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ilton.salas\OneDrive - OFWAT\Desktop\"/>
    </mc:Choice>
  </mc:AlternateContent>
  <bookViews>
    <workbookView xWindow="0" yWindow="0" windowWidth="14400" windowHeight="9900" tabRatio="902"/>
  </bookViews>
  <sheets>
    <sheet name="Cover" sheetId="9" r:id="rId1"/>
    <sheet name="Interface" sheetId="7" r:id="rId2"/>
    <sheet name="Weighted average density" sheetId="25" r:id="rId3"/>
    <sheet name="Mapping water" sheetId="3" r:id="rId4"/>
    <sheet name="Mapping waste" sheetId="16" r:id="rId5"/>
    <sheet name="Density per LAD S17" sheetId="28" r:id="rId6"/>
    <sheet name="Density per LAD S16" sheetId="24" r:id="rId7"/>
    <sheet name="Density per LAD S15" sheetId="17" r:id="rId8"/>
    <sheet name="Density per LAD S14" sheetId="18" r:id="rId9"/>
    <sheet name="Density per LAD S13" sheetId="19" r:id="rId10"/>
    <sheet name="Density per LAD S12" sheetId="20" r:id="rId11"/>
    <sheet name="Density per LAD S11" sheetId="21" r:id="rId12"/>
    <sheet name="Density per LAD W17" sheetId="27" r:id="rId13"/>
    <sheet name="Density per LAD W16" sheetId="23" r:id="rId14"/>
    <sheet name="Density per LAD W15" sheetId="1" r:id="rId15"/>
    <sheet name="Density per LAD W14" sheetId="11" r:id="rId16"/>
    <sheet name="Density per LAD W13" sheetId="12" r:id="rId17"/>
    <sheet name="Density per LAD W12" sheetId="13" r:id="rId18"/>
    <sheet name="Density per LAD W11" sheetId="14" r:id="rId19"/>
    <sheet name="ONS data MYE 5" sheetId="26" r:id="rId20"/>
  </sheets>
  <externalReferences>
    <externalReference r:id="rId21"/>
  </externalReferences>
  <definedNames>
    <definedName name="_xlnm._FilterDatabase" localSheetId="7" hidden="1">'Density per LAD S15'!$A$3:$Q$351</definedName>
    <definedName name="_xlnm._FilterDatabase" localSheetId="6" hidden="1">'Density per LAD S16'!$A$3:$Q$351</definedName>
    <definedName name="_xlnm._FilterDatabase" localSheetId="5" hidden="1">'Density per LAD S17'!$A$3:$Q$351</definedName>
    <definedName name="_xlnm._FilterDatabase" localSheetId="15" hidden="1">'Density per LAD W14'!$A$3:$Y$351</definedName>
    <definedName name="_xlnm._FilterDatabase" localSheetId="14" hidden="1">'Density per LAD W15'!$A$3:$Y$351</definedName>
    <definedName name="_xlnm._FilterDatabase" localSheetId="13" hidden="1">'Density per LAD W16'!$A$3:$Y$351</definedName>
    <definedName name="_xlnm._FilterDatabase" localSheetId="12" hidden="1">'Density per LAD W17'!$A$3:$Y$351</definedName>
    <definedName name="_xlnm._FilterDatabase" localSheetId="1" hidden="1">Interface!$A$4:$J$137</definedName>
    <definedName name="_xlnm._FilterDatabase" localSheetId="4" hidden="1">'Mapping waste'!$A$4:$M$352</definedName>
    <definedName name="_xlnm._FilterDatabase" localSheetId="3" hidden="1">'Mapping water'!$D$4:$U$352</definedName>
    <definedName name="_Order2" hidden="1">255</definedName>
    <definedName name="_Sort" localSheetId="0" hidden="1">#REF!</definedName>
    <definedName name="_Sort" localSheetId="6" hidden="1">#REF!</definedName>
    <definedName name="_Sort" localSheetId="5" hidden="1">#REF!</definedName>
    <definedName name="_Sort" localSheetId="13" hidden="1">#REF!</definedName>
    <definedName name="_Sort" localSheetId="12" hidden="1">#REF!</definedName>
    <definedName name="_Sort" localSheetId="19" hidden="1">#REF!</definedName>
    <definedName name="_Sort" hidden="1">#REF!</definedName>
    <definedName name="AVON" localSheetId="0">#REF!</definedName>
    <definedName name="AVON" localSheetId="7">#REF!</definedName>
    <definedName name="AVON" localSheetId="6">#REF!</definedName>
    <definedName name="AVON" localSheetId="5">#REF!</definedName>
    <definedName name="AVON" localSheetId="15">#REF!</definedName>
    <definedName name="AVON" localSheetId="13">#REF!</definedName>
    <definedName name="AVON" localSheetId="12">#REF!</definedName>
    <definedName name="AVON" localSheetId="4">#REF!</definedName>
    <definedName name="AVON" localSheetId="19">#REF!</definedName>
    <definedName name="AVON">#REF!</definedName>
    <definedName name="BEDS" localSheetId="0">#REF!</definedName>
    <definedName name="BEDS" localSheetId="7">#REF!</definedName>
    <definedName name="BEDS" localSheetId="6">#REF!</definedName>
    <definedName name="BEDS" localSheetId="5">#REF!</definedName>
    <definedName name="BEDS" localSheetId="15">#REF!</definedName>
    <definedName name="BEDS" localSheetId="13">#REF!</definedName>
    <definedName name="BEDS" localSheetId="12">#REF!</definedName>
    <definedName name="BEDS" localSheetId="4">#REF!</definedName>
    <definedName name="BEDS" localSheetId="19">#REF!</definedName>
    <definedName name="BEDS">#REF!</definedName>
    <definedName name="BERKS" localSheetId="0">#REF!</definedName>
    <definedName name="BERKS" localSheetId="7">#REF!</definedName>
    <definedName name="BERKS" localSheetId="6">#REF!</definedName>
    <definedName name="BERKS" localSheetId="5">#REF!</definedName>
    <definedName name="BERKS" localSheetId="15">#REF!</definedName>
    <definedName name="BERKS" localSheetId="13">#REF!</definedName>
    <definedName name="BERKS" localSheetId="12">#REF!</definedName>
    <definedName name="BERKS" localSheetId="4">#REF!</definedName>
    <definedName name="BERKS" localSheetId="19">#REF!</definedName>
    <definedName name="BERKS">#REF!</definedName>
    <definedName name="BUCKS" localSheetId="0">#REF!</definedName>
    <definedName name="BUCKS" localSheetId="7">#REF!</definedName>
    <definedName name="BUCKS" localSheetId="6">#REF!</definedName>
    <definedName name="BUCKS" localSheetId="5">#REF!</definedName>
    <definedName name="BUCKS" localSheetId="15">#REF!</definedName>
    <definedName name="BUCKS" localSheetId="13">#REF!</definedName>
    <definedName name="BUCKS" localSheetId="12">#REF!</definedName>
    <definedName name="BUCKS" localSheetId="4">#REF!</definedName>
    <definedName name="BUCKS" localSheetId="19">#REF!</definedName>
    <definedName name="BUCKS">#REF!</definedName>
    <definedName name="CAMBS" localSheetId="0">#REF!</definedName>
    <definedName name="CAMBS" localSheetId="7">#REF!</definedName>
    <definedName name="CAMBS" localSheetId="6">#REF!</definedName>
    <definedName name="CAMBS" localSheetId="5">#REF!</definedName>
    <definedName name="CAMBS" localSheetId="15">#REF!</definedName>
    <definedName name="CAMBS" localSheetId="13">#REF!</definedName>
    <definedName name="CAMBS" localSheetId="12">#REF!</definedName>
    <definedName name="CAMBS" localSheetId="4">#REF!</definedName>
    <definedName name="CAMBS" localSheetId="19">#REF!</definedName>
    <definedName name="CAMBS">#REF!</definedName>
    <definedName name="CHESHIRE" localSheetId="0">#REF!</definedName>
    <definedName name="CHESHIRE" localSheetId="7">#REF!</definedName>
    <definedName name="CHESHIRE" localSheetId="6">#REF!</definedName>
    <definedName name="CHESHIRE" localSheetId="5">#REF!</definedName>
    <definedName name="CHESHIRE" localSheetId="15">#REF!</definedName>
    <definedName name="CHESHIRE" localSheetId="13">#REF!</definedName>
    <definedName name="CHESHIRE" localSheetId="12">#REF!</definedName>
    <definedName name="CHESHIRE" localSheetId="4">#REF!</definedName>
    <definedName name="CHESHIRE" localSheetId="19">#REF!</definedName>
    <definedName name="CHESHIRE">#REF!</definedName>
    <definedName name="CLEVELAND" localSheetId="0">#REF!</definedName>
    <definedName name="CLEVELAND" localSheetId="7">#REF!</definedName>
    <definedName name="CLEVELAND" localSheetId="6">#REF!</definedName>
    <definedName name="CLEVELAND" localSheetId="5">#REF!</definedName>
    <definedName name="CLEVELAND" localSheetId="15">#REF!</definedName>
    <definedName name="CLEVELAND" localSheetId="13">#REF!</definedName>
    <definedName name="CLEVELAND" localSheetId="12">#REF!</definedName>
    <definedName name="CLEVELAND" localSheetId="4">#REF!</definedName>
    <definedName name="CLEVELAND" localSheetId="19">#REF!</definedName>
    <definedName name="CLEVELAND">#REF!</definedName>
    <definedName name="CLWYD" localSheetId="0">#REF!</definedName>
    <definedName name="CLWYD" localSheetId="7">#REF!</definedName>
    <definedName name="CLWYD" localSheetId="6">#REF!</definedName>
    <definedName name="CLWYD" localSheetId="5">#REF!</definedName>
    <definedName name="CLWYD" localSheetId="15">#REF!</definedName>
    <definedName name="CLWYD" localSheetId="13">#REF!</definedName>
    <definedName name="CLWYD" localSheetId="12">#REF!</definedName>
    <definedName name="CLWYD" localSheetId="4">#REF!</definedName>
    <definedName name="CLWYD" localSheetId="19">#REF!</definedName>
    <definedName name="CLWYD">#REF!</definedName>
    <definedName name="components_by_LA" localSheetId="6">#REF!</definedName>
    <definedName name="components_by_LA" localSheetId="5">#REF!</definedName>
    <definedName name="components_by_LA" localSheetId="13">#REF!</definedName>
    <definedName name="components_by_LA" localSheetId="12">#REF!</definedName>
    <definedName name="components_by_LA" localSheetId="19">#REF!</definedName>
    <definedName name="components_by_LA">#REF!</definedName>
    <definedName name="CORNWALL" localSheetId="0">#REF!</definedName>
    <definedName name="CORNWALL" localSheetId="7">#REF!</definedName>
    <definedName name="CORNWALL" localSheetId="6">#REF!</definedName>
    <definedName name="CORNWALL" localSheetId="5">#REF!</definedName>
    <definedName name="CORNWALL" localSheetId="15">#REF!</definedName>
    <definedName name="CORNWALL" localSheetId="13">#REF!</definedName>
    <definedName name="CORNWALL" localSheetId="12">#REF!</definedName>
    <definedName name="CORNWALL" localSheetId="4">#REF!</definedName>
    <definedName name="CORNWALL" localSheetId="19">#REF!</definedName>
    <definedName name="CORNWALL">#REF!</definedName>
    <definedName name="CUMBRIA" localSheetId="0">#REF!</definedName>
    <definedName name="CUMBRIA" localSheetId="7">#REF!</definedName>
    <definedName name="CUMBRIA" localSheetId="6">#REF!</definedName>
    <definedName name="CUMBRIA" localSheetId="5">#REF!</definedName>
    <definedName name="CUMBRIA" localSheetId="15">#REF!</definedName>
    <definedName name="CUMBRIA" localSheetId="13">#REF!</definedName>
    <definedName name="CUMBRIA" localSheetId="12">#REF!</definedName>
    <definedName name="CUMBRIA" localSheetId="4">#REF!</definedName>
    <definedName name="CUMBRIA" localSheetId="19">#REF!</definedName>
    <definedName name="CUMBRIA">#REF!</definedName>
    <definedName name="_xlnm.Database" localSheetId="0">#REF!</definedName>
    <definedName name="_xlnm.Database" localSheetId="7">#REF!</definedName>
    <definedName name="_xlnm.Database" localSheetId="6">#REF!</definedName>
    <definedName name="_xlnm.Database" localSheetId="5">#REF!</definedName>
    <definedName name="_xlnm.Database" localSheetId="15">#REF!</definedName>
    <definedName name="_xlnm.Database" localSheetId="13">#REF!</definedName>
    <definedName name="_xlnm.Database" localSheetId="12">#REF!</definedName>
    <definedName name="_xlnm.Database" localSheetId="4">#REF!</definedName>
    <definedName name="_xlnm.Database" localSheetId="19">#REF!</definedName>
    <definedName name="_xlnm.Database">#REF!</definedName>
    <definedName name="DERBYSHIRE" localSheetId="0">#REF!</definedName>
    <definedName name="DERBYSHIRE" localSheetId="7">#REF!</definedName>
    <definedName name="DERBYSHIRE" localSheetId="6">#REF!</definedName>
    <definedName name="DERBYSHIRE" localSheetId="5">#REF!</definedName>
    <definedName name="DERBYSHIRE" localSheetId="15">#REF!</definedName>
    <definedName name="DERBYSHIRE" localSheetId="13">#REF!</definedName>
    <definedName name="DERBYSHIRE" localSheetId="12">#REF!</definedName>
    <definedName name="DERBYSHIRE" localSheetId="4">#REF!</definedName>
    <definedName name="DERBYSHIRE" localSheetId="19">#REF!</definedName>
    <definedName name="DERBYSHIRE">#REF!</definedName>
    <definedName name="DEVON" localSheetId="0">#REF!</definedName>
    <definedName name="DEVON" localSheetId="7">#REF!</definedName>
    <definedName name="DEVON" localSheetId="6">#REF!</definedName>
    <definedName name="DEVON" localSheetId="5">#REF!</definedName>
    <definedName name="DEVON" localSheetId="15">#REF!</definedName>
    <definedName name="DEVON" localSheetId="13">#REF!</definedName>
    <definedName name="DEVON" localSheetId="12">#REF!</definedName>
    <definedName name="DEVON" localSheetId="4">#REF!</definedName>
    <definedName name="DEVON" localSheetId="19">#REF!</definedName>
    <definedName name="DEVON">#REF!</definedName>
    <definedName name="dnonames" localSheetId="0">#REF!</definedName>
    <definedName name="dnonames" localSheetId="7">#REF!</definedName>
    <definedName name="dnonames" localSheetId="6">#REF!</definedName>
    <definedName name="dnonames" localSheetId="5">#REF!</definedName>
    <definedName name="dnonames" localSheetId="15">#REF!</definedName>
    <definedName name="dnonames" localSheetId="13">#REF!</definedName>
    <definedName name="dnonames" localSheetId="12">#REF!</definedName>
    <definedName name="dnonames" localSheetId="4">#REF!</definedName>
    <definedName name="dnonames">#REF!</definedName>
    <definedName name="DORSET" localSheetId="0">#REF!</definedName>
    <definedName name="DORSET" localSheetId="7">#REF!</definedName>
    <definedName name="DORSET" localSheetId="6">#REF!</definedName>
    <definedName name="DORSET" localSheetId="5">#REF!</definedName>
    <definedName name="DORSET" localSheetId="15">#REF!</definedName>
    <definedName name="DORSET" localSheetId="13">#REF!</definedName>
    <definedName name="DORSET" localSheetId="12">#REF!</definedName>
    <definedName name="DORSET" localSheetId="4">#REF!</definedName>
    <definedName name="DORSET" localSheetId="19">#REF!</definedName>
    <definedName name="DORSET">#REF!</definedName>
    <definedName name="DURHAM" localSheetId="0">#REF!</definedName>
    <definedName name="DURHAM" localSheetId="7">#REF!</definedName>
    <definedName name="DURHAM" localSheetId="6">#REF!</definedName>
    <definedName name="DURHAM" localSheetId="5">#REF!</definedName>
    <definedName name="DURHAM" localSheetId="15">#REF!</definedName>
    <definedName name="DURHAM" localSheetId="13">#REF!</definedName>
    <definedName name="DURHAM" localSheetId="12">#REF!</definedName>
    <definedName name="DURHAM" localSheetId="4">#REF!</definedName>
    <definedName name="DURHAM" localSheetId="19">#REF!</definedName>
    <definedName name="DURHAM">#REF!</definedName>
    <definedName name="DYFED" localSheetId="0">#REF!</definedName>
    <definedName name="DYFED" localSheetId="7">#REF!</definedName>
    <definedName name="DYFED" localSheetId="6">#REF!</definedName>
    <definedName name="DYFED" localSheetId="5">#REF!</definedName>
    <definedName name="DYFED" localSheetId="15">#REF!</definedName>
    <definedName name="DYFED" localSheetId="13">#REF!</definedName>
    <definedName name="DYFED" localSheetId="12">#REF!</definedName>
    <definedName name="DYFED" localSheetId="4">#REF!</definedName>
    <definedName name="DYFED" localSheetId="19">#REF!</definedName>
    <definedName name="DYFED">#REF!</definedName>
    <definedName name="E_SUSSEX" localSheetId="0">#REF!</definedName>
    <definedName name="E_SUSSEX" localSheetId="7">#REF!</definedName>
    <definedName name="E_SUSSEX" localSheetId="6">#REF!</definedName>
    <definedName name="E_SUSSEX" localSheetId="5">#REF!</definedName>
    <definedName name="E_SUSSEX" localSheetId="15">#REF!</definedName>
    <definedName name="E_SUSSEX" localSheetId="13">#REF!</definedName>
    <definedName name="E_SUSSEX" localSheetId="12">#REF!</definedName>
    <definedName name="E_SUSSEX" localSheetId="4">#REF!</definedName>
    <definedName name="E_SUSSEX" localSheetId="19">#REF!</definedName>
    <definedName name="E_SUSSEX">#REF!</definedName>
    <definedName name="ESSEX" localSheetId="0">#REF!</definedName>
    <definedName name="ESSEX" localSheetId="7">#REF!</definedName>
    <definedName name="ESSEX" localSheetId="6">#REF!</definedName>
    <definedName name="ESSEX" localSheetId="5">#REF!</definedName>
    <definedName name="ESSEX" localSheetId="15">#REF!</definedName>
    <definedName name="ESSEX" localSheetId="13">#REF!</definedName>
    <definedName name="ESSEX" localSheetId="12">#REF!</definedName>
    <definedName name="ESSEX" localSheetId="4">#REF!</definedName>
    <definedName name="ESSEX" localSheetId="19">#REF!</definedName>
    <definedName name="ESSEX">#REF!</definedName>
    <definedName name="fe" localSheetId="0">#REF!</definedName>
    <definedName name="fe" localSheetId="7">#REF!</definedName>
    <definedName name="fe" localSheetId="6">#REF!</definedName>
    <definedName name="fe" localSheetId="5">#REF!</definedName>
    <definedName name="fe" localSheetId="15">#REF!</definedName>
    <definedName name="fe" localSheetId="13">#REF!</definedName>
    <definedName name="fe" localSheetId="12">#REF!</definedName>
    <definedName name="fe" localSheetId="4">#REF!</definedName>
    <definedName name="fe">#REF!</definedName>
    <definedName name="females_UK" localSheetId="6">#REF!</definedName>
    <definedName name="females_UK" localSheetId="5">#REF!</definedName>
    <definedName name="females_UK" localSheetId="13">#REF!</definedName>
    <definedName name="females_UK" localSheetId="12">#REF!</definedName>
    <definedName name="females_UK" localSheetId="19">#REF!</definedName>
    <definedName name="females_UK">#REF!</definedName>
    <definedName name="General" localSheetId="0">#REF!</definedName>
    <definedName name="General" localSheetId="7">#REF!</definedName>
    <definedName name="General" localSheetId="6">#REF!</definedName>
    <definedName name="General" localSheetId="5">#REF!</definedName>
    <definedName name="General" localSheetId="15">#REF!</definedName>
    <definedName name="General" localSheetId="13">#REF!</definedName>
    <definedName name="General" localSheetId="12">#REF!</definedName>
    <definedName name="General" localSheetId="4">#REF!</definedName>
    <definedName name="General">#REF!</definedName>
    <definedName name="General1" localSheetId="0">#REF!</definedName>
    <definedName name="General1" localSheetId="7">#REF!</definedName>
    <definedName name="General1" localSheetId="6">#REF!</definedName>
    <definedName name="General1" localSheetId="5">#REF!</definedName>
    <definedName name="General1" localSheetId="15">#REF!</definedName>
    <definedName name="General1" localSheetId="13">#REF!</definedName>
    <definedName name="General1" localSheetId="12">#REF!</definedName>
    <definedName name="General1" localSheetId="4">#REF!</definedName>
    <definedName name="General1">#REF!</definedName>
    <definedName name="General2" localSheetId="0">#REF!</definedName>
    <definedName name="General2" localSheetId="7">#REF!</definedName>
    <definedName name="General2" localSheetId="6">#REF!</definedName>
    <definedName name="General2" localSheetId="5">#REF!</definedName>
    <definedName name="General2" localSheetId="15">#REF!</definedName>
    <definedName name="General2" localSheetId="13">#REF!</definedName>
    <definedName name="General2" localSheetId="12">#REF!</definedName>
    <definedName name="General2" localSheetId="4">#REF!</definedName>
    <definedName name="General2">#REF!</definedName>
    <definedName name="GEOG9703" localSheetId="0">#REF!</definedName>
    <definedName name="GEOG9703" localSheetId="7">#REF!</definedName>
    <definedName name="GEOG9703" localSheetId="6">#REF!</definedName>
    <definedName name="GEOG9703" localSheetId="5">#REF!</definedName>
    <definedName name="GEOG9703" localSheetId="15">#REF!</definedName>
    <definedName name="GEOG9703" localSheetId="13">#REF!</definedName>
    <definedName name="GEOG9703" localSheetId="12">#REF!</definedName>
    <definedName name="GEOG9703" localSheetId="4">#REF!</definedName>
    <definedName name="GEOG9703">#REF!</definedName>
    <definedName name="GLOS" localSheetId="0">#REF!</definedName>
    <definedName name="GLOS" localSheetId="7">#REF!</definedName>
    <definedName name="GLOS" localSheetId="6">#REF!</definedName>
    <definedName name="GLOS" localSheetId="5">#REF!</definedName>
    <definedName name="GLOS" localSheetId="15">#REF!</definedName>
    <definedName name="GLOS" localSheetId="13">#REF!</definedName>
    <definedName name="GLOS" localSheetId="12">#REF!</definedName>
    <definedName name="GLOS" localSheetId="4">#REF!</definedName>
    <definedName name="GLOS" localSheetId="19">#REF!</definedName>
    <definedName name="GLOS">#REF!</definedName>
    <definedName name="GTR_MAN" localSheetId="0">#REF!</definedName>
    <definedName name="GTR_MAN" localSheetId="7">#REF!</definedName>
    <definedName name="GTR_MAN" localSheetId="6">#REF!</definedName>
    <definedName name="GTR_MAN" localSheetId="5">#REF!</definedName>
    <definedName name="GTR_MAN" localSheetId="15">#REF!</definedName>
    <definedName name="GTR_MAN" localSheetId="13">#REF!</definedName>
    <definedName name="GTR_MAN" localSheetId="12">#REF!</definedName>
    <definedName name="GTR_MAN" localSheetId="4">#REF!</definedName>
    <definedName name="GTR_MAN" localSheetId="19">#REF!</definedName>
    <definedName name="GTR_MAN">#REF!</definedName>
    <definedName name="GWENT" localSheetId="0">#REF!</definedName>
    <definedName name="GWENT" localSheetId="7">#REF!</definedName>
    <definedName name="GWENT" localSheetId="6">#REF!</definedName>
    <definedName name="GWENT" localSheetId="5">#REF!</definedName>
    <definedName name="GWENT" localSheetId="15">#REF!</definedName>
    <definedName name="GWENT" localSheetId="13">#REF!</definedName>
    <definedName name="GWENT" localSheetId="12">#REF!</definedName>
    <definedName name="GWENT" localSheetId="4">#REF!</definedName>
    <definedName name="GWENT" localSheetId="19">#REF!</definedName>
    <definedName name="GWENT">#REF!</definedName>
    <definedName name="GWYNEDD" localSheetId="0">#REF!</definedName>
    <definedName name="GWYNEDD" localSheetId="7">#REF!</definedName>
    <definedName name="GWYNEDD" localSheetId="6">#REF!</definedName>
    <definedName name="GWYNEDD" localSheetId="5">#REF!</definedName>
    <definedName name="GWYNEDD" localSheetId="15">#REF!</definedName>
    <definedName name="GWYNEDD" localSheetId="13">#REF!</definedName>
    <definedName name="GWYNEDD" localSheetId="12">#REF!</definedName>
    <definedName name="GWYNEDD" localSheetId="4">#REF!</definedName>
    <definedName name="GWYNEDD" localSheetId="19">#REF!</definedName>
    <definedName name="GWYNEDD">#REF!</definedName>
    <definedName name="HANTS" localSheetId="0">#REF!</definedName>
    <definedName name="HANTS" localSheetId="7">#REF!</definedName>
    <definedName name="HANTS" localSheetId="6">#REF!</definedName>
    <definedName name="HANTS" localSheetId="5">#REF!</definedName>
    <definedName name="HANTS" localSheetId="15">#REF!</definedName>
    <definedName name="HANTS" localSheetId="13">#REF!</definedName>
    <definedName name="HANTS" localSheetId="12">#REF!</definedName>
    <definedName name="HANTS" localSheetId="4">#REF!</definedName>
    <definedName name="HANTS" localSheetId="19">#REF!</definedName>
    <definedName name="HANTS">#REF!</definedName>
    <definedName name="HEREFORD_W" localSheetId="0">#REF!</definedName>
    <definedName name="HEREFORD_W" localSheetId="7">#REF!</definedName>
    <definedName name="HEREFORD_W" localSheetId="6">#REF!</definedName>
    <definedName name="HEREFORD_W" localSheetId="5">#REF!</definedName>
    <definedName name="HEREFORD_W" localSheetId="15">#REF!</definedName>
    <definedName name="HEREFORD_W" localSheetId="13">#REF!</definedName>
    <definedName name="HEREFORD_W" localSheetId="12">#REF!</definedName>
    <definedName name="HEREFORD_W" localSheetId="4">#REF!</definedName>
    <definedName name="HEREFORD_W" localSheetId="19">#REF!</definedName>
    <definedName name="HEREFORD_W">#REF!</definedName>
    <definedName name="HERTS" localSheetId="0">#REF!</definedName>
    <definedName name="HERTS" localSheetId="7">#REF!</definedName>
    <definedName name="HERTS" localSheetId="6">#REF!</definedName>
    <definedName name="HERTS" localSheetId="5">#REF!</definedName>
    <definedName name="HERTS" localSheetId="15">#REF!</definedName>
    <definedName name="HERTS" localSheetId="13">#REF!</definedName>
    <definedName name="HERTS" localSheetId="12">#REF!</definedName>
    <definedName name="HERTS" localSheetId="4">#REF!</definedName>
    <definedName name="HERTS" localSheetId="19">#REF!</definedName>
    <definedName name="HERTS">#REF!</definedName>
    <definedName name="Highly_dense_threshold" localSheetId="7">#REF!</definedName>
    <definedName name="Highly_dense_threshold" localSheetId="6">#REF!</definedName>
    <definedName name="Highly_dense_threshold" localSheetId="5">#REF!</definedName>
    <definedName name="Highly_dense_threshold" localSheetId="15">#REF!</definedName>
    <definedName name="Highly_dense_threshold" localSheetId="13">#REF!</definedName>
    <definedName name="Highly_dense_threshold" localSheetId="12">#REF!</definedName>
    <definedName name="Highly_dense_threshold" localSheetId="4">#REF!</definedName>
    <definedName name="Highly_dense_threshold">#REF!</definedName>
    <definedName name="HUMBERSIDE" localSheetId="0">#REF!</definedName>
    <definedName name="HUMBERSIDE" localSheetId="7">#REF!</definedName>
    <definedName name="HUMBERSIDE" localSheetId="6">#REF!</definedName>
    <definedName name="HUMBERSIDE" localSheetId="5">#REF!</definedName>
    <definedName name="HUMBERSIDE" localSheetId="15">#REF!</definedName>
    <definedName name="HUMBERSIDE" localSheetId="13">#REF!</definedName>
    <definedName name="HUMBERSIDE" localSheetId="12">#REF!</definedName>
    <definedName name="HUMBERSIDE" localSheetId="4">#REF!</definedName>
    <definedName name="HUMBERSIDE" localSheetId="19">#REF!</definedName>
    <definedName name="HUMBERSIDE">#REF!</definedName>
    <definedName name="I_OF_WIGHT" localSheetId="0">#REF!</definedName>
    <definedName name="I_OF_WIGHT" localSheetId="7">#REF!</definedName>
    <definedName name="I_OF_WIGHT" localSheetId="6">#REF!</definedName>
    <definedName name="I_OF_WIGHT" localSheetId="5">#REF!</definedName>
    <definedName name="I_OF_WIGHT" localSheetId="15">#REF!</definedName>
    <definedName name="I_OF_WIGHT" localSheetId="13">#REF!</definedName>
    <definedName name="I_OF_WIGHT" localSheetId="12">#REF!</definedName>
    <definedName name="I_OF_WIGHT" localSheetId="4">#REF!</definedName>
    <definedName name="I_OF_WIGHT" localSheetId="19">#REF!</definedName>
    <definedName name="I_OF_WIGHT">#REF!</definedName>
    <definedName name="KENT" localSheetId="0">#REF!</definedName>
    <definedName name="KENT" localSheetId="7">#REF!</definedName>
    <definedName name="KENT" localSheetId="6">#REF!</definedName>
    <definedName name="KENT" localSheetId="5">#REF!</definedName>
    <definedName name="KENT" localSheetId="15">#REF!</definedName>
    <definedName name="KENT" localSheetId="13">#REF!</definedName>
    <definedName name="KENT" localSheetId="12">#REF!</definedName>
    <definedName name="KENT" localSheetId="4">#REF!</definedName>
    <definedName name="KENT" localSheetId="19">#REF!</definedName>
    <definedName name="KENT">#REF!</definedName>
    <definedName name="LANCS" localSheetId="0">#REF!</definedName>
    <definedName name="LANCS" localSheetId="7">#REF!</definedName>
    <definedName name="LANCS" localSheetId="6">#REF!</definedName>
    <definedName name="LANCS" localSheetId="5">#REF!</definedName>
    <definedName name="LANCS" localSheetId="15">#REF!</definedName>
    <definedName name="LANCS" localSheetId="13">#REF!</definedName>
    <definedName name="LANCS" localSheetId="12">#REF!</definedName>
    <definedName name="LANCS" localSheetId="4">#REF!</definedName>
    <definedName name="LANCS" localSheetId="19">#REF!</definedName>
    <definedName name="LANCS">#REF!</definedName>
    <definedName name="LEICS" localSheetId="0">#REF!</definedName>
    <definedName name="LEICS" localSheetId="7">#REF!</definedName>
    <definedName name="LEICS" localSheetId="6">#REF!</definedName>
    <definedName name="LEICS" localSheetId="5">#REF!</definedName>
    <definedName name="LEICS" localSheetId="15">#REF!</definedName>
    <definedName name="LEICS" localSheetId="13">#REF!</definedName>
    <definedName name="LEICS" localSheetId="12">#REF!</definedName>
    <definedName name="LEICS" localSheetId="4">#REF!</definedName>
    <definedName name="LEICS" localSheetId="19">#REF!</definedName>
    <definedName name="LEICS">#REF!</definedName>
    <definedName name="LINCS" localSheetId="0">#REF!</definedName>
    <definedName name="LINCS" localSheetId="7">#REF!</definedName>
    <definedName name="LINCS" localSheetId="6">#REF!</definedName>
    <definedName name="LINCS" localSheetId="5">#REF!</definedName>
    <definedName name="LINCS" localSheetId="15">#REF!</definedName>
    <definedName name="LINCS" localSheetId="13">#REF!</definedName>
    <definedName name="LINCS" localSheetId="12">#REF!</definedName>
    <definedName name="LINCS" localSheetId="4">#REF!</definedName>
    <definedName name="LINCS" localSheetId="19">#REF!</definedName>
    <definedName name="LINCS">#REF!</definedName>
    <definedName name="LONDON" localSheetId="0">#REF!</definedName>
    <definedName name="LONDON" localSheetId="7">#REF!</definedName>
    <definedName name="LONDON" localSheetId="6">#REF!</definedName>
    <definedName name="LONDON" localSheetId="5">#REF!</definedName>
    <definedName name="LONDON" localSheetId="15">#REF!</definedName>
    <definedName name="LONDON" localSheetId="13">#REF!</definedName>
    <definedName name="LONDON" localSheetId="12">#REF!</definedName>
    <definedName name="LONDON" localSheetId="4">#REF!</definedName>
    <definedName name="LONDON" localSheetId="19">#REF!</definedName>
    <definedName name="LONDON">#REF!</definedName>
    <definedName name="lst_acronyms">[1]F_Inputs_Clean!$C$7:$C$348</definedName>
    <definedName name="lst_all_companies">[1]Other_Inputs!$D$21:$U$21</definedName>
    <definedName name="lst_menus">'[1]Menu design'!$D$10:$I$10</definedName>
    <definedName name="lst_reference">[1]F_Inputs_Clean!$D$7:$D$348</definedName>
    <definedName name="lst_scenarios">[1]Scenarios!$E$3:$J$3</definedName>
    <definedName name="M_GLAM" localSheetId="0">#REF!</definedName>
    <definedName name="M_GLAM" localSheetId="7">#REF!</definedName>
    <definedName name="M_GLAM" localSheetId="6">#REF!</definedName>
    <definedName name="M_GLAM" localSheetId="5">#REF!</definedName>
    <definedName name="M_GLAM" localSheetId="15">#REF!</definedName>
    <definedName name="M_GLAM" localSheetId="13">#REF!</definedName>
    <definedName name="M_GLAM" localSheetId="12">#REF!</definedName>
    <definedName name="M_GLAM" localSheetId="4">#REF!</definedName>
    <definedName name="M_GLAM" localSheetId="19">#REF!</definedName>
    <definedName name="M_GLAM">#REF!</definedName>
    <definedName name="males_UK" localSheetId="6">#REF!</definedName>
    <definedName name="males_UK" localSheetId="5">#REF!</definedName>
    <definedName name="males_UK" localSheetId="13">#REF!</definedName>
    <definedName name="males_UK" localSheetId="12">#REF!</definedName>
    <definedName name="males_UK" localSheetId="19">#REF!</definedName>
    <definedName name="males_UK">#REF!</definedName>
    <definedName name="MERSEYSIDE" localSheetId="0">#REF!</definedName>
    <definedName name="MERSEYSIDE" localSheetId="7">#REF!</definedName>
    <definedName name="MERSEYSIDE" localSheetId="6">#REF!</definedName>
    <definedName name="MERSEYSIDE" localSheetId="5">#REF!</definedName>
    <definedName name="MERSEYSIDE" localSheetId="15">#REF!</definedName>
    <definedName name="MERSEYSIDE" localSheetId="13">#REF!</definedName>
    <definedName name="MERSEYSIDE" localSheetId="12">#REF!</definedName>
    <definedName name="MERSEYSIDE" localSheetId="4">#REF!</definedName>
    <definedName name="MERSEYSIDE" localSheetId="19">#REF!</definedName>
    <definedName name="MERSEYSIDE">#REF!</definedName>
    <definedName name="N_YORKS" localSheetId="0">#REF!</definedName>
    <definedName name="N_YORKS" localSheetId="7">#REF!</definedName>
    <definedName name="N_YORKS" localSheetId="6">#REF!</definedName>
    <definedName name="N_YORKS" localSheetId="5">#REF!</definedName>
    <definedName name="N_YORKS" localSheetId="15">#REF!</definedName>
    <definedName name="N_YORKS" localSheetId="13">#REF!</definedName>
    <definedName name="N_YORKS" localSheetId="12">#REF!</definedName>
    <definedName name="N_YORKS" localSheetId="4">#REF!</definedName>
    <definedName name="N_YORKS" localSheetId="19">#REF!</definedName>
    <definedName name="N_YORKS">#REF!</definedName>
    <definedName name="NORFOLK" localSheetId="0">#REF!</definedName>
    <definedName name="NORFOLK" localSheetId="7">#REF!</definedName>
    <definedName name="NORFOLK" localSheetId="6">#REF!</definedName>
    <definedName name="NORFOLK" localSheetId="5">#REF!</definedName>
    <definedName name="NORFOLK" localSheetId="15">#REF!</definedName>
    <definedName name="NORFOLK" localSheetId="13">#REF!</definedName>
    <definedName name="NORFOLK" localSheetId="12">#REF!</definedName>
    <definedName name="NORFOLK" localSheetId="4">#REF!</definedName>
    <definedName name="NORFOLK" localSheetId="19">#REF!</definedName>
    <definedName name="NORFOLK">#REF!</definedName>
    <definedName name="NORTHANTS" localSheetId="0">#REF!</definedName>
    <definedName name="NORTHANTS" localSheetId="7">#REF!</definedName>
    <definedName name="NORTHANTS" localSheetId="6">#REF!</definedName>
    <definedName name="NORTHANTS" localSheetId="5">#REF!</definedName>
    <definedName name="NORTHANTS" localSheetId="15">#REF!</definedName>
    <definedName name="NORTHANTS" localSheetId="13">#REF!</definedName>
    <definedName name="NORTHANTS" localSheetId="12">#REF!</definedName>
    <definedName name="NORTHANTS" localSheetId="4">#REF!</definedName>
    <definedName name="NORTHANTS" localSheetId="19">#REF!</definedName>
    <definedName name="NORTHANTS">#REF!</definedName>
    <definedName name="NORTHUMBERLAND" localSheetId="0">#REF!</definedName>
    <definedName name="NORTHUMBERLAND" localSheetId="7">#REF!</definedName>
    <definedName name="NORTHUMBERLAND" localSheetId="6">#REF!</definedName>
    <definedName name="NORTHUMBERLAND" localSheetId="5">#REF!</definedName>
    <definedName name="NORTHUMBERLAND" localSheetId="15">#REF!</definedName>
    <definedName name="NORTHUMBERLAND" localSheetId="13">#REF!</definedName>
    <definedName name="NORTHUMBERLAND" localSheetId="12">#REF!</definedName>
    <definedName name="NORTHUMBERLAND" localSheetId="4">#REF!</definedName>
    <definedName name="NORTHUMBERLAND" localSheetId="19">#REF!</definedName>
    <definedName name="NORTHUMBERLAND">#REF!</definedName>
    <definedName name="NOTTS" localSheetId="0">#REF!</definedName>
    <definedName name="NOTTS" localSheetId="7">#REF!</definedName>
    <definedName name="NOTTS" localSheetId="6">#REF!</definedName>
    <definedName name="NOTTS" localSheetId="5">#REF!</definedName>
    <definedName name="NOTTS" localSheetId="15">#REF!</definedName>
    <definedName name="NOTTS" localSheetId="13">#REF!</definedName>
    <definedName name="NOTTS" localSheetId="12">#REF!</definedName>
    <definedName name="NOTTS" localSheetId="4">#REF!</definedName>
    <definedName name="NOTTS" localSheetId="19">#REF!</definedName>
    <definedName name="NOTTS">#REF!</definedName>
    <definedName name="opt_actuals">'[1]Control Panel'!$H$22</definedName>
    <definedName name="opt_actuals_percentage">'[1]Control Panel'!$H$26</definedName>
    <definedName name="opt_baseline_bid_threshold">'[1]Control Panel'!$H$18</definedName>
    <definedName name="opt_baseline_cap">'[1]Control Panel'!$H$20</definedName>
    <definedName name="opt_bids">'[1]Control Panel'!$H$13</definedName>
    <definedName name="opt_bids_percentage">'[1]Control Panel'!$H$16</definedName>
    <definedName name="opt_gearing">'[1]Control Panel'!$H$44</definedName>
    <definedName name="opt_tax">'[1]Control Panel'!$H$46</definedName>
    <definedName name="opt_wacc">'[1]Control Panel'!$H$42</definedName>
    <definedName name="OXON" localSheetId="0">#REF!</definedName>
    <definedName name="OXON" localSheetId="7">#REF!</definedName>
    <definedName name="OXON" localSheetId="6">#REF!</definedName>
    <definedName name="OXON" localSheetId="5">#REF!</definedName>
    <definedName name="OXON" localSheetId="15">#REF!</definedName>
    <definedName name="OXON" localSheetId="13">#REF!</definedName>
    <definedName name="OXON" localSheetId="12">#REF!</definedName>
    <definedName name="OXON" localSheetId="4">#REF!</definedName>
    <definedName name="OXON" localSheetId="19">#REF!</definedName>
    <definedName name="OXON">#REF!</definedName>
    <definedName name="persons_UK" localSheetId="6">#REF!</definedName>
    <definedName name="persons_UK" localSheetId="5">#REF!</definedName>
    <definedName name="persons_UK" localSheetId="13">#REF!</definedName>
    <definedName name="persons_UK" localSheetId="12">#REF!</definedName>
    <definedName name="persons_UK" localSheetId="19">#REF!</definedName>
    <definedName name="persons_UK">#REF!</definedName>
    <definedName name="POWYS" localSheetId="0">#REF!</definedName>
    <definedName name="POWYS" localSheetId="7">#REF!</definedName>
    <definedName name="POWYS" localSheetId="6">#REF!</definedName>
    <definedName name="POWYS" localSheetId="5">#REF!</definedName>
    <definedName name="POWYS" localSheetId="15">#REF!</definedName>
    <definedName name="POWYS" localSheetId="13">#REF!</definedName>
    <definedName name="POWYS" localSheetId="12">#REF!</definedName>
    <definedName name="POWYS" localSheetId="4">#REF!</definedName>
    <definedName name="POWYS" localSheetId="19">#REF!</definedName>
    <definedName name="POWYS">#REF!</definedName>
    <definedName name="_xlnm.Print_Area" localSheetId="0">Cover!$B$1:$I$23</definedName>
    <definedName name="rge" localSheetId="0">#REF!</definedName>
    <definedName name="rge" localSheetId="7">#REF!</definedName>
    <definedName name="rge" localSheetId="6">#REF!</definedName>
    <definedName name="rge" localSheetId="5">#REF!</definedName>
    <definedName name="rge" localSheetId="15">#REF!</definedName>
    <definedName name="rge" localSheetId="13">#REF!</definedName>
    <definedName name="rge" localSheetId="12">#REF!</definedName>
    <definedName name="rge" localSheetId="4">#REF!</definedName>
    <definedName name="rge">#REF!</definedName>
    <definedName name="rgwer" localSheetId="0">#REF!</definedName>
    <definedName name="rgwer" localSheetId="7">#REF!</definedName>
    <definedName name="rgwer" localSheetId="6">#REF!</definedName>
    <definedName name="rgwer" localSheetId="5">#REF!</definedName>
    <definedName name="rgwer" localSheetId="15">#REF!</definedName>
    <definedName name="rgwer" localSheetId="13">#REF!</definedName>
    <definedName name="rgwer" localSheetId="12">#REF!</definedName>
    <definedName name="rgwer" localSheetId="4">#REF!</definedName>
    <definedName name="rgwer">#REF!</definedName>
    <definedName name="S_GLAM" localSheetId="0">#REF!</definedName>
    <definedName name="S_GLAM" localSheetId="7">#REF!</definedName>
    <definedName name="S_GLAM" localSheetId="6">#REF!</definedName>
    <definedName name="S_GLAM" localSheetId="5">#REF!</definedName>
    <definedName name="S_GLAM" localSheetId="15">#REF!</definedName>
    <definedName name="S_GLAM" localSheetId="13">#REF!</definedName>
    <definedName name="S_GLAM" localSheetId="12">#REF!</definedName>
    <definedName name="S_GLAM" localSheetId="4">#REF!</definedName>
    <definedName name="S_GLAM" localSheetId="19">#REF!</definedName>
    <definedName name="S_GLAM">#REF!</definedName>
    <definedName name="S_YORKS" localSheetId="0">#REF!</definedName>
    <definedName name="S_YORKS" localSheetId="7">#REF!</definedName>
    <definedName name="S_YORKS" localSheetId="6">#REF!</definedName>
    <definedName name="S_YORKS" localSheetId="5">#REF!</definedName>
    <definedName name="S_YORKS" localSheetId="15">#REF!</definedName>
    <definedName name="S_YORKS" localSheetId="13">#REF!</definedName>
    <definedName name="S_YORKS" localSheetId="12">#REF!</definedName>
    <definedName name="S_YORKS" localSheetId="4">#REF!</definedName>
    <definedName name="S_YORKS" localSheetId="19">#REF!</definedName>
    <definedName name="S_YORKS">#REF!</definedName>
    <definedName name="SAM_CTRY_UK" localSheetId="6">#REF!</definedName>
    <definedName name="SAM_CTRY_UK" localSheetId="5">#REF!</definedName>
    <definedName name="SAM_CTRY_UK" localSheetId="13">#REF!</definedName>
    <definedName name="SAM_CTRY_UK" localSheetId="12">#REF!</definedName>
    <definedName name="SAM_CTRY_UK" localSheetId="19">#REF!</definedName>
    <definedName name="SAM_CTRY_UK">#REF!</definedName>
    <definedName name="sheet1" localSheetId="6">#REF!</definedName>
    <definedName name="sheet1" localSheetId="5">#REF!</definedName>
    <definedName name="sheet1" localSheetId="13">#REF!</definedName>
    <definedName name="sheet1" localSheetId="12">#REF!</definedName>
    <definedName name="sheet1" localSheetId="19">#REF!</definedName>
    <definedName name="sheet1">#REF!</definedName>
    <definedName name="SHROPS" localSheetId="0">#REF!</definedName>
    <definedName name="SHROPS" localSheetId="7">#REF!</definedName>
    <definedName name="SHROPS" localSheetId="6">#REF!</definedName>
    <definedName name="SHROPS" localSheetId="5">#REF!</definedName>
    <definedName name="SHROPS" localSheetId="15">#REF!</definedName>
    <definedName name="SHROPS" localSheetId="13">#REF!</definedName>
    <definedName name="SHROPS" localSheetId="12">#REF!</definedName>
    <definedName name="SHROPS" localSheetId="4">#REF!</definedName>
    <definedName name="SHROPS" localSheetId="19">#REF!</definedName>
    <definedName name="SHROPS">#REF!</definedName>
    <definedName name="SOMERSET" localSheetId="0">#REF!</definedName>
    <definedName name="SOMERSET" localSheetId="7">#REF!</definedName>
    <definedName name="SOMERSET" localSheetId="6">#REF!</definedName>
    <definedName name="SOMERSET" localSheetId="5">#REF!</definedName>
    <definedName name="SOMERSET" localSheetId="15">#REF!</definedName>
    <definedName name="SOMERSET" localSheetId="13">#REF!</definedName>
    <definedName name="SOMERSET" localSheetId="12">#REF!</definedName>
    <definedName name="SOMERSET" localSheetId="4">#REF!</definedName>
    <definedName name="SOMERSET" localSheetId="19">#REF!</definedName>
    <definedName name="SOMERSET">#REF!</definedName>
    <definedName name="STAFFS" localSheetId="0">#REF!</definedName>
    <definedName name="STAFFS" localSheetId="7">#REF!</definedName>
    <definedName name="STAFFS" localSheetId="6">#REF!</definedName>
    <definedName name="STAFFS" localSheetId="5">#REF!</definedName>
    <definedName name="STAFFS" localSheetId="15">#REF!</definedName>
    <definedName name="STAFFS" localSheetId="13">#REF!</definedName>
    <definedName name="STAFFS" localSheetId="12">#REF!</definedName>
    <definedName name="STAFFS" localSheetId="4">#REF!</definedName>
    <definedName name="STAFFS" localSheetId="19">#REF!</definedName>
    <definedName name="STAFFS">#REF!</definedName>
    <definedName name="SUFFOLK" localSheetId="0">#REF!</definedName>
    <definedName name="SUFFOLK" localSheetId="7">#REF!</definedName>
    <definedName name="SUFFOLK" localSheetId="6">#REF!</definedName>
    <definedName name="SUFFOLK" localSheetId="5">#REF!</definedName>
    <definedName name="SUFFOLK" localSheetId="15">#REF!</definedName>
    <definedName name="SUFFOLK" localSheetId="13">#REF!</definedName>
    <definedName name="SUFFOLK" localSheetId="12">#REF!</definedName>
    <definedName name="SUFFOLK" localSheetId="4">#REF!</definedName>
    <definedName name="SUFFOLK" localSheetId="19">#REF!</definedName>
    <definedName name="SUFFOLK">#REF!</definedName>
    <definedName name="SURREY" localSheetId="0">#REF!</definedName>
    <definedName name="SURREY" localSheetId="7">#REF!</definedName>
    <definedName name="SURREY" localSheetId="6">#REF!</definedName>
    <definedName name="SURREY" localSheetId="5">#REF!</definedName>
    <definedName name="SURREY" localSheetId="15">#REF!</definedName>
    <definedName name="SURREY" localSheetId="13">#REF!</definedName>
    <definedName name="SURREY" localSheetId="12">#REF!</definedName>
    <definedName name="SURREY" localSheetId="4">#REF!</definedName>
    <definedName name="SURREY" localSheetId="19">#REF!</definedName>
    <definedName name="SURREY">#REF!</definedName>
    <definedName name="TYNE_WEAR" localSheetId="0">#REF!</definedName>
    <definedName name="TYNE_WEAR" localSheetId="7">#REF!</definedName>
    <definedName name="TYNE_WEAR" localSheetId="6">#REF!</definedName>
    <definedName name="TYNE_WEAR" localSheetId="5">#REF!</definedName>
    <definedName name="TYNE_WEAR" localSheetId="15">#REF!</definedName>
    <definedName name="TYNE_WEAR" localSheetId="13">#REF!</definedName>
    <definedName name="TYNE_WEAR" localSheetId="12">#REF!</definedName>
    <definedName name="TYNE_WEAR" localSheetId="4">#REF!</definedName>
    <definedName name="TYNE_WEAR" localSheetId="19">#REF!</definedName>
    <definedName name="TYNE_WEAR">#REF!</definedName>
    <definedName name="UK" localSheetId="6">#REF!</definedName>
    <definedName name="UK" localSheetId="5">#REF!</definedName>
    <definedName name="UK" localSheetId="13">#REF!</definedName>
    <definedName name="UK" localSheetId="12">#REF!</definedName>
    <definedName name="UK" localSheetId="19">#REF!</definedName>
    <definedName name="UK">#REF!</definedName>
    <definedName name="W_GLAM" localSheetId="0">#REF!</definedName>
    <definedName name="W_GLAM" localSheetId="7">#REF!</definedName>
    <definedName name="W_GLAM" localSheetId="6">#REF!</definedName>
    <definedName name="W_GLAM" localSheetId="5">#REF!</definedName>
    <definedName name="W_GLAM" localSheetId="15">#REF!</definedName>
    <definedName name="W_GLAM" localSheetId="13">#REF!</definedName>
    <definedName name="W_GLAM" localSheetId="12">#REF!</definedName>
    <definedName name="W_GLAM" localSheetId="4">#REF!</definedName>
    <definedName name="W_GLAM" localSheetId="19">#REF!</definedName>
    <definedName name="W_GLAM">#REF!</definedName>
    <definedName name="W_MIDS" localSheetId="0">#REF!</definedName>
    <definedName name="W_MIDS" localSheetId="7">#REF!</definedName>
    <definedName name="W_MIDS" localSheetId="6">#REF!</definedName>
    <definedName name="W_MIDS" localSheetId="5">#REF!</definedName>
    <definedName name="W_MIDS" localSheetId="15">#REF!</definedName>
    <definedName name="W_MIDS" localSheetId="13">#REF!</definedName>
    <definedName name="W_MIDS" localSheetId="12">#REF!</definedName>
    <definedName name="W_MIDS" localSheetId="4">#REF!</definedName>
    <definedName name="W_MIDS" localSheetId="19">#REF!</definedName>
    <definedName name="W_MIDS">#REF!</definedName>
    <definedName name="W_SUSSEX" localSheetId="0">#REF!</definedName>
    <definedName name="W_SUSSEX" localSheetId="7">#REF!</definedName>
    <definedName name="W_SUSSEX" localSheetId="6">#REF!</definedName>
    <definedName name="W_SUSSEX" localSheetId="5">#REF!</definedName>
    <definedName name="W_SUSSEX" localSheetId="15">#REF!</definedName>
    <definedName name="W_SUSSEX" localSheetId="13">#REF!</definedName>
    <definedName name="W_SUSSEX" localSheetId="12">#REF!</definedName>
    <definedName name="W_SUSSEX" localSheetId="4">#REF!</definedName>
    <definedName name="W_SUSSEX" localSheetId="19">#REF!</definedName>
    <definedName name="W_SUSSEX">#REF!</definedName>
    <definedName name="W_YORKS" localSheetId="0">#REF!</definedName>
    <definedName name="W_YORKS" localSheetId="7">#REF!</definedName>
    <definedName name="W_YORKS" localSheetId="6">#REF!</definedName>
    <definedName name="W_YORKS" localSheetId="5">#REF!</definedName>
    <definedName name="W_YORKS" localSheetId="15">#REF!</definedName>
    <definedName name="W_YORKS" localSheetId="13">#REF!</definedName>
    <definedName name="W_YORKS" localSheetId="12">#REF!</definedName>
    <definedName name="W_YORKS" localSheetId="4">#REF!</definedName>
    <definedName name="W_YORKS" localSheetId="19">#REF!</definedName>
    <definedName name="W_YORKS">#REF!</definedName>
    <definedName name="WARWICKS" localSheetId="0">#REF!</definedName>
    <definedName name="WARWICKS" localSheetId="7">#REF!</definedName>
    <definedName name="WARWICKS" localSheetId="6">#REF!</definedName>
    <definedName name="WARWICKS" localSheetId="5">#REF!</definedName>
    <definedName name="WARWICKS" localSheetId="15">#REF!</definedName>
    <definedName name="WARWICKS" localSheetId="13">#REF!</definedName>
    <definedName name="WARWICKS" localSheetId="12">#REF!</definedName>
    <definedName name="WARWICKS" localSheetId="4">#REF!</definedName>
    <definedName name="WARWICKS" localSheetId="19">#REF!</definedName>
    <definedName name="WARWICKS">#REF!</definedName>
    <definedName name="wdfw" localSheetId="0">#REF!</definedName>
    <definedName name="wdfw" localSheetId="7">#REF!</definedName>
    <definedName name="wdfw" localSheetId="6">#REF!</definedName>
    <definedName name="wdfw" localSheetId="5">#REF!</definedName>
    <definedName name="wdfw" localSheetId="15">#REF!</definedName>
    <definedName name="wdfw" localSheetId="13">#REF!</definedName>
    <definedName name="wdfw" localSheetId="12">#REF!</definedName>
    <definedName name="wdfw" localSheetId="4">#REF!</definedName>
    <definedName name="wdfw">#REF!</definedName>
    <definedName name="wedfw" localSheetId="0">#REF!</definedName>
    <definedName name="wedfw" localSheetId="7">#REF!</definedName>
    <definedName name="wedfw" localSheetId="6">#REF!</definedName>
    <definedName name="wedfw" localSheetId="5">#REF!</definedName>
    <definedName name="wedfw" localSheetId="15">#REF!</definedName>
    <definedName name="wedfw" localSheetId="13">#REF!</definedName>
    <definedName name="wedfw" localSheetId="12">#REF!</definedName>
    <definedName name="wedfw" localSheetId="4">#REF!</definedName>
    <definedName name="wedfw">#REF!</definedName>
    <definedName name="wefw" localSheetId="0">#REF!</definedName>
    <definedName name="wefw" localSheetId="7">#REF!</definedName>
    <definedName name="wefw" localSheetId="6">#REF!</definedName>
    <definedName name="wefw" localSheetId="5">#REF!</definedName>
    <definedName name="wefw" localSheetId="15">#REF!</definedName>
    <definedName name="wefw" localSheetId="13">#REF!</definedName>
    <definedName name="wefw" localSheetId="12">#REF!</definedName>
    <definedName name="wefw" localSheetId="4">#REF!</definedName>
    <definedName name="wefw">#REF!</definedName>
    <definedName name="wefwe" localSheetId="0">#REF!</definedName>
    <definedName name="wefwe" localSheetId="7">#REF!</definedName>
    <definedName name="wefwe" localSheetId="6">#REF!</definedName>
    <definedName name="wefwe" localSheetId="5">#REF!</definedName>
    <definedName name="wefwe" localSheetId="15">#REF!</definedName>
    <definedName name="wefwe" localSheetId="13">#REF!</definedName>
    <definedName name="wefwe" localSheetId="12">#REF!</definedName>
    <definedName name="wefwe" localSheetId="4">#REF!</definedName>
    <definedName name="wefwe">#REF!</definedName>
    <definedName name="wefwerf" localSheetId="0">#REF!</definedName>
    <definedName name="wefwerf" localSheetId="7">#REF!</definedName>
    <definedName name="wefwerf" localSheetId="6">#REF!</definedName>
    <definedName name="wefwerf" localSheetId="5">#REF!</definedName>
    <definedName name="wefwerf" localSheetId="15">#REF!</definedName>
    <definedName name="wefwerf" localSheetId="13">#REF!</definedName>
    <definedName name="wefwerf" localSheetId="12">#REF!</definedName>
    <definedName name="wefwerf" localSheetId="4">#REF!</definedName>
    <definedName name="wefwerf">#REF!</definedName>
    <definedName name="WILTS" localSheetId="0">#REF!</definedName>
    <definedName name="WILTS" localSheetId="7">#REF!</definedName>
    <definedName name="WILTS" localSheetId="6">#REF!</definedName>
    <definedName name="WILTS" localSheetId="5">#REF!</definedName>
    <definedName name="WILTS" localSheetId="15">#REF!</definedName>
    <definedName name="WILTS" localSheetId="13">#REF!</definedName>
    <definedName name="WILTS" localSheetId="12">#REF!</definedName>
    <definedName name="WILTS" localSheetId="4">#REF!</definedName>
    <definedName name="WILTS" localSheetId="19">#REF!</definedName>
    <definedName name="WILTS">#REF!</definedName>
    <definedName name="yhnry" localSheetId="0">#REF!</definedName>
    <definedName name="yhnry" localSheetId="7">#REF!</definedName>
    <definedName name="yhnry" localSheetId="6">#REF!</definedName>
    <definedName name="yhnry" localSheetId="5">#REF!</definedName>
    <definedName name="yhnry" localSheetId="15">#REF!</definedName>
    <definedName name="yhnry" localSheetId="13">#REF!</definedName>
    <definedName name="yhnry" localSheetId="12">#REF!</definedName>
    <definedName name="yhnry" localSheetId="4">#REF!</definedName>
    <definedName name="yhnry">#REF!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 i="11" l="1"/>
  <c r="H357" i="1"/>
  <c r="H356" i="1"/>
  <c r="H355" i="1"/>
  <c r="H354" i="1"/>
  <c r="H356" i="23"/>
  <c r="H355" i="23"/>
  <c r="G4" i="23"/>
  <c r="F4" i="23"/>
  <c r="H357" i="27"/>
  <c r="H355" i="27"/>
  <c r="F4" i="27"/>
  <c r="H357" i="21"/>
  <c r="H356" i="21"/>
  <c r="H355" i="21"/>
  <c r="H357" i="20"/>
  <c r="H356" i="20"/>
  <c r="H355" i="20"/>
  <c r="H354" i="20"/>
  <c r="H4" i="20"/>
  <c r="G4" i="20"/>
  <c r="F4" i="20"/>
  <c r="E4" i="20"/>
  <c r="D4" i="20"/>
  <c r="H357" i="19"/>
  <c r="H356" i="19"/>
  <c r="H355" i="19"/>
  <c r="H354" i="19"/>
  <c r="F4" i="19"/>
  <c r="H357" i="17"/>
  <c r="H356" i="17"/>
  <c r="H355" i="17"/>
  <c r="H357" i="18"/>
  <c r="H356" i="18"/>
  <c r="H355" i="18"/>
  <c r="H354" i="18"/>
  <c r="H328" i="24"/>
  <c r="H4" i="28"/>
  <c r="N354" i="28" l="1"/>
  <c r="Q354" i="28"/>
  <c r="Q333" i="28"/>
  <c r="B131" i="7" l="1"/>
  <c r="B132" i="7"/>
  <c r="B133" i="7"/>
  <c r="B134" i="7"/>
  <c r="B135" i="7"/>
  <c r="B136" i="7"/>
  <c r="B137" i="7"/>
  <c r="B123" i="7" l="1"/>
  <c r="I123" i="7" s="1"/>
  <c r="B116" i="7"/>
  <c r="I116" i="7" s="1"/>
  <c r="B109" i="7"/>
  <c r="I109" i="7" s="1"/>
  <c r="B102" i="7"/>
  <c r="I102" i="7" s="1"/>
  <c r="B95" i="7"/>
  <c r="I95" i="7" s="1"/>
  <c r="B88" i="7"/>
  <c r="I88" i="7" s="1"/>
  <c r="B81" i="7"/>
  <c r="I81" i="7" s="1"/>
  <c r="B74" i="7"/>
  <c r="B67" i="7"/>
  <c r="B60" i="7"/>
  <c r="B53" i="7"/>
  <c r="B46" i="7"/>
  <c r="B39" i="7"/>
  <c r="B32" i="7"/>
  <c r="B25" i="7"/>
  <c r="B18" i="7"/>
  <c r="B11" i="7"/>
  <c r="B130" i="7"/>
  <c r="I130" i="7" s="1"/>
  <c r="I18" i="7" l="1"/>
  <c r="J18" i="7"/>
  <c r="I46" i="7"/>
  <c r="J46" i="7"/>
  <c r="I74" i="7"/>
  <c r="J74" i="7"/>
  <c r="I25" i="7"/>
  <c r="J25" i="7"/>
  <c r="I32" i="7"/>
  <c r="J32" i="7"/>
  <c r="I60" i="7"/>
  <c r="J60" i="7"/>
  <c r="I53" i="7"/>
  <c r="J53" i="7"/>
  <c r="I11" i="7"/>
  <c r="J11" i="7"/>
  <c r="I39" i="7"/>
  <c r="J39" i="7"/>
  <c r="I67" i="7"/>
  <c r="J67" i="7"/>
  <c r="E351" i="21" l="1"/>
  <c r="D351" i="21"/>
  <c r="E350" i="21"/>
  <c r="D350" i="21"/>
  <c r="E349" i="21"/>
  <c r="D349" i="21"/>
  <c r="E348" i="21"/>
  <c r="D348" i="21"/>
  <c r="E347" i="21"/>
  <c r="D347" i="21"/>
  <c r="E346" i="21"/>
  <c r="D346" i="21"/>
  <c r="E345" i="21"/>
  <c r="D345" i="21"/>
  <c r="E344" i="21"/>
  <c r="D344" i="21"/>
  <c r="E343" i="21"/>
  <c r="D343" i="21"/>
  <c r="E342" i="21"/>
  <c r="D342" i="21"/>
  <c r="E341" i="21"/>
  <c r="D341" i="21"/>
  <c r="E340" i="21"/>
  <c r="D340" i="21"/>
  <c r="E339" i="21"/>
  <c r="D339" i="21"/>
  <c r="E338" i="21"/>
  <c r="D338" i="21"/>
  <c r="E337" i="21"/>
  <c r="D337" i="21"/>
  <c r="E336" i="21"/>
  <c r="D336" i="21"/>
  <c r="E335" i="21"/>
  <c r="D335" i="21"/>
  <c r="E334" i="21"/>
  <c r="D334" i="21"/>
  <c r="E333" i="21"/>
  <c r="D333" i="21"/>
  <c r="E332" i="21"/>
  <c r="D332" i="21"/>
  <c r="E331" i="21"/>
  <c r="D331" i="21"/>
  <c r="E330" i="21"/>
  <c r="D330" i="21"/>
  <c r="E329" i="21"/>
  <c r="D329" i="21"/>
  <c r="E328" i="21"/>
  <c r="D328" i="21"/>
  <c r="E327" i="21"/>
  <c r="D327" i="21"/>
  <c r="E326" i="21"/>
  <c r="D326" i="21"/>
  <c r="E325" i="21"/>
  <c r="D325" i="21"/>
  <c r="E324" i="21"/>
  <c r="D324" i="21"/>
  <c r="E323" i="21"/>
  <c r="D323" i="21"/>
  <c r="E322" i="21"/>
  <c r="D322" i="21"/>
  <c r="E321" i="21"/>
  <c r="D321" i="21"/>
  <c r="E320" i="21"/>
  <c r="D320" i="21"/>
  <c r="E319" i="21"/>
  <c r="D319" i="21"/>
  <c r="E318" i="21"/>
  <c r="D318" i="21"/>
  <c r="E317" i="21"/>
  <c r="D317" i="21"/>
  <c r="E316" i="21"/>
  <c r="D316" i="21"/>
  <c r="E315" i="21"/>
  <c r="D315" i="21"/>
  <c r="E314" i="21"/>
  <c r="D314" i="21"/>
  <c r="E313" i="21"/>
  <c r="D313" i="21"/>
  <c r="E312" i="21"/>
  <c r="D312" i="21"/>
  <c r="E311" i="21"/>
  <c r="D311" i="21"/>
  <c r="E310" i="21"/>
  <c r="D310" i="21"/>
  <c r="E309" i="21"/>
  <c r="D309" i="21"/>
  <c r="E308" i="21"/>
  <c r="D308" i="21"/>
  <c r="E307" i="21"/>
  <c r="D307" i="21"/>
  <c r="E306" i="21"/>
  <c r="D306" i="21"/>
  <c r="E305" i="21"/>
  <c r="D305" i="21"/>
  <c r="E304" i="21"/>
  <c r="D304" i="21"/>
  <c r="E303" i="21"/>
  <c r="D303" i="21"/>
  <c r="E302" i="21"/>
  <c r="D302" i="21"/>
  <c r="E301" i="21"/>
  <c r="D301" i="21"/>
  <c r="E300" i="21"/>
  <c r="D300" i="21"/>
  <c r="E299" i="21"/>
  <c r="D299" i="21"/>
  <c r="E298" i="21"/>
  <c r="D298" i="21"/>
  <c r="E297" i="21"/>
  <c r="D297" i="21"/>
  <c r="E296" i="21"/>
  <c r="D296" i="21"/>
  <c r="E295" i="21"/>
  <c r="D295" i="21"/>
  <c r="E294" i="21"/>
  <c r="D294" i="21"/>
  <c r="E293" i="21"/>
  <c r="D293" i="21"/>
  <c r="E292" i="21"/>
  <c r="D292" i="21"/>
  <c r="E291" i="21"/>
  <c r="D291" i="21"/>
  <c r="E290" i="21"/>
  <c r="D290" i="21"/>
  <c r="E289" i="21"/>
  <c r="D289" i="21"/>
  <c r="E288" i="21"/>
  <c r="D288" i="21"/>
  <c r="E287" i="21"/>
  <c r="D287" i="21"/>
  <c r="E286" i="21"/>
  <c r="D286" i="21"/>
  <c r="E285" i="21"/>
  <c r="D285" i="21"/>
  <c r="E284" i="21"/>
  <c r="D284" i="21"/>
  <c r="E283" i="21"/>
  <c r="D283" i="21"/>
  <c r="E282" i="21"/>
  <c r="D282" i="21"/>
  <c r="E281" i="21"/>
  <c r="D281" i="21"/>
  <c r="E280" i="21"/>
  <c r="D280" i="21"/>
  <c r="E279" i="21"/>
  <c r="D279" i="21"/>
  <c r="E278" i="21"/>
  <c r="D278" i="21"/>
  <c r="E277" i="21"/>
  <c r="D277" i="21"/>
  <c r="E276" i="21"/>
  <c r="D276" i="21"/>
  <c r="E275" i="21"/>
  <c r="D275" i="21"/>
  <c r="E274" i="21"/>
  <c r="D274" i="21"/>
  <c r="E273" i="21"/>
  <c r="D273" i="21"/>
  <c r="E272" i="21"/>
  <c r="D272" i="21"/>
  <c r="E271" i="21"/>
  <c r="D271" i="21"/>
  <c r="E270" i="21"/>
  <c r="D270" i="21"/>
  <c r="E269" i="21"/>
  <c r="D269" i="21"/>
  <c r="E268" i="21"/>
  <c r="D268" i="21"/>
  <c r="E267" i="21"/>
  <c r="D267" i="21"/>
  <c r="E266" i="21"/>
  <c r="D266" i="21"/>
  <c r="E265" i="21"/>
  <c r="D265" i="21"/>
  <c r="E264" i="21"/>
  <c r="D264" i="21"/>
  <c r="E263" i="21"/>
  <c r="D263" i="21"/>
  <c r="E262" i="21"/>
  <c r="D262" i="21"/>
  <c r="E261" i="21"/>
  <c r="D261" i="21"/>
  <c r="E260" i="21"/>
  <c r="D260" i="21"/>
  <c r="E259" i="21"/>
  <c r="D259" i="21"/>
  <c r="E258" i="21"/>
  <c r="D258" i="21"/>
  <c r="E257" i="21"/>
  <c r="D257" i="21"/>
  <c r="E256" i="21"/>
  <c r="D256" i="21"/>
  <c r="E255" i="21"/>
  <c r="D255" i="21"/>
  <c r="E254" i="21"/>
  <c r="D254" i="21"/>
  <c r="E253" i="21"/>
  <c r="D253" i="21"/>
  <c r="E252" i="21"/>
  <c r="D252" i="21"/>
  <c r="E251" i="21"/>
  <c r="D251" i="21"/>
  <c r="E250" i="21"/>
  <c r="D250" i="21"/>
  <c r="E249" i="21"/>
  <c r="D249" i="21"/>
  <c r="E248" i="21"/>
  <c r="D248" i="21"/>
  <c r="E247" i="21"/>
  <c r="D247" i="21"/>
  <c r="E246" i="21"/>
  <c r="D246" i="21"/>
  <c r="E245" i="21"/>
  <c r="D245" i="21"/>
  <c r="E244" i="21"/>
  <c r="D244" i="21"/>
  <c r="E243" i="21"/>
  <c r="D243" i="21"/>
  <c r="E242" i="21"/>
  <c r="D242" i="21"/>
  <c r="E241" i="21"/>
  <c r="D241" i="21"/>
  <c r="E240" i="21"/>
  <c r="D240" i="21"/>
  <c r="E239" i="21"/>
  <c r="D239" i="21"/>
  <c r="E238" i="21"/>
  <c r="D238" i="21"/>
  <c r="E237" i="21"/>
  <c r="D237" i="21"/>
  <c r="E236" i="21"/>
  <c r="D236" i="21"/>
  <c r="E235" i="21"/>
  <c r="D235" i="21"/>
  <c r="E234" i="21"/>
  <c r="D234" i="21"/>
  <c r="E233" i="21"/>
  <c r="D233" i="21"/>
  <c r="E232" i="21"/>
  <c r="D232" i="21"/>
  <c r="E231" i="21"/>
  <c r="D231" i="21"/>
  <c r="E230" i="21"/>
  <c r="D230" i="21"/>
  <c r="E229" i="21"/>
  <c r="D229" i="21"/>
  <c r="E228" i="21"/>
  <c r="D228" i="21"/>
  <c r="E227" i="21"/>
  <c r="D227" i="21"/>
  <c r="E226" i="21"/>
  <c r="D226" i="21"/>
  <c r="E225" i="21"/>
  <c r="D225" i="21"/>
  <c r="E224" i="21"/>
  <c r="D224" i="21"/>
  <c r="E223" i="21"/>
  <c r="D223" i="21"/>
  <c r="E222" i="21"/>
  <c r="D222" i="21"/>
  <c r="E221" i="21"/>
  <c r="D221" i="21"/>
  <c r="E220" i="21"/>
  <c r="D220" i="21"/>
  <c r="E219" i="21"/>
  <c r="D219" i="21"/>
  <c r="E218" i="21"/>
  <c r="D218" i="21"/>
  <c r="E217" i="21"/>
  <c r="D217" i="21"/>
  <c r="E216" i="21"/>
  <c r="D216" i="21"/>
  <c r="E215" i="21"/>
  <c r="D215" i="21"/>
  <c r="E214" i="21"/>
  <c r="D214" i="21"/>
  <c r="E213" i="21"/>
  <c r="D213" i="21"/>
  <c r="E212" i="21"/>
  <c r="D212" i="21"/>
  <c r="E211" i="21"/>
  <c r="D211" i="21"/>
  <c r="E210" i="21"/>
  <c r="D210" i="21"/>
  <c r="E209" i="21"/>
  <c r="D209" i="21"/>
  <c r="E208" i="21"/>
  <c r="D208" i="21"/>
  <c r="E207" i="21"/>
  <c r="D207" i="21"/>
  <c r="E206" i="21"/>
  <c r="D206" i="21"/>
  <c r="E205" i="21"/>
  <c r="D205" i="21"/>
  <c r="E204" i="21"/>
  <c r="D204" i="21"/>
  <c r="E203" i="21"/>
  <c r="D203" i="21"/>
  <c r="E202" i="21"/>
  <c r="D202" i="21"/>
  <c r="E201" i="21"/>
  <c r="D201" i="21"/>
  <c r="E200" i="21"/>
  <c r="D200" i="21"/>
  <c r="E199" i="21"/>
  <c r="D199" i="21"/>
  <c r="E198" i="21"/>
  <c r="D198" i="21"/>
  <c r="E197" i="21"/>
  <c r="D197" i="21"/>
  <c r="E196" i="21"/>
  <c r="D196" i="21"/>
  <c r="E195" i="21"/>
  <c r="D195" i="21"/>
  <c r="E194" i="21"/>
  <c r="D194" i="21"/>
  <c r="E193" i="21"/>
  <c r="D193" i="21"/>
  <c r="E192" i="21"/>
  <c r="D192" i="21"/>
  <c r="E191" i="21"/>
  <c r="D191" i="21"/>
  <c r="E190" i="21"/>
  <c r="D190" i="21"/>
  <c r="E189" i="21"/>
  <c r="D189" i="21"/>
  <c r="E188" i="21"/>
  <c r="D188" i="21"/>
  <c r="E187" i="21"/>
  <c r="D187" i="21"/>
  <c r="E186" i="21"/>
  <c r="D186" i="21"/>
  <c r="E185" i="21"/>
  <c r="D185" i="21"/>
  <c r="E184" i="21"/>
  <c r="D184" i="21"/>
  <c r="E183" i="21"/>
  <c r="D183" i="21"/>
  <c r="E182" i="21"/>
  <c r="D182" i="21"/>
  <c r="E181" i="21"/>
  <c r="D181" i="21"/>
  <c r="E180" i="21"/>
  <c r="D180" i="21"/>
  <c r="E179" i="21"/>
  <c r="D179" i="21"/>
  <c r="E178" i="21"/>
  <c r="D178" i="21"/>
  <c r="E177" i="21"/>
  <c r="D177" i="21"/>
  <c r="E176" i="21"/>
  <c r="D176" i="21"/>
  <c r="E175" i="21"/>
  <c r="D175" i="21"/>
  <c r="E174" i="21"/>
  <c r="D174" i="21"/>
  <c r="E173" i="21"/>
  <c r="D173" i="21"/>
  <c r="E172" i="21"/>
  <c r="D172" i="21"/>
  <c r="E171" i="21"/>
  <c r="D171" i="21"/>
  <c r="E170" i="21"/>
  <c r="D170" i="21"/>
  <c r="E169" i="21"/>
  <c r="D169" i="21"/>
  <c r="E168" i="21"/>
  <c r="D168" i="21"/>
  <c r="E167" i="21"/>
  <c r="D167" i="21"/>
  <c r="E166" i="21"/>
  <c r="D166" i="21"/>
  <c r="E165" i="21"/>
  <c r="D165" i="21"/>
  <c r="E164" i="21"/>
  <c r="D164" i="21"/>
  <c r="E163" i="21"/>
  <c r="D163" i="21"/>
  <c r="E162" i="21"/>
  <c r="D162" i="21"/>
  <c r="E161" i="21"/>
  <c r="D161" i="21"/>
  <c r="E160" i="21"/>
  <c r="D160" i="21"/>
  <c r="E159" i="21"/>
  <c r="D159" i="21"/>
  <c r="E158" i="21"/>
  <c r="D158" i="21"/>
  <c r="E157" i="21"/>
  <c r="D157" i="21"/>
  <c r="E156" i="21"/>
  <c r="D156" i="21"/>
  <c r="E155" i="21"/>
  <c r="D155" i="21"/>
  <c r="E154" i="21"/>
  <c r="D154" i="21"/>
  <c r="E153" i="21"/>
  <c r="D153" i="21"/>
  <c r="E152" i="21"/>
  <c r="D152" i="21"/>
  <c r="E151" i="21"/>
  <c r="D151" i="21"/>
  <c r="E150" i="21"/>
  <c r="D150" i="21"/>
  <c r="E149" i="21"/>
  <c r="D149" i="21"/>
  <c r="E148" i="21"/>
  <c r="D148" i="21"/>
  <c r="E147" i="21"/>
  <c r="D147" i="21"/>
  <c r="E146" i="21"/>
  <c r="D146" i="21"/>
  <c r="E145" i="21"/>
  <c r="D145" i="21"/>
  <c r="E144" i="21"/>
  <c r="D144" i="21"/>
  <c r="E143" i="21"/>
  <c r="D143" i="21"/>
  <c r="E142" i="21"/>
  <c r="D142" i="21"/>
  <c r="E141" i="21"/>
  <c r="D141" i="21"/>
  <c r="E140" i="21"/>
  <c r="D140" i="21"/>
  <c r="E139" i="21"/>
  <c r="D139" i="21"/>
  <c r="E138" i="21"/>
  <c r="D138" i="21"/>
  <c r="E137" i="21"/>
  <c r="D137" i="21"/>
  <c r="E136" i="21"/>
  <c r="D136" i="21"/>
  <c r="E135" i="21"/>
  <c r="D135" i="21"/>
  <c r="E134" i="21"/>
  <c r="D134" i="21"/>
  <c r="E133" i="21"/>
  <c r="D133" i="21"/>
  <c r="E132" i="21"/>
  <c r="D132" i="21"/>
  <c r="E131" i="21"/>
  <c r="D131" i="21"/>
  <c r="E130" i="21"/>
  <c r="D130" i="21"/>
  <c r="E129" i="21"/>
  <c r="D129" i="21"/>
  <c r="E128" i="21"/>
  <c r="D128" i="21"/>
  <c r="E127" i="21"/>
  <c r="D127" i="21"/>
  <c r="E126" i="21"/>
  <c r="D126" i="21"/>
  <c r="E125" i="21"/>
  <c r="D125" i="21"/>
  <c r="E124" i="21"/>
  <c r="D124" i="21"/>
  <c r="E123" i="21"/>
  <c r="D123" i="21"/>
  <c r="E122" i="21"/>
  <c r="D122" i="21"/>
  <c r="E121" i="21"/>
  <c r="D121" i="21"/>
  <c r="E120" i="21"/>
  <c r="D120" i="21"/>
  <c r="E119" i="21"/>
  <c r="D119" i="21"/>
  <c r="E118" i="21"/>
  <c r="D118" i="21"/>
  <c r="E117" i="21"/>
  <c r="D117" i="21"/>
  <c r="E116" i="21"/>
  <c r="D116" i="21"/>
  <c r="E115" i="21"/>
  <c r="D115" i="21"/>
  <c r="E114" i="21"/>
  <c r="D114" i="21"/>
  <c r="E113" i="21"/>
  <c r="D113" i="21"/>
  <c r="E112" i="21"/>
  <c r="D112" i="21"/>
  <c r="E111" i="21"/>
  <c r="D111" i="21"/>
  <c r="E110" i="21"/>
  <c r="D110" i="21"/>
  <c r="E109" i="21"/>
  <c r="D109" i="21"/>
  <c r="E108" i="21"/>
  <c r="D108" i="21"/>
  <c r="E107" i="21"/>
  <c r="D107" i="21"/>
  <c r="E106" i="21"/>
  <c r="D106" i="21"/>
  <c r="E105" i="21"/>
  <c r="D105" i="21"/>
  <c r="E104" i="21"/>
  <c r="D104" i="21"/>
  <c r="E103" i="21"/>
  <c r="D103" i="21"/>
  <c r="E102" i="21"/>
  <c r="D102" i="21"/>
  <c r="E101" i="21"/>
  <c r="D101" i="21"/>
  <c r="E100" i="21"/>
  <c r="D100" i="21"/>
  <c r="E99" i="21"/>
  <c r="D99" i="21"/>
  <c r="E98" i="21"/>
  <c r="D98" i="21"/>
  <c r="E97" i="21"/>
  <c r="D97" i="21"/>
  <c r="E96" i="21"/>
  <c r="D96" i="21"/>
  <c r="E95" i="21"/>
  <c r="D95" i="21"/>
  <c r="E94" i="21"/>
  <c r="D94" i="21"/>
  <c r="E93" i="21"/>
  <c r="D93" i="21"/>
  <c r="E92" i="21"/>
  <c r="D92" i="21"/>
  <c r="E91" i="21"/>
  <c r="D91" i="21"/>
  <c r="E90" i="21"/>
  <c r="D90" i="21"/>
  <c r="E89" i="21"/>
  <c r="D89" i="21"/>
  <c r="E88" i="21"/>
  <c r="D88" i="21"/>
  <c r="E87" i="21"/>
  <c r="D87" i="21"/>
  <c r="E86" i="21"/>
  <c r="D86" i="21"/>
  <c r="E85" i="21"/>
  <c r="D85" i="21"/>
  <c r="E84" i="21"/>
  <c r="D84" i="21"/>
  <c r="E83" i="21"/>
  <c r="D83" i="21"/>
  <c r="E82" i="21"/>
  <c r="D82" i="21"/>
  <c r="E81" i="21"/>
  <c r="D81" i="21"/>
  <c r="E80" i="21"/>
  <c r="D80" i="21"/>
  <c r="E79" i="21"/>
  <c r="D79" i="21"/>
  <c r="E78" i="21"/>
  <c r="D78" i="21"/>
  <c r="E77" i="21"/>
  <c r="D77" i="21"/>
  <c r="E76" i="21"/>
  <c r="D76" i="21"/>
  <c r="E75" i="21"/>
  <c r="D75" i="21"/>
  <c r="E74" i="21"/>
  <c r="D74" i="21"/>
  <c r="E73" i="21"/>
  <c r="D73" i="21"/>
  <c r="E72" i="21"/>
  <c r="D72" i="21"/>
  <c r="E71" i="21"/>
  <c r="D71" i="21"/>
  <c r="E70" i="21"/>
  <c r="D70" i="21"/>
  <c r="E69" i="21"/>
  <c r="D69" i="21"/>
  <c r="E68" i="21"/>
  <c r="D68" i="21"/>
  <c r="E67" i="21"/>
  <c r="D67" i="21"/>
  <c r="E66" i="21"/>
  <c r="D66" i="21"/>
  <c r="E65" i="21"/>
  <c r="D65" i="21"/>
  <c r="E64" i="21"/>
  <c r="D64" i="21"/>
  <c r="E63" i="21"/>
  <c r="D63" i="21"/>
  <c r="E62" i="21"/>
  <c r="D62" i="21"/>
  <c r="E61" i="21"/>
  <c r="D61" i="21"/>
  <c r="E60" i="21"/>
  <c r="D60" i="21"/>
  <c r="E59" i="21"/>
  <c r="D59" i="21"/>
  <c r="E58" i="21"/>
  <c r="D58" i="21"/>
  <c r="E57" i="21"/>
  <c r="D57" i="21"/>
  <c r="E56" i="21"/>
  <c r="D56" i="21"/>
  <c r="E55" i="21"/>
  <c r="D55" i="21"/>
  <c r="E54" i="21"/>
  <c r="D54" i="21"/>
  <c r="E53" i="21"/>
  <c r="D53" i="21"/>
  <c r="E52" i="21"/>
  <c r="D52" i="21"/>
  <c r="E51" i="21"/>
  <c r="D51" i="21"/>
  <c r="E50" i="21"/>
  <c r="D50" i="21"/>
  <c r="E49" i="21"/>
  <c r="D49" i="21"/>
  <c r="E48" i="21"/>
  <c r="D48" i="21"/>
  <c r="E47" i="21"/>
  <c r="D47" i="21"/>
  <c r="E46" i="21"/>
  <c r="D46" i="21"/>
  <c r="E45" i="21"/>
  <c r="D45" i="21"/>
  <c r="E44" i="21"/>
  <c r="D44" i="21"/>
  <c r="E43" i="21"/>
  <c r="D43" i="21"/>
  <c r="E42" i="21"/>
  <c r="D42" i="21"/>
  <c r="E41" i="21"/>
  <c r="D41" i="21"/>
  <c r="E40" i="21"/>
  <c r="D40" i="21"/>
  <c r="E39" i="21"/>
  <c r="D39" i="21"/>
  <c r="E38" i="21"/>
  <c r="D38" i="21"/>
  <c r="E37" i="21"/>
  <c r="D37" i="21"/>
  <c r="E36" i="21"/>
  <c r="D36" i="21"/>
  <c r="E35" i="21"/>
  <c r="D35" i="21"/>
  <c r="E34" i="21"/>
  <c r="D34" i="21"/>
  <c r="E33" i="21"/>
  <c r="D33" i="21"/>
  <c r="E32" i="21"/>
  <c r="D32" i="21"/>
  <c r="E31" i="21"/>
  <c r="D31" i="21"/>
  <c r="E30" i="21"/>
  <c r="D30" i="21"/>
  <c r="E29" i="21"/>
  <c r="D29" i="21"/>
  <c r="E28" i="21"/>
  <c r="D28" i="21"/>
  <c r="E27" i="21"/>
  <c r="D27" i="21"/>
  <c r="E26" i="21"/>
  <c r="D26" i="21"/>
  <c r="E25" i="21"/>
  <c r="D25" i="21"/>
  <c r="E24" i="21"/>
  <c r="D24" i="21"/>
  <c r="E23" i="21"/>
  <c r="D23" i="21"/>
  <c r="E22" i="21"/>
  <c r="D22" i="21"/>
  <c r="E21" i="21"/>
  <c r="D21" i="21"/>
  <c r="E20" i="21"/>
  <c r="D20" i="21"/>
  <c r="E19" i="21"/>
  <c r="D19" i="21"/>
  <c r="E18" i="21"/>
  <c r="D18" i="21"/>
  <c r="E17" i="21"/>
  <c r="D17" i="21"/>
  <c r="E16" i="21"/>
  <c r="D16" i="21"/>
  <c r="E15" i="21"/>
  <c r="D15" i="21"/>
  <c r="E14" i="21"/>
  <c r="D14" i="21"/>
  <c r="E13" i="21"/>
  <c r="D13" i="21"/>
  <c r="E12" i="21"/>
  <c r="D12" i="21"/>
  <c r="E11" i="21"/>
  <c r="D11" i="21"/>
  <c r="E10" i="21"/>
  <c r="D10" i="21"/>
  <c r="E9" i="21"/>
  <c r="D9" i="21"/>
  <c r="E8" i="21"/>
  <c r="D8" i="21"/>
  <c r="E7" i="21"/>
  <c r="D7" i="21"/>
  <c r="E6" i="21"/>
  <c r="D6" i="21"/>
  <c r="E5" i="21"/>
  <c r="D5" i="21"/>
  <c r="E4" i="21"/>
  <c r="D4" i="21"/>
  <c r="E351" i="20"/>
  <c r="D351" i="20"/>
  <c r="E350" i="20"/>
  <c r="D350" i="20"/>
  <c r="E349" i="20"/>
  <c r="D349" i="20"/>
  <c r="E348" i="20"/>
  <c r="D348" i="20"/>
  <c r="E347" i="20"/>
  <c r="D347" i="20"/>
  <c r="E346" i="20"/>
  <c r="D346" i="20"/>
  <c r="E345" i="20"/>
  <c r="D345" i="20"/>
  <c r="E344" i="20"/>
  <c r="D344" i="20"/>
  <c r="E343" i="20"/>
  <c r="D343" i="20"/>
  <c r="E342" i="20"/>
  <c r="D342" i="20"/>
  <c r="E341" i="20"/>
  <c r="D341" i="20"/>
  <c r="E340" i="20"/>
  <c r="D340" i="20"/>
  <c r="E339" i="20"/>
  <c r="D339" i="20"/>
  <c r="E338" i="20"/>
  <c r="D338" i="20"/>
  <c r="E337" i="20"/>
  <c r="D337" i="20"/>
  <c r="E336" i="20"/>
  <c r="D336" i="20"/>
  <c r="E335" i="20"/>
  <c r="D335" i="20"/>
  <c r="E334" i="20"/>
  <c r="D334" i="20"/>
  <c r="E333" i="20"/>
  <c r="D333" i="20"/>
  <c r="E332" i="20"/>
  <c r="D332" i="20"/>
  <c r="E331" i="20"/>
  <c r="D331" i="20"/>
  <c r="E330" i="20"/>
  <c r="D330" i="20"/>
  <c r="E329" i="20"/>
  <c r="D329" i="20"/>
  <c r="E328" i="20"/>
  <c r="D328" i="20"/>
  <c r="E327" i="20"/>
  <c r="D327" i="20"/>
  <c r="E326" i="20"/>
  <c r="D326" i="20"/>
  <c r="E325" i="20"/>
  <c r="D325" i="20"/>
  <c r="E324" i="20"/>
  <c r="D324" i="20"/>
  <c r="E323" i="20"/>
  <c r="D323" i="20"/>
  <c r="E322" i="20"/>
  <c r="D322" i="20"/>
  <c r="E321" i="20"/>
  <c r="D321" i="20"/>
  <c r="E320" i="20"/>
  <c r="D320" i="20"/>
  <c r="E319" i="20"/>
  <c r="D319" i="20"/>
  <c r="E318" i="20"/>
  <c r="D318" i="20"/>
  <c r="E317" i="20"/>
  <c r="D317" i="20"/>
  <c r="E316" i="20"/>
  <c r="D316" i="20"/>
  <c r="E315" i="20"/>
  <c r="D315" i="20"/>
  <c r="E314" i="20"/>
  <c r="D314" i="20"/>
  <c r="E313" i="20"/>
  <c r="D313" i="20"/>
  <c r="E312" i="20"/>
  <c r="D312" i="20"/>
  <c r="E311" i="20"/>
  <c r="D311" i="20"/>
  <c r="E310" i="20"/>
  <c r="D310" i="20"/>
  <c r="E309" i="20"/>
  <c r="D309" i="20"/>
  <c r="E308" i="20"/>
  <c r="D308" i="20"/>
  <c r="E307" i="20"/>
  <c r="D307" i="20"/>
  <c r="E306" i="20"/>
  <c r="D306" i="20"/>
  <c r="E305" i="20"/>
  <c r="D305" i="20"/>
  <c r="E304" i="20"/>
  <c r="D304" i="20"/>
  <c r="E303" i="20"/>
  <c r="D303" i="20"/>
  <c r="E302" i="20"/>
  <c r="D302" i="20"/>
  <c r="E301" i="20"/>
  <c r="D301" i="20"/>
  <c r="E300" i="20"/>
  <c r="D300" i="20"/>
  <c r="E299" i="20"/>
  <c r="D299" i="20"/>
  <c r="E298" i="20"/>
  <c r="D298" i="20"/>
  <c r="E297" i="20"/>
  <c r="D297" i="20"/>
  <c r="E296" i="20"/>
  <c r="D296" i="20"/>
  <c r="E295" i="20"/>
  <c r="D295" i="20"/>
  <c r="E294" i="20"/>
  <c r="D294" i="20"/>
  <c r="E293" i="20"/>
  <c r="D293" i="20"/>
  <c r="E292" i="20"/>
  <c r="D292" i="20"/>
  <c r="E291" i="20"/>
  <c r="D291" i="20"/>
  <c r="E290" i="20"/>
  <c r="D290" i="20"/>
  <c r="E289" i="20"/>
  <c r="D289" i="20"/>
  <c r="E288" i="20"/>
  <c r="D288" i="20"/>
  <c r="E287" i="20"/>
  <c r="D287" i="20"/>
  <c r="E286" i="20"/>
  <c r="D286" i="20"/>
  <c r="E285" i="20"/>
  <c r="D285" i="20"/>
  <c r="E284" i="20"/>
  <c r="D284" i="20"/>
  <c r="E283" i="20"/>
  <c r="D283" i="20"/>
  <c r="E282" i="20"/>
  <c r="D282" i="20"/>
  <c r="E281" i="20"/>
  <c r="D281" i="20"/>
  <c r="E280" i="20"/>
  <c r="D280" i="20"/>
  <c r="E279" i="20"/>
  <c r="D279" i="20"/>
  <c r="E278" i="20"/>
  <c r="D278" i="20"/>
  <c r="E277" i="20"/>
  <c r="D277" i="20"/>
  <c r="E276" i="20"/>
  <c r="D276" i="20"/>
  <c r="E275" i="20"/>
  <c r="D275" i="20"/>
  <c r="E274" i="20"/>
  <c r="D274" i="20"/>
  <c r="E273" i="20"/>
  <c r="D273" i="20"/>
  <c r="E272" i="20"/>
  <c r="D272" i="20"/>
  <c r="E271" i="20"/>
  <c r="D271" i="20"/>
  <c r="E270" i="20"/>
  <c r="D270" i="20"/>
  <c r="E269" i="20"/>
  <c r="D269" i="20"/>
  <c r="E268" i="20"/>
  <c r="D268" i="20"/>
  <c r="E267" i="20"/>
  <c r="D267" i="20"/>
  <c r="E266" i="20"/>
  <c r="D266" i="20"/>
  <c r="E265" i="20"/>
  <c r="D265" i="20"/>
  <c r="E264" i="20"/>
  <c r="D264" i="20"/>
  <c r="E263" i="20"/>
  <c r="D263" i="20"/>
  <c r="E262" i="20"/>
  <c r="D262" i="20"/>
  <c r="E261" i="20"/>
  <c r="D261" i="20"/>
  <c r="E260" i="20"/>
  <c r="D260" i="20"/>
  <c r="E259" i="20"/>
  <c r="D259" i="20"/>
  <c r="E258" i="20"/>
  <c r="D258" i="20"/>
  <c r="E257" i="20"/>
  <c r="D257" i="20"/>
  <c r="E256" i="20"/>
  <c r="D256" i="20"/>
  <c r="E255" i="20"/>
  <c r="D255" i="20"/>
  <c r="E254" i="20"/>
  <c r="D254" i="20"/>
  <c r="E253" i="20"/>
  <c r="D253" i="20"/>
  <c r="E252" i="20"/>
  <c r="D252" i="20"/>
  <c r="E251" i="20"/>
  <c r="D251" i="20"/>
  <c r="E250" i="20"/>
  <c r="D250" i="20"/>
  <c r="E249" i="20"/>
  <c r="D249" i="20"/>
  <c r="E248" i="20"/>
  <c r="D248" i="20"/>
  <c r="E247" i="20"/>
  <c r="D247" i="20"/>
  <c r="E246" i="20"/>
  <c r="D246" i="20"/>
  <c r="E245" i="20"/>
  <c r="D245" i="20"/>
  <c r="E244" i="20"/>
  <c r="D244" i="20"/>
  <c r="E243" i="20"/>
  <c r="D243" i="20"/>
  <c r="E242" i="20"/>
  <c r="D242" i="20"/>
  <c r="E241" i="20"/>
  <c r="D241" i="20"/>
  <c r="E240" i="20"/>
  <c r="D240" i="20"/>
  <c r="E239" i="20"/>
  <c r="D239" i="20"/>
  <c r="E238" i="20"/>
  <c r="D238" i="20"/>
  <c r="E237" i="20"/>
  <c r="D237" i="20"/>
  <c r="E236" i="20"/>
  <c r="D236" i="20"/>
  <c r="E235" i="20"/>
  <c r="D235" i="20"/>
  <c r="E234" i="20"/>
  <c r="D234" i="20"/>
  <c r="E233" i="20"/>
  <c r="D233" i="20"/>
  <c r="E232" i="20"/>
  <c r="D232" i="20"/>
  <c r="E231" i="20"/>
  <c r="D231" i="20"/>
  <c r="E230" i="20"/>
  <c r="D230" i="20"/>
  <c r="E229" i="20"/>
  <c r="D229" i="20"/>
  <c r="E228" i="20"/>
  <c r="D228" i="20"/>
  <c r="E227" i="20"/>
  <c r="D227" i="20"/>
  <c r="E226" i="20"/>
  <c r="D226" i="20"/>
  <c r="E225" i="20"/>
  <c r="D225" i="20"/>
  <c r="E224" i="20"/>
  <c r="D224" i="20"/>
  <c r="E223" i="20"/>
  <c r="D223" i="20"/>
  <c r="E222" i="20"/>
  <c r="D222" i="20"/>
  <c r="E221" i="20"/>
  <c r="D221" i="20"/>
  <c r="E220" i="20"/>
  <c r="D220" i="20"/>
  <c r="E219" i="20"/>
  <c r="D219" i="20"/>
  <c r="E218" i="20"/>
  <c r="D218" i="20"/>
  <c r="E217" i="20"/>
  <c r="D217" i="20"/>
  <c r="E216" i="20"/>
  <c r="D216" i="20"/>
  <c r="E215" i="20"/>
  <c r="D215" i="20"/>
  <c r="E214" i="20"/>
  <c r="D214" i="20"/>
  <c r="E213" i="20"/>
  <c r="D213" i="20"/>
  <c r="E212" i="20"/>
  <c r="D212" i="20"/>
  <c r="E211" i="20"/>
  <c r="D211" i="20"/>
  <c r="E210" i="20"/>
  <c r="D210" i="20"/>
  <c r="E209" i="20"/>
  <c r="D209" i="20"/>
  <c r="E208" i="20"/>
  <c r="D208" i="20"/>
  <c r="E207" i="20"/>
  <c r="D207" i="20"/>
  <c r="E206" i="20"/>
  <c r="D206" i="20"/>
  <c r="E205" i="20"/>
  <c r="D205" i="20"/>
  <c r="E204" i="20"/>
  <c r="D204" i="20"/>
  <c r="E203" i="20"/>
  <c r="D203" i="20"/>
  <c r="E202" i="20"/>
  <c r="D202" i="20"/>
  <c r="E201" i="20"/>
  <c r="D201" i="20"/>
  <c r="E200" i="20"/>
  <c r="D200" i="20"/>
  <c r="E199" i="20"/>
  <c r="D199" i="20"/>
  <c r="E198" i="20"/>
  <c r="D198" i="20"/>
  <c r="E197" i="20"/>
  <c r="D197" i="20"/>
  <c r="E196" i="20"/>
  <c r="D196" i="20"/>
  <c r="E195" i="20"/>
  <c r="D195" i="20"/>
  <c r="E194" i="20"/>
  <c r="D194" i="20"/>
  <c r="E193" i="20"/>
  <c r="D193" i="20"/>
  <c r="E192" i="20"/>
  <c r="D192" i="20"/>
  <c r="E191" i="20"/>
  <c r="D191" i="20"/>
  <c r="E190" i="20"/>
  <c r="D190" i="20"/>
  <c r="E189" i="20"/>
  <c r="D189" i="20"/>
  <c r="E188" i="20"/>
  <c r="D188" i="20"/>
  <c r="E187" i="20"/>
  <c r="D187" i="20"/>
  <c r="E186" i="20"/>
  <c r="D186" i="20"/>
  <c r="E185" i="20"/>
  <c r="D185" i="20"/>
  <c r="E184" i="20"/>
  <c r="D184" i="20"/>
  <c r="E183" i="20"/>
  <c r="D183" i="20"/>
  <c r="E182" i="20"/>
  <c r="D182" i="20"/>
  <c r="E181" i="20"/>
  <c r="D181" i="20"/>
  <c r="E180" i="20"/>
  <c r="D180" i="20"/>
  <c r="E179" i="20"/>
  <c r="D179" i="20"/>
  <c r="E178" i="20"/>
  <c r="D178" i="20"/>
  <c r="E177" i="20"/>
  <c r="D177" i="20"/>
  <c r="E176" i="20"/>
  <c r="D176" i="20"/>
  <c r="E175" i="20"/>
  <c r="D175" i="20"/>
  <c r="E174" i="20"/>
  <c r="D174" i="20"/>
  <c r="E173" i="20"/>
  <c r="D173" i="20"/>
  <c r="E172" i="20"/>
  <c r="D172" i="20"/>
  <c r="E171" i="20"/>
  <c r="D171" i="20"/>
  <c r="E170" i="20"/>
  <c r="D170" i="20"/>
  <c r="E169" i="20"/>
  <c r="D169" i="20"/>
  <c r="E168" i="20"/>
  <c r="D168" i="20"/>
  <c r="E167" i="20"/>
  <c r="D167" i="20"/>
  <c r="E166" i="20"/>
  <c r="D166" i="20"/>
  <c r="E165" i="20"/>
  <c r="D165" i="20"/>
  <c r="E164" i="20"/>
  <c r="D164" i="20"/>
  <c r="E163" i="20"/>
  <c r="D163" i="20"/>
  <c r="E162" i="20"/>
  <c r="D162" i="20"/>
  <c r="E161" i="20"/>
  <c r="D161" i="20"/>
  <c r="E160" i="20"/>
  <c r="D160" i="20"/>
  <c r="E159" i="20"/>
  <c r="D159" i="20"/>
  <c r="E158" i="20"/>
  <c r="D158" i="20"/>
  <c r="E157" i="20"/>
  <c r="D157" i="20"/>
  <c r="E156" i="20"/>
  <c r="D156" i="20"/>
  <c r="E155" i="20"/>
  <c r="D155" i="20"/>
  <c r="E154" i="20"/>
  <c r="D154" i="20"/>
  <c r="E153" i="20"/>
  <c r="D153" i="20"/>
  <c r="E152" i="20"/>
  <c r="D152" i="20"/>
  <c r="E151" i="20"/>
  <c r="D151" i="20"/>
  <c r="E150" i="20"/>
  <c r="D150" i="20"/>
  <c r="E149" i="20"/>
  <c r="D149" i="20"/>
  <c r="E148" i="20"/>
  <c r="D148" i="20"/>
  <c r="E147" i="20"/>
  <c r="D147" i="20"/>
  <c r="E146" i="20"/>
  <c r="D146" i="20"/>
  <c r="E145" i="20"/>
  <c r="D145" i="20"/>
  <c r="E144" i="20"/>
  <c r="D144" i="20"/>
  <c r="E143" i="20"/>
  <c r="D143" i="20"/>
  <c r="E142" i="20"/>
  <c r="D142" i="20"/>
  <c r="E141" i="20"/>
  <c r="D141" i="20"/>
  <c r="E140" i="20"/>
  <c r="D140" i="20"/>
  <c r="E139" i="20"/>
  <c r="D139" i="20"/>
  <c r="E138" i="20"/>
  <c r="D138" i="20"/>
  <c r="E137" i="20"/>
  <c r="D137" i="20"/>
  <c r="E136" i="20"/>
  <c r="D136" i="20"/>
  <c r="E135" i="20"/>
  <c r="D135" i="20"/>
  <c r="E134" i="20"/>
  <c r="D134" i="20"/>
  <c r="E133" i="20"/>
  <c r="D133" i="20"/>
  <c r="E132" i="20"/>
  <c r="D132" i="20"/>
  <c r="E131" i="20"/>
  <c r="D131" i="20"/>
  <c r="E130" i="20"/>
  <c r="D130" i="20"/>
  <c r="E129" i="20"/>
  <c r="D129" i="20"/>
  <c r="E128" i="20"/>
  <c r="D128" i="20"/>
  <c r="E127" i="20"/>
  <c r="D127" i="20"/>
  <c r="E126" i="20"/>
  <c r="D126" i="20"/>
  <c r="E125" i="20"/>
  <c r="D125" i="20"/>
  <c r="E124" i="20"/>
  <c r="D124" i="20"/>
  <c r="E123" i="20"/>
  <c r="D123" i="20"/>
  <c r="E122" i="20"/>
  <c r="D122" i="20"/>
  <c r="E121" i="20"/>
  <c r="D121" i="20"/>
  <c r="E120" i="20"/>
  <c r="D120" i="20"/>
  <c r="E119" i="20"/>
  <c r="D119" i="20"/>
  <c r="E118" i="20"/>
  <c r="D118" i="20"/>
  <c r="E117" i="20"/>
  <c r="D117" i="20"/>
  <c r="E116" i="20"/>
  <c r="D116" i="20"/>
  <c r="E115" i="20"/>
  <c r="D115" i="20"/>
  <c r="E114" i="20"/>
  <c r="D114" i="20"/>
  <c r="E113" i="20"/>
  <c r="D113" i="20"/>
  <c r="E112" i="20"/>
  <c r="D112" i="20"/>
  <c r="E111" i="20"/>
  <c r="D111" i="20"/>
  <c r="E110" i="20"/>
  <c r="D110" i="20"/>
  <c r="E109" i="20"/>
  <c r="D109" i="20"/>
  <c r="E108" i="20"/>
  <c r="D108" i="20"/>
  <c r="E107" i="20"/>
  <c r="D107" i="20"/>
  <c r="E106" i="20"/>
  <c r="D106" i="20"/>
  <c r="E105" i="20"/>
  <c r="D105" i="20"/>
  <c r="E104" i="20"/>
  <c r="D104" i="20"/>
  <c r="E103" i="20"/>
  <c r="D103" i="20"/>
  <c r="E102" i="20"/>
  <c r="D102" i="20"/>
  <c r="E101" i="20"/>
  <c r="D101" i="20"/>
  <c r="E100" i="20"/>
  <c r="D100" i="20"/>
  <c r="E99" i="20"/>
  <c r="D99" i="20"/>
  <c r="E98" i="20"/>
  <c r="D98" i="20"/>
  <c r="E97" i="20"/>
  <c r="D97" i="20"/>
  <c r="E96" i="20"/>
  <c r="D96" i="20"/>
  <c r="E95" i="20"/>
  <c r="D95" i="20"/>
  <c r="E94" i="20"/>
  <c r="D94" i="20"/>
  <c r="E93" i="20"/>
  <c r="D93" i="20"/>
  <c r="E92" i="20"/>
  <c r="D92" i="20"/>
  <c r="E91" i="20"/>
  <c r="D91" i="20"/>
  <c r="E90" i="20"/>
  <c r="D90" i="20"/>
  <c r="E89" i="20"/>
  <c r="D89" i="20"/>
  <c r="E88" i="20"/>
  <c r="D88" i="20"/>
  <c r="E87" i="20"/>
  <c r="D87" i="20"/>
  <c r="E86" i="20"/>
  <c r="D86" i="20"/>
  <c r="E85" i="20"/>
  <c r="D85" i="20"/>
  <c r="E84" i="20"/>
  <c r="D84" i="20"/>
  <c r="E83" i="20"/>
  <c r="D83" i="20"/>
  <c r="E82" i="20"/>
  <c r="D82" i="20"/>
  <c r="E81" i="20"/>
  <c r="D81" i="20"/>
  <c r="E80" i="20"/>
  <c r="D80" i="20"/>
  <c r="E79" i="20"/>
  <c r="D79" i="20"/>
  <c r="E78" i="20"/>
  <c r="D78" i="20"/>
  <c r="E77" i="20"/>
  <c r="D77" i="20"/>
  <c r="E76" i="20"/>
  <c r="D76" i="20"/>
  <c r="E75" i="20"/>
  <c r="D75" i="20"/>
  <c r="E74" i="20"/>
  <c r="D74" i="20"/>
  <c r="E73" i="20"/>
  <c r="D73" i="20"/>
  <c r="E72" i="20"/>
  <c r="D72" i="20"/>
  <c r="E71" i="20"/>
  <c r="D71" i="20"/>
  <c r="E70" i="20"/>
  <c r="D70" i="20"/>
  <c r="E69" i="20"/>
  <c r="D69" i="20"/>
  <c r="E68" i="20"/>
  <c r="D68" i="20"/>
  <c r="E67" i="20"/>
  <c r="D67" i="20"/>
  <c r="E66" i="20"/>
  <c r="D66" i="20"/>
  <c r="E65" i="20"/>
  <c r="D65" i="20"/>
  <c r="E64" i="20"/>
  <c r="D64" i="20"/>
  <c r="E63" i="20"/>
  <c r="D63" i="20"/>
  <c r="E62" i="20"/>
  <c r="D62" i="20"/>
  <c r="E61" i="20"/>
  <c r="D61" i="20"/>
  <c r="E60" i="20"/>
  <c r="D60" i="20"/>
  <c r="E59" i="20"/>
  <c r="D59" i="20"/>
  <c r="E58" i="20"/>
  <c r="D58" i="20"/>
  <c r="E57" i="20"/>
  <c r="D57" i="20"/>
  <c r="E56" i="20"/>
  <c r="D56" i="20"/>
  <c r="E55" i="20"/>
  <c r="D55" i="20"/>
  <c r="E54" i="20"/>
  <c r="D54" i="20"/>
  <c r="E53" i="20"/>
  <c r="D53" i="20"/>
  <c r="E52" i="20"/>
  <c r="D52" i="20"/>
  <c r="E51" i="20"/>
  <c r="D51" i="20"/>
  <c r="E50" i="20"/>
  <c r="D50" i="20"/>
  <c r="E49" i="20"/>
  <c r="D49" i="20"/>
  <c r="E48" i="20"/>
  <c r="D48" i="20"/>
  <c r="E47" i="20"/>
  <c r="D47" i="20"/>
  <c r="E46" i="20"/>
  <c r="D46" i="20"/>
  <c r="E45" i="20"/>
  <c r="D45" i="20"/>
  <c r="E44" i="20"/>
  <c r="D44" i="20"/>
  <c r="E43" i="20"/>
  <c r="D43" i="20"/>
  <c r="E42" i="20"/>
  <c r="D42" i="20"/>
  <c r="E41" i="20"/>
  <c r="D41" i="20"/>
  <c r="E40" i="20"/>
  <c r="D40" i="20"/>
  <c r="E39" i="20"/>
  <c r="D39" i="20"/>
  <c r="E38" i="20"/>
  <c r="D38" i="20"/>
  <c r="E37" i="20"/>
  <c r="D37" i="20"/>
  <c r="E36" i="20"/>
  <c r="D36" i="20"/>
  <c r="E35" i="20"/>
  <c r="D35" i="20"/>
  <c r="E34" i="20"/>
  <c r="D34" i="20"/>
  <c r="E33" i="20"/>
  <c r="D33" i="20"/>
  <c r="E32" i="20"/>
  <c r="D32" i="20"/>
  <c r="E31" i="20"/>
  <c r="D31" i="20"/>
  <c r="E30" i="20"/>
  <c r="D30" i="20"/>
  <c r="E29" i="20"/>
  <c r="D29" i="20"/>
  <c r="E28" i="20"/>
  <c r="D28" i="20"/>
  <c r="E27" i="20"/>
  <c r="D27" i="20"/>
  <c r="E26" i="20"/>
  <c r="D26" i="20"/>
  <c r="E25" i="20"/>
  <c r="D25" i="20"/>
  <c r="E24" i="20"/>
  <c r="D24" i="20"/>
  <c r="E23" i="20"/>
  <c r="D23" i="20"/>
  <c r="E22" i="20"/>
  <c r="D22" i="20"/>
  <c r="E21" i="20"/>
  <c r="D21" i="20"/>
  <c r="E20" i="20"/>
  <c r="D20" i="20"/>
  <c r="E19" i="20"/>
  <c r="D19" i="20"/>
  <c r="E18" i="20"/>
  <c r="D18" i="20"/>
  <c r="E17" i="20"/>
  <c r="D17" i="20"/>
  <c r="E16" i="20"/>
  <c r="D16" i="20"/>
  <c r="E15" i="20"/>
  <c r="D15" i="20"/>
  <c r="E14" i="20"/>
  <c r="D14" i="20"/>
  <c r="E13" i="20"/>
  <c r="D13" i="20"/>
  <c r="E12" i="20"/>
  <c r="D12" i="20"/>
  <c r="E11" i="20"/>
  <c r="D11" i="20"/>
  <c r="E10" i="20"/>
  <c r="D10" i="20"/>
  <c r="E9" i="20"/>
  <c r="D9" i="20"/>
  <c r="E8" i="20"/>
  <c r="D8" i="20"/>
  <c r="E7" i="20"/>
  <c r="D7" i="20"/>
  <c r="E6" i="20"/>
  <c r="D6" i="20"/>
  <c r="E5" i="20"/>
  <c r="D5" i="20"/>
  <c r="E351" i="19"/>
  <c r="D351" i="19"/>
  <c r="E350" i="19"/>
  <c r="D350" i="19"/>
  <c r="E349" i="19"/>
  <c r="D349" i="19"/>
  <c r="E348" i="19"/>
  <c r="D348" i="19"/>
  <c r="E347" i="19"/>
  <c r="D347" i="19"/>
  <c r="E346" i="19"/>
  <c r="D346" i="19"/>
  <c r="E345" i="19"/>
  <c r="D345" i="19"/>
  <c r="E344" i="19"/>
  <c r="D344" i="19"/>
  <c r="E343" i="19"/>
  <c r="D343" i="19"/>
  <c r="E342" i="19"/>
  <c r="D342" i="19"/>
  <c r="E341" i="19"/>
  <c r="D341" i="19"/>
  <c r="E340" i="19"/>
  <c r="D340" i="19"/>
  <c r="E339" i="19"/>
  <c r="D339" i="19"/>
  <c r="E338" i="19"/>
  <c r="D338" i="19"/>
  <c r="E337" i="19"/>
  <c r="D337" i="19"/>
  <c r="E336" i="19"/>
  <c r="D336" i="19"/>
  <c r="E335" i="19"/>
  <c r="D335" i="19"/>
  <c r="E334" i="19"/>
  <c r="D334" i="19"/>
  <c r="E333" i="19"/>
  <c r="D333" i="19"/>
  <c r="E332" i="19"/>
  <c r="D332" i="19"/>
  <c r="E331" i="19"/>
  <c r="D331" i="19"/>
  <c r="E330" i="19"/>
  <c r="D330" i="19"/>
  <c r="E329" i="19"/>
  <c r="D329" i="19"/>
  <c r="E328" i="19"/>
  <c r="D328" i="19"/>
  <c r="E327" i="19"/>
  <c r="D327" i="19"/>
  <c r="E326" i="19"/>
  <c r="D326" i="19"/>
  <c r="E325" i="19"/>
  <c r="D325" i="19"/>
  <c r="E324" i="19"/>
  <c r="D324" i="19"/>
  <c r="E323" i="19"/>
  <c r="D323" i="19"/>
  <c r="E322" i="19"/>
  <c r="D322" i="19"/>
  <c r="E321" i="19"/>
  <c r="D321" i="19"/>
  <c r="E320" i="19"/>
  <c r="D320" i="19"/>
  <c r="E319" i="19"/>
  <c r="D319" i="19"/>
  <c r="E318" i="19"/>
  <c r="D318" i="19"/>
  <c r="E317" i="19"/>
  <c r="D317" i="19"/>
  <c r="E316" i="19"/>
  <c r="D316" i="19"/>
  <c r="E315" i="19"/>
  <c r="D315" i="19"/>
  <c r="E314" i="19"/>
  <c r="D314" i="19"/>
  <c r="E313" i="19"/>
  <c r="D313" i="19"/>
  <c r="E312" i="19"/>
  <c r="D312" i="19"/>
  <c r="E311" i="19"/>
  <c r="D311" i="19"/>
  <c r="E310" i="19"/>
  <c r="D310" i="19"/>
  <c r="E309" i="19"/>
  <c r="D309" i="19"/>
  <c r="E308" i="19"/>
  <c r="D308" i="19"/>
  <c r="E307" i="19"/>
  <c r="D307" i="19"/>
  <c r="E306" i="19"/>
  <c r="D306" i="19"/>
  <c r="E305" i="19"/>
  <c r="D305" i="19"/>
  <c r="E304" i="19"/>
  <c r="D304" i="19"/>
  <c r="E303" i="19"/>
  <c r="D303" i="19"/>
  <c r="E302" i="19"/>
  <c r="D302" i="19"/>
  <c r="E301" i="19"/>
  <c r="D301" i="19"/>
  <c r="E300" i="19"/>
  <c r="D300" i="19"/>
  <c r="E299" i="19"/>
  <c r="D299" i="19"/>
  <c r="E298" i="19"/>
  <c r="D298" i="19"/>
  <c r="E297" i="19"/>
  <c r="D297" i="19"/>
  <c r="E296" i="19"/>
  <c r="D296" i="19"/>
  <c r="E295" i="19"/>
  <c r="D295" i="19"/>
  <c r="E294" i="19"/>
  <c r="D294" i="19"/>
  <c r="E293" i="19"/>
  <c r="D293" i="19"/>
  <c r="E292" i="19"/>
  <c r="D292" i="19"/>
  <c r="E291" i="19"/>
  <c r="D291" i="19"/>
  <c r="E290" i="19"/>
  <c r="D290" i="19"/>
  <c r="E289" i="19"/>
  <c r="D289" i="19"/>
  <c r="E288" i="19"/>
  <c r="D288" i="19"/>
  <c r="E287" i="19"/>
  <c r="D287" i="19"/>
  <c r="E286" i="19"/>
  <c r="D286" i="19"/>
  <c r="E285" i="19"/>
  <c r="D285" i="19"/>
  <c r="E284" i="19"/>
  <c r="D284" i="19"/>
  <c r="E283" i="19"/>
  <c r="D283" i="19"/>
  <c r="E282" i="19"/>
  <c r="D282" i="19"/>
  <c r="E281" i="19"/>
  <c r="D281" i="19"/>
  <c r="E280" i="19"/>
  <c r="D280" i="19"/>
  <c r="E279" i="19"/>
  <c r="D279" i="19"/>
  <c r="E278" i="19"/>
  <c r="D278" i="19"/>
  <c r="E277" i="19"/>
  <c r="D277" i="19"/>
  <c r="E276" i="19"/>
  <c r="D276" i="19"/>
  <c r="E275" i="19"/>
  <c r="D275" i="19"/>
  <c r="E274" i="19"/>
  <c r="D274" i="19"/>
  <c r="E273" i="19"/>
  <c r="D273" i="19"/>
  <c r="E272" i="19"/>
  <c r="D272" i="19"/>
  <c r="E271" i="19"/>
  <c r="D271" i="19"/>
  <c r="E270" i="19"/>
  <c r="D270" i="19"/>
  <c r="E269" i="19"/>
  <c r="D269" i="19"/>
  <c r="E268" i="19"/>
  <c r="D268" i="19"/>
  <c r="E267" i="19"/>
  <c r="D267" i="19"/>
  <c r="E266" i="19"/>
  <c r="D266" i="19"/>
  <c r="E265" i="19"/>
  <c r="D265" i="19"/>
  <c r="E264" i="19"/>
  <c r="D264" i="19"/>
  <c r="E263" i="19"/>
  <c r="D263" i="19"/>
  <c r="E262" i="19"/>
  <c r="D262" i="19"/>
  <c r="E261" i="19"/>
  <c r="D261" i="19"/>
  <c r="E260" i="19"/>
  <c r="D260" i="19"/>
  <c r="E259" i="19"/>
  <c r="D259" i="19"/>
  <c r="E258" i="19"/>
  <c r="D258" i="19"/>
  <c r="E257" i="19"/>
  <c r="D257" i="19"/>
  <c r="E256" i="19"/>
  <c r="D256" i="19"/>
  <c r="E255" i="19"/>
  <c r="D255" i="19"/>
  <c r="E254" i="19"/>
  <c r="D254" i="19"/>
  <c r="E253" i="19"/>
  <c r="D253" i="19"/>
  <c r="E252" i="19"/>
  <c r="D252" i="19"/>
  <c r="E251" i="19"/>
  <c r="D251" i="19"/>
  <c r="E250" i="19"/>
  <c r="D250" i="19"/>
  <c r="E249" i="19"/>
  <c r="D249" i="19"/>
  <c r="E248" i="19"/>
  <c r="D248" i="19"/>
  <c r="E247" i="19"/>
  <c r="D247" i="19"/>
  <c r="E246" i="19"/>
  <c r="D246" i="19"/>
  <c r="E245" i="19"/>
  <c r="D245" i="19"/>
  <c r="E244" i="19"/>
  <c r="D244" i="19"/>
  <c r="E243" i="19"/>
  <c r="D243" i="19"/>
  <c r="E242" i="19"/>
  <c r="D242" i="19"/>
  <c r="E241" i="19"/>
  <c r="D241" i="19"/>
  <c r="E240" i="19"/>
  <c r="D240" i="19"/>
  <c r="E239" i="19"/>
  <c r="D239" i="19"/>
  <c r="E238" i="19"/>
  <c r="D238" i="19"/>
  <c r="E237" i="19"/>
  <c r="D237" i="19"/>
  <c r="E236" i="19"/>
  <c r="D236" i="19"/>
  <c r="E235" i="19"/>
  <c r="D235" i="19"/>
  <c r="E234" i="19"/>
  <c r="D234" i="19"/>
  <c r="E233" i="19"/>
  <c r="D233" i="19"/>
  <c r="E232" i="19"/>
  <c r="D232" i="19"/>
  <c r="E231" i="19"/>
  <c r="D231" i="19"/>
  <c r="E230" i="19"/>
  <c r="D230" i="19"/>
  <c r="E229" i="19"/>
  <c r="D229" i="19"/>
  <c r="E228" i="19"/>
  <c r="D228" i="19"/>
  <c r="E227" i="19"/>
  <c r="D227" i="19"/>
  <c r="E226" i="19"/>
  <c r="D226" i="19"/>
  <c r="E225" i="19"/>
  <c r="D225" i="19"/>
  <c r="E224" i="19"/>
  <c r="D224" i="19"/>
  <c r="E223" i="19"/>
  <c r="D223" i="19"/>
  <c r="E222" i="19"/>
  <c r="D222" i="19"/>
  <c r="E221" i="19"/>
  <c r="D221" i="19"/>
  <c r="E220" i="19"/>
  <c r="D220" i="19"/>
  <c r="E219" i="19"/>
  <c r="D219" i="19"/>
  <c r="E218" i="19"/>
  <c r="D218" i="19"/>
  <c r="E217" i="19"/>
  <c r="D217" i="19"/>
  <c r="E216" i="19"/>
  <c r="D216" i="19"/>
  <c r="E215" i="19"/>
  <c r="D215" i="19"/>
  <c r="E214" i="19"/>
  <c r="D214" i="19"/>
  <c r="E213" i="19"/>
  <c r="D213" i="19"/>
  <c r="E212" i="19"/>
  <c r="D212" i="19"/>
  <c r="E211" i="19"/>
  <c r="D211" i="19"/>
  <c r="E210" i="19"/>
  <c r="D210" i="19"/>
  <c r="E209" i="19"/>
  <c r="D209" i="19"/>
  <c r="E208" i="19"/>
  <c r="D208" i="19"/>
  <c r="E207" i="19"/>
  <c r="D207" i="19"/>
  <c r="E206" i="19"/>
  <c r="D206" i="19"/>
  <c r="E205" i="19"/>
  <c r="D205" i="19"/>
  <c r="E204" i="19"/>
  <c r="D204" i="19"/>
  <c r="E203" i="19"/>
  <c r="D203" i="19"/>
  <c r="E202" i="19"/>
  <c r="D202" i="19"/>
  <c r="E201" i="19"/>
  <c r="D201" i="19"/>
  <c r="E200" i="19"/>
  <c r="D200" i="19"/>
  <c r="E199" i="19"/>
  <c r="D199" i="19"/>
  <c r="E198" i="19"/>
  <c r="D198" i="19"/>
  <c r="E197" i="19"/>
  <c r="D197" i="19"/>
  <c r="E196" i="19"/>
  <c r="D196" i="19"/>
  <c r="E195" i="19"/>
  <c r="D195" i="19"/>
  <c r="E194" i="19"/>
  <c r="D194" i="19"/>
  <c r="E193" i="19"/>
  <c r="D193" i="19"/>
  <c r="E192" i="19"/>
  <c r="D192" i="19"/>
  <c r="E191" i="19"/>
  <c r="D191" i="19"/>
  <c r="E190" i="19"/>
  <c r="D190" i="19"/>
  <c r="E189" i="19"/>
  <c r="D189" i="19"/>
  <c r="E188" i="19"/>
  <c r="D188" i="19"/>
  <c r="E187" i="19"/>
  <c r="D187" i="19"/>
  <c r="E186" i="19"/>
  <c r="D186" i="19"/>
  <c r="E185" i="19"/>
  <c r="D185" i="19"/>
  <c r="E184" i="19"/>
  <c r="D184" i="19"/>
  <c r="E183" i="19"/>
  <c r="D183" i="19"/>
  <c r="E182" i="19"/>
  <c r="D182" i="19"/>
  <c r="E181" i="19"/>
  <c r="D181" i="19"/>
  <c r="E180" i="19"/>
  <c r="D180" i="19"/>
  <c r="E179" i="19"/>
  <c r="D179" i="19"/>
  <c r="E178" i="19"/>
  <c r="D178" i="19"/>
  <c r="E177" i="19"/>
  <c r="D177" i="19"/>
  <c r="E176" i="19"/>
  <c r="D176" i="19"/>
  <c r="E175" i="19"/>
  <c r="D175" i="19"/>
  <c r="E174" i="19"/>
  <c r="D174" i="19"/>
  <c r="E173" i="19"/>
  <c r="D173" i="19"/>
  <c r="E172" i="19"/>
  <c r="D172" i="19"/>
  <c r="E171" i="19"/>
  <c r="D171" i="19"/>
  <c r="E170" i="19"/>
  <c r="D170" i="19"/>
  <c r="E169" i="19"/>
  <c r="D169" i="19"/>
  <c r="E168" i="19"/>
  <c r="D168" i="19"/>
  <c r="E167" i="19"/>
  <c r="D167" i="19"/>
  <c r="E166" i="19"/>
  <c r="D166" i="19"/>
  <c r="E165" i="19"/>
  <c r="D165" i="19"/>
  <c r="E164" i="19"/>
  <c r="D164" i="19"/>
  <c r="E163" i="19"/>
  <c r="D163" i="19"/>
  <c r="E162" i="19"/>
  <c r="D162" i="19"/>
  <c r="E161" i="19"/>
  <c r="D161" i="19"/>
  <c r="E160" i="19"/>
  <c r="D160" i="19"/>
  <c r="E159" i="19"/>
  <c r="D159" i="19"/>
  <c r="E158" i="19"/>
  <c r="D158" i="19"/>
  <c r="E157" i="19"/>
  <c r="D157" i="19"/>
  <c r="E156" i="19"/>
  <c r="D156" i="19"/>
  <c r="E155" i="19"/>
  <c r="D155" i="19"/>
  <c r="E154" i="19"/>
  <c r="D154" i="19"/>
  <c r="E153" i="19"/>
  <c r="D153" i="19"/>
  <c r="E152" i="19"/>
  <c r="D152" i="19"/>
  <c r="E151" i="19"/>
  <c r="D151" i="19"/>
  <c r="E150" i="19"/>
  <c r="D150" i="19"/>
  <c r="E149" i="19"/>
  <c r="D149" i="19"/>
  <c r="E148" i="19"/>
  <c r="D148" i="19"/>
  <c r="E147" i="19"/>
  <c r="D147" i="19"/>
  <c r="E146" i="19"/>
  <c r="D146" i="19"/>
  <c r="E145" i="19"/>
  <c r="D145" i="19"/>
  <c r="E144" i="19"/>
  <c r="D144" i="19"/>
  <c r="E143" i="19"/>
  <c r="D143" i="19"/>
  <c r="E142" i="19"/>
  <c r="D142" i="19"/>
  <c r="E141" i="19"/>
  <c r="D141" i="19"/>
  <c r="E140" i="19"/>
  <c r="D140" i="19"/>
  <c r="E139" i="19"/>
  <c r="D139" i="19"/>
  <c r="E138" i="19"/>
  <c r="D138" i="19"/>
  <c r="E137" i="19"/>
  <c r="D137" i="19"/>
  <c r="E136" i="19"/>
  <c r="D136" i="19"/>
  <c r="E135" i="19"/>
  <c r="D135" i="19"/>
  <c r="E134" i="19"/>
  <c r="D134" i="19"/>
  <c r="E133" i="19"/>
  <c r="D133" i="19"/>
  <c r="E132" i="19"/>
  <c r="D132" i="19"/>
  <c r="E131" i="19"/>
  <c r="D131" i="19"/>
  <c r="E130" i="19"/>
  <c r="D130" i="19"/>
  <c r="E129" i="19"/>
  <c r="D129" i="19"/>
  <c r="E128" i="19"/>
  <c r="D128" i="19"/>
  <c r="E127" i="19"/>
  <c r="D127" i="19"/>
  <c r="E126" i="19"/>
  <c r="D126" i="19"/>
  <c r="E125" i="19"/>
  <c r="D125" i="19"/>
  <c r="E124" i="19"/>
  <c r="D124" i="19"/>
  <c r="E123" i="19"/>
  <c r="D123" i="19"/>
  <c r="E122" i="19"/>
  <c r="D122" i="19"/>
  <c r="E121" i="19"/>
  <c r="D121" i="19"/>
  <c r="E120" i="19"/>
  <c r="D120" i="19"/>
  <c r="E119" i="19"/>
  <c r="D119" i="19"/>
  <c r="E118" i="19"/>
  <c r="D118" i="19"/>
  <c r="E117" i="19"/>
  <c r="D117" i="19"/>
  <c r="E116" i="19"/>
  <c r="D116" i="19"/>
  <c r="E115" i="19"/>
  <c r="D115" i="19"/>
  <c r="E114" i="19"/>
  <c r="D114" i="19"/>
  <c r="E113" i="19"/>
  <c r="D113" i="19"/>
  <c r="E112" i="19"/>
  <c r="D112" i="19"/>
  <c r="E111" i="19"/>
  <c r="D111" i="19"/>
  <c r="E110" i="19"/>
  <c r="D110" i="19"/>
  <c r="E109" i="19"/>
  <c r="D109" i="19"/>
  <c r="E108" i="19"/>
  <c r="D108" i="19"/>
  <c r="E107" i="19"/>
  <c r="D107" i="19"/>
  <c r="E106" i="19"/>
  <c r="D106" i="19"/>
  <c r="E105" i="19"/>
  <c r="D105" i="19"/>
  <c r="E104" i="19"/>
  <c r="D104" i="19"/>
  <c r="E103" i="19"/>
  <c r="D103" i="19"/>
  <c r="E102" i="19"/>
  <c r="D102" i="19"/>
  <c r="E101" i="19"/>
  <c r="D101" i="19"/>
  <c r="E100" i="19"/>
  <c r="D100" i="19"/>
  <c r="E99" i="19"/>
  <c r="D99" i="19"/>
  <c r="E98" i="19"/>
  <c r="D98" i="19"/>
  <c r="E97" i="19"/>
  <c r="D97" i="19"/>
  <c r="E96" i="19"/>
  <c r="D96" i="19"/>
  <c r="E95" i="19"/>
  <c r="D95" i="19"/>
  <c r="E94" i="19"/>
  <c r="D94" i="19"/>
  <c r="E93" i="19"/>
  <c r="D93" i="19"/>
  <c r="E92" i="19"/>
  <c r="D92" i="19"/>
  <c r="E91" i="19"/>
  <c r="D91" i="19"/>
  <c r="E90" i="19"/>
  <c r="D90" i="19"/>
  <c r="E89" i="19"/>
  <c r="D89" i="19"/>
  <c r="E88" i="19"/>
  <c r="D88" i="19"/>
  <c r="E87" i="19"/>
  <c r="D87" i="19"/>
  <c r="E86" i="19"/>
  <c r="D86" i="19"/>
  <c r="E85" i="19"/>
  <c r="D85" i="19"/>
  <c r="E84" i="19"/>
  <c r="D84" i="19"/>
  <c r="E83" i="19"/>
  <c r="D83" i="19"/>
  <c r="E82" i="19"/>
  <c r="D82" i="19"/>
  <c r="E81" i="19"/>
  <c r="D81" i="19"/>
  <c r="E80" i="19"/>
  <c r="D80" i="19"/>
  <c r="E79" i="19"/>
  <c r="D79" i="19"/>
  <c r="E78" i="19"/>
  <c r="D78" i="19"/>
  <c r="E77" i="19"/>
  <c r="D77" i="19"/>
  <c r="E76" i="19"/>
  <c r="D76" i="19"/>
  <c r="E75" i="19"/>
  <c r="D75" i="19"/>
  <c r="E74" i="19"/>
  <c r="D74" i="19"/>
  <c r="E73" i="19"/>
  <c r="D73" i="19"/>
  <c r="E72" i="19"/>
  <c r="D72" i="19"/>
  <c r="E71" i="19"/>
  <c r="D71" i="19"/>
  <c r="E70" i="19"/>
  <c r="D70" i="19"/>
  <c r="E69" i="19"/>
  <c r="D69" i="19"/>
  <c r="E68" i="19"/>
  <c r="D68" i="19"/>
  <c r="E67" i="19"/>
  <c r="D67" i="19"/>
  <c r="E66" i="19"/>
  <c r="D66" i="19"/>
  <c r="E65" i="19"/>
  <c r="D65" i="19"/>
  <c r="E64" i="19"/>
  <c r="D64" i="19"/>
  <c r="E63" i="19"/>
  <c r="D63" i="19"/>
  <c r="E62" i="19"/>
  <c r="D62" i="19"/>
  <c r="E61" i="19"/>
  <c r="D61" i="19"/>
  <c r="E60" i="19"/>
  <c r="D60" i="19"/>
  <c r="E59" i="19"/>
  <c r="D59" i="19"/>
  <c r="E58" i="19"/>
  <c r="D58" i="19"/>
  <c r="E57" i="19"/>
  <c r="D57" i="19"/>
  <c r="E56" i="19"/>
  <c r="D56" i="19"/>
  <c r="E55" i="19"/>
  <c r="D55" i="19"/>
  <c r="E54" i="19"/>
  <c r="D54" i="19"/>
  <c r="E53" i="19"/>
  <c r="D53" i="19"/>
  <c r="E52" i="19"/>
  <c r="D52" i="19"/>
  <c r="E51" i="19"/>
  <c r="D51" i="19"/>
  <c r="E50" i="19"/>
  <c r="D50" i="19"/>
  <c r="E49" i="19"/>
  <c r="D49" i="19"/>
  <c r="E48" i="19"/>
  <c r="D48" i="19"/>
  <c r="E47" i="19"/>
  <c r="D47" i="19"/>
  <c r="E46" i="19"/>
  <c r="D46" i="19"/>
  <c r="E45" i="19"/>
  <c r="D45" i="19"/>
  <c r="E44" i="19"/>
  <c r="D44" i="19"/>
  <c r="E43" i="19"/>
  <c r="D43" i="19"/>
  <c r="E42" i="19"/>
  <c r="D42" i="19"/>
  <c r="E41" i="19"/>
  <c r="D41" i="19"/>
  <c r="E40" i="19"/>
  <c r="D40" i="19"/>
  <c r="E39" i="19"/>
  <c r="D39" i="19"/>
  <c r="E38" i="19"/>
  <c r="D38" i="19"/>
  <c r="E37" i="19"/>
  <c r="D37" i="19"/>
  <c r="E36" i="19"/>
  <c r="D36" i="19"/>
  <c r="E35" i="19"/>
  <c r="D35" i="19"/>
  <c r="E34" i="19"/>
  <c r="D34" i="19"/>
  <c r="E33" i="19"/>
  <c r="D33" i="19"/>
  <c r="E32" i="19"/>
  <c r="D32" i="19"/>
  <c r="E31" i="19"/>
  <c r="D31" i="19"/>
  <c r="E30" i="19"/>
  <c r="D30" i="19"/>
  <c r="E29" i="19"/>
  <c r="D29" i="19"/>
  <c r="E28" i="19"/>
  <c r="D28" i="19"/>
  <c r="E27" i="19"/>
  <c r="D27" i="19"/>
  <c r="E26" i="19"/>
  <c r="D26" i="19"/>
  <c r="E25" i="19"/>
  <c r="D25" i="19"/>
  <c r="E24" i="19"/>
  <c r="D24" i="19"/>
  <c r="E23" i="19"/>
  <c r="D23" i="19"/>
  <c r="E22" i="19"/>
  <c r="D22" i="19"/>
  <c r="E21" i="19"/>
  <c r="D21" i="19"/>
  <c r="E20" i="19"/>
  <c r="D20" i="19"/>
  <c r="E19" i="19"/>
  <c r="D19" i="19"/>
  <c r="E18" i="19"/>
  <c r="D18" i="19"/>
  <c r="E17" i="19"/>
  <c r="D17" i="19"/>
  <c r="E16" i="19"/>
  <c r="D16" i="19"/>
  <c r="E15" i="19"/>
  <c r="D15" i="19"/>
  <c r="E14" i="19"/>
  <c r="D14" i="19"/>
  <c r="E13" i="19"/>
  <c r="D13" i="19"/>
  <c r="E12" i="19"/>
  <c r="D12" i="19"/>
  <c r="E11" i="19"/>
  <c r="D11" i="19"/>
  <c r="E10" i="19"/>
  <c r="D10" i="19"/>
  <c r="E9" i="19"/>
  <c r="D9" i="19"/>
  <c r="E8" i="19"/>
  <c r="D8" i="19"/>
  <c r="E7" i="19"/>
  <c r="D7" i="19"/>
  <c r="E6" i="19"/>
  <c r="D6" i="19"/>
  <c r="E5" i="19"/>
  <c r="D5" i="19"/>
  <c r="E4" i="19"/>
  <c r="D4" i="19"/>
  <c r="E351" i="18"/>
  <c r="D351" i="18"/>
  <c r="E350" i="18"/>
  <c r="D350" i="18"/>
  <c r="E349" i="18"/>
  <c r="D349" i="18"/>
  <c r="E348" i="18"/>
  <c r="D348" i="18"/>
  <c r="E347" i="18"/>
  <c r="D347" i="18"/>
  <c r="E346" i="18"/>
  <c r="D346" i="18"/>
  <c r="E345" i="18"/>
  <c r="D345" i="18"/>
  <c r="E344" i="18"/>
  <c r="D344" i="18"/>
  <c r="E343" i="18"/>
  <c r="D343" i="18"/>
  <c r="E342" i="18"/>
  <c r="D342" i="18"/>
  <c r="E341" i="18"/>
  <c r="D341" i="18"/>
  <c r="E340" i="18"/>
  <c r="D340" i="18"/>
  <c r="E339" i="18"/>
  <c r="D339" i="18"/>
  <c r="E338" i="18"/>
  <c r="D338" i="18"/>
  <c r="E337" i="18"/>
  <c r="D337" i="18"/>
  <c r="E336" i="18"/>
  <c r="D336" i="18"/>
  <c r="E335" i="18"/>
  <c r="D335" i="18"/>
  <c r="E334" i="18"/>
  <c r="D334" i="18"/>
  <c r="E333" i="18"/>
  <c r="D333" i="18"/>
  <c r="E332" i="18"/>
  <c r="D332" i="18"/>
  <c r="E331" i="18"/>
  <c r="D331" i="18"/>
  <c r="E330" i="18"/>
  <c r="D330" i="18"/>
  <c r="E329" i="18"/>
  <c r="D329" i="18"/>
  <c r="E328" i="18"/>
  <c r="D328" i="18"/>
  <c r="E327" i="18"/>
  <c r="D327" i="18"/>
  <c r="E326" i="18"/>
  <c r="D326" i="18"/>
  <c r="E325" i="18"/>
  <c r="D325" i="18"/>
  <c r="E324" i="18"/>
  <c r="D324" i="18"/>
  <c r="E323" i="18"/>
  <c r="D323" i="18"/>
  <c r="E322" i="18"/>
  <c r="D322" i="18"/>
  <c r="E321" i="18"/>
  <c r="D321" i="18"/>
  <c r="E320" i="18"/>
  <c r="D320" i="18"/>
  <c r="E319" i="18"/>
  <c r="D319" i="18"/>
  <c r="E318" i="18"/>
  <c r="D318" i="18"/>
  <c r="E317" i="18"/>
  <c r="D317" i="18"/>
  <c r="E316" i="18"/>
  <c r="D316" i="18"/>
  <c r="E315" i="18"/>
  <c r="D315" i="18"/>
  <c r="E314" i="18"/>
  <c r="D314" i="18"/>
  <c r="E313" i="18"/>
  <c r="D313" i="18"/>
  <c r="E312" i="18"/>
  <c r="D312" i="18"/>
  <c r="E311" i="18"/>
  <c r="D311" i="18"/>
  <c r="E310" i="18"/>
  <c r="D310" i="18"/>
  <c r="E309" i="18"/>
  <c r="D309" i="18"/>
  <c r="E308" i="18"/>
  <c r="D308" i="18"/>
  <c r="E307" i="18"/>
  <c r="D307" i="18"/>
  <c r="E306" i="18"/>
  <c r="D306" i="18"/>
  <c r="E305" i="18"/>
  <c r="D305" i="18"/>
  <c r="E304" i="18"/>
  <c r="D304" i="18"/>
  <c r="E303" i="18"/>
  <c r="D303" i="18"/>
  <c r="E302" i="18"/>
  <c r="D302" i="18"/>
  <c r="E301" i="18"/>
  <c r="D301" i="18"/>
  <c r="E300" i="18"/>
  <c r="D300" i="18"/>
  <c r="E299" i="18"/>
  <c r="D299" i="18"/>
  <c r="E298" i="18"/>
  <c r="D298" i="18"/>
  <c r="E297" i="18"/>
  <c r="D297" i="18"/>
  <c r="E296" i="18"/>
  <c r="D296" i="18"/>
  <c r="E295" i="18"/>
  <c r="D295" i="18"/>
  <c r="E294" i="18"/>
  <c r="D294" i="18"/>
  <c r="E293" i="18"/>
  <c r="D293" i="18"/>
  <c r="E292" i="18"/>
  <c r="D292" i="18"/>
  <c r="E291" i="18"/>
  <c r="D291" i="18"/>
  <c r="E290" i="18"/>
  <c r="D290" i="18"/>
  <c r="E289" i="18"/>
  <c r="D289" i="18"/>
  <c r="E288" i="18"/>
  <c r="D288" i="18"/>
  <c r="E287" i="18"/>
  <c r="D287" i="18"/>
  <c r="E286" i="18"/>
  <c r="D286" i="18"/>
  <c r="E285" i="18"/>
  <c r="D285" i="18"/>
  <c r="E284" i="18"/>
  <c r="D284" i="18"/>
  <c r="E283" i="18"/>
  <c r="D283" i="18"/>
  <c r="E282" i="18"/>
  <c r="D282" i="18"/>
  <c r="E281" i="18"/>
  <c r="D281" i="18"/>
  <c r="E280" i="18"/>
  <c r="D280" i="18"/>
  <c r="E279" i="18"/>
  <c r="D279" i="18"/>
  <c r="E278" i="18"/>
  <c r="D278" i="18"/>
  <c r="E277" i="18"/>
  <c r="D277" i="18"/>
  <c r="E276" i="18"/>
  <c r="D276" i="18"/>
  <c r="E275" i="18"/>
  <c r="D275" i="18"/>
  <c r="E274" i="18"/>
  <c r="D274" i="18"/>
  <c r="E273" i="18"/>
  <c r="D273" i="18"/>
  <c r="E272" i="18"/>
  <c r="D272" i="18"/>
  <c r="E271" i="18"/>
  <c r="D271" i="18"/>
  <c r="E270" i="18"/>
  <c r="D270" i="18"/>
  <c r="E269" i="18"/>
  <c r="D269" i="18"/>
  <c r="E268" i="18"/>
  <c r="D268" i="18"/>
  <c r="E267" i="18"/>
  <c r="D267" i="18"/>
  <c r="E266" i="18"/>
  <c r="D266" i="18"/>
  <c r="E265" i="18"/>
  <c r="D265" i="18"/>
  <c r="E264" i="18"/>
  <c r="D264" i="18"/>
  <c r="E263" i="18"/>
  <c r="D263" i="18"/>
  <c r="E262" i="18"/>
  <c r="D262" i="18"/>
  <c r="E261" i="18"/>
  <c r="D261" i="18"/>
  <c r="E260" i="18"/>
  <c r="D260" i="18"/>
  <c r="E259" i="18"/>
  <c r="D259" i="18"/>
  <c r="E258" i="18"/>
  <c r="D258" i="18"/>
  <c r="E257" i="18"/>
  <c r="D257" i="18"/>
  <c r="E256" i="18"/>
  <c r="D256" i="18"/>
  <c r="E255" i="18"/>
  <c r="D255" i="18"/>
  <c r="E254" i="18"/>
  <c r="D254" i="18"/>
  <c r="E253" i="18"/>
  <c r="D253" i="18"/>
  <c r="E252" i="18"/>
  <c r="D252" i="18"/>
  <c r="E251" i="18"/>
  <c r="D251" i="18"/>
  <c r="E250" i="18"/>
  <c r="D250" i="18"/>
  <c r="E249" i="18"/>
  <c r="D249" i="18"/>
  <c r="E248" i="18"/>
  <c r="D248" i="18"/>
  <c r="E247" i="18"/>
  <c r="D247" i="18"/>
  <c r="E246" i="18"/>
  <c r="D246" i="18"/>
  <c r="E245" i="18"/>
  <c r="D245" i="18"/>
  <c r="E244" i="18"/>
  <c r="D244" i="18"/>
  <c r="E243" i="18"/>
  <c r="D243" i="18"/>
  <c r="E242" i="18"/>
  <c r="D242" i="18"/>
  <c r="E241" i="18"/>
  <c r="D241" i="18"/>
  <c r="E240" i="18"/>
  <c r="D240" i="18"/>
  <c r="E239" i="18"/>
  <c r="D239" i="18"/>
  <c r="E238" i="18"/>
  <c r="D238" i="18"/>
  <c r="E237" i="18"/>
  <c r="D237" i="18"/>
  <c r="E236" i="18"/>
  <c r="D236" i="18"/>
  <c r="E235" i="18"/>
  <c r="D235" i="18"/>
  <c r="E234" i="18"/>
  <c r="D234" i="18"/>
  <c r="E233" i="18"/>
  <c r="D233" i="18"/>
  <c r="E232" i="18"/>
  <c r="D232" i="18"/>
  <c r="E231" i="18"/>
  <c r="D231" i="18"/>
  <c r="E230" i="18"/>
  <c r="D230" i="18"/>
  <c r="E229" i="18"/>
  <c r="D229" i="18"/>
  <c r="E228" i="18"/>
  <c r="D228" i="18"/>
  <c r="E227" i="18"/>
  <c r="D227" i="18"/>
  <c r="E226" i="18"/>
  <c r="D226" i="18"/>
  <c r="E225" i="18"/>
  <c r="D225" i="18"/>
  <c r="E224" i="18"/>
  <c r="D224" i="18"/>
  <c r="E223" i="18"/>
  <c r="D223" i="18"/>
  <c r="E222" i="18"/>
  <c r="D222" i="18"/>
  <c r="E221" i="18"/>
  <c r="D221" i="18"/>
  <c r="E220" i="18"/>
  <c r="D220" i="18"/>
  <c r="E219" i="18"/>
  <c r="D219" i="18"/>
  <c r="E218" i="18"/>
  <c r="D218" i="18"/>
  <c r="E217" i="18"/>
  <c r="D217" i="18"/>
  <c r="E216" i="18"/>
  <c r="D216" i="18"/>
  <c r="E215" i="18"/>
  <c r="D215" i="18"/>
  <c r="E214" i="18"/>
  <c r="D214" i="18"/>
  <c r="E213" i="18"/>
  <c r="D213" i="18"/>
  <c r="E212" i="18"/>
  <c r="D212" i="18"/>
  <c r="E211" i="18"/>
  <c r="D211" i="18"/>
  <c r="E210" i="18"/>
  <c r="D210" i="18"/>
  <c r="E209" i="18"/>
  <c r="D209" i="18"/>
  <c r="E208" i="18"/>
  <c r="D208" i="18"/>
  <c r="E207" i="18"/>
  <c r="D207" i="18"/>
  <c r="E206" i="18"/>
  <c r="D206" i="18"/>
  <c r="E205" i="18"/>
  <c r="D205" i="18"/>
  <c r="E204" i="18"/>
  <c r="D204" i="18"/>
  <c r="E203" i="18"/>
  <c r="D203" i="18"/>
  <c r="E202" i="18"/>
  <c r="D202" i="18"/>
  <c r="E201" i="18"/>
  <c r="D201" i="18"/>
  <c r="E200" i="18"/>
  <c r="D200" i="18"/>
  <c r="E199" i="18"/>
  <c r="D199" i="18"/>
  <c r="E198" i="18"/>
  <c r="D198" i="18"/>
  <c r="E197" i="18"/>
  <c r="D197" i="18"/>
  <c r="E196" i="18"/>
  <c r="D196" i="18"/>
  <c r="E195" i="18"/>
  <c r="D195" i="18"/>
  <c r="E194" i="18"/>
  <c r="D194" i="18"/>
  <c r="E193" i="18"/>
  <c r="D193" i="18"/>
  <c r="E192" i="18"/>
  <c r="D192" i="18"/>
  <c r="E191" i="18"/>
  <c r="D191" i="18"/>
  <c r="E190" i="18"/>
  <c r="D190" i="18"/>
  <c r="E189" i="18"/>
  <c r="D189" i="18"/>
  <c r="E188" i="18"/>
  <c r="D188" i="18"/>
  <c r="E187" i="18"/>
  <c r="D187" i="18"/>
  <c r="E186" i="18"/>
  <c r="D186" i="18"/>
  <c r="E185" i="18"/>
  <c r="D185" i="18"/>
  <c r="E184" i="18"/>
  <c r="D184" i="18"/>
  <c r="E183" i="18"/>
  <c r="D183" i="18"/>
  <c r="E182" i="18"/>
  <c r="D182" i="18"/>
  <c r="E181" i="18"/>
  <c r="D181" i="18"/>
  <c r="E180" i="18"/>
  <c r="D180" i="18"/>
  <c r="E179" i="18"/>
  <c r="D179" i="18"/>
  <c r="E178" i="18"/>
  <c r="D178" i="18"/>
  <c r="E177" i="18"/>
  <c r="D177" i="18"/>
  <c r="E176" i="18"/>
  <c r="D176" i="18"/>
  <c r="E175" i="18"/>
  <c r="D175" i="18"/>
  <c r="E174" i="18"/>
  <c r="D174" i="18"/>
  <c r="E173" i="18"/>
  <c r="D173" i="18"/>
  <c r="E172" i="18"/>
  <c r="D172" i="18"/>
  <c r="E171" i="18"/>
  <c r="D171" i="18"/>
  <c r="E170" i="18"/>
  <c r="D170" i="18"/>
  <c r="E169" i="18"/>
  <c r="D169" i="18"/>
  <c r="E168" i="18"/>
  <c r="D168" i="18"/>
  <c r="E167" i="18"/>
  <c r="D167" i="18"/>
  <c r="E166" i="18"/>
  <c r="D166" i="18"/>
  <c r="E165" i="18"/>
  <c r="D165" i="18"/>
  <c r="E164" i="18"/>
  <c r="D164" i="18"/>
  <c r="E163" i="18"/>
  <c r="D163" i="18"/>
  <c r="E162" i="18"/>
  <c r="D162" i="18"/>
  <c r="E161" i="18"/>
  <c r="D161" i="18"/>
  <c r="E160" i="18"/>
  <c r="D160" i="18"/>
  <c r="E159" i="18"/>
  <c r="D159" i="18"/>
  <c r="E158" i="18"/>
  <c r="D158" i="18"/>
  <c r="E157" i="18"/>
  <c r="D157" i="18"/>
  <c r="E156" i="18"/>
  <c r="D156" i="18"/>
  <c r="E155" i="18"/>
  <c r="D155" i="18"/>
  <c r="E154" i="18"/>
  <c r="D154" i="18"/>
  <c r="E153" i="18"/>
  <c r="D153" i="18"/>
  <c r="E152" i="18"/>
  <c r="D152" i="18"/>
  <c r="E151" i="18"/>
  <c r="D151" i="18"/>
  <c r="E150" i="18"/>
  <c r="D150" i="18"/>
  <c r="E149" i="18"/>
  <c r="D149" i="18"/>
  <c r="E148" i="18"/>
  <c r="D148" i="18"/>
  <c r="E147" i="18"/>
  <c r="D147" i="18"/>
  <c r="E146" i="18"/>
  <c r="D146" i="18"/>
  <c r="E145" i="18"/>
  <c r="D145" i="18"/>
  <c r="E144" i="18"/>
  <c r="D144" i="18"/>
  <c r="E143" i="18"/>
  <c r="D143" i="18"/>
  <c r="E142" i="18"/>
  <c r="D142" i="18"/>
  <c r="E141" i="18"/>
  <c r="D141" i="18"/>
  <c r="E140" i="18"/>
  <c r="D140" i="18"/>
  <c r="E139" i="18"/>
  <c r="D139" i="18"/>
  <c r="E138" i="18"/>
  <c r="D138" i="18"/>
  <c r="E137" i="18"/>
  <c r="D137" i="18"/>
  <c r="E136" i="18"/>
  <c r="D136" i="18"/>
  <c r="E135" i="18"/>
  <c r="D135" i="18"/>
  <c r="E134" i="18"/>
  <c r="D134" i="18"/>
  <c r="E133" i="18"/>
  <c r="D133" i="18"/>
  <c r="E132" i="18"/>
  <c r="D132" i="18"/>
  <c r="E131" i="18"/>
  <c r="D131" i="18"/>
  <c r="E130" i="18"/>
  <c r="D130" i="18"/>
  <c r="E129" i="18"/>
  <c r="D129" i="18"/>
  <c r="E128" i="18"/>
  <c r="D128" i="18"/>
  <c r="E127" i="18"/>
  <c r="D127" i="18"/>
  <c r="E126" i="18"/>
  <c r="D126" i="18"/>
  <c r="E125" i="18"/>
  <c r="D125" i="18"/>
  <c r="E124" i="18"/>
  <c r="D124" i="18"/>
  <c r="E123" i="18"/>
  <c r="D123" i="18"/>
  <c r="E122" i="18"/>
  <c r="D122" i="18"/>
  <c r="E121" i="18"/>
  <c r="D121" i="18"/>
  <c r="E120" i="18"/>
  <c r="D120" i="18"/>
  <c r="E119" i="18"/>
  <c r="D119" i="18"/>
  <c r="E118" i="18"/>
  <c r="D118" i="18"/>
  <c r="E117" i="18"/>
  <c r="D117" i="18"/>
  <c r="E116" i="18"/>
  <c r="D116" i="18"/>
  <c r="E115" i="18"/>
  <c r="D115" i="18"/>
  <c r="E114" i="18"/>
  <c r="D114" i="18"/>
  <c r="E113" i="18"/>
  <c r="D113" i="18"/>
  <c r="E112" i="18"/>
  <c r="D112" i="18"/>
  <c r="E111" i="18"/>
  <c r="D111" i="18"/>
  <c r="E110" i="18"/>
  <c r="D110" i="18"/>
  <c r="E109" i="18"/>
  <c r="D109" i="18"/>
  <c r="E108" i="18"/>
  <c r="D108" i="18"/>
  <c r="E107" i="18"/>
  <c r="D107" i="18"/>
  <c r="E106" i="18"/>
  <c r="D106" i="18"/>
  <c r="E105" i="18"/>
  <c r="D105" i="18"/>
  <c r="E104" i="18"/>
  <c r="D104" i="18"/>
  <c r="E103" i="18"/>
  <c r="D103" i="18"/>
  <c r="E102" i="18"/>
  <c r="D102" i="18"/>
  <c r="E101" i="18"/>
  <c r="D101" i="18"/>
  <c r="E100" i="18"/>
  <c r="D100" i="18"/>
  <c r="E99" i="18"/>
  <c r="D99" i="18"/>
  <c r="E98" i="18"/>
  <c r="D98" i="18"/>
  <c r="E97" i="18"/>
  <c r="D97" i="18"/>
  <c r="E96" i="18"/>
  <c r="D96" i="18"/>
  <c r="E95" i="18"/>
  <c r="D95" i="18"/>
  <c r="E94" i="18"/>
  <c r="D94" i="18"/>
  <c r="E93" i="18"/>
  <c r="D93" i="18"/>
  <c r="E92" i="18"/>
  <c r="D92" i="18"/>
  <c r="E91" i="18"/>
  <c r="D91" i="18"/>
  <c r="E90" i="18"/>
  <c r="D90" i="18"/>
  <c r="E89" i="18"/>
  <c r="D89" i="18"/>
  <c r="E88" i="18"/>
  <c r="D88" i="18"/>
  <c r="E87" i="18"/>
  <c r="D87" i="18"/>
  <c r="E86" i="18"/>
  <c r="D86" i="18"/>
  <c r="E85" i="18"/>
  <c r="D85" i="18"/>
  <c r="E84" i="18"/>
  <c r="D84" i="18"/>
  <c r="E83" i="18"/>
  <c r="D83" i="18"/>
  <c r="E82" i="18"/>
  <c r="D82" i="18"/>
  <c r="E81" i="18"/>
  <c r="D81" i="18"/>
  <c r="E80" i="18"/>
  <c r="D80" i="18"/>
  <c r="E79" i="18"/>
  <c r="D79" i="18"/>
  <c r="E78" i="18"/>
  <c r="D78" i="18"/>
  <c r="E77" i="18"/>
  <c r="D77" i="18"/>
  <c r="E76" i="18"/>
  <c r="D76" i="18"/>
  <c r="E75" i="18"/>
  <c r="D75" i="18"/>
  <c r="E74" i="18"/>
  <c r="D74" i="18"/>
  <c r="E73" i="18"/>
  <c r="D73" i="18"/>
  <c r="E72" i="18"/>
  <c r="D72" i="18"/>
  <c r="E71" i="18"/>
  <c r="D71" i="18"/>
  <c r="E70" i="18"/>
  <c r="D70" i="18"/>
  <c r="E69" i="18"/>
  <c r="D69" i="18"/>
  <c r="E68" i="18"/>
  <c r="D68" i="18"/>
  <c r="E67" i="18"/>
  <c r="D67" i="18"/>
  <c r="E66" i="18"/>
  <c r="D66" i="18"/>
  <c r="E65" i="18"/>
  <c r="D65" i="18"/>
  <c r="E64" i="18"/>
  <c r="D64" i="18"/>
  <c r="E63" i="18"/>
  <c r="D63" i="18"/>
  <c r="E62" i="18"/>
  <c r="D62" i="18"/>
  <c r="E61" i="18"/>
  <c r="D61" i="18"/>
  <c r="E60" i="18"/>
  <c r="D60" i="18"/>
  <c r="E59" i="18"/>
  <c r="D59" i="18"/>
  <c r="E58" i="18"/>
  <c r="D58" i="18"/>
  <c r="E57" i="18"/>
  <c r="D57" i="18"/>
  <c r="E56" i="18"/>
  <c r="D56" i="18"/>
  <c r="E55" i="18"/>
  <c r="D55" i="18"/>
  <c r="E54" i="18"/>
  <c r="D54" i="18"/>
  <c r="E53" i="18"/>
  <c r="D53" i="18"/>
  <c r="E52" i="18"/>
  <c r="D52" i="18"/>
  <c r="E51" i="18"/>
  <c r="D51" i="18"/>
  <c r="E50" i="18"/>
  <c r="D50" i="18"/>
  <c r="E49" i="18"/>
  <c r="D49" i="18"/>
  <c r="E48" i="18"/>
  <c r="D48" i="18"/>
  <c r="E47" i="18"/>
  <c r="D47" i="18"/>
  <c r="E46" i="18"/>
  <c r="D46" i="18"/>
  <c r="E45" i="18"/>
  <c r="D45" i="18"/>
  <c r="E44" i="18"/>
  <c r="D44" i="18"/>
  <c r="E43" i="18"/>
  <c r="D43" i="18"/>
  <c r="E42" i="18"/>
  <c r="D42" i="18"/>
  <c r="E41" i="18"/>
  <c r="D41" i="18"/>
  <c r="E40" i="18"/>
  <c r="D40" i="18"/>
  <c r="E39" i="18"/>
  <c r="D39" i="18"/>
  <c r="E38" i="18"/>
  <c r="D38" i="18"/>
  <c r="E37" i="18"/>
  <c r="D37" i="18"/>
  <c r="E36" i="18"/>
  <c r="D36" i="18"/>
  <c r="E35" i="18"/>
  <c r="D35" i="18"/>
  <c r="E34" i="18"/>
  <c r="D34" i="18"/>
  <c r="E33" i="18"/>
  <c r="D33" i="18"/>
  <c r="E32" i="18"/>
  <c r="D32" i="18"/>
  <c r="E31" i="18"/>
  <c r="D31" i="18"/>
  <c r="E30" i="18"/>
  <c r="D30" i="18"/>
  <c r="E29" i="18"/>
  <c r="D29" i="18"/>
  <c r="E28" i="18"/>
  <c r="D28" i="18"/>
  <c r="E27" i="18"/>
  <c r="D27" i="18"/>
  <c r="E26" i="18"/>
  <c r="D26" i="18"/>
  <c r="E25" i="18"/>
  <c r="D25" i="18"/>
  <c r="E24" i="18"/>
  <c r="D24" i="18"/>
  <c r="E23" i="18"/>
  <c r="D23" i="18"/>
  <c r="E22" i="18"/>
  <c r="D22" i="18"/>
  <c r="E21" i="18"/>
  <c r="D21" i="18"/>
  <c r="E20" i="18"/>
  <c r="D20" i="18"/>
  <c r="E19" i="18"/>
  <c r="D19" i="18"/>
  <c r="E18" i="18"/>
  <c r="D18" i="18"/>
  <c r="E17" i="18"/>
  <c r="D17" i="18"/>
  <c r="E16" i="18"/>
  <c r="D16" i="18"/>
  <c r="E15" i="18"/>
  <c r="D15" i="18"/>
  <c r="E14" i="18"/>
  <c r="D14" i="18"/>
  <c r="E13" i="18"/>
  <c r="D13" i="18"/>
  <c r="E12" i="18"/>
  <c r="D12" i="18"/>
  <c r="E11" i="18"/>
  <c r="D11" i="18"/>
  <c r="E10" i="18"/>
  <c r="D10" i="18"/>
  <c r="E9" i="18"/>
  <c r="D9" i="18"/>
  <c r="E8" i="18"/>
  <c r="D8" i="18"/>
  <c r="E7" i="18"/>
  <c r="D7" i="18"/>
  <c r="E6" i="18"/>
  <c r="D6" i="18"/>
  <c r="E5" i="18"/>
  <c r="D5" i="18"/>
  <c r="E4" i="18"/>
  <c r="D4" i="18"/>
  <c r="E351" i="17"/>
  <c r="D351" i="17"/>
  <c r="E350" i="17"/>
  <c r="D350" i="17"/>
  <c r="E349" i="17"/>
  <c r="D349" i="17"/>
  <c r="E348" i="17"/>
  <c r="D348" i="17"/>
  <c r="E347" i="17"/>
  <c r="D347" i="17"/>
  <c r="E346" i="17"/>
  <c r="D346" i="17"/>
  <c r="E345" i="17"/>
  <c r="D345" i="17"/>
  <c r="E344" i="17"/>
  <c r="D344" i="17"/>
  <c r="E343" i="17"/>
  <c r="D343" i="17"/>
  <c r="E342" i="17"/>
  <c r="D342" i="17"/>
  <c r="E341" i="17"/>
  <c r="D341" i="17"/>
  <c r="E340" i="17"/>
  <c r="D340" i="17"/>
  <c r="E339" i="17"/>
  <c r="D339" i="17"/>
  <c r="E338" i="17"/>
  <c r="D338" i="17"/>
  <c r="E337" i="17"/>
  <c r="D337" i="17"/>
  <c r="E336" i="17"/>
  <c r="D336" i="17"/>
  <c r="E335" i="17"/>
  <c r="D335" i="17"/>
  <c r="E334" i="17"/>
  <c r="D334" i="17"/>
  <c r="E333" i="17"/>
  <c r="D333" i="17"/>
  <c r="E332" i="17"/>
  <c r="D332" i="17"/>
  <c r="E331" i="17"/>
  <c r="D331" i="17"/>
  <c r="E330" i="17"/>
  <c r="D330" i="17"/>
  <c r="E329" i="17"/>
  <c r="D329" i="17"/>
  <c r="E328" i="17"/>
  <c r="D328" i="17"/>
  <c r="E327" i="17"/>
  <c r="D327" i="17"/>
  <c r="E326" i="17"/>
  <c r="D326" i="17"/>
  <c r="E325" i="17"/>
  <c r="D325" i="17"/>
  <c r="E324" i="17"/>
  <c r="D324" i="17"/>
  <c r="E323" i="17"/>
  <c r="D323" i="17"/>
  <c r="E322" i="17"/>
  <c r="D322" i="17"/>
  <c r="E321" i="17"/>
  <c r="D321" i="17"/>
  <c r="E320" i="17"/>
  <c r="D320" i="17"/>
  <c r="E319" i="17"/>
  <c r="D319" i="17"/>
  <c r="E318" i="17"/>
  <c r="D318" i="17"/>
  <c r="E317" i="17"/>
  <c r="D317" i="17"/>
  <c r="E316" i="17"/>
  <c r="D316" i="17"/>
  <c r="E315" i="17"/>
  <c r="D315" i="17"/>
  <c r="E314" i="17"/>
  <c r="D314" i="17"/>
  <c r="E313" i="17"/>
  <c r="D313" i="17"/>
  <c r="E312" i="17"/>
  <c r="D312" i="17"/>
  <c r="E311" i="17"/>
  <c r="D311" i="17"/>
  <c r="E310" i="17"/>
  <c r="D310" i="17"/>
  <c r="E309" i="17"/>
  <c r="D309" i="17"/>
  <c r="E308" i="17"/>
  <c r="D308" i="17"/>
  <c r="E307" i="17"/>
  <c r="D307" i="17"/>
  <c r="E306" i="17"/>
  <c r="D306" i="17"/>
  <c r="E305" i="17"/>
  <c r="D305" i="17"/>
  <c r="E304" i="17"/>
  <c r="D304" i="17"/>
  <c r="E303" i="17"/>
  <c r="D303" i="17"/>
  <c r="E302" i="17"/>
  <c r="D302" i="17"/>
  <c r="E301" i="17"/>
  <c r="D301" i="17"/>
  <c r="E300" i="17"/>
  <c r="D300" i="17"/>
  <c r="E299" i="17"/>
  <c r="D299" i="17"/>
  <c r="E298" i="17"/>
  <c r="D298" i="17"/>
  <c r="E297" i="17"/>
  <c r="D297" i="17"/>
  <c r="E296" i="17"/>
  <c r="D296" i="17"/>
  <c r="E295" i="17"/>
  <c r="D295" i="17"/>
  <c r="E294" i="17"/>
  <c r="D294" i="17"/>
  <c r="E293" i="17"/>
  <c r="D293" i="17"/>
  <c r="E292" i="17"/>
  <c r="D292" i="17"/>
  <c r="E291" i="17"/>
  <c r="D291" i="17"/>
  <c r="E290" i="17"/>
  <c r="D290" i="17"/>
  <c r="E289" i="17"/>
  <c r="D289" i="17"/>
  <c r="E288" i="17"/>
  <c r="D288" i="17"/>
  <c r="E287" i="17"/>
  <c r="D287" i="17"/>
  <c r="E286" i="17"/>
  <c r="D286" i="17"/>
  <c r="E285" i="17"/>
  <c r="D285" i="17"/>
  <c r="E284" i="17"/>
  <c r="D284" i="17"/>
  <c r="E283" i="17"/>
  <c r="D283" i="17"/>
  <c r="E282" i="17"/>
  <c r="D282" i="17"/>
  <c r="E281" i="17"/>
  <c r="D281" i="17"/>
  <c r="E280" i="17"/>
  <c r="D280" i="17"/>
  <c r="E279" i="17"/>
  <c r="D279" i="17"/>
  <c r="E278" i="17"/>
  <c r="D278" i="17"/>
  <c r="E277" i="17"/>
  <c r="D277" i="17"/>
  <c r="E276" i="17"/>
  <c r="D276" i="17"/>
  <c r="E275" i="17"/>
  <c r="D275" i="17"/>
  <c r="E274" i="17"/>
  <c r="D274" i="17"/>
  <c r="E273" i="17"/>
  <c r="D273" i="17"/>
  <c r="E272" i="17"/>
  <c r="D272" i="17"/>
  <c r="E271" i="17"/>
  <c r="D271" i="17"/>
  <c r="E270" i="17"/>
  <c r="D270" i="17"/>
  <c r="E269" i="17"/>
  <c r="D269" i="17"/>
  <c r="E268" i="17"/>
  <c r="D268" i="17"/>
  <c r="E267" i="17"/>
  <c r="D267" i="17"/>
  <c r="E266" i="17"/>
  <c r="D266" i="17"/>
  <c r="E265" i="17"/>
  <c r="D265" i="17"/>
  <c r="E264" i="17"/>
  <c r="D264" i="17"/>
  <c r="E263" i="17"/>
  <c r="D263" i="17"/>
  <c r="E262" i="17"/>
  <c r="D262" i="17"/>
  <c r="E261" i="17"/>
  <c r="D261" i="17"/>
  <c r="E260" i="17"/>
  <c r="D260" i="17"/>
  <c r="E259" i="17"/>
  <c r="D259" i="17"/>
  <c r="E258" i="17"/>
  <c r="D258" i="17"/>
  <c r="E257" i="17"/>
  <c r="D257" i="17"/>
  <c r="E256" i="17"/>
  <c r="D256" i="17"/>
  <c r="E255" i="17"/>
  <c r="D255" i="17"/>
  <c r="E254" i="17"/>
  <c r="D254" i="17"/>
  <c r="E253" i="17"/>
  <c r="D253" i="17"/>
  <c r="E252" i="17"/>
  <c r="D252" i="17"/>
  <c r="E251" i="17"/>
  <c r="D251" i="17"/>
  <c r="E250" i="17"/>
  <c r="D250" i="17"/>
  <c r="E249" i="17"/>
  <c r="D249" i="17"/>
  <c r="E248" i="17"/>
  <c r="D248" i="17"/>
  <c r="E247" i="17"/>
  <c r="D247" i="17"/>
  <c r="E246" i="17"/>
  <c r="D246" i="17"/>
  <c r="E245" i="17"/>
  <c r="D245" i="17"/>
  <c r="E244" i="17"/>
  <c r="D244" i="17"/>
  <c r="E243" i="17"/>
  <c r="D243" i="17"/>
  <c r="E242" i="17"/>
  <c r="D242" i="17"/>
  <c r="E241" i="17"/>
  <c r="D241" i="17"/>
  <c r="E240" i="17"/>
  <c r="D240" i="17"/>
  <c r="E239" i="17"/>
  <c r="D239" i="17"/>
  <c r="E238" i="17"/>
  <c r="D238" i="17"/>
  <c r="E237" i="17"/>
  <c r="D237" i="17"/>
  <c r="E236" i="17"/>
  <c r="D236" i="17"/>
  <c r="E235" i="17"/>
  <c r="D235" i="17"/>
  <c r="E234" i="17"/>
  <c r="D234" i="17"/>
  <c r="E233" i="17"/>
  <c r="D233" i="17"/>
  <c r="E232" i="17"/>
  <c r="D232" i="17"/>
  <c r="E231" i="17"/>
  <c r="D231" i="17"/>
  <c r="E230" i="17"/>
  <c r="D230" i="17"/>
  <c r="E229" i="17"/>
  <c r="D229" i="17"/>
  <c r="E228" i="17"/>
  <c r="D228" i="17"/>
  <c r="E227" i="17"/>
  <c r="D227" i="17"/>
  <c r="E226" i="17"/>
  <c r="D226" i="17"/>
  <c r="E225" i="17"/>
  <c r="D225" i="17"/>
  <c r="E224" i="17"/>
  <c r="D224" i="17"/>
  <c r="E223" i="17"/>
  <c r="D223" i="17"/>
  <c r="E222" i="17"/>
  <c r="D222" i="17"/>
  <c r="E221" i="17"/>
  <c r="D221" i="17"/>
  <c r="E220" i="17"/>
  <c r="D220" i="17"/>
  <c r="E219" i="17"/>
  <c r="D219" i="17"/>
  <c r="E218" i="17"/>
  <c r="D218" i="17"/>
  <c r="E217" i="17"/>
  <c r="D217" i="17"/>
  <c r="E216" i="17"/>
  <c r="D216" i="17"/>
  <c r="E215" i="17"/>
  <c r="D215" i="17"/>
  <c r="E214" i="17"/>
  <c r="D214" i="17"/>
  <c r="E213" i="17"/>
  <c r="D213" i="17"/>
  <c r="E212" i="17"/>
  <c r="D212" i="17"/>
  <c r="E211" i="17"/>
  <c r="D211" i="17"/>
  <c r="E210" i="17"/>
  <c r="D210" i="17"/>
  <c r="E209" i="17"/>
  <c r="D209" i="17"/>
  <c r="E208" i="17"/>
  <c r="D208" i="17"/>
  <c r="E207" i="17"/>
  <c r="D207" i="17"/>
  <c r="E206" i="17"/>
  <c r="D206" i="17"/>
  <c r="E205" i="17"/>
  <c r="D205" i="17"/>
  <c r="E204" i="17"/>
  <c r="D204" i="17"/>
  <c r="E203" i="17"/>
  <c r="D203" i="17"/>
  <c r="E202" i="17"/>
  <c r="D202" i="17"/>
  <c r="E201" i="17"/>
  <c r="D201" i="17"/>
  <c r="E200" i="17"/>
  <c r="D200" i="17"/>
  <c r="E199" i="17"/>
  <c r="D199" i="17"/>
  <c r="E198" i="17"/>
  <c r="D198" i="17"/>
  <c r="E197" i="17"/>
  <c r="D197" i="17"/>
  <c r="E196" i="17"/>
  <c r="D196" i="17"/>
  <c r="E195" i="17"/>
  <c r="D195" i="17"/>
  <c r="E194" i="17"/>
  <c r="D194" i="17"/>
  <c r="E193" i="17"/>
  <c r="D193" i="17"/>
  <c r="E192" i="17"/>
  <c r="D192" i="17"/>
  <c r="E191" i="17"/>
  <c r="D191" i="17"/>
  <c r="E190" i="17"/>
  <c r="D190" i="17"/>
  <c r="E189" i="17"/>
  <c r="D189" i="17"/>
  <c r="E188" i="17"/>
  <c r="D188" i="17"/>
  <c r="E187" i="17"/>
  <c r="D187" i="17"/>
  <c r="E186" i="17"/>
  <c r="D186" i="17"/>
  <c r="E185" i="17"/>
  <c r="D185" i="17"/>
  <c r="E184" i="17"/>
  <c r="D184" i="17"/>
  <c r="E183" i="17"/>
  <c r="D183" i="17"/>
  <c r="E182" i="17"/>
  <c r="D182" i="17"/>
  <c r="E181" i="17"/>
  <c r="D181" i="17"/>
  <c r="E180" i="17"/>
  <c r="D180" i="17"/>
  <c r="E179" i="17"/>
  <c r="D179" i="17"/>
  <c r="E178" i="17"/>
  <c r="D178" i="17"/>
  <c r="E177" i="17"/>
  <c r="D177" i="17"/>
  <c r="E176" i="17"/>
  <c r="D176" i="17"/>
  <c r="E175" i="17"/>
  <c r="D175" i="17"/>
  <c r="E174" i="17"/>
  <c r="D174" i="17"/>
  <c r="E173" i="17"/>
  <c r="D173" i="17"/>
  <c r="E172" i="17"/>
  <c r="D172" i="17"/>
  <c r="E171" i="17"/>
  <c r="D171" i="17"/>
  <c r="E170" i="17"/>
  <c r="D170" i="17"/>
  <c r="E169" i="17"/>
  <c r="D169" i="17"/>
  <c r="E168" i="17"/>
  <c r="D168" i="17"/>
  <c r="E167" i="17"/>
  <c r="D167" i="17"/>
  <c r="E166" i="17"/>
  <c r="D166" i="17"/>
  <c r="E165" i="17"/>
  <c r="D165" i="17"/>
  <c r="E164" i="17"/>
  <c r="D164" i="17"/>
  <c r="E163" i="17"/>
  <c r="D163" i="17"/>
  <c r="E162" i="17"/>
  <c r="D162" i="17"/>
  <c r="E161" i="17"/>
  <c r="D161" i="17"/>
  <c r="E160" i="17"/>
  <c r="D160" i="17"/>
  <c r="E159" i="17"/>
  <c r="D159" i="17"/>
  <c r="E158" i="17"/>
  <c r="D158" i="17"/>
  <c r="E157" i="17"/>
  <c r="D157" i="17"/>
  <c r="E156" i="17"/>
  <c r="D156" i="17"/>
  <c r="E155" i="17"/>
  <c r="D155" i="17"/>
  <c r="E154" i="17"/>
  <c r="D154" i="17"/>
  <c r="E153" i="17"/>
  <c r="D153" i="17"/>
  <c r="E152" i="17"/>
  <c r="D152" i="17"/>
  <c r="E151" i="17"/>
  <c r="D151" i="17"/>
  <c r="E150" i="17"/>
  <c r="D150" i="17"/>
  <c r="E149" i="17"/>
  <c r="D149" i="17"/>
  <c r="E148" i="17"/>
  <c r="D148" i="17"/>
  <c r="E147" i="17"/>
  <c r="D147" i="17"/>
  <c r="E146" i="17"/>
  <c r="D146" i="17"/>
  <c r="E145" i="17"/>
  <c r="D145" i="17"/>
  <c r="E144" i="17"/>
  <c r="D144" i="17"/>
  <c r="E143" i="17"/>
  <c r="D143" i="17"/>
  <c r="E142" i="17"/>
  <c r="D142" i="17"/>
  <c r="E141" i="17"/>
  <c r="D141" i="17"/>
  <c r="E140" i="17"/>
  <c r="D140" i="17"/>
  <c r="E139" i="17"/>
  <c r="D139" i="17"/>
  <c r="E138" i="17"/>
  <c r="D138" i="17"/>
  <c r="E137" i="17"/>
  <c r="D137" i="17"/>
  <c r="E136" i="17"/>
  <c r="D136" i="17"/>
  <c r="E135" i="17"/>
  <c r="D135" i="17"/>
  <c r="E134" i="17"/>
  <c r="D134" i="17"/>
  <c r="E133" i="17"/>
  <c r="D133" i="17"/>
  <c r="E132" i="17"/>
  <c r="D132" i="17"/>
  <c r="E131" i="17"/>
  <c r="D131" i="17"/>
  <c r="E130" i="17"/>
  <c r="D130" i="17"/>
  <c r="E129" i="17"/>
  <c r="D129" i="17"/>
  <c r="E128" i="17"/>
  <c r="D128" i="17"/>
  <c r="E127" i="17"/>
  <c r="D127" i="17"/>
  <c r="E126" i="17"/>
  <c r="D126" i="17"/>
  <c r="E125" i="17"/>
  <c r="D125" i="17"/>
  <c r="E124" i="17"/>
  <c r="D124" i="17"/>
  <c r="E123" i="17"/>
  <c r="D123" i="17"/>
  <c r="E122" i="17"/>
  <c r="D122" i="17"/>
  <c r="E121" i="17"/>
  <c r="D121" i="17"/>
  <c r="E120" i="17"/>
  <c r="D120" i="17"/>
  <c r="E119" i="17"/>
  <c r="D119" i="17"/>
  <c r="E118" i="17"/>
  <c r="D118" i="17"/>
  <c r="E117" i="17"/>
  <c r="D117" i="17"/>
  <c r="E116" i="17"/>
  <c r="D116" i="17"/>
  <c r="E115" i="17"/>
  <c r="D115" i="17"/>
  <c r="E114" i="17"/>
  <c r="D114" i="17"/>
  <c r="E113" i="17"/>
  <c r="D113" i="17"/>
  <c r="E112" i="17"/>
  <c r="D112" i="17"/>
  <c r="E111" i="17"/>
  <c r="D111" i="17"/>
  <c r="E110" i="17"/>
  <c r="D110" i="17"/>
  <c r="E109" i="17"/>
  <c r="D109" i="17"/>
  <c r="E108" i="17"/>
  <c r="D108" i="17"/>
  <c r="E107" i="17"/>
  <c r="D107" i="17"/>
  <c r="E106" i="17"/>
  <c r="D106" i="17"/>
  <c r="E105" i="17"/>
  <c r="D105" i="17"/>
  <c r="E104" i="17"/>
  <c r="D104" i="17"/>
  <c r="E103" i="17"/>
  <c r="D103" i="17"/>
  <c r="E102" i="17"/>
  <c r="D102" i="17"/>
  <c r="E101" i="17"/>
  <c r="D101" i="17"/>
  <c r="E100" i="17"/>
  <c r="D100" i="17"/>
  <c r="E99" i="17"/>
  <c r="D99" i="17"/>
  <c r="E98" i="17"/>
  <c r="D98" i="17"/>
  <c r="E97" i="17"/>
  <c r="D97" i="17"/>
  <c r="E96" i="17"/>
  <c r="D96" i="17"/>
  <c r="E95" i="17"/>
  <c r="D95" i="17"/>
  <c r="E94" i="17"/>
  <c r="D94" i="17"/>
  <c r="E93" i="17"/>
  <c r="D93" i="17"/>
  <c r="E92" i="17"/>
  <c r="D92" i="17"/>
  <c r="E91" i="17"/>
  <c r="D91" i="17"/>
  <c r="E90" i="17"/>
  <c r="D90" i="17"/>
  <c r="E89" i="17"/>
  <c r="D89" i="17"/>
  <c r="E88" i="17"/>
  <c r="D88" i="17"/>
  <c r="E87" i="17"/>
  <c r="D87" i="17"/>
  <c r="E86" i="17"/>
  <c r="D86" i="17"/>
  <c r="E85" i="17"/>
  <c r="D85" i="17"/>
  <c r="E84" i="17"/>
  <c r="D84" i="17"/>
  <c r="E83" i="17"/>
  <c r="D83" i="17"/>
  <c r="E82" i="17"/>
  <c r="D82" i="17"/>
  <c r="E81" i="17"/>
  <c r="D81" i="17"/>
  <c r="E80" i="17"/>
  <c r="D80" i="17"/>
  <c r="E79" i="17"/>
  <c r="D79" i="17"/>
  <c r="E78" i="17"/>
  <c r="D78" i="17"/>
  <c r="E77" i="17"/>
  <c r="D77" i="17"/>
  <c r="E76" i="17"/>
  <c r="D76" i="17"/>
  <c r="E75" i="17"/>
  <c r="D75" i="17"/>
  <c r="E74" i="17"/>
  <c r="D74" i="17"/>
  <c r="E73" i="17"/>
  <c r="D73" i="17"/>
  <c r="E72" i="17"/>
  <c r="D72" i="17"/>
  <c r="E71" i="17"/>
  <c r="D71" i="17"/>
  <c r="E70" i="17"/>
  <c r="D70" i="17"/>
  <c r="E69" i="17"/>
  <c r="D69" i="17"/>
  <c r="E68" i="17"/>
  <c r="D68" i="17"/>
  <c r="E67" i="17"/>
  <c r="D67" i="17"/>
  <c r="E66" i="17"/>
  <c r="D66" i="17"/>
  <c r="E65" i="17"/>
  <c r="D65" i="17"/>
  <c r="E64" i="17"/>
  <c r="D64" i="17"/>
  <c r="E63" i="17"/>
  <c r="D63" i="17"/>
  <c r="E62" i="17"/>
  <c r="D62" i="17"/>
  <c r="E61" i="17"/>
  <c r="D61" i="17"/>
  <c r="E60" i="17"/>
  <c r="D60" i="17"/>
  <c r="E59" i="17"/>
  <c r="D59" i="17"/>
  <c r="E58" i="17"/>
  <c r="D58" i="17"/>
  <c r="E57" i="17"/>
  <c r="D57" i="17"/>
  <c r="E56" i="17"/>
  <c r="D56" i="17"/>
  <c r="E55" i="17"/>
  <c r="D55" i="17"/>
  <c r="E54" i="17"/>
  <c r="D54" i="17"/>
  <c r="E53" i="17"/>
  <c r="D53" i="17"/>
  <c r="E52" i="17"/>
  <c r="D52" i="17"/>
  <c r="E51" i="17"/>
  <c r="D51" i="17"/>
  <c r="E50" i="17"/>
  <c r="D50" i="17"/>
  <c r="E49" i="17"/>
  <c r="D49" i="17"/>
  <c r="E48" i="17"/>
  <c r="D48" i="17"/>
  <c r="E47" i="17"/>
  <c r="D47" i="17"/>
  <c r="E46" i="17"/>
  <c r="D46" i="17"/>
  <c r="E45" i="17"/>
  <c r="D45" i="17"/>
  <c r="E44" i="17"/>
  <c r="D44" i="17"/>
  <c r="E43" i="17"/>
  <c r="D43" i="17"/>
  <c r="E42" i="17"/>
  <c r="D42" i="17"/>
  <c r="E41" i="17"/>
  <c r="D41" i="17"/>
  <c r="E40" i="17"/>
  <c r="D40" i="17"/>
  <c r="E39" i="17"/>
  <c r="D39" i="17"/>
  <c r="E38" i="17"/>
  <c r="D38" i="17"/>
  <c r="E37" i="17"/>
  <c r="D37" i="17"/>
  <c r="E36" i="17"/>
  <c r="D36" i="17"/>
  <c r="E35" i="17"/>
  <c r="D35" i="17"/>
  <c r="E34" i="17"/>
  <c r="D34" i="17"/>
  <c r="E33" i="17"/>
  <c r="D33" i="17"/>
  <c r="E32" i="17"/>
  <c r="D32" i="17"/>
  <c r="E31" i="17"/>
  <c r="D31" i="17"/>
  <c r="E30" i="17"/>
  <c r="D30" i="17"/>
  <c r="E29" i="17"/>
  <c r="D29" i="17"/>
  <c r="E28" i="17"/>
  <c r="D28" i="17"/>
  <c r="E27" i="17"/>
  <c r="D27" i="17"/>
  <c r="E26" i="17"/>
  <c r="D26" i="17"/>
  <c r="E25" i="17"/>
  <c r="D25" i="17"/>
  <c r="E24" i="17"/>
  <c r="D24" i="17"/>
  <c r="E23" i="17"/>
  <c r="D23" i="17"/>
  <c r="E22" i="17"/>
  <c r="D22" i="17"/>
  <c r="E21" i="17"/>
  <c r="D21" i="17"/>
  <c r="E20" i="17"/>
  <c r="D20" i="17"/>
  <c r="E19" i="17"/>
  <c r="D19" i="17"/>
  <c r="E18" i="17"/>
  <c r="D18" i="17"/>
  <c r="E17" i="17"/>
  <c r="D17" i="17"/>
  <c r="E16" i="17"/>
  <c r="D16" i="17"/>
  <c r="E15" i="17"/>
  <c r="D15" i="17"/>
  <c r="E14" i="17"/>
  <c r="D14" i="17"/>
  <c r="E13" i="17"/>
  <c r="D13" i="17"/>
  <c r="E12" i="17"/>
  <c r="D12" i="17"/>
  <c r="E11" i="17"/>
  <c r="D11" i="17"/>
  <c r="E10" i="17"/>
  <c r="D10" i="17"/>
  <c r="E9" i="17"/>
  <c r="D9" i="17"/>
  <c r="E8" i="17"/>
  <c r="D8" i="17"/>
  <c r="E7" i="17"/>
  <c r="D7" i="17"/>
  <c r="E6" i="17"/>
  <c r="D6" i="17"/>
  <c r="E5" i="17"/>
  <c r="D5" i="17"/>
  <c r="E4" i="17"/>
  <c r="D4" i="17"/>
  <c r="E351" i="24"/>
  <c r="D351" i="24"/>
  <c r="E350" i="24"/>
  <c r="D350" i="24"/>
  <c r="E349" i="24"/>
  <c r="D349" i="24"/>
  <c r="E348" i="24"/>
  <c r="D348" i="24"/>
  <c r="E347" i="24"/>
  <c r="D347" i="24"/>
  <c r="E346" i="24"/>
  <c r="D346" i="24"/>
  <c r="E345" i="24"/>
  <c r="D345" i="24"/>
  <c r="E344" i="24"/>
  <c r="D344" i="24"/>
  <c r="E343" i="24"/>
  <c r="D343" i="24"/>
  <c r="E342" i="24"/>
  <c r="D342" i="24"/>
  <c r="E341" i="24"/>
  <c r="D341" i="24"/>
  <c r="E340" i="24"/>
  <c r="D340" i="24"/>
  <c r="E339" i="24"/>
  <c r="D339" i="24"/>
  <c r="E338" i="24"/>
  <c r="D338" i="24"/>
  <c r="E337" i="24"/>
  <c r="D337" i="24"/>
  <c r="E336" i="24"/>
  <c r="D336" i="24"/>
  <c r="E335" i="24"/>
  <c r="D335" i="24"/>
  <c r="E334" i="24"/>
  <c r="D334" i="24"/>
  <c r="E333" i="24"/>
  <c r="D333" i="24"/>
  <c r="E332" i="24"/>
  <c r="D332" i="24"/>
  <c r="E331" i="24"/>
  <c r="D331" i="24"/>
  <c r="E330" i="24"/>
  <c r="D330" i="24"/>
  <c r="E329" i="24"/>
  <c r="D329" i="24"/>
  <c r="E328" i="24"/>
  <c r="D328" i="24"/>
  <c r="E327" i="24"/>
  <c r="D327" i="24"/>
  <c r="E326" i="24"/>
  <c r="D326" i="24"/>
  <c r="E325" i="24"/>
  <c r="D325" i="24"/>
  <c r="E324" i="24"/>
  <c r="D324" i="24"/>
  <c r="E323" i="24"/>
  <c r="D323" i="24"/>
  <c r="E322" i="24"/>
  <c r="D322" i="24"/>
  <c r="E321" i="24"/>
  <c r="D321" i="24"/>
  <c r="E320" i="24"/>
  <c r="D320" i="24"/>
  <c r="E319" i="24"/>
  <c r="D319" i="24"/>
  <c r="E318" i="24"/>
  <c r="D318" i="24"/>
  <c r="E317" i="24"/>
  <c r="D317" i="24"/>
  <c r="E316" i="24"/>
  <c r="D316" i="24"/>
  <c r="E315" i="24"/>
  <c r="D315" i="24"/>
  <c r="E314" i="24"/>
  <c r="D314" i="24"/>
  <c r="E313" i="24"/>
  <c r="D313" i="24"/>
  <c r="E312" i="24"/>
  <c r="D312" i="24"/>
  <c r="E311" i="24"/>
  <c r="D311" i="24"/>
  <c r="E310" i="24"/>
  <c r="D310" i="24"/>
  <c r="E309" i="24"/>
  <c r="D309" i="24"/>
  <c r="E308" i="24"/>
  <c r="D308" i="24"/>
  <c r="E307" i="24"/>
  <c r="D307" i="24"/>
  <c r="E306" i="24"/>
  <c r="D306" i="24"/>
  <c r="E305" i="24"/>
  <c r="D305" i="24"/>
  <c r="E304" i="24"/>
  <c r="D304" i="24"/>
  <c r="E303" i="24"/>
  <c r="D303" i="24"/>
  <c r="E302" i="24"/>
  <c r="D302" i="24"/>
  <c r="E301" i="24"/>
  <c r="D301" i="24"/>
  <c r="E300" i="24"/>
  <c r="D300" i="24"/>
  <c r="E299" i="24"/>
  <c r="D299" i="24"/>
  <c r="E298" i="24"/>
  <c r="D298" i="24"/>
  <c r="E297" i="24"/>
  <c r="D297" i="24"/>
  <c r="E296" i="24"/>
  <c r="D296" i="24"/>
  <c r="E295" i="24"/>
  <c r="D295" i="24"/>
  <c r="E294" i="24"/>
  <c r="D294" i="24"/>
  <c r="E293" i="24"/>
  <c r="D293" i="24"/>
  <c r="E292" i="24"/>
  <c r="D292" i="24"/>
  <c r="E291" i="24"/>
  <c r="D291" i="24"/>
  <c r="E290" i="24"/>
  <c r="D290" i="24"/>
  <c r="E289" i="24"/>
  <c r="D289" i="24"/>
  <c r="E288" i="24"/>
  <c r="D288" i="24"/>
  <c r="E287" i="24"/>
  <c r="D287" i="24"/>
  <c r="E286" i="24"/>
  <c r="D286" i="24"/>
  <c r="E285" i="24"/>
  <c r="D285" i="24"/>
  <c r="E284" i="24"/>
  <c r="D284" i="24"/>
  <c r="E283" i="24"/>
  <c r="D283" i="24"/>
  <c r="E282" i="24"/>
  <c r="D282" i="24"/>
  <c r="E281" i="24"/>
  <c r="D281" i="24"/>
  <c r="E280" i="24"/>
  <c r="D280" i="24"/>
  <c r="E279" i="24"/>
  <c r="D279" i="24"/>
  <c r="E278" i="24"/>
  <c r="D278" i="24"/>
  <c r="E277" i="24"/>
  <c r="D277" i="24"/>
  <c r="E276" i="24"/>
  <c r="D276" i="24"/>
  <c r="E275" i="24"/>
  <c r="D275" i="24"/>
  <c r="E274" i="24"/>
  <c r="D274" i="24"/>
  <c r="E273" i="24"/>
  <c r="D273" i="24"/>
  <c r="E272" i="24"/>
  <c r="D272" i="24"/>
  <c r="E271" i="24"/>
  <c r="D271" i="24"/>
  <c r="E270" i="24"/>
  <c r="D270" i="24"/>
  <c r="E269" i="24"/>
  <c r="D269" i="24"/>
  <c r="E268" i="24"/>
  <c r="D268" i="24"/>
  <c r="E267" i="24"/>
  <c r="D267" i="24"/>
  <c r="E266" i="24"/>
  <c r="D266" i="24"/>
  <c r="E265" i="24"/>
  <c r="D265" i="24"/>
  <c r="E264" i="24"/>
  <c r="D264" i="24"/>
  <c r="E263" i="24"/>
  <c r="D263" i="24"/>
  <c r="E262" i="24"/>
  <c r="D262" i="24"/>
  <c r="E261" i="24"/>
  <c r="D261" i="24"/>
  <c r="E260" i="24"/>
  <c r="D260" i="24"/>
  <c r="E259" i="24"/>
  <c r="D259" i="24"/>
  <c r="E258" i="24"/>
  <c r="D258" i="24"/>
  <c r="E257" i="24"/>
  <c r="D257" i="24"/>
  <c r="E256" i="24"/>
  <c r="D256" i="24"/>
  <c r="E255" i="24"/>
  <c r="D255" i="24"/>
  <c r="E254" i="24"/>
  <c r="D254" i="24"/>
  <c r="E253" i="24"/>
  <c r="D253" i="24"/>
  <c r="E252" i="24"/>
  <c r="D252" i="24"/>
  <c r="E251" i="24"/>
  <c r="D251" i="24"/>
  <c r="E250" i="24"/>
  <c r="D250" i="24"/>
  <c r="E249" i="24"/>
  <c r="D249" i="24"/>
  <c r="E248" i="24"/>
  <c r="D248" i="24"/>
  <c r="E247" i="24"/>
  <c r="D247" i="24"/>
  <c r="E246" i="24"/>
  <c r="D246" i="24"/>
  <c r="E245" i="24"/>
  <c r="D245" i="24"/>
  <c r="E244" i="24"/>
  <c r="D244" i="24"/>
  <c r="E243" i="24"/>
  <c r="D243" i="24"/>
  <c r="E242" i="24"/>
  <c r="D242" i="24"/>
  <c r="E241" i="24"/>
  <c r="D241" i="24"/>
  <c r="E240" i="24"/>
  <c r="D240" i="24"/>
  <c r="E239" i="24"/>
  <c r="D239" i="24"/>
  <c r="E238" i="24"/>
  <c r="D238" i="24"/>
  <c r="E237" i="24"/>
  <c r="D237" i="24"/>
  <c r="E236" i="24"/>
  <c r="D236" i="24"/>
  <c r="E235" i="24"/>
  <c r="D235" i="24"/>
  <c r="E234" i="24"/>
  <c r="D234" i="24"/>
  <c r="E233" i="24"/>
  <c r="D233" i="24"/>
  <c r="E232" i="24"/>
  <c r="D232" i="24"/>
  <c r="E231" i="24"/>
  <c r="D231" i="24"/>
  <c r="E230" i="24"/>
  <c r="D230" i="24"/>
  <c r="E229" i="24"/>
  <c r="D229" i="24"/>
  <c r="E228" i="24"/>
  <c r="D228" i="24"/>
  <c r="E227" i="24"/>
  <c r="D227" i="24"/>
  <c r="E226" i="24"/>
  <c r="D226" i="24"/>
  <c r="E225" i="24"/>
  <c r="D225" i="24"/>
  <c r="E224" i="24"/>
  <c r="D224" i="24"/>
  <c r="E223" i="24"/>
  <c r="D223" i="24"/>
  <c r="E222" i="24"/>
  <c r="D222" i="24"/>
  <c r="E221" i="24"/>
  <c r="D221" i="24"/>
  <c r="E220" i="24"/>
  <c r="D220" i="24"/>
  <c r="E219" i="24"/>
  <c r="D219" i="24"/>
  <c r="E218" i="24"/>
  <c r="D218" i="24"/>
  <c r="E217" i="24"/>
  <c r="D217" i="24"/>
  <c r="E216" i="24"/>
  <c r="D216" i="24"/>
  <c r="E215" i="24"/>
  <c r="D215" i="24"/>
  <c r="E214" i="24"/>
  <c r="D214" i="24"/>
  <c r="E213" i="24"/>
  <c r="D213" i="24"/>
  <c r="E212" i="24"/>
  <c r="D212" i="24"/>
  <c r="E211" i="24"/>
  <c r="D211" i="24"/>
  <c r="E210" i="24"/>
  <c r="D210" i="24"/>
  <c r="E209" i="24"/>
  <c r="D209" i="24"/>
  <c r="E208" i="24"/>
  <c r="D208" i="24"/>
  <c r="E207" i="24"/>
  <c r="D207" i="24"/>
  <c r="E206" i="24"/>
  <c r="D206" i="24"/>
  <c r="E205" i="24"/>
  <c r="D205" i="24"/>
  <c r="E204" i="24"/>
  <c r="D204" i="24"/>
  <c r="E203" i="24"/>
  <c r="D203" i="24"/>
  <c r="E202" i="24"/>
  <c r="D202" i="24"/>
  <c r="E201" i="24"/>
  <c r="D201" i="24"/>
  <c r="E200" i="24"/>
  <c r="D200" i="24"/>
  <c r="E199" i="24"/>
  <c r="D199" i="24"/>
  <c r="E198" i="24"/>
  <c r="D198" i="24"/>
  <c r="E197" i="24"/>
  <c r="D197" i="24"/>
  <c r="E196" i="24"/>
  <c r="D196" i="24"/>
  <c r="E195" i="24"/>
  <c r="D195" i="24"/>
  <c r="E194" i="24"/>
  <c r="D194" i="24"/>
  <c r="E193" i="24"/>
  <c r="D193" i="24"/>
  <c r="E192" i="24"/>
  <c r="D192" i="24"/>
  <c r="E191" i="24"/>
  <c r="D191" i="24"/>
  <c r="E190" i="24"/>
  <c r="D190" i="24"/>
  <c r="E189" i="24"/>
  <c r="D189" i="24"/>
  <c r="E188" i="24"/>
  <c r="D188" i="24"/>
  <c r="E187" i="24"/>
  <c r="D187" i="24"/>
  <c r="E186" i="24"/>
  <c r="D186" i="24"/>
  <c r="E185" i="24"/>
  <c r="D185" i="24"/>
  <c r="E184" i="24"/>
  <c r="D184" i="24"/>
  <c r="E183" i="24"/>
  <c r="D183" i="24"/>
  <c r="E182" i="24"/>
  <c r="D182" i="24"/>
  <c r="E181" i="24"/>
  <c r="D181" i="24"/>
  <c r="E180" i="24"/>
  <c r="D180" i="24"/>
  <c r="E179" i="24"/>
  <c r="D179" i="24"/>
  <c r="E178" i="24"/>
  <c r="D178" i="24"/>
  <c r="E177" i="24"/>
  <c r="D177" i="24"/>
  <c r="E176" i="24"/>
  <c r="D176" i="24"/>
  <c r="E175" i="24"/>
  <c r="D175" i="24"/>
  <c r="E174" i="24"/>
  <c r="D174" i="24"/>
  <c r="E173" i="24"/>
  <c r="D173" i="24"/>
  <c r="E172" i="24"/>
  <c r="D172" i="24"/>
  <c r="E171" i="24"/>
  <c r="D171" i="24"/>
  <c r="E170" i="24"/>
  <c r="D170" i="24"/>
  <c r="E169" i="24"/>
  <c r="D169" i="24"/>
  <c r="E168" i="24"/>
  <c r="D168" i="24"/>
  <c r="E167" i="24"/>
  <c r="D167" i="24"/>
  <c r="E166" i="24"/>
  <c r="D166" i="24"/>
  <c r="E165" i="24"/>
  <c r="D165" i="24"/>
  <c r="E164" i="24"/>
  <c r="D164" i="24"/>
  <c r="E163" i="24"/>
  <c r="D163" i="24"/>
  <c r="E162" i="24"/>
  <c r="D162" i="24"/>
  <c r="E161" i="24"/>
  <c r="D161" i="24"/>
  <c r="E160" i="24"/>
  <c r="D160" i="24"/>
  <c r="E159" i="24"/>
  <c r="D159" i="24"/>
  <c r="E158" i="24"/>
  <c r="D158" i="24"/>
  <c r="E157" i="24"/>
  <c r="D157" i="24"/>
  <c r="E156" i="24"/>
  <c r="D156" i="24"/>
  <c r="E155" i="24"/>
  <c r="D155" i="24"/>
  <c r="E154" i="24"/>
  <c r="D154" i="24"/>
  <c r="E153" i="24"/>
  <c r="D153" i="24"/>
  <c r="E152" i="24"/>
  <c r="D152" i="24"/>
  <c r="E151" i="24"/>
  <c r="D151" i="24"/>
  <c r="E150" i="24"/>
  <c r="D150" i="24"/>
  <c r="E149" i="24"/>
  <c r="D149" i="24"/>
  <c r="E148" i="24"/>
  <c r="D148" i="24"/>
  <c r="E147" i="24"/>
  <c r="D147" i="24"/>
  <c r="E146" i="24"/>
  <c r="D146" i="24"/>
  <c r="E145" i="24"/>
  <c r="D145" i="24"/>
  <c r="E144" i="24"/>
  <c r="D144" i="24"/>
  <c r="E143" i="24"/>
  <c r="D143" i="24"/>
  <c r="E142" i="24"/>
  <c r="D142" i="24"/>
  <c r="E141" i="24"/>
  <c r="D141" i="24"/>
  <c r="E140" i="24"/>
  <c r="D140" i="24"/>
  <c r="E139" i="24"/>
  <c r="D139" i="24"/>
  <c r="E138" i="24"/>
  <c r="D138" i="24"/>
  <c r="E137" i="24"/>
  <c r="D137" i="24"/>
  <c r="E136" i="24"/>
  <c r="D136" i="24"/>
  <c r="E135" i="24"/>
  <c r="D135" i="24"/>
  <c r="E134" i="24"/>
  <c r="D134" i="24"/>
  <c r="E133" i="24"/>
  <c r="D133" i="24"/>
  <c r="E132" i="24"/>
  <c r="D132" i="24"/>
  <c r="E131" i="24"/>
  <c r="D131" i="24"/>
  <c r="E130" i="24"/>
  <c r="D130" i="24"/>
  <c r="E129" i="24"/>
  <c r="D129" i="24"/>
  <c r="E128" i="24"/>
  <c r="D128" i="24"/>
  <c r="E127" i="24"/>
  <c r="D127" i="24"/>
  <c r="E126" i="24"/>
  <c r="D126" i="24"/>
  <c r="E125" i="24"/>
  <c r="D125" i="24"/>
  <c r="E124" i="24"/>
  <c r="D124" i="24"/>
  <c r="E123" i="24"/>
  <c r="D123" i="24"/>
  <c r="E122" i="24"/>
  <c r="D122" i="24"/>
  <c r="E121" i="24"/>
  <c r="D121" i="24"/>
  <c r="E120" i="24"/>
  <c r="D120" i="24"/>
  <c r="E119" i="24"/>
  <c r="D119" i="24"/>
  <c r="E118" i="24"/>
  <c r="D118" i="24"/>
  <c r="E117" i="24"/>
  <c r="D117" i="24"/>
  <c r="E116" i="24"/>
  <c r="D116" i="24"/>
  <c r="E115" i="24"/>
  <c r="D115" i="24"/>
  <c r="E114" i="24"/>
  <c r="D114" i="24"/>
  <c r="E113" i="24"/>
  <c r="D113" i="24"/>
  <c r="E112" i="24"/>
  <c r="D112" i="24"/>
  <c r="E111" i="24"/>
  <c r="D111" i="24"/>
  <c r="E110" i="24"/>
  <c r="D110" i="24"/>
  <c r="E109" i="24"/>
  <c r="D109" i="24"/>
  <c r="E108" i="24"/>
  <c r="D108" i="24"/>
  <c r="E107" i="24"/>
  <c r="D107" i="24"/>
  <c r="E106" i="24"/>
  <c r="D106" i="24"/>
  <c r="E105" i="24"/>
  <c r="D105" i="24"/>
  <c r="E104" i="24"/>
  <c r="D104" i="24"/>
  <c r="E103" i="24"/>
  <c r="D103" i="24"/>
  <c r="E102" i="24"/>
  <c r="D102" i="24"/>
  <c r="E101" i="24"/>
  <c r="D101" i="24"/>
  <c r="E100" i="24"/>
  <c r="D100" i="24"/>
  <c r="E99" i="24"/>
  <c r="D99" i="24"/>
  <c r="E98" i="24"/>
  <c r="D98" i="24"/>
  <c r="E97" i="24"/>
  <c r="D97" i="24"/>
  <c r="E96" i="24"/>
  <c r="D96" i="24"/>
  <c r="E95" i="24"/>
  <c r="D95" i="24"/>
  <c r="E94" i="24"/>
  <c r="D94" i="24"/>
  <c r="E93" i="24"/>
  <c r="D93" i="24"/>
  <c r="E92" i="24"/>
  <c r="D92" i="24"/>
  <c r="E91" i="24"/>
  <c r="D91" i="24"/>
  <c r="E90" i="24"/>
  <c r="D90" i="24"/>
  <c r="E89" i="24"/>
  <c r="D89" i="24"/>
  <c r="E88" i="24"/>
  <c r="D88" i="24"/>
  <c r="E87" i="24"/>
  <c r="D87" i="24"/>
  <c r="E86" i="24"/>
  <c r="D86" i="24"/>
  <c r="E85" i="24"/>
  <c r="D85" i="24"/>
  <c r="E84" i="24"/>
  <c r="D84" i="24"/>
  <c r="E83" i="24"/>
  <c r="D83" i="24"/>
  <c r="E82" i="24"/>
  <c r="D82" i="24"/>
  <c r="E81" i="24"/>
  <c r="D81" i="24"/>
  <c r="E80" i="24"/>
  <c r="D80" i="24"/>
  <c r="E79" i="24"/>
  <c r="D79" i="24"/>
  <c r="E78" i="24"/>
  <c r="D78" i="24"/>
  <c r="E77" i="24"/>
  <c r="D77" i="24"/>
  <c r="E76" i="24"/>
  <c r="D76" i="24"/>
  <c r="E75" i="24"/>
  <c r="D75" i="24"/>
  <c r="E74" i="24"/>
  <c r="D74" i="24"/>
  <c r="E73" i="24"/>
  <c r="D73" i="24"/>
  <c r="E72" i="24"/>
  <c r="D72" i="24"/>
  <c r="E71" i="24"/>
  <c r="D71" i="24"/>
  <c r="E70" i="24"/>
  <c r="D70" i="24"/>
  <c r="E69" i="24"/>
  <c r="D69" i="24"/>
  <c r="E68" i="24"/>
  <c r="D68" i="24"/>
  <c r="E67" i="24"/>
  <c r="D67" i="24"/>
  <c r="E66" i="24"/>
  <c r="D66" i="24"/>
  <c r="E65" i="24"/>
  <c r="D65" i="24"/>
  <c r="E64" i="24"/>
  <c r="D64" i="24"/>
  <c r="E63" i="24"/>
  <c r="D63" i="24"/>
  <c r="E62" i="24"/>
  <c r="D62" i="24"/>
  <c r="E61" i="24"/>
  <c r="D61" i="24"/>
  <c r="E60" i="24"/>
  <c r="D60" i="24"/>
  <c r="E59" i="24"/>
  <c r="D59" i="24"/>
  <c r="E58" i="24"/>
  <c r="D58" i="24"/>
  <c r="E57" i="24"/>
  <c r="D57" i="24"/>
  <c r="E56" i="24"/>
  <c r="D56" i="24"/>
  <c r="E55" i="24"/>
  <c r="D55" i="24"/>
  <c r="E54" i="24"/>
  <c r="D54" i="24"/>
  <c r="E53" i="24"/>
  <c r="D53" i="24"/>
  <c r="E52" i="24"/>
  <c r="D52" i="24"/>
  <c r="E51" i="24"/>
  <c r="D51" i="24"/>
  <c r="E50" i="24"/>
  <c r="D50" i="24"/>
  <c r="E49" i="24"/>
  <c r="D49" i="24"/>
  <c r="E48" i="24"/>
  <c r="D48" i="24"/>
  <c r="E47" i="24"/>
  <c r="D47" i="24"/>
  <c r="E46" i="24"/>
  <c r="D46" i="24"/>
  <c r="E45" i="24"/>
  <c r="D45" i="24"/>
  <c r="E44" i="24"/>
  <c r="D44" i="24"/>
  <c r="E43" i="24"/>
  <c r="D43" i="24"/>
  <c r="E42" i="24"/>
  <c r="D42" i="24"/>
  <c r="E41" i="24"/>
  <c r="D41" i="24"/>
  <c r="E40" i="24"/>
  <c r="D40" i="24"/>
  <c r="E39" i="24"/>
  <c r="D39" i="24"/>
  <c r="E38" i="24"/>
  <c r="D38" i="24"/>
  <c r="E37" i="24"/>
  <c r="D37" i="24"/>
  <c r="E36" i="24"/>
  <c r="D36" i="24"/>
  <c r="E35" i="24"/>
  <c r="D35" i="24"/>
  <c r="E34" i="24"/>
  <c r="D34" i="24"/>
  <c r="E33" i="24"/>
  <c r="D33" i="24"/>
  <c r="E32" i="24"/>
  <c r="D32" i="24"/>
  <c r="E31" i="24"/>
  <c r="D31" i="24"/>
  <c r="E30" i="24"/>
  <c r="D30" i="24"/>
  <c r="E29" i="24"/>
  <c r="D29" i="24"/>
  <c r="E28" i="24"/>
  <c r="D28" i="24"/>
  <c r="E27" i="24"/>
  <c r="D27" i="24"/>
  <c r="E26" i="24"/>
  <c r="D26" i="24"/>
  <c r="E25" i="24"/>
  <c r="D25" i="24"/>
  <c r="E24" i="24"/>
  <c r="D24" i="24"/>
  <c r="E23" i="24"/>
  <c r="D23" i="24"/>
  <c r="E22" i="24"/>
  <c r="D22" i="24"/>
  <c r="E21" i="24"/>
  <c r="D21" i="24"/>
  <c r="E20" i="24"/>
  <c r="D20" i="24"/>
  <c r="E19" i="24"/>
  <c r="D19" i="24"/>
  <c r="E18" i="24"/>
  <c r="D18" i="24"/>
  <c r="E17" i="24"/>
  <c r="D17" i="24"/>
  <c r="E16" i="24"/>
  <c r="D16" i="24"/>
  <c r="E15" i="24"/>
  <c r="D15" i="24"/>
  <c r="E14" i="24"/>
  <c r="D14" i="24"/>
  <c r="E13" i="24"/>
  <c r="D13" i="24"/>
  <c r="E12" i="24"/>
  <c r="D12" i="24"/>
  <c r="E11" i="24"/>
  <c r="D11" i="24"/>
  <c r="E10" i="24"/>
  <c r="D10" i="24"/>
  <c r="E9" i="24"/>
  <c r="D9" i="24"/>
  <c r="E8" i="24"/>
  <c r="D8" i="24"/>
  <c r="E7" i="24"/>
  <c r="D7" i="24"/>
  <c r="E6" i="24"/>
  <c r="D6" i="24"/>
  <c r="E5" i="24"/>
  <c r="D5" i="24"/>
  <c r="E4" i="24"/>
  <c r="D4" i="24"/>
  <c r="E351" i="28"/>
  <c r="E350" i="28"/>
  <c r="E349" i="28"/>
  <c r="E348" i="28"/>
  <c r="E347" i="28"/>
  <c r="E346" i="28"/>
  <c r="E345" i="28"/>
  <c r="E344" i="28"/>
  <c r="E343" i="28"/>
  <c r="E342" i="28"/>
  <c r="E341" i="28"/>
  <c r="E340" i="28"/>
  <c r="E339" i="28"/>
  <c r="E338" i="28"/>
  <c r="E337" i="28"/>
  <c r="E336" i="28"/>
  <c r="F336" i="28" s="1"/>
  <c r="G336" i="28" s="1"/>
  <c r="E335" i="28"/>
  <c r="E334" i="28"/>
  <c r="E333" i="28"/>
  <c r="E332" i="28"/>
  <c r="F332" i="28" s="1"/>
  <c r="G332" i="28" s="1"/>
  <c r="E331" i="28"/>
  <c r="E330" i="28"/>
  <c r="E329" i="28"/>
  <c r="E328" i="28"/>
  <c r="F328" i="28" s="1"/>
  <c r="G328" i="28" s="1"/>
  <c r="E327" i="28"/>
  <c r="E326" i="28"/>
  <c r="E325" i="28"/>
  <c r="E324" i="28"/>
  <c r="E323" i="28"/>
  <c r="E322" i="28"/>
  <c r="E321" i="28"/>
  <c r="E320" i="28"/>
  <c r="F320" i="28" s="1"/>
  <c r="G320" i="28" s="1"/>
  <c r="E319" i="28"/>
  <c r="E318" i="28"/>
  <c r="E317" i="28"/>
  <c r="E316" i="28"/>
  <c r="F316" i="28" s="1"/>
  <c r="G316" i="28" s="1"/>
  <c r="E315" i="28"/>
  <c r="E314" i="28"/>
  <c r="E313" i="28"/>
  <c r="E312" i="28"/>
  <c r="F312" i="28" s="1"/>
  <c r="G312" i="28" s="1"/>
  <c r="E311" i="28"/>
  <c r="E310" i="28"/>
  <c r="E309" i="28"/>
  <c r="E308" i="28"/>
  <c r="E307" i="28"/>
  <c r="E306" i="28"/>
  <c r="E305" i="28"/>
  <c r="E304" i="28"/>
  <c r="E303" i="28"/>
  <c r="E302" i="28"/>
  <c r="E301" i="28"/>
  <c r="E300" i="28"/>
  <c r="E299" i="28"/>
  <c r="E298" i="28"/>
  <c r="E297" i="28"/>
  <c r="E296" i="28"/>
  <c r="F296" i="28" s="1"/>
  <c r="G296" i="28" s="1"/>
  <c r="E295" i="28"/>
  <c r="E294" i="28"/>
  <c r="E293" i="28"/>
  <c r="E292" i="28"/>
  <c r="F292" i="28" s="1"/>
  <c r="G292" i="28" s="1"/>
  <c r="E291" i="28"/>
  <c r="E290" i="28"/>
  <c r="E289" i="28"/>
  <c r="E288" i="28"/>
  <c r="F288" i="28" s="1"/>
  <c r="G288" i="28" s="1"/>
  <c r="E287" i="28"/>
  <c r="E286" i="28"/>
  <c r="E285" i="28"/>
  <c r="E284" i="28"/>
  <c r="F284" i="28" s="1"/>
  <c r="G284" i="28" s="1"/>
  <c r="E283" i="28"/>
  <c r="E282" i="28"/>
  <c r="E281" i="28"/>
  <c r="E280" i="28"/>
  <c r="F280" i="28" s="1"/>
  <c r="G280" i="28" s="1"/>
  <c r="E279" i="28"/>
  <c r="E278" i="28"/>
  <c r="E277" i="28"/>
  <c r="E276" i="28"/>
  <c r="E275" i="28"/>
  <c r="E274" i="28"/>
  <c r="E273" i="28"/>
  <c r="E272" i="28"/>
  <c r="F272" i="28" s="1"/>
  <c r="G272" i="28" s="1"/>
  <c r="E271" i="28"/>
  <c r="E270" i="28"/>
  <c r="E269" i="28"/>
  <c r="E268" i="28"/>
  <c r="F268" i="28" s="1"/>
  <c r="G268" i="28" s="1"/>
  <c r="E267" i="28"/>
  <c r="E266" i="28"/>
  <c r="E265" i="28"/>
  <c r="E264" i="28"/>
  <c r="F264" i="28" s="1"/>
  <c r="G264" i="28" s="1"/>
  <c r="E263" i="28"/>
  <c r="E262" i="28"/>
  <c r="E261" i="28"/>
  <c r="E260" i="28"/>
  <c r="F260" i="28" s="1"/>
  <c r="G260" i="28" s="1"/>
  <c r="E259" i="28"/>
  <c r="E258" i="28"/>
  <c r="E257" i="28"/>
  <c r="E256" i="28"/>
  <c r="F256" i="28" s="1"/>
  <c r="G256" i="28" s="1"/>
  <c r="E255" i="28"/>
  <c r="E254" i="28"/>
  <c r="E253" i="28"/>
  <c r="E252" i="28"/>
  <c r="F252" i="28" s="1"/>
  <c r="G252" i="28" s="1"/>
  <c r="E251" i="28"/>
  <c r="E250" i="28"/>
  <c r="E249" i="28"/>
  <c r="E248" i="28"/>
  <c r="F248" i="28" s="1"/>
  <c r="G248" i="28" s="1"/>
  <c r="E247" i="28"/>
  <c r="E246" i="28"/>
  <c r="E245" i="28"/>
  <c r="E244" i="28"/>
  <c r="F244" i="28" s="1"/>
  <c r="G244" i="28" s="1"/>
  <c r="E243" i="28"/>
  <c r="E242" i="28"/>
  <c r="E241" i="28"/>
  <c r="E240" i="28"/>
  <c r="F240" i="28" s="1"/>
  <c r="G240" i="28" s="1"/>
  <c r="E239" i="28"/>
  <c r="E238" i="28"/>
  <c r="E237" i="28"/>
  <c r="E236" i="28"/>
  <c r="F236" i="28" s="1"/>
  <c r="G236" i="28" s="1"/>
  <c r="E235" i="28"/>
  <c r="E234" i="28"/>
  <c r="E233" i="28"/>
  <c r="E232" i="28"/>
  <c r="F232" i="28" s="1"/>
  <c r="G232" i="28" s="1"/>
  <c r="E231" i="28"/>
  <c r="E230" i="28"/>
  <c r="E229" i="28"/>
  <c r="E228" i="28"/>
  <c r="E227" i="28"/>
  <c r="E226" i="28"/>
  <c r="E225" i="28"/>
  <c r="E224" i="28"/>
  <c r="F224" i="28" s="1"/>
  <c r="G224" i="28" s="1"/>
  <c r="E223" i="28"/>
  <c r="E222" i="28"/>
  <c r="E221" i="28"/>
  <c r="E220" i="28"/>
  <c r="F220" i="28" s="1"/>
  <c r="G220" i="28" s="1"/>
  <c r="E219" i="28"/>
  <c r="E218" i="28"/>
  <c r="E217" i="28"/>
  <c r="E216" i="28"/>
  <c r="F216" i="28" s="1"/>
  <c r="G216" i="28" s="1"/>
  <c r="E215" i="28"/>
  <c r="E214" i="28"/>
  <c r="E213" i="28"/>
  <c r="E212" i="28"/>
  <c r="F212" i="28" s="1"/>
  <c r="G212" i="28" s="1"/>
  <c r="E211" i="28"/>
  <c r="E210" i="28"/>
  <c r="E209" i="28"/>
  <c r="E208" i="28"/>
  <c r="F208" i="28" s="1"/>
  <c r="G208" i="28" s="1"/>
  <c r="E207" i="28"/>
  <c r="E206" i="28"/>
  <c r="E205" i="28"/>
  <c r="E204" i="28"/>
  <c r="E203" i="28"/>
  <c r="E202" i="28"/>
  <c r="E201" i="28"/>
  <c r="E200" i="28"/>
  <c r="F200" i="28" s="1"/>
  <c r="G200" i="28" s="1"/>
  <c r="E199" i="28"/>
  <c r="E198" i="28"/>
  <c r="E197" i="28"/>
  <c r="E196" i="28"/>
  <c r="F196" i="28" s="1"/>
  <c r="G196" i="28" s="1"/>
  <c r="E195" i="28"/>
  <c r="E194" i="28"/>
  <c r="E193" i="28"/>
  <c r="E192" i="28"/>
  <c r="F192" i="28" s="1"/>
  <c r="G192" i="28" s="1"/>
  <c r="E191" i="28"/>
  <c r="E190" i="28"/>
  <c r="E189" i="28"/>
  <c r="E188" i="28"/>
  <c r="F188" i="28" s="1"/>
  <c r="G188" i="28" s="1"/>
  <c r="E187" i="28"/>
  <c r="E186" i="28"/>
  <c r="E185" i="28"/>
  <c r="E184" i="28"/>
  <c r="F184" i="28" s="1"/>
  <c r="G184" i="28" s="1"/>
  <c r="E183" i="28"/>
  <c r="E182" i="28"/>
  <c r="E181" i="28"/>
  <c r="E180" i="28"/>
  <c r="E179" i="28"/>
  <c r="E178" i="28"/>
  <c r="E177" i="28"/>
  <c r="E176" i="28"/>
  <c r="F176" i="28" s="1"/>
  <c r="G176" i="28" s="1"/>
  <c r="E175" i="28"/>
  <c r="E174" i="28"/>
  <c r="E173" i="28"/>
  <c r="E172" i="28"/>
  <c r="F172" i="28" s="1"/>
  <c r="G172" i="28" s="1"/>
  <c r="E171" i="28"/>
  <c r="E170" i="28"/>
  <c r="E169" i="28"/>
  <c r="E168" i="28"/>
  <c r="F168" i="28" s="1"/>
  <c r="G168" i="28" s="1"/>
  <c r="E167" i="28"/>
  <c r="E166" i="28"/>
  <c r="E165" i="28"/>
  <c r="E164" i="28"/>
  <c r="E163" i="28"/>
  <c r="E162" i="28"/>
  <c r="E161" i="28"/>
  <c r="E160" i="28"/>
  <c r="F160" i="28" s="1"/>
  <c r="G160" i="28" s="1"/>
  <c r="E159" i="28"/>
  <c r="E158" i="28"/>
  <c r="E157" i="28"/>
  <c r="E156" i="28"/>
  <c r="E155" i="28"/>
  <c r="E154" i="28"/>
  <c r="E153" i="28"/>
  <c r="E152" i="28"/>
  <c r="F152" i="28" s="1"/>
  <c r="G152" i="28" s="1"/>
  <c r="E151" i="28"/>
  <c r="E150" i="28"/>
  <c r="E149" i="28"/>
  <c r="E148" i="28"/>
  <c r="E147" i="28"/>
  <c r="E146" i="28"/>
  <c r="E145" i="28"/>
  <c r="E144" i="28"/>
  <c r="F144" i="28" s="1"/>
  <c r="G144" i="28" s="1"/>
  <c r="E143" i="28"/>
  <c r="E142" i="28"/>
  <c r="E141" i="28"/>
  <c r="E140" i="28"/>
  <c r="E139" i="28"/>
  <c r="E138" i="28"/>
  <c r="E137" i="28"/>
  <c r="E136" i="28"/>
  <c r="F136" i="28" s="1"/>
  <c r="G136" i="28" s="1"/>
  <c r="E135" i="28"/>
  <c r="E134" i="28"/>
  <c r="E133" i="28"/>
  <c r="E132" i="28"/>
  <c r="E131" i="28"/>
  <c r="E130" i="28"/>
  <c r="E129" i="28"/>
  <c r="E128" i="28"/>
  <c r="F128" i="28" s="1"/>
  <c r="G128" i="28" s="1"/>
  <c r="E127" i="28"/>
  <c r="E126" i="28"/>
  <c r="E125" i="28"/>
  <c r="E124" i="28"/>
  <c r="E123" i="28"/>
  <c r="E122" i="28"/>
  <c r="E121" i="28"/>
  <c r="E120" i="28"/>
  <c r="F120" i="28" s="1"/>
  <c r="G120" i="28" s="1"/>
  <c r="E119" i="28"/>
  <c r="E118" i="28"/>
  <c r="E117" i="28"/>
  <c r="E116" i="28"/>
  <c r="E115" i="28"/>
  <c r="E114" i="28"/>
  <c r="E113" i="28"/>
  <c r="E112" i="28"/>
  <c r="F112" i="28" s="1"/>
  <c r="G112" i="28" s="1"/>
  <c r="E111" i="28"/>
  <c r="E110" i="28"/>
  <c r="E109" i="28"/>
  <c r="E108" i="28"/>
  <c r="E107" i="28"/>
  <c r="E106" i="28"/>
  <c r="E105" i="28"/>
  <c r="E104" i="28"/>
  <c r="F104" i="28" s="1"/>
  <c r="G104" i="28" s="1"/>
  <c r="E103" i="28"/>
  <c r="E102" i="28"/>
  <c r="E101" i="28"/>
  <c r="E100" i="28"/>
  <c r="F100" i="28" s="1"/>
  <c r="G100" i="28" s="1"/>
  <c r="E99" i="28"/>
  <c r="E98" i="28"/>
  <c r="E97" i="28"/>
  <c r="E96" i="28"/>
  <c r="F96" i="28" s="1"/>
  <c r="G96" i="28" s="1"/>
  <c r="E95" i="28"/>
  <c r="E94" i="28"/>
  <c r="E93" i="28"/>
  <c r="E92" i="28"/>
  <c r="E91" i="28"/>
  <c r="E90" i="28"/>
  <c r="E89" i="28"/>
  <c r="E88" i="28"/>
  <c r="F88" i="28" s="1"/>
  <c r="G88" i="28" s="1"/>
  <c r="E87" i="28"/>
  <c r="E86" i="28"/>
  <c r="E85" i="28"/>
  <c r="E84" i="28"/>
  <c r="F84" i="28" s="1"/>
  <c r="G84" i="28" s="1"/>
  <c r="E83" i="28"/>
  <c r="E82" i="28"/>
  <c r="E81" i="28"/>
  <c r="E80" i="28"/>
  <c r="F80" i="28" s="1"/>
  <c r="G80" i="28" s="1"/>
  <c r="E79" i="28"/>
  <c r="E78" i="28"/>
  <c r="E77" i="28"/>
  <c r="E76" i="28"/>
  <c r="F76" i="28" s="1"/>
  <c r="G76" i="28" s="1"/>
  <c r="E75" i="28"/>
  <c r="E74" i="28"/>
  <c r="E73" i="28"/>
  <c r="E72" i="28"/>
  <c r="F72" i="28" s="1"/>
  <c r="G72" i="28" s="1"/>
  <c r="E71" i="28"/>
  <c r="E70" i="28"/>
  <c r="E69" i="28"/>
  <c r="E68" i="28"/>
  <c r="F68" i="28" s="1"/>
  <c r="G68" i="28" s="1"/>
  <c r="E67" i="28"/>
  <c r="E66" i="28"/>
  <c r="E65" i="28"/>
  <c r="E64" i="28"/>
  <c r="F64" i="28" s="1"/>
  <c r="G64" i="28" s="1"/>
  <c r="E63" i="28"/>
  <c r="E62" i="28"/>
  <c r="E61" i="28"/>
  <c r="E60" i="28"/>
  <c r="E59" i="28"/>
  <c r="E58" i="28"/>
  <c r="E57" i="28"/>
  <c r="E56" i="28"/>
  <c r="F56" i="28" s="1"/>
  <c r="G56" i="28" s="1"/>
  <c r="E55" i="28"/>
  <c r="E54" i="28"/>
  <c r="E53" i="28"/>
  <c r="E52" i="28"/>
  <c r="F52" i="28" s="1"/>
  <c r="G52" i="28" s="1"/>
  <c r="E51" i="28"/>
  <c r="E50" i="28"/>
  <c r="E49" i="28"/>
  <c r="E48" i="28"/>
  <c r="F48" i="28" s="1"/>
  <c r="G48" i="28" s="1"/>
  <c r="E47" i="28"/>
  <c r="E46" i="28"/>
  <c r="E45" i="28"/>
  <c r="E44" i="28"/>
  <c r="F44" i="28" s="1"/>
  <c r="G44" i="28" s="1"/>
  <c r="E43" i="28"/>
  <c r="E42" i="28"/>
  <c r="E41" i="28"/>
  <c r="E40" i="28"/>
  <c r="E39" i="28"/>
  <c r="E38" i="28"/>
  <c r="E37" i="28"/>
  <c r="E36" i="28"/>
  <c r="F36" i="28" s="1"/>
  <c r="G36" i="28" s="1"/>
  <c r="E35" i="28"/>
  <c r="E34" i="28"/>
  <c r="E33" i="28"/>
  <c r="E32" i="28"/>
  <c r="F32" i="28" s="1"/>
  <c r="G32" i="28" s="1"/>
  <c r="E31" i="28"/>
  <c r="E30" i="28"/>
  <c r="E29" i="28"/>
  <c r="E28" i="28"/>
  <c r="E27" i="28"/>
  <c r="E26" i="28"/>
  <c r="E25" i="28"/>
  <c r="E24" i="28"/>
  <c r="F24" i="28" s="1"/>
  <c r="G24" i="28" s="1"/>
  <c r="E23" i="28"/>
  <c r="E22" i="28"/>
  <c r="E21" i="28"/>
  <c r="E20" i="28"/>
  <c r="E19" i="28"/>
  <c r="E18" i="28"/>
  <c r="E17" i="28"/>
  <c r="E16" i="28"/>
  <c r="F16" i="28" s="1"/>
  <c r="G16" i="28" s="1"/>
  <c r="E15" i="28"/>
  <c r="E14" i="28"/>
  <c r="E13" i="28"/>
  <c r="E12" i="28"/>
  <c r="F12" i="28" s="1"/>
  <c r="G12" i="28" s="1"/>
  <c r="E11" i="28"/>
  <c r="E10" i="28"/>
  <c r="E9" i="28"/>
  <c r="E8" i="28"/>
  <c r="F8" i="28" s="1"/>
  <c r="G8" i="28" s="1"/>
  <c r="E7" i="28"/>
  <c r="E6" i="28"/>
  <c r="E5" i="28"/>
  <c r="E4" i="28"/>
  <c r="D351" i="28"/>
  <c r="D350" i="28"/>
  <c r="D349" i="28"/>
  <c r="D348" i="28"/>
  <c r="D347" i="28"/>
  <c r="D346" i="28"/>
  <c r="D345" i="28"/>
  <c r="D344" i="28"/>
  <c r="D343" i="28"/>
  <c r="D342" i="28"/>
  <c r="D341" i="28"/>
  <c r="D340" i="28"/>
  <c r="D339" i="28"/>
  <c r="D338" i="28"/>
  <c r="D337" i="28"/>
  <c r="D336" i="28"/>
  <c r="D335" i="28"/>
  <c r="D334" i="28"/>
  <c r="D333" i="28"/>
  <c r="D332" i="28"/>
  <c r="D331" i="28"/>
  <c r="D330" i="28"/>
  <c r="D329" i="28"/>
  <c r="D328" i="28"/>
  <c r="D327" i="28"/>
  <c r="D326" i="28"/>
  <c r="D325" i="28"/>
  <c r="D324" i="28"/>
  <c r="D323" i="28"/>
  <c r="D322" i="28"/>
  <c r="D321" i="28"/>
  <c r="D320" i="28"/>
  <c r="D319" i="28"/>
  <c r="D318" i="28"/>
  <c r="D317" i="28"/>
  <c r="D316" i="28"/>
  <c r="D315" i="28"/>
  <c r="D314" i="28"/>
  <c r="D313" i="28"/>
  <c r="D312" i="28"/>
  <c r="D311" i="28"/>
  <c r="D310" i="28"/>
  <c r="D309" i="28"/>
  <c r="D308" i="28"/>
  <c r="D307" i="28"/>
  <c r="D306" i="28"/>
  <c r="D305" i="28"/>
  <c r="D304" i="28"/>
  <c r="D303" i="28"/>
  <c r="D302" i="28"/>
  <c r="D301" i="28"/>
  <c r="D300" i="28"/>
  <c r="D299" i="28"/>
  <c r="D298" i="28"/>
  <c r="D297" i="28"/>
  <c r="D296" i="28"/>
  <c r="D295" i="28"/>
  <c r="D294" i="28"/>
  <c r="D293" i="28"/>
  <c r="D292" i="28"/>
  <c r="D291" i="28"/>
  <c r="D290" i="28"/>
  <c r="D289" i="28"/>
  <c r="D288" i="28"/>
  <c r="D287" i="28"/>
  <c r="D286" i="28"/>
  <c r="D285" i="28"/>
  <c r="D284" i="28"/>
  <c r="D283" i="28"/>
  <c r="D282" i="28"/>
  <c r="D281" i="28"/>
  <c r="D280" i="28"/>
  <c r="D279" i="28"/>
  <c r="D278" i="28"/>
  <c r="D277" i="28"/>
  <c r="D276" i="28"/>
  <c r="D275" i="28"/>
  <c r="D274" i="28"/>
  <c r="D273" i="28"/>
  <c r="D272" i="28"/>
  <c r="D271" i="28"/>
  <c r="D270" i="28"/>
  <c r="D269" i="28"/>
  <c r="D268" i="28"/>
  <c r="D267" i="28"/>
  <c r="D266" i="28"/>
  <c r="D265" i="28"/>
  <c r="D264" i="28"/>
  <c r="D263" i="28"/>
  <c r="D262" i="28"/>
  <c r="D261" i="28"/>
  <c r="D260" i="28"/>
  <c r="D259" i="28"/>
  <c r="D258" i="28"/>
  <c r="D257" i="28"/>
  <c r="D256" i="28"/>
  <c r="D255" i="28"/>
  <c r="D254" i="28"/>
  <c r="D253" i="28"/>
  <c r="D252" i="28"/>
  <c r="D251" i="28"/>
  <c r="D250" i="28"/>
  <c r="D249" i="28"/>
  <c r="D248" i="28"/>
  <c r="D247" i="28"/>
  <c r="D246" i="28"/>
  <c r="D245" i="28"/>
  <c r="D244" i="28"/>
  <c r="D243" i="28"/>
  <c r="D242" i="28"/>
  <c r="D241" i="28"/>
  <c r="D240" i="28"/>
  <c r="D239" i="28"/>
  <c r="D238" i="28"/>
  <c r="D237" i="28"/>
  <c r="D236" i="28"/>
  <c r="D235" i="28"/>
  <c r="D234" i="28"/>
  <c r="D233" i="28"/>
  <c r="D232" i="28"/>
  <c r="D231" i="28"/>
  <c r="D230" i="28"/>
  <c r="D229" i="28"/>
  <c r="D228" i="28"/>
  <c r="D227" i="28"/>
  <c r="D226" i="28"/>
  <c r="D225" i="28"/>
  <c r="D224" i="28"/>
  <c r="D223" i="28"/>
  <c r="D222" i="28"/>
  <c r="D221" i="28"/>
  <c r="D220" i="28"/>
  <c r="D219" i="28"/>
  <c r="D218" i="28"/>
  <c r="D217" i="28"/>
  <c r="D216" i="28"/>
  <c r="D215" i="28"/>
  <c r="D214" i="28"/>
  <c r="D213" i="28"/>
  <c r="D212" i="28"/>
  <c r="D211" i="28"/>
  <c r="D210" i="28"/>
  <c r="D209" i="28"/>
  <c r="D208" i="28"/>
  <c r="D207" i="28"/>
  <c r="D206" i="28"/>
  <c r="D205" i="28"/>
  <c r="D204" i="28"/>
  <c r="D203" i="28"/>
  <c r="D202" i="28"/>
  <c r="D201" i="28"/>
  <c r="D200" i="28"/>
  <c r="D199" i="28"/>
  <c r="D198" i="28"/>
  <c r="D197" i="28"/>
  <c r="D196" i="28"/>
  <c r="D195" i="28"/>
  <c r="D194" i="28"/>
  <c r="D193" i="28"/>
  <c r="D192" i="28"/>
  <c r="D191" i="28"/>
  <c r="D190" i="28"/>
  <c r="D189" i="28"/>
  <c r="D188" i="28"/>
  <c r="D187" i="28"/>
  <c r="D186" i="28"/>
  <c r="D185" i="28"/>
  <c r="D184" i="28"/>
  <c r="D183" i="28"/>
  <c r="D182" i="28"/>
  <c r="D181" i="28"/>
  <c r="D180" i="28"/>
  <c r="D179" i="28"/>
  <c r="D178" i="28"/>
  <c r="D177" i="28"/>
  <c r="D176" i="28"/>
  <c r="D175" i="28"/>
  <c r="D174" i="28"/>
  <c r="D173" i="28"/>
  <c r="D172" i="28"/>
  <c r="D171" i="28"/>
  <c r="D170" i="28"/>
  <c r="D169" i="28"/>
  <c r="D168" i="28"/>
  <c r="D167" i="28"/>
  <c r="D166" i="2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F351" i="28"/>
  <c r="G351" i="28" s="1"/>
  <c r="F350" i="28"/>
  <c r="G350" i="28" s="1"/>
  <c r="F349" i="28"/>
  <c r="G349" i="28" s="1"/>
  <c r="F348" i="28"/>
  <c r="G348" i="28" s="1"/>
  <c r="F347" i="28"/>
  <c r="G347" i="28" s="1"/>
  <c r="F346" i="28"/>
  <c r="G346" i="28" s="1"/>
  <c r="F345" i="28"/>
  <c r="G345" i="28" s="1"/>
  <c r="F344" i="28"/>
  <c r="G344" i="28" s="1"/>
  <c r="F343" i="28"/>
  <c r="G343" i="28" s="1"/>
  <c r="F342" i="28"/>
  <c r="G342" i="28" s="1"/>
  <c r="F341" i="28"/>
  <c r="G341" i="28" s="1"/>
  <c r="F340" i="28"/>
  <c r="G340" i="28" s="1"/>
  <c r="F339" i="28"/>
  <c r="G339" i="28" s="1"/>
  <c r="F338" i="28"/>
  <c r="G338" i="28" s="1"/>
  <c r="F337" i="28"/>
  <c r="G337" i="28" s="1"/>
  <c r="F335" i="28"/>
  <c r="G335" i="28" s="1"/>
  <c r="F334" i="28"/>
  <c r="G334" i="28" s="1"/>
  <c r="F333" i="28"/>
  <c r="G333" i="28" s="1"/>
  <c r="F331" i="28"/>
  <c r="G331" i="28" s="1"/>
  <c r="F330" i="28"/>
  <c r="G330" i="28" s="1"/>
  <c r="F329" i="28"/>
  <c r="G329" i="28" s="1"/>
  <c r="F327" i="28"/>
  <c r="G327" i="28" s="1"/>
  <c r="F326" i="28"/>
  <c r="G326" i="28" s="1"/>
  <c r="F325" i="28"/>
  <c r="G325" i="28" s="1"/>
  <c r="F324" i="28"/>
  <c r="G324" i="28" s="1"/>
  <c r="F323" i="28"/>
  <c r="G323" i="28" s="1"/>
  <c r="F322" i="28"/>
  <c r="G322" i="28" s="1"/>
  <c r="F321" i="28"/>
  <c r="G321" i="28" s="1"/>
  <c r="F319" i="28"/>
  <c r="G319" i="28" s="1"/>
  <c r="F318" i="28"/>
  <c r="G318" i="28" s="1"/>
  <c r="F317" i="28"/>
  <c r="G317" i="28" s="1"/>
  <c r="F315" i="28"/>
  <c r="G315" i="28" s="1"/>
  <c r="F314" i="28"/>
  <c r="G314" i="28" s="1"/>
  <c r="F313" i="28"/>
  <c r="G313" i="28" s="1"/>
  <c r="F311" i="28"/>
  <c r="G311" i="28" s="1"/>
  <c r="F310" i="28"/>
  <c r="G310" i="28" s="1"/>
  <c r="F309" i="28"/>
  <c r="G309" i="28" s="1"/>
  <c r="F308" i="28"/>
  <c r="G308" i="28" s="1"/>
  <c r="F307" i="28"/>
  <c r="G307" i="28" s="1"/>
  <c r="F306" i="28"/>
  <c r="G306" i="28" s="1"/>
  <c r="G305" i="28"/>
  <c r="F305" i="28"/>
  <c r="F304" i="28"/>
  <c r="G304" i="28" s="1"/>
  <c r="F303" i="28"/>
  <c r="G303" i="28" s="1"/>
  <c r="F302" i="28"/>
  <c r="G302" i="28" s="1"/>
  <c r="G301" i="28"/>
  <c r="F301" i="28"/>
  <c r="F300" i="28"/>
  <c r="G300" i="28" s="1"/>
  <c r="F299" i="28"/>
  <c r="G299" i="28" s="1"/>
  <c r="F298" i="28"/>
  <c r="G298" i="28" s="1"/>
  <c r="G297" i="28"/>
  <c r="F297" i="28"/>
  <c r="F295" i="28"/>
  <c r="G295" i="28" s="1"/>
  <c r="F294" i="28"/>
  <c r="G294" i="28" s="1"/>
  <c r="G293" i="28"/>
  <c r="F293" i="28"/>
  <c r="F291" i="28"/>
  <c r="G291" i="28" s="1"/>
  <c r="F290" i="28"/>
  <c r="G290" i="28" s="1"/>
  <c r="G289" i="28"/>
  <c r="F289" i="28"/>
  <c r="F287" i="28"/>
  <c r="G287" i="28" s="1"/>
  <c r="F286" i="28"/>
  <c r="G286" i="28" s="1"/>
  <c r="F285" i="28"/>
  <c r="G285" i="28" s="1"/>
  <c r="F283" i="28"/>
  <c r="G283" i="28" s="1"/>
  <c r="F282" i="28"/>
  <c r="G282" i="28" s="1"/>
  <c r="F281" i="28"/>
  <c r="G281" i="28" s="1"/>
  <c r="F279" i="28"/>
  <c r="G279" i="28" s="1"/>
  <c r="F278" i="28"/>
  <c r="G278" i="28" s="1"/>
  <c r="F277" i="28"/>
  <c r="G277" i="28" s="1"/>
  <c r="F276" i="28"/>
  <c r="G276" i="28" s="1"/>
  <c r="F275" i="28"/>
  <c r="G275" i="28" s="1"/>
  <c r="F274" i="28"/>
  <c r="G274" i="28" s="1"/>
  <c r="F273" i="28"/>
  <c r="G273" i="28" s="1"/>
  <c r="F271" i="28"/>
  <c r="G271" i="28" s="1"/>
  <c r="F270" i="28"/>
  <c r="G270" i="28" s="1"/>
  <c r="F269" i="28"/>
  <c r="G269" i="28" s="1"/>
  <c r="F267" i="28"/>
  <c r="G267" i="28" s="1"/>
  <c r="F266" i="28"/>
  <c r="G266" i="28" s="1"/>
  <c r="F265" i="28"/>
  <c r="G265" i="28" s="1"/>
  <c r="F263" i="28"/>
  <c r="G263" i="28" s="1"/>
  <c r="F262" i="28"/>
  <c r="G262" i="28" s="1"/>
  <c r="F261" i="28"/>
  <c r="G261" i="28" s="1"/>
  <c r="F259" i="28"/>
  <c r="G259" i="28" s="1"/>
  <c r="F258" i="28"/>
  <c r="G258" i="28" s="1"/>
  <c r="F257" i="28"/>
  <c r="G257" i="28" s="1"/>
  <c r="F255" i="28"/>
  <c r="G255" i="28" s="1"/>
  <c r="F254" i="28"/>
  <c r="G254" i="28" s="1"/>
  <c r="F253" i="28"/>
  <c r="G253" i="28" s="1"/>
  <c r="F251" i="28"/>
  <c r="G251" i="28" s="1"/>
  <c r="F250" i="28"/>
  <c r="G250" i="28" s="1"/>
  <c r="F249" i="28"/>
  <c r="G249" i="28" s="1"/>
  <c r="F247" i="28"/>
  <c r="G247" i="28" s="1"/>
  <c r="F246" i="28"/>
  <c r="G246" i="28" s="1"/>
  <c r="F245" i="28"/>
  <c r="G245" i="28" s="1"/>
  <c r="F243" i="28"/>
  <c r="G243" i="28" s="1"/>
  <c r="F242" i="28"/>
  <c r="G242" i="28" s="1"/>
  <c r="F241" i="28"/>
  <c r="G241" i="28" s="1"/>
  <c r="F239" i="28"/>
  <c r="G239" i="28" s="1"/>
  <c r="F238" i="28"/>
  <c r="G238" i="28" s="1"/>
  <c r="F237" i="28"/>
  <c r="G237" i="28" s="1"/>
  <c r="F235" i="28"/>
  <c r="G235" i="28" s="1"/>
  <c r="F234" i="28"/>
  <c r="G234" i="28" s="1"/>
  <c r="F233" i="28"/>
  <c r="G233" i="28" s="1"/>
  <c r="F231" i="28"/>
  <c r="G231" i="28" s="1"/>
  <c r="F230" i="28"/>
  <c r="G230" i="28" s="1"/>
  <c r="F229" i="28"/>
  <c r="G229" i="28" s="1"/>
  <c r="F228" i="28"/>
  <c r="G228" i="28" s="1"/>
  <c r="F227" i="28"/>
  <c r="G227" i="28" s="1"/>
  <c r="F226" i="28"/>
  <c r="G226" i="28" s="1"/>
  <c r="F225" i="28"/>
  <c r="G225" i="28" s="1"/>
  <c r="F223" i="28"/>
  <c r="G223" i="28" s="1"/>
  <c r="F222" i="28"/>
  <c r="G222" i="28" s="1"/>
  <c r="F221" i="28"/>
  <c r="G221" i="28" s="1"/>
  <c r="F219" i="28"/>
  <c r="G219" i="28" s="1"/>
  <c r="F218" i="28"/>
  <c r="G218" i="28" s="1"/>
  <c r="F217" i="28"/>
  <c r="G217" i="28" s="1"/>
  <c r="F215" i="28"/>
  <c r="G215" i="28" s="1"/>
  <c r="F214" i="28"/>
  <c r="G214" i="28" s="1"/>
  <c r="F213" i="28"/>
  <c r="G213" i="28" s="1"/>
  <c r="F211" i="28"/>
  <c r="G211" i="28" s="1"/>
  <c r="F210" i="28"/>
  <c r="G210" i="28" s="1"/>
  <c r="F209" i="28"/>
  <c r="G209" i="28" s="1"/>
  <c r="F207" i="28"/>
  <c r="G207" i="28" s="1"/>
  <c r="F206" i="28"/>
  <c r="G206" i="28" s="1"/>
  <c r="F205" i="28"/>
  <c r="G205" i="28" s="1"/>
  <c r="F204" i="28"/>
  <c r="G204" i="28" s="1"/>
  <c r="F203" i="28"/>
  <c r="G203" i="28" s="1"/>
  <c r="F202" i="28"/>
  <c r="G202" i="28" s="1"/>
  <c r="F201" i="28"/>
  <c r="G201" i="28" s="1"/>
  <c r="G199" i="28"/>
  <c r="F199" i="28"/>
  <c r="F198" i="28"/>
  <c r="G198" i="28" s="1"/>
  <c r="F197" i="28"/>
  <c r="G197" i="28" s="1"/>
  <c r="G195" i="28"/>
  <c r="F195" i="28"/>
  <c r="F194" i="28"/>
  <c r="G194" i="28" s="1"/>
  <c r="F193" i="28"/>
  <c r="G193" i="28" s="1"/>
  <c r="F191" i="28"/>
  <c r="G191" i="28" s="1"/>
  <c r="F190" i="28"/>
  <c r="G190" i="28" s="1"/>
  <c r="F189" i="28"/>
  <c r="G189" i="28" s="1"/>
  <c r="G187" i="28"/>
  <c r="F187" i="28"/>
  <c r="F186" i="28"/>
  <c r="G186" i="28" s="1"/>
  <c r="F185" i="28"/>
  <c r="G185" i="28" s="1"/>
  <c r="G183" i="28"/>
  <c r="F183" i="28"/>
  <c r="F182" i="28"/>
  <c r="G182" i="28" s="1"/>
  <c r="F181" i="28"/>
  <c r="G181" i="28" s="1"/>
  <c r="F180" i="28"/>
  <c r="G180" i="28" s="1"/>
  <c r="G179" i="28"/>
  <c r="F179" i="28"/>
  <c r="F178" i="28"/>
  <c r="G178" i="28" s="1"/>
  <c r="F177" i="28"/>
  <c r="G177" i="28" s="1"/>
  <c r="F175" i="28"/>
  <c r="G175" i="28" s="1"/>
  <c r="G174" i="28"/>
  <c r="F174" i="28"/>
  <c r="F173" i="28"/>
  <c r="G173" i="28" s="1"/>
  <c r="F171" i="28"/>
  <c r="G171" i="28" s="1"/>
  <c r="G170" i="28"/>
  <c r="F170" i="28"/>
  <c r="F169" i="28"/>
  <c r="G169" i="28" s="1"/>
  <c r="F167" i="28"/>
  <c r="G167" i="28" s="1"/>
  <c r="F166" i="28"/>
  <c r="G166" i="28" s="1"/>
  <c r="F165" i="28"/>
  <c r="G165" i="28" s="1"/>
  <c r="F164" i="28"/>
  <c r="G164" i="28" s="1"/>
  <c r="F163" i="28"/>
  <c r="G163" i="28" s="1"/>
  <c r="G162" i="28"/>
  <c r="F162" i="28"/>
  <c r="F161" i="28"/>
  <c r="G161" i="28" s="1"/>
  <c r="F159" i="28"/>
  <c r="G159" i="28" s="1"/>
  <c r="F158" i="28"/>
  <c r="G158" i="28" s="1"/>
  <c r="F157" i="28"/>
  <c r="G157" i="28" s="1"/>
  <c r="F156" i="28"/>
  <c r="G156" i="28" s="1"/>
  <c r="F155" i="28"/>
  <c r="G155" i="28" s="1"/>
  <c r="G154" i="28"/>
  <c r="F154" i="28"/>
  <c r="F153" i="28"/>
  <c r="G153" i="28" s="1"/>
  <c r="F151" i="28"/>
  <c r="G151" i="28" s="1"/>
  <c r="F150" i="28"/>
  <c r="G150" i="28" s="1"/>
  <c r="F149" i="28"/>
  <c r="G149" i="28" s="1"/>
  <c r="F148" i="28"/>
  <c r="G148" i="28" s="1"/>
  <c r="F147" i="28"/>
  <c r="G147" i="28" s="1"/>
  <c r="G146" i="28"/>
  <c r="F146" i="28"/>
  <c r="F145" i="28"/>
  <c r="G145" i="28" s="1"/>
  <c r="F143" i="28"/>
  <c r="G143" i="28" s="1"/>
  <c r="F142" i="28"/>
  <c r="G142" i="28" s="1"/>
  <c r="F141" i="28"/>
  <c r="G141" i="28" s="1"/>
  <c r="F140" i="28"/>
  <c r="G140" i="28" s="1"/>
  <c r="F139" i="28"/>
  <c r="G139" i="28" s="1"/>
  <c r="G138" i="28"/>
  <c r="F138" i="28"/>
  <c r="F137" i="28"/>
  <c r="G137" i="28" s="1"/>
  <c r="F135" i="28"/>
  <c r="G135" i="28" s="1"/>
  <c r="F134" i="28"/>
  <c r="G134" i="28" s="1"/>
  <c r="F133" i="28"/>
  <c r="G133" i="28" s="1"/>
  <c r="F132" i="28"/>
  <c r="G132" i="28" s="1"/>
  <c r="F131" i="28"/>
  <c r="G131" i="28" s="1"/>
  <c r="G130" i="28"/>
  <c r="F130" i="28"/>
  <c r="F129" i="28"/>
  <c r="G129" i="28" s="1"/>
  <c r="F127" i="28"/>
  <c r="G127" i="28" s="1"/>
  <c r="F126" i="28"/>
  <c r="G126" i="28" s="1"/>
  <c r="F125" i="28"/>
  <c r="G125" i="28" s="1"/>
  <c r="F124" i="28"/>
  <c r="G124" i="28" s="1"/>
  <c r="F123" i="28"/>
  <c r="G123" i="28" s="1"/>
  <c r="G122" i="28"/>
  <c r="F122" i="28"/>
  <c r="F121" i="28"/>
  <c r="G121" i="28" s="1"/>
  <c r="F119" i="28"/>
  <c r="G119" i="28" s="1"/>
  <c r="F118" i="28"/>
  <c r="G118" i="28" s="1"/>
  <c r="F117" i="28"/>
  <c r="G117" i="28" s="1"/>
  <c r="F116" i="28"/>
  <c r="G116" i="28" s="1"/>
  <c r="F115" i="28"/>
  <c r="G115" i="28" s="1"/>
  <c r="G114" i="28"/>
  <c r="F114" i="28"/>
  <c r="F113" i="28"/>
  <c r="G113" i="28" s="1"/>
  <c r="F111" i="28"/>
  <c r="G111" i="28" s="1"/>
  <c r="F110" i="28"/>
  <c r="G110" i="28" s="1"/>
  <c r="F109" i="28"/>
  <c r="G109" i="28" s="1"/>
  <c r="F108" i="28"/>
  <c r="G108" i="28" s="1"/>
  <c r="F107" i="28"/>
  <c r="G107" i="28" s="1"/>
  <c r="G106" i="28"/>
  <c r="F106" i="28"/>
  <c r="F105" i="28"/>
  <c r="G105" i="28" s="1"/>
  <c r="F103" i="28"/>
  <c r="G103" i="28" s="1"/>
  <c r="F102" i="28"/>
  <c r="G102" i="28" s="1"/>
  <c r="F101" i="28"/>
  <c r="G101" i="28" s="1"/>
  <c r="F99" i="28"/>
  <c r="G99" i="28" s="1"/>
  <c r="G98" i="28"/>
  <c r="F98" i="28"/>
  <c r="F97" i="28"/>
  <c r="G97" i="28" s="1"/>
  <c r="F95" i="28"/>
  <c r="G95" i="28" s="1"/>
  <c r="G94" i="28"/>
  <c r="F94" i="28"/>
  <c r="F93" i="28"/>
  <c r="G93" i="28" s="1"/>
  <c r="F92" i="28"/>
  <c r="G92" i="28" s="1"/>
  <c r="F91" i="28"/>
  <c r="G91" i="28" s="1"/>
  <c r="G90" i="28"/>
  <c r="F90" i="28"/>
  <c r="F89" i="28"/>
  <c r="G89" i="28" s="1"/>
  <c r="F87" i="28"/>
  <c r="G87" i="28" s="1"/>
  <c r="F86" i="28"/>
  <c r="G86" i="28" s="1"/>
  <c r="F85" i="28"/>
  <c r="G85" i="28" s="1"/>
  <c r="F83" i="28"/>
  <c r="G83" i="28" s="1"/>
  <c r="G82" i="28"/>
  <c r="F82" i="28"/>
  <c r="F81" i="28"/>
  <c r="G81" i="28" s="1"/>
  <c r="F79" i="28"/>
  <c r="G79" i="28" s="1"/>
  <c r="G78" i="28"/>
  <c r="F78" i="28"/>
  <c r="F77" i="28"/>
  <c r="G77" i="28" s="1"/>
  <c r="F75" i="28"/>
  <c r="G75" i="28" s="1"/>
  <c r="F74" i="28"/>
  <c r="G74" i="28" s="1"/>
  <c r="F73" i="28"/>
  <c r="G73" i="28" s="1"/>
  <c r="F71" i="28"/>
  <c r="G71" i="28" s="1"/>
  <c r="F70" i="28"/>
  <c r="G70" i="28" s="1"/>
  <c r="F69" i="28"/>
  <c r="G69" i="28" s="1"/>
  <c r="F67" i="28"/>
  <c r="G67" i="28" s="1"/>
  <c r="F66" i="28"/>
  <c r="G66" i="28" s="1"/>
  <c r="F65" i="28"/>
  <c r="G65" i="28" s="1"/>
  <c r="F63" i="28"/>
  <c r="G63" i="28" s="1"/>
  <c r="F62" i="28"/>
  <c r="G62" i="28" s="1"/>
  <c r="F61" i="28"/>
  <c r="G61" i="28" s="1"/>
  <c r="F60" i="28"/>
  <c r="G60" i="28" s="1"/>
  <c r="F59" i="28"/>
  <c r="G59" i="28" s="1"/>
  <c r="G58" i="28"/>
  <c r="F58" i="28"/>
  <c r="F57" i="28"/>
  <c r="G57" i="28" s="1"/>
  <c r="F55" i="28"/>
  <c r="G55" i="28" s="1"/>
  <c r="G54" i="28"/>
  <c r="F54" i="28"/>
  <c r="F53" i="28"/>
  <c r="G53" i="28" s="1"/>
  <c r="F51" i="28"/>
  <c r="G51" i="28" s="1"/>
  <c r="G50" i="28"/>
  <c r="F50" i="28"/>
  <c r="F49" i="28"/>
  <c r="G49" i="28" s="1"/>
  <c r="F47" i="28"/>
  <c r="G47" i="28" s="1"/>
  <c r="F46" i="28"/>
  <c r="G46" i="28" s="1"/>
  <c r="F45" i="28"/>
  <c r="G45" i="28" s="1"/>
  <c r="F43" i="28"/>
  <c r="G43" i="28" s="1"/>
  <c r="F42" i="28"/>
  <c r="G42" i="28" s="1"/>
  <c r="F41" i="28"/>
  <c r="G41" i="28" s="1"/>
  <c r="F40" i="28"/>
  <c r="G40" i="28" s="1"/>
  <c r="F39" i="28"/>
  <c r="G39" i="28" s="1"/>
  <c r="G38" i="28"/>
  <c r="F38" i="28"/>
  <c r="F37" i="28"/>
  <c r="G37" i="28" s="1"/>
  <c r="F35" i="28"/>
  <c r="G35" i="28" s="1"/>
  <c r="G34" i="28"/>
  <c r="F34" i="28"/>
  <c r="F33" i="28"/>
  <c r="G33" i="28" s="1"/>
  <c r="F31" i="28"/>
  <c r="G31" i="28" s="1"/>
  <c r="F30" i="28"/>
  <c r="G30" i="28" s="1"/>
  <c r="F29" i="28"/>
  <c r="G29" i="28" s="1"/>
  <c r="F28" i="28"/>
  <c r="G28" i="28" s="1"/>
  <c r="F27" i="28"/>
  <c r="G27" i="28" s="1"/>
  <c r="F26" i="28"/>
  <c r="G26" i="28" s="1"/>
  <c r="F25" i="28"/>
  <c r="G25" i="28" s="1"/>
  <c r="F23" i="28"/>
  <c r="G23" i="28" s="1"/>
  <c r="G22" i="28"/>
  <c r="F22" i="28"/>
  <c r="F21" i="28"/>
  <c r="G21" i="28" s="1"/>
  <c r="F20" i="28"/>
  <c r="G20" i="28" s="1"/>
  <c r="F19" i="28"/>
  <c r="G19" i="28" s="1"/>
  <c r="F18" i="28"/>
  <c r="G18" i="28" s="1"/>
  <c r="F17" i="28"/>
  <c r="G17" i="28" s="1"/>
  <c r="F15" i="28"/>
  <c r="G15" i="28" s="1"/>
  <c r="F14" i="28"/>
  <c r="G14" i="28" s="1"/>
  <c r="F13" i="28"/>
  <c r="G13" i="28" s="1"/>
  <c r="F11" i="28"/>
  <c r="G11" i="28" s="1"/>
  <c r="F10" i="28"/>
  <c r="G10" i="28" s="1"/>
  <c r="F9" i="28"/>
  <c r="G9" i="28" s="1"/>
  <c r="F7" i="28"/>
  <c r="G7" i="28" s="1"/>
  <c r="F6" i="28"/>
  <c r="G6" i="28" s="1"/>
  <c r="F5" i="28"/>
  <c r="G5" i="28" s="1"/>
  <c r="E351" i="14"/>
  <c r="D351" i="14"/>
  <c r="E350" i="14"/>
  <c r="D350" i="14"/>
  <c r="E349" i="14"/>
  <c r="D349" i="14"/>
  <c r="E348" i="14"/>
  <c r="D348" i="14"/>
  <c r="E347" i="14"/>
  <c r="D347" i="14"/>
  <c r="E346" i="14"/>
  <c r="D346" i="14"/>
  <c r="E345" i="14"/>
  <c r="D345" i="14"/>
  <c r="E344" i="14"/>
  <c r="D344" i="14"/>
  <c r="E343" i="14"/>
  <c r="D343" i="14"/>
  <c r="E342" i="14"/>
  <c r="D342" i="14"/>
  <c r="E341" i="14"/>
  <c r="D341" i="14"/>
  <c r="E340" i="14"/>
  <c r="D340" i="14"/>
  <c r="E339" i="14"/>
  <c r="D339" i="14"/>
  <c r="E338" i="14"/>
  <c r="D338" i="14"/>
  <c r="E337" i="14"/>
  <c r="D337" i="14"/>
  <c r="E336" i="14"/>
  <c r="D336" i="14"/>
  <c r="E335" i="14"/>
  <c r="D335" i="14"/>
  <c r="E334" i="14"/>
  <c r="D334" i="14"/>
  <c r="E333" i="14"/>
  <c r="D333" i="14"/>
  <c r="E332" i="14"/>
  <c r="D332" i="14"/>
  <c r="E331" i="14"/>
  <c r="D331" i="14"/>
  <c r="E330" i="14"/>
  <c r="D330" i="14"/>
  <c r="E329" i="14"/>
  <c r="D329" i="14"/>
  <c r="E328" i="14"/>
  <c r="D328" i="14"/>
  <c r="E327" i="14"/>
  <c r="D327" i="14"/>
  <c r="E326" i="14"/>
  <c r="D326" i="14"/>
  <c r="E325" i="14"/>
  <c r="D325" i="14"/>
  <c r="E324" i="14"/>
  <c r="D324" i="14"/>
  <c r="E323" i="14"/>
  <c r="D323" i="14"/>
  <c r="E322" i="14"/>
  <c r="D322" i="14"/>
  <c r="E321" i="14"/>
  <c r="D321" i="14"/>
  <c r="E320" i="14"/>
  <c r="D320" i="14"/>
  <c r="E319" i="14"/>
  <c r="D319" i="14"/>
  <c r="E318" i="14"/>
  <c r="D318" i="14"/>
  <c r="E317" i="14"/>
  <c r="D317" i="14"/>
  <c r="E316" i="14"/>
  <c r="D316" i="14"/>
  <c r="E315" i="14"/>
  <c r="D315" i="14"/>
  <c r="E314" i="14"/>
  <c r="D314" i="14"/>
  <c r="E313" i="14"/>
  <c r="D313" i="14"/>
  <c r="E312" i="14"/>
  <c r="D312" i="14"/>
  <c r="E311" i="14"/>
  <c r="D311" i="14"/>
  <c r="E310" i="14"/>
  <c r="D310" i="14"/>
  <c r="E309" i="14"/>
  <c r="D309" i="14"/>
  <c r="E308" i="14"/>
  <c r="D308" i="14"/>
  <c r="E307" i="14"/>
  <c r="D307" i="14"/>
  <c r="E306" i="14"/>
  <c r="D306" i="14"/>
  <c r="E305" i="14"/>
  <c r="D305" i="14"/>
  <c r="E304" i="14"/>
  <c r="D304" i="14"/>
  <c r="E303" i="14"/>
  <c r="D303" i="14"/>
  <c r="E302" i="14"/>
  <c r="D302" i="14"/>
  <c r="E301" i="14"/>
  <c r="D301" i="14"/>
  <c r="E300" i="14"/>
  <c r="D300" i="14"/>
  <c r="E299" i="14"/>
  <c r="D299" i="14"/>
  <c r="E298" i="14"/>
  <c r="D298" i="14"/>
  <c r="E297" i="14"/>
  <c r="D297" i="14"/>
  <c r="E296" i="14"/>
  <c r="D296" i="14"/>
  <c r="E295" i="14"/>
  <c r="D295" i="14"/>
  <c r="E294" i="14"/>
  <c r="D294" i="14"/>
  <c r="E293" i="14"/>
  <c r="D293" i="14"/>
  <c r="E292" i="14"/>
  <c r="D292" i="14"/>
  <c r="E291" i="14"/>
  <c r="D291" i="14"/>
  <c r="E290" i="14"/>
  <c r="D290" i="14"/>
  <c r="E289" i="14"/>
  <c r="D289" i="14"/>
  <c r="E288" i="14"/>
  <c r="D288" i="14"/>
  <c r="E287" i="14"/>
  <c r="D287" i="14"/>
  <c r="E286" i="14"/>
  <c r="D286" i="14"/>
  <c r="E285" i="14"/>
  <c r="D285" i="14"/>
  <c r="E284" i="14"/>
  <c r="D284" i="14"/>
  <c r="E283" i="14"/>
  <c r="D283" i="14"/>
  <c r="E282" i="14"/>
  <c r="D282" i="14"/>
  <c r="E281" i="14"/>
  <c r="D281" i="14"/>
  <c r="E280" i="14"/>
  <c r="D280" i="14"/>
  <c r="E279" i="14"/>
  <c r="D279" i="14"/>
  <c r="E278" i="14"/>
  <c r="D278" i="14"/>
  <c r="E277" i="14"/>
  <c r="D277" i="14"/>
  <c r="E276" i="14"/>
  <c r="D276" i="14"/>
  <c r="E275" i="14"/>
  <c r="D275" i="14"/>
  <c r="E274" i="14"/>
  <c r="D274" i="14"/>
  <c r="E273" i="14"/>
  <c r="D273" i="14"/>
  <c r="E272" i="14"/>
  <c r="D272" i="14"/>
  <c r="E271" i="14"/>
  <c r="D271" i="14"/>
  <c r="E270" i="14"/>
  <c r="D270" i="14"/>
  <c r="E269" i="14"/>
  <c r="D269" i="14"/>
  <c r="E268" i="14"/>
  <c r="D268" i="14"/>
  <c r="E267" i="14"/>
  <c r="D267" i="14"/>
  <c r="E266" i="14"/>
  <c r="D266" i="14"/>
  <c r="E265" i="14"/>
  <c r="D265" i="14"/>
  <c r="E264" i="14"/>
  <c r="D264" i="14"/>
  <c r="E263" i="14"/>
  <c r="D263" i="14"/>
  <c r="E262" i="14"/>
  <c r="D262" i="14"/>
  <c r="E261" i="14"/>
  <c r="D261" i="14"/>
  <c r="E260" i="14"/>
  <c r="D260" i="14"/>
  <c r="E259" i="14"/>
  <c r="D259" i="14"/>
  <c r="E258" i="14"/>
  <c r="D258" i="14"/>
  <c r="E257" i="14"/>
  <c r="D257" i="14"/>
  <c r="E256" i="14"/>
  <c r="D256" i="14"/>
  <c r="E255" i="14"/>
  <c r="D255" i="14"/>
  <c r="E254" i="14"/>
  <c r="D254" i="14"/>
  <c r="E253" i="14"/>
  <c r="D253" i="14"/>
  <c r="E252" i="14"/>
  <c r="D252" i="14"/>
  <c r="E251" i="14"/>
  <c r="D251" i="14"/>
  <c r="E250" i="14"/>
  <c r="D250" i="14"/>
  <c r="E249" i="14"/>
  <c r="D249" i="14"/>
  <c r="E248" i="14"/>
  <c r="D248" i="14"/>
  <c r="E247" i="14"/>
  <c r="D247" i="14"/>
  <c r="E246" i="14"/>
  <c r="D246" i="14"/>
  <c r="E245" i="14"/>
  <c r="D245" i="14"/>
  <c r="E244" i="14"/>
  <c r="D244" i="14"/>
  <c r="E243" i="14"/>
  <c r="D243" i="14"/>
  <c r="E242" i="14"/>
  <c r="D242" i="14"/>
  <c r="E241" i="14"/>
  <c r="D241" i="14"/>
  <c r="E240" i="14"/>
  <c r="D240" i="14"/>
  <c r="E239" i="14"/>
  <c r="D239" i="14"/>
  <c r="E238" i="14"/>
  <c r="D238" i="14"/>
  <c r="E237" i="14"/>
  <c r="D237" i="14"/>
  <c r="E236" i="14"/>
  <c r="D236" i="14"/>
  <c r="E235" i="14"/>
  <c r="D235" i="14"/>
  <c r="E234" i="14"/>
  <c r="D234" i="14"/>
  <c r="E233" i="14"/>
  <c r="D233" i="14"/>
  <c r="E232" i="14"/>
  <c r="D232" i="14"/>
  <c r="E231" i="14"/>
  <c r="D231" i="14"/>
  <c r="E230" i="14"/>
  <c r="D230" i="14"/>
  <c r="E229" i="14"/>
  <c r="D229" i="14"/>
  <c r="E228" i="14"/>
  <c r="D228" i="14"/>
  <c r="E227" i="14"/>
  <c r="D227" i="14"/>
  <c r="E226" i="14"/>
  <c r="D226" i="14"/>
  <c r="E225" i="14"/>
  <c r="D225" i="14"/>
  <c r="E224" i="14"/>
  <c r="D224" i="14"/>
  <c r="E223" i="14"/>
  <c r="D223" i="14"/>
  <c r="E222" i="14"/>
  <c r="D222" i="14"/>
  <c r="E221" i="14"/>
  <c r="D221" i="14"/>
  <c r="E220" i="14"/>
  <c r="D220" i="14"/>
  <c r="E219" i="14"/>
  <c r="D219" i="14"/>
  <c r="E218" i="14"/>
  <c r="D218" i="14"/>
  <c r="E217" i="14"/>
  <c r="D217" i="14"/>
  <c r="E216" i="14"/>
  <c r="D216" i="14"/>
  <c r="E215" i="14"/>
  <c r="D215" i="14"/>
  <c r="E214" i="14"/>
  <c r="D214" i="14"/>
  <c r="E213" i="14"/>
  <c r="D213" i="14"/>
  <c r="E212" i="14"/>
  <c r="D212" i="14"/>
  <c r="E211" i="14"/>
  <c r="D211" i="14"/>
  <c r="E210" i="14"/>
  <c r="D210" i="14"/>
  <c r="E209" i="14"/>
  <c r="D209" i="14"/>
  <c r="E208" i="14"/>
  <c r="D208" i="14"/>
  <c r="E207" i="14"/>
  <c r="D207" i="14"/>
  <c r="E206" i="14"/>
  <c r="D206" i="14"/>
  <c r="E205" i="14"/>
  <c r="D205" i="14"/>
  <c r="E204" i="14"/>
  <c r="D204" i="14"/>
  <c r="E203" i="14"/>
  <c r="D203" i="14"/>
  <c r="E202" i="14"/>
  <c r="D202" i="14"/>
  <c r="E201" i="14"/>
  <c r="D201" i="14"/>
  <c r="E200" i="14"/>
  <c r="D200" i="14"/>
  <c r="E199" i="14"/>
  <c r="D199" i="14"/>
  <c r="E198" i="14"/>
  <c r="D198" i="14"/>
  <c r="E197" i="14"/>
  <c r="D197" i="14"/>
  <c r="E196" i="14"/>
  <c r="D196" i="14"/>
  <c r="E195" i="14"/>
  <c r="D195" i="14"/>
  <c r="E194" i="14"/>
  <c r="D194" i="14"/>
  <c r="E193" i="14"/>
  <c r="D193" i="14"/>
  <c r="E192" i="14"/>
  <c r="D192" i="14"/>
  <c r="E191" i="14"/>
  <c r="D191" i="14"/>
  <c r="E190" i="14"/>
  <c r="D190" i="14"/>
  <c r="E189" i="14"/>
  <c r="D189" i="14"/>
  <c r="E188" i="14"/>
  <c r="D188" i="14"/>
  <c r="E187" i="14"/>
  <c r="D187" i="14"/>
  <c r="E186" i="14"/>
  <c r="D186" i="14"/>
  <c r="E185" i="14"/>
  <c r="D185" i="14"/>
  <c r="E184" i="14"/>
  <c r="D184" i="14"/>
  <c r="E183" i="14"/>
  <c r="D183" i="14"/>
  <c r="E182" i="14"/>
  <c r="D182" i="14"/>
  <c r="E181" i="14"/>
  <c r="D181" i="14"/>
  <c r="E180" i="14"/>
  <c r="D180" i="14"/>
  <c r="E179" i="14"/>
  <c r="D179" i="14"/>
  <c r="E178" i="14"/>
  <c r="D178" i="14"/>
  <c r="E177" i="14"/>
  <c r="D177" i="14"/>
  <c r="E176" i="14"/>
  <c r="D176" i="14"/>
  <c r="E175" i="14"/>
  <c r="D175" i="14"/>
  <c r="E174" i="14"/>
  <c r="D174" i="14"/>
  <c r="E173" i="14"/>
  <c r="D173" i="14"/>
  <c r="E172" i="14"/>
  <c r="D172" i="14"/>
  <c r="E171" i="14"/>
  <c r="D171" i="14"/>
  <c r="E170" i="14"/>
  <c r="D170" i="14"/>
  <c r="E169" i="14"/>
  <c r="D169" i="14"/>
  <c r="E168" i="14"/>
  <c r="D168" i="14"/>
  <c r="E167" i="14"/>
  <c r="D167" i="14"/>
  <c r="E166" i="14"/>
  <c r="D166" i="14"/>
  <c r="E165" i="14"/>
  <c r="D165" i="14"/>
  <c r="E164" i="14"/>
  <c r="D164" i="14"/>
  <c r="E163" i="14"/>
  <c r="D163" i="14"/>
  <c r="E162" i="14"/>
  <c r="D162" i="14"/>
  <c r="E161" i="14"/>
  <c r="D161" i="14"/>
  <c r="E160" i="14"/>
  <c r="D160" i="14"/>
  <c r="E159" i="14"/>
  <c r="D159" i="14"/>
  <c r="E158" i="14"/>
  <c r="D158" i="14"/>
  <c r="E157" i="14"/>
  <c r="D157" i="14"/>
  <c r="E156" i="14"/>
  <c r="D156" i="14"/>
  <c r="E155" i="14"/>
  <c r="D155" i="14"/>
  <c r="E154" i="14"/>
  <c r="D154" i="14"/>
  <c r="E153" i="14"/>
  <c r="D153" i="14"/>
  <c r="E152" i="14"/>
  <c r="D152" i="14"/>
  <c r="E151" i="14"/>
  <c r="D151" i="14"/>
  <c r="E150" i="14"/>
  <c r="D150" i="14"/>
  <c r="E149" i="14"/>
  <c r="D149" i="14"/>
  <c r="E148" i="14"/>
  <c r="D148" i="14"/>
  <c r="E147" i="14"/>
  <c r="D147" i="14"/>
  <c r="E146" i="14"/>
  <c r="D146" i="14"/>
  <c r="E145" i="14"/>
  <c r="D145" i="14"/>
  <c r="E144" i="14"/>
  <c r="D144" i="14"/>
  <c r="E143" i="14"/>
  <c r="D143" i="14"/>
  <c r="E142" i="14"/>
  <c r="D142" i="14"/>
  <c r="E141" i="14"/>
  <c r="D141" i="14"/>
  <c r="E140" i="14"/>
  <c r="D140" i="14"/>
  <c r="E139" i="14"/>
  <c r="D139" i="14"/>
  <c r="E138" i="14"/>
  <c r="D138" i="14"/>
  <c r="E137" i="14"/>
  <c r="D137" i="14"/>
  <c r="E136" i="14"/>
  <c r="D136" i="14"/>
  <c r="E135" i="14"/>
  <c r="D135" i="14"/>
  <c r="E134" i="14"/>
  <c r="D134" i="14"/>
  <c r="E133" i="14"/>
  <c r="D133" i="14"/>
  <c r="E132" i="14"/>
  <c r="D132" i="14"/>
  <c r="E131" i="14"/>
  <c r="D131" i="14"/>
  <c r="E130" i="14"/>
  <c r="D130" i="14"/>
  <c r="E129" i="14"/>
  <c r="D129" i="14"/>
  <c r="E128" i="14"/>
  <c r="D128" i="14"/>
  <c r="E127" i="14"/>
  <c r="D127" i="14"/>
  <c r="E126" i="14"/>
  <c r="D126" i="14"/>
  <c r="E125" i="14"/>
  <c r="D125" i="14"/>
  <c r="E124" i="14"/>
  <c r="D124" i="14"/>
  <c r="E123" i="14"/>
  <c r="D123" i="14"/>
  <c r="E122" i="14"/>
  <c r="D122" i="14"/>
  <c r="E121" i="14"/>
  <c r="D121" i="14"/>
  <c r="E120" i="14"/>
  <c r="D120" i="14"/>
  <c r="E119" i="14"/>
  <c r="D119" i="14"/>
  <c r="E118" i="14"/>
  <c r="D118" i="14"/>
  <c r="E117" i="14"/>
  <c r="D117" i="14"/>
  <c r="E116" i="14"/>
  <c r="D116" i="14"/>
  <c r="E115" i="14"/>
  <c r="D115" i="14"/>
  <c r="E114" i="14"/>
  <c r="D114" i="14"/>
  <c r="E113" i="14"/>
  <c r="D113" i="14"/>
  <c r="E112" i="14"/>
  <c r="D112" i="14"/>
  <c r="E111" i="14"/>
  <c r="D111" i="14"/>
  <c r="E110" i="14"/>
  <c r="D110" i="14"/>
  <c r="E109" i="14"/>
  <c r="D109" i="14"/>
  <c r="E108" i="14"/>
  <c r="D108" i="14"/>
  <c r="E107" i="14"/>
  <c r="D107" i="14"/>
  <c r="E106" i="14"/>
  <c r="D106" i="14"/>
  <c r="E105" i="14"/>
  <c r="D105" i="14"/>
  <c r="E104" i="14"/>
  <c r="D104" i="14"/>
  <c r="E103" i="14"/>
  <c r="D103" i="14"/>
  <c r="E102" i="14"/>
  <c r="D102" i="14"/>
  <c r="E101" i="14"/>
  <c r="D101" i="14"/>
  <c r="E100" i="14"/>
  <c r="D100" i="14"/>
  <c r="E99" i="14"/>
  <c r="D99" i="14"/>
  <c r="E98" i="14"/>
  <c r="D98" i="14"/>
  <c r="E97" i="14"/>
  <c r="D97" i="14"/>
  <c r="E96" i="14"/>
  <c r="D96" i="14"/>
  <c r="E95" i="14"/>
  <c r="D95" i="14"/>
  <c r="E94" i="14"/>
  <c r="D94" i="14"/>
  <c r="E93" i="14"/>
  <c r="D93" i="14"/>
  <c r="E92" i="14"/>
  <c r="D92" i="14"/>
  <c r="E91" i="14"/>
  <c r="D91" i="14"/>
  <c r="E90" i="14"/>
  <c r="D90" i="14"/>
  <c r="E89" i="14"/>
  <c r="D89" i="14"/>
  <c r="E88" i="14"/>
  <c r="D88" i="14"/>
  <c r="E87" i="14"/>
  <c r="D87" i="14"/>
  <c r="E86" i="14"/>
  <c r="D86" i="14"/>
  <c r="E85" i="14"/>
  <c r="D85" i="14"/>
  <c r="E84" i="14"/>
  <c r="D84" i="14"/>
  <c r="E83" i="14"/>
  <c r="D83" i="14"/>
  <c r="E82" i="14"/>
  <c r="D82" i="14"/>
  <c r="E81" i="14"/>
  <c r="D81" i="14"/>
  <c r="E80" i="14"/>
  <c r="D80" i="14"/>
  <c r="E79" i="14"/>
  <c r="D79" i="14"/>
  <c r="E78" i="14"/>
  <c r="D78" i="14"/>
  <c r="E77" i="14"/>
  <c r="D77" i="14"/>
  <c r="E76" i="14"/>
  <c r="D76" i="14"/>
  <c r="E75" i="14"/>
  <c r="D75" i="14"/>
  <c r="E74" i="14"/>
  <c r="D74" i="14"/>
  <c r="E73" i="14"/>
  <c r="D73" i="14"/>
  <c r="E72" i="14"/>
  <c r="D72" i="14"/>
  <c r="E71" i="14"/>
  <c r="D71" i="14"/>
  <c r="E70" i="14"/>
  <c r="D70" i="14"/>
  <c r="E69" i="14"/>
  <c r="D69" i="14"/>
  <c r="E68" i="14"/>
  <c r="D68" i="14"/>
  <c r="E67" i="14"/>
  <c r="D67" i="14"/>
  <c r="E66" i="14"/>
  <c r="D66" i="14"/>
  <c r="E65" i="14"/>
  <c r="D65" i="14"/>
  <c r="E64" i="14"/>
  <c r="D64" i="14"/>
  <c r="E63" i="14"/>
  <c r="D63" i="14"/>
  <c r="E62" i="14"/>
  <c r="D62" i="14"/>
  <c r="E61" i="14"/>
  <c r="D61" i="14"/>
  <c r="E60" i="14"/>
  <c r="D60" i="14"/>
  <c r="E59" i="14"/>
  <c r="D59" i="14"/>
  <c r="E58" i="14"/>
  <c r="D58" i="14"/>
  <c r="E57" i="14"/>
  <c r="D57" i="14"/>
  <c r="E56" i="14"/>
  <c r="D56" i="14"/>
  <c r="E55" i="14"/>
  <c r="D55" i="14"/>
  <c r="E54" i="14"/>
  <c r="D54" i="14"/>
  <c r="E53" i="14"/>
  <c r="D53" i="14"/>
  <c r="E52" i="14"/>
  <c r="D52" i="14"/>
  <c r="E51" i="14"/>
  <c r="D51" i="14"/>
  <c r="E50" i="14"/>
  <c r="D50" i="14"/>
  <c r="E49" i="14"/>
  <c r="D49" i="14"/>
  <c r="E48" i="14"/>
  <c r="D48" i="14"/>
  <c r="E47" i="14"/>
  <c r="D47" i="14"/>
  <c r="E46" i="14"/>
  <c r="D46" i="14"/>
  <c r="E45" i="14"/>
  <c r="D45" i="14"/>
  <c r="E44" i="14"/>
  <c r="D44" i="14"/>
  <c r="E43" i="14"/>
  <c r="D43" i="14"/>
  <c r="E42" i="14"/>
  <c r="D42" i="14"/>
  <c r="E41" i="14"/>
  <c r="D41" i="14"/>
  <c r="E40" i="14"/>
  <c r="D40" i="14"/>
  <c r="E39" i="14"/>
  <c r="D39" i="14"/>
  <c r="E38" i="14"/>
  <c r="D38" i="14"/>
  <c r="E37" i="14"/>
  <c r="D37" i="14"/>
  <c r="E36" i="14"/>
  <c r="D36" i="14"/>
  <c r="E35" i="14"/>
  <c r="D35" i="14"/>
  <c r="E34" i="14"/>
  <c r="D34" i="14"/>
  <c r="E33" i="14"/>
  <c r="D33" i="14"/>
  <c r="E32" i="14"/>
  <c r="D32" i="14"/>
  <c r="E31" i="14"/>
  <c r="D31" i="14"/>
  <c r="E30" i="14"/>
  <c r="D30" i="14"/>
  <c r="E29" i="14"/>
  <c r="D29" i="14"/>
  <c r="E28" i="14"/>
  <c r="D28" i="14"/>
  <c r="E27" i="14"/>
  <c r="D27" i="14"/>
  <c r="E26" i="14"/>
  <c r="D26" i="14"/>
  <c r="E25" i="14"/>
  <c r="D25" i="14"/>
  <c r="E24" i="14"/>
  <c r="D24" i="14"/>
  <c r="E23" i="14"/>
  <c r="D23" i="14"/>
  <c r="E22" i="14"/>
  <c r="D22" i="14"/>
  <c r="E21" i="14"/>
  <c r="D21" i="14"/>
  <c r="E20" i="14"/>
  <c r="D20" i="14"/>
  <c r="E19" i="14"/>
  <c r="D19" i="14"/>
  <c r="E18" i="14"/>
  <c r="D18" i="14"/>
  <c r="E17" i="14"/>
  <c r="D17" i="14"/>
  <c r="E16" i="14"/>
  <c r="D16" i="14"/>
  <c r="E15" i="14"/>
  <c r="D15" i="14"/>
  <c r="E14" i="14"/>
  <c r="D14" i="14"/>
  <c r="E13" i="14"/>
  <c r="D13" i="14"/>
  <c r="E12" i="14"/>
  <c r="D12" i="14"/>
  <c r="E11" i="14"/>
  <c r="D11" i="14"/>
  <c r="E10" i="14"/>
  <c r="D10" i="14"/>
  <c r="E9" i="14"/>
  <c r="D9" i="14"/>
  <c r="E8" i="14"/>
  <c r="D8" i="14"/>
  <c r="E7" i="14"/>
  <c r="D7" i="14"/>
  <c r="E6" i="14"/>
  <c r="D6" i="14"/>
  <c r="E5" i="14"/>
  <c r="D5" i="14"/>
  <c r="E4" i="14"/>
  <c r="D4" i="14"/>
  <c r="E351" i="13"/>
  <c r="E350" i="13"/>
  <c r="E349" i="13"/>
  <c r="E348" i="13"/>
  <c r="E347" i="13"/>
  <c r="E346" i="13"/>
  <c r="E345" i="13"/>
  <c r="E344" i="13"/>
  <c r="E343" i="13"/>
  <c r="E342" i="13"/>
  <c r="E341" i="13"/>
  <c r="E340" i="13"/>
  <c r="E339" i="13"/>
  <c r="E338" i="13"/>
  <c r="E337" i="13"/>
  <c r="E336" i="13"/>
  <c r="E335" i="13"/>
  <c r="E334" i="13"/>
  <c r="E333" i="13"/>
  <c r="E332" i="13"/>
  <c r="E331" i="13"/>
  <c r="E330" i="13"/>
  <c r="E329" i="13"/>
  <c r="E328" i="13"/>
  <c r="E327" i="13"/>
  <c r="E326" i="13"/>
  <c r="E325" i="13"/>
  <c r="E324" i="13"/>
  <c r="E323" i="13"/>
  <c r="E322" i="13"/>
  <c r="E321" i="13"/>
  <c r="E320" i="13"/>
  <c r="E319" i="13"/>
  <c r="E318" i="13"/>
  <c r="E317" i="13"/>
  <c r="E316" i="13"/>
  <c r="E315" i="13"/>
  <c r="E314" i="13"/>
  <c r="E313" i="13"/>
  <c r="E312" i="13"/>
  <c r="E311" i="13"/>
  <c r="E310" i="13"/>
  <c r="E309" i="13"/>
  <c r="E308" i="13"/>
  <c r="E307" i="13"/>
  <c r="E306" i="13"/>
  <c r="E305" i="13"/>
  <c r="E304" i="13"/>
  <c r="E303" i="13"/>
  <c r="E302" i="13"/>
  <c r="E301" i="13"/>
  <c r="E300" i="13"/>
  <c r="E299" i="13"/>
  <c r="E298" i="13"/>
  <c r="E297" i="13"/>
  <c r="E296" i="13"/>
  <c r="E295" i="13"/>
  <c r="E294" i="13"/>
  <c r="E293" i="13"/>
  <c r="E292" i="13"/>
  <c r="E291" i="13"/>
  <c r="E290" i="13"/>
  <c r="E289" i="13"/>
  <c r="E288" i="13"/>
  <c r="E287" i="13"/>
  <c r="E286" i="13"/>
  <c r="E285" i="13"/>
  <c r="E284" i="13"/>
  <c r="E283" i="13"/>
  <c r="E282" i="13"/>
  <c r="E281" i="13"/>
  <c r="E280" i="13"/>
  <c r="E279" i="13"/>
  <c r="E278" i="13"/>
  <c r="E277" i="13"/>
  <c r="E276" i="13"/>
  <c r="E275" i="13"/>
  <c r="E274" i="13"/>
  <c r="E273" i="13"/>
  <c r="E272" i="13"/>
  <c r="E271" i="13"/>
  <c r="E270" i="13"/>
  <c r="E269" i="13"/>
  <c r="E268" i="13"/>
  <c r="E267" i="13"/>
  <c r="E266" i="13"/>
  <c r="E265" i="13"/>
  <c r="E264" i="13"/>
  <c r="E263" i="13"/>
  <c r="E262" i="13"/>
  <c r="E261" i="13"/>
  <c r="E260" i="13"/>
  <c r="E259" i="13"/>
  <c r="E258" i="13"/>
  <c r="E257" i="13"/>
  <c r="E256" i="13"/>
  <c r="E255" i="13"/>
  <c r="E254" i="13"/>
  <c r="E253" i="13"/>
  <c r="E252" i="13"/>
  <c r="E251" i="13"/>
  <c r="E250" i="13"/>
  <c r="E249" i="13"/>
  <c r="E248" i="13"/>
  <c r="E247" i="13"/>
  <c r="E246" i="13"/>
  <c r="E245" i="13"/>
  <c r="E244" i="13"/>
  <c r="E243" i="13"/>
  <c r="E242" i="13"/>
  <c r="E241" i="13"/>
  <c r="E240" i="13"/>
  <c r="E239" i="13"/>
  <c r="E238" i="13"/>
  <c r="E237" i="13"/>
  <c r="E236" i="13"/>
  <c r="E235" i="13"/>
  <c r="E234" i="13"/>
  <c r="E233" i="13"/>
  <c r="E232" i="13"/>
  <c r="E231" i="13"/>
  <c r="E230" i="13"/>
  <c r="E229" i="13"/>
  <c r="E228" i="13"/>
  <c r="E227" i="13"/>
  <c r="E226" i="13"/>
  <c r="E225" i="13"/>
  <c r="E224" i="13"/>
  <c r="E223" i="13"/>
  <c r="E222" i="13"/>
  <c r="E221" i="13"/>
  <c r="E220" i="13"/>
  <c r="E219" i="13"/>
  <c r="E218" i="13"/>
  <c r="E217" i="13"/>
  <c r="E216" i="13"/>
  <c r="E215" i="13"/>
  <c r="E214" i="13"/>
  <c r="E213" i="13"/>
  <c r="E212" i="13"/>
  <c r="E211" i="13"/>
  <c r="E210" i="13"/>
  <c r="E209" i="13"/>
  <c r="E208" i="13"/>
  <c r="E207" i="13"/>
  <c r="E206" i="13"/>
  <c r="E205" i="13"/>
  <c r="E204" i="13"/>
  <c r="E203" i="13"/>
  <c r="E202" i="13"/>
  <c r="E201" i="13"/>
  <c r="E200" i="13"/>
  <c r="E199" i="13"/>
  <c r="E198" i="13"/>
  <c r="E197" i="13"/>
  <c r="E196" i="13"/>
  <c r="E195" i="13"/>
  <c r="E194" i="13"/>
  <c r="E193" i="13"/>
  <c r="E192" i="13"/>
  <c r="E191" i="13"/>
  <c r="E190" i="13"/>
  <c r="E189" i="13"/>
  <c r="E188" i="13"/>
  <c r="E187" i="13"/>
  <c r="E186" i="13"/>
  <c r="E185" i="13"/>
  <c r="E184" i="13"/>
  <c r="E183" i="13"/>
  <c r="E182" i="13"/>
  <c r="E181" i="13"/>
  <c r="E180" i="13"/>
  <c r="E179" i="13"/>
  <c r="E178" i="13"/>
  <c r="E177" i="13"/>
  <c r="E176" i="13"/>
  <c r="E175" i="13"/>
  <c r="E174" i="13"/>
  <c r="E173" i="13"/>
  <c r="E172" i="13"/>
  <c r="E171" i="13"/>
  <c r="E170" i="13"/>
  <c r="E169" i="13"/>
  <c r="E168" i="13"/>
  <c r="E167" i="13"/>
  <c r="E166" i="13"/>
  <c r="E165" i="13"/>
  <c r="E164" i="13"/>
  <c r="E163" i="13"/>
  <c r="E162" i="13"/>
  <c r="E161" i="13"/>
  <c r="E160" i="13"/>
  <c r="E159" i="13"/>
  <c r="E158" i="13"/>
  <c r="E157" i="13"/>
  <c r="E156" i="13"/>
  <c r="E155" i="13"/>
  <c r="E154" i="13"/>
  <c r="E153" i="13"/>
  <c r="E152" i="13"/>
  <c r="E151" i="13"/>
  <c r="E150" i="13"/>
  <c r="E149" i="13"/>
  <c r="E148" i="13"/>
  <c r="E147" i="13"/>
  <c r="E146" i="13"/>
  <c r="E145" i="13"/>
  <c r="E144" i="13"/>
  <c r="E143" i="13"/>
  <c r="E142" i="13"/>
  <c r="E141" i="13"/>
  <c r="E140" i="13"/>
  <c r="E139" i="13"/>
  <c r="E138" i="13"/>
  <c r="E137" i="13"/>
  <c r="E136" i="13"/>
  <c r="E135" i="13"/>
  <c r="E134" i="13"/>
  <c r="E133" i="13"/>
  <c r="E132" i="13"/>
  <c r="E131" i="13"/>
  <c r="E130" i="13"/>
  <c r="E129" i="13"/>
  <c r="E128" i="13"/>
  <c r="E127" i="13"/>
  <c r="E126" i="13"/>
  <c r="E125" i="13"/>
  <c r="E124" i="13"/>
  <c r="E123" i="13"/>
  <c r="E122" i="13"/>
  <c r="E121" i="13"/>
  <c r="E120" i="13"/>
  <c r="E119" i="13"/>
  <c r="E118" i="13"/>
  <c r="E117" i="13"/>
  <c r="E116" i="13"/>
  <c r="E115" i="13"/>
  <c r="E114" i="13"/>
  <c r="E113" i="13"/>
  <c r="E112" i="13"/>
  <c r="E111" i="13"/>
  <c r="E110" i="13"/>
  <c r="E109" i="13"/>
  <c r="E108" i="13"/>
  <c r="E107" i="13"/>
  <c r="E106" i="13"/>
  <c r="E105" i="13"/>
  <c r="E104" i="13"/>
  <c r="E103" i="13"/>
  <c r="E102" i="13"/>
  <c r="E101" i="13"/>
  <c r="E100" i="13"/>
  <c r="E99" i="13"/>
  <c r="E98" i="13"/>
  <c r="E97" i="13"/>
  <c r="E96" i="13"/>
  <c r="E95" i="13"/>
  <c r="E94" i="13"/>
  <c r="E93" i="13"/>
  <c r="E92" i="13"/>
  <c r="E91" i="13"/>
  <c r="E90" i="13"/>
  <c r="E89" i="13"/>
  <c r="E88" i="13"/>
  <c r="E87" i="13"/>
  <c r="E86" i="13"/>
  <c r="E85" i="13"/>
  <c r="E84" i="13"/>
  <c r="E83" i="13"/>
  <c r="E82" i="13"/>
  <c r="E81" i="13"/>
  <c r="E80" i="13"/>
  <c r="E79" i="13"/>
  <c r="E78" i="13"/>
  <c r="E77" i="13"/>
  <c r="E76" i="13"/>
  <c r="E75"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E9" i="13"/>
  <c r="E8" i="13"/>
  <c r="E7" i="13"/>
  <c r="E6" i="13"/>
  <c r="E5" i="13"/>
  <c r="E4" i="13"/>
  <c r="D351" i="13"/>
  <c r="D350" i="13"/>
  <c r="D349" i="13"/>
  <c r="D348" i="13"/>
  <c r="D347" i="13"/>
  <c r="D346" i="13"/>
  <c r="D345" i="13"/>
  <c r="D344" i="13"/>
  <c r="D343" i="13"/>
  <c r="D342" i="13"/>
  <c r="D341" i="13"/>
  <c r="D340" i="13"/>
  <c r="D339" i="13"/>
  <c r="D338" i="13"/>
  <c r="D337" i="13"/>
  <c r="D336" i="13"/>
  <c r="D335" i="13"/>
  <c r="D334" i="13"/>
  <c r="D333" i="13"/>
  <c r="D332" i="13"/>
  <c r="D331" i="13"/>
  <c r="D330" i="13"/>
  <c r="D329" i="13"/>
  <c r="D328" i="13"/>
  <c r="D327" i="13"/>
  <c r="D326" i="13"/>
  <c r="D325" i="13"/>
  <c r="D324" i="13"/>
  <c r="D323" i="13"/>
  <c r="D322" i="13"/>
  <c r="D321" i="13"/>
  <c r="D320" i="13"/>
  <c r="D319" i="13"/>
  <c r="D318" i="13"/>
  <c r="D317" i="13"/>
  <c r="D316" i="13"/>
  <c r="D315" i="13"/>
  <c r="D314" i="13"/>
  <c r="D313" i="13"/>
  <c r="D312" i="13"/>
  <c r="D311" i="13"/>
  <c r="D310" i="13"/>
  <c r="D309" i="13"/>
  <c r="D308" i="13"/>
  <c r="D307" i="13"/>
  <c r="D306" i="13"/>
  <c r="D305" i="13"/>
  <c r="D304" i="13"/>
  <c r="D303" i="13"/>
  <c r="D302" i="13"/>
  <c r="D301" i="13"/>
  <c r="D300" i="13"/>
  <c r="D299" i="13"/>
  <c r="D298" i="13"/>
  <c r="D297" i="13"/>
  <c r="D296" i="13"/>
  <c r="D295" i="13"/>
  <c r="D294" i="13"/>
  <c r="D293" i="13"/>
  <c r="D292" i="13"/>
  <c r="D291" i="13"/>
  <c r="D290" i="13"/>
  <c r="D289" i="13"/>
  <c r="D288" i="13"/>
  <c r="D287" i="13"/>
  <c r="D286" i="13"/>
  <c r="D285" i="13"/>
  <c r="D284" i="13"/>
  <c r="D283" i="13"/>
  <c r="D282" i="13"/>
  <c r="D281" i="13"/>
  <c r="D280" i="13"/>
  <c r="D279" i="13"/>
  <c r="D278" i="13"/>
  <c r="D277" i="13"/>
  <c r="D276" i="13"/>
  <c r="D275" i="13"/>
  <c r="D274" i="13"/>
  <c r="D273" i="13"/>
  <c r="D272" i="13"/>
  <c r="D271" i="13"/>
  <c r="D270" i="13"/>
  <c r="D269" i="13"/>
  <c r="D268" i="13"/>
  <c r="D267" i="13"/>
  <c r="D266" i="13"/>
  <c r="D265" i="13"/>
  <c r="D264" i="13"/>
  <c r="D263" i="13"/>
  <c r="D262" i="13"/>
  <c r="D261" i="13"/>
  <c r="D260" i="13"/>
  <c r="D259" i="13"/>
  <c r="D258" i="13"/>
  <c r="D257" i="13"/>
  <c r="D256" i="13"/>
  <c r="D255" i="13"/>
  <c r="D254" i="13"/>
  <c r="D253" i="13"/>
  <c r="D252" i="13"/>
  <c r="D251" i="13"/>
  <c r="D250" i="13"/>
  <c r="D249" i="13"/>
  <c r="D248" i="13"/>
  <c r="D247" i="13"/>
  <c r="D246" i="13"/>
  <c r="D245" i="13"/>
  <c r="D244" i="13"/>
  <c r="D243" i="13"/>
  <c r="D242" i="13"/>
  <c r="D241" i="13"/>
  <c r="D240" i="13"/>
  <c r="D239" i="13"/>
  <c r="D238" i="13"/>
  <c r="D237" i="13"/>
  <c r="D236" i="13"/>
  <c r="D235" i="13"/>
  <c r="D234" i="13"/>
  <c r="D233" i="13"/>
  <c r="D232" i="13"/>
  <c r="D231" i="13"/>
  <c r="D230" i="13"/>
  <c r="D229" i="13"/>
  <c r="D228" i="13"/>
  <c r="D227" i="13"/>
  <c r="D226" i="13"/>
  <c r="D225" i="13"/>
  <c r="D224" i="13"/>
  <c r="D223" i="13"/>
  <c r="D222" i="13"/>
  <c r="D221" i="13"/>
  <c r="D220" i="13"/>
  <c r="D219" i="13"/>
  <c r="D218" i="13"/>
  <c r="D217" i="13"/>
  <c r="D216" i="13"/>
  <c r="D215" i="13"/>
  <c r="D214" i="13"/>
  <c r="D213" i="13"/>
  <c r="D212" i="13"/>
  <c r="D211" i="13"/>
  <c r="D210" i="13"/>
  <c r="D209" i="13"/>
  <c r="D208" i="13"/>
  <c r="D207" i="13"/>
  <c r="D206" i="13"/>
  <c r="D205" i="13"/>
  <c r="D204" i="13"/>
  <c r="D203" i="13"/>
  <c r="D202" i="13"/>
  <c r="D201" i="13"/>
  <c r="D200" i="13"/>
  <c r="D199" i="13"/>
  <c r="D198" i="13"/>
  <c r="D197" i="13"/>
  <c r="D196" i="13"/>
  <c r="D195" i="13"/>
  <c r="D194" i="13"/>
  <c r="D193" i="13"/>
  <c r="D192" i="13"/>
  <c r="D191" i="13"/>
  <c r="D190" i="13"/>
  <c r="D189" i="13"/>
  <c r="D188" i="13"/>
  <c r="D187" i="13"/>
  <c r="D186" i="13"/>
  <c r="D185" i="13"/>
  <c r="D184" i="13"/>
  <c r="D183" i="13"/>
  <c r="D182" i="13"/>
  <c r="D181" i="13"/>
  <c r="D180" i="13"/>
  <c r="D179" i="13"/>
  <c r="D178" i="13"/>
  <c r="D177" i="13"/>
  <c r="D176" i="13"/>
  <c r="D175" i="13"/>
  <c r="D174" i="13"/>
  <c r="D173" i="13"/>
  <c r="D172" i="13"/>
  <c r="D171" i="13"/>
  <c r="D170" i="13"/>
  <c r="D169" i="13"/>
  <c r="D168" i="13"/>
  <c r="D167" i="13"/>
  <c r="D166" i="13"/>
  <c r="D165" i="13"/>
  <c r="D164" i="13"/>
  <c r="D163" i="13"/>
  <c r="D162" i="13"/>
  <c r="D161" i="13"/>
  <c r="D160" i="13"/>
  <c r="D159" i="13"/>
  <c r="D158" i="13"/>
  <c r="D157" i="13"/>
  <c r="D156" i="13"/>
  <c r="D155" i="13"/>
  <c r="D154" i="13"/>
  <c r="D153" i="13"/>
  <c r="D152" i="13"/>
  <c r="D151" i="13"/>
  <c r="D150" i="13"/>
  <c r="D149" i="13"/>
  <c r="D148" i="13"/>
  <c r="D147" i="13"/>
  <c r="D146" i="13"/>
  <c r="D145" i="13"/>
  <c r="D144" i="13"/>
  <c r="D143" i="13"/>
  <c r="D142" i="13"/>
  <c r="D141" i="13"/>
  <c r="D140" i="13"/>
  <c r="D139" i="13"/>
  <c r="D138" i="13"/>
  <c r="D137" i="13"/>
  <c r="D136" i="13"/>
  <c r="D135" i="13"/>
  <c r="D134" i="13"/>
  <c r="D133" i="13"/>
  <c r="D132" i="13"/>
  <c r="D131" i="13"/>
  <c r="D130" i="13"/>
  <c r="D129" i="13"/>
  <c r="D128" i="13"/>
  <c r="D127" i="13"/>
  <c r="D126" i="13"/>
  <c r="D125" i="13"/>
  <c r="D124" i="13"/>
  <c r="D123" i="13"/>
  <c r="D122" i="13"/>
  <c r="D121" i="13"/>
  <c r="D120" i="13"/>
  <c r="D119" i="13"/>
  <c r="D118" i="13"/>
  <c r="D117" i="13"/>
  <c r="D116" i="13"/>
  <c r="D115" i="13"/>
  <c r="D114" i="13"/>
  <c r="D113" i="13"/>
  <c r="D112" i="13"/>
  <c r="D111" i="13"/>
  <c r="D110" i="13"/>
  <c r="D109" i="13"/>
  <c r="D108" i="13"/>
  <c r="D107" i="13"/>
  <c r="D106" i="13"/>
  <c r="D105" i="13"/>
  <c r="D104" i="13"/>
  <c r="D103" i="13"/>
  <c r="D102" i="13"/>
  <c r="D101" i="13"/>
  <c r="D100" i="13"/>
  <c r="D99" i="13"/>
  <c r="D98" i="13"/>
  <c r="D97" i="13"/>
  <c r="D96" i="13"/>
  <c r="D95" i="13"/>
  <c r="D94" i="13"/>
  <c r="D93" i="13"/>
  <c r="D92" i="13"/>
  <c r="D91" i="13"/>
  <c r="D90" i="13"/>
  <c r="D89" i="13"/>
  <c r="D88" i="13"/>
  <c r="D87" i="13"/>
  <c r="D86" i="13"/>
  <c r="D85" i="13"/>
  <c r="D84" i="13"/>
  <c r="D83" i="13"/>
  <c r="D82" i="13"/>
  <c r="D81" i="13"/>
  <c r="D80" i="13"/>
  <c r="D79" i="13"/>
  <c r="D78" i="13"/>
  <c r="D77" i="13"/>
  <c r="D76" i="13"/>
  <c r="D75"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D5" i="13"/>
  <c r="D4" i="13"/>
  <c r="E351" i="12"/>
  <c r="D351" i="12"/>
  <c r="E350" i="12"/>
  <c r="D350" i="12"/>
  <c r="E349" i="12"/>
  <c r="D349" i="12"/>
  <c r="E348" i="12"/>
  <c r="D348" i="12"/>
  <c r="E347" i="12"/>
  <c r="D347" i="12"/>
  <c r="E346" i="12"/>
  <c r="D346" i="12"/>
  <c r="E345" i="12"/>
  <c r="D345" i="12"/>
  <c r="E344" i="12"/>
  <c r="D344" i="12"/>
  <c r="E343" i="12"/>
  <c r="D343" i="12"/>
  <c r="E342" i="12"/>
  <c r="D342" i="12"/>
  <c r="E341" i="12"/>
  <c r="D341" i="12"/>
  <c r="E340" i="12"/>
  <c r="D340" i="12"/>
  <c r="E339" i="12"/>
  <c r="D339" i="12"/>
  <c r="E338" i="12"/>
  <c r="D338" i="12"/>
  <c r="E337" i="12"/>
  <c r="D337" i="12"/>
  <c r="E336" i="12"/>
  <c r="D336" i="12"/>
  <c r="E335" i="12"/>
  <c r="D335" i="12"/>
  <c r="E334" i="12"/>
  <c r="D334" i="12"/>
  <c r="E333" i="12"/>
  <c r="D333" i="12"/>
  <c r="E332" i="12"/>
  <c r="D332" i="12"/>
  <c r="E331" i="12"/>
  <c r="D331" i="12"/>
  <c r="E330" i="12"/>
  <c r="D330" i="12"/>
  <c r="E329" i="12"/>
  <c r="D329" i="12"/>
  <c r="E328" i="12"/>
  <c r="D328" i="12"/>
  <c r="E327" i="12"/>
  <c r="D327" i="12"/>
  <c r="E326" i="12"/>
  <c r="D326" i="12"/>
  <c r="E325" i="12"/>
  <c r="D325" i="12"/>
  <c r="E324" i="12"/>
  <c r="D324" i="12"/>
  <c r="E323" i="12"/>
  <c r="D323" i="12"/>
  <c r="E322" i="12"/>
  <c r="D322" i="12"/>
  <c r="E321" i="12"/>
  <c r="D321" i="12"/>
  <c r="E320" i="12"/>
  <c r="D320" i="12"/>
  <c r="E319" i="12"/>
  <c r="D319" i="12"/>
  <c r="E318" i="12"/>
  <c r="D318" i="12"/>
  <c r="E317" i="12"/>
  <c r="D317" i="12"/>
  <c r="E316" i="12"/>
  <c r="D316" i="12"/>
  <c r="E315" i="12"/>
  <c r="D315" i="12"/>
  <c r="E314" i="12"/>
  <c r="D314" i="12"/>
  <c r="E313" i="12"/>
  <c r="D313" i="12"/>
  <c r="E312" i="12"/>
  <c r="D312" i="12"/>
  <c r="E311" i="12"/>
  <c r="D311" i="12"/>
  <c r="E310" i="12"/>
  <c r="D310" i="12"/>
  <c r="E309" i="12"/>
  <c r="D309" i="12"/>
  <c r="E308" i="12"/>
  <c r="D308" i="12"/>
  <c r="E307" i="12"/>
  <c r="D307" i="12"/>
  <c r="E306" i="12"/>
  <c r="D306" i="12"/>
  <c r="E305" i="12"/>
  <c r="D305" i="12"/>
  <c r="E304" i="12"/>
  <c r="D304" i="12"/>
  <c r="E303" i="12"/>
  <c r="D303" i="12"/>
  <c r="E302" i="12"/>
  <c r="D302" i="12"/>
  <c r="E301" i="12"/>
  <c r="D301" i="12"/>
  <c r="E300" i="12"/>
  <c r="D300" i="12"/>
  <c r="E299" i="12"/>
  <c r="D299" i="12"/>
  <c r="E298" i="12"/>
  <c r="D298" i="12"/>
  <c r="E297" i="12"/>
  <c r="D297" i="12"/>
  <c r="E296" i="12"/>
  <c r="D296" i="12"/>
  <c r="E295" i="12"/>
  <c r="D295" i="12"/>
  <c r="E294" i="12"/>
  <c r="D294" i="12"/>
  <c r="E293" i="12"/>
  <c r="D293" i="12"/>
  <c r="E292" i="12"/>
  <c r="D292" i="12"/>
  <c r="E291" i="12"/>
  <c r="D291" i="12"/>
  <c r="E290" i="12"/>
  <c r="D290" i="12"/>
  <c r="E289" i="12"/>
  <c r="D289" i="12"/>
  <c r="E288" i="12"/>
  <c r="D288" i="12"/>
  <c r="E287" i="12"/>
  <c r="D287" i="12"/>
  <c r="E286" i="12"/>
  <c r="D286" i="12"/>
  <c r="E285" i="12"/>
  <c r="D285" i="12"/>
  <c r="E284" i="12"/>
  <c r="D284" i="12"/>
  <c r="E283" i="12"/>
  <c r="D283" i="12"/>
  <c r="E282" i="12"/>
  <c r="D282" i="12"/>
  <c r="E281" i="12"/>
  <c r="D281" i="12"/>
  <c r="E280" i="12"/>
  <c r="D280" i="12"/>
  <c r="E279" i="12"/>
  <c r="D279" i="12"/>
  <c r="E278" i="12"/>
  <c r="D278" i="12"/>
  <c r="E277" i="12"/>
  <c r="D277" i="12"/>
  <c r="E276" i="12"/>
  <c r="D276" i="12"/>
  <c r="E275" i="12"/>
  <c r="D275" i="12"/>
  <c r="E274" i="12"/>
  <c r="D274" i="12"/>
  <c r="E273" i="12"/>
  <c r="D273" i="12"/>
  <c r="E272" i="12"/>
  <c r="D272" i="12"/>
  <c r="E271" i="12"/>
  <c r="D271" i="12"/>
  <c r="E270" i="12"/>
  <c r="D270" i="12"/>
  <c r="E269" i="12"/>
  <c r="D269" i="12"/>
  <c r="E268" i="12"/>
  <c r="D268" i="12"/>
  <c r="E267" i="12"/>
  <c r="D267" i="12"/>
  <c r="E266" i="12"/>
  <c r="D266" i="12"/>
  <c r="E265" i="12"/>
  <c r="D265" i="12"/>
  <c r="E264" i="12"/>
  <c r="D264" i="12"/>
  <c r="E263" i="12"/>
  <c r="D263" i="12"/>
  <c r="E262" i="12"/>
  <c r="D262" i="12"/>
  <c r="E261" i="12"/>
  <c r="D261" i="12"/>
  <c r="E260" i="12"/>
  <c r="D260" i="12"/>
  <c r="E259" i="12"/>
  <c r="D259" i="12"/>
  <c r="E258" i="12"/>
  <c r="D258" i="12"/>
  <c r="E257" i="12"/>
  <c r="D257" i="12"/>
  <c r="E256" i="12"/>
  <c r="D256" i="12"/>
  <c r="E255" i="12"/>
  <c r="D255" i="12"/>
  <c r="E254" i="12"/>
  <c r="D254" i="12"/>
  <c r="E253" i="12"/>
  <c r="D253" i="12"/>
  <c r="E252" i="12"/>
  <c r="D252" i="12"/>
  <c r="E251" i="12"/>
  <c r="D251" i="12"/>
  <c r="E250" i="12"/>
  <c r="D250" i="12"/>
  <c r="E249" i="12"/>
  <c r="D249" i="12"/>
  <c r="E248" i="12"/>
  <c r="D248" i="12"/>
  <c r="E247" i="12"/>
  <c r="D247" i="12"/>
  <c r="E246" i="12"/>
  <c r="D246" i="12"/>
  <c r="E245" i="12"/>
  <c r="D245" i="12"/>
  <c r="E244" i="12"/>
  <c r="D244" i="12"/>
  <c r="E243" i="12"/>
  <c r="D243" i="12"/>
  <c r="E242" i="12"/>
  <c r="D242" i="12"/>
  <c r="E241" i="12"/>
  <c r="D241" i="12"/>
  <c r="E240" i="12"/>
  <c r="D240" i="12"/>
  <c r="E239" i="12"/>
  <c r="D239" i="12"/>
  <c r="E238" i="12"/>
  <c r="D238" i="12"/>
  <c r="E237" i="12"/>
  <c r="D237" i="12"/>
  <c r="E236" i="12"/>
  <c r="D236" i="12"/>
  <c r="E235" i="12"/>
  <c r="D235" i="12"/>
  <c r="E234" i="12"/>
  <c r="D234" i="12"/>
  <c r="E233" i="12"/>
  <c r="D233" i="12"/>
  <c r="E232" i="12"/>
  <c r="D232" i="12"/>
  <c r="E231" i="12"/>
  <c r="D231" i="12"/>
  <c r="E230" i="12"/>
  <c r="D230" i="12"/>
  <c r="E229" i="12"/>
  <c r="D229" i="12"/>
  <c r="E228" i="12"/>
  <c r="D228" i="12"/>
  <c r="E227" i="12"/>
  <c r="D227" i="12"/>
  <c r="E226" i="12"/>
  <c r="D226" i="12"/>
  <c r="E225" i="12"/>
  <c r="D225" i="12"/>
  <c r="E224" i="12"/>
  <c r="D224" i="12"/>
  <c r="E223" i="12"/>
  <c r="D223" i="12"/>
  <c r="E222" i="12"/>
  <c r="D222" i="12"/>
  <c r="E221" i="12"/>
  <c r="D221" i="12"/>
  <c r="E220" i="12"/>
  <c r="D220" i="12"/>
  <c r="E219" i="12"/>
  <c r="D219" i="12"/>
  <c r="E218" i="12"/>
  <c r="D218" i="12"/>
  <c r="E217" i="12"/>
  <c r="D217" i="12"/>
  <c r="E216" i="12"/>
  <c r="D216" i="12"/>
  <c r="E215" i="12"/>
  <c r="D215" i="12"/>
  <c r="E214" i="12"/>
  <c r="D214" i="12"/>
  <c r="E213" i="12"/>
  <c r="D213" i="12"/>
  <c r="E212" i="12"/>
  <c r="D212" i="12"/>
  <c r="E211" i="12"/>
  <c r="D211" i="12"/>
  <c r="E210" i="12"/>
  <c r="D210" i="12"/>
  <c r="E209" i="12"/>
  <c r="D209" i="12"/>
  <c r="E208" i="12"/>
  <c r="D208" i="12"/>
  <c r="E207" i="12"/>
  <c r="D207" i="12"/>
  <c r="E206" i="12"/>
  <c r="D206" i="12"/>
  <c r="E205" i="12"/>
  <c r="D205" i="12"/>
  <c r="E204" i="12"/>
  <c r="D204" i="12"/>
  <c r="E203" i="12"/>
  <c r="D203" i="12"/>
  <c r="E202" i="12"/>
  <c r="D202" i="12"/>
  <c r="E201" i="12"/>
  <c r="D201" i="12"/>
  <c r="E200" i="12"/>
  <c r="D200" i="12"/>
  <c r="E199" i="12"/>
  <c r="D199" i="12"/>
  <c r="E198" i="12"/>
  <c r="D198" i="12"/>
  <c r="E197" i="12"/>
  <c r="D197" i="12"/>
  <c r="E196" i="12"/>
  <c r="D196" i="12"/>
  <c r="E195" i="12"/>
  <c r="D195" i="12"/>
  <c r="E194" i="12"/>
  <c r="D194" i="12"/>
  <c r="E193" i="12"/>
  <c r="D193" i="12"/>
  <c r="E192" i="12"/>
  <c r="D192" i="12"/>
  <c r="E191" i="12"/>
  <c r="D191" i="12"/>
  <c r="E190" i="12"/>
  <c r="D190" i="12"/>
  <c r="E189" i="12"/>
  <c r="D189" i="12"/>
  <c r="E188" i="12"/>
  <c r="D188" i="12"/>
  <c r="E187" i="12"/>
  <c r="D187" i="12"/>
  <c r="E186" i="12"/>
  <c r="D186" i="12"/>
  <c r="E185" i="12"/>
  <c r="D185" i="12"/>
  <c r="E184" i="12"/>
  <c r="D184" i="12"/>
  <c r="E183" i="12"/>
  <c r="D183" i="12"/>
  <c r="E182" i="12"/>
  <c r="D182" i="12"/>
  <c r="E181" i="12"/>
  <c r="D181" i="12"/>
  <c r="E180" i="12"/>
  <c r="D180" i="12"/>
  <c r="E179" i="12"/>
  <c r="D179" i="12"/>
  <c r="E178" i="12"/>
  <c r="D178" i="12"/>
  <c r="E177" i="12"/>
  <c r="D177" i="12"/>
  <c r="E176" i="12"/>
  <c r="D176" i="12"/>
  <c r="E175" i="12"/>
  <c r="D175" i="12"/>
  <c r="E174" i="12"/>
  <c r="D174" i="12"/>
  <c r="E173" i="12"/>
  <c r="D173" i="12"/>
  <c r="E172" i="12"/>
  <c r="D172" i="12"/>
  <c r="E171" i="12"/>
  <c r="D171" i="12"/>
  <c r="E170" i="12"/>
  <c r="D170" i="12"/>
  <c r="E169" i="12"/>
  <c r="D169" i="12"/>
  <c r="E168" i="12"/>
  <c r="D168" i="12"/>
  <c r="E167" i="12"/>
  <c r="D167" i="12"/>
  <c r="E166" i="12"/>
  <c r="D166" i="12"/>
  <c r="E165" i="12"/>
  <c r="D165" i="12"/>
  <c r="E164" i="12"/>
  <c r="D164" i="12"/>
  <c r="E163" i="12"/>
  <c r="D163" i="12"/>
  <c r="E162" i="12"/>
  <c r="D162" i="12"/>
  <c r="E161" i="12"/>
  <c r="D161" i="12"/>
  <c r="E160" i="12"/>
  <c r="D160" i="12"/>
  <c r="E159" i="12"/>
  <c r="D159" i="12"/>
  <c r="E158" i="12"/>
  <c r="D158" i="12"/>
  <c r="E157" i="12"/>
  <c r="D157" i="12"/>
  <c r="E156" i="12"/>
  <c r="D156" i="12"/>
  <c r="E155" i="12"/>
  <c r="D155" i="12"/>
  <c r="E154" i="12"/>
  <c r="D154" i="12"/>
  <c r="E153" i="12"/>
  <c r="D153" i="12"/>
  <c r="E152" i="12"/>
  <c r="D152" i="12"/>
  <c r="E151" i="12"/>
  <c r="D151" i="12"/>
  <c r="E150" i="12"/>
  <c r="D150" i="12"/>
  <c r="E149" i="12"/>
  <c r="D149" i="12"/>
  <c r="E148" i="12"/>
  <c r="D148" i="12"/>
  <c r="E147" i="12"/>
  <c r="D147" i="12"/>
  <c r="E146" i="12"/>
  <c r="D146" i="12"/>
  <c r="E145" i="12"/>
  <c r="D145" i="12"/>
  <c r="E144" i="12"/>
  <c r="D144" i="12"/>
  <c r="E143" i="12"/>
  <c r="D143" i="12"/>
  <c r="E142" i="12"/>
  <c r="D142" i="12"/>
  <c r="E141" i="12"/>
  <c r="D141" i="12"/>
  <c r="E140" i="12"/>
  <c r="D140" i="12"/>
  <c r="E139" i="12"/>
  <c r="D139" i="12"/>
  <c r="E138" i="12"/>
  <c r="D138" i="12"/>
  <c r="E137" i="12"/>
  <c r="D137" i="12"/>
  <c r="E136" i="12"/>
  <c r="D136" i="12"/>
  <c r="E135" i="12"/>
  <c r="D135" i="12"/>
  <c r="E134" i="12"/>
  <c r="D134" i="12"/>
  <c r="E133" i="12"/>
  <c r="D133" i="12"/>
  <c r="E132" i="12"/>
  <c r="D132" i="12"/>
  <c r="E131" i="12"/>
  <c r="D131" i="12"/>
  <c r="E130" i="12"/>
  <c r="D130" i="12"/>
  <c r="E129" i="12"/>
  <c r="D129" i="12"/>
  <c r="E128" i="12"/>
  <c r="D128" i="12"/>
  <c r="E127" i="12"/>
  <c r="D127" i="12"/>
  <c r="E126" i="12"/>
  <c r="D126" i="12"/>
  <c r="E125" i="12"/>
  <c r="D125" i="12"/>
  <c r="E124" i="12"/>
  <c r="D124" i="12"/>
  <c r="E123" i="12"/>
  <c r="D123" i="12"/>
  <c r="E122" i="12"/>
  <c r="D122" i="12"/>
  <c r="E121" i="12"/>
  <c r="D121" i="12"/>
  <c r="E120" i="12"/>
  <c r="D120" i="12"/>
  <c r="E119" i="12"/>
  <c r="D119" i="12"/>
  <c r="E118" i="12"/>
  <c r="D118" i="12"/>
  <c r="E117" i="12"/>
  <c r="D117" i="12"/>
  <c r="E116" i="12"/>
  <c r="D116" i="12"/>
  <c r="E115" i="12"/>
  <c r="D115" i="12"/>
  <c r="E114" i="12"/>
  <c r="D114" i="12"/>
  <c r="E113" i="12"/>
  <c r="D113" i="12"/>
  <c r="E112" i="12"/>
  <c r="D112" i="12"/>
  <c r="E111" i="12"/>
  <c r="D111" i="12"/>
  <c r="E110" i="12"/>
  <c r="D110" i="12"/>
  <c r="E109" i="12"/>
  <c r="D109" i="12"/>
  <c r="E108" i="12"/>
  <c r="D108" i="12"/>
  <c r="E107" i="12"/>
  <c r="D107" i="12"/>
  <c r="E106" i="12"/>
  <c r="D106" i="12"/>
  <c r="E105" i="12"/>
  <c r="D105" i="12"/>
  <c r="E104" i="12"/>
  <c r="D104" i="12"/>
  <c r="E103" i="12"/>
  <c r="D103" i="12"/>
  <c r="E102" i="12"/>
  <c r="D102" i="12"/>
  <c r="E101" i="12"/>
  <c r="D101" i="12"/>
  <c r="E100" i="12"/>
  <c r="D100" i="12"/>
  <c r="E99" i="12"/>
  <c r="D99" i="12"/>
  <c r="E98" i="12"/>
  <c r="D98" i="12"/>
  <c r="E97" i="12"/>
  <c r="D97" i="12"/>
  <c r="E96" i="12"/>
  <c r="D96" i="12"/>
  <c r="E95" i="12"/>
  <c r="D95" i="12"/>
  <c r="E94" i="12"/>
  <c r="D94" i="12"/>
  <c r="E93" i="12"/>
  <c r="D93" i="12"/>
  <c r="E92" i="12"/>
  <c r="D92" i="12"/>
  <c r="E91" i="12"/>
  <c r="D91" i="12"/>
  <c r="E90" i="12"/>
  <c r="D90" i="12"/>
  <c r="E89" i="12"/>
  <c r="D89" i="12"/>
  <c r="E88" i="12"/>
  <c r="D88" i="12"/>
  <c r="E87" i="12"/>
  <c r="D87" i="12"/>
  <c r="E86" i="12"/>
  <c r="D86" i="12"/>
  <c r="E85" i="12"/>
  <c r="D85" i="12"/>
  <c r="E84" i="12"/>
  <c r="D84" i="12"/>
  <c r="E83" i="12"/>
  <c r="D83" i="12"/>
  <c r="E82" i="12"/>
  <c r="D82" i="12"/>
  <c r="E81" i="12"/>
  <c r="D81" i="12"/>
  <c r="E80" i="12"/>
  <c r="D80" i="12"/>
  <c r="E79" i="12"/>
  <c r="D79" i="12"/>
  <c r="E78" i="12"/>
  <c r="D78" i="12"/>
  <c r="E77" i="12"/>
  <c r="D77" i="12"/>
  <c r="E76" i="12"/>
  <c r="D76" i="12"/>
  <c r="E75" i="12"/>
  <c r="D75" i="12"/>
  <c r="E74" i="12"/>
  <c r="D74" i="12"/>
  <c r="E73" i="12"/>
  <c r="D73" i="12"/>
  <c r="E72" i="12"/>
  <c r="D72" i="12"/>
  <c r="E71" i="12"/>
  <c r="D71" i="12"/>
  <c r="E70" i="12"/>
  <c r="D70" i="12"/>
  <c r="E69" i="12"/>
  <c r="D69" i="12"/>
  <c r="E68" i="12"/>
  <c r="D68" i="12"/>
  <c r="E67" i="12"/>
  <c r="D67" i="12"/>
  <c r="E66" i="12"/>
  <c r="D66" i="12"/>
  <c r="E65" i="12"/>
  <c r="D65" i="12"/>
  <c r="E64" i="12"/>
  <c r="D64" i="12"/>
  <c r="E63" i="12"/>
  <c r="D63" i="12"/>
  <c r="E62" i="12"/>
  <c r="D62" i="12"/>
  <c r="E61" i="12"/>
  <c r="D61" i="12"/>
  <c r="E60" i="12"/>
  <c r="D60" i="12"/>
  <c r="E59" i="12"/>
  <c r="D59" i="12"/>
  <c r="E58" i="12"/>
  <c r="D58" i="12"/>
  <c r="E57" i="12"/>
  <c r="D57" i="12"/>
  <c r="E56" i="12"/>
  <c r="D56" i="12"/>
  <c r="E55" i="12"/>
  <c r="D55" i="12"/>
  <c r="E54" i="12"/>
  <c r="D54" i="12"/>
  <c r="E53" i="12"/>
  <c r="D53" i="12"/>
  <c r="E52" i="12"/>
  <c r="D52" i="12"/>
  <c r="E51" i="12"/>
  <c r="D51" i="12"/>
  <c r="E50" i="12"/>
  <c r="D50" i="12"/>
  <c r="E49" i="12"/>
  <c r="D49" i="12"/>
  <c r="E48" i="12"/>
  <c r="D48" i="12"/>
  <c r="E47" i="12"/>
  <c r="D47" i="12"/>
  <c r="E46" i="12"/>
  <c r="D46" i="12"/>
  <c r="E45" i="12"/>
  <c r="D45" i="12"/>
  <c r="E44" i="12"/>
  <c r="D44" i="12"/>
  <c r="E43" i="12"/>
  <c r="D43" i="12"/>
  <c r="E42" i="12"/>
  <c r="D42" i="12"/>
  <c r="E41" i="12"/>
  <c r="D41" i="12"/>
  <c r="E40" i="12"/>
  <c r="D40" i="12"/>
  <c r="E39" i="12"/>
  <c r="D39" i="12"/>
  <c r="E38" i="12"/>
  <c r="D38" i="12"/>
  <c r="E37" i="12"/>
  <c r="D37" i="12"/>
  <c r="E36" i="12"/>
  <c r="D36" i="12"/>
  <c r="E35" i="12"/>
  <c r="D35" i="12"/>
  <c r="E34" i="12"/>
  <c r="D34" i="12"/>
  <c r="E33" i="12"/>
  <c r="D33" i="12"/>
  <c r="E32" i="12"/>
  <c r="D32" i="12"/>
  <c r="E31" i="12"/>
  <c r="D31" i="12"/>
  <c r="E30" i="12"/>
  <c r="D30" i="12"/>
  <c r="E29" i="12"/>
  <c r="D29" i="12"/>
  <c r="E28" i="12"/>
  <c r="D28" i="12"/>
  <c r="E27" i="12"/>
  <c r="D27" i="12"/>
  <c r="E26" i="12"/>
  <c r="D26" i="12"/>
  <c r="E25" i="12"/>
  <c r="D25" i="12"/>
  <c r="E24" i="12"/>
  <c r="D24" i="12"/>
  <c r="E23" i="12"/>
  <c r="D23" i="12"/>
  <c r="E22" i="12"/>
  <c r="D22" i="12"/>
  <c r="E21" i="12"/>
  <c r="D21" i="12"/>
  <c r="E20" i="12"/>
  <c r="D20" i="12"/>
  <c r="E19" i="12"/>
  <c r="D19" i="12"/>
  <c r="E18" i="12"/>
  <c r="D18" i="12"/>
  <c r="E17" i="12"/>
  <c r="D17" i="12"/>
  <c r="E16" i="12"/>
  <c r="D16" i="12"/>
  <c r="E15" i="12"/>
  <c r="D15" i="12"/>
  <c r="E14" i="12"/>
  <c r="D14" i="12"/>
  <c r="E13" i="12"/>
  <c r="D13" i="12"/>
  <c r="E12" i="12"/>
  <c r="D12" i="12"/>
  <c r="E11" i="12"/>
  <c r="D11" i="12"/>
  <c r="E10" i="12"/>
  <c r="D10" i="12"/>
  <c r="E9" i="12"/>
  <c r="D9" i="12"/>
  <c r="E8" i="12"/>
  <c r="D8" i="12"/>
  <c r="E7" i="12"/>
  <c r="D7" i="12"/>
  <c r="E6" i="12"/>
  <c r="D6" i="12"/>
  <c r="E5" i="12"/>
  <c r="D5" i="12"/>
  <c r="E4" i="12"/>
  <c r="D4" i="12"/>
  <c r="E351" i="11"/>
  <c r="D351" i="11"/>
  <c r="E350" i="11"/>
  <c r="D350" i="11"/>
  <c r="E349" i="11"/>
  <c r="D349" i="11"/>
  <c r="E348" i="11"/>
  <c r="D348" i="11"/>
  <c r="E347" i="11"/>
  <c r="D347" i="11"/>
  <c r="E346" i="11"/>
  <c r="D346" i="11"/>
  <c r="E345" i="11"/>
  <c r="D345" i="11"/>
  <c r="E344" i="11"/>
  <c r="D344" i="11"/>
  <c r="E343" i="11"/>
  <c r="D343" i="11"/>
  <c r="E342" i="11"/>
  <c r="D342" i="11"/>
  <c r="E341" i="11"/>
  <c r="D341" i="11"/>
  <c r="E340" i="11"/>
  <c r="D340" i="11"/>
  <c r="E339" i="11"/>
  <c r="D339" i="11"/>
  <c r="E338" i="11"/>
  <c r="D338" i="11"/>
  <c r="E337" i="11"/>
  <c r="D337" i="11"/>
  <c r="E336" i="11"/>
  <c r="D336" i="11"/>
  <c r="E335" i="11"/>
  <c r="D335" i="11"/>
  <c r="E334" i="11"/>
  <c r="D334" i="11"/>
  <c r="E333" i="11"/>
  <c r="D333" i="11"/>
  <c r="E332" i="11"/>
  <c r="D332" i="11"/>
  <c r="E331" i="11"/>
  <c r="D331" i="11"/>
  <c r="E330" i="11"/>
  <c r="D330" i="11"/>
  <c r="E329" i="11"/>
  <c r="D329" i="11"/>
  <c r="E328" i="11"/>
  <c r="D328" i="11"/>
  <c r="E327" i="11"/>
  <c r="D327" i="11"/>
  <c r="E326" i="11"/>
  <c r="D326" i="11"/>
  <c r="E325" i="11"/>
  <c r="D325" i="11"/>
  <c r="E324" i="11"/>
  <c r="D324" i="11"/>
  <c r="E323" i="11"/>
  <c r="D323" i="11"/>
  <c r="E322" i="11"/>
  <c r="D322" i="11"/>
  <c r="E321" i="11"/>
  <c r="D321" i="11"/>
  <c r="E320" i="11"/>
  <c r="D320" i="11"/>
  <c r="E319" i="11"/>
  <c r="D319" i="11"/>
  <c r="E318" i="11"/>
  <c r="D318" i="11"/>
  <c r="E317" i="11"/>
  <c r="D317" i="11"/>
  <c r="E316" i="11"/>
  <c r="D316" i="11"/>
  <c r="E315" i="11"/>
  <c r="D315" i="11"/>
  <c r="E314" i="11"/>
  <c r="D314" i="11"/>
  <c r="E313" i="11"/>
  <c r="D313" i="11"/>
  <c r="E312" i="11"/>
  <c r="D312" i="11"/>
  <c r="E311" i="11"/>
  <c r="D311" i="11"/>
  <c r="E310" i="11"/>
  <c r="D310" i="11"/>
  <c r="E309" i="11"/>
  <c r="D309" i="11"/>
  <c r="E308" i="11"/>
  <c r="D308" i="11"/>
  <c r="E307" i="11"/>
  <c r="D307" i="11"/>
  <c r="E306" i="11"/>
  <c r="D306" i="11"/>
  <c r="E305" i="11"/>
  <c r="D305" i="11"/>
  <c r="E304" i="11"/>
  <c r="D304" i="11"/>
  <c r="E303" i="11"/>
  <c r="D303" i="11"/>
  <c r="E302" i="11"/>
  <c r="D302" i="11"/>
  <c r="E301" i="11"/>
  <c r="D301" i="11"/>
  <c r="E300" i="11"/>
  <c r="D300" i="11"/>
  <c r="E299" i="11"/>
  <c r="D299" i="11"/>
  <c r="E298" i="11"/>
  <c r="D298" i="11"/>
  <c r="E297" i="11"/>
  <c r="D297" i="11"/>
  <c r="E296" i="11"/>
  <c r="D296" i="11"/>
  <c r="E295" i="11"/>
  <c r="D295" i="11"/>
  <c r="E294" i="11"/>
  <c r="D294" i="11"/>
  <c r="E293" i="11"/>
  <c r="D293" i="11"/>
  <c r="E292" i="11"/>
  <c r="D292" i="11"/>
  <c r="E291" i="11"/>
  <c r="D291" i="11"/>
  <c r="E290" i="11"/>
  <c r="D290" i="11"/>
  <c r="E289" i="11"/>
  <c r="D289" i="11"/>
  <c r="E288" i="11"/>
  <c r="D288" i="11"/>
  <c r="E287" i="11"/>
  <c r="D287" i="11"/>
  <c r="E286" i="11"/>
  <c r="D286" i="11"/>
  <c r="E285" i="11"/>
  <c r="D285" i="11"/>
  <c r="E284" i="11"/>
  <c r="D284" i="11"/>
  <c r="E283" i="11"/>
  <c r="D283" i="11"/>
  <c r="E282" i="11"/>
  <c r="D282" i="11"/>
  <c r="E281" i="11"/>
  <c r="D281" i="11"/>
  <c r="E280" i="11"/>
  <c r="D280" i="11"/>
  <c r="E279" i="11"/>
  <c r="D279" i="11"/>
  <c r="E278" i="11"/>
  <c r="D278" i="11"/>
  <c r="E277" i="11"/>
  <c r="D277" i="11"/>
  <c r="E276" i="11"/>
  <c r="D276" i="11"/>
  <c r="E275" i="11"/>
  <c r="D275" i="11"/>
  <c r="E274" i="11"/>
  <c r="D274" i="11"/>
  <c r="E273" i="11"/>
  <c r="D273" i="11"/>
  <c r="E272" i="11"/>
  <c r="D272" i="11"/>
  <c r="E271" i="11"/>
  <c r="D271" i="11"/>
  <c r="E270" i="11"/>
  <c r="D270" i="11"/>
  <c r="E269" i="11"/>
  <c r="D269" i="11"/>
  <c r="E268" i="11"/>
  <c r="D268" i="11"/>
  <c r="E267" i="11"/>
  <c r="D267" i="11"/>
  <c r="E266" i="11"/>
  <c r="D266" i="11"/>
  <c r="E265" i="11"/>
  <c r="D265" i="11"/>
  <c r="E264" i="11"/>
  <c r="D264" i="11"/>
  <c r="E263" i="11"/>
  <c r="D263" i="11"/>
  <c r="E262" i="11"/>
  <c r="D262" i="11"/>
  <c r="E261" i="11"/>
  <c r="D261" i="11"/>
  <c r="E260" i="11"/>
  <c r="D260" i="11"/>
  <c r="E259" i="11"/>
  <c r="D259" i="11"/>
  <c r="E258" i="11"/>
  <c r="D258" i="11"/>
  <c r="E257" i="11"/>
  <c r="D257" i="11"/>
  <c r="E256" i="11"/>
  <c r="D256" i="11"/>
  <c r="E255" i="11"/>
  <c r="D255" i="11"/>
  <c r="E254" i="11"/>
  <c r="D254" i="11"/>
  <c r="E253" i="11"/>
  <c r="D253" i="11"/>
  <c r="E252" i="11"/>
  <c r="D252" i="11"/>
  <c r="E251" i="11"/>
  <c r="D251" i="11"/>
  <c r="E250" i="11"/>
  <c r="D250" i="11"/>
  <c r="E249" i="11"/>
  <c r="D249" i="11"/>
  <c r="E248" i="11"/>
  <c r="D248" i="11"/>
  <c r="E247" i="11"/>
  <c r="D247" i="11"/>
  <c r="E246" i="11"/>
  <c r="D246" i="11"/>
  <c r="E245" i="11"/>
  <c r="D245" i="11"/>
  <c r="E244" i="11"/>
  <c r="D244" i="11"/>
  <c r="E243" i="11"/>
  <c r="D243" i="11"/>
  <c r="E242" i="11"/>
  <c r="D242" i="11"/>
  <c r="E241" i="11"/>
  <c r="D241" i="11"/>
  <c r="E240" i="11"/>
  <c r="D240" i="11"/>
  <c r="E239" i="11"/>
  <c r="D239" i="11"/>
  <c r="E238" i="11"/>
  <c r="D238" i="11"/>
  <c r="E237" i="11"/>
  <c r="D237" i="11"/>
  <c r="E236" i="11"/>
  <c r="D236" i="11"/>
  <c r="E235" i="11"/>
  <c r="D235" i="11"/>
  <c r="E234" i="11"/>
  <c r="D234" i="11"/>
  <c r="E233" i="11"/>
  <c r="D233" i="11"/>
  <c r="E232" i="11"/>
  <c r="D232" i="11"/>
  <c r="E231" i="11"/>
  <c r="D231" i="11"/>
  <c r="E230" i="11"/>
  <c r="D230" i="11"/>
  <c r="E229" i="11"/>
  <c r="D229" i="11"/>
  <c r="E228" i="11"/>
  <c r="D228" i="11"/>
  <c r="E227" i="11"/>
  <c r="D227" i="11"/>
  <c r="E226" i="11"/>
  <c r="D226" i="11"/>
  <c r="E225" i="11"/>
  <c r="D225" i="11"/>
  <c r="E224" i="11"/>
  <c r="D224" i="11"/>
  <c r="E223" i="11"/>
  <c r="D223" i="11"/>
  <c r="E222" i="11"/>
  <c r="D222" i="11"/>
  <c r="E221" i="11"/>
  <c r="D221" i="11"/>
  <c r="E220" i="11"/>
  <c r="D220" i="11"/>
  <c r="E219" i="11"/>
  <c r="D219" i="11"/>
  <c r="E218" i="11"/>
  <c r="D218" i="11"/>
  <c r="E217" i="11"/>
  <c r="D217" i="11"/>
  <c r="E216" i="11"/>
  <c r="D216" i="11"/>
  <c r="E215" i="11"/>
  <c r="D215" i="11"/>
  <c r="E214" i="11"/>
  <c r="D214" i="11"/>
  <c r="E213" i="11"/>
  <c r="D213" i="11"/>
  <c r="E212" i="11"/>
  <c r="D212" i="11"/>
  <c r="E211" i="11"/>
  <c r="D211" i="11"/>
  <c r="E210" i="11"/>
  <c r="D210" i="11"/>
  <c r="E209" i="11"/>
  <c r="D209" i="11"/>
  <c r="E208" i="11"/>
  <c r="D208" i="11"/>
  <c r="E207" i="11"/>
  <c r="D207" i="11"/>
  <c r="E206" i="11"/>
  <c r="D206" i="11"/>
  <c r="E205" i="11"/>
  <c r="D205" i="11"/>
  <c r="E204" i="11"/>
  <c r="D204" i="11"/>
  <c r="E203" i="11"/>
  <c r="D203" i="11"/>
  <c r="E202" i="11"/>
  <c r="D202" i="11"/>
  <c r="E201" i="11"/>
  <c r="D201" i="11"/>
  <c r="E200" i="11"/>
  <c r="D200" i="11"/>
  <c r="E199" i="11"/>
  <c r="D199" i="11"/>
  <c r="E198" i="11"/>
  <c r="D198" i="11"/>
  <c r="E197" i="11"/>
  <c r="D197" i="11"/>
  <c r="E196" i="11"/>
  <c r="D196" i="11"/>
  <c r="E195" i="11"/>
  <c r="D195" i="11"/>
  <c r="E194" i="11"/>
  <c r="D194" i="11"/>
  <c r="E193" i="11"/>
  <c r="D193" i="11"/>
  <c r="E192" i="11"/>
  <c r="D192" i="11"/>
  <c r="E191" i="11"/>
  <c r="D191" i="11"/>
  <c r="E190" i="11"/>
  <c r="D190" i="11"/>
  <c r="E189" i="11"/>
  <c r="D189" i="11"/>
  <c r="E188" i="11"/>
  <c r="D188" i="11"/>
  <c r="E187" i="11"/>
  <c r="D187" i="11"/>
  <c r="E186" i="11"/>
  <c r="D186" i="11"/>
  <c r="E185" i="11"/>
  <c r="D185" i="11"/>
  <c r="E184" i="11"/>
  <c r="D184" i="11"/>
  <c r="E183" i="11"/>
  <c r="D183" i="11"/>
  <c r="E182" i="11"/>
  <c r="D182" i="11"/>
  <c r="E181" i="11"/>
  <c r="D181" i="11"/>
  <c r="E180" i="11"/>
  <c r="D180" i="11"/>
  <c r="E179" i="11"/>
  <c r="D179" i="11"/>
  <c r="E178" i="11"/>
  <c r="D178" i="11"/>
  <c r="E177" i="11"/>
  <c r="D177" i="11"/>
  <c r="E176" i="11"/>
  <c r="D176" i="11"/>
  <c r="E175" i="11"/>
  <c r="D175" i="11"/>
  <c r="E174" i="11"/>
  <c r="D174" i="11"/>
  <c r="E173" i="11"/>
  <c r="D173" i="11"/>
  <c r="E172" i="11"/>
  <c r="D172" i="11"/>
  <c r="E171" i="11"/>
  <c r="D171" i="11"/>
  <c r="E170" i="11"/>
  <c r="D170" i="11"/>
  <c r="E169" i="11"/>
  <c r="D169" i="11"/>
  <c r="E168" i="11"/>
  <c r="D168" i="11"/>
  <c r="E167" i="11"/>
  <c r="D167" i="11"/>
  <c r="E166" i="11"/>
  <c r="D166" i="11"/>
  <c r="E165" i="11"/>
  <c r="D165" i="11"/>
  <c r="E164" i="11"/>
  <c r="D164" i="11"/>
  <c r="E163" i="11"/>
  <c r="D163" i="11"/>
  <c r="E162" i="11"/>
  <c r="D162" i="11"/>
  <c r="E161" i="11"/>
  <c r="D161" i="11"/>
  <c r="E160" i="11"/>
  <c r="D160" i="11"/>
  <c r="E159" i="11"/>
  <c r="D159" i="11"/>
  <c r="E158" i="11"/>
  <c r="D158" i="11"/>
  <c r="E157" i="11"/>
  <c r="D157" i="11"/>
  <c r="E156" i="11"/>
  <c r="D156" i="11"/>
  <c r="E155" i="11"/>
  <c r="D155" i="11"/>
  <c r="E154" i="11"/>
  <c r="D154" i="11"/>
  <c r="E153" i="11"/>
  <c r="D153" i="11"/>
  <c r="E152" i="11"/>
  <c r="D152" i="11"/>
  <c r="E151" i="11"/>
  <c r="D151" i="11"/>
  <c r="E150" i="11"/>
  <c r="D150" i="11"/>
  <c r="E149" i="11"/>
  <c r="D149" i="11"/>
  <c r="E148" i="11"/>
  <c r="D148" i="11"/>
  <c r="E147" i="11"/>
  <c r="D147" i="11"/>
  <c r="E146" i="11"/>
  <c r="D146" i="11"/>
  <c r="E145" i="11"/>
  <c r="D145" i="11"/>
  <c r="E144" i="11"/>
  <c r="D144" i="11"/>
  <c r="E143" i="11"/>
  <c r="D143" i="11"/>
  <c r="E142" i="11"/>
  <c r="D142" i="11"/>
  <c r="E141" i="11"/>
  <c r="D141" i="11"/>
  <c r="E140" i="11"/>
  <c r="D140" i="11"/>
  <c r="E139" i="11"/>
  <c r="D139" i="11"/>
  <c r="E138" i="11"/>
  <c r="D138" i="11"/>
  <c r="E137" i="11"/>
  <c r="D137" i="11"/>
  <c r="E136" i="11"/>
  <c r="D136" i="11"/>
  <c r="E135" i="11"/>
  <c r="D135" i="11"/>
  <c r="E134" i="11"/>
  <c r="D134" i="11"/>
  <c r="E133" i="11"/>
  <c r="D133" i="11"/>
  <c r="E132" i="11"/>
  <c r="D132" i="11"/>
  <c r="E131" i="11"/>
  <c r="D131" i="11"/>
  <c r="E130" i="11"/>
  <c r="D130" i="11"/>
  <c r="E129" i="11"/>
  <c r="D129" i="11"/>
  <c r="E128" i="11"/>
  <c r="D128" i="11"/>
  <c r="E127" i="11"/>
  <c r="D127" i="11"/>
  <c r="E126" i="11"/>
  <c r="D126" i="11"/>
  <c r="E125" i="11"/>
  <c r="D125" i="11"/>
  <c r="E124" i="11"/>
  <c r="D124" i="11"/>
  <c r="E123" i="11"/>
  <c r="D123" i="11"/>
  <c r="E122" i="11"/>
  <c r="D122" i="11"/>
  <c r="E121" i="11"/>
  <c r="D121" i="11"/>
  <c r="E120" i="11"/>
  <c r="D120" i="11"/>
  <c r="E119" i="11"/>
  <c r="D119" i="11"/>
  <c r="E118" i="11"/>
  <c r="D118" i="11"/>
  <c r="E117" i="11"/>
  <c r="D117" i="11"/>
  <c r="E116" i="11"/>
  <c r="D116" i="11"/>
  <c r="E115" i="11"/>
  <c r="D115" i="11"/>
  <c r="E114" i="11"/>
  <c r="D114" i="11"/>
  <c r="E113" i="11"/>
  <c r="D113" i="11"/>
  <c r="E112" i="11"/>
  <c r="D112" i="11"/>
  <c r="E111" i="11"/>
  <c r="D111" i="11"/>
  <c r="E110" i="11"/>
  <c r="D110" i="11"/>
  <c r="E109" i="11"/>
  <c r="D109" i="11"/>
  <c r="E108" i="11"/>
  <c r="D108" i="11"/>
  <c r="E107" i="11"/>
  <c r="D107" i="11"/>
  <c r="E106" i="11"/>
  <c r="D106" i="11"/>
  <c r="E105" i="11"/>
  <c r="D105" i="11"/>
  <c r="E104" i="11"/>
  <c r="D104" i="11"/>
  <c r="E103" i="11"/>
  <c r="D103" i="11"/>
  <c r="E102" i="11"/>
  <c r="D102" i="11"/>
  <c r="E101" i="11"/>
  <c r="D101" i="11"/>
  <c r="E100" i="11"/>
  <c r="D100" i="11"/>
  <c r="E99" i="11"/>
  <c r="D99" i="11"/>
  <c r="E98" i="11"/>
  <c r="D98" i="11"/>
  <c r="E97" i="11"/>
  <c r="D97" i="11"/>
  <c r="E96" i="11"/>
  <c r="D96" i="11"/>
  <c r="E95" i="11"/>
  <c r="D95" i="11"/>
  <c r="E94" i="11"/>
  <c r="D94" i="11"/>
  <c r="E93" i="11"/>
  <c r="D93" i="11"/>
  <c r="E92" i="11"/>
  <c r="D92" i="11"/>
  <c r="E91" i="11"/>
  <c r="D91" i="11"/>
  <c r="E90" i="11"/>
  <c r="D90" i="11"/>
  <c r="E89" i="11"/>
  <c r="D89" i="11"/>
  <c r="E88" i="11"/>
  <c r="D88" i="11"/>
  <c r="E87" i="11"/>
  <c r="D87" i="11"/>
  <c r="E86" i="11"/>
  <c r="D86" i="11"/>
  <c r="E85" i="11"/>
  <c r="D85" i="11"/>
  <c r="E84" i="11"/>
  <c r="D84" i="11"/>
  <c r="E83" i="11"/>
  <c r="D83" i="11"/>
  <c r="E82" i="11"/>
  <c r="D82" i="11"/>
  <c r="E81" i="11"/>
  <c r="D81" i="11"/>
  <c r="E80" i="11"/>
  <c r="D80" i="11"/>
  <c r="E79" i="11"/>
  <c r="D79" i="11"/>
  <c r="E78" i="11"/>
  <c r="D78" i="11"/>
  <c r="E77" i="11"/>
  <c r="D77" i="11"/>
  <c r="E76" i="11"/>
  <c r="D76" i="11"/>
  <c r="E75" i="11"/>
  <c r="D75" i="11"/>
  <c r="E74" i="11"/>
  <c r="D74" i="11"/>
  <c r="E73" i="11"/>
  <c r="D73" i="11"/>
  <c r="E72" i="11"/>
  <c r="D72" i="11"/>
  <c r="E71" i="11"/>
  <c r="D71" i="11"/>
  <c r="E70" i="11"/>
  <c r="D70" i="11"/>
  <c r="E69" i="11"/>
  <c r="D69" i="11"/>
  <c r="E68" i="11"/>
  <c r="D68" i="11"/>
  <c r="E67" i="11"/>
  <c r="D67" i="11"/>
  <c r="E66" i="11"/>
  <c r="D66" i="11"/>
  <c r="E65" i="11"/>
  <c r="D65" i="11"/>
  <c r="E64" i="11"/>
  <c r="D64" i="11"/>
  <c r="E63" i="11"/>
  <c r="D63" i="11"/>
  <c r="E62" i="11"/>
  <c r="D62" i="11"/>
  <c r="E61" i="11"/>
  <c r="D61" i="11"/>
  <c r="E60" i="11"/>
  <c r="D60" i="11"/>
  <c r="E59" i="11"/>
  <c r="D59" i="11"/>
  <c r="E58" i="11"/>
  <c r="D58" i="11"/>
  <c r="E57" i="11"/>
  <c r="D57" i="11"/>
  <c r="E56" i="11"/>
  <c r="D56" i="11"/>
  <c r="E55" i="11"/>
  <c r="D55" i="11"/>
  <c r="E54" i="11"/>
  <c r="D54" i="11"/>
  <c r="E53" i="11"/>
  <c r="D53" i="11"/>
  <c r="E52" i="11"/>
  <c r="D52" i="11"/>
  <c r="E51" i="11"/>
  <c r="D51" i="11"/>
  <c r="E50" i="11"/>
  <c r="D50" i="11"/>
  <c r="E49" i="11"/>
  <c r="D49" i="11"/>
  <c r="E48" i="11"/>
  <c r="D48" i="11"/>
  <c r="E47" i="11"/>
  <c r="D47" i="11"/>
  <c r="E46" i="11"/>
  <c r="D46" i="11"/>
  <c r="E45" i="11"/>
  <c r="D45" i="11"/>
  <c r="E44" i="11"/>
  <c r="D44" i="11"/>
  <c r="E43" i="11"/>
  <c r="D43" i="11"/>
  <c r="E42" i="11"/>
  <c r="D42" i="11"/>
  <c r="E41" i="11"/>
  <c r="D41" i="11"/>
  <c r="E40" i="11"/>
  <c r="D40" i="11"/>
  <c r="E39" i="11"/>
  <c r="D39" i="11"/>
  <c r="E38" i="11"/>
  <c r="D38" i="11"/>
  <c r="E37" i="11"/>
  <c r="D37" i="11"/>
  <c r="E36" i="11"/>
  <c r="D36" i="11"/>
  <c r="E35" i="11"/>
  <c r="D35" i="11"/>
  <c r="E34" i="11"/>
  <c r="D34" i="11"/>
  <c r="E33" i="11"/>
  <c r="D33" i="11"/>
  <c r="E32" i="11"/>
  <c r="D32" i="11"/>
  <c r="E31" i="11"/>
  <c r="D31" i="11"/>
  <c r="E30" i="11"/>
  <c r="D30" i="11"/>
  <c r="E29" i="11"/>
  <c r="D29" i="11"/>
  <c r="E28" i="11"/>
  <c r="D28" i="11"/>
  <c r="E27" i="11"/>
  <c r="D27" i="11"/>
  <c r="E26" i="11"/>
  <c r="D26" i="11"/>
  <c r="E25" i="11"/>
  <c r="D25" i="11"/>
  <c r="E24" i="11"/>
  <c r="D24" i="11"/>
  <c r="E23" i="11"/>
  <c r="D23" i="11"/>
  <c r="E22" i="11"/>
  <c r="D22" i="11"/>
  <c r="E21" i="11"/>
  <c r="D21" i="11"/>
  <c r="E20" i="11"/>
  <c r="D20" i="11"/>
  <c r="E19" i="11"/>
  <c r="D19" i="11"/>
  <c r="E18" i="11"/>
  <c r="D18" i="11"/>
  <c r="E17" i="11"/>
  <c r="D17" i="11"/>
  <c r="E16" i="11"/>
  <c r="D16" i="11"/>
  <c r="E15" i="11"/>
  <c r="D15" i="11"/>
  <c r="E14" i="11"/>
  <c r="D14" i="11"/>
  <c r="E13" i="11"/>
  <c r="D13" i="11"/>
  <c r="E12" i="11"/>
  <c r="D12" i="11"/>
  <c r="E11" i="11"/>
  <c r="D11" i="11"/>
  <c r="E10" i="11"/>
  <c r="D10" i="11"/>
  <c r="E9" i="11"/>
  <c r="D9" i="11"/>
  <c r="E8" i="11"/>
  <c r="D8" i="11"/>
  <c r="E7" i="11"/>
  <c r="D7" i="11"/>
  <c r="E6" i="11"/>
  <c r="D6" i="11"/>
  <c r="E5" i="11"/>
  <c r="D5" i="11"/>
  <c r="E4" i="11"/>
  <c r="D4" i="1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4" i="1"/>
  <c r="E351" i="23"/>
  <c r="E350" i="23"/>
  <c r="E349" i="23"/>
  <c r="E348" i="23"/>
  <c r="E347" i="23"/>
  <c r="E346" i="23"/>
  <c r="E345" i="23"/>
  <c r="E344" i="23"/>
  <c r="E343" i="23"/>
  <c r="E342" i="23"/>
  <c r="E341" i="23"/>
  <c r="E340" i="23"/>
  <c r="E339" i="23"/>
  <c r="E338" i="23"/>
  <c r="E337" i="23"/>
  <c r="E336" i="23"/>
  <c r="E335" i="23"/>
  <c r="E334" i="23"/>
  <c r="E333" i="23"/>
  <c r="E332" i="23"/>
  <c r="E331" i="23"/>
  <c r="E330" i="23"/>
  <c r="E329" i="23"/>
  <c r="E328" i="23"/>
  <c r="E327" i="23"/>
  <c r="E326" i="23"/>
  <c r="E325" i="23"/>
  <c r="E324" i="23"/>
  <c r="E323" i="23"/>
  <c r="E322" i="23"/>
  <c r="E321" i="23"/>
  <c r="E320" i="23"/>
  <c r="E319" i="23"/>
  <c r="E318" i="23"/>
  <c r="E317" i="23"/>
  <c r="E316" i="23"/>
  <c r="E315" i="23"/>
  <c r="E314" i="23"/>
  <c r="E313" i="23"/>
  <c r="E312" i="23"/>
  <c r="E311" i="23"/>
  <c r="E310" i="23"/>
  <c r="E309" i="23"/>
  <c r="E308" i="23"/>
  <c r="E307" i="23"/>
  <c r="E306" i="23"/>
  <c r="E305" i="23"/>
  <c r="E304" i="23"/>
  <c r="E303" i="23"/>
  <c r="E302" i="23"/>
  <c r="E301" i="23"/>
  <c r="E300" i="23"/>
  <c r="E299" i="23"/>
  <c r="E298" i="23"/>
  <c r="E297" i="23"/>
  <c r="E296" i="23"/>
  <c r="E295" i="23"/>
  <c r="E294" i="23"/>
  <c r="E293" i="23"/>
  <c r="E292" i="23"/>
  <c r="E291" i="23"/>
  <c r="E290" i="23"/>
  <c r="E289" i="23"/>
  <c r="E288" i="23"/>
  <c r="E287" i="23"/>
  <c r="E286" i="23"/>
  <c r="E285" i="23"/>
  <c r="E284" i="23"/>
  <c r="E283" i="23"/>
  <c r="E282" i="23"/>
  <c r="E281" i="23"/>
  <c r="E280" i="23"/>
  <c r="E279" i="23"/>
  <c r="E278" i="23"/>
  <c r="E277" i="23"/>
  <c r="E276" i="23"/>
  <c r="E275" i="23"/>
  <c r="E274" i="23"/>
  <c r="E273" i="23"/>
  <c r="E272" i="23"/>
  <c r="E271" i="23"/>
  <c r="E270" i="23"/>
  <c r="E269" i="23"/>
  <c r="E268" i="23"/>
  <c r="E267" i="23"/>
  <c r="E266" i="23"/>
  <c r="E265" i="23"/>
  <c r="E264" i="23"/>
  <c r="E263" i="23"/>
  <c r="E262" i="23"/>
  <c r="E261" i="23"/>
  <c r="E260" i="23"/>
  <c r="E259" i="23"/>
  <c r="E258" i="23"/>
  <c r="E257" i="23"/>
  <c r="E256" i="23"/>
  <c r="E255" i="23"/>
  <c r="E254" i="23"/>
  <c r="E253" i="23"/>
  <c r="E252" i="23"/>
  <c r="E251" i="23"/>
  <c r="E250" i="23"/>
  <c r="E249" i="23"/>
  <c r="E248" i="23"/>
  <c r="E247" i="23"/>
  <c r="E246" i="23"/>
  <c r="E245" i="23"/>
  <c r="E244" i="23"/>
  <c r="E243" i="23"/>
  <c r="E242" i="23"/>
  <c r="E241" i="23"/>
  <c r="E240" i="23"/>
  <c r="E239" i="23"/>
  <c r="E238" i="23"/>
  <c r="E237" i="23"/>
  <c r="E236" i="23"/>
  <c r="E235" i="23"/>
  <c r="E234" i="23"/>
  <c r="E233" i="23"/>
  <c r="E232" i="23"/>
  <c r="E231" i="23"/>
  <c r="E230" i="23"/>
  <c r="E229" i="23"/>
  <c r="E228" i="23"/>
  <c r="E227" i="23"/>
  <c r="E226" i="23"/>
  <c r="E225" i="23"/>
  <c r="E224" i="23"/>
  <c r="E223" i="23"/>
  <c r="E222" i="23"/>
  <c r="E221" i="23"/>
  <c r="E220" i="23"/>
  <c r="E219" i="23"/>
  <c r="E218" i="23"/>
  <c r="E217" i="23"/>
  <c r="E216" i="23"/>
  <c r="E215" i="23"/>
  <c r="E214" i="23"/>
  <c r="E213" i="23"/>
  <c r="E212" i="23"/>
  <c r="E211" i="23"/>
  <c r="E210" i="23"/>
  <c r="E209" i="23"/>
  <c r="E208" i="23"/>
  <c r="E207" i="23"/>
  <c r="E206" i="23"/>
  <c r="E205" i="23"/>
  <c r="E204" i="23"/>
  <c r="E203" i="23"/>
  <c r="E202" i="23"/>
  <c r="E201" i="23"/>
  <c r="E200" i="23"/>
  <c r="E199" i="23"/>
  <c r="E198" i="23"/>
  <c r="E197" i="23"/>
  <c r="E196" i="23"/>
  <c r="E195" i="23"/>
  <c r="E194" i="23"/>
  <c r="E193" i="23"/>
  <c r="E192" i="23"/>
  <c r="E191" i="23"/>
  <c r="E190" i="23"/>
  <c r="E189" i="23"/>
  <c r="E188" i="23"/>
  <c r="E187" i="23"/>
  <c r="E186" i="23"/>
  <c r="E185" i="23"/>
  <c r="E184" i="23"/>
  <c r="E183" i="23"/>
  <c r="E182" i="23"/>
  <c r="E181" i="23"/>
  <c r="E180" i="23"/>
  <c r="E179" i="23"/>
  <c r="E178" i="23"/>
  <c r="E177" i="23"/>
  <c r="E176" i="23"/>
  <c r="E175" i="23"/>
  <c r="E174" i="23"/>
  <c r="E173" i="23"/>
  <c r="E172" i="23"/>
  <c r="E171" i="23"/>
  <c r="E170" i="23"/>
  <c r="E169" i="23"/>
  <c r="E168" i="23"/>
  <c r="E167" i="23"/>
  <c r="E166" i="23"/>
  <c r="E165" i="23"/>
  <c r="E164" i="23"/>
  <c r="E163" i="23"/>
  <c r="E162" i="23"/>
  <c r="E161" i="23"/>
  <c r="E160" i="23"/>
  <c r="E159" i="23"/>
  <c r="E158" i="23"/>
  <c r="E157" i="23"/>
  <c r="E156" i="23"/>
  <c r="E155" i="23"/>
  <c r="E154" i="23"/>
  <c r="E153" i="23"/>
  <c r="E152" i="23"/>
  <c r="E151" i="23"/>
  <c r="E150" i="23"/>
  <c r="E149" i="23"/>
  <c r="E148" i="23"/>
  <c r="E147" i="23"/>
  <c r="E146" i="23"/>
  <c r="E145" i="23"/>
  <c r="E144" i="23"/>
  <c r="E143" i="23"/>
  <c r="E142" i="23"/>
  <c r="E141" i="23"/>
  <c r="E140" i="23"/>
  <c r="E139" i="23"/>
  <c r="E138" i="23"/>
  <c r="E137" i="23"/>
  <c r="E136" i="23"/>
  <c r="E135" i="23"/>
  <c r="E134" i="23"/>
  <c r="E133" i="23"/>
  <c r="E132" i="23"/>
  <c r="E131" i="23"/>
  <c r="E130" i="23"/>
  <c r="E129" i="23"/>
  <c r="E128" i="23"/>
  <c r="E127" i="23"/>
  <c r="E126" i="23"/>
  <c r="E125" i="23"/>
  <c r="E124" i="23"/>
  <c r="E123" i="23"/>
  <c r="E122" i="23"/>
  <c r="E121" i="23"/>
  <c r="E120" i="23"/>
  <c r="E119" i="23"/>
  <c r="E118" i="23"/>
  <c r="E117" i="23"/>
  <c r="E116" i="23"/>
  <c r="E115" i="23"/>
  <c r="E114" i="23"/>
  <c r="E113" i="23"/>
  <c r="E112" i="23"/>
  <c r="E111" i="23"/>
  <c r="E110" i="23"/>
  <c r="E109" i="23"/>
  <c r="E108" i="23"/>
  <c r="E107" i="23"/>
  <c r="E106" i="23"/>
  <c r="E105" i="23"/>
  <c r="E104" i="23"/>
  <c r="E103" i="23"/>
  <c r="E102" i="23"/>
  <c r="E101" i="23"/>
  <c r="E100" i="23"/>
  <c r="E99" i="23"/>
  <c r="E98" i="23"/>
  <c r="E97" i="23"/>
  <c r="E96" i="23"/>
  <c r="E95" i="23"/>
  <c r="E94" i="23"/>
  <c r="E93" i="23"/>
  <c r="E92" i="23"/>
  <c r="E91" i="23"/>
  <c r="E90" i="23"/>
  <c r="E89" i="23"/>
  <c r="E88" i="23"/>
  <c r="E87" i="23"/>
  <c r="E86" i="23"/>
  <c r="E85" i="23"/>
  <c r="E84" i="23"/>
  <c r="E83" i="23"/>
  <c r="E82" i="23"/>
  <c r="E81" i="23"/>
  <c r="E80" i="23"/>
  <c r="E79" i="23"/>
  <c r="E78" i="23"/>
  <c r="E77" i="23"/>
  <c r="E76" i="23"/>
  <c r="E75" i="23"/>
  <c r="E74" i="23"/>
  <c r="E73" i="23"/>
  <c r="E72" i="23"/>
  <c r="E71" i="23"/>
  <c r="E70" i="23"/>
  <c r="E69" i="23"/>
  <c r="E68" i="23"/>
  <c r="E67" i="23"/>
  <c r="E66" i="23"/>
  <c r="E65" i="23"/>
  <c r="E64" i="23"/>
  <c r="E63" i="23"/>
  <c r="E62" i="23"/>
  <c r="E61" i="23"/>
  <c r="E60" i="23"/>
  <c r="E59" i="23"/>
  <c r="E58" i="23"/>
  <c r="E57" i="23"/>
  <c r="E56" i="23"/>
  <c r="E55" i="23"/>
  <c r="E54" i="23"/>
  <c r="E53" i="23"/>
  <c r="E52" i="23"/>
  <c r="E51" i="23"/>
  <c r="E50" i="23"/>
  <c r="E49" i="23"/>
  <c r="E48" i="23"/>
  <c r="E47" i="23"/>
  <c r="E46" i="23"/>
  <c r="E45" i="23"/>
  <c r="E44" i="23"/>
  <c r="E43" i="23"/>
  <c r="E42" i="23"/>
  <c r="E41" i="23"/>
  <c r="E40" i="23"/>
  <c r="E39" i="23"/>
  <c r="E38" i="23"/>
  <c r="E37" i="23"/>
  <c r="E36" i="23"/>
  <c r="E35" i="23"/>
  <c r="E34" i="23"/>
  <c r="E33" i="23"/>
  <c r="E32" i="23"/>
  <c r="E31" i="23"/>
  <c r="E30" i="23"/>
  <c r="E29" i="23"/>
  <c r="E28" i="23"/>
  <c r="E27" i="23"/>
  <c r="E26" i="23"/>
  <c r="E25" i="23"/>
  <c r="E24" i="23"/>
  <c r="E23" i="23"/>
  <c r="E22" i="23"/>
  <c r="E21" i="23"/>
  <c r="E20" i="23"/>
  <c r="E19" i="23"/>
  <c r="E18" i="23"/>
  <c r="E17" i="23"/>
  <c r="E16" i="23"/>
  <c r="E15" i="23"/>
  <c r="E14" i="23"/>
  <c r="E13" i="23"/>
  <c r="E12" i="23"/>
  <c r="E11" i="23"/>
  <c r="E10" i="23"/>
  <c r="E9" i="23"/>
  <c r="E8" i="23"/>
  <c r="E7" i="23"/>
  <c r="E6" i="23"/>
  <c r="E5" i="23"/>
  <c r="E4" i="23"/>
  <c r="D351" i="23"/>
  <c r="D350" i="23"/>
  <c r="D349" i="23"/>
  <c r="D348" i="23"/>
  <c r="D347" i="23"/>
  <c r="D346" i="23"/>
  <c r="D345" i="23"/>
  <c r="D344" i="23"/>
  <c r="D343" i="23"/>
  <c r="D342" i="23"/>
  <c r="D341" i="23"/>
  <c r="D340" i="23"/>
  <c r="D339" i="23"/>
  <c r="D338" i="23"/>
  <c r="D337" i="23"/>
  <c r="D336" i="23"/>
  <c r="D335" i="23"/>
  <c r="D334" i="23"/>
  <c r="D333" i="23"/>
  <c r="D332" i="23"/>
  <c r="D331" i="23"/>
  <c r="D330" i="23"/>
  <c r="D329" i="23"/>
  <c r="D328" i="23"/>
  <c r="D327" i="23"/>
  <c r="D326" i="23"/>
  <c r="D325" i="23"/>
  <c r="D324" i="23"/>
  <c r="D323" i="23"/>
  <c r="D322" i="23"/>
  <c r="D321" i="23"/>
  <c r="D320" i="23"/>
  <c r="D319" i="23"/>
  <c r="D318" i="23"/>
  <c r="D317" i="23"/>
  <c r="D316" i="23"/>
  <c r="D315" i="23"/>
  <c r="D314" i="23"/>
  <c r="D313" i="23"/>
  <c r="D312" i="23"/>
  <c r="D311" i="23"/>
  <c r="D310" i="23"/>
  <c r="D309" i="23"/>
  <c r="D308" i="23"/>
  <c r="D307" i="23"/>
  <c r="D306" i="23"/>
  <c r="D305" i="23"/>
  <c r="D304" i="23"/>
  <c r="D303" i="23"/>
  <c r="D302" i="23"/>
  <c r="D301" i="23"/>
  <c r="D300" i="23"/>
  <c r="D299" i="23"/>
  <c r="D298" i="23"/>
  <c r="D297" i="23"/>
  <c r="D296" i="23"/>
  <c r="D295" i="23"/>
  <c r="D294" i="23"/>
  <c r="D293" i="23"/>
  <c r="D292" i="23"/>
  <c r="D291" i="23"/>
  <c r="D290" i="23"/>
  <c r="D289" i="23"/>
  <c r="D288" i="23"/>
  <c r="D287" i="23"/>
  <c r="D286" i="23"/>
  <c r="D285" i="23"/>
  <c r="D284" i="23"/>
  <c r="D283" i="23"/>
  <c r="D282" i="23"/>
  <c r="D281" i="23"/>
  <c r="D280" i="23"/>
  <c r="D279" i="23"/>
  <c r="D278" i="23"/>
  <c r="D277" i="23"/>
  <c r="D276" i="23"/>
  <c r="D275" i="23"/>
  <c r="D274" i="23"/>
  <c r="D273" i="23"/>
  <c r="D272" i="23"/>
  <c r="D271" i="23"/>
  <c r="D270" i="23"/>
  <c r="D269" i="23"/>
  <c r="D268" i="23"/>
  <c r="D267" i="23"/>
  <c r="D266" i="23"/>
  <c r="D265" i="23"/>
  <c r="D264" i="23"/>
  <c r="D263" i="23"/>
  <c r="D262" i="23"/>
  <c r="D261" i="23"/>
  <c r="D260" i="23"/>
  <c r="D259" i="23"/>
  <c r="D258" i="23"/>
  <c r="D257" i="23"/>
  <c r="D256" i="23"/>
  <c r="D255" i="23"/>
  <c r="D254" i="23"/>
  <c r="D253" i="23"/>
  <c r="D252" i="23"/>
  <c r="D251" i="23"/>
  <c r="D250" i="23"/>
  <c r="D249" i="23"/>
  <c r="D248" i="23"/>
  <c r="D247" i="23"/>
  <c r="D246" i="23"/>
  <c r="D245" i="23"/>
  <c r="D244" i="23"/>
  <c r="D243" i="23"/>
  <c r="D242" i="23"/>
  <c r="D241" i="23"/>
  <c r="D240" i="23"/>
  <c r="D239" i="23"/>
  <c r="D238" i="23"/>
  <c r="D237" i="23"/>
  <c r="D236" i="23"/>
  <c r="D235" i="23"/>
  <c r="D234" i="23"/>
  <c r="D233" i="23"/>
  <c r="D232" i="23"/>
  <c r="D231" i="23"/>
  <c r="D230" i="23"/>
  <c r="D229" i="23"/>
  <c r="D228" i="23"/>
  <c r="D227" i="23"/>
  <c r="D226" i="23"/>
  <c r="D225" i="23"/>
  <c r="D224" i="23"/>
  <c r="D223" i="23"/>
  <c r="D222" i="23"/>
  <c r="D221" i="23"/>
  <c r="D220" i="23"/>
  <c r="D219" i="23"/>
  <c r="D218" i="23"/>
  <c r="D217" i="23"/>
  <c r="D216" i="23"/>
  <c r="D215" i="23"/>
  <c r="D214" i="23"/>
  <c r="D213" i="23"/>
  <c r="D212" i="23"/>
  <c r="D211" i="23"/>
  <c r="D210" i="23"/>
  <c r="D209" i="23"/>
  <c r="D208" i="23"/>
  <c r="D207" i="23"/>
  <c r="D206" i="23"/>
  <c r="D205" i="23"/>
  <c r="D204" i="23"/>
  <c r="D203" i="23"/>
  <c r="D202" i="23"/>
  <c r="D201" i="23"/>
  <c r="D200" i="23"/>
  <c r="D199" i="23"/>
  <c r="D198" i="23"/>
  <c r="D197" i="23"/>
  <c r="D196" i="23"/>
  <c r="D195" i="23"/>
  <c r="D194" i="23"/>
  <c r="D193" i="23"/>
  <c r="D192" i="23"/>
  <c r="D191" i="23"/>
  <c r="D190" i="23"/>
  <c r="D189" i="23"/>
  <c r="D188" i="23"/>
  <c r="D187" i="23"/>
  <c r="D186" i="23"/>
  <c r="D185" i="23"/>
  <c r="D184" i="23"/>
  <c r="D183" i="23"/>
  <c r="D182" i="23"/>
  <c r="D181" i="23"/>
  <c r="D180" i="23"/>
  <c r="D179" i="23"/>
  <c r="D178" i="23"/>
  <c r="D177" i="23"/>
  <c r="D176" i="23"/>
  <c r="D175" i="23"/>
  <c r="D174" i="23"/>
  <c r="D173" i="23"/>
  <c r="D172" i="23"/>
  <c r="D171" i="23"/>
  <c r="D170" i="23"/>
  <c r="D169" i="23"/>
  <c r="D168" i="23"/>
  <c r="D167" i="23"/>
  <c r="D166" i="23"/>
  <c r="D165" i="23"/>
  <c r="D164" i="23"/>
  <c r="D163" i="23"/>
  <c r="D162" i="23"/>
  <c r="D161" i="23"/>
  <c r="D160" i="23"/>
  <c r="D159" i="23"/>
  <c r="D158" i="23"/>
  <c r="D157" i="23"/>
  <c r="D156" i="23"/>
  <c r="D155" i="23"/>
  <c r="D154" i="23"/>
  <c r="D153" i="23"/>
  <c r="D152" i="23"/>
  <c r="D151" i="23"/>
  <c r="D150" i="23"/>
  <c r="D149" i="23"/>
  <c r="D148" i="23"/>
  <c r="D147" i="23"/>
  <c r="D146" i="23"/>
  <c r="D145" i="23"/>
  <c r="D144" i="23"/>
  <c r="D143" i="23"/>
  <c r="D142" i="23"/>
  <c r="D141" i="23"/>
  <c r="D140" i="23"/>
  <c r="D139" i="23"/>
  <c r="D138" i="23"/>
  <c r="D137" i="23"/>
  <c r="D136" i="23"/>
  <c r="D135" i="23"/>
  <c r="D134" i="23"/>
  <c r="D133" i="23"/>
  <c r="D132" i="23"/>
  <c r="D131" i="23"/>
  <c r="D130" i="23"/>
  <c r="D129" i="23"/>
  <c r="D128" i="23"/>
  <c r="D127" i="23"/>
  <c r="D126" i="23"/>
  <c r="D125" i="23"/>
  <c r="D124" i="23"/>
  <c r="D123" i="23"/>
  <c r="D122" i="23"/>
  <c r="D121" i="23"/>
  <c r="D120" i="23"/>
  <c r="D119" i="23"/>
  <c r="D118" i="23"/>
  <c r="D117" i="23"/>
  <c r="D116" i="23"/>
  <c r="D115" i="23"/>
  <c r="D114" i="23"/>
  <c r="D113" i="23"/>
  <c r="D112" i="23"/>
  <c r="D111" i="23"/>
  <c r="D110" i="23"/>
  <c r="D109" i="23"/>
  <c r="D108" i="23"/>
  <c r="D107" i="23"/>
  <c r="D106" i="23"/>
  <c r="D105" i="23"/>
  <c r="D104" i="23"/>
  <c r="D103" i="23"/>
  <c r="D102" i="23"/>
  <c r="D101" i="23"/>
  <c r="D100" i="23"/>
  <c r="D99" i="23"/>
  <c r="D98" i="23"/>
  <c r="D97" i="23"/>
  <c r="D96" i="23"/>
  <c r="D95" i="23"/>
  <c r="D94" i="23"/>
  <c r="D93" i="23"/>
  <c r="D92" i="23"/>
  <c r="D91" i="23"/>
  <c r="D90" i="23"/>
  <c r="D89" i="23"/>
  <c r="D88" i="23"/>
  <c r="D87" i="23"/>
  <c r="D86" i="23"/>
  <c r="D85" i="23"/>
  <c r="D84" i="23"/>
  <c r="D83" i="23"/>
  <c r="D82" i="23"/>
  <c r="D81" i="23"/>
  <c r="D80" i="23"/>
  <c r="D79" i="23"/>
  <c r="D78" i="23"/>
  <c r="D77" i="23"/>
  <c r="D76" i="23"/>
  <c r="D75" i="23"/>
  <c r="D74" i="23"/>
  <c r="D73" i="23"/>
  <c r="D72" i="23"/>
  <c r="D71" i="23"/>
  <c r="D70" i="23"/>
  <c r="D69" i="23"/>
  <c r="D68" i="23"/>
  <c r="D67" i="23"/>
  <c r="D66" i="23"/>
  <c r="D65" i="23"/>
  <c r="D64" i="23"/>
  <c r="D63" i="23"/>
  <c r="D62" i="23"/>
  <c r="D61" i="23"/>
  <c r="D60" i="23"/>
  <c r="D59" i="23"/>
  <c r="D58" i="23"/>
  <c r="D57" i="23"/>
  <c r="D56" i="23"/>
  <c r="D55" i="23"/>
  <c r="D54" i="23"/>
  <c r="D53" i="23"/>
  <c r="D52" i="23"/>
  <c r="D51" i="23"/>
  <c r="D50" i="23"/>
  <c r="D49" i="23"/>
  <c r="D48" i="23"/>
  <c r="D47" i="23"/>
  <c r="D46" i="23"/>
  <c r="D45" i="23"/>
  <c r="D44" i="23"/>
  <c r="D43" i="23"/>
  <c r="D42" i="23"/>
  <c r="D41" i="23"/>
  <c r="D40" i="23"/>
  <c r="D39" i="23"/>
  <c r="D38" i="23"/>
  <c r="D37" i="23"/>
  <c r="D36" i="23"/>
  <c r="D35" i="23"/>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D6" i="23"/>
  <c r="D5" i="23"/>
  <c r="D4" i="23"/>
  <c r="E351" i="27"/>
  <c r="E350" i="27"/>
  <c r="E349" i="27"/>
  <c r="E348" i="27"/>
  <c r="F348" i="27" s="1"/>
  <c r="G348" i="27" s="1"/>
  <c r="E347" i="27"/>
  <c r="E346" i="27"/>
  <c r="E345" i="27"/>
  <c r="E344" i="27"/>
  <c r="F344" i="27" s="1"/>
  <c r="G344" i="27" s="1"/>
  <c r="E343" i="27"/>
  <c r="E342" i="27"/>
  <c r="E341" i="27"/>
  <c r="E340" i="27"/>
  <c r="E339" i="27"/>
  <c r="E338" i="27"/>
  <c r="E337" i="27"/>
  <c r="E336" i="27"/>
  <c r="F336" i="27" s="1"/>
  <c r="G336" i="27" s="1"/>
  <c r="E335" i="27"/>
  <c r="E334" i="27"/>
  <c r="E333" i="27"/>
  <c r="E332" i="27"/>
  <c r="F332" i="27" s="1"/>
  <c r="G332" i="27" s="1"/>
  <c r="E331" i="27"/>
  <c r="E330" i="27"/>
  <c r="E329" i="27"/>
  <c r="E328" i="27"/>
  <c r="E327" i="27"/>
  <c r="E326" i="27"/>
  <c r="E325" i="27"/>
  <c r="E324" i="27"/>
  <c r="F324" i="27" s="1"/>
  <c r="G324" i="27" s="1"/>
  <c r="E323" i="27"/>
  <c r="E322" i="27"/>
  <c r="E321" i="27"/>
  <c r="E320" i="27"/>
  <c r="F320" i="27" s="1"/>
  <c r="G320" i="27" s="1"/>
  <c r="E319" i="27"/>
  <c r="E318" i="27"/>
  <c r="E317" i="27"/>
  <c r="E316" i="27"/>
  <c r="F316" i="27" s="1"/>
  <c r="G316" i="27" s="1"/>
  <c r="E315" i="27"/>
  <c r="E314" i="27"/>
  <c r="E313" i="27"/>
  <c r="E312" i="27"/>
  <c r="F312" i="27" s="1"/>
  <c r="G312" i="27" s="1"/>
  <c r="E311" i="27"/>
  <c r="E310" i="27"/>
  <c r="E309" i="27"/>
  <c r="E308" i="27"/>
  <c r="F308" i="27" s="1"/>
  <c r="G308" i="27" s="1"/>
  <c r="E307" i="27"/>
  <c r="E306" i="27"/>
  <c r="E305" i="27"/>
  <c r="E304" i="27"/>
  <c r="E303" i="27"/>
  <c r="E302" i="27"/>
  <c r="E301" i="27"/>
  <c r="E300" i="27"/>
  <c r="F300" i="27" s="1"/>
  <c r="G300" i="27" s="1"/>
  <c r="E299" i="27"/>
  <c r="E298" i="27"/>
  <c r="E297" i="27"/>
  <c r="E296" i="27"/>
  <c r="F296" i="27" s="1"/>
  <c r="G296" i="27" s="1"/>
  <c r="E295" i="27"/>
  <c r="E294" i="27"/>
  <c r="E293" i="27"/>
  <c r="E292" i="27"/>
  <c r="F292" i="27" s="1"/>
  <c r="G292" i="27" s="1"/>
  <c r="E291" i="27"/>
  <c r="E290" i="27"/>
  <c r="E289" i="27"/>
  <c r="E288" i="27"/>
  <c r="F288" i="27" s="1"/>
  <c r="G288" i="27" s="1"/>
  <c r="E287" i="27"/>
  <c r="E286" i="27"/>
  <c r="E285" i="27"/>
  <c r="E284" i="27"/>
  <c r="F284" i="27" s="1"/>
  <c r="G284" i="27" s="1"/>
  <c r="E283" i="27"/>
  <c r="E282" i="27"/>
  <c r="E281" i="27"/>
  <c r="E280" i="27"/>
  <c r="F280" i="27" s="1"/>
  <c r="G280" i="27" s="1"/>
  <c r="E279" i="27"/>
  <c r="E278" i="27"/>
  <c r="E277" i="27"/>
  <c r="E276" i="27"/>
  <c r="E275" i="27"/>
  <c r="E274" i="27"/>
  <c r="E273" i="27"/>
  <c r="E272" i="27"/>
  <c r="F272" i="27" s="1"/>
  <c r="G272" i="27" s="1"/>
  <c r="E271" i="27"/>
  <c r="E270" i="27"/>
  <c r="E269" i="27"/>
  <c r="E268" i="27"/>
  <c r="F268" i="27" s="1"/>
  <c r="G268" i="27" s="1"/>
  <c r="E267" i="27"/>
  <c r="E266" i="27"/>
  <c r="E265" i="27"/>
  <c r="E264" i="27"/>
  <c r="F264" i="27" s="1"/>
  <c r="G264" i="27" s="1"/>
  <c r="E263" i="27"/>
  <c r="E262" i="27"/>
  <c r="E261" i="27"/>
  <c r="E260" i="27"/>
  <c r="F260" i="27" s="1"/>
  <c r="G260" i="27" s="1"/>
  <c r="E259" i="27"/>
  <c r="E258" i="27"/>
  <c r="E257" i="27"/>
  <c r="E256" i="27"/>
  <c r="F256" i="27" s="1"/>
  <c r="G256" i="27" s="1"/>
  <c r="E255" i="27"/>
  <c r="E254" i="27"/>
  <c r="E253" i="27"/>
  <c r="E252" i="27"/>
  <c r="F252" i="27" s="1"/>
  <c r="G252" i="27" s="1"/>
  <c r="E251" i="27"/>
  <c r="E250" i="27"/>
  <c r="E249" i="27"/>
  <c r="E248" i="27"/>
  <c r="F248" i="27" s="1"/>
  <c r="G248" i="27" s="1"/>
  <c r="E247" i="27"/>
  <c r="E246" i="27"/>
  <c r="E245" i="27"/>
  <c r="E244" i="27"/>
  <c r="E243" i="27"/>
  <c r="E242" i="27"/>
  <c r="E241" i="27"/>
  <c r="E240" i="27"/>
  <c r="F240" i="27" s="1"/>
  <c r="G240" i="27" s="1"/>
  <c r="E239" i="27"/>
  <c r="E238" i="27"/>
  <c r="E237" i="27"/>
  <c r="E236" i="27"/>
  <c r="F236" i="27" s="1"/>
  <c r="G236" i="27" s="1"/>
  <c r="E235" i="27"/>
  <c r="E234" i="27"/>
  <c r="E233" i="27"/>
  <c r="E232" i="27"/>
  <c r="E231" i="27"/>
  <c r="E230" i="27"/>
  <c r="E229" i="27"/>
  <c r="E228" i="27"/>
  <c r="E227" i="27"/>
  <c r="E226" i="27"/>
  <c r="E225" i="27"/>
  <c r="E224" i="27"/>
  <c r="E223" i="27"/>
  <c r="E222" i="27"/>
  <c r="E221" i="27"/>
  <c r="E220" i="27"/>
  <c r="F220" i="27" s="1"/>
  <c r="G220" i="27" s="1"/>
  <c r="E219" i="27"/>
  <c r="E218" i="27"/>
  <c r="E217" i="27"/>
  <c r="E216" i="27"/>
  <c r="F216" i="27" s="1"/>
  <c r="G216" i="27" s="1"/>
  <c r="E215" i="27"/>
  <c r="E214" i="27"/>
  <c r="E213" i="27"/>
  <c r="E212" i="27"/>
  <c r="F212" i="27" s="1"/>
  <c r="G212" i="27" s="1"/>
  <c r="E211" i="27"/>
  <c r="E210" i="27"/>
  <c r="E209" i="27"/>
  <c r="E208" i="27"/>
  <c r="F208" i="27" s="1"/>
  <c r="G208" i="27" s="1"/>
  <c r="E207" i="27"/>
  <c r="E206" i="27"/>
  <c r="E205" i="27"/>
  <c r="E204" i="27"/>
  <c r="E203" i="27"/>
  <c r="E202" i="27"/>
  <c r="E201" i="27"/>
  <c r="E200" i="27"/>
  <c r="F200" i="27" s="1"/>
  <c r="G200" i="27" s="1"/>
  <c r="E199" i="27"/>
  <c r="E198" i="27"/>
  <c r="E197" i="27"/>
  <c r="E196" i="27"/>
  <c r="F196" i="27" s="1"/>
  <c r="G196" i="27" s="1"/>
  <c r="E195" i="27"/>
  <c r="E194" i="27"/>
  <c r="E193" i="27"/>
  <c r="E192" i="27"/>
  <c r="E191" i="27"/>
  <c r="E190" i="27"/>
  <c r="E189" i="27"/>
  <c r="E188" i="27"/>
  <c r="E187" i="27"/>
  <c r="E186" i="27"/>
  <c r="E185" i="27"/>
  <c r="E184" i="27"/>
  <c r="F184" i="27" s="1"/>
  <c r="G184" i="27" s="1"/>
  <c r="E183" i="27"/>
  <c r="E182" i="27"/>
  <c r="E181" i="27"/>
  <c r="E180" i="27"/>
  <c r="F180" i="27" s="1"/>
  <c r="G180" i="27" s="1"/>
  <c r="E179" i="27"/>
  <c r="E178" i="27"/>
  <c r="E177" i="27"/>
  <c r="E176" i="27"/>
  <c r="F176" i="27" s="1"/>
  <c r="G176" i="27" s="1"/>
  <c r="E175" i="27"/>
  <c r="E174" i="27"/>
  <c r="E173" i="27"/>
  <c r="E172" i="27"/>
  <c r="F172" i="27" s="1"/>
  <c r="G172" i="27" s="1"/>
  <c r="E171" i="27"/>
  <c r="E170" i="27"/>
  <c r="E169" i="27"/>
  <c r="E168" i="27"/>
  <c r="E167" i="27"/>
  <c r="E166" i="27"/>
  <c r="E165" i="27"/>
  <c r="E164" i="27"/>
  <c r="F164" i="27" s="1"/>
  <c r="G164" i="27" s="1"/>
  <c r="E163" i="27"/>
  <c r="E162" i="27"/>
  <c r="E161" i="27"/>
  <c r="E160" i="27"/>
  <c r="E159" i="27"/>
  <c r="E158" i="27"/>
  <c r="E157" i="27"/>
  <c r="E156" i="27"/>
  <c r="F156" i="27" s="1"/>
  <c r="G156" i="27" s="1"/>
  <c r="E155" i="27"/>
  <c r="E154" i="27"/>
  <c r="E153" i="27"/>
  <c r="E152" i="27"/>
  <c r="F152" i="27" s="1"/>
  <c r="G152" i="27" s="1"/>
  <c r="E151" i="27"/>
  <c r="E150" i="27"/>
  <c r="E149" i="27"/>
  <c r="E148" i="27"/>
  <c r="F148" i="27" s="1"/>
  <c r="G148" i="27" s="1"/>
  <c r="E147" i="27"/>
  <c r="E146" i="27"/>
  <c r="E145" i="27"/>
  <c r="E144" i="27"/>
  <c r="F144" i="27" s="1"/>
  <c r="G144" i="27" s="1"/>
  <c r="E143" i="27"/>
  <c r="E142" i="27"/>
  <c r="E141" i="27"/>
  <c r="E140" i="27"/>
  <c r="F140" i="27" s="1"/>
  <c r="G140" i="27" s="1"/>
  <c r="E139" i="27"/>
  <c r="E138" i="27"/>
  <c r="E137" i="27"/>
  <c r="E136" i="27"/>
  <c r="F136" i="27" s="1"/>
  <c r="G136" i="27" s="1"/>
  <c r="E135" i="27"/>
  <c r="E134" i="27"/>
  <c r="E133" i="27"/>
  <c r="E132" i="27"/>
  <c r="F132" i="27" s="1"/>
  <c r="G132" i="27" s="1"/>
  <c r="E131" i="27"/>
  <c r="E130" i="27"/>
  <c r="E129" i="27"/>
  <c r="E128" i="27"/>
  <c r="F128" i="27" s="1"/>
  <c r="G128" i="27" s="1"/>
  <c r="E127" i="27"/>
  <c r="E126" i="27"/>
  <c r="E125" i="27"/>
  <c r="E124" i="27"/>
  <c r="F124" i="27" s="1"/>
  <c r="G124" i="27" s="1"/>
  <c r="E123" i="27"/>
  <c r="E122" i="27"/>
  <c r="E121" i="27"/>
  <c r="E120" i="27"/>
  <c r="F120" i="27" s="1"/>
  <c r="G120" i="27" s="1"/>
  <c r="E119" i="27"/>
  <c r="E118" i="27"/>
  <c r="E117" i="27"/>
  <c r="E116" i="27"/>
  <c r="F116" i="27" s="1"/>
  <c r="G116" i="27" s="1"/>
  <c r="E115" i="27"/>
  <c r="E114" i="27"/>
  <c r="E113" i="27"/>
  <c r="E112" i="27"/>
  <c r="F112" i="27" s="1"/>
  <c r="G112" i="27" s="1"/>
  <c r="E111" i="27"/>
  <c r="E110" i="27"/>
  <c r="E109" i="27"/>
  <c r="E108" i="27"/>
  <c r="F108" i="27" s="1"/>
  <c r="G108" i="27" s="1"/>
  <c r="E107" i="27"/>
  <c r="E106" i="27"/>
  <c r="E105" i="27"/>
  <c r="E104" i="27"/>
  <c r="F104" i="27" s="1"/>
  <c r="G104" i="27" s="1"/>
  <c r="E103" i="27"/>
  <c r="E102" i="27"/>
  <c r="E101" i="27"/>
  <c r="E100" i="27"/>
  <c r="E99" i="27"/>
  <c r="E98" i="27"/>
  <c r="E97" i="27"/>
  <c r="E96" i="27"/>
  <c r="F96" i="27" s="1"/>
  <c r="G96" i="27" s="1"/>
  <c r="E95" i="27"/>
  <c r="E94" i="27"/>
  <c r="E93" i="27"/>
  <c r="E92" i="27"/>
  <c r="F92" i="27" s="1"/>
  <c r="G92" i="27" s="1"/>
  <c r="E91" i="27"/>
  <c r="E90" i="27"/>
  <c r="E89" i="27"/>
  <c r="E88" i="27"/>
  <c r="E87" i="27"/>
  <c r="E86" i="27"/>
  <c r="E85" i="27"/>
  <c r="E84" i="27"/>
  <c r="F84" i="27" s="1"/>
  <c r="G84" i="27" s="1"/>
  <c r="E83" i="27"/>
  <c r="E82" i="27"/>
  <c r="E81" i="27"/>
  <c r="E80" i="27"/>
  <c r="F80" i="27" s="1"/>
  <c r="G80" i="27" s="1"/>
  <c r="E79" i="27"/>
  <c r="E78" i="27"/>
  <c r="E77" i="27"/>
  <c r="E76" i="27"/>
  <c r="F76" i="27" s="1"/>
  <c r="G76" i="27" s="1"/>
  <c r="E75" i="27"/>
  <c r="E74" i="27"/>
  <c r="E73" i="27"/>
  <c r="E72" i="27"/>
  <c r="F72" i="27" s="1"/>
  <c r="G72" i="27" s="1"/>
  <c r="E71" i="27"/>
  <c r="E70" i="27"/>
  <c r="E69" i="27"/>
  <c r="E68" i="27"/>
  <c r="E67" i="27"/>
  <c r="E66" i="27"/>
  <c r="E65" i="27"/>
  <c r="E64" i="27"/>
  <c r="F64" i="27" s="1"/>
  <c r="G64" i="27" s="1"/>
  <c r="E63" i="27"/>
  <c r="E62" i="27"/>
  <c r="E61" i="27"/>
  <c r="E60" i="27"/>
  <c r="F60" i="27" s="1"/>
  <c r="G60" i="27" s="1"/>
  <c r="E59" i="27"/>
  <c r="E58" i="27"/>
  <c r="E57" i="27"/>
  <c r="E56" i="27"/>
  <c r="F56" i="27" s="1"/>
  <c r="G56" i="27" s="1"/>
  <c r="E55" i="27"/>
  <c r="E54" i="27"/>
  <c r="E53" i="27"/>
  <c r="E52" i="27"/>
  <c r="E51" i="27"/>
  <c r="E50" i="27"/>
  <c r="E49" i="27"/>
  <c r="E48" i="27"/>
  <c r="E47" i="27"/>
  <c r="E46" i="27"/>
  <c r="E45" i="27"/>
  <c r="E44" i="27"/>
  <c r="F44" i="27" s="1"/>
  <c r="G44" i="27" s="1"/>
  <c r="E43" i="27"/>
  <c r="E42" i="27"/>
  <c r="E41" i="27"/>
  <c r="E40" i="27"/>
  <c r="F40" i="27" s="1"/>
  <c r="G40" i="27" s="1"/>
  <c r="E39" i="27"/>
  <c r="E38" i="27"/>
  <c r="E37" i="27"/>
  <c r="E36" i="27"/>
  <c r="F36" i="27" s="1"/>
  <c r="G36" i="27" s="1"/>
  <c r="E35" i="27"/>
  <c r="E34" i="27"/>
  <c r="E33" i="27"/>
  <c r="E32" i="27"/>
  <c r="F32" i="27" s="1"/>
  <c r="G32" i="27" s="1"/>
  <c r="E31" i="27"/>
  <c r="E30" i="27"/>
  <c r="E29" i="27"/>
  <c r="E28" i="27"/>
  <c r="F28" i="27" s="1"/>
  <c r="G28" i="27" s="1"/>
  <c r="E27" i="27"/>
  <c r="E26" i="27"/>
  <c r="E25" i="27"/>
  <c r="E24" i="27"/>
  <c r="F24" i="27" s="1"/>
  <c r="G24" i="27" s="1"/>
  <c r="E23" i="27"/>
  <c r="E22" i="27"/>
  <c r="E21" i="27"/>
  <c r="E20" i="27"/>
  <c r="F20" i="27" s="1"/>
  <c r="G20" i="27" s="1"/>
  <c r="E19" i="27"/>
  <c r="E18" i="27"/>
  <c r="E17" i="27"/>
  <c r="E16" i="27"/>
  <c r="F16" i="27" s="1"/>
  <c r="G16" i="27" s="1"/>
  <c r="E15" i="27"/>
  <c r="E14" i="27"/>
  <c r="E13" i="27"/>
  <c r="E12" i="27"/>
  <c r="F12" i="27" s="1"/>
  <c r="G12" i="27" s="1"/>
  <c r="E11" i="27"/>
  <c r="E10" i="27"/>
  <c r="E9" i="27"/>
  <c r="E8" i="27"/>
  <c r="F8" i="27" s="1"/>
  <c r="G8" i="27" s="1"/>
  <c r="E7" i="27"/>
  <c r="E6" i="27"/>
  <c r="E5" i="27"/>
  <c r="E4" i="27"/>
  <c r="D351" i="27"/>
  <c r="D350" i="27"/>
  <c r="D349" i="27"/>
  <c r="D348" i="27"/>
  <c r="D347" i="27"/>
  <c r="D346" i="27"/>
  <c r="D345" i="27"/>
  <c r="D344" i="27"/>
  <c r="D343" i="27"/>
  <c r="D342" i="27"/>
  <c r="D341" i="27"/>
  <c r="D340" i="27"/>
  <c r="D339" i="27"/>
  <c r="D338" i="27"/>
  <c r="D337" i="27"/>
  <c r="D336" i="27"/>
  <c r="D335" i="27"/>
  <c r="D334" i="27"/>
  <c r="D333" i="27"/>
  <c r="D332" i="27"/>
  <c r="D331" i="27"/>
  <c r="D330" i="27"/>
  <c r="D329" i="27"/>
  <c r="D328" i="27"/>
  <c r="D327" i="27"/>
  <c r="D326" i="27"/>
  <c r="D325" i="27"/>
  <c r="D324" i="27"/>
  <c r="D323" i="27"/>
  <c r="D322" i="27"/>
  <c r="D321" i="27"/>
  <c r="D320" i="27"/>
  <c r="D319" i="27"/>
  <c r="D318" i="27"/>
  <c r="D317" i="27"/>
  <c r="D316" i="27"/>
  <c r="D315" i="27"/>
  <c r="D314" i="27"/>
  <c r="D313" i="27"/>
  <c r="D312" i="27"/>
  <c r="D311" i="27"/>
  <c r="D310" i="27"/>
  <c r="D309" i="27"/>
  <c r="D308" i="27"/>
  <c r="D307" i="27"/>
  <c r="D306" i="27"/>
  <c r="D305" i="27"/>
  <c r="D304" i="27"/>
  <c r="D303" i="27"/>
  <c r="D302" i="27"/>
  <c r="D301" i="27"/>
  <c r="D300" i="27"/>
  <c r="D299" i="27"/>
  <c r="D298" i="27"/>
  <c r="D297" i="27"/>
  <c r="D296" i="27"/>
  <c r="D295" i="27"/>
  <c r="D294" i="27"/>
  <c r="D293" i="27"/>
  <c r="D292" i="27"/>
  <c r="D291" i="27"/>
  <c r="D290" i="27"/>
  <c r="D289" i="27"/>
  <c r="D288" i="27"/>
  <c r="D287" i="27"/>
  <c r="D286" i="27"/>
  <c r="D285" i="27"/>
  <c r="D284" i="27"/>
  <c r="D283" i="27"/>
  <c r="D282" i="27"/>
  <c r="D281" i="27"/>
  <c r="D280" i="27"/>
  <c r="D279" i="27"/>
  <c r="D278" i="27"/>
  <c r="D277" i="27"/>
  <c r="D276" i="27"/>
  <c r="D275" i="27"/>
  <c r="D274" i="27"/>
  <c r="D273" i="27"/>
  <c r="D272" i="27"/>
  <c r="D271" i="27"/>
  <c r="D270" i="27"/>
  <c r="D269" i="27"/>
  <c r="D268" i="27"/>
  <c r="D267" i="27"/>
  <c r="D266" i="27"/>
  <c r="D265" i="27"/>
  <c r="D264" i="27"/>
  <c r="D263" i="27"/>
  <c r="D262" i="27"/>
  <c r="D261" i="27"/>
  <c r="D260" i="27"/>
  <c r="D259" i="27"/>
  <c r="D258" i="27"/>
  <c r="D257" i="27"/>
  <c r="D256" i="27"/>
  <c r="D255" i="27"/>
  <c r="D254" i="27"/>
  <c r="D253" i="27"/>
  <c r="D252" i="27"/>
  <c r="D251" i="27"/>
  <c r="D250" i="27"/>
  <c r="D249" i="27"/>
  <c r="D248" i="27"/>
  <c r="D247" i="27"/>
  <c r="D246" i="27"/>
  <c r="D245" i="27"/>
  <c r="D244" i="27"/>
  <c r="D243" i="27"/>
  <c r="D242" i="27"/>
  <c r="D241" i="27"/>
  <c r="D240" i="27"/>
  <c r="D239" i="27"/>
  <c r="D238" i="27"/>
  <c r="D237" i="27"/>
  <c r="D236" i="27"/>
  <c r="D235" i="27"/>
  <c r="D234" i="27"/>
  <c r="D233" i="27"/>
  <c r="D232" i="27"/>
  <c r="D231" i="27"/>
  <c r="D230" i="27"/>
  <c r="D229" i="27"/>
  <c r="D228" i="27"/>
  <c r="D227" i="27"/>
  <c r="D226" i="27"/>
  <c r="D225" i="27"/>
  <c r="D224" i="27"/>
  <c r="D223" i="27"/>
  <c r="D222" i="27"/>
  <c r="D221" i="27"/>
  <c r="D220" i="27"/>
  <c r="D219" i="27"/>
  <c r="D218" i="27"/>
  <c r="D217" i="27"/>
  <c r="D216" i="27"/>
  <c r="D215" i="27"/>
  <c r="D214" i="27"/>
  <c r="D213" i="27"/>
  <c r="D212" i="27"/>
  <c r="D211" i="27"/>
  <c r="D210" i="27"/>
  <c r="D209" i="27"/>
  <c r="D208" i="27"/>
  <c r="D207" i="27"/>
  <c r="D206" i="27"/>
  <c r="D205" i="27"/>
  <c r="D204" i="27"/>
  <c r="D203" i="27"/>
  <c r="D202" i="27"/>
  <c r="D201" i="27"/>
  <c r="D200" i="27"/>
  <c r="D199" i="27"/>
  <c r="D198" i="27"/>
  <c r="D197" i="27"/>
  <c r="D196" i="27"/>
  <c r="D195" i="27"/>
  <c r="D194" i="27"/>
  <c r="D193" i="27"/>
  <c r="D192" i="27"/>
  <c r="D191" i="27"/>
  <c r="D190" i="27"/>
  <c r="D189" i="27"/>
  <c r="D188" i="27"/>
  <c r="D187" i="27"/>
  <c r="D186" i="27"/>
  <c r="D185" i="27"/>
  <c r="D184" i="27"/>
  <c r="D183" i="27"/>
  <c r="D182" i="27"/>
  <c r="D181" i="27"/>
  <c r="D180" i="27"/>
  <c r="D179" i="27"/>
  <c r="D178" i="27"/>
  <c r="D177" i="27"/>
  <c r="D176" i="27"/>
  <c r="D175" i="27"/>
  <c r="D174" i="27"/>
  <c r="D173" i="27"/>
  <c r="D172" i="27"/>
  <c r="D171" i="27"/>
  <c r="D170" i="27"/>
  <c r="D169" i="27"/>
  <c r="D168" i="27"/>
  <c r="D167" i="27"/>
  <c r="D166" i="27"/>
  <c r="D165" i="27"/>
  <c r="D164" i="27"/>
  <c r="D163" i="27"/>
  <c r="D162" i="27"/>
  <c r="D161" i="27"/>
  <c r="D160" i="27"/>
  <c r="D159" i="27"/>
  <c r="D158" i="27"/>
  <c r="D157" i="27"/>
  <c r="D156" i="27"/>
  <c r="D155" i="27"/>
  <c r="D154" i="27"/>
  <c r="D153" i="27"/>
  <c r="D152" i="27"/>
  <c r="D151" i="27"/>
  <c r="D150" i="27"/>
  <c r="D149" i="27"/>
  <c r="D148" i="27"/>
  <c r="D147" i="27"/>
  <c r="D146" i="27"/>
  <c r="D145" i="27"/>
  <c r="D144" i="27"/>
  <c r="D143" i="27"/>
  <c r="D142" i="27"/>
  <c r="D141" i="27"/>
  <c r="D140" i="27"/>
  <c r="D139" i="27"/>
  <c r="D138" i="27"/>
  <c r="D137" i="27"/>
  <c r="D136" i="27"/>
  <c r="D135" i="27"/>
  <c r="D134" i="27"/>
  <c r="D133" i="27"/>
  <c r="D132" i="27"/>
  <c r="D131" i="27"/>
  <c r="D130" i="27"/>
  <c r="D129" i="27"/>
  <c r="D128" i="27"/>
  <c r="D127" i="27"/>
  <c r="D126" i="27"/>
  <c r="D125" i="27"/>
  <c r="D124" i="27"/>
  <c r="D123" i="27"/>
  <c r="D122" i="27"/>
  <c r="D121" i="27"/>
  <c r="D120" i="27"/>
  <c r="D119" i="27"/>
  <c r="D118" i="27"/>
  <c r="D117" i="27"/>
  <c r="D116" i="27"/>
  <c r="D115" i="27"/>
  <c r="D114" i="27"/>
  <c r="D113" i="27"/>
  <c r="D112" i="27"/>
  <c r="D111" i="27"/>
  <c r="D110" i="27"/>
  <c r="D109" i="27"/>
  <c r="D108" i="27"/>
  <c r="D107" i="27"/>
  <c r="D106" i="27"/>
  <c r="D105" i="27"/>
  <c r="D104" i="27"/>
  <c r="D103" i="27"/>
  <c r="D102" i="27"/>
  <c r="D101" i="27"/>
  <c r="D100" i="27"/>
  <c r="D99" i="27"/>
  <c r="D98" i="27"/>
  <c r="D97" i="27"/>
  <c r="D96" i="27"/>
  <c r="D95" i="27"/>
  <c r="D94" i="27"/>
  <c r="D93" i="27"/>
  <c r="D92" i="27"/>
  <c r="D91" i="27"/>
  <c r="D90" i="27"/>
  <c r="D89" i="27"/>
  <c r="D88" i="27"/>
  <c r="D87" i="27"/>
  <c r="D86" i="27"/>
  <c r="D85" i="27"/>
  <c r="D84" i="27"/>
  <c r="D83" i="27"/>
  <c r="D82" i="27"/>
  <c r="D81" i="27"/>
  <c r="D80" i="27"/>
  <c r="D79" i="27"/>
  <c r="D78" i="27"/>
  <c r="D77" i="27"/>
  <c r="D76" i="27"/>
  <c r="D75" i="27"/>
  <c r="D74" i="27"/>
  <c r="D73" i="27"/>
  <c r="D72" i="27"/>
  <c r="D71" i="27"/>
  <c r="D70" i="27"/>
  <c r="D69" i="27"/>
  <c r="D68" i="27"/>
  <c r="D67" i="27"/>
  <c r="D66" i="27"/>
  <c r="D65" i="27"/>
  <c r="D64" i="27"/>
  <c r="D63" i="27"/>
  <c r="D62" i="27"/>
  <c r="D61" i="27"/>
  <c r="D60" i="27"/>
  <c r="D59" i="27"/>
  <c r="D58" i="27"/>
  <c r="D57" i="27"/>
  <c r="D56" i="27"/>
  <c r="D55" i="27"/>
  <c r="D54" i="27"/>
  <c r="D53" i="27"/>
  <c r="D52" i="27"/>
  <c r="D51" i="27"/>
  <c r="D50" i="27"/>
  <c r="D49" i="27"/>
  <c r="D48" i="27"/>
  <c r="D47" i="27"/>
  <c r="D46" i="27"/>
  <c r="D45" i="27"/>
  <c r="D44" i="27"/>
  <c r="D43" i="27"/>
  <c r="D42" i="27"/>
  <c r="D41" i="27"/>
  <c r="D40" i="27"/>
  <c r="D39" i="27"/>
  <c r="D38" i="27"/>
  <c r="D37" i="27"/>
  <c r="D36" i="27"/>
  <c r="D35" i="27"/>
  <c r="D34" i="27"/>
  <c r="D33" i="27"/>
  <c r="D32" i="27"/>
  <c r="D31" i="27"/>
  <c r="D30" i="27"/>
  <c r="D29" i="27"/>
  <c r="D28" i="27"/>
  <c r="D27" i="27"/>
  <c r="D26" i="27"/>
  <c r="D25" i="27"/>
  <c r="D24" i="27"/>
  <c r="D23" i="27"/>
  <c r="D22" i="27"/>
  <c r="D21" i="27"/>
  <c r="D20" i="27"/>
  <c r="D19" i="27"/>
  <c r="D18" i="27"/>
  <c r="D17" i="27"/>
  <c r="D16" i="27"/>
  <c r="D15" i="27"/>
  <c r="D14" i="27"/>
  <c r="D13" i="27"/>
  <c r="D12" i="27"/>
  <c r="D11" i="27"/>
  <c r="D10" i="27"/>
  <c r="D9" i="27"/>
  <c r="D8" i="27"/>
  <c r="D7" i="27"/>
  <c r="D6" i="27"/>
  <c r="D5" i="27"/>
  <c r="D4" i="27"/>
  <c r="F351" i="27"/>
  <c r="G351" i="27" s="1"/>
  <c r="F350" i="27"/>
  <c r="G350" i="27" s="1"/>
  <c r="F349" i="27"/>
  <c r="G349" i="27" s="1"/>
  <c r="F347" i="27"/>
  <c r="G347" i="27" s="1"/>
  <c r="F346" i="27"/>
  <c r="G346" i="27" s="1"/>
  <c r="F345" i="27"/>
  <c r="G345" i="27" s="1"/>
  <c r="F343" i="27"/>
  <c r="G343" i="27" s="1"/>
  <c r="F342" i="27"/>
  <c r="G342" i="27" s="1"/>
  <c r="F341" i="27"/>
  <c r="G341" i="27" s="1"/>
  <c r="F340" i="27"/>
  <c r="G340" i="27" s="1"/>
  <c r="F339" i="27"/>
  <c r="G339" i="27" s="1"/>
  <c r="F338" i="27"/>
  <c r="G338" i="27" s="1"/>
  <c r="F337" i="27"/>
  <c r="G337" i="27" s="1"/>
  <c r="F335" i="27"/>
  <c r="G335" i="27" s="1"/>
  <c r="F334" i="27"/>
  <c r="G334" i="27" s="1"/>
  <c r="F333" i="27"/>
  <c r="G333" i="27" s="1"/>
  <c r="F331" i="27"/>
  <c r="G331" i="27" s="1"/>
  <c r="F330" i="27"/>
  <c r="G330" i="27" s="1"/>
  <c r="F329" i="27"/>
  <c r="G329" i="27" s="1"/>
  <c r="F328" i="27"/>
  <c r="G328" i="27" s="1"/>
  <c r="G327" i="27"/>
  <c r="F327" i="27"/>
  <c r="G326" i="27"/>
  <c r="F326" i="27"/>
  <c r="F325" i="27"/>
  <c r="G325" i="27" s="1"/>
  <c r="F323" i="27"/>
  <c r="G323" i="27" s="1"/>
  <c r="G322" i="27"/>
  <c r="F322" i="27"/>
  <c r="F321" i="27"/>
  <c r="G321" i="27" s="1"/>
  <c r="F319" i="27"/>
  <c r="G319" i="27" s="1"/>
  <c r="F318" i="27"/>
  <c r="G318" i="27" s="1"/>
  <c r="F317" i="27"/>
  <c r="G317" i="27" s="1"/>
  <c r="F315" i="27"/>
  <c r="G315" i="27" s="1"/>
  <c r="F314" i="27"/>
  <c r="G314" i="27" s="1"/>
  <c r="F313" i="27"/>
  <c r="G313" i="27" s="1"/>
  <c r="G311" i="27"/>
  <c r="F311" i="27"/>
  <c r="F310" i="27"/>
  <c r="G310" i="27" s="1"/>
  <c r="F309" i="27"/>
  <c r="G309" i="27" s="1"/>
  <c r="F307" i="27"/>
  <c r="G307" i="27" s="1"/>
  <c r="F306" i="27"/>
  <c r="G306" i="27" s="1"/>
  <c r="F305" i="27"/>
  <c r="G305" i="27" s="1"/>
  <c r="F304" i="27"/>
  <c r="G304" i="27" s="1"/>
  <c r="F303" i="27"/>
  <c r="G303" i="27" s="1"/>
  <c r="F302" i="27"/>
  <c r="G302" i="27" s="1"/>
  <c r="F301" i="27"/>
  <c r="G301" i="27" s="1"/>
  <c r="G299" i="27"/>
  <c r="F299" i="27"/>
  <c r="F298" i="27"/>
  <c r="G298" i="27" s="1"/>
  <c r="F297" i="27"/>
  <c r="G297" i="27" s="1"/>
  <c r="G295" i="27"/>
  <c r="F295" i="27"/>
  <c r="F294" i="27"/>
  <c r="G294" i="27" s="1"/>
  <c r="F293" i="27"/>
  <c r="G293" i="27" s="1"/>
  <c r="F291" i="27"/>
  <c r="G291" i="27" s="1"/>
  <c r="F290" i="27"/>
  <c r="G290" i="27" s="1"/>
  <c r="F289" i="27"/>
  <c r="G289" i="27" s="1"/>
  <c r="F287" i="27"/>
  <c r="G287" i="27" s="1"/>
  <c r="F286" i="27"/>
  <c r="G286" i="27" s="1"/>
  <c r="F285" i="27"/>
  <c r="G285" i="27" s="1"/>
  <c r="G283" i="27"/>
  <c r="F283" i="27"/>
  <c r="G282" i="27"/>
  <c r="F282" i="27"/>
  <c r="F281" i="27"/>
  <c r="G281" i="27" s="1"/>
  <c r="G279" i="27"/>
  <c r="F279" i="27"/>
  <c r="G278" i="27"/>
  <c r="F278" i="27"/>
  <c r="F277" i="27"/>
  <c r="G277" i="27" s="1"/>
  <c r="F276" i="27"/>
  <c r="G276" i="27" s="1"/>
  <c r="F275" i="27"/>
  <c r="G275" i="27" s="1"/>
  <c r="F274" i="27"/>
  <c r="G274" i="27" s="1"/>
  <c r="F273" i="27"/>
  <c r="G273" i="27" s="1"/>
  <c r="F271" i="27"/>
  <c r="G271" i="27" s="1"/>
  <c r="F270" i="27"/>
  <c r="G270" i="27" s="1"/>
  <c r="F269" i="27"/>
  <c r="G269" i="27" s="1"/>
  <c r="F267" i="27"/>
  <c r="G267" i="27" s="1"/>
  <c r="F266" i="27"/>
  <c r="G266" i="27" s="1"/>
  <c r="F265" i="27"/>
  <c r="G265" i="27" s="1"/>
  <c r="F263" i="27"/>
  <c r="G263" i="27" s="1"/>
  <c r="G262" i="27"/>
  <c r="F262" i="27"/>
  <c r="F261" i="27"/>
  <c r="G261" i="27" s="1"/>
  <c r="F259" i="27"/>
  <c r="G259" i="27" s="1"/>
  <c r="G258" i="27"/>
  <c r="F258" i="27"/>
  <c r="F257" i="27"/>
  <c r="G257" i="27" s="1"/>
  <c r="F255" i="27"/>
  <c r="G255" i="27" s="1"/>
  <c r="G254" i="27"/>
  <c r="F254" i="27"/>
  <c r="F253" i="27"/>
  <c r="G253" i="27" s="1"/>
  <c r="F251" i="27"/>
  <c r="G251" i="27" s="1"/>
  <c r="G250" i="27"/>
  <c r="F250" i="27"/>
  <c r="F249" i="27"/>
  <c r="G249" i="27" s="1"/>
  <c r="F247" i="27"/>
  <c r="G247" i="27" s="1"/>
  <c r="G246" i="27"/>
  <c r="F246" i="27"/>
  <c r="F245" i="27"/>
  <c r="G245" i="27" s="1"/>
  <c r="F244" i="27"/>
  <c r="G244" i="27" s="1"/>
  <c r="F243" i="27"/>
  <c r="G243" i="27" s="1"/>
  <c r="G242" i="27"/>
  <c r="F242" i="27"/>
  <c r="F241" i="27"/>
  <c r="G241" i="27" s="1"/>
  <c r="F239" i="27"/>
  <c r="G239" i="27" s="1"/>
  <c r="G238" i="27"/>
  <c r="F238" i="27"/>
  <c r="F237" i="27"/>
  <c r="G237" i="27" s="1"/>
  <c r="F235" i="27"/>
  <c r="G235" i="27" s="1"/>
  <c r="F234" i="27"/>
  <c r="G234" i="27" s="1"/>
  <c r="F233" i="27"/>
  <c r="G233" i="27" s="1"/>
  <c r="F232" i="27"/>
  <c r="G232" i="27" s="1"/>
  <c r="F231" i="27"/>
  <c r="G231" i="27" s="1"/>
  <c r="F230" i="27"/>
  <c r="G230" i="27" s="1"/>
  <c r="G229" i="27"/>
  <c r="F229" i="27"/>
  <c r="F228" i="27"/>
  <c r="G228" i="27" s="1"/>
  <c r="F227" i="27"/>
  <c r="G227" i="27" s="1"/>
  <c r="F226" i="27"/>
  <c r="G226" i="27" s="1"/>
  <c r="G225" i="27"/>
  <c r="F225" i="27"/>
  <c r="F224" i="27"/>
  <c r="G224" i="27" s="1"/>
  <c r="F223" i="27"/>
  <c r="G223" i="27" s="1"/>
  <c r="F222" i="27"/>
  <c r="G222" i="27" s="1"/>
  <c r="F221" i="27"/>
  <c r="G221" i="27" s="1"/>
  <c r="F219" i="27"/>
  <c r="G219" i="27" s="1"/>
  <c r="F218" i="27"/>
  <c r="G218" i="27" s="1"/>
  <c r="G217" i="27"/>
  <c r="F217" i="27"/>
  <c r="F215" i="27"/>
  <c r="G215" i="27" s="1"/>
  <c r="F214" i="27"/>
  <c r="G214" i="27" s="1"/>
  <c r="F213" i="27"/>
  <c r="G213" i="27" s="1"/>
  <c r="F211" i="27"/>
  <c r="G211" i="27" s="1"/>
  <c r="F210" i="27"/>
  <c r="G210" i="27" s="1"/>
  <c r="G209" i="27"/>
  <c r="F209" i="27"/>
  <c r="F207" i="27"/>
  <c r="G207" i="27" s="1"/>
  <c r="F206" i="27"/>
  <c r="G206" i="27" s="1"/>
  <c r="F205" i="27"/>
  <c r="G205" i="27" s="1"/>
  <c r="F204" i="27"/>
  <c r="G204" i="27" s="1"/>
  <c r="F203" i="27"/>
  <c r="G203" i="27" s="1"/>
  <c r="F202" i="27"/>
  <c r="G202" i="27" s="1"/>
  <c r="G201" i="27"/>
  <c r="F201" i="27"/>
  <c r="G199" i="27"/>
  <c r="F199" i="27"/>
  <c r="F198" i="27"/>
  <c r="G198" i="27" s="1"/>
  <c r="F197" i="27"/>
  <c r="G197" i="27" s="1"/>
  <c r="F195" i="27"/>
  <c r="G195" i="27" s="1"/>
  <c r="F194" i="27"/>
  <c r="G194" i="27" s="1"/>
  <c r="G193" i="27"/>
  <c r="F193" i="27"/>
  <c r="F192" i="27"/>
  <c r="G192" i="27" s="1"/>
  <c r="G191" i="27"/>
  <c r="F191" i="27"/>
  <c r="F190" i="27"/>
  <c r="G190" i="27" s="1"/>
  <c r="G189" i="27"/>
  <c r="F189" i="27"/>
  <c r="F188" i="27"/>
  <c r="G188" i="27" s="1"/>
  <c r="F187" i="27"/>
  <c r="G187" i="27" s="1"/>
  <c r="G186" i="27"/>
  <c r="F186" i="27"/>
  <c r="F185" i="27"/>
  <c r="G185" i="27" s="1"/>
  <c r="F183" i="27"/>
  <c r="G183" i="27" s="1"/>
  <c r="F182" i="27"/>
  <c r="G182" i="27" s="1"/>
  <c r="F181" i="27"/>
  <c r="G181" i="27" s="1"/>
  <c r="F179" i="27"/>
  <c r="G179" i="27" s="1"/>
  <c r="G178" i="27"/>
  <c r="F178" i="27"/>
  <c r="F177" i="27"/>
  <c r="G177" i="27" s="1"/>
  <c r="F175" i="27"/>
  <c r="G175" i="27" s="1"/>
  <c r="G174" i="27"/>
  <c r="F174" i="27"/>
  <c r="F173" i="27"/>
  <c r="G173" i="27" s="1"/>
  <c r="F171" i="27"/>
  <c r="G171" i="27" s="1"/>
  <c r="F170" i="27"/>
  <c r="G170" i="27" s="1"/>
  <c r="F169" i="27"/>
  <c r="G169" i="27" s="1"/>
  <c r="F168" i="27"/>
  <c r="G168" i="27" s="1"/>
  <c r="F167" i="27"/>
  <c r="G167" i="27" s="1"/>
  <c r="F166" i="27"/>
  <c r="G166" i="27" s="1"/>
  <c r="F165" i="27"/>
  <c r="G165" i="27" s="1"/>
  <c r="F163" i="27"/>
  <c r="G163" i="27" s="1"/>
  <c r="F162" i="27"/>
  <c r="G162" i="27" s="1"/>
  <c r="F161" i="27"/>
  <c r="G161" i="27" s="1"/>
  <c r="F160" i="27"/>
  <c r="G160" i="27" s="1"/>
  <c r="F159" i="27"/>
  <c r="G159" i="27" s="1"/>
  <c r="F158" i="27"/>
  <c r="G158" i="27" s="1"/>
  <c r="F157" i="27"/>
  <c r="G157" i="27" s="1"/>
  <c r="F155" i="27"/>
  <c r="G155" i="27" s="1"/>
  <c r="F154" i="27"/>
  <c r="G154" i="27" s="1"/>
  <c r="F153" i="27"/>
  <c r="G153" i="27" s="1"/>
  <c r="F151" i="27"/>
  <c r="G151" i="27" s="1"/>
  <c r="F150" i="27"/>
  <c r="G150" i="27" s="1"/>
  <c r="F149" i="27"/>
  <c r="G149" i="27" s="1"/>
  <c r="F147" i="27"/>
  <c r="G147" i="27" s="1"/>
  <c r="F146" i="27"/>
  <c r="G146" i="27" s="1"/>
  <c r="F145" i="27"/>
  <c r="G145" i="27" s="1"/>
  <c r="F143" i="27"/>
  <c r="G143" i="27" s="1"/>
  <c r="F142" i="27"/>
  <c r="G142" i="27" s="1"/>
  <c r="F141" i="27"/>
  <c r="G141" i="27" s="1"/>
  <c r="F139" i="27"/>
  <c r="G139" i="27" s="1"/>
  <c r="F138" i="27"/>
  <c r="G138" i="27" s="1"/>
  <c r="F137" i="27"/>
  <c r="G137" i="27" s="1"/>
  <c r="F135" i="27"/>
  <c r="G135" i="27" s="1"/>
  <c r="F134" i="27"/>
  <c r="G134" i="27" s="1"/>
  <c r="G133" i="27"/>
  <c r="F133" i="27"/>
  <c r="F131" i="27"/>
  <c r="G131" i="27" s="1"/>
  <c r="F130" i="27"/>
  <c r="G130" i="27" s="1"/>
  <c r="F129" i="27"/>
  <c r="G129" i="27" s="1"/>
  <c r="F127" i="27"/>
  <c r="G127" i="27" s="1"/>
  <c r="F126" i="27"/>
  <c r="G126" i="27" s="1"/>
  <c r="F125" i="27"/>
  <c r="G125" i="27" s="1"/>
  <c r="F123" i="27"/>
  <c r="G123" i="27" s="1"/>
  <c r="F122" i="27"/>
  <c r="G122" i="27" s="1"/>
  <c r="F121" i="27"/>
  <c r="G121" i="27" s="1"/>
  <c r="F119" i="27"/>
  <c r="G119" i="27" s="1"/>
  <c r="F118" i="27"/>
  <c r="G118" i="27" s="1"/>
  <c r="F117" i="27"/>
  <c r="G117" i="27" s="1"/>
  <c r="F115" i="27"/>
  <c r="G115" i="27" s="1"/>
  <c r="F114" i="27"/>
  <c r="G114" i="27" s="1"/>
  <c r="F113" i="27"/>
  <c r="G113" i="27" s="1"/>
  <c r="F111" i="27"/>
  <c r="G111" i="27" s="1"/>
  <c r="F110" i="27"/>
  <c r="G110" i="27" s="1"/>
  <c r="F109" i="27"/>
  <c r="G109" i="27" s="1"/>
  <c r="F107" i="27"/>
  <c r="G107" i="27" s="1"/>
  <c r="F106" i="27"/>
  <c r="G106" i="27" s="1"/>
  <c r="F105" i="27"/>
  <c r="G105" i="27" s="1"/>
  <c r="F103" i="27"/>
  <c r="G103" i="27" s="1"/>
  <c r="F102" i="27"/>
  <c r="G102" i="27" s="1"/>
  <c r="F101" i="27"/>
  <c r="G101" i="27" s="1"/>
  <c r="F100" i="27"/>
  <c r="G100" i="27" s="1"/>
  <c r="F99" i="27"/>
  <c r="G99" i="27" s="1"/>
  <c r="F98" i="27"/>
  <c r="G98" i="27" s="1"/>
  <c r="F97" i="27"/>
  <c r="G97" i="27" s="1"/>
  <c r="F95" i="27"/>
  <c r="G95" i="27" s="1"/>
  <c r="F94" i="27"/>
  <c r="G94" i="27" s="1"/>
  <c r="F93" i="27"/>
  <c r="G93" i="27" s="1"/>
  <c r="F91" i="27"/>
  <c r="G91" i="27" s="1"/>
  <c r="F90" i="27"/>
  <c r="G90" i="27" s="1"/>
  <c r="F89" i="27"/>
  <c r="G89" i="27" s="1"/>
  <c r="F88" i="27"/>
  <c r="G88" i="27" s="1"/>
  <c r="F87" i="27"/>
  <c r="G87" i="27" s="1"/>
  <c r="F86" i="27"/>
  <c r="G86" i="27" s="1"/>
  <c r="F85" i="27"/>
  <c r="G85" i="27" s="1"/>
  <c r="F83" i="27"/>
  <c r="G83" i="27" s="1"/>
  <c r="F82" i="27"/>
  <c r="G82" i="27" s="1"/>
  <c r="F81" i="27"/>
  <c r="G81" i="27" s="1"/>
  <c r="F79" i="27"/>
  <c r="G79" i="27" s="1"/>
  <c r="F78" i="27"/>
  <c r="G78" i="27" s="1"/>
  <c r="F77" i="27"/>
  <c r="G77" i="27" s="1"/>
  <c r="F75" i="27"/>
  <c r="G75" i="27" s="1"/>
  <c r="F74" i="27"/>
  <c r="G74" i="27" s="1"/>
  <c r="F73" i="27"/>
  <c r="G73" i="27" s="1"/>
  <c r="F71" i="27"/>
  <c r="G71" i="27" s="1"/>
  <c r="F70" i="27"/>
  <c r="G70" i="27" s="1"/>
  <c r="F69" i="27"/>
  <c r="G69" i="27" s="1"/>
  <c r="F68" i="27"/>
  <c r="G68" i="27" s="1"/>
  <c r="F67" i="27"/>
  <c r="G67" i="27" s="1"/>
  <c r="F66" i="27"/>
  <c r="G66" i="27" s="1"/>
  <c r="F65" i="27"/>
  <c r="G65" i="27" s="1"/>
  <c r="F63" i="27"/>
  <c r="G63" i="27" s="1"/>
  <c r="F62" i="27"/>
  <c r="G62" i="27" s="1"/>
  <c r="F61" i="27"/>
  <c r="G61" i="27" s="1"/>
  <c r="F59" i="27"/>
  <c r="G59" i="27" s="1"/>
  <c r="F58" i="27"/>
  <c r="G58" i="27" s="1"/>
  <c r="F57" i="27"/>
  <c r="G57" i="27" s="1"/>
  <c r="F55" i="27"/>
  <c r="G55" i="27" s="1"/>
  <c r="F54" i="27"/>
  <c r="G54" i="27" s="1"/>
  <c r="F53" i="27"/>
  <c r="G53" i="27" s="1"/>
  <c r="F52" i="27"/>
  <c r="G52" i="27" s="1"/>
  <c r="F51" i="27"/>
  <c r="G51" i="27" s="1"/>
  <c r="F50" i="27"/>
  <c r="G50" i="27" s="1"/>
  <c r="F49" i="27"/>
  <c r="G49" i="27" s="1"/>
  <c r="F48" i="27"/>
  <c r="G48" i="27" s="1"/>
  <c r="F47" i="27"/>
  <c r="G47" i="27" s="1"/>
  <c r="F46" i="27"/>
  <c r="G46" i="27" s="1"/>
  <c r="F45" i="27"/>
  <c r="G45" i="27" s="1"/>
  <c r="F43" i="27"/>
  <c r="G43" i="27" s="1"/>
  <c r="F42" i="27"/>
  <c r="G42" i="27" s="1"/>
  <c r="F41" i="27"/>
  <c r="G41" i="27" s="1"/>
  <c r="F39" i="27"/>
  <c r="G39" i="27" s="1"/>
  <c r="F38" i="27"/>
  <c r="G38" i="27" s="1"/>
  <c r="F37" i="27"/>
  <c r="G37" i="27" s="1"/>
  <c r="F35" i="27"/>
  <c r="G35" i="27" s="1"/>
  <c r="F34" i="27"/>
  <c r="G34" i="27" s="1"/>
  <c r="F33" i="27"/>
  <c r="G33" i="27" s="1"/>
  <c r="F31" i="27"/>
  <c r="G31" i="27" s="1"/>
  <c r="F30" i="27"/>
  <c r="G30" i="27" s="1"/>
  <c r="F29" i="27"/>
  <c r="G29" i="27" s="1"/>
  <c r="F27" i="27"/>
  <c r="G27" i="27" s="1"/>
  <c r="F26" i="27"/>
  <c r="G26" i="27" s="1"/>
  <c r="F25" i="27"/>
  <c r="G25" i="27" s="1"/>
  <c r="F23" i="27"/>
  <c r="G23" i="27" s="1"/>
  <c r="F22" i="27"/>
  <c r="G22" i="27" s="1"/>
  <c r="F21" i="27"/>
  <c r="G21" i="27" s="1"/>
  <c r="F19" i="27"/>
  <c r="G19" i="27" s="1"/>
  <c r="F18" i="27"/>
  <c r="G18" i="27" s="1"/>
  <c r="F17" i="27"/>
  <c r="G17" i="27" s="1"/>
  <c r="F15" i="27"/>
  <c r="G15" i="27" s="1"/>
  <c r="F14" i="27"/>
  <c r="G14" i="27" s="1"/>
  <c r="F13" i="27"/>
  <c r="G13" i="27" s="1"/>
  <c r="F11" i="27"/>
  <c r="G11" i="27" s="1"/>
  <c r="F10" i="27"/>
  <c r="G10" i="27" s="1"/>
  <c r="F9" i="27"/>
  <c r="G9" i="27" s="1"/>
  <c r="F7" i="27"/>
  <c r="G7" i="27" s="1"/>
  <c r="F6" i="27"/>
  <c r="G6" i="27" s="1"/>
  <c r="F5" i="27"/>
  <c r="G5" i="27" s="1"/>
  <c r="F4" i="28" l="1"/>
  <c r="G4" i="28" l="1"/>
  <c r="G4" i="27"/>
  <c r="H243" i="27"/>
  <c r="I243" i="27"/>
  <c r="J243" i="27"/>
  <c r="K243" i="27"/>
  <c r="L243" i="27"/>
  <c r="M243" i="27"/>
  <c r="N243" i="27"/>
  <c r="O243" i="27"/>
  <c r="P243" i="27"/>
  <c r="Q243" i="27"/>
  <c r="R243" i="27"/>
  <c r="S243" i="27"/>
  <c r="T243" i="27"/>
  <c r="U243" i="27"/>
  <c r="V243" i="27"/>
  <c r="W243" i="27"/>
  <c r="X243" i="27"/>
  <c r="Y243" i="27"/>
  <c r="H124" i="27"/>
  <c r="I124" i="27"/>
  <c r="J124" i="27"/>
  <c r="K124" i="27"/>
  <c r="L124" i="27"/>
  <c r="M124" i="27"/>
  <c r="N124" i="27"/>
  <c r="O124" i="27"/>
  <c r="P124" i="27"/>
  <c r="Q124" i="27"/>
  <c r="R124" i="27"/>
  <c r="S124" i="27"/>
  <c r="T124" i="27"/>
  <c r="U124" i="27"/>
  <c r="V124" i="27"/>
  <c r="W124" i="27"/>
  <c r="X124" i="27"/>
  <c r="Y124" i="27"/>
  <c r="H4" i="27"/>
  <c r="I4" i="27"/>
  <c r="J4" i="27"/>
  <c r="K4" i="27"/>
  <c r="L4" i="27"/>
  <c r="M4" i="27"/>
  <c r="N4" i="27"/>
  <c r="O4" i="27"/>
  <c r="P4" i="27"/>
  <c r="Q4" i="27"/>
  <c r="R4" i="27"/>
  <c r="S4" i="27"/>
  <c r="T4" i="27"/>
  <c r="U4" i="27"/>
  <c r="V4" i="27"/>
  <c r="W4" i="27"/>
  <c r="X4" i="27"/>
  <c r="Y4" i="27"/>
  <c r="H5" i="27"/>
  <c r="I5" i="27"/>
  <c r="J5" i="27"/>
  <c r="K5" i="27"/>
  <c r="L5" i="27"/>
  <c r="M5" i="27"/>
  <c r="N5" i="27"/>
  <c r="O5" i="27"/>
  <c r="P5" i="27"/>
  <c r="Q5" i="27"/>
  <c r="R5" i="27"/>
  <c r="S5" i="27"/>
  <c r="T5" i="27"/>
  <c r="U5" i="27"/>
  <c r="V5" i="27"/>
  <c r="W5" i="27"/>
  <c r="X5" i="27"/>
  <c r="Y5" i="27"/>
  <c r="H6" i="27"/>
  <c r="I6" i="27"/>
  <c r="J6" i="27"/>
  <c r="K6" i="27"/>
  <c r="L6" i="27"/>
  <c r="M6" i="27"/>
  <c r="N6" i="27"/>
  <c r="O6" i="27"/>
  <c r="P6" i="27"/>
  <c r="Q6" i="27"/>
  <c r="R6" i="27"/>
  <c r="S6" i="27"/>
  <c r="T6" i="27"/>
  <c r="U6" i="27"/>
  <c r="V6" i="27"/>
  <c r="W6" i="27"/>
  <c r="X6" i="27"/>
  <c r="Y6" i="27"/>
  <c r="H7" i="27"/>
  <c r="I7" i="27"/>
  <c r="J7" i="27"/>
  <c r="K7" i="27"/>
  <c r="L7" i="27"/>
  <c r="M7" i="27"/>
  <c r="N7" i="27"/>
  <c r="O7" i="27"/>
  <c r="P7" i="27"/>
  <c r="Q7" i="27"/>
  <c r="R7" i="27"/>
  <c r="S7" i="27"/>
  <c r="T7" i="27"/>
  <c r="U7" i="27"/>
  <c r="V7" i="27"/>
  <c r="W7" i="27"/>
  <c r="X7" i="27"/>
  <c r="Y7" i="27"/>
  <c r="H125" i="27"/>
  <c r="I125" i="27"/>
  <c r="J125" i="27"/>
  <c r="K125" i="27"/>
  <c r="L125" i="27"/>
  <c r="M125" i="27"/>
  <c r="N125" i="27"/>
  <c r="O125" i="27"/>
  <c r="P125" i="27"/>
  <c r="Q125" i="27"/>
  <c r="R125" i="27"/>
  <c r="S125" i="27"/>
  <c r="T125" i="27"/>
  <c r="U125" i="27"/>
  <c r="V125" i="27"/>
  <c r="W125" i="27"/>
  <c r="X125" i="27"/>
  <c r="Y125" i="27"/>
  <c r="H91" i="27"/>
  <c r="I91" i="27"/>
  <c r="J91" i="27"/>
  <c r="K91" i="27"/>
  <c r="L91" i="27"/>
  <c r="M91" i="27"/>
  <c r="N91" i="27"/>
  <c r="O91" i="27"/>
  <c r="P91" i="27"/>
  <c r="Q91" i="27"/>
  <c r="R91" i="27"/>
  <c r="S91" i="27"/>
  <c r="T91" i="27"/>
  <c r="U91" i="27"/>
  <c r="V91" i="27"/>
  <c r="W91" i="27"/>
  <c r="X91" i="27"/>
  <c r="Y91" i="27"/>
  <c r="H92" i="27"/>
  <c r="I92" i="27"/>
  <c r="J92" i="27"/>
  <c r="K92" i="27"/>
  <c r="L92" i="27"/>
  <c r="M92" i="27"/>
  <c r="N92" i="27"/>
  <c r="O92" i="27"/>
  <c r="P92" i="27"/>
  <c r="Q92" i="27"/>
  <c r="R92" i="27"/>
  <c r="S92" i="27"/>
  <c r="T92" i="27"/>
  <c r="U92" i="27"/>
  <c r="V92" i="27"/>
  <c r="W92" i="27"/>
  <c r="X92" i="27"/>
  <c r="Y92" i="27"/>
  <c r="H8" i="27"/>
  <c r="I8" i="27"/>
  <c r="J8" i="27"/>
  <c r="K8" i="27"/>
  <c r="L8" i="27"/>
  <c r="M8" i="27"/>
  <c r="N8" i="27"/>
  <c r="O8" i="27"/>
  <c r="P8" i="27"/>
  <c r="Q8" i="27"/>
  <c r="R8" i="27"/>
  <c r="S8" i="27"/>
  <c r="T8" i="27"/>
  <c r="U8" i="27"/>
  <c r="V8" i="27"/>
  <c r="W8" i="27"/>
  <c r="X8" i="27"/>
  <c r="Y8" i="27"/>
  <c r="H175" i="27"/>
  <c r="I175" i="27"/>
  <c r="J175" i="27"/>
  <c r="K175" i="27"/>
  <c r="L175" i="27"/>
  <c r="M175" i="27"/>
  <c r="N175" i="27"/>
  <c r="O175" i="27"/>
  <c r="P175" i="27"/>
  <c r="Q175" i="27"/>
  <c r="R175" i="27"/>
  <c r="S175" i="27"/>
  <c r="T175" i="27"/>
  <c r="U175" i="27"/>
  <c r="V175" i="27"/>
  <c r="W175" i="27"/>
  <c r="X175" i="27"/>
  <c r="Y175" i="27"/>
  <c r="H9" i="27"/>
  <c r="I9" i="27"/>
  <c r="J9" i="27"/>
  <c r="K9" i="27"/>
  <c r="L9" i="27"/>
  <c r="M9" i="27"/>
  <c r="N9" i="27"/>
  <c r="O9" i="27"/>
  <c r="P9" i="27"/>
  <c r="Q9" i="27"/>
  <c r="R9" i="27"/>
  <c r="S9" i="27"/>
  <c r="T9" i="27"/>
  <c r="U9" i="27"/>
  <c r="V9" i="27"/>
  <c r="W9" i="27"/>
  <c r="X9" i="27"/>
  <c r="Y9" i="27"/>
  <c r="H10" i="27"/>
  <c r="I10" i="27"/>
  <c r="J10" i="27"/>
  <c r="K10" i="27"/>
  <c r="L10" i="27"/>
  <c r="M10" i="27"/>
  <c r="N10" i="27"/>
  <c r="O10" i="27"/>
  <c r="P10" i="27"/>
  <c r="Q10" i="27"/>
  <c r="R10" i="27"/>
  <c r="S10" i="27"/>
  <c r="T10" i="27"/>
  <c r="U10" i="27"/>
  <c r="V10" i="27"/>
  <c r="W10" i="27"/>
  <c r="X10" i="27"/>
  <c r="Y10" i="27"/>
  <c r="H11" i="27"/>
  <c r="I11" i="27"/>
  <c r="J11" i="27"/>
  <c r="K11" i="27"/>
  <c r="L11" i="27"/>
  <c r="M11" i="27"/>
  <c r="N11" i="27"/>
  <c r="O11" i="27"/>
  <c r="P11" i="27"/>
  <c r="Q11" i="27"/>
  <c r="R11" i="27"/>
  <c r="S11" i="27"/>
  <c r="T11" i="27"/>
  <c r="U11" i="27"/>
  <c r="V11" i="27"/>
  <c r="W11" i="27"/>
  <c r="X11" i="27"/>
  <c r="Y11" i="27"/>
  <c r="H12" i="27"/>
  <c r="I12" i="27"/>
  <c r="J12" i="27"/>
  <c r="K12" i="27"/>
  <c r="L12" i="27"/>
  <c r="M12" i="27"/>
  <c r="N12" i="27"/>
  <c r="O12" i="27"/>
  <c r="P12" i="27"/>
  <c r="Q12" i="27"/>
  <c r="R12" i="27"/>
  <c r="S12" i="27"/>
  <c r="T12" i="27"/>
  <c r="U12" i="27"/>
  <c r="V12" i="27"/>
  <c r="W12" i="27"/>
  <c r="X12" i="27"/>
  <c r="Y12" i="27"/>
  <c r="H13" i="27"/>
  <c r="I13" i="27"/>
  <c r="J13" i="27"/>
  <c r="K13" i="27"/>
  <c r="L13" i="27"/>
  <c r="M13" i="27"/>
  <c r="N13" i="27"/>
  <c r="O13" i="27"/>
  <c r="P13" i="27"/>
  <c r="Q13" i="27"/>
  <c r="R13" i="27"/>
  <c r="S13" i="27"/>
  <c r="T13" i="27"/>
  <c r="U13" i="27"/>
  <c r="V13" i="27"/>
  <c r="W13" i="27"/>
  <c r="X13" i="27"/>
  <c r="Y13" i="27"/>
  <c r="H14" i="27"/>
  <c r="I14" i="27"/>
  <c r="J14" i="27"/>
  <c r="K14" i="27"/>
  <c r="L14" i="27"/>
  <c r="M14" i="27"/>
  <c r="N14" i="27"/>
  <c r="O14" i="27"/>
  <c r="P14" i="27"/>
  <c r="Q14" i="27"/>
  <c r="R14" i="27"/>
  <c r="S14" i="27"/>
  <c r="T14" i="27"/>
  <c r="U14" i="27"/>
  <c r="V14" i="27"/>
  <c r="W14" i="27"/>
  <c r="X14" i="27"/>
  <c r="Y14" i="27"/>
  <c r="H15" i="27"/>
  <c r="I15" i="27"/>
  <c r="J15" i="27"/>
  <c r="K15" i="27"/>
  <c r="L15" i="27"/>
  <c r="M15" i="27"/>
  <c r="N15" i="27"/>
  <c r="O15" i="27"/>
  <c r="P15" i="27"/>
  <c r="Q15" i="27"/>
  <c r="R15" i="27"/>
  <c r="S15" i="27"/>
  <c r="T15" i="27"/>
  <c r="U15" i="27"/>
  <c r="V15" i="27"/>
  <c r="W15" i="27"/>
  <c r="X15" i="27"/>
  <c r="Y15" i="27"/>
  <c r="H16" i="27"/>
  <c r="I16" i="27"/>
  <c r="J16" i="27"/>
  <c r="K16" i="27"/>
  <c r="L16" i="27"/>
  <c r="M16" i="27"/>
  <c r="N16" i="27"/>
  <c r="O16" i="27"/>
  <c r="P16" i="27"/>
  <c r="Q16" i="27"/>
  <c r="R16" i="27"/>
  <c r="S16" i="27"/>
  <c r="T16" i="27"/>
  <c r="U16" i="27"/>
  <c r="V16" i="27"/>
  <c r="W16" i="27"/>
  <c r="X16" i="27"/>
  <c r="Y16" i="27"/>
  <c r="H17" i="27"/>
  <c r="I17" i="27"/>
  <c r="J17" i="27"/>
  <c r="K17" i="27"/>
  <c r="L17" i="27"/>
  <c r="M17" i="27"/>
  <c r="N17" i="27"/>
  <c r="O17" i="27"/>
  <c r="P17" i="27"/>
  <c r="Q17" i="27"/>
  <c r="R17" i="27"/>
  <c r="S17" i="27"/>
  <c r="T17" i="27"/>
  <c r="U17" i="27"/>
  <c r="V17" i="27"/>
  <c r="W17" i="27"/>
  <c r="X17" i="27"/>
  <c r="Y17" i="27"/>
  <c r="H176" i="27"/>
  <c r="I176" i="27"/>
  <c r="J176" i="27"/>
  <c r="K176" i="27"/>
  <c r="L176" i="27"/>
  <c r="M176" i="27"/>
  <c r="N176" i="27"/>
  <c r="O176" i="27"/>
  <c r="P176" i="27"/>
  <c r="Q176" i="27"/>
  <c r="R176" i="27"/>
  <c r="S176" i="27"/>
  <c r="T176" i="27"/>
  <c r="U176" i="27"/>
  <c r="V176" i="27"/>
  <c r="W176" i="27"/>
  <c r="X176" i="27"/>
  <c r="Y176" i="27"/>
  <c r="H177" i="27"/>
  <c r="I177" i="27"/>
  <c r="J177" i="27"/>
  <c r="K177" i="27"/>
  <c r="L177" i="27"/>
  <c r="M177" i="27"/>
  <c r="N177" i="27"/>
  <c r="O177" i="27"/>
  <c r="P177" i="27"/>
  <c r="Q177" i="27"/>
  <c r="R177" i="27"/>
  <c r="S177" i="27"/>
  <c r="T177" i="27"/>
  <c r="U177" i="27"/>
  <c r="V177" i="27"/>
  <c r="W177" i="27"/>
  <c r="X177" i="27"/>
  <c r="Y177" i="27"/>
  <c r="H178" i="27"/>
  <c r="I178" i="27"/>
  <c r="J178" i="27"/>
  <c r="K178" i="27"/>
  <c r="L178" i="27"/>
  <c r="M178" i="27"/>
  <c r="N178" i="27"/>
  <c r="O178" i="27"/>
  <c r="P178" i="27"/>
  <c r="Q178" i="27"/>
  <c r="R178" i="27"/>
  <c r="S178" i="27"/>
  <c r="T178" i="27"/>
  <c r="U178" i="27"/>
  <c r="V178" i="27"/>
  <c r="W178" i="27"/>
  <c r="X178" i="27"/>
  <c r="Y178" i="27"/>
  <c r="H179" i="27"/>
  <c r="I179" i="27"/>
  <c r="J179" i="27"/>
  <c r="K179" i="27"/>
  <c r="L179" i="27"/>
  <c r="M179" i="27"/>
  <c r="N179" i="27"/>
  <c r="O179" i="27"/>
  <c r="P179" i="27"/>
  <c r="Q179" i="27"/>
  <c r="R179" i="27"/>
  <c r="S179" i="27"/>
  <c r="T179" i="27"/>
  <c r="U179" i="27"/>
  <c r="V179" i="27"/>
  <c r="W179" i="27"/>
  <c r="X179" i="27"/>
  <c r="Y179" i="27"/>
  <c r="H180" i="27"/>
  <c r="I180" i="27"/>
  <c r="J180" i="27"/>
  <c r="K180" i="27"/>
  <c r="L180" i="27"/>
  <c r="M180" i="27"/>
  <c r="N180" i="27"/>
  <c r="O180" i="27"/>
  <c r="P180" i="27"/>
  <c r="Q180" i="27"/>
  <c r="R180" i="27"/>
  <c r="S180" i="27"/>
  <c r="T180" i="27"/>
  <c r="U180" i="27"/>
  <c r="V180" i="27"/>
  <c r="W180" i="27"/>
  <c r="X180" i="27"/>
  <c r="Y180" i="27"/>
  <c r="H93" i="27"/>
  <c r="I93" i="27"/>
  <c r="J93" i="27"/>
  <c r="K93" i="27"/>
  <c r="L93" i="27"/>
  <c r="M93" i="27"/>
  <c r="N93" i="27"/>
  <c r="O93" i="27"/>
  <c r="P93" i="27"/>
  <c r="Q93" i="27"/>
  <c r="R93" i="27"/>
  <c r="S93" i="27"/>
  <c r="T93" i="27"/>
  <c r="U93" i="27"/>
  <c r="V93" i="27"/>
  <c r="W93" i="27"/>
  <c r="X93" i="27"/>
  <c r="Y93" i="27"/>
  <c r="H94" i="27"/>
  <c r="I94" i="27"/>
  <c r="J94" i="27"/>
  <c r="K94" i="27"/>
  <c r="L94" i="27"/>
  <c r="M94" i="27"/>
  <c r="N94" i="27"/>
  <c r="O94" i="27"/>
  <c r="P94" i="27"/>
  <c r="Q94" i="27"/>
  <c r="R94" i="27"/>
  <c r="S94" i="27"/>
  <c r="T94" i="27"/>
  <c r="U94" i="27"/>
  <c r="V94" i="27"/>
  <c r="W94" i="27"/>
  <c r="X94" i="27"/>
  <c r="Y94" i="27"/>
  <c r="H95" i="27"/>
  <c r="I95" i="27"/>
  <c r="J95" i="27"/>
  <c r="K95" i="27"/>
  <c r="L95" i="27"/>
  <c r="M95" i="27"/>
  <c r="N95" i="27"/>
  <c r="O95" i="27"/>
  <c r="P95" i="27"/>
  <c r="Q95" i="27"/>
  <c r="R95" i="27"/>
  <c r="S95" i="27"/>
  <c r="T95" i="27"/>
  <c r="U95" i="27"/>
  <c r="V95" i="27"/>
  <c r="W95" i="27"/>
  <c r="X95" i="27"/>
  <c r="Y95" i="27"/>
  <c r="H96" i="27"/>
  <c r="I96" i="27"/>
  <c r="J96" i="27"/>
  <c r="K96" i="27"/>
  <c r="L96" i="27"/>
  <c r="M96" i="27"/>
  <c r="N96" i="27"/>
  <c r="O96" i="27"/>
  <c r="P96" i="27"/>
  <c r="Q96" i="27"/>
  <c r="R96" i="27"/>
  <c r="S96" i="27"/>
  <c r="T96" i="27"/>
  <c r="U96" i="27"/>
  <c r="V96" i="27"/>
  <c r="W96" i="27"/>
  <c r="X96" i="27"/>
  <c r="Y96" i="27"/>
  <c r="H97" i="27"/>
  <c r="I97" i="27"/>
  <c r="J97" i="27"/>
  <c r="K97" i="27"/>
  <c r="L97" i="27"/>
  <c r="M97" i="27"/>
  <c r="N97" i="27"/>
  <c r="O97" i="27"/>
  <c r="P97" i="27"/>
  <c r="Q97" i="27"/>
  <c r="R97" i="27"/>
  <c r="S97" i="27"/>
  <c r="T97" i="27"/>
  <c r="U97" i="27"/>
  <c r="V97" i="27"/>
  <c r="W97" i="27"/>
  <c r="X97" i="27"/>
  <c r="Y97" i="27"/>
  <c r="H98" i="27"/>
  <c r="I98" i="27"/>
  <c r="J98" i="27"/>
  <c r="K98" i="27"/>
  <c r="L98" i="27"/>
  <c r="M98" i="27"/>
  <c r="N98" i="27"/>
  <c r="O98" i="27"/>
  <c r="P98" i="27"/>
  <c r="Q98" i="27"/>
  <c r="R98" i="27"/>
  <c r="S98" i="27"/>
  <c r="T98" i="27"/>
  <c r="U98" i="27"/>
  <c r="V98" i="27"/>
  <c r="W98" i="27"/>
  <c r="X98" i="27"/>
  <c r="Y98" i="27"/>
  <c r="H126" i="27"/>
  <c r="I126" i="27"/>
  <c r="J126" i="27"/>
  <c r="K126" i="27"/>
  <c r="L126" i="27"/>
  <c r="M126" i="27"/>
  <c r="N126" i="27"/>
  <c r="O126" i="27"/>
  <c r="P126" i="27"/>
  <c r="Q126" i="27"/>
  <c r="R126" i="27"/>
  <c r="S126" i="27"/>
  <c r="T126" i="27"/>
  <c r="U126" i="27"/>
  <c r="V126" i="27"/>
  <c r="W126" i="27"/>
  <c r="X126" i="27"/>
  <c r="Y126" i="27"/>
  <c r="H331" i="27"/>
  <c r="I331" i="27"/>
  <c r="J331" i="27"/>
  <c r="K331" i="27"/>
  <c r="L331" i="27"/>
  <c r="M331" i="27"/>
  <c r="N331" i="27"/>
  <c r="O331" i="27"/>
  <c r="P331" i="27"/>
  <c r="Q331" i="27"/>
  <c r="R331" i="27"/>
  <c r="S331" i="27"/>
  <c r="T331" i="27"/>
  <c r="U331" i="27"/>
  <c r="V331" i="27"/>
  <c r="W331" i="27"/>
  <c r="X331" i="27"/>
  <c r="Y331" i="27"/>
  <c r="H332" i="27"/>
  <c r="I332" i="27"/>
  <c r="J332" i="27"/>
  <c r="K332" i="27"/>
  <c r="L332" i="27"/>
  <c r="M332" i="27"/>
  <c r="N332" i="27"/>
  <c r="O332" i="27"/>
  <c r="P332" i="27"/>
  <c r="Q332" i="27"/>
  <c r="R332" i="27"/>
  <c r="S332" i="27"/>
  <c r="T332" i="27"/>
  <c r="U332" i="27"/>
  <c r="V332" i="27"/>
  <c r="W332" i="27"/>
  <c r="X332" i="27"/>
  <c r="Y332" i="27"/>
  <c r="H51" i="27"/>
  <c r="I51" i="27"/>
  <c r="J51" i="27"/>
  <c r="K51" i="27"/>
  <c r="L51" i="27"/>
  <c r="M51" i="27"/>
  <c r="N51" i="27"/>
  <c r="O51" i="27"/>
  <c r="P51" i="27"/>
  <c r="Q51" i="27"/>
  <c r="R51" i="27"/>
  <c r="S51" i="27"/>
  <c r="T51" i="27"/>
  <c r="U51" i="27"/>
  <c r="V51" i="27"/>
  <c r="W51" i="27"/>
  <c r="X51" i="27"/>
  <c r="Y51" i="27"/>
  <c r="H18" i="27"/>
  <c r="I18" i="27"/>
  <c r="J18" i="27"/>
  <c r="K18" i="27"/>
  <c r="L18" i="27"/>
  <c r="M18" i="27"/>
  <c r="N18" i="27"/>
  <c r="O18" i="27"/>
  <c r="P18" i="27"/>
  <c r="Q18" i="27"/>
  <c r="R18" i="27"/>
  <c r="S18" i="27"/>
  <c r="T18" i="27"/>
  <c r="U18" i="27"/>
  <c r="V18" i="27"/>
  <c r="W18" i="27"/>
  <c r="X18" i="27"/>
  <c r="Y18" i="27"/>
  <c r="H181" i="27"/>
  <c r="I181" i="27"/>
  <c r="J181" i="27"/>
  <c r="K181" i="27"/>
  <c r="L181" i="27"/>
  <c r="M181" i="27"/>
  <c r="N181" i="27"/>
  <c r="O181" i="27"/>
  <c r="P181" i="27"/>
  <c r="Q181" i="27"/>
  <c r="R181" i="27"/>
  <c r="S181" i="27"/>
  <c r="T181" i="27"/>
  <c r="U181" i="27"/>
  <c r="V181" i="27"/>
  <c r="W181" i="27"/>
  <c r="X181" i="27"/>
  <c r="Y181" i="27"/>
  <c r="H19" i="27"/>
  <c r="I19" i="27"/>
  <c r="J19" i="27"/>
  <c r="K19" i="27"/>
  <c r="L19" i="27"/>
  <c r="M19" i="27"/>
  <c r="N19" i="27"/>
  <c r="O19" i="27"/>
  <c r="P19" i="27"/>
  <c r="Q19" i="27"/>
  <c r="R19" i="27"/>
  <c r="S19" i="27"/>
  <c r="T19" i="27"/>
  <c r="U19" i="27"/>
  <c r="V19" i="27"/>
  <c r="W19" i="27"/>
  <c r="X19" i="27"/>
  <c r="Y19" i="27"/>
  <c r="H20" i="27"/>
  <c r="I20" i="27"/>
  <c r="J20" i="27"/>
  <c r="K20" i="27"/>
  <c r="L20" i="27"/>
  <c r="M20" i="27"/>
  <c r="N20" i="27"/>
  <c r="O20" i="27"/>
  <c r="P20" i="27"/>
  <c r="Q20" i="27"/>
  <c r="R20" i="27"/>
  <c r="S20" i="27"/>
  <c r="T20" i="27"/>
  <c r="U20" i="27"/>
  <c r="V20" i="27"/>
  <c r="W20" i="27"/>
  <c r="X20" i="27"/>
  <c r="Y20" i="27"/>
  <c r="H182" i="27"/>
  <c r="I182" i="27"/>
  <c r="J182" i="27"/>
  <c r="K182" i="27"/>
  <c r="L182" i="27"/>
  <c r="M182" i="27"/>
  <c r="N182" i="27"/>
  <c r="O182" i="27"/>
  <c r="P182" i="27"/>
  <c r="Q182" i="27"/>
  <c r="R182" i="27"/>
  <c r="S182" i="27"/>
  <c r="T182" i="27"/>
  <c r="U182" i="27"/>
  <c r="V182" i="27"/>
  <c r="W182" i="27"/>
  <c r="X182" i="27"/>
  <c r="Y182" i="27"/>
  <c r="H21" i="27"/>
  <c r="I21" i="27"/>
  <c r="J21" i="27"/>
  <c r="K21" i="27"/>
  <c r="L21" i="27"/>
  <c r="M21" i="27"/>
  <c r="N21" i="27"/>
  <c r="O21" i="27"/>
  <c r="P21" i="27"/>
  <c r="Q21" i="27"/>
  <c r="R21" i="27"/>
  <c r="S21" i="27"/>
  <c r="T21" i="27"/>
  <c r="U21" i="27"/>
  <c r="V21" i="27"/>
  <c r="W21" i="27"/>
  <c r="X21" i="27"/>
  <c r="Y21" i="27"/>
  <c r="H22" i="27"/>
  <c r="I22" i="27"/>
  <c r="J22" i="27"/>
  <c r="K22" i="27"/>
  <c r="L22" i="27"/>
  <c r="M22" i="27"/>
  <c r="N22" i="27"/>
  <c r="O22" i="27"/>
  <c r="P22" i="27"/>
  <c r="Q22" i="27"/>
  <c r="R22" i="27"/>
  <c r="S22" i="27"/>
  <c r="T22" i="27"/>
  <c r="U22" i="27"/>
  <c r="V22" i="27"/>
  <c r="W22" i="27"/>
  <c r="X22" i="27"/>
  <c r="Y22" i="27"/>
  <c r="H23" i="27"/>
  <c r="I23" i="27"/>
  <c r="J23" i="27"/>
  <c r="K23" i="27"/>
  <c r="L23" i="27"/>
  <c r="M23" i="27"/>
  <c r="N23" i="27"/>
  <c r="O23" i="27"/>
  <c r="P23" i="27"/>
  <c r="Q23" i="27"/>
  <c r="R23" i="27"/>
  <c r="S23" i="27"/>
  <c r="T23" i="27"/>
  <c r="U23" i="27"/>
  <c r="V23" i="27"/>
  <c r="W23" i="27"/>
  <c r="X23" i="27"/>
  <c r="Y23" i="27"/>
  <c r="H24" i="27"/>
  <c r="I24" i="27"/>
  <c r="J24" i="27"/>
  <c r="K24" i="27"/>
  <c r="L24" i="27"/>
  <c r="M24" i="27"/>
  <c r="N24" i="27"/>
  <c r="O24" i="27"/>
  <c r="P24" i="27"/>
  <c r="Q24" i="27"/>
  <c r="R24" i="27"/>
  <c r="S24" i="27"/>
  <c r="T24" i="27"/>
  <c r="U24" i="27"/>
  <c r="V24" i="27"/>
  <c r="W24" i="27"/>
  <c r="X24" i="27"/>
  <c r="Y24" i="27"/>
  <c r="H25" i="27"/>
  <c r="I25" i="27"/>
  <c r="J25" i="27"/>
  <c r="K25" i="27"/>
  <c r="L25" i="27"/>
  <c r="M25" i="27"/>
  <c r="N25" i="27"/>
  <c r="O25" i="27"/>
  <c r="P25" i="27"/>
  <c r="Q25" i="27"/>
  <c r="R25" i="27"/>
  <c r="S25" i="27"/>
  <c r="T25" i="27"/>
  <c r="U25" i="27"/>
  <c r="V25" i="27"/>
  <c r="W25" i="27"/>
  <c r="X25" i="27"/>
  <c r="Y25" i="27"/>
  <c r="H52" i="27"/>
  <c r="I52" i="27"/>
  <c r="J52" i="27"/>
  <c r="K52" i="27"/>
  <c r="L52" i="27"/>
  <c r="M52" i="27"/>
  <c r="N52" i="27"/>
  <c r="O52" i="27"/>
  <c r="P52" i="27"/>
  <c r="Q52" i="27"/>
  <c r="R52" i="27"/>
  <c r="S52" i="27"/>
  <c r="T52" i="27"/>
  <c r="U52" i="27"/>
  <c r="V52" i="27"/>
  <c r="W52" i="27"/>
  <c r="X52" i="27"/>
  <c r="Y52" i="27"/>
  <c r="H53" i="27"/>
  <c r="I53" i="27"/>
  <c r="J53" i="27"/>
  <c r="K53" i="27"/>
  <c r="L53" i="27"/>
  <c r="M53" i="27"/>
  <c r="N53" i="27"/>
  <c r="O53" i="27"/>
  <c r="P53" i="27"/>
  <c r="Q53" i="27"/>
  <c r="R53" i="27"/>
  <c r="S53" i="27"/>
  <c r="T53" i="27"/>
  <c r="U53" i="27"/>
  <c r="V53" i="27"/>
  <c r="W53" i="27"/>
  <c r="X53" i="27"/>
  <c r="Y53" i="27"/>
  <c r="H54" i="27"/>
  <c r="I54" i="27"/>
  <c r="J54" i="27"/>
  <c r="K54" i="27"/>
  <c r="L54" i="27"/>
  <c r="M54" i="27"/>
  <c r="N54" i="27"/>
  <c r="O54" i="27"/>
  <c r="P54" i="27"/>
  <c r="Q54" i="27"/>
  <c r="R54" i="27"/>
  <c r="S54" i="27"/>
  <c r="T54" i="27"/>
  <c r="U54" i="27"/>
  <c r="V54" i="27"/>
  <c r="W54" i="27"/>
  <c r="X54" i="27"/>
  <c r="Y54" i="27"/>
  <c r="H55" i="27"/>
  <c r="I55" i="27"/>
  <c r="J55" i="27"/>
  <c r="K55" i="27"/>
  <c r="L55" i="27"/>
  <c r="M55" i="27"/>
  <c r="N55" i="27"/>
  <c r="O55" i="27"/>
  <c r="P55" i="27"/>
  <c r="Q55" i="27"/>
  <c r="R55" i="27"/>
  <c r="S55" i="27"/>
  <c r="T55" i="27"/>
  <c r="U55" i="27"/>
  <c r="V55" i="27"/>
  <c r="W55" i="27"/>
  <c r="X55" i="27"/>
  <c r="Y55" i="27"/>
  <c r="H56" i="27"/>
  <c r="I56" i="27"/>
  <c r="J56" i="27"/>
  <c r="K56" i="27"/>
  <c r="L56" i="27"/>
  <c r="M56" i="27"/>
  <c r="N56" i="27"/>
  <c r="O56" i="27"/>
  <c r="P56" i="27"/>
  <c r="Q56" i="27"/>
  <c r="R56" i="27"/>
  <c r="S56" i="27"/>
  <c r="T56" i="27"/>
  <c r="U56" i="27"/>
  <c r="V56" i="27"/>
  <c r="W56" i="27"/>
  <c r="X56" i="27"/>
  <c r="Y56" i="27"/>
  <c r="H57" i="27"/>
  <c r="I57" i="27"/>
  <c r="J57" i="27"/>
  <c r="K57" i="27"/>
  <c r="L57" i="27"/>
  <c r="M57" i="27"/>
  <c r="N57" i="27"/>
  <c r="O57" i="27"/>
  <c r="P57" i="27"/>
  <c r="Q57" i="27"/>
  <c r="R57" i="27"/>
  <c r="S57" i="27"/>
  <c r="T57" i="27"/>
  <c r="U57" i="27"/>
  <c r="V57" i="27"/>
  <c r="W57" i="27"/>
  <c r="X57" i="27"/>
  <c r="Y57" i="27"/>
  <c r="H58" i="27"/>
  <c r="I58" i="27"/>
  <c r="J58" i="27"/>
  <c r="K58" i="27"/>
  <c r="L58" i="27"/>
  <c r="M58" i="27"/>
  <c r="N58" i="27"/>
  <c r="O58" i="27"/>
  <c r="P58" i="27"/>
  <c r="Q58" i="27"/>
  <c r="R58" i="27"/>
  <c r="S58" i="27"/>
  <c r="T58" i="27"/>
  <c r="U58" i="27"/>
  <c r="V58" i="27"/>
  <c r="W58" i="27"/>
  <c r="X58" i="27"/>
  <c r="Y58" i="27"/>
  <c r="H59" i="27"/>
  <c r="I59" i="27"/>
  <c r="J59" i="27"/>
  <c r="K59" i="27"/>
  <c r="L59" i="27"/>
  <c r="M59" i="27"/>
  <c r="N59" i="27"/>
  <c r="O59" i="27"/>
  <c r="P59" i="27"/>
  <c r="Q59" i="27"/>
  <c r="R59" i="27"/>
  <c r="S59" i="27"/>
  <c r="T59" i="27"/>
  <c r="U59" i="27"/>
  <c r="V59" i="27"/>
  <c r="W59" i="27"/>
  <c r="X59" i="27"/>
  <c r="Y59" i="27"/>
  <c r="H26" i="27"/>
  <c r="I26" i="27"/>
  <c r="J26" i="27"/>
  <c r="K26" i="27"/>
  <c r="L26" i="27"/>
  <c r="M26" i="27"/>
  <c r="N26" i="27"/>
  <c r="O26" i="27"/>
  <c r="P26" i="27"/>
  <c r="Q26" i="27"/>
  <c r="R26" i="27"/>
  <c r="S26" i="27"/>
  <c r="T26" i="27"/>
  <c r="U26" i="27"/>
  <c r="V26" i="27"/>
  <c r="W26" i="27"/>
  <c r="X26" i="27"/>
  <c r="Y26" i="27"/>
  <c r="H27" i="27"/>
  <c r="I27" i="27"/>
  <c r="J27" i="27"/>
  <c r="K27" i="27"/>
  <c r="L27" i="27"/>
  <c r="M27" i="27"/>
  <c r="N27" i="27"/>
  <c r="O27" i="27"/>
  <c r="P27" i="27"/>
  <c r="Q27" i="27"/>
  <c r="R27" i="27"/>
  <c r="S27" i="27"/>
  <c r="T27" i="27"/>
  <c r="U27" i="27"/>
  <c r="V27" i="27"/>
  <c r="W27" i="27"/>
  <c r="X27" i="27"/>
  <c r="Y27" i="27"/>
  <c r="H28" i="27"/>
  <c r="I28" i="27"/>
  <c r="J28" i="27"/>
  <c r="K28" i="27"/>
  <c r="L28" i="27"/>
  <c r="M28" i="27"/>
  <c r="N28" i="27"/>
  <c r="O28" i="27"/>
  <c r="P28" i="27"/>
  <c r="Q28" i="27"/>
  <c r="R28" i="27"/>
  <c r="S28" i="27"/>
  <c r="T28" i="27"/>
  <c r="U28" i="27"/>
  <c r="V28" i="27"/>
  <c r="W28" i="27"/>
  <c r="X28" i="27"/>
  <c r="Y28" i="27"/>
  <c r="H29" i="27"/>
  <c r="I29" i="27"/>
  <c r="J29" i="27"/>
  <c r="K29" i="27"/>
  <c r="L29" i="27"/>
  <c r="M29" i="27"/>
  <c r="N29" i="27"/>
  <c r="O29" i="27"/>
  <c r="P29" i="27"/>
  <c r="Q29" i="27"/>
  <c r="R29" i="27"/>
  <c r="S29" i="27"/>
  <c r="T29" i="27"/>
  <c r="U29" i="27"/>
  <c r="V29" i="27"/>
  <c r="W29" i="27"/>
  <c r="X29" i="27"/>
  <c r="Y29" i="27"/>
  <c r="H30" i="27"/>
  <c r="I30" i="27"/>
  <c r="J30" i="27"/>
  <c r="K30" i="27"/>
  <c r="L30" i="27"/>
  <c r="M30" i="27"/>
  <c r="N30" i="27"/>
  <c r="O30" i="27"/>
  <c r="P30" i="27"/>
  <c r="Q30" i="27"/>
  <c r="R30" i="27"/>
  <c r="S30" i="27"/>
  <c r="T30" i="27"/>
  <c r="U30" i="27"/>
  <c r="V30" i="27"/>
  <c r="W30" i="27"/>
  <c r="X30" i="27"/>
  <c r="Y30" i="27"/>
  <c r="H31" i="27"/>
  <c r="I31" i="27"/>
  <c r="J31" i="27"/>
  <c r="K31" i="27"/>
  <c r="L31" i="27"/>
  <c r="M31" i="27"/>
  <c r="N31" i="27"/>
  <c r="O31" i="27"/>
  <c r="P31" i="27"/>
  <c r="Q31" i="27"/>
  <c r="R31" i="27"/>
  <c r="S31" i="27"/>
  <c r="T31" i="27"/>
  <c r="U31" i="27"/>
  <c r="V31" i="27"/>
  <c r="W31" i="27"/>
  <c r="X31" i="27"/>
  <c r="Y31" i="27"/>
  <c r="H60" i="27"/>
  <c r="I60" i="27"/>
  <c r="J60" i="27"/>
  <c r="K60" i="27"/>
  <c r="L60" i="27"/>
  <c r="M60" i="27"/>
  <c r="N60" i="27"/>
  <c r="O60" i="27"/>
  <c r="P60" i="27"/>
  <c r="Q60" i="27"/>
  <c r="R60" i="27"/>
  <c r="S60" i="27"/>
  <c r="T60" i="27"/>
  <c r="U60" i="27"/>
  <c r="V60" i="27"/>
  <c r="W60" i="27"/>
  <c r="X60" i="27"/>
  <c r="Y60" i="27"/>
  <c r="H61" i="27"/>
  <c r="I61" i="27"/>
  <c r="J61" i="27"/>
  <c r="K61" i="27"/>
  <c r="L61" i="27"/>
  <c r="M61" i="27"/>
  <c r="N61" i="27"/>
  <c r="O61" i="27"/>
  <c r="P61" i="27"/>
  <c r="Q61" i="27"/>
  <c r="R61" i="27"/>
  <c r="S61" i="27"/>
  <c r="T61" i="27"/>
  <c r="U61" i="27"/>
  <c r="V61" i="27"/>
  <c r="W61" i="27"/>
  <c r="X61" i="27"/>
  <c r="Y61" i="27"/>
  <c r="H62" i="27"/>
  <c r="I62" i="27"/>
  <c r="J62" i="27"/>
  <c r="K62" i="27"/>
  <c r="L62" i="27"/>
  <c r="M62" i="27"/>
  <c r="N62" i="27"/>
  <c r="O62" i="27"/>
  <c r="P62" i="27"/>
  <c r="Q62" i="27"/>
  <c r="R62" i="27"/>
  <c r="S62" i="27"/>
  <c r="T62" i="27"/>
  <c r="U62" i="27"/>
  <c r="V62" i="27"/>
  <c r="W62" i="27"/>
  <c r="X62" i="27"/>
  <c r="Y62" i="27"/>
  <c r="H63" i="27"/>
  <c r="I63" i="27"/>
  <c r="J63" i="27"/>
  <c r="K63" i="27"/>
  <c r="L63" i="27"/>
  <c r="M63" i="27"/>
  <c r="N63" i="27"/>
  <c r="O63" i="27"/>
  <c r="P63" i="27"/>
  <c r="Q63" i="27"/>
  <c r="R63" i="27"/>
  <c r="S63" i="27"/>
  <c r="T63" i="27"/>
  <c r="U63" i="27"/>
  <c r="V63" i="27"/>
  <c r="W63" i="27"/>
  <c r="X63" i="27"/>
  <c r="Y63" i="27"/>
  <c r="H64" i="27"/>
  <c r="I64" i="27"/>
  <c r="J64" i="27"/>
  <c r="K64" i="27"/>
  <c r="L64" i="27"/>
  <c r="M64" i="27"/>
  <c r="N64" i="27"/>
  <c r="O64" i="27"/>
  <c r="P64" i="27"/>
  <c r="Q64" i="27"/>
  <c r="R64" i="27"/>
  <c r="S64" i="27"/>
  <c r="T64" i="27"/>
  <c r="U64" i="27"/>
  <c r="V64" i="27"/>
  <c r="W64" i="27"/>
  <c r="X64" i="27"/>
  <c r="Y64" i="27"/>
  <c r="H65" i="27"/>
  <c r="I65" i="27"/>
  <c r="J65" i="27"/>
  <c r="K65" i="27"/>
  <c r="L65" i="27"/>
  <c r="M65" i="27"/>
  <c r="N65" i="27"/>
  <c r="O65" i="27"/>
  <c r="P65" i="27"/>
  <c r="Q65" i="27"/>
  <c r="R65" i="27"/>
  <c r="S65" i="27"/>
  <c r="T65" i="27"/>
  <c r="U65" i="27"/>
  <c r="V65" i="27"/>
  <c r="W65" i="27"/>
  <c r="X65" i="27"/>
  <c r="Y65" i="27"/>
  <c r="H66" i="27"/>
  <c r="I66" i="27"/>
  <c r="J66" i="27"/>
  <c r="K66" i="27"/>
  <c r="L66" i="27"/>
  <c r="M66" i="27"/>
  <c r="N66" i="27"/>
  <c r="O66" i="27"/>
  <c r="P66" i="27"/>
  <c r="Q66" i="27"/>
  <c r="R66" i="27"/>
  <c r="S66" i="27"/>
  <c r="T66" i="27"/>
  <c r="U66" i="27"/>
  <c r="V66" i="27"/>
  <c r="W66" i="27"/>
  <c r="X66" i="27"/>
  <c r="Y66" i="27"/>
  <c r="H32" i="27"/>
  <c r="I32" i="27"/>
  <c r="J32" i="27"/>
  <c r="K32" i="27"/>
  <c r="L32" i="27"/>
  <c r="M32" i="27"/>
  <c r="N32" i="27"/>
  <c r="O32" i="27"/>
  <c r="P32" i="27"/>
  <c r="Q32" i="27"/>
  <c r="R32" i="27"/>
  <c r="S32" i="27"/>
  <c r="T32" i="27"/>
  <c r="U32" i="27"/>
  <c r="V32" i="27"/>
  <c r="W32" i="27"/>
  <c r="X32" i="27"/>
  <c r="Y32" i="27"/>
  <c r="H33" i="27"/>
  <c r="I33" i="27"/>
  <c r="J33" i="27"/>
  <c r="K33" i="27"/>
  <c r="L33" i="27"/>
  <c r="M33" i="27"/>
  <c r="N33" i="27"/>
  <c r="O33" i="27"/>
  <c r="P33" i="27"/>
  <c r="Q33" i="27"/>
  <c r="R33" i="27"/>
  <c r="S33" i="27"/>
  <c r="T33" i="27"/>
  <c r="U33" i="27"/>
  <c r="V33" i="27"/>
  <c r="W33" i="27"/>
  <c r="X33" i="27"/>
  <c r="Y33" i="27"/>
  <c r="H34" i="27"/>
  <c r="I34" i="27"/>
  <c r="J34" i="27"/>
  <c r="K34" i="27"/>
  <c r="L34" i="27"/>
  <c r="M34" i="27"/>
  <c r="N34" i="27"/>
  <c r="O34" i="27"/>
  <c r="P34" i="27"/>
  <c r="Q34" i="27"/>
  <c r="R34" i="27"/>
  <c r="S34" i="27"/>
  <c r="T34" i="27"/>
  <c r="U34" i="27"/>
  <c r="V34" i="27"/>
  <c r="W34" i="27"/>
  <c r="X34" i="27"/>
  <c r="Y34" i="27"/>
  <c r="H35" i="27"/>
  <c r="I35" i="27"/>
  <c r="J35" i="27"/>
  <c r="K35" i="27"/>
  <c r="L35" i="27"/>
  <c r="M35" i="27"/>
  <c r="N35" i="27"/>
  <c r="O35" i="27"/>
  <c r="P35" i="27"/>
  <c r="Q35" i="27"/>
  <c r="R35" i="27"/>
  <c r="S35" i="27"/>
  <c r="T35" i="27"/>
  <c r="U35" i="27"/>
  <c r="V35" i="27"/>
  <c r="W35" i="27"/>
  <c r="X35" i="27"/>
  <c r="Y35" i="27"/>
  <c r="H244" i="27"/>
  <c r="I244" i="27"/>
  <c r="J244" i="27"/>
  <c r="K244" i="27"/>
  <c r="L244" i="27"/>
  <c r="M244" i="27"/>
  <c r="N244" i="27"/>
  <c r="O244" i="27"/>
  <c r="P244" i="27"/>
  <c r="Q244" i="27"/>
  <c r="R244" i="27"/>
  <c r="S244" i="27"/>
  <c r="T244" i="27"/>
  <c r="U244" i="27"/>
  <c r="V244" i="27"/>
  <c r="W244" i="27"/>
  <c r="X244" i="27"/>
  <c r="Y244" i="27"/>
  <c r="H245" i="27"/>
  <c r="I245" i="27"/>
  <c r="J245" i="27"/>
  <c r="K245" i="27"/>
  <c r="L245" i="27"/>
  <c r="M245" i="27"/>
  <c r="N245" i="27"/>
  <c r="O245" i="27"/>
  <c r="P245" i="27"/>
  <c r="Q245" i="27"/>
  <c r="R245" i="27"/>
  <c r="S245" i="27"/>
  <c r="T245" i="27"/>
  <c r="U245" i="27"/>
  <c r="V245" i="27"/>
  <c r="W245" i="27"/>
  <c r="X245" i="27"/>
  <c r="Y245" i="27"/>
  <c r="H246" i="27"/>
  <c r="I246" i="27"/>
  <c r="J246" i="27"/>
  <c r="K246" i="27"/>
  <c r="L246" i="27"/>
  <c r="M246" i="27"/>
  <c r="N246" i="27"/>
  <c r="O246" i="27"/>
  <c r="P246" i="27"/>
  <c r="Q246" i="27"/>
  <c r="R246" i="27"/>
  <c r="S246" i="27"/>
  <c r="T246" i="27"/>
  <c r="U246" i="27"/>
  <c r="V246" i="27"/>
  <c r="W246" i="27"/>
  <c r="X246" i="27"/>
  <c r="Y246" i="27"/>
  <c r="H247" i="27"/>
  <c r="I247" i="27"/>
  <c r="J247" i="27"/>
  <c r="K247" i="27"/>
  <c r="L247" i="27"/>
  <c r="M247" i="27"/>
  <c r="N247" i="27"/>
  <c r="O247" i="27"/>
  <c r="P247" i="27"/>
  <c r="Q247" i="27"/>
  <c r="R247" i="27"/>
  <c r="S247" i="27"/>
  <c r="T247" i="27"/>
  <c r="U247" i="27"/>
  <c r="V247" i="27"/>
  <c r="W247" i="27"/>
  <c r="X247" i="27"/>
  <c r="Y247" i="27"/>
  <c r="H183" i="27"/>
  <c r="I183" i="27"/>
  <c r="J183" i="27"/>
  <c r="K183" i="27"/>
  <c r="L183" i="27"/>
  <c r="M183" i="27"/>
  <c r="N183" i="27"/>
  <c r="O183" i="27"/>
  <c r="P183" i="27"/>
  <c r="Q183" i="27"/>
  <c r="R183" i="27"/>
  <c r="S183" i="27"/>
  <c r="T183" i="27"/>
  <c r="U183" i="27"/>
  <c r="V183" i="27"/>
  <c r="W183" i="27"/>
  <c r="X183" i="27"/>
  <c r="Y183" i="27"/>
  <c r="H248" i="27"/>
  <c r="I248" i="27"/>
  <c r="J248" i="27"/>
  <c r="K248" i="27"/>
  <c r="L248" i="27"/>
  <c r="M248" i="27"/>
  <c r="N248" i="27"/>
  <c r="O248" i="27"/>
  <c r="P248" i="27"/>
  <c r="Q248" i="27"/>
  <c r="R248" i="27"/>
  <c r="S248" i="27"/>
  <c r="T248" i="27"/>
  <c r="U248" i="27"/>
  <c r="V248" i="27"/>
  <c r="W248" i="27"/>
  <c r="X248" i="27"/>
  <c r="Y248" i="27"/>
  <c r="H249" i="27"/>
  <c r="I249" i="27"/>
  <c r="J249" i="27"/>
  <c r="K249" i="27"/>
  <c r="L249" i="27"/>
  <c r="M249" i="27"/>
  <c r="N249" i="27"/>
  <c r="O249" i="27"/>
  <c r="P249" i="27"/>
  <c r="Q249" i="27"/>
  <c r="R249" i="27"/>
  <c r="S249" i="27"/>
  <c r="T249" i="27"/>
  <c r="U249" i="27"/>
  <c r="V249" i="27"/>
  <c r="W249" i="27"/>
  <c r="X249" i="27"/>
  <c r="Y249" i="27"/>
  <c r="H250" i="27"/>
  <c r="I250" i="27"/>
  <c r="J250" i="27"/>
  <c r="K250" i="27"/>
  <c r="L250" i="27"/>
  <c r="M250" i="27"/>
  <c r="N250" i="27"/>
  <c r="O250" i="27"/>
  <c r="P250" i="27"/>
  <c r="Q250" i="27"/>
  <c r="R250" i="27"/>
  <c r="S250" i="27"/>
  <c r="T250" i="27"/>
  <c r="U250" i="27"/>
  <c r="V250" i="27"/>
  <c r="W250" i="27"/>
  <c r="X250" i="27"/>
  <c r="Y250" i="27"/>
  <c r="H251" i="27"/>
  <c r="I251" i="27"/>
  <c r="J251" i="27"/>
  <c r="K251" i="27"/>
  <c r="L251" i="27"/>
  <c r="M251" i="27"/>
  <c r="N251" i="27"/>
  <c r="O251" i="27"/>
  <c r="P251" i="27"/>
  <c r="Q251" i="27"/>
  <c r="R251" i="27"/>
  <c r="S251" i="27"/>
  <c r="T251" i="27"/>
  <c r="U251" i="27"/>
  <c r="V251" i="27"/>
  <c r="W251" i="27"/>
  <c r="X251" i="27"/>
  <c r="Y251" i="27"/>
  <c r="H252" i="27"/>
  <c r="I252" i="27"/>
  <c r="J252" i="27"/>
  <c r="K252" i="27"/>
  <c r="L252" i="27"/>
  <c r="M252" i="27"/>
  <c r="N252" i="27"/>
  <c r="O252" i="27"/>
  <c r="P252" i="27"/>
  <c r="Q252" i="27"/>
  <c r="R252" i="27"/>
  <c r="S252" i="27"/>
  <c r="T252" i="27"/>
  <c r="U252" i="27"/>
  <c r="V252" i="27"/>
  <c r="W252" i="27"/>
  <c r="X252" i="27"/>
  <c r="Y252" i="27"/>
  <c r="H136" i="27"/>
  <c r="I136" i="27"/>
  <c r="J136" i="27"/>
  <c r="K136" i="27"/>
  <c r="L136" i="27"/>
  <c r="M136" i="27"/>
  <c r="N136" i="27"/>
  <c r="O136" i="27"/>
  <c r="P136" i="27"/>
  <c r="Q136" i="27"/>
  <c r="R136" i="27"/>
  <c r="S136" i="27"/>
  <c r="T136" i="27"/>
  <c r="U136" i="27"/>
  <c r="V136" i="27"/>
  <c r="W136" i="27"/>
  <c r="X136" i="27"/>
  <c r="Y136" i="27"/>
  <c r="H279" i="27"/>
  <c r="I279" i="27"/>
  <c r="J279" i="27"/>
  <c r="K279" i="27"/>
  <c r="L279" i="27"/>
  <c r="M279" i="27"/>
  <c r="N279" i="27"/>
  <c r="O279" i="27"/>
  <c r="P279" i="27"/>
  <c r="Q279" i="27"/>
  <c r="R279" i="27"/>
  <c r="S279" i="27"/>
  <c r="T279" i="27"/>
  <c r="U279" i="27"/>
  <c r="V279" i="27"/>
  <c r="W279" i="27"/>
  <c r="X279" i="27"/>
  <c r="Y279" i="27"/>
  <c r="H127" i="27"/>
  <c r="I127" i="27"/>
  <c r="J127" i="27"/>
  <c r="K127" i="27"/>
  <c r="L127" i="27"/>
  <c r="M127" i="27"/>
  <c r="N127" i="27"/>
  <c r="O127" i="27"/>
  <c r="P127" i="27"/>
  <c r="Q127" i="27"/>
  <c r="R127" i="27"/>
  <c r="S127" i="27"/>
  <c r="T127" i="27"/>
  <c r="U127" i="27"/>
  <c r="V127" i="27"/>
  <c r="W127" i="27"/>
  <c r="X127" i="27"/>
  <c r="Y127" i="27"/>
  <c r="H128" i="27"/>
  <c r="I128" i="27"/>
  <c r="J128" i="27"/>
  <c r="K128" i="27"/>
  <c r="L128" i="27"/>
  <c r="M128" i="27"/>
  <c r="N128" i="27"/>
  <c r="O128" i="27"/>
  <c r="P128" i="27"/>
  <c r="Q128" i="27"/>
  <c r="R128" i="27"/>
  <c r="S128" i="27"/>
  <c r="T128" i="27"/>
  <c r="U128" i="27"/>
  <c r="V128" i="27"/>
  <c r="W128" i="27"/>
  <c r="X128" i="27"/>
  <c r="Y128" i="27"/>
  <c r="H129" i="27"/>
  <c r="I129" i="27"/>
  <c r="J129" i="27"/>
  <c r="K129" i="27"/>
  <c r="L129" i="27"/>
  <c r="M129" i="27"/>
  <c r="N129" i="27"/>
  <c r="O129" i="27"/>
  <c r="P129" i="27"/>
  <c r="Q129" i="27"/>
  <c r="R129" i="27"/>
  <c r="S129" i="27"/>
  <c r="T129" i="27"/>
  <c r="U129" i="27"/>
  <c r="V129" i="27"/>
  <c r="W129" i="27"/>
  <c r="X129" i="27"/>
  <c r="Y129" i="27"/>
  <c r="H130" i="27"/>
  <c r="I130" i="27"/>
  <c r="J130" i="27"/>
  <c r="K130" i="27"/>
  <c r="L130" i="27"/>
  <c r="M130" i="27"/>
  <c r="N130" i="27"/>
  <c r="O130" i="27"/>
  <c r="P130" i="27"/>
  <c r="Q130" i="27"/>
  <c r="R130" i="27"/>
  <c r="S130" i="27"/>
  <c r="T130" i="27"/>
  <c r="U130" i="27"/>
  <c r="V130" i="27"/>
  <c r="W130" i="27"/>
  <c r="X130" i="27"/>
  <c r="Y130" i="27"/>
  <c r="H36" i="27"/>
  <c r="I36" i="27"/>
  <c r="J36" i="27"/>
  <c r="K36" i="27"/>
  <c r="L36" i="27"/>
  <c r="M36" i="27"/>
  <c r="N36" i="27"/>
  <c r="O36" i="27"/>
  <c r="P36" i="27"/>
  <c r="Q36" i="27"/>
  <c r="R36" i="27"/>
  <c r="S36" i="27"/>
  <c r="T36" i="27"/>
  <c r="U36" i="27"/>
  <c r="V36" i="27"/>
  <c r="W36" i="27"/>
  <c r="X36" i="27"/>
  <c r="Y36" i="27"/>
  <c r="H37" i="27"/>
  <c r="I37" i="27"/>
  <c r="J37" i="27"/>
  <c r="K37" i="27"/>
  <c r="L37" i="27"/>
  <c r="M37" i="27"/>
  <c r="N37" i="27"/>
  <c r="O37" i="27"/>
  <c r="P37" i="27"/>
  <c r="Q37" i="27"/>
  <c r="R37" i="27"/>
  <c r="S37" i="27"/>
  <c r="T37" i="27"/>
  <c r="U37" i="27"/>
  <c r="V37" i="27"/>
  <c r="W37" i="27"/>
  <c r="X37" i="27"/>
  <c r="Y37" i="27"/>
  <c r="H131" i="27"/>
  <c r="I131" i="27"/>
  <c r="J131" i="27"/>
  <c r="K131" i="27"/>
  <c r="L131" i="27"/>
  <c r="M131" i="27"/>
  <c r="N131" i="27"/>
  <c r="O131" i="27"/>
  <c r="P131" i="27"/>
  <c r="Q131" i="27"/>
  <c r="R131" i="27"/>
  <c r="S131" i="27"/>
  <c r="T131" i="27"/>
  <c r="U131" i="27"/>
  <c r="V131" i="27"/>
  <c r="W131" i="27"/>
  <c r="X131" i="27"/>
  <c r="Y131" i="27"/>
  <c r="H38" i="27"/>
  <c r="I38" i="27"/>
  <c r="J38" i="27"/>
  <c r="K38" i="27"/>
  <c r="L38" i="27"/>
  <c r="M38" i="27"/>
  <c r="N38" i="27"/>
  <c r="O38" i="27"/>
  <c r="P38" i="27"/>
  <c r="Q38" i="27"/>
  <c r="R38" i="27"/>
  <c r="S38" i="27"/>
  <c r="T38" i="27"/>
  <c r="U38" i="27"/>
  <c r="V38" i="27"/>
  <c r="W38" i="27"/>
  <c r="X38" i="27"/>
  <c r="Y38" i="27"/>
  <c r="H39" i="27"/>
  <c r="I39" i="27"/>
  <c r="J39" i="27"/>
  <c r="K39" i="27"/>
  <c r="L39" i="27"/>
  <c r="M39" i="27"/>
  <c r="N39" i="27"/>
  <c r="O39" i="27"/>
  <c r="P39" i="27"/>
  <c r="Q39" i="27"/>
  <c r="R39" i="27"/>
  <c r="S39" i="27"/>
  <c r="T39" i="27"/>
  <c r="U39" i="27"/>
  <c r="V39" i="27"/>
  <c r="W39" i="27"/>
  <c r="X39" i="27"/>
  <c r="Y39" i="27"/>
  <c r="H40" i="27"/>
  <c r="I40" i="27"/>
  <c r="J40" i="27"/>
  <c r="K40" i="27"/>
  <c r="L40" i="27"/>
  <c r="M40" i="27"/>
  <c r="N40" i="27"/>
  <c r="O40" i="27"/>
  <c r="P40" i="27"/>
  <c r="Q40" i="27"/>
  <c r="R40" i="27"/>
  <c r="S40" i="27"/>
  <c r="T40" i="27"/>
  <c r="U40" i="27"/>
  <c r="V40" i="27"/>
  <c r="W40" i="27"/>
  <c r="X40" i="27"/>
  <c r="Y40" i="27"/>
  <c r="H41" i="27"/>
  <c r="I41" i="27"/>
  <c r="J41" i="27"/>
  <c r="K41" i="27"/>
  <c r="L41" i="27"/>
  <c r="M41" i="27"/>
  <c r="N41" i="27"/>
  <c r="O41" i="27"/>
  <c r="P41" i="27"/>
  <c r="Q41" i="27"/>
  <c r="R41" i="27"/>
  <c r="S41" i="27"/>
  <c r="T41" i="27"/>
  <c r="U41" i="27"/>
  <c r="V41" i="27"/>
  <c r="W41" i="27"/>
  <c r="X41" i="27"/>
  <c r="Y41" i="27"/>
  <c r="H42" i="27"/>
  <c r="I42" i="27"/>
  <c r="J42" i="27"/>
  <c r="K42" i="27"/>
  <c r="L42" i="27"/>
  <c r="M42" i="27"/>
  <c r="N42" i="27"/>
  <c r="O42" i="27"/>
  <c r="P42" i="27"/>
  <c r="Q42" i="27"/>
  <c r="R42" i="27"/>
  <c r="S42" i="27"/>
  <c r="T42" i="27"/>
  <c r="U42" i="27"/>
  <c r="V42" i="27"/>
  <c r="W42" i="27"/>
  <c r="X42" i="27"/>
  <c r="Y42" i="27"/>
  <c r="H43" i="27"/>
  <c r="I43" i="27"/>
  <c r="J43" i="27"/>
  <c r="K43" i="27"/>
  <c r="L43" i="27"/>
  <c r="M43" i="27"/>
  <c r="N43" i="27"/>
  <c r="O43" i="27"/>
  <c r="P43" i="27"/>
  <c r="Q43" i="27"/>
  <c r="R43" i="27"/>
  <c r="S43" i="27"/>
  <c r="T43" i="27"/>
  <c r="U43" i="27"/>
  <c r="V43" i="27"/>
  <c r="W43" i="27"/>
  <c r="X43" i="27"/>
  <c r="Y43" i="27"/>
  <c r="H44" i="27"/>
  <c r="I44" i="27"/>
  <c r="J44" i="27"/>
  <c r="K44" i="27"/>
  <c r="L44" i="27"/>
  <c r="M44" i="27"/>
  <c r="N44" i="27"/>
  <c r="O44" i="27"/>
  <c r="P44" i="27"/>
  <c r="Q44" i="27"/>
  <c r="R44" i="27"/>
  <c r="S44" i="27"/>
  <c r="T44" i="27"/>
  <c r="U44" i="27"/>
  <c r="V44" i="27"/>
  <c r="W44" i="27"/>
  <c r="X44" i="27"/>
  <c r="Y44" i="27"/>
  <c r="H45" i="27"/>
  <c r="I45" i="27"/>
  <c r="J45" i="27"/>
  <c r="K45" i="27"/>
  <c r="L45" i="27"/>
  <c r="M45" i="27"/>
  <c r="N45" i="27"/>
  <c r="O45" i="27"/>
  <c r="P45" i="27"/>
  <c r="Q45" i="27"/>
  <c r="R45" i="27"/>
  <c r="S45" i="27"/>
  <c r="T45" i="27"/>
  <c r="U45" i="27"/>
  <c r="V45" i="27"/>
  <c r="W45" i="27"/>
  <c r="X45" i="27"/>
  <c r="Y45" i="27"/>
  <c r="H46" i="27"/>
  <c r="I46" i="27"/>
  <c r="J46" i="27"/>
  <c r="K46" i="27"/>
  <c r="L46" i="27"/>
  <c r="M46" i="27"/>
  <c r="N46" i="27"/>
  <c r="O46" i="27"/>
  <c r="P46" i="27"/>
  <c r="Q46" i="27"/>
  <c r="R46" i="27"/>
  <c r="S46" i="27"/>
  <c r="T46" i="27"/>
  <c r="U46" i="27"/>
  <c r="V46" i="27"/>
  <c r="W46" i="27"/>
  <c r="X46" i="27"/>
  <c r="Y46" i="27"/>
  <c r="H47" i="27"/>
  <c r="I47" i="27"/>
  <c r="J47" i="27"/>
  <c r="K47" i="27"/>
  <c r="L47" i="27"/>
  <c r="M47" i="27"/>
  <c r="N47" i="27"/>
  <c r="O47" i="27"/>
  <c r="P47" i="27"/>
  <c r="Q47" i="27"/>
  <c r="R47" i="27"/>
  <c r="S47" i="27"/>
  <c r="T47" i="27"/>
  <c r="U47" i="27"/>
  <c r="V47" i="27"/>
  <c r="W47" i="27"/>
  <c r="X47" i="27"/>
  <c r="Y47" i="27"/>
  <c r="H132" i="27"/>
  <c r="I132" i="27"/>
  <c r="J132" i="27"/>
  <c r="K132" i="27"/>
  <c r="L132" i="27"/>
  <c r="M132" i="27"/>
  <c r="N132" i="27"/>
  <c r="O132" i="27"/>
  <c r="P132" i="27"/>
  <c r="Q132" i="27"/>
  <c r="R132" i="27"/>
  <c r="S132" i="27"/>
  <c r="T132" i="27"/>
  <c r="U132" i="27"/>
  <c r="V132" i="27"/>
  <c r="W132" i="27"/>
  <c r="X132" i="27"/>
  <c r="Y132" i="27"/>
  <c r="H133" i="27"/>
  <c r="I133" i="27"/>
  <c r="J133" i="27"/>
  <c r="K133" i="27"/>
  <c r="L133" i="27"/>
  <c r="M133" i="27"/>
  <c r="N133" i="27"/>
  <c r="O133" i="27"/>
  <c r="P133" i="27"/>
  <c r="Q133" i="27"/>
  <c r="R133" i="27"/>
  <c r="S133" i="27"/>
  <c r="T133" i="27"/>
  <c r="U133" i="27"/>
  <c r="V133" i="27"/>
  <c r="W133" i="27"/>
  <c r="X133" i="27"/>
  <c r="Y133" i="27"/>
  <c r="H134" i="27"/>
  <c r="I134" i="27"/>
  <c r="J134" i="27"/>
  <c r="K134" i="27"/>
  <c r="L134" i="27"/>
  <c r="M134" i="27"/>
  <c r="N134" i="27"/>
  <c r="O134" i="27"/>
  <c r="P134" i="27"/>
  <c r="Q134" i="27"/>
  <c r="R134" i="27"/>
  <c r="S134" i="27"/>
  <c r="T134" i="27"/>
  <c r="U134" i="27"/>
  <c r="V134" i="27"/>
  <c r="W134" i="27"/>
  <c r="X134" i="27"/>
  <c r="Y134" i="27"/>
  <c r="H135" i="27"/>
  <c r="I135" i="27"/>
  <c r="J135" i="27"/>
  <c r="K135" i="27"/>
  <c r="L135" i="27"/>
  <c r="M135" i="27"/>
  <c r="N135" i="27"/>
  <c r="O135" i="27"/>
  <c r="P135" i="27"/>
  <c r="Q135" i="27"/>
  <c r="R135" i="27"/>
  <c r="S135" i="27"/>
  <c r="T135" i="27"/>
  <c r="U135" i="27"/>
  <c r="V135" i="27"/>
  <c r="W135" i="27"/>
  <c r="X135" i="27"/>
  <c r="Y135" i="27"/>
  <c r="H99" i="27"/>
  <c r="I99" i="27"/>
  <c r="J99" i="27"/>
  <c r="K99" i="27"/>
  <c r="L99" i="27"/>
  <c r="M99" i="27"/>
  <c r="N99" i="27"/>
  <c r="O99" i="27"/>
  <c r="P99" i="27"/>
  <c r="Q99" i="27"/>
  <c r="R99" i="27"/>
  <c r="S99" i="27"/>
  <c r="T99" i="27"/>
  <c r="U99" i="27"/>
  <c r="V99" i="27"/>
  <c r="W99" i="27"/>
  <c r="X99" i="27"/>
  <c r="Y99" i="27"/>
  <c r="H184" i="27"/>
  <c r="I184" i="27"/>
  <c r="J184" i="27"/>
  <c r="K184" i="27"/>
  <c r="L184" i="27"/>
  <c r="M184" i="27"/>
  <c r="N184" i="27"/>
  <c r="O184" i="27"/>
  <c r="P184" i="27"/>
  <c r="Q184" i="27"/>
  <c r="R184" i="27"/>
  <c r="S184" i="27"/>
  <c r="T184" i="27"/>
  <c r="U184" i="27"/>
  <c r="V184" i="27"/>
  <c r="W184" i="27"/>
  <c r="X184" i="27"/>
  <c r="Y184" i="27"/>
  <c r="H185" i="27"/>
  <c r="I185" i="27"/>
  <c r="J185" i="27"/>
  <c r="K185" i="27"/>
  <c r="L185" i="27"/>
  <c r="M185" i="27"/>
  <c r="N185" i="27"/>
  <c r="O185" i="27"/>
  <c r="P185" i="27"/>
  <c r="Q185" i="27"/>
  <c r="R185" i="27"/>
  <c r="S185" i="27"/>
  <c r="T185" i="27"/>
  <c r="U185" i="27"/>
  <c r="V185" i="27"/>
  <c r="W185" i="27"/>
  <c r="X185" i="27"/>
  <c r="Y185" i="27"/>
  <c r="H186" i="27"/>
  <c r="I186" i="27"/>
  <c r="J186" i="27"/>
  <c r="K186" i="27"/>
  <c r="L186" i="27"/>
  <c r="M186" i="27"/>
  <c r="N186" i="27"/>
  <c r="O186" i="27"/>
  <c r="P186" i="27"/>
  <c r="Q186" i="27"/>
  <c r="R186" i="27"/>
  <c r="S186" i="27"/>
  <c r="T186" i="27"/>
  <c r="U186" i="27"/>
  <c r="V186" i="27"/>
  <c r="W186" i="27"/>
  <c r="X186" i="27"/>
  <c r="Y186" i="27"/>
  <c r="H187" i="27"/>
  <c r="I187" i="27"/>
  <c r="J187" i="27"/>
  <c r="K187" i="27"/>
  <c r="L187" i="27"/>
  <c r="M187" i="27"/>
  <c r="N187" i="27"/>
  <c r="O187" i="27"/>
  <c r="P187" i="27"/>
  <c r="Q187" i="27"/>
  <c r="R187" i="27"/>
  <c r="S187" i="27"/>
  <c r="T187" i="27"/>
  <c r="U187" i="27"/>
  <c r="V187" i="27"/>
  <c r="W187" i="27"/>
  <c r="X187" i="27"/>
  <c r="Y187" i="27"/>
  <c r="H188" i="27"/>
  <c r="I188" i="27"/>
  <c r="J188" i="27"/>
  <c r="K188" i="27"/>
  <c r="L188" i="27"/>
  <c r="M188" i="27"/>
  <c r="N188" i="27"/>
  <c r="O188" i="27"/>
  <c r="P188" i="27"/>
  <c r="Q188" i="27"/>
  <c r="R188" i="27"/>
  <c r="S188" i="27"/>
  <c r="T188" i="27"/>
  <c r="U188" i="27"/>
  <c r="V188" i="27"/>
  <c r="W188" i="27"/>
  <c r="X188" i="27"/>
  <c r="Y188" i="27"/>
  <c r="H67" i="27"/>
  <c r="I67" i="27"/>
  <c r="J67" i="27"/>
  <c r="K67" i="27"/>
  <c r="L67" i="27"/>
  <c r="M67" i="27"/>
  <c r="N67" i="27"/>
  <c r="O67" i="27"/>
  <c r="P67" i="27"/>
  <c r="Q67" i="27"/>
  <c r="R67" i="27"/>
  <c r="S67" i="27"/>
  <c r="T67" i="27"/>
  <c r="U67" i="27"/>
  <c r="V67" i="27"/>
  <c r="W67" i="27"/>
  <c r="X67" i="27"/>
  <c r="Y67" i="27"/>
  <c r="H68" i="27"/>
  <c r="I68" i="27"/>
  <c r="J68" i="27"/>
  <c r="K68" i="27"/>
  <c r="L68" i="27"/>
  <c r="M68" i="27"/>
  <c r="N68" i="27"/>
  <c r="O68" i="27"/>
  <c r="P68" i="27"/>
  <c r="Q68" i="27"/>
  <c r="R68" i="27"/>
  <c r="S68" i="27"/>
  <c r="T68" i="27"/>
  <c r="U68" i="27"/>
  <c r="V68" i="27"/>
  <c r="W68" i="27"/>
  <c r="X68" i="27"/>
  <c r="Y68" i="27"/>
  <c r="H69" i="27"/>
  <c r="I69" i="27"/>
  <c r="J69" i="27"/>
  <c r="K69" i="27"/>
  <c r="L69" i="27"/>
  <c r="M69" i="27"/>
  <c r="N69" i="27"/>
  <c r="O69" i="27"/>
  <c r="P69" i="27"/>
  <c r="Q69" i="27"/>
  <c r="R69" i="27"/>
  <c r="S69" i="27"/>
  <c r="T69" i="27"/>
  <c r="U69" i="27"/>
  <c r="V69" i="27"/>
  <c r="W69" i="27"/>
  <c r="X69" i="27"/>
  <c r="Y69" i="27"/>
  <c r="H301" i="27"/>
  <c r="I301" i="27"/>
  <c r="J301" i="27"/>
  <c r="K301" i="27"/>
  <c r="L301" i="27"/>
  <c r="M301" i="27"/>
  <c r="N301" i="27"/>
  <c r="O301" i="27"/>
  <c r="P301" i="27"/>
  <c r="Q301" i="27"/>
  <c r="R301" i="27"/>
  <c r="S301" i="27"/>
  <c r="T301" i="27"/>
  <c r="U301" i="27"/>
  <c r="V301" i="27"/>
  <c r="W301" i="27"/>
  <c r="X301" i="27"/>
  <c r="Y301" i="27"/>
  <c r="H302" i="27"/>
  <c r="I302" i="27"/>
  <c r="J302" i="27"/>
  <c r="K302" i="27"/>
  <c r="L302" i="27"/>
  <c r="M302" i="27"/>
  <c r="N302" i="27"/>
  <c r="O302" i="27"/>
  <c r="P302" i="27"/>
  <c r="Q302" i="27"/>
  <c r="R302" i="27"/>
  <c r="S302" i="27"/>
  <c r="T302" i="27"/>
  <c r="U302" i="27"/>
  <c r="V302" i="27"/>
  <c r="W302" i="27"/>
  <c r="X302" i="27"/>
  <c r="Y302" i="27"/>
  <c r="H303" i="27"/>
  <c r="I303" i="27"/>
  <c r="J303" i="27"/>
  <c r="K303" i="27"/>
  <c r="L303" i="27"/>
  <c r="M303" i="27"/>
  <c r="N303" i="27"/>
  <c r="O303" i="27"/>
  <c r="P303" i="27"/>
  <c r="Q303" i="27"/>
  <c r="R303" i="27"/>
  <c r="S303" i="27"/>
  <c r="T303" i="27"/>
  <c r="U303" i="27"/>
  <c r="V303" i="27"/>
  <c r="W303" i="27"/>
  <c r="X303" i="27"/>
  <c r="Y303" i="27"/>
  <c r="H70" i="27"/>
  <c r="I70" i="27"/>
  <c r="J70" i="27"/>
  <c r="K70" i="27"/>
  <c r="L70" i="27"/>
  <c r="M70" i="27"/>
  <c r="N70" i="27"/>
  <c r="O70" i="27"/>
  <c r="P70" i="27"/>
  <c r="Q70" i="27"/>
  <c r="R70" i="27"/>
  <c r="S70" i="27"/>
  <c r="T70" i="27"/>
  <c r="U70" i="27"/>
  <c r="V70" i="27"/>
  <c r="W70" i="27"/>
  <c r="X70" i="27"/>
  <c r="Y70" i="27"/>
  <c r="H71" i="27"/>
  <c r="I71" i="27"/>
  <c r="J71" i="27"/>
  <c r="K71" i="27"/>
  <c r="L71" i="27"/>
  <c r="M71" i="27"/>
  <c r="N71" i="27"/>
  <c r="O71" i="27"/>
  <c r="P71" i="27"/>
  <c r="Q71" i="27"/>
  <c r="R71" i="27"/>
  <c r="S71" i="27"/>
  <c r="T71" i="27"/>
  <c r="U71" i="27"/>
  <c r="V71" i="27"/>
  <c r="W71" i="27"/>
  <c r="X71" i="27"/>
  <c r="Y71" i="27"/>
  <c r="H72" i="27"/>
  <c r="I72" i="27"/>
  <c r="J72" i="27"/>
  <c r="K72" i="27"/>
  <c r="L72" i="27"/>
  <c r="M72" i="27"/>
  <c r="N72" i="27"/>
  <c r="O72" i="27"/>
  <c r="P72" i="27"/>
  <c r="Q72" i="27"/>
  <c r="R72" i="27"/>
  <c r="S72" i="27"/>
  <c r="T72" i="27"/>
  <c r="U72" i="27"/>
  <c r="V72" i="27"/>
  <c r="W72" i="27"/>
  <c r="X72" i="27"/>
  <c r="Y72" i="27"/>
  <c r="H73" i="27"/>
  <c r="I73" i="27"/>
  <c r="J73" i="27"/>
  <c r="K73" i="27"/>
  <c r="L73" i="27"/>
  <c r="M73" i="27"/>
  <c r="N73" i="27"/>
  <c r="O73" i="27"/>
  <c r="P73" i="27"/>
  <c r="Q73" i="27"/>
  <c r="R73" i="27"/>
  <c r="S73" i="27"/>
  <c r="T73" i="27"/>
  <c r="U73" i="27"/>
  <c r="V73" i="27"/>
  <c r="W73" i="27"/>
  <c r="X73" i="27"/>
  <c r="Y73" i="27"/>
  <c r="H74" i="27"/>
  <c r="I74" i="27"/>
  <c r="J74" i="27"/>
  <c r="K74" i="27"/>
  <c r="L74" i="27"/>
  <c r="M74" i="27"/>
  <c r="N74" i="27"/>
  <c r="O74" i="27"/>
  <c r="P74" i="27"/>
  <c r="Q74" i="27"/>
  <c r="R74" i="27"/>
  <c r="S74" i="27"/>
  <c r="T74" i="27"/>
  <c r="U74" i="27"/>
  <c r="V74" i="27"/>
  <c r="W74" i="27"/>
  <c r="X74" i="27"/>
  <c r="Y74" i="27"/>
  <c r="H253" i="27"/>
  <c r="I253" i="27"/>
  <c r="J253" i="27"/>
  <c r="K253" i="27"/>
  <c r="L253" i="27"/>
  <c r="M253" i="27"/>
  <c r="N253" i="27"/>
  <c r="O253" i="27"/>
  <c r="P253" i="27"/>
  <c r="Q253" i="27"/>
  <c r="R253" i="27"/>
  <c r="S253" i="27"/>
  <c r="T253" i="27"/>
  <c r="U253" i="27"/>
  <c r="V253" i="27"/>
  <c r="W253" i="27"/>
  <c r="X253" i="27"/>
  <c r="Y253" i="27"/>
  <c r="H254" i="27"/>
  <c r="I254" i="27"/>
  <c r="J254" i="27"/>
  <c r="K254" i="27"/>
  <c r="L254" i="27"/>
  <c r="M254" i="27"/>
  <c r="N254" i="27"/>
  <c r="O254" i="27"/>
  <c r="P254" i="27"/>
  <c r="Q254" i="27"/>
  <c r="R254" i="27"/>
  <c r="S254" i="27"/>
  <c r="T254" i="27"/>
  <c r="U254" i="27"/>
  <c r="V254" i="27"/>
  <c r="W254" i="27"/>
  <c r="X254" i="27"/>
  <c r="Y254" i="27"/>
  <c r="H255" i="27"/>
  <c r="I255" i="27"/>
  <c r="J255" i="27"/>
  <c r="K255" i="27"/>
  <c r="L255" i="27"/>
  <c r="M255" i="27"/>
  <c r="N255" i="27"/>
  <c r="O255" i="27"/>
  <c r="P255" i="27"/>
  <c r="Q255" i="27"/>
  <c r="R255" i="27"/>
  <c r="S255" i="27"/>
  <c r="T255" i="27"/>
  <c r="U255" i="27"/>
  <c r="V255" i="27"/>
  <c r="W255" i="27"/>
  <c r="X255" i="27"/>
  <c r="Y255" i="27"/>
  <c r="H256" i="27"/>
  <c r="I256" i="27"/>
  <c r="J256" i="27"/>
  <c r="K256" i="27"/>
  <c r="L256" i="27"/>
  <c r="M256" i="27"/>
  <c r="N256" i="27"/>
  <c r="O256" i="27"/>
  <c r="P256" i="27"/>
  <c r="Q256" i="27"/>
  <c r="R256" i="27"/>
  <c r="S256" i="27"/>
  <c r="T256" i="27"/>
  <c r="U256" i="27"/>
  <c r="V256" i="27"/>
  <c r="W256" i="27"/>
  <c r="X256" i="27"/>
  <c r="Y256" i="27"/>
  <c r="H257" i="27"/>
  <c r="I257" i="27"/>
  <c r="J257" i="27"/>
  <c r="K257" i="27"/>
  <c r="L257" i="27"/>
  <c r="M257" i="27"/>
  <c r="N257" i="27"/>
  <c r="O257" i="27"/>
  <c r="P257" i="27"/>
  <c r="Q257" i="27"/>
  <c r="R257" i="27"/>
  <c r="S257" i="27"/>
  <c r="T257" i="27"/>
  <c r="U257" i="27"/>
  <c r="V257" i="27"/>
  <c r="W257" i="27"/>
  <c r="X257" i="27"/>
  <c r="Y257" i="27"/>
  <c r="H75" i="27"/>
  <c r="I75" i="27"/>
  <c r="J75" i="27"/>
  <c r="K75" i="27"/>
  <c r="L75" i="27"/>
  <c r="M75" i="27"/>
  <c r="N75" i="27"/>
  <c r="O75" i="27"/>
  <c r="P75" i="27"/>
  <c r="Q75" i="27"/>
  <c r="R75" i="27"/>
  <c r="S75" i="27"/>
  <c r="T75" i="27"/>
  <c r="U75" i="27"/>
  <c r="V75" i="27"/>
  <c r="W75" i="27"/>
  <c r="X75" i="27"/>
  <c r="Y75" i="27"/>
  <c r="H76" i="27"/>
  <c r="I76" i="27"/>
  <c r="J76" i="27"/>
  <c r="K76" i="27"/>
  <c r="L76" i="27"/>
  <c r="M76" i="27"/>
  <c r="N76" i="27"/>
  <c r="O76" i="27"/>
  <c r="P76" i="27"/>
  <c r="Q76" i="27"/>
  <c r="R76" i="27"/>
  <c r="S76" i="27"/>
  <c r="T76" i="27"/>
  <c r="U76" i="27"/>
  <c r="V76" i="27"/>
  <c r="W76" i="27"/>
  <c r="X76" i="27"/>
  <c r="Y76" i="27"/>
  <c r="H77" i="27"/>
  <c r="I77" i="27"/>
  <c r="J77" i="27"/>
  <c r="K77" i="27"/>
  <c r="L77" i="27"/>
  <c r="M77" i="27"/>
  <c r="N77" i="27"/>
  <c r="O77" i="27"/>
  <c r="P77" i="27"/>
  <c r="Q77" i="27"/>
  <c r="R77" i="27"/>
  <c r="S77" i="27"/>
  <c r="T77" i="27"/>
  <c r="U77" i="27"/>
  <c r="V77" i="27"/>
  <c r="W77" i="27"/>
  <c r="X77" i="27"/>
  <c r="Y77" i="27"/>
  <c r="H78" i="27"/>
  <c r="I78" i="27"/>
  <c r="J78" i="27"/>
  <c r="K78" i="27"/>
  <c r="L78" i="27"/>
  <c r="M78" i="27"/>
  <c r="N78" i="27"/>
  <c r="O78" i="27"/>
  <c r="P78" i="27"/>
  <c r="Q78" i="27"/>
  <c r="R78" i="27"/>
  <c r="S78" i="27"/>
  <c r="T78" i="27"/>
  <c r="U78" i="27"/>
  <c r="V78" i="27"/>
  <c r="W78" i="27"/>
  <c r="X78" i="27"/>
  <c r="Y78" i="27"/>
  <c r="H79" i="27"/>
  <c r="I79" i="27"/>
  <c r="J79" i="27"/>
  <c r="K79" i="27"/>
  <c r="L79" i="27"/>
  <c r="M79" i="27"/>
  <c r="N79" i="27"/>
  <c r="O79" i="27"/>
  <c r="P79" i="27"/>
  <c r="Q79" i="27"/>
  <c r="R79" i="27"/>
  <c r="S79" i="27"/>
  <c r="T79" i="27"/>
  <c r="U79" i="27"/>
  <c r="V79" i="27"/>
  <c r="W79" i="27"/>
  <c r="X79" i="27"/>
  <c r="Y79" i="27"/>
  <c r="H80" i="27"/>
  <c r="I80" i="27"/>
  <c r="J80" i="27"/>
  <c r="K80" i="27"/>
  <c r="L80" i="27"/>
  <c r="M80" i="27"/>
  <c r="N80" i="27"/>
  <c r="O80" i="27"/>
  <c r="P80" i="27"/>
  <c r="Q80" i="27"/>
  <c r="R80" i="27"/>
  <c r="S80" i="27"/>
  <c r="T80" i="27"/>
  <c r="U80" i="27"/>
  <c r="V80" i="27"/>
  <c r="W80" i="27"/>
  <c r="X80" i="27"/>
  <c r="Y80" i="27"/>
  <c r="H81" i="27"/>
  <c r="I81" i="27"/>
  <c r="J81" i="27"/>
  <c r="K81" i="27"/>
  <c r="L81" i="27"/>
  <c r="M81" i="27"/>
  <c r="N81" i="27"/>
  <c r="O81" i="27"/>
  <c r="P81" i="27"/>
  <c r="Q81" i="27"/>
  <c r="R81" i="27"/>
  <c r="S81" i="27"/>
  <c r="T81" i="27"/>
  <c r="U81" i="27"/>
  <c r="V81" i="27"/>
  <c r="W81" i="27"/>
  <c r="X81" i="27"/>
  <c r="Y81" i="27"/>
  <c r="H82" i="27"/>
  <c r="I82" i="27"/>
  <c r="J82" i="27"/>
  <c r="K82" i="27"/>
  <c r="L82" i="27"/>
  <c r="M82" i="27"/>
  <c r="N82" i="27"/>
  <c r="O82" i="27"/>
  <c r="P82" i="27"/>
  <c r="Q82" i="27"/>
  <c r="R82" i="27"/>
  <c r="S82" i="27"/>
  <c r="T82" i="27"/>
  <c r="U82" i="27"/>
  <c r="V82" i="27"/>
  <c r="W82" i="27"/>
  <c r="X82" i="27"/>
  <c r="Y82" i="27"/>
  <c r="H83" i="27"/>
  <c r="I83" i="27"/>
  <c r="J83" i="27"/>
  <c r="K83" i="27"/>
  <c r="L83" i="27"/>
  <c r="M83" i="27"/>
  <c r="N83" i="27"/>
  <c r="O83" i="27"/>
  <c r="P83" i="27"/>
  <c r="Q83" i="27"/>
  <c r="R83" i="27"/>
  <c r="S83" i="27"/>
  <c r="T83" i="27"/>
  <c r="U83" i="27"/>
  <c r="V83" i="27"/>
  <c r="W83" i="27"/>
  <c r="X83" i="27"/>
  <c r="Y83" i="27"/>
  <c r="H84" i="27"/>
  <c r="I84" i="27"/>
  <c r="J84" i="27"/>
  <c r="K84" i="27"/>
  <c r="L84" i="27"/>
  <c r="M84" i="27"/>
  <c r="N84" i="27"/>
  <c r="O84" i="27"/>
  <c r="P84" i="27"/>
  <c r="Q84" i="27"/>
  <c r="R84" i="27"/>
  <c r="S84" i="27"/>
  <c r="T84" i="27"/>
  <c r="U84" i="27"/>
  <c r="V84" i="27"/>
  <c r="W84" i="27"/>
  <c r="X84" i="27"/>
  <c r="Y84" i="27"/>
  <c r="H85" i="27"/>
  <c r="I85" i="27"/>
  <c r="J85" i="27"/>
  <c r="K85" i="27"/>
  <c r="L85" i="27"/>
  <c r="M85" i="27"/>
  <c r="N85" i="27"/>
  <c r="O85" i="27"/>
  <c r="P85" i="27"/>
  <c r="Q85" i="27"/>
  <c r="R85" i="27"/>
  <c r="S85" i="27"/>
  <c r="T85" i="27"/>
  <c r="U85" i="27"/>
  <c r="V85" i="27"/>
  <c r="W85" i="27"/>
  <c r="X85" i="27"/>
  <c r="Y85" i="27"/>
  <c r="H86" i="27"/>
  <c r="I86" i="27"/>
  <c r="J86" i="27"/>
  <c r="K86" i="27"/>
  <c r="L86" i="27"/>
  <c r="M86" i="27"/>
  <c r="N86" i="27"/>
  <c r="O86" i="27"/>
  <c r="P86" i="27"/>
  <c r="Q86" i="27"/>
  <c r="R86" i="27"/>
  <c r="S86" i="27"/>
  <c r="T86" i="27"/>
  <c r="U86" i="27"/>
  <c r="V86" i="27"/>
  <c r="W86" i="27"/>
  <c r="X86" i="27"/>
  <c r="Y86" i="27"/>
  <c r="H304" i="27"/>
  <c r="I304" i="27"/>
  <c r="J304" i="27"/>
  <c r="K304" i="27"/>
  <c r="L304" i="27"/>
  <c r="M304" i="27"/>
  <c r="N304" i="27"/>
  <c r="O304" i="27"/>
  <c r="P304" i="27"/>
  <c r="Q304" i="27"/>
  <c r="R304" i="27"/>
  <c r="S304" i="27"/>
  <c r="T304" i="27"/>
  <c r="U304" i="27"/>
  <c r="V304" i="27"/>
  <c r="W304" i="27"/>
  <c r="X304" i="27"/>
  <c r="Y304" i="27"/>
  <c r="H305" i="27"/>
  <c r="I305" i="27"/>
  <c r="J305" i="27"/>
  <c r="K305" i="27"/>
  <c r="L305" i="27"/>
  <c r="M305" i="27"/>
  <c r="N305" i="27"/>
  <c r="O305" i="27"/>
  <c r="P305" i="27"/>
  <c r="Q305" i="27"/>
  <c r="R305" i="27"/>
  <c r="S305" i="27"/>
  <c r="T305" i="27"/>
  <c r="U305" i="27"/>
  <c r="V305" i="27"/>
  <c r="W305" i="27"/>
  <c r="X305" i="27"/>
  <c r="Y305" i="27"/>
  <c r="H306" i="27"/>
  <c r="I306" i="27"/>
  <c r="J306" i="27"/>
  <c r="K306" i="27"/>
  <c r="L306" i="27"/>
  <c r="M306" i="27"/>
  <c r="N306" i="27"/>
  <c r="O306" i="27"/>
  <c r="P306" i="27"/>
  <c r="Q306" i="27"/>
  <c r="R306" i="27"/>
  <c r="S306" i="27"/>
  <c r="T306" i="27"/>
  <c r="U306" i="27"/>
  <c r="V306" i="27"/>
  <c r="W306" i="27"/>
  <c r="X306" i="27"/>
  <c r="Y306" i="27"/>
  <c r="H307" i="27"/>
  <c r="I307" i="27"/>
  <c r="J307" i="27"/>
  <c r="K307" i="27"/>
  <c r="L307" i="27"/>
  <c r="M307" i="27"/>
  <c r="N307" i="27"/>
  <c r="O307" i="27"/>
  <c r="P307" i="27"/>
  <c r="Q307" i="27"/>
  <c r="R307" i="27"/>
  <c r="S307" i="27"/>
  <c r="T307" i="27"/>
  <c r="U307" i="27"/>
  <c r="V307" i="27"/>
  <c r="W307" i="27"/>
  <c r="X307" i="27"/>
  <c r="Y307" i="27"/>
  <c r="H308" i="27"/>
  <c r="I308" i="27"/>
  <c r="J308" i="27"/>
  <c r="K308" i="27"/>
  <c r="L308" i="27"/>
  <c r="M308" i="27"/>
  <c r="N308" i="27"/>
  <c r="O308" i="27"/>
  <c r="P308" i="27"/>
  <c r="Q308" i="27"/>
  <c r="R308" i="27"/>
  <c r="S308" i="27"/>
  <c r="T308" i="27"/>
  <c r="U308" i="27"/>
  <c r="V308" i="27"/>
  <c r="W308" i="27"/>
  <c r="X308" i="27"/>
  <c r="Y308" i="27"/>
  <c r="H309" i="27"/>
  <c r="I309" i="27"/>
  <c r="J309" i="27"/>
  <c r="K309" i="27"/>
  <c r="L309" i="27"/>
  <c r="M309" i="27"/>
  <c r="N309" i="27"/>
  <c r="O309" i="27"/>
  <c r="P309" i="27"/>
  <c r="Q309" i="27"/>
  <c r="R309" i="27"/>
  <c r="S309" i="27"/>
  <c r="T309" i="27"/>
  <c r="U309" i="27"/>
  <c r="V309" i="27"/>
  <c r="W309" i="27"/>
  <c r="X309" i="27"/>
  <c r="Y309" i="27"/>
  <c r="H310" i="27"/>
  <c r="I310" i="27"/>
  <c r="J310" i="27"/>
  <c r="K310" i="27"/>
  <c r="L310" i="27"/>
  <c r="M310" i="27"/>
  <c r="N310" i="27"/>
  <c r="O310" i="27"/>
  <c r="P310" i="27"/>
  <c r="Q310" i="27"/>
  <c r="R310" i="27"/>
  <c r="S310" i="27"/>
  <c r="T310" i="27"/>
  <c r="U310" i="27"/>
  <c r="V310" i="27"/>
  <c r="W310" i="27"/>
  <c r="X310" i="27"/>
  <c r="Y310" i="27"/>
  <c r="H311" i="27"/>
  <c r="I311" i="27"/>
  <c r="J311" i="27"/>
  <c r="K311" i="27"/>
  <c r="L311" i="27"/>
  <c r="M311" i="27"/>
  <c r="N311" i="27"/>
  <c r="O311" i="27"/>
  <c r="P311" i="27"/>
  <c r="Q311" i="27"/>
  <c r="R311" i="27"/>
  <c r="S311" i="27"/>
  <c r="T311" i="27"/>
  <c r="U311" i="27"/>
  <c r="V311" i="27"/>
  <c r="W311" i="27"/>
  <c r="X311" i="27"/>
  <c r="Y311" i="27"/>
  <c r="H312" i="27"/>
  <c r="I312" i="27"/>
  <c r="J312" i="27"/>
  <c r="K312" i="27"/>
  <c r="L312" i="27"/>
  <c r="M312" i="27"/>
  <c r="N312" i="27"/>
  <c r="O312" i="27"/>
  <c r="P312" i="27"/>
  <c r="Q312" i="27"/>
  <c r="R312" i="27"/>
  <c r="S312" i="27"/>
  <c r="T312" i="27"/>
  <c r="U312" i="27"/>
  <c r="V312" i="27"/>
  <c r="W312" i="27"/>
  <c r="X312" i="27"/>
  <c r="Y312" i="27"/>
  <c r="H313" i="27"/>
  <c r="I313" i="27"/>
  <c r="J313" i="27"/>
  <c r="K313" i="27"/>
  <c r="L313" i="27"/>
  <c r="M313" i="27"/>
  <c r="N313" i="27"/>
  <c r="O313" i="27"/>
  <c r="P313" i="27"/>
  <c r="Q313" i="27"/>
  <c r="R313" i="27"/>
  <c r="S313" i="27"/>
  <c r="T313" i="27"/>
  <c r="U313" i="27"/>
  <c r="V313" i="27"/>
  <c r="W313" i="27"/>
  <c r="X313" i="27"/>
  <c r="Y313" i="27"/>
  <c r="H314" i="27"/>
  <c r="I314" i="27"/>
  <c r="J314" i="27"/>
  <c r="K314" i="27"/>
  <c r="L314" i="27"/>
  <c r="M314" i="27"/>
  <c r="N314" i="27"/>
  <c r="O314" i="27"/>
  <c r="P314" i="27"/>
  <c r="Q314" i="27"/>
  <c r="R314" i="27"/>
  <c r="S314" i="27"/>
  <c r="T314" i="27"/>
  <c r="U314" i="27"/>
  <c r="V314" i="27"/>
  <c r="W314" i="27"/>
  <c r="X314" i="27"/>
  <c r="Y314" i="27"/>
  <c r="H315" i="27"/>
  <c r="I315" i="27"/>
  <c r="J315" i="27"/>
  <c r="K315" i="27"/>
  <c r="L315" i="27"/>
  <c r="M315" i="27"/>
  <c r="N315" i="27"/>
  <c r="O315" i="27"/>
  <c r="P315" i="27"/>
  <c r="Q315" i="27"/>
  <c r="R315" i="27"/>
  <c r="S315" i="27"/>
  <c r="T315" i="27"/>
  <c r="U315" i="27"/>
  <c r="V315" i="27"/>
  <c r="W315" i="27"/>
  <c r="X315" i="27"/>
  <c r="Y315" i="27"/>
  <c r="H316" i="27"/>
  <c r="I316" i="27"/>
  <c r="J316" i="27"/>
  <c r="K316" i="27"/>
  <c r="L316" i="27"/>
  <c r="M316" i="27"/>
  <c r="N316" i="27"/>
  <c r="O316" i="27"/>
  <c r="P316" i="27"/>
  <c r="Q316" i="27"/>
  <c r="R316" i="27"/>
  <c r="S316" i="27"/>
  <c r="T316" i="27"/>
  <c r="U316" i="27"/>
  <c r="V316" i="27"/>
  <c r="W316" i="27"/>
  <c r="X316" i="27"/>
  <c r="Y316" i="27"/>
  <c r="H317" i="27"/>
  <c r="I317" i="27"/>
  <c r="J317" i="27"/>
  <c r="K317" i="27"/>
  <c r="L317" i="27"/>
  <c r="M317" i="27"/>
  <c r="N317" i="27"/>
  <c r="O317" i="27"/>
  <c r="P317" i="27"/>
  <c r="Q317" i="27"/>
  <c r="R317" i="27"/>
  <c r="S317" i="27"/>
  <c r="T317" i="27"/>
  <c r="U317" i="27"/>
  <c r="V317" i="27"/>
  <c r="W317" i="27"/>
  <c r="X317" i="27"/>
  <c r="Y317" i="27"/>
  <c r="H318" i="27"/>
  <c r="I318" i="27"/>
  <c r="J318" i="27"/>
  <c r="K318" i="27"/>
  <c r="L318" i="27"/>
  <c r="M318" i="27"/>
  <c r="N318" i="27"/>
  <c r="O318" i="27"/>
  <c r="P318" i="27"/>
  <c r="Q318" i="27"/>
  <c r="R318" i="27"/>
  <c r="S318" i="27"/>
  <c r="T318" i="27"/>
  <c r="U318" i="27"/>
  <c r="V318" i="27"/>
  <c r="W318" i="27"/>
  <c r="X318" i="27"/>
  <c r="Y318" i="27"/>
  <c r="H319" i="27"/>
  <c r="I319" i="27"/>
  <c r="J319" i="27"/>
  <c r="K319" i="27"/>
  <c r="L319" i="27"/>
  <c r="M319" i="27"/>
  <c r="N319" i="27"/>
  <c r="O319" i="27"/>
  <c r="P319" i="27"/>
  <c r="Q319" i="27"/>
  <c r="R319" i="27"/>
  <c r="S319" i="27"/>
  <c r="T319" i="27"/>
  <c r="U319" i="27"/>
  <c r="V319" i="27"/>
  <c r="W319" i="27"/>
  <c r="X319" i="27"/>
  <c r="Y319" i="27"/>
  <c r="H320" i="27"/>
  <c r="I320" i="27"/>
  <c r="J320" i="27"/>
  <c r="K320" i="27"/>
  <c r="L320" i="27"/>
  <c r="M320" i="27"/>
  <c r="N320" i="27"/>
  <c r="O320" i="27"/>
  <c r="P320" i="27"/>
  <c r="Q320" i="27"/>
  <c r="R320" i="27"/>
  <c r="S320" i="27"/>
  <c r="T320" i="27"/>
  <c r="U320" i="27"/>
  <c r="V320" i="27"/>
  <c r="W320" i="27"/>
  <c r="X320" i="27"/>
  <c r="Y320" i="27"/>
  <c r="H280" i="27"/>
  <c r="I280" i="27"/>
  <c r="J280" i="27"/>
  <c r="K280" i="27"/>
  <c r="L280" i="27"/>
  <c r="M280" i="27"/>
  <c r="N280" i="27"/>
  <c r="O280" i="27"/>
  <c r="P280" i="27"/>
  <c r="Q280" i="27"/>
  <c r="R280" i="27"/>
  <c r="S280" i="27"/>
  <c r="T280" i="27"/>
  <c r="U280" i="27"/>
  <c r="V280" i="27"/>
  <c r="W280" i="27"/>
  <c r="X280" i="27"/>
  <c r="Y280" i="27"/>
  <c r="H189" i="27"/>
  <c r="I189" i="27"/>
  <c r="J189" i="27"/>
  <c r="K189" i="27"/>
  <c r="L189" i="27"/>
  <c r="M189" i="27"/>
  <c r="N189" i="27"/>
  <c r="O189" i="27"/>
  <c r="P189" i="27"/>
  <c r="Q189" i="27"/>
  <c r="R189" i="27"/>
  <c r="S189" i="27"/>
  <c r="T189" i="27"/>
  <c r="U189" i="27"/>
  <c r="V189" i="27"/>
  <c r="W189" i="27"/>
  <c r="X189" i="27"/>
  <c r="Y189" i="27"/>
  <c r="H190" i="27"/>
  <c r="I190" i="27"/>
  <c r="J190" i="27"/>
  <c r="K190" i="27"/>
  <c r="L190" i="27"/>
  <c r="M190" i="27"/>
  <c r="N190" i="27"/>
  <c r="O190" i="27"/>
  <c r="P190" i="27"/>
  <c r="Q190" i="27"/>
  <c r="R190" i="27"/>
  <c r="S190" i="27"/>
  <c r="T190" i="27"/>
  <c r="U190" i="27"/>
  <c r="V190" i="27"/>
  <c r="W190" i="27"/>
  <c r="X190" i="27"/>
  <c r="Y190" i="27"/>
  <c r="H191" i="27"/>
  <c r="I191" i="27"/>
  <c r="J191" i="27"/>
  <c r="K191" i="27"/>
  <c r="L191" i="27"/>
  <c r="M191" i="27"/>
  <c r="N191" i="27"/>
  <c r="O191" i="27"/>
  <c r="P191" i="27"/>
  <c r="Q191" i="27"/>
  <c r="R191" i="27"/>
  <c r="S191" i="27"/>
  <c r="T191" i="27"/>
  <c r="U191" i="27"/>
  <c r="V191" i="27"/>
  <c r="W191" i="27"/>
  <c r="X191" i="27"/>
  <c r="Y191" i="27"/>
  <c r="H192" i="27"/>
  <c r="I192" i="27"/>
  <c r="J192" i="27"/>
  <c r="K192" i="27"/>
  <c r="L192" i="27"/>
  <c r="M192" i="27"/>
  <c r="N192" i="27"/>
  <c r="O192" i="27"/>
  <c r="P192" i="27"/>
  <c r="Q192" i="27"/>
  <c r="R192" i="27"/>
  <c r="S192" i="27"/>
  <c r="T192" i="27"/>
  <c r="U192" i="27"/>
  <c r="V192" i="27"/>
  <c r="W192" i="27"/>
  <c r="X192" i="27"/>
  <c r="Y192" i="27"/>
  <c r="H193" i="27"/>
  <c r="I193" i="27"/>
  <c r="J193" i="27"/>
  <c r="K193" i="27"/>
  <c r="L193" i="27"/>
  <c r="M193" i="27"/>
  <c r="N193" i="27"/>
  <c r="O193" i="27"/>
  <c r="P193" i="27"/>
  <c r="Q193" i="27"/>
  <c r="R193" i="27"/>
  <c r="S193" i="27"/>
  <c r="T193" i="27"/>
  <c r="U193" i="27"/>
  <c r="V193" i="27"/>
  <c r="W193" i="27"/>
  <c r="X193" i="27"/>
  <c r="Y193" i="27"/>
  <c r="H194" i="27"/>
  <c r="I194" i="27"/>
  <c r="J194" i="27"/>
  <c r="K194" i="27"/>
  <c r="L194" i="27"/>
  <c r="M194" i="27"/>
  <c r="N194" i="27"/>
  <c r="O194" i="27"/>
  <c r="P194" i="27"/>
  <c r="Q194" i="27"/>
  <c r="R194" i="27"/>
  <c r="S194" i="27"/>
  <c r="T194" i="27"/>
  <c r="U194" i="27"/>
  <c r="V194" i="27"/>
  <c r="W194" i="27"/>
  <c r="X194" i="27"/>
  <c r="Y194" i="27"/>
  <c r="H195" i="27"/>
  <c r="I195" i="27"/>
  <c r="J195" i="27"/>
  <c r="K195" i="27"/>
  <c r="L195" i="27"/>
  <c r="M195" i="27"/>
  <c r="N195" i="27"/>
  <c r="O195" i="27"/>
  <c r="P195" i="27"/>
  <c r="Q195" i="27"/>
  <c r="R195" i="27"/>
  <c r="S195" i="27"/>
  <c r="T195" i="27"/>
  <c r="U195" i="27"/>
  <c r="V195" i="27"/>
  <c r="W195" i="27"/>
  <c r="X195" i="27"/>
  <c r="Y195" i="27"/>
  <c r="H196" i="27"/>
  <c r="I196" i="27"/>
  <c r="J196" i="27"/>
  <c r="K196" i="27"/>
  <c r="L196" i="27"/>
  <c r="M196" i="27"/>
  <c r="N196" i="27"/>
  <c r="O196" i="27"/>
  <c r="P196" i="27"/>
  <c r="Q196" i="27"/>
  <c r="R196" i="27"/>
  <c r="S196" i="27"/>
  <c r="T196" i="27"/>
  <c r="U196" i="27"/>
  <c r="V196" i="27"/>
  <c r="W196" i="27"/>
  <c r="X196" i="27"/>
  <c r="Y196" i="27"/>
  <c r="H197" i="27"/>
  <c r="I197" i="27"/>
  <c r="J197" i="27"/>
  <c r="K197" i="27"/>
  <c r="L197" i="27"/>
  <c r="M197" i="27"/>
  <c r="N197" i="27"/>
  <c r="O197" i="27"/>
  <c r="P197" i="27"/>
  <c r="Q197" i="27"/>
  <c r="R197" i="27"/>
  <c r="S197" i="27"/>
  <c r="T197" i="27"/>
  <c r="U197" i="27"/>
  <c r="V197" i="27"/>
  <c r="W197" i="27"/>
  <c r="X197" i="27"/>
  <c r="Y197" i="27"/>
  <c r="H198" i="27"/>
  <c r="I198" i="27"/>
  <c r="J198" i="27"/>
  <c r="K198" i="27"/>
  <c r="L198" i="27"/>
  <c r="M198" i="27"/>
  <c r="N198" i="27"/>
  <c r="O198" i="27"/>
  <c r="P198" i="27"/>
  <c r="Q198" i="27"/>
  <c r="R198" i="27"/>
  <c r="S198" i="27"/>
  <c r="T198" i="27"/>
  <c r="U198" i="27"/>
  <c r="V198" i="27"/>
  <c r="W198" i="27"/>
  <c r="X198" i="27"/>
  <c r="Y198" i="27"/>
  <c r="H199" i="27"/>
  <c r="I199" i="27"/>
  <c r="J199" i="27"/>
  <c r="K199" i="27"/>
  <c r="L199" i="27"/>
  <c r="M199" i="27"/>
  <c r="N199" i="27"/>
  <c r="O199" i="27"/>
  <c r="P199" i="27"/>
  <c r="Q199" i="27"/>
  <c r="R199" i="27"/>
  <c r="S199" i="27"/>
  <c r="T199" i="27"/>
  <c r="U199" i="27"/>
  <c r="V199" i="27"/>
  <c r="W199" i="27"/>
  <c r="X199" i="27"/>
  <c r="Y199" i="27"/>
  <c r="H200" i="27"/>
  <c r="I200" i="27"/>
  <c r="J200" i="27"/>
  <c r="K200" i="27"/>
  <c r="L200" i="27"/>
  <c r="M200" i="27"/>
  <c r="N200" i="27"/>
  <c r="O200" i="27"/>
  <c r="P200" i="27"/>
  <c r="Q200" i="27"/>
  <c r="R200" i="27"/>
  <c r="S200" i="27"/>
  <c r="T200" i="27"/>
  <c r="U200" i="27"/>
  <c r="V200" i="27"/>
  <c r="W200" i="27"/>
  <c r="X200" i="27"/>
  <c r="Y200" i="27"/>
  <c r="H201" i="27"/>
  <c r="I201" i="27"/>
  <c r="J201" i="27"/>
  <c r="K201" i="27"/>
  <c r="L201" i="27"/>
  <c r="M201" i="27"/>
  <c r="N201" i="27"/>
  <c r="O201" i="27"/>
  <c r="P201" i="27"/>
  <c r="Q201" i="27"/>
  <c r="R201" i="27"/>
  <c r="S201" i="27"/>
  <c r="T201" i="27"/>
  <c r="U201" i="27"/>
  <c r="V201" i="27"/>
  <c r="W201" i="27"/>
  <c r="X201" i="27"/>
  <c r="Y201" i="27"/>
  <c r="H202" i="27"/>
  <c r="I202" i="27"/>
  <c r="J202" i="27"/>
  <c r="K202" i="27"/>
  <c r="L202" i="27"/>
  <c r="M202" i="27"/>
  <c r="N202" i="27"/>
  <c r="O202" i="27"/>
  <c r="P202" i="27"/>
  <c r="Q202" i="27"/>
  <c r="R202" i="27"/>
  <c r="S202" i="27"/>
  <c r="T202" i="27"/>
  <c r="U202" i="27"/>
  <c r="V202" i="27"/>
  <c r="W202" i="27"/>
  <c r="X202" i="27"/>
  <c r="Y202" i="27"/>
  <c r="H203" i="27"/>
  <c r="I203" i="27"/>
  <c r="J203" i="27"/>
  <c r="K203" i="27"/>
  <c r="L203" i="27"/>
  <c r="M203" i="27"/>
  <c r="N203" i="27"/>
  <c r="O203" i="27"/>
  <c r="P203" i="27"/>
  <c r="Q203" i="27"/>
  <c r="R203" i="27"/>
  <c r="S203" i="27"/>
  <c r="T203" i="27"/>
  <c r="U203" i="27"/>
  <c r="V203" i="27"/>
  <c r="W203" i="27"/>
  <c r="X203" i="27"/>
  <c r="Y203" i="27"/>
  <c r="H48" i="27"/>
  <c r="I48" i="27"/>
  <c r="J48" i="27"/>
  <c r="K48" i="27"/>
  <c r="L48" i="27"/>
  <c r="M48" i="27"/>
  <c r="N48" i="27"/>
  <c r="O48" i="27"/>
  <c r="P48" i="27"/>
  <c r="Q48" i="27"/>
  <c r="R48" i="27"/>
  <c r="S48" i="27"/>
  <c r="T48" i="27"/>
  <c r="U48" i="27"/>
  <c r="V48" i="27"/>
  <c r="W48" i="27"/>
  <c r="X48" i="27"/>
  <c r="Y48" i="27"/>
  <c r="H49" i="27"/>
  <c r="I49" i="27"/>
  <c r="J49" i="27"/>
  <c r="K49" i="27"/>
  <c r="L49" i="27"/>
  <c r="M49" i="27"/>
  <c r="N49" i="27"/>
  <c r="O49" i="27"/>
  <c r="P49" i="27"/>
  <c r="Q49" i="27"/>
  <c r="R49" i="27"/>
  <c r="S49" i="27"/>
  <c r="T49" i="27"/>
  <c r="U49" i="27"/>
  <c r="V49" i="27"/>
  <c r="W49" i="27"/>
  <c r="X49" i="27"/>
  <c r="Y49" i="27"/>
  <c r="H321" i="27"/>
  <c r="I321" i="27"/>
  <c r="J321" i="27"/>
  <c r="K321" i="27"/>
  <c r="L321" i="27"/>
  <c r="M321" i="27"/>
  <c r="N321" i="27"/>
  <c r="O321" i="27"/>
  <c r="P321" i="27"/>
  <c r="Q321" i="27"/>
  <c r="R321" i="27"/>
  <c r="S321" i="27"/>
  <c r="T321" i="27"/>
  <c r="U321" i="27"/>
  <c r="V321" i="27"/>
  <c r="W321" i="27"/>
  <c r="X321" i="27"/>
  <c r="Y321" i="27"/>
  <c r="H322" i="27"/>
  <c r="I322" i="27"/>
  <c r="J322" i="27"/>
  <c r="K322" i="27"/>
  <c r="L322" i="27"/>
  <c r="M322" i="27"/>
  <c r="N322" i="27"/>
  <c r="O322" i="27"/>
  <c r="P322" i="27"/>
  <c r="Q322" i="27"/>
  <c r="R322" i="27"/>
  <c r="S322" i="27"/>
  <c r="T322" i="27"/>
  <c r="U322" i="27"/>
  <c r="V322" i="27"/>
  <c r="W322" i="27"/>
  <c r="X322" i="27"/>
  <c r="Y322" i="27"/>
  <c r="H323" i="27"/>
  <c r="I323" i="27"/>
  <c r="J323" i="27"/>
  <c r="K323" i="27"/>
  <c r="L323" i="27"/>
  <c r="M323" i="27"/>
  <c r="N323" i="27"/>
  <c r="O323" i="27"/>
  <c r="P323" i="27"/>
  <c r="Q323" i="27"/>
  <c r="R323" i="27"/>
  <c r="S323" i="27"/>
  <c r="T323" i="27"/>
  <c r="U323" i="27"/>
  <c r="V323" i="27"/>
  <c r="W323" i="27"/>
  <c r="X323" i="27"/>
  <c r="Y323" i="27"/>
  <c r="H324" i="27"/>
  <c r="I324" i="27"/>
  <c r="J324" i="27"/>
  <c r="K324" i="27"/>
  <c r="L324" i="27"/>
  <c r="M324" i="27"/>
  <c r="N324" i="27"/>
  <c r="O324" i="27"/>
  <c r="P324" i="27"/>
  <c r="Q324" i="27"/>
  <c r="R324" i="27"/>
  <c r="S324" i="27"/>
  <c r="T324" i="27"/>
  <c r="U324" i="27"/>
  <c r="V324" i="27"/>
  <c r="W324" i="27"/>
  <c r="X324" i="27"/>
  <c r="Y324" i="27"/>
  <c r="H325" i="27"/>
  <c r="I325" i="27"/>
  <c r="J325" i="27"/>
  <c r="K325" i="27"/>
  <c r="L325" i="27"/>
  <c r="M325" i="27"/>
  <c r="N325" i="27"/>
  <c r="O325" i="27"/>
  <c r="P325" i="27"/>
  <c r="Q325" i="27"/>
  <c r="R325" i="27"/>
  <c r="S325" i="27"/>
  <c r="T325" i="27"/>
  <c r="U325" i="27"/>
  <c r="V325" i="27"/>
  <c r="W325" i="27"/>
  <c r="X325" i="27"/>
  <c r="Y325" i="27"/>
  <c r="H326" i="27"/>
  <c r="I326" i="27"/>
  <c r="J326" i="27"/>
  <c r="K326" i="27"/>
  <c r="L326" i="27"/>
  <c r="M326" i="27"/>
  <c r="N326" i="27"/>
  <c r="O326" i="27"/>
  <c r="P326" i="27"/>
  <c r="Q326" i="27"/>
  <c r="R326" i="27"/>
  <c r="S326" i="27"/>
  <c r="T326" i="27"/>
  <c r="U326" i="27"/>
  <c r="V326" i="27"/>
  <c r="W326" i="27"/>
  <c r="X326" i="27"/>
  <c r="Y326" i="27"/>
  <c r="H327" i="27"/>
  <c r="I327" i="27"/>
  <c r="J327" i="27"/>
  <c r="K327" i="27"/>
  <c r="L327" i="27"/>
  <c r="M327" i="27"/>
  <c r="N327" i="27"/>
  <c r="O327" i="27"/>
  <c r="P327" i="27"/>
  <c r="Q327" i="27"/>
  <c r="R327" i="27"/>
  <c r="S327" i="27"/>
  <c r="T327" i="27"/>
  <c r="U327" i="27"/>
  <c r="V327" i="27"/>
  <c r="W327" i="27"/>
  <c r="X327" i="27"/>
  <c r="Y327" i="27"/>
  <c r="H328" i="27"/>
  <c r="I328" i="27"/>
  <c r="J328" i="27"/>
  <c r="K328" i="27"/>
  <c r="L328" i="27"/>
  <c r="M328" i="27"/>
  <c r="N328" i="27"/>
  <c r="O328" i="27"/>
  <c r="P328" i="27"/>
  <c r="Q328" i="27"/>
  <c r="R328" i="27"/>
  <c r="S328" i="27"/>
  <c r="T328" i="27"/>
  <c r="U328" i="27"/>
  <c r="V328" i="27"/>
  <c r="W328" i="27"/>
  <c r="X328" i="27"/>
  <c r="Y328" i="27"/>
  <c r="H329" i="27"/>
  <c r="I329" i="27"/>
  <c r="J329" i="27"/>
  <c r="K329" i="27"/>
  <c r="L329" i="27"/>
  <c r="M329" i="27"/>
  <c r="N329" i="27"/>
  <c r="O329" i="27"/>
  <c r="P329" i="27"/>
  <c r="Q329" i="27"/>
  <c r="R329" i="27"/>
  <c r="S329" i="27"/>
  <c r="T329" i="27"/>
  <c r="U329" i="27"/>
  <c r="V329" i="27"/>
  <c r="W329" i="27"/>
  <c r="X329" i="27"/>
  <c r="Y329" i="27"/>
  <c r="H258" i="27"/>
  <c r="I258" i="27"/>
  <c r="J258" i="27"/>
  <c r="K258" i="27"/>
  <c r="L258" i="27"/>
  <c r="M258" i="27"/>
  <c r="N258" i="27"/>
  <c r="O258" i="27"/>
  <c r="P258" i="27"/>
  <c r="Q258" i="27"/>
  <c r="R258" i="27"/>
  <c r="S258" i="27"/>
  <c r="T258" i="27"/>
  <c r="U258" i="27"/>
  <c r="V258" i="27"/>
  <c r="W258" i="27"/>
  <c r="X258" i="27"/>
  <c r="Y258" i="27"/>
  <c r="H259" i="27"/>
  <c r="I259" i="27"/>
  <c r="J259" i="27"/>
  <c r="K259" i="27"/>
  <c r="L259" i="27"/>
  <c r="M259" i="27"/>
  <c r="N259" i="27"/>
  <c r="O259" i="27"/>
  <c r="P259" i="27"/>
  <c r="Q259" i="27"/>
  <c r="R259" i="27"/>
  <c r="S259" i="27"/>
  <c r="T259" i="27"/>
  <c r="U259" i="27"/>
  <c r="V259" i="27"/>
  <c r="W259" i="27"/>
  <c r="X259" i="27"/>
  <c r="Y259" i="27"/>
  <c r="H260" i="27"/>
  <c r="I260" i="27"/>
  <c r="J260" i="27"/>
  <c r="K260" i="27"/>
  <c r="L260" i="27"/>
  <c r="M260" i="27"/>
  <c r="N260" i="27"/>
  <c r="O260" i="27"/>
  <c r="P260" i="27"/>
  <c r="Q260" i="27"/>
  <c r="R260" i="27"/>
  <c r="S260" i="27"/>
  <c r="T260" i="27"/>
  <c r="U260" i="27"/>
  <c r="V260" i="27"/>
  <c r="W260" i="27"/>
  <c r="X260" i="27"/>
  <c r="Y260" i="27"/>
  <c r="H261" i="27"/>
  <c r="I261" i="27"/>
  <c r="J261" i="27"/>
  <c r="K261" i="27"/>
  <c r="L261" i="27"/>
  <c r="M261" i="27"/>
  <c r="N261" i="27"/>
  <c r="O261" i="27"/>
  <c r="P261" i="27"/>
  <c r="Q261" i="27"/>
  <c r="R261" i="27"/>
  <c r="S261" i="27"/>
  <c r="T261" i="27"/>
  <c r="U261" i="27"/>
  <c r="V261" i="27"/>
  <c r="W261" i="27"/>
  <c r="X261" i="27"/>
  <c r="Y261" i="27"/>
  <c r="H262" i="27"/>
  <c r="I262" i="27"/>
  <c r="J262" i="27"/>
  <c r="K262" i="27"/>
  <c r="L262" i="27"/>
  <c r="M262" i="27"/>
  <c r="N262" i="27"/>
  <c r="O262" i="27"/>
  <c r="P262" i="27"/>
  <c r="Q262" i="27"/>
  <c r="R262" i="27"/>
  <c r="S262" i="27"/>
  <c r="T262" i="27"/>
  <c r="U262" i="27"/>
  <c r="V262" i="27"/>
  <c r="W262" i="27"/>
  <c r="X262" i="27"/>
  <c r="Y262" i="27"/>
  <c r="H263" i="27"/>
  <c r="I263" i="27"/>
  <c r="J263" i="27"/>
  <c r="K263" i="27"/>
  <c r="L263" i="27"/>
  <c r="M263" i="27"/>
  <c r="N263" i="27"/>
  <c r="O263" i="27"/>
  <c r="P263" i="27"/>
  <c r="Q263" i="27"/>
  <c r="R263" i="27"/>
  <c r="S263" i="27"/>
  <c r="T263" i="27"/>
  <c r="U263" i="27"/>
  <c r="V263" i="27"/>
  <c r="W263" i="27"/>
  <c r="X263" i="27"/>
  <c r="Y263" i="27"/>
  <c r="H264" i="27"/>
  <c r="I264" i="27"/>
  <c r="J264" i="27"/>
  <c r="K264" i="27"/>
  <c r="L264" i="27"/>
  <c r="M264" i="27"/>
  <c r="N264" i="27"/>
  <c r="O264" i="27"/>
  <c r="P264" i="27"/>
  <c r="Q264" i="27"/>
  <c r="R264" i="27"/>
  <c r="S264" i="27"/>
  <c r="T264" i="27"/>
  <c r="U264" i="27"/>
  <c r="V264" i="27"/>
  <c r="W264" i="27"/>
  <c r="X264" i="27"/>
  <c r="Y264" i="27"/>
  <c r="H265" i="27"/>
  <c r="I265" i="27"/>
  <c r="J265" i="27"/>
  <c r="K265" i="27"/>
  <c r="L265" i="27"/>
  <c r="M265" i="27"/>
  <c r="N265" i="27"/>
  <c r="O265" i="27"/>
  <c r="P265" i="27"/>
  <c r="Q265" i="27"/>
  <c r="R265" i="27"/>
  <c r="S265" i="27"/>
  <c r="T265" i="27"/>
  <c r="U265" i="27"/>
  <c r="V265" i="27"/>
  <c r="W265" i="27"/>
  <c r="X265" i="27"/>
  <c r="Y265" i="27"/>
  <c r="H266" i="27"/>
  <c r="I266" i="27"/>
  <c r="J266" i="27"/>
  <c r="K266" i="27"/>
  <c r="L266" i="27"/>
  <c r="M266" i="27"/>
  <c r="N266" i="27"/>
  <c r="O266" i="27"/>
  <c r="P266" i="27"/>
  <c r="Q266" i="27"/>
  <c r="R266" i="27"/>
  <c r="S266" i="27"/>
  <c r="T266" i="27"/>
  <c r="U266" i="27"/>
  <c r="V266" i="27"/>
  <c r="W266" i="27"/>
  <c r="X266" i="27"/>
  <c r="Y266" i="27"/>
  <c r="H267" i="27"/>
  <c r="I267" i="27"/>
  <c r="J267" i="27"/>
  <c r="K267" i="27"/>
  <c r="L267" i="27"/>
  <c r="M267" i="27"/>
  <c r="N267" i="27"/>
  <c r="O267" i="27"/>
  <c r="P267" i="27"/>
  <c r="Q267" i="27"/>
  <c r="R267" i="27"/>
  <c r="S267" i="27"/>
  <c r="T267" i="27"/>
  <c r="U267" i="27"/>
  <c r="V267" i="27"/>
  <c r="W267" i="27"/>
  <c r="X267" i="27"/>
  <c r="Y267" i="27"/>
  <c r="H204" i="27"/>
  <c r="I204" i="27"/>
  <c r="J204" i="27"/>
  <c r="K204" i="27"/>
  <c r="L204" i="27"/>
  <c r="M204" i="27"/>
  <c r="N204" i="27"/>
  <c r="O204" i="27"/>
  <c r="P204" i="27"/>
  <c r="Q204" i="27"/>
  <c r="R204" i="27"/>
  <c r="S204" i="27"/>
  <c r="T204" i="27"/>
  <c r="U204" i="27"/>
  <c r="V204" i="27"/>
  <c r="W204" i="27"/>
  <c r="X204" i="27"/>
  <c r="Y204" i="27"/>
  <c r="H205" i="27"/>
  <c r="I205" i="27"/>
  <c r="J205" i="27"/>
  <c r="K205" i="27"/>
  <c r="L205" i="27"/>
  <c r="M205" i="27"/>
  <c r="N205" i="27"/>
  <c r="O205" i="27"/>
  <c r="P205" i="27"/>
  <c r="Q205" i="27"/>
  <c r="R205" i="27"/>
  <c r="S205" i="27"/>
  <c r="T205" i="27"/>
  <c r="U205" i="27"/>
  <c r="V205" i="27"/>
  <c r="W205" i="27"/>
  <c r="X205" i="27"/>
  <c r="Y205" i="27"/>
  <c r="H206" i="27"/>
  <c r="I206" i="27"/>
  <c r="J206" i="27"/>
  <c r="K206" i="27"/>
  <c r="L206" i="27"/>
  <c r="M206" i="27"/>
  <c r="N206" i="27"/>
  <c r="O206" i="27"/>
  <c r="P206" i="27"/>
  <c r="Q206" i="27"/>
  <c r="R206" i="27"/>
  <c r="S206" i="27"/>
  <c r="T206" i="27"/>
  <c r="U206" i="27"/>
  <c r="V206" i="27"/>
  <c r="W206" i="27"/>
  <c r="X206" i="27"/>
  <c r="Y206" i="27"/>
  <c r="H207" i="27"/>
  <c r="I207" i="27"/>
  <c r="J207" i="27"/>
  <c r="K207" i="27"/>
  <c r="L207" i="27"/>
  <c r="M207" i="27"/>
  <c r="N207" i="27"/>
  <c r="O207" i="27"/>
  <c r="P207" i="27"/>
  <c r="Q207" i="27"/>
  <c r="R207" i="27"/>
  <c r="S207" i="27"/>
  <c r="T207" i="27"/>
  <c r="U207" i="27"/>
  <c r="V207" i="27"/>
  <c r="W207" i="27"/>
  <c r="X207" i="27"/>
  <c r="Y207" i="27"/>
  <c r="H208" i="27"/>
  <c r="I208" i="27"/>
  <c r="J208" i="27"/>
  <c r="K208" i="27"/>
  <c r="L208" i="27"/>
  <c r="M208" i="27"/>
  <c r="N208" i="27"/>
  <c r="O208" i="27"/>
  <c r="P208" i="27"/>
  <c r="Q208" i="27"/>
  <c r="R208" i="27"/>
  <c r="S208" i="27"/>
  <c r="T208" i="27"/>
  <c r="U208" i="27"/>
  <c r="V208" i="27"/>
  <c r="W208" i="27"/>
  <c r="X208" i="27"/>
  <c r="Y208" i="27"/>
  <c r="H209" i="27"/>
  <c r="I209" i="27"/>
  <c r="J209" i="27"/>
  <c r="K209" i="27"/>
  <c r="L209" i="27"/>
  <c r="M209" i="27"/>
  <c r="N209" i="27"/>
  <c r="O209" i="27"/>
  <c r="P209" i="27"/>
  <c r="Q209" i="27"/>
  <c r="R209" i="27"/>
  <c r="S209" i="27"/>
  <c r="T209" i="27"/>
  <c r="U209" i="27"/>
  <c r="V209" i="27"/>
  <c r="W209" i="27"/>
  <c r="X209" i="27"/>
  <c r="Y209" i="27"/>
  <c r="H210" i="27"/>
  <c r="I210" i="27"/>
  <c r="J210" i="27"/>
  <c r="K210" i="27"/>
  <c r="L210" i="27"/>
  <c r="M210" i="27"/>
  <c r="N210" i="27"/>
  <c r="O210" i="27"/>
  <c r="P210" i="27"/>
  <c r="Q210" i="27"/>
  <c r="R210" i="27"/>
  <c r="S210" i="27"/>
  <c r="T210" i="27"/>
  <c r="U210" i="27"/>
  <c r="V210" i="27"/>
  <c r="W210" i="27"/>
  <c r="X210" i="27"/>
  <c r="Y210" i="27"/>
  <c r="H211" i="27"/>
  <c r="I211" i="27"/>
  <c r="J211" i="27"/>
  <c r="K211" i="27"/>
  <c r="L211" i="27"/>
  <c r="M211" i="27"/>
  <c r="N211" i="27"/>
  <c r="O211" i="27"/>
  <c r="P211" i="27"/>
  <c r="Q211" i="27"/>
  <c r="R211" i="27"/>
  <c r="S211" i="27"/>
  <c r="T211" i="27"/>
  <c r="U211" i="27"/>
  <c r="V211" i="27"/>
  <c r="W211" i="27"/>
  <c r="X211" i="27"/>
  <c r="Y211" i="27"/>
  <c r="H212" i="27"/>
  <c r="I212" i="27"/>
  <c r="J212" i="27"/>
  <c r="K212" i="27"/>
  <c r="L212" i="27"/>
  <c r="M212" i="27"/>
  <c r="N212" i="27"/>
  <c r="O212" i="27"/>
  <c r="P212" i="27"/>
  <c r="Q212" i="27"/>
  <c r="R212" i="27"/>
  <c r="S212" i="27"/>
  <c r="T212" i="27"/>
  <c r="U212" i="27"/>
  <c r="V212" i="27"/>
  <c r="W212" i="27"/>
  <c r="X212" i="27"/>
  <c r="Y212" i="27"/>
  <c r="H213" i="27"/>
  <c r="I213" i="27"/>
  <c r="J213" i="27"/>
  <c r="K213" i="27"/>
  <c r="L213" i="27"/>
  <c r="M213" i="27"/>
  <c r="N213" i="27"/>
  <c r="O213" i="27"/>
  <c r="P213" i="27"/>
  <c r="Q213" i="27"/>
  <c r="R213" i="27"/>
  <c r="S213" i="27"/>
  <c r="T213" i="27"/>
  <c r="U213" i="27"/>
  <c r="V213" i="27"/>
  <c r="W213" i="27"/>
  <c r="X213" i="27"/>
  <c r="Y213" i="27"/>
  <c r="H214" i="27"/>
  <c r="I214" i="27"/>
  <c r="J214" i="27"/>
  <c r="K214" i="27"/>
  <c r="L214" i="27"/>
  <c r="M214" i="27"/>
  <c r="N214" i="27"/>
  <c r="O214" i="27"/>
  <c r="P214" i="27"/>
  <c r="Q214" i="27"/>
  <c r="R214" i="27"/>
  <c r="S214" i="27"/>
  <c r="T214" i="27"/>
  <c r="U214" i="27"/>
  <c r="V214" i="27"/>
  <c r="W214" i="27"/>
  <c r="X214" i="27"/>
  <c r="Y214" i="27"/>
  <c r="H215" i="27"/>
  <c r="I215" i="27"/>
  <c r="J215" i="27"/>
  <c r="K215" i="27"/>
  <c r="L215" i="27"/>
  <c r="M215" i="27"/>
  <c r="N215" i="27"/>
  <c r="O215" i="27"/>
  <c r="P215" i="27"/>
  <c r="Q215" i="27"/>
  <c r="R215" i="27"/>
  <c r="S215" i="27"/>
  <c r="T215" i="27"/>
  <c r="U215" i="27"/>
  <c r="V215" i="27"/>
  <c r="W215" i="27"/>
  <c r="X215" i="27"/>
  <c r="Y215" i="27"/>
  <c r="H216" i="27"/>
  <c r="I216" i="27"/>
  <c r="J216" i="27"/>
  <c r="K216" i="27"/>
  <c r="L216" i="27"/>
  <c r="M216" i="27"/>
  <c r="N216" i="27"/>
  <c r="O216" i="27"/>
  <c r="P216" i="27"/>
  <c r="Q216" i="27"/>
  <c r="R216" i="27"/>
  <c r="S216" i="27"/>
  <c r="T216" i="27"/>
  <c r="U216" i="27"/>
  <c r="V216" i="27"/>
  <c r="W216" i="27"/>
  <c r="X216" i="27"/>
  <c r="Y216" i="27"/>
  <c r="H217" i="27"/>
  <c r="I217" i="27"/>
  <c r="J217" i="27"/>
  <c r="K217" i="27"/>
  <c r="L217" i="27"/>
  <c r="M217" i="27"/>
  <c r="N217" i="27"/>
  <c r="O217" i="27"/>
  <c r="P217" i="27"/>
  <c r="Q217" i="27"/>
  <c r="R217" i="27"/>
  <c r="S217" i="27"/>
  <c r="T217" i="27"/>
  <c r="U217" i="27"/>
  <c r="V217" i="27"/>
  <c r="W217" i="27"/>
  <c r="X217" i="27"/>
  <c r="Y217" i="27"/>
  <c r="H218" i="27"/>
  <c r="I218" i="27"/>
  <c r="J218" i="27"/>
  <c r="K218" i="27"/>
  <c r="L218" i="27"/>
  <c r="M218" i="27"/>
  <c r="N218" i="27"/>
  <c r="O218" i="27"/>
  <c r="P218" i="27"/>
  <c r="Q218" i="27"/>
  <c r="R218" i="27"/>
  <c r="S218" i="27"/>
  <c r="T218" i="27"/>
  <c r="U218" i="27"/>
  <c r="V218" i="27"/>
  <c r="W218" i="27"/>
  <c r="X218" i="27"/>
  <c r="Y218" i="27"/>
  <c r="H219" i="27"/>
  <c r="I219" i="27"/>
  <c r="J219" i="27"/>
  <c r="K219" i="27"/>
  <c r="L219" i="27"/>
  <c r="M219" i="27"/>
  <c r="N219" i="27"/>
  <c r="O219" i="27"/>
  <c r="P219" i="27"/>
  <c r="Q219" i="27"/>
  <c r="R219" i="27"/>
  <c r="S219" i="27"/>
  <c r="T219" i="27"/>
  <c r="U219" i="27"/>
  <c r="V219" i="27"/>
  <c r="W219" i="27"/>
  <c r="X219" i="27"/>
  <c r="Y219" i="27"/>
  <c r="H220" i="27"/>
  <c r="I220" i="27"/>
  <c r="J220" i="27"/>
  <c r="K220" i="27"/>
  <c r="L220" i="27"/>
  <c r="M220" i="27"/>
  <c r="N220" i="27"/>
  <c r="O220" i="27"/>
  <c r="P220" i="27"/>
  <c r="Q220" i="27"/>
  <c r="R220" i="27"/>
  <c r="S220" i="27"/>
  <c r="T220" i="27"/>
  <c r="U220" i="27"/>
  <c r="V220" i="27"/>
  <c r="W220" i="27"/>
  <c r="X220" i="27"/>
  <c r="Y220" i="27"/>
  <c r="H221" i="27"/>
  <c r="I221" i="27"/>
  <c r="J221" i="27"/>
  <c r="K221" i="27"/>
  <c r="L221" i="27"/>
  <c r="M221" i="27"/>
  <c r="N221" i="27"/>
  <c r="O221" i="27"/>
  <c r="P221" i="27"/>
  <c r="Q221" i="27"/>
  <c r="R221" i="27"/>
  <c r="S221" i="27"/>
  <c r="T221" i="27"/>
  <c r="U221" i="27"/>
  <c r="V221" i="27"/>
  <c r="W221" i="27"/>
  <c r="X221" i="27"/>
  <c r="Y221" i="27"/>
  <c r="H222" i="27"/>
  <c r="I222" i="27"/>
  <c r="J222" i="27"/>
  <c r="K222" i="27"/>
  <c r="L222" i="27"/>
  <c r="M222" i="27"/>
  <c r="N222" i="27"/>
  <c r="O222" i="27"/>
  <c r="P222" i="27"/>
  <c r="Q222" i="27"/>
  <c r="R222" i="27"/>
  <c r="S222" i="27"/>
  <c r="T222" i="27"/>
  <c r="U222" i="27"/>
  <c r="V222" i="27"/>
  <c r="W222" i="27"/>
  <c r="X222" i="27"/>
  <c r="Y222" i="27"/>
  <c r="H100" i="27"/>
  <c r="I100" i="27"/>
  <c r="J100" i="27"/>
  <c r="K100" i="27"/>
  <c r="L100" i="27"/>
  <c r="M100" i="27"/>
  <c r="N100" i="27"/>
  <c r="O100" i="27"/>
  <c r="P100" i="27"/>
  <c r="Q100" i="27"/>
  <c r="R100" i="27"/>
  <c r="S100" i="27"/>
  <c r="T100" i="27"/>
  <c r="U100" i="27"/>
  <c r="V100" i="27"/>
  <c r="W100" i="27"/>
  <c r="X100" i="27"/>
  <c r="Y100" i="27"/>
  <c r="H268" i="27"/>
  <c r="I268" i="27"/>
  <c r="J268" i="27"/>
  <c r="K268" i="27"/>
  <c r="L268" i="27"/>
  <c r="M268" i="27"/>
  <c r="N268" i="27"/>
  <c r="O268" i="27"/>
  <c r="P268" i="27"/>
  <c r="Q268" i="27"/>
  <c r="R268" i="27"/>
  <c r="S268" i="27"/>
  <c r="T268" i="27"/>
  <c r="U268" i="27"/>
  <c r="V268" i="27"/>
  <c r="W268" i="27"/>
  <c r="X268" i="27"/>
  <c r="Y268" i="27"/>
  <c r="H223" i="27"/>
  <c r="I223" i="27"/>
  <c r="J223" i="27"/>
  <c r="K223" i="27"/>
  <c r="L223" i="27"/>
  <c r="M223" i="27"/>
  <c r="N223" i="27"/>
  <c r="O223" i="27"/>
  <c r="P223" i="27"/>
  <c r="Q223" i="27"/>
  <c r="R223" i="27"/>
  <c r="S223" i="27"/>
  <c r="T223" i="27"/>
  <c r="U223" i="27"/>
  <c r="V223" i="27"/>
  <c r="W223" i="27"/>
  <c r="X223" i="27"/>
  <c r="Y223" i="27"/>
  <c r="H224" i="27"/>
  <c r="I224" i="27"/>
  <c r="J224" i="27"/>
  <c r="K224" i="27"/>
  <c r="L224" i="27"/>
  <c r="M224" i="27"/>
  <c r="N224" i="27"/>
  <c r="O224" i="27"/>
  <c r="P224" i="27"/>
  <c r="Q224" i="27"/>
  <c r="R224" i="27"/>
  <c r="S224" i="27"/>
  <c r="T224" i="27"/>
  <c r="U224" i="27"/>
  <c r="V224" i="27"/>
  <c r="W224" i="27"/>
  <c r="X224" i="27"/>
  <c r="Y224" i="27"/>
  <c r="H225" i="27"/>
  <c r="I225" i="27"/>
  <c r="J225" i="27"/>
  <c r="K225" i="27"/>
  <c r="L225" i="27"/>
  <c r="M225" i="27"/>
  <c r="N225" i="27"/>
  <c r="O225" i="27"/>
  <c r="P225" i="27"/>
  <c r="Q225" i="27"/>
  <c r="R225" i="27"/>
  <c r="S225" i="27"/>
  <c r="T225" i="27"/>
  <c r="U225" i="27"/>
  <c r="V225" i="27"/>
  <c r="W225" i="27"/>
  <c r="X225" i="27"/>
  <c r="Y225" i="27"/>
  <c r="H226" i="27"/>
  <c r="I226" i="27"/>
  <c r="J226" i="27"/>
  <c r="K226" i="27"/>
  <c r="L226" i="27"/>
  <c r="M226" i="27"/>
  <c r="N226" i="27"/>
  <c r="O226" i="27"/>
  <c r="P226" i="27"/>
  <c r="Q226" i="27"/>
  <c r="R226" i="27"/>
  <c r="S226" i="27"/>
  <c r="T226" i="27"/>
  <c r="U226" i="27"/>
  <c r="V226" i="27"/>
  <c r="W226" i="27"/>
  <c r="X226" i="27"/>
  <c r="Y226" i="27"/>
  <c r="H227" i="27"/>
  <c r="I227" i="27"/>
  <c r="J227" i="27"/>
  <c r="K227" i="27"/>
  <c r="L227" i="27"/>
  <c r="M227" i="27"/>
  <c r="N227" i="27"/>
  <c r="O227" i="27"/>
  <c r="P227" i="27"/>
  <c r="Q227" i="27"/>
  <c r="R227" i="27"/>
  <c r="S227" i="27"/>
  <c r="T227" i="27"/>
  <c r="U227" i="27"/>
  <c r="V227" i="27"/>
  <c r="W227" i="27"/>
  <c r="X227" i="27"/>
  <c r="Y227" i="27"/>
  <c r="H228" i="27"/>
  <c r="I228" i="27"/>
  <c r="J228" i="27"/>
  <c r="K228" i="27"/>
  <c r="L228" i="27"/>
  <c r="M228" i="27"/>
  <c r="N228" i="27"/>
  <c r="O228" i="27"/>
  <c r="P228" i="27"/>
  <c r="Q228" i="27"/>
  <c r="R228" i="27"/>
  <c r="S228" i="27"/>
  <c r="T228" i="27"/>
  <c r="U228" i="27"/>
  <c r="V228" i="27"/>
  <c r="W228" i="27"/>
  <c r="X228" i="27"/>
  <c r="Y228" i="27"/>
  <c r="H269" i="27"/>
  <c r="I269" i="27"/>
  <c r="J269" i="27"/>
  <c r="K269" i="27"/>
  <c r="L269" i="27"/>
  <c r="M269" i="27"/>
  <c r="N269" i="27"/>
  <c r="O269" i="27"/>
  <c r="P269" i="27"/>
  <c r="Q269" i="27"/>
  <c r="R269" i="27"/>
  <c r="S269" i="27"/>
  <c r="T269" i="27"/>
  <c r="U269" i="27"/>
  <c r="V269" i="27"/>
  <c r="W269" i="27"/>
  <c r="X269" i="27"/>
  <c r="Y269" i="27"/>
  <c r="H229" i="27"/>
  <c r="I229" i="27"/>
  <c r="J229" i="27"/>
  <c r="K229" i="27"/>
  <c r="L229" i="27"/>
  <c r="M229" i="27"/>
  <c r="N229" i="27"/>
  <c r="O229" i="27"/>
  <c r="P229" i="27"/>
  <c r="Q229" i="27"/>
  <c r="R229" i="27"/>
  <c r="S229" i="27"/>
  <c r="T229" i="27"/>
  <c r="U229" i="27"/>
  <c r="V229" i="27"/>
  <c r="W229" i="27"/>
  <c r="X229" i="27"/>
  <c r="Y229" i="27"/>
  <c r="H50" i="27"/>
  <c r="I50" i="27"/>
  <c r="J50" i="27"/>
  <c r="K50" i="27"/>
  <c r="L50" i="27"/>
  <c r="M50" i="27"/>
  <c r="N50" i="27"/>
  <c r="O50" i="27"/>
  <c r="P50" i="27"/>
  <c r="Q50" i="27"/>
  <c r="R50" i="27"/>
  <c r="S50" i="27"/>
  <c r="T50" i="27"/>
  <c r="U50" i="27"/>
  <c r="V50" i="27"/>
  <c r="W50" i="27"/>
  <c r="X50" i="27"/>
  <c r="Y50" i="27"/>
  <c r="H230" i="27"/>
  <c r="I230" i="27"/>
  <c r="J230" i="27"/>
  <c r="K230" i="27"/>
  <c r="L230" i="27"/>
  <c r="M230" i="27"/>
  <c r="N230" i="27"/>
  <c r="O230" i="27"/>
  <c r="P230" i="27"/>
  <c r="Q230" i="27"/>
  <c r="R230" i="27"/>
  <c r="S230" i="27"/>
  <c r="T230" i="27"/>
  <c r="U230" i="27"/>
  <c r="V230" i="27"/>
  <c r="W230" i="27"/>
  <c r="X230" i="27"/>
  <c r="Y230" i="27"/>
  <c r="H231" i="27"/>
  <c r="I231" i="27"/>
  <c r="J231" i="27"/>
  <c r="K231" i="27"/>
  <c r="L231" i="27"/>
  <c r="M231" i="27"/>
  <c r="N231" i="27"/>
  <c r="O231" i="27"/>
  <c r="P231" i="27"/>
  <c r="Q231" i="27"/>
  <c r="R231" i="27"/>
  <c r="S231" i="27"/>
  <c r="T231" i="27"/>
  <c r="U231" i="27"/>
  <c r="V231" i="27"/>
  <c r="W231" i="27"/>
  <c r="X231" i="27"/>
  <c r="Y231" i="27"/>
  <c r="H232" i="27"/>
  <c r="I232" i="27"/>
  <c r="J232" i="27"/>
  <c r="K232" i="27"/>
  <c r="L232" i="27"/>
  <c r="M232" i="27"/>
  <c r="N232" i="27"/>
  <c r="O232" i="27"/>
  <c r="P232" i="27"/>
  <c r="Q232" i="27"/>
  <c r="R232" i="27"/>
  <c r="S232" i="27"/>
  <c r="T232" i="27"/>
  <c r="U232" i="27"/>
  <c r="V232" i="27"/>
  <c r="W232" i="27"/>
  <c r="X232" i="27"/>
  <c r="Y232" i="27"/>
  <c r="H233" i="27"/>
  <c r="I233" i="27"/>
  <c r="J233" i="27"/>
  <c r="K233" i="27"/>
  <c r="L233" i="27"/>
  <c r="M233" i="27"/>
  <c r="N233" i="27"/>
  <c r="O233" i="27"/>
  <c r="P233" i="27"/>
  <c r="Q233" i="27"/>
  <c r="R233" i="27"/>
  <c r="S233" i="27"/>
  <c r="T233" i="27"/>
  <c r="U233" i="27"/>
  <c r="V233" i="27"/>
  <c r="W233" i="27"/>
  <c r="X233" i="27"/>
  <c r="Y233" i="27"/>
  <c r="H234" i="27"/>
  <c r="I234" i="27"/>
  <c r="J234" i="27"/>
  <c r="K234" i="27"/>
  <c r="L234" i="27"/>
  <c r="M234" i="27"/>
  <c r="N234" i="27"/>
  <c r="O234" i="27"/>
  <c r="P234" i="27"/>
  <c r="Q234" i="27"/>
  <c r="R234" i="27"/>
  <c r="S234" i="27"/>
  <c r="T234" i="27"/>
  <c r="U234" i="27"/>
  <c r="V234" i="27"/>
  <c r="W234" i="27"/>
  <c r="X234" i="27"/>
  <c r="Y234" i="27"/>
  <c r="H235" i="27"/>
  <c r="I235" i="27"/>
  <c r="J235" i="27"/>
  <c r="K235" i="27"/>
  <c r="L235" i="27"/>
  <c r="M235" i="27"/>
  <c r="N235" i="27"/>
  <c r="O235" i="27"/>
  <c r="P235" i="27"/>
  <c r="Q235" i="27"/>
  <c r="R235" i="27"/>
  <c r="S235" i="27"/>
  <c r="T235" i="27"/>
  <c r="U235" i="27"/>
  <c r="V235" i="27"/>
  <c r="W235" i="27"/>
  <c r="X235" i="27"/>
  <c r="Y235" i="27"/>
  <c r="H236" i="27"/>
  <c r="I236" i="27"/>
  <c r="J236" i="27"/>
  <c r="K236" i="27"/>
  <c r="L236" i="27"/>
  <c r="M236" i="27"/>
  <c r="N236" i="27"/>
  <c r="O236" i="27"/>
  <c r="P236" i="27"/>
  <c r="Q236" i="27"/>
  <c r="R236" i="27"/>
  <c r="S236" i="27"/>
  <c r="T236" i="27"/>
  <c r="U236" i="27"/>
  <c r="V236" i="27"/>
  <c r="W236" i="27"/>
  <c r="X236" i="27"/>
  <c r="Y236" i="27"/>
  <c r="H237" i="27"/>
  <c r="I237" i="27"/>
  <c r="J237" i="27"/>
  <c r="K237" i="27"/>
  <c r="L237" i="27"/>
  <c r="M237" i="27"/>
  <c r="N237" i="27"/>
  <c r="O237" i="27"/>
  <c r="P237" i="27"/>
  <c r="Q237" i="27"/>
  <c r="R237" i="27"/>
  <c r="S237" i="27"/>
  <c r="T237" i="27"/>
  <c r="U237" i="27"/>
  <c r="V237" i="27"/>
  <c r="W237" i="27"/>
  <c r="X237" i="27"/>
  <c r="Y237" i="27"/>
  <c r="H238" i="27"/>
  <c r="I238" i="27"/>
  <c r="J238" i="27"/>
  <c r="K238" i="27"/>
  <c r="L238" i="27"/>
  <c r="M238" i="27"/>
  <c r="N238" i="27"/>
  <c r="O238" i="27"/>
  <c r="P238" i="27"/>
  <c r="Q238" i="27"/>
  <c r="R238" i="27"/>
  <c r="S238" i="27"/>
  <c r="T238" i="27"/>
  <c r="U238" i="27"/>
  <c r="V238" i="27"/>
  <c r="W238" i="27"/>
  <c r="X238" i="27"/>
  <c r="Y238" i="27"/>
  <c r="H239" i="27"/>
  <c r="I239" i="27"/>
  <c r="J239" i="27"/>
  <c r="K239" i="27"/>
  <c r="L239" i="27"/>
  <c r="M239" i="27"/>
  <c r="N239" i="27"/>
  <c r="O239" i="27"/>
  <c r="P239" i="27"/>
  <c r="Q239" i="27"/>
  <c r="R239" i="27"/>
  <c r="S239" i="27"/>
  <c r="T239" i="27"/>
  <c r="U239" i="27"/>
  <c r="V239" i="27"/>
  <c r="W239" i="27"/>
  <c r="X239" i="27"/>
  <c r="Y239" i="27"/>
  <c r="H240" i="27"/>
  <c r="I240" i="27"/>
  <c r="J240" i="27"/>
  <c r="K240" i="27"/>
  <c r="L240" i="27"/>
  <c r="M240" i="27"/>
  <c r="N240" i="27"/>
  <c r="O240" i="27"/>
  <c r="P240" i="27"/>
  <c r="Q240" i="27"/>
  <c r="R240" i="27"/>
  <c r="S240" i="27"/>
  <c r="T240" i="27"/>
  <c r="U240" i="27"/>
  <c r="V240" i="27"/>
  <c r="W240" i="27"/>
  <c r="X240" i="27"/>
  <c r="Y240" i="27"/>
  <c r="H241" i="27"/>
  <c r="I241" i="27"/>
  <c r="J241" i="27"/>
  <c r="K241" i="27"/>
  <c r="L241" i="27"/>
  <c r="M241" i="27"/>
  <c r="N241" i="27"/>
  <c r="O241" i="27"/>
  <c r="P241" i="27"/>
  <c r="Q241" i="27"/>
  <c r="R241" i="27"/>
  <c r="S241" i="27"/>
  <c r="T241" i="27"/>
  <c r="U241" i="27"/>
  <c r="V241" i="27"/>
  <c r="W241" i="27"/>
  <c r="X241" i="27"/>
  <c r="Y241" i="27"/>
  <c r="H101" i="27"/>
  <c r="I101" i="27"/>
  <c r="J101" i="27"/>
  <c r="K101" i="27"/>
  <c r="L101" i="27"/>
  <c r="M101" i="27"/>
  <c r="N101" i="27"/>
  <c r="O101" i="27"/>
  <c r="P101" i="27"/>
  <c r="Q101" i="27"/>
  <c r="R101" i="27"/>
  <c r="S101" i="27"/>
  <c r="T101" i="27"/>
  <c r="U101" i="27"/>
  <c r="V101" i="27"/>
  <c r="W101" i="27"/>
  <c r="X101" i="27"/>
  <c r="Y101" i="27"/>
  <c r="H102" i="27"/>
  <c r="I102" i="27"/>
  <c r="J102" i="27"/>
  <c r="K102" i="27"/>
  <c r="L102" i="27"/>
  <c r="M102" i="27"/>
  <c r="N102" i="27"/>
  <c r="O102" i="27"/>
  <c r="P102" i="27"/>
  <c r="Q102" i="27"/>
  <c r="R102" i="27"/>
  <c r="S102" i="27"/>
  <c r="T102" i="27"/>
  <c r="U102" i="27"/>
  <c r="V102" i="27"/>
  <c r="W102" i="27"/>
  <c r="X102" i="27"/>
  <c r="Y102" i="27"/>
  <c r="H103" i="27"/>
  <c r="I103" i="27"/>
  <c r="J103" i="27"/>
  <c r="K103" i="27"/>
  <c r="L103" i="27"/>
  <c r="M103" i="27"/>
  <c r="N103" i="27"/>
  <c r="O103" i="27"/>
  <c r="P103" i="27"/>
  <c r="Q103" i="27"/>
  <c r="R103" i="27"/>
  <c r="S103" i="27"/>
  <c r="T103" i="27"/>
  <c r="U103" i="27"/>
  <c r="V103" i="27"/>
  <c r="W103" i="27"/>
  <c r="X103" i="27"/>
  <c r="Y103" i="27"/>
  <c r="H104" i="27"/>
  <c r="I104" i="27"/>
  <c r="J104" i="27"/>
  <c r="K104" i="27"/>
  <c r="L104" i="27"/>
  <c r="M104" i="27"/>
  <c r="N104" i="27"/>
  <c r="O104" i="27"/>
  <c r="P104" i="27"/>
  <c r="Q104" i="27"/>
  <c r="R104" i="27"/>
  <c r="S104" i="27"/>
  <c r="T104" i="27"/>
  <c r="U104" i="27"/>
  <c r="V104" i="27"/>
  <c r="W104" i="27"/>
  <c r="X104" i="27"/>
  <c r="Y104" i="27"/>
  <c r="H105" i="27"/>
  <c r="I105" i="27"/>
  <c r="J105" i="27"/>
  <c r="K105" i="27"/>
  <c r="L105" i="27"/>
  <c r="M105" i="27"/>
  <c r="N105" i="27"/>
  <c r="O105" i="27"/>
  <c r="P105" i="27"/>
  <c r="Q105" i="27"/>
  <c r="R105" i="27"/>
  <c r="S105" i="27"/>
  <c r="T105" i="27"/>
  <c r="U105" i="27"/>
  <c r="V105" i="27"/>
  <c r="W105" i="27"/>
  <c r="X105" i="27"/>
  <c r="Y105" i="27"/>
  <c r="H106" i="27"/>
  <c r="I106" i="27"/>
  <c r="J106" i="27"/>
  <c r="K106" i="27"/>
  <c r="L106" i="27"/>
  <c r="M106" i="27"/>
  <c r="N106" i="27"/>
  <c r="O106" i="27"/>
  <c r="P106" i="27"/>
  <c r="Q106" i="27"/>
  <c r="R106" i="27"/>
  <c r="S106" i="27"/>
  <c r="T106" i="27"/>
  <c r="U106" i="27"/>
  <c r="V106" i="27"/>
  <c r="W106" i="27"/>
  <c r="X106" i="27"/>
  <c r="Y106" i="27"/>
  <c r="H107" i="27"/>
  <c r="I107" i="27"/>
  <c r="J107" i="27"/>
  <c r="K107" i="27"/>
  <c r="L107" i="27"/>
  <c r="M107" i="27"/>
  <c r="N107" i="27"/>
  <c r="O107" i="27"/>
  <c r="P107" i="27"/>
  <c r="Q107" i="27"/>
  <c r="R107" i="27"/>
  <c r="S107" i="27"/>
  <c r="T107" i="27"/>
  <c r="U107" i="27"/>
  <c r="V107" i="27"/>
  <c r="W107" i="27"/>
  <c r="X107" i="27"/>
  <c r="Y107" i="27"/>
  <c r="H108" i="27"/>
  <c r="I108" i="27"/>
  <c r="J108" i="27"/>
  <c r="K108" i="27"/>
  <c r="L108" i="27"/>
  <c r="M108" i="27"/>
  <c r="N108" i="27"/>
  <c r="O108" i="27"/>
  <c r="P108" i="27"/>
  <c r="Q108" i="27"/>
  <c r="R108" i="27"/>
  <c r="S108" i="27"/>
  <c r="T108" i="27"/>
  <c r="U108" i="27"/>
  <c r="V108" i="27"/>
  <c r="W108" i="27"/>
  <c r="X108" i="27"/>
  <c r="Y108" i="27"/>
  <c r="H109" i="27"/>
  <c r="I109" i="27"/>
  <c r="J109" i="27"/>
  <c r="K109" i="27"/>
  <c r="L109" i="27"/>
  <c r="M109" i="27"/>
  <c r="N109" i="27"/>
  <c r="O109" i="27"/>
  <c r="P109" i="27"/>
  <c r="Q109" i="27"/>
  <c r="R109" i="27"/>
  <c r="S109" i="27"/>
  <c r="T109" i="27"/>
  <c r="U109" i="27"/>
  <c r="V109" i="27"/>
  <c r="W109" i="27"/>
  <c r="X109" i="27"/>
  <c r="Y109" i="27"/>
  <c r="H110" i="27"/>
  <c r="I110" i="27"/>
  <c r="J110" i="27"/>
  <c r="K110" i="27"/>
  <c r="L110" i="27"/>
  <c r="M110" i="27"/>
  <c r="N110" i="27"/>
  <c r="O110" i="27"/>
  <c r="P110" i="27"/>
  <c r="Q110" i="27"/>
  <c r="R110" i="27"/>
  <c r="S110" i="27"/>
  <c r="T110" i="27"/>
  <c r="U110" i="27"/>
  <c r="V110" i="27"/>
  <c r="W110" i="27"/>
  <c r="X110" i="27"/>
  <c r="Y110" i="27"/>
  <c r="H111" i="27"/>
  <c r="I111" i="27"/>
  <c r="J111" i="27"/>
  <c r="K111" i="27"/>
  <c r="L111" i="27"/>
  <c r="M111" i="27"/>
  <c r="N111" i="27"/>
  <c r="O111" i="27"/>
  <c r="P111" i="27"/>
  <c r="Q111" i="27"/>
  <c r="R111" i="27"/>
  <c r="S111" i="27"/>
  <c r="T111" i="27"/>
  <c r="U111" i="27"/>
  <c r="V111" i="27"/>
  <c r="W111" i="27"/>
  <c r="X111" i="27"/>
  <c r="Y111" i="27"/>
  <c r="H112" i="27"/>
  <c r="I112" i="27"/>
  <c r="J112" i="27"/>
  <c r="K112" i="27"/>
  <c r="L112" i="27"/>
  <c r="M112" i="27"/>
  <c r="N112" i="27"/>
  <c r="O112" i="27"/>
  <c r="P112" i="27"/>
  <c r="Q112" i="27"/>
  <c r="R112" i="27"/>
  <c r="S112" i="27"/>
  <c r="T112" i="27"/>
  <c r="U112" i="27"/>
  <c r="V112" i="27"/>
  <c r="W112" i="27"/>
  <c r="X112" i="27"/>
  <c r="Y112" i="27"/>
  <c r="H113" i="27"/>
  <c r="I113" i="27"/>
  <c r="J113" i="27"/>
  <c r="K113" i="27"/>
  <c r="L113" i="27"/>
  <c r="M113" i="27"/>
  <c r="N113" i="27"/>
  <c r="O113" i="27"/>
  <c r="P113" i="27"/>
  <c r="Q113" i="27"/>
  <c r="R113" i="27"/>
  <c r="S113" i="27"/>
  <c r="T113" i="27"/>
  <c r="U113" i="27"/>
  <c r="V113" i="27"/>
  <c r="W113" i="27"/>
  <c r="X113" i="27"/>
  <c r="Y113" i="27"/>
  <c r="H114" i="27"/>
  <c r="I114" i="27"/>
  <c r="J114" i="27"/>
  <c r="K114" i="27"/>
  <c r="L114" i="27"/>
  <c r="M114" i="27"/>
  <c r="N114" i="27"/>
  <c r="O114" i="27"/>
  <c r="P114" i="27"/>
  <c r="Q114" i="27"/>
  <c r="R114" i="27"/>
  <c r="S114" i="27"/>
  <c r="T114" i="27"/>
  <c r="U114" i="27"/>
  <c r="V114" i="27"/>
  <c r="W114" i="27"/>
  <c r="X114" i="27"/>
  <c r="Y114" i="27"/>
  <c r="H115" i="27"/>
  <c r="I115" i="27"/>
  <c r="J115" i="27"/>
  <c r="K115" i="27"/>
  <c r="L115" i="27"/>
  <c r="M115" i="27"/>
  <c r="N115" i="27"/>
  <c r="O115" i="27"/>
  <c r="P115" i="27"/>
  <c r="Q115" i="27"/>
  <c r="R115" i="27"/>
  <c r="S115" i="27"/>
  <c r="T115" i="27"/>
  <c r="U115" i="27"/>
  <c r="V115" i="27"/>
  <c r="W115" i="27"/>
  <c r="X115" i="27"/>
  <c r="Y115" i="27"/>
  <c r="H116" i="27"/>
  <c r="I116" i="27"/>
  <c r="J116" i="27"/>
  <c r="K116" i="27"/>
  <c r="L116" i="27"/>
  <c r="M116" i="27"/>
  <c r="N116" i="27"/>
  <c r="O116" i="27"/>
  <c r="P116" i="27"/>
  <c r="Q116" i="27"/>
  <c r="R116" i="27"/>
  <c r="S116" i="27"/>
  <c r="T116" i="27"/>
  <c r="U116" i="27"/>
  <c r="V116" i="27"/>
  <c r="W116" i="27"/>
  <c r="X116" i="27"/>
  <c r="Y116" i="27"/>
  <c r="H117" i="27"/>
  <c r="I117" i="27"/>
  <c r="J117" i="27"/>
  <c r="K117" i="27"/>
  <c r="L117" i="27"/>
  <c r="M117" i="27"/>
  <c r="N117" i="27"/>
  <c r="O117" i="27"/>
  <c r="P117" i="27"/>
  <c r="Q117" i="27"/>
  <c r="R117" i="27"/>
  <c r="S117" i="27"/>
  <c r="T117" i="27"/>
  <c r="U117" i="27"/>
  <c r="V117" i="27"/>
  <c r="W117" i="27"/>
  <c r="X117" i="27"/>
  <c r="Y117" i="27"/>
  <c r="H118" i="27"/>
  <c r="I118" i="27"/>
  <c r="J118" i="27"/>
  <c r="K118" i="27"/>
  <c r="L118" i="27"/>
  <c r="M118" i="27"/>
  <c r="N118" i="27"/>
  <c r="O118" i="27"/>
  <c r="P118" i="27"/>
  <c r="Q118" i="27"/>
  <c r="R118" i="27"/>
  <c r="S118" i="27"/>
  <c r="T118" i="27"/>
  <c r="U118" i="27"/>
  <c r="V118" i="27"/>
  <c r="W118" i="27"/>
  <c r="X118" i="27"/>
  <c r="Y118" i="27"/>
  <c r="H119" i="27"/>
  <c r="I119" i="27"/>
  <c r="J119" i="27"/>
  <c r="K119" i="27"/>
  <c r="L119" i="27"/>
  <c r="M119" i="27"/>
  <c r="N119" i="27"/>
  <c r="O119" i="27"/>
  <c r="P119" i="27"/>
  <c r="Q119" i="27"/>
  <c r="R119" i="27"/>
  <c r="S119" i="27"/>
  <c r="T119" i="27"/>
  <c r="U119" i="27"/>
  <c r="V119" i="27"/>
  <c r="W119" i="27"/>
  <c r="X119" i="27"/>
  <c r="Y119" i="27"/>
  <c r="H120" i="27"/>
  <c r="I120" i="27"/>
  <c r="J120" i="27"/>
  <c r="K120" i="27"/>
  <c r="L120" i="27"/>
  <c r="M120" i="27"/>
  <c r="N120" i="27"/>
  <c r="O120" i="27"/>
  <c r="P120" i="27"/>
  <c r="Q120" i="27"/>
  <c r="R120" i="27"/>
  <c r="S120" i="27"/>
  <c r="T120" i="27"/>
  <c r="U120" i="27"/>
  <c r="V120" i="27"/>
  <c r="W120" i="27"/>
  <c r="X120" i="27"/>
  <c r="Y120" i="27"/>
  <c r="H121" i="27"/>
  <c r="I121" i="27"/>
  <c r="J121" i="27"/>
  <c r="K121" i="27"/>
  <c r="L121" i="27"/>
  <c r="M121" i="27"/>
  <c r="N121" i="27"/>
  <c r="O121" i="27"/>
  <c r="P121" i="27"/>
  <c r="Q121" i="27"/>
  <c r="R121" i="27"/>
  <c r="S121" i="27"/>
  <c r="T121" i="27"/>
  <c r="U121" i="27"/>
  <c r="V121" i="27"/>
  <c r="W121" i="27"/>
  <c r="X121" i="27"/>
  <c r="Y121" i="27"/>
  <c r="H122" i="27"/>
  <c r="I122" i="27"/>
  <c r="J122" i="27"/>
  <c r="K122" i="27"/>
  <c r="L122" i="27"/>
  <c r="M122" i="27"/>
  <c r="N122" i="27"/>
  <c r="O122" i="27"/>
  <c r="P122" i="27"/>
  <c r="Q122" i="27"/>
  <c r="R122" i="27"/>
  <c r="S122" i="27"/>
  <c r="T122" i="27"/>
  <c r="U122" i="27"/>
  <c r="V122" i="27"/>
  <c r="W122" i="27"/>
  <c r="X122" i="27"/>
  <c r="Y122" i="27"/>
  <c r="H123" i="27"/>
  <c r="I123" i="27"/>
  <c r="J123" i="27"/>
  <c r="K123" i="27"/>
  <c r="L123" i="27"/>
  <c r="M123" i="27"/>
  <c r="N123" i="27"/>
  <c r="O123" i="27"/>
  <c r="P123" i="27"/>
  <c r="Q123" i="27"/>
  <c r="R123" i="27"/>
  <c r="S123" i="27"/>
  <c r="T123" i="27"/>
  <c r="U123" i="27"/>
  <c r="V123" i="27"/>
  <c r="W123" i="27"/>
  <c r="X123" i="27"/>
  <c r="Y123" i="27"/>
  <c r="H137" i="27"/>
  <c r="I137" i="27"/>
  <c r="J137" i="27"/>
  <c r="K137" i="27"/>
  <c r="L137" i="27"/>
  <c r="M137" i="27"/>
  <c r="N137" i="27"/>
  <c r="O137" i="27"/>
  <c r="P137" i="27"/>
  <c r="Q137" i="27"/>
  <c r="R137" i="27"/>
  <c r="S137" i="27"/>
  <c r="T137" i="27"/>
  <c r="U137" i="27"/>
  <c r="V137" i="27"/>
  <c r="W137" i="27"/>
  <c r="X137" i="27"/>
  <c r="Y137" i="27"/>
  <c r="H138" i="27"/>
  <c r="I138" i="27"/>
  <c r="J138" i="27"/>
  <c r="K138" i="27"/>
  <c r="L138" i="27"/>
  <c r="M138" i="27"/>
  <c r="N138" i="27"/>
  <c r="O138" i="27"/>
  <c r="P138" i="27"/>
  <c r="Q138" i="27"/>
  <c r="R138" i="27"/>
  <c r="S138" i="27"/>
  <c r="T138" i="27"/>
  <c r="U138" i="27"/>
  <c r="V138" i="27"/>
  <c r="W138" i="27"/>
  <c r="X138" i="27"/>
  <c r="Y138" i="27"/>
  <c r="H139" i="27"/>
  <c r="I139" i="27"/>
  <c r="J139" i="27"/>
  <c r="K139" i="27"/>
  <c r="L139" i="27"/>
  <c r="M139" i="27"/>
  <c r="N139" i="27"/>
  <c r="O139" i="27"/>
  <c r="P139" i="27"/>
  <c r="Q139" i="27"/>
  <c r="R139" i="27"/>
  <c r="S139" i="27"/>
  <c r="T139" i="27"/>
  <c r="U139" i="27"/>
  <c r="V139" i="27"/>
  <c r="W139" i="27"/>
  <c r="X139" i="27"/>
  <c r="Y139" i="27"/>
  <c r="H140" i="27"/>
  <c r="I140" i="27"/>
  <c r="J140" i="27"/>
  <c r="K140" i="27"/>
  <c r="L140" i="27"/>
  <c r="M140" i="27"/>
  <c r="N140" i="27"/>
  <c r="O140" i="27"/>
  <c r="P140" i="27"/>
  <c r="Q140" i="27"/>
  <c r="R140" i="27"/>
  <c r="S140" i="27"/>
  <c r="T140" i="27"/>
  <c r="U140" i="27"/>
  <c r="V140" i="27"/>
  <c r="W140" i="27"/>
  <c r="X140" i="27"/>
  <c r="Y140" i="27"/>
  <c r="H141" i="27"/>
  <c r="I141" i="27"/>
  <c r="J141" i="27"/>
  <c r="K141" i="27"/>
  <c r="L141" i="27"/>
  <c r="M141" i="27"/>
  <c r="N141" i="27"/>
  <c r="O141" i="27"/>
  <c r="P141" i="27"/>
  <c r="Q141" i="27"/>
  <c r="R141" i="27"/>
  <c r="S141" i="27"/>
  <c r="T141" i="27"/>
  <c r="U141" i="27"/>
  <c r="V141" i="27"/>
  <c r="W141" i="27"/>
  <c r="X141" i="27"/>
  <c r="Y141" i="27"/>
  <c r="H142" i="27"/>
  <c r="I142" i="27"/>
  <c r="J142" i="27"/>
  <c r="K142" i="27"/>
  <c r="L142" i="27"/>
  <c r="M142" i="27"/>
  <c r="N142" i="27"/>
  <c r="O142" i="27"/>
  <c r="P142" i="27"/>
  <c r="Q142" i="27"/>
  <c r="R142" i="27"/>
  <c r="S142" i="27"/>
  <c r="T142" i="27"/>
  <c r="U142" i="27"/>
  <c r="V142" i="27"/>
  <c r="W142" i="27"/>
  <c r="X142" i="27"/>
  <c r="Y142" i="27"/>
  <c r="H143" i="27"/>
  <c r="I143" i="27"/>
  <c r="J143" i="27"/>
  <c r="K143" i="27"/>
  <c r="L143" i="27"/>
  <c r="M143" i="27"/>
  <c r="N143" i="27"/>
  <c r="O143" i="27"/>
  <c r="P143" i="27"/>
  <c r="Q143" i="27"/>
  <c r="R143" i="27"/>
  <c r="S143" i="27"/>
  <c r="T143" i="27"/>
  <c r="U143" i="27"/>
  <c r="V143" i="27"/>
  <c r="W143" i="27"/>
  <c r="X143" i="27"/>
  <c r="Y143" i="27"/>
  <c r="H144" i="27"/>
  <c r="I144" i="27"/>
  <c r="J144" i="27"/>
  <c r="K144" i="27"/>
  <c r="L144" i="27"/>
  <c r="M144" i="27"/>
  <c r="N144" i="27"/>
  <c r="O144" i="27"/>
  <c r="P144" i="27"/>
  <c r="Q144" i="27"/>
  <c r="R144" i="27"/>
  <c r="S144" i="27"/>
  <c r="T144" i="27"/>
  <c r="U144" i="27"/>
  <c r="V144" i="27"/>
  <c r="W144" i="27"/>
  <c r="X144" i="27"/>
  <c r="Y144" i="27"/>
  <c r="H145" i="27"/>
  <c r="I145" i="27"/>
  <c r="J145" i="27"/>
  <c r="K145" i="27"/>
  <c r="L145" i="27"/>
  <c r="M145" i="27"/>
  <c r="N145" i="27"/>
  <c r="O145" i="27"/>
  <c r="P145" i="27"/>
  <c r="Q145" i="27"/>
  <c r="R145" i="27"/>
  <c r="S145" i="27"/>
  <c r="T145" i="27"/>
  <c r="U145" i="27"/>
  <c r="V145" i="27"/>
  <c r="W145" i="27"/>
  <c r="X145" i="27"/>
  <c r="Y145" i="27"/>
  <c r="H146" i="27"/>
  <c r="I146" i="27"/>
  <c r="J146" i="27"/>
  <c r="K146" i="27"/>
  <c r="L146" i="27"/>
  <c r="M146" i="27"/>
  <c r="N146" i="27"/>
  <c r="O146" i="27"/>
  <c r="P146" i="27"/>
  <c r="Q146" i="27"/>
  <c r="R146" i="27"/>
  <c r="S146" i="27"/>
  <c r="T146" i="27"/>
  <c r="U146" i="27"/>
  <c r="V146" i="27"/>
  <c r="W146" i="27"/>
  <c r="X146" i="27"/>
  <c r="Y146" i="27"/>
  <c r="H147" i="27"/>
  <c r="I147" i="27"/>
  <c r="J147" i="27"/>
  <c r="K147" i="27"/>
  <c r="L147" i="27"/>
  <c r="M147" i="27"/>
  <c r="N147" i="27"/>
  <c r="O147" i="27"/>
  <c r="P147" i="27"/>
  <c r="Q147" i="27"/>
  <c r="R147" i="27"/>
  <c r="S147" i="27"/>
  <c r="T147" i="27"/>
  <c r="U147" i="27"/>
  <c r="V147" i="27"/>
  <c r="W147" i="27"/>
  <c r="X147" i="27"/>
  <c r="Y147" i="27"/>
  <c r="H148" i="27"/>
  <c r="I148" i="27"/>
  <c r="J148" i="27"/>
  <c r="K148" i="27"/>
  <c r="L148" i="27"/>
  <c r="M148" i="27"/>
  <c r="N148" i="27"/>
  <c r="O148" i="27"/>
  <c r="P148" i="27"/>
  <c r="Q148" i="27"/>
  <c r="R148" i="27"/>
  <c r="S148" i="27"/>
  <c r="T148" i="27"/>
  <c r="U148" i="27"/>
  <c r="V148" i="27"/>
  <c r="W148" i="27"/>
  <c r="X148" i="27"/>
  <c r="Y148" i="27"/>
  <c r="H149" i="27"/>
  <c r="I149" i="27"/>
  <c r="J149" i="27"/>
  <c r="K149" i="27"/>
  <c r="L149" i="27"/>
  <c r="M149" i="27"/>
  <c r="N149" i="27"/>
  <c r="O149" i="27"/>
  <c r="P149" i="27"/>
  <c r="Q149" i="27"/>
  <c r="R149" i="27"/>
  <c r="S149" i="27"/>
  <c r="T149" i="27"/>
  <c r="U149" i="27"/>
  <c r="V149" i="27"/>
  <c r="W149" i="27"/>
  <c r="X149" i="27"/>
  <c r="Y149" i="27"/>
  <c r="H150" i="27"/>
  <c r="I150" i="27"/>
  <c r="J150" i="27"/>
  <c r="K150" i="27"/>
  <c r="L150" i="27"/>
  <c r="M150" i="27"/>
  <c r="N150" i="27"/>
  <c r="O150" i="27"/>
  <c r="P150" i="27"/>
  <c r="Q150" i="27"/>
  <c r="R150" i="27"/>
  <c r="S150" i="27"/>
  <c r="T150" i="27"/>
  <c r="U150" i="27"/>
  <c r="V150" i="27"/>
  <c r="W150" i="27"/>
  <c r="X150" i="27"/>
  <c r="Y150" i="27"/>
  <c r="H151" i="27"/>
  <c r="I151" i="27"/>
  <c r="J151" i="27"/>
  <c r="K151" i="27"/>
  <c r="L151" i="27"/>
  <c r="M151" i="27"/>
  <c r="N151" i="27"/>
  <c r="O151" i="27"/>
  <c r="P151" i="27"/>
  <c r="Q151" i="27"/>
  <c r="R151" i="27"/>
  <c r="S151" i="27"/>
  <c r="T151" i="27"/>
  <c r="U151" i="27"/>
  <c r="V151" i="27"/>
  <c r="W151" i="27"/>
  <c r="X151" i="27"/>
  <c r="Y151" i="27"/>
  <c r="H152" i="27"/>
  <c r="I152" i="27"/>
  <c r="J152" i="27"/>
  <c r="K152" i="27"/>
  <c r="L152" i="27"/>
  <c r="M152" i="27"/>
  <c r="N152" i="27"/>
  <c r="O152" i="27"/>
  <c r="P152" i="27"/>
  <c r="Q152" i="27"/>
  <c r="R152" i="27"/>
  <c r="S152" i="27"/>
  <c r="T152" i="27"/>
  <c r="U152" i="27"/>
  <c r="V152" i="27"/>
  <c r="W152" i="27"/>
  <c r="X152" i="27"/>
  <c r="Y152" i="27"/>
  <c r="H153" i="27"/>
  <c r="I153" i="27"/>
  <c r="J153" i="27"/>
  <c r="K153" i="27"/>
  <c r="L153" i="27"/>
  <c r="M153" i="27"/>
  <c r="N153" i="27"/>
  <c r="O153" i="27"/>
  <c r="P153" i="27"/>
  <c r="Q153" i="27"/>
  <c r="R153" i="27"/>
  <c r="S153" i="27"/>
  <c r="T153" i="27"/>
  <c r="U153" i="27"/>
  <c r="V153" i="27"/>
  <c r="W153" i="27"/>
  <c r="X153" i="27"/>
  <c r="Y153" i="27"/>
  <c r="H154" i="27"/>
  <c r="I154" i="27"/>
  <c r="J154" i="27"/>
  <c r="K154" i="27"/>
  <c r="L154" i="27"/>
  <c r="M154" i="27"/>
  <c r="N154" i="27"/>
  <c r="O154" i="27"/>
  <c r="P154" i="27"/>
  <c r="Q154" i="27"/>
  <c r="R154" i="27"/>
  <c r="S154" i="27"/>
  <c r="T154" i="27"/>
  <c r="U154" i="27"/>
  <c r="V154" i="27"/>
  <c r="W154" i="27"/>
  <c r="X154" i="27"/>
  <c r="Y154" i="27"/>
  <c r="H155" i="27"/>
  <c r="I155" i="27"/>
  <c r="J155" i="27"/>
  <c r="K155" i="27"/>
  <c r="L155" i="27"/>
  <c r="M155" i="27"/>
  <c r="N155" i="27"/>
  <c r="O155" i="27"/>
  <c r="P155" i="27"/>
  <c r="Q155" i="27"/>
  <c r="R155" i="27"/>
  <c r="S155" i="27"/>
  <c r="T155" i="27"/>
  <c r="U155" i="27"/>
  <c r="V155" i="27"/>
  <c r="W155" i="27"/>
  <c r="X155" i="27"/>
  <c r="Y155" i="27"/>
  <c r="H156" i="27"/>
  <c r="I156" i="27"/>
  <c r="J156" i="27"/>
  <c r="K156" i="27"/>
  <c r="L156" i="27"/>
  <c r="M156" i="27"/>
  <c r="N156" i="27"/>
  <c r="O156" i="27"/>
  <c r="P156" i="27"/>
  <c r="Q156" i="27"/>
  <c r="R156" i="27"/>
  <c r="S156" i="27"/>
  <c r="T156" i="27"/>
  <c r="U156" i="27"/>
  <c r="V156" i="27"/>
  <c r="W156" i="27"/>
  <c r="X156" i="27"/>
  <c r="Y156" i="27"/>
  <c r="H157" i="27"/>
  <c r="I157" i="27"/>
  <c r="J157" i="27"/>
  <c r="K157" i="27"/>
  <c r="L157" i="27"/>
  <c r="M157" i="27"/>
  <c r="N157" i="27"/>
  <c r="O157" i="27"/>
  <c r="P157" i="27"/>
  <c r="Q157" i="27"/>
  <c r="R157" i="27"/>
  <c r="S157" i="27"/>
  <c r="T157" i="27"/>
  <c r="U157" i="27"/>
  <c r="V157" i="27"/>
  <c r="W157" i="27"/>
  <c r="X157" i="27"/>
  <c r="Y157" i="27"/>
  <c r="H158" i="27"/>
  <c r="I158" i="27"/>
  <c r="J158" i="27"/>
  <c r="K158" i="27"/>
  <c r="L158" i="27"/>
  <c r="M158" i="27"/>
  <c r="N158" i="27"/>
  <c r="O158" i="27"/>
  <c r="P158" i="27"/>
  <c r="Q158" i="27"/>
  <c r="R158" i="27"/>
  <c r="S158" i="27"/>
  <c r="T158" i="27"/>
  <c r="U158" i="27"/>
  <c r="V158" i="27"/>
  <c r="W158" i="27"/>
  <c r="X158" i="27"/>
  <c r="Y158" i="27"/>
  <c r="H159" i="27"/>
  <c r="I159" i="27"/>
  <c r="J159" i="27"/>
  <c r="K159" i="27"/>
  <c r="L159" i="27"/>
  <c r="M159" i="27"/>
  <c r="N159" i="27"/>
  <c r="O159" i="27"/>
  <c r="P159" i="27"/>
  <c r="Q159" i="27"/>
  <c r="R159" i="27"/>
  <c r="S159" i="27"/>
  <c r="T159" i="27"/>
  <c r="U159" i="27"/>
  <c r="V159" i="27"/>
  <c r="W159" i="27"/>
  <c r="X159" i="27"/>
  <c r="Y159" i="27"/>
  <c r="H160" i="27"/>
  <c r="I160" i="27"/>
  <c r="J160" i="27"/>
  <c r="K160" i="27"/>
  <c r="L160" i="27"/>
  <c r="M160" i="27"/>
  <c r="N160" i="27"/>
  <c r="O160" i="27"/>
  <c r="P160" i="27"/>
  <c r="Q160" i="27"/>
  <c r="R160" i="27"/>
  <c r="S160" i="27"/>
  <c r="T160" i="27"/>
  <c r="U160" i="27"/>
  <c r="V160" i="27"/>
  <c r="W160" i="27"/>
  <c r="X160" i="27"/>
  <c r="Y160" i="27"/>
  <c r="H161" i="27"/>
  <c r="I161" i="27"/>
  <c r="J161" i="27"/>
  <c r="K161" i="27"/>
  <c r="L161" i="27"/>
  <c r="M161" i="27"/>
  <c r="N161" i="27"/>
  <c r="O161" i="27"/>
  <c r="P161" i="27"/>
  <c r="Q161" i="27"/>
  <c r="R161" i="27"/>
  <c r="S161" i="27"/>
  <c r="T161" i="27"/>
  <c r="U161" i="27"/>
  <c r="V161" i="27"/>
  <c r="W161" i="27"/>
  <c r="X161" i="27"/>
  <c r="Y161" i="27"/>
  <c r="H162" i="27"/>
  <c r="I162" i="27"/>
  <c r="J162" i="27"/>
  <c r="K162" i="27"/>
  <c r="L162" i="27"/>
  <c r="M162" i="27"/>
  <c r="N162" i="27"/>
  <c r="O162" i="27"/>
  <c r="P162" i="27"/>
  <c r="Q162" i="27"/>
  <c r="R162" i="27"/>
  <c r="S162" i="27"/>
  <c r="T162" i="27"/>
  <c r="U162" i="27"/>
  <c r="V162" i="27"/>
  <c r="W162" i="27"/>
  <c r="X162" i="27"/>
  <c r="Y162" i="27"/>
  <c r="H163" i="27"/>
  <c r="I163" i="27"/>
  <c r="J163" i="27"/>
  <c r="K163" i="27"/>
  <c r="L163" i="27"/>
  <c r="M163" i="27"/>
  <c r="N163" i="27"/>
  <c r="O163" i="27"/>
  <c r="P163" i="27"/>
  <c r="Q163" i="27"/>
  <c r="R163" i="27"/>
  <c r="S163" i="27"/>
  <c r="T163" i="27"/>
  <c r="U163" i="27"/>
  <c r="V163" i="27"/>
  <c r="W163" i="27"/>
  <c r="X163" i="27"/>
  <c r="Y163" i="27"/>
  <c r="H164" i="27"/>
  <c r="I164" i="27"/>
  <c r="J164" i="27"/>
  <c r="K164" i="27"/>
  <c r="L164" i="27"/>
  <c r="M164" i="27"/>
  <c r="N164" i="27"/>
  <c r="O164" i="27"/>
  <c r="P164" i="27"/>
  <c r="Q164" i="27"/>
  <c r="R164" i="27"/>
  <c r="S164" i="27"/>
  <c r="T164" i="27"/>
  <c r="U164" i="27"/>
  <c r="V164" i="27"/>
  <c r="W164" i="27"/>
  <c r="X164" i="27"/>
  <c r="Y164" i="27"/>
  <c r="H165" i="27"/>
  <c r="I165" i="27"/>
  <c r="J165" i="27"/>
  <c r="K165" i="27"/>
  <c r="L165" i="27"/>
  <c r="M165" i="27"/>
  <c r="N165" i="27"/>
  <c r="O165" i="27"/>
  <c r="P165" i="27"/>
  <c r="Q165" i="27"/>
  <c r="R165" i="27"/>
  <c r="S165" i="27"/>
  <c r="T165" i="27"/>
  <c r="U165" i="27"/>
  <c r="V165" i="27"/>
  <c r="W165" i="27"/>
  <c r="X165" i="27"/>
  <c r="Y165" i="27"/>
  <c r="H166" i="27"/>
  <c r="I166" i="27"/>
  <c r="J166" i="27"/>
  <c r="K166" i="27"/>
  <c r="L166" i="27"/>
  <c r="M166" i="27"/>
  <c r="N166" i="27"/>
  <c r="O166" i="27"/>
  <c r="P166" i="27"/>
  <c r="Q166" i="27"/>
  <c r="R166" i="27"/>
  <c r="S166" i="27"/>
  <c r="T166" i="27"/>
  <c r="U166" i="27"/>
  <c r="V166" i="27"/>
  <c r="W166" i="27"/>
  <c r="X166" i="27"/>
  <c r="Y166" i="27"/>
  <c r="H167" i="27"/>
  <c r="I167" i="27"/>
  <c r="J167" i="27"/>
  <c r="K167" i="27"/>
  <c r="L167" i="27"/>
  <c r="M167" i="27"/>
  <c r="N167" i="27"/>
  <c r="O167" i="27"/>
  <c r="P167" i="27"/>
  <c r="Q167" i="27"/>
  <c r="R167" i="27"/>
  <c r="S167" i="27"/>
  <c r="T167" i="27"/>
  <c r="U167" i="27"/>
  <c r="V167" i="27"/>
  <c r="W167" i="27"/>
  <c r="X167" i="27"/>
  <c r="Y167" i="27"/>
  <c r="H168" i="27"/>
  <c r="I168" i="27"/>
  <c r="J168" i="27"/>
  <c r="K168" i="27"/>
  <c r="L168" i="27"/>
  <c r="M168" i="27"/>
  <c r="N168" i="27"/>
  <c r="O168" i="27"/>
  <c r="P168" i="27"/>
  <c r="Q168" i="27"/>
  <c r="R168" i="27"/>
  <c r="S168" i="27"/>
  <c r="T168" i="27"/>
  <c r="U168" i="27"/>
  <c r="V168" i="27"/>
  <c r="W168" i="27"/>
  <c r="X168" i="27"/>
  <c r="Y168" i="27"/>
  <c r="H169" i="27"/>
  <c r="I169" i="27"/>
  <c r="J169" i="27"/>
  <c r="K169" i="27"/>
  <c r="L169" i="27"/>
  <c r="M169" i="27"/>
  <c r="N169" i="27"/>
  <c r="O169" i="27"/>
  <c r="P169" i="27"/>
  <c r="Q169" i="27"/>
  <c r="R169" i="27"/>
  <c r="S169" i="27"/>
  <c r="T169" i="27"/>
  <c r="U169" i="27"/>
  <c r="V169" i="27"/>
  <c r="W169" i="27"/>
  <c r="X169" i="27"/>
  <c r="Y169" i="27"/>
  <c r="H170" i="27"/>
  <c r="I170" i="27"/>
  <c r="J170" i="27"/>
  <c r="K170" i="27"/>
  <c r="L170" i="27"/>
  <c r="M170" i="27"/>
  <c r="N170" i="27"/>
  <c r="O170" i="27"/>
  <c r="P170" i="27"/>
  <c r="Q170" i="27"/>
  <c r="R170" i="27"/>
  <c r="S170" i="27"/>
  <c r="T170" i="27"/>
  <c r="U170" i="27"/>
  <c r="V170" i="27"/>
  <c r="W170" i="27"/>
  <c r="X170" i="27"/>
  <c r="Y170" i="27"/>
  <c r="H171" i="27"/>
  <c r="I171" i="27"/>
  <c r="J171" i="27"/>
  <c r="K171" i="27"/>
  <c r="L171" i="27"/>
  <c r="M171" i="27"/>
  <c r="N171" i="27"/>
  <c r="O171" i="27"/>
  <c r="P171" i="27"/>
  <c r="Q171" i="27"/>
  <c r="R171" i="27"/>
  <c r="S171" i="27"/>
  <c r="T171" i="27"/>
  <c r="U171" i="27"/>
  <c r="V171" i="27"/>
  <c r="W171" i="27"/>
  <c r="X171" i="27"/>
  <c r="Y171" i="27"/>
  <c r="H172" i="27"/>
  <c r="I172" i="27"/>
  <c r="J172" i="27"/>
  <c r="K172" i="27"/>
  <c r="L172" i="27"/>
  <c r="M172" i="27"/>
  <c r="N172" i="27"/>
  <c r="O172" i="27"/>
  <c r="P172" i="27"/>
  <c r="Q172" i="27"/>
  <c r="R172" i="27"/>
  <c r="S172" i="27"/>
  <c r="T172" i="27"/>
  <c r="U172" i="27"/>
  <c r="V172" i="27"/>
  <c r="W172" i="27"/>
  <c r="X172" i="27"/>
  <c r="Y172" i="27"/>
  <c r="H173" i="27"/>
  <c r="I173" i="27"/>
  <c r="J173" i="27"/>
  <c r="K173" i="27"/>
  <c r="L173" i="27"/>
  <c r="M173" i="27"/>
  <c r="N173" i="27"/>
  <c r="O173" i="27"/>
  <c r="P173" i="27"/>
  <c r="Q173" i="27"/>
  <c r="R173" i="27"/>
  <c r="S173" i="27"/>
  <c r="T173" i="27"/>
  <c r="U173" i="27"/>
  <c r="V173" i="27"/>
  <c r="W173" i="27"/>
  <c r="X173" i="27"/>
  <c r="Y173" i="27"/>
  <c r="H174" i="27"/>
  <c r="I174" i="27"/>
  <c r="J174" i="27"/>
  <c r="K174" i="27"/>
  <c r="L174" i="27"/>
  <c r="M174" i="27"/>
  <c r="N174" i="27"/>
  <c r="O174" i="27"/>
  <c r="P174" i="27"/>
  <c r="Q174" i="27"/>
  <c r="R174" i="27"/>
  <c r="S174" i="27"/>
  <c r="T174" i="27"/>
  <c r="U174" i="27"/>
  <c r="V174" i="27"/>
  <c r="W174" i="27"/>
  <c r="X174" i="27"/>
  <c r="Y174" i="27"/>
  <c r="H330" i="27"/>
  <c r="I330" i="27"/>
  <c r="J330" i="27"/>
  <c r="K330" i="27"/>
  <c r="L330" i="27"/>
  <c r="M330" i="27"/>
  <c r="N330" i="27"/>
  <c r="O330" i="27"/>
  <c r="P330" i="27"/>
  <c r="Q330" i="27"/>
  <c r="R330" i="27"/>
  <c r="S330" i="27"/>
  <c r="T330" i="27"/>
  <c r="U330" i="27"/>
  <c r="V330" i="27"/>
  <c r="W330" i="27"/>
  <c r="X330" i="27"/>
  <c r="Y330" i="27"/>
  <c r="H281" i="27"/>
  <c r="I281" i="27"/>
  <c r="J281" i="27"/>
  <c r="K281" i="27"/>
  <c r="L281" i="27"/>
  <c r="M281" i="27"/>
  <c r="N281" i="27"/>
  <c r="O281" i="27"/>
  <c r="P281" i="27"/>
  <c r="Q281" i="27"/>
  <c r="R281" i="27"/>
  <c r="S281" i="27"/>
  <c r="T281" i="27"/>
  <c r="U281" i="27"/>
  <c r="V281" i="27"/>
  <c r="W281" i="27"/>
  <c r="X281" i="27"/>
  <c r="Y281" i="27"/>
  <c r="H282" i="27"/>
  <c r="I282" i="27"/>
  <c r="J282" i="27"/>
  <c r="K282" i="27"/>
  <c r="L282" i="27"/>
  <c r="M282" i="27"/>
  <c r="N282" i="27"/>
  <c r="O282" i="27"/>
  <c r="P282" i="27"/>
  <c r="Q282" i="27"/>
  <c r="R282" i="27"/>
  <c r="S282" i="27"/>
  <c r="T282" i="27"/>
  <c r="U282" i="27"/>
  <c r="V282" i="27"/>
  <c r="W282" i="27"/>
  <c r="X282" i="27"/>
  <c r="Y282" i="27"/>
  <c r="H283" i="27"/>
  <c r="I283" i="27"/>
  <c r="J283" i="27"/>
  <c r="K283" i="27"/>
  <c r="L283" i="27"/>
  <c r="M283" i="27"/>
  <c r="N283" i="27"/>
  <c r="O283" i="27"/>
  <c r="P283" i="27"/>
  <c r="Q283" i="27"/>
  <c r="R283" i="27"/>
  <c r="S283" i="27"/>
  <c r="T283" i="27"/>
  <c r="U283" i="27"/>
  <c r="V283" i="27"/>
  <c r="W283" i="27"/>
  <c r="X283" i="27"/>
  <c r="Y283" i="27"/>
  <c r="H284" i="27"/>
  <c r="I284" i="27"/>
  <c r="J284" i="27"/>
  <c r="K284" i="27"/>
  <c r="L284" i="27"/>
  <c r="M284" i="27"/>
  <c r="N284" i="27"/>
  <c r="O284" i="27"/>
  <c r="P284" i="27"/>
  <c r="Q284" i="27"/>
  <c r="R284" i="27"/>
  <c r="S284" i="27"/>
  <c r="T284" i="27"/>
  <c r="U284" i="27"/>
  <c r="V284" i="27"/>
  <c r="W284" i="27"/>
  <c r="X284" i="27"/>
  <c r="Y284" i="27"/>
  <c r="H285" i="27"/>
  <c r="I285" i="27"/>
  <c r="J285" i="27"/>
  <c r="K285" i="27"/>
  <c r="L285" i="27"/>
  <c r="M285" i="27"/>
  <c r="N285" i="27"/>
  <c r="O285" i="27"/>
  <c r="P285" i="27"/>
  <c r="Q285" i="27"/>
  <c r="R285" i="27"/>
  <c r="S285" i="27"/>
  <c r="T285" i="27"/>
  <c r="U285" i="27"/>
  <c r="V285" i="27"/>
  <c r="W285" i="27"/>
  <c r="X285" i="27"/>
  <c r="Y285" i="27"/>
  <c r="H286" i="27"/>
  <c r="I286" i="27"/>
  <c r="J286" i="27"/>
  <c r="K286" i="27"/>
  <c r="L286" i="27"/>
  <c r="M286" i="27"/>
  <c r="N286" i="27"/>
  <c r="O286" i="27"/>
  <c r="P286" i="27"/>
  <c r="Q286" i="27"/>
  <c r="R286" i="27"/>
  <c r="S286" i="27"/>
  <c r="T286" i="27"/>
  <c r="U286" i="27"/>
  <c r="V286" i="27"/>
  <c r="W286" i="27"/>
  <c r="X286" i="27"/>
  <c r="Y286" i="27"/>
  <c r="H287" i="27"/>
  <c r="I287" i="27"/>
  <c r="J287" i="27"/>
  <c r="K287" i="27"/>
  <c r="L287" i="27"/>
  <c r="M287" i="27"/>
  <c r="N287" i="27"/>
  <c r="O287" i="27"/>
  <c r="P287" i="27"/>
  <c r="Q287" i="27"/>
  <c r="R287" i="27"/>
  <c r="S287" i="27"/>
  <c r="T287" i="27"/>
  <c r="U287" i="27"/>
  <c r="V287" i="27"/>
  <c r="W287" i="27"/>
  <c r="X287" i="27"/>
  <c r="Y287" i="27"/>
  <c r="H288" i="27"/>
  <c r="I288" i="27"/>
  <c r="J288" i="27"/>
  <c r="K288" i="27"/>
  <c r="L288" i="27"/>
  <c r="M288" i="27"/>
  <c r="N288" i="27"/>
  <c r="O288" i="27"/>
  <c r="P288" i="27"/>
  <c r="Q288" i="27"/>
  <c r="R288" i="27"/>
  <c r="S288" i="27"/>
  <c r="T288" i="27"/>
  <c r="U288" i="27"/>
  <c r="V288" i="27"/>
  <c r="W288" i="27"/>
  <c r="X288" i="27"/>
  <c r="Y288" i="27"/>
  <c r="H289" i="27"/>
  <c r="I289" i="27"/>
  <c r="J289" i="27"/>
  <c r="K289" i="27"/>
  <c r="L289" i="27"/>
  <c r="M289" i="27"/>
  <c r="N289" i="27"/>
  <c r="O289" i="27"/>
  <c r="P289" i="27"/>
  <c r="Q289" i="27"/>
  <c r="R289" i="27"/>
  <c r="S289" i="27"/>
  <c r="T289" i="27"/>
  <c r="U289" i="27"/>
  <c r="V289" i="27"/>
  <c r="W289" i="27"/>
  <c r="X289" i="27"/>
  <c r="Y289" i="27"/>
  <c r="H290" i="27"/>
  <c r="I290" i="27"/>
  <c r="J290" i="27"/>
  <c r="K290" i="27"/>
  <c r="L290" i="27"/>
  <c r="M290" i="27"/>
  <c r="N290" i="27"/>
  <c r="O290" i="27"/>
  <c r="P290" i="27"/>
  <c r="Q290" i="27"/>
  <c r="R290" i="27"/>
  <c r="S290" i="27"/>
  <c r="T290" i="27"/>
  <c r="U290" i="27"/>
  <c r="V290" i="27"/>
  <c r="W290" i="27"/>
  <c r="X290" i="27"/>
  <c r="Y290" i="27"/>
  <c r="H291" i="27"/>
  <c r="I291" i="27"/>
  <c r="J291" i="27"/>
  <c r="K291" i="27"/>
  <c r="L291" i="27"/>
  <c r="M291" i="27"/>
  <c r="N291" i="27"/>
  <c r="O291" i="27"/>
  <c r="P291" i="27"/>
  <c r="Q291" i="27"/>
  <c r="R291" i="27"/>
  <c r="S291" i="27"/>
  <c r="T291" i="27"/>
  <c r="U291" i="27"/>
  <c r="V291" i="27"/>
  <c r="W291" i="27"/>
  <c r="X291" i="27"/>
  <c r="Y291" i="27"/>
  <c r="H292" i="27"/>
  <c r="I292" i="27"/>
  <c r="J292" i="27"/>
  <c r="K292" i="27"/>
  <c r="L292" i="27"/>
  <c r="M292" i="27"/>
  <c r="N292" i="27"/>
  <c r="O292" i="27"/>
  <c r="P292" i="27"/>
  <c r="Q292" i="27"/>
  <c r="R292" i="27"/>
  <c r="S292" i="27"/>
  <c r="T292" i="27"/>
  <c r="U292" i="27"/>
  <c r="V292" i="27"/>
  <c r="W292" i="27"/>
  <c r="X292" i="27"/>
  <c r="Y292" i="27"/>
  <c r="H293" i="27"/>
  <c r="I293" i="27"/>
  <c r="J293" i="27"/>
  <c r="K293" i="27"/>
  <c r="L293" i="27"/>
  <c r="M293" i="27"/>
  <c r="N293" i="27"/>
  <c r="O293" i="27"/>
  <c r="P293" i="27"/>
  <c r="Q293" i="27"/>
  <c r="R293" i="27"/>
  <c r="S293" i="27"/>
  <c r="T293" i="27"/>
  <c r="U293" i="27"/>
  <c r="V293" i="27"/>
  <c r="W293" i="27"/>
  <c r="X293" i="27"/>
  <c r="Y293" i="27"/>
  <c r="H294" i="27"/>
  <c r="I294" i="27"/>
  <c r="J294" i="27"/>
  <c r="K294" i="27"/>
  <c r="L294" i="27"/>
  <c r="M294" i="27"/>
  <c r="N294" i="27"/>
  <c r="O294" i="27"/>
  <c r="P294" i="27"/>
  <c r="Q294" i="27"/>
  <c r="R294" i="27"/>
  <c r="S294" i="27"/>
  <c r="T294" i="27"/>
  <c r="U294" i="27"/>
  <c r="V294" i="27"/>
  <c r="W294" i="27"/>
  <c r="X294" i="27"/>
  <c r="Y294" i="27"/>
  <c r="H295" i="27"/>
  <c r="I295" i="27"/>
  <c r="J295" i="27"/>
  <c r="K295" i="27"/>
  <c r="L295" i="27"/>
  <c r="M295" i="27"/>
  <c r="N295" i="27"/>
  <c r="O295" i="27"/>
  <c r="P295" i="27"/>
  <c r="Q295" i="27"/>
  <c r="R295" i="27"/>
  <c r="S295" i="27"/>
  <c r="T295" i="27"/>
  <c r="U295" i="27"/>
  <c r="V295" i="27"/>
  <c r="W295" i="27"/>
  <c r="X295" i="27"/>
  <c r="Y295" i="27"/>
  <c r="H296" i="27"/>
  <c r="I296" i="27"/>
  <c r="J296" i="27"/>
  <c r="K296" i="27"/>
  <c r="L296" i="27"/>
  <c r="M296" i="27"/>
  <c r="N296" i="27"/>
  <c r="O296" i="27"/>
  <c r="P296" i="27"/>
  <c r="Q296" i="27"/>
  <c r="R296" i="27"/>
  <c r="S296" i="27"/>
  <c r="T296" i="27"/>
  <c r="U296" i="27"/>
  <c r="V296" i="27"/>
  <c r="W296" i="27"/>
  <c r="X296" i="27"/>
  <c r="Y296" i="27"/>
  <c r="H297" i="27"/>
  <c r="I297" i="27"/>
  <c r="J297" i="27"/>
  <c r="K297" i="27"/>
  <c r="L297" i="27"/>
  <c r="M297" i="27"/>
  <c r="N297" i="27"/>
  <c r="O297" i="27"/>
  <c r="P297" i="27"/>
  <c r="Q297" i="27"/>
  <c r="R297" i="27"/>
  <c r="S297" i="27"/>
  <c r="T297" i="27"/>
  <c r="U297" i="27"/>
  <c r="V297" i="27"/>
  <c r="W297" i="27"/>
  <c r="X297" i="27"/>
  <c r="Y297" i="27"/>
  <c r="H298" i="27"/>
  <c r="I298" i="27"/>
  <c r="J298" i="27"/>
  <c r="K298" i="27"/>
  <c r="L298" i="27"/>
  <c r="M298" i="27"/>
  <c r="N298" i="27"/>
  <c r="O298" i="27"/>
  <c r="P298" i="27"/>
  <c r="Q298" i="27"/>
  <c r="R298" i="27"/>
  <c r="S298" i="27"/>
  <c r="T298" i="27"/>
  <c r="U298" i="27"/>
  <c r="V298" i="27"/>
  <c r="W298" i="27"/>
  <c r="X298" i="27"/>
  <c r="Y298" i="27"/>
  <c r="H299" i="27"/>
  <c r="I299" i="27"/>
  <c r="J299" i="27"/>
  <c r="K299" i="27"/>
  <c r="L299" i="27"/>
  <c r="M299" i="27"/>
  <c r="N299" i="27"/>
  <c r="O299" i="27"/>
  <c r="P299" i="27"/>
  <c r="Q299" i="27"/>
  <c r="R299" i="27"/>
  <c r="S299" i="27"/>
  <c r="T299" i="27"/>
  <c r="U299" i="27"/>
  <c r="V299" i="27"/>
  <c r="W299" i="27"/>
  <c r="X299" i="27"/>
  <c r="Y299" i="27"/>
  <c r="H300" i="27"/>
  <c r="I300" i="27"/>
  <c r="J300" i="27"/>
  <c r="K300" i="27"/>
  <c r="L300" i="27"/>
  <c r="M300" i="27"/>
  <c r="N300" i="27"/>
  <c r="O300" i="27"/>
  <c r="P300" i="27"/>
  <c r="Q300" i="27"/>
  <c r="R300" i="27"/>
  <c r="S300" i="27"/>
  <c r="T300" i="27"/>
  <c r="U300" i="27"/>
  <c r="V300" i="27"/>
  <c r="W300" i="27"/>
  <c r="X300" i="27"/>
  <c r="Y300" i="27"/>
  <c r="H270" i="27"/>
  <c r="I270" i="27"/>
  <c r="J270" i="27"/>
  <c r="K270" i="27"/>
  <c r="L270" i="27"/>
  <c r="M270" i="27"/>
  <c r="N270" i="27"/>
  <c r="O270" i="27"/>
  <c r="P270" i="27"/>
  <c r="Q270" i="27"/>
  <c r="R270" i="27"/>
  <c r="S270" i="27"/>
  <c r="T270" i="27"/>
  <c r="U270" i="27"/>
  <c r="V270" i="27"/>
  <c r="W270" i="27"/>
  <c r="X270" i="27"/>
  <c r="Y270" i="27"/>
  <c r="H271" i="27"/>
  <c r="I271" i="27"/>
  <c r="J271" i="27"/>
  <c r="K271" i="27"/>
  <c r="L271" i="27"/>
  <c r="M271" i="27"/>
  <c r="N271" i="27"/>
  <c r="O271" i="27"/>
  <c r="P271" i="27"/>
  <c r="Q271" i="27"/>
  <c r="R271" i="27"/>
  <c r="S271" i="27"/>
  <c r="T271" i="27"/>
  <c r="U271" i="27"/>
  <c r="V271" i="27"/>
  <c r="W271" i="27"/>
  <c r="X271" i="27"/>
  <c r="Y271" i="27"/>
  <c r="H272" i="27"/>
  <c r="I272" i="27"/>
  <c r="J272" i="27"/>
  <c r="K272" i="27"/>
  <c r="L272" i="27"/>
  <c r="M272" i="27"/>
  <c r="N272" i="27"/>
  <c r="O272" i="27"/>
  <c r="P272" i="27"/>
  <c r="Q272" i="27"/>
  <c r="R272" i="27"/>
  <c r="S272" i="27"/>
  <c r="T272" i="27"/>
  <c r="U272" i="27"/>
  <c r="V272" i="27"/>
  <c r="W272" i="27"/>
  <c r="X272" i="27"/>
  <c r="Y272" i="27"/>
  <c r="H273" i="27"/>
  <c r="I273" i="27"/>
  <c r="J273" i="27"/>
  <c r="K273" i="27"/>
  <c r="L273" i="27"/>
  <c r="M273" i="27"/>
  <c r="N273" i="27"/>
  <c r="O273" i="27"/>
  <c r="P273" i="27"/>
  <c r="Q273" i="27"/>
  <c r="R273" i="27"/>
  <c r="S273" i="27"/>
  <c r="T273" i="27"/>
  <c r="U273" i="27"/>
  <c r="V273" i="27"/>
  <c r="W273" i="27"/>
  <c r="X273" i="27"/>
  <c r="Y273" i="27"/>
  <c r="H274" i="27"/>
  <c r="I274" i="27"/>
  <c r="J274" i="27"/>
  <c r="K274" i="27"/>
  <c r="L274" i="27"/>
  <c r="M274" i="27"/>
  <c r="N274" i="27"/>
  <c r="O274" i="27"/>
  <c r="P274" i="27"/>
  <c r="Q274" i="27"/>
  <c r="R274" i="27"/>
  <c r="S274" i="27"/>
  <c r="T274" i="27"/>
  <c r="U274" i="27"/>
  <c r="V274" i="27"/>
  <c r="W274" i="27"/>
  <c r="X274" i="27"/>
  <c r="Y274" i="27"/>
  <c r="H275" i="27"/>
  <c r="I275" i="27"/>
  <c r="J275" i="27"/>
  <c r="K275" i="27"/>
  <c r="L275" i="27"/>
  <c r="M275" i="27"/>
  <c r="N275" i="27"/>
  <c r="O275" i="27"/>
  <c r="P275" i="27"/>
  <c r="Q275" i="27"/>
  <c r="R275" i="27"/>
  <c r="S275" i="27"/>
  <c r="T275" i="27"/>
  <c r="U275" i="27"/>
  <c r="V275" i="27"/>
  <c r="W275" i="27"/>
  <c r="X275" i="27"/>
  <c r="Y275" i="27"/>
  <c r="H276" i="27"/>
  <c r="I276" i="27"/>
  <c r="J276" i="27"/>
  <c r="K276" i="27"/>
  <c r="L276" i="27"/>
  <c r="M276" i="27"/>
  <c r="N276" i="27"/>
  <c r="O276" i="27"/>
  <c r="P276" i="27"/>
  <c r="Q276" i="27"/>
  <c r="R276" i="27"/>
  <c r="S276" i="27"/>
  <c r="T276" i="27"/>
  <c r="U276" i="27"/>
  <c r="V276" i="27"/>
  <c r="W276" i="27"/>
  <c r="X276" i="27"/>
  <c r="Y276" i="27"/>
  <c r="H277" i="27"/>
  <c r="I277" i="27"/>
  <c r="J277" i="27"/>
  <c r="K277" i="27"/>
  <c r="L277" i="27"/>
  <c r="M277" i="27"/>
  <c r="N277" i="27"/>
  <c r="O277" i="27"/>
  <c r="P277" i="27"/>
  <c r="Q277" i="27"/>
  <c r="R277" i="27"/>
  <c r="S277" i="27"/>
  <c r="T277" i="27"/>
  <c r="U277" i="27"/>
  <c r="V277" i="27"/>
  <c r="W277" i="27"/>
  <c r="X277" i="27"/>
  <c r="Y277" i="27"/>
  <c r="H278" i="27"/>
  <c r="I278" i="27"/>
  <c r="J278" i="27"/>
  <c r="K278" i="27"/>
  <c r="L278" i="27"/>
  <c r="M278" i="27"/>
  <c r="N278" i="27"/>
  <c r="O278" i="27"/>
  <c r="P278" i="27"/>
  <c r="Q278" i="27"/>
  <c r="R278" i="27"/>
  <c r="S278" i="27"/>
  <c r="T278" i="27"/>
  <c r="U278" i="27"/>
  <c r="V278" i="27"/>
  <c r="W278" i="27"/>
  <c r="X278" i="27"/>
  <c r="Y278" i="27"/>
  <c r="H333" i="27"/>
  <c r="I333" i="27"/>
  <c r="J333" i="27"/>
  <c r="K333" i="27"/>
  <c r="L333" i="27"/>
  <c r="M333" i="27"/>
  <c r="N333" i="27"/>
  <c r="O333" i="27"/>
  <c r="P333" i="27"/>
  <c r="Q333" i="27"/>
  <c r="R333" i="27"/>
  <c r="S333" i="27"/>
  <c r="T333" i="27"/>
  <c r="U333" i="27"/>
  <c r="V333" i="27"/>
  <c r="W333" i="27"/>
  <c r="X333" i="27"/>
  <c r="Y333" i="27"/>
  <c r="H334" i="27"/>
  <c r="I334" i="27"/>
  <c r="J334" i="27"/>
  <c r="K334" i="27"/>
  <c r="L334" i="27"/>
  <c r="M334" i="27"/>
  <c r="N334" i="27"/>
  <c r="O334" i="27"/>
  <c r="P334" i="27"/>
  <c r="Q334" i="27"/>
  <c r="R334" i="27"/>
  <c r="S334" i="27"/>
  <c r="T334" i="27"/>
  <c r="U334" i="27"/>
  <c r="V334" i="27"/>
  <c r="W334" i="27"/>
  <c r="X334" i="27"/>
  <c r="Y334" i="27"/>
  <c r="H335" i="27"/>
  <c r="I335" i="27"/>
  <c r="J335" i="27"/>
  <c r="K335" i="27"/>
  <c r="L335" i="27"/>
  <c r="M335" i="27"/>
  <c r="N335" i="27"/>
  <c r="O335" i="27"/>
  <c r="P335" i="27"/>
  <c r="Q335" i="27"/>
  <c r="R335" i="27"/>
  <c r="S335" i="27"/>
  <c r="T335" i="27"/>
  <c r="U335" i="27"/>
  <c r="V335" i="27"/>
  <c r="W335" i="27"/>
  <c r="X335" i="27"/>
  <c r="Y335" i="27"/>
  <c r="H87" i="27"/>
  <c r="I87" i="27"/>
  <c r="J87" i="27"/>
  <c r="K87" i="27"/>
  <c r="L87" i="27"/>
  <c r="M87" i="27"/>
  <c r="N87" i="27"/>
  <c r="O87" i="27"/>
  <c r="P87" i="27"/>
  <c r="Q87" i="27"/>
  <c r="R87" i="27"/>
  <c r="S87" i="27"/>
  <c r="T87" i="27"/>
  <c r="U87" i="27"/>
  <c r="V87" i="27"/>
  <c r="W87" i="27"/>
  <c r="X87" i="27"/>
  <c r="Y87" i="27"/>
  <c r="H88" i="27"/>
  <c r="I88" i="27"/>
  <c r="J88" i="27"/>
  <c r="K88" i="27"/>
  <c r="L88" i="27"/>
  <c r="M88" i="27"/>
  <c r="N88" i="27"/>
  <c r="O88" i="27"/>
  <c r="P88" i="27"/>
  <c r="Q88" i="27"/>
  <c r="R88" i="27"/>
  <c r="S88" i="27"/>
  <c r="T88" i="27"/>
  <c r="U88" i="27"/>
  <c r="V88" i="27"/>
  <c r="W88" i="27"/>
  <c r="X88" i="27"/>
  <c r="Y88" i="27"/>
  <c r="H89" i="27"/>
  <c r="I89" i="27"/>
  <c r="J89" i="27"/>
  <c r="K89" i="27"/>
  <c r="L89" i="27"/>
  <c r="M89" i="27"/>
  <c r="N89" i="27"/>
  <c r="O89" i="27"/>
  <c r="P89" i="27"/>
  <c r="Q89" i="27"/>
  <c r="R89" i="27"/>
  <c r="S89" i="27"/>
  <c r="T89" i="27"/>
  <c r="U89" i="27"/>
  <c r="V89" i="27"/>
  <c r="W89" i="27"/>
  <c r="X89" i="27"/>
  <c r="Y89" i="27"/>
  <c r="H336" i="27"/>
  <c r="I336" i="27"/>
  <c r="J336" i="27"/>
  <c r="K336" i="27"/>
  <c r="L336" i="27"/>
  <c r="M336" i="27"/>
  <c r="N336" i="27"/>
  <c r="O336" i="27"/>
  <c r="P336" i="27"/>
  <c r="Q336" i="27"/>
  <c r="R336" i="27"/>
  <c r="S336" i="27"/>
  <c r="T336" i="27"/>
  <c r="U336" i="27"/>
  <c r="V336" i="27"/>
  <c r="W336" i="27"/>
  <c r="X336" i="27"/>
  <c r="Y336" i="27"/>
  <c r="H337" i="27"/>
  <c r="I337" i="27"/>
  <c r="J337" i="27"/>
  <c r="K337" i="27"/>
  <c r="L337" i="27"/>
  <c r="M337" i="27"/>
  <c r="N337" i="27"/>
  <c r="O337" i="27"/>
  <c r="P337" i="27"/>
  <c r="Q337" i="27"/>
  <c r="R337" i="27"/>
  <c r="S337" i="27"/>
  <c r="T337" i="27"/>
  <c r="U337" i="27"/>
  <c r="V337" i="27"/>
  <c r="W337" i="27"/>
  <c r="X337" i="27"/>
  <c r="Y337" i="27"/>
  <c r="H338" i="27"/>
  <c r="I338" i="27"/>
  <c r="J338" i="27"/>
  <c r="K338" i="27"/>
  <c r="L338" i="27"/>
  <c r="M338" i="27"/>
  <c r="N338" i="27"/>
  <c r="O338" i="27"/>
  <c r="P338" i="27"/>
  <c r="Q338" i="27"/>
  <c r="R338" i="27"/>
  <c r="S338" i="27"/>
  <c r="T338" i="27"/>
  <c r="U338" i="27"/>
  <c r="V338" i="27"/>
  <c r="W338" i="27"/>
  <c r="X338" i="27"/>
  <c r="Y338" i="27"/>
  <c r="H339" i="27"/>
  <c r="I339" i="27"/>
  <c r="J339" i="27"/>
  <c r="K339" i="27"/>
  <c r="L339" i="27"/>
  <c r="M339" i="27"/>
  <c r="N339" i="27"/>
  <c r="O339" i="27"/>
  <c r="P339" i="27"/>
  <c r="Q339" i="27"/>
  <c r="R339" i="27"/>
  <c r="S339" i="27"/>
  <c r="T339" i="27"/>
  <c r="U339" i="27"/>
  <c r="V339" i="27"/>
  <c r="W339" i="27"/>
  <c r="X339" i="27"/>
  <c r="Y339" i="27"/>
  <c r="H340" i="27"/>
  <c r="I340" i="27"/>
  <c r="J340" i="27"/>
  <c r="K340" i="27"/>
  <c r="L340" i="27"/>
  <c r="M340" i="27"/>
  <c r="N340" i="27"/>
  <c r="O340" i="27"/>
  <c r="P340" i="27"/>
  <c r="Q340" i="27"/>
  <c r="R340" i="27"/>
  <c r="S340" i="27"/>
  <c r="T340" i="27"/>
  <c r="U340" i="27"/>
  <c r="V340" i="27"/>
  <c r="W340" i="27"/>
  <c r="X340" i="27"/>
  <c r="Y340" i="27"/>
  <c r="H341" i="27"/>
  <c r="I341" i="27"/>
  <c r="J341" i="27"/>
  <c r="K341" i="27"/>
  <c r="L341" i="27"/>
  <c r="M341" i="27"/>
  <c r="N341" i="27"/>
  <c r="O341" i="27"/>
  <c r="P341" i="27"/>
  <c r="Q341" i="27"/>
  <c r="R341" i="27"/>
  <c r="S341" i="27"/>
  <c r="T341" i="27"/>
  <c r="U341" i="27"/>
  <c r="V341" i="27"/>
  <c r="W341" i="27"/>
  <c r="X341" i="27"/>
  <c r="Y341" i="27"/>
  <c r="H342" i="27"/>
  <c r="I342" i="27"/>
  <c r="J342" i="27"/>
  <c r="K342" i="27"/>
  <c r="L342" i="27"/>
  <c r="M342" i="27"/>
  <c r="N342" i="27"/>
  <c r="O342" i="27"/>
  <c r="P342" i="27"/>
  <c r="Q342" i="27"/>
  <c r="R342" i="27"/>
  <c r="S342" i="27"/>
  <c r="T342" i="27"/>
  <c r="U342" i="27"/>
  <c r="V342" i="27"/>
  <c r="W342" i="27"/>
  <c r="X342" i="27"/>
  <c r="Y342" i="27"/>
  <c r="H90" i="27"/>
  <c r="I90" i="27"/>
  <c r="J90" i="27"/>
  <c r="K90" i="27"/>
  <c r="L90" i="27"/>
  <c r="M90" i="27"/>
  <c r="N90" i="27"/>
  <c r="O90" i="27"/>
  <c r="P90" i="27"/>
  <c r="Q90" i="27"/>
  <c r="R90" i="27"/>
  <c r="S90" i="27"/>
  <c r="T90" i="27"/>
  <c r="U90" i="27"/>
  <c r="V90" i="27"/>
  <c r="W90" i="27"/>
  <c r="X90" i="27"/>
  <c r="Y90" i="27"/>
  <c r="H343" i="27"/>
  <c r="I343" i="27"/>
  <c r="J343" i="27"/>
  <c r="K343" i="27"/>
  <c r="L343" i="27"/>
  <c r="M343" i="27"/>
  <c r="N343" i="27"/>
  <c r="O343" i="27"/>
  <c r="P343" i="27"/>
  <c r="Q343" i="27"/>
  <c r="R343" i="27"/>
  <c r="S343" i="27"/>
  <c r="T343" i="27"/>
  <c r="U343" i="27"/>
  <c r="V343" i="27"/>
  <c r="W343" i="27"/>
  <c r="X343" i="27"/>
  <c r="Y343" i="27"/>
  <c r="H344" i="27"/>
  <c r="I344" i="27"/>
  <c r="J344" i="27"/>
  <c r="K344" i="27"/>
  <c r="L344" i="27"/>
  <c r="M344" i="27"/>
  <c r="N344" i="27"/>
  <c r="O344" i="27"/>
  <c r="P344" i="27"/>
  <c r="Q344" i="27"/>
  <c r="R344" i="27"/>
  <c r="S344" i="27"/>
  <c r="T344" i="27"/>
  <c r="U344" i="27"/>
  <c r="V344" i="27"/>
  <c r="W344" i="27"/>
  <c r="X344" i="27"/>
  <c r="Y344" i="27"/>
  <c r="H345" i="27"/>
  <c r="I345" i="27"/>
  <c r="J345" i="27"/>
  <c r="K345" i="27"/>
  <c r="L345" i="27"/>
  <c r="M345" i="27"/>
  <c r="N345" i="27"/>
  <c r="O345" i="27"/>
  <c r="P345" i="27"/>
  <c r="Q345" i="27"/>
  <c r="R345" i="27"/>
  <c r="S345" i="27"/>
  <c r="T345" i="27"/>
  <c r="U345" i="27"/>
  <c r="V345" i="27"/>
  <c r="W345" i="27"/>
  <c r="X345" i="27"/>
  <c r="Y345" i="27"/>
  <c r="H346" i="27"/>
  <c r="I346" i="27"/>
  <c r="J346" i="27"/>
  <c r="K346" i="27"/>
  <c r="L346" i="27"/>
  <c r="M346" i="27"/>
  <c r="N346" i="27"/>
  <c r="O346" i="27"/>
  <c r="P346" i="27"/>
  <c r="Q346" i="27"/>
  <c r="R346" i="27"/>
  <c r="S346" i="27"/>
  <c r="T346" i="27"/>
  <c r="U346" i="27"/>
  <c r="V346" i="27"/>
  <c r="W346" i="27"/>
  <c r="X346" i="27"/>
  <c r="Y346" i="27"/>
  <c r="H347" i="27"/>
  <c r="I347" i="27"/>
  <c r="J347" i="27"/>
  <c r="K347" i="27"/>
  <c r="L347" i="27"/>
  <c r="M347" i="27"/>
  <c r="N347" i="27"/>
  <c r="O347" i="27"/>
  <c r="P347" i="27"/>
  <c r="Q347" i="27"/>
  <c r="R347" i="27"/>
  <c r="S347" i="27"/>
  <c r="T347" i="27"/>
  <c r="U347" i="27"/>
  <c r="V347" i="27"/>
  <c r="W347" i="27"/>
  <c r="X347" i="27"/>
  <c r="Y347" i="27"/>
  <c r="H348" i="27"/>
  <c r="I348" i="27"/>
  <c r="J348" i="27"/>
  <c r="K348" i="27"/>
  <c r="L348" i="27"/>
  <c r="M348" i="27"/>
  <c r="N348" i="27"/>
  <c r="O348" i="27"/>
  <c r="P348" i="27"/>
  <c r="Q348" i="27"/>
  <c r="R348" i="27"/>
  <c r="S348" i="27"/>
  <c r="T348" i="27"/>
  <c r="U348" i="27"/>
  <c r="V348" i="27"/>
  <c r="W348" i="27"/>
  <c r="X348" i="27"/>
  <c r="Y348" i="27"/>
  <c r="H349" i="27"/>
  <c r="I349" i="27"/>
  <c r="J349" i="27"/>
  <c r="K349" i="27"/>
  <c r="L349" i="27"/>
  <c r="M349" i="27"/>
  <c r="N349" i="27"/>
  <c r="O349" i="27"/>
  <c r="P349" i="27"/>
  <c r="Q349" i="27"/>
  <c r="R349" i="27"/>
  <c r="S349" i="27"/>
  <c r="T349" i="27"/>
  <c r="U349" i="27"/>
  <c r="V349" i="27"/>
  <c r="W349" i="27"/>
  <c r="X349" i="27"/>
  <c r="Y349" i="27"/>
  <c r="H350" i="27"/>
  <c r="I350" i="27"/>
  <c r="J350" i="27"/>
  <c r="K350" i="27"/>
  <c r="L350" i="27"/>
  <c r="M350" i="27"/>
  <c r="N350" i="27"/>
  <c r="O350" i="27"/>
  <c r="P350" i="27"/>
  <c r="Q350" i="27"/>
  <c r="R350" i="27"/>
  <c r="S350" i="27"/>
  <c r="T350" i="27"/>
  <c r="U350" i="27"/>
  <c r="V350" i="27"/>
  <c r="W350" i="27"/>
  <c r="X350" i="27"/>
  <c r="Y350" i="27"/>
  <c r="H351" i="27"/>
  <c r="I351" i="27"/>
  <c r="J351" i="27"/>
  <c r="K351" i="27"/>
  <c r="L351" i="27"/>
  <c r="M351" i="27"/>
  <c r="N351" i="27"/>
  <c r="O351" i="27"/>
  <c r="P351" i="27"/>
  <c r="Q351" i="27"/>
  <c r="R351" i="27"/>
  <c r="S351" i="27"/>
  <c r="T351" i="27"/>
  <c r="U351" i="27"/>
  <c r="V351" i="27"/>
  <c r="W351" i="27"/>
  <c r="X351" i="27"/>
  <c r="Y351" i="27"/>
  <c r="I242" i="27"/>
  <c r="J242" i="27"/>
  <c r="K242" i="27"/>
  <c r="L242" i="27"/>
  <c r="M242" i="27"/>
  <c r="N242" i="27"/>
  <c r="O242" i="27"/>
  <c r="P242" i="27"/>
  <c r="Q242" i="27"/>
  <c r="R242" i="27"/>
  <c r="S242" i="27"/>
  <c r="T242" i="27"/>
  <c r="U242" i="27"/>
  <c r="V242" i="27"/>
  <c r="W242" i="27"/>
  <c r="X242" i="27"/>
  <c r="Y242" i="27"/>
  <c r="H242" i="27"/>
  <c r="H243" i="28"/>
  <c r="I243" i="28"/>
  <c r="J243" i="28"/>
  <c r="K243" i="28"/>
  <c r="L243" i="28"/>
  <c r="M243" i="28"/>
  <c r="N243" i="28"/>
  <c r="O243" i="28"/>
  <c r="P243" i="28"/>
  <c r="Q243" i="28"/>
  <c r="H124" i="28"/>
  <c r="I124" i="28"/>
  <c r="J124" i="28"/>
  <c r="K124" i="28"/>
  <c r="L124" i="28"/>
  <c r="M124" i="28"/>
  <c r="N124" i="28"/>
  <c r="O124" i="28"/>
  <c r="P124" i="28"/>
  <c r="Q124" i="28"/>
  <c r="I4" i="28"/>
  <c r="J4" i="28"/>
  <c r="K4" i="28"/>
  <c r="L4" i="28"/>
  <c r="M4" i="28"/>
  <c r="N4" i="28"/>
  <c r="O4" i="28"/>
  <c r="P4" i="28"/>
  <c r="Q4" i="28"/>
  <c r="H5" i="28"/>
  <c r="I5" i="28"/>
  <c r="J5" i="28"/>
  <c r="K5" i="28"/>
  <c r="L5" i="28"/>
  <c r="M5" i="28"/>
  <c r="N5" i="28"/>
  <c r="O5" i="28"/>
  <c r="P5" i="28"/>
  <c r="Q5" i="28"/>
  <c r="H6" i="28"/>
  <c r="I6" i="28"/>
  <c r="J6" i="28"/>
  <c r="K6" i="28"/>
  <c r="L6" i="28"/>
  <c r="M6" i="28"/>
  <c r="N6" i="28"/>
  <c r="O6" i="28"/>
  <c r="P6" i="28"/>
  <c r="Q6" i="28"/>
  <c r="H7" i="28"/>
  <c r="I7" i="28"/>
  <c r="J7" i="28"/>
  <c r="K7" i="28"/>
  <c r="L7" i="28"/>
  <c r="M7" i="28"/>
  <c r="N7" i="28"/>
  <c r="O7" i="28"/>
  <c r="P7" i="28"/>
  <c r="Q7" i="28"/>
  <c r="H125" i="28"/>
  <c r="I125" i="28"/>
  <c r="J125" i="28"/>
  <c r="K125" i="28"/>
  <c r="L125" i="28"/>
  <c r="M125" i="28"/>
  <c r="N125" i="28"/>
  <c r="O125" i="28"/>
  <c r="P125" i="28"/>
  <c r="Q125" i="28"/>
  <c r="H91" i="28"/>
  <c r="I91" i="28"/>
  <c r="J91" i="28"/>
  <c r="K91" i="28"/>
  <c r="L91" i="28"/>
  <c r="M91" i="28"/>
  <c r="N91" i="28"/>
  <c r="O91" i="28"/>
  <c r="P91" i="28"/>
  <c r="Q91" i="28"/>
  <c r="H92" i="28"/>
  <c r="I92" i="28"/>
  <c r="J92" i="28"/>
  <c r="K92" i="28"/>
  <c r="L92" i="28"/>
  <c r="M92" i="28"/>
  <c r="N92" i="28"/>
  <c r="O92" i="28"/>
  <c r="P92" i="28"/>
  <c r="Q92" i="28"/>
  <c r="H8" i="28"/>
  <c r="I8" i="28"/>
  <c r="J8" i="28"/>
  <c r="K8" i="28"/>
  <c r="L8" i="28"/>
  <c r="M8" i="28"/>
  <c r="N8" i="28"/>
  <c r="O8" i="28"/>
  <c r="P8" i="28"/>
  <c r="Q8" i="28"/>
  <c r="H175" i="28"/>
  <c r="I175" i="28"/>
  <c r="J175" i="28"/>
  <c r="K175" i="28"/>
  <c r="L175" i="28"/>
  <c r="M175" i="28"/>
  <c r="N175" i="28"/>
  <c r="O175" i="28"/>
  <c r="P175" i="28"/>
  <c r="Q175" i="28"/>
  <c r="H9" i="28"/>
  <c r="I9" i="28"/>
  <c r="J9" i="28"/>
  <c r="K9" i="28"/>
  <c r="L9" i="28"/>
  <c r="M9" i="28"/>
  <c r="N9" i="28"/>
  <c r="O9" i="28"/>
  <c r="P9" i="28"/>
  <c r="Q9" i="28"/>
  <c r="H10" i="28"/>
  <c r="I10" i="28"/>
  <c r="J10" i="28"/>
  <c r="K10" i="28"/>
  <c r="L10" i="28"/>
  <c r="M10" i="28"/>
  <c r="N10" i="28"/>
  <c r="O10" i="28"/>
  <c r="P10" i="28"/>
  <c r="Q10" i="28"/>
  <c r="H11" i="28"/>
  <c r="I11" i="28"/>
  <c r="J11" i="28"/>
  <c r="K11" i="28"/>
  <c r="L11" i="28"/>
  <c r="M11" i="28"/>
  <c r="N11" i="28"/>
  <c r="O11" i="28"/>
  <c r="P11" i="28"/>
  <c r="Q11" i="28"/>
  <c r="H12" i="28"/>
  <c r="I12" i="28"/>
  <c r="J12" i="28"/>
  <c r="K12" i="28"/>
  <c r="L12" i="28"/>
  <c r="M12" i="28"/>
  <c r="N12" i="28"/>
  <c r="O12" i="28"/>
  <c r="P12" i="28"/>
  <c r="Q12" i="28"/>
  <c r="H13" i="28"/>
  <c r="I13" i="28"/>
  <c r="J13" i="28"/>
  <c r="K13" i="28"/>
  <c r="L13" i="28"/>
  <c r="M13" i="28"/>
  <c r="N13" i="28"/>
  <c r="O13" i="28"/>
  <c r="P13" i="28"/>
  <c r="Q13" i="28"/>
  <c r="H14" i="28"/>
  <c r="I14" i="28"/>
  <c r="J14" i="28"/>
  <c r="K14" i="28"/>
  <c r="L14" i="28"/>
  <c r="M14" i="28"/>
  <c r="N14" i="28"/>
  <c r="O14" i="28"/>
  <c r="P14" i="28"/>
  <c r="Q14" i="28"/>
  <c r="H15" i="28"/>
  <c r="I15" i="28"/>
  <c r="J15" i="28"/>
  <c r="K15" i="28"/>
  <c r="L15" i="28"/>
  <c r="M15" i="28"/>
  <c r="N15" i="28"/>
  <c r="O15" i="28"/>
  <c r="P15" i="28"/>
  <c r="Q15" i="28"/>
  <c r="H16" i="28"/>
  <c r="I16" i="28"/>
  <c r="J16" i="28"/>
  <c r="K16" i="28"/>
  <c r="L16" i="28"/>
  <c r="M16" i="28"/>
  <c r="N16" i="28"/>
  <c r="O16" i="28"/>
  <c r="P16" i="28"/>
  <c r="Q16" i="28"/>
  <c r="H17" i="28"/>
  <c r="I17" i="28"/>
  <c r="J17" i="28"/>
  <c r="K17" i="28"/>
  <c r="L17" i="28"/>
  <c r="M17" i="28"/>
  <c r="N17" i="28"/>
  <c r="O17" i="28"/>
  <c r="P17" i="28"/>
  <c r="Q17" i="28"/>
  <c r="H176" i="28"/>
  <c r="I176" i="28"/>
  <c r="J176" i="28"/>
  <c r="K176" i="28"/>
  <c r="L176" i="28"/>
  <c r="M176" i="28"/>
  <c r="N176" i="28"/>
  <c r="O176" i="28"/>
  <c r="P176" i="28"/>
  <c r="Q176" i="28"/>
  <c r="H177" i="28"/>
  <c r="I177" i="28"/>
  <c r="J177" i="28"/>
  <c r="K177" i="28"/>
  <c r="L177" i="28"/>
  <c r="M177" i="28"/>
  <c r="N177" i="28"/>
  <c r="O177" i="28"/>
  <c r="P177" i="28"/>
  <c r="Q177" i="28"/>
  <c r="H178" i="28"/>
  <c r="I178" i="28"/>
  <c r="J178" i="28"/>
  <c r="K178" i="28"/>
  <c r="L178" i="28"/>
  <c r="M178" i="28"/>
  <c r="N178" i="28"/>
  <c r="O178" i="28"/>
  <c r="P178" i="28"/>
  <c r="Q178" i="28"/>
  <c r="H179" i="28"/>
  <c r="I179" i="28"/>
  <c r="J179" i="28"/>
  <c r="K179" i="28"/>
  <c r="L179" i="28"/>
  <c r="M179" i="28"/>
  <c r="N179" i="28"/>
  <c r="O179" i="28"/>
  <c r="P179" i="28"/>
  <c r="Q179" i="28"/>
  <c r="H180" i="28"/>
  <c r="I180" i="28"/>
  <c r="J180" i="28"/>
  <c r="K180" i="28"/>
  <c r="L180" i="28"/>
  <c r="M180" i="28"/>
  <c r="N180" i="28"/>
  <c r="O180" i="28"/>
  <c r="P180" i="28"/>
  <c r="Q180" i="28"/>
  <c r="H93" i="28"/>
  <c r="I93" i="28"/>
  <c r="J93" i="28"/>
  <c r="K93" i="28"/>
  <c r="L93" i="28"/>
  <c r="M93" i="28"/>
  <c r="N93" i="28"/>
  <c r="O93" i="28"/>
  <c r="P93" i="28"/>
  <c r="Q93" i="28"/>
  <c r="H94" i="28"/>
  <c r="I94" i="28"/>
  <c r="J94" i="28"/>
  <c r="K94" i="28"/>
  <c r="L94" i="28"/>
  <c r="M94" i="28"/>
  <c r="N94" i="28"/>
  <c r="O94" i="28"/>
  <c r="P94" i="28"/>
  <c r="Q94" i="28"/>
  <c r="H95" i="28"/>
  <c r="I95" i="28"/>
  <c r="J95" i="28"/>
  <c r="K95" i="28"/>
  <c r="L95" i="28"/>
  <c r="M95" i="28"/>
  <c r="N95" i="28"/>
  <c r="O95" i="28"/>
  <c r="P95" i="28"/>
  <c r="Q95" i="28"/>
  <c r="H96" i="28"/>
  <c r="I96" i="28"/>
  <c r="J96" i="28"/>
  <c r="K96" i="28"/>
  <c r="L96" i="28"/>
  <c r="M96" i="28"/>
  <c r="N96" i="28"/>
  <c r="O96" i="28"/>
  <c r="P96" i="28"/>
  <c r="Q96" i="28"/>
  <c r="H97" i="28"/>
  <c r="I97" i="28"/>
  <c r="J97" i="28"/>
  <c r="K97" i="28"/>
  <c r="L97" i="28"/>
  <c r="M97" i="28"/>
  <c r="N97" i="28"/>
  <c r="O97" i="28"/>
  <c r="P97" i="28"/>
  <c r="Q97" i="28"/>
  <c r="H98" i="28"/>
  <c r="I98" i="28"/>
  <c r="J98" i="28"/>
  <c r="K98" i="28"/>
  <c r="L98" i="28"/>
  <c r="M98" i="28"/>
  <c r="N98" i="28"/>
  <c r="O98" i="28"/>
  <c r="P98" i="28"/>
  <c r="Q98" i="28"/>
  <c r="H126" i="28"/>
  <c r="I126" i="28"/>
  <c r="J126" i="28"/>
  <c r="K126" i="28"/>
  <c r="L126" i="28"/>
  <c r="M126" i="28"/>
  <c r="N126" i="28"/>
  <c r="O126" i="28"/>
  <c r="P126" i="28"/>
  <c r="Q126" i="28"/>
  <c r="H331" i="28"/>
  <c r="I331" i="28"/>
  <c r="J331" i="28"/>
  <c r="K331" i="28"/>
  <c r="L331" i="28"/>
  <c r="M331" i="28"/>
  <c r="N331" i="28"/>
  <c r="O331" i="28"/>
  <c r="P331" i="28"/>
  <c r="Q331" i="28"/>
  <c r="H332" i="28"/>
  <c r="I332" i="28"/>
  <c r="J332" i="28"/>
  <c r="K332" i="28"/>
  <c r="L332" i="28"/>
  <c r="M332" i="28"/>
  <c r="N332" i="28"/>
  <c r="O332" i="28"/>
  <c r="P332" i="28"/>
  <c r="Q332" i="28"/>
  <c r="H51" i="28"/>
  <c r="I51" i="28"/>
  <c r="J51" i="28"/>
  <c r="K51" i="28"/>
  <c r="L51" i="28"/>
  <c r="M51" i="28"/>
  <c r="N51" i="28"/>
  <c r="O51" i="28"/>
  <c r="P51" i="28"/>
  <c r="Q51" i="28"/>
  <c r="H18" i="28"/>
  <c r="I18" i="28"/>
  <c r="J18" i="28"/>
  <c r="K18" i="28"/>
  <c r="L18" i="28"/>
  <c r="M18" i="28"/>
  <c r="N18" i="28"/>
  <c r="O18" i="28"/>
  <c r="P18" i="28"/>
  <c r="Q18" i="28"/>
  <c r="H181" i="28"/>
  <c r="I181" i="28"/>
  <c r="J181" i="28"/>
  <c r="K181" i="28"/>
  <c r="L181" i="28"/>
  <c r="M181" i="28"/>
  <c r="N181" i="28"/>
  <c r="O181" i="28"/>
  <c r="P181" i="28"/>
  <c r="Q181" i="28"/>
  <c r="H19" i="28"/>
  <c r="I19" i="28"/>
  <c r="J19" i="28"/>
  <c r="K19" i="28"/>
  <c r="L19" i="28"/>
  <c r="M19" i="28"/>
  <c r="N19" i="28"/>
  <c r="O19" i="28"/>
  <c r="P19" i="28"/>
  <c r="Q19" i="28"/>
  <c r="H20" i="28"/>
  <c r="I20" i="28"/>
  <c r="J20" i="28"/>
  <c r="K20" i="28"/>
  <c r="L20" i="28"/>
  <c r="M20" i="28"/>
  <c r="N20" i="28"/>
  <c r="O20" i="28"/>
  <c r="P20" i="28"/>
  <c r="Q20" i="28"/>
  <c r="H182" i="28"/>
  <c r="I182" i="28"/>
  <c r="J182" i="28"/>
  <c r="K182" i="28"/>
  <c r="L182" i="28"/>
  <c r="M182" i="28"/>
  <c r="N182" i="28"/>
  <c r="O182" i="28"/>
  <c r="P182" i="28"/>
  <c r="Q182" i="28"/>
  <c r="H21" i="28"/>
  <c r="I21" i="28"/>
  <c r="J21" i="28"/>
  <c r="K21" i="28"/>
  <c r="L21" i="28"/>
  <c r="M21" i="28"/>
  <c r="N21" i="28"/>
  <c r="O21" i="28"/>
  <c r="P21" i="28"/>
  <c r="Q21" i="28"/>
  <c r="H22" i="28"/>
  <c r="I22" i="28"/>
  <c r="J22" i="28"/>
  <c r="K22" i="28"/>
  <c r="L22" i="28"/>
  <c r="M22" i="28"/>
  <c r="N22" i="28"/>
  <c r="O22" i="28"/>
  <c r="P22" i="28"/>
  <c r="Q22" i="28"/>
  <c r="H23" i="28"/>
  <c r="I23" i="28"/>
  <c r="J23" i="28"/>
  <c r="K23" i="28"/>
  <c r="L23" i="28"/>
  <c r="M23" i="28"/>
  <c r="N23" i="28"/>
  <c r="O23" i="28"/>
  <c r="P23" i="28"/>
  <c r="Q23" i="28"/>
  <c r="H24" i="28"/>
  <c r="I24" i="28"/>
  <c r="J24" i="28"/>
  <c r="K24" i="28"/>
  <c r="L24" i="28"/>
  <c r="M24" i="28"/>
  <c r="N24" i="28"/>
  <c r="O24" i="28"/>
  <c r="P24" i="28"/>
  <c r="Q24" i="28"/>
  <c r="H25" i="28"/>
  <c r="I25" i="28"/>
  <c r="J25" i="28"/>
  <c r="K25" i="28"/>
  <c r="L25" i="28"/>
  <c r="M25" i="28"/>
  <c r="N25" i="28"/>
  <c r="O25" i="28"/>
  <c r="P25" i="28"/>
  <c r="Q25" i="28"/>
  <c r="H52" i="28"/>
  <c r="I52" i="28"/>
  <c r="J52" i="28"/>
  <c r="K52" i="28"/>
  <c r="L52" i="28"/>
  <c r="M52" i="28"/>
  <c r="N52" i="28"/>
  <c r="O52" i="28"/>
  <c r="P52" i="28"/>
  <c r="Q52" i="28"/>
  <c r="H53" i="28"/>
  <c r="I53" i="28"/>
  <c r="J53" i="28"/>
  <c r="K53" i="28"/>
  <c r="L53" i="28"/>
  <c r="M53" i="28"/>
  <c r="N53" i="28"/>
  <c r="O53" i="28"/>
  <c r="P53" i="28"/>
  <c r="Q53" i="28"/>
  <c r="H54" i="28"/>
  <c r="I54" i="28"/>
  <c r="J54" i="28"/>
  <c r="K54" i="28"/>
  <c r="L54" i="28"/>
  <c r="M54" i="28"/>
  <c r="N54" i="28"/>
  <c r="O54" i="28"/>
  <c r="P54" i="28"/>
  <c r="Q54" i="28"/>
  <c r="H55" i="28"/>
  <c r="I55" i="28"/>
  <c r="J55" i="28"/>
  <c r="K55" i="28"/>
  <c r="L55" i="28"/>
  <c r="M55" i="28"/>
  <c r="N55" i="28"/>
  <c r="O55" i="28"/>
  <c r="P55" i="28"/>
  <c r="Q55" i="28"/>
  <c r="H56" i="28"/>
  <c r="I56" i="28"/>
  <c r="J56" i="28"/>
  <c r="K56" i="28"/>
  <c r="L56" i="28"/>
  <c r="M56" i="28"/>
  <c r="N56" i="28"/>
  <c r="O56" i="28"/>
  <c r="P56" i="28"/>
  <c r="Q56" i="28"/>
  <c r="H57" i="28"/>
  <c r="I57" i="28"/>
  <c r="J57" i="28"/>
  <c r="K57" i="28"/>
  <c r="L57" i="28"/>
  <c r="M57" i="28"/>
  <c r="N57" i="28"/>
  <c r="O57" i="28"/>
  <c r="P57" i="28"/>
  <c r="Q57" i="28"/>
  <c r="H58" i="28"/>
  <c r="I58" i="28"/>
  <c r="J58" i="28"/>
  <c r="K58" i="28"/>
  <c r="L58" i="28"/>
  <c r="M58" i="28"/>
  <c r="N58" i="28"/>
  <c r="O58" i="28"/>
  <c r="P58" i="28"/>
  <c r="Q58" i="28"/>
  <c r="H59" i="28"/>
  <c r="I59" i="28"/>
  <c r="J59" i="28"/>
  <c r="K59" i="28"/>
  <c r="L59" i="28"/>
  <c r="M59" i="28"/>
  <c r="N59" i="28"/>
  <c r="O59" i="28"/>
  <c r="P59" i="28"/>
  <c r="Q59" i="28"/>
  <c r="H26" i="28"/>
  <c r="I26" i="28"/>
  <c r="J26" i="28"/>
  <c r="K26" i="28"/>
  <c r="L26" i="28"/>
  <c r="M26" i="28"/>
  <c r="N26" i="28"/>
  <c r="O26" i="28"/>
  <c r="P26" i="28"/>
  <c r="Q26" i="28"/>
  <c r="H27" i="28"/>
  <c r="I27" i="28"/>
  <c r="J27" i="28"/>
  <c r="K27" i="28"/>
  <c r="L27" i="28"/>
  <c r="M27" i="28"/>
  <c r="N27" i="28"/>
  <c r="O27" i="28"/>
  <c r="P27" i="28"/>
  <c r="Q27" i="28"/>
  <c r="H28" i="28"/>
  <c r="I28" i="28"/>
  <c r="J28" i="28"/>
  <c r="K28" i="28"/>
  <c r="L28" i="28"/>
  <c r="M28" i="28"/>
  <c r="N28" i="28"/>
  <c r="O28" i="28"/>
  <c r="P28" i="28"/>
  <c r="Q28" i="28"/>
  <c r="H29" i="28"/>
  <c r="I29" i="28"/>
  <c r="J29" i="28"/>
  <c r="K29" i="28"/>
  <c r="L29" i="28"/>
  <c r="M29" i="28"/>
  <c r="N29" i="28"/>
  <c r="O29" i="28"/>
  <c r="P29" i="28"/>
  <c r="Q29" i="28"/>
  <c r="H30" i="28"/>
  <c r="I30" i="28"/>
  <c r="J30" i="28"/>
  <c r="K30" i="28"/>
  <c r="L30" i="28"/>
  <c r="M30" i="28"/>
  <c r="N30" i="28"/>
  <c r="O30" i="28"/>
  <c r="P30" i="28"/>
  <c r="Q30" i="28"/>
  <c r="H31" i="28"/>
  <c r="I31" i="28"/>
  <c r="J31" i="28"/>
  <c r="K31" i="28"/>
  <c r="L31" i="28"/>
  <c r="M31" i="28"/>
  <c r="N31" i="28"/>
  <c r="O31" i="28"/>
  <c r="P31" i="28"/>
  <c r="Q31" i="28"/>
  <c r="H60" i="28"/>
  <c r="I60" i="28"/>
  <c r="J60" i="28"/>
  <c r="K60" i="28"/>
  <c r="L60" i="28"/>
  <c r="M60" i="28"/>
  <c r="N60" i="28"/>
  <c r="O60" i="28"/>
  <c r="P60" i="28"/>
  <c r="Q60" i="28"/>
  <c r="H61" i="28"/>
  <c r="I61" i="28"/>
  <c r="J61" i="28"/>
  <c r="K61" i="28"/>
  <c r="L61" i="28"/>
  <c r="M61" i="28"/>
  <c r="N61" i="28"/>
  <c r="O61" i="28"/>
  <c r="P61" i="28"/>
  <c r="Q61" i="28"/>
  <c r="H62" i="28"/>
  <c r="I62" i="28"/>
  <c r="J62" i="28"/>
  <c r="K62" i="28"/>
  <c r="L62" i="28"/>
  <c r="M62" i="28"/>
  <c r="N62" i="28"/>
  <c r="O62" i="28"/>
  <c r="P62" i="28"/>
  <c r="Q62" i="28"/>
  <c r="H63" i="28"/>
  <c r="I63" i="28"/>
  <c r="J63" i="28"/>
  <c r="K63" i="28"/>
  <c r="L63" i="28"/>
  <c r="M63" i="28"/>
  <c r="N63" i="28"/>
  <c r="O63" i="28"/>
  <c r="P63" i="28"/>
  <c r="Q63" i="28"/>
  <c r="H64" i="28"/>
  <c r="I64" i="28"/>
  <c r="J64" i="28"/>
  <c r="K64" i="28"/>
  <c r="L64" i="28"/>
  <c r="M64" i="28"/>
  <c r="N64" i="28"/>
  <c r="O64" i="28"/>
  <c r="P64" i="28"/>
  <c r="Q64" i="28"/>
  <c r="H65" i="28"/>
  <c r="I65" i="28"/>
  <c r="J65" i="28"/>
  <c r="K65" i="28"/>
  <c r="L65" i="28"/>
  <c r="M65" i="28"/>
  <c r="N65" i="28"/>
  <c r="O65" i="28"/>
  <c r="P65" i="28"/>
  <c r="Q65" i="28"/>
  <c r="H66" i="28"/>
  <c r="I66" i="28"/>
  <c r="J66" i="28"/>
  <c r="K66" i="28"/>
  <c r="L66" i="28"/>
  <c r="M66" i="28"/>
  <c r="N66" i="28"/>
  <c r="O66" i="28"/>
  <c r="P66" i="28"/>
  <c r="Q66" i="28"/>
  <c r="H32" i="28"/>
  <c r="I32" i="28"/>
  <c r="J32" i="28"/>
  <c r="K32" i="28"/>
  <c r="L32" i="28"/>
  <c r="M32" i="28"/>
  <c r="N32" i="28"/>
  <c r="O32" i="28"/>
  <c r="P32" i="28"/>
  <c r="Q32" i="28"/>
  <c r="H33" i="28"/>
  <c r="I33" i="28"/>
  <c r="J33" i="28"/>
  <c r="K33" i="28"/>
  <c r="L33" i="28"/>
  <c r="M33" i="28"/>
  <c r="N33" i="28"/>
  <c r="O33" i="28"/>
  <c r="P33" i="28"/>
  <c r="Q33" i="28"/>
  <c r="H34" i="28"/>
  <c r="I34" i="28"/>
  <c r="J34" i="28"/>
  <c r="K34" i="28"/>
  <c r="L34" i="28"/>
  <c r="M34" i="28"/>
  <c r="N34" i="28"/>
  <c r="O34" i="28"/>
  <c r="P34" i="28"/>
  <c r="Q34" i="28"/>
  <c r="H35" i="28"/>
  <c r="I35" i="28"/>
  <c r="J35" i="28"/>
  <c r="K35" i="28"/>
  <c r="L35" i="28"/>
  <c r="M35" i="28"/>
  <c r="N35" i="28"/>
  <c r="O35" i="28"/>
  <c r="P35" i="28"/>
  <c r="Q35" i="28"/>
  <c r="H244" i="28"/>
  <c r="I244" i="28"/>
  <c r="J244" i="28"/>
  <c r="K244" i="28"/>
  <c r="L244" i="28"/>
  <c r="M244" i="28"/>
  <c r="N244" i="28"/>
  <c r="O244" i="28"/>
  <c r="P244" i="28"/>
  <c r="Q244" i="28"/>
  <c r="H245" i="28"/>
  <c r="I245" i="28"/>
  <c r="J245" i="28"/>
  <c r="K245" i="28"/>
  <c r="L245" i="28"/>
  <c r="M245" i="28"/>
  <c r="N245" i="28"/>
  <c r="O245" i="28"/>
  <c r="P245" i="28"/>
  <c r="Q245" i="28"/>
  <c r="H246" i="28"/>
  <c r="I246" i="28"/>
  <c r="J246" i="28"/>
  <c r="K246" i="28"/>
  <c r="L246" i="28"/>
  <c r="M246" i="28"/>
  <c r="N246" i="28"/>
  <c r="O246" i="28"/>
  <c r="P246" i="28"/>
  <c r="Q246" i="28"/>
  <c r="H247" i="28"/>
  <c r="I247" i="28"/>
  <c r="J247" i="28"/>
  <c r="K247" i="28"/>
  <c r="L247" i="28"/>
  <c r="M247" i="28"/>
  <c r="N247" i="28"/>
  <c r="O247" i="28"/>
  <c r="P247" i="28"/>
  <c r="Q247" i="28"/>
  <c r="H183" i="28"/>
  <c r="I183" i="28"/>
  <c r="J183" i="28"/>
  <c r="K183" i="28"/>
  <c r="L183" i="28"/>
  <c r="M183" i="28"/>
  <c r="N183" i="28"/>
  <c r="O183" i="28"/>
  <c r="P183" i="28"/>
  <c r="Q183" i="28"/>
  <c r="H248" i="28"/>
  <c r="I248" i="28"/>
  <c r="J248" i="28"/>
  <c r="K248" i="28"/>
  <c r="L248" i="28"/>
  <c r="M248" i="28"/>
  <c r="N248" i="28"/>
  <c r="O248" i="28"/>
  <c r="P248" i="28"/>
  <c r="Q248" i="28"/>
  <c r="H249" i="28"/>
  <c r="I249" i="28"/>
  <c r="J249" i="28"/>
  <c r="K249" i="28"/>
  <c r="L249" i="28"/>
  <c r="M249" i="28"/>
  <c r="N249" i="28"/>
  <c r="O249" i="28"/>
  <c r="P249" i="28"/>
  <c r="Q249" i="28"/>
  <c r="H250" i="28"/>
  <c r="I250" i="28"/>
  <c r="J250" i="28"/>
  <c r="K250" i="28"/>
  <c r="L250" i="28"/>
  <c r="M250" i="28"/>
  <c r="N250" i="28"/>
  <c r="O250" i="28"/>
  <c r="P250" i="28"/>
  <c r="Q250" i="28"/>
  <c r="H251" i="28"/>
  <c r="I251" i="28"/>
  <c r="J251" i="28"/>
  <c r="K251" i="28"/>
  <c r="L251" i="28"/>
  <c r="M251" i="28"/>
  <c r="N251" i="28"/>
  <c r="O251" i="28"/>
  <c r="P251" i="28"/>
  <c r="Q251" i="28"/>
  <c r="H252" i="28"/>
  <c r="I252" i="28"/>
  <c r="J252" i="28"/>
  <c r="K252" i="28"/>
  <c r="L252" i="28"/>
  <c r="M252" i="28"/>
  <c r="N252" i="28"/>
  <c r="O252" i="28"/>
  <c r="P252" i="28"/>
  <c r="Q252" i="28"/>
  <c r="H136" i="28"/>
  <c r="I136" i="28"/>
  <c r="J136" i="28"/>
  <c r="K136" i="28"/>
  <c r="L136" i="28"/>
  <c r="M136" i="28"/>
  <c r="N136" i="28"/>
  <c r="O136" i="28"/>
  <c r="P136" i="28"/>
  <c r="Q136" i="28"/>
  <c r="H279" i="28"/>
  <c r="I279" i="28"/>
  <c r="J279" i="28"/>
  <c r="K279" i="28"/>
  <c r="L279" i="28"/>
  <c r="M279" i="28"/>
  <c r="N279" i="28"/>
  <c r="O279" i="28"/>
  <c r="P279" i="28"/>
  <c r="Q279" i="28"/>
  <c r="H127" i="28"/>
  <c r="I127" i="28"/>
  <c r="J127" i="28"/>
  <c r="K127" i="28"/>
  <c r="L127" i="28"/>
  <c r="M127" i="28"/>
  <c r="N127" i="28"/>
  <c r="O127" i="28"/>
  <c r="P127" i="28"/>
  <c r="Q127" i="28"/>
  <c r="H128" i="28"/>
  <c r="I128" i="28"/>
  <c r="J128" i="28"/>
  <c r="K128" i="28"/>
  <c r="L128" i="28"/>
  <c r="M128" i="28"/>
  <c r="N128" i="28"/>
  <c r="O128" i="28"/>
  <c r="P128" i="28"/>
  <c r="Q128" i="28"/>
  <c r="H129" i="28"/>
  <c r="I129" i="28"/>
  <c r="J129" i="28"/>
  <c r="K129" i="28"/>
  <c r="L129" i="28"/>
  <c r="M129" i="28"/>
  <c r="N129" i="28"/>
  <c r="O129" i="28"/>
  <c r="P129" i="28"/>
  <c r="Q129" i="28"/>
  <c r="H130" i="28"/>
  <c r="I130" i="28"/>
  <c r="J130" i="28"/>
  <c r="K130" i="28"/>
  <c r="L130" i="28"/>
  <c r="M130" i="28"/>
  <c r="N130" i="28"/>
  <c r="O130" i="28"/>
  <c r="P130" i="28"/>
  <c r="Q130" i="28"/>
  <c r="H36" i="28"/>
  <c r="I36" i="28"/>
  <c r="J36" i="28"/>
  <c r="K36" i="28"/>
  <c r="L36" i="28"/>
  <c r="M36" i="28"/>
  <c r="N36" i="28"/>
  <c r="O36" i="28"/>
  <c r="P36" i="28"/>
  <c r="Q36" i="28"/>
  <c r="H37" i="28"/>
  <c r="I37" i="28"/>
  <c r="J37" i="28"/>
  <c r="K37" i="28"/>
  <c r="L37" i="28"/>
  <c r="M37" i="28"/>
  <c r="N37" i="28"/>
  <c r="O37" i="28"/>
  <c r="P37" i="28"/>
  <c r="Q37" i="28"/>
  <c r="H131" i="28"/>
  <c r="I131" i="28"/>
  <c r="J131" i="28"/>
  <c r="K131" i="28"/>
  <c r="L131" i="28"/>
  <c r="M131" i="28"/>
  <c r="N131" i="28"/>
  <c r="O131" i="28"/>
  <c r="P131" i="28"/>
  <c r="Q131" i="28"/>
  <c r="H38" i="28"/>
  <c r="I38" i="28"/>
  <c r="J38" i="28"/>
  <c r="K38" i="28"/>
  <c r="L38" i="28"/>
  <c r="M38" i="28"/>
  <c r="N38" i="28"/>
  <c r="O38" i="28"/>
  <c r="P38" i="28"/>
  <c r="Q38" i="28"/>
  <c r="H39" i="28"/>
  <c r="I39" i="28"/>
  <c r="J39" i="28"/>
  <c r="K39" i="28"/>
  <c r="L39" i="28"/>
  <c r="M39" i="28"/>
  <c r="N39" i="28"/>
  <c r="O39" i="28"/>
  <c r="P39" i="28"/>
  <c r="Q39" i="28"/>
  <c r="H40" i="28"/>
  <c r="I40" i="28"/>
  <c r="J40" i="28"/>
  <c r="K40" i="28"/>
  <c r="L40" i="28"/>
  <c r="M40" i="28"/>
  <c r="N40" i="28"/>
  <c r="O40" i="28"/>
  <c r="P40" i="28"/>
  <c r="Q40" i="28"/>
  <c r="H41" i="28"/>
  <c r="I41" i="28"/>
  <c r="J41" i="28"/>
  <c r="K41" i="28"/>
  <c r="L41" i="28"/>
  <c r="M41" i="28"/>
  <c r="N41" i="28"/>
  <c r="O41" i="28"/>
  <c r="P41" i="28"/>
  <c r="Q41" i="28"/>
  <c r="H42" i="28"/>
  <c r="I42" i="28"/>
  <c r="J42" i="28"/>
  <c r="K42" i="28"/>
  <c r="L42" i="28"/>
  <c r="M42" i="28"/>
  <c r="N42" i="28"/>
  <c r="O42" i="28"/>
  <c r="P42" i="28"/>
  <c r="Q42" i="28"/>
  <c r="H43" i="28"/>
  <c r="I43" i="28"/>
  <c r="J43" i="28"/>
  <c r="K43" i="28"/>
  <c r="L43" i="28"/>
  <c r="M43" i="28"/>
  <c r="N43" i="28"/>
  <c r="O43" i="28"/>
  <c r="P43" i="28"/>
  <c r="Q43" i="28"/>
  <c r="H44" i="28"/>
  <c r="I44" i="28"/>
  <c r="J44" i="28"/>
  <c r="K44" i="28"/>
  <c r="L44" i="28"/>
  <c r="M44" i="28"/>
  <c r="N44" i="28"/>
  <c r="O44" i="28"/>
  <c r="P44" i="28"/>
  <c r="Q44" i="28"/>
  <c r="H45" i="28"/>
  <c r="I45" i="28"/>
  <c r="J45" i="28"/>
  <c r="K45" i="28"/>
  <c r="L45" i="28"/>
  <c r="M45" i="28"/>
  <c r="N45" i="28"/>
  <c r="O45" i="28"/>
  <c r="P45" i="28"/>
  <c r="Q45" i="28"/>
  <c r="H46" i="28"/>
  <c r="I46" i="28"/>
  <c r="J46" i="28"/>
  <c r="K46" i="28"/>
  <c r="L46" i="28"/>
  <c r="M46" i="28"/>
  <c r="N46" i="28"/>
  <c r="O46" i="28"/>
  <c r="P46" i="28"/>
  <c r="Q46" i="28"/>
  <c r="H47" i="28"/>
  <c r="I47" i="28"/>
  <c r="J47" i="28"/>
  <c r="K47" i="28"/>
  <c r="L47" i="28"/>
  <c r="M47" i="28"/>
  <c r="N47" i="28"/>
  <c r="O47" i="28"/>
  <c r="P47" i="28"/>
  <c r="Q47" i="28"/>
  <c r="H132" i="28"/>
  <c r="I132" i="28"/>
  <c r="J132" i="28"/>
  <c r="K132" i="28"/>
  <c r="L132" i="28"/>
  <c r="M132" i="28"/>
  <c r="N132" i="28"/>
  <c r="O132" i="28"/>
  <c r="P132" i="28"/>
  <c r="Q132" i="28"/>
  <c r="H133" i="28"/>
  <c r="I133" i="28"/>
  <c r="J133" i="28"/>
  <c r="K133" i="28"/>
  <c r="L133" i="28"/>
  <c r="M133" i="28"/>
  <c r="N133" i="28"/>
  <c r="O133" i="28"/>
  <c r="P133" i="28"/>
  <c r="Q133" i="28"/>
  <c r="H134" i="28"/>
  <c r="I134" i="28"/>
  <c r="J134" i="28"/>
  <c r="K134" i="28"/>
  <c r="L134" i="28"/>
  <c r="M134" i="28"/>
  <c r="N134" i="28"/>
  <c r="O134" i="28"/>
  <c r="P134" i="28"/>
  <c r="Q134" i="28"/>
  <c r="H135" i="28"/>
  <c r="I135" i="28"/>
  <c r="J135" i="28"/>
  <c r="K135" i="28"/>
  <c r="L135" i="28"/>
  <c r="M135" i="28"/>
  <c r="N135" i="28"/>
  <c r="O135" i="28"/>
  <c r="P135" i="28"/>
  <c r="Q135" i="28"/>
  <c r="H99" i="28"/>
  <c r="I99" i="28"/>
  <c r="J99" i="28"/>
  <c r="K99" i="28"/>
  <c r="L99" i="28"/>
  <c r="M99" i="28"/>
  <c r="N99" i="28"/>
  <c r="O99" i="28"/>
  <c r="P99" i="28"/>
  <c r="Q99" i="28"/>
  <c r="H184" i="28"/>
  <c r="I184" i="28"/>
  <c r="J184" i="28"/>
  <c r="K184" i="28"/>
  <c r="L184" i="28"/>
  <c r="M184" i="28"/>
  <c r="N184" i="28"/>
  <c r="O184" i="28"/>
  <c r="P184" i="28"/>
  <c r="Q184" i="28"/>
  <c r="H185" i="28"/>
  <c r="I185" i="28"/>
  <c r="J185" i="28"/>
  <c r="K185" i="28"/>
  <c r="L185" i="28"/>
  <c r="M185" i="28"/>
  <c r="N185" i="28"/>
  <c r="O185" i="28"/>
  <c r="P185" i="28"/>
  <c r="Q185" i="28"/>
  <c r="H186" i="28"/>
  <c r="I186" i="28"/>
  <c r="J186" i="28"/>
  <c r="K186" i="28"/>
  <c r="L186" i="28"/>
  <c r="M186" i="28"/>
  <c r="N186" i="28"/>
  <c r="O186" i="28"/>
  <c r="P186" i="28"/>
  <c r="Q186" i="28"/>
  <c r="H187" i="28"/>
  <c r="I187" i="28"/>
  <c r="J187" i="28"/>
  <c r="K187" i="28"/>
  <c r="L187" i="28"/>
  <c r="M187" i="28"/>
  <c r="N187" i="28"/>
  <c r="O187" i="28"/>
  <c r="P187" i="28"/>
  <c r="Q187" i="28"/>
  <c r="H188" i="28"/>
  <c r="I188" i="28"/>
  <c r="J188" i="28"/>
  <c r="K188" i="28"/>
  <c r="L188" i="28"/>
  <c r="M188" i="28"/>
  <c r="N188" i="28"/>
  <c r="O188" i="28"/>
  <c r="P188" i="28"/>
  <c r="Q188" i="28"/>
  <c r="H67" i="28"/>
  <c r="I67" i="28"/>
  <c r="J67" i="28"/>
  <c r="K67" i="28"/>
  <c r="L67" i="28"/>
  <c r="M67" i="28"/>
  <c r="N67" i="28"/>
  <c r="O67" i="28"/>
  <c r="P67" i="28"/>
  <c r="Q67" i="28"/>
  <c r="H68" i="28"/>
  <c r="I68" i="28"/>
  <c r="J68" i="28"/>
  <c r="K68" i="28"/>
  <c r="L68" i="28"/>
  <c r="M68" i="28"/>
  <c r="N68" i="28"/>
  <c r="O68" i="28"/>
  <c r="P68" i="28"/>
  <c r="Q68" i="28"/>
  <c r="H69" i="28"/>
  <c r="I69" i="28"/>
  <c r="J69" i="28"/>
  <c r="K69" i="28"/>
  <c r="L69" i="28"/>
  <c r="M69" i="28"/>
  <c r="N69" i="28"/>
  <c r="O69" i="28"/>
  <c r="P69" i="28"/>
  <c r="Q69" i="28"/>
  <c r="H301" i="28"/>
  <c r="I301" i="28"/>
  <c r="J301" i="28"/>
  <c r="K301" i="28"/>
  <c r="L301" i="28"/>
  <c r="M301" i="28"/>
  <c r="N301" i="28"/>
  <c r="O301" i="28"/>
  <c r="P301" i="28"/>
  <c r="Q301" i="28"/>
  <c r="H302" i="28"/>
  <c r="I302" i="28"/>
  <c r="J302" i="28"/>
  <c r="K302" i="28"/>
  <c r="L302" i="28"/>
  <c r="M302" i="28"/>
  <c r="N302" i="28"/>
  <c r="O302" i="28"/>
  <c r="P302" i="28"/>
  <c r="Q302" i="28"/>
  <c r="H303" i="28"/>
  <c r="I303" i="28"/>
  <c r="J303" i="28"/>
  <c r="K303" i="28"/>
  <c r="L303" i="28"/>
  <c r="M303" i="28"/>
  <c r="N303" i="28"/>
  <c r="O303" i="28"/>
  <c r="P303" i="28"/>
  <c r="Q303" i="28"/>
  <c r="H70" i="28"/>
  <c r="I70" i="28"/>
  <c r="J70" i="28"/>
  <c r="K70" i="28"/>
  <c r="L70" i="28"/>
  <c r="M70" i="28"/>
  <c r="N70" i="28"/>
  <c r="O70" i="28"/>
  <c r="P70" i="28"/>
  <c r="Q70" i="28"/>
  <c r="H71" i="28"/>
  <c r="I71" i="28"/>
  <c r="J71" i="28"/>
  <c r="K71" i="28"/>
  <c r="L71" i="28"/>
  <c r="M71" i="28"/>
  <c r="N71" i="28"/>
  <c r="O71" i="28"/>
  <c r="P71" i="28"/>
  <c r="Q71" i="28"/>
  <c r="H72" i="28"/>
  <c r="I72" i="28"/>
  <c r="J72" i="28"/>
  <c r="K72" i="28"/>
  <c r="L72" i="28"/>
  <c r="M72" i="28"/>
  <c r="N72" i="28"/>
  <c r="O72" i="28"/>
  <c r="P72" i="28"/>
  <c r="Q72" i="28"/>
  <c r="H73" i="28"/>
  <c r="I73" i="28"/>
  <c r="J73" i="28"/>
  <c r="K73" i="28"/>
  <c r="L73" i="28"/>
  <c r="M73" i="28"/>
  <c r="N73" i="28"/>
  <c r="O73" i="28"/>
  <c r="P73" i="28"/>
  <c r="Q73" i="28"/>
  <c r="H74" i="28"/>
  <c r="I74" i="28"/>
  <c r="J74" i="28"/>
  <c r="K74" i="28"/>
  <c r="L74" i="28"/>
  <c r="M74" i="28"/>
  <c r="N74" i="28"/>
  <c r="O74" i="28"/>
  <c r="P74" i="28"/>
  <c r="Q74" i="28"/>
  <c r="H253" i="28"/>
  <c r="I253" i="28"/>
  <c r="J253" i="28"/>
  <c r="K253" i="28"/>
  <c r="L253" i="28"/>
  <c r="M253" i="28"/>
  <c r="N253" i="28"/>
  <c r="O253" i="28"/>
  <c r="P253" i="28"/>
  <c r="Q253" i="28"/>
  <c r="H254" i="28"/>
  <c r="I254" i="28"/>
  <c r="J254" i="28"/>
  <c r="K254" i="28"/>
  <c r="L254" i="28"/>
  <c r="M254" i="28"/>
  <c r="N254" i="28"/>
  <c r="O254" i="28"/>
  <c r="P254" i="28"/>
  <c r="Q254" i="28"/>
  <c r="H255" i="28"/>
  <c r="I255" i="28"/>
  <c r="J255" i="28"/>
  <c r="K255" i="28"/>
  <c r="L255" i="28"/>
  <c r="M255" i="28"/>
  <c r="N255" i="28"/>
  <c r="O255" i="28"/>
  <c r="P255" i="28"/>
  <c r="Q255" i="28"/>
  <c r="H256" i="28"/>
  <c r="I256" i="28"/>
  <c r="J256" i="28"/>
  <c r="K256" i="28"/>
  <c r="L256" i="28"/>
  <c r="M256" i="28"/>
  <c r="N256" i="28"/>
  <c r="O256" i="28"/>
  <c r="P256" i="28"/>
  <c r="Q256" i="28"/>
  <c r="H257" i="28"/>
  <c r="I257" i="28"/>
  <c r="J257" i="28"/>
  <c r="K257" i="28"/>
  <c r="L257" i="28"/>
  <c r="M257" i="28"/>
  <c r="N257" i="28"/>
  <c r="O257" i="28"/>
  <c r="P257" i="28"/>
  <c r="Q257" i="28"/>
  <c r="H75" i="28"/>
  <c r="I75" i="28"/>
  <c r="J75" i="28"/>
  <c r="K75" i="28"/>
  <c r="L75" i="28"/>
  <c r="M75" i="28"/>
  <c r="N75" i="28"/>
  <c r="O75" i="28"/>
  <c r="P75" i="28"/>
  <c r="Q75" i="28"/>
  <c r="H76" i="28"/>
  <c r="I76" i="28"/>
  <c r="J76" i="28"/>
  <c r="K76" i="28"/>
  <c r="L76" i="28"/>
  <c r="M76" i="28"/>
  <c r="N76" i="28"/>
  <c r="O76" i="28"/>
  <c r="P76" i="28"/>
  <c r="Q76" i="28"/>
  <c r="H77" i="28"/>
  <c r="I77" i="28"/>
  <c r="J77" i="28"/>
  <c r="K77" i="28"/>
  <c r="L77" i="28"/>
  <c r="M77" i="28"/>
  <c r="N77" i="28"/>
  <c r="O77" i="28"/>
  <c r="P77" i="28"/>
  <c r="Q77" i="28"/>
  <c r="H78" i="28"/>
  <c r="I78" i="28"/>
  <c r="J78" i="28"/>
  <c r="K78" i="28"/>
  <c r="L78" i="28"/>
  <c r="M78" i="28"/>
  <c r="N78" i="28"/>
  <c r="O78" i="28"/>
  <c r="P78" i="28"/>
  <c r="Q78" i="28"/>
  <c r="H79" i="28"/>
  <c r="I79" i="28"/>
  <c r="J79" i="28"/>
  <c r="K79" i="28"/>
  <c r="L79" i="28"/>
  <c r="M79" i="28"/>
  <c r="N79" i="28"/>
  <c r="O79" i="28"/>
  <c r="P79" i="28"/>
  <c r="Q79" i="28"/>
  <c r="H80" i="28"/>
  <c r="I80" i="28"/>
  <c r="J80" i="28"/>
  <c r="K80" i="28"/>
  <c r="L80" i="28"/>
  <c r="M80" i="28"/>
  <c r="N80" i="28"/>
  <c r="O80" i="28"/>
  <c r="P80" i="28"/>
  <c r="Q80" i="28"/>
  <c r="H81" i="28"/>
  <c r="I81" i="28"/>
  <c r="J81" i="28"/>
  <c r="K81" i="28"/>
  <c r="L81" i="28"/>
  <c r="M81" i="28"/>
  <c r="N81" i="28"/>
  <c r="O81" i="28"/>
  <c r="P81" i="28"/>
  <c r="Q81" i="28"/>
  <c r="H82" i="28"/>
  <c r="I82" i="28"/>
  <c r="J82" i="28"/>
  <c r="K82" i="28"/>
  <c r="L82" i="28"/>
  <c r="M82" i="28"/>
  <c r="N82" i="28"/>
  <c r="O82" i="28"/>
  <c r="P82" i="28"/>
  <c r="Q82" i="28"/>
  <c r="H83" i="28"/>
  <c r="I83" i="28"/>
  <c r="J83" i="28"/>
  <c r="K83" i="28"/>
  <c r="L83" i="28"/>
  <c r="M83" i="28"/>
  <c r="N83" i="28"/>
  <c r="O83" i="28"/>
  <c r="P83" i="28"/>
  <c r="Q83" i="28"/>
  <c r="H84" i="28"/>
  <c r="I84" i="28"/>
  <c r="J84" i="28"/>
  <c r="K84" i="28"/>
  <c r="L84" i="28"/>
  <c r="M84" i="28"/>
  <c r="N84" i="28"/>
  <c r="O84" i="28"/>
  <c r="P84" i="28"/>
  <c r="Q84" i="28"/>
  <c r="H85" i="28"/>
  <c r="I85" i="28"/>
  <c r="J85" i="28"/>
  <c r="K85" i="28"/>
  <c r="L85" i="28"/>
  <c r="M85" i="28"/>
  <c r="N85" i="28"/>
  <c r="O85" i="28"/>
  <c r="P85" i="28"/>
  <c r="Q85" i="28"/>
  <c r="H86" i="28"/>
  <c r="I86" i="28"/>
  <c r="J86" i="28"/>
  <c r="K86" i="28"/>
  <c r="L86" i="28"/>
  <c r="M86" i="28"/>
  <c r="N86" i="28"/>
  <c r="O86" i="28"/>
  <c r="P86" i="28"/>
  <c r="Q86" i="28"/>
  <c r="H304" i="28"/>
  <c r="I304" i="28"/>
  <c r="J304" i="28"/>
  <c r="K304" i="28"/>
  <c r="L304" i="28"/>
  <c r="M304" i="28"/>
  <c r="N304" i="28"/>
  <c r="O304" i="28"/>
  <c r="P304" i="28"/>
  <c r="Q304" i="28"/>
  <c r="H305" i="28"/>
  <c r="I305" i="28"/>
  <c r="J305" i="28"/>
  <c r="K305" i="28"/>
  <c r="L305" i="28"/>
  <c r="M305" i="28"/>
  <c r="N305" i="28"/>
  <c r="O305" i="28"/>
  <c r="P305" i="28"/>
  <c r="Q305" i="28"/>
  <c r="H306" i="28"/>
  <c r="I306" i="28"/>
  <c r="J306" i="28"/>
  <c r="K306" i="28"/>
  <c r="L306" i="28"/>
  <c r="M306" i="28"/>
  <c r="N306" i="28"/>
  <c r="O306" i="28"/>
  <c r="P306" i="28"/>
  <c r="Q306" i="28"/>
  <c r="H307" i="28"/>
  <c r="I307" i="28"/>
  <c r="J307" i="28"/>
  <c r="K307" i="28"/>
  <c r="L307" i="28"/>
  <c r="M307" i="28"/>
  <c r="N307" i="28"/>
  <c r="O307" i="28"/>
  <c r="P307" i="28"/>
  <c r="Q307" i="28"/>
  <c r="H308" i="28"/>
  <c r="I308" i="28"/>
  <c r="J308" i="28"/>
  <c r="K308" i="28"/>
  <c r="L308" i="28"/>
  <c r="M308" i="28"/>
  <c r="N308" i="28"/>
  <c r="O308" i="28"/>
  <c r="P308" i="28"/>
  <c r="Q308" i="28"/>
  <c r="H309" i="28"/>
  <c r="I309" i="28"/>
  <c r="J309" i="28"/>
  <c r="K309" i="28"/>
  <c r="L309" i="28"/>
  <c r="M309" i="28"/>
  <c r="N309" i="28"/>
  <c r="O309" i="28"/>
  <c r="P309" i="28"/>
  <c r="Q309" i="28"/>
  <c r="H310" i="28"/>
  <c r="I310" i="28"/>
  <c r="J310" i="28"/>
  <c r="K310" i="28"/>
  <c r="L310" i="28"/>
  <c r="M310" i="28"/>
  <c r="N310" i="28"/>
  <c r="O310" i="28"/>
  <c r="P310" i="28"/>
  <c r="Q310" i="28"/>
  <c r="H311" i="28"/>
  <c r="I311" i="28"/>
  <c r="J311" i="28"/>
  <c r="K311" i="28"/>
  <c r="L311" i="28"/>
  <c r="M311" i="28"/>
  <c r="N311" i="28"/>
  <c r="O311" i="28"/>
  <c r="P311" i="28"/>
  <c r="Q311" i="28"/>
  <c r="H312" i="28"/>
  <c r="I312" i="28"/>
  <c r="J312" i="28"/>
  <c r="K312" i="28"/>
  <c r="L312" i="28"/>
  <c r="M312" i="28"/>
  <c r="N312" i="28"/>
  <c r="O312" i="28"/>
  <c r="P312" i="28"/>
  <c r="Q312" i="28"/>
  <c r="H313" i="28"/>
  <c r="I313" i="28"/>
  <c r="J313" i="28"/>
  <c r="K313" i="28"/>
  <c r="L313" i="28"/>
  <c r="M313" i="28"/>
  <c r="N313" i="28"/>
  <c r="O313" i="28"/>
  <c r="P313" i="28"/>
  <c r="Q313" i="28"/>
  <c r="H314" i="28"/>
  <c r="I314" i="28"/>
  <c r="J314" i="28"/>
  <c r="K314" i="28"/>
  <c r="L314" i="28"/>
  <c r="M314" i="28"/>
  <c r="N314" i="28"/>
  <c r="O314" i="28"/>
  <c r="P314" i="28"/>
  <c r="Q314" i="28"/>
  <c r="H315" i="28"/>
  <c r="I315" i="28"/>
  <c r="J315" i="28"/>
  <c r="K315" i="28"/>
  <c r="L315" i="28"/>
  <c r="M315" i="28"/>
  <c r="N315" i="28"/>
  <c r="O315" i="28"/>
  <c r="P315" i="28"/>
  <c r="Q315" i="28"/>
  <c r="H316" i="28"/>
  <c r="I316" i="28"/>
  <c r="J316" i="28"/>
  <c r="K316" i="28"/>
  <c r="L316" i="28"/>
  <c r="M316" i="28"/>
  <c r="N316" i="28"/>
  <c r="O316" i="28"/>
  <c r="P316" i="28"/>
  <c r="Q316" i="28"/>
  <c r="H317" i="28"/>
  <c r="I317" i="28"/>
  <c r="J317" i="28"/>
  <c r="K317" i="28"/>
  <c r="L317" i="28"/>
  <c r="M317" i="28"/>
  <c r="N317" i="28"/>
  <c r="O317" i="28"/>
  <c r="P317" i="28"/>
  <c r="Q317" i="28"/>
  <c r="H318" i="28"/>
  <c r="I318" i="28"/>
  <c r="J318" i="28"/>
  <c r="K318" i="28"/>
  <c r="L318" i="28"/>
  <c r="M318" i="28"/>
  <c r="N318" i="28"/>
  <c r="O318" i="28"/>
  <c r="P318" i="28"/>
  <c r="Q318" i="28"/>
  <c r="H319" i="28"/>
  <c r="I319" i="28"/>
  <c r="J319" i="28"/>
  <c r="K319" i="28"/>
  <c r="L319" i="28"/>
  <c r="M319" i="28"/>
  <c r="N319" i="28"/>
  <c r="O319" i="28"/>
  <c r="P319" i="28"/>
  <c r="Q319" i="28"/>
  <c r="H320" i="28"/>
  <c r="I320" i="28"/>
  <c r="J320" i="28"/>
  <c r="K320" i="28"/>
  <c r="L320" i="28"/>
  <c r="M320" i="28"/>
  <c r="N320" i="28"/>
  <c r="O320" i="28"/>
  <c r="P320" i="28"/>
  <c r="Q320" i="28"/>
  <c r="H280" i="28"/>
  <c r="I280" i="28"/>
  <c r="J280" i="28"/>
  <c r="K280" i="28"/>
  <c r="L280" i="28"/>
  <c r="M280" i="28"/>
  <c r="N280" i="28"/>
  <c r="O280" i="28"/>
  <c r="P280" i="28"/>
  <c r="Q280" i="28"/>
  <c r="H189" i="28"/>
  <c r="I189" i="28"/>
  <c r="J189" i="28"/>
  <c r="K189" i="28"/>
  <c r="L189" i="28"/>
  <c r="M189" i="28"/>
  <c r="N189" i="28"/>
  <c r="O189" i="28"/>
  <c r="P189" i="28"/>
  <c r="Q189" i="28"/>
  <c r="H190" i="28"/>
  <c r="I190" i="28"/>
  <c r="J190" i="28"/>
  <c r="K190" i="28"/>
  <c r="L190" i="28"/>
  <c r="M190" i="28"/>
  <c r="N190" i="28"/>
  <c r="O190" i="28"/>
  <c r="P190" i="28"/>
  <c r="Q190" i="28"/>
  <c r="H191" i="28"/>
  <c r="I191" i="28"/>
  <c r="J191" i="28"/>
  <c r="K191" i="28"/>
  <c r="L191" i="28"/>
  <c r="M191" i="28"/>
  <c r="N191" i="28"/>
  <c r="O191" i="28"/>
  <c r="P191" i="28"/>
  <c r="Q191" i="28"/>
  <c r="H192" i="28"/>
  <c r="I192" i="28"/>
  <c r="J192" i="28"/>
  <c r="K192" i="28"/>
  <c r="L192" i="28"/>
  <c r="M192" i="28"/>
  <c r="N192" i="28"/>
  <c r="O192" i="28"/>
  <c r="P192" i="28"/>
  <c r="Q192" i="28"/>
  <c r="H193" i="28"/>
  <c r="I193" i="28"/>
  <c r="J193" i="28"/>
  <c r="K193" i="28"/>
  <c r="L193" i="28"/>
  <c r="M193" i="28"/>
  <c r="N193" i="28"/>
  <c r="O193" i="28"/>
  <c r="P193" i="28"/>
  <c r="Q193" i="28"/>
  <c r="H194" i="28"/>
  <c r="I194" i="28"/>
  <c r="J194" i="28"/>
  <c r="K194" i="28"/>
  <c r="L194" i="28"/>
  <c r="M194" i="28"/>
  <c r="N194" i="28"/>
  <c r="O194" i="28"/>
  <c r="P194" i="28"/>
  <c r="Q194" i="28"/>
  <c r="H195" i="28"/>
  <c r="I195" i="28"/>
  <c r="J195" i="28"/>
  <c r="K195" i="28"/>
  <c r="L195" i="28"/>
  <c r="M195" i="28"/>
  <c r="N195" i="28"/>
  <c r="O195" i="28"/>
  <c r="P195" i="28"/>
  <c r="Q195" i="28"/>
  <c r="H196" i="28"/>
  <c r="I196" i="28"/>
  <c r="J196" i="28"/>
  <c r="K196" i="28"/>
  <c r="L196" i="28"/>
  <c r="M196" i="28"/>
  <c r="N196" i="28"/>
  <c r="O196" i="28"/>
  <c r="P196" i="28"/>
  <c r="Q196" i="28"/>
  <c r="H197" i="28"/>
  <c r="I197" i="28"/>
  <c r="J197" i="28"/>
  <c r="K197" i="28"/>
  <c r="L197" i="28"/>
  <c r="M197" i="28"/>
  <c r="N197" i="28"/>
  <c r="O197" i="28"/>
  <c r="P197" i="28"/>
  <c r="Q197" i="28"/>
  <c r="H198" i="28"/>
  <c r="I198" i="28"/>
  <c r="J198" i="28"/>
  <c r="K198" i="28"/>
  <c r="L198" i="28"/>
  <c r="M198" i="28"/>
  <c r="N198" i="28"/>
  <c r="O198" i="28"/>
  <c r="P198" i="28"/>
  <c r="Q198" i="28"/>
  <c r="H199" i="28"/>
  <c r="I199" i="28"/>
  <c r="J199" i="28"/>
  <c r="K199" i="28"/>
  <c r="L199" i="28"/>
  <c r="M199" i="28"/>
  <c r="N199" i="28"/>
  <c r="O199" i="28"/>
  <c r="P199" i="28"/>
  <c r="Q199" i="28"/>
  <c r="H200" i="28"/>
  <c r="I200" i="28"/>
  <c r="J200" i="28"/>
  <c r="K200" i="28"/>
  <c r="L200" i="28"/>
  <c r="M200" i="28"/>
  <c r="N200" i="28"/>
  <c r="O200" i="28"/>
  <c r="P200" i="28"/>
  <c r="Q200" i="28"/>
  <c r="H201" i="28"/>
  <c r="I201" i="28"/>
  <c r="J201" i="28"/>
  <c r="K201" i="28"/>
  <c r="L201" i="28"/>
  <c r="M201" i="28"/>
  <c r="N201" i="28"/>
  <c r="O201" i="28"/>
  <c r="P201" i="28"/>
  <c r="Q201" i="28"/>
  <c r="H202" i="28"/>
  <c r="I202" i="28"/>
  <c r="J202" i="28"/>
  <c r="K202" i="28"/>
  <c r="L202" i="28"/>
  <c r="M202" i="28"/>
  <c r="N202" i="28"/>
  <c r="O202" i="28"/>
  <c r="P202" i="28"/>
  <c r="Q202" i="28"/>
  <c r="H203" i="28"/>
  <c r="I203" i="28"/>
  <c r="J203" i="28"/>
  <c r="K203" i="28"/>
  <c r="L203" i="28"/>
  <c r="M203" i="28"/>
  <c r="N203" i="28"/>
  <c r="O203" i="28"/>
  <c r="P203" i="28"/>
  <c r="Q203" i="28"/>
  <c r="H48" i="28"/>
  <c r="I48" i="28"/>
  <c r="J48" i="28"/>
  <c r="K48" i="28"/>
  <c r="L48" i="28"/>
  <c r="M48" i="28"/>
  <c r="N48" i="28"/>
  <c r="O48" i="28"/>
  <c r="P48" i="28"/>
  <c r="Q48" i="28"/>
  <c r="H49" i="28"/>
  <c r="I49" i="28"/>
  <c r="J49" i="28"/>
  <c r="K49" i="28"/>
  <c r="L49" i="28"/>
  <c r="M49" i="28"/>
  <c r="N49" i="28"/>
  <c r="O49" i="28"/>
  <c r="P49" i="28"/>
  <c r="Q49" i="28"/>
  <c r="H321" i="28"/>
  <c r="I321" i="28"/>
  <c r="J321" i="28"/>
  <c r="K321" i="28"/>
  <c r="L321" i="28"/>
  <c r="M321" i="28"/>
  <c r="N321" i="28"/>
  <c r="O321" i="28"/>
  <c r="P321" i="28"/>
  <c r="Q321" i="28"/>
  <c r="H322" i="28"/>
  <c r="I322" i="28"/>
  <c r="J322" i="28"/>
  <c r="K322" i="28"/>
  <c r="L322" i="28"/>
  <c r="M322" i="28"/>
  <c r="N322" i="28"/>
  <c r="O322" i="28"/>
  <c r="P322" i="28"/>
  <c r="Q322" i="28"/>
  <c r="H323" i="28"/>
  <c r="I323" i="28"/>
  <c r="J323" i="28"/>
  <c r="K323" i="28"/>
  <c r="L323" i="28"/>
  <c r="M323" i="28"/>
  <c r="N323" i="28"/>
  <c r="O323" i="28"/>
  <c r="P323" i="28"/>
  <c r="Q323" i="28"/>
  <c r="H324" i="28"/>
  <c r="I324" i="28"/>
  <c r="J324" i="28"/>
  <c r="K324" i="28"/>
  <c r="L324" i="28"/>
  <c r="M324" i="28"/>
  <c r="N324" i="28"/>
  <c r="O324" i="28"/>
  <c r="P324" i="28"/>
  <c r="Q324" i="28"/>
  <c r="H325" i="28"/>
  <c r="I325" i="28"/>
  <c r="J325" i="28"/>
  <c r="K325" i="28"/>
  <c r="L325" i="28"/>
  <c r="M325" i="28"/>
  <c r="N325" i="28"/>
  <c r="O325" i="28"/>
  <c r="P325" i="28"/>
  <c r="Q325" i="28"/>
  <c r="H326" i="28"/>
  <c r="I326" i="28"/>
  <c r="J326" i="28"/>
  <c r="K326" i="28"/>
  <c r="L326" i="28"/>
  <c r="M326" i="28"/>
  <c r="N326" i="28"/>
  <c r="O326" i="28"/>
  <c r="P326" i="28"/>
  <c r="Q326" i="28"/>
  <c r="H327" i="28"/>
  <c r="I327" i="28"/>
  <c r="J327" i="28"/>
  <c r="K327" i="28"/>
  <c r="L327" i="28"/>
  <c r="M327" i="28"/>
  <c r="N327" i="28"/>
  <c r="O327" i="28"/>
  <c r="P327" i="28"/>
  <c r="Q327" i="28"/>
  <c r="H328" i="28"/>
  <c r="I328" i="28"/>
  <c r="J328" i="28"/>
  <c r="K328" i="28"/>
  <c r="L328" i="28"/>
  <c r="M328" i="28"/>
  <c r="N328" i="28"/>
  <c r="O328" i="28"/>
  <c r="P328" i="28"/>
  <c r="Q328" i="28"/>
  <c r="H329" i="28"/>
  <c r="I329" i="28"/>
  <c r="J329" i="28"/>
  <c r="K329" i="28"/>
  <c r="L329" i="28"/>
  <c r="M329" i="28"/>
  <c r="N329" i="28"/>
  <c r="O329" i="28"/>
  <c r="P329" i="28"/>
  <c r="Q329" i="28"/>
  <c r="H258" i="28"/>
  <c r="I258" i="28"/>
  <c r="J258" i="28"/>
  <c r="K258" i="28"/>
  <c r="L258" i="28"/>
  <c r="M258" i="28"/>
  <c r="N258" i="28"/>
  <c r="O258" i="28"/>
  <c r="P258" i="28"/>
  <c r="Q258" i="28"/>
  <c r="H259" i="28"/>
  <c r="I259" i="28"/>
  <c r="J259" i="28"/>
  <c r="K259" i="28"/>
  <c r="L259" i="28"/>
  <c r="M259" i="28"/>
  <c r="N259" i="28"/>
  <c r="O259" i="28"/>
  <c r="P259" i="28"/>
  <c r="Q259" i="28"/>
  <c r="H260" i="28"/>
  <c r="I260" i="28"/>
  <c r="J260" i="28"/>
  <c r="K260" i="28"/>
  <c r="L260" i="28"/>
  <c r="M260" i="28"/>
  <c r="N260" i="28"/>
  <c r="O260" i="28"/>
  <c r="P260" i="28"/>
  <c r="Q260" i="28"/>
  <c r="H261" i="28"/>
  <c r="I261" i="28"/>
  <c r="J261" i="28"/>
  <c r="K261" i="28"/>
  <c r="L261" i="28"/>
  <c r="M261" i="28"/>
  <c r="N261" i="28"/>
  <c r="O261" i="28"/>
  <c r="P261" i="28"/>
  <c r="Q261" i="28"/>
  <c r="H262" i="28"/>
  <c r="I262" i="28"/>
  <c r="J262" i="28"/>
  <c r="K262" i="28"/>
  <c r="L262" i="28"/>
  <c r="M262" i="28"/>
  <c r="N262" i="28"/>
  <c r="O262" i="28"/>
  <c r="P262" i="28"/>
  <c r="Q262" i="28"/>
  <c r="H263" i="28"/>
  <c r="I263" i="28"/>
  <c r="J263" i="28"/>
  <c r="K263" i="28"/>
  <c r="L263" i="28"/>
  <c r="M263" i="28"/>
  <c r="N263" i="28"/>
  <c r="O263" i="28"/>
  <c r="P263" i="28"/>
  <c r="Q263" i="28"/>
  <c r="H264" i="28"/>
  <c r="I264" i="28"/>
  <c r="J264" i="28"/>
  <c r="K264" i="28"/>
  <c r="L264" i="28"/>
  <c r="M264" i="28"/>
  <c r="N264" i="28"/>
  <c r="O264" i="28"/>
  <c r="P264" i="28"/>
  <c r="Q264" i="28"/>
  <c r="H265" i="28"/>
  <c r="I265" i="28"/>
  <c r="J265" i="28"/>
  <c r="K265" i="28"/>
  <c r="L265" i="28"/>
  <c r="M265" i="28"/>
  <c r="N265" i="28"/>
  <c r="O265" i="28"/>
  <c r="P265" i="28"/>
  <c r="Q265" i="28"/>
  <c r="H266" i="28"/>
  <c r="I266" i="28"/>
  <c r="J266" i="28"/>
  <c r="K266" i="28"/>
  <c r="L266" i="28"/>
  <c r="M266" i="28"/>
  <c r="N266" i="28"/>
  <c r="O266" i="28"/>
  <c r="P266" i="28"/>
  <c r="Q266" i="28"/>
  <c r="H267" i="28"/>
  <c r="I267" i="28"/>
  <c r="J267" i="28"/>
  <c r="K267" i="28"/>
  <c r="L267" i="28"/>
  <c r="M267" i="28"/>
  <c r="N267" i="28"/>
  <c r="O267" i="28"/>
  <c r="P267" i="28"/>
  <c r="Q267" i="28"/>
  <c r="H204" i="28"/>
  <c r="I204" i="28"/>
  <c r="J204" i="28"/>
  <c r="K204" i="28"/>
  <c r="L204" i="28"/>
  <c r="M204" i="28"/>
  <c r="N204" i="28"/>
  <c r="O204" i="28"/>
  <c r="P204" i="28"/>
  <c r="Q204" i="28"/>
  <c r="H205" i="28"/>
  <c r="I205" i="28"/>
  <c r="J205" i="28"/>
  <c r="K205" i="28"/>
  <c r="L205" i="28"/>
  <c r="M205" i="28"/>
  <c r="N205" i="28"/>
  <c r="O205" i="28"/>
  <c r="P205" i="28"/>
  <c r="Q205" i="28"/>
  <c r="H206" i="28"/>
  <c r="I206" i="28"/>
  <c r="J206" i="28"/>
  <c r="K206" i="28"/>
  <c r="L206" i="28"/>
  <c r="M206" i="28"/>
  <c r="N206" i="28"/>
  <c r="O206" i="28"/>
  <c r="P206" i="28"/>
  <c r="Q206" i="28"/>
  <c r="H207" i="28"/>
  <c r="I207" i="28"/>
  <c r="J207" i="28"/>
  <c r="K207" i="28"/>
  <c r="L207" i="28"/>
  <c r="M207" i="28"/>
  <c r="N207" i="28"/>
  <c r="O207" i="28"/>
  <c r="P207" i="28"/>
  <c r="Q207" i="28"/>
  <c r="H208" i="28"/>
  <c r="I208" i="28"/>
  <c r="J208" i="28"/>
  <c r="K208" i="28"/>
  <c r="L208" i="28"/>
  <c r="M208" i="28"/>
  <c r="N208" i="28"/>
  <c r="O208" i="28"/>
  <c r="P208" i="28"/>
  <c r="Q208" i="28"/>
  <c r="H209" i="28"/>
  <c r="I209" i="28"/>
  <c r="J209" i="28"/>
  <c r="K209" i="28"/>
  <c r="L209" i="28"/>
  <c r="M209" i="28"/>
  <c r="N209" i="28"/>
  <c r="O209" i="28"/>
  <c r="P209" i="28"/>
  <c r="Q209" i="28"/>
  <c r="H210" i="28"/>
  <c r="I210" i="28"/>
  <c r="J210" i="28"/>
  <c r="K210" i="28"/>
  <c r="L210" i="28"/>
  <c r="M210" i="28"/>
  <c r="N210" i="28"/>
  <c r="O210" i="28"/>
  <c r="P210" i="28"/>
  <c r="Q210" i="28"/>
  <c r="H211" i="28"/>
  <c r="I211" i="28"/>
  <c r="J211" i="28"/>
  <c r="K211" i="28"/>
  <c r="L211" i="28"/>
  <c r="M211" i="28"/>
  <c r="N211" i="28"/>
  <c r="O211" i="28"/>
  <c r="P211" i="28"/>
  <c r="Q211" i="28"/>
  <c r="H212" i="28"/>
  <c r="I212" i="28"/>
  <c r="J212" i="28"/>
  <c r="K212" i="28"/>
  <c r="L212" i="28"/>
  <c r="M212" i="28"/>
  <c r="N212" i="28"/>
  <c r="O212" i="28"/>
  <c r="P212" i="28"/>
  <c r="Q212" i="28"/>
  <c r="H213" i="28"/>
  <c r="I213" i="28"/>
  <c r="J213" i="28"/>
  <c r="K213" i="28"/>
  <c r="L213" i="28"/>
  <c r="M213" i="28"/>
  <c r="N213" i="28"/>
  <c r="O213" i="28"/>
  <c r="P213" i="28"/>
  <c r="Q213" i="28"/>
  <c r="H214" i="28"/>
  <c r="I214" i="28"/>
  <c r="J214" i="28"/>
  <c r="K214" i="28"/>
  <c r="L214" i="28"/>
  <c r="M214" i="28"/>
  <c r="N214" i="28"/>
  <c r="O214" i="28"/>
  <c r="P214" i="28"/>
  <c r="Q214" i="28"/>
  <c r="H215" i="28"/>
  <c r="I215" i="28"/>
  <c r="J215" i="28"/>
  <c r="K215" i="28"/>
  <c r="L215" i="28"/>
  <c r="M215" i="28"/>
  <c r="N215" i="28"/>
  <c r="O215" i="28"/>
  <c r="P215" i="28"/>
  <c r="Q215" i="28"/>
  <c r="H216" i="28"/>
  <c r="I216" i="28"/>
  <c r="J216" i="28"/>
  <c r="K216" i="28"/>
  <c r="L216" i="28"/>
  <c r="M216" i="28"/>
  <c r="N216" i="28"/>
  <c r="O216" i="28"/>
  <c r="P216" i="28"/>
  <c r="Q216" i="28"/>
  <c r="H217" i="28"/>
  <c r="I217" i="28"/>
  <c r="J217" i="28"/>
  <c r="K217" i="28"/>
  <c r="L217" i="28"/>
  <c r="M217" i="28"/>
  <c r="N217" i="28"/>
  <c r="O217" i="28"/>
  <c r="P217" i="28"/>
  <c r="Q217" i="28"/>
  <c r="H218" i="28"/>
  <c r="I218" i="28"/>
  <c r="J218" i="28"/>
  <c r="K218" i="28"/>
  <c r="L218" i="28"/>
  <c r="M218" i="28"/>
  <c r="N218" i="28"/>
  <c r="O218" i="28"/>
  <c r="P218" i="28"/>
  <c r="Q218" i="28"/>
  <c r="H219" i="28"/>
  <c r="I219" i="28"/>
  <c r="J219" i="28"/>
  <c r="K219" i="28"/>
  <c r="L219" i="28"/>
  <c r="M219" i="28"/>
  <c r="N219" i="28"/>
  <c r="O219" i="28"/>
  <c r="P219" i="28"/>
  <c r="Q219" i="28"/>
  <c r="H220" i="28"/>
  <c r="I220" i="28"/>
  <c r="J220" i="28"/>
  <c r="K220" i="28"/>
  <c r="L220" i="28"/>
  <c r="M220" i="28"/>
  <c r="N220" i="28"/>
  <c r="O220" i="28"/>
  <c r="P220" i="28"/>
  <c r="Q220" i="28"/>
  <c r="H221" i="28"/>
  <c r="I221" i="28"/>
  <c r="J221" i="28"/>
  <c r="K221" i="28"/>
  <c r="L221" i="28"/>
  <c r="M221" i="28"/>
  <c r="N221" i="28"/>
  <c r="O221" i="28"/>
  <c r="P221" i="28"/>
  <c r="Q221" i="28"/>
  <c r="H222" i="28"/>
  <c r="I222" i="28"/>
  <c r="J222" i="28"/>
  <c r="K222" i="28"/>
  <c r="L222" i="28"/>
  <c r="M222" i="28"/>
  <c r="N222" i="28"/>
  <c r="O222" i="28"/>
  <c r="P222" i="28"/>
  <c r="Q222" i="28"/>
  <c r="H100" i="28"/>
  <c r="I100" i="28"/>
  <c r="J100" i="28"/>
  <c r="K100" i="28"/>
  <c r="L100" i="28"/>
  <c r="M100" i="28"/>
  <c r="N100" i="28"/>
  <c r="O100" i="28"/>
  <c r="P100" i="28"/>
  <c r="Q100" i="28"/>
  <c r="H268" i="28"/>
  <c r="I268" i="28"/>
  <c r="J268" i="28"/>
  <c r="K268" i="28"/>
  <c r="L268" i="28"/>
  <c r="M268" i="28"/>
  <c r="N268" i="28"/>
  <c r="O268" i="28"/>
  <c r="P268" i="28"/>
  <c r="Q268" i="28"/>
  <c r="H223" i="28"/>
  <c r="I223" i="28"/>
  <c r="J223" i="28"/>
  <c r="K223" i="28"/>
  <c r="L223" i="28"/>
  <c r="M223" i="28"/>
  <c r="N223" i="28"/>
  <c r="O223" i="28"/>
  <c r="P223" i="28"/>
  <c r="Q223" i="28"/>
  <c r="H224" i="28"/>
  <c r="I224" i="28"/>
  <c r="J224" i="28"/>
  <c r="K224" i="28"/>
  <c r="L224" i="28"/>
  <c r="M224" i="28"/>
  <c r="N224" i="28"/>
  <c r="O224" i="28"/>
  <c r="P224" i="28"/>
  <c r="Q224" i="28"/>
  <c r="H225" i="28"/>
  <c r="I225" i="28"/>
  <c r="J225" i="28"/>
  <c r="K225" i="28"/>
  <c r="L225" i="28"/>
  <c r="M225" i="28"/>
  <c r="N225" i="28"/>
  <c r="O225" i="28"/>
  <c r="P225" i="28"/>
  <c r="Q225" i="28"/>
  <c r="H226" i="28"/>
  <c r="I226" i="28"/>
  <c r="J226" i="28"/>
  <c r="K226" i="28"/>
  <c r="L226" i="28"/>
  <c r="M226" i="28"/>
  <c r="N226" i="28"/>
  <c r="O226" i="28"/>
  <c r="P226" i="28"/>
  <c r="Q226" i="28"/>
  <c r="H227" i="28"/>
  <c r="I227" i="28"/>
  <c r="J227" i="28"/>
  <c r="K227" i="28"/>
  <c r="L227" i="28"/>
  <c r="M227" i="28"/>
  <c r="N227" i="28"/>
  <c r="O227" i="28"/>
  <c r="P227" i="28"/>
  <c r="Q227" i="28"/>
  <c r="H228" i="28"/>
  <c r="I228" i="28"/>
  <c r="J228" i="28"/>
  <c r="K228" i="28"/>
  <c r="L228" i="28"/>
  <c r="M228" i="28"/>
  <c r="N228" i="28"/>
  <c r="O228" i="28"/>
  <c r="P228" i="28"/>
  <c r="Q228" i="28"/>
  <c r="H269" i="28"/>
  <c r="I269" i="28"/>
  <c r="J269" i="28"/>
  <c r="K269" i="28"/>
  <c r="L269" i="28"/>
  <c r="M269" i="28"/>
  <c r="N269" i="28"/>
  <c r="O269" i="28"/>
  <c r="P269" i="28"/>
  <c r="Q269" i="28"/>
  <c r="H229" i="28"/>
  <c r="I229" i="28"/>
  <c r="J229" i="28"/>
  <c r="K229" i="28"/>
  <c r="L229" i="28"/>
  <c r="M229" i="28"/>
  <c r="N229" i="28"/>
  <c r="O229" i="28"/>
  <c r="P229" i="28"/>
  <c r="Q229" i="28"/>
  <c r="H50" i="28"/>
  <c r="I50" i="28"/>
  <c r="J50" i="28"/>
  <c r="K50" i="28"/>
  <c r="L50" i="28"/>
  <c r="M50" i="28"/>
  <c r="N50" i="28"/>
  <c r="O50" i="28"/>
  <c r="P50" i="28"/>
  <c r="Q50" i="28"/>
  <c r="H230" i="28"/>
  <c r="I230" i="28"/>
  <c r="J230" i="28"/>
  <c r="K230" i="28"/>
  <c r="L230" i="28"/>
  <c r="M230" i="28"/>
  <c r="N230" i="28"/>
  <c r="O230" i="28"/>
  <c r="P230" i="28"/>
  <c r="Q230" i="28"/>
  <c r="H231" i="28"/>
  <c r="I231" i="28"/>
  <c r="J231" i="28"/>
  <c r="K231" i="28"/>
  <c r="L231" i="28"/>
  <c r="M231" i="28"/>
  <c r="N231" i="28"/>
  <c r="O231" i="28"/>
  <c r="P231" i="28"/>
  <c r="Q231" i="28"/>
  <c r="H232" i="28"/>
  <c r="I232" i="28"/>
  <c r="J232" i="28"/>
  <c r="K232" i="28"/>
  <c r="L232" i="28"/>
  <c r="M232" i="28"/>
  <c r="N232" i="28"/>
  <c r="O232" i="28"/>
  <c r="P232" i="28"/>
  <c r="Q232" i="28"/>
  <c r="H233" i="28"/>
  <c r="I233" i="28"/>
  <c r="J233" i="28"/>
  <c r="K233" i="28"/>
  <c r="L233" i="28"/>
  <c r="M233" i="28"/>
  <c r="N233" i="28"/>
  <c r="O233" i="28"/>
  <c r="P233" i="28"/>
  <c r="Q233" i="28"/>
  <c r="H234" i="28"/>
  <c r="I234" i="28"/>
  <c r="J234" i="28"/>
  <c r="K234" i="28"/>
  <c r="L234" i="28"/>
  <c r="M234" i="28"/>
  <c r="N234" i="28"/>
  <c r="O234" i="28"/>
  <c r="P234" i="28"/>
  <c r="Q234" i="28"/>
  <c r="H235" i="28"/>
  <c r="I235" i="28"/>
  <c r="J235" i="28"/>
  <c r="K235" i="28"/>
  <c r="L235" i="28"/>
  <c r="M235" i="28"/>
  <c r="N235" i="28"/>
  <c r="O235" i="28"/>
  <c r="P235" i="28"/>
  <c r="Q235" i="28"/>
  <c r="H236" i="28"/>
  <c r="I236" i="28"/>
  <c r="J236" i="28"/>
  <c r="K236" i="28"/>
  <c r="L236" i="28"/>
  <c r="M236" i="28"/>
  <c r="N236" i="28"/>
  <c r="O236" i="28"/>
  <c r="P236" i="28"/>
  <c r="Q236" i="28"/>
  <c r="H237" i="28"/>
  <c r="I237" i="28"/>
  <c r="J237" i="28"/>
  <c r="K237" i="28"/>
  <c r="L237" i="28"/>
  <c r="M237" i="28"/>
  <c r="N237" i="28"/>
  <c r="O237" i="28"/>
  <c r="P237" i="28"/>
  <c r="Q237" i="28"/>
  <c r="H238" i="28"/>
  <c r="I238" i="28"/>
  <c r="J238" i="28"/>
  <c r="K238" i="28"/>
  <c r="L238" i="28"/>
  <c r="M238" i="28"/>
  <c r="N238" i="28"/>
  <c r="O238" i="28"/>
  <c r="P238" i="28"/>
  <c r="Q238" i="28"/>
  <c r="H239" i="28"/>
  <c r="I239" i="28"/>
  <c r="J239" i="28"/>
  <c r="K239" i="28"/>
  <c r="L239" i="28"/>
  <c r="M239" i="28"/>
  <c r="N239" i="28"/>
  <c r="O239" i="28"/>
  <c r="P239" i="28"/>
  <c r="Q239" i="28"/>
  <c r="H240" i="28"/>
  <c r="I240" i="28"/>
  <c r="J240" i="28"/>
  <c r="K240" i="28"/>
  <c r="L240" i="28"/>
  <c r="M240" i="28"/>
  <c r="N240" i="28"/>
  <c r="O240" i="28"/>
  <c r="P240" i="28"/>
  <c r="Q240" i="28"/>
  <c r="H241" i="28"/>
  <c r="I241" i="28"/>
  <c r="J241" i="28"/>
  <c r="K241" i="28"/>
  <c r="L241" i="28"/>
  <c r="M241" i="28"/>
  <c r="N241" i="28"/>
  <c r="O241" i="28"/>
  <c r="P241" i="28"/>
  <c r="Q241" i="28"/>
  <c r="H101" i="28"/>
  <c r="I101" i="28"/>
  <c r="J101" i="28"/>
  <c r="K101" i="28"/>
  <c r="L101" i="28"/>
  <c r="M101" i="28"/>
  <c r="N101" i="28"/>
  <c r="O101" i="28"/>
  <c r="P101" i="28"/>
  <c r="Q101" i="28"/>
  <c r="H102" i="28"/>
  <c r="I102" i="28"/>
  <c r="J102" i="28"/>
  <c r="K102" i="28"/>
  <c r="L102" i="28"/>
  <c r="M102" i="28"/>
  <c r="N102" i="28"/>
  <c r="O102" i="28"/>
  <c r="P102" i="28"/>
  <c r="Q102" i="28"/>
  <c r="H103" i="28"/>
  <c r="I103" i="28"/>
  <c r="J103" i="28"/>
  <c r="K103" i="28"/>
  <c r="L103" i="28"/>
  <c r="M103" i="28"/>
  <c r="N103" i="28"/>
  <c r="O103" i="28"/>
  <c r="P103" i="28"/>
  <c r="Q103" i="28"/>
  <c r="H104" i="28"/>
  <c r="I104" i="28"/>
  <c r="J104" i="28"/>
  <c r="K104" i="28"/>
  <c r="L104" i="28"/>
  <c r="M104" i="28"/>
  <c r="N104" i="28"/>
  <c r="O104" i="28"/>
  <c r="P104" i="28"/>
  <c r="Q104" i="28"/>
  <c r="H105" i="28"/>
  <c r="I105" i="28"/>
  <c r="J105" i="28"/>
  <c r="K105" i="28"/>
  <c r="L105" i="28"/>
  <c r="M105" i="28"/>
  <c r="N105" i="28"/>
  <c r="O105" i="28"/>
  <c r="P105" i="28"/>
  <c r="Q105" i="28"/>
  <c r="H106" i="28"/>
  <c r="I106" i="28"/>
  <c r="J106" i="28"/>
  <c r="K106" i="28"/>
  <c r="L106" i="28"/>
  <c r="M106" i="28"/>
  <c r="N106" i="28"/>
  <c r="O106" i="28"/>
  <c r="P106" i="28"/>
  <c r="Q106" i="28"/>
  <c r="H107" i="28"/>
  <c r="I107" i="28"/>
  <c r="J107" i="28"/>
  <c r="K107" i="28"/>
  <c r="L107" i="28"/>
  <c r="M107" i="28"/>
  <c r="N107" i="28"/>
  <c r="O107" i="28"/>
  <c r="P107" i="28"/>
  <c r="Q107" i="28"/>
  <c r="H108" i="28"/>
  <c r="I108" i="28"/>
  <c r="J108" i="28"/>
  <c r="K108" i="28"/>
  <c r="L108" i="28"/>
  <c r="M108" i="28"/>
  <c r="N108" i="28"/>
  <c r="O108" i="28"/>
  <c r="P108" i="28"/>
  <c r="Q108" i="28"/>
  <c r="H109" i="28"/>
  <c r="I109" i="28"/>
  <c r="J109" i="28"/>
  <c r="K109" i="28"/>
  <c r="L109" i="28"/>
  <c r="M109" i="28"/>
  <c r="N109" i="28"/>
  <c r="O109" i="28"/>
  <c r="P109" i="28"/>
  <c r="Q109" i="28"/>
  <c r="H110" i="28"/>
  <c r="I110" i="28"/>
  <c r="J110" i="28"/>
  <c r="K110" i="28"/>
  <c r="L110" i="28"/>
  <c r="M110" i="28"/>
  <c r="N110" i="28"/>
  <c r="O110" i="28"/>
  <c r="P110" i="28"/>
  <c r="Q110" i="28"/>
  <c r="H111" i="28"/>
  <c r="I111" i="28"/>
  <c r="J111" i="28"/>
  <c r="K111" i="28"/>
  <c r="L111" i="28"/>
  <c r="M111" i="28"/>
  <c r="N111" i="28"/>
  <c r="O111" i="28"/>
  <c r="P111" i="28"/>
  <c r="Q111" i="28"/>
  <c r="H112" i="28"/>
  <c r="I112" i="28"/>
  <c r="J112" i="28"/>
  <c r="K112" i="28"/>
  <c r="L112" i="28"/>
  <c r="M112" i="28"/>
  <c r="N112" i="28"/>
  <c r="O112" i="28"/>
  <c r="P112" i="28"/>
  <c r="Q112" i="28"/>
  <c r="H113" i="28"/>
  <c r="I113" i="28"/>
  <c r="J113" i="28"/>
  <c r="K113" i="28"/>
  <c r="L113" i="28"/>
  <c r="M113" i="28"/>
  <c r="N113" i="28"/>
  <c r="O113" i="28"/>
  <c r="P113" i="28"/>
  <c r="Q113" i="28"/>
  <c r="H114" i="28"/>
  <c r="I114" i="28"/>
  <c r="J114" i="28"/>
  <c r="K114" i="28"/>
  <c r="L114" i="28"/>
  <c r="M114" i="28"/>
  <c r="N114" i="28"/>
  <c r="O114" i="28"/>
  <c r="P114" i="28"/>
  <c r="Q114" i="28"/>
  <c r="H115" i="28"/>
  <c r="I115" i="28"/>
  <c r="J115" i="28"/>
  <c r="K115" i="28"/>
  <c r="L115" i="28"/>
  <c r="M115" i="28"/>
  <c r="N115" i="28"/>
  <c r="O115" i="28"/>
  <c r="P115" i="28"/>
  <c r="Q115" i="28"/>
  <c r="H116" i="28"/>
  <c r="I116" i="28"/>
  <c r="J116" i="28"/>
  <c r="K116" i="28"/>
  <c r="L116" i="28"/>
  <c r="M116" i="28"/>
  <c r="N116" i="28"/>
  <c r="O116" i="28"/>
  <c r="P116" i="28"/>
  <c r="Q116" i="28"/>
  <c r="H117" i="28"/>
  <c r="I117" i="28"/>
  <c r="J117" i="28"/>
  <c r="K117" i="28"/>
  <c r="L117" i="28"/>
  <c r="M117" i="28"/>
  <c r="N117" i="28"/>
  <c r="O117" i="28"/>
  <c r="P117" i="28"/>
  <c r="Q117" i="28"/>
  <c r="H118" i="28"/>
  <c r="I118" i="28"/>
  <c r="J118" i="28"/>
  <c r="K118" i="28"/>
  <c r="L118" i="28"/>
  <c r="M118" i="28"/>
  <c r="N118" i="28"/>
  <c r="O118" i="28"/>
  <c r="P118" i="28"/>
  <c r="Q118" i="28"/>
  <c r="H119" i="28"/>
  <c r="I119" i="28"/>
  <c r="J119" i="28"/>
  <c r="K119" i="28"/>
  <c r="L119" i="28"/>
  <c r="M119" i="28"/>
  <c r="N119" i="28"/>
  <c r="O119" i="28"/>
  <c r="P119" i="28"/>
  <c r="Q119" i="28"/>
  <c r="H120" i="28"/>
  <c r="I120" i="28"/>
  <c r="J120" i="28"/>
  <c r="K120" i="28"/>
  <c r="L120" i="28"/>
  <c r="M120" i="28"/>
  <c r="N120" i="28"/>
  <c r="O120" i="28"/>
  <c r="P120" i="28"/>
  <c r="Q120" i="28"/>
  <c r="H121" i="28"/>
  <c r="I121" i="28"/>
  <c r="J121" i="28"/>
  <c r="K121" i="28"/>
  <c r="L121" i="28"/>
  <c r="M121" i="28"/>
  <c r="N121" i="28"/>
  <c r="O121" i="28"/>
  <c r="P121" i="28"/>
  <c r="Q121" i="28"/>
  <c r="H122" i="28"/>
  <c r="I122" i="28"/>
  <c r="J122" i="28"/>
  <c r="K122" i="28"/>
  <c r="L122" i="28"/>
  <c r="M122" i="28"/>
  <c r="N122" i="28"/>
  <c r="O122" i="28"/>
  <c r="P122" i="28"/>
  <c r="Q122" i="28"/>
  <c r="H123" i="28"/>
  <c r="I123" i="28"/>
  <c r="J123" i="28"/>
  <c r="K123" i="28"/>
  <c r="L123" i="28"/>
  <c r="M123" i="28"/>
  <c r="N123" i="28"/>
  <c r="O123" i="28"/>
  <c r="P123" i="28"/>
  <c r="Q123" i="28"/>
  <c r="H137" i="28"/>
  <c r="I137" i="28"/>
  <c r="J137" i="28"/>
  <c r="K137" i="28"/>
  <c r="L137" i="28"/>
  <c r="M137" i="28"/>
  <c r="N137" i="28"/>
  <c r="O137" i="28"/>
  <c r="P137" i="28"/>
  <c r="Q137" i="28"/>
  <c r="H138" i="28"/>
  <c r="I138" i="28"/>
  <c r="J138" i="28"/>
  <c r="K138" i="28"/>
  <c r="L138" i="28"/>
  <c r="M138" i="28"/>
  <c r="N138" i="28"/>
  <c r="O138" i="28"/>
  <c r="P138" i="28"/>
  <c r="Q138" i="28"/>
  <c r="H139" i="28"/>
  <c r="I139" i="28"/>
  <c r="J139" i="28"/>
  <c r="K139" i="28"/>
  <c r="L139" i="28"/>
  <c r="M139" i="28"/>
  <c r="N139" i="28"/>
  <c r="O139" i="28"/>
  <c r="P139" i="28"/>
  <c r="Q139" i="28"/>
  <c r="H140" i="28"/>
  <c r="I140" i="28"/>
  <c r="J140" i="28"/>
  <c r="K140" i="28"/>
  <c r="L140" i="28"/>
  <c r="M140" i="28"/>
  <c r="N140" i="28"/>
  <c r="O140" i="28"/>
  <c r="P140" i="28"/>
  <c r="Q140" i="28"/>
  <c r="H141" i="28"/>
  <c r="I141" i="28"/>
  <c r="J141" i="28"/>
  <c r="K141" i="28"/>
  <c r="L141" i="28"/>
  <c r="M141" i="28"/>
  <c r="N141" i="28"/>
  <c r="O141" i="28"/>
  <c r="P141" i="28"/>
  <c r="Q141" i="28"/>
  <c r="H142" i="28"/>
  <c r="I142" i="28"/>
  <c r="J142" i="28"/>
  <c r="K142" i="28"/>
  <c r="L142" i="28"/>
  <c r="M142" i="28"/>
  <c r="N142" i="28"/>
  <c r="O142" i="28"/>
  <c r="P142" i="28"/>
  <c r="Q142" i="28"/>
  <c r="H143" i="28"/>
  <c r="I143" i="28"/>
  <c r="J143" i="28"/>
  <c r="K143" i="28"/>
  <c r="L143" i="28"/>
  <c r="M143" i="28"/>
  <c r="N143" i="28"/>
  <c r="O143" i="28"/>
  <c r="P143" i="28"/>
  <c r="Q143" i="28"/>
  <c r="H144" i="28"/>
  <c r="I144" i="28"/>
  <c r="J144" i="28"/>
  <c r="K144" i="28"/>
  <c r="L144" i="28"/>
  <c r="M144" i="28"/>
  <c r="N144" i="28"/>
  <c r="O144" i="28"/>
  <c r="P144" i="28"/>
  <c r="Q144" i="28"/>
  <c r="H145" i="28"/>
  <c r="I145" i="28"/>
  <c r="J145" i="28"/>
  <c r="K145" i="28"/>
  <c r="L145" i="28"/>
  <c r="M145" i="28"/>
  <c r="N145" i="28"/>
  <c r="O145" i="28"/>
  <c r="P145" i="28"/>
  <c r="Q145" i="28"/>
  <c r="H146" i="28"/>
  <c r="I146" i="28"/>
  <c r="J146" i="28"/>
  <c r="K146" i="28"/>
  <c r="L146" i="28"/>
  <c r="M146" i="28"/>
  <c r="N146" i="28"/>
  <c r="O146" i="28"/>
  <c r="P146" i="28"/>
  <c r="Q146" i="28"/>
  <c r="H147" i="28"/>
  <c r="I147" i="28"/>
  <c r="J147" i="28"/>
  <c r="K147" i="28"/>
  <c r="L147" i="28"/>
  <c r="M147" i="28"/>
  <c r="N147" i="28"/>
  <c r="O147" i="28"/>
  <c r="P147" i="28"/>
  <c r="Q147" i="28"/>
  <c r="H148" i="28"/>
  <c r="I148" i="28"/>
  <c r="J148" i="28"/>
  <c r="K148" i="28"/>
  <c r="L148" i="28"/>
  <c r="M148" i="28"/>
  <c r="N148" i="28"/>
  <c r="O148" i="28"/>
  <c r="P148" i="28"/>
  <c r="Q148" i="28"/>
  <c r="H149" i="28"/>
  <c r="I149" i="28"/>
  <c r="J149" i="28"/>
  <c r="K149" i="28"/>
  <c r="L149" i="28"/>
  <c r="M149" i="28"/>
  <c r="N149" i="28"/>
  <c r="O149" i="28"/>
  <c r="P149" i="28"/>
  <c r="Q149" i="28"/>
  <c r="H150" i="28"/>
  <c r="I150" i="28"/>
  <c r="J150" i="28"/>
  <c r="K150" i="28"/>
  <c r="L150" i="28"/>
  <c r="M150" i="28"/>
  <c r="N150" i="28"/>
  <c r="O150" i="28"/>
  <c r="P150" i="28"/>
  <c r="Q150" i="28"/>
  <c r="H151" i="28"/>
  <c r="I151" i="28"/>
  <c r="J151" i="28"/>
  <c r="K151" i="28"/>
  <c r="L151" i="28"/>
  <c r="M151" i="28"/>
  <c r="N151" i="28"/>
  <c r="O151" i="28"/>
  <c r="P151" i="28"/>
  <c r="Q151" i="28"/>
  <c r="H152" i="28"/>
  <c r="I152" i="28"/>
  <c r="J152" i="28"/>
  <c r="K152" i="28"/>
  <c r="L152" i="28"/>
  <c r="M152" i="28"/>
  <c r="N152" i="28"/>
  <c r="O152" i="28"/>
  <c r="P152" i="28"/>
  <c r="Q152" i="28"/>
  <c r="H153" i="28"/>
  <c r="I153" i="28"/>
  <c r="J153" i="28"/>
  <c r="K153" i="28"/>
  <c r="L153" i="28"/>
  <c r="M153" i="28"/>
  <c r="N153" i="28"/>
  <c r="O153" i="28"/>
  <c r="P153" i="28"/>
  <c r="Q153" i="28"/>
  <c r="H154" i="28"/>
  <c r="I154" i="28"/>
  <c r="J154" i="28"/>
  <c r="K154" i="28"/>
  <c r="L154" i="28"/>
  <c r="M154" i="28"/>
  <c r="N154" i="28"/>
  <c r="O154" i="28"/>
  <c r="P154" i="28"/>
  <c r="Q154" i="28"/>
  <c r="H155" i="28"/>
  <c r="I155" i="28"/>
  <c r="J155" i="28"/>
  <c r="K155" i="28"/>
  <c r="L155" i="28"/>
  <c r="M155" i="28"/>
  <c r="N155" i="28"/>
  <c r="O155" i="28"/>
  <c r="P155" i="28"/>
  <c r="Q155" i="28"/>
  <c r="H156" i="28"/>
  <c r="I156" i="28"/>
  <c r="J156" i="28"/>
  <c r="K156" i="28"/>
  <c r="L156" i="28"/>
  <c r="M156" i="28"/>
  <c r="N156" i="28"/>
  <c r="O156" i="28"/>
  <c r="P156" i="28"/>
  <c r="Q156" i="28"/>
  <c r="H157" i="28"/>
  <c r="I157" i="28"/>
  <c r="J157" i="28"/>
  <c r="K157" i="28"/>
  <c r="L157" i="28"/>
  <c r="M157" i="28"/>
  <c r="N157" i="28"/>
  <c r="O157" i="28"/>
  <c r="P157" i="28"/>
  <c r="Q157" i="28"/>
  <c r="H158" i="28"/>
  <c r="I158" i="28"/>
  <c r="J158" i="28"/>
  <c r="K158" i="28"/>
  <c r="L158" i="28"/>
  <c r="M158" i="28"/>
  <c r="N158" i="28"/>
  <c r="O158" i="28"/>
  <c r="P158" i="28"/>
  <c r="Q158" i="28"/>
  <c r="H159" i="28"/>
  <c r="I159" i="28"/>
  <c r="J159" i="28"/>
  <c r="K159" i="28"/>
  <c r="L159" i="28"/>
  <c r="M159" i="28"/>
  <c r="N159" i="28"/>
  <c r="O159" i="28"/>
  <c r="P159" i="28"/>
  <c r="Q159" i="28"/>
  <c r="H160" i="28"/>
  <c r="I160" i="28"/>
  <c r="J160" i="28"/>
  <c r="K160" i="28"/>
  <c r="L160" i="28"/>
  <c r="M160" i="28"/>
  <c r="N160" i="28"/>
  <c r="O160" i="28"/>
  <c r="P160" i="28"/>
  <c r="Q160" i="28"/>
  <c r="H161" i="28"/>
  <c r="I161" i="28"/>
  <c r="J161" i="28"/>
  <c r="K161" i="28"/>
  <c r="L161" i="28"/>
  <c r="M161" i="28"/>
  <c r="N161" i="28"/>
  <c r="O161" i="28"/>
  <c r="P161" i="28"/>
  <c r="Q161" i="28"/>
  <c r="H162" i="28"/>
  <c r="I162" i="28"/>
  <c r="J162" i="28"/>
  <c r="K162" i="28"/>
  <c r="L162" i="28"/>
  <c r="M162" i="28"/>
  <c r="N162" i="28"/>
  <c r="O162" i="28"/>
  <c r="P162" i="28"/>
  <c r="Q162" i="28"/>
  <c r="H163" i="28"/>
  <c r="I163" i="28"/>
  <c r="J163" i="28"/>
  <c r="K163" i="28"/>
  <c r="L163" i="28"/>
  <c r="M163" i="28"/>
  <c r="N163" i="28"/>
  <c r="O163" i="28"/>
  <c r="P163" i="28"/>
  <c r="Q163" i="28"/>
  <c r="H164" i="28"/>
  <c r="I164" i="28"/>
  <c r="J164" i="28"/>
  <c r="K164" i="28"/>
  <c r="L164" i="28"/>
  <c r="M164" i="28"/>
  <c r="N164" i="28"/>
  <c r="O164" i="28"/>
  <c r="P164" i="28"/>
  <c r="Q164" i="28"/>
  <c r="H165" i="28"/>
  <c r="I165" i="28"/>
  <c r="J165" i="28"/>
  <c r="K165" i="28"/>
  <c r="L165" i="28"/>
  <c r="M165" i="28"/>
  <c r="N165" i="28"/>
  <c r="O165" i="28"/>
  <c r="P165" i="28"/>
  <c r="Q165" i="28"/>
  <c r="H166" i="28"/>
  <c r="I166" i="28"/>
  <c r="J166" i="28"/>
  <c r="K166" i="28"/>
  <c r="L166" i="28"/>
  <c r="M166" i="28"/>
  <c r="N166" i="28"/>
  <c r="O166" i="28"/>
  <c r="P166" i="28"/>
  <c r="Q166" i="28"/>
  <c r="H167" i="28"/>
  <c r="I167" i="28"/>
  <c r="J167" i="28"/>
  <c r="K167" i="28"/>
  <c r="L167" i="28"/>
  <c r="M167" i="28"/>
  <c r="N167" i="28"/>
  <c r="O167" i="28"/>
  <c r="P167" i="28"/>
  <c r="Q167" i="28"/>
  <c r="H168" i="28"/>
  <c r="I168" i="28"/>
  <c r="J168" i="28"/>
  <c r="K168" i="28"/>
  <c r="L168" i="28"/>
  <c r="M168" i="28"/>
  <c r="N168" i="28"/>
  <c r="O168" i="28"/>
  <c r="P168" i="28"/>
  <c r="Q168" i="28"/>
  <c r="H169" i="28"/>
  <c r="I169" i="28"/>
  <c r="J169" i="28"/>
  <c r="K169" i="28"/>
  <c r="L169" i="28"/>
  <c r="M169" i="28"/>
  <c r="N169" i="28"/>
  <c r="O169" i="28"/>
  <c r="P169" i="28"/>
  <c r="Q169" i="28"/>
  <c r="H170" i="28"/>
  <c r="I170" i="28"/>
  <c r="J170" i="28"/>
  <c r="K170" i="28"/>
  <c r="L170" i="28"/>
  <c r="M170" i="28"/>
  <c r="N170" i="28"/>
  <c r="O170" i="28"/>
  <c r="P170" i="28"/>
  <c r="Q170" i="28"/>
  <c r="H171" i="28"/>
  <c r="I171" i="28"/>
  <c r="J171" i="28"/>
  <c r="K171" i="28"/>
  <c r="L171" i="28"/>
  <c r="M171" i="28"/>
  <c r="N171" i="28"/>
  <c r="O171" i="28"/>
  <c r="P171" i="28"/>
  <c r="Q171" i="28"/>
  <c r="H172" i="28"/>
  <c r="I172" i="28"/>
  <c r="J172" i="28"/>
  <c r="K172" i="28"/>
  <c r="L172" i="28"/>
  <c r="M172" i="28"/>
  <c r="N172" i="28"/>
  <c r="O172" i="28"/>
  <c r="P172" i="28"/>
  <c r="Q172" i="28"/>
  <c r="H173" i="28"/>
  <c r="I173" i="28"/>
  <c r="J173" i="28"/>
  <c r="K173" i="28"/>
  <c r="L173" i="28"/>
  <c r="M173" i="28"/>
  <c r="N173" i="28"/>
  <c r="O173" i="28"/>
  <c r="P173" i="28"/>
  <c r="Q173" i="28"/>
  <c r="H174" i="28"/>
  <c r="I174" i="28"/>
  <c r="J174" i="28"/>
  <c r="K174" i="28"/>
  <c r="L174" i="28"/>
  <c r="M174" i="28"/>
  <c r="N174" i="28"/>
  <c r="O174" i="28"/>
  <c r="P174" i="28"/>
  <c r="Q174" i="28"/>
  <c r="H330" i="28"/>
  <c r="I330" i="28"/>
  <c r="J330" i="28"/>
  <c r="K330" i="28"/>
  <c r="L330" i="28"/>
  <c r="M330" i="28"/>
  <c r="N330" i="28"/>
  <c r="O330" i="28"/>
  <c r="P330" i="28"/>
  <c r="Q330" i="28"/>
  <c r="H281" i="28"/>
  <c r="I281" i="28"/>
  <c r="J281" i="28"/>
  <c r="K281" i="28"/>
  <c r="L281" i="28"/>
  <c r="M281" i="28"/>
  <c r="N281" i="28"/>
  <c r="O281" i="28"/>
  <c r="P281" i="28"/>
  <c r="Q281" i="28"/>
  <c r="H282" i="28"/>
  <c r="I282" i="28"/>
  <c r="J282" i="28"/>
  <c r="K282" i="28"/>
  <c r="L282" i="28"/>
  <c r="M282" i="28"/>
  <c r="N282" i="28"/>
  <c r="O282" i="28"/>
  <c r="P282" i="28"/>
  <c r="Q282" i="28"/>
  <c r="H283" i="28"/>
  <c r="I283" i="28"/>
  <c r="J283" i="28"/>
  <c r="K283" i="28"/>
  <c r="L283" i="28"/>
  <c r="M283" i="28"/>
  <c r="N283" i="28"/>
  <c r="O283" i="28"/>
  <c r="P283" i="28"/>
  <c r="Q283" i="28"/>
  <c r="H284" i="28"/>
  <c r="I284" i="28"/>
  <c r="J284" i="28"/>
  <c r="K284" i="28"/>
  <c r="L284" i="28"/>
  <c r="M284" i="28"/>
  <c r="N284" i="28"/>
  <c r="O284" i="28"/>
  <c r="P284" i="28"/>
  <c r="Q284" i="28"/>
  <c r="H285" i="28"/>
  <c r="I285" i="28"/>
  <c r="J285" i="28"/>
  <c r="K285" i="28"/>
  <c r="L285" i="28"/>
  <c r="M285" i="28"/>
  <c r="N285" i="28"/>
  <c r="O285" i="28"/>
  <c r="P285" i="28"/>
  <c r="Q285" i="28"/>
  <c r="H286" i="28"/>
  <c r="I286" i="28"/>
  <c r="J286" i="28"/>
  <c r="K286" i="28"/>
  <c r="L286" i="28"/>
  <c r="M286" i="28"/>
  <c r="N286" i="28"/>
  <c r="O286" i="28"/>
  <c r="P286" i="28"/>
  <c r="Q286" i="28"/>
  <c r="H287" i="28"/>
  <c r="I287" i="28"/>
  <c r="J287" i="28"/>
  <c r="K287" i="28"/>
  <c r="L287" i="28"/>
  <c r="M287" i="28"/>
  <c r="N287" i="28"/>
  <c r="O287" i="28"/>
  <c r="P287" i="28"/>
  <c r="Q287" i="28"/>
  <c r="H288" i="28"/>
  <c r="I288" i="28"/>
  <c r="J288" i="28"/>
  <c r="K288" i="28"/>
  <c r="L288" i="28"/>
  <c r="M288" i="28"/>
  <c r="N288" i="28"/>
  <c r="O288" i="28"/>
  <c r="P288" i="28"/>
  <c r="Q288" i="28"/>
  <c r="H289" i="28"/>
  <c r="I289" i="28"/>
  <c r="J289" i="28"/>
  <c r="K289" i="28"/>
  <c r="L289" i="28"/>
  <c r="M289" i="28"/>
  <c r="N289" i="28"/>
  <c r="O289" i="28"/>
  <c r="P289" i="28"/>
  <c r="Q289" i="28"/>
  <c r="H290" i="28"/>
  <c r="I290" i="28"/>
  <c r="J290" i="28"/>
  <c r="K290" i="28"/>
  <c r="L290" i="28"/>
  <c r="M290" i="28"/>
  <c r="N290" i="28"/>
  <c r="O290" i="28"/>
  <c r="P290" i="28"/>
  <c r="Q290" i="28"/>
  <c r="H291" i="28"/>
  <c r="I291" i="28"/>
  <c r="J291" i="28"/>
  <c r="K291" i="28"/>
  <c r="L291" i="28"/>
  <c r="M291" i="28"/>
  <c r="N291" i="28"/>
  <c r="O291" i="28"/>
  <c r="P291" i="28"/>
  <c r="Q291" i="28"/>
  <c r="H292" i="28"/>
  <c r="I292" i="28"/>
  <c r="J292" i="28"/>
  <c r="K292" i="28"/>
  <c r="L292" i="28"/>
  <c r="M292" i="28"/>
  <c r="N292" i="28"/>
  <c r="O292" i="28"/>
  <c r="P292" i="28"/>
  <c r="Q292" i="28"/>
  <c r="H293" i="28"/>
  <c r="I293" i="28"/>
  <c r="J293" i="28"/>
  <c r="K293" i="28"/>
  <c r="L293" i="28"/>
  <c r="M293" i="28"/>
  <c r="N293" i="28"/>
  <c r="O293" i="28"/>
  <c r="P293" i="28"/>
  <c r="Q293" i="28"/>
  <c r="H294" i="28"/>
  <c r="I294" i="28"/>
  <c r="J294" i="28"/>
  <c r="K294" i="28"/>
  <c r="L294" i="28"/>
  <c r="M294" i="28"/>
  <c r="N294" i="28"/>
  <c r="O294" i="28"/>
  <c r="P294" i="28"/>
  <c r="Q294" i="28"/>
  <c r="H295" i="28"/>
  <c r="I295" i="28"/>
  <c r="J295" i="28"/>
  <c r="K295" i="28"/>
  <c r="L295" i="28"/>
  <c r="M295" i="28"/>
  <c r="N295" i="28"/>
  <c r="O295" i="28"/>
  <c r="P295" i="28"/>
  <c r="Q295" i="28"/>
  <c r="H296" i="28"/>
  <c r="I296" i="28"/>
  <c r="J296" i="28"/>
  <c r="K296" i="28"/>
  <c r="L296" i="28"/>
  <c r="M296" i="28"/>
  <c r="N296" i="28"/>
  <c r="O296" i="28"/>
  <c r="P296" i="28"/>
  <c r="Q296" i="28"/>
  <c r="H297" i="28"/>
  <c r="I297" i="28"/>
  <c r="J297" i="28"/>
  <c r="K297" i="28"/>
  <c r="L297" i="28"/>
  <c r="M297" i="28"/>
  <c r="N297" i="28"/>
  <c r="O297" i="28"/>
  <c r="P297" i="28"/>
  <c r="Q297" i="28"/>
  <c r="H298" i="28"/>
  <c r="I298" i="28"/>
  <c r="J298" i="28"/>
  <c r="K298" i="28"/>
  <c r="L298" i="28"/>
  <c r="M298" i="28"/>
  <c r="N298" i="28"/>
  <c r="O298" i="28"/>
  <c r="P298" i="28"/>
  <c r="Q298" i="28"/>
  <c r="H299" i="28"/>
  <c r="I299" i="28"/>
  <c r="J299" i="28"/>
  <c r="K299" i="28"/>
  <c r="L299" i="28"/>
  <c r="M299" i="28"/>
  <c r="N299" i="28"/>
  <c r="O299" i="28"/>
  <c r="P299" i="28"/>
  <c r="Q299" i="28"/>
  <c r="H300" i="28"/>
  <c r="I300" i="28"/>
  <c r="J300" i="28"/>
  <c r="K300" i="28"/>
  <c r="L300" i="28"/>
  <c r="M300" i="28"/>
  <c r="N300" i="28"/>
  <c r="O300" i="28"/>
  <c r="P300" i="28"/>
  <c r="Q300" i="28"/>
  <c r="H270" i="28"/>
  <c r="I270" i="28"/>
  <c r="J270" i="28"/>
  <c r="K270" i="28"/>
  <c r="L270" i="28"/>
  <c r="M270" i="28"/>
  <c r="N270" i="28"/>
  <c r="O270" i="28"/>
  <c r="P270" i="28"/>
  <c r="Q270" i="28"/>
  <c r="H271" i="28"/>
  <c r="I271" i="28"/>
  <c r="J271" i="28"/>
  <c r="K271" i="28"/>
  <c r="L271" i="28"/>
  <c r="M271" i="28"/>
  <c r="N271" i="28"/>
  <c r="O271" i="28"/>
  <c r="P271" i="28"/>
  <c r="Q271" i="28"/>
  <c r="H272" i="28"/>
  <c r="I272" i="28"/>
  <c r="J272" i="28"/>
  <c r="K272" i="28"/>
  <c r="L272" i="28"/>
  <c r="M272" i="28"/>
  <c r="N272" i="28"/>
  <c r="O272" i="28"/>
  <c r="P272" i="28"/>
  <c r="Q272" i="28"/>
  <c r="H273" i="28"/>
  <c r="I273" i="28"/>
  <c r="J273" i="28"/>
  <c r="K273" i="28"/>
  <c r="L273" i="28"/>
  <c r="M273" i="28"/>
  <c r="N273" i="28"/>
  <c r="O273" i="28"/>
  <c r="P273" i="28"/>
  <c r="Q273" i="28"/>
  <c r="H274" i="28"/>
  <c r="I274" i="28"/>
  <c r="J274" i="28"/>
  <c r="K274" i="28"/>
  <c r="L274" i="28"/>
  <c r="M274" i="28"/>
  <c r="N274" i="28"/>
  <c r="O274" i="28"/>
  <c r="P274" i="28"/>
  <c r="Q274" i="28"/>
  <c r="H275" i="28"/>
  <c r="I275" i="28"/>
  <c r="J275" i="28"/>
  <c r="K275" i="28"/>
  <c r="L275" i="28"/>
  <c r="M275" i="28"/>
  <c r="N275" i="28"/>
  <c r="O275" i="28"/>
  <c r="P275" i="28"/>
  <c r="Q275" i="28"/>
  <c r="H276" i="28"/>
  <c r="I276" i="28"/>
  <c r="J276" i="28"/>
  <c r="K276" i="28"/>
  <c r="L276" i="28"/>
  <c r="M276" i="28"/>
  <c r="N276" i="28"/>
  <c r="O276" i="28"/>
  <c r="P276" i="28"/>
  <c r="Q276" i="28"/>
  <c r="H277" i="28"/>
  <c r="I277" i="28"/>
  <c r="J277" i="28"/>
  <c r="K277" i="28"/>
  <c r="L277" i="28"/>
  <c r="M277" i="28"/>
  <c r="N277" i="28"/>
  <c r="O277" i="28"/>
  <c r="P277" i="28"/>
  <c r="Q277" i="28"/>
  <c r="H278" i="28"/>
  <c r="I278" i="28"/>
  <c r="J278" i="28"/>
  <c r="K278" i="28"/>
  <c r="L278" i="28"/>
  <c r="M278" i="28"/>
  <c r="N278" i="28"/>
  <c r="O278" i="28"/>
  <c r="P278" i="28"/>
  <c r="Q278" i="28"/>
  <c r="H333" i="28"/>
  <c r="I333" i="28"/>
  <c r="J333" i="28"/>
  <c r="K333" i="28"/>
  <c r="L333" i="28"/>
  <c r="M333" i="28"/>
  <c r="N333" i="28"/>
  <c r="O333" i="28"/>
  <c r="P333" i="28"/>
  <c r="H334" i="28"/>
  <c r="I334" i="28"/>
  <c r="J334" i="28"/>
  <c r="K334" i="28"/>
  <c r="L334" i="28"/>
  <c r="M334" i="28"/>
  <c r="N334" i="28"/>
  <c r="O334" i="28"/>
  <c r="P334" i="28"/>
  <c r="Q334" i="28"/>
  <c r="H335" i="28"/>
  <c r="I335" i="28"/>
  <c r="J335" i="28"/>
  <c r="K335" i="28"/>
  <c r="L335" i="28"/>
  <c r="M335" i="28"/>
  <c r="N335" i="28"/>
  <c r="O335" i="28"/>
  <c r="P335" i="28"/>
  <c r="Q335" i="28"/>
  <c r="H87" i="28"/>
  <c r="I87" i="28"/>
  <c r="J87" i="28"/>
  <c r="K87" i="28"/>
  <c r="L87" i="28"/>
  <c r="M87" i="28"/>
  <c r="N87" i="28"/>
  <c r="O87" i="28"/>
  <c r="P87" i="28"/>
  <c r="Q87" i="28"/>
  <c r="H88" i="28"/>
  <c r="I88" i="28"/>
  <c r="J88" i="28"/>
  <c r="K88" i="28"/>
  <c r="L88" i="28"/>
  <c r="M88" i="28"/>
  <c r="N88" i="28"/>
  <c r="O88" i="28"/>
  <c r="P88" i="28"/>
  <c r="Q88" i="28"/>
  <c r="H89" i="28"/>
  <c r="I89" i="28"/>
  <c r="J89" i="28"/>
  <c r="K89" i="28"/>
  <c r="L89" i="28"/>
  <c r="M89" i="28"/>
  <c r="N89" i="28"/>
  <c r="O89" i="28"/>
  <c r="P89" i="28"/>
  <c r="Q89" i="28"/>
  <c r="H336" i="28"/>
  <c r="I336" i="28"/>
  <c r="J336" i="28"/>
  <c r="K336" i="28"/>
  <c r="L336" i="28"/>
  <c r="M336" i="28"/>
  <c r="N336" i="28"/>
  <c r="O336" i="28"/>
  <c r="P336" i="28"/>
  <c r="Q336" i="28"/>
  <c r="H337" i="28"/>
  <c r="I337" i="28"/>
  <c r="J337" i="28"/>
  <c r="K337" i="28"/>
  <c r="L337" i="28"/>
  <c r="M337" i="28"/>
  <c r="N337" i="28"/>
  <c r="O337" i="28"/>
  <c r="P337" i="28"/>
  <c r="Q337" i="28"/>
  <c r="H338" i="28"/>
  <c r="I338" i="28"/>
  <c r="J338" i="28"/>
  <c r="K338" i="28"/>
  <c r="L338" i="28"/>
  <c r="M338" i="28"/>
  <c r="N338" i="28"/>
  <c r="O338" i="28"/>
  <c r="P338" i="28"/>
  <c r="Q338" i="28"/>
  <c r="H339" i="28"/>
  <c r="I339" i="28"/>
  <c r="J339" i="28"/>
  <c r="K339" i="28"/>
  <c r="L339" i="28"/>
  <c r="M339" i="28"/>
  <c r="N339" i="28"/>
  <c r="O339" i="28"/>
  <c r="P339" i="28"/>
  <c r="Q339" i="28"/>
  <c r="H340" i="28"/>
  <c r="I340" i="28"/>
  <c r="J340" i="28"/>
  <c r="K340" i="28"/>
  <c r="L340" i="28"/>
  <c r="M340" i="28"/>
  <c r="N340" i="28"/>
  <c r="O340" i="28"/>
  <c r="P340" i="28"/>
  <c r="Q340" i="28"/>
  <c r="H341" i="28"/>
  <c r="I341" i="28"/>
  <c r="J341" i="28"/>
  <c r="K341" i="28"/>
  <c r="L341" i="28"/>
  <c r="M341" i="28"/>
  <c r="N341" i="28"/>
  <c r="O341" i="28"/>
  <c r="P341" i="28"/>
  <c r="Q341" i="28"/>
  <c r="H342" i="28"/>
  <c r="I342" i="28"/>
  <c r="J342" i="28"/>
  <c r="K342" i="28"/>
  <c r="L342" i="28"/>
  <c r="M342" i="28"/>
  <c r="N342" i="28"/>
  <c r="O342" i="28"/>
  <c r="P342" i="28"/>
  <c r="Q342" i="28"/>
  <c r="H90" i="28"/>
  <c r="I90" i="28"/>
  <c r="J90" i="28"/>
  <c r="K90" i="28"/>
  <c r="L90" i="28"/>
  <c r="M90" i="28"/>
  <c r="N90" i="28"/>
  <c r="O90" i="28"/>
  <c r="P90" i="28"/>
  <c r="Q90" i="28"/>
  <c r="H343" i="28"/>
  <c r="I343" i="28"/>
  <c r="J343" i="28"/>
  <c r="K343" i="28"/>
  <c r="L343" i="28"/>
  <c r="M343" i="28"/>
  <c r="N343" i="28"/>
  <c r="O343" i="28"/>
  <c r="P343" i="28"/>
  <c r="Q343" i="28"/>
  <c r="H344" i="28"/>
  <c r="I344" i="28"/>
  <c r="J344" i="28"/>
  <c r="K344" i="28"/>
  <c r="L344" i="28"/>
  <c r="M344" i="28"/>
  <c r="N344" i="28"/>
  <c r="O344" i="28"/>
  <c r="P344" i="28"/>
  <c r="Q344" i="28"/>
  <c r="H345" i="28"/>
  <c r="I345" i="28"/>
  <c r="J345" i="28"/>
  <c r="K345" i="28"/>
  <c r="L345" i="28"/>
  <c r="M345" i="28"/>
  <c r="N345" i="28"/>
  <c r="O345" i="28"/>
  <c r="P345" i="28"/>
  <c r="Q345" i="28"/>
  <c r="H346" i="28"/>
  <c r="I346" i="28"/>
  <c r="J346" i="28"/>
  <c r="K346" i="28"/>
  <c r="L346" i="28"/>
  <c r="M346" i="28"/>
  <c r="N346" i="28"/>
  <c r="O346" i="28"/>
  <c r="P346" i="28"/>
  <c r="Q346" i="28"/>
  <c r="H347" i="28"/>
  <c r="I347" i="28"/>
  <c r="J347" i="28"/>
  <c r="K347" i="28"/>
  <c r="L347" i="28"/>
  <c r="M347" i="28"/>
  <c r="N347" i="28"/>
  <c r="O347" i="28"/>
  <c r="P347" i="28"/>
  <c r="Q347" i="28"/>
  <c r="H348" i="28"/>
  <c r="I348" i="28"/>
  <c r="J348" i="28"/>
  <c r="K348" i="28"/>
  <c r="L348" i="28"/>
  <c r="M348" i="28"/>
  <c r="N348" i="28"/>
  <c r="O348" i="28"/>
  <c r="P348" i="28"/>
  <c r="Q348" i="28"/>
  <c r="H349" i="28"/>
  <c r="I349" i="28"/>
  <c r="J349" i="28"/>
  <c r="K349" i="28"/>
  <c r="L349" i="28"/>
  <c r="M349" i="28"/>
  <c r="N349" i="28"/>
  <c r="O349" i="28"/>
  <c r="P349" i="28"/>
  <c r="Q349" i="28"/>
  <c r="H350" i="28"/>
  <c r="I350" i="28"/>
  <c r="J350" i="28"/>
  <c r="K350" i="28"/>
  <c r="L350" i="28"/>
  <c r="M350" i="28"/>
  <c r="N350" i="28"/>
  <c r="O350" i="28"/>
  <c r="P350" i="28"/>
  <c r="Q350" i="28"/>
  <c r="H351" i="28"/>
  <c r="I351" i="28"/>
  <c r="J351" i="28"/>
  <c r="K351" i="28"/>
  <c r="L351" i="28"/>
  <c r="M351" i="28"/>
  <c r="N351" i="28"/>
  <c r="O351" i="28"/>
  <c r="P351" i="28"/>
  <c r="Q351" i="28"/>
  <c r="I242" i="28"/>
  <c r="J242" i="28"/>
  <c r="K242" i="28"/>
  <c r="L242" i="28"/>
  <c r="M242" i="28"/>
  <c r="N242" i="28"/>
  <c r="O242" i="28"/>
  <c r="P242" i="28"/>
  <c r="Q242" i="28"/>
  <c r="H242" i="28"/>
  <c r="I354" i="28" l="1"/>
  <c r="Y354" i="27"/>
  <c r="U354" i="27"/>
  <c r="M354" i="27"/>
  <c r="I354" i="27"/>
  <c r="H354" i="28"/>
  <c r="T354" i="27"/>
  <c r="P354" i="27"/>
  <c r="O354" i="28"/>
  <c r="K354" i="28"/>
  <c r="Q354" i="27"/>
  <c r="W354" i="27"/>
  <c r="S354" i="27"/>
  <c r="O354" i="27"/>
  <c r="K354" i="27"/>
  <c r="J354" i="28"/>
  <c r="R354" i="27"/>
  <c r="J354" i="27"/>
  <c r="M356" i="27"/>
  <c r="I19" i="25" s="1"/>
  <c r="D39" i="7" s="1"/>
  <c r="N354" i="27"/>
  <c r="L354" i="27"/>
  <c r="X354" i="27"/>
  <c r="M354" i="28"/>
  <c r="H354" i="27"/>
  <c r="P354" i="28"/>
  <c r="V354" i="27"/>
  <c r="R356" i="27"/>
  <c r="N19" i="25" s="1"/>
  <c r="D81" i="7" s="1"/>
  <c r="L354" i="28"/>
  <c r="J355" i="28"/>
  <c r="F36" i="25" s="1"/>
  <c r="F60" i="7" s="1"/>
  <c r="M357" i="28"/>
  <c r="I50" i="25" s="1"/>
  <c r="H39" i="7" s="1"/>
  <c r="H137" i="7" s="1"/>
  <c r="I357" i="28"/>
  <c r="E50" i="25" s="1"/>
  <c r="H25" i="7" s="1"/>
  <c r="O357" i="28"/>
  <c r="K50" i="25" s="1"/>
  <c r="H18" i="7" s="1"/>
  <c r="J357" i="28"/>
  <c r="F50" i="25" s="1"/>
  <c r="H60" i="7" s="1"/>
  <c r="I356" i="28"/>
  <c r="E43" i="25" s="1"/>
  <c r="G25" i="7" s="1"/>
  <c r="O356" i="28"/>
  <c r="K43" i="25" s="1"/>
  <c r="G18" i="7" s="1"/>
  <c r="Q356" i="27"/>
  <c r="M19" i="25" s="1"/>
  <c r="D74" i="7" s="1"/>
  <c r="U356" i="27"/>
  <c r="Q19" i="25" s="1"/>
  <c r="D102" i="7" s="1"/>
  <c r="S356" i="27"/>
  <c r="O19" i="25" s="1"/>
  <c r="D88" i="7" s="1"/>
  <c r="I356" i="27"/>
  <c r="E19" i="25" s="1"/>
  <c r="D25" i="7" s="1"/>
  <c r="T356" i="27"/>
  <c r="P19" i="25" s="1"/>
  <c r="D95" i="7" s="1"/>
  <c r="O356" i="27"/>
  <c r="K19" i="25" s="1"/>
  <c r="D18" i="7" s="1"/>
  <c r="U357" i="27"/>
  <c r="Q26" i="25" s="1"/>
  <c r="E102" i="7" s="1"/>
  <c r="Q357" i="27"/>
  <c r="M26" i="25" s="1"/>
  <c r="E74" i="7" s="1"/>
  <c r="M357" i="27"/>
  <c r="I26" i="25" s="1"/>
  <c r="E39" i="7" s="1"/>
  <c r="I357" i="27"/>
  <c r="E26" i="25" s="1"/>
  <c r="E25" i="7" s="1"/>
  <c r="T357" i="27"/>
  <c r="P26" i="25" s="1"/>
  <c r="E95" i="7" s="1"/>
  <c r="P357" i="27"/>
  <c r="L26" i="25" s="1"/>
  <c r="E67" i="7" s="1"/>
  <c r="D26" i="25"/>
  <c r="E11" i="7" s="1"/>
  <c r="S357" i="27"/>
  <c r="O26" i="25" s="1"/>
  <c r="E88" i="7" s="1"/>
  <c r="K357" i="27"/>
  <c r="G26" i="25" s="1"/>
  <c r="E46" i="7" s="1"/>
  <c r="V357" i="27"/>
  <c r="R26" i="25" s="1"/>
  <c r="E109" i="7" s="1"/>
  <c r="R357" i="27"/>
  <c r="N26" i="25" s="1"/>
  <c r="E81" i="7" s="1"/>
  <c r="N357" i="27"/>
  <c r="J26" i="25" s="1"/>
  <c r="E53" i="7" s="1"/>
  <c r="J357" i="27"/>
  <c r="F26" i="25" s="1"/>
  <c r="E60" i="7" s="1"/>
  <c r="M289" i="21"/>
  <c r="M289" i="20"/>
  <c r="M289" i="19"/>
  <c r="M289" i="18"/>
  <c r="M289" i="17"/>
  <c r="I289" i="21"/>
  <c r="I289" i="20"/>
  <c r="I289" i="19"/>
  <c r="I289" i="18"/>
  <c r="I289" i="17"/>
  <c r="O288" i="21"/>
  <c r="O288" i="20"/>
  <c r="O288" i="19"/>
  <c r="O288" i="18"/>
  <c r="O288" i="17"/>
  <c r="K288" i="21"/>
  <c r="K288" i="20"/>
  <c r="K288" i="19"/>
  <c r="K288" i="18"/>
  <c r="K288" i="17"/>
  <c r="Q287" i="21"/>
  <c r="Q287" i="20"/>
  <c r="Q287" i="19"/>
  <c r="Q287" i="18"/>
  <c r="Q287" i="17"/>
  <c r="M287" i="21"/>
  <c r="M287" i="20"/>
  <c r="M287" i="19"/>
  <c r="M287" i="18"/>
  <c r="M287" i="17"/>
  <c r="I287" i="21"/>
  <c r="I287" i="20"/>
  <c r="I287" i="19"/>
  <c r="I287" i="18"/>
  <c r="I287" i="17"/>
  <c r="O286" i="21"/>
  <c r="O286" i="20"/>
  <c r="O286" i="19"/>
  <c r="O286" i="18"/>
  <c r="O286" i="17"/>
  <c r="K286" i="21"/>
  <c r="K286" i="20"/>
  <c r="K286" i="19"/>
  <c r="K286" i="18"/>
  <c r="K286" i="17"/>
  <c r="Q285" i="21"/>
  <c r="Q285" i="20"/>
  <c r="Q285" i="19"/>
  <c r="Q285" i="18"/>
  <c r="Q285" i="17"/>
  <c r="M285" i="21"/>
  <c r="M285" i="20"/>
  <c r="M285" i="19"/>
  <c r="M285" i="18"/>
  <c r="M285" i="17"/>
  <c r="I285" i="21"/>
  <c r="I285" i="20"/>
  <c r="I285" i="19"/>
  <c r="I285" i="18"/>
  <c r="I285" i="17"/>
  <c r="O284" i="21"/>
  <c r="O284" i="20"/>
  <c r="O284" i="19"/>
  <c r="O284" i="18"/>
  <c r="O284" i="17"/>
  <c r="K284" i="21"/>
  <c r="K284" i="20"/>
  <c r="K284" i="19"/>
  <c r="K284" i="18"/>
  <c r="K284" i="17"/>
  <c r="Q283" i="21"/>
  <c r="Q283" i="20"/>
  <c r="Q283" i="19"/>
  <c r="Q283" i="18"/>
  <c r="Q283" i="17"/>
  <c r="M283" i="21"/>
  <c r="M283" i="20"/>
  <c r="M283" i="19"/>
  <c r="M283" i="18"/>
  <c r="M283" i="17"/>
  <c r="I283" i="21"/>
  <c r="I283" i="20"/>
  <c r="I283" i="19"/>
  <c r="I283" i="18"/>
  <c r="I283" i="17"/>
  <c r="O282" i="21"/>
  <c r="O282" i="20"/>
  <c r="O282" i="19"/>
  <c r="O282" i="18"/>
  <c r="O282" i="17"/>
  <c r="K282" i="21"/>
  <c r="K282" i="20"/>
  <c r="K282" i="19"/>
  <c r="K282" i="18"/>
  <c r="K282" i="17"/>
  <c r="Q281" i="21"/>
  <c r="Q281" i="20"/>
  <c r="Q281" i="19"/>
  <c r="Q281" i="18"/>
  <c r="Q281" i="17"/>
  <c r="M281" i="21"/>
  <c r="M281" i="20"/>
  <c r="M281" i="19"/>
  <c r="M281" i="18"/>
  <c r="M281" i="17"/>
  <c r="I281" i="21"/>
  <c r="I281" i="20"/>
  <c r="I281" i="19"/>
  <c r="I281" i="18"/>
  <c r="I281" i="17"/>
  <c r="O330" i="21"/>
  <c r="O330" i="20"/>
  <c r="O330" i="19"/>
  <c r="O330" i="18"/>
  <c r="O330" i="17"/>
  <c r="K330" i="21"/>
  <c r="K330" i="20"/>
  <c r="K330" i="19"/>
  <c r="K330" i="18"/>
  <c r="K330" i="17"/>
  <c r="Q174" i="21"/>
  <c r="Q174" i="20"/>
  <c r="Q174" i="19"/>
  <c r="Q174" i="18"/>
  <c r="Q174" i="17"/>
  <c r="M174" i="21"/>
  <c r="M174" i="20"/>
  <c r="M174" i="19"/>
  <c r="M174" i="18"/>
  <c r="M174" i="17"/>
  <c r="I174" i="21"/>
  <c r="I174" i="20"/>
  <c r="I174" i="19"/>
  <c r="I174" i="18"/>
  <c r="I174" i="17"/>
  <c r="O173" i="21"/>
  <c r="O173" i="20"/>
  <c r="O173" i="19"/>
  <c r="O173" i="18"/>
  <c r="O173" i="17"/>
  <c r="K173" i="21"/>
  <c r="K173" i="20"/>
  <c r="K173" i="19"/>
  <c r="K173" i="18"/>
  <c r="K173" i="17"/>
  <c r="Q172" i="21"/>
  <c r="Q172" i="20"/>
  <c r="Q172" i="19"/>
  <c r="Q172" i="18"/>
  <c r="Q172" i="17"/>
  <c r="M172" i="21"/>
  <c r="M172" i="20"/>
  <c r="M172" i="19"/>
  <c r="M172" i="18"/>
  <c r="M172" i="17"/>
  <c r="I172" i="21"/>
  <c r="I172" i="20"/>
  <c r="I172" i="19"/>
  <c r="I172" i="18"/>
  <c r="I172" i="17"/>
  <c r="O171" i="21"/>
  <c r="O171" i="20"/>
  <c r="O171" i="19"/>
  <c r="O171" i="18"/>
  <c r="O171" i="17"/>
  <c r="K171" i="21"/>
  <c r="K171" i="20"/>
  <c r="K171" i="19"/>
  <c r="K171" i="18"/>
  <c r="K171" i="17"/>
  <c r="Q170" i="21"/>
  <c r="Q170" i="20"/>
  <c r="Q170" i="19"/>
  <c r="Q170" i="18"/>
  <c r="Q170" i="17"/>
  <c r="M170" i="21"/>
  <c r="M170" i="20"/>
  <c r="M170" i="19"/>
  <c r="M170" i="18"/>
  <c r="M170" i="17"/>
  <c r="I170" i="21"/>
  <c r="I170" i="20"/>
  <c r="I170" i="19"/>
  <c r="I170" i="18"/>
  <c r="I170" i="17"/>
  <c r="O169" i="21"/>
  <c r="O169" i="20"/>
  <c r="O169" i="19"/>
  <c r="O169" i="18"/>
  <c r="O169" i="17"/>
  <c r="K169" i="21"/>
  <c r="K169" i="20"/>
  <c r="K169" i="19"/>
  <c r="K169" i="18"/>
  <c r="K169" i="17"/>
  <c r="Q168" i="21"/>
  <c r="Q168" i="20"/>
  <c r="Q168" i="19"/>
  <c r="Q168" i="18"/>
  <c r="Q168" i="17"/>
  <c r="M168" i="21"/>
  <c r="M168" i="20"/>
  <c r="M168" i="19"/>
  <c r="M168" i="18"/>
  <c r="M168" i="17"/>
  <c r="I168" i="21"/>
  <c r="I168" i="20"/>
  <c r="I168" i="19"/>
  <c r="I168" i="18"/>
  <c r="I168" i="17"/>
  <c r="O167" i="21"/>
  <c r="O167" i="20"/>
  <c r="O167" i="19"/>
  <c r="O167" i="18"/>
  <c r="O167" i="17"/>
  <c r="K167" i="21"/>
  <c r="K167" i="20"/>
  <c r="K167" i="19"/>
  <c r="K167" i="18"/>
  <c r="K167" i="17"/>
  <c r="Q166" i="21"/>
  <c r="Q166" i="20"/>
  <c r="Q166" i="19"/>
  <c r="Q166" i="18"/>
  <c r="Q166" i="17"/>
  <c r="M166" i="21"/>
  <c r="M166" i="20"/>
  <c r="M166" i="19"/>
  <c r="M166" i="18"/>
  <c r="M166" i="17"/>
  <c r="I166" i="21"/>
  <c r="I166" i="20"/>
  <c r="I166" i="19"/>
  <c r="I166" i="18"/>
  <c r="I166" i="17"/>
  <c r="O165" i="21"/>
  <c r="O165" i="20"/>
  <c r="O165" i="19"/>
  <c r="O165" i="18"/>
  <c r="O165" i="17"/>
  <c r="K165" i="21"/>
  <c r="K165" i="20"/>
  <c r="K165" i="19"/>
  <c r="K165" i="18"/>
  <c r="K165" i="17"/>
  <c r="Q164" i="21"/>
  <c r="Q164" i="20"/>
  <c r="Q164" i="19"/>
  <c r="Q164" i="18"/>
  <c r="Q164" i="17"/>
  <c r="M164" i="21"/>
  <c r="M164" i="20"/>
  <c r="M164" i="19"/>
  <c r="M164" i="18"/>
  <c r="M164" i="17"/>
  <c r="I164" i="21"/>
  <c r="I164" i="20"/>
  <c r="I164" i="19"/>
  <c r="I164" i="18"/>
  <c r="I164" i="17"/>
  <c r="O163" i="21"/>
  <c r="O163" i="20"/>
  <c r="O163" i="19"/>
  <c r="O163" i="18"/>
  <c r="O163" i="17"/>
  <c r="K163" i="21"/>
  <c r="K163" i="20"/>
  <c r="K163" i="19"/>
  <c r="K163" i="18"/>
  <c r="K163" i="17"/>
  <c r="Q162" i="21"/>
  <c r="Q162" i="20"/>
  <c r="Q162" i="19"/>
  <c r="Q162" i="18"/>
  <c r="Q162" i="17"/>
  <c r="M162" i="21"/>
  <c r="M162" i="20"/>
  <c r="M162" i="19"/>
  <c r="M162" i="18"/>
  <c r="M162" i="17"/>
  <c r="I162" i="21"/>
  <c r="I162" i="20"/>
  <c r="I162" i="19"/>
  <c r="I162" i="18"/>
  <c r="I162" i="17"/>
  <c r="O161" i="21"/>
  <c r="O161" i="20"/>
  <c r="O161" i="19"/>
  <c r="O161" i="18"/>
  <c r="O161" i="17"/>
  <c r="K161" i="21"/>
  <c r="K161" i="20"/>
  <c r="K161" i="19"/>
  <c r="K161" i="18"/>
  <c r="K161" i="17"/>
  <c r="Q160" i="21"/>
  <c r="Q160" i="20"/>
  <c r="Q160" i="19"/>
  <c r="Q160" i="18"/>
  <c r="Q160" i="17"/>
  <c r="M160" i="21"/>
  <c r="M160" i="20"/>
  <c r="M160" i="19"/>
  <c r="M160" i="18"/>
  <c r="M160" i="17"/>
  <c r="I160" i="21"/>
  <c r="I160" i="20"/>
  <c r="I160" i="19"/>
  <c r="I160" i="18"/>
  <c r="I160" i="17"/>
  <c r="O159" i="21"/>
  <c r="O159" i="20"/>
  <c r="O159" i="19"/>
  <c r="O159" i="18"/>
  <c r="O159" i="17"/>
  <c r="K159" i="21"/>
  <c r="K159" i="20"/>
  <c r="K159" i="19"/>
  <c r="K159" i="18"/>
  <c r="K159" i="17"/>
  <c r="Q158" i="21"/>
  <c r="Q158" i="20"/>
  <c r="Q158" i="19"/>
  <c r="Q158" i="18"/>
  <c r="Q158" i="17"/>
  <c r="M158" i="21"/>
  <c r="M158" i="20"/>
  <c r="M158" i="19"/>
  <c r="M158" i="18"/>
  <c r="M158" i="17"/>
  <c r="I158" i="21"/>
  <c r="I158" i="20"/>
  <c r="I158" i="19"/>
  <c r="I158" i="18"/>
  <c r="I158" i="17"/>
  <c r="O157" i="21"/>
  <c r="O157" i="20"/>
  <c r="O157" i="19"/>
  <c r="O157" i="18"/>
  <c r="O157" i="17"/>
  <c r="K157" i="21"/>
  <c r="K157" i="20"/>
  <c r="K157" i="19"/>
  <c r="K157" i="18"/>
  <c r="K157" i="17"/>
  <c r="Q156" i="21"/>
  <c r="Q156" i="20"/>
  <c r="Q156" i="19"/>
  <c r="Q156" i="18"/>
  <c r="Q156" i="17"/>
  <c r="M156" i="21"/>
  <c r="M156" i="20"/>
  <c r="M156" i="19"/>
  <c r="M156" i="18"/>
  <c r="M156" i="17"/>
  <c r="I156" i="21"/>
  <c r="I156" i="20"/>
  <c r="I156" i="19"/>
  <c r="I156" i="18"/>
  <c r="I156" i="17"/>
  <c r="O155" i="21"/>
  <c r="O155" i="20"/>
  <c r="O155" i="19"/>
  <c r="O155" i="18"/>
  <c r="O155" i="17"/>
  <c r="K155" i="21"/>
  <c r="K155" i="20"/>
  <c r="K155" i="19"/>
  <c r="K155" i="18"/>
  <c r="K155" i="17"/>
  <c r="Q154" i="21"/>
  <c r="Q154" i="20"/>
  <c r="Q154" i="19"/>
  <c r="Q154" i="18"/>
  <c r="Q154" i="17"/>
  <c r="M154" i="21"/>
  <c r="M154" i="20"/>
  <c r="M154" i="19"/>
  <c r="M154" i="18"/>
  <c r="M154" i="17"/>
  <c r="I154" i="21"/>
  <c r="I154" i="20"/>
  <c r="I154" i="19"/>
  <c r="I154" i="18"/>
  <c r="I154" i="17"/>
  <c r="O153" i="21"/>
  <c r="O153" i="20"/>
  <c r="O153" i="19"/>
  <c r="O153" i="18"/>
  <c r="O153" i="17"/>
  <c r="K153" i="21"/>
  <c r="K153" i="20"/>
  <c r="K153" i="19"/>
  <c r="K153" i="18"/>
  <c r="K153" i="17"/>
  <c r="Q152" i="21"/>
  <c r="Q152" i="20"/>
  <c r="Q152" i="19"/>
  <c r="Q152" i="18"/>
  <c r="Q152" i="17"/>
  <c r="M152" i="21"/>
  <c r="M152" i="20"/>
  <c r="M152" i="19"/>
  <c r="M152" i="18"/>
  <c r="M152" i="17"/>
  <c r="I152" i="21"/>
  <c r="I152" i="20"/>
  <c r="I152" i="19"/>
  <c r="I152" i="18"/>
  <c r="I152" i="17"/>
  <c r="O151" i="21"/>
  <c r="O151" i="20"/>
  <c r="O151" i="19"/>
  <c r="O151" i="18"/>
  <c r="O151" i="17"/>
  <c r="K151" i="21"/>
  <c r="K151" i="20"/>
  <c r="K151" i="19"/>
  <c r="K151" i="18"/>
  <c r="K151" i="17"/>
  <c r="Q150" i="21"/>
  <c r="Q150" i="20"/>
  <c r="Q150" i="19"/>
  <c r="Q150" i="18"/>
  <c r="Q150" i="17"/>
  <c r="M150" i="21"/>
  <c r="M150" i="20"/>
  <c r="M150" i="19"/>
  <c r="M150" i="18"/>
  <c r="M150" i="17"/>
  <c r="I150" i="21"/>
  <c r="I150" i="20"/>
  <c r="I150" i="19"/>
  <c r="I150" i="18"/>
  <c r="I150" i="17"/>
  <c r="O149" i="21"/>
  <c r="O149" i="20"/>
  <c r="O149" i="19"/>
  <c r="O149" i="18"/>
  <c r="O149" i="17"/>
  <c r="K149" i="21"/>
  <c r="K149" i="20"/>
  <c r="K149" i="19"/>
  <c r="K149" i="18"/>
  <c r="K149" i="17"/>
  <c r="Q148" i="21"/>
  <c r="Q148" i="20"/>
  <c r="Q148" i="19"/>
  <c r="Q148" i="18"/>
  <c r="Q148" i="17"/>
  <c r="M148" i="21"/>
  <c r="M148" i="20"/>
  <c r="M148" i="19"/>
  <c r="M148" i="18"/>
  <c r="M148" i="17"/>
  <c r="I148" i="21"/>
  <c r="I148" i="20"/>
  <c r="I148" i="19"/>
  <c r="I148" i="18"/>
  <c r="I148" i="17"/>
  <c r="O147" i="21"/>
  <c r="O147" i="20"/>
  <c r="O147" i="19"/>
  <c r="O147" i="18"/>
  <c r="O147" i="17"/>
  <c r="K147" i="21"/>
  <c r="K147" i="20"/>
  <c r="K147" i="19"/>
  <c r="K147" i="18"/>
  <c r="K147" i="17"/>
  <c r="Q146" i="21"/>
  <c r="Q146" i="20"/>
  <c r="Q146" i="19"/>
  <c r="Q146" i="18"/>
  <c r="Q146" i="17"/>
  <c r="M146" i="21"/>
  <c r="M146" i="20"/>
  <c r="M146" i="19"/>
  <c r="M146" i="18"/>
  <c r="M146" i="17"/>
  <c r="I146" i="21"/>
  <c r="I146" i="20"/>
  <c r="I146" i="19"/>
  <c r="I146" i="18"/>
  <c r="I146" i="17"/>
  <c r="O145" i="21"/>
  <c r="O145" i="20"/>
  <c r="O145" i="19"/>
  <c r="O145" i="18"/>
  <c r="O145" i="17"/>
  <c r="K145" i="21"/>
  <c r="K145" i="20"/>
  <c r="K145" i="19"/>
  <c r="K145" i="18"/>
  <c r="K145" i="17"/>
  <c r="Q144" i="21"/>
  <c r="Q144" i="20"/>
  <c r="Q144" i="19"/>
  <c r="Q144" i="18"/>
  <c r="Q144" i="17"/>
  <c r="M144" i="21"/>
  <c r="M144" i="20"/>
  <c r="M144" i="19"/>
  <c r="M144" i="18"/>
  <c r="M144" i="17"/>
  <c r="I144" i="21"/>
  <c r="I144" i="20"/>
  <c r="I144" i="19"/>
  <c r="I144" i="18"/>
  <c r="I144" i="17"/>
  <c r="O143" i="21"/>
  <c r="O143" i="20"/>
  <c r="O143" i="19"/>
  <c r="O143" i="18"/>
  <c r="O143" i="17"/>
  <c r="K143" i="21"/>
  <c r="K143" i="20"/>
  <c r="K143" i="19"/>
  <c r="K143" i="18"/>
  <c r="K143" i="17"/>
  <c r="Q142" i="21"/>
  <c r="Q142" i="20"/>
  <c r="Q142" i="19"/>
  <c r="Q142" i="18"/>
  <c r="Q142" i="17"/>
  <c r="M142" i="21"/>
  <c r="M142" i="20"/>
  <c r="M142" i="19"/>
  <c r="M142" i="18"/>
  <c r="M142" i="17"/>
  <c r="I142" i="21"/>
  <c r="I142" i="20"/>
  <c r="I142" i="19"/>
  <c r="I142" i="18"/>
  <c r="I142" i="17"/>
  <c r="O141" i="21"/>
  <c r="O141" i="20"/>
  <c r="O141" i="19"/>
  <c r="O141" i="18"/>
  <c r="O141" i="17"/>
  <c r="K141" i="21"/>
  <c r="K141" i="20"/>
  <c r="K141" i="19"/>
  <c r="K141" i="18"/>
  <c r="K141" i="17"/>
  <c r="Q140" i="21"/>
  <c r="Q140" i="20"/>
  <c r="Q140" i="19"/>
  <c r="Q140" i="18"/>
  <c r="Q140" i="17"/>
  <c r="M140" i="21"/>
  <c r="M140" i="20"/>
  <c r="M140" i="19"/>
  <c r="M140" i="18"/>
  <c r="M140" i="17"/>
  <c r="I140" i="21"/>
  <c r="I140" i="20"/>
  <c r="I140" i="19"/>
  <c r="I140" i="18"/>
  <c r="I140" i="17"/>
  <c r="O139" i="21"/>
  <c r="O139" i="20"/>
  <c r="O139" i="19"/>
  <c r="O139" i="18"/>
  <c r="O139" i="17"/>
  <c r="K139" i="21"/>
  <c r="K139" i="20"/>
  <c r="K139" i="19"/>
  <c r="K139" i="18"/>
  <c r="K139" i="17"/>
  <c r="Q138" i="21"/>
  <c r="Q138" i="20"/>
  <c r="Q138" i="19"/>
  <c r="Q138" i="18"/>
  <c r="Q138" i="17"/>
  <c r="M138" i="21"/>
  <c r="M138" i="20"/>
  <c r="M138" i="19"/>
  <c r="M138" i="18"/>
  <c r="M138" i="17"/>
  <c r="I138" i="21"/>
  <c r="I138" i="20"/>
  <c r="I138" i="19"/>
  <c r="I138" i="18"/>
  <c r="I138" i="17"/>
  <c r="O137" i="21"/>
  <c r="O137" i="20"/>
  <c r="O137" i="19"/>
  <c r="O137" i="18"/>
  <c r="O137" i="17"/>
  <c r="K137" i="21"/>
  <c r="K137" i="20"/>
  <c r="K137" i="19"/>
  <c r="K137" i="18"/>
  <c r="K137" i="17"/>
  <c r="Q123" i="21"/>
  <c r="Q123" i="20"/>
  <c r="Q123" i="19"/>
  <c r="Q123" i="18"/>
  <c r="Q123" i="17"/>
  <c r="M123" i="21"/>
  <c r="M123" i="20"/>
  <c r="M123" i="19"/>
  <c r="M123" i="18"/>
  <c r="M123" i="17"/>
  <c r="I123" i="21"/>
  <c r="I123" i="20"/>
  <c r="I123" i="19"/>
  <c r="I123" i="18"/>
  <c r="I123" i="17"/>
  <c r="O122" i="21"/>
  <c r="O122" i="20"/>
  <c r="O122" i="19"/>
  <c r="O122" i="18"/>
  <c r="O122" i="17"/>
  <c r="K122" i="21"/>
  <c r="K122" i="20"/>
  <c r="K122" i="19"/>
  <c r="K122" i="18"/>
  <c r="K122" i="17"/>
  <c r="Q121" i="21"/>
  <c r="Q121" i="20"/>
  <c r="Q121" i="19"/>
  <c r="Q121" i="18"/>
  <c r="Q121" i="17"/>
  <c r="M121" i="21"/>
  <c r="M121" i="20"/>
  <c r="M121" i="19"/>
  <c r="M121" i="18"/>
  <c r="M121" i="17"/>
  <c r="I121" i="21"/>
  <c r="I121" i="20"/>
  <c r="I121" i="19"/>
  <c r="I121" i="18"/>
  <c r="I121" i="17"/>
  <c r="O120" i="21"/>
  <c r="O120" i="20"/>
  <c r="O120" i="19"/>
  <c r="O120" i="18"/>
  <c r="O120" i="17"/>
  <c r="K120" i="21"/>
  <c r="K120" i="20"/>
  <c r="K120" i="19"/>
  <c r="K120" i="18"/>
  <c r="K120" i="17"/>
  <c r="Q119" i="21"/>
  <c r="Q119" i="20"/>
  <c r="Q119" i="19"/>
  <c r="Q119" i="18"/>
  <c r="Q119" i="17"/>
  <c r="M119" i="21"/>
  <c r="M119" i="20"/>
  <c r="M119" i="19"/>
  <c r="M119" i="18"/>
  <c r="M119" i="17"/>
  <c r="I119" i="21"/>
  <c r="I119" i="20"/>
  <c r="I119" i="19"/>
  <c r="I119" i="18"/>
  <c r="I119" i="17"/>
  <c r="O118" i="21"/>
  <c r="O118" i="20"/>
  <c r="O118" i="19"/>
  <c r="O118" i="18"/>
  <c r="O118" i="17"/>
  <c r="K118" i="21"/>
  <c r="K118" i="20"/>
  <c r="K118" i="19"/>
  <c r="K118" i="18"/>
  <c r="K118" i="17"/>
  <c r="Q117" i="21"/>
  <c r="Q117" i="20"/>
  <c r="Q117" i="19"/>
  <c r="Q117" i="18"/>
  <c r="Q117" i="17"/>
  <c r="M117" i="21"/>
  <c r="M117" i="20"/>
  <c r="M117" i="19"/>
  <c r="M117" i="18"/>
  <c r="M117" i="17"/>
  <c r="I117" i="21"/>
  <c r="I117" i="20"/>
  <c r="I117" i="19"/>
  <c r="I117" i="18"/>
  <c r="I117" i="17"/>
  <c r="O116" i="21"/>
  <c r="O116" i="20"/>
  <c r="O116" i="19"/>
  <c r="O116" i="18"/>
  <c r="O116" i="17"/>
  <c r="K116" i="21"/>
  <c r="K116" i="20"/>
  <c r="K116" i="19"/>
  <c r="K116" i="18"/>
  <c r="K116" i="17"/>
  <c r="Q115" i="21"/>
  <c r="Q115" i="20"/>
  <c r="Q115" i="19"/>
  <c r="Q115" i="18"/>
  <c r="Q115" i="17"/>
  <c r="M115" i="21"/>
  <c r="M115" i="20"/>
  <c r="M115" i="19"/>
  <c r="M115" i="18"/>
  <c r="M115" i="17"/>
  <c r="I115" i="21"/>
  <c r="I115" i="20"/>
  <c r="I115" i="19"/>
  <c r="I115" i="18"/>
  <c r="I115" i="17"/>
  <c r="O114" i="21"/>
  <c r="O114" i="20"/>
  <c r="O114" i="19"/>
  <c r="O114" i="18"/>
  <c r="O114" i="17"/>
  <c r="K114" i="21"/>
  <c r="K114" i="20"/>
  <c r="K114" i="19"/>
  <c r="K114" i="18"/>
  <c r="K114" i="17"/>
  <c r="Q113" i="21"/>
  <c r="Q113" i="20"/>
  <c r="Q113" i="19"/>
  <c r="Q113" i="18"/>
  <c r="Q113" i="17"/>
  <c r="M113" i="21"/>
  <c r="M113" i="20"/>
  <c r="M113" i="19"/>
  <c r="M113" i="18"/>
  <c r="M113" i="17"/>
  <c r="I113" i="21"/>
  <c r="I113" i="20"/>
  <c r="I113" i="19"/>
  <c r="I113" i="18"/>
  <c r="I113" i="17"/>
  <c r="O112" i="21"/>
  <c r="O112" i="20"/>
  <c r="O112" i="19"/>
  <c r="O112" i="18"/>
  <c r="O112" i="17"/>
  <c r="K112" i="21"/>
  <c r="K112" i="20"/>
  <c r="K112" i="19"/>
  <c r="K112" i="18"/>
  <c r="K112" i="17"/>
  <c r="Q111" i="21"/>
  <c r="Q111" i="20"/>
  <c r="Q111" i="19"/>
  <c r="Q111" i="18"/>
  <c r="Q111" i="17"/>
  <c r="M111" i="21"/>
  <c r="M111" i="20"/>
  <c r="M111" i="19"/>
  <c r="M111" i="18"/>
  <c r="M111" i="17"/>
  <c r="I111" i="21"/>
  <c r="I111" i="20"/>
  <c r="I111" i="19"/>
  <c r="I111" i="18"/>
  <c r="I111" i="17"/>
  <c r="O110" i="21"/>
  <c r="O110" i="20"/>
  <c r="O110" i="19"/>
  <c r="O110" i="18"/>
  <c r="O110" i="17"/>
  <c r="K110" i="21"/>
  <c r="K110" i="20"/>
  <c r="K110" i="19"/>
  <c r="K110" i="18"/>
  <c r="K110" i="17"/>
  <c r="Q109" i="21"/>
  <c r="Q109" i="20"/>
  <c r="Q109" i="19"/>
  <c r="Q109" i="18"/>
  <c r="Q109" i="17"/>
  <c r="M109" i="21"/>
  <c r="M109" i="20"/>
  <c r="M109" i="19"/>
  <c r="M109" i="18"/>
  <c r="M109" i="17"/>
  <c r="I109" i="21"/>
  <c r="I109" i="20"/>
  <c r="I109" i="19"/>
  <c r="I109" i="18"/>
  <c r="I109" i="17"/>
  <c r="O108" i="21"/>
  <c r="O108" i="20"/>
  <c r="O108" i="19"/>
  <c r="O108" i="18"/>
  <c r="O108" i="17"/>
  <c r="K108" i="21"/>
  <c r="K108" i="20"/>
  <c r="K108" i="19"/>
  <c r="K108" i="18"/>
  <c r="K108" i="17"/>
  <c r="Q107" i="21"/>
  <c r="Q107" i="20"/>
  <c r="Q107" i="19"/>
  <c r="Q107" i="18"/>
  <c r="Q107" i="17"/>
  <c r="M107" i="21"/>
  <c r="M107" i="20"/>
  <c r="M107" i="19"/>
  <c r="M107" i="18"/>
  <c r="M107" i="17"/>
  <c r="I107" i="21"/>
  <c r="I107" i="20"/>
  <c r="I107" i="19"/>
  <c r="I107" i="18"/>
  <c r="I107" i="17"/>
  <c r="O106" i="21"/>
  <c r="O106" i="20"/>
  <c r="O106" i="19"/>
  <c r="O106" i="18"/>
  <c r="O106" i="17"/>
  <c r="K106" i="21"/>
  <c r="K106" i="20"/>
  <c r="K106" i="19"/>
  <c r="K106" i="18"/>
  <c r="K106" i="17"/>
  <c r="Q105" i="21"/>
  <c r="Q105" i="20"/>
  <c r="Q105" i="19"/>
  <c r="Q105" i="18"/>
  <c r="Q105" i="17"/>
  <c r="M105" i="21"/>
  <c r="M105" i="20"/>
  <c r="M105" i="19"/>
  <c r="M105" i="18"/>
  <c r="M105" i="17"/>
  <c r="I105" i="21"/>
  <c r="I105" i="20"/>
  <c r="I105" i="19"/>
  <c r="I105" i="18"/>
  <c r="I105" i="17"/>
  <c r="O104" i="21"/>
  <c r="O104" i="20"/>
  <c r="O104" i="19"/>
  <c r="O104" i="18"/>
  <c r="O104" i="17"/>
  <c r="K104" i="21"/>
  <c r="K104" i="20"/>
  <c r="K104" i="19"/>
  <c r="K104" i="18"/>
  <c r="K104" i="17"/>
  <c r="Q103" i="21"/>
  <c r="Q103" i="20"/>
  <c r="Q103" i="19"/>
  <c r="Q103" i="18"/>
  <c r="Q103" i="17"/>
  <c r="M103" i="21"/>
  <c r="M103" i="20"/>
  <c r="M103" i="19"/>
  <c r="M103" i="18"/>
  <c r="M103" i="17"/>
  <c r="I103" i="21"/>
  <c r="I103" i="20"/>
  <c r="I103" i="19"/>
  <c r="I103" i="18"/>
  <c r="I103" i="17"/>
  <c r="O102" i="21"/>
  <c r="O102" i="20"/>
  <c r="O102" i="19"/>
  <c r="O102" i="18"/>
  <c r="O102" i="17"/>
  <c r="K102" i="21"/>
  <c r="K102" i="20"/>
  <c r="K102" i="19"/>
  <c r="K102" i="18"/>
  <c r="K102" i="17"/>
  <c r="Q101" i="21"/>
  <c r="Q101" i="20"/>
  <c r="Q101" i="19"/>
  <c r="Q101" i="18"/>
  <c r="Q101" i="17"/>
  <c r="M101" i="21"/>
  <c r="M101" i="20"/>
  <c r="M101" i="19"/>
  <c r="M101" i="18"/>
  <c r="M101" i="17"/>
  <c r="I101" i="21"/>
  <c r="I101" i="20"/>
  <c r="I101" i="19"/>
  <c r="I101" i="18"/>
  <c r="I101" i="17"/>
  <c r="O241" i="21"/>
  <c r="O241" i="20"/>
  <c r="O241" i="19"/>
  <c r="O241" i="18"/>
  <c r="O241" i="17"/>
  <c r="K241" i="21"/>
  <c r="K241" i="20"/>
  <c r="K241" i="19"/>
  <c r="K241" i="18"/>
  <c r="K241" i="17"/>
  <c r="Q240" i="21"/>
  <c r="Q240" i="20"/>
  <c r="Q240" i="19"/>
  <c r="Q240" i="18"/>
  <c r="Q240" i="17"/>
  <c r="M240" i="21"/>
  <c r="M240" i="20"/>
  <c r="M240" i="19"/>
  <c r="M240" i="18"/>
  <c r="M240" i="17"/>
  <c r="I240" i="21"/>
  <c r="I240" i="20"/>
  <c r="I240" i="19"/>
  <c r="I240" i="18"/>
  <c r="I240" i="17"/>
  <c r="O239" i="21"/>
  <c r="O239" i="20"/>
  <c r="O239" i="19"/>
  <c r="O239" i="18"/>
  <c r="O239" i="17"/>
  <c r="K239" i="21"/>
  <c r="K239" i="20"/>
  <c r="K239" i="19"/>
  <c r="K239" i="18"/>
  <c r="K239" i="17"/>
  <c r="Q238" i="21"/>
  <c r="Q238" i="20"/>
  <c r="Q238" i="19"/>
  <c r="Q238" i="18"/>
  <c r="Q238" i="17"/>
  <c r="M238" i="21"/>
  <c r="M238" i="20"/>
  <c r="M238" i="19"/>
  <c r="M238" i="18"/>
  <c r="M238" i="17"/>
  <c r="I238" i="21"/>
  <c r="I238" i="20"/>
  <c r="I238" i="19"/>
  <c r="I238" i="18"/>
  <c r="I238" i="17"/>
  <c r="O237" i="21"/>
  <c r="O237" i="20"/>
  <c r="O237" i="19"/>
  <c r="O237" i="18"/>
  <c r="O237" i="17"/>
  <c r="K237" i="21"/>
  <c r="K237" i="20"/>
  <c r="K237" i="19"/>
  <c r="K237" i="18"/>
  <c r="K237" i="17"/>
  <c r="Q236" i="21"/>
  <c r="Q236" i="20"/>
  <c r="Q236" i="19"/>
  <c r="Q236" i="18"/>
  <c r="Q236" i="17"/>
  <c r="M236" i="21"/>
  <c r="M236" i="20"/>
  <c r="M236" i="19"/>
  <c r="M236" i="18"/>
  <c r="M236" i="17"/>
  <c r="I236" i="21"/>
  <c r="I236" i="20"/>
  <c r="I236" i="19"/>
  <c r="I236" i="18"/>
  <c r="I236" i="17"/>
  <c r="O235" i="21"/>
  <c r="O235" i="20"/>
  <c r="O235" i="19"/>
  <c r="O235" i="18"/>
  <c r="O235" i="17"/>
  <c r="K235" i="21"/>
  <c r="K235" i="20"/>
  <c r="K235" i="19"/>
  <c r="K235" i="18"/>
  <c r="K235" i="17"/>
  <c r="Q234" i="21"/>
  <c r="Q234" i="20"/>
  <c r="Q234" i="19"/>
  <c r="Q234" i="18"/>
  <c r="Q234" i="17"/>
  <c r="M234" i="21"/>
  <c r="M234" i="20"/>
  <c r="M234" i="19"/>
  <c r="M234" i="18"/>
  <c r="M234" i="17"/>
  <c r="I234" i="21"/>
  <c r="I234" i="20"/>
  <c r="I234" i="19"/>
  <c r="I234" i="18"/>
  <c r="I234" i="17"/>
  <c r="O233" i="21"/>
  <c r="O233" i="20"/>
  <c r="O233" i="19"/>
  <c r="O233" i="18"/>
  <c r="O233" i="17"/>
  <c r="K233" i="21"/>
  <c r="K233" i="20"/>
  <c r="K233" i="19"/>
  <c r="K233" i="18"/>
  <c r="K233" i="17"/>
  <c r="Q232" i="21"/>
  <c r="Q232" i="20"/>
  <c r="Q232" i="19"/>
  <c r="Q232" i="18"/>
  <c r="Q232" i="17"/>
  <c r="M232" i="21"/>
  <c r="M232" i="20"/>
  <c r="M232" i="19"/>
  <c r="M232" i="18"/>
  <c r="M232" i="17"/>
  <c r="I232" i="21"/>
  <c r="I232" i="20"/>
  <c r="I232" i="19"/>
  <c r="I232" i="18"/>
  <c r="I232" i="17"/>
  <c r="O231" i="21"/>
  <c r="O231" i="20"/>
  <c r="O231" i="19"/>
  <c r="O231" i="18"/>
  <c r="O231" i="17"/>
  <c r="K231" i="21"/>
  <c r="K231" i="20"/>
  <c r="K231" i="19"/>
  <c r="K231" i="18"/>
  <c r="K231" i="17"/>
  <c r="Q230" i="21"/>
  <c r="Q230" i="20"/>
  <c r="Q230" i="19"/>
  <c r="Q230" i="18"/>
  <c r="Q230" i="17"/>
  <c r="M230" i="21"/>
  <c r="M230" i="20"/>
  <c r="M230" i="19"/>
  <c r="M230" i="18"/>
  <c r="M230" i="17"/>
  <c r="I230" i="21"/>
  <c r="I230" i="20"/>
  <c r="I230" i="19"/>
  <c r="I230" i="18"/>
  <c r="I230" i="17"/>
  <c r="O50" i="21"/>
  <c r="O50" i="20"/>
  <c r="O50" i="19"/>
  <c r="O50" i="18"/>
  <c r="O50" i="17"/>
  <c r="K50" i="21"/>
  <c r="K50" i="20"/>
  <c r="K50" i="19"/>
  <c r="K50" i="18"/>
  <c r="K50" i="17"/>
  <c r="Q229" i="21"/>
  <c r="Q229" i="20"/>
  <c r="Q229" i="19"/>
  <c r="Q229" i="18"/>
  <c r="Q229" i="17"/>
  <c r="M229" i="21"/>
  <c r="M229" i="20"/>
  <c r="M229" i="19"/>
  <c r="M229" i="18"/>
  <c r="M229" i="17"/>
  <c r="I229" i="21"/>
  <c r="I229" i="20"/>
  <c r="I229" i="19"/>
  <c r="I229" i="18"/>
  <c r="I229" i="17"/>
  <c r="O269" i="21"/>
  <c r="O269" i="20"/>
  <c r="O269" i="19"/>
  <c r="O269" i="18"/>
  <c r="O269" i="17"/>
  <c r="K269" i="21"/>
  <c r="K269" i="20"/>
  <c r="K269" i="19"/>
  <c r="K269" i="18"/>
  <c r="K269" i="17"/>
  <c r="Q228" i="21"/>
  <c r="Q228" i="20"/>
  <c r="Q228" i="19"/>
  <c r="Q228" i="18"/>
  <c r="Q228" i="17"/>
  <c r="M228" i="21"/>
  <c r="M228" i="20"/>
  <c r="M228" i="19"/>
  <c r="M228" i="18"/>
  <c r="M228" i="17"/>
  <c r="I228" i="21"/>
  <c r="I228" i="20"/>
  <c r="I228" i="19"/>
  <c r="I228" i="18"/>
  <c r="I228" i="17"/>
  <c r="O227" i="21"/>
  <c r="O227" i="20"/>
  <c r="O227" i="19"/>
  <c r="O227" i="18"/>
  <c r="O227" i="17"/>
  <c r="K227" i="21"/>
  <c r="K227" i="20"/>
  <c r="K227" i="19"/>
  <c r="K227" i="18"/>
  <c r="K227" i="17"/>
  <c r="Q226" i="21"/>
  <c r="Q226" i="20"/>
  <c r="Q226" i="19"/>
  <c r="Q226" i="18"/>
  <c r="Q226" i="17"/>
  <c r="M226" i="21"/>
  <c r="M226" i="20"/>
  <c r="M226" i="19"/>
  <c r="M226" i="18"/>
  <c r="M226" i="17"/>
  <c r="I226" i="21"/>
  <c r="I226" i="20"/>
  <c r="I226" i="19"/>
  <c r="I226" i="18"/>
  <c r="I226" i="17"/>
  <c r="O225" i="21"/>
  <c r="O225" i="20"/>
  <c r="O225" i="19"/>
  <c r="O225" i="18"/>
  <c r="O225" i="17"/>
  <c r="K225" i="21"/>
  <c r="K225" i="20"/>
  <c r="K225" i="19"/>
  <c r="K225" i="18"/>
  <c r="K225" i="17"/>
  <c r="Q224" i="21"/>
  <c r="Q224" i="20"/>
  <c r="Q224" i="19"/>
  <c r="Q224" i="18"/>
  <c r="Q224" i="17"/>
  <c r="M224" i="21"/>
  <c r="M224" i="20"/>
  <c r="M224" i="19"/>
  <c r="M224" i="18"/>
  <c r="M224" i="17"/>
  <c r="I224" i="21"/>
  <c r="I224" i="20"/>
  <c r="I224" i="19"/>
  <c r="I224" i="18"/>
  <c r="I224" i="17"/>
  <c r="O223" i="21"/>
  <c r="O223" i="20"/>
  <c r="O223" i="19"/>
  <c r="O223" i="18"/>
  <c r="O223" i="17"/>
  <c r="K223" i="21"/>
  <c r="K223" i="20"/>
  <c r="K223" i="19"/>
  <c r="K223" i="18"/>
  <c r="K223" i="17"/>
  <c r="Q268" i="21"/>
  <c r="Q268" i="20"/>
  <c r="Q268" i="19"/>
  <c r="Q268" i="18"/>
  <c r="Q268" i="17"/>
  <c r="M268" i="21"/>
  <c r="M268" i="20"/>
  <c r="M268" i="19"/>
  <c r="M268" i="18"/>
  <c r="M268" i="17"/>
  <c r="I268" i="21"/>
  <c r="I268" i="20"/>
  <c r="I268" i="19"/>
  <c r="I268" i="18"/>
  <c r="I268" i="17"/>
  <c r="O100" i="21"/>
  <c r="O100" i="20"/>
  <c r="O100" i="19"/>
  <c r="O100" i="18"/>
  <c r="O100" i="17"/>
  <c r="K100" i="21"/>
  <c r="K100" i="20"/>
  <c r="K100" i="19"/>
  <c r="K100" i="18"/>
  <c r="K100" i="17"/>
  <c r="Q222" i="21"/>
  <c r="Q222" i="20"/>
  <c r="Q222" i="19"/>
  <c r="Q222" i="18"/>
  <c r="Q222" i="17"/>
  <c r="M222" i="21"/>
  <c r="M222" i="20"/>
  <c r="M222" i="19"/>
  <c r="M222" i="18"/>
  <c r="M222" i="17"/>
  <c r="I222" i="21"/>
  <c r="I222" i="20"/>
  <c r="I222" i="19"/>
  <c r="I222" i="18"/>
  <c r="I222" i="17"/>
  <c r="O221" i="21"/>
  <c r="O221" i="20"/>
  <c r="O221" i="19"/>
  <c r="O221" i="18"/>
  <c r="O221" i="17"/>
  <c r="K221" i="21"/>
  <c r="K221" i="20"/>
  <c r="K221" i="19"/>
  <c r="K221" i="18"/>
  <c r="K221" i="17"/>
  <c r="Q220" i="21"/>
  <c r="Q220" i="20"/>
  <c r="Q220" i="19"/>
  <c r="Q220" i="18"/>
  <c r="Q220" i="17"/>
  <c r="M220" i="21"/>
  <c r="M220" i="20"/>
  <c r="M220" i="19"/>
  <c r="M220" i="18"/>
  <c r="M220" i="17"/>
  <c r="I220" i="21"/>
  <c r="I220" i="20"/>
  <c r="I220" i="19"/>
  <c r="I220" i="18"/>
  <c r="I220" i="17"/>
  <c r="O219" i="21"/>
  <c r="O219" i="20"/>
  <c r="O219" i="19"/>
  <c r="O219" i="18"/>
  <c r="O219" i="17"/>
  <c r="K219" i="21"/>
  <c r="K219" i="20"/>
  <c r="K219" i="19"/>
  <c r="K219" i="18"/>
  <c r="K219" i="17"/>
  <c r="Q218" i="21"/>
  <c r="Q218" i="20"/>
  <c r="Q218" i="19"/>
  <c r="Q218" i="18"/>
  <c r="Q218" i="17"/>
  <c r="M218" i="21"/>
  <c r="M218" i="20"/>
  <c r="M218" i="19"/>
  <c r="M218" i="18"/>
  <c r="M218" i="17"/>
  <c r="I218" i="21"/>
  <c r="I218" i="20"/>
  <c r="I218" i="19"/>
  <c r="I218" i="18"/>
  <c r="I218" i="17"/>
  <c r="O217" i="21"/>
  <c r="O217" i="20"/>
  <c r="O217" i="19"/>
  <c r="O217" i="18"/>
  <c r="O217" i="17"/>
  <c r="K217" i="21"/>
  <c r="K217" i="20"/>
  <c r="K217" i="19"/>
  <c r="K217" i="18"/>
  <c r="K217" i="17"/>
  <c r="Q216" i="21"/>
  <c r="Q216" i="20"/>
  <c r="Q216" i="19"/>
  <c r="Q216" i="18"/>
  <c r="Q216" i="17"/>
  <c r="M216" i="21"/>
  <c r="M216" i="20"/>
  <c r="M216" i="19"/>
  <c r="M216" i="18"/>
  <c r="M216" i="17"/>
  <c r="I216" i="21"/>
  <c r="I216" i="20"/>
  <c r="I216" i="19"/>
  <c r="I216" i="18"/>
  <c r="I216" i="17"/>
  <c r="O215" i="21"/>
  <c r="O215" i="20"/>
  <c r="O215" i="19"/>
  <c r="O215" i="18"/>
  <c r="O215" i="17"/>
  <c r="K215" i="21"/>
  <c r="K215" i="20"/>
  <c r="K215" i="19"/>
  <c r="K215" i="18"/>
  <c r="K215" i="17"/>
  <c r="Q214" i="21"/>
  <c r="Q214" i="20"/>
  <c r="Q214" i="19"/>
  <c r="Q214" i="18"/>
  <c r="Q214" i="17"/>
  <c r="M214" i="21"/>
  <c r="M214" i="20"/>
  <c r="M214" i="19"/>
  <c r="M214" i="18"/>
  <c r="M214" i="17"/>
  <c r="I214" i="21"/>
  <c r="I214" i="20"/>
  <c r="I214" i="19"/>
  <c r="I214" i="18"/>
  <c r="I214" i="17"/>
  <c r="O213" i="21"/>
  <c r="O213" i="20"/>
  <c r="O213" i="19"/>
  <c r="O213" i="18"/>
  <c r="O213" i="17"/>
  <c r="K213" i="21"/>
  <c r="K213" i="20"/>
  <c r="K213" i="19"/>
  <c r="K213" i="18"/>
  <c r="K213" i="17"/>
  <c r="Q212" i="21"/>
  <c r="Q212" i="20"/>
  <c r="Q212" i="19"/>
  <c r="Q212" i="18"/>
  <c r="Q212" i="17"/>
  <c r="M212" i="21"/>
  <c r="M212" i="20"/>
  <c r="M212" i="19"/>
  <c r="M212" i="18"/>
  <c r="M212" i="17"/>
  <c r="I212" i="21"/>
  <c r="I212" i="20"/>
  <c r="I212" i="19"/>
  <c r="I212" i="18"/>
  <c r="I212" i="17"/>
  <c r="O211" i="21"/>
  <c r="O211" i="20"/>
  <c r="O211" i="19"/>
  <c r="O211" i="18"/>
  <c r="O211" i="17"/>
  <c r="K211" i="21"/>
  <c r="K211" i="20"/>
  <c r="K211" i="19"/>
  <c r="K211" i="18"/>
  <c r="K211" i="17"/>
  <c r="Q210" i="21"/>
  <c r="Q210" i="20"/>
  <c r="Q210" i="19"/>
  <c r="Q210" i="18"/>
  <c r="Q210" i="17"/>
  <c r="M210" i="21"/>
  <c r="M210" i="20"/>
  <c r="M210" i="19"/>
  <c r="M210" i="18"/>
  <c r="M210" i="17"/>
  <c r="I210" i="21"/>
  <c r="I210" i="20"/>
  <c r="I210" i="19"/>
  <c r="I210" i="18"/>
  <c r="I210" i="17"/>
  <c r="O209" i="21"/>
  <c r="O209" i="20"/>
  <c r="O209" i="19"/>
  <c r="O209" i="18"/>
  <c r="O209" i="17"/>
  <c r="K209" i="21"/>
  <c r="K209" i="20"/>
  <c r="K209" i="19"/>
  <c r="K209" i="18"/>
  <c r="K209" i="17"/>
  <c r="Q208" i="21"/>
  <c r="Q208" i="20"/>
  <c r="Q208" i="19"/>
  <c r="Q208" i="18"/>
  <c r="Q208" i="17"/>
  <c r="M208" i="21"/>
  <c r="M208" i="20"/>
  <c r="M208" i="19"/>
  <c r="M208" i="18"/>
  <c r="M208" i="17"/>
  <c r="I208" i="21"/>
  <c r="I208" i="20"/>
  <c r="I208" i="19"/>
  <c r="I208" i="18"/>
  <c r="I208" i="17"/>
  <c r="O207" i="21"/>
  <c r="O207" i="20"/>
  <c r="O207" i="19"/>
  <c r="O207" i="18"/>
  <c r="O207" i="17"/>
  <c r="K207" i="21"/>
  <c r="K207" i="20"/>
  <c r="K207" i="19"/>
  <c r="K207" i="18"/>
  <c r="K207" i="17"/>
  <c r="Q206" i="21"/>
  <c r="Q206" i="20"/>
  <c r="Q206" i="19"/>
  <c r="Q206" i="18"/>
  <c r="Q206" i="17"/>
  <c r="M206" i="21"/>
  <c r="M206" i="20"/>
  <c r="M206" i="19"/>
  <c r="M206" i="18"/>
  <c r="M206" i="17"/>
  <c r="I206" i="21"/>
  <c r="I206" i="20"/>
  <c r="I206" i="19"/>
  <c r="I206" i="18"/>
  <c r="I206" i="17"/>
  <c r="O205" i="21"/>
  <c r="O205" i="20"/>
  <c r="O205" i="19"/>
  <c r="O205" i="18"/>
  <c r="O205" i="17"/>
  <c r="K205" i="21"/>
  <c r="K205" i="20"/>
  <c r="K205" i="19"/>
  <c r="K205" i="18"/>
  <c r="K205" i="17"/>
  <c r="Q204" i="21"/>
  <c r="Q204" i="20"/>
  <c r="Q204" i="19"/>
  <c r="Q204" i="18"/>
  <c r="Q204" i="17"/>
  <c r="M204" i="21"/>
  <c r="M204" i="20"/>
  <c r="M204" i="19"/>
  <c r="M204" i="18"/>
  <c r="M204" i="17"/>
  <c r="I204" i="21"/>
  <c r="I204" i="20"/>
  <c r="I204" i="19"/>
  <c r="I204" i="18"/>
  <c r="I204" i="17"/>
  <c r="O267" i="21"/>
  <c r="O267" i="20"/>
  <c r="O267" i="19"/>
  <c r="O267" i="18"/>
  <c r="O267" i="17"/>
  <c r="K267" i="21"/>
  <c r="K267" i="20"/>
  <c r="K267" i="19"/>
  <c r="K267" i="18"/>
  <c r="K267" i="17"/>
  <c r="Q266" i="21"/>
  <c r="Q266" i="20"/>
  <c r="Q266" i="19"/>
  <c r="Q266" i="18"/>
  <c r="Q266" i="17"/>
  <c r="M266" i="21"/>
  <c r="M266" i="20"/>
  <c r="M266" i="19"/>
  <c r="M266" i="18"/>
  <c r="M266" i="17"/>
  <c r="I266" i="21"/>
  <c r="I266" i="20"/>
  <c r="I266" i="19"/>
  <c r="I266" i="18"/>
  <c r="I266" i="17"/>
  <c r="O265" i="21"/>
  <c r="O265" i="20"/>
  <c r="O265" i="19"/>
  <c r="O265" i="18"/>
  <c r="O265" i="17"/>
  <c r="K265" i="21"/>
  <c r="K265" i="20"/>
  <c r="K265" i="19"/>
  <c r="K265" i="18"/>
  <c r="K265" i="17"/>
  <c r="Q264" i="21"/>
  <c r="Q264" i="20"/>
  <c r="Q264" i="19"/>
  <c r="Q264" i="18"/>
  <c r="Q264" i="17"/>
  <c r="M264" i="21"/>
  <c r="M264" i="20"/>
  <c r="M264" i="19"/>
  <c r="M264" i="18"/>
  <c r="M264" i="17"/>
  <c r="I264" i="21"/>
  <c r="I264" i="20"/>
  <c r="I264" i="19"/>
  <c r="I264" i="18"/>
  <c r="I264" i="17"/>
  <c r="O263" i="21"/>
  <c r="O263" i="20"/>
  <c r="O263" i="19"/>
  <c r="O263" i="18"/>
  <c r="O263" i="17"/>
  <c r="K263" i="21"/>
  <c r="K263" i="20"/>
  <c r="K263" i="19"/>
  <c r="K263" i="18"/>
  <c r="K263" i="17"/>
  <c r="Q262" i="21"/>
  <c r="Q262" i="20"/>
  <c r="Q262" i="19"/>
  <c r="Q262" i="18"/>
  <c r="Q262" i="17"/>
  <c r="M262" i="21"/>
  <c r="M262" i="20"/>
  <c r="M262" i="19"/>
  <c r="M262" i="18"/>
  <c r="M262" i="17"/>
  <c r="I262" i="21"/>
  <c r="I262" i="20"/>
  <c r="I262" i="19"/>
  <c r="I262" i="18"/>
  <c r="I262" i="17"/>
  <c r="O261" i="21"/>
  <c r="O261" i="20"/>
  <c r="O261" i="19"/>
  <c r="O261" i="18"/>
  <c r="O261" i="17"/>
  <c r="K261" i="21"/>
  <c r="K261" i="20"/>
  <c r="K261" i="19"/>
  <c r="K261" i="18"/>
  <c r="K261" i="17"/>
  <c r="Q260" i="21"/>
  <c r="Q260" i="20"/>
  <c r="Q260" i="19"/>
  <c r="Q260" i="18"/>
  <c r="Q260" i="17"/>
  <c r="M260" i="21"/>
  <c r="M260" i="20"/>
  <c r="M260" i="19"/>
  <c r="M260" i="18"/>
  <c r="M260" i="17"/>
  <c r="I260" i="21"/>
  <c r="I260" i="20"/>
  <c r="I260" i="19"/>
  <c r="I260" i="18"/>
  <c r="I260" i="17"/>
  <c r="O259" i="21"/>
  <c r="O259" i="20"/>
  <c r="O259" i="19"/>
  <c r="O259" i="18"/>
  <c r="O259" i="17"/>
  <c r="K259" i="21"/>
  <c r="K259" i="20"/>
  <c r="K259" i="19"/>
  <c r="K259" i="18"/>
  <c r="K259" i="17"/>
  <c r="Q258" i="21"/>
  <c r="Q258" i="20"/>
  <c r="Q258" i="19"/>
  <c r="Q258" i="18"/>
  <c r="Q258" i="17"/>
  <c r="M258" i="21"/>
  <c r="M258" i="20"/>
  <c r="M258" i="19"/>
  <c r="M258" i="18"/>
  <c r="M258" i="17"/>
  <c r="I258" i="21"/>
  <c r="I258" i="20"/>
  <c r="I258" i="19"/>
  <c r="I258" i="18"/>
  <c r="I258" i="17"/>
  <c r="O329" i="21"/>
  <c r="O329" i="20"/>
  <c r="O329" i="19"/>
  <c r="O329" i="18"/>
  <c r="O329" i="17"/>
  <c r="K329" i="21"/>
  <c r="K329" i="20"/>
  <c r="K329" i="19"/>
  <c r="K329" i="18"/>
  <c r="K329" i="17"/>
  <c r="Q328" i="21"/>
  <c r="Q328" i="20"/>
  <c r="Q328" i="19"/>
  <c r="Q328" i="18"/>
  <c r="Q328" i="17"/>
  <c r="M328" i="21"/>
  <c r="M328" i="20"/>
  <c r="M328" i="19"/>
  <c r="M328" i="18"/>
  <c r="M328" i="17"/>
  <c r="I328" i="21"/>
  <c r="I328" i="20"/>
  <c r="I328" i="19"/>
  <c r="I328" i="18"/>
  <c r="I328" i="17"/>
  <c r="O327" i="21"/>
  <c r="O327" i="20"/>
  <c r="O327" i="19"/>
  <c r="O327" i="18"/>
  <c r="O327" i="17"/>
  <c r="K327" i="21"/>
  <c r="K327" i="20"/>
  <c r="K327" i="19"/>
  <c r="K327" i="18"/>
  <c r="K327" i="17"/>
  <c r="Q326" i="21"/>
  <c r="Q326" i="20"/>
  <c r="Q326" i="19"/>
  <c r="Q326" i="18"/>
  <c r="Q326" i="17"/>
  <c r="M326" i="21"/>
  <c r="M326" i="20"/>
  <c r="M326" i="19"/>
  <c r="M326" i="18"/>
  <c r="M326" i="17"/>
  <c r="I326" i="21"/>
  <c r="I326" i="20"/>
  <c r="I326" i="19"/>
  <c r="I326" i="18"/>
  <c r="I326" i="17"/>
  <c r="O325" i="21"/>
  <c r="O325" i="20"/>
  <c r="O325" i="19"/>
  <c r="O325" i="18"/>
  <c r="O325" i="17"/>
  <c r="K325" i="21"/>
  <c r="K325" i="20"/>
  <c r="K325" i="19"/>
  <c r="K325" i="18"/>
  <c r="K325" i="17"/>
  <c r="Q324" i="21"/>
  <c r="Q324" i="20"/>
  <c r="Q324" i="19"/>
  <c r="Q324" i="18"/>
  <c r="Q324" i="17"/>
  <c r="M324" i="21"/>
  <c r="M324" i="20"/>
  <c r="M324" i="19"/>
  <c r="M324" i="18"/>
  <c r="M324" i="17"/>
  <c r="I324" i="21"/>
  <c r="I324" i="20"/>
  <c r="I324" i="19"/>
  <c r="I324" i="18"/>
  <c r="I324" i="17"/>
  <c r="O323" i="21"/>
  <c r="O323" i="20"/>
  <c r="O323" i="19"/>
  <c r="O323" i="18"/>
  <c r="O323" i="17"/>
  <c r="K323" i="21"/>
  <c r="K323" i="20"/>
  <c r="K323" i="19"/>
  <c r="K323" i="18"/>
  <c r="K323" i="17"/>
  <c r="Q322" i="21"/>
  <c r="Q322" i="20"/>
  <c r="Q322" i="19"/>
  <c r="Q322" i="18"/>
  <c r="Q322" i="17"/>
  <c r="M322" i="21"/>
  <c r="M322" i="20"/>
  <c r="M322" i="19"/>
  <c r="M322" i="18"/>
  <c r="M322" i="17"/>
  <c r="I322" i="21"/>
  <c r="I322" i="20"/>
  <c r="I322" i="19"/>
  <c r="I322" i="18"/>
  <c r="I322" i="17"/>
  <c r="O321" i="21"/>
  <c r="O321" i="20"/>
  <c r="O321" i="19"/>
  <c r="O321" i="18"/>
  <c r="O321" i="17"/>
  <c r="K321" i="21"/>
  <c r="K321" i="20"/>
  <c r="K321" i="19"/>
  <c r="K321" i="18"/>
  <c r="K321" i="17"/>
  <c r="Q49" i="21"/>
  <c r="Q49" i="20"/>
  <c r="Q49" i="19"/>
  <c r="Q49" i="18"/>
  <c r="Q49" i="17"/>
  <c r="M49" i="21"/>
  <c r="M49" i="20"/>
  <c r="M49" i="19"/>
  <c r="M49" i="18"/>
  <c r="M49" i="17"/>
  <c r="I49" i="21"/>
  <c r="I49" i="20"/>
  <c r="I49" i="19"/>
  <c r="I49" i="18"/>
  <c r="I49" i="17"/>
  <c r="O48" i="21"/>
  <c r="O48" i="20"/>
  <c r="O48" i="19"/>
  <c r="O48" i="18"/>
  <c r="O48" i="17"/>
  <c r="K48" i="21"/>
  <c r="K48" i="20"/>
  <c r="K48" i="19"/>
  <c r="K48" i="18"/>
  <c r="K48" i="17"/>
  <c r="Q203" i="21"/>
  <c r="Q203" i="20"/>
  <c r="Q203" i="19"/>
  <c r="Q203" i="18"/>
  <c r="Q203" i="17"/>
  <c r="M203" i="21"/>
  <c r="M203" i="20"/>
  <c r="M203" i="19"/>
  <c r="M203" i="18"/>
  <c r="M203" i="17"/>
  <c r="I203" i="21"/>
  <c r="I203" i="20"/>
  <c r="I203" i="19"/>
  <c r="I203" i="18"/>
  <c r="I203" i="17"/>
  <c r="O202" i="21"/>
  <c r="O202" i="20"/>
  <c r="O202" i="19"/>
  <c r="O202" i="18"/>
  <c r="O202" i="17"/>
  <c r="K202" i="21"/>
  <c r="K202" i="20"/>
  <c r="K202" i="19"/>
  <c r="K202" i="18"/>
  <c r="K202" i="17"/>
  <c r="Q201" i="21"/>
  <c r="Q201" i="20"/>
  <c r="Q201" i="19"/>
  <c r="Q201" i="18"/>
  <c r="Q201" i="17"/>
  <c r="M201" i="21"/>
  <c r="M201" i="20"/>
  <c r="M201" i="19"/>
  <c r="M201" i="18"/>
  <c r="M201" i="17"/>
  <c r="I201" i="21"/>
  <c r="I201" i="20"/>
  <c r="I201" i="19"/>
  <c r="I201" i="18"/>
  <c r="I201" i="17"/>
  <c r="O200" i="21"/>
  <c r="O200" i="20"/>
  <c r="O200" i="19"/>
  <c r="O200" i="18"/>
  <c r="O200" i="17"/>
  <c r="K200" i="21"/>
  <c r="K200" i="20"/>
  <c r="K200" i="19"/>
  <c r="K200" i="18"/>
  <c r="K200" i="17"/>
  <c r="Q199" i="21"/>
  <c r="Q199" i="20"/>
  <c r="Q199" i="19"/>
  <c r="Q199" i="18"/>
  <c r="Q199" i="17"/>
  <c r="M199" i="21"/>
  <c r="M199" i="20"/>
  <c r="M199" i="19"/>
  <c r="M199" i="18"/>
  <c r="M199" i="17"/>
  <c r="I199" i="21"/>
  <c r="I199" i="20"/>
  <c r="I199" i="19"/>
  <c r="I199" i="18"/>
  <c r="I199" i="17"/>
  <c r="O198" i="21"/>
  <c r="O198" i="20"/>
  <c r="O198" i="19"/>
  <c r="O198" i="18"/>
  <c r="O198" i="17"/>
  <c r="K198" i="21"/>
  <c r="K198" i="20"/>
  <c r="K198" i="19"/>
  <c r="K198" i="18"/>
  <c r="K198" i="17"/>
  <c r="Q197" i="21"/>
  <c r="Q197" i="20"/>
  <c r="Q197" i="19"/>
  <c r="Q197" i="18"/>
  <c r="Q197" i="17"/>
  <c r="M197" i="21"/>
  <c r="M197" i="20"/>
  <c r="M197" i="19"/>
  <c r="M197" i="18"/>
  <c r="M197" i="17"/>
  <c r="I197" i="21"/>
  <c r="I197" i="20"/>
  <c r="I197" i="19"/>
  <c r="I197" i="18"/>
  <c r="I197" i="17"/>
  <c r="O196" i="21"/>
  <c r="O196" i="20"/>
  <c r="O196" i="19"/>
  <c r="O196" i="18"/>
  <c r="O196" i="17"/>
  <c r="K196" i="21"/>
  <c r="K196" i="20"/>
  <c r="K196" i="19"/>
  <c r="K196" i="18"/>
  <c r="K196" i="17"/>
  <c r="Q195" i="21"/>
  <c r="Q195" i="20"/>
  <c r="Q195" i="19"/>
  <c r="Q195" i="18"/>
  <c r="Q195" i="17"/>
  <c r="M195" i="21"/>
  <c r="M195" i="20"/>
  <c r="M195" i="19"/>
  <c r="M195" i="18"/>
  <c r="M195" i="17"/>
  <c r="I195" i="21"/>
  <c r="I195" i="20"/>
  <c r="I195" i="19"/>
  <c r="I195" i="18"/>
  <c r="I195" i="17"/>
  <c r="O194" i="21"/>
  <c r="O194" i="20"/>
  <c r="O194" i="19"/>
  <c r="O194" i="18"/>
  <c r="O194" i="17"/>
  <c r="K194" i="21"/>
  <c r="K194" i="20"/>
  <c r="K194" i="19"/>
  <c r="K194" i="18"/>
  <c r="K194" i="17"/>
  <c r="Q193" i="21"/>
  <c r="Q193" i="20"/>
  <c r="Q193" i="19"/>
  <c r="Q193" i="18"/>
  <c r="Q193" i="17"/>
  <c r="M193" i="21"/>
  <c r="M193" i="20"/>
  <c r="M193" i="19"/>
  <c r="M193" i="18"/>
  <c r="M193" i="17"/>
  <c r="I193" i="21"/>
  <c r="I193" i="20"/>
  <c r="I193" i="19"/>
  <c r="I193" i="18"/>
  <c r="I193" i="17"/>
  <c r="O192" i="21"/>
  <c r="O192" i="20"/>
  <c r="O192" i="19"/>
  <c r="O192" i="18"/>
  <c r="O192" i="17"/>
  <c r="K192" i="21"/>
  <c r="K192" i="20"/>
  <c r="K192" i="19"/>
  <c r="K192" i="18"/>
  <c r="K192" i="17"/>
  <c r="Q191" i="21"/>
  <c r="Q191" i="20"/>
  <c r="Q191" i="19"/>
  <c r="Q191" i="18"/>
  <c r="Q191" i="17"/>
  <c r="M191" i="21"/>
  <c r="M191" i="20"/>
  <c r="M191" i="19"/>
  <c r="M191" i="18"/>
  <c r="M191" i="17"/>
  <c r="I191" i="21"/>
  <c r="I191" i="20"/>
  <c r="I191" i="19"/>
  <c r="I191" i="18"/>
  <c r="I191" i="17"/>
  <c r="O190" i="21"/>
  <c r="O190" i="20"/>
  <c r="O190" i="19"/>
  <c r="O190" i="18"/>
  <c r="O190" i="17"/>
  <c r="K190" i="21"/>
  <c r="K190" i="20"/>
  <c r="K190" i="19"/>
  <c r="K190" i="18"/>
  <c r="K190" i="17"/>
  <c r="Q189" i="21"/>
  <c r="Q189" i="20"/>
  <c r="Q189" i="19"/>
  <c r="Q189" i="18"/>
  <c r="Q189" i="17"/>
  <c r="M189" i="21"/>
  <c r="M189" i="20"/>
  <c r="M189" i="19"/>
  <c r="M189" i="18"/>
  <c r="M189" i="17"/>
  <c r="I189" i="21"/>
  <c r="I189" i="20"/>
  <c r="I189" i="19"/>
  <c r="I189" i="18"/>
  <c r="I189" i="17"/>
  <c r="O280" i="21"/>
  <c r="O280" i="20"/>
  <c r="O280" i="19"/>
  <c r="O280" i="18"/>
  <c r="O280" i="17"/>
  <c r="K280" i="21"/>
  <c r="K280" i="20"/>
  <c r="K280" i="19"/>
  <c r="K280" i="18"/>
  <c r="K280" i="17"/>
  <c r="Q320" i="21"/>
  <c r="Q320" i="20"/>
  <c r="Q320" i="19"/>
  <c r="Q320" i="18"/>
  <c r="Q320" i="17"/>
  <c r="M320" i="21"/>
  <c r="M320" i="20"/>
  <c r="M320" i="19"/>
  <c r="M320" i="18"/>
  <c r="M320" i="17"/>
  <c r="I320" i="21"/>
  <c r="I320" i="20"/>
  <c r="I320" i="19"/>
  <c r="I320" i="18"/>
  <c r="I320" i="17"/>
  <c r="O319" i="21"/>
  <c r="O319" i="20"/>
  <c r="O319" i="19"/>
  <c r="O319" i="18"/>
  <c r="O319" i="17"/>
  <c r="K319" i="21"/>
  <c r="K319" i="20"/>
  <c r="K319" i="19"/>
  <c r="K319" i="18"/>
  <c r="K319" i="17"/>
  <c r="Q318" i="21"/>
  <c r="Q318" i="20"/>
  <c r="Q318" i="19"/>
  <c r="Q318" i="18"/>
  <c r="Q318" i="17"/>
  <c r="M318" i="21"/>
  <c r="M318" i="20"/>
  <c r="M318" i="19"/>
  <c r="M318" i="18"/>
  <c r="M318" i="17"/>
  <c r="I318" i="21"/>
  <c r="I318" i="20"/>
  <c r="I318" i="19"/>
  <c r="I318" i="18"/>
  <c r="I318" i="17"/>
  <c r="O317" i="21"/>
  <c r="O317" i="20"/>
  <c r="O317" i="19"/>
  <c r="O317" i="18"/>
  <c r="O317" i="17"/>
  <c r="K317" i="21"/>
  <c r="K317" i="20"/>
  <c r="K317" i="19"/>
  <c r="K317" i="18"/>
  <c r="K317" i="17"/>
  <c r="Q316" i="21"/>
  <c r="Q316" i="20"/>
  <c r="Q316" i="19"/>
  <c r="Q316" i="18"/>
  <c r="Q316" i="17"/>
  <c r="M316" i="21"/>
  <c r="M316" i="20"/>
  <c r="M316" i="19"/>
  <c r="M316" i="18"/>
  <c r="M316" i="17"/>
  <c r="I316" i="21"/>
  <c r="I316" i="20"/>
  <c r="I316" i="19"/>
  <c r="I316" i="18"/>
  <c r="I316" i="17"/>
  <c r="O315" i="21"/>
  <c r="O315" i="20"/>
  <c r="O315" i="19"/>
  <c r="O315" i="18"/>
  <c r="O315" i="17"/>
  <c r="K315" i="21"/>
  <c r="K315" i="20"/>
  <c r="K315" i="19"/>
  <c r="K315" i="18"/>
  <c r="K315" i="17"/>
  <c r="Q314" i="21"/>
  <c r="Q314" i="20"/>
  <c r="Q314" i="19"/>
  <c r="Q314" i="18"/>
  <c r="Q314" i="17"/>
  <c r="M314" i="21"/>
  <c r="M314" i="20"/>
  <c r="M314" i="19"/>
  <c r="M314" i="18"/>
  <c r="M314" i="17"/>
  <c r="I314" i="21"/>
  <c r="I314" i="20"/>
  <c r="I314" i="19"/>
  <c r="I314" i="18"/>
  <c r="I314" i="17"/>
  <c r="O313" i="21"/>
  <c r="O313" i="20"/>
  <c r="O313" i="19"/>
  <c r="O313" i="18"/>
  <c r="O313" i="17"/>
  <c r="K313" i="21"/>
  <c r="K313" i="20"/>
  <c r="K313" i="19"/>
  <c r="K313" i="18"/>
  <c r="K313" i="17"/>
  <c r="Q312" i="21"/>
  <c r="Q312" i="20"/>
  <c r="Q312" i="19"/>
  <c r="Q312" i="18"/>
  <c r="Q312" i="17"/>
  <c r="M312" i="21"/>
  <c r="M312" i="20"/>
  <c r="M312" i="19"/>
  <c r="M312" i="18"/>
  <c r="M312" i="17"/>
  <c r="I312" i="21"/>
  <c r="I312" i="20"/>
  <c r="I312" i="19"/>
  <c r="I312" i="18"/>
  <c r="I312" i="17"/>
  <c r="O311" i="21"/>
  <c r="O311" i="20"/>
  <c r="O311" i="19"/>
  <c r="O311" i="18"/>
  <c r="O311" i="17"/>
  <c r="K311" i="21"/>
  <c r="K311" i="20"/>
  <c r="K311" i="19"/>
  <c r="K311" i="18"/>
  <c r="K311" i="17"/>
  <c r="Q310" i="21"/>
  <c r="Q310" i="20"/>
  <c r="Q310" i="19"/>
  <c r="Q310" i="18"/>
  <c r="Q310" i="17"/>
  <c r="M310" i="21"/>
  <c r="M310" i="20"/>
  <c r="M310" i="19"/>
  <c r="M310" i="18"/>
  <c r="M310" i="17"/>
  <c r="I310" i="21"/>
  <c r="I310" i="20"/>
  <c r="I310" i="19"/>
  <c r="I310" i="18"/>
  <c r="I310" i="17"/>
  <c r="O309" i="21"/>
  <c r="O309" i="20"/>
  <c r="O309" i="19"/>
  <c r="O309" i="18"/>
  <c r="O309" i="17"/>
  <c r="K309" i="21"/>
  <c r="K309" i="20"/>
  <c r="K309" i="19"/>
  <c r="K309" i="18"/>
  <c r="K309" i="17"/>
  <c r="Q308" i="21"/>
  <c r="Q308" i="20"/>
  <c r="Q308" i="19"/>
  <c r="Q308" i="18"/>
  <c r="Q308" i="17"/>
  <c r="M308" i="21"/>
  <c r="M308" i="20"/>
  <c r="M308" i="19"/>
  <c r="M308" i="18"/>
  <c r="M308" i="17"/>
  <c r="I308" i="21"/>
  <c r="I308" i="20"/>
  <c r="I308" i="19"/>
  <c r="I308" i="18"/>
  <c r="I308" i="17"/>
  <c r="O307" i="21"/>
  <c r="O307" i="20"/>
  <c r="O307" i="19"/>
  <c r="O307" i="18"/>
  <c r="O307" i="17"/>
  <c r="K307" i="21"/>
  <c r="K307" i="20"/>
  <c r="K307" i="19"/>
  <c r="K307" i="18"/>
  <c r="K307" i="17"/>
  <c r="Q306" i="21"/>
  <c r="Q306" i="20"/>
  <c r="Q306" i="19"/>
  <c r="Q306" i="18"/>
  <c r="Q306" i="17"/>
  <c r="M306" i="21"/>
  <c r="M306" i="20"/>
  <c r="M306" i="19"/>
  <c r="M306" i="18"/>
  <c r="M306" i="17"/>
  <c r="I306" i="21"/>
  <c r="I306" i="20"/>
  <c r="I306" i="19"/>
  <c r="I306" i="18"/>
  <c r="I306" i="17"/>
  <c r="O305" i="21"/>
  <c r="O305" i="20"/>
  <c r="O305" i="19"/>
  <c r="O305" i="18"/>
  <c r="O305" i="17"/>
  <c r="K305" i="21"/>
  <c r="K305" i="20"/>
  <c r="K305" i="19"/>
  <c r="K305" i="18"/>
  <c r="K305" i="17"/>
  <c r="Q304" i="21"/>
  <c r="Q304" i="20"/>
  <c r="Q304" i="19"/>
  <c r="Q304" i="18"/>
  <c r="Q304" i="17"/>
  <c r="M304" i="21"/>
  <c r="M304" i="20"/>
  <c r="M304" i="19"/>
  <c r="M304" i="18"/>
  <c r="M304" i="17"/>
  <c r="I304" i="21"/>
  <c r="I304" i="20"/>
  <c r="I304" i="19"/>
  <c r="I304" i="18"/>
  <c r="I304" i="17"/>
  <c r="O86" i="21"/>
  <c r="O86" i="20"/>
  <c r="O86" i="19"/>
  <c r="O86" i="18"/>
  <c r="O86" i="17"/>
  <c r="K86" i="21"/>
  <c r="K86" i="20"/>
  <c r="K86" i="19"/>
  <c r="K86" i="18"/>
  <c r="K86" i="17"/>
  <c r="Q85" i="21"/>
  <c r="Q85" i="20"/>
  <c r="Q85" i="19"/>
  <c r="Q85" i="18"/>
  <c r="Q85" i="17"/>
  <c r="M85" i="21"/>
  <c r="M85" i="20"/>
  <c r="M85" i="19"/>
  <c r="M85" i="18"/>
  <c r="M85" i="17"/>
  <c r="I85" i="21"/>
  <c r="I85" i="20"/>
  <c r="I85" i="19"/>
  <c r="I85" i="18"/>
  <c r="I85" i="17"/>
  <c r="O84" i="21"/>
  <c r="O84" i="20"/>
  <c r="O84" i="19"/>
  <c r="O84" i="18"/>
  <c r="O84" i="17"/>
  <c r="K84" i="21"/>
  <c r="K84" i="20"/>
  <c r="K84" i="19"/>
  <c r="K84" i="18"/>
  <c r="K84" i="17"/>
  <c r="Q83" i="21"/>
  <c r="Q83" i="20"/>
  <c r="Q83" i="19"/>
  <c r="Q83" i="18"/>
  <c r="Q83" i="17"/>
  <c r="M83" i="21"/>
  <c r="M83" i="20"/>
  <c r="M83" i="19"/>
  <c r="M83" i="18"/>
  <c r="M83" i="17"/>
  <c r="I83" i="21"/>
  <c r="I83" i="20"/>
  <c r="I83" i="19"/>
  <c r="I83" i="18"/>
  <c r="I83" i="17"/>
  <c r="O82" i="21"/>
  <c r="O82" i="20"/>
  <c r="O82" i="19"/>
  <c r="O82" i="18"/>
  <c r="O82" i="17"/>
  <c r="K82" i="21"/>
  <c r="K82" i="20"/>
  <c r="K82" i="19"/>
  <c r="K82" i="18"/>
  <c r="K82" i="17"/>
  <c r="Q81" i="21"/>
  <c r="Q81" i="20"/>
  <c r="Q81" i="19"/>
  <c r="Q81" i="18"/>
  <c r="Q81" i="17"/>
  <c r="M81" i="21"/>
  <c r="M81" i="20"/>
  <c r="M81" i="19"/>
  <c r="M81" i="18"/>
  <c r="M81" i="17"/>
  <c r="I81" i="21"/>
  <c r="I81" i="20"/>
  <c r="I81" i="19"/>
  <c r="I81" i="18"/>
  <c r="I81" i="17"/>
  <c r="O80" i="21"/>
  <c r="O80" i="20"/>
  <c r="O80" i="19"/>
  <c r="O80" i="18"/>
  <c r="O80" i="17"/>
  <c r="K80" i="21"/>
  <c r="K80" i="20"/>
  <c r="K80" i="19"/>
  <c r="K80" i="18"/>
  <c r="K80" i="17"/>
  <c r="Q79" i="21"/>
  <c r="Q79" i="20"/>
  <c r="Q79" i="19"/>
  <c r="Q79" i="18"/>
  <c r="Q79" i="17"/>
  <c r="M79" i="21"/>
  <c r="M79" i="20"/>
  <c r="M79" i="19"/>
  <c r="M79" i="18"/>
  <c r="M79" i="17"/>
  <c r="I79" i="21"/>
  <c r="I79" i="20"/>
  <c r="I79" i="19"/>
  <c r="I79" i="18"/>
  <c r="I79" i="17"/>
  <c r="O78" i="21"/>
  <c r="O78" i="20"/>
  <c r="O78" i="19"/>
  <c r="O78" i="18"/>
  <c r="O78" i="17"/>
  <c r="K78" i="21"/>
  <c r="K78" i="20"/>
  <c r="K78" i="19"/>
  <c r="K78" i="18"/>
  <c r="K78" i="17"/>
  <c r="Q77" i="21"/>
  <c r="Q77" i="20"/>
  <c r="Q77" i="19"/>
  <c r="Q77" i="18"/>
  <c r="Q77" i="17"/>
  <c r="M77" i="21"/>
  <c r="M77" i="20"/>
  <c r="M77" i="19"/>
  <c r="M77" i="18"/>
  <c r="M77" i="17"/>
  <c r="I77" i="21"/>
  <c r="I77" i="20"/>
  <c r="I77" i="19"/>
  <c r="I77" i="18"/>
  <c r="I77" i="17"/>
  <c r="O76" i="21"/>
  <c r="O76" i="20"/>
  <c r="O76" i="19"/>
  <c r="O76" i="18"/>
  <c r="O76" i="17"/>
  <c r="K76" i="21"/>
  <c r="K76" i="20"/>
  <c r="K76" i="19"/>
  <c r="K76" i="18"/>
  <c r="K76" i="17"/>
  <c r="Q75" i="21"/>
  <c r="Q75" i="20"/>
  <c r="Q75" i="19"/>
  <c r="Q75" i="18"/>
  <c r="Q75" i="17"/>
  <c r="M75" i="21"/>
  <c r="M75" i="20"/>
  <c r="M75" i="19"/>
  <c r="M75" i="18"/>
  <c r="M75" i="17"/>
  <c r="I75" i="21"/>
  <c r="I75" i="20"/>
  <c r="I75" i="19"/>
  <c r="I75" i="18"/>
  <c r="I75" i="17"/>
  <c r="O257" i="21"/>
  <c r="O257" i="20"/>
  <c r="O257" i="19"/>
  <c r="O257" i="18"/>
  <c r="O257" i="17"/>
  <c r="K257" i="21"/>
  <c r="K257" i="20"/>
  <c r="K257" i="19"/>
  <c r="K257" i="18"/>
  <c r="K257" i="17"/>
  <c r="Q256" i="21"/>
  <c r="Q256" i="20"/>
  <c r="Q256" i="19"/>
  <c r="Q256" i="18"/>
  <c r="Q256" i="17"/>
  <c r="M256" i="21"/>
  <c r="M256" i="20"/>
  <c r="M256" i="19"/>
  <c r="M256" i="18"/>
  <c r="M256" i="17"/>
  <c r="I256" i="21"/>
  <c r="I256" i="20"/>
  <c r="I256" i="19"/>
  <c r="I256" i="18"/>
  <c r="I256" i="17"/>
  <c r="O255" i="21"/>
  <c r="O255" i="20"/>
  <c r="O255" i="19"/>
  <c r="O255" i="18"/>
  <c r="O255" i="17"/>
  <c r="K255" i="21"/>
  <c r="K255" i="20"/>
  <c r="K255" i="19"/>
  <c r="K255" i="18"/>
  <c r="K255" i="17"/>
  <c r="Q254" i="21"/>
  <c r="Q254" i="20"/>
  <c r="Q254" i="19"/>
  <c r="Q254" i="18"/>
  <c r="Q254" i="17"/>
  <c r="M254" i="21"/>
  <c r="M254" i="20"/>
  <c r="M254" i="19"/>
  <c r="M254" i="18"/>
  <c r="M254" i="17"/>
  <c r="I254" i="21"/>
  <c r="I254" i="20"/>
  <c r="I254" i="19"/>
  <c r="I254" i="18"/>
  <c r="I254" i="17"/>
  <c r="O253" i="21"/>
  <c r="O253" i="20"/>
  <c r="O253" i="19"/>
  <c r="O253" i="18"/>
  <c r="O253" i="17"/>
  <c r="K253" i="21"/>
  <c r="K253" i="20"/>
  <c r="K253" i="19"/>
  <c r="K253" i="18"/>
  <c r="K253" i="17"/>
  <c r="Q74" i="21"/>
  <c r="Q74" i="20"/>
  <c r="Q74" i="19"/>
  <c r="Q74" i="18"/>
  <c r="Q74" i="17"/>
  <c r="M74" i="21"/>
  <c r="M74" i="20"/>
  <c r="M74" i="19"/>
  <c r="M74" i="18"/>
  <c r="M74" i="17"/>
  <c r="I74" i="21"/>
  <c r="I74" i="20"/>
  <c r="I74" i="19"/>
  <c r="I74" i="18"/>
  <c r="I74" i="17"/>
  <c r="O73" i="21"/>
  <c r="O73" i="20"/>
  <c r="O73" i="19"/>
  <c r="O73" i="18"/>
  <c r="O73" i="17"/>
  <c r="K73" i="21"/>
  <c r="K73" i="20"/>
  <c r="K73" i="19"/>
  <c r="K73" i="18"/>
  <c r="K73" i="17"/>
  <c r="Q72" i="21"/>
  <c r="Q72" i="20"/>
  <c r="Q72" i="19"/>
  <c r="Q72" i="18"/>
  <c r="Q72" i="17"/>
  <c r="M72" i="21"/>
  <c r="M72" i="20"/>
  <c r="M72" i="19"/>
  <c r="M72" i="18"/>
  <c r="M72" i="17"/>
  <c r="I72" i="21"/>
  <c r="I72" i="20"/>
  <c r="I72" i="19"/>
  <c r="I72" i="18"/>
  <c r="I72" i="17"/>
  <c r="O71" i="21"/>
  <c r="O71" i="20"/>
  <c r="O71" i="19"/>
  <c r="O71" i="18"/>
  <c r="O71" i="17"/>
  <c r="K71" i="21"/>
  <c r="K71" i="20"/>
  <c r="K71" i="19"/>
  <c r="K71" i="18"/>
  <c r="K71" i="17"/>
  <c r="Q70" i="21"/>
  <c r="Q70" i="20"/>
  <c r="Q70" i="19"/>
  <c r="Q70" i="18"/>
  <c r="Q70" i="17"/>
  <c r="M70" i="21"/>
  <c r="M70" i="20"/>
  <c r="M70" i="19"/>
  <c r="M70" i="18"/>
  <c r="M70" i="17"/>
  <c r="I70" i="21"/>
  <c r="I70" i="20"/>
  <c r="I70" i="19"/>
  <c r="I70" i="18"/>
  <c r="I70" i="17"/>
  <c r="O303" i="21"/>
  <c r="O303" i="20"/>
  <c r="O303" i="19"/>
  <c r="O303" i="18"/>
  <c r="O303" i="17"/>
  <c r="K303" i="21"/>
  <c r="K303" i="20"/>
  <c r="K303" i="19"/>
  <c r="K303" i="18"/>
  <c r="K303" i="17"/>
  <c r="Q302" i="21"/>
  <c r="Q302" i="20"/>
  <c r="Q302" i="19"/>
  <c r="Q302" i="18"/>
  <c r="Q302" i="17"/>
  <c r="M302" i="21"/>
  <c r="M302" i="20"/>
  <c r="M302" i="19"/>
  <c r="M302" i="18"/>
  <c r="M302" i="17"/>
  <c r="I302" i="21"/>
  <c r="I302" i="20"/>
  <c r="I302" i="19"/>
  <c r="I302" i="18"/>
  <c r="I302" i="17"/>
  <c r="O301" i="21"/>
  <c r="O301" i="20"/>
  <c r="O301" i="19"/>
  <c r="O301" i="18"/>
  <c r="O301" i="17"/>
  <c r="K301" i="21"/>
  <c r="K301" i="20"/>
  <c r="K301" i="19"/>
  <c r="K301" i="18"/>
  <c r="K301" i="17"/>
  <c r="Q69" i="21"/>
  <c r="Q69" i="20"/>
  <c r="Q69" i="19"/>
  <c r="Q69" i="18"/>
  <c r="Q69" i="17"/>
  <c r="M69" i="21"/>
  <c r="M69" i="20"/>
  <c r="M69" i="19"/>
  <c r="M69" i="18"/>
  <c r="M69" i="17"/>
  <c r="I69" i="21"/>
  <c r="I69" i="20"/>
  <c r="I69" i="19"/>
  <c r="I69" i="18"/>
  <c r="I69" i="17"/>
  <c r="O68" i="21"/>
  <c r="O68" i="20"/>
  <c r="O68" i="19"/>
  <c r="O68" i="18"/>
  <c r="O68" i="17"/>
  <c r="K68" i="21"/>
  <c r="K68" i="20"/>
  <c r="K68" i="19"/>
  <c r="K68" i="18"/>
  <c r="K68" i="17"/>
  <c r="Q67" i="21"/>
  <c r="Q67" i="20"/>
  <c r="Q67" i="19"/>
  <c r="Q67" i="18"/>
  <c r="Q67" i="17"/>
  <c r="M67" i="21"/>
  <c r="M67" i="20"/>
  <c r="M67" i="19"/>
  <c r="M67" i="18"/>
  <c r="M67" i="17"/>
  <c r="I67" i="21"/>
  <c r="I67" i="20"/>
  <c r="I67" i="19"/>
  <c r="I67" i="18"/>
  <c r="I67" i="17"/>
  <c r="O188" i="21"/>
  <c r="O188" i="20"/>
  <c r="O188" i="19"/>
  <c r="O188" i="18"/>
  <c r="O188" i="17"/>
  <c r="K188" i="21"/>
  <c r="K188" i="20"/>
  <c r="K188" i="19"/>
  <c r="K188" i="18"/>
  <c r="K188" i="17"/>
  <c r="Q187" i="21"/>
  <c r="Q187" i="20"/>
  <c r="Q187" i="19"/>
  <c r="Q187" i="18"/>
  <c r="Q187" i="17"/>
  <c r="M187" i="21"/>
  <c r="M187" i="20"/>
  <c r="M187" i="19"/>
  <c r="M187" i="18"/>
  <c r="M187" i="17"/>
  <c r="I187" i="21"/>
  <c r="I187" i="20"/>
  <c r="I187" i="19"/>
  <c r="I187" i="18"/>
  <c r="I187" i="17"/>
  <c r="O186" i="21"/>
  <c r="O186" i="20"/>
  <c r="O186" i="19"/>
  <c r="O186" i="18"/>
  <c r="O186" i="17"/>
  <c r="K186" i="21"/>
  <c r="K186" i="20"/>
  <c r="K186" i="19"/>
  <c r="K186" i="18"/>
  <c r="K186" i="17"/>
  <c r="Q185" i="21"/>
  <c r="Q185" i="20"/>
  <c r="Q185" i="19"/>
  <c r="Q185" i="18"/>
  <c r="Q185" i="17"/>
  <c r="M185" i="21"/>
  <c r="M185" i="20"/>
  <c r="M185" i="19"/>
  <c r="M185" i="18"/>
  <c r="M185" i="17"/>
  <c r="I185" i="21"/>
  <c r="I185" i="20"/>
  <c r="I185" i="19"/>
  <c r="I185" i="18"/>
  <c r="I185" i="17"/>
  <c r="O184" i="21"/>
  <c r="O184" i="20"/>
  <c r="O184" i="19"/>
  <c r="O184" i="18"/>
  <c r="O184" i="17"/>
  <c r="K184" i="21"/>
  <c r="K184" i="20"/>
  <c r="K184" i="19"/>
  <c r="K184" i="18"/>
  <c r="K184" i="17"/>
  <c r="Q99" i="21"/>
  <c r="Q99" i="20"/>
  <c r="Q99" i="19"/>
  <c r="Q99" i="18"/>
  <c r="Q99" i="17"/>
  <c r="M99" i="21"/>
  <c r="M99" i="20"/>
  <c r="M99" i="19"/>
  <c r="M99" i="18"/>
  <c r="M99" i="17"/>
  <c r="I99" i="21"/>
  <c r="I99" i="20"/>
  <c r="I99" i="19"/>
  <c r="I99" i="18"/>
  <c r="I99" i="17"/>
  <c r="O135" i="21"/>
  <c r="O135" i="20"/>
  <c r="O135" i="19"/>
  <c r="O135" i="18"/>
  <c r="O135" i="17"/>
  <c r="K135" i="21"/>
  <c r="K135" i="20"/>
  <c r="K135" i="19"/>
  <c r="K135" i="18"/>
  <c r="K135" i="17"/>
  <c r="Q134" i="21"/>
  <c r="Q134" i="20"/>
  <c r="Q134" i="19"/>
  <c r="Q134" i="18"/>
  <c r="Q134" i="17"/>
  <c r="M134" i="21"/>
  <c r="M134" i="20"/>
  <c r="M134" i="19"/>
  <c r="M134" i="18"/>
  <c r="M134" i="17"/>
  <c r="I134" i="21"/>
  <c r="I134" i="20"/>
  <c r="I134" i="19"/>
  <c r="I134" i="18"/>
  <c r="I134" i="17"/>
  <c r="O133" i="21"/>
  <c r="O133" i="20"/>
  <c r="O133" i="19"/>
  <c r="O133" i="18"/>
  <c r="O133" i="17"/>
  <c r="K133" i="21"/>
  <c r="K133" i="20"/>
  <c r="K133" i="19"/>
  <c r="K133" i="18"/>
  <c r="K133" i="17"/>
  <c r="Q132" i="21"/>
  <c r="Q132" i="20"/>
  <c r="Q132" i="19"/>
  <c r="Q132" i="18"/>
  <c r="Q132" i="17"/>
  <c r="M132" i="21"/>
  <c r="M132" i="20"/>
  <c r="M132" i="19"/>
  <c r="M132" i="18"/>
  <c r="M132" i="17"/>
  <c r="I132" i="21"/>
  <c r="I132" i="20"/>
  <c r="I132" i="19"/>
  <c r="I132" i="18"/>
  <c r="I132" i="17"/>
  <c r="O47" i="21"/>
  <c r="O47" i="20"/>
  <c r="O47" i="19"/>
  <c r="O47" i="18"/>
  <c r="O47" i="17"/>
  <c r="K47" i="21"/>
  <c r="K47" i="20"/>
  <c r="K47" i="19"/>
  <c r="K47" i="18"/>
  <c r="K47" i="17"/>
  <c r="Q46" i="21"/>
  <c r="Q46" i="20"/>
  <c r="Q46" i="19"/>
  <c r="Q46" i="18"/>
  <c r="Q46" i="17"/>
  <c r="M46" i="21"/>
  <c r="M46" i="20"/>
  <c r="M46" i="19"/>
  <c r="M46" i="18"/>
  <c r="M46" i="17"/>
  <c r="I46" i="21"/>
  <c r="I46" i="20"/>
  <c r="I46" i="19"/>
  <c r="I46" i="18"/>
  <c r="I46" i="17"/>
  <c r="O45" i="21"/>
  <c r="O45" i="20"/>
  <c r="O45" i="19"/>
  <c r="O45" i="18"/>
  <c r="O45" i="17"/>
  <c r="K45" i="21"/>
  <c r="K45" i="20"/>
  <c r="K45" i="19"/>
  <c r="K45" i="18"/>
  <c r="K45" i="17"/>
  <c r="Q44" i="21"/>
  <c r="Q44" i="20"/>
  <c r="Q44" i="19"/>
  <c r="Q44" i="18"/>
  <c r="Q44" i="17"/>
  <c r="M44" i="21"/>
  <c r="M44" i="20"/>
  <c r="M44" i="19"/>
  <c r="M44" i="18"/>
  <c r="M44" i="17"/>
  <c r="I44" i="21"/>
  <c r="I44" i="20"/>
  <c r="I44" i="19"/>
  <c r="I44" i="18"/>
  <c r="I44" i="17"/>
  <c r="O43" i="21"/>
  <c r="O43" i="20"/>
  <c r="O43" i="19"/>
  <c r="O43" i="18"/>
  <c r="O43" i="17"/>
  <c r="K43" i="21"/>
  <c r="K43" i="20"/>
  <c r="K43" i="19"/>
  <c r="K43" i="18"/>
  <c r="K43" i="17"/>
  <c r="Q42" i="21"/>
  <c r="Q42" i="20"/>
  <c r="Q42" i="19"/>
  <c r="Q42" i="18"/>
  <c r="Q42" i="17"/>
  <c r="M42" i="21"/>
  <c r="M42" i="20"/>
  <c r="M42" i="19"/>
  <c r="M42" i="18"/>
  <c r="M42" i="17"/>
  <c r="I42" i="21"/>
  <c r="I42" i="20"/>
  <c r="I42" i="19"/>
  <c r="I42" i="18"/>
  <c r="I42" i="17"/>
  <c r="O41" i="21"/>
  <c r="O41" i="20"/>
  <c r="O41" i="19"/>
  <c r="O41" i="18"/>
  <c r="O41" i="17"/>
  <c r="K41" i="21"/>
  <c r="K41" i="20"/>
  <c r="K41" i="19"/>
  <c r="K41" i="18"/>
  <c r="K41" i="17"/>
  <c r="Q40" i="21"/>
  <c r="Q40" i="20"/>
  <c r="Q40" i="19"/>
  <c r="Q40" i="18"/>
  <c r="Q40" i="17"/>
  <c r="M40" i="21"/>
  <c r="M40" i="20"/>
  <c r="M40" i="19"/>
  <c r="M40" i="18"/>
  <c r="M40" i="17"/>
  <c r="I40" i="21"/>
  <c r="I40" i="20"/>
  <c r="I40" i="19"/>
  <c r="I40" i="18"/>
  <c r="I40" i="17"/>
  <c r="O39" i="21"/>
  <c r="O39" i="20"/>
  <c r="O39" i="19"/>
  <c r="O39" i="18"/>
  <c r="O39" i="17"/>
  <c r="K39" i="21"/>
  <c r="K39" i="20"/>
  <c r="K39" i="19"/>
  <c r="K39" i="18"/>
  <c r="K39" i="17"/>
  <c r="Q38" i="21"/>
  <c r="Q38" i="20"/>
  <c r="Q38" i="19"/>
  <c r="Q38" i="18"/>
  <c r="Q38" i="17"/>
  <c r="M38" i="21"/>
  <c r="M38" i="20"/>
  <c r="M38" i="19"/>
  <c r="M38" i="18"/>
  <c r="M38" i="17"/>
  <c r="I38" i="21"/>
  <c r="I38" i="20"/>
  <c r="I38" i="19"/>
  <c r="I38" i="18"/>
  <c r="I38" i="17"/>
  <c r="O131" i="21"/>
  <c r="O131" i="20"/>
  <c r="O131" i="19"/>
  <c r="O131" i="18"/>
  <c r="O131" i="17"/>
  <c r="K131" i="21"/>
  <c r="K131" i="20"/>
  <c r="K131" i="19"/>
  <c r="K131" i="18"/>
  <c r="K131" i="17"/>
  <c r="Q37" i="21"/>
  <c r="Q37" i="20"/>
  <c r="Q37" i="19"/>
  <c r="Q37" i="18"/>
  <c r="Q37" i="17"/>
  <c r="M37" i="21"/>
  <c r="M37" i="20"/>
  <c r="M37" i="19"/>
  <c r="M37" i="18"/>
  <c r="M37" i="17"/>
  <c r="I37" i="21"/>
  <c r="I37" i="20"/>
  <c r="I37" i="19"/>
  <c r="I37" i="18"/>
  <c r="I37" i="17"/>
  <c r="O36" i="21"/>
  <c r="O36" i="20"/>
  <c r="O36" i="19"/>
  <c r="O36" i="18"/>
  <c r="O36" i="17"/>
  <c r="K36" i="21"/>
  <c r="K36" i="20"/>
  <c r="K36" i="19"/>
  <c r="K36" i="18"/>
  <c r="K36" i="17"/>
  <c r="Q130" i="21"/>
  <c r="Q130" i="20"/>
  <c r="Q130" i="19"/>
  <c r="Q130" i="18"/>
  <c r="Q130" i="17"/>
  <c r="M130" i="21"/>
  <c r="M130" i="20"/>
  <c r="M130" i="19"/>
  <c r="M130" i="18"/>
  <c r="M130" i="17"/>
  <c r="I130" i="21"/>
  <c r="I130" i="20"/>
  <c r="I130" i="19"/>
  <c r="I130" i="18"/>
  <c r="I130" i="17"/>
  <c r="O129" i="21"/>
  <c r="O129" i="20"/>
  <c r="O129" i="19"/>
  <c r="O129" i="18"/>
  <c r="O129" i="17"/>
  <c r="K129" i="21"/>
  <c r="K129" i="20"/>
  <c r="K129" i="19"/>
  <c r="K129" i="18"/>
  <c r="K129" i="17"/>
  <c r="Q128" i="21"/>
  <c r="Q128" i="20"/>
  <c r="Q128" i="19"/>
  <c r="Q128" i="18"/>
  <c r="Q128" i="17"/>
  <c r="M128" i="21"/>
  <c r="M128" i="20"/>
  <c r="M128" i="19"/>
  <c r="M128" i="18"/>
  <c r="M128" i="17"/>
  <c r="I128" i="21"/>
  <c r="I128" i="20"/>
  <c r="I128" i="19"/>
  <c r="I128" i="18"/>
  <c r="I128" i="17"/>
  <c r="O127" i="21"/>
  <c r="O127" i="20"/>
  <c r="O127" i="19"/>
  <c r="O127" i="18"/>
  <c r="O127" i="17"/>
  <c r="K127" i="21"/>
  <c r="K127" i="20"/>
  <c r="K127" i="19"/>
  <c r="K127" i="18"/>
  <c r="K127" i="17"/>
  <c r="Q279" i="21"/>
  <c r="Q279" i="20"/>
  <c r="Q279" i="19"/>
  <c r="Q279" i="18"/>
  <c r="Q279" i="17"/>
  <c r="M279" i="21"/>
  <c r="M279" i="20"/>
  <c r="M279" i="19"/>
  <c r="M279" i="18"/>
  <c r="M279" i="17"/>
  <c r="I279" i="21"/>
  <c r="I279" i="20"/>
  <c r="I279" i="19"/>
  <c r="I279" i="18"/>
  <c r="I279" i="17"/>
  <c r="O136" i="21"/>
  <c r="O136" i="20"/>
  <c r="O136" i="19"/>
  <c r="O136" i="18"/>
  <c r="O136" i="17"/>
  <c r="K136" i="21"/>
  <c r="K136" i="20"/>
  <c r="K136" i="19"/>
  <c r="K136" i="18"/>
  <c r="K136" i="17"/>
  <c r="Q252" i="21"/>
  <c r="Q252" i="20"/>
  <c r="Q252" i="19"/>
  <c r="Q252" i="18"/>
  <c r="Q252" i="17"/>
  <c r="M252" i="21"/>
  <c r="M252" i="20"/>
  <c r="M252" i="19"/>
  <c r="M252" i="18"/>
  <c r="M252" i="17"/>
  <c r="I252" i="21"/>
  <c r="I252" i="20"/>
  <c r="I252" i="19"/>
  <c r="I252" i="18"/>
  <c r="I252" i="17"/>
  <c r="O251" i="21"/>
  <c r="O251" i="20"/>
  <c r="O251" i="19"/>
  <c r="O251" i="18"/>
  <c r="O251" i="17"/>
  <c r="K251" i="21"/>
  <c r="K251" i="20"/>
  <c r="K251" i="19"/>
  <c r="K251" i="18"/>
  <c r="K251" i="17"/>
  <c r="Q250" i="21"/>
  <c r="Q250" i="20"/>
  <c r="Q250" i="19"/>
  <c r="Q250" i="18"/>
  <c r="Q250" i="17"/>
  <c r="M250" i="21"/>
  <c r="M250" i="20"/>
  <c r="M250" i="19"/>
  <c r="M250" i="18"/>
  <c r="M250" i="17"/>
  <c r="I250" i="21"/>
  <c r="I250" i="20"/>
  <c r="I250" i="19"/>
  <c r="I250" i="18"/>
  <c r="I250" i="17"/>
  <c r="O249" i="21"/>
  <c r="O249" i="20"/>
  <c r="O249" i="19"/>
  <c r="O249" i="18"/>
  <c r="O249" i="17"/>
  <c r="K249" i="21"/>
  <c r="K249" i="20"/>
  <c r="K249" i="19"/>
  <c r="K249" i="18"/>
  <c r="K249" i="17"/>
  <c r="Q248" i="21"/>
  <c r="Q248" i="20"/>
  <c r="Q248" i="19"/>
  <c r="Q248" i="18"/>
  <c r="Q248" i="17"/>
  <c r="M248" i="21"/>
  <c r="M248" i="20"/>
  <c r="M248" i="19"/>
  <c r="M248" i="18"/>
  <c r="M248" i="17"/>
  <c r="I248" i="21"/>
  <c r="I248" i="20"/>
  <c r="I248" i="19"/>
  <c r="I248" i="18"/>
  <c r="I248" i="17"/>
  <c r="O183" i="21"/>
  <c r="O183" i="20"/>
  <c r="O183" i="19"/>
  <c r="O183" i="18"/>
  <c r="O183" i="17"/>
  <c r="K183" i="21"/>
  <c r="K183" i="20"/>
  <c r="K183" i="19"/>
  <c r="K183" i="18"/>
  <c r="K183" i="17"/>
  <c r="Q247" i="21"/>
  <c r="Q247" i="20"/>
  <c r="Q247" i="19"/>
  <c r="Q247" i="18"/>
  <c r="Q247" i="17"/>
  <c r="M247" i="21"/>
  <c r="M247" i="20"/>
  <c r="M247" i="19"/>
  <c r="M247" i="18"/>
  <c r="M247" i="17"/>
  <c r="I247" i="21"/>
  <c r="I247" i="20"/>
  <c r="I247" i="19"/>
  <c r="I247" i="18"/>
  <c r="I247" i="17"/>
  <c r="O246" i="21"/>
  <c r="O246" i="20"/>
  <c r="O246" i="19"/>
  <c r="O246" i="18"/>
  <c r="O246" i="17"/>
  <c r="K246" i="21"/>
  <c r="K246" i="20"/>
  <c r="K246" i="19"/>
  <c r="K246" i="18"/>
  <c r="K246" i="17"/>
  <c r="Q245" i="21"/>
  <c r="Q245" i="20"/>
  <c r="Q245" i="19"/>
  <c r="Q245" i="18"/>
  <c r="Q245" i="17"/>
  <c r="M245" i="21"/>
  <c r="M245" i="20"/>
  <c r="M245" i="19"/>
  <c r="M245" i="18"/>
  <c r="M245" i="17"/>
  <c r="I245" i="21"/>
  <c r="I245" i="20"/>
  <c r="I245" i="19"/>
  <c r="I245" i="18"/>
  <c r="I245" i="17"/>
  <c r="O244" i="21"/>
  <c r="O244" i="20"/>
  <c r="O244" i="19"/>
  <c r="O244" i="18"/>
  <c r="O244" i="17"/>
  <c r="K244" i="21"/>
  <c r="K244" i="20"/>
  <c r="K244" i="19"/>
  <c r="K244" i="18"/>
  <c r="K244" i="17"/>
  <c r="Q35" i="21"/>
  <c r="Q35" i="20"/>
  <c r="Q35" i="19"/>
  <c r="Q35" i="18"/>
  <c r="Q35" i="17"/>
  <c r="M35" i="21"/>
  <c r="M35" i="20"/>
  <c r="M35" i="19"/>
  <c r="M35" i="18"/>
  <c r="M35" i="17"/>
  <c r="I35" i="21"/>
  <c r="I35" i="20"/>
  <c r="I35" i="19"/>
  <c r="I35" i="18"/>
  <c r="I35" i="17"/>
  <c r="O34" i="21"/>
  <c r="O34" i="20"/>
  <c r="O34" i="19"/>
  <c r="O34" i="18"/>
  <c r="O34" i="17"/>
  <c r="K34" i="21"/>
  <c r="K34" i="20"/>
  <c r="K34" i="19"/>
  <c r="K34" i="18"/>
  <c r="K34" i="17"/>
  <c r="Q33" i="21"/>
  <c r="Q33" i="20"/>
  <c r="Q33" i="19"/>
  <c r="Q33" i="18"/>
  <c r="Q33" i="17"/>
  <c r="M33" i="21"/>
  <c r="M33" i="20"/>
  <c r="M33" i="19"/>
  <c r="M33" i="18"/>
  <c r="M33" i="17"/>
  <c r="I33" i="21"/>
  <c r="I33" i="20"/>
  <c r="I33" i="19"/>
  <c r="I33" i="18"/>
  <c r="I33" i="17"/>
  <c r="O32" i="21"/>
  <c r="O32" i="20"/>
  <c r="O32" i="19"/>
  <c r="O32" i="18"/>
  <c r="O32" i="17"/>
  <c r="K32" i="21"/>
  <c r="K32" i="20"/>
  <c r="K32" i="19"/>
  <c r="K32" i="18"/>
  <c r="K32" i="17"/>
  <c r="Q66" i="21"/>
  <c r="Q66" i="20"/>
  <c r="Q66" i="19"/>
  <c r="Q66" i="18"/>
  <c r="Q66" i="17"/>
  <c r="M66" i="21"/>
  <c r="M66" i="20"/>
  <c r="M66" i="19"/>
  <c r="M66" i="18"/>
  <c r="M66" i="17"/>
  <c r="I66" i="21"/>
  <c r="I66" i="20"/>
  <c r="I66" i="19"/>
  <c r="I66" i="18"/>
  <c r="I66" i="17"/>
  <c r="O65" i="21"/>
  <c r="O65" i="20"/>
  <c r="O65" i="19"/>
  <c r="O65" i="18"/>
  <c r="O65" i="17"/>
  <c r="K65" i="21"/>
  <c r="K65" i="20"/>
  <c r="K65" i="19"/>
  <c r="K65" i="18"/>
  <c r="K65" i="17"/>
  <c r="Q64" i="21"/>
  <c r="Q64" i="20"/>
  <c r="Q64" i="19"/>
  <c r="Q64" i="18"/>
  <c r="Q64" i="17"/>
  <c r="M64" i="21"/>
  <c r="M64" i="20"/>
  <c r="M64" i="19"/>
  <c r="M64" i="18"/>
  <c r="M64" i="17"/>
  <c r="I64" i="21"/>
  <c r="I64" i="20"/>
  <c r="I64" i="19"/>
  <c r="I64" i="18"/>
  <c r="I64" i="17"/>
  <c r="O63" i="21"/>
  <c r="O63" i="20"/>
  <c r="O63" i="19"/>
  <c r="O63" i="18"/>
  <c r="O63" i="17"/>
  <c r="K63" i="21"/>
  <c r="K63" i="20"/>
  <c r="K63" i="19"/>
  <c r="K63" i="18"/>
  <c r="K63" i="17"/>
  <c r="Q62" i="21"/>
  <c r="Q62" i="20"/>
  <c r="Q62" i="19"/>
  <c r="Q62" i="18"/>
  <c r="Q62" i="17"/>
  <c r="M62" i="21"/>
  <c r="M62" i="20"/>
  <c r="M62" i="19"/>
  <c r="M62" i="18"/>
  <c r="M62" i="17"/>
  <c r="I62" i="21"/>
  <c r="I62" i="20"/>
  <c r="I62" i="19"/>
  <c r="I62" i="18"/>
  <c r="I62" i="17"/>
  <c r="O61" i="21"/>
  <c r="O61" i="20"/>
  <c r="O61" i="19"/>
  <c r="O61" i="18"/>
  <c r="O61" i="17"/>
  <c r="K61" i="21"/>
  <c r="K61" i="20"/>
  <c r="K61" i="19"/>
  <c r="K61" i="18"/>
  <c r="K61" i="17"/>
  <c r="Q60" i="21"/>
  <c r="Q60" i="20"/>
  <c r="Q60" i="19"/>
  <c r="Q60" i="18"/>
  <c r="Q60" i="17"/>
  <c r="M60" i="21"/>
  <c r="M60" i="20"/>
  <c r="M60" i="19"/>
  <c r="M60" i="18"/>
  <c r="M60" i="17"/>
  <c r="I60" i="21"/>
  <c r="I60" i="20"/>
  <c r="I60" i="19"/>
  <c r="I60" i="18"/>
  <c r="I60" i="17"/>
  <c r="O31" i="21"/>
  <c r="O31" i="20"/>
  <c r="O31" i="19"/>
  <c r="O31" i="18"/>
  <c r="O31" i="17"/>
  <c r="K31" i="21"/>
  <c r="K31" i="20"/>
  <c r="K31" i="19"/>
  <c r="K31" i="18"/>
  <c r="K31" i="17"/>
  <c r="Q30" i="21"/>
  <c r="Q30" i="20"/>
  <c r="Q30" i="19"/>
  <c r="Q30" i="18"/>
  <c r="Q30" i="17"/>
  <c r="M30" i="21"/>
  <c r="M30" i="20"/>
  <c r="M30" i="19"/>
  <c r="M30" i="18"/>
  <c r="M30" i="17"/>
  <c r="I30" i="21"/>
  <c r="I30" i="20"/>
  <c r="I30" i="19"/>
  <c r="I30" i="18"/>
  <c r="I30" i="17"/>
  <c r="O29" i="21"/>
  <c r="O29" i="20"/>
  <c r="O29" i="19"/>
  <c r="O29" i="18"/>
  <c r="O29" i="17"/>
  <c r="K29" i="21"/>
  <c r="K29" i="20"/>
  <c r="K29" i="19"/>
  <c r="K29" i="18"/>
  <c r="K29" i="17"/>
  <c r="Q28" i="21"/>
  <c r="Q28" i="20"/>
  <c r="Q28" i="19"/>
  <c r="Q28" i="18"/>
  <c r="Q28" i="17"/>
  <c r="M28" i="21"/>
  <c r="M28" i="20"/>
  <c r="M28" i="19"/>
  <c r="M28" i="18"/>
  <c r="M28" i="17"/>
  <c r="I28" i="21"/>
  <c r="I28" i="20"/>
  <c r="I28" i="19"/>
  <c r="I28" i="18"/>
  <c r="I28" i="17"/>
  <c r="O27" i="21"/>
  <c r="O27" i="20"/>
  <c r="O27" i="19"/>
  <c r="O27" i="18"/>
  <c r="O27" i="17"/>
  <c r="K27" i="21"/>
  <c r="K27" i="20"/>
  <c r="K27" i="19"/>
  <c r="K27" i="18"/>
  <c r="K27" i="17"/>
  <c r="Q26" i="21"/>
  <c r="Q26" i="20"/>
  <c r="Q26" i="19"/>
  <c r="Q26" i="18"/>
  <c r="Q26" i="17"/>
  <c r="M26" i="21"/>
  <c r="M26" i="20"/>
  <c r="M26" i="19"/>
  <c r="M26" i="18"/>
  <c r="M26" i="17"/>
  <c r="I26" i="21"/>
  <c r="I26" i="20"/>
  <c r="I26" i="19"/>
  <c r="I26" i="18"/>
  <c r="I26" i="17"/>
  <c r="O59" i="21"/>
  <c r="O59" i="20"/>
  <c r="O59" i="19"/>
  <c r="O59" i="18"/>
  <c r="O59" i="17"/>
  <c r="K59" i="21"/>
  <c r="K59" i="20"/>
  <c r="K59" i="19"/>
  <c r="K59" i="18"/>
  <c r="K59" i="17"/>
  <c r="Q58" i="21"/>
  <c r="Q58" i="20"/>
  <c r="Q58" i="19"/>
  <c r="Q58" i="18"/>
  <c r="Q58" i="17"/>
  <c r="M58" i="21"/>
  <c r="M58" i="20"/>
  <c r="M58" i="19"/>
  <c r="M58" i="18"/>
  <c r="M58" i="17"/>
  <c r="I58" i="21"/>
  <c r="I58" i="20"/>
  <c r="I58" i="19"/>
  <c r="I58" i="18"/>
  <c r="I58" i="17"/>
  <c r="O57" i="21"/>
  <c r="O57" i="20"/>
  <c r="O57" i="19"/>
  <c r="O57" i="18"/>
  <c r="O57" i="17"/>
  <c r="K57" i="21"/>
  <c r="K57" i="20"/>
  <c r="K57" i="19"/>
  <c r="K57" i="18"/>
  <c r="K57" i="17"/>
  <c r="Q56" i="21"/>
  <c r="Q56" i="20"/>
  <c r="Q56" i="19"/>
  <c r="Q56" i="18"/>
  <c r="Q56" i="17"/>
  <c r="M56" i="21"/>
  <c r="M56" i="20"/>
  <c r="M56" i="19"/>
  <c r="M56" i="18"/>
  <c r="M56" i="17"/>
  <c r="I56" i="21"/>
  <c r="I56" i="20"/>
  <c r="I56" i="19"/>
  <c r="I56" i="18"/>
  <c r="I56" i="17"/>
  <c r="O55" i="21"/>
  <c r="O55" i="20"/>
  <c r="O55" i="19"/>
  <c r="O55" i="18"/>
  <c r="O55" i="17"/>
  <c r="K55" i="21"/>
  <c r="K55" i="20"/>
  <c r="K55" i="19"/>
  <c r="K55" i="18"/>
  <c r="K55" i="17"/>
  <c r="Q54" i="21"/>
  <c r="Q54" i="20"/>
  <c r="Q54" i="19"/>
  <c r="Q54" i="18"/>
  <c r="Q54" i="17"/>
  <c r="M54" i="21"/>
  <c r="M54" i="20"/>
  <c r="M54" i="19"/>
  <c r="M54" i="18"/>
  <c r="M54" i="17"/>
  <c r="I54" i="21"/>
  <c r="I54" i="20"/>
  <c r="I54" i="19"/>
  <c r="I54" i="18"/>
  <c r="I54" i="17"/>
  <c r="O53" i="21"/>
  <c r="O53" i="20"/>
  <c r="O53" i="19"/>
  <c r="O53" i="18"/>
  <c r="O53" i="17"/>
  <c r="K53" i="21"/>
  <c r="K53" i="20"/>
  <c r="K53" i="19"/>
  <c r="K53" i="18"/>
  <c r="K53" i="17"/>
  <c r="Q52" i="21"/>
  <c r="Q52" i="20"/>
  <c r="Q52" i="19"/>
  <c r="Q52" i="18"/>
  <c r="Q52" i="17"/>
  <c r="M52" i="21"/>
  <c r="M52" i="20"/>
  <c r="M52" i="19"/>
  <c r="M52" i="18"/>
  <c r="M52" i="17"/>
  <c r="I52" i="21"/>
  <c r="I52" i="20"/>
  <c r="I52" i="19"/>
  <c r="I52" i="18"/>
  <c r="I52" i="17"/>
  <c r="O25" i="21"/>
  <c r="O25" i="20"/>
  <c r="O25" i="19"/>
  <c r="O25" i="18"/>
  <c r="O25" i="17"/>
  <c r="K25" i="21"/>
  <c r="K25" i="20"/>
  <c r="K25" i="19"/>
  <c r="K25" i="18"/>
  <c r="K25" i="17"/>
  <c r="Q24" i="21"/>
  <c r="Q24" i="20"/>
  <c r="Q24" i="19"/>
  <c r="Q24" i="18"/>
  <c r="Q24" i="17"/>
  <c r="M24" i="21"/>
  <c r="M24" i="20"/>
  <c r="M24" i="19"/>
  <c r="M24" i="18"/>
  <c r="M24" i="17"/>
  <c r="I24" i="21"/>
  <c r="I24" i="20"/>
  <c r="I24" i="19"/>
  <c r="I24" i="18"/>
  <c r="I24" i="17"/>
  <c r="O23" i="21"/>
  <c r="O23" i="20"/>
  <c r="O23" i="19"/>
  <c r="O23" i="18"/>
  <c r="O23" i="17"/>
  <c r="K23" i="21"/>
  <c r="K23" i="20"/>
  <c r="K23" i="19"/>
  <c r="K23" i="18"/>
  <c r="K23" i="17"/>
  <c r="Q22" i="21"/>
  <c r="Q22" i="20"/>
  <c r="Q22" i="19"/>
  <c r="Q22" i="18"/>
  <c r="Q22" i="17"/>
  <c r="M22" i="21"/>
  <c r="M22" i="20"/>
  <c r="M22" i="19"/>
  <c r="M22" i="18"/>
  <c r="M22" i="17"/>
  <c r="I22" i="21"/>
  <c r="I22" i="20"/>
  <c r="I22" i="19"/>
  <c r="I22" i="18"/>
  <c r="I22" i="17"/>
  <c r="O21" i="21"/>
  <c r="O21" i="20"/>
  <c r="O21" i="19"/>
  <c r="O21" i="18"/>
  <c r="O21" i="17"/>
  <c r="K21" i="21"/>
  <c r="K21" i="20"/>
  <c r="K21" i="19"/>
  <c r="K21" i="18"/>
  <c r="K21" i="17"/>
  <c r="Q182" i="21"/>
  <c r="Q182" i="20"/>
  <c r="Q182" i="19"/>
  <c r="Q182" i="18"/>
  <c r="Q182" i="17"/>
  <c r="M182" i="21"/>
  <c r="M182" i="20"/>
  <c r="M182" i="19"/>
  <c r="M182" i="18"/>
  <c r="M182" i="17"/>
  <c r="I182" i="21"/>
  <c r="I182" i="20"/>
  <c r="I182" i="19"/>
  <c r="I182" i="18"/>
  <c r="I182" i="17"/>
  <c r="O20" i="21"/>
  <c r="O20" i="20"/>
  <c r="O20" i="19"/>
  <c r="O20" i="18"/>
  <c r="O20" i="17"/>
  <c r="K20" i="21"/>
  <c r="K20" i="20"/>
  <c r="K20" i="19"/>
  <c r="K20" i="18"/>
  <c r="K20" i="17"/>
  <c r="Q19" i="21"/>
  <c r="Q19" i="20"/>
  <c r="Q19" i="19"/>
  <c r="Q19" i="18"/>
  <c r="Q19" i="17"/>
  <c r="M19" i="21"/>
  <c r="M19" i="20"/>
  <c r="M19" i="19"/>
  <c r="M19" i="18"/>
  <c r="M19" i="17"/>
  <c r="I19" i="21"/>
  <c r="I19" i="20"/>
  <c r="I19" i="19"/>
  <c r="I19" i="18"/>
  <c r="I19" i="17"/>
  <c r="O181" i="21"/>
  <c r="O181" i="20"/>
  <c r="O181" i="19"/>
  <c r="O181" i="18"/>
  <c r="O181" i="17"/>
  <c r="K181" i="21"/>
  <c r="K181" i="20"/>
  <c r="K181" i="19"/>
  <c r="K181" i="18"/>
  <c r="K181" i="17"/>
  <c r="Q18" i="21"/>
  <c r="Q18" i="20"/>
  <c r="Q18" i="19"/>
  <c r="Q18" i="18"/>
  <c r="Q18" i="17"/>
  <c r="M18" i="21"/>
  <c r="M18" i="20"/>
  <c r="M18" i="19"/>
  <c r="M18" i="18"/>
  <c r="M18" i="17"/>
  <c r="I18" i="21"/>
  <c r="I18" i="20"/>
  <c r="I18" i="19"/>
  <c r="I18" i="18"/>
  <c r="I18" i="17"/>
  <c r="O51" i="21"/>
  <c r="O51" i="20"/>
  <c r="O51" i="19"/>
  <c r="O51" i="18"/>
  <c r="O51" i="17"/>
  <c r="K51" i="21"/>
  <c r="K51" i="20"/>
  <c r="K51" i="19"/>
  <c r="K51" i="18"/>
  <c r="K51" i="17"/>
  <c r="Q332" i="21"/>
  <c r="Q332" i="20"/>
  <c r="Q332" i="19"/>
  <c r="Q332" i="18"/>
  <c r="Q332" i="17"/>
  <c r="M332" i="21"/>
  <c r="M332" i="20"/>
  <c r="M332" i="19"/>
  <c r="M332" i="18"/>
  <c r="M332" i="17"/>
  <c r="I332" i="21"/>
  <c r="I332" i="20"/>
  <c r="I332" i="19"/>
  <c r="I332" i="18"/>
  <c r="I332" i="17"/>
  <c r="O331" i="21"/>
  <c r="O331" i="20"/>
  <c r="O331" i="19"/>
  <c r="O331" i="18"/>
  <c r="O331" i="17"/>
  <c r="K331" i="21"/>
  <c r="K331" i="20"/>
  <c r="K331" i="19"/>
  <c r="K331" i="18"/>
  <c r="K331" i="17"/>
  <c r="Q126" i="21"/>
  <c r="Q126" i="20"/>
  <c r="Q126" i="19"/>
  <c r="Q126" i="18"/>
  <c r="Q126" i="17"/>
  <c r="M126" i="21"/>
  <c r="M126" i="20"/>
  <c r="M126" i="19"/>
  <c r="M126" i="18"/>
  <c r="M126" i="17"/>
  <c r="I126" i="21"/>
  <c r="I126" i="20"/>
  <c r="I126" i="19"/>
  <c r="I126" i="18"/>
  <c r="I126" i="17"/>
  <c r="O98" i="21"/>
  <c r="O98" i="20"/>
  <c r="O98" i="19"/>
  <c r="O98" i="18"/>
  <c r="O98" i="17"/>
  <c r="K98" i="21"/>
  <c r="K98" i="20"/>
  <c r="K98" i="19"/>
  <c r="K98" i="18"/>
  <c r="K98" i="17"/>
  <c r="Q97" i="21"/>
  <c r="Q97" i="20"/>
  <c r="Q97" i="19"/>
  <c r="Q97" i="18"/>
  <c r="Q97" i="17"/>
  <c r="M97" i="21"/>
  <c r="M97" i="20"/>
  <c r="M97" i="19"/>
  <c r="M97" i="18"/>
  <c r="M97" i="17"/>
  <c r="I97" i="21"/>
  <c r="I97" i="20"/>
  <c r="I97" i="19"/>
  <c r="I97" i="18"/>
  <c r="I97" i="17"/>
  <c r="O96" i="21"/>
  <c r="O96" i="20"/>
  <c r="O96" i="19"/>
  <c r="O96" i="18"/>
  <c r="O96" i="17"/>
  <c r="K96" i="21"/>
  <c r="K96" i="20"/>
  <c r="K96" i="19"/>
  <c r="K96" i="18"/>
  <c r="K96" i="17"/>
  <c r="Q95" i="21"/>
  <c r="Q95" i="20"/>
  <c r="Q95" i="19"/>
  <c r="Q95" i="18"/>
  <c r="Q95" i="17"/>
  <c r="M95" i="21"/>
  <c r="M95" i="20"/>
  <c r="M95" i="19"/>
  <c r="M95" i="18"/>
  <c r="M95" i="17"/>
  <c r="I95" i="21"/>
  <c r="I95" i="20"/>
  <c r="I95" i="19"/>
  <c r="I95" i="18"/>
  <c r="I95" i="17"/>
  <c r="O94" i="21"/>
  <c r="O94" i="20"/>
  <c r="O94" i="19"/>
  <c r="O94" i="18"/>
  <c r="O94" i="17"/>
  <c r="K94" i="21"/>
  <c r="K94" i="20"/>
  <c r="K94" i="19"/>
  <c r="K94" i="18"/>
  <c r="K94" i="17"/>
  <c r="Q93" i="21"/>
  <c r="Q93" i="20"/>
  <c r="Q93" i="19"/>
  <c r="Q93" i="18"/>
  <c r="Q93" i="17"/>
  <c r="M93" i="21"/>
  <c r="M93" i="20"/>
  <c r="M93" i="19"/>
  <c r="M93" i="18"/>
  <c r="M93" i="17"/>
  <c r="I93" i="21"/>
  <c r="I93" i="20"/>
  <c r="I93" i="19"/>
  <c r="I93" i="18"/>
  <c r="I93" i="17"/>
  <c r="O180" i="21"/>
  <c r="O180" i="20"/>
  <c r="O180" i="19"/>
  <c r="O180" i="18"/>
  <c r="O180" i="17"/>
  <c r="K180" i="21"/>
  <c r="K180" i="20"/>
  <c r="K180" i="19"/>
  <c r="K180" i="18"/>
  <c r="K180" i="17"/>
  <c r="Q179" i="21"/>
  <c r="Q179" i="20"/>
  <c r="Q179" i="19"/>
  <c r="Q179" i="18"/>
  <c r="Q179" i="17"/>
  <c r="M179" i="21"/>
  <c r="M179" i="20"/>
  <c r="M179" i="19"/>
  <c r="M179" i="18"/>
  <c r="M179" i="17"/>
  <c r="I179" i="21"/>
  <c r="I179" i="20"/>
  <c r="I179" i="19"/>
  <c r="I179" i="18"/>
  <c r="I179" i="17"/>
  <c r="O178" i="21"/>
  <c r="O178" i="20"/>
  <c r="O178" i="19"/>
  <c r="O178" i="18"/>
  <c r="O178" i="17"/>
  <c r="K178" i="21"/>
  <c r="K178" i="20"/>
  <c r="K178" i="19"/>
  <c r="K178" i="18"/>
  <c r="K178" i="17"/>
  <c r="Q177" i="21"/>
  <c r="Q177" i="20"/>
  <c r="Q177" i="19"/>
  <c r="Q177" i="18"/>
  <c r="Q177" i="17"/>
  <c r="M177" i="21"/>
  <c r="M177" i="20"/>
  <c r="M177" i="19"/>
  <c r="M177" i="18"/>
  <c r="M177" i="17"/>
  <c r="I177" i="21"/>
  <c r="I177" i="20"/>
  <c r="I177" i="19"/>
  <c r="I177" i="18"/>
  <c r="I177" i="17"/>
  <c r="O176" i="21"/>
  <c r="O176" i="20"/>
  <c r="O176" i="19"/>
  <c r="O176" i="18"/>
  <c r="O176" i="17"/>
  <c r="K176" i="21"/>
  <c r="K176" i="20"/>
  <c r="K176" i="19"/>
  <c r="K176" i="18"/>
  <c r="K176" i="17"/>
  <c r="Q17" i="21"/>
  <c r="Q17" i="20"/>
  <c r="Q17" i="19"/>
  <c r="Q17" i="18"/>
  <c r="Q17" i="17"/>
  <c r="M17" i="21"/>
  <c r="M17" i="20"/>
  <c r="M17" i="19"/>
  <c r="M17" i="18"/>
  <c r="M17" i="17"/>
  <c r="I17" i="21"/>
  <c r="I17" i="20"/>
  <c r="I17" i="19"/>
  <c r="I17" i="18"/>
  <c r="I17" i="17"/>
  <c r="O16" i="21"/>
  <c r="O16" i="20"/>
  <c r="O16" i="19"/>
  <c r="O16" i="18"/>
  <c r="O16" i="17"/>
  <c r="K16" i="21"/>
  <c r="K16" i="20"/>
  <c r="K16" i="19"/>
  <c r="K16" i="18"/>
  <c r="K16" i="17"/>
  <c r="Q15" i="21"/>
  <c r="Q15" i="20"/>
  <c r="Q15" i="19"/>
  <c r="Q15" i="18"/>
  <c r="Q15" i="17"/>
  <c r="M15" i="21"/>
  <c r="M15" i="20"/>
  <c r="M15" i="19"/>
  <c r="M15" i="18"/>
  <c r="M15" i="17"/>
  <c r="I15" i="21"/>
  <c r="I15" i="20"/>
  <c r="I15" i="19"/>
  <c r="I15" i="18"/>
  <c r="I15" i="17"/>
  <c r="O14" i="21"/>
  <c r="O14" i="20"/>
  <c r="O14" i="19"/>
  <c r="O14" i="18"/>
  <c r="O14" i="17"/>
  <c r="K14" i="21"/>
  <c r="K14" i="20"/>
  <c r="K14" i="19"/>
  <c r="K14" i="18"/>
  <c r="K14" i="17"/>
  <c r="Q13" i="21"/>
  <c r="Q13" i="20"/>
  <c r="Q13" i="19"/>
  <c r="Q13" i="18"/>
  <c r="Q13" i="17"/>
  <c r="M13" i="21"/>
  <c r="M13" i="20"/>
  <c r="M13" i="19"/>
  <c r="M13" i="18"/>
  <c r="M13" i="17"/>
  <c r="I13" i="21"/>
  <c r="I13" i="20"/>
  <c r="I13" i="19"/>
  <c r="I13" i="18"/>
  <c r="I13" i="17"/>
  <c r="O12" i="21"/>
  <c r="O12" i="20"/>
  <c r="O12" i="19"/>
  <c r="O12" i="18"/>
  <c r="O12" i="17"/>
  <c r="K12" i="21"/>
  <c r="K12" i="20"/>
  <c r="K12" i="19"/>
  <c r="K12" i="18"/>
  <c r="K12" i="17"/>
  <c r="Q11" i="21"/>
  <c r="Q11" i="20"/>
  <c r="Q11" i="19"/>
  <c r="Q11" i="18"/>
  <c r="Q11" i="17"/>
  <c r="M11" i="21"/>
  <c r="M11" i="20"/>
  <c r="M11" i="19"/>
  <c r="M11" i="18"/>
  <c r="M11" i="17"/>
  <c r="I11" i="21"/>
  <c r="I11" i="20"/>
  <c r="I11" i="19"/>
  <c r="I11" i="18"/>
  <c r="I11" i="17"/>
  <c r="O10" i="21"/>
  <c r="O10" i="20"/>
  <c r="O10" i="19"/>
  <c r="O10" i="18"/>
  <c r="O10" i="17"/>
  <c r="K10" i="21"/>
  <c r="K10" i="20"/>
  <c r="K10" i="19"/>
  <c r="K10" i="18"/>
  <c r="K10" i="17"/>
  <c r="Q9" i="21"/>
  <c r="Q9" i="20"/>
  <c r="Q9" i="19"/>
  <c r="Q9" i="18"/>
  <c r="Q9" i="17"/>
  <c r="M9" i="21"/>
  <c r="M9" i="20"/>
  <c r="M9" i="19"/>
  <c r="M9" i="18"/>
  <c r="M9" i="17"/>
  <c r="I9" i="21"/>
  <c r="I9" i="20"/>
  <c r="I9" i="19"/>
  <c r="I9" i="18"/>
  <c r="I9" i="17"/>
  <c r="O175" i="21"/>
  <c r="O175" i="20"/>
  <c r="O175" i="19"/>
  <c r="O175" i="18"/>
  <c r="O175" i="17"/>
  <c r="K175" i="21"/>
  <c r="K175" i="20"/>
  <c r="K175" i="19"/>
  <c r="K175" i="18"/>
  <c r="K175" i="17"/>
  <c r="Q8" i="21"/>
  <c r="Q8" i="20"/>
  <c r="Q8" i="19"/>
  <c r="Q8" i="18"/>
  <c r="Q8" i="17"/>
  <c r="M8" i="21"/>
  <c r="M8" i="20"/>
  <c r="M8" i="19"/>
  <c r="M8" i="18"/>
  <c r="M8" i="17"/>
  <c r="I8" i="21"/>
  <c r="I8" i="20"/>
  <c r="I8" i="19"/>
  <c r="I8" i="18"/>
  <c r="I8" i="17"/>
  <c r="O92" i="21"/>
  <c r="O92" i="20"/>
  <c r="O92" i="19"/>
  <c r="O92" i="18"/>
  <c r="O92" i="17"/>
  <c r="K92" i="21"/>
  <c r="K92" i="20"/>
  <c r="K92" i="19"/>
  <c r="K92" i="18"/>
  <c r="K92" i="17"/>
  <c r="Q91" i="21"/>
  <c r="Q91" i="20"/>
  <c r="Q91" i="19"/>
  <c r="Q91" i="18"/>
  <c r="Q91" i="17"/>
  <c r="M91" i="21"/>
  <c r="M91" i="20"/>
  <c r="M91" i="19"/>
  <c r="M91" i="18"/>
  <c r="M91" i="17"/>
  <c r="I91" i="21"/>
  <c r="I91" i="20"/>
  <c r="I91" i="19"/>
  <c r="I91" i="18"/>
  <c r="I91" i="17"/>
  <c r="O125" i="21"/>
  <c r="O125" i="20"/>
  <c r="O125" i="19"/>
  <c r="O125" i="18"/>
  <c r="O125" i="17"/>
  <c r="K125" i="21"/>
  <c r="K125" i="20"/>
  <c r="K125" i="19"/>
  <c r="K125" i="18"/>
  <c r="K125" i="17"/>
  <c r="Q7" i="21"/>
  <c r="Q7" i="20"/>
  <c r="Q7" i="19"/>
  <c r="Q7" i="18"/>
  <c r="Q7" i="17"/>
  <c r="M7" i="21"/>
  <c r="M7" i="20"/>
  <c r="M7" i="19"/>
  <c r="M7" i="18"/>
  <c r="M7" i="17"/>
  <c r="I7" i="21"/>
  <c r="I7" i="20"/>
  <c r="I7" i="19"/>
  <c r="I7" i="18"/>
  <c r="I7" i="17"/>
  <c r="O6" i="21"/>
  <c r="O6" i="20"/>
  <c r="O6" i="19"/>
  <c r="O6" i="18"/>
  <c r="O6" i="17"/>
  <c r="K6" i="21"/>
  <c r="K6" i="20"/>
  <c r="K6" i="19"/>
  <c r="K6" i="18"/>
  <c r="K6" i="17"/>
  <c r="Q5" i="21"/>
  <c r="Q5" i="20"/>
  <c r="Q5" i="19"/>
  <c r="Q5" i="18"/>
  <c r="Q5" i="17"/>
  <c r="M5" i="21"/>
  <c r="M5" i="20"/>
  <c r="M5" i="19"/>
  <c r="M5" i="18"/>
  <c r="M5" i="17"/>
  <c r="I5" i="21"/>
  <c r="I5" i="20"/>
  <c r="I5" i="19"/>
  <c r="I5" i="18"/>
  <c r="I5" i="17"/>
  <c r="O4" i="21"/>
  <c r="O4" i="20"/>
  <c r="O4" i="19"/>
  <c r="O4" i="18"/>
  <c r="O4" i="17"/>
  <c r="K4" i="21"/>
  <c r="K4" i="20"/>
  <c r="K4" i="19"/>
  <c r="K4" i="18"/>
  <c r="K4" i="17"/>
  <c r="Q124" i="21"/>
  <c r="Q124" i="20"/>
  <c r="Q124" i="19"/>
  <c r="Q124" i="18"/>
  <c r="Q124" i="17"/>
  <c r="M124" i="21"/>
  <c r="M124" i="20"/>
  <c r="M124" i="19"/>
  <c r="M124" i="18"/>
  <c r="M124" i="17"/>
  <c r="I124" i="21"/>
  <c r="I124" i="20"/>
  <c r="I124" i="19"/>
  <c r="I124" i="18"/>
  <c r="I124" i="17"/>
  <c r="O243" i="21"/>
  <c r="O243" i="20"/>
  <c r="O243" i="19"/>
  <c r="O243" i="18"/>
  <c r="O243" i="17"/>
  <c r="K243" i="21"/>
  <c r="K243" i="20"/>
  <c r="K243" i="19"/>
  <c r="K243" i="18"/>
  <c r="K243" i="17"/>
  <c r="H242" i="14"/>
  <c r="H242" i="13"/>
  <c r="H242" i="12"/>
  <c r="H242" i="11"/>
  <c r="H242" i="1"/>
  <c r="H242" i="23"/>
  <c r="V242" i="14"/>
  <c r="V242" i="13"/>
  <c r="V242" i="12"/>
  <c r="V242" i="11"/>
  <c r="V242" i="1"/>
  <c r="V242" i="23"/>
  <c r="R242" i="14"/>
  <c r="R242" i="13"/>
  <c r="R242" i="12"/>
  <c r="R242" i="11"/>
  <c r="R242" i="1"/>
  <c r="R242" i="23"/>
  <c r="N242" i="14"/>
  <c r="N242" i="13"/>
  <c r="N242" i="12"/>
  <c r="N242" i="11"/>
  <c r="N242" i="1"/>
  <c r="N242" i="23"/>
  <c r="J242" i="14"/>
  <c r="J242" i="13"/>
  <c r="J242" i="12"/>
  <c r="J242" i="11"/>
  <c r="J242" i="1"/>
  <c r="J242" i="23"/>
  <c r="W351" i="14"/>
  <c r="W351" i="13"/>
  <c r="W351" i="12"/>
  <c r="W351" i="11"/>
  <c r="W351" i="1"/>
  <c r="W351" i="23"/>
  <c r="S351" i="14"/>
  <c r="S351" i="13"/>
  <c r="S351" i="12"/>
  <c r="S351" i="11"/>
  <c r="S351" i="1"/>
  <c r="S351" i="23"/>
  <c r="O351" i="14"/>
  <c r="O351" i="13"/>
  <c r="O351" i="12"/>
  <c r="O351" i="11"/>
  <c r="O351" i="1"/>
  <c r="O351" i="23"/>
  <c r="K351" i="14"/>
  <c r="K351" i="13"/>
  <c r="K351" i="12"/>
  <c r="K351" i="11"/>
  <c r="K351" i="1"/>
  <c r="K351" i="23"/>
  <c r="Y350" i="14"/>
  <c r="Y350" i="13"/>
  <c r="Y350" i="12"/>
  <c r="Y350" i="11"/>
  <c r="Y350" i="1"/>
  <c r="Y350" i="23"/>
  <c r="U350" i="14"/>
  <c r="U350" i="13"/>
  <c r="U350" i="12"/>
  <c r="U350" i="11"/>
  <c r="U350" i="1"/>
  <c r="U350" i="23"/>
  <c r="Q350" i="14"/>
  <c r="Q350" i="13"/>
  <c r="Q350" i="12"/>
  <c r="Q350" i="11"/>
  <c r="Q350" i="1"/>
  <c r="Q350" i="23"/>
  <c r="M350" i="14"/>
  <c r="M350" i="13"/>
  <c r="M350" i="12"/>
  <c r="M350" i="11"/>
  <c r="M350" i="1"/>
  <c r="M350" i="23"/>
  <c r="I350" i="14"/>
  <c r="I350" i="13"/>
  <c r="I350" i="12"/>
  <c r="I350" i="11"/>
  <c r="I350" i="1"/>
  <c r="I350" i="23"/>
  <c r="W349" i="14"/>
  <c r="W349" i="13"/>
  <c r="W349" i="12"/>
  <c r="W349" i="11"/>
  <c r="W349" i="1"/>
  <c r="W349" i="23"/>
  <c r="S349" i="14"/>
  <c r="S349" i="13"/>
  <c r="S349" i="12"/>
  <c r="S349" i="11"/>
  <c r="S349" i="1"/>
  <c r="S349" i="23"/>
  <c r="O349" i="14"/>
  <c r="O349" i="13"/>
  <c r="O349" i="12"/>
  <c r="O349" i="11"/>
  <c r="O349" i="1"/>
  <c r="O349" i="23"/>
  <c r="K349" i="14"/>
  <c r="K349" i="13"/>
  <c r="K349" i="12"/>
  <c r="K349" i="11"/>
  <c r="K349" i="1"/>
  <c r="K349" i="23"/>
  <c r="Y348" i="14"/>
  <c r="Y348" i="13"/>
  <c r="Y348" i="12"/>
  <c r="Y348" i="11"/>
  <c r="Y348" i="1"/>
  <c r="Y348" i="23"/>
  <c r="U348" i="14"/>
  <c r="U348" i="13"/>
  <c r="U348" i="12"/>
  <c r="U348" i="11"/>
  <c r="U348" i="1"/>
  <c r="U348" i="23"/>
  <c r="Q348" i="14"/>
  <c r="Q348" i="13"/>
  <c r="Q348" i="12"/>
  <c r="Q348" i="11"/>
  <c r="Q348" i="1"/>
  <c r="Q348" i="23"/>
  <c r="M348" i="14"/>
  <c r="M348" i="13"/>
  <c r="M348" i="12"/>
  <c r="M348" i="11"/>
  <c r="M348" i="1"/>
  <c r="M348" i="23"/>
  <c r="I348" i="14"/>
  <c r="I348" i="13"/>
  <c r="I348" i="12"/>
  <c r="I348" i="11"/>
  <c r="I348" i="1"/>
  <c r="I348" i="23"/>
  <c r="W347" i="14"/>
  <c r="W347" i="13"/>
  <c r="W347" i="12"/>
  <c r="W347" i="11"/>
  <c r="W347" i="1"/>
  <c r="W347" i="23"/>
  <c r="S347" i="14"/>
  <c r="S347" i="13"/>
  <c r="S347" i="12"/>
  <c r="S347" i="11"/>
  <c r="S347" i="1"/>
  <c r="S347" i="23"/>
  <c r="O347" i="14"/>
  <c r="O347" i="13"/>
  <c r="O347" i="12"/>
  <c r="O347" i="11"/>
  <c r="O347" i="1"/>
  <c r="O347" i="23"/>
  <c r="K347" i="14"/>
  <c r="K347" i="13"/>
  <c r="K347" i="12"/>
  <c r="K347" i="11"/>
  <c r="K347" i="1"/>
  <c r="K347" i="23"/>
  <c r="Y346" i="14"/>
  <c r="Y346" i="13"/>
  <c r="Y346" i="12"/>
  <c r="Y346" i="11"/>
  <c r="Y346" i="1"/>
  <c r="Y346" i="23"/>
  <c r="U346" i="14"/>
  <c r="U346" i="13"/>
  <c r="U346" i="12"/>
  <c r="U346" i="11"/>
  <c r="U346" i="1"/>
  <c r="U346" i="23"/>
  <c r="Q346" i="14"/>
  <c r="Q346" i="13"/>
  <c r="Q346" i="12"/>
  <c r="Q346" i="11"/>
  <c r="Q346" i="1"/>
  <c r="Q346" i="23"/>
  <c r="M346" i="14"/>
  <c r="M346" i="13"/>
  <c r="M346" i="12"/>
  <c r="M346" i="11"/>
  <c r="M346" i="1"/>
  <c r="M346" i="23"/>
  <c r="I346" i="14"/>
  <c r="I346" i="13"/>
  <c r="I346" i="12"/>
  <c r="I346" i="11"/>
  <c r="I346" i="1"/>
  <c r="I346" i="23"/>
  <c r="W345" i="14"/>
  <c r="W345" i="13"/>
  <c r="W345" i="12"/>
  <c r="W345" i="11"/>
  <c r="W345" i="1"/>
  <c r="W345" i="23"/>
  <c r="S345" i="14"/>
  <c r="S345" i="13"/>
  <c r="S345" i="12"/>
  <c r="S345" i="11"/>
  <c r="S345" i="1"/>
  <c r="S345" i="23"/>
  <c r="O345" i="14"/>
  <c r="O345" i="13"/>
  <c r="O345" i="12"/>
  <c r="O345" i="11"/>
  <c r="O345" i="1"/>
  <c r="O345" i="23"/>
  <c r="K345" i="14"/>
  <c r="K345" i="13"/>
  <c r="K345" i="12"/>
  <c r="K345" i="11"/>
  <c r="K345" i="1"/>
  <c r="K345" i="23"/>
  <c r="Y344" i="14"/>
  <c r="Y344" i="13"/>
  <c r="Y344" i="12"/>
  <c r="Y344" i="11"/>
  <c r="Y344" i="1"/>
  <c r="Y344" i="23"/>
  <c r="U344" i="14"/>
  <c r="U344" i="13"/>
  <c r="U344" i="12"/>
  <c r="U344" i="11"/>
  <c r="U344" i="1"/>
  <c r="U344" i="23"/>
  <c r="Q344" i="14"/>
  <c r="Q344" i="13"/>
  <c r="Q344" i="12"/>
  <c r="Q344" i="11"/>
  <c r="Q344" i="1"/>
  <c r="Q344" i="23"/>
  <c r="M344" i="14"/>
  <c r="M344" i="13"/>
  <c r="M344" i="12"/>
  <c r="M344" i="11"/>
  <c r="M344" i="1"/>
  <c r="M344" i="23"/>
  <c r="I344" i="14"/>
  <c r="I344" i="13"/>
  <c r="I344" i="12"/>
  <c r="I344" i="11"/>
  <c r="I344" i="1"/>
  <c r="I344" i="23"/>
  <c r="W343" i="14"/>
  <c r="W343" i="13"/>
  <c r="W343" i="12"/>
  <c r="W343" i="11"/>
  <c r="W343" i="1"/>
  <c r="W343" i="23"/>
  <c r="S343" i="14"/>
  <c r="S343" i="13"/>
  <c r="S343" i="12"/>
  <c r="S343" i="11"/>
  <c r="S343" i="1"/>
  <c r="S343" i="23"/>
  <c r="O343" i="14"/>
  <c r="O343" i="13"/>
  <c r="O343" i="12"/>
  <c r="O343" i="11"/>
  <c r="O343" i="1"/>
  <c r="O343" i="23"/>
  <c r="K343" i="14"/>
  <c r="K343" i="13"/>
  <c r="K343" i="12"/>
  <c r="K343" i="11"/>
  <c r="K343" i="1"/>
  <c r="K343" i="23"/>
  <c r="Y90" i="14"/>
  <c r="Y90" i="13"/>
  <c r="Y90" i="12"/>
  <c r="Y90" i="11"/>
  <c r="Y90" i="1"/>
  <c r="Y90" i="23"/>
  <c r="U90" i="14"/>
  <c r="U90" i="13"/>
  <c r="U90" i="12"/>
  <c r="U90" i="11"/>
  <c r="U90" i="1"/>
  <c r="U90" i="23"/>
  <c r="Q90" i="14"/>
  <c r="Q90" i="13"/>
  <c r="Q90" i="12"/>
  <c r="Q90" i="11"/>
  <c r="Q90" i="1"/>
  <c r="Q90" i="23"/>
  <c r="M90" i="14"/>
  <c r="M90" i="13"/>
  <c r="M90" i="12"/>
  <c r="M90" i="11"/>
  <c r="M90" i="1"/>
  <c r="M90" i="23"/>
  <c r="I90" i="14"/>
  <c r="I90" i="13"/>
  <c r="I90" i="12"/>
  <c r="I90" i="11"/>
  <c r="I90" i="1"/>
  <c r="I90" i="23"/>
  <c r="W342" i="14"/>
  <c r="W342" i="13"/>
  <c r="W342" i="12"/>
  <c r="W342" i="11"/>
  <c r="W342" i="1"/>
  <c r="W342" i="23"/>
  <c r="S342" i="14"/>
  <c r="S342" i="13"/>
  <c r="S342" i="12"/>
  <c r="S342" i="11"/>
  <c r="S342" i="1"/>
  <c r="S342" i="23"/>
  <c r="O342" i="14"/>
  <c r="O342" i="13"/>
  <c r="O342" i="12"/>
  <c r="O342" i="11"/>
  <c r="O342" i="1"/>
  <c r="O342" i="23"/>
  <c r="K342" i="14"/>
  <c r="K342" i="13"/>
  <c r="K342" i="12"/>
  <c r="K342" i="11"/>
  <c r="K342" i="1"/>
  <c r="K342" i="23"/>
  <c r="Y341" i="14"/>
  <c r="Y341" i="13"/>
  <c r="Y341" i="12"/>
  <c r="Y341" i="11"/>
  <c r="Y341" i="1"/>
  <c r="Y341" i="23"/>
  <c r="U341" i="14"/>
  <c r="U341" i="13"/>
  <c r="U341" i="12"/>
  <c r="U341" i="11"/>
  <c r="U341" i="1"/>
  <c r="U341" i="23"/>
  <c r="Q341" i="14"/>
  <c r="Q341" i="13"/>
  <c r="Q341" i="12"/>
  <c r="Q341" i="11"/>
  <c r="Q341" i="1"/>
  <c r="Q341" i="23"/>
  <c r="M341" i="14"/>
  <c r="M341" i="13"/>
  <c r="M341" i="12"/>
  <c r="M341" i="11"/>
  <c r="M341" i="1"/>
  <c r="M341" i="23"/>
  <c r="I341" i="14"/>
  <c r="I341" i="13"/>
  <c r="I341" i="12"/>
  <c r="I341" i="11"/>
  <c r="I341" i="1"/>
  <c r="I341" i="23"/>
  <c r="W340" i="14"/>
  <c r="W340" i="13"/>
  <c r="W340" i="12"/>
  <c r="W340" i="11"/>
  <c r="W340" i="1"/>
  <c r="W340" i="23"/>
  <c r="S340" i="14"/>
  <c r="S340" i="13"/>
  <c r="S340" i="12"/>
  <c r="S340" i="11"/>
  <c r="S340" i="1"/>
  <c r="S340" i="23"/>
  <c r="O340" i="14"/>
  <c r="O340" i="13"/>
  <c r="O340" i="12"/>
  <c r="O340" i="11"/>
  <c r="O340" i="1"/>
  <c r="O340" i="23"/>
  <c r="K340" i="14"/>
  <c r="K340" i="13"/>
  <c r="K340" i="12"/>
  <c r="K340" i="11"/>
  <c r="K340" i="1"/>
  <c r="K340" i="23"/>
  <c r="Y339" i="14"/>
  <c r="Y339" i="13"/>
  <c r="Y339" i="12"/>
  <c r="Y339" i="11"/>
  <c r="Y339" i="1"/>
  <c r="Y339" i="23"/>
  <c r="U339" i="14"/>
  <c r="U339" i="13"/>
  <c r="U339" i="12"/>
  <c r="U339" i="11"/>
  <c r="U339" i="1"/>
  <c r="U339" i="23"/>
  <c r="Q339" i="14"/>
  <c r="Q339" i="13"/>
  <c r="Q339" i="12"/>
  <c r="Q339" i="11"/>
  <c r="Q339" i="1"/>
  <c r="Q339" i="23"/>
  <c r="M339" i="14"/>
  <c r="M339" i="13"/>
  <c r="M339" i="12"/>
  <c r="M339" i="11"/>
  <c r="M339" i="1"/>
  <c r="M339" i="23"/>
  <c r="I339" i="14"/>
  <c r="I339" i="13"/>
  <c r="I339" i="12"/>
  <c r="I339" i="11"/>
  <c r="I339" i="1"/>
  <c r="I339" i="23"/>
  <c r="W338" i="14"/>
  <c r="W338" i="13"/>
  <c r="W338" i="12"/>
  <c r="W338" i="11"/>
  <c r="W338" i="1"/>
  <c r="W338" i="23"/>
  <c r="S338" i="14"/>
  <c r="S338" i="13"/>
  <c r="S338" i="12"/>
  <c r="S338" i="11"/>
  <c r="S338" i="1"/>
  <c r="S338" i="23"/>
  <c r="O338" i="14"/>
  <c r="O338" i="13"/>
  <c r="O338" i="12"/>
  <c r="O338" i="11"/>
  <c r="O338" i="1"/>
  <c r="O338" i="23"/>
  <c r="K338" i="14"/>
  <c r="K338" i="13"/>
  <c r="K338" i="12"/>
  <c r="K338" i="11"/>
  <c r="K338" i="1"/>
  <c r="K338" i="23"/>
  <c r="Y337" i="14"/>
  <c r="Y337" i="13"/>
  <c r="Y337" i="12"/>
  <c r="Y337" i="11"/>
  <c r="Y337" i="1"/>
  <c r="Y337" i="23"/>
  <c r="U337" i="14"/>
  <c r="U337" i="13"/>
  <c r="U337" i="12"/>
  <c r="U337" i="11"/>
  <c r="U337" i="1"/>
  <c r="U337" i="23"/>
  <c r="Q337" i="14"/>
  <c r="Q337" i="13"/>
  <c r="Q337" i="12"/>
  <c r="Q337" i="11"/>
  <c r="Q337" i="1"/>
  <c r="Q337" i="23"/>
  <c r="M337" i="14"/>
  <c r="M337" i="13"/>
  <c r="M337" i="12"/>
  <c r="M337" i="11"/>
  <c r="M337" i="1"/>
  <c r="M337" i="23"/>
  <c r="I337" i="14"/>
  <c r="I337" i="13"/>
  <c r="I337" i="12"/>
  <c r="I337" i="11"/>
  <c r="I337" i="1"/>
  <c r="I337" i="23"/>
  <c r="W336" i="14"/>
  <c r="W336" i="13"/>
  <c r="W336" i="12"/>
  <c r="W336" i="11"/>
  <c r="W336" i="1"/>
  <c r="W336" i="23"/>
  <c r="S336" i="14"/>
  <c r="S336" i="13"/>
  <c r="S336" i="12"/>
  <c r="S336" i="11"/>
  <c r="S336" i="1"/>
  <c r="S336" i="23"/>
  <c r="O336" i="14"/>
  <c r="O336" i="13"/>
  <c r="O336" i="12"/>
  <c r="O336" i="11"/>
  <c r="O336" i="1"/>
  <c r="O336" i="23"/>
  <c r="K336" i="14"/>
  <c r="K336" i="13"/>
  <c r="K336" i="12"/>
  <c r="K336" i="11"/>
  <c r="K336" i="1"/>
  <c r="K336" i="23"/>
  <c r="Y89" i="14"/>
  <c r="Y89" i="13"/>
  <c r="Y89" i="12"/>
  <c r="Y89" i="11"/>
  <c r="Y89" i="1"/>
  <c r="Y89" i="23"/>
  <c r="U89" i="14"/>
  <c r="U89" i="13"/>
  <c r="U89" i="12"/>
  <c r="U89" i="11"/>
  <c r="U89" i="1"/>
  <c r="U89" i="23"/>
  <c r="Q89" i="14"/>
  <c r="Q89" i="13"/>
  <c r="Q89" i="12"/>
  <c r="Q89" i="11"/>
  <c r="Q89" i="1"/>
  <c r="Q89" i="23"/>
  <c r="M89" i="14"/>
  <c r="M89" i="13"/>
  <c r="M89" i="12"/>
  <c r="M89" i="11"/>
  <c r="M89" i="1"/>
  <c r="M89" i="23"/>
  <c r="I89" i="14"/>
  <c r="I89" i="13"/>
  <c r="I89" i="12"/>
  <c r="I89" i="11"/>
  <c r="I89" i="1"/>
  <c r="I89" i="23"/>
  <c r="W88" i="14"/>
  <c r="W88" i="13"/>
  <c r="W88" i="12"/>
  <c r="W88" i="11"/>
  <c r="W88" i="1"/>
  <c r="W88" i="23"/>
  <c r="S88" i="14"/>
  <c r="S88" i="13"/>
  <c r="S88" i="12"/>
  <c r="S88" i="11"/>
  <c r="S88" i="1"/>
  <c r="S88" i="23"/>
  <c r="O88" i="14"/>
  <c r="O88" i="13"/>
  <c r="O88" i="12"/>
  <c r="O88" i="11"/>
  <c r="O88" i="1"/>
  <c r="O88" i="23"/>
  <c r="K88" i="14"/>
  <c r="K88" i="13"/>
  <c r="K88" i="12"/>
  <c r="K88" i="11"/>
  <c r="K88" i="1"/>
  <c r="K88" i="23"/>
  <c r="Y87" i="14"/>
  <c r="Y87" i="13"/>
  <c r="Y87" i="12"/>
  <c r="Y87" i="11"/>
  <c r="Y87" i="1"/>
  <c r="Y87" i="23"/>
  <c r="U87" i="14"/>
  <c r="U87" i="13"/>
  <c r="U87" i="12"/>
  <c r="U87" i="11"/>
  <c r="U87" i="1"/>
  <c r="U87" i="23"/>
  <c r="Q87" i="14"/>
  <c r="Q87" i="13"/>
  <c r="Q87" i="12"/>
  <c r="Q87" i="11"/>
  <c r="Q87" i="1"/>
  <c r="Q87" i="23"/>
  <c r="M87" i="14"/>
  <c r="M87" i="13"/>
  <c r="M87" i="12"/>
  <c r="M87" i="11"/>
  <c r="M87" i="1"/>
  <c r="M87" i="23"/>
  <c r="I87" i="14"/>
  <c r="I87" i="13"/>
  <c r="I87" i="12"/>
  <c r="I87" i="11"/>
  <c r="I87" i="1"/>
  <c r="I87" i="23"/>
  <c r="W335" i="14"/>
  <c r="W335" i="13"/>
  <c r="W335" i="12"/>
  <c r="W335" i="11"/>
  <c r="W335" i="1"/>
  <c r="W335" i="23"/>
  <c r="S335" i="14"/>
  <c r="S335" i="13"/>
  <c r="S335" i="12"/>
  <c r="S335" i="11"/>
  <c r="S335" i="1"/>
  <c r="S335" i="23"/>
  <c r="O335" i="14"/>
  <c r="O335" i="13"/>
  <c r="O335" i="12"/>
  <c r="O335" i="11"/>
  <c r="O335" i="1"/>
  <c r="O335" i="23"/>
  <c r="K335" i="14"/>
  <c r="K335" i="13"/>
  <c r="K335" i="12"/>
  <c r="K335" i="11"/>
  <c r="K335" i="1"/>
  <c r="K335" i="23"/>
  <c r="Y334" i="14"/>
  <c r="Y334" i="13"/>
  <c r="Y334" i="12"/>
  <c r="Y334" i="11"/>
  <c r="Y334" i="1"/>
  <c r="Y334" i="23"/>
  <c r="U334" i="14"/>
  <c r="U334" i="13"/>
  <c r="U334" i="12"/>
  <c r="U334" i="11"/>
  <c r="U334" i="1"/>
  <c r="U334" i="23"/>
  <c r="Q334" i="14"/>
  <c r="Q334" i="13"/>
  <c r="Q334" i="12"/>
  <c r="Q334" i="11"/>
  <c r="Q334" i="1"/>
  <c r="Q334" i="23"/>
  <c r="M334" i="14"/>
  <c r="M334" i="13"/>
  <c r="M334" i="12"/>
  <c r="M334" i="11"/>
  <c r="M334" i="1"/>
  <c r="M334" i="23"/>
  <c r="I334" i="14"/>
  <c r="I334" i="13"/>
  <c r="I334" i="12"/>
  <c r="I334" i="11"/>
  <c r="I334" i="1"/>
  <c r="I334" i="23"/>
  <c r="W333" i="14"/>
  <c r="W333" i="13"/>
  <c r="W333" i="12"/>
  <c r="W333" i="11"/>
  <c r="W333" i="1"/>
  <c r="W333" i="23"/>
  <c r="S333" i="14"/>
  <c r="S333" i="13"/>
  <c r="S333" i="12"/>
  <c r="S333" i="11"/>
  <c r="S333" i="1"/>
  <c r="S333" i="23"/>
  <c r="O333" i="14"/>
  <c r="O333" i="13"/>
  <c r="O333" i="12"/>
  <c r="O333" i="11"/>
  <c r="O333" i="1"/>
  <c r="O333" i="23"/>
  <c r="K333" i="14"/>
  <c r="K333" i="13"/>
  <c r="K333" i="12"/>
  <c r="K333" i="11"/>
  <c r="K333" i="1"/>
  <c r="K333" i="23"/>
  <c r="Y278" i="14"/>
  <c r="Y278" i="13"/>
  <c r="Y278" i="12"/>
  <c r="Y278" i="11"/>
  <c r="Y278" i="1"/>
  <c r="Y278" i="23"/>
  <c r="U278" i="14"/>
  <c r="U278" i="13"/>
  <c r="U278" i="12"/>
  <c r="U278" i="11"/>
  <c r="U278" i="1"/>
  <c r="U278" i="23"/>
  <c r="Q278" i="14"/>
  <c r="Q278" i="13"/>
  <c r="Q278" i="12"/>
  <c r="Q278" i="11"/>
  <c r="Q278" i="1"/>
  <c r="Q278" i="23"/>
  <c r="M278" i="14"/>
  <c r="M278" i="13"/>
  <c r="M278" i="12"/>
  <c r="M278" i="11"/>
  <c r="M278" i="1"/>
  <c r="M278" i="23"/>
  <c r="I278" i="14"/>
  <c r="I278" i="13"/>
  <c r="I278" i="12"/>
  <c r="I278" i="11"/>
  <c r="I278" i="1"/>
  <c r="I278" i="23"/>
  <c r="W277" i="14"/>
  <c r="W277" i="13"/>
  <c r="W277" i="12"/>
  <c r="W277" i="11"/>
  <c r="W277" i="1"/>
  <c r="W277" i="23"/>
  <c r="S277" i="14"/>
  <c r="S277" i="13"/>
  <c r="S277" i="12"/>
  <c r="S277" i="11"/>
  <c r="S277" i="1"/>
  <c r="S277" i="23"/>
  <c r="O277" i="14"/>
  <c r="O277" i="13"/>
  <c r="O277" i="12"/>
  <c r="O277" i="11"/>
  <c r="O277" i="1"/>
  <c r="O277" i="23"/>
  <c r="K277" i="14"/>
  <c r="K277" i="13"/>
  <c r="K277" i="12"/>
  <c r="K277" i="11"/>
  <c r="K277" i="1"/>
  <c r="K277" i="23"/>
  <c r="Y276" i="14"/>
  <c r="Y276" i="13"/>
  <c r="Y276" i="12"/>
  <c r="Y276" i="11"/>
  <c r="Y276" i="1"/>
  <c r="Y276" i="23"/>
  <c r="U276" i="14"/>
  <c r="U276" i="13"/>
  <c r="U276" i="12"/>
  <c r="U276" i="11"/>
  <c r="U276" i="1"/>
  <c r="U276" i="23"/>
  <c r="Q276" i="14"/>
  <c r="Q276" i="13"/>
  <c r="Q276" i="12"/>
  <c r="Q276" i="11"/>
  <c r="Q276" i="1"/>
  <c r="Q276" i="23"/>
  <c r="M276" i="14"/>
  <c r="M276" i="13"/>
  <c r="M276" i="12"/>
  <c r="M276" i="11"/>
  <c r="M276" i="1"/>
  <c r="M276" i="23"/>
  <c r="I276" i="14"/>
  <c r="I276" i="13"/>
  <c r="I276" i="12"/>
  <c r="I276" i="11"/>
  <c r="I276" i="1"/>
  <c r="I276" i="23"/>
  <c r="W275" i="14"/>
  <c r="W275" i="13"/>
  <c r="W275" i="12"/>
  <c r="W275" i="11"/>
  <c r="W275" i="1"/>
  <c r="W275" i="23"/>
  <c r="S275" i="14"/>
  <c r="S275" i="13"/>
  <c r="S275" i="12"/>
  <c r="S275" i="11"/>
  <c r="S275" i="1"/>
  <c r="S275" i="23"/>
  <c r="O275" i="14"/>
  <c r="O275" i="13"/>
  <c r="O275" i="12"/>
  <c r="O275" i="11"/>
  <c r="O275" i="1"/>
  <c r="O275" i="23"/>
  <c r="K275" i="14"/>
  <c r="K275" i="13"/>
  <c r="K275" i="12"/>
  <c r="K275" i="11"/>
  <c r="K275" i="1"/>
  <c r="K275" i="23"/>
  <c r="Y274" i="14"/>
  <c r="Y274" i="13"/>
  <c r="Y274" i="12"/>
  <c r="Y274" i="11"/>
  <c r="Y274" i="1"/>
  <c r="Y274" i="23"/>
  <c r="U274" i="14"/>
  <c r="U274" i="13"/>
  <c r="U274" i="12"/>
  <c r="U274" i="11"/>
  <c r="U274" i="1"/>
  <c r="U274" i="23"/>
  <c r="Q274" i="14"/>
  <c r="Q274" i="13"/>
  <c r="Q274" i="12"/>
  <c r="Q274" i="11"/>
  <c r="Q274" i="1"/>
  <c r="Q274" i="23"/>
  <c r="M274" i="14"/>
  <c r="M274" i="13"/>
  <c r="M274" i="12"/>
  <c r="M274" i="11"/>
  <c r="M274" i="1"/>
  <c r="M274" i="23"/>
  <c r="I274" i="14"/>
  <c r="I274" i="13"/>
  <c r="I274" i="12"/>
  <c r="I274" i="11"/>
  <c r="I274" i="1"/>
  <c r="I274" i="23"/>
  <c r="W273" i="14"/>
  <c r="W273" i="13"/>
  <c r="W273" i="12"/>
  <c r="W273" i="11"/>
  <c r="W273" i="1"/>
  <c r="W273" i="23"/>
  <c r="S273" i="14"/>
  <c r="S273" i="13"/>
  <c r="S273" i="12"/>
  <c r="S273" i="11"/>
  <c r="S273" i="1"/>
  <c r="S273" i="23"/>
  <c r="O273" i="14"/>
  <c r="O273" i="13"/>
  <c r="O273" i="12"/>
  <c r="O273" i="11"/>
  <c r="O273" i="1"/>
  <c r="O273" i="23"/>
  <c r="K273" i="14"/>
  <c r="K273" i="13"/>
  <c r="K273" i="12"/>
  <c r="K273" i="11"/>
  <c r="K273" i="1"/>
  <c r="K273" i="23"/>
  <c r="Y272" i="14"/>
  <c r="Y272" i="13"/>
  <c r="Y272" i="12"/>
  <c r="Y272" i="11"/>
  <c r="Y272" i="1"/>
  <c r="Y272" i="23"/>
  <c r="U272" i="14"/>
  <c r="U272" i="13"/>
  <c r="U272" i="12"/>
  <c r="U272" i="11"/>
  <c r="U272" i="1"/>
  <c r="U272" i="23"/>
  <c r="Q272" i="14"/>
  <c r="Q272" i="13"/>
  <c r="Q272" i="12"/>
  <c r="Q272" i="11"/>
  <c r="Q272" i="1"/>
  <c r="Q272" i="23"/>
  <c r="M272" i="14"/>
  <c r="M272" i="13"/>
  <c r="M272" i="12"/>
  <c r="M272" i="11"/>
  <c r="M272" i="1"/>
  <c r="M272" i="23"/>
  <c r="I272" i="14"/>
  <c r="I272" i="13"/>
  <c r="I272" i="12"/>
  <c r="I272" i="11"/>
  <c r="I272" i="1"/>
  <c r="I272" i="23"/>
  <c r="W271" i="14"/>
  <c r="W271" i="13"/>
  <c r="W271" i="12"/>
  <c r="W271" i="11"/>
  <c r="W271" i="1"/>
  <c r="W271" i="23"/>
  <c r="S271" i="14"/>
  <c r="S271" i="13"/>
  <c r="S271" i="12"/>
  <c r="S271" i="11"/>
  <c r="S271" i="1"/>
  <c r="S271" i="23"/>
  <c r="O271" i="14"/>
  <c r="O271" i="13"/>
  <c r="O271" i="12"/>
  <c r="O271" i="11"/>
  <c r="O271" i="1"/>
  <c r="O271" i="23"/>
  <c r="K271" i="14"/>
  <c r="K271" i="13"/>
  <c r="K271" i="12"/>
  <c r="K271" i="11"/>
  <c r="K271" i="1"/>
  <c r="K271" i="23"/>
  <c r="Y270" i="14"/>
  <c r="Y270" i="13"/>
  <c r="Y270" i="12"/>
  <c r="Y270" i="11"/>
  <c r="Y270" i="1"/>
  <c r="Y270" i="23"/>
  <c r="U270" i="14"/>
  <c r="U270" i="13"/>
  <c r="U270" i="12"/>
  <c r="U270" i="11"/>
  <c r="U270" i="1"/>
  <c r="U270" i="23"/>
  <c r="Q270" i="14"/>
  <c r="Q270" i="13"/>
  <c r="Q270" i="12"/>
  <c r="Q270" i="11"/>
  <c r="Q270" i="1"/>
  <c r="Q270" i="23"/>
  <c r="M270" i="14"/>
  <c r="M270" i="13"/>
  <c r="M270" i="12"/>
  <c r="M270" i="11"/>
  <c r="M270" i="1"/>
  <c r="M270" i="23"/>
  <c r="I270" i="14"/>
  <c r="I270" i="13"/>
  <c r="I270" i="12"/>
  <c r="I270" i="11"/>
  <c r="I270" i="1"/>
  <c r="I270" i="23"/>
  <c r="W300" i="14"/>
  <c r="W300" i="13"/>
  <c r="W300" i="12"/>
  <c r="W300" i="11"/>
  <c r="W300" i="1"/>
  <c r="W300" i="23"/>
  <c r="S300" i="14"/>
  <c r="S300" i="13"/>
  <c r="S300" i="12"/>
  <c r="S300" i="11"/>
  <c r="S300" i="1"/>
  <c r="S300" i="23"/>
  <c r="O300" i="14"/>
  <c r="O300" i="13"/>
  <c r="O300" i="12"/>
  <c r="O300" i="11"/>
  <c r="O300" i="1"/>
  <c r="O300" i="23"/>
  <c r="K300" i="14"/>
  <c r="K300" i="13"/>
  <c r="K300" i="12"/>
  <c r="K300" i="11"/>
  <c r="K300" i="1"/>
  <c r="K300" i="23"/>
  <c r="Y299" i="14"/>
  <c r="Y299" i="13"/>
  <c r="Y299" i="12"/>
  <c r="Y299" i="11"/>
  <c r="Y299" i="1"/>
  <c r="Y299" i="23"/>
  <c r="U299" i="14"/>
  <c r="U299" i="13"/>
  <c r="U299" i="12"/>
  <c r="U299" i="11"/>
  <c r="U299" i="1"/>
  <c r="U299" i="23"/>
  <c r="Q299" i="14"/>
  <c r="Q299" i="13"/>
  <c r="Q299" i="12"/>
  <c r="Q299" i="11"/>
  <c r="Q299" i="1"/>
  <c r="Q299" i="23"/>
  <c r="M299" i="14"/>
  <c r="M299" i="13"/>
  <c r="M299" i="12"/>
  <c r="M299" i="11"/>
  <c r="M299" i="1"/>
  <c r="M299" i="23"/>
  <c r="I299" i="14"/>
  <c r="I299" i="13"/>
  <c r="I299" i="12"/>
  <c r="I299" i="11"/>
  <c r="I299" i="1"/>
  <c r="I299" i="23"/>
  <c r="W298" i="14"/>
  <c r="W298" i="13"/>
  <c r="W298" i="12"/>
  <c r="W298" i="11"/>
  <c r="W298" i="1"/>
  <c r="W298" i="23"/>
  <c r="S298" i="14"/>
  <c r="S298" i="13"/>
  <c r="S298" i="12"/>
  <c r="S298" i="11"/>
  <c r="S298" i="1"/>
  <c r="S298" i="23"/>
  <c r="O298" i="14"/>
  <c r="O298" i="13"/>
  <c r="O298" i="12"/>
  <c r="O298" i="11"/>
  <c r="O298" i="1"/>
  <c r="O298" i="23"/>
  <c r="K298" i="14"/>
  <c r="K298" i="13"/>
  <c r="K298" i="12"/>
  <c r="K298" i="11"/>
  <c r="K298" i="1"/>
  <c r="K298" i="23"/>
  <c r="Y297" i="14"/>
  <c r="Y297" i="13"/>
  <c r="Y297" i="12"/>
  <c r="Y297" i="11"/>
  <c r="Y297" i="1"/>
  <c r="Y297" i="23"/>
  <c r="U297" i="14"/>
  <c r="U297" i="13"/>
  <c r="U297" i="12"/>
  <c r="U297" i="11"/>
  <c r="U297" i="1"/>
  <c r="U297" i="23"/>
  <c r="Q297" i="14"/>
  <c r="Q297" i="13"/>
  <c r="Q297" i="12"/>
  <c r="Q297" i="11"/>
  <c r="Q297" i="1"/>
  <c r="Q297" i="23"/>
  <c r="M297" i="14"/>
  <c r="M297" i="13"/>
  <c r="M297" i="12"/>
  <c r="M297" i="11"/>
  <c r="M297" i="1"/>
  <c r="M297" i="23"/>
  <c r="I297" i="14"/>
  <c r="I297" i="13"/>
  <c r="I297" i="12"/>
  <c r="I297" i="11"/>
  <c r="I297" i="1"/>
  <c r="I297" i="23"/>
  <c r="W296" i="14"/>
  <c r="W296" i="13"/>
  <c r="W296" i="12"/>
  <c r="W296" i="11"/>
  <c r="W296" i="1"/>
  <c r="W296" i="23"/>
  <c r="S296" i="14"/>
  <c r="S296" i="13"/>
  <c r="S296" i="12"/>
  <c r="S296" i="11"/>
  <c r="S296" i="1"/>
  <c r="S296" i="23"/>
  <c r="O296" i="14"/>
  <c r="O296" i="13"/>
  <c r="O296" i="12"/>
  <c r="O296" i="11"/>
  <c r="O296" i="1"/>
  <c r="O296" i="23"/>
  <c r="K296" i="14"/>
  <c r="K296" i="13"/>
  <c r="K296" i="12"/>
  <c r="K296" i="11"/>
  <c r="K296" i="1"/>
  <c r="K296" i="23"/>
  <c r="Y295" i="14"/>
  <c r="Y295" i="13"/>
  <c r="Y295" i="12"/>
  <c r="Y295" i="11"/>
  <c r="Y295" i="1"/>
  <c r="Y295" i="23"/>
  <c r="U295" i="14"/>
  <c r="U295" i="13"/>
  <c r="U295" i="12"/>
  <c r="U295" i="11"/>
  <c r="U295" i="1"/>
  <c r="U295" i="23"/>
  <c r="Q295" i="14"/>
  <c r="Q295" i="13"/>
  <c r="Q295" i="12"/>
  <c r="Q295" i="11"/>
  <c r="Q295" i="1"/>
  <c r="Q295" i="23"/>
  <c r="M295" i="14"/>
  <c r="M295" i="13"/>
  <c r="M295" i="12"/>
  <c r="M295" i="11"/>
  <c r="M295" i="1"/>
  <c r="M295" i="23"/>
  <c r="I295" i="14"/>
  <c r="I295" i="13"/>
  <c r="I295" i="12"/>
  <c r="I295" i="11"/>
  <c r="I295" i="1"/>
  <c r="I295" i="23"/>
  <c r="W294" i="14"/>
  <c r="W294" i="13"/>
  <c r="W294" i="12"/>
  <c r="W294" i="11"/>
  <c r="W294" i="1"/>
  <c r="W294" i="23"/>
  <c r="S294" i="14"/>
  <c r="S294" i="13"/>
  <c r="S294" i="12"/>
  <c r="S294" i="11"/>
  <c r="S294" i="1"/>
  <c r="S294" i="23"/>
  <c r="O294" i="14"/>
  <c r="O294" i="13"/>
  <c r="O294" i="12"/>
  <c r="O294" i="11"/>
  <c r="O294" i="1"/>
  <c r="O294" i="23"/>
  <c r="K294" i="14"/>
  <c r="K294" i="13"/>
  <c r="K294" i="12"/>
  <c r="K294" i="11"/>
  <c r="K294" i="1"/>
  <c r="K294" i="23"/>
  <c r="Y293" i="14"/>
  <c r="Y293" i="13"/>
  <c r="Y293" i="12"/>
  <c r="Y293" i="11"/>
  <c r="Y293" i="1"/>
  <c r="Y293" i="23"/>
  <c r="U293" i="14"/>
  <c r="U293" i="13"/>
  <c r="U293" i="12"/>
  <c r="U293" i="11"/>
  <c r="U293" i="1"/>
  <c r="U293" i="23"/>
  <c r="Q293" i="14"/>
  <c r="Q293" i="13"/>
  <c r="Q293" i="12"/>
  <c r="Q293" i="11"/>
  <c r="Q293" i="1"/>
  <c r="Q293" i="23"/>
  <c r="M293" i="14"/>
  <c r="M293" i="13"/>
  <c r="M293" i="12"/>
  <c r="M293" i="11"/>
  <c r="M293" i="1"/>
  <c r="M293" i="23"/>
  <c r="I293" i="14"/>
  <c r="I293" i="13"/>
  <c r="I293" i="12"/>
  <c r="I293" i="11"/>
  <c r="I293" i="1"/>
  <c r="I293" i="23"/>
  <c r="W292" i="14"/>
  <c r="W292" i="13"/>
  <c r="W292" i="12"/>
  <c r="W292" i="11"/>
  <c r="W292" i="1"/>
  <c r="W292" i="23"/>
  <c r="S292" i="14"/>
  <c r="S292" i="13"/>
  <c r="S292" i="12"/>
  <c r="S292" i="11"/>
  <c r="S292" i="1"/>
  <c r="S292" i="23"/>
  <c r="O292" i="14"/>
  <c r="O292" i="13"/>
  <c r="O292" i="12"/>
  <c r="O292" i="11"/>
  <c r="O292" i="1"/>
  <c r="O292" i="23"/>
  <c r="K292" i="14"/>
  <c r="K292" i="13"/>
  <c r="K292" i="12"/>
  <c r="K292" i="11"/>
  <c r="K292" i="1"/>
  <c r="K292" i="23"/>
  <c r="Y291" i="14"/>
  <c r="Y291" i="13"/>
  <c r="Y291" i="12"/>
  <c r="Y291" i="11"/>
  <c r="Y291" i="1"/>
  <c r="Y291" i="23"/>
  <c r="U291" i="14"/>
  <c r="U291" i="13"/>
  <c r="U291" i="12"/>
  <c r="U291" i="11"/>
  <c r="U291" i="1"/>
  <c r="U291" i="23"/>
  <c r="Q291" i="14"/>
  <c r="Q291" i="13"/>
  <c r="Q291" i="12"/>
  <c r="Q291" i="11"/>
  <c r="Q291" i="1"/>
  <c r="Q291" i="23"/>
  <c r="M291" i="14"/>
  <c r="M291" i="13"/>
  <c r="M291" i="12"/>
  <c r="M291" i="11"/>
  <c r="M291" i="1"/>
  <c r="M291" i="23"/>
  <c r="I291" i="14"/>
  <c r="I291" i="13"/>
  <c r="I291" i="12"/>
  <c r="I291" i="11"/>
  <c r="I291" i="1"/>
  <c r="I291" i="23"/>
  <c r="W290" i="14"/>
  <c r="W290" i="13"/>
  <c r="W290" i="12"/>
  <c r="W290" i="11"/>
  <c r="W290" i="1"/>
  <c r="W290" i="23"/>
  <c r="S290" i="14"/>
  <c r="S290" i="13"/>
  <c r="S290" i="12"/>
  <c r="S290" i="11"/>
  <c r="S290" i="1"/>
  <c r="S290" i="23"/>
  <c r="O290" i="14"/>
  <c r="O290" i="13"/>
  <c r="O290" i="12"/>
  <c r="O290" i="11"/>
  <c r="O290" i="1"/>
  <c r="O290" i="23"/>
  <c r="K290" i="14"/>
  <c r="K290" i="13"/>
  <c r="K290" i="12"/>
  <c r="K290" i="11"/>
  <c r="K290" i="1"/>
  <c r="K290" i="23"/>
  <c r="Y289" i="14"/>
  <c r="Y289" i="13"/>
  <c r="Y289" i="12"/>
  <c r="Y289" i="11"/>
  <c r="Y289" i="1"/>
  <c r="Y289" i="23"/>
  <c r="U289" i="14"/>
  <c r="U289" i="13"/>
  <c r="U289" i="12"/>
  <c r="U289" i="11"/>
  <c r="U289" i="1"/>
  <c r="U289" i="23"/>
  <c r="Q289" i="14"/>
  <c r="Q289" i="13"/>
  <c r="Q289" i="12"/>
  <c r="Q289" i="11"/>
  <c r="Q289" i="1"/>
  <c r="Q289" i="23"/>
  <c r="M289" i="14"/>
  <c r="M289" i="13"/>
  <c r="M289" i="12"/>
  <c r="M289" i="11"/>
  <c r="M289" i="1"/>
  <c r="M289" i="23"/>
  <c r="I289" i="14"/>
  <c r="I289" i="13"/>
  <c r="I289" i="12"/>
  <c r="I289" i="11"/>
  <c r="I289" i="1"/>
  <c r="I289" i="23"/>
  <c r="W288" i="14"/>
  <c r="W288" i="13"/>
  <c r="W288" i="12"/>
  <c r="W288" i="11"/>
  <c r="W288" i="1"/>
  <c r="W288" i="23"/>
  <c r="S288" i="14"/>
  <c r="S288" i="13"/>
  <c r="S288" i="12"/>
  <c r="S288" i="11"/>
  <c r="S288" i="1"/>
  <c r="S288" i="23"/>
  <c r="O288" i="14"/>
  <c r="O288" i="13"/>
  <c r="O288" i="12"/>
  <c r="O288" i="11"/>
  <c r="O288" i="1"/>
  <c r="O288" i="23"/>
  <c r="K288" i="14"/>
  <c r="K288" i="13"/>
  <c r="K288" i="12"/>
  <c r="K288" i="11"/>
  <c r="K288" i="1"/>
  <c r="K288" i="23"/>
  <c r="Y287" i="14"/>
  <c r="Y287" i="13"/>
  <c r="Y287" i="12"/>
  <c r="Y287" i="11"/>
  <c r="Y287" i="1"/>
  <c r="Y287" i="23"/>
  <c r="U287" i="14"/>
  <c r="U287" i="13"/>
  <c r="U287" i="12"/>
  <c r="U287" i="11"/>
  <c r="U287" i="1"/>
  <c r="U287" i="23"/>
  <c r="Q287" i="14"/>
  <c r="Q287" i="13"/>
  <c r="Q287" i="12"/>
  <c r="Q287" i="11"/>
  <c r="Q287" i="1"/>
  <c r="Q287" i="23"/>
  <c r="M287" i="14"/>
  <c r="M287" i="13"/>
  <c r="M287" i="12"/>
  <c r="M287" i="11"/>
  <c r="M287" i="1"/>
  <c r="M287" i="23"/>
  <c r="I287" i="14"/>
  <c r="I287" i="13"/>
  <c r="I287" i="12"/>
  <c r="I287" i="11"/>
  <c r="I287" i="1"/>
  <c r="I287" i="23"/>
  <c r="W286" i="14"/>
  <c r="W286" i="13"/>
  <c r="W286" i="12"/>
  <c r="W286" i="11"/>
  <c r="W286" i="1"/>
  <c r="W286" i="23"/>
  <c r="S286" i="14"/>
  <c r="S286" i="13"/>
  <c r="S286" i="12"/>
  <c r="S286" i="11"/>
  <c r="S286" i="1"/>
  <c r="S286" i="23"/>
  <c r="O286" i="14"/>
  <c r="O286" i="13"/>
  <c r="O286" i="12"/>
  <c r="O286" i="11"/>
  <c r="O286" i="1"/>
  <c r="O286" i="23"/>
  <c r="K286" i="14"/>
  <c r="K286" i="13"/>
  <c r="K286" i="12"/>
  <c r="K286" i="11"/>
  <c r="K286" i="1"/>
  <c r="K286" i="23"/>
  <c r="Y285" i="14"/>
  <c r="Y285" i="13"/>
  <c r="Y285" i="12"/>
  <c r="Y285" i="11"/>
  <c r="Y285" i="1"/>
  <c r="Y285" i="23"/>
  <c r="U285" i="14"/>
  <c r="U285" i="13"/>
  <c r="U285" i="12"/>
  <c r="U285" i="11"/>
  <c r="U285" i="1"/>
  <c r="U285" i="23"/>
  <c r="Q285" i="14"/>
  <c r="Q285" i="13"/>
  <c r="Q285" i="12"/>
  <c r="Q285" i="11"/>
  <c r="Q285" i="1"/>
  <c r="Q285" i="23"/>
  <c r="M285" i="14"/>
  <c r="M285" i="13"/>
  <c r="M285" i="12"/>
  <c r="M285" i="11"/>
  <c r="M285" i="1"/>
  <c r="M285" i="23"/>
  <c r="I285" i="14"/>
  <c r="I285" i="13"/>
  <c r="I285" i="12"/>
  <c r="I285" i="11"/>
  <c r="I285" i="1"/>
  <c r="I285" i="23"/>
  <c r="W284" i="14"/>
  <c r="W284" i="13"/>
  <c r="W284" i="12"/>
  <c r="W284" i="11"/>
  <c r="W284" i="1"/>
  <c r="W284" i="23"/>
  <c r="S284" i="14"/>
  <c r="S284" i="13"/>
  <c r="S284" i="12"/>
  <c r="S284" i="11"/>
  <c r="S284" i="1"/>
  <c r="S284" i="23"/>
  <c r="O284" i="14"/>
  <c r="O284" i="13"/>
  <c r="O284" i="12"/>
  <c r="O284" i="11"/>
  <c r="O284" i="1"/>
  <c r="O284" i="23"/>
  <c r="K284" i="14"/>
  <c r="K284" i="13"/>
  <c r="K284" i="12"/>
  <c r="K284" i="11"/>
  <c r="K284" i="1"/>
  <c r="K284" i="23"/>
  <c r="Y283" i="14"/>
  <c r="Y283" i="13"/>
  <c r="Y283" i="12"/>
  <c r="Y283" i="11"/>
  <c r="Y283" i="1"/>
  <c r="Y283" i="23"/>
  <c r="U283" i="14"/>
  <c r="U283" i="13"/>
  <c r="U283" i="12"/>
  <c r="U283" i="11"/>
  <c r="U283" i="1"/>
  <c r="U283" i="23"/>
  <c r="Q283" i="14"/>
  <c r="Q283" i="13"/>
  <c r="Q283" i="12"/>
  <c r="Q283" i="11"/>
  <c r="Q283" i="1"/>
  <c r="Q283" i="23"/>
  <c r="M283" i="14"/>
  <c r="M283" i="13"/>
  <c r="M283" i="12"/>
  <c r="M283" i="11"/>
  <c r="M283" i="1"/>
  <c r="M283" i="23"/>
  <c r="I283" i="14"/>
  <c r="I283" i="13"/>
  <c r="I283" i="12"/>
  <c r="I283" i="11"/>
  <c r="I283" i="1"/>
  <c r="I283" i="23"/>
  <c r="W282" i="14"/>
  <c r="W282" i="13"/>
  <c r="W282" i="12"/>
  <c r="W282" i="11"/>
  <c r="W282" i="1"/>
  <c r="W282" i="23"/>
  <c r="S282" i="14"/>
  <c r="S282" i="13"/>
  <c r="S282" i="12"/>
  <c r="S282" i="11"/>
  <c r="S282" i="1"/>
  <c r="S282" i="23"/>
  <c r="O282" i="14"/>
  <c r="O282" i="13"/>
  <c r="O282" i="12"/>
  <c r="O282" i="11"/>
  <c r="O282" i="1"/>
  <c r="O282" i="23"/>
  <c r="K282" i="14"/>
  <c r="K282" i="13"/>
  <c r="K282" i="12"/>
  <c r="K282" i="11"/>
  <c r="K282" i="1"/>
  <c r="K282" i="23"/>
  <c r="Y281" i="14"/>
  <c r="Y281" i="13"/>
  <c r="Y281" i="12"/>
  <c r="Y281" i="11"/>
  <c r="Y281" i="1"/>
  <c r="Y281" i="23"/>
  <c r="U281" i="14"/>
  <c r="U281" i="13"/>
  <c r="U281" i="12"/>
  <c r="U281" i="11"/>
  <c r="U281" i="1"/>
  <c r="U281" i="23"/>
  <c r="Q281" i="14"/>
  <c r="Q281" i="13"/>
  <c r="Q281" i="12"/>
  <c r="Q281" i="11"/>
  <c r="Q281" i="1"/>
  <c r="Q281" i="23"/>
  <c r="M281" i="14"/>
  <c r="M281" i="13"/>
  <c r="M281" i="12"/>
  <c r="M281" i="11"/>
  <c r="M281" i="1"/>
  <c r="M281" i="23"/>
  <c r="I281" i="14"/>
  <c r="I281" i="13"/>
  <c r="I281" i="12"/>
  <c r="I281" i="11"/>
  <c r="I281" i="1"/>
  <c r="I281" i="23"/>
  <c r="W330" i="14"/>
  <c r="W330" i="13"/>
  <c r="W330" i="12"/>
  <c r="W330" i="11"/>
  <c r="W330" i="1"/>
  <c r="W330" i="23"/>
  <c r="S330" i="14"/>
  <c r="S330" i="13"/>
  <c r="S330" i="12"/>
  <c r="S330" i="11"/>
  <c r="S330" i="1"/>
  <c r="S330" i="23"/>
  <c r="O330" i="14"/>
  <c r="O330" i="13"/>
  <c r="O330" i="12"/>
  <c r="O330" i="11"/>
  <c r="O330" i="1"/>
  <c r="O330" i="23"/>
  <c r="K330" i="14"/>
  <c r="K330" i="13"/>
  <c r="K330" i="12"/>
  <c r="K330" i="11"/>
  <c r="K330" i="1"/>
  <c r="K330" i="23"/>
  <c r="Y174" i="14"/>
  <c r="Y174" i="13"/>
  <c r="Y174" i="12"/>
  <c r="Y174" i="11"/>
  <c r="Y174" i="1"/>
  <c r="Y174" i="23"/>
  <c r="U174" i="14"/>
  <c r="U174" i="13"/>
  <c r="U174" i="12"/>
  <c r="U174" i="11"/>
  <c r="U174" i="1"/>
  <c r="U174" i="23"/>
  <c r="Q174" i="14"/>
  <c r="Q174" i="13"/>
  <c r="Q174" i="12"/>
  <c r="Q174" i="11"/>
  <c r="Q174" i="1"/>
  <c r="Q174" i="23"/>
  <c r="M174" i="14"/>
  <c r="M174" i="13"/>
  <c r="M174" i="12"/>
  <c r="M174" i="11"/>
  <c r="M174" i="1"/>
  <c r="M174" i="23"/>
  <c r="I174" i="14"/>
  <c r="I174" i="13"/>
  <c r="I174" i="12"/>
  <c r="I174" i="11"/>
  <c r="I174" i="1"/>
  <c r="I174" i="23"/>
  <c r="W173" i="14"/>
  <c r="W173" i="13"/>
  <c r="W173" i="12"/>
  <c r="W173" i="11"/>
  <c r="W173" i="1"/>
  <c r="W173" i="23"/>
  <c r="S173" i="14"/>
  <c r="S173" i="13"/>
  <c r="S173" i="12"/>
  <c r="S173" i="11"/>
  <c r="S173" i="1"/>
  <c r="S173" i="23"/>
  <c r="O173" i="14"/>
  <c r="O173" i="13"/>
  <c r="O173" i="12"/>
  <c r="O173" i="11"/>
  <c r="O173" i="1"/>
  <c r="O173" i="23"/>
  <c r="K173" i="14"/>
  <c r="K173" i="13"/>
  <c r="K173" i="12"/>
  <c r="K173" i="11"/>
  <c r="K173" i="1"/>
  <c r="K173" i="23"/>
  <c r="Y172" i="14"/>
  <c r="Y172" i="13"/>
  <c r="Y172" i="12"/>
  <c r="Y172" i="11"/>
  <c r="Y172" i="1"/>
  <c r="Y172" i="23"/>
  <c r="U172" i="14"/>
  <c r="U172" i="13"/>
  <c r="U172" i="12"/>
  <c r="U172" i="11"/>
  <c r="U172" i="1"/>
  <c r="U172" i="23"/>
  <c r="Q172" i="14"/>
  <c r="Q172" i="13"/>
  <c r="Q172" i="12"/>
  <c r="Q172" i="11"/>
  <c r="Q172" i="1"/>
  <c r="Q172" i="23"/>
  <c r="M172" i="14"/>
  <c r="M172" i="13"/>
  <c r="M172" i="12"/>
  <c r="M172" i="11"/>
  <c r="M172" i="1"/>
  <c r="M172" i="23"/>
  <c r="I172" i="14"/>
  <c r="I172" i="13"/>
  <c r="I172" i="12"/>
  <c r="I172" i="11"/>
  <c r="I172" i="1"/>
  <c r="I172" i="23"/>
  <c r="W171" i="14"/>
  <c r="W171" i="13"/>
  <c r="W171" i="12"/>
  <c r="W171" i="11"/>
  <c r="W171" i="1"/>
  <c r="W171" i="23"/>
  <c r="S171" i="14"/>
  <c r="S171" i="13"/>
  <c r="S171" i="12"/>
  <c r="S171" i="11"/>
  <c r="S171" i="1"/>
  <c r="S171" i="23"/>
  <c r="O171" i="14"/>
  <c r="O171" i="13"/>
  <c r="O171" i="12"/>
  <c r="O171" i="11"/>
  <c r="O171" i="1"/>
  <c r="O171" i="23"/>
  <c r="K171" i="14"/>
  <c r="K171" i="13"/>
  <c r="K171" i="12"/>
  <c r="K171" i="11"/>
  <c r="K171" i="1"/>
  <c r="K171" i="23"/>
  <c r="Y170" i="14"/>
  <c r="Y170" i="13"/>
  <c r="Y170" i="12"/>
  <c r="Y170" i="11"/>
  <c r="Y170" i="1"/>
  <c r="Y170" i="23"/>
  <c r="U170" i="14"/>
  <c r="U170" i="13"/>
  <c r="U170" i="12"/>
  <c r="U170" i="11"/>
  <c r="U170" i="1"/>
  <c r="U170" i="23"/>
  <c r="Q170" i="14"/>
  <c r="Q170" i="13"/>
  <c r="Q170" i="12"/>
  <c r="Q170" i="11"/>
  <c r="Q170" i="1"/>
  <c r="Q170" i="23"/>
  <c r="M170" i="14"/>
  <c r="M170" i="13"/>
  <c r="M170" i="12"/>
  <c r="M170" i="11"/>
  <c r="M170" i="1"/>
  <c r="M170" i="23"/>
  <c r="I170" i="14"/>
  <c r="I170" i="13"/>
  <c r="I170" i="12"/>
  <c r="I170" i="11"/>
  <c r="I170" i="1"/>
  <c r="I170" i="23"/>
  <c r="W169" i="14"/>
  <c r="W169" i="13"/>
  <c r="W169" i="12"/>
  <c r="W169" i="11"/>
  <c r="W169" i="1"/>
  <c r="W169" i="23"/>
  <c r="S169" i="14"/>
  <c r="S169" i="13"/>
  <c r="S169" i="12"/>
  <c r="S169" i="11"/>
  <c r="S169" i="1"/>
  <c r="S169" i="23"/>
  <c r="O169" i="14"/>
  <c r="O169" i="13"/>
  <c r="O169" i="12"/>
  <c r="O169" i="11"/>
  <c r="O169" i="1"/>
  <c r="O169" i="23"/>
  <c r="K169" i="14"/>
  <c r="K169" i="13"/>
  <c r="K169" i="12"/>
  <c r="K169" i="11"/>
  <c r="K169" i="1"/>
  <c r="K169" i="23"/>
  <c r="Y168" i="14"/>
  <c r="Y168" i="13"/>
  <c r="Y168" i="12"/>
  <c r="Y168" i="11"/>
  <c r="Y168" i="1"/>
  <c r="Y168" i="23"/>
  <c r="U168" i="14"/>
  <c r="U168" i="13"/>
  <c r="U168" i="12"/>
  <c r="U168" i="11"/>
  <c r="U168" i="1"/>
  <c r="U168" i="23"/>
  <c r="Q168" i="14"/>
  <c r="Q168" i="13"/>
  <c r="Q168" i="12"/>
  <c r="Q168" i="11"/>
  <c r="Q168" i="1"/>
  <c r="Q168" i="23"/>
  <c r="M168" i="14"/>
  <c r="M168" i="13"/>
  <c r="M168" i="12"/>
  <c r="M168" i="11"/>
  <c r="M168" i="1"/>
  <c r="M168" i="23"/>
  <c r="I168" i="14"/>
  <c r="I168" i="13"/>
  <c r="I168" i="12"/>
  <c r="I168" i="11"/>
  <c r="I168" i="1"/>
  <c r="I168" i="23"/>
  <c r="W167" i="14"/>
  <c r="W167" i="13"/>
  <c r="W167" i="12"/>
  <c r="W167" i="11"/>
  <c r="W167" i="1"/>
  <c r="W167" i="23"/>
  <c r="S167" i="14"/>
  <c r="S167" i="13"/>
  <c r="S167" i="12"/>
  <c r="S167" i="11"/>
  <c r="S167" i="1"/>
  <c r="S167" i="23"/>
  <c r="O167" i="14"/>
  <c r="O167" i="13"/>
  <c r="O167" i="12"/>
  <c r="O167" i="11"/>
  <c r="O167" i="1"/>
  <c r="O167" i="23"/>
  <c r="K167" i="14"/>
  <c r="K167" i="13"/>
  <c r="K167" i="12"/>
  <c r="K167" i="11"/>
  <c r="K167" i="1"/>
  <c r="K167" i="23"/>
  <c r="Y166" i="14"/>
  <c r="Y166" i="13"/>
  <c r="Y166" i="12"/>
  <c r="Y166" i="11"/>
  <c r="Y166" i="1"/>
  <c r="Y166" i="23"/>
  <c r="U166" i="14"/>
  <c r="U166" i="13"/>
  <c r="U166" i="12"/>
  <c r="U166" i="11"/>
  <c r="U166" i="1"/>
  <c r="U166" i="23"/>
  <c r="Q166" i="14"/>
  <c r="Q166" i="13"/>
  <c r="Q166" i="12"/>
  <c r="Q166" i="11"/>
  <c r="Q166" i="1"/>
  <c r="Q166" i="23"/>
  <c r="M166" i="14"/>
  <c r="M166" i="13"/>
  <c r="M166" i="12"/>
  <c r="M166" i="11"/>
  <c r="M166" i="1"/>
  <c r="M166" i="23"/>
  <c r="I166" i="14"/>
  <c r="I166" i="13"/>
  <c r="I166" i="12"/>
  <c r="I166" i="11"/>
  <c r="I166" i="1"/>
  <c r="I166" i="23"/>
  <c r="W165" i="14"/>
  <c r="W165" i="13"/>
  <c r="W165" i="12"/>
  <c r="W165" i="11"/>
  <c r="W165" i="1"/>
  <c r="W165" i="23"/>
  <c r="S165" i="14"/>
  <c r="S165" i="13"/>
  <c r="S165" i="12"/>
  <c r="S165" i="11"/>
  <c r="S165" i="1"/>
  <c r="S165" i="23"/>
  <c r="O165" i="14"/>
  <c r="O165" i="13"/>
  <c r="O165" i="12"/>
  <c r="O165" i="11"/>
  <c r="O165" i="1"/>
  <c r="O165" i="23"/>
  <c r="K165" i="14"/>
  <c r="K165" i="13"/>
  <c r="K165" i="12"/>
  <c r="K165" i="11"/>
  <c r="K165" i="1"/>
  <c r="K165" i="23"/>
  <c r="Y164" i="14"/>
  <c r="Y164" i="13"/>
  <c r="Y164" i="12"/>
  <c r="Y164" i="11"/>
  <c r="Y164" i="1"/>
  <c r="Y164" i="23"/>
  <c r="U164" i="14"/>
  <c r="U164" i="13"/>
  <c r="U164" i="12"/>
  <c r="U164" i="11"/>
  <c r="U164" i="1"/>
  <c r="U164" i="23"/>
  <c r="Q164" i="14"/>
  <c r="Q164" i="13"/>
  <c r="Q164" i="12"/>
  <c r="Q164" i="11"/>
  <c r="Q164" i="1"/>
  <c r="Q164" i="23"/>
  <c r="M164" i="14"/>
  <c r="M164" i="13"/>
  <c r="M164" i="12"/>
  <c r="M164" i="11"/>
  <c r="M164" i="1"/>
  <c r="M164" i="23"/>
  <c r="I164" i="14"/>
  <c r="I164" i="13"/>
  <c r="I164" i="12"/>
  <c r="I164" i="11"/>
  <c r="I164" i="1"/>
  <c r="I164" i="23"/>
  <c r="W163" i="14"/>
  <c r="W163" i="13"/>
  <c r="W163" i="12"/>
  <c r="W163" i="11"/>
  <c r="W163" i="1"/>
  <c r="W163" i="23"/>
  <c r="S163" i="14"/>
  <c r="S163" i="13"/>
  <c r="S163" i="12"/>
  <c r="S163" i="11"/>
  <c r="S163" i="1"/>
  <c r="S163" i="23"/>
  <c r="O163" i="14"/>
  <c r="O163" i="13"/>
  <c r="O163" i="12"/>
  <c r="O163" i="11"/>
  <c r="O163" i="1"/>
  <c r="O163" i="23"/>
  <c r="K163" i="14"/>
  <c r="K163" i="13"/>
  <c r="K163" i="12"/>
  <c r="K163" i="11"/>
  <c r="K163" i="1"/>
  <c r="K163" i="23"/>
  <c r="Y162" i="14"/>
  <c r="Y162" i="13"/>
  <c r="Y162" i="12"/>
  <c r="Y162" i="11"/>
  <c r="Y162" i="1"/>
  <c r="Y162" i="23"/>
  <c r="U162" i="14"/>
  <c r="U162" i="13"/>
  <c r="U162" i="12"/>
  <c r="U162" i="11"/>
  <c r="U162" i="1"/>
  <c r="U162" i="23"/>
  <c r="Q162" i="14"/>
  <c r="Q162" i="13"/>
  <c r="Q162" i="12"/>
  <c r="Q162" i="11"/>
  <c r="Q162" i="1"/>
  <c r="Q162" i="23"/>
  <c r="M162" i="14"/>
  <c r="M162" i="13"/>
  <c r="M162" i="12"/>
  <c r="M162" i="11"/>
  <c r="M162" i="1"/>
  <c r="M162" i="23"/>
  <c r="I162" i="14"/>
  <c r="I162" i="13"/>
  <c r="I162" i="12"/>
  <c r="I162" i="11"/>
  <c r="I162" i="1"/>
  <c r="I162" i="23"/>
  <c r="W161" i="14"/>
  <c r="W161" i="13"/>
  <c r="W161" i="12"/>
  <c r="W161" i="11"/>
  <c r="W161" i="1"/>
  <c r="W161" i="23"/>
  <c r="S161" i="14"/>
  <c r="S161" i="13"/>
  <c r="S161" i="12"/>
  <c r="S161" i="11"/>
  <c r="S161" i="1"/>
  <c r="S161" i="23"/>
  <c r="O161" i="14"/>
  <c r="O161" i="13"/>
  <c r="O161" i="12"/>
  <c r="O161" i="11"/>
  <c r="O161" i="1"/>
  <c r="O161" i="23"/>
  <c r="K161" i="14"/>
  <c r="K161" i="13"/>
  <c r="K161" i="12"/>
  <c r="K161" i="11"/>
  <c r="K161" i="1"/>
  <c r="K161" i="23"/>
  <c r="Y160" i="14"/>
  <c r="Y160" i="13"/>
  <c r="Y160" i="12"/>
  <c r="Y160" i="11"/>
  <c r="Y160" i="1"/>
  <c r="Y160" i="23"/>
  <c r="U160" i="14"/>
  <c r="U160" i="13"/>
  <c r="U160" i="12"/>
  <c r="U160" i="11"/>
  <c r="U160" i="1"/>
  <c r="U160" i="23"/>
  <c r="Q160" i="14"/>
  <c r="Q160" i="13"/>
  <c r="Q160" i="12"/>
  <c r="Q160" i="11"/>
  <c r="Q160" i="1"/>
  <c r="Q160" i="23"/>
  <c r="M160" i="14"/>
  <c r="M160" i="13"/>
  <c r="M160" i="12"/>
  <c r="M160" i="11"/>
  <c r="M160" i="1"/>
  <c r="M160" i="23"/>
  <c r="I160" i="14"/>
  <c r="I160" i="13"/>
  <c r="I160" i="12"/>
  <c r="I160" i="11"/>
  <c r="I160" i="1"/>
  <c r="I160" i="23"/>
  <c r="W159" i="14"/>
  <c r="W159" i="13"/>
  <c r="W159" i="12"/>
  <c r="W159" i="11"/>
  <c r="W159" i="1"/>
  <c r="W159" i="23"/>
  <c r="S159" i="14"/>
  <c r="S159" i="13"/>
  <c r="S159" i="12"/>
  <c r="S159" i="11"/>
  <c r="S159" i="1"/>
  <c r="S159" i="23"/>
  <c r="O159" i="14"/>
  <c r="O159" i="13"/>
  <c r="O159" i="12"/>
  <c r="O159" i="11"/>
  <c r="O159" i="1"/>
  <c r="O159" i="23"/>
  <c r="K159" i="14"/>
  <c r="K159" i="13"/>
  <c r="K159" i="12"/>
  <c r="K159" i="11"/>
  <c r="K159" i="1"/>
  <c r="K159" i="23"/>
  <c r="Y158" i="14"/>
  <c r="Y158" i="13"/>
  <c r="Y158" i="12"/>
  <c r="Y158" i="11"/>
  <c r="Y158" i="1"/>
  <c r="Y158" i="23"/>
  <c r="U158" i="14"/>
  <c r="U158" i="13"/>
  <c r="U158" i="12"/>
  <c r="U158" i="11"/>
  <c r="U158" i="1"/>
  <c r="U158" i="23"/>
  <c r="Q158" i="14"/>
  <c r="Q158" i="13"/>
  <c r="Q158" i="12"/>
  <c r="Q158" i="11"/>
  <c r="Q158" i="1"/>
  <c r="Q158" i="23"/>
  <c r="M158" i="14"/>
  <c r="M158" i="13"/>
  <c r="M158" i="12"/>
  <c r="M158" i="11"/>
  <c r="M158" i="1"/>
  <c r="M158" i="23"/>
  <c r="I158" i="14"/>
  <c r="I158" i="13"/>
  <c r="I158" i="12"/>
  <c r="I158" i="11"/>
  <c r="I158" i="1"/>
  <c r="I158" i="23"/>
  <c r="W157" i="14"/>
  <c r="W157" i="13"/>
  <c r="W157" i="12"/>
  <c r="W157" i="11"/>
  <c r="W157" i="1"/>
  <c r="W157" i="23"/>
  <c r="S157" i="14"/>
  <c r="S157" i="13"/>
  <c r="S157" i="12"/>
  <c r="S157" i="11"/>
  <c r="S157" i="1"/>
  <c r="S157" i="23"/>
  <c r="O157" i="14"/>
  <c r="O157" i="13"/>
  <c r="O157" i="12"/>
  <c r="O157" i="11"/>
  <c r="O157" i="1"/>
  <c r="O157" i="23"/>
  <c r="K157" i="14"/>
  <c r="K157" i="13"/>
  <c r="K157" i="12"/>
  <c r="K157" i="11"/>
  <c r="K157" i="1"/>
  <c r="K157" i="23"/>
  <c r="Y156" i="14"/>
  <c r="Y156" i="13"/>
  <c r="Y156" i="12"/>
  <c r="Y156" i="11"/>
  <c r="Y156" i="1"/>
  <c r="Y156" i="23"/>
  <c r="U156" i="14"/>
  <c r="U156" i="13"/>
  <c r="U156" i="12"/>
  <c r="U156" i="11"/>
  <c r="U156" i="1"/>
  <c r="U156" i="23"/>
  <c r="Q156" i="14"/>
  <c r="Q156" i="13"/>
  <c r="Q156" i="12"/>
  <c r="Q156" i="11"/>
  <c r="Q156" i="1"/>
  <c r="Q156" i="23"/>
  <c r="M156" i="14"/>
  <c r="M156" i="13"/>
  <c r="M156" i="12"/>
  <c r="M156" i="11"/>
  <c r="M156" i="1"/>
  <c r="M156" i="23"/>
  <c r="I156" i="14"/>
  <c r="I156" i="13"/>
  <c r="I156" i="12"/>
  <c r="I156" i="11"/>
  <c r="I156" i="1"/>
  <c r="I156" i="23"/>
  <c r="W155" i="14"/>
  <c r="W155" i="13"/>
  <c r="W155" i="12"/>
  <c r="W155" i="11"/>
  <c r="W155" i="1"/>
  <c r="W155" i="23"/>
  <c r="S155" i="14"/>
  <c r="S155" i="13"/>
  <c r="S155" i="12"/>
  <c r="S155" i="11"/>
  <c r="S155" i="1"/>
  <c r="S155" i="23"/>
  <c r="O155" i="14"/>
  <c r="O155" i="13"/>
  <c r="O155" i="12"/>
  <c r="O155" i="11"/>
  <c r="O155" i="1"/>
  <c r="O155" i="23"/>
  <c r="K155" i="14"/>
  <c r="K155" i="13"/>
  <c r="K155" i="12"/>
  <c r="K155" i="11"/>
  <c r="K155" i="1"/>
  <c r="K155" i="23"/>
  <c r="Y154" i="14"/>
  <c r="Y154" i="13"/>
  <c r="Y154" i="12"/>
  <c r="Y154" i="11"/>
  <c r="Y154" i="1"/>
  <c r="Y154" i="23"/>
  <c r="U154" i="14"/>
  <c r="U154" i="13"/>
  <c r="U154" i="12"/>
  <c r="U154" i="11"/>
  <c r="U154" i="1"/>
  <c r="U154" i="23"/>
  <c r="Q154" i="14"/>
  <c r="Q154" i="13"/>
  <c r="Q154" i="12"/>
  <c r="Q154" i="11"/>
  <c r="Q154" i="1"/>
  <c r="Q154" i="23"/>
  <c r="M154" i="14"/>
  <c r="M154" i="13"/>
  <c r="M154" i="12"/>
  <c r="M154" i="11"/>
  <c r="M154" i="1"/>
  <c r="M154" i="23"/>
  <c r="I154" i="14"/>
  <c r="I154" i="13"/>
  <c r="I154" i="12"/>
  <c r="I154" i="11"/>
  <c r="I154" i="1"/>
  <c r="I154" i="23"/>
  <c r="W153" i="14"/>
  <c r="W153" i="13"/>
  <c r="W153" i="12"/>
  <c r="W153" i="11"/>
  <c r="W153" i="1"/>
  <c r="W153" i="23"/>
  <c r="S153" i="14"/>
  <c r="S153" i="13"/>
  <c r="S153" i="12"/>
  <c r="S153" i="11"/>
  <c r="S153" i="1"/>
  <c r="S153" i="23"/>
  <c r="O153" i="14"/>
  <c r="O153" i="13"/>
  <c r="O153" i="12"/>
  <c r="O153" i="11"/>
  <c r="O153" i="1"/>
  <c r="O153" i="23"/>
  <c r="K153" i="14"/>
  <c r="K153" i="13"/>
  <c r="K153" i="12"/>
  <c r="K153" i="11"/>
  <c r="K153" i="1"/>
  <c r="K153" i="23"/>
  <c r="Y152" i="14"/>
  <c r="Y152" i="13"/>
  <c r="Y152" i="12"/>
  <c r="Y152" i="11"/>
  <c r="Y152" i="1"/>
  <c r="Y152" i="23"/>
  <c r="U152" i="14"/>
  <c r="U152" i="13"/>
  <c r="U152" i="12"/>
  <c r="U152" i="11"/>
  <c r="U152" i="1"/>
  <c r="U152" i="23"/>
  <c r="Q152" i="14"/>
  <c r="Q152" i="13"/>
  <c r="Q152" i="12"/>
  <c r="Q152" i="11"/>
  <c r="Q152" i="1"/>
  <c r="Q152" i="23"/>
  <c r="M152" i="14"/>
  <c r="M152" i="13"/>
  <c r="M152" i="12"/>
  <c r="M152" i="11"/>
  <c r="M152" i="1"/>
  <c r="M152" i="23"/>
  <c r="I152" i="14"/>
  <c r="I152" i="13"/>
  <c r="I152" i="12"/>
  <c r="I152" i="11"/>
  <c r="I152" i="1"/>
  <c r="I152" i="23"/>
  <c r="W151" i="14"/>
  <c r="W151" i="13"/>
  <c r="W151" i="12"/>
  <c r="W151" i="11"/>
  <c r="W151" i="1"/>
  <c r="W151" i="23"/>
  <c r="S151" i="14"/>
  <c r="S151" i="13"/>
  <c r="S151" i="12"/>
  <c r="S151" i="11"/>
  <c r="S151" i="1"/>
  <c r="S151" i="23"/>
  <c r="O151" i="14"/>
  <c r="O151" i="13"/>
  <c r="O151" i="12"/>
  <c r="O151" i="11"/>
  <c r="O151" i="1"/>
  <c r="O151" i="23"/>
  <c r="K151" i="14"/>
  <c r="K151" i="13"/>
  <c r="K151" i="12"/>
  <c r="K151" i="11"/>
  <c r="K151" i="1"/>
  <c r="K151" i="23"/>
  <c r="Y150" i="14"/>
  <c r="Y150" i="13"/>
  <c r="Y150" i="12"/>
  <c r="Y150" i="11"/>
  <c r="Y150" i="1"/>
  <c r="Y150" i="23"/>
  <c r="U150" i="14"/>
  <c r="U150" i="13"/>
  <c r="U150" i="12"/>
  <c r="U150" i="11"/>
  <c r="U150" i="1"/>
  <c r="U150" i="23"/>
  <c r="Q150" i="14"/>
  <c r="Q150" i="13"/>
  <c r="Q150" i="12"/>
  <c r="Q150" i="11"/>
  <c r="Q150" i="1"/>
  <c r="Q150" i="23"/>
  <c r="M150" i="14"/>
  <c r="M150" i="13"/>
  <c r="M150" i="12"/>
  <c r="M150" i="11"/>
  <c r="M150" i="1"/>
  <c r="M150" i="23"/>
  <c r="I150" i="14"/>
  <c r="I150" i="13"/>
  <c r="I150" i="12"/>
  <c r="I150" i="11"/>
  <c r="I150" i="1"/>
  <c r="I150" i="23"/>
  <c r="W149" i="14"/>
  <c r="W149" i="13"/>
  <c r="W149" i="12"/>
  <c r="W149" i="11"/>
  <c r="W149" i="1"/>
  <c r="W149" i="23"/>
  <c r="S149" i="14"/>
  <c r="S149" i="13"/>
  <c r="S149" i="12"/>
  <c r="S149" i="11"/>
  <c r="S149" i="1"/>
  <c r="S149" i="23"/>
  <c r="O149" i="14"/>
  <c r="O149" i="13"/>
  <c r="O149" i="12"/>
  <c r="O149" i="11"/>
  <c r="O149" i="1"/>
  <c r="O149" i="23"/>
  <c r="K149" i="14"/>
  <c r="K149" i="13"/>
  <c r="K149" i="12"/>
  <c r="K149" i="11"/>
  <c r="K149" i="1"/>
  <c r="K149" i="23"/>
  <c r="Y148" i="14"/>
  <c r="Y148" i="13"/>
  <c r="Y148" i="12"/>
  <c r="Y148" i="11"/>
  <c r="Y148" i="1"/>
  <c r="Y148" i="23"/>
  <c r="U148" i="14"/>
  <c r="U148" i="13"/>
  <c r="U148" i="12"/>
  <c r="U148" i="11"/>
  <c r="U148" i="1"/>
  <c r="U148" i="23"/>
  <c r="Q148" i="14"/>
  <c r="Q148" i="13"/>
  <c r="Q148" i="12"/>
  <c r="Q148" i="11"/>
  <c r="Q148" i="1"/>
  <c r="Q148" i="23"/>
  <c r="M148" i="14"/>
  <c r="M148" i="13"/>
  <c r="M148" i="12"/>
  <c r="M148" i="11"/>
  <c r="M148" i="1"/>
  <c r="M148" i="23"/>
  <c r="I148" i="14"/>
  <c r="I148" i="13"/>
  <c r="I148" i="12"/>
  <c r="I148" i="11"/>
  <c r="I148" i="1"/>
  <c r="I148" i="23"/>
  <c r="W147" i="14"/>
  <c r="W147" i="13"/>
  <c r="W147" i="12"/>
  <c r="W147" i="11"/>
  <c r="W147" i="1"/>
  <c r="W147" i="23"/>
  <c r="S147" i="14"/>
  <c r="S147" i="13"/>
  <c r="S147" i="12"/>
  <c r="S147" i="11"/>
  <c r="S147" i="1"/>
  <c r="S147" i="23"/>
  <c r="O147" i="14"/>
  <c r="O147" i="13"/>
  <c r="O147" i="12"/>
  <c r="O147" i="11"/>
  <c r="O147" i="1"/>
  <c r="O147" i="23"/>
  <c r="K147" i="14"/>
  <c r="K147" i="13"/>
  <c r="K147" i="12"/>
  <c r="K147" i="11"/>
  <c r="K147" i="1"/>
  <c r="K147" i="23"/>
  <c r="Y146" i="14"/>
  <c r="Y146" i="13"/>
  <c r="Y146" i="12"/>
  <c r="Y146" i="11"/>
  <c r="Y146" i="1"/>
  <c r="Y146" i="23"/>
  <c r="U146" i="14"/>
  <c r="U146" i="13"/>
  <c r="U146" i="12"/>
  <c r="U146" i="11"/>
  <c r="U146" i="1"/>
  <c r="U146" i="23"/>
  <c r="Q146" i="14"/>
  <c r="Q146" i="13"/>
  <c r="Q146" i="12"/>
  <c r="Q146" i="11"/>
  <c r="Q146" i="1"/>
  <c r="Q146" i="23"/>
  <c r="M146" i="14"/>
  <c r="M146" i="13"/>
  <c r="M146" i="12"/>
  <c r="M146" i="11"/>
  <c r="M146" i="1"/>
  <c r="M146" i="23"/>
  <c r="I146" i="14"/>
  <c r="I146" i="13"/>
  <c r="I146" i="12"/>
  <c r="I146" i="11"/>
  <c r="I146" i="1"/>
  <c r="I146" i="23"/>
  <c r="W145" i="14"/>
  <c r="W145" i="13"/>
  <c r="W145" i="12"/>
  <c r="W145" i="11"/>
  <c r="W145" i="1"/>
  <c r="W145" i="23"/>
  <c r="S145" i="14"/>
  <c r="S145" i="13"/>
  <c r="S145" i="12"/>
  <c r="S145" i="11"/>
  <c r="S145" i="1"/>
  <c r="S145" i="23"/>
  <c r="O145" i="14"/>
  <c r="O145" i="13"/>
  <c r="O145" i="12"/>
  <c r="O145" i="11"/>
  <c r="O145" i="1"/>
  <c r="O145" i="23"/>
  <c r="K145" i="14"/>
  <c r="K145" i="13"/>
  <c r="K145" i="12"/>
  <c r="K145" i="11"/>
  <c r="K145" i="1"/>
  <c r="K145" i="23"/>
  <c r="Y144" i="14"/>
  <c r="Y144" i="13"/>
  <c r="Y144" i="12"/>
  <c r="Y144" i="11"/>
  <c r="Y144" i="1"/>
  <c r="Y144" i="23"/>
  <c r="U144" i="14"/>
  <c r="U144" i="13"/>
  <c r="U144" i="12"/>
  <c r="U144" i="11"/>
  <c r="U144" i="1"/>
  <c r="U144" i="23"/>
  <c r="Q144" i="14"/>
  <c r="Q144" i="13"/>
  <c r="Q144" i="12"/>
  <c r="Q144" i="11"/>
  <c r="Q144" i="1"/>
  <c r="Q144" i="23"/>
  <c r="M144" i="14"/>
  <c r="M144" i="13"/>
  <c r="M144" i="12"/>
  <c r="M144" i="11"/>
  <c r="M144" i="1"/>
  <c r="M144" i="23"/>
  <c r="I144" i="14"/>
  <c r="I144" i="13"/>
  <c r="I144" i="12"/>
  <c r="I144" i="11"/>
  <c r="I144" i="1"/>
  <c r="I144" i="23"/>
  <c r="W143" i="14"/>
  <c r="W143" i="13"/>
  <c r="W143" i="12"/>
  <c r="W143" i="11"/>
  <c r="W143" i="1"/>
  <c r="W143" i="23"/>
  <c r="S143" i="14"/>
  <c r="S143" i="13"/>
  <c r="S143" i="12"/>
  <c r="S143" i="11"/>
  <c r="S143" i="1"/>
  <c r="S143" i="23"/>
  <c r="O143" i="14"/>
  <c r="O143" i="13"/>
  <c r="O143" i="12"/>
  <c r="O143" i="11"/>
  <c r="O143" i="1"/>
  <c r="O143" i="23"/>
  <c r="K143" i="14"/>
  <c r="K143" i="13"/>
  <c r="K143" i="12"/>
  <c r="K143" i="11"/>
  <c r="K143" i="1"/>
  <c r="K143" i="23"/>
  <c r="Y142" i="14"/>
  <c r="Y142" i="13"/>
  <c r="Y142" i="12"/>
  <c r="Y142" i="11"/>
  <c r="Y142" i="1"/>
  <c r="Y142" i="23"/>
  <c r="U142" i="14"/>
  <c r="U142" i="13"/>
  <c r="U142" i="12"/>
  <c r="U142" i="11"/>
  <c r="U142" i="1"/>
  <c r="U142" i="23"/>
  <c r="Q142" i="14"/>
  <c r="Q142" i="13"/>
  <c r="Q142" i="12"/>
  <c r="Q142" i="11"/>
  <c r="Q142" i="1"/>
  <c r="Q142" i="23"/>
  <c r="M142" i="14"/>
  <c r="M142" i="13"/>
  <c r="M142" i="12"/>
  <c r="M142" i="11"/>
  <c r="M142" i="1"/>
  <c r="M142" i="23"/>
  <c r="I142" i="14"/>
  <c r="I142" i="13"/>
  <c r="I142" i="12"/>
  <c r="I142" i="11"/>
  <c r="I142" i="1"/>
  <c r="I142" i="23"/>
  <c r="W141" i="14"/>
  <c r="W141" i="13"/>
  <c r="W141" i="12"/>
  <c r="W141" i="11"/>
  <c r="W141" i="1"/>
  <c r="W141" i="23"/>
  <c r="S141" i="14"/>
  <c r="S141" i="13"/>
  <c r="S141" i="12"/>
  <c r="S141" i="11"/>
  <c r="S141" i="1"/>
  <c r="S141" i="23"/>
  <c r="O141" i="14"/>
  <c r="O141" i="13"/>
  <c r="O141" i="12"/>
  <c r="O141" i="11"/>
  <c r="O141" i="1"/>
  <c r="O141" i="23"/>
  <c r="K141" i="14"/>
  <c r="K141" i="13"/>
  <c r="K141" i="12"/>
  <c r="K141" i="11"/>
  <c r="K141" i="1"/>
  <c r="K141" i="23"/>
  <c r="Y140" i="14"/>
  <c r="Y140" i="13"/>
  <c r="Y140" i="12"/>
  <c r="Y140" i="11"/>
  <c r="Y140" i="1"/>
  <c r="Y140" i="23"/>
  <c r="U140" i="14"/>
  <c r="U140" i="13"/>
  <c r="U140" i="12"/>
  <c r="U140" i="11"/>
  <c r="U140" i="1"/>
  <c r="U140" i="23"/>
  <c r="Q140" i="14"/>
  <c r="Q140" i="13"/>
  <c r="Q140" i="12"/>
  <c r="Q140" i="11"/>
  <c r="Q140" i="1"/>
  <c r="Q140" i="23"/>
  <c r="M140" i="14"/>
  <c r="M140" i="13"/>
  <c r="M140" i="12"/>
  <c r="M140" i="11"/>
  <c r="M140" i="1"/>
  <c r="M140" i="23"/>
  <c r="I140" i="14"/>
  <c r="I140" i="13"/>
  <c r="I140" i="12"/>
  <c r="I140" i="11"/>
  <c r="I140" i="1"/>
  <c r="I140" i="23"/>
  <c r="W139" i="14"/>
  <c r="W139" i="13"/>
  <c r="W139" i="12"/>
  <c r="W139" i="11"/>
  <c r="W139" i="1"/>
  <c r="W139" i="23"/>
  <c r="S139" i="14"/>
  <c r="S139" i="13"/>
  <c r="S139" i="12"/>
  <c r="S139" i="11"/>
  <c r="S139" i="1"/>
  <c r="S139" i="23"/>
  <c r="O139" i="14"/>
  <c r="O139" i="13"/>
  <c r="O139" i="12"/>
  <c r="O139" i="11"/>
  <c r="O139" i="1"/>
  <c r="O139" i="23"/>
  <c r="K139" i="14"/>
  <c r="K139" i="13"/>
  <c r="K139" i="12"/>
  <c r="K139" i="11"/>
  <c r="K139" i="1"/>
  <c r="K139" i="23"/>
  <c r="Y138" i="14"/>
  <c r="Y138" i="13"/>
  <c r="Y138" i="12"/>
  <c r="Y138" i="11"/>
  <c r="Y138" i="1"/>
  <c r="Y138" i="23"/>
  <c r="U138" i="14"/>
  <c r="U138" i="13"/>
  <c r="U138" i="12"/>
  <c r="U138" i="11"/>
  <c r="U138" i="1"/>
  <c r="U138" i="23"/>
  <c r="Q138" i="14"/>
  <c r="Q138" i="13"/>
  <c r="Q138" i="12"/>
  <c r="Q138" i="11"/>
  <c r="Q138" i="1"/>
  <c r="Q138" i="23"/>
  <c r="M138" i="14"/>
  <c r="M138" i="13"/>
  <c r="M138" i="12"/>
  <c r="M138" i="11"/>
  <c r="M138" i="1"/>
  <c r="M138" i="23"/>
  <c r="I138" i="14"/>
  <c r="I138" i="13"/>
  <c r="I138" i="12"/>
  <c r="I138" i="11"/>
  <c r="I138" i="1"/>
  <c r="I138" i="23"/>
  <c r="W137" i="14"/>
  <c r="W137" i="13"/>
  <c r="W137" i="12"/>
  <c r="W137" i="11"/>
  <c r="W137" i="1"/>
  <c r="W137" i="23"/>
  <c r="S137" i="14"/>
  <c r="S137" i="13"/>
  <c r="S137" i="12"/>
  <c r="S137" i="11"/>
  <c r="S137" i="1"/>
  <c r="S137" i="23"/>
  <c r="O137" i="14"/>
  <c r="O137" i="13"/>
  <c r="O137" i="12"/>
  <c r="O137" i="11"/>
  <c r="O137" i="1"/>
  <c r="O137" i="23"/>
  <c r="K137" i="14"/>
  <c r="K137" i="13"/>
  <c r="K137" i="12"/>
  <c r="K137" i="11"/>
  <c r="K137" i="1"/>
  <c r="K137" i="23"/>
  <c r="Y123" i="14"/>
  <c r="Y123" i="13"/>
  <c r="Y123" i="12"/>
  <c r="Y123" i="11"/>
  <c r="Y123" i="1"/>
  <c r="Y123" i="23"/>
  <c r="U123" i="14"/>
  <c r="U123" i="13"/>
  <c r="U123" i="12"/>
  <c r="U123" i="11"/>
  <c r="U123" i="1"/>
  <c r="U123" i="23"/>
  <c r="Q123" i="14"/>
  <c r="Q123" i="13"/>
  <c r="Q123" i="12"/>
  <c r="Q123" i="11"/>
  <c r="Q123" i="1"/>
  <c r="Q123" i="23"/>
  <c r="M123" i="14"/>
  <c r="M123" i="13"/>
  <c r="M123" i="12"/>
  <c r="M123" i="11"/>
  <c r="M123" i="1"/>
  <c r="M123" i="23"/>
  <c r="I123" i="14"/>
  <c r="I123" i="13"/>
  <c r="I123" i="12"/>
  <c r="I123" i="11"/>
  <c r="I123" i="1"/>
  <c r="I123" i="23"/>
  <c r="W122" i="14"/>
  <c r="W122" i="13"/>
  <c r="W122" i="12"/>
  <c r="W122" i="11"/>
  <c r="W122" i="1"/>
  <c r="W122" i="23"/>
  <c r="S122" i="14"/>
  <c r="S122" i="13"/>
  <c r="S122" i="12"/>
  <c r="S122" i="11"/>
  <c r="S122" i="1"/>
  <c r="S122" i="23"/>
  <c r="O122" i="14"/>
  <c r="O122" i="13"/>
  <c r="O122" i="12"/>
  <c r="O122" i="11"/>
  <c r="O122" i="1"/>
  <c r="O122" i="23"/>
  <c r="K122" i="14"/>
  <c r="K122" i="13"/>
  <c r="K122" i="12"/>
  <c r="K122" i="11"/>
  <c r="K122" i="1"/>
  <c r="K122" i="23"/>
  <c r="Y121" i="14"/>
  <c r="Y121" i="13"/>
  <c r="Y121" i="12"/>
  <c r="Y121" i="11"/>
  <c r="Y121" i="1"/>
  <c r="Y121" i="23"/>
  <c r="U121" i="14"/>
  <c r="U121" i="13"/>
  <c r="U121" i="12"/>
  <c r="U121" i="11"/>
  <c r="U121" i="1"/>
  <c r="U121" i="23"/>
  <c r="Q121" i="14"/>
  <c r="Q121" i="13"/>
  <c r="Q121" i="12"/>
  <c r="Q121" i="11"/>
  <c r="Q121" i="1"/>
  <c r="Q121" i="23"/>
  <c r="M121" i="14"/>
  <c r="M121" i="13"/>
  <c r="M121" i="12"/>
  <c r="M121" i="11"/>
  <c r="M121" i="1"/>
  <c r="M121" i="23"/>
  <c r="I121" i="14"/>
  <c r="I121" i="13"/>
  <c r="I121" i="12"/>
  <c r="I121" i="11"/>
  <c r="I121" i="1"/>
  <c r="I121" i="23"/>
  <c r="W120" i="14"/>
  <c r="W120" i="13"/>
  <c r="W120" i="12"/>
  <c r="W120" i="11"/>
  <c r="W120" i="1"/>
  <c r="W120" i="23"/>
  <c r="S120" i="14"/>
  <c r="S120" i="13"/>
  <c r="S120" i="12"/>
  <c r="S120" i="11"/>
  <c r="S120" i="1"/>
  <c r="S120" i="23"/>
  <c r="O120" i="14"/>
  <c r="O120" i="13"/>
  <c r="O120" i="12"/>
  <c r="O120" i="11"/>
  <c r="O120" i="1"/>
  <c r="O120" i="23"/>
  <c r="K120" i="14"/>
  <c r="K120" i="13"/>
  <c r="K120" i="12"/>
  <c r="K120" i="11"/>
  <c r="K120" i="1"/>
  <c r="K120" i="23"/>
  <c r="Y119" i="14"/>
  <c r="Y119" i="13"/>
  <c r="Y119" i="12"/>
  <c r="Y119" i="11"/>
  <c r="Y119" i="1"/>
  <c r="Y119" i="23"/>
  <c r="U119" i="14"/>
  <c r="U119" i="13"/>
  <c r="U119" i="12"/>
  <c r="U119" i="11"/>
  <c r="U119" i="1"/>
  <c r="U119" i="23"/>
  <c r="Q119" i="14"/>
  <c r="Q119" i="13"/>
  <c r="Q119" i="12"/>
  <c r="Q119" i="11"/>
  <c r="Q119" i="1"/>
  <c r="Q119" i="23"/>
  <c r="M119" i="14"/>
  <c r="M119" i="13"/>
  <c r="M119" i="12"/>
  <c r="M119" i="11"/>
  <c r="M119" i="1"/>
  <c r="M119" i="23"/>
  <c r="I119" i="14"/>
  <c r="I119" i="13"/>
  <c r="I119" i="12"/>
  <c r="I119" i="11"/>
  <c r="I119" i="1"/>
  <c r="I119" i="23"/>
  <c r="W118" i="14"/>
  <c r="W118" i="13"/>
  <c r="W118" i="12"/>
  <c r="W118" i="11"/>
  <c r="W118" i="1"/>
  <c r="W118" i="23"/>
  <c r="S118" i="14"/>
  <c r="S118" i="13"/>
  <c r="S118" i="12"/>
  <c r="S118" i="11"/>
  <c r="S118" i="1"/>
  <c r="S118" i="23"/>
  <c r="O118" i="14"/>
  <c r="O118" i="13"/>
  <c r="O118" i="12"/>
  <c r="O118" i="11"/>
  <c r="O118" i="1"/>
  <c r="O118" i="23"/>
  <c r="K118" i="14"/>
  <c r="K118" i="13"/>
  <c r="K118" i="12"/>
  <c r="K118" i="11"/>
  <c r="K118" i="1"/>
  <c r="K118" i="23"/>
  <c r="Y117" i="14"/>
  <c r="Y117" i="13"/>
  <c r="Y117" i="12"/>
  <c r="Y117" i="11"/>
  <c r="Y117" i="1"/>
  <c r="Y117" i="23"/>
  <c r="U117" i="14"/>
  <c r="U117" i="13"/>
  <c r="U117" i="12"/>
  <c r="U117" i="11"/>
  <c r="U117" i="1"/>
  <c r="U117" i="23"/>
  <c r="Q117" i="14"/>
  <c r="Q117" i="13"/>
  <c r="Q117" i="12"/>
  <c r="Q117" i="11"/>
  <c r="Q117" i="1"/>
  <c r="Q117" i="23"/>
  <c r="M117" i="14"/>
  <c r="M117" i="13"/>
  <c r="M117" i="12"/>
  <c r="M117" i="11"/>
  <c r="M117" i="1"/>
  <c r="M117" i="23"/>
  <c r="I117" i="14"/>
  <c r="I117" i="13"/>
  <c r="I117" i="12"/>
  <c r="I117" i="11"/>
  <c r="I117" i="1"/>
  <c r="I117" i="23"/>
  <c r="W116" i="14"/>
  <c r="W116" i="13"/>
  <c r="W116" i="12"/>
  <c r="W116" i="11"/>
  <c r="W116" i="1"/>
  <c r="W116" i="23"/>
  <c r="S116" i="14"/>
  <c r="S116" i="13"/>
  <c r="S116" i="12"/>
  <c r="S116" i="11"/>
  <c r="S116" i="1"/>
  <c r="S116" i="23"/>
  <c r="O116" i="14"/>
  <c r="O116" i="13"/>
  <c r="O116" i="12"/>
  <c r="O116" i="11"/>
  <c r="O116" i="1"/>
  <c r="O116" i="23"/>
  <c r="K116" i="14"/>
  <c r="K116" i="13"/>
  <c r="K116" i="12"/>
  <c r="K116" i="11"/>
  <c r="K116" i="1"/>
  <c r="K116" i="23"/>
  <c r="Y115" i="14"/>
  <c r="Y115" i="13"/>
  <c r="Y115" i="12"/>
  <c r="Y115" i="11"/>
  <c r="Y115" i="1"/>
  <c r="Y115" i="23"/>
  <c r="U115" i="14"/>
  <c r="U115" i="13"/>
  <c r="U115" i="12"/>
  <c r="U115" i="11"/>
  <c r="U115" i="1"/>
  <c r="U115" i="23"/>
  <c r="Q115" i="14"/>
  <c r="Q115" i="13"/>
  <c r="Q115" i="12"/>
  <c r="Q115" i="11"/>
  <c r="Q115" i="1"/>
  <c r="Q115" i="23"/>
  <c r="M115" i="14"/>
  <c r="M115" i="13"/>
  <c r="M115" i="12"/>
  <c r="M115" i="11"/>
  <c r="M115" i="1"/>
  <c r="M115" i="23"/>
  <c r="I115" i="14"/>
  <c r="I115" i="13"/>
  <c r="I115" i="12"/>
  <c r="I115" i="11"/>
  <c r="I115" i="1"/>
  <c r="I115" i="23"/>
  <c r="W114" i="14"/>
  <c r="W114" i="13"/>
  <c r="W114" i="12"/>
  <c r="W114" i="11"/>
  <c r="W114" i="1"/>
  <c r="W114" i="23"/>
  <c r="S114" i="14"/>
  <c r="S114" i="13"/>
  <c r="S114" i="12"/>
  <c r="S114" i="11"/>
  <c r="S114" i="1"/>
  <c r="S114" i="23"/>
  <c r="O114" i="14"/>
  <c r="O114" i="13"/>
  <c r="O114" i="12"/>
  <c r="O114" i="11"/>
  <c r="O114" i="1"/>
  <c r="O114" i="23"/>
  <c r="K114" i="14"/>
  <c r="K114" i="13"/>
  <c r="K114" i="12"/>
  <c r="K114" i="11"/>
  <c r="K114" i="1"/>
  <c r="K114" i="23"/>
  <c r="Y113" i="14"/>
  <c r="Y113" i="13"/>
  <c r="Y113" i="12"/>
  <c r="Y113" i="11"/>
  <c r="Y113" i="1"/>
  <c r="Y113" i="23"/>
  <c r="U113" i="14"/>
  <c r="U113" i="13"/>
  <c r="U113" i="12"/>
  <c r="U113" i="11"/>
  <c r="U113" i="1"/>
  <c r="U113" i="23"/>
  <c r="Q113" i="14"/>
  <c r="Q113" i="13"/>
  <c r="Q113" i="12"/>
  <c r="Q113" i="11"/>
  <c r="Q113" i="1"/>
  <c r="Q113" i="23"/>
  <c r="M113" i="14"/>
  <c r="M113" i="13"/>
  <c r="M113" i="12"/>
  <c r="M113" i="11"/>
  <c r="M113" i="1"/>
  <c r="M113" i="23"/>
  <c r="I113" i="14"/>
  <c r="I113" i="13"/>
  <c r="I113" i="12"/>
  <c r="I113" i="11"/>
  <c r="I113" i="1"/>
  <c r="I113" i="23"/>
  <c r="W112" i="14"/>
  <c r="W112" i="13"/>
  <c r="W112" i="12"/>
  <c r="W112" i="11"/>
  <c r="W112" i="1"/>
  <c r="W112" i="23"/>
  <c r="S112" i="14"/>
  <c r="S112" i="13"/>
  <c r="S112" i="12"/>
  <c r="S112" i="11"/>
  <c r="S112" i="1"/>
  <c r="S112" i="23"/>
  <c r="O112" i="14"/>
  <c r="O112" i="13"/>
  <c r="O112" i="12"/>
  <c r="O112" i="11"/>
  <c r="O112" i="1"/>
  <c r="O112" i="23"/>
  <c r="K112" i="14"/>
  <c r="K112" i="13"/>
  <c r="K112" i="12"/>
  <c r="K112" i="11"/>
  <c r="K112" i="1"/>
  <c r="K112" i="23"/>
  <c r="Y111" i="14"/>
  <c r="Y111" i="13"/>
  <c r="Y111" i="12"/>
  <c r="Y111" i="11"/>
  <c r="Y111" i="1"/>
  <c r="Y111" i="23"/>
  <c r="U111" i="14"/>
  <c r="U111" i="13"/>
  <c r="U111" i="12"/>
  <c r="U111" i="11"/>
  <c r="U111" i="1"/>
  <c r="U111" i="23"/>
  <c r="Q111" i="14"/>
  <c r="Q111" i="13"/>
  <c r="Q111" i="12"/>
  <c r="Q111" i="11"/>
  <c r="Q111" i="1"/>
  <c r="Q111" i="23"/>
  <c r="M111" i="14"/>
  <c r="M111" i="13"/>
  <c r="M111" i="12"/>
  <c r="M111" i="11"/>
  <c r="M111" i="1"/>
  <c r="M111" i="23"/>
  <c r="I111" i="14"/>
  <c r="I111" i="13"/>
  <c r="I111" i="12"/>
  <c r="I111" i="11"/>
  <c r="I111" i="1"/>
  <c r="I111" i="23"/>
  <c r="W110" i="14"/>
  <c r="W110" i="13"/>
  <c r="W110" i="12"/>
  <c r="W110" i="11"/>
  <c r="W110" i="1"/>
  <c r="W110" i="23"/>
  <c r="S110" i="14"/>
  <c r="S110" i="13"/>
  <c r="S110" i="12"/>
  <c r="S110" i="11"/>
  <c r="S110" i="1"/>
  <c r="S110" i="23"/>
  <c r="O110" i="14"/>
  <c r="O110" i="13"/>
  <c r="O110" i="12"/>
  <c r="O110" i="11"/>
  <c r="O110" i="1"/>
  <c r="O110" i="23"/>
  <c r="K110" i="14"/>
  <c r="K110" i="13"/>
  <c r="K110" i="12"/>
  <c r="K110" i="11"/>
  <c r="K110" i="1"/>
  <c r="K110" i="23"/>
  <c r="Y109" i="14"/>
  <c r="Y109" i="13"/>
  <c r="Y109" i="12"/>
  <c r="Y109" i="11"/>
  <c r="Y109" i="1"/>
  <c r="Y109" i="23"/>
  <c r="U109" i="14"/>
  <c r="U109" i="13"/>
  <c r="U109" i="12"/>
  <c r="U109" i="11"/>
  <c r="U109" i="1"/>
  <c r="U109" i="23"/>
  <c r="Q109" i="14"/>
  <c r="Q109" i="13"/>
  <c r="Q109" i="12"/>
  <c r="Q109" i="11"/>
  <c r="Q109" i="1"/>
  <c r="Q109" i="23"/>
  <c r="M109" i="14"/>
  <c r="M109" i="13"/>
  <c r="M109" i="12"/>
  <c r="M109" i="11"/>
  <c r="M109" i="1"/>
  <c r="M109" i="23"/>
  <c r="I109" i="14"/>
  <c r="I109" i="13"/>
  <c r="I109" i="12"/>
  <c r="I109" i="11"/>
  <c r="I109" i="1"/>
  <c r="I109" i="23"/>
  <c r="W108" i="14"/>
  <c r="W108" i="13"/>
  <c r="W108" i="12"/>
  <c r="W108" i="11"/>
  <c r="W108" i="1"/>
  <c r="W108" i="23"/>
  <c r="S108" i="14"/>
  <c r="S108" i="13"/>
  <c r="S108" i="12"/>
  <c r="S108" i="11"/>
  <c r="S108" i="1"/>
  <c r="S108" i="23"/>
  <c r="O108" i="14"/>
  <c r="O108" i="13"/>
  <c r="O108" i="12"/>
  <c r="O108" i="11"/>
  <c r="O108" i="1"/>
  <c r="O108" i="23"/>
  <c r="K108" i="14"/>
  <c r="K108" i="13"/>
  <c r="K108" i="12"/>
  <c r="K108" i="11"/>
  <c r="K108" i="1"/>
  <c r="K108" i="23"/>
  <c r="Y107" i="14"/>
  <c r="Y107" i="13"/>
  <c r="Y107" i="12"/>
  <c r="Y107" i="11"/>
  <c r="Y107" i="1"/>
  <c r="Y107" i="23"/>
  <c r="U107" i="14"/>
  <c r="U107" i="13"/>
  <c r="U107" i="12"/>
  <c r="U107" i="11"/>
  <c r="U107" i="1"/>
  <c r="U107" i="23"/>
  <c r="Q107" i="14"/>
  <c r="Q107" i="13"/>
  <c r="Q107" i="12"/>
  <c r="Q107" i="11"/>
  <c r="Q107" i="1"/>
  <c r="Q107" i="23"/>
  <c r="M107" i="14"/>
  <c r="M107" i="13"/>
  <c r="M107" i="12"/>
  <c r="M107" i="11"/>
  <c r="M107" i="1"/>
  <c r="M107" i="23"/>
  <c r="I107" i="14"/>
  <c r="I107" i="13"/>
  <c r="I107" i="12"/>
  <c r="I107" i="11"/>
  <c r="I107" i="1"/>
  <c r="I107" i="23"/>
  <c r="W106" i="14"/>
  <c r="W106" i="13"/>
  <c r="W106" i="12"/>
  <c r="W106" i="11"/>
  <c r="W106" i="1"/>
  <c r="W106" i="23"/>
  <c r="S106" i="14"/>
  <c r="S106" i="13"/>
  <c r="S106" i="12"/>
  <c r="S106" i="11"/>
  <c r="S106" i="1"/>
  <c r="S106" i="23"/>
  <c r="O106" i="14"/>
  <c r="O106" i="13"/>
  <c r="O106" i="12"/>
  <c r="O106" i="11"/>
  <c r="O106" i="1"/>
  <c r="O106" i="23"/>
  <c r="K106" i="14"/>
  <c r="K106" i="13"/>
  <c r="K106" i="12"/>
  <c r="K106" i="11"/>
  <c r="K106" i="1"/>
  <c r="K106" i="23"/>
  <c r="Y105" i="14"/>
  <c r="Y105" i="13"/>
  <c r="Y105" i="12"/>
  <c r="Y105" i="11"/>
  <c r="Y105" i="1"/>
  <c r="Y105" i="23"/>
  <c r="U105" i="14"/>
  <c r="U105" i="13"/>
  <c r="U105" i="12"/>
  <c r="U105" i="11"/>
  <c r="U105" i="1"/>
  <c r="U105" i="23"/>
  <c r="Q105" i="14"/>
  <c r="Q105" i="13"/>
  <c r="Q105" i="12"/>
  <c r="Q105" i="11"/>
  <c r="Q105" i="1"/>
  <c r="Q105" i="23"/>
  <c r="M105" i="14"/>
  <c r="M105" i="13"/>
  <c r="M105" i="12"/>
  <c r="M105" i="11"/>
  <c r="M105" i="1"/>
  <c r="M105" i="23"/>
  <c r="I105" i="14"/>
  <c r="I105" i="13"/>
  <c r="I105" i="12"/>
  <c r="I105" i="11"/>
  <c r="I105" i="1"/>
  <c r="I105" i="23"/>
  <c r="W104" i="14"/>
  <c r="W104" i="13"/>
  <c r="W104" i="12"/>
  <c r="W104" i="11"/>
  <c r="W104" i="1"/>
  <c r="W104" i="23"/>
  <c r="S104" i="14"/>
  <c r="S104" i="13"/>
  <c r="S104" i="12"/>
  <c r="S104" i="11"/>
  <c r="S104" i="1"/>
  <c r="S104" i="23"/>
  <c r="O104" i="14"/>
  <c r="O104" i="13"/>
  <c r="O104" i="12"/>
  <c r="O104" i="11"/>
  <c r="O104" i="1"/>
  <c r="O104" i="23"/>
  <c r="K104" i="14"/>
  <c r="K104" i="13"/>
  <c r="K104" i="12"/>
  <c r="K104" i="11"/>
  <c r="K104" i="1"/>
  <c r="K104" i="23"/>
  <c r="Y103" i="14"/>
  <c r="Y103" i="13"/>
  <c r="Y103" i="12"/>
  <c r="Y103" i="11"/>
  <c r="Y103" i="1"/>
  <c r="Y103" i="23"/>
  <c r="U103" i="14"/>
  <c r="U103" i="13"/>
  <c r="U103" i="12"/>
  <c r="U103" i="11"/>
  <c r="U103" i="1"/>
  <c r="U103" i="23"/>
  <c r="Q103" i="14"/>
  <c r="Q103" i="13"/>
  <c r="Q103" i="12"/>
  <c r="Q103" i="11"/>
  <c r="Q103" i="1"/>
  <c r="Q103" i="23"/>
  <c r="M103" i="14"/>
  <c r="M103" i="13"/>
  <c r="M103" i="12"/>
  <c r="M103" i="11"/>
  <c r="M103" i="1"/>
  <c r="M103" i="23"/>
  <c r="I103" i="14"/>
  <c r="I103" i="13"/>
  <c r="I103" i="12"/>
  <c r="I103" i="11"/>
  <c r="I103" i="1"/>
  <c r="I103" i="23"/>
  <c r="W102" i="14"/>
  <c r="W102" i="13"/>
  <c r="W102" i="12"/>
  <c r="W102" i="11"/>
  <c r="W102" i="1"/>
  <c r="W102" i="23"/>
  <c r="S102" i="14"/>
  <c r="S102" i="13"/>
  <c r="S102" i="12"/>
  <c r="S102" i="11"/>
  <c r="S102" i="1"/>
  <c r="S102" i="23"/>
  <c r="O102" i="14"/>
  <c r="O102" i="13"/>
  <c r="O102" i="12"/>
  <c r="O102" i="11"/>
  <c r="O102" i="1"/>
  <c r="O102" i="23"/>
  <c r="K102" i="14"/>
  <c r="K102" i="13"/>
  <c r="K102" i="12"/>
  <c r="K102" i="11"/>
  <c r="K102" i="1"/>
  <c r="K102" i="23"/>
  <c r="Y101" i="14"/>
  <c r="Y101" i="13"/>
  <c r="Y101" i="12"/>
  <c r="Y101" i="11"/>
  <c r="Y101" i="1"/>
  <c r="Y101" i="23"/>
  <c r="U101" i="14"/>
  <c r="U101" i="13"/>
  <c r="U101" i="12"/>
  <c r="U101" i="11"/>
  <c r="U101" i="1"/>
  <c r="U101" i="23"/>
  <c r="Q101" i="14"/>
  <c r="Q101" i="13"/>
  <c r="Q101" i="12"/>
  <c r="Q101" i="11"/>
  <c r="Q101" i="1"/>
  <c r="Q101" i="23"/>
  <c r="M101" i="14"/>
  <c r="M101" i="13"/>
  <c r="M101" i="12"/>
  <c r="M101" i="11"/>
  <c r="M101" i="1"/>
  <c r="M101" i="23"/>
  <c r="I101" i="14"/>
  <c r="I101" i="13"/>
  <c r="I101" i="12"/>
  <c r="I101" i="11"/>
  <c r="I101" i="1"/>
  <c r="I101" i="23"/>
  <c r="W241" i="14"/>
  <c r="W241" i="13"/>
  <c r="W241" i="12"/>
  <c r="W241" i="11"/>
  <c r="W241" i="1"/>
  <c r="W241" i="23"/>
  <c r="S241" i="14"/>
  <c r="S241" i="13"/>
  <c r="S241" i="12"/>
  <c r="S241" i="11"/>
  <c r="S241" i="1"/>
  <c r="S241" i="23"/>
  <c r="O241" i="14"/>
  <c r="O241" i="13"/>
  <c r="O241" i="12"/>
  <c r="O241" i="11"/>
  <c r="O241" i="1"/>
  <c r="O241" i="23"/>
  <c r="K241" i="14"/>
  <c r="K241" i="13"/>
  <c r="K241" i="12"/>
  <c r="K241" i="11"/>
  <c r="K241" i="1"/>
  <c r="K241" i="23"/>
  <c r="Y240" i="14"/>
  <c r="Y240" i="13"/>
  <c r="Y240" i="12"/>
  <c r="Y240" i="11"/>
  <c r="Y240" i="1"/>
  <c r="Y240" i="23"/>
  <c r="U240" i="14"/>
  <c r="U240" i="13"/>
  <c r="U240" i="12"/>
  <c r="U240" i="11"/>
  <c r="U240" i="1"/>
  <c r="U240" i="23"/>
  <c r="Q240" i="14"/>
  <c r="Q240" i="13"/>
  <c r="Q240" i="12"/>
  <c r="Q240" i="11"/>
  <c r="Q240" i="1"/>
  <c r="Q240" i="23"/>
  <c r="M240" i="14"/>
  <c r="M240" i="13"/>
  <c r="M240" i="12"/>
  <c r="M240" i="11"/>
  <c r="M240" i="1"/>
  <c r="M240" i="23"/>
  <c r="I240" i="14"/>
  <c r="I240" i="13"/>
  <c r="I240" i="12"/>
  <c r="I240" i="11"/>
  <c r="I240" i="1"/>
  <c r="I240" i="23"/>
  <c r="W239" i="14"/>
  <c r="W239" i="13"/>
  <c r="W239" i="12"/>
  <c r="W239" i="11"/>
  <c r="W239" i="1"/>
  <c r="W239" i="23"/>
  <c r="S239" i="14"/>
  <c r="S239" i="13"/>
  <c r="S239" i="12"/>
  <c r="S239" i="11"/>
  <c r="S239" i="1"/>
  <c r="S239" i="23"/>
  <c r="O239" i="14"/>
  <c r="O239" i="13"/>
  <c r="O239" i="12"/>
  <c r="O239" i="11"/>
  <c r="O239" i="1"/>
  <c r="O239" i="23"/>
  <c r="K239" i="14"/>
  <c r="K239" i="13"/>
  <c r="K239" i="12"/>
  <c r="K239" i="11"/>
  <c r="K239" i="1"/>
  <c r="K239" i="23"/>
  <c r="Y238" i="14"/>
  <c r="Y238" i="13"/>
  <c r="Y238" i="12"/>
  <c r="Y238" i="11"/>
  <c r="Y238" i="1"/>
  <c r="Y238" i="23"/>
  <c r="U238" i="14"/>
  <c r="U238" i="13"/>
  <c r="U238" i="12"/>
  <c r="U238" i="11"/>
  <c r="U238" i="1"/>
  <c r="U238" i="23"/>
  <c r="Q238" i="14"/>
  <c r="Q238" i="13"/>
  <c r="Q238" i="12"/>
  <c r="Q238" i="11"/>
  <c r="Q238" i="1"/>
  <c r="Q238" i="23"/>
  <c r="M238" i="14"/>
  <c r="M238" i="13"/>
  <c r="M238" i="12"/>
  <c r="M238" i="11"/>
  <c r="M238" i="1"/>
  <c r="M238" i="23"/>
  <c r="I238" i="14"/>
  <c r="I238" i="13"/>
  <c r="I238" i="12"/>
  <c r="I238" i="11"/>
  <c r="I238" i="1"/>
  <c r="I238" i="23"/>
  <c r="W237" i="14"/>
  <c r="W237" i="13"/>
  <c r="W237" i="12"/>
  <c r="W237" i="11"/>
  <c r="W237" i="1"/>
  <c r="W237" i="23"/>
  <c r="S237" i="14"/>
  <c r="S237" i="13"/>
  <c r="S237" i="12"/>
  <c r="S237" i="11"/>
  <c r="S237" i="1"/>
  <c r="S237" i="23"/>
  <c r="O237" i="14"/>
  <c r="O237" i="13"/>
  <c r="O237" i="12"/>
  <c r="O237" i="11"/>
  <c r="O237" i="1"/>
  <c r="O237" i="23"/>
  <c r="K237" i="14"/>
  <c r="K237" i="13"/>
  <c r="K237" i="12"/>
  <c r="K237" i="11"/>
  <c r="K237" i="1"/>
  <c r="K237" i="23"/>
  <c r="Y236" i="14"/>
  <c r="Y236" i="13"/>
  <c r="Y236" i="12"/>
  <c r="Y236" i="11"/>
  <c r="Y236" i="1"/>
  <c r="Y236" i="23"/>
  <c r="U236" i="14"/>
  <c r="U236" i="13"/>
  <c r="U236" i="12"/>
  <c r="U236" i="11"/>
  <c r="U236" i="1"/>
  <c r="U236" i="23"/>
  <c r="Q236" i="14"/>
  <c r="Q236" i="13"/>
  <c r="Q236" i="12"/>
  <c r="Q236" i="11"/>
  <c r="Q236" i="1"/>
  <c r="Q236" i="23"/>
  <c r="M236" i="14"/>
  <c r="M236" i="13"/>
  <c r="M236" i="12"/>
  <c r="M236" i="11"/>
  <c r="M236" i="1"/>
  <c r="M236" i="23"/>
  <c r="I236" i="14"/>
  <c r="I236" i="13"/>
  <c r="I236" i="12"/>
  <c r="I236" i="11"/>
  <c r="I236" i="1"/>
  <c r="I236" i="23"/>
  <c r="W235" i="14"/>
  <c r="W235" i="13"/>
  <c r="W235" i="12"/>
  <c r="W235" i="11"/>
  <c r="W235" i="1"/>
  <c r="W235" i="23"/>
  <c r="S235" i="14"/>
  <c r="S235" i="13"/>
  <c r="S235" i="12"/>
  <c r="S235" i="11"/>
  <c r="S235" i="1"/>
  <c r="S235" i="23"/>
  <c r="O235" i="14"/>
  <c r="O235" i="13"/>
  <c r="O235" i="12"/>
  <c r="O235" i="11"/>
  <c r="O235" i="1"/>
  <c r="O235" i="23"/>
  <c r="K235" i="14"/>
  <c r="K235" i="13"/>
  <c r="K235" i="12"/>
  <c r="K235" i="11"/>
  <c r="K235" i="1"/>
  <c r="K235" i="23"/>
  <c r="Y234" i="14"/>
  <c r="Y234" i="13"/>
  <c r="Y234" i="12"/>
  <c r="Y234" i="11"/>
  <c r="Y234" i="1"/>
  <c r="Y234" i="23"/>
  <c r="U234" i="14"/>
  <c r="U234" i="13"/>
  <c r="U234" i="12"/>
  <c r="U234" i="11"/>
  <c r="U234" i="1"/>
  <c r="U234" i="23"/>
  <c r="Q234" i="14"/>
  <c r="Q234" i="13"/>
  <c r="Q234" i="12"/>
  <c r="Q234" i="11"/>
  <c r="Q234" i="1"/>
  <c r="Q234" i="23"/>
  <c r="M234" i="14"/>
  <c r="M234" i="13"/>
  <c r="M234" i="12"/>
  <c r="M234" i="11"/>
  <c r="M234" i="1"/>
  <c r="M234" i="23"/>
  <c r="I234" i="14"/>
  <c r="I234" i="13"/>
  <c r="I234" i="12"/>
  <c r="I234" i="11"/>
  <c r="I234" i="1"/>
  <c r="I234" i="23"/>
  <c r="W233" i="14"/>
  <c r="W233" i="13"/>
  <c r="W233" i="12"/>
  <c r="W233" i="11"/>
  <c r="W233" i="1"/>
  <c r="W233" i="23"/>
  <c r="S233" i="14"/>
  <c r="S233" i="13"/>
  <c r="S233" i="12"/>
  <c r="S233" i="11"/>
  <c r="S233" i="1"/>
  <c r="S233" i="23"/>
  <c r="O233" i="14"/>
  <c r="O233" i="13"/>
  <c r="O233" i="12"/>
  <c r="O233" i="11"/>
  <c r="O233" i="1"/>
  <c r="O233" i="23"/>
  <c r="K233" i="14"/>
  <c r="K233" i="13"/>
  <c r="K233" i="12"/>
  <c r="K233" i="11"/>
  <c r="K233" i="1"/>
  <c r="K233" i="23"/>
  <c r="Y232" i="14"/>
  <c r="Y232" i="13"/>
  <c r="Y232" i="12"/>
  <c r="Y232" i="11"/>
  <c r="Y232" i="1"/>
  <c r="Y232" i="23"/>
  <c r="U232" i="14"/>
  <c r="U232" i="13"/>
  <c r="U232" i="12"/>
  <c r="U232" i="11"/>
  <c r="U232" i="1"/>
  <c r="U232" i="23"/>
  <c r="Q232" i="14"/>
  <c r="Q232" i="13"/>
  <c r="Q232" i="12"/>
  <c r="Q232" i="11"/>
  <c r="Q232" i="1"/>
  <c r="Q232" i="23"/>
  <c r="M232" i="14"/>
  <c r="M232" i="13"/>
  <c r="M232" i="12"/>
  <c r="M232" i="11"/>
  <c r="M232" i="1"/>
  <c r="M232" i="23"/>
  <c r="I232" i="14"/>
  <c r="I232" i="13"/>
  <c r="I232" i="12"/>
  <c r="I232" i="11"/>
  <c r="I232" i="1"/>
  <c r="I232" i="23"/>
  <c r="W231" i="14"/>
  <c r="W231" i="13"/>
  <c r="W231" i="12"/>
  <c r="W231" i="11"/>
  <c r="W231" i="1"/>
  <c r="W231" i="23"/>
  <c r="S231" i="14"/>
  <c r="S231" i="13"/>
  <c r="S231" i="12"/>
  <c r="S231" i="11"/>
  <c r="S231" i="1"/>
  <c r="S231" i="23"/>
  <c r="O231" i="14"/>
  <c r="O231" i="13"/>
  <c r="O231" i="12"/>
  <c r="O231" i="11"/>
  <c r="O231" i="1"/>
  <c r="O231" i="23"/>
  <c r="K231" i="14"/>
  <c r="K231" i="13"/>
  <c r="K231" i="12"/>
  <c r="K231" i="11"/>
  <c r="K231" i="1"/>
  <c r="K231" i="23"/>
  <c r="Y230" i="14"/>
  <c r="Y230" i="13"/>
  <c r="Y230" i="12"/>
  <c r="Y230" i="11"/>
  <c r="Y230" i="1"/>
  <c r="Y230" i="23"/>
  <c r="U230" i="14"/>
  <c r="U230" i="13"/>
  <c r="U230" i="12"/>
  <c r="U230" i="11"/>
  <c r="U230" i="1"/>
  <c r="U230" i="23"/>
  <c r="Q230" i="14"/>
  <c r="Q230" i="13"/>
  <c r="Q230" i="12"/>
  <c r="Q230" i="11"/>
  <c r="Q230" i="1"/>
  <c r="Q230" i="23"/>
  <c r="M230" i="14"/>
  <c r="M230" i="13"/>
  <c r="M230" i="12"/>
  <c r="M230" i="11"/>
  <c r="M230" i="1"/>
  <c r="M230" i="23"/>
  <c r="I230" i="14"/>
  <c r="I230" i="13"/>
  <c r="I230" i="12"/>
  <c r="I230" i="11"/>
  <c r="I230" i="1"/>
  <c r="I230" i="23"/>
  <c r="W50" i="14"/>
  <c r="W50" i="13"/>
  <c r="W50" i="12"/>
  <c r="W50" i="11"/>
  <c r="W50" i="1"/>
  <c r="W50" i="23"/>
  <c r="S50" i="14"/>
  <c r="S50" i="13"/>
  <c r="S50" i="12"/>
  <c r="S50" i="11"/>
  <c r="S50" i="1"/>
  <c r="S50" i="23"/>
  <c r="O50" i="14"/>
  <c r="O50" i="13"/>
  <c r="O50" i="12"/>
  <c r="O50" i="11"/>
  <c r="O50" i="1"/>
  <c r="O50" i="23"/>
  <c r="K50" i="14"/>
  <c r="K50" i="13"/>
  <c r="K50" i="12"/>
  <c r="K50" i="11"/>
  <c r="K50" i="1"/>
  <c r="K50" i="23"/>
  <c r="Y229" i="14"/>
  <c r="Y229" i="13"/>
  <c r="Y229" i="12"/>
  <c r="Y229" i="11"/>
  <c r="Y229" i="1"/>
  <c r="Y229" i="23"/>
  <c r="U229" i="14"/>
  <c r="U229" i="13"/>
  <c r="U229" i="12"/>
  <c r="U229" i="11"/>
  <c r="U229" i="1"/>
  <c r="U229" i="23"/>
  <c r="Q229" i="14"/>
  <c r="Q229" i="13"/>
  <c r="Q229" i="12"/>
  <c r="Q229" i="11"/>
  <c r="Q229" i="1"/>
  <c r="Q229" i="23"/>
  <c r="M229" i="14"/>
  <c r="M229" i="13"/>
  <c r="M229" i="12"/>
  <c r="M229" i="11"/>
  <c r="M229" i="1"/>
  <c r="M229" i="23"/>
  <c r="I229" i="14"/>
  <c r="I229" i="13"/>
  <c r="I229" i="12"/>
  <c r="I229" i="11"/>
  <c r="I229" i="1"/>
  <c r="I229" i="23"/>
  <c r="W269" i="14"/>
  <c r="W269" i="13"/>
  <c r="W269" i="12"/>
  <c r="W269" i="11"/>
  <c r="W269" i="1"/>
  <c r="W269" i="23"/>
  <c r="S269" i="14"/>
  <c r="S269" i="13"/>
  <c r="S269" i="12"/>
  <c r="S269" i="11"/>
  <c r="S269" i="1"/>
  <c r="S269" i="23"/>
  <c r="O269" i="14"/>
  <c r="O269" i="13"/>
  <c r="O269" i="12"/>
  <c r="O269" i="11"/>
  <c r="O269" i="1"/>
  <c r="O269" i="23"/>
  <c r="K269" i="14"/>
  <c r="K269" i="13"/>
  <c r="K269" i="12"/>
  <c r="K269" i="11"/>
  <c r="K269" i="1"/>
  <c r="K269" i="23"/>
  <c r="Y228" i="14"/>
  <c r="Y228" i="13"/>
  <c r="Y228" i="12"/>
  <c r="Y228" i="11"/>
  <c r="Y228" i="1"/>
  <c r="Y228" i="23"/>
  <c r="U228" i="14"/>
  <c r="U228" i="13"/>
  <c r="U228" i="12"/>
  <c r="U228" i="11"/>
  <c r="U228" i="1"/>
  <c r="U228" i="23"/>
  <c r="Q228" i="14"/>
  <c r="Q228" i="13"/>
  <c r="Q228" i="12"/>
  <c r="Q228" i="11"/>
  <c r="Q228" i="1"/>
  <c r="Q228" i="23"/>
  <c r="M228" i="14"/>
  <c r="M228" i="13"/>
  <c r="M228" i="12"/>
  <c r="M228" i="11"/>
  <c r="M228" i="1"/>
  <c r="M228" i="23"/>
  <c r="I228" i="14"/>
  <c r="I228" i="13"/>
  <c r="I228" i="12"/>
  <c r="I228" i="11"/>
  <c r="I228" i="1"/>
  <c r="I228" i="23"/>
  <c r="W227" i="14"/>
  <c r="W227" i="13"/>
  <c r="W227" i="12"/>
  <c r="W227" i="11"/>
  <c r="W227" i="1"/>
  <c r="W227" i="23"/>
  <c r="S227" i="14"/>
  <c r="S227" i="13"/>
  <c r="S227" i="12"/>
  <c r="S227" i="11"/>
  <c r="S227" i="1"/>
  <c r="S227" i="23"/>
  <c r="O227" i="14"/>
  <c r="O227" i="13"/>
  <c r="O227" i="12"/>
  <c r="O227" i="11"/>
  <c r="O227" i="1"/>
  <c r="O227" i="23"/>
  <c r="K227" i="14"/>
  <c r="K227" i="13"/>
  <c r="K227" i="12"/>
  <c r="K227" i="11"/>
  <c r="K227" i="1"/>
  <c r="K227" i="23"/>
  <c r="Y226" i="14"/>
  <c r="Y226" i="13"/>
  <c r="Y226" i="12"/>
  <c r="Y226" i="11"/>
  <c r="Y226" i="1"/>
  <c r="Y226" i="23"/>
  <c r="U226" i="14"/>
  <c r="U226" i="13"/>
  <c r="U226" i="12"/>
  <c r="U226" i="11"/>
  <c r="U226" i="1"/>
  <c r="U226" i="23"/>
  <c r="Q226" i="14"/>
  <c r="Q226" i="13"/>
  <c r="Q226" i="12"/>
  <c r="Q226" i="11"/>
  <c r="Q226" i="1"/>
  <c r="Q226" i="23"/>
  <c r="M226" i="14"/>
  <c r="M226" i="13"/>
  <c r="M226" i="12"/>
  <c r="M226" i="11"/>
  <c r="M226" i="1"/>
  <c r="M226" i="23"/>
  <c r="I226" i="14"/>
  <c r="I226" i="13"/>
  <c r="I226" i="12"/>
  <c r="I226" i="11"/>
  <c r="I226" i="1"/>
  <c r="I226" i="23"/>
  <c r="W225" i="14"/>
  <c r="W225" i="13"/>
  <c r="W225" i="12"/>
  <c r="W225" i="11"/>
  <c r="W225" i="1"/>
  <c r="W225" i="23"/>
  <c r="S225" i="14"/>
  <c r="S225" i="13"/>
  <c r="S225" i="12"/>
  <c r="S225" i="11"/>
  <c r="S225" i="1"/>
  <c r="S225" i="23"/>
  <c r="O225" i="14"/>
  <c r="O225" i="13"/>
  <c r="O225" i="12"/>
  <c r="O225" i="11"/>
  <c r="O225" i="1"/>
  <c r="O225" i="23"/>
  <c r="K225" i="14"/>
  <c r="K225" i="13"/>
  <c r="K225" i="12"/>
  <c r="K225" i="11"/>
  <c r="K225" i="1"/>
  <c r="K225" i="23"/>
  <c r="Y224" i="14"/>
  <c r="Y224" i="13"/>
  <c r="Y224" i="12"/>
  <c r="Y224" i="11"/>
  <c r="Y224" i="1"/>
  <c r="Y224" i="23"/>
  <c r="U224" i="14"/>
  <c r="U224" i="13"/>
  <c r="U224" i="12"/>
  <c r="U224" i="11"/>
  <c r="U224" i="1"/>
  <c r="U224" i="23"/>
  <c r="Q224" i="14"/>
  <c r="Q224" i="13"/>
  <c r="Q224" i="12"/>
  <c r="Q224" i="11"/>
  <c r="Q224" i="1"/>
  <c r="Q224" i="23"/>
  <c r="M224" i="14"/>
  <c r="M224" i="13"/>
  <c r="M224" i="12"/>
  <c r="M224" i="11"/>
  <c r="M224" i="1"/>
  <c r="M224" i="23"/>
  <c r="I224" i="14"/>
  <c r="I224" i="13"/>
  <c r="I224" i="12"/>
  <c r="I224" i="11"/>
  <c r="I224" i="1"/>
  <c r="I224" i="23"/>
  <c r="W223" i="14"/>
  <c r="W223" i="13"/>
  <c r="W223" i="12"/>
  <c r="W223" i="11"/>
  <c r="W223" i="1"/>
  <c r="W223" i="23"/>
  <c r="S223" i="14"/>
  <c r="S223" i="13"/>
  <c r="S223" i="12"/>
  <c r="S223" i="11"/>
  <c r="S223" i="1"/>
  <c r="S223" i="23"/>
  <c r="O223" i="14"/>
  <c r="O223" i="13"/>
  <c r="O223" i="12"/>
  <c r="O223" i="11"/>
  <c r="O223" i="1"/>
  <c r="O223" i="23"/>
  <c r="K223" i="14"/>
  <c r="K223" i="13"/>
  <c r="K223" i="12"/>
  <c r="K223" i="11"/>
  <c r="K223" i="1"/>
  <c r="K223" i="23"/>
  <c r="Y268" i="14"/>
  <c r="Y268" i="13"/>
  <c r="Y268" i="12"/>
  <c r="Y268" i="11"/>
  <c r="Y268" i="1"/>
  <c r="Y268" i="23"/>
  <c r="U268" i="14"/>
  <c r="U268" i="13"/>
  <c r="U268" i="12"/>
  <c r="U268" i="11"/>
  <c r="U268" i="1"/>
  <c r="U268" i="23"/>
  <c r="Q268" i="14"/>
  <c r="Q268" i="13"/>
  <c r="Q268" i="12"/>
  <c r="Q268" i="11"/>
  <c r="Q268" i="1"/>
  <c r="Q268" i="23"/>
  <c r="M268" i="14"/>
  <c r="M268" i="13"/>
  <c r="M268" i="12"/>
  <c r="M268" i="11"/>
  <c r="M268" i="1"/>
  <c r="M268" i="23"/>
  <c r="I268" i="14"/>
  <c r="I268" i="13"/>
  <c r="I268" i="12"/>
  <c r="I268" i="11"/>
  <c r="I268" i="1"/>
  <c r="I268" i="23"/>
  <c r="W100" i="14"/>
  <c r="W100" i="13"/>
  <c r="W100" i="12"/>
  <c r="W100" i="11"/>
  <c r="W100" i="1"/>
  <c r="W100" i="23"/>
  <c r="S100" i="14"/>
  <c r="S100" i="13"/>
  <c r="S100" i="12"/>
  <c r="S100" i="11"/>
  <c r="S100" i="1"/>
  <c r="S100" i="23"/>
  <c r="O100" i="14"/>
  <c r="O100" i="13"/>
  <c r="O100" i="12"/>
  <c r="O100" i="11"/>
  <c r="O100" i="1"/>
  <c r="O100" i="23"/>
  <c r="K100" i="14"/>
  <c r="K100" i="13"/>
  <c r="K100" i="12"/>
  <c r="K100" i="11"/>
  <c r="K100" i="1"/>
  <c r="K100" i="23"/>
  <c r="Y222" i="14"/>
  <c r="Y222" i="13"/>
  <c r="Y222" i="12"/>
  <c r="Y222" i="11"/>
  <c r="Y222" i="1"/>
  <c r="Y222" i="23"/>
  <c r="U222" i="14"/>
  <c r="U222" i="13"/>
  <c r="U222" i="12"/>
  <c r="U222" i="11"/>
  <c r="U222" i="1"/>
  <c r="U222" i="23"/>
  <c r="Q222" i="14"/>
  <c r="Q222" i="13"/>
  <c r="Q222" i="12"/>
  <c r="Q222" i="11"/>
  <c r="Q222" i="1"/>
  <c r="Q222" i="23"/>
  <c r="M222" i="14"/>
  <c r="M222" i="13"/>
  <c r="M222" i="12"/>
  <c r="M222" i="11"/>
  <c r="M222" i="1"/>
  <c r="M222" i="23"/>
  <c r="I222" i="14"/>
  <c r="I222" i="13"/>
  <c r="I222" i="12"/>
  <c r="I222" i="11"/>
  <c r="I222" i="1"/>
  <c r="I222" i="23"/>
  <c r="W221" i="14"/>
  <c r="W221" i="13"/>
  <c r="W221" i="12"/>
  <c r="W221" i="11"/>
  <c r="W221" i="1"/>
  <c r="W221" i="23"/>
  <c r="S221" i="14"/>
  <c r="S221" i="13"/>
  <c r="S221" i="12"/>
  <c r="S221" i="11"/>
  <c r="S221" i="1"/>
  <c r="S221" i="23"/>
  <c r="O221" i="14"/>
  <c r="O221" i="13"/>
  <c r="O221" i="12"/>
  <c r="O221" i="11"/>
  <c r="O221" i="1"/>
  <c r="O221" i="23"/>
  <c r="K221" i="14"/>
  <c r="K221" i="13"/>
  <c r="K221" i="12"/>
  <c r="K221" i="11"/>
  <c r="K221" i="1"/>
  <c r="K221" i="23"/>
  <c r="Y220" i="14"/>
  <c r="Y220" i="13"/>
  <c r="Y220" i="12"/>
  <c r="Y220" i="11"/>
  <c r="Y220" i="1"/>
  <c r="Y220" i="23"/>
  <c r="U220" i="14"/>
  <c r="U220" i="13"/>
  <c r="U220" i="12"/>
  <c r="U220" i="11"/>
  <c r="U220" i="1"/>
  <c r="U220" i="23"/>
  <c r="Q220" i="14"/>
  <c r="Q220" i="13"/>
  <c r="Q220" i="12"/>
  <c r="Q220" i="11"/>
  <c r="Q220" i="1"/>
  <c r="Q220" i="23"/>
  <c r="M220" i="14"/>
  <c r="M220" i="13"/>
  <c r="M220" i="12"/>
  <c r="M220" i="11"/>
  <c r="M220" i="1"/>
  <c r="M220" i="23"/>
  <c r="I220" i="14"/>
  <c r="I220" i="13"/>
  <c r="I220" i="12"/>
  <c r="I220" i="11"/>
  <c r="I220" i="1"/>
  <c r="I220" i="23"/>
  <c r="W219" i="14"/>
  <c r="W219" i="13"/>
  <c r="W219" i="12"/>
  <c r="W219" i="11"/>
  <c r="W219" i="1"/>
  <c r="W219" i="23"/>
  <c r="S219" i="14"/>
  <c r="S219" i="13"/>
  <c r="S219" i="12"/>
  <c r="S219" i="11"/>
  <c r="S219" i="1"/>
  <c r="S219" i="23"/>
  <c r="O219" i="14"/>
  <c r="O219" i="13"/>
  <c r="O219" i="12"/>
  <c r="O219" i="11"/>
  <c r="O219" i="1"/>
  <c r="O219" i="23"/>
  <c r="K219" i="14"/>
  <c r="K219" i="13"/>
  <c r="K219" i="12"/>
  <c r="K219" i="11"/>
  <c r="K219" i="1"/>
  <c r="K219" i="23"/>
  <c r="Y218" i="14"/>
  <c r="Y218" i="13"/>
  <c r="Y218" i="12"/>
  <c r="Y218" i="11"/>
  <c r="Y218" i="1"/>
  <c r="Y218" i="23"/>
  <c r="U218" i="14"/>
  <c r="U218" i="13"/>
  <c r="U218" i="12"/>
  <c r="U218" i="11"/>
  <c r="U218" i="1"/>
  <c r="U218" i="23"/>
  <c r="Q218" i="14"/>
  <c r="Q218" i="13"/>
  <c r="Q218" i="12"/>
  <c r="Q218" i="11"/>
  <c r="Q218" i="1"/>
  <c r="Q218" i="23"/>
  <c r="M218" i="14"/>
  <c r="M218" i="13"/>
  <c r="M218" i="12"/>
  <c r="M218" i="11"/>
  <c r="M218" i="1"/>
  <c r="M218" i="23"/>
  <c r="I218" i="14"/>
  <c r="I218" i="13"/>
  <c r="I218" i="12"/>
  <c r="I218" i="11"/>
  <c r="I218" i="1"/>
  <c r="I218" i="23"/>
  <c r="W217" i="14"/>
  <c r="W217" i="13"/>
  <c r="W217" i="12"/>
  <c r="W217" i="11"/>
  <c r="W217" i="1"/>
  <c r="W217" i="23"/>
  <c r="S217" i="14"/>
  <c r="S217" i="13"/>
  <c r="S217" i="12"/>
  <c r="S217" i="11"/>
  <c r="S217" i="1"/>
  <c r="S217" i="23"/>
  <c r="O217" i="14"/>
  <c r="O217" i="13"/>
  <c r="O217" i="12"/>
  <c r="O217" i="11"/>
  <c r="O217" i="1"/>
  <c r="O217" i="23"/>
  <c r="K217" i="14"/>
  <c r="K217" i="13"/>
  <c r="K217" i="12"/>
  <c r="K217" i="11"/>
  <c r="K217" i="1"/>
  <c r="K217" i="23"/>
  <c r="Y216" i="14"/>
  <c r="Y216" i="13"/>
  <c r="Y216" i="12"/>
  <c r="Y216" i="11"/>
  <c r="Y216" i="1"/>
  <c r="Y216" i="23"/>
  <c r="U216" i="14"/>
  <c r="U216" i="13"/>
  <c r="U216" i="12"/>
  <c r="U216" i="11"/>
  <c r="U216" i="1"/>
  <c r="U216" i="23"/>
  <c r="Q216" i="14"/>
  <c r="Q216" i="13"/>
  <c r="Q216" i="12"/>
  <c r="Q216" i="11"/>
  <c r="Q216" i="1"/>
  <c r="Q216" i="23"/>
  <c r="M216" i="14"/>
  <c r="M216" i="13"/>
  <c r="M216" i="12"/>
  <c r="M216" i="11"/>
  <c r="M216" i="1"/>
  <c r="M216" i="23"/>
  <c r="I216" i="14"/>
  <c r="I216" i="13"/>
  <c r="I216" i="12"/>
  <c r="I216" i="11"/>
  <c r="I216" i="1"/>
  <c r="I216" i="23"/>
  <c r="W215" i="14"/>
  <c r="W215" i="13"/>
  <c r="W215" i="12"/>
  <c r="W215" i="11"/>
  <c r="W215" i="1"/>
  <c r="W215" i="23"/>
  <c r="S215" i="14"/>
  <c r="S215" i="13"/>
  <c r="S215" i="12"/>
  <c r="S215" i="11"/>
  <c r="S215" i="1"/>
  <c r="S215" i="23"/>
  <c r="O215" i="14"/>
  <c r="O215" i="13"/>
  <c r="O215" i="12"/>
  <c r="O215" i="11"/>
  <c r="O215" i="1"/>
  <c r="O215" i="23"/>
  <c r="K215" i="14"/>
  <c r="K215" i="13"/>
  <c r="K215" i="12"/>
  <c r="K215" i="11"/>
  <c r="K215" i="1"/>
  <c r="K215" i="23"/>
  <c r="Y214" i="14"/>
  <c r="Y214" i="13"/>
  <c r="Y214" i="12"/>
  <c r="Y214" i="11"/>
  <c r="Y214" i="1"/>
  <c r="Y214" i="23"/>
  <c r="U214" i="14"/>
  <c r="U214" i="13"/>
  <c r="U214" i="12"/>
  <c r="U214" i="11"/>
  <c r="U214" i="1"/>
  <c r="U214" i="23"/>
  <c r="Q214" i="14"/>
  <c r="Q214" i="13"/>
  <c r="Q214" i="12"/>
  <c r="Q214" i="11"/>
  <c r="Q214" i="1"/>
  <c r="Q214" i="23"/>
  <c r="M214" i="14"/>
  <c r="M214" i="13"/>
  <c r="M214" i="12"/>
  <c r="M214" i="11"/>
  <c r="M214" i="1"/>
  <c r="M214" i="23"/>
  <c r="I214" i="14"/>
  <c r="I214" i="13"/>
  <c r="I214" i="12"/>
  <c r="I214" i="11"/>
  <c r="I214" i="1"/>
  <c r="I214" i="23"/>
  <c r="W213" i="14"/>
  <c r="W213" i="13"/>
  <c r="W213" i="12"/>
  <c r="W213" i="11"/>
  <c r="W213" i="1"/>
  <c r="W213" i="23"/>
  <c r="S213" i="14"/>
  <c r="S213" i="13"/>
  <c r="S213" i="12"/>
  <c r="S213" i="11"/>
  <c r="S213" i="1"/>
  <c r="S213" i="23"/>
  <c r="O213" i="14"/>
  <c r="O213" i="13"/>
  <c r="O213" i="12"/>
  <c r="O213" i="11"/>
  <c r="O213" i="1"/>
  <c r="O213" i="23"/>
  <c r="K213" i="14"/>
  <c r="K213" i="13"/>
  <c r="K213" i="12"/>
  <c r="K213" i="11"/>
  <c r="K213" i="1"/>
  <c r="K213" i="23"/>
  <c r="Y212" i="14"/>
  <c r="Y212" i="13"/>
  <c r="Y212" i="12"/>
  <c r="Y212" i="11"/>
  <c r="Y212" i="1"/>
  <c r="Y212" i="23"/>
  <c r="U212" i="14"/>
  <c r="U212" i="13"/>
  <c r="U212" i="12"/>
  <c r="U212" i="11"/>
  <c r="U212" i="1"/>
  <c r="U212" i="23"/>
  <c r="Q212" i="14"/>
  <c r="Q212" i="13"/>
  <c r="Q212" i="12"/>
  <c r="Q212" i="11"/>
  <c r="Q212" i="1"/>
  <c r="Q212" i="23"/>
  <c r="M212" i="14"/>
  <c r="M212" i="13"/>
  <c r="M212" i="12"/>
  <c r="M212" i="11"/>
  <c r="M212" i="1"/>
  <c r="M212" i="23"/>
  <c r="I212" i="14"/>
  <c r="I212" i="13"/>
  <c r="I212" i="12"/>
  <c r="I212" i="11"/>
  <c r="I212" i="1"/>
  <c r="I212" i="23"/>
  <c r="W211" i="14"/>
  <c r="W211" i="13"/>
  <c r="W211" i="12"/>
  <c r="W211" i="11"/>
  <c r="W211" i="1"/>
  <c r="W211" i="23"/>
  <c r="S211" i="14"/>
  <c r="S211" i="13"/>
  <c r="S211" i="12"/>
  <c r="S211" i="11"/>
  <c r="S211" i="1"/>
  <c r="S211" i="23"/>
  <c r="O211" i="14"/>
  <c r="O211" i="13"/>
  <c r="O211" i="12"/>
  <c r="O211" i="11"/>
  <c r="O211" i="1"/>
  <c r="O211" i="23"/>
  <c r="K211" i="14"/>
  <c r="K211" i="13"/>
  <c r="K211" i="12"/>
  <c r="K211" i="11"/>
  <c r="K211" i="1"/>
  <c r="K211" i="23"/>
  <c r="Y210" i="14"/>
  <c r="Y210" i="13"/>
  <c r="Y210" i="12"/>
  <c r="Y210" i="11"/>
  <c r="Y210" i="1"/>
  <c r="Y210" i="23"/>
  <c r="U210" i="14"/>
  <c r="U210" i="13"/>
  <c r="U210" i="12"/>
  <c r="U210" i="11"/>
  <c r="U210" i="1"/>
  <c r="U210" i="23"/>
  <c r="Q210" i="14"/>
  <c r="Q210" i="13"/>
  <c r="Q210" i="12"/>
  <c r="Q210" i="11"/>
  <c r="Q210" i="1"/>
  <c r="Q210" i="23"/>
  <c r="M210" i="14"/>
  <c r="M210" i="13"/>
  <c r="M210" i="12"/>
  <c r="M210" i="11"/>
  <c r="M210" i="1"/>
  <c r="M210" i="23"/>
  <c r="I210" i="14"/>
  <c r="I210" i="13"/>
  <c r="I210" i="12"/>
  <c r="I210" i="11"/>
  <c r="I210" i="1"/>
  <c r="I210" i="23"/>
  <c r="W209" i="14"/>
  <c r="W209" i="13"/>
  <c r="W209" i="12"/>
  <c r="W209" i="11"/>
  <c r="W209" i="1"/>
  <c r="W209" i="23"/>
  <c r="S209" i="14"/>
  <c r="S209" i="13"/>
  <c r="S209" i="12"/>
  <c r="S209" i="11"/>
  <c r="S209" i="1"/>
  <c r="S209" i="23"/>
  <c r="O209" i="14"/>
  <c r="O209" i="13"/>
  <c r="O209" i="12"/>
  <c r="O209" i="11"/>
  <c r="O209" i="1"/>
  <c r="O209" i="23"/>
  <c r="K209" i="14"/>
  <c r="K209" i="13"/>
  <c r="K209" i="12"/>
  <c r="K209" i="11"/>
  <c r="K209" i="1"/>
  <c r="K209" i="23"/>
  <c r="Y208" i="14"/>
  <c r="Y208" i="13"/>
  <c r="Y208" i="12"/>
  <c r="Y208" i="11"/>
  <c r="Y208" i="1"/>
  <c r="Y208" i="23"/>
  <c r="U208" i="14"/>
  <c r="U208" i="13"/>
  <c r="U208" i="12"/>
  <c r="U208" i="11"/>
  <c r="U208" i="1"/>
  <c r="U208" i="23"/>
  <c r="Q208" i="14"/>
  <c r="Q208" i="13"/>
  <c r="Q208" i="12"/>
  <c r="Q208" i="11"/>
  <c r="Q208" i="1"/>
  <c r="Q208" i="23"/>
  <c r="M208" i="14"/>
  <c r="M208" i="13"/>
  <c r="M208" i="12"/>
  <c r="M208" i="11"/>
  <c r="M208" i="1"/>
  <c r="M208" i="23"/>
  <c r="I208" i="14"/>
  <c r="I208" i="13"/>
  <c r="I208" i="12"/>
  <c r="I208" i="11"/>
  <c r="I208" i="1"/>
  <c r="I208" i="23"/>
  <c r="W207" i="14"/>
  <c r="W207" i="13"/>
  <c r="W207" i="12"/>
  <c r="W207" i="11"/>
  <c r="W207" i="1"/>
  <c r="W207" i="23"/>
  <c r="S207" i="14"/>
  <c r="S207" i="13"/>
  <c r="S207" i="12"/>
  <c r="S207" i="11"/>
  <c r="S207" i="1"/>
  <c r="S207" i="23"/>
  <c r="O207" i="14"/>
  <c r="O207" i="13"/>
  <c r="O207" i="12"/>
  <c r="O207" i="11"/>
  <c r="O207" i="1"/>
  <c r="O207" i="23"/>
  <c r="K207" i="14"/>
  <c r="K207" i="13"/>
  <c r="K207" i="12"/>
  <c r="K207" i="11"/>
  <c r="K207" i="1"/>
  <c r="K207" i="23"/>
  <c r="Y206" i="14"/>
  <c r="Y206" i="13"/>
  <c r="Y206" i="12"/>
  <c r="Y206" i="11"/>
  <c r="Y206" i="1"/>
  <c r="Y206" i="23"/>
  <c r="U206" i="14"/>
  <c r="U206" i="13"/>
  <c r="U206" i="12"/>
  <c r="U206" i="11"/>
  <c r="U206" i="1"/>
  <c r="U206" i="23"/>
  <c r="Q206" i="14"/>
  <c r="Q206" i="13"/>
  <c r="Q206" i="12"/>
  <c r="Q206" i="11"/>
  <c r="Q206" i="1"/>
  <c r="Q206" i="23"/>
  <c r="M206" i="14"/>
  <c r="M206" i="13"/>
  <c r="M206" i="12"/>
  <c r="M206" i="11"/>
  <c r="M206" i="1"/>
  <c r="M206" i="23"/>
  <c r="I206" i="14"/>
  <c r="I206" i="13"/>
  <c r="I206" i="12"/>
  <c r="I206" i="11"/>
  <c r="I206" i="1"/>
  <c r="I206" i="23"/>
  <c r="W205" i="14"/>
  <c r="W205" i="13"/>
  <c r="W205" i="12"/>
  <c r="W205" i="11"/>
  <c r="W205" i="1"/>
  <c r="W205" i="23"/>
  <c r="S205" i="14"/>
  <c r="S205" i="13"/>
  <c r="S205" i="12"/>
  <c r="S205" i="11"/>
  <c r="S205" i="1"/>
  <c r="S205" i="23"/>
  <c r="O205" i="14"/>
  <c r="O205" i="13"/>
  <c r="O205" i="12"/>
  <c r="O205" i="11"/>
  <c r="O205" i="1"/>
  <c r="O205" i="23"/>
  <c r="K205" i="14"/>
  <c r="K205" i="13"/>
  <c r="K205" i="12"/>
  <c r="K205" i="11"/>
  <c r="K205" i="1"/>
  <c r="K205" i="23"/>
  <c r="Y204" i="14"/>
  <c r="Y204" i="13"/>
  <c r="Y204" i="12"/>
  <c r="Y204" i="11"/>
  <c r="Y204" i="1"/>
  <c r="Y204" i="23"/>
  <c r="U204" i="14"/>
  <c r="U204" i="13"/>
  <c r="U204" i="12"/>
  <c r="U204" i="11"/>
  <c r="U204" i="1"/>
  <c r="U204" i="23"/>
  <c r="Q204" i="14"/>
  <c r="Q204" i="13"/>
  <c r="Q204" i="12"/>
  <c r="Q204" i="11"/>
  <c r="Q204" i="1"/>
  <c r="Q204" i="23"/>
  <c r="M204" i="14"/>
  <c r="M204" i="13"/>
  <c r="M204" i="12"/>
  <c r="M204" i="11"/>
  <c r="M204" i="1"/>
  <c r="M204" i="23"/>
  <c r="I204" i="14"/>
  <c r="I204" i="13"/>
  <c r="I204" i="12"/>
  <c r="I204" i="11"/>
  <c r="I204" i="1"/>
  <c r="I204" i="23"/>
  <c r="W267" i="14"/>
  <c r="W267" i="13"/>
  <c r="W267" i="12"/>
  <c r="W267" i="11"/>
  <c r="W267" i="1"/>
  <c r="W267" i="23"/>
  <c r="S267" i="14"/>
  <c r="S267" i="13"/>
  <c r="S267" i="12"/>
  <c r="S267" i="11"/>
  <c r="S267" i="1"/>
  <c r="S267" i="23"/>
  <c r="O267" i="14"/>
  <c r="O267" i="13"/>
  <c r="O267" i="12"/>
  <c r="O267" i="11"/>
  <c r="O267" i="1"/>
  <c r="O267" i="23"/>
  <c r="K267" i="14"/>
  <c r="K267" i="13"/>
  <c r="K267" i="12"/>
  <c r="K267" i="11"/>
  <c r="K267" i="1"/>
  <c r="K267" i="23"/>
  <c r="Y266" i="14"/>
  <c r="Y266" i="13"/>
  <c r="Y266" i="12"/>
  <c r="Y266" i="11"/>
  <c r="Y266" i="1"/>
  <c r="Y266" i="23"/>
  <c r="U266" i="14"/>
  <c r="U266" i="13"/>
  <c r="U266" i="12"/>
  <c r="U266" i="11"/>
  <c r="U266" i="1"/>
  <c r="U266" i="23"/>
  <c r="Q266" i="14"/>
  <c r="Q266" i="13"/>
  <c r="Q266" i="12"/>
  <c r="Q266" i="11"/>
  <c r="Q266" i="1"/>
  <c r="Q266" i="23"/>
  <c r="M266" i="14"/>
  <c r="M266" i="13"/>
  <c r="M266" i="12"/>
  <c r="M266" i="11"/>
  <c r="M266" i="1"/>
  <c r="M266" i="23"/>
  <c r="I266" i="14"/>
  <c r="I266" i="13"/>
  <c r="I266" i="12"/>
  <c r="I266" i="11"/>
  <c r="I266" i="1"/>
  <c r="I266" i="23"/>
  <c r="W265" i="14"/>
  <c r="W265" i="13"/>
  <c r="W265" i="12"/>
  <c r="W265" i="11"/>
  <c r="W265" i="1"/>
  <c r="W265" i="23"/>
  <c r="S265" i="14"/>
  <c r="S265" i="13"/>
  <c r="S265" i="12"/>
  <c r="S265" i="11"/>
  <c r="S265" i="1"/>
  <c r="S265" i="23"/>
  <c r="O265" i="14"/>
  <c r="O265" i="13"/>
  <c r="O265" i="12"/>
  <c r="O265" i="11"/>
  <c r="O265" i="1"/>
  <c r="O265" i="23"/>
  <c r="K265" i="14"/>
  <c r="K265" i="13"/>
  <c r="K265" i="12"/>
  <c r="K265" i="11"/>
  <c r="K265" i="1"/>
  <c r="K265" i="23"/>
  <c r="Y264" i="14"/>
  <c r="Y264" i="13"/>
  <c r="Y264" i="12"/>
  <c r="Y264" i="11"/>
  <c r="Y264" i="1"/>
  <c r="Y264" i="23"/>
  <c r="U264" i="14"/>
  <c r="U264" i="13"/>
  <c r="U264" i="12"/>
  <c r="U264" i="11"/>
  <c r="U264" i="1"/>
  <c r="U264" i="23"/>
  <c r="Q264" i="14"/>
  <c r="Q264" i="13"/>
  <c r="Q264" i="12"/>
  <c r="Q264" i="11"/>
  <c r="Q264" i="1"/>
  <c r="Q264" i="23"/>
  <c r="M264" i="14"/>
  <c r="M264" i="13"/>
  <c r="M264" i="12"/>
  <c r="M264" i="11"/>
  <c r="M264" i="1"/>
  <c r="M264" i="23"/>
  <c r="I264" i="14"/>
  <c r="I264" i="13"/>
  <c r="I264" i="12"/>
  <c r="I264" i="11"/>
  <c r="I264" i="1"/>
  <c r="I264" i="23"/>
  <c r="W263" i="14"/>
  <c r="W263" i="13"/>
  <c r="W263" i="12"/>
  <c r="W263" i="11"/>
  <c r="W263" i="1"/>
  <c r="W263" i="23"/>
  <c r="S263" i="14"/>
  <c r="S263" i="13"/>
  <c r="S263" i="12"/>
  <c r="S263" i="11"/>
  <c r="S263" i="1"/>
  <c r="S263" i="23"/>
  <c r="O263" i="14"/>
  <c r="O263" i="13"/>
  <c r="O263" i="12"/>
  <c r="O263" i="11"/>
  <c r="O263" i="1"/>
  <c r="O263" i="23"/>
  <c r="K263" i="14"/>
  <c r="K263" i="13"/>
  <c r="K263" i="12"/>
  <c r="K263" i="11"/>
  <c r="K263" i="1"/>
  <c r="K263" i="23"/>
  <c r="Y262" i="14"/>
  <c r="Y262" i="13"/>
  <c r="Y262" i="12"/>
  <c r="Y262" i="11"/>
  <c r="Y262" i="1"/>
  <c r="Y262" i="23"/>
  <c r="U262" i="14"/>
  <c r="U262" i="13"/>
  <c r="U262" i="12"/>
  <c r="U262" i="11"/>
  <c r="U262" i="1"/>
  <c r="U262" i="23"/>
  <c r="Q262" i="14"/>
  <c r="Q262" i="13"/>
  <c r="Q262" i="12"/>
  <c r="Q262" i="11"/>
  <c r="Q262" i="1"/>
  <c r="Q262" i="23"/>
  <c r="M262" i="14"/>
  <c r="M262" i="13"/>
  <c r="M262" i="12"/>
  <c r="M262" i="11"/>
  <c r="M262" i="1"/>
  <c r="M262" i="23"/>
  <c r="I262" i="14"/>
  <c r="I262" i="13"/>
  <c r="I262" i="12"/>
  <c r="I262" i="11"/>
  <c r="I262" i="1"/>
  <c r="I262" i="23"/>
  <c r="W261" i="14"/>
  <c r="W261" i="13"/>
  <c r="W261" i="12"/>
  <c r="W261" i="11"/>
  <c r="W261" i="1"/>
  <c r="W261" i="23"/>
  <c r="S261" i="14"/>
  <c r="S261" i="13"/>
  <c r="S261" i="12"/>
  <c r="S261" i="11"/>
  <c r="S261" i="1"/>
  <c r="S261" i="23"/>
  <c r="O261" i="14"/>
  <c r="O261" i="13"/>
  <c r="O261" i="12"/>
  <c r="O261" i="11"/>
  <c r="O261" i="1"/>
  <c r="O261" i="23"/>
  <c r="K261" i="14"/>
  <c r="K261" i="13"/>
  <c r="K261" i="12"/>
  <c r="K261" i="11"/>
  <c r="K261" i="1"/>
  <c r="K261" i="23"/>
  <c r="Y260" i="14"/>
  <c r="Y260" i="13"/>
  <c r="Y260" i="12"/>
  <c r="Y260" i="11"/>
  <c r="Y260" i="1"/>
  <c r="Y260" i="23"/>
  <c r="U260" i="14"/>
  <c r="U260" i="13"/>
  <c r="U260" i="12"/>
  <c r="U260" i="11"/>
  <c r="U260" i="1"/>
  <c r="U260" i="23"/>
  <c r="Q260" i="14"/>
  <c r="Q260" i="13"/>
  <c r="Q260" i="12"/>
  <c r="Q260" i="11"/>
  <c r="Q260" i="1"/>
  <c r="Q260" i="23"/>
  <c r="M260" i="14"/>
  <c r="M260" i="13"/>
  <c r="M260" i="12"/>
  <c r="M260" i="11"/>
  <c r="M260" i="1"/>
  <c r="M260" i="23"/>
  <c r="I260" i="14"/>
  <c r="I260" i="13"/>
  <c r="I260" i="12"/>
  <c r="I260" i="11"/>
  <c r="I260" i="1"/>
  <c r="I260" i="23"/>
  <c r="W259" i="14"/>
  <c r="W259" i="13"/>
  <c r="W259" i="12"/>
  <c r="W259" i="11"/>
  <c r="W259" i="1"/>
  <c r="W259" i="23"/>
  <c r="S259" i="14"/>
  <c r="S259" i="13"/>
  <c r="S259" i="12"/>
  <c r="S259" i="11"/>
  <c r="S259" i="1"/>
  <c r="S259" i="23"/>
  <c r="O259" i="14"/>
  <c r="O259" i="13"/>
  <c r="O259" i="12"/>
  <c r="O259" i="11"/>
  <c r="O259" i="1"/>
  <c r="O259" i="23"/>
  <c r="K259" i="14"/>
  <c r="K259" i="13"/>
  <c r="K259" i="12"/>
  <c r="K259" i="11"/>
  <c r="K259" i="1"/>
  <c r="K259" i="23"/>
  <c r="Y258" i="14"/>
  <c r="Y258" i="13"/>
  <c r="Y258" i="12"/>
  <c r="Y258" i="11"/>
  <c r="Y258" i="1"/>
  <c r="Y258" i="23"/>
  <c r="U258" i="14"/>
  <c r="U258" i="13"/>
  <c r="U258" i="12"/>
  <c r="U258" i="11"/>
  <c r="U258" i="1"/>
  <c r="U258" i="23"/>
  <c r="Q258" i="14"/>
  <c r="Q258" i="13"/>
  <c r="Q258" i="12"/>
  <c r="Q258" i="11"/>
  <c r="Q258" i="1"/>
  <c r="Q258" i="23"/>
  <c r="M258" i="14"/>
  <c r="M258" i="13"/>
  <c r="M258" i="12"/>
  <c r="M258" i="11"/>
  <c r="M258" i="1"/>
  <c r="M258" i="23"/>
  <c r="I258" i="14"/>
  <c r="I258" i="13"/>
  <c r="I258" i="12"/>
  <c r="I258" i="11"/>
  <c r="I258" i="1"/>
  <c r="I258" i="23"/>
  <c r="W329" i="14"/>
  <c r="W329" i="13"/>
  <c r="W329" i="12"/>
  <c r="W329" i="11"/>
  <c r="W329" i="1"/>
  <c r="W329" i="23"/>
  <c r="S329" i="14"/>
  <c r="S329" i="13"/>
  <c r="S329" i="12"/>
  <c r="S329" i="11"/>
  <c r="S329" i="1"/>
  <c r="S329" i="23"/>
  <c r="O329" i="14"/>
  <c r="O329" i="13"/>
  <c r="O329" i="12"/>
  <c r="O329" i="11"/>
  <c r="O329" i="1"/>
  <c r="O329" i="23"/>
  <c r="K329" i="14"/>
  <c r="K329" i="13"/>
  <c r="K329" i="12"/>
  <c r="K329" i="11"/>
  <c r="K329" i="1"/>
  <c r="K329" i="23"/>
  <c r="Y328" i="14"/>
  <c r="Y328" i="13"/>
  <c r="Y328" i="12"/>
  <c r="Y328" i="11"/>
  <c r="Y328" i="1"/>
  <c r="Y328" i="23"/>
  <c r="U328" i="14"/>
  <c r="U328" i="13"/>
  <c r="U328" i="12"/>
  <c r="U328" i="11"/>
  <c r="U328" i="1"/>
  <c r="U328" i="23"/>
  <c r="Q328" i="14"/>
  <c r="Q328" i="13"/>
  <c r="Q328" i="12"/>
  <c r="Q328" i="11"/>
  <c r="Q328" i="1"/>
  <c r="Q328" i="23"/>
  <c r="M328" i="14"/>
  <c r="M328" i="13"/>
  <c r="M328" i="12"/>
  <c r="M328" i="11"/>
  <c r="M328" i="1"/>
  <c r="M328" i="23"/>
  <c r="I328" i="14"/>
  <c r="I328" i="13"/>
  <c r="I328" i="12"/>
  <c r="I328" i="11"/>
  <c r="I328" i="1"/>
  <c r="I328" i="23"/>
  <c r="W327" i="14"/>
  <c r="W327" i="13"/>
  <c r="W327" i="12"/>
  <c r="W327" i="11"/>
  <c r="W327" i="1"/>
  <c r="W327" i="23"/>
  <c r="S327" i="14"/>
  <c r="S327" i="13"/>
  <c r="S327" i="12"/>
  <c r="S327" i="11"/>
  <c r="S327" i="1"/>
  <c r="S327" i="23"/>
  <c r="O327" i="14"/>
  <c r="O327" i="13"/>
  <c r="O327" i="12"/>
  <c r="O327" i="11"/>
  <c r="O327" i="1"/>
  <c r="O327" i="23"/>
  <c r="K327" i="14"/>
  <c r="K327" i="13"/>
  <c r="K327" i="12"/>
  <c r="K327" i="11"/>
  <c r="K327" i="1"/>
  <c r="K327" i="23"/>
  <c r="Y326" i="14"/>
  <c r="Y326" i="13"/>
  <c r="Y326" i="12"/>
  <c r="Y326" i="11"/>
  <c r="Y326" i="1"/>
  <c r="Y326" i="23"/>
  <c r="U326" i="14"/>
  <c r="U326" i="13"/>
  <c r="U326" i="12"/>
  <c r="U326" i="11"/>
  <c r="U326" i="1"/>
  <c r="U326" i="23"/>
  <c r="Q326" i="14"/>
  <c r="Q326" i="13"/>
  <c r="Q326" i="12"/>
  <c r="Q326" i="11"/>
  <c r="Q326" i="1"/>
  <c r="Q326" i="23"/>
  <c r="M326" i="14"/>
  <c r="M326" i="13"/>
  <c r="M326" i="12"/>
  <c r="M326" i="11"/>
  <c r="M326" i="1"/>
  <c r="M326" i="23"/>
  <c r="I326" i="14"/>
  <c r="I326" i="13"/>
  <c r="I326" i="12"/>
  <c r="I326" i="11"/>
  <c r="I326" i="1"/>
  <c r="I326" i="23"/>
  <c r="W325" i="14"/>
  <c r="W325" i="13"/>
  <c r="W325" i="12"/>
  <c r="W325" i="11"/>
  <c r="W325" i="1"/>
  <c r="W325" i="23"/>
  <c r="S325" i="14"/>
  <c r="S325" i="13"/>
  <c r="S325" i="12"/>
  <c r="S325" i="11"/>
  <c r="S325" i="1"/>
  <c r="S325" i="23"/>
  <c r="O325" i="14"/>
  <c r="O325" i="13"/>
  <c r="O325" i="12"/>
  <c r="O325" i="11"/>
  <c r="O325" i="1"/>
  <c r="O325" i="23"/>
  <c r="K325" i="14"/>
  <c r="K325" i="13"/>
  <c r="K325" i="12"/>
  <c r="K325" i="11"/>
  <c r="K325" i="1"/>
  <c r="K325" i="23"/>
  <c r="Y324" i="14"/>
  <c r="Y324" i="13"/>
  <c r="Y324" i="12"/>
  <c r="Y324" i="11"/>
  <c r="Y324" i="1"/>
  <c r="Y324" i="23"/>
  <c r="U324" i="14"/>
  <c r="U324" i="13"/>
  <c r="U324" i="12"/>
  <c r="U324" i="11"/>
  <c r="U324" i="1"/>
  <c r="U324" i="23"/>
  <c r="Q324" i="14"/>
  <c r="Q324" i="13"/>
  <c r="Q324" i="12"/>
  <c r="Q324" i="11"/>
  <c r="Q324" i="1"/>
  <c r="Q324" i="23"/>
  <c r="M324" i="14"/>
  <c r="M324" i="13"/>
  <c r="M324" i="12"/>
  <c r="M324" i="11"/>
  <c r="M324" i="1"/>
  <c r="M324" i="23"/>
  <c r="I324" i="14"/>
  <c r="I324" i="13"/>
  <c r="I324" i="12"/>
  <c r="I324" i="11"/>
  <c r="I324" i="1"/>
  <c r="I324" i="23"/>
  <c r="W323" i="14"/>
  <c r="W323" i="13"/>
  <c r="W323" i="12"/>
  <c r="W323" i="11"/>
  <c r="W323" i="1"/>
  <c r="W323" i="23"/>
  <c r="S323" i="14"/>
  <c r="S323" i="13"/>
  <c r="S323" i="12"/>
  <c r="S323" i="11"/>
  <c r="S323" i="1"/>
  <c r="S323" i="23"/>
  <c r="O323" i="14"/>
  <c r="O323" i="13"/>
  <c r="O323" i="12"/>
  <c r="O323" i="11"/>
  <c r="O323" i="1"/>
  <c r="O323" i="23"/>
  <c r="K323" i="14"/>
  <c r="K323" i="13"/>
  <c r="K323" i="12"/>
  <c r="K323" i="11"/>
  <c r="K323" i="1"/>
  <c r="K323" i="23"/>
  <c r="Y322" i="14"/>
  <c r="Y322" i="13"/>
  <c r="Y322" i="12"/>
  <c r="Y322" i="11"/>
  <c r="Y322" i="1"/>
  <c r="Y322" i="23"/>
  <c r="U322" i="14"/>
  <c r="U322" i="13"/>
  <c r="U322" i="12"/>
  <c r="U322" i="11"/>
  <c r="U322" i="1"/>
  <c r="U322" i="23"/>
  <c r="Q322" i="14"/>
  <c r="Q322" i="13"/>
  <c r="Q322" i="12"/>
  <c r="Q322" i="11"/>
  <c r="Q322" i="1"/>
  <c r="Q322" i="23"/>
  <c r="M322" i="14"/>
  <c r="M322" i="13"/>
  <c r="M322" i="12"/>
  <c r="M322" i="11"/>
  <c r="M322" i="1"/>
  <c r="M322" i="23"/>
  <c r="I322" i="14"/>
  <c r="I322" i="13"/>
  <c r="I322" i="12"/>
  <c r="I322" i="11"/>
  <c r="I322" i="1"/>
  <c r="I322" i="23"/>
  <c r="W321" i="14"/>
  <c r="W321" i="13"/>
  <c r="W321" i="12"/>
  <c r="W321" i="11"/>
  <c r="W321" i="1"/>
  <c r="W321" i="23"/>
  <c r="S321" i="14"/>
  <c r="S321" i="13"/>
  <c r="S321" i="12"/>
  <c r="S321" i="11"/>
  <c r="S321" i="1"/>
  <c r="S321" i="23"/>
  <c r="O321" i="14"/>
  <c r="O321" i="13"/>
  <c r="O321" i="12"/>
  <c r="O321" i="11"/>
  <c r="O321" i="1"/>
  <c r="O321" i="23"/>
  <c r="K321" i="14"/>
  <c r="K321" i="13"/>
  <c r="K321" i="12"/>
  <c r="K321" i="11"/>
  <c r="K321" i="1"/>
  <c r="K321" i="23"/>
  <c r="Y49" i="14"/>
  <c r="Y49" i="13"/>
  <c r="Y49" i="12"/>
  <c r="Y49" i="11"/>
  <c r="Y49" i="1"/>
  <c r="Y49" i="23"/>
  <c r="U49" i="14"/>
  <c r="U49" i="13"/>
  <c r="U49" i="12"/>
  <c r="U49" i="11"/>
  <c r="U49" i="1"/>
  <c r="U49" i="23"/>
  <c r="Q49" i="14"/>
  <c r="Q49" i="13"/>
  <c r="Q49" i="12"/>
  <c r="Q49" i="11"/>
  <c r="Q49" i="1"/>
  <c r="Q49" i="23"/>
  <c r="M49" i="14"/>
  <c r="M49" i="13"/>
  <c r="M49" i="12"/>
  <c r="M49" i="11"/>
  <c r="M49" i="1"/>
  <c r="M49" i="23"/>
  <c r="I49" i="14"/>
  <c r="I49" i="13"/>
  <c r="I49" i="12"/>
  <c r="I49" i="11"/>
  <c r="I49" i="1"/>
  <c r="I49" i="23"/>
  <c r="W48" i="14"/>
  <c r="W48" i="13"/>
  <c r="W48" i="12"/>
  <c r="W48" i="11"/>
  <c r="W48" i="1"/>
  <c r="W48" i="23"/>
  <c r="S48" i="14"/>
  <c r="S48" i="13"/>
  <c r="S48" i="12"/>
  <c r="S48" i="11"/>
  <c r="S48" i="1"/>
  <c r="S48" i="23"/>
  <c r="O48" i="14"/>
  <c r="O48" i="13"/>
  <c r="O48" i="12"/>
  <c r="O48" i="11"/>
  <c r="O48" i="1"/>
  <c r="O48" i="23"/>
  <c r="K48" i="14"/>
  <c r="K48" i="13"/>
  <c r="K48" i="12"/>
  <c r="K48" i="11"/>
  <c r="K48" i="1"/>
  <c r="K48" i="23"/>
  <c r="Y203" i="14"/>
  <c r="Y203" i="13"/>
  <c r="Y203" i="12"/>
  <c r="Y203" i="11"/>
  <c r="Y203" i="1"/>
  <c r="Y203" i="23"/>
  <c r="U203" i="14"/>
  <c r="U203" i="13"/>
  <c r="U203" i="12"/>
  <c r="U203" i="11"/>
  <c r="U203" i="1"/>
  <c r="U203" i="23"/>
  <c r="Q203" i="14"/>
  <c r="Q203" i="13"/>
  <c r="Q203" i="12"/>
  <c r="Q203" i="11"/>
  <c r="Q203" i="1"/>
  <c r="Q203" i="23"/>
  <c r="M203" i="14"/>
  <c r="M203" i="13"/>
  <c r="M203" i="12"/>
  <c r="M203" i="11"/>
  <c r="M203" i="1"/>
  <c r="M203" i="23"/>
  <c r="I203" i="14"/>
  <c r="I203" i="13"/>
  <c r="I203" i="12"/>
  <c r="I203" i="11"/>
  <c r="I203" i="1"/>
  <c r="I203" i="23"/>
  <c r="W202" i="14"/>
  <c r="W202" i="13"/>
  <c r="W202" i="12"/>
  <c r="W202" i="11"/>
  <c r="W202" i="1"/>
  <c r="W202" i="23"/>
  <c r="S202" i="14"/>
  <c r="S202" i="13"/>
  <c r="S202" i="12"/>
  <c r="S202" i="11"/>
  <c r="S202" i="1"/>
  <c r="S202" i="23"/>
  <c r="O202" i="14"/>
  <c r="O202" i="13"/>
  <c r="O202" i="12"/>
  <c r="O202" i="11"/>
  <c r="O202" i="1"/>
  <c r="O202" i="23"/>
  <c r="K202" i="14"/>
  <c r="K202" i="13"/>
  <c r="K202" i="12"/>
  <c r="K202" i="11"/>
  <c r="K202" i="1"/>
  <c r="K202" i="23"/>
  <c r="Y201" i="14"/>
  <c r="Y201" i="13"/>
  <c r="Y201" i="12"/>
  <c r="Y201" i="11"/>
  <c r="Y201" i="1"/>
  <c r="Y201" i="23"/>
  <c r="U201" i="14"/>
  <c r="U201" i="13"/>
  <c r="U201" i="12"/>
  <c r="U201" i="11"/>
  <c r="U201" i="1"/>
  <c r="U201" i="23"/>
  <c r="Q201" i="14"/>
  <c r="Q201" i="13"/>
  <c r="Q201" i="12"/>
  <c r="Q201" i="11"/>
  <c r="Q201" i="1"/>
  <c r="Q201" i="23"/>
  <c r="M201" i="14"/>
  <c r="M201" i="13"/>
  <c r="M201" i="12"/>
  <c r="M201" i="11"/>
  <c r="M201" i="1"/>
  <c r="M201" i="23"/>
  <c r="I201" i="14"/>
  <c r="I201" i="13"/>
  <c r="I201" i="12"/>
  <c r="I201" i="11"/>
  <c r="I201" i="1"/>
  <c r="I201" i="23"/>
  <c r="W200" i="14"/>
  <c r="W200" i="13"/>
  <c r="W200" i="12"/>
  <c r="W200" i="11"/>
  <c r="W200" i="1"/>
  <c r="W200" i="23"/>
  <c r="S200" i="14"/>
  <c r="S200" i="13"/>
  <c r="S200" i="12"/>
  <c r="S200" i="11"/>
  <c r="S200" i="1"/>
  <c r="S200" i="23"/>
  <c r="O200" i="14"/>
  <c r="O200" i="13"/>
  <c r="O200" i="12"/>
  <c r="O200" i="11"/>
  <c r="O200" i="1"/>
  <c r="O200" i="23"/>
  <c r="K200" i="14"/>
  <c r="K200" i="13"/>
  <c r="K200" i="12"/>
  <c r="K200" i="11"/>
  <c r="K200" i="1"/>
  <c r="K200" i="23"/>
  <c r="Y199" i="14"/>
  <c r="Y199" i="13"/>
  <c r="Y199" i="12"/>
  <c r="Y199" i="11"/>
  <c r="Y199" i="1"/>
  <c r="Y199" i="23"/>
  <c r="U199" i="14"/>
  <c r="U199" i="13"/>
  <c r="U199" i="12"/>
  <c r="U199" i="11"/>
  <c r="U199" i="1"/>
  <c r="U199" i="23"/>
  <c r="Q199" i="14"/>
  <c r="Q199" i="13"/>
  <c r="Q199" i="12"/>
  <c r="Q199" i="11"/>
  <c r="Q199" i="1"/>
  <c r="Q199" i="23"/>
  <c r="M199" i="14"/>
  <c r="M199" i="13"/>
  <c r="M199" i="12"/>
  <c r="M199" i="11"/>
  <c r="M199" i="1"/>
  <c r="M199" i="23"/>
  <c r="I199" i="14"/>
  <c r="I199" i="13"/>
  <c r="I199" i="12"/>
  <c r="I199" i="11"/>
  <c r="I199" i="1"/>
  <c r="I199" i="23"/>
  <c r="W198" i="14"/>
  <c r="W198" i="13"/>
  <c r="W198" i="12"/>
  <c r="W198" i="11"/>
  <c r="W198" i="1"/>
  <c r="W198" i="23"/>
  <c r="S198" i="14"/>
  <c r="S198" i="13"/>
  <c r="S198" i="12"/>
  <c r="S198" i="11"/>
  <c r="S198" i="1"/>
  <c r="S198" i="23"/>
  <c r="O198" i="14"/>
  <c r="O198" i="13"/>
  <c r="O198" i="12"/>
  <c r="O198" i="11"/>
  <c r="O198" i="1"/>
  <c r="O198" i="23"/>
  <c r="K198" i="14"/>
  <c r="K198" i="13"/>
  <c r="K198" i="12"/>
  <c r="K198" i="11"/>
  <c r="K198" i="1"/>
  <c r="K198" i="23"/>
  <c r="Y197" i="14"/>
  <c r="Y197" i="13"/>
  <c r="Y197" i="12"/>
  <c r="Y197" i="11"/>
  <c r="Y197" i="1"/>
  <c r="Y197" i="23"/>
  <c r="U197" i="14"/>
  <c r="U197" i="13"/>
  <c r="U197" i="12"/>
  <c r="U197" i="11"/>
  <c r="U197" i="1"/>
  <c r="U197" i="23"/>
  <c r="Q197" i="14"/>
  <c r="Q197" i="13"/>
  <c r="Q197" i="12"/>
  <c r="Q197" i="11"/>
  <c r="Q197" i="1"/>
  <c r="Q197" i="23"/>
  <c r="M197" i="14"/>
  <c r="M197" i="13"/>
  <c r="M197" i="12"/>
  <c r="M197" i="11"/>
  <c r="M197" i="1"/>
  <c r="M197" i="23"/>
  <c r="I197" i="14"/>
  <c r="I197" i="13"/>
  <c r="I197" i="12"/>
  <c r="I197" i="11"/>
  <c r="I197" i="1"/>
  <c r="I197" i="23"/>
  <c r="W196" i="14"/>
  <c r="W196" i="13"/>
  <c r="W196" i="12"/>
  <c r="W196" i="11"/>
  <c r="W196" i="1"/>
  <c r="W196" i="23"/>
  <c r="S196" i="14"/>
  <c r="S196" i="13"/>
  <c r="S196" i="12"/>
  <c r="S196" i="11"/>
  <c r="S196" i="1"/>
  <c r="S196" i="23"/>
  <c r="O196" i="14"/>
  <c r="O196" i="13"/>
  <c r="O196" i="12"/>
  <c r="O196" i="11"/>
  <c r="O196" i="1"/>
  <c r="O196" i="23"/>
  <c r="K196" i="14"/>
  <c r="K196" i="13"/>
  <c r="K196" i="12"/>
  <c r="K196" i="11"/>
  <c r="K196" i="1"/>
  <c r="K196" i="23"/>
  <c r="Y195" i="14"/>
  <c r="Y195" i="13"/>
  <c r="Y195" i="12"/>
  <c r="Y195" i="11"/>
  <c r="Y195" i="1"/>
  <c r="Y195" i="23"/>
  <c r="U195" i="14"/>
  <c r="U195" i="13"/>
  <c r="U195" i="12"/>
  <c r="U195" i="11"/>
  <c r="U195" i="1"/>
  <c r="U195" i="23"/>
  <c r="Q195" i="14"/>
  <c r="Q195" i="13"/>
  <c r="Q195" i="12"/>
  <c r="Q195" i="11"/>
  <c r="Q195" i="1"/>
  <c r="Q195" i="23"/>
  <c r="M195" i="14"/>
  <c r="M195" i="13"/>
  <c r="M195" i="12"/>
  <c r="M195" i="11"/>
  <c r="M195" i="1"/>
  <c r="M195" i="23"/>
  <c r="I195" i="14"/>
  <c r="I195" i="13"/>
  <c r="I195" i="12"/>
  <c r="I195" i="11"/>
  <c r="I195" i="1"/>
  <c r="I195" i="23"/>
  <c r="W194" i="14"/>
  <c r="W194" i="13"/>
  <c r="W194" i="12"/>
  <c r="W194" i="11"/>
  <c r="W194" i="1"/>
  <c r="W194" i="23"/>
  <c r="S194" i="14"/>
  <c r="S194" i="13"/>
  <c r="S194" i="12"/>
  <c r="S194" i="11"/>
  <c r="S194" i="1"/>
  <c r="S194" i="23"/>
  <c r="O194" i="14"/>
  <c r="O194" i="13"/>
  <c r="O194" i="12"/>
  <c r="O194" i="11"/>
  <c r="O194" i="1"/>
  <c r="O194" i="23"/>
  <c r="K194" i="14"/>
  <c r="K194" i="13"/>
  <c r="K194" i="12"/>
  <c r="K194" i="11"/>
  <c r="K194" i="1"/>
  <c r="K194" i="23"/>
  <c r="Y193" i="14"/>
  <c r="Y193" i="13"/>
  <c r="Y193" i="12"/>
  <c r="Y193" i="11"/>
  <c r="Y193" i="1"/>
  <c r="Y193" i="23"/>
  <c r="U193" i="14"/>
  <c r="U193" i="13"/>
  <c r="U193" i="12"/>
  <c r="U193" i="11"/>
  <c r="U193" i="1"/>
  <c r="U193" i="23"/>
  <c r="Q193" i="14"/>
  <c r="Q193" i="13"/>
  <c r="Q193" i="12"/>
  <c r="Q193" i="11"/>
  <c r="Q193" i="1"/>
  <c r="Q193" i="23"/>
  <c r="M193" i="14"/>
  <c r="M193" i="13"/>
  <c r="M193" i="12"/>
  <c r="M193" i="11"/>
  <c r="M193" i="1"/>
  <c r="M193" i="23"/>
  <c r="I193" i="14"/>
  <c r="I193" i="13"/>
  <c r="I193" i="12"/>
  <c r="I193" i="11"/>
  <c r="I193" i="1"/>
  <c r="I193" i="23"/>
  <c r="W192" i="14"/>
  <c r="W192" i="13"/>
  <c r="W192" i="12"/>
  <c r="W192" i="11"/>
  <c r="W192" i="1"/>
  <c r="W192" i="23"/>
  <c r="S192" i="14"/>
  <c r="S192" i="13"/>
  <c r="S192" i="12"/>
  <c r="S192" i="11"/>
  <c r="S192" i="1"/>
  <c r="S192" i="23"/>
  <c r="O192" i="14"/>
  <c r="O192" i="13"/>
  <c r="O192" i="12"/>
  <c r="O192" i="11"/>
  <c r="O192" i="1"/>
  <c r="O192" i="23"/>
  <c r="K192" i="14"/>
  <c r="K192" i="13"/>
  <c r="K192" i="12"/>
  <c r="K192" i="11"/>
  <c r="K192" i="1"/>
  <c r="K192" i="23"/>
  <c r="Y191" i="14"/>
  <c r="Y191" i="13"/>
  <c r="Y191" i="12"/>
  <c r="Y191" i="11"/>
  <c r="Y191" i="1"/>
  <c r="Y191" i="23"/>
  <c r="U191" i="14"/>
  <c r="U191" i="13"/>
  <c r="U191" i="12"/>
  <c r="U191" i="11"/>
  <c r="U191" i="1"/>
  <c r="U191" i="23"/>
  <c r="Q191" i="14"/>
  <c r="Q191" i="13"/>
  <c r="Q191" i="12"/>
  <c r="Q191" i="11"/>
  <c r="Q191" i="1"/>
  <c r="Q191" i="23"/>
  <c r="M191" i="14"/>
  <c r="M191" i="13"/>
  <c r="M191" i="12"/>
  <c r="M191" i="11"/>
  <c r="M191" i="1"/>
  <c r="M191" i="23"/>
  <c r="I191" i="14"/>
  <c r="I191" i="13"/>
  <c r="I191" i="12"/>
  <c r="I191" i="11"/>
  <c r="I191" i="1"/>
  <c r="I191" i="23"/>
  <c r="W190" i="14"/>
  <c r="W190" i="13"/>
  <c r="W190" i="12"/>
  <c r="W190" i="11"/>
  <c r="W190" i="1"/>
  <c r="W190" i="23"/>
  <c r="S190" i="14"/>
  <c r="S190" i="13"/>
  <c r="S190" i="12"/>
  <c r="S190" i="11"/>
  <c r="S190" i="1"/>
  <c r="S190" i="23"/>
  <c r="O190" i="14"/>
  <c r="O190" i="13"/>
  <c r="O190" i="12"/>
  <c r="O190" i="11"/>
  <c r="O190" i="1"/>
  <c r="O190" i="23"/>
  <c r="K190" i="14"/>
  <c r="K190" i="13"/>
  <c r="K190" i="12"/>
  <c r="K190" i="11"/>
  <c r="K190" i="1"/>
  <c r="K190" i="23"/>
  <c r="Y189" i="14"/>
  <c r="Y189" i="13"/>
  <c r="Y189" i="12"/>
  <c r="Y189" i="11"/>
  <c r="Y189" i="1"/>
  <c r="Y189" i="23"/>
  <c r="U189" i="14"/>
  <c r="U189" i="13"/>
  <c r="U189" i="12"/>
  <c r="U189" i="11"/>
  <c r="U189" i="1"/>
  <c r="U189" i="23"/>
  <c r="Q189" i="14"/>
  <c r="Q189" i="13"/>
  <c r="Q189" i="12"/>
  <c r="Q189" i="11"/>
  <c r="Q189" i="1"/>
  <c r="Q189" i="23"/>
  <c r="M189" i="14"/>
  <c r="M189" i="13"/>
  <c r="M189" i="12"/>
  <c r="M189" i="11"/>
  <c r="M189" i="1"/>
  <c r="M189" i="23"/>
  <c r="I189" i="14"/>
  <c r="I189" i="13"/>
  <c r="I189" i="12"/>
  <c r="I189" i="11"/>
  <c r="I189" i="1"/>
  <c r="I189" i="23"/>
  <c r="W280" i="14"/>
  <c r="W280" i="13"/>
  <c r="W280" i="12"/>
  <c r="W280" i="11"/>
  <c r="W280" i="1"/>
  <c r="W280" i="23"/>
  <c r="S280" i="14"/>
  <c r="S280" i="13"/>
  <c r="S280" i="12"/>
  <c r="S280" i="11"/>
  <c r="S280" i="1"/>
  <c r="S280" i="23"/>
  <c r="O280" i="14"/>
  <c r="O280" i="13"/>
  <c r="O280" i="12"/>
  <c r="O280" i="11"/>
  <c r="O280" i="1"/>
  <c r="O280" i="23"/>
  <c r="K280" i="14"/>
  <c r="K280" i="13"/>
  <c r="K280" i="12"/>
  <c r="K280" i="11"/>
  <c r="K280" i="1"/>
  <c r="K280" i="23"/>
  <c r="Y320" i="14"/>
  <c r="Y320" i="13"/>
  <c r="Y320" i="12"/>
  <c r="Y320" i="11"/>
  <c r="Y320" i="1"/>
  <c r="Y320" i="23"/>
  <c r="U320" i="14"/>
  <c r="U320" i="13"/>
  <c r="U320" i="12"/>
  <c r="U320" i="11"/>
  <c r="U320" i="1"/>
  <c r="U320" i="23"/>
  <c r="Q320" i="14"/>
  <c r="Q320" i="13"/>
  <c r="Q320" i="12"/>
  <c r="Q320" i="11"/>
  <c r="Q320" i="1"/>
  <c r="Q320" i="23"/>
  <c r="M320" i="14"/>
  <c r="M320" i="13"/>
  <c r="M320" i="12"/>
  <c r="M320" i="11"/>
  <c r="M320" i="1"/>
  <c r="M320" i="23"/>
  <c r="I320" i="14"/>
  <c r="I320" i="13"/>
  <c r="I320" i="12"/>
  <c r="I320" i="11"/>
  <c r="I320" i="1"/>
  <c r="I320" i="23"/>
  <c r="W319" i="14"/>
  <c r="W319" i="13"/>
  <c r="W319" i="12"/>
  <c r="W319" i="11"/>
  <c r="W319" i="1"/>
  <c r="W319" i="23"/>
  <c r="S319" i="14"/>
  <c r="S319" i="13"/>
  <c r="S319" i="12"/>
  <c r="S319" i="11"/>
  <c r="S319" i="1"/>
  <c r="S319" i="23"/>
  <c r="O319" i="14"/>
  <c r="O319" i="13"/>
  <c r="O319" i="12"/>
  <c r="O319" i="11"/>
  <c r="O319" i="1"/>
  <c r="O319" i="23"/>
  <c r="K319" i="14"/>
  <c r="K319" i="13"/>
  <c r="K319" i="12"/>
  <c r="K319" i="11"/>
  <c r="K319" i="1"/>
  <c r="K319" i="23"/>
  <c r="Y318" i="14"/>
  <c r="Y318" i="13"/>
  <c r="Y318" i="12"/>
  <c r="Y318" i="11"/>
  <c r="Y318" i="1"/>
  <c r="Y318" i="23"/>
  <c r="U318" i="14"/>
  <c r="U318" i="13"/>
  <c r="U318" i="12"/>
  <c r="U318" i="11"/>
  <c r="U318" i="1"/>
  <c r="U318" i="23"/>
  <c r="Q318" i="14"/>
  <c r="Q318" i="13"/>
  <c r="Q318" i="12"/>
  <c r="Q318" i="11"/>
  <c r="Q318" i="1"/>
  <c r="Q318" i="23"/>
  <c r="M318" i="14"/>
  <c r="M318" i="13"/>
  <c r="M318" i="12"/>
  <c r="M318" i="11"/>
  <c r="M318" i="1"/>
  <c r="M318" i="23"/>
  <c r="I318" i="14"/>
  <c r="I318" i="13"/>
  <c r="I318" i="12"/>
  <c r="I318" i="11"/>
  <c r="I318" i="1"/>
  <c r="I318" i="23"/>
  <c r="W317" i="14"/>
  <c r="W317" i="13"/>
  <c r="W317" i="12"/>
  <c r="W317" i="11"/>
  <c r="W317" i="1"/>
  <c r="W317" i="23"/>
  <c r="S317" i="14"/>
  <c r="S317" i="13"/>
  <c r="S317" i="12"/>
  <c r="S317" i="11"/>
  <c r="S317" i="1"/>
  <c r="S317" i="23"/>
  <c r="O317" i="14"/>
  <c r="O317" i="13"/>
  <c r="O317" i="12"/>
  <c r="O317" i="11"/>
  <c r="O317" i="1"/>
  <c r="O317" i="23"/>
  <c r="K317" i="14"/>
  <c r="K317" i="13"/>
  <c r="K317" i="12"/>
  <c r="K317" i="11"/>
  <c r="K317" i="1"/>
  <c r="K317" i="23"/>
  <c r="Y316" i="14"/>
  <c r="Y316" i="13"/>
  <c r="Y316" i="12"/>
  <c r="Y316" i="11"/>
  <c r="Y316" i="1"/>
  <c r="Y316" i="23"/>
  <c r="U316" i="14"/>
  <c r="U316" i="13"/>
  <c r="U316" i="12"/>
  <c r="U316" i="11"/>
  <c r="U316" i="1"/>
  <c r="U316" i="23"/>
  <c r="Q316" i="14"/>
  <c r="Q316" i="13"/>
  <c r="Q316" i="12"/>
  <c r="Q316" i="11"/>
  <c r="Q316" i="1"/>
  <c r="Q316" i="23"/>
  <c r="M316" i="14"/>
  <c r="M316" i="13"/>
  <c r="M316" i="12"/>
  <c r="M316" i="11"/>
  <c r="M316" i="1"/>
  <c r="M316" i="23"/>
  <c r="I316" i="14"/>
  <c r="I316" i="13"/>
  <c r="I316" i="12"/>
  <c r="I316" i="11"/>
  <c r="I316" i="1"/>
  <c r="I316" i="23"/>
  <c r="W315" i="14"/>
  <c r="W315" i="13"/>
  <c r="W315" i="12"/>
  <c r="W315" i="11"/>
  <c r="W315" i="1"/>
  <c r="W315" i="23"/>
  <c r="S315" i="14"/>
  <c r="S315" i="13"/>
  <c r="S315" i="12"/>
  <c r="S315" i="11"/>
  <c r="S315" i="1"/>
  <c r="S315" i="23"/>
  <c r="O315" i="14"/>
  <c r="O315" i="13"/>
  <c r="O315" i="12"/>
  <c r="O315" i="11"/>
  <c r="O315" i="1"/>
  <c r="O315" i="23"/>
  <c r="K315" i="14"/>
  <c r="K315" i="13"/>
  <c r="K315" i="12"/>
  <c r="K315" i="11"/>
  <c r="K315" i="1"/>
  <c r="K315" i="23"/>
  <c r="Y314" i="14"/>
  <c r="Y314" i="13"/>
  <c r="Y314" i="12"/>
  <c r="Y314" i="11"/>
  <c r="Y314" i="1"/>
  <c r="Y314" i="23"/>
  <c r="U314" i="14"/>
  <c r="U314" i="13"/>
  <c r="U314" i="12"/>
  <c r="U314" i="11"/>
  <c r="U314" i="1"/>
  <c r="U314" i="23"/>
  <c r="Q314" i="14"/>
  <c r="Q314" i="13"/>
  <c r="Q314" i="12"/>
  <c r="Q314" i="11"/>
  <c r="Q314" i="1"/>
  <c r="Q314" i="23"/>
  <c r="M314" i="14"/>
  <c r="M314" i="13"/>
  <c r="M314" i="12"/>
  <c r="M314" i="11"/>
  <c r="M314" i="1"/>
  <c r="M314" i="23"/>
  <c r="I314" i="14"/>
  <c r="I314" i="13"/>
  <c r="I314" i="12"/>
  <c r="I314" i="11"/>
  <c r="I314" i="1"/>
  <c r="I314" i="23"/>
  <c r="W313" i="14"/>
  <c r="W313" i="13"/>
  <c r="W313" i="12"/>
  <c r="W313" i="11"/>
  <c r="W313" i="1"/>
  <c r="W313" i="23"/>
  <c r="S313" i="14"/>
  <c r="S313" i="13"/>
  <c r="S313" i="12"/>
  <c r="S313" i="11"/>
  <c r="S313" i="1"/>
  <c r="S313" i="23"/>
  <c r="O313" i="14"/>
  <c r="O313" i="13"/>
  <c r="O313" i="12"/>
  <c r="O313" i="11"/>
  <c r="O313" i="1"/>
  <c r="O313" i="23"/>
  <c r="K313" i="14"/>
  <c r="K313" i="13"/>
  <c r="K313" i="12"/>
  <c r="K313" i="11"/>
  <c r="K313" i="1"/>
  <c r="K313" i="23"/>
  <c r="Y312" i="14"/>
  <c r="Y312" i="13"/>
  <c r="Y312" i="12"/>
  <c r="Y312" i="11"/>
  <c r="Y312" i="1"/>
  <c r="Y312" i="23"/>
  <c r="U312" i="14"/>
  <c r="U312" i="13"/>
  <c r="U312" i="12"/>
  <c r="U312" i="11"/>
  <c r="U312" i="1"/>
  <c r="U312" i="23"/>
  <c r="Q312" i="14"/>
  <c r="Q312" i="13"/>
  <c r="Q312" i="12"/>
  <c r="Q312" i="11"/>
  <c r="Q312" i="1"/>
  <c r="Q312" i="23"/>
  <c r="M312" i="14"/>
  <c r="M312" i="13"/>
  <c r="M312" i="12"/>
  <c r="M312" i="11"/>
  <c r="M312" i="1"/>
  <c r="M312" i="23"/>
  <c r="I312" i="14"/>
  <c r="I312" i="13"/>
  <c r="I312" i="12"/>
  <c r="I312" i="11"/>
  <c r="I312" i="1"/>
  <c r="I312" i="23"/>
  <c r="W311" i="14"/>
  <c r="W311" i="13"/>
  <c r="W311" i="12"/>
  <c r="W311" i="11"/>
  <c r="W311" i="1"/>
  <c r="W311" i="23"/>
  <c r="S311" i="14"/>
  <c r="S311" i="13"/>
  <c r="S311" i="12"/>
  <c r="S311" i="11"/>
  <c r="S311" i="1"/>
  <c r="S311" i="23"/>
  <c r="O311" i="14"/>
  <c r="O311" i="13"/>
  <c r="O311" i="12"/>
  <c r="O311" i="11"/>
  <c r="O311" i="1"/>
  <c r="O311" i="23"/>
  <c r="K311" i="14"/>
  <c r="K311" i="13"/>
  <c r="K311" i="12"/>
  <c r="K311" i="11"/>
  <c r="K311" i="1"/>
  <c r="K311" i="23"/>
  <c r="Y310" i="14"/>
  <c r="Y310" i="13"/>
  <c r="Y310" i="12"/>
  <c r="Y310" i="11"/>
  <c r="Y310" i="1"/>
  <c r="Y310" i="23"/>
  <c r="U310" i="14"/>
  <c r="U310" i="13"/>
  <c r="U310" i="12"/>
  <c r="U310" i="11"/>
  <c r="U310" i="1"/>
  <c r="U310" i="23"/>
  <c r="Q310" i="14"/>
  <c r="Q310" i="13"/>
  <c r="Q310" i="12"/>
  <c r="Q310" i="11"/>
  <c r="Q310" i="1"/>
  <c r="Q310" i="23"/>
  <c r="M310" i="14"/>
  <c r="M310" i="13"/>
  <c r="M310" i="12"/>
  <c r="M310" i="11"/>
  <c r="M310" i="1"/>
  <c r="M310" i="23"/>
  <c r="I310" i="14"/>
  <c r="I310" i="13"/>
  <c r="I310" i="12"/>
  <c r="I310" i="11"/>
  <c r="I310" i="1"/>
  <c r="I310" i="23"/>
  <c r="W309" i="14"/>
  <c r="W309" i="13"/>
  <c r="W309" i="12"/>
  <c r="W309" i="11"/>
  <c r="W309" i="1"/>
  <c r="W309" i="23"/>
  <c r="S309" i="14"/>
  <c r="S309" i="13"/>
  <c r="S309" i="12"/>
  <c r="S309" i="11"/>
  <c r="S309" i="1"/>
  <c r="S309" i="23"/>
  <c r="O309" i="14"/>
  <c r="O309" i="13"/>
  <c r="O309" i="12"/>
  <c r="O309" i="11"/>
  <c r="O309" i="1"/>
  <c r="O309" i="23"/>
  <c r="K309" i="14"/>
  <c r="K309" i="13"/>
  <c r="K309" i="12"/>
  <c r="K309" i="11"/>
  <c r="K309" i="1"/>
  <c r="K309" i="23"/>
  <c r="Y308" i="14"/>
  <c r="Y308" i="13"/>
  <c r="Y308" i="12"/>
  <c r="Y308" i="11"/>
  <c r="Y308" i="1"/>
  <c r="Y308" i="23"/>
  <c r="U308" i="14"/>
  <c r="U308" i="13"/>
  <c r="U308" i="12"/>
  <c r="U308" i="11"/>
  <c r="U308" i="1"/>
  <c r="U308" i="23"/>
  <c r="Q308" i="14"/>
  <c r="Q308" i="13"/>
  <c r="Q308" i="12"/>
  <c r="Q308" i="11"/>
  <c r="Q308" i="1"/>
  <c r="Q308" i="23"/>
  <c r="M308" i="14"/>
  <c r="M308" i="13"/>
  <c r="M308" i="12"/>
  <c r="M308" i="11"/>
  <c r="M308" i="1"/>
  <c r="M308" i="23"/>
  <c r="I308" i="14"/>
  <c r="I308" i="13"/>
  <c r="I308" i="12"/>
  <c r="I308" i="11"/>
  <c r="I308" i="1"/>
  <c r="I308" i="23"/>
  <c r="W307" i="14"/>
  <c r="W307" i="13"/>
  <c r="W307" i="12"/>
  <c r="W307" i="11"/>
  <c r="W307" i="1"/>
  <c r="W307" i="23"/>
  <c r="S307" i="14"/>
  <c r="S307" i="13"/>
  <c r="S307" i="12"/>
  <c r="S307" i="11"/>
  <c r="S307" i="1"/>
  <c r="S307" i="23"/>
  <c r="O307" i="14"/>
  <c r="O307" i="13"/>
  <c r="O307" i="12"/>
  <c r="O307" i="11"/>
  <c r="O307" i="1"/>
  <c r="O307" i="23"/>
  <c r="K307" i="14"/>
  <c r="K307" i="13"/>
  <c r="K307" i="12"/>
  <c r="K307" i="11"/>
  <c r="K307" i="1"/>
  <c r="K307" i="23"/>
  <c r="Y306" i="14"/>
  <c r="Y306" i="13"/>
  <c r="Y306" i="12"/>
  <c r="Y306" i="11"/>
  <c r="Y306" i="1"/>
  <c r="Y306" i="23"/>
  <c r="U306" i="14"/>
  <c r="U306" i="13"/>
  <c r="U306" i="12"/>
  <c r="U306" i="11"/>
  <c r="U306" i="1"/>
  <c r="U306" i="23"/>
  <c r="Q306" i="14"/>
  <c r="Q306" i="13"/>
  <c r="Q306" i="12"/>
  <c r="Q306" i="11"/>
  <c r="Q306" i="1"/>
  <c r="Q306" i="23"/>
  <c r="M306" i="14"/>
  <c r="M306" i="13"/>
  <c r="M306" i="12"/>
  <c r="M306" i="11"/>
  <c r="M306" i="1"/>
  <c r="M306" i="23"/>
  <c r="I306" i="14"/>
  <c r="I306" i="13"/>
  <c r="I306" i="12"/>
  <c r="I306" i="11"/>
  <c r="I306" i="1"/>
  <c r="I306" i="23"/>
  <c r="W305" i="14"/>
  <c r="W305" i="13"/>
  <c r="W305" i="12"/>
  <c r="W305" i="11"/>
  <c r="W305" i="1"/>
  <c r="W305" i="23"/>
  <c r="S305" i="14"/>
  <c r="S305" i="13"/>
  <c r="S305" i="12"/>
  <c r="S305" i="11"/>
  <c r="S305" i="1"/>
  <c r="S305" i="23"/>
  <c r="O305" i="14"/>
  <c r="O305" i="13"/>
  <c r="O305" i="12"/>
  <c r="O305" i="11"/>
  <c r="O305" i="1"/>
  <c r="O305" i="23"/>
  <c r="K305" i="14"/>
  <c r="K305" i="13"/>
  <c r="K305" i="12"/>
  <c r="K305" i="11"/>
  <c r="K305" i="1"/>
  <c r="K305" i="23"/>
  <c r="Y304" i="14"/>
  <c r="Y304" i="13"/>
  <c r="Y304" i="12"/>
  <c r="Y304" i="11"/>
  <c r="Y304" i="1"/>
  <c r="Y304" i="23"/>
  <c r="U304" i="14"/>
  <c r="U304" i="13"/>
  <c r="U304" i="12"/>
  <c r="U304" i="11"/>
  <c r="U304" i="1"/>
  <c r="U304" i="23"/>
  <c r="Q304" i="14"/>
  <c r="Q304" i="13"/>
  <c r="Q304" i="12"/>
  <c r="Q304" i="11"/>
  <c r="Q304" i="1"/>
  <c r="Q304" i="23"/>
  <c r="M304" i="14"/>
  <c r="M304" i="13"/>
  <c r="M304" i="12"/>
  <c r="M304" i="11"/>
  <c r="M304" i="1"/>
  <c r="M304" i="23"/>
  <c r="I304" i="14"/>
  <c r="I304" i="13"/>
  <c r="I304" i="12"/>
  <c r="I304" i="11"/>
  <c r="I304" i="1"/>
  <c r="I304" i="23"/>
  <c r="W86" i="14"/>
  <c r="W86" i="13"/>
  <c r="W86" i="12"/>
  <c r="W86" i="11"/>
  <c r="W86" i="1"/>
  <c r="W86" i="23"/>
  <c r="S86" i="14"/>
  <c r="S86" i="13"/>
  <c r="S86" i="12"/>
  <c r="S86" i="11"/>
  <c r="S86" i="1"/>
  <c r="S86" i="23"/>
  <c r="O86" i="14"/>
  <c r="O86" i="13"/>
  <c r="O86" i="12"/>
  <c r="O86" i="11"/>
  <c r="O86" i="1"/>
  <c r="O86" i="23"/>
  <c r="K86" i="14"/>
  <c r="K86" i="13"/>
  <c r="K86" i="12"/>
  <c r="K86" i="11"/>
  <c r="K86" i="1"/>
  <c r="K86" i="23"/>
  <c r="Y85" i="14"/>
  <c r="Y85" i="13"/>
  <c r="Y85" i="12"/>
  <c r="Y85" i="11"/>
  <c r="Y85" i="1"/>
  <c r="Y85" i="23"/>
  <c r="U85" i="14"/>
  <c r="U85" i="13"/>
  <c r="U85" i="12"/>
  <c r="U85" i="11"/>
  <c r="U85" i="1"/>
  <c r="U85" i="23"/>
  <c r="Q85" i="14"/>
  <c r="Q85" i="13"/>
  <c r="Q85" i="12"/>
  <c r="Q85" i="11"/>
  <c r="Q85" i="1"/>
  <c r="Q85" i="23"/>
  <c r="M85" i="14"/>
  <c r="M85" i="13"/>
  <c r="M85" i="12"/>
  <c r="M85" i="11"/>
  <c r="M85" i="1"/>
  <c r="M85" i="23"/>
  <c r="I85" i="14"/>
  <c r="I85" i="13"/>
  <c r="I85" i="12"/>
  <c r="I85" i="11"/>
  <c r="I85" i="1"/>
  <c r="I85" i="23"/>
  <c r="W84" i="14"/>
  <c r="W84" i="13"/>
  <c r="W84" i="12"/>
  <c r="W84" i="11"/>
  <c r="W84" i="1"/>
  <c r="W84" i="23"/>
  <c r="S84" i="14"/>
  <c r="S84" i="13"/>
  <c r="S84" i="12"/>
  <c r="S84" i="11"/>
  <c r="S84" i="1"/>
  <c r="S84" i="23"/>
  <c r="O84" i="14"/>
  <c r="O84" i="13"/>
  <c r="O84" i="12"/>
  <c r="O84" i="11"/>
  <c r="O84" i="1"/>
  <c r="O84" i="23"/>
  <c r="K84" i="14"/>
  <c r="K84" i="13"/>
  <c r="K84" i="12"/>
  <c r="K84" i="11"/>
  <c r="K84" i="1"/>
  <c r="K84" i="23"/>
  <c r="Y83" i="14"/>
  <c r="Y83" i="13"/>
  <c r="Y83" i="12"/>
  <c r="Y83" i="11"/>
  <c r="Y83" i="1"/>
  <c r="Y83" i="23"/>
  <c r="U83" i="14"/>
  <c r="U83" i="13"/>
  <c r="U83" i="12"/>
  <c r="U83" i="11"/>
  <c r="U83" i="1"/>
  <c r="U83" i="23"/>
  <c r="Q83" i="14"/>
  <c r="Q83" i="13"/>
  <c r="Q83" i="12"/>
  <c r="Q83" i="11"/>
  <c r="Q83" i="1"/>
  <c r="Q83" i="23"/>
  <c r="M83" i="14"/>
  <c r="M83" i="13"/>
  <c r="M83" i="12"/>
  <c r="M83" i="11"/>
  <c r="M83" i="1"/>
  <c r="M83" i="23"/>
  <c r="I83" i="14"/>
  <c r="I83" i="13"/>
  <c r="I83" i="12"/>
  <c r="I83" i="11"/>
  <c r="I83" i="1"/>
  <c r="I83" i="23"/>
  <c r="W82" i="14"/>
  <c r="W82" i="13"/>
  <c r="W82" i="12"/>
  <c r="W82" i="11"/>
  <c r="W82" i="1"/>
  <c r="W82" i="23"/>
  <c r="S82" i="14"/>
  <c r="S82" i="13"/>
  <c r="S82" i="12"/>
  <c r="S82" i="11"/>
  <c r="S82" i="1"/>
  <c r="S82" i="23"/>
  <c r="O82" i="14"/>
  <c r="O82" i="13"/>
  <c r="O82" i="12"/>
  <c r="O82" i="11"/>
  <c r="O82" i="1"/>
  <c r="O82" i="23"/>
  <c r="K82" i="14"/>
  <c r="K82" i="13"/>
  <c r="K82" i="12"/>
  <c r="K82" i="11"/>
  <c r="K82" i="1"/>
  <c r="K82" i="23"/>
  <c r="Y81" i="14"/>
  <c r="Y81" i="13"/>
  <c r="Y81" i="12"/>
  <c r="Y81" i="11"/>
  <c r="Y81" i="1"/>
  <c r="Y81" i="23"/>
  <c r="U81" i="14"/>
  <c r="U81" i="13"/>
  <c r="U81" i="12"/>
  <c r="U81" i="11"/>
  <c r="U81" i="1"/>
  <c r="U81" i="23"/>
  <c r="Q81" i="14"/>
  <c r="Q81" i="13"/>
  <c r="Q81" i="12"/>
  <c r="Q81" i="11"/>
  <c r="Q81" i="1"/>
  <c r="Q81" i="23"/>
  <c r="M81" i="14"/>
  <c r="M81" i="13"/>
  <c r="M81" i="12"/>
  <c r="M81" i="11"/>
  <c r="M81" i="1"/>
  <c r="M81" i="23"/>
  <c r="I81" i="14"/>
  <c r="I81" i="13"/>
  <c r="I81" i="12"/>
  <c r="I81" i="11"/>
  <c r="I81" i="1"/>
  <c r="I81" i="23"/>
  <c r="W80" i="14"/>
  <c r="W80" i="13"/>
  <c r="W80" i="12"/>
  <c r="W80" i="11"/>
  <c r="W80" i="1"/>
  <c r="W80" i="23"/>
  <c r="S80" i="14"/>
  <c r="S80" i="13"/>
  <c r="S80" i="12"/>
  <c r="S80" i="11"/>
  <c r="S80" i="1"/>
  <c r="S80" i="23"/>
  <c r="O80" i="14"/>
  <c r="O80" i="13"/>
  <c r="O80" i="12"/>
  <c r="O80" i="11"/>
  <c r="O80" i="1"/>
  <c r="O80" i="23"/>
  <c r="K80" i="14"/>
  <c r="K80" i="13"/>
  <c r="K80" i="12"/>
  <c r="K80" i="11"/>
  <c r="K80" i="1"/>
  <c r="K80" i="23"/>
  <c r="Y79" i="14"/>
  <c r="Y79" i="13"/>
  <c r="Y79" i="12"/>
  <c r="Y79" i="11"/>
  <c r="Y79" i="1"/>
  <c r="Y79" i="23"/>
  <c r="U79" i="14"/>
  <c r="U79" i="13"/>
  <c r="U79" i="12"/>
  <c r="U79" i="11"/>
  <c r="U79" i="1"/>
  <c r="U79" i="23"/>
  <c r="Q79" i="14"/>
  <c r="Q79" i="13"/>
  <c r="Q79" i="12"/>
  <c r="Q79" i="11"/>
  <c r="Q79" i="1"/>
  <c r="Q79" i="23"/>
  <c r="M79" i="14"/>
  <c r="M79" i="13"/>
  <c r="M79" i="12"/>
  <c r="M79" i="11"/>
  <c r="M79" i="1"/>
  <c r="M79" i="23"/>
  <c r="I79" i="14"/>
  <c r="I79" i="13"/>
  <c r="I79" i="12"/>
  <c r="I79" i="11"/>
  <c r="I79" i="1"/>
  <c r="I79" i="23"/>
  <c r="W78" i="14"/>
  <c r="W78" i="13"/>
  <c r="W78" i="12"/>
  <c r="W78" i="11"/>
  <c r="W78" i="1"/>
  <c r="W78" i="23"/>
  <c r="S78" i="14"/>
  <c r="S78" i="13"/>
  <c r="S78" i="12"/>
  <c r="S78" i="11"/>
  <c r="S78" i="1"/>
  <c r="S78" i="23"/>
  <c r="O78" i="14"/>
  <c r="O78" i="13"/>
  <c r="O78" i="12"/>
  <c r="O78" i="11"/>
  <c r="O78" i="1"/>
  <c r="O78" i="23"/>
  <c r="K78" i="14"/>
  <c r="K78" i="13"/>
  <c r="K78" i="12"/>
  <c r="K78" i="11"/>
  <c r="K78" i="1"/>
  <c r="K78" i="23"/>
  <c r="Y77" i="14"/>
  <c r="Y77" i="13"/>
  <c r="Y77" i="12"/>
  <c r="Y77" i="11"/>
  <c r="Y77" i="1"/>
  <c r="Y77" i="23"/>
  <c r="U77" i="14"/>
  <c r="U77" i="13"/>
  <c r="U77" i="12"/>
  <c r="U77" i="11"/>
  <c r="U77" i="1"/>
  <c r="U77" i="23"/>
  <c r="Q77" i="14"/>
  <c r="Q77" i="13"/>
  <c r="Q77" i="12"/>
  <c r="Q77" i="11"/>
  <c r="Q77" i="1"/>
  <c r="Q77" i="23"/>
  <c r="M77" i="14"/>
  <c r="M77" i="13"/>
  <c r="M77" i="12"/>
  <c r="M77" i="11"/>
  <c r="M77" i="1"/>
  <c r="M77" i="23"/>
  <c r="I77" i="14"/>
  <c r="I77" i="13"/>
  <c r="I77" i="12"/>
  <c r="I77" i="11"/>
  <c r="I77" i="1"/>
  <c r="I77" i="23"/>
  <c r="W76" i="14"/>
  <c r="W76" i="13"/>
  <c r="W76" i="12"/>
  <c r="W76" i="11"/>
  <c r="W76" i="1"/>
  <c r="W76" i="23"/>
  <c r="S76" i="14"/>
  <c r="S76" i="13"/>
  <c r="S76" i="12"/>
  <c r="S76" i="11"/>
  <c r="S76" i="1"/>
  <c r="S76" i="23"/>
  <c r="O76" i="14"/>
  <c r="O76" i="13"/>
  <c r="O76" i="12"/>
  <c r="O76" i="11"/>
  <c r="O76" i="1"/>
  <c r="O76" i="23"/>
  <c r="K76" i="14"/>
  <c r="K76" i="13"/>
  <c r="K76" i="12"/>
  <c r="K76" i="11"/>
  <c r="K76" i="1"/>
  <c r="K76" i="23"/>
  <c r="Y75" i="14"/>
  <c r="Y75" i="13"/>
  <c r="Y75" i="12"/>
  <c r="Y75" i="11"/>
  <c r="Y75" i="1"/>
  <c r="Y75" i="23"/>
  <c r="U75" i="14"/>
  <c r="U75" i="13"/>
  <c r="U75" i="12"/>
  <c r="U75" i="11"/>
  <c r="U75" i="1"/>
  <c r="U75" i="23"/>
  <c r="Q75" i="14"/>
  <c r="Q75" i="13"/>
  <c r="Q75" i="12"/>
  <c r="Q75" i="11"/>
  <c r="Q75" i="1"/>
  <c r="Q75" i="23"/>
  <c r="M75" i="14"/>
  <c r="M75" i="13"/>
  <c r="M75" i="12"/>
  <c r="M75" i="11"/>
  <c r="M75" i="1"/>
  <c r="M75" i="23"/>
  <c r="I75" i="14"/>
  <c r="I75" i="13"/>
  <c r="I75" i="12"/>
  <c r="I75" i="11"/>
  <c r="I75" i="1"/>
  <c r="I75" i="23"/>
  <c r="W257" i="14"/>
  <c r="W257" i="13"/>
  <c r="W257" i="12"/>
  <c r="W257" i="11"/>
  <c r="W257" i="1"/>
  <c r="W257" i="23"/>
  <c r="S257" i="14"/>
  <c r="S257" i="13"/>
  <c r="S257" i="12"/>
  <c r="S257" i="11"/>
  <c r="S257" i="1"/>
  <c r="S257" i="23"/>
  <c r="O257" i="14"/>
  <c r="O257" i="13"/>
  <c r="O257" i="12"/>
  <c r="O257" i="11"/>
  <c r="O257" i="1"/>
  <c r="O257" i="23"/>
  <c r="K257" i="14"/>
  <c r="K257" i="13"/>
  <c r="K257" i="12"/>
  <c r="K257" i="11"/>
  <c r="K257" i="1"/>
  <c r="K257" i="23"/>
  <c r="Y256" i="14"/>
  <c r="Y256" i="13"/>
  <c r="Y256" i="12"/>
  <c r="Y256" i="11"/>
  <c r="Y256" i="1"/>
  <c r="Y256" i="23"/>
  <c r="U256" i="14"/>
  <c r="U256" i="13"/>
  <c r="U256" i="12"/>
  <c r="U256" i="11"/>
  <c r="U256" i="1"/>
  <c r="U256" i="23"/>
  <c r="Q256" i="14"/>
  <c r="Q256" i="13"/>
  <c r="Q256" i="12"/>
  <c r="Q256" i="11"/>
  <c r="Q256" i="1"/>
  <c r="Q256" i="23"/>
  <c r="M256" i="14"/>
  <c r="M256" i="13"/>
  <c r="M256" i="12"/>
  <c r="M256" i="11"/>
  <c r="M256" i="1"/>
  <c r="M256" i="23"/>
  <c r="I256" i="14"/>
  <c r="I256" i="13"/>
  <c r="I256" i="12"/>
  <c r="I256" i="11"/>
  <c r="I256" i="1"/>
  <c r="I256" i="23"/>
  <c r="W255" i="14"/>
  <c r="W255" i="13"/>
  <c r="W255" i="12"/>
  <c r="W255" i="11"/>
  <c r="W255" i="1"/>
  <c r="W255" i="23"/>
  <c r="S255" i="14"/>
  <c r="S255" i="13"/>
  <c r="S255" i="12"/>
  <c r="S255" i="11"/>
  <c r="S255" i="1"/>
  <c r="S255" i="23"/>
  <c r="O255" i="14"/>
  <c r="O255" i="13"/>
  <c r="O255" i="12"/>
  <c r="O255" i="11"/>
  <c r="O255" i="1"/>
  <c r="O255" i="23"/>
  <c r="K255" i="14"/>
  <c r="K255" i="13"/>
  <c r="K255" i="12"/>
  <c r="K255" i="11"/>
  <c r="K255" i="1"/>
  <c r="K255" i="23"/>
  <c r="Y254" i="14"/>
  <c r="Y254" i="13"/>
  <c r="Y254" i="12"/>
  <c r="Y254" i="11"/>
  <c r="Y254" i="1"/>
  <c r="Y254" i="23"/>
  <c r="U254" i="14"/>
  <c r="U254" i="13"/>
  <c r="U254" i="12"/>
  <c r="U254" i="11"/>
  <c r="U254" i="1"/>
  <c r="U254" i="23"/>
  <c r="Q254" i="14"/>
  <c r="Q254" i="13"/>
  <c r="Q254" i="12"/>
  <c r="Q254" i="11"/>
  <c r="Q254" i="1"/>
  <c r="Q254" i="23"/>
  <c r="M254" i="14"/>
  <c r="M254" i="13"/>
  <c r="M254" i="12"/>
  <c r="M254" i="11"/>
  <c r="M254" i="1"/>
  <c r="M254" i="23"/>
  <c r="I254" i="14"/>
  <c r="I254" i="13"/>
  <c r="I254" i="12"/>
  <c r="I254" i="11"/>
  <c r="I254" i="1"/>
  <c r="I254" i="23"/>
  <c r="W253" i="14"/>
  <c r="W253" i="13"/>
  <c r="W253" i="12"/>
  <c r="W253" i="11"/>
  <c r="W253" i="1"/>
  <c r="W253" i="23"/>
  <c r="S253" i="14"/>
  <c r="S253" i="13"/>
  <c r="S253" i="12"/>
  <c r="S253" i="11"/>
  <c r="S253" i="1"/>
  <c r="S253" i="23"/>
  <c r="O253" i="14"/>
  <c r="O253" i="13"/>
  <c r="O253" i="12"/>
  <c r="O253" i="11"/>
  <c r="O253" i="1"/>
  <c r="O253" i="23"/>
  <c r="K253" i="14"/>
  <c r="K253" i="13"/>
  <c r="K253" i="12"/>
  <c r="K253" i="11"/>
  <c r="K253" i="1"/>
  <c r="K253" i="23"/>
  <c r="Y74" i="14"/>
  <c r="Y74" i="13"/>
  <c r="Y74" i="12"/>
  <c r="Y74" i="11"/>
  <c r="Y74" i="1"/>
  <c r="Y74" i="23"/>
  <c r="U74" i="14"/>
  <c r="U74" i="13"/>
  <c r="U74" i="12"/>
  <c r="U74" i="11"/>
  <c r="U74" i="1"/>
  <c r="U74" i="23"/>
  <c r="Q74" i="14"/>
  <c r="Q74" i="13"/>
  <c r="Q74" i="12"/>
  <c r="Q74" i="11"/>
  <c r="Q74" i="1"/>
  <c r="Q74" i="23"/>
  <c r="M74" i="14"/>
  <c r="M74" i="13"/>
  <c r="M74" i="12"/>
  <c r="M74" i="11"/>
  <c r="M74" i="1"/>
  <c r="M74" i="23"/>
  <c r="I74" i="14"/>
  <c r="I74" i="13"/>
  <c r="I74" i="12"/>
  <c r="I74" i="11"/>
  <c r="I74" i="1"/>
  <c r="I74" i="23"/>
  <c r="W73" i="14"/>
  <c r="W73" i="13"/>
  <c r="W73" i="12"/>
  <c r="W73" i="11"/>
  <c r="W73" i="1"/>
  <c r="W73" i="23"/>
  <c r="S73" i="14"/>
  <c r="S73" i="13"/>
  <c r="S73" i="12"/>
  <c r="S73" i="11"/>
  <c r="S73" i="1"/>
  <c r="S73" i="23"/>
  <c r="O73" i="14"/>
  <c r="O73" i="13"/>
  <c r="O73" i="12"/>
  <c r="O73" i="11"/>
  <c r="O73" i="1"/>
  <c r="O73" i="23"/>
  <c r="K73" i="14"/>
  <c r="K73" i="13"/>
  <c r="K73" i="12"/>
  <c r="K73" i="11"/>
  <c r="K73" i="1"/>
  <c r="K73" i="23"/>
  <c r="Y72" i="14"/>
  <c r="Y72" i="13"/>
  <c r="Y72" i="12"/>
  <c r="Y72" i="11"/>
  <c r="Y72" i="1"/>
  <c r="Y72" i="23"/>
  <c r="U72" i="14"/>
  <c r="U72" i="13"/>
  <c r="U72" i="12"/>
  <c r="U72" i="11"/>
  <c r="U72" i="1"/>
  <c r="U72" i="23"/>
  <c r="Q72" i="14"/>
  <c r="Q72" i="13"/>
  <c r="Q72" i="12"/>
  <c r="Q72" i="11"/>
  <c r="Q72" i="1"/>
  <c r="Q72" i="23"/>
  <c r="M72" i="14"/>
  <c r="M72" i="13"/>
  <c r="M72" i="12"/>
  <c r="M72" i="11"/>
  <c r="M72" i="1"/>
  <c r="M72" i="23"/>
  <c r="I72" i="14"/>
  <c r="I72" i="13"/>
  <c r="I72" i="12"/>
  <c r="I72" i="11"/>
  <c r="I72" i="1"/>
  <c r="I72" i="23"/>
  <c r="W71" i="14"/>
  <c r="W71" i="13"/>
  <c r="W71" i="12"/>
  <c r="W71" i="11"/>
  <c r="W71" i="1"/>
  <c r="W71" i="23"/>
  <c r="S71" i="14"/>
  <c r="S71" i="13"/>
  <c r="S71" i="12"/>
  <c r="S71" i="11"/>
  <c r="S71" i="1"/>
  <c r="S71" i="23"/>
  <c r="O71" i="14"/>
  <c r="O71" i="13"/>
  <c r="O71" i="12"/>
  <c r="O71" i="11"/>
  <c r="O71" i="1"/>
  <c r="O71" i="23"/>
  <c r="K71" i="14"/>
  <c r="K71" i="13"/>
  <c r="K71" i="12"/>
  <c r="K71" i="11"/>
  <c r="K71" i="1"/>
  <c r="K71" i="23"/>
  <c r="Y70" i="14"/>
  <c r="Y70" i="13"/>
  <c r="Y70" i="12"/>
  <c r="Y70" i="11"/>
  <c r="Y70" i="1"/>
  <c r="Y70" i="23"/>
  <c r="U70" i="14"/>
  <c r="U70" i="13"/>
  <c r="U70" i="12"/>
  <c r="U70" i="11"/>
  <c r="U70" i="1"/>
  <c r="U70" i="23"/>
  <c r="Q70" i="14"/>
  <c r="Q70" i="13"/>
  <c r="Q70" i="12"/>
  <c r="Q70" i="11"/>
  <c r="Q70" i="1"/>
  <c r="Q70" i="23"/>
  <c r="M70" i="14"/>
  <c r="M70" i="13"/>
  <c r="M70" i="12"/>
  <c r="M70" i="11"/>
  <c r="M70" i="1"/>
  <c r="M70" i="23"/>
  <c r="I70" i="14"/>
  <c r="I70" i="13"/>
  <c r="I70" i="12"/>
  <c r="I70" i="11"/>
  <c r="I70" i="1"/>
  <c r="I70" i="23"/>
  <c r="W303" i="14"/>
  <c r="W303" i="13"/>
  <c r="W303" i="12"/>
  <c r="W303" i="11"/>
  <c r="W303" i="1"/>
  <c r="W303" i="23"/>
  <c r="S303" i="14"/>
  <c r="S303" i="13"/>
  <c r="S303" i="12"/>
  <c r="S303" i="11"/>
  <c r="S303" i="1"/>
  <c r="S303" i="23"/>
  <c r="O303" i="14"/>
  <c r="O303" i="13"/>
  <c r="O303" i="12"/>
  <c r="O303" i="11"/>
  <c r="O303" i="1"/>
  <c r="O303" i="23"/>
  <c r="K303" i="14"/>
  <c r="K303" i="13"/>
  <c r="K303" i="12"/>
  <c r="K303" i="11"/>
  <c r="K303" i="1"/>
  <c r="K303" i="23"/>
  <c r="Y302" i="14"/>
  <c r="Y302" i="13"/>
  <c r="Y302" i="12"/>
  <c r="Y302" i="11"/>
  <c r="Y302" i="1"/>
  <c r="Y302" i="23"/>
  <c r="U302" i="14"/>
  <c r="U302" i="13"/>
  <c r="U302" i="12"/>
  <c r="U302" i="11"/>
  <c r="U302" i="1"/>
  <c r="U302" i="23"/>
  <c r="Q302" i="14"/>
  <c r="Q302" i="13"/>
  <c r="Q302" i="12"/>
  <c r="Q302" i="11"/>
  <c r="Q302" i="1"/>
  <c r="Q302" i="23"/>
  <c r="M302" i="14"/>
  <c r="M302" i="13"/>
  <c r="M302" i="12"/>
  <c r="M302" i="11"/>
  <c r="M302" i="1"/>
  <c r="M302" i="23"/>
  <c r="I302" i="14"/>
  <c r="I302" i="13"/>
  <c r="I302" i="12"/>
  <c r="I302" i="11"/>
  <c r="I302" i="1"/>
  <c r="I302" i="23"/>
  <c r="W301" i="14"/>
  <c r="W301" i="13"/>
  <c r="W301" i="12"/>
  <c r="W301" i="11"/>
  <c r="W301" i="1"/>
  <c r="W301" i="23"/>
  <c r="S301" i="14"/>
  <c r="S301" i="13"/>
  <c r="S301" i="12"/>
  <c r="S301" i="11"/>
  <c r="S301" i="1"/>
  <c r="S301" i="23"/>
  <c r="O301" i="14"/>
  <c r="O301" i="13"/>
  <c r="O301" i="12"/>
  <c r="O301" i="11"/>
  <c r="O301" i="1"/>
  <c r="O301" i="23"/>
  <c r="K301" i="14"/>
  <c r="K301" i="13"/>
  <c r="K301" i="12"/>
  <c r="K301" i="11"/>
  <c r="K301" i="1"/>
  <c r="K301" i="23"/>
  <c r="Y69" i="14"/>
  <c r="Y69" i="13"/>
  <c r="Y69" i="12"/>
  <c r="Y69" i="11"/>
  <c r="Y69" i="1"/>
  <c r="Y69" i="23"/>
  <c r="U69" i="14"/>
  <c r="U69" i="13"/>
  <c r="U69" i="12"/>
  <c r="U69" i="11"/>
  <c r="U69" i="1"/>
  <c r="U69" i="23"/>
  <c r="Q69" i="14"/>
  <c r="Q69" i="13"/>
  <c r="Q69" i="12"/>
  <c r="Q69" i="11"/>
  <c r="Q69" i="1"/>
  <c r="Q69" i="23"/>
  <c r="M69" i="14"/>
  <c r="M69" i="13"/>
  <c r="M69" i="12"/>
  <c r="M69" i="11"/>
  <c r="M69" i="1"/>
  <c r="M69" i="23"/>
  <c r="I69" i="14"/>
  <c r="I69" i="13"/>
  <c r="I69" i="12"/>
  <c r="I69" i="11"/>
  <c r="I69" i="1"/>
  <c r="I69" i="23"/>
  <c r="W68" i="14"/>
  <c r="W68" i="13"/>
  <c r="W68" i="12"/>
  <c r="W68" i="11"/>
  <c r="W68" i="1"/>
  <c r="W68" i="23"/>
  <c r="S68" i="14"/>
  <c r="S68" i="13"/>
  <c r="S68" i="12"/>
  <c r="S68" i="11"/>
  <c r="S68" i="1"/>
  <c r="S68" i="23"/>
  <c r="O68" i="14"/>
  <c r="O68" i="13"/>
  <c r="O68" i="12"/>
  <c r="O68" i="11"/>
  <c r="O68" i="1"/>
  <c r="O68" i="23"/>
  <c r="K68" i="14"/>
  <c r="K68" i="13"/>
  <c r="K68" i="12"/>
  <c r="K68" i="11"/>
  <c r="K68" i="1"/>
  <c r="K68" i="23"/>
  <c r="Y67" i="14"/>
  <c r="Y67" i="13"/>
  <c r="Y67" i="12"/>
  <c r="Y67" i="11"/>
  <c r="Y67" i="1"/>
  <c r="Y67" i="23"/>
  <c r="U67" i="14"/>
  <c r="U67" i="13"/>
  <c r="U67" i="12"/>
  <c r="U67" i="11"/>
  <c r="U67" i="1"/>
  <c r="U67" i="23"/>
  <c r="Q67" i="14"/>
  <c r="Q67" i="13"/>
  <c r="Q67" i="12"/>
  <c r="Q67" i="11"/>
  <c r="Q67" i="1"/>
  <c r="Q67" i="23"/>
  <c r="M67" i="14"/>
  <c r="M67" i="13"/>
  <c r="M67" i="12"/>
  <c r="M67" i="11"/>
  <c r="M67" i="1"/>
  <c r="M67" i="23"/>
  <c r="I67" i="14"/>
  <c r="I67" i="13"/>
  <c r="I67" i="12"/>
  <c r="I67" i="11"/>
  <c r="I67" i="1"/>
  <c r="I67" i="23"/>
  <c r="W188" i="14"/>
  <c r="W188" i="13"/>
  <c r="W188" i="12"/>
  <c r="W188" i="11"/>
  <c r="W188" i="1"/>
  <c r="W188" i="23"/>
  <c r="S188" i="14"/>
  <c r="S188" i="13"/>
  <c r="S188" i="12"/>
  <c r="S188" i="11"/>
  <c r="S188" i="1"/>
  <c r="S188" i="23"/>
  <c r="O188" i="14"/>
  <c r="O188" i="13"/>
  <c r="O188" i="12"/>
  <c r="O188" i="11"/>
  <c r="O188" i="1"/>
  <c r="O188" i="23"/>
  <c r="K188" i="14"/>
  <c r="K188" i="13"/>
  <c r="K188" i="12"/>
  <c r="K188" i="11"/>
  <c r="K188" i="1"/>
  <c r="K188" i="23"/>
  <c r="Y187" i="14"/>
  <c r="Y187" i="13"/>
  <c r="Y187" i="12"/>
  <c r="Y187" i="11"/>
  <c r="Y187" i="1"/>
  <c r="Y187" i="23"/>
  <c r="U187" i="14"/>
  <c r="U187" i="13"/>
  <c r="U187" i="12"/>
  <c r="U187" i="11"/>
  <c r="U187" i="1"/>
  <c r="U187" i="23"/>
  <c r="Q187" i="14"/>
  <c r="Q187" i="13"/>
  <c r="Q187" i="12"/>
  <c r="Q187" i="11"/>
  <c r="Q187" i="1"/>
  <c r="Q187" i="23"/>
  <c r="M187" i="14"/>
  <c r="M187" i="13"/>
  <c r="M187" i="12"/>
  <c r="M187" i="11"/>
  <c r="M187" i="1"/>
  <c r="M187" i="23"/>
  <c r="I187" i="14"/>
  <c r="I187" i="13"/>
  <c r="I187" i="12"/>
  <c r="I187" i="11"/>
  <c r="I187" i="1"/>
  <c r="I187" i="23"/>
  <c r="W186" i="14"/>
  <c r="W186" i="13"/>
  <c r="W186" i="12"/>
  <c r="W186" i="11"/>
  <c r="W186" i="1"/>
  <c r="W186" i="23"/>
  <c r="S186" i="14"/>
  <c r="S186" i="13"/>
  <c r="S186" i="12"/>
  <c r="S186" i="11"/>
  <c r="S186" i="1"/>
  <c r="S186" i="23"/>
  <c r="O186" i="14"/>
  <c r="O186" i="13"/>
  <c r="O186" i="12"/>
  <c r="O186" i="11"/>
  <c r="O186" i="1"/>
  <c r="O186" i="23"/>
  <c r="K186" i="14"/>
  <c r="K186" i="13"/>
  <c r="K186" i="12"/>
  <c r="K186" i="11"/>
  <c r="K186" i="1"/>
  <c r="K186" i="23"/>
  <c r="Y185" i="14"/>
  <c r="Y185" i="13"/>
  <c r="Y185" i="12"/>
  <c r="Y185" i="11"/>
  <c r="Y185" i="1"/>
  <c r="Y185" i="23"/>
  <c r="U185" i="14"/>
  <c r="U185" i="13"/>
  <c r="U185" i="12"/>
  <c r="U185" i="11"/>
  <c r="U185" i="1"/>
  <c r="U185" i="23"/>
  <c r="Q185" i="14"/>
  <c r="Q185" i="13"/>
  <c r="Q185" i="12"/>
  <c r="Q185" i="11"/>
  <c r="Q185" i="1"/>
  <c r="Q185" i="23"/>
  <c r="M185" i="14"/>
  <c r="M185" i="13"/>
  <c r="M185" i="12"/>
  <c r="M185" i="11"/>
  <c r="M185" i="1"/>
  <c r="M185" i="23"/>
  <c r="I185" i="14"/>
  <c r="I185" i="13"/>
  <c r="I185" i="12"/>
  <c r="I185" i="11"/>
  <c r="I185" i="1"/>
  <c r="I185" i="23"/>
  <c r="W184" i="14"/>
  <c r="W184" i="13"/>
  <c r="W184" i="12"/>
  <c r="W184" i="11"/>
  <c r="W184" i="1"/>
  <c r="W184" i="23"/>
  <c r="S184" i="14"/>
  <c r="S184" i="13"/>
  <c r="S184" i="12"/>
  <c r="S184" i="11"/>
  <c r="S184" i="1"/>
  <c r="S184" i="23"/>
  <c r="O184" i="14"/>
  <c r="O184" i="13"/>
  <c r="O184" i="12"/>
  <c r="O184" i="11"/>
  <c r="O184" i="1"/>
  <c r="O184" i="23"/>
  <c r="K184" i="14"/>
  <c r="K184" i="13"/>
  <c r="K184" i="12"/>
  <c r="K184" i="11"/>
  <c r="K184" i="1"/>
  <c r="K184" i="23"/>
  <c r="Y99" i="14"/>
  <c r="Y99" i="13"/>
  <c r="Y99" i="12"/>
  <c r="Y99" i="11"/>
  <c r="Y99" i="1"/>
  <c r="Y99" i="23"/>
  <c r="U99" i="14"/>
  <c r="U99" i="13"/>
  <c r="U99" i="12"/>
  <c r="U99" i="11"/>
  <c r="U99" i="1"/>
  <c r="U99" i="23"/>
  <c r="Q99" i="14"/>
  <c r="Q99" i="13"/>
  <c r="Q99" i="12"/>
  <c r="Q99" i="11"/>
  <c r="Q99" i="1"/>
  <c r="Q99" i="23"/>
  <c r="M99" i="14"/>
  <c r="M99" i="13"/>
  <c r="M99" i="12"/>
  <c r="M99" i="11"/>
  <c r="M99" i="1"/>
  <c r="M99" i="23"/>
  <c r="I99" i="14"/>
  <c r="I99" i="13"/>
  <c r="I99" i="12"/>
  <c r="I99" i="11"/>
  <c r="I99" i="1"/>
  <c r="I99" i="23"/>
  <c r="W135" i="14"/>
  <c r="W135" i="13"/>
  <c r="W135" i="12"/>
  <c r="W135" i="11"/>
  <c r="W135" i="1"/>
  <c r="W135" i="23"/>
  <c r="S135" i="14"/>
  <c r="S135" i="13"/>
  <c r="S135" i="12"/>
  <c r="S135" i="11"/>
  <c r="S135" i="1"/>
  <c r="S135" i="23"/>
  <c r="O135" i="14"/>
  <c r="O135" i="13"/>
  <c r="O135" i="12"/>
  <c r="O135" i="11"/>
  <c r="O135" i="1"/>
  <c r="O135" i="23"/>
  <c r="K135" i="14"/>
  <c r="K135" i="13"/>
  <c r="K135" i="12"/>
  <c r="K135" i="11"/>
  <c r="K135" i="1"/>
  <c r="K135" i="23"/>
  <c r="Y134" i="14"/>
  <c r="Y134" i="13"/>
  <c r="Y134" i="12"/>
  <c r="Y134" i="11"/>
  <c r="Y134" i="1"/>
  <c r="Y134" i="23"/>
  <c r="U134" i="14"/>
  <c r="U134" i="13"/>
  <c r="U134" i="12"/>
  <c r="U134" i="11"/>
  <c r="U134" i="1"/>
  <c r="U134" i="23"/>
  <c r="Q134" i="14"/>
  <c r="Q134" i="13"/>
  <c r="Q134" i="12"/>
  <c r="Q134" i="11"/>
  <c r="Q134" i="1"/>
  <c r="Q134" i="23"/>
  <c r="M134" i="14"/>
  <c r="M134" i="13"/>
  <c r="M134" i="12"/>
  <c r="M134" i="11"/>
  <c r="M134" i="1"/>
  <c r="M134" i="23"/>
  <c r="I134" i="14"/>
  <c r="I134" i="13"/>
  <c r="I134" i="12"/>
  <c r="I134" i="11"/>
  <c r="I134" i="1"/>
  <c r="I134" i="23"/>
  <c r="W133" i="14"/>
  <c r="W133" i="13"/>
  <c r="W133" i="12"/>
  <c r="W133" i="11"/>
  <c r="W133" i="1"/>
  <c r="W133" i="23"/>
  <c r="S133" i="14"/>
  <c r="S133" i="13"/>
  <c r="S133" i="12"/>
  <c r="S133" i="11"/>
  <c r="S133" i="1"/>
  <c r="S133" i="23"/>
  <c r="O133" i="14"/>
  <c r="O133" i="13"/>
  <c r="O133" i="12"/>
  <c r="O133" i="11"/>
  <c r="O133" i="1"/>
  <c r="O133" i="23"/>
  <c r="K133" i="14"/>
  <c r="K133" i="13"/>
  <c r="K133" i="12"/>
  <c r="K133" i="11"/>
  <c r="K133" i="1"/>
  <c r="K133" i="23"/>
  <c r="Y132" i="14"/>
  <c r="Y132" i="13"/>
  <c r="Y132" i="12"/>
  <c r="Y132" i="11"/>
  <c r="Y132" i="1"/>
  <c r="Y132" i="23"/>
  <c r="U132" i="14"/>
  <c r="U132" i="13"/>
  <c r="U132" i="12"/>
  <c r="U132" i="11"/>
  <c r="U132" i="1"/>
  <c r="U132" i="23"/>
  <c r="Q132" i="14"/>
  <c r="Q132" i="13"/>
  <c r="Q132" i="12"/>
  <c r="Q132" i="11"/>
  <c r="Q132" i="1"/>
  <c r="Q132" i="23"/>
  <c r="M132" i="14"/>
  <c r="M132" i="13"/>
  <c r="M132" i="12"/>
  <c r="M132" i="11"/>
  <c r="M132" i="1"/>
  <c r="M132" i="23"/>
  <c r="I132" i="14"/>
  <c r="I132" i="13"/>
  <c r="I132" i="12"/>
  <c r="I132" i="11"/>
  <c r="I132" i="1"/>
  <c r="I132" i="23"/>
  <c r="W47" i="14"/>
  <c r="W47" i="13"/>
  <c r="W47" i="12"/>
  <c r="W47" i="11"/>
  <c r="W47" i="1"/>
  <c r="W47" i="23"/>
  <c r="S47" i="14"/>
  <c r="S47" i="13"/>
  <c r="S47" i="12"/>
  <c r="S47" i="11"/>
  <c r="S47" i="1"/>
  <c r="S47" i="23"/>
  <c r="O47" i="14"/>
  <c r="O47" i="13"/>
  <c r="O47" i="12"/>
  <c r="O47" i="11"/>
  <c r="O47" i="1"/>
  <c r="O47" i="23"/>
  <c r="K47" i="14"/>
  <c r="K47" i="13"/>
  <c r="K47" i="12"/>
  <c r="K47" i="11"/>
  <c r="K47" i="1"/>
  <c r="K47" i="23"/>
  <c r="Y46" i="14"/>
  <c r="Y46" i="13"/>
  <c r="Y46" i="12"/>
  <c r="Y46" i="11"/>
  <c r="Y46" i="1"/>
  <c r="Y46" i="23"/>
  <c r="U46" i="14"/>
  <c r="U46" i="13"/>
  <c r="U46" i="12"/>
  <c r="U46" i="11"/>
  <c r="U46" i="1"/>
  <c r="U46" i="23"/>
  <c r="Q46" i="14"/>
  <c r="Q46" i="13"/>
  <c r="Q46" i="12"/>
  <c r="Q46" i="11"/>
  <c r="Q46" i="1"/>
  <c r="Q46" i="23"/>
  <c r="M46" i="14"/>
  <c r="M46" i="13"/>
  <c r="M46" i="12"/>
  <c r="M46" i="11"/>
  <c r="M46" i="1"/>
  <c r="M46" i="23"/>
  <c r="I46" i="14"/>
  <c r="I46" i="13"/>
  <c r="I46" i="12"/>
  <c r="I46" i="11"/>
  <c r="I46" i="1"/>
  <c r="I46" i="23"/>
  <c r="W45" i="14"/>
  <c r="W45" i="13"/>
  <c r="W45" i="12"/>
  <c r="W45" i="11"/>
  <c r="W45" i="1"/>
  <c r="W45" i="23"/>
  <c r="S45" i="14"/>
  <c r="S45" i="13"/>
  <c r="S45" i="12"/>
  <c r="S45" i="11"/>
  <c r="S45" i="1"/>
  <c r="S45" i="23"/>
  <c r="O45" i="14"/>
  <c r="O45" i="13"/>
  <c r="O45" i="12"/>
  <c r="O45" i="11"/>
  <c r="O45" i="1"/>
  <c r="O45" i="23"/>
  <c r="K45" i="14"/>
  <c r="K45" i="13"/>
  <c r="K45" i="12"/>
  <c r="K45" i="11"/>
  <c r="K45" i="1"/>
  <c r="K45" i="23"/>
  <c r="Y44" i="14"/>
  <c r="Y44" i="13"/>
  <c r="Y44" i="12"/>
  <c r="Y44" i="11"/>
  <c r="Y44" i="1"/>
  <c r="Y44" i="23"/>
  <c r="U44" i="14"/>
  <c r="U44" i="13"/>
  <c r="U44" i="12"/>
  <c r="U44" i="11"/>
  <c r="U44" i="1"/>
  <c r="U44" i="23"/>
  <c r="Q44" i="14"/>
  <c r="Q44" i="13"/>
  <c r="Q44" i="12"/>
  <c r="Q44" i="11"/>
  <c r="Q44" i="1"/>
  <c r="Q44" i="23"/>
  <c r="M44" i="14"/>
  <c r="M44" i="13"/>
  <c r="M44" i="12"/>
  <c r="M44" i="11"/>
  <c r="M44" i="1"/>
  <c r="M44" i="23"/>
  <c r="I44" i="14"/>
  <c r="I44" i="13"/>
  <c r="I44" i="12"/>
  <c r="I44" i="11"/>
  <c r="I44" i="1"/>
  <c r="I44" i="23"/>
  <c r="W43" i="14"/>
  <c r="W43" i="13"/>
  <c r="W43" i="12"/>
  <c r="W43" i="11"/>
  <c r="W43" i="1"/>
  <c r="W43" i="23"/>
  <c r="S43" i="14"/>
  <c r="S43" i="13"/>
  <c r="S43" i="12"/>
  <c r="S43" i="11"/>
  <c r="S43" i="1"/>
  <c r="S43" i="23"/>
  <c r="O43" i="14"/>
  <c r="O43" i="13"/>
  <c r="O43" i="12"/>
  <c r="O43" i="11"/>
  <c r="O43" i="1"/>
  <c r="O43" i="23"/>
  <c r="K43" i="14"/>
  <c r="K43" i="13"/>
  <c r="K43" i="12"/>
  <c r="K43" i="11"/>
  <c r="K43" i="1"/>
  <c r="K43" i="23"/>
  <c r="Y42" i="14"/>
  <c r="Y42" i="13"/>
  <c r="Y42" i="12"/>
  <c r="Y42" i="11"/>
  <c r="Y42" i="1"/>
  <c r="Y42" i="23"/>
  <c r="U42" i="14"/>
  <c r="U42" i="13"/>
  <c r="U42" i="12"/>
  <c r="U42" i="11"/>
  <c r="U42" i="1"/>
  <c r="U42" i="23"/>
  <c r="Q42" i="14"/>
  <c r="Q42" i="13"/>
  <c r="Q42" i="12"/>
  <c r="Q42" i="11"/>
  <c r="Q42" i="1"/>
  <c r="Q42" i="23"/>
  <c r="M42" i="14"/>
  <c r="M42" i="13"/>
  <c r="M42" i="12"/>
  <c r="M42" i="11"/>
  <c r="M42" i="1"/>
  <c r="M42" i="23"/>
  <c r="I42" i="14"/>
  <c r="I42" i="13"/>
  <c r="I42" i="12"/>
  <c r="I42" i="11"/>
  <c r="I42" i="1"/>
  <c r="I42" i="23"/>
  <c r="W41" i="14"/>
  <c r="W41" i="13"/>
  <c r="W41" i="12"/>
  <c r="W41" i="11"/>
  <c r="W41" i="1"/>
  <c r="W41" i="23"/>
  <c r="S41" i="14"/>
  <c r="S41" i="13"/>
  <c r="S41" i="12"/>
  <c r="S41" i="11"/>
  <c r="S41" i="1"/>
  <c r="S41" i="23"/>
  <c r="O41" i="14"/>
  <c r="O41" i="13"/>
  <c r="O41" i="12"/>
  <c r="O41" i="11"/>
  <c r="O41" i="1"/>
  <c r="O41" i="23"/>
  <c r="K41" i="14"/>
  <c r="K41" i="13"/>
  <c r="K41" i="12"/>
  <c r="K41" i="11"/>
  <c r="K41" i="1"/>
  <c r="K41" i="23"/>
  <c r="Y40" i="14"/>
  <c r="Y40" i="13"/>
  <c r="Y40" i="12"/>
  <c r="Y40" i="11"/>
  <c r="Y40" i="1"/>
  <c r="Y40" i="23"/>
  <c r="U40" i="14"/>
  <c r="U40" i="13"/>
  <c r="U40" i="12"/>
  <c r="U40" i="11"/>
  <c r="U40" i="1"/>
  <c r="U40" i="23"/>
  <c r="Q40" i="14"/>
  <c r="Q40" i="13"/>
  <c r="Q40" i="12"/>
  <c r="Q40" i="11"/>
  <c r="Q40" i="1"/>
  <c r="Q40" i="23"/>
  <c r="M40" i="14"/>
  <c r="M40" i="13"/>
  <c r="M40" i="12"/>
  <c r="M40" i="11"/>
  <c r="M40" i="1"/>
  <c r="M40" i="23"/>
  <c r="I40" i="14"/>
  <c r="I40" i="13"/>
  <c r="I40" i="12"/>
  <c r="I40" i="11"/>
  <c r="I40" i="1"/>
  <c r="I40" i="23"/>
  <c r="W39" i="14"/>
  <c r="W39" i="13"/>
  <c r="W39" i="12"/>
  <c r="W39" i="11"/>
  <c r="W39" i="1"/>
  <c r="W39" i="23"/>
  <c r="S39" i="14"/>
  <c r="S39" i="13"/>
  <c r="S39" i="12"/>
  <c r="S39" i="11"/>
  <c r="S39" i="1"/>
  <c r="S39" i="23"/>
  <c r="O39" i="14"/>
  <c r="O39" i="13"/>
  <c r="O39" i="12"/>
  <c r="O39" i="11"/>
  <c r="O39" i="1"/>
  <c r="O39" i="23"/>
  <c r="K39" i="14"/>
  <c r="K39" i="13"/>
  <c r="K39" i="12"/>
  <c r="K39" i="11"/>
  <c r="K39" i="1"/>
  <c r="K39" i="23"/>
  <c r="Y38" i="14"/>
  <c r="Y38" i="13"/>
  <c r="Y38" i="12"/>
  <c r="Y38" i="11"/>
  <c r="Y38" i="1"/>
  <c r="Y38" i="23"/>
  <c r="U38" i="14"/>
  <c r="U38" i="13"/>
  <c r="U38" i="12"/>
  <c r="U38" i="11"/>
  <c r="U38" i="1"/>
  <c r="U38" i="23"/>
  <c r="Q38" i="14"/>
  <c r="Q38" i="13"/>
  <c r="Q38" i="12"/>
  <c r="Q38" i="11"/>
  <c r="Q38" i="1"/>
  <c r="Q38" i="23"/>
  <c r="M38" i="14"/>
  <c r="M38" i="13"/>
  <c r="M38" i="12"/>
  <c r="M38" i="11"/>
  <c r="M38" i="1"/>
  <c r="M38" i="23"/>
  <c r="I38" i="14"/>
  <c r="I38" i="13"/>
  <c r="I38" i="12"/>
  <c r="I38" i="11"/>
  <c r="I38" i="1"/>
  <c r="I38" i="23"/>
  <c r="W131" i="14"/>
  <c r="W131" i="13"/>
  <c r="W131" i="12"/>
  <c r="W131" i="11"/>
  <c r="W131" i="1"/>
  <c r="W131" i="23"/>
  <c r="S131" i="14"/>
  <c r="S131" i="13"/>
  <c r="S131" i="12"/>
  <c r="S131" i="11"/>
  <c r="S131" i="1"/>
  <c r="S131" i="23"/>
  <c r="O131" i="14"/>
  <c r="O131" i="13"/>
  <c r="O131" i="12"/>
  <c r="O131" i="11"/>
  <c r="O131" i="1"/>
  <c r="O131" i="23"/>
  <c r="K131" i="14"/>
  <c r="K131" i="13"/>
  <c r="K131" i="12"/>
  <c r="K131" i="11"/>
  <c r="K131" i="1"/>
  <c r="K131" i="23"/>
  <c r="Y37" i="14"/>
  <c r="Y37" i="13"/>
  <c r="Y37" i="12"/>
  <c r="Y37" i="11"/>
  <c r="Y37" i="1"/>
  <c r="Y37" i="23"/>
  <c r="U37" i="14"/>
  <c r="U37" i="13"/>
  <c r="U37" i="12"/>
  <c r="U37" i="11"/>
  <c r="U37" i="1"/>
  <c r="U37" i="23"/>
  <c r="Q37" i="14"/>
  <c r="Q37" i="13"/>
  <c r="Q37" i="12"/>
  <c r="Q37" i="11"/>
  <c r="Q37" i="1"/>
  <c r="Q37" i="23"/>
  <c r="M37" i="14"/>
  <c r="M37" i="13"/>
  <c r="M37" i="12"/>
  <c r="M37" i="11"/>
  <c r="M37" i="1"/>
  <c r="M37" i="23"/>
  <c r="I37" i="14"/>
  <c r="I37" i="13"/>
  <c r="I37" i="12"/>
  <c r="I37" i="11"/>
  <c r="I37" i="1"/>
  <c r="I37" i="23"/>
  <c r="W36" i="14"/>
  <c r="W36" i="13"/>
  <c r="W36" i="12"/>
  <c r="W36" i="11"/>
  <c r="W36" i="1"/>
  <c r="W36" i="23"/>
  <c r="S36" i="14"/>
  <c r="S36" i="13"/>
  <c r="S36" i="12"/>
  <c r="S36" i="11"/>
  <c r="S36" i="1"/>
  <c r="S36" i="23"/>
  <c r="O36" i="14"/>
  <c r="O36" i="13"/>
  <c r="O36" i="12"/>
  <c r="O36" i="11"/>
  <c r="O36" i="1"/>
  <c r="O36" i="23"/>
  <c r="K36" i="14"/>
  <c r="K36" i="13"/>
  <c r="K36" i="12"/>
  <c r="K36" i="11"/>
  <c r="K36" i="1"/>
  <c r="K36" i="23"/>
  <c r="Y130" i="14"/>
  <c r="Y130" i="13"/>
  <c r="Y130" i="12"/>
  <c r="Y130" i="11"/>
  <c r="Y130" i="1"/>
  <c r="Y130" i="23"/>
  <c r="U130" i="14"/>
  <c r="U130" i="13"/>
  <c r="U130" i="12"/>
  <c r="U130" i="11"/>
  <c r="U130" i="1"/>
  <c r="U130" i="23"/>
  <c r="Q130" i="14"/>
  <c r="Q130" i="13"/>
  <c r="Q130" i="12"/>
  <c r="Q130" i="11"/>
  <c r="Q130" i="1"/>
  <c r="Q130" i="23"/>
  <c r="M130" i="14"/>
  <c r="M130" i="13"/>
  <c r="M130" i="12"/>
  <c r="M130" i="11"/>
  <c r="M130" i="1"/>
  <c r="M130" i="23"/>
  <c r="I130" i="14"/>
  <c r="I130" i="13"/>
  <c r="I130" i="12"/>
  <c r="I130" i="11"/>
  <c r="I130" i="1"/>
  <c r="I130" i="23"/>
  <c r="W129" i="14"/>
  <c r="W129" i="13"/>
  <c r="W129" i="12"/>
  <c r="W129" i="11"/>
  <c r="W129" i="1"/>
  <c r="W129" i="23"/>
  <c r="S129" i="14"/>
  <c r="S129" i="13"/>
  <c r="S129" i="12"/>
  <c r="S129" i="11"/>
  <c r="S129" i="1"/>
  <c r="S129" i="23"/>
  <c r="O129" i="14"/>
  <c r="O129" i="13"/>
  <c r="O129" i="12"/>
  <c r="O129" i="11"/>
  <c r="O129" i="1"/>
  <c r="O129" i="23"/>
  <c r="K129" i="14"/>
  <c r="K129" i="13"/>
  <c r="K129" i="12"/>
  <c r="K129" i="11"/>
  <c r="K129" i="1"/>
  <c r="K129" i="23"/>
  <c r="Y128" i="14"/>
  <c r="Y128" i="13"/>
  <c r="Y128" i="12"/>
  <c r="Y128" i="11"/>
  <c r="Y128" i="1"/>
  <c r="Y128" i="23"/>
  <c r="U128" i="14"/>
  <c r="U128" i="13"/>
  <c r="U128" i="12"/>
  <c r="U128" i="11"/>
  <c r="U128" i="1"/>
  <c r="U128" i="23"/>
  <c r="Q128" i="14"/>
  <c r="Q128" i="13"/>
  <c r="Q128" i="12"/>
  <c r="Q128" i="11"/>
  <c r="Q128" i="1"/>
  <c r="Q128" i="23"/>
  <c r="M128" i="14"/>
  <c r="M128" i="13"/>
  <c r="M128" i="12"/>
  <c r="M128" i="11"/>
  <c r="M128" i="1"/>
  <c r="M128" i="23"/>
  <c r="I128" i="14"/>
  <c r="I128" i="13"/>
  <c r="I128" i="12"/>
  <c r="I128" i="11"/>
  <c r="I128" i="1"/>
  <c r="I128" i="23"/>
  <c r="W127" i="14"/>
  <c r="W127" i="13"/>
  <c r="W127" i="12"/>
  <c r="W127" i="11"/>
  <c r="W127" i="1"/>
  <c r="W127" i="23"/>
  <c r="S127" i="14"/>
  <c r="S127" i="13"/>
  <c r="S127" i="12"/>
  <c r="S127" i="11"/>
  <c r="S127" i="1"/>
  <c r="S127" i="23"/>
  <c r="O127" i="14"/>
  <c r="O127" i="13"/>
  <c r="O127" i="12"/>
  <c r="O127" i="11"/>
  <c r="O127" i="1"/>
  <c r="O127" i="23"/>
  <c r="K127" i="14"/>
  <c r="K127" i="13"/>
  <c r="K127" i="12"/>
  <c r="K127" i="11"/>
  <c r="K127" i="1"/>
  <c r="K127" i="23"/>
  <c r="Y279" i="14"/>
  <c r="Y279" i="13"/>
  <c r="Y279" i="12"/>
  <c r="Y279" i="11"/>
  <c r="Y279" i="1"/>
  <c r="Y279" i="23"/>
  <c r="U279" i="14"/>
  <c r="U279" i="13"/>
  <c r="U279" i="12"/>
  <c r="U279" i="11"/>
  <c r="U279" i="1"/>
  <c r="U279" i="23"/>
  <c r="Q279" i="14"/>
  <c r="Q279" i="13"/>
  <c r="Q279" i="12"/>
  <c r="Q279" i="11"/>
  <c r="Q279" i="1"/>
  <c r="Q279" i="23"/>
  <c r="M279" i="14"/>
  <c r="M279" i="13"/>
  <c r="M279" i="12"/>
  <c r="M279" i="11"/>
  <c r="M279" i="1"/>
  <c r="M279" i="23"/>
  <c r="I279" i="14"/>
  <c r="I279" i="13"/>
  <c r="I279" i="12"/>
  <c r="I279" i="11"/>
  <c r="I279" i="1"/>
  <c r="I279" i="23"/>
  <c r="W136" i="14"/>
  <c r="W136" i="13"/>
  <c r="W136" i="12"/>
  <c r="W136" i="11"/>
  <c r="W136" i="1"/>
  <c r="W136" i="23"/>
  <c r="S136" i="14"/>
  <c r="S136" i="13"/>
  <c r="S136" i="12"/>
  <c r="S136" i="11"/>
  <c r="S136" i="1"/>
  <c r="S136" i="23"/>
  <c r="O136" i="14"/>
  <c r="O136" i="13"/>
  <c r="O136" i="12"/>
  <c r="O136" i="11"/>
  <c r="O136" i="1"/>
  <c r="O136" i="23"/>
  <c r="K136" i="14"/>
  <c r="K136" i="13"/>
  <c r="K136" i="12"/>
  <c r="K136" i="11"/>
  <c r="K136" i="1"/>
  <c r="K136" i="23"/>
  <c r="Y252" i="14"/>
  <c r="Y252" i="13"/>
  <c r="Y252" i="12"/>
  <c r="Y252" i="11"/>
  <c r="Y252" i="1"/>
  <c r="Y252" i="23"/>
  <c r="U252" i="14"/>
  <c r="U252" i="13"/>
  <c r="U252" i="12"/>
  <c r="U252" i="11"/>
  <c r="U252" i="1"/>
  <c r="U252" i="23"/>
  <c r="Q252" i="14"/>
  <c r="Q252" i="13"/>
  <c r="Q252" i="12"/>
  <c r="Q252" i="11"/>
  <c r="Q252" i="1"/>
  <c r="Q252" i="23"/>
  <c r="M252" i="14"/>
  <c r="M252" i="13"/>
  <c r="M252" i="12"/>
  <c r="M252" i="11"/>
  <c r="M252" i="1"/>
  <c r="M252" i="23"/>
  <c r="I252" i="14"/>
  <c r="I252" i="13"/>
  <c r="I252" i="12"/>
  <c r="I252" i="11"/>
  <c r="I252" i="1"/>
  <c r="I252" i="23"/>
  <c r="W251" i="14"/>
  <c r="W251" i="13"/>
  <c r="W251" i="12"/>
  <c r="W251" i="11"/>
  <c r="W251" i="1"/>
  <c r="W251" i="23"/>
  <c r="S251" i="14"/>
  <c r="S251" i="13"/>
  <c r="S251" i="12"/>
  <c r="S251" i="11"/>
  <c r="S251" i="1"/>
  <c r="S251" i="23"/>
  <c r="O251" i="14"/>
  <c r="O251" i="13"/>
  <c r="O251" i="12"/>
  <c r="O251" i="11"/>
  <c r="O251" i="1"/>
  <c r="O251" i="23"/>
  <c r="K251" i="14"/>
  <c r="K251" i="13"/>
  <c r="K251" i="12"/>
  <c r="K251" i="11"/>
  <c r="K251" i="1"/>
  <c r="K251" i="23"/>
  <c r="Y250" i="14"/>
  <c r="Y250" i="13"/>
  <c r="Y250" i="12"/>
  <c r="Y250" i="11"/>
  <c r="Y250" i="1"/>
  <c r="Y250" i="23"/>
  <c r="U250" i="14"/>
  <c r="U250" i="13"/>
  <c r="U250" i="12"/>
  <c r="U250" i="11"/>
  <c r="U250" i="1"/>
  <c r="U250" i="23"/>
  <c r="Q250" i="14"/>
  <c r="Q250" i="13"/>
  <c r="Q250" i="12"/>
  <c r="Q250" i="11"/>
  <c r="Q250" i="1"/>
  <c r="Q250" i="23"/>
  <c r="M250" i="14"/>
  <c r="M250" i="13"/>
  <c r="M250" i="12"/>
  <c r="M250" i="11"/>
  <c r="M250" i="1"/>
  <c r="M250" i="23"/>
  <c r="I250" i="14"/>
  <c r="I250" i="13"/>
  <c r="I250" i="12"/>
  <c r="I250" i="11"/>
  <c r="I250" i="1"/>
  <c r="I250" i="23"/>
  <c r="W249" i="14"/>
  <c r="W249" i="13"/>
  <c r="W249" i="12"/>
  <c r="W249" i="11"/>
  <c r="W249" i="1"/>
  <c r="W249" i="23"/>
  <c r="S249" i="14"/>
  <c r="S249" i="13"/>
  <c r="S249" i="12"/>
  <c r="S249" i="11"/>
  <c r="S249" i="1"/>
  <c r="S249" i="23"/>
  <c r="O249" i="14"/>
  <c r="O249" i="13"/>
  <c r="O249" i="12"/>
  <c r="O249" i="11"/>
  <c r="O249" i="1"/>
  <c r="O249" i="23"/>
  <c r="K249" i="14"/>
  <c r="K249" i="13"/>
  <c r="K249" i="12"/>
  <c r="K249" i="11"/>
  <c r="K249" i="1"/>
  <c r="K249" i="23"/>
  <c r="Y248" i="14"/>
  <c r="Y248" i="13"/>
  <c r="Y248" i="12"/>
  <c r="Y248" i="11"/>
  <c r="Y248" i="1"/>
  <c r="Y248" i="23"/>
  <c r="U248" i="14"/>
  <c r="U248" i="13"/>
  <c r="U248" i="12"/>
  <c r="U248" i="11"/>
  <c r="U248" i="1"/>
  <c r="U248" i="23"/>
  <c r="Q248" i="14"/>
  <c r="Q248" i="13"/>
  <c r="Q248" i="12"/>
  <c r="Q248" i="11"/>
  <c r="Q248" i="1"/>
  <c r="Q248" i="23"/>
  <c r="M248" i="14"/>
  <c r="M248" i="13"/>
  <c r="M248" i="12"/>
  <c r="M248" i="11"/>
  <c r="M248" i="1"/>
  <c r="M248" i="23"/>
  <c r="I248" i="14"/>
  <c r="I248" i="13"/>
  <c r="I248" i="12"/>
  <c r="I248" i="11"/>
  <c r="I248" i="1"/>
  <c r="I248" i="23"/>
  <c r="W183" i="14"/>
  <c r="W183" i="13"/>
  <c r="W183" i="12"/>
  <c r="W183" i="11"/>
  <c r="W183" i="1"/>
  <c r="W183" i="23"/>
  <c r="S183" i="14"/>
  <c r="S183" i="13"/>
  <c r="S183" i="12"/>
  <c r="S183" i="11"/>
  <c r="S183" i="1"/>
  <c r="S183" i="23"/>
  <c r="O183" i="14"/>
  <c r="O183" i="13"/>
  <c r="O183" i="12"/>
  <c r="O183" i="11"/>
  <c r="O183" i="1"/>
  <c r="O183" i="23"/>
  <c r="K183" i="14"/>
  <c r="K183" i="13"/>
  <c r="K183" i="12"/>
  <c r="K183" i="11"/>
  <c r="K183" i="1"/>
  <c r="K183" i="23"/>
  <c r="Y247" i="14"/>
  <c r="Y247" i="13"/>
  <c r="Y247" i="12"/>
  <c r="Y247" i="11"/>
  <c r="Y247" i="1"/>
  <c r="Y247" i="23"/>
  <c r="U247" i="14"/>
  <c r="U247" i="13"/>
  <c r="U247" i="12"/>
  <c r="U247" i="11"/>
  <c r="U247" i="1"/>
  <c r="U247" i="23"/>
  <c r="Q247" i="14"/>
  <c r="Q247" i="13"/>
  <c r="Q247" i="12"/>
  <c r="Q247" i="11"/>
  <c r="Q247" i="1"/>
  <c r="Q247" i="23"/>
  <c r="M247" i="14"/>
  <c r="M247" i="13"/>
  <c r="M247" i="12"/>
  <c r="M247" i="11"/>
  <c r="M247" i="1"/>
  <c r="M247" i="23"/>
  <c r="I247" i="14"/>
  <c r="I247" i="13"/>
  <c r="I247" i="12"/>
  <c r="I247" i="11"/>
  <c r="I247" i="1"/>
  <c r="I247" i="23"/>
  <c r="W246" i="14"/>
  <c r="W246" i="13"/>
  <c r="W246" i="12"/>
  <c r="W246" i="11"/>
  <c r="W246" i="1"/>
  <c r="W246" i="23"/>
  <c r="S246" i="14"/>
  <c r="S246" i="13"/>
  <c r="S246" i="12"/>
  <c r="S246" i="11"/>
  <c r="S246" i="1"/>
  <c r="S246" i="23"/>
  <c r="O246" i="14"/>
  <c r="O246" i="13"/>
  <c r="O246" i="12"/>
  <c r="O246" i="11"/>
  <c r="O246" i="1"/>
  <c r="O246" i="23"/>
  <c r="K246" i="14"/>
  <c r="K246" i="13"/>
  <c r="K246" i="12"/>
  <c r="K246" i="11"/>
  <c r="K246" i="1"/>
  <c r="K246" i="23"/>
  <c r="Y245" i="14"/>
  <c r="Y245" i="13"/>
  <c r="Y245" i="12"/>
  <c r="Y245" i="11"/>
  <c r="Y245" i="1"/>
  <c r="Y245" i="23"/>
  <c r="U245" i="14"/>
  <c r="U245" i="13"/>
  <c r="U245" i="12"/>
  <c r="U245" i="11"/>
  <c r="U245" i="1"/>
  <c r="U245" i="23"/>
  <c r="Q245" i="14"/>
  <c r="Q245" i="13"/>
  <c r="Q245" i="12"/>
  <c r="Q245" i="11"/>
  <c r="Q245" i="1"/>
  <c r="Q245" i="23"/>
  <c r="M245" i="14"/>
  <c r="M245" i="13"/>
  <c r="M245" i="12"/>
  <c r="M245" i="11"/>
  <c r="M245" i="1"/>
  <c r="M245" i="23"/>
  <c r="I245" i="14"/>
  <c r="I245" i="13"/>
  <c r="I245" i="12"/>
  <c r="I245" i="11"/>
  <c r="I245" i="1"/>
  <c r="I245" i="23"/>
  <c r="W244" i="14"/>
  <c r="W244" i="13"/>
  <c r="W244" i="12"/>
  <c r="W244" i="11"/>
  <c r="W244" i="1"/>
  <c r="W244" i="23"/>
  <c r="S244" i="14"/>
  <c r="S244" i="13"/>
  <c r="S244" i="12"/>
  <c r="S244" i="11"/>
  <c r="S244" i="1"/>
  <c r="S244" i="23"/>
  <c r="O244" i="14"/>
  <c r="O244" i="13"/>
  <c r="O244" i="12"/>
  <c r="O244" i="11"/>
  <c r="O244" i="1"/>
  <c r="O244" i="23"/>
  <c r="K244" i="14"/>
  <c r="K244" i="13"/>
  <c r="K244" i="12"/>
  <c r="K244" i="11"/>
  <c r="K244" i="1"/>
  <c r="K244" i="23"/>
  <c r="Y35" i="14"/>
  <c r="Y35" i="13"/>
  <c r="Y35" i="12"/>
  <c r="Y35" i="11"/>
  <c r="Y35" i="1"/>
  <c r="Y35" i="23"/>
  <c r="U35" i="14"/>
  <c r="U35" i="13"/>
  <c r="U35" i="12"/>
  <c r="U35" i="11"/>
  <c r="U35" i="1"/>
  <c r="U35" i="23"/>
  <c r="Q35" i="14"/>
  <c r="Q35" i="13"/>
  <c r="Q35" i="12"/>
  <c r="Q35" i="11"/>
  <c r="Q35" i="1"/>
  <c r="Q35" i="23"/>
  <c r="M35" i="14"/>
  <c r="M35" i="13"/>
  <c r="M35" i="12"/>
  <c r="M35" i="11"/>
  <c r="M35" i="1"/>
  <c r="M35" i="23"/>
  <c r="I35" i="14"/>
  <c r="I35" i="13"/>
  <c r="I35" i="12"/>
  <c r="I35" i="11"/>
  <c r="I35" i="1"/>
  <c r="I35" i="23"/>
  <c r="W34" i="14"/>
  <c r="W34" i="13"/>
  <c r="W34" i="12"/>
  <c r="W34" i="11"/>
  <c r="W34" i="1"/>
  <c r="W34" i="23"/>
  <c r="S34" i="14"/>
  <c r="S34" i="13"/>
  <c r="S34" i="12"/>
  <c r="S34" i="11"/>
  <c r="S34" i="1"/>
  <c r="S34" i="23"/>
  <c r="O34" i="14"/>
  <c r="O34" i="13"/>
  <c r="O34" i="12"/>
  <c r="O34" i="11"/>
  <c r="O34" i="1"/>
  <c r="O34" i="23"/>
  <c r="K34" i="14"/>
  <c r="K34" i="13"/>
  <c r="K34" i="12"/>
  <c r="K34" i="11"/>
  <c r="K34" i="1"/>
  <c r="K34" i="23"/>
  <c r="Y33" i="14"/>
  <c r="Y33" i="13"/>
  <c r="Y33" i="12"/>
  <c r="Y33" i="11"/>
  <c r="Y33" i="1"/>
  <c r="Y33" i="23"/>
  <c r="U33" i="14"/>
  <c r="U33" i="13"/>
  <c r="U33" i="12"/>
  <c r="U33" i="11"/>
  <c r="U33" i="1"/>
  <c r="U33" i="23"/>
  <c r="Q33" i="14"/>
  <c r="Q33" i="13"/>
  <c r="Q33" i="12"/>
  <c r="Q33" i="11"/>
  <c r="Q33" i="1"/>
  <c r="Q33" i="23"/>
  <c r="M33" i="14"/>
  <c r="M33" i="13"/>
  <c r="M33" i="12"/>
  <c r="M33" i="11"/>
  <c r="M33" i="1"/>
  <c r="M33" i="23"/>
  <c r="I33" i="14"/>
  <c r="I33" i="13"/>
  <c r="I33" i="12"/>
  <c r="I33" i="11"/>
  <c r="I33" i="1"/>
  <c r="I33" i="23"/>
  <c r="W32" i="14"/>
  <c r="W32" i="13"/>
  <c r="W32" i="12"/>
  <c r="W32" i="11"/>
  <c r="W32" i="1"/>
  <c r="W32" i="23"/>
  <c r="S32" i="14"/>
  <c r="S32" i="13"/>
  <c r="S32" i="12"/>
  <c r="S32" i="11"/>
  <c r="S32" i="1"/>
  <c r="S32" i="23"/>
  <c r="O32" i="14"/>
  <c r="O32" i="13"/>
  <c r="O32" i="12"/>
  <c r="O32" i="11"/>
  <c r="O32" i="1"/>
  <c r="O32" i="23"/>
  <c r="K32" i="14"/>
  <c r="K32" i="13"/>
  <c r="K32" i="12"/>
  <c r="K32" i="11"/>
  <c r="K32" i="1"/>
  <c r="K32" i="23"/>
  <c r="Y66" i="14"/>
  <c r="Y66" i="13"/>
  <c r="Y66" i="12"/>
  <c r="Y66" i="11"/>
  <c r="Y66" i="1"/>
  <c r="Y66" i="23"/>
  <c r="U66" i="14"/>
  <c r="U66" i="13"/>
  <c r="U66" i="12"/>
  <c r="U66" i="11"/>
  <c r="U66" i="1"/>
  <c r="U66" i="23"/>
  <c r="Q66" i="14"/>
  <c r="Q66" i="13"/>
  <c r="Q66" i="12"/>
  <c r="Q66" i="11"/>
  <c r="Q66" i="1"/>
  <c r="Q66" i="23"/>
  <c r="M66" i="14"/>
  <c r="M66" i="13"/>
  <c r="M66" i="12"/>
  <c r="M66" i="11"/>
  <c r="M66" i="1"/>
  <c r="M66" i="23"/>
  <c r="I66" i="14"/>
  <c r="I66" i="13"/>
  <c r="I66" i="12"/>
  <c r="I66" i="11"/>
  <c r="I66" i="1"/>
  <c r="I66" i="23"/>
  <c r="W65" i="14"/>
  <c r="W65" i="13"/>
  <c r="W65" i="12"/>
  <c r="W65" i="11"/>
  <c r="W65" i="1"/>
  <c r="W65" i="23"/>
  <c r="S65" i="14"/>
  <c r="S65" i="13"/>
  <c r="S65" i="12"/>
  <c r="S65" i="11"/>
  <c r="S65" i="1"/>
  <c r="S65" i="23"/>
  <c r="O65" i="14"/>
  <c r="O65" i="13"/>
  <c r="O65" i="12"/>
  <c r="O65" i="11"/>
  <c r="O65" i="1"/>
  <c r="O65" i="23"/>
  <c r="K65" i="14"/>
  <c r="K65" i="13"/>
  <c r="K65" i="12"/>
  <c r="K65" i="11"/>
  <c r="K65" i="1"/>
  <c r="K65" i="23"/>
  <c r="Y64" i="14"/>
  <c r="Y64" i="13"/>
  <c r="Y64" i="12"/>
  <c r="Y64" i="11"/>
  <c r="Y64" i="1"/>
  <c r="Y64" i="23"/>
  <c r="U64" i="14"/>
  <c r="U64" i="13"/>
  <c r="U64" i="12"/>
  <c r="U64" i="11"/>
  <c r="U64" i="1"/>
  <c r="U64" i="23"/>
  <c r="Q64" i="14"/>
  <c r="Q64" i="13"/>
  <c r="Q64" i="12"/>
  <c r="Q64" i="11"/>
  <c r="Q64" i="1"/>
  <c r="Q64" i="23"/>
  <c r="M64" i="14"/>
  <c r="M64" i="13"/>
  <c r="M64" i="12"/>
  <c r="M64" i="11"/>
  <c r="M64" i="1"/>
  <c r="M64" i="23"/>
  <c r="I64" i="14"/>
  <c r="I64" i="13"/>
  <c r="I64" i="12"/>
  <c r="I64" i="11"/>
  <c r="I64" i="1"/>
  <c r="I64" i="23"/>
  <c r="W63" i="14"/>
  <c r="W63" i="13"/>
  <c r="W63" i="12"/>
  <c r="W63" i="11"/>
  <c r="W63" i="1"/>
  <c r="W63" i="23"/>
  <c r="S63" i="14"/>
  <c r="S63" i="13"/>
  <c r="S63" i="12"/>
  <c r="S63" i="11"/>
  <c r="S63" i="1"/>
  <c r="S63" i="23"/>
  <c r="O63" i="14"/>
  <c r="O63" i="13"/>
  <c r="O63" i="12"/>
  <c r="O63" i="11"/>
  <c r="O63" i="1"/>
  <c r="O63" i="23"/>
  <c r="K63" i="14"/>
  <c r="K63" i="13"/>
  <c r="K63" i="12"/>
  <c r="K63" i="11"/>
  <c r="K63" i="1"/>
  <c r="K63" i="23"/>
  <c r="Y62" i="14"/>
  <c r="Y62" i="13"/>
  <c r="Y62" i="12"/>
  <c r="Y62" i="11"/>
  <c r="Y62" i="1"/>
  <c r="Y62" i="23"/>
  <c r="U62" i="14"/>
  <c r="U62" i="13"/>
  <c r="U62" i="12"/>
  <c r="U62" i="11"/>
  <c r="U62" i="1"/>
  <c r="U62" i="23"/>
  <c r="Q62" i="14"/>
  <c r="Q62" i="13"/>
  <c r="Q62" i="12"/>
  <c r="Q62" i="11"/>
  <c r="Q62" i="1"/>
  <c r="Q62" i="23"/>
  <c r="M62" i="14"/>
  <c r="M62" i="13"/>
  <c r="M62" i="12"/>
  <c r="M62" i="11"/>
  <c r="M62" i="1"/>
  <c r="M62" i="23"/>
  <c r="I62" i="14"/>
  <c r="I62" i="13"/>
  <c r="I62" i="12"/>
  <c r="I62" i="11"/>
  <c r="I62" i="1"/>
  <c r="I62" i="23"/>
  <c r="W61" i="14"/>
  <c r="W61" i="13"/>
  <c r="W61" i="12"/>
  <c r="W61" i="11"/>
  <c r="W61" i="1"/>
  <c r="W61" i="23"/>
  <c r="S61" i="14"/>
  <c r="S61" i="13"/>
  <c r="S61" i="12"/>
  <c r="S61" i="11"/>
  <c r="S61" i="1"/>
  <c r="S61" i="23"/>
  <c r="O61" i="14"/>
  <c r="O61" i="13"/>
  <c r="O61" i="12"/>
  <c r="O61" i="11"/>
  <c r="O61" i="1"/>
  <c r="O61" i="23"/>
  <c r="K61" i="14"/>
  <c r="K61" i="13"/>
  <c r="K61" i="12"/>
  <c r="K61" i="11"/>
  <c r="K61" i="1"/>
  <c r="K61" i="23"/>
  <c r="Y60" i="14"/>
  <c r="Y60" i="13"/>
  <c r="Y60" i="12"/>
  <c r="Y60" i="11"/>
  <c r="Y60" i="1"/>
  <c r="Y60" i="23"/>
  <c r="U60" i="14"/>
  <c r="U60" i="13"/>
  <c r="U60" i="12"/>
  <c r="U60" i="11"/>
  <c r="U60" i="1"/>
  <c r="U60" i="23"/>
  <c r="Q60" i="14"/>
  <c r="Q60" i="13"/>
  <c r="Q60" i="12"/>
  <c r="Q60" i="11"/>
  <c r="Q60" i="1"/>
  <c r="Q60" i="23"/>
  <c r="M60" i="14"/>
  <c r="M60" i="13"/>
  <c r="M60" i="12"/>
  <c r="M60" i="11"/>
  <c r="M60" i="1"/>
  <c r="M60" i="23"/>
  <c r="I60" i="14"/>
  <c r="I60" i="13"/>
  <c r="I60" i="12"/>
  <c r="I60" i="11"/>
  <c r="I60" i="1"/>
  <c r="I60" i="23"/>
  <c r="W31" i="14"/>
  <c r="W31" i="13"/>
  <c r="W31" i="12"/>
  <c r="W31" i="11"/>
  <c r="W31" i="1"/>
  <c r="W31" i="23"/>
  <c r="S31" i="14"/>
  <c r="S31" i="13"/>
  <c r="S31" i="12"/>
  <c r="S31" i="11"/>
  <c r="S31" i="1"/>
  <c r="S31" i="23"/>
  <c r="O31" i="14"/>
  <c r="O31" i="13"/>
  <c r="O31" i="12"/>
  <c r="O31" i="11"/>
  <c r="O31" i="1"/>
  <c r="O31" i="23"/>
  <c r="K31" i="14"/>
  <c r="K31" i="13"/>
  <c r="K31" i="12"/>
  <c r="K31" i="11"/>
  <c r="K31" i="1"/>
  <c r="K31" i="23"/>
  <c r="Y30" i="14"/>
  <c r="Y30" i="13"/>
  <c r="Y30" i="12"/>
  <c r="Y30" i="11"/>
  <c r="Y30" i="1"/>
  <c r="Y30" i="23"/>
  <c r="U30" i="14"/>
  <c r="U30" i="13"/>
  <c r="U30" i="12"/>
  <c r="U30" i="11"/>
  <c r="U30" i="1"/>
  <c r="U30" i="23"/>
  <c r="Q30" i="14"/>
  <c r="Q30" i="13"/>
  <c r="Q30" i="12"/>
  <c r="Q30" i="11"/>
  <c r="Q30" i="1"/>
  <c r="Q30" i="23"/>
  <c r="M30" i="14"/>
  <c r="M30" i="13"/>
  <c r="M30" i="12"/>
  <c r="M30" i="11"/>
  <c r="M30" i="1"/>
  <c r="M30" i="23"/>
  <c r="I30" i="14"/>
  <c r="I30" i="13"/>
  <c r="I30" i="12"/>
  <c r="I30" i="11"/>
  <c r="I30" i="1"/>
  <c r="I30" i="23"/>
  <c r="W29" i="14"/>
  <c r="W29" i="13"/>
  <c r="W29" i="12"/>
  <c r="W29" i="11"/>
  <c r="W29" i="1"/>
  <c r="W29" i="23"/>
  <c r="S29" i="14"/>
  <c r="S29" i="13"/>
  <c r="S29" i="12"/>
  <c r="S29" i="11"/>
  <c r="S29" i="1"/>
  <c r="S29" i="23"/>
  <c r="O29" i="14"/>
  <c r="O29" i="13"/>
  <c r="O29" i="12"/>
  <c r="O29" i="11"/>
  <c r="O29" i="1"/>
  <c r="O29" i="23"/>
  <c r="K29" i="14"/>
  <c r="K29" i="13"/>
  <c r="K29" i="12"/>
  <c r="K29" i="11"/>
  <c r="K29" i="1"/>
  <c r="K29" i="23"/>
  <c r="Y28" i="14"/>
  <c r="Y28" i="13"/>
  <c r="Y28" i="12"/>
  <c r="Y28" i="11"/>
  <c r="Y28" i="1"/>
  <c r="Y28" i="23"/>
  <c r="U28" i="14"/>
  <c r="U28" i="13"/>
  <c r="U28" i="12"/>
  <c r="U28" i="11"/>
  <c r="U28" i="1"/>
  <c r="U28" i="23"/>
  <c r="Q28" i="14"/>
  <c r="Q28" i="13"/>
  <c r="Q28" i="12"/>
  <c r="Q28" i="11"/>
  <c r="Q28" i="1"/>
  <c r="Q28" i="23"/>
  <c r="M28" i="14"/>
  <c r="M28" i="13"/>
  <c r="M28" i="12"/>
  <c r="M28" i="11"/>
  <c r="M28" i="1"/>
  <c r="M28" i="23"/>
  <c r="I28" i="14"/>
  <c r="I28" i="13"/>
  <c r="I28" i="12"/>
  <c r="I28" i="11"/>
  <c r="I28" i="1"/>
  <c r="I28" i="23"/>
  <c r="W27" i="14"/>
  <c r="W27" i="13"/>
  <c r="W27" i="12"/>
  <c r="W27" i="11"/>
  <c r="W27" i="1"/>
  <c r="W27" i="23"/>
  <c r="S27" i="14"/>
  <c r="S27" i="13"/>
  <c r="S27" i="12"/>
  <c r="S27" i="11"/>
  <c r="S27" i="1"/>
  <c r="S27" i="23"/>
  <c r="O27" i="14"/>
  <c r="O27" i="13"/>
  <c r="O27" i="12"/>
  <c r="O27" i="11"/>
  <c r="O27" i="1"/>
  <c r="O27" i="23"/>
  <c r="K27" i="14"/>
  <c r="K27" i="13"/>
  <c r="K27" i="12"/>
  <c r="K27" i="11"/>
  <c r="K27" i="1"/>
  <c r="K27" i="23"/>
  <c r="Y26" i="14"/>
  <c r="Y26" i="13"/>
  <c r="Y26" i="12"/>
  <c r="Y26" i="11"/>
  <c r="Y26" i="1"/>
  <c r="Y26" i="23"/>
  <c r="U26" i="14"/>
  <c r="U26" i="13"/>
  <c r="U26" i="12"/>
  <c r="U26" i="11"/>
  <c r="U26" i="1"/>
  <c r="U26" i="23"/>
  <c r="Q26" i="14"/>
  <c r="Q26" i="13"/>
  <c r="Q26" i="12"/>
  <c r="Q26" i="11"/>
  <c r="Q26" i="1"/>
  <c r="Q26" i="23"/>
  <c r="M26" i="14"/>
  <c r="M26" i="13"/>
  <c r="M26" i="12"/>
  <c r="M26" i="11"/>
  <c r="M26" i="1"/>
  <c r="M26" i="23"/>
  <c r="I26" i="14"/>
  <c r="I26" i="13"/>
  <c r="I26" i="12"/>
  <c r="I26" i="11"/>
  <c r="I26" i="1"/>
  <c r="I26" i="23"/>
  <c r="W59" i="14"/>
  <c r="W59" i="13"/>
  <c r="W59" i="12"/>
  <c r="W59" i="11"/>
  <c r="W59" i="1"/>
  <c r="W59" i="23"/>
  <c r="S59" i="14"/>
  <c r="S59" i="13"/>
  <c r="S59" i="12"/>
  <c r="S59" i="11"/>
  <c r="S59" i="1"/>
  <c r="S59" i="23"/>
  <c r="O59" i="14"/>
  <c r="O59" i="13"/>
  <c r="O59" i="12"/>
  <c r="O59" i="11"/>
  <c r="O59" i="1"/>
  <c r="O59" i="23"/>
  <c r="K59" i="14"/>
  <c r="K59" i="13"/>
  <c r="K59" i="12"/>
  <c r="K59" i="11"/>
  <c r="K59" i="1"/>
  <c r="K59" i="23"/>
  <c r="Y58" i="14"/>
  <c r="Y58" i="13"/>
  <c r="Y58" i="12"/>
  <c r="Y58" i="11"/>
  <c r="Y58" i="1"/>
  <c r="Y58" i="23"/>
  <c r="U58" i="14"/>
  <c r="U58" i="13"/>
  <c r="U58" i="12"/>
  <c r="U58" i="11"/>
  <c r="U58" i="1"/>
  <c r="U58" i="23"/>
  <c r="Q58" i="14"/>
  <c r="Q58" i="13"/>
  <c r="Q58" i="12"/>
  <c r="Q58" i="11"/>
  <c r="Q58" i="1"/>
  <c r="Q58" i="23"/>
  <c r="M58" i="14"/>
  <c r="M58" i="13"/>
  <c r="M58" i="12"/>
  <c r="M58" i="11"/>
  <c r="M58" i="1"/>
  <c r="M58" i="23"/>
  <c r="I58" i="14"/>
  <c r="I58" i="13"/>
  <c r="I58" i="12"/>
  <c r="I58" i="11"/>
  <c r="I58" i="1"/>
  <c r="I58" i="23"/>
  <c r="W57" i="14"/>
  <c r="W57" i="13"/>
  <c r="W57" i="12"/>
  <c r="W57" i="11"/>
  <c r="W57" i="1"/>
  <c r="W57" i="23"/>
  <c r="S57" i="14"/>
  <c r="S57" i="13"/>
  <c r="S57" i="12"/>
  <c r="S57" i="11"/>
  <c r="S57" i="1"/>
  <c r="S57" i="23"/>
  <c r="O57" i="14"/>
  <c r="O57" i="13"/>
  <c r="O57" i="12"/>
  <c r="O57" i="11"/>
  <c r="O57" i="1"/>
  <c r="O57" i="23"/>
  <c r="K57" i="14"/>
  <c r="K57" i="13"/>
  <c r="K57" i="12"/>
  <c r="K57" i="11"/>
  <c r="K57" i="1"/>
  <c r="K57" i="23"/>
  <c r="Y56" i="14"/>
  <c r="Y56" i="13"/>
  <c r="Y56" i="12"/>
  <c r="Y56" i="11"/>
  <c r="Y56" i="1"/>
  <c r="Y56" i="23"/>
  <c r="U56" i="14"/>
  <c r="U56" i="13"/>
  <c r="U56" i="12"/>
  <c r="U56" i="11"/>
  <c r="U56" i="1"/>
  <c r="U56" i="23"/>
  <c r="Q56" i="14"/>
  <c r="Q56" i="13"/>
  <c r="Q56" i="12"/>
  <c r="Q56" i="11"/>
  <c r="Q56" i="1"/>
  <c r="Q56" i="23"/>
  <c r="M56" i="14"/>
  <c r="M56" i="13"/>
  <c r="M56" i="12"/>
  <c r="M56" i="11"/>
  <c r="M56" i="1"/>
  <c r="M56" i="23"/>
  <c r="I56" i="14"/>
  <c r="I56" i="13"/>
  <c r="I56" i="12"/>
  <c r="I56" i="11"/>
  <c r="I56" i="1"/>
  <c r="I56" i="23"/>
  <c r="W55" i="14"/>
  <c r="W55" i="13"/>
  <c r="W55" i="12"/>
  <c r="W55" i="11"/>
  <c r="W55" i="1"/>
  <c r="W55" i="23"/>
  <c r="S55" i="14"/>
  <c r="S55" i="13"/>
  <c r="S55" i="12"/>
  <c r="S55" i="11"/>
  <c r="S55" i="1"/>
  <c r="S55" i="23"/>
  <c r="O55" i="14"/>
  <c r="O55" i="13"/>
  <c r="O55" i="12"/>
  <c r="O55" i="11"/>
  <c r="O55" i="1"/>
  <c r="O55" i="23"/>
  <c r="K55" i="14"/>
  <c r="K55" i="13"/>
  <c r="K55" i="12"/>
  <c r="K55" i="11"/>
  <c r="K55" i="1"/>
  <c r="K55" i="23"/>
  <c r="Y54" i="14"/>
  <c r="Y54" i="13"/>
  <c r="Y54" i="12"/>
  <c r="Y54" i="11"/>
  <c r="Y54" i="1"/>
  <c r="Y54" i="23"/>
  <c r="U54" i="14"/>
  <c r="U54" i="13"/>
  <c r="U54" i="12"/>
  <c r="U54" i="11"/>
  <c r="U54" i="1"/>
  <c r="U54" i="23"/>
  <c r="Q54" i="14"/>
  <c r="Q54" i="13"/>
  <c r="Q54" i="12"/>
  <c r="Q54" i="11"/>
  <c r="Q54" i="1"/>
  <c r="Q54" i="23"/>
  <c r="M54" i="14"/>
  <c r="M54" i="13"/>
  <c r="M54" i="12"/>
  <c r="M54" i="11"/>
  <c r="M54" i="1"/>
  <c r="M54" i="23"/>
  <c r="I54" i="14"/>
  <c r="I54" i="13"/>
  <c r="I54" i="12"/>
  <c r="I54" i="11"/>
  <c r="I54" i="1"/>
  <c r="I54" i="23"/>
  <c r="W53" i="14"/>
  <c r="W53" i="13"/>
  <c r="W53" i="12"/>
  <c r="W53" i="11"/>
  <c r="W53" i="1"/>
  <c r="W53" i="23"/>
  <c r="S53" i="14"/>
  <c r="S53" i="13"/>
  <c r="S53" i="12"/>
  <c r="S53" i="11"/>
  <c r="S53" i="1"/>
  <c r="S53" i="23"/>
  <c r="O53" i="14"/>
  <c r="O53" i="13"/>
  <c r="O53" i="12"/>
  <c r="O53" i="11"/>
  <c r="O53" i="1"/>
  <c r="O53" i="23"/>
  <c r="K53" i="14"/>
  <c r="K53" i="13"/>
  <c r="K53" i="12"/>
  <c r="K53" i="11"/>
  <c r="K53" i="1"/>
  <c r="K53" i="23"/>
  <c r="Y52" i="14"/>
  <c r="Y52" i="13"/>
  <c r="Y52" i="12"/>
  <c r="Y52" i="11"/>
  <c r="Y52" i="1"/>
  <c r="Y52" i="23"/>
  <c r="U52" i="14"/>
  <c r="U52" i="13"/>
  <c r="U52" i="12"/>
  <c r="U52" i="11"/>
  <c r="U52" i="1"/>
  <c r="U52" i="23"/>
  <c r="Q52" i="14"/>
  <c r="Q52" i="13"/>
  <c r="Q52" i="12"/>
  <c r="Q52" i="11"/>
  <c r="Q52" i="1"/>
  <c r="Q52" i="23"/>
  <c r="M52" i="14"/>
  <c r="M52" i="13"/>
  <c r="M52" i="12"/>
  <c r="M52" i="11"/>
  <c r="M52" i="1"/>
  <c r="M52" i="23"/>
  <c r="I52" i="14"/>
  <c r="I52" i="13"/>
  <c r="I52" i="12"/>
  <c r="I52" i="11"/>
  <c r="I52" i="1"/>
  <c r="I52" i="23"/>
  <c r="W25" i="14"/>
  <c r="W25" i="13"/>
  <c r="W25" i="12"/>
  <c r="W25" i="11"/>
  <c r="W25" i="1"/>
  <c r="W25" i="23"/>
  <c r="S25" i="14"/>
  <c r="S25" i="13"/>
  <c r="S25" i="12"/>
  <c r="S25" i="11"/>
  <c r="S25" i="1"/>
  <c r="S25" i="23"/>
  <c r="O25" i="14"/>
  <c r="O25" i="13"/>
  <c r="O25" i="12"/>
  <c r="O25" i="11"/>
  <c r="O25" i="1"/>
  <c r="O25" i="23"/>
  <c r="K25" i="14"/>
  <c r="K25" i="13"/>
  <c r="K25" i="12"/>
  <c r="K25" i="11"/>
  <c r="K25" i="1"/>
  <c r="K25" i="23"/>
  <c r="Y24" i="14"/>
  <c r="Y24" i="13"/>
  <c r="Y24" i="12"/>
  <c r="Y24" i="11"/>
  <c r="Y24" i="1"/>
  <c r="Y24" i="23"/>
  <c r="U24" i="14"/>
  <c r="U24" i="13"/>
  <c r="U24" i="12"/>
  <c r="U24" i="11"/>
  <c r="U24" i="1"/>
  <c r="U24" i="23"/>
  <c r="Q24" i="14"/>
  <c r="Q24" i="13"/>
  <c r="Q24" i="12"/>
  <c r="Q24" i="11"/>
  <c r="Q24" i="1"/>
  <c r="Q24" i="23"/>
  <c r="M24" i="14"/>
  <c r="M24" i="13"/>
  <c r="M24" i="12"/>
  <c r="M24" i="11"/>
  <c r="M24" i="1"/>
  <c r="M24" i="23"/>
  <c r="I24" i="14"/>
  <c r="I24" i="13"/>
  <c r="I24" i="12"/>
  <c r="I24" i="11"/>
  <c r="I24" i="1"/>
  <c r="I24" i="23"/>
  <c r="W23" i="14"/>
  <c r="W23" i="13"/>
  <c r="W23" i="12"/>
  <c r="W23" i="11"/>
  <c r="W23" i="1"/>
  <c r="W23" i="23"/>
  <c r="S23" i="14"/>
  <c r="S23" i="13"/>
  <c r="S23" i="12"/>
  <c r="S23" i="11"/>
  <c r="S23" i="1"/>
  <c r="S23" i="23"/>
  <c r="O23" i="14"/>
  <c r="O23" i="13"/>
  <c r="O23" i="12"/>
  <c r="O23" i="11"/>
  <c r="O23" i="1"/>
  <c r="O23" i="23"/>
  <c r="K23" i="14"/>
  <c r="K23" i="13"/>
  <c r="K23" i="12"/>
  <c r="K23" i="11"/>
  <c r="K23" i="1"/>
  <c r="K23" i="23"/>
  <c r="Y22" i="14"/>
  <c r="Y22" i="13"/>
  <c r="Y22" i="12"/>
  <c r="Y22" i="11"/>
  <c r="Y22" i="1"/>
  <c r="Y22" i="23"/>
  <c r="U22" i="14"/>
  <c r="U22" i="13"/>
  <c r="U22" i="12"/>
  <c r="U22" i="11"/>
  <c r="U22" i="1"/>
  <c r="U22" i="23"/>
  <c r="Q22" i="14"/>
  <c r="Q22" i="13"/>
  <c r="Q22" i="12"/>
  <c r="Q22" i="11"/>
  <c r="Q22" i="1"/>
  <c r="Q22" i="23"/>
  <c r="M22" i="14"/>
  <c r="M22" i="13"/>
  <c r="M22" i="12"/>
  <c r="M22" i="11"/>
  <c r="M22" i="1"/>
  <c r="M22" i="23"/>
  <c r="I22" i="14"/>
  <c r="I22" i="13"/>
  <c r="I22" i="12"/>
  <c r="I22" i="11"/>
  <c r="I22" i="1"/>
  <c r="I22" i="23"/>
  <c r="W21" i="14"/>
  <c r="W21" i="13"/>
  <c r="W21" i="12"/>
  <c r="W21" i="11"/>
  <c r="W21" i="1"/>
  <c r="W21" i="23"/>
  <c r="S21" i="14"/>
  <c r="S21" i="13"/>
  <c r="S21" i="12"/>
  <c r="S21" i="11"/>
  <c r="S21" i="1"/>
  <c r="S21" i="23"/>
  <c r="O21" i="14"/>
  <c r="O21" i="13"/>
  <c r="O21" i="12"/>
  <c r="O21" i="11"/>
  <c r="O21" i="1"/>
  <c r="O21" i="23"/>
  <c r="K21" i="14"/>
  <c r="K21" i="13"/>
  <c r="K21" i="12"/>
  <c r="K21" i="11"/>
  <c r="K21" i="1"/>
  <c r="K21" i="23"/>
  <c r="Y182" i="14"/>
  <c r="Y182" i="13"/>
  <c r="Y182" i="12"/>
  <c r="Y182" i="11"/>
  <c r="Y182" i="1"/>
  <c r="Y182" i="23"/>
  <c r="U182" i="14"/>
  <c r="U182" i="13"/>
  <c r="U182" i="12"/>
  <c r="U182" i="11"/>
  <c r="U182" i="1"/>
  <c r="U182" i="23"/>
  <c r="Q182" i="14"/>
  <c r="Q182" i="13"/>
  <c r="Q182" i="12"/>
  <c r="Q182" i="11"/>
  <c r="Q182" i="1"/>
  <c r="Q182" i="23"/>
  <c r="M182" i="14"/>
  <c r="M182" i="13"/>
  <c r="M182" i="12"/>
  <c r="M182" i="11"/>
  <c r="M182" i="1"/>
  <c r="M182" i="23"/>
  <c r="I182" i="14"/>
  <c r="I182" i="13"/>
  <c r="I182" i="12"/>
  <c r="I182" i="11"/>
  <c r="I182" i="1"/>
  <c r="I182" i="23"/>
  <c r="W20" i="14"/>
  <c r="W20" i="13"/>
  <c r="W20" i="12"/>
  <c r="W20" i="11"/>
  <c r="W20" i="1"/>
  <c r="W20" i="23"/>
  <c r="S20" i="14"/>
  <c r="S20" i="13"/>
  <c r="S20" i="12"/>
  <c r="S20" i="11"/>
  <c r="S20" i="1"/>
  <c r="S20" i="23"/>
  <c r="O20" i="14"/>
  <c r="O20" i="13"/>
  <c r="O20" i="12"/>
  <c r="O20" i="11"/>
  <c r="O20" i="1"/>
  <c r="O20" i="23"/>
  <c r="K20" i="14"/>
  <c r="K20" i="13"/>
  <c r="K20" i="12"/>
  <c r="K20" i="11"/>
  <c r="K20" i="1"/>
  <c r="K20" i="23"/>
  <c r="Y19" i="14"/>
  <c r="Y19" i="13"/>
  <c r="Y19" i="12"/>
  <c r="Y19" i="11"/>
  <c r="Y19" i="1"/>
  <c r="Y19" i="23"/>
  <c r="U19" i="14"/>
  <c r="U19" i="13"/>
  <c r="U19" i="12"/>
  <c r="U19" i="11"/>
  <c r="U19" i="1"/>
  <c r="U19" i="23"/>
  <c r="Q19" i="14"/>
  <c r="Q19" i="13"/>
  <c r="Q19" i="12"/>
  <c r="Q19" i="11"/>
  <c r="Q19" i="1"/>
  <c r="Q19" i="23"/>
  <c r="M19" i="14"/>
  <c r="M19" i="13"/>
  <c r="M19" i="12"/>
  <c r="M19" i="11"/>
  <c r="M19" i="1"/>
  <c r="M19" i="23"/>
  <c r="I19" i="14"/>
  <c r="I19" i="13"/>
  <c r="I19" i="12"/>
  <c r="I19" i="11"/>
  <c r="I19" i="1"/>
  <c r="I19" i="23"/>
  <c r="W181" i="14"/>
  <c r="W181" i="13"/>
  <c r="W181" i="12"/>
  <c r="W181" i="11"/>
  <c r="W181" i="1"/>
  <c r="W181" i="23"/>
  <c r="S181" i="14"/>
  <c r="S181" i="13"/>
  <c r="S181" i="12"/>
  <c r="S181" i="11"/>
  <c r="S181" i="1"/>
  <c r="S181" i="23"/>
  <c r="O181" i="14"/>
  <c r="O181" i="13"/>
  <c r="O181" i="12"/>
  <c r="O181" i="11"/>
  <c r="O181" i="1"/>
  <c r="O181" i="23"/>
  <c r="K181" i="14"/>
  <c r="K181" i="13"/>
  <c r="K181" i="12"/>
  <c r="K181" i="11"/>
  <c r="K181" i="1"/>
  <c r="K181" i="23"/>
  <c r="Y18" i="14"/>
  <c r="Y18" i="13"/>
  <c r="Y18" i="12"/>
  <c r="Y18" i="11"/>
  <c r="Y18" i="1"/>
  <c r="Y18" i="23"/>
  <c r="U18" i="14"/>
  <c r="U18" i="13"/>
  <c r="U18" i="12"/>
  <c r="U18" i="11"/>
  <c r="U18" i="1"/>
  <c r="U18" i="23"/>
  <c r="Q18" i="14"/>
  <c r="Q18" i="13"/>
  <c r="Q18" i="12"/>
  <c r="Q18" i="11"/>
  <c r="Q18" i="1"/>
  <c r="Q18" i="23"/>
  <c r="M18" i="14"/>
  <c r="M18" i="13"/>
  <c r="M18" i="12"/>
  <c r="M18" i="11"/>
  <c r="M18" i="1"/>
  <c r="M18" i="23"/>
  <c r="I18" i="14"/>
  <c r="I18" i="13"/>
  <c r="I18" i="12"/>
  <c r="I18" i="11"/>
  <c r="I18" i="1"/>
  <c r="I18" i="23"/>
  <c r="W51" i="14"/>
  <c r="W51" i="13"/>
  <c r="W51" i="12"/>
  <c r="W51" i="11"/>
  <c r="W51" i="1"/>
  <c r="W51" i="23"/>
  <c r="S51" i="14"/>
  <c r="S51" i="13"/>
  <c r="S51" i="12"/>
  <c r="S51" i="11"/>
  <c r="S51" i="1"/>
  <c r="S51" i="23"/>
  <c r="O51" i="14"/>
  <c r="O51" i="13"/>
  <c r="O51" i="12"/>
  <c r="O51" i="11"/>
  <c r="O51" i="1"/>
  <c r="O51" i="23"/>
  <c r="K51" i="14"/>
  <c r="K51" i="13"/>
  <c r="K51" i="12"/>
  <c r="K51" i="11"/>
  <c r="K51" i="1"/>
  <c r="K51" i="23"/>
  <c r="Y332" i="14"/>
  <c r="Y332" i="13"/>
  <c r="Y332" i="12"/>
  <c r="Y332" i="11"/>
  <c r="Y332" i="1"/>
  <c r="Y332" i="23"/>
  <c r="U332" i="14"/>
  <c r="U332" i="13"/>
  <c r="U332" i="12"/>
  <c r="U332" i="11"/>
  <c r="U332" i="1"/>
  <c r="U332" i="23"/>
  <c r="Q332" i="14"/>
  <c r="Q332" i="13"/>
  <c r="Q332" i="12"/>
  <c r="Q332" i="11"/>
  <c r="Q332" i="1"/>
  <c r="Q332" i="23"/>
  <c r="M332" i="14"/>
  <c r="M332" i="13"/>
  <c r="M332" i="12"/>
  <c r="M332" i="11"/>
  <c r="M332" i="1"/>
  <c r="M332" i="23"/>
  <c r="I332" i="14"/>
  <c r="I332" i="13"/>
  <c r="I332" i="12"/>
  <c r="I332" i="11"/>
  <c r="I332" i="1"/>
  <c r="I332" i="23"/>
  <c r="W331" i="14"/>
  <c r="W331" i="13"/>
  <c r="W331" i="12"/>
  <c r="W331" i="11"/>
  <c r="W331" i="1"/>
  <c r="W331" i="23"/>
  <c r="S331" i="14"/>
  <c r="S331" i="13"/>
  <c r="S331" i="12"/>
  <c r="S331" i="11"/>
  <c r="S331" i="1"/>
  <c r="S331" i="23"/>
  <c r="O331" i="14"/>
  <c r="O331" i="13"/>
  <c r="O331" i="12"/>
  <c r="O331" i="11"/>
  <c r="O331" i="1"/>
  <c r="O331" i="23"/>
  <c r="K331" i="14"/>
  <c r="K331" i="13"/>
  <c r="K331" i="12"/>
  <c r="K331" i="11"/>
  <c r="K331" i="1"/>
  <c r="K331" i="23"/>
  <c r="Y126" i="14"/>
  <c r="Y126" i="13"/>
  <c r="Y126" i="12"/>
  <c r="Y126" i="11"/>
  <c r="Y126" i="1"/>
  <c r="Y126" i="23"/>
  <c r="U126" i="14"/>
  <c r="U126" i="13"/>
  <c r="U126" i="12"/>
  <c r="U126" i="11"/>
  <c r="U126" i="1"/>
  <c r="U126" i="23"/>
  <c r="Q126" i="14"/>
  <c r="Q126" i="13"/>
  <c r="Q126" i="12"/>
  <c r="Q126" i="11"/>
  <c r="Q126" i="1"/>
  <c r="Q126" i="23"/>
  <c r="M126" i="14"/>
  <c r="M126" i="13"/>
  <c r="M126" i="12"/>
  <c r="M126" i="11"/>
  <c r="M126" i="1"/>
  <c r="M126" i="23"/>
  <c r="I126" i="14"/>
  <c r="I126" i="13"/>
  <c r="I126" i="12"/>
  <c r="I126" i="11"/>
  <c r="I126" i="1"/>
  <c r="I126" i="23"/>
  <c r="W98" i="14"/>
  <c r="W98" i="13"/>
  <c r="W98" i="12"/>
  <c r="W98" i="11"/>
  <c r="W98" i="1"/>
  <c r="W98" i="23"/>
  <c r="S98" i="14"/>
  <c r="S98" i="13"/>
  <c r="S98" i="12"/>
  <c r="S98" i="11"/>
  <c r="S98" i="1"/>
  <c r="S98" i="23"/>
  <c r="O98" i="14"/>
  <c r="O98" i="13"/>
  <c r="O98" i="12"/>
  <c r="O98" i="11"/>
  <c r="O98" i="1"/>
  <c r="O98" i="23"/>
  <c r="K98" i="14"/>
  <c r="K98" i="13"/>
  <c r="K98" i="12"/>
  <c r="K98" i="11"/>
  <c r="K98" i="1"/>
  <c r="K98" i="23"/>
  <c r="Y97" i="14"/>
  <c r="Y97" i="13"/>
  <c r="Y97" i="12"/>
  <c r="Y97" i="11"/>
  <c r="Y97" i="1"/>
  <c r="Y97" i="23"/>
  <c r="U97" i="14"/>
  <c r="U97" i="13"/>
  <c r="U97" i="12"/>
  <c r="U97" i="11"/>
  <c r="U97" i="1"/>
  <c r="U97" i="23"/>
  <c r="Q97" i="14"/>
  <c r="Q97" i="13"/>
  <c r="Q97" i="12"/>
  <c r="Q97" i="11"/>
  <c r="Q97" i="1"/>
  <c r="Q97" i="23"/>
  <c r="M97" i="14"/>
  <c r="M97" i="13"/>
  <c r="M97" i="12"/>
  <c r="M97" i="11"/>
  <c r="M97" i="1"/>
  <c r="M97" i="23"/>
  <c r="I97" i="14"/>
  <c r="I97" i="13"/>
  <c r="I97" i="12"/>
  <c r="I97" i="11"/>
  <c r="I97" i="1"/>
  <c r="I97" i="23"/>
  <c r="W96" i="14"/>
  <c r="W96" i="13"/>
  <c r="W96" i="12"/>
  <c r="W96" i="11"/>
  <c r="W96" i="1"/>
  <c r="W96" i="23"/>
  <c r="S96" i="14"/>
  <c r="S96" i="13"/>
  <c r="S96" i="12"/>
  <c r="S96" i="11"/>
  <c r="S96" i="1"/>
  <c r="S96" i="23"/>
  <c r="O96" i="14"/>
  <c r="O96" i="13"/>
  <c r="O96" i="12"/>
  <c r="O96" i="11"/>
  <c r="O96" i="1"/>
  <c r="O96" i="23"/>
  <c r="K96" i="14"/>
  <c r="K96" i="13"/>
  <c r="K96" i="12"/>
  <c r="K96" i="11"/>
  <c r="K96" i="1"/>
  <c r="K96" i="23"/>
  <c r="Y95" i="14"/>
  <c r="Y95" i="13"/>
  <c r="Y95" i="12"/>
  <c r="Y95" i="11"/>
  <c r="Y95" i="1"/>
  <c r="Y95" i="23"/>
  <c r="U95" i="14"/>
  <c r="U95" i="13"/>
  <c r="U95" i="12"/>
  <c r="U95" i="11"/>
  <c r="U95" i="1"/>
  <c r="U95" i="23"/>
  <c r="Q95" i="14"/>
  <c r="Q95" i="13"/>
  <c r="Q95" i="12"/>
  <c r="Q95" i="11"/>
  <c r="Q95" i="1"/>
  <c r="Q95" i="23"/>
  <c r="M95" i="14"/>
  <c r="M95" i="13"/>
  <c r="M95" i="12"/>
  <c r="M95" i="11"/>
  <c r="M95" i="1"/>
  <c r="M95" i="23"/>
  <c r="I95" i="14"/>
  <c r="I95" i="13"/>
  <c r="I95" i="12"/>
  <c r="I95" i="11"/>
  <c r="I95" i="1"/>
  <c r="I95" i="23"/>
  <c r="W94" i="14"/>
  <c r="W94" i="13"/>
  <c r="W94" i="12"/>
  <c r="W94" i="11"/>
  <c r="W94" i="1"/>
  <c r="W94" i="23"/>
  <c r="S94" i="14"/>
  <c r="S94" i="13"/>
  <c r="S94" i="12"/>
  <c r="S94" i="11"/>
  <c r="S94" i="1"/>
  <c r="S94" i="23"/>
  <c r="O94" i="14"/>
  <c r="O94" i="13"/>
  <c r="O94" i="12"/>
  <c r="O94" i="11"/>
  <c r="O94" i="1"/>
  <c r="O94" i="23"/>
  <c r="K94" i="14"/>
  <c r="K94" i="13"/>
  <c r="K94" i="12"/>
  <c r="K94" i="11"/>
  <c r="K94" i="1"/>
  <c r="K94" i="23"/>
  <c r="Y93" i="14"/>
  <c r="Y93" i="13"/>
  <c r="Y93" i="12"/>
  <c r="Y93" i="11"/>
  <c r="Y93" i="1"/>
  <c r="Y93" i="23"/>
  <c r="U93" i="14"/>
  <c r="U93" i="13"/>
  <c r="U93" i="12"/>
  <c r="U93" i="11"/>
  <c r="U93" i="1"/>
  <c r="U93" i="23"/>
  <c r="Q93" i="14"/>
  <c r="Q93" i="13"/>
  <c r="Q93" i="12"/>
  <c r="Q93" i="11"/>
  <c r="Q93" i="1"/>
  <c r="Q93" i="23"/>
  <c r="M93" i="14"/>
  <c r="M93" i="13"/>
  <c r="M93" i="12"/>
  <c r="M93" i="11"/>
  <c r="M93" i="1"/>
  <c r="M93" i="23"/>
  <c r="I93" i="14"/>
  <c r="I93" i="13"/>
  <c r="I93" i="12"/>
  <c r="I93" i="11"/>
  <c r="I93" i="1"/>
  <c r="I93" i="23"/>
  <c r="W180" i="14"/>
  <c r="W180" i="13"/>
  <c r="W180" i="12"/>
  <c r="W180" i="11"/>
  <c r="W180" i="1"/>
  <c r="W180" i="23"/>
  <c r="S180" i="14"/>
  <c r="S180" i="13"/>
  <c r="S180" i="12"/>
  <c r="S180" i="11"/>
  <c r="S180" i="1"/>
  <c r="S180" i="23"/>
  <c r="O180" i="14"/>
  <c r="O180" i="13"/>
  <c r="O180" i="12"/>
  <c r="O180" i="11"/>
  <c r="O180" i="1"/>
  <c r="O180" i="23"/>
  <c r="K180" i="14"/>
  <c r="K180" i="13"/>
  <c r="K180" i="12"/>
  <c r="K180" i="11"/>
  <c r="K180" i="1"/>
  <c r="K180" i="23"/>
  <c r="Y179" i="14"/>
  <c r="Y179" i="13"/>
  <c r="Y179" i="12"/>
  <c r="Y179" i="11"/>
  <c r="Y179" i="1"/>
  <c r="Y179" i="23"/>
  <c r="U179" i="14"/>
  <c r="U179" i="13"/>
  <c r="U179" i="12"/>
  <c r="U179" i="11"/>
  <c r="U179" i="1"/>
  <c r="U179" i="23"/>
  <c r="Q179" i="14"/>
  <c r="Q179" i="13"/>
  <c r="Q179" i="12"/>
  <c r="Q179" i="11"/>
  <c r="Q179" i="1"/>
  <c r="Q179" i="23"/>
  <c r="M179" i="14"/>
  <c r="M179" i="13"/>
  <c r="M179" i="12"/>
  <c r="M179" i="11"/>
  <c r="M179" i="1"/>
  <c r="M179" i="23"/>
  <c r="I179" i="14"/>
  <c r="I179" i="13"/>
  <c r="I179" i="12"/>
  <c r="I179" i="11"/>
  <c r="I179" i="1"/>
  <c r="I179" i="23"/>
  <c r="W178" i="14"/>
  <c r="W178" i="13"/>
  <c r="W178" i="12"/>
  <c r="W178" i="11"/>
  <c r="W178" i="1"/>
  <c r="W178" i="23"/>
  <c r="S178" i="14"/>
  <c r="S178" i="13"/>
  <c r="S178" i="12"/>
  <c r="S178" i="11"/>
  <c r="S178" i="1"/>
  <c r="S178" i="23"/>
  <c r="O178" i="14"/>
  <c r="O178" i="13"/>
  <c r="O178" i="12"/>
  <c r="O178" i="11"/>
  <c r="O178" i="1"/>
  <c r="O178" i="23"/>
  <c r="K178" i="14"/>
  <c r="K178" i="13"/>
  <c r="K178" i="12"/>
  <c r="K178" i="11"/>
  <c r="K178" i="1"/>
  <c r="K178" i="23"/>
  <c r="Y177" i="14"/>
  <c r="Y177" i="13"/>
  <c r="Y177" i="12"/>
  <c r="Y177" i="11"/>
  <c r="Y177" i="1"/>
  <c r="Y177" i="23"/>
  <c r="U177" i="14"/>
  <c r="U177" i="13"/>
  <c r="U177" i="12"/>
  <c r="U177" i="11"/>
  <c r="U177" i="1"/>
  <c r="U177" i="23"/>
  <c r="Q177" i="14"/>
  <c r="Q177" i="13"/>
  <c r="Q177" i="12"/>
  <c r="Q177" i="11"/>
  <c r="Q177" i="1"/>
  <c r="Q177" i="23"/>
  <c r="M177" i="14"/>
  <c r="M177" i="13"/>
  <c r="M177" i="12"/>
  <c r="M177" i="11"/>
  <c r="M177" i="1"/>
  <c r="M177" i="23"/>
  <c r="I177" i="14"/>
  <c r="I177" i="13"/>
  <c r="I177" i="12"/>
  <c r="I177" i="11"/>
  <c r="I177" i="1"/>
  <c r="I177" i="23"/>
  <c r="W176" i="14"/>
  <c r="W176" i="13"/>
  <c r="W176" i="12"/>
  <c r="W176" i="11"/>
  <c r="W176" i="1"/>
  <c r="W176" i="23"/>
  <c r="S176" i="14"/>
  <c r="S176" i="13"/>
  <c r="S176" i="12"/>
  <c r="S176" i="11"/>
  <c r="S176" i="1"/>
  <c r="S176" i="23"/>
  <c r="O176" i="14"/>
  <c r="O176" i="13"/>
  <c r="O176" i="12"/>
  <c r="O176" i="11"/>
  <c r="O176" i="1"/>
  <c r="O176" i="23"/>
  <c r="K176" i="14"/>
  <c r="K176" i="13"/>
  <c r="K176" i="12"/>
  <c r="K176" i="11"/>
  <c r="K176" i="1"/>
  <c r="K176" i="23"/>
  <c r="Y17" i="14"/>
  <c r="Y17" i="13"/>
  <c r="Y17" i="12"/>
  <c r="Y17" i="11"/>
  <c r="Y17" i="1"/>
  <c r="Y17" i="23"/>
  <c r="U17" i="14"/>
  <c r="U17" i="13"/>
  <c r="U17" i="12"/>
  <c r="U17" i="11"/>
  <c r="U17" i="1"/>
  <c r="U17" i="23"/>
  <c r="Q17" i="14"/>
  <c r="Q17" i="13"/>
  <c r="Q17" i="12"/>
  <c r="Q17" i="11"/>
  <c r="Q17" i="1"/>
  <c r="Q17" i="23"/>
  <c r="M17" i="14"/>
  <c r="M17" i="13"/>
  <c r="M17" i="12"/>
  <c r="M17" i="11"/>
  <c r="M17" i="1"/>
  <c r="M17" i="23"/>
  <c r="I17" i="14"/>
  <c r="I17" i="13"/>
  <c r="I17" i="12"/>
  <c r="I17" i="11"/>
  <c r="I17" i="1"/>
  <c r="I17" i="23"/>
  <c r="W16" i="14"/>
  <c r="W16" i="13"/>
  <c r="W16" i="12"/>
  <c r="W16" i="11"/>
  <c r="W16" i="1"/>
  <c r="W16" i="23"/>
  <c r="S16" i="14"/>
  <c r="S16" i="13"/>
  <c r="S16" i="12"/>
  <c r="S16" i="11"/>
  <c r="S16" i="1"/>
  <c r="S16" i="23"/>
  <c r="O16" i="14"/>
  <c r="O16" i="13"/>
  <c r="O16" i="12"/>
  <c r="O16" i="11"/>
  <c r="O16" i="1"/>
  <c r="O16" i="23"/>
  <c r="K16" i="14"/>
  <c r="K16" i="13"/>
  <c r="K16" i="12"/>
  <c r="K16" i="11"/>
  <c r="K16" i="1"/>
  <c r="K16" i="23"/>
  <c r="Y15" i="14"/>
  <c r="Y15" i="13"/>
  <c r="Y15" i="12"/>
  <c r="Y15" i="11"/>
  <c r="Y15" i="1"/>
  <c r="Y15" i="23"/>
  <c r="U15" i="14"/>
  <c r="U15" i="13"/>
  <c r="U15" i="12"/>
  <c r="U15" i="11"/>
  <c r="U15" i="1"/>
  <c r="U15" i="23"/>
  <c r="Q15" i="14"/>
  <c r="Q15" i="13"/>
  <c r="Q15" i="12"/>
  <c r="Q15" i="11"/>
  <c r="Q15" i="1"/>
  <c r="Q15" i="23"/>
  <c r="M15" i="14"/>
  <c r="M15" i="13"/>
  <c r="M15" i="12"/>
  <c r="M15" i="11"/>
  <c r="M15" i="1"/>
  <c r="M15" i="23"/>
  <c r="I15" i="14"/>
  <c r="I15" i="13"/>
  <c r="I15" i="12"/>
  <c r="I15" i="11"/>
  <c r="I15" i="1"/>
  <c r="I15" i="23"/>
  <c r="W14" i="14"/>
  <c r="W14" i="13"/>
  <c r="W14" i="12"/>
  <c r="W14" i="11"/>
  <c r="W14" i="1"/>
  <c r="W14" i="23"/>
  <c r="S14" i="14"/>
  <c r="S14" i="13"/>
  <c r="S14" i="12"/>
  <c r="S14" i="11"/>
  <c r="S14" i="1"/>
  <c r="S14" i="23"/>
  <c r="O14" i="14"/>
  <c r="O14" i="13"/>
  <c r="O14" i="12"/>
  <c r="O14" i="11"/>
  <c r="O14" i="1"/>
  <c r="O14" i="23"/>
  <c r="K14" i="14"/>
  <c r="K14" i="13"/>
  <c r="K14" i="12"/>
  <c r="K14" i="11"/>
  <c r="K14" i="1"/>
  <c r="K14" i="23"/>
  <c r="Y13" i="14"/>
  <c r="Y13" i="13"/>
  <c r="Y13" i="12"/>
  <c r="Y13" i="11"/>
  <c r="Y13" i="1"/>
  <c r="Y13" i="23"/>
  <c r="U13" i="14"/>
  <c r="U13" i="13"/>
  <c r="U13" i="12"/>
  <c r="U13" i="11"/>
  <c r="U13" i="1"/>
  <c r="U13" i="23"/>
  <c r="Q13" i="14"/>
  <c r="Q13" i="13"/>
  <c r="Q13" i="12"/>
  <c r="Q13" i="11"/>
  <c r="Q13" i="1"/>
  <c r="Q13" i="23"/>
  <c r="M13" i="14"/>
  <c r="M13" i="13"/>
  <c r="M13" i="12"/>
  <c r="M13" i="11"/>
  <c r="M13" i="1"/>
  <c r="M13" i="23"/>
  <c r="I13" i="14"/>
  <c r="I13" i="13"/>
  <c r="I13" i="12"/>
  <c r="I13" i="11"/>
  <c r="I13" i="1"/>
  <c r="I13" i="23"/>
  <c r="W12" i="14"/>
  <c r="W12" i="13"/>
  <c r="W12" i="12"/>
  <c r="W12" i="11"/>
  <c r="W12" i="1"/>
  <c r="W12" i="23"/>
  <c r="S12" i="14"/>
  <c r="S12" i="13"/>
  <c r="S12" i="12"/>
  <c r="S12" i="11"/>
  <c r="S12" i="1"/>
  <c r="S12" i="23"/>
  <c r="O12" i="14"/>
  <c r="O12" i="13"/>
  <c r="O12" i="12"/>
  <c r="O12" i="11"/>
  <c r="O12" i="1"/>
  <c r="O12" i="23"/>
  <c r="K12" i="14"/>
  <c r="K12" i="13"/>
  <c r="K12" i="12"/>
  <c r="K12" i="11"/>
  <c r="K12" i="1"/>
  <c r="K12" i="23"/>
  <c r="Y11" i="14"/>
  <c r="Y11" i="13"/>
  <c r="Y11" i="12"/>
  <c r="Y11" i="11"/>
  <c r="Y11" i="1"/>
  <c r="Y11" i="23"/>
  <c r="U11" i="14"/>
  <c r="U11" i="13"/>
  <c r="U11" i="12"/>
  <c r="U11" i="11"/>
  <c r="U11" i="1"/>
  <c r="U11" i="23"/>
  <c r="Q11" i="14"/>
  <c r="Q11" i="13"/>
  <c r="Q11" i="12"/>
  <c r="Q11" i="11"/>
  <c r="Q11" i="1"/>
  <c r="Q11" i="23"/>
  <c r="M11" i="14"/>
  <c r="M11" i="13"/>
  <c r="M11" i="12"/>
  <c r="M11" i="11"/>
  <c r="M11" i="1"/>
  <c r="M11" i="23"/>
  <c r="I11" i="14"/>
  <c r="I11" i="13"/>
  <c r="I11" i="12"/>
  <c r="I11" i="11"/>
  <c r="I11" i="1"/>
  <c r="I11" i="23"/>
  <c r="W10" i="14"/>
  <c r="W10" i="13"/>
  <c r="W10" i="12"/>
  <c r="W10" i="11"/>
  <c r="W10" i="1"/>
  <c r="W10" i="23"/>
  <c r="S10" i="14"/>
  <c r="S10" i="13"/>
  <c r="S10" i="12"/>
  <c r="S10" i="11"/>
  <c r="S10" i="1"/>
  <c r="S10" i="23"/>
  <c r="O10" i="14"/>
  <c r="O10" i="13"/>
  <c r="O10" i="12"/>
  <c r="O10" i="11"/>
  <c r="O10" i="1"/>
  <c r="O10" i="23"/>
  <c r="K10" i="14"/>
  <c r="K10" i="13"/>
  <c r="K10" i="12"/>
  <c r="K10" i="11"/>
  <c r="K10" i="1"/>
  <c r="K10" i="23"/>
  <c r="Y9" i="14"/>
  <c r="Y9" i="13"/>
  <c r="Y9" i="12"/>
  <c r="Y9" i="11"/>
  <c r="Y9" i="1"/>
  <c r="Y9" i="23"/>
  <c r="U9" i="14"/>
  <c r="U9" i="13"/>
  <c r="U9" i="12"/>
  <c r="U9" i="11"/>
  <c r="U9" i="1"/>
  <c r="U9" i="23"/>
  <c r="Q9" i="14"/>
  <c r="Q9" i="13"/>
  <c r="Q9" i="12"/>
  <c r="Q9" i="11"/>
  <c r="Q9" i="1"/>
  <c r="Q9" i="23"/>
  <c r="M9" i="14"/>
  <c r="M9" i="13"/>
  <c r="M9" i="12"/>
  <c r="M9" i="11"/>
  <c r="M9" i="1"/>
  <c r="M9" i="23"/>
  <c r="I9" i="14"/>
  <c r="I9" i="13"/>
  <c r="I9" i="12"/>
  <c r="I9" i="11"/>
  <c r="I9" i="1"/>
  <c r="I9" i="23"/>
  <c r="W175" i="14"/>
  <c r="W175" i="13"/>
  <c r="W175" i="12"/>
  <c r="W175" i="11"/>
  <c r="W175" i="1"/>
  <c r="W175" i="23"/>
  <c r="S175" i="14"/>
  <c r="S175" i="13"/>
  <c r="S175" i="12"/>
  <c r="S175" i="11"/>
  <c r="S175" i="1"/>
  <c r="S175" i="23"/>
  <c r="O175" i="14"/>
  <c r="O175" i="13"/>
  <c r="O175" i="12"/>
  <c r="O175" i="11"/>
  <c r="O175" i="1"/>
  <c r="O175" i="23"/>
  <c r="K175" i="14"/>
  <c r="K175" i="13"/>
  <c r="K175" i="12"/>
  <c r="K175" i="11"/>
  <c r="K175" i="1"/>
  <c r="K175" i="23"/>
  <c r="Y8" i="14"/>
  <c r="Y8" i="13"/>
  <c r="Y8" i="12"/>
  <c r="Y8" i="11"/>
  <c r="Y8" i="1"/>
  <c r="Y8" i="23"/>
  <c r="U8" i="14"/>
  <c r="U8" i="13"/>
  <c r="U8" i="12"/>
  <c r="U8" i="11"/>
  <c r="U8" i="1"/>
  <c r="U8" i="23"/>
  <c r="Q8" i="14"/>
  <c r="Q8" i="13"/>
  <c r="Q8" i="12"/>
  <c r="Q8" i="11"/>
  <c r="Q8" i="1"/>
  <c r="Q8" i="23"/>
  <c r="M8" i="14"/>
  <c r="M8" i="13"/>
  <c r="M8" i="12"/>
  <c r="M8" i="11"/>
  <c r="M8" i="1"/>
  <c r="M8" i="23"/>
  <c r="I8" i="14"/>
  <c r="I8" i="13"/>
  <c r="I8" i="12"/>
  <c r="I8" i="11"/>
  <c r="I8" i="1"/>
  <c r="I8" i="23"/>
  <c r="W92" i="14"/>
  <c r="W92" i="13"/>
  <c r="W92" i="12"/>
  <c r="W92" i="11"/>
  <c r="W92" i="1"/>
  <c r="W92" i="23"/>
  <c r="S92" i="14"/>
  <c r="S92" i="13"/>
  <c r="S92" i="12"/>
  <c r="S92" i="11"/>
  <c r="S92" i="1"/>
  <c r="S92" i="23"/>
  <c r="O92" i="14"/>
  <c r="O92" i="13"/>
  <c r="O92" i="12"/>
  <c r="O92" i="11"/>
  <c r="O92" i="1"/>
  <c r="O92" i="23"/>
  <c r="K92" i="14"/>
  <c r="K92" i="13"/>
  <c r="K92" i="12"/>
  <c r="K92" i="11"/>
  <c r="K92" i="1"/>
  <c r="K92" i="23"/>
  <c r="Y91" i="14"/>
  <c r="Y91" i="13"/>
  <c r="Y91" i="12"/>
  <c r="Y91" i="11"/>
  <c r="Y91" i="1"/>
  <c r="Y91" i="23"/>
  <c r="U91" i="14"/>
  <c r="U91" i="13"/>
  <c r="U91" i="12"/>
  <c r="U91" i="11"/>
  <c r="U91" i="1"/>
  <c r="U91" i="23"/>
  <c r="Q91" i="14"/>
  <c r="Q91" i="13"/>
  <c r="Q91" i="12"/>
  <c r="Q91" i="11"/>
  <c r="Q91" i="1"/>
  <c r="Q91" i="23"/>
  <c r="M91" i="14"/>
  <c r="M91" i="13"/>
  <c r="M91" i="12"/>
  <c r="M91" i="11"/>
  <c r="M91" i="1"/>
  <c r="M91" i="23"/>
  <c r="I91" i="14"/>
  <c r="I91" i="13"/>
  <c r="I91" i="12"/>
  <c r="I91" i="11"/>
  <c r="I91" i="1"/>
  <c r="I91" i="23"/>
  <c r="W125" i="14"/>
  <c r="W125" i="13"/>
  <c r="W125" i="12"/>
  <c r="W125" i="11"/>
  <c r="W125" i="1"/>
  <c r="W125" i="23"/>
  <c r="S125" i="14"/>
  <c r="S125" i="13"/>
  <c r="S125" i="12"/>
  <c r="S125" i="11"/>
  <c r="S125" i="1"/>
  <c r="S125" i="23"/>
  <c r="O125" i="14"/>
  <c r="O125" i="13"/>
  <c r="O125" i="12"/>
  <c r="O125" i="11"/>
  <c r="O125" i="1"/>
  <c r="O125" i="23"/>
  <c r="K125" i="14"/>
  <c r="K125" i="13"/>
  <c r="K125" i="12"/>
  <c r="K125" i="11"/>
  <c r="K125" i="1"/>
  <c r="K125" i="23"/>
  <c r="Y7" i="14"/>
  <c r="Y7" i="13"/>
  <c r="Y7" i="12"/>
  <c r="Y7" i="11"/>
  <c r="Y7" i="1"/>
  <c r="Y7" i="23"/>
  <c r="U7" i="14"/>
  <c r="U7" i="13"/>
  <c r="U7" i="12"/>
  <c r="U7" i="11"/>
  <c r="U7" i="1"/>
  <c r="U7" i="23"/>
  <c r="Q7" i="14"/>
  <c r="Q7" i="13"/>
  <c r="Q7" i="12"/>
  <c r="Q7" i="11"/>
  <c r="Q7" i="1"/>
  <c r="Q7" i="23"/>
  <c r="M7" i="14"/>
  <c r="M7" i="13"/>
  <c r="M7" i="12"/>
  <c r="M7" i="11"/>
  <c r="M7" i="1"/>
  <c r="M7" i="23"/>
  <c r="I7" i="14"/>
  <c r="I7" i="13"/>
  <c r="I7" i="12"/>
  <c r="I7" i="11"/>
  <c r="I7" i="1"/>
  <c r="I7" i="23"/>
  <c r="W6" i="14"/>
  <c r="W6" i="13"/>
  <c r="W6" i="12"/>
  <c r="W6" i="11"/>
  <c r="W6" i="1"/>
  <c r="W6" i="23"/>
  <c r="S6" i="14"/>
  <c r="S6" i="13"/>
  <c r="S6" i="12"/>
  <c r="S6" i="11"/>
  <c r="S6" i="1"/>
  <c r="S6" i="23"/>
  <c r="O6" i="14"/>
  <c r="O6" i="13"/>
  <c r="O6" i="12"/>
  <c r="O6" i="11"/>
  <c r="O6" i="1"/>
  <c r="O6" i="23"/>
  <c r="K6" i="14"/>
  <c r="K6" i="13"/>
  <c r="K6" i="12"/>
  <c r="K6" i="11"/>
  <c r="K6" i="1"/>
  <c r="K6" i="23"/>
  <c r="Y5" i="14"/>
  <c r="Y5" i="13"/>
  <c r="Y5" i="12"/>
  <c r="Y5" i="11"/>
  <c r="Y5" i="1"/>
  <c r="Y5" i="23"/>
  <c r="U5" i="14"/>
  <c r="U5" i="13"/>
  <c r="U5" i="12"/>
  <c r="U5" i="11"/>
  <c r="U5" i="1"/>
  <c r="U5" i="23"/>
  <c r="Q5" i="14"/>
  <c r="Q5" i="13"/>
  <c r="Q5" i="12"/>
  <c r="Q5" i="11"/>
  <c r="Q5" i="1"/>
  <c r="Q5" i="23"/>
  <c r="M5" i="14"/>
  <c r="M5" i="13"/>
  <c r="M5" i="12"/>
  <c r="M5" i="11"/>
  <c r="M5" i="1"/>
  <c r="M5" i="23"/>
  <c r="I5" i="14"/>
  <c r="I5" i="13"/>
  <c r="I5" i="12"/>
  <c r="I5" i="11"/>
  <c r="I5" i="1"/>
  <c r="I5" i="23"/>
  <c r="W4" i="14"/>
  <c r="W4" i="13"/>
  <c r="W4" i="12"/>
  <c r="W4" i="11"/>
  <c r="W4" i="1"/>
  <c r="W4" i="23"/>
  <c r="S4" i="14"/>
  <c r="S4" i="13"/>
  <c r="S4" i="12"/>
  <c r="S4" i="11"/>
  <c r="S4" i="1"/>
  <c r="S4" i="23"/>
  <c r="O4" i="14"/>
  <c r="O4" i="13"/>
  <c r="O4" i="12"/>
  <c r="O4" i="11"/>
  <c r="O4" i="1"/>
  <c r="O4" i="23"/>
  <c r="K4" i="14"/>
  <c r="K4" i="13"/>
  <c r="K4" i="12"/>
  <c r="K4" i="11"/>
  <c r="K4" i="1"/>
  <c r="K4" i="23"/>
  <c r="Y124" i="14"/>
  <c r="Y124" i="13"/>
  <c r="Y124" i="12"/>
  <c r="Y124" i="11"/>
  <c r="Y124" i="1"/>
  <c r="Y124" i="23"/>
  <c r="U124" i="14"/>
  <c r="U124" i="13"/>
  <c r="U124" i="12"/>
  <c r="U124" i="11"/>
  <c r="U124" i="1"/>
  <c r="U124" i="23"/>
  <c r="Q124" i="14"/>
  <c r="Q124" i="13"/>
  <c r="Q124" i="12"/>
  <c r="Q124" i="11"/>
  <c r="Q124" i="1"/>
  <c r="Q124" i="23"/>
  <c r="M124" i="14"/>
  <c r="M124" i="13"/>
  <c r="M124" i="12"/>
  <c r="M124" i="11"/>
  <c r="M124" i="1"/>
  <c r="M124" i="23"/>
  <c r="I124" i="14"/>
  <c r="I124" i="13"/>
  <c r="I124" i="12"/>
  <c r="I124" i="11"/>
  <c r="I124" i="1"/>
  <c r="I124" i="23"/>
  <c r="W243" i="14"/>
  <c r="W243" i="13"/>
  <c r="W243" i="12"/>
  <c r="W243" i="11"/>
  <c r="W243" i="1"/>
  <c r="W243" i="23"/>
  <c r="S243" i="14"/>
  <c r="S243" i="13"/>
  <c r="S243" i="12"/>
  <c r="S243" i="11"/>
  <c r="S243" i="1"/>
  <c r="S243" i="23"/>
  <c r="O243" i="14"/>
  <c r="O243" i="13"/>
  <c r="O243" i="12"/>
  <c r="O243" i="11"/>
  <c r="O243" i="1"/>
  <c r="O243" i="23"/>
  <c r="K243" i="14"/>
  <c r="K243" i="13"/>
  <c r="K243" i="12"/>
  <c r="K243" i="11"/>
  <c r="K243" i="1"/>
  <c r="K243" i="23"/>
  <c r="N242" i="21"/>
  <c r="N242" i="20"/>
  <c r="N242" i="19"/>
  <c r="N242" i="18"/>
  <c r="N242" i="17"/>
  <c r="K351" i="21"/>
  <c r="K351" i="20"/>
  <c r="K351" i="19"/>
  <c r="K351" i="18"/>
  <c r="K351" i="17"/>
  <c r="I350" i="21"/>
  <c r="I350" i="20"/>
  <c r="I350" i="19"/>
  <c r="I350" i="18"/>
  <c r="I350" i="17"/>
  <c r="K349" i="21"/>
  <c r="K349" i="20"/>
  <c r="K349" i="19"/>
  <c r="K349" i="18"/>
  <c r="K349" i="17"/>
  <c r="I348" i="21"/>
  <c r="I348" i="20"/>
  <c r="I348" i="19"/>
  <c r="I348" i="18"/>
  <c r="I348" i="17"/>
  <c r="Q346" i="21"/>
  <c r="Q346" i="20"/>
  <c r="Q346" i="19"/>
  <c r="Q346" i="18"/>
  <c r="Q346" i="17"/>
  <c r="I346" i="21"/>
  <c r="I346" i="20"/>
  <c r="I346" i="19"/>
  <c r="I346" i="18"/>
  <c r="I346" i="17"/>
  <c r="K345" i="21"/>
  <c r="K345" i="20"/>
  <c r="K345" i="19"/>
  <c r="K345" i="18"/>
  <c r="K345" i="17"/>
  <c r="O343" i="21"/>
  <c r="O343" i="20"/>
  <c r="O343" i="19"/>
  <c r="O343" i="18"/>
  <c r="O343" i="17"/>
  <c r="M90" i="21"/>
  <c r="M90" i="20"/>
  <c r="M90" i="19"/>
  <c r="M90" i="18"/>
  <c r="M90" i="17"/>
  <c r="K342" i="21"/>
  <c r="K342" i="20"/>
  <c r="K342" i="19"/>
  <c r="K342" i="18"/>
  <c r="K342" i="17"/>
  <c r="M341" i="21"/>
  <c r="M341" i="20"/>
  <c r="M341" i="19"/>
  <c r="M341" i="18"/>
  <c r="M341" i="17"/>
  <c r="K340" i="21"/>
  <c r="K340" i="20"/>
  <c r="K340" i="19"/>
  <c r="K340" i="18"/>
  <c r="K340" i="17"/>
  <c r="M339" i="21"/>
  <c r="M339" i="20"/>
  <c r="M339" i="19"/>
  <c r="M339" i="18"/>
  <c r="M339" i="17"/>
  <c r="K338" i="21"/>
  <c r="K338" i="20"/>
  <c r="K338" i="19"/>
  <c r="K338" i="18"/>
  <c r="K338" i="17"/>
  <c r="M337" i="21"/>
  <c r="M337" i="20"/>
  <c r="M337" i="19"/>
  <c r="M337" i="18"/>
  <c r="M337" i="17"/>
  <c r="O336" i="21"/>
  <c r="O336" i="20"/>
  <c r="O336" i="19"/>
  <c r="O336" i="18"/>
  <c r="O336" i="17"/>
  <c r="Q89" i="21"/>
  <c r="Q89" i="20"/>
  <c r="Q89" i="19"/>
  <c r="Q89" i="18"/>
  <c r="Q89" i="17"/>
  <c r="I89" i="21"/>
  <c r="I89" i="20"/>
  <c r="I89" i="19"/>
  <c r="I89" i="18"/>
  <c r="I89" i="17"/>
  <c r="K88" i="21"/>
  <c r="K88" i="20"/>
  <c r="K88" i="19"/>
  <c r="K88" i="18"/>
  <c r="K88" i="17"/>
  <c r="M87" i="21"/>
  <c r="M87" i="20"/>
  <c r="M87" i="19"/>
  <c r="M87" i="18"/>
  <c r="M87" i="17"/>
  <c r="O335" i="21"/>
  <c r="O335" i="20"/>
  <c r="O335" i="19"/>
  <c r="O335" i="18"/>
  <c r="O335" i="17"/>
  <c r="Q334" i="21"/>
  <c r="Q334" i="20"/>
  <c r="Q334" i="19"/>
  <c r="Q334" i="18"/>
  <c r="Q334" i="17"/>
  <c r="I334" i="21"/>
  <c r="I334" i="20"/>
  <c r="I334" i="19"/>
  <c r="I334" i="18"/>
  <c r="I334" i="17"/>
  <c r="K333" i="21"/>
  <c r="K333" i="20"/>
  <c r="K333" i="19"/>
  <c r="K333" i="18"/>
  <c r="K333" i="17"/>
  <c r="M278" i="21"/>
  <c r="M278" i="20"/>
  <c r="M278" i="19"/>
  <c r="M278" i="18"/>
  <c r="M278" i="17"/>
  <c r="O277" i="21"/>
  <c r="O277" i="20"/>
  <c r="O277" i="19"/>
  <c r="O277" i="18"/>
  <c r="O277" i="17"/>
  <c r="K277" i="21"/>
  <c r="K277" i="20"/>
  <c r="K277" i="19"/>
  <c r="K277" i="18"/>
  <c r="K277" i="17"/>
  <c r="M276" i="21"/>
  <c r="M276" i="20"/>
  <c r="M276" i="19"/>
  <c r="M276" i="18"/>
  <c r="M276" i="17"/>
  <c r="O275" i="21"/>
  <c r="O275" i="20"/>
  <c r="O275" i="19"/>
  <c r="O275" i="18"/>
  <c r="O275" i="17"/>
  <c r="Q274" i="21"/>
  <c r="Q274" i="20"/>
  <c r="Q274" i="19"/>
  <c r="Q274" i="18"/>
  <c r="Q274" i="17"/>
  <c r="I274" i="21"/>
  <c r="I274" i="20"/>
  <c r="I274" i="19"/>
  <c r="I274" i="18"/>
  <c r="I274" i="17"/>
  <c r="K273" i="21"/>
  <c r="K273" i="20"/>
  <c r="K273" i="19"/>
  <c r="K273" i="18"/>
  <c r="K273" i="17"/>
  <c r="M272" i="21"/>
  <c r="M272" i="20"/>
  <c r="M272" i="19"/>
  <c r="M272" i="18"/>
  <c r="M272" i="17"/>
  <c r="O271" i="21"/>
  <c r="O271" i="20"/>
  <c r="O271" i="19"/>
  <c r="O271" i="18"/>
  <c r="O271" i="17"/>
  <c r="K271" i="21"/>
  <c r="K271" i="20"/>
  <c r="K271" i="19"/>
  <c r="K271" i="18"/>
  <c r="K271" i="17"/>
  <c r="M270" i="21"/>
  <c r="M270" i="20"/>
  <c r="M270" i="19"/>
  <c r="M270" i="18"/>
  <c r="M270" i="17"/>
  <c r="I270" i="21"/>
  <c r="I270" i="20"/>
  <c r="I270" i="19"/>
  <c r="I270" i="18"/>
  <c r="I270" i="17"/>
  <c r="O300" i="21"/>
  <c r="O300" i="20"/>
  <c r="O300" i="19"/>
  <c r="O300" i="18"/>
  <c r="O300" i="17"/>
  <c r="K300" i="21"/>
  <c r="K300" i="20"/>
  <c r="K300" i="19"/>
  <c r="K300" i="18"/>
  <c r="K300" i="17"/>
  <c r="Q299" i="21"/>
  <c r="Q299" i="20"/>
  <c r="Q299" i="19"/>
  <c r="Q299" i="18"/>
  <c r="Q299" i="17"/>
  <c r="M299" i="21"/>
  <c r="M299" i="20"/>
  <c r="M299" i="19"/>
  <c r="M299" i="18"/>
  <c r="M299" i="17"/>
  <c r="I299" i="21"/>
  <c r="I299" i="20"/>
  <c r="I299" i="19"/>
  <c r="I299" i="18"/>
  <c r="I299" i="17"/>
  <c r="O298" i="21"/>
  <c r="O298" i="20"/>
  <c r="O298" i="19"/>
  <c r="O298" i="18"/>
  <c r="O298" i="17"/>
  <c r="Q297" i="21"/>
  <c r="Q297" i="20"/>
  <c r="Q297" i="19"/>
  <c r="Q297" i="18"/>
  <c r="Q297" i="17"/>
  <c r="M297" i="21"/>
  <c r="M297" i="20"/>
  <c r="M297" i="19"/>
  <c r="M297" i="18"/>
  <c r="M297" i="17"/>
  <c r="I297" i="21"/>
  <c r="I297" i="20"/>
  <c r="I297" i="19"/>
  <c r="I297" i="18"/>
  <c r="I297" i="17"/>
  <c r="O296" i="21"/>
  <c r="O296" i="20"/>
  <c r="O296" i="19"/>
  <c r="O296" i="18"/>
  <c r="O296" i="17"/>
  <c r="K296" i="21"/>
  <c r="K296" i="20"/>
  <c r="K296" i="19"/>
  <c r="K296" i="18"/>
  <c r="K296" i="17"/>
  <c r="Q295" i="21"/>
  <c r="Q295" i="20"/>
  <c r="Q295" i="19"/>
  <c r="Q295" i="18"/>
  <c r="Q295" i="17"/>
  <c r="M295" i="21"/>
  <c r="M295" i="20"/>
  <c r="M295" i="19"/>
  <c r="M295" i="18"/>
  <c r="M295" i="17"/>
  <c r="I295" i="21"/>
  <c r="I295" i="20"/>
  <c r="I295" i="19"/>
  <c r="I295" i="18"/>
  <c r="I295" i="17"/>
  <c r="O294" i="21"/>
  <c r="O294" i="20"/>
  <c r="O294" i="19"/>
  <c r="O294" i="18"/>
  <c r="O294" i="17"/>
  <c r="K294" i="21"/>
  <c r="K294" i="20"/>
  <c r="K294" i="19"/>
  <c r="K294" i="18"/>
  <c r="K294" i="17"/>
  <c r="Q293" i="21"/>
  <c r="Q293" i="20"/>
  <c r="Q293" i="19"/>
  <c r="Q293" i="18"/>
  <c r="Q293" i="17"/>
  <c r="M293" i="21"/>
  <c r="M293" i="20"/>
  <c r="M293" i="19"/>
  <c r="M293" i="18"/>
  <c r="M293" i="17"/>
  <c r="I293" i="21"/>
  <c r="I293" i="20"/>
  <c r="I293" i="19"/>
  <c r="I293" i="18"/>
  <c r="I293" i="17"/>
  <c r="O292" i="21"/>
  <c r="O292" i="20"/>
  <c r="O292" i="19"/>
  <c r="O292" i="18"/>
  <c r="O292" i="17"/>
  <c r="K292" i="21"/>
  <c r="K292" i="20"/>
  <c r="K292" i="19"/>
  <c r="K292" i="18"/>
  <c r="K292" i="17"/>
  <c r="Q291" i="21"/>
  <c r="Q291" i="20"/>
  <c r="Q291" i="19"/>
  <c r="Q291" i="18"/>
  <c r="Q291" i="17"/>
  <c r="M291" i="21"/>
  <c r="M291" i="20"/>
  <c r="M291" i="19"/>
  <c r="M291" i="18"/>
  <c r="M291" i="17"/>
  <c r="I291" i="21"/>
  <c r="I291" i="20"/>
  <c r="I291" i="19"/>
  <c r="I291" i="18"/>
  <c r="I291" i="17"/>
  <c r="O290" i="21"/>
  <c r="O290" i="20"/>
  <c r="O290" i="19"/>
  <c r="O290" i="18"/>
  <c r="O290" i="17"/>
  <c r="K290" i="21"/>
  <c r="K290" i="20"/>
  <c r="K290" i="19"/>
  <c r="K290" i="18"/>
  <c r="K290" i="17"/>
  <c r="Q289" i="21"/>
  <c r="Q289" i="20"/>
  <c r="Q289" i="19"/>
  <c r="Q289" i="18"/>
  <c r="Q289" i="17"/>
  <c r="Q242" i="21"/>
  <c r="Q242" i="20"/>
  <c r="Q242" i="19"/>
  <c r="Q242" i="18"/>
  <c r="Q242" i="17"/>
  <c r="M242" i="21"/>
  <c r="M242" i="20"/>
  <c r="M242" i="19"/>
  <c r="M242" i="18"/>
  <c r="M242" i="17"/>
  <c r="I242" i="21"/>
  <c r="I242" i="20"/>
  <c r="I242" i="19"/>
  <c r="I242" i="18"/>
  <c r="I242" i="17"/>
  <c r="N351" i="21"/>
  <c r="N351" i="20"/>
  <c r="N351" i="19"/>
  <c r="N351" i="18"/>
  <c r="N351" i="17"/>
  <c r="J351" i="21"/>
  <c r="J351" i="20"/>
  <c r="J351" i="19"/>
  <c r="J351" i="18"/>
  <c r="J351" i="17"/>
  <c r="P350" i="21"/>
  <c r="P350" i="20"/>
  <c r="P350" i="19"/>
  <c r="P350" i="18"/>
  <c r="P350" i="17"/>
  <c r="L350" i="21"/>
  <c r="L350" i="20"/>
  <c r="L350" i="19"/>
  <c r="L350" i="18"/>
  <c r="L350" i="17"/>
  <c r="H350" i="21"/>
  <c r="H350" i="20"/>
  <c r="H350" i="19"/>
  <c r="H350" i="18"/>
  <c r="H350" i="17"/>
  <c r="N349" i="21"/>
  <c r="N349" i="20"/>
  <c r="N349" i="19"/>
  <c r="N349" i="18"/>
  <c r="N349" i="17"/>
  <c r="J349" i="21"/>
  <c r="J349" i="20"/>
  <c r="J349" i="19"/>
  <c r="J349" i="18"/>
  <c r="J349" i="17"/>
  <c r="P348" i="21"/>
  <c r="P348" i="20"/>
  <c r="P348" i="19"/>
  <c r="P348" i="18"/>
  <c r="P348" i="17"/>
  <c r="L348" i="21"/>
  <c r="L348" i="20"/>
  <c r="L348" i="19"/>
  <c r="L348" i="18"/>
  <c r="L348" i="17"/>
  <c r="H348" i="21"/>
  <c r="H348" i="20"/>
  <c r="H348" i="19"/>
  <c r="H348" i="18"/>
  <c r="H348" i="17"/>
  <c r="N347" i="21"/>
  <c r="N347" i="20"/>
  <c r="N347" i="19"/>
  <c r="N347" i="18"/>
  <c r="N347" i="17"/>
  <c r="J347" i="21"/>
  <c r="J347" i="20"/>
  <c r="J347" i="19"/>
  <c r="J347" i="18"/>
  <c r="J347" i="17"/>
  <c r="P346" i="21"/>
  <c r="P346" i="20"/>
  <c r="P346" i="19"/>
  <c r="P346" i="18"/>
  <c r="P346" i="17"/>
  <c r="L346" i="21"/>
  <c r="L346" i="20"/>
  <c r="L346" i="19"/>
  <c r="L346" i="18"/>
  <c r="L346" i="17"/>
  <c r="H346" i="21"/>
  <c r="H346" i="20"/>
  <c r="H346" i="19"/>
  <c r="H346" i="18"/>
  <c r="H346" i="17"/>
  <c r="N345" i="21"/>
  <c r="N345" i="20"/>
  <c r="N345" i="19"/>
  <c r="N345" i="18"/>
  <c r="N345" i="17"/>
  <c r="J345" i="21"/>
  <c r="J345" i="20"/>
  <c r="J345" i="19"/>
  <c r="J345" i="18"/>
  <c r="J345" i="17"/>
  <c r="P344" i="21"/>
  <c r="P344" i="20"/>
  <c r="P344" i="19"/>
  <c r="P344" i="18"/>
  <c r="P344" i="17"/>
  <c r="L344" i="21"/>
  <c r="L344" i="20"/>
  <c r="L344" i="19"/>
  <c r="L344" i="18"/>
  <c r="L344" i="17"/>
  <c r="H344" i="21"/>
  <c r="H344" i="20"/>
  <c r="H344" i="19"/>
  <c r="H344" i="18"/>
  <c r="H344" i="17"/>
  <c r="N343" i="21"/>
  <c r="N343" i="20"/>
  <c r="N343" i="19"/>
  <c r="N343" i="18"/>
  <c r="N343" i="17"/>
  <c r="J343" i="21"/>
  <c r="J343" i="20"/>
  <c r="J343" i="19"/>
  <c r="J343" i="18"/>
  <c r="J343" i="17"/>
  <c r="P90" i="21"/>
  <c r="P90" i="20"/>
  <c r="P90" i="19"/>
  <c r="P90" i="18"/>
  <c r="P90" i="17"/>
  <c r="L90" i="21"/>
  <c r="L90" i="20"/>
  <c r="L90" i="19"/>
  <c r="L90" i="18"/>
  <c r="L90" i="17"/>
  <c r="H90" i="21"/>
  <c r="H90" i="20"/>
  <c r="H90" i="19"/>
  <c r="H90" i="18"/>
  <c r="H90" i="17"/>
  <c r="N342" i="21"/>
  <c r="N342" i="20"/>
  <c r="N342" i="19"/>
  <c r="N342" i="18"/>
  <c r="N342" i="17"/>
  <c r="J342" i="21"/>
  <c r="J342" i="20"/>
  <c r="J342" i="19"/>
  <c r="J342" i="18"/>
  <c r="J342" i="17"/>
  <c r="P341" i="21"/>
  <c r="P341" i="20"/>
  <c r="P341" i="19"/>
  <c r="P341" i="18"/>
  <c r="P341" i="17"/>
  <c r="L341" i="21"/>
  <c r="L341" i="20"/>
  <c r="L341" i="19"/>
  <c r="L341" i="18"/>
  <c r="L341" i="17"/>
  <c r="H341" i="21"/>
  <c r="H341" i="20"/>
  <c r="H341" i="19"/>
  <c r="H341" i="18"/>
  <c r="H341" i="17"/>
  <c r="N340" i="21"/>
  <c r="N340" i="20"/>
  <c r="N340" i="19"/>
  <c r="N340" i="18"/>
  <c r="N340" i="17"/>
  <c r="J340" i="21"/>
  <c r="J340" i="20"/>
  <c r="J340" i="19"/>
  <c r="J340" i="18"/>
  <c r="J340" i="17"/>
  <c r="P339" i="21"/>
  <c r="P339" i="20"/>
  <c r="P339" i="19"/>
  <c r="P339" i="18"/>
  <c r="P339" i="17"/>
  <c r="L339" i="21"/>
  <c r="L339" i="20"/>
  <c r="L339" i="19"/>
  <c r="L339" i="18"/>
  <c r="L339" i="17"/>
  <c r="H339" i="21"/>
  <c r="H339" i="20"/>
  <c r="H339" i="19"/>
  <c r="H339" i="18"/>
  <c r="H339" i="17"/>
  <c r="N338" i="21"/>
  <c r="N338" i="20"/>
  <c r="N338" i="19"/>
  <c r="N338" i="18"/>
  <c r="N338" i="17"/>
  <c r="J338" i="21"/>
  <c r="J338" i="20"/>
  <c r="J338" i="19"/>
  <c r="J338" i="18"/>
  <c r="J338" i="17"/>
  <c r="P337" i="21"/>
  <c r="P337" i="20"/>
  <c r="P337" i="19"/>
  <c r="P337" i="18"/>
  <c r="P337" i="17"/>
  <c r="L337" i="21"/>
  <c r="L337" i="20"/>
  <c r="L337" i="19"/>
  <c r="L337" i="18"/>
  <c r="L337" i="17"/>
  <c r="H337" i="21"/>
  <c r="H337" i="20"/>
  <c r="H337" i="19"/>
  <c r="H337" i="18"/>
  <c r="H337" i="17"/>
  <c r="N336" i="21"/>
  <c r="N336" i="20"/>
  <c r="N336" i="19"/>
  <c r="N336" i="18"/>
  <c r="N336" i="17"/>
  <c r="J336" i="21"/>
  <c r="J336" i="20"/>
  <c r="J336" i="19"/>
  <c r="J336" i="18"/>
  <c r="J336" i="17"/>
  <c r="P89" i="21"/>
  <c r="P89" i="20"/>
  <c r="P89" i="19"/>
  <c r="P89" i="18"/>
  <c r="P89" i="17"/>
  <c r="L89" i="21"/>
  <c r="L89" i="20"/>
  <c r="L89" i="19"/>
  <c r="L89" i="18"/>
  <c r="L89" i="17"/>
  <c r="H89" i="21"/>
  <c r="H89" i="20"/>
  <c r="H89" i="19"/>
  <c r="H89" i="18"/>
  <c r="H89" i="17"/>
  <c r="N88" i="21"/>
  <c r="N88" i="20"/>
  <c r="N88" i="19"/>
  <c r="N88" i="18"/>
  <c r="N88" i="17"/>
  <c r="J88" i="21"/>
  <c r="J88" i="20"/>
  <c r="J88" i="19"/>
  <c r="J88" i="18"/>
  <c r="J88" i="17"/>
  <c r="P87" i="21"/>
  <c r="P87" i="20"/>
  <c r="P87" i="19"/>
  <c r="P87" i="18"/>
  <c r="P87" i="17"/>
  <c r="L87" i="21"/>
  <c r="L87" i="20"/>
  <c r="L87" i="19"/>
  <c r="L87" i="18"/>
  <c r="L87" i="17"/>
  <c r="H87" i="21"/>
  <c r="H87" i="20"/>
  <c r="H87" i="19"/>
  <c r="H87" i="18"/>
  <c r="H87" i="17"/>
  <c r="N335" i="21"/>
  <c r="N335" i="20"/>
  <c r="N335" i="19"/>
  <c r="N335" i="18"/>
  <c r="N335" i="17"/>
  <c r="J335" i="21"/>
  <c r="J335" i="20"/>
  <c r="J335" i="19"/>
  <c r="J335" i="18"/>
  <c r="J335" i="17"/>
  <c r="P334" i="21"/>
  <c r="P334" i="20"/>
  <c r="P334" i="19"/>
  <c r="P334" i="18"/>
  <c r="P334" i="17"/>
  <c r="L334" i="21"/>
  <c r="L334" i="20"/>
  <c r="L334" i="19"/>
  <c r="L334" i="18"/>
  <c r="L334" i="17"/>
  <c r="H334" i="21"/>
  <c r="H334" i="20"/>
  <c r="H334" i="19"/>
  <c r="H334" i="18"/>
  <c r="H334" i="17"/>
  <c r="N333" i="21"/>
  <c r="N333" i="20"/>
  <c r="N333" i="19"/>
  <c r="N333" i="18"/>
  <c r="N333" i="17"/>
  <c r="J333" i="21"/>
  <c r="J333" i="20"/>
  <c r="J333" i="19"/>
  <c r="J333" i="18"/>
  <c r="J333" i="17"/>
  <c r="P278" i="21"/>
  <c r="P278" i="20"/>
  <c r="P278" i="19"/>
  <c r="P278" i="18"/>
  <c r="P278" i="17"/>
  <c r="L278" i="21"/>
  <c r="L278" i="20"/>
  <c r="L278" i="19"/>
  <c r="L278" i="18"/>
  <c r="L278" i="17"/>
  <c r="H278" i="21"/>
  <c r="H278" i="20"/>
  <c r="H278" i="19"/>
  <c r="H278" i="18"/>
  <c r="H278" i="17"/>
  <c r="N277" i="21"/>
  <c r="N277" i="20"/>
  <c r="N277" i="19"/>
  <c r="N277" i="18"/>
  <c r="N277" i="17"/>
  <c r="J277" i="21"/>
  <c r="J277" i="20"/>
  <c r="J277" i="19"/>
  <c r="J277" i="18"/>
  <c r="J277" i="17"/>
  <c r="P276" i="21"/>
  <c r="P276" i="20"/>
  <c r="P276" i="19"/>
  <c r="P276" i="18"/>
  <c r="P276" i="17"/>
  <c r="L276" i="21"/>
  <c r="L276" i="20"/>
  <c r="L276" i="19"/>
  <c r="L276" i="18"/>
  <c r="L276" i="17"/>
  <c r="H276" i="21"/>
  <c r="H276" i="20"/>
  <c r="H276" i="19"/>
  <c r="H276" i="18"/>
  <c r="H276" i="17"/>
  <c r="N275" i="21"/>
  <c r="N275" i="20"/>
  <c r="N275" i="19"/>
  <c r="N275" i="18"/>
  <c r="N275" i="17"/>
  <c r="J275" i="21"/>
  <c r="J275" i="20"/>
  <c r="J275" i="19"/>
  <c r="J275" i="18"/>
  <c r="J275" i="17"/>
  <c r="P274" i="21"/>
  <c r="P274" i="20"/>
  <c r="P274" i="19"/>
  <c r="P274" i="18"/>
  <c r="P274" i="17"/>
  <c r="L274" i="21"/>
  <c r="L274" i="20"/>
  <c r="L274" i="19"/>
  <c r="L274" i="18"/>
  <c r="L274" i="17"/>
  <c r="H274" i="21"/>
  <c r="H274" i="20"/>
  <c r="H274" i="19"/>
  <c r="H274" i="18"/>
  <c r="H274" i="17"/>
  <c r="N273" i="21"/>
  <c r="N273" i="20"/>
  <c r="N273" i="19"/>
  <c r="N273" i="18"/>
  <c r="N273" i="17"/>
  <c r="J273" i="21"/>
  <c r="J273" i="20"/>
  <c r="J273" i="19"/>
  <c r="J273" i="18"/>
  <c r="J273" i="17"/>
  <c r="P272" i="21"/>
  <c r="P272" i="20"/>
  <c r="P272" i="19"/>
  <c r="P272" i="18"/>
  <c r="P272" i="17"/>
  <c r="L272" i="21"/>
  <c r="L272" i="20"/>
  <c r="L272" i="19"/>
  <c r="L272" i="18"/>
  <c r="L272" i="17"/>
  <c r="H272" i="21"/>
  <c r="H272" i="20"/>
  <c r="H272" i="19"/>
  <c r="H272" i="18"/>
  <c r="H272" i="17"/>
  <c r="N271" i="21"/>
  <c r="N271" i="20"/>
  <c r="N271" i="19"/>
  <c r="N271" i="18"/>
  <c r="N271" i="17"/>
  <c r="J271" i="21"/>
  <c r="J271" i="20"/>
  <c r="J271" i="19"/>
  <c r="J271" i="18"/>
  <c r="J271" i="17"/>
  <c r="P270" i="21"/>
  <c r="P270" i="20"/>
  <c r="P270" i="19"/>
  <c r="P270" i="18"/>
  <c r="P270" i="17"/>
  <c r="L270" i="21"/>
  <c r="L270" i="20"/>
  <c r="L270" i="19"/>
  <c r="L270" i="18"/>
  <c r="L270" i="17"/>
  <c r="H270" i="21"/>
  <c r="H270" i="20"/>
  <c r="H270" i="19"/>
  <c r="H270" i="18"/>
  <c r="H270" i="17"/>
  <c r="N300" i="21"/>
  <c r="N300" i="20"/>
  <c r="N300" i="19"/>
  <c r="N300" i="18"/>
  <c r="N300" i="17"/>
  <c r="J300" i="21"/>
  <c r="J300" i="20"/>
  <c r="J300" i="19"/>
  <c r="J300" i="18"/>
  <c r="J300" i="17"/>
  <c r="P299" i="21"/>
  <c r="P299" i="20"/>
  <c r="P299" i="19"/>
  <c r="P299" i="18"/>
  <c r="P299" i="17"/>
  <c r="L299" i="21"/>
  <c r="L299" i="20"/>
  <c r="L299" i="19"/>
  <c r="L299" i="18"/>
  <c r="L299" i="17"/>
  <c r="H299" i="21"/>
  <c r="H299" i="20"/>
  <c r="H299" i="19"/>
  <c r="H299" i="18"/>
  <c r="H299" i="17"/>
  <c r="N298" i="21"/>
  <c r="N298" i="20"/>
  <c r="N298" i="19"/>
  <c r="N298" i="18"/>
  <c r="N298" i="17"/>
  <c r="J298" i="21"/>
  <c r="J298" i="20"/>
  <c r="J298" i="19"/>
  <c r="J298" i="18"/>
  <c r="J298" i="17"/>
  <c r="P297" i="21"/>
  <c r="P297" i="20"/>
  <c r="P297" i="19"/>
  <c r="P297" i="18"/>
  <c r="P297" i="17"/>
  <c r="L297" i="21"/>
  <c r="L297" i="20"/>
  <c r="L297" i="19"/>
  <c r="L297" i="18"/>
  <c r="L297" i="17"/>
  <c r="H297" i="21"/>
  <c r="H297" i="20"/>
  <c r="H297" i="19"/>
  <c r="H297" i="18"/>
  <c r="H297" i="17"/>
  <c r="N296" i="21"/>
  <c r="N296" i="20"/>
  <c r="N296" i="19"/>
  <c r="N296" i="18"/>
  <c r="N296" i="17"/>
  <c r="J296" i="21"/>
  <c r="J296" i="20"/>
  <c r="J296" i="19"/>
  <c r="J296" i="18"/>
  <c r="J296" i="17"/>
  <c r="P295" i="21"/>
  <c r="P295" i="20"/>
  <c r="P295" i="19"/>
  <c r="P295" i="18"/>
  <c r="P295" i="17"/>
  <c r="L295" i="21"/>
  <c r="L295" i="20"/>
  <c r="L295" i="19"/>
  <c r="L295" i="18"/>
  <c r="L295" i="17"/>
  <c r="H295" i="21"/>
  <c r="H295" i="20"/>
  <c r="H295" i="19"/>
  <c r="H295" i="18"/>
  <c r="H295" i="17"/>
  <c r="N294" i="21"/>
  <c r="N294" i="20"/>
  <c r="N294" i="19"/>
  <c r="N294" i="18"/>
  <c r="N294" i="17"/>
  <c r="J294" i="21"/>
  <c r="J294" i="20"/>
  <c r="J294" i="19"/>
  <c r="J294" i="18"/>
  <c r="J294" i="17"/>
  <c r="P293" i="21"/>
  <c r="P293" i="20"/>
  <c r="P293" i="19"/>
  <c r="P293" i="18"/>
  <c r="P293" i="17"/>
  <c r="L293" i="21"/>
  <c r="L293" i="20"/>
  <c r="L293" i="19"/>
  <c r="L293" i="18"/>
  <c r="L293" i="17"/>
  <c r="H293" i="21"/>
  <c r="H293" i="20"/>
  <c r="H293" i="19"/>
  <c r="H293" i="18"/>
  <c r="H293" i="17"/>
  <c r="N292" i="21"/>
  <c r="N292" i="20"/>
  <c r="N292" i="19"/>
  <c r="N292" i="18"/>
  <c r="N292" i="17"/>
  <c r="J292" i="21"/>
  <c r="J292" i="20"/>
  <c r="J292" i="19"/>
  <c r="J292" i="18"/>
  <c r="J292" i="17"/>
  <c r="P291" i="21"/>
  <c r="P291" i="20"/>
  <c r="P291" i="19"/>
  <c r="P291" i="18"/>
  <c r="P291" i="17"/>
  <c r="L291" i="21"/>
  <c r="L291" i="20"/>
  <c r="L291" i="19"/>
  <c r="L291" i="18"/>
  <c r="L291" i="17"/>
  <c r="H291" i="21"/>
  <c r="H291" i="20"/>
  <c r="H291" i="19"/>
  <c r="H291" i="18"/>
  <c r="H291" i="17"/>
  <c r="N290" i="21"/>
  <c r="N290" i="20"/>
  <c r="N290" i="19"/>
  <c r="N290" i="18"/>
  <c r="N290" i="17"/>
  <c r="J290" i="21"/>
  <c r="J290" i="20"/>
  <c r="J290" i="19"/>
  <c r="J290" i="18"/>
  <c r="J290" i="17"/>
  <c r="P289" i="21"/>
  <c r="P289" i="20"/>
  <c r="P289" i="19"/>
  <c r="P289" i="18"/>
  <c r="P289" i="17"/>
  <c r="L289" i="21"/>
  <c r="L289" i="20"/>
  <c r="L289" i="19"/>
  <c r="L289" i="18"/>
  <c r="L289" i="17"/>
  <c r="H289" i="21"/>
  <c r="H289" i="20"/>
  <c r="H289" i="19"/>
  <c r="H289" i="18"/>
  <c r="H289" i="17"/>
  <c r="N288" i="21"/>
  <c r="N288" i="20"/>
  <c r="N288" i="19"/>
  <c r="N288" i="18"/>
  <c r="N288" i="17"/>
  <c r="J288" i="21"/>
  <c r="J288" i="20"/>
  <c r="J288" i="19"/>
  <c r="J288" i="18"/>
  <c r="J288" i="17"/>
  <c r="P287" i="21"/>
  <c r="P287" i="20"/>
  <c r="P287" i="19"/>
  <c r="P287" i="18"/>
  <c r="P287" i="17"/>
  <c r="L287" i="21"/>
  <c r="L287" i="20"/>
  <c r="L287" i="19"/>
  <c r="L287" i="18"/>
  <c r="L287" i="17"/>
  <c r="H287" i="21"/>
  <c r="H287" i="20"/>
  <c r="H287" i="19"/>
  <c r="H287" i="18"/>
  <c r="H287" i="17"/>
  <c r="N286" i="21"/>
  <c r="N286" i="20"/>
  <c r="N286" i="19"/>
  <c r="N286" i="18"/>
  <c r="N286" i="17"/>
  <c r="J286" i="21"/>
  <c r="J286" i="20"/>
  <c r="J286" i="19"/>
  <c r="J286" i="18"/>
  <c r="J286" i="17"/>
  <c r="P285" i="21"/>
  <c r="P285" i="20"/>
  <c r="P285" i="19"/>
  <c r="P285" i="18"/>
  <c r="P285" i="17"/>
  <c r="L285" i="21"/>
  <c r="L285" i="20"/>
  <c r="L285" i="19"/>
  <c r="L285" i="18"/>
  <c r="L285" i="17"/>
  <c r="H285" i="21"/>
  <c r="H285" i="20"/>
  <c r="H285" i="19"/>
  <c r="H285" i="18"/>
  <c r="H285" i="17"/>
  <c r="N284" i="21"/>
  <c r="N284" i="20"/>
  <c r="N284" i="19"/>
  <c r="N284" i="18"/>
  <c r="N284" i="17"/>
  <c r="J284" i="21"/>
  <c r="J284" i="20"/>
  <c r="J284" i="19"/>
  <c r="J284" i="18"/>
  <c r="J284" i="17"/>
  <c r="P283" i="21"/>
  <c r="P283" i="20"/>
  <c r="P283" i="19"/>
  <c r="P283" i="18"/>
  <c r="P283" i="17"/>
  <c r="L283" i="21"/>
  <c r="L283" i="20"/>
  <c r="L283" i="19"/>
  <c r="L283" i="18"/>
  <c r="L283" i="17"/>
  <c r="H283" i="21"/>
  <c r="H283" i="20"/>
  <c r="H283" i="19"/>
  <c r="H283" i="18"/>
  <c r="H283" i="17"/>
  <c r="N282" i="21"/>
  <c r="N282" i="20"/>
  <c r="N282" i="19"/>
  <c r="N282" i="18"/>
  <c r="N282" i="17"/>
  <c r="J282" i="21"/>
  <c r="J282" i="20"/>
  <c r="J282" i="19"/>
  <c r="J282" i="18"/>
  <c r="J282" i="17"/>
  <c r="P281" i="21"/>
  <c r="P281" i="20"/>
  <c r="P281" i="19"/>
  <c r="P281" i="18"/>
  <c r="P281" i="17"/>
  <c r="L281" i="21"/>
  <c r="L281" i="20"/>
  <c r="L281" i="19"/>
  <c r="L281" i="18"/>
  <c r="L281" i="17"/>
  <c r="H281" i="21"/>
  <c r="H281" i="20"/>
  <c r="H281" i="19"/>
  <c r="H281" i="18"/>
  <c r="H281" i="17"/>
  <c r="N330" i="21"/>
  <c r="N330" i="20"/>
  <c r="N330" i="19"/>
  <c r="N330" i="18"/>
  <c r="N330" i="17"/>
  <c r="J330" i="21"/>
  <c r="J330" i="20"/>
  <c r="J330" i="19"/>
  <c r="J330" i="18"/>
  <c r="J330" i="17"/>
  <c r="P174" i="21"/>
  <c r="P174" i="20"/>
  <c r="P174" i="19"/>
  <c r="P174" i="18"/>
  <c r="P174" i="17"/>
  <c r="L174" i="21"/>
  <c r="L174" i="20"/>
  <c r="L174" i="19"/>
  <c r="L174" i="18"/>
  <c r="L174" i="17"/>
  <c r="H174" i="21"/>
  <c r="H174" i="20"/>
  <c r="H174" i="19"/>
  <c r="H174" i="18"/>
  <c r="H174" i="17"/>
  <c r="N173" i="21"/>
  <c r="N173" i="20"/>
  <c r="N173" i="19"/>
  <c r="N173" i="18"/>
  <c r="N173" i="17"/>
  <c r="J173" i="21"/>
  <c r="J173" i="20"/>
  <c r="J173" i="19"/>
  <c r="J173" i="18"/>
  <c r="J173" i="17"/>
  <c r="P172" i="21"/>
  <c r="P172" i="20"/>
  <c r="P172" i="19"/>
  <c r="P172" i="18"/>
  <c r="P172" i="17"/>
  <c r="L172" i="21"/>
  <c r="L172" i="20"/>
  <c r="L172" i="19"/>
  <c r="L172" i="18"/>
  <c r="L172" i="17"/>
  <c r="H172" i="21"/>
  <c r="H172" i="20"/>
  <c r="H172" i="19"/>
  <c r="H172" i="18"/>
  <c r="H172" i="17"/>
  <c r="N171" i="21"/>
  <c r="N171" i="20"/>
  <c r="N171" i="19"/>
  <c r="N171" i="18"/>
  <c r="N171" i="17"/>
  <c r="J171" i="21"/>
  <c r="J171" i="20"/>
  <c r="J171" i="19"/>
  <c r="J171" i="18"/>
  <c r="J171" i="17"/>
  <c r="P170" i="21"/>
  <c r="P170" i="20"/>
  <c r="P170" i="19"/>
  <c r="P170" i="18"/>
  <c r="P170" i="17"/>
  <c r="L170" i="21"/>
  <c r="L170" i="20"/>
  <c r="L170" i="19"/>
  <c r="L170" i="18"/>
  <c r="L170" i="17"/>
  <c r="H170" i="21"/>
  <c r="H170" i="20"/>
  <c r="H170" i="19"/>
  <c r="H170" i="18"/>
  <c r="H170" i="17"/>
  <c r="N169" i="21"/>
  <c r="N169" i="20"/>
  <c r="N169" i="19"/>
  <c r="N169" i="18"/>
  <c r="N169" i="17"/>
  <c r="J169" i="21"/>
  <c r="J169" i="20"/>
  <c r="J169" i="19"/>
  <c r="J169" i="18"/>
  <c r="J169" i="17"/>
  <c r="P168" i="21"/>
  <c r="P168" i="20"/>
  <c r="P168" i="19"/>
  <c r="P168" i="18"/>
  <c r="P168" i="17"/>
  <c r="L168" i="21"/>
  <c r="L168" i="20"/>
  <c r="L168" i="19"/>
  <c r="L168" i="18"/>
  <c r="L168" i="17"/>
  <c r="H168" i="21"/>
  <c r="H168" i="20"/>
  <c r="H168" i="19"/>
  <c r="H168" i="18"/>
  <c r="H168" i="17"/>
  <c r="N167" i="21"/>
  <c r="N167" i="20"/>
  <c r="N167" i="19"/>
  <c r="N167" i="18"/>
  <c r="N167" i="17"/>
  <c r="J167" i="21"/>
  <c r="J167" i="20"/>
  <c r="J167" i="19"/>
  <c r="J167" i="18"/>
  <c r="J167" i="17"/>
  <c r="P166" i="21"/>
  <c r="P166" i="20"/>
  <c r="P166" i="19"/>
  <c r="P166" i="18"/>
  <c r="P166" i="17"/>
  <c r="L166" i="21"/>
  <c r="L166" i="20"/>
  <c r="L166" i="19"/>
  <c r="L166" i="18"/>
  <c r="L166" i="17"/>
  <c r="H166" i="21"/>
  <c r="H166" i="20"/>
  <c r="H166" i="19"/>
  <c r="H166" i="18"/>
  <c r="H166" i="17"/>
  <c r="N165" i="21"/>
  <c r="N165" i="20"/>
  <c r="N165" i="19"/>
  <c r="N165" i="18"/>
  <c r="N165" i="17"/>
  <c r="J165" i="21"/>
  <c r="J165" i="20"/>
  <c r="J165" i="19"/>
  <c r="J165" i="18"/>
  <c r="J165" i="17"/>
  <c r="P164" i="21"/>
  <c r="P164" i="20"/>
  <c r="P164" i="19"/>
  <c r="P164" i="18"/>
  <c r="P164" i="17"/>
  <c r="L164" i="21"/>
  <c r="L164" i="20"/>
  <c r="L164" i="19"/>
  <c r="L164" i="18"/>
  <c r="L164" i="17"/>
  <c r="H164" i="21"/>
  <c r="H164" i="20"/>
  <c r="H164" i="19"/>
  <c r="H164" i="18"/>
  <c r="H164" i="17"/>
  <c r="N163" i="21"/>
  <c r="N163" i="20"/>
  <c r="N163" i="19"/>
  <c r="N163" i="18"/>
  <c r="N163" i="17"/>
  <c r="J163" i="21"/>
  <c r="J163" i="20"/>
  <c r="J163" i="19"/>
  <c r="J163" i="18"/>
  <c r="J163" i="17"/>
  <c r="P162" i="21"/>
  <c r="P162" i="20"/>
  <c r="P162" i="19"/>
  <c r="P162" i="18"/>
  <c r="P162" i="17"/>
  <c r="L162" i="21"/>
  <c r="L162" i="20"/>
  <c r="L162" i="19"/>
  <c r="L162" i="18"/>
  <c r="L162" i="17"/>
  <c r="H162" i="21"/>
  <c r="H162" i="20"/>
  <c r="H162" i="19"/>
  <c r="H162" i="18"/>
  <c r="H162" i="17"/>
  <c r="N161" i="21"/>
  <c r="N161" i="20"/>
  <c r="N161" i="19"/>
  <c r="N161" i="18"/>
  <c r="N161" i="17"/>
  <c r="J161" i="21"/>
  <c r="J161" i="20"/>
  <c r="J161" i="19"/>
  <c r="J161" i="18"/>
  <c r="J161" i="17"/>
  <c r="P160" i="21"/>
  <c r="P160" i="20"/>
  <c r="P160" i="19"/>
  <c r="P160" i="18"/>
  <c r="P160" i="17"/>
  <c r="L160" i="21"/>
  <c r="L160" i="20"/>
  <c r="L160" i="19"/>
  <c r="L160" i="18"/>
  <c r="L160" i="17"/>
  <c r="H160" i="21"/>
  <c r="H160" i="20"/>
  <c r="H160" i="19"/>
  <c r="H160" i="18"/>
  <c r="H160" i="17"/>
  <c r="N159" i="21"/>
  <c r="N159" i="20"/>
  <c r="N159" i="19"/>
  <c r="N159" i="18"/>
  <c r="N159" i="17"/>
  <c r="J159" i="21"/>
  <c r="J159" i="20"/>
  <c r="J159" i="19"/>
  <c r="J159" i="18"/>
  <c r="J159" i="17"/>
  <c r="P158" i="21"/>
  <c r="P158" i="20"/>
  <c r="P158" i="19"/>
  <c r="P158" i="18"/>
  <c r="P158" i="17"/>
  <c r="L158" i="21"/>
  <c r="L158" i="20"/>
  <c r="L158" i="19"/>
  <c r="L158" i="18"/>
  <c r="L158" i="17"/>
  <c r="H158" i="21"/>
  <c r="H158" i="20"/>
  <c r="H158" i="19"/>
  <c r="H158" i="18"/>
  <c r="H158" i="17"/>
  <c r="N157" i="21"/>
  <c r="N157" i="20"/>
  <c r="N157" i="19"/>
  <c r="N157" i="18"/>
  <c r="N157" i="17"/>
  <c r="J157" i="21"/>
  <c r="J157" i="20"/>
  <c r="J157" i="19"/>
  <c r="J157" i="18"/>
  <c r="J157" i="17"/>
  <c r="P156" i="21"/>
  <c r="P156" i="20"/>
  <c r="P156" i="19"/>
  <c r="P156" i="18"/>
  <c r="P156" i="17"/>
  <c r="L156" i="21"/>
  <c r="L156" i="20"/>
  <c r="L156" i="19"/>
  <c r="L156" i="18"/>
  <c r="L156" i="17"/>
  <c r="H156" i="21"/>
  <c r="H156" i="20"/>
  <c r="H156" i="19"/>
  <c r="H156" i="18"/>
  <c r="H156" i="17"/>
  <c r="N155" i="21"/>
  <c r="N155" i="20"/>
  <c r="N155" i="19"/>
  <c r="N155" i="18"/>
  <c r="N155" i="17"/>
  <c r="J155" i="21"/>
  <c r="J155" i="20"/>
  <c r="J155" i="19"/>
  <c r="J155" i="18"/>
  <c r="J155" i="17"/>
  <c r="P154" i="21"/>
  <c r="P154" i="20"/>
  <c r="P154" i="19"/>
  <c r="P154" i="18"/>
  <c r="P154" i="17"/>
  <c r="L154" i="21"/>
  <c r="L154" i="20"/>
  <c r="L154" i="19"/>
  <c r="L154" i="18"/>
  <c r="L154" i="17"/>
  <c r="H154" i="21"/>
  <c r="H154" i="20"/>
  <c r="H154" i="19"/>
  <c r="H154" i="18"/>
  <c r="H154" i="17"/>
  <c r="N153" i="21"/>
  <c r="N153" i="20"/>
  <c r="N153" i="19"/>
  <c r="N153" i="18"/>
  <c r="N153" i="17"/>
  <c r="J153" i="21"/>
  <c r="J153" i="20"/>
  <c r="J153" i="19"/>
  <c r="J153" i="18"/>
  <c r="J153" i="17"/>
  <c r="P152" i="21"/>
  <c r="P152" i="20"/>
  <c r="P152" i="19"/>
  <c r="P152" i="18"/>
  <c r="P152" i="17"/>
  <c r="L152" i="21"/>
  <c r="L152" i="20"/>
  <c r="L152" i="19"/>
  <c r="L152" i="18"/>
  <c r="L152" i="17"/>
  <c r="H152" i="21"/>
  <c r="H152" i="20"/>
  <c r="H152" i="19"/>
  <c r="H152" i="18"/>
  <c r="H152" i="17"/>
  <c r="N151" i="21"/>
  <c r="N151" i="20"/>
  <c r="N151" i="19"/>
  <c r="N151" i="18"/>
  <c r="N151" i="17"/>
  <c r="J151" i="21"/>
  <c r="J151" i="20"/>
  <c r="J151" i="19"/>
  <c r="J151" i="18"/>
  <c r="J151" i="17"/>
  <c r="P150" i="21"/>
  <c r="P150" i="20"/>
  <c r="P150" i="19"/>
  <c r="P150" i="18"/>
  <c r="P150" i="17"/>
  <c r="L150" i="21"/>
  <c r="L150" i="20"/>
  <c r="L150" i="19"/>
  <c r="L150" i="18"/>
  <c r="L150" i="17"/>
  <c r="H150" i="21"/>
  <c r="H150" i="20"/>
  <c r="H150" i="19"/>
  <c r="H150" i="18"/>
  <c r="H150" i="17"/>
  <c r="N149" i="21"/>
  <c r="N149" i="20"/>
  <c r="N149" i="19"/>
  <c r="N149" i="18"/>
  <c r="N149" i="17"/>
  <c r="J149" i="21"/>
  <c r="J149" i="20"/>
  <c r="J149" i="19"/>
  <c r="J149" i="18"/>
  <c r="J149" i="17"/>
  <c r="P148" i="21"/>
  <c r="P148" i="20"/>
  <c r="P148" i="19"/>
  <c r="P148" i="18"/>
  <c r="P148" i="17"/>
  <c r="L148" i="21"/>
  <c r="L148" i="20"/>
  <c r="L148" i="19"/>
  <c r="L148" i="18"/>
  <c r="L148" i="17"/>
  <c r="H148" i="21"/>
  <c r="H148" i="20"/>
  <c r="H148" i="19"/>
  <c r="H148" i="18"/>
  <c r="H148" i="17"/>
  <c r="N147" i="21"/>
  <c r="N147" i="20"/>
  <c r="N147" i="19"/>
  <c r="N147" i="18"/>
  <c r="N147" i="17"/>
  <c r="J147" i="21"/>
  <c r="J147" i="20"/>
  <c r="J147" i="19"/>
  <c r="J147" i="18"/>
  <c r="J147" i="17"/>
  <c r="P146" i="21"/>
  <c r="P146" i="20"/>
  <c r="P146" i="19"/>
  <c r="P146" i="18"/>
  <c r="P146" i="17"/>
  <c r="L146" i="21"/>
  <c r="L146" i="20"/>
  <c r="L146" i="19"/>
  <c r="L146" i="18"/>
  <c r="L146" i="17"/>
  <c r="H146" i="21"/>
  <c r="H146" i="20"/>
  <c r="H146" i="19"/>
  <c r="H146" i="18"/>
  <c r="H146" i="17"/>
  <c r="N145" i="21"/>
  <c r="N145" i="20"/>
  <c r="N145" i="19"/>
  <c r="N145" i="18"/>
  <c r="N145" i="17"/>
  <c r="J145" i="21"/>
  <c r="J145" i="20"/>
  <c r="J145" i="19"/>
  <c r="J145" i="18"/>
  <c r="J145" i="17"/>
  <c r="P144" i="21"/>
  <c r="P144" i="20"/>
  <c r="P144" i="19"/>
  <c r="P144" i="18"/>
  <c r="P144" i="17"/>
  <c r="L144" i="21"/>
  <c r="L144" i="20"/>
  <c r="L144" i="19"/>
  <c r="L144" i="18"/>
  <c r="L144" i="17"/>
  <c r="H144" i="21"/>
  <c r="H144" i="20"/>
  <c r="H144" i="19"/>
  <c r="H144" i="18"/>
  <c r="H144" i="17"/>
  <c r="N143" i="21"/>
  <c r="N143" i="20"/>
  <c r="N143" i="19"/>
  <c r="N143" i="18"/>
  <c r="N143" i="17"/>
  <c r="J143" i="21"/>
  <c r="J143" i="20"/>
  <c r="J143" i="19"/>
  <c r="J143" i="18"/>
  <c r="J143" i="17"/>
  <c r="P142" i="21"/>
  <c r="P142" i="20"/>
  <c r="P142" i="19"/>
  <c r="P142" i="18"/>
  <c r="P142" i="17"/>
  <c r="L142" i="21"/>
  <c r="L142" i="20"/>
  <c r="L142" i="19"/>
  <c r="L142" i="18"/>
  <c r="L142" i="17"/>
  <c r="H142" i="21"/>
  <c r="H142" i="20"/>
  <c r="H142" i="19"/>
  <c r="H142" i="18"/>
  <c r="H142" i="17"/>
  <c r="N141" i="21"/>
  <c r="N141" i="20"/>
  <c r="N141" i="19"/>
  <c r="N141" i="18"/>
  <c r="N141" i="17"/>
  <c r="J141" i="21"/>
  <c r="J141" i="20"/>
  <c r="J141" i="19"/>
  <c r="J141" i="18"/>
  <c r="J141" i="17"/>
  <c r="P140" i="21"/>
  <c r="P140" i="20"/>
  <c r="P140" i="19"/>
  <c r="P140" i="18"/>
  <c r="P140" i="17"/>
  <c r="L140" i="21"/>
  <c r="L140" i="20"/>
  <c r="L140" i="19"/>
  <c r="L140" i="18"/>
  <c r="L140" i="17"/>
  <c r="H140" i="21"/>
  <c r="H140" i="20"/>
  <c r="H140" i="19"/>
  <c r="H140" i="18"/>
  <c r="H140" i="17"/>
  <c r="N139" i="21"/>
  <c r="N139" i="20"/>
  <c r="N139" i="19"/>
  <c r="N139" i="18"/>
  <c r="N139" i="17"/>
  <c r="J139" i="21"/>
  <c r="J139" i="20"/>
  <c r="J139" i="19"/>
  <c r="J139" i="18"/>
  <c r="J139" i="17"/>
  <c r="P138" i="21"/>
  <c r="P138" i="20"/>
  <c r="P138" i="19"/>
  <c r="P138" i="18"/>
  <c r="P138" i="17"/>
  <c r="L138" i="21"/>
  <c r="L138" i="20"/>
  <c r="L138" i="19"/>
  <c r="L138" i="18"/>
  <c r="L138" i="17"/>
  <c r="H138" i="21"/>
  <c r="H138" i="20"/>
  <c r="H138" i="19"/>
  <c r="H138" i="18"/>
  <c r="H138" i="17"/>
  <c r="N137" i="21"/>
  <c r="N137" i="20"/>
  <c r="N137" i="19"/>
  <c r="N137" i="18"/>
  <c r="N137" i="17"/>
  <c r="J137" i="21"/>
  <c r="J137" i="20"/>
  <c r="J137" i="19"/>
  <c r="J137" i="18"/>
  <c r="J137" i="17"/>
  <c r="P123" i="21"/>
  <c r="P123" i="20"/>
  <c r="P123" i="19"/>
  <c r="P123" i="18"/>
  <c r="P123" i="17"/>
  <c r="L123" i="21"/>
  <c r="L123" i="20"/>
  <c r="L123" i="19"/>
  <c r="L123" i="18"/>
  <c r="L123" i="17"/>
  <c r="H123" i="21"/>
  <c r="H123" i="20"/>
  <c r="H123" i="19"/>
  <c r="H123" i="18"/>
  <c r="H123" i="17"/>
  <c r="N122" i="21"/>
  <c r="N122" i="20"/>
  <c r="N122" i="19"/>
  <c r="N122" i="18"/>
  <c r="N122" i="17"/>
  <c r="J122" i="21"/>
  <c r="J122" i="20"/>
  <c r="J122" i="19"/>
  <c r="J122" i="18"/>
  <c r="J122" i="17"/>
  <c r="P121" i="21"/>
  <c r="P121" i="20"/>
  <c r="P121" i="19"/>
  <c r="P121" i="18"/>
  <c r="P121" i="17"/>
  <c r="L121" i="21"/>
  <c r="L121" i="20"/>
  <c r="L121" i="19"/>
  <c r="L121" i="18"/>
  <c r="L121" i="17"/>
  <c r="H121" i="21"/>
  <c r="H121" i="20"/>
  <c r="H121" i="19"/>
  <c r="H121" i="18"/>
  <c r="H121" i="17"/>
  <c r="N120" i="21"/>
  <c r="N120" i="20"/>
  <c r="N120" i="19"/>
  <c r="N120" i="18"/>
  <c r="N120" i="17"/>
  <c r="J120" i="21"/>
  <c r="J120" i="20"/>
  <c r="J120" i="19"/>
  <c r="J120" i="18"/>
  <c r="J120" i="17"/>
  <c r="P119" i="21"/>
  <c r="P119" i="20"/>
  <c r="P119" i="19"/>
  <c r="P119" i="18"/>
  <c r="P119" i="17"/>
  <c r="L119" i="21"/>
  <c r="L119" i="20"/>
  <c r="L119" i="19"/>
  <c r="L119" i="18"/>
  <c r="L119" i="17"/>
  <c r="H119" i="21"/>
  <c r="H119" i="20"/>
  <c r="H119" i="19"/>
  <c r="H119" i="18"/>
  <c r="H119" i="17"/>
  <c r="N118" i="21"/>
  <c r="N118" i="20"/>
  <c r="N118" i="19"/>
  <c r="N118" i="18"/>
  <c r="N118" i="17"/>
  <c r="J118" i="21"/>
  <c r="J118" i="20"/>
  <c r="J118" i="19"/>
  <c r="J118" i="18"/>
  <c r="J118" i="17"/>
  <c r="P117" i="21"/>
  <c r="P117" i="20"/>
  <c r="P117" i="19"/>
  <c r="P117" i="18"/>
  <c r="P117" i="17"/>
  <c r="L117" i="21"/>
  <c r="L117" i="20"/>
  <c r="L117" i="19"/>
  <c r="L117" i="18"/>
  <c r="L117" i="17"/>
  <c r="H117" i="21"/>
  <c r="H117" i="20"/>
  <c r="H117" i="19"/>
  <c r="H117" i="18"/>
  <c r="H117" i="17"/>
  <c r="N116" i="21"/>
  <c r="N116" i="20"/>
  <c r="N116" i="19"/>
  <c r="N116" i="18"/>
  <c r="N116" i="17"/>
  <c r="J116" i="21"/>
  <c r="J116" i="20"/>
  <c r="J116" i="19"/>
  <c r="J116" i="18"/>
  <c r="J116" i="17"/>
  <c r="P115" i="21"/>
  <c r="P115" i="20"/>
  <c r="P115" i="19"/>
  <c r="P115" i="18"/>
  <c r="P115" i="17"/>
  <c r="L115" i="21"/>
  <c r="L115" i="20"/>
  <c r="L115" i="19"/>
  <c r="L115" i="18"/>
  <c r="L115" i="17"/>
  <c r="H115" i="21"/>
  <c r="H115" i="20"/>
  <c r="H115" i="19"/>
  <c r="H115" i="18"/>
  <c r="H115" i="17"/>
  <c r="N114" i="21"/>
  <c r="N114" i="20"/>
  <c r="N114" i="19"/>
  <c r="N114" i="18"/>
  <c r="N114" i="17"/>
  <c r="J114" i="21"/>
  <c r="J114" i="20"/>
  <c r="J114" i="19"/>
  <c r="J114" i="18"/>
  <c r="J114" i="17"/>
  <c r="P113" i="21"/>
  <c r="P113" i="20"/>
  <c r="P113" i="19"/>
  <c r="P113" i="18"/>
  <c r="P113" i="17"/>
  <c r="L113" i="21"/>
  <c r="L113" i="20"/>
  <c r="L113" i="19"/>
  <c r="L113" i="18"/>
  <c r="L113" i="17"/>
  <c r="H113" i="21"/>
  <c r="H113" i="20"/>
  <c r="H113" i="19"/>
  <c r="H113" i="18"/>
  <c r="H113" i="17"/>
  <c r="N112" i="21"/>
  <c r="N112" i="20"/>
  <c r="N112" i="19"/>
  <c r="N112" i="18"/>
  <c r="N112" i="17"/>
  <c r="J112" i="21"/>
  <c r="J112" i="20"/>
  <c r="J112" i="19"/>
  <c r="J112" i="18"/>
  <c r="J112" i="17"/>
  <c r="P111" i="21"/>
  <c r="P111" i="20"/>
  <c r="P111" i="19"/>
  <c r="P111" i="18"/>
  <c r="P111" i="17"/>
  <c r="L111" i="21"/>
  <c r="L111" i="20"/>
  <c r="L111" i="19"/>
  <c r="L111" i="18"/>
  <c r="L111" i="17"/>
  <c r="H111" i="21"/>
  <c r="H111" i="20"/>
  <c r="H111" i="19"/>
  <c r="H111" i="18"/>
  <c r="H111" i="17"/>
  <c r="N110" i="21"/>
  <c r="N110" i="20"/>
  <c r="N110" i="19"/>
  <c r="N110" i="18"/>
  <c r="N110" i="17"/>
  <c r="J110" i="21"/>
  <c r="J110" i="20"/>
  <c r="J110" i="19"/>
  <c r="J110" i="18"/>
  <c r="J110" i="17"/>
  <c r="P109" i="21"/>
  <c r="P109" i="20"/>
  <c r="P109" i="19"/>
  <c r="P109" i="18"/>
  <c r="P109" i="17"/>
  <c r="L109" i="21"/>
  <c r="L109" i="20"/>
  <c r="L109" i="19"/>
  <c r="L109" i="18"/>
  <c r="L109" i="17"/>
  <c r="H109" i="21"/>
  <c r="H109" i="20"/>
  <c r="H109" i="19"/>
  <c r="H109" i="18"/>
  <c r="H109" i="17"/>
  <c r="N108" i="21"/>
  <c r="N108" i="20"/>
  <c r="N108" i="19"/>
  <c r="N108" i="18"/>
  <c r="N108" i="17"/>
  <c r="J108" i="21"/>
  <c r="J108" i="20"/>
  <c r="J108" i="19"/>
  <c r="J108" i="18"/>
  <c r="J108" i="17"/>
  <c r="P107" i="21"/>
  <c r="P107" i="20"/>
  <c r="P107" i="19"/>
  <c r="P107" i="18"/>
  <c r="P107" i="17"/>
  <c r="L107" i="21"/>
  <c r="L107" i="20"/>
  <c r="L107" i="19"/>
  <c r="L107" i="18"/>
  <c r="L107" i="17"/>
  <c r="H107" i="21"/>
  <c r="H107" i="20"/>
  <c r="H107" i="19"/>
  <c r="H107" i="18"/>
  <c r="H107" i="17"/>
  <c r="N106" i="21"/>
  <c r="N106" i="20"/>
  <c r="N106" i="19"/>
  <c r="N106" i="18"/>
  <c r="N106" i="17"/>
  <c r="J106" i="21"/>
  <c r="J106" i="20"/>
  <c r="J106" i="19"/>
  <c r="J106" i="18"/>
  <c r="J106" i="17"/>
  <c r="P105" i="21"/>
  <c r="P105" i="20"/>
  <c r="P105" i="19"/>
  <c r="P105" i="18"/>
  <c r="P105" i="17"/>
  <c r="L105" i="21"/>
  <c r="L105" i="20"/>
  <c r="L105" i="19"/>
  <c r="L105" i="18"/>
  <c r="L105" i="17"/>
  <c r="H105" i="21"/>
  <c r="H105" i="20"/>
  <c r="H105" i="19"/>
  <c r="H105" i="18"/>
  <c r="H105" i="17"/>
  <c r="N104" i="21"/>
  <c r="N104" i="20"/>
  <c r="N104" i="19"/>
  <c r="N104" i="18"/>
  <c r="N104" i="17"/>
  <c r="J104" i="21"/>
  <c r="J104" i="20"/>
  <c r="J104" i="19"/>
  <c r="J104" i="18"/>
  <c r="J104" i="17"/>
  <c r="P103" i="21"/>
  <c r="P103" i="20"/>
  <c r="P103" i="19"/>
  <c r="P103" i="18"/>
  <c r="P103" i="17"/>
  <c r="L103" i="21"/>
  <c r="L103" i="20"/>
  <c r="L103" i="19"/>
  <c r="L103" i="18"/>
  <c r="L103" i="17"/>
  <c r="H103" i="21"/>
  <c r="H103" i="20"/>
  <c r="H103" i="19"/>
  <c r="H103" i="18"/>
  <c r="H103" i="17"/>
  <c r="N102" i="21"/>
  <c r="N102" i="20"/>
  <c r="N102" i="19"/>
  <c r="N102" i="18"/>
  <c r="N102" i="17"/>
  <c r="J102" i="21"/>
  <c r="J102" i="20"/>
  <c r="J102" i="19"/>
  <c r="J102" i="18"/>
  <c r="J102" i="17"/>
  <c r="P101" i="21"/>
  <c r="P101" i="20"/>
  <c r="P101" i="19"/>
  <c r="P101" i="18"/>
  <c r="P101" i="17"/>
  <c r="L101" i="21"/>
  <c r="L101" i="20"/>
  <c r="L101" i="19"/>
  <c r="L101" i="18"/>
  <c r="L101" i="17"/>
  <c r="H101" i="21"/>
  <c r="H101" i="20"/>
  <c r="H101" i="19"/>
  <c r="H101" i="18"/>
  <c r="H101" i="17"/>
  <c r="N241" i="21"/>
  <c r="N241" i="20"/>
  <c r="N241" i="19"/>
  <c r="N241" i="18"/>
  <c r="N241" i="17"/>
  <c r="J241" i="21"/>
  <c r="J241" i="20"/>
  <c r="J241" i="19"/>
  <c r="J241" i="18"/>
  <c r="J241" i="17"/>
  <c r="P240" i="21"/>
  <c r="P240" i="20"/>
  <c r="P240" i="19"/>
  <c r="P240" i="18"/>
  <c r="P240" i="17"/>
  <c r="L240" i="21"/>
  <c r="L240" i="20"/>
  <c r="L240" i="19"/>
  <c r="L240" i="18"/>
  <c r="L240" i="17"/>
  <c r="H240" i="21"/>
  <c r="H240" i="20"/>
  <c r="H240" i="19"/>
  <c r="H240" i="18"/>
  <c r="H240" i="17"/>
  <c r="N239" i="21"/>
  <c r="N239" i="20"/>
  <c r="N239" i="19"/>
  <c r="N239" i="18"/>
  <c r="N239" i="17"/>
  <c r="J239" i="21"/>
  <c r="J239" i="20"/>
  <c r="J239" i="19"/>
  <c r="J239" i="18"/>
  <c r="J239" i="17"/>
  <c r="P238" i="21"/>
  <c r="P238" i="20"/>
  <c r="P238" i="19"/>
  <c r="P238" i="18"/>
  <c r="P238" i="17"/>
  <c r="L238" i="21"/>
  <c r="L238" i="20"/>
  <c r="L238" i="19"/>
  <c r="L238" i="18"/>
  <c r="L238" i="17"/>
  <c r="H238" i="21"/>
  <c r="H238" i="20"/>
  <c r="H238" i="19"/>
  <c r="H238" i="18"/>
  <c r="H238" i="17"/>
  <c r="N237" i="21"/>
  <c r="N237" i="20"/>
  <c r="N237" i="19"/>
  <c r="N237" i="18"/>
  <c r="N237" i="17"/>
  <c r="J237" i="21"/>
  <c r="J237" i="20"/>
  <c r="J237" i="19"/>
  <c r="J237" i="18"/>
  <c r="J237" i="17"/>
  <c r="P236" i="21"/>
  <c r="P236" i="20"/>
  <c r="P236" i="19"/>
  <c r="P236" i="18"/>
  <c r="P236" i="17"/>
  <c r="L236" i="21"/>
  <c r="L236" i="20"/>
  <c r="L236" i="19"/>
  <c r="L236" i="18"/>
  <c r="L236" i="17"/>
  <c r="H236" i="21"/>
  <c r="H236" i="20"/>
  <c r="H236" i="19"/>
  <c r="H236" i="18"/>
  <c r="H236" i="17"/>
  <c r="N235" i="21"/>
  <c r="N235" i="20"/>
  <c r="N235" i="19"/>
  <c r="N235" i="18"/>
  <c r="N235" i="17"/>
  <c r="J235" i="21"/>
  <c r="J235" i="20"/>
  <c r="J235" i="19"/>
  <c r="J235" i="18"/>
  <c r="J235" i="17"/>
  <c r="P234" i="21"/>
  <c r="P234" i="20"/>
  <c r="P234" i="19"/>
  <c r="P234" i="18"/>
  <c r="P234" i="17"/>
  <c r="L234" i="21"/>
  <c r="L234" i="20"/>
  <c r="L234" i="19"/>
  <c r="L234" i="18"/>
  <c r="L234" i="17"/>
  <c r="H234" i="21"/>
  <c r="H234" i="20"/>
  <c r="H234" i="19"/>
  <c r="H234" i="18"/>
  <c r="H234" i="17"/>
  <c r="N233" i="21"/>
  <c r="N233" i="20"/>
  <c r="N233" i="19"/>
  <c r="N233" i="18"/>
  <c r="N233" i="17"/>
  <c r="J233" i="21"/>
  <c r="J233" i="20"/>
  <c r="J233" i="19"/>
  <c r="J233" i="18"/>
  <c r="J233" i="17"/>
  <c r="P232" i="21"/>
  <c r="P232" i="20"/>
  <c r="P232" i="19"/>
  <c r="P232" i="18"/>
  <c r="P232" i="17"/>
  <c r="L232" i="21"/>
  <c r="L232" i="20"/>
  <c r="L232" i="19"/>
  <c r="L232" i="18"/>
  <c r="L232" i="17"/>
  <c r="H232" i="21"/>
  <c r="H232" i="20"/>
  <c r="H232" i="19"/>
  <c r="H232" i="18"/>
  <c r="H232" i="17"/>
  <c r="N231" i="21"/>
  <c r="N231" i="20"/>
  <c r="N231" i="19"/>
  <c r="N231" i="18"/>
  <c r="N231" i="17"/>
  <c r="J231" i="21"/>
  <c r="J231" i="20"/>
  <c r="J231" i="19"/>
  <c r="J231" i="18"/>
  <c r="J231" i="17"/>
  <c r="P230" i="21"/>
  <c r="P230" i="20"/>
  <c r="P230" i="19"/>
  <c r="P230" i="18"/>
  <c r="P230" i="17"/>
  <c r="L230" i="21"/>
  <c r="L230" i="20"/>
  <c r="L230" i="19"/>
  <c r="L230" i="18"/>
  <c r="L230" i="17"/>
  <c r="H230" i="21"/>
  <c r="H230" i="20"/>
  <c r="H230" i="19"/>
  <c r="H230" i="18"/>
  <c r="H230" i="17"/>
  <c r="N50" i="21"/>
  <c r="N50" i="20"/>
  <c r="N50" i="19"/>
  <c r="N50" i="18"/>
  <c r="N50" i="17"/>
  <c r="J50" i="21"/>
  <c r="J50" i="20"/>
  <c r="J50" i="19"/>
  <c r="J50" i="18"/>
  <c r="J50" i="17"/>
  <c r="P229" i="21"/>
  <c r="P229" i="20"/>
  <c r="P229" i="19"/>
  <c r="P229" i="18"/>
  <c r="P229" i="17"/>
  <c r="L229" i="21"/>
  <c r="L229" i="20"/>
  <c r="L229" i="19"/>
  <c r="L229" i="18"/>
  <c r="L229" i="17"/>
  <c r="H229" i="21"/>
  <c r="H229" i="20"/>
  <c r="H229" i="19"/>
  <c r="H229" i="18"/>
  <c r="H229" i="17"/>
  <c r="N269" i="21"/>
  <c r="N269" i="20"/>
  <c r="N269" i="19"/>
  <c r="N269" i="18"/>
  <c r="N269" i="17"/>
  <c r="J269" i="21"/>
  <c r="J269" i="20"/>
  <c r="J269" i="19"/>
  <c r="J269" i="18"/>
  <c r="J269" i="17"/>
  <c r="P228" i="21"/>
  <c r="P228" i="20"/>
  <c r="P228" i="19"/>
  <c r="P228" i="18"/>
  <c r="P228" i="17"/>
  <c r="L228" i="21"/>
  <c r="L228" i="20"/>
  <c r="L228" i="19"/>
  <c r="L228" i="18"/>
  <c r="L228" i="17"/>
  <c r="H228" i="21"/>
  <c r="H228" i="20"/>
  <c r="H228" i="19"/>
  <c r="H228" i="18"/>
  <c r="H228" i="17"/>
  <c r="N227" i="21"/>
  <c r="N227" i="20"/>
  <c r="N227" i="19"/>
  <c r="N227" i="18"/>
  <c r="N227" i="17"/>
  <c r="J227" i="21"/>
  <c r="J227" i="20"/>
  <c r="J227" i="19"/>
  <c r="J227" i="18"/>
  <c r="J227" i="17"/>
  <c r="P226" i="21"/>
  <c r="P226" i="20"/>
  <c r="P226" i="19"/>
  <c r="P226" i="18"/>
  <c r="P226" i="17"/>
  <c r="L226" i="21"/>
  <c r="L226" i="20"/>
  <c r="L226" i="19"/>
  <c r="L226" i="18"/>
  <c r="L226" i="17"/>
  <c r="H226" i="21"/>
  <c r="H226" i="20"/>
  <c r="H226" i="19"/>
  <c r="H226" i="18"/>
  <c r="H226" i="17"/>
  <c r="N225" i="21"/>
  <c r="N225" i="20"/>
  <c r="N225" i="19"/>
  <c r="N225" i="18"/>
  <c r="N225" i="17"/>
  <c r="J225" i="21"/>
  <c r="J225" i="20"/>
  <c r="J225" i="19"/>
  <c r="J225" i="18"/>
  <c r="J225" i="17"/>
  <c r="P224" i="21"/>
  <c r="P224" i="20"/>
  <c r="P224" i="19"/>
  <c r="P224" i="18"/>
  <c r="P224" i="17"/>
  <c r="L224" i="21"/>
  <c r="L224" i="20"/>
  <c r="L224" i="19"/>
  <c r="L224" i="18"/>
  <c r="L224" i="17"/>
  <c r="H224" i="21"/>
  <c r="H224" i="20"/>
  <c r="H224" i="19"/>
  <c r="H224" i="18"/>
  <c r="H224" i="17"/>
  <c r="N223" i="21"/>
  <c r="N223" i="20"/>
  <c r="N223" i="19"/>
  <c r="N223" i="18"/>
  <c r="N223" i="17"/>
  <c r="J223" i="21"/>
  <c r="J223" i="20"/>
  <c r="J223" i="19"/>
  <c r="J223" i="18"/>
  <c r="J223" i="17"/>
  <c r="P268" i="21"/>
  <c r="P268" i="20"/>
  <c r="P268" i="19"/>
  <c r="P268" i="18"/>
  <c r="P268" i="17"/>
  <c r="L268" i="21"/>
  <c r="L268" i="20"/>
  <c r="L268" i="19"/>
  <c r="L268" i="18"/>
  <c r="L268" i="17"/>
  <c r="H268" i="21"/>
  <c r="H268" i="20"/>
  <c r="H268" i="19"/>
  <c r="H268" i="18"/>
  <c r="H268" i="17"/>
  <c r="N100" i="21"/>
  <c r="N100" i="20"/>
  <c r="N100" i="19"/>
  <c r="N100" i="18"/>
  <c r="N100" i="17"/>
  <c r="J100" i="21"/>
  <c r="J100" i="20"/>
  <c r="J100" i="19"/>
  <c r="J100" i="18"/>
  <c r="J100" i="17"/>
  <c r="P222" i="21"/>
  <c r="P222" i="20"/>
  <c r="P222" i="19"/>
  <c r="P222" i="18"/>
  <c r="P222" i="17"/>
  <c r="L222" i="21"/>
  <c r="L222" i="20"/>
  <c r="L222" i="19"/>
  <c r="L222" i="18"/>
  <c r="L222" i="17"/>
  <c r="H222" i="21"/>
  <c r="H222" i="20"/>
  <c r="H222" i="19"/>
  <c r="H222" i="18"/>
  <c r="H222" i="17"/>
  <c r="N221" i="21"/>
  <c r="N221" i="20"/>
  <c r="N221" i="19"/>
  <c r="N221" i="18"/>
  <c r="N221" i="17"/>
  <c r="J221" i="21"/>
  <c r="J221" i="20"/>
  <c r="J221" i="19"/>
  <c r="J221" i="18"/>
  <c r="J221" i="17"/>
  <c r="P220" i="21"/>
  <c r="P220" i="20"/>
  <c r="P220" i="19"/>
  <c r="P220" i="18"/>
  <c r="P220" i="17"/>
  <c r="L220" i="21"/>
  <c r="L220" i="20"/>
  <c r="L220" i="19"/>
  <c r="L220" i="18"/>
  <c r="L220" i="17"/>
  <c r="H220" i="21"/>
  <c r="H220" i="20"/>
  <c r="H220" i="19"/>
  <c r="H220" i="18"/>
  <c r="H220" i="17"/>
  <c r="N219" i="21"/>
  <c r="N219" i="20"/>
  <c r="N219" i="19"/>
  <c r="N219" i="18"/>
  <c r="N219" i="17"/>
  <c r="J219" i="21"/>
  <c r="J219" i="20"/>
  <c r="J219" i="19"/>
  <c r="J219" i="18"/>
  <c r="J219" i="17"/>
  <c r="P218" i="21"/>
  <c r="P218" i="20"/>
  <c r="P218" i="19"/>
  <c r="P218" i="18"/>
  <c r="P218" i="17"/>
  <c r="L218" i="21"/>
  <c r="L218" i="20"/>
  <c r="L218" i="19"/>
  <c r="L218" i="18"/>
  <c r="L218" i="17"/>
  <c r="H218" i="21"/>
  <c r="H218" i="20"/>
  <c r="H218" i="19"/>
  <c r="H218" i="18"/>
  <c r="H218" i="17"/>
  <c r="N217" i="21"/>
  <c r="N217" i="20"/>
  <c r="N217" i="19"/>
  <c r="N217" i="18"/>
  <c r="N217" i="17"/>
  <c r="J217" i="21"/>
  <c r="J217" i="20"/>
  <c r="J217" i="19"/>
  <c r="J217" i="18"/>
  <c r="J217" i="17"/>
  <c r="P216" i="21"/>
  <c r="P216" i="20"/>
  <c r="P216" i="19"/>
  <c r="P216" i="18"/>
  <c r="P216" i="17"/>
  <c r="L216" i="21"/>
  <c r="L216" i="20"/>
  <c r="L216" i="19"/>
  <c r="L216" i="18"/>
  <c r="L216" i="17"/>
  <c r="H216" i="21"/>
  <c r="H216" i="20"/>
  <c r="H216" i="19"/>
  <c r="H216" i="18"/>
  <c r="H216" i="17"/>
  <c r="N215" i="21"/>
  <c r="N215" i="20"/>
  <c r="N215" i="19"/>
  <c r="N215" i="18"/>
  <c r="N215" i="17"/>
  <c r="J215" i="21"/>
  <c r="J215" i="20"/>
  <c r="J215" i="19"/>
  <c r="J215" i="18"/>
  <c r="J215" i="17"/>
  <c r="P214" i="21"/>
  <c r="P214" i="20"/>
  <c r="P214" i="19"/>
  <c r="P214" i="18"/>
  <c r="P214" i="17"/>
  <c r="L214" i="21"/>
  <c r="L214" i="20"/>
  <c r="L214" i="19"/>
  <c r="L214" i="18"/>
  <c r="L214" i="17"/>
  <c r="H214" i="21"/>
  <c r="H214" i="20"/>
  <c r="H214" i="19"/>
  <c r="H214" i="18"/>
  <c r="H214" i="17"/>
  <c r="N213" i="21"/>
  <c r="N213" i="20"/>
  <c r="N213" i="19"/>
  <c r="N213" i="18"/>
  <c r="N213" i="17"/>
  <c r="J213" i="21"/>
  <c r="J213" i="20"/>
  <c r="J213" i="19"/>
  <c r="J213" i="18"/>
  <c r="J213" i="17"/>
  <c r="P212" i="21"/>
  <c r="P212" i="20"/>
  <c r="P212" i="19"/>
  <c r="P212" i="18"/>
  <c r="P212" i="17"/>
  <c r="L212" i="21"/>
  <c r="L212" i="20"/>
  <c r="L212" i="19"/>
  <c r="L212" i="18"/>
  <c r="L212" i="17"/>
  <c r="H212" i="21"/>
  <c r="H212" i="20"/>
  <c r="H212" i="19"/>
  <c r="H212" i="18"/>
  <c r="H212" i="17"/>
  <c r="N211" i="21"/>
  <c r="N211" i="20"/>
  <c r="N211" i="19"/>
  <c r="N211" i="18"/>
  <c r="N211" i="17"/>
  <c r="J211" i="21"/>
  <c r="J211" i="20"/>
  <c r="J211" i="19"/>
  <c r="J211" i="18"/>
  <c r="J211" i="17"/>
  <c r="P210" i="21"/>
  <c r="P210" i="20"/>
  <c r="P210" i="19"/>
  <c r="P210" i="18"/>
  <c r="P210" i="17"/>
  <c r="L210" i="21"/>
  <c r="L210" i="20"/>
  <c r="L210" i="19"/>
  <c r="L210" i="18"/>
  <c r="L210" i="17"/>
  <c r="H210" i="21"/>
  <c r="H210" i="20"/>
  <c r="H210" i="19"/>
  <c r="H210" i="18"/>
  <c r="H210" i="17"/>
  <c r="N209" i="21"/>
  <c r="N209" i="20"/>
  <c r="N209" i="19"/>
  <c r="N209" i="18"/>
  <c r="N209" i="17"/>
  <c r="J209" i="21"/>
  <c r="J209" i="20"/>
  <c r="J209" i="19"/>
  <c r="J209" i="18"/>
  <c r="J209" i="17"/>
  <c r="P208" i="21"/>
  <c r="P208" i="20"/>
  <c r="P208" i="19"/>
  <c r="P208" i="18"/>
  <c r="P208" i="17"/>
  <c r="L208" i="21"/>
  <c r="L208" i="20"/>
  <c r="L208" i="19"/>
  <c r="L208" i="18"/>
  <c r="L208" i="17"/>
  <c r="H208" i="21"/>
  <c r="H208" i="20"/>
  <c r="H208" i="19"/>
  <c r="H208" i="18"/>
  <c r="H208" i="17"/>
  <c r="N207" i="21"/>
  <c r="N207" i="20"/>
  <c r="N207" i="19"/>
  <c r="N207" i="18"/>
  <c r="N207" i="17"/>
  <c r="J207" i="21"/>
  <c r="J207" i="20"/>
  <c r="J207" i="19"/>
  <c r="J207" i="18"/>
  <c r="J207" i="17"/>
  <c r="P206" i="21"/>
  <c r="P206" i="20"/>
  <c r="P206" i="19"/>
  <c r="P206" i="18"/>
  <c r="P206" i="17"/>
  <c r="L206" i="21"/>
  <c r="L206" i="20"/>
  <c r="L206" i="19"/>
  <c r="L206" i="18"/>
  <c r="L206" i="17"/>
  <c r="H206" i="21"/>
  <c r="H206" i="20"/>
  <c r="H206" i="19"/>
  <c r="H206" i="18"/>
  <c r="H206" i="17"/>
  <c r="N205" i="21"/>
  <c r="N205" i="20"/>
  <c r="N205" i="19"/>
  <c r="N205" i="18"/>
  <c r="N205" i="17"/>
  <c r="J205" i="21"/>
  <c r="J205" i="20"/>
  <c r="J205" i="19"/>
  <c r="J205" i="18"/>
  <c r="J205" i="17"/>
  <c r="P204" i="21"/>
  <c r="P204" i="20"/>
  <c r="P204" i="19"/>
  <c r="P204" i="18"/>
  <c r="P204" i="17"/>
  <c r="L204" i="21"/>
  <c r="L204" i="20"/>
  <c r="L204" i="19"/>
  <c r="L204" i="18"/>
  <c r="L204" i="17"/>
  <c r="H204" i="21"/>
  <c r="H204" i="20"/>
  <c r="H204" i="19"/>
  <c r="H204" i="18"/>
  <c r="H204" i="17"/>
  <c r="N267" i="21"/>
  <c r="N267" i="20"/>
  <c r="N267" i="19"/>
  <c r="N267" i="18"/>
  <c r="N267" i="17"/>
  <c r="J267" i="21"/>
  <c r="J267" i="20"/>
  <c r="J267" i="19"/>
  <c r="J267" i="18"/>
  <c r="J267" i="17"/>
  <c r="P266" i="21"/>
  <c r="P266" i="20"/>
  <c r="P266" i="19"/>
  <c r="P266" i="18"/>
  <c r="P266" i="17"/>
  <c r="L266" i="21"/>
  <c r="L266" i="20"/>
  <c r="L266" i="19"/>
  <c r="L266" i="18"/>
  <c r="L266" i="17"/>
  <c r="H266" i="21"/>
  <c r="H266" i="20"/>
  <c r="H266" i="19"/>
  <c r="H266" i="18"/>
  <c r="H266" i="17"/>
  <c r="N265" i="21"/>
  <c r="N265" i="20"/>
  <c r="N265" i="19"/>
  <c r="N265" i="18"/>
  <c r="N265" i="17"/>
  <c r="J265" i="21"/>
  <c r="J265" i="20"/>
  <c r="J265" i="19"/>
  <c r="J265" i="18"/>
  <c r="J265" i="17"/>
  <c r="P264" i="21"/>
  <c r="P264" i="20"/>
  <c r="P264" i="19"/>
  <c r="P264" i="18"/>
  <c r="P264" i="17"/>
  <c r="L264" i="21"/>
  <c r="L264" i="20"/>
  <c r="L264" i="19"/>
  <c r="L264" i="18"/>
  <c r="L264" i="17"/>
  <c r="H264" i="21"/>
  <c r="H264" i="20"/>
  <c r="H264" i="19"/>
  <c r="H264" i="18"/>
  <c r="H264" i="17"/>
  <c r="N263" i="21"/>
  <c r="N263" i="20"/>
  <c r="N263" i="19"/>
  <c r="N263" i="18"/>
  <c r="N263" i="17"/>
  <c r="J263" i="21"/>
  <c r="J263" i="20"/>
  <c r="J263" i="19"/>
  <c r="J263" i="18"/>
  <c r="J263" i="17"/>
  <c r="P262" i="21"/>
  <c r="P262" i="20"/>
  <c r="P262" i="19"/>
  <c r="P262" i="18"/>
  <c r="P262" i="17"/>
  <c r="L262" i="21"/>
  <c r="L262" i="20"/>
  <c r="L262" i="19"/>
  <c r="L262" i="18"/>
  <c r="L262" i="17"/>
  <c r="H262" i="21"/>
  <c r="H262" i="20"/>
  <c r="H262" i="19"/>
  <c r="H262" i="18"/>
  <c r="H262" i="17"/>
  <c r="N261" i="21"/>
  <c r="N261" i="20"/>
  <c r="N261" i="19"/>
  <c r="N261" i="18"/>
  <c r="N261" i="17"/>
  <c r="J261" i="21"/>
  <c r="J261" i="20"/>
  <c r="J261" i="19"/>
  <c r="J261" i="18"/>
  <c r="J261" i="17"/>
  <c r="P260" i="21"/>
  <c r="P260" i="20"/>
  <c r="P260" i="19"/>
  <c r="P260" i="18"/>
  <c r="P260" i="17"/>
  <c r="L260" i="21"/>
  <c r="L260" i="20"/>
  <c r="L260" i="19"/>
  <c r="L260" i="18"/>
  <c r="L260" i="17"/>
  <c r="H260" i="21"/>
  <c r="H260" i="20"/>
  <c r="H260" i="19"/>
  <c r="H260" i="18"/>
  <c r="H260" i="17"/>
  <c r="N259" i="21"/>
  <c r="N259" i="20"/>
  <c r="N259" i="19"/>
  <c r="N259" i="18"/>
  <c r="N259" i="17"/>
  <c r="J259" i="21"/>
  <c r="J259" i="20"/>
  <c r="J259" i="19"/>
  <c r="J259" i="18"/>
  <c r="J259" i="17"/>
  <c r="P258" i="21"/>
  <c r="P258" i="20"/>
  <c r="P258" i="19"/>
  <c r="P258" i="18"/>
  <c r="P258" i="17"/>
  <c r="L258" i="21"/>
  <c r="L258" i="20"/>
  <c r="L258" i="19"/>
  <c r="L258" i="18"/>
  <c r="L258" i="17"/>
  <c r="H258" i="21"/>
  <c r="H258" i="20"/>
  <c r="H258" i="19"/>
  <c r="H258" i="18"/>
  <c r="H258" i="17"/>
  <c r="N329" i="21"/>
  <c r="N329" i="20"/>
  <c r="N329" i="19"/>
  <c r="N329" i="18"/>
  <c r="N329" i="17"/>
  <c r="J329" i="21"/>
  <c r="J329" i="20"/>
  <c r="J329" i="19"/>
  <c r="J329" i="18"/>
  <c r="J329" i="17"/>
  <c r="P328" i="21"/>
  <c r="P328" i="20"/>
  <c r="P328" i="19"/>
  <c r="P328" i="18"/>
  <c r="P328" i="17"/>
  <c r="L328" i="21"/>
  <c r="L328" i="20"/>
  <c r="L328" i="19"/>
  <c r="L328" i="18"/>
  <c r="L328" i="17"/>
  <c r="H328" i="21"/>
  <c r="H328" i="20"/>
  <c r="H328" i="19"/>
  <c r="H328" i="18"/>
  <c r="H328" i="17"/>
  <c r="N327" i="21"/>
  <c r="N327" i="20"/>
  <c r="N327" i="19"/>
  <c r="N327" i="18"/>
  <c r="N327" i="17"/>
  <c r="J327" i="21"/>
  <c r="J327" i="20"/>
  <c r="J327" i="19"/>
  <c r="J327" i="18"/>
  <c r="J327" i="17"/>
  <c r="P326" i="21"/>
  <c r="P326" i="20"/>
  <c r="P326" i="19"/>
  <c r="P326" i="18"/>
  <c r="P326" i="17"/>
  <c r="L326" i="21"/>
  <c r="L326" i="20"/>
  <c r="L326" i="19"/>
  <c r="L326" i="18"/>
  <c r="L326" i="17"/>
  <c r="H326" i="21"/>
  <c r="H326" i="20"/>
  <c r="H326" i="19"/>
  <c r="H326" i="18"/>
  <c r="H326" i="17"/>
  <c r="N325" i="21"/>
  <c r="N325" i="20"/>
  <c r="N325" i="19"/>
  <c r="N325" i="18"/>
  <c r="N325" i="17"/>
  <c r="J325" i="21"/>
  <c r="J325" i="20"/>
  <c r="J325" i="19"/>
  <c r="J325" i="18"/>
  <c r="J325" i="17"/>
  <c r="P324" i="21"/>
  <c r="P324" i="20"/>
  <c r="P324" i="19"/>
  <c r="P324" i="18"/>
  <c r="P324" i="17"/>
  <c r="L324" i="21"/>
  <c r="L324" i="20"/>
  <c r="L324" i="19"/>
  <c r="L324" i="18"/>
  <c r="L324" i="17"/>
  <c r="H324" i="21"/>
  <c r="H324" i="20"/>
  <c r="H324" i="19"/>
  <c r="H324" i="18"/>
  <c r="H324" i="17"/>
  <c r="N323" i="21"/>
  <c r="N323" i="20"/>
  <c r="N323" i="19"/>
  <c r="N323" i="18"/>
  <c r="N323" i="17"/>
  <c r="J323" i="21"/>
  <c r="J323" i="20"/>
  <c r="J323" i="19"/>
  <c r="J323" i="18"/>
  <c r="J323" i="17"/>
  <c r="P322" i="21"/>
  <c r="P322" i="20"/>
  <c r="P322" i="19"/>
  <c r="P322" i="18"/>
  <c r="P322" i="17"/>
  <c r="L322" i="21"/>
  <c r="L322" i="20"/>
  <c r="L322" i="19"/>
  <c r="L322" i="18"/>
  <c r="L322" i="17"/>
  <c r="H322" i="21"/>
  <c r="H322" i="20"/>
  <c r="H322" i="19"/>
  <c r="H322" i="18"/>
  <c r="H322" i="17"/>
  <c r="N321" i="21"/>
  <c r="N321" i="20"/>
  <c r="N321" i="19"/>
  <c r="N321" i="18"/>
  <c r="N321" i="17"/>
  <c r="J321" i="21"/>
  <c r="J321" i="20"/>
  <c r="J321" i="19"/>
  <c r="J321" i="18"/>
  <c r="J321" i="17"/>
  <c r="P49" i="21"/>
  <c r="P49" i="20"/>
  <c r="P49" i="19"/>
  <c r="P49" i="18"/>
  <c r="P49" i="17"/>
  <c r="L49" i="21"/>
  <c r="L49" i="20"/>
  <c r="L49" i="19"/>
  <c r="L49" i="18"/>
  <c r="L49" i="17"/>
  <c r="H49" i="21"/>
  <c r="H49" i="20"/>
  <c r="H49" i="19"/>
  <c r="H49" i="18"/>
  <c r="H49" i="17"/>
  <c r="N48" i="21"/>
  <c r="N48" i="20"/>
  <c r="N48" i="19"/>
  <c r="N48" i="18"/>
  <c r="N48" i="17"/>
  <c r="J48" i="21"/>
  <c r="J48" i="20"/>
  <c r="J48" i="19"/>
  <c r="J48" i="18"/>
  <c r="J48" i="17"/>
  <c r="P203" i="21"/>
  <c r="P203" i="20"/>
  <c r="P203" i="19"/>
  <c r="P203" i="18"/>
  <c r="P203" i="17"/>
  <c r="L203" i="21"/>
  <c r="L203" i="20"/>
  <c r="L203" i="19"/>
  <c r="L203" i="18"/>
  <c r="L203" i="17"/>
  <c r="H203" i="21"/>
  <c r="H203" i="20"/>
  <c r="H203" i="19"/>
  <c r="H203" i="18"/>
  <c r="H203" i="17"/>
  <c r="N202" i="21"/>
  <c r="N202" i="20"/>
  <c r="N202" i="19"/>
  <c r="N202" i="18"/>
  <c r="N202" i="17"/>
  <c r="J202" i="21"/>
  <c r="J202" i="20"/>
  <c r="J202" i="19"/>
  <c r="J202" i="18"/>
  <c r="J202" i="17"/>
  <c r="P201" i="21"/>
  <c r="P201" i="20"/>
  <c r="P201" i="19"/>
  <c r="P201" i="18"/>
  <c r="P201" i="17"/>
  <c r="L201" i="21"/>
  <c r="L201" i="20"/>
  <c r="L201" i="19"/>
  <c r="L201" i="18"/>
  <c r="L201" i="17"/>
  <c r="H201" i="21"/>
  <c r="H201" i="20"/>
  <c r="H201" i="19"/>
  <c r="H201" i="18"/>
  <c r="H201" i="17"/>
  <c r="N200" i="21"/>
  <c r="N200" i="20"/>
  <c r="N200" i="19"/>
  <c r="N200" i="18"/>
  <c r="N200" i="17"/>
  <c r="J200" i="21"/>
  <c r="J200" i="20"/>
  <c r="J200" i="19"/>
  <c r="J200" i="18"/>
  <c r="J200" i="17"/>
  <c r="P199" i="21"/>
  <c r="P199" i="20"/>
  <c r="P199" i="19"/>
  <c r="P199" i="18"/>
  <c r="P199" i="17"/>
  <c r="L199" i="21"/>
  <c r="L199" i="20"/>
  <c r="L199" i="19"/>
  <c r="L199" i="18"/>
  <c r="L199" i="17"/>
  <c r="H199" i="21"/>
  <c r="H199" i="20"/>
  <c r="H199" i="19"/>
  <c r="H199" i="18"/>
  <c r="H199" i="17"/>
  <c r="N198" i="21"/>
  <c r="N198" i="20"/>
  <c r="N198" i="19"/>
  <c r="N198" i="18"/>
  <c r="N198" i="17"/>
  <c r="J198" i="21"/>
  <c r="J198" i="20"/>
  <c r="J198" i="19"/>
  <c r="J198" i="18"/>
  <c r="J198" i="17"/>
  <c r="P197" i="21"/>
  <c r="P197" i="20"/>
  <c r="P197" i="19"/>
  <c r="P197" i="18"/>
  <c r="P197" i="17"/>
  <c r="L197" i="21"/>
  <c r="L197" i="20"/>
  <c r="L197" i="19"/>
  <c r="L197" i="18"/>
  <c r="L197" i="17"/>
  <c r="H197" i="21"/>
  <c r="H197" i="20"/>
  <c r="H197" i="19"/>
  <c r="H197" i="18"/>
  <c r="H197" i="17"/>
  <c r="N196" i="21"/>
  <c r="N196" i="20"/>
  <c r="N196" i="19"/>
  <c r="N196" i="18"/>
  <c r="N196" i="17"/>
  <c r="J196" i="21"/>
  <c r="J196" i="20"/>
  <c r="J196" i="19"/>
  <c r="J196" i="18"/>
  <c r="J196" i="17"/>
  <c r="P195" i="21"/>
  <c r="P195" i="20"/>
  <c r="P195" i="19"/>
  <c r="P195" i="18"/>
  <c r="P195" i="17"/>
  <c r="L195" i="21"/>
  <c r="L195" i="20"/>
  <c r="L195" i="19"/>
  <c r="L195" i="18"/>
  <c r="L195" i="17"/>
  <c r="H195" i="21"/>
  <c r="H195" i="20"/>
  <c r="H195" i="19"/>
  <c r="H195" i="18"/>
  <c r="H195" i="17"/>
  <c r="N194" i="21"/>
  <c r="N194" i="20"/>
  <c r="N194" i="19"/>
  <c r="N194" i="18"/>
  <c r="N194" i="17"/>
  <c r="J194" i="21"/>
  <c r="J194" i="20"/>
  <c r="J194" i="19"/>
  <c r="J194" i="18"/>
  <c r="J194" i="17"/>
  <c r="P193" i="21"/>
  <c r="P193" i="20"/>
  <c r="P193" i="19"/>
  <c r="P193" i="18"/>
  <c r="P193" i="17"/>
  <c r="L193" i="21"/>
  <c r="L193" i="20"/>
  <c r="L193" i="19"/>
  <c r="L193" i="18"/>
  <c r="L193" i="17"/>
  <c r="H193" i="21"/>
  <c r="H193" i="20"/>
  <c r="H193" i="19"/>
  <c r="H193" i="18"/>
  <c r="H193" i="17"/>
  <c r="N192" i="21"/>
  <c r="N192" i="20"/>
  <c r="N192" i="19"/>
  <c r="N192" i="18"/>
  <c r="N192" i="17"/>
  <c r="J192" i="21"/>
  <c r="J192" i="20"/>
  <c r="J192" i="19"/>
  <c r="J192" i="18"/>
  <c r="J192" i="17"/>
  <c r="P191" i="21"/>
  <c r="P191" i="20"/>
  <c r="P191" i="19"/>
  <c r="P191" i="18"/>
  <c r="P191" i="17"/>
  <c r="L191" i="21"/>
  <c r="L191" i="20"/>
  <c r="L191" i="19"/>
  <c r="L191" i="18"/>
  <c r="L191" i="17"/>
  <c r="H191" i="21"/>
  <c r="H191" i="20"/>
  <c r="H191" i="19"/>
  <c r="H191" i="18"/>
  <c r="H191" i="17"/>
  <c r="N190" i="21"/>
  <c r="N190" i="20"/>
  <c r="N190" i="19"/>
  <c r="N190" i="18"/>
  <c r="N190" i="17"/>
  <c r="J190" i="21"/>
  <c r="J190" i="20"/>
  <c r="J190" i="19"/>
  <c r="J190" i="18"/>
  <c r="J190" i="17"/>
  <c r="P189" i="21"/>
  <c r="P189" i="20"/>
  <c r="P189" i="19"/>
  <c r="P189" i="18"/>
  <c r="P189" i="17"/>
  <c r="L189" i="21"/>
  <c r="L189" i="20"/>
  <c r="L189" i="19"/>
  <c r="L189" i="18"/>
  <c r="L189" i="17"/>
  <c r="H189" i="21"/>
  <c r="H189" i="20"/>
  <c r="H189" i="19"/>
  <c r="H189" i="18"/>
  <c r="H189" i="17"/>
  <c r="N280" i="21"/>
  <c r="N280" i="20"/>
  <c r="N280" i="19"/>
  <c r="N280" i="18"/>
  <c r="N280" i="17"/>
  <c r="J280" i="21"/>
  <c r="J280" i="20"/>
  <c r="J280" i="19"/>
  <c r="J280" i="18"/>
  <c r="J280" i="17"/>
  <c r="P320" i="21"/>
  <c r="P320" i="20"/>
  <c r="P320" i="19"/>
  <c r="P320" i="18"/>
  <c r="P320" i="17"/>
  <c r="L320" i="21"/>
  <c r="L320" i="20"/>
  <c r="L320" i="19"/>
  <c r="L320" i="18"/>
  <c r="L320" i="17"/>
  <c r="H320" i="21"/>
  <c r="H320" i="20"/>
  <c r="H320" i="19"/>
  <c r="H320" i="18"/>
  <c r="H320" i="17"/>
  <c r="N319" i="21"/>
  <c r="N319" i="20"/>
  <c r="N319" i="19"/>
  <c r="N319" i="18"/>
  <c r="N319" i="17"/>
  <c r="J319" i="21"/>
  <c r="J319" i="20"/>
  <c r="J319" i="19"/>
  <c r="J319" i="18"/>
  <c r="J319" i="17"/>
  <c r="P318" i="21"/>
  <c r="P318" i="20"/>
  <c r="P318" i="19"/>
  <c r="P318" i="18"/>
  <c r="P318" i="17"/>
  <c r="L318" i="21"/>
  <c r="L318" i="20"/>
  <c r="L318" i="19"/>
  <c r="L318" i="18"/>
  <c r="L318" i="17"/>
  <c r="H318" i="21"/>
  <c r="H318" i="20"/>
  <c r="H318" i="19"/>
  <c r="H318" i="18"/>
  <c r="H318" i="17"/>
  <c r="N317" i="21"/>
  <c r="N317" i="20"/>
  <c r="N317" i="19"/>
  <c r="N317" i="18"/>
  <c r="N317" i="17"/>
  <c r="J317" i="21"/>
  <c r="J317" i="20"/>
  <c r="J317" i="19"/>
  <c r="J317" i="18"/>
  <c r="J317" i="17"/>
  <c r="P316" i="21"/>
  <c r="P316" i="20"/>
  <c r="P316" i="19"/>
  <c r="P316" i="18"/>
  <c r="P316" i="17"/>
  <c r="L316" i="21"/>
  <c r="L316" i="20"/>
  <c r="L316" i="19"/>
  <c r="L316" i="18"/>
  <c r="L316" i="17"/>
  <c r="H316" i="21"/>
  <c r="H316" i="20"/>
  <c r="H316" i="19"/>
  <c r="H316" i="18"/>
  <c r="H316" i="17"/>
  <c r="N315" i="21"/>
  <c r="N315" i="20"/>
  <c r="N315" i="19"/>
  <c r="N315" i="18"/>
  <c r="N315" i="17"/>
  <c r="J315" i="21"/>
  <c r="J315" i="20"/>
  <c r="J315" i="19"/>
  <c r="J315" i="18"/>
  <c r="J315" i="17"/>
  <c r="P314" i="21"/>
  <c r="P314" i="20"/>
  <c r="P314" i="19"/>
  <c r="P314" i="18"/>
  <c r="P314" i="17"/>
  <c r="L314" i="21"/>
  <c r="L314" i="20"/>
  <c r="L314" i="19"/>
  <c r="L314" i="18"/>
  <c r="L314" i="17"/>
  <c r="H314" i="21"/>
  <c r="H314" i="20"/>
  <c r="H314" i="19"/>
  <c r="H314" i="18"/>
  <c r="H314" i="17"/>
  <c r="N313" i="21"/>
  <c r="N313" i="20"/>
  <c r="N313" i="19"/>
  <c r="N313" i="18"/>
  <c r="N313" i="17"/>
  <c r="J313" i="21"/>
  <c r="J313" i="20"/>
  <c r="J313" i="19"/>
  <c r="J313" i="18"/>
  <c r="J313" i="17"/>
  <c r="P312" i="21"/>
  <c r="P312" i="20"/>
  <c r="P312" i="19"/>
  <c r="P312" i="18"/>
  <c r="P312" i="17"/>
  <c r="L312" i="21"/>
  <c r="L312" i="20"/>
  <c r="L312" i="19"/>
  <c r="L312" i="18"/>
  <c r="L312" i="17"/>
  <c r="H312" i="21"/>
  <c r="H312" i="20"/>
  <c r="H312" i="19"/>
  <c r="H312" i="18"/>
  <c r="H312" i="17"/>
  <c r="N311" i="21"/>
  <c r="N311" i="20"/>
  <c r="N311" i="19"/>
  <c r="N311" i="18"/>
  <c r="N311" i="17"/>
  <c r="J311" i="21"/>
  <c r="J311" i="20"/>
  <c r="J311" i="19"/>
  <c r="J311" i="18"/>
  <c r="J311" i="17"/>
  <c r="P310" i="21"/>
  <c r="P310" i="20"/>
  <c r="P310" i="19"/>
  <c r="P310" i="18"/>
  <c r="P310" i="17"/>
  <c r="L310" i="21"/>
  <c r="L310" i="20"/>
  <c r="L310" i="19"/>
  <c r="L310" i="18"/>
  <c r="L310" i="17"/>
  <c r="H310" i="21"/>
  <c r="H310" i="20"/>
  <c r="H310" i="19"/>
  <c r="H310" i="18"/>
  <c r="H310" i="17"/>
  <c r="N309" i="21"/>
  <c r="N309" i="20"/>
  <c r="N309" i="19"/>
  <c r="N309" i="18"/>
  <c r="N309" i="17"/>
  <c r="J309" i="21"/>
  <c r="J309" i="20"/>
  <c r="J309" i="19"/>
  <c r="J309" i="18"/>
  <c r="J309" i="17"/>
  <c r="P308" i="21"/>
  <c r="P308" i="20"/>
  <c r="P308" i="19"/>
  <c r="P308" i="18"/>
  <c r="P308" i="17"/>
  <c r="L308" i="21"/>
  <c r="L308" i="20"/>
  <c r="L308" i="19"/>
  <c r="L308" i="18"/>
  <c r="L308" i="17"/>
  <c r="H308" i="21"/>
  <c r="H308" i="20"/>
  <c r="H308" i="19"/>
  <c r="H308" i="18"/>
  <c r="H308" i="17"/>
  <c r="N307" i="21"/>
  <c r="N307" i="20"/>
  <c r="N307" i="19"/>
  <c r="N307" i="18"/>
  <c r="N307" i="17"/>
  <c r="J307" i="21"/>
  <c r="J307" i="20"/>
  <c r="J307" i="19"/>
  <c r="J307" i="18"/>
  <c r="J307" i="17"/>
  <c r="P306" i="21"/>
  <c r="P306" i="20"/>
  <c r="P306" i="19"/>
  <c r="P306" i="18"/>
  <c r="P306" i="17"/>
  <c r="L306" i="21"/>
  <c r="L306" i="20"/>
  <c r="L306" i="19"/>
  <c r="L306" i="18"/>
  <c r="L306" i="17"/>
  <c r="H306" i="21"/>
  <c r="H306" i="20"/>
  <c r="H306" i="19"/>
  <c r="H306" i="18"/>
  <c r="H306" i="17"/>
  <c r="N305" i="21"/>
  <c r="N305" i="20"/>
  <c r="N305" i="19"/>
  <c r="N305" i="18"/>
  <c r="N305" i="17"/>
  <c r="J305" i="21"/>
  <c r="J305" i="20"/>
  <c r="J305" i="19"/>
  <c r="J305" i="18"/>
  <c r="J305" i="17"/>
  <c r="P304" i="21"/>
  <c r="P304" i="20"/>
  <c r="P304" i="19"/>
  <c r="P304" i="18"/>
  <c r="P304" i="17"/>
  <c r="L304" i="21"/>
  <c r="L304" i="20"/>
  <c r="L304" i="19"/>
  <c r="L304" i="18"/>
  <c r="L304" i="17"/>
  <c r="H304" i="21"/>
  <c r="H304" i="20"/>
  <c r="H304" i="19"/>
  <c r="H304" i="18"/>
  <c r="H304" i="17"/>
  <c r="N86" i="21"/>
  <c r="N86" i="20"/>
  <c r="N86" i="19"/>
  <c r="N86" i="18"/>
  <c r="N86" i="17"/>
  <c r="J86" i="21"/>
  <c r="J86" i="20"/>
  <c r="J86" i="19"/>
  <c r="J86" i="18"/>
  <c r="J86" i="17"/>
  <c r="P85" i="21"/>
  <c r="P85" i="20"/>
  <c r="P85" i="19"/>
  <c r="P85" i="18"/>
  <c r="P85" i="17"/>
  <c r="L85" i="21"/>
  <c r="L85" i="20"/>
  <c r="L85" i="19"/>
  <c r="L85" i="18"/>
  <c r="L85" i="17"/>
  <c r="H85" i="21"/>
  <c r="H85" i="20"/>
  <c r="H85" i="19"/>
  <c r="H85" i="18"/>
  <c r="H85" i="17"/>
  <c r="N84" i="21"/>
  <c r="N84" i="20"/>
  <c r="N84" i="19"/>
  <c r="N84" i="18"/>
  <c r="N84" i="17"/>
  <c r="J84" i="21"/>
  <c r="J84" i="20"/>
  <c r="J84" i="19"/>
  <c r="J84" i="18"/>
  <c r="J84" i="17"/>
  <c r="P83" i="21"/>
  <c r="P83" i="20"/>
  <c r="P83" i="19"/>
  <c r="P83" i="18"/>
  <c r="P83" i="17"/>
  <c r="L83" i="21"/>
  <c r="L83" i="20"/>
  <c r="L83" i="19"/>
  <c r="L83" i="18"/>
  <c r="L83" i="17"/>
  <c r="H83" i="21"/>
  <c r="H83" i="20"/>
  <c r="H83" i="19"/>
  <c r="H83" i="18"/>
  <c r="H83" i="17"/>
  <c r="N82" i="21"/>
  <c r="N82" i="20"/>
  <c r="N82" i="19"/>
  <c r="N82" i="18"/>
  <c r="N82" i="17"/>
  <c r="J82" i="21"/>
  <c r="J82" i="20"/>
  <c r="J82" i="19"/>
  <c r="J82" i="18"/>
  <c r="J82" i="17"/>
  <c r="P81" i="21"/>
  <c r="P81" i="20"/>
  <c r="P81" i="19"/>
  <c r="P81" i="18"/>
  <c r="P81" i="17"/>
  <c r="L81" i="21"/>
  <c r="L81" i="20"/>
  <c r="L81" i="19"/>
  <c r="L81" i="18"/>
  <c r="L81" i="17"/>
  <c r="H81" i="21"/>
  <c r="H81" i="20"/>
  <c r="H81" i="19"/>
  <c r="H81" i="18"/>
  <c r="H81" i="17"/>
  <c r="N80" i="21"/>
  <c r="N80" i="20"/>
  <c r="N80" i="19"/>
  <c r="N80" i="18"/>
  <c r="N80" i="17"/>
  <c r="J80" i="21"/>
  <c r="J80" i="20"/>
  <c r="J80" i="19"/>
  <c r="J80" i="18"/>
  <c r="J80" i="17"/>
  <c r="P79" i="21"/>
  <c r="P79" i="20"/>
  <c r="P79" i="19"/>
  <c r="P79" i="18"/>
  <c r="P79" i="17"/>
  <c r="L79" i="21"/>
  <c r="L79" i="20"/>
  <c r="L79" i="19"/>
  <c r="L79" i="18"/>
  <c r="L79" i="17"/>
  <c r="H79" i="21"/>
  <c r="H79" i="20"/>
  <c r="H79" i="19"/>
  <c r="H79" i="18"/>
  <c r="H79" i="17"/>
  <c r="N78" i="21"/>
  <c r="N78" i="20"/>
  <c r="N78" i="19"/>
  <c r="N78" i="18"/>
  <c r="N78" i="17"/>
  <c r="J78" i="21"/>
  <c r="J78" i="20"/>
  <c r="J78" i="19"/>
  <c r="J78" i="18"/>
  <c r="J78" i="17"/>
  <c r="P77" i="21"/>
  <c r="P77" i="20"/>
  <c r="P77" i="19"/>
  <c r="P77" i="18"/>
  <c r="P77" i="17"/>
  <c r="L77" i="21"/>
  <c r="L77" i="20"/>
  <c r="L77" i="19"/>
  <c r="L77" i="18"/>
  <c r="L77" i="17"/>
  <c r="H77" i="21"/>
  <c r="H77" i="20"/>
  <c r="H77" i="19"/>
  <c r="H77" i="18"/>
  <c r="H77" i="17"/>
  <c r="N76" i="21"/>
  <c r="N76" i="20"/>
  <c r="N76" i="19"/>
  <c r="N76" i="18"/>
  <c r="N76" i="17"/>
  <c r="J76" i="21"/>
  <c r="J76" i="20"/>
  <c r="J76" i="19"/>
  <c r="J76" i="18"/>
  <c r="J76" i="17"/>
  <c r="P75" i="21"/>
  <c r="P75" i="20"/>
  <c r="P75" i="19"/>
  <c r="P75" i="18"/>
  <c r="P75" i="17"/>
  <c r="L75" i="21"/>
  <c r="L75" i="20"/>
  <c r="L75" i="19"/>
  <c r="L75" i="18"/>
  <c r="L75" i="17"/>
  <c r="H75" i="21"/>
  <c r="H75" i="20"/>
  <c r="H75" i="19"/>
  <c r="H75" i="18"/>
  <c r="H75" i="17"/>
  <c r="N257" i="21"/>
  <c r="N257" i="20"/>
  <c r="N257" i="19"/>
  <c r="N257" i="18"/>
  <c r="N257" i="17"/>
  <c r="J257" i="21"/>
  <c r="J257" i="20"/>
  <c r="J257" i="19"/>
  <c r="J257" i="18"/>
  <c r="J257" i="17"/>
  <c r="P256" i="21"/>
  <c r="P256" i="20"/>
  <c r="P256" i="19"/>
  <c r="P256" i="18"/>
  <c r="P256" i="17"/>
  <c r="L256" i="21"/>
  <c r="L256" i="20"/>
  <c r="L256" i="19"/>
  <c r="L256" i="18"/>
  <c r="L256" i="17"/>
  <c r="H256" i="21"/>
  <c r="H256" i="20"/>
  <c r="H256" i="19"/>
  <c r="H256" i="18"/>
  <c r="H256" i="17"/>
  <c r="N255" i="21"/>
  <c r="N255" i="20"/>
  <c r="N255" i="19"/>
  <c r="N255" i="18"/>
  <c r="N255" i="17"/>
  <c r="J255" i="21"/>
  <c r="J255" i="20"/>
  <c r="J255" i="19"/>
  <c r="J255" i="18"/>
  <c r="J255" i="17"/>
  <c r="P254" i="21"/>
  <c r="P254" i="20"/>
  <c r="P254" i="19"/>
  <c r="P254" i="18"/>
  <c r="P254" i="17"/>
  <c r="L254" i="21"/>
  <c r="L254" i="20"/>
  <c r="L254" i="19"/>
  <c r="L254" i="18"/>
  <c r="L254" i="17"/>
  <c r="H254" i="21"/>
  <c r="H254" i="20"/>
  <c r="H254" i="19"/>
  <c r="H254" i="18"/>
  <c r="H254" i="17"/>
  <c r="N253" i="21"/>
  <c r="N253" i="20"/>
  <c r="N253" i="19"/>
  <c r="N253" i="18"/>
  <c r="N253" i="17"/>
  <c r="J253" i="21"/>
  <c r="J253" i="20"/>
  <c r="J253" i="19"/>
  <c r="J253" i="18"/>
  <c r="J253" i="17"/>
  <c r="P74" i="21"/>
  <c r="P74" i="20"/>
  <c r="P74" i="19"/>
  <c r="P74" i="18"/>
  <c r="P74" i="17"/>
  <c r="L74" i="21"/>
  <c r="L74" i="20"/>
  <c r="L74" i="19"/>
  <c r="L74" i="18"/>
  <c r="L74" i="17"/>
  <c r="H74" i="21"/>
  <c r="H74" i="20"/>
  <c r="H74" i="19"/>
  <c r="H74" i="18"/>
  <c r="H74" i="17"/>
  <c r="N73" i="21"/>
  <c r="N73" i="20"/>
  <c r="N73" i="19"/>
  <c r="N73" i="18"/>
  <c r="N73" i="17"/>
  <c r="J73" i="21"/>
  <c r="J73" i="20"/>
  <c r="J73" i="19"/>
  <c r="J73" i="18"/>
  <c r="J73" i="17"/>
  <c r="P72" i="21"/>
  <c r="P72" i="20"/>
  <c r="P72" i="19"/>
  <c r="P72" i="18"/>
  <c r="P72" i="17"/>
  <c r="L72" i="21"/>
  <c r="L72" i="20"/>
  <c r="L72" i="19"/>
  <c r="L72" i="18"/>
  <c r="L72" i="17"/>
  <c r="H72" i="21"/>
  <c r="H72" i="20"/>
  <c r="H72" i="19"/>
  <c r="H72" i="18"/>
  <c r="H72" i="17"/>
  <c r="N71" i="21"/>
  <c r="N71" i="20"/>
  <c r="N71" i="19"/>
  <c r="N71" i="18"/>
  <c r="N71" i="17"/>
  <c r="J71" i="21"/>
  <c r="J71" i="20"/>
  <c r="J71" i="19"/>
  <c r="J71" i="18"/>
  <c r="J71" i="17"/>
  <c r="P70" i="21"/>
  <c r="P70" i="20"/>
  <c r="P70" i="19"/>
  <c r="P70" i="18"/>
  <c r="P70" i="17"/>
  <c r="L70" i="21"/>
  <c r="L70" i="20"/>
  <c r="L70" i="19"/>
  <c r="L70" i="18"/>
  <c r="L70" i="17"/>
  <c r="H70" i="21"/>
  <c r="H70" i="20"/>
  <c r="H70" i="19"/>
  <c r="H70" i="18"/>
  <c r="H70" i="17"/>
  <c r="N303" i="21"/>
  <c r="N303" i="20"/>
  <c r="N303" i="19"/>
  <c r="N303" i="18"/>
  <c r="N303" i="17"/>
  <c r="J303" i="21"/>
  <c r="J303" i="20"/>
  <c r="J303" i="19"/>
  <c r="J303" i="18"/>
  <c r="J303" i="17"/>
  <c r="P302" i="21"/>
  <c r="P302" i="20"/>
  <c r="P302" i="19"/>
  <c r="P302" i="18"/>
  <c r="P302" i="17"/>
  <c r="L302" i="21"/>
  <c r="L302" i="20"/>
  <c r="L302" i="19"/>
  <c r="L302" i="18"/>
  <c r="L302" i="17"/>
  <c r="H302" i="21"/>
  <c r="H302" i="20"/>
  <c r="H302" i="19"/>
  <c r="H302" i="18"/>
  <c r="H302" i="17"/>
  <c r="N301" i="21"/>
  <c r="N301" i="20"/>
  <c r="N301" i="19"/>
  <c r="N301" i="18"/>
  <c r="N301" i="17"/>
  <c r="J301" i="21"/>
  <c r="J301" i="20"/>
  <c r="J301" i="19"/>
  <c r="J301" i="18"/>
  <c r="J301" i="17"/>
  <c r="P69" i="21"/>
  <c r="P69" i="20"/>
  <c r="P69" i="19"/>
  <c r="P69" i="18"/>
  <c r="P69" i="17"/>
  <c r="L69" i="21"/>
  <c r="L69" i="20"/>
  <c r="L69" i="19"/>
  <c r="L69" i="18"/>
  <c r="L69" i="17"/>
  <c r="H69" i="21"/>
  <c r="H69" i="20"/>
  <c r="H69" i="19"/>
  <c r="H69" i="18"/>
  <c r="H69" i="17"/>
  <c r="N68" i="21"/>
  <c r="N68" i="20"/>
  <c r="N68" i="19"/>
  <c r="N68" i="18"/>
  <c r="N68" i="17"/>
  <c r="J68" i="21"/>
  <c r="J68" i="20"/>
  <c r="J68" i="19"/>
  <c r="J68" i="18"/>
  <c r="J68" i="17"/>
  <c r="P67" i="21"/>
  <c r="P67" i="20"/>
  <c r="P67" i="19"/>
  <c r="P67" i="18"/>
  <c r="P67" i="17"/>
  <c r="L67" i="21"/>
  <c r="L67" i="20"/>
  <c r="L67" i="19"/>
  <c r="L67" i="18"/>
  <c r="L67" i="17"/>
  <c r="H67" i="21"/>
  <c r="H67" i="20"/>
  <c r="H67" i="19"/>
  <c r="H67" i="18"/>
  <c r="H67" i="17"/>
  <c r="N188" i="21"/>
  <c r="N188" i="20"/>
  <c r="N188" i="19"/>
  <c r="N188" i="18"/>
  <c r="N188" i="17"/>
  <c r="J188" i="21"/>
  <c r="J188" i="20"/>
  <c r="J188" i="19"/>
  <c r="J188" i="18"/>
  <c r="J188" i="17"/>
  <c r="P187" i="21"/>
  <c r="P187" i="20"/>
  <c r="P187" i="19"/>
  <c r="P187" i="18"/>
  <c r="P187" i="17"/>
  <c r="L187" i="21"/>
  <c r="L187" i="20"/>
  <c r="L187" i="19"/>
  <c r="L187" i="18"/>
  <c r="L187" i="17"/>
  <c r="H187" i="21"/>
  <c r="H187" i="20"/>
  <c r="H187" i="19"/>
  <c r="H187" i="18"/>
  <c r="H187" i="17"/>
  <c r="N186" i="21"/>
  <c r="N186" i="20"/>
  <c r="N186" i="19"/>
  <c r="N186" i="18"/>
  <c r="N186" i="17"/>
  <c r="J186" i="21"/>
  <c r="J186" i="20"/>
  <c r="J186" i="19"/>
  <c r="J186" i="18"/>
  <c r="J186" i="17"/>
  <c r="P185" i="21"/>
  <c r="P185" i="20"/>
  <c r="P185" i="19"/>
  <c r="P185" i="18"/>
  <c r="P185" i="17"/>
  <c r="L185" i="21"/>
  <c r="L185" i="20"/>
  <c r="L185" i="19"/>
  <c r="L185" i="18"/>
  <c r="L185" i="17"/>
  <c r="H185" i="21"/>
  <c r="H185" i="20"/>
  <c r="H185" i="19"/>
  <c r="H185" i="18"/>
  <c r="H185" i="17"/>
  <c r="N184" i="21"/>
  <c r="N184" i="20"/>
  <c r="N184" i="19"/>
  <c r="N184" i="18"/>
  <c r="N184" i="17"/>
  <c r="J184" i="21"/>
  <c r="J184" i="20"/>
  <c r="J184" i="19"/>
  <c r="J184" i="18"/>
  <c r="J184" i="17"/>
  <c r="P99" i="21"/>
  <c r="P99" i="20"/>
  <c r="P99" i="19"/>
  <c r="P99" i="18"/>
  <c r="P99" i="17"/>
  <c r="L99" i="21"/>
  <c r="L99" i="20"/>
  <c r="L99" i="19"/>
  <c r="L99" i="18"/>
  <c r="L99" i="17"/>
  <c r="H99" i="21"/>
  <c r="H99" i="20"/>
  <c r="H99" i="19"/>
  <c r="H99" i="18"/>
  <c r="H99" i="17"/>
  <c r="N135" i="21"/>
  <c r="N135" i="20"/>
  <c r="N135" i="19"/>
  <c r="N135" i="18"/>
  <c r="N135" i="17"/>
  <c r="J135" i="21"/>
  <c r="J135" i="20"/>
  <c r="J135" i="19"/>
  <c r="J135" i="18"/>
  <c r="J135" i="17"/>
  <c r="P134" i="21"/>
  <c r="P134" i="20"/>
  <c r="P134" i="19"/>
  <c r="P134" i="18"/>
  <c r="P134" i="17"/>
  <c r="L134" i="21"/>
  <c r="L134" i="20"/>
  <c r="L134" i="19"/>
  <c r="L134" i="18"/>
  <c r="L134" i="17"/>
  <c r="H134" i="21"/>
  <c r="H134" i="20"/>
  <c r="H134" i="19"/>
  <c r="H134" i="18"/>
  <c r="H134" i="17"/>
  <c r="N133" i="21"/>
  <c r="N133" i="20"/>
  <c r="N133" i="19"/>
  <c r="N133" i="18"/>
  <c r="N133" i="17"/>
  <c r="J133" i="21"/>
  <c r="J133" i="20"/>
  <c r="J133" i="19"/>
  <c r="J133" i="18"/>
  <c r="J133" i="17"/>
  <c r="P132" i="21"/>
  <c r="P132" i="20"/>
  <c r="P132" i="19"/>
  <c r="P132" i="18"/>
  <c r="P132" i="17"/>
  <c r="L132" i="21"/>
  <c r="L132" i="20"/>
  <c r="L132" i="19"/>
  <c r="L132" i="18"/>
  <c r="L132" i="17"/>
  <c r="H132" i="21"/>
  <c r="H132" i="20"/>
  <c r="H132" i="19"/>
  <c r="H132" i="18"/>
  <c r="H132" i="17"/>
  <c r="N47" i="21"/>
  <c r="N47" i="20"/>
  <c r="N47" i="19"/>
  <c r="N47" i="18"/>
  <c r="N47" i="17"/>
  <c r="J47" i="21"/>
  <c r="J47" i="20"/>
  <c r="J47" i="19"/>
  <c r="J47" i="18"/>
  <c r="J47" i="17"/>
  <c r="P46" i="21"/>
  <c r="P46" i="20"/>
  <c r="P46" i="19"/>
  <c r="P46" i="18"/>
  <c r="P46" i="17"/>
  <c r="L46" i="21"/>
  <c r="L46" i="20"/>
  <c r="L46" i="19"/>
  <c r="L46" i="18"/>
  <c r="L46" i="17"/>
  <c r="H46" i="21"/>
  <c r="H46" i="20"/>
  <c r="H46" i="19"/>
  <c r="H46" i="18"/>
  <c r="H46" i="17"/>
  <c r="N45" i="21"/>
  <c r="N45" i="20"/>
  <c r="N45" i="19"/>
  <c r="N45" i="18"/>
  <c r="N45" i="17"/>
  <c r="J45" i="21"/>
  <c r="J45" i="20"/>
  <c r="J45" i="19"/>
  <c r="J45" i="18"/>
  <c r="J45" i="17"/>
  <c r="P44" i="21"/>
  <c r="P44" i="20"/>
  <c r="P44" i="19"/>
  <c r="P44" i="18"/>
  <c r="P44" i="17"/>
  <c r="L44" i="21"/>
  <c r="L44" i="20"/>
  <c r="L44" i="19"/>
  <c r="L44" i="18"/>
  <c r="L44" i="17"/>
  <c r="H44" i="21"/>
  <c r="H44" i="20"/>
  <c r="H44" i="19"/>
  <c r="H44" i="18"/>
  <c r="H44" i="17"/>
  <c r="N43" i="21"/>
  <c r="N43" i="20"/>
  <c r="N43" i="19"/>
  <c r="N43" i="18"/>
  <c r="N43" i="17"/>
  <c r="J43" i="21"/>
  <c r="J43" i="20"/>
  <c r="J43" i="19"/>
  <c r="J43" i="18"/>
  <c r="J43" i="17"/>
  <c r="P42" i="21"/>
  <c r="P42" i="20"/>
  <c r="P42" i="19"/>
  <c r="P42" i="18"/>
  <c r="P42" i="17"/>
  <c r="L42" i="21"/>
  <c r="L42" i="20"/>
  <c r="L42" i="19"/>
  <c r="L42" i="18"/>
  <c r="L42" i="17"/>
  <c r="H42" i="21"/>
  <c r="H42" i="20"/>
  <c r="H42" i="19"/>
  <c r="H42" i="18"/>
  <c r="H42" i="17"/>
  <c r="N41" i="21"/>
  <c r="N41" i="20"/>
  <c r="N41" i="19"/>
  <c r="N41" i="18"/>
  <c r="N41" i="17"/>
  <c r="J41" i="21"/>
  <c r="J41" i="20"/>
  <c r="J41" i="19"/>
  <c r="J41" i="18"/>
  <c r="J41" i="17"/>
  <c r="P40" i="21"/>
  <c r="P40" i="20"/>
  <c r="P40" i="19"/>
  <c r="P40" i="18"/>
  <c r="P40" i="17"/>
  <c r="L40" i="21"/>
  <c r="L40" i="20"/>
  <c r="L40" i="19"/>
  <c r="L40" i="18"/>
  <c r="L40" i="17"/>
  <c r="H40" i="21"/>
  <c r="H40" i="20"/>
  <c r="H40" i="19"/>
  <c r="H40" i="18"/>
  <c r="H40" i="17"/>
  <c r="N39" i="21"/>
  <c r="N39" i="20"/>
  <c r="N39" i="19"/>
  <c r="N39" i="18"/>
  <c r="N39" i="17"/>
  <c r="J39" i="21"/>
  <c r="J39" i="20"/>
  <c r="J39" i="19"/>
  <c r="J39" i="18"/>
  <c r="J39" i="17"/>
  <c r="P38" i="21"/>
  <c r="P38" i="20"/>
  <c r="P38" i="19"/>
  <c r="P38" i="18"/>
  <c r="P38" i="17"/>
  <c r="L38" i="21"/>
  <c r="L38" i="20"/>
  <c r="L38" i="19"/>
  <c r="L38" i="18"/>
  <c r="L38" i="17"/>
  <c r="H38" i="21"/>
  <c r="H38" i="20"/>
  <c r="H38" i="19"/>
  <c r="H38" i="18"/>
  <c r="H38" i="17"/>
  <c r="N131" i="21"/>
  <c r="N131" i="20"/>
  <c r="N131" i="19"/>
  <c r="N131" i="18"/>
  <c r="N131" i="17"/>
  <c r="J131" i="21"/>
  <c r="J131" i="20"/>
  <c r="J131" i="19"/>
  <c r="J131" i="18"/>
  <c r="J131" i="17"/>
  <c r="P37" i="21"/>
  <c r="P37" i="20"/>
  <c r="P37" i="19"/>
  <c r="P37" i="18"/>
  <c r="P37" i="17"/>
  <c r="L37" i="21"/>
  <c r="L37" i="20"/>
  <c r="L37" i="19"/>
  <c r="L37" i="18"/>
  <c r="L37" i="17"/>
  <c r="H37" i="21"/>
  <c r="H37" i="20"/>
  <c r="H37" i="19"/>
  <c r="H37" i="18"/>
  <c r="H37" i="17"/>
  <c r="N36" i="21"/>
  <c r="N36" i="20"/>
  <c r="N36" i="19"/>
  <c r="N36" i="18"/>
  <c r="N36" i="17"/>
  <c r="J36" i="21"/>
  <c r="J36" i="20"/>
  <c r="J36" i="19"/>
  <c r="J36" i="18"/>
  <c r="J36" i="17"/>
  <c r="P130" i="21"/>
  <c r="P130" i="20"/>
  <c r="P130" i="19"/>
  <c r="P130" i="18"/>
  <c r="P130" i="17"/>
  <c r="L130" i="21"/>
  <c r="L130" i="20"/>
  <c r="L130" i="19"/>
  <c r="L130" i="18"/>
  <c r="L130" i="17"/>
  <c r="H130" i="21"/>
  <c r="H130" i="20"/>
  <c r="H130" i="19"/>
  <c r="H130" i="18"/>
  <c r="H130" i="17"/>
  <c r="N129" i="21"/>
  <c r="N129" i="20"/>
  <c r="N129" i="19"/>
  <c r="N129" i="18"/>
  <c r="N129" i="17"/>
  <c r="J129" i="21"/>
  <c r="J129" i="20"/>
  <c r="J129" i="19"/>
  <c r="J129" i="18"/>
  <c r="J129" i="17"/>
  <c r="P128" i="21"/>
  <c r="P128" i="20"/>
  <c r="P128" i="19"/>
  <c r="P128" i="18"/>
  <c r="P128" i="17"/>
  <c r="L128" i="21"/>
  <c r="L128" i="20"/>
  <c r="L128" i="19"/>
  <c r="L128" i="18"/>
  <c r="L128" i="17"/>
  <c r="H128" i="21"/>
  <c r="H128" i="20"/>
  <c r="H128" i="19"/>
  <c r="H128" i="18"/>
  <c r="H128" i="17"/>
  <c r="N127" i="21"/>
  <c r="N127" i="20"/>
  <c r="N127" i="19"/>
  <c r="N127" i="18"/>
  <c r="N127" i="17"/>
  <c r="J127" i="21"/>
  <c r="J127" i="20"/>
  <c r="J127" i="19"/>
  <c r="J127" i="18"/>
  <c r="J127" i="17"/>
  <c r="P279" i="21"/>
  <c r="P279" i="20"/>
  <c r="P279" i="19"/>
  <c r="P279" i="18"/>
  <c r="P279" i="17"/>
  <c r="L279" i="21"/>
  <c r="L279" i="20"/>
  <c r="L279" i="19"/>
  <c r="L279" i="18"/>
  <c r="L279" i="17"/>
  <c r="H279" i="21"/>
  <c r="H279" i="20"/>
  <c r="H279" i="19"/>
  <c r="H279" i="18"/>
  <c r="H279" i="17"/>
  <c r="N136" i="21"/>
  <c r="N136" i="20"/>
  <c r="N136" i="19"/>
  <c r="N136" i="18"/>
  <c r="N136" i="17"/>
  <c r="J136" i="21"/>
  <c r="J136" i="20"/>
  <c r="J136" i="19"/>
  <c r="J136" i="18"/>
  <c r="J136" i="17"/>
  <c r="P252" i="21"/>
  <c r="P252" i="20"/>
  <c r="P252" i="19"/>
  <c r="P252" i="18"/>
  <c r="P252" i="17"/>
  <c r="L252" i="21"/>
  <c r="L252" i="20"/>
  <c r="L252" i="19"/>
  <c r="L252" i="18"/>
  <c r="L252" i="17"/>
  <c r="H252" i="21"/>
  <c r="H252" i="20"/>
  <c r="H252" i="19"/>
  <c r="H252" i="18"/>
  <c r="H252" i="17"/>
  <c r="N251" i="21"/>
  <c r="N251" i="20"/>
  <c r="N251" i="19"/>
  <c r="N251" i="18"/>
  <c r="N251" i="17"/>
  <c r="J251" i="21"/>
  <c r="J251" i="20"/>
  <c r="J251" i="19"/>
  <c r="J251" i="18"/>
  <c r="J251" i="17"/>
  <c r="P250" i="21"/>
  <c r="P250" i="20"/>
  <c r="P250" i="19"/>
  <c r="P250" i="18"/>
  <c r="P250" i="17"/>
  <c r="L250" i="21"/>
  <c r="L250" i="20"/>
  <c r="L250" i="19"/>
  <c r="L250" i="18"/>
  <c r="L250" i="17"/>
  <c r="H250" i="21"/>
  <c r="H250" i="20"/>
  <c r="H250" i="19"/>
  <c r="H250" i="18"/>
  <c r="H250" i="17"/>
  <c r="N249" i="21"/>
  <c r="N249" i="20"/>
  <c r="N249" i="19"/>
  <c r="N249" i="18"/>
  <c r="N249" i="17"/>
  <c r="J249" i="21"/>
  <c r="J249" i="20"/>
  <c r="J249" i="19"/>
  <c r="J249" i="18"/>
  <c r="J249" i="17"/>
  <c r="P248" i="21"/>
  <c r="P248" i="20"/>
  <c r="P248" i="19"/>
  <c r="P248" i="18"/>
  <c r="P248" i="17"/>
  <c r="L248" i="21"/>
  <c r="L248" i="20"/>
  <c r="L248" i="19"/>
  <c r="L248" i="18"/>
  <c r="L248" i="17"/>
  <c r="H248" i="21"/>
  <c r="H248" i="20"/>
  <c r="H248" i="19"/>
  <c r="H248" i="18"/>
  <c r="H248" i="17"/>
  <c r="N183" i="21"/>
  <c r="N183" i="20"/>
  <c r="N183" i="19"/>
  <c r="N183" i="18"/>
  <c r="N183" i="17"/>
  <c r="J183" i="21"/>
  <c r="J183" i="20"/>
  <c r="J183" i="19"/>
  <c r="J183" i="18"/>
  <c r="J183" i="17"/>
  <c r="P247" i="21"/>
  <c r="P247" i="20"/>
  <c r="P247" i="19"/>
  <c r="P247" i="18"/>
  <c r="P247" i="17"/>
  <c r="L247" i="21"/>
  <c r="L247" i="20"/>
  <c r="L247" i="19"/>
  <c r="L247" i="18"/>
  <c r="L247" i="17"/>
  <c r="H247" i="21"/>
  <c r="H247" i="20"/>
  <c r="H247" i="19"/>
  <c r="H247" i="18"/>
  <c r="H247" i="17"/>
  <c r="N246" i="21"/>
  <c r="N246" i="20"/>
  <c r="N246" i="19"/>
  <c r="N246" i="18"/>
  <c r="N246" i="17"/>
  <c r="J246" i="21"/>
  <c r="J246" i="20"/>
  <c r="J246" i="19"/>
  <c r="J246" i="18"/>
  <c r="J246" i="17"/>
  <c r="P245" i="21"/>
  <c r="P245" i="20"/>
  <c r="P245" i="19"/>
  <c r="P245" i="18"/>
  <c r="P245" i="17"/>
  <c r="L245" i="21"/>
  <c r="L245" i="20"/>
  <c r="L245" i="19"/>
  <c r="L245" i="18"/>
  <c r="L245" i="17"/>
  <c r="H245" i="21"/>
  <c r="H245" i="20"/>
  <c r="H245" i="19"/>
  <c r="H245" i="18"/>
  <c r="H245" i="17"/>
  <c r="N244" i="21"/>
  <c r="N244" i="20"/>
  <c r="N244" i="19"/>
  <c r="N244" i="18"/>
  <c r="N244" i="17"/>
  <c r="J244" i="21"/>
  <c r="J244" i="20"/>
  <c r="J244" i="19"/>
  <c r="J244" i="18"/>
  <c r="J244" i="17"/>
  <c r="P35" i="21"/>
  <c r="P35" i="20"/>
  <c r="P35" i="19"/>
  <c r="P35" i="18"/>
  <c r="P35" i="17"/>
  <c r="L35" i="21"/>
  <c r="L35" i="20"/>
  <c r="L35" i="19"/>
  <c r="L35" i="18"/>
  <c r="L35" i="17"/>
  <c r="H35" i="21"/>
  <c r="H35" i="20"/>
  <c r="H35" i="19"/>
  <c r="H35" i="18"/>
  <c r="H35" i="17"/>
  <c r="N34" i="21"/>
  <c r="N34" i="20"/>
  <c r="N34" i="19"/>
  <c r="N34" i="18"/>
  <c r="N34" i="17"/>
  <c r="J34" i="21"/>
  <c r="J34" i="20"/>
  <c r="J34" i="19"/>
  <c r="J34" i="18"/>
  <c r="J34" i="17"/>
  <c r="P33" i="21"/>
  <c r="P33" i="20"/>
  <c r="P33" i="19"/>
  <c r="P33" i="18"/>
  <c r="P33" i="17"/>
  <c r="L33" i="21"/>
  <c r="L33" i="20"/>
  <c r="L33" i="19"/>
  <c r="L33" i="18"/>
  <c r="L33" i="17"/>
  <c r="H33" i="21"/>
  <c r="H33" i="20"/>
  <c r="H33" i="19"/>
  <c r="H33" i="18"/>
  <c r="H33" i="17"/>
  <c r="N32" i="21"/>
  <c r="N32" i="20"/>
  <c r="N32" i="19"/>
  <c r="N32" i="18"/>
  <c r="N32" i="17"/>
  <c r="J32" i="21"/>
  <c r="J32" i="20"/>
  <c r="J32" i="19"/>
  <c r="J32" i="18"/>
  <c r="J32" i="17"/>
  <c r="P66" i="21"/>
  <c r="P66" i="20"/>
  <c r="P66" i="19"/>
  <c r="P66" i="18"/>
  <c r="P66" i="17"/>
  <c r="L66" i="21"/>
  <c r="L66" i="20"/>
  <c r="L66" i="19"/>
  <c r="L66" i="18"/>
  <c r="L66" i="17"/>
  <c r="H66" i="21"/>
  <c r="H66" i="20"/>
  <c r="H66" i="19"/>
  <c r="H66" i="18"/>
  <c r="H66" i="17"/>
  <c r="N65" i="21"/>
  <c r="N65" i="20"/>
  <c r="N65" i="19"/>
  <c r="N65" i="18"/>
  <c r="N65" i="17"/>
  <c r="J65" i="21"/>
  <c r="J65" i="20"/>
  <c r="J65" i="19"/>
  <c r="J65" i="18"/>
  <c r="J65" i="17"/>
  <c r="P64" i="21"/>
  <c r="P64" i="20"/>
  <c r="P64" i="19"/>
  <c r="P64" i="18"/>
  <c r="P64" i="17"/>
  <c r="L64" i="21"/>
  <c r="L64" i="20"/>
  <c r="L64" i="19"/>
  <c r="L64" i="18"/>
  <c r="L64" i="17"/>
  <c r="H64" i="21"/>
  <c r="H64" i="20"/>
  <c r="H64" i="19"/>
  <c r="H64" i="18"/>
  <c r="H64" i="17"/>
  <c r="N63" i="21"/>
  <c r="N63" i="20"/>
  <c r="N63" i="19"/>
  <c r="N63" i="18"/>
  <c r="N63" i="17"/>
  <c r="J63" i="21"/>
  <c r="J63" i="20"/>
  <c r="J63" i="19"/>
  <c r="J63" i="18"/>
  <c r="J63" i="17"/>
  <c r="P62" i="21"/>
  <c r="P62" i="20"/>
  <c r="P62" i="19"/>
  <c r="P62" i="18"/>
  <c r="P62" i="17"/>
  <c r="L62" i="21"/>
  <c r="L62" i="20"/>
  <c r="L62" i="19"/>
  <c r="L62" i="18"/>
  <c r="L62" i="17"/>
  <c r="H62" i="21"/>
  <c r="H62" i="20"/>
  <c r="H62" i="19"/>
  <c r="H62" i="18"/>
  <c r="H62" i="17"/>
  <c r="N61" i="21"/>
  <c r="N61" i="20"/>
  <c r="N61" i="19"/>
  <c r="N61" i="18"/>
  <c r="N61" i="17"/>
  <c r="J61" i="21"/>
  <c r="J61" i="20"/>
  <c r="J61" i="19"/>
  <c r="J61" i="18"/>
  <c r="J61" i="17"/>
  <c r="P60" i="21"/>
  <c r="P60" i="20"/>
  <c r="P60" i="19"/>
  <c r="P60" i="18"/>
  <c r="P60" i="17"/>
  <c r="L60" i="21"/>
  <c r="L60" i="20"/>
  <c r="L60" i="19"/>
  <c r="L60" i="18"/>
  <c r="L60" i="17"/>
  <c r="H60" i="21"/>
  <c r="H60" i="20"/>
  <c r="H60" i="19"/>
  <c r="H60" i="18"/>
  <c r="H60" i="17"/>
  <c r="N31" i="21"/>
  <c r="N31" i="20"/>
  <c r="N31" i="19"/>
  <c r="N31" i="18"/>
  <c r="N31" i="17"/>
  <c r="J31" i="21"/>
  <c r="J31" i="20"/>
  <c r="J31" i="19"/>
  <c r="J31" i="18"/>
  <c r="J31" i="17"/>
  <c r="P30" i="21"/>
  <c r="P30" i="20"/>
  <c r="P30" i="19"/>
  <c r="P30" i="18"/>
  <c r="P30" i="17"/>
  <c r="L30" i="21"/>
  <c r="L30" i="20"/>
  <c r="L30" i="19"/>
  <c r="L30" i="18"/>
  <c r="L30" i="17"/>
  <c r="H30" i="21"/>
  <c r="H30" i="20"/>
  <c r="H30" i="19"/>
  <c r="H30" i="18"/>
  <c r="H30" i="17"/>
  <c r="N29" i="21"/>
  <c r="N29" i="20"/>
  <c r="N29" i="19"/>
  <c r="N29" i="18"/>
  <c r="N29" i="17"/>
  <c r="J29" i="21"/>
  <c r="J29" i="20"/>
  <c r="J29" i="19"/>
  <c r="J29" i="18"/>
  <c r="J29" i="17"/>
  <c r="P28" i="21"/>
  <c r="P28" i="20"/>
  <c r="P28" i="19"/>
  <c r="P28" i="18"/>
  <c r="P28" i="17"/>
  <c r="L28" i="21"/>
  <c r="L28" i="20"/>
  <c r="L28" i="19"/>
  <c r="L28" i="18"/>
  <c r="L28" i="17"/>
  <c r="H28" i="21"/>
  <c r="H28" i="20"/>
  <c r="H28" i="19"/>
  <c r="H28" i="18"/>
  <c r="H28" i="17"/>
  <c r="N27" i="21"/>
  <c r="N27" i="20"/>
  <c r="N27" i="19"/>
  <c r="N27" i="18"/>
  <c r="N27" i="17"/>
  <c r="J27" i="21"/>
  <c r="J27" i="20"/>
  <c r="J27" i="19"/>
  <c r="J27" i="18"/>
  <c r="J27" i="17"/>
  <c r="P26" i="21"/>
  <c r="P26" i="20"/>
  <c r="P26" i="19"/>
  <c r="P26" i="18"/>
  <c r="P26" i="17"/>
  <c r="L26" i="21"/>
  <c r="L26" i="20"/>
  <c r="L26" i="19"/>
  <c r="L26" i="18"/>
  <c r="L26" i="17"/>
  <c r="H26" i="21"/>
  <c r="H26" i="20"/>
  <c r="H26" i="19"/>
  <c r="H26" i="18"/>
  <c r="H26" i="17"/>
  <c r="N59" i="21"/>
  <c r="N59" i="20"/>
  <c r="N59" i="19"/>
  <c r="N59" i="18"/>
  <c r="N59" i="17"/>
  <c r="J59" i="21"/>
  <c r="J59" i="20"/>
  <c r="J59" i="19"/>
  <c r="J59" i="18"/>
  <c r="J59" i="17"/>
  <c r="P58" i="21"/>
  <c r="P58" i="20"/>
  <c r="P58" i="19"/>
  <c r="P58" i="18"/>
  <c r="P58" i="17"/>
  <c r="L58" i="21"/>
  <c r="L58" i="20"/>
  <c r="L58" i="19"/>
  <c r="L58" i="18"/>
  <c r="L58" i="17"/>
  <c r="H58" i="21"/>
  <c r="H58" i="20"/>
  <c r="H58" i="19"/>
  <c r="H58" i="18"/>
  <c r="H58" i="17"/>
  <c r="N57" i="21"/>
  <c r="N57" i="20"/>
  <c r="N57" i="19"/>
  <c r="N57" i="18"/>
  <c r="N57" i="17"/>
  <c r="J57" i="21"/>
  <c r="J57" i="20"/>
  <c r="J57" i="19"/>
  <c r="J57" i="18"/>
  <c r="J57" i="17"/>
  <c r="P56" i="21"/>
  <c r="P56" i="20"/>
  <c r="P56" i="19"/>
  <c r="P56" i="18"/>
  <c r="P56" i="17"/>
  <c r="L56" i="21"/>
  <c r="L56" i="20"/>
  <c r="L56" i="19"/>
  <c r="L56" i="18"/>
  <c r="L56" i="17"/>
  <c r="H56" i="21"/>
  <c r="H56" i="20"/>
  <c r="H56" i="19"/>
  <c r="H56" i="18"/>
  <c r="H56" i="17"/>
  <c r="N55" i="21"/>
  <c r="N55" i="20"/>
  <c r="N55" i="19"/>
  <c r="N55" i="18"/>
  <c r="N55" i="17"/>
  <c r="J55" i="21"/>
  <c r="J55" i="20"/>
  <c r="J55" i="19"/>
  <c r="J55" i="18"/>
  <c r="J55" i="17"/>
  <c r="P54" i="21"/>
  <c r="P54" i="20"/>
  <c r="P54" i="19"/>
  <c r="P54" i="18"/>
  <c r="P54" i="17"/>
  <c r="L54" i="21"/>
  <c r="L54" i="20"/>
  <c r="L54" i="19"/>
  <c r="L54" i="18"/>
  <c r="L54" i="17"/>
  <c r="H54" i="21"/>
  <c r="H54" i="20"/>
  <c r="H54" i="19"/>
  <c r="H54" i="18"/>
  <c r="H54" i="17"/>
  <c r="N53" i="21"/>
  <c r="N53" i="20"/>
  <c r="N53" i="19"/>
  <c r="N53" i="18"/>
  <c r="N53" i="17"/>
  <c r="J53" i="21"/>
  <c r="J53" i="20"/>
  <c r="J53" i="19"/>
  <c r="J53" i="18"/>
  <c r="J53" i="17"/>
  <c r="P52" i="21"/>
  <c r="P52" i="20"/>
  <c r="P52" i="19"/>
  <c r="P52" i="18"/>
  <c r="P52" i="17"/>
  <c r="L52" i="21"/>
  <c r="L52" i="20"/>
  <c r="L52" i="19"/>
  <c r="L52" i="18"/>
  <c r="L52" i="17"/>
  <c r="H52" i="21"/>
  <c r="H52" i="20"/>
  <c r="H52" i="19"/>
  <c r="H52" i="18"/>
  <c r="H52" i="17"/>
  <c r="N25" i="21"/>
  <c r="N25" i="20"/>
  <c r="N25" i="19"/>
  <c r="N25" i="18"/>
  <c r="N25" i="17"/>
  <c r="J25" i="21"/>
  <c r="J25" i="20"/>
  <c r="J25" i="19"/>
  <c r="J25" i="18"/>
  <c r="J25" i="17"/>
  <c r="P24" i="21"/>
  <c r="P24" i="20"/>
  <c r="P24" i="19"/>
  <c r="P24" i="18"/>
  <c r="P24" i="17"/>
  <c r="L24" i="21"/>
  <c r="L24" i="20"/>
  <c r="L24" i="19"/>
  <c r="L24" i="18"/>
  <c r="L24" i="17"/>
  <c r="H24" i="21"/>
  <c r="H24" i="20"/>
  <c r="H24" i="19"/>
  <c r="H24" i="18"/>
  <c r="H24" i="17"/>
  <c r="N23" i="21"/>
  <c r="N23" i="20"/>
  <c r="N23" i="19"/>
  <c r="N23" i="18"/>
  <c r="N23" i="17"/>
  <c r="J23" i="21"/>
  <c r="J23" i="20"/>
  <c r="J23" i="19"/>
  <c r="J23" i="18"/>
  <c r="J23" i="17"/>
  <c r="P22" i="21"/>
  <c r="P22" i="20"/>
  <c r="P22" i="19"/>
  <c r="P22" i="18"/>
  <c r="P22" i="17"/>
  <c r="L22" i="21"/>
  <c r="L22" i="20"/>
  <c r="L22" i="19"/>
  <c r="L22" i="18"/>
  <c r="L22" i="17"/>
  <c r="H22" i="21"/>
  <c r="H22" i="20"/>
  <c r="H22" i="19"/>
  <c r="H22" i="18"/>
  <c r="H22" i="17"/>
  <c r="N21" i="21"/>
  <c r="N21" i="20"/>
  <c r="N21" i="19"/>
  <c r="N21" i="18"/>
  <c r="N21" i="17"/>
  <c r="J21" i="21"/>
  <c r="J21" i="20"/>
  <c r="J21" i="19"/>
  <c r="J21" i="18"/>
  <c r="J21" i="17"/>
  <c r="P182" i="21"/>
  <c r="P182" i="20"/>
  <c r="P182" i="19"/>
  <c r="P182" i="18"/>
  <c r="P182" i="17"/>
  <c r="L182" i="21"/>
  <c r="L182" i="20"/>
  <c r="L182" i="19"/>
  <c r="L182" i="18"/>
  <c r="L182" i="17"/>
  <c r="H182" i="21"/>
  <c r="H182" i="20"/>
  <c r="H182" i="19"/>
  <c r="H182" i="18"/>
  <c r="H182" i="17"/>
  <c r="N20" i="21"/>
  <c r="N20" i="20"/>
  <c r="N20" i="19"/>
  <c r="N20" i="18"/>
  <c r="N20" i="17"/>
  <c r="J20" i="21"/>
  <c r="J20" i="20"/>
  <c r="J20" i="19"/>
  <c r="J20" i="18"/>
  <c r="J20" i="17"/>
  <c r="P19" i="21"/>
  <c r="P19" i="20"/>
  <c r="P19" i="19"/>
  <c r="P19" i="18"/>
  <c r="P19" i="17"/>
  <c r="L19" i="21"/>
  <c r="L19" i="20"/>
  <c r="L19" i="19"/>
  <c r="L19" i="18"/>
  <c r="L19" i="17"/>
  <c r="H19" i="21"/>
  <c r="H19" i="20"/>
  <c r="H19" i="19"/>
  <c r="H19" i="18"/>
  <c r="H19" i="17"/>
  <c r="N181" i="21"/>
  <c r="N181" i="20"/>
  <c r="N181" i="19"/>
  <c r="N181" i="18"/>
  <c r="N181" i="17"/>
  <c r="J181" i="21"/>
  <c r="J181" i="20"/>
  <c r="J181" i="19"/>
  <c r="J181" i="18"/>
  <c r="J181" i="17"/>
  <c r="P18" i="21"/>
  <c r="P18" i="20"/>
  <c r="P18" i="19"/>
  <c r="P18" i="18"/>
  <c r="P18" i="17"/>
  <c r="L18" i="21"/>
  <c r="L18" i="20"/>
  <c r="L18" i="19"/>
  <c r="L18" i="18"/>
  <c r="L18" i="17"/>
  <c r="H18" i="21"/>
  <c r="H18" i="20"/>
  <c r="H18" i="19"/>
  <c r="H18" i="18"/>
  <c r="H18" i="17"/>
  <c r="N51" i="21"/>
  <c r="N51" i="20"/>
  <c r="N51" i="19"/>
  <c r="N51" i="18"/>
  <c r="N51" i="17"/>
  <c r="J51" i="21"/>
  <c r="J51" i="20"/>
  <c r="J51" i="19"/>
  <c r="J51" i="18"/>
  <c r="J51" i="17"/>
  <c r="P332" i="21"/>
  <c r="P332" i="20"/>
  <c r="P332" i="19"/>
  <c r="P332" i="18"/>
  <c r="P332" i="17"/>
  <c r="L332" i="21"/>
  <c r="L332" i="20"/>
  <c r="L332" i="19"/>
  <c r="L332" i="18"/>
  <c r="L332" i="17"/>
  <c r="H332" i="21"/>
  <c r="H332" i="20"/>
  <c r="H332" i="19"/>
  <c r="H332" i="18"/>
  <c r="H332" i="17"/>
  <c r="N331" i="21"/>
  <c r="N331" i="20"/>
  <c r="N331" i="19"/>
  <c r="N331" i="18"/>
  <c r="N331" i="17"/>
  <c r="J331" i="21"/>
  <c r="J331" i="20"/>
  <c r="J331" i="19"/>
  <c r="J331" i="18"/>
  <c r="J331" i="17"/>
  <c r="P126" i="21"/>
  <c r="P126" i="20"/>
  <c r="P126" i="19"/>
  <c r="P126" i="18"/>
  <c r="P126" i="17"/>
  <c r="L126" i="21"/>
  <c r="L126" i="20"/>
  <c r="L126" i="19"/>
  <c r="L126" i="18"/>
  <c r="L126" i="17"/>
  <c r="H126" i="21"/>
  <c r="H126" i="20"/>
  <c r="H126" i="19"/>
  <c r="H126" i="18"/>
  <c r="H126" i="17"/>
  <c r="N98" i="21"/>
  <c r="N98" i="20"/>
  <c r="N98" i="19"/>
  <c r="N98" i="18"/>
  <c r="N98" i="17"/>
  <c r="J98" i="21"/>
  <c r="J98" i="20"/>
  <c r="J98" i="19"/>
  <c r="J98" i="18"/>
  <c r="J98" i="17"/>
  <c r="P97" i="21"/>
  <c r="P97" i="20"/>
  <c r="P97" i="19"/>
  <c r="P97" i="18"/>
  <c r="P97" i="17"/>
  <c r="L97" i="21"/>
  <c r="L97" i="20"/>
  <c r="L97" i="19"/>
  <c r="L97" i="18"/>
  <c r="L97" i="17"/>
  <c r="H97" i="21"/>
  <c r="H97" i="20"/>
  <c r="H97" i="19"/>
  <c r="H97" i="18"/>
  <c r="H97" i="17"/>
  <c r="N96" i="21"/>
  <c r="N96" i="20"/>
  <c r="N96" i="19"/>
  <c r="N96" i="18"/>
  <c r="N96" i="17"/>
  <c r="J96" i="21"/>
  <c r="J96" i="20"/>
  <c r="J96" i="19"/>
  <c r="J96" i="18"/>
  <c r="J96" i="17"/>
  <c r="P95" i="21"/>
  <c r="P95" i="20"/>
  <c r="P95" i="19"/>
  <c r="P95" i="18"/>
  <c r="P95" i="17"/>
  <c r="L95" i="21"/>
  <c r="L95" i="20"/>
  <c r="L95" i="19"/>
  <c r="L95" i="18"/>
  <c r="L95" i="17"/>
  <c r="H95" i="21"/>
  <c r="H95" i="20"/>
  <c r="H95" i="19"/>
  <c r="H95" i="18"/>
  <c r="H95" i="17"/>
  <c r="N94" i="21"/>
  <c r="N94" i="20"/>
  <c r="N94" i="19"/>
  <c r="N94" i="18"/>
  <c r="N94" i="17"/>
  <c r="J94" i="21"/>
  <c r="J94" i="20"/>
  <c r="J94" i="19"/>
  <c r="J94" i="18"/>
  <c r="J94" i="17"/>
  <c r="P93" i="21"/>
  <c r="P93" i="20"/>
  <c r="P93" i="19"/>
  <c r="P93" i="18"/>
  <c r="P93" i="17"/>
  <c r="L93" i="21"/>
  <c r="L93" i="20"/>
  <c r="L93" i="19"/>
  <c r="L93" i="18"/>
  <c r="L93" i="17"/>
  <c r="H93" i="21"/>
  <c r="H93" i="20"/>
  <c r="H93" i="19"/>
  <c r="H93" i="18"/>
  <c r="H93" i="17"/>
  <c r="N180" i="21"/>
  <c r="N180" i="20"/>
  <c r="N180" i="19"/>
  <c r="N180" i="18"/>
  <c r="N180" i="17"/>
  <c r="J180" i="21"/>
  <c r="J180" i="20"/>
  <c r="J180" i="19"/>
  <c r="J180" i="18"/>
  <c r="J180" i="17"/>
  <c r="P179" i="21"/>
  <c r="P179" i="20"/>
  <c r="P179" i="19"/>
  <c r="P179" i="18"/>
  <c r="P179" i="17"/>
  <c r="L179" i="21"/>
  <c r="L179" i="20"/>
  <c r="L179" i="19"/>
  <c r="L179" i="18"/>
  <c r="L179" i="17"/>
  <c r="H179" i="21"/>
  <c r="H179" i="20"/>
  <c r="H179" i="19"/>
  <c r="H179" i="18"/>
  <c r="H179" i="17"/>
  <c r="N178" i="21"/>
  <c r="N178" i="20"/>
  <c r="N178" i="19"/>
  <c r="N178" i="18"/>
  <c r="N178" i="17"/>
  <c r="J178" i="21"/>
  <c r="J178" i="20"/>
  <c r="J178" i="19"/>
  <c r="J178" i="18"/>
  <c r="J178" i="17"/>
  <c r="P177" i="21"/>
  <c r="P177" i="20"/>
  <c r="P177" i="19"/>
  <c r="P177" i="18"/>
  <c r="P177" i="17"/>
  <c r="L177" i="21"/>
  <c r="L177" i="20"/>
  <c r="L177" i="19"/>
  <c r="L177" i="18"/>
  <c r="L177" i="17"/>
  <c r="H177" i="21"/>
  <c r="H177" i="20"/>
  <c r="H177" i="19"/>
  <c r="H177" i="18"/>
  <c r="H177" i="17"/>
  <c r="N176" i="21"/>
  <c r="N176" i="20"/>
  <c r="N176" i="19"/>
  <c r="N176" i="18"/>
  <c r="N176" i="17"/>
  <c r="J176" i="21"/>
  <c r="J176" i="20"/>
  <c r="J176" i="19"/>
  <c r="J176" i="18"/>
  <c r="J176" i="17"/>
  <c r="P17" i="21"/>
  <c r="P17" i="20"/>
  <c r="P17" i="19"/>
  <c r="P17" i="18"/>
  <c r="P17" i="17"/>
  <c r="L17" i="21"/>
  <c r="L17" i="20"/>
  <c r="L17" i="19"/>
  <c r="L17" i="18"/>
  <c r="L17" i="17"/>
  <c r="H17" i="21"/>
  <c r="H17" i="20"/>
  <c r="H17" i="19"/>
  <c r="H17" i="18"/>
  <c r="H17" i="17"/>
  <c r="N16" i="21"/>
  <c r="N16" i="20"/>
  <c r="N16" i="19"/>
  <c r="N16" i="18"/>
  <c r="N16" i="17"/>
  <c r="J16" i="21"/>
  <c r="J16" i="20"/>
  <c r="J16" i="19"/>
  <c r="J16" i="18"/>
  <c r="J16" i="17"/>
  <c r="P15" i="21"/>
  <c r="P15" i="20"/>
  <c r="P15" i="19"/>
  <c r="P15" i="18"/>
  <c r="P15" i="17"/>
  <c r="L15" i="21"/>
  <c r="L15" i="20"/>
  <c r="L15" i="19"/>
  <c r="L15" i="18"/>
  <c r="L15" i="17"/>
  <c r="H15" i="21"/>
  <c r="H15" i="20"/>
  <c r="H15" i="19"/>
  <c r="H15" i="18"/>
  <c r="H15" i="17"/>
  <c r="N14" i="21"/>
  <c r="N14" i="20"/>
  <c r="N14" i="19"/>
  <c r="N14" i="18"/>
  <c r="N14" i="17"/>
  <c r="J14" i="21"/>
  <c r="J14" i="20"/>
  <c r="J14" i="19"/>
  <c r="J14" i="18"/>
  <c r="J14" i="17"/>
  <c r="P13" i="21"/>
  <c r="P13" i="20"/>
  <c r="P13" i="19"/>
  <c r="P13" i="18"/>
  <c r="P13" i="17"/>
  <c r="L13" i="21"/>
  <c r="L13" i="20"/>
  <c r="L13" i="19"/>
  <c r="L13" i="18"/>
  <c r="L13" i="17"/>
  <c r="H13" i="21"/>
  <c r="H13" i="20"/>
  <c r="H13" i="19"/>
  <c r="H13" i="18"/>
  <c r="H13" i="17"/>
  <c r="N12" i="21"/>
  <c r="N12" i="20"/>
  <c r="N12" i="19"/>
  <c r="N12" i="18"/>
  <c r="N12" i="17"/>
  <c r="J12" i="21"/>
  <c r="J12" i="20"/>
  <c r="J12" i="19"/>
  <c r="J12" i="18"/>
  <c r="J12" i="17"/>
  <c r="P11" i="21"/>
  <c r="P11" i="20"/>
  <c r="P11" i="19"/>
  <c r="P11" i="18"/>
  <c r="P11" i="17"/>
  <c r="L11" i="21"/>
  <c r="L11" i="20"/>
  <c r="L11" i="19"/>
  <c r="L11" i="18"/>
  <c r="L11" i="17"/>
  <c r="H11" i="21"/>
  <c r="H11" i="20"/>
  <c r="H11" i="19"/>
  <c r="H11" i="18"/>
  <c r="H11" i="17"/>
  <c r="N10" i="21"/>
  <c r="N10" i="20"/>
  <c r="N10" i="19"/>
  <c r="N10" i="18"/>
  <c r="N10" i="17"/>
  <c r="J10" i="21"/>
  <c r="J10" i="20"/>
  <c r="J10" i="19"/>
  <c r="J10" i="18"/>
  <c r="J10" i="17"/>
  <c r="P9" i="21"/>
  <c r="P9" i="20"/>
  <c r="P9" i="19"/>
  <c r="P9" i="18"/>
  <c r="P9" i="17"/>
  <c r="L9" i="21"/>
  <c r="L9" i="20"/>
  <c r="L9" i="19"/>
  <c r="L9" i="18"/>
  <c r="L9" i="17"/>
  <c r="H9" i="21"/>
  <c r="H9" i="20"/>
  <c r="H9" i="19"/>
  <c r="H9" i="18"/>
  <c r="H9" i="17"/>
  <c r="N175" i="21"/>
  <c r="N175" i="20"/>
  <c r="N175" i="19"/>
  <c r="N175" i="18"/>
  <c r="N175" i="17"/>
  <c r="J175" i="21"/>
  <c r="J175" i="20"/>
  <c r="J175" i="19"/>
  <c r="J175" i="18"/>
  <c r="J175" i="17"/>
  <c r="P8" i="21"/>
  <c r="P8" i="20"/>
  <c r="P8" i="19"/>
  <c r="P8" i="18"/>
  <c r="P8" i="17"/>
  <c r="L8" i="21"/>
  <c r="L8" i="20"/>
  <c r="L8" i="19"/>
  <c r="L8" i="18"/>
  <c r="L8" i="17"/>
  <c r="H8" i="21"/>
  <c r="H8" i="20"/>
  <c r="H8" i="19"/>
  <c r="H8" i="18"/>
  <c r="H8" i="17"/>
  <c r="N92" i="21"/>
  <c r="N92" i="20"/>
  <c r="N92" i="19"/>
  <c r="N92" i="18"/>
  <c r="N92" i="17"/>
  <c r="J92" i="21"/>
  <c r="J92" i="20"/>
  <c r="J92" i="19"/>
  <c r="J92" i="18"/>
  <c r="J92" i="17"/>
  <c r="P91" i="21"/>
  <c r="P91" i="20"/>
  <c r="P91" i="19"/>
  <c r="P91" i="18"/>
  <c r="P91" i="17"/>
  <c r="L91" i="21"/>
  <c r="L91" i="20"/>
  <c r="L91" i="19"/>
  <c r="L91" i="18"/>
  <c r="L91" i="17"/>
  <c r="H91" i="21"/>
  <c r="H91" i="20"/>
  <c r="H91" i="19"/>
  <c r="H91" i="18"/>
  <c r="H91" i="17"/>
  <c r="N125" i="21"/>
  <c r="N125" i="20"/>
  <c r="N125" i="19"/>
  <c r="N125" i="18"/>
  <c r="N125" i="17"/>
  <c r="J125" i="21"/>
  <c r="J125" i="20"/>
  <c r="J125" i="19"/>
  <c r="J125" i="18"/>
  <c r="J125" i="17"/>
  <c r="P7" i="21"/>
  <c r="P7" i="20"/>
  <c r="P7" i="19"/>
  <c r="P7" i="18"/>
  <c r="P7" i="17"/>
  <c r="L7" i="21"/>
  <c r="L7" i="20"/>
  <c r="L7" i="19"/>
  <c r="L7" i="18"/>
  <c r="L7" i="17"/>
  <c r="H7" i="21"/>
  <c r="H7" i="20"/>
  <c r="H7" i="19"/>
  <c r="H7" i="18"/>
  <c r="H7" i="17"/>
  <c r="N6" i="21"/>
  <c r="N6" i="20"/>
  <c r="N6" i="19"/>
  <c r="N6" i="18"/>
  <c r="N6" i="17"/>
  <c r="J6" i="21"/>
  <c r="J6" i="20"/>
  <c r="J6" i="19"/>
  <c r="J6" i="18"/>
  <c r="J6" i="17"/>
  <c r="P5" i="21"/>
  <c r="P5" i="20"/>
  <c r="P5" i="19"/>
  <c r="P5" i="18"/>
  <c r="P5" i="17"/>
  <c r="L5" i="21"/>
  <c r="L5" i="20"/>
  <c r="L5" i="19"/>
  <c r="L5" i="18"/>
  <c r="L5" i="17"/>
  <c r="H5" i="21"/>
  <c r="H5" i="20"/>
  <c r="H5" i="19"/>
  <c r="H5" i="18"/>
  <c r="H5" i="17"/>
  <c r="N4" i="21"/>
  <c r="N4" i="20"/>
  <c r="N4" i="19"/>
  <c r="N4" i="18"/>
  <c r="N4" i="17"/>
  <c r="J4" i="21"/>
  <c r="J4" i="20"/>
  <c r="J4" i="19"/>
  <c r="J4" i="18"/>
  <c r="J4" i="17"/>
  <c r="P124" i="21"/>
  <c r="P124" i="20"/>
  <c r="P124" i="19"/>
  <c r="P124" i="18"/>
  <c r="P124" i="17"/>
  <c r="L124" i="21"/>
  <c r="L124" i="20"/>
  <c r="L124" i="19"/>
  <c r="L124" i="18"/>
  <c r="L124" i="17"/>
  <c r="H124" i="21"/>
  <c r="H124" i="20"/>
  <c r="H124" i="19"/>
  <c r="H124" i="18"/>
  <c r="H124" i="17"/>
  <c r="N243" i="21"/>
  <c r="N243" i="20"/>
  <c r="N243" i="19"/>
  <c r="N243" i="18"/>
  <c r="N243" i="17"/>
  <c r="J243" i="21"/>
  <c r="J243" i="20"/>
  <c r="J243" i="19"/>
  <c r="J243" i="18"/>
  <c r="J243" i="17"/>
  <c r="Y242" i="14"/>
  <c r="Y242" i="13"/>
  <c r="Y242" i="12"/>
  <c r="Y242" i="11"/>
  <c r="Y242" i="1"/>
  <c r="Y242" i="23"/>
  <c r="U242" i="14"/>
  <c r="U242" i="13"/>
  <c r="U242" i="12"/>
  <c r="U242" i="11"/>
  <c r="U242" i="1"/>
  <c r="U242" i="23"/>
  <c r="Q242" i="14"/>
  <c r="Q242" i="13"/>
  <c r="Q242" i="12"/>
  <c r="Q242" i="11"/>
  <c r="Q242" i="1"/>
  <c r="Q242" i="23"/>
  <c r="M242" i="14"/>
  <c r="M242" i="13"/>
  <c r="M242" i="12"/>
  <c r="M242" i="11"/>
  <c r="M242" i="1"/>
  <c r="M242" i="23"/>
  <c r="I242" i="14"/>
  <c r="I242" i="13"/>
  <c r="I242" i="12"/>
  <c r="I242" i="11"/>
  <c r="I242" i="1"/>
  <c r="I242" i="23"/>
  <c r="V351" i="14"/>
  <c r="V351" i="13"/>
  <c r="V351" i="12"/>
  <c r="V351" i="11"/>
  <c r="V351" i="1"/>
  <c r="V351" i="23"/>
  <c r="R351" i="14"/>
  <c r="R351" i="13"/>
  <c r="R351" i="12"/>
  <c r="R351" i="11"/>
  <c r="R351" i="1"/>
  <c r="R351" i="23"/>
  <c r="N351" i="14"/>
  <c r="N351" i="13"/>
  <c r="N351" i="12"/>
  <c r="N351" i="11"/>
  <c r="N351" i="1"/>
  <c r="N351" i="23"/>
  <c r="J351" i="14"/>
  <c r="J351" i="13"/>
  <c r="J351" i="12"/>
  <c r="J351" i="11"/>
  <c r="J351" i="1"/>
  <c r="J351" i="23"/>
  <c r="X350" i="14"/>
  <c r="X350" i="13"/>
  <c r="X350" i="12"/>
  <c r="X350" i="11"/>
  <c r="X350" i="1"/>
  <c r="X350" i="23"/>
  <c r="T350" i="14"/>
  <c r="T350" i="13"/>
  <c r="T350" i="12"/>
  <c r="T350" i="11"/>
  <c r="T350" i="1"/>
  <c r="T350" i="23"/>
  <c r="P350" i="14"/>
  <c r="P350" i="13"/>
  <c r="P350" i="12"/>
  <c r="P350" i="11"/>
  <c r="P350" i="1"/>
  <c r="P350" i="23"/>
  <c r="L350" i="14"/>
  <c r="L350" i="13"/>
  <c r="L350" i="12"/>
  <c r="L350" i="11"/>
  <c r="L350" i="1"/>
  <c r="L350" i="23"/>
  <c r="H350" i="14"/>
  <c r="H350" i="13"/>
  <c r="H350" i="12"/>
  <c r="H350" i="11"/>
  <c r="H350" i="1"/>
  <c r="H350" i="23"/>
  <c r="V349" i="14"/>
  <c r="V349" i="13"/>
  <c r="V349" i="12"/>
  <c r="V349" i="11"/>
  <c r="V349" i="1"/>
  <c r="V349" i="23"/>
  <c r="R349" i="14"/>
  <c r="R349" i="13"/>
  <c r="R349" i="12"/>
  <c r="R349" i="11"/>
  <c r="R349" i="1"/>
  <c r="R349" i="23"/>
  <c r="N349" i="14"/>
  <c r="N349" i="13"/>
  <c r="N349" i="12"/>
  <c r="N349" i="11"/>
  <c r="N349" i="1"/>
  <c r="N349" i="23"/>
  <c r="J349" i="14"/>
  <c r="J349" i="13"/>
  <c r="J349" i="12"/>
  <c r="J349" i="11"/>
  <c r="J349" i="1"/>
  <c r="J349" i="23"/>
  <c r="X348" i="14"/>
  <c r="X348" i="13"/>
  <c r="X348" i="12"/>
  <c r="X348" i="11"/>
  <c r="X348" i="1"/>
  <c r="X348" i="23"/>
  <c r="T348" i="14"/>
  <c r="T348" i="13"/>
  <c r="T348" i="12"/>
  <c r="T348" i="11"/>
  <c r="T348" i="1"/>
  <c r="T348" i="23"/>
  <c r="P348" i="14"/>
  <c r="P348" i="13"/>
  <c r="P348" i="12"/>
  <c r="P348" i="11"/>
  <c r="P348" i="1"/>
  <c r="P348" i="23"/>
  <c r="L348" i="14"/>
  <c r="L348" i="13"/>
  <c r="L348" i="12"/>
  <c r="L348" i="11"/>
  <c r="L348" i="1"/>
  <c r="L348" i="23"/>
  <c r="H348" i="14"/>
  <c r="H348" i="13"/>
  <c r="H348" i="12"/>
  <c r="H348" i="11"/>
  <c r="H348" i="1"/>
  <c r="H348" i="23"/>
  <c r="V347" i="14"/>
  <c r="V347" i="13"/>
  <c r="V347" i="12"/>
  <c r="V347" i="11"/>
  <c r="V347" i="1"/>
  <c r="V347" i="23"/>
  <c r="R347" i="14"/>
  <c r="R347" i="13"/>
  <c r="R347" i="12"/>
  <c r="R347" i="11"/>
  <c r="R347" i="1"/>
  <c r="R347" i="23"/>
  <c r="N347" i="14"/>
  <c r="N347" i="13"/>
  <c r="N347" i="12"/>
  <c r="N347" i="11"/>
  <c r="N347" i="1"/>
  <c r="N347" i="23"/>
  <c r="J347" i="14"/>
  <c r="J347" i="13"/>
  <c r="J347" i="12"/>
  <c r="J347" i="11"/>
  <c r="J347" i="1"/>
  <c r="J347" i="23"/>
  <c r="X346" i="14"/>
  <c r="X346" i="13"/>
  <c r="X346" i="12"/>
  <c r="X346" i="11"/>
  <c r="X346" i="1"/>
  <c r="X346" i="23"/>
  <c r="T346" i="14"/>
  <c r="T346" i="13"/>
  <c r="T346" i="12"/>
  <c r="T346" i="11"/>
  <c r="T346" i="1"/>
  <c r="T346" i="23"/>
  <c r="P346" i="14"/>
  <c r="P346" i="13"/>
  <c r="P346" i="12"/>
  <c r="P346" i="11"/>
  <c r="P346" i="1"/>
  <c r="P346" i="23"/>
  <c r="L346" i="14"/>
  <c r="L346" i="13"/>
  <c r="L346" i="12"/>
  <c r="L346" i="11"/>
  <c r="L346" i="1"/>
  <c r="L346" i="23"/>
  <c r="H346" i="14"/>
  <c r="H346" i="13"/>
  <c r="H346" i="12"/>
  <c r="H346" i="11"/>
  <c r="H346" i="1"/>
  <c r="H346" i="23"/>
  <c r="V345" i="14"/>
  <c r="V345" i="13"/>
  <c r="V345" i="12"/>
  <c r="V345" i="11"/>
  <c r="V345" i="1"/>
  <c r="V345" i="23"/>
  <c r="R345" i="14"/>
  <c r="R345" i="13"/>
  <c r="R345" i="12"/>
  <c r="R345" i="11"/>
  <c r="R345" i="1"/>
  <c r="R345" i="23"/>
  <c r="N345" i="14"/>
  <c r="N345" i="13"/>
  <c r="N345" i="12"/>
  <c r="N345" i="11"/>
  <c r="N345" i="1"/>
  <c r="N345" i="23"/>
  <c r="J345" i="14"/>
  <c r="J345" i="13"/>
  <c r="J345" i="12"/>
  <c r="J345" i="11"/>
  <c r="J345" i="1"/>
  <c r="J345" i="23"/>
  <c r="X344" i="14"/>
  <c r="X344" i="13"/>
  <c r="X344" i="12"/>
  <c r="X344" i="11"/>
  <c r="X344" i="1"/>
  <c r="X344" i="23"/>
  <c r="T344" i="14"/>
  <c r="T344" i="13"/>
  <c r="T344" i="12"/>
  <c r="T344" i="11"/>
  <c r="T344" i="1"/>
  <c r="T344" i="23"/>
  <c r="P344" i="14"/>
  <c r="P344" i="13"/>
  <c r="P344" i="12"/>
  <c r="P344" i="11"/>
  <c r="P344" i="1"/>
  <c r="P344" i="23"/>
  <c r="L344" i="14"/>
  <c r="L344" i="13"/>
  <c r="L344" i="12"/>
  <c r="L344" i="11"/>
  <c r="L344" i="1"/>
  <c r="L344" i="23"/>
  <c r="H344" i="14"/>
  <c r="H344" i="13"/>
  <c r="H344" i="12"/>
  <c r="H344" i="11"/>
  <c r="H344" i="1"/>
  <c r="H344" i="23"/>
  <c r="V343" i="14"/>
  <c r="V343" i="13"/>
  <c r="V343" i="12"/>
  <c r="V343" i="11"/>
  <c r="V343" i="1"/>
  <c r="V343" i="23"/>
  <c r="R343" i="14"/>
  <c r="R343" i="13"/>
  <c r="R343" i="12"/>
  <c r="R343" i="11"/>
  <c r="R343" i="1"/>
  <c r="R343" i="23"/>
  <c r="N343" i="14"/>
  <c r="N343" i="13"/>
  <c r="N343" i="12"/>
  <c r="N343" i="11"/>
  <c r="N343" i="1"/>
  <c r="N343" i="23"/>
  <c r="J343" i="14"/>
  <c r="J343" i="13"/>
  <c r="J343" i="12"/>
  <c r="J343" i="11"/>
  <c r="J343" i="1"/>
  <c r="J343" i="23"/>
  <c r="X90" i="14"/>
  <c r="X90" i="13"/>
  <c r="X90" i="12"/>
  <c r="X90" i="11"/>
  <c r="X90" i="1"/>
  <c r="X90" i="23"/>
  <c r="T90" i="14"/>
  <c r="T90" i="13"/>
  <c r="T90" i="12"/>
  <c r="T90" i="11"/>
  <c r="T90" i="1"/>
  <c r="T90" i="23"/>
  <c r="P90" i="14"/>
  <c r="P90" i="13"/>
  <c r="P90" i="12"/>
  <c r="P90" i="11"/>
  <c r="P90" i="1"/>
  <c r="P90" i="23"/>
  <c r="L90" i="14"/>
  <c r="L90" i="13"/>
  <c r="L90" i="12"/>
  <c r="L90" i="11"/>
  <c r="L90" i="1"/>
  <c r="L90" i="23"/>
  <c r="H90" i="14"/>
  <c r="H90" i="13"/>
  <c r="H90" i="12"/>
  <c r="H90" i="11"/>
  <c r="H90" i="1"/>
  <c r="H90" i="23"/>
  <c r="V342" i="14"/>
  <c r="V342" i="13"/>
  <c r="V342" i="12"/>
  <c r="V342" i="11"/>
  <c r="V342" i="1"/>
  <c r="V342" i="23"/>
  <c r="R342" i="14"/>
  <c r="R342" i="13"/>
  <c r="R342" i="12"/>
  <c r="R342" i="11"/>
  <c r="R342" i="1"/>
  <c r="R342" i="23"/>
  <c r="N342" i="14"/>
  <c r="N342" i="13"/>
  <c r="N342" i="12"/>
  <c r="N342" i="11"/>
  <c r="N342" i="1"/>
  <c r="N342" i="23"/>
  <c r="J342" i="14"/>
  <c r="J342" i="13"/>
  <c r="J342" i="12"/>
  <c r="J342" i="11"/>
  <c r="J342" i="1"/>
  <c r="J342" i="23"/>
  <c r="X341" i="14"/>
  <c r="X341" i="13"/>
  <c r="X341" i="12"/>
  <c r="X341" i="11"/>
  <c r="X341" i="1"/>
  <c r="X341" i="23"/>
  <c r="T341" i="14"/>
  <c r="T341" i="13"/>
  <c r="T341" i="12"/>
  <c r="T341" i="11"/>
  <c r="T341" i="1"/>
  <c r="T341" i="23"/>
  <c r="P341" i="14"/>
  <c r="P341" i="13"/>
  <c r="P341" i="12"/>
  <c r="P341" i="11"/>
  <c r="P341" i="1"/>
  <c r="P341" i="23"/>
  <c r="L341" i="14"/>
  <c r="L341" i="13"/>
  <c r="L341" i="12"/>
  <c r="L341" i="11"/>
  <c r="L341" i="1"/>
  <c r="L341" i="23"/>
  <c r="H341" i="14"/>
  <c r="H341" i="13"/>
  <c r="H341" i="12"/>
  <c r="H341" i="11"/>
  <c r="H341" i="1"/>
  <c r="H341" i="23"/>
  <c r="V340" i="14"/>
  <c r="V340" i="13"/>
  <c r="V340" i="12"/>
  <c r="V340" i="11"/>
  <c r="V340" i="1"/>
  <c r="V340" i="23"/>
  <c r="R340" i="14"/>
  <c r="R340" i="13"/>
  <c r="R340" i="12"/>
  <c r="R340" i="11"/>
  <c r="R340" i="1"/>
  <c r="R340" i="23"/>
  <c r="N340" i="14"/>
  <c r="N340" i="13"/>
  <c r="N340" i="12"/>
  <c r="N340" i="11"/>
  <c r="N340" i="1"/>
  <c r="N340" i="23"/>
  <c r="J340" i="14"/>
  <c r="J340" i="13"/>
  <c r="J340" i="12"/>
  <c r="J340" i="11"/>
  <c r="J340" i="1"/>
  <c r="J340" i="23"/>
  <c r="X339" i="14"/>
  <c r="X339" i="13"/>
  <c r="X339" i="12"/>
  <c r="X339" i="11"/>
  <c r="X339" i="1"/>
  <c r="X339" i="23"/>
  <c r="T339" i="14"/>
  <c r="T339" i="13"/>
  <c r="T339" i="12"/>
  <c r="T339" i="11"/>
  <c r="T339" i="1"/>
  <c r="T339" i="23"/>
  <c r="P339" i="14"/>
  <c r="P339" i="13"/>
  <c r="P339" i="12"/>
  <c r="P339" i="11"/>
  <c r="P339" i="1"/>
  <c r="P339" i="23"/>
  <c r="L339" i="14"/>
  <c r="L339" i="13"/>
  <c r="L339" i="12"/>
  <c r="L339" i="11"/>
  <c r="L339" i="1"/>
  <c r="L339" i="23"/>
  <c r="H339" i="14"/>
  <c r="H339" i="13"/>
  <c r="H339" i="12"/>
  <c r="H339" i="11"/>
  <c r="H339" i="1"/>
  <c r="H339" i="23"/>
  <c r="V338" i="14"/>
  <c r="V338" i="13"/>
  <c r="V338" i="12"/>
  <c r="V338" i="11"/>
  <c r="V338" i="1"/>
  <c r="V338" i="23"/>
  <c r="R338" i="14"/>
  <c r="R338" i="13"/>
  <c r="R338" i="12"/>
  <c r="R338" i="11"/>
  <c r="R338" i="1"/>
  <c r="R338" i="23"/>
  <c r="N338" i="14"/>
  <c r="N338" i="13"/>
  <c r="N338" i="12"/>
  <c r="N338" i="11"/>
  <c r="N338" i="1"/>
  <c r="N338" i="23"/>
  <c r="J338" i="14"/>
  <c r="J338" i="13"/>
  <c r="J338" i="12"/>
  <c r="J338" i="11"/>
  <c r="J338" i="1"/>
  <c r="J338" i="23"/>
  <c r="X337" i="14"/>
  <c r="X337" i="13"/>
  <c r="X337" i="12"/>
  <c r="X337" i="11"/>
  <c r="X337" i="1"/>
  <c r="X337" i="23"/>
  <c r="T337" i="14"/>
  <c r="T337" i="13"/>
  <c r="T337" i="12"/>
  <c r="T337" i="11"/>
  <c r="T337" i="1"/>
  <c r="T337" i="23"/>
  <c r="P337" i="14"/>
  <c r="P337" i="13"/>
  <c r="P337" i="12"/>
  <c r="P337" i="11"/>
  <c r="P337" i="1"/>
  <c r="P337" i="23"/>
  <c r="L337" i="14"/>
  <c r="L337" i="13"/>
  <c r="L337" i="12"/>
  <c r="L337" i="11"/>
  <c r="L337" i="1"/>
  <c r="L337" i="23"/>
  <c r="H337" i="14"/>
  <c r="H337" i="13"/>
  <c r="H337" i="12"/>
  <c r="H337" i="11"/>
  <c r="H337" i="1"/>
  <c r="H337" i="23"/>
  <c r="V336" i="14"/>
  <c r="V336" i="13"/>
  <c r="V336" i="12"/>
  <c r="V336" i="11"/>
  <c r="V336" i="1"/>
  <c r="V336" i="23"/>
  <c r="R336" i="14"/>
  <c r="R336" i="13"/>
  <c r="R336" i="12"/>
  <c r="R336" i="11"/>
  <c r="R336" i="1"/>
  <c r="R336" i="23"/>
  <c r="N336" i="14"/>
  <c r="N336" i="13"/>
  <c r="N336" i="12"/>
  <c r="N336" i="11"/>
  <c r="N336" i="1"/>
  <c r="N336" i="23"/>
  <c r="J336" i="14"/>
  <c r="J336" i="13"/>
  <c r="J336" i="12"/>
  <c r="J336" i="11"/>
  <c r="J336" i="1"/>
  <c r="J336" i="23"/>
  <c r="X89" i="14"/>
  <c r="X89" i="13"/>
  <c r="X89" i="12"/>
  <c r="X89" i="11"/>
  <c r="X89" i="1"/>
  <c r="X89" i="23"/>
  <c r="T89" i="14"/>
  <c r="T89" i="13"/>
  <c r="T89" i="12"/>
  <c r="T89" i="11"/>
  <c r="T89" i="1"/>
  <c r="T89" i="23"/>
  <c r="P89" i="14"/>
  <c r="P89" i="13"/>
  <c r="P89" i="12"/>
  <c r="P89" i="11"/>
  <c r="P89" i="1"/>
  <c r="P89" i="23"/>
  <c r="L89" i="14"/>
  <c r="L89" i="13"/>
  <c r="L89" i="12"/>
  <c r="L89" i="11"/>
  <c r="L89" i="1"/>
  <c r="L89" i="23"/>
  <c r="H89" i="14"/>
  <c r="H89" i="13"/>
  <c r="H89" i="12"/>
  <c r="H89" i="11"/>
  <c r="H89" i="1"/>
  <c r="H89" i="23"/>
  <c r="V88" i="14"/>
  <c r="V88" i="13"/>
  <c r="V88" i="12"/>
  <c r="V88" i="11"/>
  <c r="V88" i="1"/>
  <c r="V88" i="23"/>
  <c r="R88" i="14"/>
  <c r="R88" i="13"/>
  <c r="R88" i="12"/>
  <c r="R88" i="11"/>
  <c r="R88" i="1"/>
  <c r="R88" i="23"/>
  <c r="N88" i="14"/>
  <c r="N88" i="13"/>
  <c r="N88" i="12"/>
  <c r="N88" i="11"/>
  <c r="N88" i="1"/>
  <c r="N88" i="23"/>
  <c r="J88" i="14"/>
  <c r="J88" i="13"/>
  <c r="J88" i="12"/>
  <c r="J88" i="11"/>
  <c r="J88" i="1"/>
  <c r="J88" i="23"/>
  <c r="X87" i="14"/>
  <c r="X87" i="13"/>
  <c r="X87" i="12"/>
  <c r="X87" i="11"/>
  <c r="X87" i="1"/>
  <c r="X87" i="23"/>
  <c r="T87" i="14"/>
  <c r="T87" i="13"/>
  <c r="T87" i="12"/>
  <c r="T87" i="11"/>
  <c r="T87" i="1"/>
  <c r="T87" i="23"/>
  <c r="P87" i="14"/>
  <c r="P87" i="13"/>
  <c r="P87" i="12"/>
  <c r="P87" i="11"/>
  <c r="P87" i="1"/>
  <c r="P87" i="23"/>
  <c r="L87" i="14"/>
  <c r="L87" i="13"/>
  <c r="L87" i="12"/>
  <c r="L87" i="11"/>
  <c r="L87" i="1"/>
  <c r="L87" i="23"/>
  <c r="H87" i="14"/>
  <c r="H87" i="13"/>
  <c r="H87" i="12"/>
  <c r="H87" i="11"/>
  <c r="H87" i="1"/>
  <c r="H87" i="23"/>
  <c r="V335" i="14"/>
  <c r="V335" i="13"/>
  <c r="V335" i="12"/>
  <c r="V335" i="11"/>
  <c r="V335" i="1"/>
  <c r="V335" i="23"/>
  <c r="R335" i="14"/>
  <c r="R335" i="13"/>
  <c r="R335" i="12"/>
  <c r="R335" i="11"/>
  <c r="R335" i="1"/>
  <c r="R335" i="23"/>
  <c r="N335" i="14"/>
  <c r="N335" i="13"/>
  <c r="N335" i="12"/>
  <c r="N335" i="11"/>
  <c r="N335" i="1"/>
  <c r="N335" i="23"/>
  <c r="J335" i="14"/>
  <c r="J335" i="13"/>
  <c r="J335" i="12"/>
  <c r="J335" i="11"/>
  <c r="J335" i="1"/>
  <c r="J335" i="23"/>
  <c r="X334" i="14"/>
  <c r="X334" i="13"/>
  <c r="X334" i="12"/>
  <c r="X334" i="11"/>
  <c r="X334" i="1"/>
  <c r="X334" i="23"/>
  <c r="T334" i="14"/>
  <c r="T334" i="13"/>
  <c r="T334" i="12"/>
  <c r="T334" i="11"/>
  <c r="T334" i="1"/>
  <c r="T334" i="23"/>
  <c r="P334" i="14"/>
  <c r="P334" i="13"/>
  <c r="P334" i="12"/>
  <c r="P334" i="11"/>
  <c r="P334" i="1"/>
  <c r="P334" i="23"/>
  <c r="L334" i="14"/>
  <c r="L334" i="13"/>
  <c r="L334" i="12"/>
  <c r="L334" i="11"/>
  <c r="L334" i="1"/>
  <c r="L334" i="23"/>
  <c r="H334" i="14"/>
  <c r="H334" i="13"/>
  <c r="H334" i="12"/>
  <c r="H334" i="11"/>
  <c r="H334" i="1"/>
  <c r="H334" i="23"/>
  <c r="V333" i="14"/>
  <c r="V333" i="13"/>
  <c r="V333" i="12"/>
  <c r="V333" i="11"/>
  <c r="V333" i="1"/>
  <c r="V333" i="23"/>
  <c r="R333" i="14"/>
  <c r="R333" i="13"/>
  <c r="R333" i="12"/>
  <c r="R333" i="11"/>
  <c r="R333" i="1"/>
  <c r="R333" i="23"/>
  <c r="N333" i="14"/>
  <c r="N333" i="13"/>
  <c r="N333" i="12"/>
  <c r="N333" i="11"/>
  <c r="N333" i="1"/>
  <c r="N333" i="23"/>
  <c r="J333" i="14"/>
  <c r="J333" i="13"/>
  <c r="J333" i="12"/>
  <c r="J333" i="11"/>
  <c r="J333" i="1"/>
  <c r="J333" i="23"/>
  <c r="X278" i="14"/>
  <c r="X278" i="13"/>
  <c r="X278" i="12"/>
  <c r="X278" i="11"/>
  <c r="X278" i="1"/>
  <c r="X278" i="23"/>
  <c r="T278" i="14"/>
  <c r="T278" i="13"/>
  <c r="T278" i="12"/>
  <c r="T278" i="11"/>
  <c r="T278" i="1"/>
  <c r="T278" i="23"/>
  <c r="P278" i="14"/>
  <c r="P278" i="13"/>
  <c r="P278" i="12"/>
  <c r="P278" i="11"/>
  <c r="P278" i="1"/>
  <c r="P278" i="23"/>
  <c r="L278" i="14"/>
  <c r="L278" i="13"/>
  <c r="L278" i="12"/>
  <c r="L278" i="11"/>
  <c r="L278" i="1"/>
  <c r="L278" i="23"/>
  <c r="H278" i="14"/>
  <c r="H278" i="13"/>
  <c r="H278" i="12"/>
  <c r="H278" i="11"/>
  <c r="H278" i="1"/>
  <c r="H278" i="23"/>
  <c r="V277" i="14"/>
  <c r="V277" i="13"/>
  <c r="V277" i="12"/>
  <c r="V277" i="11"/>
  <c r="V277" i="1"/>
  <c r="V277" i="23"/>
  <c r="R277" i="14"/>
  <c r="R277" i="13"/>
  <c r="R277" i="12"/>
  <c r="R277" i="11"/>
  <c r="R277" i="1"/>
  <c r="R277" i="23"/>
  <c r="N277" i="14"/>
  <c r="N277" i="13"/>
  <c r="N277" i="12"/>
  <c r="N277" i="11"/>
  <c r="N277" i="1"/>
  <c r="N277" i="23"/>
  <c r="J277" i="14"/>
  <c r="J277" i="13"/>
  <c r="J277" i="12"/>
  <c r="J277" i="11"/>
  <c r="J277" i="1"/>
  <c r="J277" i="23"/>
  <c r="X276" i="14"/>
  <c r="X276" i="13"/>
  <c r="X276" i="12"/>
  <c r="X276" i="11"/>
  <c r="X276" i="1"/>
  <c r="X276" i="23"/>
  <c r="T276" i="14"/>
  <c r="T276" i="13"/>
  <c r="T276" i="12"/>
  <c r="T276" i="11"/>
  <c r="T276" i="1"/>
  <c r="T276" i="23"/>
  <c r="P276" i="14"/>
  <c r="P276" i="13"/>
  <c r="P276" i="12"/>
  <c r="P276" i="11"/>
  <c r="P276" i="1"/>
  <c r="P276" i="23"/>
  <c r="L276" i="14"/>
  <c r="L276" i="13"/>
  <c r="L276" i="12"/>
  <c r="L276" i="11"/>
  <c r="L276" i="1"/>
  <c r="L276" i="23"/>
  <c r="H276" i="14"/>
  <c r="H276" i="13"/>
  <c r="H276" i="12"/>
  <c r="H276" i="11"/>
  <c r="H276" i="1"/>
  <c r="H276" i="23"/>
  <c r="V275" i="14"/>
  <c r="V275" i="13"/>
  <c r="V275" i="12"/>
  <c r="V275" i="11"/>
  <c r="V275" i="1"/>
  <c r="V275" i="23"/>
  <c r="R275" i="14"/>
  <c r="R275" i="13"/>
  <c r="R275" i="12"/>
  <c r="R275" i="11"/>
  <c r="R275" i="1"/>
  <c r="R275" i="23"/>
  <c r="N275" i="14"/>
  <c r="N275" i="13"/>
  <c r="N275" i="12"/>
  <c r="N275" i="11"/>
  <c r="N275" i="1"/>
  <c r="N275" i="23"/>
  <c r="J275" i="14"/>
  <c r="J275" i="13"/>
  <c r="J275" i="12"/>
  <c r="J275" i="11"/>
  <c r="J275" i="1"/>
  <c r="J275" i="23"/>
  <c r="X274" i="14"/>
  <c r="X274" i="13"/>
  <c r="X274" i="12"/>
  <c r="X274" i="11"/>
  <c r="X274" i="1"/>
  <c r="X274" i="23"/>
  <c r="T274" i="14"/>
  <c r="T274" i="13"/>
  <c r="T274" i="12"/>
  <c r="T274" i="11"/>
  <c r="T274" i="1"/>
  <c r="T274" i="23"/>
  <c r="P274" i="14"/>
  <c r="P274" i="13"/>
  <c r="P274" i="12"/>
  <c r="P274" i="11"/>
  <c r="P274" i="1"/>
  <c r="P274" i="23"/>
  <c r="L274" i="14"/>
  <c r="L274" i="13"/>
  <c r="L274" i="12"/>
  <c r="L274" i="11"/>
  <c r="L274" i="1"/>
  <c r="L274" i="23"/>
  <c r="H274" i="14"/>
  <c r="H274" i="13"/>
  <c r="H274" i="12"/>
  <c r="H274" i="11"/>
  <c r="H274" i="1"/>
  <c r="H274" i="23"/>
  <c r="V273" i="14"/>
  <c r="V273" i="13"/>
  <c r="V273" i="12"/>
  <c r="V273" i="11"/>
  <c r="V273" i="1"/>
  <c r="V273" i="23"/>
  <c r="R273" i="14"/>
  <c r="R273" i="13"/>
  <c r="R273" i="12"/>
  <c r="R273" i="11"/>
  <c r="R273" i="1"/>
  <c r="R273" i="23"/>
  <c r="N273" i="14"/>
  <c r="N273" i="13"/>
  <c r="N273" i="12"/>
  <c r="N273" i="11"/>
  <c r="N273" i="1"/>
  <c r="N273" i="23"/>
  <c r="J273" i="14"/>
  <c r="J273" i="13"/>
  <c r="J273" i="12"/>
  <c r="J273" i="11"/>
  <c r="J273" i="1"/>
  <c r="J273" i="23"/>
  <c r="X272" i="14"/>
  <c r="X272" i="13"/>
  <c r="X272" i="12"/>
  <c r="X272" i="11"/>
  <c r="X272" i="1"/>
  <c r="X272" i="23"/>
  <c r="T272" i="14"/>
  <c r="T272" i="13"/>
  <c r="T272" i="12"/>
  <c r="T272" i="11"/>
  <c r="T272" i="1"/>
  <c r="T272" i="23"/>
  <c r="P272" i="14"/>
  <c r="P272" i="13"/>
  <c r="P272" i="12"/>
  <c r="P272" i="11"/>
  <c r="P272" i="1"/>
  <c r="P272" i="23"/>
  <c r="L272" i="14"/>
  <c r="L272" i="13"/>
  <c r="L272" i="12"/>
  <c r="L272" i="11"/>
  <c r="L272" i="1"/>
  <c r="L272" i="23"/>
  <c r="H272" i="14"/>
  <c r="H272" i="13"/>
  <c r="H272" i="12"/>
  <c r="H272" i="11"/>
  <c r="H272" i="1"/>
  <c r="H272" i="23"/>
  <c r="V271" i="14"/>
  <c r="V271" i="13"/>
  <c r="V271" i="12"/>
  <c r="V271" i="11"/>
  <c r="V271" i="1"/>
  <c r="V271" i="23"/>
  <c r="R271" i="14"/>
  <c r="R271" i="13"/>
  <c r="R271" i="12"/>
  <c r="R271" i="11"/>
  <c r="R271" i="1"/>
  <c r="R271" i="23"/>
  <c r="N271" i="14"/>
  <c r="N271" i="13"/>
  <c r="N271" i="12"/>
  <c r="N271" i="11"/>
  <c r="N271" i="1"/>
  <c r="N271" i="23"/>
  <c r="J271" i="14"/>
  <c r="J271" i="13"/>
  <c r="J271" i="12"/>
  <c r="J271" i="11"/>
  <c r="J271" i="1"/>
  <c r="J271" i="23"/>
  <c r="X270" i="14"/>
  <c r="X270" i="13"/>
  <c r="X270" i="12"/>
  <c r="X270" i="11"/>
  <c r="X270" i="1"/>
  <c r="X270" i="23"/>
  <c r="T270" i="14"/>
  <c r="T270" i="13"/>
  <c r="T270" i="12"/>
  <c r="T270" i="11"/>
  <c r="T270" i="1"/>
  <c r="T270" i="23"/>
  <c r="P270" i="14"/>
  <c r="P270" i="13"/>
  <c r="P270" i="12"/>
  <c r="P270" i="11"/>
  <c r="P270" i="1"/>
  <c r="P270" i="23"/>
  <c r="L270" i="14"/>
  <c r="L270" i="13"/>
  <c r="L270" i="12"/>
  <c r="L270" i="11"/>
  <c r="L270" i="1"/>
  <c r="L270" i="23"/>
  <c r="H270" i="14"/>
  <c r="H270" i="13"/>
  <c r="H270" i="12"/>
  <c r="H270" i="11"/>
  <c r="H270" i="1"/>
  <c r="H270" i="23"/>
  <c r="V300" i="14"/>
  <c r="V300" i="13"/>
  <c r="V300" i="12"/>
  <c r="V300" i="11"/>
  <c r="V300" i="1"/>
  <c r="V300" i="23"/>
  <c r="R300" i="14"/>
  <c r="R300" i="13"/>
  <c r="R300" i="12"/>
  <c r="R300" i="11"/>
  <c r="R300" i="1"/>
  <c r="R300" i="23"/>
  <c r="N300" i="14"/>
  <c r="N300" i="13"/>
  <c r="N300" i="12"/>
  <c r="N300" i="11"/>
  <c r="N300" i="1"/>
  <c r="N300" i="23"/>
  <c r="J300" i="14"/>
  <c r="J300" i="13"/>
  <c r="J300" i="12"/>
  <c r="J300" i="11"/>
  <c r="J300" i="1"/>
  <c r="J300" i="23"/>
  <c r="X299" i="14"/>
  <c r="X299" i="13"/>
  <c r="X299" i="12"/>
  <c r="X299" i="11"/>
  <c r="X299" i="1"/>
  <c r="X299" i="23"/>
  <c r="T299" i="14"/>
  <c r="T299" i="13"/>
  <c r="T299" i="12"/>
  <c r="T299" i="11"/>
  <c r="T299" i="1"/>
  <c r="T299" i="23"/>
  <c r="P299" i="14"/>
  <c r="P299" i="13"/>
  <c r="P299" i="12"/>
  <c r="P299" i="11"/>
  <c r="P299" i="1"/>
  <c r="P299" i="23"/>
  <c r="L299" i="14"/>
  <c r="L299" i="13"/>
  <c r="L299" i="12"/>
  <c r="L299" i="11"/>
  <c r="L299" i="1"/>
  <c r="L299" i="23"/>
  <c r="H299" i="14"/>
  <c r="H299" i="13"/>
  <c r="H299" i="12"/>
  <c r="H299" i="11"/>
  <c r="H299" i="1"/>
  <c r="H299" i="23"/>
  <c r="V298" i="14"/>
  <c r="V298" i="13"/>
  <c r="V298" i="12"/>
  <c r="V298" i="11"/>
  <c r="V298" i="1"/>
  <c r="V298" i="23"/>
  <c r="R298" i="14"/>
  <c r="R298" i="13"/>
  <c r="R298" i="12"/>
  <c r="R298" i="11"/>
  <c r="R298" i="1"/>
  <c r="R298" i="23"/>
  <c r="N298" i="14"/>
  <c r="N298" i="13"/>
  <c r="N298" i="12"/>
  <c r="N298" i="11"/>
  <c r="N298" i="1"/>
  <c r="N298" i="23"/>
  <c r="J298" i="14"/>
  <c r="J298" i="13"/>
  <c r="J298" i="12"/>
  <c r="J298" i="11"/>
  <c r="J298" i="1"/>
  <c r="J298" i="23"/>
  <c r="X297" i="14"/>
  <c r="X297" i="13"/>
  <c r="X297" i="12"/>
  <c r="X297" i="11"/>
  <c r="X297" i="1"/>
  <c r="X297" i="23"/>
  <c r="T297" i="14"/>
  <c r="T297" i="13"/>
  <c r="T297" i="12"/>
  <c r="T297" i="11"/>
  <c r="T297" i="1"/>
  <c r="T297" i="23"/>
  <c r="P297" i="14"/>
  <c r="P297" i="13"/>
  <c r="P297" i="12"/>
  <c r="P297" i="11"/>
  <c r="P297" i="1"/>
  <c r="P297" i="23"/>
  <c r="L297" i="14"/>
  <c r="L297" i="13"/>
  <c r="L297" i="12"/>
  <c r="L297" i="11"/>
  <c r="L297" i="1"/>
  <c r="L297" i="23"/>
  <c r="H297" i="14"/>
  <c r="H297" i="13"/>
  <c r="H297" i="12"/>
  <c r="H297" i="11"/>
  <c r="H297" i="1"/>
  <c r="H297" i="23"/>
  <c r="V296" i="14"/>
  <c r="V296" i="13"/>
  <c r="V296" i="12"/>
  <c r="V296" i="11"/>
  <c r="V296" i="1"/>
  <c r="V296" i="23"/>
  <c r="R296" i="14"/>
  <c r="R296" i="13"/>
  <c r="R296" i="12"/>
  <c r="R296" i="11"/>
  <c r="R296" i="1"/>
  <c r="R296" i="23"/>
  <c r="N296" i="14"/>
  <c r="N296" i="13"/>
  <c r="N296" i="12"/>
  <c r="N296" i="11"/>
  <c r="N296" i="1"/>
  <c r="N296" i="23"/>
  <c r="J296" i="14"/>
  <c r="J296" i="13"/>
  <c r="J296" i="12"/>
  <c r="J296" i="11"/>
  <c r="J296" i="1"/>
  <c r="J296" i="23"/>
  <c r="X295" i="14"/>
  <c r="X295" i="13"/>
  <c r="X295" i="12"/>
  <c r="X295" i="11"/>
  <c r="X295" i="1"/>
  <c r="X295" i="23"/>
  <c r="T295" i="14"/>
  <c r="T295" i="13"/>
  <c r="T295" i="12"/>
  <c r="T295" i="11"/>
  <c r="T295" i="1"/>
  <c r="T295" i="23"/>
  <c r="P295" i="14"/>
  <c r="P295" i="13"/>
  <c r="P295" i="12"/>
  <c r="P295" i="11"/>
  <c r="P295" i="1"/>
  <c r="P295" i="23"/>
  <c r="L295" i="14"/>
  <c r="L295" i="13"/>
  <c r="L295" i="12"/>
  <c r="L295" i="11"/>
  <c r="L295" i="1"/>
  <c r="L295" i="23"/>
  <c r="H295" i="14"/>
  <c r="H295" i="13"/>
  <c r="H295" i="12"/>
  <c r="H295" i="11"/>
  <c r="H295" i="1"/>
  <c r="H295" i="23"/>
  <c r="V294" i="14"/>
  <c r="V294" i="13"/>
  <c r="V294" i="12"/>
  <c r="V294" i="11"/>
  <c r="V294" i="1"/>
  <c r="V294" i="23"/>
  <c r="R294" i="14"/>
  <c r="R294" i="13"/>
  <c r="R294" i="12"/>
  <c r="R294" i="11"/>
  <c r="R294" i="1"/>
  <c r="R294" i="23"/>
  <c r="N294" i="14"/>
  <c r="N294" i="13"/>
  <c r="N294" i="12"/>
  <c r="N294" i="11"/>
  <c r="N294" i="1"/>
  <c r="N294" i="23"/>
  <c r="J294" i="14"/>
  <c r="J294" i="13"/>
  <c r="J294" i="12"/>
  <c r="J294" i="11"/>
  <c r="J294" i="1"/>
  <c r="J294" i="23"/>
  <c r="X293" i="14"/>
  <c r="X293" i="13"/>
  <c r="X293" i="12"/>
  <c r="X293" i="11"/>
  <c r="X293" i="1"/>
  <c r="X293" i="23"/>
  <c r="T293" i="14"/>
  <c r="T293" i="13"/>
  <c r="T293" i="12"/>
  <c r="T293" i="11"/>
  <c r="T293" i="1"/>
  <c r="T293" i="23"/>
  <c r="P293" i="14"/>
  <c r="P293" i="13"/>
  <c r="P293" i="12"/>
  <c r="P293" i="11"/>
  <c r="P293" i="1"/>
  <c r="P293" i="23"/>
  <c r="L293" i="14"/>
  <c r="L293" i="13"/>
  <c r="L293" i="12"/>
  <c r="L293" i="11"/>
  <c r="L293" i="1"/>
  <c r="L293" i="23"/>
  <c r="H293" i="14"/>
  <c r="H293" i="13"/>
  <c r="H293" i="12"/>
  <c r="H293" i="11"/>
  <c r="H293" i="1"/>
  <c r="H293" i="23"/>
  <c r="V292" i="14"/>
  <c r="V292" i="13"/>
  <c r="V292" i="12"/>
  <c r="V292" i="11"/>
  <c r="V292" i="1"/>
  <c r="V292" i="23"/>
  <c r="R292" i="14"/>
  <c r="R292" i="13"/>
  <c r="R292" i="12"/>
  <c r="R292" i="11"/>
  <c r="R292" i="1"/>
  <c r="R292" i="23"/>
  <c r="N292" i="14"/>
  <c r="N292" i="13"/>
  <c r="N292" i="12"/>
  <c r="N292" i="11"/>
  <c r="N292" i="1"/>
  <c r="N292" i="23"/>
  <c r="J292" i="14"/>
  <c r="J292" i="13"/>
  <c r="J292" i="12"/>
  <c r="J292" i="11"/>
  <c r="J292" i="1"/>
  <c r="J292" i="23"/>
  <c r="X291" i="14"/>
  <c r="X291" i="13"/>
  <c r="X291" i="12"/>
  <c r="X291" i="11"/>
  <c r="X291" i="1"/>
  <c r="X291" i="23"/>
  <c r="T291" i="14"/>
  <c r="T291" i="13"/>
  <c r="T291" i="12"/>
  <c r="T291" i="11"/>
  <c r="T291" i="1"/>
  <c r="T291" i="23"/>
  <c r="P291" i="14"/>
  <c r="P291" i="13"/>
  <c r="P291" i="12"/>
  <c r="P291" i="11"/>
  <c r="P291" i="1"/>
  <c r="P291" i="23"/>
  <c r="L291" i="14"/>
  <c r="L291" i="13"/>
  <c r="L291" i="12"/>
  <c r="L291" i="11"/>
  <c r="L291" i="1"/>
  <c r="L291" i="23"/>
  <c r="H291" i="14"/>
  <c r="H291" i="13"/>
  <c r="H291" i="12"/>
  <c r="H291" i="11"/>
  <c r="H291" i="1"/>
  <c r="H291" i="23"/>
  <c r="V290" i="14"/>
  <c r="V290" i="13"/>
  <c r="V290" i="12"/>
  <c r="V290" i="11"/>
  <c r="V290" i="1"/>
  <c r="V290" i="23"/>
  <c r="R290" i="14"/>
  <c r="R290" i="13"/>
  <c r="R290" i="12"/>
  <c r="R290" i="11"/>
  <c r="R290" i="1"/>
  <c r="R290" i="23"/>
  <c r="N290" i="14"/>
  <c r="N290" i="13"/>
  <c r="N290" i="12"/>
  <c r="N290" i="11"/>
  <c r="N290" i="1"/>
  <c r="N290" i="23"/>
  <c r="J290" i="14"/>
  <c r="J290" i="13"/>
  <c r="J290" i="12"/>
  <c r="J290" i="11"/>
  <c r="J290" i="1"/>
  <c r="J290" i="23"/>
  <c r="X289" i="14"/>
  <c r="X289" i="13"/>
  <c r="X289" i="12"/>
  <c r="X289" i="11"/>
  <c r="X289" i="1"/>
  <c r="X289" i="23"/>
  <c r="T289" i="14"/>
  <c r="T289" i="13"/>
  <c r="T289" i="12"/>
  <c r="T289" i="11"/>
  <c r="T289" i="1"/>
  <c r="T289" i="23"/>
  <c r="P289" i="14"/>
  <c r="P289" i="13"/>
  <c r="P289" i="12"/>
  <c r="P289" i="11"/>
  <c r="P289" i="1"/>
  <c r="P289" i="23"/>
  <c r="L289" i="14"/>
  <c r="L289" i="13"/>
  <c r="L289" i="12"/>
  <c r="L289" i="11"/>
  <c r="L289" i="1"/>
  <c r="L289" i="23"/>
  <c r="H289" i="14"/>
  <c r="H289" i="13"/>
  <c r="H289" i="12"/>
  <c r="H289" i="11"/>
  <c r="H289" i="1"/>
  <c r="H289" i="23"/>
  <c r="V288" i="14"/>
  <c r="V288" i="13"/>
  <c r="V288" i="12"/>
  <c r="V288" i="11"/>
  <c r="V288" i="1"/>
  <c r="V288" i="23"/>
  <c r="R288" i="14"/>
  <c r="R288" i="13"/>
  <c r="R288" i="12"/>
  <c r="R288" i="11"/>
  <c r="R288" i="1"/>
  <c r="R288" i="23"/>
  <c r="N288" i="14"/>
  <c r="N288" i="13"/>
  <c r="N288" i="12"/>
  <c r="N288" i="11"/>
  <c r="N288" i="1"/>
  <c r="N288" i="23"/>
  <c r="J288" i="14"/>
  <c r="J288" i="13"/>
  <c r="J288" i="12"/>
  <c r="J288" i="11"/>
  <c r="J288" i="1"/>
  <c r="J288" i="23"/>
  <c r="X287" i="14"/>
  <c r="X287" i="13"/>
  <c r="X287" i="12"/>
  <c r="X287" i="11"/>
  <c r="X287" i="1"/>
  <c r="X287" i="23"/>
  <c r="T287" i="14"/>
  <c r="T287" i="13"/>
  <c r="T287" i="12"/>
  <c r="T287" i="11"/>
  <c r="T287" i="1"/>
  <c r="T287" i="23"/>
  <c r="P287" i="14"/>
  <c r="P287" i="13"/>
  <c r="P287" i="12"/>
  <c r="P287" i="11"/>
  <c r="P287" i="1"/>
  <c r="P287" i="23"/>
  <c r="L287" i="14"/>
  <c r="L287" i="13"/>
  <c r="L287" i="12"/>
  <c r="L287" i="11"/>
  <c r="L287" i="1"/>
  <c r="L287" i="23"/>
  <c r="H287" i="14"/>
  <c r="H287" i="13"/>
  <c r="H287" i="12"/>
  <c r="H287" i="11"/>
  <c r="H287" i="1"/>
  <c r="H287" i="23"/>
  <c r="V286" i="14"/>
  <c r="V286" i="13"/>
  <c r="V286" i="12"/>
  <c r="V286" i="11"/>
  <c r="V286" i="1"/>
  <c r="V286" i="23"/>
  <c r="R286" i="14"/>
  <c r="R286" i="13"/>
  <c r="R286" i="12"/>
  <c r="R286" i="11"/>
  <c r="R286" i="1"/>
  <c r="R286" i="23"/>
  <c r="N286" i="14"/>
  <c r="N286" i="13"/>
  <c r="N286" i="12"/>
  <c r="N286" i="11"/>
  <c r="N286" i="1"/>
  <c r="N286" i="23"/>
  <c r="J286" i="14"/>
  <c r="J286" i="13"/>
  <c r="J286" i="12"/>
  <c r="J286" i="11"/>
  <c r="J286" i="1"/>
  <c r="J286" i="23"/>
  <c r="X285" i="14"/>
  <c r="X285" i="13"/>
  <c r="X285" i="12"/>
  <c r="X285" i="11"/>
  <c r="X285" i="1"/>
  <c r="X285" i="23"/>
  <c r="T285" i="14"/>
  <c r="T285" i="13"/>
  <c r="T285" i="12"/>
  <c r="T285" i="11"/>
  <c r="T285" i="1"/>
  <c r="T285" i="23"/>
  <c r="P285" i="14"/>
  <c r="P285" i="13"/>
  <c r="P285" i="12"/>
  <c r="P285" i="11"/>
  <c r="P285" i="1"/>
  <c r="P285" i="23"/>
  <c r="L285" i="14"/>
  <c r="L285" i="13"/>
  <c r="L285" i="12"/>
  <c r="L285" i="11"/>
  <c r="L285" i="1"/>
  <c r="L285" i="23"/>
  <c r="H285" i="14"/>
  <c r="H285" i="13"/>
  <c r="H285" i="12"/>
  <c r="H285" i="11"/>
  <c r="H285" i="1"/>
  <c r="H285" i="23"/>
  <c r="V284" i="14"/>
  <c r="V284" i="13"/>
  <c r="V284" i="12"/>
  <c r="V284" i="11"/>
  <c r="V284" i="1"/>
  <c r="V284" i="23"/>
  <c r="R284" i="14"/>
  <c r="R284" i="13"/>
  <c r="R284" i="12"/>
  <c r="R284" i="11"/>
  <c r="R284" i="1"/>
  <c r="R284" i="23"/>
  <c r="N284" i="14"/>
  <c r="N284" i="13"/>
  <c r="N284" i="12"/>
  <c r="N284" i="11"/>
  <c r="N284" i="1"/>
  <c r="N284" i="23"/>
  <c r="J284" i="14"/>
  <c r="J284" i="13"/>
  <c r="J284" i="12"/>
  <c r="J284" i="11"/>
  <c r="J284" i="1"/>
  <c r="J284" i="23"/>
  <c r="X283" i="14"/>
  <c r="X283" i="13"/>
  <c r="X283" i="12"/>
  <c r="X283" i="11"/>
  <c r="X283" i="1"/>
  <c r="X283" i="23"/>
  <c r="T283" i="14"/>
  <c r="T283" i="13"/>
  <c r="T283" i="12"/>
  <c r="T283" i="11"/>
  <c r="T283" i="1"/>
  <c r="T283" i="23"/>
  <c r="P283" i="14"/>
  <c r="P283" i="13"/>
  <c r="P283" i="12"/>
  <c r="P283" i="11"/>
  <c r="P283" i="1"/>
  <c r="P283" i="23"/>
  <c r="L283" i="14"/>
  <c r="L283" i="13"/>
  <c r="L283" i="12"/>
  <c r="L283" i="11"/>
  <c r="L283" i="1"/>
  <c r="L283" i="23"/>
  <c r="H283" i="14"/>
  <c r="H283" i="13"/>
  <c r="H283" i="12"/>
  <c r="H283" i="11"/>
  <c r="H283" i="1"/>
  <c r="H283" i="23"/>
  <c r="V282" i="14"/>
  <c r="V282" i="13"/>
  <c r="V282" i="12"/>
  <c r="V282" i="11"/>
  <c r="V282" i="1"/>
  <c r="V282" i="23"/>
  <c r="R282" i="14"/>
  <c r="R282" i="13"/>
  <c r="R282" i="12"/>
  <c r="R282" i="11"/>
  <c r="R282" i="1"/>
  <c r="R282" i="23"/>
  <c r="N282" i="14"/>
  <c r="N282" i="13"/>
  <c r="N282" i="12"/>
  <c r="N282" i="11"/>
  <c r="N282" i="1"/>
  <c r="N282" i="23"/>
  <c r="J282" i="14"/>
  <c r="J282" i="13"/>
  <c r="J282" i="12"/>
  <c r="J282" i="11"/>
  <c r="J282" i="1"/>
  <c r="J282" i="23"/>
  <c r="X281" i="14"/>
  <c r="X281" i="13"/>
  <c r="X281" i="12"/>
  <c r="X281" i="11"/>
  <c r="X281" i="1"/>
  <c r="X281" i="23"/>
  <c r="T281" i="14"/>
  <c r="T281" i="13"/>
  <c r="T281" i="12"/>
  <c r="T281" i="11"/>
  <c r="T281" i="1"/>
  <c r="T281" i="23"/>
  <c r="P281" i="14"/>
  <c r="P281" i="13"/>
  <c r="P281" i="12"/>
  <c r="P281" i="11"/>
  <c r="P281" i="1"/>
  <c r="P281" i="23"/>
  <c r="L281" i="14"/>
  <c r="L281" i="13"/>
  <c r="L281" i="12"/>
  <c r="L281" i="11"/>
  <c r="L281" i="1"/>
  <c r="L281" i="23"/>
  <c r="H281" i="14"/>
  <c r="H281" i="13"/>
  <c r="H281" i="12"/>
  <c r="H281" i="11"/>
  <c r="H281" i="1"/>
  <c r="H281" i="23"/>
  <c r="V330" i="14"/>
  <c r="V330" i="13"/>
  <c r="V330" i="12"/>
  <c r="V330" i="11"/>
  <c r="V330" i="1"/>
  <c r="V330" i="23"/>
  <c r="R330" i="14"/>
  <c r="R330" i="13"/>
  <c r="R330" i="12"/>
  <c r="R330" i="11"/>
  <c r="R330" i="1"/>
  <c r="R330" i="23"/>
  <c r="N330" i="14"/>
  <c r="N330" i="13"/>
  <c r="N330" i="12"/>
  <c r="N330" i="11"/>
  <c r="N330" i="1"/>
  <c r="N330" i="23"/>
  <c r="J330" i="14"/>
  <c r="J330" i="13"/>
  <c r="J330" i="12"/>
  <c r="J330" i="11"/>
  <c r="J330" i="1"/>
  <c r="J330" i="23"/>
  <c r="X174" i="14"/>
  <c r="X174" i="13"/>
  <c r="X174" i="12"/>
  <c r="X174" i="11"/>
  <c r="X174" i="1"/>
  <c r="X174" i="23"/>
  <c r="T174" i="14"/>
  <c r="T174" i="13"/>
  <c r="T174" i="12"/>
  <c r="T174" i="11"/>
  <c r="T174" i="1"/>
  <c r="T174" i="23"/>
  <c r="P174" i="14"/>
  <c r="P174" i="13"/>
  <c r="P174" i="12"/>
  <c r="P174" i="11"/>
  <c r="P174" i="1"/>
  <c r="P174" i="23"/>
  <c r="L174" i="14"/>
  <c r="L174" i="13"/>
  <c r="L174" i="12"/>
  <c r="L174" i="11"/>
  <c r="L174" i="1"/>
  <c r="L174" i="23"/>
  <c r="H174" i="14"/>
  <c r="H174" i="13"/>
  <c r="H174" i="12"/>
  <c r="H174" i="11"/>
  <c r="H174" i="1"/>
  <c r="H174" i="23"/>
  <c r="V173" i="14"/>
  <c r="V173" i="13"/>
  <c r="V173" i="12"/>
  <c r="V173" i="11"/>
  <c r="V173" i="1"/>
  <c r="V173" i="23"/>
  <c r="R173" i="14"/>
  <c r="R173" i="13"/>
  <c r="R173" i="12"/>
  <c r="R173" i="11"/>
  <c r="R173" i="1"/>
  <c r="R173" i="23"/>
  <c r="N173" i="14"/>
  <c r="N173" i="13"/>
  <c r="N173" i="12"/>
  <c r="N173" i="11"/>
  <c r="N173" i="1"/>
  <c r="N173" i="23"/>
  <c r="J173" i="14"/>
  <c r="J173" i="13"/>
  <c r="J173" i="12"/>
  <c r="J173" i="11"/>
  <c r="J173" i="1"/>
  <c r="J173" i="23"/>
  <c r="X172" i="14"/>
  <c r="X172" i="13"/>
  <c r="X172" i="12"/>
  <c r="X172" i="11"/>
  <c r="X172" i="1"/>
  <c r="X172" i="23"/>
  <c r="T172" i="14"/>
  <c r="T172" i="13"/>
  <c r="T172" i="12"/>
  <c r="T172" i="11"/>
  <c r="T172" i="1"/>
  <c r="T172" i="23"/>
  <c r="P172" i="14"/>
  <c r="P172" i="13"/>
  <c r="P172" i="12"/>
  <c r="P172" i="11"/>
  <c r="P172" i="1"/>
  <c r="P172" i="23"/>
  <c r="L172" i="14"/>
  <c r="L172" i="13"/>
  <c r="L172" i="12"/>
  <c r="L172" i="11"/>
  <c r="L172" i="1"/>
  <c r="L172" i="23"/>
  <c r="H172" i="14"/>
  <c r="H172" i="13"/>
  <c r="H172" i="12"/>
  <c r="H172" i="11"/>
  <c r="H172" i="1"/>
  <c r="H172" i="23"/>
  <c r="V171" i="14"/>
  <c r="V171" i="13"/>
  <c r="V171" i="12"/>
  <c r="V171" i="11"/>
  <c r="V171" i="1"/>
  <c r="V171" i="23"/>
  <c r="R171" i="14"/>
  <c r="R171" i="13"/>
  <c r="R171" i="12"/>
  <c r="R171" i="11"/>
  <c r="R171" i="1"/>
  <c r="R171" i="23"/>
  <c r="N171" i="14"/>
  <c r="N171" i="13"/>
  <c r="N171" i="12"/>
  <c r="N171" i="11"/>
  <c r="N171" i="1"/>
  <c r="N171" i="23"/>
  <c r="J171" i="14"/>
  <c r="J171" i="13"/>
  <c r="J171" i="12"/>
  <c r="J171" i="11"/>
  <c r="J171" i="1"/>
  <c r="J171" i="23"/>
  <c r="X170" i="14"/>
  <c r="X170" i="13"/>
  <c r="X170" i="12"/>
  <c r="X170" i="11"/>
  <c r="X170" i="1"/>
  <c r="X170" i="23"/>
  <c r="T170" i="14"/>
  <c r="T170" i="13"/>
  <c r="T170" i="12"/>
  <c r="T170" i="11"/>
  <c r="T170" i="1"/>
  <c r="T170" i="23"/>
  <c r="P170" i="14"/>
  <c r="P170" i="13"/>
  <c r="P170" i="12"/>
  <c r="P170" i="11"/>
  <c r="P170" i="1"/>
  <c r="P170" i="23"/>
  <c r="L170" i="14"/>
  <c r="L170" i="13"/>
  <c r="L170" i="12"/>
  <c r="L170" i="11"/>
  <c r="L170" i="1"/>
  <c r="L170" i="23"/>
  <c r="H170" i="14"/>
  <c r="H170" i="13"/>
  <c r="H170" i="12"/>
  <c r="H170" i="11"/>
  <c r="H170" i="1"/>
  <c r="H170" i="23"/>
  <c r="V169" i="14"/>
  <c r="V169" i="13"/>
  <c r="V169" i="12"/>
  <c r="V169" i="11"/>
  <c r="V169" i="1"/>
  <c r="V169" i="23"/>
  <c r="R169" i="14"/>
  <c r="R169" i="13"/>
  <c r="R169" i="12"/>
  <c r="R169" i="11"/>
  <c r="R169" i="1"/>
  <c r="R169" i="23"/>
  <c r="N169" i="14"/>
  <c r="N169" i="13"/>
  <c r="N169" i="12"/>
  <c r="N169" i="11"/>
  <c r="N169" i="1"/>
  <c r="N169" i="23"/>
  <c r="J169" i="14"/>
  <c r="J169" i="13"/>
  <c r="J169" i="12"/>
  <c r="J169" i="11"/>
  <c r="J169" i="1"/>
  <c r="J169" i="23"/>
  <c r="X168" i="14"/>
  <c r="X168" i="13"/>
  <c r="X168" i="12"/>
  <c r="X168" i="11"/>
  <c r="X168" i="1"/>
  <c r="X168" i="23"/>
  <c r="T168" i="14"/>
  <c r="T168" i="13"/>
  <c r="T168" i="12"/>
  <c r="T168" i="11"/>
  <c r="T168" i="1"/>
  <c r="T168" i="23"/>
  <c r="P168" i="14"/>
  <c r="P168" i="13"/>
  <c r="P168" i="12"/>
  <c r="P168" i="11"/>
  <c r="P168" i="1"/>
  <c r="P168" i="23"/>
  <c r="L168" i="14"/>
  <c r="L168" i="13"/>
  <c r="L168" i="12"/>
  <c r="L168" i="11"/>
  <c r="L168" i="1"/>
  <c r="L168" i="23"/>
  <c r="H168" i="14"/>
  <c r="H168" i="13"/>
  <c r="H168" i="12"/>
  <c r="H168" i="11"/>
  <c r="H168" i="1"/>
  <c r="H168" i="23"/>
  <c r="V167" i="14"/>
  <c r="V167" i="13"/>
  <c r="V167" i="12"/>
  <c r="V167" i="11"/>
  <c r="V167" i="1"/>
  <c r="V167" i="23"/>
  <c r="R167" i="14"/>
  <c r="R167" i="13"/>
  <c r="R167" i="12"/>
  <c r="R167" i="11"/>
  <c r="R167" i="1"/>
  <c r="R167" i="23"/>
  <c r="N167" i="14"/>
  <c r="N167" i="13"/>
  <c r="N167" i="12"/>
  <c r="N167" i="11"/>
  <c r="N167" i="1"/>
  <c r="N167" i="23"/>
  <c r="J167" i="14"/>
  <c r="J167" i="13"/>
  <c r="J167" i="12"/>
  <c r="J167" i="11"/>
  <c r="J167" i="1"/>
  <c r="J167" i="23"/>
  <c r="X166" i="14"/>
  <c r="X166" i="13"/>
  <c r="X166" i="12"/>
  <c r="X166" i="11"/>
  <c r="X166" i="1"/>
  <c r="X166" i="23"/>
  <c r="T166" i="14"/>
  <c r="T166" i="13"/>
  <c r="T166" i="12"/>
  <c r="T166" i="11"/>
  <c r="T166" i="1"/>
  <c r="T166" i="23"/>
  <c r="P166" i="14"/>
  <c r="P166" i="13"/>
  <c r="P166" i="12"/>
  <c r="P166" i="11"/>
  <c r="P166" i="1"/>
  <c r="P166" i="23"/>
  <c r="L166" i="14"/>
  <c r="L166" i="13"/>
  <c r="L166" i="12"/>
  <c r="L166" i="11"/>
  <c r="L166" i="1"/>
  <c r="L166" i="23"/>
  <c r="H166" i="14"/>
  <c r="H166" i="13"/>
  <c r="H166" i="12"/>
  <c r="H166" i="11"/>
  <c r="H166" i="1"/>
  <c r="H166" i="23"/>
  <c r="V165" i="14"/>
  <c r="V165" i="13"/>
  <c r="V165" i="12"/>
  <c r="V165" i="11"/>
  <c r="V165" i="1"/>
  <c r="V165" i="23"/>
  <c r="R165" i="14"/>
  <c r="R165" i="13"/>
  <c r="R165" i="12"/>
  <c r="R165" i="11"/>
  <c r="R165" i="1"/>
  <c r="R165" i="23"/>
  <c r="N165" i="14"/>
  <c r="N165" i="13"/>
  <c r="N165" i="12"/>
  <c r="N165" i="11"/>
  <c r="N165" i="1"/>
  <c r="N165" i="23"/>
  <c r="J165" i="14"/>
  <c r="J165" i="13"/>
  <c r="J165" i="12"/>
  <c r="J165" i="11"/>
  <c r="J165" i="1"/>
  <c r="J165" i="23"/>
  <c r="X164" i="14"/>
  <c r="X164" i="13"/>
  <c r="X164" i="12"/>
  <c r="X164" i="11"/>
  <c r="X164" i="1"/>
  <c r="X164" i="23"/>
  <c r="T164" i="14"/>
  <c r="T164" i="13"/>
  <c r="T164" i="12"/>
  <c r="T164" i="11"/>
  <c r="T164" i="1"/>
  <c r="T164" i="23"/>
  <c r="P164" i="14"/>
  <c r="P164" i="13"/>
  <c r="P164" i="12"/>
  <c r="P164" i="11"/>
  <c r="P164" i="1"/>
  <c r="P164" i="23"/>
  <c r="L164" i="14"/>
  <c r="L164" i="13"/>
  <c r="L164" i="12"/>
  <c r="L164" i="11"/>
  <c r="L164" i="1"/>
  <c r="L164" i="23"/>
  <c r="H164" i="14"/>
  <c r="H164" i="13"/>
  <c r="H164" i="12"/>
  <c r="H164" i="11"/>
  <c r="H164" i="1"/>
  <c r="H164" i="23"/>
  <c r="V163" i="14"/>
  <c r="V163" i="13"/>
  <c r="V163" i="12"/>
  <c r="V163" i="11"/>
  <c r="V163" i="1"/>
  <c r="V163" i="23"/>
  <c r="R163" i="14"/>
  <c r="R163" i="13"/>
  <c r="R163" i="12"/>
  <c r="R163" i="11"/>
  <c r="R163" i="1"/>
  <c r="R163" i="23"/>
  <c r="N163" i="14"/>
  <c r="N163" i="13"/>
  <c r="N163" i="12"/>
  <c r="N163" i="11"/>
  <c r="N163" i="1"/>
  <c r="N163" i="23"/>
  <c r="J163" i="14"/>
  <c r="J163" i="13"/>
  <c r="J163" i="12"/>
  <c r="J163" i="11"/>
  <c r="J163" i="1"/>
  <c r="J163" i="23"/>
  <c r="X162" i="14"/>
  <c r="X162" i="13"/>
  <c r="X162" i="12"/>
  <c r="X162" i="11"/>
  <c r="X162" i="1"/>
  <c r="X162" i="23"/>
  <c r="T162" i="14"/>
  <c r="T162" i="13"/>
  <c r="T162" i="12"/>
  <c r="T162" i="11"/>
  <c r="T162" i="1"/>
  <c r="T162" i="23"/>
  <c r="P162" i="14"/>
  <c r="P162" i="13"/>
  <c r="P162" i="12"/>
  <c r="P162" i="11"/>
  <c r="P162" i="1"/>
  <c r="P162" i="23"/>
  <c r="L162" i="14"/>
  <c r="L162" i="13"/>
  <c r="L162" i="12"/>
  <c r="L162" i="11"/>
  <c r="L162" i="1"/>
  <c r="L162" i="23"/>
  <c r="H162" i="14"/>
  <c r="H162" i="13"/>
  <c r="H162" i="12"/>
  <c r="H162" i="11"/>
  <c r="H162" i="1"/>
  <c r="H162" i="23"/>
  <c r="V161" i="14"/>
  <c r="V161" i="13"/>
  <c r="V161" i="12"/>
  <c r="V161" i="11"/>
  <c r="V161" i="1"/>
  <c r="V161" i="23"/>
  <c r="R161" i="14"/>
  <c r="R161" i="13"/>
  <c r="R161" i="12"/>
  <c r="R161" i="11"/>
  <c r="R161" i="1"/>
  <c r="R161" i="23"/>
  <c r="N161" i="14"/>
  <c r="N161" i="13"/>
  <c r="N161" i="12"/>
  <c r="N161" i="11"/>
  <c r="N161" i="1"/>
  <c r="N161" i="23"/>
  <c r="J161" i="14"/>
  <c r="J161" i="13"/>
  <c r="J161" i="12"/>
  <c r="J161" i="11"/>
  <c r="J161" i="1"/>
  <c r="J161" i="23"/>
  <c r="X160" i="14"/>
  <c r="X160" i="13"/>
  <c r="X160" i="12"/>
  <c r="X160" i="11"/>
  <c r="X160" i="1"/>
  <c r="X160" i="23"/>
  <c r="T160" i="14"/>
  <c r="T160" i="13"/>
  <c r="T160" i="12"/>
  <c r="T160" i="11"/>
  <c r="T160" i="1"/>
  <c r="T160" i="23"/>
  <c r="P160" i="14"/>
  <c r="P160" i="13"/>
  <c r="P160" i="12"/>
  <c r="P160" i="11"/>
  <c r="P160" i="1"/>
  <c r="P160" i="23"/>
  <c r="L160" i="14"/>
  <c r="L160" i="13"/>
  <c r="L160" i="12"/>
  <c r="L160" i="11"/>
  <c r="L160" i="1"/>
  <c r="L160" i="23"/>
  <c r="H160" i="14"/>
  <c r="H160" i="13"/>
  <c r="H160" i="12"/>
  <c r="H160" i="11"/>
  <c r="H160" i="1"/>
  <c r="H160" i="23"/>
  <c r="V159" i="14"/>
  <c r="V159" i="13"/>
  <c r="V159" i="12"/>
  <c r="V159" i="11"/>
  <c r="V159" i="1"/>
  <c r="V159" i="23"/>
  <c r="R159" i="14"/>
  <c r="R159" i="13"/>
  <c r="R159" i="12"/>
  <c r="R159" i="11"/>
  <c r="R159" i="1"/>
  <c r="R159" i="23"/>
  <c r="N159" i="14"/>
  <c r="N159" i="13"/>
  <c r="N159" i="12"/>
  <c r="N159" i="11"/>
  <c r="N159" i="1"/>
  <c r="N159" i="23"/>
  <c r="J159" i="14"/>
  <c r="J159" i="13"/>
  <c r="J159" i="12"/>
  <c r="J159" i="11"/>
  <c r="J159" i="1"/>
  <c r="J159" i="23"/>
  <c r="X158" i="14"/>
  <c r="X158" i="13"/>
  <c r="X158" i="12"/>
  <c r="X158" i="11"/>
  <c r="X158" i="1"/>
  <c r="X158" i="23"/>
  <c r="T158" i="14"/>
  <c r="T158" i="13"/>
  <c r="T158" i="12"/>
  <c r="T158" i="11"/>
  <c r="T158" i="1"/>
  <c r="T158" i="23"/>
  <c r="P158" i="14"/>
  <c r="P158" i="13"/>
  <c r="P158" i="12"/>
  <c r="P158" i="11"/>
  <c r="P158" i="1"/>
  <c r="P158" i="23"/>
  <c r="L158" i="14"/>
  <c r="L158" i="13"/>
  <c r="L158" i="12"/>
  <c r="L158" i="11"/>
  <c r="L158" i="1"/>
  <c r="L158" i="23"/>
  <c r="H158" i="14"/>
  <c r="H158" i="13"/>
  <c r="H158" i="12"/>
  <c r="H158" i="11"/>
  <c r="H158" i="1"/>
  <c r="H158" i="23"/>
  <c r="V157" i="14"/>
  <c r="V157" i="13"/>
  <c r="V157" i="12"/>
  <c r="V157" i="11"/>
  <c r="V157" i="1"/>
  <c r="V157" i="23"/>
  <c r="R157" i="14"/>
  <c r="R157" i="13"/>
  <c r="R157" i="12"/>
  <c r="R157" i="11"/>
  <c r="R157" i="1"/>
  <c r="R157" i="23"/>
  <c r="N157" i="14"/>
  <c r="N157" i="13"/>
  <c r="N157" i="12"/>
  <c r="N157" i="11"/>
  <c r="N157" i="1"/>
  <c r="N157" i="23"/>
  <c r="J157" i="14"/>
  <c r="J157" i="13"/>
  <c r="J157" i="12"/>
  <c r="J157" i="11"/>
  <c r="J157" i="1"/>
  <c r="J157" i="23"/>
  <c r="X156" i="14"/>
  <c r="X156" i="13"/>
  <c r="X156" i="12"/>
  <c r="X156" i="11"/>
  <c r="X156" i="1"/>
  <c r="X156" i="23"/>
  <c r="T156" i="14"/>
  <c r="T156" i="13"/>
  <c r="T156" i="12"/>
  <c r="T156" i="11"/>
  <c r="T156" i="1"/>
  <c r="T156" i="23"/>
  <c r="P156" i="14"/>
  <c r="P156" i="13"/>
  <c r="P156" i="12"/>
  <c r="P156" i="11"/>
  <c r="P156" i="1"/>
  <c r="P156" i="23"/>
  <c r="L156" i="14"/>
  <c r="L156" i="13"/>
  <c r="L156" i="12"/>
  <c r="L156" i="11"/>
  <c r="L156" i="1"/>
  <c r="L156" i="23"/>
  <c r="H156" i="14"/>
  <c r="H156" i="13"/>
  <c r="H156" i="12"/>
  <c r="H156" i="11"/>
  <c r="H156" i="1"/>
  <c r="H156" i="23"/>
  <c r="V155" i="14"/>
  <c r="V155" i="13"/>
  <c r="V155" i="12"/>
  <c r="V155" i="11"/>
  <c r="V155" i="1"/>
  <c r="V155" i="23"/>
  <c r="R155" i="14"/>
  <c r="R155" i="13"/>
  <c r="R155" i="12"/>
  <c r="R155" i="11"/>
  <c r="R155" i="1"/>
  <c r="R155" i="23"/>
  <c r="N155" i="14"/>
  <c r="N155" i="13"/>
  <c r="N155" i="12"/>
  <c r="N155" i="11"/>
  <c r="N155" i="1"/>
  <c r="N155" i="23"/>
  <c r="J155" i="14"/>
  <c r="J155" i="13"/>
  <c r="J155" i="12"/>
  <c r="J155" i="11"/>
  <c r="J155" i="1"/>
  <c r="J155" i="23"/>
  <c r="X154" i="14"/>
  <c r="X154" i="13"/>
  <c r="X154" i="12"/>
  <c r="X154" i="11"/>
  <c r="X154" i="1"/>
  <c r="X154" i="23"/>
  <c r="T154" i="14"/>
  <c r="T154" i="13"/>
  <c r="T154" i="12"/>
  <c r="T154" i="11"/>
  <c r="T154" i="1"/>
  <c r="T154" i="23"/>
  <c r="P154" i="14"/>
  <c r="P154" i="13"/>
  <c r="P154" i="12"/>
  <c r="P154" i="11"/>
  <c r="P154" i="1"/>
  <c r="P154" i="23"/>
  <c r="L154" i="14"/>
  <c r="L154" i="13"/>
  <c r="L154" i="12"/>
  <c r="L154" i="11"/>
  <c r="L154" i="1"/>
  <c r="L154" i="23"/>
  <c r="H154" i="14"/>
  <c r="H154" i="13"/>
  <c r="H154" i="12"/>
  <c r="H154" i="11"/>
  <c r="H154" i="1"/>
  <c r="H154" i="23"/>
  <c r="V153" i="14"/>
  <c r="V153" i="13"/>
  <c r="V153" i="12"/>
  <c r="V153" i="11"/>
  <c r="V153" i="1"/>
  <c r="V153" i="23"/>
  <c r="R153" i="14"/>
  <c r="R153" i="13"/>
  <c r="R153" i="12"/>
  <c r="R153" i="11"/>
  <c r="R153" i="1"/>
  <c r="R153" i="23"/>
  <c r="N153" i="14"/>
  <c r="N153" i="13"/>
  <c r="N153" i="12"/>
  <c r="N153" i="11"/>
  <c r="N153" i="1"/>
  <c r="N153" i="23"/>
  <c r="J153" i="14"/>
  <c r="J153" i="13"/>
  <c r="J153" i="12"/>
  <c r="J153" i="11"/>
  <c r="J153" i="1"/>
  <c r="J153" i="23"/>
  <c r="X152" i="14"/>
  <c r="X152" i="13"/>
  <c r="X152" i="12"/>
  <c r="X152" i="11"/>
  <c r="X152" i="1"/>
  <c r="X152" i="23"/>
  <c r="T152" i="14"/>
  <c r="T152" i="13"/>
  <c r="T152" i="12"/>
  <c r="T152" i="11"/>
  <c r="T152" i="1"/>
  <c r="T152" i="23"/>
  <c r="P152" i="14"/>
  <c r="P152" i="13"/>
  <c r="P152" i="12"/>
  <c r="P152" i="11"/>
  <c r="P152" i="1"/>
  <c r="P152" i="23"/>
  <c r="L152" i="14"/>
  <c r="L152" i="13"/>
  <c r="L152" i="12"/>
  <c r="L152" i="11"/>
  <c r="L152" i="1"/>
  <c r="L152" i="23"/>
  <c r="H152" i="14"/>
  <c r="H152" i="13"/>
  <c r="H152" i="12"/>
  <c r="H152" i="11"/>
  <c r="H152" i="1"/>
  <c r="H152" i="23"/>
  <c r="V151" i="14"/>
  <c r="V151" i="13"/>
  <c r="V151" i="12"/>
  <c r="V151" i="11"/>
  <c r="V151" i="1"/>
  <c r="V151" i="23"/>
  <c r="R151" i="14"/>
  <c r="R151" i="13"/>
  <c r="R151" i="12"/>
  <c r="R151" i="11"/>
  <c r="R151" i="1"/>
  <c r="R151" i="23"/>
  <c r="N151" i="14"/>
  <c r="N151" i="13"/>
  <c r="N151" i="12"/>
  <c r="N151" i="11"/>
  <c r="N151" i="1"/>
  <c r="N151" i="23"/>
  <c r="J151" i="14"/>
  <c r="J151" i="13"/>
  <c r="J151" i="12"/>
  <c r="J151" i="11"/>
  <c r="J151" i="1"/>
  <c r="J151" i="23"/>
  <c r="X150" i="14"/>
  <c r="X150" i="13"/>
  <c r="X150" i="12"/>
  <c r="X150" i="11"/>
  <c r="X150" i="1"/>
  <c r="X150" i="23"/>
  <c r="T150" i="14"/>
  <c r="T150" i="13"/>
  <c r="T150" i="12"/>
  <c r="T150" i="11"/>
  <c r="T150" i="1"/>
  <c r="T150" i="23"/>
  <c r="P150" i="14"/>
  <c r="P150" i="13"/>
  <c r="P150" i="12"/>
  <c r="P150" i="11"/>
  <c r="P150" i="1"/>
  <c r="P150" i="23"/>
  <c r="L150" i="14"/>
  <c r="L150" i="13"/>
  <c r="L150" i="12"/>
  <c r="L150" i="11"/>
  <c r="L150" i="1"/>
  <c r="L150" i="23"/>
  <c r="H150" i="14"/>
  <c r="H150" i="13"/>
  <c r="H150" i="12"/>
  <c r="H150" i="11"/>
  <c r="H150" i="1"/>
  <c r="H150" i="23"/>
  <c r="V149" i="14"/>
  <c r="V149" i="13"/>
  <c r="V149" i="12"/>
  <c r="V149" i="11"/>
  <c r="V149" i="1"/>
  <c r="V149" i="23"/>
  <c r="R149" i="14"/>
  <c r="R149" i="13"/>
  <c r="R149" i="12"/>
  <c r="R149" i="11"/>
  <c r="R149" i="1"/>
  <c r="R149" i="23"/>
  <c r="N149" i="14"/>
  <c r="N149" i="13"/>
  <c r="N149" i="12"/>
  <c r="N149" i="11"/>
  <c r="N149" i="1"/>
  <c r="N149" i="23"/>
  <c r="J149" i="14"/>
  <c r="J149" i="13"/>
  <c r="J149" i="12"/>
  <c r="J149" i="11"/>
  <c r="J149" i="1"/>
  <c r="J149" i="23"/>
  <c r="X148" i="14"/>
  <c r="X148" i="13"/>
  <c r="X148" i="12"/>
  <c r="X148" i="11"/>
  <c r="X148" i="1"/>
  <c r="X148" i="23"/>
  <c r="T148" i="14"/>
  <c r="T148" i="13"/>
  <c r="T148" i="12"/>
  <c r="T148" i="11"/>
  <c r="T148" i="1"/>
  <c r="T148" i="23"/>
  <c r="P148" i="14"/>
  <c r="P148" i="13"/>
  <c r="P148" i="12"/>
  <c r="P148" i="11"/>
  <c r="P148" i="1"/>
  <c r="P148" i="23"/>
  <c r="L148" i="14"/>
  <c r="L148" i="13"/>
  <c r="L148" i="12"/>
  <c r="L148" i="11"/>
  <c r="L148" i="1"/>
  <c r="L148" i="23"/>
  <c r="H148" i="14"/>
  <c r="H148" i="13"/>
  <c r="H148" i="12"/>
  <c r="H148" i="11"/>
  <c r="H148" i="1"/>
  <c r="H148" i="23"/>
  <c r="V147" i="14"/>
  <c r="V147" i="13"/>
  <c r="V147" i="12"/>
  <c r="V147" i="11"/>
  <c r="V147" i="1"/>
  <c r="V147" i="23"/>
  <c r="R147" i="14"/>
  <c r="R147" i="13"/>
  <c r="R147" i="12"/>
  <c r="R147" i="11"/>
  <c r="R147" i="1"/>
  <c r="R147" i="23"/>
  <c r="N147" i="14"/>
  <c r="N147" i="13"/>
  <c r="N147" i="12"/>
  <c r="N147" i="11"/>
  <c r="N147" i="1"/>
  <c r="N147" i="23"/>
  <c r="J147" i="14"/>
  <c r="J147" i="13"/>
  <c r="J147" i="12"/>
  <c r="J147" i="11"/>
  <c r="J147" i="1"/>
  <c r="J147" i="23"/>
  <c r="X146" i="14"/>
  <c r="X146" i="13"/>
  <c r="X146" i="12"/>
  <c r="X146" i="11"/>
  <c r="X146" i="1"/>
  <c r="X146" i="23"/>
  <c r="T146" i="14"/>
  <c r="T146" i="13"/>
  <c r="T146" i="12"/>
  <c r="T146" i="11"/>
  <c r="T146" i="1"/>
  <c r="T146" i="23"/>
  <c r="P146" i="14"/>
  <c r="P146" i="13"/>
  <c r="P146" i="12"/>
  <c r="P146" i="11"/>
  <c r="P146" i="1"/>
  <c r="P146" i="23"/>
  <c r="L146" i="14"/>
  <c r="L146" i="13"/>
  <c r="L146" i="12"/>
  <c r="L146" i="11"/>
  <c r="L146" i="1"/>
  <c r="L146" i="23"/>
  <c r="H146" i="14"/>
  <c r="H146" i="13"/>
  <c r="H146" i="12"/>
  <c r="H146" i="11"/>
  <c r="H146" i="1"/>
  <c r="H146" i="23"/>
  <c r="V145" i="14"/>
  <c r="V145" i="13"/>
  <c r="V145" i="12"/>
  <c r="V145" i="11"/>
  <c r="V145" i="1"/>
  <c r="V145" i="23"/>
  <c r="R145" i="14"/>
  <c r="R145" i="13"/>
  <c r="R145" i="12"/>
  <c r="R145" i="11"/>
  <c r="R145" i="1"/>
  <c r="R145" i="23"/>
  <c r="N145" i="14"/>
  <c r="N145" i="13"/>
  <c r="N145" i="12"/>
  <c r="N145" i="11"/>
  <c r="N145" i="1"/>
  <c r="N145" i="23"/>
  <c r="J145" i="14"/>
  <c r="J145" i="13"/>
  <c r="J145" i="12"/>
  <c r="J145" i="11"/>
  <c r="J145" i="1"/>
  <c r="J145" i="23"/>
  <c r="X144" i="14"/>
  <c r="X144" i="13"/>
  <c r="X144" i="12"/>
  <c r="X144" i="11"/>
  <c r="X144" i="1"/>
  <c r="X144" i="23"/>
  <c r="T144" i="14"/>
  <c r="T144" i="13"/>
  <c r="T144" i="12"/>
  <c r="T144" i="11"/>
  <c r="T144" i="1"/>
  <c r="T144" i="23"/>
  <c r="P144" i="14"/>
  <c r="P144" i="13"/>
  <c r="P144" i="12"/>
  <c r="P144" i="11"/>
  <c r="P144" i="1"/>
  <c r="P144" i="23"/>
  <c r="L144" i="14"/>
  <c r="L144" i="13"/>
  <c r="L144" i="12"/>
  <c r="L144" i="11"/>
  <c r="L144" i="1"/>
  <c r="L144" i="23"/>
  <c r="H144" i="14"/>
  <c r="H144" i="13"/>
  <c r="H144" i="12"/>
  <c r="H144" i="11"/>
  <c r="H144" i="1"/>
  <c r="H144" i="23"/>
  <c r="V143" i="14"/>
  <c r="V143" i="13"/>
  <c r="V143" i="12"/>
  <c r="V143" i="11"/>
  <c r="V143" i="1"/>
  <c r="V143" i="23"/>
  <c r="R143" i="14"/>
  <c r="R143" i="13"/>
  <c r="R143" i="12"/>
  <c r="R143" i="11"/>
  <c r="R143" i="1"/>
  <c r="R143" i="23"/>
  <c r="N143" i="14"/>
  <c r="N143" i="13"/>
  <c r="N143" i="12"/>
  <c r="N143" i="11"/>
  <c r="N143" i="1"/>
  <c r="N143" i="23"/>
  <c r="J143" i="14"/>
  <c r="J143" i="13"/>
  <c r="J143" i="12"/>
  <c r="J143" i="11"/>
  <c r="J143" i="1"/>
  <c r="J143" i="23"/>
  <c r="X142" i="14"/>
  <c r="X142" i="13"/>
  <c r="X142" i="12"/>
  <c r="X142" i="11"/>
  <c r="X142" i="1"/>
  <c r="X142" i="23"/>
  <c r="T142" i="14"/>
  <c r="T142" i="13"/>
  <c r="T142" i="12"/>
  <c r="T142" i="11"/>
  <c r="T142" i="1"/>
  <c r="T142" i="23"/>
  <c r="P142" i="14"/>
  <c r="P142" i="13"/>
  <c r="P142" i="12"/>
  <c r="P142" i="11"/>
  <c r="P142" i="1"/>
  <c r="P142" i="23"/>
  <c r="L142" i="14"/>
  <c r="L142" i="13"/>
  <c r="L142" i="12"/>
  <c r="L142" i="11"/>
  <c r="L142" i="1"/>
  <c r="L142" i="23"/>
  <c r="H142" i="14"/>
  <c r="H142" i="13"/>
  <c r="H142" i="12"/>
  <c r="H142" i="11"/>
  <c r="H142" i="1"/>
  <c r="H142" i="23"/>
  <c r="V141" i="14"/>
  <c r="V141" i="13"/>
  <c r="V141" i="12"/>
  <c r="V141" i="11"/>
  <c r="V141" i="1"/>
  <c r="V141" i="23"/>
  <c r="R141" i="14"/>
  <c r="R141" i="13"/>
  <c r="R141" i="12"/>
  <c r="R141" i="11"/>
  <c r="R141" i="1"/>
  <c r="R141" i="23"/>
  <c r="N141" i="14"/>
  <c r="N141" i="13"/>
  <c r="N141" i="12"/>
  <c r="N141" i="11"/>
  <c r="N141" i="1"/>
  <c r="N141" i="23"/>
  <c r="J141" i="14"/>
  <c r="J141" i="13"/>
  <c r="J141" i="12"/>
  <c r="J141" i="11"/>
  <c r="J141" i="1"/>
  <c r="J141" i="23"/>
  <c r="X140" i="14"/>
  <c r="X140" i="13"/>
  <c r="X140" i="12"/>
  <c r="X140" i="11"/>
  <c r="X140" i="1"/>
  <c r="X140" i="23"/>
  <c r="T140" i="14"/>
  <c r="T140" i="13"/>
  <c r="T140" i="12"/>
  <c r="T140" i="11"/>
  <c r="T140" i="1"/>
  <c r="T140" i="23"/>
  <c r="P140" i="14"/>
  <c r="P140" i="13"/>
  <c r="P140" i="12"/>
  <c r="P140" i="11"/>
  <c r="P140" i="1"/>
  <c r="P140" i="23"/>
  <c r="L140" i="14"/>
  <c r="L140" i="13"/>
  <c r="L140" i="12"/>
  <c r="L140" i="11"/>
  <c r="L140" i="1"/>
  <c r="L140" i="23"/>
  <c r="H140" i="14"/>
  <c r="H140" i="13"/>
  <c r="H140" i="12"/>
  <c r="H140" i="11"/>
  <c r="H140" i="1"/>
  <c r="H140" i="23"/>
  <c r="V139" i="14"/>
  <c r="V139" i="13"/>
  <c r="V139" i="12"/>
  <c r="V139" i="11"/>
  <c r="V139" i="1"/>
  <c r="V139" i="23"/>
  <c r="R139" i="14"/>
  <c r="R139" i="13"/>
  <c r="R139" i="12"/>
  <c r="R139" i="11"/>
  <c r="R139" i="1"/>
  <c r="R139" i="23"/>
  <c r="N139" i="14"/>
  <c r="N139" i="13"/>
  <c r="N139" i="12"/>
  <c r="N139" i="11"/>
  <c r="N139" i="1"/>
  <c r="N139" i="23"/>
  <c r="J139" i="14"/>
  <c r="J139" i="13"/>
  <c r="J139" i="12"/>
  <c r="J139" i="11"/>
  <c r="J139" i="1"/>
  <c r="J139" i="23"/>
  <c r="X138" i="14"/>
  <c r="X138" i="13"/>
  <c r="X138" i="12"/>
  <c r="X138" i="11"/>
  <c r="X138" i="1"/>
  <c r="X138" i="23"/>
  <c r="T138" i="14"/>
  <c r="T138" i="13"/>
  <c r="T138" i="12"/>
  <c r="T138" i="11"/>
  <c r="T138" i="1"/>
  <c r="T138" i="23"/>
  <c r="P138" i="14"/>
  <c r="P138" i="13"/>
  <c r="P138" i="12"/>
  <c r="P138" i="11"/>
  <c r="P138" i="1"/>
  <c r="P138" i="23"/>
  <c r="L138" i="14"/>
  <c r="L138" i="13"/>
  <c r="L138" i="12"/>
  <c r="L138" i="11"/>
  <c r="L138" i="1"/>
  <c r="L138" i="23"/>
  <c r="H138" i="14"/>
  <c r="H138" i="13"/>
  <c r="H138" i="12"/>
  <c r="H138" i="11"/>
  <c r="H138" i="1"/>
  <c r="H138" i="23"/>
  <c r="V137" i="14"/>
  <c r="V137" i="13"/>
  <c r="V137" i="12"/>
  <c r="V137" i="11"/>
  <c r="V137" i="1"/>
  <c r="V137" i="23"/>
  <c r="R137" i="14"/>
  <c r="R137" i="13"/>
  <c r="R137" i="12"/>
  <c r="R137" i="11"/>
  <c r="R137" i="1"/>
  <c r="R137" i="23"/>
  <c r="N137" i="14"/>
  <c r="N137" i="13"/>
  <c r="N137" i="12"/>
  <c r="N137" i="11"/>
  <c r="N137" i="1"/>
  <c r="N137" i="23"/>
  <c r="J137" i="14"/>
  <c r="J137" i="13"/>
  <c r="J137" i="12"/>
  <c r="J137" i="11"/>
  <c r="J137" i="1"/>
  <c r="J137" i="23"/>
  <c r="X123" i="14"/>
  <c r="X123" i="13"/>
  <c r="X123" i="12"/>
  <c r="X123" i="11"/>
  <c r="X123" i="1"/>
  <c r="X123" i="23"/>
  <c r="T123" i="14"/>
  <c r="T123" i="13"/>
  <c r="T123" i="12"/>
  <c r="T123" i="11"/>
  <c r="T123" i="1"/>
  <c r="T123" i="23"/>
  <c r="P123" i="14"/>
  <c r="P123" i="13"/>
  <c r="P123" i="12"/>
  <c r="P123" i="11"/>
  <c r="P123" i="1"/>
  <c r="P123" i="23"/>
  <c r="L123" i="14"/>
  <c r="L123" i="13"/>
  <c r="L123" i="12"/>
  <c r="L123" i="11"/>
  <c r="L123" i="1"/>
  <c r="L123" i="23"/>
  <c r="H123" i="14"/>
  <c r="H123" i="13"/>
  <c r="H123" i="12"/>
  <c r="H123" i="11"/>
  <c r="H123" i="1"/>
  <c r="H123" i="23"/>
  <c r="V122" i="14"/>
  <c r="V122" i="13"/>
  <c r="V122" i="12"/>
  <c r="V122" i="11"/>
  <c r="V122" i="1"/>
  <c r="V122" i="23"/>
  <c r="R122" i="14"/>
  <c r="R122" i="13"/>
  <c r="R122" i="12"/>
  <c r="R122" i="11"/>
  <c r="R122" i="1"/>
  <c r="R122" i="23"/>
  <c r="N122" i="14"/>
  <c r="N122" i="13"/>
  <c r="N122" i="12"/>
  <c r="N122" i="11"/>
  <c r="N122" i="1"/>
  <c r="N122" i="23"/>
  <c r="J122" i="14"/>
  <c r="J122" i="13"/>
  <c r="J122" i="12"/>
  <c r="J122" i="11"/>
  <c r="J122" i="1"/>
  <c r="J122" i="23"/>
  <c r="X121" i="14"/>
  <c r="X121" i="13"/>
  <c r="X121" i="12"/>
  <c r="X121" i="11"/>
  <c r="X121" i="1"/>
  <c r="X121" i="23"/>
  <c r="T121" i="14"/>
  <c r="T121" i="13"/>
  <c r="T121" i="12"/>
  <c r="T121" i="11"/>
  <c r="T121" i="1"/>
  <c r="T121" i="23"/>
  <c r="P121" i="14"/>
  <c r="P121" i="13"/>
  <c r="P121" i="12"/>
  <c r="P121" i="11"/>
  <c r="P121" i="1"/>
  <c r="P121" i="23"/>
  <c r="L121" i="14"/>
  <c r="L121" i="13"/>
  <c r="L121" i="12"/>
  <c r="L121" i="11"/>
  <c r="L121" i="1"/>
  <c r="L121" i="23"/>
  <c r="H121" i="14"/>
  <c r="H121" i="13"/>
  <c r="H121" i="12"/>
  <c r="H121" i="11"/>
  <c r="H121" i="1"/>
  <c r="H121" i="23"/>
  <c r="V120" i="14"/>
  <c r="V120" i="13"/>
  <c r="V120" i="12"/>
  <c r="V120" i="11"/>
  <c r="V120" i="1"/>
  <c r="V120" i="23"/>
  <c r="R120" i="14"/>
  <c r="R120" i="13"/>
  <c r="R120" i="12"/>
  <c r="R120" i="11"/>
  <c r="R120" i="1"/>
  <c r="R120" i="23"/>
  <c r="N120" i="14"/>
  <c r="N120" i="13"/>
  <c r="N120" i="12"/>
  <c r="N120" i="11"/>
  <c r="N120" i="1"/>
  <c r="N120" i="23"/>
  <c r="J120" i="14"/>
  <c r="J120" i="13"/>
  <c r="J120" i="12"/>
  <c r="J120" i="11"/>
  <c r="J120" i="1"/>
  <c r="J120" i="23"/>
  <c r="X119" i="14"/>
  <c r="X119" i="13"/>
  <c r="X119" i="12"/>
  <c r="X119" i="11"/>
  <c r="X119" i="1"/>
  <c r="X119" i="23"/>
  <c r="T119" i="14"/>
  <c r="T119" i="13"/>
  <c r="T119" i="12"/>
  <c r="T119" i="11"/>
  <c r="T119" i="1"/>
  <c r="T119" i="23"/>
  <c r="P119" i="14"/>
  <c r="P119" i="13"/>
  <c r="P119" i="12"/>
  <c r="P119" i="11"/>
  <c r="P119" i="1"/>
  <c r="P119" i="23"/>
  <c r="L119" i="14"/>
  <c r="L119" i="13"/>
  <c r="L119" i="12"/>
  <c r="L119" i="11"/>
  <c r="L119" i="1"/>
  <c r="L119" i="23"/>
  <c r="H119" i="14"/>
  <c r="H119" i="13"/>
  <c r="H119" i="12"/>
  <c r="H119" i="11"/>
  <c r="H119" i="1"/>
  <c r="H119" i="23"/>
  <c r="V118" i="14"/>
  <c r="V118" i="13"/>
  <c r="V118" i="12"/>
  <c r="V118" i="11"/>
  <c r="V118" i="1"/>
  <c r="V118" i="23"/>
  <c r="R118" i="14"/>
  <c r="R118" i="13"/>
  <c r="R118" i="12"/>
  <c r="R118" i="11"/>
  <c r="R118" i="1"/>
  <c r="R118" i="23"/>
  <c r="N118" i="14"/>
  <c r="N118" i="13"/>
  <c r="N118" i="12"/>
  <c r="N118" i="11"/>
  <c r="N118" i="1"/>
  <c r="N118" i="23"/>
  <c r="J118" i="14"/>
  <c r="J118" i="13"/>
  <c r="J118" i="12"/>
  <c r="J118" i="11"/>
  <c r="J118" i="1"/>
  <c r="J118" i="23"/>
  <c r="X117" i="14"/>
  <c r="X117" i="13"/>
  <c r="X117" i="12"/>
  <c r="X117" i="11"/>
  <c r="X117" i="1"/>
  <c r="X117" i="23"/>
  <c r="T117" i="14"/>
  <c r="T117" i="13"/>
  <c r="T117" i="12"/>
  <c r="T117" i="11"/>
  <c r="T117" i="1"/>
  <c r="T117" i="23"/>
  <c r="P117" i="14"/>
  <c r="P117" i="13"/>
  <c r="P117" i="12"/>
  <c r="P117" i="11"/>
  <c r="P117" i="1"/>
  <c r="P117" i="23"/>
  <c r="L117" i="14"/>
  <c r="L117" i="13"/>
  <c r="L117" i="12"/>
  <c r="L117" i="11"/>
  <c r="L117" i="1"/>
  <c r="L117" i="23"/>
  <c r="H117" i="14"/>
  <c r="H117" i="13"/>
  <c r="H117" i="12"/>
  <c r="H117" i="11"/>
  <c r="H117" i="1"/>
  <c r="H117" i="23"/>
  <c r="V116" i="14"/>
  <c r="V116" i="13"/>
  <c r="V116" i="12"/>
  <c r="V116" i="11"/>
  <c r="V116" i="1"/>
  <c r="V116" i="23"/>
  <c r="R116" i="14"/>
  <c r="R116" i="13"/>
  <c r="R116" i="12"/>
  <c r="R116" i="11"/>
  <c r="R116" i="1"/>
  <c r="R116" i="23"/>
  <c r="N116" i="14"/>
  <c r="N116" i="13"/>
  <c r="N116" i="12"/>
  <c r="N116" i="11"/>
  <c r="N116" i="1"/>
  <c r="N116" i="23"/>
  <c r="J116" i="14"/>
  <c r="J116" i="13"/>
  <c r="J116" i="12"/>
  <c r="J116" i="11"/>
  <c r="J116" i="1"/>
  <c r="J116" i="23"/>
  <c r="X115" i="14"/>
  <c r="X115" i="13"/>
  <c r="X115" i="12"/>
  <c r="X115" i="11"/>
  <c r="X115" i="1"/>
  <c r="X115" i="23"/>
  <c r="T115" i="14"/>
  <c r="T115" i="13"/>
  <c r="T115" i="12"/>
  <c r="T115" i="11"/>
  <c r="T115" i="1"/>
  <c r="T115" i="23"/>
  <c r="P115" i="14"/>
  <c r="P115" i="13"/>
  <c r="P115" i="12"/>
  <c r="P115" i="11"/>
  <c r="P115" i="1"/>
  <c r="P115" i="23"/>
  <c r="L115" i="14"/>
  <c r="L115" i="13"/>
  <c r="L115" i="12"/>
  <c r="L115" i="11"/>
  <c r="L115" i="1"/>
  <c r="L115" i="23"/>
  <c r="H115" i="14"/>
  <c r="H115" i="13"/>
  <c r="H115" i="12"/>
  <c r="H115" i="11"/>
  <c r="H115" i="1"/>
  <c r="H115" i="23"/>
  <c r="V114" i="14"/>
  <c r="V114" i="13"/>
  <c r="V114" i="12"/>
  <c r="V114" i="11"/>
  <c r="V114" i="1"/>
  <c r="V114" i="23"/>
  <c r="R114" i="14"/>
  <c r="R114" i="13"/>
  <c r="R114" i="12"/>
  <c r="R114" i="11"/>
  <c r="R114" i="1"/>
  <c r="R114" i="23"/>
  <c r="N114" i="14"/>
  <c r="N114" i="13"/>
  <c r="N114" i="12"/>
  <c r="N114" i="11"/>
  <c r="N114" i="1"/>
  <c r="N114" i="23"/>
  <c r="J114" i="14"/>
  <c r="J114" i="13"/>
  <c r="J114" i="12"/>
  <c r="J114" i="11"/>
  <c r="J114" i="1"/>
  <c r="J114" i="23"/>
  <c r="X113" i="14"/>
  <c r="X113" i="13"/>
  <c r="X113" i="12"/>
  <c r="X113" i="11"/>
  <c r="X113" i="1"/>
  <c r="X113" i="23"/>
  <c r="T113" i="14"/>
  <c r="T113" i="13"/>
  <c r="T113" i="12"/>
  <c r="T113" i="11"/>
  <c r="T113" i="1"/>
  <c r="T113" i="23"/>
  <c r="P113" i="14"/>
  <c r="P113" i="13"/>
  <c r="P113" i="12"/>
  <c r="P113" i="11"/>
  <c r="P113" i="1"/>
  <c r="P113" i="23"/>
  <c r="L113" i="14"/>
  <c r="L113" i="13"/>
  <c r="L113" i="12"/>
  <c r="L113" i="11"/>
  <c r="L113" i="1"/>
  <c r="L113" i="23"/>
  <c r="H113" i="14"/>
  <c r="H113" i="13"/>
  <c r="H113" i="12"/>
  <c r="H113" i="11"/>
  <c r="H113" i="1"/>
  <c r="H113" i="23"/>
  <c r="V112" i="14"/>
  <c r="V112" i="13"/>
  <c r="V112" i="12"/>
  <c r="V112" i="11"/>
  <c r="V112" i="1"/>
  <c r="V112" i="23"/>
  <c r="R112" i="14"/>
  <c r="R112" i="13"/>
  <c r="R112" i="12"/>
  <c r="R112" i="11"/>
  <c r="R112" i="1"/>
  <c r="R112" i="23"/>
  <c r="N112" i="14"/>
  <c r="N112" i="13"/>
  <c r="N112" i="12"/>
  <c r="N112" i="11"/>
  <c r="N112" i="1"/>
  <c r="N112" i="23"/>
  <c r="J112" i="14"/>
  <c r="J112" i="13"/>
  <c r="J112" i="12"/>
  <c r="J112" i="11"/>
  <c r="J112" i="1"/>
  <c r="J112" i="23"/>
  <c r="X111" i="14"/>
  <c r="X111" i="13"/>
  <c r="X111" i="12"/>
  <c r="X111" i="11"/>
  <c r="X111" i="1"/>
  <c r="X111" i="23"/>
  <c r="T111" i="14"/>
  <c r="T111" i="13"/>
  <c r="T111" i="12"/>
  <c r="T111" i="11"/>
  <c r="T111" i="1"/>
  <c r="T111" i="23"/>
  <c r="P111" i="14"/>
  <c r="P111" i="13"/>
  <c r="P111" i="12"/>
  <c r="P111" i="11"/>
  <c r="P111" i="1"/>
  <c r="P111" i="23"/>
  <c r="L111" i="14"/>
  <c r="L111" i="13"/>
  <c r="L111" i="12"/>
  <c r="L111" i="11"/>
  <c r="L111" i="1"/>
  <c r="L111" i="23"/>
  <c r="H111" i="14"/>
  <c r="H111" i="13"/>
  <c r="H111" i="12"/>
  <c r="H111" i="11"/>
  <c r="H111" i="1"/>
  <c r="H111" i="23"/>
  <c r="V110" i="14"/>
  <c r="V110" i="13"/>
  <c r="V110" i="12"/>
  <c r="V110" i="11"/>
  <c r="V110" i="1"/>
  <c r="V110" i="23"/>
  <c r="R110" i="14"/>
  <c r="R110" i="13"/>
  <c r="R110" i="12"/>
  <c r="R110" i="11"/>
  <c r="R110" i="1"/>
  <c r="R110" i="23"/>
  <c r="N110" i="14"/>
  <c r="N110" i="13"/>
  <c r="N110" i="12"/>
  <c r="N110" i="11"/>
  <c r="N110" i="1"/>
  <c r="N110" i="23"/>
  <c r="J110" i="14"/>
  <c r="J110" i="13"/>
  <c r="J110" i="12"/>
  <c r="J110" i="11"/>
  <c r="J110" i="1"/>
  <c r="J110" i="23"/>
  <c r="X109" i="14"/>
  <c r="X109" i="13"/>
  <c r="X109" i="12"/>
  <c r="X109" i="11"/>
  <c r="X109" i="1"/>
  <c r="X109" i="23"/>
  <c r="T109" i="14"/>
  <c r="T109" i="13"/>
  <c r="T109" i="12"/>
  <c r="T109" i="11"/>
  <c r="T109" i="1"/>
  <c r="T109" i="23"/>
  <c r="P109" i="14"/>
  <c r="P109" i="13"/>
  <c r="P109" i="12"/>
  <c r="P109" i="11"/>
  <c r="P109" i="1"/>
  <c r="P109" i="23"/>
  <c r="L109" i="14"/>
  <c r="L109" i="13"/>
  <c r="L109" i="12"/>
  <c r="L109" i="11"/>
  <c r="L109" i="1"/>
  <c r="L109" i="23"/>
  <c r="H109" i="14"/>
  <c r="H109" i="13"/>
  <c r="H109" i="12"/>
  <c r="H109" i="11"/>
  <c r="H109" i="1"/>
  <c r="H109" i="23"/>
  <c r="V108" i="14"/>
  <c r="V108" i="13"/>
  <c r="V108" i="12"/>
  <c r="V108" i="11"/>
  <c r="V108" i="1"/>
  <c r="V108" i="23"/>
  <c r="R108" i="14"/>
  <c r="R108" i="13"/>
  <c r="R108" i="12"/>
  <c r="R108" i="11"/>
  <c r="R108" i="1"/>
  <c r="R108" i="23"/>
  <c r="N108" i="14"/>
  <c r="N108" i="13"/>
  <c r="N108" i="12"/>
  <c r="N108" i="11"/>
  <c r="N108" i="1"/>
  <c r="N108" i="23"/>
  <c r="J108" i="14"/>
  <c r="J108" i="13"/>
  <c r="J108" i="12"/>
  <c r="J108" i="11"/>
  <c r="J108" i="1"/>
  <c r="J108" i="23"/>
  <c r="X107" i="14"/>
  <c r="X107" i="13"/>
  <c r="X107" i="12"/>
  <c r="X107" i="11"/>
  <c r="X107" i="1"/>
  <c r="X107" i="23"/>
  <c r="T107" i="14"/>
  <c r="T107" i="13"/>
  <c r="T107" i="12"/>
  <c r="T107" i="11"/>
  <c r="T107" i="1"/>
  <c r="T107" i="23"/>
  <c r="P107" i="14"/>
  <c r="P107" i="13"/>
  <c r="P107" i="12"/>
  <c r="P107" i="11"/>
  <c r="P107" i="1"/>
  <c r="P107" i="23"/>
  <c r="L107" i="14"/>
  <c r="L107" i="13"/>
  <c r="L107" i="12"/>
  <c r="L107" i="11"/>
  <c r="L107" i="1"/>
  <c r="L107" i="23"/>
  <c r="H107" i="14"/>
  <c r="H107" i="13"/>
  <c r="H107" i="12"/>
  <c r="H107" i="11"/>
  <c r="H107" i="1"/>
  <c r="H107" i="23"/>
  <c r="V106" i="14"/>
  <c r="V106" i="13"/>
  <c r="V106" i="12"/>
  <c r="V106" i="11"/>
  <c r="V106" i="1"/>
  <c r="V106" i="23"/>
  <c r="R106" i="14"/>
  <c r="R106" i="13"/>
  <c r="R106" i="12"/>
  <c r="R106" i="11"/>
  <c r="R106" i="1"/>
  <c r="R106" i="23"/>
  <c r="N106" i="14"/>
  <c r="N106" i="13"/>
  <c r="N106" i="12"/>
  <c r="N106" i="11"/>
  <c r="N106" i="1"/>
  <c r="N106" i="23"/>
  <c r="J106" i="14"/>
  <c r="J106" i="13"/>
  <c r="J106" i="12"/>
  <c r="J106" i="11"/>
  <c r="J106" i="1"/>
  <c r="J106" i="23"/>
  <c r="X105" i="14"/>
  <c r="X105" i="13"/>
  <c r="X105" i="12"/>
  <c r="X105" i="11"/>
  <c r="X105" i="1"/>
  <c r="X105" i="23"/>
  <c r="T105" i="14"/>
  <c r="T105" i="13"/>
  <c r="T105" i="12"/>
  <c r="T105" i="11"/>
  <c r="T105" i="1"/>
  <c r="T105" i="23"/>
  <c r="P105" i="14"/>
  <c r="P105" i="13"/>
  <c r="P105" i="12"/>
  <c r="P105" i="11"/>
  <c r="P105" i="1"/>
  <c r="P105" i="23"/>
  <c r="L105" i="14"/>
  <c r="L105" i="13"/>
  <c r="L105" i="12"/>
  <c r="L105" i="11"/>
  <c r="L105" i="1"/>
  <c r="L105" i="23"/>
  <c r="H105" i="14"/>
  <c r="H105" i="13"/>
  <c r="H105" i="12"/>
  <c r="H105" i="11"/>
  <c r="H105" i="1"/>
  <c r="H105" i="23"/>
  <c r="V104" i="14"/>
  <c r="V104" i="13"/>
  <c r="V104" i="12"/>
  <c r="V104" i="11"/>
  <c r="V104" i="1"/>
  <c r="V104" i="23"/>
  <c r="R104" i="14"/>
  <c r="R104" i="13"/>
  <c r="R104" i="12"/>
  <c r="R104" i="11"/>
  <c r="R104" i="1"/>
  <c r="R104" i="23"/>
  <c r="N104" i="14"/>
  <c r="N104" i="13"/>
  <c r="N104" i="12"/>
  <c r="N104" i="11"/>
  <c r="N104" i="1"/>
  <c r="N104" i="23"/>
  <c r="J104" i="14"/>
  <c r="J104" i="13"/>
  <c r="J104" i="12"/>
  <c r="J104" i="11"/>
  <c r="J104" i="1"/>
  <c r="J104" i="23"/>
  <c r="X103" i="14"/>
  <c r="X103" i="13"/>
  <c r="X103" i="12"/>
  <c r="X103" i="11"/>
  <c r="X103" i="1"/>
  <c r="X103" i="23"/>
  <c r="T103" i="14"/>
  <c r="T103" i="13"/>
  <c r="T103" i="12"/>
  <c r="T103" i="11"/>
  <c r="T103" i="1"/>
  <c r="T103" i="23"/>
  <c r="P103" i="14"/>
  <c r="P103" i="13"/>
  <c r="P103" i="12"/>
  <c r="P103" i="11"/>
  <c r="P103" i="1"/>
  <c r="P103" i="23"/>
  <c r="L103" i="14"/>
  <c r="L103" i="13"/>
  <c r="L103" i="12"/>
  <c r="L103" i="11"/>
  <c r="L103" i="1"/>
  <c r="L103" i="23"/>
  <c r="H103" i="14"/>
  <c r="H103" i="13"/>
  <c r="H103" i="12"/>
  <c r="H103" i="11"/>
  <c r="H103" i="1"/>
  <c r="H103" i="23"/>
  <c r="V102" i="14"/>
  <c r="V102" i="13"/>
  <c r="V102" i="12"/>
  <c r="V102" i="11"/>
  <c r="V102" i="1"/>
  <c r="V102" i="23"/>
  <c r="R102" i="14"/>
  <c r="R102" i="13"/>
  <c r="R102" i="12"/>
  <c r="R102" i="11"/>
  <c r="R102" i="1"/>
  <c r="R102" i="23"/>
  <c r="N102" i="14"/>
  <c r="N102" i="13"/>
  <c r="N102" i="12"/>
  <c r="N102" i="11"/>
  <c r="N102" i="1"/>
  <c r="N102" i="23"/>
  <c r="J102" i="14"/>
  <c r="J102" i="13"/>
  <c r="J102" i="12"/>
  <c r="J102" i="11"/>
  <c r="J102" i="1"/>
  <c r="J102" i="23"/>
  <c r="X101" i="14"/>
  <c r="X101" i="13"/>
  <c r="X101" i="12"/>
  <c r="X101" i="11"/>
  <c r="X101" i="1"/>
  <c r="X101" i="23"/>
  <c r="T101" i="14"/>
  <c r="T101" i="13"/>
  <c r="T101" i="12"/>
  <c r="T101" i="11"/>
  <c r="T101" i="1"/>
  <c r="T101" i="23"/>
  <c r="P101" i="14"/>
  <c r="P101" i="13"/>
  <c r="P101" i="12"/>
  <c r="P101" i="11"/>
  <c r="P101" i="1"/>
  <c r="P101" i="23"/>
  <c r="L101" i="14"/>
  <c r="L101" i="13"/>
  <c r="L101" i="12"/>
  <c r="L101" i="11"/>
  <c r="L101" i="1"/>
  <c r="L101" i="23"/>
  <c r="H101" i="14"/>
  <c r="H101" i="13"/>
  <c r="H101" i="12"/>
  <c r="H101" i="11"/>
  <c r="H101" i="1"/>
  <c r="H101" i="23"/>
  <c r="V241" i="14"/>
  <c r="V241" i="13"/>
  <c r="V241" i="12"/>
  <c r="V241" i="11"/>
  <c r="V241" i="1"/>
  <c r="V241" i="23"/>
  <c r="R241" i="14"/>
  <c r="R241" i="13"/>
  <c r="R241" i="12"/>
  <c r="R241" i="11"/>
  <c r="R241" i="1"/>
  <c r="R241" i="23"/>
  <c r="N241" i="14"/>
  <c r="N241" i="13"/>
  <c r="N241" i="12"/>
  <c r="N241" i="11"/>
  <c r="N241" i="1"/>
  <c r="N241" i="23"/>
  <c r="J241" i="14"/>
  <c r="J241" i="13"/>
  <c r="J241" i="12"/>
  <c r="J241" i="11"/>
  <c r="J241" i="1"/>
  <c r="J241" i="23"/>
  <c r="X240" i="14"/>
  <c r="X240" i="13"/>
  <c r="X240" i="12"/>
  <c r="X240" i="11"/>
  <c r="X240" i="1"/>
  <c r="X240" i="23"/>
  <c r="T240" i="14"/>
  <c r="T240" i="13"/>
  <c r="T240" i="12"/>
  <c r="T240" i="11"/>
  <c r="T240" i="1"/>
  <c r="T240" i="23"/>
  <c r="P240" i="14"/>
  <c r="P240" i="13"/>
  <c r="P240" i="12"/>
  <c r="P240" i="11"/>
  <c r="P240" i="1"/>
  <c r="P240" i="23"/>
  <c r="L240" i="14"/>
  <c r="L240" i="13"/>
  <c r="L240" i="12"/>
  <c r="L240" i="11"/>
  <c r="L240" i="1"/>
  <c r="L240" i="23"/>
  <c r="H240" i="14"/>
  <c r="H240" i="13"/>
  <c r="H240" i="12"/>
  <c r="H240" i="11"/>
  <c r="H240" i="1"/>
  <c r="H240" i="23"/>
  <c r="V239" i="14"/>
  <c r="V239" i="13"/>
  <c r="V239" i="12"/>
  <c r="V239" i="11"/>
  <c r="V239" i="1"/>
  <c r="V239" i="23"/>
  <c r="R239" i="14"/>
  <c r="R239" i="13"/>
  <c r="R239" i="12"/>
  <c r="R239" i="11"/>
  <c r="R239" i="1"/>
  <c r="R239" i="23"/>
  <c r="N239" i="14"/>
  <c r="N239" i="13"/>
  <c r="N239" i="12"/>
  <c r="N239" i="11"/>
  <c r="N239" i="1"/>
  <c r="N239" i="23"/>
  <c r="J239" i="14"/>
  <c r="J239" i="13"/>
  <c r="J239" i="12"/>
  <c r="J239" i="11"/>
  <c r="J239" i="1"/>
  <c r="J239" i="23"/>
  <c r="X238" i="14"/>
  <c r="X238" i="13"/>
  <c r="X238" i="12"/>
  <c r="X238" i="11"/>
  <c r="X238" i="1"/>
  <c r="X238" i="23"/>
  <c r="T238" i="14"/>
  <c r="T238" i="13"/>
  <c r="T238" i="12"/>
  <c r="T238" i="11"/>
  <c r="T238" i="1"/>
  <c r="T238" i="23"/>
  <c r="P238" i="14"/>
  <c r="P238" i="13"/>
  <c r="P238" i="12"/>
  <c r="P238" i="11"/>
  <c r="P238" i="1"/>
  <c r="P238" i="23"/>
  <c r="L238" i="14"/>
  <c r="L238" i="13"/>
  <c r="L238" i="12"/>
  <c r="L238" i="11"/>
  <c r="L238" i="1"/>
  <c r="L238" i="23"/>
  <c r="H238" i="14"/>
  <c r="H238" i="13"/>
  <c r="H238" i="12"/>
  <c r="H238" i="11"/>
  <c r="H238" i="1"/>
  <c r="H238" i="23"/>
  <c r="V237" i="14"/>
  <c r="V237" i="13"/>
  <c r="V237" i="12"/>
  <c r="V237" i="11"/>
  <c r="V237" i="1"/>
  <c r="V237" i="23"/>
  <c r="R237" i="14"/>
  <c r="R237" i="13"/>
  <c r="R237" i="12"/>
  <c r="R237" i="11"/>
  <c r="R237" i="1"/>
  <c r="R237" i="23"/>
  <c r="N237" i="14"/>
  <c r="N237" i="13"/>
  <c r="N237" i="12"/>
  <c r="N237" i="11"/>
  <c r="N237" i="1"/>
  <c r="N237" i="23"/>
  <c r="J237" i="14"/>
  <c r="J237" i="13"/>
  <c r="J237" i="12"/>
  <c r="J237" i="11"/>
  <c r="J237" i="1"/>
  <c r="J237" i="23"/>
  <c r="X236" i="14"/>
  <c r="X236" i="13"/>
  <c r="X236" i="12"/>
  <c r="X236" i="11"/>
  <c r="X236" i="1"/>
  <c r="X236" i="23"/>
  <c r="T236" i="14"/>
  <c r="T236" i="13"/>
  <c r="T236" i="12"/>
  <c r="T236" i="11"/>
  <c r="T236" i="1"/>
  <c r="T236" i="23"/>
  <c r="P236" i="14"/>
  <c r="P236" i="13"/>
  <c r="P236" i="12"/>
  <c r="P236" i="11"/>
  <c r="P236" i="1"/>
  <c r="P236" i="23"/>
  <c r="L236" i="14"/>
  <c r="L236" i="13"/>
  <c r="L236" i="12"/>
  <c r="L236" i="11"/>
  <c r="L236" i="1"/>
  <c r="L236" i="23"/>
  <c r="H236" i="14"/>
  <c r="H236" i="13"/>
  <c r="H236" i="12"/>
  <c r="H236" i="11"/>
  <c r="H236" i="1"/>
  <c r="H236" i="23"/>
  <c r="V235" i="14"/>
  <c r="V235" i="13"/>
  <c r="V235" i="12"/>
  <c r="V235" i="11"/>
  <c r="V235" i="1"/>
  <c r="V235" i="23"/>
  <c r="R235" i="14"/>
  <c r="R235" i="13"/>
  <c r="R235" i="12"/>
  <c r="R235" i="11"/>
  <c r="R235" i="1"/>
  <c r="R235" i="23"/>
  <c r="N235" i="14"/>
  <c r="N235" i="13"/>
  <c r="N235" i="12"/>
  <c r="N235" i="11"/>
  <c r="N235" i="1"/>
  <c r="N235" i="23"/>
  <c r="J235" i="14"/>
  <c r="J235" i="13"/>
  <c r="J235" i="12"/>
  <c r="J235" i="11"/>
  <c r="J235" i="1"/>
  <c r="J235" i="23"/>
  <c r="X234" i="14"/>
  <c r="X234" i="13"/>
  <c r="X234" i="12"/>
  <c r="X234" i="11"/>
  <c r="X234" i="1"/>
  <c r="X234" i="23"/>
  <c r="T234" i="14"/>
  <c r="T234" i="13"/>
  <c r="T234" i="12"/>
  <c r="T234" i="11"/>
  <c r="T234" i="1"/>
  <c r="T234" i="23"/>
  <c r="P234" i="14"/>
  <c r="P234" i="13"/>
  <c r="P234" i="12"/>
  <c r="P234" i="11"/>
  <c r="P234" i="1"/>
  <c r="P234" i="23"/>
  <c r="L234" i="14"/>
  <c r="L234" i="13"/>
  <c r="L234" i="12"/>
  <c r="L234" i="11"/>
  <c r="L234" i="1"/>
  <c r="L234" i="23"/>
  <c r="H234" i="14"/>
  <c r="H234" i="13"/>
  <c r="H234" i="12"/>
  <c r="H234" i="11"/>
  <c r="H234" i="1"/>
  <c r="H234" i="23"/>
  <c r="V233" i="14"/>
  <c r="V233" i="13"/>
  <c r="V233" i="12"/>
  <c r="V233" i="11"/>
  <c r="V233" i="1"/>
  <c r="V233" i="23"/>
  <c r="R233" i="14"/>
  <c r="R233" i="13"/>
  <c r="R233" i="12"/>
  <c r="R233" i="11"/>
  <c r="R233" i="1"/>
  <c r="R233" i="23"/>
  <c r="N233" i="14"/>
  <c r="N233" i="13"/>
  <c r="N233" i="12"/>
  <c r="N233" i="11"/>
  <c r="N233" i="1"/>
  <c r="N233" i="23"/>
  <c r="J233" i="14"/>
  <c r="J233" i="13"/>
  <c r="J233" i="12"/>
  <c r="J233" i="11"/>
  <c r="J233" i="1"/>
  <c r="J233" i="23"/>
  <c r="X232" i="14"/>
  <c r="X232" i="13"/>
  <c r="X232" i="12"/>
  <c r="X232" i="11"/>
  <c r="X232" i="1"/>
  <c r="X232" i="23"/>
  <c r="T232" i="14"/>
  <c r="T232" i="13"/>
  <c r="T232" i="12"/>
  <c r="T232" i="11"/>
  <c r="T232" i="1"/>
  <c r="T232" i="23"/>
  <c r="P232" i="14"/>
  <c r="P232" i="13"/>
  <c r="P232" i="12"/>
  <c r="P232" i="11"/>
  <c r="P232" i="1"/>
  <c r="P232" i="23"/>
  <c r="L232" i="14"/>
  <c r="L232" i="13"/>
  <c r="L232" i="12"/>
  <c r="L232" i="11"/>
  <c r="L232" i="1"/>
  <c r="L232" i="23"/>
  <c r="H232" i="14"/>
  <c r="H232" i="13"/>
  <c r="H232" i="12"/>
  <c r="H232" i="11"/>
  <c r="H232" i="1"/>
  <c r="H232" i="23"/>
  <c r="V231" i="14"/>
  <c r="V231" i="13"/>
  <c r="V231" i="12"/>
  <c r="V231" i="11"/>
  <c r="V231" i="1"/>
  <c r="V231" i="23"/>
  <c r="R231" i="14"/>
  <c r="R231" i="13"/>
  <c r="R231" i="12"/>
  <c r="R231" i="11"/>
  <c r="R231" i="1"/>
  <c r="R231" i="23"/>
  <c r="N231" i="14"/>
  <c r="N231" i="13"/>
  <c r="N231" i="12"/>
  <c r="N231" i="11"/>
  <c r="N231" i="1"/>
  <c r="N231" i="23"/>
  <c r="J231" i="14"/>
  <c r="J231" i="13"/>
  <c r="J231" i="12"/>
  <c r="J231" i="11"/>
  <c r="J231" i="1"/>
  <c r="J231" i="23"/>
  <c r="X230" i="14"/>
  <c r="X230" i="13"/>
  <c r="X230" i="12"/>
  <c r="X230" i="11"/>
  <c r="X230" i="1"/>
  <c r="X230" i="23"/>
  <c r="T230" i="14"/>
  <c r="T230" i="13"/>
  <c r="T230" i="12"/>
  <c r="T230" i="11"/>
  <c r="T230" i="1"/>
  <c r="T230" i="23"/>
  <c r="P230" i="14"/>
  <c r="P230" i="13"/>
  <c r="P230" i="12"/>
  <c r="P230" i="11"/>
  <c r="P230" i="1"/>
  <c r="P230" i="23"/>
  <c r="L230" i="14"/>
  <c r="L230" i="13"/>
  <c r="L230" i="12"/>
  <c r="L230" i="11"/>
  <c r="L230" i="1"/>
  <c r="L230" i="23"/>
  <c r="H230" i="14"/>
  <c r="H230" i="13"/>
  <c r="H230" i="12"/>
  <c r="H230" i="11"/>
  <c r="H230" i="1"/>
  <c r="H230" i="23"/>
  <c r="V50" i="14"/>
  <c r="V50" i="13"/>
  <c r="V50" i="12"/>
  <c r="V50" i="11"/>
  <c r="V50" i="1"/>
  <c r="V50" i="23"/>
  <c r="R50" i="14"/>
  <c r="R50" i="13"/>
  <c r="R50" i="12"/>
  <c r="R50" i="11"/>
  <c r="R50" i="1"/>
  <c r="R50" i="23"/>
  <c r="N50" i="14"/>
  <c r="N50" i="13"/>
  <c r="N50" i="12"/>
  <c r="N50" i="11"/>
  <c r="N50" i="1"/>
  <c r="N50" i="23"/>
  <c r="J50" i="14"/>
  <c r="J50" i="13"/>
  <c r="J50" i="12"/>
  <c r="J50" i="11"/>
  <c r="J50" i="1"/>
  <c r="J50" i="23"/>
  <c r="X229" i="14"/>
  <c r="X229" i="13"/>
  <c r="X229" i="12"/>
  <c r="X229" i="11"/>
  <c r="X229" i="1"/>
  <c r="X229" i="23"/>
  <c r="T229" i="14"/>
  <c r="T229" i="13"/>
  <c r="T229" i="12"/>
  <c r="T229" i="11"/>
  <c r="T229" i="1"/>
  <c r="T229" i="23"/>
  <c r="P229" i="14"/>
  <c r="P229" i="13"/>
  <c r="P229" i="12"/>
  <c r="P229" i="11"/>
  <c r="P229" i="1"/>
  <c r="P229" i="23"/>
  <c r="L229" i="14"/>
  <c r="L229" i="13"/>
  <c r="L229" i="12"/>
  <c r="L229" i="11"/>
  <c r="L229" i="1"/>
  <c r="L229" i="23"/>
  <c r="H229" i="14"/>
  <c r="H229" i="13"/>
  <c r="H229" i="12"/>
  <c r="H229" i="11"/>
  <c r="H229" i="1"/>
  <c r="H229" i="23"/>
  <c r="V269" i="14"/>
  <c r="V269" i="13"/>
  <c r="V269" i="12"/>
  <c r="V269" i="11"/>
  <c r="V269" i="1"/>
  <c r="V269" i="23"/>
  <c r="R269" i="14"/>
  <c r="R269" i="13"/>
  <c r="R269" i="12"/>
  <c r="R269" i="11"/>
  <c r="R269" i="1"/>
  <c r="R269" i="23"/>
  <c r="N269" i="14"/>
  <c r="N269" i="13"/>
  <c r="N269" i="12"/>
  <c r="N269" i="11"/>
  <c r="N269" i="1"/>
  <c r="N269" i="23"/>
  <c r="J269" i="14"/>
  <c r="J269" i="13"/>
  <c r="J269" i="12"/>
  <c r="J269" i="11"/>
  <c r="J269" i="1"/>
  <c r="J269" i="23"/>
  <c r="X228" i="14"/>
  <c r="X228" i="13"/>
  <c r="X228" i="12"/>
  <c r="X228" i="11"/>
  <c r="X228" i="1"/>
  <c r="X228" i="23"/>
  <c r="T228" i="14"/>
  <c r="T228" i="13"/>
  <c r="T228" i="12"/>
  <c r="T228" i="11"/>
  <c r="T228" i="1"/>
  <c r="T228" i="23"/>
  <c r="P228" i="14"/>
  <c r="P228" i="13"/>
  <c r="P228" i="12"/>
  <c r="P228" i="11"/>
  <c r="P228" i="1"/>
  <c r="P228" i="23"/>
  <c r="L228" i="14"/>
  <c r="L228" i="13"/>
  <c r="L228" i="12"/>
  <c r="L228" i="11"/>
  <c r="L228" i="1"/>
  <c r="L228" i="23"/>
  <c r="H228" i="14"/>
  <c r="H228" i="13"/>
  <c r="H228" i="12"/>
  <c r="H228" i="11"/>
  <c r="H228" i="1"/>
  <c r="H228" i="23"/>
  <c r="V227" i="14"/>
  <c r="V227" i="13"/>
  <c r="V227" i="12"/>
  <c r="V227" i="11"/>
  <c r="V227" i="1"/>
  <c r="V227" i="23"/>
  <c r="R227" i="14"/>
  <c r="R227" i="13"/>
  <c r="R227" i="12"/>
  <c r="R227" i="11"/>
  <c r="R227" i="1"/>
  <c r="R227" i="23"/>
  <c r="N227" i="14"/>
  <c r="N227" i="13"/>
  <c r="N227" i="12"/>
  <c r="N227" i="11"/>
  <c r="N227" i="1"/>
  <c r="N227" i="23"/>
  <c r="J227" i="14"/>
  <c r="J227" i="13"/>
  <c r="J227" i="12"/>
  <c r="J227" i="11"/>
  <c r="J227" i="1"/>
  <c r="J227" i="23"/>
  <c r="X226" i="14"/>
  <c r="X226" i="13"/>
  <c r="X226" i="12"/>
  <c r="X226" i="11"/>
  <c r="X226" i="1"/>
  <c r="X226" i="23"/>
  <c r="T226" i="14"/>
  <c r="T226" i="13"/>
  <c r="T226" i="12"/>
  <c r="T226" i="11"/>
  <c r="T226" i="1"/>
  <c r="T226" i="23"/>
  <c r="P226" i="14"/>
  <c r="P226" i="13"/>
  <c r="P226" i="12"/>
  <c r="P226" i="11"/>
  <c r="P226" i="1"/>
  <c r="P226" i="23"/>
  <c r="L226" i="14"/>
  <c r="L226" i="13"/>
  <c r="L226" i="12"/>
  <c r="L226" i="11"/>
  <c r="L226" i="1"/>
  <c r="L226" i="23"/>
  <c r="H226" i="14"/>
  <c r="H226" i="13"/>
  <c r="H226" i="12"/>
  <c r="H226" i="11"/>
  <c r="H226" i="1"/>
  <c r="H226" i="23"/>
  <c r="V225" i="14"/>
  <c r="V225" i="13"/>
  <c r="V225" i="12"/>
  <c r="V225" i="11"/>
  <c r="V225" i="1"/>
  <c r="V225" i="23"/>
  <c r="R225" i="14"/>
  <c r="R225" i="13"/>
  <c r="R225" i="12"/>
  <c r="R225" i="11"/>
  <c r="R225" i="1"/>
  <c r="R225" i="23"/>
  <c r="N225" i="14"/>
  <c r="N225" i="13"/>
  <c r="N225" i="12"/>
  <c r="N225" i="11"/>
  <c r="N225" i="1"/>
  <c r="N225" i="23"/>
  <c r="J225" i="14"/>
  <c r="J225" i="13"/>
  <c r="J225" i="12"/>
  <c r="J225" i="11"/>
  <c r="J225" i="1"/>
  <c r="J225" i="23"/>
  <c r="X224" i="14"/>
  <c r="X224" i="13"/>
  <c r="X224" i="12"/>
  <c r="X224" i="11"/>
  <c r="X224" i="1"/>
  <c r="X224" i="23"/>
  <c r="T224" i="14"/>
  <c r="T224" i="13"/>
  <c r="T224" i="12"/>
  <c r="T224" i="11"/>
  <c r="T224" i="1"/>
  <c r="T224" i="23"/>
  <c r="P224" i="14"/>
  <c r="P224" i="13"/>
  <c r="P224" i="12"/>
  <c r="P224" i="11"/>
  <c r="P224" i="1"/>
  <c r="P224" i="23"/>
  <c r="L224" i="14"/>
  <c r="L224" i="13"/>
  <c r="L224" i="12"/>
  <c r="L224" i="11"/>
  <c r="L224" i="1"/>
  <c r="L224" i="23"/>
  <c r="H224" i="14"/>
  <c r="H224" i="13"/>
  <c r="H224" i="12"/>
  <c r="H224" i="11"/>
  <c r="H224" i="1"/>
  <c r="H224" i="23"/>
  <c r="V223" i="14"/>
  <c r="V223" i="13"/>
  <c r="V223" i="12"/>
  <c r="V223" i="11"/>
  <c r="V223" i="1"/>
  <c r="V223" i="23"/>
  <c r="R223" i="14"/>
  <c r="R223" i="13"/>
  <c r="R223" i="12"/>
  <c r="R223" i="11"/>
  <c r="R223" i="1"/>
  <c r="R223" i="23"/>
  <c r="N223" i="14"/>
  <c r="N223" i="13"/>
  <c r="N223" i="12"/>
  <c r="N223" i="11"/>
  <c r="N223" i="1"/>
  <c r="N223" i="23"/>
  <c r="J223" i="14"/>
  <c r="J223" i="13"/>
  <c r="J223" i="12"/>
  <c r="J223" i="11"/>
  <c r="J223" i="1"/>
  <c r="J223" i="23"/>
  <c r="X268" i="14"/>
  <c r="X268" i="13"/>
  <c r="X268" i="12"/>
  <c r="X268" i="11"/>
  <c r="X268" i="1"/>
  <c r="X268" i="23"/>
  <c r="T268" i="14"/>
  <c r="T268" i="13"/>
  <c r="T268" i="12"/>
  <c r="T268" i="11"/>
  <c r="T268" i="1"/>
  <c r="T268" i="23"/>
  <c r="P268" i="14"/>
  <c r="P268" i="13"/>
  <c r="P268" i="12"/>
  <c r="P268" i="11"/>
  <c r="P268" i="1"/>
  <c r="P268" i="23"/>
  <c r="L268" i="14"/>
  <c r="L268" i="13"/>
  <c r="L268" i="12"/>
  <c r="L268" i="11"/>
  <c r="L268" i="1"/>
  <c r="L268" i="23"/>
  <c r="H268" i="14"/>
  <c r="H268" i="13"/>
  <c r="H268" i="12"/>
  <c r="H268" i="11"/>
  <c r="H268" i="1"/>
  <c r="H268" i="23"/>
  <c r="V100" i="14"/>
  <c r="V100" i="13"/>
  <c r="V100" i="12"/>
  <c r="V100" i="11"/>
  <c r="V100" i="1"/>
  <c r="V100" i="23"/>
  <c r="R100" i="14"/>
  <c r="R100" i="13"/>
  <c r="R100" i="12"/>
  <c r="R100" i="11"/>
  <c r="R100" i="1"/>
  <c r="R100" i="23"/>
  <c r="N100" i="14"/>
  <c r="N100" i="13"/>
  <c r="N100" i="12"/>
  <c r="N100" i="11"/>
  <c r="N100" i="1"/>
  <c r="N100" i="23"/>
  <c r="J100" i="14"/>
  <c r="J100" i="13"/>
  <c r="J100" i="12"/>
  <c r="J100" i="11"/>
  <c r="J100" i="1"/>
  <c r="J100" i="23"/>
  <c r="X222" i="14"/>
  <c r="X222" i="13"/>
  <c r="X222" i="12"/>
  <c r="X222" i="11"/>
  <c r="X222" i="1"/>
  <c r="X222" i="23"/>
  <c r="T222" i="14"/>
  <c r="T222" i="13"/>
  <c r="T222" i="12"/>
  <c r="T222" i="11"/>
  <c r="T222" i="1"/>
  <c r="T222" i="23"/>
  <c r="P222" i="14"/>
  <c r="P222" i="13"/>
  <c r="P222" i="12"/>
  <c r="P222" i="11"/>
  <c r="P222" i="1"/>
  <c r="P222" i="23"/>
  <c r="L222" i="14"/>
  <c r="L222" i="13"/>
  <c r="L222" i="12"/>
  <c r="L222" i="11"/>
  <c r="L222" i="1"/>
  <c r="L222" i="23"/>
  <c r="H222" i="14"/>
  <c r="H222" i="13"/>
  <c r="H222" i="12"/>
  <c r="H222" i="11"/>
  <c r="H222" i="1"/>
  <c r="H222" i="23"/>
  <c r="V221" i="14"/>
  <c r="V221" i="13"/>
  <c r="V221" i="12"/>
  <c r="V221" i="11"/>
  <c r="V221" i="1"/>
  <c r="V221" i="23"/>
  <c r="R221" i="14"/>
  <c r="R221" i="13"/>
  <c r="R221" i="12"/>
  <c r="R221" i="11"/>
  <c r="R221" i="1"/>
  <c r="R221" i="23"/>
  <c r="N221" i="14"/>
  <c r="N221" i="13"/>
  <c r="N221" i="12"/>
  <c r="N221" i="11"/>
  <c r="N221" i="1"/>
  <c r="N221" i="23"/>
  <c r="J221" i="14"/>
  <c r="J221" i="13"/>
  <c r="J221" i="12"/>
  <c r="J221" i="11"/>
  <c r="J221" i="1"/>
  <c r="J221" i="23"/>
  <c r="X220" i="14"/>
  <c r="X220" i="13"/>
  <c r="X220" i="12"/>
  <c r="X220" i="11"/>
  <c r="X220" i="1"/>
  <c r="X220" i="23"/>
  <c r="T220" i="14"/>
  <c r="T220" i="13"/>
  <c r="T220" i="12"/>
  <c r="T220" i="11"/>
  <c r="T220" i="1"/>
  <c r="T220" i="23"/>
  <c r="P220" i="14"/>
  <c r="P220" i="13"/>
  <c r="P220" i="12"/>
  <c r="P220" i="11"/>
  <c r="P220" i="1"/>
  <c r="P220" i="23"/>
  <c r="L220" i="14"/>
  <c r="L220" i="13"/>
  <c r="L220" i="12"/>
  <c r="L220" i="11"/>
  <c r="L220" i="1"/>
  <c r="L220" i="23"/>
  <c r="H220" i="14"/>
  <c r="H220" i="13"/>
  <c r="H220" i="12"/>
  <c r="H220" i="11"/>
  <c r="H220" i="1"/>
  <c r="H220" i="23"/>
  <c r="V219" i="14"/>
  <c r="V219" i="13"/>
  <c r="V219" i="12"/>
  <c r="V219" i="11"/>
  <c r="V219" i="1"/>
  <c r="V219" i="23"/>
  <c r="R219" i="14"/>
  <c r="R219" i="13"/>
  <c r="R219" i="12"/>
  <c r="R219" i="11"/>
  <c r="R219" i="1"/>
  <c r="R219" i="23"/>
  <c r="N219" i="14"/>
  <c r="N219" i="13"/>
  <c r="N219" i="12"/>
  <c r="N219" i="11"/>
  <c r="N219" i="1"/>
  <c r="N219" i="23"/>
  <c r="J219" i="14"/>
  <c r="J219" i="13"/>
  <c r="J219" i="12"/>
  <c r="J219" i="11"/>
  <c r="J219" i="1"/>
  <c r="J219" i="23"/>
  <c r="X218" i="14"/>
  <c r="X218" i="13"/>
  <c r="X218" i="12"/>
  <c r="X218" i="11"/>
  <c r="X218" i="1"/>
  <c r="X218" i="23"/>
  <c r="T218" i="14"/>
  <c r="T218" i="13"/>
  <c r="T218" i="12"/>
  <c r="T218" i="11"/>
  <c r="T218" i="1"/>
  <c r="T218" i="23"/>
  <c r="P218" i="14"/>
  <c r="P218" i="13"/>
  <c r="P218" i="12"/>
  <c r="P218" i="11"/>
  <c r="P218" i="1"/>
  <c r="P218" i="23"/>
  <c r="L218" i="14"/>
  <c r="L218" i="13"/>
  <c r="L218" i="12"/>
  <c r="L218" i="11"/>
  <c r="L218" i="1"/>
  <c r="L218" i="23"/>
  <c r="H218" i="14"/>
  <c r="H218" i="13"/>
  <c r="H218" i="12"/>
  <c r="H218" i="11"/>
  <c r="H218" i="1"/>
  <c r="H218" i="23"/>
  <c r="V217" i="14"/>
  <c r="V217" i="13"/>
  <c r="V217" i="12"/>
  <c r="V217" i="11"/>
  <c r="V217" i="1"/>
  <c r="V217" i="23"/>
  <c r="R217" i="14"/>
  <c r="R217" i="13"/>
  <c r="R217" i="12"/>
  <c r="R217" i="11"/>
  <c r="R217" i="1"/>
  <c r="R217" i="23"/>
  <c r="N217" i="14"/>
  <c r="N217" i="13"/>
  <c r="N217" i="12"/>
  <c r="N217" i="11"/>
  <c r="N217" i="1"/>
  <c r="N217" i="23"/>
  <c r="J217" i="14"/>
  <c r="J217" i="13"/>
  <c r="J217" i="12"/>
  <c r="J217" i="11"/>
  <c r="J217" i="1"/>
  <c r="J217" i="23"/>
  <c r="X216" i="14"/>
  <c r="X216" i="13"/>
  <c r="X216" i="12"/>
  <c r="X216" i="11"/>
  <c r="X216" i="1"/>
  <c r="X216" i="23"/>
  <c r="T216" i="14"/>
  <c r="T216" i="13"/>
  <c r="T216" i="12"/>
  <c r="T216" i="11"/>
  <c r="T216" i="1"/>
  <c r="T216" i="23"/>
  <c r="P216" i="14"/>
  <c r="P216" i="13"/>
  <c r="P216" i="12"/>
  <c r="P216" i="11"/>
  <c r="P216" i="1"/>
  <c r="P216" i="23"/>
  <c r="L216" i="14"/>
  <c r="L216" i="13"/>
  <c r="L216" i="12"/>
  <c r="L216" i="11"/>
  <c r="L216" i="1"/>
  <c r="L216" i="23"/>
  <c r="H216" i="14"/>
  <c r="H216" i="13"/>
  <c r="H216" i="12"/>
  <c r="H216" i="11"/>
  <c r="H216" i="1"/>
  <c r="H216" i="23"/>
  <c r="V215" i="14"/>
  <c r="V215" i="13"/>
  <c r="V215" i="12"/>
  <c r="V215" i="11"/>
  <c r="V215" i="1"/>
  <c r="V215" i="23"/>
  <c r="R215" i="14"/>
  <c r="R215" i="13"/>
  <c r="R215" i="12"/>
  <c r="R215" i="11"/>
  <c r="R215" i="1"/>
  <c r="R215" i="23"/>
  <c r="N215" i="14"/>
  <c r="N215" i="13"/>
  <c r="N215" i="12"/>
  <c r="N215" i="11"/>
  <c r="N215" i="1"/>
  <c r="N215" i="23"/>
  <c r="J215" i="14"/>
  <c r="J215" i="13"/>
  <c r="J215" i="12"/>
  <c r="J215" i="11"/>
  <c r="J215" i="1"/>
  <c r="J215" i="23"/>
  <c r="X214" i="14"/>
  <c r="X214" i="13"/>
  <c r="X214" i="12"/>
  <c r="X214" i="11"/>
  <c r="X214" i="1"/>
  <c r="X214" i="23"/>
  <c r="T214" i="14"/>
  <c r="T214" i="13"/>
  <c r="T214" i="12"/>
  <c r="T214" i="11"/>
  <c r="T214" i="1"/>
  <c r="T214" i="23"/>
  <c r="P214" i="14"/>
  <c r="P214" i="13"/>
  <c r="P214" i="12"/>
  <c r="P214" i="11"/>
  <c r="P214" i="1"/>
  <c r="P214" i="23"/>
  <c r="L214" i="14"/>
  <c r="L214" i="13"/>
  <c r="L214" i="12"/>
  <c r="L214" i="11"/>
  <c r="L214" i="1"/>
  <c r="L214" i="23"/>
  <c r="H214" i="14"/>
  <c r="H214" i="13"/>
  <c r="H214" i="12"/>
  <c r="H214" i="11"/>
  <c r="H214" i="1"/>
  <c r="H214" i="23"/>
  <c r="V213" i="14"/>
  <c r="V213" i="13"/>
  <c r="V213" i="12"/>
  <c r="V213" i="11"/>
  <c r="V213" i="1"/>
  <c r="V213" i="23"/>
  <c r="R213" i="14"/>
  <c r="R213" i="13"/>
  <c r="R213" i="12"/>
  <c r="R213" i="11"/>
  <c r="R213" i="1"/>
  <c r="R213" i="23"/>
  <c r="N213" i="14"/>
  <c r="N213" i="13"/>
  <c r="N213" i="12"/>
  <c r="N213" i="11"/>
  <c r="N213" i="1"/>
  <c r="N213" i="23"/>
  <c r="J213" i="14"/>
  <c r="J213" i="13"/>
  <c r="J213" i="12"/>
  <c r="J213" i="11"/>
  <c r="J213" i="1"/>
  <c r="J213" i="23"/>
  <c r="X212" i="14"/>
  <c r="X212" i="13"/>
  <c r="X212" i="12"/>
  <c r="X212" i="11"/>
  <c r="X212" i="1"/>
  <c r="X212" i="23"/>
  <c r="T212" i="14"/>
  <c r="T212" i="13"/>
  <c r="T212" i="12"/>
  <c r="T212" i="11"/>
  <c r="T212" i="1"/>
  <c r="T212" i="23"/>
  <c r="P212" i="14"/>
  <c r="P212" i="13"/>
  <c r="P212" i="12"/>
  <c r="P212" i="11"/>
  <c r="P212" i="1"/>
  <c r="P212" i="23"/>
  <c r="L212" i="14"/>
  <c r="L212" i="13"/>
  <c r="L212" i="12"/>
  <c r="L212" i="11"/>
  <c r="L212" i="1"/>
  <c r="L212" i="23"/>
  <c r="H212" i="14"/>
  <c r="H212" i="13"/>
  <c r="H212" i="12"/>
  <c r="H212" i="11"/>
  <c r="H212" i="1"/>
  <c r="H212" i="23"/>
  <c r="V211" i="14"/>
  <c r="V211" i="13"/>
  <c r="V211" i="12"/>
  <c r="V211" i="11"/>
  <c r="V211" i="1"/>
  <c r="V211" i="23"/>
  <c r="R211" i="14"/>
  <c r="R211" i="13"/>
  <c r="R211" i="12"/>
  <c r="R211" i="11"/>
  <c r="R211" i="1"/>
  <c r="R211" i="23"/>
  <c r="N211" i="14"/>
  <c r="N211" i="13"/>
  <c r="N211" i="12"/>
  <c r="N211" i="11"/>
  <c r="N211" i="1"/>
  <c r="N211" i="23"/>
  <c r="J211" i="14"/>
  <c r="J211" i="13"/>
  <c r="J211" i="12"/>
  <c r="J211" i="11"/>
  <c r="J211" i="1"/>
  <c r="J211" i="23"/>
  <c r="X210" i="14"/>
  <c r="X210" i="13"/>
  <c r="X210" i="12"/>
  <c r="X210" i="11"/>
  <c r="X210" i="1"/>
  <c r="X210" i="23"/>
  <c r="T210" i="14"/>
  <c r="T210" i="13"/>
  <c r="T210" i="12"/>
  <c r="T210" i="11"/>
  <c r="T210" i="1"/>
  <c r="T210" i="23"/>
  <c r="P210" i="14"/>
  <c r="P210" i="13"/>
  <c r="P210" i="12"/>
  <c r="P210" i="11"/>
  <c r="P210" i="1"/>
  <c r="P210" i="23"/>
  <c r="L210" i="14"/>
  <c r="L210" i="13"/>
  <c r="L210" i="12"/>
  <c r="L210" i="11"/>
  <c r="L210" i="1"/>
  <c r="L210" i="23"/>
  <c r="H210" i="14"/>
  <c r="H210" i="13"/>
  <c r="H210" i="12"/>
  <c r="H210" i="11"/>
  <c r="H210" i="1"/>
  <c r="H210" i="23"/>
  <c r="V209" i="14"/>
  <c r="V209" i="13"/>
  <c r="V209" i="12"/>
  <c r="V209" i="11"/>
  <c r="V209" i="1"/>
  <c r="V209" i="23"/>
  <c r="R209" i="14"/>
  <c r="R209" i="13"/>
  <c r="R209" i="12"/>
  <c r="R209" i="11"/>
  <c r="R209" i="1"/>
  <c r="R209" i="23"/>
  <c r="N209" i="14"/>
  <c r="N209" i="13"/>
  <c r="N209" i="12"/>
  <c r="N209" i="11"/>
  <c r="N209" i="1"/>
  <c r="N209" i="23"/>
  <c r="J209" i="14"/>
  <c r="J209" i="13"/>
  <c r="J209" i="12"/>
  <c r="J209" i="11"/>
  <c r="J209" i="1"/>
  <c r="J209" i="23"/>
  <c r="X208" i="14"/>
  <c r="X208" i="13"/>
  <c r="X208" i="12"/>
  <c r="X208" i="11"/>
  <c r="X208" i="1"/>
  <c r="X208" i="23"/>
  <c r="T208" i="14"/>
  <c r="T208" i="13"/>
  <c r="T208" i="12"/>
  <c r="T208" i="11"/>
  <c r="T208" i="1"/>
  <c r="T208" i="23"/>
  <c r="P208" i="14"/>
  <c r="P208" i="13"/>
  <c r="P208" i="12"/>
  <c r="P208" i="11"/>
  <c r="P208" i="1"/>
  <c r="P208" i="23"/>
  <c r="L208" i="14"/>
  <c r="L208" i="13"/>
  <c r="L208" i="12"/>
  <c r="L208" i="11"/>
  <c r="L208" i="1"/>
  <c r="L208" i="23"/>
  <c r="H208" i="14"/>
  <c r="H208" i="13"/>
  <c r="H208" i="12"/>
  <c r="H208" i="11"/>
  <c r="H208" i="1"/>
  <c r="H208" i="23"/>
  <c r="V207" i="14"/>
  <c r="V207" i="13"/>
  <c r="V207" i="12"/>
  <c r="V207" i="11"/>
  <c r="V207" i="1"/>
  <c r="V207" i="23"/>
  <c r="R207" i="14"/>
  <c r="R207" i="13"/>
  <c r="R207" i="12"/>
  <c r="R207" i="11"/>
  <c r="R207" i="1"/>
  <c r="R207" i="23"/>
  <c r="N207" i="14"/>
  <c r="N207" i="13"/>
  <c r="N207" i="12"/>
  <c r="N207" i="11"/>
  <c r="N207" i="1"/>
  <c r="N207" i="23"/>
  <c r="J207" i="14"/>
  <c r="J207" i="13"/>
  <c r="J207" i="12"/>
  <c r="J207" i="11"/>
  <c r="J207" i="1"/>
  <c r="J207" i="23"/>
  <c r="X206" i="14"/>
  <c r="X206" i="13"/>
  <c r="X206" i="12"/>
  <c r="X206" i="11"/>
  <c r="X206" i="1"/>
  <c r="X206" i="23"/>
  <c r="T206" i="14"/>
  <c r="T206" i="13"/>
  <c r="T206" i="12"/>
  <c r="T206" i="11"/>
  <c r="T206" i="1"/>
  <c r="T206" i="23"/>
  <c r="P206" i="14"/>
  <c r="P206" i="13"/>
  <c r="P206" i="12"/>
  <c r="P206" i="11"/>
  <c r="P206" i="1"/>
  <c r="P206" i="23"/>
  <c r="L206" i="14"/>
  <c r="L206" i="13"/>
  <c r="L206" i="12"/>
  <c r="L206" i="11"/>
  <c r="L206" i="1"/>
  <c r="L206" i="23"/>
  <c r="H206" i="14"/>
  <c r="H206" i="13"/>
  <c r="H206" i="12"/>
  <c r="H206" i="11"/>
  <c r="H206" i="1"/>
  <c r="H206" i="23"/>
  <c r="V205" i="14"/>
  <c r="V205" i="13"/>
  <c r="V205" i="12"/>
  <c r="V205" i="11"/>
  <c r="V205" i="1"/>
  <c r="V205" i="23"/>
  <c r="R205" i="14"/>
  <c r="R205" i="13"/>
  <c r="R205" i="12"/>
  <c r="R205" i="11"/>
  <c r="R205" i="1"/>
  <c r="R205" i="23"/>
  <c r="N205" i="14"/>
  <c r="N205" i="13"/>
  <c r="N205" i="12"/>
  <c r="N205" i="11"/>
  <c r="N205" i="1"/>
  <c r="N205" i="23"/>
  <c r="J205" i="14"/>
  <c r="J205" i="13"/>
  <c r="J205" i="12"/>
  <c r="J205" i="11"/>
  <c r="J205" i="1"/>
  <c r="J205" i="23"/>
  <c r="X204" i="14"/>
  <c r="X204" i="13"/>
  <c r="X204" i="12"/>
  <c r="X204" i="11"/>
  <c r="X204" i="1"/>
  <c r="X204" i="23"/>
  <c r="T204" i="14"/>
  <c r="T204" i="13"/>
  <c r="T204" i="12"/>
  <c r="T204" i="11"/>
  <c r="T204" i="1"/>
  <c r="T204" i="23"/>
  <c r="P204" i="14"/>
  <c r="P204" i="13"/>
  <c r="P204" i="12"/>
  <c r="P204" i="11"/>
  <c r="P204" i="1"/>
  <c r="P204" i="23"/>
  <c r="L204" i="14"/>
  <c r="L204" i="13"/>
  <c r="L204" i="12"/>
  <c r="L204" i="11"/>
  <c r="L204" i="1"/>
  <c r="L204" i="23"/>
  <c r="H204" i="14"/>
  <c r="H204" i="13"/>
  <c r="H204" i="12"/>
  <c r="H204" i="11"/>
  <c r="H204" i="1"/>
  <c r="H204" i="23"/>
  <c r="V267" i="14"/>
  <c r="V267" i="13"/>
  <c r="V267" i="12"/>
  <c r="V267" i="11"/>
  <c r="V267" i="1"/>
  <c r="V267" i="23"/>
  <c r="R267" i="14"/>
  <c r="R267" i="13"/>
  <c r="R267" i="12"/>
  <c r="R267" i="11"/>
  <c r="R267" i="1"/>
  <c r="R267" i="23"/>
  <c r="N267" i="14"/>
  <c r="N267" i="13"/>
  <c r="N267" i="12"/>
  <c r="N267" i="11"/>
  <c r="N267" i="1"/>
  <c r="N267" i="23"/>
  <c r="J267" i="14"/>
  <c r="J267" i="13"/>
  <c r="J267" i="12"/>
  <c r="J267" i="11"/>
  <c r="J267" i="1"/>
  <c r="J267" i="23"/>
  <c r="X266" i="14"/>
  <c r="X266" i="13"/>
  <c r="X266" i="12"/>
  <c r="X266" i="11"/>
  <c r="X266" i="1"/>
  <c r="X266" i="23"/>
  <c r="T266" i="14"/>
  <c r="T266" i="13"/>
  <c r="T266" i="12"/>
  <c r="T266" i="11"/>
  <c r="T266" i="1"/>
  <c r="T266" i="23"/>
  <c r="P266" i="14"/>
  <c r="P266" i="13"/>
  <c r="P266" i="12"/>
  <c r="P266" i="11"/>
  <c r="P266" i="1"/>
  <c r="P266" i="23"/>
  <c r="L266" i="14"/>
  <c r="L266" i="13"/>
  <c r="L266" i="12"/>
  <c r="L266" i="11"/>
  <c r="L266" i="1"/>
  <c r="L266" i="23"/>
  <c r="H266" i="14"/>
  <c r="H266" i="13"/>
  <c r="H266" i="12"/>
  <c r="H266" i="11"/>
  <c r="H266" i="1"/>
  <c r="H266" i="23"/>
  <c r="V265" i="14"/>
  <c r="V265" i="13"/>
  <c r="V265" i="12"/>
  <c r="V265" i="11"/>
  <c r="V265" i="1"/>
  <c r="V265" i="23"/>
  <c r="R265" i="14"/>
  <c r="R265" i="13"/>
  <c r="R265" i="12"/>
  <c r="R265" i="11"/>
  <c r="R265" i="1"/>
  <c r="R265" i="23"/>
  <c r="N265" i="14"/>
  <c r="N265" i="13"/>
  <c r="N265" i="12"/>
  <c r="N265" i="11"/>
  <c r="N265" i="1"/>
  <c r="N265" i="23"/>
  <c r="J265" i="14"/>
  <c r="J265" i="13"/>
  <c r="J265" i="12"/>
  <c r="J265" i="11"/>
  <c r="J265" i="1"/>
  <c r="J265" i="23"/>
  <c r="X264" i="14"/>
  <c r="X264" i="13"/>
  <c r="X264" i="12"/>
  <c r="X264" i="11"/>
  <c r="X264" i="1"/>
  <c r="X264" i="23"/>
  <c r="T264" i="14"/>
  <c r="T264" i="13"/>
  <c r="T264" i="12"/>
  <c r="T264" i="11"/>
  <c r="T264" i="1"/>
  <c r="T264" i="23"/>
  <c r="P264" i="14"/>
  <c r="P264" i="13"/>
  <c r="P264" i="12"/>
  <c r="P264" i="11"/>
  <c r="P264" i="1"/>
  <c r="P264" i="23"/>
  <c r="L264" i="14"/>
  <c r="L264" i="13"/>
  <c r="L264" i="12"/>
  <c r="L264" i="11"/>
  <c r="L264" i="1"/>
  <c r="L264" i="23"/>
  <c r="H264" i="14"/>
  <c r="H264" i="13"/>
  <c r="H264" i="12"/>
  <c r="H264" i="11"/>
  <c r="H264" i="1"/>
  <c r="H264" i="23"/>
  <c r="V263" i="14"/>
  <c r="V263" i="13"/>
  <c r="V263" i="12"/>
  <c r="V263" i="11"/>
  <c r="V263" i="1"/>
  <c r="V263" i="23"/>
  <c r="R263" i="14"/>
  <c r="R263" i="13"/>
  <c r="R263" i="12"/>
  <c r="R263" i="11"/>
  <c r="R263" i="1"/>
  <c r="R263" i="23"/>
  <c r="N263" i="14"/>
  <c r="N263" i="13"/>
  <c r="N263" i="12"/>
  <c r="N263" i="11"/>
  <c r="N263" i="1"/>
  <c r="N263" i="23"/>
  <c r="J263" i="14"/>
  <c r="J263" i="13"/>
  <c r="J263" i="12"/>
  <c r="J263" i="11"/>
  <c r="J263" i="1"/>
  <c r="J263" i="23"/>
  <c r="X262" i="14"/>
  <c r="X262" i="13"/>
  <c r="X262" i="12"/>
  <c r="X262" i="11"/>
  <c r="X262" i="1"/>
  <c r="X262" i="23"/>
  <c r="T262" i="14"/>
  <c r="T262" i="13"/>
  <c r="T262" i="12"/>
  <c r="T262" i="11"/>
  <c r="T262" i="1"/>
  <c r="T262" i="23"/>
  <c r="P262" i="14"/>
  <c r="P262" i="13"/>
  <c r="P262" i="12"/>
  <c r="P262" i="11"/>
  <c r="P262" i="1"/>
  <c r="P262" i="23"/>
  <c r="L262" i="14"/>
  <c r="L262" i="13"/>
  <c r="L262" i="12"/>
  <c r="L262" i="11"/>
  <c r="L262" i="1"/>
  <c r="L262" i="23"/>
  <c r="H262" i="14"/>
  <c r="H262" i="13"/>
  <c r="H262" i="12"/>
  <c r="H262" i="11"/>
  <c r="H262" i="1"/>
  <c r="H262" i="23"/>
  <c r="V261" i="14"/>
  <c r="V261" i="13"/>
  <c r="V261" i="12"/>
  <c r="V261" i="11"/>
  <c r="V261" i="1"/>
  <c r="V261" i="23"/>
  <c r="R261" i="14"/>
  <c r="R261" i="13"/>
  <c r="R261" i="12"/>
  <c r="R261" i="11"/>
  <c r="R261" i="1"/>
  <c r="R261" i="23"/>
  <c r="N261" i="14"/>
  <c r="N261" i="13"/>
  <c r="N261" i="12"/>
  <c r="N261" i="11"/>
  <c r="N261" i="1"/>
  <c r="N261" i="23"/>
  <c r="J261" i="14"/>
  <c r="J261" i="13"/>
  <c r="J261" i="12"/>
  <c r="J261" i="11"/>
  <c r="J261" i="1"/>
  <c r="J261" i="23"/>
  <c r="X260" i="14"/>
  <c r="X260" i="13"/>
  <c r="X260" i="12"/>
  <c r="X260" i="11"/>
  <c r="X260" i="1"/>
  <c r="X260" i="23"/>
  <c r="T260" i="14"/>
  <c r="T260" i="13"/>
  <c r="T260" i="12"/>
  <c r="T260" i="11"/>
  <c r="T260" i="1"/>
  <c r="T260" i="23"/>
  <c r="P260" i="14"/>
  <c r="P260" i="13"/>
  <c r="P260" i="12"/>
  <c r="P260" i="11"/>
  <c r="P260" i="1"/>
  <c r="P260" i="23"/>
  <c r="L260" i="14"/>
  <c r="L260" i="13"/>
  <c r="L260" i="12"/>
  <c r="L260" i="11"/>
  <c r="L260" i="1"/>
  <c r="L260" i="23"/>
  <c r="H260" i="14"/>
  <c r="H260" i="13"/>
  <c r="H260" i="12"/>
  <c r="H260" i="11"/>
  <c r="H260" i="1"/>
  <c r="H260" i="23"/>
  <c r="V259" i="14"/>
  <c r="V259" i="13"/>
  <c r="V259" i="12"/>
  <c r="V259" i="11"/>
  <c r="V259" i="1"/>
  <c r="V259" i="23"/>
  <c r="R259" i="14"/>
  <c r="R259" i="13"/>
  <c r="R259" i="12"/>
  <c r="R259" i="11"/>
  <c r="R259" i="1"/>
  <c r="R259" i="23"/>
  <c r="N259" i="14"/>
  <c r="N259" i="13"/>
  <c r="N259" i="12"/>
  <c r="N259" i="11"/>
  <c r="N259" i="1"/>
  <c r="N259" i="23"/>
  <c r="J259" i="14"/>
  <c r="J259" i="13"/>
  <c r="J259" i="12"/>
  <c r="J259" i="11"/>
  <c r="J259" i="1"/>
  <c r="J259" i="23"/>
  <c r="X258" i="14"/>
  <c r="X258" i="13"/>
  <c r="X258" i="12"/>
  <c r="X258" i="11"/>
  <c r="X258" i="1"/>
  <c r="X258" i="23"/>
  <c r="T258" i="14"/>
  <c r="T258" i="13"/>
  <c r="T258" i="12"/>
  <c r="T258" i="11"/>
  <c r="T258" i="1"/>
  <c r="T258" i="23"/>
  <c r="P258" i="14"/>
  <c r="P258" i="13"/>
  <c r="P258" i="12"/>
  <c r="P258" i="11"/>
  <c r="P258" i="1"/>
  <c r="P258" i="23"/>
  <c r="L258" i="14"/>
  <c r="L258" i="13"/>
  <c r="L258" i="12"/>
  <c r="L258" i="11"/>
  <c r="L258" i="1"/>
  <c r="L258" i="23"/>
  <c r="H258" i="14"/>
  <c r="H258" i="13"/>
  <c r="H258" i="12"/>
  <c r="H258" i="11"/>
  <c r="H258" i="1"/>
  <c r="H258" i="23"/>
  <c r="V329" i="14"/>
  <c r="V329" i="13"/>
  <c r="V329" i="12"/>
  <c r="V329" i="11"/>
  <c r="V329" i="1"/>
  <c r="V329" i="23"/>
  <c r="R329" i="14"/>
  <c r="R329" i="13"/>
  <c r="R329" i="12"/>
  <c r="R329" i="11"/>
  <c r="R329" i="1"/>
  <c r="R329" i="23"/>
  <c r="N329" i="14"/>
  <c r="N329" i="13"/>
  <c r="N329" i="12"/>
  <c r="N329" i="11"/>
  <c r="N329" i="1"/>
  <c r="N329" i="23"/>
  <c r="J329" i="14"/>
  <c r="J329" i="13"/>
  <c r="J329" i="12"/>
  <c r="J329" i="11"/>
  <c r="J329" i="1"/>
  <c r="J329" i="23"/>
  <c r="X328" i="14"/>
  <c r="X328" i="13"/>
  <c r="X328" i="12"/>
  <c r="X328" i="11"/>
  <c r="X328" i="1"/>
  <c r="X328" i="23"/>
  <c r="T328" i="14"/>
  <c r="T328" i="13"/>
  <c r="T328" i="12"/>
  <c r="T328" i="11"/>
  <c r="T328" i="1"/>
  <c r="T328" i="23"/>
  <c r="P328" i="14"/>
  <c r="P328" i="13"/>
  <c r="P328" i="12"/>
  <c r="P328" i="11"/>
  <c r="P328" i="1"/>
  <c r="P328" i="23"/>
  <c r="L328" i="14"/>
  <c r="L328" i="13"/>
  <c r="L328" i="12"/>
  <c r="L328" i="11"/>
  <c r="L328" i="1"/>
  <c r="L328" i="23"/>
  <c r="H328" i="14"/>
  <c r="H328" i="13"/>
  <c r="H328" i="12"/>
  <c r="H328" i="11"/>
  <c r="H328" i="1"/>
  <c r="H328" i="23"/>
  <c r="V327" i="14"/>
  <c r="V327" i="13"/>
  <c r="V327" i="12"/>
  <c r="V327" i="11"/>
  <c r="V327" i="1"/>
  <c r="V327" i="23"/>
  <c r="R327" i="14"/>
  <c r="R327" i="13"/>
  <c r="R327" i="12"/>
  <c r="R327" i="11"/>
  <c r="R327" i="1"/>
  <c r="R327" i="23"/>
  <c r="N327" i="14"/>
  <c r="N327" i="13"/>
  <c r="N327" i="12"/>
  <c r="N327" i="11"/>
  <c r="N327" i="1"/>
  <c r="N327" i="23"/>
  <c r="J327" i="14"/>
  <c r="J327" i="13"/>
  <c r="J327" i="12"/>
  <c r="J327" i="11"/>
  <c r="J327" i="1"/>
  <c r="J327" i="23"/>
  <c r="X326" i="14"/>
  <c r="X326" i="13"/>
  <c r="X326" i="12"/>
  <c r="X326" i="11"/>
  <c r="X326" i="1"/>
  <c r="X326" i="23"/>
  <c r="T326" i="14"/>
  <c r="T326" i="13"/>
  <c r="T326" i="12"/>
  <c r="T326" i="11"/>
  <c r="T326" i="1"/>
  <c r="T326" i="23"/>
  <c r="P326" i="14"/>
  <c r="P326" i="13"/>
  <c r="P326" i="12"/>
  <c r="P326" i="11"/>
  <c r="P326" i="1"/>
  <c r="P326" i="23"/>
  <c r="L326" i="14"/>
  <c r="L326" i="13"/>
  <c r="L326" i="12"/>
  <c r="L326" i="11"/>
  <c r="L326" i="1"/>
  <c r="L326" i="23"/>
  <c r="H326" i="14"/>
  <c r="H326" i="13"/>
  <c r="H326" i="12"/>
  <c r="H326" i="11"/>
  <c r="H326" i="1"/>
  <c r="H326" i="23"/>
  <c r="V325" i="14"/>
  <c r="V325" i="13"/>
  <c r="V325" i="12"/>
  <c r="V325" i="11"/>
  <c r="V325" i="1"/>
  <c r="V325" i="23"/>
  <c r="R325" i="14"/>
  <c r="R325" i="13"/>
  <c r="R325" i="12"/>
  <c r="R325" i="11"/>
  <c r="R325" i="1"/>
  <c r="R325" i="23"/>
  <c r="N325" i="14"/>
  <c r="N325" i="13"/>
  <c r="N325" i="12"/>
  <c r="N325" i="11"/>
  <c r="N325" i="1"/>
  <c r="N325" i="23"/>
  <c r="J325" i="14"/>
  <c r="J325" i="13"/>
  <c r="J325" i="12"/>
  <c r="J325" i="11"/>
  <c r="J325" i="1"/>
  <c r="J325" i="23"/>
  <c r="X324" i="14"/>
  <c r="X324" i="13"/>
  <c r="X324" i="12"/>
  <c r="X324" i="11"/>
  <c r="X324" i="1"/>
  <c r="X324" i="23"/>
  <c r="T324" i="14"/>
  <c r="T324" i="13"/>
  <c r="T324" i="12"/>
  <c r="T324" i="11"/>
  <c r="T324" i="1"/>
  <c r="T324" i="23"/>
  <c r="P324" i="14"/>
  <c r="P324" i="13"/>
  <c r="P324" i="12"/>
  <c r="P324" i="11"/>
  <c r="P324" i="1"/>
  <c r="P324" i="23"/>
  <c r="L324" i="14"/>
  <c r="L324" i="13"/>
  <c r="L324" i="12"/>
  <c r="L324" i="11"/>
  <c r="L324" i="1"/>
  <c r="L324" i="23"/>
  <c r="H324" i="14"/>
  <c r="H324" i="13"/>
  <c r="H324" i="12"/>
  <c r="H324" i="11"/>
  <c r="H324" i="1"/>
  <c r="H324" i="23"/>
  <c r="V323" i="14"/>
  <c r="V323" i="13"/>
  <c r="V323" i="12"/>
  <c r="V323" i="11"/>
  <c r="V323" i="1"/>
  <c r="V323" i="23"/>
  <c r="R323" i="14"/>
  <c r="R323" i="13"/>
  <c r="R323" i="12"/>
  <c r="R323" i="11"/>
  <c r="R323" i="1"/>
  <c r="R323" i="23"/>
  <c r="N323" i="14"/>
  <c r="N323" i="13"/>
  <c r="N323" i="12"/>
  <c r="N323" i="11"/>
  <c r="N323" i="1"/>
  <c r="N323" i="23"/>
  <c r="J323" i="14"/>
  <c r="J323" i="13"/>
  <c r="J323" i="12"/>
  <c r="J323" i="11"/>
  <c r="J323" i="1"/>
  <c r="J323" i="23"/>
  <c r="X322" i="14"/>
  <c r="X322" i="13"/>
  <c r="X322" i="12"/>
  <c r="X322" i="11"/>
  <c r="X322" i="1"/>
  <c r="X322" i="23"/>
  <c r="T322" i="14"/>
  <c r="T322" i="13"/>
  <c r="T322" i="12"/>
  <c r="T322" i="11"/>
  <c r="T322" i="1"/>
  <c r="T322" i="23"/>
  <c r="P322" i="14"/>
  <c r="P322" i="13"/>
  <c r="P322" i="12"/>
  <c r="P322" i="11"/>
  <c r="P322" i="1"/>
  <c r="P322" i="23"/>
  <c r="L322" i="14"/>
  <c r="L322" i="13"/>
  <c r="L322" i="12"/>
  <c r="L322" i="11"/>
  <c r="L322" i="1"/>
  <c r="L322" i="23"/>
  <c r="H322" i="14"/>
  <c r="H322" i="13"/>
  <c r="H322" i="12"/>
  <c r="H322" i="11"/>
  <c r="H322" i="1"/>
  <c r="H322" i="23"/>
  <c r="V321" i="14"/>
  <c r="V321" i="13"/>
  <c r="V321" i="12"/>
  <c r="V321" i="11"/>
  <c r="V321" i="1"/>
  <c r="V321" i="23"/>
  <c r="R321" i="14"/>
  <c r="R321" i="13"/>
  <c r="R321" i="12"/>
  <c r="R321" i="11"/>
  <c r="R321" i="1"/>
  <c r="R321" i="23"/>
  <c r="N321" i="14"/>
  <c r="N321" i="13"/>
  <c r="N321" i="12"/>
  <c r="N321" i="11"/>
  <c r="N321" i="1"/>
  <c r="N321" i="23"/>
  <c r="J321" i="14"/>
  <c r="J321" i="13"/>
  <c r="J321" i="12"/>
  <c r="J321" i="11"/>
  <c r="J321" i="1"/>
  <c r="J321" i="23"/>
  <c r="X49" i="14"/>
  <c r="X49" i="13"/>
  <c r="X49" i="12"/>
  <c r="X49" i="11"/>
  <c r="X49" i="1"/>
  <c r="X49" i="23"/>
  <c r="T49" i="14"/>
  <c r="T49" i="13"/>
  <c r="T49" i="12"/>
  <c r="T49" i="11"/>
  <c r="T49" i="1"/>
  <c r="T49" i="23"/>
  <c r="P49" i="14"/>
  <c r="P49" i="13"/>
  <c r="P49" i="12"/>
  <c r="P49" i="11"/>
  <c r="P49" i="1"/>
  <c r="P49" i="23"/>
  <c r="L49" i="14"/>
  <c r="L49" i="13"/>
  <c r="L49" i="12"/>
  <c r="L49" i="11"/>
  <c r="L49" i="1"/>
  <c r="L49" i="23"/>
  <c r="H49" i="14"/>
  <c r="H49" i="13"/>
  <c r="H49" i="12"/>
  <c r="H49" i="11"/>
  <c r="H49" i="1"/>
  <c r="H49" i="23"/>
  <c r="V48" i="14"/>
  <c r="V48" i="13"/>
  <c r="V48" i="12"/>
  <c r="V48" i="11"/>
  <c r="V48" i="1"/>
  <c r="V48" i="23"/>
  <c r="R48" i="14"/>
  <c r="R48" i="13"/>
  <c r="R48" i="12"/>
  <c r="R48" i="11"/>
  <c r="R48" i="1"/>
  <c r="R48" i="23"/>
  <c r="N48" i="14"/>
  <c r="N48" i="13"/>
  <c r="N48" i="12"/>
  <c r="N48" i="11"/>
  <c r="N48" i="1"/>
  <c r="N48" i="23"/>
  <c r="J48" i="14"/>
  <c r="J48" i="13"/>
  <c r="J48" i="12"/>
  <c r="J48" i="11"/>
  <c r="J48" i="1"/>
  <c r="J48" i="23"/>
  <c r="X203" i="14"/>
  <c r="X203" i="13"/>
  <c r="X203" i="12"/>
  <c r="X203" i="11"/>
  <c r="X203" i="1"/>
  <c r="X203" i="23"/>
  <c r="T203" i="14"/>
  <c r="T203" i="13"/>
  <c r="T203" i="12"/>
  <c r="T203" i="11"/>
  <c r="T203" i="1"/>
  <c r="T203" i="23"/>
  <c r="P203" i="14"/>
  <c r="P203" i="13"/>
  <c r="P203" i="12"/>
  <c r="P203" i="11"/>
  <c r="P203" i="1"/>
  <c r="P203" i="23"/>
  <c r="L203" i="14"/>
  <c r="L203" i="13"/>
  <c r="L203" i="12"/>
  <c r="L203" i="11"/>
  <c r="L203" i="1"/>
  <c r="L203" i="23"/>
  <c r="H203" i="14"/>
  <c r="H203" i="13"/>
  <c r="H203" i="12"/>
  <c r="H203" i="11"/>
  <c r="H203" i="1"/>
  <c r="H203" i="23"/>
  <c r="V202" i="14"/>
  <c r="V202" i="13"/>
  <c r="V202" i="12"/>
  <c r="V202" i="11"/>
  <c r="V202" i="1"/>
  <c r="V202" i="23"/>
  <c r="R202" i="14"/>
  <c r="R202" i="13"/>
  <c r="R202" i="12"/>
  <c r="R202" i="11"/>
  <c r="R202" i="1"/>
  <c r="R202" i="23"/>
  <c r="N202" i="14"/>
  <c r="N202" i="13"/>
  <c r="N202" i="12"/>
  <c r="N202" i="11"/>
  <c r="N202" i="1"/>
  <c r="N202" i="23"/>
  <c r="J202" i="14"/>
  <c r="J202" i="13"/>
  <c r="J202" i="12"/>
  <c r="J202" i="11"/>
  <c r="J202" i="1"/>
  <c r="J202" i="23"/>
  <c r="X201" i="14"/>
  <c r="X201" i="13"/>
  <c r="X201" i="12"/>
  <c r="X201" i="11"/>
  <c r="X201" i="1"/>
  <c r="X201" i="23"/>
  <c r="T201" i="14"/>
  <c r="T201" i="13"/>
  <c r="T201" i="12"/>
  <c r="T201" i="11"/>
  <c r="T201" i="1"/>
  <c r="T201" i="23"/>
  <c r="P201" i="14"/>
  <c r="P201" i="13"/>
  <c r="P201" i="12"/>
  <c r="P201" i="11"/>
  <c r="P201" i="1"/>
  <c r="P201" i="23"/>
  <c r="L201" i="14"/>
  <c r="L201" i="13"/>
  <c r="L201" i="12"/>
  <c r="L201" i="11"/>
  <c r="L201" i="1"/>
  <c r="L201" i="23"/>
  <c r="H201" i="14"/>
  <c r="H201" i="13"/>
  <c r="H201" i="12"/>
  <c r="H201" i="11"/>
  <c r="H201" i="1"/>
  <c r="H201" i="23"/>
  <c r="V200" i="14"/>
  <c r="V200" i="13"/>
  <c r="V200" i="12"/>
  <c r="V200" i="11"/>
  <c r="V200" i="1"/>
  <c r="V200" i="23"/>
  <c r="R200" i="14"/>
  <c r="R200" i="13"/>
  <c r="R200" i="12"/>
  <c r="R200" i="11"/>
  <c r="R200" i="1"/>
  <c r="R200" i="23"/>
  <c r="N200" i="14"/>
  <c r="N200" i="13"/>
  <c r="N200" i="12"/>
  <c r="N200" i="11"/>
  <c r="N200" i="1"/>
  <c r="N200" i="23"/>
  <c r="J200" i="14"/>
  <c r="J200" i="13"/>
  <c r="J200" i="12"/>
  <c r="J200" i="11"/>
  <c r="J200" i="1"/>
  <c r="J200" i="23"/>
  <c r="X199" i="14"/>
  <c r="X199" i="13"/>
  <c r="X199" i="12"/>
  <c r="X199" i="11"/>
  <c r="X199" i="1"/>
  <c r="X199" i="23"/>
  <c r="T199" i="14"/>
  <c r="T199" i="13"/>
  <c r="T199" i="12"/>
  <c r="T199" i="11"/>
  <c r="T199" i="1"/>
  <c r="T199" i="23"/>
  <c r="P199" i="14"/>
  <c r="P199" i="13"/>
  <c r="P199" i="12"/>
  <c r="P199" i="11"/>
  <c r="P199" i="1"/>
  <c r="P199" i="23"/>
  <c r="L199" i="14"/>
  <c r="L199" i="13"/>
  <c r="L199" i="12"/>
  <c r="L199" i="11"/>
  <c r="L199" i="1"/>
  <c r="L199" i="23"/>
  <c r="H199" i="14"/>
  <c r="H199" i="13"/>
  <c r="H199" i="12"/>
  <c r="H199" i="11"/>
  <c r="H199" i="1"/>
  <c r="H199" i="23"/>
  <c r="V198" i="14"/>
  <c r="V198" i="13"/>
  <c r="V198" i="12"/>
  <c r="V198" i="11"/>
  <c r="V198" i="1"/>
  <c r="V198" i="23"/>
  <c r="R198" i="14"/>
  <c r="R198" i="13"/>
  <c r="R198" i="12"/>
  <c r="R198" i="11"/>
  <c r="R198" i="1"/>
  <c r="R198" i="23"/>
  <c r="N198" i="14"/>
  <c r="N198" i="13"/>
  <c r="N198" i="12"/>
  <c r="N198" i="11"/>
  <c r="N198" i="1"/>
  <c r="N198" i="23"/>
  <c r="J198" i="14"/>
  <c r="J198" i="13"/>
  <c r="J198" i="12"/>
  <c r="J198" i="11"/>
  <c r="J198" i="1"/>
  <c r="J198" i="23"/>
  <c r="X197" i="14"/>
  <c r="X197" i="13"/>
  <c r="X197" i="12"/>
  <c r="X197" i="11"/>
  <c r="X197" i="1"/>
  <c r="X197" i="23"/>
  <c r="T197" i="14"/>
  <c r="T197" i="13"/>
  <c r="T197" i="12"/>
  <c r="T197" i="11"/>
  <c r="T197" i="1"/>
  <c r="T197" i="23"/>
  <c r="P197" i="14"/>
  <c r="P197" i="13"/>
  <c r="P197" i="12"/>
  <c r="P197" i="11"/>
  <c r="P197" i="1"/>
  <c r="P197" i="23"/>
  <c r="L197" i="14"/>
  <c r="L197" i="13"/>
  <c r="L197" i="12"/>
  <c r="L197" i="11"/>
  <c r="L197" i="1"/>
  <c r="L197" i="23"/>
  <c r="H197" i="14"/>
  <c r="H197" i="13"/>
  <c r="H197" i="12"/>
  <c r="H197" i="11"/>
  <c r="H197" i="1"/>
  <c r="H197" i="23"/>
  <c r="V196" i="14"/>
  <c r="V196" i="13"/>
  <c r="V196" i="12"/>
  <c r="V196" i="11"/>
  <c r="V196" i="1"/>
  <c r="V196" i="23"/>
  <c r="R196" i="14"/>
  <c r="R196" i="13"/>
  <c r="R196" i="12"/>
  <c r="R196" i="11"/>
  <c r="R196" i="1"/>
  <c r="R196" i="23"/>
  <c r="N196" i="14"/>
  <c r="N196" i="13"/>
  <c r="N196" i="12"/>
  <c r="N196" i="11"/>
  <c r="N196" i="1"/>
  <c r="N196" i="23"/>
  <c r="J196" i="14"/>
  <c r="J196" i="13"/>
  <c r="J196" i="12"/>
  <c r="J196" i="11"/>
  <c r="J196" i="1"/>
  <c r="J196" i="23"/>
  <c r="X195" i="14"/>
  <c r="X195" i="13"/>
  <c r="X195" i="12"/>
  <c r="X195" i="11"/>
  <c r="X195" i="1"/>
  <c r="X195" i="23"/>
  <c r="T195" i="14"/>
  <c r="T195" i="13"/>
  <c r="T195" i="12"/>
  <c r="T195" i="11"/>
  <c r="T195" i="1"/>
  <c r="T195" i="23"/>
  <c r="P195" i="14"/>
  <c r="P195" i="13"/>
  <c r="P195" i="12"/>
  <c r="P195" i="11"/>
  <c r="P195" i="1"/>
  <c r="P195" i="23"/>
  <c r="L195" i="14"/>
  <c r="L195" i="13"/>
  <c r="L195" i="12"/>
  <c r="L195" i="11"/>
  <c r="L195" i="1"/>
  <c r="L195" i="23"/>
  <c r="H195" i="14"/>
  <c r="H195" i="13"/>
  <c r="H195" i="12"/>
  <c r="H195" i="11"/>
  <c r="H195" i="1"/>
  <c r="H195" i="23"/>
  <c r="V194" i="14"/>
  <c r="V194" i="13"/>
  <c r="V194" i="12"/>
  <c r="V194" i="11"/>
  <c r="V194" i="1"/>
  <c r="V194" i="23"/>
  <c r="R194" i="14"/>
  <c r="R194" i="13"/>
  <c r="R194" i="12"/>
  <c r="R194" i="11"/>
  <c r="R194" i="1"/>
  <c r="R194" i="23"/>
  <c r="N194" i="14"/>
  <c r="N194" i="13"/>
  <c r="N194" i="12"/>
  <c r="N194" i="11"/>
  <c r="N194" i="1"/>
  <c r="N194" i="23"/>
  <c r="J194" i="14"/>
  <c r="J194" i="13"/>
  <c r="J194" i="12"/>
  <c r="J194" i="11"/>
  <c r="J194" i="1"/>
  <c r="J194" i="23"/>
  <c r="X193" i="14"/>
  <c r="X193" i="13"/>
  <c r="X193" i="12"/>
  <c r="X193" i="11"/>
  <c r="X193" i="1"/>
  <c r="X193" i="23"/>
  <c r="T193" i="14"/>
  <c r="T193" i="13"/>
  <c r="T193" i="12"/>
  <c r="T193" i="11"/>
  <c r="T193" i="1"/>
  <c r="T193" i="23"/>
  <c r="P193" i="14"/>
  <c r="P193" i="13"/>
  <c r="P193" i="12"/>
  <c r="P193" i="11"/>
  <c r="P193" i="1"/>
  <c r="P193" i="23"/>
  <c r="L193" i="14"/>
  <c r="L193" i="13"/>
  <c r="L193" i="12"/>
  <c r="L193" i="11"/>
  <c r="L193" i="1"/>
  <c r="L193" i="23"/>
  <c r="H193" i="14"/>
  <c r="H193" i="13"/>
  <c r="H193" i="12"/>
  <c r="H193" i="11"/>
  <c r="H193" i="1"/>
  <c r="H193" i="23"/>
  <c r="V192" i="14"/>
  <c r="V192" i="13"/>
  <c r="V192" i="12"/>
  <c r="V192" i="11"/>
  <c r="V192" i="1"/>
  <c r="V192" i="23"/>
  <c r="R192" i="14"/>
  <c r="R192" i="13"/>
  <c r="R192" i="12"/>
  <c r="R192" i="11"/>
  <c r="R192" i="1"/>
  <c r="R192" i="23"/>
  <c r="N192" i="14"/>
  <c r="N192" i="13"/>
  <c r="N192" i="12"/>
  <c r="N192" i="11"/>
  <c r="N192" i="1"/>
  <c r="N192" i="23"/>
  <c r="J192" i="14"/>
  <c r="J192" i="13"/>
  <c r="J192" i="12"/>
  <c r="J192" i="11"/>
  <c r="J192" i="1"/>
  <c r="J192" i="23"/>
  <c r="X191" i="14"/>
  <c r="X191" i="13"/>
  <c r="X191" i="12"/>
  <c r="X191" i="11"/>
  <c r="X191" i="1"/>
  <c r="X191" i="23"/>
  <c r="T191" i="14"/>
  <c r="T191" i="13"/>
  <c r="T191" i="12"/>
  <c r="T191" i="11"/>
  <c r="T191" i="1"/>
  <c r="T191" i="23"/>
  <c r="P191" i="14"/>
  <c r="P191" i="13"/>
  <c r="P191" i="12"/>
  <c r="P191" i="11"/>
  <c r="P191" i="1"/>
  <c r="P191" i="23"/>
  <c r="L191" i="14"/>
  <c r="L191" i="13"/>
  <c r="L191" i="12"/>
  <c r="L191" i="11"/>
  <c r="L191" i="1"/>
  <c r="L191" i="23"/>
  <c r="H191" i="14"/>
  <c r="H191" i="13"/>
  <c r="H191" i="12"/>
  <c r="H191" i="11"/>
  <c r="H191" i="1"/>
  <c r="H191" i="23"/>
  <c r="V190" i="14"/>
  <c r="V190" i="13"/>
  <c r="V190" i="12"/>
  <c r="V190" i="11"/>
  <c r="V190" i="1"/>
  <c r="V190" i="23"/>
  <c r="R190" i="14"/>
  <c r="R190" i="13"/>
  <c r="R190" i="12"/>
  <c r="R190" i="11"/>
  <c r="R190" i="1"/>
  <c r="R190" i="23"/>
  <c r="N190" i="14"/>
  <c r="N190" i="13"/>
  <c r="N190" i="12"/>
  <c r="N190" i="11"/>
  <c r="N190" i="1"/>
  <c r="N190" i="23"/>
  <c r="J190" i="14"/>
  <c r="J190" i="13"/>
  <c r="J190" i="12"/>
  <c r="J190" i="11"/>
  <c r="J190" i="1"/>
  <c r="J190" i="23"/>
  <c r="X189" i="14"/>
  <c r="X189" i="13"/>
  <c r="X189" i="12"/>
  <c r="X189" i="11"/>
  <c r="X189" i="1"/>
  <c r="X189" i="23"/>
  <c r="T189" i="14"/>
  <c r="T189" i="13"/>
  <c r="T189" i="12"/>
  <c r="T189" i="11"/>
  <c r="T189" i="1"/>
  <c r="T189" i="23"/>
  <c r="P189" i="14"/>
  <c r="P189" i="13"/>
  <c r="P189" i="12"/>
  <c r="P189" i="11"/>
  <c r="P189" i="1"/>
  <c r="P189" i="23"/>
  <c r="L189" i="14"/>
  <c r="L189" i="13"/>
  <c r="L189" i="12"/>
  <c r="L189" i="11"/>
  <c r="L189" i="1"/>
  <c r="L189" i="23"/>
  <c r="H189" i="14"/>
  <c r="H189" i="13"/>
  <c r="H189" i="12"/>
  <c r="H189" i="11"/>
  <c r="H189" i="1"/>
  <c r="H189" i="23"/>
  <c r="V280" i="14"/>
  <c r="V280" i="13"/>
  <c r="V280" i="12"/>
  <c r="V280" i="11"/>
  <c r="V280" i="1"/>
  <c r="V280" i="23"/>
  <c r="R280" i="14"/>
  <c r="R280" i="13"/>
  <c r="R280" i="12"/>
  <c r="R280" i="11"/>
  <c r="R280" i="1"/>
  <c r="R280" i="23"/>
  <c r="N280" i="14"/>
  <c r="N280" i="13"/>
  <c r="N280" i="12"/>
  <c r="N280" i="11"/>
  <c r="N280" i="1"/>
  <c r="N280" i="23"/>
  <c r="J280" i="14"/>
  <c r="J280" i="13"/>
  <c r="J280" i="12"/>
  <c r="J280" i="11"/>
  <c r="J280" i="1"/>
  <c r="J280" i="23"/>
  <c r="X320" i="14"/>
  <c r="X320" i="13"/>
  <c r="X320" i="12"/>
  <c r="X320" i="11"/>
  <c r="X320" i="1"/>
  <c r="X320" i="23"/>
  <c r="T320" i="14"/>
  <c r="T320" i="13"/>
  <c r="T320" i="12"/>
  <c r="T320" i="11"/>
  <c r="T320" i="1"/>
  <c r="T320" i="23"/>
  <c r="P320" i="14"/>
  <c r="P320" i="13"/>
  <c r="P320" i="12"/>
  <c r="P320" i="11"/>
  <c r="P320" i="1"/>
  <c r="P320" i="23"/>
  <c r="L320" i="14"/>
  <c r="L320" i="13"/>
  <c r="L320" i="12"/>
  <c r="L320" i="11"/>
  <c r="L320" i="1"/>
  <c r="L320" i="23"/>
  <c r="H320" i="14"/>
  <c r="H320" i="13"/>
  <c r="H320" i="12"/>
  <c r="H320" i="11"/>
  <c r="H320" i="1"/>
  <c r="H320" i="23"/>
  <c r="V319" i="14"/>
  <c r="V319" i="13"/>
  <c r="V319" i="12"/>
  <c r="V319" i="11"/>
  <c r="V319" i="1"/>
  <c r="V319" i="23"/>
  <c r="R319" i="14"/>
  <c r="R319" i="13"/>
  <c r="R319" i="12"/>
  <c r="R319" i="11"/>
  <c r="R319" i="1"/>
  <c r="R319" i="23"/>
  <c r="N319" i="14"/>
  <c r="N319" i="13"/>
  <c r="N319" i="12"/>
  <c r="N319" i="11"/>
  <c r="N319" i="1"/>
  <c r="N319" i="23"/>
  <c r="J319" i="14"/>
  <c r="J319" i="13"/>
  <c r="J319" i="12"/>
  <c r="J319" i="11"/>
  <c r="J319" i="1"/>
  <c r="J319" i="23"/>
  <c r="X318" i="14"/>
  <c r="X318" i="13"/>
  <c r="X318" i="12"/>
  <c r="X318" i="11"/>
  <c r="X318" i="1"/>
  <c r="X318" i="23"/>
  <c r="T318" i="14"/>
  <c r="T318" i="13"/>
  <c r="T318" i="12"/>
  <c r="T318" i="11"/>
  <c r="T318" i="1"/>
  <c r="T318" i="23"/>
  <c r="P318" i="14"/>
  <c r="P318" i="13"/>
  <c r="P318" i="12"/>
  <c r="P318" i="11"/>
  <c r="P318" i="1"/>
  <c r="P318" i="23"/>
  <c r="L318" i="14"/>
  <c r="L318" i="13"/>
  <c r="L318" i="12"/>
  <c r="L318" i="11"/>
  <c r="L318" i="1"/>
  <c r="L318" i="23"/>
  <c r="H318" i="14"/>
  <c r="H318" i="13"/>
  <c r="H318" i="12"/>
  <c r="H318" i="11"/>
  <c r="H318" i="1"/>
  <c r="H318" i="23"/>
  <c r="V317" i="14"/>
  <c r="V317" i="13"/>
  <c r="V317" i="12"/>
  <c r="V317" i="11"/>
  <c r="V317" i="1"/>
  <c r="V317" i="23"/>
  <c r="R317" i="14"/>
  <c r="R317" i="13"/>
  <c r="R317" i="12"/>
  <c r="R317" i="11"/>
  <c r="R317" i="1"/>
  <c r="R317" i="23"/>
  <c r="N317" i="14"/>
  <c r="N317" i="13"/>
  <c r="N317" i="12"/>
  <c r="N317" i="11"/>
  <c r="N317" i="1"/>
  <c r="N317" i="23"/>
  <c r="J317" i="14"/>
  <c r="J317" i="13"/>
  <c r="J317" i="12"/>
  <c r="J317" i="11"/>
  <c r="J317" i="1"/>
  <c r="J317" i="23"/>
  <c r="X316" i="14"/>
  <c r="X316" i="13"/>
  <c r="X316" i="12"/>
  <c r="X316" i="11"/>
  <c r="X316" i="1"/>
  <c r="X316" i="23"/>
  <c r="T316" i="14"/>
  <c r="T316" i="13"/>
  <c r="T316" i="12"/>
  <c r="T316" i="11"/>
  <c r="T316" i="1"/>
  <c r="T316" i="23"/>
  <c r="P316" i="14"/>
  <c r="P316" i="13"/>
  <c r="P316" i="12"/>
  <c r="P316" i="11"/>
  <c r="P316" i="1"/>
  <c r="P316" i="23"/>
  <c r="L316" i="14"/>
  <c r="L316" i="13"/>
  <c r="L316" i="12"/>
  <c r="L316" i="11"/>
  <c r="L316" i="1"/>
  <c r="L316" i="23"/>
  <c r="H316" i="14"/>
  <c r="H316" i="13"/>
  <c r="H316" i="12"/>
  <c r="H316" i="11"/>
  <c r="H316" i="1"/>
  <c r="H316" i="23"/>
  <c r="V315" i="14"/>
  <c r="V315" i="13"/>
  <c r="V315" i="12"/>
  <c r="V315" i="11"/>
  <c r="V315" i="1"/>
  <c r="V315" i="23"/>
  <c r="R315" i="14"/>
  <c r="R315" i="13"/>
  <c r="R315" i="12"/>
  <c r="R315" i="11"/>
  <c r="R315" i="1"/>
  <c r="R315" i="23"/>
  <c r="N315" i="14"/>
  <c r="N315" i="13"/>
  <c r="N315" i="12"/>
  <c r="N315" i="11"/>
  <c r="N315" i="1"/>
  <c r="N315" i="23"/>
  <c r="J315" i="14"/>
  <c r="J315" i="13"/>
  <c r="J315" i="12"/>
  <c r="J315" i="11"/>
  <c r="J315" i="1"/>
  <c r="J315" i="23"/>
  <c r="X314" i="14"/>
  <c r="X314" i="13"/>
  <c r="X314" i="12"/>
  <c r="X314" i="11"/>
  <c r="X314" i="1"/>
  <c r="X314" i="23"/>
  <c r="T314" i="14"/>
  <c r="T314" i="13"/>
  <c r="T314" i="12"/>
  <c r="T314" i="11"/>
  <c r="T314" i="1"/>
  <c r="T314" i="23"/>
  <c r="P314" i="14"/>
  <c r="P314" i="13"/>
  <c r="P314" i="12"/>
  <c r="P314" i="11"/>
  <c r="P314" i="1"/>
  <c r="P314" i="23"/>
  <c r="L314" i="14"/>
  <c r="L314" i="13"/>
  <c r="L314" i="12"/>
  <c r="L314" i="11"/>
  <c r="L314" i="1"/>
  <c r="L314" i="23"/>
  <c r="H314" i="14"/>
  <c r="H314" i="13"/>
  <c r="H314" i="12"/>
  <c r="H314" i="11"/>
  <c r="H314" i="1"/>
  <c r="H314" i="23"/>
  <c r="V313" i="14"/>
  <c r="V313" i="13"/>
  <c r="V313" i="12"/>
  <c r="V313" i="11"/>
  <c r="V313" i="1"/>
  <c r="V313" i="23"/>
  <c r="R313" i="14"/>
  <c r="R313" i="13"/>
  <c r="R313" i="12"/>
  <c r="R313" i="11"/>
  <c r="R313" i="1"/>
  <c r="R313" i="23"/>
  <c r="N313" i="14"/>
  <c r="N313" i="13"/>
  <c r="N313" i="12"/>
  <c r="N313" i="11"/>
  <c r="N313" i="1"/>
  <c r="N313" i="23"/>
  <c r="J313" i="14"/>
  <c r="J313" i="13"/>
  <c r="J313" i="12"/>
  <c r="J313" i="11"/>
  <c r="J313" i="1"/>
  <c r="J313" i="23"/>
  <c r="X312" i="14"/>
  <c r="X312" i="13"/>
  <c r="X312" i="12"/>
  <c r="X312" i="11"/>
  <c r="X312" i="1"/>
  <c r="X312" i="23"/>
  <c r="T312" i="14"/>
  <c r="T312" i="13"/>
  <c r="T312" i="12"/>
  <c r="T312" i="11"/>
  <c r="T312" i="1"/>
  <c r="T312" i="23"/>
  <c r="P312" i="14"/>
  <c r="P312" i="13"/>
  <c r="P312" i="12"/>
  <c r="P312" i="11"/>
  <c r="P312" i="1"/>
  <c r="P312" i="23"/>
  <c r="L312" i="14"/>
  <c r="L312" i="13"/>
  <c r="L312" i="12"/>
  <c r="L312" i="11"/>
  <c r="L312" i="1"/>
  <c r="L312" i="23"/>
  <c r="H312" i="14"/>
  <c r="H312" i="13"/>
  <c r="H312" i="12"/>
  <c r="H312" i="11"/>
  <c r="H312" i="1"/>
  <c r="H312" i="23"/>
  <c r="V311" i="14"/>
  <c r="V311" i="13"/>
  <c r="V311" i="12"/>
  <c r="V311" i="11"/>
  <c r="V311" i="1"/>
  <c r="V311" i="23"/>
  <c r="R311" i="14"/>
  <c r="R311" i="13"/>
  <c r="R311" i="12"/>
  <c r="R311" i="11"/>
  <c r="R311" i="1"/>
  <c r="R311" i="23"/>
  <c r="N311" i="14"/>
  <c r="N311" i="13"/>
  <c r="N311" i="12"/>
  <c r="N311" i="11"/>
  <c r="N311" i="1"/>
  <c r="N311" i="23"/>
  <c r="J311" i="14"/>
  <c r="J311" i="13"/>
  <c r="J311" i="12"/>
  <c r="J311" i="11"/>
  <c r="J311" i="1"/>
  <c r="J311" i="23"/>
  <c r="X310" i="14"/>
  <c r="X310" i="13"/>
  <c r="X310" i="12"/>
  <c r="X310" i="11"/>
  <c r="X310" i="1"/>
  <c r="X310" i="23"/>
  <c r="T310" i="14"/>
  <c r="T310" i="13"/>
  <c r="T310" i="12"/>
  <c r="T310" i="11"/>
  <c r="T310" i="1"/>
  <c r="T310" i="23"/>
  <c r="P310" i="14"/>
  <c r="P310" i="13"/>
  <c r="P310" i="12"/>
  <c r="P310" i="11"/>
  <c r="P310" i="1"/>
  <c r="P310" i="23"/>
  <c r="L310" i="14"/>
  <c r="L310" i="13"/>
  <c r="L310" i="12"/>
  <c r="L310" i="11"/>
  <c r="L310" i="1"/>
  <c r="L310" i="23"/>
  <c r="H310" i="14"/>
  <c r="H310" i="13"/>
  <c r="H310" i="12"/>
  <c r="H310" i="11"/>
  <c r="H310" i="1"/>
  <c r="H310" i="23"/>
  <c r="V309" i="14"/>
  <c r="V309" i="13"/>
  <c r="V309" i="12"/>
  <c r="V309" i="11"/>
  <c r="V309" i="1"/>
  <c r="V309" i="23"/>
  <c r="R309" i="14"/>
  <c r="R309" i="13"/>
  <c r="R309" i="12"/>
  <c r="R309" i="11"/>
  <c r="R309" i="1"/>
  <c r="R309" i="23"/>
  <c r="N309" i="14"/>
  <c r="N309" i="13"/>
  <c r="N309" i="12"/>
  <c r="N309" i="11"/>
  <c r="N309" i="1"/>
  <c r="N309" i="23"/>
  <c r="J309" i="14"/>
  <c r="J309" i="13"/>
  <c r="J309" i="12"/>
  <c r="J309" i="11"/>
  <c r="J309" i="1"/>
  <c r="J309" i="23"/>
  <c r="X308" i="14"/>
  <c r="X308" i="13"/>
  <c r="X308" i="12"/>
  <c r="X308" i="11"/>
  <c r="X308" i="1"/>
  <c r="X308" i="23"/>
  <c r="T308" i="14"/>
  <c r="T308" i="13"/>
  <c r="T308" i="12"/>
  <c r="T308" i="11"/>
  <c r="T308" i="1"/>
  <c r="T308" i="23"/>
  <c r="P308" i="14"/>
  <c r="P308" i="13"/>
  <c r="P308" i="12"/>
  <c r="P308" i="11"/>
  <c r="P308" i="1"/>
  <c r="P308" i="23"/>
  <c r="L308" i="14"/>
  <c r="L308" i="13"/>
  <c r="L308" i="12"/>
  <c r="L308" i="11"/>
  <c r="L308" i="1"/>
  <c r="L308" i="23"/>
  <c r="H308" i="14"/>
  <c r="H308" i="13"/>
  <c r="H308" i="12"/>
  <c r="H308" i="11"/>
  <c r="H308" i="1"/>
  <c r="H308" i="23"/>
  <c r="V307" i="14"/>
  <c r="V307" i="13"/>
  <c r="V307" i="12"/>
  <c r="V307" i="11"/>
  <c r="V307" i="1"/>
  <c r="V307" i="23"/>
  <c r="R307" i="14"/>
  <c r="R307" i="13"/>
  <c r="R307" i="12"/>
  <c r="R307" i="11"/>
  <c r="R307" i="1"/>
  <c r="R307" i="23"/>
  <c r="N307" i="14"/>
  <c r="N307" i="13"/>
  <c r="N307" i="12"/>
  <c r="N307" i="11"/>
  <c r="N307" i="1"/>
  <c r="N307" i="23"/>
  <c r="J307" i="14"/>
  <c r="J307" i="13"/>
  <c r="J307" i="12"/>
  <c r="J307" i="11"/>
  <c r="J307" i="1"/>
  <c r="J307" i="23"/>
  <c r="X306" i="14"/>
  <c r="X306" i="13"/>
  <c r="X306" i="12"/>
  <c r="X306" i="11"/>
  <c r="X306" i="1"/>
  <c r="X306" i="23"/>
  <c r="T306" i="14"/>
  <c r="T306" i="13"/>
  <c r="T306" i="12"/>
  <c r="T306" i="11"/>
  <c r="T306" i="1"/>
  <c r="T306" i="23"/>
  <c r="P306" i="14"/>
  <c r="P306" i="13"/>
  <c r="P306" i="12"/>
  <c r="P306" i="11"/>
  <c r="P306" i="1"/>
  <c r="P306" i="23"/>
  <c r="L306" i="14"/>
  <c r="L306" i="13"/>
  <c r="L306" i="12"/>
  <c r="L306" i="11"/>
  <c r="L306" i="1"/>
  <c r="L306" i="23"/>
  <c r="H306" i="14"/>
  <c r="H306" i="13"/>
  <c r="H306" i="12"/>
  <c r="H306" i="11"/>
  <c r="H306" i="1"/>
  <c r="H306" i="23"/>
  <c r="V305" i="14"/>
  <c r="V305" i="13"/>
  <c r="V305" i="12"/>
  <c r="V305" i="11"/>
  <c r="V305" i="1"/>
  <c r="V305" i="23"/>
  <c r="R305" i="14"/>
  <c r="R305" i="13"/>
  <c r="R305" i="12"/>
  <c r="R305" i="11"/>
  <c r="R305" i="1"/>
  <c r="R305" i="23"/>
  <c r="N305" i="14"/>
  <c r="N305" i="13"/>
  <c r="N305" i="12"/>
  <c r="N305" i="11"/>
  <c r="N305" i="1"/>
  <c r="N305" i="23"/>
  <c r="J305" i="14"/>
  <c r="J305" i="13"/>
  <c r="J305" i="12"/>
  <c r="J305" i="11"/>
  <c r="J305" i="1"/>
  <c r="J305" i="23"/>
  <c r="X304" i="14"/>
  <c r="X304" i="13"/>
  <c r="X304" i="12"/>
  <c r="X304" i="11"/>
  <c r="X304" i="1"/>
  <c r="X304" i="23"/>
  <c r="T304" i="14"/>
  <c r="T304" i="13"/>
  <c r="T304" i="12"/>
  <c r="T304" i="11"/>
  <c r="T304" i="1"/>
  <c r="T304" i="23"/>
  <c r="P304" i="14"/>
  <c r="P304" i="13"/>
  <c r="P304" i="12"/>
  <c r="P304" i="11"/>
  <c r="P304" i="1"/>
  <c r="P304" i="23"/>
  <c r="L304" i="14"/>
  <c r="L304" i="13"/>
  <c r="L304" i="12"/>
  <c r="L304" i="11"/>
  <c r="L304" i="1"/>
  <c r="L304" i="23"/>
  <c r="H304" i="14"/>
  <c r="H304" i="13"/>
  <c r="H304" i="12"/>
  <c r="H304" i="11"/>
  <c r="H304" i="1"/>
  <c r="H304" i="23"/>
  <c r="V86" i="14"/>
  <c r="V86" i="13"/>
  <c r="V86" i="12"/>
  <c r="V86" i="11"/>
  <c r="V86" i="1"/>
  <c r="V86" i="23"/>
  <c r="R86" i="14"/>
  <c r="R86" i="13"/>
  <c r="R86" i="12"/>
  <c r="R86" i="11"/>
  <c r="R86" i="1"/>
  <c r="R86" i="23"/>
  <c r="N86" i="14"/>
  <c r="N86" i="13"/>
  <c r="N86" i="12"/>
  <c r="N86" i="11"/>
  <c r="N86" i="1"/>
  <c r="N86" i="23"/>
  <c r="J86" i="14"/>
  <c r="J86" i="13"/>
  <c r="J86" i="12"/>
  <c r="J86" i="11"/>
  <c r="J86" i="1"/>
  <c r="J86" i="23"/>
  <c r="X85" i="14"/>
  <c r="X85" i="13"/>
  <c r="X85" i="12"/>
  <c r="X85" i="11"/>
  <c r="X85" i="1"/>
  <c r="X85" i="23"/>
  <c r="T85" i="14"/>
  <c r="T85" i="13"/>
  <c r="T85" i="12"/>
  <c r="T85" i="11"/>
  <c r="T85" i="1"/>
  <c r="T85" i="23"/>
  <c r="P85" i="14"/>
  <c r="P85" i="13"/>
  <c r="P85" i="12"/>
  <c r="P85" i="11"/>
  <c r="P85" i="1"/>
  <c r="P85" i="23"/>
  <c r="L85" i="14"/>
  <c r="L85" i="13"/>
  <c r="L85" i="12"/>
  <c r="L85" i="11"/>
  <c r="L85" i="1"/>
  <c r="L85" i="23"/>
  <c r="H85" i="14"/>
  <c r="H85" i="13"/>
  <c r="H85" i="12"/>
  <c r="H85" i="11"/>
  <c r="H85" i="1"/>
  <c r="H85" i="23"/>
  <c r="V84" i="14"/>
  <c r="V84" i="13"/>
  <c r="V84" i="12"/>
  <c r="V84" i="11"/>
  <c r="V84" i="1"/>
  <c r="V84" i="23"/>
  <c r="R84" i="14"/>
  <c r="R84" i="13"/>
  <c r="R84" i="12"/>
  <c r="R84" i="11"/>
  <c r="R84" i="1"/>
  <c r="R84" i="23"/>
  <c r="N84" i="14"/>
  <c r="N84" i="13"/>
  <c r="N84" i="12"/>
  <c r="N84" i="11"/>
  <c r="N84" i="1"/>
  <c r="N84" i="23"/>
  <c r="J84" i="14"/>
  <c r="J84" i="13"/>
  <c r="J84" i="12"/>
  <c r="J84" i="11"/>
  <c r="J84" i="1"/>
  <c r="J84" i="23"/>
  <c r="X83" i="14"/>
  <c r="X83" i="13"/>
  <c r="X83" i="12"/>
  <c r="X83" i="11"/>
  <c r="X83" i="1"/>
  <c r="X83" i="23"/>
  <c r="T83" i="14"/>
  <c r="T83" i="13"/>
  <c r="T83" i="12"/>
  <c r="T83" i="11"/>
  <c r="T83" i="1"/>
  <c r="T83" i="23"/>
  <c r="P83" i="14"/>
  <c r="P83" i="13"/>
  <c r="P83" i="12"/>
  <c r="P83" i="11"/>
  <c r="P83" i="1"/>
  <c r="P83" i="23"/>
  <c r="L83" i="14"/>
  <c r="L83" i="13"/>
  <c r="L83" i="12"/>
  <c r="L83" i="11"/>
  <c r="L83" i="1"/>
  <c r="L83" i="23"/>
  <c r="H83" i="14"/>
  <c r="H83" i="13"/>
  <c r="H83" i="12"/>
  <c r="H83" i="11"/>
  <c r="H83" i="1"/>
  <c r="H83" i="23"/>
  <c r="V82" i="14"/>
  <c r="V82" i="13"/>
  <c r="V82" i="12"/>
  <c r="V82" i="11"/>
  <c r="V82" i="1"/>
  <c r="V82" i="23"/>
  <c r="R82" i="14"/>
  <c r="R82" i="13"/>
  <c r="R82" i="12"/>
  <c r="R82" i="11"/>
  <c r="R82" i="1"/>
  <c r="R82" i="23"/>
  <c r="N82" i="14"/>
  <c r="N82" i="13"/>
  <c r="N82" i="12"/>
  <c r="N82" i="11"/>
  <c r="N82" i="1"/>
  <c r="N82" i="23"/>
  <c r="J82" i="14"/>
  <c r="J82" i="13"/>
  <c r="J82" i="12"/>
  <c r="J82" i="11"/>
  <c r="J82" i="1"/>
  <c r="J82" i="23"/>
  <c r="X81" i="14"/>
  <c r="X81" i="13"/>
  <c r="X81" i="12"/>
  <c r="X81" i="11"/>
  <c r="X81" i="1"/>
  <c r="X81" i="23"/>
  <c r="T81" i="14"/>
  <c r="T81" i="13"/>
  <c r="T81" i="12"/>
  <c r="T81" i="11"/>
  <c r="T81" i="1"/>
  <c r="T81" i="23"/>
  <c r="P81" i="14"/>
  <c r="P81" i="13"/>
  <c r="P81" i="12"/>
  <c r="P81" i="11"/>
  <c r="P81" i="1"/>
  <c r="P81" i="23"/>
  <c r="L81" i="14"/>
  <c r="L81" i="13"/>
  <c r="L81" i="12"/>
  <c r="L81" i="11"/>
  <c r="L81" i="1"/>
  <c r="L81" i="23"/>
  <c r="H81" i="14"/>
  <c r="H81" i="13"/>
  <c r="H81" i="12"/>
  <c r="H81" i="11"/>
  <c r="H81" i="1"/>
  <c r="H81" i="23"/>
  <c r="V80" i="14"/>
  <c r="V80" i="13"/>
  <c r="V80" i="12"/>
  <c r="V80" i="11"/>
  <c r="V80" i="1"/>
  <c r="V80" i="23"/>
  <c r="R80" i="14"/>
  <c r="R80" i="13"/>
  <c r="R80" i="12"/>
  <c r="R80" i="11"/>
  <c r="R80" i="1"/>
  <c r="R80" i="23"/>
  <c r="N80" i="14"/>
  <c r="N80" i="13"/>
  <c r="N80" i="12"/>
  <c r="N80" i="11"/>
  <c r="N80" i="1"/>
  <c r="N80" i="23"/>
  <c r="J80" i="14"/>
  <c r="J80" i="13"/>
  <c r="J80" i="12"/>
  <c r="J80" i="11"/>
  <c r="J80" i="1"/>
  <c r="J80" i="23"/>
  <c r="X79" i="14"/>
  <c r="X79" i="13"/>
  <c r="X79" i="12"/>
  <c r="X79" i="11"/>
  <c r="X79" i="1"/>
  <c r="X79" i="23"/>
  <c r="T79" i="14"/>
  <c r="T79" i="13"/>
  <c r="T79" i="12"/>
  <c r="T79" i="11"/>
  <c r="T79" i="1"/>
  <c r="T79" i="23"/>
  <c r="P79" i="14"/>
  <c r="P79" i="13"/>
  <c r="P79" i="12"/>
  <c r="P79" i="11"/>
  <c r="P79" i="1"/>
  <c r="P79" i="23"/>
  <c r="L79" i="14"/>
  <c r="L79" i="13"/>
  <c r="L79" i="12"/>
  <c r="L79" i="11"/>
  <c r="L79" i="1"/>
  <c r="L79" i="23"/>
  <c r="H79" i="14"/>
  <c r="H79" i="13"/>
  <c r="H79" i="12"/>
  <c r="H79" i="11"/>
  <c r="H79" i="1"/>
  <c r="H79" i="23"/>
  <c r="V78" i="14"/>
  <c r="V78" i="13"/>
  <c r="V78" i="12"/>
  <c r="V78" i="11"/>
  <c r="V78" i="1"/>
  <c r="V78" i="23"/>
  <c r="R78" i="14"/>
  <c r="R78" i="13"/>
  <c r="R78" i="12"/>
  <c r="R78" i="11"/>
  <c r="R78" i="1"/>
  <c r="R78" i="23"/>
  <c r="N78" i="14"/>
  <c r="N78" i="13"/>
  <c r="N78" i="12"/>
  <c r="N78" i="11"/>
  <c r="N78" i="1"/>
  <c r="N78" i="23"/>
  <c r="J78" i="14"/>
  <c r="J78" i="13"/>
  <c r="J78" i="12"/>
  <c r="J78" i="11"/>
  <c r="J78" i="1"/>
  <c r="J78" i="23"/>
  <c r="X77" i="14"/>
  <c r="X77" i="13"/>
  <c r="X77" i="12"/>
  <c r="X77" i="11"/>
  <c r="X77" i="1"/>
  <c r="X77" i="23"/>
  <c r="T77" i="14"/>
  <c r="T77" i="13"/>
  <c r="T77" i="12"/>
  <c r="T77" i="11"/>
  <c r="T77" i="1"/>
  <c r="T77" i="23"/>
  <c r="P77" i="14"/>
  <c r="P77" i="13"/>
  <c r="P77" i="12"/>
  <c r="P77" i="11"/>
  <c r="P77" i="1"/>
  <c r="P77" i="23"/>
  <c r="L77" i="14"/>
  <c r="L77" i="13"/>
  <c r="L77" i="12"/>
  <c r="L77" i="11"/>
  <c r="L77" i="1"/>
  <c r="L77" i="23"/>
  <c r="H77" i="14"/>
  <c r="H77" i="13"/>
  <c r="H77" i="12"/>
  <c r="H77" i="11"/>
  <c r="H77" i="1"/>
  <c r="H77" i="23"/>
  <c r="V76" i="14"/>
  <c r="V76" i="13"/>
  <c r="V76" i="12"/>
  <c r="V76" i="11"/>
  <c r="V76" i="1"/>
  <c r="V76" i="23"/>
  <c r="R76" i="14"/>
  <c r="R76" i="13"/>
  <c r="R76" i="12"/>
  <c r="R76" i="11"/>
  <c r="R76" i="1"/>
  <c r="R76" i="23"/>
  <c r="N76" i="14"/>
  <c r="N76" i="13"/>
  <c r="N76" i="12"/>
  <c r="N76" i="11"/>
  <c r="N76" i="1"/>
  <c r="N76" i="23"/>
  <c r="J76" i="14"/>
  <c r="J76" i="13"/>
  <c r="J76" i="12"/>
  <c r="J76" i="11"/>
  <c r="J76" i="1"/>
  <c r="J76" i="23"/>
  <c r="X75" i="14"/>
  <c r="X75" i="13"/>
  <c r="X75" i="12"/>
  <c r="X75" i="11"/>
  <c r="X75" i="1"/>
  <c r="X75" i="23"/>
  <c r="T75" i="14"/>
  <c r="T75" i="13"/>
  <c r="T75" i="12"/>
  <c r="T75" i="11"/>
  <c r="T75" i="1"/>
  <c r="T75" i="23"/>
  <c r="P75" i="14"/>
  <c r="P75" i="13"/>
  <c r="P75" i="12"/>
  <c r="P75" i="11"/>
  <c r="P75" i="1"/>
  <c r="P75" i="23"/>
  <c r="L75" i="14"/>
  <c r="L75" i="13"/>
  <c r="L75" i="12"/>
  <c r="L75" i="11"/>
  <c r="L75" i="1"/>
  <c r="L75" i="23"/>
  <c r="H75" i="14"/>
  <c r="H75" i="13"/>
  <c r="H75" i="12"/>
  <c r="H75" i="11"/>
  <c r="H75" i="1"/>
  <c r="H75" i="23"/>
  <c r="V257" i="14"/>
  <c r="V257" i="13"/>
  <c r="V257" i="12"/>
  <c r="V257" i="11"/>
  <c r="V257" i="1"/>
  <c r="V257" i="23"/>
  <c r="R257" i="14"/>
  <c r="R257" i="13"/>
  <c r="R257" i="12"/>
  <c r="R257" i="11"/>
  <c r="R257" i="1"/>
  <c r="R257" i="23"/>
  <c r="N257" i="14"/>
  <c r="N257" i="13"/>
  <c r="N257" i="12"/>
  <c r="N257" i="11"/>
  <c r="N257" i="1"/>
  <c r="N257" i="23"/>
  <c r="J257" i="14"/>
  <c r="J257" i="13"/>
  <c r="J257" i="12"/>
  <c r="J257" i="11"/>
  <c r="J257" i="1"/>
  <c r="J257" i="23"/>
  <c r="X256" i="14"/>
  <c r="X256" i="13"/>
  <c r="X256" i="12"/>
  <c r="X256" i="11"/>
  <c r="X256" i="1"/>
  <c r="X256" i="23"/>
  <c r="T256" i="14"/>
  <c r="T256" i="13"/>
  <c r="T256" i="12"/>
  <c r="T256" i="11"/>
  <c r="T256" i="1"/>
  <c r="T256" i="23"/>
  <c r="P256" i="14"/>
  <c r="P256" i="13"/>
  <c r="P256" i="12"/>
  <c r="P256" i="11"/>
  <c r="P256" i="1"/>
  <c r="P256" i="23"/>
  <c r="L256" i="14"/>
  <c r="L256" i="13"/>
  <c r="L256" i="12"/>
  <c r="L256" i="11"/>
  <c r="L256" i="1"/>
  <c r="L256" i="23"/>
  <c r="H256" i="14"/>
  <c r="H256" i="13"/>
  <c r="H256" i="12"/>
  <c r="H256" i="11"/>
  <c r="H256" i="1"/>
  <c r="H256" i="23"/>
  <c r="V255" i="14"/>
  <c r="V255" i="13"/>
  <c r="V255" i="12"/>
  <c r="V255" i="11"/>
  <c r="V255" i="1"/>
  <c r="V255" i="23"/>
  <c r="R255" i="14"/>
  <c r="R255" i="13"/>
  <c r="R255" i="12"/>
  <c r="R255" i="11"/>
  <c r="R255" i="1"/>
  <c r="R255" i="23"/>
  <c r="N255" i="14"/>
  <c r="N255" i="13"/>
  <c r="N255" i="12"/>
  <c r="N255" i="11"/>
  <c r="N255" i="1"/>
  <c r="N255" i="23"/>
  <c r="J255" i="14"/>
  <c r="J255" i="13"/>
  <c r="J255" i="12"/>
  <c r="J255" i="11"/>
  <c r="J255" i="1"/>
  <c r="J255" i="23"/>
  <c r="X254" i="14"/>
  <c r="X254" i="13"/>
  <c r="X254" i="12"/>
  <c r="X254" i="11"/>
  <c r="X254" i="1"/>
  <c r="X254" i="23"/>
  <c r="T254" i="14"/>
  <c r="T254" i="13"/>
  <c r="T254" i="12"/>
  <c r="T254" i="11"/>
  <c r="T254" i="1"/>
  <c r="T254" i="23"/>
  <c r="P254" i="14"/>
  <c r="P254" i="13"/>
  <c r="P254" i="12"/>
  <c r="P254" i="11"/>
  <c r="P254" i="1"/>
  <c r="P254" i="23"/>
  <c r="L254" i="14"/>
  <c r="L254" i="13"/>
  <c r="L254" i="12"/>
  <c r="L254" i="11"/>
  <c r="L254" i="1"/>
  <c r="L254" i="23"/>
  <c r="H254" i="14"/>
  <c r="H254" i="13"/>
  <c r="H254" i="12"/>
  <c r="H254" i="11"/>
  <c r="H254" i="1"/>
  <c r="H254" i="23"/>
  <c r="V253" i="14"/>
  <c r="V253" i="13"/>
  <c r="V253" i="12"/>
  <c r="V253" i="11"/>
  <c r="V253" i="1"/>
  <c r="V253" i="23"/>
  <c r="R253" i="14"/>
  <c r="R253" i="13"/>
  <c r="R253" i="12"/>
  <c r="R253" i="11"/>
  <c r="R253" i="1"/>
  <c r="R253" i="23"/>
  <c r="N253" i="14"/>
  <c r="N253" i="13"/>
  <c r="N253" i="12"/>
  <c r="N253" i="11"/>
  <c r="N253" i="1"/>
  <c r="N253" i="23"/>
  <c r="J253" i="14"/>
  <c r="J253" i="13"/>
  <c r="J253" i="12"/>
  <c r="J253" i="11"/>
  <c r="J253" i="1"/>
  <c r="J253" i="23"/>
  <c r="X74" i="14"/>
  <c r="X74" i="13"/>
  <c r="X74" i="12"/>
  <c r="X74" i="11"/>
  <c r="X74" i="1"/>
  <c r="X74" i="23"/>
  <c r="T74" i="14"/>
  <c r="T74" i="13"/>
  <c r="T74" i="12"/>
  <c r="T74" i="11"/>
  <c r="T74" i="1"/>
  <c r="T74" i="23"/>
  <c r="P74" i="14"/>
  <c r="P74" i="13"/>
  <c r="P74" i="12"/>
  <c r="P74" i="11"/>
  <c r="P74" i="1"/>
  <c r="P74" i="23"/>
  <c r="L74" i="14"/>
  <c r="L74" i="13"/>
  <c r="L74" i="12"/>
  <c r="L74" i="11"/>
  <c r="L74" i="1"/>
  <c r="L74" i="23"/>
  <c r="H74" i="14"/>
  <c r="H74" i="13"/>
  <c r="H74" i="12"/>
  <c r="H74" i="11"/>
  <c r="H74" i="1"/>
  <c r="H74" i="23"/>
  <c r="V73" i="14"/>
  <c r="V73" i="13"/>
  <c r="V73" i="12"/>
  <c r="V73" i="11"/>
  <c r="V73" i="1"/>
  <c r="V73" i="23"/>
  <c r="R73" i="14"/>
  <c r="R73" i="13"/>
  <c r="R73" i="12"/>
  <c r="R73" i="11"/>
  <c r="R73" i="1"/>
  <c r="R73" i="23"/>
  <c r="N73" i="14"/>
  <c r="N73" i="13"/>
  <c r="N73" i="12"/>
  <c r="N73" i="11"/>
  <c r="N73" i="1"/>
  <c r="N73" i="23"/>
  <c r="J73" i="14"/>
  <c r="J73" i="13"/>
  <c r="J73" i="12"/>
  <c r="J73" i="11"/>
  <c r="J73" i="1"/>
  <c r="J73" i="23"/>
  <c r="X72" i="14"/>
  <c r="X72" i="13"/>
  <c r="X72" i="12"/>
  <c r="X72" i="11"/>
  <c r="X72" i="1"/>
  <c r="X72" i="23"/>
  <c r="T72" i="14"/>
  <c r="T72" i="13"/>
  <c r="T72" i="12"/>
  <c r="T72" i="11"/>
  <c r="T72" i="1"/>
  <c r="T72" i="23"/>
  <c r="P72" i="14"/>
  <c r="P72" i="13"/>
  <c r="P72" i="12"/>
  <c r="P72" i="11"/>
  <c r="P72" i="1"/>
  <c r="P72" i="23"/>
  <c r="L72" i="14"/>
  <c r="L72" i="13"/>
  <c r="L72" i="12"/>
  <c r="L72" i="11"/>
  <c r="L72" i="1"/>
  <c r="L72" i="23"/>
  <c r="H72" i="14"/>
  <c r="H72" i="13"/>
  <c r="H72" i="12"/>
  <c r="H72" i="11"/>
  <c r="H72" i="1"/>
  <c r="H72" i="23"/>
  <c r="V71" i="14"/>
  <c r="V71" i="13"/>
  <c r="V71" i="12"/>
  <c r="V71" i="11"/>
  <c r="V71" i="1"/>
  <c r="V71" i="23"/>
  <c r="R71" i="14"/>
  <c r="R71" i="13"/>
  <c r="R71" i="12"/>
  <c r="R71" i="11"/>
  <c r="R71" i="1"/>
  <c r="R71" i="23"/>
  <c r="N71" i="14"/>
  <c r="N71" i="13"/>
  <c r="N71" i="12"/>
  <c r="N71" i="11"/>
  <c r="N71" i="1"/>
  <c r="N71" i="23"/>
  <c r="J71" i="14"/>
  <c r="J71" i="13"/>
  <c r="J71" i="12"/>
  <c r="J71" i="11"/>
  <c r="J71" i="1"/>
  <c r="J71" i="23"/>
  <c r="X70" i="14"/>
  <c r="X70" i="13"/>
  <c r="X70" i="12"/>
  <c r="X70" i="11"/>
  <c r="X70" i="1"/>
  <c r="X70" i="23"/>
  <c r="T70" i="14"/>
  <c r="T70" i="13"/>
  <c r="T70" i="12"/>
  <c r="T70" i="11"/>
  <c r="T70" i="1"/>
  <c r="T70" i="23"/>
  <c r="P70" i="14"/>
  <c r="P70" i="13"/>
  <c r="P70" i="12"/>
  <c r="P70" i="11"/>
  <c r="P70" i="1"/>
  <c r="P70" i="23"/>
  <c r="L70" i="14"/>
  <c r="L70" i="13"/>
  <c r="L70" i="12"/>
  <c r="L70" i="11"/>
  <c r="L70" i="1"/>
  <c r="L70" i="23"/>
  <c r="H70" i="14"/>
  <c r="H70" i="13"/>
  <c r="H70" i="12"/>
  <c r="H70" i="11"/>
  <c r="H70" i="1"/>
  <c r="H70" i="23"/>
  <c r="V303" i="14"/>
  <c r="V303" i="13"/>
  <c r="V303" i="12"/>
  <c r="V303" i="11"/>
  <c r="V303" i="1"/>
  <c r="V303" i="23"/>
  <c r="R303" i="14"/>
  <c r="R303" i="13"/>
  <c r="R303" i="12"/>
  <c r="R303" i="11"/>
  <c r="R303" i="1"/>
  <c r="R303" i="23"/>
  <c r="N303" i="14"/>
  <c r="N303" i="13"/>
  <c r="N303" i="12"/>
  <c r="N303" i="11"/>
  <c r="N303" i="1"/>
  <c r="N303" i="23"/>
  <c r="J303" i="14"/>
  <c r="J303" i="13"/>
  <c r="J303" i="12"/>
  <c r="J303" i="11"/>
  <c r="J303" i="1"/>
  <c r="J303" i="23"/>
  <c r="X302" i="14"/>
  <c r="X302" i="13"/>
  <c r="X302" i="12"/>
  <c r="X302" i="11"/>
  <c r="X302" i="1"/>
  <c r="X302" i="23"/>
  <c r="T302" i="14"/>
  <c r="T302" i="13"/>
  <c r="T302" i="12"/>
  <c r="T302" i="11"/>
  <c r="T302" i="1"/>
  <c r="T302" i="23"/>
  <c r="P302" i="14"/>
  <c r="P302" i="13"/>
  <c r="P302" i="12"/>
  <c r="P302" i="11"/>
  <c r="P302" i="1"/>
  <c r="P302" i="23"/>
  <c r="L302" i="14"/>
  <c r="L302" i="13"/>
  <c r="L302" i="12"/>
  <c r="L302" i="11"/>
  <c r="L302" i="1"/>
  <c r="L302" i="23"/>
  <c r="H302" i="14"/>
  <c r="H302" i="13"/>
  <c r="H302" i="12"/>
  <c r="H302" i="11"/>
  <c r="H302" i="1"/>
  <c r="H302" i="23"/>
  <c r="V301" i="14"/>
  <c r="V301" i="13"/>
  <c r="V301" i="12"/>
  <c r="V301" i="11"/>
  <c r="V301" i="1"/>
  <c r="V301" i="23"/>
  <c r="R301" i="14"/>
  <c r="R301" i="13"/>
  <c r="R301" i="12"/>
  <c r="R301" i="11"/>
  <c r="R301" i="1"/>
  <c r="R301" i="23"/>
  <c r="N301" i="14"/>
  <c r="N301" i="13"/>
  <c r="N301" i="12"/>
  <c r="N301" i="11"/>
  <c r="N301" i="1"/>
  <c r="N301" i="23"/>
  <c r="J301" i="14"/>
  <c r="J301" i="13"/>
  <c r="J301" i="12"/>
  <c r="J301" i="11"/>
  <c r="J301" i="1"/>
  <c r="J301" i="23"/>
  <c r="X69" i="14"/>
  <c r="X69" i="13"/>
  <c r="X69" i="12"/>
  <c r="X69" i="11"/>
  <c r="X69" i="1"/>
  <c r="X69" i="23"/>
  <c r="T69" i="14"/>
  <c r="T69" i="13"/>
  <c r="T69" i="12"/>
  <c r="T69" i="11"/>
  <c r="T69" i="1"/>
  <c r="T69" i="23"/>
  <c r="P69" i="14"/>
  <c r="P69" i="13"/>
  <c r="P69" i="12"/>
  <c r="P69" i="11"/>
  <c r="P69" i="1"/>
  <c r="P69" i="23"/>
  <c r="L69" i="14"/>
  <c r="L69" i="13"/>
  <c r="L69" i="12"/>
  <c r="L69" i="11"/>
  <c r="L69" i="1"/>
  <c r="L69" i="23"/>
  <c r="H69" i="14"/>
  <c r="H69" i="13"/>
  <c r="H69" i="12"/>
  <c r="H69" i="11"/>
  <c r="H69" i="1"/>
  <c r="H69" i="23"/>
  <c r="V68" i="14"/>
  <c r="V68" i="13"/>
  <c r="V68" i="12"/>
  <c r="V68" i="11"/>
  <c r="V68" i="1"/>
  <c r="V68" i="23"/>
  <c r="R68" i="14"/>
  <c r="R68" i="13"/>
  <c r="R68" i="12"/>
  <c r="R68" i="11"/>
  <c r="R68" i="1"/>
  <c r="R68" i="23"/>
  <c r="N68" i="14"/>
  <c r="N68" i="13"/>
  <c r="N68" i="12"/>
  <c r="N68" i="11"/>
  <c r="N68" i="1"/>
  <c r="N68" i="23"/>
  <c r="J68" i="14"/>
  <c r="J68" i="13"/>
  <c r="J68" i="12"/>
  <c r="J68" i="11"/>
  <c r="J68" i="1"/>
  <c r="J68" i="23"/>
  <c r="X67" i="14"/>
  <c r="X67" i="13"/>
  <c r="X67" i="12"/>
  <c r="X67" i="11"/>
  <c r="X67" i="1"/>
  <c r="X67" i="23"/>
  <c r="T67" i="14"/>
  <c r="T67" i="13"/>
  <c r="T67" i="12"/>
  <c r="T67" i="11"/>
  <c r="T67" i="1"/>
  <c r="T67" i="23"/>
  <c r="P67" i="14"/>
  <c r="P67" i="13"/>
  <c r="P67" i="12"/>
  <c r="P67" i="11"/>
  <c r="P67" i="1"/>
  <c r="P67" i="23"/>
  <c r="L67" i="14"/>
  <c r="L67" i="13"/>
  <c r="L67" i="12"/>
  <c r="L67" i="11"/>
  <c r="L67" i="1"/>
  <c r="L67" i="23"/>
  <c r="H67" i="14"/>
  <c r="H67" i="13"/>
  <c r="H67" i="12"/>
  <c r="H67" i="11"/>
  <c r="H67" i="1"/>
  <c r="H67" i="23"/>
  <c r="V188" i="14"/>
  <c r="V188" i="13"/>
  <c r="V188" i="12"/>
  <c r="V188" i="11"/>
  <c r="V188" i="1"/>
  <c r="V188" i="23"/>
  <c r="R188" i="14"/>
  <c r="R188" i="13"/>
  <c r="R188" i="12"/>
  <c r="R188" i="11"/>
  <c r="R188" i="1"/>
  <c r="R188" i="23"/>
  <c r="N188" i="14"/>
  <c r="N188" i="13"/>
  <c r="N188" i="12"/>
  <c r="N188" i="11"/>
  <c r="N188" i="1"/>
  <c r="N188" i="23"/>
  <c r="J188" i="14"/>
  <c r="J188" i="13"/>
  <c r="J188" i="12"/>
  <c r="J188" i="11"/>
  <c r="J188" i="1"/>
  <c r="J188" i="23"/>
  <c r="X187" i="14"/>
  <c r="X187" i="13"/>
  <c r="X187" i="12"/>
  <c r="X187" i="11"/>
  <c r="X187" i="1"/>
  <c r="X187" i="23"/>
  <c r="T187" i="14"/>
  <c r="T187" i="13"/>
  <c r="T187" i="12"/>
  <c r="T187" i="11"/>
  <c r="T187" i="1"/>
  <c r="T187" i="23"/>
  <c r="P187" i="14"/>
  <c r="P187" i="13"/>
  <c r="P187" i="12"/>
  <c r="P187" i="11"/>
  <c r="P187" i="1"/>
  <c r="P187" i="23"/>
  <c r="L187" i="14"/>
  <c r="L187" i="13"/>
  <c r="L187" i="12"/>
  <c r="L187" i="11"/>
  <c r="L187" i="1"/>
  <c r="L187" i="23"/>
  <c r="H187" i="14"/>
  <c r="H187" i="13"/>
  <c r="H187" i="12"/>
  <c r="H187" i="11"/>
  <c r="H187" i="1"/>
  <c r="H187" i="23"/>
  <c r="V186" i="14"/>
  <c r="V186" i="13"/>
  <c r="V186" i="12"/>
  <c r="V186" i="11"/>
  <c r="V186" i="1"/>
  <c r="V186" i="23"/>
  <c r="R186" i="14"/>
  <c r="R186" i="13"/>
  <c r="R186" i="12"/>
  <c r="R186" i="11"/>
  <c r="R186" i="1"/>
  <c r="R186" i="23"/>
  <c r="N186" i="14"/>
  <c r="N186" i="13"/>
  <c r="N186" i="12"/>
  <c r="N186" i="11"/>
  <c r="N186" i="1"/>
  <c r="N186" i="23"/>
  <c r="J186" i="14"/>
  <c r="J186" i="13"/>
  <c r="J186" i="12"/>
  <c r="J186" i="11"/>
  <c r="J186" i="1"/>
  <c r="J186" i="23"/>
  <c r="X185" i="14"/>
  <c r="X185" i="13"/>
  <c r="X185" i="12"/>
  <c r="X185" i="11"/>
  <c r="X185" i="1"/>
  <c r="X185" i="23"/>
  <c r="T185" i="14"/>
  <c r="T185" i="13"/>
  <c r="T185" i="12"/>
  <c r="T185" i="11"/>
  <c r="T185" i="1"/>
  <c r="T185" i="23"/>
  <c r="P185" i="14"/>
  <c r="P185" i="13"/>
  <c r="P185" i="12"/>
  <c r="P185" i="11"/>
  <c r="P185" i="1"/>
  <c r="P185" i="23"/>
  <c r="L185" i="14"/>
  <c r="L185" i="13"/>
  <c r="L185" i="12"/>
  <c r="L185" i="11"/>
  <c r="L185" i="1"/>
  <c r="L185" i="23"/>
  <c r="H185" i="14"/>
  <c r="H185" i="13"/>
  <c r="H185" i="12"/>
  <c r="H185" i="11"/>
  <c r="H185" i="1"/>
  <c r="H185" i="23"/>
  <c r="V184" i="14"/>
  <c r="V184" i="13"/>
  <c r="V184" i="12"/>
  <c r="V184" i="11"/>
  <c r="V184" i="1"/>
  <c r="V184" i="23"/>
  <c r="R184" i="14"/>
  <c r="R184" i="13"/>
  <c r="R184" i="12"/>
  <c r="R184" i="11"/>
  <c r="R184" i="1"/>
  <c r="R184" i="23"/>
  <c r="N184" i="14"/>
  <c r="N184" i="13"/>
  <c r="N184" i="12"/>
  <c r="N184" i="11"/>
  <c r="N184" i="1"/>
  <c r="N184" i="23"/>
  <c r="J184" i="14"/>
  <c r="J184" i="13"/>
  <c r="J184" i="12"/>
  <c r="J184" i="11"/>
  <c r="J184" i="1"/>
  <c r="J184" i="23"/>
  <c r="X99" i="14"/>
  <c r="X99" i="13"/>
  <c r="X99" i="12"/>
  <c r="X99" i="11"/>
  <c r="X99" i="1"/>
  <c r="X99" i="23"/>
  <c r="T99" i="14"/>
  <c r="T99" i="13"/>
  <c r="T99" i="12"/>
  <c r="T99" i="11"/>
  <c r="T99" i="1"/>
  <c r="T99" i="23"/>
  <c r="P99" i="14"/>
  <c r="P99" i="13"/>
  <c r="P99" i="12"/>
  <c r="P99" i="11"/>
  <c r="P99" i="1"/>
  <c r="P99" i="23"/>
  <c r="L99" i="14"/>
  <c r="L99" i="13"/>
  <c r="L99" i="12"/>
  <c r="L99" i="11"/>
  <c r="L99" i="1"/>
  <c r="L99" i="23"/>
  <c r="H99" i="14"/>
  <c r="H99" i="13"/>
  <c r="H99" i="12"/>
  <c r="H99" i="11"/>
  <c r="H99" i="1"/>
  <c r="H99" i="23"/>
  <c r="V135" i="14"/>
  <c r="V135" i="13"/>
  <c r="V135" i="12"/>
  <c r="V135" i="11"/>
  <c r="V135" i="1"/>
  <c r="V135" i="23"/>
  <c r="R135" i="14"/>
  <c r="R135" i="13"/>
  <c r="R135" i="12"/>
  <c r="R135" i="11"/>
  <c r="R135" i="1"/>
  <c r="R135" i="23"/>
  <c r="N135" i="14"/>
  <c r="N135" i="13"/>
  <c r="N135" i="12"/>
  <c r="N135" i="11"/>
  <c r="N135" i="1"/>
  <c r="N135" i="23"/>
  <c r="J135" i="14"/>
  <c r="J135" i="13"/>
  <c r="J135" i="12"/>
  <c r="J135" i="11"/>
  <c r="J135" i="1"/>
  <c r="J135" i="23"/>
  <c r="X134" i="14"/>
  <c r="X134" i="13"/>
  <c r="X134" i="12"/>
  <c r="X134" i="11"/>
  <c r="X134" i="1"/>
  <c r="X134" i="23"/>
  <c r="T134" i="14"/>
  <c r="T134" i="13"/>
  <c r="T134" i="12"/>
  <c r="T134" i="11"/>
  <c r="T134" i="1"/>
  <c r="T134" i="23"/>
  <c r="P134" i="14"/>
  <c r="P134" i="13"/>
  <c r="P134" i="12"/>
  <c r="P134" i="11"/>
  <c r="P134" i="1"/>
  <c r="P134" i="23"/>
  <c r="L134" i="14"/>
  <c r="L134" i="13"/>
  <c r="L134" i="12"/>
  <c r="L134" i="11"/>
  <c r="L134" i="1"/>
  <c r="L134" i="23"/>
  <c r="H134" i="14"/>
  <c r="H134" i="13"/>
  <c r="H134" i="12"/>
  <c r="H134" i="11"/>
  <c r="H134" i="1"/>
  <c r="H134" i="23"/>
  <c r="V133" i="14"/>
  <c r="V133" i="13"/>
  <c r="V133" i="12"/>
  <c r="V133" i="11"/>
  <c r="V133" i="1"/>
  <c r="V133" i="23"/>
  <c r="R133" i="14"/>
  <c r="R133" i="13"/>
  <c r="R133" i="12"/>
  <c r="R133" i="11"/>
  <c r="R133" i="1"/>
  <c r="R133" i="23"/>
  <c r="N133" i="14"/>
  <c r="N133" i="13"/>
  <c r="N133" i="12"/>
  <c r="N133" i="11"/>
  <c r="N133" i="1"/>
  <c r="N133" i="23"/>
  <c r="J133" i="14"/>
  <c r="J133" i="13"/>
  <c r="J133" i="12"/>
  <c r="J133" i="11"/>
  <c r="J133" i="1"/>
  <c r="J133" i="23"/>
  <c r="X132" i="14"/>
  <c r="X132" i="13"/>
  <c r="X132" i="12"/>
  <c r="X132" i="11"/>
  <c r="X132" i="1"/>
  <c r="X132" i="23"/>
  <c r="T132" i="14"/>
  <c r="T132" i="13"/>
  <c r="T132" i="12"/>
  <c r="T132" i="11"/>
  <c r="T132" i="1"/>
  <c r="T132" i="23"/>
  <c r="P132" i="14"/>
  <c r="P132" i="13"/>
  <c r="P132" i="12"/>
  <c r="P132" i="11"/>
  <c r="P132" i="1"/>
  <c r="P132" i="23"/>
  <c r="L132" i="14"/>
  <c r="L132" i="13"/>
  <c r="L132" i="12"/>
  <c r="L132" i="11"/>
  <c r="L132" i="1"/>
  <c r="L132" i="23"/>
  <c r="H132" i="14"/>
  <c r="H132" i="13"/>
  <c r="H132" i="12"/>
  <c r="H132" i="11"/>
  <c r="H132" i="1"/>
  <c r="H132" i="23"/>
  <c r="V47" i="14"/>
  <c r="V47" i="13"/>
  <c r="V47" i="12"/>
  <c r="V47" i="11"/>
  <c r="V47" i="1"/>
  <c r="V47" i="23"/>
  <c r="R47" i="14"/>
  <c r="R47" i="13"/>
  <c r="R47" i="12"/>
  <c r="R47" i="11"/>
  <c r="R47" i="1"/>
  <c r="R47" i="23"/>
  <c r="N47" i="14"/>
  <c r="N47" i="13"/>
  <c r="N47" i="12"/>
  <c r="N47" i="11"/>
  <c r="N47" i="1"/>
  <c r="N47" i="23"/>
  <c r="J47" i="14"/>
  <c r="J47" i="13"/>
  <c r="J47" i="12"/>
  <c r="J47" i="11"/>
  <c r="J47" i="1"/>
  <c r="J47" i="23"/>
  <c r="X46" i="14"/>
  <c r="X46" i="13"/>
  <c r="X46" i="12"/>
  <c r="X46" i="11"/>
  <c r="X46" i="1"/>
  <c r="X46" i="23"/>
  <c r="T46" i="14"/>
  <c r="T46" i="13"/>
  <c r="T46" i="12"/>
  <c r="T46" i="11"/>
  <c r="T46" i="1"/>
  <c r="T46" i="23"/>
  <c r="P46" i="14"/>
  <c r="P46" i="13"/>
  <c r="P46" i="12"/>
  <c r="P46" i="11"/>
  <c r="P46" i="1"/>
  <c r="P46" i="23"/>
  <c r="L46" i="14"/>
  <c r="L46" i="13"/>
  <c r="L46" i="12"/>
  <c r="L46" i="11"/>
  <c r="L46" i="1"/>
  <c r="L46" i="23"/>
  <c r="H46" i="14"/>
  <c r="H46" i="13"/>
  <c r="H46" i="12"/>
  <c r="H46" i="11"/>
  <c r="H46" i="1"/>
  <c r="H46" i="23"/>
  <c r="V45" i="14"/>
  <c r="V45" i="13"/>
  <c r="V45" i="12"/>
  <c r="V45" i="11"/>
  <c r="V45" i="1"/>
  <c r="V45" i="23"/>
  <c r="R45" i="14"/>
  <c r="R45" i="13"/>
  <c r="R45" i="12"/>
  <c r="R45" i="11"/>
  <c r="R45" i="1"/>
  <c r="R45" i="23"/>
  <c r="N45" i="14"/>
  <c r="N45" i="13"/>
  <c r="N45" i="12"/>
  <c r="N45" i="11"/>
  <c r="N45" i="1"/>
  <c r="N45" i="23"/>
  <c r="J45" i="14"/>
  <c r="J45" i="13"/>
  <c r="J45" i="12"/>
  <c r="J45" i="11"/>
  <c r="J45" i="1"/>
  <c r="J45" i="23"/>
  <c r="X44" i="14"/>
  <c r="X44" i="13"/>
  <c r="X44" i="12"/>
  <c r="X44" i="11"/>
  <c r="X44" i="1"/>
  <c r="X44" i="23"/>
  <c r="T44" i="14"/>
  <c r="T44" i="13"/>
  <c r="T44" i="12"/>
  <c r="T44" i="11"/>
  <c r="T44" i="1"/>
  <c r="T44" i="23"/>
  <c r="P44" i="14"/>
  <c r="P44" i="13"/>
  <c r="P44" i="12"/>
  <c r="P44" i="11"/>
  <c r="P44" i="1"/>
  <c r="P44" i="23"/>
  <c r="L44" i="14"/>
  <c r="L44" i="13"/>
  <c r="L44" i="12"/>
  <c r="L44" i="11"/>
  <c r="L44" i="1"/>
  <c r="L44" i="23"/>
  <c r="H44" i="14"/>
  <c r="H44" i="13"/>
  <c r="H44" i="12"/>
  <c r="H44" i="11"/>
  <c r="H44" i="1"/>
  <c r="H44" i="23"/>
  <c r="V43" i="14"/>
  <c r="V43" i="13"/>
  <c r="V43" i="12"/>
  <c r="V43" i="11"/>
  <c r="V43" i="1"/>
  <c r="V43" i="23"/>
  <c r="R43" i="14"/>
  <c r="R43" i="13"/>
  <c r="R43" i="12"/>
  <c r="R43" i="11"/>
  <c r="R43" i="1"/>
  <c r="R43" i="23"/>
  <c r="N43" i="14"/>
  <c r="N43" i="13"/>
  <c r="N43" i="12"/>
  <c r="N43" i="11"/>
  <c r="N43" i="1"/>
  <c r="N43" i="23"/>
  <c r="J43" i="14"/>
  <c r="J43" i="13"/>
  <c r="J43" i="12"/>
  <c r="J43" i="11"/>
  <c r="J43" i="1"/>
  <c r="J43" i="23"/>
  <c r="X42" i="14"/>
  <c r="X42" i="13"/>
  <c r="X42" i="12"/>
  <c r="X42" i="11"/>
  <c r="X42" i="1"/>
  <c r="X42" i="23"/>
  <c r="T42" i="14"/>
  <c r="T42" i="13"/>
  <c r="T42" i="12"/>
  <c r="T42" i="11"/>
  <c r="T42" i="1"/>
  <c r="T42" i="23"/>
  <c r="P42" i="14"/>
  <c r="P42" i="13"/>
  <c r="P42" i="12"/>
  <c r="P42" i="11"/>
  <c r="P42" i="1"/>
  <c r="P42" i="23"/>
  <c r="L42" i="14"/>
  <c r="L42" i="13"/>
  <c r="L42" i="12"/>
  <c r="L42" i="11"/>
  <c r="L42" i="1"/>
  <c r="L42" i="23"/>
  <c r="H42" i="14"/>
  <c r="H42" i="13"/>
  <c r="H42" i="12"/>
  <c r="H42" i="11"/>
  <c r="H42" i="1"/>
  <c r="H42" i="23"/>
  <c r="V41" i="14"/>
  <c r="V41" i="13"/>
  <c r="V41" i="12"/>
  <c r="V41" i="11"/>
  <c r="V41" i="1"/>
  <c r="V41" i="23"/>
  <c r="R41" i="14"/>
  <c r="R41" i="13"/>
  <c r="R41" i="12"/>
  <c r="R41" i="11"/>
  <c r="R41" i="1"/>
  <c r="R41" i="23"/>
  <c r="N41" i="14"/>
  <c r="N41" i="13"/>
  <c r="N41" i="12"/>
  <c r="N41" i="11"/>
  <c r="N41" i="1"/>
  <c r="N41" i="23"/>
  <c r="J41" i="14"/>
  <c r="J41" i="13"/>
  <c r="J41" i="12"/>
  <c r="J41" i="11"/>
  <c r="J41" i="1"/>
  <c r="J41" i="23"/>
  <c r="X40" i="14"/>
  <c r="X40" i="13"/>
  <c r="X40" i="12"/>
  <c r="X40" i="11"/>
  <c r="X40" i="1"/>
  <c r="X40" i="23"/>
  <c r="T40" i="14"/>
  <c r="T40" i="13"/>
  <c r="T40" i="12"/>
  <c r="T40" i="11"/>
  <c r="T40" i="1"/>
  <c r="T40" i="23"/>
  <c r="P40" i="14"/>
  <c r="P40" i="13"/>
  <c r="P40" i="12"/>
  <c r="P40" i="11"/>
  <c r="P40" i="1"/>
  <c r="P40" i="23"/>
  <c r="L40" i="14"/>
  <c r="L40" i="13"/>
  <c r="L40" i="12"/>
  <c r="L40" i="11"/>
  <c r="L40" i="1"/>
  <c r="L40" i="23"/>
  <c r="H40" i="14"/>
  <c r="H40" i="13"/>
  <c r="H40" i="12"/>
  <c r="H40" i="11"/>
  <c r="H40" i="1"/>
  <c r="H40" i="23"/>
  <c r="V39" i="14"/>
  <c r="V39" i="13"/>
  <c r="V39" i="12"/>
  <c r="V39" i="11"/>
  <c r="V39" i="1"/>
  <c r="V39" i="23"/>
  <c r="R39" i="14"/>
  <c r="R39" i="13"/>
  <c r="R39" i="12"/>
  <c r="R39" i="11"/>
  <c r="R39" i="1"/>
  <c r="R39" i="23"/>
  <c r="N39" i="14"/>
  <c r="N39" i="13"/>
  <c r="N39" i="12"/>
  <c r="N39" i="11"/>
  <c r="N39" i="1"/>
  <c r="N39" i="23"/>
  <c r="J39" i="14"/>
  <c r="J39" i="13"/>
  <c r="J39" i="12"/>
  <c r="J39" i="11"/>
  <c r="J39" i="1"/>
  <c r="J39" i="23"/>
  <c r="X38" i="14"/>
  <c r="X38" i="13"/>
  <c r="X38" i="12"/>
  <c r="X38" i="11"/>
  <c r="X38" i="1"/>
  <c r="X38" i="23"/>
  <c r="T38" i="14"/>
  <c r="T38" i="13"/>
  <c r="T38" i="12"/>
  <c r="T38" i="11"/>
  <c r="T38" i="1"/>
  <c r="T38" i="23"/>
  <c r="P38" i="14"/>
  <c r="P38" i="13"/>
  <c r="P38" i="12"/>
  <c r="P38" i="11"/>
  <c r="P38" i="1"/>
  <c r="P38" i="23"/>
  <c r="L38" i="14"/>
  <c r="L38" i="13"/>
  <c r="L38" i="12"/>
  <c r="L38" i="11"/>
  <c r="L38" i="1"/>
  <c r="L38" i="23"/>
  <c r="H38" i="14"/>
  <c r="H38" i="13"/>
  <c r="H38" i="12"/>
  <c r="H38" i="11"/>
  <c r="H38" i="1"/>
  <c r="H38" i="23"/>
  <c r="V131" i="14"/>
  <c r="V131" i="13"/>
  <c r="V131" i="12"/>
  <c r="V131" i="11"/>
  <c r="V131" i="1"/>
  <c r="V131" i="23"/>
  <c r="R131" i="14"/>
  <c r="R131" i="13"/>
  <c r="R131" i="12"/>
  <c r="R131" i="11"/>
  <c r="R131" i="1"/>
  <c r="R131" i="23"/>
  <c r="N131" i="14"/>
  <c r="N131" i="13"/>
  <c r="N131" i="12"/>
  <c r="N131" i="11"/>
  <c r="N131" i="1"/>
  <c r="N131" i="23"/>
  <c r="J131" i="14"/>
  <c r="J131" i="13"/>
  <c r="J131" i="12"/>
  <c r="J131" i="11"/>
  <c r="J131" i="1"/>
  <c r="J131" i="23"/>
  <c r="X37" i="14"/>
  <c r="X37" i="13"/>
  <c r="X37" i="12"/>
  <c r="X37" i="11"/>
  <c r="X37" i="1"/>
  <c r="X37" i="23"/>
  <c r="T37" i="14"/>
  <c r="T37" i="13"/>
  <c r="T37" i="12"/>
  <c r="T37" i="11"/>
  <c r="T37" i="1"/>
  <c r="T37" i="23"/>
  <c r="P37" i="14"/>
  <c r="P37" i="13"/>
  <c r="P37" i="12"/>
  <c r="P37" i="11"/>
  <c r="P37" i="1"/>
  <c r="P37" i="23"/>
  <c r="L37" i="14"/>
  <c r="L37" i="13"/>
  <c r="L37" i="12"/>
  <c r="L37" i="11"/>
  <c r="L37" i="1"/>
  <c r="L37" i="23"/>
  <c r="H37" i="14"/>
  <c r="H37" i="13"/>
  <c r="H37" i="12"/>
  <c r="H37" i="11"/>
  <c r="H37" i="1"/>
  <c r="H37" i="23"/>
  <c r="V36" i="14"/>
  <c r="V36" i="13"/>
  <c r="V36" i="12"/>
  <c r="V36" i="11"/>
  <c r="V36" i="1"/>
  <c r="V36" i="23"/>
  <c r="R36" i="14"/>
  <c r="R36" i="13"/>
  <c r="R36" i="12"/>
  <c r="R36" i="11"/>
  <c r="R36" i="1"/>
  <c r="R36" i="23"/>
  <c r="N36" i="14"/>
  <c r="N36" i="13"/>
  <c r="N36" i="12"/>
  <c r="N36" i="11"/>
  <c r="N36" i="1"/>
  <c r="N36" i="23"/>
  <c r="J36" i="14"/>
  <c r="J36" i="13"/>
  <c r="J36" i="12"/>
  <c r="J36" i="11"/>
  <c r="J36" i="1"/>
  <c r="J36" i="23"/>
  <c r="X130" i="14"/>
  <c r="X130" i="13"/>
  <c r="X130" i="12"/>
  <c r="X130" i="11"/>
  <c r="X130" i="1"/>
  <c r="X130" i="23"/>
  <c r="T130" i="14"/>
  <c r="T130" i="13"/>
  <c r="T130" i="12"/>
  <c r="T130" i="11"/>
  <c r="T130" i="1"/>
  <c r="T130" i="23"/>
  <c r="P130" i="14"/>
  <c r="P130" i="13"/>
  <c r="P130" i="12"/>
  <c r="P130" i="11"/>
  <c r="P130" i="1"/>
  <c r="P130" i="23"/>
  <c r="L130" i="14"/>
  <c r="L130" i="13"/>
  <c r="L130" i="12"/>
  <c r="L130" i="11"/>
  <c r="L130" i="1"/>
  <c r="L130" i="23"/>
  <c r="H130" i="14"/>
  <c r="H130" i="13"/>
  <c r="H130" i="12"/>
  <c r="H130" i="11"/>
  <c r="H130" i="1"/>
  <c r="H130" i="23"/>
  <c r="V129" i="14"/>
  <c r="V129" i="13"/>
  <c r="V129" i="12"/>
  <c r="V129" i="11"/>
  <c r="V129" i="1"/>
  <c r="V129" i="23"/>
  <c r="R129" i="14"/>
  <c r="R129" i="13"/>
  <c r="R129" i="12"/>
  <c r="R129" i="11"/>
  <c r="R129" i="1"/>
  <c r="R129" i="23"/>
  <c r="N129" i="14"/>
  <c r="N129" i="13"/>
  <c r="N129" i="12"/>
  <c r="N129" i="11"/>
  <c r="N129" i="1"/>
  <c r="N129" i="23"/>
  <c r="J129" i="14"/>
  <c r="J129" i="13"/>
  <c r="J129" i="12"/>
  <c r="J129" i="11"/>
  <c r="J129" i="1"/>
  <c r="J129" i="23"/>
  <c r="X128" i="14"/>
  <c r="X128" i="13"/>
  <c r="X128" i="12"/>
  <c r="X128" i="11"/>
  <c r="X128" i="1"/>
  <c r="X128" i="23"/>
  <c r="T128" i="14"/>
  <c r="T128" i="13"/>
  <c r="T128" i="12"/>
  <c r="T128" i="11"/>
  <c r="T128" i="1"/>
  <c r="T128" i="23"/>
  <c r="P128" i="14"/>
  <c r="P128" i="13"/>
  <c r="P128" i="12"/>
  <c r="P128" i="11"/>
  <c r="P128" i="1"/>
  <c r="P128" i="23"/>
  <c r="L128" i="14"/>
  <c r="L128" i="13"/>
  <c r="L128" i="12"/>
  <c r="L128" i="11"/>
  <c r="L128" i="1"/>
  <c r="L128" i="23"/>
  <c r="H128" i="14"/>
  <c r="H128" i="13"/>
  <c r="H128" i="12"/>
  <c r="H128" i="11"/>
  <c r="H128" i="1"/>
  <c r="H128" i="23"/>
  <c r="V127" i="14"/>
  <c r="V127" i="13"/>
  <c r="V127" i="12"/>
  <c r="V127" i="11"/>
  <c r="V127" i="1"/>
  <c r="V127" i="23"/>
  <c r="R127" i="14"/>
  <c r="R127" i="13"/>
  <c r="R127" i="12"/>
  <c r="R127" i="11"/>
  <c r="R127" i="1"/>
  <c r="R127" i="23"/>
  <c r="N127" i="14"/>
  <c r="N127" i="13"/>
  <c r="N127" i="12"/>
  <c r="N127" i="11"/>
  <c r="N127" i="1"/>
  <c r="N127" i="23"/>
  <c r="J127" i="14"/>
  <c r="J127" i="13"/>
  <c r="J127" i="12"/>
  <c r="J127" i="11"/>
  <c r="J127" i="1"/>
  <c r="J127" i="23"/>
  <c r="X279" i="14"/>
  <c r="X279" i="13"/>
  <c r="X279" i="12"/>
  <c r="X279" i="11"/>
  <c r="X279" i="1"/>
  <c r="X279" i="23"/>
  <c r="T279" i="14"/>
  <c r="T279" i="13"/>
  <c r="T279" i="12"/>
  <c r="T279" i="11"/>
  <c r="T279" i="1"/>
  <c r="T279" i="23"/>
  <c r="P279" i="14"/>
  <c r="P279" i="13"/>
  <c r="P279" i="12"/>
  <c r="P279" i="11"/>
  <c r="P279" i="1"/>
  <c r="P279" i="23"/>
  <c r="L279" i="14"/>
  <c r="L279" i="13"/>
  <c r="L279" i="12"/>
  <c r="L279" i="11"/>
  <c r="L279" i="1"/>
  <c r="L279" i="23"/>
  <c r="H279" i="14"/>
  <c r="H279" i="13"/>
  <c r="H279" i="12"/>
  <c r="H279" i="11"/>
  <c r="H279" i="1"/>
  <c r="H279" i="23"/>
  <c r="V136" i="14"/>
  <c r="V136" i="13"/>
  <c r="V136" i="12"/>
  <c r="V136" i="11"/>
  <c r="V136" i="1"/>
  <c r="V136" i="23"/>
  <c r="R136" i="14"/>
  <c r="R136" i="13"/>
  <c r="R136" i="12"/>
  <c r="R136" i="11"/>
  <c r="R136" i="1"/>
  <c r="R136" i="23"/>
  <c r="N136" i="14"/>
  <c r="N136" i="13"/>
  <c r="N136" i="12"/>
  <c r="N136" i="11"/>
  <c r="N136" i="1"/>
  <c r="N136" i="23"/>
  <c r="J136" i="14"/>
  <c r="J136" i="13"/>
  <c r="J136" i="12"/>
  <c r="J136" i="11"/>
  <c r="J136" i="1"/>
  <c r="J136" i="23"/>
  <c r="X252" i="14"/>
  <c r="X252" i="13"/>
  <c r="X252" i="12"/>
  <c r="X252" i="11"/>
  <c r="X252" i="1"/>
  <c r="X252" i="23"/>
  <c r="T252" i="14"/>
  <c r="T252" i="13"/>
  <c r="T252" i="12"/>
  <c r="T252" i="11"/>
  <c r="T252" i="1"/>
  <c r="T252" i="23"/>
  <c r="P252" i="14"/>
  <c r="P252" i="13"/>
  <c r="P252" i="12"/>
  <c r="P252" i="11"/>
  <c r="P252" i="1"/>
  <c r="P252" i="23"/>
  <c r="L252" i="14"/>
  <c r="L252" i="13"/>
  <c r="L252" i="12"/>
  <c r="L252" i="11"/>
  <c r="L252" i="1"/>
  <c r="L252" i="23"/>
  <c r="H252" i="14"/>
  <c r="H252" i="13"/>
  <c r="H252" i="12"/>
  <c r="H252" i="11"/>
  <c r="H252" i="1"/>
  <c r="H252" i="23"/>
  <c r="V251" i="14"/>
  <c r="V251" i="13"/>
  <c r="V251" i="12"/>
  <c r="V251" i="11"/>
  <c r="V251" i="1"/>
  <c r="V251" i="23"/>
  <c r="R251" i="14"/>
  <c r="R251" i="13"/>
  <c r="R251" i="12"/>
  <c r="R251" i="11"/>
  <c r="R251" i="1"/>
  <c r="R251" i="23"/>
  <c r="N251" i="14"/>
  <c r="N251" i="13"/>
  <c r="N251" i="12"/>
  <c r="N251" i="11"/>
  <c r="N251" i="1"/>
  <c r="N251" i="23"/>
  <c r="J251" i="14"/>
  <c r="J251" i="13"/>
  <c r="J251" i="12"/>
  <c r="J251" i="11"/>
  <c r="J251" i="1"/>
  <c r="J251" i="23"/>
  <c r="X250" i="14"/>
  <c r="X250" i="13"/>
  <c r="X250" i="12"/>
  <c r="X250" i="11"/>
  <c r="X250" i="1"/>
  <c r="X250" i="23"/>
  <c r="T250" i="14"/>
  <c r="T250" i="13"/>
  <c r="T250" i="12"/>
  <c r="T250" i="11"/>
  <c r="T250" i="1"/>
  <c r="T250" i="23"/>
  <c r="P250" i="14"/>
  <c r="P250" i="13"/>
  <c r="P250" i="12"/>
  <c r="P250" i="11"/>
  <c r="P250" i="1"/>
  <c r="P250" i="23"/>
  <c r="L250" i="14"/>
  <c r="L250" i="13"/>
  <c r="L250" i="12"/>
  <c r="L250" i="11"/>
  <c r="L250" i="1"/>
  <c r="L250" i="23"/>
  <c r="H250" i="14"/>
  <c r="H250" i="13"/>
  <c r="H250" i="12"/>
  <c r="H250" i="11"/>
  <c r="H250" i="1"/>
  <c r="H250" i="23"/>
  <c r="V249" i="14"/>
  <c r="V249" i="13"/>
  <c r="V249" i="12"/>
  <c r="V249" i="11"/>
  <c r="V249" i="1"/>
  <c r="V249" i="23"/>
  <c r="R249" i="14"/>
  <c r="R249" i="13"/>
  <c r="R249" i="12"/>
  <c r="R249" i="11"/>
  <c r="R249" i="1"/>
  <c r="R249" i="23"/>
  <c r="N249" i="14"/>
  <c r="N249" i="13"/>
  <c r="N249" i="12"/>
  <c r="N249" i="11"/>
  <c r="N249" i="1"/>
  <c r="N249" i="23"/>
  <c r="J249" i="14"/>
  <c r="J249" i="13"/>
  <c r="J249" i="12"/>
  <c r="J249" i="11"/>
  <c r="J249" i="1"/>
  <c r="J249" i="23"/>
  <c r="X248" i="14"/>
  <c r="X248" i="13"/>
  <c r="X248" i="12"/>
  <c r="X248" i="11"/>
  <c r="X248" i="1"/>
  <c r="X248" i="23"/>
  <c r="T248" i="14"/>
  <c r="T248" i="13"/>
  <c r="T248" i="12"/>
  <c r="T248" i="11"/>
  <c r="T248" i="1"/>
  <c r="T248" i="23"/>
  <c r="P248" i="14"/>
  <c r="P248" i="13"/>
  <c r="P248" i="12"/>
  <c r="P248" i="11"/>
  <c r="P248" i="1"/>
  <c r="P248" i="23"/>
  <c r="L248" i="14"/>
  <c r="L248" i="13"/>
  <c r="L248" i="12"/>
  <c r="L248" i="11"/>
  <c r="L248" i="1"/>
  <c r="L248" i="23"/>
  <c r="H248" i="14"/>
  <c r="H248" i="13"/>
  <c r="H248" i="12"/>
  <c r="H248" i="11"/>
  <c r="H248" i="1"/>
  <c r="H248" i="23"/>
  <c r="V183" i="14"/>
  <c r="V183" i="13"/>
  <c r="V183" i="12"/>
  <c r="V183" i="11"/>
  <c r="V183" i="1"/>
  <c r="V183" i="23"/>
  <c r="R183" i="14"/>
  <c r="R183" i="13"/>
  <c r="R183" i="12"/>
  <c r="R183" i="11"/>
  <c r="R183" i="1"/>
  <c r="R183" i="23"/>
  <c r="N183" i="14"/>
  <c r="N183" i="13"/>
  <c r="N183" i="12"/>
  <c r="N183" i="11"/>
  <c r="N183" i="1"/>
  <c r="N183" i="23"/>
  <c r="J183" i="14"/>
  <c r="J183" i="13"/>
  <c r="J183" i="12"/>
  <c r="J183" i="11"/>
  <c r="J183" i="1"/>
  <c r="J183" i="23"/>
  <c r="X247" i="14"/>
  <c r="X247" i="13"/>
  <c r="X247" i="12"/>
  <c r="X247" i="11"/>
  <c r="X247" i="1"/>
  <c r="X247" i="23"/>
  <c r="T247" i="14"/>
  <c r="T247" i="13"/>
  <c r="T247" i="12"/>
  <c r="T247" i="11"/>
  <c r="T247" i="1"/>
  <c r="T247" i="23"/>
  <c r="P247" i="14"/>
  <c r="P247" i="13"/>
  <c r="P247" i="12"/>
  <c r="P247" i="11"/>
  <c r="P247" i="1"/>
  <c r="P247" i="23"/>
  <c r="L247" i="14"/>
  <c r="L247" i="13"/>
  <c r="L247" i="12"/>
  <c r="L247" i="11"/>
  <c r="L247" i="1"/>
  <c r="L247" i="23"/>
  <c r="H247" i="14"/>
  <c r="H247" i="13"/>
  <c r="H247" i="12"/>
  <c r="H247" i="11"/>
  <c r="H247" i="1"/>
  <c r="H247" i="23"/>
  <c r="V246" i="14"/>
  <c r="V246" i="13"/>
  <c r="V246" i="12"/>
  <c r="V246" i="11"/>
  <c r="V246" i="1"/>
  <c r="V246" i="23"/>
  <c r="R246" i="14"/>
  <c r="R246" i="13"/>
  <c r="R246" i="12"/>
  <c r="R246" i="11"/>
  <c r="R246" i="1"/>
  <c r="R246" i="23"/>
  <c r="N246" i="14"/>
  <c r="N246" i="13"/>
  <c r="N246" i="12"/>
  <c r="N246" i="11"/>
  <c r="N246" i="1"/>
  <c r="N246" i="23"/>
  <c r="J246" i="14"/>
  <c r="J246" i="13"/>
  <c r="J246" i="12"/>
  <c r="J246" i="11"/>
  <c r="J246" i="1"/>
  <c r="J246" i="23"/>
  <c r="X245" i="14"/>
  <c r="X245" i="13"/>
  <c r="X245" i="12"/>
  <c r="X245" i="11"/>
  <c r="X245" i="1"/>
  <c r="X245" i="23"/>
  <c r="T245" i="14"/>
  <c r="T245" i="13"/>
  <c r="T245" i="12"/>
  <c r="T245" i="11"/>
  <c r="T245" i="1"/>
  <c r="T245" i="23"/>
  <c r="P245" i="14"/>
  <c r="P245" i="13"/>
  <c r="P245" i="12"/>
  <c r="P245" i="11"/>
  <c r="P245" i="1"/>
  <c r="P245" i="23"/>
  <c r="L245" i="14"/>
  <c r="L245" i="13"/>
  <c r="L245" i="12"/>
  <c r="L245" i="11"/>
  <c r="L245" i="1"/>
  <c r="L245" i="23"/>
  <c r="H245" i="14"/>
  <c r="H245" i="13"/>
  <c r="H245" i="12"/>
  <c r="H245" i="11"/>
  <c r="H245" i="1"/>
  <c r="H245" i="23"/>
  <c r="V244" i="14"/>
  <c r="V244" i="13"/>
  <c r="V244" i="12"/>
  <c r="V244" i="11"/>
  <c r="V244" i="1"/>
  <c r="V244" i="23"/>
  <c r="R244" i="14"/>
  <c r="R244" i="13"/>
  <c r="R244" i="12"/>
  <c r="R244" i="11"/>
  <c r="R244" i="1"/>
  <c r="R244" i="23"/>
  <c r="N244" i="14"/>
  <c r="N244" i="13"/>
  <c r="N244" i="12"/>
  <c r="N244" i="11"/>
  <c r="N244" i="1"/>
  <c r="N244" i="23"/>
  <c r="J244" i="14"/>
  <c r="J244" i="13"/>
  <c r="J244" i="12"/>
  <c r="J244" i="11"/>
  <c r="J244" i="1"/>
  <c r="J244" i="23"/>
  <c r="X35" i="14"/>
  <c r="X35" i="13"/>
  <c r="X35" i="12"/>
  <c r="X35" i="11"/>
  <c r="X35" i="1"/>
  <c r="X35" i="23"/>
  <c r="T35" i="14"/>
  <c r="T35" i="13"/>
  <c r="T35" i="12"/>
  <c r="T35" i="11"/>
  <c r="T35" i="1"/>
  <c r="T35" i="23"/>
  <c r="P35" i="14"/>
  <c r="P35" i="13"/>
  <c r="P35" i="12"/>
  <c r="P35" i="11"/>
  <c r="P35" i="1"/>
  <c r="P35" i="23"/>
  <c r="L35" i="14"/>
  <c r="L35" i="13"/>
  <c r="L35" i="12"/>
  <c r="L35" i="11"/>
  <c r="L35" i="1"/>
  <c r="L35" i="23"/>
  <c r="H35" i="14"/>
  <c r="H35" i="13"/>
  <c r="H35" i="12"/>
  <c r="H35" i="11"/>
  <c r="H35" i="1"/>
  <c r="H35" i="23"/>
  <c r="V34" i="14"/>
  <c r="V34" i="13"/>
  <c r="V34" i="12"/>
  <c r="V34" i="11"/>
  <c r="V34" i="1"/>
  <c r="V34" i="23"/>
  <c r="R34" i="14"/>
  <c r="R34" i="13"/>
  <c r="R34" i="12"/>
  <c r="R34" i="11"/>
  <c r="R34" i="1"/>
  <c r="R34" i="23"/>
  <c r="N34" i="14"/>
  <c r="N34" i="13"/>
  <c r="N34" i="12"/>
  <c r="N34" i="11"/>
  <c r="N34" i="1"/>
  <c r="N34" i="23"/>
  <c r="J34" i="14"/>
  <c r="J34" i="13"/>
  <c r="J34" i="12"/>
  <c r="J34" i="11"/>
  <c r="J34" i="1"/>
  <c r="J34" i="23"/>
  <c r="X33" i="14"/>
  <c r="X33" i="13"/>
  <c r="X33" i="12"/>
  <c r="X33" i="11"/>
  <c r="X33" i="1"/>
  <c r="X33" i="23"/>
  <c r="T33" i="14"/>
  <c r="T33" i="13"/>
  <c r="T33" i="12"/>
  <c r="T33" i="11"/>
  <c r="T33" i="1"/>
  <c r="T33" i="23"/>
  <c r="P33" i="14"/>
  <c r="P33" i="13"/>
  <c r="P33" i="12"/>
  <c r="P33" i="11"/>
  <c r="P33" i="1"/>
  <c r="P33" i="23"/>
  <c r="L33" i="14"/>
  <c r="L33" i="13"/>
  <c r="L33" i="12"/>
  <c r="L33" i="11"/>
  <c r="L33" i="1"/>
  <c r="L33" i="23"/>
  <c r="H33" i="14"/>
  <c r="H33" i="13"/>
  <c r="H33" i="12"/>
  <c r="H33" i="11"/>
  <c r="H33" i="1"/>
  <c r="H33" i="23"/>
  <c r="V32" i="14"/>
  <c r="V32" i="13"/>
  <c r="V32" i="12"/>
  <c r="V32" i="11"/>
  <c r="V32" i="1"/>
  <c r="V32" i="23"/>
  <c r="R32" i="14"/>
  <c r="R32" i="13"/>
  <c r="R32" i="12"/>
  <c r="R32" i="11"/>
  <c r="R32" i="1"/>
  <c r="R32" i="23"/>
  <c r="N32" i="14"/>
  <c r="N32" i="13"/>
  <c r="N32" i="12"/>
  <c r="N32" i="11"/>
  <c r="N32" i="1"/>
  <c r="N32" i="23"/>
  <c r="J32" i="14"/>
  <c r="J32" i="13"/>
  <c r="J32" i="12"/>
  <c r="J32" i="11"/>
  <c r="J32" i="1"/>
  <c r="J32" i="23"/>
  <c r="X66" i="14"/>
  <c r="X66" i="13"/>
  <c r="X66" i="12"/>
  <c r="X66" i="11"/>
  <c r="X66" i="1"/>
  <c r="X66" i="23"/>
  <c r="T66" i="14"/>
  <c r="T66" i="13"/>
  <c r="T66" i="12"/>
  <c r="T66" i="11"/>
  <c r="T66" i="1"/>
  <c r="T66" i="23"/>
  <c r="P66" i="14"/>
  <c r="P66" i="13"/>
  <c r="P66" i="12"/>
  <c r="P66" i="11"/>
  <c r="P66" i="1"/>
  <c r="P66" i="23"/>
  <c r="L66" i="14"/>
  <c r="L66" i="13"/>
  <c r="L66" i="12"/>
  <c r="L66" i="11"/>
  <c r="L66" i="1"/>
  <c r="L66" i="23"/>
  <c r="H66" i="14"/>
  <c r="H66" i="13"/>
  <c r="H66" i="12"/>
  <c r="H66" i="11"/>
  <c r="H66" i="1"/>
  <c r="H66" i="23"/>
  <c r="V65" i="14"/>
  <c r="V65" i="13"/>
  <c r="V65" i="12"/>
  <c r="V65" i="11"/>
  <c r="V65" i="1"/>
  <c r="V65" i="23"/>
  <c r="R65" i="14"/>
  <c r="R65" i="13"/>
  <c r="R65" i="12"/>
  <c r="R65" i="11"/>
  <c r="R65" i="1"/>
  <c r="R65" i="23"/>
  <c r="N65" i="14"/>
  <c r="N65" i="13"/>
  <c r="N65" i="12"/>
  <c r="N65" i="11"/>
  <c r="N65" i="1"/>
  <c r="N65" i="23"/>
  <c r="J65" i="14"/>
  <c r="J65" i="13"/>
  <c r="J65" i="12"/>
  <c r="J65" i="11"/>
  <c r="J65" i="1"/>
  <c r="J65" i="23"/>
  <c r="X64" i="14"/>
  <c r="X64" i="13"/>
  <c r="X64" i="12"/>
  <c r="X64" i="11"/>
  <c r="X64" i="1"/>
  <c r="X64" i="23"/>
  <c r="T64" i="14"/>
  <c r="T64" i="13"/>
  <c r="T64" i="12"/>
  <c r="T64" i="11"/>
  <c r="T64" i="1"/>
  <c r="T64" i="23"/>
  <c r="P64" i="14"/>
  <c r="P64" i="13"/>
  <c r="P64" i="12"/>
  <c r="P64" i="11"/>
  <c r="P64" i="1"/>
  <c r="P64" i="23"/>
  <c r="L64" i="14"/>
  <c r="L64" i="13"/>
  <c r="L64" i="12"/>
  <c r="L64" i="11"/>
  <c r="L64" i="1"/>
  <c r="L64" i="23"/>
  <c r="H64" i="14"/>
  <c r="H64" i="13"/>
  <c r="H64" i="12"/>
  <c r="H64" i="11"/>
  <c r="H64" i="1"/>
  <c r="H64" i="23"/>
  <c r="V63" i="14"/>
  <c r="V63" i="13"/>
  <c r="V63" i="12"/>
  <c r="V63" i="11"/>
  <c r="V63" i="1"/>
  <c r="V63" i="23"/>
  <c r="R63" i="14"/>
  <c r="R63" i="13"/>
  <c r="R63" i="12"/>
  <c r="R63" i="11"/>
  <c r="R63" i="1"/>
  <c r="R63" i="23"/>
  <c r="N63" i="14"/>
  <c r="N63" i="13"/>
  <c r="N63" i="12"/>
  <c r="N63" i="11"/>
  <c r="N63" i="1"/>
  <c r="N63" i="23"/>
  <c r="J63" i="14"/>
  <c r="J63" i="13"/>
  <c r="J63" i="12"/>
  <c r="J63" i="11"/>
  <c r="J63" i="1"/>
  <c r="J63" i="23"/>
  <c r="X62" i="14"/>
  <c r="X62" i="13"/>
  <c r="X62" i="12"/>
  <c r="X62" i="11"/>
  <c r="X62" i="1"/>
  <c r="X62" i="23"/>
  <c r="T62" i="14"/>
  <c r="T62" i="13"/>
  <c r="T62" i="12"/>
  <c r="T62" i="11"/>
  <c r="T62" i="1"/>
  <c r="T62" i="23"/>
  <c r="P62" i="14"/>
  <c r="P62" i="13"/>
  <c r="P62" i="12"/>
  <c r="P62" i="11"/>
  <c r="P62" i="1"/>
  <c r="P62" i="23"/>
  <c r="L62" i="14"/>
  <c r="L62" i="13"/>
  <c r="L62" i="12"/>
  <c r="L62" i="11"/>
  <c r="L62" i="1"/>
  <c r="L62" i="23"/>
  <c r="H62" i="14"/>
  <c r="H62" i="13"/>
  <c r="H62" i="12"/>
  <c r="H62" i="11"/>
  <c r="H62" i="1"/>
  <c r="H62" i="23"/>
  <c r="V61" i="14"/>
  <c r="V61" i="13"/>
  <c r="V61" i="12"/>
  <c r="V61" i="11"/>
  <c r="V61" i="1"/>
  <c r="V61" i="23"/>
  <c r="R61" i="14"/>
  <c r="R61" i="13"/>
  <c r="R61" i="12"/>
  <c r="R61" i="11"/>
  <c r="R61" i="1"/>
  <c r="R61" i="23"/>
  <c r="N61" i="14"/>
  <c r="N61" i="13"/>
  <c r="N61" i="12"/>
  <c r="N61" i="11"/>
  <c r="N61" i="1"/>
  <c r="N61" i="23"/>
  <c r="J61" i="14"/>
  <c r="J61" i="13"/>
  <c r="J61" i="12"/>
  <c r="J61" i="11"/>
  <c r="J61" i="1"/>
  <c r="J61" i="23"/>
  <c r="X60" i="14"/>
  <c r="X60" i="13"/>
  <c r="X60" i="12"/>
  <c r="X60" i="11"/>
  <c r="X60" i="1"/>
  <c r="X60" i="23"/>
  <c r="T60" i="14"/>
  <c r="T60" i="13"/>
  <c r="T60" i="12"/>
  <c r="T60" i="11"/>
  <c r="T60" i="1"/>
  <c r="T60" i="23"/>
  <c r="P60" i="14"/>
  <c r="P60" i="13"/>
  <c r="P60" i="12"/>
  <c r="P60" i="11"/>
  <c r="P60" i="1"/>
  <c r="P60" i="23"/>
  <c r="L60" i="14"/>
  <c r="L60" i="13"/>
  <c r="L60" i="12"/>
  <c r="L60" i="11"/>
  <c r="L60" i="1"/>
  <c r="L60" i="23"/>
  <c r="H60" i="14"/>
  <c r="H60" i="13"/>
  <c r="H60" i="12"/>
  <c r="H60" i="11"/>
  <c r="H60" i="1"/>
  <c r="H60" i="23"/>
  <c r="V31" i="14"/>
  <c r="V31" i="13"/>
  <c r="V31" i="12"/>
  <c r="V31" i="11"/>
  <c r="V31" i="1"/>
  <c r="V31" i="23"/>
  <c r="R31" i="14"/>
  <c r="R31" i="13"/>
  <c r="R31" i="12"/>
  <c r="R31" i="11"/>
  <c r="R31" i="1"/>
  <c r="R31" i="23"/>
  <c r="N31" i="14"/>
  <c r="N31" i="13"/>
  <c r="N31" i="12"/>
  <c r="N31" i="11"/>
  <c r="N31" i="1"/>
  <c r="N31" i="23"/>
  <c r="J31" i="14"/>
  <c r="J31" i="13"/>
  <c r="J31" i="12"/>
  <c r="J31" i="11"/>
  <c r="J31" i="1"/>
  <c r="J31" i="23"/>
  <c r="X30" i="14"/>
  <c r="X30" i="13"/>
  <c r="X30" i="12"/>
  <c r="X30" i="11"/>
  <c r="X30" i="1"/>
  <c r="X30" i="23"/>
  <c r="T30" i="14"/>
  <c r="T30" i="13"/>
  <c r="T30" i="12"/>
  <c r="T30" i="11"/>
  <c r="T30" i="1"/>
  <c r="T30" i="23"/>
  <c r="P30" i="14"/>
  <c r="P30" i="13"/>
  <c r="P30" i="12"/>
  <c r="P30" i="11"/>
  <c r="P30" i="1"/>
  <c r="P30" i="23"/>
  <c r="L30" i="14"/>
  <c r="L30" i="13"/>
  <c r="L30" i="12"/>
  <c r="L30" i="11"/>
  <c r="L30" i="1"/>
  <c r="L30" i="23"/>
  <c r="H30" i="14"/>
  <c r="H30" i="13"/>
  <c r="H30" i="12"/>
  <c r="H30" i="11"/>
  <c r="H30" i="1"/>
  <c r="H30" i="23"/>
  <c r="V29" i="14"/>
  <c r="V29" i="13"/>
  <c r="V29" i="12"/>
  <c r="V29" i="11"/>
  <c r="V29" i="1"/>
  <c r="V29" i="23"/>
  <c r="R29" i="14"/>
  <c r="R29" i="13"/>
  <c r="R29" i="12"/>
  <c r="R29" i="11"/>
  <c r="R29" i="1"/>
  <c r="R29" i="23"/>
  <c r="N29" i="14"/>
  <c r="N29" i="13"/>
  <c r="N29" i="12"/>
  <c r="N29" i="11"/>
  <c r="N29" i="1"/>
  <c r="N29" i="23"/>
  <c r="J29" i="14"/>
  <c r="J29" i="13"/>
  <c r="J29" i="12"/>
  <c r="J29" i="11"/>
  <c r="J29" i="1"/>
  <c r="J29" i="23"/>
  <c r="X28" i="14"/>
  <c r="X28" i="13"/>
  <c r="X28" i="12"/>
  <c r="X28" i="11"/>
  <c r="X28" i="1"/>
  <c r="X28" i="23"/>
  <c r="T28" i="14"/>
  <c r="T28" i="13"/>
  <c r="T28" i="12"/>
  <c r="T28" i="11"/>
  <c r="T28" i="1"/>
  <c r="T28" i="23"/>
  <c r="P28" i="14"/>
  <c r="P28" i="13"/>
  <c r="P28" i="12"/>
  <c r="P28" i="11"/>
  <c r="P28" i="1"/>
  <c r="P28" i="23"/>
  <c r="L28" i="14"/>
  <c r="L28" i="13"/>
  <c r="L28" i="12"/>
  <c r="L28" i="11"/>
  <c r="L28" i="1"/>
  <c r="L28" i="23"/>
  <c r="H28" i="14"/>
  <c r="H28" i="13"/>
  <c r="H28" i="12"/>
  <c r="H28" i="11"/>
  <c r="H28" i="1"/>
  <c r="H28" i="23"/>
  <c r="V27" i="14"/>
  <c r="V27" i="13"/>
  <c r="V27" i="12"/>
  <c r="V27" i="11"/>
  <c r="V27" i="1"/>
  <c r="V27" i="23"/>
  <c r="R27" i="14"/>
  <c r="R27" i="13"/>
  <c r="R27" i="12"/>
  <c r="R27" i="11"/>
  <c r="R27" i="1"/>
  <c r="R27" i="23"/>
  <c r="N27" i="14"/>
  <c r="N27" i="13"/>
  <c r="N27" i="12"/>
  <c r="N27" i="11"/>
  <c r="N27" i="1"/>
  <c r="N27" i="23"/>
  <c r="J27" i="14"/>
  <c r="J27" i="13"/>
  <c r="J27" i="12"/>
  <c r="J27" i="11"/>
  <c r="J27" i="1"/>
  <c r="J27" i="23"/>
  <c r="X26" i="14"/>
  <c r="X26" i="13"/>
  <c r="X26" i="12"/>
  <c r="X26" i="11"/>
  <c r="X26" i="1"/>
  <c r="X26" i="23"/>
  <c r="T26" i="14"/>
  <c r="T26" i="13"/>
  <c r="T26" i="12"/>
  <c r="T26" i="11"/>
  <c r="T26" i="1"/>
  <c r="T26" i="23"/>
  <c r="P26" i="14"/>
  <c r="P26" i="13"/>
  <c r="P26" i="12"/>
  <c r="P26" i="11"/>
  <c r="P26" i="1"/>
  <c r="P26" i="23"/>
  <c r="L26" i="14"/>
  <c r="L26" i="13"/>
  <c r="L26" i="12"/>
  <c r="L26" i="11"/>
  <c r="L26" i="1"/>
  <c r="L26" i="23"/>
  <c r="H26" i="14"/>
  <c r="H26" i="13"/>
  <c r="H26" i="12"/>
  <c r="H26" i="11"/>
  <c r="H26" i="1"/>
  <c r="H26" i="23"/>
  <c r="V59" i="14"/>
  <c r="V59" i="13"/>
  <c r="V59" i="12"/>
  <c r="V59" i="11"/>
  <c r="V59" i="1"/>
  <c r="V59" i="23"/>
  <c r="R59" i="14"/>
  <c r="R59" i="13"/>
  <c r="R59" i="12"/>
  <c r="R59" i="11"/>
  <c r="R59" i="1"/>
  <c r="R59" i="23"/>
  <c r="N59" i="14"/>
  <c r="N59" i="13"/>
  <c r="N59" i="12"/>
  <c r="N59" i="11"/>
  <c r="N59" i="1"/>
  <c r="N59" i="23"/>
  <c r="J59" i="14"/>
  <c r="J59" i="13"/>
  <c r="J59" i="12"/>
  <c r="J59" i="11"/>
  <c r="J59" i="1"/>
  <c r="J59" i="23"/>
  <c r="X58" i="14"/>
  <c r="X58" i="13"/>
  <c r="X58" i="12"/>
  <c r="X58" i="11"/>
  <c r="X58" i="1"/>
  <c r="X58" i="23"/>
  <c r="T58" i="14"/>
  <c r="T58" i="13"/>
  <c r="T58" i="12"/>
  <c r="T58" i="11"/>
  <c r="T58" i="1"/>
  <c r="T58" i="23"/>
  <c r="P58" i="14"/>
  <c r="P58" i="13"/>
  <c r="P58" i="12"/>
  <c r="P58" i="11"/>
  <c r="P58" i="1"/>
  <c r="P58" i="23"/>
  <c r="L58" i="14"/>
  <c r="L58" i="13"/>
  <c r="L58" i="12"/>
  <c r="L58" i="11"/>
  <c r="L58" i="1"/>
  <c r="L58" i="23"/>
  <c r="H58" i="14"/>
  <c r="H58" i="13"/>
  <c r="H58" i="12"/>
  <c r="H58" i="11"/>
  <c r="H58" i="1"/>
  <c r="H58" i="23"/>
  <c r="V57" i="14"/>
  <c r="V57" i="13"/>
  <c r="V57" i="12"/>
  <c r="V57" i="11"/>
  <c r="V57" i="1"/>
  <c r="V57" i="23"/>
  <c r="R57" i="14"/>
  <c r="R57" i="13"/>
  <c r="R57" i="12"/>
  <c r="R57" i="11"/>
  <c r="R57" i="1"/>
  <c r="R57" i="23"/>
  <c r="N57" i="14"/>
  <c r="N57" i="13"/>
  <c r="N57" i="12"/>
  <c r="N57" i="11"/>
  <c r="N57" i="1"/>
  <c r="N57" i="23"/>
  <c r="J57" i="14"/>
  <c r="J57" i="13"/>
  <c r="J57" i="12"/>
  <c r="J57" i="11"/>
  <c r="J57" i="1"/>
  <c r="J57" i="23"/>
  <c r="X56" i="14"/>
  <c r="X56" i="13"/>
  <c r="X56" i="12"/>
  <c r="X56" i="11"/>
  <c r="X56" i="1"/>
  <c r="X56" i="23"/>
  <c r="T56" i="14"/>
  <c r="T56" i="13"/>
  <c r="T56" i="12"/>
  <c r="T56" i="11"/>
  <c r="T56" i="1"/>
  <c r="T56" i="23"/>
  <c r="P56" i="14"/>
  <c r="P56" i="13"/>
  <c r="P56" i="12"/>
  <c r="P56" i="11"/>
  <c r="P56" i="1"/>
  <c r="P56" i="23"/>
  <c r="L56" i="14"/>
  <c r="L56" i="13"/>
  <c r="L56" i="12"/>
  <c r="L56" i="11"/>
  <c r="L56" i="1"/>
  <c r="L56" i="23"/>
  <c r="H56" i="14"/>
  <c r="H56" i="13"/>
  <c r="H56" i="12"/>
  <c r="H56" i="11"/>
  <c r="H56" i="1"/>
  <c r="H56" i="23"/>
  <c r="V55" i="14"/>
  <c r="V55" i="13"/>
  <c r="V55" i="12"/>
  <c r="V55" i="11"/>
  <c r="V55" i="1"/>
  <c r="V55" i="23"/>
  <c r="R55" i="14"/>
  <c r="R55" i="13"/>
  <c r="R55" i="12"/>
  <c r="R55" i="11"/>
  <c r="R55" i="1"/>
  <c r="R55" i="23"/>
  <c r="N55" i="14"/>
  <c r="N55" i="13"/>
  <c r="N55" i="12"/>
  <c r="N55" i="11"/>
  <c r="N55" i="1"/>
  <c r="N55" i="23"/>
  <c r="J55" i="14"/>
  <c r="J55" i="13"/>
  <c r="J55" i="12"/>
  <c r="J55" i="11"/>
  <c r="J55" i="1"/>
  <c r="J55" i="23"/>
  <c r="X54" i="14"/>
  <c r="X54" i="13"/>
  <c r="X54" i="12"/>
  <c r="X54" i="11"/>
  <c r="X54" i="1"/>
  <c r="X54" i="23"/>
  <c r="T54" i="14"/>
  <c r="T54" i="13"/>
  <c r="T54" i="12"/>
  <c r="T54" i="11"/>
  <c r="T54" i="1"/>
  <c r="T54" i="23"/>
  <c r="P54" i="14"/>
  <c r="P54" i="13"/>
  <c r="P54" i="12"/>
  <c r="P54" i="11"/>
  <c r="P54" i="1"/>
  <c r="P54" i="23"/>
  <c r="L54" i="14"/>
  <c r="L54" i="13"/>
  <c r="L54" i="12"/>
  <c r="L54" i="11"/>
  <c r="L54" i="1"/>
  <c r="L54" i="23"/>
  <c r="H54" i="14"/>
  <c r="H54" i="13"/>
  <c r="H54" i="12"/>
  <c r="H54" i="11"/>
  <c r="H54" i="1"/>
  <c r="H54" i="23"/>
  <c r="V53" i="14"/>
  <c r="V53" i="13"/>
  <c r="V53" i="12"/>
  <c r="V53" i="11"/>
  <c r="V53" i="1"/>
  <c r="V53" i="23"/>
  <c r="R53" i="14"/>
  <c r="R53" i="13"/>
  <c r="R53" i="12"/>
  <c r="R53" i="11"/>
  <c r="R53" i="1"/>
  <c r="R53" i="23"/>
  <c r="N53" i="14"/>
  <c r="N53" i="13"/>
  <c r="N53" i="12"/>
  <c r="N53" i="11"/>
  <c r="N53" i="1"/>
  <c r="N53" i="23"/>
  <c r="J53" i="14"/>
  <c r="J53" i="13"/>
  <c r="J53" i="12"/>
  <c r="J53" i="11"/>
  <c r="J53" i="1"/>
  <c r="J53" i="23"/>
  <c r="X52" i="14"/>
  <c r="X52" i="13"/>
  <c r="X52" i="12"/>
  <c r="X52" i="11"/>
  <c r="X52" i="1"/>
  <c r="X52" i="23"/>
  <c r="T52" i="14"/>
  <c r="T52" i="13"/>
  <c r="T52" i="12"/>
  <c r="T52" i="11"/>
  <c r="T52" i="1"/>
  <c r="T52" i="23"/>
  <c r="P52" i="14"/>
  <c r="P52" i="13"/>
  <c r="P52" i="12"/>
  <c r="P52" i="11"/>
  <c r="P52" i="1"/>
  <c r="P52" i="23"/>
  <c r="L52" i="14"/>
  <c r="L52" i="13"/>
  <c r="L52" i="12"/>
  <c r="L52" i="11"/>
  <c r="L52" i="1"/>
  <c r="L52" i="23"/>
  <c r="H52" i="14"/>
  <c r="H52" i="13"/>
  <c r="H52" i="12"/>
  <c r="H52" i="11"/>
  <c r="H52" i="1"/>
  <c r="H52" i="23"/>
  <c r="V25" i="14"/>
  <c r="V25" i="13"/>
  <c r="V25" i="12"/>
  <c r="V25" i="11"/>
  <c r="V25" i="1"/>
  <c r="V25" i="23"/>
  <c r="R25" i="14"/>
  <c r="R25" i="13"/>
  <c r="R25" i="12"/>
  <c r="R25" i="11"/>
  <c r="R25" i="1"/>
  <c r="R25" i="23"/>
  <c r="N25" i="14"/>
  <c r="N25" i="13"/>
  <c r="N25" i="12"/>
  <c r="N25" i="11"/>
  <c r="N25" i="1"/>
  <c r="N25" i="23"/>
  <c r="J25" i="14"/>
  <c r="J25" i="13"/>
  <c r="J25" i="12"/>
  <c r="J25" i="11"/>
  <c r="J25" i="1"/>
  <c r="J25" i="23"/>
  <c r="X24" i="14"/>
  <c r="X24" i="13"/>
  <c r="X24" i="12"/>
  <c r="X24" i="11"/>
  <c r="X24" i="1"/>
  <c r="X24" i="23"/>
  <c r="T24" i="14"/>
  <c r="T24" i="13"/>
  <c r="T24" i="12"/>
  <c r="T24" i="11"/>
  <c r="T24" i="1"/>
  <c r="T24" i="23"/>
  <c r="P24" i="14"/>
  <c r="P24" i="13"/>
  <c r="P24" i="12"/>
  <c r="P24" i="11"/>
  <c r="P24" i="1"/>
  <c r="P24" i="23"/>
  <c r="L24" i="14"/>
  <c r="L24" i="13"/>
  <c r="L24" i="12"/>
  <c r="L24" i="11"/>
  <c r="L24" i="1"/>
  <c r="L24" i="23"/>
  <c r="H24" i="14"/>
  <c r="H24" i="13"/>
  <c r="H24" i="12"/>
  <c r="H24" i="11"/>
  <c r="H24" i="1"/>
  <c r="H24" i="23"/>
  <c r="V23" i="14"/>
  <c r="V23" i="13"/>
  <c r="V23" i="12"/>
  <c r="V23" i="11"/>
  <c r="V23" i="1"/>
  <c r="V23" i="23"/>
  <c r="R23" i="14"/>
  <c r="R23" i="13"/>
  <c r="R23" i="12"/>
  <c r="R23" i="11"/>
  <c r="R23" i="1"/>
  <c r="R23" i="23"/>
  <c r="N23" i="14"/>
  <c r="N23" i="13"/>
  <c r="N23" i="12"/>
  <c r="N23" i="11"/>
  <c r="N23" i="1"/>
  <c r="N23" i="23"/>
  <c r="J23" i="14"/>
  <c r="J23" i="13"/>
  <c r="J23" i="12"/>
  <c r="J23" i="11"/>
  <c r="J23" i="1"/>
  <c r="J23" i="23"/>
  <c r="X22" i="14"/>
  <c r="X22" i="13"/>
  <c r="X22" i="12"/>
  <c r="X22" i="11"/>
  <c r="X22" i="1"/>
  <c r="X22" i="23"/>
  <c r="T22" i="14"/>
  <c r="T22" i="13"/>
  <c r="T22" i="12"/>
  <c r="T22" i="11"/>
  <c r="T22" i="1"/>
  <c r="T22" i="23"/>
  <c r="P22" i="14"/>
  <c r="P22" i="13"/>
  <c r="P22" i="12"/>
  <c r="P22" i="11"/>
  <c r="P22" i="1"/>
  <c r="P22" i="23"/>
  <c r="L22" i="14"/>
  <c r="L22" i="13"/>
  <c r="L22" i="12"/>
  <c r="L22" i="11"/>
  <c r="L22" i="1"/>
  <c r="L22" i="23"/>
  <c r="H22" i="14"/>
  <c r="H22" i="13"/>
  <c r="H22" i="12"/>
  <c r="H22" i="11"/>
  <c r="H22" i="1"/>
  <c r="H22" i="23"/>
  <c r="V21" i="14"/>
  <c r="V21" i="13"/>
  <c r="V21" i="12"/>
  <c r="V21" i="11"/>
  <c r="V21" i="1"/>
  <c r="V21" i="23"/>
  <c r="R21" i="14"/>
  <c r="R21" i="13"/>
  <c r="R21" i="12"/>
  <c r="R21" i="11"/>
  <c r="R21" i="1"/>
  <c r="R21" i="23"/>
  <c r="N21" i="14"/>
  <c r="N21" i="13"/>
  <c r="N21" i="12"/>
  <c r="N21" i="11"/>
  <c r="N21" i="1"/>
  <c r="N21" i="23"/>
  <c r="J21" i="14"/>
  <c r="J21" i="13"/>
  <c r="J21" i="12"/>
  <c r="J21" i="11"/>
  <c r="J21" i="1"/>
  <c r="J21" i="23"/>
  <c r="X182" i="14"/>
  <c r="X182" i="13"/>
  <c r="X182" i="12"/>
  <c r="X182" i="11"/>
  <c r="X182" i="1"/>
  <c r="X182" i="23"/>
  <c r="T182" i="14"/>
  <c r="T182" i="13"/>
  <c r="T182" i="12"/>
  <c r="T182" i="11"/>
  <c r="T182" i="1"/>
  <c r="T182" i="23"/>
  <c r="P182" i="14"/>
  <c r="P182" i="13"/>
  <c r="P182" i="12"/>
  <c r="P182" i="11"/>
  <c r="P182" i="1"/>
  <c r="P182" i="23"/>
  <c r="L182" i="14"/>
  <c r="L182" i="13"/>
  <c r="L182" i="12"/>
  <c r="L182" i="11"/>
  <c r="L182" i="1"/>
  <c r="L182" i="23"/>
  <c r="H182" i="14"/>
  <c r="H182" i="13"/>
  <c r="H182" i="12"/>
  <c r="H182" i="11"/>
  <c r="H182" i="1"/>
  <c r="H182" i="23"/>
  <c r="V20" i="14"/>
  <c r="V20" i="13"/>
  <c r="V20" i="12"/>
  <c r="V20" i="11"/>
  <c r="V20" i="1"/>
  <c r="V20" i="23"/>
  <c r="R20" i="14"/>
  <c r="R20" i="13"/>
  <c r="R20" i="12"/>
  <c r="R20" i="11"/>
  <c r="R20" i="1"/>
  <c r="R20" i="23"/>
  <c r="N20" i="14"/>
  <c r="N20" i="13"/>
  <c r="N20" i="12"/>
  <c r="N20" i="11"/>
  <c r="N20" i="1"/>
  <c r="N20" i="23"/>
  <c r="J20" i="14"/>
  <c r="J20" i="13"/>
  <c r="J20" i="12"/>
  <c r="J20" i="11"/>
  <c r="J20" i="1"/>
  <c r="J20" i="23"/>
  <c r="X19" i="14"/>
  <c r="X19" i="13"/>
  <c r="X19" i="12"/>
  <c r="X19" i="11"/>
  <c r="X19" i="1"/>
  <c r="X19" i="23"/>
  <c r="T19" i="14"/>
  <c r="T19" i="13"/>
  <c r="T19" i="12"/>
  <c r="T19" i="11"/>
  <c r="T19" i="1"/>
  <c r="T19" i="23"/>
  <c r="P19" i="14"/>
  <c r="P19" i="13"/>
  <c r="P19" i="12"/>
  <c r="P19" i="11"/>
  <c r="P19" i="1"/>
  <c r="P19" i="23"/>
  <c r="L19" i="14"/>
  <c r="L19" i="13"/>
  <c r="L19" i="12"/>
  <c r="L19" i="11"/>
  <c r="L19" i="1"/>
  <c r="L19" i="23"/>
  <c r="H19" i="14"/>
  <c r="H19" i="13"/>
  <c r="H19" i="12"/>
  <c r="H19" i="11"/>
  <c r="H19" i="1"/>
  <c r="H19" i="23"/>
  <c r="V181" i="14"/>
  <c r="V181" i="13"/>
  <c r="V181" i="12"/>
  <c r="V181" i="11"/>
  <c r="V181" i="1"/>
  <c r="V181" i="23"/>
  <c r="R181" i="14"/>
  <c r="R181" i="13"/>
  <c r="R181" i="12"/>
  <c r="R181" i="11"/>
  <c r="R181" i="1"/>
  <c r="R181" i="23"/>
  <c r="N181" i="14"/>
  <c r="N181" i="13"/>
  <c r="N181" i="12"/>
  <c r="N181" i="11"/>
  <c r="N181" i="1"/>
  <c r="N181" i="23"/>
  <c r="J181" i="14"/>
  <c r="J181" i="13"/>
  <c r="J181" i="12"/>
  <c r="J181" i="11"/>
  <c r="J181" i="1"/>
  <c r="J181" i="23"/>
  <c r="X18" i="14"/>
  <c r="X18" i="13"/>
  <c r="X18" i="12"/>
  <c r="X18" i="11"/>
  <c r="X18" i="1"/>
  <c r="X18" i="23"/>
  <c r="T18" i="14"/>
  <c r="T18" i="13"/>
  <c r="T18" i="12"/>
  <c r="T18" i="11"/>
  <c r="T18" i="1"/>
  <c r="T18" i="23"/>
  <c r="P18" i="14"/>
  <c r="P18" i="13"/>
  <c r="P18" i="12"/>
  <c r="P18" i="11"/>
  <c r="P18" i="1"/>
  <c r="P18" i="23"/>
  <c r="L18" i="14"/>
  <c r="L18" i="13"/>
  <c r="L18" i="12"/>
  <c r="L18" i="11"/>
  <c r="L18" i="1"/>
  <c r="L18" i="23"/>
  <c r="H18" i="14"/>
  <c r="H18" i="13"/>
  <c r="H18" i="12"/>
  <c r="H18" i="11"/>
  <c r="H18" i="1"/>
  <c r="H18" i="23"/>
  <c r="V51" i="14"/>
  <c r="V51" i="13"/>
  <c r="V51" i="12"/>
  <c r="V51" i="11"/>
  <c r="V51" i="1"/>
  <c r="V51" i="23"/>
  <c r="R51" i="14"/>
  <c r="R51" i="13"/>
  <c r="R51" i="12"/>
  <c r="R51" i="11"/>
  <c r="R51" i="1"/>
  <c r="R51" i="23"/>
  <c r="N51" i="14"/>
  <c r="N51" i="13"/>
  <c r="N51" i="12"/>
  <c r="N51" i="11"/>
  <c r="N51" i="1"/>
  <c r="N51" i="23"/>
  <c r="J51" i="14"/>
  <c r="J51" i="13"/>
  <c r="J51" i="12"/>
  <c r="J51" i="11"/>
  <c r="J51" i="1"/>
  <c r="J51" i="23"/>
  <c r="X332" i="14"/>
  <c r="X332" i="13"/>
  <c r="X332" i="12"/>
  <c r="X332" i="11"/>
  <c r="X332" i="1"/>
  <c r="X332" i="23"/>
  <c r="T332" i="14"/>
  <c r="T332" i="13"/>
  <c r="T332" i="12"/>
  <c r="T332" i="11"/>
  <c r="T332" i="1"/>
  <c r="T332" i="23"/>
  <c r="P332" i="14"/>
  <c r="P332" i="13"/>
  <c r="P332" i="12"/>
  <c r="P332" i="11"/>
  <c r="P332" i="1"/>
  <c r="P332" i="23"/>
  <c r="L332" i="14"/>
  <c r="L332" i="13"/>
  <c r="L332" i="12"/>
  <c r="L332" i="11"/>
  <c r="L332" i="1"/>
  <c r="L332" i="23"/>
  <c r="H332" i="14"/>
  <c r="H332" i="13"/>
  <c r="H332" i="12"/>
  <c r="H332" i="11"/>
  <c r="H332" i="1"/>
  <c r="H332" i="23"/>
  <c r="V331" i="14"/>
  <c r="V331" i="13"/>
  <c r="V331" i="12"/>
  <c r="V331" i="11"/>
  <c r="V331" i="1"/>
  <c r="V331" i="23"/>
  <c r="R331" i="14"/>
  <c r="R331" i="13"/>
  <c r="R331" i="12"/>
  <c r="R331" i="11"/>
  <c r="R331" i="1"/>
  <c r="R331" i="23"/>
  <c r="N331" i="14"/>
  <c r="N331" i="13"/>
  <c r="N331" i="12"/>
  <c r="N331" i="11"/>
  <c r="N331" i="1"/>
  <c r="N331" i="23"/>
  <c r="J331" i="14"/>
  <c r="J331" i="13"/>
  <c r="J331" i="12"/>
  <c r="J331" i="11"/>
  <c r="J331" i="1"/>
  <c r="J331" i="23"/>
  <c r="X126" i="14"/>
  <c r="X126" i="13"/>
  <c r="X126" i="12"/>
  <c r="X126" i="11"/>
  <c r="X126" i="1"/>
  <c r="X126" i="23"/>
  <c r="T126" i="14"/>
  <c r="T126" i="13"/>
  <c r="T126" i="12"/>
  <c r="T126" i="11"/>
  <c r="T126" i="1"/>
  <c r="T126" i="23"/>
  <c r="P126" i="14"/>
  <c r="P126" i="13"/>
  <c r="P126" i="12"/>
  <c r="P126" i="11"/>
  <c r="P126" i="1"/>
  <c r="P126" i="23"/>
  <c r="L126" i="14"/>
  <c r="L126" i="13"/>
  <c r="L126" i="12"/>
  <c r="L126" i="11"/>
  <c r="L126" i="1"/>
  <c r="L126" i="23"/>
  <c r="H126" i="14"/>
  <c r="H126" i="13"/>
  <c r="H126" i="12"/>
  <c r="H126" i="11"/>
  <c r="H126" i="1"/>
  <c r="H126" i="23"/>
  <c r="V98" i="14"/>
  <c r="V98" i="13"/>
  <c r="V98" i="12"/>
  <c r="V98" i="11"/>
  <c r="V98" i="1"/>
  <c r="V98" i="23"/>
  <c r="R98" i="14"/>
  <c r="R98" i="13"/>
  <c r="R98" i="12"/>
  <c r="R98" i="11"/>
  <c r="R98" i="1"/>
  <c r="R98" i="23"/>
  <c r="N98" i="14"/>
  <c r="N98" i="13"/>
  <c r="N98" i="12"/>
  <c r="N98" i="11"/>
  <c r="N98" i="1"/>
  <c r="N98" i="23"/>
  <c r="J98" i="14"/>
  <c r="J98" i="13"/>
  <c r="J98" i="12"/>
  <c r="J98" i="11"/>
  <c r="J98" i="1"/>
  <c r="J98" i="23"/>
  <c r="X97" i="14"/>
  <c r="X97" i="13"/>
  <c r="X97" i="12"/>
  <c r="X97" i="11"/>
  <c r="X97" i="1"/>
  <c r="X97" i="23"/>
  <c r="T97" i="14"/>
  <c r="T97" i="13"/>
  <c r="T97" i="12"/>
  <c r="T97" i="11"/>
  <c r="T97" i="1"/>
  <c r="T97" i="23"/>
  <c r="P97" i="14"/>
  <c r="P97" i="13"/>
  <c r="P97" i="12"/>
  <c r="P97" i="11"/>
  <c r="P97" i="1"/>
  <c r="P97" i="23"/>
  <c r="L97" i="14"/>
  <c r="L97" i="13"/>
  <c r="L97" i="12"/>
  <c r="L97" i="11"/>
  <c r="L97" i="1"/>
  <c r="L97" i="23"/>
  <c r="H97" i="14"/>
  <c r="H97" i="13"/>
  <c r="H97" i="12"/>
  <c r="H97" i="11"/>
  <c r="H97" i="1"/>
  <c r="H97" i="23"/>
  <c r="V96" i="14"/>
  <c r="V96" i="13"/>
  <c r="V96" i="12"/>
  <c r="V96" i="11"/>
  <c r="V96" i="1"/>
  <c r="V96" i="23"/>
  <c r="R96" i="14"/>
  <c r="R96" i="13"/>
  <c r="R96" i="12"/>
  <c r="R96" i="11"/>
  <c r="R96" i="1"/>
  <c r="R96" i="23"/>
  <c r="N96" i="14"/>
  <c r="N96" i="13"/>
  <c r="N96" i="12"/>
  <c r="N96" i="11"/>
  <c r="N96" i="1"/>
  <c r="N96" i="23"/>
  <c r="J96" i="14"/>
  <c r="J96" i="13"/>
  <c r="J96" i="12"/>
  <c r="J96" i="11"/>
  <c r="J96" i="1"/>
  <c r="J96" i="23"/>
  <c r="X95" i="14"/>
  <c r="X95" i="13"/>
  <c r="X95" i="12"/>
  <c r="X95" i="11"/>
  <c r="X95" i="1"/>
  <c r="X95" i="23"/>
  <c r="T95" i="14"/>
  <c r="T95" i="13"/>
  <c r="T95" i="12"/>
  <c r="T95" i="11"/>
  <c r="T95" i="1"/>
  <c r="T95" i="23"/>
  <c r="P95" i="14"/>
  <c r="P95" i="13"/>
  <c r="P95" i="12"/>
  <c r="P95" i="11"/>
  <c r="P95" i="1"/>
  <c r="P95" i="23"/>
  <c r="L95" i="14"/>
  <c r="L95" i="13"/>
  <c r="L95" i="12"/>
  <c r="L95" i="11"/>
  <c r="L95" i="1"/>
  <c r="L95" i="23"/>
  <c r="H95" i="14"/>
  <c r="H95" i="13"/>
  <c r="H95" i="12"/>
  <c r="H95" i="11"/>
  <c r="H95" i="1"/>
  <c r="H95" i="23"/>
  <c r="V94" i="14"/>
  <c r="V94" i="13"/>
  <c r="V94" i="12"/>
  <c r="V94" i="11"/>
  <c r="V94" i="1"/>
  <c r="V94" i="23"/>
  <c r="R94" i="14"/>
  <c r="R94" i="13"/>
  <c r="R94" i="12"/>
  <c r="R94" i="11"/>
  <c r="R94" i="1"/>
  <c r="R94" i="23"/>
  <c r="N94" i="14"/>
  <c r="N94" i="13"/>
  <c r="N94" i="12"/>
  <c r="N94" i="11"/>
  <c r="N94" i="1"/>
  <c r="N94" i="23"/>
  <c r="J94" i="14"/>
  <c r="J94" i="13"/>
  <c r="J94" i="12"/>
  <c r="J94" i="11"/>
  <c r="J94" i="1"/>
  <c r="J94" i="23"/>
  <c r="X93" i="14"/>
  <c r="X93" i="13"/>
  <c r="X93" i="12"/>
  <c r="X93" i="11"/>
  <c r="X93" i="1"/>
  <c r="X93" i="23"/>
  <c r="T93" i="14"/>
  <c r="T93" i="13"/>
  <c r="T93" i="12"/>
  <c r="T93" i="11"/>
  <c r="T93" i="1"/>
  <c r="T93" i="23"/>
  <c r="P93" i="14"/>
  <c r="P93" i="13"/>
  <c r="P93" i="12"/>
  <c r="P93" i="11"/>
  <c r="P93" i="1"/>
  <c r="P93" i="23"/>
  <c r="L93" i="14"/>
  <c r="L93" i="13"/>
  <c r="L93" i="12"/>
  <c r="L93" i="11"/>
  <c r="L93" i="1"/>
  <c r="L93" i="23"/>
  <c r="H93" i="14"/>
  <c r="H93" i="13"/>
  <c r="H93" i="12"/>
  <c r="H93" i="11"/>
  <c r="H93" i="1"/>
  <c r="H93" i="23"/>
  <c r="V180" i="14"/>
  <c r="V180" i="13"/>
  <c r="V180" i="12"/>
  <c r="V180" i="11"/>
  <c r="V180" i="1"/>
  <c r="V180" i="23"/>
  <c r="R180" i="14"/>
  <c r="R180" i="13"/>
  <c r="R180" i="12"/>
  <c r="R180" i="11"/>
  <c r="R180" i="1"/>
  <c r="R180" i="23"/>
  <c r="N180" i="14"/>
  <c r="N180" i="13"/>
  <c r="N180" i="12"/>
  <c r="N180" i="11"/>
  <c r="N180" i="1"/>
  <c r="N180" i="23"/>
  <c r="J180" i="14"/>
  <c r="J180" i="13"/>
  <c r="J180" i="12"/>
  <c r="J180" i="11"/>
  <c r="J180" i="1"/>
  <c r="J180" i="23"/>
  <c r="X179" i="14"/>
  <c r="X179" i="13"/>
  <c r="X179" i="12"/>
  <c r="X179" i="11"/>
  <c r="X179" i="1"/>
  <c r="X179" i="23"/>
  <c r="T179" i="14"/>
  <c r="T179" i="13"/>
  <c r="T179" i="12"/>
  <c r="T179" i="11"/>
  <c r="T179" i="1"/>
  <c r="T179" i="23"/>
  <c r="P179" i="14"/>
  <c r="P179" i="13"/>
  <c r="P179" i="12"/>
  <c r="P179" i="11"/>
  <c r="P179" i="1"/>
  <c r="P179" i="23"/>
  <c r="L179" i="14"/>
  <c r="L179" i="13"/>
  <c r="L179" i="12"/>
  <c r="L179" i="11"/>
  <c r="L179" i="1"/>
  <c r="L179" i="23"/>
  <c r="H179" i="14"/>
  <c r="H179" i="13"/>
  <c r="H179" i="12"/>
  <c r="H179" i="11"/>
  <c r="H179" i="1"/>
  <c r="H179" i="23"/>
  <c r="V178" i="14"/>
  <c r="V178" i="13"/>
  <c r="V178" i="12"/>
  <c r="V178" i="11"/>
  <c r="V178" i="1"/>
  <c r="V178" i="23"/>
  <c r="R178" i="14"/>
  <c r="R178" i="13"/>
  <c r="R178" i="12"/>
  <c r="R178" i="11"/>
  <c r="R178" i="1"/>
  <c r="R178" i="23"/>
  <c r="N178" i="14"/>
  <c r="N178" i="13"/>
  <c r="N178" i="12"/>
  <c r="N178" i="11"/>
  <c r="N178" i="1"/>
  <c r="N178" i="23"/>
  <c r="J178" i="14"/>
  <c r="J178" i="13"/>
  <c r="J178" i="12"/>
  <c r="J178" i="11"/>
  <c r="J178" i="1"/>
  <c r="J178" i="23"/>
  <c r="X177" i="14"/>
  <c r="X177" i="13"/>
  <c r="X177" i="12"/>
  <c r="X177" i="11"/>
  <c r="X177" i="1"/>
  <c r="X177" i="23"/>
  <c r="T177" i="14"/>
  <c r="T177" i="13"/>
  <c r="T177" i="12"/>
  <c r="T177" i="11"/>
  <c r="T177" i="1"/>
  <c r="T177" i="23"/>
  <c r="P177" i="14"/>
  <c r="P177" i="13"/>
  <c r="P177" i="12"/>
  <c r="P177" i="11"/>
  <c r="P177" i="1"/>
  <c r="P177" i="23"/>
  <c r="L177" i="14"/>
  <c r="L177" i="13"/>
  <c r="L177" i="12"/>
  <c r="L177" i="11"/>
  <c r="L177" i="1"/>
  <c r="L177" i="23"/>
  <c r="H177" i="14"/>
  <c r="H177" i="13"/>
  <c r="H177" i="12"/>
  <c r="H177" i="11"/>
  <c r="H177" i="1"/>
  <c r="H177" i="23"/>
  <c r="V176" i="14"/>
  <c r="V176" i="13"/>
  <c r="V176" i="12"/>
  <c r="V176" i="11"/>
  <c r="V176" i="1"/>
  <c r="V176" i="23"/>
  <c r="R176" i="14"/>
  <c r="R176" i="13"/>
  <c r="R176" i="12"/>
  <c r="R176" i="11"/>
  <c r="R176" i="1"/>
  <c r="R176" i="23"/>
  <c r="N176" i="14"/>
  <c r="N176" i="13"/>
  <c r="N176" i="12"/>
  <c r="N176" i="11"/>
  <c r="N176" i="1"/>
  <c r="N176" i="23"/>
  <c r="J176" i="14"/>
  <c r="J176" i="13"/>
  <c r="J176" i="12"/>
  <c r="J176" i="11"/>
  <c r="J176" i="1"/>
  <c r="J176" i="23"/>
  <c r="X17" i="14"/>
  <c r="X17" i="13"/>
  <c r="X17" i="12"/>
  <c r="X17" i="11"/>
  <c r="X17" i="1"/>
  <c r="X17" i="23"/>
  <c r="T17" i="14"/>
  <c r="T17" i="13"/>
  <c r="T17" i="12"/>
  <c r="T17" i="11"/>
  <c r="T17" i="1"/>
  <c r="T17" i="23"/>
  <c r="P17" i="14"/>
  <c r="P17" i="13"/>
  <c r="P17" i="12"/>
  <c r="P17" i="11"/>
  <c r="P17" i="1"/>
  <c r="P17" i="23"/>
  <c r="L17" i="14"/>
  <c r="L17" i="13"/>
  <c r="L17" i="12"/>
  <c r="L17" i="11"/>
  <c r="L17" i="1"/>
  <c r="L17" i="23"/>
  <c r="H17" i="14"/>
  <c r="H17" i="13"/>
  <c r="H17" i="12"/>
  <c r="H17" i="11"/>
  <c r="H17" i="1"/>
  <c r="H17" i="23"/>
  <c r="V16" i="14"/>
  <c r="V16" i="13"/>
  <c r="V16" i="12"/>
  <c r="V16" i="11"/>
  <c r="V16" i="1"/>
  <c r="V16" i="23"/>
  <c r="R16" i="14"/>
  <c r="R16" i="13"/>
  <c r="R16" i="12"/>
  <c r="R16" i="11"/>
  <c r="R16" i="1"/>
  <c r="R16" i="23"/>
  <c r="N16" i="14"/>
  <c r="N16" i="13"/>
  <c r="N16" i="12"/>
  <c r="N16" i="11"/>
  <c r="N16" i="1"/>
  <c r="N16" i="23"/>
  <c r="J16" i="14"/>
  <c r="J16" i="13"/>
  <c r="J16" i="12"/>
  <c r="J16" i="11"/>
  <c r="J16" i="1"/>
  <c r="J16" i="23"/>
  <c r="X15" i="14"/>
  <c r="X15" i="13"/>
  <c r="X15" i="12"/>
  <c r="X15" i="11"/>
  <c r="X15" i="1"/>
  <c r="X15" i="23"/>
  <c r="T15" i="14"/>
  <c r="T15" i="13"/>
  <c r="T15" i="12"/>
  <c r="T15" i="11"/>
  <c r="T15" i="1"/>
  <c r="T15" i="23"/>
  <c r="P15" i="14"/>
  <c r="P15" i="13"/>
  <c r="P15" i="12"/>
  <c r="P15" i="11"/>
  <c r="P15" i="1"/>
  <c r="P15" i="23"/>
  <c r="L15" i="14"/>
  <c r="L15" i="13"/>
  <c r="L15" i="12"/>
  <c r="L15" i="11"/>
  <c r="L15" i="1"/>
  <c r="L15" i="23"/>
  <c r="H15" i="14"/>
  <c r="H15" i="13"/>
  <c r="H15" i="12"/>
  <c r="H15" i="11"/>
  <c r="H15" i="1"/>
  <c r="H15" i="23"/>
  <c r="V14" i="14"/>
  <c r="V14" i="13"/>
  <c r="V14" i="12"/>
  <c r="V14" i="11"/>
  <c r="V14" i="1"/>
  <c r="V14" i="23"/>
  <c r="R14" i="14"/>
  <c r="R14" i="13"/>
  <c r="R14" i="12"/>
  <c r="R14" i="11"/>
  <c r="R14" i="1"/>
  <c r="R14" i="23"/>
  <c r="N14" i="14"/>
  <c r="N14" i="13"/>
  <c r="N14" i="12"/>
  <c r="N14" i="11"/>
  <c r="N14" i="1"/>
  <c r="N14" i="23"/>
  <c r="J14" i="14"/>
  <c r="J14" i="13"/>
  <c r="J14" i="12"/>
  <c r="J14" i="11"/>
  <c r="J14" i="1"/>
  <c r="J14" i="23"/>
  <c r="X13" i="14"/>
  <c r="X13" i="13"/>
  <c r="X13" i="12"/>
  <c r="X13" i="11"/>
  <c r="X13" i="1"/>
  <c r="X13" i="23"/>
  <c r="T13" i="14"/>
  <c r="T13" i="13"/>
  <c r="T13" i="12"/>
  <c r="T13" i="11"/>
  <c r="T13" i="1"/>
  <c r="T13" i="23"/>
  <c r="P13" i="14"/>
  <c r="P13" i="13"/>
  <c r="P13" i="12"/>
  <c r="P13" i="11"/>
  <c r="P13" i="1"/>
  <c r="P13" i="23"/>
  <c r="L13" i="14"/>
  <c r="L13" i="13"/>
  <c r="L13" i="12"/>
  <c r="L13" i="11"/>
  <c r="L13" i="1"/>
  <c r="L13" i="23"/>
  <c r="H13" i="14"/>
  <c r="H13" i="13"/>
  <c r="H13" i="12"/>
  <c r="H13" i="11"/>
  <c r="H13" i="1"/>
  <c r="H13" i="23"/>
  <c r="V12" i="14"/>
  <c r="V12" i="13"/>
  <c r="V12" i="12"/>
  <c r="V12" i="11"/>
  <c r="V12" i="1"/>
  <c r="V12" i="23"/>
  <c r="R12" i="14"/>
  <c r="R12" i="13"/>
  <c r="R12" i="12"/>
  <c r="R12" i="11"/>
  <c r="R12" i="1"/>
  <c r="R12" i="23"/>
  <c r="N12" i="14"/>
  <c r="N12" i="13"/>
  <c r="N12" i="12"/>
  <c r="N12" i="11"/>
  <c r="N12" i="1"/>
  <c r="N12" i="23"/>
  <c r="J12" i="14"/>
  <c r="J12" i="13"/>
  <c r="J12" i="12"/>
  <c r="J12" i="11"/>
  <c r="J12" i="1"/>
  <c r="J12" i="23"/>
  <c r="X11" i="14"/>
  <c r="X11" i="13"/>
  <c r="X11" i="12"/>
  <c r="X11" i="11"/>
  <c r="X11" i="1"/>
  <c r="X11" i="23"/>
  <c r="T11" i="14"/>
  <c r="T11" i="13"/>
  <c r="T11" i="12"/>
  <c r="T11" i="11"/>
  <c r="T11" i="1"/>
  <c r="T11" i="23"/>
  <c r="P11" i="14"/>
  <c r="P11" i="13"/>
  <c r="P11" i="12"/>
  <c r="P11" i="11"/>
  <c r="P11" i="1"/>
  <c r="P11" i="23"/>
  <c r="L11" i="14"/>
  <c r="L11" i="13"/>
  <c r="L11" i="12"/>
  <c r="L11" i="11"/>
  <c r="L11" i="1"/>
  <c r="L11" i="23"/>
  <c r="H11" i="14"/>
  <c r="H11" i="13"/>
  <c r="H11" i="12"/>
  <c r="H11" i="11"/>
  <c r="H11" i="1"/>
  <c r="H11" i="23"/>
  <c r="V10" i="14"/>
  <c r="V10" i="13"/>
  <c r="V10" i="12"/>
  <c r="V10" i="11"/>
  <c r="V10" i="1"/>
  <c r="V10" i="23"/>
  <c r="R10" i="14"/>
  <c r="R10" i="13"/>
  <c r="R10" i="12"/>
  <c r="R10" i="11"/>
  <c r="R10" i="1"/>
  <c r="R10" i="23"/>
  <c r="N10" i="14"/>
  <c r="N10" i="13"/>
  <c r="N10" i="12"/>
  <c r="N10" i="11"/>
  <c r="N10" i="1"/>
  <c r="N10" i="23"/>
  <c r="J10" i="14"/>
  <c r="J10" i="13"/>
  <c r="J10" i="12"/>
  <c r="J10" i="11"/>
  <c r="J10" i="1"/>
  <c r="J10" i="23"/>
  <c r="X9" i="14"/>
  <c r="X9" i="13"/>
  <c r="X9" i="12"/>
  <c r="X9" i="11"/>
  <c r="X9" i="1"/>
  <c r="X9" i="23"/>
  <c r="T9" i="14"/>
  <c r="T9" i="13"/>
  <c r="T9" i="12"/>
  <c r="T9" i="11"/>
  <c r="T9" i="1"/>
  <c r="T9" i="23"/>
  <c r="P9" i="14"/>
  <c r="P9" i="13"/>
  <c r="P9" i="12"/>
  <c r="P9" i="11"/>
  <c r="P9" i="1"/>
  <c r="P9" i="23"/>
  <c r="L9" i="14"/>
  <c r="L9" i="13"/>
  <c r="L9" i="12"/>
  <c r="L9" i="11"/>
  <c r="L9" i="1"/>
  <c r="L9" i="23"/>
  <c r="H9" i="14"/>
  <c r="H9" i="13"/>
  <c r="H9" i="12"/>
  <c r="H9" i="11"/>
  <c r="H9" i="1"/>
  <c r="H9" i="23"/>
  <c r="V175" i="14"/>
  <c r="V175" i="13"/>
  <c r="V175" i="12"/>
  <c r="V175" i="11"/>
  <c r="V175" i="1"/>
  <c r="V175" i="23"/>
  <c r="R175" i="14"/>
  <c r="R175" i="13"/>
  <c r="R175" i="12"/>
  <c r="R175" i="11"/>
  <c r="R175" i="1"/>
  <c r="R175" i="23"/>
  <c r="N175" i="14"/>
  <c r="N175" i="13"/>
  <c r="N175" i="12"/>
  <c r="N175" i="11"/>
  <c r="N175" i="1"/>
  <c r="N175" i="23"/>
  <c r="J175" i="14"/>
  <c r="J175" i="13"/>
  <c r="J175" i="12"/>
  <c r="J175" i="11"/>
  <c r="J175" i="1"/>
  <c r="J175" i="23"/>
  <c r="X8" i="14"/>
  <c r="X8" i="13"/>
  <c r="X8" i="12"/>
  <c r="X8" i="11"/>
  <c r="X8" i="1"/>
  <c r="X8" i="23"/>
  <c r="T8" i="14"/>
  <c r="T8" i="13"/>
  <c r="T8" i="12"/>
  <c r="T8" i="11"/>
  <c r="T8" i="1"/>
  <c r="T8" i="23"/>
  <c r="P8" i="14"/>
  <c r="P8" i="13"/>
  <c r="P8" i="12"/>
  <c r="P8" i="11"/>
  <c r="P8" i="1"/>
  <c r="P8" i="23"/>
  <c r="L8" i="14"/>
  <c r="L8" i="13"/>
  <c r="L8" i="12"/>
  <c r="L8" i="11"/>
  <c r="L8" i="1"/>
  <c r="L8" i="23"/>
  <c r="H8" i="14"/>
  <c r="H8" i="13"/>
  <c r="H8" i="12"/>
  <c r="H8" i="11"/>
  <c r="H8" i="1"/>
  <c r="H8" i="23"/>
  <c r="V92" i="14"/>
  <c r="V92" i="13"/>
  <c r="V92" i="12"/>
  <c r="V92" i="11"/>
  <c r="V92" i="1"/>
  <c r="V92" i="23"/>
  <c r="R92" i="14"/>
  <c r="R92" i="13"/>
  <c r="R92" i="12"/>
  <c r="R92" i="11"/>
  <c r="R92" i="1"/>
  <c r="R92" i="23"/>
  <c r="N92" i="14"/>
  <c r="N92" i="13"/>
  <c r="N92" i="12"/>
  <c r="N92" i="11"/>
  <c r="N92" i="1"/>
  <c r="N92" i="23"/>
  <c r="J92" i="14"/>
  <c r="J92" i="13"/>
  <c r="J92" i="12"/>
  <c r="J92" i="11"/>
  <c r="J92" i="1"/>
  <c r="J92" i="23"/>
  <c r="X91" i="14"/>
  <c r="X91" i="13"/>
  <c r="X91" i="12"/>
  <c r="X91" i="11"/>
  <c r="X91" i="1"/>
  <c r="X91" i="23"/>
  <c r="T91" i="14"/>
  <c r="T91" i="13"/>
  <c r="T91" i="12"/>
  <c r="T91" i="11"/>
  <c r="T91" i="1"/>
  <c r="T91" i="23"/>
  <c r="P91" i="14"/>
  <c r="P91" i="13"/>
  <c r="P91" i="12"/>
  <c r="P91" i="11"/>
  <c r="P91" i="1"/>
  <c r="P91" i="23"/>
  <c r="L91" i="14"/>
  <c r="L91" i="13"/>
  <c r="L91" i="12"/>
  <c r="L91" i="11"/>
  <c r="L91" i="1"/>
  <c r="L91" i="23"/>
  <c r="H91" i="14"/>
  <c r="H91" i="13"/>
  <c r="H91" i="12"/>
  <c r="H91" i="11"/>
  <c r="H91" i="1"/>
  <c r="H91" i="23"/>
  <c r="V125" i="14"/>
  <c r="V125" i="13"/>
  <c r="V125" i="12"/>
  <c r="V125" i="11"/>
  <c r="V125" i="1"/>
  <c r="V125" i="23"/>
  <c r="R125" i="14"/>
  <c r="R125" i="13"/>
  <c r="R125" i="12"/>
  <c r="R125" i="11"/>
  <c r="R125" i="1"/>
  <c r="R125" i="23"/>
  <c r="N125" i="14"/>
  <c r="N125" i="13"/>
  <c r="N125" i="12"/>
  <c r="N125" i="11"/>
  <c r="N125" i="1"/>
  <c r="N125" i="23"/>
  <c r="J125" i="14"/>
  <c r="J125" i="13"/>
  <c r="J125" i="12"/>
  <c r="J125" i="11"/>
  <c r="J125" i="1"/>
  <c r="J125" i="23"/>
  <c r="X7" i="14"/>
  <c r="X7" i="13"/>
  <c r="X7" i="12"/>
  <c r="X7" i="11"/>
  <c r="X7" i="1"/>
  <c r="X7" i="23"/>
  <c r="T7" i="14"/>
  <c r="T7" i="13"/>
  <c r="T7" i="12"/>
  <c r="T7" i="11"/>
  <c r="T7" i="1"/>
  <c r="T7" i="23"/>
  <c r="P7" i="14"/>
  <c r="P7" i="13"/>
  <c r="P7" i="12"/>
  <c r="P7" i="11"/>
  <c r="P7" i="1"/>
  <c r="P7" i="23"/>
  <c r="L7" i="14"/>
  <c r="L7" i="13"/>
  <c r="L7" i="12"/>
  <c r="L7" i="11"/>
  <c r="L7" i="1"/>
  <c r="L7" i="23"/>
  <c r="H7" i="14"/>
  <c r="H7" i="13"/>
  <c r="H7" i="12"/>
  <c r="H7" i="11"/>
  <c r="H7" i="1"/>
  <c r="H7" i="23"/>
  <c r="V6" i="14"/>
  <c r="V6" i="13"/>
  <c r="V6" i="12"/>
  <c r="V6" i="11"/>
  <c r="V6" i="1"/>
  <c r="V6" i="23"/>
  <c r="R6" i="14"/>
  <c r="R6" i="13"/>
  <c r="R6" i="12"/>
  <c r="R6" i="11"/>
  <c r="R6" i="1"/>
  <c r="R6" i="23"/>
  <c r="N6" i="14"/>
  <c r="N6" i="13"/>
  <c r="N6" i="12"/>
  <c r="N6" i="11"/>
  <c r="N6" i="1"/>
  <c r="N6" i="23"/>
  <c r="J6" i="14"/>
  <c r="J6" i="13"/>
  <c r="J6" i="12"/>
  <c r="J6" i="11"/>
  <c r="J6" i="1"/>
  <c r="J6" i="23"/>
  <c r="X5" i="14"/>
  <c r="X5" i="13"/>
  <c r="X5" i="12"/>
  <c r="X5" i="11"/>
  <c r="X5" i="1"/>
  <c r="X5" i="23"/>
  <c r="T5" i="14"/>
  <c r="T5" i="13"/>
  <c r="T5" i="12"/>
  <c r="T5" i="11"/>
  <c r="T5" i="1"/>
  <c r="T5" i="23"/>
  <c r="P5" i="14"/>
  <c r="P5" i="13"/>
  <c r="P5" i="12"/>
  <c r="P5" i="11"/>
  <c r="P5" i="1"/>
  <c r="P5" i="23"/>
  <c r="L5" i="14"/>
  <c r="L5" i="13"/>
  <c r="L5" i="12"/>
  <c r="L5" i="11"/>
  <c r="L5" i="1"/>
  <c r="L5" i="23"/>
  <c r="H5" i="14"/>
  <c r="H5" i="13"/>
  <c r="H5" i="12"/>
  <c r="H5" i="11"/>
  <c r="H5" i="1"/>
  <c r="H5" i="23"/>
  <c r="V4" i="14"/>
  <c r="V4" i="13"/>
  <c r="V4" i="12"/>
  <c r="V4" i="11"/>
  <c r="V4" i="1"/>
  <c r="V4" i="23"/>
  <c r="R4" i="14"/>
  <c r="R4" i="13"/>
  <c r="R4" i="12"/>
  <c r="R4" i="11"/>
  <c r="R4" i="1"/>
  <c r="R4" i="23"/>
  <c r="N4" i="14"/>
  <c r="N4" i="13"/>
  <c r="N4" i="12"/>
  <c r="N4" i="11"/>
  <c r="N4" i="1"/>
  <c r="N4" i="23"/>
  <c r="J4" i="14"/>
  <c r="J4" i="13"/>
  <c r="J4" i="12"/>
  <c r="J4" i="11"/>
  <c r="J4" i="1"/>
  <c r="J4" i="23"/>
  <c r="X124" i="14"/>
  <c r="X124" i="13"/>
  <c r="X124" i="12"/>
  <c r="X124" i="11"/>
  <c r="X124" i="1"/>
  <c r="X124" i="23"/>
  <c r="T124" i="14"/>
  <c r="T124" i="13"/>
  <c r="T124" i="12"/>
  <c r="T124" i="11"/>
  <c r="T124" i="1"/>
  <c r="T124" i="23"/>
  <c r="P124" i="14"/>
  <c r="P124" i="13"/>
  <c r="P124" i="12"/>
  <c r="P124" i="11"/>
  <c r="P124" i="1"/>
  <c r="P124" i="23"/>
  <c r="L124" i="14"/>
  <c r="L124" i="13"/>
  <c r="L124" i="12"/>
  <c r="L124" i="11"/>
  <c r="L124" i="1"/>
  <c r="L124" i="23"/>
  <c r="H124" i="14"/>
  <c r="H124" i="13"/>
  <c r="H124" i="12"/>
  <c r="H124" i="11"/>
  <c r="H124" i="1"/>
  <c r="H124" i="23"/>
  <c r="V243" i="14"/>
  <c r="V243" i="13"/>
  <c r="V243" i="12"/>
  <c r="V243" i="11"/>
  <c r="V243" i="1"/>
  <c r="V243" i="23"/>
  <c r="R243" i="14"/>
  <c r="R243" i="13"/>
  <c r="R243" i="12"/>
  <c r="R243" i="11"/>
  <c r="R243" i="1"/>
  <c r="R243" i="23"/>
  <c r="N243" i="14"/>
  <c r="N243" i="13"/>
  <c r="N243" i="12"/>
  <c r="N243" i="11"/>
  <c r="N243" i="1"/>
  <c r="N243" i="23"/>
  <c r="J243" i="14"/>
  <c r="J243" i="13"/>
  <c r="J243" i="12"/>
  <c r="J243" i="11"/>
  <c r="J243" i="1"/>
  <c r="J243" i="23"/>
  <c r="J242" i="21"/>
  <c r="J242" i="20"/>
  <c r="J242" i="19"/>
  <c r="J242" i="18"/>
  <c r="J242" i="17"/>
  <c r="M350" i="21"/>
  <c r="M350" i="20"/>
  <c r="M350" i="19"/>
  <c r="M350" i="18"/>
  <c r="M350" i="17"/>
  <c r="Q348" i="21"/>
  <c r="Q348" i="20"/>
  <c r="Q348" i="19"/>
  <c r="Q348" i="18"/>
  <c r="Q348" i="17"/>
  <c r="O347" i="21"/>
  <c r="O347" i="20"/>
  <c r="O347" i="19"/>
  <c r="O347" i="18"/>
  <c r="O347" i="17"/>
  <c r="O345" i="21"/>
  <c r="O345" i="20"/>
  <c r="O345" i="19"/>
  <c r="O345" i="18"/>
  <c r="O345" i="17"/>
  <c r="M344" i="21"/>
  <c r="M344" i="20"/>
  <c r="M344" i="19"/>
  <c r="M344" i="18"/>
  <c r="M344" i="17"/>
  <c r="K343" i="21"/>
  <c r="K343" i="20"/>
  <c r="K343" i="19"/>
  <c r="K343" i="18"/>
  <c r="K343" i="17"/>
  <c r="I90" i="21"/>
  <c r="I90" i="20"/>
  <c r="I90" i="19"/>
  <c r="I90" i="18"/>
  <c r="I90" i="17"/>
  <c r="I341" i="21"/>
  <c r="I341" i="20"/>
  <c r="I341" i="19"/>
  <c r="I341" i="18"/>
  <c r="I341" i="17"/>
  <c r="Q339" i="21"/>
  <c r="Q339" i="20"/>
  <c r="Q339" i="19"/>
  <c r="Q339" i="18"/>
  <c r="Q339" i="17"/>
  <c r="I339" i="21"/>
  <c r="I339" i="20"/>
  <c r="I339" i="19"/>
  <c r="I339" i="18"/>
  <c r="I339" i="17"/>
  <c r="Q337" i="21"/>
  <c r="Q337" i="20"/>
  <c r="Q337" i="19"/>
  <c r="Q337" i="18"/>
  <c r="Q337" i="17"/>
  <c r="I337" i="20"/>
  <c r="I337" i="19"/>
  <c r="I337" i="18"/>
  <c r="I337" i="21"/>
  <c r="I337" i="17"/>
  <c r="K336" i="21"/>
  <c r="K336" i="20"/>
  <c r="K336" i="19"/>
  <c r="K336" i="18"/>
  <c r="K336" i="17"/>
  <c r="M89" i="21"/>
  <c r="M89" i="20"/>
  <c r="M89" i="19"/>
  <c r="M89" i="18"/>
  <c r="M89" i="17"/>
  <c r="O88" i="21"/>
  <c r="O88" i="20"/>
  <c r="O88" i="19"/>
  <c r="O88" i="18"/>
  <c r="O88" i="17"/>
  <c r="Q87" i="21"/>
  <c r="Q87" i="20"/>
  <c r="Q87" i="19"/>
  <c r="Q87" i="18"/>
  <c r="Q87" i="17"/>
  <c r="I87" i="21"/>
  <c r="I87" i="20"/>
  <c r="I87" i="19"/>
  <c r="I87" i="18"/>
  <c r="I87" i="17"/>
  <c r="K335" i="21"/>
  <c r="K335" i="20"/>
  <c r="K335" i="19"/>
  <c r="K335" i="18"/>
  <c r="K335" i="17"/>
  <c r="M334" i="21"/>
  <c r="M334" i="20"/>
  <c r="M334" i="19"/>
  <c r="M334" i="18"/>
  <c r="M334" i="17"/>
  <c r="O333" i="21"/>
  <c r="O333" i="20"/>
  <c r="O333" i="19"/>
  <c r="O333" i="18"/>
  <c r="O333" i="17"/>
  <c r="Q278" i="21"/>
  <c r="Q278" i="20"/>
  <c r="Q278" i="19"/>
  <c r="Q278" i="18"/>
  <c r="Q278" i="17"/>
  <c r="I278" i="21"/>
  <c r="I278" i="20"/>
  <c r="I278" i="19"/>
  <c r="I278" i="18"/>
  <c r="I278" i="17"/>
  <c r="Q276" i="21"/>
  <c r="Q276" i="20"/>
  <c r="Q276" i="19"/>
  <c r="Q276" i="18"/>
  <c r="Q276" i="17"/>
  <c r="I276" i="21"/>
  <c r="I276" i="20"/>
  <c r="I276" i="19"/>
  <c r="I276" i="18"/>
  <c r="I276" i="17"/>
  <c r="K275" i="21"/>
  <c r="K275" i="20"/>
  <c r="K275" i="19"/>
  <c r="K275" i="18"/>
  <c r="K275" i="17"/>
  <c r="M274" i="21"/>
  <c r="M274" i="20"/>
  <c r="M274" i="19"/>
  <c r="M274" i="18"/>
  <c r="M274" i="17"/>
  <c r="O273" i="21"/>
  <c r="O273" i="20"/>
  <c r="O273" i="19"/>
  <c r="O273" i="18"/>
  <c r="O273" i="17"/>
  <c r="Q272" i="21"/>
  <c r="Q272" i="20"/>
  <c r="Q272" i="19"/>
  <c r="Q272" i="18"/>
  <c r="Q272" i="17"/>
  <c r="I272" i="21"/>
  <c r="I272" i="20"/>
  <c r="I272" i="19"/>
  <c r="I272" i="18"/>
  <c r="I272" i="17"/>
  <c r="Q270" i="21"/>
  <c r="Q270" i="20"/>
  <c r="Q270" i="19"/>
  <c r="Q270" i="18"/>
  <c r="Q270" i="17"/>
  <c r="K298" i="21"/>
  <c r="K298" i="20"/>
  <c r="K298" i="19"/>
  <c r="K298" i="18"/>
  <c r="K298" i="17"/>
  <c r="P242" i="21"/>
  <c r="P242" i="20"/>
  <c r="P242" i="19"/>
  <c r="P242" i="18"/>
  <c r="P242" i="17"/>
  <c r="L242" i="21"/>
  <c r="L242" i="20"/>
  <c r="L242" i="19"/>
  <c r="L242" i="18"/>
  <c r="L242" i="17"/>
  <c r="Q351" i="21"/>
  <c r="Q351" i="20"/>
  <c r="Q351" i="19"/>
  <c r="Q351" i="18"/>
  <c r="Q351" i="17"/>
  <c r="M351" i="21"/>
  <c r="M351" i="20"/>
  <c r="M351" i="19"/>
  <c r="M351" i="18"/>
  <c r="M351" i="17"/>
  <c r="I351" i="21"/>
  <c r="I351" i="20"/>
  <c r="I351" i="19"/>
  <c r="I351" i="18"/>
  <c r="I351" i="17"/>
  <c r="O350" i="21"/>
  <c r="O350" i="20"/>
  <c r="O350" i="19"/>
  <c r="O350" i="18"/>
  <c r="O350" i="17"/>
  <c r="K350" i="21"/>
  <c r="K350" i="20"/>
  <c r="K350" i="19"/>
  <c r="K350" i="18"/>
  <c r="K350" i="17"/>
  <c r="Q349" i="21"/>
  <c r="Q349" i="20"/>
  <c r="Q349" i="19"/>
  <c r="Q349" i="18"/>
  <c r="Q349" i="17"/>
  <c r="M349" i="21"/>
  <c r="M349" i="20"/>
  <c r="M349" i="19"/>
  <c r="M349" i="18"/>
  <c r="M349" i="17"/>
  <c r="I349" i="21"/>
  <c r="I349" i="20"/>
  <c r="I349" i="19"/>
  <c r="I349" i="18"/>
  <c r="I349" i="17"/>
  <c r="O348" i="21"/>
  <c r="O348" i="20"/>
  <c r="O348" i="19"/>
  <c r="O348" i="18"/>
  <c r="O348" i="17"/>
  <c r="K348" i="21"/>
  <c r="K348" i="20"/>
  <c r="K348" i="19"/>
  <c r="K348" i="18"/>
  <c r="K348" i="17"/>
  <c r="Q347" i="21"/>
  <c r="Q347" i="20"/>
  <c r="Q347" i="19"/>
  <c r="Q347" i="18"/>
  <c r="Q347" i="17"/>
  <c r="M347" i="21"/>
  <c r="M347" i="20"/>
  <c r="M347" i="19"/>
  <c r="M347" i="18"/>
  <c r="M347" i="17"/>
  <c r="I347" i="21"/>
  <c r="I347" i="20"/>
  <c r="I347" i="19"/>
  <c r="I347" i="18"/>
  <c r="I347" i="17"/>
  <c r="O346" i="21"/>
  <c r="O346" i="20"/>
  <c r="O346" i="19"/>
  <c r="O346" i="18"/>
  <c r="O346" i="17"/>
  <c r="K346" i="21"/>
  <c r="K346" i="20"/>
  <c r="K346" i="19"/>
  <c r="K346" i="18"/>
  <c r="K346" i="17"/>
  <c r="Q345" i="21"/>
  <c r="Q345" i="20"/>
  <c r="Q345" i="19"/>
  <c r="Q345" i="18"/>
  <c r="Q345" i="17"/>
  <c r="M345" i="21"/>
  <c r="M345" i="20"/>
  <c r="M345" i="19"/>
  <c r="M345" i="18"/>
  <c r="M345" i="17"/>
  <c r="I345" i="21"/>
  <c r="I345" i="20"/>
  <c r="I345" i="19"/>
  <c r="I345" i="18"/>
  <c r="I345" i="17"/>
  <c r="O344" i="21"/>
  <c r="O344" i="20"/>
  <c r="O344" i="19"/>
  <c r="O344" i="18"/>
  <c r="O344" i="17"/>
  <c r="K344" i="21"/>
  <c r="K344" i="20"/>
  <c r="K344" i="19"/>
  <c r="K344" i="18"/>
  <c r="K344" i="17"/>
  <c r="Q343" i="21"/>
  <c r="Q343" i="20"/>
  <c r="Q343" i="19"/>
  <c r="Q343" i="18"/>
  <c r="Q343" i="17"/>
  <c r="M343" i="21"/>
  <c r="M343" i="20"/>
  <c r="M343" i="19"/>
  <c r="M343" i="18"/>
  <c r="M343" i="17"/>
  <c r="I343" i="21"/>
  <c r="I343" i="20"/>
  <c r="I343" i="19"/>
  <c r="I343" i="18"/>
  <c r="I343" i="17"/>
  <c r="O90" i="21"/>
  <c r="O90" i="20"/>
  <c r="O90" i="19"/>
  <c r="O90" i="18"/>
  <c r="O90" i="17"/>
  <c r="K90" i="21"/>
  <c r="K90" i="20"/>
  <c r="K90" i="19"/>
  <c r="K90" i="18"/>
  <c r="K90" i="17"/>
  <c r="Q342" i="21"/>
  <c r="Q342" i="20"/>
  <c r="Q342" i="19"/>
  <c r="Q342" i="18"/>
  <c r="Q342" i="17"/>
  <c r="M342" i="21"/>
  <c r="M342" i="20"/>
  <c r="M342" i="19"/>
  <c r="M342" i="18"/>
  <c r="M342" i="17"/>
  <c r="I342" i="21"/>
  <c r="I342" i="20"/>
  <c r="I342" i="19"/>
  <c r="I342" i="18"/>
  <c r="I342" i="17"/>
  <c r="O341" i="21"/>
  <c r="O341" i="20"/>
  <c r="O341" i="19"/>
  <c r="O341" i="18"/>
  <c r="O341" i="17"/>
  <c r="K341" i="21"/>
  <c r="K341" i="20"/>
  <c r="K341" i="19"/>
  <c r="K341" i="18"/>
  <c r="K341" i="17"/>
  <c r="Q340" i="21"/>
  <c r="Q340" i="20"/>
  <c r="Q340" i="19"/>
  <c r="Q340" i="18"/>
  <c r="Q340" i="17"/>
  <c r="M340" i="21"/>
  <c r="M340" i="20"/>
  <c r="M340" i="19"/>
  <c r="M340" i="18"/>
  <c r="M340" i="17"/>
  <c r="I340" i="21"/>
  <c r="I340" i="20"/>
  <c r="I340" i="19"/>
  <c r="I340" i="18"/>
  <c r="I340" i="17"/>
  <c r="O339" i="21"/>
  <c r="O339" i="20"/>
  <c r="O339" i="19"/>
  <c r="O339" i="18"/>
  <c r="O339" i="17"/>
  <c r="K339" i="21"/>
  <c r="K339" i="20"/>
  <c r="K339" i="19"/>
  <c r="K339" i="18"/>
  <c r="K339" i="17"/>
  <c r="Q338" i="21"/>
  <c r="Q338" i="20"/>
  <c r="Q338" i="19"/>
  <c r="Q338" i="18"/>
  <c r="Q338" i="17"/>
  <c r="M338" i="21"/>
  <c r="M338" i="20"/>
  <c r="M338" i="19"/>
  <c r="M338" i="18"/>
  <c r="M338" i="17"/>
  <c r="I338" i="21"/>
  <c r="I338" i="20"/>
  <c r="I338" i="19"/>
  <c r="I338" i="18"/>
  <c r="I338" i="17"/>
  <c r="O337" i="21"/>
  <c r="O337" i="20"/>
  <c r="O337" i="19"/>
  <c r="O337" i="18"/>
  <c r="O337" i="17"/>
  <c r="K337" i="20"/>
  <c r="K337" i="19"/>
  <c r="K337" i="18"/>
  <c r="K337" i="21"/>
  <c r="K337" i="17"/>
  <c r="Q336" i="21"/>
  <c r="Q336" i="20"/>
  <c r="Q336" i="19"/>
  <c r="Q336" i="18"/>
  <c r="Q336" i="17"/>
  <c r="M336" i="21"/>
  <c r="M336" i="20"/>
  <c r="M336" i="19"/>
  <c r="M336" i="18"/>
  <c r="M336" i="17"/>
  <c r="I336" i="21"/>
  <c r="I336" i="20"/>
  <c r="I336" i="19"/>
  <c r="I336" i="18"/>
  <c r="I336" i="17"/>
  <c r="O89" i="21"/>
  <c r="O89" i="20"/>
  <c r="O89" i="19"/>
  <c r="O89" i="18"/>
  <c r="O89" i="17"/>
  <c r="K89" i="21"/>
  <c r="K89" i="20"/>
  <c r="K89" i="19"/>
  <c r="K89" i="18"/>
  <c r="K89" i="17"/>
  <c r="Q88" i="21"/>
  <c r="Q88" i="20"/>
  <c r="Q88" i="19"/>
  <c r="Q88" i="18"/>
  <c r="Q88" i="17"/>
  <c r="M88" i="21"/>
  <c r="M88" i="20"/>
  <c r="M88" i="19"/>
  <c r="M88" i="18"/>
  <c r="M88" i="17"/>
  <c r="I88" i="21"/>
  <c r="I88" i="20"/>
  <c r="I88" i="19"/>
  <c r="I88" i="18"/>
  <c r="I88" i="17"/>
  <c r="O87" i="21"/>
  <c r="O87" i="20"/>
  <c r="O87" i="19"/>
  <c r="O87" i="18"/>
  <c r="O87" i="17"/>
  <c r="K87" i="21"/>
  <c r="K87" i="20"/>
  <c r="K87" i="19"/>
  <c r="K87" i="18"/>
  <c r="K87" i="17"/>
  <c r="Q335" i="21"/>
  <c r="Q335" i="20"/>
  <c r="Q335" i="19"/>
  <c r="Q335" i="18"/>
  <c r="Q335" i="17"/>
  <c r="M335" i="21"/>
  <c r="M335" i="20"/>
  <c r="M335" i="19"/>
  <c r="M335" i="18"/>
  <c r="M335" i="17"/>
  <c r="I335" i="21"/>
  <c r="I335" i="20"/>
  <c r="I335" i="19"/>
  <c r="I335" i="18"/>
  <c r="I335" i="17"/>
  <c r="O334" i="21"/>
  <c r="O334" i="20"/>
  <c r="O334" i="19"/>
  <c r="O334" i="18"/>
  <c r="O334" i="17"/>
  <c r="K334" i="21"/>
  <c r="K334" i="20"/>
  <c r="K334" i="19"/>
  <c r="K334" i="18"/>
  <c r="K334" i="17"/>
  <c r="Q333" i="21"/>
  <c r="Q333" i="20"/>
  <c r="Q333" i="19"/>
  <c r="Q333" i="18"/>
  <c r="Q333" i="17"/>
  <c r="M333" i="21"/>
  <c r="M333" i="20"/>
  <c r="M333" i="19"/>
  <c r="M333" i="18"/>
  <c r="M333" i="17"/>
  <c r="I333" i="21"/>
  <c r="I333" i="20"/>
  <c r="I333" i="19"/>
  <c r="I333" i="18"/>
  <c r="I333" i="17"/>
  <c r="O278" i="21"/>
  <c r="O278" i="20"/>
  <c r="O278" i="19"/>
  <c r="O278" i="18"/>
  <c r="O278" i="17"/>
  <c r="K278" i="21"/>
  <c r="K278" i="20"/>
  <c r="K278" i="19"/>
  <c r="K278" i="18"/>
  <c r="K278" i="17"/>
  <c r="Q277" i="21"/>
  <c r="Q277" i="20"/>
  <c r="Q277" i="19"/>
  <c r="Q277" i="18"/>
  <c r="Q277" i="17"/>
  <c r="M277" i="21"/>
  <c r="M277" i="20"/>
  <c r="M277" i="19"/>
  <c r="M277" i="18"/>
  <c r="M277" i="17"/>
  <c r="I277" i="21"/>
  <c r="I277" i="20"/>
  <c r="I277" i="19"/>
  <c r="I277" i="18"/>
  <c r="I277" i="17"/>
  <c r="O276" i="21"/>
  <c r="O276" i="20"/>
  <c r="O276" i="19"/>
  <c r="O276" i="18"/>
  <c r="O276" i="17"/>
  <c r="K276" i="21"/>
  <c r="K276" i="20"/>
  <c r="K276" i="19"/>
  <c r="K276" i="18"/>
  <c r="K276" i="17"/>
  <c r="Q275" i="21"/>
  <c r="Q275" i="20"/>
  <c r="Q275" i="19"/>
  <c r="Q275" i="18"/>
  <c r="Q275" i="17"/>
  <c r="M275" i="21"/>
  <c r="M275" i="20"/>
  <c r="M275" i="19"/>
  <c r="M275" i="18"/>
  <c r="M275" i="17"/>
  <c r="I275" i="21"/>
  <c r="I275" i="20"/>
  <c r="I275" i="19"/>
  <c r="I275" i="18"/>
  <c r="I275" i="17"/>
  <c r="O274" i="21"/>
  <c r="O274" i="20"/>
  <c r="O274" i="19"/>
  <c r="O274" i="18"/>
  <c r="O274" i="17"/>
  <c r="K274" i="21"/>
  <c r="K274" i="20"/>
  <c r="K274" i="19"/>
  <c r="K274" i="18"/>
  <c r="K274" i="17"/>
  <c r="Q273" i="21"/>
  <c r="Q273" i="20"/>
  <c r="Q273" i="19"/>
  <c r="Q273" i="18"/>
  <c r="Q273" i="17"/>
  <c r="M273" i="21"/>
  <c r="M273" i="20"/>
  <c r="M273" i="19"/>
  <c r="M273" i="18"/>
  <c r="M273" i="17"/>
  <c r="I273" i="21"/>
  <c r="I273" i="20"/>
  <c r="I273" i="19"/>
  <c r="I273" i="18"/>
  <c r="I273" i="17"/>
  <c r="O272" i="21"/>
  <c r="O272" i="20"/>
  <c r="O272" i="19"/>
  <c r="O272" i="18"/>
  <c r="O272" i="17"/>
  <c r="K272" i="21"/>
  <c r="K272" i="20"/>
  <c r="K272" i="19"/>
  <c r="K272" i="18"/>
  <c r="K272" i="17"/>
  <c r="Q271" i="21"/>
  <c r="Q271" i="20"/>
  <c r="Q271" i="19"/>
  <c r="Q271" i="18"/>
  <c r="Q271" i="17"/>
  <c r="M271" i="21"/>
  <c r="M271" i="20"/>
  <c r="M271" i="19"/>
  <c r="M271" i="18"/>
  <c r="M271" i="17"/>
  <c r="I271" i="21"/>
  <c r="I271" i="20"/>
  <c r="I271" i="19"/>
  <c r="I271" i="18"/>
  <c r="I271" i="17"/>
  <c r="O270" i="21"/>
  <c r="O270" i="20"/>
  <c r="O270" i="19"/>
  <c r="O270" i="18"/>
  <c r="O270" i="17"/>
  <c r="K270" i="21"/>
  <c r="K270" i="20"/>
  <c r="K270" i="19"/>
  <c r="K270" i="18"/>
  <c r="K270" i="17"/>
  <c r="Q300" i="21"/>
  <c r="Q300" i="20"/>
  <c r="Q300" i="19"/>
  <c r="Q300" i="18"/>
  <c r="Q300" i="17"/>
  <c r="M300" i="21"/>
  <c r="M300" i="20"/>
  <c r="M300" i="19"/>
  <c r="M300" i="18"/>
  <c r="M300" i="17"/>
  <c r="I300" i="21"/>
  <c r="I300" i="20"/>
  <c r="I300" i="19"/>
  <c r="I300" i="18"/>
  <c r="I300" i="17"/>
  <c r="O299" i="21"/>
  <c r="O299" i="20"/>
  <c r="O299" i="19"/>
  <c r="O299" i="18"/>
  <c r="O299" i="17"/>
  <c r="K299" i="21"/>
  <c r="K299" i="20"/>
  <c r="K299" i="19"/>
  <c r="K299" i="18"/>
  <c r="K299" i="17"/>
  <c r="Q298" i="21"/>
  <c r="Q298" i="20"/>
  <c r="Q298" i="19"/>
  <c r="Q298" i="18"/>
  <c r="Q298" i="17"/>
  <c r="M298" i="21"/>
  <c r="M298" i="20"/>
  <c r="M298" i="19"/>
  <c r="M298" i="18"/>
  <c r="M298" i="17"/>
  <c r="I298" i="21"/>
  <c r="I298" i="20"/>
  <c r="I298" i="19"/>
  <c r="I298" i="18"/>
  <c r="I298" i="17"/>
  <c r="O297" i="21"/>
  <c r="O297" i="20"/>
  <c r="O297" i="19"/>
  <c r="O297" i="18"/>
  <c r="O297" i="17"/>
  <c r="K297" i="21"/>
  <c r="K297" i="20"/>
  <c r="K297" i="19"/>
  <c r="K297" i="18"/>
  <c r="K297" i="17"/>
  <c r="Q296" i="21"/>
  <c r="Q296" i="20"/>
  <c r="Q296" i="19"/>
  <c r="Q296" i="18"/>
  <c r="Q296" i="17"/>
  <c r="M296" i="21"/>
  <c r="M296" i="20"/>
  <c r="M296" i="19"/>
  <c r="M296" i="18"/>
  <c r="M296" i="17"/>
  <c r="I296" i="21"/>
  <c r="I296" i="20"/>
  <c r="I296" i="19"/>
  <c r="I296" i="18"/>
  <c r="I296" i="17"/>
  <c r="O295" i="21"/>
  <c r="O295" i="20"/>
  <c r="O295" i="19"/>
  <c r="O295" i="18"/>
  <c r="O295" i="17"/>
  <c r="K295" i="21"/>
  <c r="K295" i="20"/>
  <c r="K295" i="19"/>
  <c r="K295" i="18"/>
  <c r="K295" i="17"/>
  <c r="Q294" i="21"/>
  <c r="Q294" i="20"/>
  <c r="Q294" i="19"/>
  <c r="Q294" i="18"/>
  <c r="Q294" i="17"/>
  <c r="M294" i="21"/>
  <c r="M294" i="20"/>
  <c r="M294" i="19"/>
  <c r="M294" i="18"/>
  <c r="M294" i="17"/>
  <c r="I294" i="21"/>
  <c r="I294" i="20"/>
  <c r="I294" i="19"/>
  <c r="I294" i="18"/>
  <c r="I294" i="17"/>
  <c r="O293" i="21"/>
  <c r="O293" i="20"/>
  <c r="O293" i="19"/>
  <c r="O293" i="18"/>
  <c r="O293" i="17"/>
  <c r="K293" i="21"/>
  <c r="K293" i="20"/>
  <c r="K293" i="19"/>
  <c r="K293" i="18"/>
  <c r="K293" i="17"/>
  <c r="Q292" i="21"/>
  <c r="Q292" i="20"/>
  <c r="Q292" i="19"/>
  <c r="Q292" i="18"/>
  <c r="Q292" i="17"/>
  <c r="M292" i="21"/>
  <c r="M292" i="20"/>
  <c r="M292" i="19"/>
  <c r="M292" i="18"/>
  <c r="M292" i="17"/>
  <c r="I292" i="21"/>
  <c r="I292" i="20"/>
  <c r="I292" i="19"/>
  <c r="I292" i="18"/>
  <c r="I292" i="17"/>
  <c r="O291" i="21"/>
  <c r="O291" i="20"/>
  <c r="O291" i="19"/>
  <c r="O291" i="18"/>
  <c r="O291" i="17"/>
  <c r="K291" i="21"/>
  <c r="K291" i="20"/>
  <c r="K291" i="19"/>
  <c r="K291" i="18"/>
  <c r="K291" i="17"/>
  <c r="Q290" i="21"/>
  <c r="Q290" i="20"/>
  <c r="Q290" i="19"/>
  <c r="Q290" i="18"/>
  <c r="Q290" i="17"/>
  <c r="M290" i="21"/>
  <c r="M290" i="20"/>
  <c r="M290" i="19"/>
  <c r="M290" i="18"/>
  <c r="M290" i="17"/>
  <c r="I290" i="21"/>
  <c r="I290" i="20"/>
  <c r="I290" i="19"/>
  <c r="I290" i="18"/>
  <c r="I290" i="17"/>
  <c r="O289" i="21"/>
  <c r="O289" i="20"/>
  <c r="O289" i="19"/>
  <c r="O289" i="18"/>
  <c r="O289" i="17"/>
  <c r="K289" i="21"/>
  <c r="K289" i="20"/>
  <c r="K289" i="19"/>
  <c r="K289" i="18"/>
  <c r="K289" i="17"/>
  <c r="Q288" i="21"/>
  <c r="Q288" i="20"/>
  <c r="Q288" i="19"/>
  <c r="Q288" i="18"/>
  <c r="Q288" i="17"/>
  <c r="M288" i="21"/>
  <c r="M288" i="20"/>
  <c r="M288" i="19"/>
  <c r="M288" i="18"/>
  <c r="M288" i="17"/>
  <c r="I288" i="21"/>
  <c r="I288" i="20"/>
  <c r="I288" i="19"/>
  <c r="I288" i="18"/>
  <c r="I288" i="17"/>
  <c r="O287" i="21"/>
  <c r="O287" i="20"/>
  <c r="O287" i="19"/>
  <c r="O287" i="18"/>
  <c r="O287" i="17"/>
  <c r="K287" i="21"/>
  <c r="K287" i="20"/>
  <c r="K287" i="19"/>
  <c r="K287" i="18"/>
  <c r="K287" i="17"/>
  <c r="Q286" i="21"/>
  <c r="Q286" i="20"/>
  <c r="Q286" i="19"/>
  <c r="Q286" i="18"/>
  <c r="Q286" i="17"/>
  <c r="M286" i="21"/>
  <c r="M286" i="20"/>
  <c r="M286" i="19"/>
  <c r="M286" i="18"/>
  <c r="M286" i="17"/>
  <c r="I286" i="21"/>
  <c r="I286" i="20"/>
  <c r="I286" i="19"/>
  <c r="I286" i="18"/>
  <c r="I286" i="17"/>
  <c r="O285" i="21"/>
  <c r="O285" i="20"/>
  <c r="O285" i="19"/>
  <c r="O285" i="18"/>
  <c r="O285" i="17"/>
  <c r="K285" i="21"/>
  <c r="K285" i="20"/>
  <c r="K285" i="19"/>
  <c r="K285" i="18"/>
  <c r="K285" i="17"/>
  <c r="Q284" i="21"/>
  <c r="Q284" i="20"/>
  <c r="Q284" i="19"/>
  <c r="Q284" i="18"/>
  <c r="Q284" i="17"/>
  <c r="M284" i="21"/>
  <c r="M284" i="20"/>
  <c r="M284" i="19"/>
  <c r="M284" i="18"/>
  <c r="M284" i="17"/>
  <c r="I284" i="21"/>
  <c r="I284" i="20"/>
  <c r="I284" i="19"/>
  <c r="I284" i="18"/>
  <c r="I284" i="17"/>
  <c r="O283" i="21"/>
  <c r="O283" i="20"/>
  <c r="O283" i="19"/>
  <c r="O283" i="18"/>
  <c r="O283" i="17"/>
  <c r="K283" i="21"/>
  <c r="K283" i="20"/>
  <c r="K283" i="19"/>
  <c r="K283" i="18"/>
  <c r="K283" i="17"/>
  <c r="Q282" i="21"/>
  <c r="Q282" i="20"/>
  <c r="Q282" i="19"/>
  <c r="Q282" i="18"/>
  <c r="Q282" i="17"/>
  <c r="M282" i="21"/>
  <c r="M282" i="20"/>
  <c r="M282" i="19"/>
  <c r="M282" i="18"/>
  <c r="M282" i="17"/>
  <c r="I282" i="21"/>
  <c r="I282" i="20"/>
  <c r="I282" i="19"/>
  <c r="I282" i="18"/>
  <c r="I282" i="17"/>
  <c r="O281" i="21"/>
  <c r="O281" i="20"/>
  <c r="O281" i="19"/>
  <c r="O281" i="18"/>
  <c r="O281" i="17"/>
  <c r="K281" i="21"/>
  <c r="K281" i="20"/>
  <c r="K281" i="19"/>
  <c r="K281" i="18"/>
  <c r="K281" i="17"/>
  <c r="Q330" i="21"/>
  <c r="Q330" i="20"/>
  <c r="Q330" i="19"/>
  <c r="Q330" i="18"/>
  <c r="Q330" i="17"/>
  <c r="M330" i="21"/>
  <c r="M330" i="20"/>
  <c r="M330" i="19"/>
  <c r="M330" i="18"/>
  <c r="M330" i="17"/>
  <c r="I330" i="21"/>
  <c r="I330" i="20"/>
  <c r="I330" i="19"/>
  <c r="I330" i="18"/>
  <c r="I330" i="17"/>
  <c r="O174" i="21"/>
  <c r="O174" i="20"/>
  <c r="O174" i="19"/>
  <c r="O174" i="18"/>
  <c r="O174" i="17"/>
  <c r="K174" i="21"/>
  <c r="K174" i="20"/>
  <c r="K174" i="19"/>
  <c r="K174" i="18"/>
  <c r="K174" i="17"/>
  <c r="Q173" i="21"/>
  <c r="Q173" i="20"/>
  <c r="Q173" i="19"/>
  <c r="Q173" i="18"/>
  <c r="Q173" i="17"/>
  <c r="M173" i="21"/>
  <c r="M173" i="20"/>
  <c r="M173" i="19"/>
  <c r="M173" i="18"/>
  <c r="M173" i="17"/>
  <c r="I173" i="21"/>
  <c r="I173" i="20"/>
  <c r="I173" i="19"/>
  <c r="I173" i="18"/>
  <c r="I173" i="17"/>
  <c r="O172" i="21"/>
  <c r="O172" i="20"/>
  <c r="O172" i="19"/>
  <c r="O172" i="18"/>
  <c r="O172" i="17"/>
  <c r="K172" i="21"/>
  <c r="K172" i="20"/>
  <c r="K172" i="19"/>
  <c r="K172" i="18"/>
  <c r="K172" i="17"/>
  <c r="Q171" i="21"/>
  <c r="Q171" i="20"/>
  <c r="Q171" i="19"/>
  <c r="Q171" i="18"/>
  <c r="Q171" i="17"/>
  <c r="M171" i="21"/>
  <c r="M171" i="20"/>
  <c r="M171" i="19"/>
  <c r="M171" i="18"/>
  <c r="M171" i="17"/>
  <c r="I171" i="21"/>
  <c r="I171" i="20"/>
  <c r="I171" i="19"/>
  <c r="I171" i="18"/>
  <c r="I171" i="17"/>
  <c r="O170" i="21"/>
  <c r="O170" i="20"/>
  <c r="O170" i="19"/>
  <c r="O170" i="18"/>
  <c r="O170" i="17"/>
  <c r="K170" i="21"/>
  <c r="K170" i="20"/>
  <c r="K170" i="19"/>
  <c r="K170" i="18"/>
  <c r="K170" i="17"/>
  <c r="Q169" i="21"/>
  <c r="Q169" i="20"/>
  <c r="Q169" i="19"/>
  <c r="Q169" i="18"/>
  <c r="Q169" i="17"/>
  <c r="M169" i="21"/>
  <c r="M169" i="20"/>
  <c r="M169" i="19"/>
  <c r="M169" i="18"/>
  <c r="M169" i="17"/>
  <c r="I169" i="21"/>
  <c r="I169" i="20"/>
  <c r="I169" i="19"/>
  <c r="I169" i="18"/>
  <c r="I169" i="17"/>
  <c r="O168" i="21"/>
  <c r="O168" i="20"/>
  <c r="O168" i="19"/>
  <c r="O168" i="18"/>
  <c r="O168" i="17"/>
  <c r="K168" i="21"/>
  <c r="K168" i="20"/>
  <c r="K168" i="19"/>
  <c r="K168" i="18"/>
  <c r="K168" i="17"/>
  <c r="Q167" i="21"/>
  <c r="Q167" i="20"/>
  <c r="Q167" i="19"/>
  <c r="Q167" i="18"/>
  <c r="Q167" i="17"/>
  <c r="M167" i="21"/>
  <c r="M167" i="20"/>
  <c r="M167" i="19"/>
  <c r="M167" i="18"/>
  <c r="M167" i="17"/>
  <c r="I167" i="21"/>
  <c r="I167" i="20"/>
  <c r="I167" i="19"/>
  <c r="I167" i="18"/>
  <c r="I167" i="17"/>
  <c r="O166" i="21"/>
  <c r="O166" i="20"/>
  <c r="O166" i="19"/>
  <c r="O166" i="18"/>
  <c r="O166" i="17"/>
  <c r="K166" i="21"/>
  <c r="K166" i="20"/>
  <c r="K166" i="19"/>
  <c r="K166" i="18"/>
  <c r="K166" i="17"/>
  <c r="Q165" i="21"/>
  <c r="Q165" i="20"/>
  <c r="Q165" i="19"/>
  <c r="Q165" i="18"/>
  <c r="Q165" i="17"/>
  <c r="M165" i="21"/>
  <c r="M165" i="20"/>
  <c r="M165" i="19"/>
  <c r="M165" i="18"/>
  <c r="M165" i="17"/>
  <c r="I165" i="21"/>
  <c r="I165" i="20"/>
  <c r="I165" i="19"/>
  <c r="I165" i="18"/>
  <c r="I165" i="17"/>
  <c r="O164" i="21"/>
  <c r="O164" i="20"/>
  <c r="O164" i="19"/>
  <c r="O164" i="18"/>
  <c r="O164" i="17"/>
  <c r="K164" i="21"/>
  <c r="K164" i="20"/>
  <c r="K164" i="19"/>
  <c r="K164" i="18"/>
  <c r="K164" i="17"/>
  <c r="Q163" i="21"/>
  <c r="Q163" i="20"/>
  <c r="Q163" i="19"/>
  <c r="Q163" i="18"/>
  <c r="Q163" i="17"/>
  <c r="M163" i="21"/>
  <c r="M163" i="20"/>
  <c r="M163" i="19"/>
  <c r="M163" i="18"/>
  <c r="M163" i="17"/>
  <c r="I163" i="21"/>
  <c r="I163" i="20"/>
  <c r="I163" i="19"/>
  <c r="I163" i="18"/>
  <c r="I163" i="17"/>
  <c r="O162" i="21"/>
  <c r="O162" i="20"/>
  <c r="O162" i="19"/>
  <c r="O162" i="18"/>
  <c r="O162" i="17"/>
  <c r="K162" i="21"/>
  <c r="K162" i="20"/>
  <c r="K162" i="19"/>
  <c r="K162" i="18"/>
  <c r="K162" i="17"/>
  <c r="Q161" i="21"/>
  <c r="Q161" i="20"/>
  <c r="Q161" i="19"/>
  <c r="Q161" i="18"/>
  <c r="Q161" i="17"/>
  <c r="M161" i="21"/>
  <c r="M161" i="20"/>
  <c r="M161" i="19"/>
  <c r="M161" i="18"/>
  <c r="M161" i="17"/>
  <c r="I161" i="21"/>
  <c r="I161" i="20"/>
  <c r="I161" i="19"/>
  <c r="I161" i="18"/>
  <c r="I161" i="17"/>
  <c r="O160" i="21"/>
  <c r="O160" i="20"/>
  <c r="O160" i="19"/>
  <c r="O160" i="18"/>
  <c r="O160" i="17"/>
  <c r="K160" i="21"/>
  <c r="K160" i="20"/>
  <c r="K160" i="19"/>
  <c r="K160" i="18"/>
  <c r="K160" i="17"/>
  <c r="Q159" i="21"/>
  <c r="Q159" i="20"/>
  <c r="Q159" i="19"/>
  <c r="Q159" i="18"/>
  <c r="Q159" i="17"/>
  <c r="M159" i="21"/>
  <c r="M159" i="20"/>
  <c r="M159" i="19"/>
  <c r="M159" i="18"/>
  <c r="M159" i="17"/>
  <c r="I159" i="21"/>
  <c r="I159" i="20"/>
  <c r="I159" i="19"/>
  <c r="I159" i="18"/>
  <c r="I159" i="17"/>
  <c r="O158" i="21"/>
  <c r="O158" i="20"/>
  <c r="O158" i="19"/>
  <c r="O158" i="18"/>
  <c r="O158" i="17"/>
  <c r="K158" i="21"/>
  <c r="K158" i="20"/>
  <c r="K158" i="19"/>
  <c r="K158" i="18"/>
  <c r="K158" i="17"/>
  <c r="Q157" i="21"/>
  <c r="Q157" i="20"/>
  <c r="Q157" i="19"/>
  <c r="Q157" i="18"/>
  <c r="Q157" i="17"/>
  <c r="M157" i="21"/>
  <c r="M157" i="20"/>
  <c r="M157" i="19"/>
  <c r="M157" i="18"/>
  <c r="M157" i="17"/>
  <c r="I157" i="21"/>
  <c r="I157" i="20"/>
  <c r="I157" i="19"/>
  <c r="I157" i="18"/>
  <c r="I157" i="17"/>
  <c r="O156" i="21"/>
  <c r="O156" i="20"/>
  <c r="O156" i="19"/>
  <c r="O156" i="18"/>
  <c r="O156" i="17"/>
  <c r="K156" i="21"/>
  <c r="K156" i="20"/>
  <c r="K156" i="19"/>
  <c r="K156" i="18"/>
  <c r="K156" i="17"/>
  <c r="Q155" i="21"/>
  <c r="Q155" i="20"/>
  <c r="Q155" i="19"/>
  <c r="Q155" i="18"/>
  <c r="Q155" i="17"/>
  <c r="M155" i="21"/>
  <c r="M155" i="20"/>
  <c r="M155" i="19"/>
  <c r="M155" i="18"/>
  <c r="M155" i="17"/>
  <c r="I155" i="21"/>
  <c r="I155" i="20"/>
  <c r="I155" i="19"/>
  <c r="I155" i="18"/>
  <c r="I155" i="17"/>
  <c r="O154" i="21"/>
  <c r="O154" i="20"/>
  <c r="O154" i="19"/>
  <c r="O154" i="18"/>
  <c r="O154" i="17"/>
  <c r="K154" i="21"/>
  <c r="K154" i="20"/>
  <c r="K154" i="19"/>
  <c r="K154" i="18"/>
  <c r="K154" i="17"/>
  <c r="Q153" i="21"/>
  <c r="Q153" i="20"/>
  <c r="Q153" i="19"/>
  <c r="Q153" i="18"/>
  <c r="Q153" i="17"/>
  <c r="M153" i="21"/>
  <c r="M153" i="20"/>
  <c r="M153" i="19"/>
  <c r="M153" i="18"/>
  <c r="M153" i="17"/>
  <c r="I153" i="21"/>
  <c r="I153" i="20"/>
  <c r="I153" i="19"/>
  <c r="I153" i="18"/>
  <c r="I153" i="17"/>
  <c r="O152" i="21"/>
  <c r="O152" i="20"/>
  <c r="O152" i="19"/>
  <c r="O152" i="18"/>
  <c r="O152" i="17"/>
  <c r="K152" i="21"/>
  <c r="K152" i="20"/>
  <c r="K152" i="19"/>
  <c r="K152" i="18"/>
  <c r="K152" i="17"/>
  <c r="Q151" i="21"/>
  <c r="Q151" i="20"/>
  <c r="Q151" i="19"/>
  <c r="Q151" i="18"/>
  <c r="Q151" i="17"/>
  <c r="M151" i="21"/>
  <c r="M151" i="20"/>
  <c r="M151" i="19"/>
  <c r="M151" i="18"/>
  <c r="M151" i="17"/>
  <c r="I151" i="21"/>
  <c r="I151" i="20"/>
  <c r="I151" i="19"/>
  <c r="I151" i="18"/>
  <c r="I151" i="17"/>
  <c r="O150" i="21"/>
  <c r="O150" i="20"/>
  <c r="O150" i="19"/>
  <c r="O150" i="18"/>
  <c r="O150" i="17"/>
  <c r="K150" i="21"/>
  <c r="K150" i="20"/>
  <c r="K150" i="19"/>
  <c r="K150" i="18"/>
  <c r="K150" i="17"/>
  <c r="Q149" i="21"/>
  <c r="Q149" i="20"/>
  <c r="Q149" i="19"/>
  <c r="Q149" i="18"/>
  <c r="Q149" i="17"/>
  <c r="M149" i="21"/>
  <c r="M149" i="20"/>
  <c r="M149" i="19"/>
  <c r="M149" i="18"/>
  <c r="M149" i="17"/>
  <c r="I149" i="21"/>
  <c r="I149" i="20"/>
  <c r="I149" i="19"/>
  <c r="I149" i="18"/>
  <c r="I149" i="17"/>
  <c r="O148" i="21"/>
  <c r="O148" i="20"/>
  <c r="O148" i="19"/>
  <c r="O148" i="18"/>
  <c r="O148" i="17"/>
  <c r="K148" i="21"/>
  <c r="K148" i="20"/>
  <c r="K148" i="19"/>
  <c r="K148" i="18"/>
  <c r="K148" i="17"/>
  <c r="Q147" i="21"/>
  <c r="Q147" i="20"/>
  <c r="Q147" i="19"/>
  <c r="Q147" i="18"/>
  <c r="Q147" i="17"/>
  <c r="M147" i="21"/>
  <c r="M147" i="20"/>
  <c r="M147" i="19"/>
  <c r="M147" i="18"/>
  <c r="M147" i="17"/>
  <c r="I147" i="21"/>
  <c r="I147" i="20"/>
  <c r="I147" i="19"/>
  <c r="I147" i="18"/>
  <c r="I147" i="17"/>
  <c r="O146" i="21"/>
  <c r="O146" i="20"/>
  <c r="O146" i="19"/>
  <c r="O146" i="18"/>
  <c r="O146" i="17"/>
  <c r="K146" i="21"/>
  <c r="K146" i="20"/>
  <c r="K146" i="19"/>
  <c r="K146" i="18"/>
  <c r="K146" i="17"/>
  <c r="Q145" i="21"/>
  <c r="Q145" i="20"/>
  <c r="Q145" i="19"/>
  <c r="Q145" i="18"/>
  <c r="Q145" i="17"/>
  <c r="M145" i="21"/>
  <c r="M145" i="20"/>
  <c r="M145" i="19"/>
  <c r="M145" i="18"/>
  <c r="M145" i="17"/>
  <c r="I145" i="21"/>
  <c r="I145" i="20"/>
  <c r="I145" i="19"/>
  <c r="I145" i="18"/>
  <c r="I145" i="17"/>
  <c r="O144" i="21"/>
  <c r="O144" i="20"/>
  <c r="O144" i="19"/>
  <c r="O144" i="18"/>
  <c r="O144" i="17"/>
  <c r="K144" i="21"/>
  <c r="K144" i="20"/>
  <c r="K144" i="19"/>
  <c r="K144" i="18"/>
  <c r="K144" i="17"/>
  <c r="Q143" i="21"/>
  <c r="Q143" i="20"/>
  <c r="Q143" i="19"/>
  <c r="Q143" i="18"/>
  <c r="Q143" i="17"/>
  <c r="M143" i="21"/>
  <c r="M143" i="20"/>
  <c r="M143" i="19"/>
  <c r="M143" i="18"/>
  <c r="M143" i="17"/>
  <c r="I143" i="21"/>
  <c r="I143" i="20"/>
  <c r="I143" i="19"/>
  <c r="I143" i="18"/>
  <c r="I143" i="17"/>
  <c r="O142" i="21"/>
  <c r="O142" i="20"/>
  <c r="O142" i="19"/>
  <c r="O142" i="18"/>
  <c r="O142" i="17"/>
  <c r="K142" i="21"/>
  <c r="K142" i="20"/>
  <c r="K142" i="19"/>
  <c r="K142" i="18"/>
  <c r="K142" i="17"/>
  <c r="Q141" i="21"/>
  <c r="Q141" i="20"/>
  <c r="Q141" i="19"/>
  <c r="Q141" i="18"/>
  <c r="Q141" i="17"/>
  <c r="M141" i="21"/>
  <c r="M141" i="20"/>
  <c r="M141" i="19"/>
  <c r="M141" i="18"/>
  <c r="M141" i="17"/>
  <c r="I141" i="21"/>
  <c r="I141" i="20"/>
  <c r="I141" i="19"/>
  <c r="I141" i="18"/>
  <c r="I141" i="17"/>
  <c r="O140" i="21"/>
  <c r="O140" i="20"/>
  <c r="O140" i="19"/>
  <c r="O140" i="18"/>
  <c r="O140" i="17"/>
  <c r="K140" i="21"/>
  <c r="K140" i="20"/>
  <c r="K140" i="19"/>
  <c r="K140" i="18"/>
  <c r="K140" i="17"/>
  <c r="Q139" i="21"/>
  <c r="Q139" i="20"/>
  <c r="Q139" i="19"/>
  <c r="Q139" i="18"/>
  <c r="Q139" i="17"/>
  <c r="M139" i="21"/>
  <c r="M139" i="20"/>
  <c r="M139" i="19"/>
  <c r="M139" i="18"/>
  <c r="M139" i="17"/>
  <c r="I139" i="21"/>
  <c r="I139" i="20"/>
  <c r="I139" i="19"/>
  <c r="I139" i="18"/>
  <c r="I139" i="17"/>
  <c r="O138" i="21"/>
  <c r="O138" i="20"/>
  <c r="O138" i="19"/>
  <c r="O138" i="18"/>
  <c r="O138" i="17"/>
  <c r="K138" i="21"/>
  <c r="K138" i="20"/>
  <c r="K138" i="19"/>
  <c r="K138" i="18"/>
  <c r="K138" i="17"/>
  <c r="Q137" i="21"/>
  <c r="Q137" i="20"/>
  <c r="Q137" i="19"/>
  <c r="Q137" i="18"/>
  <c r="Q137" i="17"/>
  <c r="M137" i="21"/>
  <c r="M137" i="20"/>
  <c r="M137" i="19"/>
  <c r="M137" i="18"/>
  <c r="M137" i="17"/>
  <c r="I137" i="21"/>
  <c r="I137" i="20"/>
  <c r="I137" i="19"/>
  <c r="I137" i="18"/>
  <c r="I137" i="17"/>
  <c r="O123" i="21"/>
  <c r="O123" i="20"/>
  <c r="O123" i="19"/>
  <c r="O123" i="18"/>
  <c r="O123" i="17"/>
  <c r="K123" i="21"/>
  <c r="K123" i="20"/>
  <c r="K123" i="19"/>
  <c r="K123" i="18"/>
  <c r="K123" i="17"/>
  <c r="Q122" i="21"/>
  <c r="Q122" i="20"/>
  <c r="Q122" i="19"/>
  <c r="Q122" i="18"/>
  <c r="Q122" i="17"/>
  <c r="M122" i="21"/>
  <c r="M122" i="20"/>
  <c r="M122" i="19"/>
  <c r="M122" i="18"/>
  <c r="M122" i="17"/>
  <c r="I122" i="21"/>
  <c r="I122" i="20"/>
  <c r="I122" i="19"/>
  <c r="I122" i="18"/>
  <c r="I122" i="17"/>
  <c r="O121" i="21"/>
  <c r="O121" i="20"/>
  <c r="O121" i="19"/>
  <c r="O121" i="18"/>
  <c r="O121" i="17"/>
  <c r="K121" i="21"/>
  <c r="K121" i="20"/>
  <c r="K121" i="19"/>
  <c r="K121" i="18"/>
  <c r="K121" i="17"/>
  <c r="Q120" i="21"/>
  <c r="Q120" i="20"/>
  <c r="Q120" i="19"/>
  <c r="Q120" i="18"/>
  <c r="Q120" i="17"/>
  <c r="M120" i="21"/>
  <c r="M120" i="20"/>
  <c r="M120" i="19"/>
  <c r="M120" i="18"/>
  <c r="M120" i="17"/>
  <c r="I120" i="21"/>
  <c r="I120" i="20"/>
  <c r="I120" i="19"/>
  <c r="I120" i="18"/>
  <c r="I120" i="17"/>
  <c r="O119" i="21"/>
  <c r="O119" i="20"/>
  <c r="O119" i="19"/>
  <c r="O119" i="18"/>
  <c r="O119" i="17"/>
  <c r="K119" i="21"/>
  <c r="K119" i="20"/>
  <c r="K119" i="19"/>
  <c r="K119" i="18"/>
  <c r="K119" i="17"/>
  <c r="Q118" i="21"/>
  <c r="Q118" i="20"/>
  <c r="Q118" i="19"/>
  <c r="Q118" i="18"/>
  <c r="Q118" i="17"/>
  <c r="M118" i="21"/>
  <c r="M118" i="20"/>
  <c r="M118" i="19"/>
  <c r="M118" i="18"/>
  <c r="M118" i="17"/>
  <c r="I118" i="21"/>
  <c r="I118" i="20"/>
  <c r="I118" i="19"/>
  <c r="I118" i="18"/>
  <c r="I118" i="17"/>
  <c r="O117" i="21"/>
  <c r="O117" i="20"/>
  <c r="O117" i="19"/>
  <c r="O117" i="18"/>
  <c r="O117" i="17"/>
  <c r="K117" i="21"/>
  <c r="K117" i="20"/>
  <c r="K117" i="19"/>
  <c r="K117" i="18"/>
  <c r="K117" i="17"/>
  <c r="Q116" i="21"/>
  <c r="Q116" i="20"/>
  <c r="Q116" i="19"/>
  <c r="Q116" i="18"/>
  <c r="Q116" i="17"/>
  <c r="M116" i="21"/>
  <c r="M116" i="20"/>
  <c r="M116" i="19"/>
  <c r="M116" i="18"/>
  <c r="M116" i="17"/>
  <c r="I116" i="21"/>
  <c r="I116" i="20"/>
  <c r="I116" i="19"/>
  <c r="I116" i="18"/>
  <c r="I116" i="17"/>
  <c r="O115" i="21"/>
  <c r="O115" i="20"/>
  <c r="O115" i="19"/>
  <c r="O115" i="18"/>
  <c r="O115" i="17"/>
  <c r="K115" i="21"/>
  <c r="K115" i="20"/>
  <c r="K115" i="19"/>
  <c r="K115" i="18"/>
  <c r="K115" i="17"/>
  <c r="Q114" i="21"/>
  <c r="Q114" i="20"/>
  <c r="Q114" i="19"/>
  <c r="Q114" i="18"/>
  <c r="Q114" i="17"/>
  <c r="M114" i="21"/>
  <c r="M114" i="20"/>
  <c r="M114" i="19"/>
  <c r="M114" i="18"/>
  <c r="M114" i="17"/>
  <c r="I114" i="21"/>
  <c r="I114" i="20"/>
  <c r="I114" i="19"/>
  <c r="I114" i="18"/>
  <c r="I114" i="17"/>
  <c r="O113" i="21"/>
  <c r="O113" i="20"/>
  <c r="O113" i="19"/>
  <c r="O113" i="18"/>
  <c r="O113" i="17"/>
  <c r="K113" i="21"/>
  <c r="K113" i="20"/>
  <c r="K113" i="19"/>
  <c r="K113" i="18"/>
  <c r="K113" i="17"/>
  <c r="Q112" i="21"/>
  <c r="Q112" i="20"/>
  <c r="Q112" i="19"/>
  <c r="Q112" i="18"/>
  <c r="Q112" i="17"/>
  <c r="M112" i="21"/>
  <c r="M112" i="20"/>
  <c r="M112" i="19"/>
  <c r="M112" i="18"/>
  <c r="M112" i="17"/>
  <c r="I112" i="21"/>
  <c r="I112" i="20"/>
  <c r="I112" i="19"/>
  <c r="I112" i="18"/>
  <c r="I112" i="17"/>
  <c r="O111" i="21"/>
  <c r="O111" i="20"/>
  <c r="O111" i="19"/>
  <c r="O111" i="18"/>
  <c r="O111" i="17"/>
  <c r="K111" i="21"/>
  <c r="K111" i="20"/>
  <c r="K111" i="19"/>
  <c r="K111" i="18"/>
  <c r="K111" i="17"/>
  <c r="Q110" i="21"/>
  <c r="Q110" i="20"/>
  <c r="Q110" i="19"/>
  <c r="Q110" i="18"/>
  <c r="Q110" i="17"/>
  <c r="M110" i="21"/>
  <c r="M110" i="20"/>
  <c r="M110" i="19"/>
  <c r="M110" i="18"/>
  <c r="M110" i="17"/>
  <c r="I110" i="21"/>
  <c r="I110" i="20"/>
  <c r="I110" i="19"/>
  <c r="I110" i="18"/>
  <c r="I110" i="17"/>
  <c r="O109" i="21"/>
  <c r="O109" i="20"/>
  <c r="O109" i="19"/>
  <c r="O109" i="18"/>
  <c r="O109" i="17"/>
  <c r="K109" i="21"/>
  <c r="K109" i="20"/>
  <c r="K109" i="19"/>
  <c r="K109" i="18"/>
  <c r="K109" i="17"/>
  <c r="Q108" i="21"/>
  <c r="Q108" i="20"/>
  <c r="Q108" i="19"/>
  <c r="Q108" i="18"/>
  <c r="Q108" i="17"/>
  <c r="M108" i="21"/>
  <c r="M108" i="20"/>
  <c r="M108" i="19"/>
  <c r="M108" i="18"/>
  <c r="M108" i="17"/>
  <c r="I108" i="21"/>
  <c r="I108" i="20"/>
  <c r="I108" i="19"/>
  <c r="I108" i="18"/>
  <c r="I108" i="17"/>
  <c r="O107" i="21"/>
  <c r="O107" i="20"/>
  <c r="O107" i="19"/>
  <c r="O107" i="18"/>
  <c r="O107" i="17"/>
  <c r="K107" i="21"/>
  <c r="K107" i="20"/>
  <c r="K107" i="19"/>
  <c r="K107" i="18"/>
  <c r="K107" i="17"/>
  <c r="Q106" i="21"/>
  <c r="Q106" i="20"/>
  <c r="Q106" i="19"/>
  <c r="Q106" i="18"/>
  <c r="Q106" i="17"/>
  <c r="M106" i="21"/>
  <c r="M106" i="20"/>
  <c r="M106" i="19"/>
  <c r="M106" i="18"/>
  <c r="M106" i="17"/>
  <c r="I106" i="21"/>
  <c r="I106" i="20"/>
  <c r="I106" i="19"/>
  <c r="I106" i="18"/>
  <c r="I106" i="17"/>
  <c r="O105" i="21"/>
  <c r="O105" i="20"/>
  <c r="O105" i="19"/>
  <c r="O105" i="18"/>
  <c r="O105" i="17"/>
  <c r="K105" i="21"/>
  <c r="K105" i="20"/>
  <c r="K105" i="19"/>
  <c r="K105" i="18"/>
  <c r="K105" i="17"/>
  <c r="Q104" i="21"/>
  <c r="Q104" i="20"/>
  <c r="Q104" i="19"/>
  <c r="Q104" i="18"/>
  <c r="Q104" i="17"/>
  <c r="M104" i="21"/>
  <c r="M104" i="20"/>
  <c r="M104" i="19"/>
  <c r="M104" i="18"/>
  <c r="M104" i="17"/>
  <c r="I104" i="21"/>
  <c r="I104" i="20"/>
  <c r="I104" i="19"/>
  <c r="I104" i="18"/>
  <c r="I104" i="17"/>
  <c r="O103" i="21"/>
  <c r="O103" i="20"/>
  <c r="O103" i="19"/>
  <c r="O103" i="18"/>
  <c r="O103" i="17"/>
  <c r="K103" i="21"/>
  <c r="K103" i="20"/>
  <c r="K103" i="19"/>
  <c r="K103" i="18"/>
  <c r="K103" i="17"/>
  <c r="Q102" i="21"/>
  <c r="Q102" i="20"/>
  <c r="Q102" i="19"/>
  <c r="Q102" i="18"/>
  <c r="Q102" i="17"/>
  <c r="M102" i="21"/>
  <c r="M102" i="20"/>
  <c r="M102" i="19"/>
  <c r="M102" i="18"/>
  <c r="M102" i="17"/>
  <c r="I102" i="21"/>
  <c r="I102" i="20"/>
  <c r="I102" i="19"/>
  <c r="I102" i="18"/>
  <c r="I102" i="17"/>
  <c r="O101" i="21"/>
  <c r="O101" i="20"/>
  <c r="O101" i="19"/>
  <c r="O101" i="18"/>
  <c r="O101" i="17"/>
  <c r="K101" i="21"/>
  <c r="K101" i="20"/>
  <c r="K101" i="19"/>
  <c r="K101" i="18"/>
  <c r="K101" i="17"/>
  <c r="Q241" i="21"/>
  <c r="Q241" i="20"/>
  <c r="Q241" i="19"/>
  <c r="Q241" i="18"/>
  <c r="Q241" i="17"/>
  <c r="M241" i="21"/>
  <c r="M241" i="20"/>
  <c r="M241" i="19"/>
  <c r="M241" i="18"/>
  <c r="M241" i="17"/>
  <c r="I241" i="21"/>
  <c r="I241" i="20"/>
  <c r="I241" i="19"/>
  <c r="I241" i="18"/>
  <c r="I241" i="17"/>
  <c r="O240" i="21"/>
  <c r="O240" i="20"/>
  <c r="O240" i="19"/>
  <c r="O240" i="18"/>
  <c r="O240" i="17"/>
  <c r="K240" i="21"/>
  <c r="K240" i="20"/>
  <c r="K240" i="19"/>
  <c r="K240" i="18"/>
  <c r="K240" i="17"/>
  <c r="Q239" i="21"/>
  <c r="Q239" i="20"/>
  <c r="Q239" i="19"/>
  <c r="Q239" i="18"/>
  <c r="Q239" i="17"/>
  <c r="M239" i="21"/>
  <c r="M239" i="20"/>
  <c r="M239" i="19"/>
  <c r="M239" i="18"/>
  <c r="M239" i="17"/>
  <c r="I239" i="21"/>
  <c r="I239" i="20"/>
  <c r="I239" i="19"/>
  <c r="I239" i="18"/>
  <c r="I239" i="17"/>
  <c r="O238" i="21"/>
  <c r="O238" i="20"/>
  <c r="O238" i="19"/>
  <c r="O238" i="18"/>
  <c r="O238" i="17"/>
  <c r="K238" i="21"/>
  <c r="K238" i="20"/>
  <c r="K238" i="19"/>
  <c r="K238" i="18"/>
  <c r="K238" i="17"/>
  <c r="Q237" i="21"/>
  <c r="Q237" i="20"/>
  <c r="Q237" i="19"/>
  <c r="Q237" i="18"/>
  <c r="Q237" i="17"/>
  <c r="M237" i="21"/>
  <c r="M237" i="20"/>
  <c r="M237" i="19"/>
  <c r="M237" i="18"/>
  <c r="M237" i="17"/>
  <c r="I237" i="21"/>
  <c r="I237" i="20"/>
  <c r="I237" i="19"/>
  <c r="I237" i="18"/>
  <c r="I237" i="17"/>
  <c r="O236" i="21"/>
  <c r="O236" i="20"/>
  <c r="O236" i="19"/>
  <c r="O236" i="18"/>
  <c r="O236" i="17"/>
  <c r="K236" i="21"/>
  <c r="K236" i="20"/>
  <c r="K236" i="19"/>
  <c r="K236" i="18"/>
  <c r="K236" i="17"/>
  <c r="Q235" i="21"/>
  <c r="Q235" i="20"/>
  <c r="Q235" i="19"/>
  <c r="Q235" i="18"/>
  <c r="Q235" i="17"/>
  <c r="M235" i="21"/>
  <c r="M235" i="20"/>
  <c r="M235" i="19"/>
  <c r="M235" i="18"/>
  <c r="M235" i="17"/>
  <c r="I235" i="21"/>
  <c r="I235" i="20"/>
  <c r="I235" i="19"/>
  <c r="I235" i="18"/>
  <c r="I235" i="17"/>
  <c r="O234" i="21"/>
  <c r="O234" i="20"/>
  <c r="O234" i="19"/>
  <c r="O234" i="18"/>
  <c r="O234" i="17"/>
  <c r="K234" i="21"/>
  <c r="K234" i="20"/>
  <c r="K234" i="19"/>
  <c r="K234" i="18"/>
  <c r="K234" i="17"/>
  <c r="Q233" i="21"/>
  <c r="Q233" i="20"/>
  <c r="Q233" i="19"/>
  <c r="Q233" i="18"/>
  <c r="Q233" i="17"/>
  <c r="M233" i="21"/>
  <c r="M233" i="20"/>
  <c r="M233" i="19"/>
  <c r="M233" i="18"/>
  <c r="M233" i="17"/>
  <c r="I233" i="21"/>
  <c r="I233" i="20"/>
  <c r="I233" i="19"/>
  <c r="I233" i="18"/>
  <c r="I233" i="17"/>
  <c r="O232" i="21"/>
  <c r="O232" i="20"/>
  <c r="O232" i="19"/>
  <c r="O232" i="18"/>
  <c r="O232" i="17"/>
  <c r="K232" i="21"/>
  <c r="K232" i="20"/>
  <c r="K232" i="19"/>
  <c r="K232" i="18"/>
  <c r="K232" i="17"/>
  <c r="Q231" i="21"/>
  <c r="Q231" i="20"/>
  <c r="Q231" i="19"/>
  <c r="Q231" i="18"/>
  <c r="Q231" i="17"/>
  <c r="M231" i="21"/>
  <c r="M231" i="20"/>
  <c r="M231" i="19"/>
  <c r="M231" i="18"/>
  <c r="M231" i="17"/>
  <c r="I231" i="21"/>
  <c r="I231" i="20"/>
  <c r="I231" i="19"/>
  <c r="I231" i="18"/>
  <c r="I231" i="17"/>
  <c r="O230" i="21"/>
  <c r="O230" i="20"/>
  <c r="O230" i="19"/>
  <c r="O230" i="18"/>
  <c r="O230" i="17"/>
  <c r="K230" i="21"/>
  <c r="K230" i="20"/>
  <c r="K230" i="19"/>
  <c r="K230" i="18"/>
  <c r="K230" i="17"/>
  <c r="Q50" i="21"/>
  <c r="Q50" i="20"/>
  <c r="Q50" i="19"/>
  <c r="Q50" i="18"/>
  <c r="Q50" i="17"/>
  <c r="M50" i="21"/>
  <c r="M50" i="20"/>
  <c r="M50" i="19"/>
  <c r="M50" i="18"/>
  <c r="M50" i="17"/>
  <c r="I50" i="21"/>
  <c r="I50" i="20"/>
  <c r="I50" i="19"/>
  <c r="I50" i="18"/>
  <c r="I50" i="17"/>
  <c r="O229" i="21"/>
  <c r="O229" i="20"/>
  <c r="O229" i="19"/>
  <c r="O229" i="18"/>
  <c r="O229" i="17"/>
  <c r="K229" i="21"/>
  <c r="K229" i="20"/>
  <c r="K229" i="19"/>
  <c r="K229" i="18"/>
  <c r="K229" i="17"/>
  <c r="Q269" i="21"/>
  <c r="Q269" i="20"/>
  <c r="Q269" i="19"/>
  <c r="Q269" i="18"/>
  <c r="Q269" i="17"/>
  <c r="M269" i="21"/>
  <c r="M269" i="20"/>
  <c r="M269" i="19"/>
  <c r="M269" i="18"/>
  <c r="M269" i="17"/>
  <c r="I269" i="21"/>
  <c r="I269" i="20"/>
  <c r="I269" i="19"/>
  <c r="I269" i="18"/>
  <c r="I269" i="17"/>
  <c r="O228" i="21"/>
  <c r="O228" i="20"/>
  <c r="O228" i="19"/>
  <c r="O228" i="18"/>
  <c r="O228" i="17"/>
  <c r="K228" i="21"/>
  <c r="K228" i="20"/>
  <c r="K228" i="19"/>
  <c r="K228" i="18"/>
  <c r="K228" i="17"/>
  <c r="Q227" i="21"/>
  <c r="Q227" i="20"/>
  <c r="Q227" i="19"/>
  <c r="Q227" i="18"/>
  <c r="Q227" i="17"/>
  <c r="M227" i="21"/>
  <c r="M227" i="20"/>
  <c r="M227" i="19"/>
  <c r="M227" i="18"/>
  <c r="M227" i="17"/>
  <c r="I227" i="21"/>
  <c r="I227" i="20"/>
  <c r="I227" i="19"/>
  <c r="I227" i="18"/>
  <c r="I227" i="17"/>
  <c r="O226" i="21"/>
  <c r="O226" i="20"/>
  <c r="O226" i="19"/>
  <c r="O226" i="18"/>
  <c r="O226" i="17"/>
  <c r="K226" i="21"/>
  <c r="K226" i="20"/>
  <c r="K226" i="19"/>
  <c r="K226" i="18"/>
  <c r="K226" i="17"/>
  <c r="Q225" i="21"/>
  <c r="Q225" i="20"/>
  <c r="Q225" i="19"/>
  <c r="Q225" i="18"/>
  <c r="Q225" i="17"/>
  <c r="M225" i="21"/>
  <c r="M225" i="20"/>
  <c r="M225" i="19"/>
  <c r="M225" i="18"/>
  <c r="M225" i="17"/>
  <c r="I225" i="21"/>
  <c r="I225" i="20"/>
  <c r="I225" i="19"/>
  <c r="I225" i="18"/>
  <c r="I225" i="17"/>
  <c r="O224" i="21"/>
  <c r="O224" i="20"/>
  <c r="O224" i="19"/>
  <c r="O224" i="18"/>
  <c r="O224" i="17"/>
  <c r="K224" i="21"/>
  <c r="K224" i="20"/>
  <c r="K224" i="19"/>
  <c r="K224" i="18"/>
  <c r="K224" i="17"/>
  <c r="Q223" i="21"/>
  <c r="Q223" i="20"/>
  <c r="Q223" i="19"/>
  <c r="Q223" i="18"/>
  <c r="Q223" i="17"/>
  <c r="M223" i="21"/>
  <c r="M223" i="20"/>
  <c r="M223" i="19"/>
  <c r="M223" i="18"/>
  <c r="M223" i="17"/>
  <c r="I223" i="21"/>
  <c r="I223" i="20"/>
  <c r="I223" i="19"/>
  <c r="I223" i="18"/>
  <c r="I223" i="17"/>
  <c r="O268" i="21"/>
  <c r="O268" i="20"/>
  <c r="O268" i="19"/>
  <c r="O268" i="18"/>
  <c r="O268" i="17"/>
  <c r="K268" i="21"/>
  <c r="K268" i="20"/>
  <c r="K268" i="19"/>
  <c r="K268" i="18"/>
  <c r="K268" i="17"/>
  <c r="Q100" i="21"/>
  <c r="Q100" i="20"/>
  <c r="Q100" i="19"/>
  <c r="Q100" i="18"/>
  <c r="Q100" i="17"/>
  <c r="M100" i="21"/>
  <c r="M100" i="20"/>
  <c r="M100" i="19"/>
  <c r="M100" i="18"/>
  <c r="M100" i="17"/>
  <c r="I100" i="21"/>
  <c r="I100" i="20"/>
  <c r="I100" i="19"/>
  <c r="I100" i="18"/>
  <c r="I100" i="17"/>
  <c r="O222" i="21"/>
  <c r="O222" i="20"/>
  <c r="O222" i="19"/>
  <c r="O222" i="18"/>
  <c r="O222" i="17"/>
  <c r="K222" i="21"/>
  <c r="K222" i="20"/>
  <c r="K222" i="19"/>
  <c r="K222" i="18"/>
  <c r="K222" i="17"/>
  <c r="Q221" i="21"/>
  <c r="Q221" i="20"/>
  <c r="Q221" i="19"/>
  <c r="Q221" i="18"/>
  <c r="Q221" i="17"/>
  <c r="M221" i="21"/>
  <c r="M221" i="20"/>
  <c r="M221" i="19"/>
  <c r="M221" i="18"/>
  <c r="M221" i="17"/>
  <c r="I221" i="21"/>
  <c r="I221" i="20"/>
  <c r="I221" i="19"/>
  <c r="I221" i="18"/>
  <c r="I221" i="17"/>
  <c r="O220" i="21"/>
  <c r="O220" i="20"/>
  <c r="O220" i="19"/>
  <c r="O220" i="18"/>
  <c r="O220" i="17"/>
  <c r="K220" i="21"/>
  <c r="K220" i="20"/>
  <c r="K220" i="19"/>
  <c r="K220" i="18"/>
  <c r="K220" i="17"/>
  <c r="Q219" i="21"/>
  <c r="Q219" i="20"/>
  <c r="Q219" i="19"/>
  <c r="Q219" i="18"/>
  <c r="Q219" i="17"/>
  <c r="M219" i="21"/>
  <c r="M219" i="20"/>
  <c r="M219" i="19"/>
  <c r="M219" i="18"/>
  <c r="M219" i="17"/>
  <c r="I219" i="21"/>
  <c r="I219" i="20"/>
  <c r="I219" i="19"/>
  <c r="I219" i="18"/>
  <c r="I219" i="17"/>
  <c r="O218" i="21"/>
  <c r="O218" i="20"/>
  <c r="O218" i="19"/>
  <c r="O218" i="18"/>
  <c r="O218" i="17"/>
  <c r="K218" i="21"/>
  <c r="K218" i="20"/>
  <c r="K218" i="19"/>
  <c r="K218" i="18"/>
  <c r="K218" i="17"/>
  <c r="Q217" i="21"/>
  <c r="Q217" i="20"/>
  <c r="Q217" i="19"/>
  <c r="Q217" i="18"/>
  <c r="Q217" i="17"/>
  <c r="M217" i="21"/>
  <c r="M217" i="20"/>
  <c r="M217" i="19"/>
  <c r="M217" i="18"/>
  <c r="M217" i="17"/>
  <c r="I217" i="21"/>
  <c r="I217" i="20"/>
  <c r="I217" i="19"/>
  <c r="I217" i="18"/>
  <c r="I217" i="17"/>
  <c r="O216" i="21"/>
  <c r="O216" i="20"/>
  <c r="O216" i="19"/>
  <c r="O216" i="18"/>
  <c r="O216" i="17"/>
  <c r="K216" i="21"/>
  <c r="K216" i="20"/>
  <c r="K216" i="19"/>
  <c r="K216" i="18"/>
  <c r="K216" i="17"/>
  <c r="Q215" i="21"/>
  <c r="Q215" i="20"/>
  <c r="Q215" i="19"/>
  <c r="Q215" i="18"/>
  <c r="Q215" i="17"/>
  <c r="M215" i="21"/>
  <c r="M215" i="20"/>
  <c r="M215" i="19"/>
  <c r="M215" i="18"/>
  <c r="M215" i="17"/>
  <c r="I215" i="21"/>
  <c r="I215" i="20"/>
  <c r="I215" i="19"/>
  <c r="I215" i="18"/>
  <c r="I215" i="17"/>
  <c r="O214" i="21"/>
  <c r="O214" i="20"/>
  <c r="O214" i="19"/>
  <c r="O214" i="18"/>
  <c r="O214" i="17"/>
  <c r="K214" i="21"/>
  <c r="K214" i="20"/>
  <c r="K214" i="19"/>
  <c r="K214" i="18"/>
  <c r="K214" i="17"/>
  <c r="Q213" i="21"/>
  <c r="Q213" i="20"/>
  <c r="Q213" i="19"/>
  <c r="Q213" i="18"/>
  <c r="Q213" i="17"/>
  <c r="M213" i="21"/>
  <c r="M213" i="20"/>
  <c r="M213" i="19"/>
  <c r="M213" i="18"/>
  <c r="M213" i="17"/>
  <c r="I213" i="21"/>
  <c r="I213" i="20"/>
  <c r="I213" i="19"/>
  <c r="I213" i="18"/>
  <c r="I213" i="17"/>
  <c r="O212" i="21"/>
  <c r="O212" i="20"/>
  <c r="O212" i="19"/>
  <c r="O212" i="18"/>
  <c r="O212" i="17"/>
  <c r="K212" i="21"/>
  <c r="K212" i="20"/>
  <c r="K212" i="19"/>
  <c r="K212" i="18"/>
  <c r="K212" i="17"/>
  <c r="Q211" i="21"/>
  <c r="Q211" i="20"/>
  <c r="Q211" i="19"/>
  <c r="Q211" i="18"/>
  <c r="Q211" i="17"/>
  <c r="M211" i="21"/>
  <c r="M211" i="20"/>
  <c r="M211" i="19"/>
  <c r="M211" i="18"/>
  <c r="M211" i="17"/>
  <c r="I211" i="21"/>
  <c r="I211" i="20"/>
  <c r="I211" i="19"/>
  <c r="I211" i="18"/>
  <c r="I211" i="17"/>
  <c r="O210" i="21"/>
  <c r="O210" i="20"/>
  <c r="O210" i="19"/>
  <c r="O210" i="18"/>
  <c r="O210" i="17"/>
  <c r="K210" i="21"/>
  <c r="K210" i="20"/>
  <c r="K210" i="19"/>
  <c r="K210" i="18"/>
  <c r="K210" i="17"/>
  <c r="Q209" i="21"/>
  <c r="Q209" i="20"/>
  <c r="Q209" i="19"/>
  <c r="Q209" i="18"/>
  <c r="Q209" i="17"/>
  <c r="M209" i="21"/>
  <c r="M209" i="20"/>
  <c r="M209" i="19"/>
  <c r="M209" i="18"/>
  <c r="M209" i="17"/>
  <c r="I209" i="21"/>
  <c r="I209" i="20"/>
  <c r="I209" i="19"/>
  <c r="I209" i="18"/>
  <c r="I209" i="17"/>
  <c r="O208" i="21"/>
  <c r="O208" i="20"/>
  <c r="O208" i="19"/>
  <c r="O208" i="18"/>
  <c r="O208" i="17"/>
  <c r="K208" i="21"/>
  <c r="K208" i="20"/>
  <c r="K208" i="19"/>
  <c r="K208" i="18"/>
  <c r="K208" i="17"/>
  <c r="Q207" i="21"/>
  <c r="Q207" i="20"/>
  <c r="Q207" i="19"/>
  <c r="Q207" i="18"/>
  <c r="Q207" i="17"/>
  <c r="M207" i="21"/>
  <c r="M207" i="20"/>
  <c r="M207" i="19"/>
  <c r="M207" i="18"/>
  <c r="M207" i="17"/>
  <c r="I207" i="21"/>
  <c r="I207" i="20"/>
  <c r="I207" i="19"/>
  <c r="I207" i="18"/>
  <c r="I207" i="17"/>
  <c r="O206" i="21"/>
  <c r="O206" i="20"/>
  <c r="O206" i="19"/>
  <c r="O206" i="18"/>
  <c r="O206" i="17"/>
  <c r="K206" i="21"/>
  <c r="K206" i="20"/>
  <c r="K206" i="19"/>
  <c r="K206" i="18"/>
  <c r="K206" i="17"/>
  <c r="Q205" i="21"/>
  <c r="Q205" i="20"/>
  <c r="Q205" i="19"/>
  <c r="Q205" i="18"/>
  <c r="Q205" i="17"/>
  <c r="M205" i="21"/>
  <c r="M205" i="20"/>
  <c r="M205" i="19"/>
  <c r="M205" i="18"/>
  <c r="M205" i="17"/>
  <c r="I205" i="21"/>
  <c r="I205" i="20"/>
  <c r="I205" i="19"/>
  <c r="I205" i="18"/>
  <c r="I205" i="17"/>
  <c r="O204" i="21"/>
  <c r="O204" i="20"/>
  <c r="O204" i="19"/>
  <c r="O204" i="18"/>
  <c r="O204" i="17"/>
  <c r="K204" i="21"/>
  <c r="K204" i="20"/>
  <c r="K204" i="19"/>
  <c r="K204" i="18"/>
  <c r="K204" i="17"/>
  <c r="Q267" i="21"/>
  <c r="Q267" i="20"/>
  <c r="Q267" i="19"/>
  <c r="Q267" i="18"/>
  <c r="Q267" i="17"/>
  <c r="M267" i="21"/>
  <c r="M267" i="20"/>
  <c r="M267" i="19"/>
  <c r="M267" i="18"/>
  <c r="M267" i="17"/>
  <c r="I267" i="21"/>
  <c r="I267" i="20"/>
  <c r="I267" i="19"/>
  <c r="I267" i="18"/>
  <c r="I267" i="17"/>
  <c r="O266" i="21"/>
  <c r="O266" i="20"/>
  <c r="O266" i="19"/>
  <c r="O266" i="18"/>
  <c r="O266" i="17"/>
  <c r="K266" i="21"/>
  <c r="K266" i="20"/>
  <c r="K266" i="19"/>
  <c r="K266" i="18"/>
  <c r="K266" i="17"/>
  <c r="Q265" i="21"/>
  <c r="Q265" i="20"/>
  <c r="Q265" i="19"/>
  <c r="Q265" i="18"/>
  <c r="Q265" i="17"/>
  <c r="M265" i="21"/>
  <c r="M265" i="20"/>
  <c r="M265" i="19"/>
  <c r="M265" i="18"/>
  <c r="M265" i="17"/>
  <c r="I265" i="21"/>
  <c r="I265" i="20"/>
  <c r="I265" i="19"/>
  <c r="I265" i="18"/>
  <c r="I265" i="17"/>
  <c r="O264" i="21"/>
  <c r="O264" i="20"/>
  <c r="O264" i="19"/>
  <c r="O264" i="18"/>
  <c r="O264" i="17"/>
  <c r="K264" i="21"/>
  <c r="K264" i="20"/>
  <c r="K264" i="19"/>
  <c r="K264" i="18"/>
  <c r="K264" i="17"/>
  <c r="Q263" i="21"/>
  <c r="Q263" i="20"/>
  <c r="Q263" i="19"/>
  <c r="Q263" i="18"/>
  <c r="Q263" i="17"/>
  <c r="M263" i="21"/>
  <c r="M263" i="20"/>
  <c r="M263" i="19"/>
  <c r="M263" i="18"/>
  <c r="M263" i="17"/>
  <c r="I263" i="21"/>
  <c r="I263" i="20"/>
  <c r="I263" i="19"/>
  <c r="I263" i="18"/>
  <c r="I263" i="17"/>
  <c r="O262" i="21"/>
  <c r="O262" i="20"/>
  <c r="O262" i="19"/>
  <c r="O262" i="18"/>
  <c r="O262" i="17"/>
  <c r="K262" i="21"/>
  <c r="K262" i="20"/>
  <c r="K262" i="19"/>
  <c r="K262" i="18"/>
  <c r="K262" i="17"/>
  <c r="Q261" i="21"/>
  <c r="Q261" i="20"/>
  <c r="Q261" i="19"/>
  <c r="Q261" i="18"/>
  <c r="Q261" i="17"/>
  <c r="M261" i="21"/>
  <c r="M261" i="20"/>
  <c r="M261" i="19"/>
  <c r="M261" i="18"/>
  <c r="M261" i="17"/>
  <c r="I261" i="21"/>
  <c r="I261" i="20"/>
  <c r="I261" i="19"/>
  <c r="I261" i="18"/>
  <c r="I261" i="17"/>
  <c r="O260" i="21"/>
  <c r="O260" i="20"/>
  <c r="O260" i="19"/>
  <c r="O260" i="18"/>
  <c r="O260" i="17"/>
  <c r="K260" i="21"/>
  <c r="K260" i="20"/>
  <c r="K260" i="19"/>
  <c r="K260" i="18"/>
  <c r="K260" i="17"/>
  <c r="Q259" i="21"/>
  <c r="Q259" i="20"/>
  <c r="Q259" i="19"/>
  <c r="Q259" i="18"/>
  <c r="Q259" i="17"/>
  <c r="M259" i="21"/>
  <c r="M259" i="20"/>
  <c r="M259" i="19"/>
  <c r="M259" i="18"/>
  <c r="M259" i="17"/>
  <c r="I259" i="21"/>
  <c r="I259" i="20"/>
  <c r="I259" i="19"/>
  <c r="I259" i="18"/>
  <c r="I259" i="17"/>
  <c r="O258" i="21"/>
  <c r="O258" i="20"/>
  <c r="O258" i="19"/>
  <c r="O258" i="18"/>
  <c r="O258" i="17"/>
  <c r="K258" i="21"/>
  <c r="K258" i="20"/>
  <c r="K258" i="19"/>
  <c r="K258" i="18"/>
  <c r="K258" i="17"/>
  <c r="Q329" i="21"/>
  <c r="Q329" i="20"/>
  <c r="Q329" i="19"/>
  <c r="Q329" i="18"/>
  <c r="Q329" i="17"/>
  <c r="M329" i="21"/>
  <c r="M329" i="20"/>
  <c r="M329" i="19"/>
  <c r="M329" i="18"/>
  <c r="M329" i="17"/>
  <c r="I329" i="21"/>
  <c r="I329" i="20"/>
  <c r="I329" i="19"/>
  <c r="I329" i="18"/>
  <c r="I329" i="17"/>
  <c r="O328" i="21"/>
  <c r="O328" i="20"/>
  <c r="O328" i="19"/>
  <c r="O328" i="18"/>
  <c r="O328" i="17"/>
  <c r="K328" i="21"/>
  <c r="K328" i="20"/>
  <c r="K328" i="19"/>
  <c r="K328" i="18"/>
  <c r="K328" i="17"/>
  <c r="Q327" i="21"/>
  <c r="Q327" i="20"/>
  <c r="Q327" i="19"/>
  <c r="Q327" i="18"/>
  <c r="Q327" i="17"/>
  <c r="M327" i="21"/>
  <c r="M327" i="20"/>
  <c r="M327" i="19"/>
  <c r="M327" i="18"/>
  <c r="M327" i="17"/>
  <c r="I327" i="21"/>
  <c r="I327" i="20"/>
  <c r="I327" i="19"/>
  <c r="I327" i="18"/>
  <c r="I327" i="17"/>
  <c r="O326" i="21"/>
  <c r="O326" i="20"/>
  <c r="O326" i="19"/>
  <c r="O326" i="18"/>
  <c r="O326" i="17"/>
  <c r="K326" i="21"/>
  <c r="K326" i="20"/>
  <c r="K326" i="19"/>
  <c r="K326" i="18"/>
  <c r="K326" i="17"/>
  <c r="Q325" i="21"/>
  <c r="Q325" i="20"/>
  <c r="Q325" i="19"/>
  <c r="Q325" i="18"/>
  <c r="Q325" i="17"/>
  <c r="M325" i="21"/>
  <c r="M325" i="20"/>
  <c r="M325" i="19"/>
  <c r="M325" i="18"/>
  <c r="M325" i="17"/>
  <c r="I325" i="21"/>
  <c r="I325" i="20"/>
  <c r="I325" i="19"/>
  <c r="I325" i="18"/>
  <c r="I325" i="17"/>
  <c r="O324" i="21"/>
  <c r="O324" i="20"/>
  <c r="O324" i="19"/>
  <c r="O324" i="18"/>
  <c r="O324" i="17"/>
  <c r="K324" i="21"/>
  <c r="K324" i="20"/>
  <c r="K324" i="19"/>
  <c r="K324" i="18"/>
  <c r="K324" i="17"/>
  <c r="Q323" i="21"/>
  <c r="Q323" i="20"/>
  <c r="Q323" i="19"/>
  <c r="Q323" i="18"/>
  <c r="Q323" i="17"/>
  <c r="M323" i="21"/>
  <c r="M323" i="20"/>
  <c r="M323" i="19"/>
  <c r="M323" i="18"/>
  <c r="M323" i="17"/>
  <c r="I323" i="21"/>
  <c r="I323" i="20"/>
  <c r="I323" i="19"/>
  <c r="I323" i="18"/>
  <c r="I323" i="17"/>
  <c r="O322" i="21"/>
  <c r="O322" i="20"/>
  <c r="O322" i="19"/>
  <c r="O322" i="18"/>
  <c r="O322" i="17"/>
  <c r="K322" i="21"/>
  <c r="K322" i="20"/>
  <c r="K322" i="19"/>
  <c r="K322" i="18"/>
  <c r="K322" i="17"/>
  <c r="Q321" i="21"/>
  <c r="Q321" i="20"/>
  <c r="Q321" i="19"/>
  <c r="Q321" i="18"/>
  <c r="Q321" i="17"/>
  <c r="M321" i="21"/>
  <c r="M321" i="20"/>
  <c r="M321" i="19"/>
  <c r="M321" i="18"/>
  <c r="M321" i="17"/>
  <c r="I321" i="21"/>
  <c r="I321" i="20"/>
  <c r="I321" i="19"/>
  <c r="I321" i="18"/>
  <c r="I321" i="17"/>
  <c r="O49" i="21"/>
  <c r="O49" i="20"/>
  <c r="O49" i="19"/>
  <c r="O49" i="18"/>
  <c r="O49" i="17"/>
  <c r="K49" i="21"/>
  <c r="K49" i="20"/>
  <c r="K49" i="19"/>
  <c r="K49" i="18"/>
  <c r="K49" i="17"/>
  <c r="Q48" i="21"/>
  <c r="Q48" i="20"/>
  <c r="Q48" i="19"/>
  <c r="Q48" i="18"/>
  <c r="Q48" i="17"/>
  <c r="M48" i="21"/>
  <c r="M48" i="20"/>
  <c r="M48" i="19"/>
  <c r="M48" i="18"/>
  <c r="M48" i="17"/>
  <c r="I48" i="21"/>
  <c r="I48" i="20"/>
  <c r="I48" i="19"/>
  <c r="I48" i="18"/>
  <c r="I48" i="17"/>
  <c r="O203" i="21"/>
  <c r="O203" i="20"/>
  <c r="O203" i="19"/>
  <c r="O203" i="18"/>
  <c r="O203" i="17"/>
  <c r="K203" i="21"/>
  <c r="K203" i="20"/>
  <c r="K203" i="19"/>
  <c r="K203" i="18"/>
  <c r="K203" i="17"/>
  <c r="Q202" i="21"/>
  <c r="Q202" i="20"/>
  <c r="Q202" i="19"/>
  <c r="Q202" i="18"/>
  <c r="Q202" i="17"/>
  <c r="M202" i="21"/>
  <c r="M202" i="20"/>
  <c r="M202" i="19"/>
  <c r="M202" i="18"/>
  <c r="M202" i="17"/>
  <c r="I202" i="21"/>
  <c r="I202" i="20"/>
  <c r="I202" i="19"/>
  <c r="I202" i="18"/>
  <c r="I202" i="17"/>
  <c r="O201" i="21"/>
  <c r="O201" i="20"/>
  <c r="O201" i="19"/>
  <c r="O201" i="18"/>
  <c r="O201" i="17"/>
  <c r="K201" i="21"/>
  <c r="K201" i="20"/>
  <c r="K201" i="19"/>
  <c r="K201" i="18"/>
  <c r="K201" i="17"/>
  <c r="Q200" i="21"/>
  <c r="Q200" i="20"/>
  <c r="Q200" i="19"/>
  <c r="Q200" i="18"/>
  <c r="Q200" i="17"/>
  <c r="M200" i="21"/>
  <c r="M200" i="20"/>
  <c r="M200" i="19"/>
  <c r="M200" i="18"/>
  <c r="M200" i="17"/>
  <c r="I200" i="21"/>
  <c r="I200" i="20"/>
  <c r="I200" i="19"/>
  <c r="I200" i="18"/>
  <c r="I200" i="17"/>
  <c r="O199" i="21"/>
  <c r="O199" i="20"/>
  <c r="O199" i="19"/>
  <c r="O199" i="18"/>
  <c r="O199" i="17"/>
  <c r="K199" i="21"/>
  <c r="K199" i="20"/>
  <c r="K199" i="19"/>
  <c r="K199" i="18"/>
  <c r="K199" i="17"/>
  <c r="Q198" i="21"/>
  <c r="Q198" i="20"/>
  <c r="Q198" i="19"/>
  <c r="Q198" i="18"/>
  <c r="Q198" i="17"/>
  <c r="M198" i="21"/>
  <c r="M198" i="20"/>
  <c r="M198" i="19"/>
  <c r="M198" i="18"/>
  <c r="M198" i="17"/>
  <c r="I198" i="21"/>
  <c r="I198" i="20"/>
  <c r="I198" i="19"/>
  <c r="I198" i="18"/>
  <c r="I198" i="17"/>
  <c r="O197" i="21"/>
  <c r="O197" i="20"/>
  <c r="O197" i="19"/>
  <c r="O197" i="18"/>
  <c r="O197" i="17"/>
  <c r="K197" i="21"/>
  <c r="K197" i="20"/>
  <c r="K197" i="19"/>
  <c r="K197" i="18"/>
  <c r="K197" i="17"/>
  <c r="Q196" i="21"/>
  <c r="Q196" i="20"/>
  <c r="Q196" i="19"/>
  <c r="Q196" i="18"/>
  <c r="Q196" i="17"/>
  <c r="M196" i="21"/>
  <c r="M196" i="20"/>
  <c r="M196" i="19"/>
  <c r="M196" i="18"/>
  <c r="M196" i="17"/>
  <c r="I196" i="21"/>
  <c r="I196" i="20"/>
  <c r="I196" i="19"/>
  <c r="I196" i="18"/>
  <c r="I196" i="17"/>
  <c r="O195" i="21"/>
  <c r="O195" i="20"/>
  <c r="O195" i="19"/>
  <c r="O195" i="18"/>
  <c r="O195" i="17"/>
  <c r="K195" i="21"/>
  <c r="K195" i="20"/>
  <c r="K195" i="19"/>
  <c r="K195" i="18"/>
  <c r="K195" i="17"/>
  <c r="Q194" i="21"/>
  <c r="Q194" i="20"/>
  <c r="Q194" i="19"/>
  <c r="Q194" i="18"/>
  <c r="Q194" i="17"/>
  <c r="M194" i="21"/>
  <c r="M194" i="20"/>
  <c r="M194" i="19"/>
  <c r="M194" i="18"/>
  <c r="M194" i="17"/>
  <c r="I194" i="21"/>
  <c r="I194" i="20"/>
  <c r="I194" i="19"/>
  <c r="I194" i="18"/>
  <c r="I194" i="17"/>
  <c r="O193" i="21"/>
  <c r="O193" i="20"/>
  <c r="O193" i="19"/>
  <c r="O193" i="18"/>
  <c r="O193" i="17"/>
  <c r="K193" i="21"/>
  <c r="K193" i="20"/>
  <c r="K193" i="19"/>
  <c r="K193" i="18"/>
  <c r="K193" i="17"/>
  <c r="Q192" i="21"/>
  <c r="Q192" i="20"/>
  <c r="Q192" i="19"/>
  <c r="Q192" i="18"/>
  <c r="Q192" i="17"/>
  <c r="M192" i="21"/>
  <c r="M192" i="20"/>
  <c r="M192" i="19"/>
  <c r="M192" i="18"/>
  <c r="M192" i="17"/>
  <c r="I192" i="21"/>
  <c r="I192" i="20"/>
  <c r="I192" i="19"/>
  <c r="I192" i="18"/>
  <c r="I192" i="17"/>
  <c r="O191" i="21"/>
  <c r="O191" i="20"/>
  <c r="O191" i="19"/>
  <c r="O191" i="18"/>
  <c r="O191" i="17"/>
  <c r="K191" i="21"/>
  <c r="K191" i="20"/>
  <c r="K191" i="19"/>
  <c r="K191" i="18"/>
  <c r="K191" i="17"/>
  <c r="Q190" i="21"/>
  <c r="Q190" i="20"/>
  <c r="Q190" i="19"/>
  <c r="Q190" i="18"/>
  <c r="Q190" i="17"/>
  <c r="M190" i="21"/>
  <c r="M190" i="20"/>
  <c r="M190" i="19"/>
  <c r="M190" i="18"/>
  <c r="M190" i="17"/>
  <c r="I190" i="21"/>
  <c r="I190" i="20"/>
  <c r="I190" i="19"/>
  <c r="I190" i="18"/>
  <c r="I190" i="17"/>
  <c r="O189" i="21"/>
  <c r="O189" i="20"/>
  <c r="O189" i="19"/>
  <c r="O189" i="18"/>
  <c r="O189" i="17"/>
  <c r="K189" i="21"/>
  <c r="K189" i="20"/>
  <c r="K189" i="19"/>
  <c r="K189" i="18"/>
  <c r="K189" i="17"/>
  <c r="Q280" i="21"/>
  <c r="Q280" i="20"/>
  <c r="Q280" i="19"/>
  <c r="Q280" i="18"/>
  <c r="Q280" i="17"/>
  <c r="M280" i="21"/>
  <c r="M280" i="20"/>
  <c r="M280" i="19"/>
  <c r="M280" i="18"/>
  <c r="M280" i="17"/>
  <c r="I280" i="21"/>
  <c r="I280" i="20"/>
  <c r="I280" i="19"/>
  <c r="I280" i="18"/>
  <c r="I280" i="17"/>
  <c r="O320" i="21"/>
  <c r="O320" i="20"/>
  <c r="O320" i="19"/>
  <c r="O320" i="18"/>
  <c r="O320" i="17"/>
  <c r="K320" i="21"/>
  <c r="K320" i="20"/>
  <c r="K320" i="19"/>
  <c r="K320" i="18"/>
  <c r="K320" i="17"/>
  <c r="Q319" i="21"/>
  <c r="Q319" i="20"/>
  <c r="Q319" i="19"/>
  <c r="Q319" i="18"/>
  <c r="Q319" i="17"/>
  <c r="M319" i="21"/>
  <c r="M319" i="20"/>
  <c r="M319" i="19"/>
  <c r="M319" i="18"/>
  <c r="M319" i="17"/>
  <c r="I319" i="21"/>
  <c r="I319" i="20"/>
  <c r="I319" i="19"/>
  <c r="I319" i="18"/>
  <c r="I319" i="17"/>
  <c r="O318" i="21"/>
  <c r="O318" i="20"/>
  <c r="O318" i="19"/>
  <c r="O318" i="18"/>
  <c r="O318" i="17"/>
  <c r="K318" i="21"/>
  <c r="K318" i="20"/>
  <c r="K318" i="19"/>
  <c r="K318" i="18"/>
  <c r="K318" i="17"/>
  <c r="Q317" i="21"/>
  <c r="Q317" i="20"/>
  <c r="Q317" i="19"/>
  <c r="Q317" i="18"/>
  <c r="Q317" i="17"/>
  <c r="M317" i="21"/>
  <c r="M317" i="20"/>
  <c r="M317" i="19"/>
  <c r="M317" i="18"/>
  <c r="M317" i="17"/>
  <c r="I317" i="21"/>
  <c r="I317" i="20"/>
  <c r="I317" i="19"/>
  <c r="I317" i="18"/>
  <c r="I317" i="17"/>
  <c r="O316" i="21"/>
  <c r="O316" i="20"/>
  <c r="O316" i="19"/>
  <c r="O316" i="18"/>
  <c r="O316" i="17"/>
  <c r="K316" i="21"/>
  <c r="K316" i="20"/>
  <c r="K316" i="19"/>
  <c r="K316" i="18"/>
  <c r="K316" i="17"/>
  <c r="Q315" i="21"/>
  <c r="Q315" i="20"/>
  <c r="Q315" i="19"/>
  <c r="Q315" i="18"/>
  <c r="Q315" i="17"/>
  <c r="M315" i="21"/>
  <c r="M315" i="20"/>
  <c r="M315" i="19"/>
  <c r="M315" i="18"/>
  <c r="M315" i="17"/>
  <c r="I315" i="21"/>
  <c r="I315" i="20"/>
  <c r="I315" i="19"/>
  <c r="I315" i="18"/>
  <c r="I315" i="17"/>
  <c r="O314" i="21"/>
  <c r="O314" i="20"/>
  <c r="O314" i="19"/>
  <c r="O314" i="18"/>
  <c r="O314" i="17"/>
  <c r="K314" i="21"/>
  <c r="K314" i="20"/>
  <c r="K314" i="19"/>
  <c r="K314" i="18"/>
  <c r="K314" i="17"/>
  <c r="Q313" i="21"/>
  <c r="Q313" i="20"/>
  <c r="Q313" i="19"/>
  <c r="Q313" i="18"/>
  <c r="Q313" i="17"/>
  <c r="M313" i="21"/>
  <c r="M313" i="20"/>
  <c r="M313" i="19"/>
  <c r="M313" i="18"/>
  <c r="M313" i="17"/>
  <c r="I313" i="21"/>
  <c r="I313" i="20"/>
  <c r="I313" i="19"/>
  <c r="I313" i="18"/>
  <c r="I313" i="17"/>
  <c r="O312" i="21"/>
  <c r="O312" i="20"/>
  <c r="O312" i="19"/>
  <c r="O312" i="18"/>
  <c r="O312" i="17"/>
  <c r="K312" i="21"/>
  <c r="K312" i="20"/>
  <c r="K312" i="19"/>
  <c r="K312" i="18"/>
  <c r="K312" i="17"/>
  <c r="Q311" i="21"/>
  <c r="Q311" i="20"/>
  <c r="Q311" i="19"/>
  <c r="Q311" i="18"/>
  <c r="Q311" i="17"/>
  <c r="M311" i="21"/>
  <c r="M311" i="20"/>
  <c r="M311" i="19"/>
  <c r="M311" i="18"/>
  <c r="M311" i="17"/>
  <c r="I311" i="21"/>
  <c r="I311" i="20"/>
  <c r="I311" i="19"/>
  <c r="I311" i="18"/>
  <c r="I311" i="17"/>
  <c r="O310" i="21"/>
  <c r="O310" i="20"/>
  <c r="O310" i="19"/>
  <c r="O310" i="18"/>
  <c r="O310" i="17"/>
  <c r="K310" i="21"/>
  <c r="K310" i="20"/>
  <c r="K310" i="19"/>
  <c r="K310" i="18"/>
  <c r="K310" i="17"/>
  <c r="Q309" i="21"/>
  <c r="Q309" i="20"/>
  <c r="Q309" i="19"/>
  <c r="Q309" i="18"/>
  <c r="Q309" i="17"/>
  <c r="M309" i="21"/>
  <c r="M309" i="20"/>
  <c r="M309" i="19"/>
  <c r="M309" i="18"/>
  <c r="M309" i="17"/>
  <c r="I309" i="21"/>
  <c r="I309" i="20"/>
  <c r="I309" i="19"/>
  <c r="I309" i="18"/>
  <c r="I309" i="17"/>
  <c r="O308" i="21"/>
  <c r="O308" i="20"/>
  <c r="O308" i="19"/>
  <c r="O308" i="18"/>
  <c r="O308" i="17"/>
  <c r="K308" i="21"/>
  <c r="K308" i="20"/>
  <c r="K308" i="19"/>
  <c r="K308" i="18"/>
  <c r="K308" i="17"/>
  <c r="Q307" i="21"/>
  <c r="Q307" i="20"/>
  <c r="Q307" i="19"/>
  <c r="Q307" i="18"/>
  <c r="Q307" i="17"/>
  <c r="M307" i="21"/>
  <c r="M307" i="20"/>
  <c r="M307" i="19"/>
  <c r="M307" i="18"/>
  <c r="M307" i="17"/>
  <c r="I307" i="21"/>
  <c r="I307" i="20"/>
  <c r="I307" i="19"/>
  <c r="I307" i="18"/>
  <c r="I307" i="17"/>
  <c r="O306" i="21"/>
  <c r="O306" i="20"/>
  <c r="O306" i="19"/>
  <c r="O306" i="18"/>
  <c r="O306" i="17"/>
  <c r="K306" i="21"/>
  <c r="K306" i="20"/>
  <c r="K306" i="19"/>
  <c r="K306" i="18"/>
  <c r="K306" i="17"/>
  <c r="Q305" i="21"/>
  <c r="Q305" i="20"/>
  <c r="Q305" i="19"/>
  <c r="Q305" i="18"/>
  <c r="Q305" i="17"/>
  <c r="M305" i="21"/>
  <c r="M305" i="20"/>
  <c r="M305" i="19"/>
  <c r="M305" i="18"/>
  <c r="M305" i="17"/>
  <c r="I305" i="21"/>
  <c r="I305" i="20"/>
  <c r="I305" i="19"/>
  <c r="I305" i="18"/>
  <c r="I305" i="17"/>
  <c r="O304" i="21"/>
  <c r="O304" i="20"/>
  <c r="O304" i="19"/>
  <c r="O304" i="18"/>
  <c r="O304" i="17"/>
  <c r="K304" i="21"/>
  <c r="K304" i="20"/>
  <c r="K304" i="19"/>
  <c r="K304" i="18"/>
  <c r="K304" i="17"/>
  <c r="Q86" i="21"/>
  <c r="Q86" i="20"/>
  <c r="Q86" i="19"/>
  <c r="Q86" i="18"/>
  <c r="Q86" i="17"/>
  <c r="M86" i="21"/>
  <c r="M86" i="20"/>
  <c r="M86" i="19"/>
  <c r="M86" i="18"/>
  <c r="M86" i="17"/>
  <c r="I86" i="21"/>
  <c r="I86" i="20"/>
  <c r="I86" i="19"/>
  <c r="I86" i="18"/>
  <c r="I86" i="17"/>
  <c r="O85" i="21"/>
  <c r="O85" i="20"/>
  <c r="O85" i="19"/>
  <c r="O85" i="18"/>
  <c r="O85" i="17"/>
  <c r="K85" i="21"/>
  <c r="K85" i="20"/>
  <c r="K85" i="19"/>
  <c r="K85" i="18"/>
  <c r="K85" i="17"/>
  <c r="Q84" i="21"/>
  <c r="Q84" i="20"/>
  <c r="Q84" i="19"/>
  <c r="Q84" i="18"/>
  <c r="Q84" i="17"/>
  <c r="M84" i="21"/>
  <c r="M84" i="20"/>
  <c r="M84" i="19"/>
  <c r="M84" i="18"/>
  <c r="M84" i="17"/>
  <c r="I84" i="21"/>
  <c r="I84" i="20"/>
  <c r="I84" i="19"/>
  <c r="I84" i="18"/>
  <c r="I84" i="17"/>
  <c r="O83" i="21"/>
  <c r="O83" i="20"/>
  <c r="O83" i="19"/>
  <c r="O83" i="18"/>
  <c r="O83" i="17"/>
  <c r="K83" i="21"/>
  <c r="K83" i="20"/>
  <c r="K83" i="19"/>
  <c r="K83" i="18"/>
  <c r="K83" i="17"/>
  <c r="Q82" i="21"/>
  <c r="Q82" i="20"/>
  <c r="Q82" i="19"/>
  <c r="Q82" i="18"/>
  <c r="Q82" i="17"/>
  <c r="M82" i="21"/>
  <c r="M82" i="20"/>
  <c r="M82" i="19"/>
  <c r="M82" i="18"/>
  <c r="M82" i="17"/>
  <c r="I82" i="21"/>
  <c r="I82" i="20"/>
  <c r="I82" i="19"/>
  <c r="I82" i="18"/>
  <c r="I82" i="17"/>
  <c r="O81" i="21"/>
  <c r="O81" i="20"/>
  <c r="O81" i="19"/>
  <c r="O81" i="18"/>
  <c r="O81" i="17"/>
  <c r="K81" i="21"/>
  <c r="K81" i="20"/>
  <c r="K81" i="19"/>
  <c r="K81" i="18"/>
  <c r="K81" i="17"/>
  <c r="Q80" i="21"/>
  <c r="Q80" i="20"/>
  <c r="Q80" i="19"/>
  <c r="Q80" i="18"/>
  <c r="Q80" i="17"/>
  <c r="M80" i="21"/>
  <c r="M80" i="20"/>
  <c r="M80" i="19"/>
  <c r="M80" i="18"/>
  <c r="M80" i="17"/>
  <c r="I80" i="21"/>
  <c r="I80" i="20"/>
  <c r="I80" i="19"/>
  <c r="I80" i="18"/>
  <c r="I80" i="17"/>
  <c r="O79" i="21"/>
  <c r="O79" i="20"/>
  <c r="O79" i="19"/>
  <c r="O79" i="18"/>
  <c r="O79" i="17"/>
  <c r="K79" i="21"/>
  <c r="K79" i="20"/>
  <c r="K79" i="19"/>
  <c r="K79" i="18"/>
  <c r="K79" i="17"/>
  <c r="Q78" i="21"/>
  <c r="Q78" i="20"/>
  <c r="Q78" i="19"/>
  <c r="Q78" i="18"/>
  <c r="Q78" i="17"/>
  <c r="M78" i="21"/>
  <c r="M78" i="20"/>
  <c r="M78" i="19"/>
  <c r="M78" i="18"/>
  <c r="M78" i="17"/>
  <c r="I78" i="21"/>
  <c r="I78" i="20"/>
  <c r="I78" i="19"/>
  <c r="I78" i="18"/>
  <c r="I78" i="17"/>
  <c r="O77" i="21"/>
  <c r="O77" i="20"/>
  <c r="O77" i="19"/>
  <c r="O77" i="18"/>
  <c r="O77" i="17"/>
  <c r="K77" i="21"/>
  <c r="K77" i="20"/>
  <c r="K77" i="19"/>
  <c r="K77" i="18"/>
  <c r="K77" i="17"/>
  <c r="Q76" i="21"/>
  <c r="Q76" i="20"/>
  <c r="Q76" i="19"/>
  <c r="Q76" i="18"/>
  <c r="Q76" i="17"/>
  <c r="M76" i="21"/>
  <c r="M76" i="20"/>
  <c r="M76" i="19"/>
  <c r="M76" i="18"/>
  <c r="M76" i="17"/>
  <c r="I76" i="21"/>
  <c r="I76" i="20"/>
  <c r="I76" i="19"/>
  <c r="I76" i="18"/>
  <c r="I76" i="17"/>
  <c r="O75" i="21"/>
  <c r="O75" i="20"/>
  <c r="O75" i="19"/>
  <c r="O75" i="18"/>
  <c r="O75" i="17"/>
  <c r="K75" i="21"/>
  <c r="K75" i="20"/>
  <c r="K75" i="19"/>
  <c r="K75" i="18"/>
  <c r="K75" i="17"/>
  <c r="Q257" i="21"/>
  <c r="Q257" i="20"/>
  <c r="Q257" i="19"/>
  <c r="Q257" i="18"/>
  <c r="Q257" i="17"/>
  <c r="M257" i="21"/>
  <c r="M257" i="20"/>
  <c r="M257" i="19"/>
  <c r="M257" i="18"/>
  <c r="M257" i="17"/>
  <c r="I257" i="21"/>
  <c r="I257" i="20"/>
  <c r="I257" i="19"/>
  <c r="I257" i="18"/>
  <c r="I257" i="17"/>
  <c r="O256" i="21"/>
  <c r="O256" i="20"/>
  <c r="O256" i="19"/>
  <c r="O256" i="18"/>
  <c r="O256" i="17"/>
  <c r="K256" i="21"/>
  <c r="K256" i="20"/>
  <c r="K256" i="19"/>
  <c r="K256" i="18"/>
  <c r="K256" i="17"/>
  <c r="Q255" i="21"/>
  <c r="Q255" i="20"/>
  <c r="Q255" i="19"/>
  <c r="Q255" i="18"/>
  <c r="Q255" i="17"/>
  <c r="M255" i="21"/>
  <c r="M255" i="20"/>
  <c r="M255" i="19"/>
  <c r="M255" i="18"/>
  <c r="M255" i="17"/>
  <c r="I255" i="21"/>
  <c r="I255" i="20"/>
  <c r="I255" i="19"/>
  <c r="I255" i="18"/>
  <c r="I255" i="17"/>
  <c r="O254" i="21"/>
  <c r="O254" i="20"/>
  <c r="O254" i="19"/>
  <c r="O254" i="18"/>
  <c r="O254" i="17"/>
  <c r="K254" i="21"/>
  <c r="K254" i="20"/>
  <c r="K254" i="19"/>
  <c r="K254" i="18"/>
  <c r="K254" i="17"/>
  <c r="Q253" i="21"/>
  <c r="Q253" i="20"/>
  <c r="Q253" i="19"/>
  <c r="Q253" i="18"/>
  <c r="Q253" i="17"/>
  <c r="M253" i="21"/>
  <c r="M253" i="20"/>
  <c r="M253" i="19"/>
  <c r="M253" i="18"/>
  <c r="M253" i="17"/>
  <c r="I253" i="21"/>
  <c r="I253" i="20"/>
  <c r="I253" i="19"/>
  <c r="I253" i="18"/>
  <c r="I253" i="17"/>
  <c r="O74" i="21"/>
  <c r="O74" i="20"/>
  <c r="O74" i="19"/>
  <c r="O74" i="18"/>
  <c r="O74" i="17"/>
  <c r="K74" i="21"/>
  <c r="K74" i="20"/>
  <c r="K74" i="19"/>
  <c r="K74" i="18"/>
  <c r="K74" i="17"/>
  <c r="Q73" i="21"/>
  <c r="Q73" i="20"/>
  <c r="Q73" i="19"/>
  <c r="Q73" i="18"/>
  <c r="Q73" i="17"/>
  <c r="M73" i="21"/>
  <c r="M73" i="20"/>
  <c r="M73" i="19"/>
  <c r="M73" i="18"/>
  <c r="M73" i="17"/>
  <c r="I73" i="21"/>
  <c r="I73" i="20"/>
  <c r="I73" i="19"/>
  <c r="I73" i="18"/>
  <c r="I73" i="17"/>
  <c r="O72" i="21"/>
  <c r="O72" i="20"/>
  <c r="O72" i="19"/>
  <c r="O72" i="18"/>
  <c r="O72" i="17"/>
  <c r="K72" i="21"/>
  <c r="K72" i="20"/>
  <c r="K72" i="19"/>
  <c r="K72" i="18"/>
  <c r="K72" i="17"/>
  <c r="Q71" i="21"/>
  <c r="Q71" i="20"/>
  <c r="Q71" i="19"/>
  <c r="Q71" i="18"/>
  <c r="Q71" i="17"/>
  <c r="M71" i="21"/>
  <c r="M71" i="20"/>
  <c r="M71" i="19"/>
  <c r="M71" i="18"/>
  <c r="M71" i="17"/>
  <c r="I71" i="21"/>
  <c r="I71" i="20"/>
  <c r="I71" i="19"/>
  <c r="I71" i="18"/>
  <c r="I71" i="17"/>
  <c r="O70" i="21"/>
  <c r="O70" i="20"/>
  <c r="O70" i="19"/>
  <c r="O70" i="18"/>
  <c r="O70" i="17"/>
  <c r="K70" i="21"/>
  <c r="K70" i="20"/>
  <c r="K70" i="19"/>
  <c r="K70" i="18"/>
  <c r="K70" i="17"/>
  <c r="Q303" i="21"/>
  <c r="Q303" i="20"/>
  <c r="Q303" i="19"/>
  <c r="Q303" i="18"/>
  <c r="Q303" i="17"/>
  <c r="M303" i="21"/>
  <c r="M303" i="20"/>
  <c r="M303" i="19"/>
  <c r="M303" i="18"/>
  <c r="M303" i="17"/>
  <c r="I303" i="21"/>
  <c r="I303" i="20"/>
  <c r="I303" i="19"/>
  <c r="I303" i="18"/>
  <c r="I303" i="17"/>
  <c r="O302" i="21"/>
  <c r="O302" i="20"/>
  <c r="O302" i="19"/>
  <c r="O302" i="18"/>
  <c r="O302" i="17"/>
  <c r="K302" i="21"/>
  <c r="K302" i="20"/>
  <c r="K302" i="19"/>
  <c r="K302" i="18"/>
  <c r="K302" i="17"/>
  <c r="Q301" i="21"/>
  <c r="Q301" i="20"/>
  <c r="Q301" i="19"/>
  <c r="Q301" i="18"/>
  <c r="Q301" i="17"/>
  <c r="M301" i="21"/>
  <c r="M301" i="20"/>
  <c r="M301" i="19"/>
  <c r="M301" i="18"/>
  <c r="M301" i="17"/>
  <c r="I301" i="21"/>
  <c r="I301" i="20"/>
  <c r="I301" i="19"/>
  <c r="I301" i="18"/>
  <c r="I301" i="17"/>
  <c r="O69" i="21"/>
  <c r="O69" i="20"/>
  <c r="O69" i="19"/>
  <c r="O69" i="18"/>
  <c r="O69" i="17"/>
  <c r="K69" i="21"/>
  <c r="K69" i="20"/>
  <c r="K69" i="19"/>
  <c r="K69" i="18"/>
  <c r="K69" i="17"/>
  <c r="Q68" i="21"/>
  <c r="Q68" i="20"/>
  <c r="Q68" i="19"/>
  <c r="Q68" i="18"/>
  <c r="Q68" i="17"/>
  <c r="M68" i="21"/>
  <c r="M68" i="20"/>
  <c r="M68" i="19"/>
  <c r="M68" i="18"/>
  <c r="M68" i="17"/>
  <c r="I68" i="21"/>
  <c r="I68" i="20"/>
  <c r="I68" i="19"/>
  <c r="I68" i="18"/>
  <c r="I68" i="17"/>
  <c r="O67" i="21"/>
  <c r="O67" i="20"/>
  <c r="O67" i="19"/>
  <c r="O67" i="18"/>
  <c r="O67" i="17"/>
  <c r="K67" i="21"/>
  <c r="K67" i="20"/>
  <c r="K67" i="19"/>
  <c r="K67" i="18"/>
  <c r="K67" i="17"/>
  <c r="Q188" i="21"/>
  <c r="Q188" i="20"/>
  <c r="Q188" i="19"/>
  <c r="Q188" i="18"/>
  <c r="Q188" i="17"/>
  <c r="M188" i="21"/>
  <c r="M188" i="20"/>
  <c r="M188" i="19"/>
  <c r="M188" i="18"/>
  <c r="M188" i="17"/>
  <c r="I188" i="21"/>
  <c r="I188" i="20"/>
  <c r="I188" i="19"/>
  <c r="I188" i="18"/>
  <c r="I188" i="17"/>
  <c r="O187" i="21"/>
  <c r="O187" i="20"/>
  <c r="O187" i="19"/>
  <c r="O187" i="18"/>
  <c r="O187" i="17"/>
  <c r="K187" i="21"/>
  <c r="K187" i="20"/>
  <c r="K187" i="19"/>
  <c r="K187" i="18"/>
  <c r="K187" i="17"/>
  <c r="Q186" i="21"/>
  <c r="Q186" i="20"/>
  <c r="Q186" i="19"/>
  <c r="Q186" i="18"/>
  <c r="Q186" i="17"/>
  <c r="M186" i="21"/>
  <c r="M186" i="20"/>
  <c r="M186" i="19"/>
  <c r="M186" i="18"/>
  <c r="M186" i="17"/>
  <c r="I186" i="21"/>
  <c r="I186" i="20"/>
  <c r="I186" i="19"/>
  <c r="I186" i="18"/>
  <c r="I186" i="17"/>
  <c r="O185" i="21"/>
  <c r="O185" i="20"/>
  <c r="O185" i="19"/>
  <c r="O185" i="18"/>
  <c r="O185" i="17"/>
  <c r="K185" i="21"/>
  <c r="K185" i="20"/>
  <c r="K185" i="19"/>
  <c r="K185" i="18"/>
  <c r="K185" i="17"/>
  <c r="Q184" i="21"/>
  <c r="Q184" i="20"/>
  <c r="Q184" i="19"/>
  <c r="Q184" i="18"/>
  <c r="Q184" i="17"/>
  <c r="M184" i="21"/>
  <c r="M184" i="20"/>
  <c r="M184" i="19"/>
  <c r="M184" i="18"/>
  <c r="M184" i="17"/>
  <c r="I184" i="21"/>
  <c r="I184" i="20"/>
  <c r="I184" i="19"/>
  <c r="I184" i="18"/>
  <c r="I184" i="17"/>
  <c r="O99" i="21"/>
  <c r="O99" i="20"/>
  <c r="O99" i="19"/>
  <c r="O99" i="18"/>
  <c r="O99" i="17"/>
  <c r="K99" i="21"/>
  <c r="K99" i="20"/>
  <c r="K99" i="19"/>
  <c r="K99" i="18"/>
  <c r="K99" i="17"/>
  <c r="Q135" i="21"/>
  <c r="Q135" i="20"/>
  <c r="Q135" i="19"/>
  <c r="Q135" i="18"/>
  <c r="Q135" i="17"/>
  <c r="M135" i="21"/>
  <c r="M135" i="20"/>
  <c r="M135" i="19"/>
  <c r="M135" i="18"/>
  <c r="M135" i="17"/>
  <c r="I135" i="21"/>
  <c r="I135" i="20"/>
  <c r="I135" i="19"/>
  <c r="I135" i="18"/>
  <c r="I135" i="17"/>
  <c r="O134" i="21"/>
  <c r="O134" i="20"/>
  <c r="O134" i="19"/>
  <c r="O134" i="18"/>
  <c r="O134" i="17"/>
  <c r="K134" i="21"/>
  <c r="K134" i="20"/>
  <c r="K134" i="19"/>
  <c r="K134" i="18"/>
  <c r="K134" i="17"/>
  <c r="Q133" i="21"/>
  <c r="Q133" i="20"/>
  <c r="Q133" i="19"/>
  <c r="Q133" i="18"/>
  <c r="Q133" i="17"/>
  <c r="M133" i="21"/>
  <c r="M133" i="20"/>
  <c r="M133" i="19"/>
  <c r="M133" i="18"/>
  <c r="M133" i="17"/>
  <c r="I133" i="21"/>
  <c r="I133" i="20"/>
  <c r="I133" i="19"/>
  <c r="I133" i="18"/>
  <c r="I133" i="17"/>
  <c r="O132" i="21"/>
  <c r="O132" i="20"/>
  <c r="O132" i="19"/>
  <c r="O132" i="18"/>
  <c r="O132" i="17"/>
  <c r="K132" i="21"/>
  <c r="K132" i="20"/>
  <c r="K132" i="19"/>
  <c r="K132" i="18"/>
  <c r="K132" i="17"/>
  <c r="Q47" i="21"/>
  <c r="Q47" i="20"/>
  <c r="Q47" i="19"/>
  <c r="Q47" i="18"/>
  <c r="Q47" i="17"/>
  <c r="M47" i="21"/>
  <c r="M47" i="20"/>
  <c r="M47" i="19"/>
  <c r="M47" i="18"/>
  <c r="M47" i="17"/>
  <c r="I47" i="21"/>
  <c r="I47" i="20"/>
  <c r="I47" i="19"/>
  <c r="I47" i="18"/>
  <c r="I47" i="17"/>
  <c r="O46" i="21"/>
  <c r="O46" i="20"/>
  <c r="O46" i="19"/>
  <c r="O46" i="18"/>
  <c r="O46" i="17"/>
  <c r="K46" i="21"/>
  <c r="K46" i="20"/>
  <c r="K46" i="19"/>
  <c r="K46" i="18"/>
  <c r="K46" i="17"/>
  <c r="Q45" i="21"/>
  <c r="Q45" i="20"/>
  <c r="Q45" i="19"/>
  <c r="Q45" i="18"/>
  <c r="Q45" i="17"/>
  <c r="M45" i="21"/>
  <c r="M45" i="20"/>
  <c r="M45" i="19"/>
  <c r="M45" i="18"/>
  <c r="M45" i="17"/>
  <c r="I45" i="21"/>
  <c r="I45" i="20"/>
  <c r="I45" i="19"/>
  <c r="I45" i="18"/>
  <c r="I45" i="17"/>
  <c r="O44" i="21"/>
  <c r="O44" i="20"/>
  <c r="O44" i="19"/>
  <c r="O44" i="18"/>
  <c r="O44" i="17"/>
  <c r="K44" i="21"/>
  <c r="K44" i="20"/>
  <c r="K44" i="19"/>
  <c r="K44" i="18"/>
  <c r="K44" i="17"/>
  <c r="Q43" i="21"/>
  <c r="Q43" i="20"/>
  <c r="Q43" i="19"/>
  <c r="Q43" i="18"/>
  <c r="Q43" i="17"/>
  <c r="M43" i="21"/>
  <c r="M43" i="20"/>
  <c r="M43" i="19"/>
  <c r="M43" i="18"/>
  <c r="M43" i="17"/>
  <c r="I43" i="21"/>
  <c r="I43" i="20"/>
  <c r="I43" i="19"/>
  <c r="I43" i="18"/>
  <c r="I43" i="17"/>
  <c r="O42" i="21"/>
  <c r="O42" i="20"/>
  <c r="O42" i="19"/>
  <c r="O42" i="18"/>
  <c r="O42" i="17"/>
  <c r="K42" i="21"/>
  <c r="K42" i="20"/>
  <c r="K42" i="19"/>
  <c r="K42" i="18"/>
  <c r="K42" i="17"/>
  <c r="Q41" i="21"/>
  <c r="Q41" i="20"/>
  <c r="Q41" i="19"/>
  <c r="Q41" i="18"/>
  <c r="Q41" i="17"/>
  <c r="M41" i="21"/>
  <c r="M41" i="20"/>
  <c r="M41" i="19"/>
  <c r="M41" i="18"/>
  <c r="M41" i="17"/>
  <c r="I41" i="21"/>
  <c r="I41" i="20"/>
  <c r="I41" i="19"/>
  <c r="I41" i="18"/>
  <c r="I41" i="17"/>
  <c r="O40" i="21"/>
  <c r="O40" i="20"/>
  <c r="O40" i="19"/>
  <c r="O40" i="18"/>
  <c r="O40" i="17"/>
  <c r="K40" i="21"/>
  <c r="K40" i="20"/>
  <c r="K40" i="19"/>
  <c r="K40" i="18"/>
  <c r="K40" i="17"/>
  <c r="Q39" i="21"/>
  <c r="Q39" i="20"/>
  <c r="Q39" i="19"/>
  <c r="Q39" i="18"/>
  <c r="Q39" i="17"/>
  <c r="M39" i="21"/>
  <c r="M39" i="20"/>
  <c r="M39" i="19"/>
  <c r="M39" i="18"/>
  <c r="M39" i="17"/>
  <c r="I39" i="21"/>
  <c r="I39" i="20"/>
  <c r="I39" i="19"/>
  <c r="I39" i="18"/>
  <c r="I39" i="17"/>
  <c r="O38" i="21"/>
  <c r="O38" i="20"/>
  <c r="O38" i="19"/>
  <c r="O38" i="18"/>
  <c r="O38" i="17"/>
  <c r="K38" i="21"/>
  <c r="K38" i="20"/>
  <c r="K38" i="19"/>
  <c r="K38" i="18"/>
  <c r="K38" i="17"/>
  <c r="Q131" i="21"/>
  <c r="Q131" i="20"/>
  <c r="Q131" i="19"/>
  <c r="Q131" i="18"/>
  <c r="Q131" i="17"/>
  <c r="M131" i="21"/>
  <c r="M131" i="20"/>
  <c r="M131" i="19"/>
  <c r="M131" i="18"/>
  <c r="M131" i="17"/>
  <c r="I131" i="21"/>
  <c r="I131" i="20"/>
  <c r="I131" i="19"/>
  <c r="I131" i="18"/>
  <c r="I131" i="17"/>
  <c r="O37" i="21"/>
  <c r="O37" i="20"/>
  <c r="O37" i="19"/>
  <c r="O37" i="18"/>
  <c r="O37" i="17"/>
  <c r="K37" i="21"/>
  <c r="K37" i="20"/>
  <c r="K37" i="19"/>
  <c r="K37" i="18"/>
  <c r="K37" i="17"/>
  <c r="Q36" i="21"/>
  <c r="Q36" i="20"/>
  <c r="Q36" i="19"/>
  <c r="Q36" i="18"/>
  <c r="Q36" i="17"/>
  <c r="M36" i="21"/>
  <c r="M36" i="20"/>
  <c r="M36" i="19"/>
  <c r="M36" i="18"/>
  <c r="M36" i="17"/>
  <c r="I36" i="21"/>
  <c r="I36" i="20"/>
  <c r="I36" i="19"/>
  <c r="I36" i="18"/>
  <c r="I36" i="17"/>
  <c r="O130" i="21"/>
  <c r="O130" i="20"/>
  <c r="O130" i="19"/>
  <c r="O130" i="18"/>
  <c r="O130" i="17"/>
  <c r="K130" i="21"/>
  <c r="K130" i="20"/>
  <c r="K130" i="19"/>
  <c r="K130" i="18"/>
  <c r="K130" i="17"/>
  <c r="Q129" i="21"/>
  <c r="Q129" i="20"/>
  <c r="Q129" i="19"/>
  <c r="Q129" i="18"/>
  <c r="Q129" i="17"/>
  <c r="M129" i="21"/>
  <c r="M129" i="20"/>
  <c r="M129" i="19"/>
  <c r="M129" i="18"/>
  <c r="M129" i="17"/>
  <c r="I129" i="21"/>
  <c r="I129" i="20"/>
  <c r="I129" i="19"/>
  <c r="I129" i="18"/>
  <c r="I129" i="17"/>
  <c r="O128" i="21"/>
  <c r="O128" i="20"/>
  <c r="O128" i="19"/>
  <c r="O128" i="18"/>
  <c r="O128" i="17"/>
  <c r="K128" i="21"/>
  <c r="K128" i="20"/>
  <c r="K128" i="19"/>
  <c r="K128" i="18"/>
  <c r="K128" i="17"/>
  <c r="Q127" i="21"/>
  <c r="Q127" i="20"/>
  <c r="Q127" i="19"/>
  <c r="Q127" i="18"/>
  <c r="Q127" i="17"/>
  <c r="M127" i="21"/>
  <c r="M127" i="20"/>
  <c r="M127" i="19"/>
  <c r="M127" i="18"/>
  <c r="M127" i="17"/>
  <c r="I127" i="21"/>
  <c r="I127" i="20"/>
  <c r="I127" i="19"/>
  <c r="I127" i="18"/>
  <c r="I127" i="17"/>
  <c r="O279" i="21"/>
  <c r="O279" i="20"/>
  <c r="O279" i="19"/>
  <c r="O279" i="18"/>
  <c r="O279" i="17"/>
  <c r="K279" i="21"/>
  <c r="K279" i="20"/>
  <c r="K279" i="19"/>
  <c r="K279" i="18"/>
  <c r="K279" i="17"/>
  <c r="Q136" i="21"/>
  <c r="Q136" i="20"/>
  <c r="Q136" i="19"/>
  <c r="Q136" i="18"/>
  <c r="Q136" i="17"/>
  <c r="M136" i="21"/>
  <c r="M136" i="20"/>
  <c r="M136" i="19"/>
  <c r="M136" i="18"/>
  <c r="M136" i="17"/>
  <c r="I136" i="21"/>
  <c r="I136" i="20"/>
  <c r="I136" i="19"/>
  <c r="I136" i="18"/>
  <c r="I136" i="17"/>
  <c r="O252" i="21"/>
  <c r="O252" i="20"/>
  <c r="O252" i="19"/>
  <c r="O252" i="18"/>
  <c r="O252" i="17"/>
  <c r="K252" i="21"/>
  <c r="K252" i="20"/>
  <c r="K252" i="19"/>
  <c r="K252" i="18"/>
  <c r="K252" i="17"/>
  <c r="Q251" i="21"/>
  <c r="Q251" i="20"/>
  <c r="Q251" i="19"/>
  <c r="Q251" i="18"/>
  <c r="Q251" i="17"/>
  <c r="M251" i="21"/>
  <c r="M251" i="20"/>
  <c r="M251" i="19"/>
  <c r="M251" i="18"/>
  <c r="M251" i="17"/>
  <c r="I251" i="21"/>
  <c r="I251" i="20"/>
  <c r="I251" i="19"/>
  <c r="I251" i="18"/>
  <c r="I251" i="17"/>
  <c r="O250" i="21"/>
  <c r="O250" i="20"/>
  <c r="O250" i="19"/>
  <c r="O250" i="18"/>
  <c r="O250" i="17"/>
  <c r="K250" i="21"/>
  <c r="K250" i="20"/>
  <c r="K250" i="19"/>
  <c r="K250" i="18"/>
  <c r="K250" i="17"/>
  <c r="Q249" i="21"/>
  <c r="Q249" i="20"/>
  <c r="Q249" i="19"/>
  <c r="Q249" i="18"/>
  <c r="Q249" i="17"/>
  <c r="M249" i="21"/>
  <c r="M249" i="20"/>
  <c r="M249" i="19"/>
  <c r="M249" i="18"/>
  <c r="M249" i="17"/>
  <c r="I249" i="21"/>
  <c r="I249" i="20"/>
  <c r="I249" i="19"/>
  <c r="I249" i="18"/>
  <c r="I249" i="17"/>
  <c r="O248" i="21"/>
  <c r="O248" i="20"/>
  <c r="O248" i="19"/>
  <c r="O248" i="18"/>
  <c r="O248" i="17"/>
  <c r="K248" i="21"/>
  <c r="K248" i="20"/>
  <c r="K248" i="19"/>
  <c r="K248" i="18"/>
  <c r="K248" i="17"/>
  <c r="Q183" i="21"/>
  <c r="Q183" i="20"/>
  <c r="Q183" i="19"/>
  <c r="Q183" i="18"/>
  <c r="Q183" i="17"/>
  <c r="M183" i="21"/>
  <c r="M183" i="20"/>
  <c r="M183" i="19"/>
  <c r="M183" i="18"/>
  <c r="M183" i="17"/>
  <c r="I183" i="21"/>
  <c r="I183" i="20"/>
  <c r="I183" i="19"/>
  <c r="I183" i="18"/>
  <c r="I183" i="17"/>
  <c r="O247" i="21"/>
  <c r="O247" i="20"/>
  <c r="O247" i="19"/>
  <c r="O247" i="18"/>
  <c r="O247" i="17"/>
  <c r="K247" i="21"/>
  <c r="K247" i="20"/>
  <c r="K247" i="19"/>
  <c r="K247" i="18"/>
  <c r="K247" i="17"/>
  <c r="Q246" i="21"/>
  <c r="Q246" i="20"/>
  <c r="Q246" i="19"/>
  <c r="Q246" i="18"/>
  <c r="Q246" i="17"/>
  <c r="M246" i="21"/>
  <c r="M246" i="20"/>
  <c r="M246" i="19"/>
  <c r="M246" i="18"/>
  <c r="M246" i="17"/>
  <c r="I246" i="21"/>
  <c r="I246" i="20"/>
  <c r="I246" i="19"/>
  <c r="I246" i="18"/>
  <c r="I246" i="17"/>
  <c r="O245" i="21"/>
  <c r="O245" i="20"/>
  <c r="O245" i="19"/>
  <c r="O245" i="18"/>
  <c r="O245" i="17"/>
  <c r="K245" i="21"/>
  <c r="K245" i="20"/>
  <c r="K245" i="19"/>
  <c r="K245" i="18"/>
  <c r="K245" i="17"/>
  <c r="Q244" i="21"/>
  <c r="Q244" i="20"/>
  <c r="Q244" i="19"/>
  <c r="Q244" i="18"/>
  <c r="Q244" i="17"/>
  <c r="M244" i="21"/>
  <c r="M244" i="20"/>
  <c r="M244" i="19"/>
  <c r="M244" i="18"/>
  <c r="M244" i="17"/>
  <c r="I244" i="21"/>
  <c r="I244" i="20"/>
  <c r="I244" i="19"/>
  <c r="I244" i="18"/>
  <c r="I244" i="17"/>
  <c r="O35" i="21"/>
  <c r="O35" i="20"/>
  <c r="O35" i="19"/>
  <c r="O35" i="18"/>
  <c r="O35" i="17"/>
  <c r="K35" i="21"/>
  <c r="K35" i="20"/>
  <c r="K35" i="19"/>
  <c r="K35" i="18"/>
  <c r="K35" i="17"/>
  <c r="Q34" i="21"/>
  <c r="Q34" i="20"/>
  <c r="Q34" i="19"/>
  <c r="Q34" i="18"/>
  <c r="Q34" i="17"/>
  <c r="M34" i="21"/>
  <c r="M34" i="20"/>
  <c r="M34" i="19"/>
  <c r="M34" i="18"/>
  <c r="M34" i="17"/>
  <c r="I34" i="21"/>
  <c r="I34" i="20"/>
  <c r="I34" i="19"/>
  <c r="I34" i="18"/>
  <c r="I34" i="17"/>
  <c r="O33" i="21"/>
  <c r="O33" i="20"/>
  <c r="O33" i="19"/>
  <c r="O33" i="18"/>
  <c r="O33" i="17"/>
  <c r="K33" i="21"/>
  <c r="K33" i="20"/>
  <c r="K33" i="19"/>
  <c r="K33" i="18"/>
  <c r="K33" i="17"/>
  <c r="Q32" i="21"/>
  <c r="Q32" i="20"/>
  <c r="Q32" i="19"/>
  <c r="Q32" i="18"/>
  <c r="Q32" i="17"/>
  <c r="M32" i="21"/>
  <c r="M32" i="20"/>
  <c r="M32" i="19"/>
  <c r="M32" i="18"/>
  <c r="M32" i="17"/>
  <c r="I32" i="21"/>
  <c r="I32" i="20"/>
  <c r="I32" i="19"/>
  <c r="I32" i="18"/>
  <c r="I32" i="17"/>
  <c r="O66" i="21"/>
  <c r="O66" i="20"/>
  <c r="O66" i="19"/>
  <c r="O66" i="18"/>
  <c r="O66" i="17"/>
  <c r="K66" i="21"/>
  <c r="K66" i="20"/>
  <c r="K66" i="19"/>
  <c r="K66" i="18"/>
  <c r="K66" i="17"/>
  <c r="Q65" i="21"/>
  <c r="Q65" i="20"/>
  <c r="Q65" i="19"/>
  <c r="Q65" i="18"/>
  <c r="Q65" i="17"/>
  <c r="M65" i="21"/>
  <c r="M65" i="20"/>
  <c r="M65" i="19"/>
  <c r="M65" i="18"/>
  <c r="M65" i="17"/>
  <c r="I65" i="21"/>
  <c r="I65" i="20"/>
  <c r="I65" i="19"/>
  <c r="I65" i="18"/>
  <c r="I65" i="17"/>
  <c r="O64" i="21"/>
  <c r="O64" i="20"/>
  <c r="O64" i="19"/>
  <c r="O64" i="18"/>
  <c r="O64" i="17"/>
  <c r="K64" i="21"/>
  <c r="K64" i="20"/>
  <c r="K64" i="19"/>
  <c r="K64" i="18"/>
  <c r="K64" i="17"/>
  <c r="Q63" i="21"/>
  <c r="Q63" i="20"/>
  <c r="Q63" i="19"/>
  <c r="Q63" i="18"/>
  <c r="Q63" i="17"/>
  <c r="M63" i="21"/>
  <c r="M63" i="20"/>
  <c r="M63" i="19"/>
  <c r="M63" i="18"/>
  <c r="M63" i="17"/>
  <c r="I63" i="21"/>
  <c r="I63" i="20"/>
  <c r="I63" i="19"/>
  <c r="I63" i="18"/>
  <c r="I63" i="17"/>
  <c r="O62" i="21"/>
  <c r="O62" i="20"/>
  <c r="O62" i="19"/>
  <c r="O62" i="18"/>
  <c r="O62" i="17"/>
  <c r="K62" i="21"/>
  <c r="K62" i="20"/>
  <c r="K62" i="19"/>
  <c r="K62" i="18"/>
  <c r="K62" i="17"/>
  <c r="Q61" i="21"/>
  <c r="Q61" i="20"/>
  <c r="Q61" i="19"/>
  <c r="Q61" i="18"/>
  <c r="Q61" i="17"/>
  <c r="M61" i="21"/>
  <c r="M61" i="20"/>
  <c r="M61" i="19"/>
  <c r="M61" i="18"/>
  <c r="M61" i="17"/>
  <c r="I61" i="21"/>
  <c r="I61" i="20"/>
  <c r="I61" i="19"/>
  <c r="I61" i="18"/>
  <c r="I61" i="17"/>
  <c r="O60" i="21"/>
  <c r="O60" i="20"/>
  <c r="O60" i="19"/>
  <c r="O60" i="18"/>
  <c r="O60" i="17"/>
  <c r="K60" i="21"/>
  <c r="K60" i="20"/>
  <c r="K60" i="19"/>
  <c r="K60" i="18"/>
  <c r="K60" i="17"/>
  <c r="Q31" i="21"/>
  <c r="Q31" i="20"/>
  <c r="Q31" i="19"/>
  <c r="Q31" i="18"/>
  <c r="Q31" i="17"/>
  <c r="M31" i="21"/>
  <c r="M31" i="20"/>
  <c r="M31" i="19"/>
  <c r="M31" i="18"/>
  <c r="M31" i="17"/>
  <c r="I31" i="21"/>
  <c r="I31" i="20"/>
  <c r="I31" i="19"/>
  <c r="I31" i="18"/>
  <c r="I31" i="17"/>
  <c r="O30" i="21"/>
  <c r="O30" i="20"/>
  <c r="O30" i="19"/>
  <c r="O30" i="18"/>
  <c r="O30" i="17"/>
  <c r="K30" i="21"/>
  <c r="K30" i="20"/>
  <c r="K30" i="19"/>
  <c r="K30" i="18"/>
  <c r="K30" i="17"/>
  <c r="Q29" i="21"/>
  <c r="Q29" i="20"/>
  <c r="Q29" i="19"/>
  <c r="Q29" i="18"/>
  <c r="Q29" i="17"/>
  <c r="M29" i="21"/>
  <c r="M29" i="20"/>
  <c r="M29" i="19"/>
  <c r="M29" i="18"/>
  <c r="M29" i="17"/>
  <c r="I29" i="21"/>
  <c r="I29" i="20"/>
  <c r="I29" i="19"/>
  <c r="I29" i="18"/>
  <c r="I29" i="17"/>
  <c r="O28" i="21"/>
  <c r="O28" i="20"/>
  <c r="O28" i="19"/>
  <c r="O28" i="18"/>
  <c r="O28" i="17"/>
  <c r="K28" i="21"/>
  <c r="K28" i="20"/>
  <c r="K28" i="19"/>
  <c r="K28" i="18"/>
  <c r="K28" i="17"/>
  <c r="Q27" i="21"/>
  <c r="Q27" i="20"/>
  <c r="Q27" i="19"/>
  <c r="Q27" i="18"/>
  <c r="Q27" i="17"/>
  <c r="M27" i="21"/>
  <c r="M27" i="20"/>
  <c r="M27" i="19"/>
  <c r="M27" i="18"/>
  <c r="M27" i="17"/>
  <c r="I27" i="21"/>
  <c r="I27" i="20"/>
  <c r="I27" i="19"/>
  <c r="I27" i="18"/>
  <c r="I27" i="17"/>
  <c r="O26" i="21"/>
  <c r="O26" i="20"/>
  <c r="O26" i="19"/>
  <c r="O26" i="18"/>
  <c r="O26" i="17"/>
  <c r="K26" i="21"/>
  <c r="K26" i="20"/>
  <c r="K26" i="19"/>
  <c r="K26" i="18"/>
  <c r="K26" i="17"/>
  <c r="Q59" i="21"/>
  <c r="Q59" i="20"/>
  <c r="Q59" i="19"/>
  <c r="Q59" i="18"/>
  <c r="Q59" i="17"/>
  <c r="M59" i="21"/>
  <c r="M59" i="20"/>
  <c r="M59" i="19"/>
  <c r="M59" i="18"/>
  <c r="M59" i="17"/>
  <c r="I59" i="21"/>
  <c r="I59" i="20"/>
  <c r="I59" i="19"/>
  <c r="I59" i="18"/>
  <c r="I59" i="17"/>
  <c r="O58" i="21"/>
  <c r="O58" i="20"/>
  <c r="O58" i="19"/>
  <c r="O58" i="18"/>
  <c r="O58" i="17"/>
  <c r="K58" i="21"/>
  <c r="K58" i="20"/>
  <c r="K58" i="19"/>
  <c r="K58" i="18"/>
  <c r="K58" i="17"/>
  <c r="Q57" i="21"/>
  <c r="Q57" i="20"/>
  <c r="Q57" i="19"/>
  <c r="Q57" i="18"/>
  <c r="Q57" i="17"/>
  <c r="M57" i="21"/>
  <c r="M57" i="20"/>
  <c r="M57" i="19"/>
  <c r="M57" i="18"/>
  <c r="M57" i="17"/>
  <c r="I57" i="21"/>
  <c r="I57" i="20"/>
  <c r="I57" i="19"/>
  <c r="I57" i="18"/>
  <c r="I57" i="17"/>
  <c r="O56" i="21"/>
  <c r="O56" i="20"/>
  <c r="O56" i="19"/>
  <c r="O56" i="18"/>
  <c r="O56" i="17"/>
  <c r="K56" i="21"/>
  <c r="K56" i="20"/>
  <c r="K56" i="19"/>
  <c r="K56" i="18"/>
  <c r="K56" i="17"/>
  <c r="Q55" i="21"/>
  <c r="Q55" i="20"/>
  <c r="Q55" i="19"/>
  <c r="Q55" i="18"/>
  <c r="Q55" i="17"/>
  <c r="M55" i="21"/>
  <c r="M55" i="20"/>
  <c r="M55" i="19"/>
  <c r="M55" i="18"/>
  <c r="M55" i="17"/>
  <c r="I55" i="21"/>
  <c r="I55" i="20"/>
  <c r="I55" i="19"/>
  <c r="I55" i="18"/>
  <c r="I55" i="17"/>
  <c r="O54" i="21"/>
  <c r="O54" i="20"/>
  <c r="O54" i="19"/>
  <c r="O54" i="18"/>
  <c r="O54" i="17"/>
  <c r="K54" i="21"/>
  <c r="K54" i="20"/>
  <c r="K54" i="19"/>
  <c r="K54" i="18"/>
  <c r="K54" i="17"/>
  <c r="Q53" i="21"/>
  <c r="Q53" i="20"/>
  <c r="Q53" i="19"/>
  <c r="Q53" i="18"/>
  <c r="Q53" i="17"/>
  <c r="M53" i="21"/>
  <c r="M53" i="20"/>
  <c r="M53" i="19"/>
  <c r="M53" i="18"/>
  <c r="M53" i="17"/>
  <c r="I53" i="21"/>
  <c r="I53" i="20"/>
  <c r="I53" i="19"/>
  <c r="I53" i="18"/>
  <c r="I53" i="17"/>
  <c r="O52" i="21"/>
  <c r="O52" i="20"/>
  <c r="O52" i="19"/>
  <c r="O52" i="18"/>
  <c r="O52" i="17"/>
  <c r="K52" i="21"/>
  <c r="K52" i="20"/>
  <c r="K52" i="19"/>
  <c r="K52" i="18"/>
  <c r="K52" i="17"/>
  <c r="Q25" i="21"/>
  <c r="Q25" i="20"/>
  <c r="Q25" i="19"/>
  <c r="Q25" i="18"/>
  <c r="Q25" i="17"/>
  <c r="M25" i="21"/>
  <c r="M25" i="20"/>
  <c r="M25" i="19"/>
  <c r="M25" i="18"/>
  <c r="M25" i="17"/>
  <c r="I25" i="21"/>
  <c r="I25" i="20"/>
  <c r="I25" i="19"/>
  <c r="I25" i="18"/>
  <c r="I25" i="17"/>
  <c r="O24" i="21"/>
  <c r="O24" i="20"/>
  <c r="O24" i="19"/>
  <c r="O24" i="18"/>
  <c r="O24" i="17"/>
  <c r="K24" i="21"/>
  <c r="K24" i="20"/>
  <c r="K24" i="19"/>
  <c r="K24" i="18"/>
  <c r="K24" i="17"/>
  <c r="Q23" i="21"/>
  <c r="Q23" i="20"/>
  <c r="Q23" i="19"/>
  <c r="Q23" i="18"/>
  <c r="Q23" i="17"/>
  <c r="M23" i="21"/>
  <c r="M23" i="20"/>
  <c r="M23" i="19"/>
  <c r="M23" i="18"/>
  <c r="M23" i="17"/>
  <c r="I23" i="21"/>
  <c r="I23" i="20"/>
  <c r="I23" i="19"/>
  <c r="I23" i="18"/>
  <c r="I23" i="17"/>
  <c r="O22" i="21"/>
  <c r="O22" i="20"/>
  <c r="O22" i="19"/>
  <c r="O22" i="18"/>
  <c r="O22" i="17"/>
  <c r="K22" i="21"/>
  <c r="K22" i="20"/>
  <c r="K22" i="19"/>
  <c r="K22" i="18"/>
  <c r="K22" i="17"/>
  <c r="Q21" i="21"/>
  <c r="Q21" i="20"/>
  <c r="Q21" i="19"/>
  <c r="Q21" i="18"/>
  <c r="Q21" i="17"/>
  <c r="M21" i="21"/>
  <c r="M21" i="20"/>
  <c r="M21" i="19"/>
  <c r="M21" i="18"/>
  <c r="M21" i="17"/>
  <c r="I21" i="21"/>
  <c r="I21" i="20"/>
  <c r="I21" i="19"/>
  <c r="I21" i="18"/>
  <c r="I21" i="17"/>
  <c r="O182" i="21"/>
  <c r="O182" i="20"/>
  <c r="O182" i="19"/>
  <c r="O182" i="18"/>
  <c r="O182" i="17"/>
  <c r="K182" i="21"/>
  <c r="K182" i="20"/>
  <c r="K182" i="19"/>
  <c r="K182" i="18"/>
  <c r="K182" i="17"/>
  <c r="Q20" i="21"/>
  <c r="Q20" i="20"/>
  <c r="Q20" i="19"/>
  <c r="Q20" i="18"/>
  <c r="Q20" i="17"/>
  <c r="M20" i="21"/>
  <c r="M20" i="20"/>
  <c r="M20" i="19"/>
  <c r="M20" i="18"/>
  <c r="M20" i="17"/>
  <c r="I20" i="21"/>
  <c r="I20" i="20"/>
  <c r="I20" i="19"/>
  <c r="I20" i="18"/>
  <c r="I20" i="17"/>
  <c r="O19" i="21"/>
  <c r="O19" i="20"/>
  <c r="O19" i="19"/>
  <c r="O19" i="18"/>
  <c r="O19" i="17"/>
  <c r="K19" i="21"/>
  <c r="K19" i="20"/>
  <c r="K19" i="19"/>
  <c r="K19" i="18"/>
  <c r="K19" i="17"/>
  <c r="Q181" i="21"/>
  <c r="Q181" i="20"/>
  <c r="Q181" i="19"/>
  <c r="Q181" i="18"/>
  <c r="Q181" i="17"/>
  <c r="M181" i="21"/>
  <c r="M181" i="20"/>
  <c r="M181" i="19"/>
  <c r="M181" i="18"/>
  <c r="M181" i="17"/>
  <c r="I181" i="21"/>
  <c r="I181" i="20"/>
  <c r="I181" i="19"/>
  <c r="I181" i="18"/>
  <c r="I181" i="17"/>
  <c r="O18" i="21"/>
  <c r="O18" i="20"/>
  <c r="O18" i="19"/>
  <c r="O18" i="18"/>
  <c r="O18" i="17"/>
  <c r="K18" i="21"/>
  <c r="K18" i="20"/>
  <c r="K18" i="19"/>
  <c r="K18" i="18"/>
  <c r="K18" i="17"/>
  <c r="Q51" i="21"/>
  <c r="Q51" i="20"/>
  <c r="Q51" i="19"/>
  <c r="Q51" i="18"/>
  <c r="Q51" i="17"/>
  <c r="M51" i="21"/>
  <c r="M51" i="20"/>
  <c r="M51" i="19"/>
  <c r="M51" i="18"/>
  <c r="M51" i="17"/>
  <c r="I51" i="21"/>
  <c r="I51" i="20"/>
  <c r="I51" i="19"/>
  <c r="I51" i="18"/>
  <c r="I51" i="17"/>
  <c r="O332" i="21"/>
  <c r="O332" i="20"/>
  <c r="O332" i="19"/>
  <c r="O332" i="18"/>
  <c r="O332" i="17"/>
  <c r="K332" i="21"/>
  <c r="K332" i="20"/>
  <c r="K332" i="19"/>
  <c r="K332" i="18"/>
  <c r="K332" i="17"/>
  <c r="Q331" i="21"/>
  <c r="Q331" i="20"/>
  <c r="Q331" i="19"/>
  <c r="Q331" i="18"/>
  <c r="Q331" i="17"/>
  <c r="M331" i="21"/>
  <c r="M331" i="20"/>
  <c r="M331" i="19"/>
  <c r="M331" i="18"/>
  <c r="M331" i="17"/>
  <c r="I331" i="21"/>
  <c r="I331" i="20"/>
  <c r="I331" i="19"/>
  <c r="I331" i="18"/>
  <c r="I331" i="17"/>
  <c r="O126" i="21"/>
  <c r="O126" i="20"/>
  <c r="O126" i="19"/>
  <c r="O126" i="18"/>
  <c r="O126" i="17"/>
  <c r="K126" i="21"/>
  <c r="K126" i="20"/>
  <c r="K126" i="19"/>
  <c r="K126" i="18"/>
  <c r="K126" i="17"/>
  <c r="Q98" i="21"/>
  <c r="Q98" i="20"/>
  <c r="Q98" i="19"/>
  <c r="Q98" i="18"/>
  <c r="Q98" i="17"/>
  <c r="M98" i="21"/>
  <c r="M98" i="20"/>
  <c r="M98" i="19"/>
  <c r="M98" i="18"/>
  <c r="M98" i="17"/>
  <c r="I98" i="21"/>
  <c r="I98" i="20"/>
  <c r="I98" i="19"/>
  <c r="I98" i="18"/>
  <c r="I98" i="17"/>
  <c r="O97" i="21"/>
  <c r="O97" i="20"/>
  <c r="O97" i="19"/>
  <c r="O97" i="18"/>
  <c r="O97" i="17"/>
  <c r="K97" i="21"/>
  <c r="K97" i="20"/>
  <c r="K97" i="19"/>
  <c r="K97" i="18"/>
  <c r="K97" i="17"/>
  <c r="Q96" i="21"/>
  <c r="Q96" i="20"/>
  <c r="Q96" i="19"/>
  <c r="Q96" i="18"/>
  <c r="Q96" i="17"/>
  <c r="M96" i="21"/>
  <c r="M96" i="20"/>
  <c r="M96" i="19"/>
  <c r="M96" i="18"/>
  <c r="M96" i="17"/>
  <c r="I96" i="21"/>
  <c r="I96" i="20"/>
  <c r="I96" i="19"/>
  <c r="I96" i="18"/>
  <c r="I96" i="17"/>
  <c r="O95" i="21"/>
  <c r="O95" i="20"/>
  <c r="O95" i="19"/>
  <c r="O95" i="18"/>
  <c r="O95" i="17"/>
  <c r="K95" i="21"/>
  <c r="K95" i="20"/>
  <c r="K95" i="19"/>
  <c r="K95" i="18"/>
  <c r="K95" i="17"/>
  <c r="Q94" i="21"/>
  <c r="Q94" i="20"/>
  <c r="Q94" i="19"/>
  <c r="Q94" i="18"/>
  <c r="Q94" i="17"/>
  <c r="M94" i="21"/>
  <c r="M94" i="20"/>
  <c r="M94" i="19"/>
  <c r="M94" i="18"/>
  <c r="M94" i="17"/>
  <c r="I94" i="21"/>
  <c r="I94" i="20"/>
  <c r="I94" i="19"/>
  <c r="I94" i="18"/>
  <c r="I94" i="17"/>
  <c r="O93" i="21"/>
  <c r="O93" i="20"/>
  <c r="O93" i="19"/>
  <c r="O93" i="18"/>
  <c r="O93" i="17"/>
  <c r="K93" i="21"/>
  <c r="K93" i="20"/>
  <c r="K93" i="19"/>
  <c r="K93" i="18"/>
  <c r="K93" i="17"/>
  <c r="Q180" i="21"/>
  <c r="Q180" i="20"/>
  <c r="Q180" i="19"/>
  <c r="Q180" i="18"/>
  <c r="Q180" i="17"/>
  <c r="M180" i="21"/>
  <c r="M180" i="20"/>
  <c r="M180" i="19"/>
  <c r="M180" i="18"/>
  <c r="M180" i="17"/>
  <c r="I180" i="21"/>
  <c r="I180" i="20"/>
  <c r="I180" i="19"/>
  <c r="I180" i="18"/>
  <c r="I180" i="17"/>
  <c r="O179" i="21"/>
  <c r="O179" i="20"/>
  <c r="O179" i="19"/>
  <c r="O179" i="18"/>
  <c r="O179" i="17"/>
  <c r="K179" i="21"/>
  <c r="K179" i="20"/>
  <c r="K179" i="19"/>
  <c r="K179" i="18"/>
  <c r="K179" i="17"/>
  <c r="Q178" i="21"/>
  <c r="Q178" i="20"/>
  <c r="Q178" i="19"/>
  <c r="Q178" i="18"/>
  <c r="Q178" i="17"/>
  <c r="M178" i="21"/>
  <c r="M178" i="20"/>
  <c r="M178" i="19"/>
  <c r="M178" i="18"/>
  <c r="M178" i="17"/>
  <c r="I178" i="21"/>
  <c r="I178" i="20"/>
  <c r="I178" i="19"/>
  <c r="I178" i="18"/>
  <c r="I178" i="17"/>
  <c r="O177" i="21"/>
  <c r="O177" i="20"/>
  <c r="O177" i="19"/>
  <c r="O177" i="18"/>
  <c r="O177" i="17"/>
  <c r="K177" i="21"/>
  <c r="K177" i="20"/>
  <c r="K177" i="19"/>
  <c r="K177" i="18"/>
  <c r="K177" i="17"/>
  <c r="Q176" i="21"/>
  <c r="Q176" i="20"/>
  <c r="Q176" i="19"/>
  <c r="Q176" i="18"/>
  <c r="Q176" i="17"/>
  <c r="M176" i="21"/>
  <c r="M176" i="20"/>
  <c r="M176" i="19"/>
  <c r="M176" i="18"/>
  <c r="M176" i="17"/>
  <c r="I176" i="21"/>
  <c r="I176" i="20"/>
  <c r="I176" i="19"/>
  <c r="I176" i="18"/>
  <c r="I176" i="17"/>
  <c r="O17" i="21"/>
  <c r="O17" i="20"/>
  <c r="O17" i="19"/>
  <c r="O17" i="18"/>
  <c r="O17" i="17"/>
  <c r="K17" i="21"/>
  <c r="K17" i="20"/>
  <c r="K17" i="19"/>
  <c r="K17" i="18"/>
  <c r="K17" i="17"/>
  <c r="Q16" i="21"/>
  <c r="Q16" i="20"/>
  <c r="Q16" i="19"/>
  <c r="Q16" i="18"/>
  <c r="Q16" i="17"/>
  <c r="M16" i="21"/>
  <c r="M16" i="20"/>
  <c r="M16" i="19"/>
  <c r="M16" i="18"/>
  <c r="M16" i="17"/>
  <c r="I16" i="21"/>
  <c r="I16" i="20"/>
  <c r="I16" i="19"/>
  <c r="I16" i="18"/>
  <c r="I16" i="17"/>
  <c r="O15" i="21"/>
  <c r="O15" i="20"/>
  <c r="O15" i="19"/>
  <c r="O15" i="18"/>
  <c r="O15" i="17"/>
  <c r="K15" i="21"/>
  <c r="K15" i="20"/>
  <c r="K15" i="19"/>
  <c r="K15" i="18"/>
  <c r="K15" i="17"/>
  <c r="Q14" i="21"/>
  <c r="Q14" i="20"/>
  <c r="Q14" i="19"/>
  <c r="Q14" i="18"/>
  <c r="Q14" i="17"/>
  <c r="M14" i="21"/>
  <c r="M14" i="20"/>
  <c r="M14" i="19"/>
  <c r="M14" i="18"/>
  <c r="M14" i="17"/>
  <c r="I14" i="21"/>
  <c r="I14" i="20"/>
  <c r="I14" i="19"/>
  <c r="I14" i="18"/>
  <c r="I14" i="17"/>
  <c r="O13" i="21"/>
  <c r="O13" i="20"/>
  <c r="O13" i="19"/>
  <c r="O13" i="18"/>
  <c r="O13" i="17"/>
  <c r="K13" i="21"/>
  <c r="K13" i="20"/>
  <c r="K13" i="19"/>
  <c r="K13" i="18"/>
  <c r="K13" i="17"/>
  <c r="Q12" i="21"/>
  <c r="Q12" i="20"/>
  <c r="Q12" i="19"/>
  <c r="Q12" i="18"/>
  <c r="Q12" i="17"/>
  <c r="M12" i="21"/>
  <c r="M12" i="20"/>
  <c r="M12" i="19"/>
  <c r="M12" i="18"/>
  <c r="M12" i="17"/>
  <c r="I12" i="21"/>
  <c r="I12" i="20"/>
  <c r="I12" i="19"/>
  <c r="I12" i="18"/>
  <c r="I12" i="17"/>
  <c r="O11" i="21"/>
  <c r="O11" i="20"/>
  <c r="O11" i="19"/>
  <c r="O11" i="18"/>
  <c r="O11" i="17"/>
  <c r="K11" i="21"/>
  <c r="K11" i="20"/>
  <c r="K11" i="19"/>
  <c r="K11" i="18"/>
  <c r="K11" i="17"/>
  <c r="Q10" i="21"/>
  <c r="Q10" i="20"/>
  <c r="Q10" i="19"/>
  <c r="Q10" i="18"/>
  <c r="Q10" i="17"/>
  <c r="M10" i="21"/>
  <c r="M10" i="20"/>
  <c r="M10" i="19"/>
  <c r="M10" i="18"/>
  <c r="M10" i="17"/>
  <c r="I10" i="21"/>
  <c r="I10" i="20"/>
  <c r="I10" i="19"/>
  <c r="I10" i="18"/>
  <c r="I10" i="17"/>
  <c r="O9" i="21"/>
  <c r="O9" i="20"/>
  <c r="O9" i="19"/>
  <c r="O9" i="18"/>
  <c r="O9" i="17"/>
  <c r="K9" i="21"/>
  <c r="K9" i="20"/>
  <c r="K9" i="19"/>
  <c r="K9" i="18"/>
  <c r="K9" i="17"/>
  <c r="Q175" i="21"/>
  <c r="Q175" i="20"/>
  <c r="Q175" i="19"/>
  <c r="Q175" i="18"/>
  <c r="Q175" i="17"/>
  <c r="M175" i="21"/>
  <c r="M175" i="20"/>
  <c r="M175" i="19"/>
  <c r="M175" i="18"/>
  <c r="M175" i="17"/>
  <c r="I175" i="21"/>
  <c r="I175" i="20"/>
  <c r="I175" i="19"/>
  <c r="I175" i="18"/>
  <c r="I175" i="17"/>
  <c r="O8" i="21"/>
  <c r="O8" i="20"/>
  <c r="O8" i="19"/>
  <c r="O8" i="18"/>
  <c r="O8" i="17"/>
  <c r="K8" i="21"/>
  <c r="K8" i="20"/>
  <c r="K8" i="19"/>
  <c r="K8" i="18"/>
  <c r="K8" i="17"/>
  <c r="Q92" i="21"/>
  <c r="Q92" i="20"/>
  <c r="Q92" i="19"/>
  <c r="Q92" i="18"/>
  <c r="Q92" i="17"/>
  <c r="M92" i="21"/>
  <c r="M92" i="20"/>
  <c r="M92" i="19"/>
  <c r="M92" i="18"/>
  <c r="M92" i="17"/>
  <c r="I92" i="21"/>
  <c r="I92" i="20"/>
  <c r="I92" i="19"/>
  <c r="I92" i="18"/>
  <c r="I92" i="17"/>
  <c r="O91" i="21"/>
  <c r="O91" i="20"/>
  <c r="O91" i="19"/>
  <c r="O91" i="18"/>
  <c r="O91" i="17"/>
  <c r="K91" i="21"/>
  <c r="K91" i="20"/>
  <c r="K91" i="19"/>
  <c r="K91" i="18"/>
  <c r="K91" i="17"/>
  <c r="Q125" i="21"/>
  <c r="Q125" i="20"/>
  <c r="Q125" i="19"/>
  <c r="Q125" i="18"/>
  <c r="Q125" i="17"/>
  <c r="M125" i="21"/>
  <c r="M125" i="20"/>
  <c r="M125" i="19"/>
  <c r="M125" i="18"/>
  <c r="M125" i="17"/>
  <c r="I125" i="21"/>
  <c r="I125" i="20"/>
  <c r="I125" i="19"/>
  <c r="I125" i="18"/>
  <c r="I125" i="17"/>
  <c r="O7" i="21"/>
  <c r="O7" i="20"/>
  <c r="O7" i="19"/>
  <c r="O7" i="18"/>
  <c r="O7" i="17"/>
  <c r="K7" i="21"/>
  <c r="K7" i="20"/>
  <c r="K7" i="19"/>
  <c r="K7" i="18"/>
  <c r="K7" i="17"/>
  <c r="Q6" i="21"/>
  <c r="Q6" i="20"/>
  <c r="Q6" i="19"/>
  <c r="Q6" i="18"/>
  <c r="Q6" i="17"/>
  <c r="M6" i="21"/>
  <c r="M6" i="20"/>
  <c r="M6" i="19"/>
  <c r="M6" i="18"/>
  <c r="M6" i="17"/>
  <c r="I6" i="21"/>
  <c r="I6" i="20"/>
  <c r="I6" i="19"/>
  <c r="I6" i="18"/>
  <c r="I6" i="17"/>
  <c r="O5" i="21"/>
  <c r="O5" i="20"/>
  <c r="O5" i="19"/>
  <c r="O5" i="18"/>
  <c r="O5" i="17"/>
  <c r="K5" i="21"/>
  <c r="K5" i="20"/>
  <c r="K5" i="19"/>
  <c r="K5" i="18"/>
  <c r="K5" i="17"/>
  <c r="Q4" i="21"/>
  <c r="Q4" i="20"/>
  <c r="Q4" i="19"/>
  <c r="Q4" i="18"/>
  <c r="Q4" i="17"/>
  <c r="M4" i="21"/>
  <c r="M4" i="20"/>
  <c r="M4" i="19"/>
  <c r="M4" i="18"/>
  <c r="M4" i="17"/>
  <c r="I4" i="21"/>
  <c r="I4" i="20"/>
  <c r="I4" i="19"/>
  <c r="I4" i="18"/>
  <c r="I4" i="17"/>
  <c r="O124" i="21"/>
  <c r="O124" i="20"/>
  <c r="O124" i="19"/>
  <c r="O124" i="18"/>
  <c r="O124" i="17"/>
  <c r="K124" i="21"/>
  <c r="K124" i="20"/>
  <c r="K124" i="19"/>
  <c r="K124" i="18"/>
  <c r="K124" i="17"/>
  <c r="Q243" i="21"/>
  <c r="Q243" i="20"/>
  <c r="Q243" i="19"/>
  <c r="Q243" i="18"/>
  <c r="Q243" i="17"/>
  <c r="M243" i="21"/>
  <c r="M243" i="20"/>
  <c r="M243" i="19"/>
  <c r="M243" i="18"/>
  <c r="M243" i="17"/>
  <c r="I243" i="21"/>
  <c r="I243" i="20"/>
  <c r="I243" i="19"/>
  <c r="I243" i="18"/>
  <c r="I243" i="17"/>
  <c r="X242" i="14"/>
  <c r="X242" i="13"/>
  <c r="X242" i="12"/>
  <c r="X242" i="11"/>
  <c r="X242" i="1"/>
  <c r="X242" i="23"/>
  <c r="T242" i="14"/>
  <c r="T242" i="13"/>
  <c r="T242" i="12"/>
  <c r="T242" i="11"/>
  <c r="T242" i="1"/>
  <c r="T242" i="23"/>
  <c r="P242" i="14"/>
  <c r="P242" i="13"/>
  <c r="P242" i="12"/>
  <c r="P242" i="11"/>
  <c r="P242" i="1"/>
  <c r="P242" i="23"/>
  <c r="L242" i="14"/>
  <c r="L242" i="13"/>
  <c r="L242" i="12"/>
  <c r="L242" i="11"/>
  <c r="L242" i="1"/>
  <c r="L242" i="23"/>
  <c r="Y351" i="14"/>
  <c r="Y351" i="13"/>
  <c r="Y351" i="12"/>
  <c r="Y351" i="11"/>
  <c r="Y351" i="1"/>
  <c r="Y351" i="23"/>
  <c r="U351" i="14"/>
  <c r="U351" i="13"/>
  <c r="U351" i="12"/>
  <c r="U351" i="11"/>
  <c r="U351" i="1"/>
  <c r="U351" i="23"/>
  <c r="Q351" i="14"/>
  <c r="Q351" i="13"/>
  <c r="Q351" i="12"/>
  <c r="Q351" i="11"/>
  <c r="Q351" i="1"/>
  <c r="Q351" i="23"/>
  <c r="M351" i="14"/>
  <c r="M351" i="13"/>
  <c r="M351" i="12"/>
  <c r="M351" i="11"/>
  <c r="M351" i="1"/>
  <c r="M351" i="23"/>
  <c r="I351" i="14"/>
  <c r="I351" i="13"/>
  <c r="I351" i="12"/>
  <c r="I351" i="11"/>
  <c r="I351" i="1"/>
  <c r="I351" i="23"/>
  <c r="W350" i="14"/>
  <c r="W350" i="13"/>
  <c r="W350" i="12"/>
  <c r="W350" i="11"/>
  <c r="W350" i="1"/>
  <c r="W350" i="23"/>
  <c r="S350" i="14"/>
  <c r="S350" i="13"/>
  <c r="S350" i="12"/>
  <c r="S350" i="11"/>
  <c r="S350" i="1"/>
  <c r="S350" i="23"/>
  <c r="O350" i="14"/>
  <c r="O350" i="13"/>
  <c r="O350" i="12"/>
  <c r="O350" i="11"/>
  <c r="O350" i="1"/>
  <c r="O350" i="23"/>
  <c r="K350" i="14"/>
  <c r="K350" i="13"/>
  <c r="K350" i="12"/>
  <c r="K350" i="11"/>
  <c r="K350" i="1"/>
  <c r="K350" i="23"/>
  <c r="Y349" i="14"/>
  <c r="Y349" i="13"/>
  <c r="Y349" i="12"/>
  <c r="Y349" i="11"/>
  <c r="Y349" i="1"/>
  <c r="Y349" i="23"/>
  <c r="U349" i="14"/>
  <c r="U349" i="13"/>
  <c r="U349" i="12"/>
  <c r="U349" i="11"/>
  <c r="U349" i="1"/>
  <c r="U349" i="23"/>
  <c r="Q349" i="14"/>
  <c r="Q349" i="13"/>
  <c r="Q349" i="12"/>
  <c r="Q349" i="11"/>
  <c r="Q349" i="1"/>
  <c r="Q349" i="23"/>
  <c r="M349" i="14"/>
  <c r="M349" i="13"/>
  <c r="M349" i="12"/>
  <c r="M349" i="11"/>
  <c r="M349" i="1"/>
  <c r="M349" i="23"/>
  <c r="I349" i="14"/>
  <c r="I349" i="13"/>
  <c r="I349" i="12"/>
  <c r="I349" i="11"/>
  <c r="I349" i="1"/>
  <c r="I349" i="23"/>
  <c r="W348" i="14"/>
  <c r="W348" i="13"/>
  <c r="W348" i="12"/>
  <c r="W348" i="11"/>
  <c r="W348" i="1"/>
  <c r="W348" i="23"/>
  <c r="S348" i="14"/>
  <c r="S348" i="13"/>
  <c r="S348" i="12"/>
  <c r="S348" i="11"/>
  <c r="S348" i="1"/>
  <c r="S348" i="23"/>
  <c r="O348" i="14"/>
  <c r="O348" i="13"/>
  <c r="O348" i="12"/>
  <c r="O348" i="11"/>
  <c r="O348" i="1"/>
  <c r="O348" i="23"/>
  <c r="K348" i="14"/>
  <c r="K348" i="13"/>
  <c r="K348" i="12"/>
  <c r="K348" i="11"/>
  <c r="K348" i="1"/>
  <c r="K348" i="23"/>
  <c r="Y347" i="14"/>
  <c r="Y347" i="13"/>
  <c r="Y347" i="12"/>
  <c r="Y347" i="11"/>
  <c r="Y347" i="1"/>
  <c r="Y347" i="23"/>
  <c r="U347" i="14"/>
  <c r="U347" i="13"/>
  <c r="U347" i="12"/>
  <c r="U347" i="11"/>
  <c r="U347" i="1"/>
  <c r="U347" i="23"/>
  <c r="Q347" i="14"/>
  <c r="Q347" i="13"/>
  <c r="Q347" i="12"/>
  <c r="Q347" i="11"/>
  <c r="Q347" i="1"/>
  <c r="Q347" i="23"/>
  <c r="M347" i="14"/>
  <c r="M347" i="13"/>
  <c r="M347" i="12"/>
  <c r="M347" i="11"/>
  <c r="M347" i="1"/>
  <c r="M347" i="23"/>
  <c r="I347" i="14"/>
  <c r="I347" i="13"/>
  <c r="I347" i="12"/>
  <c r="I347" i="11"/>
  <c r="I347" i="1"/>
  <c r="I347" i="23"/>
  <c r="W346" i="14"/>
  <c r="W346" i="13"/>
  <c r="W346" i="12"/>
  <c r="W346" i="11"/>
  <c r="W346" i="1"/>
  <c r="W346" i="23"/>
  <c r="S346" i="14"/>
  <c r="S346" i="13"/>
  <c r="S346" i="12"/>
  <c r="S346" i="11"/>
  <c r="S346" i="1"/>
  <c r="S346" i="23"/>
  <c r="O346" i="14"/>
  <c r="O346" i="13"/>
  <c r="O346" i="12"/>
  <c r="O346" i="11"/>
  <c r="O346" i="1"/>
  <c r="O346" i="23"/>
  <c r="K346" i="14"/>
  <c r="K346" i="13"/>
  <c r="K346" i="12"/>
  <c r="K346" i="11"/>
  <c r="K346" i="1"/>
  <c r="K346" i="23"/>
  <c r="Y345" i="14"/>
  <c r="Y345" i="13"/>
  <c r="Y345" i="12"/>
  <c r="Y345" i="11"/>
  <c r="Y345" i="1"/>
  <c r="Y345" i="23"/>
  <c r="U345" i="14"/>
  <c r="U345" i="13"/>
  <c r="U345" i="12"/>
  <c r="U345" i="11"/>
  <c r="U345" i="1"/>
  <c r="U345" i="23"/>
  <c r="Q345" i="14"/>
  <c r="Q345" i="13"/>
  <c r="Q345" i="12"/>
  <c r="Q345" i="11"/>
  <c r="Q345" i="1"/>
  <c r="Q345" i="23"/>
  <c r="M345" i="14"/>
  <c r="M345" i="13"/>
  <c r="M345" i="12"/>
  <c r="M345" i="11"/>
  <c r="M345" i="1"/>
  <c r="M345" i="23"/>
  <c r="I345" i="14"/>
  <c r="I345" i="13"/>
  <c r="I345" i="12"/>
  <c r="I345" i="11"/>
  <c r="I345" i="1"/>
  <c r="I345" i="23"/>
  <c r="W344" i="14"/>
  <c r="W344" i="13"/>
  <c r="W344" i="12"/>
  <c r="W344" i="11"/>
  <c r="W344" i="1"/>
  <c r="W344" i="23"/>
  <c r="S344" i="14"/>
  <c r="S344" i="13"/>
  <c r="S344" i="12"/>
  <c r="S344" i="11"/>
  <c r="S344" i="1"/>
  <c r="S344" i="23"/>
  <c r="O344" i="14"/>
  <c r="O344" i="13"/>
  <c r="O344" i="12"/>
  <c r="O344" i="11"/>
  <c r="O344" i="1"/>
  <c r="O344" i="23"/>
  <c r="K344" i="14"/>
  <c r="K344" i="13"/>
  <c r="K344" i="12"/>
  <c r="K344" i="11"/>
  <c r="K344" i="1"/>
  <c r="K344" i="23"/>
  <c r="Y343" i="14"/>
  <c r="Y343" i="13"/>
  <c r="Y343" i="12"/>
  <c r="Y343" i="11"/>
  <c r="Y343" i="1"/>
  <c r="Y343" i="23"/>
  <c r="U343" i="14"/>
  <c r="U343" i="13"/>
  <c r="U343" i="12"/>
  <c r="U343" i="11"/>
  <c r="U343" i="1"/>
  <c r="U343" i="23"/>
  <c r="Q343" i="14"/>
  <c r="Q343" i="13"/>
  <c r="Q343" i="12"/>
  <c r="Q343" i="11"/>
  <c r="Q343" i="1"/>
  <c r="Q343" i="23"/>
  <c r="M343" i="14"/>
  <c r="M343" i="13"/>
  <c r="M343" i="12"/>
  <c r="M343" i="11"/>
  <c r="M343" i="1"/>
  <c r="M343" i="23"/>
  <c r="I343" i="14"/>
  <c r="I343" i="13"/>
  <c r="I343" i="12"/>
  <c r="I343" i="11"/>
  <c r="I343" i="1"/>
  <c r="I343" i="23"/>
  <c r="W90" i="14"/>
  <c r="W90" i="13"/>
  <c r="W90" i="12"/>
  <c r="W90" i="11"/>
  <c r="W90" i="1"/>
  <c r="W90" i="23"/>
  <c r="S90" i="14"/>
  <c r="S90" i="13"/>
  <c r="S90" i="12"/>
  <c r="S90" i="11"/>
  <c r="S90" i="1"/>
  <c r="S90" i="23"/>
  <c r="O90" i="14"/>
  <c r="O90" i="13"/>
  <c r="O90" i="12"/>
  <c r="O90" i="11"/>
  <c r="O90" i="1"/>
  <c r="O90" i="23"/>
  <c r="K90" i="14"/>
  <c r="K90" i="13"/>
  <c r="K90" i="12"/>
  <c r="K90" i="11"/>
  <c r="K90" i="1"/>
  <c r="K90" i="23"/>
  <c r="Y342" i="14"/>
  <c r="Y342" i="13"/>
  <c r="Y342" i="12"/>
  <c r="Y342" i="11"/>
  <c r="Y342" i="1"/>
  <c r="Y342" i="23"/>
  <c r="U342" i="14"/>
  <c r="U342" i="13"/>
  <c r="U342" i="12"/>
  <c r="U342" i="11"/>
  <c r="U342" i="1"/>
  <c r="U342" i="23"/>
  <c r="Q342" i="14"/>
  <c r="Q342" i="13"/>
  <c r="Q342" i="12"/>
  <c r="Q342" i="11"/>
  <c r="Q342" i="1"/>
  <c r="Q342" i="23"/>
  <c r="M342" i="14"/>
  <c r="M342" i="13"/>
  <c r="M342" i="12"/>
  <c r="M342" i="11"/>
  <c r="M342" i="1"/>
  <c r="M342" i="23"/>
  <c r="I342" i="14"/>
  <c r="I342" i="13"/>
  <c r="I342" i="12"/>
  <c r="I342" i="11"/>
  <c r="I342" i="1"/>
  <c r="I342" i="23"/>
  <c r="W341" i="14"/>
  <c r="W341" i="13"/>
  <c r="W341" i="12"/>
  <c r="W341" i="11"/>
  <c r="W341" i="1"/>
  <c r="W341" i="23"/>
  <c r="S341" i="14"/>
  <c r="S341" i="13"/>
  <c r="S341" i="12"/>
  <c r="S341" i="11"/>
  <c r="S341" i="1"/>
  <c r="S341" i="23"/>
  <c r="O341" i="14"/>
  <c r="O341" i="13"/>
  <c r="O341" i="12"/>
  <c r="O341" i="11"/>
  <c r="O341" i="1"/>
  <c r="O341" i="23"/>
  <c r="K341" i="14"/>
  <c r="K341" i="13"/>
  <c r="K341" i="12"/>
  <c r="K341" i="11"/>
  <c r="K341" i="1"/>
  <c r="K341" i="23"/>
  <c r="Y340" i="14"/>
  <c r="Y340" i="13"/>
  <c r="Y340" i="12"/>
  <c r="Y340" i="11"/>
  <c r="Y340" i="1"/>
  <c r="Y340" i="23"/>
  <c r="U340" i="14"/>
  <c r="U340" i="13"/>
  <c r="U340" i="12"/>
  <c r="U340" i="11"/>
  <c r="U340" i="1"/>
  <c r="U340" i="23"/>
  <c r="Q340" i="14"/>
  <c r="Q340" i="13"/>
  <c r="Q340" i="12"/>
  <c r="Q340" i="11"/>
  <c r="Q340" i="1"/>
  <c r="Q340" i="23"/>
  <c r="M340" i="14"/>
  <c r="M340" i="13"/>
  <c r="M340" i="12"/>
  <c r="M340" i="11"/>
  <c r="M340" i="1"/>
  <c r="M340" i="23"/>
  <c r="I340" i="14"/>
  <c r="I340" i="13"/>
  <c r="I340" i="12"/>
  <c r="I340" i="11"/>
  <c r="I340" i="1"/>
  <c r="I340" i="23"/>
  <c r="W339" i="14"/>
  <c r="W339" i="13"/>
  <c r="W339" i="12"/>
  <c r="W339" i="11"/>
  <c r="W339" i="1"/>
  <c r="W339" i="23"/>
  <c r="S339" i="14"/>
  <c r="S339" i="13"/>
  <c r="S339" i="12"/>
  <c r="S339" i="11"/>
  <c r="S339" i="1"/>
  <c r="S339" i="23"/>
  <c r="O339" i="14"/>
  <c r="O339" i="13"/>
  <c r="O339" i="12"/>
  <c r="O339" i="11"/>
  <c r="O339" i="1"/>
  <c r="O339" i="23"/>
  <c r="K339" i="14"/>
  <c r="K339" i="13"/>
  <c r="K339" i="12"/>
  <c r="K339" i="11"/>
  <c r="K339" i="1"/>
  <c r="K339" i="23"/>
  <c r="Y338" i="14"/>
  <c r="Y338" i="13"/>
  <c r="Y338" i="12"/>
  <c r="Y338" i="11"/>
  <c r="Y338" i="1"/>
  <c r="Y338" i="23"/>
  <c r="U338" i="14"/>
  <c r="U338" i="13"/>
  <c r="U338" i="12"/>
  <c r="U338" i="11"/>
  <c r="U338" i="1"/>
  <c r="U338" i="23"/>
  <c r="Q338" i="14"/>
  <c r="Q338" i="13"/>
  <c r="Q338" i="12"/>
  <c r="Q338" i="11"/>
  <c r="Q338" i="1"/>
  <c r="Q338" i="23"/>
  <c r="M338" i="14"/>
  <c r="M338" i="13"/>
  <c r="M338" i="12"/>
  <c r="M338" i="11"/>
  <c r="M338" i="1"/>
  <c r="M338" i="23"/>
  <c r="I338" i="14"/>
  <c r="I338" i="13"/>
  <c r="I338" i="12"/>
  <c r="I338" i="11"/>
  <c r="I338" i="1"/>
  <c r="I338" i="23"/>
  <c r="W337" i="14"/>
  <c r="W337" i="13"/>
  <c r="W337" i="12"/>
  <c r="W337" i="11"/>
  <c r="W337" i="1"/>
  <c r="W337" i="23"/>
  <c r="S337" i="14"/>
  <c r="S337" i="13"/>
  <c r="S337" i="12"/>
  <c r="S337" i="11"/>
  <c r="S337" i="1"/>
  <c r="S337" i="23"/>
  <c r="O337" i="14"/>
  <c r="O337" i="13"/>
  <c r="O337" i="12"/>
  <c r="O337" i="11"/>
  <c r="O337" i="1"/>
  <c r="O337" i="23"/>
  <c r="K337" i="14"/>
  <c r="K337" i="13"/>
  <c r="K337" i="12"/>
  <c r="K337" i="11"/>
  <c r="K337" i="1"/>
  <c r="K337" i="23"/>
  <c r="Y336" i="14"/>
  <c r="Y336" i="13"/>
  <c r="Y336" i="12"/>
  <c r="Y336" i="11"/>
  <c r="Y336" i="1"/>
  <c r="Y336" i="23"/>
  <c r="U336" i="14"/>
  <c r="U336" i="13"/>
  <c r="U336" i="12"/>
  <c r="U336" i="11"/>
  <c r="U336" i="1"/>
  <c r="U336" i="23"/>
  <c r="Q336" i="14"/>
  <c r="Q336" i="13"/>
  <c r="Q336" i="12"/>
  <c r="Q336" i="11"/>
  <c r="Q336" i="1"/>
  <c r="Q336" i="23"/>
  <c r="M336" i="14"/>
  <c r="M336" i="13"/>
  <c r="M336" i="12"/>
  <c r="M336" i="11"/>
  <c r="M336" i="1"/>
  <c r="M336" i="23"/>
  <c r="I336" i="14"/>
  <c r="I336" i="13"/>
  <c r="I336" i="12"/>
  <c r="I336" i="11"/>
  <c r="I336" i="1"/>
  <c r="I336" i="23"/>
  <c r="W89" i="14"/>
  <c r="W89" i="13"/>
  <c r="W89" i="12"/>
  <c r="W89" i="11"/>
  <c r="W89" i="1"/>
  <c r="W89" i="23"/>
  <c r="S89" i="14"/>
  <c r="S89" i="13"/>
  <c r="S89" i="12"/>
  <c r="S89" i="11"/>
  <c r="S89" i="1"/>
  <c r="S89" i="23"/>
  <c r="O89" i="14"/>
  <c r="O89" i="13"/>
  <c r="O89" i="12"/>
  <c r="O89" i="11"/>
  <c r="O89" i="1"/>
  <c r="O89" i="23"/>
  <c r="K89" i="14"/>
  <c r="K89" i="13"/>
  <c r="K89" i="12"/>
  <c r="K89" i="11"/>
  <c r="K89" i="1"/>
  <c r="K89" i="23"/>
  <c r="Y88" i="14"/>
  <c r="Y88" i="13"/>
  <c r="Y88" i="12"/>
  <c r="Y88" i="11"/>
  <c r="Y88" i="1"/>
  <c r="Y88" i="23"/>
  <c r="U88" i="14"/>
  <c r="U88" i="13"/>
  <c r="U88" i="12"/>
  <c r="U88" i="11"/>
  <c r="U88" i="1"/>
  <c r="U88" i="23"/>
  <c r="Q88" i="14"/>
  <c r="Q88" i="13"/>
  <c r="Q88" i="12"/>
  <c r="Q88" i="11"/>
  <c r="Q88" i="1"/>
  <c r="Q88" i="23"/>
  <c r="M88" i="14"/>
  <c r="M88" i="13"/>
  <c r="M88" i="12"/>
  <c r="M88" i="11"/>
  <c r="M88" i="1"/>
  <c r="M88" i="23"/>
  <c r="I88" i="14"/>
  <c r="I88" i="13"/>
  <c r="I88" i="12"/>
  <c r="I88" i="11"/>
  <c r="I88" i="1"/>
  <c r="I88" i="23"/>
  <c r="W87" i="14"/>
  <c r="W87" i="13"/>
  <c r="W87" i="12"/>
  <c r="W87" i="11"/>
  <c r="W87" i="1"/>
  <c r="W87" i="23"/>
  <c r="S87" i="14"/>
  <c r="S87" i="13"/>
  <c r="S87" i="12"/>
  <c r="S87" i="11"/>
  <c r="S87" i="1"/>
  <c r="S87" i="23"/>
  <c r="O87" i="14"/>
  <c r="O87" i="13"/>
  <c r="O87" i="12"/>
  <c r="O87" i="11"/>
  <c r="O87" i="1"/>
  <c r="O87" i="23"/>
  <c r="K87" i="14"/>
  <c r="K87" i="13"/>
  <c r="K87" i="12"/>
  <c r="K87" i="11"/>
  <c r="K87" i="1"/>
  <c r="K87" i="23"/>
  <c r="Y335" i="14"/>
  <c r="Y335" i="13"/>
  <c r="Y335" i="12"/>
  <c r="Y335" i="11"/>
  <c r="Y335" i="1"/>
  <c r="Y335" i="23"/>
  <c r="U335" i="14"/>
  <c r="U335" i="13"/>
  <c r="U335" i="12"/>
  <c r="U335" i="11"/>
  <c r="U335" i="1"/>
  <c r="U335" i="23"/>
  <c r="Q335" i="14"/>
  <c r="Q335" i="13"/>
  <c r="Q335" i="12"/>
  <c r="Q335" i="11"/>
  <c r="Q335" i="1"/>
  <c r="Q335" i="23"/>
  <c r="M335" i="14"/>
  <c r="M335" i="13"/>
  <c r="M335" i="12"/>
  <c r="M335" i="11"/>
  <c r="M335" i="1"/>
  <c r="M335" i="23"/>
  <c r="I335" i="14"/>
  <c r="I335" i="13"/>
  <c r="I335" i="12"/>
  <c r="I335" i="11"/>
  <c r="I335" i="1"/>
  <c r="I335" i="23"/>
  <c r="W334" i="14"/>
  <c r="W334" i="13"/>
  <c r="W334" i="12"/>
  <c r="W334" i="11"/>
  <c r="W334" i="1"/>
  <c r="W334" i="23"/>
  <c r="S334" i="14"/>
  <c r="S334" i="13"/>
  <c r="S334" i="12"/>
  <c r="S334" i="11"/>
  <c r="S334" i="1"/>
  <c r="S334" i="23"/>
  <c r="O334" i="14"/>
  <c r="O334" i="13"/>
  <c r="O334" i="12"/>
  <c r="O334" i="11"/>
  <c r="O334" i="1"/>
  <c r="O334" i="23"/>
  <c r="K334" i="14"/>
  <c r="K334" i="13"/>
  <c r="K334" i="12"/>
  <c r="K334" i="11"/>
  <c r="K334" i="1"/>
  <c r="K334" i="23"/>
  <c r="Y333" i="14"/>
  <c r="Y333" i="13"/>
  <c r="Y333" i="12"/>
  <c r="Y333" i="11"/>
  <c r="Y333" i="1"/>
  <c r="Y333" i="23"/>
  <c r="U333" i="14"/>
  <c r="U333" i="13"/>
  <c r="U333" i="12"/>
  <c r="U333" i="11"/>
  <c r="U333" i="1"/>
  <c r="U333" i="23"/>
  <c r="Q333" i="14"/>
  <c r="Q333" i="13"/>
  <c r="Q333" i="12"/>
  <c r="Q333" i="11"/>
  <c r="Q333" i="1"/>
  <c r="Q333" i="23"/>
  <c r="M333" i="14"/>
  <c r="M333" i="13"/>
  <c r="M333" i="12"/>
  <c r="M333" i="11"/>
  <c r="M333" i="1"/>
  <c r="M333" i="23"/>
  <c r="I333" i="14"/>
  <c r="I333" i="13"/>
  <c r="I333" i="12"/>
  <c r="I333" i="11"/>
  <c r="I333" i="1"/>
  <c r="I333" i="23"/>
  <c r="W278" i="14"/>
  <c r="W278" i="13"/>
  <c r="W278" i="12"/>
  <c r="W278" i="11"/>
  <c r="W278" i="1"/>
  <c r="W278" i="23"/>
  <c r="S278" i="14"/>
  <c r="S278" i="13"/>
  <c r="S278" i="12"/>
  <c r="S278" i="11"/>
  <c r="S278" i="1"/>
  <c r="S278" i="23"/>
  <c r="O278" i="14"/>
  <c r="O278" i="13"/>
  <c r="O278" i="12"/>
  <c r="O278" i="11"/>
  <c r="O278" i="1"/>
  <c r="O278" i="23"/>
  <c r="K278" i="14"/>
  <c r="K278" i="13"/>
  <c r="K278" i="12"/>
  <c r="K278" i="11"/>
  <c r="K278" i="1"/>
  <c r="K278" i="23"/>
  <c r="Y277" i="14"/>
  <c r="Y277" i="13"/>
  <c r="Y277" i="12"/>
  <c r="Y277" i="11"/>
  <c r="Y277" i="1"/>
  <c r="Y277" i="23"/>
  <c r="U277" i="14"/>
  <c r="U277" i="13"/>
  <c r="U277" i="12"/>
  <c r="U277" i="11"/>
  <c r="U277" i="1"/>
  <c r="U277" i="23"/>
  <c r="Q277" i="14"/>
  <c r="Q277" i="13"/>
  <c r="Q277" i="12"/>
  <c r="Q277" i="11"/>
  <c r="Q277" i="1"/>
  <c r="Q277" i="23"/>
  <c r="M277" i="14"/>
  <c r="M277" i="13"/>
  <c r="M277" i="12"/>
  <c r="M277" i="11"/>
  <c r="M277" i="1"/>
  <c r="M277" i="23"/>
  <c r="I277" i="14"/>
  <c r="I277" i="13"/>
  <c r="I277" i="12"/>
  <c r="I277" i="11"/>
  <c r="I277" i="1"/>
  <c r="I277" i="23"/>
  <c r="W276" i="14"/>
  <c r="W276" i="13"/>
  <c r="W276" i="12"/>
  <c r="W276" i="11"/>
  <c r="W276" i="1"/>
  <c r="W276" i="23"/>
  <c r="S276" i="14"/>
  <c r="S276" i="13"/>
  <c r="S276" i="12"/>
  <c r="S276" i="11"/>
  <c r="S276" i="1"/>
  <c r="S276" i="23"/>
  <c r="O276" i="14"/>
  <c r="O276" i="13"/>
  <c r="O276" i="12"/>
  <c r="O276" i="11"/>
  <c r="O276" i="1"/>
  <c r="O276" i="23"/>
  <c r="K276" i="14"/>
  <c r="K276" i="13"/>
  <c r="K276" i="12"/>
  <c r="K276" i="11"/>
  <c r="K276" i="1"/>
  <c r="K276" i="23"/>
  <c r="Y275" i="14"/>
  <c r="Y275" i="13"/>
  <c r="Y275" i="12"/>
  <c r="Y275" i="11"/>
  <c r="Y275" i="1"/>
  <c r="Y275" i="23"/>
  <c r="U275" i="14"/>
  <c r="U275" i="13"/>
  <c r="U275" i="12"/>
  <c r="U275" i="11"/>
  <c r="U275" i="1"/>
  <c r="U275" i="23"/>
  <c r="Q275" i="14"/>
  <c r="Q275" i="13"/>
  <c r="Q275" i="12"/>
  <c r="Q275" i="11"/>
  <c r="Q275" i="1"/>
  <c r="Q275" i="23"/>
  <c r="M275" i="14"/>
  <c r="M275" i="13"/>
  <c r="M275" i="12"/>
  <c r="M275" i="11"/>
  <c r="M275" i="1"/>
  <c r="M275" i="23"/>
  <c r="I275" i="14"/>
  <c r="I275" i="13"/>
  <c r="I275" i="12"/>
  <c r="I275" i="11"/>
  <c r="I275" i="1"/>
  <c r="I275" i="23"/>
  <c r="W274" i="14"/>
  <c r="W274" i="13"/>
  <c r="W274" i="12"/>
  <c r="W274" i="11"/>
  <c r="W274" i="1"/>
  <c r="W274" i="23"/>
  <c r="S274" i="14"/>
  <c r="S274" i="13"/>
  <c r="S274" i="12"/>
  <c r="S274" i="11"/>
  <c r="S274" i="1"/>
  <c r="S274" i="23"/>
  <c r="O274" i="14"/>
  <c r="O274" i="13"/>
  <c r="O274" i="12"/>
  <c r="O274" i="11"/>
  <c r="O274" i="1"/>
  <c r="O274" i="23"/>
  <c r="K274" i="14"/>
  <c r="K274" i="13"/>
  <c r="K274" i="12"/>
  <c r="K274" i="11"/>
  <c r="K274" i="1"/>
  <c r="K274" i="23"/>
  <c r="Y273" i="14"/>
  <c r="Y273" i="13"/>
  <c r="Y273" i="12"/>
  <c r="Y273" i="11"/>
  <c r="Y273" i="1"/>
  <c r="Y273" i="23"/>
  <c r="U273" i="14"/>
  <c r="U273" i="13"/>
  <c r="U273" i="12"/>
  <c r="U273" i="11"/>
  <c r="U273" i="1"/>
  <c r="U273" i="23"/>
  <c r="Q273" i="14"/>
  <c r="Q273" i="13"/>
  <c r="Q273" i="12"/>
  <c r="Q273" i="11"/>
  <c r="Q273" i="1"/>
  <c r="Q273" i="23"/>
  <c r="M273" i="14"/>
  <c r="M273" i="13"/>
  <c r="M273" i="12"/>
  <c r="M273" i="11"/>
  <c r="M273" i="1"/>
  <c r="M273" i="23"/>
  <c r="I273" i="14"/>
  <c r="I273" i="13"/>
  <c r="I273" i="12"/>
  <c r="I273" i="11"/>
  <c r="I273" i="1"/>
  <c r="I273" i="23"/>
  <c r="W272" i="14"/>
  <c r="W272" i="13"/>
  <c r="W272" i="12"/>
  <c r="W272" i="11"/>
  <c r="W272" i="1"/>
  <c r="W272" i="23"/>
  <c r="S272" i="14"/>
  <c r="S272" i="13"/>
  <c r="S272" i="12"/>
  <c r="S272" i="11"/>
  <c r="S272" i="1"/>
  <c r="S272" i="23"/>
  <c r="O272" i="14"/>
  <c r="O272" i="13"/>
  <c r="O272" i="12"/>
  <c r="O272" i="11"/>
  <c r="O272" i="1"/>
  <c r="O272" i="23"/>
  <c r="K272" i="14"/>
  <c r="K272" i="13"/>
  <c r="K272" i="12"/>
  <c r="K272" i="11"/>
  <c r="K272" i="1"/>
  <c r="K272" i="23"/>
  <c r="Y271" i="14"/>
  <c r="Y271" i="13"/>
  <c r="Y271" i="12"/>
  <c r="Y271" i="11"/>
  <c r="Y271" i="1"/>
  <c r="Y271" i="23"/>
  <c r="U271" i="14"/>
  <c r="U271" i="13"/>
  <c r="U271" i="12"/>
  <c r="U271" i="11"/>
  <c r="U271" i="1"/>
  <c r="U271" i="23"/>
  <c r="Q271" i="14"/>
  <c r="Q271" i="13"/>
  <c r="Q271" i="12"/>
  <c r="Q271" i="11"/>
  <c r="Q271" i="1"/>
  <c r="Q271" i="23"/>
  <c r="M271" i="14"/>
  <c r="M271" i="13"/>
  <c r="M271" i="12"/>
  <c r="M271" i="11"/>
  <c r="M271" i="1"/>
  <c r="M271" i="23"/>
  <c r="I271" i="14"/>
  <c r="I271" i="13"/>
  <c r="I271" i="12"/>
  <c r="I271" i="11"/>
  <c r="I271" i="1"/>
  <c r="I271" i="23"/>
  <c r="W270" i="14"/>
  <c r="W270" i="13"/>
  <c r="W270" i="12"/>
  <c r="W270" i="11"/>
  <c r="W270" i="1"/>
  <c r="W270" i="23"/>
  <c r="S270" i="14"/>
  <c r="S270" i="13"/>
  <c r="S270" i="12"/>
  <c r="S270" i="11"/>
  <c r="S270" i="1"/>
  <c r="S270" i="23"/>
  <c r="O270" i="14"/>
  <c r="O270" i="13"/>
  <c r="O270" i="12"/>
  <c r="O270" i="11"/>
  <c r="O270" i="1"/>
  <c r="O270" i="23"/>
  <c r="K270" i="14"/>
  <c r="K270" i="13"/>
  <c r="K270" i="12"/>
  <c r="K270" i="11"/>
  <c r="K270" i="1"/>
  <c r="K270" i="23"/>
  <c r="Y300" i="14"/>
  <c r="Y300" i="13"/>
  <c r="Y300" i="12"/>
  <c r="Y300" i="11"/>
  <c r="Y300" i="1"/>
  <c r="Y300" i="23"/>
  <c r="U300" i="14"/>
  <c r="U300" i="13"/>
  <c r="U300" i="12"/>
  <c r="U300" i="11"/>
  <c r="U300" i="1"/>
  <c r="U300" i="23"/>
  <c r="Q300" i="14"/>
  <c r="Q300" i="13"/>
  <c r="Q300" i="12"/>
  <c r="Q300" i="11"/>
  <c r="Q300" i="1"/>
  <c r="Q300" i="23"/>
  <c r="M300" i="14"/>
  <c r="M300" i="13"/>
  <c r="M300" i="12"/>
  <c r="M300" i="11"/>
  <c r="M300" i="1"/>
  <c r="M300" i="23"/>
  <c r="I300" i="14"/>
  <c r="I300" i="13"/>
  <c r="I300" i="12"/>
  <c r="I300" i="11"/>
  <c r="I300" i="1"/>
  <c r="I300" i="23"/>
  <c r="W299" i="14"/>
  <c r="W299" i="13"/>
  <c r="W299" i="12"/>
  <c r="W299" i="11"/>
  <c r="W299" i="1"/>
  <c r="W299" i="23"/>
  <c r="S299" i="14"/>
  <c r="S299" i="13"/>
  <c r="S299" i="12"/>
  <c r="S299" i="11"/>
  <c r="S299" i="1"/>
  <c r="S299" i="23"/>
  <c r="O299" i="14"/>
  <c r="O299" i="13"/>
  <c r="O299" i="12"/>
  <c r="O299" i="11"/>
  <c r="O299" i="1"/>
  <c r="O299" i="23"/>
  <c r="K299" i="14"/>
  <c r="K299" i="13"/>
  <c r="K299" i="12"/>
  <c r="K299" i="11"/>
  <c r="K299" i="1"/>
  <c r="K299" i="23"/>
  <c r="Y298" i="14"/>
  <c r="Y298" i="13"/>
  <c r="Y298" i="12"/>
  <c r="Y298" i="11"/>
  <c r="Y298" i="1"/>
  <c r="Y298" i="23"/>
  <c r="U298" i="14"/>
  <c r="U298" i="13"/>
  <c r="U298" i="12"/>
  <c r="U298" i="11"/>
  <c r="U298" i="1"/>
  <c r="U298" i="23"/>
  <c r="Q298" i="14"/>
  <c r="Q298" i="13"/>
  <c r="Q298" i="12"/>
  <c r="Q298" i="11"/>
  <c r="Q298" i="1"/>
  <c r="Q298" i="23"/>
  <c r="M298" i="14"/>
  <c r="M298" i="13"/>
  <c r="M298" i="12"/>
  <c r="M298" i="11"/>
  <c r="M298" i="1"/>
  <c r="M298" i="23"/>
  <c r="I298" i="14"/>
  <c r="I298" i="13"/>
  <c r="I298" i="12"/>
  <c r="I298" i="11"/>
  <c r="I298" i="1"/>
  <c r="I298" i="23"/>
  <c r="W297" i="14"/>
  <c r="W297" i="13"/>
  <c r="W297" i="12"/>
  <c r="W297" i="11"/>
  <c r="W297" i="1"/>
  <c r="W297" i="23"/>
  <c r="S297" i="14"/>
  <c r="S297" i="13"/>
  <c r="S297" i="12"/>
  <c r="S297" i="11"/>
  <c r="S297" i="1"/>
  <c r="S297" i="23"/>
  <c r="O297" i="14"/>
  <c r="O297" i="13"/>
  <c r="O297" i="12"/>
  <c r="O297" i="11"/>
  <c r="O297" i="1"/>
  <c r="O297" i="23"/>
  <c r="K297" i="14"/>
  <c r="K297" i="13"/>
  <c r="K297" i="12"/>
  <c r="K297" i="11"/>
  <c r="K297" i="1"/>
  <c r="K297" i="23"/>
  <c r="Y296" i="14"/>
  <c r="Y296" i="13"/>
  <c r="Y296" i="12"/>
  <c r="Y296" i="11"/>
  <c r="Y296" i="1"/>
  <c r="Y296" i="23"/>
  <c r="U296" i="14"/>
  <c r="U296" i="13"/>
  <c r="U296" i="12"/>
  <c r="U296" i="11"/>
  <c r="U296" i="1"/>
  <c r="U296" i="23"/>
  <c r="Q296" i="14"/>
  <c r="Q296" i="13"/>
  <c r="Q296" i="12"/>
  <c r="Q296" i="11"/>
  <c r="Q296" i="1"/>
  <c r="Q296" i="23"/>
  <c r="M296" i="14"/>
  <c r="M296" i="13"/>
  <c r="M296" i="12"/>
  <c r="M296" i="11"/>
  <c r="M296" i="1"/>
  <c r="M296" i="23"/>
  <c r="I296" i="14"/>
  <c r="I296" i="13"/>
  <c r="I296" i="12"/>
  <c r="I296" i="11"/>
  <c r="I296" i="1"/>
  <c r="I296" i="23"/>
  <c r="W295" i="14"/>
  <c r="W295" i="13"/>
  <c r="W295" i="12"/>
  <c r="W295" i="11"/>
  <c r="W295" i="1"/>
  <c r="W295" i="23"/>
  <c r="S295" i="14"/>
  <c r="S295" i="13"/>
  <c r="S295" i="12"/>
  <c r="S295" i="11"/>
  <c r="S295" i="1"/>
  <c r="S295" i="23"/>
  <c r="O295" i="14"/>
  <c r="O295" i="13"/>
  <c r="O295" i="12"/>
  <c r="O295" i="11"/>
  <c r="O295" i="1"/>
  <c r="O295" i="23"/>
  <c r="K295" i="14"/>
  <c r="K295" i="13"/>
  <c r="K295" i="12"/>
  <c r="K295" i="11"/>
  <c r="K295" i="1"/>
  <c r="K295" i="23"/>
  <c r="Y294" i="14"/>
  <c r="Y294" i="13"/>
  <c r="Y294" i="12"/>
  <c r="Y294" i="11"/>
  <c r="Y294" i="1"/>
  <c r="Y294" i="23"/>
  <c r="U294" i="14"/>
  <c r="U294" i="13"/>
  <c r="U294" i="12"/>
  <c r="U294" i="11"/>
  <c r="U294" i="1"/>
  <c r="U294" i="23"/>
  <c r="Q294" i="14"/>
  <c r="Q294" i="13"/>
  <c r="Q294" i="12"/>
  <c r="Q294" i="11"/>
  <c r="Q294" i="1"/>
  <c r="Q294" i="23"/>
  <c r="M294" i="14"/>
  <c r="M294" i="13"/>
  <c r="M294" i="12"/>
  <c r="M294" i="11"/>
  <c r="M294" i="1"/>
  <c r="M294" i="23"/>
  <c r="I294" i="14"/>
  <c r="I294" i="13"/>
  <c r="I294" i="12"/>
  <c r="I294" i="11"/>
  <c r="I294" i="1"/>
  <c r="I294" i="23"/>
  <c r="W293" i="14"/>
  <c r="W293" i="13"/>
  <c r="W293" i="12"/>
  <c r="W293" i="11"/>
  <c r="W293" i="1"/>
  <c r="W293" i="23"/>
  <c r="S293" i="14"/>
  <c r="S293" i="13"/>
  <c r="S293" i="12"/>
  <c r="S293" i="11"/>
  <c r="S293" i="1"/>
  <c r="S293" i="23"/>
  <c r="O293" i="14"/>
  <c r="O293" i="13"/>
  <c r="O293" i="12"/>
  <c r="O293" i="11"/>
  <c r="O293" i="1"/>
  <c r="O293" i="23"/>
  <c r="K293" i="14"/>
  <c r="K293" i="13"/>
  <c r="K293" i="12"/>
  <c r="K293" i="11"/>
  <c r="K293" i="1"/>
  <c r="K293" i="23"/>
  <c r="Y292" i="14"/>
  <c r="Y292" i="13"/>
  <c r="Y292" i="12"/>
  <c r="Y292" i="11"/>
  <c r="Y292" i="1"/>
  <c r="Y292" i="23"/>
  <c r="U292" i="14"/>
  <c r="U292" i="13"/>
  <c r="U292" i="12"/>
  <c r="U292" i="11"/>
  <c r="U292" i="1"/>
  <c r="U292" i="23"/>
  <c r="Q292" i="14"/>
  <c r="Q292" i="13"/>
  <c r="Q292" i="12"/>
  <c r="Q292" i="11"/>
  <c r="Q292" i="1"/>
  <c r="Q292" i="23"/>
  <c r="M292" i="14"/>
  <c r="M292" i="13"/>
  <c r="M292" i="12"/>
  <c r="M292" i="11"/>
  <c r="M292" i="1"/>
  <c r="M292" i="23"/>
  <c r="I292" i="14"/>
  <c r="I292" i="13"/>
  <c r="I292" i="12"/>
  <c r="I292" i="11"/>
  <c r="I292" i="1"/>
  <c r="I292" i="23"/>
  <c r="W291" i="14"/>
  <c r="W291" i="13"/>
  <c r="W291" i="12"/>
  <c r="W291" i="11"/>
  <c r="W291" i="1"/>
  <c r="W291" i="23"/>
  <c r="S291" i="14"/>
  <c r="S291" i="13"/>
  <c r="S291" i="12"/>
  <c r="S291" i="11"/>
  <c r="S291" i="1"/>
  <c r="S291" i="23"/>
  <c r="O291" i="14"/>
  <c r="O291" i="13"/>
  <c r="O291" i="12"/>
  <c r="O291" i="11"/>
  <c r="O291" i="1"/>
  <c r="O291" i="23"/>
  <c r="K291" i="14"/>
  <c r="K291" i="13"/>
  <c r="K291" i="12"/>
  <c r="K291" i="11"/>
  <c r="K291" i="1"/>
  <c r="K291" i="23"/>
  <c r="Y290" i="14"/>
  <c r="Y290" i="13"/>
  <c r="Y290" i="12"/>
  <c r="Y290" i="11"/>
  <c r="Y290" i="1"/>
  <c r="Y290" i="23"/>
  <c r="U290" i="14"/>
  <c r="U290" i="13"/>
  <c r="U290" i="12"/>
  <c r="U290" i="11"/>
  <c r="U290" i="1"/>
  <c r="U290" i="23"/>
  <c r="Q290" i="14"/>
  <c r="Q290" i="13"/>
  <c r="Q290" i="12"/>
  <c r="Q290" i="11"/>
  <c r="Q290" i="1"/>
  <c r="Q290" i="23"/>
  <c r="M290" i="14"/>
  <c r="M290" i="13"/>
  <c r="M290" i="12"/>
  <c r="M290" i="11"/>
  <c r="M290" i="1"/>
  <c r="M290" i="23"/>
  <c r="I290" i="14"/>
  <c r="I290" i="13"/>
  <c r="I290" i="12"/>
  <c r="I290" i="11"/>
  <c r="I290" i="1"/>
  <c r="I290" i="23"/>
  <c r="W289" i="14"/>
  <c r="W289" i="13"/>
  <c r="W289" i="12"/>
  <c r="W289" i="11"/>
  <c r="W289" i="1"/>
  <c r="W289" i="23"/>
  <c r="S289" i="14"/>
  <c r="S289" i="13"/>
  <c r="S289" i="12"/>
  <c r="S289" i="11"/>
  <c r="S289" i="1"/>
  <c r="S289" i="23"/>
  <c r="O289" i="14"/>
  <c r="O289" i="13"/>
  <c r="O289" i="12"/>
  <c r="O289" i="11"/>
  <c r="O289" i="1"/>
  <c r="O289" i="23"/>
  <c r="K289" i="14"/>
  <c r="K289" i="13"/>
  <c r="K289" i="12"/>
  <c r="K289" i="11"/>
  <c r="K289" i="1"/>
  <c r="K289" i="23"/>
  <c r="Y288" i="14"/>
  <c r="Y288" i="13"/>
  <c r="Y288" i="12"/>
  <c r="Y288" i="11"/>
  <c r="Y288" i="1"/>
  <c r="Y288" i="23"/>
  <c r="U288" i="14"/>
  <c r="U288" i="13"/>
  <c r="U288" i="12"/>
  <c r="U288" i="11"/>
  <c r="U288" i="1"/>
  <c r="U288" i="23"/>
  <c r="Q288" i="14"/>
  <c r="Q288" i="13"/>
  <c r="Q288" i="12"/>
  <c r="Q288" i="11"/>
  <c r="Q288" i="1"/>
  <c r="Q288" i="23"/>
  <c r="M288" i="14"/>
  <c r="M288" i="13"/>
  <c r="M288" i="12"/>
  <c r="M288" i="11"/>
  <c r="M288" i="1"/>
  <c r="M288" i="23"/>
  <c r="I288" i="14"/>
  <c r="I288" i="13"/>
  <c r="I288" i="12"/>
  <c r="I288" i="11"/>
  <c r="I288" i="1"/>
  <c r="I288" i="23"/>
  <c r="W287" i="14"/>
  <c r="W287" i="13"/>
  <c r="W287" i="12"/>
  <c r="W287" i="11"/>
  <c r="W287" i="1"/>
  <c r="W287" i="23"/>
  <c r="S287" i="14"/>
  <c r="S287" i="13"/>
  <c r="S287" i="12"/>
  <c r="S287" i="11"/>
  <c r="S287" i="1"/>
  <c r="S287" i="23"/>
  <c r="O287" i="14"/>
  <c r="O287" i="13"/>
  <c r="O287" i="12"/>
  <c r="O287" i="11"/>
  <c r="O287" i="1"/>
  <c r="O287" i="23"/>
  <c r="K287" i="14"/>
  <c r="K287" i="13"/>
  <c r="K287" i="12"/>
  <c r="K287" i="11"/>
  <c r="K287" i="1"/>
  <c r="K287" i="23"/>
  <c r="Y286" i="14"/>
  <c r="Y286" i="13"/>
  <c r="Y286" i="12"/>
  <c r="Y286" i="11"/>
  <c r="Y286" i="1"/>
  <c r="Y286" i="23"/>
  <c r="U286" i="14"/>
  <c r="U286" i="13"/>
  <c r="U286" i="12"/>
  <c r="U286" i="11"/>
  <c r="U286" i="1"/>
  <c r="U286" i="23"/>
  <c r="Q286" i="14"/>
  <c r="Q286" i="13"/>
  <c r="Q286" i="12"/>
  <c r="Q286" i="11"/>
  <c r="Q286" i="1"/>
  <c r="Q286" i="23"/>
  <c r="M286" i="14"/>
  <c r="M286" i="13"/>
  <c r="M286" i="12"/>
  <c r="M286" i="11"/>
  <c r="M286" i="1"/>
  <c r="M286" i="23"/>
  <c r="I286" i="14"/>
  <c r="I286" i="13"/>
  <c r="I286" i="12"/>
  <c r="I286" i="11"/>
  <c r="I286" i="1"/>
  <c r="I286" i="23"/>
  <c r="W285" i="14"/>
  <c r="W285" i="13"/>
  <c r="W285" i="12"/>
  <c r="W285" i="11"/>
  <c r="W285" i="1"/>
  <c r="W285" i="23"/>
  <c r="S285" i="14"/>
  <c r="S285" i="13"/>
  <c r="S285" i="12"/>
  <c r="S285" i="11"/>
  <c r="S285" i="1"/>
  <c r="S285" i="23"/>
  <c r="O285" i="14"/>
  <c r="O285" i="13"/>
  <c r="O285" i="12"/>
  <c r="O285" i="11"/>
  <c r="O285" i="1"/>
  <c r="O285" i="23"/>
  <c r="K285" i="14"/>
  <c r="K285" i="13"/>
  <c r="K285" i="12"/>
  <c r="K285" i="11"/>
  <c r="K285" i="1"/>
  <c r="K285" i="23"/>
  <c r="Y284" i="14"/>
  <c r="Y284" i="13"/>
  <c r="Y284" i="12"/>
  <c r="Y284" i="11"/>
  <c r="Y284" i="1"/>
  <c r="Y284" i="23"/>
  <c r="U284" i="14"/>
  <c r="U284" i="13"/>
  <c r="U284" i="12"/>
  <c r="U284" i="11"/>
  <c r="U284" i="1"/>
  <c r="U284" i="23"/>
  <c r="Q284" i="14"/>
  <c r="Q284" i="13"/>
  <c r="Q284" i="12"/>
  <c r="Q284" i="11"/>
  <c r="Q284" i="1"/>
  <c r="Q284" i="23"/>
  <c r="M284" i="14"/>
  <c r="M284" i="13"/>
  <c r="M284" i="12"/>
  <c r="M284" i="11"/>
  <c r="M284" i="1"/>
  <c r="M284" i="23"/>
  <c r="I284" i="14"/>
  <c r="I284" i="13"/>
  <c r="I284" i="12"/>
  <c r="I284" i="11"/>
  <c r="I284" i="1"/>
  <c r="I284" i="23"/>
  <c r="W283" i="14"/>
  <c r="W283" i="13"/>
  <c r="W283" i="12"/>
  <c r="W283" i="11"/>
  <c r="W283" i="1"/>
  <c r="W283" i="23"/>
  <c r="S283" i="14"/>
  <c r="S283" i="13"/>
  <c r="S283" i="12"/>
  <c r="S283" i="11"/>
  <c r="S283" i="1"/>
  <c r="S283" i="23"/>
  <c r="O283" i="14"/>
  <c r="O283" i="13"/>
  <c r="O283" i="12"/>
  <c r="O283" i="11"/>
  <c r="O283" i="1"/>
  <c r="O283" i="23"/>
  <c r="K283" i="14"/>
  <c r="K283" i="13"/>
  <c r="K283" i="12"/>
  <c r="K283" i="11"/>
  <c r="K283" i="1"/>
  <c r="K283" i="23"/>
  <c r="Y282" i="14"/>
  <c r="Y282" i="13"/>
  <c r="Y282" i="12"/>
  <c r="Y282" i="11"/>
  <c r="Y282" i="1"/>
  <c r="Y282" i="23"/>
  <c r="U282" i="14"/>
  <c r="U282" i="13"/>
  <c r="U282" i="12"/>
  <c r="U282" i="11"/>
  <c r="U282" i="1"/>
  <c r="U282" i="23"/>
  <c r="Q282" i="14"/>
  <c r="Q282" i="13"/>
  <c r="Q282" i="12"/>
  <c r="Q282" i="11"/>
  <c r="Q282" i="1"/>
  <c r="Q282" i="23"/>
  <c r="M282" i="14"/>
  <c r="M282" i="13"/>
  <c r="M282" i="12"/>
  <c r="M282" i="11"/>
  <c r="M282" i="1"/>
  <c r="M282" i="23"/>
  <c r="I282" i="14"/>
  <c r="I282" i="13"/>
  <c r="I282" i="12"/>
  <c r="I282" i="11"/>
  <c r="I282" i="1"/>
  <c r="I282" i="23"/>
  <c r="W281" i="14"/>
  <c r="W281" i="13"/>
  <c r="W281" i="12"/>
  <c r="W281" i="11"/>
  <c r="W281" i="1"/>
  <c r="W281" i="23"/>
  <c r="S281" i="14"/>
  <c r="S281" i="13"/>
  <c r="S281" i="12"/>
  <c r="S281" i="11"/>
  <c r="S281" i="1"/>
  <c r="S281" i="23"/>
  <c r="O281" i="14"/>
  <c r="O281" i="13"/>
  <c r="O281" i="12"/>
  <c r="O281" i="11"/>
  <c r="O281" i="1"/>
  <c r="O281" i="23"/>
  <c r="K281" i="14"/>
  <c r="K281" i="13"/>
  <c r="K281" i="12"/>
  <c r="K281" i="11"/>
  <c r="K281" i="1"/>
  <c r="K281" i="23"/>
  <c r="Y330" i="14"/>
  <c r="Y330" i="13"/>
  <c r="Y330" i="12"/>
  <c r="Y330" i="11"/>
  <c r="Y330" i="1"/>
  <c r="Y330" i="23"/>
  <c r="U330" i="14"/>
  <c r="U330" i="13"/>
  <c r="U330" i="12"/>
  <c r="U330" i="11"/>
  <c r="U330" i="1"/>
  <c r="U330" i="23"/>
  <c r="Q330" i="14"/>
  <c r="Q330" i="13"/>
  <c r="Q330" i="12"/>
  <c r="Q330" i="11"/>
  <c r="Q330" i="1"/>
  <c r="Q330" i="23"/>
  <c r="M330" i="14"/>
  <c r="M330" i="13"/>
  <c r="M330" i="12"/>
  <c r="M330" i="11"/>
  <c r="M330" i="1"/>
  <c r="M330" i="23"/>
  <c r="I330" i="14"/>
  <c r="I330" i="13"/>
  <c r="I330" i="12"/>
  <c r="I330" i="11"/>
  <c r="I330" i="1"/>
  <c r="I330" i="23"/>
  <c r="W174" i="14"/>
  <c r="W174" i="13"/>
  <c r="W174" i="12"/>
  <c r="W174" i="11"/>
  <c r="W174" i="1"/>
  <c r="W174" i="23"/>
  <c r="S174" i="14"/>
  <c r="S174" i="13"/>
  <c r="S174" i="12"/>
  <c r="S174" i="11"/>
  <c r="S174" i="1"/>
  <c r="S174" i="23"/>
  <c r="O174" i="14"/>
  <c r="O174" i="13"/>
  <c r="O174" i="12"/>
  <c r="O174" i="11"/>
  <c r="O174" i="1"/>
  <c r="O174" i="23"/>
  <c r="K174" i="14"/>
  <c r="K174" i="13"/>
  <c r="K174" i="12"/>
  <c r="K174" i="11"/>
  <c r="K174" i="1"/>
  <c r="K174" i="23"/>
  <c r="Y173" i="14"/>
  <c r="Y173" i="13"/>
  <c r="Y173" i="12"/>
  <c r="Y173" i="11"/>
  <c r="Y173" i="1"/>
  <c r="Y173" i="23"/>
  <c r="U173" i="14"/>
  <c r="U173" i="13"/>
  <c r="U173" i="12"/>
  <c r="U173" i="11"/>
  <c r="U173" i="1"/>
  <c r="U173" i="23"/>
  <c r="Q173" i="14"/>
  <c r="Q173" i="13"/>
  <c r="Q173" i="12"/>
  <c r="Q173" i="11"/>
  <c r="Q173" i="1"/>
  <c r="Q173" i="23"/>
  <c r="M173" i="14"/>
  <c r="M173" i="13"/>
  <c r="M173" i="12"/>
  <c r="M173" i="11"/>
  <c r="M173" i="1"/>
  <c r="M173" i="23"/>
  <c r="I173" i="14"/>
  <c r="I173" i="13"/>
  <c r="I173" i="12"/>
  <c r="I173" i="11"/>
  <c r="I173" i="1"/>
  <c r="I173" i="23"/>
  <c r="W172" i="14"/>
  <c r="W172" i="13"/>
  <c r="W172" i="12"/>
  <c r="W172" i="11"/>
  <c r="W172" i="1"/>
  <c r="W172" i="23"/>
  <c r="S172" i="14"/>
  <c r="S172" i="13"/>
  <c r="S172" i="12"/>
  <c r="S172" i="11"/>
  <c r="S172" i="1"/>
  <c r="S172" i="23"/>
  <c r="O172" i="14"/>
  <c r="O172" i="13"/>
  <c r="O172" i="12"/>
  <c r="O172" i="11"/>
  <c r="O172" i="1"/>
  <c r="O172" i="23"/>
  <c r="K172" i="14"/>
  <c r="K172" i="13"/>
  <c r="K172" i="12"/>
  <c r="K172" i="11"/>
  <c r="K172" i="1"/>
  <c r="K172" i="23"/>
  <c r="Y171" i="14"/>
  <c r="Y171" i="13"/>
  <c r="Y171" i="12"/>
  <c r="Y171" i="11"/>
  <c r="Y171" i="1"/>
  <c r="Y171" i="23"/>
  <c r="U171" i="14"/>
  <c r="U171" i="13"/>
  <c r="U171" i="12"/>
  <c r="U171" i="11"/>
  <c r="U171" i="1"/>
  <c r="U171" i="23"/>
  <c r="Q171" i="14"/>
  <c r="Q171" i="13"/>
  <c r="Q171" i="12"/>
  <c r="Q171" i="11"/>
  <c r="Q171" i="1"/>
  <c r="Q171" i="23"/>
  <c r="M171" i="14"/>
  <c r="M171" i="13"/>
  <c r="M171" i="12"/>
  <c r="M171" i="11"/>
  <c r="M171" i="1"/>
  <c r="M171" i="23"/>
  <c r="I171" i="14"/>
  <c r="I171" i="13"/>
  <c r="I171" i="12"/>
  <c r="I171" i="11"/>
  <c r="I171" i="1"/>
  <c r="I171" i="23"/>
  <c r="W170" i="14"/>
  <c r="W170" i="13"/>
  <c r="W170" i="12"/>
  <c r="W170" i="11"/>
  <c r="W170" i="1"/>
  <c r="W170" i="23"/>
  <c r="S170" i="14"/>
  <c r="S170" i="13"/>
  <c r="S170" i="12"/>
  <c r="S170" i="11"/>
  <c r="S170" i="1"/>
  <c r="S170" i="23"/>
  <c r="O170" i="14"/>
  <c r="O170" i="13"/>
  <c r="O170" i="12"/>
  <c r="O170" i="11"/>
  <c r="O170" i="1"/>
  <c r="O170" i="23"/>
  <c r="K170" i="14"/>
  <c r="K170" i="13"/>
  <c r="K170" i="12"/>
  <c r="K170" i="11"/>
  <c r="K170" i="1"/>
  <c r="K170" i="23"/>
  <c r="Y169" i="14"/>
  <c r="Y169" i="13"/>
  <c r="Y169" i="12"/>
  <c r="Y169" i="11"/>
  <c r="Y169" i="1"/>
  <c r="Y169" i="23"/>
  <c r="U169" i="14"/>
  <c r="U169" i="13"/>
  <c r="U169" i="12"/>
  <c r="U169" i="11"/>
  <c r="U169" i="1"/>
  <c r="U169" i="23"/>
  <c r="Q169" i="14"/>
  <c r="Q169" i="13"/>
  <c r="Q169" i="12"/>
  <c r="Q169" i="11"/>
  <c r="Q169" i="1"/>
  <c r="Q169" i="23"/>
  <c r="M169" i="14"/>
  <c r="M169" i="13"/>
  <c r="M169" i="12"/>
  <c r="M169" i="11"/>
  <c r="M169" i="1"/>
  <c r="M169" i="23"/>
  <c r="I169" i="14"/>
  <c r="I169" i="13"/>
  <c r="I169" i="12"/>
  <c r="I169" i="11"/>
  <c r="I169" i="1"/>
  <c r="I169" i="23"/>
  <c r="W168" i="14"/>
  <c r="W168" i="13"/>
  <c r="W168" i="12"/>
  <c r="W168" i="11"/>
  <c r="W168" i="1"/>
  <c r="W168" i="23"/>
  <c r="S168" i="14"/>
  <c r="S168" i="13"/>
  <c r="S168" i="12"/>
  <c r="S168" i="11"/>
  <c r="S168" i="1"/>
  <c r="S168" i="23"/>
  <c r="O168" i="14"/>
  <c r="O168" i="13"/>
  <c r="O168" i="12"/>
  <c r="O168" i="11"/>
  <c r="O168" i="1"/>
  <c r="O168" i="23"/>
  <c r="K168" i="14"/>
  <c r="K168" i="13"/>
  <c r="K168" i="12"/>
  <c r="K168" i="11"/>
  <c r="K168" i="1"/>
  <c r="K168" i="23"/>
  <c r="Y167" i="14"/>
  <c r="Y167" i="13"/>
  <c r="Y167" i="12"/>
  <c r="Y167" i="11"/>
  <c r="Y167" i="1"/>
  <c r="Y167" i="23"/>
  <c r="U167" i="14"/>
  <c r="U167" i="13"/>
  <c r="U167" i="12"/>
  <c r="U167" i="11"/>
  <c r="U167" i="1"/>
  <c r="U167" i="23"/>
  <c r="Q167" i="14"/>
  <c r="Q167" i="13"/>
  <c r="Q167" i="12"/>
  <c r="Q167" i="11"/>
  <c r="Q167" i="1"/>
  <c r="Q167" i="23"/>
  <c r="M167" i="14"/>
  <c r="M167" i="13"/>
  <c r="M167" i="12"/>
  <c r="M167" i="11"/>
  <c r="M167" i="1"/>
  <c r="M167" i="23"/>
  <c r="I167" i="14"/>
  <c r="I167" i="13"/>
  <c r="I167" i="12"/>
  <c r="I167" i="11"/>
  <c r="I167" i="1"/>
  <c r="I167" i="23"/>
  <c r="W166" i="14"/>
  <c r="W166" i="13"/>
  <c r="W166" i="12"/>
  <c r="W166" i="11"/>
  <c r="W166" i="1"/>
  <c r="W166" i="23"/>
  <c r="S166" i="14"/>
  <c r="S166" i="13"/>
  <c r="S166" i="12"/>
  <c r="S166" i="11"/>
  <c r="S166" i="1"/>
  <c r="S166" i="23"/>
  <c r="O166" i="14"/>
  <c r="O166" i="13"/>
  <c r="O166" i="12"/>
  <c r="O166" i="11"/>
  <c r="O166" i="1"/>
  <c r="O166" i="23"/>
  <c r="K166" i="14"/>
  <c r="K166" i="13"/>
  <c r="K166" i="12"/>
  <c r="K166" i="11"/>
  <c r="K166" i="1"/>
  <c r="K166" i="23"/>
  <c r="Y165" i="14"/>
  <c r="Y165" i="13"/>
  <c r="Y165" i="12"/>
  <c r="Y165" i="11"/>
  <c r="Y165" i="1"/>
  <c r="Y165" i="23"/>
  <c r="U165" i="14"/>
  <c r="U165" i="13"/>
  <c r="U165" i="12"/>
  <c r="U165" i="11"/>
  <c r="U165" i="1"/>
  <c r="U165" i="23"/>
  <c r="Q165" i="14"/>
  <c r="Q165" i="13"/>
  <c r="Q165" i="12"/>
  <c r="Q165" i="11"/>
  <c r="Q165" i="1"/>
  <c r="Q165" i="23"/>
  <c r="M165" i="14"/>
  <c r="M165" i="13"/>
  <c r="M165" i="12"/>
  <c r="M165" i="11"/>
  <c r="M165" i="1"/>
  <c r="M165" i="23"/>
  <c r="I165" i="14"/>
  <c r="I165" i="13"/>
  <c r="I165" i="12"/>
  <c r="I165" i="11"/>
  <c r="I165" i="1"/>
  <c r="I165" i="23"/>
  <c r="W164" i="14"/>
  <c r="W164" i="13"/>
  <c r="W164" i="12"/>
  <c r="W164" i="11"/>
  <c r="W164" i="1"/>
  <c r="W164" i="23"/>
  <c r="S164" i="14"/>
  <c r="S164" i="13"/>
  <c r="S164" i="12"/>
  <c r="S164" i="11"/>
  <c r="S164" i="1"/>
  <c r="S164" i="23"/>
  <c r="O164" i="14"/>
  <c r="O164" i="13"/>
  <c r="O164" i="12"/>
  <c r="O164" i="11"/>
  <c r="O164" i="1"/>
  <c r="O164" i="23"/>
  <c r="K164" i="14"/>
  <c r="K164" i="13"/>
  <c r="K164" i="12"/>
  <c r="K164" i="11"/>
  <c r="K164" i="1"/>
  <c r="K164" i="23"/>
  <c r="Y163" i="14"/>
  <c r="Y163" i="13"/>
  <c r="Y163" i="12"/>
  <c r="Y163" i="11"/>
  <c r="Y163" i="1"/>
  <c r="Y163" i="23"/>
  <c r="U163" i="14"/>
  <c r="U163" i="13"/>
  <c r="U163" i="12"/>
  <c r="U163" i="11"/>
  <c r="U163" i="1"/>
  <c r="U163" i="23"/>
  <c r="Q163" i="14"/>
  <c r="Q163" i="13"/>
  <c r="Q163" i="12"/>
  <c r="Q163" i="11"/>
  <c r="Q163" i="1"/>
  <c r="Q163" i="23"/>
  <c r="M163" i="14"/>
  <c r="M163" i="13"/>
  <c r="M163" i="12"/>
  <c r="M163" i="11"/>
  <c r="M163" i="1"/>
  <c r="M163" i="23"/>
  <c r="I163" i="14"/>
  <c r="I163" i="13"/>
  <c r="I163" i="12"/>
  <c r="I163" i="11"/>
  <c r="I163" i="1"/>
  <c r="I163" i="23"/>
  <c r="W162" i="14"/>
  <c r="W162" i="13"/>
  <c r="W162" i="12"/>
  <c r="W162" i="11"/>
  <c r="W162" i="1"/>
  <c r="W162" i="23"/>
  <c r="S162" i="14"/>
  <c r="S162" i="13"/>
  <c r="S162" i="12"/>
  <c r="S162" i="11"/>
  <c r="S162" i="1"/>
  <c r="S162" i="23"/>
  <c r="O162" i="14"/>
  <c r="O162" i="13"/>
  <c r="O162" i="12"/>
  <c r="O162" i="11"/>
  <c r="O162" i="1"/>
  <c r="O162" i="23"/>
  <c r="K162" i="14"/>
  <c r="K162" i="13"/>
  <c r="K162" i="12"/>
  <c r="K162" i="11"/>
  <c r="K162" i="1"/>
  <c r="K162" i="23"/>
  <c r="Y161" i="14"/>
  <c r="Y161" i="13"/>
  <c r="Y161" i="12"/>
  <c r="Y161" i="11"/>
  <c r="Y161" i="1"/>
  <c r="Y161" i="23"/>
  <c r="U161" i="14"/>
  <c r="U161" i="13"/>
  <c r="U161" i="12"/>
  <c r="U161" i="11"/>
  <c r="U161" i="1"/>
  <c r="U161" i="23"/>
  <c r="Q161" i="14"/>
  <c r="Q161" i="13"/>
  <c r="Q161" i="12"/>
  <c r="Q161" i="11"/>
  <c r="Q161" i="1"/>
  <c r="Q161" i="23"/>
  <c r="M161" i="14"/>
  <c r="M161" i="13"/>
  <c r="M161" i="12"/>
  <c r="M161" i="11"/>
  <c r="M161" i="1"/>
  <c r="M161" i="23"/>
  <c r="I161" i="14"/>
  <c r="I161" i="13"/>
  <c r="I161" i="12"/>
  <c r="I161" i="11"/>
  <c r="I161" i="1"/>
  <c r="I161" i="23"/>
  <c r="W160" i="14"/>
  <c r="W160" i="13"/>
  <c r="W160" i="12"/>
  <c r="W160" i="11"/>
  <c r="W160" i="1"/>
  <c r="W160" i="23"/>
  <c r="S160" i="14"/>
  <c r="S160" i="13"/>
  <c r="S160" i="12"/>
  <c r="S160" i="11"/>
  <c r="S160" i="1"/>
  <c r="S160" i="23"/>
  <c r="O160" i="14"/>
  <c r="O160" i="13"/>
  <c r="O160" i="12"/>
  <c r="O160" i="11"/>
  <c r="O160" i="1"/>
  <c r="O160" i="23"/>
  <c r="K160" i="14"/>
  <c r="K160" i="13"/>
  <c r="K160" i="12"/>
  <c r="K160" i="11"/>
  <c r="K160" i="1"/>
  <c r="K160" i="23"/>
  <c r="Y159" i="14"/>
  <c r="Y159" i="13"/>
  <c r="Y159" i="12"/>
  <c r="Y159" i="11"/>
  <c r="Y159" i="1"/>
  <c r="Y159" i="23"/>
  <c r="U159" i="14"/>
  <c r="U159" i="13"/>
  <c r="U159" i="12"/>
  <c r="U159" i="11"/>
  <c r="U159" i="1"/>
  <c r="U159" i="23"/>
  <c r="Q159" i="14"/>
  <c r="Q159" i="13"/>
  <c r="Q159" i="12"/>
  <c r="Q159" i="11"/>
  <c r="Q159" i="1"/>
  <c r="Q159" i="23"/>
  <c r="M159" i="14"/>
  <c r="M159" i="13"/>
  <c r="M159" i="12"/>
  <c r="M159" i="11"/>
  <c r="M159" i="1"/>
  <c r="M159" i="23"/>
  <c r="I159" i="14"/>
  <c r="I159" i="13"/>
  <c r="I159" i="12"/>
  <c r="I159" i="11"/>
  <c r="I159" i="1"/>
  <c r="I159" i="23"/>
  <c r="W158" i="14"/>
  <c r="W158" i="13"/>
  <c r="W158" i="12"/>
  <c r="W158" i="11"/>
  <c r="W158" i="1"/>
  <c r="W158" i="23"/>
  <c r="S158" i="14"/>
  <c r="S158" i="13"/>
  <c r="S158" i="12"/>
  <c r="S158" i="11"/>
  <c r="S158" i="1"/>
  <c r="S158" i="23"/>
  <c r="O158" i="14"/>
  <c r="O158" i="13"/>
  <c r="O158" i="12"/>
  <c r="O158" i="11"/>
  <c r="O158" i="1"/>
  <c r="O158" i="23"/>
  <c r="K158" i="14"/>
  <c r="K158" i="13"/>
  <c r="K158" i="12"/>
  <c r="K158" i="11"/>
  <c r="K158" i="1"/>
  <c r="K158" i="23"/>
  <c r="Y157" i="14"/>
  <c r="Y157" i="13"/>
  <c r="Y157" i="12"/>
  <c r="Y157" i="11"/>
  <c r="Y157" i="1"/>
  <c r="Y157" i="23"/>
  <c r="U157" i="14"/>
  <c r="U157" i="13"/>
  <c r="U157" i="12"/>
  <c r="U157" i="11"/>
  <c r="U157" i="1"/>
  <c r="U157" i="23"/>
  <c r="Q157" i="14"/>
  <c r="Q157" i="13"/>
  <c r="Q157" i="12"/>
  <c r="Q157" i="11"/>
  <c r="Q157" i="1"/>
  <c r="Q157" i="23"/>
  <c r="M157" i="14"/>
  <c r="M157" i="13"/>
  <c r="M157" i="12"/>
  <c r="M157" i="11"/>
  <c r="M157" i="1"/>
  <c r="M157" i="23"/>
  <c r="I157" i="14"/>
  <c r="I157" i="13"/>
  <c r="I157" i="12"/>
  <c r="I157" i="11"/>
  <c r="I157" i="1"/>
  <c r="I157" i="23"/>
  <c r="W156" i="14"/>
  <c r="W156" i="13"/>
  <c r="W156" i="12"/>
  <c r="W156" i="11"/>
  <c r="W156" i="1"/>
  <c r="W156" i="23"/>
  <c r="S156" i="14"/>
  <c r="S156" i="13"/>
  <c r="S156" i="12"/>
  <c r="S156" i="11"/>
  <c r="S156" i="1"/>
  <c r="S156" i="23"/>
  <c r="O156" i="14"/>
  <c r="O156" i="13"/>
  <c r="O156" i="12"/>
  <c r="O156" i="11"/>
  <c r="O156" i="1"/>
  <c r="O156" i="23"/>
  <c r="K156" i="14"/>
  <c r="K156" i="13"/>
  <c r="K156" i="12"/>
  <c r="K156" i="11"/>
  <c r="K156" i="1"/>
  <c r="K156" i="23"/>
  <c r="Y155" i="14"/>
  <c r="Y155" i="13"/>
  <c r="Y155" i="12"/>
  <c r="Y155" i="11"/>
  <c r="Y155" i="1"/>
  <c r="Y155" i="23"/>
  <c r="U155" i="14"/>
  <c r="U155" i="13"/>
  <c r="U155" i="12"/>
  <c r="U155" i="11"/>
  <c r="U155" i="1"/>
  <c r="U155" i="23"/>
  <c r="Q155" i="14"/>
  <c r="Q155" i="13"/>
  <c r="Q155" i="12"/>
  <c r="Q155" i="11"/>
  <c r="Q155" i="1"/>
  <c r="Q155" i="23"/>
  <c r="M155" i="14"/>
  <c r="M155" i="13"/>
  <c r="M155" i="12"/>
  <c r="M155" i="11"/>
  <c r="M155" i="1"/>
  <c r="M155" i="23"/>
  <c r="I155" i="14"/>
  <c r="I155" i="13"/>
  <c r="I155" i="12"/>
  <c r="I155" i="11"/>
  <c r="I155" i="1"/>
  <c r="I155" i="23"/>
  <c r="W154" i="14"/>
  <c r="W154" i="13"/>
  <c r="W154" i="12"/>
  <c r="W154" i="11"/>
  <c r="W154" i="1"/>
  <c r="W154" i="23"/>
  <c r="S154" i="14"/>
  <c r="S154" i="13"/>
  <c r="S154" i="12"/>
  <c r="S154" i="11"/>
  <c r="S154" i="1"/>
  <c r="S154" i="23"/>
  <c r="O154" i="14"/>
  <c r="O154" i="13"/>
  <c r="O154" i="12"/>
  <c r="O154" i="11"/>
  <c r="O154" i="1"/>
  <c r="O154" i="23"/>
  <c r="K154" i="14"/>
  <c r="K154" i="13"/>
  <c r="K154" i="12"/>
  <c r="K154" i="11"/>
  <c r="K154" i="1"/>
  <c r="K154" i="23"/>
  <c r="Y153" i="14"/>
  <c r="Y153" i="13"/>
  <c r="Y153" i="12"/>
  <c r="Y153" i="11"/>
  <c r="Y153" i="1"/>
  <c r="Y153" i="23"/>
  <c r="U153" i="14"/>
  <c r="U153" i="13"/>
  <c r="U153" i="12"/>
  <c r="U153" i="11"/>
  <c r="U153" i="1"/>
  <c r="U153" i="23"/>
  <c r="Q153" i="14"/>
  <c r="Q153" i="13"/>
  <c r="Q153" i="12"/>
  <c r="Q153" i="11"/>
  <c r="Q153" i="1"/>
  <c r="Q153" i="23"/>
  <c r="M153" i="14"/>
  <c r="M153" i="13"/>
  <c r="M153" i="12"/>
  <c r="M153" i="11"/>
  <c r="M153" i="1"/>
  <c r="M153" i="23"/>
  <c r="I153" i="14"/>
  <c r="I153" i="13"/>
  <c r="I153" i="12"/>
  <c r="I153" i="11"/>
  <c r="I153" i="1"/>
  <c r="I153" i="23"/>
  <c r="W152" i="14"/>
  <c r="W152" i="13"/>
  <c r="W152" i="12"/>
  <c r="W152" i="11"/>
  <c r="W152" i="1"/>
  <c r="W152" i="23"/>
  <c r="S152" i="14"/>
  <c r="S152" i="13"/>
  <c r="S152" i="12"/>
  <c r="S152" i="11"/>
  <c r="S152" i="1"/>
  <c r="S152" i="23"/>
  <c r="O152" i="14"/>
  <c r="O152" i="13"/>
  <c r="O152" i="12"/>
  <c r="O152" i="11"/>
  <c r="O152" i="1"/>
  <c r="O152" i="23"/>
  <c r="K152" i="14"/>
  <c r="K152" i="13"/>
  <c r="K152" i="12"/>
  <c r="K152" i="11"/>
  <c r="K152" i="1"/>
  <c r="K152" i="23"/>
  <c r="Y151" i="14"/>
  <c r="Y151" i="13"/>
  <c r="Y151" i="12"/>
  <c r="Y151" i="11"/>
  <c r="Y151" i="1"/>
  <c r="Y151" i="23"/>
  <c r="U151" i="14"/>
  <c r="U151" i="13"/>
  <c r="U151" i="12"/>
  <c r="U151" i="11"/>
  <c r="U151" i="1"/>
  <c r="U151" i="23"/>
  <c r="Q151" i="14"/>
  <c r="Q151" i="13"/>
  <c r="Q151" i="12"/>
  <c r="Q151" i="11"/>
  <c r="Q151" i="1"/>
  <c r="Q151" i="23"/>
  <c r="M151" i="14"/>
  <c r="M151" i="13"/>
  <c r="M151" i="12"/>
  <c r="M151" i="11"/>
  <c r="M151" i="1"/>
  <c r="M151" i="23"/>
  <c r="I151" i="14"/>
  <c r="I151" i="13"/>
  <c r="I151" i="12"/>
  <c r="I151" i="11"/>
  <c r="I151" i="1"/>
  <c r="I151" i="23"/>
  <c r="W150" i="14"/>
  <c r="W150" i="13"/>
  <c r="W150" i="12"/>
  <c r="W150" i="11"/>
  <c r="W150" i="1"/>
  <c r="W150" i="23"/>
  <c r="S150" i="14"/>
  <c r="S150" i="13"/>
  <c r="S150" i="12"/>
  <c r="S150" i="11"/>
  <c r="S150" i="1"/>
  <c r="S150" i="23"/>
  <c r="O150" i="14"/>
  <c r="O150" i="13"/>
  <c r="O150" i="12"/>
  <c r="O150" i="11"/>
  <c r="O150" i="1"/>
  <c r="O150" i="23"/>
  <c r="K150" i="14"/>
  <c r="K150" i="13"/>
  <c r="K150" i="12"/>
  <c r="K150" i="11"/>
  <c r="K150" i="1"/>
  <c r="K150" i="23"/>
  <c r="Y149" i="14"/>
  <c r="Y149" i="13"/>
  <c r="Y149" i="12"/>
  <c r="Y149" i="11"/>
  <c r="Y149" i="1"/>
  <c r="Y149" i="23"/>
  <c r="U149" i="14"/>
  <c r="U149" i="13"/>
  <c r="U149" i="12"/>
  <c r="U149" i="11"/>
  <c r="U149" i="1"/>
  <c r="U149" i="23"/>
  <c r="Q149" i="14"/>
  <c r="Q149" i="13"/>
  <c r="Q149" i="12"/>
  <c r="Q149" i="11"/>
  <c r="Q149" i="1"/>
  <c r="Q149" i="23"/>
  <c r="M149" i="14"/>
  <c r="M149" i="13"/>
  <c r="M149" i="12"/>
  <c r="M149" i="11"/>
  <c r="M149" i="1"/>
  <c r="M149" i="23"/>
  <c r="I149" i="14"/>
  <c r="I149" i="13"/>
  <c r="I149" i="12"/>
  <c r="I149" i="11"/>
  <c r="I149" i="1"/>
  <c r="I149" i="23"/>
  <c r="W148" i="14"/>
  <c r="W148" i="13"/>
  <c r="W148" i="12"/>
  <c r="W148" i="11"/>
  <c r="W148" i="1"/>
  <c r="W148" i="23"/>
  <c r="S148" i="14"/>
  <c r="S148" i="13"/>
  <c r="S148" i="12"/>
  <c r="S148" i="11"/>
  <c r="S148" i="1"/>
  <c r="S148" i="23"/>
  <c r="O148" i="14"/>
  <c r="O148" i="13"/>
  <c r="O148" i="12"/>
  <c r="O148" i="11"/>
  <c r="O148" i="1"/>
  <c r="O148" i="23"/>
  <c r="K148" i="14"/>
  <c r="K148" i="13"/>
  <c r="K148" i="12"/>
  <c r="K148" i="11"/>
  <c r="K148" i="1"/>
  <c r="K148" i="23"/>
  <c r="Y147" i="14"/>
  <c r="Y147" i="13"/>
  <c r="Y147" i="12"/>
  <c r="Y147" i="11"/>
  <c r="Y147" i="1"/>
  <c r="Y147" i="23"/>
  <c r="U147" i="14"/>
  <c r="U147" i="13"/>
  <c r="U147" i="12"/>
  <c r="U147" i="11"/>
  <c r="U147" i="1"/>
  <c r="U147" i="23"/>
  <c r="Q147" i="14"/>
  <c r="Q147" i="13"/>
  <c r="Q147" i="12"/>
  <c r="Q147" i="11"/>
  <c r="Q147" i="1"/>
  <c r="Q147" i="23"/>
  <c r="M147" i="14"/>
  <c r="M147" i="13"/>
  <c r="M147" i="12"/>
  <c r="M147" i="11"/>
  <c r="M147" i="1"/>
  <c r="M147" i="23"/>
  <c r="I147" i="14"/>
  <c r="I147" i="13"/>
  <c r="I147" i="12"/>
  <c r="I147" i="11"/>
  <c r="I147" i="1"/>
  <c r="I147" i="23"/>
  <c r="W146" i="14"/>
  <c r="W146" i="13"/>
  <c r="W146" i="12"/>
  <c r="W146" i="11"/>
  <c r="W146" i="1"/>
  <c r="W146" i="23"/>
  <c r="S146" i="14"/>
  <c r="S146" i="13"/>
  <c r="S146" i="12"/>
  <c r="S146" i="11"/>
  <c r="S146" i="1"/>
  <c r="S146" i="23"/>
  <c r="O146" i="14"/>
  <c r="O146" i="13"/>
  <c r="O146" i="12"/>
  <c r="O146" i="11"/>
  <c r="O146" i="1"/>
  <c r="O146" i="23"/>
  <c r="K146" i="14"/>
  <c r="K146" i="13"/>
  <c r="K146" i="12"/>
  <c r="K146" i="11"/>
  <c r="K146" i="1"/>
  <c r="K146" i="23"/>
  <c r="Y145" i="14"/>
  <c r="Y145" i="13"/>
  <c r="Y145" i="12"/>
  <c r="Y145" i="11"/>
  <c r="Y145" i="1"/>
  <c r="Y145" i="23"/>
  <c r="U145" i="14"/>
  <c r="U145" i="13"/>
  <c r="U145" i="12"/>
  <c r="U145" i="11"/>
  <c r="U145" i="1"/>
  <c r="U145" i="23"/>
  <c r="Q145" i="14"/>
  <c r="Q145" i="13"/>
  <c r="Q145" i="12"/>
  <c r="Q145" i="11"/>
  <c r="Q145" i="1"/>
  <c r="Q145" i="23"/>
  <c r="M145" i="14"/>
  <c r="M145" i="13"/>
  <c r="M145" i="12"/>
  <c r="M145" i="11"/>
  <c r="M145" i="1"/>
  <c r="M145" i="23"/>
  <c r="I145" i="14"/>
  <c r="I145" i="13"/>
  <c r="I145" i="12"/>
  <c r="I145" i="11"/>
  <c r="I145" i="1"/>
  <c r="I145" i="23"/>
  <c r="W144" i="14"/>
  <c r="W144" i="13"/>
  <c r="W144" i="12"/>
  <c r="W144" i="11"/>
  <c r="W144" i="1"/>
  <c r="W144" i="23"/>
  <c r="S144" i="14"/>
  <c r="S144" i="13"/>
  <c r="S144" i="12"/>
  <c r="S144" i="11"/>
  <c r="S144" i="1"/>
  <c r="S144" i="23"/>
  <c r="O144" i="14"/>
  <c r="O144" i="13"/>
  <c r="O144" i="12"/>
  <c r="O144" i="11"/>
  <c r="O144" i="1"/>
  <c r="O144" i="23"/>
  <c r="K144" i="14"/>
  <c r="K144" i="13"/>
  <c r="K144" i="12"/>
  <c r="K144" i="11"/>
  <c r="K144" i="1"/>
  <c r="K144" i="23"/>
  <c r="Y143" i="14"/>
  <c r="Y143" i="13"/>
  <c r="Y143" i="12"/>
  <c r="Y143" i="11"/>
  <c r="Y143" i="1"/>
  <c r="Y143" i="23"/>
  <c r="U143" i="14"/>
  <c r="U143" i="13"/>
  <c r="U143" i="12"/>
  <c r="U143" i="11"/>
  <c r="U143" i="1"/>
  <c r="U143" i="23"/>
  <c r="Q143" i="14"/>
  <c r="Q143" i="13"/>
  <c r="Q143" i="12"/>
  <c r="Q143" i="11"/>
  <c r="Q143" i="1"/>
  <c r="Q143" i="23"/>
  <c r="M143" i="14"/>
  <c r="M143" i="13"/>
  <c r="M143" i="12"/>
  <c r="M143" i="11"/>
  <c r="M143" i="1"/>
  <c r="M143" i="23"/>
  <c r="I143" i="14"/>
  <c r="I143" i="13"/>
  <c r="I143" i="12"/>
  <c r="I143" i="11"/>
  <c r="I143" i="1"/>
  <c r="I143" i="23"/>
  <c r="W142" i="14"/>
  <c r="W142" i="13"/>
  <c r="W142" i="12"/>
  <c r="W142" i="11"/>
  <c r="W142" i="1"/>
  <c r="W142" i="23"/>
  <c r="S142" i="14"/>
  <c r="S142" i="13"/>
  <c r="S142" i="12"/>
  <c r="S142" i="11"/>
  <c r="S142" i="1"/>
  <c r="S142" i="23"/>
  <c r="O142" i="14"/>
  <c r="O142" i="13"/>
  <c r="O142" i="12"/>
  <c r="O142" i="11"/>
  <c r="O142" i="1"/>
  <c r="O142" i="23"/>
  <c r="K142" i="14"/>
  <c r="K142" i="13"/>
  <c r="K142" i="12"/>
  <c r="K142" i="11"/>
  <c r="K142" i="1"/>
  <c r="K142" i="23"/>
  <c r="Y141" i="14"/>
  <c r="Y141" i="13"/>
  <c r="Y141" i="12"/>
  <c r="Y141" i="11"/>
  <c r="Y141" i="1"/>
  <c r="Y141" i="23"/>
  <c r="U141" i="14"/>
  <c r="U141" i="13"/>
  <c r="U141" i="12"/>
  <c r="U141" i="11"/>
  <c r="U141" i="1"/>
  <c r="U141" i="23"/>
  <c r="Q141" i="14"/>
  <c r="Q141" i="13"/>
  <c r="Q141" i="12"/>
  <c r="Q141" i="11"/>
  <c r="Q141" i="1"/>
  <c r="Q141" i="23"/>
  <c r="M141" i="14"/>
  <c r="M141" i="13"/>
  <c r="M141" i="12"/>
  <c r="M141" i="11"/>
  <c r="M141" i="1"/>
  <c r="M141" i="23"/>
  <c r="I141" i="14"/>
  <c r="I141" i="13"/>
  <c r="I141" i="12"/>
  <c r="I141" i="11"/>
  <c r="I141" i="1"/>
  <c r="I141" i="23"/>
  <c r="W140" i="14"/>
  <c r="W140" i="13"/>
  <c r="W140" i="12"/>
  <c r="W140" i="11"/>
  <c r="W140" i="1"/>
  <c r="W140" i="23"/>
  <c r="S140" i="14"/>
  <c r="S140" i="13"/>
  <c r="S140" i="12"/>
  <c r="S140" i="11"/>
  <c r="S140" i="1"/>
  <c r="S140" i="23"/>
  <c r="O140" i="14"/>
  <c r="O140" i="13"/>
  <c r="O140" i="12"/>
  <c r="O140" i="11"/>
  <c r="O140" i="1"/>
  <c r="O140" i="23"/>
  <c r="K140" i="14"/>
  <c r="K140" i="13"/>
  <c r="K140" i="12"/>
  <c r="K140" i="11"/>
  <c r="K140" i="1"/>
  <c r="K140" i="23"/>
  <c r="Y139" i="14"/>
  <c r="Y139" i="13"/>
  <c r="Y139" i="12"/>
  <c r="Y139" i="11"/>
  <c r="Y139" i="1"/>
  <c r="Y139" i="23"/>
  <c r="U139" i="14"/>
  <c r="U139" i="13"/>
  <c r="U139" i="12"/>
  <c r="U139" i="11"/>
  <c r="U139" i="1"/>
  <c r="U139" i="23"/>
  <c r="Q139" i="14"/>
  <c r="Q139" i="13"/>
  <c r="Q139" i="12"/>
  <c r="Q139" i="11"/>
  <c r="Q139" i="1"/>
  <c r="Q139" i="23"/>
  <c r="M139" i="14"/>
  <c r="M139" i="13"/>
  <c r="M139" i="12"/>
  <c r="M139" i="11"/>
  <c r="M139" i="1"/>
  <c r="M139" i="23"/>
  <c r="I139" i="14"/>
  <c r="I139" i="13"/>
  <c r="I139" i="12"/>
  <c r="I139" i="11"/>
  <c r="I139" i="1"/>
  <c r="I139" i="23"/>
  <c r="W138" i="14"/>
  <c r="W138" i="13"/>
  <c r="W138" i="12"/>
  <c r="W138" i="11"/>
  <c r="W138" i="1"/>
  <c r="W138" i="23"/>
  <c r="S138" i="14"/>
  <c r="S138" i="13"/>
  <c r="S138" i="12"/>
  <c r="S138" i="11"/>
  <c r="S138" i="1"/>
  <c r="S138" i="23"/>
  <c r="O138" i="14"/>
  <c r="O138" i="13"/>
  <c r="O138" i="12"/>
  <c r="O138" i="11"/>
  <c r="O138" i="1"/>
  <c r="O138" i="23"/>
  <c r="K138" i="14"/>
  <c r="K138" i="13"/>
  <c r="K138" i="12"/>
  <c r="K138" i="11"/>
  <c r="K138" i="1"/>
  <c r="K138" i="23"/>
  <c r="Y137" i="14"/>
  <c r="Y137" i="13"/>
  <c r="Y137" i="12"/>
  <c r="Y137" i="11"/>
  <c r="Y137" i="1"/>
  <c r="Y137" i="23"/>
  <c r="U137" i="14"/>
  <c r="U137" i="13"/>
  <c r="U137" i="12"/>
  <c r="U137" i="11"/>
  <c r="U137" i="1"/>
  <c r="U137" i="23"/>
  <c r="Q137" i="14"/>
  <c r="Q137" i="13"/>
  <c r="Q137" i="12"/>
  <c r="Q137" i="11"/>
  <c r="Q137" i="1"/>
  <c r="Q137" i="23"/>
  <c r="M137" i="14"/>
  <c r="M137" i="13"/>
  <c r="M137" i="12"/>
  <c r="M137" i="11"/>
  <c r="M137" i="1"/>
  <c r="M137" i="23"/>
  <c r="I137" i="14"/>
  <c r="I137" i="13"/>
  <c r="I137" i="12"/>
  <c r="I137" i="11"/>
  <c r="I137" i="1"/>
  <c r="I137" i="23"/>
  <c r="W123" i="14"/>
  <c r="W123" i="13"/>
  <c r="W123" i="12"/>
  <c r="W123" i="11"/>
  <c r="W123" i="1"/>
  <c r="W123" i="23"/>
  <c r="S123" i="14"/>
  <c r="S123" i="13"/>
  <c r="S123" i="12"/>
  <c r="S123" i="11"/>
  <c r="S123" i="1"/>
  <c r="S123" i="23"/>
  <c r="O123" i="14"/>
  <c r="O123" i="13"/>
  <c r="O123" i="12"/>
  <c r="O123" i="11"/>
  <c r="O123" i="1"/>
  <c r="O123" i="23"/>
  <c r="K123" i="14"/>
  <c r="K123" i="13"/>
  <c r="K123" i="12"/>
  <c r="K123" i="11"/>
  <c r="K123" i="1"/>
  <c r="K123" i="23"/>
  <c r="Y122" i="14"/>
  <c r="Y122" i="13"/>
  <c r="Y122" i="12"/>
  <c r="Y122" i="11"/>
  <c r="Y122" i="1"/>
  <c r="Y122" i="23"/>
  <c r="U122" i="14"/>
  <c r="U122" i="13"/>
  <c r="U122" i="12"/>
  <c r="U122" i="11"/>
  <c r="U122" i="1"/>
  <c r="U122" i="23"/>
  <c r="Q122" i="14"/>
  <c r="Q122" i="13"/>
  <c r="Q122" i="12"/>
  <c r="Q122" i="11"/>
  <c r="Q122" i="1"/>
  <c r="Q122" i="23"/>
  <c r="M122" i="14"/>
  <c r="M122" i="13"/>
  <c r="M122" i="12"/>
  <c r="M122" i="11"/>
  <c r="M122" i="1"/>
  <c r="M122" i="23"/>
  <c r="I122" i="14"/>
  <c r="I122" i="13"/>
  <c r="I122" i="12"/>
  <c r="I122" i="11"/>
  <c r="I122" i="1"/>
  <c r="I122" i="23"/>
  <c r="W121" i="14"/>
  <c r="W121" i="13"/>
  <c r="W121" i="12"/>
  <c r="W121" i="11"/>
  <c r="W121" i="1"/>
  <c r="W121" i="23"/>
  <c r="S121" i="14"/>
  <c r="S121" i="13"/>
  <c r="S121" i="12"/>
  <c r="S121" i="11"/>
  <c r="S121" i="1"/>
  <c r="S121" i="23"/>
  <c r="O121" i="14"/>
  <c r="O121" i="13"/>
  <c r="O121" i="12"/>
  <c r="O121" i="11"/>
  <c r="O121" i="1"/>
  <c r="O121" i="23"/>
  <c r="K121" i="14"/>
  <c r="K121" i="13"/>
  <c r="K121" i="12"/>
  <c r="K121" i="11"/>
  <c r="K121" i="1"/>
  <c r="K121" i="23"/>
  <c r="Y120" i="14"/>
  <c r="Y120" i="13"/>
  <c r="Y120" i="12"/>
  <c r="Y120" i="11"/>
  <c r="Y120" i="1"/>
  <c r="Y120" i="23"/>
  <c r="U120" i="14"/>
  <c r="U120" i="13"/>
  <c r="U120" i="12"/>
  <c r="U120" i="11"/>
  <c r="U120" i="1"/>
  <c r="U120" i="23"/>
  <c r="Q120" i="14"/>
  <c r="Q120" i="13"/>
  <c r="Q120" i="12"/>
  <c r="Q120" i="11"/>
  <c r="Q120" i="1"/>
  <c r="Q120" i="23"/>
  <c r="M120" i="14"/>
  <c r="M120" i="13"/>
  <c r="M120" i="12"/>
  <c r="M120" i="11"/>
  <c r="M120" i="1"/>
  <c r="M120" i="23"/>
  <c r="I120" i="14"/>
  <c r="I120" i="13"/>
  <c r="I120" i="12"/>
  <c r="I120" i="11"/>
  <c r="I120" i="1"/>
  <c r="I120" i="23"/>
  <c r="W119" i="14"/>
  <c r="W119" i="13"/>
  <c r="W119" i="12"/>
  <c r="W119" i="11"/>
  <c r="W119" i="1"/>
  <c r="W119" i="23"/>
  <c r="S119" i="14"/>
  <c r="S119" i="13"/>
  <c r="S119" i="12"/>
  <c r="S119" i="11"/>
  <c r="S119" i="1"/>
  <c r="S119" i="23"/>
  <c r="O119" i="14"/>
  <c r="O119" i="13"/>
  <c r="O119" i="12"/>
  <c r="O119" i="11"/>
  <c r="O119" i="1"/>
  <c r="O119" i="23"/>
  <c r="K119" i="14"/>
  <c r="K119" i="13"/>
  <c r="K119" i="12"/>
  <c r="K119" i="11"/>
  <c r="K119" i="1"/>
  <c r="K119" i="23"/>
  <c r="Y118" i="14"/>
  <c r="Y118" i="13"/>
  <c r="Y118" i="12"/>
  <c r="Y118" i="11"/>
  <c r="Y118" i="1"/>
  <c r="Y118" i="23"/>
  <c r="U118" i="14"/>
  <c r="U118" i="13"/>
  <c r="U118" i="12"/>
  <c r="U118" i="11"/>
  <c r="U118" i="1"/>
  <c r="U118" i="23"/>
  <c r="Q118" i="14"/>
  <c r="Q118" i="13"/>
  <c r="Q118" i="12"/>
  <c r="Q118" i="11"/>
  <c r="Q118" i="1"/>
  <c r="Q118" i="23"/>
  <c r="M118" i="14"/>
  <c r="M118" i="13"/>
  <c r="M118" i="12"/>
  <c r="M118" i="11"/>
  <c r="M118" i="1"/>
  <c r="M118" i="23"/>
  <c r="I118" i="14"/>
  <c r="I118" i="13"/>
  <c r="I118" i="12"/>
  <c r="I118" i="11"/>
  <c r="I118" i="1"/>
  <c r="I118" i="23"/>
  <c r="W117" i="14"/>
  <c r="W117" i="13"/>
  <c r="W117" i="12"/>
  <c r="W117" i="11"/>
  <c r="W117" i="1"/>
  <c r="W117" i="23"/>
  <c r="S117" i="14"/>
  <c r="S117" i="13"/>
  <c r="S117" i="12"/>
  <c r="S117" i="11"/>
  <c r="S117" i="1"/>
  <c r="S117" i="23"/>
  <c r="O117" i="14"/>
  <c r="O117" i="13"/>
  <c r="O117" i="12"/>
  <c r="O117" i="11"/>
  <c r="O117" i="1"/>
  <c r="O117" i="23"/>
  <c r="K117" i="14"/>
  <c r="K117" i="13"/>
  <c r="K117" i="12"/>
  <c r="K117" i="11"/>
  <c r="K117" i="1"/>
  <c r="K117" i="23"/>
  <c r="Y116" i="14"/>
  <c r="Y116" i="13"/>
  <c r="Y116" i="12"/>
  <c r="Y116" i="11"/>
  <c r="Y116" i="1"/>
  <c r="Y116" i="23"/>
  <c r="U116" i="14"/>
  <c r="U116" i="13"/>
  <c r="U116" i="12"/>
  <c r="U116" i="11"/>
  <c r="U116" i="1"/>
  <c r="U116" i="23"/>
  <c r="Q116" i="14"/>
  <c r="Q116" i="13"/>
  <c r="Q116" i="12"/>
  <c r="Q116" i="11"/>
  <c r="Q116" i="1"/>
  <c r="Q116" i="23"/>
  <c r="M116" i="14"/>
  <c r="M116" i="13"/>
  <c r="M116" i="12"/>
  <c r="M116" i="11"/>
  <c r="M116" i="1"/>
  <c r="M116" i="23"/>
  <c r="I116" i="14"/>
  <c r="I116" i="13"/>
  <c r="I116" i="12"/>
  <c r="I116" i="11"/>
  <c r="I116" i="1"/>
  <c r="I116" i="23"/>
  <c r="W115" i="14"/>
  <c r="W115" i="13"/>
  <c r="W115" i="12"/>
  <c r="W115" i="11"/>
  <c r="W115" i="1"/>
  <c r="W115" i="23"/>
  <c r="S115" i="14"/>
  <c r="S115" i="13"/>
  <c r="S115" i="12"/>
  <c r="S115" i="11"/>
  <c r="S115" i="1"/>
  <c r="S115" i="23"/>
  <c r="O115" i="14"/>
  <c r="O115" i="13"/>
  <c r="O115" i="12"/>
  <c r="O115" i="11"/>
  <c r="O115" i="1"/>
  <c r="O115" i="23"/>
  <c r="K115" i="14"/>
  <c r="K115" i="13"/>
  <c r="K115" i="12"/>
  <c r="K115" i="11"/>
  <c r="K115" i="1"/>
  <c r="K115" i="23"/>
  <c r="Y114" i="14"/>
  <c r="Y114" i="13"/>
  <c r="Y114" i="12"/>
  <c r="Y114" i="11"/>
  <c r="Y114" i="1"/>
  <c r="Y114" i="23"/>
  <c r="U114" i="14"/>
  <c r="U114" i="13"/>
  <c r="U114" i="12"/>
  <c r="U114" i="11"/>
  <c r="U114" i="1"/>
  <c r="U114" i="23"/>
  <c r="Q114" i="14"/>
  <c r="Q114" i="13"/>
  <c r="Q114" i="12"/>
  <c r="Q114" i="11"/>
  <c r="Q114" i="1"/>
  <c r="Q114" i="23"/>
  <c r="M114" i="14"/>
  <c r="M114" i="13"/>
  <c r="M114" i="12"/>
  <c r="M114" i="11"/>
  <c r="M114" i="1"/>
  <c r="M114" i="23"/>
  <c r="I114" i="14"/>
  <c r="I114" i="13"/>
  <c r="I114" i="12"/>
  <c r="I114" i="11"/>
  <c r="I114" i="1"/>
  <c r="I114" i="23"/>
  <c r="W113" i="14"/>
  <c r="W113" i="13"/>
  <c r="W113" i="12"/>
  <c r="W113" i="11"/>
  <c r="W113" i="1"/>
  <c r="W113" i="23"/>
  <c r="S113" i="14"/>
  <c r="S113" i="13"/>
  <c r="S113" i="12"/>
  <c r="S113" i="11"/>
  <c r="S113" i="1"/>
  <c r="S113" i="23"/>
  <c r="O113" i="14"/>
  <c r="O113" i="13"/>
  <c r="O113" i="12"/>
  <c r="O113" i="11"/>
  <c r="O113" i="1"/>
  <c r="O113" i="23"/>
  <c r="K113" i="14"/>
  <c r="K113" i="13"/>
  <c r="K113" i="12"/>
  <c r="K113" i="11"/>
  <c r="K113" i="1"/>
  <c r="K113" i="23"/>
  <c r="Y112" i="14"/>
  <c r="Y112" i="13"/>
  <c r="Y112" i="12"/>
  <c r="Y112" i="11"/>
  <c r="Y112" i="1"/>
  <c r="Y112" i="23"/>
  <c r="U112" i="14"/>
  <c r="U112" i="13"/>
  <c r="U112" i="12"/>
  <c r="U112" i="11"/>
  <c r="U112" i="1"/>
  <c r="U112" i="23"/>
  <c r="Q112" i="14"/>
  <c r="Q112" i="13"/>
  <c r="Q112" i="12"/>
  <c r="Q112" i="11"/>
  <c r="Q112" i="1"/>
  <c r="Q112" i="23"/>
  <c r="M112" i="14"/>
  <c r="M112" i="13"/>
  <c r="M112" i="12"/>
  <c r="M112" i="11"/>
  <c r="M112" i="1"/>
  <c r="M112" i="23"/>
  <c r="I112" i="14"/>
  <c r="I112" i="13"/>
  <c r="I112" i="12"/>
  <c r="I112" i="11"/>
  <c r="I112" i="1"/>
  <c r="I112" i="23"/>
  <c r="W111" i="14"/>
  <c r="W111" i="13"/>
  <c r="W111" i="12"/>
  <c r="W111" i="11"/>
  <c r="W111" i="1"/>
  <c r="W111" i="23"/>
  <c r="S111" i="14"/>
  <c r="S111" i="13"/>
  <c r="S111" i="12"/>
  <c r="S111" i="11"/>
  <c r="S111" i="1"/>
  <c r="S111" i="23"/>
  <c r="O111" i="14"/>
  <c r="O111" i="13"/>
  <c r="O111" i="12"/>
  <c r="O111" i="11"/>
  <c r="O111" i="1"/>
  <c r="O111" i="23"/>
  <c r="K111" i="14"/>
  <c r="K111" i="13"/>
  <c r="K111" i="12"/>
  <c r="K111" i="11"/>
  <c r="K111" i="1"/>
  <c r="K111" i="23"/>
  <c r="Y110" i="14"/>
  <c r="Y110" i="13"/>
  <c r="Y110" i="12"/>
  <c r="Y110" i="11"/>
  <c r="Y110" i="1"/>
  <c r="Y110" i="23"/>
  <c r="U110" i="14"/>
  <c r="U110" i="13"/>
  <c r="U110" i="12"/>
  <c r="U110" i="11"/>
  <c r="U110" i="1"/>
  <c r="U110" i="23"/>
  <c r="Q110" i="14"/>
  <c r="Q110" i="13"/>
  <c r="Q110" i="12"/>
  <c r="Q110" i="11"/>
  <c r="Q110" i="1"/>
  <c r="Q110" i="23"/>
  <c r="M110" i="14"/>
  <c r="M110" i="13"/>
  <c r="M110" i="12"/>
  <c r="M110" i="11"/>
  <c r="M110" i="1"/>
  <c r="M110" i="23"/>
  <c r="I110" i="14"/>
  <c r="I110" i="13"/>
  <c r="I110" i="12"/>
  <c r="I110" i="11"/>
  <c r="I110" i="1"/>
  <c r="I110" i="23"/>
  <c r="W109" i="14"/>
  <c r="W109" i="13"/>
  <c r="W109" i="12"/>
  <c r="W109" i="11"/>
  <c r="W109" i="1"/>
  <c r="W109" i="23"/>
  <c r="S109" i="14"/>
  <c r="S109" i="13"/>
  <c r="S109" i="12"/>
  <c r="S109" i="11"/>
  <c r="S109" i="1"/>
  <c r="S109" i="23"/>
  <c r="O109" i="14"/>
  <c r="O109" i="13"/>
  <c r="O109" i="12"/>
  <c r="O109" i="11"/>
  <c r="O109" i="1"/>
  <c r="O109" i="23"/>
  <c r="K109" i="14"/>
  <c r="K109" i="13"/>
  <c r="K109" i="12"/>
  <c r="K109" i="11"/>
  <c r="K109" i="1"/>
  <c r="K109" i="23"/>
  <c r="Y108" i="14"/>
  <c r="Y108" i="13"/>
  <c r="Y108" i="12"/>
  <c r="Y108" i="11"/>
  <c r="Y108" i="1"/>
  <c r="Y108" i="23"/>
  <c r="U108" i="14"/>
  <c r="U108" i="13"/>
  <c r="U108" i="12"/>
  <c r="U108" i="11"/>
  <c r="U108" i="1"/>
  <c r="U108" i="23"/>
  <c r="Q108" i="14"/>
  <c r="Q108" i="13"/>
  <c r="Q108" i="12"/>
  <c r="Q108" i="11"/>
  <c r="Q108" i="1"/>
  <c r="Q108" i="23"/>
  <c r="M108" i="14"/>
  <c r="M108" i="13"/>
  <c r="M108" i="12"/>
  <c r="M108" i="11"/>
  <c r="M108" i="1"/>
  <c r="M108" i="23"/>
  <c r="I108" i="14"/>
  <c r="I108" i="13"/>
  <c r="I108" i="12"/>
  <c r="I108" i="11"/>
  <c r="I108" i="1"/>
  <c r="I108" i="23"/>
  <c r="W107" i="14"/>
  <c r="W107" i="13"/>
  <c r="W107" i="12"/>
  <c r="W107" i="11"/>
  <c r="W107" i="1"/>
  <c r="W107" i="23"/>
  <c r="S107" i="14"/>
  <c r="S107" i="13"/>
  <c r="S107" i="12"/>
  <c r="S107" i="11"/>
  <c r="S107" i="1"/>
  <c r="S107" i="23"/>
  <c r="O107" i="14"/>
  <c r="O107" i="13"/>
  <c r="O107" i="12"/>
  <c r="O107" i="11"/>
  <c r="O107" i="1"/>
  <c r="O107" i="23"/>
  <c r="K107" i="14"/>
  <c r="K107" i="13"/>
  <c r="K107" i="12"/>
  <c r="K107" i="11"/>
  <c r="K107" i="1"/>
  <c r="K107" i="23"/>
  <c r="Y106" i="14"/>
  <c r="Y106" i="13"/>
  <c r="Y106" i="12"/>
  <c r="Y106" i="11"/>
  <c r="Y106" i="1"/>
  <c r="Y106" i="23"/>
  <c r="U106" i="14"/>
  <c r="U106" i="13"/>
  <c r="U106" i="12"/>
  <c r="U106" i="11"/>
  <c r="U106" i="1"/>
  <c r="U106" i="23"/>
  <c r="Q106" i="14"/>
  <c r="Q106" i="13"/>
  <c r="Q106" i="12"/>
  <c r="Q106" i="11"/>
  <c r="Q106" i="1"/>
  <c r="Q106" i="23"/>
  <c r="M106" i="14"/>
  <c r="M106" i="13"/>
  <c r="M106" i="12"/>
  <c r="M106" i="11"/>
  <c r="M106" i="1"/>
  <c r="M106" i="23"/>
  <c r="I106" i="14"/>
  <c r="I106" i="13"/>
  <c r="I106" i="12"/>
  <c r="I106" i="11"/>
  <c r="I106" i="1"/>
  <c r="I106" i="23"/>
  <c r="W105" i="14"/>
  <c r="W105" i="13"/>
  <c r="W105" i="12"/>
  <c r="W105" i="11"/>
  <c r="W105" i="1"/>
  <c r="W105" i="23"/>
  <c r="S105" i="14"/>
  <c r="S105" i="13"/>
  <c r="S105" i="12"/>
  <c r="S105" i="11"/>
  <c r="S105" i="1"/>
  <c r="S105" i="23"/>
  <c r="O105" i="14"/>
  <c r="O105" i="13"/>
  <c r="O105" i="12"/>
  <c r="O105" i="11"/>
  <c r="O105" i="1"/>
  <c r="O105" i="23"/>
  <c r="K105" i="14"/>
  <c r="K105" i="13"/>
  <c r="K105" i="12"/>
  <c r="K105" i="11"/>
  <c r="K105" i="1"/>
  <c r="K105" i="23"/>
  <c r="Y104" i="14"/>
  <c r="Y104" i="13"/>
  <c r="Y104" i="12"/>
  <c r="Y104" i="11"/>
  <c r="Y104" i="1"/>
  <c r="Y104" i="23"/>
  <c r="U104" i="14"/>
  <c r="U104" i="13"/>
  <c r="U104" i="12"/>
  <c r="U104" i="11"/>
  <c r="U104" i="1"/>
  <c r="U104" i="23"/>
  <c r="Q104" i="14"/>
  <c r="Q104" i="13"/>
  <c r="Q104" i="12"/>
  <c r="Q104" i="11"/>
  <c r="Q104" i="1"/>
  <c r="Q104" i="23"/>
  <c r="M104" i="14"/>
  <c r="M104" i="13"/>
  <c r="M104" i="12"/>
  <c r="M104" i="11"/>
  <c r="M104" i="1"/>
  <c r="M104" i="23"/>
  <c r="I104" i="14"/>
  <c r="I104" i="13"/>
  <c r="I104" i="12"/>
  <c r="I104" i="11"/>
  <c r="I104" i="1"/>
  <c r="I104" i="23"/>
  <c r="W103" i="14"/>
  <c r="W103" i="13"/>
  <c r="W103" i="12"/>
  <c r="W103" i="11"/>
  <c r="W103" i="1"/>
  <c r="W103" i="23"/>
  <c r="S103" i="14"/>
  <c r="S103" i="13"/>
  <c r="S103" i="12"/>
  <c r="S103" i="11"/>
  <c r="S103" i="1"/>
  <c r="S103" i="23"/>
  <c r="O103" i="14"/>
  <c r="O103" i="13"/>
  <c r="O103" i="12"/>
  <c r="O103" i="11"/>
  <c r="O103" i="1"/>
  <c r="O103" i="23"/>
  <c r="K103" i="14"/>
  <c r="K103" i="13"/>
  <c r="K103" i="12"/>
  <c r="K103" i="11"/>
  <c r="K103" i="1"/>
  <c r="K103" i="23"/>
  <c r="Y102" i="14"/>
  <c r="Y102" i="13"/>
  <c r="Y102" i="12"/>
  <c r="Y102" i="11"/>
  <c r="Y102" i="1"/>
  <c r="Y102" i="23"/>
  <c r="U102" i="14"/>
  <c r="U102" i="13"/>
  <c r="U102" i="12"/>
  <c r="U102" i="11"/>
  <c r="U102" i="1"/>
  <c r="U102" i="23"/>
  <c r="Q102" i="14"/>
  <c r="Q102" i="13"/>
  <c r="Q102" i="12"/>
  <c r="Q102" i="11"/>
  <c r="Q102" i="1"/>
  <c r="Q102" i="23"/>
  <c r="M102" i="14"/>
  <c r="M102" i="13"/>
  <c r="M102" i="12"/>
  <c r="M102" i="11"/>
  <c r="M102" i="1"/>
  <c r="M102" i="23"/>
  <c r="I102" i="14"/>
  <c r="I102" i="13"/>
  <c r="I102" i="12"/>
  <c r="I102" i="11"/>
  <c r="I102" i="1"/>
  <c r="I102" i="23"/>
  <c r="W101" i="14"/>
  <c r="W101" i="13"/>
  <c r="W101" i="12"/>
  <c r="W101" i="11"/>
  <c r="W101" i="1"/>
  <c r="W101" i="23"/>
  <c r="S101" i="14"/>
  <c r="S101" i="13"/>
  <c r="S101" i="12"/>
  <c r="S101" i="11"/>
  <c r="S101" i="1"/>
  <c r="S101" i="23"/>
  <c r="O101" i="14"/>
  <c r="O101" i="13"/>
  <c r="O101" i="12"/>
  <c r="O101" i="11"/>
  <c r="O101" i="1"/>
  <c r="O101" i="23"/>
  <c r="K101" i="14"/>
  <c r="K101" i="13"/>
  <c r="K101" i="12"/>
  <c r="K101" i="11"/>
  <c r="K101" i="1"/>
  <c r="K101" i="23"/>
  <c r="Y241" i="14"/>
  <c r="Y241" i="13"/>
  <c r="Y241" i="12"/>
  <c r="Y241" i="11"/>
  <c r="Y241" i="1"/>
  <c r="Y241" i="23"/>
  <c r="U241" i="14"/>
  <c r="U241" i="13"/>
  <c r="U241" i="12"/>
  <c r="U241" i="11"/>
  <c r="U241" i="1"/>
  <c r="U241" i="23"/>
  <c r="Q241" i="14"/>
  <c r="Q241" i="13"/>
  <c r="Q241" i="12"/>
  <c r="Q241" i="11"/>
  <c r="Q241" i="1"/>
  <c r="Q241" i="23"/>
  <c r="M241" i="14"/>
  <c r="M241" i="13"/>
  <c r="M241" i="12"/>
  <c r="M241" i="11"/>
  <c r="M241" i="1"/>
  <c r="M241" i="23"/>
  <c r="I241" i="14"/>
  <c r="I241" i="13"/>
  <c r="I241" i="12"/>
  <c r="I241" i="11"/>
  <c r="I241" i="1"/>
  <c r="I241" i="23"/>
  <c r="W240" i="14"/>
  <c r="W240" i="13"/>
  <c r="W240" i="12"/>
  <c r="W240" i="11"/>
  <c r="W240" i="1"/>
  <c r="W240" i="23"/>
  <c r="S240" i="14"/>
  <c r="S240" i="13"/>
  <c r="S240" i="12"/>
  <c r="S240" i="11"/>
  <c r="S240" i="1"/>
  <c r="S240" i="23"/>
  <c r="O240" i="14"/>
  <c r="O240" i="13"/>
  <c r="O240" i="12"/>
  <c r="O240" i="11"/>
  <c r="O240" i="1"/>
  <c r="O240" i="23"/>
  <c r="K240" i="14"/>
  <c r="K240" i="13"/>
  <c r="K240" i="12"/>
  <c r="K240" i="11"/>
  <c r="K240" i="1"/>
  <c r="K240" i="23"/>
  <c r="Y239" i="14"/>
  <c r="Y239" i="13"/>
  <c r="Y239" i="12"/>
  <c r="Y239" i="11"/>
  <c r="Y239" i="1"/>
  <c r="Y239" i="23"/>
  <c r="U239" i="14"/>
  <c r="U239" i="13"/>
  <c r="U239" i="12"/>
  <c r="U239" i="11"/>
  <c r="U239" i="1"/>
  <c r="U239" i="23"/>
  <c r="Q239" i="14"/>
  <c r="Q239" i="13"/>
  <c r="Q239" i="12"/>
  <c r="Q239" i="11"/>
  <c r="Q239" i="1"/>
  <c r="Q239" i="23"/>
  <c r="M239" i="14"/>
  <c r="M239" i="13"/>
  <c r="M239" i="12"/>
  <c r="M239" i="11"/>
  <c r="M239" i="1"/>
  <c r="M239" i="23"/>
  <c r="I239" i="14"/>
  <c r="I239" i="13"/>
  <c r="I239" i="12"/>
  <c r="I239" i="11"/>
  <c r="I239" i="1"/>
  <c r="I239" i="23"/>
  <c r="W238" i="14"/>
  <c r="W238" i="13"/>
  <c r="W238" i="12"/>
  <c r="W238" i="11"/>
  <c r="W238" i="1"/>
  <c r="W238" i="23"/>
  <c r="S238" i="14"/>
  <c r="S238" i="13"/>
  <c r="S238" i="12"/>
  <c r="S238" i="11"/>
  <c r="S238" i="1"/>
  <c r="S238" i="23"/>
  <c r="O238" i="14"/>
  <c r="O238" i="13"/>
  <c r="O238" i="12"/>
  <c r="O238" i="11"/>
  <c r="O238" i="1"/>
  <c r="O238" i="23"/>
  <c r="K238" i="14"/>
  <c r="K238" i="13"/>
  <c r="K238" i="12"/>
  <c r="K238" i="11"/>
  <c r="K238" i="1"/>
  <c r="K238" i="23"/>
  <c r="Y237" i="14"/>
  <c r="Y237" i="13"/>
  <c r="Y237" i="12"/>
  <c r="Y237" i="11"/>
  <c r="Y237" i="1"/>
  <c r="Y237" i="23"/>
  <c r="U237" i="14"/>
  <c r="U237" i="13"/>
  <c r="U237" i="12"/>
  <c r="U237" i="11"/>
  <c r="U237" i="1"/>
  <c r="U237" i="23"/>
  <c r="Q237" i="14"/>
  <c r="Q237" i="13"/>
  <c r="Q237" i="12"/>
  <c r="Q237" i="11"/>
  <c r="Q237" i="1"/>
  <c r="Q237" i="23"/>
  <c r="M237" i="14"/>
  <c r="M237" i="13"/>
  <c r="M237" i="12"/>
  <c r="M237" i="11"/>
  <c r="M237" i="1"/>
  <c r="M237" i="23"/>
  <c r="I237" i="14"/>
  <c r="I237" i="13"/>
  <c r="I237" i="12"/>
  <c r="I237" i="11"/>
  <c r="I237" i="1"/>
  <c r="I237" i="23"/>
  <c r="W236" i="14"/>
  <c r="W236" i="13"/>
  <c r="W236" i="12"/>
  <c r="W236" i="11"/>
  <c r="W236" i="1"/>
  <c r="W236" i="23"/>
  <c r="S236" i="14"/>
  <c r="S236" i="13"/>
  <c r="S236" i="12"/>
  <c r="S236" i="11"/>
  <c r="S236" i="1"/>
  <c r="S236" i="23"/>
  <c r="O236" i="14"/>
  <c r="O236" i="13"/>
  <c r="O236" i="12"/>
  <c r="O236" i="11"/>
  <c r="O236" i="1"/>
  <c r="O236" i="23"/>
  <c r="K236" i="14"/>
  <c r="K236" i="13"/>
  <c r="K236" i="12"/>
  <c r="K236" i="11"/>
  <c r="K236" i="1"/>
  <c r="K236" i="23"/>
  <c r="Y235" i="14"/>
  <c r="Y235" i="13"/>
  <c r="Y235" i="12"/>
  <c r="Y235" i="11"/>
  <c r="Y235" i="1"/>
  <c r="Y235" i="23"/>
  <c r="U235" i="14"/>
  <c r="U235" i="13"/>
  <c r="U235" i="12"/>
  <c r="U235" i="11"/>
  <c r="U235" i="1"/>
  <c r="U235" i="23"/>
  <c r="Q235" i="14"/>
  <c r="Q235" i="13"/>
  <c r="Q235" i="12"/>
  <c r="Q235" i="11"/>
  <c r="Q235" i="1"/>
  <c r="Q235" i="23"/>
  <c r="M235" i="14"/>
  <c r="M235" i="13"/>
  <c r="M235" i="12"/>
  <c r="M235" i="11"/>
  <c r="M235" i="1"/>
  <c r="M235" i="23"/>
  <c r="I235" i="14"/>
  <c r="I235" i="13"/>
  <c r="I235" i="12"/>
  <c r="I235" i="11"/>
  <c r="I235" i="1"/>
  <c r="I235" i="23"/>
  <c r="W234" i="14"/>
  <c r="W234" i="13"/>
  <c r="W234" i="12"/>
  <c r="W234" i="11"/>
  <c r="W234" i="1"/>
  <c r="W234" i="23"/>
  <c r="S234" i="14"/>
  <c r="S234" i="13"/>
  <c r="S234" i="12"/>
  <c r="S234" i="11"/>
  <c r="S234" i="1"/>
  <c r="S234" i="23"/>
  <c r="O234" i="14"/>
  <c r="O234" i="13"/>
  <c r="O234" i="12"/>
  <c r="O234" i="11"/>
  <c r="O234" i="1"/>
  <c r="O234" i="23"/>
  <c r="K234" i="14"/>
  <c r="K234" i="13"/>
  <c r="K234" i="12"/>
  <c r="K234" i="11"/>
  <c r="K234" i="1"/>
  <c r="K234" i="23"/>
  <c r="Y233" i="14"/>
  <c r="Y233" i="13"/>
  <c r="Y233" i="12"/>
  <c r="Y233" i="11"/>
  <c r="Y233" i="1"/>
  <c r="Y233" i="23"/>
  <c r="U233" i="14"/>
  <c r="U233" i="13"/>
  <c r="U233" i="12"/>
  <c r="U233" i="11"/>
  <c r="U233" i="1"/>
  <c r="U233" i="23"/>
  <c r="Q233" i="14"/>
  <c r="Q233" i="13"/>
  <c r="Q233" i="12"/>
  <c r="Q233" i="11"/>
  <c r="Q233" i="1"/>
  <c r="Q233" i="23"/>
  <c r="M233" i="14"/>
  <c r="M233" i="13"/>
  <c r="M233" i="12"/>
  <c r="M233" i="11"/>
  <c r="M233" i="1"/>
  <c r="M233" i="23"/>
  <c r="I233" i="14"/>
  <c r="I233" i="13"/>
  <c r="I233" i="12"/>
  <c r="I233" i="11"/>
  <c r="I233" i="1"/>
  <c r="I233" i="23"/>
  <c r="W232" i="14"/>
  <c r="W232" i="13"/>
  <c r="W232" i="12"/>
  <c r="W232" i="11"/>
  <c r="W232" i="1"/>
  <c r="W232" i="23"/>
  <c r="S232" i="14"/>
  <c r="S232" i="13"/>
  <c r="S232" i="12"/>
  <c r="S232" i="11"/>
  <c r="S232" i="1"/>
  <c r="S232" i="23"/>
  <c r="O232" i="14"/>
  <c r="O232" i="13"/>
  <c r="O232" i="12"/>
  <c r="O232" i="11"/>
  <c r="O232" i="1"/>
  <c r="O232" i="23"/>
  <c r="K232" i="14"/>
  <c r="K232" i="13"/>
  <c r="K232" i="12"/>
  <c r="K232" i="11"/>
  <c r="K232" i="1"/>
  <c r="K232" i="23"/>
  <c r="Y231" i="14"/>
  <c r="Y231" i="13"/>
  <c r="Y231" i="12"/>
  <c r="Y231" i="11"/>
  <c r="Y231" i="1"/>
  <c r="Y231" i="23"/>
  <c r="U231" i="14"/>
  <c r="U231" i="13"/>
  <c r="U231" i="12"/>
  <c r="U231" i="11"/>
  <c r="U231" i="1"/>
  <c r="U231" i="23"/>
  <c r="Q231" i="14"/>
  <c r="Q231" i="13"/>
  <c r="Q231" i="12"/>
  <c r="Q231" i="11"/>
  <c r="Q231" i="1"/>
  <c r="Q231" i="23"/>
  <c r="M231" i="14"/>
  <c r="M231" i="13"/>
  <c r="M231" i="12"/>
  <c r="M231" i="11"/>
  <c r="M231" i="1"/>
  <c r="M231" i="23"/>
  <c r="I231" i="14"/>
  <c r="I231" i="13"/>
  <c r="I231" i="12"/>
  <c r="I231" i="11"/>
  <c r="I231" i="1"/>
  <c r="I231" i="23"/>
  <c r="W230" i="14"/>
  <c r="W230" i="13"/>
  <c r="W230" i="12"/>
  <c r="W230" i="11"/>
  <c r="W230" i="1"/>
  <c r="W230" i="23"/>
  <c r="S230" i="14"/>
  <c r="S230" i="13"/>
  <c r="S230" i="12"/>
  <c r="S230" i="11"/>
  <c r="S230" i="1"/>
  <c r="S230" i="23"/>
  <c r="O230" i="14"/>
  <c r="O230" i="13"/>
  <c r="O230" i="12"/>
  <c r="O230" i="11"/>
  <c r="O230" i="1"/>
  <c r="O230" i="23"/>
  <c r="K230" i="14"/>
  <c r="K230" i="13"/>
  <c r="K230" i="12"/>
  <c r="K230" i="11"/>
  <c r="K230" i="1"/>
  <c r="K230" i="23"/>
  <c r="Y50" i="14"/>
  <c r="Y50" i="13"/>
  <c r="Y50" i="12"/>
  <c r="Y50" i="11"/>
  <c r="Y50" i="1"/>
  <c r="Y50" i="23"/>
  <c r="U50" i="14"/>
  <c r="U50" i="13"/>
  <c r="U50" i="12"/>
  <c r="U50" i="11"/>
  <c r="U50" i="1"/>
  <c r="U50" i="23"/>
  <c r="Q50" i="14"/>
  <c r="Q50" i="13"/>
  <c r="Q50" i="12"/>
  <c r="Q50" i="11"/>
  <c r="Q50" i="1"/>
  <c r="Q50" i="23"/>
  <c r="M50" i="14"/>
  <c r="M50" i="13"/>
  <c r="M50" i="12"/>
  <c r="M50" i="11"/>
  <c r="M50" i="1"/>
  <c r="M50" i="23"/>
  <c r="I50" i="14"/>
  <c r="I50" i="13"/>
  <c r="I50" i="12"/>
  <c r="I50" i="11"/>
  <c r="I50" i="1"/>
  <c r="I50" i="23"/>
  <c r="W229" i="14"/>
  <c r="W229" i="13"/>
  <c r="W229" i="12"/>
  <c r="W229" i="11"/>
  <c r="W229" i="1"/>
  <c r="W229" i="23"/>
  <c r="S229" i="14"/>
  <c r="S229" i="13"/>
  <c r="S229" i="12"/>
  <c r="S229" i="11"/>
  <c r="S229" i="1"/>
  <c r="S229" i="23"/>
  <c r="O229" i="14"/>
  <c r="O229" i="13"/>
  <c r="O229" i="12"/>
  <c r="O229" i="11"/>
  <c r="O229" i="1"/>
  <c r="O229" i="23"/>
  <c r="K229" i="14"/>
  <c r="K229" i="13"/>
  <c r="K229" i="12"/>
  <c r="K229" i="11"/>
  <c r="K229" i="1"/>
  <c r="K229" i="23"/>
  <c r="Y269" i="14"/>
  <c r="Y269" i="13"/>
  <c r="Y269" i="12"/>
  <c r="Y269" i="11"/>
  <c r="Y269" i="1"/>
  <c r="Y269" i="23"/>
  <c r="U269" i="14"/>
  <c r="U269" i="13"/>
  <c r="U269" i="12"/>
  <c r="U269" i="11"/>
  <c r="U269" i="1"/>
  <c r="U269" i="23"/>
  <c r="Q269" i="14"/>
  <c r="Q269" i="13"/>
  <c r="Q269" i="12"/>
  <c r="Q269" i="11"/>
  <c r="Q269" i="1"/>
  <c r="Q269" i="23"/>
  <c r="M269" i="14"/>
  <c r="M269" i="13"/>
  <c r="M269" i="12"/>
  <c r="M269" i="11"/>
  <c r="M269" i="1"/>
  <c r="M269" i="23"/>
  <c r="I269" i="14"/>
  <c r="I269" i="13"/>
  <c r="I269" i="12"/>
  <c r="I269" i="11"/>
  <c r="I269" i="1"/>
  <c r="I269" i="23"/>
  <c r="W228" i="14"/>
  <c r="W228" i="13"/>
  <c r="W228" i="12"/>
  <c r="W228" i="11"/>
  <c r="W228" i="1"/>
  <c r="W228" i="23"/>
  <c r="S228" i="14"/>
  <c r="S228" i="13"/>
  <c r="S228" i="12"/>
  <c r="S228" i="11"/>
  <c r="S228" i="1"/>
  <c r="S228" i="23"/>
  <c r="O228" i="14"/>
  <c r="O228" i="13"/>
  <c r="O228" i="12"/>
  <c r="O228" i="11"/>
  <c r="O228" i="1"/>
  <c r="O228" i="23"/>
  <c r="K228" i="14"/>
  <c r="K228" i="13"/>
  <c r="K228" i="12"/>
  <c r="K228" i="11"/>
  <c r="K228" i="1"/>
  <c r="K228" i="23"/>
  <c r="Y227" i="14"/>
  <c r="Y227" i="13"/>
  <c r="Y227" i="12"/>
  <c r="Y227" i="11"/>
  <c r="Y227" i="1"/>
  <c r="Y227" i="23"/>
  <c r="U227" i="14"/>
  <c r="U227" i="13"/>
  <c r="U227" i="12"/>
  <c r="U227" i="11"/>
  <c r="U227" i="1"/>
  <c r="U227" i="23"/>
  <c r="Q227" i="14"/>
  <c r="Q227" i="13"/>
  <c r="Q227" i="12"/>
  <c r="Q227" i="11"/>
  <c r="Q227" i="1"/>
  <c r="Q227" i="23"/>
  <c r="M227" i="14"/>
  <c r="M227" i="13"/>
  <c r="M227" i="12"/>
  <c r="M227" i="11"/>
  <c r="M227" i="1"/>
  <c r="M227" i="23"/>
  <c r="I227" i="14"/>
  <c r="I227" i="13"/>
  <c r="I227" i="12"/>
  <c r="I227" i="11"/>
  <c r="I227" i="1"/>
  <c r="I227" i="23"/>
  <c r="W226" i="14"/>
  <c r="W226" i="13"/>
  <c r="W226" i="12"/>
  <c r="W226" i="11"/>
  <c r="W226" i="1"/>
  <c r="W226" i="23"/>
  <c r="S226" i="14"/>
  <c r="S226" i="13"/>
  <c r="S226" i="12"/>
  <c r="S226" i="11"/>
  <c r="S226" i="1"/>
  <c r="S226" i="23"/>
  <c r="O226" i="14"/>
  <c r="O226" i="13"/>
  <c r="O226" i="12"/>
  <c r="O226" i="11"/>
  <c r="O226" i="1"/>
  <c r="O226" i="23"/>
  <c r="K226" i="14"/>
  <c r="K226" i="13"/>
  <c r="K226" i="12"/>
  <c r="K226" i="11"/>
  <c r="K226" i="1"/>
  <c r="K226" i="23"/>
  <c r="Y225" i="14"/>
  <c r="Y225" i="13"/>
  <c r="Y225" i="12"/>
  <c r="Y225" i="11"/>
  <c r="Y225" i="1"/>
  <c r="Y225" i="23"/>
  <c r="U225" i="14"/>
  <c r="U225" i="13"/>
  <c r="U225" i="12"/>
  <c r="U225" i="11"/>
  <c r="U225" i="1"/>
  <c r="U225" i="23"/>
  <c r="Q225" i="14"/>
  <c r="Q225" i="13"/>
  <c r="Q225" i="12"/>
  <c r="Q225" i="11"/>
  <c r="Q225" i="1"/>
  <c r="Q225" i="23"/>
  <c r="M225" i="14"/>
  <c r="M225" i="13"/>
  <c r="M225" i="12"/>
  <c r="M225" i="11"/>
  <c r="M225" i="1"/>
  <c r="M225" i="23"/>
  <c r="I225" i="14"/>
  <c r="I225" i="13"/>
  <c r="I225" i="12"/>
  <c r="I225" i="11"/>
  <c r="I225" i="1"/>
  <c r="I225" i="23"/>
  <c r="W224" i="14"/>
  <c r="W224" i="13"/>
  <c r="W224" i="12"/>
  <c r="W224" i="11"/>
  <c r="W224" i="1"/>
  <c r="W224" i="23"/>
  <c r="S224" i="14"/>
  <c r="S224" i="13"/>
  <c r="S224" i="12"/>
  <c r="S224" i="11"/>
  <c r="S224" i="1"/>
  <c r="S224" i="23"/>
  <c r="O224" i="14"/>
  <c r="O224" i="13"/>
  <c r="O224" i="12"/>
  <c r="O224" i="11"/>
  <c r="O224" i="1"/>
  <c r="O224" i="23"/>
  <c r="K224" i="14"/>
  <c r="K224" i="13"/>
  <c r="K224" i="12"/>
  <c r="K224" i="11"/>
  <c r="K224" i="1"/>
  <c r="K224" i="23"/>
  <c r="Y223" i="14"/>
  <c r="Y223" i="13"/>
  <c r="Y223" i="12"/>
  <c r="Y223" i="11"/>
  <c r="Y223" i="1"/>
  <c r="Y223" i="23"/>
  <c r="U223" i="14"/>
  <c r="U223" i="13"/>
  <c r="U223" i="12"/>
  <c r="U223" i="11"/>
  <c r="U223" i="1"/>
  <c r="U223" i="23"/>
  <c r="Q223" i="14"/>
  <c r="Q223" i="13"/>
  <c r="Q223" i="12"/>
  <c r="Q223" i="11"/>
  <c r="Q223" i="1"/>
  <c r="Q223" i="23"/>
  <c r="M223" i="14"/>
  <c r="M223" i="13"/>
  <c r="M223" i="12"/>
  <c r="M223" i="11"/>
  <c r="M223" i="1"/>
  <c r="M223" i="23"/>
  <c r="I223" i="14"/>
  <c r="I223" i="13"/>
  <c r="I223" i="12"/>
  <c r="I223" i="11"/>
  <c r="I223" i="1"/>
  <c r="I223" i="23"/>
  <c r="W268" i="14"/>
  <c r="W268" i="13"/>
  <c r="W268" i="12"/>
  <c r="W268" i="11"/>
  <c r="W268" i="1"/>
  <c r="W268" i="23"/>
  <c r="S268" i="14"/>
  <c r="S268" i="13"/>
  <c r="S268" i="12"/>
  <c r="S268" i="11"/>
  <c r="S268" i="1"/>
  <c r="S268" i="23"/>
  <c r="O268" i="14"/>
  <c r="O268" i="13"/>
  <c r="O268" i="12"/>
  <c r="O268" i="11"/>
  <c r="O268" i="1"/>
  <c r="O268" i="23"/>
  <c r="K268" i="14"/>
  <c r="K268" i="13"/>
  <c r="K268" i="12"/>
  <c r="K268" i="11"/>
  <c r="K268" i="1"/>
  <c r="K268" i="23"/>
  <c r="Y100" i="14"/>
  <c r="Y100" i="13"/>
  <c r="Y100" i="12"/>
  <c r="Y100" i="11"/>
  <c r="Y100" i="1"/>
  <c r="Y100" i="23"/>
  <c r="U100" i="14"/>
  <c r="U100" i="13"/>
  <c r="U100" i="12"/>
  <c r="U100" i="11"/>
  <c r="U100" i="1"/>
  <c r="U100" i="23"/>
  <c r="Q100" i="14"/>
  <c r="Q100" i="13"/>
  <c r="Q100" i="12"/>
  <c r="Q100" i="11"/>
  <c r="Q100" i="1"/>
  <c r="Q100" i="23"/>
  <c r="M100" i="14"/>
  <c r="M100" i="13"/>
  <c r="M100" i="12"/>
  <c r="M100" i="11"/>
  <c r="M100" i="1"/>
  <c r="M100" i="23"/>
  <c r="I100" i="14"/>
  <c r="I100" i="13"/>
  <c r="I100" i="12"/>
  <c r="I100" i="11"/>
  <c r="I100" i="1"/>
  <c r="I100" i="23"/>
  <c r="W222" i="14"/>
  <c r="W222" i="13"/>
  <c r="W222" i="12"/>
  <c r="W222" i="11"/>
  <c r="W222" i="1"/>
  <c r="W222" i="23"/>
  <c r="S222" i="14"/>
  <c r="S222" i="13"/>
  <c r="S222" i="12"/>
  <c r="S222" i="11"/>
  <c r="S222" i="1"/>
  <c r="S222" i="23"/>
  <c r="O222" i="14"/>
  <c r="O222" i="13"/>
  <c r="O222" i="12"/>
  <c r="O222" i="11"/>
  <c r="O222" i="1"/>
  <c r="O222" i="23"/>
  <c r="K222" i="14"/>
  <c r="K222" i="13"/>
  <c r="K222" i="12"/>
  <c r="K222" i="11"/>
  <c r="K222" i="1"/>
  <c r="K222" i="23"/>
  <c r="Y221" i="14"/>
  <c r="Y221" i="13"/>
  <c r="Y221" i="12"/>
  <c r="Y221" i="11"/>
  <c r="Y221" i="1"/>
  <c r="Y221" i="23"/>
  <c r="U221" i="14"/>
  <c r="U221" i="13"/>
  <c r="U221" i="12"/>
  <c r="U221" i="11"/>
  <c r="U221" i="1"/>
  <c r="U221" i="23"/>
  <c r="Q221" i="14"/>
  <c r="Q221" i="13"/>
  <c r="Q221" i="12"/>
  <c r="Q221" i="11"/>
  <c r="Q221" i="1"/>
  <c r="Q221" i="23"/>
  <c r="M221" i="14"/>
  <c r="M221" i="13"/>
  <c r="M221" i="12"/>
  <c r="M221" i="11"/>
  <c r="M221" i="1"/>
  <c r="M221" i="23"/>
  <c r="I221" i="14"/>
  <c r="I221" i="13"/>
  <c r="I221" i="12"/>
  <c r="I221" i="11"/>
  <c r="I221" i="1"/>
  <c r="I221" i="23"/>
  <c r="W220" i="14"/>
  <c r="W220" i="13"/>
  <c r="W220" i="12"/>
  <c r="W220" i="11"/>
  <c r="W220" i="1"/>
  <c r="W220" i="23"/>
  <c r="S220" i="14"/>
  <c r="S220" i="13"/>
  <c r="S220" i="12"/>
  <c r="S220" i="11"/>
  <c r="S220" i="1"/>
  <c r="S220" i="23"/>
  <c r="O220" i="14"/>
  <c r="O220" i="13"/>
  <c r="O220" i="12"/>
  <c r="O220" i="11"/>
  <c r="O220" i="1"/>
  <c r="O220" i="23"/>
  <c r="K220" i="14"/>
  <c r="K220" i="13"/>
  <c r="K220" i="12"/>
  <c r="K220" i="11"/>
  <c r="K220" i="1"/>
  <c r="K220" i="23"/>
  <c r="Y219" i="14"/>
  <c r="Y219" i="13"/>
  <c r="Y219" i="12"/>
  <c r="Y219" i="11"/>
  <c r="Y219" i="1"/>
  <c r="Y219" i="23"/>
  <c r="U219" i="14"/>
  <c r="U219" i="13"/>
  <c r="U219" i="12"/>
  <c r="U219" i="11"/>
  <c r="U219" i="1"/>
  <c r="U219" i="23"/>
  <c r="Q219" i="14"/>
  <c r="Q219" i="13"/>
  <c r="Q219" i="12"/>
  <c r="Q219" i="11"/>
  <c r="Q219" i="1"/>
  <c r="Q219" i="23"/>
  <c r="M219" i="14"/>
  <c r="M219" i="13"/>
  <c r="M219" i="12"/>
  <c r="M219" i="11"/>
  <c r="M219" i="1"/>
  <c r="M219" i="23"/>
  <c r="I219" i="14"/>
  <c r="I219" i="13"/>
  <c r="I219" i="12"/>
  <c r="I219" i="11"/>
  <c r="I219" i="1"/>
  <c r="I219" i="23"/>
  <c r="W218" i="14"/>
  <c r="W218" i="13"/>
  <c r="W218" i="12"/>
  <c r="W218" i="11"/>
  <c r="W218" i="1"/>
  <c r="W218" i="23"/>
  <c r="S218" i="14"/>
  <c r="S218" i="13"/>
  <c r="S218" i="12"/>
  <c r="S218" i="11"/>
  <c r="S218" i="1"/>
  <c r="S218" i="23"/>
  <c r="O218" i="14"/>
  <c r="O218" i="13"/>
  <c r="O218" i="12"/>
  <c r="O218" i="11"/>
  <c r="O218" i="1"/>
  <c r="O218" i="23"/>
  <c r="K218" i="14"/>
  <c r="K218" i="13"/>
  <c r="K218" i="12"/>
  <c r="K218" i="11"/>
  <c r="K218" i="1"/>
  <c r="K218" i="23"/>
  <c r="Y217" i="14"/>
  <c r="Y217" i="13"/>
  <c r="Y217" i="12"/>
  <c r="Y217" i="11"/>
  <c r="Y217" i="1"/>
  <c r="Y217" i="23"/>
  <c r="U217" i="14"/>
  <c r="U217" i="13"/>
  <c r="U217" i="12"/>
  <c r="U217" i="11"/>
  <c r="U217" i="1"/>
  <c r="U217" i="23"/>
  <c r="Q217" i="14"/>
  <c r="Q217" i="13"/>
  <c r="Q217" i="12"/>
  <c r="Q217" i="11"/>
  <c r="Q217" i="1"/>
  <c r="Q217" i="23"/>
  <c r="M217" i="14"/>
  <c r="M217" i="13"/>
  <c r="M217" i="12"/>
  <c r="M217" i="11"/>
  <c r="M217" i="1"/>
  <c r="M217" i="23"/>
  <c r="I217" i="14"/>
  <c r="I217" i="13"/>
  <c r="I217" i="12"/>
  <c r="I217" i="11"/>
  <c r="I217" i="1"/>
  <c r="I217" i="23"/>
  <c r="W216" i="14"/>
  <c r="W216" i="13"/>
  <c r="W216" i="12"/>
  <c r="W216" i="11"/>
  <c r="W216" i="1"/>
  <c r="W216" i="23"/>
  <c r="S216" i="14"/>
  <c r="S216" i="13"/>
  <c r="S216" i="12"/>
  <c r="S216" i="11"/>
  <c r="S216" i="1"/>
  <c r="S216" i="23"/>
  <c r="O216" i="14"/>
  <c r="O216" i="13"/>
  <c r="O216" i="12"/>
  <c r="O216" i="11"/>
  <c r="O216" i="1"/>
  <c r="O216" i="23"/>
  <c r="K216" i="14"/>
  <c r="K216" i="13"/>
  <c r="K216" i="12"/>
  <c r="K216" i="11"/>
  <c r="K216" i="1"/>
  <c r="K216" i="23"/>
  <c r="Y215" i="14"/>
  <c r="Y215" i="13"/>
  <c r="Y215" i="12"/>
  <c r="Y215" i="11"/>
  <c r="Y215" i="1"/>
  <c r="Y215" i="23"/>
  <c r="U215" i="14"/>
  <c r="U215" i="13"/>
  <c r="U215" i="12"/>
  <c r="U215" i="11"/>
  <c r="U215" i="1"/>
  <c r="U215" i="23"/>
  <c r="Q215" i="14"/>
  <c r="Q215" i="13"/>
  <c r="Q215" i="12"/>
  <c r="Q215" i="11"/>
  <c r="Q215" i="1"/>
  <c r="Q215" i="23"/>
  <c r="M215" i="14"/>
  <c r="M215" i="13"/>
  <c r="M215" i="12"/>
  <c r="M215" i="11"/>
  <c r="M215" i="1"/>
  <c r="M215" i="23"/>
  <c r="I215" i="14"/>
  <c r="I215" i="13"/>
  <c r="I215" i="12"/>
  <c r="I215" i="11"/>
  <c r="I215" i="1"/>
  <c r="I215" i="23"/>
  <c r="W214" i="14"/>
  <c r="W214" i="13"/>
  <c r="W214" i="12"/>
  <c r="W214" i="11"/>
  <c r="W214" i="1"/>
  <c r="W214" i="23"/>
  <c r="S214" i="14"/>
  <c r="S214" i="13"/>
  <c r="S214" i="12"/>
  <c r="S214" i="11"/>
  <c r="S214" i="1"/>
  <c r="S214" i="23"/>
  <c r="O214" i="14"/>
  <c r="O214" i="13"/>
  <c r="O214" i="12"/>
  <c r="O214" i="11"/>
  <c r="O214" i="1"/>
  <c r="O214" i="23"/>
  <c r="K214" i="14"/>
  <c r="K214" i="13"/>
  <c r="K214" i="12"/>
  <c r="K214" i="11"/>
  <c r="K214" i="1"/>
  <c r="K214" i="23"/>
  <c r="Y213" i="14"/>
  <c r="Y213" i="13"/>
  <c r="Y213" i="12"/>
  <c r="Y213" i="11"/>
  <c r="Y213" i="1"/>
  <c r="Y213" i="23"/>
  <c r="U213" i="14"/>
  <c r="U213" i="13"/>
  <c r="U213" i="12"/>
  <c r="U213" i="11"/>
  <c r="U213" i="1"/>
  <c r="U213" i="23"/>
  <c r="Q213" i="14"/>
  <c r="Q213" i="13"/>
  <c r="Q213" i="12"/>
  <c r="Q213" i="11"/>
  <c r="Q213" i="1"/>
  <c r="Q213" i="23"/>
  <c r="M213" i="14"/>
  <c r="M213" i="13"/>
  <c r="M213" i="12"/>
  <c r="M213" i="11"/>
  <c r="M213" i="1"/>
  <c r="M213" i="23"/>
  <c r="I213" i="14"/>
  <c r="I213" i="13"/>
  <c r="I213" i="12"/>
  <c r="I213" i="11"/>
  <c r="I213" i="1"/>
  <c r="I213" i="23"/>
  <c r="W212" i="14"/>
  <c r="W212" i="13"/>
  <c r="W212" i="12"/>
  <c r="W212" i="11"/>
  <c r="W212" i="1"/>
  <c r="W212" i="23"/>
  <c r="S212" i="14"/>
  <c r="S212" i="13"/>
  <c r="S212" i="12"/>
  <c r="S212" i="11"/>
  <c r="S212" i="1"/>
  <c r="S212" i="23"/>
  <c r="O212" i="14"/>
  <c r="O212" i="13"/>
  <c r="O212" i="12"/>
  <c r="O212" i="11"/>
  <c r="O212" i="1"/>
  <c r="O212" i="23"/>
  <c r="K212" i="14"/>
  <c r="K212" i="13"/>
  <c r="K212" i="12"/>
  <c r="K212" i="11"/>
  <c r="K212" i="1"/>
  <c r="K212" i="23"/>
  <c r="Y211" i="14"/>
  <c r="Y211" i="13"/>
  <c r="Y211" i="12"/>
  <c r="Y211" i="11"/>
  <c r="Y211" i="1"/>
  <c r="Y211" i="23"/>
  <c r="U211" i="14"/>
  <c r="U211" i="13"/>
  <c r="U211" i="12"/>
  <c r="U211" i="11"/>
  <c r="U211" i="1"/>
  <c r="U211" i="23"/>
  <c r="Q211" i="14"/>
  <c r="Q211" i="13"/>
  <c r="Q211" i="12"/>
  <c r="Q211" i="11"/>
  <c r="Q211" i="1"/>
  <c r="Q211" i="23"/>
  <c r="M211" i="14"/>
  <c r="M211" i="13"/>
  <c r="M211" i="12"/>
  <c r="M211" i="11"/>
  <c r="M211" i="1"/>
  <c r="M211" i="23"/>
  <c r="I211" i="14"/>
  <c r="I211" i="13"/>
  <c r="I211" i="12"/>
  <c r="I211" i="11"/>
  <c r="I211" i="1"/>
  <c r="I211" i="23"/>
  <c r="W210" i="14"/>
  <c r="W210" i="13"/>
  <c r="W210" i="12"/>
  <c r="W210" i="11"/>
  <c r="W210" i="1"/>
  <c r="W210" i="23"/>
  <c r="S210" i="14"/>
  <c r="S210" i="13"/>
  <c r="S210" i="12"/>
  <c r="S210" i="11"/>
  <c r="S210" i="1"/>
  <c r="S210" i="23"/>
  <c r="O210" i="14"/>
  <c r="O210" i="13"/>
  <c r="O210" i="12"/>
  <c r="O210" i="11"/>
  <c r="O210" i="1"/>
  <c r="O210" i="23"/>
  <c r="K210" i="14"/>
  <c r="K210" i="13"/>
  <c r="K210" i="12"/>
  <c r="K210" i="11"/>
  <c r="K210" i="1"/>
  <c r="K210" i="23"/>
  <c r="Y209" i="14"/>
  <c r="Y209" i="13"/>
  <c r="Y209" i="12"/>
  <c r="Y209" i="11"/>
  <c r="Y209" i="1"/>
  <c r="Y209" i="23"/>
  <c r="U209" i="14"/>
  <c r="U209" i="13"/>
  <c r="U209" i="12"/>
  <c r="U209" i="11"/>
  <c r="U209" i="1"/>
  <c r="U209" i="23"/>
  <c r="Q209" i="14"/>
  <c r="Q209" i="13"/>
  <c r="Q209" i="12"/>
  <c r="Q209" i="11"/>
  <c r="Q209" i="1"/>
  <c r="Q209" i="23"/>
  <c r="M209" i="14"/>
  <c r="M209" i="13"/>
  <c r="M209" i="12"/>
  <c r="M209" i="11"/>
  <c r="M209" i="1"/>
  <c r="M209" i="23"/>
  <c r="I209" i="14"/>
  <c r="I209" i="13"/>
  <c r="I209" i="12"/>
  <c r="I209" i="11"/>
  <c r="I209" i="1"/>
  <c r="I209" i="23"/>
  <c r="W208" i="14"/>
  <c r="W208" i="13"/>
  <c r="W208" i="12"/>
  <c r="W208" i="11"/>
  <c r="W208" i="1"/>
  <c r="W208" i="23"/>
  <c r="S208" i="14"/>
  <c r="S208" i="13"/>
  <c r="S208" i="12"/>
  <c r="S208" i="11"/>
  <c r="S208" i="1"/>
  <c r="S208" i="23"/>
  <c r="O208" i="14"/>
  <c r="O208" i="13"/>
  <c r="O208" i="12"/>
  <c r="O208" i="11"/>
  <c r="O208" i="1"/>
  <c r="O208" i="23"/>
  <c r="K208" i="14"/>
  <c r="K208" i="13"/>
  <c r="K208" i="12"/>
  <c r="K208" i="11"/>
  <c r="K208" i="1"/>
  <c r="K208" i="23"/>
  <c r="Y207" i="14"/>
  <c r="Y207" i="13"/>
  <c r="Y207" i="12"/>
  <c r="Y207" i="11"/>
  <c r="Y207" i="1"/>
  <c r="Y207" i="23"/>
  <c r="U207" i="14"/>
  <c r="U207" i="13"/>
  <c r="U207" i="12"/>
  <c r="U207" i="11"/>
  <c r="U207" i="1"/>
  <c r="U207" i="23"/>
  <c r="Q207" i="14"/>
  <c r="Q207" i="13"/>
  <c r="Q207" i="12"/>
  <c r="Q207" i="11"/>
  <c r="Q207" i="1"/>
  <c r="Q207" i="23"/>
  <c r="M207" i="14"/>
  <c r="M207" i="13"/>
  <c r="M207" i="12"/>
  <c r="M207" i="11"/>
  <c r="M207" i="1"/>
  <c r="M207" i="23"/>
  <c r="I207" i="14"/>
  <c r="I207" i="13"/>
  <c r="I207" i="12"/>
  <c r="I207" i="11"/>
  <c r="I207" i="1"/>
  <c r="I207" i="23"/>
  <c r="W206" i="14"/>
  <c r="W206" i="13"/>
  <c r="W206" i="12"/>
  <c r="W206" i="11"/>
  <c r="W206" i="1"/>
  <c r="W206" i="23"/>
  <c r="S206" i="14"/>
  <c r="S206" i="13"/>
  <c r="S206" i="12"/>
  <c r="S206" i="11"/>
  <c r="S206" i="1"/>
  <c r="S206" i="23"/>
  <c r="O206" i="14"/>
  <c r="O206" i="13"/>
  <c r="O206" i="12"/>
  <c r="O206" i="11"/>
  <c r="O206" i="1"/>
  <c r="O206" i="23"/>
  <c r="K206" i="14"/>
  <c r="K206" i="13"/>
  <c r="K206" i="12"/>
  <c r="K206" i="11"/>
  <c r="K206" i="1"/>
  <c r="K206" i="23"/>
  <c r="Y205" i="14"/>
  <c r="Y205" i="13"/>
  <c r="Y205" i="12"/>
  <c r="Y205" i="11"/>
  <c r="Y205" i="1"/>
  <c r="Y205" i="23"/>
  <c r="U205" i="14"/>
  <c r="U205" i="13"/>
  <c r="U205" i="12"/>
  <c r="U205" i="11"/>
  <c r="U205" i="1"/>
  <c r="U205" i="23"/>
  <c r="Q205" i="14"/>
  <c r="Q205" i="13"/>
  <c r="Q205" i="12"/>
  <c r="Q205" i="11"/>
  <c r="Q205" i="1"/>
  <c r="Q205" i="23"/>
  <c r="M205" i="14"/>
  <c r="M205" i="13"/>
  <c r="M205" i="12"/>
  <c r="M205" i="11"/>
  <c r="M205" i="1"/>
  <c r="M205" i="23"/>
  <c r="I205" i="14"/>
  <c r="I205" i="13"/>
  <c r="I205" i="12"/>
  <c r="I205" i="11"/>
  <c r="I205" i="1"/>
  <c r="I205" i="23"/>
  <c r="W204" i="14"/>
  <c r="W204" i="13"/>
  <c r="W204" i="12"/>
  <c r="W204" i="11"/>
  <c r="W204" i="1"/>
  <c r="W204" i="23"/>
  <c r="S204" i="14"/>
  <c r="S204" i="13"/>
  <c r="S204" i="12"/>
  <c r="S204" i="11"/>
  <c r="S204" i="1"/>
  <c r="S204" i="23"/>
  <c r="O204" i="14"/>
  <c r="O204" i="13"/>
  <c r="O204" i="12"/>
  <c r="O204" i="11"/>
  <c r="O204" i="1"/>
  <c r="O204" i="23"/>
  <c r="K204" i="14"/>
  <c r="K204" i="13"/>
  <c r="K204" i="12"/>
  <c r="K204" i="11"/>
  <c r="K204" i="1"/>
  <c r="K204" i="23"/>
  <c r="Y267" i="14"/>
  <c r="Y267" i="13"/>
  <c r="Y267" i="12"/>
  <c r="Y267" i="11"/>
  <c r="Y267" i="1"/>
  <c r="Y267" i="23"/>
  <c r="U267" i="14"/>
  <c r="U267" i="13"/>
  <c r="U267" i="12"/>
  <c r="U267" i="11"/>
  <c r="U267" i="1"/>
  <c r="U267" i="23"/>
  <c r="Q267" i="14"/>
  <c r="Q267" i="13"/>
  <c r="Q267" i="12"/>
  <c r="Q267" i="11"/>
  <c r="Q267" i="1"/>
  <c r="Q267" i="23"/>
  <c r="M267" i="14"/>
  <c r="M267" i="13"/>
  <c r="M267" i="12"/>
  <c r="M267" i="11"/>
  <c r="M267" i="1"/>
  <c r="M267" i="23"/>
  <c r="I267" i="14"/>
  <c r="I267" i="13"/>
  <c r="I267" i="12"/>
  <c r="I267" i="11"/>
  <c r="I267" i="1"/>
  <c r="I267" i="23"/>
  <c r="W266" i="14"/>
  <c r="W266" i="13"/>
  <c r="W266" i="12"/>
  <c r="W266" i="11"/>
  <c r="W266" i="1"/>
  <c r="W266" i="23"/>
  <c r="S266" i="14"/>
  <c r="S266" i="13"/>
  <c r="S266" i="12"/>
  <c r="S266" i="11"/>
  <c r="S266" i="1"/>
  <c r="S266" i="23"/>
  <c r="O266" i="14"/>
  <c r="O266" i="13"/>
  <c r="O266" i="12"/>
  <c r="O266" i="11"/>
  <c r="O266" i="1"/>
  <c r="O266" i="23"/>
  <c r="K266" i="14"/>
  <c r="K266" i="13"/>
  <c r="K266" i="12"/>
  <c r="K266" i="11"/>
  <c r="K266" i="1"/>
  <c r="K266" i="23"/>
  <c r="Y265" i="14"/>
  <c r="Y265" i="13"/>
  <c r="Y265" i="12"/>
  <c r="Y265" i="11"/>
  <c r="Y265" i="1"/>
  <c r="Y265" i="23"/>
  <c r="U265" i="14"/>
  <c r="U265" i="13"/>
  <c r="U265" i="12"/>
  <c r="U265" i="11"/>
  <c r="U265" i="1"/>
  <c r="U265" i="23"/>
  <c r="Q265" i="14"/>
  <c r="Q265" i="13"/>
  <c r="Q265" i="12"/>
  <c r="Q265" i="11"/>
  <c r="Q265" i="1"/>
  <c r="Q265" i="23"/>
  <c r="M265" i="14"/>
  <c r="M265" i="13"/>
  <c r="M265" i="12"/>
  <c r="M265" i="11"/>
  <c r="M265" i="1"/>
  <c r="M265" i="23"/>
  <c r="I265" i="14"/>
  <c r="I265" i="13"/>
  <c r="I265" i="12"/>
  <c r="I265" i="11"/>
  <c r="I265" i="1"/>
  <c r="I265" i="23"/>
  <c r="W264" i="14"/>
  <c r="W264" i="13"/>
  <c r="W264" i="12"/>
  <c r="W264" i="11"/>
  <c r="W264" i="1"/>
  <c r="W264" i="23"/>
  <c r="S264" i="14"/>
  <c r="S264" i="13"/>
  <c r="S264" i="12"/>
  <c r="S264" i="11"/>
  <c r="S264" i="1"/>
  <c r="S264" i="23"/>
  <c r="O264" i="14"/>
  <c r="O264" i="13"/>
  <c r="O264" i="12"/>
  <c r="O264" i="11"/>
  <c r="O264" i="1"/>
  <c r="O264" i="23"/>
  <c r="K264" i="14"/>
  <c r="K264" i="13"/>
  <c r="K264" i="12"/>
  <c r="K264" i="11"/>
  <c r="K264" i="1"/>
  <c r="K264" i="23"/>
  <c r="Y263" i="14"/>
  <c r="Y263" i="13"/>
  <c r="Y263" i="12"/>
  <c r="Y263" i="11"/>
  <c r="Y263" i="1"/>
  <c r="Y263" i="23"/>
  <c r="U263" i="14"/>
  <c r="U263" i="13"/>
  <c r="U263" i="12"/>
  <c r="U263" i="11"/>
  <c r="U263" i="1"/>
  <c r="U263" i="23"/>
  <c r="Q263" i="14"/>
  <c r="Q263" i="13"/>
  <c r="Q263" i="12"/>
  <c r="Q263" i="11"/>
  <c r="Q263" i="1"/>
  <c r="Q263" i="23"/>
  <c r="M263" i="14"/>
  <c r="M263" i="13"/>
  <c r="M263" i="12"/>
  <c r="M263" i="11"/>
  <c r="M263" i="1"/>
  <c r="M263" i="23"/>
  <c r="I263" i="14"/>
  <c r="I263" i="13"/>
  <c r="I263" i="12"/>
  <c r="I263" i="11"/>
  <c r="I263" i="1"/>
  <c r="I263" i="23"/>
  <c r="W262" i="14"/>
  <c r="W262" i="13"/>
  <c r="W262" i="12"/>
  <c r="W262" i="11"/>
  <c r="W262" i="1"/>
  <c r="W262" i="23"/>
  <c r="S262" i="14"/>
  <c r="S262" i="13"/>
  <c r="S262" i="12"/>
  <c r="S262" i="11"/>
  <c r="S262" i="1"/>
  <c r="S262" i="23"/>
  <c r="O262" i="14"/>
  <c r="O262" i="13"/>
  <c r="O262" i="12"/>
  <c r="O262" i="11"/>
  <c r="O262" i="1"/>
  <c r="O262" i="23"/>
  <c r="K262" i="14"/>
  <c r="K262" i="13"/>
  <c r="K262" i="12"/>
  <c r="K262" i="11"/>
  <c r="K262" i="1"/>
  <c r="K262" i="23"/>
  <c r="Y261" i="14"/>
  <c r="Y261" i="13"/>
  <c r="Y261" i="12"/>
  <c r="Y261" i="11"/>
  <c r="Y261" i="1"/>
  <c r="Y261" i="23"/>
  <c r="U261" i="14"/>
  <c r="U261" i="13"/>
  <c r="U261" i="12"/>
  <c r="U261" i="11"/>
  <c r="U261" i="1"/>
  <c r="U261" i="23"/>
  <c r="Q261" i="14"/>
  <c r="Q261" i="13"/>
  <c r="Q261" i="12"/>
  <c r="Q261" i="11"/>
  <c r="Q261" i="1"/>
  <c r="Q261" i="23"/>
  <c r="M261" i="14"/>
  <c r="M261" i="13"/>
  <c r="M261" i="12"/>
  <c r="M261" i="11"/>
  <c r="M261" i="1"/>
  <c r="M261" i="23"/>
  <c r="I261" i="14"/>
  <c r="I261" i="13"/>
  <c r="I261" i="12"/>
  <c r="I261" i="11"/>
  <c r="I261" i="1"/>
  <c r="I261" i="23"/>
  <c r="W260" i="14"/>
  <c r="W260" i="13"/>
  <c r="W260" i="12"/>
  <c r="W260" i="11"/>
  <c r="W260" i="1"/>
  <c r="W260" i="23"/>
  <c r="S260" i="14"/>
  <c r="S260" i="13"/>
  <c r="S260" i="12"/>
  <c r="S260" i="11"/>
  <c r="S260" i="1"/>
  <c r="S260" i="23"/>
  <c r="O260" i="14"/>
  <c r="O260" i="13"/>
  <c r="O260" i="12"/>
  <c r="O260" i="11"/>
  <c r="O260" i="1"/>
  <c r="O260" i="23"/>
  <c r="K260" i="14"/>
  <c r="K260" i="13"/>
  <c r="K260" i="12"/>
  <c r="K260" i="11"/>
  <c r="K260" i="1"/>
  <c r="K260" i="23"/>
  <c r="Y259" i="14"/>
  <c r="Y259" i="13"/>
  <c r="Y259" i="12"/>
  <c r="Y259" i="11"/>
  <c r="Y259" i="1"/>
  <c r="Y259" i="23"/>
  <c r="U259" i="14"/>
  <c r="U259" i="13"/>
  <c r="U259" i="12"/>
  <c r="U259" i="11"/>
  <c r="U259" i="1"/>
  <c r="U259" i="23"/>
  <c r="Q259" i="14"/>
  <c r="Q259" i="13"/>
  <c r="Q259" i="12"/>
  <c r="Q259" i="11"/>
  <c r="Q259" i="1"/>
  <c r="Q259" i="23"/>
  <c r="M259" i="14"/>
  <c r="M259" i="13"/>
  <c r="M259" i="12"/>
  <c r="M259" i="11"/>
  <c r="M259" i="1"/>
  <c r="M259" i="23"/>
  <c r="I259" i="14"/>
  <c r="I259" i="13"/>
  <c r="I259" i="12"/>
  <c r="I259" i="11"/>
  <c r="I259" i="1"/>
  <c r="I259" i="23"/>
  <c r="W258" i="14"/>
  <c r="W258" i="13"/>
  <c r="W258" i="12"/>
  <c r="W258" i="11"/>
  <c r="W258" i="1"/>
  <c r="W258" i="23"/>
  <c r="S258" i="14"/>
  <c r="S258" i="13"/>
  <c r="S258" i="12"/>
  <c r="S258" i="11"/>
  <c r="S258" i="1"/>
  <c r="S258" i="23"/>
  <c r="O258" i="14"/>
  <c r="O258" i="13"/>
  <c r="O258" i="12"/>
  <c r="O258" i="11"/>
  <c r="O258" i="1"/>
  <c r="O258" i="23"/>
  <c r="K258" i="14"/>
  <c r="K258" i="13"/>
  <c r="K258" i="12"/>
  <c r="K258" i="11"/>
  <c r="K258" i="1"/>
  <c r="K258" i="23"/>
  <c r="Y329" i="14"/>
  <c r="Y329" i="13"/>
  <c r="Y329" i="12"/>
  <c r="Y329" i="11"/>
  <c r="Y329" i="1"/>
  <c r="Y329" i="23"/>
  <c r="U329" i="14"/>
  <c r="U329" i="13"/>
  <c r="U329" i="12"/>
  <c r="U329" i="11"/>
  <c r="U329" i="1"/>
  <c r="U329" i="23"/>
  <c r="Q329" i="14"/>
  <c r="Q329" i="13"/>
  <c r="Q329" i="12"/>
  <c r="Q329" i="11"/>
  <c r="Q329" i="1"/>
  <c r="Q329" i="23"/>
  <c r="M329" i="14"/>
  <c r="M329" i="13"/>
  <c r="M329" i="12"/>
  <c r="M329" i="11"/>
  <c r="M329" i="1"/>
  <c r="M329" i="23"/>
  <c r="I329" i="14"/>
  <c r="I329" i="13"/>
  <c r="I329" i="12"/>
  <c r="I329" i="11"/>
  <c r="I329" i="1"/>
  <c r="I329" i="23"/>
  <c r="W328" i="14"/>
  <c r="W328" i="13"/>
  <c r="W328" i="12"/>
  <c r="W328" i="11"/>
  <c r="W328" i="1"/>
  <c r="W328" i="23"/>
  <c r="S328" i="14"/>
  <c r="S328" i="13"/>
  <c r="S328" i="12"/>
  <c r="S328" i="11"/>
  <c r="S328" i="1"/>
  <c r="S328" i="23"/>
  <c r="O328" i="14"/>
  <c r="O328" i="13"/>
  <c r="O328" i="12"/>
  <c r="O328" i="11"/>
  <c r="O328" i="1"/>
  <c r="O328" i="23"/>
  <c r="K328" i="14"/>
  <c r="K328" i="13"/>
  <c r="K328" i="12"/>
  <c r="K328" i="11"/>
  <c r="K328" i="1"/>
  <c r="K328" i="23"/>
  <c r="Y327" i="14"/>
  <c r="Y327" i="13"/>
  <c r="Y327" i="12"/>
  <c r="Y327" i="11"/>
  <c r="Y327" i="1"/>
  <c r="Y327" i="23"/>
  <c r="U327" i="14"/>
  <c r="U327" i="13"/>
  <c r="U327" i="12"/>
  <c r="U327" i="11"/>
  <c r="U327" i="1"/>
  <c r="U327" i="23"/>
  <c r="Q327" i="14"/>
  <c r="Q327" i="13"/>
  <c r="Q327" i="12"/>
  <c r="Q327" i="11"/>
  <c r="Q327" i="1"/>
  <c r="Q327" i="23"/>
  <c r="M327" i="14"/>
  <c r="M327" i="13"/>
  <c r="M327" i="12"/>
  <c r="M327" i="11"/>
  <c r="M327" i="1"/>
  <c r="M327" i="23"/>
  <c r="I327" i="14"/>
  <c r="I327" i="13"/>
  <c r="I327" i="12"/>
  <c r="I327" i="11"/>
  <c r="I327" i="1"/>
  <c r="I327" i="23"/>
  <c r="W326" i="14"/>
  <c r="W326" i="13"/>
  <c r="W326" i="12"/>
  <c r="W326" i="11"/>
  <c r="W326" i="1"/>
  <c r="W326" i="23"/>
  <c r="S326" i="14"/>
  <c r="S326" i="13"/>
  <c r="S326" i="12"/>
  <c r="S326" i="11"/>
  <c r="S326" i="1"/>
  <c r="S326" i="23"/>
  <c r="O326" i="14"/>
  <c r="O326" i="13"/>
  <c r="O326" i="12"/>
  <c r="O326" i="11"/>
  <c r="O326" i="1"/>
  <c r="O326" i="23"/>
  <c r="K326" i="14"/>
  <c r="K326" i="13"/>
  <c r="K326" i="12"/>
  <c r="K326" i="11"/>
  <c r="K326" i="1"/>
  <c r="K326" i="23"/>
  <c r="Y325" i="14"/>
  <c r="Y325" i="13"/>
  <c r="Y325" i="12"/>
  <c r="Y325" i="11"/>
  <c r="Y325" i="1"/>
  <c r="Y325" i="23"/>
  <c r="U325" i="14"/>
  <c r="U325" i="13"/>
  <c r="U325" i="12"/>
  <c r="U325" i="11"/>
  <c r="U325" i="1"/>
  <c r="U325" i="23"/>
  <c r="Q325" i="14"/>
  <c r="Q325" i="13"/>
  <c r="Q325" i="12"/>
  <c r="Q325" i="11"/>
  <c r="Q325" i="1"/>
  <c r="Q325" i="23"/>
  <c r="M325" i="14"/>
  <c r="M325" i="13"/>
  <c r="M325" i="12"/>
  <c r="M325" i="11"/>
  <c r="M325" i="1"/>
  <c r="M325" i="23"/>
  <c r="I325" i="14"/>
  <c r="I325" i="13"/>
  <c r="I325" i="12"/>
  <c r="I325" i="11"/>
  <c r="I325" i="1"/>
  <c r="I325" i="23"/>
  <c r="W324" i="14"/>
  <c r="W324" i="13"/>
  <c r="W324" i="12"/>
  <c r="W324" i="11"/>
  <c r="W324" i="1"/>
  <c r="W324" i="23"/>
  <c r="S324" i="14"/>
  <c r="S324" i="13"/>
  <c r="S324" i="12"/>
  <c r="S324" i="11"/>
  <c r="S324" i="1"/>
  <c r="S324" i="23"/>
  <c r="O324" i="14"/>
  <c r="O324" i="13"/>
  <c r="O324" i="12"/>
  <c r="O324" i="11"/>
  <c r="O324" i="1"/>
  <c r="O324" i="23"/>
  <c r="K324" i="14"/>
  <c r="K324" i="13"/>
  <c r="K324" i="12"/>
  <c r="K324" i="11"/>
  <c r="K324" i="1"/>
  <c r="K324" i="23"/>
  <c r="Y323" i="14"/>
  <c r="Y323" i="13"/>
  <c r="Y323" i="12"/>
  <c r="Y323" i="11"/>
  <c r="Y323" i="1"/>
  <c r="Y323" i="23"/>
  <c r="U323" i="14"/>
  <c r="U323" i="13"/>
  <c r="U323" i="12"/>
  <c r="U323" i="11"/>
  <c r="U323" i="1"/>
  <c r="U323" i="23"/>
  <c r="Q323" i="14"/>
  <c r="Q323" i="13"/>
  <c r="Q323" i="12"/>
  <c r="Q323" i="11"/>
  <c r="Q323" i="1"/>
  <c r="Q323" i="23"/>
  <c r="M323" i="14"/>
  <c r="M323" i="13"/>
  <c r="M323" i="12"/>
  <c r="M323" i="11"/>
  <c r="M323" i="1"/>
  <c r="M323" i="23"/>
  <c r="I323" i="14"/>
  <c r="I323" i="13"/>
  <c r="I323" i="12"/>
  <c r="I323" i="11"/>
  <c r="I323" i="1"/>
  <c r="I323" i="23"/>
  <c r="W322" i="14"/>
  <c r="W322" i="13"/>
  <c r="W322" i="12"/>
  <c r="W322" i="11"/>
  <c r="W322" i="1"/>
  <c r="W322" i="23"/>
  <c r="S322" i="14"/>
  <c r="S322" i="13"/>
  <c r="S322" i="12"/>
  <c r="S322" i="11"/>
  <c r="S322" i="1"/>
  <c r="S322" i="23"/>
  <c r="O322" i="14"/>
  <c r="O322" i="13"/>
  <c r="O322" i="12"/>
  <c r="O322" i="11"/>
  <c r="O322" i="1"/>
  <c r="O322" i="23"/>
  <c r="K322" i="14"/>
  <c r="K322" i="13"/>
  <c r="K322" i="12"/>
  <c r="K322" i="11"/>
  <c r="K322" i="1"/>
  <c r="K322" i="23"/>
  <c r="Y321" i="14"/>
  <c r="Y321" i="13"/>
  <c r="Y321" i="12"/>
  <c r="Y321" i="11"/>
  <c r="Y321" i="1"/>
  <c r="Y321" i="23"/>
  <c r="U321" i="14"/>
  <c r="U321" i="13"/>
  <c r="U321" i="12"/>
  <c r="U321" i="11"/>
  <c r="U321" i="1"/>
  <c r="U321" i="23"/>
  <c r="Q321" i="14"/>
  <c r="Q321" i="13"/>
  <c r="Q321" i="12"/>
  <c r="Q321" i="11"/>
  <c r="Q321" i="1"/>
  <c r="Q321" i="23"/>
  <c r="M321" i="14"/>
  <c r="M321" i="13"/>
  <c r="M321" i="12"/>
  <c r="M321" i="11"/>
  <c r="M321" i="1"/>
  <c r="M321" i="23"/>
  <c r="I321" i="14"/>
  <c r="I321" i="13"/>
  <c r="I321" i="12"/>
  <c r="I321" i="11"/>
  <c r="I321" i="1"/>
  <c r="I321" i="23"/>
  <c r="W49" i="14"/>
  <c r="W49" i="13"/>
  <c r="W49" i="12"/>
  <c r="W49" i="11"/>
  <c r="W49" i="1"/>
  <c r="W49" i="23"/>
  <c r="S49" i="14"/>
  <c r="S49" i="13"/>
  <c r="S49" i="12"/>
  <c r="S49" i="11"/>
  <c r="S49" i="1"/>
  <c r="S49" i="23"/>
  <c r="O49" i="14"/>
  <c r="O49" i="13"/>
  <c r="O49" i="12"/>
  <c r="O49" i="11"/>
  <c r="O49" i="1"/>
  <c r="O49" i="23"/>
  <c r="K49" i="14"/>
  <c r="K49" i="13"/>
  <c r="K49" i="12"/>
  <c r="K49" i="11"/>
  <c r="K49" i="1"/>
  <c r="K49" i="23"/>
  <c r="Y48" i="14"/>
  <c r="Y48" i="13"/>
  <c r="Y48" i="12"/>
  <c r="Y48" i="11"/>
  <c r="Y48" i="1"/>
  <c r="Y48" i="23"/>
  <c r="U48" i="14"/>
  <c r="U48" i="13"/>
  <c r="U48" i="12"/>
  <c r="U48" i="11"/>
  <c r="U48" i="1"/>
  <c r="U48" i="23"/>
  <c r="Q48" i="14"/>
  <c r="Q48" i="13"/>
  <c r="Q48" i="12"/>
  <c r="Q48" i="11"/>
  <c r="Q48" i="1"/>
  <c r="Q48" i="23"/>
  <c r="M48" i="14"/>
  <c r="M48" i="13"/>
  <c r="M48" i="12"/>
  <c r="M48" i="11"/>
  <c r="M48" i="1"/>
  <c r="M48" i="23"/>
  <c r="I48" i="14"/>
  <c r="I48" i="13"/>
  <c r="I48" i="12"/>
  <c r="I48" i="11"/>
  <c r="I48" i="1"/>
  <c r="I48" i="23"/>
  <c r="W203" i="14"/>
  <c r="W203" i="13"/>
  <c r="W203" i="12"/>
  <c r="W203" i="11"/>
  <c r="W203" i="1"/>
  <c r="W203" i="23"/>
  <c r="S203" i="14"/>
  <c r="S203" i="13"/>
  <c r="S203" i="12"/>
  <c r="S203" i="11"/>
  <c r="S203" i="1"/>
  <c r="S203" i="23"/>
  <c r="O203" i="14"/>
  <c r="O203" i="13"/>
  <c r="O203" i="12"/>
  <c r="O203" i="11"/>
  <c r="O203" i="1"/>
  <c r="O203" i="23"/>
  <c r="K203" i="14"/>
  <c r="K203" i="13"/>
  <c r="K203" i="12"/>
  <c r="K203" i="11"/>
  <c r="K203" i="1"/>
  <c r="K203" i="23"/>
  <c r="Y202" i="14"/>
  <c r="Y202" i="13"/>
  <c r="Y202" i="12"/>
  <c r="Y202" i="11"/>
  <c r="Y202" i="1"/>
  <c r="Y202" i="23"/>
  <c r="U202" i="14"/>
  <c r="U202" i="13"/>
  <c r="U202" i="12"/>
  <c r="U202" i="11"/>
  <c r="U202" i="1"/>
  <c r="U202" i="23"/>
  <c r="Q202" i="14"/>
  <c r="Q202" i="13"/>
  <c r="Q202" i="12"/>
  <c r="Q202" i="11"/>
  <c r="Q202" i="1"/>
  <c r="Q202" i="23"/>
  <c r="M202" i="14"/>
  <c r="M202" i="13"/>
  <c r="M202" i="12"/>
  <c r="M202" i="11"/>
  <c r="M202" i="1"/>
  <c r="M202" i="23"/>
  <c r="I202" i="14"/>
  <c r="I202" i="13"/>
  <c r="I202" i="12"/>
  <c r="I202" i="11"/>
  <c r="I202" i="1"/>
  <c r="I202" i="23"/>
  <c r="W201" i="14"/>
  <c r="W201" i="13"/>
  <c r="W201" i="12"/>
  <c r="W201" i="11"/>
  <c r="W201" i="1"/>
  <c r="W201" i="23"/>
  <c r="S201" i="14"/>
  <c r="S201" i="13"/>
  <c r="S201" i="12"/>
  <c r="S201" i="11"/>
  <c r="S201" i="1"/>
  <c r="S201" i="23"/>
  <c r="O201" i="14"/>
  <c r="O201" i="13"/>
  <c r="O201" i="12"/>
  <c r="O201" i="11"/>
  <c r="O201" i="1"/>
  <c r="O201" i="23"/>
  <c r="K201" i="14"/>
  <c r="K201" i="13"/>
  <c r="K201" i="12"/>
  <c r="K201" i="11"/>
  <c r="K201" i="1"/>
  <c r="K201" i="23"/>
  <c r="Y200" i="14"/>
  <c r="Y200" i="13"/>
  <c r="Y200" i="12"/>
  <c r="Y200" i="11"/>
  <c r="Y200" i="1"/>
  <c r="Y200" i="23"/>
  <c r="U200" i="14"/>
  <c r="U200" i="13"/>
  <c r="U200" i="12"/>
  <c r="U200" i="11"/>
  <c r="U200" i="1"/>
  <c r="U200" i="23"/>
  <c r="Q200" i="14"/>
  <c r="Q200" i="13"/>
  <c r="Q200" i="12"/>
  <c r="Q200" i="11"/>
  <c r="Q200" i="1"/>
  <c r="Q200" i="23"/>
  <c r="M200" i="14"/>
  <c r="M200" i="13"/>
  <c r="M200" i="12"/>
  <c r="M200" i="11"/>
  <c r="M200" i="1"/>
  <c r="M200" i="23"/>
  <c r="I200" i="14"/>
  <c r="I200" i="13"/>
  <c r="I200" i="12"/>
  <c r="I200" i="11"/>
  <c r="I200" i="1"/>
  <c r="I200" i="23"/>
  <c r="W199" i="14"/>
  <c r="W199" i="13"/>
  <c r="W199" i="12"/>
  <c r="W199" i="11"/>
  <c r="W199" i="1"/>
  <c r="W199" i="23"/>
  <c r="S199" i="14"/>
  <c r="S199" i="13"/>
  <c r="S199" i="12"/>
  <c r="S199" i="11"/>
  <c r="S199" i="1"/>
  <c r="S199" i="23"/>
  <c r="O199" i="14"/>
  <c r="O199" i="13"/>
  <c r="O199" i="12"/>
  <c r="O199" i="11"/>
  <c r="O199" i="1"/>
  <c r="O199" i="23"/>
  <c r="K199" i="14"/>
  <c r="K199" i="13"/>
  <c r="K199" i="12"/>
  <c r="K199" i="11"/>
  <c r="K199" i="1"/>
  <c r="K199" i="23"/>
  <c r="Y198" i="14"/>
  <c r="Y198" i="13"/>
  <c r="Y198" i="12"/>
  <c r="Y198" i="11"/>
  <c r="Y198" i="1"/>
  <c r="Y198" i="23"/>
  <c r="U198" i="14"/>
  <c r="U198" i="13"/>
  <c r="U198" i="12"/>
  <c r="U198" i="11"/>
  <c r="U198" i="1"/>
  <c r="U198" i="23"/>
  <c r="Q198" i="14"/>
  <c r="Q198" i="13"/>
  <c r="Q198" i="12"/>
  <c r="Q198" i="11"/>
  <c r="Q198" i="1"/>
  <c r="Q198" i="23"/>
  <c r="M198" i="14"/>
  <c r="M198" i="13"/>
  <c r="M198" i="12"/>
  <c r="M198" i="11"/>
  <c r="M198" i="1"/>
  <c r="M198" i="23"/>
  <c r="I198" i="14"/>
  <c r="I198" i="13"/>
  <c r="I198" i="12"/>
  <c r="I198" i="11"/>
  <c r="I198" i="1"/>
  <c r="I198" i="23"/>
  <c r="W197" i="14"/>
  <c r="W197" i="13"/>
  <c r="W197" i="12"/>
  <c r="W197" i="11"/>
  <c r="W197" i="1"/>
  <c r="W197" i="23"/>
  <c r="S197" i="14"/>
  <c r="S197" i="13"/>
  <c r="S197" i="12"/>
  <c r="S197" i="11"/>
  <c r="S197" i="1"/>
  <c r="S197" i="23"/>
  <c r="O197" i="14"/>
  <c r="O197" i="13"/>
  <c r="O197" i="12"/>
  <c r="O197" i="11"/>
  <c r="O197" i="1"/>
  <c r="O197" i="23"/>
  <c r="K197" i="14"/>
  <c r="K197" i="13"/>
  <c r="K197" i="12"/>
  <c r="K197" i="11"/>
  <c r="K197" i="1"/>
  <c r="K197" i="23"/>
  <c r="Y196" i="14"/>
  <c r="Y196" i="13"/>
  <c r="Y196" i="12"/>
  <c r="Y196" i="11"/>
  <c r="Y196" i="1"/>
  <c r="Y196" i="23"/>
  <c r="U196" i="14"/>
  <c r="U196" i="13"/>
  <c r="U196" i="12"/>
  <c r="U196" i="11"/>
  <c r="U196" i="1"/>
  <c r="U196" i="23"/>
  <c r="Q196" i="14"/>
  <c r="Q196" i="13"/>
  <c r="Q196" i="12"/>
  <c r="Q196" i="11"/>
  <c r="Q196" i="1"/>
  <c r="Q196" i="23"/>
  <c r="M196" i="14"/>
  <c r="M196" i="13"/>
  <c r="M196" i="12"/>
  <c r="M196" i="11"/>
  <c r="M196" i="1"/>
  <c r="M196" i="23"/>
  <c r="I196" i="14"/>
  <c r="I196" i="13"/>
  <c r="I196" i="12"/>
  <c r="I196" i="11"/>
  <c r="I196" i="1"/>
  <c r="I196" i="23"/>
  <c r="W195" i="14"/>
  <c r="W195" i="13"/>
  <c r="W195" i="12"/>
  <c r="W195" i="11"/>
  <c r="W195" i="1"/>
  <c r="W195" i="23"/>
  <c r="S195" i="14"/>
  <c r="S195" i="13"/>
  <c r="S195" i="12"/>
  <c r="S195" i="11"/>
  <c r="S195" i="1"/>
  <c r="S195" i="23"/>
  <c r="O195" i="14"/>
  <c r="O195" i="13"/>
  <c r="O195" i="12"/>
  <c r="O195" i="11"/>
  <c r="O195" i="1"/>
  <c r="O195" i="23"/>
  <c r="K195" i="14"/>
  <c r="K195" i="13"/>
  <c r="K195" i="12"/>
  <c r="K195" i="11"/>
  <c r="K195" i="1"/>
  <c r="K195" i="23"/>
  <c r="Y194" i="14"/>
  <c r="Y194" i="13"/>
  <c r="Y194" i="12"/>
  <c r="Y194" i="11"/>
  <c r="Y194" i="1"/>
  <c r="Y194" i="23"/>
  <c r="U194" i="14"/>
  <c r="U194" i="13"/>
  <c r="U194" i="12"/>
  <c r="U194" i="11"/>
  <c r="U194" i="1"/>
  <c r="U194" i="23"/>
  <c r="Q194" i="14"/>
  <c r="Q194" i="13"/>
  <c r="Q194" i="12"/>
  <c r="Q194" i="11"/>
  <c r="Q194" i="1"/>
  <c r="Q194" i="23"/>
  <c r="M194" i="14"/>
  <c r="M194" i="13"/>
  <c r="M194" i="12"/>
  <c r="M194" i="11"/>
  <c r="M194" i="1"/>
  <c r="M194" i="23"/>
  <c r="I194" i="14"/>
  <c r="I194" i="13"/>
  <c r="I194" i="12"/>
  <c r="I194" i="11"/>
  <c r="I194" i="1"/>
  <c r="I194" i="23"/>
  <c r="W193" i="14"/>
  <c r="W193" i="13"/>
  <c r="W193" i="12"/>
  <c r="W193" i="11"/>
  <c r="W193" i="1"/>
  <c r="W193" i="23"/>
  <c r="S193" i="14"/>
  <c r="S193" i="13"/>
  <c r="S193" i="12"/>
  <c r="S193" i="11"/>
  <c r="S193" i="1"/>
  <c r="S193" i="23"/>
  <c r="O193" i="14"/>
  <c r="O193" i="13"/>
  <c r="O193" i="12"/>
  <c r="O193" i="11"/>
  <c r="O193" i="1"/>
  <c r="O193" i="23"/>
  <c r="K193" i="14"/>
  <c r="K193" i="13"/>
  <c r="K193" i="12"/>
  <c r="K193" i="11"/>
  <c r="K193" i="1"/>
  <c r="K193" i="23"/>
  <c r="Y192" i="14"/>
  <c r="Y192" i="13"/>
  <c r="Y192" i="12"/>
  <c r="Y192" i="11"/>
  <c r="Y192" i="1"/>
  <c r="Y192" i="23"/>
  <c r="U192" i="14"/>
  <c r="U192" i="13"/>
  <c r="U192" i="12"/>
  <c r="U192" i="11"/>
  <c r="U192" i="1"/>
  <c r="U192" i="23"/>
  <c r="Q192" i="14"/>
  <c r="Q192" i="13"/>
  <c r="Q192" i="12"/>
  <c r="Q192" i="11"/>
  <c r="Q192" i="1"/>
  <c r="Q192" i="23"/>
  <c r="M192" i="14"/>
  <c r="M192" i="13"/>
  <c r="M192" i="12"/>
  <c r="M192" i="11"/>
  <c r="M192" i="1"/>
  <c r="M192" i="23"/>
  <c r="I192" i="14"/>
  <c r="I192" i="13"/>
  <c r="I192" i="12"/>
  <c r="I192" i="11"/>
  <c r="I192" i="1"/>
  <c r="I192" i="23"/>
  <c r="W191" i="14"/>
  <c r="W191" i="13"/>
  <c r="W191" i="12"/>
  <c r="W191" i="11"/>
  <c r="W191" i="1"/>
  <c r="W191" i="23"/>
  <c r="S191" i="14"/>
  <c r="S191" i="13"/>
  <c r="S191" i="12"/>
  <c r="S191" i="11"/>
  <c r="S191" i="1"/>
  <c r="S191" i="23"/>
  <c r="O191" i="14"/>
  <c r="O191" i="13"/>
  <c r="O191" i="12"/>
  <c r="O191" i="11"/>
  <c r="O191" i="1"/>
  <c r="O191" i="23"/>
  <c r="K191" i="14"/>
  <c r="K191" i="13"/>
  <c r="K191" i="12"/>
  <c r="K191" i="11"/>
  <c r="K191" i="1"/>
  <c r="K191" i="23"/>
  <c r="Y190" i="14"/>
  <c r="Y190" i="13"/>
  <c r="Y190" i="12"/>
  <c r="Y190" i="11"/>
  <c r="Y190" i="1"/>
  <c r="Y190" i="23"/>
  <c r="U190" i="14"/>
  <c r="U190" i="13"/>
  <c r="U190" i="12"/>
  <c r="U190" i="11"/>
  <c r="U190" i="1"/>
  <c r="U190" i="23"/>
  <c r="Q190" i="14"/>
  <c r="Q190" i="13"/>
  <c r="Q190" i="12"/>
  <c r="Q190" i="11"/>
  <c r="Q190" i="1"/>
  <c r="Q190" i="23"/>
  <c r="M190" i="14"/>
  <c r="M190" i="13"/>
  <c r="M190" i="12"/>
  <c r="M190" i="11"/>
  <c r="M190" i="1"/>
  <c r="M190" i="23"/>
  <c r="I190" i="14"/>
  <c r="I190" i="13"/>
  <c r="I190" i="12"/>
  <c r="I190" i="11"/>
  <c r="I190" i="1"/>
  <c r="I190" i="23"/>
  <c r="W189" i="14"/>
  <c r="W189" i="13"/>
  <c r="W189" i="12"/>
  <c r="W189" i="11"/>
  <c r="W189" i="1"/>
  <c r="W189" i="23"/>
  <c r="S189" i="14"/>
  <c r="S189" i="13"/>
  <c r="S189" i="12"/>
  <c r="S189" i="11"/>
  <c r="S189" i="1"/>
  <c r="S189" i="23"/>
  <c r="O189" i="14"/>
  <c r="O189" i="13"/>
  <c r="O189" i="12"/>
  <c r="O189" i="11"/>
  <c r="O189" i="1"/>
  <c r="O189" i="23"/>
  <c r="K189" i="14"/>
  <c r="K189" i="13"/>
  <c r="K189" i="12"/>
  <c r="K189" i="11"/>
  <c r="K189" i="1"/>
  <c r="K189" i="23"/>
  <c r="Y280" i="14"/>
  <c r="Y280" i="13"/>
  <c r="Y280" i="12"/>
  <c r="Y280" i="11"/>
  <c r="Y280" i="1"/>
  <c r="Y280" i="23"/>
  <c r="U280" i="14"/>
  <c r="U280" i="13"/>
  <c r="U280" i="12"/>
  <c r="U280" i="11"/>
  <c r="U280" i="1"/>
  <c r="U280" i="23"/>
  <c r="Q280" i="14"/>
  <c r="Q280" i="13"/>
  <c r="Q280" i="12"/>
  <c r="Q280" i="11"/>
  <c r="Q280" i="1"/>
  <c r="Q280" i="23"/>
  <c r="M280" i="14"/>
  <c r="M280" i="13"/>
  <c r="M280" i="12"/>
  <c r="M280" i="11"/>
  <c r="M280" i="1"/>
  <c r="M280" i="23"/>
  <c r="I280" i="14"/>
  <c r="I280" i="13"/>
  <c r="I280" i="12"/>
  <c r="I280" i="11"/>
  <c r="I280" i="1"/>
  <c r="I280" i="23"/>
  <c r="W320" i="14"/>
  <c r="W320" i="13"/>
  <c r="W320" i="12"/>
  <c r="W320" i="11"/>
  <c r="W320" i="1"/>
  <c r="W320" i="23"/>
  <c r="S320" i="14"/>
  <c r="S320" i="13"/>
  <c r="S320" i="12"/>
  <c r="S320" i="11"/>
  <c r="S320" i="1"/>
  <c r="S320" i="23"/>
  <c r="O320" i="14"/>
  <c r="O320" i="13"/>
  <c r="O320" i="12"/>
  <c r="O320" i="11"/>
  <c r="O320" i="1"/>
  <c r="O320" i="23"/>
  <c r="K320" i="14"/>
  <c r="K320" i="13"/>
  <c r="K320" i="12"/>
  <c r="K320" i="11"/>
  <c r="K320" i="1"/>
  <c r="K320" i="23"/>
  <c r="Y319" i="14"/>
  <c r="Y319" i="13"/>
  <c r="Y319" i="12"/>
  <c r="Y319" i="11"/>
  <c r="Y319" i="1"/>
  <c r="Y319" i="23"/>
  <c r="U319" i="14"/>
  <c r="U319" i="13"/>
  <c r="U319" i="12"/>
  <c r="U319" i="11"/>
  <c r="U319" i="1"/>
  <c r="U319" i="23"/>
  <c r="Q319" i="14"/>
  <c r="Q319" i="13"/>
  <c r="Q319" i="12"/>
  <c r="Q319" i="11"/>
  <c r="Q319" i="1"/>
  <c r="Q319" i="23"/>
  <c r="M319" i="14"/>
  <c r="M319" i="13"/>
  <c r="M319" i="12"/>
  <c r="M319" i="11"/>
  <c r="M319" i="1"/>
  <c r="M319" i="23"/>
  <c r="I319" i="14"/>
  <c r="I319" i="13"/>
  <c r="I319" i="12"/>
  <c r="I319" i="11"/>
  <c r="I319" i="1"/>
  <c r="I319" i="23"/>
  <c r="W318" i="14"/>
  <c r="W318" i="13"/>
  <c r="W318" i="12"/>
  <c r="W318" i="11"/>
  <c r="W318" i="1"/>
  <c r="W318" i="23"/>
  <c r="S318" i="14"/>
  <c r="S318" i="13"/>
  <c r="S318" i="12"/>
  <c r="S318" i="11"/>
  <c r="S318" i="1"/>
  <c r="S318" i="23"/>
  <c r="O318" i="14"/>
  <c r="O318" i="13"/>
  <c r="O318" i="12"/>
  <c r="O318" i="11"/>
  <c r="O318" i="1"/>
  <c r="O318" i="23"/>
  <c r="K318" i="14"/>
  <c r="K318" i="13"/>
  <c r="K318" i="12"/>
  <c r="K318" i="11"/>
  <c r="K318" i="1"/>
  <c r="K318" i="23"/>
  <c r="Y317" i="14"/>
  <c r="Y317" i="13"/>
  <c r="Y317" i="12"/>
  <c r="Y317" i="11"/>
  <c r="Y317" i="1"/>
  <c r="Y317" i="23"/>
  <c r="U317" i="14"/>
  <c r="U317" i="13"/>
  <c r="U317" i="12"/>
  <c r="U317" i="11"/>
  <c r="U317" i="1"/>
  <c r="U317" i="23"/>
  <c r="Q317" i="14"/>
  <c r="Q317" i="13"/>
  <c r="Q317" i="12"/>
  <c r="Q317" i="11"/>
  <c r="Q317" i="1"/>
  <c r="Q317" i="23"/>
  <c r="M317" i="14"/>
  <c r="M317" i="13"/>
  <c r="M317" i="12"/>
  <c r="M317" i="11"/>
  <c r="M317" i="1"/>
  <c r="M317" i="23"/>
  <c r="I317" i="14"/>
  <c r="I317" i="13"/>
  <c r="I317" i="12"/>
  <c r="I317" i="11"/>
  <c r="I317" i="1"/>
  <c r="I317" i="23"/>
  <c r="W316" i="14"/>
  <c r="W316" i="13"/>
  <c r="W316" i="12"/>
  <c r="W316" i="11"/>
  <c r="W316" i="1"/>
  <c r="W316" i="23"/>
  <c r="S316" i="14"/>
  <c r="S316" i="13"/>
  <c r="S316" i="12"/>
  <c r="S316" i="11"/>
  <c r="S316" i="1"/>
  <c r="S316" i="23"/>
  <c r="O316" i="14"/>
  <c r="O316" i="13"/>
  <c r="O316" i="12"/>
  <c r="O316" i="11"/>
  <c r="O316" i="1"/>
  <c r="O316" i="23"/>
  <c r="K316" i="14"/>
  <c r="K316" i="13"/>
  <c r="K316" i="12"/>
  <c r="K316" i="11"/>
  <c r="K316" i="1"/>
  <c r="K316" i="23"/>
  <c r="Y315" i="14"/>
  <c r="Y315" i="13"/>
  <c r="Y315" i="12"/>
  <c r="Y315" i="11"/>
  <c r="Y315" i="1"/>
  <c r="Y315" i="23"/>
  <c r="U315" i="14"/>
  <c r="U315" i="13"/>
  <c r="U315" i="12"/>
  <c r="U315" i="11"/>
  <c r="U315" i="1"/>
  <c r="U315" i="23"/>
  <c r="Q315" i="14"/>
  <c r="Q315" i="13"/>
  <c r="Q315" i="12"/>
  <c r="Q315" i="11"/>
  <c r="Q315" i="1"/>
  <c r="Q315" i="23"/>
  <c r="M315" i="14"/>
  <c r="M315" i="13"/>
  <c r="M315" i="12"/>
  <c r="M315" i="11"/>
  <c r="M315" i="1"/>
  <c r="M315" i="23"/>
  <c r="I315" i="14"/>
  <c r="I315" i="13"/>
  <c r="I315" i="12"/>
  <c r="I315" i="11"/>
  <c r="I315" i="1"/>
  <c r="I315" i="23"/>
  <c r="W314" i="14"/>
  <c r="W314" i="13"/>
  <c r="W314" i="12"/>
  <c r="W314" i="11"/>
  <c r="W314" i="1"/>
  <c r="W314" i="23"/>
  <c r="S314" i="14"/>
  <c r="S314" i="13"/>
  <c r="S314" i="12"/>
  <c r="S314" i="11"/>
  <c r="S314" i="1"/>
  <c r="S314" i="23"/>
  <c r="O314" i="14"/>
  <c r="O314" i="13"/>
  <c r="O314" i="12"/>
  <c r="O314" i="11"/>
  <c r="O314" i="1"/>
  <c r="O314" i="23"/>
  <c r="K314" i="14"/>
  <c r="K314" i="13"/>
  <c r="K314" i="12"/>
  <c r="K314" i="11"/>
  <c r="K314" i="1"/>
  <c r="K314" i="23"/>
  <c r="Y313" i="14"/>
  <c r="Y313" i="13"/>
  <c r="Y313" i="12"/>
  <c r="Y313" i="11"/>
  <c r="Y313" i="1"/>
  <c r="Y313" i="23"/>
  <c r="U313" i="14"/>
  <c r="U313" i="13"/>
  <c r="U313" i="12"/>
  <c r="U313" i="11"/>
  <c r="U313" i="1"/>
  <c r="U313" i="23"/>
  <c r="Q313" i="14"/>
  <c r="Q313" i="13"/>
  <c r="Q313" i="12"/>
  <c r="Q313" i="11"/>
  <c r="Q313" i="1"/>
  <c r="Q313" i="23"/>
  <c r="M313" i="14"/>
  <c r="M313" i="13"/>
  <c r="M313" i="12"/>
  <c r="M313" i="11"/>
  <c r="M313" i="1"/>
  <c r="M313" i="23"/>
  <c r="I313" i="14"/>
  <c r="I313" i="13"/>
  <c r="I313" i="12"/>
  <c r="I313" i="11"/>
  <c r="I313" i="1"/>
  <c r="I313" i="23"/>
  <c r="W312" i="14"/>
  <c r="W312" i="13"/>
  <c r="W312" i="12"/>
  <c r="W312" i="11"/>
  <c r="W312" i="1"/>
  <c r="W312" i="23"/>
  <c r="S312" i="14"/>
  <c r="S312" i="13"/>
  <c r="S312" i="12"/>
  <c r="S312" i="11"/>
  <c r="S312" i="1"/>
  <c r="S312" i="23"/>
  <c r="O312" i="14"/>
  <c r="O312" i="13"/>
  <c r="O312" i="12"/>
  <c r="O312" i="11"/>
  <c r="O312" i="1"/>
  <c r="O312" i="23"/>
  <c r="K312" i="14"/>
  <c r="K312" i="13"/>
  <c r="K312" i="12"/>
  <c r="K312" i="11"/>
  <c r="K312" i="1"/>
  <c r="K312" i="23"/>
  <c r="Y311" i="14"/>
  <c r="Y311" i="13"/>
  <c r="Y311" i="12"/>
  <c r="Y311" i="11"/>
  <c r="Y311" i="1"/>
  <c r="Y311" i="23"/>
  <c r="U311" i="14"/>
  <c r="U311" i="13"/>
  <c r="U311" i="12"/>
  <c r="U311" i="11"/>
  <c r="U311" i="1"/>
  <c r="U311" i="23"/>
  <c r="Q311" i="14"/>
  <c r="Q311" i="13"/>
  <c r="Q311" i="12"/>
  <c r="Q311" i="11"/>
  <c r="Q311" i="1"/>
  <c r="Q311" i="23"/>
  <c r="M311" i="14"/>
  <c r="M311" i="13"/>
  <c r="M311" i="12"/>
  <c r="M311" i="11"/>
  <c r="M311" i="1"/>
  <c r="M311" i="23"/>
  <c r="I311" i="14"/>
  <c r="I311" i="13"/>
  <c r="I311" i="12"/>
  <c r="I311" i="11"/>
  <c r="I311" i="1"/>
  <c r="I311" i="23"/>
  <c r="W310" i="14"/>
  <c r="W310" i="13"/>
  <c r="W310" i="12"/>
  <c r="W310" i="11"/>
  <c r="W310" i="1"/>
  <c r="W310" i="23"/>
  <c r="S310" i="14"/>
  <c r="S310" i="13"/>
  <c r="S310" i="12"/>
  <c r="S310" i="11"/>
  <c r="S310" i="1"/>
  <c r="S310" i="23"/>
  <c r="O310" i="14"/>
  <c r="O310" i="13"/>
  <c r="O310" i="12"/>
  <c r="O310" i="11"/>
  <c r="O310" i="1"/>
  <c r="O310" i="23"/>
  <c r="K310" i="14"/>
  <c r="K310" i="13"/>
  <c r="K310" i="12"/>
  <c r="K310" i="11"/>
  <c r="K310" i="1"/>
  <c r="K310" i="23"/>
  <c r="Y309" i="14"/>
  <c r="Y309" i="13"/>
  <c r="Y309" i="12"/>
  <c r="Y309" i="11"/>
  <c r="Y309" i="1"/>
  <c r="Y309" i="23"/>
  <c r="U309" i="14"/>
  <c r="U309" i="13"/>
  <c r="U309" i="12"/>
  <c r="U309" i="11"/>
  <c r="U309" i="1"/>
  <c r="U309" i="23"/>
  <c r="Q309" i="14"/>
  <c r="Q309" i="13"/>
  <c r="Q309" i="12"/>
  <c r="Q309" i="11"/>
  <c r="Q309" i="1"/>
  <c r="Q309" i="23"/>
  <c r="M309" i="14"/>
  <c r="M309" i="13"/>
  <c r="M309" i="12"/>
  <c r="M309" i="11"/>
  <c r="M309" i="1"/>
  <c r="M309" i="23"/>
  <c r="I309" i="14"/>
  <c r="I309" i="13"/>
  <c r="I309" i="12"/>
  <c r="I309" i="11"/>
  <c r="I309" i="1"/>
  <c r="I309" i="23"/>
  <c r="W308" i="14"/>
  <c r="W308" i="13"/>
  <c r="W308" i="12"/>
  <c r="W308" i="11"/>
  <c r="W308" i="1"/>
  <c r="W308" i="23"/>
  <c r="S308" i="14"/>
  <c r="S308" i="13"/>
  <c r="S308" i="12"/>
  <c r="S308" i="11"/>
  <c r="S308" i="1"/>
  <c r="S308" i="23"/>
  <c r="O308" i="14"/>
  <c r="O308" i="13"/>
  <c r="O308" i="12"/>
  <c r="O308" i="11"/>
  <c r="O308" i="1"/>
  <c r="O308" i="23"/>
  <c r="K308" i="14"/>
  <c r="K308" i="13"/>
  <c r="K308" i="12"/>
  <c r="K308" i="11"/>
  <c r="K308" i="1"/>
  <c r="K308" i="23"/>
  <c r="Y307" i="14"/>
  <c r="Y307" i="13"/>
  <c r="Y307" i="12"/>
  <c r="Y307" i="11"/>
  <c r="Y307" i="1"/>
  <c r="Y307" i="23"/>
  <c r="U307" i="14"/>
  <c r="U307" i="13"/>
  <c r="U307" i="12"/>
  <c r="U307" i="11"/>
  <c r="U307" i="1"/>
  <c r="U307" i="23"/>
  <c r="Q307" i="14"/>
  <c r="Q307" i="13"/>
  <c r="Q307" i="12"/>
  <c r="Q307" i="11"/>
  <c r="Q307" i="1"/>
  <c r="Q307" i="23"/>
  <c r="M307" i="14"/>
  <c r="M307" i="13"/>
  <c r="M307" i="12"/>
  <c r="M307" i="11"/>
  <c r="M307" i="1"/>
  <c r="M307" i="23"/>
  <c r="I307" i="14"/>
  <c r="I307" i="13"/>
  <c r="I307" i="12"/>
  <c r="I307" i="11"/>
  <c r="I307" i="1"/>
  <c r="I307" i="23"/>
  <c r="W306" i="14"/>
  <c r="W306" i="13"/>
  <c r="W306" i="12"/>
  <c r="W306" i="11"/>
  <c r="W306" i="1"/>
  <c r="W306" i="23"/>
  <c r="S306" i="14"/>
  <c r="S306" i="13"/>
  <c r="S306" i="12"/>
  <c r="S306" i="11"/>
  <c r="S306" i="1"/>
  <c r="S306" i="23"/>
  <c r="O306" i="14"/>
  <c r="O306" i="13"/>
  <c r="O306" i="12"/>
  <c r="O306" i="11"/>
  <c r="O306" i="1"/>
  <c r="O306" i="23"/>
  <c r="K306" i="14"/>
  <c r="K306" i="13"/>
  <c r="K306" i="12"/>
  <c r="K306" i="11"/>
  <c r="K306" i="1"/>
  <c r="K306" i="23"/>
  <c r="Y305" i="14"/>
  <c r="Y305" i="13"/>
  <c r="Y305" i="12"/>
  <c r="Y305" i="11"/>
  <c r="Y305" i="1"/>
  <c r="Y305" i="23"/>
  <c r="U305" i="14"/>
  <c r="U305" i="13"/>
  <c r="U305" i="12"/>
  <c r="U305" i="11"/>
  <c r="U305" i="1"/>
  <c r="U305" i="23"/>
  <c r="Q305" i="14"/>
  <c r="Q305" i="13"/>
  <c r="Q305" i="12"/>
  <c r="Q305" i="11"/>
  <c r="Q305" i="1"/>
  <c r="Q305" i="23"/>
  <c r="M305" i="14"/>
  <c r="M305" i="13"/>
  <c r="M305" i="12"/>
  <c r="M305" i="11"/>
  <c r="M305" i="1"/>
  <c r="M305" i="23"/>
  <c r="I305" i="14"/>
  <c r="I305" i="13"/>
  <c r="I305" i="12"/>
  <c r="I305" i="11"/>
  <c r="I305" i="1"/>
  <c r="I305" i="23"/>
  <c r="W304" i="14"/>
  <c r="W304" i="13"/>
  <c r="W304" i="12"/>
  <c r="W304" i="11"/>
  <c r="W304" i="1"/>
  <c r="W304" i="23"/>
  <c r="S304" i="14"/>
  <c r="S304" i="13"/>
  <c r="S304" i="12"/>
  <c r="S304" i="11"/>
  <c r="S304" i="1"/>
  <c r="S304" i="23"/>
  <c r="O304" i="14"/>
  <c r="O304" i="13"/>
  <c r="O304" i="12"/>
  <c r="O304" i="11"/>
  <c r="O304" i="1"/>
  <c r="O304" i="23"/>
  <c r="K304" i="14"/>
  <c r="K304" i="13"/>
  <c r="K304" i="12"/>
  <c r="K304" i="11"/>
  <c r="K304" i="1"/>
  <c r="K304" i="23"/>
  <c r="Y86" i="14"/>
  <c r="Y86" i="13"/>
  <c r="Y86" i="12"/>
  <c r="Y86" i="11"/>
  <c r="Y86" i="1"/>
  <c r="Y86" i="23"/>
  <c r="U86" i="14"/>
  <c r="U86" i="13"/>
  <c r="U86" i="12"/>
  <c r="U86" i="11"/>
  <c r="U86" i="1"/>
  <c r="U86" i="23"/>
  <c r="Q86" i="14"/>
  <c r="Q86" i="13"/>
  <c r="Q86" i="12"/>
  <c r="Q86" i="11"/>
  <c r="Q86" i="1"/>
  <c r="Q86" i="23"/>
  <c r="M86" i="14"/>
  <c r="M86" i="13"/>
  <c r="M86" i="12"/>
  <c r="M86" i="11"/>
  <c r="M86" i="1"/>
  <c r="M86" i="23"/>
  <c r="I86" i="14"/>
  <c r="I86" i="13"/>
  <c r="I86" i="12"/>
  <c r="I86" i="11"/>
  <c r="I86" i="1"/>
  <c r="I86" i="23"/>
  <c r="W85" i="14"/>
  <c r="W85" i="13"/>
  <c r="W85" i="12"/>
  <c r="W85" i="11"/>
  <c r="W85" i="1"/>
  <c r="W85" i="23"/>
  <c r="S85" i="14"/>
  <c r="S85" i="13"/>
  <c r="S85" i="12"/>
  <c r="S85" i="11"/>
  <c r="S85" i="1"/>
  <c r="S85" i="23"/>
  <c r="O85" i="14"/>
  <c r="O85" i="13"/>
  <c r="O85" i="12"/>
  <c r="O85" i="11"/>
  <c r="O85" i="1"/>
  <c r="O85" i="23"/>
  <c r="K85" i="14"/>
  <c r="K85" i="13"/>
  <c r="K85" i="12"/>
  <c r="K85" i="11"/>
  <c r="K85" i="1"/>
  <c r="K85" i="23"/>
  <c r="Y84" i="14"/>
  <c r="Y84" i="13"/>
  <c r="Y84" i="12"/>
  <c r="Y84" i="11"/>
  <c r="Y84" i="1"/>
  <c r="Y84" i="23"/>
  <c r="U84" i="14"/>
  <c r="U84" i="13"/>
  <c r="U84" i="12"/>
  <c r="U84" i="11"/>
  <c r="U84" i="1"/>
  <c r="U84" i="23"/>
  <c r="Q84" i="14"/>
  <c r="Q84" i="13"/>
  <c r="Q84" i="12"/>
  <c r="Q84" i="11"/>
  <c r="Q84" i="1"/>
  <c r="Q84" i="23"/>
  <c r="M84" i="14"/>
  <c r="M84" i="13"/>
  <c r="M84" i="12"/>
  <c r="M84" i="11"/>
  <c r="M84" i="1"/>
  <c r="M84" i="23"/>
  <c r="I84" i="14"/>
  <c r="I84" i="13"/>
  <c r="I84" i="12"/>
  <c r="I84" i="11"/>
  <c r="I84" i="1"/>
  <c r="I84" i="23"/>
  <c r="W83" i="14"/>
  <c r="W83" i="13"/>
  <c r="W83" i="12"/>
  <c r="W83" i="11"/>
  <c r="W83" i="1"/>
  <c r="W83" i="23"/>
  <c r="S83" i="14"/>
  <c r="S83" i="13"/>
  <c r="S83" i="12"/>
  <c r="S83" i="11"/>
  <c r="S83" i="1"/>
  <c r="S83" i="23"/>
  <c r="O83" i="14"/>
  <c r="O83" i="13"/>
  <c r="O83" i="12"/>
  <c r="O83" i="11"/>
  <c r="O83" i="1"/>
  <c r="O83" i="23"/>
  <c r="K83" i="14"/>
  <c r="K83" i="13"/>
  <c r="K83" i="12"/>
  <c r="K83" i="11"/>
  <c r="K83" i="1"/>
  <c r="K83" i="23"/>
  <c r="Y82" i="14"/>
  <c r="Y82" i="13"/>
  <c r="Y82" i="12"/>
  <c r="Y82" i="11"/>
  <c r="Y82" i="1"/>
  <c r="Y82" i="23"/>
  <c r="U82" i="14"/>
  <c r="U82" i="13"/>
  <c r="U82" i="12"/>
  <c r="U82" i="11"/>
  <c r="U82" i="1"/>
  <c r="U82" i="23"/>
  <c r="Q82" i="14"/>
  <c r="Q82" i="13"/>
  <c r="Q82" i="12"/>
  <c r="Q82" i="11"/>
  <c r="Q82" i="1"/>
  <c r="Q82" i="23"/>
  <c r="M82" i="14"/>
  <c r="M82" i="13"/>
  <c r="M82" i="12"/>
  <c r="M82" i="11"/>
  <c r="M82" i="1"/>
  <c r="M82" i="23"/>
  <c r="I82" i="14"/>
  <c r="I82" i="13"/>
  <c r="I82" i="12"/>
  <c r="I82" i="11"/>
  <c r="I82" i="1"/>
  <c r="I82" i="23"/>
  <c r="W81" i="14"/>
  <c r="W81" i="13"/>
  <c r="W81" i="12"/>
  <c r="W81" i="11"/>
  <c r="W81" i="1"/>
  <c r="W81" i="23"/>
  <c r="S81" i="14"/>
  <c r="S81" i="13"/>
  <c r="S81" i="12"/>
  <c r="S81" i="11"/>
  <c r="S81" i="1"/>
  <c r="S81" i="23"/>
  <c r="O81" i="14"/>
  <c r="O81" i="13"/>
  <c r="O81" i="12"/>
  <c r="O81" i="11"/>
  <c r="O81" i="1"/>
  <c r="O81" i="23"/>
  <c r="K81" i="14"/>
  <c r="K81" i="13"/>
  <c r="K81" i="12"/>
  <c r="K81" i="11"/>
  <c r="K81" i="1"/>
  <c r="K81" i="23"/>
  <c r="Y80" i="14"/>
  <c r="Y80" i="13"/>
  <c r="Y80" i="12"/>
  <c r="Y80" i="11"/>
  <c r="Y80" i="1"/>
  <c r="Y80" i="23"/>
  <c r="U80" i="14"/>
  <c r="U80" i="13"/>
  <c r="U80" i="12"/>
  <c r="U80" i="11"/>
  <c r="U80" i="1"/>
  <c r="U80" i="23"/>
  <c r="Q80" i="14"/>
  <c r="Q80" i="13"/>
  <c r="Q80" i="12"/>
  <c r="Q80" i="11"/>
  <c r="Q80" i="1"/>
  <c r="Q80" i="23"/>
  <c r="M80" i="14"/>
  <c r="M80" i="13"/>
  <c r="M80" i="12"/>
  <c r="M80" i="11"/>
  <c r="M80" i="1"/>
  <c r="M80" i="23"/>
  <c r="I80" i="14"/>
  <c r="I80" i="13"/>
  <c r="I80" i="12"/>
  <c r="I80" i="11"/>
  <c r="I80" i="1"/>
  <c r="I80" i="23"/>
  <c r="W79" i="14"/>
  <c r="W79" i="13"/>
  <c r="W79" i="12"/>
  <c r="W79" i="11"/>
  <c r="W79" i="1"/>
  <c r="W79" i="23"/>
  <c r="S79" i="14"/>
  <c r="S79" i="13"/>
  <c r="S79" i="12"/>
  <c r="S79" i="11"/>
  <c r="S79" i="1"/>
  <c r="S79" i="23"/>
  <c r="O79" i="14"/>
  <c r="O79" i="13"/>
  <c r="O79" i="12"/>
  <c r="O79" i="11"/>
  <c r="O79" i="1"/>
  <c r="O79" i="23"/>
  <c r="K79" i="14"/>
  <c r="K79" i="13"/>
  <c r="K79" i="12"/>
  <c r="K79" i="11"/>
  <c r="K79" i="1"/>
  <c r="K79" i="23"/>
  <c r="Y78" i="14"/>
  <c r="Y78" i="13"/>
  <c r="Y78" i="12"/>
  <c r="Y78" i="11"/>
  <c r="Y78" i="1"/>
  <c r="Y78" i="23"/>
  <c r="U78" i="14"/>
  <c r="U78" i="13"/>
  <c r="U78" i="12"/>
  <c r="U78" i="11"/>
  <c r="U78" i="1"/>
  <c r="U78" i="23"/>
  <c r="Q78" i="14"/>
  <c r="Q78" i="13"/>
  <c r="Q78" i="12"/>
  <c r="Q78" i="11"/>
  <c r="Q78" i="1"/>
  <c r="Q78" i="23"/>
  <c r="M78" i="14"/>
  <c r="M78" i="13"/>
  <c r="M78" i="12"/>
  <c r="M78" i="11"/>
  <c r="M78" i="1"/>
  <c r="M78" i="23"/>
  <c r="I78" i="14"/>
  <c r="I78" i="13"/>
  <c r="I78" i="12"/>
  <c r="I78" i="11"/>
  <c r="I78" i="1"/>
  <c r="I78" i="23"/>
  <c r="W77" i="14"/>
  <c r="W77" i="13"/>
  <c r="W77" i="12"/>
  <c r="W77" i="11"/>
  <c r="W77" i="1"/>
  <c r="W77" i="23"/>
  <c r="S77" i="14"/>
  <c r="S77" i="13"/>
  <c r="S77" i="12"/>
  <c r="S77" i="11"/>
  <c r="S77" i="1"/>
  <c r="S77" i="23"/>
  <c r="O77" i="14"/>
  <c r="O77" i="13"/>
  <c r="O77" i="12"/>
  <c r="O77" i="11"/>
  <c r="O77" i="1"/>
  <c r="O77" i="23"/>
  <c r="K77" i="14"/>
  <c r="K77" i="13"/>
  <c r="K77" i="12"/>
  <c r="K77" i="11"/>
  <c r="K77" i="1"/>
  <c r="K77" i="23"/>
  <c r="Y76" i="14"/>
  <c r="Y76" i="13"/>
  <c r="Y76" i="12"/>
  <c r="Y76" i="11"/>
  <c r="Y76" i="1"/>
  <c r="Y76" i="23"/>
  <c r="U76" i="14"/>
  <c r="U76" i="13"/>
  <c r="U76" i="12"/>
  <c r="U76" i="11"/>
  <c r="U76" i="1"/>
  <c r="U76" i="23"/>
  <c r="Q76" i="14"/>
  <c r="Q76" i="13"/>
  <c r="Q76" i="12"/>
  <c r="Q76" i="11"/>
  <c r="Q76" i="1"/>
  <c r="Q76" i="23"/>
  <c r="M76" i="14"/>
  <c r="M76" i="13"/>
  <c r="M76" i="12"/>
  <c r="M76" i="11"/>
  <c r="M76" i="1"/>
  <c r="M76" i="23"/>
  <c r="I76" i="14"/>
  <c r="I76" i="13"/>
  <c r="I76" i="12"/>
  <c r="I76" i="11"/>
  <c r="I76" i="1"/>
  <c r="I76" i="23"/>
  <c r="W75" i="14"/>
  <c r="W75" i="13"/>
  <c r="W75" i="12"/>
  <c r="W75" i="11"/>
  <c r="W75" i="1"/>
  <c r="W75" i="23"/>
  <c r="S75" i="14"/>
  <c r="S75" i="13"/>
  <c r="S75" i="12"/>
  <c r="S75" i="11"/>
  <c r="S75" i="1"/>
  <c r="S75" i="23"/>
  <c r="O75" i="14"/>
  <c r="O75" i="13"/>
  <c r="O75" i="12"/>
  <c r="O75" i="11"/>
  <c r="O75" i="1"/>
  <c r="O75" i="23"/>
  <c r="K75" i="14"/>
  <c r="K75" i="13"/>
  <c r="K75" i="12"/>
  <c r="K75" i="11"/>
  <c r="K75" i="1"/>
  <c r="K75" i="23"/>
  <c r="Y257" i="14"/>
  <c r="Y257" i="13"/>
  <c r="Y257" i="12"/>
  <c r="Y257" i="11"/>
  <c r="Y257" i="1"/>
  <c r="Y257" i="23"/>
  <c r="U257" i="14"/>
  <c r="U257" i="13"/>
  <c r="U257" i="12"/>
  <c r="U257" i="11"/>
  <c r="U257" i="1"/>
  <c r="U257" i="23"/>
  <c r="Q257" i="14"/>
  <c r="Q257" i="13"/>
  <c r="Q257" i="12"/>
  <c r="Q257" i="11"/>
  <c r="Q257" i="1"/>
  <c r="Q257" i="23"/>
  <c r="M257" i="14"/>
  <c r="M257" i="13"/>
  <c r="M257" i="12"/>
  <c r="M257" i="11"/>
  <c r="M257" i="1"/>
  <c r="M257" i="23"/>
  <c r="I257" i="14"/>
  <c r="I257" i="13"/>
  <c r="I257" i="12"/>
  <c r="I257" i="11"/>
  <c r="I257" i="1"/>
  <c r="I257" i="23"/>
  <c r="W256" i="14"/>
  <c r="W256" i="13"/>
  <c r="W256" i="12"/>
  <c r="W256" i="11"/>
  <c r="W256" i="1"/>
  <c r="W256" i="23"/>
  <c r="S256" i="14"/>
  <c r="S256" i="13"/>
  <c r="S256" i="12"/>
  <c r="S256" i="11"/>
  <c r="S256" i="1"/>
  <c r="S256" i="23"/>
  <c r="O256" i="14"/>
  <c r="O256" i="13"/>
  <c r="O256" i="12"/>
  <c r="O256" i="11"/>
  <c r="O256" i="1"/>
  <c r="O256" i="23"/>
  <c r="K256" i="14"/>
  <c r="K256" i="13"/>
  <c r="K256" i="12"/>
  <c r="K256" i="11"/>
  <c r="K256" i="1"/>
  <c r="K256" i="23"/>
  <c r="Y255" i="14"/>
  <c r="Y255" i="13"/>
  <c r="Y255" i="12"/>
  <c r="Y255" i="11"/>
  <c r="Y255" i="1"/>
  <c r="Y255" i="23"/>
  <c r="U255" i="14"/>
  <c r="U255" i="13"/>
  <c r="U255" i="12"/>
  <c r="U255" i="11"/>
  <c r="U255" i="1"/>
  <c r="U255" i="23"/>
  <c r="Q255" i="14"/>
  <c r="Q255" i="13"/>
  <c r="Q255" i="12"/>
  <c r="Q255" i="11"/>
  <c r="Q255" i="1"/>
  <c r="Q255" i="23"/>
  <c r="M255" i="14"/>
  <c r="M255" i="13"/>
  <c r="M255" i="12"/>
  <c r="M255" i="11"/>
  <c r="M255" i="1"/>
  <c r="M255" i="23"/>
  <c r="I255" i="14"/>
  <c r="I255" i="13"/>
  <c r="I255" i="12"/>
  <c r="I255" i="11"/>
  <c r="I255" i="1"/>
  <c r="I255" i="23"/>
  <c r="W254" i="14"/>
  <c r="W254" i="13"/>
  <c r="W254" i="12"/>
  <c r="W254" i="11"/>
  <c r="W254" i="1"/>
  <c r="W254" i="23"/>
  <c r="S254" i="14"/>
  <c r="S254" i="13"/>
  <c r="S254" i="12"/>
  <c r="S254" i="11"/>
  <c r="S254" i="1"/>
  <c r="S254" i="23"/>
  <c r="O254" i="14"/>
  <c r="O254" i="13"/>
  <c r="O254" i="12"/>
  <c r="O254" i="11"/>
  <c r="O254" i="1"/>
  <c r="O254" i="23"/>
  <c r="K254" i="14"/>
  <c r="K254" i="13"/>
  <c r="K254" i="12"/>
  <c r="K254" i="11"/>
  <c r="K254" i="1"/>
  <c r="K254" i="23"/>
  <c r="Y253" i="14"/>
  <c r="Y253" i="13"/>
  <c r="Y253" i="12"/>
  <c r="Y253" i="11"/>
  <c r="Y253" i="1"/>
  <c r="Y253" i="23"/>
  <c r="U253" i="14"/>
  <c r="U253" i="13"/>
  <c r="U253" i="12"/>
  <c r="U253" i="11"/>
  <c r="U253" i="1"/>
  <c r="U253" i="23"/>
  <c r="Q253" i="14"/>
  <c r="Q253" i="13"/>
  <c r="Q253" i="12"/>
  <c r="Q253" i="11"/>
  <c r="Q253" i="1"/>
  <c r="Q253" i="23"/>
  <c r="M253" i="14"/>
  <c r="M253" i="13"/>
  <c r="M253" i="12"/>
  <c r="M253" i="11"/>
  <c r="M253" i="1"/>
  <c r="M253" i="23"/>
  <c r="I253" i="14"/>
  <c r="I253" i="13"/>
  <c r="I253" i="12"/>
  <c r="I253" i="11"/>
  <c r="I253" i="1"/>
  <c r="I253" i="23"/>
  <c r="W74" i="14"/>
  <c r="W74" i="13"/>
  <c r="W74" i="12"/>
  <c r="W74" i="11"/>
  <c r="W74" i="1"/>
  <c r="W74" i="23"/>
  <c r="S74" i="14"/>
  <c r="S74" i="13"/>
  <c r="S74" i="12"/>
  <c r="S74" i="11"/>
  <c r="S74" i="1"/>
  <c r="S74" i="23"/>
  <c r="O74" i="14"/>
  <c r="O74" i="13"/>
  <c r="O74" i="12"/>
  <c r="O74" i="11"/>
  <c r="O74" i="1"/>
  <c r="O74" i="23"/>
  <c r="K74" i="14"/>
  <c r="K74" i="13"/>
  <c r="K74" i="12"/>
  <c r="K74" i="11"/>
  <c r="K74" i="1"/>
  <c r="K74" i="23"/>
  <c r="Y73" i="14"/>
  <c r="Y73" i="13"/>
  <c r="Y73" i="12"/>
  <c r="Y73" i="11"/>
  <c r="Y73" i="1"/>
  <c r="Y73" i="23"/>
  <c r="U73" i="14"/>
  <c r="U73" i="13"/>
  <c r="U73" i="12"/>
  <c r="U73" i="11"/>
  <c r="U73" i="1"/>
  <c r="U73" i="23"/>
  <c r="Q73" i="14"/>
  <c r="Q73" i="13"/>
  <c r="Q73" i="12"/>
  <c r="Q73" i="11"/>
  <c r="Q73" i="1"/>
  <c r="Q73" i="23"/>
  <c r="M73" i="14"/>
  <c r="M73" i="13"/>
  <c r="M73" i="12"/>
  <c r="M73" i="11"/>
  <c r="M73" i="1"/>
  <c r="M73" i="23"/>
  <c r="I73" i="14"/>
  <c r="I73" i="13"/>
  <c r="I73" i="12"/>
  <c r="I73" i="11"/>
  <c r="I73" i="1"/>
  <c r="I73" i="23"/>
  <c r="W72" i="14"/>
  <c r="W72" i="13"/>
  <c r="W72" i="12"/>
  <c r="W72" i="11"/>
  <c r="W72" i="1"/>
  <c r="W72" i="23"/>
  <c r="S72" i="14"/>
  <c r="S72" i="13"/>
  <c r="S72" i="12"/>
  <c r="S72" i="11"/>
  <c r="S72" i="1"/>
  <c r="S72" i="23"/>
  <c r="O72" i="14"/>
  <c r="O72" i="13"/>
  <c r="O72" i="12"/>
  <c r="O72" i="11"/>
  <c r="O72" i="1"/>
  <c r="O72" i="23"/>
  <c r="K72" i="14"/>
  <c r="K72" i="13"/>
  <c r="K72" i="12"/>
  <c r="K72" i="11"/>
  <c r="K72" i="1"/>
  <c r="K72" i="23"/>
  <c r="Y71" i="14"/>
  <c r="Y71" i="13"/>
  <c r="Y71" i="12"/>
  <c r="Y71" i="11"/>
  <c r="Y71" i="1"/>
  <c r="Y71" i="23"/>
  <c r="U71" i="14"/>
  <c r="U71" i="13"/>
  <c r="U71" i="12"/>
  <c r="U71" i="11"/>
  <c r="U71" i="1"/>
  <c r="U71" i="23"/>
  <c r="Q71" i="14"/>
  <c r="Q71" i="13"/>
  <c r="Q71" i="12"/>
  <c r="Q71" i="11"/>
  <c r="Q71" i="1"/>
  <c r="Q71" i="23"/>
  <c r="M71" i="14"/>
  <c r="M71" i="13"/>
  <c r="M71" i="12"/>
  <c r="M71" i="11"/>
  <c r="M71" i="1"/>
  <c r="M71" i="23"/>
  <c r="I71" i="14"/>
  <c r="I71" i="13"/>
  <c r="I71" i="12"/>
  <c r="I71" i="11"/>
  <c r="I71" i="1"/>
  <c r="I71" i="23"/>
  <c r="W70" i="14"/>
  <c r="W70" i="13"/>
  <c r="W70" i="12"/>
  <c r="W70" i="11"/>
  <c r="W70" i="1"/>
  <c r="W70" i="23"/>
  <c r="S70" i="14"/>
  <c r="S70" i="13"/>
  <c r="S70" i="12"/>
  <c r="S70" i="11"/>
  <c r="S70" i="1"/>
  <c r="S70" i="23"/>
  <c r="O70" i="14"/>
  <c r="O70" i="13"/>
  <c r="O70" i="12"/>
  <c r="O70" i="11"/>
  <c r="O70" i="1"/>
  <c r="O70" i="23"/>
  <c r="K70" i="14"/>
  <c r="K70" i="13"/>
  <c r="K70" i="12"/>
  <c r="K70" i="11"/>
  <c r="K70" i="1"/>
  <c r="K70" i="23"/>
  <c r="Y303" i="14"/>
  <c r="Y303" i="13"/>
  <c r="Y303" i="12"/>
  <c r="Y303" i="11"/>
  <c r="Y303" i="1"/>
  <c r="Y303" i="23"/>
  <c r="U303" i="14"/>
  <c r="U303" i="13"/>
  <c r="U303" i="12"/>
  <c r="U303" i="11"/>
  <c r="U303" i="1"/>
  <c r="U303" i="23"/>
  <c r="Q303" i="14"/>
  <c r="Q303" i="13"/>
  <c r="Q303" i="12"/>
  <c r="Q303" i="11"/>
  <c r="Q303" i="1"/>
  <c r="Q303" i="23"/>
  <c r="M303" i="14"/>
  <c r="M303" i="13"/>
  <c r="M303" i="12"/>
  <c r="M303" i="11"/>
  <c r="M303" i="1"/>
  <c r="M303" i="23"/>
  <c r="I303" i="14"/>
  <c r="I303" i="13"/>
  <c r="I303" i="12"/>
  <c r="I303" i="11"/>
  <c r="I303" i="1"/>
  <c r="I303" i="23"/>
  <c r="W302" i="14"/>
  <c r="W302" i="13"/>
  <c r="W302" i="12"/>
  <c r="W302" i="11"/>
  <c r="W302" i="1"/>
  <c r="W302" i="23"/>
  <c r="S302" i="14"/>
  <c r="S302" i="13"/>
  <c r="S302" i="12"/>
  <c r="S302" i="11"/>
  <c r="S302" i="1"/>
  <c r="S302" i="23"/>
  <c r="O302" i="14"/>
  <c r="O302" i="13"/>
  <c r="O302" i="12"/>
  <c r="O302" i="11"/>
  <c r="O302" i="1"/>
  <c r="O302" i="23"/>
  <c r="K302" i="14"/>
  <c r="K302" i="13"/>
  <c r="K302" i="12"/>
  <c r="K302" i="11"/>
  <c r="K302" i="1"/>
  <c r="K302" i="23"/>
  <c r="Y301" i="14"/>
  <c r="Y301" i="13"/>
  <c r="Y301" i="12"/>
  <c r="Y301" i="11"/>
  <c r="Y301" i="1"/>
  <c r="Y301" i="23"/>
  <c r="U301" i="14"/>
  <c r="U301" i="13"/>
  <c r="U301" i="12"/>
  <c r="U301" i="11"/>
  <c r="U301" i="1"/>
  <c r="U301" i="23"/>
  <c r="Q301" i="14"/>
  <c r="Q301" i="13"/>
  <c r="Q301" i="12"/>
  <c r="Q301" i="11"/>
  <c r="Q301" i="1"/>
  <c r="Q301" i="23"/>
  <c r="M301" i="14"/>
  <c r="M301" i="13"/>
  <c r="M301" i="12"/>
  <c r="M301" i="11"/>
  <c r="M301" i="1"/>
  <c r="M301" i="23"/>
  <c r="I301" i="14"/>
  <c r="I301" i="13"/>
  <c r="I301" i="12"/>
  <c r="I301" i="11"/>
  <c r="I301" i="1"/>
  <c r="I301" i="23"/>
  <c r="W69" i="14"/>
  <c r="W69" i="13"/>
  <c r="W69" i="12"/>
  <c r="W69" i="11"/>
  <c r="W69" i="1"/>
  <c r="W69" i="23"/>
  <c r="S69" i="14"/>
  <c r="S69" i="13"/>
  <c r="S69" i="12"/>
  <c r="S69" i="11"/>
  <c r="S69" i="1"/>
  <c r="S69" i="23"/>
  <c r="O69" i="14"/>
  <c r="O69" i="13"/>
  <c r="O69" i="12"/>
  <c r="O69" i="11"/>
  <c r="O69" i="1"/>
  <c r="O69" i="23"/>
  <c r="K69" i="14"/>
  <c r="K69" i="13"/>
  <c r="K69" i="12"/>
  <c r="K69" i="11"/>
  <c r="K69" i="1"/>
  <c r="K69" i="23"/>
  <c r="Y68" i="14"/>
  <c r="Y68" i="13"/>
  <c r="Y68" i="12"/>
  <c r="Y68" i="11"/>
  <c r="Y68" i="1"/>
  <c r="Y68" i="23"/>
  <c r="U68" i="14"/>
  <c r="U68" i="13"/>
  <c r="U68" i="12"/>
  <c r="U68" i="11"/>
  <c r="U68" i="1"/>
  <c r="U68" i="23"/>
  <c r="Q68" i="14"/>
  <c r="Q68" i="13"/>
  <c r="Q68" i="12"/>
  <c r="Q68" i="11"/>
  <c r="Q68" i="1"/>
  <c r="Q68" i="23"/>
  <c r="M68" i="14"/>
  <c r="M68" i="13"/>
  <c r="M68" i="12"/>
  <c r="M68" i="11"/>
  <c r="M68" i="1"/>
  <c r="M68" i="23"/>
  <c r="I68" i="14"/>
  <c r="I68" i="13"/>
  <c r="I68" i="12"/>
  <c r="I68" i="11"/>
  <c r="I68" i="1"/>
  <c r="I68" i="23"/>
  <c r="W67" i="14"/>
  <c r="W67" i="13"/>
  <c r="W67" i="12"/>
  <c r="W67" i="11"/>
  <c r="W67" i="1"/>
  <c r="W67" i="23"/>
  <c r="S67" i="14"/>
  <c r="S67" i="13"/>
  <c r="S67" i="12"/>
  <c r="S67" i="11"/>
  <c r="S67" i="1"/>
  <c r="S67" i="23"/>
  <c r="O67" i="14"/>
  <c r="O67" i="13"/>
  <c r="O67" i="12"/>
  <c r="O67" i="11"/>
  <c r="O67" i="1"/>
  <c r="O67" i="23"/>
  <c r="K67" i="14"/>
  <c r="K67" i="13"/>
  <c r="K67" i="12"/>
  <c r="K67" i="11"/>
  <c r="K67" i="1"/>
  <c r="K67" i="23"/>
  <c r="Y188" i="14"/>
  <c r="Y188" i="13"/>
  <c r="Y188" i="12"/>
  <c r="Y188" i="11"/>
  <c r="Y188" i="1"/>
  <c r="Y188" i="23"/>
  <c r="U188" i="14"/>
  <c r="U188" i="13"/>
  <c r="U188" i="12"/>
  <c r="U188" i="11"/>
  <c r="U188" i="1"/>
  <c r="U188" i="23"/>
  <c r="Q188" i="14"/>
  <c r="Q188" i="13"/>
  <c r="Q188" i="12"/>
  <c r="Q188" i="11"/>
  <c r="Q188" i="1"/>
  <c r="Q188" i="23"/>
  <c r="M188" i="14"/>
  <c r="M188" i="13"/>
  <c r="M188" i="12"/>
  <c r="M188" i="11"/>
  <c r="M188" i="1"/>
  <c r="M188" i="23"/>
  <c r="I188" i="14"/>
  <c r="I188" i="13"/>
  <c r="I188" i="12"/>
  <c r="I188" i="11"/>
  <c r="I188" i="1"/>
  <c r="I188" i="23"/>
  <c r="W187" i="14"/>
  <c r="W187" i="13"/>
  <c r="W187" i="12"/>
  <c r="W187" i="11"/>
  <c r="W187" i="1"/>
  <c r="W187" i="23"/>
  <c r="S187" i="14"/>
  <c r="S187" i="13"/>
  <c r="S187" i="12"/>
  <c r="S187" i="11"/>
  <c r="S187" i="1"/>
  <c r="S187" i="23"/>
  <c r="O187" i="14"/>
  <c r="O187" i="13"/>
  <c r="O187" i="12"/>
  <c r="O187" i="11"/>
  <c r="O187" i="1"/>
  <c r="O187" i="23"/>
  <c r="K187" i="14"/>
  <c r="K187" i="13"/>
  <c r="K187" i="12"/>
  <c r="K187" i="11"/>
  <c r="K187" i="1"/>
  <c r="K187" i="23"/>
  <c r="Y186" i="14"/>
  <c r="Y186" i="13"/>
  <c r="Y186" i="12"/>
  <c r="Y186" i="11"/>
  <c r="Y186" i="1"/>
  <c r="Y186" i="23"/>
  <c r="U186" i="14"/>
  <c r="U186" i="13"/>
  <c r="U186" i="12"/>
  <c r="U186" i="11"/>
  <c r="U186" i="1"/>
  <c r="U186" i="23"/>
  <c r="Q186" i="14"/>
  <c r="Q186" i="13"/>
  <c r="Q186" i="12"/>
  <c r="Q186" i="11"/>
  <c r="Q186" i="1"/>
  <c r="Q186" i="23"/>
  <c r="M186" i="14"/>
  <c r="M186" i="13"/>
  <c r="M186" i="12"/>
  <c r="M186" i="11"/>
  <c r="M186" i="1"/>
  <c r="M186" i="23"/>
  <c r="I186" i="14"/>
  <c r="I186" i="13"/>
  <c r="I186" i="12"/>
  <c r="I186" i="11"/>
  <c r="I186" i="1"/>
  <c r="I186" i="23"/>
  <c r="W185" i="14"/>
  <c r="W185" i="13"/>
  <c r="W185" i="12"/>
  <c r="W185" i="11"/>
  <c r="W185" i="1"/>
  <c r="W185" i="23"/>
  <c r="S185" i="14"/>
  <c r="S185" i="13"/>
  <c r="S185" i="12"/>
  <c r="S185" i="11"/>
  <c r="S185" i="1"/>
  <c r="S185" i="23"/>
  <c r="O185" i="14"/>
  <c r="O185" i="13"/>
  <c r="O185" i="12"/>
  <c r="O185" i="11"/>
  <c r="O185" i="1"/>
  <c r="O185" i="23"/>
  <c r="K185" i="14"/>
  <c r="K185" i="13"/>
  <c r="K185" i="12"/>
  <c r="K185" i="11"/>
  <c r="K185" i="1"/>
  <c r="K185" i="23"/>
  <c r="Y184" i="14"/>
  <c r="Y184" i="13"/>
  <c r="Y184" i="12"/>
  <c r="Y184" i="11"/>
  <c r="Y184" i="1"/>
  <c r="Y184" i="23"/>
  <c r="U184" i="14"/>
  <c r="U184" i="13"/>
  <c r="U184" i="12"/>
  <c r="U184" i="11"/>
  <c r="U184" i="1"/>
  <c r="U184" i="23"/>
  <c r="Q184" i="14"/>
  <c r="Q184" i="13"/>
  <c r="Q184" i="12"/>
  <c r="Q184" i="11"/>
  <c r="Q184" i="1"/>
  <c r="Q184" i="23"/>
  <c r="M184" i="14"/>
  <c r="M184" i="13"/>
  <c r="M184" i="12"/>
  <c r="M184" i="11"/>
  <c r="M184" i="1"/>
  <c r="M184" i="23"/>
  <c r="I184" i="14"/>
  <c r="I184" i="13"/>
  <c r="I184" i="12"/>
  <c r="I184" i="11"/>
  <c r="I184" i="1"/>
  <c r="I184" i="23"/>
  <c r="W99" i="14"/>
  <c r="W99" i="13"/>
  <c r="W99" i="12"/>
  <c r="W99" i="11"/>
  <c r="W99" i="1"/>
  <c r="W99" i="23"/>
  <c r="S99" i="14"/>
  <c r="S99" i="13"/>
  <c r="S99" i="12"/>
  <c r="S99" i="11"/>
  <c r="S99" i="1"/>
  <c r="S99" i="23"/>
  <c r="O99" i="14"/>
  <c r="O99" i="13"/>
  <c r="O99" i="12"/>
  <c r="O99" i="11"/>
  <c r="O99" i="1"/>
  <c r="O99" i="23"/>
  <c r="K99" i="14"/>
  <c r="K99" i="13"/>
  <c r="K99" i="12"/>
  <c r="K99" i="11"/>
  <c r="K99" i="1"/>
  <c r="K99" i="23"/>
  <c r="Y135" i="14"/>
  <c r="Y135" i="13"/>
  <c r="Y135" i="12"/>
  <c r="Y135" i="11"/>
  <c r="Y135" i="1"/>
  <c r="Y135" i="23"/>
  <c r="U135" i="14"/>
  <c r="U135" i="13"/>
  <c r="U135" i="12"/>
  <c r="U135" i="11"/>
  <c r="U135" i="1"/>
  <c r="U135" i="23"/>
  <c r="Q135" i="14"/>
  <c r="Q135" i="13"/>
  <c r="Q135" i="12"/>
  <c r="Q135" i="11"/>
  <c r="Q135" i="1"/>
  <c r="Q135" i="23"/>
  <c r="M135" i="14"/>
  <c r="M135" i="13"/>
  <c r="M135" i="12"/>
  <c r="M135" i="11"/>
  <c r="M135" i="1"/>
  <c r="M135" i="23"/>
  <c r="I135" i="14"/>
  <c r="I135" i="13"/>
  <c r="I135" i="12"/>
  <c r="I135" i="11"/>
  <c r="I135" i="1"/>
  <c r="I135" i="23"/>
  <c r="W134" i="14"/>
  <c r="W134" i="13"/>
  <c r="W134" i="12"/>
  <c r="W134" i="11"/>
  <c r="W134" i="1"/>
  <c r="W134" i="23"/>
  <c r="S134" i="14"/>
  <c r="S134" i="13"/>
  <c r="S134" i="12"/>
  <c r="S134" i="11"/>
  <c r="S134" i="1"/>
  <c r="S134" i="23"/>
  <c r="O134" i="14"/>
  <c r="O134" i="13"/>
  <c r="O134" i="12"/>
  <c r="O134" i="11"/>
  <c r="O134" i="1"/>
  <c r="O134" i="23"/>
  <c r="K134" i="14"/>
  <c r="K134" i="13"/>
  <c r="K134" i="12"/>
  <c r="K134" i="11"/>
  <c r="K134" i="1"/>
  <c r="K134" i="23"/>
  <c r="Y133" i="14"/>
  <c r="Y133" i="13"/>
  <c r="Y133" i="12"/>
  <c r="Y133" i="11"/>
  <c r="Y133" i="1"/>
  <c r="Y133" i="23"/>
  <c r="U133" i="14"/>
  <c r="U133" i="13"/>
  <c r="U133" i="12"/>
  <c r="U133" i="11"/>
  <c r="U133" i="1"/>
  <c r="U133" i="23"/>
  <c r="Q133" i="14"/>
  <c r="Q133" i="13"/>
  <c r="Q133" i="12"/>
  <c r="Q133" i="11"/>
  <c r="Q133" i="1"/>
  <c r="Q133" i="23"/>
  <c r="M133" i="14"/>
  <c r="M133" i="13"/>
  <c r="M133" i="12"/>
  <c r="M133" i="11"/>
  <c r="M133" i="1"/>
  <c r="M133" i="23"/>
  <c r="I133" i="14"/>
  <c r="I133" i="13"/>
  <c r="I133" i="12"/>
  <c r="I133" i="11"/>
  <c r="I133" i="1"/>
  <c r="I133" i="23"/>
  <c r="W132" i="14"/>
  <c r="W132" i="13"/>
  <c r="W132" i="12"/>
  <c r="W132" i="11"/>
  <c r="W132" i="1"/>
  <c r="W132" i="23"/>
  <c r="S132" i="14"/>
  <c r="S132" i="13"/>
  <c r="S132" i="12"/>
  <c r="S132" i="11"/>
  <c r="S132" i="1"/>
  <c r="S132" i="23"/>
  <c r="O132" i="14"/>
  <c r="O132" i="13"/>
  <c r="O132" i="12"/>
  <c r="O132" i="11"/>
  <c r="O132" i="1"/>
  <c r="O132" i="23"/>
  <c r="K132" i="14"/>
  <c r="K132" i="13"/>
  <c r="K132" i="12"/>
  <c r="K132" i="11"/>
  <c r="K132" i="1"/>
  <c r="K132" i="23"/>
  <c r="Y47" i="14"/>
  <c r="Y47" i="13"/>
  <c r="Y47" i="12"/>
  <c r="Y47" i="11"/>
  <c r="Y47" i="1"/>
  <c r="Y47" i="23"/>
  <c r="U47" i="14"/>
  <c r="U47" i="13"/>
  <c r="U47" i="12"/>
  <c r="U47" i="11"/>
  <c r="U47" i="1"/>
  <c r="U47" i="23"/>
  <c r="Q47" i="14"/>
  <c r="Q47" i="13"/>
  <c r="Q47" i="12"/>
  <c r="Q47" i="11"/>
  <c r="Q47" i="1"/>
  <c r="Q47" i="23"/>
  <c r="M47" i="14"/>
  <c r="M47" i="13"/>
  <c r="M47" i="12"/>
  <c r="M47" i="11"/>
  <c r="M47" i="1"/>
  <c r="M47" i="23"/>
  <c r="I47" i="14"/>
  <c r="I47" i="13"/>
  <c r="I47" i="12"/>
  <c r="I47" i="11"/>
  <c r="I47" i="1"/>
  <c r="I47" i="23"/>
  <c r="W46" i="14"/>
  <c r="W46" i="13"/>
  <c r="W46" i="12"/>
  <c r="W46" i="11"/>
  <c r="W46" i="1"/>
  <c r="W46" i="23"/>
  <c r="S46" i="14"/>
  <c r="S46" i="13"/>
  <c r="S46" i="12"/>
  <c r="S46" i="11"/>
  <c r="S46" i="1"/>
  <c r="S46" i="23"/>
  <c r="O46" i="14"/>
  <c r="O46" i="13"/>
  <c r="O46" i="12"/>
  <c r="O46" i="11"/>
  <c r="O46" i="1"/>
  <c r="O46" i="23"/>
  <c r="K46" i="14"/>
  <c r="K46" i="13"/>
  <c r="K46" i="12"/>
  <c r="K46" i="11"/>
  <c r="K46" i="1"/>
  <c r="K46" i="23"/>
  <c r="Y45" i="14"/>
  <c r="Y45" i="13"/>
  <c r="Y45" i="12"/>
  <c r="Y45" i="11"/>
  <c r="Y45" i="1"/>
  <c r="Y45" i="23"/>
  <c r="U45" i="14"/>
  <c r="U45" i="13"/>
  <c r="U45" i="12"/>
  <c r="U45" i="11"/>
  <c r="U45" i="1"/>
  <c r="U45" i="23"/>
  <c r="Q45" i="14"/>
  <c r="Q45" i="13"/>
  <c r="Q45" i="12"/>
  <c r="Q45" i="11"/>
  <c r="Q45" i="1"/>
  <c r="Q45" i="23"/>
  <c r="M45" i="14"/>
  <c r="M45" i="13"/>
  <c r="M45" i="12"/>
  <c r="M45" i="11"/>
  <c r="M45" i="1"/>
  <c r="M45" i="23"/>
  <c r="I45" i="14"/>
  <c r="I45" i="13"/>
  <c r="I45" i="12"/>
  <c r="I45" i="11"/>
  <c r="I45" i="1"/>
  <c r="I45" i="23"/>
  <c r="W44" i="14"/>
  <c r="W44" i="13"/>
  <c r="W44" i="12"/>
  <c r="W44" i="11"/>
  <c r="W44" i="1"/>
  <c r="W44" i="23"/>
  <c r="S44" i="14"/>
  <c r="S44" i="13"/>
  <c r="S44" i="12"/>
  <c r="S44" i="11"/>
  <c r="S44" i="1"/>
  <c r="S44" i="23"/>
  <c r="O44" i="14"/>
  <c r="O44" i="13"/>
  <c r="O44" i="12"/>
  <c r="O44" i="11"/>
  <c r="O44" i="1"/>
  <c r="O44" i="23"/>
  <c r="K44" i="14"/>
  <c r="K44" i="13"/>
  <c r="K44" i="12"/>
  <c r="K44" i="11"/>
  <c r="K44" i="1"/>
  <c r="K44" i="23"/>
  <c r="Y43" i="14"/>
  <c r="Y43" i="13"/>
  <c r="Y43" i="12"/>
  <c r="Y43" i="11"/>
  <c r="Y43" i="1"/>
  <c r="Y43" i="23"/>
  <c r="U43" i="14"/>
  <c r="U43" i="13"/>
  <c r="U43" i="12"/>
  <c r="U43" i="11"/>
  <c r="U43" i="1"/>
  <c r="U43" i="23"/>
  <c r="Q43" i="14"/>
  <c r="Q43" i="13"/>
  <c r="Q43" i="12"/>
  <c r="Q43" i="11"/>
  <c r="Q43" i="1"/>
  <c r="Q43" i="23"/>
  <c r="M43" i="14"/>
  <c r="M43" i="13"/>
  <c r="M43" i="12"/>
  <c r="M43" i="11"/>
  <c r="M43" i="1"/>
  <c r="M43" i="23"/>
  <c r="I43" i="14"/>
  <c r="I43" i="13"/>
  <c r="I43" i="12"/>
  <c r="I43" i="11"/>
  <c r="I43" i="1"/>
  <c r="I43" i="23"/>
  <c r="W42" i="14"/>
  <c r="W42" i="13"/>
  <c r="W42" i="12"/>
  <c r="W42" i="11"/>
  <c r="W42" i="1"/>
  <c r="W42" i="23"/>
  <c r="S42" i="14"/>
  <c r="S42" i="13"/>
  <c r="S42" i="12"/>
  <c r="S42" i="11"/>
  <c r="S42" i="1"/>
  <c r="S42" i="23"/>
  <c r="O42" i="14"/>
  <c r="O42" i="13"/>
  <c r="O42" i="12"/>
  <c r="O42" i="11"/>
  <c r="O42" i="1"/>
  <c r="O42" i="23"/>
  <c r="K42" i="14"/>
  <c r="K42" i="13"/>
  <c r="K42" i="12"/>
  <c r="K42" i="11"/>
  <c r="K42" i="1"/>
  <c r="K42" i="23"/>
  <c r="Y41" i="14"/>
  <c r="Y41" i="13"/>
  <c r="Y41" i="12"/>
  <c r="Y41" i="11"/>
  <c r="Y41" i="1"/>
  <c r="Y41" i="23"/>
  <c r="U41" i="14"/>
  <c r="U41" i="13"/>
  <c r="U41" i="12"/>
  <c r="U41" i="11"/>
  <c r="U41" i="1"/>
  <c r="U41" i="23"/>
  <c r="Q41" i="14"/>
  <c r="Q41" i="13"/>
  <c r="Q41" i="12"/>
  <c r="Q41" i="11"/>
  <c r="Q41" i="1"/>
  <c r="Q41" i="23"/>
  <c r="M41" i="14"/>
  <c r="M41" i="13"/>
  <c r="M41" i="12"/>
  <c r="M41" i="11"/>
  <c r="M41" i="1"/>
  <c r="M41" i="23"/>
  <c r="I41" i="14"/>
  <c r="I41" i="13"/>
  <c r="I41" i="12"/>
  <c r="I41" i="11"/>
  <c r="I41" i="1"/>
  <c r="I41" i="23"/>
  <c r="W40" i="14"/>
  <c r="W40" i="13"/>
  <c r="W40" i="12"/>
  <c r="W40" i="11"/>
  <c r="W40" i="1"/>
  <c r="W40" i="23"/>
  <c r="S40" i="14"/>
  <c r="S40" i="13"/>
  <c r="S40" i="12"/>
  <c r="S40" i="11"/>
  <c r="S40" i="1"/>
  <c r="S40" i="23"/>
  <c r="O40" i="14"/>
  <c r="O40" i="13"/>
  <c r="O40" i="12"/>
  <c r="O40" i="11"/>
  <c r="O40" i="1"/>
  <c r="O40" i="23"/>
  <c r="K40" i="14"/>
  <c r="K40" i="13"/>
  <c r="K40" i="12"/>
  <c r="K40" i="11"/>
  <c r="K40" i="1"/>
  <c r="K40" i="23"/>
  <c r="Y39" i="14"/>
  <c r="Y39" i="13"/>
  <c r="Y39" i="12"/>
  <c r="Y39" i="11"/>
  <c r="Y39" i="1"/>
  <c r="Y39" i="23"/>
  <c r="U39" i="14"/>
  <c r="U39" i="13"/>
  <c r="U39" i="12"/>
  <c r="U39" i="11"/>
  <c r="U39" i="1"/>
  <c r="U39" i="23"/>
  <c r="Q39" i="14"/>
  <c r="Q39" i="13"/>
  <c r="Q39" i="12"/>
  <c r="Q39" i="11"/>
  <c r="Q39" i="1"/>
  <c r="Q39" i="23"/>
  <c r="M39" i="14"/>
  <c r="M39" i="13"/>
  <c r="M39" i="12"/>
  <c r="M39" i="11"/>
  <c r="M39" i="1"/>
  <c r="M39" i="23"/>
  <c r="I39" i="14"/>
  <c r="I39" i="13"/>
  <c r="I39" i="12"/>
  <c r="I39" i="11"/>
  <c r="I39" i="1"/>
  <c r="I39" i="23"/>
  <c r="W38" i="14"/>
  <c r="W38" i="13"/>
  <c r="W38" i="12"/>
  <c r="W38" i="11"/>
  <c r="W38" i="1"/>
  <c r="W38" i="23"/>
  <c r="S38" i="14"/>
  <c r="S38" i="13"/>
  <c r="S38" i="12"/>
  <c r="S38" i="11"/>
  <c r="S38" i="1"/>
  <c r="S38" i="23"/>
  <c r="O38" i="14"/>
  <c r="O38" i="13"/>
  <c r="O38" i="12"/>
  <c r="O38" i="11"/>
  <c r="O38" i="1"/>
  <c r="O38" i="23"/>
  <c r="K38" i="14"/>
  <c r="K38" i="13"/>
  <c r="K38" i="12"/>
  <c r="K38" i="11"/>
  <c r="K38" i="1"/>
  <c r="K38" i="23"/>
  <c r="Y131" i="14"/>
  <c r="Y131" i="13"/>
  <c r="Y131" i="12"/>
  <c r="Y131" i="11"/>
  <c r="Y131" i="1"/>
  <c r="Y131" i="23"/>
  <c r="U131" i="14"/>
  <c r="U131" i="13"/>
  <c r="U131" i="12"/>
  <c r="U131" i="11"/>
  <c r="U131" i="1"/>
  <c r="U131" i="23"/>
  <c r="Q131" i="14"/>
  <c r="Q131" i="13"/>
  <c r="Q131" i="12"/>
  <c r="Q131" i="11"/>
  <c r="Q131" i="1"/>
  <c r="Q131" i="23"/>
  <c r="M131" i="14"/>
  <c r="M131" i="13"/>
  <c r="M131" i="12"/>
  <c r="M131" i="11"/>
  <c r="M131" i="1"/>
  <c r="M131" i="23"/>
  <c r="I131" i="14"/>
  <c r="I131" i="13"/>
  <c r="I131" i="12"/>
  <c r="I131" i="11"/>
  <c r="I131" i="1"/>
  <c r="I131" i="23"/>
  <c r="W37" i="14"/>
  <c r="W37" i="13"/>
  <c r="W37" i="12"/>
  <c r="W37" i="11"/>
  <c r="W37" i="1"/>
  <c r="W37" i="23"/>
  <c r="S37" i="14"/>
  <c r="S37" i="13"/>
  <c r="S37" i="12"/>
  <c r="S37" i="11"/>
  <c r="S37" i="1"/>
  <c r="S37" i="23"/>
  <c r="O37" i="14"/>
  <c r="O37" i="13"/>
  <c r="O37" i="12"/>
  <c r="O37" i="11"/>
  <c r="O37" i="1"/>
  <c r="O37" i="23"/>
  <c r="K37" i="14"/>
  <c r="K37" i="13"/>
  <c r="K37" i="12"/>
  <c r="K37" i="11"/>
  <c r="K37" i="1"/>
  <c r="K37" i="23"/>
  <c r="Y36" i="14"/>
  <c r="Y36" i="13"/>
  <c r="Y36" i="12"/>
  <c r="Y36" i="11"/>
  <c r="Y36" i="1"/>
  <c r="Y36" i="23"/>
  <c r="U36" i="14"/>
  <c r="U36" i="13"/>
  <c r="U36" i="12"/>
  <c r="U36" i="11"/>
  <c r="U36" i="1"/>
  <c r="U36" i="23"/>
  <c r="Q36" i="14"/>
  <c r="Q36" i="13"/>
  <c r="Q36" i="12"/>
  <c r="Q36" i="11"/>
  <c r="Q36" i="1"/>
  <c r="Q36" i="23"/>
  <c r="M36" i="14"/>
  <c r="M36" i="13"/>
  <c r="M36" i="12"/>
  <c r="M36" i="11"/>
  <c r="M36" i="1"/>
  <c r="M36" i="23"/>
  <c r="I36" i="14"/>
  <c r="I36" i="13"/>
  <c r="I36" i="12"/>
  <c r="I36" i="11"/>
  <c r="I36" i="1"/>
  <c r="I36" i="23"/>
  <c r="W130" i="14"/>
  <c r="W130" i="13"/>
  <c r="W130" i="12"/>
  <c r="W130" i="11"/>
  <c r="W130" i="1"/>
  <c r="W130" i="23"/>
  <c r="S130" i="14"/>
  <c r="S130" i="13"/>
  <c r="S130" i="12"/>
  <c r="S130" i="11"/>
  <c r="S130" i="1"/>
  <c r="S130" i="23"/>
  <c r="O130" i="14"/>
  <c r="O130" i="13"/>
  <c r="O130" i="12"/>
  <c r="O130" i="11"/>
  <c r="O130" i="1"/>
  <c r="O130" i="23"/>
  <c r="K130" i="14"/>
  <c r="K130" i="13"/>
  <c r="K130" i="12"/>
  <c r="K130" i="11"/>
  <c r="K130" i="1"/>
  <c r="K130" i="23"/>
  <c r="Y129" i="14"/>
  <c r="Y129" i="13"/>
  <c r="Y129" i="12"/>
  <c r="Y129" i="11"/>
  <c r="Y129" i="1"/>
  <c r="Y129" i="23"/>
  <c r="U129" i="14"/>
  <c r="U129" i="13"/>
  <c r="U129" i="12"/>
  <c r="U129" i="11"/>
  <c r="U129" i="1"/>
  <c r="U129" i="23"/>
  <c r="Q129" i="14"/>
  <c r="Q129" i="13"/>
  <c r="Q129" i="12"/>
  <c r="Q129" i="11"/>
  <c r="Q129" i="1"/>
  <c r="Q129" i="23"/>
  <c r="M129" i="14"/>
  <c r="M129" i="13"/>
  <c r="M129" i="12"/>
  <c r="M129" i="11"/>
  <c r="M129" i="1"/>
  <c r="M129" i="23"/>
  <c r="I129" i="14"/>
  <c r="I129" i="13"/>
  <c r="I129" i="12"/>
  <c r="I129" i="11"/>
  <c r="I129" i="1"/>
  <c r="I129" i="23"/>
  <c r="W128" i="14"/>
  <c r="W128" i="13"/>
  <c r="W128" i="12"/>
  <c r="W128" i="11"/>
  <c r="W128" i="1"/>
  <c r="W128" i="23"/>
  <c r="S128" i="14"/>
  <c r="S128" i="13"/>
  <c r="S128" i="12"/>
  <c r="S128" i="11"/>
  <c r="S128" i="1"/>
  <c r="S128" i="23"/>
  <c r="O128" i="14"/>
  <c r="O128" i="13"/>
  <c r="O128" i="12"/>
  <c r="O128" i="11"/>
  <c r="O128" i="1"/>
  <c r="O128" i="23"/>
  <c r="K128" i="14"/>
  <c r="K128" i="13"/>
  <c r="K128" i="12"/>
  <c r="K128" i="11"/>
  <c r="K128" i="1"/>
  <c r="K128" i="23"/>
  <c r="Y127" i="14"/>
  <c r="Y127" i="13"/>
  <c r="Y127" i="12"/>
  <c r="Y127" i="11"/>
  <c r="Y127" i="1"/>
  <c r="Y127" i="23"/>
  <c r="U127" i="14"/>
  <c r="U127" i="13"/>
  <c r="U127" i="12"/>
  <c r="U127" i="11"/>
  <c r="U127" i="1"/>
  <c r="U127" i="23"/>
  <c r="Q127" i="14"/>
  <c r="Q127" i="13"/>
  <c r="Q127" i="12"/>
  <c r="Q127" i="11"/>
  <c r="Q127" i="1"/>
  <c r="Q127" i="23"/>
  <c r="M127" i="14"/>
  <c r="M127" i="13"/>
  <c r="M127" i="12"/>
  <c r="M127" i="11"/>
  <c r="M127" i="1"/>
  <c r="M127" i="23"/>
  <c r="I127" i="14"/>
  <c r="I127" i="13"/>
  <c r="I127" i="12"/>
  <c r="I127" i="11"/>
  <c r="I127" i="1"/>
  <c r="I127" i="23"/>
  <c r="W279" i="14"/>
  <c r="W279" i="13"/>
  <c r="W279" i="12"/>
  <c r="W279" i="11"/>
  <c r="W279" i="1"/>
  <c r="W279" i="23"/>
  <c r="S279" i="14"/>
  <c r="S279" i="13"/>
  <c r="S279" i="12"/>
  <c r="S279" i="11"/>
  <c r="S279" i="1"/>
  <c r="S279" i="23"/>
  <c r="O279" i="14"/>
  <c r="O279" i="13"/>
  <c r="O279" i="12"/>
  <c r="O279" i="11"/>
  <c r="O279" i="1"/>
  <c r="O279" i="23"/>
  <c r="K279" i="14"/>
  <c r="K279" i="13"/>
  <c r="K279" i="12"/>
  <c r="K279" i="11"/>
  <c r="K279" i="1"/>
  <c r="K279" i="23"/>
  <c r="Y136" i="14"/>
  <c r="Y136" i="13"/>
  <c r="Y136" i="12"/>
  <c r="Y136" i="11"/>
  <c r="Y136" i="1"/>
  <c r="Y136" i="23"/>
  <c r="U136" i="14"/>
  <c r="U136" i="13"/>
  <c r="U136" i="12"/>
  <c r="U136" i="11"/>
  <c r="U136" i="1"/>
  <c r="U136" i="23"/>
  <c r="Q136" i="14"/>
  <c r="Q136" i="13"/>
  <c r="Q136" i="12"/>
  <c r="Q136" i="11"/>
  <c r="Q136" i="1"/>
  <c r="Q136" i="23"/>
  <c r="M136" i="14"/>
  <c r="M136" i="13"/>
  <c r="M136" i="12"/>
  <c r="M136" i="11"/>
  <c r="M136" i="1"/>
  <c r="M136" i="23"/>
  <c r="I136" i="14"/>
  <c r="I136" i="13"/>
  <c r="I136" i="12"/>
  <c r="I136" i="11"/>
  <c r="I136" i="1"/>
  <c r="I136" i="23"/>
  <c r="W252" i="14"/>
  <c r="W252" i="13"/>
  <c r="W252" i="12"/>
  <c r="W252" i="11"/>
  <c r="W252" i="1"/>
  <c r="W252" i="23"/>
  <c r="S252" i="14"/>
  <c r="S252" i="13"/>
  <c r="S252" i="12"/>
  <c r="S252" i="11"/>
  <c r="S252" i="1"/>
  <c r="S252" i="23"/>
  <c r="O252" i="14"/>
  <c r="O252" i="13"/>
  <c r="O252" i="12"/>
  <c r="O252" i="11"/>
  <c r="O252" i="1"/>
  <c r="O252" i="23"/>
  <c r="K252" i="14"/>
  <c r="K252" i="13"/>
  <c r="K252" i="12"/>
  <c r="K252" i="11"/>
  <c r="K252" i="1"/>
  <c r="K252" i="23"/>
  <c r="Y251" i="14"/>
  <c r="Y251" i="13"/>
  <c r="Y251" i="12"/>
  <c r="Y251" i="11"/>
  <c r="Y251" i="1"/>
  <c r="Y251" i="23"/>
  <c r="U251" i="14"/>
  <c r="U251" i="13"/>
  <c r="U251" i="12"/>
  <c r="U251" i="11"/>
  <c r="U251" i="1"/>
  <c r="U251" i="23"/>
  <c r="Q251" i="14"/>
  <c r="Q251" i="13"/>
  <c r="Q251" i="12"/>
  <c r="Q251" i="11"/>
  <c r="Q251" i="1"/>
  <c r="Q251" i="23"/>
  <c r="M251" i="14"/>
  <c r="M251" i="13"/>
  <c r="M251" i="12"/>
  <c r="M251" i="11"/>
  <c r="M251" i="1"/>
  <c r="M251" i="23"/>
  <c r="I251" i="14"/>
  <c r="I251" i="13"/>
  <c r="I251" i="12"/>
  <c r="I251" i="11"/>
  <c r="I251" i="1"/>
  <c r="I251" i="23"/>
  <c r="W250" i="14"/>
  <c r="W250" i="13"/>
  <c r="W250" i="12"/>
  <c r="W250" i="11"/>
  <c r="W250" i="1"/>
  <c r="W250" i="23"/>
  <c r="S250" i="14"/>
  <c r="S250" i="13"/>
  <c r="S250" i="12"/>
  <c r="S250" i="11"/>
  <c r="S250" i="1"/>
  <c r="S250" i="23"/>
  <c r="O250" i="14"/>
  <c r="O250" i="13"/>
  <c r="O250" i="12"/>
  <c r="O250" i="11"/>
  <c r="O250" i="1"/>
  <c r="O250" i="23"/>
  <c r="K250" i="14"/>
  <c r="K250" i="13"/>
  <c r="K250" i="12"/>
  <c r="K250" i="11"/>
  <c r="K250" i="1"/>
  <c r="K250" i="23"/>
  <c r="Y249" i="14"/>
  <c r="Y249" i="13"/>
  <c r="Y249" i="12"/>
  <c r="Y249" i="11"/>
  <c r="Y249" i="1"/>
  <c r="Y249" i="23"/>
  <c r="U249" i="14"/>
  <c r="U249" i="13"/>
  <c r="U249" i="12"/>
  <c r="U249" i="11"/>
  <c r="U249" i="1"/>
  <c r="U249" i="23"/>
  <c r="Q249" i="14"/>
  <c r="Q249" i="13"/>
  <c r="Q249" i="12"/>
  <c r="Q249" i="11"/>
  <c r="Q249" i="1"/>
  <c r="Q249" i="23"/>
  <c r="M249" i="14"/>
  <c r="M249" i="13"/>
  <c r="M249" i="12"/>
  <c r="M249" i="11"/>
  <c r="M249" i="1"/>
  <c r="M249" i="23"/>
  <c r="I249" i="14"/>
  <c r="I249" i="13"/>
  <c r="I249" i="12"/>
  <c r="I249" i="11"/>
  <c r="I249" i="1"/>
  <c r="I249" i="23"/>
  <c r="W248" i="14"/>
  <c r="W248" i="13"/>
  <c r="W248" i="12"/>
  <c r="W248" i="11"/>
  <c r="W248" i="1"/>
  <c r="W248" i="23"/>
  <c r="S248" i="14"/>
  <c r="S248" i="13"/>
  <c r="S248" i="12"/>
  <c r="S248" i="11"/>
  <c r="S248" i="1"/>
  <c r="S248" i="23"/>
  <c r="O248" i="14"/>
  <c r="O248" i="13"/>
  <c r="O248" i="12"/>
  <c r="O248" i="11"/>
  <c r="O248" i="1"/>
  <c r="O248" i="23"/>
  <c r="K248" i="14"/>
  <c r="K248" i="13"/>
  <c r="K248" i="12"/>
  <c r="K248" i="11"/>
  <c r="K248" i="1"/>
  <c r="K248" i="23"/>
  <c r="Y183" i="14"/>
  <c r="Y183" i="13"/>
  <c r="Y183" i="12"/>
  <c r="Y183" i="11"/>
  <c r="Y183" i="1"/>
  <c r="Y183" i="23"/>
  <c r="U183" i="14"/>
  <c r="U183" i="13"/>
  <c r="U183" i="12"/>
  <c r="U183" i="11"/>
  <c r="U183" i="1"/>
  <c r="U183" i="23"/>
  <c r="Q183" i="14"/>
  <c r="Q183" i="13"/>
  <c r="Q183" i="12"/>
  <c r="Q183" i="11"/>
  <c r="Q183" i="1"/>
  <c r="Q183" i="23"/>
  <c r="M183" i="14"/>
  <c r="M183" i="13"/>
  <c r="M183" i="12"/>
  <c r="M183" i="11"/>
  <c r="M183" i="1"/>
  <c r="M183" i="23"/>
  <c r="I183" i="14"/>
  <c r="I183" i="13"/>
  <c r="I183" i="12"/>
  <c r="I183" i="11"/>
  <c r="I183" i="1"/>
  <c r="I183" i="23"/>
  <c r="W247" i="14"/>
  <c r="W247" i="13"/>
  <c r="W247" i="12"/>
  <c r="W247" i="11"/>
  <c r="W247" i="1"/>
  <c r="W247" i="23"/>
  <c r="S247" i="14"/>
  <c r="S247" i="13"/>
  <c r="S247" i="12"/>
  <c r="S247" i="11"/>
  <c r="S247" i="1"/>
  <c r="S247" i="23"/>
  <c r="O247" i="14"/>
  <c r="O247" i="13"/>
  <c r="O247" i="12"/>
  <c r="O247" i="11"/>
  <c r="O247" i="1"/>
  <c r="O247" i="23"/>
  <c r="K247" i="14"/>
  <c r="K247" i="13"/>
  <c r="K247" i="12"/>
  <c r="K247" i="11"/>
  <c r="K247" i="1"/>
  <c r="K247" i="23"/>
  <c r="Y246" i="14"/>
  <c r="Y246" i="13"/>
  <c r="Y246" i="12"/>
  <c r="Y246" i="11"/>
  <c r="Y246" i="1"/>
  <c r="Y246" i="23"/>
  <c r="U246" i="14"/>
  <c r="U246" i="13"/>
  <c r="U246" i="12"/>
  <c r="U246" i="11"/>
  <c r="U246" i="1"/>
  <c r="U246" i="23"/>
  <c r="Q246" i="14"/>
  <c r="Q246" i="13"/>
  <c r="Q246" i="12"/>
  <c r="Q246" i="11"/>
  <c r="Q246" i="1"/>
  <c r="Q246" i="23"/>
  <c r="M246" i="14"/>
  <c r="M246" i="13"/>
  <c r="M246" i="12"/>
  <c r="M246" i="11"/>
  <c r="M246" i="1"/>
  <c r="M246" i="23"/>
  <c r="I246" i="14"/>
  <c r="I246" i="13"/>
  <c r="I246" i="12"/>
  <c r="I246" i="11"/>
  <c r="I246" i="1"/>
  <c r="I246" i="23"/>
  <c r="W245" i="14"/>
  <c r="W245" i="13"/>
  <c r="W245" i="12"/>
  <c r="W245" i="11"/>
  <c r="W245" i="1"/>
  <c r="W245" i="23"/>
  <c r="S245" i="14"/>
  <c r="S245" i="13"/>
  <c r="S245" i="12"/>
  <c r="S245" i="11"/>
  <c r="S245" i="1"/>
  <c r="S245" i="23"/>
  <c r="O245" i="14"/>
  <c r="O245" i="13"/>
  <c r="O245" i="12"/>
  <c r="O245" i="11"/>
  <c r="O245" i="1"/>
  <c r="O245" i="23"/>
  <c r="K245" i="14"/>
  <c r="K245" i="13"/>
  <c r="K245" i="12"/>
  <c r="K245" i="11"/>
  <c r="K245" i="1"/>
  <c r="K245" i="23"/>
  <c r="Y244" i="14"/>
  <c r="Y244" i="13"/>
  <c r="Y244" i="12"/>
  <c r="Y244" i="11"/>
  <c r="Y244" i="1"/>
  <c r="Y244" i="23"/>
  <c r="U244" i="14"/>
  <c r="U244" i="13"/>
  <c r="U244" i="12"/>
  <c r="U244" i="11"/>
  <c r="U244" i="1"/>
  <c r="U244" i="23"/>
  <c r="Q244" i="14"/>
  <c r="Q244" i="13"/>
  <c r="Q244" i="12"/>
  <c r="Q244" i="11"/>
  <c r="Q244" i="1"/>
  <c r="Q244" i="23"/>
  <c r="M244" i="14"/>
  <c r="M244" i="13"/>
  <c r="M244" i="12"/>
  <c r="M244" i="11"/>
  <c r="M244" i="1"/>
  <c r="M244" i="23"/>
  <c r="I244" i="14"/>
  <c r="I244" i="13"/>
  <c r="I244" i="12"/>
  <c r="I244" i="11"/>
  <c r="I244" i="1"/>
  <c r="I244" i="23"/>
  <c r="W35" i="14"/>
  <c r="W35" i="13"/>
  <c r="W35" i="12"/>
  <c r="W35" i="11"/>
  <c r="W35" i="1"/>
  <c r="W35" i="23"/>
  <c r="S35" i="14"/>
  <c r="S35" i="13"/>
  <c r="S35" i="12"/>
  <c r="S35" i="11"/>
  <c r="S35" i="1"/>
  <c r="S35" i="23"/>
  <c r="O35" i="14"/>
  <c r="O35" i="13"/>
  <c r="O35" i="12"/>
  <c r="O35" i="11"/>
  <c r="O35" i="1"/>
  <c r="O35" i="23"/>
  <c r="K35" i="14"/>
  <c r="K35" i="13"/>
  <c r="K35" i="12"/>
  <c r="K35" i="11"/>
  <c r="K35" i="1"/>
  <c r="K35" i="23"/>
  <c r="Y34" i="14"/>
  <c r="Y34" i="13"/>
  <c r="Y34" i="12"/>
  <c r="Y34" i="11"/>
  <c r="Y34" i="1"/>
  <c r="Y34" i="23"/>
  <c r="U34" i="14"/>
  <c r="U34" i="13"/>
  <c r="U34" i="12"/>
  <c r="U34" i="11"/>
  <c r="U34" i="1"/>
  <c r="U34" i="23"/>
  <c r="Q34" i="14"/>
  <c r="Q34" i="13"/>
  <c r="Q34" i="12"/>
  <c r="Q34" i="11"/>
  <c r="Q34" i="1"/>
  <c r="Q34" i="23"/>
  <c r="M34" i="14"/>
  <c r="M34" i="13"/>
  <c r="M34" i="12"/>
  <c r="M34" i="11"/>
  <c r="M34" i="1"/>
  <c r="M34" i="23"/>
  <c r="I34" i="14"/>
  <c r="I34" i="13"/>
  <c r="I34" i="12"/>
  <c r="I34" i="11"/>
  <c r="I34" i="1"/>
  <c r="I34" i="23"/>
  <c r="W33" i="14"/>
  <c r="W33" i="13"/>
  <c r="W33" i="12"/>
  <c r="W33" i="11"/>
  <c r="W33" i="1"/>
  <c r="W33" i="23"/>
  <c r="S33" i="14"/>
  <c r="S33" i="13"/>
  <c r="S33" i="12"/>
  <c r="S33" i="11"/>
  <c r="S33" i="1"/>
  <c r="S33" i="23"/>
  <c r="O33" i="14"/>
  <c r="O33" i="13"/>
  <c r="O33" i="12"/>
  <c r="O33" i="11"/>
  <c r="O33" i="1"/>
  <c r="O33" i="23"/>
  <c r="K33" i="14"/>
  <c r="K33" i="13"/>
  <c r="K33" i="12"/>
  <c r="K33" i="11"/>
  <c r="K33" i="1"/>
  <c r="K33" i="23"/>
  <c r="Y32" i="14"/>
  <c r="Y32" i="13"/>
  <c r="Y32" i="12"/>
  <c r="Y32" i="11"/>
  <c r="Y32" i="1"/>
  <c r="Y32" i="23"/>
  <c r="U32" i="14"/>
  <c r="U32" i="13"/>
  <c r="U32" i="12"/>
  <c r="U32" i="11"/>
  <c r="U32" i="1"/>
  <c r="U32" i="23"/>
  <c r="Q32" i="14"/>
  <c r="Q32" i="13"/>
  <c r="Q32" i="12"/>
  <c r="Q32" i="11"/>
  <c r="Q32" i="1"/>
  <c r="Q32" i="23"/>
  <c r="M32" i="14"/>
  <c r="M32" i="13"/>
  <c r="M32" i="12"/>
  <c r="M32" i="11"/>
  <c r="M32" i="1"/>
  <c r="M32" i="23"/>
  <c r="I32" i="14"/>
  <c r="I32" i="13"/>
  <c r="I32" i="12"/>
  <c r="I32" i="11"/>
  <c r="I32" i="1"/>
  <c r="I32" i="23"/>
  <c r="W66" i="14"/>
  <c r="W66" i="13"/>
  <c r="W66" i="12"/>
  <c r="W66" i="11"/>
  <c r="W66" i="1"/>
  <c r="W66" i="23"/>
  <c r="S66" i="14"/>
  <c r="S66" i="13"/>
  <c r="S66" i="12"/>
  <c r="S66" i="11"/>
  <c r="S66" i="1"/>
  <c r="S66" i="23"/>
  <c r="O66" i="14"/>
  <c r="O66" i="13"/>
  <c r="O66" i="12"/>
  <c r="O66" i="11"/>
  <c r="O66" i="1"/>
  <c r="O66" i="23"/>
  <c r="K66" i="14"/>
  <c r="K66" i="13"/>
  <c r="K66" i="12"/>
  <c r="K66" i="11"/>
  <c r="K66" i="1"/>
  <c r="K66" i="23"/>
  <c r="Y65" i="14"/>
  <c r="Y65" i="13"/>
  <c r="Y65" i="12"/>
  <c r="Y65" i="11"/>
  <c r="Y65" i="1"/>
  <c r="Y65" i="23"/>
  <c r="U65" i="14"/>
  <c r="U65" i="13"/>
  <c r="U65" i="12"/>
  <c r="U65" i="11"/>
  <c r="U65" i="1"/>
  <c r="U65" i="23"/>
  <c r="Q65" i="14"/>
  <c r="Q65" i="13"/>
  <c r="Q65" i="12"/>
  <c r="Q65" i="11"/>
  <c r="Q65" i="1"/>
  <c r="Q65" i="23"/>
  <c r="M65" i="14"/>
  <c r="M65" i="13"/>
  <c r="M65" i="12"/>
  <c r="M65" i="11"/>
  <c r="M65" i="1"/>
  <c r="M65" i="23"/>
  <c r="I65" i="14"/>
  <c r="I65" i="13"/>
  <c r="I65" i="12"/>
  <c r="I65" i="11"/>
  <c r="I65" i="1"/>
  <c r="I65" i="23"/>
  <c r="W64" i="14"/>
  <c r="W64" i="13"/>
  <c r="W64" i="12"/>
  <c r="W64" i="11"/>
  <c r="W64" i="1"/>
  <c r="W64" i="23"/>
  <c r="S64" i="14"/>
  <c r="S64" i="13"/>
  <c r="S64" i="12"/>
  <c r="S64" i="11"/>
  <c r="S64" i="1"/>
  <c r="S64" i="23"/>
  <c r="O64" i="14"/>
  <c r="O64" i="13"/>
  <c r="O64" i="12"/>
  <c r="O64" i="11"/>
  <c r="O64" i="1"/>
  <c r="O64" i="23"/>
  <c r="K64" i="14"/>
  <c r="K64" i="13"/>
  <c r="K64" i="12"/>
  <c r="K64" i="11"/>
  <c r="K64" i="1"/>
  <c r="K64" i="23"/>
  <c r="Y63" i="14"/>
  <c r="Y63" i="13"/>
  <c r="Y63" i="12"/>
  <c r="Y63" i="11"/>
  <c r="Y63" i="1"/>
  <c r="Y63" i="23"/>
  <c r="U63" i="14"/>
  <c r="U63" i="13"/>
  <c r="U63" i="12"/>
  <c r="U63" i="11"/>
  <c r="U63" i="1"/>
  <c r="U63" i="23"/>
  <c r="Q63" i="14"/>
  <c r="Q63" i="13"/>
  <c r="Q63" i="12"/>
  <c r="Q63" i="11"/>
  <c r="Q63" i="1"/>
  <c r="Q63" i="23"/>
  <c r="M63" i="14"/>
  <c r="M63" i="13"/>
  <c r="M63" i="12"/>
  <c r="M63" i="11"/>
  <c r="M63" i="1"/>
  <c r="M63" i="23"/>
  <c r="I63" i="14"/>
  <c r="I63" i="13"/>
  <c r="I63" i="12"/>
  <c r="I63" i="11"/>
  <c r="I63" i="1"/>
  <c r="I63" i="23"/>
  <c r="W62" i="14"/>
  <c r="W62" i="13"/>
  <c r="W62" i="12"/>
  <c r="W62" i="11"/>
  <c r="W62" i="1"/>
  <c r="W62" i="23"/>
  <c r="S62" i="14"/>
  <c r="S62" i="13"/>
  <c r="S62" i="12"/>
  <c r="S62" i="11"/>
  <c r="S62" i="1"/>
  <c r="S62" i="23"/>
  <c r="O62" i="14"/>
  <c r="O62" i="13"/>
  <c r="O62" i="12"/>
  <c r="O62" i="11"/>
  <c r="O62" i="1"/>
  <c r="O62" i="23"/>
  <c r="K62" i="14"/>
  <c r="K62" i="13"/>
  <c r="K62" i="12"/>
  <c r="K62" i="11"/>
  <c r="K62" i="1"/>
  <c r="K62" i="23"/>
  <c r="Y61" i="14"/>
  <c r="Y61" i="13"/>
  <c r="Y61" i="12"/>
  <c r="Y61" i="11"/>
  <c r="Y61" i="1"/>
  <c r="Y61" i="23"/>
  <c r="U61" i="14"/>
  <c r="U61" i="13"/>
  <c r="U61" i="12"/>
  <c r="U61" i="11"/>
  <c r="U61" i="1"/>
  <c r="U61" i="23"/>
  <c r="Q61" i="14"/>
  <c r="Q61" i="13"/>
  <c r="Q61" i="12"/>
  <c r="Q61" i="11"/>
  <c r="Q61" i="1"/>
  <c r="Q61" i="23"/>
  <c r="M61" i="14"/>
  <c r="M61" i="13"/>
  <c r="M61" i="12"/>
  <c r="M61" i="11"/>
  <c r="M61" i="1"/>
  <c r="M61" i="23"/>
  <c r="I61" i="14"/>
  <c r="I61" i="13"/>
  <c r="I61" i="12"/>
  <c r="I61" i="11"/>
  <c r="I61" i="1"/>
  <c r="I61" i="23"/>
  <c r="W60" i="14"/>
  <c r="W60" i="13"/>
  <c r="W60" i="12"/>
  <c r="W60" i="11"/>
  <c r="W60" i="1"/>
  <c r="W60" i="23"/>
  <c r="S60" i="14"/>
  <c r="S60" i="13"/>
  <c r="S60" i="12"/>
  <c r="S60" i="11"/>
  <c r="S60" i="1"/>
  <c r="S60" i="23"/>
  <c r="O60" i="14"/>
  <c r="O60" i="13"/>
  <c r="O60" i="12"/>
  <c r="O60" i="11"/>
  <c r="O60" i="1"/>
  <c r="O60" i="23"/>
  <c r="K60" i="14"/>
  <c r="K60" i="13"/>
  <c r="K60" i="12"/>
  <c r="K60" i="11"/>
  <c r="K60" i="1"/>
  <c r="K60" i="23"/>
  <c r="Y31" i="14"/>
  <c r="Y31" i="13"/>
  <c r="Y31" i="12"/>
  <c r="Y31" i="11"/>
  <c r="Y31" i="1"/>
  <c r="Y31" i="23"/>
  <c r="U31" i="14"/>
  <c r="U31" i="13"/>
  <c r="U31" i="12"/>
  <c r="U31" i="11"/>
  <c r="U31" i="1"/>
  <c r="U31" i="23"/>
  <c r="Q31" i="14"/>
  <c r="Q31" i="13"/>
  <c r="Q31" i="12"/>
  <c r="Q31" i="11"/>
  <c r="Q31" i="1"/>
  <c r="Q31" i="23"/>
  <c r="M31" i="14"/>
  <c r="M31" i="13"/>
  <c r="M31" i="12"/>
  <c r="M31" i="11"/>
  <c r="M31" i="1"/>
  <c r="M31" i="23"/>
  <c r="I31" i="14"/>
  <c r="I31" i="13"/>
  <c r="I31" i="12"/>
  <c r="I31" i="11"/>
  <c r="I31" i="1"/>
  <c r="I31" i="23"/>
  <c r="W30" i="14"/>
  <c r="W30" i="13"/>
  <c r="W30" i="12"/>
  <c r="W30" i="11"/>
  <c r="W30" i="1"/>
  <c r="W30" i="23"/>
  <c r="S30" i="14"/>
  <c r="S30" i="13"/>
  <c r="S30" i="12"/>
  <c r="S30" i="11"/>
  <c r="S30" i="1"/>
  <c r="S30" i="23"/>
  <c r="O30" i="14"/>
  <c r="O30" i="13"/>
  <c r="O30" i="12"/>
  <c r="O30" i="11"/>
  <c r="O30" i="1"/>
  <c r="O30" i="23"/>
  <c r="K30" i="14"/>
  <c r="K30" i="13"/>
  <c r="K30" i="12"/>
  <c r="K30" i="11"/>
  <c r="K30" i="1"/>
  <c r="K30" i="23"/>
  <c r="Y29" i="14"/>
  <c r="Y29" i="13"/>
  <c r="Y29" i="12"/>
  <c r="Y29" i="11"/>
  <c r="Y29" i="1"/>
  <c r="Y29" i="23"/>
  <c r="U29" i="14"/>
  <c r="U29" i="13"/>
  <c r="U29" i="12"/>
  <c r="U29" i="11"/>
  <c r="U29" i="1"/>
  <c r="U29" i="23"/>
  <c r="Q29" i="14"/>
  <c r="Q29" i="13"/>
  <c r="Q29" i="12"/>
  <c r="Q29" i="11"/>
  <c r="Q29" i="1"/>
  <c r="Q29" i="23"/>
  <c r="M29" i="14"/>
  <c r="M29" i="13"/>
  <c r="M29" i="12"/>
  <c r="M29" i="11"/>
  <c r="M29" i="1"/>
  <c r="M29" i="23"/>
  <c r="I29" i="14"/>
  <c r="I29" i="13"/>
  <c r="I29" i="12"/>
  <c r="I29" i="11"/>
  <c r="I29" i="1"/>
  <c r="I29" i="23"/>
  <c r="W28" i="14"/>
  <c r="W28" i="13"/>
  <c r="W28" i="12"/>
  <c r="W28" i="11"/>
  <c r="W28" i="1"/>
  <c r="W28" i="23"/>
  <c r="S28" i="14"/>
  <c r="S28" i="13"/>
  <c r="S28" i="12"/>
  <c r="S28" i="11"/>
  <c r="S28" i="1"/>
  <c r="S28" i="23"/>
  <c r="O28" i="14"/>
  <c r="O28" i="13"/>
  <c r="O28" i="12"/>
  <c r="O28" i="11"/>
  <c r="O28" i="1"/>
  <c r="O28" i="23"/>
  <c r="K28" i="14"/>
  <c r="K28" i="13"/>
  <c r="K28" i="12"/>
  <c r="K28" i="11"/>
  <c r="K28" i="1"/>
  <c r="K28" i="23"/>
  <c r="Y27" i="14"/>
  <c r="Y27" i="13"/>
  <c r="Y27" i="12"/>
  <c r="Y27" i="11"/>
  <c r="Y27" i="1"/>
  <c r="Y27" i="23"/>
  <c r="U27" i="14"/>
  <c r="U27" i="13"/>
  <c r="U27" i="12"/>
  <c r="U27" i="11"/>
  <c r="U27" i="1"/>
  <c r="U27" i="23"/>
  <c r="Q27" i="14"/>
  <c r="Q27" i="13"/>
  <c r="Q27" i="12"/>
  <c r="Q27" i="11"/>
  <c r="Q27" i="1"/>
  <c r="Q27" i="23"/>
  <c r="M27" i="14"/>
  <c r="M27" i="13"/>
  <c r="M27" i="12"/>
  <c r="M27" i="11"/>
  <c r="M27" i="1"/>
  <c r="M27" i="23"/>
  <c r="I27" i="14"/>
  <c r="I27" i="13"/>
  <c r="I27" i="12"/>
  <c r="I27" i="11"/>
  <c r="I27" i="1"/>
  <c r="I27" i="23"/>
  <c r="W26" i="14"/>
  <c r="W26" i="13"/>
  <c r="W26" i="12"/>
  <c r="W26" i="11"/>
  <c r="W26" i="1"/>
  <c r="W26" i="23"/>
  <c r="S26" i="14"/>
  <c r="S26" i="13"/>
  <c r="S26" i="12"/>
  <c r="S26" i="11"/>
  <c r="S26" i="1"/>
  <c r="S26" i="23"/>
  <c r="O26" i="14"/>
  <c r="O26" i="13"/>
  <c r="O26" i="12"/>
  <c r="O26" i="11"/>
  <c r="O26" i="1"/>
  <c r="O26" i="23"/>
  <c r="K26" i="14"/>
  <c r="K26" i="13"/>
  <c r="K26" i="12"/>
  <c r="K26" i="11"/>
  <c r="K26" i="1"/>
  <c r="K26" i="23"/>
  <c r="Y59" i="14"/>
  <c r="Y59" i="13"/>
  <c r="Y59" i="12"/>
  <c r="Y59" i="11"/>
  <c r="Y59" i="1"/>
  <c r="Y59" i="23"/>
  <c r="U59" i="14"/>
  <c r="U59" i="13"/>
  <c r="U59" i="12"/>
  <c r="U59" i="11"/>
  <c r="U59" i="1"/>
  <c r="U59" i="23"/>
  <c r="Q59" i="14"/>
  <c r="Q59" i="13"/>
  <c r="Q59" i="12"/>
  <c r="Q59" i="11"/>
  <c r="Q59" i="1"/>
  <c r="Q59" i="23"/>
  <c r="M59" i="14"/>
  <c r="M59" i="13"/>
  <c r="M59" i="12"/>
  <c r="M59" i="11"/>
  <c r="M59" i="1"/>
  <c r="M59" i="23"/>
  <c r="I59" i="14"/>
  <c r="I59" i="13"/>
  <c r="I59" i="12"/>
  <c r="I59" i="11"/>
  <c r="I59" i="1"/>
  <c r="I59" i="23"/>
  <c r="W58" i="14"/>
  <c r="W58" i="13"/>
  <c r="W58" i="12"/>
  <c r="W58" i="11"/>
  <c r="W58" i="1"/>
  <c r="W58" i="23"/>
  <c r="S58" i="14"/>
  <c r="S58" i="13"/>
  <c r="S58" i="12"/>
  <c r="S58" i="11"/>
  <c r="S58" i="1"/>
  <c r="S58" i="23"/>
  <c r="O58" i="14"/>
  <c r="O58" i="13"/>
  <c r="O58" i="12"/>
  <c r="O58" i="11"/>
  <c r="O58" i="1"/>
  <c r="O58" i="23"/>
  <c r="K58" i="14"/>
  <c r="K58" i="13"/>
  <c r="K58" i="12"/>
  <c r="K58" i="11"/>
  <c r="K58" i="1"/>
  <c r="K58" i="23"/>
  <c r="Y57" i="14"/>
  <c r="Y57" i="13"/>
  <c r="Y57" i="12"/>
  <c r="Y57" i="11"/>
  <c r="Y57" i="1"/>
  <c r="Y57" i="23"/>
  <c r="U57" i="14"/>
  <c r="U57" i="13"/>
  <c r="U57" i="12"/>
  <c r="U57" i="11"/>
  <c r="U57" i="1"/>
  <c r="U57" i="23"/>
  <c r="Q57" i="14"/>
  <c r="Q57" i="13"/>
  <c r="Q57" i="12"/>
  <c r="Q57" i="11"/>
  <c r="Q57" i="1"/>
  <c r="Q57" i="23"/>
  <c r="M57" i="14"/>
  <c r="M57" i="13"/>
  <c r="M57" i="12"/>
  <c r="M57" i="11"/>
  <c r="M57" i="1"/>
  <c r="M57" i="23"/>
  <c r="I57" i="14"/>
  <c r="I57" i="13"/>
  <c r="I57" i="12"/>
  <c r="I57" i="11"/>
  <c r="I57" i="1"/>
  <c r="I57" i="23"/>
  <c r="W56" i="14"/>
  <c r="W56" i="13"/>
  <c r="W56" i="12"/>
  <c r="W56" i="11"/>
  <c r="W56" i="1"/>
  <c r="W56" i="23"/>
  <c r="S56" i="14"/>
  <c r="S56" i="13"/>
  <c r="S56" i="12"/>
  <c r="S56" i="11"/>
  <c r="S56" i="1"/>
  <c r="S56" i="23"/>
  <c r="O56" i="14"/>
  <c r="O56" i="13"/>
  <c r="O56" i="12"/>
  <c r="O56" i="11"/>
  <c r="O56" i="1"/>
  <c r="O56" i="23"/>
  <c r="K56" i="14"/>
  <c r="K56" i="13"/>
  <c r="K56" i="12"/>
  <c r="K56" i="11"/>
  <c r="K56" i="1"/>
  <c r="K56" i="23"/>
  <c r="Y55" i="14"/>
  <c r="Y55" i="13"/>
  <c r="Y55" i="12"/>
  <c r="Y55" i="11"/>
  <c r="Y55" i="1"/>
  <c r="Y55" i="23"/>
  <c r="U55" i="14"/>
  <c r="U55" i="13"/>
  <c r="U55" i="12"/>
  <c r="U55" i="11"/>
  <c r="U55" i="1"/>
  <c r="U55" i="23"/>
  <c r="Q55" i="14"/>
  <c r="Q55" i="13"/>
  <c r="Q55" i="12"/>
  <c r="Q55" i="11"/>
  <c r="Q55" i="1"/>
  <c r="Q55" i="23"/>
  <c r="M55" i="14"/>
  <c r="M55" i="13"/>
  <c r="M55" i="12"/>
  <c r="M55" i="11"/>
  <c r="M55" i="1"/>
  <c r="M55" i="23"/>
  <c r="I55" i="14"/>
  <c r="I55" i="13"/>
  <c r="I55" i="12"/>
  <c r="I55" i="11"/>
  <c r="I55" i="1"/>
  <c r="I55" i="23"/>
  <c r="W54" i="14"/>
  <c r="W54" i="13"/>
  <c r="W54" i="12"/>
  <c r="W54" i="11"/>
  <c r="W54" i="1"/>
  <c r="W54" i="23"/>
  <c r="S54" i="14"/>
  <c r="S54" i="13"/>
  <c r="S54" i="12"/>
  <c r="S54" i="11"/>
  <c r="S54" i="1"/>
  <c r="S54" i="23"/>
  <c r="O54" i="14"/>
  <c r="O54" i="13"/>
  <c r="O54" i="12"/>
  <c r="O54" i="11"/>
  <c r="O54" i="1"/>
  <c r="O54" i="23"/>
  <c r="K54" i="14"/>
  <c r="K54" i="13"/>
  <c r="K54" i="12"/>
  <c r="K54" i="11"/>
  <c r="K54" i="1"/>
  <c r="K54" i="23"/>
  <c r="Y53" i="14"/>
  <c r="Y53" i="13"/>
  <c r="Y53" i="12"/>
  <c r="Y53" i="11"/>
  <c r="Y53" i="1"/>
  <c r="Y53" i="23"/>
  <c r="U53" i="14"/>
  <c r="U53" i="13"/>
  <c r="U53" i="12"/>
  <c r="U53" i="11"/>
  <c r="U53" i="1"/>
  <c r="U53" i="23"/>
  <c r="Q53" i="14"/>
  <c r="Q53" i="13"/>
  <c r="Q53" i="12"/>
  <c r="Q53" i="11"/>
  <c r="Q53" i="1"/>
  <c r="Q53" i="23"/>
  <c r="M53" i="14"/>
  <c r="M53" i="13"/>
  <c r="M53" i="12"/>
  <c r="M53" i="11"/>
  <c r="M53" i="1"/>
  <c r="M53" i="23"/>
  <c r="I53" i="14"/>
  <c r="I53" i="13"/>
  <c r="I53" i="12"/>
  <c r="I53" i="11"/>
  <c r="I53" i="1"/>
  <c r="I53" i="23"/>
  <c r="W52" i="14"/>
  <c r="W52" i="13"/>
  <c r="W52" i="12"/>
  <c r="W52" i="11"/>
  <c r="W52" i="1"/>
  <c r="W52" i="23"/>
  <c r="S52" i="14"/>
  <c r="S52" i="13"/>
  <c r="S52" i="12"/>
  <c r="S52" i="11"/>
  <c r="S52" i="1"/>
  <c r="S52" i="23"/>
  <c r="O52" i="14"/>
  <c r="O52" i="13"/>
  <c r="O52" i="12"/>
  <c r="O52" i="11"/>
  <c r="O52" i="1"/>
  <c r="O52" i="23"/>
  <c r="K52" i="14"/>
  <c r="K52" i="13"/>
  <c r="K52" i="12"/>
  <c r="K52" i="11"/>
  <c r="K52" i="1"/>
  <c r="K52" i="23"/>
  <c r="Y25" i="14"/>
  <c r="Y25" i="13"/>
  <c r="Y25" i="12"/>
  <c r="Y25" i="11"/>
  <c r="Y25" i="1"/>
  <c r="Y25" i="23"/>
  <c r="U25" i="14"/>
  <c r="U25" i="13"/>
  <c r="U25" i="12"/>
  <c r="U25" i="11"/>
  <c r="U25" i="1"/>
  <c r="U25" i="23"/>
  <c r="Q25" i="14"/>
  <c r="Q25" i="13"/>
  <c r="Q25" i="12"/>
  <c r="Q25" i="11"/>
  <c r="Q25" i="1"/>
  <c r="Q25" i="23"/>
  <c r="M25" i="14"/>
  <c r="M25" i="13"/>
  <c r="M25" i="12"/>
  <c r="M25" i="11"/>
  <c r="M25" i="1"/>
  <c r="M25" i="23"/>
  <c r="I25" i="14"/>
  <c r="I25" i="13"/>
  <c r="I25" i="12"/>
  <c r="I25" i="11"/>
  <c r="I25" i="1"/>
  <c r="I25" i="23"/>
  <c r="W24" i="14"/>
  <c r="W24" i="13"/>
  <c r="W24" i="12"/>
  <c r="W24" i="11"/>
  <c r="W24" i="1"/>
  <c r="W24" i="23"/>
  <c r="S24" i="14"/>
  <c r="S24" i="13"/>
  <c r="S24" i="12"/>
  <c r="S24" i="11"/>
  <c r="S24" i="1"/>
  <c r="S24" i="23"/>
  <c r="O24" i="14"/>
  <c r="O24" i="13"/>
  <c r="O24" i="12"/>
  <c r="O24" i="11"/>
  <c r="O24" i="1"/>
  <c r="O24" i="23"/>
  <c r="K24" i="14"/>
  <c r="K24" i="13"/>
  <c r="K24" i="12"/>
  <c r="K24" i="11"/>
  <c r="K24" i="1"/>
  <c r="K24" i="23"/>
  <c r="Y23" i="14"/>
  <c r="Y23" i="13"/>
  <c r="Y23" i="12"/>
  <c r="Y23" i="11"/>
  <c r="Y23" i="1"/>
  <c r="Y23" i="23"/>
  <c r="U23" i="14"/>
  <c r="U23" i="13"/>
  <c r="U23" i="12"/>
  <c r="U23" i="11"/>
  <c r="U23" i="1"/>
  <c r="U23" i="23"/>
  <c r="Q23" i="14"/>
  <c r="Q23" i="13"/>
  <c r="Q23" i="12"/>
  <c r="Q23" i="11"/>
  <c r="Q23" i="1"/>
  <c r="Q23" i="23"/>
  <c r="M23" i="14"/>
  <c r="M23" i="13"/>
  <c r="M23" i="12"/>
  <c r="M23" i="11"/>
  <c r="M23" i="1"/>
  <c r="M23" i="23"/>
  <c r="I23" i="14"/>
  <c r="I23" i="13"/>
  <c r="I23" i="12"/>
  <c r="I23" i="11"/>
  <c r="I23" i="1"/>
  <c r="I23" i="23"/>
  <c r="W22" i="14"/>
  <c r="W22" i="13"/>
  <c r="W22" i="12"/>
  <c r="W22" i="11"/>
  <c r="W22" i="1"/>
  <c r="W22" i="23"/>
  <c r="S22" i="14"/>
  <c r="S22" i="13"/>
  <c r="S22" i="12"/>
  <c r="S22" i="11"/>
  <c r="S22" i="1"/>
  <c r="S22" i="23"/>
  <c r="O22" i="14"/>
  <c r="O22" i="13"/>
  <c r="O22" i="12"/>
  <c r="O22" i="11"/>
  <c r="O22" i="1"/>
  <c r="O22" i="23"/>
  <c r="K22" i="14"/>
  <c r="K22" i="13"/>
  <c r="K22" i="12"/>
  <c r="K22" i="11"/>
  <c r="K22" i="1"/>
  <c r="K22" i="23"/>
  <c r="Y21" i="14"/>
  <c r="Y21" i="13"/>
  <c r="Y21" i="12"/>
  <c r="Y21" i="11"/>
  <c r="Y21" i="1"/>
  <c r="Y21" i="23"/>
  <c r="U21" i="14"/>
  <c r="U21" i="13"/>
  <c r="U21" i="12"/>
  <c r="U21" i="11"/>
  <c r="U21" i="1"/>
  <c r="U21" i="23"/>
  <c r="Q21" i="14"/>
  <c r="Q21" i="13"/>
  <c r="Q21" i="12"/>
  <c r="Q21" i="11"/>
  <c r="Q21" i="1"/>
  <c r="Q21" i="23"/>
  <c r="M21" i="14"/>
  <c r="M21" i="13"/>
  <c r="M21" i="12"/>
  <c r="M21" i="11"/>
  <c r="M21" i="1"/>
  <c r="M21" i="23"/>
  <c r="I21" i="14"/>
  <c r="I21" i="13"/>
  <c r="I21" i="12"/>
  <c r="I21" i="11"/>
  <c r="I21" i="1"/>
  <c r="I21" i="23"/>
  <c r="W182" i="14"/>
  <c r="W182" i="13"/>
  <c r="W182" i="12"/>
  <c r="W182" i="11"/>
  <c r="W182" i="1"/>
  <c r="W182" i="23"/>
  <c r="S182" i="14"/>
  <c r="S182" i="13"/>
  <c r="S182" i="12"/>
  <c r="S182" i="11"/>
  <c r="S182" i="1"/>
  <c r="S182" i="23"/>
  <c r="O182" i="14"/>
  <c r="O182" i="13"/>
  <c r="O182" i="12"/>
  <c r="O182" i="11"/>
  <c r="O182" i="1"/>
  <c r="O182" i="23"/>
  <c r="K182" i="14"/>
  <c r="K182" i="13"/>
  <c r="K182" i="12"/>
  <c r="K182" i="11"/>
  <c r="K182" i="1"/>
  <c r="K182" i="23"/>
  <c r="Y20" i="14"/>
  <c r="Y20" i="13"/>
  <c r="Y20" i="12"/>
  <c r="Y20" i="11"/>
  <c r="Y20" i="1"/>
  <c r="Y20" i="23"/>
  <c r="U20" i="14"/>
  <c r="U20" i="13"/>
  <c r="U20" i="12"/>
  <c r="U20" i="11"/>
  <c r="U20" i="1"/>
  <c r="U20" i="23"/>
  <c r="Q20" i="14"/>
  <c r="Q20" i="13"/>
  <c r="Q20" i="12"/>
  <c r="Q20" i="11"/>
  <c r="Q20" i="1"/>
  <c r="Q20" i="23"/>
  <c r="M20" i="14"/>
  <c r="M20" i="13"/>
  <c r="M20" i="12"/>
  <c r="M20" i="11"/>
  <c r="M20" i="1"/>
  <c r="M20" i="23"/>
  <c r="I20" i="14"/>
  <c r="I20" i="13"/>
  <c r="I20" i="12"/>
  <c r="I20" i="11"/>
  <c r="I20" i="1"/>
  <c r="I20" i="23"/>
  <c r="W19" i="14"/>
  <c r="W19" i="13"/>
  <c r="W19" i="12"/>
  <c r="W19" i="11"/>
  <c r="W19" i="1"/>
  <c r="W19" i="23"/>
  <c r="S19" i="14"/>
  <c r="S19" i="13"/>
  <c r="S19" i="12"/>
  <c r="S19" i="11"/>
  <c r="S19" i="1"/>
  <c r="S19" i="23"/>
  <c r="O19" i="14"/>
  <c r="O19" i="13"/>
  <c r="O19" i="12"/>
  <c r="O19" i="11"/>
  <c r="O19" i="1"/>
  <c r="O19" i="23"/>
  <c r="K19" i="14"/>
  <c r="K19" i="13"/>
  <c r="K19" i="12"/>
  <c r="K19" i="11"/>
  <c r="K19" i="1"/>
  <c r="K19" i="23"/>
  <c r="Y181" i="14"/>
  <c r="Y181" i="13"/>
  <c r="Y181" i="12"/>
  <c r="Y181" i="11"/>
  <c r="Y181" i="1"/>
  <c r="Y181" i="23"/>
  <c r="U181" i="14"/>
  <c r="U181" i="13"/>
  <c r="U181" i="12"/>
  <c r="U181" i="11"/>
  <c r="U181" i="1"/>
  <c r="U181" i="23"/>
  <c r="Q181" i="14"/>
  <c r="Q181" i="13"/>
  <c r="Q181" i="12"/>
  <c r="Q181" i="11"/>
  <c r="Q181" i="1"/>
  <c r="Q181" i="23"/>
  <c r="M181" i="14"/>
  <c r="M181" i="13"/>
  <c r="M181" i="12"/>
  <c r="M181" i="11"/>
  <c r="M181" i="1"/>
  <c r="M181" i="23"/>
  <c r="I181" i="14"/>
  <c r="I181" i="13"/>
  <c r="I181" i="12"/>
  <c r="I181" i="11"/>
  <c r="I181" i="1"/>
  <c r="I181" i="23"/>
  <c r="W18" i="14"/>
  <c r="W18" i="13"/>
  <c r="W18" i="12"/>
  <c r="W18" i="11"/>
  <c r="W18" i="1"/>
  <c r="W18" i="23"/>
  <c r="S18" i="14"/>
  <c r="S18" i="13"/>
  <c r="S18" i="12"/>
  <c r="S18" i="11"/>
  <c r="S18" i="1"/>
  <c r="S18" i="23"/>
  <c r="O18" i="14"/>
  <c r="O18" i="13"/>
  <c r="O18" i="12"/>
  <c r="O18" i="11"/>
  <c r="O18" i="1"/>
  <c r="O18" i="23"/>
  <c r="K18" i="14"/>
  <c r="K18" i="13"/>
  <c r="K18" i="12"/>
  <c r="K18" i="11"/>
  <c r="K18" i="1"/>
  <c r="K18" i="23"/>
  <c r="Y51" i="14"/>
  <c r="Y51" i="13"/>
  <c r="Y51" i="12"/>
  <c r="Y51" i="11"/>
  <c r="Y51" i="1"/>
  <c r="Y51" i="23"/>
  <c r="U51" i="14"/>
  <c r="U51" i="13"/>
  <c r="U51" i="12"/>
  <c r="U51" i="11"/>
  <c r="U51" i="1"/>
  <c r="U51" i="23"/>
  <c r="Q51" i="14"/>
  <c r="Q51" i="13"/>
  <c r="Q51" i="12"/>
  <c r="Q51" i="11"/>
  <c r="Q51" i="1"/>
  <c r="Q51" i="23"/>
  <c r="M51" i="14"/>
  <c r="M51" i="13"/>
  <c r="M51" i="12"/>
  <c r="M51" i="11"/>
  <c r="M51" i="1"/>
  <c r="M51" i="23"/>
  <c r="I51" i="14"/>
  <c r="I51" i="13"/>
  <c r="I51" i="12"/>
  <c r="I51" i="11"/>
  <c r="I51" i="1"/>
  <c r="I51" i="23"/>
  <c r="W332" i="14"/>
  <c r="W332" i="13"/>
  <c r="W332" i="12"/>
  <c r="W332" i="11"/>
  <c r="W332" i="1"/>
  <c r="W332" i="23"/>
  <c r="S332" i="14"/>
  <c r="S332" i="13"/>
  <c r="S332" i="12"/>
  <c r="S332" i="11"/>
  <c r="S332" i="1"/>
  <c r="S332" i="23"/>
  <c r="O332" i="14"/>
  <c r="O332" i="13"/>
  <c r="O332" i="12"/>
  <c r="O332" i="11"/>
  <c r="O332" i="1"/>
  <c r="O332" i="23"/>
  <c r="K332" i="14"/>
  <c r="K332" i="13"/>
  <c r="K332" i="12"/>
  <c r="K332" i="11"/>
  <c r="K332" i="1"/>
  <c r="K332" i="23"/>
  <c r="Y331" i="14"/>
  <c r="Y331" i="13"/>
  <c r="Y331" i="12"/>
  <c r="Y331" i="11"/>
  <c r="Y331" i="1"/>
  <c r="Y331" i="23"/>
  <c r="U331" i="14"/>
  <c r="U331" i="13"/>
  <c r="U331" i="12"/>
  <c r="U331" i="11"/>
  <c r="U331" i="1"/>
  <c r="U331" i="23"/>
  <c r="Q331" i="14"/>
  <c r="Q331" i="13"/>
  <c r="Q331" i="12"/>
  <c r="Q331" i="11"/>
  <c r="Q331" i="1"/>
  <c r="Q331" i="23"/>
  <c r="M331" i="14"/>
  <c r="M331" i="13"/>
  <c r="M331" i="12"/>
  <c r="M331" i="11"/>
  <c r="M331" i="1"/>
  <c r="M331" i="23"/>
  <c r="I331" i="14"/>
  <c r="I331" i="13"/>
  <c r="I331" i="12"/>
  <c r="I331" i="11"/>
  <c r="I331" i="1"/>
  <c r="I331" i="23"/>
  <c r="W126" i="14"/>
  <c r="W126" i="13"/>
  <c r="W126" i="12"/>
  <c r="W126" i="11"/>
  <c r="W126" i="1"/>
  <c r="W126" i="23"/>
  <c r="S126" i="14"/>
  <c r="S126" i="13"/>
  <c r="S126" i="12"/>
  <c r="S126" i="11"/>
  <c r="S126" i="1"/>
  <c r="S126" i="23"/>
  <c r="O126" i="14"/>
  <c r="O126" i="13"/>
  <c r="O126" i="12"/>
  <c r="O126" i="11"/>
  <c r="O126" i="1"/>
  <c r="O126" i="23"/>
  <c r="K126" i="14"/>
  <c r="K126" i="13"/>
  <c r="K126" i="12"/>
  <c r="K126" i="11"/>
  <c r="K126" i="1"/>
  <c r="K126" i="23"/>
  <c r="Y98" i="14"/>
  <c r="Y98" i="13"/>
  <c r="Y98" i="12"/>
  <c r="Y98" i="11"/>
  <c r="Y98" i="1"/>
  <c r="Y98" i="23"/>
  <c r="U98" i="14"/>
  <c r="U98" i="13"/>
  <c r="U98" i="12"/>
  <c r="U98" i="11"/>
  <c r="U98" i="1"/>
  <c r="U98" i="23"/>
  <c r="Q98" i="14"/>
  <c r="Q98" i="13"/>
  <c r="Q98" i="12"/>
  <c r="Q98" i="11"/>
  <c r="Q98" i="1"/>
  <c r="Q98" i="23"/>
  <c r="M98" i="14"/>
  <c r="M98" i="13"/>
  <c r="M98" i="12"/>
  <c r="M98" i="11"/>
  <c r="M98" i="1"/>
  <c r="M98" i="23"/>
  <c r="I98" i="14"/>
  <c r="I98" i="13"/>
  <c r="I98" i="12"/>
  <c r="I98" i="11"/>
  <c r="I98" i="1"/>
  <c r="I98" i="23"/>
  <c r="W97" i="14"/>
  <c r="W97" i="13"/>
  <c r="W97" i="12"/>
  <c r="W97" i="11"/>
  <c r="W97" i="1"/>
  <c r="W97" i="23"/>
  <c r="S97" i="14"/>
  <c r="S97" i="13"/>
  <c r="S97" i="12"/>
  <c r="S97" i="11"/>
  <c r="S97" i="1"/>
  <c r="S97" i="23"/>
  <c r="O97" i="14"/>
  <c r="O97" i="13"/>
  <c r="O97" i="12"/>
  <c r="O97" i="11"/>
  <c r="O97" i="1"/>
  <c r="O97" i="23"/>
  <c r="K97" i="14"/>
  <c r="K97" i="13"/>
  <c r="K97" i="12"/>
  <c r="K97" i="11"/>
  <c r="K97" i="1"/>
  <c r="K97" i="23"/>
  <c r="Y96" i="14"/>
  <c r="Y96" i="13"/>
  <c r="Y96" i="12"/>
  <c r="Y96" i="11"/>
  <c r="Y96" i="1"/>
  <c r="Y96" i="23"/>
  <c r="U96" i="14"/>
  <c r="U96" i="13"/>
  <c r="U96" i="12"/>
  <c r="U96" i="11"/>
  <c r="U96" i="1"/>
  <c r="U96" i="23"/>
  <c r="Q96" i="14"/>
  <c r="Q96" i="13"/>
  <c r="Q96" i="12"/>
  <c r="Q96" i="11"/>
  <c r="Q96" i="1"/>
  <c r="Q96" i="23"/>
  <c r="M96" i="14"/>
  <c r="M96" i="13"/>
  <c r="M96" i="12"/>
  <c r="M96" i="11"/>
  <c r="M96" i="1"/>
  <c r="M96" i="23"/>
  <c r="I96" i="14"/>
  <c r="I96" i="13"/>
  <c r="I96" i="12"/>
  <c r="I96" i="11"/>
  <c r="I96" i="1"/>
  <c r="I96" i="23"/>
  <c r="W95" i="14"/>
  <c r="W95" i="13"/>
  <c r="W95" i="12"/>
  <c r="W95" i="11"/>
  <c r="W95" i="1"/>
  <c r="W95" i="23"/>
  <c r="S95" i="14"/>
  <c r="S95" i="13"/>
  <c r="S95" i="12"/>
  <c r="S95" i="11"/>
  <c r="S95" i="1"/>
  <c r="S95" i="23"/>
  <c r="O95" i="14"/>
  <c r="O95" i="13"/>
  <c r="O95" i="12"/>
  <c r="O95" i="11"/>
  <c r="O95" i="1"/>
  <c r="O95" i="23"/>
  <c r="K95" i="14"/>
  <c r="K95" i="13"/>
  <c r="K95" i="12"/>
  <c r="K95" i="11"/>
  <c r="K95" i="1"/>
  <c r="K95" i="23"/>
  <c r="Y94" i="14"/>
  <c r="Y94" i="13"/>
  <c r="Y94" i="12"/>
  <c r="Y94" i="11"/>
  <c r="Y94" i="1"/>
  <c r="Y94" i="23"/>
  <c r="U94" i="14"/>
  <c r="U94" i="13"/>
  <c r="U94" i="12"/>
  <c r="U94" i="11"/>
  <c r="U94" i="1"/>
  <c r="U94" i="23"/>
  <c r="Q94" i="14"/>
  <c r="Q94" i="13"/>
  <c r="Q94" i="12"/>
  <c r="Q94" i="11"/>
  <c r="Q94" i="1"/>
  <c r="Q94" i="23"/>
  <c r="M94" i="14"/>
  <c r="M94" i="13"/>
  <c r="M94" i="12"/>
  <c r="M94" i="11"/>
  <c r="M94" i="1"/>
  <c r="M94" i="23"/>
  <c r="I94" i="14"/>
  <c r="I94" i="13"/>
  <c r="I94" i="12"/>
  <c r="I94" i="11"/>
  <c r="I94" i="1"/>
  <c r="I94" i="23"/>
  <c r="W93" i="14"/>
  <c r="W93" i="13"/>
  <c r="W93" i="12"/>
  <c r="W93" i="11"/>
  <c r="W93" i="1"/>
  <c r="W93" i="23"/>
  <c r="S93" i="14"/>
  <c r="S93" i="13"/>
  <c r="S93" i="12"/>
  <c r="S93" i="11"/>
  <c r="S93" i="1"/>
  <c r="S93" i="23"/>
  <c r="O93" i="14"/>
  <c r="O93" i="13"/>
  <c r="O93" i="12"/>
  <c r="O93" i="11"/>
  <c r="O93" i="1"/>
  <c r="O93" i="23"/>
  <c r="K93" i="14"/>
  <c r="K93" i="13"/>
  <c r="K93" i="12"/>
  <c r="K93" i="11"/>
  <c r="K93" i="1"/>
  <c r="K93" i="23"/>
  <c r="Y180" i="14"/>
  <c r="Y180" i="13"/>
  <c r="Y180" i="12"/>
  <c r="Y180" i="11"/>
  <c r="Y180" i="1"/>
  <c r="Y180" i="23"/>
  <c r="U180" i="14"/>
  <c r="U180" i="13"/>
  <c r="U180" i="12"/>
  <c r="U180" i="11"/>
  <c r="U180" i="1"/>
  <c r="U180" i="23"/>
  <c r="Q180" i="14"/>
  <c r="Q180" i="13"/>
  <c r="Q180" i="12"/>
  <c r="Q180" i="11"/>
  <c r="Q180" i="1"/>
  <c r="Q180" i="23"/>
  <c r="M180" i="14"/>
  <c r="M180" i="13"/>
  <c r="M180" i="12"/>
  <c r="M180" i="11"/>
  <c r="M180" i="1"/>
  <c r="M180" i="23"/>
  <c r="I180" i="14"/>
  <c r="I180" i="13"/>
  <c r="I180" i="12"/>
  <c r="I180" i="11"/>
  <c r="I180" i="1"/>
  <c r="I180" i="23"/>
  <c r="W179" i="14"/>
  <c r="W179" i="13"/>
  <c r="W179" i="12"/>
  <c r="W179" i="11"/>
  <c r="W179" i="1"/>
  <c r="W179" i="23"/>
  <c r="S179" i="14"/>
  <c r="S179" i="13"/>
  <c r="S179" i="12"/>
  <c r="S179" i="11"/>
  <c r="S179" i="1"/>
  <c r="S179" i="23"/>
  <c r="O179" i="14"/>
  <c r="O179" i="13"/>
  <c r="O179" i="12"/>
  <c r="O179" i="11"/>
  <c r="O179" i="1"/>
  <c r="O179" i="23"/>
  <c r="K179" i="14"/>
  <c r="K179" i="13"/>
  <c r="K179" i="12"/>
  <c r="K179" i="11"/>
  <c r="K179" i="1"/>
  <c r="K179" i="23"/>
  <c r="Y178" i="14"/>
  <c r="Y178" i="13"/>
  <c r="Y178" i="12"/>
  <c r="Y178" i="11"/>
  <c r="Y178" i="1"/>
  <c r="Y178" i="23"/>
  <c r="U178" i="14"/>
  <c r="U178" i="13"/>
  <c r="U178" i="12"/>
  <c r="U178" i="11"/>
  <c r="U178" i="1"/>
  <c r="U178" i="23"/>
  <c r="Q178" i="14"/>
  <c r="Q178" i="13"/>
  <c r="Q178" i="12"/>
  <c r="Q178" i="11"/>
  <c r="Q178" i="1"/>
  <c r="Q178" i="23"/>
  <c r="M178" i="14"/>
  <c r="M178" i="13"/>
  <c r="M178" i="12"/>
  <c r="M178" i="11"/>
  <c r="M178" i="1"/>
  <c r="M178" i="23"/>
  <c r="I178" i="14"/>
  <c r="I178" i="13"/>
  <c r="I178" i="12"/>
  <c r="I178" i="11"/>
  <c r="I178" i="1"/>
  <c r="I178" i="23"/>
  <c r="W177" i="14"/>
  <c r="W177" i="13"/>
  <c r="W177" i="12"/>
  <c r="W177" i="11"/>
  <c r="W177" i="1"/>
  <c r="W177" i="23"/>
  <c r="S177" i="14"/>
  <c r="S177" i="13"/>
  <c r="S177" i="12"/>
  <c r="S177" i="11"/>
  <c r="S177" i="1"/>
  <c r="S177" i="23"/>
  <c r="O177" i="14"/>
  <c r="O177" i="13"/>
  <c r="O177" i="12"/>
  <c r="O177" i="11"/>
  <c r="O177" i="1"/>
  <c r="O177" i="23"/>
  <c r="K177" i="14"/>
  <c r="K177" i="13"/>
  <c r="K177" i="12"/>
  <c r="K177" i="11"/>
  <c r="K177" i="1"/>
  <c r="K177" i="23"/>
  <c r="Y176" i="14"/>
  <c r="Y176" i="13"/>
  <c r="Y176" i="12"/>
  <c r="Y176" i="11"/>
  <c r="Y176" i="1"/>
  <c r="Y176" i="23"/>
  <c r="U176" i="14"/>
  <c r="U176" i="13"/>
  <c r="U176" i="12"/>
  <c r="U176" i="11"/>
  <c r="U176" i="1"/>
  <c r="U176" i="23"/>
  <c r="Q176" i="14"/>
  <c r="Q176" i="13"/>
  <c r="Q176" i="12"/>
  <c r="Q176" i="11"/>
  <c r="Q176" i="1"/>
  <c r="Q176" i="23"/>
  <c r="M176" i="14"/>
  <c r="M176" i="13"/>
  <c r="M176" i="12"/>
  <c r="M176" i="11"/>
  <c r="M176" i="1"/>
  <c r="M176" i="23"/>
  <c r="I176" i="14"/>
  <c r="I176" i="13"/>
  <c r="I176" i="12"/>
  <c r="I176" i="11"/>
  <c r="I176" i="1"/>
  <c r="I176" i="23"/>
  <c r="W17" i="14"/>
  <c r="W17" i="13"/>
  <c r="W17" i="12"/>
  <c r="W17" i="11"/>
  <c r="W17" i="1"/>
  <c r="W17" i="23"/>
  <c r="S17" i="14"/>
  <c r="S17" i="13"/>
  <c r="S17" i="12"/>
  <c r="S17" i="11"/>
  <c r="S17" i="1"/>
  <c r="S17" i="23"/>
  <c r="O17" i="14"/>
  <c r="O17" i="13"/>
  <c r="O17" i="12"/>
  <c r="O17" i="11"/>
  <c r="O17" i="1"/>
  <c r="O17" i="23"/>
  <c r="K17" i="14"/>
  <c r="K17" i="13"/>
  <c r="K17" i="12"/>
  <c r="K17" i="11"/>
  <c r="K17" i="1"/>
  <c r="K17" i="23"/>
  <c r="Y16" i="14"/>
  <c r="Y16" i="13"/>
  <c r="Y16" i="12"/>
  <c r="Y16" i="11"/>
  <c r="Y16" i="1"/>
  <c r="Y16" i="23"/>
  <c r="U16" i="14"/>
  <c r="U16" i="13"/>
  <c r="U16" i="12"/>
  <c r="U16" i="11"/>
  <c r="U16" i="1"/>
  <c r="U16" i="23"/>
  <c r="Q16" i="14"/>
  <c r="Q16" i="13"/>
  <c r="Q16" i="12"/>
  <c r="Q16" i="11"/>
  <c r="Q16" i="1"/>
  <c r="Q16" i="23"/>
  <c r="M16" i="14"/>
  <c r="M16" i="13"/>
  <c r="M16" i="12"/>
  <c r="M16" i="11"/>
  <c r="M16" i="1"/>
  <c r="M16" i="23"/>
  <c r="I16" i="14"/>
  <c r="I16" i="13"/>
  <c r="I16" i="12"/>
  <c r="I16" i="11"/>
  <c r="I16" i="1"/>
  <c r="I16" i="23"/>
  <c r="W15" i="14"/>
  <c r="W15" i="13"/>
  <c r="W15" i="12"/>
  <c r="W15" i="11"/>
  <c r="W15" i="1"/>
  <c r="W15" i="23"/>
  <c r="S15" i="14"/>
  <c r="S15" i="13"/>
  <c r="S15" i="12"/>
  <c r="S15" i="11"/>
  <c r="S15" i="1"/>
  <c r="S15" i="23"/>
  <c r="O15" i="14"/>
  <c r="O15" i="13"/>
  <c r="O15" i="12"/>
  <c r="O15" i="11"/>
  <c r="O15" i="1"/>
  <c r="O15" i="23"/>
  <c r="K15" i="14"/>
  <c r="K15" i="13"/>
  <c r="K15" i="12"/>
  <c r="K15" i="11"/>
  <c r="K15" i="1"/>
  <c r="K15" i="23"/>
  <c r="Y14" i="14"/>
  <c r="Y14" i="13"/>
  <c r="Y14" i="12"/>
  <c r="Y14" i="11"/>
  <c r="Y14" i="1"/>
  <c r="Y14" i="23"/>
  <c r="U14" i="14"/>
  <c r="U14" i="13"/>
  <c r="U14" i="12"/>
  <c r="U14" i="11"/>
  <c r="U14" i="1"/>
  <c r="U14" i="23"/>
  <c r="Q14" i="14"/>
  <c r="Q14" i="13"/>
  <c r="Q14" i="12"/>
  <c r="Q14" i="11"/>
  <c r="Q14" i="1"/>
  <c r="Q14" i="23"/>
  <c r="M14" i="14"/>
  <c r="M14" i="13"/>
  <c r="M14" i="12"/>
  <c r="M14" i="11"/>
  <c r="M14" i="1"/>
  <c r="M14" i="23"/>
  <c r="I14" i="14"/>
  <c r="I14" i="13"/>
  <c r="I14" i="12"/>
  <c r="I14" i="11"/>
  <c r="I14" i="1"/>
  <c r="I14" i="23"/>
  <c r="W13" i="14"/>
  <c r="W13" i="13"/>
  <c r="W13" i="12"/>
  <c r="W13" i="11"/>
  <c r="W13" i="1"/>
  <c r="W13" i="23"/>
  <c r="S13" i="14"/>
  <c r="S13" i="13"/>
  <c r="S13" i="12"/>
  <c r="S13" i="11"/>
  <c r="S13" i="1"/>
  <c r="S13" i="23"/>
  <c r="O13" i="14"/>
  <c r="O13" i="13"/>
  <c r="O13" i="12"/>
  <c r="O13" i="11"/>
  <c r="O13" i="1"/>
  <c r="O13" i="23"/>
  <c r="K13" i="14"/>
  <c r="K13" i="13"/>
  <c r="K13" i="12"/>
  <c r="K13" i="11"/>
  <c r="K13" i="1"/>
  <c r="K13" i="23"/>
  <c r="Y12" i="14"/>
  <c r="Y12" i="13"/>
  <c r="Y12" i="12"/>
  <c r="Y12" i="11"/>
  <c r="Y12" i="1"/>
  <c r="Y12" i="23"/>
  <c r="U12" i="14"/>
  <c r="U12" i="13"/>
  <c r="U12" i="12"/>
  <c r="U12" i="11"/>
  <c r="U12" i="1"/>
  <c r="U12" i="23"/>
  <c r="Q12" i="14"/>
  <c r="Q12" i="13"/>
  <c r="Q12" i="12"/>
  <c r="Q12" i="11"/>
  <c r="Q12" i="1"/>
  <c r="Q12" i="23"/>
  <c r="M12" i="14"/>
  <c r="M12" i="13"/>
  <c r="M12" i="12"/>
  <c r="M12" i="11"/>
  <c r="M12" i="1"/>
  <c r="M12" i="23"/>
  <c r="I12" i="14"/>
  <c r="I12" i="13"/>
  <c r="I12" i="12"/>
  <c r="I12" i="11"/>
  <c r="I12" i="1"/>
  <c r="I12" i="23"/>
  <c r="W11" i="14"/>
  <c r="W11" i="13"/>
  <c r="W11" i="12"/>
  <c r="W11" i="11"/>
  <c r="W11" i="1"/>
  <c r="W11" i="23"/>
  <c r="S11" i="14"/>
  <c r="S11" i="13"/>
  <c r="S11" i="12"/>
  <c r="S11" i="11"/>
  <c r="S11" i="1"/>
  <c r="S11" i="23"/>
  <c r="O11" i="14"/>
  <c r="O11" i="13"/>
  <c r="O11" i="12"/>
  <c r="O11" i="11"/>
  <c r="O11" i="1"/>
  <c r="O11" i="23"/>
  <c r="K11" i="14"/>
  <c r="K11" i="13"/>
  <c r="K11" i="12"/>
  <c r="K11" i="11"/>
  <c r="K11" i="1"/>
  <c r="K11" i="23"/>
  <c r="Y10" i="14"/>
  <c r="Y10" i="13"/>
  <c r="Y10" i="12"/>
  <c r="Y10" i="11"/>
  <c r="Y10" i="1"/>
  <c r="Y10" i="23"/>
  <c r="U10" i="14"/>
  <c r="U10" i="13"/>
  <c r="U10" i="12"/>
  <c r="U10" i="11"/>
  <c r="U10" i="1"/>
  <c r="U10" i="23"/>
  <c r="Q10" i="14"/>
  <c r="Q10" i="13"/>
  <c r="Q10" i="12"/>
  <c r="Q10" i="11"/>
  <c r="Q10" i="1"/>
  <c r="Q10" i="23"/>
  <c r="M10" i="14"/>
  <c r="M10" i="13"/>
  <c r="M10" i="12"/>
  <c r="M10" i="11"/>
  <c r="M10" i="1"/>
  <c r="M10" i="23"/>
  <c r="I10" i="14"/>
  <c r="I10" i="13"/>
  <c r="I10" i="12"/>
  <c r="I10" i="11"/>
  <c r="I10" i="1"/>
  <c r="I10" i="23"/>
  <c r="W9" i="14"/>
  <c r="W9" i="13"/>
  <c r="W9" i="12"/>
  <c r="W9" i="11"/>
  <c r="W9" i="1"/>
  <c r="W9" i="23"/>
  <c r="S9" i="14"/>
  <c r="S9" i="13"/>
  <c r="S9" i="12"/>
  <c r="S9" i="11"/>
  <c r="S9" i="1"/>
  <c r="S9" i="23"/>
  <c r="O9" i="14"/>
  <c r="O9" i="13"/>
  <c r="O9" i="12"/>
  <c r="O9" i="11"/>
  <c r="O9" i="1"/>
  <c r="O9" i="23"/>
  <c r="K9" i="14"/>
  <c r="K9" i="13"/>
  <c r="K9" i="12"/>
  <c r="K9" i="11"/>
  <c r="K9" i="1"/>
  <c r="K9" i="23"/>
  <c r="Y175" i="14"/>
  <c r="Y175" i="13"/>
  <c r="Y175" i="12"/>
  <c r="Y175" i="11"/>
  <c r="Y175" i="1"/>
  <c r="Y175" i="23"/>
  <c r="U175" i="14"/>
  <c r="U175" i="13"/>
  <c r="U175" i="12"/>
  <c r="U175" i="11"/>
  <c r="U175" i="1"/>
  <c r="U175" i="23"/>
  <c r="Q175" i="14"/>
  <c r="Q175" i="13"/>
  <c r="Q175" i="12"/>
  <c r="Q175" i="11"/>
  <c r="Q175" i="1"/>
  <c r="Q175" i="23"/>
  <c r="M175" i="14"/>
  <c r="M175" i="13"/>
  <c r="M175" i="12"/>
  <c r="M175" i="11"/>
  <c r="M175" i="1"/>
  <c r="M175" i="23"/>
  <c r="I175" i="14"/>
  <c r="I175" i="13"/>
  <c r="I175" i="12"/>
  <c r="I175" i="11"/>
  <c r="I175" i="1"/>
  <c r="I175" i="23"/>
  <c r="W8" i="14"/>
  <c r="W8" i="13"/>
  <c r="W8" i="12"/>
  <c r="W8" i="11"/>
  <c r="W8" i="1"/>
  <c r="W8" i="23"/>
  <c r="S8" i="14"/>
  <c r="S8" i="13"/>
  <c r="S8" i="12"/>
  <c r="S8" i="11"/>
  <c r="S8" i="1"/>
  <c r="S8" i="23"/>
  <c r="O8" i="14"/>
  <c r="O8" i="13"/>
  <c r="O8" i="12"/>
  <c r="O8" i="11"/>
  <c r="O8" i="1"/>
  <c r="O8" i="23"/>
  <c r="K8" i="14"/>
  <c r="K8" i="13"/>
  <c r="K8" i="12"/>
  <c r="K8" i="11"/>
  <c r="K8" i="1"/>
  <c r="K8" i="23"/>
  <c r="Y92" i="14"/>
  <c r="Y92" i="13"/>
  <c r="Y92" i="12"/>
  <c r="Y92" i="11"/>
  <c r="Y92" i="1"/>
  <c r="Y92" i="23"/>
  <c r="U92" i="14"/>
  <c r="U92" i="13"/>
  <c r="U92" i="12"/>
  <c r="U92" i="11"/>
  <c r="U92" i="1"/>
  <c r="U92" i="23"/>
  <c r="Q92" i="14"/>
  <c r="Q92" i="13"/>
  <c r="Q92" i="12"/>
  <c r="Q92" i="11"/>
  <c r="Q92" i="1"/>
  <c r="Q92" i="23"/>
  <c r="M92" i="14"/>
  <c r="M92" i="13"/>
  <c r="M92" i="12"/>
  <c r="M92" i="11"/>
  <c r="M92" i="1"/>
  <c r="M92" i="23"/>
  <c r="I92" i="14"/>
  <c r="I92" i="13"/>
  <c r="I92" i="12"/>
  <c r="I92" i="11"/>
  <c r="I92" i="1"/>
  <c r="I92" i="23"/>
  <c r="W91" i="14"/>
  <c r="W91" i="13"/>
  <c r="W91" i="12"/>
  <c r="W91" i="11"/>
  <c r="W91" i="1"/>
  <c r="W91" i="23"/>
  <c r="S91" i="14"/>
  <c r="S91" i="13"/>
  <c r="S91" i="12"/>
  <c r="S91" i="11"/>
  <c r="S91" i="1"/>
  <c r="S91" i="23"/>
  <c r="O91" i="14"/>
  <c r="O91" i="13"/>
  <c r="O91" i="12"/>
  <c r="O91" i="11"/>
  <c r="O91" i="1"/>
  <c r="O91" i="23"/>
  <c r="K91" i="14"/>
  <c r="K91" i="13"/>
  <c r="K91" i="12"/>
  <c r="K91" i="11"/>
  <c r="K91" i="1"/>
  <c r="K91" i="23"/>
  <c r="Y125" i="14"/>
  <c r="Y125" i="13"/>
  <c r="Y125" i="12"/>
  <c r="Y125" i="11"/>
  <c r="Y125" i="1"/>
  <c r="Y125" i="23"/>
  <c r="U125" i="14"/>
  <c r="U125" i="13"/>
  <c r="U125" i="12"/>
  <c r="U125" i="11"/>
  <c r="U125" i="1"/>
  <c r="U125" i="23"/>
  <c r="Q125" i="14"/>
  <c r="Q125" i="13"/>
  <c r="Q125" i="12"/>
  <c r="Q125" i="11"/>
  <c r="Q125" i="1"/>
  <c r="Q125" i="23"/>
  <c r="M125" i="14"/>
  <c r="M125" i="13"/>
  <c r="M125" i="12"/>
  <c r="M125" i="11"/>
  <c r="M125" i="1"/>
  <c r="M125" i="23"/>
  <c r="I125" i="14"/>
  <c r="I125" i="13"/>
  <c r="I125" i="12"/>
  <c r="I125" i="11"/>
  <c r="I125" i="1"/>
  <c r="I125" i="23"/>
  <c r="W7" i="14"/>
  <c r="W7" i="13"/>
  <c r="W7" i="12"/>
  <c r="W7" i="11"/>
  <c r="W7" i="1"/>
  <c r="W7" i="23"/>
  <c r="S7" i="14"/>
  <c r="S7" i="13"/>
  <c r="S7" i="12"/>
  <c r="S7" i="11"/>
  <c r="S7" i="1"/>
  <c r="S7" i="23"/>
  <c r="O7" i="14"/>
  <c r="O7" i="13"/>
  <c r="O7" i="12"/>
  <c r="O7" i="11"/>
  <c r="O7" i="1"/>
  <c r="O7" i="23"/>
  <c r="K7" i="14"/>
  <c r="K7" i="13"/>
  <c r="K7" i="12"/>
  <c r="K7" i="11"/>
  <c r="K7" i="1"/>
  <c r="K7" i="23"/>
  <c r="Y6" i="14"/>
  <c r="Y6" i="13"/>
  <c r="Y6" i="12"/>
  <c r="Y6" i="11"/>
  <c r="Y6" i="1"/>
  <c r="Y6" i="23"/>
  <c r="U6" i="14"/>
  <c r="U6" i="13"/>
  <c r="U6" i="12"/>
  <c r="U6" i="11"/>
  <c r="U6" i="1"/>
  <c r="U6" i="23"/>
  <c r="Q6" i="14"/>
  <c r="Q6" i="13"/>
  <c r="Q6" i="12"/>
  <c r="Q6" i="11"/>
  <c r="Q6" i="1"/>
  <c r="Q6" i="23"/>
  <c r="M6" i="14"/>
  <c r="M6" i="13"/>
  <c r="M6" i="12"/>
  <c r="M6" i="11"/>
  <c r="M6" i="1"/>
  <c r="M6" i="23"/>
  <c r="I6" i="14"/>
  <c r="I6" i="13"/>
  <c r="I6" i="12"/>
  <c r="I6" i="11"/>
  <c r="I6" i="1"/>
  <c r="I6" i="23"/>
  <c r="W5" i="14"/>
  <c r="W5" i="13"/>
  <c r="W5" i="12"/>
  <c r="W5" i="11"/>
  <c r="W5" i="1"/>
  <c r="W5" i="23"/>
  <c r="S5" i="14"/>
  <c r="S5" i="13"/>
  <c r="S5" i="12"/>
  <c r="S5" i="11"/>
  <c r="S5" i="1"/>
  <c r="S5" i="23"/>
  <c r="O5" i="14"/>
  <c r="O5" i="13"/>
  <c r="O5" i="12"/>
  <c r="O5" i="11"/>
  <c r="O5" i="1"/>
  <c r="O5" i="23"/>
  <c r="K5" i="14"/>
  <c r="K5" i="13"/>
  <c r="K5" i="12"/>
  <c r="K5" i="11"/>
  <c r="K5" i="1"/>
  <c r="K5" i="23"/>
  <c r="Y4" i="14"/>
  <c r="Y4" i="13"/>
  <c r="Y4" i="12"/>
  <c r="Y4" i="11"/>
  <c r="Y4" i="1"/>
  <c r="Y4" i="23"/>
  <c r="U4" i="14"/>
  <c r="U4" i="13"/>
  <c r="U4" i="12"/>
  <c r="U4" i="11"/>
  <c r="U4" i="1"/>
  <c r="U4" i="23"/>
  <c r="Q4" i="14"/>
  <c r="Q4" i="13"/>
  <c r="Q4" i="12"/>
  <c r="Q4" i="11"/>
  <c r="Q4" i="1"/>
  <c r="Q4" i="23"/>
  <c r="M4" i="14"/>
  <c r="M4" i="13"/>
  <c r="M4" i="12"/>
  <c r="M4" i="11"/>
  <c r="M4" i="1"/>
  <c r="M4" i="23"/>
  <c r="I4" i="14"/>
  <c r="I4" i="13"/>
  <c r="I4" i="12"/>
  <c r="I4" i="11"/>
  <c r="I4" i="1"/>
  <c r="I4" i="23"/>
  <c r="W124" i="14"/>
  <c r="W124" i="13"/>
  <c r="W124" i="12"/>
  <c r="W124" i="11"/>
  <c r="W124" i="1"/>
  <c r="W124" i="23"/>
  <c r="S124" i="14"/>
  <c r="S124" i="13"/>
  <c r="S124" i="12"/>
  <c r="S124" i="11"/>
  <c r="S124" i="1"/>
  <c r="S124" i="23"/>
  <c r="O124" i="14"/>
  <c r="O124" i="13"/>
  <c r="O124" i="12"/>
  <c r="O124" i="11"/>
  <c r="O124" i="1"/>
  <c r="O124" i="23"/>
  <c r="K124" i="14"/>
  <c r="K124" i="13"/>
  <c r="K124" i="12"/>
  <c r="K124" i="11"/>
  <c r="K124" i="1"/>
  <c r="K124" i="23"/>
  <c r="Y243" i="14"/>
  <c r="Y243" i="13"/>
  <c r="Y243" i="12"/>
  <c r="Y243" i="11"/>
  <c r="Y243" i="1"/>
  <c r="Y243" i="23"/>
  <c r="U243" i="14"/>
  <c r="U243" i="13"/>
  <c r="U243" i="12"/>
  <c r="U243" i="11"/>
  <c r="U243" i="1"/>
  <c r="U243" i="23"/>
  <c r="Q243" i="14"/>
  <c r="Q243" i="13"/>
  <c r="Q243" i="12"/>
  <c r="Q243" i="11"/>
  <c r="Q243" i="1"/>
  <c r="Q243" i="23"/>
  <c r="M243" i="14"/>
  <c r="M243" i="13"/>
  <c r="M243" i="12"/>
  <c r="M243" i="11"/>
  <c r="M243" i="1"/>
  <c r="M243" i="23"/>
  <c r="I243" i="14"/>
  <c r="I243" i="13"/>
  <c r="I243" i="12"/>
  <c r="I243" i="11"/>
  <c r="I243" i="1"/>
  <c r="I243" i="23"/>
  <c r="H242" i="21"/>
  <c r="H242" i="20"/>
  <c r="H242" i="19"/>
  <c r="H242" i="18"/>
  <c r="H242" i="17"/>
  <c r="O351" i="21"/>
  <c r="O351" i="20"/>
  <c r="O351" i="19"/>
  <c r="O351" i="18"/>
  <c r="O351" i="17"/>
  <c r="Q350" i="21"/>
  <c r="Q350" i="20"/>
  <c r="Q350" i="19"/>
  <c r="Q350" i="18"/>
  <c r="Q350" i="17"/>
  <c r="O349" i="21"/>
  <c r="O349" i="20"/>
  <c r="O349" i="19"/>
  <c r="O349" i="18"/>
  <c r="O349" i="17"/>
  <c r="M348" i="21"/>
  <c r="M348" i="20"/>
  <c r="M348" i="19"/>
  <c r="M348" i="18"/>
  <c r="M348" i="17"/>
  <c r="K347" i="21"/>
  <c r="K347" i="20"/>
  <c r="K347" i="19"/>
  <c r="K347" i="18"/>
  <c r="K347" i="17"/>
  <c r="M346" i="21"/>
  <c r="M346" i="20"/>
  <c r="M346" i="19"/>
  <c r="M346" i="18"/>
  <c r="M346" i="17"/>
  <c r="Q344" i="21"/>
  <c r="Q344" i="20"/>
  <c r="Q344" i="19"/>
  <c r="Q344" i="18"/>
  <c r="Q344" i="17"/>
  <c r="I344" i="21"/>
  <c r="I344" i="20"/>
  <c r="I344" i="19"/>
  <c r="I344" i="18"/>
  <c r="I344" i="17"/>
  <c r="Q90" i="21"/>
  <c r="Q90" i="20"/>
  <c r="Q90" i="19"/>
  <c r="Q90" i="18"/>
  <c r="Q90" i="17"/>
  <c r="O342" i="21"/>
  <c r="O342" i="20"/>
  <c r="O342" i="19"/>
  <c r="O342" i="18"/>
  <c r="O342" i="17"/>
  <c r="Q341" i="21"/>
  <c r="Q341" i="20"/>
  <c r="Q341" i="19"/>
  <c r="Q341" i="18"/>
  <c r="Q341" i="17"/>
  <c r="O340" i="21"/>
  <c r="O340" i="20"/>
  <c r="O340" i="19"/>
  <c r="O340" i="18"/>
  <c r="O340" i="17"/>
  <c r="O338" i="21"/>
  <c r="O338" i="20"/>
  <c r="O338" i="19"/>
  <c r="O338" i="18"/>
  <c r="O338" i="17"/>
  <c r="O242" i="21"/>
  <c r="O242" i="20"/>
  <c r="O242" i="19"/>
  <c r="O242" i="18"/>
  <c r="O242" i="17"/>
  <c r="K242" i="21"/>
  <c r="K242" i="20"/>
  <c r="K242" i="19"/>
  <c r="K242" i="18"/>
  <c r="K242" i="17"/>
  <c r="P351" i="21"/>
  <c r="P351" i="20"/>
  <c r="P351" i="19"/>
  <c r="P351" i="18"/>
  <c r="P351" i="17"/>
  <c r="L351" i="21"/>
  <c r="L351" i="20"/>
  <c r="L351" i="19"/>
  <c r="L351" i="18"/>
  <c r="L351" i="17"/>
  <c r="H351" i="21"/>
  <c r="H351" i="20"/>
  <c r="H351" i="19"/>
  <c r="H351" i="18"/>
  <c r="H351" i="17"/>
  <c r="N350" i="21"/>
  <c r="N350" i="20"/>
  <c r="N350" i="19"/>
  <c r="N350" i="18"/>
  <c r="N350" i="17"/>
  <c r="J350" i="21"/>
  <c r="J350" i="20"/>
  <c r="J350" i="19"/>
  <c r="J350" i="18"/>
  <c r="J350" i="17"/>
  <c r="P349" i="21"/>
  <c r="P349" i="20"/>
  <c r="P349" i="19"/>
  <c r="P349" i="18"/>
  <c r="P349" i="17"/>
  <c r="L349" i="21"/>
  <c r="L349" i="20"/>
  <c r="L349" i="19"/>
  <c r="L349" i="18"/>
  <c r="L349" i="17"/>
  <c r="H349" i="21"/>
  <c r="H349" i="20"/>
  <c r="H349" i="19"/>
  <c r="H349" i="18"/>
  <c r="H349" i="17"/>
  <c r="N348" i="21"/>
  <c r="N348" i="20"/>
  <c r="N348" i="19"/>
  <c r="N348" i="18"/>
  <c r="N348" i="17"/>
  <c r="J348" i="21"/>
  <c r="J348" i="20"/>
  <c r="J348" i="19"/>
  <c r="J348" i="18"/>
  <c r="J348" i="17"/>
  <c r="P347" i="21"/>
  <c r="P347" i="20"/>
  <c r="P347" i="19"/>
  <c r="P347" i="18"/>
  <c r="P347" i="17"/>
  <c r="L347" i="21"/>
  <c r="L347" i="20"/>
  <c r="L347" i="19"/>
  <c r="L347" i="18"/>
  <c r="L347" i="17"/>
  <c r="H347" i="21"/>
  <c r="H347" i="20"/>
  <c r="H347" i="19"/>
  <c r="H347" i="18"/>
  <c r="H347" i="17"/>
  <c r="N346" i="21"/>
  <c r="N346" i="20"/>
  <c r="N346" i="19"/>
  <c r="N346" i="18"/>
  <c r="N346" i="17"/>
  <c r="J346" i="21"/>
  <c r="J346" i="20"/>
  <c r="J346" i="19"/>
  <c r="J346" i="18"/>
  <c r="J346" i="17"/>
  <c r="P345" i="21"/>
  <c r="P345" i="20"/>
  <c r="P345" i="19"/>
  <c r="P345" i="18"/>
  <c r="P345" i="17"/>
  <c r="L345" i="21"/>
  <c r="L345" i="20"/>
  <c r="L345" i="19"/>
  <c r="L345" i="18"/>
  <c r="L345" i="17"/>
  <c r="H345" i="21"/>
  <c r="H345" i="20"/>
  <c r="H345" i="19"/>
  <c r="H345" i="18"/>
  <c r="H345" i="17"/>
  <c r="N344" i="21"/>
  <c r="N344" i="20"/>
  <c r="N344" i="19"/>
  <c r="N344" i="18"/>
  <c r="N344" i="17"/>
  <c r="J344" i="21"/>
  <c r="J344" i="20"/>
  <c r="J344" i="19"/>
  <c r="J344" i="18"/>
  <c r="J344" i="17"/>
  <c r="P343" i="21"/>
  <c r="P343" i="20"/>
  <c r="P343" i="19"/>
  <c r="P343" i="18"/>
  <c r="P343" i="17"/>
  <c r="L343" i="21"/>
  <c r="L343" i="20"/>
  <c r="L343" i="19"/>
  <c r="L343" i="18"/>
  <c r="L343" i="17"/>
  <c r="H343" i="21"/>
  <c r="H343" i="20"/>
  <c r="H343" i="19"/>
  <c r="H343" i="18"/>
  <c r="H343" i="17"/>
  <c r="N90" i="21"/>
  <c r="N90" i="20"/>
  <c r="N90" i="19"/>
  <c r="N90" i="18"/>
  <c r="N90" i="17"/>
  <c r="J90" i="21"/>
  <c r="J90" i="20"/>
  <c r="J90" i="19"/>
  <c r="J90" i="18"/>
  <c r="J90" i="17"/>
  <c r="P342" i="21"/>
  <c r="P342" i="20"/>
  <c r="P342" i="19"/>
  <c r="P342" i="18"/>
  <c r="P342" i="17"/>
  <c r="L342" i="21"/>
  <c r="L342" i="20"/>
  <c r="L342" i="19"/>
  <c r="L342" i="18"/>
  <c r="L342" i="17"/>
  <c r="H342" i="21"/>
  <c r="H342" i="20"/>
  <c r="H342" i="19"/>
  <c r="H342" i="18"/>
  <c r="H342" i="17"/>
  <c r="N341" i="21"/>
  <c r="N341" i="20"/>
  <c r="N341" i="19"/>
  <c r="N341" i="18"/>
  <c r="N341" i="17"/>
  <c r="J341" i="21"/>
  <c r="J341" i="20"/>
  <c r="J341" i="19"/>
  <c r="J341" i="18"/>
  <c r="J341" i="17"/>
  <c r="P340" i="21"/>
  <c r="P340" i="20"/>
  <c r="P340" i="19"/>
  <c r="P340" i="18"/>
  <c r="P340" i="17"/>
  <c r="L340" i="21"/>
  <c r="L340" i="20"/>
  <c r="L340" i="19"/>
  <c r="L340" i="18"/>
  <c r="L340" i="17"/>
  <c r="H340" i="21"/>
  <c r="H340" i="20"/>
  <c r="H340" i="19"/>
  <c r="H340" i="18"/>
  <c r="H340" i="17"/>
  <c r="N339" i="21"/>
  <c r="N339" i="20"/>
  <c r="N339" i="19"/>
  <c r="N339" i="18"/>
  <c r="N339" i="17"/>
  <c r="J339" i="21"/>
  <c r="J339" i="20"/>
  <c r="J339" i="19"/>
  <c r="J339" i="18"/>
  <c r="J339" i="17"/>
  <c r="P338" i="21"/>
  <c r="P338" i="20"/>
  <c r="P338" i="19"/>
  <c r="P338" i="18"/>
  <c r="P338" i="17"/>
  <c r="L338" i="21"/>
  <c r="L338" i="20"/>
  <c r="L338" i="19"/>
  <c r="L338" i="18"/>
  <c r="L338" i="17"/>
  <c r="H338" i="21"/>
  <c r="H338" i="20"/>
  <c r="H338" i="19"/>
  <c r="H338" i="18"/>
  <c r="H338" i="17"/>
  <c r="N337" i="21"/>
  <c r="N337" i="20"/>
  <c r="N337" i="19"/>
  <c r="N337" i="18"/>
  <c r="N337" i="17"/>
  <c r="J337" i="21"/>
  <c r="J337" i="20"/>
  <c r="J337" i="19"/>
  <c r="J337" i="18"/>
  <c r="J337" i="17"/>
  <c r="P336" i="21"/>
  <c r="P336" i="20"/>
  <c r="P336" i="19"/>
  <c r="P336" i="18"/>
  <c r="P336" i="17"/>
  <c r="L336" i="21"/>
  <c r="L336" i="20"/>
  <c r="L336" i="19"/>
  <c r="L336" i="18"/>
  <c r="L336" i="17"/>
  <c r="H336" i="21"/>
  <c r="H336" i="20"/>
  <c r="H336" i="19"/>
  <c r="H336" i="18"/>
  <c r="H336" i="17"/>
  <c r="N89" i="21"/>
  <c r="N89" i="20"/>
  <c r="N89" i="19"/>
  <c r="N89" i="18"/>
  <c r="N89" i="17"/>
  <c r="J89" i="21"/>
  <c r="J89" i="20"/>
  <c r="J89" i="19"/>
  <c r="J89" i="18"/>
  <c r="J89" i="17"/>
  <c r="P88" i="21"/>
  <c r="P88" i="20"/>
  <c r="P88" i="19"/>
  <c r="P88" i="18"/>
  <c r="P88" i="17"/>
  <c r="L88" i="21"/>
  <c r="L88" i="20"/>
  <c r="L88" i="19"/>
  <c r="L88" i="18"/>
  <c r="L88" i="17"/>
  <c r="H88" i="21"/>
  <c r="H88" i="20"/>
  <c r="H88" i="19"/>
  <c r="H88" i="18"/>
  <c r="H88" i="17"/>
  <c r="N87" i="21"/>
  <c r="N87" i="20"/>
  <c r="N87" i="19"/>
  <c r="N87" i="18"/>
  <c r="N87" i="17"/>
  <c r="J87" i="21"/>
  <c r="J87" i="20"/>
  <c r="J87" i="19"/>
  <c r="J87" i="18"/>
  <c r="J87" i="17"/>
  <c r="P335" i="21"/>
  <c r="P335" i="20"/>
  <c r="P335" i="19"/>
  <c r="P335" i="18"/>
  <c r="P335" i="17"/>
  <c r="L335" i="21"/>
  <c r="L335" i="20"/>
  <c r="L335" i="19"/>
  <c r="L335" i="18"/>
  <c r="L335" i="17"/>
  <c r="H335" i="21"/>
  <c r="H335" i="20"/>
  <c r="H335" i="19"/>
  <c r="H335" i="18"/>
  <c r="H335" i="17"/>
  <c r="N334" i="21"/>
  <c r="N334" i="20"/>
  <c r="N334" i="19"/>
  <c r="N334" i="18"/>
  <c r="N334" i="17"/>
  <c r="J334" i="21"/>
  <c r="J334" i="20"/>
  <c r="J334" i="19"/>
  <c r="J334" i="18"/>
  <c r="J334" i="17"/>
  <c r="P333" i="21"/>
  <c r="P333" i="20"/>
  <c r="P333" i="19"/>
  <c r="P333" i="18"/>
  <c r="P333" i="17"/>
  <c r="L333" i="21"/>
  <c r="L333" i="20"/>
  <c r="L333" i="19"/>
  <c r="L333" i="18"/>
  <c r="L333" i="17"/>
  <c r="H333" i="21"/>
  <c r="H333" i="20"/>
  <c r="H333" i="19"/>
  <c r="H333" i="18"/>
  <c r="H333" i="17"/>
  <c r="N278" i="21"/>
  <c r="N278" i="20"/>
  <c r="N278" i="19"/>
  <c r="N278" i="18"/>
  <c r="N278" i="17"/>
  <c r="J278" i="21"/>
  <c r="J278" i="20"/>
  <c r="J278" i="19"/>
  <c r="J278" i="18"/>
  <c r="J278" i="17"/>
  <c r="P277" i="21"/>
  <c r="P277" i="20"/>
  <c r="P277" i="19"/>
  <c r="P277" i="18"/>
  <c r="P277" i="17"/>
  <c r="L277" i="21"/>
  <c r="L277" i="20"/>
  <c r="L277" i="19"/>
  <c r="L277" i="18"/>
  <c r="L277" i="17"/>
  <c r="H277" i="21"/>
  <c r="H277" i="20"/>
  <c r="H277" i="19"/>
  <c r="H277" i="18"/>
  <c r="H277" i="17"/>
  <c r="N276" i="21"/>
  <c r="N276" i="20"/>
  <c r="N276" i="19"/>
  <c r="N276" i="18"/>
  <c r="N276" i="17"/>
  <c r="J276" i="21"/>
  <c r="J276" i="20"/>
  <c r="J276" i="19"/>
  <c r="J276" i="18"/>
  <c r="J276" i="17"/>
  <c r="P275" i="21"/>
  <c r="P275" i="20"/>
  <c r="P275" i="19"/>
  <c r="P275" i="18"/>
  <c r="P275" i="17"/>
  <c r="L275" i="21"/>
  <c r="L275" i="20"/>
  <c r="L275" i="19"/>
  <c r="L275" i="18"/>
  <c r="L275" i="17"/>
  <c r="H275" i="21"/>
  <c r="H275" i="20"/>
  <c r="H275" i="19"/>
  <c r="H275" i="18"/>
  <c r="H275" i="17"/>
  <c r="N274" i="21"/>
  <c r="N274" i="20"/>
  <c r="N274" i="19"/>
  <c r="N274" i="18"/>
  <c r="N274" i="17"/>
  <c r="J274" i="21"/>
  <c r="J274" i="20"/>
  <c r="J274" i="19"/>
  <c r="J274" i="18"/>
  <c r="J274" i="17"/>
  <c r="P273" i="21"/>
  <c r="P273" i="20"/>
  <c r="P273" i="19"/>
  <c r="P273" i="18"/>
  <c r="P273" i="17"/>
  <c r="L273" i="21"/>
  <c r="L273" i="20"/>
  <c r="L273" i="19"/>
  <c r="L273" i="18"/>
  <c r="L273" i="17"/>
  <c r="H273" i="21"/>
  <c r="H273" i="20"/>
  <c r="H273" i="19"/>
  <c r="H273" i="18"/>
  <c r="H273" i="17"/>
  <c r="N272" i="21"/>
  <c r="N272" i="20"/>
  <c r="N272" i="19"/>
  <c r="N272" i="18"/>
  <c r="N272" i="17"/>
  <c r="J272" i="21"/>
  <c r="J272" i="20"/>
  <c r="J272" i="19"/>
  <c r="J272" i="18"/>
  <c r="J272" i="17"/>
  <c r="P271" i="21"/>
  <c r="P271" i="20"/>
  <c r="P271" i="19"/>
  <c r="P271" i="18"/>
  <c r="P271" i="17"/>
  <c r="L271" i="21"/>
  <c r="L271" i="20"/>
  <c r="L271" i="19"/>
  <c r="L271" i="18"/>
  <c r="L271" i="17"/>
  <c r="H271" i="21"/>
  <c r="H271" i="20"/>
  <c r="H271" i="19"/>
  <c r="H271" i="18"/>
  <c r="H271" i="17"/>
  <c r="N270" i="21"/>
  <c r="N270" i="20"/>
  <c r="N270" i="19"/>
  <c r="N270" i="18"/>
  <c r="N270" i="17"/>
  <c r="J270" i="21"/>
  <c r="J270" i="20"/>
  <c r="J270" i="19"/>
  <c r="J270" i="18"/>
  <c r="J270" i="17"/>
  <c r="P300" i="21"/>
  <c r="P300" i="20"/>
  <c r="P300" i="19"/>
  <c r="P300" i="18"/>
  <c r="P300" i="17"/>
  <c r="L300" i="21"/>
  <c r="L300" i="20"/>
  <c r="L300" i="19"/>
  <c r="L300" i="18"/>
  <c r="L300" i="17"/>
  <c r="H300" i="21"/>
  <c r="H300" i="20"/>
  <c r="H300" i="19"/>
  <c r="H300" i="18"/>
  <c r="H300" i="17"/>
  <c r="N299" i="21"/>
  <c r="N299" i="20"/>
  <c r="N299" i="19"/>
  <c r="N299" i="18"/>
  <c r="N299" i="17"/>
  <c r="J299" i="21"/>
  <c r="J299" i="20"/>
  <c r="J299" i="19"/>
  <c r="J299" i="18"/>
  <c r="J299" i="17"/>
  <c r="P298" i="21"/>
  <c r="P298" i="20"/>
  <c r="P298" i="19"/>
  <c r="P298" i="18"/>
  <c r="P298" i="17"/>
  <c r="L298" i="21"/>
  <c r="L298" i="20"/>
  <c r="L298" i="19"/>
  <c r="L298" i="18"/>
  <c r="L298" i="17"/>
  <c r="H298" i="21"/>
  <c r="H298" i="20"/>
  <c r="H298" i="19"/>
  <c r="H298" i="18"/>
  <c r="H298" i="17"/>
  <c r="N297" i="21"/>
  <c r="N297" i="20"/>
  <c r="N297" i="19"/>
  <c r="N297" i="18"/>
  <c r="N297" i="17"/>
  <c r="J297" i="21"/>
  <c r="J297" i="20"/>
  <c r="J297" i="19"/>
  <c r="J297" i="18"/>
  <c r="J297" i="17"/>
  <c r="P296" i="21"/>
  <c r="P296" i="20"/>
  <c r="P296" i="19"/>
  <c r="P296" i="18"/>
  <c r="P296" i="17"/>
  <c r="L296" i="21"/>
  <c r="L296" i="20"/>
  <c r="L296" i="19"/>
  <c r="L296" i="18"/>
  <c r="L296" i="17"/>
  <c r="H296" i="21"/>
  <c r="H296" i="20"/>
  <c r="H296" i="19"/>
  <c r="H296" i="18"/>
  <c r="H296" i="17"/>
  <c r="N295" i="21"/>
  <c r="N295" i="20"/>
  <c r="N295" i="19"/>
  <c r="N295" i="18"/>
  <c r="N295" i="17"/>
  <c r="J295" i="21"/>
  <c r="J295" i="20"/>
  <c r="J295" i="19"/>
  <c r="J295" i="18"/>
  <c r="J295" i="17"/>
  <c r="P294" i="21"/>
  <c r="P294" i="20"/>
  <c r="P294" i="19"/>
  <c r="P294" i="18"/>
  <c r="P294" i="17"/>
  <c r="L294" i="21"/>
  <c r="L294" i="20"/>
  <c r="L294" i="19"/>
  <c r="L294" i="18"/>
  <c r="L294" i="17"/>
  <c r="H294" i="21"/>
  <c r="H294" i="20"/>
  <c r="H294" i="19"/>
  <c r="H294" i="18"/>
  <c r="H294" i="17"/>
  <c r="N293" i="21"/>
  <c r="N293" i="20"/>
  <c r="N293" i="19"/>
  <c r="N293" i="18"/>
  <c r="N293" i="17"/>
  <c r="J293" i="21"/>
  <c r="J293" i="20"/>
  <c r="J293" i="19"/>
  <c r="J293" i="18"/>
  <c r="J293" i="17"/>
  <c r="P292" i="21"/>
  <c r="P292" i="20"/>
  <c r="P292" i="19"/>
  <c r="P292" i="18"/>
  <c r="P292" i="17"/>
  <c r="L292" i="21"/>
  <c r="L292" i="20"/>
  <c r="L292" i="19"/>
  <c r="L292" i="18"/>
  <c r="L292" i="17"/>
  <c r="H292" i="21"/>
  <c r="H292" i="20"/>
  <c r="H292" i="19"/>
  <c r="H292" i="18"/>
  <c r="H292" i="17"/>
  <c r="N291" i="21"/>
  <c r="N291" i="20"/>
  <c r="N291" i="19"/>
  <c r="N291" i="18"/>
  <c r="N291" i="17"/>
  <c r="J291" i="21"/>
  <c r="J291" i="20"/>
  <c r="J291" i="19"/>
  <c r="J291" i="18"/>
  <c r="J291" i="17"/>
  <c r="P290" i="21"/>
  <c r="P290" i="20"/>
  <c r="P290" i="19"/>
  <c r="P290" i="18"/>
  <c r="P290" i="17"/>
  <c r="L290" i="21"/>
  <c r="L290" i="20"/>
  <c r="L290" i="19"/>
  <c r="L290" i="18"/>
  <c r="L290" i="17"/>
  <c r="H290" i="21"/>
  <c r="H290" i="20"/>
  <c r="H290" i="19"/>
  <c r="H290" i="18"/>
  <c r="H290" i="17"/>
  <c r="N289" i="21"/>
  <c r="N289" i="20"/>
  <c r="N289" i="19"/>
  <c r="N289" i="18"/>
  <c r="N289" i="17"/>
  <c r="J289" i="21"/>
  <c r="J289" i="20"/>
  <c r="J289" i="19"/>
  <c r="J289" i="18"/>
  <c r="J289" i="17"/>
  <c r="P288" i="21"/>
  <c r="P288" i="20"/>
  <c r="P288" i="19"/>
  <c r="P288" i="18"/>
  <c r="P288" i="17"/>
  <c r="L288" i="21"/>
  <c r="L288" i="20"/>
  <c r="L288" i="19"/>
  <c r="L288" i="18"/>
  <c r="L288" i="17"/>
  <c r="H288" i="21"/>
  <c r="H288" i="20"/>
  <c r="H288" i="19"/>
  <c r="H288" i="18"/>
  <c r="H288" i="17"/>
  <c r="N287" i="21"/>
  <c r="N287" i="20"/>
  <c r="N287" i="19"/>
  <c r="N287" i="18"/>
  <c r="N287" i="17"/>
  <c r="J287" i="21"/>
  <c r="J287" i="20"/>
  <c r="J287" i="19"/>
  <c r="J287" i="18"/>
  <c r="J287" i="17"/>
  <c r="P286" i="21"/>
  <c r="P286" i="20"/>
  <c r="P286" i="19"/>
  <c r="P286" i="18"/>
  <c r="P286" i="17"/>
  <c r="L286" i="21"/>
  <c r="L286" i="20"/>
  <c r="L286" i="19"/>
  <c r="L286" i="18"/>
  <c r="L286" i="17"/>
  <c r="H286" i="21"/>
  <c r="H286" i="20"/>
  <c r="H286" i="19"/>
  <c r="H286" i="18"/>
  <c r="H286" i="17"/>
  <c r="N285" i="21"/>
  <c r="N285" i="20"/>
  <c r="N285" i="19"/>
  <c r="N285" i="18"/>
  <c r="N285" i="17"/>
  <c r="J285" i="21"/>
  <c r="J285" i="20"/>
  <c r="J285" i="19"/>
  <c r="J285" i="18"/>
  <c r="J285" i="17"/>
  <c r="P284" i="21"/>
  <c r="P284" i="20"/>
  <c r="P284" i="19"/>
  <c r="P284" i="18"/>
  <c r="P284" i="17"/>
  <c r="L284" i="21"/>
  <c r="L284" i="20"/>
  <c r="L284" i="19"/>
  <c r="L284" i="18"/>
  <c r="L284" i="17"/>
  <c r="H284" i="21"/>
  <c r="H284" i="20"/>
  <c r="H284" i="19"/>
  <c r="H284" i="18"/>
  <c r="H284" i="17"/>
  <c r="N283" i="21"/>
  <c r="N283" i="20"/>
  <c r="N283" i="19"/>
  <c r="N283" i="18"/>
  <c r="N283" i="17"/>
  <c r="J283" i="21"/>
  <c r="J283" i="20"/>
  <c r="J283" i="19"/>
  <c r="J283" i="18"/>
  <c r="J283" i="17"/>
  <c r="P282" i="21"/>
  <c r="P282" i="20"/>
  <c r="P282" i="19"/>
  <c r="P282" i="18"/>
  <c r="P282" i="17"/>
  <c r="L282" i="21"/>
  <c r="L282" i="20"/>
  <c r="L282" i="19"/>
  <c r="L282" i="18"/>
  <c r="L282" i="17"/>
  <c r="H282" i="21"/>
  <c r="H282" i="20"/>
  <c r="H282" i="19"/>
  <c r="H282" i="18"/>
  <c r="H282" i="17"/>
  <c r="N281" i="21"/>
  <c r="N281" i="20"/>
  <c r="N281" i="19"/>
  <c r="N281" i="18"/>
  <c r="N281" i="17"/>
  <c r="J281" i="21"/>
  <c r="J281" i="20"/>
  <c r="J281" i="19"/>
  <c r="J281" i="18"/>
  <c r="J281" i="17"/>
  <c r="P330" i="21"/>
  <c r="P330" i="20"/>
  <c r="P330" i="19"/>
  <c r="P330" i="18"/>
  <c r="P330" i="17"/>
  <c r="L330" i="21"/>
  <c r="L330" i="20"/>
  <c r="L330" i="19"/>
  <c r="L330" i="18"/>
  <c r="L330" i="17"/>
  <c r="H330" i="21"/>
  <c r="H330" i="20"/>
  <c r="H330" i="19"/>
  <c r="H330" i="18"/>
  <c r="H330" i="17"/>
  <c r="N174" i="21"/>
  <c r="N174" i="20"/>
  <c r="N174" i="19"/>
  <c r="N174" i="18"/>
  <c r="N174" i="17"/>
  <c r="J174" i="21"/>
  <c r="J174" i="20"/>
  <c r="J174" i="19"/>
  <c r="J174" i="18"/>
  <c r="J174" i="17"/>
  <c r="P173" i="21"/>
  <c r="P173" i="20"/>
  <c r="P173" i="19"/>
  <c r="P173" i="18"/>
  <c r="P173" i="17"/>
  <c r="L173" i="21"/>
  <c r="L173" i="20"/>
  <c r="L173" i="19"/>
  <c r="L173" i="18"/>
  <c r="L173" i="17"/>
  <c r="H173" i="21"/>
  <c r="H173" i="20"/>
  <c r="H173" i="19"/>
  <c r="H173" i="18"/>
  <c r="H173" i="17"/>
  <c r="N172" i="21"/>
  <c r="N172" i="20"/>
  <c r="N172" i="19"/>
  <c r="N172" i="18"/>
  <c r="N172" i="17"/>
  <c r="J172" i="21"/>
  <c r="J172" i="20"/>
  <c r="J172" i="19"/>
  <c r="J172" i="18"/>
  <c r="J172" i="17"/>
  <c r="P171" i="21"/>
  <c r="P171" i="20"/>
  <c r="P171" i="19"/>
  <c r="P171" i="18"/>
  <c r="P171" i="17"/>
  <c r="L171" i="21"/>
  <c r="L171" i="20"/>
  <c r="L171" i="19"/>
  <c r="L171" i="18"/>
  <c r="L171" i="17"/>
  <c r="H171" i="21"/>
  <c r="H171" i="20"/>
  <c r="H171" i="19"/>
  <c r="H171" i="18"/>
  <c r="H171" i="17"/>
  <c r="N170" i="21"/>
  <c r="N170" i="20"/>
  <c r="N170" i="19"/>
  <c r="N170" i="18"/>
  <c r="N170" i="17"/>
  <c r="J170" i="21"/>
  <c r="J170" i="20"/>
  <c r="J170" i="19"/>
  <c r="J170" i="18"/>
  <c r="J170" i="17"/>
  <c r="P169" i="21"/>
  <c r="P169" i="20"/>
  <c r="P169" i="19"/>
  <c r="P169" i="18"/>
  <c r="P169" i="17"/>
  <c r="L169" i="21"/>
  <c r="L169" i="20"/>
  <c r="L169" i="19"/>
  <c r="L169" i="18"/>
  <c r="L169" i="17"/>
  <c r="H169" i="21"/>
  <c r="H169" i="20"/>
  <c r="H169" i="19"/>
  <c r="H169" i="18"/>
  <c r="H169" i="17"/>
  <c r="N168" i="21"/>
  <c r="N168" i="20"/>
  <c r="N168" i="19"/>
  <c r="N168" i="18"/>
  <c r="N168" i="17"/>
  <c r="J168" i="21"/>
  <c r="J168" i="20"/>
  <c r="J168" i="19"/>
  <c r="J168" i="18"/>
  <c r="J168" i="17"/>
  <c r="P167" i="21"/>
  <c r="P167" i="20"/>
  <c r="P167" i="19"/>
  <c r="P167" i="18"/>
  <c r="P167" i="17"/>
  <c r="L167" i="21"/>
  <c r="L167" i="20"/>
  <c r="L167" i="19"/>
  <c r="L167" i="18"/>
  <c r="L167" i="17"/>
  <c r="H167" i="21"/>
  <c r="H167" i="20"/>
  <c r="H167" i="19"/>
  <c r="H167" i="18"/>
  <c r="H167" i="17"/>
  <c r="N166" i="21"/>
  <c r="N166" i="20"/>
  <c r="N166" i="19"/>
  <c r="N166" i="18"/>
  <c r="N166" i="17"/>
  <c r="J166" i="21"/>
  <c r="J166" i="20"/>
  <c r="J166" i="19"/>
  <c r="J166" i="18"/>
  <c r="J166" i="17"/>
  <c r="P165" i="21"/>
  <c r="P165" i="20"/>
  <c r="P165" i="19"/>
  <c r="P165" i="18"/>
  <c r="P165" i="17"/>
  <c r="L165" i="21"/>
  <c r="L165" i="20"/>
  <c r="L165" i="19"/>
  <c r="L165" i="18"/>
  <c r="L165" i="17"/>
  <c r="H165" i="21"/>
  <c r="H165" i="20"/>
  <c r="H165" i="19"/>
  <c r="H165" i="18"/>
  <c r="H165" i="17"/>
  <c r="N164" i="21"/>
  <c r="N164" i="20"/>
  <c r="N164" i="19"/>
  <c r="N164" i="18"/>
  <c r="N164" i="17"/>
  <c r="J164" i="21"/>
  <c r="J164" i="20"/>
  <c r="J164" i="19"/>
  <c r="J164" i="18"/>
  <c r="J164" i="17"/>
  <c r="P163" i="21"/>
  <c r="P163" i="20"/>
  <c r="P163" i="19"/>
  <c r="P163" i="18"/>
  <c r="P163" i="17"/>
  <c r="L163" i="21"/>
  <c r="L163" i="20"/>
  <c r="L163" i="19"/>
  <c r="L163" i="18"/>
  <c r="L163" i="17"/>
  <c r="H163" i="21"/>
  <c r="H163" i="20"/>
  <c r="H163" i="19"/>
  <c r="H163" i="18"/>
  <c r="H163" i="17"/>
  <c r="N162" i="21"/>
  <c r="N162" i="20"/>
  <c r="N162" i="19"/>
  <c r="N162" i="18"/>
  <c r="N162" i="17"/>
  <c r="J162" i="21"/>
  <c r="J162" i="20"/>
  <c r="J162" i="19"/>
  <c r="J162" i="18"/>
  <c r="J162" i="17"/>
  <c r="P161" i="21"/>
  <c r="P161" i="20"/>
  <c r="P161" i="19"/>
  <c r="P161" i="18"/>
  <c r="P161" i="17"/>
  <c r="L161" i="21"/>
  <c r="L161" i="20"/>
  <c r="L161" i="19"/>
  <c r="L161" i="18"/>
  <c r="L161" i="17"/>
  <c r="H161" i="21"/>
  <c r="H161" i="20"/>
  <c r="H161" i="19"/>
  <c r="H161" i="18"/>
  <c r="H161" i="17"/>
  <c r="N160" i="21"/>
  <c r="N160" i="20"/>
  <c r="N160" i="19"/>
  <c r="N160" i="18"/>
  <c r="N160" i="17"/>
  <c r="J160" i="21"/>
  <c r="J160" i="20"/>
  <c r="J160" i="19"/>
  <c r="J160" i="18"/>
  <c r="J160" i="17"/>
  <c r="P159" i="21"/>
  <c r="P159" i="20"/>
  <c r="P159" i="19"/>
  <c r="P159" i="18"/>
  <c r="P159" i="17"/>
  <c r="L159" i="21"/>
  <c r="L159" i="20"/>
  <c r="L159" i="19"/>
  <c r="L159" i="18"/>
  <c r="L159" i="17"/>
  <c r="H159" i="21"/>
  <c r="H159" i="20"/>
  <c r="H159" i="19"/>
  <c r="H159" i="18"/>
  <c r="H159" i="17"/>
  <c r="N158" i="21"/>
  <c r="N158" i="20"/>
  <c r="N158" i="19"/>
  <c r="N158" i="18"/>
  <c r="N158" i="17"/>
  <c r="J158" i="21"/>
  <c r="J158" i="20"/>
  <c r="J158" i="19"/>
  <c r="J158" i="18"/>
  <c r="J158" i="17"/>
  <c r="P157" i="21"/>
  <c r="P157" i="20"/>
  <c r="P157" i="19"/>
  <c r="P157" i="18"/>
  <c r="P157" i="17"/>
  <c r="L157" i="21"/>
  <c r="L157" i="20"/>
  <c r="L157" i="19"/>
  <c r="L157" i="18"/>
  <c r="L157" i="17"/>
  <c r="H157" i="21"/>
  <c r="H157" i="20"/>
  <c r="H157" i="19"/>
  <c r="H157" i="18"/>
  <c r="H157" i="17"/>
  <c r="N156" i="21"/>
  <c r="N156" i="20"/>
  <c r="N156" i="19"/>
  <c r="N156" i="18"/>
  <c r="N156" i="17"/>
  <c r="J156" i="21"/>
  <c r="J156" i="20"/>
  <c r="J156" i="19"/>
  <c r="J156" i="18"/>
  <c r="J156" i="17"/>
  <c r="P155" i="21"/>
  <c r="P155" i="20"/>
  <c r="P155" i="19"/>
  <c r="P155" i="18"/>
  <c r="P155" i="17"/>
  <c r="L155" i="21"/>
  <c r="L155" i="20"/>
  <c r="L155" i="19"/>
  <c r="L155" i="18"/>
  <c r="L155" i="17"/>
  <c r="H155" i="21"/>
  <c r="H155" i="20"/>
  <c r="H155" i="19"/>
  <c r="H155" i="18"/>
  <c r="H155" i="17"/>
  <c r="N154" i="21"/>
  <c r="N154" i="20"/>
  <c r="N154" i="19"/>
  <c r="N154" i="18"/>
  <c r="N154" i="17"/>
  <c r="J154" i="21"/>
  <c r="J154" i="20"/>
  <c r="J154" i="19"/>
  <c r="J154" i="18"/>
  <c r="J154" i="17"/>
  <c r="P153" i="21"/>
  <c r="P153" i="20"/>
  <c r="P153" i="19"/>
  <c r="P153" i="18"/>
  <c r="P153" i="17"/>
  <c r="L153" i="21"/>
  <c r="L153" i="20"/>
  <c r="L153" i="19"/>
  <c r="L153" i="18"/>
  <c r="L153" i="17"/>
  <c r="H153" i="21"/>
  <c r="H153" i="20"/>
  <c r="H153" i="19"/>
  <c r="H153" i="18"/>
  <c r="H153" i="17"/>
  <c r="N152" i="21"/>
  <c r="N152" i="20"/>
  <c r="N152" i="19"/>
  <c r="N152" i="18"/>
  <c r="N152" i="17"/>
  <c r="J152" i="21"/>
  <c r="J152" i="20"/>
  <c r="J152" i="19"/>
  <c r="J152" i="18"/>
  <c r="J152" i="17"/>
  <c r="P151" i="21"/>
  <c r="P151" i="20"/>
  <c r="P151" i="19"/>
  <c r="P151" i="18"/>
  <c r="P151" i="17"/>
  <c r="L151" i="21"/>
  <c r="L151" i="20"/>
  <c r="L151" i="19"/>
  <c r="L151" i="18"/>
  <c r="L151" i="17"/>
  <c r="H151" i="21"/>
  <c r="H151" i="20"/>
  <c r="H151" i="19"/>
  <c r="H151" i="18"/>
  <c r="H151" i="17"/>
  <c r="N150" i="21"/>
  <c r="N150" i="20"/>
  <c r="N150" i="19"/>
  <c r="N150" i="18"/>
  <c r="N150" i="17"/>
  <c r="J150" i="21"/>
  <c r="J150" i="20"/>
  <c r="J150" i="19"/>
  <c r="J150" i="18"/>
  <c r="J150" i="17"/>
  <c r="P149" i="21"/>
  <c r="P149" i="20"/>
  <c r="P149" i="19"/>
  <c r="P149" i="18"/>
  <c r="P149" i="17"/>
  <c r="L149" i="21"/>
  <c r="L149" i="20"/>
  <c r="L149" i="19"/>
  <c r="L149" i="18"/>
  <c r="L149" i="17"/>
  <c r="H149" i="21"/>
  <c r="H149" i="20"/>
  <c r="H149" i="19"/>
  <c r="H149" i="18"/>
  <c r="H149" i="17"/>
  <c r="N148" i="21"/>
  <c r="N148" i="20"/>
  <c r="N148" i="19"/>
  <c r="N148" i="18"/>
  <c r="N148" i="17"/>
  <c r="J148" i="21"/>
  <c r="J148" i="20"/>
  <c r="J148" i="19"/>
  <c r="J148" i="18"/>
  <c r="J148" i="17"/>
  <c r="P147" i="21"/>
  <c r="P147" i="20"/>
  <c r="P147" i="19"/>
  <c r="P147" i="18"/>
  <c r="P147" i="17"/>
  <c r="L147" i="21"/>
  <c r="L147" i="20"/>
  <c r="L147" i="19"/>
  <c r="L147" i="18"/>
  <c r="L147" i="17"/>
  <c r="H147" i="21"/>
  <c r="H147" i="20"/>
  <c r="H147" i="19"/>
  <c r="H147" i="18"/>
  <c r="H147" i="17"/>
  <c r="N146" i="21"/>
  <c r="N146" i="20"/>
  <c r="N146" i="19"/>
  <c r="N146" i="18"/>
  <c r="N146" i="17"/>
  <c r="J146" i="21"/>
  <c r="J146" i="20"/>
  <c r="J146" i="19"/>
  <c r="J146" i="18"/>
  <c r="J146" i="17"/>
  <c r="P145" i="21"/>
  <c r="P145" i="20"/>
  <c r="P145" i="19"/>
  <c r="P145" i="18"/>
  <c r="P145" i="17"/>
  <c r="L145" i="21"/>
  <c r="L145" i="20"/>
  <c r="L145" i="19"/>
  <c r="L145" i="18"/>
  <c r="L145" i="17"/>
  <c r="H145" i="21"/>
  <c r="H145" i="20"/>
  <c r="H145" i="19"/>
  <c r="H145" i="18"/>
  <c r="H145" i="17"/>
  <c r="N144" i="21"/>
  <c r="N144" i="20"/>
  <c r="N144" i="19"/>
  <c r="N144" i="18"/>
  <c r="N144" i="17"/>
  <c r="J144" i="21"/>
  <c r="J144" i="20"/>
  <c r="J144" i="19"/>
  <c r="J144" i="18"/>
  <c r="J144" i="17"/>
  <c r="P143" i="21"/>
  <c r="P143" i="20"/>
  <c r="P143" i="19"/>
  <c r="P143" i="18"/>
  <c r="P143" i="17"/>
  <c r="L143" i="21"/>
  <c r="L143" i="20"/>
  <c r="L143" i="19"/>
  <c r="L143" i="18"/>
  <c r="L143" i="17"/>
  <c r="H143" i="21"/>
  <c r="H143" i="20"/>
  <c r="H143" i="19"/>
  <c r="H143" i="18"/>
  <c r="H143" i="17"/>
  <c r="N142" i="21"/>
  <c r="N142" i="20"/>
  <c r="N142" i="19"/>
  <c r="N142" i="18"/>
  <c r="N142" i="17"/>
  <c r="J142" i="21"/>
  <c r="J142" i="20"/>
  <c r="J142" i="19"/>
  <c r="J142" i="18"/>
  <c r="J142" i="17"/>
  <c r="P141" i="21"/>
  <c r="P141" i="20"/>
  <c r="P141" i="19"/>
  <c r="P141" i="18"/>
  <c r="P141" i="17"/>
  <c r="L141" i="21"/>
  <c r="L141" i="20"/>
  <c r="L141" i="19"/>
  <c r="L141" i="18"/>
  <c r="L141" i="17"/>
  <c r="H141" i="21"/>
  <c r="H141" i="20"/>
  <c r="H141" i="19"/>
  <c r="H141" i="18"/>
  <c r="H141" i="17"/>
  <c r="N140" i="21"/>
  <c r="N140" i="20"/>
  <c r="N140" i="19"/>
  <c r="N140" i="18"/>
  <c r="N140" i="17"/>
  <c r="J140" i="21"/>
  <c r="J140" i="20"/>
  <c r="J140" i="19"/>
  <c r="J140" i="18"/>
  <c r="J140" i="17"/>
  <c r="P139" i="21"/>
  <c r="P139" i="20"/>
  <c r="P139" i="19"/>
  <c r="P139" i="18"/>
  <c r="P139" i="17"/>
  <c r="L139" i="21"/>
  <c r="L139" i="20"/>
  <c r="L139" i="19"/>
  <c r="L139" i="18"/>
  <c r="L139" i="17"/>
  <c r="H139" i="21"/>
  <c r="H139" i="20"/>
  <c r="H139" i="19"/>
  <c r="H139" i="18"/>
  <c r="H139" i="17"/>
  <c r="N138" i="21"/>
  <c r="N138" i="20"/>
  <c r="N138" i="19"/>
  <c r="N138" i="18"/>
  <c r="N138" i="17"/>
  <c r="J138" i="21"/>
  <c r="J138" i="20"/>
  <c r="J138" i="19"/>
  <c r="J138" i="18"/>
  <c r="J138" i="17"/>
  <c r="P137" i="21"/>
  <c r="P137" i="20"/>
  <c r="P137" i="19"/>
  <c r="P137" i="18"/>
  <c r="P137" i="17"/>
  <c r="L137" i="21"/>
  <c r="L137" i="20"/>
  <c r="L137" i="19"/>
  <c r="L137" i="18"/>
  <c r="L137" i="17"/>
  <c r="H137" i="21"/>
  <c r="H137" i="20"/>
  <c r="H137" i="19"/>
  <c r="H137" i="18"/>
  <c r="H137" i="17"/>
  <c r="N123" i="21"/>
  <c r="N123" i="20"/>
  <c r="N123" i="19"/>
  <c r="N123" i="18"/>
  <c r="N123" i="17"/>
  <c r="J123" i="21"/>
  <c r="J123" i="20"/>
  <c r="J123" i="19"/>
  <c r="J123" i="18"/>
  <c r="J123" i="17"/>
  <c r="P122" i="21"/>
  <c r="P122" i="20"/>
  <c r="P122" i="19"/>
  <c r="P122" i="18"/>
  <c r="P122" i="17"/>
  <c r="L122" i="21"/>
  <c r="L122" i="20"/>
  <c r="L122" i="19"/>
  <c r="L122" i="18"/>
  <c r="L122" i="17"/>
  <c r="H122" i="21"/>
  <c r="H122" i="20"/>
  <c r="H122" i="19"/>
  <c r="H122" i="18"/>
  <c r="H122" i="17"/>
  <c r="N121" i="21"/>
  <c r="N121" i="20"/>
  <c r="N121" i="19"/>
  <c r="N121" i="18"/>
  <c r="N121" i="17"/>
  <c r="J121" i="21"/>
  <c r="J121" i="20"/>
  <c r="J121" i="19"/>
  <c r="J121" i="18"/>
  <c r="J121" i="17"/>
  <c r="P120" i="21"/>
  <c r="P120" i="20"/>
  <c r="P120" i="19"/>
  <c r="P120" i="18"/>
  <c r="P120" i="17"/>
  <c r="L120" i="21"/>
  <c r="L120" i="20"/>
  <c r="L120" i="19"/>
  <c r="L120" i="18"/>
  <c r="L120" i="17"/>
  <c r="H120" i="21"/>
  <c r="H120" i="20"/>
  <c r="H120" i="19"/>
  <c r="H120" i="18"/>
  <c r="H120" i="17"/>
  <c r="N119" i="21"/>
  <c r="N119" i="20"/>
  <c r="N119" i="19"/>
  <c r="N119" i="18"/>
  <c r="N119" i="17"/>
  <c r="J119" i="21"/>
  <c r="J119" i="20"/>
  <c r="J119" i="19"/>
  <c r="J119" i="18"/>
  <c r="J119" i="17"/>
  <c r="P118" i="21"/>
  <c r="P118" i="20"/>
  <c r="P118" i="19"/>
  <c r="P118" i="18"/>
  <c r="P118" i="17"/>
  <c r="L118" i="21"/>
  <c r="L118" i="20"/>
  <c r="L118" i="19"/>
  <c r="L118" i="18"/>
  <c r="L118" i="17"/>
  <c r="H118" i="21"/>
  <c r="H118" i="20"/>
  <c r="H118" i="19"/>
  <c r="H118" i="18"/>
  <c r="H118" i="17"/>
  <c r="N117" i="21"/>
  <c r="N117" i="20"/>
  <c r="N117" i="19"/>
  <c r="N117" i="18"/>
  <c r="N117" i="17"/>
  <c r="J117" i="21"/>
  <c r="J117" i="20"/>
  <c r="J117" i="19"/>
  <c r="J117" i="18"/>
  <c r="J117" i="17"/>
  <c r="P116" i="21"/>
  <c r="P116" i="20"/>
  <c r="P116" i="19"/>
  <c r="P116" i="18"/>
  <c r="P116" i="17"/>
  <c r="L116" i="21"/>
  <c r="L116" i="20"/>
  <c r="L116" i="19"/>
  <c r="L116" i="18"/>
  <c r="L116" i="17"/>
  <c r="H116" i="21"/>
  <c r="H116" i="20"/>
  <c r="H116" i="19"/>
  <c r="H116" i="18"/>
  <c r="H116" i="17"/>
  <c r="N115" i="21"/>
  <c r="N115" i="20"/>
  <c r="N115" i="19"/>
  <c r="N115" i="18"/>
  <c r="N115" i="17"/>
  <c r="J115" i="21"/>
  <c r="J115" i="20"/>
  <c r="J115" i="19"/>
  <c r="J115" i="18"/>
  <c r="J115" i="17"/>
  <c r="P114" i="21"/>
  <c r="P114" i="20"/>
  <c r="P114" i="19"/>
  <c r="P114" i="18"/>
  <c r="P114" i="17"/>
  <c r="L114" i="21"/>
  <c r="L114" i="20"/>
  <c r="L114" i="19"/>
  <c r="L114" i="18"/>
  <c r="L114" i="17"/>
  <c r="H114" i="21"/>
  <c r="H114" i="20"/>
  <c r="H114" i="19"/>
  <c r="H114" i="18"/>
  <c r="H114" i="17"/>
  <c r="N113" i="21"/>
  <c r="N113" i="20"/>
  <c r="N113" i="19"/>
  <c r="N113" i="18"/>
  <c r="N113" i="17"/>
  <c r="J113" i="21"/>
  <c r="J113" i="20"/>
  <c r="J113" i="19"/>
  <c r="J113" i="18"/>
  <c r="J113" i="17"/>
  <c r="P112" i="21"/>
  <c r="P112" i="20"/>
  <c r="P112" i="19"/>
  <c r="P112" i="18"/>
  <c r="P112" i="17"/>
  <c r="L112" i="21"/>
  <c r="L112" i="20"/>
  <c r="L112" i="19"/>
  <c r="L112" i="18"/>
  <c r="L112" i="17"/>
  <c r="H112" i="21"/>
  <c r="H112" i="20"/>
  <c r="H112" i="19"/>
  <c r="H112" i="18"/>
  <c r="H112" i="17"/>
  <c r="N111" i="21"/>
  <c r="N111" i="20"/>
  <c r="N111" i="19"/>
  <c r="N111" i="18"/>
  <c r="N111" i="17"/>
  <c r="J111" i="21"/>
  <c r="J111" i="20"/>
  <c r="J111" i="19"/>
  <c r="J111" i="18"/>
  <c r="J111" i="17"/>
  <c r="P110" i="21"/>
  <c r="P110" i="20"/>
  <c r="P110" i="19"/>
  <c r="P110" i="18"/>
  <c r="P110" i="17"/>
  <c r="L110" i="21"/>
  <c r="L110" i="20"/>
  <c r="L110" i="19"/>
  <c r="L110" i="18"/>
  <c r="L110" i="17"/>
  <c r="H110" i="21"/>
  <c r="H110" i="20"/>
  <c r="H110" i="19"/>
  <c r="H110" i="18"/>
  <c r="H110" i="17"/>
  <c r="N109" i="21"/>
  <c r="N109" i="20"/>
  <c r="N109" i="19"/>
  <c r="N109" i="18"/>
  <c r="N109" i="17"/>
  <c r="J109" i="21"/>
  <c r="J109" i="20"/>
  <c r="J109" i="19"/>
  <c r="J109" i="18"/>
  <c r="J109" i="17"/>
  <c r="P108" i="21"/>
  <c r="P108" i="20"/>
  <c r="P108" i="19"/>
  <c r="P108" i="18"/>
  <c r="P108" i="17"/>
  <c r="L108" i="21"/>
  <c r="L108" i="20"/>
  <c r="L108" i="19"/>
  <c r="L108" i="18"/>
  <c r="L108" i="17"/>
  <c r="H108" i="21"/>
  <c r="H108" i="20"/>
  <c r="H108" i="19"/>
  <c r="H108" i="18"/>
  <c r="H108" i="17"/>
  <c r="N107" i="21"/>
  <c r="N107" i="20"/>
  <c r="N107" i="19"/>
  <c r="N107" i="18"/>
  <c r="N107" i="17"/>
  <c r="J107" i="21"/>
  <c r="J107" i="20"/>
  <c r="J107" i="19"/>
  <c r="J107" i="18"/>
  <c r="J107" i="17"/>
  <c r="P106" i="21"/>
  <c r="P106" i="20"/>
  <c r="P106" i="19"/>
  <c r="P106" i="18"/>
  <c r="P106" i="17"/>
  <c r="L106" i="21"/>
  <c r="L106" i="20"/>
  <c r="L106" i="19"/>
  <c r="L106" i="18"/>
  <c r="L106" i="17"/>
  <c r="H106" i="21"/>
  <c r="H106" i="20"/>
  <c r="H106" i="19"/>
  <c r="H106" i="18"/>
  <c r="H106" i="17"/>
  <c r="N105" i="21"/>
  <c r="N105" i="20"/>
  <c r="N105" i="19"/>
  <c r="N105" i="18"/>
  <c r="N105" i="17"/>
  <c r="J105" i="21"/>
  <c r="J105" i="20"/>
  <c r="J105" i="19"/>
  <c r="J105" i="18"/>
  <c r="J105" i="17"/>
  <c r="P104" i="21"/>
  <c r="P104" i="20"/>
  <c r="P104" i="19"/>
  <c r="P104" i="18"/>
  <c r="P104" i="17"/>
  <c r="L104" i="21"/>
  <c r="L104" i="20"/>
  <c r="L104" i="19"/>
  <c r="L104" i="18"/>
  <c r="L104" i="17"/>
  <c r="H104" i="21"/>
  <c r="H104" i="20"/>
  <c r="H104" i="19"/>
  <c r="H104" i="18"/>
  <c r="H104" i="17"/>
  <c r="N103" i="21"/>
  <c r="N103" i="20"/>
  <c r="N103" i="19"/>
  <c r="N103" i="18"/>
  <c r="N103" i="17"/>
  <c r="J103" i="21"/>
  <c r="J103" i="20"/>
  <c r="J103" i="19"/>
  <c r="J103" i="18"/>
  <c r="J103" i="17"/>
  <c r="P102" i="21"/>
  <c r="P102" i="20"/>
  <c r="P102" i="19"/>
  <c r="P102" i="18"/>
  <c r="P102" i="17"/>
  <c r="L102" i="21"/>
  <c r="L102" i="20"/>
  <c r="L102" i="19"/>
  <c r="L102" i="18"/>
  <c r="L102" i="17"/>
  <c r="H102" i="21"/>
  <c r="H102" i="20"/>
  <c r="H102" i="19"/>
  <c r="H102" i="18"/>
  <c r="H102" i="17"/>
  <c r="N101" i="21"/>
  <c r="N101" i="20"/>
  <c r="N101" i="19"/>
  <c r="N101" i="18"/>
  <c r="N101" i="17"/>
  <c r="J101" i="21"/>
  <c r="J101" i="20"/>
  <c r="J101" i="19"/>
  <c r="J101" i="18"/>
  <c r="J101" i="17"/>
  <c r="P241" i="21"/>
  <c r="P241" i="20"/>
  <c r="P241" i="19"/>
  <c r="P241" i="18"/>
  <c r="P241" i="17"/>
  <c r="L241" i="21"/>
  <c r="L241" i="20"/>
  <c r="L241" i="19"/>
  <c r="L241" i="18"/>
  <c r="L241" i="17"/>
  <c r="H241" i="21"/>
  <c r="H241" i="20"/>
  <c r="H241" i="19"/>
  <c r="H241" i="18"/>
  <c r="H241" i="17"/>
  <c r="N240" i="21"/>
  <c r="N240" i="20"/>
  <c r="N240" i="19"/>
  <c r="N240" i="18"/>
  <c r="N240" i="17"/>
  <c r="J240" i="21"/>
  <c r="J240" i="20"/>
  <c r="J240" i="19"/>
  <c r="J240" i="18"/>
  <c r="J240" i="17"/>
  <c r="P239" i="21"/>
  <c r="P239" i="20"/>
  <c r="P239" i="19"/>
  <c r="P239" i="18"/>
  <c r="P239" i="17"/>
  <c r="L239" i="21"/>
  <c r="L239" i="20"/>
  <c r="L239" i="19"/>
  <c r="L239" i="18"/>
  <c r="L239" i="17"/>
  <c r="H239" i="21"/>
  <c r="H239" i="20"/>
  <c r="H239" i="19"/>
  <c r="H239" i="18"/>
  <c r="H239" i="17"/>
  <c r="N238" i="21"/>
  <c r="N238" i="20"/>
  <c r="N238" i="19"/>
  <c r="N238" i="18"/>
  <c r="N238" i="17"/>
  <c r="J238" i="21"/>
  <c r="J238" i="20"/>
  <c r="J238" i="19"/>
  <c r="J238" i="18"/>
  <c r="J238" i="17"/>
  <c r="P237" i="21"/>
  <c r="P237" i="20"/>
  <c r="P237" i="19"/>
  <c r="P237" i="18"/>
  <c r="P237" i="17"/>
  <c r="L237" i="21"/>
  <c r="L237" i="20"/>
  <c r="L237" i="19"/>
  <c r="L237" i="18"/>
  <c r="L237" i="17"/>
  <c r="H237" i="21"/>
  <c r="H237" i="20"/>
  <c r="H237" i="19"/>
  <c r="H237" i="18"/>
  <c r="H237" i="17"/>
  <c r="N236" i="21"/>
  <c r="N236" i="20"/>
  <c r="N236" i="19"/>
  <c r="N236" i="18"/>
  <c r="N236" i="17"/>
  <c r="J236" i="21"/>
  <c r="J236" i="20"/>
  <c r="J236" i="19"/>
  <c r="J236" i="18"/>
  <c r="J236" i="17"/>
  <c r="P235" i="21"/>
  <c r="P235" i="20"/>
  <c r="P235" i="19"/>
  <c r="P235" i="18"/>
  <c r="P235" i="17"/>
  <c r="L235" i="21"/>
  <c r="L235" i="20"/>
  <c r="L235" i="19"/>
  <c r="L235" i="18"/>
  <c r="L235" i="17"/>
  <c r="H235" i="21"/>
  <c r="H235" i="20"/>
  <c r="H235" i="19"/>
  <c r="H235" i="18"/>
  <c r="H235" i="17"/>
  <c r="N234" i="21"/>
  <c r="N234" i="20"/>
  <c r="N234" i="19"/>
  <c r="N234" i="18"/>
  <c r="N234" i="17"/>
  <c r="J234" i="21"/>
  <c r="J234" i="20"/>
  <c r="J234" i="19"/>
  <c r="J234" i="18"/>
  <c r="J234" i="17"/>
  <c r="P233" i="21"/>
  <c r="P233" i="20"/>
  <c r="P233" i="19"/>
  <c r="P233" i="18"/>
  <c r="P233" i="17"/>
  <c r="L233" i="21"/>
  <c r="L233" i="20"/>
  <c r="L233" i="19"/>
  <c r="L233" i="18"/>
  <c r="L233" i="17"/>
  <c r="H233" i="21"/>
  <c r="H233" i="20"/>
  <c r="H233" i="19"/>
  <c r="H233" i="18"/>
  <c r="H233" i="17"/>
  <c r="N232" i="21"/>
  <c r="N232" i="20"/>
  <c r="N232" i="19"/>
  <c r="N232" i="18"/>
  <c r="N232" i="17"/>
  <c r="J232" i="21"/>
  <c r="J232" i="20"/>
  <c r="J232" i="19"/>
  <c r="J232" i="18"/>
  <c r="J232" i="17"/>
  <c r="P231" i="21"/>
  <c r="P231" i="20"/>
  <c r="P231" i="19"/>
  <c r="P231" i="18"/>
  <c r="P231" i="17"/>
  <c r="L231" i="21"/>
  <c r="L231" i="20"/>
  <c r="L231" i="19"/>
  <c r="L231" i="18"/>
  <c r="L231" i="17"/>
  <c r="H231" i="21"/>
  <c r="H231" i="20"/>
  <c r="H231" i="19"/>
  <c r="H231" i="18"/>
  <c r="H231" i="17"/>
  <c r="N230" i="21"/>
  <c r="N230" i="20"/>
  <c r="N230" i="19"/>
  <c r="N230" i="18"/>
  <c r="N230" i="17"/>
  <c r="J230" i="21"/>
  <c r="J230" i="20"/>
  <c r="J230" i="19"/>
  <c r="J230" i="18"/>
  <c r="J230" i="17"/>
  <c r="P50" i="21"/>
  <c r="P50" i="20"/>
  <c r="P50" i="19"/>
  <c r="P50" i="18"/>
  <c r="P50" i="17"/>
  <c r="L50" i="21"/>
  <c r="L50" i="20"/>
  <c r="L50" i="19"/>
  <c r="L50" i="18"/>
  <c r="L50" i="17"/>
  <c r="H50" i="21"/>
  <c r="H50" i="20"/>
  <c r="H50" i="19"/>
  <c r="H50" i="18"/>
  <c r="H50" i="17"/>
  <c r="N229" i="21"/>
  <c r="N229" i="20"/>
  <c r="N229" i="19"/>
  <c r="N229" i="18"/>
  <c r="N229" i="17"/>
  <c r="J229" i="21"/>
  <c r="J229" i="20"/>
  <c r="J229" i="19"/>
  <c r="J229" i="18"/>
  <c r="J229" i="17"/>
  <c r="P269" i="21"/>
  <c r="P269" i="20"/>
  <c r="P269" i="19"/>
  <c r="P269" i="18"/>
  <c r="P269" i="17"/>
  <c r="L269" i="21"/>
  <c r="L269" i="20"/>
  <c r="L269" i="19"/>
  <c r="L269" i="18"/>
  <c r="L269" i="17"/>
  <c r="H269" i="21"/>
  <c r="H269" i="20"/>
  <c r="H269" i="19"/>
  <c r="H269" i="18"/>
  <c r="H269" i="17"/>
  <c r="N228" i="21"/>
  <c r="N228" i="20"/>
  <c r="N228" i="19"/>
  <c r="N228" i="18"/>
  <c r="N228" i="17"/>
  <c r="J228" i="21"/>
  <c r="J228" i="20"/>
  <c r="J228" i="19"/>
  <c r="J228" i="18"/>
  <c r="J228" i="17"/>
  <c r="P227" i="21"/>
  <c r="P227" i="20"/>
  <c r="P227" i="19"/>
  <c r="P227" i="18"/>
  <c r="P227" i="17"/>
  <c r="L227" i="21"/>
  <c r="L227" i="20"/>
  <c r="L227" i="19"/>
  <c r="L227" i="18"/>
  <c r="L227" i="17"/>
  <c r="H227" i="21"/>
  <c r="H227" i="20"/>
  <c r="H227" i="19"/>
  <c r="H227" i="18"/>
  <c r="H227" i="17"/>
  <c r="N226" i="21"/>
  <c r="N226" i="20"/>
  <c r="N226" i="19"/>
  <c r="N226" i="18"/>
  <c r="N226" i="17"/>
  <c r="J226" i="21"/>
  <c r="J226" i="20"/>
  <c r="J226" i="19"/>
  <c r="J226" i="18"/>
  <c r="J226" i="17"/>
  <c r="P225" i="21"/>
  <c r="P225" i="20"/>
  <c r="P225" i="19"/>
  <c r="P225" i="18"/>
  <c r="P225" i="17"/>
  <c r="L225" i="21"/>
  <c r="L225" i="20"/>
  <c r="L225" i="19"/>
  <c r="L225" i="18"/>
  <c r="L225" i="17"/>
  <c r="H225" i="21"/>
  <c r="H225" i="20"/>
  <c r="H225" i="19"/>
  <c r="H225" i="18"/>
  <c r="H225" i="17"/>
  <c r="N224" i="21"/>
  <c r="N224" i="20"/>
  <c r="N224" i="19"/>
  <c r="N224" i="18"/>
  <c r="N224" i="17"/>
  <c r="J224" i="21"/>
  <c r="J224" i="20"/>
  <c r="J224" i="19"/>
  <c r="J224" i="18"/>
  <c r="J224" i="17"/>
  <c r="P223" i="21"/>
  <c r="P223" i="20"/>
  <c r="P223" i="19"/>
  <c r="P223" i="18"/>
  <c r="P223" i="17"/>
  <c r="L223" i="21"/>
  <c r="L223" i="20"/>
  <c r="L223" i="19"/>
  <c r="L223" i="18"/>
  <c r="L223" i="17"/>
  <c r="H223" i="21"/>
  <c r="H223" i="20"/>
  <c r="H223" i="19"/>
  <c r="H223" i="18"/>
  <c r="H223" i="17"/>
  <c r="N268" i="21"/>
  <c r="N268" i="20"/>
  <c r="N268" i="19"/>
  <c r="N268" i="18"/>
  <c r="N268" i="17"/>
  <c r="J268" i="21"/>
  <c r="J268" i="20"/>
  <c r="J268" i="19"/>
  <c r="J268" i="18"/>
  <c r="J268" i="17"/>
  <c r="P100" i="21"/>
  <c r="P100" i="20"/>
  <c r="P100" i="19"/>
  <c r="P100" i="18"/>
  <c r="P100" i="17"/>
  <c r="L100" i="21"/>
  <c r="L100" i="20"/>
  <c r="L100" i="19"/>
  <c r="L100" i="18"/>
  <c r="L100" i="17"/>
  <c r="H100" i="21"/>
  <c r="H100" i="20"/>
  <c r="H100" i="19"/>
  <c r="H100" i="18"/>
  <c r="H100" i="17"/>
  <c r="N222" i="21"/>
  <c r="N222" i="20"/>
  <c r="N222" i="19"/>
  <c r="N222" i="18"/>
  <c r="N222" i="17"/>
  <c r="J222" i="21"/>
  <c r="J222" i="20"/>
  <c r="J222" i="19"/>
  <c r="J222" i="18"/>
  <c r="J222" i="17"/>
  <c r="P221" i="21"/>
  <c r="P221" i="20"/>
  <c r="P221" i="19"/>
  <c r="P221" i="18"/>
  <c r="P221" i="17"/>
  <c r="L221" i="21"/>
  <c r="L221" i="20"/>
  <c r="L221" i="19"/>
  <c r="L221" i="18"/>
  <c r="L221" i="17"/>
  <c r="H221" i="21"/>
  <c r="H221" i="20"/>
  <c r="H221" i="19"/>
  <c r="H221" i="18"/>
  <c r="H221" i="17"/>
  <c r="N220" i="21"/>
  <c r="N220" i="20"/>
  <c r="N220" i="19"/>
  <c r="N220" i="18"/>
  <c r="N220" i="17"/>
  <c r="J220" i="21"/>
  <c r="J220" i="20"/>
  <c r="J220" i="19"/>
  <c r="J220" i="18"/>
  <c r="J220" i="17"/>
  <c r="P219" i="21"/>
  <c r="P219" i="20"/>
  <c r="P219" i="19"/>
  <c r="P219" i="18"/>
  <c r="P219" i="17"/>
  <c r="L219" i="21"/>
  <c r="L219" i="20"/>
  <c r="L219" i="19"/>
  <c r="L219" i="18"/>
  <c r="L219" i="17"/>
  <c r="H219" i="21"/>
  <c r="H219" i="20"/>
  <c r="H219" i="19"/>
  <c r="H219" i="18"/>
  <c r="H219" i="17"/>
  <c r="N218" i="21"/>
  <c r="N218" i="20"/>
  <c r="N218" i="19"/>
  <c r="N218" i="18"/>
  <c r="N218" i="17"/>
  <c r="J218" i="21"/>
  <c r="J218" i="20"/>
  <c r="J218" i="19"/>
  <c r="J218" i="18"/>
  <c r="J218" i="17"/>
  <c r="P217" i="21"/>
  <c r="P217" i="20"/>
  <c r="P217" i="19"/>
  <c r="P217" i="18"/>
  <c r="P217" i="17"/>
  <c r="L217" i="21"/>
  <c r="L217" i="20"/>
  <c r="L217" i="19"/>
  <c r="L217" i="18"/>
  <c r="L217" i="17"/>
  <c r="H217" i="21"/>
  <c r="H217" i="20"/>
  <c r="H217" i="19"/>
  <c r="H217" i="18"/>
  <c r="H217" i="17"/>
  <c r="N216" i="21"/>
  <c r="N216" i="20"/>
  <c r="N216" i="19"/>
  <c r="N216" i="18"/>
  <c r="N216" i="17"/>
  <c r="J216" i="21"/>
  <c r="J216" i="20"/>
  <c r="J216" i="19"/>
  <c r="J216" i="18"/>
  <c r="J216" i="17"/>
  <c r="P215" i="21"/>
  <c r="P215" i="20"/>
  <c r="P215" i="19"/>
  <c r="P215" i="18"/>
  <c r="P215" i="17"/>
  <c r="L215" i="21"/>
  <c r="L215" i="20"/>
  <c r="L215" i="19"/>
  <c r="L215" i="18"/>
  <c r="L215" i="17"/>
  <c r="H215" i="21"/>
  <c r="H215" i="20"/>
  <c r="H215" i="19"/>
  <c r="H215" i="18"/>
  <c r="H215" i="17"/>
  <c r="N214" i="21"/>
  <c r="N214" i="20"/>
  <c r="N214" i="19"/>
  <c r="N214" i="18"/>
  <c r="N214" i="17"/>
  <c r="J214" i="21"/>
  <c r="J214" i="20"/>
  <c r="J214" i="19"/>
  <c r="J214" i="18"/>
  <c r="J214" i="17"/>
  <c r="P213" i="21"/>
  <c r="P213" i="20"/>
  <c r="P213" i="19"/>
  <c r="P213" i="18"/>
  <c r="P213" i="17"/>
  <c r="L213" i="21"/>
  <c r="L213" i="20"/>
  <c r="L213" i="19"/>
  <c r="L213" i="18"/>
  <c r="L213" i="17"/>
  <c r="H213" i="21"/>
  <c r="H213" i="20"/>
  <c r="H213" i="19"/>
  <c r="H213" i="18"/>
  <c r="H213" i="17"/>
  <c r="N212" i="21"/>
  <c r="N212" i="20"/>
  <c r="N212" i="19"/>
  <c r="N212" i="18"/>
  <c r="N212" i="17"/>
  <c r="J212" i="21"/>
  <c r="J212" i="20"/>
  <c r="J212" i="19"/>
  <c r="J212" i="18"/>
  <c r="J212" i="17"/>
  <c r="P211" i="21"/>
  <c r="P211" i="20"/>
  <c r="P211" i="19"/>
  <c r="P211" i="18"/>
  <c r="P211" i="17"/>
  <c r="L211" i="21"/>
  <c r="L211" i="20"/>
  <c r="L211" i="19"/>
  <c r="L211" i="18"/>
  <c r="L211" i="17"/>
  <c r="H211" i="21"/>
  <c r="H211" i="20"/>
  <c r="H211" i="19"/>
  <c r="H211" i="18"/>
  <c r="H211" i="17"/>
  <c r="N210" i="21"/>
  <c r="N210" i="20"/>
  <c r="N210" i="19"/>
  <c r="N210" i="18"/>
  <c r="N210" i="17"/>
  <c r="J210" i="21"/>
  <c r="J210" i="20"/>
  <c r="J210" i="19"/>
  <c r="J210" i="18"/>
  <c r="J210" i="17"/>
  <c r="P209" i="21"/>
  <c r="P209" i="20"/>
  <c r="P209" i="19"/>
  <c r="P209" i="18"/>
  <c r="P209" i="17"/>
  <c r="L209" i="21"/>
  <c r="L209" i="20"/>
  <c r="L209" i="19"/>
  <c r="L209" i="18"/>
  <c r="L209" i="17"/>
  <c r="H209" i="21"/>
  <c r="H209" i="20"/>
  <c r="H209" i="19"/>
  <c r="H209" i="18"/>
  <c r="H209" i="17"/>
  <c r="N208" i="21"/>
  <c r="N208" i="20"/>
  <c r="N208" i="19"/>
  <c r="N208" i="18"/>
  <c r="N208" i="17"/>
  <c r="J208" i="21"/>
  <c r="J208" i="20"/>
  <c r="J208" i="19"/>
  <c r="J208" i="18"/>
  <c r="J208" i="17"/>
  <c r="P207" i="21"/>
  <c r="P207" i="20"/>
  <c r="P207" i="19"/>
  <c r="P207" i="18"/>
  <c r="P207" i="17"/>
  <c r="L207" i="21"/>
  <c r="L207" i="20"/>
  <c r="L207" i="19"/>
  <c r="L207" i="18"/>
  <c r="L207" i="17"/>
  <c r="H207" i="21"/>
  <c r="H207" i="20"/>
  <c r="H207" i="19"/>
  <c r="H207" i="18"/>
  <c r="H207" i="17"/>
  <c r="N206" i="21"/>
  <c r="N206" i="20"/>
  <c r="N206" i="19"/>
  <c r="N206" i="18"/>
  <c r="N206" i="17"/>
  <c r="J206" i="21"/>
  <c r="J206" i="20"/>
  <c r="J206" i="19"/>
  <c r="J206" i="18"/>
  <c r="J206" i="17"/>
  <c r="P205" i="21"/>
  <c r="P205" i="20"/>
  <c r="P205" i="19"/>
  <c r="P205" i="18"/>
  <c r="P205" i="17"/>
  <c r="L205" i="21"/>
  <c r="L205" i="20"/>
  <c r="L205" i="19"/>
  <c r="L205" i="18"/>
  <c r="L205" i="17"/>
  <c r="H205" i="21"/>
  <c r="H205" i="20"/>
  <c r="H205" i="19"/>
  <c r="H205" i="18"/>
  <c r="H205" i="17"/>
  <c r="N204" i="21"/>
  <c r="N204" i="20"/>
  <c r="N204" i="19"/>
  <c r="N204" i="18"/>
  <c r="N204" i="17"/>
  <c r="J204" i="21"/>
  <c r="J204" i="20"/>
  <c r="J204" i="19"/>
  <c r="J204" i="18"/>
  <c r="J204" i="17"/>
  <c r="P267" i="21"/>
  <c r="P267" i="20"/>
  <c r="P267" i="19"/>
  <c r="P267" i="18"/>
  <c r="P267" i="17"/>
  <c r="L267" i="21"/>
  <c r="L267" i="20"/>
  <c r="L267" i="19"/>
  <c r="L267" i="18"/>
  <c r="L267" i="17"/>
  <c r="H267" i="21"/>
  <c r="H267" i="20"/>
  <c r="H267" i="19"/>
  <c r="H267" i="18"/>
  <c r="H267" i="17"/>
  <c r="N266" i="21"/>
  <c r="N266" i="20"/>
  <c r="N266" i="19"/>
  <c r="N266" i="18"/>
  <c r="N266" i="17"/>
  <c r="J266" i="21"/>
  <c r="J266" i="20"/>
  <c r="J266" i="19"/>
  <c r="J266" i="18"/>
  <c r="J266" i="17"/>
  <c r="P265" i="21"/>
  <c r="P265" i="20"/>
  <c r="P265" i="19"/>
  <c r="P265" i="18"/>
  <c r="P265" i="17"/>
  <c r="L265" i="21"/>
  <c r="L265" i="20"/>
  <c r="L265" i="19"/>
  <c r="L265" i="18"/>
  <c r="L265" i="17"/>
  <c r="H265" i="21"/>
  <c r="H265" i="20"/>
  <c r="H265" i="19"/>
  <c r="H265" i="18"/>
  <c r="H265" i="17"/>
  <c r="N264" i="21"/>
  <c r="N264" i="20"/>
  <c r="N264" i="19"/>
  <c r="N264" i="18"/>
  <c r="N264" i="17"/>
  <c r="J264" i="21"/>
  <c r="J264" i="20"/>
  <c r="J264" i="19"/>
  <c r="J264" i="18"/>
  <c r="J264" i="17"/>
  <c r="P263" i="21"/>
  <c r="P263" i="20"/>
  <c r="P263" i="19"/>
  <c r="P263" i="18"/>
  <c r="P263" i="17"/>
  <c r="L263" i="21"/>
  <c r="L263" i="20"/>
  <c r="L263" i="19"/>
  <c r="L263" i="18"/>
  <c r="L263" i="17"/>
  <c r="H263" i="21"/>
  <c r="H263" i="20"/>
  <c r="H263" i="19"/>
  <c r="H263" i="18"/>
  <c r="H263" i="17"/>
  <c r="N262" i="21"/>
  <c r="N262" i="20"/>
  <c r="N262" i="19"/>
  <c r="N262" i="18"/>
  <c r="N262" i="17"/>
  <c r="J262" i="21"/>
  <c r="J262" i="20"/>
  <c r="J262" i="19"/>
  <c r="J262" i="18"/>
  <c r="J262" i="17"/>
  <c r="P261" i="21"/>
  <c r="P261" i="20"/>
  <c r="P261" i="19"/>
  <c r="P261" i="18"/>
  <c r="P261" i="17"/>
  <c r="L261" i="21"/>
  <c r="L261" i="20"/>
  <c r="L261" i="19"/>
  <c r="L261" i="18"/>
  <c r="L261" i="17"/>
  <c r="H261" i="21"/>
  <c r="H261" i="20"/>
  <c r="H261" i="19"/>
  <c r="H261" i="18"/>
  <c r="H261" i="17"/>
  <c r="N260" i="21"/>
  <c r="N260" i="20"/>
  <c r="N260" i="19"/>
  <c r="N260" i="18"/>
  <c r="N260" i="17"/>
  <c r="J260" i="21"/>
  <c r="J260" i="20"/>
  <c r="J260" i="19"/>
  <c r="J260" i="18"/>
  <c r="J260" i="17"/>
  <c r="P259" i="21"/>
  <c r="P259" i="20"/>
  <c r="P259" i="19"/>
  <c r="P259" i="18"/>
  <c r="P259" i="17"/>
  <c r="L259" i="21"/>
  <c r="L259" i="20"/>
  <c r="L259" i="19"/>
  <c r="L259" i="18"/>
  <c r="L259" i="17"/>
  <c r="H259" i="21"/>
  <c r="H259" i="20"/>
  <c r="H259" i="19"/>
  <c r="H259" i="18"/>
  <c r="H259" i="17"/>
  <c r="N258" i="21"/>
  <c r="N258" i="20"/>
  <c r="N258" i="19"/>
  <c r="N258" i="18"/>
  <c r="N258" i="17"/>
  <c r="J258" i="21"/>
  <c r="J258" i="20"/>
  <c r="J258" i="19"/>
  <c r="J258" i="18"/>
  <c r="J258" i="17"/>
  <c r="P329" i="21"/>
  <c r="P329" i="20"/>
  <c r="P329" i="19"/>
  <c r="P329" i="18"/>
  <c r="P329" i="17"/>
  <c r="L329" i="21"/>
  <c r="L329" i="20"/>
  <c r="L329" i="19"/>
  <c r="L329" i="18"/>
  <c r="L329" i="17"/>
  <c r="H329" i="21"/>
  <c r="H329" i="20"/>
  <c r="H329" i="19"/>
  <c r="H329" i="18"/>
  <c r="H329" i="17"/>
  <c r="N328" i="21"/>
  <c r="N328" i="20"/>
  <c r="N328" i="19"/>
  <c r="N328" i="18"/>
  <c r="N328" i="17"/>
  <c r="J328" i="21"/>
  <c r="J328" i="20"/>
  <c r="J328" i="19"/>
  <c r="J328" i="18"/>
  <c r="J328" i="17"/>
  <c r="P327" i="21"/>
  <c r="P327" i="20"/>
  <c r="P327" i="19"/>
  <c r="P327" i="18"/>
  <c r="P327" i="17"/>
  <c r="L327" i="21"/>
  <c r="L327" i="20"/>
  <c r="L327" i="19"/>
  <c r="L327" i="18"/>
  <c r="L327" i="17"/>
  <c r="H327" i="21"/>
  <c r="H327" i="20"/>
  <c r="H327" i="19"/>
  <c r="H327" i="18"/>
  <c r="H327" i="17"/>
  <c r="N326" i="21"/>
  <c r="N326" i="20"/>
  <c r="N326" i="19"/>
  <c r="N326" i="18"/>
  <c r="N326" i="17"/>
  <c r="J326" i="21"/>
  <c r="J326" i="20"/>
  <c r="J326" i="19"/>
  <c r="J326" i="18"/>
  <c r="J326" i="17"/>
  <c r="P325" i="21"/>
  <c r="P325" i="20"/>
  <c r="P325" i="19"/>
  <c r="P325" i="18"/>
  <c r="P325" i="17"/>
  <c r="L325" i="21"/>
  <c r="L325" i="20"/>
  <c r="L325" i="19"/>
  <c r="L325" i="18"/>
  <c r="L325" i="17"/>
  <c r="H325" i="21"/>
  <c r="H325" i="20"/>
  <c r="H325" i="19"/>
  <c r="H325" i="18"/>
  <c r="H325" i="17"/>
  <c r="N324" i="21"/>
  <c r="N324" i="20"/>
  <c r="N324" i="19"/>
  <c r="N324" i="18"/>
  <c r="N324" i="17"/>
  <c r="J324" i="21"/>
  <c r="J324" i="20"/>
  <c r="J324" i="19"/>
  <c r="J324" i="18"/>
  <c r="J324" i="17"/>
  <c r="P323" i="21"/>
  <c r="P323" i="20"/>
  <c r="P323" i="19"/>
  <c r="P323" i="18"/>
  <c r="P323" i="17"/>
  <c r="L323" i="21"/>
  <c r="L323" i="20"/>
  <c r="L323" i="19"/>
  <c r="L323" i="18"/>
  <c r="L323" i="17"/>
  <c r="H323" i="21"/>
  <c r="H323" i="20"/>
  <c r="H323" i="19"/>
  <c r="H323" i="18"/>
  <c r="H323" i="17"/>
  <c r="N322" i="21"/>
  <c r="N322" i="20"/>
  <c r="N322" i="19"/>
  <c r="N322" i="18"/>
  <c r="N322" i="17"/>
  <c r="J322" i="21"/>
  <c r="J322" i="20"/>
  <c r="J322" i="19"/>
  <c r="J322" i="18"/>
  <c r="J322" i="17"/>
  <c r="P321" i="21"/>
  <c r="P321" i="20"/>
  <c r="P321" i="19"/>
  <c r="P321" i="18"/>
  <c r="P321" i="17"/>
  <c r="L321" i="21"/>
  <c r="L321" i="20"/>
  <c r="L321" i="19"/>
  <c r="L321" i="18"/>
  <c r="L321" i="17"/>
  <c r="H321" i="21"/>
  <c r="H321" i="20"/>
  <c r="H321" i="19"/>
  <c r="H321" i="18"/>
  <c r="H321" i="17"/>
  <c r="N49" i="21"/>
  <c r="N49" i="20"/>
  <c r="N49" i="19"/>
  <c r="N49" i="18"/>
  <c r="N49" i="17"/>
  <c r="J49" i="21"/>
  <c r="J49" i="20"/>
  <c r="J49" i="19"/>
  <c r="J49" i="18"/>
  <c r="J49" i="17"/>
  <c r="P48" i="21"/>
  <c r="P48" i="20"/>
  <c r="P48" i="19"/>
  <c r="P48" i="18"/>
  <c r="P48" i="17"/>
  <c r="L48" i="21"/>
  <c r="L48" i="20"/>
  <c r="L48" i="19"/>
  <c r="L48" i="18"/>
  <c r="L48" i="17"/>
  <c r="H48" i="21"/>
  <c r="H48" i="20"/>
  <c r="H48" i="19"/>
  <c r="H48" i="18"/>
  <c r="H48" i="17"/>
  <c r="N203" i="21"/>
  <c r="N203" i="20"/>
  <c r="N203" i="19"/>
  <c r="N203" i="18"/>
  <c r="N203" i="17"/>
  <c r="J203" i="21"/>
  <c r="J203" i="20"/>
  <c r="J203" i="19"/>
  <c r="J203" i="18"/>
  <c r="J203" i="17"/>
  <c r="P202" i="21"/>
  <c r="P202" i="20"/>
  <c r="P202" i="19"/>
  <c r="P202" i="18"/>
  <c r="P202" i="17"/>
  <c r="L202" i="21"/>
  <c r="L202" i="20"/>
  <c r="L202" i="19"/>
  <c r="L202" i="18"/>
  <c r="L202" i="17"/>
  <c r="H202" i="21"/>
  <c r="H202" i="20"/>
  <c r="H202" i="19"/>
  <c r="H202" i="18"/>
  <c r="H202" i="17"/>
  <c r="N201" i="21"/>
  <c r="N201" i="20"/>
  <c r="N201" i="19"/>
  <c r="N201" i="18"/>
  <c r="N201" i="17"/>
  <c r="J201" i="21"/>
  <c r="J201" i="20"/>
  <c r="J201" i="19"/>
  <c r="J201" i="18"/>
  <c r="J201" i="17"/>
  <c r="P200" i="21"/>
  <c r="P200" i="20"/>
  <c r="P200" i="19"/>
  <c r="P200" i="18"/>
  <c r="P200" i="17"/>
  <c r="L200" i="21"/>
  <c r="L200" i="20"/>
  <c r="L200" i="19"/>
  <c r="L200" i="18"/>
  <c r="L200" i="17"/>
  <c r="H200" i="21"/>
  <c r="H200" i="20"/>
  <c r="H200" i="19"/>
  <c r="H200" i="18"/>
  <c r="H200" i="17"/>
  <c r="N199" i="21"/>
  <c r="N199" i="20"/>
  <c r="N199" i="19"/>
  <c r="N199" i="18"/>
  <c r="N199" i="17"/>
  <c r="J199" i="21"/>
  <c r="J199" i="20"/>
  <c r="J199" i="19"/>
  <c r="J199" i="18"/>
  <c r="J199" i="17"/>
  <c r="P198" i="21"/>
  <c r="P198" i="20"/>
  <c r="P198" i="19"/>
  <c r="P198" i="18"/>
  <c r="P198" i="17"/>
  <c r="L198" i="21"/>
  <c r="L198" i="20"/>
  <c r="L198" i="19"/>
  <c r="L198" i="18"/>
  <c r="L198" i="17"/>
  <c r="H198" i="21"/>
  <c r="H198" i="20"/>
  <c r="H198" i="19"/>
  <c r="H198" i="18"/>
  <c r="H198" i="17"/>
  <c r="N197" i="21"/>
  <c r="N197" i="20"/>
  <c r="N197" i="19"/>
  <c r="N197" i="18"/>
  <c r="N197" i="17"/>
  <c r="J197" i="21"/>
  <c r="J197" i="20"/>
  <c r="J197" i="19"/>
  <c r="J197" i="18"/>
  <c r="J197" i="17"/>
  <c r="P196" i="21"/>
  <c r="P196" i="20"/>
  <c r="P196" i="19"/>
  <c r="P196" i="18"/>
  <c r="P196" i="17"/>
  <c r="L196" i="21"/>
  <c r="L196" i="20"/>
  <c r="L196" i="19"/>
  <c r="L196" i="18"/>
  <c r="L196" i="17"/>
  <c r="H196" i="21"/>
  <c r="H196" i="20"/>
  <c r="H196" i="19"/>
  <c r="H196" i="18"/>
  <c r="H196" i="17"/>
  <c r="N195" i="21"/>
  <c r="N195" i="20"/>
  <c r="N195" i="19"/>
  <c r="N195" i="18"/>
  <c r="N195" i="17"/>
  <c r="J195" i="21"/>
  <c r="J195" i="20"/>
  <c r="J195" i="19"/>
  <c r="J195" i="18"/>
  <c r="J195" i="17"/>
  <c r="P194" i="21"/>
  <c r="P194" i="20"/>
  <c r="P194" i="19"/>
  <c r="P194" i="18"/>
  <c r="P194" i="17"/>
  <c r="L194" i="21"/>
  <c r="L194" i="20"/>
  <c r="L194" i="19"/>
  <c r="L194" i="18"/>
  <c r="L194" i="17"/>
  <c r="H194" i="21"/>
  <c r="H194" i="20"/>
  <c r="H194" i="19"/>
  <c r="H194" i="18"/>
  <c r="H194" i="17"/>
  <c r="N193" i="21"/>
  <c r="N193" i="20"/>
  <c r="N193" i="19"/>
  <c r="N193" i="18"/>
  <c r="N193" i="17"/>
  <c r="J193" i="21"/>
  <c r="J193" i="20"/>
  <c r="J193" i="19"/>
  <c r="J193" i="18"/>
  <c r="J193" i="17"/>
  <c r="P192" i="21"/>
  <c r="P192" i="20"/>
  <c r="P192" i="19"/>
  <c r="P192" i="18"/>
  <c r="P192" i="17"/>
  <c r="L192" i="21"/>
  <c r="L192" i="20"/>
  <c r="L192" i="19"/>
  <c r="L192" i="18"/>
  <c r="L192" i="17"/>
  <c r="H192" i="21"/>
  <c r="H192" i="20"/>
  <c r="H192" i="19"/>
  <c r="H192" i="18"/>
  <c r="H192" i="17"/>
  <c r="N191" i="21"/>
  <c r="N191" i="20"/>
  <c r="N191" i="19"/>
  <c r="N191" i="18"/>
  <c r="N191" i="17"/>
  <c r="J191" i="21"/>
  <c r="J191" i="20"/>
  <c r="J191" i="19"/>
  <c r="J191" i="18"/>
  <c r="J191" i="17"/>
  <c r="P190" i="21"/>
  <c r="P190" i="20"/>
  <c r="P190" i="19"/>
  <c r="P190" i="18"/>
  <c r="P190" i="17"/>
  <c r="L190" i="21"/>
  <c r="L190" i="20"/>
  <c r="L190" i="19"/>
  <c r="L190" i="18"/>
  <c r="L190" i="17"/>
  <c r="H190" i="21"/>
  <c r="H190" i="20"/>
  <c r="H190" i="19"/>
  <c r="H190" i="18"/>
  <c r="H190" i="17"/>
  <c r="N189" i="21"/>
  <c r="N189" i="20"/>
  <c r="N189" i="19"/>
  <c r="N189" i="18"/>
  <c r="N189" i="17"/>
  <c r="J189" i="21"/>
  <c r="J189" i="20"/>
  <c r="J189" i="19"/>
  <c r="J189" i="18"/>
  <c r="J189" i="17"/>
  <c r="P280" i="21"/>
  <c r="P280" i="20"/>
  <c r="P280" i="19"/>
  <c r="P280" i="18"/>
  <c r="P280" i="17"/>
  <c r="L280" i="21"/>
  <c r="L280" i="20"/>
  <c r="L280" i="19"/>
  <c r="L280" i="18"/>
  <c r="L280" i="17"/>
  <c r="H280" i="21"/>
  <c r="H280" i="20"/>
  <c r="H280" i="19"/>
  <c r="H280" i="18"/>
  <c r="H280" i="17"/>
  <c r="N320" i="21"/>
  <c r="N320" i="20"/>
  <c r="N320" i="19"/>
  <c r="N320" i="18"/>
  <c r="N320" i="17"/>
  <c r="J320" i="21"/>
  <c r="J320" i="20"/>
  <c r="J320" i="19"/>
  <c r="J320" i="18"/>
  <c r="J320" i="17"/>
  <c r="P319" i="21"/>
  <c r="P319" i="20"/>
  <c r="P319" i="19"/>
  <c r="P319" i="18"/>
  <c r="P319" i="17"/>
  <c r="L319" i="21"/>
  <c r="L319" i="20"/>
  <c r="L319" i="19"/>
  <c r="L319" i="18"/>
  <c r="L319" i="17"/>
  <c r="H319" i="21"/>
  <c r="H319" i="20"/>
  <c r="H319" i="19"/>
  <c r="H319" i="18"/>
  <c r="H319" i="17"/>
  <c r="N318" i="21"/>
  <c r="N318" i="20"/>
  <c r="N318" i="19"/>
  <c r="N318" i="18"/>
  <c r="N318" i="17"/>
  <c r="J318" i="21"/>
  <c r="J318" i="20"/>
  <c r="J318" i="19"/>
  <c r="J318" i="18"/>
  <c r="J318" i="17"/>
  <c r="P317" i="21"/>
  <c r="P317" i="20"/>
  <c r="P317" i="19"/>
  <c r="P317" i="18"/>
  <c r="P317" i="17"/>
  <c r="L317" i="21"/>
  <c r="L317" i="20"/>
  <c r="L317" i="19"/>
  <c r="L317" i="18"/>
  <c r="L317" i="17"/>
  <c r="H317" i="21"/>
  <c r="H317" i="20"/>
  <c r="H317" i="19"/>
  <c r="H317" i="18"/>
  <c r="H317" i="17"/>
  <c r="N316" i="21"/>
  <c r="N316" i="20"/>
  <c r="N316" i="19"/>
  <c r="N316" i="18"/>
  <c r="N316" i="17"/>
  <c r="J316" i="21"/>
  <c r="J316" i="20"/>
  <c r="J316" i="19"/>
  <c r="J316" i="18"/>
  <c r="J316" i="17"/>
  <c r="P315" i="21"/>
  <c r="P315" i="20"/>
  <c r="P315" i="19"/>
  <c r="P315" i="18"/>
  <c r="P315" i="17"/>
  <c r="L315" i="21"/>
  <c r="L315" i="20"/>
  <c r="L315" i="19"/>
  <c r="L315" i="18"/>
  <c r="L315" i="17"/>
  <c r="H315" i="21"/>
  <c r="H315" i="20"/>
  <c r="H315" i="19"/>
  <c r="H315" i="18"/>
  <c r="H315" i="17"/>
  <c r="N314" i="21"/>
  <c r="N314" i="20"/>
  <c r="N314" i="19"/>
  <c r="N314" i="18"/>
  <c r="N314" i="17"/>
  <c r="J314" i="21"/>
  <c r="J314" i="20"/>
  <c r="J314" i="19"/>
  <c r="J314" i="18"/>
  <c r="J314" i="17"/>
  <c r="P313" i="21"/>
  <c r="P313" i="20"/>
  <c r="P313" i="19"/>
  <c r="P313" i="18"/>
  <c r="P313" i="17"/>
  <c r="L313" i="21"/>
  <c r="L313" i="20"/>
  <c r="L313" i="19"/>
  <c r="L313" i="18"/>
  <c r="L313" i="17"/>
  <c r="H313" i="21"/>
  <c r="H313" i="20"/>
  <c r="H313" i="19"/>
  <c r="H313" i="18"/>
  <c r="H313" i="17"/>
  <c r="N312" i="21"/>
  <c r="N312" i="20"/>
  <c r="N312" i="19"/>
  <c r="N312" i="18"/>
  <c r="N312" i="17"/>
  <c r="J312" i="21"/>
  <c r="J312" i="20"/>
  <c r="J312" i="19"/>
  <c r="J312" i="18"/>
  <c r="J312" i="17"/>
  <c r="P311" i="21"/>
  <c r="P311" i="20"/>
  <c r="P311" i="19"/>
  <c r="P311" i="18"/>
  <c r="P311" i="17"/>
  <c r="L311" i="21"/>
  <c r="L311" i="20"/>
  <c r="L311" i="19"/>
  <c r="L311" i="18"/>
  <c r="L311" i="17"/>
  <c r="H311" i="21"/>
  <c r="H311" i="20"/>
  <c r="H311" i="19"/>
  <c r="H311" i="18"/>
  <c r="H311" i="17"/>
  <c r="N310" i="21"/>
  <c r="N310" i="20"/>
  <c r="N310" i="19"/>
  <c r="N310" i="18"/>
  <c r="N310" i="17"/>
  <c r="J310" i="21"/>
  <c r="J310" i="20"/>
  <c r="J310" i="19"/>
  <c r="J310" i="18"/>
  <c r="J310" i="17"/>
  <c r="P309" i="21"/>
  <c r="P309" i="20"/>
  <c r="P309" i="19"/>
  <c r="P309" i="18"/>
  <c r="P309" i="17"/>
  <c r="L309" i="21"/>
  <c r="L309" i="20"/>
  <c r="L309" i="19"/>
  <c r="L309" i="18"/>
  <c r="L309" i="17"/>
  <c r="H309" i="21"/>
  <c r="H309" i="20"/>
  <c r="H309" i="19"/>
  <c r="H309" i="18"/>
  <c r="H309" i="17"/>
  <c r="N308" i="21"/>
  <c r="N308" i="20"/>
  <c r="N308" i="19"/>
  <c r="N308" i="18"/>
  <c r="N308" i="17"/>
  <c r="J308" i="21"/>
  <c r="J308" i="20"/>
  <c r="J308" i="19"/>
  <c r="J308" i="18"/>
  <c r="J308" i="17"/>
  <c r="P307" i="21"/>
  <c r="P307" i="20"/>
  <c r="P307" i="19"/>
  <c r="P307" i="18"/>
  <c r="P307" i="17"/>
  <c r="L307" i="21"/>
  <c r="L307" i="20"/>
  <c r="L307" i="19"/>
  <c r="L307" i="18"/>
  <c r="L307" i="17"/>
  <c r="H307" i="21"/>
  <c r="H307" i="20"/>
  <c r="H307" i="19"/>
  <c r="H307" i="18"/>
  <c r="H307" i="17"/>
  <c r="N306" i="21"/>
  <c r="N306" i="20"/>
  <c r="N306" i="19"/>
  <c r="N306" i="18"/>
  <c r="N306" i="17"/>
  <c r="J306" i="21"/>
  <c r="J306" i="20"/>
  <c r="J306" i="19"/>
  <c r="J306" i="18"/>
  <c r="J306" i="17"/>
  <c r="P305" i="21"/>
  <c r="P305" i="20"/>
  <c r="P305" i="19"/>
  <c r="P305" i="18"/>
  <c r="P305" i="17"/>
  <c r="L305" i="21"/>
  <c r="L305" i="20"/>
  <c r="L305" i="19"/>
  <c r="L305" i="18"/>
  <c r="L305" i="17"/>
  <c r="H305" i="21"/>
  <c r="H305" i="20"/>
  <c r="H305" i="19"/>
  <c r="H305" i="18"/>
  <c r="H305" i="17"/>
  <c r="N304" i="21"/>
  <c r="N304" i="20"/>
  <c r="N304" i="19"/>
  <c r="N304" i="18"/>
  <c r="N304" i="17"/>
  <c r="J304" i="21"/>
  <c r="J304" i="20"/>
  <c r="J304" i="19"/>
  <c r="J304" i="18"/>
  <c r="J304" i="17"/>
  <c r="P86" i="21"/>
  <c r="P86" i="20"/>
  <c r="P86" i="19"/>
  <c r="P86" i="18"/>
  <c r="P86" i="17"/>
  <c r="L86" i="21"/>
  <c r="L86" i="20"/>
  <c r="L86" i="19"/>
  <c r="L86" i="18"/>
  <c r="L86" i="17"/>
  <c r="H86" i="21"/>
  <c r="H86" i="20"/>
  <c r="H86" i="19"/>
  <c r="H86" i="18"/>
  <c r="H86" i="17"/>
  <c r="N85" i="21"/>
  <c r="N85" i="20"/>
  <c r="N85" i="19"/>
  <c r="N85" i="18"/>
  <c r="N85" i="17"/>
  <c r="J85" i="21"/>
  <c r="J85" i="20"/>
  <c r="J85" i="19"/>
  <c r="J85" i="18"/>
  <c r="J85" i="17"/>
  <c r="P84" i="21"/>
  <c r="P84" i="20"/>
  <c r="P84" i="19"/>
  <c r="P84" i="18"/>
  <c r="P84" i="17"/>
  <c r="L84" i="21"/>
  <c r="L84" i="20"/>
  <c r="L84" i="19"/>
  <c r="L84" i="18"/>
  <c r="L84" i="17"/>
  <c r="H84" i="21"/>
  <c r="H84" i="20"/>
  <c r="H84" i="19"/>
  <c r="H84" i="18"/>
  <c r="H84" i="17"/>
  <c r="N83" i="21"/>
  <c r="N83" i="20"/>
  <c r="N83" i="19"/>
  <c r="N83" i="18"/>
  <c r="N83" i="17"/>
  <c r="J83" i="21"/>
  <c r="J83" i="20"/>
  <c r="J83" i="19"/>
  <c r="J83" i="18"/>
  <c r="J83" i="17"/>
  <c r="P82" i="21"/>
  <c r="P82" i="20"/>
  <c r="P82" i="19"/>
  <c r="P82" i="18"/>
  <c r="P82" i="17"/>
  <c r="L82" i="21"/>
  <c r="L82" i="20"/>
  <c r="L82" i="19"/>
  <c r="L82" i="18"/>
  <c r="L82" i="17"/>
  <c r="H82" i="21"/>
  <c r="H82" i="20"/>
  <c r="H82" i="19"/>
  <c r="H82" i="18"/>
  <c r="H82" i="17"/>
  <c r="N81" i="21"/>
  <c r="N81" i="20"/>
  <c r="N81" i="19"/>
  <c r="N81" i="18"/>
  <c r="N81" i="17"/>
  <c r="J81" i="21"/>
  <c r="J81" i="20"/>
  <c r="J81" i="19"/>
  <c r="J81" i="18"/>
  <c r="J81" i="17"/>
  <c r="P80" i="21"/>
  <c r="P80" i="20"/>
  <c r="P80" i="19"/>
  <c r="P80" i="18"/>
  <c r="P80" i="17"/>
  <c r="L80" i="21"/>
  <c r="L80" i="20"/>
  <c r="L80" i="19"/>
  <c r="L80" i="18"/>
  <c r="L80" i="17"/>
  <c r="H80" i="21"/>
  <c r="H80" i="20"/>
  <c r="H80" i="19"/>
  <c r="H80" i="18"/>
  <c r="H80" i="17"/>
  <c r="N79" i="21"/>
  <c r="N79" i="20"/>
  <c r="N79" i="19"/>
  <c r="N79" i="18"/>
  <c r="N79" i="17"/>
  <c r="J79" i="21"/>
  <c r="J79" i="20"/>
  <c r="J79" i="19"/>
  <c r="J79" i="18"/>
  <c r="J79" i="17"/>
  <c r="P78" i="21"/>
  <c r="P78" i="20"/>
  <c r="P78" i="19"/>
  <c r="P78" i="18"/>
  <c r="P78" i="17"/>
  <c r="L78" i="21"/>
  <c r="L78" i="20"/>
  <c r="L78" i="19"/>
  <c r="L78" i="18"/>
  <c r="L78" i="17"/>
  <c r="H78" i="21"/>
  <c r="H78" i="20"/>
  <c r="H78" i="19"/>
  <c r="H78" i="18"/>
  <c r="H78" i="17"/>
  <c r="N77" i="21"/>
  <c r="N77" i="20"/>
  <c r="N77" i="19"/>
  <c r="N77" i="18"/>
  <c r="N77" i="17"/>
  <c r="J77" i="21"/>
  <c r="J77" i="20"/>
  <c r="J77" i="19"/>
  <c r="J77" i="18"/>
  <c r="J77" i="17"/>
  <c r="P76" i="21"/>
  <c r="P76" i="20"/>
  <c r="P76" i="19"/>
  <c r="P76" i="18"/>
  <c r="P76" i="17"/>
  <c r="L76" i="21"/>
  <c r="L76" i="20"/>
  <c r="L76" i="19"/>
  <c r="L76" i="18"/>
  <c r="L76" i="17"/>
  <c r="H76" i="21"/>
  <c r="H76" i="20"/>
  <c r="H76" i="19"/>
  <c r="H76" i="18"/>
  <c r="H76" i="17"/>
  <c r="N75" i="21"/>
  <c r="N75" i="20"/>
  <c r="N75" i="19"/>
  <c r="N75" i="18"/>
  <c r="N75" i="17"/>
  <c r="J75" i="21"/>
  <c r="J75" i="20"/>
  <c r="J75" i="19"/>
  <c r="J75" i="18"/>
  <c r="J75" i="17"/>
  <c r="P257" i="21"/>
  <c r="P257" i="20"/>
  <c r="P257" i="19"/>
  <c r="P257" i="18"/>
  <c r="P257" i="17"/>
  <c r="L257" i="21"/>
  <c r="L257" i="20"/>
  <c r="L257" i="19"/>
  <c r="L257" i="18"/>
  <c r="L257" i="17"/>
  <c r="H257" i="21"/>
  <c r="H257" i="20"/>
  <c r="H257" i="19"/>
  <c r="H257" i="18"/>
  <c r="H257" i="17"/>
  <c r="N256" i="21"/>
  <c r="N256" i="20"/>
  <c r="N256" i="19"/>
  <c r="N256" i="18"/>
  <c r="N256" i="17"/>
  <c r="J256" i="21"/>
  <c r="J256" i="20"/>
  <c r="J256" i="19"/>
  <c r="J256" i="18"/>
  <c r="J256" i="17"/>
  <c r="P255" i="21"/>
  <c r="P255" i="20"/>
  <c r="P255" i="19"/>
  <c r="P255" i="18"/>
  <c r="P255" i="17"/>
  <c r="L255" i="21"/>
  <c r="L255" i="20"/>
  <c r="L255" i="19"/>
  <c r="L255" i="18"/>
  <c r="L255" i="17"/>
  <c r="H255" i="21"/>
  <c r="H255" i="20"/>
  <c r="H255" i="19"/>
  <c r="H255" i="18"/>
  <c r="H255" i="17"/>
  <c r="N254" i="21"/>
  <c r="N254" i="20"/>
  <c r="N254" i="19"/>
  <c r="N254" i="18"/>
  <c r="N254" i="17"/>
  <c r="J254" i="21"/>
  <c r="J254" i="20"/>
  <c r="J254" i="19"/>
  <c r="J254" i="18"/>
  <c r="J254" i="17"/>
  <c r="P253" i="21"/>
  <c r="P253" i="20"/>
  <c r="P253" i="19"/>
  <c r="P253" i="18"/>
  <c r="P253" i="17"/>
  <c r="L253" i="21"/>
  <c r="L253" i="20"/>
  <c r="L253" i="19"/>
  <c r="L253" i="18"/>
  <c r="L253" i="17"/>
  <c r="H253" i="21"/>
  <c r="H253" i="20"/>
  <c r="H253" i="19"/>
  <c r="H253" i="18"/>
  <c r="H253" i="17"/>
  <c r="N74" i="21"/>
  <c r="N74" i="20"/>
  <c r="N74" i="19"/>
  <c r="N74" i="18"/>
  <c r="N74" i="17"/>
  <c r="J74" i="21"/>
  <c r="J74" i="20"/>
  <c r="J74" i="19"/>
  <c r="J74" i="18"/>
  <c r="J74" i="17"/>
  <c r="P73" i="21"/>
  <c r="P73" i="20"/>
  <c r="P73" i="19"/>
  <c r="P73" i="18"/>
  <c r="P73" i="17"/>
  <c r="L73" i="21"/>
  <c r="L73" i="20"/>
  <c r="L73" i="19"/>
  <c r="L73" i="18"/>
  <c r="L73" i="17"/>
  <c r="H73" i="21"/>
  <c r="H73" i="20"/>
  <c r="H73" i="19"/>
  <c r="H73" i="18"/>
  <c r="H73" i="17"/>
  <c r="N72" i="21"/>
  <c r="N72" i="20"/>
  <c r="N72" i="19"/>
  <c r="N72" i="18"/>
  <c r="N72" i="17"/>
  <c r="J72" i="21"/>
  <c r="J72" i="20"/>
  <c r="J72" i="19"/>
  <c r="J72" i="18"/>
  <c r="J72" i="17"/>
  <c r="P71" i="21"/>
  <c r="P71" i="20"/>
  <c r="P71" i="19"/>
  <c r="P71" i="18"/>
  <c r="P71" i="17"/>
  <c r="L71" i="21"/>
  <c r="L71" i="20"/>
  <c r="L71" i="19"/>
  <c r="L71" i="18"/>
  <c r="L71" i="17"/>
  <c r="H71" i="21"/>
  <c r="H71" i="20"/>
  <c r="H71" i="19"/>
  <c r="H71" i="18"/>
  <c r="H71" i="17"/>
  <c r="N70" i="21"/>
  <c r="N70" i="20"/>
  <c r="N70" i="19"/>
  <c r="N70" i="18"/>
  <c r="N70" i="17"/>
  <c r="J70" i="21"/>
  <c r="J70" i="20"/>
  <c r="J70" i="19"/>
  <c r="J70" i="18"/>
  <c r="J70" i="17"/>
  <c r="P303" i="21"/>
  <c r="P303" i="20"/>
  <c r="P303" i="19"/>
  <c r="P303" i="18"/>
  <c r="P303" i="17"/>
  <c r="L303" i="21"/>
  <c r="L303" i="20"/>
  <c r="L303" i="19"/>
  <c r="L303" i="18"/>
  <c r="L303" i="17"/>
  <c r="H303" i="21"/>
  <c r="H303" i="20"/>
  <c r="H303" i="19"/>
  <c r="H303" i="18"/>
  <c r="H303" i="17"/>
  <c r="N302" i="21"/>
  <c r="N302" i="20"/>
  <c r="N302" i="19"/>
  <c r="N302" i="18"/>
  <c r="N302" i="17"/>
  <c r="J302" i="21"/>
  <c r="J302" i="20"/>
  <c r="J302" i="19"/>
  <c r="J302" i="18"/>
  <c r="J302" i="17"/>
  <c r="P301" i="21"/>
  <c r="P301" i="20"/>
  <c r="P301" i="19"/>
  <c r="P301" i="18"/>
  <c r="P301" i="17"/>
  <c r="L301" i="21"/>
  <c r="L301" i="20"/>
  <c r="L301" i="19"/>
  <c r="L301" i="18"/>
  <c r="L301" i="17"/>
  <c r="H301" i="21"/>
  <c r="H301" i="20"/>
  <c r="H301" i="19"/>
  <c r="H301" i="18"/>
  <c r="H301" i="17"/>
  <c r="N69" i="21"/>
  <c r="N69" i="20"/>
  <c r="N69" i="19"/>
  <c r="N69" i="18"/>
  <c r="N69" i="17"/>
  <c r="J69" i="21"/>
  <c r="J69" i="20"/>
  <c r="J69" i="19"/>
  <c r="J69" i="18"/>
  <c r="J69" i="17"/>
  <c r="P68" i="21"/>
  <c r="P68" i="20"/>
  <c r="P68" i="19"/>
  <c r="P68" i="18"/>
  <c r="P68" i="17"/>
  <c r="L68" i="21"/>
  <c r="L68" i="20"/>
  <c r="L68" i="19"/>
  <c r="L68" i="18"/>
  <c r="L68" i="17"/>
  <c r="H68" i="21"/>
  <c r="H68" i="20"/>
  <c r="H68" i="19"/>
  <c r="H68" i="18"/>
  <c r="H68" i="17"/>
  <c r="N67" i="21"/>
  <c r="N67" i="20"/>
  <c r="N67" i="19"/>
  <c r="N67" i="18"/>
  <c r="N67" i="17"/>
  <c r="J67" i="21"/>
  <c r="J67" i="20"/>
  <c r="J67" i="19"/>
  <c r="J67" i="18"/>
  <c r="J67" i="17"/>
  <c r="P188" i="21"/>
  <c r="P188" i="20"/>
  <c r="P188" i="19"/>
  <c r="P188" i="18"/>
  <c r="P188" i="17"/>
  <c r="L188" i="21"/>
  <c r="L188" i="20"/>
  <c r="L188" i="19"/>
  <c r="L188" i="18"/>
  <c r="L188" i="17"/>
  <c r="H188" i="21"/>
  <c r="H188" i="20"/>
  <c r="H188" i="19"/>
  <c r="H188" i="18"/>
  <c r="H188" i="17"/>
  <c r="N187" i="21"/>
  <c r="N187" i="20"/>
  <c r="N187" i="19"/>
  <c r="N187" i="18"/>
  <c r="N187" i="17"/>
  <c r="J187" i="21"/>
  <c r="J187" i="20"/>
  <c r="J187" i="19"/>
  <c r="J187" i="18"/>
  <c r="J187" i="17"/>
  <c r="P186" i="21"/>
  <c r="P186" i="20"/>
  <c r="P186" i="19"/>
  <c r="P186" i="18"/>
  <c r="P186" i="17"/>
  <c r="L186" i="21"/>
  <c r="L186" i="20"/>
  <c r="L186" i="19"/>
  <c r="L186" i="18"/>
  <c r="L186" i="17"/>
  <c r="H186" i="21"/>
  <c r="H186" i="20"/>
  <c r="H186" i="19"/>
  <c r="H186" i="18"/>
  <c r="H186" i="17"/>
  <c r="N185" i="21"/>
  <c r="N185" i="20"/>
  <c r="N185" i="19"/>
  <c r="N185" i="18"/>
  <c r="N185" i="17"/>
  <c r="J185" i="21"/>
  <c r="J185" i="20"/>
  <c r="J185" i="19"/>
  <c r="J185" i="18"/>
  <c r="J185" i="17"/>
  <c r="P184" i="21"/>
  <c r="P184" i="20"/>
  <c r="P184" i="19"/>
  <c r="P184" i="18"/>
  <c r="P184" i="17"/>
  <c r="L184" i="21"/>
  <c r="L184" i="20"/>
  <c r="L184" i="19"/>
  <c r="L184" i="18"/>
  <c r="L184" i="17"/>
  <c r="H184" i="21"/>
  <c r="H184" i="20"/>
  <c r="H184" i="19"/>
  <c r="H184" i="18"/>
  <c r="H184" i="17"/>
  <c r="N99" i="21"/>
  <c r="N99" i="20"/>
  <c r="N99" i="19"/>
  <c r="N99" i="18"/>
  <c r="N99" i="17"/>
  <c r="J99" i="21"/>
  <c r="J99" i="20"/>
  <c r="J99" i="19"/>
  <c r="J99" i="18"/>
  <c r="J99" i="17"/>
  <c r="P135" i="21"/>
  <c r="P135" i="20"/>
  <c r="P135" i="19"/>
  <c r="P135" i="18"/>
  <c r="P135" i="17"/>
  <c r="L135" i="21"/>
  <c r="L135" i="20"/>
  <c r="L135" i="19"/>
  <c r="L135" i="18"/>
  <c r="L135" i="17"/>
  <c r="H135" i="21"/>
  <c r="H135" i="20"/>
  <c r="H135" i="19"/>
  <c r="H135" i="18"/>
  <c r="H135" i="17"/>
  <c r="N134" i="21"/>
  <c r="N134" i="20"/>
  <c r="N134" i="19"/>
  <c r="N134" i="18"/>
  <c r="N134" i="17"/>
  <c r="J134" i="21"/>
  <c r="J134" i="20"/>
  <c r="J134" i="19"/>
  <c r="J134" i="18"/>
  <c r="J134" i="17"/>
  <c r="P133" i="21"/>
  <c r="P133" i="20"/>
  <c r="P133" i="19"/>
  <c r="P133" i="18"/>
  <c r="P133" i="17"/>
  <c r="L133" i="21"/>
  <c r="L133" i="20"/>
  <c r="L133" i="19"/>
  <c r="L133" i="18"/>
  <c r="L133" i="17"/>
  <c r="H133" i="21"/>
  <c r="H133" i="20"/>
  <c r="H133" i="19"/>
  <c r="H133" i="18"/>
  <c r="H133" i="17"/>
  <c r="N132" i="21"/>
  <c r="N132" i="20"/>
  <c r="N132" i="19"/>
  <c r="N132" i="18"/>
  <c r="N132" i="17"/>
  <c r="J132" i="21"/>
  <c r="J132" i="20"/>
  <c r="J132" i="19"/>
  <c r="J132" i="18"/>
  <c r="J132" i="17"/>
  <c r="P47" i="21"/>
  <c r="P47" i="20"/>
  <c r="P47" i="19"/>
  <c r="P47" i="18"/>
  <c r="P47" i="17"/>
  <c r="L47" i="21"/>
  <c r="L47" i="20"/>
  <c r="L47" i="19"/>
  <c r="L47" i="18"/>
  <c r="L47" i="17"/>
  <c r="H47" i="21"/>
  <c r="H47" i="20"/>
  <c r="H47" i="19"/>
  <c r="H47" i="18"/>
  <c r="H47" i="17"/>
  <c r="N46" i="21"/>
  <c r="N46" i="20"/>
  <c r="N46" i="19"/>
  <c r="N46" i="18"/>
  <c r="N46" i="17"/>
  <c r="J46" i="21"/>
  <c r="J46" i="20"/>
  <c r="J46" i="19"/>
  <c r="J46" i="18"/>
  <c r="J46" i="17"/>
  <c r="P45" i="21"/>
  <c r="P45" i="20"/>
  <c r="P45" i="19"/>
  <c r="P45" i="18"/>
  <c r="P45" i="17"/>
  <c r="L45" i="21"/>
  <c r="L45" i="20"/>
  <c r="L45" i="19"/>
  <c r="L45" i="18"/>
  <c r="L45" i="17"/>
  <c r="H45" i="21"/>
  <c r="H45" i="20"/>
  <c r="H45" i="19"/>
  <c r="H45" i="18"/>
  <c r="H45" i="17"/>
  <c r="N44" i="21"/>
  <c r="N44" i="20"/>
  <c r="N44" i="19"/>
  <c r="N44" i="18"/>
  <c r="N44" i="17"/>
  <c r="J44" i="21"/>
  <c r="J44" i="20"/>
  <c r="J44" i="19"/>
  <c r="J44" i="18"/>
  <c r="J44" i="17"/>
  <c r="P43" i="21"/>
  <c r="P43" i="20"/>
  <c r="P43" i="19"/>
  <c r="P43" i="18"/>
  <c r="P43" i="17"/>
  <c r="L43" i="21"/>
  <c r="L43" i="20"/>
  <c r="L43" i="19"/>
  <c r="L43" i="18"/>
  <c r="L43" i="17"/>
  <c r="H43" i="21"/>
  <c r="H43" i="20"/>
  <c r="H43" i="19"/>
  <c r="H43" i="18"/>
  <c r="H43" i="17"/>
  <c r="N42" i="21"/>
  <c r="N42" i="20"/>
  <c r="N42" i="19"/>
  <c r="N42" i="18"/>
  <c r="N42" i="17"/>
  <c r="J42" i="21"/>
  <c r="J42" i="20"/>
  <c r="J42" i="19"/>
  <c r="J42" i="18"/>
  <c r="J42" i="17"/>
  <c r="P41" i="21"/>
  <c r="P41" i="20"/>
  <c r="P41" i="19"/>
  <c r="P41" i="18"/>
  <c r="P41" i="17"/>
  <c r="L41" i="21"/>
  <c r="L41" i="20"/>
  <c r="L41" i="19"/>
  <c r="L41" i="18"/>
  <c r="L41" i="17"/>
  <c r="H41" i="21"/>
  <c r="H41" i="20"/>
  <c r="H41" i="19"/>
  <c r="H41" i="18"/>
  <c r="H41" i="17"/>
  <c r="N40" i="21"/>
  <c r="N40" i="20"/>
  <c r="N40" i="19"/>
  <c r="N40" i="18"/>
  <c r="N40" i="17"/>
  <c r="J40" i="21"/>
  <c r="J40" i="20"/>
  <c r="J40" i="19"/>
  <c r="J40" i="18"/>
  <c r="J40" i="17"/>
  <c r="P39" i="21"/>
  <c r="P39" i="20"/>
  <c r="P39" i="19"/>
  <c r="P39" i="18"/>
  <c r="P39" i="17"/>
  <c r="L39" i="21"/>
  <c r="L39" i="20"/>
  <c r="L39" i="19"/>
  <c r="L39" i="18"/>
  <c r="L39" i="17"/>
  <c r="H39" i="21"/>
  <c r="H39" i="20"/>
  <c r="H39" i="19"/>
  <c r="H39" i="18"/>
  <c r="H39" i="17"/>
  <c r="N38" i="21"/>
  <c r="N38" i="20"/>
  <c r="N38" i="19"/>
  <c r="N38" i="18"/>
  <c r="N38" i="17"/>
  <c r="J38" i="21"/>
  <c r="J38" i="20"/>
  <c r="J38" i="19"/>
  <c r="J38" i="18"/>
  <c r="J38" i="17"/>
  <c r="P131" i="21"/>
  <c r="P131" i="20"/>
  <c r="P131" i="19"/>
  <c r="P131" i="18"/>
  <c r="P131" i="17"/>
  <c r="L131" i="21"/>
  <c r="L131" i="20"/>
  <c r="L131" i="19"/>
  <c r="L131" i="18"/>
  <c r="L131" i="17"/>
  <c r="H131" i="21"/>
  <c r="H131" i="20"/>
  <c r="H131" i="19"/>
  <c r="H131" i="18"/>
  <c r="H131" i="17"/>
  <c r="N37" i="21"/>
  <c r="N37" i="20"/>
  <c r="N37" i="19"/>
  <c r="N37" i="18"/>
  <c r="N37" i="17"/>
  <c r="J37" i="21"/>
  <c r="J37" i="20"/>
  <c r="J37" i="19"/>
  <c r="J37" i="18"/>
  <c r="J37" i="17"/>
  <c r="P36" i="21"/>
  <c r="P36" i="20"/>
  <c r="P36" i="19"/>
  <c r="P36" i="18"/>
  <c r="P36" i="17"/>
  <c r="L36" i="21"/>
  <c r="L36" i="20"/>
  <c r="L36" i="19"/>
  <c r="L36" i="18"/>
  <c r="L36" i="17"/>
  <c r="H36" i="21"/>
  <c r="H36" i="20"/>
  <c r="H36" i="19"/>
  <c r="H36" i="18"/>
  <c r="H36" i="17"/>
  <c r="N130" i="21"/>
  <c r="N130" i="20"/>
  <c r="N130" i="19"/>
  <c r="N130" i="18"/>
  <c r="N130" i="17"/>
  <c r="J130" i="21"/>
  <c r="J130" i="20"/>
  <c r="J130" i="19"/>
  <c r="J130" i="18"/>
  <c r="J130" i="17"/>
  <c r="P129" i="21"/>
  <c r="P129" i="20"/>
  <c r="P129" i="19"/>
  <c r="P129" i="18"/>
  <c r="P129" i="17"/>
  <c r="L129" i="21"/>
  <c r="L129" i="20"/>
  <c r="L129" i="19"/>
  <c r="L129" i="18"/>
  <c r="L129" i="17"/>
  <c r="H129" i="21"/>
  <c r="H129" i="20"/>
  <c r="H129" i="19"/>
  <c r="H129" i="18"/>
  <c r="H129" i="17"/>
  <c r="N128" i="21"/>
  <c r="N128" i="20"/>
  <c r="N128" i="19"/>
  <c r="N128" i="18"/>
  <c r="N128" i="17"/>
  <c r="J128" i="21"/>
  <c r="J128" i="20"/>
  <c r="J128" i="19"/>
  <c r="J128" i="18"/>
  <c r="J128" i="17"/>
  <c r="P127" i="21"/>
  <c r="P127" i="20"/>
  <c r="P127" i="19"/>
  <c r="P127" i="18"/>
  <c r="P127" i="17"/>
  <c r="L127" i="21"/>
  <c r="L127" i="20"/>
  <c r="L127" i="19"/>
  <c r="L127" i="18"/>
  <c r="L127" i="17"/>
  <c r="H127" i="21"/>
  <c r="H127" i="20"/>
  <c r="H127" i="19"/>
  <c r="H127" i="18"/>
  <c r="H127" i="17"/>
  <c r="N279" i="21"/>
  <c r="N279" i="20"/>
  <c r="N279" i="19"/>
  <c r="N279" i="18"/>
  <c r="N279" i="17"/>
  <c r="J279" i="21"/>
  <c r="J279" i="20"/>
  <c r="J279" i="19"/>
  <c r="J279" i="18"/>
  <c r="J279" i="17"/>
  <c r="P136" i="21"/>
  <c r="P136" i="20"/>
  <c r="P136" i="19"/>
  <c r="P136" i="18"/>
  <c r="P136" i="17"/>
  <c r="L136" i="21"/>
  <c r="L136" i="20"/>
  <c r="L136" i="19"/>
  <c r="L136" i="18"/>
  <c r="L136" i="17"/>
  <c r="H136" i="21"/>
  <c r="H136" i="20"/>
  <c r="H136" i="19"/>
  <c r="H136" i="18"/>
  <c r="H136" i="17"/>
  <c r="N252" i="21"/>
  <c r="N252" i="20"/>
  <c r="N252" i="19"/>
  <c r="N252" i="18"/>
  <c r="N252" i="17"/>
  <c r="J252" i="21"/>
  <c r="J252" i="20"/>
  <c r="J252" i="19"/>
  <c r="J252" i="18"/>
  <c r="J252" i="17"/>
  <c r="P251" i="21"/>
  <c r="P251" i="20"/>
  <c r="P251" i="19"/>
  <c r="P251" i="18"/>
  <c r="P251" i="17"/>
  <c r="L251" i="21"/>
  <c r="L251" i="20"/>
  <c r="L251" i="19"/>
  <c r="L251" i="18"/>
  <c r="L251" i="17"/>
  <c r="H251" i="21"/>
  <c r="H251" i="20"/>
  <c r="H251" i="19"/>
  <c r="H251" i="18"/>
  <c r="H251" i="17"/>
  <c r="N250" i="21"/>
  <c r="N250" i="20"/>
  <c r="N250" i="19"/>
  <c r="N250" i="18"/>
  <c r="N250" i="17"/>
  <c r="J250" i="21"/>
  <c r="J250" i="20"/>
  <c r="J250" i="19"/>
  <c r="J250" i="18"/>
  <c r="J250" i="17"/>
  <c r="P249" i="21"/>
  <c r="P249" i="20"/>
  <c r="P249" i="19"/>
  <c r="P249" i="18"/>
  <c r="P249" i="17"/>
  <c r="L249" i="21"/>
  <c r="L249" i="20"/>
  <c r="L249" i="19"/>
  <c r="L249" i="18"/>
  <c r="L249" i="17"/>
  <c r="H249" i="21"/>
  <c r="H249" i="20"/>
  <c r="H249" i="19"/>
  <c r="H249" i="18"/>
  <c r="H249" i="17"/>
  <c r="N248" i="21"/>
  <c r="N248" i="20"/>
  <c r="N248" i="19"/>
  <c r="N248" i="18"/>
  <c r="N248" i="17"/>
  <c r="J248" i="21"/>
  <c r="J248" i="20"/>
  <c r="J248" i="19"/>
  <c r="J248" i="18"/>
  <c r="J248" i="17"/>
  <c r="P183" i="21"/>
  <c r="P183" i="20"/>
  <c r="P183" i="19"/>
  <c r="P183" i="18"/>
  <c r="P183" i="17"/>
  <c r="L183" i="21"/>
  <c r="L183" i="20"/>
  <c r="L183" i="19"/>
  <c r="L183" i="18"/>
  <c r="L183" i="17"/>
  <c r="H183" i="21"/>
  <c r="H183" i="20"/>
  <c r="H183" i="19"/>
  <c r="H183" i="18"/>
  <c r="H183" i="17"/>
  <c r="N247" i="21"/>
  <c r="N247" i="20"/>
  <c r="N247" i="19"/>
  <c r="N247" i="18"/>
  <c r="N247" i="17"/>
  <c r="J247" i="21"/>
  <c r="J247" i="20"/>
  <c r="J247" i="19"/>
  <c r="J247" i="18"/>
  <c r="J247" i="17"/>
  <c r="P246" i="21"/>
  <c r="P246" i="20"/>
  <c r="P246" i="19"/>
  <c r="P246" i="18"/>
  <c r="P246" i="17"/>
  <c r="L246" i="21"/>
  <c r="L246" i="20"/>
  <c r="L246" i="19"/>
  <c r="L246" i="18"/>
  <c r="L246" i="17"/>
  <c r="H246" i="21"/>
  <c r="H246" i="20"/>
  <c r="H246" i="19"/>
  <c r="H246" i="18"/>
  <c r="H246" i="17"/>
  <c r="N245" i="21"/>
  <c r="N245" i="20"/>
  <c r="N245" i="19"/>
  <c r="N245" i="18"/>
  <c r="N245" i="17"/>
  <c r="J245" i="21"/>
  <c r="J245" i="20"/>
  <c r="J245" i="19"/>
  <c r="J245" i="18"/>
  <c r="J245" i="17"/>
  <c r="P244" i="21"/>
  <c r="P244" i="20"/>
  <c r="P244" i="19"/>
  <c r="P244" i="18"/>
  <c r="P244" i="17"/>
  <c r="L244" i="21"/>
  <c r="L244" i="20"/>
  <c r="L244" i="19"/>
  <c r="L244" i="18"/>
  <c r="L244" i="17"/>
  <c r="H244" i="21"/>
  <c r="H244" i="20"/>
  <c r="H244" i="19"/>
  <c r="H244" i="18"/>
  <c r="H244" i="17"/>
  <c r="N35" i="21"/>
  <c r="N35" i="20"/>
  <c r="N35" i="19"/>
  <c r="N35" i="18"/>
  <c r="N35" i="17"/>
  <c r="J35" i="21"/>
  <c r="J35" i="20"/>
  <c r="J35" i="19"/>
  <c r="J35" i="18"/>
  <c r="J35" i="17"/>
  <c r="P34" i="21"/>
  <c r="P34" i="20"/>
  <c r="P34" i="19"/>
  <c r="P34" i="18"/>
  <c r="P34" i="17"/>
  <c r="L34" i="21"/>
  <c r="L34" i="20"/>
  <c r="L34" i="19"/>
  <c r="L34" i="18"/>
  <c r="L34" i="17"/>
  <c r="H34" i="21"/>
  <c r="H34" i="20"/>
  <c r="H34" i="19"/>
  <c r="H34" i="18"/>
  <c r="H34" i="17"/>
  <c r="N33" i="21"/>
  <c r="N33" i="20"/>
  <c r="N33" i="19"/>
  <c r="N33" i="18"/>
  <c r="N33" i="17"/>
  <c r="J33" i="21"/>
  <c r="J33" i="20"/>
  <c r="J33" i="19"/>
  <c r="J33" i="18"/>
  <c r="J33" i="17"/>
  <c r="P32" i="21"/>
  <c r="P32" i="20"/>
  <c r="P32" i="19"/>
  <c r="P32" i="18"/>
  <c r="P32" i="17"/>
  <c r="L32" i="21"/>
  <c r="L32" i="20"/>
  <c r="L32" i="19"/>
  <c r="L32" i="18"/>
  <c r="L32" i="17"/>
  <c r="H32" i="21"/>
  <c r="H32" i="20"/>
  <c r="H32" i="19"/>
  <c r="H32" i="18"/>
  <c r="H32" i="17"/>
  <c r="N66" i="21"/>
  <c r="N66" i="20"/>
  <c r="N66" i="19"/>
  <c r="N66" i="18"/>
  <c r="N66" i="17"/>
  <c r="J66" i="21"/>
  <c r="J66" i="20"/>
  <c r="J66" i="19"/>
  <c r="J66" i="18"/>
  <c r="J66" i="17"/>
  <c r="P65" i="21"/>
  <c r="P65" i="20"/>
  <c r="P65" i="19"/>
  <c r="P65" i="18"/>
  <c r="P65" i="17"/>
  <c r="L65" i="21"/>
  <c r="L65" i="20"/>
  <c r="L65" i="19"/>
  <c r="L65" i="18"/>
  <c r="L65" i="17"/>
  <c r="H65" i="21"/>
  <c r="H65" i="20"/>
  <c r="H65" i="19"/>
  <c r="H65" i="18"/>
  <c r="H65" i="17"/>
  <c r="N64" i="21"/>
  <c r="N64" i="20"/>
  <c r="N64" i="19"/>
  <c r="N64" i="18"/>
  <c r="N64" i="17"/>
  <c r="J64" i="21"/>
  <c r="J64" i="20"/>
  <c r="J64" i="19"/>
  <c r="J64" i="18"/>
  <c r="J64" i="17"/>
  <c r="P63" i="21"/>
  <c r="P63" i="20"/>
  <c r="P63" i="19"/>
  <c r="P63" i="18"/>
  <c r="P63" i="17"/>
  <c r="L63" i="21"/>
  <c r="L63" i="20"/>
  <c r="L63" i="19"/>
  <c r="L63" i="18"/>
  <c r="L63" i="17"/>
  <c r="H63" i="21"/>
  <c r="H63" i="20"/>
  <c r="H63" i="19"/>
  <c r="H63" i="18"/>
  <c r="H63" i="17"/>
  <c r="N62" i="21"/>
  <c r="N62" i="20"/>
  <c r="N62" i="19"/>
  <c r="N62" i="18"/>
  <c r="N62" i="17"/>
  <c r="J62" i="21"/>
  <c r="J62" i="20"/>
  <c r="J62" i="19"/>
  <c r="J62" i="18"/>
  <c r="J62" i="17"/>
  <c r="P61" i="21"/>
  <c r="P61" i="20"/>
  <c r="P61" i="19"/>
  <c r="P61" i="18"/>
  <c r="P61" i="17"/>
  <c r="L61" i="21"/>
  <c r="L61" i="20"/>
  <c r="L61" i="19"/>
  <c r="L61" i="18"/>
  <c r="L61" i="17"/>
  <c r="H61" i="21"/>
  <c r="H61" i="20"/>
  <c r="H61" i="19"/>
  <c r="H61" i="18"/>
  <c r="H61" i="17"/>
  <c r="N60" i="21"/>
  <c r="N60" i="20"/>
  <c r="N60" i="19"/>
  <c r="N60" i="18"/>
  <c r="N60" i="17"/>
  <c r="J60" i="21"/>
  <c r="J60" i="20"/>
  <c r="J60" i="19"/>
  <c r="J60" i="18"/>
  <c r="J60" i="17"/>
  <c r="P31" i="21"/>
  <c r="P31" i="20"/>
  <c r="P31" i="19"/>
  <c r="P31" i="18"/>
  <c r="P31" i="17"/>
  <c r="L31" i="21"/>
  <c r="L31" i="20"/>
  <c r="L31" i="19"/>
  <c r="L31" i="18"/>
  <c r="L31" i="17"/>
  <c r="H31" i="21"/>
  <c r="H31" i="20"/>
  <c r="H31" i="19"/>
  <c r="H31" i="18"/>
  <c r="H31" i="17"/>
  <c r="N30" i="21"/>
  <c r="N30" i="20"/>
  <c r="N30" i="19"/>
  <c r="N30" i="18"/>
  <c r="N30" i="17"/>
  <c r="J30" i="21"/>
  <c r="J30" i="20"/>
  <c r="J30" i="19"/>
  <c r="J30" i="18"/>
  <c r="J30" i="17"/>
  <c r="P29" i="21"/>
  <c r="P29" i="20"/>
  <c r="P29" i="19"/>
  <c r="P29" i="18"/>
  <c r="P29" i="17"/>
  <c r="L29" i="21"/>
  <c r="L29" i="20"/>
  <c r="L29" i="19"/>
  <c r="L29" i="18"/>
  <c r="L29" i="17"/>
  <c r="H29" i="21"/>
  <c r="H29" i="20"/>
  <c r="H29" i="19"/>
  <c r="H29" i="18"/>
  <c r="H29" i="17"/>
  <c r="N28" i="21"/>
  <c r="N28" i="20"/>
  <c r="N28" i="19"/>
  <c r="N28" i="18"/>
  <c r="N28" i="17"/>
  <c r="J28" i="21"/>
  <c r="J28" i="20"/>
  <c r="J28" i="19"/>
  <c r="J28" i="18"/>
  <c r="J28" i="17"/>
  <c r="P27" i="21"/>
  <c r="P27" i="20"/>
  <c r="P27" i="19"/>
  <c r="P27" i="18"/>
  <c r="P27" i="17"/>
  <c r="L27" i="21"/>
  <c r="L27" i="20"/>
  <c r="L27" i="19"/>
  <c r="L27" i="18"/>
  <c r="L27" i="17"/>
  <c r="H27" i="21"/>
  <c r="H27" i="20"/>
  <c r="H27" i="19"/>
  <c r="H27" i="18"/>
  <c r="H27" i="17"/>
  <c r="N26" i="21"/>
  <c r="N26" i="20"/>
  <c r="N26" i="19"/>
  <c r="N26" i="18"/>
  <c r="N26" i="17"/>
  <c r="J26" i="21"/>
  <c r="J26" i="20"/>
  <c r="J26" i="19"/>
  <c r="J26" i="18"/>
  <c r="J26" i="17"/>
  <c r="P59" i="21"/>
  <c r="P59" i="20"/>
  <c r="P59" i="19"/>
  <c r="P59" i="18"/>
  <c r="P59" i="17"/>
  <c r="L59" i="21"/>
  <c r="L59" i="20"/>
  <c r="L59" i="19"/>
  <c r="L59" i="18"/>
  <c r="L59" i="17"/>
  <c r="H59" i="21"/>
  <c r="H59" i="20"/>
  <c r="H59" i="19"/>
  <c r="H59" i="18"/>
  <c r="H59" i="17"/>
  <c r="N58" i="21"/>
  <c r="N58" i="20"/>
  <c r="N58" i="19"/>
  <c r="N58" i="18"/>
  <c r="N58" i="17"/>
  <c r="J58" i="21"/>
  <c r="J58" i="20"/>
  <c r="J58" i="19"/>
  <c r="J58" i="18"/>
  <c r="J58" i="17"/>
  <c r="P57" i="21"/>
  <c r="P57" i="20"/>
  <c r="P57" i="19"/>
  <c r="P57" i="18"/>
  <c r="P57" i="17"/>
  <c r="L57" i="21"/>
  <c r="L57" i="20"/>
  <c r="L57" i="19"/>
  <c r="L57" i="18"/>
  <c r="L57" i="17"/>
  <c r="H57" i="21"/>
  <c r="H57" i="20"/>
  <c r="H57" i="19"/>
  <c r="H57" i="18"/>
  <c r="H57" i="17"/>
  <c r="N56" i="21"/>
  <c r="N56" i="20"/>
  <c r="N56" i="19"/>
  <c r="N56" i="18"/>
  <c r="N56" i="17"/>
  <c r="J56" i="21"/>
  <c r="J56" i="20"/>
  <c r="J56" i="19"/>
  <c r="J56" i="18"/>
  <c r="J56" i="17"/>
  <c r="P55" i="21"/>
  <c r="P55" i="20"/>
  <c r="P55" i="19"/>
  <c r="P55" i="18"/>
  <c r="P55" i="17"/>
  <c r="L55" i="21"/>
  <c r="L55" i="20"/>
  <c r="L55" i="19"/>
  <c r="L55" i="18"/>
  <c r="L55" i="17"/>
  <c r="H55" i="21"/>
  <c r="H55" i="20"/>
  <c r="H55" i="19"/>
  <c r="H55" i="18"/>
  <c r="H55" i="17"/>
  <c r="N54" i="21"/>
  <c r="N54" i="20"/>
  <c r="N54" i="19"/>
  <c r="N54" i="18"/>
  <c r="N54" i="17"/>
  <c r="J54" i="21"/>
  <c r="J54" i="20"/>
  <c r="J54" i="19"/>
  <c r="J54" i="18"/>
  <c r="J54" i="17"/>
  <c r="P53" i="21"/>
  <c r="P53" i="20"/>
  <c r="P53" i="19"/>
  <c r="P53" i="18"/>
  <c r="P53" i="17"/>
  <c r="L53" i="21"/>
  <c r="L53" i="20"/>
  <c r="L53" i="19"/>
  <c r="L53" i="18"/>
  <c r="L53" i="17"/>
  <c r="H53" i="21"/>
  <c r="H53" i="20"/>
  <c r="H53" i="19"/>
  <c r="H53" i="18"/>
  <c r="H53" i="17"/>
  <c r="N52" i="21"/>
  <c r="N52" i="20"/>
  <c r="N52" i="19"/>
  <c r="N52" i="18"/>
  <c r="N52" i="17"/>
  <c r="J52" i="21"/>
  <c r="J52" i="20"/>
  <c r="J52" i="19"/>
  <c r="J52" i="18"/>
  <c r="J52" i="17"/>
  <c r="P25" i="21"/>
  <c r="P25" i="20"/>
  <c r="P25" i="19"/>
  <c r="P25" i="18"/>
  <c r="P25" i="17"/>
  <c r="L25" i="21"/>
  <c r="L25" i="20"/>
  <c r="L25" i="19"/>
  <c r="L25" i="18"/>
  <c r="L25" i="17"/>
  <c r="H25" i="21"/>
  <c r="H25" i="20"/>
  <c r="H25" i="19"/>
  <c r="H25" i="18"/>
  <c r="H25" i="17"/>
  <c r="N24" i="21"/>
  <c r="N24" i="20"/>
  <c r="N24" i="19"/>
  <c r="N24" i="18"/>
  <c r="N24" i="17"/>
  <c r="J24" i="21"/>
  <c r="J24" i="20"/>
  <c r="J24" i="19"/>
  <c r="J24" i="18"/>
  <c r="J24" i="17"/>
  <c r="P23" i="21"/>
  <c r="P23" i="20"/>
  <c r="P23" i="19"/>
  <c r="P23" i="18"/>
  <c r="P23" i="17"/>
  <c r="L23" i="21"/>
  <c r="L23" i="20"/>
  <c r="L23" i="19"/>
  <c r="L23" i="18"/>
  <c r="L23" i="17"/>
  <c r="H23" i="21"/>
  <c r="H23" i="20"/>
  <c r="H23" i="19"/>
  <c r="H23" i="18"/>
  <c r="H23" i="17"/>
  <c r="N22" i="21"/>
  <c r="N22" i="20"/>
  <c r="N22" i="19"/>
  <c r="N22" i="18"/>
  <c r="N22" i="17"/>
  <c r="J22" i="21"/>
  <c r="J22" i="20"/>
  <c r="J22" i="19"/>
  <c r="J22" i="18"/>
  <c r="J22" i="17"/>
  <c r="P21" i="21"/>
  <c r="P21" i="20"/>
  <c r="P21" i="19"/>
  <c r="P21" i="18"/>
  <c r="P21" i="17"/>
  <c r="L21" i="21"/>
  <c r="L21" i="20"/>
  <c r="L21" i="19"/>
  <c r="L21" i="18"/>
  <c r="L21" i="17"/>
  <c r="H21" i="21"/>
  <c r="H21" i="20"/>
  <c r="H21" i="19"/>
  <c r="H21" i="18"/>
  <c r="H21" i="17"/>
  <c r="N182" i="21"/>
  <c r="N182" i="20"/>
  <c r="N182" i="19"/>
  <c r="N182" i="18"/>
  <c r="N182" i="17"/>
  <c r="J182" i="21"/>
  <c r="J182" i="20"/>
  <c r="J182" i="19"/>
  <c r="J182" i="18"/>
  <c r="J182" i="17"/>
  <c r="P20" i="21"/>
  <c r="P20" i="20"/>
  <c r="P20" i="19"/>
  <c r="P20" i="18"/>
  <c r="P20" i="17"/>
  <c r="L20" i="21"/>
  <c r="L20" i="20"/>
  <c r="L20" i="19"/>
  <c r="L20" i="18"/>
  <c r="L20" i="17"/>
  <c r="H20" i="21"/>
  <c r="H20" i="20"/>
  <c r="H20" i="19"/>
  <c r="H20" i="18"/>
  <c r="H20" i="17"/>
  <c r="N19" i="21"/>
  <c r="N19" i="20"/>
  <c r="N19" i="19"/>
  <c r="N19" i="18"/>
  <c r="N19" i="17"/>
  <c r="J19" i="21"/>
  <c r="J19" i="20"/>
  <c r="J19" i="19"/>
  <c r="J19" i="18"/>
  <c r="J19" i="17"/>
  <c r="P181" i="21"/>
  <c r="P181" i="20"/>
  <c r="P181" i="19"/>
  <c r="P181" i="18"/>
  <c r="P181" i="17"/>
  <c r="L181" i="21"/>
  <c r="L181" i="20"/>
  <c r="L181" i="19"/>
  <c r="L181" i="18"/>
  <c r="L181" i="17"/>
  <c r="H181" i="21"/>
  <c r="H181" i="20"/>
  <c r="H181" i="19"/>
  <c r="H181" i="18"/>
  <c r="H181" i="17"/>
  <c r="N18" i="21"/>
  <c r="N18" i="20"/>
  <c r="N18" i="19"/>
  <c r="N18" i="18"/>
  <c r="N18" i="17"/>
  <c r="J18" i="21"/>
  <c r="J18" i="20"/>
  <c r="J18" i="19"/>
  <c r="J18" i="18"/>
  <c r="J18" i="17"/>
  <c r="P51" i="21"/>
  <c r="P51" i="20"/>
  <c r="P51" i="19"/>
  <c r="P51" i="18"/>
  <c r="P51" i="17"/>
  <c r="L51" i="21"/>
  <c r="L51" i="20"/>
  <c r="L51" i="19"/>
  <c r="L51" i="18"/>
  <c r="L51" i="17"/>
  <c r="H51" i="21"/>
  <c r="H51" i="20"/>
  <c r="H51" i="19"/>
  <c r="H51" i="18"/>
  <c r="H51" i="17"/>
  <c r="N332" i="21"/>
  <c r="N332" i="20"/>
  <c r="N332" i="19"/>
  <c r="N332" i="18"/>
  <c r="N332" i="17"/>
  <c r="J332" i="21"/>
  <c r="J332" i="20"/>
  <c r="J332" i="19"/>
  <c r="J332" i="18"/>
  <c r="J332" i="17"/>
  <c r="P331" i="21"/>
  <c r="P331" i="20"/>
  <c r="P331" i="19"/>
  <c r="P331" i="18"/>
  <c r="P331" i="17"/>
  <c r="L331" i="21"/>
  <c r="L331" i="20"/>
  <c r="L331" i="19"/>
  <c r="L331" i="18"/>
  <c r="L331" i="17"/>
  <c r="H331" i="21"/>
  <c r="H331" i="20"/>
  <c r="H331" i="19"/>
  <c r="H331" i="18"/>
  <c r="H331" i="17"/>
  <c r="N126" i="21"/>
  <c r="N126" i="20"/>
  <c r="N126" i="19"/>
  <c r="N126" i="18"/>
  <c r="N126" i="17"/>
  <c r="J126" i="21"/>
  <c r="J126" i="20"/>
  <c r="J126" i="19"/>
  <c r="J126" i="18"/>
  <c r="J126" i="17"/>
  <c r="P98" i="21"/>
  <c r="P98" i="20"/>
  <c r="P98" i="19"/>
  <c r="P98" i="18"/>
  <c r="P98" i="17"/>
  <c r="L98" i="21"/>
  <c r="L98" i="20"/>
  <c r="L98" i="19"/>
  <c r="L98" i="18"/>
  <c r="L98" i="17"/>
  <c r="H98" i="21"/>
  <c r="H98" i="20"/>
  <c r="H98" i="19"/>
  <c r="H98" i="18"/>
  <c r="H98" i="17"/>
  <c r="N97" i="21"/>
  <c r="N97" i="20"/>
  <c r="N97" i="19"/>
  <c r="N97" i="18"/>
  <c r="N97" i="17"/>
  <c r="J97" i="21"/>
  <c r="J97" i="20"/>
  <c r="J97" i="19"/>
  <c r="J97" i="18"/>
  <c r="J97" i="17"/>
  <c r="P96" i="21"/>
  <c r="P96" i="20"/>
  <c r="P96" i="19"/>
  <c r="P96" i="18"/>
  <c r="P96" i="17"/>
  <c r="L96" i="21"/>
  <c r="L96" i="20"/>
  <c r="L96" i="19"/>
  <c r="L96" i="18"/>
  <c r="L96" i="17"/>
  <c r="H96" i="21"/>
  <c r="H96" i="20"/>
  <c r="H96" i="19"/>
  <c r="H96" i="18"/>
  <c r="H96" i="17"/>
  <c r="N95" i="21"/>
  <c r="N95" i="20"/>
  <c r="N95" i="19"/>
  <c r="N95" i="18"/>
  <c r="N95" i="17"/>
  <c r="J95" i="21"/>
  <c r="J95" i="20"/>
  <c r="J95" i="19"/>
  <c r="J95" i="18"/>
  <c r="J95" i="17"/>
  <c r="P94" i="21"/>
  <c r="P94" i="20"/>
  <c r="P94" i="19"/>
  <c r="P94" i="18"/>
  <c r="P94" i="17"/>
  <c r="L94" i="21"/>
  <c r="L94" i="20"/>
  <c r="L94" i="19"/>
  <c r="L94" i="18"/>
  <c r="L94" i="17"/>
  <c r="H94" i="21"/>
  <c r="H94" i="20"/>
  <c r="H94" i="19"/>
  <c r="H94" i="18"/>
  <c r="H94" i="17"/>
  <c r="N93" i="21"/>
  <c r="N93" i="20"/>
  <c r="N93" i="19"/>
  <c r="N93" i="18"/>
  <c r="N93" i="17"/>
  <c r="J93" i="21"/>
  <c r="J93" i="20"/>
  <c r="J93" i="19"/>
  <c r="J93" i="18"/>
  <c r="J93" i="17"/>
  <c r="P180" i="21"/>
  <c r="P180" i="20"/>
  <c r="P180" i="19"/>
  <c r="P180" i="18"/>
  <c r="P180" i="17"/>
  <c r="L180" i="21"/>
  <c r="L180" i="20"/>
  <c r="L180" i="19"/>
  <c r="L180" i="18"/>
  <c r="L180" i="17"/>
  <c r="H180" i="21"/>
  <c r="H180" i="20"/>
  <c r="H180" i="19"/>
  <c r="H180" i="18"/>
  <c r="H180" i="17"/>
  <c r="N179" i="21"/>
  <c r="N179" i="20"/>
  <c r="N179" i="19"/>
  <c r="N179" i="18"/>
  <c r="N179" i="17"/>
  <c r="J179" i="21"/>
  <c r="J179" i="20"/>
  <c r="J179" i="19"/>
  <c r="J179" i="18"/>
  <c r="J179" i="17"/>
  <c r="P178" i="21"/>
  <c r="P178" i="20"/>
  <c r="P178" i="19"/>
  <c r="P178" i="18"/>
  <c r="P178" i="17"/>
  <c r="L178" i="21"/>
  <c r="L178" i="20"/>
  <c r="L178" i="19"/>
  <c r="L178" i="18"/>
  <c r="L178" i="17"/>
  <c r="H178" i="21"/>
  <c r="H178" i="20"/>
  <c r="H178" i="19"/>
  <c r="H178" i="18"/>
  <c r="H178" i="17"/>
  <c r="N177" i="21"/>
  <c r="N177" i="20"/>
  <c r="N177" i="19"/>
  <c r="N177" i="18"/>
  <c r="N177" i="17"/>
  <c r="J177" i="21"/>
  <c r="J177" i="20"/>
  <c r="J177" i="19"/>
  <c r="J177" i="18"/>
  <c r="J177" i="17"/>
  <c r="P176" i="21"/>
  <c r="P176" i="20"/>
  <c r="P176" i="19"/>
  <c r="P176" i="18"/>
  <c r="P176" i="17"/>
  <c r="L176" i="21"/>
  <c r="L176" i="20"/>
  <c r="L176" i="19"/>
  <c r="L176" i="18"/>
  <c r="L176" i="17"/>
  <c r="H176" i="21"/>
  <c r="H176" i="20"/>
  <c r="H176" i="19"/>
  <c r="H176" i="18"/>
  <c r="H176" i="17"/>
  <c r="N17" i="21"/>
  <c r="N17" i="20"/>
  <c r="N17" i="19"/>
  <c r="N17" i="18"/>
  <c r="N17" i="17"/>
  <c r="J17" i="21"/>
  <c r="J17" i="20"/>
  <c r="J17" i="19"/>
  <c r="J17" i="18"/>
  <c r="J17" i="17"/>
  <c r="P16" i="21"/>
  <c r="P16" i="20"/>
  <c r="P16" i="19"/>
  <c r="P16" i="18"/>
  <c r="P16" i="17"/>
  <c r="L16" i="21"/>
  <c r="L16" i="20"/>
  <c r="L16" i="19"/>
  <c r="L16" i="18"/>
  <c r="L16" i="17"/>
  <c r="H16" i="21"/>
  <c r="H16" i="20"/>
  <c r="H16" i="19"/>
  <c r="H16" i="18"/>
  <c r="H16" i="17"/>
  <c r="N15" i="21"/>
  <c r="N15" i="20"/>
  <c r="N15" i="19"/>
  <c r="N15" i="18"/>
  <c r="N15" i="17"/>
  <c r="J15" i="21"/>
  <c r="J15" i="20"/>
  <c r="J15" i="19"/>
  <c r="J15" i="18"/>
  <c r="J15" i="17"/>
  <c r="P14" i="21"/>
  <c r="P14" i="20"/>
  <c r="P14" i="19"/>
  <c r="P14" i="18"/>
  <c r="P14" i="17"/>
  <c r="L14" i="21"/>
  <c r="L14" i="20"/>
  <c r="L14" i="19"/>
  <c r="L14" i="18"/>
  <c r="L14" i="17"/>
  <c r="H14" i="21"/>
  <c r="H14" i="20"/>
  <c r="H14" i="19"/>
  <c r="H14" i="18"/>
  <c r="H14" i="17"/>
  <c r="N13" i="21"/>
  <c r="N13" i="20"/>
  <c r="N13" i="19"/>
  <c r="N13" i="18"/>
  <c r="N13" i="17"/>
  <c r="J13" i="21"/>
  <c r="J13" i="20"/>
  <c r="J13" i="19"/>
  <c r="J13" i="18"/>
  <c r="J13" i="17"/>
  <c r="P12" i="21"/>
  <c r="P12" i="20"/>
  <c r="P12" i="19"/>
  <c r="P12" i="18"/>
  <c r="P12" i="17"/>
  <c r="L12" i="21"/>
  <c r="L12" i="20"/>
  <c r="L12" i="19"/>
  <c r="L12" i="18"/>
  <c r="L12" i="17"/>
  <c r="H12" i="21"/>
  <c r="H12" i="20"/>
  <c r="H12" i="19"/>
  <c r="H12" i="18"/>
  <c r="H12" i="17"/>
  <c r="N11" i="21"/>
  <c r="N11" i="20"/>
  <c r="N11" i="19"/>
  <c r="N11" i="18"/>
  <c r="N11" i="17"/>
  <c r="J11" i="21"/>
  <c r="J11" i="20"/>
  <c r="J11" i="19"/>
  <c r="J11" i="18"/>
  <c r="J11" i="17"/>
  <c r="P10" i="21"/>
  <c r="P10" i="20"/>
  <c r="P10" i="19"/>
  <c r="P10" i="18"/>
  <c r="P10" i="17"/>
  <c r="L10" i="21"/>
  <c r="L10" i="20"/>
  <c r="L10" i="19"/>
  <c r="L10" i="18"/>
  <c r="L10" i="17"/>
  <c r="H10" i="21"/>
  <c r="H10" i="20"/>
  <c r="H10" i="19"/>
  <c r="H10" i="18"/>
  <c r="H10" i="17"/>
  <c r="N9" i="21"/>
  <c r="N9" i="20"/>
  <c r="N9" i="19"/>
  <c r="N9" i="18"/>
  <c r="N9" i="17"/>
  <c r="J9" i="21"/>
  <c r="J9" i="20"/>
  <c r="J9" i="19"/>
  <c r="J9" i="18"/>
  <c r="J9" i="17"/>
  <c r="P175" i="21"/>
  <c r="P175" i="20"/>
  <c r="P175" i="19"/>
  <c r="P175" i="18"/>
  <c r="P175" i="17"/>
  <c r="L175" i="21"/>
  <c r="L175" i="20"/>
  <c r="L175" i="19"/>
  <c r="L175" i="18"/>
  <c r="L175" i="17"/>
  <c r="H175" i="21"/>
  <c r="H175" i="20"/>
  <c r="H175" i="19"/>
  <c r="H175" i="18"/>
  <c r="H175" i="17"/>
  <c r="N8" i="21"/>
  <c r="N8" i="20"/>
  <c r="N8" i="19"/>
  <c r="N8" i="18"/>
  <c r="N8" i="17"/>
  <c r="J8" i="21"/>
  <c r="J8" i="20"/>
  <c r="J8" i="19"/>
  <c r="J8" i="18"/>
  <c r="J8" i="17"/>
  <c r="P92" i="21"/>
  <c r="P92" i="20"/>
  <c r="P92" i="19"/>
  <c r="P92" i="18"/>
  <c r="P92" i="17"/>
  <c r="L92" i="21"/>
  <c r="L92" i="20"/>
  <c r="L92" i="19"/>
  <c r="L92" i="18"/>
  <c r="L92" i="17"/>
  <c r="H92" i="21"/>
  <c r="H92" i="20"/>
  <c r="H92" i="19"/>
  <c r="H92" i="18"/>
  <c r="H92" i="17"/>
  <c r="N91" i="21"/>
  <c r="N91" i="20"/>
  <c r="N91" i="19"/>
  <c r="N91" i="18"/>
  <c r="N91" i="17"/>
  <c r="J91" i="21"/>
  <c r="J91" i="20"/>
  <c r="J91" i="19"/>
  <c r="J91" i="18"/>
  <c r="J91" i="17"/>
  <c r="P125" i="21"/>
  <c r="P125" i="20"/>
  <c r="P125" i="19"/>
  <c r="P125" i="18"/>
  <c r="P125" i="17"/>
  <c r="L125" i="21"/>
  <c r="L125" i="20"/>
  <c r="L125" i="19"/>
  <c r="L125" i="18"/>
  <c r="L125" i="17"/>
  <c r="H125" i="21"/>
  <c r="H125" i="20"/>
  <c r="H125" i="19"/>
  <c r="H125" i="18"/>
  <c r="H125" i="17"/>
  <c r="N7" i="21"/>
  <c r="N7" i="20"/>
  <c r="N7" i="19"/>
  <c r="N7" i="18"/>
  <c r="N7" i="17"/>
  <c r="J7" i="21"/>
  <c r="J7" i="20"/>
  <c r="J7" i="19"/>
  <c r="J7" i="18"/>
  <c r="J7" i="17"/>
  <c r="P6" i="21"/>
  <c r="P6" i="20"/>
  <c r="P6" i="19"/>
  <c r="P6" i="18"/>
  <c r="P6" i="17"/>
  <c r="L6" i="21"/>
  <c r="L6" i="20"/>
  <c r="L6" i="19"/>
  <c r="L6" i="18"/>
  <c r="L6" i="17"/>
  <c r="H6" i="21"/>
  <c r="H6" i="20"/>
  <c r="H6" i="19"/>
  <c r="H6" i="18"/>
  <c r="H6" i="17"/>
  <c r="N5" i="21"/>
  <c r="N5" i="20"/>
  <c r="N5" i="19"/>
  <c r="N5" i="18"/>
  <c r="N5" i="17"/>
  <c r="J5" i="21"/>
  <c r="J5" i="20"/>
  <c r="J5" i="19"/>
  <c r="J5" i="18"/>
  <c r="J5" i="17"/>
  <c r="P4" i="21"/>
  <c r="P4" i="20"/>
  <c r="P4" i="19"/>
  <c r="P4" i="17"/>
  <c r="P4" i="18"/>
  <c r="L4" i="21"/>
  <c r="L4" i="20"/>
  <c r="L4" i="19"/>
  <c r="L4" i="17"/>
  <c r="L4" i="18"/>
  <c r="H4" i="21"/>
  <c r="H4" i="19"/>
  <c r="H4" i="18"/>
  <c r="H4" i="17"/>
  <c r="N124" i="21"/>
  <c r="N124" i="20"/>
  <c r="N124" i="19"/>
  <c r="N124" i="18"/>
  <c r="N124" i="17"/>
  <c r="J124" i="21"/>
  <c r="J124" i="20"/>
  <c r="J124" i="19"/>
  <c r="J124" i="18"/>
  <c r="J124" i="17"/>
  <c r="P243" i="21"/>
  <c r="P243" i="20"/>
  <c r="P243" i="19"/>
  <c r="P243" i="18"/>
  <c r="P243" i="17"/>
  <c r="L243" i="21"/>
  <c r="L243" i="20"/>
  <c r="L243" i="19"/>
  <c r="L243" i="18"/>
  <c r="L243" i="17"/>
  <c r="H243" i="21"/>
  <c r="H243" i="20"/>
  <c r="H243" i="19"/>
  <c r="H243" i="18"/>
  <c r="H243" i="17"/>
  <c r="W242" i="14"/>
  <c r="W242" i="13"/>
  <c r="W242" i="12"/>
  <c r="W242" i="11"/>
  <c r="W242" i="1"/>
  <c r="W242" i="23"/>
  <c r="S242" i="14"/>
  <c r="S242" i="13"/>
  <c r="S242" i="12"/>
  <c r="S242" i="11"/>
  <c r="S242" i="1"/>
  <c r="S242" i="23"/>
  <c r="O242" i="14"/>
  <c r="O242" i="13"/>
  <c r="O242" i="12"/>
  <c r="O242" i="11"/>
  <c r="O242" i="1"/>
  <c r="O242" i="23"/>
  <c r="K242" i="14"/>
  <c r="K242" i="13"/>
  <c r="K242" i="12"/>
  <c r="K242" i="11"/>
  <c r="K242" i="1"/>
  <c r="K242" i="23"/>
  <c r="X351" i="14"/>
  <c r="X351" i="13"/>
  <c r="X351" i="12"/>
  <c r="X351" i="11"/>
  <c r="X351" i="1"/>
  <c r="X351" i="23"/>
  <c r="T351" i="14"/>
  <c r="T351" i="13"/>
  <c r="T351" i="12"/>
  <c r="T351" i="11"/>
  <c r="T351" i="1"/>
  <c r="T351" i="23"/>
  <c r="P351" i="14"/>
  <c r="P351" i="13"/>
  <c r="P351" i="12"/>
  <c r="P351" i="11"/>
  <c r="P351" i="1"/>
  <c r="P351" i="23"/>
  <c r="L351" i="14"/>
  <c r="L351" i="13"/>
  <c r="L351" i="12"/>
  <c r="L351" i="11"/>
  <c r="L351" i="1"/>
  <c r="L351" i="23"/>
  <c r="H351" i="14"/>
  <c r="H351" i="13"/>
  <c r="H351" i="12"/>
  <c r="H351" i="11"/>
  <c r="H351" i="1"/>
  <c r="H351" i="23"/>
  <c r="V350" i="14"/>
  <c r="V350" i="13"/>
  <c r="V350" i="12"/>
  <c r="V350" i="11"/>
  <c r="V350" i="1"/>
  <c r="V350" i="23"/>
  <c r="R350" i="14"/>
  <c r="R350" i="13"/>
  <c r="R350" i="12"/>
  <c r="R350" i="11"/>
  <c r="R350" i="1"/>
  <c r="R350" i="23"/>
  <c r="N350" i="14"/>
  <c r="N350" i="13"/>
  <c r="N350" i="12"/>
  <c r="N350" i="11"/>
  <c r="N350" i="1"/>
  <c r="N350" i="23"/>
  <c r="J350" i="14"/>
  <c r="J350" i="13"/>
  <c r="J350" i="12"/>
  <c r="J350" i="11"/>
  <c r="J350" i="1"/>
  <c r="J350" i="23"/>
  <c r="X349" i="14"/>
  <c r="X349" i="13"/>
  <c r="X349" i="12"/>
  <c r="X349" i="11"/>
  <c r="X349" i="1"/>
  <c r="X349" i="23"/>
  <c r="T349" i="14"/>
  <c r="T349" i="13"/>
  <c r="T349" i="12"/>
  <c r="T349" i="11"/>
  <c r="T349" i="1"/>
  <c r="T349" i="23"/>
  <c r="P349" i="14"/>
  <c r="P349" i="13"/>
  <c r="P349" i="12"/>
  <c r="P349" i="11"/>
  <c r="P349" i="1"/>
  <c r="P349" i="23"/>
  <c r="L349" i="14"/>
  <c r="L349" i="13"/>
  <c r="L349" i="12"/>
  <c r="L349" i="11"/>
  <c r="L349" i="1"/>
  <c r="L349" i="23"/>
  <c r="H349" i="14"/>
  <c r="H349" i="13"/>
  <c r="H349" i="12"/>
  <c r="H349" i="11"/>
  <c r="H349" i="1"/>
  <c r="H349" i="23"/>
  <c r="V348" i="14"/>
  <c r="V348" i="13"/>
  <c r="V348" i="12"/>
  <c r="V348" i="11"/>
  <c r="V348" i="1"/>
  <c r="V348" i="23"/>
  <c r="R348" i="14"/>
  <c r="R348" i="13"/>
  <c r="R348" i="12"/>
  <c r="R348" i="11"/>
  <c r="R348" i="1"/>
  <c r="R348" i="23"/>
  <c r="N348" i="14"/>
  <c r="N348" i="13"/>
  <c r="N348" i="12"/>
  <c r="N348" i="11"/>
  <c r="N348" i="1"/>
  <c r="N348" i="23"/>
  <c r="J348" i="14"/>
  <c r="J348" i="13"/>
  <c r="J348" i="12"/>
  <c r="J348" i="11"/>
  <c r="J348" i="1"/>
  <c r="J348" i="23"/>
  <c r="X347" i="14"/>
  <c r="X347" i="13"/>
  <c r="X347" i="12"/>
  <c r="X347" i="11"/>
  <c r="X347" i="1"/>
  <c r="X347" i="23"/>
  <c r="T347" i="14"/>
  <c r="T347" i="13"/>
  <c r="T347" i="12"/>
  <c r="T347" i="11"/>
  <c r="T347" i="1"/>
  <c r="T347" i="23"/>
  <c r="P347" i="14"/>
  <c r="P347" i="13"/>
  <c r="P347" i="12"/>
  <c r="P347" i="11"/>
  <c r="P347" i="1"/>
  <c r="P347" i="23"/>
  <c r="L347" i="14"/>
  <c r="L347" i="13"/>
  <c r="L347" i="12"/>
  <c r="L347" i="11"/>
  <c r="L347" i="1"/>
  <c r="L347" i="23"/>
  <c r="H347" i="14"/>
  <c r="H347" i="13"/>
  <c r="H347" i="12"/>
  <c r="H347" i="11"/>
  <c r="H347" i="1"/>
  <c r="H347" i="23"/>
  <c r="V346" i="14"/>
  <c r="V346" i="13"/>
  <c r="V346" i="12"/>
  <c r="V346" i="11"/>
  <c r="V346" i="1"/>
  <c r="V346" i="23"/>
  <c r="R346" i="14"/>
  <c r="R346" i="13"/>
  <c r="R346" i="12"/>
  <c r="R346" i="11"/>
  <c r="R346" i="1"/>
  <c r="R346" i="23"/>
  <c r="N346" i="14"/>
  <c r="N346" i="13"/>
  <c r="N346" i="12"/>
  <c r="N346" i="11"/>
  <c r="N346" i="1"/>
  <c r="N346" i="23"/>
  <c r="J346" i="14"/>
  <c r="J346" i="13"/>
  <c r="J346" i="12"/>
  <c r="J346" i="11"/>
  <c r="J346" i="1"/>
  <c r="J346" i="23"/>
  <c r="X345" i="14"/>
  <c r="X345" i="13"/>
  <c r="X345" i="12"/>
  <c r="X345" i="11"/>
  <c r="X345" i="1"/>
  <c r="X345" i="23"/>
  <c r="T345" i="14"/>
  <c r="T345" i="13"/>
  <c r="T345" i="12"/>
  <c r="T345" i="11"/>
  <c r="T345" i="1"/>
  <c r="T345" i="23"/>
  <c r="P345" i="14"/>
  <c r="P345" i="13"/>
  <c r="P345" i="12"/>
  <c r="P345" i="11"/>
  <c r="P345" i="1"/>
  <c r="P345" i="23"/>
  <c r="L345" i="14"/>
  <c r="L345" i="13"/>
  <c r="L345" i="12"/>
  <c r="L345" i="11"/>
  <c r="L345" i="1"/>
  <c r="L345" i="23"/>
  <c r="H345" i="14"/>
  <c r="H345" i="13"/>
  <c r="H345" i="12"/>
  <c r="H345" i="11"/>
  <c r="H345" i="1"/>
  <c r="H345" i="23"/>
  <c r="V344" i="14"/>
  <c r="V344" i="13"/>
  <c r="V344" i="12"/>
  <c r="V344" i="11"/>
  <c r="V344" i="1"/>
  <c r="V344" i="23"/>
  <c r="R344" i="14"/>
  <c r="R344" i="13"/>
  <c r="R344" i="12"/>
  <c r="R344" i="11"/>
  <c r="R344" i="1"/>
  <c r="R344" i="23"/>
  <c r="N344" i="14"/>
  <c r="N344" i="13"/>
  <c r="N344" i="12"/>
  <c r="N344" i="11"/>
  <c r="N344" i="1"/>
  <c r="N344" i="23"/>
  <c r="J344" i="14"/>
  <c r="J344" i="13"/>
  <c r="J344" i="12"/>
  <c r="J344" i="11"/>
  <c r="J344" i="1"/>
  <c r="J344" i="23"/>
  <c r="X343" i="14"/>
  <c r="X343" i="13"/>
  <c r="X343" i="12"/>
  <c r="X343" i="11"/>
  <c r="X343" i="1"/>
  <c r="X343" i="23"/>
  <c r="T343" i="14"/>
  <c r="T343" i="13"/>
  <c r="T343" i="12"/>
  <c r="T343" i="11"/>
  <c r="T343" i="1"/>
  <c r="T343" i="23"/>
  <c r="P343" i="14"/>
  <c r="P343" i="13"/>
  <c r="P343" i="12"/>
  <c r="P343" i="11"/>
  <c r="P343" i="1"/>
  <c r="P343" i="23"/>
  <c r="L343" i="14"/>
  <c r="L343" i="13"/>
  <c r="L343" i="12"/>
  <c r="L343" i="11"/>
  <c r="L343" i="1"/>
  <c r="L343" i="23"/>
  <c r="H343" i="14"/>
  <c r="H343" i="13"/>
  <c r="H343" i="12"/>
  <c r="H343" i="11"/>
  <c r="H343" i="1"/>
  <c r="H343" i="23"/>
  <c r="V90" i="14"/>
  <c r="V90" i="13"/>
  <c r="V90" i="12"/>
  <c r="V90" i="11"/>
  <c r="V90" i="1"/>
  <c r="V90" i="23"/>
  <c r="R90" i="14"/>
  <c r="R90" i="13"/>
  <c r="R90" i="12"/>
  <c r="R90" i="11"/>
  <c r="R90" i="1"/>
  <c r="R90" i="23"/>
  <c r="N90" i="14"/>
  <c r="N90" i="13"/>
  <c r="N90" i="12"/>
  <c r="N90" i="11"/>
  <c r="N90" i="1"/>
  <c r="N90" i="23"/>
  <c r="J90" i="14"/>
  <c r="J90" i="13"/>
  <c r="J90" i="12"/>
  <c r="J90" i="11"/>
  <c r="J90" i="1"/>
  <c r="J90" i="23"/>
  <c r="X342" i="14"/>
  <c r="X342" i="13"/>
  <c r="X342" i="12"/>
  <c r="X342" i="11"/>
  <c r="X342" i="1"/>
  <c r="X342" i="23"/>
  <c r="T342" i="14"/>
  <c r="T342" i="13"/>
  <c r="T342" i="12"/>
  <c r="T342" i="11"/>
  <c r="T342" i="1"/>
  <c r="T342" i="23"/>
  <c r="P342" i="14"/>
  <c r="P342" i="13"/>
  <c r="P342" i="12"/>
  <c r="P342" i="11"/>
  <c r="P342" i="1"/>
  <c r="P342" i="23"/>
  <c r="L342" i="14"/>
  <c r="L342" i="13"/>
  <c r="L342" i="12"/>
  <c r="L342" i="11"/>
  <c r="L342" i="1"/>
  <c r="L342" i="23"/>
  <c r="H342" i="14"/>
  <c r="H342" i="13"/>
  <c r="H342" i="12"/>
  <c r="H342" i="11"/>
  <c r="H342" i="1"/>
  <c r="H342" i="23"/>
  <c r="V341" i="14"/>
  <c r="V341" i="13"/>
  <c r="V341" i="12"/>
  <c r="V341" i="11"/>
  <c r="V341" i="1"/>
  <c r="V341" i="23"/>
  <c r="R341" i="14"/>
  <c r="R341" i="13"/>
  <c r="R341" i="12"/>
  <c r="R341" i="11"/>
  <c r="R341" i="1"/>
  <c r="R341" i="23"/>
  <c r="N341" i="14"/>
  <c r="N341" i="13"/>
  <c r="N341" i="12"/>
  <c r="N341" i="11"/>
  <c r="N341" i="1"/>
  <c r="N341" i="23"/>
  <c r="J341" i="14"/>
  <c r="J341" i="13"/>
  <c r="J341" i="12"/>
  <c r="J341" i="11"/>
  <c r="J341" i="1"/>
  <c r="J341" i="23"/>
  <c r="X340" i="14"/>
  <c r="X340" i="13"/>
  <c r="X340" i="12"/>
  <c r="X340" i="11"/>
  <c r="X340" i="1"/>
  <c r="X340" i="23"/>
  <c r="T340" i="14"/>
  <c r="T340" i="13"/>
  <c r="T340" i="12"/>
  <c r="T340" i="11"/>
  <c r="T340" i="1"/>
  <c r="T340" i="23"/>
  <c r="P340" i="14"/>
  <c r="P340" i="13"/>
  <c r="P340" i="12"/>
  <c r="P340" i="11"/>
  <c r="P340" i="1"/>
  <c r="P340" i="23"/>
  <c r="L340" i="14"/>
  <c r="L340" i="13"/>
  <c r="L340" i="12"/>
  <c r="L340" i="11"/>
  <c r="L340" i="1"/>
  <c r="L340" i="23"/>
  <c r="H340" i="14"/>
  <c r="H340" i="13"/>
  <c r="H340" i="12"/>
  <c r="H340" i="11"/>
  <c r="H340" i="1"/>
  <c r="H340" i="23"/>
  <c r="V339" i="14"/>
  <c r="V339" i="13"/>
  <c r="V339" i="12"/>
  <c r="V339" i="11"/>
  <c r="V339" i="1"/>
  <c r="V339" i="23"/>
  <c r="R339" i="14"/>
  <c r="R339" i="13"/>
  <c r="R339" i="12"/>
  <c r="R339" i="11"/>
  <c r="R339" i="1"/>
  <c r="R339" i="23"/>
  <c r="N339" i="14"/>
  <c r="N339" i="13"/>
  <c r="N339" i="12"/>
  <c r="N339" i="11"/>
  <c r="N339" i="1"/>
  <c r="N339" i="23"/>
  <c r="J339" i="14"/>
  <c r="J339" i="13"/>
  <c r="J339" i="12"/>
  <c r="J339" i="11"/>
  <c r="J339" i="1"/>
  <c r="J339" i="23"/>
  <c r="X338" i="14"/>
  <c r="X338" i="13"/>
  <c r="X338" i="12"/>
  <c r="X338" i="11"/>
  <c r="X338" i="1"/>
  <c r="X338" i="23"/>
  <c r="T338" i="14"/>
  <c r="T338" i="13"/>
  <c r="T338" i="12"/>
  <c r="T338" i="11"/>
  <c r="T338" i="1"/>
  <c r="T338" i="23"/>
  <c r="P338" i="14"/>
  <c r="P338" i="13"/>
  <c r="P338" i="12"/>
  <c r="P338" i="11"/>
  <c r="P338" i="1"/>
  <c r="P338" i="23"/>
  <c r="L338" i="14"/>
  <c r="L338" i="13"/>
  <c r="L338" i="12"/>
  <c r="L338" i="11"/>
  <c r="L338" i="1"/>
  <c r="L338" i="23"/>
  <c r="H338" i="14"/>
  <c r="H338" i="13"/>
  <c r="H338" i="12"/>
  <c r="H338" i="11"/>
  <c r="H338" i="1"/>
  <c r="H338" i="23"/>
  <c r="V337" i="14"/>
  <c r="V337" i="13"/>
  <c r="V337" i="12"/>
  <c r="V337" i="11"/>
  <c r="V337" i="1"/>
  <c r="V337" i="23"/>
  <c r="R337" i="14"/>
  <c r="R337" i="13"/>
  <c r="R337" i="12"/>
  <c r="R337" i="11"/>
  <c r="R337" i="1"/>
  <c r="R337" i="23"/>
  <c r="N337" i="14"/>
  <c r="N337" i="13"/>
  <c r="N337" i="12"/>
  <c r="N337" i="11"/>
  <c r="N337" i="1"/>
  <c r="N337" i="23"/>
  <c r="J337" i="14"/>
  <c r="J337" i="13"/>
  <c r="J337" i="12"/>
  <c r="J337" i="11"/>
  <c r="J337" i="1"/>
  <c r="J337" i="23"/>
  <c r="X336" i="14"/>
  <c r="X336" i="13"/>
  <c r="X336" i="12"/>
  <c r="X336" i="11"/>
  <c r="X336" i="1"/>
  <c r="X336" i="23"/>
  <c r="T336" i="14"/>
  <c r="T336" i="13"/>
  <c r="T336" i="12"/>
  <c r="T336" i="11"/>
  <c r="T336" i="1"/>
  <c r="T336" i="23"/>
  <c r="P336" i="14"/>
  <c r="P336" i="13"/>
  <c r="P336" i="12"/>
  <c r="P336" i="11"/>
  <c r="P336" i="1"/>
  <c r="P336" i="23"/>
  <c r="L336" i="14"/>
  <c r="L336" i="13"/>
  <c r="L336" i="12"/>
  <c r="L336" i="11"/>
  <c r="L336" i="1"/>
  <c r="L336" i="23"/>
  <c r="H336" i="14"/>
  <c r="H336" i="13"/>
  <c r="H336" i="12"/>
  <c r="H336" i="11"/>
  <c r="H336" i="1"/>
  <c r="H336" i="23"/>
  <c r="V89" i="14"/>
  <c r="V89" i="13"/>
  <c r="V89" i="12"/>
  <c r="V89" i="11"/>
  <c r="V89" i="1"/>
  <c r="V89" i="23"/>
  <c r="R89" i="14"/>
  <c r="R89" i="13"/>
  <c r="R89" i="12"/>
  <c r="R89" i="11"/>
  <c r="R89" i="1"/>
  <c r="R89" i="23"/>
  <c r="N89" i="14"/>
  <c r="N89" i="13"/>
  <c r="N89" i="12"/>
  <c r="N89" i="11"/>
  <c r="N89" i="1"/>
  <c r="N89" i="23"/>
  <c r="J89" i="14"/>
  <c r="J89" i="13"/>
  <c r="J89" i="12"/>
  <c r="J89" i="11"/>
  <c r="J89" i="1"/>
  <c r="J89" i="23"/>
  <c r="X88" i="14"/>
  <c r="X88" i="13"/>
  <c r="X88" i="12"/>
  <c r="X88" i="11"/>
  <c r="X88" i="1"/>
  <c r="X88" i="23"/>
  <c r="T88" i="14"/>
  <c r="T88" i="13"/>
  <c r="T88" i="12"/>
  <c r="T88" i="11"/>
  <c r="T88" i="1"/>
  <c r="T88" i="23"/>
  <c r="P88" i="14"/>
  <c r="P88" i="13"/>
  <c r="P88" i="12"/>
  <c r="P88" i="11"/>
  <c r="P88" i="1"/>
  <c r="P88" i="23"/>
  <c r="L88" i="14"/>
  <c r="L88" i="13"/>
  <c r="L88" i="12"/>
  <c r="L88" i="11"/>
  <c r="L88" i="1"/>
  <c r="L88" i="23"/>
  <c r="H88" i="14"/>
  <c r="H88" i="13"/>
  <c r="H88" i="12"/>
  <c r="H88" i="11"/>
  <c r="H88" i="1"/>
  <c r="H88" i="23"/>
  <c r="V87" i="14"/>
  <c r="V87" i="13"/>
  <c r="V87" i="12"/>
  <c r="V87" i="11"/>
  <c r="V87" i="1"/>
  <c r="V87" i="23"/>
  <c r="R87" i="14"/>
  <c r="R87" i="13"/>
  <c r="R87" i="12"/>
  <c r="R87" i="11"/>
  <c r="R87" i="1"/>
  <c r="R87" i="23"/>
  <c r="N87" i="14"/>
  <c r="N87" i="13"/>
  <c r="N87" i="12"/>
  <c r="N87" i="11"/>
  <c r="N87" i="1"/>
  <c r="N87" i="23"/>
  <c r="J87" i="14"/>
  <c r="J87" i="13"/>
  <c r="J87" i="12"/>
  <c r="J87" i="11"/>
  <c r="J87" i="1"/>
  <c r="J87" i="23"/>
  <c r="X335" i="14"/>
  <c r="X335" i="13"/>
  <c r="X335" i="12"/>
  <c r="X335" i="11"/>
  <c r="X335" i="1"/>
  <c r="X335" i="23"/>
  <c r="T335" i="14"/>
  <c r="T335" i="13"/>
  <c r="T335" i="12"/>
  <c r="T335" i="11"/>
  <c r="T335" i="1"/>
  <c r="T335" i="23"/>
  <c r="P335" i="14"/>
  <c r="P335" i="13"/>
  <c r="P335" i="12"/>
  <c r="P335" i="11"/>
  <c r="P335" i="1"/>
  <c r="P335" i="23"/>
  <c r="L335" i="14"/>
  <c r="L335" i="13"/>
  <c r="L335" i="12"/>
  <c r="L335" i="11"/>
  <c r="L335" i="1"/>
  <c r="L335" i="23"/>
  <c r="H335" i="14"/>
  <c r="H335" i="13"/>
  <c r="H335" i="12"/>
  <c r="H335" i="11"/>
  <c r="H335" i="1"/>
  <c r="H335" i="23"/>
  <c r="V334" i="14"/>
  <c r="V334" i="13"/>
  <c r="V334" i="12"/>
  <c r="V334" i="11"/>
  <c r="V334" i="1"/>
  <c r="V334" i="23"/>
  <c r="R334" i="14"/>
  <c r="R334" i="13"/>
  <c r="R334" i="12"/>
  <c r="R334" i="11"/>
  <c r="R334" i="1"/>
  <c r="R334" i="23"/>
  <c r="N334" i="14"/>
  <c r="N334" i="13"/>
  <c r="N334" i="12"/>
  <c r="N334" i="11"/>
  <c r="N334" i="1"/>
  <c r="N334" i="23"/>
  <c r="J334" i="14"/>
  <c r="J334" i="13"/>
  <c r="J334" i="12"/>
  <c r="J334" i="11"/>
  <c r="J334" i="1"/>
  <c r="J334" i="23"/>
  <c r="X333" i="14"/>
  <c r="X333" i="13"/>
  <c r="X333" i="12"/>
  <c r="X333" i="11"/>
  <c r="X333" i="1"/>
  <c r="X333" i="23"/>
  <c r="T333" i="14"/>
  <c r="T333" i="13"/>
  <c r="T333" i="12"/>
  <c r="T333" i="11"/>
  <c r="T333" i="1"/>
  <c r="T333" i="23"/>
  <c r="P333" i="14"/>
  <c r="P333" i="13"/>
  <c r="P333" i="12"/>
  <c r="P333" i="11"/>
  <c r="P333" i="1"/>
  <c r="P333" i="23"/>
  <c r="L333" i="14"/>
  <c r="L333" i="13"/>
  <c r="L333" i="12"/>
  <c r="L333" i="11"/>
  <c r="L333" i="1"/>
  <c r="L333" i="23"/>
  <c r="H333" i="14"/>
  <c r="H333" i="13"/>
  <c r="H333" i="12"/>
  <c r="H333" i="11"/>
  <c r="H333" i="1"/>
  <c r="H333" i="23"/>
  <c r="V278" i="14"/>
  <c r="V278" i="13"/>
  <c r="V278" i="12"/>
  <c r="V278" i="11"/>
  <c r="V278" i="1"/>
  <c r="V278" i="23"/>
  <c r="R278" i="14"/>
  <c r="R278" i="13"/>
  <c r="R278" i="12"/>
  <c r="R278" i="11"/>
  <c r="R278" i="1"/>
  <c r="R278" i="23"/>
  <c r="N278" i="14"/>
  <c r="N278" i="13"/>
  <c r="N278" i="12"/>
  <c r="N278" i="11"/>
  <c r="N278" i="1"/>
  <c r="N278" i="23"/>
  <c r="J278" i="14"/>
  <c r="J278" i="13"/>
  <c r="J278" i="12"/>
  <c r="J278" i="11"/>
  <c r="J278" i="1"/>
  <c r="J278" i="23"/>
  <c r="X277" i="14"/>
  <c r="X277" i="13"/>
  <c r="X277" i="12"/>
  <c r="X277" i="11"/>
  <c r="X277" i="1"/>
  <c r="X277" i="23"/>
  <c r="T277" i="14"/>
  <c r="T277" i="13"/>
  <c r="T277" i="12"/>
  <c r="T277" i="11"/>
  <c r="T277" i="1"/>
  <c r="T277" i="23"/>
  <c r="P277" i="14"/>
  <c r="P277" i="13"/>
  <c r="P277" i="12"/>
  <c r="P277" i="11"/>
  <c r="P277" i="1"/>
  <c r="P277" i="23"/>
  <c r="L277" i="14"/>
  <c r="L277" i="13"/>
  <c r="L277" i="12"/>
  <c r="L277" i="11"/>
  <c r="L277" i="1"/>
  <c r="L277" i="23"/>
  <c r="H277" i="14"/>
  <c r="H277" i="13"/>
  <c r="H277" i="12"/>
  <c r="H277" i="11"/>
  <c r="H277" i="1"/>
  <c r="H277" i="23"/>
  <c r="V276" i="14"/>
  <c r="V276" i="13"/>
  <c r="V276" i="12"/>
  <c r="V276" i="11"/>
  <c r="V276" i="1"/>
  <c r="V276" i="23"/>
  <c r="R276" i="14"/>
  <c r="R276" i="13"/>
  <c r="R276" i="12"/>
  <c r="R276" i="11"/>
  <c r="R276" i="1"/>
  <c r="R276" i="23"/>
  <c r="N276" i="14"/>
  <c r="N276" i="13"/>
  <c r="N276" i="12"/>
  <c r="N276" i="11"/>
  <c r="N276" i="1"/>
  <c r="N276" i="23"/>
  <c r="J276" i="14"/>
  <c r="J276" i="13"/>
  <c r="J276" i="12"/>
  <c r="J276" i="11"/>
  <c r="J276" i="1"/>
  <c r="J276" i="23"/>
  <c r="X275" i="14"/>
  <c r="X275" i="13"/>
  <c r="X275" i="12"/>
  <c r="X275" i="11"/>
  <c r="X275" i="1"/>
  <c r="X275" i="23"/>
  <c r="T275" i="14"/>
  <c r="T275" i="13"/>
  <c r="T275" i="12"/>
  <c r="T275" i="11"/>
  <c r="T275" i="1"/>
  <c r="T275" i="23"/>
  <c r="P275" i="14"/>
  <c r="P275" i="13"/>
  <c r="P275" i="12"/>
  <c r="P275" i="11"/>
  <c r="P275" i="1"/>
  <c r="P275" i="23"/>
  <c r="L275" i="14"/>
  <c r="L275" i="13"/>
  <c r="L275" i="12"/>
  <c r="L275" i="11"/>
  <c r="L275" i="1"/>
  <c r="L275" i="23"/>
  <c r="H275" i="14"/>
  <c r="H275" i="13"/>
  <c r="H275" i="12"/>
  <c r="H275" i="11"/>
  <c r="H275" i="1"/>
  <c r="H275" i="23"/>
  <c r="V274" i="14"/>
  <c r="V274" i="13"/>
  <c r="V274" i="12"/>
  <c r="V274" i="11"/>
  <c r="V274" i="1"/>
  <c r="V274" i="23"/>
  <c r="R274" i="14"/>
  <c r="R274" i="13"/>
  <c r="R274" i="12"/>
  <c r="R274" i="11"/>
  <c r="R274" i="1"/>
  <c r="R274" i="23"/>
  <c r="N274" i="14"/>
  <c r="N274" i="13"/>
  <c r="N274" i="12"/>
  <c r="N274" i="11"/>
  <c r="N274" i="1"/>
  <c r="N274" i="23"/>
  <c r="J274" i="14"/>
  <c r="J274" i="13"/>
  <c r="J274" i="12"/>
  <c r="J274" i="11"/>
  <c r="J274" i="1"/>
  <c r="J274" i="23"/>
  <c r="X273" i="14"/>
  <c r="X273" i="13"/>
  <c r="X273" i="12"/>
  <c r="X273" i="11"/>
  <c r="X273" i="1"/>
  <c r="X273" i="23"/>
  <c r="T273" i="14"/>
  <c r="T273" i="13"/>
  <c r="T273" i="12"/>
  <c r="T273" i="11"/>
  <c r="T273" i="1"/>
  <c r="T273" i="23"/>
  <c r="P273" i="14"/>
  <c r="P273" i="13"/>
  <c r="P273" i="12"/>
  <c r="P273" i="11"/>
  <c r="P273" i="1"/>
  <c r="P273" i="23"/>
  <c r="L273" i="14"/>
  <c r="L273" i="13"/>
  <c r="L273" i="12"/>
  <c r="L273" i="11"/>
  <c r="L273" i="1"/>
  <c r="L273" i="23"/>
  <c r="H273" i="14"/>
  <c r="H273" i="13"/>
  <c r="H273" i="12"/>
  <c r="H273" i="11"/>
  <c r="H273" i="1"/>
  <c r="H273" i="23"/>
  <c r="V272" i="14"/>
  <c r="V272" i="13"/>
  <c r="V272" i="12"/>
  <c r="V272" i="11"/>
  <c r="V272" i="1"/>
  <c r="V272" i="23"/>
  <c r="R272" i="14"/>
  <c r="R272" i="13"/>
  <c r="R272" i="12"/>
  <c r="R272" i="11"/>
  <c r="R272" i="1"/>
  <c r="R272" i="23"/>
  <c r="N272" i="14"/>
  <c r="N272" i="13"/>
  <c r="N272" i="12"/>
  <c r="N272" i="11"/>
  <c r="N272" i="1"/>
  <c r="N272" i="23"/>
  <c r="J272" i="14"/>
  <c r="J272" i="13"/>
  <c r="J272" i="12"/>
  <c r="J272" i="11"/>
  <c r="J272" i="1"/>
  <c r="J272" i="23"/>
  <c r="X271" i="14"/>
  <c r="X271" i="13"/>
  <c r="X271" i="12"/>
  <c r="X271" i="11"/>
  <c r="X271" i="1"/>
  <c r="X271" i="23"/>
  <c r="T271" i="14"/>
  <c r="T271" i="13"/>
  <c r="T271" i="12"/>
  <c r="T271" i="11"/>
  <c r="T271" i="1"/>
  <c r="T271" i="23"/>
  <c r="P271" i="14"/>
  <c r="P271" i="13"/>
  <c r="P271" i="12"/>
  <c r="P271" i="11"/>
  <c r="P271" i="1"/>
  <c r="P271" i="23"/>
  <c r="L271" i="14"/>
  <c r="L271" i="13"/>
  <c r="L271" i="12"/>
  <c r="L271" i="11"/>
  <c r="L271" i="1"/>
  <c r="L271" i="23"/>
  <c r="H271" i="14"/>
  <c r="H271" i="13"/>
  <c r="H271" i="12"/>
  <c r="H271" i="11"/>
  <c r="H271" i="1"/>
  <c r="H271" i="23"/>
  <c r="V270" i="14"/>
  <c r="V270" i="13"/>
  <c r="V270" i="12"/>
  <c r="V270" i="11"/>
  <c r="V270" i="1"/>
  <c r="V270" i="23"/>
  <c r="R270" i="14"/>
  <c r="R270" i="13"/>
  <c r="R270" i="12"/>
  <c r="R270" i="11"/>
  <c r="R270" i="1"/>
  <c r="R270" i="23"/>
  <c r="N270" i="14"/>
  <c r="N270" i="13"/>
  <c r="N270" i="12"/>
  <c r="N270" i="11"/>
  <c r="N270" i="1"/>
  <c r="N270" i="23"/>
  <c r="J270" i="14"/>
  <c r="J270" i="13"/>
  <c r="J270" i="12"/>
  <c r="J270" i="11"/>
  <c r="J270" i="1"/>
  <c r="J270" i="23"/>
  <c r="X300" i="14"/>
  <c r="X300" i="13"/>
  <c r="X300" i="12"/>
  <c r="X300" i="11"/>
  <c r="X300" i="1"/>
  <c r="X300" i="23"/>
  <c r="T300" i="14"/>
  <c r="T300" i="13"/>
  <c r="T300" i="12"/>
  <c r="T300" i="11"/>
  <c r="T300" i="1"/>
  <c r="T300" i="23"/>
  <c r="P300" i="14"/>
  <c r="P300" i="13"/>
  <c r="P300" i="12"/>
  <c r="P300" i="11"/>
  <c r="P300" i="1"/>
  <c r="P300" i="23"/>
  <c r="L300" i="14"/>
  <c r="L300" i="13"/>
  <c r="L300" i="12"/>
  <c r="L300" i="11"/>
  <c r="L300" i="1"/>
  <c r="L300" i="23"/>
  <c r="H300" i="14"/>
  <c r="H300" i="13"/>
  <c r="H300" i="12"/>
  <c r="H300" i="11"/>
  <c r="H300" i="1"/>
  <c r="H300" i="23"/>
  <c r="V299" i="14"/>
  <c r="V299" i="13"/>
  <c r="V299" i="12"/>
  <c r="V299" i="11"/>
  <c r="V299" i="1"/>
  <c r="V299" i="23"/>
  <c r="R299" i="14"/>
  <c r="R299" i="13"/>
  <c r="R299" i="12"/>
  <c r="R299" i="11"/>
  <c r="R299" i="1"/>
  <c r="R299" i="23"/>
  <c r="N299" i="14"/>
  <c r="N299" i="13"/>
  <c r="N299" i="12"/>
  <c r="N299" i="11"/>
  <c r="N299" i="1"/>
  <c r="N299" i="23"/>
  <c r="J299" i="14"/>
  <c r="J299" i="13"/>
  <c r="J299" i="12"/>
  <c r="J299" i="11"/>
  <c r="J299" i="1"/>
  <c r="J299" i="23"/>
  <c r="X298" i="14"/>
  <c r="X298" i="13"/>
  <c r="X298" i="12"/>
  <c r="X298" i="11"/>
  <c r="X298" i="1"/>
  <c r="X298" i="23"/>
  <c r="T298" i="14"/>
  <c r="T298" i="13"/>
  <c r="T298" i="12"/>
  <c r="T298" i="11"/>
  <c r="T298" i="1"/>
  <c r="T298" i="23"/>
  <c r="P298" i="14"/>
  <c r="P298" i="13"/>
  <c r="P298" i="12"/>
  <c r="P298" i="11"/>
  <c r="P298" i="1"/>
  <c r="P298" i="23"/>
  <c r="L298" i="14"/>
  <c r="L298" i="13"/>
  <c r="L298" i="12"/>
  <c r="L298" i="11"/>
  <c r="L298" i="1"/>
  <c r="L298" i="23"/>
  <c r="H298" i="14"/>
  <c r="H298" i="13"/>
  <c r="H298" i="12"/>
  <c r="H298" i="11"/>
  <c r="H298" i="1"/>
  <c r="H298" i="23"/>
  <c r="V297" i="14"/>
  <c r="V297" i="13"/>
  <c r="V297" i="12"/>
  <c r="V297" i="11"/>
  <c r="V297" i="1"/>
  <c r="V297" i="23"/>
  <c r="R297" i="14"/>
  <c r="R297" i="13"/>
  <c r="R297" i="12"/>
  <c r="R297" i="11"/>
  <c r="R297" i="1"/>
  <c r="R297" i="23"/>
  <c r="N297" i="14"/>
  <c r="N297" i="13"/>
  <c r="N297" i="12"/>
  <c r="N297" i="11"/>
  <c r="N297" i="1"/>
  <c r="N297" i="23"/>
  <c r="J297" i="14"/>
  <c r="J297" i="13"/>
  <c r="J297" i="12"/>
  <c r="J297" i="11"/>
  <c r="J297" i="1"/>
  <c r="J297" i="23"/>
  <c r="X296" i="14"/>
  <c r="X296" i="13"/>
  <c r="X296" i="12"/>
  <c r="X296" i="11"/>
  <c r="X296" i="1"/>
  <c r="X296" i="23"/>
  <c r="T296" i="14"/>
  <c r="T296" i="13"/>
  <c r="T296" i="12"/>
  <c r="T296" i="11"/>
  <c r="T296" i="1"/>
  <c r="T296" i="23"/>
  <c r="P296" i="14"/>
  <c r="P296" i="13"/>
  <c r="P296" i="12"/>
  <c r="P296" i="11"/>
  <c r="P296" i="1"/>
  <c r="P296" i="23"/>
  <c r="L296" i="14"/>
  <c r="L296" i="13"/>
  <c r="L296" i="12"/>
  <c r="L296" i="11"/>
  <c r="L296" i="1"/>
  <c r="L296" i="23"/>
  <c r="H296" i="14"/>
  <c r="H296" i="13"/>
  <c r="H296" i="12"/>
  <c r="H296" i="11"/>
  <c r="H296" i="1"/>
  <c r="H296" i="23"/>
  <c r="V295" i="14"/>
  <c r="V295" i="13"/>
  <c r="V295" i="12"/>
  <c r="V295" i="11"/>
  <c r="V295" i="1"/>
  <c r="V295" i="23"/>
  <c r="R295" i="14"/>
  <c r="R295" i="13"/>
  <c r="R295" i="12"/>
  <c r="R295" i="11"/>
  <c r="R295" i="1"/>
  <c r="R295" i="23"/>
  <c r="N295" i="14"/>
  <c r="N295" i="13"/>
  <c r="N295" i="12"/>
  <c r="N295" i="11"/>
  <c r="N295" i="1"/>
  <c r="N295" i="23"/>
  <c r="J295" i="14"/>
  <c r="J295" i="13"/>
  <c r="J295" i="12"/>
  <c r="J295" i="11"/>
  <c r="J295" i="1"/>
  <c r="J295" i="23"/>
  <c r="X294" i="14"/>
  <c r="X294" i="13"/>
  <c r="X294" i="12"/>
  <c r="X294" i="11"/>
  <c r="X294" i="1"/>
  <c r="X294" i="23"/>
  <c r="T294" i="14"/>
  <c r="T294" i="13"/>
  <c r="T294" i="12"/>
  <c r="T294" i="11"/>
  <c r="T294" i="1"/>
  <c r="T294" i="23"/>
  <c r="P294" i="14"/>
  <c r="P294" i="13"/>
  <c r="P294" i="12"/>
  <c r="P294" i="11"/>
  <c r="P294" i="1"/>
  <c r="P294" i="23"/>
  <c r="L294" i="14"/>
  <c r="L294" i="13"/>
  <c r="L294" i="12"/>
  <c r="L294" i="11"/>
  <c r="L294" i="1"/>
  <c r="L294" i="23"/>
  <c r="H294" i="14"/>
  <c r="H294" i="13"/>
  <c r="H294" i="12"/>
  <c r="H294" i="11"/>
  <c r="H294" i="1"/>
  <c r="H294" i="23"/>
  <c r="V293" i="14"/>
  <c r="V293" i="13"/>
  <c r="V293" i="12"/>
  <c r="V293" i="11"/>
  <c r="V293" i="1"/>
  <c r="V293" i="23"/>
  <c r="R293" i="14"/>
  <c r="R293" i="13"/>
  <c r="R293" i="12"/>
  <c r="R293" i="11"/>
  <c r="R293" i="1"/>
  <c r="R293" i="23"/>
  <c r="N293" i="14"/>
  <c r="N293" i="13"/>
  <c r="N293" i="12"/>
  <c r="N293" i="11"/>
  <c r="N293" i="1"/>
  <c r="N293" i="23"/>
  <c r="J293" i="14"/>
  <c r="J293" i="13"/>
  <c r="J293" i="12"/>
  <c r="J293" i="11"/>
  <c r="J293" i="1"/>
  <c r="J293" i="23"/>
  <c r="X292" i="14"/>
  <c r="X292" i="13"/>
  <c r="X292" i="12"/>
  <c r="X292" i="11"/>
  <c r="X292" i="1"/>
  <c r="X292" i="23"/>
  <c r="T292" i="14"/>
  <c r="T292" i="13"/>
  <c r="T292" i="12"/>
  <c r="T292" i="11"/>
  <c r="T292" i="1"/>
  <c r="T292" i="23"/>
  <c r="P292" i="14"/>
  <c r="P292" i="13"/>
  <c r="P292" i="12"/>
  <c r="P292" i="11"/>
  <c r="P292" i="1"/>
  <c r="P292" i="23"/>
  <c r="L292" i="14"/>
  <c r="L292" i="13"/>
  <c r="L292" i="12"/>
  <c r="L292" i="11"/>
  <c r="L292" i="1"/>
  <c r="L292" i="23"/>
  <c r="H292" i="14"/>
  <c r="H292" i="13"/>
  <c r="H292" i="12"/>
  <c r="H292" i="11"/>
  <c r="H292" i="1"/>
  <c r="H292" i="23"/>
  <c r="V291" i="14"/>
  <c r="V291" i="13"/>
  <c r="V291" i="12"/>
  <c r="V291" i="11"/>
  <c r="V291" i="1"/>
  <c r="V291" i="23"/>
  <c r="R291" i="14"/>
  <c r="R291" i="13"/>
  <c r="R291" i="12"/>
  <c r="R291" i="11"/>
  <c r="R291" i="1"/>
  <c r="R291" i="23"/>
  <c r="N291" i="14"/>
  <c r="N291" i="13"/>
  <c r="N291" i="12"/>
  <c r="N291" i="11"/>
  <c r="N291" i="1"/>
  <c r="N291" i="23"/>
  <c r="J291" i="14"/>
  <c r="J291" i="13"/>
  <c r="J291" i="12"/>
  <c r="J291" i="11"/>
  <c r="J291" i="1"/>
  <c r="J291" i="23"/>
  <c r="X290" i="14"/>
  <c r="X290" i="13"/>
  <c r="X290" i="12"/>
  <c r="X290" i="11"/>
  <c r="X290" i="1"/>
  <c r="X290" i="23"/>
  <c r="T290" i="14"/>
  <c r="T290" i="13"/>
  <c r="T290" i="12"/>
  <c r="T290" i="11"/>
  <c r="T290" i="1"/>
  <c r="T290" i="23"/>
  <c r="P290" i="14"/>
  <c r="P290" i="13"/>
  <c r="P290" i="12"/>
  <c r="P290" i="11"/>
  <c r="P290" i="1"/>
  <c r="P290" i="23"/>
  <c r="L290" i="14"/>
  <c r="L290" i="13"/>
  <c r="L290" i="12"/>
  <c r="L290" i="11"/>
  <c r="L290" i="1"/>
  <c r="L290" i="23"/>
  <c r="H290" i="14"/>
  <c r="H290" i="13"/>
  <c r="H290" i="12"/>
  <c r="H290" i="11"/>
  <c r="H290" i="1"/>
  <c r="H290" i="23"/>
  <c r="V289" i="14"/>
  <c r="V289" i="13"/>
  <c r="V289" i="12"/>
  <c r="V289" i="11"/>
  <c r="V289" i="1"/>
  <c r="V289" i="23"/>
  <c r="R289" i="14"/>
  <c r="R289" i="13"/>
  <c r="R289" i="12"/>
  <c r="R289" i="11"/>
  <c r="R289" i="1"/>
  <c r="R289" i="23"/>
  <c r="N289" i="14"/>
  <c r="N289" i="13"/>
  <c r="N289" i="12"/>
  <c r="N289" i="11"/>
  <c r="N289" i="1"/>
  <c r="N289" i="23"/>
  <c r="J289" i="14"/>
  <c r="J289" i="13"/>
  <c r="J289" i="12"/>
  <c r="J289" i="11"/>
  <c r="J289" i="1"/>
  <c r="J289" i="23"/>
  <c r="X288" i="14"/>
  <c r="X288" i="13"/>
  <c r="X288" i="12"/>
  <c r="X288" i="11"/>
  <c r="X288" i="1"/>
  <c r="X288" i="23"/>
  <c r="T288" i="14"/>
  <c r="T288" i="13"/>
  <c r="T288" i="12"/>
  <c r="T288" i="11"/>
  <c r="T288" i="1"/>
  <c r="T288" i="23"/>
  <c r="P288" i="14"/>
  <c r="P288" i="13"/>
  <c r="P288" i="12"/>
  <c r="P288" i="11"/>
  <c r="P288" i="1"/>
  <c r="P288" i="23"/>
  <c r="L288" i="14"/>
  <c r="L288" i="13"/>
  <c r="L288" i="12"/>
  <c r="L288" i="11"/>
  <c r="L288" i="1"/>
  <c r="L288" i="23"/>
  <c r="H288" i="14"/>
  <c r="H288" i="13"/>
  <c r="H288" i="12"/>
  <c r="H288" i="11"/>
  <c r="H288" i="1"/>
  <c r="H288" i="23"/>
  <c r="V287" i="14"/>
  <c r="V287" i="13"/>
  <c r="V287" i="12"/>
  <c r="V287" i="11"/>
  <c r="V287" i="1"/>
  <c r="V287" i="23"/>
  <c r="R287" i="14"/>
  <c r="R287" i="13"/>
  <c r="R287" i="12"/>
  <c r="R287" i="11"/>
  <c r="R287" i="1"/>
  <c r="R287" i="23"/>
  <c r="N287" i="14"/>
  <c r="N287" i="13"/>
  <c r="N287" i="12"/>
  <c r="N287" i="11"/>
  <c r="N287" i="1"/>
  <c r="N287" i="23"/>
  <c r="J287" i="14"/>
  <c r="J287" i="13"/>
  <c r="J287" i="12"/>
  <c r="J287" i="11"/>
  <c r="J287" i="1"/>
  <c r="J287" i="23"/>
  <c r="X286" i="14"/>
  <c r="X286" i="13"/>
  <c r="X286" i="12"/>
  <c r="X286" i="11"/>
  <c r="X286" i="1"/>
  <c r="X286" i="23"/>
  <c r="T286" i="14"/>
  <c r="T286" i="13"/>
  <c r="T286" i="12"/>
  <c r="T286" i="11"/>
  <c r="T286" i="1"/>
  <c r="T286" i="23"/>
  <c r="P286" i="14"/>
  <c r="P286" i="13"/>
  <c r="P286" i="12"/>
  <c r="P286" i="11"/>
  <c r="P286" i="1"/>
  <c r="P286" i="23"/>
  <c r="L286" i="14"/>
  <c r="L286" i="13"/>
  <c r="L286" i="12"/>
  <c r="L286" i="11"/>
  <c r="L286" i="1"/>
  <c r="L286" i="23"/>
  <c r="H286" i="14"/>
  <c r="H286" i="13"/>
  <c r="H286" i="12"/>
  <c r="H286" i="11"/>
  <c r="H286" i="1"/>
  <c r="H286" i="23"/>
  <c r="V285" i="14"/>
  <c r="V285" i="13"/>
  <c r="V285" i="12"/>
  <c r="V285" i="11"/>
  <c r="V285" i="1"/>
  <c r="V285" i="23"/>
  <c r="R285" i="14"/>
  <c r="R285" i="13"/>
  <c r="R285" i="12"/>
  <c r="R285" i="11"/>
  <c r="R285" i="1"/>
  <c r="R285" i="23"/>
  <c r="N285" i="14"/>
  <c r="N285" i="13"/>
  <c r="N285" i="12"/>
  <c r="N285" i="11"/>
  <c r="N285" i="1"/>
  <c r="N285" i="23"/>
  <c r="J285" i="14"/>
  <c r="J285" i="13"/>
  <c r="J285" i="12"/>
  <c r="J285" i="11"/>
  <c r="J285" i="1"/>
  <c r="J285" i="23"/>
  <c r="X284" i="14"/>
  <c r="X284" i="13"/>
  <c r="X284" i="12"/>
  <c r="X284" i="11"/>
  <c r="X284" i="1"/>
  <c r="X284" i="23"/>
  <c r="T284" i="14"/>
  <c r="T284" i="13"/>
  <c r="T284" i="12"/>
  <c r="T284" i="11"/>
  <c r="T284" i="1"/>
  <c r="T284" i="23"/>
  <c r="P284" i="14"/>
  <c r="P284" i="13"/>
  <c r="P284" i="12"/>
  <c r="P284" i="11"/>
  <c r="P284" i="1"/>
  <c r="P284" i="23"/>
  <c r="L284" i="14"/>
  <c r="L284" i="13"/>
  <c r="L284" i="12"/>
  <c r="L284" i="11"/>
  <c r="L284" i="1"/>
  <c r="L284" i="23"/>
  <c r="H284" i="14"/>
  <c r="H284" i="13"/>
  <c r="H284" i="12"/>
  <c r="H284" i="11"/>
  <c r="H284" i="1"/>
  <c r="H284" i="23"/>
  <c r="V283" i="14"/>
  <c r="V283" i="13"/>
  <c r="V283" i="12"/>
  <c r="V283" i="11"/>
  <c r="V283" i="1"/>
  <c r="V283" i="23"/>
  <c r="R283" i="14"/>
  <c r="R283" i="13"/>
  <c r="R283" i="12"/>
  <c r="R283" i="11"/>
  <c r="R283" i="1"/>
  <c r="R283" i="23"/>
  <c r="N283" i="14"/>
  <c r="N283" i="13"/>
  <c r="N283" i="12"/>
  <c r="N283" i="11"/>
  <c r="N283" i="1"/>
  <c r="N283" i="23"/>
  <c r="J283" i="14"/>
  <c r="J283" i="13"/>
  <c r="J283" i="12"/>
  <c r="J283" i="11"/>
  <c r="J283" i="1"/>
  <c r="J283" i="23"/>
  <c r="X282" i="14"/>
  <c r="X282" i="13"/>
  <c r="X282" i="12"/>
  <c r="X282" i="11"/>
  <c r="X282" i="1"/>
  <c r="X282" i="23"/>
  <c r="T282" i="14"/>
  <c r="T282" i="13"/>
  <c r="T282" i="12"/>
  <c r="T282" i="11"/>
  <c r="T282" i="1"/>
  <c r="T282" i="23"/>
  <c r="P282" i="14"/>
  <c r="P282" i="13"/>
  <c r="P282" i="12"/>
  <c r="P282" i="11"/>
  <c r="P282" i="1"/>
  <c r="P282" i="23"/>
  <c r="L282" i="14"/>
  <c r="L282" i="13"/>
  <c r="L282" i="12"/>
  <c r="L282" i="11"/>
  <c r="L282" i="1"/>
  <c r="L282" i="23"/>
  <c r="H282" i="14"/>
  <c r="H282" i="13"/>
  <c r="H282" i="12"/>
  <c r="H282" i="11"/>
  <c r="H282" i="1"/>
  <c r="H282" i="23"/>
  <c r="V281" i="14"/>
  <c r="V281" i="13"/>
  <c r="V281" i="12"/>
  <c r="V281" i="11"/>
  <c r="V281" i="1"/>
  <c r="V281" i="23"/>
  <c r="R281" i="14"/>
  <c r="R281" i="13"/>
  <c r="R281" i="12"/>
  <c r="R281" i="11"/>
  <c r="R281" i="1"/>
  <c r="R281" i="23"/>
  <c r="N281" i="14"/>
  <c r="N281" i="13"/>
  <c r="N281" i="12"/>
  <c r="N281" i="11"/>
  <c r="N281" i="1"/>
  <c r="N281" i="23"/>
  <c r="J281" i="14"/>
  <c r="J281" i="13"/>
  <c r="J281" i="12"/>
  <c r="J281" i="11"/>
  <c r="J281" i="1"/>
  <c r="J281" i="23"/>
  <c r="X330" i="14"/>
  <c r="X330" i="13"/>
  <c r="X330" i="12"/>
  <c r="X330" i="11"/>
  <c r="X330" i="1"/>
  <c r="X330" i="23"/>
  <c r="T330" i="14"/>
  <c r="T330" i="13"/>
  <c r="T330" i="12"/>
  <c r="T330" i="11"/>
  <c r="T330" i="1"/>
  <c r="T330" i="23"/>
  <c r="P330" i="14"/>
  <c r="P330" i="13"/>
  <c r="P330" i="12"/>
  <c r="P330" i="11"/>
  <c r="P330" i="1"/>
  <c r="P330" i="23"/>
  <c r="L330" i="14"/>
  <c r="L330" i="13"/>
  <c r="L330" i="12"/>
  <c r="L330" i="11"/>
  <c r="L330" i="1"/>
  <c r="L330" i="23"/>
  <c r="H330" i="14"/>
  <c r="H330" i="13"/>
  <c r="H330" i="12"/>
  <c r="H330" i="11"/>
  <c r="H330" i="1"/>
  <c r="H330" i="23"/>
  <c r="V174" i="14"/>
  <c r="V174" i="13"/>
  <c r="V174" i="12"/>
  <c r="V174" i="11"/>
  <c r="V174" i="1"/>
  <c r="V174" i="23"/>
  <c r="R174" i="14"/>
  <c r="R174" i="13"/>
  <c r="R174" i="12"/>
  <c r="R174" i="11"/>
  <c r="R174" i="1"/>
  <c r="R174" i="23"/>
  <c r="N174" i="14"/>
  <c r="N174" i="13"/>
  <c r="N174" i="12"/>
  <c r="N174" i="11"/>
  <c r="N174" i="1"/>
  <c r="N174" i="23"/>
  <c r="J174" i="14"/>
  <c r="J174" i="13"/>
  <c r="J174" i="12"/>
  <c r="J174" i="11"/>
  <c r="J174" i="1"/>
  <c r="J174" i="23"/>
  <c r="X173" i="14"/>
  <c r="X173" i="13"/>
  <c r="X173" i="12"/>
  <c r="X173" i="11"/>
  <c r="X173" i="1"/>
  <c r="X173" i="23"/>
  <c r="T173" i="14"/>
  <c r="T173" i="13"/>
  <c r="T173" i="12"/>
  <c r="T173" i="11"/>
  <c r="T173" i="1"/>
  <c r="T173" i="23"/>
  <c r="P173" i="14"/>
  <c r="P173" i="13"/>
  <c r="P173" i="12"/>
  <c r="P173" i="11"/>
  <c r="P173" i="1"/>
  <c r="P173" i="23"/>
  <c r="L173" i="14"/>
  <c r="L173" i="13"/>
  <c r="L173" i="12"/>
  <c r="L173" i="11"/>
  <c r="L173" i="1"/>
  <c r="L173" i="23"/>
  <c r="H173" i="14"/>
  <c r="H173" i="13"/>
  <c r="H173" i="12"/>
  <c r="H173" i="11"/>
  <c r="H173" i="1"/>
  <c r="H173" i="23"/>
  <c r="V172" i="14"/>
  <c r="V172" i="13"/>
  <c r="V172" i="12"/>
  <c r="V172" i="11"/>
  <c r="V172" i="1"/>
  <c r="V172" i="23"/>
  <c r="R172" i="14"/>
  <c r="R172" i="13"/>
  <c r="R172" i="12"/>
  <c r="R172" i="11"/>
  <c r="R172" i="1"/>
  <c r="R172" i="23"/>
  <c r="N172" i="14"/>
  <c r="N172" i="13"/>
  <c r="N172" i="12"/>
  <c r="N172" i="11"/>
  <c r="N172" i="1"/>
  <c r="N172" i="23"/>
  <c r="J172" i="14"/>
  <c r="J172" i="13"/>
  <c r="J172" i="12"/>
  <c r="J172" i="11"/>
  <c r="J172" i="1"/>
  <c r="J172" i="23"/>
  <c r="X171" i="14"/>
  <c r="X171" i="13"/>
  <c r="X171" i="12"/>
  <c r="X171" i="11"/>
  <c r="X171" i="1"/>
  <c r="X171" i="23"/>
  <c r="T171" i="14"/>
  <c r="T171" i="13"/>
  <c r="T171" i="12"/>
  <c r="T171" i="11"/>
  <c r="T171" i="1"/>
  <c r="T171" i="23"/>
  <c r="P171" i="14"/>
  <c r="P171" i="13"/>
  <c r="P171" i="12"/>
  <c r="P171" i="11"/>
  <c r="P171" i="1"/>
  <c r="P171" i="23"/>
  <c r="L171" i="14"/>
  <c r="L171" i="13"/>
  <c r="L171" i="12"/>
  <c r="L171" i="11"/>
  <c r="L171" i="1"/>
  <c r="L171" i="23"/>
  <c r="H171" i="14"/>
  <c r="H171" i="13"/>
  <c r="H171" i="12"/>
  <c r="H171" i="11"/>
  <c r="H171" i="1"/>
  <c r="H171" i="23"/>
  <c r="V170" i="14"/>
  <c r="V170" i="13"/>
  <c r="V170" i="12"/>
  <c r="V170" i="11"/>
  <c r="V170" i="1"/>
  <c r="V170" i="23"/>
  <c r="R170" i="14"/>
  <c r="R170" i="13"/>
  <c r="R170" i="12"/>
  <c r="R170" i="11"/>
  <c r="R170" i="1"/>
  <c r="R170" i="23"/>
  <c r="N170" i="14"/>
  <c r="N170" i="13"/>
  <c r="N170" i="12"/>
  <c r="N170" i="11"/>
  <c r="N170" i="1"/>
  <c r="N170" i="23"/>
  <c r="J170" i="14"/>
  <c r="J170" i="13"/>
  <c r="J170" i="12"/>
  <c r="J170" i="11"/>
  <c r="J170" i="1"/>
  <c r="J170" i="23"/>
  <c r="X169" i="14"/>
  <c r="X169" i="13"/>
  <c r="X169" i="12"/>
  <c r="X169" i="11"/>
  <c r="X169" i="1"/>
  <c r="X169" i="23"/>
  <c r="T169" i="14"/>
  <c r="T169" i="13"/>
  <c r="T169" i="12"/>
  <c r="T169" i="11"/>
  <c r="T169" i="1"/>
  <c r="T169" i="23"/>
  <c r="P169" i="14"/>
  <c r="P169" i="13"/>
  <c r="P169" i="12"/>
  <c r="P169" i="11"/>
  <c r="P169" i="1"/>
  <c r="P169" i="23"/>
  <c r="L169" i="14"/>
  <c r="L169" i="13"/>
  <c r="L169" i="12"/>
  <c r="L169" i="11"/>
  <c r="L169" i="1"/>
  <c r="L169" i="23"/>
  <c r="H169" i="14"/>
  <c r="H169" i="13"/>
  <c r="H169" i="12"/>
  <c r="H169" i="11"/>
  <c r="H169" i="1"/>
  <c r="H169" i="23"/>
  <c r="V168" i="14"/>
  <c r="V168" i="13"/>
  <c r="V168" i="12"/>
  <c r="V168" i="11"/>
  <c r="V168" i="1"/>
  <c r="V168" i="23"/>
  <c r="R168" i="14"/>
  <c r="R168" i="13"/>
  <c r="R168" i="12"/>
  <c r="R168" i="11"/>
  <c r="R168" i="1"/>
  <c r="R168" i="23"/>
  <c r="N168" i="14"/>
  <c r="N168" i="13"/>
  <c r="N168" i="12"/>
  <c r="N168" i="11"/>
  <c r="N168" i="1"/>
  <c r="N168" i="23"/>
  <c r="J168" i="14"/>
  <c r="J168" i="13"/>
  <c r="J168" i="12"/>
  <c r="J168" i="11"/>
  <c r="J168" i="1"/>
  <c r="J168" i="23"/>
  <c r="X167" i="14"/>
  <c r="X167" i="13"/>
  <c r="X167" i="12"/>
  <c r="X167" i="11"/>
  <c r="X167" i="1"/>
  <c r="X167" i="23"/>
  <c r="T167" i="14"/>
  <c r="T167" i="13"/>
  <c r="T167" i="12"/>
  <c r="T167" i="11"/>
  <c r="T167" i="1"/>
  <c r="T167" i="23"/>
  <c r="P167" i="14"/>
  <c r="P167" i="13"/>
  <c r="P167" i="12"/>
  <c r="P167" i="11"/>
  <c r="P167" i="1"/>
  <c r="P167" i="23"/>
  <c r="L167" i="14"/>
  <c r="L167" i="13"/>
  <c r="L167" i="12"/>
  <c r="L167" i="11"/>
  <c r="L167" i="1"/>
  <c r="L167" i="23"/>
  <c r="H167" i="14"/>
  <c r="H167" i="13"/>
  <c r="H167" i="12"/>
  <c r="H167" i="11"/>
  <c r="H167" i="1"/>
  <c r="H167" i="23"/>
  <c r="V166" i="14"/>
  <c r="V166" i="13"/>
  <c r="V166" i="12"/>
  <c r="V166" i="11"/>
  <c r="V166" i="1"/>
  <c r="V166" i="23"/>
  <c r="R166" i="14"/>
  <c r="R166" i="13"/>
  <c r="R166" i="12"/>
  <c r="R166" i="11"/>
  <c r="R166" i="1"/>
  <c r="R166" i="23"/>
  <c r="N166" i="14"/>
  <c r="N166" i="13"/>
  <c r="N166" i="12"/>
  <c r="N166" i="11"/>
  <c r="N166" i="1"/>
  <c r="N166" i="23"/>
  <c r="J166" i="14"/>
  <c r="J166" i="13"/>
  <c r="J166" i="12"/>
  <c r="J166" i="11"/>
  <c r="J166" i="1"/>
  <c r="J166" i="23"/>
  <c r="X165" i="14"/>
  <c r="X165" i="13"/>
  <c r="X165" i="12"/>
  <c r="X165" i="11"/>
  <c r="X165" i="1"/>
  <c r="X165" i="23"/>
  <c r="T165" i="14"/>
  <c r="T165" i="13"/>
  <c r="T165" i="12"/>
  <c r="T165" i="11"/>
  <c r="T165" i="1"/>
  <c r="T165" i="23"/>
  <c r="P165" i="14"/>
  <c r="P165" i="13"/>
  <c r="P165" i="12"/>
  <c r="P165" i="11"/>
  <c r="P165" i="1"/>
  <c r="P165" i="23"/>
  <c r="L165" i="14"/>
  <c r="L165" i="13"/>
  <c r="L165" i="12"/>
  <c r="L165" i="11"/>
  <c r="L165" i="1"/>
  <c r="L165" i="23"/>
  <c r="H165" i="14"/>
  <c r="H165" i="13"/>
  <c r="H165" i="12"/>
  <c r="H165" i="11"/>
  <c r="H165" i="1"/>
  <c r="H165" i="23"/>
  <c r="V164" i="14"/>
  <c r="V164" i="13"/>
  <c r="V164" i="12"/>
  <c r="V164" i="11"/>
  <c r="V164" i="1"/>
  <c r="V164" i="23"/>
  <c r="R164" i="14"/>
  <c r="R164" i="13"/>
  <c r="R164" i="12"/>
  <c r="R164" i="11"/>
  <c r="R164" i="1"/>
  <c r="R164" i="23"/>
  <c r="N164" i="14"/>
  <c r="N164" i="13"/>
  <c r="N164" i="12"/>
  <c r="N164" i="11"/>
  <c r="N164" i="1"/>
  <c r="N164" i="23"/>
  <c r="J164" i="14"/>
  <c r="J164" i="13"/>
  <c r="J164" i="12"/>
  <c r="J164" i="11"/>
  <c r="J164" i="1"/>
  <c r="J164" i="23"/>
  <c r="X163" i="14"/>
  <c r="X163" i="13"/>
  <c r="X163" i="12"/>
  <c r="X163" i="11"/>
  <c r="X163" i="1"/>
  <c r="X163" i="23"/>
  <c r="T163" i="14"/>
  <c r="T163" i="13"/>
  <c r="T163" i="12"/>
  <c r="T163" i="11"/>
  <c r="T163" i="1"/>
  <c r="T163" i="23"/>
  <c r="P163" i="14"/>
  <c r="P163" i="13"/>
  <c r="P163" i="12"/>
  <c r="P163" i="11"/>
  <c r="P163" i="1"/>
  <c r="P163" i="23"/>
  <c r="L163" i="14"/>
  <c r="L163" i="13"/>
  <c r="L163" i="12"/>
  <c r="L163" i="11"/>
  <c r="L163" i="1"/>
  <c r="L163" i="23"/>
  <c r="H163" i="14"/>
  <c r="H163" i="13"/>
  <c r="H163" i="12"/>
  <c r="H163" i="11"/>
  <c r="H163" i="1"/>
  <c r="H163" i="23"/>
  <c r="V162" i="14"/>
  <c r="V162" i="13"/>
  <c r="V162" i="12"/>
  <c r="V162" i="11"/>
  <c r="V162" i="1"/>
  <c r="V162" i="23"/>
  <c r="R162" i="14"/>
  <c r="R162" i="13"/>
  <c r="R162" i="12"/>
  <c r="R162" i="11"/>
  <c r="R162" i="1"/>
  <c r="R162" i="23"/>
  <c r="N162" i="14"/>
  <c r="N162" i="13"/>
  <c r="N162" i="12"/>
  <c r="N162" i="11"/>
  <c r="N162" i="1"/>
  <c r="N162" i="23"/>
  <c r="J162" i="14"/>
  <c r="J162" i="13"/>
  <c r="J162" i="12"/>
  <c r="J162" i="11"/>
  <c r="J162" i="1"/>
  <c r="J162" i="23"/>
  <c r="X161" i="14"/>
  <c r="X161" i="13"/>
  <c r="X161" i="12"/>
  <c r="X161" i="11"/>
  <c r="X161" i="1"/>
  <c r="X161" i="23"/>
  <c r="T161" i="14"/>
  <c r="T161" i="13"/>
  <c r="T161" i="12"/>
  <c r="T161" i="11"/>
  <c r="T161" i="1"/>
  <c r="T161" i="23"/>
  <c r="P161" i="14"/>
  <c r="P161" i="13"/>
  <c r="P161" i="12"/>
  <c r="P161" i="11"/>
  <c r="P161" i="1"/>
  <c r="P161" i="23"/>
  <c r="L161" i="14"/>
  <c r="L161" i="13"/>
  <c r="L161" i="12"/>
  <c r="L161" i="11"/>
  <c r="L161" i="1"/>
  <c r="L161" i="23"/>
  <c r="H161" i="14"/>
  <c r="H161" i="13"/>
  <c r="H161" i="12"/>
  <c r="H161" i="11"/>
  <c r="H161" i="1"/>
  <c r="H161" i="23"/>
  <c r="V160" i="14"/>
  <c r="V160" i="13"/>
  <c r="V160" i="12"/>
  <c r="V160" i="11"/>
  <c r="V160" i="1"/>
  <c r="V160" i="23"/>
  <c r="R160" i="14"/>
  <c r="R160" i="13"/>
  <c r="R160" i="12"/>
  <c r="R160" i="11"/>
  <c r="R160" i="1"/>
  <c r="R160" i="23"/>
  <c r="N160" i="14"/>
  <c r="N160" i="13"/>
  <c r="N160" i="12"/>
  <c r="N160" i="11"/>
  <c r="N160" i="1"/>
  <c r="N160" i="23"/>
  <c r="J160" i="14"/>
  <c r="J160" i="13"/>
  <c r="J160" i="12"/>
  <c r="J160" i="11"/>
  <c r="J160" i="1"/>
  <c r="J160" i="23"/>
  <c r="X159" i="14"/>
  <c r="X159" i="13"/>
  <c r="X159" i="12"/>
  <c r="X159" i="11"/>
  <c r="X159" i="1"/>
  <c r="X159" i="23"/>
  <c r="T159" i="14"/>
  <c r="T159" i="13"/>
  <c r="T159" i="12"/>
  <c r="T159" i="11"/>
  <c r="T159" i="1"/>
  <c r="T159" i="23"/>
  <c r="P159" i="14"/>
  <c r="P159" i="13"/>
  <c r="P159" i="12"/>
  <c r="P159" i="11"/>
  <c r="P159" i="1"/>
  <c r="P159" i="23"/>
  <c r="L159" i="14"/>
  <c r="L159" i="13"/>
  <c r="L159" i="12"/>
  <c r="L159" i="11"/>
  <c r="L159" i="1"/>
  <c r="L159" i="23"/>
  <c r="H159" i="14"/>
  <c r="H159" i="13"/>
  <c r="H159" i="12"/>
  <c r="H159" i="11"/>
  <c r="H159" i="1"/>
  <c r="H159" i="23"/>
  <c r="V158" i="14"/>
  <c r="V158" i="13"/>
  <c r="V158" i="12"/>
  <c r="V158" i="11"/>
  <c r="V158" i="1"/>
  <c r="V158" i="23"/>
  <c r="R158" i="14"/>
  <c r="R158" i="13"/>
  <c r="R158" i="12"/>
  <c r="R158" i="11"/>
  <c r="R158" i="1"/>
  <c r="R158" i="23"/>
  <c r="N158" i="14"/>
  <c r="N158" i="13"/>
  <c r="N158" i="12"/>
  <c r="N158" i="11"/>
  <c r="N158" i="1"/>
  <c r="N158" i="23"/>
  <c r="J158" i="14"/>
  <c r="J158" i="13"/>
  <c r="J158" i="12"/>
  <c r="J158" i="11"/>
  <c r="J158" i="1"/>
  <c r="J158" i="23"/>
  <c r="X157" i="14"/>
  <c r="X157" i="13"/>
  <c r="X157" i="12"/>
  <c r="X157" i="11"/>
  <c r="X157" i="1"/>
  <c r="X157" i="23"/>
  <c r="T157" i="14"/>
  <c r="T157" i="13"/>
  <c r="T157" i="12"/>
  <c r="T157" i="11"/>
  <c r="T157" i="1"/>
  <c r="T157" i="23"/>
  <c r="P157" i="14"/>
  <c r="P157" i="13"/>
  <c r="P157" i="12"/>
  <c r="P157" i="11"/>
  <c r="P157" i="1"/>
  <c r="P157" i="23"/>
  <c r="L157" i="14"/>
  <c r="L157" i="13"/>
  <c r="L157" i="12"/>
  <c r="L157" i="11"/>
  <c r="L157" i="1"/>
  <c r="L157" i="23"/>
  <c r="H157" i="14"/>
  <c r="H157" i="13"/>
  <c r="H157" i="12"/>
  <c r="H157" i="11"/>
  <c r="H157" i="1"/>
  <c r="H157" i="23"/>
  <c r="V156" i="14"/>
  <c r="V156" i="13"/>
  <c r="V156" i="12"/>
  <c r="V156" i="11"/>
  <c r="V156" i="1"/>
  <c r="V156" i="23"/>
  <c r="R156" i="14"/>
  <c r="R156" i="13"/>
  <c r="R156" i="12"/>
  <c r="R156" i="11"/>
  <c r="R156" i="1"/>
  <c r="R156" i="23"/>
  <c r="N156" i="14"/>
  <c r="N156" i="13"/>
  <c r="N156" i="12"/>
  <c r="N156" i="11"/>
  <c r="N156" i="1"/>
  <c r="N156" i="23"/>
  <c r="J156" i="14"/>
  <c r="J156" i="13"/>
  <c r="J156" i="12"/>
  <c r="J156" i="11"/>
  <c r="J156" i="1"/>
  <c r="J156" i="23"/>
  <c r="X155" i="14"/>
  <c r="X155" i="13"/>
  <c r="X155" i="12"/>
  <c r="X155" i="11"/>
  <c r="X155" i="1"/>
  <c r="X155" i="23"/>
  <c r="T155" i="14"/>
  <c r="T155" i="13"/>
  <c r="T155" i="12"/>
  <c r="T155" i="11"/>
  <c r="T155" i="1"/>
  <c r="T155" i="23"/>
  <c r="P155" i="14"/>
  <c r="P155" i="13"/>
  <c r="P155" i="12"/>
  <c r="P155" i="11"/>
  <c r="P155" i="1"/>
  <c r="P155" i="23"/>
  <c r="L155" i="14"/>
  <c r="L155" i="13"/>
  <c r="L155" i="12"/>
  <c r="L155" i="11"/>
  <c r="L155" i="1"/>
  <c r="L155" i="23"/>
  <c r="H155" i="14"/>
  <c r="H155" i="13"/>
  <c r="H155" i="12"/>
  <c r="H155" i="11"/>
  <c r="H155" i="1"/>
  <c r="H155" i="23"/>
  <c r="V154" i="14"/>
  <c r="V154" i="13"/>
  <c r="V154" i="12"/>
  <c r="V154" i="11"/>
  <c r="V154" i="1"/>
  <c r="V154" i="23"/>
  <c r="R154" i="14"/>
  <c r="R154" i="13"/>
  <c r="R154" i="12"/>
  <c r="R154" i="11"/>
  <c r="R154" i="1"/>
  <c r="R154" i="23"/>
  <c r="N154" i="14"/>
  <c r="N154" i="13"/>
  <c r="N154" i="12"/>
  <c r="N154" i="11"/>
  <c r="N154" i="1"/>
  <c r="N154" i="23"/>
  <c r="J154" i="14"/>
  <c r="J154" i="13"/>
  <c r="J154" i="12"/>
  <c r="J154" i="11"/>
  <c r="J154" i="1"/>
  <c r="J154" i="23"/>
  <c r="X153" i="14"/>
  <c r="X153" i="13"/>
  <c r="X153" i="12"/>
  <c r="X153" i="11"/>
  <c r="X153" i="1"/>
  <c r="X153" i="23"/>
  <c r="T153" i="14"/>
  <c r="T153" i="13"/>
  <c r="T153" i="12"/>
  <c r="T153" i="11"/>
  <c r="T153" i="1"/>
  <c r="T153" i="23"/>
  <c r="P153" i="14"/>
  <c r="P153" i="13"/>
  <c r="P153" i="12"/>
  <c r="P153" i="11"/>
  <c r="P153" i="1"/>
  <c r="P153" i="23"/>
  <c r="L153" i="14"/>
  <c r="L153" i="13"/>
  <c r="L153" i="12"/>
  <c r="L153" i="11"/>
  <c r="L153" i="1"/>
  <c r="L153" i="23"/>
  <c r="H153" i="14"/>
  <c r="H153" i="13"/>
  <c r="H153" i="12"/>
  <c r="H153" i="11"/>
  <c r="H153" i="1"/>
  <c r="H153" i="23"/>
  <c r="V152" i="14"/>
  <c r="V152" i="13"/>
  <c r="V152" i="12"/>
  <c r="V152" i="11"/>
  <c r="V152" i="1"/>
  <c r="V152" i="23"/>
  <c r="R152" i="14"/>
  <c r="R152" i="13"/>
  <c r="R152" i="12"/>
  <c r="R152" i="11"/>
  <c r="R152" i="1"/>
  <c r="R152" i="23"/>
  <c r="N152" i="14"/>
  <c r="N152" i="13"/>
  <c r="N152" i="12"/>
  <c r="N152" i="11"/>
  <c r="N152" i="1"/>
  <c r="N152" i="23"/>
  <c r="J152" i="14"/>
  <c r="J152" i="13"/>
  <c r="J152" i="12"/>
  <c r="J152" i="11"/>
  <c r="J152" i="1"/>
  <c r="J152" i="23"/>
  <c r="X151" i="14"/>
  <c r="X151" i="13"/>
  <c r="X151" i="12"/>
  <c r="X151" i="11"/>
  <c r="X151" i="1"/>
  <c r="X151" i="23"/>
  <c r="T151" i="14"/>
  <c r="T151" i="13"/>
  <c r="T151" i="12"/>
  <c r="T151" i="11"/>
  <c r="T151" i="1"/>
  <c r="T151" i="23"/>
  <c r="P151" i="14"/>
  <c r="P151" i="13"/>
  <c r="P151" i="12"/>
  <c r="P151" i="11"/>
  <c r="P151" i="1"/>
  <c r="P151" i="23"/>
  <c r="L151" i="14"/>
  <c r="L151" i="13"/>
  <c r="L151" i="12"/>
  <c r="L151" i="11"/>
  <c r="L151" i="1"/>
  <c r="L151" i="23"/>
  <c r="H151" i="14"/>
  <c r="H151" i="13"/>
  <c r="H151" i="12"/>
  <c r="H151" i="11"/>
  <c r="H151" i="1"/>
  <c r="H151" i="23"/>
  <c r="V150" i="14"/>
  <c r="V150" i="13"/>
  <c r="V150" i="12"/>
  <c r="V150" i="11"/>
  <c r="V150" i="1"/>
  <c r="V150" i="23"/>
  <c r="R150" i="14"/>
  <c r="R150" i="13"/>
  <c r="R150" i="12"/>
  <c r="R150" i="11"/>
  <c r="R150" i="1"/>
  <c r="R150" i="23"/>
  <c r="N150" i="14"/>
  <c r="N150" i="13"/>
  <c r="N150" i="12"/>
  <c r="N150" i="11"/>
  <c r="N150" i="1"/>
  <c r="N150" i="23"/>
  <c r="J150" i="14"/>
  <c r="J150" i="13"/>
  <c r="J150" i="12"/>
  <c r="J150" i="11"/>
  <c r="J150" i="1"/>
  <c r="J150" i="23"/>
  <c r="X149" i="14"/>
  <c r="X149" i="13"/>
  <c r="X149" i="12"/>
  <c r="X149" i="11"/>
  <c r="X149" i="1"/>
  <c r="X149" i="23"/>
  <c r="T149" i="14"/>
  <c r="T149" i="13"/>
  <c r="T149" i="12"/>
  <c r="T149" i="11"/>
  <c r="T149" i="1"/>
  <c r="T149" i="23"/>
  <c r="P149" i="14"/>
  <c r="P149" i="13"/>
  <c r="P149" i="12"/>
  <c r="P149" i="11"/>
  <c r="P149" i="1"/>
  <c r="P149" i="23"/>
  <c r="L149" i="14"/>
  <c r="L149" i="13"/>
  <c r="L149" i="12"/>
  <c r="L149" i="11"/>
  <c r="L149" i="1"/>
  <c r="L149" i="23"/>
  <c r="H149" i="14"/>
  <c r="H149" i="13"/>
  <c r="H149" i="12"/>
  <c r="H149" i="11"/>
  <c r="H149" i="1"/>
  <c r="H149" i="23"/>
  <c r="V148" i="14"/>
  <c r="V148" i="13"/>
  <c r="V148" i="12"/>
  <c r="V148" i="11"/>
  <c r="V148" i="1"/>
  <c r="V148" i="23"/>
  <c r="R148" i="14"/>
  <c r="R148" i="13"/>
  <c r="R148" i="12"/>
  <c r="R148" i="11"/>
  <c r="R148" i="1"/>
  <c r="R148" i="23"/>
  <c r="N148" i="14"/>
  <c r="N148" i="13"/>
  <c r="N148" i="12"/>
  <c r="N148" i="11"/>
  <c r="N148" i="1"/>
  <c r="N148" i="23"/>
  <c r="J148" i="14"/>
  <c r="J148" i="13"/>
  <c r="J148" i="12"/>
  <c r="J148" i="11"/>
  <c r="J148" i="1"/>
  <c r="J148" i="23"/>
  <c r="X147" i="14"/>
  <c r="X147" i="13"/>
  <c r="X147" i="12"/>
  <c r="X147" i="11"/>
  <c r="X147" i="1"/>
  <c r="X147" i="23"/>
  <c r="T147" i="14"/>
  <c r="T147" i="13"/>
  <c r="T147" i="12"/>
  <c r="T147" i="11"/>
  <c r="T147" i="1"/>
  <c r="T147" i="23"/>
  <c r="P147" i="14"/>
  <c r="P147" i="13"/>
  <c r="P147" i="12"/>
  <c r="P147" i="11"/>
  <c r="P147" i="1"/>
  <c r="P147" i="23"/>
  <c r="L147" i="14"/>
  <c r="L147" i="13"/>
  <c r="L147" i="12"/>
  <c r="L147" i="11"/>
  <c r="L147" i="1"/>
  <c r="L147" i="23"/>
  <c r="H147" i="14"/>
  <c r="H147" i="13"/>
  <c r="H147" i="12"/>
  <c r="H147" i="11"/>
  <c r="H147" i="1"/>
  <c r="H147" i="23"/>
  <c r="V146" i="14"/>
  <c r="V146" i="13"/>
  <c r="V146" i="12"/>
  <c r="V146" i="11"/>
  <c r="V146" i="1"/>
  <c r="V146" i="23"/>
  <c r="R146" i="14"/>
  <c r="R146" i="13"/>
  <c r="R146" i="12"/>
  <c r="R146" i="11"/>
  <c r="R146" i="1"/>
  <c r="R146" i="23"/>
  <c r="N146" i="14"/>
  <c r="N146" i="13"/>
  <c r="N146" i="12"/>
  <c r="N146" i="11"/>
  <c r="N146" i="1"/>
  <c r="N146" i="23"/>
  <c r="J146" i="14"/>
  <c r="J146" i="13"/>
  <c r="J146" i="12"/>
  <c r="J146" i="11"/>
  <c r="J146" i="1"/>
  <c r="J146" i="23"/>
  <c r="X145" i="14"/>
  <c r="X145" i="13"/>
  <c r="X145" i="12"/>
  <c r="X145" i="11"/>
  <c r="X145" i="1"/>
  <c r="X145" i="23"/>
  <c r="T145" i="14"/>
  <c r="T145" i="13"/>
  <c r="T145" i="12"/>
  <c r="T145" i="11"/>
  <c r="T145" i="1"/>
  <c r="T145" i="23"/>
  <c r="P145" i="14"/>
  <c r="P145" i="13"/>
  <c r="P145" i="12"/>
  <c r="P145" i="11"/>
  <c r="P145" i="1"/>
  <c r="P145" i="23"/>
  <c r="L145" i="14"/>
  <c r="L145" i="13"/>
  <c r="L145" i="12"/>
  <c r="L145" i="11"/>
  <c r="L145" i="1"/>
  <c r="L145" i="23"/>
  <c r="H145" i="14"/>
  <c r="H145" i="13"/>
  <c r="H145" i="12"/>
  <c r="H145" i="11"/>
  <c r="H145" i="1"/>
  <c r="H145" i="23"/>
  <c r="V144" i="14"/>
  <c r="V144" i="13"/>
  <c r="V144" i="12"/>
  <c r="V144" i="11"/>
  <c r="V144" i="1"/>
  <c r="V144" i="23"/>
  <c r="R144" i="14"/>
  <c r="R144" i="13"/>
  <c r="R144" i="12"/>
  <c r="R144" i="11"/>
  <c r="R144" i="1"/>
  <c r="R144" i="23"/>
  <c r="N144" i="14"/>
  <c r="N144" i="13"/>
  <c r="N144" i="12"/>
  <c r="N144" i="11"/>
  <c r="N144" i="1"/>
  <c r="N144" i="23"/>
  <c r="J144" i="14"/>
  <c r="J144" i="13"/>
  <c r="J144" i="12"/>
  <c r="J144" i="11"/>
  <c r="J144" i="1"/>
  <c r="J144" i="23"/>
  <c r="X143" i="14"/>
  <c r="X143" i="13"/>
  <c r="X143" i="12"/>
  <c r="X143" i="11"/>
  <c r="X143" i="1"/>
  <c r="X143" i="23"/>
  <c r="T143" i="14"/>
  <c r="T143" i="13"/>
  <c r="T143" i="12"/>
  <c r="T143" i="11"/>
  <c r="T143" i="1"/>
  <c r="T143" i="23"/>
  <c r="P143" i="14"/>
  <c r="P143" i="13"/>
  <c r="P143" i="12"/>
  <c r="P143" i="11"/>
  <c r="P143" i="1"/>
  <c r="P143" i="23"/>
  <c r="L143" i="14"/>
  <c r="L143" i="13"/>
  <c r="L143" i="12"/>
  <c r="L143" i="11"/>
  <c r="L143" i="1"/>
  <c r="L143" i="23"/>
  <c r="H143" i="14"/>
  <c r="H143" i="13"/>
  <c r="H143" i="12"/>
  <c r="H143" i="11"/>
  <c r="H143" i="1"/>
  <c r="H143" i="23"/>
  <c r="V142" i="14"/>
  <c r="V142" i="13"/>
  <c r="V142" i="12"/>
  <c r="V142" i="11"/>
  <c r="V142" i="1"/>
  <c r="V142" i="23"/>
  <c r="R142" i="14"/>
  <c r="R142" i="13"/>
  <c r="R142" i="12"/>
  <c r="R142" i="11"/>
  <c r="R142" i="1"/>
  <c r="R142" i="23"/>
  <c r="N142" i="14"/>
  <c r="N142" i="13"/>
  <c r="N142" i="12"/>
  <c r="N142" i="11"/>
  <c r="N142" i="1"/>
  <c r="N142" i="23"/>
  <c r="J142" i="14"/>
  <c r="J142" i="13"/>
  <c r="J142" i="12"/>
  <c r="J142" i="11"/>
  <c r="J142" i="1"/>
  <c r="J142" i="23"/>
  <c r="X141" i="14"/>
  <c r="X141" i="13"/>
  <c r="X141" i="12"/>
  <c r="X141" i="11"/>
  <c r="X141" i="1"/>
  <c r="X141" i="23"/>
  <c r="T141" i="14"/>
  <c r="T141" i="13"/>
  <c r="T141" i="12"/>
  <c r="T141" i="11"/>
  <c r="T141" i="1"/>
  <c r="T141" i="23"/>
  <c r="P141" i="14"/>
  <c r="P141" i="13"/>
  <c r="P141" i="12"/>
  <c r="P141" i="11"/>
  <c r="P141" i="1"/>
  <c r="P141" i="23"/>
  <c r="L141" i="14"/>
  <c r="L141" i="13"/>
  <c r="L141" i="12"/>
  <c r="L141" i="11"/>
  <c r="L141" i="1"/>
  <c r="L141" i="23"/>
  <c r="H141" i="14"/>
  <c r="H141" i="13"/>
  <c r="H141" i="12"/>
  <c r="H141" i="11"/>
  <c r="H141" i="1"/>
  <c r="H141" i="23"/>
  <c r="V140" i="14"/>
  <c r="V140" i="13"/>
  <c r="V140" i="12"/>
  <c r="V140" i="11"/>
  <c r="V140" i="1"/>
  <c r="V140" i="23"/>
  <c r="R140" i="14"/>
  <c r="R140" i="13"/>
  <c r="R140" i="12"/>
  <c r="R140" i="11"/>
  <c r="R140" i="1"/>
  <c r="R140" i="23"/>
  <c r="N140" i="14"/>
  <c r="N140" i="13"/>
  <c r="N140" i="12"/>
  <c r="N140" i="11"/>
  <c r="N140" i="1"/>
  <c r="N140" i="23"/>
  <c r="J140" i="14"/>
  <c r="J140" i="13"/>
  <c r="J140" i="12"/>
  <c r="J140" i="11"/>
  <c r="J140" i="1"/>
  <c r="J140" i="23"/>
  <c r="X139" i="14"/>
  <c r="X139" i="13"/>
  <c r="X139" i="12"/>
  <c r="X139" i="11"/>
  <c r="X139" i="1"/>
  <c r="X139" i="23"/>
  <c r="T139" i="14"/>
  <c r="T139" i="13"/>
  <c r="T139" i="12"/>
  <c r="T139" i="11"/>
  <c r="T139" i="1"/>
  <c r="T139" i="23"/>
  <c r="P139" i="14"/>
  <c r="P139" i="13"/>
  <c r="P139" i="12"/>
  <c r="P139" i="11"/>
  <c r="P139" i="1"/>
  <c r="P139" i="23"/>
  <c r="L139" i="14"/>
  <c r="L139" i="13"/>
  <c r="L139" i="12"/>
  <c r="L139" i="11"/>
  <c r="L139" i="1"/>
  <c r="L139" i="23"/>
  <c r="H139" i="14"/>
  <c r="H139" i="13"/>
  <c r="H139" i="12"/>
  <c r="H139" i="11"/>
  <c r="H139" i="1"/>
  <c r="H139" i="23"/>
  <c r="V138" i="14"/>
  <c r="V138" i="13"/>
  <c r="V138" i="12"/>
  <c r="V138" i="11"/>
  <c r="V138" i="1"/>
  <c r="V138" i="23"/>
  <c r="R138" i="14"/>
  <c r="R138" i="13"/>
  <c r="R138" i="12"/>
  <c r="R138" i="11"/>
  <c r="R138" i="1"/>
  <c r="R138" i="23"/>
  <c r="N138" i="14"/>
  <c r="N138" i="13"/>
  <c r="N138" i="12"/>
  <c r="N138" i="11"/>
  <c r="N138" i="1"/>
  <c r="N138" i="23"/>
  <c r="J138" i="14"/>
  <c r="J138" i="13"/>
  <c r="J138" i="12"/>
  <c r="J138" i="11"/>
  <c r="J138" i="1"/>
  <c r="J138" i="23"/>
  <c r="X137" i="14"/>
  <c r="X137" i="13"/>
  <c r="X137" i="12"/>
  <c r="X137" i="11"/>
  <c r="X137" i="1"/>
  <c r="X137" i="23"/>
  <c r="T137" i="14"/>
  <c r="T137" i="13"/>
  <c r="T137" i="12"/>
  <c r="T137" i="11"/>
  <c r="T137" i="1"/>
  <c r="T137" i="23"/>
  <c r="P137" i="14"/>
  <c r="P137" i="13"/>
  <c r="P137" i="12"/>
  <c r="P137" i="11"/>
  <c r="P137" i="1"/>
  <c r="P137" i="23"/>
  <c r="L137" i="14"/>
  <c r="L137" i="13"/>
  <c r="L137" i="12"/>
  <c r="L137" i="11"/>
  <c r="L137" i="1"/>
  <c r="L137" i="23"/>
  <c r="H137" i="14"/>
  <c r="H137" i="13"/>
  <c r="H137" i="12"/>
  <c r="H137" i="11"/>
  <c r="H137" i="1"/>
  <c r="H137" i="23"/>
  <c r="V123" i="14"/>
  <c r="V123" i="13"/>
  <c r="V123" i="12"/>
  <c r="V123" i="11"/>
  <c r="V123" i="1"/>
  <c r="V123" i="23"/>
  <c r="R123" i="14"/>
  <c r="R123" i="13"/>
  <c r="R123" i="12"/>
  <c r="R123" i="11"/>
  <c r="R123" i="1"/>
  <c r="R123" i="23"/>
  <c r="N123" i="14"/>
  <c r="N123" i="13"/>
  <c r="N123" i="12"/>
  <c r="N123" i="11"/>
  <c r="N123" i="1"/>
  <c r="N123" i="23"/>
  <c r="J123" i="14"/>
  <c r="J123" i="13"/>
  <c r="J123" i="12"/>
  <c r="J123" i="11"/>
  <c r="J123" i="1"/>
  <c r="J123" i="23"/>
  <c r="X122" i="14"/>
  <c r="X122" i="13"/>
  <c r="X122" i="12"/>
  <c r="X122" i="11"/>
  <c r="X122" i="1"/>
  <c r="X122" i="23"/>
  <c r="T122" i="14"/>
  <c r="T122" i="13"/>
  <c r="T122" i="12"/>
  <c r="T122" i="11"/>
  <c r="T122" i="1"/>
  <c r="T122" i="23"/>
  <c r="P122" i="14"/>
  <c r="P122" i="13"/>
  <c r="P122" i="12"/>
  <c r="P122" i="11"/>
  <c r="P122" i="1"/>
  <c r="P122" i="23"/>
  <c r="L122" i="14"/>
  <c r="L122" i="13"/>
  <c r="L122" i="12"/>
  <c r="L122" i="11"/>
  <c r="L122" i="1"/>
  <c r="L122" i="23"/>
  <c r="H122" i="14"/>
  <c r="H122" i="13"/>
  <c r="H122" i="12"/>
  <c r="H122" i="11"/>
  <c r="H122" i="1"/>
  <c r="H122" i="23"/>
  <c r="V121" i="14"/>
  <c r="V121" i="13"/>
  <c r="V121" i="12"/>
  <c r="V121" i="11"/>
  <c r="V121" i="1"/>
  <c r="V121" i="23"/>
  <c r="R121" i="14"/>
  <c r="R121" i="13"/>
  <c r="R121" i="12"/>
  <c r="R121" i="11"/>
  <c r="R121" i="1"/>
  <c r="R121" i="23"/>
  <c r="N121" i="14"/>
  <c r="N121" i="13"/>
  <c r="N121" i="12"/>
  <c r="N121" i="11"/>
  <c r="N121" i="1"/>
  <c r="N121" i="23"/>
  <c r="J121" i="14"/>
  <c r="J121" i="13"/>
  <c r="J121" i="12"/>
  <c r="J121" i="11"/>
  <c r="J121" i="1"/>
  <c r="J121" i="23"/>
  <c r="X120" i="14"/>
  <c r="X120" i="13"/>
  <c r="X120" i="12"/>
  <c r="X120" i="11"/>
  <c r="X120" i="1"/>
  <c r="X120" i="23"/>
  <c r="T120" i="14"/>
  <c r="T120" i="13"/>
  <c r="T120" i="12"/>
  <c r="T120" i="11"/>
  <c r="T120" i="1"/>
  <c r="T120" i="23"/>
  <c r="P120" i="14"/>
  <c r="P120" i="13"/>
  <c r="P120" i="12"/>
  <c r="P120" i="11"/>
  <c r="P120" i="1"/>
  <c r="P120" i="23"/>
  <c r="L120" i="14"/>
  <c r="L120" i="13"/>
  <c r="L120" i="12"/>
  <c r="L120" i="11"/>
  <c r="L120" i="1"/>
  <c r="L120" i="23"/>
  <c r="H120" i="14"/>
  <c r="H120" i="13"/>
  <c r="H120" i="12"/>
  <c r="H120" i="11"/>
  <c r="H120" i="1"/>
  <c r="H120" i="23"/>
  <c r="V119" i="14"/>
  <c r="V119" i="13"/>
  <c r="V119" i="12"/>
  <c r="V119" i="11"/>
  <c r="V119" i="1"/>
  <c r="V119" i="23"/>
  <c r="R119" i="14"/>
  <c r="R119" i="13"/>
  <c r="R119" i="12"/>
  <c r="R119" i="11"/>
  <c r="R119" i="1"/>
  <c r="R119" i="23"/>
  <c r="N119" i="14"/>
  <c r="N119" i="13"/>
  <c r="N119" i="12"/>
  <c r="N119" i="11"/>
  <c r="N119" i="1"/>
  <c r="N119" i="23"/>
  <c r="J119" i="14"/>
  <c r="J119" i="13"/>
  <c r="J119" i="12"/>
  <c r="J119" i="11"/>
  <c r="J119" i="1"/>
  <c r="J119" i="23"/>
  <c r="X118" i="14"/>
  <c r="X118" i="13"/>
  <c r="X118" i="12"/>
  <c r="X118" i="11"/>
  <c r="X118" i="1"/>
  <c r="X118" i="23"/>
  <c r="T118" i="14"/>
  <c r="T118" i="13"/>
  <c r="T118" i="12"/>
  <c r="T118" i="11"/>
  <c r="T118" i="1"/>
  <c r="T118" i="23"/>
  <c r="P118" i="14"/>
  <c r="P118" i="13"/>
  <c r="P118" i="12"/>
  <c r="P118" i="11"/>
  <c r="P118" i="1"/>
  <c r="P118" i="23"/>
  <c r="L118" i="14"/>
  <c r="L118" i="13"/>
  <c r="L118" i="12"/>
  <c r="L118" i="11"/>
  <c r="L118" i="1"/>
  <c r="L118" i="23"/>
  <c r="H118" i="14"/>
  <c r="H118" i="13"/>
  <c r="H118" i="12"/>
  <c r="H118" i="11"/>
  <c r="H118" i="1"/>
  <c r="H118" i="23"/>
  <c r="V117" i="14"/>
  <c r="V117" i="13"/>
  <c r="V117" i="12"/>
  <c r="V117" i="11"/>
  <c r="V117" i="1"/>
  <c r="V117" i="23"/>
  <c r="R117" i="14"/>
  <c r="R117" i="13"/>
  <c r="R117" i="12"/>
  <c r="R117" i="11"/>
  <c r="R117" i="1"/>
  <c r="R117" i="23"/>
  <c r="N117" i="14"/>
  <c r="N117" i="13"/>
  <c r="N117" i="12"/>
  <c r="N117" i="11"/>
  <c r="N117" i="1"/>
  <c r="N117" i="23"/>
  <c r="J117" i="14"/>
  <c r="J117" i="13"/>
  <c r="J117" i="12"/>
  <c r="J117" i="11"/>
  <c r="J117" i="1"/>
  <c r="J117" i="23"/>
  <c r="X116" i="14"/>
  <c r="X116" i="13"/>
  <c r="X116" i="12"/>
  <c r="X116" i="11"/>
  <c r="X116" i="1"/>
  <c r="X116" i="23"/>
  <c r="T116" i="14"/>
  <c r="T116" i="13"/>
  <c r="T116" i="12"/>
  <c r="T116" i="11"/>
  <c r="T116" i="1"/>
  <c r="T116" i="23"/>
  <c r="P116" i="14"/>
  <c r="P116" i="13"/>
  <c r="P116" i="12"/>
  <c r="P116" i="11"/>
  <c r="P116" i="1"/>
  <c r="P116" i="23"/>
  <c r="L116" i="14"/>
  <c r="L116" i="13"/>
  <c r="L116" i="12"/>
  <c r="L116" i="11"/>
  <c r="L116" i="1"/>
  <c r="L116" i="23"/>
  <c r="H116" i="14"/>
  <c r="H116" i="13"/>
  <c r="H116" i="12"/>
  <c r="H116" i="11"/>
  <c r="H116" i="1"/>
  <c r="H116" i="23"/>
  <c r="V115" i="14"/>
  <c r="V115" i="13"/>
  <c r="V115" i="12"/>
  <c r="V115" i="11"/>
  <c r="V115" i="1"/>
  <c r="V115" i="23"/>
  <c r="R115" i="14"/>
  <c r="R115" i="13"/>
  <c r="R115" i="12"/>
  <c r="R115" i="11"/>
  <c r="R115" i="1"/>
  <c r="R115" i="23"/>
  <c r="N115" i="14"/>
  <c r="N115" i="13"/>
  <c r="N115" i="12"/>
  <c r="N115" i="11"/>
  <c r="N115" i="1"/>
  <c r="N115" i="23"/>
  <c r="J115" i="14"/>
  <c r="J115" i="13"/>
  <c r="J115" i="12"/>
  <c r="J115" i="11"/>
  <c r="J115" i="1"/>
  <c r="J115" i="23"/>
  <c r="X114" i="14"/>
  <c r="X114" i="13"/>
  <c r="X114" i="12"/>
  <c r="X114" i="11"/>
  <c r="X114" i="1"/>
  <c r="X114" i="23"/>
  <c r="T114" i="14"/>
  <c r="T114" i="13"/>
  <c r="T114" i="12"/>
  <c r="T114" i="11"/>
  <c r="T114" i="1"/>
  <c r="T114" i="23"/>
  <c r="P114" i="14"/>
  <c r="P114" i="13"/>
  <c r="P114" i="12"/>
  <c r="P114" i="11"/>
  <c r="P114" i="1"/>
  <c r="P114" i="23"/>
  <c r="L114" i="14"/>
  <c r="L114" i="13"/>
  <c r="L114" i="12"/>
  <c r="L114" i="11"/>
  <c r="L114" i="1"/>
  <c r="L114" i="23"/>
  <c r="H114" i="14"/>
  <c r="H114" i="13"/>
  <c r="H114" i="12"/>
  <c r="H114" i="11"/>
  <c r="H114" i="1"/>
  <c r="H114" i="23"/>
  <c r="V113" i="14"/>
  <c r="V113" i="13"/>
  <c r="V113" i="12"/>
  <c r="V113" i="11"/>
  <c r="V113" i="1"/>
  <c r="V113" i="23"/>
  <c r="R113" i="14"/>
  <c r="R113" i="13"/>
  <c r="R113" i="12"/>
  <c r="R113" i="11"/>
  <c r="R113" i="1"/>
  <c r="R113" i="23"/>
  <c r="N113" i="14"/>
  <c r="N113" i="13"/>
  <c r="N113" i="12"/>
  <c r="N113" i="11"/>
  <c r="N113" i="1"/>
  <c r="N113" i="23"/>
  <c r="J113" i="14"/>
  <c r="J113" i="13"/>
  <c r="J113" i="12"/>
  <c r="J113" i="11"/>
  <c r="J113" i="1"/>
  <c r="J113" i="23"/>
  <c r="X112" i="14"/>
  <c r="X112" i="13"/>
  <c r="X112" i="12"/>
  <c r="X112" i="11"/>
  <c r="X112" i="1"/>
  <c r="X112" i="23"/>
  <c r="T112" i="14"/>
  <c r="T112" i="13"/>
  <c r="T112" i="12"/>
  <c r="T112" i="11"/>
  <c r="T112" i="1"/>
  <c r="T112" i="23"/>
  <c r="P112" i="14"/>
  <c r="P112" i="13"/>
  <c r="P112" i="12"/>
  <c r="P112" i="11"/>
  <c r="P112" i="1"/>
  <c r="P112" i="23"/>
  <c r="L112" i="14"/>
  <c r="L112" i="13"/>
  <c r="L112" i="12"/>
  <c r="L112" i="11"/>
  <c r="L112" i="1"/>
  <c r="L112" i="23"/>
  <c r="H112" i="14"/>
  <c r="H112" i="13"/>
  <c r="H112" i="12"/>
  <c r="H112" i="11"/>
  <c r="H112" i="1"/>
  <c r="H112" i="23"/>
  <c r="V111" i="14"/>
  <c r="V111" i="13"/>
  <c r="V111" i="12"/>
  <c r="V111" i="11"/>
  <c r="V111" i="1"/>
  <c r="V111" i="23"/>
  <c r="R111" i="14"/>
  <c r="R111" i="13"/>
  <c r="R111" i="12"/>
  <c r="R111" i="11"/>
  <c r="R111" i="1"/>
  <c r="R111" i="23"/>
  <c r="N111" i="14"/>
  <c r="N111" i="13"/>
  <c r="N111" i="12"/>
  <c r="N111" i="11"/>
  <c r="N111" i="1"/>
  <c r="N111" i="23"/>
  <c r="J111" i="14"/>
  <c r="J111" i="13"/>
  <c r="J111" i="12"/>
  <c r="J111" i="11"/>
  <c r="J111" i="1"/>
  <c r="J111" i="23"/>
  <c r="X110" i="14"/>
  <c r="X110" i="13"/>
  <c r="X110" i="12"/>
  <c r="X110" i="11"/>
  <c r="X110" i="1"/>
  <c r="X110" i="23"/>
  <c r="T110" i="14"/>
  <c r="T110" i="13"/>
  <c r="T110" i="12"/>
  <c r="T110" i="11"/>
  <c r="T110" i="1"/>
  <c r="T110" i="23"/>
  <c r="P110" i="14"/>
  <c r="P110" i="13"/>
  <c r="P110" i="12"/>
  <c r="P110" i="11"/>
  <c r="P110" i="1"/>
  <c r="P110" i="23"/>
  <c r="L110" i="14"/>
  <c r="L110" i="13"/>
  <c r="L110" i="12"/>
  <c r="L110" i="11"/>
  <c r="L110" i="1"/>
  <c r="L110" i="23"/>
  <c r="H110" i="14"/>
  <c r="H110" i="13"/>
  <c r="H110" i="12"/>
  <c r="H110" i="11"/>
  <c r="H110" i="1"/>
  <c r="H110" i="23"/>
  <c r="V109" i="14"/>
  <c r="V109" i="13"/>
  <c r="V109" i="12"/>
  <c r="V109" i="11"/>
  <c r="V109" i="1"/>
  <c r="V109" i="23"/>
  <c r="R109" i="14"/>
  <c r="R109" i="13"/>
  <c r="R109" i="12"/>
  <c r="R109" i="11"/>
  <c r="R109" i="1"/>
  <c r="R109" i="23"/>
  <c r="N109" i="14"/>
  <c r="N109" i="13"/>
  <c r="N109" i="12"/>
  <c r="N109" i="11"/>
  <c r="N109" i="1"/>
  <c r="N109" i="23"/>
  <c r="J109" i="14"/>
  <c r="J109" i="13"/>
  <c r="J109" i="12"/>
  <c r="J109" i="11"/>
  <c r="J109" i="1"/>
  <c r="J109" i="23"/>
  <c r="X108" i="14"/>
  <c r="X108" i="13"/>
  <c r="X108" i="12"/>
  <c r="X108" i="11"/>
  <c r="X108" i="1"/>
  <c r="X108" i="23"/>
  <c r="T108" i="14"/>
  <c r="T108" i="13"/>
  <c r="T108" i="12"/>
  <c r="T108" i="11"/>
  <c r="T108" i="1"/>
  <c r="T108" i="23"/>
  <c r="P108" i="14"/>
  <c r="P108" i="13"/>
  <c r="P108" i="12"/>
  <c r="P108" i="11"/>
  <c r="P108" i="1"/>
  <c r="P108" i="23"/>
  <c r="L108" i="14"/>
  <c r="L108" i="13"/>
  <c r="L108" i="12"/>
  <c r="L108" i="11"/>
  <c r="L108" i="1"/>
  <c r="L108" i="23"/>
  <c r="H108" i="14"/>
  <c r="H108" i="13"/>
  <c r="H108" i="12"/>
  <c r="H108" i="11"/>
  <c r="H108" i="1"/>
  <c r="H108" i="23"/>
  <c r="V107" i="14"/>
  <c r="V107" i="13"/>
  <c r="V107" i="12"/>
  <c r="V107" i="11"/>
  <c r="V107" i="1"/>
  <c r="V107" i="23"/>
  <c r="R107" i="14"/>
  <c r="R107" i="13"/>
  <c r="R107" i="12"/>
  <c r="R107" i="11"/>
  <c r="R107" i="1"/>
  <c r="R107" i="23"/>
  <c r="N107" i="14"/>
  <c r="N107" i="13"/>
  <c r="N107" i="12"/>
  <c r="N107" i="11"/>
  <c r="N107" i="1"/>
  <c r="N107" i="23"/>
  <c r="J107" i="14"/>
  <c r="J107" i="13"/>
  <c r="J107" i="12"/>
  <c r="J107" i="11"/>
  <c r="J107" i="1"/>
  <c r="J107" i="23"/>
  <c r="X106" i="14"/>
  <c r="X106" i="13"/>
  <c r="X106" i="12"/>
  <c r="X106" i="11"/>
  <c r="X106" i="1"/>
  <c r="X106" i="23"/>
  <c r="T106" i="14"/>
  <c r="T106" i="13"/>
  <c r="T106" i="12"/>
  <c r="T106" i="11"/>
  <c r="T106" i="1"/>
  <c r="T106" i="23"/>
  <c r="P106" i="14"/>
  <c r="P106" i="13"/>
  <c r="P106" i="12"/>
  <c r="P106" i="11"/>
  <c r="P106" i="1"/>
  <c r="P106" i="23"/>
  <c r="L106" i="14"/>
  <c r="L106" i="13"/>
  <c r="L106" i="12"/>
  <c r="L106" i="11"/>
  <c r="L106" i="1"/>
  <c r="L106" i="23"/>
  <c r="H106" i="14"/>
  <c r="H106" i="13"/>
  <c r="H106" i="12"/>
  <c r="H106" i="11"/>
  <c r="H106" i="1"/>
  <c r="H106" i="23"/>
  <c r="V105" i="14"/>
  <c r="V105" i="13"/>
  <c r="V105" i="12"/>
  <c r="V105" i="11"/>
  <c r="V105" i="1"/>
  <c r="V105" i="23"/>
  <c r="R105" i="14"/>
  <c r="R105" i="13"/>
  <c r="R105" i="12"/>
  <c r="R105" i="11"/>
  <c r="R105" i="1"/>
  <c r="R105" i="23"/>
  <c r="N105" i="14"/>
  <c r="N105" i="13"/>
  <c r="N105" i="12"/>
  <c r="N105" i="11"/>
  <c r="N105" i="1"/>
  <c r="N105" i="23"/>
  <c r="J105" i="14"/>
  <c r="J105" i="13"/>
  <c r="J105" i="12"/>
  <c r="J105" i="11"/>
  <c r="J105" i="1"/>
  <c r="J105" i="23"/>
  <c r="X104" i="14"/>
  <c r="X104" i="13"/>
  <c r="X104" i="12"/>
  <c r="X104" i="11"/>
  <c r="X104" i="1"/>
  <c r="X104" i="23"/>
  <c r="T104" i="14"/>
  <c r="T104" i="13"/>
  <c r="T104" i="12"/>
  <c r="T104" i="11"/>
  <c r="T104" i="1"/>
  <c r="T104" i="23"/>
  <c r="P104" i="14"/>
  <c r="P104" i="13"/>
  <c r="P104" i="12"/>
  <c r="P104" i="11"/>
  <c r="P104" i="1"/>
  <c r="P104" i="23"/>
  <c r="L104" i="14"/>
  <c r="L104" i="13"/>
  <c r="L104" i="12"/>
  <c r="L104" i="11"/>
  <c r="L104" i="1"/>
  <c r="L104" i="23"/>
  <c r="H104" i="14"/>
  <c r="H104" i="13"/>
  <c r="H104" i="12"/>
  <c r="H104" i="11"/>
  <c r="H104" i="1"/>
  <c r="H104" i="23"/>
  <c r="V103" i="14"/>
  <c r="V103" i="13"/>
  <c r="V103" i="12"/>
  <c r="V103" i="11"/>
  <c r="V103" i="1"/>
  <c r="V103" i="23"/>
  <c r="R103" i="14"/>
  <c r="R103" i="13"/>
  <c r="R103" i="12"/>
  <c r="R103" i="11"/>
  <c r="R103" i="1"/>
  <c r="R103" i="23"/>
  <c r="N103" i="14"/>
  <c r="N103" i="13"/>
  <c r="N103" i="12"/>
  <c r="N103" i="11"/>
  <c r="N103" i="1"/>
  <c r="N103" i="23"/>
  <c r="J103" i="14"/>
  <c r="J103" i="13"/>
  <c r="J103" i="12"/>
  <c r="J103" i="11"/>
  <c r="J103" i="1"/>
  <c r="J103" i="23"/>
  <c r="X102" i="14"/>
  <c r="X102" i="13"/>
  <c r="X102" i="12"/>
  <c r="X102" i="11"/>
  <c r="X102" i="1"/>
  <c r="X102" i="23"/>
  <c r="T102" i="14"/>
  <c r="T102" i="13"/>
  <c r="T102" i="12"/>
  <c r="T102" i="11"/>
  <c r="T102" i="1"/>
  <c r="T102" i="23"/>
  <c r="P102" i="14"/>
  <c r="P102" i="13"/>
  <c r="P102" i="12"/>
  <c r="P102" i="11"/>
  <c r="P102" i="1"/>
  <c r="P102" i="23"/>
  <c r="L102" i="14"/>
  <c r="L102" i="13"/>
  <c r="L102" i="12"/>
  <c r="L102" i="11"/>
  <c r="L102" i="1"/>
  <c r="L102" i="23"/>
  <c r="H102" i="14"/>
  <c r="H102" i="13"/>
  <c r="H102" i="12"/>
  <c r="H102" i="11"/>
  <c r="H102" i="1"/>
  <c r="H102" i="23"/>
  <c r="V101" i="14"/>
  <c r="V101" i="13"/>
  <c r="V101" i="12"/>
  <c r="V101" i="11"/>
  <c r="V101" i="1"/>
  <c r="V101" i="23"/>
  <c r="R101" i="14"/>
  <c r="R101" i="13"/>
  <c r="R101" i="12"/>
  <c r="R101" i="11"/>
  <c r="R101" i="1"/>
  <c r="R101" i="23"/>
  <c r="N101" i="14"/>
  <c r="N101" i="13"/>
  <c r="N101" i="12"/>
  <c r="N101" i="11"/>
  <c r="N101" i="1"/>
  <c r="N101" i="23"/>
  <c r="J101" i="14"/>
  <c r="J101" i="13"/>
  <c r="J101" i="12"/>
  <c r="J101" i="11"/>
  <c r="J101" i="1"/>
  <c r="J101" i="23"/>
  <c r="X241" i="14"/>
  <c r="X241" i="13"/>
  <c r="X241" i="12"/>
  <c r="X241" i="11"/>
  <c r="X241" i="1"/>
  <c r="X241" i="23"/>
  <c r="T241" i="14"/>
  <c r="T241" i="13"/>
  <c r="T241" i="12"/>
  <c r="T241" i="11"/>
  <c r="T241" i="1"/>
  <c r="T241" i="23"/>
  <c r="P241" i="14"/>
  <c r="P241" i="13"/>
  <c r="P241" i="12"/>
  <c r="P241" i="11"/>
  <c r="P241" i="1"/>
  <c r="P241" i="23"/>
  <c r="L241" i="14"/>
  <c r="L241" i="13"/>
  <c r="L241" i="12"/>
  <c r="L241" i="11"/>
  <c r="L241" i="1"/>
  <c r="L241" i="23"/>
  <c r="H241" i="14"/>
  <c r="H241" i="13"/>
  <c r="H241" i="12"/>
  <c r="H241" i="11"/>
  <c r="H241" i="1"/>
  <c r="H241" i="23"/>
  <c r="V240" i="14"/>
  <c r="V240" i="13"/>
  <c r="V240" i="12"/>
  <c r="V240" i="11"/>
  <c r="V240" i="1"/>
  <c r="V240" i="23"/>
  <c r="R240" i="14"/>
  <c r="R240" i="13"/>
  <c r="R240" i="12"/>
  <c r="R240" i="11"/>
  <c r="R240" i="1"/>
  <c r="R240" i="23"/>
  <c r="N240" i="14"/>
  <c r="N240" i="13"/>
  <c r="N240" i="12"/>
  <c r="N240" i="11"/>
  <c r="N240" i="1"/>
  <c r="N240" i="23"/>
  <c r="J240" i="14"/>
  <c r="J240" i="13"/>
  <c r="J240" i="12"/>
  <c r="J240" i="11"/>
  <c r="J240" i="1"/>
  <c r="J240" i="23"/>
  <c r="X239" i="14"/>
  <c r="X239" i="13"/>
  <c r="X239" i="12"/>
  <c r="X239" i="11"/>
  <c r="X239" i="1"/>
  <c r="X239" i="23"/>
  <c r="T239" i="14"/>
  <c r="T239" i="13"/>
  <c r="T239" i="12"/>
  <c r="T239" i="11"/>
  <c r="T239" i="1"/>
  <c r="T239" i="23"/>
  <c r="P239" i="14"/>
  <c r="P239" i="13"/>
  <c r="P239" i="12"/>
  <c r="P239" i="11"/>
  <c r="P239" i="1"/>
  <c r="P239" i="23"/>
  <c r="L239" i="14"/>
  <c r="L239" i="13"/>
  <c r="L239" i="12"/>
  <c r="L239" i="11"/>
  <c r="L239" i="1"/>
  <c r="L239" i="23"/>
  <c r="H239" i="14"/>
  <c r="H239" i="13"/>
  <c r="H239" i="12"/>
  <c r="H239" i="11"/>
  <c r="H239" i="1"/>
  <c r="H239" i="23"/>
  <c r="V238" i="14"/>
  <c r="V238" i="13"/>
  <c r="V238" i="12"/>
  <c r="V238" i="11"/>
  <c r="V238" i="1"/>
  <c r="V238" i="23"/>
  <c r="R238" i="14"/>
  <c r="R238" i="13"/>
  <c r="R238" i="12"/>
  <c r="R238" i="11"/>
  <c r="R238" i="1"/>
  <c r="R238" i="23"/>
  <c r="N238" i="14"/>
  <c r="N238" i="13"/>
  <c r="N238" i="12"/>
  <c r="N238" i="11"/>
  <c r="N238" i="1"/>
  <c r="N238" i="23"/>
  <c r="J238" i="14"/>
  <c r="J238" i="13"/>
  <c r="J238" i="12"/>
  <c r="J238" i="11"/>
  <c r="J238" i="1"/>
  <c r="J238" i="23"/>
  <c r="X237" i="14"/>
  <c r="X237" i="13"/>
  <c r="X237" i="12"/>
  <c r="X237" i="11"/>
  <c r="X237" i="1"/>
  <c r="X237" i="23"/>
  <c r="T237" i="14"/>
  <c r="T237" i="13"/>
  <c r="T237" i="12"/>
  <c r="T237" i="11"/>
  <c r="T237" i="1"/>
  <c r="T237" i="23"/>
  <c r="P237" i="14"/>
  <c r="P237" i="13"/>
  <c r="P237" i="12"/>
  <c r="P237" i="11"/>
  <c r="P237" i="1"/>
  <c r="P237" i="23"/>
  <c r="L237" i="14"/>
  <c r="L237" i="13"/>
  <c r="L237" i="12"/>
  <c r="L237" i="11"/>
  <c r="L237" i="1"/>
  <c r="L237" i="23"/>
  <c r="H237" i="14"/>
  <c r="H237" i="13"/>
  <c r="H237" i="12"/>
  <c r="H237" i="11"/>
  <c r="H237" i="1"/>
  <c r="H237" i="23"/>
  <c r="V236" i="14"/>
  <c r="V236" i="13"/>
  <c r="V236" i="12"/>
  <c r="V236" i="11"/>
  <c r="V236" i="1"/>
  <c r="V236" i="23"/>
  <c r="R236" i="14"/>
  <c r="R236" i="13"/>
  <c r="R236" i="12"/>
  <c r="R236" i="11"/>
  <c r="R236" i="1"/>
  <c r="R236" i="23"/>
  <c r="N236" i="14"/>
  <c r="N236" i="13"/>
  <c r="N236" i="12"/>
  <c r="N236" i="11"/>
  <c r="N236" i="1"/>
  <c r="N236" i="23"/>
  <c r="J236" i="14"/>
  <c r="J236" i="13"/>
  <c r="J236" i="12"/>
  <c r="J236" i="11"/>
  <c r="J236" i="1"/>
  <c r="J236" i="23"/>
  <c r="X235" i="14"/>
  <c r="X235" i="13"/>
  <c r="X235" i="12"/>
  <c r="X235" i="11"/>
  <c r="X235" i="1"/>
  <c r="X235" i="23"/>
  <c r="T235" i="14"/>
  <c r="T235" i="13"/>
  <c r="T235" i="12"/>
  <c r="T235" i="11"/>
  <c r="T235" i="1"/>
  <c r="T235" i="23"/>
  <c r="P235" i="14"/>
  <c r="P235" i="13"/>
  <c r="P235" i="12"/>
  <c r="P235" i="11"/>
  <c r="P235" i="1"/>
  <c r="P235" i="23"/>
  <c r="L235" i="14"/>
  <c r="L235" i="13"/>
  <c r="L235" i="12"/>
  <c r="L235" i="11"/>
  <c r="L235" i="1"/>
  <c r="L235" i="23"/>
  <c r="H235" i="14"/>
  <c r="H235" i="13"/>
  <c r="H235" i="12"/>
  <c r="H235" i="11"/>
  <c r="H235" i="1"/>
  <c r="H235" i="23"/>
  <c r="V234" i="14"/>
  <c r="V234" i="13"/>
  <c r="V234" i="12"/>
  <c r="V234" i="11"/>
  <c r="V234" i="1"/>
  <c r="V234" i="23"/>
  <c r="R234" i="14"/>
  <c r="R234" i="13"/>
  <c r="R234" i="12"/>
  <c r="R234" i="11"/>
  <c r="R234" i="1"/>
  <c r="R234" i="23"/>
  <c r="N234" i="14"/>
  <c r="N234" i="13"/>
  <c r="N234" i="12"/>
  <c r="N234" i="11"/>
  <c r="N234" i="1"/>
  <c r="N234" i="23"/>
  <c r="J234" i="14"/>
  <c r="J234" i="13"/>
  <c r="J234" i="12"/>
  <c r="J234" i="11"/>
  <c r="J234" i="1"/>
  <c r="J234" i="23"/>
  <c r="X233" i="14"/>
  <c r="X233" i="13"/>
  <c r="X233" i="12"/>
  <c r="X233" i="11"/>
  <c r="X233" i="1"/>
  <c r="X233" i="23"/>
  <c r="T233" i="14"/>
  <c r="T233" i="13"/>
  <c r="T233" i="12"/>
  <c r="T233" i="11"/>
  <c r="T233" i="1"/>
  <c r="T233" i="23"/>
  <c r="P233" i="14"/>
  <c r="P233" i="13"/>
  <c r="P233" i="12"/>
  <c r="P233" i="11"/>
  <c r="P233" i="1"/>
  <c r="P233" i="23"/>
  <c r="L233" i="14"/>
  <c r="L233" i="13"/>
  <c r="L233" i="12"/>
  <c r="L233" i="11"/>
  <c r="L233" i="1"/>
  <c r="L233" i="23"/>
  <c r="H233" i="14"/>
  <c r="H233" i="13"/>
  <c r="H233" i="12"/>
  <c r="H233" i="11"/>
  <c r="H233" i="1"/>
  <c r="H233" i="23"/>
  <c r="V232" i="14"/>
  <c r="V232" i="13"/>
  <c r="V232" i="12"/>
  <c r="V232" i="11"/>
  <c r="V232" i="1"/>
  <c r="V232" i="23"/>
  <c r="R232" i="14"/>
  <c r="R232" i="13"/>
  <c r="R232" i="12"/>
  <c r="R232" i="11"/>
  <c r="R232" i="1"/>
  <c r="R232" i="23"/>
  <c r="N232" i="14"/>
  <c r="N232" i="13"/>
  <c r="N232" i="12"/>
  <c r="N232" i="11"/>
  <c r="N232" i="1"/>
  <c r="N232" i="23"/>
  <c r="J232" i="14"/>
  <c r="J232" i="13"/>
  <c r="J232" i="12"/>
  <c r="J232" i="11"/>
  <c r="J232" i="1"/>
  <c r="J232" i="23"/>
  <c r="X231" i="14"/>
  <c r="X231" i="13"/>
  <c r="X231" i="12"/>
  <c r="X231" i="11"/>
  <c r="X231" i="1"/>
  <c r="X231" i="23"/>
  <c r="T231" i="14"/>
  <c r="T231" i="13"/>
  <c r="T231" i="12"/>
  <c r="T231" i="11"/>
  <c r="T231" i="1"/>
  <c r="T231" i="23"/>
  <c r="P231" i="14"/>
  <c r="P231" i="13"/>
  <c r="P231" i="12"/>
  <c r="P231" i="11"/>
  <c r="P231" i="1"/>
  <c r="P231" i="23"/>
  <c r="L231" i="14"/>
  <c r="L231" i="13"/>
  <c r="L231" i="12"/>
  <c r="L231" i="11"/>
  <c r="L231" i="1"/>
  <c r="L231" i="23"/>
  <c r="H231" i="14"/>
  <c r="H231" i="13"/>
  <c r="H231" i="12"/>
  <c r="H231" i="11"/>
  <c r="H231" i="1"/>
  <c r="H231" i="23"/>
  <c r="V230" i="14"/>
  <c r="V230" i="13"/>
  <c r="V230" i="12"/>
  <c r="V230" i="11"/>
  <c r="V230" i="1"/>
  <c r="V230" i="23"/>
  <c r="R230" i="14"/>
  <c r="R230" i="13"/>
  <c r="R230" i="12"/>
  <c r="R230" i="11"/>
  <c r="R230" i="1"/>
  <c r="R230" i="23"/>
  <c r="N230" i="14"/>
  <c r="N230" i="13"/>
  <c r="N230" i="12"/>
  <c r="N230" i="11"/>
  <c r="N230" i="1"/>
  <c r="N230" i="23"/>
  <c r="J230" i="14"/>
  <c r="J230" i="13"/>
  <c r="J230" i="12"/>
  <c r="J230" i="11"/>
  <c r="J230" i="1"/>
  <c r="J230" i="23"/>
  <c r="X50" i="14"/>
  <c r="X50" i="13"/>
  <c r="X50" i="12"/>
  <c r="X50" i="11"/>
  <c r="X50" i="1"/>
  <c r="X50" i="23"/>
  <c r="T50" i="14"/>
  <c r="T50" i="13"/>
  <c r="T50" i="12"/>
  <c r="T50" i="11"/>
  <c r="T50" i="1"/>
  <c r="T50" i="23"/>
  <c r="P50" i="14"/>
  <c r="P50" i="13"/>
  <c r="P50" i="12"/>
  <c r="P50" i="11"/>
  <c r="P50" i="1"/>
  <c r="P50" i="23"/>
  <c r="L50" i="14"/>
  <c r="L50" i="13"/>
  <c r="L50" i="12"/>
  <c r="L50" i="11"/>
  <c r="L50" i="1"/>
  <c r="L50" i="23"/>
  <c r="H50" i="14"/>
  <c r="H50" i="13"/>
  <c r="H50" i="12"/>
  <c r="H50" i="11"/>
  <c r="H50" i="1"/>
  <c r="H50" i="23"/>
  <c r="V229" i="14"/>
  <c r="V229" i="13"/>
  <c r="V229" i="12"/>
  <c r="V229" i="11"/>
  <c r="V229" i="1"/>
  <c r="V229" i="23"/>
  <c r="R229" i="14"/>
  <c r="R229" i="13"/>
  <c r="R229" i="12"/>
  <c r="R229" i="11"/>
  <c r="R229" i="1"/>
  <c r="R229" i="23"/>
  <c r="N229" i="14"/>
  <c r="N229" i="13"/>
  <c r="N229" i="12"/>
  <c r="N229" i="11"/>
  <c r="N229" i="1"/>
  <c r="N229" i="23"/>
  <c r="J229" i="14"/>
  <c r="J229" i="13"/>
  <c r="J229" i="12"/>
  <c r="J229" i="11"/>
  <c r="J229" i="1"/>
  <c r="J229" i="23"/>
  <c r="X269" i="14"/>
  <c r="X269" i="13"/>
  <c r="X269" i="12"/>
  <c r="X269" i="11"/>
  <c r="X269" i="1"/>
  <c r="X269" i="23"/>
  <c r="T269" i="14"/>
  <c r="T269" i="13"/>
  <c r="T269" i="12"/>
  <c r="T269" i="11"/>
  <c r="T269" i="1"/>
  <c r="T269" i="23"/>
  <c r="P269" i="14"/>
  <c r="P269" i="13"/>
  <c r="P269" i="12"/>
  <c r="P269" i="11"/>
  <c r="P269" i="1"/>
  <c r="P269" i="23"/>
  <c r="L269" i="14"/>
  <c r="L269" i="13"/>
  <c r="L269" i="12"/>
  <c r="L269" i="11"/>
  <c r="L269" i="1"/>
  <c r="L269" i="23"/>
  <c r="H269" i="14"/>
  <c r="H269" i="13"/>
  <c r="H269" i="12"/>
  <c r="H269" i="11"/>
  <c r="H269" i="1"/>
  <c r="H269" i="23"/>
  <c r="V228" i="14"/>
  <c r="V228" i="13"/>
  <c r="V228" i="12"/>
  <c r="V228" i="11"/>
  <c r="V228" i="1"/>
  <c r="V228" i="23"/>
  <c r="R228" i="14"/>
  <c r="R228" i="13"/>
  <c r="R228" i="12"/>
  <c r="R228" i="11"/>
  <c r="R228" i="1"/>
  <c r="R228" i="23"/>
  <c r="N228" i="14"/>
  <c r="N228" i="13"/>
  <c r="N228" i="12"/>
  <c r="N228" i="11"/>
  <c r="N228" i="1"/>
  <c r="N228" i="23"/>
  <c r="J228" i="14"/>
  <c r="J228" i="13"/>
  <c r="J228" i="12"/>
  <c r="J228" i="11"/>
  <c r="J228" i="1"/>
  <c r="J228" i="23"/>
  <c r="X227" i="14"/>
  <c r="X227" i="13"/>
  <c r="X227" i="12"/>
  <c r="X227" i="11"/>
  <c r="X227" i="1"/>
  <c r="X227" i="23"/>
  <c r="T227" i="14"/>
  <c r="T227" i="13"/>
  <c r="T227" i="12"/>
  <c r="T227" i="11"/>
  <c r="T227" i="1"/>
  <c r="T227" i="23"/>
  <c r="P227" i="14"/>
  <c r="P227" i="13"/>
  <c r="P227" i="12"/>
  <c r="P227" i="11"/>
  <c r="P227" i="1"/>
  <c r="P227" i="23"/>
  <c r="L227" i="14"/>
  <c r="L227" i="13"/>
  <c r="L227" i="12"/>
  <c r="L227" i="11"/>
  <c r="L227" i="1"/>
  <c r="L227" i="23"/>
  <c r="H227" i="14"/>
  <c r="H227" i="13"/>
  <c r="H227" i="12"/>
  <c r="H227" i="11"/>
  <c r="H227" i="1"/>
  <c r="H227" i="23"/>
  <c r="V226" i="14"/>
  <c r="V226" i="13"/>
  <c r="V226" i="12"/>
  <c r="V226" i="11"/>
  <c r="V226" i="1"/>
  <c r="V226" i="23"/>
  <c r="R226" i="14"/>
  <c r="R226" i="13"/>
  <c r="R226" i="12"/>
  <c r="R226" i="11"/>
  <c r="R226" i="1"/>
  <c r="R226" i="23"/>
  <c r="N226" i="14"/>
  <c r="N226" i="13"/>
  <c r="N226" i="12"/>
  <c r="N226" i="11"/>
  <c r="N226" i="1"/>
  <c r="N226" i="23"/>
  <c r="J226" i="14"/>
  <c r="J226" i="13"/>
  <c r="J226" i="12"/>
  <c r="J226" i="11"/>
  <c r="J226" i="1"/>
  <c r="J226" i="23"/>
  <c r="X225" i="14"/>
  <c r="X225" i="13"/>
  <c r="X225" i="12"/>
  <c r="X225" i="11"/>
  <c r="X225" i="1"/>
  <c r="X225" i="23"/>
  <c r="T225" i="14"/>
  <c r="T225" i="13"/>
  <c r="T225" i="12"/>
  <c r="T225" i="11"/>
  <c r="T225" i="1"/>
  <c r="T225" i="23"/>
  <c r="P225" i="14"/>
  <c r="P225" i="13"/>
  <c r="P225" i="12"/>
  <c r="P225" i="11"/>
  <c r="P225" i="1"/>
  <c r="P225" i="23"/>
  <c r="L225" i="14"/>
  <c r="L225" i="13"/>
  <c r="L225" i="12"/>
  <c r="L225" i="11"/>
  <c r="L225" i="1"/>
  <c r="L225" i="23"/>
  <c r="H225" i="14"/>
  <c r="H225" i="13"/>
  <c r="H225" i="12"/>
  <c r="H225" i="11"/>
  <c r="H225" i="1"/>
  <c r="H225" i="23"/>
  <c r="V224" i="14"/>
  <c r="V224" i="13"/>
  <c r="V224" i="12"/>
  <c r="V224" i="11"/>
  <c r="V224" i="1"/>
  <c r="V224" i="23"/>
  <c r="R224" i="14"/>
  <c r="R224" i="13"/>
  <c r="R224" i="12"/>
  <c r="R224" i="11"/>
  <c r="R224" i="1"/>
  <c r="R224" i="23"/>
  <c r="N224" i="14"/>
  <c r="N224" i="13"/>
  <c r="N224" i="12"/>
  <c r="N224" i="11"/>
  <c r="N224" i="1"/>
  <c r="N224" i="23"/>
  <c r="J224" i="14"/>
  <c r="J224" i="13"/>
  <c r="J224" i="12"/>
  <c r="J224" i="11"/>
  <c r="J224" i="1"/>
  <c r="J224" i="23"/>
  <c r="X223" i="14"/>
  <c r="X223" i="13"/>
  <c r="X223" i="12"/>
  <c r="X223" i="11"/>
  <c r="X223" i="1"/>
  <c r="X223" i="23"/>
  <c r="T223" i="14"/>
  <c r="T223" i="13"/>
  <c r="T223" i="12"/>
  <c r="T223" i="11"/>
  <c r="T223" i="1"/>
  <c r="T223" i="23"/>
  <c r="P223" i="14"/>
  <c r="P223" i="13"/>
  <c r="P223" i="12"/>
  <c r="P223" i="11"/>
  <c r="P223" i="1"/>
  <c r="P223" i="23"/>
  <c r="L223" i="14"/>
  <c r="L223" i="13"/>
  <c r="L223" i="12"/>
  <c r="L223" i="11"/>
  <c r="L223" i="1"/>
  <c r="L223" i="23"/>
  <c r="H223" i="14"/>
  <c r="H223" i="13"/>
  <c r="H223" i="12"/>
  <c r="H223" i="11"/>
  <c r="H223" i="1"/>
  <c r="H223" i="23"/>
  <c r="V268" i="14"/>
  <c r="V268" i="13"/>
  <c r="V268" i="12"/>
  <c r="V268" i="11"/>
  <c r="V268" i="1"/>
  <c r="V268" i="23"/>
  <c r="R268" i="14"/>
  <c r="R268" i="13"/>
  <c r="R268" i="12"/>
  <c r="R268" i="11"/>
  <c r="R268" i="1"/>
  <c r="R268" i="23"/>
  <c r="N268" i="14"/>
  <c r="N268" i="13"/>
  <c r="N268" i="12"/>
  <c r="N268" i="11"/>
  <c r="N268" i="1"/>
  <c r="N268" i="23"/>
  <c r="J268" i="14"/>
  <c r="J268" i="13"/>
  <c r="J268" i="12"/>
  <c r="J268" i="11"/>
  <c r="J268" i="1"/>
  <c r="J268" i="23"/>
  <c r="X100" i="14"/>
  <c r="X100" i="13"/>
  <c r="X100" i="12"/>
  <c r="X100" i="11"/>
  <c r="X100" i="1"/>
  <c r="X100" i="23"/>
  <c r="T100" i="14"/>
  <c r="T100" i="13"/>
  <c r="T100" i="12"/>
  <c r="T100" i="11"/>
  <c r="T100" i="1"/>
  <c r="T100" i="23"/>
  <c r="P100" i="14"/>
  <c r="P100" i="13"/>
  <c r="P100" i="12"/>
  <c r="P100" i="11"/>
  <c r="P100" i="1"/>
  <c r="P100" i="23"/>
  <c r="L100" i="14"/>
  <c r="L100" i="13"/>
  <c r="L100" i="12"/>
  <c r="L100" i="11"/>
  <c r="L100" i="1"/>
  <c r="L100" i="23"/>
  <c r="H100" i="14"/>
  <c r="H100" i="13"/>
  <c r="H100" i="12"/>
  <c r="H100" i="11"/>
  <c r="H100" i="1"/>
  <c r="H100" i="23"/>
  <c r="V222" i="14"/>
  <c r="V222" i="13"/>
  <c r="V222" i="12"/>
  <c r="V222" i="11"/>
  <c r="V222" i="1"/>
  <c r="V222" i="23"/>
  <c r="R222" i="14"/>
  <c r="R222" i="13"/>
  <c r="R222" i="12"/>
  <c r="R222" i="11"/>
  <c r="R222" i="1"/>
  <c r="R222" i="23"/>
  <c r="N222" i="14"/>
  <c r="N222" i="13"/>
  <c r="N222" i="12"/>
  <c r="N222" i="11"/>
  <c r="N222" i="1"/>
  <c r="N222" i="23"/>
  <c r="J222" i="14"/>
  <c r="J222" i="13"/>
  <c r="J222" i="12"/>
  <c r="J222" i="11"/>
  <c r="J222" i="1"/>
  <c r="J222" i="23"/>
  <c r="X221" i="14"/>
  <c r="X221" i="13"/>
  <c r="X221" i="12"/>
  <c r="X221" i="11"/>
  <c r="X221" i="1"/>
  <c r="X221" i="23"/>
  <c r="T221" i="14"/>
  <c r="T221" i="13"/>
  <c r="T221" i="12"/>
  <c r="T221" i="11"/>
  <c r="T221" i="1"/>
  <c r="T221" i="23"/>
  <c r="P221" i="14"/>
  <c r="P221" i="13"/>
  <c r="P221" i="12"/>
  <c r="P221" i="11"/>
  <c r="P221" i="1"/>
  <c r="P221" i="23"/>
  <c r="L221" i="14"/>
  <c r="L221" i="13"/>
  <c r="L221" i="12"/>
  <c r="L221" i="11"/>
  <c r="L221" i="1"/>
  <c r="L221" i="23"/>
  <c r="H221" i="14"/>
  <c r="H221" i="13"/>
  <c r="H221" i="12"/>
  <c r="H221" i="11"/>
  <c r="H221" i="1"/>
  <c r="H221" i="23"/>
  <c r="V220" i="14"/>
  <c r="V220" i="13"/>
  <c r="V220" i="12"/>
  <c r="V220" i="11"/>
  <c r="V220" i="1"/>
  <c r="V220" i="23"/>
  <c r="R220" i="14"/>
  <c r="R220" i="13"/>
  <c r="R220" i="12"/>
  <c r="R220" i="11"/>
  <c r="R220" i="1"/>
  <c r="R220" i="23"/>
  <c r="N220" i="14"/>
  <c r="N220" i="13"/>
  <c r="N220" i="12"/>
  <c r="N220" i="11"/>
  <c r="N220" i="1"/>
  <c r="N220" i="23"/>
  <c r="J220" i="14"/>
  <c r="J220" i="13"/>
  <c r="J220" i="12"/>
  <c r="J220" i="11"/>
  <c r="J220" i="1"/>
  <c r="J220" i="23"/>
  <c r="X219" i="14"/>
  <c r="X219" i="13"/>
  <c r="X219" i="12"/>
  <c r="X219" i="11"/>
  <c r="X219" i="1"/>
  <c r="X219" i="23"/>
  <c r="T219" i="14"/>
  <c r="T219" i="13"/>
  <c r="T219" i="12"/>
  <c r="T219" i="11"/>
  <c r="T219" i="1"/>
  <c r="T219" i="23"/>
  <c r="P219" i="14"/>
  <c r="P219" i="13"/>
  <c r="P219" i="12"/>
  <c r="P219" i="11"/>
  <c r="P219" i="1"/>
  <c r="P219" i="23"/>
  <c r="L219" i="14"/>
  <c r="L219" i="13"/>
  <c r="L219" i="12"/>
  <c r="L219" i="11"/>
  <c r="L219" i="1"/>
  <c r="L219" i="23"/>
  <c r="H219" i="14"/>
  <c r="H219" i="13"/>
  <c r="H219" i="12"/>
  <c r="H219" i="11"/>
  <c r="H219" i="1"/>
  <c r="H219" i="23"/>
  <c r="V218" i="14"/>
  <c r="V218" i="13"/>
  <c r="V218" i="12"/>
  <c r="V218" i="11"/>
  <c r="V218" i="1"/>
  <c r="V218" i="23"/>
  <c r="R218" i="14"/>
  <c r="R218" i="13"/>
  <c r="R218" i="12"/>
  <c r="R218" i="11"/>
  <c r="R218" i="1"/>
  <c r="R218" i="23"/>
  <c r="N218" i="14"/>
  <c r="N218" i="13"/>
  <c r="N218" i="12"/>
  <c r="N218" i="11"/>
  <c r="N218" i="1"/>
  <c r="N218" i="23"/>
  <c r="J218" i="14"/>
  <c r="J218" i="13"/>
  <c r="J218" i="12"/>
  <c r="J218" i="11"/>
  <c r="J218" i="1"/>
  <c r="J218" i="23"/>
  <c r="X217" i="14"/>
  <c r="X217" i="13"/>
  <c r="X217" i="12"/>
  <c r="X217" i="11"/>
  <c r="X217" i="1"/>
  <c r="X217" i="23"/>
  <c r="T217" i="14"/>
  <c r="T217" i="13"/>
  <c r="T217" i="12"/>
  <c r="T217" i="11"/>
  <c r="T217" i="1"/>
  <c r="T217" i="23"/>
  <c r="P217" i="14"/>
  <c r="P217" i="13"/>
  <c r="P217" i="12"/>
  <c r="P217" i="11"/>
  <c r="P217" i="1"/>
  <c r="P217" i="23"/>
  <c r="L217" i="14"/>
  <c r="L217" i="13"/>
  <c r="L217" i="12"/>
  <c r="L217" i="11"/>
  <c r="L217" i="1"/>
  <c r="L217" i="23"/>
  <c r="H217" i="14"/>
  <c r="H217" i="13"/>
  <c r="H217" i="12"/>
  <c r="H217" i="11"/>
  <c r="H217" i="1"/>
  <c r="H217" i="23"/>
  <c r="V216" i="14"/>
  <c r="V216" i="13"/>
  <c r="V216" i="12"/>
  <c r="V216" i="11"/>
  <c r="V216" i="1"/>
  <c r="V216" i="23"/>
  <c r="R216" i="14"/>
  <c r="R216" i="13"/>
  <c r="R216" i="12"/>
  <c r="R216" i="11"/>
  <c r="R216" i="1"/>
  <c r="R216" i="23"/>
  <c r="N216" i="14"/>
  <c r="N216" i="13"/>
  <c r="N216" i="12"/>
  <c r="N216" i="11"/>
  <c r="N216" i="1"/>
  <c r="N216" i="23"/>
  <c r="J216" i="14"/>
  <c r="J216" i="13"/>
  <c r="J216" i="12"/>
  <c r="J216" i="11"/>
  <c r="J216" i="1"/>
  <c r="J216" i="23"/>
  <c r="X215" i="14"/>
  <c r="X215" i="13"/>
  <c r="X215" i="12"/>
  <c r="X215" i="11"/>
  <c r="X215" i="1"/>
  <c r="X215" i="23"/>
  <c r="T215" i="14"/>
  <c r="T215" i="13"/>
  <c r="T215" i="12"/>
  <c r="T215" i="11"/>
  <c r="T215" i="1"/>
  <c r="T215" i="23"/>
  <c r="P215" i="14"/>
  <c r="P215" i="13"/>
  <c r="P215" i="12"/>
  <c r="P215" i="11"/>
  <c r="P215" i="1"/>
  <c r="P215" i="23"/>
  <c r="L215" i="14"/>
  <c r="L215" i="13"/>
  <c r="L215" i="12"/>
  <c r="L215" i="11"/>
  <c r="L215" i="1"/>
  <c r="L215" i="23"/>
  <c r="H215" i="14"/>
  <c r="H215" i="13"/>
  <c r="H215" i="12"/>
  <c r="H215" i="11"/>
  <c r="H215" i="1"/>
  <c r="H215" i="23"/>
  <c r="V214" i="14"/>
  <c r="V214" i="13"/>
  <c r="V214" i="12"/>
  <c r="V214" i="11"/>
  <c r="V214" i="1"/>
  <c r="V214" i="23"/>
  <c r="R214" i="14"/>
  <c r="R214" i="13"/>
  <c r="R214" i="12"/>
  <c r="R214" i="11"/>
  <c r="R214" i="1"/>
  <c r="R214" i="23"/>
  <c r="N214" i="14"/>
  <c r="N214" i="13"/>
  <c r="N214" i="12"/>
  <c r="N214" i="11"/>
  <c r="N214" i="1"/>
  <c r="N214" i="23"/>
  <c r="J214" i="14"/>
  <c r="J214" i="13"/>
  <c r="J214" i="12"/>
  <c r="J214" i="11"/>
  <c r="J214" i="1"/>
  <c r="J214" i="23"/>
  <c r="X213" i="14"/>
  <c r="X213" i="13"/>
  <c r="X213" i="12"/>
  <c r="X213" i="11"/>
  <c r="X213" i="1"/>
  <c r="X213" i="23"/>
  <c r="T213" i="14"/>
  <c r="T213" i="13"/>
  <c r="T213" i="12"/>
  <c r="T213" i="11"/>
  <c r="T213" i="1"/>
  <c r="T213" i="23"/>
  <c r="P213" i="14"/>
  <c r="P213" i="13"/>
  <c r="P213" i="12"/>
  <c r="P213" i="11"/>
  <c r="P213" i="1"/>
  <c r="P213" i="23"/>
  <c r="L213" i="14"/>
  <c r="L213" i="13"/>
  <c r="L213" i="12"/>
  <c r="L213" i="11"/>
  <c r="L213" i="1"/>
  <c r="L213" i="23"/>
  <c r="H213" i="14"/>
  <c r="H213" i="13"/>
  <c r="H213" i="12"/>
  <c r="H213" i="11"/>
  <c r="H213" i="1"/>
  <c r="H213" i="23"/>
  <c r="V212" i="14"/>
  <c r="V212" i="13"/>
  <c r="V212" i="12"/>
  <c r="V212" i="11"/>
  <c r="V212" i="1"/>
  <c r="V212" i="23"/>
  <c r="R212" i="14"/>
  <c r="R212" i="13"/>
  <c r="R212" i="12"/>
  <c r="R212" i="11"/>
  <c r="R212" i="1"/>
  <c r="R212" i="23"/>
  <c r="N212" i="14"/>
  <c r="N212" i="13"/>
  <c r="N212" i="12"/>
  <c r="N212" i="11"/>
  <c r="N212" i="1"/>
  <c r="N212" i="23"/>
  <c r="J212" i="14"/>
  <c r="J212" i="13"/>
  <c r="J212" i="12"/>
  <c r="J212" i="11"/>
  <c r="J212" i="1"/>
  <c r="J212" i="23"/>
  <c r="X211" i="14"/>
  <c r="X211" i="13"/>
  <c r="X211" i="12"/>
  <c r="X211" i="11"/>
  <c r="X211" i="1"/>
  <c r="X211" i="23"/>
  <c r="T211" i="14"/>
  <c r="T211" i="13"/>
  <c r="T211" i="12"/>
  <c r="T211" i="11"/>
  <c r="T211" i="1"/>
  <c r="T211" i="23"/>
  <c r="P211" i="14"/>
  <c r="P211" i="13"/>
  <c r="P211" i="12"/>
  <c r="P211" i="11"/>
  <c r="P211" i="1"/>
  <c r="P211" i="23"/>
  <c r="L211" i="14"/>
  <c r="L211" i="13"/>
  <c r="L211" i="12"/>
  <c r="L211" i="11"/>
  <c r="L211" i="1"/>
  <c r="L211" i="23"/>
  <c r="H211" i="14"/>
  <c r="H211" i="13"/>
  <c r="H211" i="12"/>
  <c r="H211" i="11"/>
  <c r="H211" i="1"/>
  <c r="H211" i="23"/>
  <c r="V210" i="14"/>
  <c r="V210" i="13"/>
  <c r="V210" i="12"/>
  <c r="V210" i="11"/>
  <c r="V210" i="1"/>
  <c r="V210" i="23"/>
  <c r="R210" i="14"/>
  <c r="R210" i="13"/>
  <c r="R210" i="12"/>
  <c r="R210" i="11"/>
  <c r="R210" i="1"/>
  <c r="R210" i="23"/>
  <c r="N210" i="14"/>
  <c r="N210" i="13"/>
  <c r="N210" i="12"/>
  <c r="N210" i="11"/>
  <c r="N210" i="1"/>
  <c r="N210" i="23"/>
  <c r="J210" i="14"/>
  <c r="J210" i="13"/>
  <c r="J210" i="12"/>
  <c r="J210" i="11"/>
  <c r="J210" i="1"/>
  <c r="J210" i="23"/>
  <c r="X209" i="14"/>
  <c r="X209" i="13"/>
  <c r="X209" i="12"/>
  <c r="X209" i="11"/>
  <c r="X209" i="1"/>
  <c r="X209" i="23"/>
  <c r="T209" i="14"/>
  <c r="T209" i="13"/>
  <c r="T209" i="12"/>
  <c r="T209" i="11"/>
  <c r="T209" i="1"/>
  <c r="T209" i="23"/>
  <c r="P209" i="14"/>
  <c r="P209" i="13"/>
  <c r="P209" i="12"/>
  <c r="P209" i="11"/>
  <c r="P209" i="1"/>
  <c r="P209" i="23"/>
  <c r="L209" i="14"/>
  <c r="L209" i="13"/>
  <c r="L209" i="12"/>
  <c r="L209" i="11"/>
  <c r="L209" i="1"/>
  <c r="L209" i="23"/>
  <c r="H209" i="14"/>
  <c r="H209" i="13"/>
  <c r="H209" i="12"/>
  <c r="H209" i="11"/>
  <c r="H209" i="1"/>
  <c r="H209" i="23"/>
  <c r="V208" i="14"/>
  <c r="V208" i="13"/>
  <c r="V208" i="12"/>
  <c r="V208" i="11"/>
  <c r="V208" i="1"/>
  <c r="V208" i="23"/>
  <c r="R208" i="14"/>
  <c r="R208" i="13"/>
  <c r="R208" i="12"/>
  <c r="R208" i="11"/>
  <c r="R208" i="1"/>
  <c r="R208" i="23"/>
  <c r="N208" i="14"/>
  <c r="N208" i="13"/>
  <c r="N208" i="12"/>
  <c r="N208" i="11"/>
  <c r="N208" i="1"/>
  <c r="N208" i="23"/>
  <c r="J208" i="14"/>
  <c r="J208" i="13"/>
  <c r="J208" i="12"/>
  <c r="J208" i="11"/>
  <c r="J208" i="1"/>
  <c r="J208" i="23"/>
  <c r="X207" i="14"/>
  <c r="X207" i="13"/>
  <c r="X207" i="12"/>
  <c r="X207" i="11"/>
  <c r="X207" i="1"/>
  <c r="X207" i="23"/>
  <c r="T207" i="14"/>
  <c r="T207" i="13"/>
  <c r="T207" i="12"/>
  <c r="T207" i="11"/>
  <c r="T207" i="1"/>
  <c r="T207" i="23"/>
  <c r="P207" i="14"/>
  <c r="P207" i="13"/>
  <c r="P207" i="12"/>
  <c r="P207" i="11"/>
  <c r="P207" i="1"/>
  <c r="P207" i="23"/>
  <c r="L207" i="14"/>
  <c r="L207" i="13"/>
  <c r="L207" i="12"/>
  <c r="L207" i="11"/>
  <c r="L207" i="1"/>
  <c r="L207" i="23"/>
  <c r="H207" i="14"/>
  <c r="H207" i="13"/>
  <c r="H207" i="12"/>
  <c r="H207" i="11"/>
  <c r="H207" i="1"/>
  <c r="H207" i="23"/>
  <c r="V206" i="14"/>
  <c r="V206" i="13"/>
  <c r="V206" i="12"/>
  <c r="V206" i="11"/>
  <c r="V206" i="1"/>
  <c r="V206" i="23"/>
  <c r="R206" i="14"/>
  <c r="R206" i="13"/>
  <c r="R206" i="12"/>
  <c r="R206" i="11"/>
  <c r="R206" i="1"/>
  <c r="R206" i="23"/>
  <c r="N206" i="14"/>
  <c r="N206" i="13"/>
  <c r="N206" i="12"/>
  <c r="N206" i="11"/>
  <c r="N206" i="1"/>
  <c r="N206" i="23"/>
  <c r="J206" i="14"/>
  <c r="J206" i="13"/>
  <c r="J206" i="12"/>
  <c r="J206" i="11"/>
  <c r="J206" i="1"/>
  <c r="J206" i="23"/>
  <c r="X205" i="14"/>
  <c r="X205" i="13"/>
  <c r="X205" i="12"/>
  <c r="X205" i="11"/>
  <c r="X205" i="1"/>
  <c r="X205" i="23"/>
  <c r="T205" i="14"/>
  <c r="T205" i="13"/>
  <c r="T205" i="12"/>
  <c r="T205" i="11"/>
  <c r="T205" i="1"/>
  <c r="T205" i="23"/>
  <c r="P205" i="14"/>
  <c r="P205" i="13"/>
  <c r="P205" i="12"/>
  <c r="P205" i="11"/>
  <c r="P205" i="1"/>
  <c r="P205" i="23"/>
  <c r="L205" i="14"/>
  <c r="L205" i="13"/>
  <c r="L205" i="12"/>
  <c r="L205" i="11"/>
  <c r="L205" i="1"/>
  <c r="L205" i="23"/>
  <c r="H205" i="14"/>
  <c r="H205" i="13"/>
  <c r="H205" i="12"/>
  <c r="H205" i="11"/>
  <c r="H205" i="1"/>
  <c r="H205" i="23"/>
  <c r="V204" i="14"/>
  <c r="V204" i="13"/>
  <c r="V204" i="12"/>
  <c r="V204" i="11"/>
  <c r="V204" i="1"/>
  <c r="V204" i="23"/>
  <c r="R204" i="14"/>
  <c r="R204" i="13"/>
  <c r="R204" i="12"/>
  <c r="R204" i="11"/>
  <c r="R204" i="1"/>
  <c r="R204" i="23"/>
  <c r="N204" i="14"/>
  <c r="N204" i="13"/>
  <c r="N204" i="12"/>
  <c r="N204" i="11"/>
  <c r="N204" i="1"/>
  <c r="N204" i="23"/>
  <c r="J204" i="14"/>
  <c r="J204" i="13"/>
  <c r="J204" i="12"/>
  <c r="J204" i="11"/>
  <c r="J204" i="1"/>
  <c r="J204" i="23"/>
  <c r="X267" i="14"/>
  <c r="X267" i="13"/>
  <c r="X267" i="12"/>
  <c r="X267" i="11"/>
  <c r="X267" i="1"/>
  <c r="X267" i="23"/>
  <c r="T267" i="14"/>
  <c r="T267" i="13"/>
  <c r="T267" i="12"/>
  <c r="T267" i="11"/>
  <c r="T267" i="1"/>
  <c r="T267" i="23"/>
  <c r="P267" i="14"/>
  <c r="P267" i="13"/>
  <c r="P267" i="12"/>
  <c r="P267" i="11"/>
  <c r="P267" i="1"/>
  <c r="P267" i="23"/>
  <c r="L267" i="14"/>
  <c r="L267" i="13"/>
  <c r="L267" i="12"/>
  <c r="L267" i="11"/>
  <c r="L267" i="1"/>
  <c r="L267" i="23"/>
  <c r="H267" i="14"/>
  <c r="H267" i="13"/>
  <c r="H267" i="12"/>
  <c r="H267" i="11"/>
  <c r="H267" i="1"/>
  <c r="H267" i="23"/>
  <c r="V266" i="14"/>
  <c r="V266" i="13"/>
  <c r="V266" i="12"/>
  <c r="V266" i="11"/>
  <c r="V266" i="1"/>
  <c r="V266" i="23"/>
  <c r="R266" i="14"/>
  <c r="R266" i="13"/>
  <c r="R266" i="12"/>
  <c r="R266" i="11"/>
  <c r="R266" i="1"/>
  <c r="R266" i="23"/>
  <c r="N266" i="14"/>
  <c r="N266" i="13"/>
  <c r="N266" i="12"/>
  <c r="N266" i="11"/>
  <c r="N266" i="1"/>
  <c r="N266" i="23"/>
  <c r="J266" i="14"/>
  <c r="J266" i="13"/>
  <c r="J266" i="12"/>
  <c r="J266" i="11"/>
  <c r="J266" i="1"/>
  <c r="J266" i="23"/>
  <c r="X265" i="14"/>
  <c r="X265" i="13"/>
  <c r="X265" i="12"/>
  <c r="X265" i="11"/>
  <c r="X265" i="1"/>
  <c r="X265" i="23"/>
  <c r="T265" i="14"/>
  <c r="T265" i="13"/>
  <c r="T265" i="12"/>
  <c r="T265" i="11"/>
  <c r="T265" i="1"/>
  <c r="T265" i="23"/>
  <c r="P265" i="14"/>
  <c r="P265" i="13"/>
  <c r="P265" i="12"/>
  <c r="P265" i="11"/>
  <c r="P265" i="1"/>
  <c r="P265" i="23"/>
  <c r="L265" i="14"/>
  <c r="L265" i="13"/>
  <c r="L265" i="12"/>
  <c r="L265" i="11"/>
  <c r="L265" i="1"/>
  <c r="L265" i="23"/>
  <c r="H265" i="14"/>
  <c r="H265" i="13"/>
  <c r="H265" i="12"/>
  <c r="H265" i="11"/>
  <c r="H265" i="1"/>
  <c r="H265" i="23"/>
  <c r="V264" i="14"/>
  <c r="V264" i="13"/>
  <c r="V264" i="12"/>
  <c r="V264" i="11"/>
  <c r="V264" i="1"/>
  <c r="V264" i="23"/>
  <c r="R264" i="14"/>
  <c r="R264" i="13"/>
  <c r="R264" i="12"/>
  <c r="R264" i="11"/>
  <c r="R264" i="1"/>
  <c r="R264" i="23"/>
  <c r="N264" i="14"/>
  <c r="N264" i="13"/>
  <c r="N264" i="12"/>
  <c r="N264" i="11"/>
  <c r="N264" i="1"/>
  <c r="N264" i="23"/>
  <c r="J264" i="14"/>
  <c r="J264" i="13"/>
  <c r="J264" i="12"/>
  <c r="J264" i="11"/>
  <c r="J264" i="1"/>
  <c r="J264" i="23"/>
  <c r="X263" i="14"/>
  <c r="X263" i="13"/>
  <c r="X263" i="12"/>
  <c r="X263" i="11"/>
  <c r="X263" i="1"/>
  <c r="X263" i="23"/>
  <c r="T263" i="14"/>
  <c r="T263" i="13"/>
  <c r="T263" i="12"/>
  <c r="T263" i="11"/>
  <c r="T263" i="1"/>
  <c r="T263" i="23"/>
  <c r="P263" i="14"/>
  <c r="P263" i="13"/>
  <c r="P263" i="12"/>
  <c r="P263" i="11"/>
  <c r="P263" i="1"/>
  <c r="P263" i="23"/>
  <c r="L263" i="14"/>
  <c r="L263" i="13"/>
  <c r="L263" i="12"/>
  <c r="L263" i="11"/>
  <c r="L263" i="1"/>
  <c r="L263" i="23"/>
  <c r="H263" i="14"/>
  <c r="H263" i="13"/>
  <c r="H263" i="12"/>
  <c r="H263" i="11"/>
  <c r="H263" i="1"/>
  <c r="H263" i="23"/>
  <c r="V262" i="14"/>
  <c r="V262" i="13"/>
  <c r="V262" i="12"/>
  <c r="V262" i="11"/>
  <c r="V262" i="1"/>
  <c r="V262" i="23"/>
  <c r="R262" i="14"/>
  <c r="R262" i="13"/>
  <c r="R262" i="12"/>
  <c r="R262" i="11"/>
  <c r="R262" i="1"/>
  <c r="R262" i="23"/>
  <c r="N262" i="14"/>
  <c r="N262" i="13"/>
  <c r="N262" i="12"/>
  <c r="N262" i="11"/>
  <c r="N262" i="1"/>
  <c r="N262" i="23"/>
  <c r="J262" i="14"/>
  <c r="J262" i="13"/>
  <c r="J262" i="12"/>
  <c r="J262" i="11"/>
  <c r="J262" i="1"/>
  <c r="J262" i="23"/>
  <c r="X261" i="14"/>
  <c r="X261" i="13"/>
  <c r="X261" i="12"/>
  <c r="X261" i="11"/>
  <c r="X261" i="1"/>
  <c r="X261" i="23"/>
  <c r="T261" i="14"/>
  <c r="T261" i="13"/>
  <c r="T261" i="12"/>
  <c r="T261" i="11"/>
  <c r="T261" i="1"/>
  <c r="T261" i="23"/>
  <c r="P261" i="14"/>
  <c r="P261" i="13"/>
  <c r="P261" i="12"/>
  <c r="P261" i="11"/>
  <c r="P261" i="1"/>
  <c r="P261" i="23"/>
  <c r="L261" i="14"/>
  <c r="L261" i="13"/>
  <c r="L261" i="12"/>
  <c r="L261" i="11"/>
  <c r="L261" i="1"/>
  <c r="L261" i="23"/>
  <c r="H261" i="14"/>
  <c r="H261" i="13"/>
  <c r="H261" i="12"/>
  <c r="H261" i="11"/>
  <c r="H261" i="1"/>
  <c r="H261" i="23"/>
  <c r="V260" i="14"/>
  <c r="V260" i="13"/>
  <c r="V260" i="12"/>
  <c r="V260" i="11"/>
  <c r="V260" i="1"/>
  <c r="V260" i="23"/>
  <c r="R260" i="14"/>
  <c r="R260" i="13"/>
  <c r="R260" i="12"/>
  <c r="R260" i="11"/>
  <c r="R260" i="1"/>
  <c r="R260" i="23"/>
  <c r="N260" i="14"/>
  <c r="N260" i="13"/>
  <c r="N260" i="12"/>
  <c r="N260" i="11"/>
  <c r="N260" i="1"/>
  <c r="N260" i="23"/>
  <c r="J260" i="14"/>
  <c r="J260" i="13"/>
  <c r="J260" i="12"/>
  <c r="J260" i="11"/>
  <c r="J260" i="1"/>
  <c r="J260" i="23"/>
  <c r="X259" i="14"/>
  <c r="X259" i="13"/>
  <c r="X259" i="12"/>
  <c r="X259" i="11"/>
  <c r="X259" i="1"/>
  <c r="X259" i="23"/>
  <c r="T259" i="14"/>
  <c r="T259" i="13"/>
  <c r="T259" i="12"/>
  <c r="T259" i="11"/>
  <c r="T259" i="1"/>
  <c r="T259" i="23"/>
  <c r="P259" i="14"/>
  <c r="P259" i="13"/>
  <c r="P259" i="12"/>
  <c r="P259" i="11"/>
  <c r="P259" i="1"/>
  <c r="P259" i="23"/>
  <c r="L259" i="14"/>
  <c r="L259" i="13"/>
  <c r="L259" i="12"/>
  <c r="L259" i="11"/>
  <c r="L259" i="1"/>
  <c r="L259" i="23"/>
  <c r="H259" i="14"/>
  <c r="H259" i="13"/>
  <c r="H259" i="12"/>
  <c r="H259" i="11"/>
  <c r="H259" i="1"/>
  <c r="H259" i="23"/>
  <c r="V258" i="14"/>
  <c r="V258" i="13"/>
  <c r="V258" i="12"/>
  <c r="V258" i="11"/>
  <c r="V258" i="1"/>
  <c r="V258" i="23"/>
  <c r="R258" i="14"/>
  <c r="R258" i="13"/>
  <c r="R258" i="12"/>
  <c r="R258" i="11"/>
  <c r="R258" i="1"/>
  <c r="R258" i="23"/>
  <c r="N258" i="14"/>
  <c r="N258" i="13"/>
  <c r="N258" i="12"/>
  <c r="N258" i="11"/>
  <c r="N258" i="1"/>
  <c r="N258" i="23"/>
  <c r="J258" i="14"/>
  <c r="J258" i="13"/>
  <c r="J258" i="12"/>
  <c r="J258" i="11"/>
  <c r="J258" i="1"/>
  <c r="J258" i="23"/>
  <c r="X329" i="14"/>
  <c r="X329" i="13"/>
  <c r="X329" i="12"/>
  <c r="X329" i="11"/>
  <c r="X329" i="1"/>
  <c r="X329" i="23"/>
  <c r="T329" i="14"/>
  <c r="T329" i="13"/>
  <c r="T329" i="12"/>
  <c r="T329" i="11"/>
  <c r="T329" i="1"/>
  <c r="T329" i="23"/>
  <c r="P329" i="14"/>
  <c r="P329" i="13"/>
  <c r="P329" i="12"/>
  <c r="P329" i="11"/>
  <c r="P329" i="1"/>
  <c r="P329" i="23"/>
  <c r="L329" i="14"/>
  <c r="L329" i="13"/>
  <c r="L329" i="12"/>
  <c r="L329" i="11"/>
  <c r="L329" i="1"/>
  <c r="L329" i="23"/>
  <c r="H329" i="14"/>
  <c r="H329" i="13"/>
  <c r="H329" i="12"/>
  <c r="H329" i="11"/>
  <c r="H329" i="1"/>
  <c r="H329" i="23"/>
  <c r="V328" i="14"/>
  <c r="V328" i="13"/>
  <c r="V328" i="12"/>
  <c r="V328" i="11"/>
  <c r="V328" i="1"/>
  <c r="V328" i="23"/>
  <c r="R328" i="14"/>
  <c r="R328" i="13"/>
  <c r="R328" i="12"/>
  <c r="R328" i="11"/>
  <c r="R328" i="1"/>
  <c r="R328" i="23"/>
  <c r="N328" i="14"/>
  <c r="N328" i="13"/>
  <c r="N328" i="12"/>
  <c r="N328" i="11"/>
  <c r="N328" i="1"/>
  <c r="N328" i="23"/>
  <c r="J328" i="14"/>
  <c r="J328" i="13"/>
  <c r="J328" i="12"/>
  <c r="J328" i="11"/>
  <c r="J328" i="1"/>
  <c r="J328" i="23"/>
  <c r="X327" i="14"/>
  <c r="X327" i="13"/>
  <c r="X327" i="12"/>
  <c r="X327" i="11"/>
  <c r="X327" i="1"/>
  <c r="X327" i="23"/>
  <c r="T327" i="14"/>
  <c r="T327" i="13"/>
  <c r="T327" i="12"/>
  <c r="T327" i="11"/>
  <c r="T327" i="1"/>
  <c r="T327" i="23"/>
  <c r="P327" i="14"/>
  <c r="P327" i="13"/>
  <c r="P327" i="12"/>
  <c r="P327" i="11"/>
  <c r="P327" i="1"/>
  <c r="P327" i="23"/>
  <c r="L327" i="14"/>
  <c r="L327" i="13"/>
  <c r="L327" i="12"/>
  <c r="L327" i="11"/>
  <c r="L327" i="1"/>
  <c r="L327" i="23"/>
  <c r="H327" i="14"/>
  <c r="H327" i="13"/>
  <c r="H327" i="12"/>
  <c r="H327" i="11"/>
  <c r="H327" i="1"/>
  <c r="H327" i="23"/>
  <c r="V326" i="14"/>
  <c r="V326" i="13"/>
  <c r="V326" i="12"/>
  <c r="V326" i="11"/>
  <c r="V326" i="1"/>
  <c r="V326" i="23"/>
  <c r="R326" i="14"/>
  <c r="R326" i="13"/>
  <c r="R326" i="12"/>
  <c r="R326" i="11"/>
  <c r="R326" i="1"/>
  <c r="R326" i="23"/>
  <c r="N326" i="14"/>
  <c r="N326" i="13"/>
  <c r="N326" i="12"/>
  <c r="N326" i="11"/>
  <c r="N326" i="1"/>
  <c r="N326" i="23"/>
  <c r="J326" i="14"/>
  <c r="J326" i="13"/>
  <c r="J326" i="12"/>
  <c r="J326" i="11"/>
  <c r="J326" i="1"/>
  <c r="J326" i="23"/>
  <c r="X325" i="14"/>
  <c r="X325" i="13"/>
  <c r="X325" i="12"/>
  <c r="X325" i="11"/>
  <c r="X325" i="1"/>
  <c r="X325" i="23"/>
  <c r="T325" i="14"/>
  <c r="T325" i="13"/>
  <c r="T325" i="12"/>
  <c r="T325" i="11"/>
  <c r="T325" i="1"/>
  <c r="T325" i="23"/>
  <c r="P325" i="14"/>
  <c r="P325" i="13"/>
  <c r="P325" i="12"/>
  <c r="P325" i="11"/>
  <c r="P325" i="1"/>
  <c r="P325" i="23"/>
  <c r="L325" i="14"/>
  <c r="L325" i="13"/>
  <c r="L325" i="12"/>
  <c r="L325" i="11"/>
  <c r="L325" i="1"/>
  <c r="L325" i="23"/>
  <c r="H325" i="14"/>
  <c r="H325" i="13"/>
  <c r="H325" i="12"/>
  <c r="H325" i="11"/>
  <c r="H325" i="1"/>
  <c r="H325" i="23"/>
  <c r="V324" i="14"/>
  <c r="V324" i="13"/>
  <c r="V324" i="12"/>
  <c r="V324" i="11"/>
  <c r="V324" i="1"/>
  <c r="V324" i="23"/>
  <c r="R324" i="14"/>
  <c r="R324" i="13"/>
  <c r="R324" i="12"/>
  <c r="R324" i="11"/>
  <c r="R324" i="1"/>
  <c r="R324" i="23"/>
  <c r="N324" i="14"/>
  <c r="N324" i="13"/>
  <c r="N324" i="12"/>
  <c r="N324" i="11"/>
  <c r="N324" i="1"/>
  <c r="N324" i="23"/>
  <c r="J324" i="14"/>
  <c r="J324" i="13"/>
  <c r="J324" i="12"/>
  <c r="J324" i="11"/>
  <c r="J324" i="1"/>
  <c r="J324" i="23"/>
  <c r="X323" i="14"/>
  <c r="X323" i="13"/>
  <c r="X323" i="12"/>
  <c r="X323" i="11"/>
  <c r="X323" i="1"/>
  <c r="X323" i="23"/>
  <c r="T323" i="14"/>
  <c r="T323" i="13"/>
  <c r="T323" i="12"/>
  <c r="T323" i="11"/>
  <c r="T323" i="1"/>
  <c r="T323" i="23"/>
  <c r="P323" i="14"/>
  <c r="P323" i="13"/>
  <c r="P323" i="12"/>
  <c r="P323" i="11"/>
  <c r="P323" i="1"/>
  <c r="P323" i="23"/>
  <c r="L323" i="14"/>
  <c r="L323" i="13"/>
  <c r="L323" i="12"/>
  <c r="L323" i="11"/>
  <c r="L323" i="1"/>
  <c r="L323" i="23"/>
  <c r="H323" i="14"/>
  <c r="H323" i="13"/>
  <c r="H323" i="12"/>
  <c r="H323" i="11"/>
  <c r="H323" i="1"/>
  <c r="H323" i="23"/>
  <c r="V322" i="14"/>
  <c r="V322" i="13"/>
  <c r="V322" i="12"/>
  <c r="V322" i="11"/>
  <c r="V322" i="1"/>
  <c r="V322" i="23"/>
  <c r="R322" i="14"/>
  <c r="R322" i="13"/>
  <c r="R322" i="12"/>
  <c r="R322" i="11"/>
  <c r="R322" i="1"/>
  <c r="R322" i="23"/>
  <c r="N322" i="14"/>
  <c r="N322" i="13"/>
  <c r="N322" i="12"/>
  <c r="N322" i="11"/>
  <c r="N322" i="1"/>
  <c r="N322" i="23"/>
  <c r="J322" i="14"/>
  <c r="J322" i="13"/>
  <c r="J322" i="12"/>
  <c r="J322" i="11"/>
  <c r="J322" i="1"/>
  <c r="J322" i="23"/>
  <c r="X321" i="14"/>
  <c r="X321" i="13"/>
  <c r="X321" i="12"/>
  <c r="X321" i="11"/>
  <c r="X321" i="1"/>
  <c r="X321" i="23"/>
  <c r="T321" i="14"/>
  <c r="T321" i="13"/>
  <c r="T321" i="12"/>
  <c r="T321" i="11"/>
  <c r="T321" i="1"/>
  <c r="T321" i="23"/>
  <c r="P321" i="14"/>
  <c r="P321" i="13"/>
  <c r="P321" i="12"/>
  <c r="P321" i="11"/>
  <c r="P321" i="1"/>
  <c r="P321" i="23"/>
  <c r="L321" i="14"/>
  <c r="L321" i="13"/>
  <c r="L321" i="12"/>
  <c r="L321" i="11"/>
  <c r="L321" i="1"/>
  <c r="L321" i="23"/>
  <c r="H321" i="14"/>
  <c r="H321" i="13"/>
  <c r="H321" i="12"/>
  <c r="H321" i="11"/>
  <c r="H321" i="1"/>
  <c r="H321" i="23"/>
  <c r="V49" i="14"/>
  <c r="V49" i="13"/>
  <c r="V49" i="12"/>
  <c r="V49" i="11"/>
  <c r="V49" i="1"/>
  <c r="V49" i="23"/>
  <c r="R49" i="14"/>
  <c r="R49" i="13"/>
  <c r="R49" i="12"/>
  <c r="R49" i="11"/>
  <c r="R49" i="1"/>
  <c r="R49" i="23"/>
  <c r="N49" i="14"/>
  <c r="N49" i="13"/>
  <c r="N49" i="12"/>
  <c r="N49" i="11"/>
  <c r="N49" i="1"/>
  <c r="N49" i="23"/>
  <c r="J49" i="14"/>
  <c r="J49" i="13"/>
  <c r="J49" i="12"/>
  <c r="J49" i="11"/>
  <c r="J49" i="1"/>
  <c r="J49" i="23"/>
  <c r="X48" i="14"/>
  <c r="X48" i="13"/>
  <c r="X48" i="12"/>
  <c r="X48" i="11"/>
  <c r="X48" i="1"/>
  <c r="X48" i="23"/>
  <c r="T48" i="14"/>
  <c r="T48" i="13"/>
  <c r="T48" i="12"/>
  <c r="T48" i="11"/>
  <c r="T48" i="1"/>
  <c r="T48" i="23"/>
  <c r="P48" i="14"/>
  <c r="P48" i="13"/>
  <c r="P48" i="12"/>
  <c r="P48" i="11"/>
  <c r="P48" i="1"/>
  <c r="P48" i="23"/>
  <c r="L48" i="14"/>
  <c r="L48" i="13"/>
  <c r="L48" i="12"/>
  <c r="L48" i="11"/>
  <c r="L48" i="1"/>
  <c r="L48" i="23"/>
  <c r="H48" i="14"/>
  <c r="H48" i="13"/>
  <c r="H48" i="12"/>
  <c r="H48" i="11"/>
  <c r="H48" i="1"/>
  <c r="H48" i="23"/>
  <c r="V203" i="14"/>
  <c r="V203" i="13"/>
  <c r="V203" i="12"/>
  <c r="V203" i="11"/>
  <c r="V203" i="1"/>
  <c r="V203" i="23"/>
  <c r="R203" i="14"/>
  <c r="R203" i="13"/>
  <c r="R203" i="12"/>
  <c r="R203" i="11"/>
  <c r="R203" i="1"/>
  <c r="R203" i="23"/>
  <c r="N203" i="14"/>
  <c r="N203" i="13"/>
  <c r="N203" i="12"/>
  <c r="N203" i="11"/>
  <c r="N203" i="1"/>
  <c r="N203" i="23"/>
  <c r="J203" i="14"/>
  <c r="J203" i="13"/>
  <c r="J203" i="12"/>
  <c r="J203" i="11"/>
  <c r="J203" i="1"/>
  <c r="J203" i="23"/>
  <c r="X202" i="14"/>
  <c r="X202" i="13"/>
  <c r="X202" i="12"/>
  <c r="X202" i="11"/>
  <c r="X202" i="1"/>
  <c r="X202" i="23"/>
  <c r="T202" i="14"/>
  <c r="T202" i="13"/>
  <c r="T202" i="12"/>
  <c r="T202" i="11"/>
  <c r="T202" i="1"/>
  <c r="T202" i="23"/>
  <c r="P202" i="14"/>
  <c r="P202" i="13"/>
  <c r="P202" i="12"/>
  <c r="P202" i="11"/>
  <c r="P202" i="1"/>
  <c r="P202" i="23"/>
  <c r="L202" i="14"/>
  <c r="L202" i="13"/>
  <c r="L202" i="12"/>
  <c r="L202" i="11"/>
  <c r="L202" i="1"/>
  <c r="L202" i="23"/>
  <c r="H202" i="14"/>
  <c r="H202" i="13"/>
  <c r="H202" i="12"/>
  <c r="H202" i="11"/>
  <c r="H202" i="1"/>
  <c r="H202" i="23"/>
  <c r="V201" i="14"/>
  <c r="V201" i="13"/>
  <c r="V201" i="12"/>
  <c r="V201" i="11"/>
  <c r="V201" i="1"/>
  <c r="V201" i="23"/>
  <c r="R201" i="14"/>
  <c r="R201" i="13"/>
  <c r="R201" i="12"/>
  <c r="R201" i="11"/>
  <c r="R201" i="1"/>
  <c r="R201" i="23"/>
  <c r="N201" i="14"/>
  <c r="N201" i="13"/>
  <c r="N201" i="12"/>
  <c r="N201" i="11"/>
  <c r="N201" i="1"/>
  <c r="N201" i="23"/>
  <c r="J201" i="14"/>
  <c r="J201" i="13"/>
  <c r="J201" i="12"/>
  <c r="J201" i="11"/>
  <c r="J201" i="1"/>
  <c r="J201" i="23"/>
  <c r="X200" i="14"/>
  <c r="X200" i="13"/>
  <c r="X200" i="12"/>
  <c r="X200" i="11"/>
  <c r="X200" i="1"/>
  <c r="X200" i="23"/>
  <c r="T200" i="14"/>
  <c r="T200" i="13"/>
  <c r="T200" i="12"/>
  <c r="T200" i="11"/>
  <c r="T200" i="1"/>
  <c r="T200" i="23"/>
  <c r="P200" i="14"/>
  <c r="P200" i="13"/>
  <c r="P200" i="12"/>
  <c r="P200" i="11"/>
  <c r="P200" i="1"/>
  <c r="P200" i="23"/>
  <c r="L200" i="14"/>
  <c r="L200" i="13"/>
  <c r="L200" i="12"/>
  <c r="L200" i="11"/>
  <c r="L200" i="1"/>
  <c r="L200" i="23"/>
  <c r="H200" i="14"/>
  <c r="H200" i="13"/>
  <c r="H200" i="12"/>
  <c r="H200" i="11"/>
  <c r="H200" i="1"/>
  <c r="H200" i="23"/>
  <c r="V199" i="14"/>
  <c r="V199" i="13"/>
  <c r="V199" i="12"/>
  <c r="V199" i="11"/>
  <c r="V199" i="1"/>
  <c r="V199" i="23"/>
  <c r="R199" i="14"/>
  <c r="R199" i="13"/>
  <c r="R199" i="12"/>
  <c r="R199" i="11"/>
  <c r="R199" i="1"/>
  <c r="R199" i="23"/>
  <c r="N199" i="14"/>
  <c r="N199" i="13"/>
  <c r="N199" i="12"/>
  <c r="N199" i="11"/>
  <c r="N199" i="1"/>
  <c r="N199" i="23"/>
  <c r="J199" i="14"/>
  <c r="J199" i="13"/>
  <c r="J199" i="12"/>
  <c r="J199" i="11"/>
  <c r="J199" i="1"/>
  <c r="J199" i="23"/>
  <c r="X198" i="14"/>
  <c r="X198" i="13"/>
  <c r="X198" i="12"/>
  <c r="X198" i="11"/>
  <c r="X198" i="1"/>
  <c r="X198" i="23"/>
  <c r="T198" i="14"/>
  <c r="T198" i="13"/>
  <c r="T198" i="12"/>
  <c r="T198" i="11"/>
  <c r="T198" i="1"/>
  <c r="T198" i="23"/>
  <c r="P198" i="14"/>
  <c r="P198" i="13"/>
  <c r="P198" i="12"/>
  <c r="P198" i="11"/>
  <c r="P198" i="1"/>
  <c r="P198" i="23"/>
  <c r="L198" i="14"/>
  <c r="L198" i="13"/>
  <c r="L198" i="12"/>
  <c r="L198" i="11"/>
  <c r="L198" i="1"/>
  <c r="L198" i="23"/>
  <c r="H198" i="14"/>
  <c r="H198" i="13"/>
  <c r="H198" i="12"/>
  <c r="H198" i="11"/>
  <c r="H198" i="1"/>
  <c r="H198" i="23"/>
  <c r="V197" i="14"/>
  <c r="V197" i="13"/>
  <c r="V197" i="12"/>
  <c r="V197" i="11"/>
  <c r="V197" i="1"/>
  <c r="V197" i="23"/>
  <c r="R197" i="14"/>
  <c r="R197" i="13"/>
  <c r="R197" i="12"/>
  <c r="R197" i="11"/>
  <c r="R197" i="1"/>
  <c r="R197" i="23"/>
  <c r="N197" i="14"/>
  <c r="N197" i="13"/>
  <c r="N197" i="12"/>
  <c r="N197" i="11"/>
  <c r="N197" i="1"/>
  <c r="N197" i="23"/>
  <c r="J197" i="14"/>
  <c r="J197" i="13"/>
  <c r="J197" i="12"/>
  <c r="J197" i="11"/>
  <c r="J197" i="1"/>
  <c r="J197" i="23"/>
  <c r="X196" i="14"/>
  <c r="X196" i="13"/>
  <c r="X196" i="12"/>
  <c r="X196" i="11"/>
  <c r="X196" i="1"/>
  <c r="X196" i="23"/>
  <c r="T196" i="14"/>
  <c r="T196" i="13"/>
  <c r="T196" i="12"/>
  <c r="T196" i="11"/>
  <c r="T196" i="1"/>
  <c r="T196" i="23"/>
  <c r="P196" i="14"/>
  <c r="P196" i="13"/>
  <c r="P196" i="12"/>
  <c r="P196" i="11"/>
  <c r="P196" i="1"/>
  <c r="P196" i="23"/>
  <c r="L196" i="14"/>
  <c r="L196" i="13"/>
  <c r="L196" i="12"/>
  <c r="L196" i="11"/>
  <c r="L196" i="1"/>
  <c r="L196" i="23"/>
  <c r="H196" i="14"/>
  <c r="H196" i="13"/>
  <c r="H196" i="12"/>
  <c r="H196" i="11"/>
  <c r="H196" i="1"/>
  <c r="H196" i="23"/>
  <c r="V195" i="14"/>
  <c r="V195" i="13"/>
  <c r="V195" i="12"/>
  <c r="V195" i="11"/>
  <c r="V195" i="1"/>
  <c r="V195" i="23"/>
  <c r="R195" i="14"/>
  <c r="R195" i="13"/>
  <c r="R195" i="12"/>
  <c r="R195" i="11"/>
  <c r="R195" i="1"/>
  <c r="R195" i="23"/>
  <c r="N195" i="14"/>
  <c r="N195" i="13"/>
  <c r="N195" i="12"/>
  <c r="N195" i="11"/>
  <c r="N195" i="1"/>
  <c r="N195" i="23"/>
  <c r="J195" i="14"/>
  <c r="J195" i="13"/>
  <c r="J195" i="12"/>
  <c r="J195" i="11"/>
  <c r="J195" i="1"/>
  <c r="J195" i="23"/>
  <c r="X194" i="14"/>
  <c r="X194" i="13"/>
  <c r="X194" i="12"/>
  <c r="X194" i="11"/>
  <c r="X194" i="1"/>
  <c r="X194" i="23"/>
  <c r="T194" i="14"/>
  <c r="T194" i="13"/>
  <c r="T194" i="12"/>
  <c r="T194" i="11"/>
  <c r="T194" i="1"/>
  <c r="T194" i="23"/>
  <c r="P194" i="14"/>
  <c r="P194" i="13"/>
  <c r="P194" i="12"/>
  <c r="P194" i="11"/>
  <c r="P194" i="1"/>
  <c r="P194" i="23"/>
  <c r="L194" i="14"/>
  <c r="L194" i="13"/>
  <c r="L194" i="12"/>
  <c r="L194" i="11"/>
  <c r="L194" i="1"/>
  <c r="L194" i="23"/>
  <c r="H194" i="14"/>
  <c r="H194" i="13"/>
  <c r="H194" i="12"/>
  <c r="H194" i="11"/>
  <c r="H194" i="1"/>
  <c r="H194" i="23"/>
  <c r="V193" i="14"/>
  <c r="V193" i="13"/>
  <c r="V193" i="12"/>
  <c r="V193" i="11"/>
  <c r="V193" i="1"/>
  <c r="V193" i="23"/>
  <c r="R193" i="14"/>
  <c r="R193" i="13"/>
  <c r="R193" i="12"/>
  <c r="R193" i="11"/>
  <c r="R193" i="1"/>
  <c r="R193" i="23"/>
  <c r="N193" i="14"/>
  <c r="N193" i="13"/>
  <c r="N193" i="12"/>
  <c r="N193" i="11"/>
  <c r="N193" i="1"/>
  <c r="N193" i="23"/>
  <c r="J193" i="14"/>
  <c r="J193" i="13"/>
  <c r="J193" i="12"/>
  <c r="J193" i="11"/>
  <c r="J193" i="1"/>
  <c r="J193" i="23"/>
  <c r="X192" i="14"/>
  <c r="X192" i="13"/>
  <c r="X192" i="12"/>
  <c r="X192" i="11"/>
  <c r="X192" i="1"/>
  <c r="X192" i="23"/>
  <c r="T192" i="14"/>
  <c r="T192" i="13"/>
  <c r="T192" i="12"/>
  <c r="T192" i="11"/>
  <c r="T192" i="1"/>
  <c r="T192" i="23"/>
  <c r="P192" i="14"/>
  <c r="P192" i="13"/>
  <c r="P192" i="12"/>
  <c r="P192" i="11"/>
  <c r="P192" i="1"/>
  <c r="P192" i="23"/>
  <c r="L192" i="14"/>
  <c r="L192" i="13"/>
  <c r="L192" i="12"/>
  <c r="L192" i="11"/>
  <c r="L192" i="1"/>
  <c r="L192" i="23"/>
  <c r="H192" i="14"/>
  <c r="H192" i="13"/>
  <c r="H192" i="12"/>
  <c r="H192" i="11"/>
  <c r="H192" i="1"/>
  <c r="H192" i="23"/>
  <c r="V191" i="14"/>
  <c r="V191" i="13"/>
  <c r="V191" i="12"/>
  <c r="V191" i="11"/>
  <c r="V191" i="1"/>
  <c r="V191" i="23"/>
  <c r="R191" i="14"/>
  <c r="R191" i="13"/>
  <c r="R191" i="12"/>
  <c r="R191" i="11"/>
  <c r="R191" i="1"/>
  <c r="R191" i="23"/>
  <c r="N191" i="14"/>
  <c r="N191" i="13"/>
  <c r="N191" i="12"/>
  <c r="N191" i="11"/>
  <c r="N191" i="1"/>
  <c r="N191" i="23"/>
  <c r="J191" i="14"/>
  <c r="J191" i="13"/>
  <c r="J191" i="12"/>
  <c r="J191" i="11"/>
  <c r="J191" i="1"/>
  <c r="J191" i="23"/>
  <c r="X190" i="14"/>
  <c r="X190" i="13"/>
  <c r="X190" i="12"/>
  <c r="X190" i="11"/>
  <c r="X190" i="1"/>
  <c r="X190" i="23"/>
  <c r="T190" i="14"/>
  <c r="T190" i="13"/>
  <c r="T190" i="12"/>
  <c r="T190" i="11"/>
  <c r="T190" i="1"/>
  <c r="T190" i="23"/>
  <c r="P190" i="14"/>
  <c r="P190" i="13"/>
  <c r="P190" i="12"/>
  <c r="P190" i="11"/>
  <c r="P190" i="1"/>
  <c r="P190" i="23"/>
  <c r="L190" i="14"/>
  <c r="L190" i="13"/>
  <c r="L190" i="12"/>
  <c r="L190" i="11"/>
  <c r="L190" i="1"/>
  <c r="L190" i="23"/>
  <c r="H190" i="14"/>
  <c r="H190" i="13"/>
  <c r="H190" i="12"/>
  <c r="H190" i="11"/>
  <c r="H190" i="1"/>
  <c r="H190" i="23"/>
  <c r="V189" i="14"/>
  <c r="V189" i="13"/>
  <c r="V189" i="12"/>
  <c r="V189" i="11"/>
  <c r="V189" i="1"/>
  <c r="V189" i="23"/>
  <c r="R189" i="14"/>
  <c r="R189" i="13"/>
  <c r="R189" i="12"/>
  <c r="R189" i="11"/>
  <c r="R189" i="1"/>
  <c r="R189" i="23"/>
  <c r="N189" i="14"/>
  <c r="N189" i="13"/>
  <c r="N189" i="12"/>
  <c r="N189" i="11"/>
  <c r="N189" i="1"/>
  <c r="N189" i="23"/>
  <c r="J189" i="14"/>
  <c r="J189" i="13"/>
  <c r="J189" i="12"/>
  <c r="J189" i="11"/>
  <c r="J189" i="1"/>
  <c r="J189" i="23"/>
  <c r="X280" i="14"/>
  <c r="X280" i="13"/>
  <c r="X280" i="12"/>
  <c r="X280" i="11"/>
  <c r="X280" i="1"/>
  <c r="X280" i="23"/>
  <c r="T280" i="14"/>
  <c r="T280" i="13"/>
  <c r="T280" i="12"/>
  <c r="T280" i="11"/>
  <c r="T280" i="1"/>
  <c r="T280" i="23"/>
  <c r="P280" i="14"/>
  <c r="P280" i="13"/>
  <c r="P280" i="12"/>
  <c r="P280" i="11"/>
  <c r="P280" i="1"/>
  <c r="P280" i="23"/>
  <c r="L280" i="14"/>
  <c r="L280" i="13"/>
  <c r="L280" i="12"/>
  <c r="L280" i="11"/>
  <c r="L280" i="1"/>
  <c r="L280" i="23"/>
  <c r="H280" i="14"/>
  <c r="H280" i="13"/>
  <c r="H280" i="12"/>
  <c r="H280" i="11"/>
  <c r="H280" i="1"/>
  <c r="H280" i="23"/>
  <c r="V320" i="14"/>
  <c r="V320" i="13"/>
  <c r="V320" i="12"/>
  <c r="V320" i="11"/>
  <c r="V320" i="1"/>
  <c r="V320" i="23"/>
  <c r="R320" i="14"/>
  <c r="R320" i="13"/>
  <c r="R320" i="12"/>
  <c r="R320" i="11"/>
  <c r="R320" i="1"/>
  <c r="R320" i="23"/>
  <c r="N320" i="14"/>
  <c r="N320" i="13"/>
  <c r="N320" i="12"/>
  <c r="N320" i="11"/>
  <c r="N320" i="1"/>
  <c r="N320" i="23"/>
  <c r="J320" i="14"/>
  <c r="J320" i="13"/>
  <c r="J320" i="12"/>
  <c r="J320" i="11"/>
  <c r="J320" i="1"/>
  <c r="J320" i="23"/>
  <c r="X319" i="14"/>
  <c r="X319" i="13"/>
  <c r="X319" i="12"/>
  <c r="X319" i="11"/>
  <c r="X319" i="1"/>
  <c r="X319" i="23"/>
  <c r="T319" i="14"/>
  <c r="T319" i="13"/>
  <c r="T319" i="12"/>
  <c r="T319" i="11"/>
  <c r="T319" i="1"/>
  <c r="T319" i="23"/>
  <c r="P319" i="14"/>
  <c r="P319" i="13"/>
  <c r="P319" i="12"/>
  <c r="P319" i="11"/>
  <c r="P319" i="1"/>
  <c r="P319" i="23"/>
  <c r="L319" i="14"/>
  <c r="L319" i="13"/>
  <c r="L319" i="12"/>
  <c r="L319" i="11"/>
  <c r="L319" i="1"/>
  <c r="L319" i="23"/>
  <c r="H319" i="14"/>
  <c r="H319" i="13"/>
  <c r="H319" i="12"/>
  <c r="H319" i="11"/>
  <c r="H319" i="1"/>
  <c r="H319" i="23"/>
  <c r="V318" i="14"/>
  <c r="V318" i="13"/>
  <c r="V318" i="12"/>
  <c r="V318" i="11"/>
  <c r="V318" i="1"/>
  <c r="V318" i="23"/>
  <c r="R318" i="14"/>
  <c r="R318" i="13"/>
  <c r="R318" i="12"/>
  <c r="R318" i="11"/>
  <c r="R318" i="1"/>
  <c r="R318" i="23"/>
  <c r="N318" i="14"/>
  <c r="N318" i="13"/>
  <c r="N318" i="12"/>
  <c r="N318" i="11"/>
  <c r="N318" i="1"/>
  <c r="N318" i="23"/>
  <c r="J318" i="14"/>
  <c r="J318" i="13"/>
  <c r="J318" i="12"/>
  <c r="J318" i="11"/>
  <c r="J318" i="1"/>
  <c r="J318" i="23"/>
  <c r="X317" i="14"/>
  <c r="X317" i="13"/>
  <c r="X317" i="12"/>
  <c r="X317" i="11"/>
  <c r="X317" i="1"/>
  <c r="X317" i="23"/>
  <c r="T317" i="14"/>
  <c r="T317" i="13"/>
  <c r="T317" i="12"/>
  <c r="T317" i="11"/>
  <c r="T317" i="1"/>
  <c r="T317" i="23"/>
  <c r="P317" i="14"/>
  <c r="P317" i="13"/>
  <c r="P317" i="12"/>
  <c r="P317" i="11"/>
  <c r="P317" i="1"/>
  <c r="P317" i="23"/>
  <c r="L317" i="14"/>
  <c r="L317" i="13"/>
  <c r="L317" i="12"/>
  <c r="L317" i="11"/>
  <c r="L317" i="1"/>
  <c r="L317" i="23"/>
  <c r="H317" i="14"/>
  <c r="H317" i="13"/>
  <c r="H317" i="12"/>
  <c r="H317" i="11"/>
  <c r="H317" i="1"/>
  <c r="H317" i="23"/>
  <c r="V316" i="14"/>
  <c r="V316" i="13"/>
  <c r="V316" i="12"/>
  <c r="V316" i="11"/>
  <c r="V316" i="1"/>
  <c r="V316" i="23"/>
  <c r="R316" i="14"/>
  <c r="R316" i="13"/>
  <c r="R316" i="12"/>
  <c r="R316" i="11"/>
  <c r="R316" i="1"/>
  <c r="R316" i="23"/>
  <c r="N316" i="14"/>
  <c r="N316" i="13"/>
  <c r="N316" i="12"/>
  <c r="N316" i="11"/>
  <c r="N316" i="1"/>
  <c r="N316" i="23"/>
  <c r="J316" i="14"/>
  <c r="J316" i="13"/>
  <c r="J316" i="12"/>
  <c r="J316" i="11"/>
  <c r="J316" i="1"/>
  <c r="J316" i="23"/>
  <c r="X315" i="14"/>
  <c r="X315" i="13"/>
  <c r="X315" i="12"/>
  <c r="X315" i="11"/>
  <c r="X315" i="1"/>
  <c r="X315" i="23"/>
  <c r="T315" i="14"/>
  <c r="T315" i="13"/>
  <c r="T315" i="12"/>
  <c r="T315" i="11"/>
  <c r="T315" i="1"/>
  <c r="T315" i="23"/>
  <c r="P315" i="14"/>
  <c r="P315" i="13"/>
  <c r="P315" i="12"/>
  <c r="P315" i="11"/>
  <c r="P315" i="1"/>
  <c r="P315" i="23"/>
  <c r="L315" i="14"/>
  <c r="L315" i="13"/>
  <c r="L315" i="12"/>
  <c r="L315" i="11"/>
  <c r="L315" i="1"/>
  <c r="L315" i="23"/>
  <c r="H315" i="14"/>
  <c r="H315" i="13"/>
  <c r="H315" i="12"/>
  <c r="H315" i="11"/>
  <c r="H315" i="1"/>
  <c r="H315" i="23"/>
  <c r="V314" i="14"/>
  <c r="V314" i="13"/>
  <c r="V314" i="12"/>
  <c r="V314" i="11"/>
  <c r="V314" i="1"/>
  <c r="V314" i="23"/>
  <c r="R314" i="14"/>
  <c r="R314" i="13"/>
  <c r="R314" i="12"/>
  <c r="R314" i="11"/>
  <c r="R314" i="1"/>
  <c r="R314" i="23"/>
  <c r="N314" i="14"/>
  <c r="N314" i="13"/>
  <c r="N314" i="12"/>
  <c r="N314" i="11"/>
  <c r="N314" i="1"/>
  <c r="N314" i="23"/>
  <c r="J314" i="14"/>
  <c r="J314" i="13"/>
  <c r="J314" i="12"/>
  <c r="J314" i="11"/>
  <c r="J314" i="1"/>
  <c r="J314" i="23"/>
  <c r="X313" i="14"/>
  <c r="X313" i="13"/>
  <c r="X313" i="12"/>
  <c r="X313" i="11"/>
  <c r="X313" i="1"/>
  <c r="X313" i="23"/>
  <c r="T313" i="14"/>
  <c r="T313" i="13"/>
  <c r="T313" i="12"/>
  <c r="T313" i="11"/>
  <c r="T313" i="1"/>
  <c r="T313" i="23"/>
  <c r="P313" i="14"/>
  <c r="P313" i="13"/>
  <c r="P313" i="12"/>
  <c r="P313" i="11"/>
  <c r="P313" i="1"/>
  <c r="P313" i="23"/>
  <c r="L313" i="14"/>
  <c r="L313" i="13"/>
  <c r="L313" i="12"/>
  <c r="L313" i="11"/>
  <c r="L313" i="1"/>
  <c r="L313" i="23"/>
  <c r="H313" i="14"/>
  <c r="H313" i="13"/>
  <c r="H313" i="12"/>
  <c r="H313" i="11"/>
  <c r="H313" i="1"/>
  <c r="H313" i="23"/>
  <c r="V312" i="14"/>
  <c r="V312" i="13"/>
  <c r="V312" i="12"/>
  <c r="V312" i="11"/>
  <c r="V312" i="1"/>
  <c r="V312" i="23"/>
  <c r="R312" i="14"/>
  <c r="R312" i="13"/>
  <c r="R312" i="12"/>
  <c r="R312" i="11"/>
  <c r="R312" i="1"/>
  <c r="R312" i="23"/>
  <c r="N312" i="14"/>
  <c r="N312" i="13"/>
  <c r="N312" i="12"/>
  <c r="N312" i="11"/>
  <c r="N312" i="1"/>
  <c r="N312" i="23"/>
  <c r="J312" i="14"/>
  <c r="J312" i="13"/>
  <c r="J312" i="12"/>
  <c r="J312" i="11"/>
  <c r="J312" i="1"/>
  <c r="J312" i="23"/>
  <c r="X311" i="14"/>
  <c r="X311" i="13"/>
  <c r="X311" i="12"/>
  <c r="X311" i="11"/>
  <c r="X311" i="1"/>
  <c r="X311" i="23"/>
  <c r="T311" i="14"/>
  <c r="T311" i="13"/>
  <c r="T311" i="12"/>
  <c r="T311" i="11"/>
  <c r="T311" i="1"/>
  <c r="T311" i="23"/>
  <c r="P311" i="14"/>
  <c r="P311" i="13"/>
  <c r="P311" i="12"/>
  <c r="P311" i="11"/>
  <c r="P311" i="1"/>
  <c r="P311" i="23"/>
  <c r="L311" i="14"/>
  <c r="L311" i="13"/>
  <c r="L311" i="12"/>
  <c r="L311" i="11"/>
  <c r="L311" i="1"/>
  <c r="L311" i="23"/>
  <c r="H311" i="14"/>
  <c r="H311" i="13"/>
  <c r="H311" i="12"/>
  <c r="H311" i="11"/>
  <c r="H311" i="1"/>
  <c r="H311" i="23"/>
  <c r="V310" i="14"/>
  <c r="V310" i="13"/>
  <c r="V310" i="12"/>
  <c r="V310" i="11"/>
  <c r="V310" i="1"/>
  <c r="V310" i="23"/>
  <c r="R310" i="14"/>
  <c r="R310" i="13"/>
  <c r="R310" i="12"/>
  <c r="R310" i="11"/>
  <c r="R310" i="1"/>
  <c r="R310" i="23"/>
  <c r="N310" i="14"/>
  <c r="N310" i="13"/>
  <c r="N310" i="12"/>
  <c r="N310" i="11"/>
  <c r="N310" i="1"/>
  <c r="N310" i="23"/>
  <c r="J310" i="14"/>
  <c r="J310" i="13"/>
  <c r="J310" i="12"/>
  <c r="J310" i="11"/>
  <c r="J310" i="1"/>
  <c r="J310" i="23"/>
  <c r="X309" i="14"/>
  <c r="X309" i="13"/>
  <c r="X309" i="12"/>
  <c r="X309" i="11"/>
  <c r="X309" i="1"/>
  <c r="X309" i="23"/>
  <c r="T309" i="14"/>
  <c r="T309" i="13"/>
  <c r="T309" i="12"/>
  <c r="T309" i="11"/>
  <c r="T309" i="1"/>
  <c r="T309" i="23"/>
  <c r="P309" i="14"/>
  <c r="P309" i="13"/>
  <c r="P309" i="12"/>
  <c r="P309" i="11"/>
  <c r="P309" i="1"/>
  <c r="P309" i="23"/>
  <c r="L309" i="14"/>
  <c r="L309" i="13"/>
  <c r="L309" i="12"/>
  <c r="L309" i="11"/>
  <c r="L309" i="1"/>
  <c r="L309" i="23"/>
  <c r="H309" i="14"/>
  <c r="H309" i="13"/>
  <c r="H309" i="12"/>
  <c r="H309" i="11"/>
  <c r="H309" i="1"/>
  <c r="H309" i="23"/>
  <c r="V308" i="14"/>
  <c r="V308" i="13"/>
  <c r="V308" i="12"/>
  <c r="V308" i="11"/>
  <c r="V308" i="1"/>
  <c r="V308" i="23"/>
  <c r="R308" i="14"/>
  <c r="R308" i="13"/>
  <c r="R308" i="12"/>
  <c r="R308" i="11"/>
  <c r="R308" i="1"/>
  <c r="R308" i="23"/>
  <c r="N308" i="14"/>
  <c r="N308" i="13"/>
  <c r="N308" i="12"/>
  <c r="N308" i="11"/>
  <c r="N308" i="1"/>
  <c r="N308" i="23"/>
  <c r="J308" i="14"/>
  <c r="J308" i="13"/>
  <c r="J308" i="12"/>
  <c r="J308" i="11"/>
  <c r="J308" i="1"/>
  <c r="J308" i="23"/>
  <c r="X307" i="14"/>
  <c r="X307" i="13"/>
  <c r="X307" i="12"/>
  <c r="X307" i="11"/>
  <c r="X307" i="1"/>
  <c r="X307" i="23"/>
  <c r="T307" i="14"/>
  <c r="T307" i="13"/>
  <c r="T307" i="12"/>
  <c r="T307" i="11"/>
  <c r="T307" i="1"/>
  <c r="T307" i="23"/>
  <c r="P307" i="14"/>
  <c r="P307" i="13"/>
  <c r="P307" i="12"/>
  <c r="P307" i="11"/>
  <c r="P307" i="1"/>
  <c r="P307" i="23"/>
  <c r="L307" i="14"/>
  <c r="L307" i="13"/>
  <c r="L307" i="12"/>
  <c r="L307" i="11"/>
  <c r="L307" i="1"/>
  <c r="L307" i="23"/>
  <c r="H307" i="14"/>
  <c r="H307" i="13"/>
  <c r="H307" i="12"/>
  <c r="H307" i="11"/>
  <c r="H307" i="1"/>
  <c r="H307" i="23"/>
  <c r="V306" i="14"/>
  <c r="V306" i="13"/>
  <c r="V306" i="12"/>
  <c r="V306" i="11"/>
  <c r="V306" i="1"/>
  <c r="V306" i="23"/>
  <c r="R306" i="14"/>
  <c r="R306" i="13"/>
  <c r="R306" i="12"/>
  <c r="R306" i="11"/>
  <c r="R306" i="1"/>
  <c r="R306" i="23"/>
  <c r="N306" i="14"/>
  <c r="N306" i="13"/>
  <c r="N306" i="12"/>
  <c r="N306" i="11"/>
  <c r="N306" i="1"/>
  <c r="N306" i="23"/>
  <c r="J306" i="14"/>
  <c r="J306" i="13"/>
  <c r="J306" i="12"/>
  <c r="J306" i="11"/>
  <c r="J306" i="1"/>
  <c r="J306" i="23"/>
  <c r="X305" i="14"/>
  <c r="X305" i="13"/>
  <c r="X305" i="12"/>
  <c r="X305" i="11"/>
  <c r="X305" i="1"/>
  <c r="X305" i="23"/>
  <c r="T305" i="14"/>
  <c r="T305" i="13"/>
  <c r="T305" i="12"/>
  <c r="T305" i="11"/>
  <c r="T305" i="1"/>
  <c r="T305" i="23"/>
  <c r="P305" i="14"/>
  <c r="P305" i="13"/>
  <c r="P305" i="12"/>
  <c r="P305" i="11"/>
  <c r="P305" i="1"/>
  <c r="P305" i="23"/>
  <c r="L305" i="14"/>
  <c r="L305" i="13"/>
  <c r="L305" i="12"/>
  <c r="L305" i="11"/>
  <c r="L305" i="1"/>
  <c r="L305" i="23"/>
  <c r="H305" i="14"/>
  <c r="H305" i="13"/>
  <c r="H305" i="12"/>
  <c r="H305" i="11"/>
  <c r="H305" i="1"/>
  <c r="H305" i="23"/>
  <c r="V304" i="14"/>
  <c r="V304" i="13"/>
  <c r="V304" i="12"/>
  <c r="V304" i="11"/>
  <c r="V304" i="1"/>
  <c r="V304" i="23"/>
  <c r="R304" i="14"/>
  <c r="R304" i="13"/>
  <c r="R304" i="12"/>
  <c r="R304" i="11"/>
  <c r="R304" i="1"/>
  <c r="R304" i="23"/>
  <c r="N304" i="14"/>
  <c r="N304" i="13"/>
  <c r="N304" i="12"/>
  <c r="N304" i="11"/>
  <c r="N304" i="1"/>
  <c r="N304" i="23"/>
  <c r="J304" i="14"/>
  <c r="J304" i="13"/>
  <c r="J304" i="12"/>
  <c r="J304" i="11"/>
  <c r="J304" i="1"/>
  <c r="J304" i="23"/>
  <c r="X86" i="14"/>
  <c r="X86" i="13"/>
  <c r="X86" i="12"/>
  <c r="X86" i="11"/>
  <c r="X86" i="1"/>
  <c r="X86" i="23"/>
  <c r="T86" i="14"/>
  <c r="T86" i="13"/>
  <c r="T86" i="12"/>
  <c r="T86" i="11"/>
  <c r="T86" i="1"/>
  <c r="T86" i="23"/>
  <c r="P86" i="14"/>
  <c r="P86" i="13"/>
  <c r="P86" i="12"/>
  <c r="P86" i="11"/>
  <c r="P86" i="1"/>
  <c r="P86" i="23"/>
  <c r="L86" i="14"/>
  <c r="L86" i="13"/>
  <c r="L86" i="12"/>
  <c r="L86" i="11"/>
  <c r="L86" i="1"/>
  <c r="L86" i="23"/>
  <c r="H86" i="14"/>
  <c r="H86" i="13"/>
  <c r="H86" i="12"/>
  <c r="H86" i="11"/>
  <c r="H86" i="1"/>
  <c r="H86" i="23"/>
  <c r="V85" i="14"/>
  <c r="V85" i="13"/>
  <c r="V85" i="12"/>
  <c r="V85" i="11"/>
  <c r="V85" i="1"/>
  <c r="V85" i="23"/>
  <c r="R85" i="14"/>
  <c r="R85" i="13"/>
  <c r="R85" i="12"/>
  <c r="R85" i="11"/>
  <c r="R85" i="1"/>
  <c r="R85" i="23"/>
  <c r="N85" i="14"/>
  <c r="N85" i="13"/>
  <c r="N85" i="12"/>
  <c r="N85" i="11"/>
  <c r="N85" i="1"/>
  <c r="N85" i="23"/>
  <c r="J85" i="14"/>
  <c r="J85" i="13"/>
  <c r="J85" i="12"/>
  <c r="J85" i="11"/>
  <c r="J85" i="1"/>
  <c r="J85" i="23"/>
  <c r="X84" i="14"/>
  <c r="X84" i="13"/>
  <c r="X84" i="12"/>
  <c r="X84" i="11"/>
  <c r="X84" i="1"/>
  <c r="X84" i="23"/>
  <c r="T84" i="14"/>
  <c r="T84" i="13"/>
  <c r="T84" i="12"/>
  <c r="T84" i="11"/>
  <c r="T84" i="1"/>
  <c r="T84" i="23"/>
  <c r="P84" i="14"/>
  <c r="P84" i="13"/>
  <c r="P84" i="12"/>
  <c r="P84" i="11"/>
  <c r="P84" i="1"/>
  <c r="P84" i="23"/>
  <c r="L84" i="14"/>
  <c r="L84" i="13"/>
  <c r="L84" i="12"/>
  <c r="L84" i="11"/>
  <c r="L84" i="1"/>
  <c r="L84" i="23"/>
  <c r="H84" i="14"/>
  <c r="H84" i="13"/>
  <c r="H84" i="12"/>
  <c r="H84" i="11"/>
  <c r="H84" i="1"/>
  <c r="H84" i="23"/>
  <c r="V83" i="14"/>
  <c r="V83" i="13"/>
  <c r="V83" i="12"/>
  <c r="V83" i="11"/>
  <c r="V83" i="1"/>
  <c r="V83" i="23"/>
  <c r="R83" i="14"/>
  <c r="R83" i="13"/>
  <c r="R83" i="12"/>
  <c r="R83" i="11"/>
  <c r="R83" i="1"/>
  <c r="R83" i="23"/>
  <c r="N83" i="14"/>
  <c r="N83" i="13"/>
  <c r="N83" i="12"/>
  <c r="N83" i="11"/>
  <c r="N83" i="1"/>
  <c r="N83" i="23"/>
  <c r="J83" i="14"/>
  <c r="J83" i="13"/>
  <c r="J83" i="12"/>
  <c r="J83" i="11"/>
  <c r="J83" i="1"/>
  <c r="J83" i="23"/>
  <c r="X82" i="14"/>
  <c r="X82" i="13"/>
  <c r="X82" i="12"/>
  <c r="X82" i="11"/>
  <c r="X82" i="1"/>
  <c r="X82" i="23"/>
  <c r="T82" i="14"/>
  <c r="T82" i="13"/>
  <c r="T82" i="12"/>
  <c r="T82" i="11"/>
  <c r="T82" i="1"/>
  <c r="T82" i="23"/>
  <c r="P82" i="14"/>
  <c r="P82" i="13"/>
  <c r="P82" i="12"/>
  <c r="P82" i="11"/>
  <c r="P82" i="1"/>
  <c r="P82" i="23"/>
  <c r="L82" i="14"/>
  <c r="L82" i="13"/>
  <c r="L82" i="12"/>
  <c r="L82" i="11"/>
  <c r="L82" i="1"/>
  <c r="L82" i="23"/>
  <c r="H82" i="14"/>
  <c r="H82" i="13"/>
  <c r="H82" i="12"/>
  <c r="H82" i="11"/>
  <c r="H82" i="1"/>
  <c r="H82" i="23"/>
  <c r="V81" i="14"/>
  <c r="V81" i="13"/>
  <c r="V81" i="12"/>
  <c r="V81" i="11"/>
  <c r="V81" i="1"/>
  <c r="V81" i="23"/>
  <c r="R81" i="14"/>
  <c r="R81" i="13"/>
  <c r="R81" i="12"/>
  <c r="R81" i="11"/>
  <c r="R81" i="1"/>
  <c r="R81" i="23"/>
  <c r="N81" i="14"/>
  <c r="N81" i="13"/>
  <c r="N81" i="12"/>
  <c r="N81" i="11"/>
  <c r="N81" i="1"/>
  <c r="N81" i="23"/>
  <c r="J81" i="14"/>
  <c r="J81" i="13"/>
  <c r="J81" i="12"/>
  <c r="J81" i="11"/>
  <c r="J81" i="1"/>
  <c r="J81" i="23"/>
  <c r="X80" i="14"/>
  <c r="X80" i="13"/>
  <c r="X80" i="12"/>
  <c r="X80" i="11"/>
  <c r="X80" i="1"/>
  <c r="X80" i="23"/>
  <c r="T80" i="14"/>
  <c r="T80" i="13"/>
  <c r="T80" i="12"/>
  <c r="T80" i="11"/>
  <c r="T80" i="1"/>
  <c r="T80" i="23"/>
  <c r="P80" i="14"/>
  <c r="P80" i="13"/>
  <c r="P80" i="12"/>
  <c r="P80" i="11"/>
  <c r="P80" i="1"/>
  <c r="P80" i="23"/>
  <c r="L80" i="14"/>
  <c r="L80" i="13"/>
  <c r="L80" i="12"/>
  <c r="L80" i="11"/>
  <c r="L80" i="1"/>
  <c r="L80" i="23"/>
  <c r="H80" i="14"/>
  <c r="H80" i="13"/>
  <c r="H80" i="12"/>
  <c r="H80" i="11"/>
  <c r="H80" i="1"/>
  <c r="H80" i="23"/>
  <c r="V79" i="14"/>
  <c r="V79" i="13"/>
  <c r="V79" i="12"/>
  <c r="V79" i="11"/>
  <c r="V79" i="1"/>
  <c r="V79" i="23"/>
  <c r="R79" i="14"/>
  <c r="R79" i="13"/>
  <c r="R79" i="12"/>
  <c r="R79" i="11"/>
  <c r="R79" i="1"/>
  <c r="R79" i="23"/>
  <c r="N79" i="14"/>
  <c r="N79" i="13"/>
  <c r="N79" i="12"/>
  <c r="N79" i="11"/>
  <c r="N79" i="1"/>
  <c r="N79" i="23"/>
  <c r="J79" i="14"/>
  <c r="J79" i="13"/>
  <c r="J79" i="12"/>
  <c r="J79" i="11"/>
  <c r="J79" i="1"/>
  <c r="J79" i="23"/>
  <c r="X78" i="14"/>
  <c r="X78" i="13"/>
  <c r="X78" i="12"/>
  <c r="X78" i="11"/>
  <c r="X78" i="1"/>
  <c r="X78" i="23"/>
  <c r="T78" i="14"/>
  <c r="T78" i="13"/>
  <c r="T78" i="12"/>
  <c r="T78" i="11"/>
  <c r="T78" i="1"/>
  <c r="T78" i="23"/>
  <c r="P78" i="14"/>
  <c r="P78" i="13"/>
  <c r="P78" i="12"/>
  <c r="P78" i="11"/>
  <c r="P78" i="1"/>
  <c r="P78" i="23"/>
  <c r="L78" i="14"/>
  <c r="L78" i="13"/>
  <c r="L78" i="12"/>
  <c r="L78" i="11"/>
  <c r="L78" i="1"/>
  <c r="L78" i="23"/>
  <c r="H78" i="14"/>
  <c r="H78" i="13"/>
  <c r="H78" i="12"/>
  <c r="H78" i="11"/>
  <c r="H78" i="1"/>
  <c r="H78" i="23"/>
  <c r="V77" i="14"/>
  <c r="V77" i="13"/>
  <c r="V77" i="12"/>
  <c r="V77" i="11"/>
  <c r="V77" i="1"/>
  <c r="V77" i="23"/>
  <c r="R77" i="14"/>
  <c r="R77" i="13"/>
  <c r="R77" i="12"/>
  <c r="R77" i="11"/>
  <c r="R77" i="1"/>
  <c r="R77" i="23"/>
  <c r="N77" i="14"/>
  <c r="N77" i="13"/>
  <c r="N77" i="12"/>
  <c r="N77" i="11"/>
  <c r="N77" i="1"/>
  <c r="N77" i="23"/>
  <c r="J77" i="14"/>
  <c r="J77" i="13"/>
  <c r="J77" i="12"/>
  <c r="J77" i="11"/>
  <c r="J77" i="1"/>
  <c r="J77" i="23"/>
  <c r="X76" i="14"/>
  <c r="X76" i="13"/>
  <c r="X76" i="12"/>
  <c r="X76" i="11"/>
  <c r="X76" i="1"/>
  <c r="X76" i="23"/>
  <c r="T76" i="14"/>
  <c r="T76" i="13"/>
  <c r="T76" i="12"/>
  <c r="T76" i="11"/>
  <c r="T76" i="1"/>
  <c r="T76" i="23"/>
  <c r="P76" i="14"/>
  <c r="P76" i="13"/>
  <c r="P76" i="12"/>
  <c r="P76" i="11"/>
  <c r="P76" i="1"/>
  <c r="P76" i="23"/>
  <c r="L76" i="14"/>
  <c r="L76" i="13"/>
  <c r="L76" i="12"/>
  <c r="L76" i="11"/>
  <c r="L76" i="1"/>
  <c r="L76" i="23"/>
  <c r="H76" i="14"/>
  <c r="H76" i="13"/>
  <c r="H76" i="12"/>
  <c r="H76" i="11"/>
  <c r="H76" i="1"/>
  <c r="H76" i="23"/>
  <c r="V75" i="14"/>
  <c r="V75" i="13"/>
  <c r="V75" i="12"/>
  <c r="V75" i="11"/>
  <c r="V75" i="1"/>
  <c r="V75" i="23"/>
  <c r="R75" i="14"/>
  <c r="R75" i="13"/>
  <c r="R75" i="12"/>
  <c r="R75" i="11"/>
  <c r="R75" i="1"/>
  <c r="R75" i="23"/>
  <c r="N75" i="14"/>
  <c r="N75" i="13"/>
  <c r="N75" i="12"/>
  <c r="N75" i="11"/>
  <c r="N75" i="1"/>
  <c r="N75" i="23"/>
  <c r="J75" i="14"/>
  <c r="J75" i="13"/>
  <c r="J75" i="12"/>
  <c r="J75" i="11"/>
  <c r="J75" i="1"/>
  <c r="J75" i="23"/>
  <c r="X257" i="14"/>
  <c r="X257" i="13"/>
  <c r="X257" i="12"/>
  <c r="X257" i="11"/>
  <c r="X257" i="1"/>
  <c r="X257" i="23"/>
  <c r="T257" i="14"/>
  <c r="T257" i="13"/>
  <c r="T257" i="12"/>
  <c r="T257" i="11"/>
  <c r="T257" i="1"/>
  <c r="T257" i="23"/>
  <c r="P257" i="14"/>
  <c r="P257" i="13"/>
  <c r="P257" i="12"/>
  <c r="P257" i="11"/>
  <c r="P257" i="1"/>
  <c r="P257" i="23"/>
  <c r="L257" i="14"/>
  <c r="L257" i="13"/>
  <c r="L257" i="12"/>
  <c r="L257" i="11"/>
  <c r="L257" i="1"/>
  <c r="L257" i="23"/>
  <c r="H257" i="14"/>
  <c r="H257" i="13"/>
  <c r="H257" i="12"/>
  <c r="H257" i="11"/>
  <c r="H257" i="1"/>
  <c r="H257" i="23"/>
  <c r="V256" i="14"/>
  <c r="V256" i="13"/>
  <c r="V256" i="12"/>
  <c r="V256" i="11"/>
  <c r="V256" i="1"/>
  <c r="V256" i="23"/>
  <c r="R256" i="14"/>
  <c r="R256" i="13"/>
  <c r="R256" i="12"/>
  <c r="R256" i="11"/>
  <c r="R256" i="1"/>
  <c r="R256" i="23"/>
  <c r="N256" i="14"/>
  <c r="N256" i="13"/>
  <c r="N256" i="12"/>
  <c r="N256" i="11"/>
  <c r="N256" i="1"/>
  <c r="N256" i="23"/>
  <c r="J256" i="14"/>
  <c r="J256" i="13"/>
  <c r="J256" i="12"/>
  <c r="J256" i="11"/>
  <c r="J256" i="1"/>
  <c r="J256" i="23"/>
  <c r="X255" i="14"/>
  <c r="X255" i="13"/>
  <c r="X255" i="12"/>
  <c r="X255" i="11"/>
  <c r="X255" i="1"/>
  <c r="X255" i="23"/>
  <c r="T255" i="14"/>
  <c r="T255" i="13"/>
  <c r="T255" i="12"/>
  <c r="T255" i="11"/>
  <c r="T255" i="1"/>
  <c r="T255" i="23"/>
  <c r="P255" i="14"/>
  <c r="P255" i="13"/>
  <c r="P255" i="12"/>
  <c r="P255" i="11"/>
  <c r="P255" i="1"/>
  <c r="P255" i="23"/>
  <c r="L255" i="14"/>
  <c r="L255" i="13"/>
  <c r="L255" i="12"/>
  <c r="L255" i="11"/>
  <c r="L255" i="1"/>
  <c r="L255" i="23"/>
  <c r="H255" i="14"/>
  <c r="H255" i="13"/>
  <c r="H255" i="12"/>
  <c r="H255" i="11"/>
  <c r="H255" i="1"/>
  <c r="H255" i="23"/>
  <c r="V254" i="14"/>
  <c r="V254" i="13"/>
  <c r="V254" i="12"/>
  <c r="V254" i="11"/>
  <c r="V254" i="1"/>
  <c r="V254" i="23"/>
  <c r="R254" i="14"/>
  <c r="R254" i="13"/>
  <c r="R254" i="12"/>
  <c r="R254" i="11"/>
  <c r="R254" i="1"/>
  <c r="R254" i="23"/>
  <c r="N254" i="14"/>
  <c r="N254" i="13"/>
  <c r="N254" i="12"/>
  <c r="N254" i="11"/>
  <c r="N254" i="1"/>
  <c r="N254" i="23"/>
  <c r="J254" i="14"/>
  <c r="J254" i="13"/>
  <c r="J254" i="12"/>
  <c r="J254" i="11"/>
  <c r="J254" i="1"/>
  <c r="J254" i="23"/>
  <c r="X253" i="14"/>
  <c r="X253" i="13"/>
  <c r="X253" i="12"/>
  <c r="X253" i="11"/>
  <c r="X253" i="1"/>
  <c r="X253" i="23"/>
  <c r="T253" i="14"/>
  <c r="T253" i="13"/>
  <c r="T253" i="12"/>
  <c r="T253" i="11"/>
  <c r="T253" i="1"/>
  <c r="T253" i="23"/>
  <c r="P253" i="14"/>
  <c r="P253" i="13"/>
  <c r="P253" i="12"/>
  <c r="P253" i="11"/>
  <c r="P253" i="1"/>
  <c r="P253" i="23"/>
  <c r="L253" i="14"/>
  <c r="L253" i="13"/>
  <c r="L253" i="12"/>
  <c r="L253" i="11"/>
  <c r="L253" i="1"/>
  <c r="L253" i="23"/>
  <c r="H253" i="14"/>
  <c r="H253" i="13"/>
  <c r="H253" i="12"/>
  <c r="H253" i="11"/>
  <c r="H253" i="1"/>
  <c r="H253" i="23"/>
  <c r="V74" i="14"/>
  <c r="V74" i="13"/>
  <c r="V74" i="12"/>
  <c r="V74" i="11"/>
  <c r="V74" i="1"/>
  <c r="V74" i="23"/>
  <c r="R74" i="14"/>
  <c r="R74" i="13"/>
  <c r="R74" i="12"/>
  <c r="R74" i="11"/>
  <c r="R74" i="1"/>
  <c r="R74" i="23"/>
  <c r="N74" i="14"/>
  <c r="N74" i="13"/>
  <c r="N74" i="12"/>
  <c r="N74" i="11"/>
  <c r="N74" i="1"/>
  <c r="N74" i="23"/>
  <c r="J74" i="14"/>
  <c r="J74" i="13"/>
  <c r="J74" i="12"/>
  <c r="J74" i="11"/>
  <c r="J74" i="1"/>
  <c r="J74" i="23"/>
  <c r="X73" i="14"/>
  <c r="X73" i="13"/>
  <c r="X73" i="12"/>
  <c r="X73" i="11"/>
  <c r="X73" i="1"/>
  <c r="X73" i="23"/>
  <c r="T73" i="14"/>
  <c r="T73" i="13"/>
  <c r="T73" i="12"/>
  <c r="T73" i="11"/>
  <c r="T73" i="1"/>
  <c r="T73" i="23"/>
  <c r="P73" i="14"/>
  <c r="P73" i="13"/>
  <c r="P73" i="12"/>
  <c r="P73" i="11"/>
  <c r="P73" i="1"/>
  <c r="P73" i="23"/>
  <c r="L73" i="14"/>
  <c r="L73" i="13"/>
  <c r="L73" i="12"/>
  <c r="L73" i="11"/>
  <c r="L73" i="1"/>
  <c r="L73" i="23"/>
  <c r="H73" i="14"/>
  <c r="H73" i="13"/>
  <c r="H73" i="12"/>
  <c r="H73" i="11"/>
  <c r="H73" i="1"/>
  <c r="H73" i="23"/>
  <c r="V72" i="14"/>
  <c r="V72" i="13"/>
  <c r="V72" i="12"/>
  <c r="V72" i="11"/>
  <c r="V72" i="1"/>
  <c r="V72" i="23"/>
  <c r="R72" i="14"/>
  <c r="R72" i="13"/>
  <c r="R72" i="12"/>
  <c r="R72" i="11"/>
  <c r="R72" i="1"/>
  <c r="R72" i="23"/>
  <c r="N72" i="14"/>
  <c r="N72" i="13"/>
  <c r="N72" i="12"/>
  <c r="N72" i="11"/>
  <c r="N72" i="1"/>
  <c r="N72" i="23"/>
  <c r="J72" i="14"/>
  <c r="J72" i="13"/>
  <c r="J72" i="12"/>
  <c r="J72" i="11"/>
  <c r="J72" i="1"/>
  <c r="J72" i="23"/>
  <c r="X71" i="14"/>
  <c r="X71" i="13"/>
  <c r="X71" i="12"/>
  <c r="X71" i="11"/>
  <c r="X71" i="1"/>
  <c r="X71" i="23"/>
  <c r="T71" i="14"/>
  <c r="T71" i="13"/>
  <c r="T71" i="12"/>
  <c r="T71" i="11"/>
  <c r="T71" i="1"/>
  <c r="T71" i="23"/>
  <c r="P71" i="14"/>
  <c r="P71" i="13"/>
  <c r="P71" i="12"/>
  <c r="P71" i="11"/>
  <c r="P71" i="1"/>
  <c r="P71" i="23"/>
  <c r="L71" i="14"/>
  <c r="L71" i="13"/>
  <c r="L71" i="12"/>
  <c r="L71" i="11"/>
  <c r="L71" i="1"/>
  <c r="L71" i="23"/>
  <c r="H71" i="14"/>
  <c r="H71" i="13"/>
  <c r="H71" i="12"/>
  <c r="H71" i="11"/>
  <c r="H71" i="1"/>
  <c r="H71" i="23"/>
  <c r="V70" i="14"/>
  <c r="V70" i="13"/>
  <c r="V70" i="12"/>
  <c r="V70" i="11"/>
  <c r="V70" i="1"/>
  <c r="V70" i="23"/>
  <c r="R70" i="14"/>
  <c r="R70" i="13"/>
  <c r="R70" i="12"/>
  <c r="R70" i="11"/>
  <c r="R70" i="1"/>
  <c r="R70" i="23"/>
  <c r="N70" i="14"/>
  <c r="N70" i="13"/>
  <c r="N70" i="12"/>
  <c r="N70" i="11"/>
  <c r="N70" i="1"/>
  <c r="N70" i="23"/>
  <c r="J70" i="14"/>
  <c r="J70" i="13"/>
  <c r="J70" i="12"/>
  <c r="J70" i="11"/>
  <c r="J70" i="1"/>
  <c r="J70" i="23"/>
  <c r="X303" i="14"/>
  <c r="X303" i="13"/>
  <c r="X303" i="12"/>
  <c r="X303" i="11"/>
  <c r="X303" i="1"/>
  <c r="X303" i="23"/>
  <c r="T303" i="14"/>
  <c r="T303" i="13"/>
  <c r="T303" i="12"/>
  <c r="T303" i="11"/>
  <c r="T303" i="1"/>
  <c r="T303" i="23"/>
  <c r="P303" i="14"/>
  <c r="P303" i="13"/>
  <c r="P303" i="12"/>
  <c r="P303" i="11"/>
  <c r="P303" i="1"/>
  <c r="P303" i="23"/>
  <c r="L303" i="14"/>
  <c r="L303" i="13"/>
  <c r="L303" i="12"/>
  <c r="L303" i="11"/>
  <c r="L303" i="1"/>
  <c r="L303" i="23"/>
  <c r="H303" i="14"/>
  <c r="H303" i="13"/>
  <c r="H303" i="12"/>
  <c r="H303" i="11"/>
  <c r="H303" i="1"/>
  <c r="H303" i="23"/>
  <c r="V302" i="14"/>
  <c r="V302" i="13"/>
  <c r="V302" i="12"/>
  <c r="V302" i="11"/>
  <c r="V302" i="1"/>
  <c r="V302" i="23"/>
  <c r="R302" i="14"/>
  <c r="R302" i="13"/>
  <c r="R302" i="12"/>
  <c r="R302" i="11"/>
  <c r="R302" i="1"/>
  <c r="R302" i="23"/>
  <c r="N302" i="14"/>
  <c r="N302" i="13"/>
  <c r="N302" i="12"/>
  <c r="N302" i="11"/>
  <c r="N302" i="1"/>
  <c r="N302" i="23"/>
  <c r="J302" i="14"/>
  <c r="J302" i="13"/>
  <c r="J302" i="12"/>
  <c r="J302" i="11"/>
  <c r="J302" i="1"/>
  <c r="J302" i="23"/>
  <c r="X301" i="14"/>
  <c r="X301" i="13"/>
  <c r="X301" i="12"/>
  <c r="X301" i="11"/>
  <c r="X301" i="1"/>
  <c r="X301" i="23"/>
  <c r="T301" i="14"/>
  <c r="T301" i="13"/>
  <c r="T301" i="12"/>
  <c r="T301" i="11"/>
  <c r="T301" i="1"/>
  <c r="T301" i="23"/>
  <c r="P301" i="14"/>
  <c r="P301" i="13"/>
  <c r="P301" i="12"/>
  <c r="P301" i="11"/>
  <c r="P301" i="1"/>
  <c r="P301" i="23"/>
  <c r="L301" i="14"/>
  <c r="L301" i="13"/>
  <c r="L301" i="12"/>
  <c r="L301" i="11"/>
  <c r="L301" i="1"/>
  <c r="L301" i="23"/>
  <c r="H301" i="14"/>
  <c r="H301" i="13"/>
  <c r="H301" i="12"/>
  <c r="H301" i="11"/>
  <c r="H301" i="1"/>
  <c r="H301" i="23"/>
  <c r="V69" i="14"/>
  <c r="V69" i="13"/>
  <c r="V69" i="12"/>
  <c r="V69" i="11"/>
  <c r="V69" i="1"/>
  <c r="V69" i="23"/>
  <c r="R69" i="14"/>
  <c r="R69" i="13"/>
  <c r="R69" i="12"/>
  <c r="R69" i="11"/>
  <c r="R69" i="1"/>
  <c r="R69" i="23"/>
  <c r="N69" i="14"/>
  <c r="N69" i="13"/>
  <c r="N69" i="12"/>
  <c r="N69" i="11"/>
  <c r="N69" i="1"/>
  <c r="N69" i="23"/>
  <c r="J69" i="14"/>
  <c r="J69" i="13"/>
  <c r="J69" i="12"/>
  <c r="J69" i="11"/>
  <c r="J69" i="1"/>
  <c r="J69" i="23"/>
  <c r="X68" i="14"/>
  <c r="X68" i="13"/>
  <c r="X68" i="12"/>
  <c r="X68" i="11"/>
  <c r="X68" i="1"/>
  <c r="X68" i="23"/>
  <c r="T68" i="14"/>
  <c r="T68" i="13"/>
  <c r="T68" i="12"/>
  <c r="T68" i="11"/>
  <c r="T68" i="1"/>
  <c r="T68" i="23"/>
  <c r="P68" i="14"/>
  <c r="P68" i="13"/>
  <c r="P68" i="12"/>
  <c r="P68" i="11"/>
  <c r="P68" i="1"/>
  <c r="P68" i="23"/>
  <c r="L68" i="14"/>
  <c r="L68" i="13"/>
  <c r="L68" i="12"/>
  <c r="L68" i="11"/>
  <c r="L68" i="1"/>
  <c r="L68" i="23"/>
  <c r="H68" i="14"/>
  <c r="H68" i="13"/>
  <c r="H68" i="12"/>
  <c r="H68" i="11"/>
  <c r="H68" i="1"/>
  <c r="H68" i="23"/>
  <c r="V67" i="14"/>
  <c r="V67" i="13"/>
  <c r="V67" i="12"/>
  <c r="V67" i="11"/>
  <c r="V67" i="1"/>
  <c r="V67" i="23"/>
  <c r="R67" i="14"/>
  <c r="R67" i="13"/>
  <c r="R67" i="12"/>
  <c r="R67" i="11"/>
  <c r="R67" i="1"/>
  <c r="R67" i="23"/>
  <c r="N67" i="14"/>
  <c r="N67" i="13"/>
  <c r="N67" i="12"/>
  <c r="N67" i="11"/>
  <c r="N67" i="1"/>
  <c r="N67" i="23"/>
  <c r="J67" i="14"/>
  <c r="J67" i="13"/>
  <c r="J67" i="12"/>
  <c r="J67" i="11"/>
  <c r="J67" i="1"/>
  <c r="J67" i="23"/>
  <c r="X188" i="14"/>
  <c r="X188" i="13"/>
  <c r="X188" i="12"/>
  <c r="X188" i="11"/>
  <c r="X188" i="1"/>
  <c r="X188" i="23"/>
  <c r="T188" i="14"/>
  <c r="T188" i="13"/>
  <c r="T188" i="12"/>
  <c r="T188" i="11"/>
  <c r="T188" i="1"/>
  <c r="T188" i="23"/>
  <c r="P188" i="14"/>
  <c r="P188" i="13"/>
  <c r="P188" i="12"/>
  <c r="P188" i="11"/>
  <c r="P188" i="1"/>
  <c r="P188" i="23"/>
  <c r="L188" i="14"/>
  <c r="L188" i="13"/>
  <c r="L188" i="12"/>
  <c r="L188" i="11"/>
  <c r="L188" i="1"/>
  <c r="L188" i="23"/>
  <c r="H188" i="14"/>
  <c r="H188" i="13"/>
  <c r="H188" i="12"/>
  <c r="H188" i="11"/>
  <c r="H188" i="1"/>
  <c r="H188" i="23"/>
  <c r="V187" i="14"/>
  <c r="V187" i="13"/>
  <c r="V187" i="12"/>
  <c r="V187" i="11"/>
  <c r="V187" i="1"/>
  <c r="V187" i="23"/>
  <c r="R187" i="14"/>
  <c r="R187" i="13"/>
  <c r="R187" i="12"/>
  <c r="R187" i="11"/>
  <c r="R187" i="1"/>
  <c r="R187" i="23"/>
  <c r="N187" i="14"/>
  <c r="N187" i="13"/>
  <c r="N187" i="12"/>
  <c r="N187" i="11"/>
  <c r="N187" i="1"/>
  <c r="N187" i="23"/>
  <c r="J187" i="14"/>
  <c r="J187" i="13"/>
  <c r="J187" i="12"/>
  <c r="J187" i="11"/>
  <c r="J187" i="1"/>
  <c r="J187" i="23"/>
  <c r="X186" i="14"/>
  <c r="X186" i="13"/>
  <c r="X186" i="12"/>
  <c r="X186" i="11"/>
  <c r="X186" i="1"/>
  <c r="X186" i="23"/>
  <c r="T186" i="14"/>
  <c r="T186" i="13"/>
  <c r="T186" i="12"/>
  <c r="T186" i="11"/>
  <c r="T186" i="1"/>
  <c r="T186" i="23"/>
  <c r="P186" i="14"/>
  <c r="P186" i="13"/>
  <c r="P186" i="12"/>
  <c r="P186" i="11"/>
  <c r="P186" i="1"/>
  <c r="P186" i="23"/>
  <c r="L186" i="14"/>
  <c r="L186" i="13"/>
  <c r="L186" i="12"/>
  <c r="L186" i="11"/>
  <c r="L186" i="1"/>
  <c r="L186" i="23"/>
  <c r="H186" i="14"/>
  <c r="H186" i="13"/>
  <c r="H186" i="12"/>
  <c r="H186" i="11"/>
  <c r="H186" i="1"/>
  <c r="H186" i="23"/>
  <c r="V185" i="14"/>
  <c r="V185" i="13"/>
  <c r="V185" i="12"/>
  <c r="V185" i="11"/>
  <c r="V185" i="1"/>
  <c r="V185" i="23"/>
  <c r="R185" i="14"/>
  <c r="R185" i="13"/>
  <c r="R185" i="12"/>
  <c r="R185" i="11"/>
  <c r="R185" i="1"/>
  <c r="R185" i="23"/>
  <c r="N185" i="14"/>
  <c r="N185" i="13"/>
  <c r="N185" i="12"/>
  <c r="N185" i="11"/>
  <c r="N185" i="1"/>
  <c r="N185" i="23"/>
  <c r="J185" i="14"/>
  <c r="J185" i="13"/>
  <c r="J185" i="12"/>
  <c r="J185" i="11"/>
  <c r="J185" i="1"/>
  <c r="J185" i="23"/>
  <c r="X184" i="14"/>
  <c r="X184" i="13"/>
  <c r="X184" i="12"/>
  <c r="X184" i="11"/>
  <c r="X184" i="1"/>
  <c r="X184" i="23"/>
  <c r="T184" i="14"/>
  <c r="T184" i="13"/>
  <c r="T184" i="12"/>
  <c r="T184" i="11"/>
  <c r="T184" i="1"/>
  <c r="T184" i="23"/>
  <c r="P184" i="14"/>
  <c r="P184" i="13"/>
  <c r="P184" i="12"/>
  <c r="P184" i="11"/>
  <c r="P184" i="1"/>
  <c r="P184" i="23"/>
  <c r="L184" i="14"/>
  <c r="L184" i="13"/>
  <c r="L184" i="12"/>
  <c r="L184" i="11"/>
  <c r="L184" i="1"/>
  <c r="L184" i="23"/>
  <c r="H184" i="14"/>
  <c r="H184" i="13"/>
  <c r="H184" i="12"/>
  <c r="H184" i="11"/>
  <c r="H184" i="1"/>
  <c r="H184" i="23"/>
  <c r="V99" i="14"/>
  <c r="V99" i="13"/>
  <c r="V99" i="12"/>
  <c r="V99" i="11"/>
  <c r="V99" i="1"/>
  <c r="V99" i="23"/>
  <c r="R99" i="14"/>
  <c r="R99" i="13"/>
  <c r="R99" i="12"/>
  <c r="R99" i="11"/>
  <c r="R99" i="1"/>
  <c r="R99" i="23"/>
  <c r="N99" i="14"/>
  <c r="N99" i="13"/>
  <c r="N99" i="12"/>
  <c r="N99" i="11"/>
  <c r="N99" i="1"/>
  <c r="N99" i="23"/>
  <c r="J99" i="14"/>
  <c r="J99" i="13"/>
  <c r="J99" i="12"/>
  <c r="J99" i="11"/>
  <c r="J99" i="1"/>
  <c r="J99" i="23"/>
  <c r="X135" i="14"/>
  <c r="X135" i="13"/>
  <c r="X135" i="12"/>
  <c r="X135" i="11"/>
  <c r="X135" i="1"/>
  <c r="X135" i="23"/>
  <c r="T135" i="14"/>
  <c r="T135" i="13"/>
  <c r="T135" i="12"/>
  <c r="T135" i="11"/>
  <c r="T135" i="1"/>
  <c r="T135" i="23"/>
  <c r="P135" i="14"/>
  <c r="P135" i="13"/>
  <c r="P135" i="12"/>
  <c r="P135" i="11"/>
  <c r="P135" i="1"/>
  <c r="P135" i="23"/>
  <c r="L135" i="14"/>
  <c r="L135" i="13"/>
  <c r="L135" i="12"/>
  <c r="L135" i="11"/>
  <c r="L135" i="1"/>
  <c r="L135" i="23"/>
  <c r="H135" i="14"/>
  <c r="H135" i="13"/>
  <c r="H135" i="12"/>
  <c r="H135" i="11"/>
  <c r="H135" i="1"/>
  <c r="H135" i="23"/>
  <c r="V134" i="14"/>
  <c r="V134" i="13"/>
  <c r="V134" i="12"/>
  <c r="V134" i="11"/>
  <c r="V134" i="1"/>
  <c r="V134" i="23"/>
  <c r="R134" i="14"/>
  <c r="R134" i="13"/>
  <c r="R134" i="12"/>
  <c r="R134" i="11"/>
  <c r="R134" i="1"/>
  <c r="R134" i="23"/>
  <c r="N134" i="14"/>
  <c r="N134" i="13"/>
  <c r="N134" i="12"/>
  <c r="N134" i="11"/>
  <c r="N134" i="1"/>
  <c r="N134" i="23"/>
  <c r="J134" i="14"/>
  <c r="J134" i="13"/>
  <c r="J134" i="12"/>
  <c r="J134" i="11"/>
  <c r="J134" i="1"/>
  <c r="J134" i="23"/>
  <c r="X133" i="14"/>
  <c r="X133" i="13"/>
  <c r="X133" i="12"/>
  <c r="X133" i="11"/>
  <c r="X133" i="1"/>
  <c r="X133" i="23"/>
  <c r="T133" i="14"/>
  <c r="T133" i="13"/>
  <c r="T133" i="12"/>
  <c r="T133" i="11"/>
  <c r="T133" i="1"/>
  <c r="T133" i="23"/>
  <c r="P133" i="14"/>
  <c r="P133" i="13"/>
  <c r="P133" i="12"/>
  <c r="P133" i="11"/>
  <c r="P133" i="1"/>
  <c r="P133" i="23"/>
  <c r="L133" i="14"/>
  <c r="L133" i="13"/>
  <c r="L133" i="12"/>
  <c r="L133" i="11"/>
  <c r="L133" i="1"/>
  <c r="L133" i="23"/>
  <c r="H133" i="14"/>
  <c r="H133" i="13"/>
  <c r="H133" i="12"/>
  <c r="H133" i="11"/>
  <c r="H133" i="1"/>
  <c r="H133" i="23"/>
  <c r="V132" i="14"/>
  <c r="V132" i="13"/>
  <c r="V132" i="12"/>
  <c r="V132" i="11"/>
  <c r="V132" i="1"/>
  <c r="V132" i="23"/>
  <c r="R132" i="14"/>
  <c r="R132" i="13"/>
  <c r="R132" i="12"/>
  <c r="R132" i="11"/>
  <c r="R132" i="1"/>
  <c r="R132" i="23"/>
  <c r="N132" i="14"/>
  <c r="N132" i="13"/>
  <c r="N132" i="12"/>
  <c r="N132" i="11"/>
  <c r="N132" i="1"/>
  <c r="N132" i="23"/>
  <c r="J132" i="14"/>
  <c r="J132" i="13"/>
  <c r="J132" i="12"/>
  <c r="J132" i="11"/>
  <c r="J132" i="1"/>
  <c r="J132" i="23"/>
  <c r="X47" i="14"/>
  <c r="X47" i="13"/>
  <c r="X47" i="12"/>
  <c r="X47" i="11"/>
  <c r="X47" i="1"/>
  <c r="X47" i="23"/>
  <c r="T47" i="14"/>
  <c r="T47" i="13"/>
  <c r="T47" i="12"/>
  <c r="T47" i="11"/>
  <c r="T47" i="1"/>
  <c r="T47" i="23"/>
  <c r="P47" i="14"/>
  <c r="P47" i="13"/>
  <c r="P47" i="12"/>
  <c r="P47" i="11"/>
  <c r="P47" i="1"/>
  <c r="P47" i="23"/>
  <c r="L47" i="14"/>
  <c r="L47" i="13"/>
  <c r="L47" i="12"/>
  <c r="L47" i="11"/>
  <c r="L47" i="1"/>
  <c r="L47" i="23"/>
  <c r="H47" i="14"/>
  <c r="H47" i="13"/>
  <c r="H47" i="12"/>
  <c r="H47" i="11"/>
  <c r="H47" i="1"/>
  <c r="H47" i="23"/>
  <c r="V46" i="14"/>
  <c r="V46" i="13"/>
  <c r="V46" i="12"/>
  <c r="V46" i="11"/>
  <c r="V46" i="1"/>
  <c r="V46" i="23"/>
  <c r="R46" i="14"/>
  <c r="R46" i="13"/>
  <c r="R46" i="12"/>
  <c r="R46" i="11"/>
  <c r="R46" i="1"/>
  <c r="R46" i="23"/>
  <c r="N46" i="14"/>
  <c r="N46" i="13"/>
  <c r="N46" i="12"/>
  <c r="N46" i="11"/>
  <c r="N46" i="1"/>
  <c r="N46" i="23"/>
  <c r="J46" i="14"/>
  <c r="J46" i="13"/>
  <c r="J46" i="12"/>
  <c r="J46" i="11"/>
  <c r="J46" i="1"/>
  <c r="J46" i="23"/>
  <c r="X45" i="14"/>
  <c r="X45" i="13"/>
  <c r="X45" i="12"/>
  <c r="X45" i="11"/>
  <c r="X45" i="1"/>
  <c r="X45" i="23"/>
  <c r="T45" i="14"/>
  <c r="T45" i="13"/>
  <c r="T45" i="12"/>
  <c r="T45" i="11"/>
  <c r="T45" i="1"/>
  <c r="T45" i="23"/>
  <c r="P45" i="14"/>
  <c r="P45" i="13"/>
  <c r="P45" i="12"/>
  <c r="P45" i="11"/>
  <c r="P45" i="1"/>
  <c r="P45" i="23"/>
  <c r="L45" i="14"/>
  <c r="L45" i="13"/>
  <c r="L45" i="12"/>
  <c r="L45" i="11"/>
  <c r="L45" i="1"/>
  <c r="L45" i="23"/>
  <c r="H45" i="14"/>
  <c r="H45" i="13"/>
  <c r="H45" i="12"/>
  <c r="H45" i="11"/>
  <c r="H45" i="1"/>
  <c r="H45" i="23"/>
  <c r="V44" i="14"/>
  <c r="V44" i="13"/>
  <c r="V44" i="12"/>
  <c r="V44" i="11"/>
  <c r="V44" i="1"/>
  <c r="V44" i="23"/>
  <c r="R44" i="14"/>
  <c r="R44" i="13"/>
  <c r="R44" i="12"/>
  <c r="R44" i="11"/>
  <c r="R44" i="1"/>
  <c r="R44" i="23"/>
  <c r="N44" i="14"/>
  <c r="N44" i="13"/>
  <c r="N44" i="12"/>
  <c r="N44" i="11"/>
  <c r="N44" i="1"/>
  <c r="N44" i="23"/>
  <c r="J44" i="14"/>
  <c r="J44" i="13"/>
  <c r="J44" i="12"/>
  <c r="J44" i="11"/>
  <c r="J44" i="1"/>
  <c r="J44" i="23"/>
  <c r="X43" i="14"/>
  <c r="X43" i="13"/>
  <c r="X43" i="12"/>
  <c r="X43" i="11"/>
  <c r="X43" i="1"/>
  <c r="X43" i="23"/>
  <c r="T43" i="14"/>
  <c r="T43" i="13"/>
  <c r="T43" i="12"/>
  <c r="T43" i="11"/>
  <c r="T43" i="1"/>
  <c r="T43" i="23"/>
  <c r="P43" i="14"/>
  <c r="P43" i="13"/>
  <c r="P43" i="12"/>
  <c r="P43" i="11"/>
  <c r="P43" i="1"/>
  <c r="P43" i="23"/>
  <c r="L43" i="14"/>
  <c r="L43" i="13"/>
  <c r="L43" i="12"/>
  <c r="L43" i="11"/>
  <c r="L43" i="1"/>
  <c r="L43" i="23"/>
  <c r="H43" i="14"/>
  <c r="H43" i="13"/>
  <c r="H43" i="12"/>
  <c r="H43" i="11"/>
  <c r="H43" i="1"/>
  <c r="H43" i="23"/>
  <c r="V42" i="14"/>
  <c r="V42" i="13"/>
  <c r="V42" i="12"/>
  <c r="V42" i="11"/>
  <c r="V42" i="1"/>
  <c r="V42" i="23"/>
  <c r="R42" i="14"/>
  <c r="R42" i="13"/>
  <c r="R42" i="12"/>
  <c r="R42" i="11"/>
  <c r="R42" i="1"/>
  <c r="R42" i="23"/>
  <c r="N42" i="14"/>
  <c r="N42" i="13"/>
  <c r="N42" i="12"/>
  <c r="N42" i="11"/>
  <c r="N42" i="1"/>
  <c r="N42" i="23"/>
  <c r="J42" i="14"/>
  <c r="J42" i="13"/>
  <c r="J42" i="12"/>
  <c r="J42" i="11"/>
  <c r="J42" i="1"/>
  <c r="J42" i="23"/>
  <c r="X41" i="14"/>
  <c r="X41" i="13"/>
  <c r="X41" i="12"/>
  <c r="X41" i="11"/>
  <c r="X41" i="1"/>
  <c r="X41" i="23"/>
  <c r="T41" i="14"/>
  <c r="T41" i="13"/>
  <c r="T41" i="12"/>
  <c r="T41" i="11"/>
  <c r="T41" i="1"/>
  <c r="T41" i="23"/>
  <c r="P41" i="14"/>
  <c r="P41" i="13"/>
  <c r="P41" i="12"/>
  <c r="P41" i="11"/>
  <c r="P41" i="1"/>
  <c r="P41" i="23"/>
  <c r="L41" i="14"/>
  <c r="L41" i="13"/>
  <c r="L41" i="12"/>
  <c r="L41" i="11"/>
  <c r="L41" i="1"/>
  <c r="L41" i="23"/>
  <c r="H41" i="14"/>
  <c r="H41" i="13"/>
  <c r="H41" i="12"/>
  <c r="H41" i="11"/>
  <c r="H41" i="1"/>
  <c r="H41" i="23"/>
  <c r="V40" i="14"/>
  <c r="V40" i="13"/>
  <c r="V40" i="12"/>
  <c r="V40" i="11"/>
  <c r="V40" i="1"/>
  <c r="V40" i="23"/>
  <c r="R40" i="14"/>
  <c r="R40" i="13"/>
  <c r="R40" i="12"/>
  <c r="R40" i="11"/>
  <c r="R40" i="1"/>
  <c r="R40" i="23"/>
  <c r="N40" i="14"/>
  <c r="N40" i="13"/>
  <c r="N40" i="12"/>
  <c r="N40" i="11"/>
  <c r="N40" i="1"/>
  <c r="N40" i="23"/>
  <c r="J40" i="14"/>
  <c r="J40" i="13"/>
  <c r="J40" i="12"/>
  <c r="J40" i="11"/>
  <c r="J40" i="1"/>
  <c r="J40" i="23"/>
  <c r="X39" i="14"/>
  <c r="X39" i="13"/>
  <c r="X39" i="12"/>
  <c r="X39" i="11"/>
  <c r="X39" i="1"/>
  <c r="X39" i="23"/>
  <c r="T39" i="14"/>
  <c r="T39" i="13"/>
  <c r="T39" i="12"/>
  <c r="T39" i="11"/>
  <c r="T39" i="1"/>
  <c r="T39" i="23"/>
  <c r="P39" i="14"/>
  <c r="P39" i="13"/>
  <c r="P39" i="12"/>
  <c r="P39" i="11"/>
  <c r="P39" i="1"/>
  <c r="P39" i="23"/>
  <c r="L39" i="14"/>
  <c r="L39" i="13"/>
  <c r="L39" i="12"/>
  <c r="L39" i="11"/>
  <c r="L39" i="1"/>
  <c r="L39" i="23"/>
  <c r="H39" i="14"/>
  <c r="H39" i="13"/>
  <c r="H39" i="12"/>
  <c r="H39" i="11"/>
  <c r="H39" i="1"/>
  <c r="H39" i="23"/>
  <c r="V38" i="14"/>
  <c r="V38" i="13"/>
  <c r="V38" i="12"/>
  <c r="V38" i="11"/>
  <c r="V38" i="1"/>
  <c r="V38" i="23"/>
  <c r="R38" i="14"/>
  <c r="R38" i="13"/>
  <c r="R38" i="12"/>
  <c r="R38" i="11"/>
  <c r="R38" i="1"/>
  <c r="R38" i="23"/>
  <c r="N38" i="14"/>
  <c r="N38" i="13"/>
  <c r="N38" i="12"/>
  <c r="N38" i="11"/>
  <c r="N38" i="1"/>
  <c r="N38" i="23"/>
  <c r="J38" i="14"/>
  <c r="J38" i="13"/>
  <c r="J38" i="12"/>
  <c r="J38" i="11"/>
  <c r="J38" i="1"/>
  <c r="J38" i="23"/>
  <c r="X131" i="14"/>
  <c r="X131" i="13"/>
  <c r="X131" i="12"/>
  <c r="X131" i="11"/>
  <c r="X131" i="1"/>
  <c r="X131" i="23"/>
  <c r="T131" i="14"/>
  <c r="T131" i="13"/>
  <c r="T131" i="12"/>
  <c r="T131" i="11"/>
  <c r="T131" i="1"/>
  <c r="T131" i="23"/>
  <c r="P131" i="14"/>
  <c r="P131" i="13"/>
  <c r="P131" i="12"/>
  <c r="P131" i="11"/>
  <c r="P131" i="1"/>
  <c r="P131" i="23"/>
  <c r="L131" i="14"/>
  <c r="L131" i="13"/>
  <c r="L131" i="12"/>
  <c r="L131" i="11"/>
  <c r="L131" i="1"/>
  <c r="L131" i="23"/>
  <c r="H131" i="14"/>
  <c r="H131" i="13"/>
  <c r="H131" i="12"/>
  <c r="H131" i="11"/>
  <c r="H131" i="1"/>
  <c r="H131" i="23"/>
  <c r="V37" i="14"/>
  <c r="V37" i="13"/>
  <c r="V37" i="12"/>
  <c r="V37" i="11"/>
  <c r="V37" i="1"/>
  <c r="V37" i="23"/>
  <c r="R37" i="14"/>
  <c r="R37" i="13"/>
  <c r="R37" i="12"/>
  <c r="R37" i="11"/>
  <c r="R37" i="1"/>
  <c r="R37" i="23"/>
  <c r="N37" i="14"/>
  <c r="N37" i="13"/>
  <c r="N37" i="12"/>
  <c r="N37" i="11"/>
  <c r="N37" i="1"/>
  <c r="N37" i="23"/>
  <c r="J37" i="14"/>
  <c r="J37" i="13"/>
  <c r="J37" i="12"/>
  <c r="J37" i="11"/>
  <c r="J37" i="1"/>
  <c r="J37" i="23"/>
  <c r="X36" i="14"/>
  <c r="X36" i="13"/>
  <c r="X36" i="12"/>
  <c r="X36" i="11"/>
  <c r="X36" i="1"/>
  <c r="X36" i="23"/>
  <c r="T36" i="14"/>
  <c r="T36" i="13"/>
  <c r="T36" i="12"/>
  <c r="T36" i="11"/>
  <c r="T36" i="1"/>
  <c r="T36" i="23"/>
  <c r="P36" i="14"/>
  <c r="P36" i="13"/>
  <c r="P36" i="12"/>
  <c r="P36" i="11"/>
  <c r="P36" i="1"/>
  <c r="P36" i="23"/>
  <c r="L36" i="14"/>
  <c r="L36" i="13"/>
  <c r="L36" i="12"/>
  <c r="L36" i="11"/>
  <c r="L36" i="1"/>
  <c r="L36" i="23"/>
  <c r="H36" i="14"/>
  <c r="H36" i="13"/>
  <c r="H36" i="12"/>
  <c r="H36" i="11"/>
  <c r="H36" i="1"/>
  <c r="H36" i="23"/>
  <c r="V130" i="14"/>
  <c r="V130" i="13"/>
  <c r="V130" i="12"/>
  <c r="V130" i="11"/>
  <c r="V130" i="1"/>
  <c r="V130" i="23"/>
  <c r="R130" i="14"/>
  <c r="R130" i="13"/>
  <c r="R130" i="12"/>
  <c r="R130" i="11"/>
  <c r="R130" i="1"/>
  <c r="R130" i="23"/>
  <c r="N130" i="14"/>
  <c r="N130" i="13"/>
  <c r="N130" i="12"/>
  <c r="N130" i="11"/>
  <c r="N130" i="1"/>
  <c r="N130" i="23"/>
  <c r="J130" i="14"/>
  <c r="J130" i="13"/>
  <c r="J130" i="12"/>
  <c r="J130" i="11"/>
  <c r="J130" i="1"/>
  <c r="J130" i="23"/>
  <c r="X129" i="14"/>
  <c r="X129" i="13"/>
  <c r="X129" i="12"/>
  <c r="X129" i="11"/>
  <c r="X129" i="1"/>
  <c r="X129" i="23"/>
  <c r="T129" i="14"/>
  <c r="T129" i="13"/>
  <c r="T129" i="12"/>
  <c r="T129" i="11"/>
  <c r="T129" i="1"/>
  <c r="T129" i="23"/>
  <c r="P129" i="14"/>
  <c r="P129" i="13"/>
  <c r="P129" i="12"/>
  <c r="P129" i="11"/>
  <c r="P129" i="1"/>
  <c r="P129" i="23"/>
  <c r="L129" i="14"/>
  <c r="L129" i="13"/>
  <c r="L129" i="12"/>
  <c r="L129" i="11"/>
  <c r="L129" i="1"/>
  <c r="L129" i="23"/>
  <c r="H129" i="14"/>
  <c r="H129" i="13"/>
  <c r="H129" i="12"/>
  <c r="H129" i="11"/>
  <c r="H129" i="1"/>
  <c r="H129" i="23"/>
  <c r="V128" i="14"/>
  <c r="V128" i="13"/>
  <c r="V128" i="12"/>
  <c r="V128" i="11"/>
  <c r="V128" i="1"/>
  <c r="V128" i="23"/>
  <c r="R128" i="14"/>
  <c r="R128" i="13"/>
  <c r="R128" i="12"/>
  <c r="R128" i="11"/>
  <c r="R128" i="1"/>
  <c r="R128" i="23"/>
  <c r="N128" i="14"/>
  <c r="N128" i="13"/>
  <c r="N128" i="12"/>
  <c r="N128" i="11"/>
  <c r="N128" i="1"/>
  <c r="N128" i="23"/>
  <c r="J128" i="14"/>
  <c r="J128" i="13"/>
  <c r="J128" i="12"/>
  <c r="J128" i="11"/>
  <c r="J128" i="1"/>
  <c r="J128" i="23"/>
  <c r="X127" i="14"/>
  <c r="X127" i="13"/>
  <c r="X127" i="12"/>
  <c r="X127" i="11"/>
  <c r="X127" i="1"/>
  <c r="X127" i="23"/>
  <c r="T127" i="14"/>
  <c r="T127" i="13"/>
  <c r="T127" i="12"/>
  <c r="T127" i="11"/>
  <c r="T127" i="1"/>
  <c r="T127" i="23"/>
  <c r="P127" i="14"/>
  <c r="P127" i="13"/>
  <c r="P127" i="12"/>
  <c r="P127" i="11"/>
  <c r="P127" i="1"/>
  <c r="P127" i="23"/>
  <c r="L127" i="14"/>
  <c r="L127" i="13"/>
  <c r="L127" i="12"/>
  <c r="L127" i="11"/>
  <c r="L127" i="1"/>
  <c r="L127" i="23"/>
  <c r="H127" i="14"/>
  <c r="H127" i="13"/>
  <c r="H127" i="12"/>
  <c r="H127" i="11"/>
  <c r="H127" i="1"/>
  <c r="H127" i="23"/>
  <c r="V279" i="14"/>
  <c r="V279" i="13"/>
  <c r="V279" i="12"/>
  <c r="V279" i="11"/>
  <c r="V279" i="1"/>
  <c r="V279" i="23"/>
  <c r="R279" i="14"/>
  <c r="R279" i="13"/>
  <c r="R279" i="12"/>
  <c r="R279" i="11"/>
  <c r="R279" i="1"/>
  <c r="R279" i="23"/>
  <c r="N279" i="14"/>
  <c r="N279" i="13"/>
  <c r="N279" i="12"/>
  <c r="N279" i="11"/>
  <c r="N279" i="1"/>
  <c r="N279" i="23"/>
  <c r="J279" i="14"/>
  <c r="J279" i="13"/>
  <c r="J279" i="12"/>
  <c r="J279" i="11"/>
  <c r="J279" i="1"/>
  <c r="J279" i="23"/>
  <c r="X136" i="14"/>
  <c r="X136" i="13"/>
  <c r="X136" i="12"/>
  <c r="X136" i="11"/>
  <c r="X136" i="1"/>
  <c r="X136" i="23"/>
  <c r="T136" i="14"/>
  <c r="T136" i="13"/>
  <c r="T136" i="12"/>
  <c r="T136" i="11"/>
  <c r="T136" i="1"/>
  <c r="T136" i="23"/>
  <c r="P136" i="14"/>
  <c r="P136" i="13"/>
  <c r="P136" i="12"/>
  <c r="P136" i="11"/>
  <c r="P136" i="1"/>
  <c r="P136" i="23"/>
  <c r="L136" i="14"/>
  <c r="L136" i="13"/>
  <c r="L136" i="12"/>
  <c r="L136" i="11"/>
  <c r="L136" i="1"/>
  <c r="L136" i="23"/>
  <c r="H136" i="14"/>
  <c r="H136" i="13"/>
  <c r="H136" i="12"/>
  <c r="H136" i="11"/>
  <c r="H136" i="1"/>
  <c r="H136" i="23"/>
  <c r="V252" i="14"/>
  <c r="V252" i="13"/>
  <c r="V252" i="12"/>
  <c r="V252" i="11"/>
  <c r="V252" i="1"/>
  <c r="V252" i="23"/>
  <c r="R252" i="14"/>
  <c r="R252" i="13"/>
  <c r="R252" i="12"/>
  <c r="R252" i="11"/>
  <c r="R252" i="1"/>
  <c r="R252" i="23"/>
  <c r="N252" i="14"/>
  <c r="N252" i="13"/>
  <c r="N252" i="12"/>
  <c r="N252" i="11"/>
  <c r="N252" i="1"/>
  <c r="N252" i="23"/>
  <c r="J252" i="14"/>
  <c r="J252" i="13"/>
  <c r="J252" i="12"/>
  <c r="J252" i="11"/>
  <c r="J252" i="1"/>
  <c r="J252" i="23"/>
  <c r="X251" i="14"/>
  <c r="X251" i="13"/>
  <c r="X251" i="12"/>
  <c r="X251" i="11"/>
  <c r="X251" i="1"/>
  <c r="X251" i="23"/>
  <c r="T251" i="14"/>
  <c r="T251" i="13"/>
  <c r="T251" i="12"/>
  <c r="T251" i="11"/>
  <c r="T251" i="1"/>
  <c r="T251" i="23"/>
  <c r="P251" i="14"/>
  <c r="P251" i="13"/>
  <c r="P251" i="12"/>
  <c r="P251" i="11"/>
  <c r="P251" i="1"/>
  <c r="P251" i="23"/>
  <c r="L251" i="14"/>
  <c r="L251" i="13"/>
  <c r="L251" i="12"/>
  <c r="L251" i="11"/>
  <c r="L251" i="1"/>
  <c r="L251" i="23"/>
  <c r="H251" i="14"/>
  <c r="H251" i="13"/>
  <c r="H251" i="12"/>
  <c r="H251" i="11"/>
  <c r="H251" i="1"/>
  <c r="H251" i="23"/>
  <c r="V250" i="14"/>
  <c r="V250" i="13"/>
  <c r="V250" i="12"/>
  <c r="V250" i="11"/>
  <c r="V250" i="1"/>
  <c r="V250" i="23"/>
  <c r="R250" i="14"/>
  <c r="R250" i="13"/>
  <c r="R250" i="12"/>
  <c r="R250" i="11"/>
  <c r="R250" i="1"/>
  <c r="R250" i="23"/>
  <c r="N250" i="14"/>
  <c r="N250" i="13"/>
  <c r="N250" i="12"/>
  <c r="N250" i="11"/>
  <c r="N250" i="1"/>
  <c r="N250" i="23"/>
  <c r="J250" i="14"/>
  <c r="J250" i="13"/>
  <c r="J250" i="12"/>
  <c r="J250" i="11"/>
  <c r="J250" i="1"/>
  <c r="J250" i="23"/>
  <c r="X249" i="14"/>
  <c r="X249" i="13"/>
  <c r="X249" i="12"/>
  <c r="X249" i="11"/>
  <c r="X249" i="1"/>
  <c r="X249" i="23"/>
  <c r="T249" i="14"/>
  <c r="T249" i="13"/>
  <c r="T249" i="12"/>
  <c r="T249" i="11"/>
  <c r="T249" i="1"/>
  <c r="T249" i="23"/>
  <c r="P249" i="14"/>
  <c r="P249" i="13"/>
  <c r="P249" i="12"/>
  <c r="P249" i="11"/>
  <c r="P249" i="1"/>
  <c r="P249" i="23"/>
  <c r="L249" i="14"/>
  <c r="L249" i="13"/>
  <c r="L249" i="12"/>
  <c r="L249" i="11"/>
  <c r="L249" i="1"/>
  <c r="L249" i="23"/>
  <c r="H249" i="14"/>
  <c r="H249" i="13"/>
  <c r="H249" i="12"/>
  <c r="H249" i="11"/>
  <c r="H249" i="1"/>
  <c r="H249" i="23"/>
  <c r="V248" i="14"/>
  <c r="V248" i="13"/>
  <c r="V248" i="12"/>
  <c r="V248" i="11"/>
  <c r="V248" i="1"/>
  <c r="V248" i="23"/>
  <c r="R248" i="14"/>
  <c r="R248" i="13"/>
  <c r="R248" i="12"/>
  <c r="R248" i="11"/>
  <c r="R248" i="1"/>
  <c r="R248" i="23"/>
  <c r="N248" i="14"/>
  <c r="N248" i="13"/>
  <c r="N248" i="12"/>
  <c r="N248" i="11"/>
  <c r="N248" i="1"/>
  <c r="N248" i="23"/>
  <c r="J248" i="14"/>
  <c r="J248" i="13"/>
  <c r="J248" i="12"/>
  <c r="J248" i="11"/>
  <c r="J248" i="1"/>
  <c r="J248" i="23"/>
  <c r="X183" i="14"/>
  <c r="X183" i="13"/>
  <c r="X183" i="12"/>
  <c r="X183" i="11"/>
  <c r="X183" i="1"/>
  <c r="X183" i="23"/>
  <c r="T183" i="14"/>
  <c r="T183" i="13"/>
  <c r="T183" i="12"/>
  <c r="T183" i="11"/>
  <c r="T183" i="1"/>
  <c r="T183" i="23"/>
  <c r="P183" i="14"/>
  <c r="P183" i="13"/>
  <c r="P183" i="12"/>
  <c r="P183" i="11"/>
  <c r="P183" i="1"/>
  <c r="P183" i="23"/>
  <c r="L183" i="14"/>
  <c r="L183" i="13"/>
  <c r="L183" i="12"/>
  <c r="L183" i="11"/>
  <c r="L183" i="1"/>
  <c r="L183" i="23"/>
  <c r="H183" i="14"/>
  <c r="H183" i="13"/>
  <c r="H183" i="12"/>
  <c r="H183" i="11"/>
  <c r="H183" i="1"/>
  <c r="H183" i="23"/>
  <c r="V247" i="14"/>
  <c r="V247" i="13"/>
  <c r="V247" i="12"/>
  <c r="V247" i="11"/>
  <c r="V247" i="1"/>
  <c r="V247" i="23"/>
  <c r="R247" i="14"/>
  <c r="R247" i="13"/>
  <c r="R247" i="12"/>
  <c r="R247" i="11"/>
  <c r="R247" i="1"/>
  <c r="R247" i="23"/>
  <c r="N247" i="14"/>
  <c r="N247" i="13"/>
  <c r="N247" i="12"/>
  <c r="N247" i="11"/>
  <c r="N247" i="1"/>
  <c r="N247" i="23"/>
  <c r="J247" i="14"/>
  <c r="J247" i="13"/>
  <c r="J247" i="12"/>
  <c r="J247" i="11"/>
  <c r="J247" i="1"/>
  <c r="J247" i="23"/>
  <c r="X246" i="14"/>
  <c r="X246" i="13"/>
  <c r="X246" i="12"/>
  <c r="X246" i="11"/>
  <c r="X246" i="1"/>
  <c r="X246" i="23"/>
  <c r="T246" i="14"/>
  <c r="T246" i="13"/>
  <c r="T246" i="12"/>
  <c r="T246" i="11"/>
  <c r="T246" i="1"/>
  <c r="T246" i="23"/>
  <c r="P246" i="14"/>
  <c r="P246" i="13"/>
  <c r="P246" i="12"/>
  <c r="P246" i="11"/>
  <c r="P246" i="1"/>
  <c r="P246" i="23"/>
  <c r="L246" i="14"/>
  <c r="L246" i="13"/>
  <c r="L246" i="12"/>
  <c r="L246" i="11"/>
  <c r="L246" i="1"/>
  <c r="L246" i="23"/>
  <c r="H246" i="14"/>
  <c r="H246" i="13"/>
  <c r="H246" i="12"/>
  <c r="H246" i="11"/>
  <c r="H246" i="1"/>
  <c r="H246" i="23"/>
  <c r="V245" i="14"/>
  <c r="V245" i="13"/>
  <c r="V245" i="12"/>
  <c r="V245" i="11"/>
  <c r="V245" i="1"/>
  <c r="V245" i="23"/>
  <c r="R245" i="14"/>
  <c r="R245" i="13"/>
  <c r="R245" i="12"/>
  <c r="R245" i="11"/>
  <c r="R245" i="1"/>
  <c r="R245" i="23"/>
  <c r="N245" i="14"/>
  <c r="N245" i="13"/>
  <c r="N245" i="12"/>
  <c r="N245" i="11"/>
  <c r="N245" i="1"/>
  <c r="N245" i="23"/>
  <c r="J245" i="14"/>
  <c r="J245" i="13"/>
  <c r="J245" i="12"/>
  <c r="J245" i="11"/>
  <c r="J245" i="1"/>
  <c r="J245" i="23"/>
  <c r="X244" i="14"/>
  <c r="X244" i="13"/>
  <c r="X244" i="12"/>
  <c r="X244" i="11"/>
  <c r="X244" i="1"/>
  <c r="X244" i="23"/>
  <c r="T244" i="14"/>
  <c r="T244" i="13"/>
  <c r="T244" i="12"/>
  <c r="T244" i="11"/>
  <c r="T244" i="1"/>
  <c r="T244" i="23"/>
  <c r="P244" i="14"/>
  <c r="P244" i="13"/>
  <c r="P244" i="12"/>
  <c r="P244" i="11"/>
  <c r="P244" i="1"/>
  <c r="P244" i="23"/>
  <c r="L244" i="14"/>
  <c r="L244" i="13"/>
  <c r="L244" i="12"/>
  <c r="L244" i="11"/>
  <c r="L244" i="1"/>
  <c r="L244" i="23"/>
  <c r="H244" i="14"/>
  <c r="H244" i="13"/>
  <c r="H244" i="12"/>
  <c r="H244" i="11"/>
  <c r="H244" i="1"/>
  <c r="H244" i="23"/>
  <c r="V35" i="14"/>
  <c r="V35" i="13"/>
  <c r="V35" i="12"/>
  <c r="V35" i="11"/>
  <c r="V35" i="1"/>
  <c r="V35" i="23"/>
  <c r="R35" i="14"/>
  <c r="R35" i="13"/>
  <c r="R35" i="12"/>
  <c r="R35" i="11"/>
  <c r="R35" i="1"/>
  <c r="R35" i="23"/>
  <c r="N35" i="14"/>
  <c r="N35" i="13"/>
  <c r="N35" i="12"/>
  <c r="N35" i="11"/>
  <c r="N35" i="1"/>
  <c r="N35" i="23"/>
  <c r="J35" i="14"/>
  <c r="J35" i="13"/>
  <c r="J35" i="12"/>
  <c r="J35" i="11"/>
  <c r="J35" i="1"/>
  <c r="J35" i="23"/>
  <c r="X34" i="14"/>
  <c r="X34" i="13"/>
  <c r="X34" i="12"/>
  <c r="X34" i="11"/>
  <c r="X34" i="1"/>
  <c r="X34" i="23"/>
  <c r="T34" i="14"/>
  <c r="T34" i="13"/>
  <c r="T34" i="12"/>
  <c r="T34" i="11"/>
  <c r="T34" i="1"/>
  <c r="T34" i="23"/>
  <c r="P34" i="14"/>
  <c r="P34" i="13"/>
  <c r="P34" i="12"/>
  <c r="P34" i="11"/>
  <c r="P34" i="1"/>
  <c r="P34" i="23"/>
  <c r="L34" i="14"/>
  <c r="L34" i="13"/>
  <c r="L34" i="12"/>
  <c r="L34" i="11"/>
  <c r="L34" i="1"/>
  <c r="L34" i="23"/>
  <c r="H34" i="14"/>
  <c r="H34" i="13"/>
  <c r="H34" i="12"/>
  <c r="H34" i="11"/>
  <c r="H34" i="1"/>
  <c r="H34" i="23"/>
  <c r="V33" i="14"/>
  <c r="V33" i="13"/>
  <c r="V33" i="12"/>
  <c r="V33" i="11"/>
  <c r="V33" i="1"/>
  <c r="V33" i="23"/>
  <c r="R33" i="14"/>
  <c r="R33" i="13"/>
  <c r="R33" i="12"/>
  <c r="R33" i="11"/>
  <c r="R33" i="1"/>
  <c r="R33" i="23"/>
  <c r="N33" i="14"/>
  <c r="N33" i="13"/>
  <c r="N33" i="12"/>
  <c r="N33" i="11"/>
  <c r="N33" i="1"/>
  <c r="N33" i="23"/>
  <c r="J33" i="14"/>
  <c r="J33" i="13"/>
  <c r="J33" i="12"/>
  <c r="J33" i="11"/>
  <c r="J33" i="1"/>
  <c r="J33" i="23"/>
  <c r="X32" i="14"/>
  <c r="X32" i="13"/>
  <c r="X32" i="12"/>
  <c r="X32" i="11"/>
  <c r="X32" i="1"/>
  <c r="X32" i="23"/>
  <c r="T32" i="14"/>
  <c r="T32" i="13"/>
  <c r="T32" i="12"/>
  <c r="T32" i="11"/>
  <c r="T32" i="1"/>
  <c r="T32" i="23"/>
  <c r="P32" i="14"/>
  <c r="P32" i="13"/>
  <c r="P32" i="12"/>
  <c r="P32" i="11"/>
  <c r="P32" i="1"/>
  <c r="P32" i="23"/>
  <c r="L32" i="14"/>
  <c r="L32" i="13"/>
  <c r="L32" i="12"/>
  <c r="L32" i="11"/>
  <c r="L32" i="1"/>
  <c r="L32" i="23"/>
  <c r="H32" i="14"/>
  <c r="H32" i="13"/>
  <c r="H32" i="12"/>
  <c r="H32" i="11"/>
  <c r="H32" i="1"/>
  <c r="H32" i="23"/>
  <c r="V66" i="14"/>
  <c r="V66" i="13"/>
  <c r="V66" i="12"/>
  <c r="V66" i="11"/>
  <c r="V66" i="1"/>
  <c r="V66" i="23"/>
  <c r="R66" i="14"/>
  <c r="R66" i="13"/>
  <c r="R66" i="12"/>
  <c r="R66" i="11"/>
  <c r="R66" i="1"/>
  <c r="R66" i="23"/>
  <c r="N66" i="14"/>
  <c r="N66" i="13"/>
  <c r="N66" i="12"/>
  <c r="N66" i="11"/>
  <c r="N66" i="1"/>
  <c r="N66" i="23"/>
  <c r="J66" i="14"/>
  <c r="J66" i="13"/>
  <c r="J66" i="12"/>
  <c r="J66" i="11"/>
  <c r="J66" i="1"/>
  <c r="J66" i="23"/>
  <c r="X65" i="14"/>
  <c r="X65" i="13"/>
  <c r="X65" i="12"/>
  <c r="X65" i="11"/>
  <c r="X65" i="1"/>
  <c r="X65" i="23"/>
  <c r="T65" i="14"/>
  <c r="T65" i="13"/>
  <c r="T65" i="12"/>
  <c r="T65" i="11"/>
  <c r="T65" i="1"/>
  <c r="T65" i="23"/>
  <c r="P65" i="14"/>
  <c r="P65" i="13"/>
  <c r="P65" i="12"/>
  <c r="P65" i="11"/>
  <c r="P65" i="1"/>
  <c r="P65" i="23"/>
  <c r="L65" i="14"/>
  <c r="L65" i="13"/>
  <c r="L65" i="12"/>
  <c r="L65" i="11"/>
  <c r="L65" i="1"/>
  <c r="L65" i="23"/>
  <c r="H65" i="14"/>
  <c r="H65" i="13"/>
  <c r="H65" i="12"/>
  <c r="H65" i="11"/>
  <c r="H65" i="1"/>
  <c r="H65" i="23"/>
  <c r="V64" i="14"/>
  <c r="V64" i="13"/>
  <c r="V64" i="12"/>
  <c r="V64" i="11"/>
  <c r="V64" i="1"/>
  <c r="V64" i="23"/>
  <c r="R64" i="14"/>
  <c r="R64" i="13"/>
  <c r="R64" i="12"/>
  <c r="R64" i="11"/>
  <c r="R64" i="1"/>
  <c r="R64" i="23"/>
  <c r="N64" i="14"/>
  <c r="N64" i="13"/>
  <c r="N64" i="12"/>
  <c r="N64" i="11"/>
  <c r="N64" i="1"/>
  <c r="N64" i="23"/>
  <c r="J64" i="14"/>
  <c r="J64" i="13"/>
  <c r="J64" i="12"/>
  <c r="J64" i="11"/>
  <c r="J64" i="1"/>
  <c r="J64" i="23"/>
  <c r="X63" i="14"/>
  <c r="X63" i="13"/>
  <c r="X63" i="12"/>
  <c r="X63" i="11"/>
  <c r="X63" i="1"/>
  <c r="X63" i="23"/>
  <c r="T63" i="14"/>
  <c r="T63" i="13"/>
  <c r="T63" i="12"/>
  <c r="T63" i="11"/>
  <c r="T63" i="1"/>
  <c r="T63" i="23"/>
  <c r="P63" i="14"/>
  <c r="P63" i="13"/>
  <c r="P63" i="12"/>
  <c r="P63" i="11"/>
  <c r="P63" i="1"/>
  <c r="P63" i="23"/>
  <c r="L63" i="14"/>
  <c r="L63" i="13"/>
  <c r="L63" i="12"/>
  <c r="L63" i="11"/>
  <c r="L63" i="1"/>
  <c r="L63" i="23"/>
  <c r="H63" i="14"/>
  <c r="H63" i="13"/>
  <c r="H63" i="12"/>
  <c r="H63" i="11"/>
  <c r="H63" i="1"/>
  <c r="H63" i="23"/>
  <c r="V62" i="14"/>
  <c r="V62" i="13"/>
  <c r="V62" i="12"/>
  <c r="V62" i="11"/>
  <c r="V62" i="1"/>
  <c r="V62" i="23"/>
  <c r="R62" i="14"/>
  <c r="R62" i="13"/>
  <c r="R62" i="12"/>
  <c r="R62" i="11"/>
  <c r="R62" i="1"/>
  <c r="R62" i="23"/>
  <c r="N62" i="14"/>
  <c r="N62" i="13"/>
  <c r="N62" i="12"/>
  <c r="N62" i="11"/>
  <c r="N62" i="1"/>
  <c r="N62" i="23"/>
  <c r="J62" i="14"/>
  <c r="J62" i="13"/>
  <c r="J62" i="12"/>
  <c r="J62" i="11"/>
  <c r="J62" i="1"/>
  <c r="J62" i="23"/>
  <c r="X61" i="14"/>
  <c r="X61" i="13"/>
  <c r="X61" i="12"/>
  <c r="X61" i="11"/>
  <c r="X61" i="1"/>
  <c r="X61" i="23"/>
  <c r="T61" i="14"/>
  <c r="T61" i="13"/>
  <c r="T61" i="12"/>
  <c r="T61" i="11"/>
  <c r="T61" i="1"/>
  <c r="T61" i="23"/>
  <c r="P61" i="14"/>
  <c r="P61" i="13"/>
  <c r="P61" i="12"/>
  <c r="P61" i="11"/>
  <c r="P61" i="1"/>
  <c r="P61" i="23"/>
  <c r="L61" i="14"/>
  <c r="L61" i="13"/>
  <c r="L61" i="12"/>
  <c r="L61" i="11"/>
  <c r="L61" i="1"/>
  <c r="L61" i="23"/>
  <c r="H61" i="14"/>
  <c r="H61" i="13"/>
  <c r="H61" i="12"/>
  <c r="H61" i="11"/>
  <c r="H61" i="1"/>
  <c r="H61" i="23"/>
  <c r="V60" i="14"/>
  <c r="V60" i="13"/>
  <c r="V60" i="12"/>
  <c r="V60" i="11"/>
  <c r="V60" i="1"/>
  <c r="V60" i="23"/>
  <c r="R60" i="14"/>
  <c r="R60" i="13"/>
  <c r="R60" i="12"/>
  <c r="R60" i="11"/>
  <c r="R60" i="1"/>
  <c r="R60" i="23"/>
  <c r="N60" i="14"/>
  <c r="N60" i="13"/>
  <c r="N60" i="12"/>
  <c r="N60" i="11"/>
  <c r="N60" i="1"/>
  <c r="N60" i="23"/>
  <c r="J60" i="14"/>
  <c r="J60" i="13"/>
  <c r="J60" i="12"/>
  <c r="J60" i="11"/>
  <c r="J60" i="1"/>
  <c r="J60" i="23"/>
  <c r="X31" i="14"/>
  <c r="X31" i="13"/>
  <c r="X31" i="12"/>
  <c r="X31" i="11"/>
  <c r="X31" i="1"/>
  <c r="X31" i="23"/>
  <c r="T31" i="14"/>
  <c r="T31" i="13"/>
  <c r="T31" i="12"/>
  <c r="T31" i="11"/>
  <c r="T31" i="1"/>
  <c r="T31" i="23"/>
  <c r="P31" i="14"/>
  <c r="P31" i="13"/>
  <c r="P31" i="12"/>
  <c r="P31" i="11"/>
  <c r="P31" i="1"/>
  <c r="P31" i="23"/>
  <c r="L31" i="14"/>
  <c r="L31" i="13"/>
  <c r="L31" i="12"/>
  <c r="L31" i="11"/>
  <c r="L31" i="1"/>
  <c r="L31" i="23"/>
  <c r="H31" i="14"/>
  <c r="H31" i="13"/>
  <c r="H31" i="12"/>
  <c r="H31" i="11"/>
  <c r="H31" i="1"/>
  <c r="H31" i="23"/>
  <c r="V30" i="14"/>
  <c r="V30" i="13"/>
  <c r="V30" i="12"/>
  <c r="V30" i="11"/>
  <c r="V30" i="1"/>
  <c r="V30" i="23"/>
  <c r="R30" i="14"/>
  <c r="R30" i="13"/>
  <c r="R30" i="12"/>
  <c r="R30" i="11"/>
  <c r="R30" i="1"/>
  <c r="R30" i="23"/>
  <c r="N30" i="14"/>
  <c r="N30" i="13"/>
  <c r="N30" i="12"/>
  <c r="N30" i="11"/>
  <c r="N30" i="1"/>
  <c r="N30" i="23"/>
  <c r="J30" i="14"/>
  <c r="J30" i="13"/>
  <c r="J30" i="12"/>
  <c r="J30" i="11"/>
  <c r="J30" i="1"/>
  <c r="J30" i="23"/>
  <c r="X29" i="14"/>
  <c r="X29" i="13"/>
  <c r="X29" i="12"/>
  <c r="X29" i="11"/>
  <c r="X29" i="1"/>
  <c r="X29" i="23"/>
  <c r="T29" i="14"/>
  <c r="T29" i="13"/>
  <c r="T29" i="12"/>
  <c r="T29" i="11"/>
  <c r="T29" i="1"/>
  <c r="T29" i="23"/>
  <c r="P29" i="14"/>
  <c r="P29" i="13"/>
  <c r="P29" i="12"/>
  <c r="P29" i="11"/>
  <c r="P29" i="1"/>
  <c r="P29" i="23"/>
  <c r="L29" i="14"/>
  <c r="L29" i="13"/>
  <c r="L29" i="12"/>
  <c r="L29" i="11"/>
  <c r="L29" i="1"/>
  <c r="L29" i="23"/>
  <c r="H29" i="14"/>
  <c r="H29" i="13"/>
  <c r="H29" i="12"/>
  <c r="H29" i="11"/>
  <c r="H29" i="1"/>
  <c r="H29" i="23"/>
  <c r="V28" i="14"/>
  <c r="V28" i="13"/>
  <c r="V28" i="12"/>
  <c r="V28" i="11"/>
  <c r="V28" i="1"/>
  <c r="V28" i="23"/>
  <c r="R28" i="14"/>
  <c r="R28" i="13"/>
  <c r="R28" i="12"/>
  <c r="R28" i="11"/>
  <c r="R28" i="1"/>
  <c r="R28" i="23"/>
  <c r="N28" i="14"/>
  <c r="N28" i="13"/>
  <c r="N28" i="12"/>
  <c r="N28" i="11"/>
  <c r="N28" i="1"/>
  <c r="N28" i="23"/>
  <c r="J28" i="14"/>
  <c r="J28" i="13"/>
  <c r="J28" i="12"/>
  <c r="J28" i="11"/>
  <c r="J28" i="1"/>
  <c r="J28" i="23"/>
  <c r="X27" i="14"/>
  <c r="X27" i="13"/>
  <c r="X27" i="12"/>
  <c r="X27" i="11"/>
  <c r="X27" i="1"/>
  <c r="X27" i="23"/>
  <c r="T27" i="14"/>
  <c r="T27" i="13"/>
  <c r="T27" i="12"/>
  <c r="T27" i="11"/>
  <c r="T27" i="1"/>
  <c r="T27" i="23"/>
  <c r="P27" i="14"/>
  <c r="P27" i="13"/>
  <c r="P27" i="12"/>
  <c r="P27" i="11"/>
  <c r="P27" i="1"/>
  <c r="P27" i="23"/>
  <c r="L27" i="14"/>
  <c r="L27" i="13"/>
  <c r="L27" i="12"/>
  <c r="L27" i="11"/>
  <c r="L27" i="1"/>
  <c r="L27" i="23"/>
  <c r="H27" i="14"/>
  <c r="H27" i="13"/>
  <c r="H27" i="12"/>
  <c r="H27" i="11"/>
  <c r="H27" i="1"/>
  <c r="H27" i="23"/>
  <c r="V26" i="14"/>
  <c r="V26" i="13"/>
  <c r="V26" i="12"/>
  <c r="V26" i="11"/>
  <c r="V26" i="1"/>
  <c r="V26" i="23"/>
  <c r="R26" i="14"/>
  <c r="R26" i="13"/>
  <c r="R26" i="12"/>
  <c r="R26" i="11"/>
  <c r="R26" i="1"/>
  <c r="R26" i="23"/>
  <c r="N26" i="14"/>
  <c r="N26" i="13"/>
  <c r="N26" i="12"/>
  <c r="N26" i="11"/>
  <c r="N26" i="1"/>
  <c r="N26" i="23"/>
  <c r="J26" i="14"/>
  <c r="J26" i="13"/>
  <c r="J26" i="12"/>
  <c r="J26" i="11"/>
  <c r="J26" i="1"/>
  <c r="J26" i="23"/>
  <c r="X59" i="14"/>
  <c r="X59" i="13"/>
  <c r="X59" i="12"/>
  <c r="X59" i="11"/>
  <c r="X59" i="1"/>
  <c r="X59" i="23"/>
  <c r="T59" i="14"/>
  <c r="T59" i="13"/>
  <c r="T59" i="12"/>
  <c r="T59" i="11"/>
  <c r="T59" i="1"/>
  <c r="T59" i="23"/>
  <c r="P59" i="14"/>
  <c r="P59" i="13"/>
  <c r="P59" i="12"/>
  <c r="P59" i="11"/>
  <c r="P59" i="1"/>
  <c r="P59" i="23"/>
  <c r="L59" i="14"/>
  <c r="L59" i="13"/>
  <c r="L59" i="12"/>
  <c r="L59" i="11"/>
  <c r="L59" i="1"/>
  <c r="L59" i="23"/>
  <c r="H59" i="14"/>
  <c r="H59" i="13"/>
  <c r="H59" i="12"/>
  <c r="H59" i="11"/>
  <c r="H59" i="1"/>
  <c r="H59" i="23"/>
  <c r="V58" i="14"/>
  <c r="V58" i="13"/>
  <c r="V58" i="12"/>
  <c r="V58" i="11"/>
  <c r="V58" i="1"/>
  <c r="V58" i="23"/>
  <c r="R58" i="14"/>
  <c r="R58" i="13"/>
  <c r="R58" i="12"/>
  <c r="R58" i="11"/>
  <c r="R58" i="1"/>
  <c r="R58" i="23"/>
  <c r="N58" i="14"/>
  <c r="N58" i="13"/>
  <c r="N58" i="12"/>
  <c r="N58" i="11"/>
  <c r="N58" i="1"/>
  <c r="N58" i="23"/>
  <c r="J58" i="14"/>
  <c r="J58" i="13"/>
  <c r="J58" i="12"/>
  <c r="J58" i="11"/>
  <c r="J58" i="1"/>
  <c r="J58" i="23"/>
  <c r="X57" i="14"/>
  <c r="X57" i="13"/>
  <c r="X57" i="12"/>
  <c r="X57" i="11"/>
  <c r="X57" i="1"/>
  <c r="X57" i="23"/>
  <c r="T57" i="14"/>
  <c r="T57" i="13"/>
  <c r="T57" i="12"/>
  <c r="T57" i="11"/>
  <c r="T57" i="1"/>
  <c r="T57" i="23"/>
  <c r="P57" i="14"/>
  <c r="P57" i="13"/>
  <c r="P57" i="12"/>
  <c r="P57" i="11"/>
  <c r="P57" i="1"/>
  <c r="P57" i="23"/>
  <c r="L57" i="14"/>
  <c r="L57" i="13"/>
  <c r="L57" i="12"/>
  <c r="L57" i="11"/>
  <c r="L57" i="1"/>
  <c r="L57" i="23"/>
  <c r="H57" i="14"/>
  <c r="H57" i="13"/>
  <c r="H57" i="12"/>
  <c r="H57" i="11"/>
  <c r="H57" i="1"/>
  <c r="H57" i="23"/>
  <c r="V56" i="14"/>
  <c r="V56" i="13"/>
  <c r="V56" i="12"/>
  <c r="V56" i="11"/>
  <c r="V56" i="1"/>
  <c r="V56" i="23"/>
  <c r="R56" i="14"/>
  <c r="R56" i="13"/>
  <c r="R56" i="12"/>
  <c r="R56" i="11"/>
  <c r="R56" i="1"/>
  <c r="R56" i="23"/>
  <c r="N56" i="14"/>
  <c r="N56" i="13"/>
  <c r="N56" i="12"/>
  <c r="N56" i="11"/>
  <c r="N56" i="1"/>
  <c r="N56" i="23"/>
  <c r="J56" i="14"/>
  <c r="J56" i="13"/>
  <c r="J56" i="12"/>
  <c r="J56" i="11"/>
  <c r="J56" i="1"/>
  <c r="J56" i="23"/>
  <c r="X55" i="14"/>
  <c r="X55" i="13"/>
  <c r="X55" i="12"/>
  <c r="X55" i="11"/>
  <c r="X55" i="1"/>
  <c r="X55" i="23"/>
  <c r="T55" i="14"/>
  <c r="T55" i="13"/>
  <c r="T55" i="12"/>
  <c r="T55" i="11"/>
  <c r="T55" i="1"/>
  <c r="T55" i="23"/>
  <c r="P55" i="14"/>
  <c r="P55" i="13"/>
  <c r="P55" i="12"/>
  <c r="P55" i="11"/>
  <c r="P55" i="1"/>
  <c r="P55" i="23"/>
  <c r="L55" i="14"/>
  <c r="L55" i="13"/>
  <c r="L55" i="12"/>
  <c r="L55" i="11"/>
  <c r="L55" i="1"/>
  <c r="L55" i="23"/>
  <c r="H55" i="14"/>
  <c r="H55" i="13"/>
  <c r="H55" i="12"/>
  <c r="H55" i="11"/>
  <c r="H55" i="1"/>
  <c r="H55" i="23"/>
  <c r="V54" i="14"/>
  <c r="V54" i="13"/>
  <c r="V54" i="12"/>
  <c r="V54" i="11"/>
  <c r="V54" i="1"/>
  <c r="V54" i="23"/>
  <c r="R54" i="14"/>
  <c r="R54" i="13"/>
  <c r="R54" i="12"/>
  <c r="R54" i="11"/>
  <c r="R54" i="1"/>
  <c r="R54" i="23"/>
  <c r="N54" i="14"/>
  <c r="N54" i="13"/>
  <c r="N54" i="12"/>
  <c r="N54" i="11"/>
  <c r="N54" i="1"/>
  <c r="N54" i="23"/>
  <c r="J54" i="14"/>
  <c r="J54" i="13"/>
  <c r="J54" i="12"/>
  <c r="J54" i="11"/>
  <c r="J54" i="1"/>
  <c r="J54" i="23"/>
  <c r="X53" i="14"/>
  <c r="X53" i="13"/>
  <c r="X53" i="12"/>
  <c r="X53" i="11"/>
  <c r="X53" i="1"/>
  <c r="X53" i="23"/>
  <c r="T53" i="14"/>
  <c r="T53" i="13"/>
  <c r="T53" i="12"/>
  <c r="T53" i="11"/>
  <c r="T53" i="1"/>
  <c r="T53" i="23"/>
  <c r="P53" i="14"/>
  <c r="P53" i="13"/>
  <c r="P53" i="12"/>
  <c r="P53" i="11"/>
  <c r="P53" i="1"/>
  <c r="P53" i="23"/>
  <c r="L53" i="14"/>
  <c r="L53" i="13"/>
  <c r="L53" i="12"/>
  <c r="L53" i="11"/>
  <c r="L53" i="1"/>
  <c r="L53" i="23"/>
  <c r="H53" i="14"/>
  <c r="H53" i="13"/>
  <c r="H53" i="12"/>
  <c r="H53" i="11"/>
  <c r="H53" i="1"/>
  <c r="H53" i="23"/>
  <c r="V52" i="14"/>
  <c r="V52" i="13"/>
  <c r="V52" i="12"/>
  <c r="V52" i="11"/>
  <c r="V52" i="1"/>
  <c r="V52" i="23"/>
  <c r="R52" i="14"/>
  <c r="R52" i="13"/>
  <c r="R52" i="12"/>
  <c r="R52" i="11"/>
  <c r="R52" i="1"/>
  <c r="R52" i="23"/>
  <c r="N52" i="14"/>
  <c r="N52" i="13"/>
  <c r="N52" i="12"/>
  <c r="N52" i="11"/>
  <c r="N52" i="1"/>
  <c r="N52" i="23"/>
  <c r="J52" i="14"/>
  <c r="J52" i="13"/>
  <c r="J52" i="12"/>
  <c r="J52" i="11"/>
  <c r="J52" i="1"/>
  <c r="J52" i="23"/>
  <c r="X25" i="14"/>
  <c r="X25" i="13"/>
  <c r="X25" i="12"/>
  <c r="X25" i="11"/>
  <c r="X25" i="1"/>
  <c r="X25" i="23"/>
  <c r="T25" i="14"/>
  <c r="T25" i="13"/>
  <c r="T25" i="12"/>
  <c r="T25" i="11"/>
  <c r="T25" i="1"/>
  <c r="T25" i="23"/>
  <c r="P25" i="14"/>
  <c r="P25" i="13"/>
  <c r="P25" i="12"/>
  <c r="P25" i="11"/>
  <c r="P25" i="1"/>
  <c r="P25" i="23"/>
  <c r="L25" i="14"/>
  <c r="L25" i="13"/>
  <c r="L25" i="12"/>
  <c r="L25" i="11"/>
  <c r="L25" i="1"/>
  <c r="L25" i="23"/>
  <c r="H25" i="14"/>
  <c r="H25" i="13"/>
  <c r="H25" i="12"/>
  <c r="H25" i="11"/>
  <c r="H25" i="1"/>
  <c r="H25" i="23"/>
  <c r="V24" i="14"/>
  <c r="V24" i="13"/>
  <c r="V24" i="12"/>
  <c r="V24" i="11"/>
  <c r="V24" i="1"/>
  <c r="V24" i="23"/>
  <c r="R24" i="14"/>
  <c r="R24" i="13"/>
  <c r="R24" i="12"/>
  <c r="R24" i="11"/>
  <c r="R24" i="1"/>
  <c r="R24" i="23"/>
  <c r="N24" i="14"/>
  <c r="N24" i="13"/>
  <c r="N24" i="12"/>
  <c r="N24" i="11"/>
  <c r="N24" i="1"/>
  <c r="N24" i="23"/>
  <c r="J24" i="14"/>
  <c r="J24" i="13"/>
  <c r="J24" i="12"/>
  <c r="J24" i="11"/>
  <c r="J24" i="1"/>
  <c r="J24" i="23"/>
  <c r="X23" i="14"/>
  <c r="X23" i="13"/>
  <c r="X23" i="12"/>
  <c r="X23" i="11"/>
  <c r="X23" i="1"/>
  <c r="X23" i="23"/>
  <c r="T23" i="14"/>
  <c r="T23" i="13"/>
  <c r="T23" i="12"/>
  <c r="T23" i="11"/>
  <c r="T23" i="1"/>
  <c r="T23" i="23"/>
  <c r="P23" i="14"/>
  <c r="P23" i="13"/>
  <c r="P23" i="12"/>
  <c r="P23" i="11"/>
  <c r="P23" i="1"/>
  <c r="P23" i="23"/>
  <c r="L23" i="14"/>
  <c r="L23" i="13"/>
  <c r="L23" i="12"/>
  <c r="L23" i="11"/>
  <c r="L23" i="1"/>
  <c r="L23" i="23"/>
  <c r="H23" i="14"/>
  <c r="H23" i="13"/>
  <c r="H23" i="12"/>
  <c r="H23" i="11"/>
  <c r="H23" i="1"/>
  <c r="H23" i="23"/>
  <c r="V22" i="14"/>
  <c r="V22" i="13"/>
  <c r="V22" i="12"/>
  <c r="V22" i="11"/>
  <c r="V22" i="1"/>
  <c r="V22" i="23"/>
  <c r="R22" i="14"/>
  <c r="R22" i="13"/>
  <c r="R22" i="12"/>
  <c r="R22" i="11"/>
  <c r="R22" i="1"/>
  <c r="R22" i="23"/>
  <c r="N22" i="14"/>
  <c r="N22" i="13"/>
  <c r="N22" i="12"/>
  <c r="N22" i="11"/>
  <c r="N22" i="1"/>
  <c r="N22" i="23"/>
  <c r="J22" i="14"/>
  <c r="J22" i="13"/>
  <c r="J22" i="12"/>
  <c r="J22" i="11"/>
  <c r="J22" i="1"/>
  <c r="J22" i="23"/>
  <c r="X21" i="14"/>
  <c r="X21" i="13"/>
  <c r="X21" i="12"/>
  <c r="X21" i="11"/>
  <c r="X21" i="1"/>
  <c r="X21" i="23"/>
  <c r="T21" i="14"/>
  <c r="T21" i="13"/>
  <c r="T21" i="12"/>
  <c r="T21" i="11"/>
  <c r="T21" i="1"/>
  <c r="T21" i="23"/>
  <c r="P21" i="14"/>
  <c r="P21" i="13"/>
  <c r="P21" i="12"/>
  <c r="P21" i="11"/>
  <c r="P21" i="1"/>
  <c r="P21" i="23"/>
  <c r="L21" i="14"/>
  <c r="L21" i="13"/>
  <c r="L21" i="12"/>
  <c r="L21" i="11"/>
  <c r="L21" i="1"/>
  <c r="L21" i="23"/>
  <c r="H21" i="14"/>
  <c r="H21" i="13"/>
  <c r="H21" i="12"/>
  <c r="H21" i="11"/>
  <c r="H21" i="1"/>
  <c r="H21" i="23"/>
  <c r="V182" i="14"/>
  <c r="V182" i="13"/>
  <c r="V182" i="12"/>
  <c r="V182" i="11"/>
  <c r="V182" i="1"/>
  <c r="V182" i="23"/>
  <c r="R182" i="14"/>
  <c r="R182" i="13"/>
  <c r="R182" i="12"/>
  <c r="R182" i="11"/>
  <c r="R182" i="1"/>
  <c r="R182" i="23"/>
  <c r="N182" i="14"/>
  <c r="N182" i="13"/>
  <c r="N182" i="12"/>
  <c r="N182" i="11"/>
  <c r="N182" i="1"/>
  <c r="N182" i="23"/>
  <c r="J182" i="14"/>
  <c r="J182" i="13"/>
  <c r="J182" i="12"/>
  <c r="J182" i="11"/>
  <c r="J182" i="1"/>
  <c r="J182" i="23"/>
  <c r="X20" i="14"/>
  <c r="X20" i="13"/>
  <c r="X20" i="12"/>
  <c r="X20" i="11"/>
  <c r="X20" i="1"/>
  <c r="X20" i="23"/>
  <c r="T20" i="14"/>
  <c r="T20" i="13"/>
  <c r="T20" i="12"/>
  <c r="T20" i="11"/>
  <c r="T20" i="1"/>
  <c r="T20" i="23"/>
  <c r="P20" i="14"/>
  <c r="P20" i="13"/>
  <c r="P20" i="12"/>
  <c r="P20" i="11"/>
  <c r="P20" i="1"/>
  <c r="P20" i="23"/>
  <c r="L20" i="14"/>
  <c r="L20" i="13"/>
  <c r="L20" i="12"/>
  <c r="L20" i="11"/>
  <c r="L20" i="1"/>
  <c r="L20" i="23"/>
  <c r="H20" i="14"/>
  <c r="H20" i="13"/>
  <c r="H20" i="12"/>
  <c r="H20" i="11"/>
  <c r="H20" i="1"/>
  <c r="H20" i="23"/>
  <c r="V19" i="14"/>
  <c r="V19" i="13"/>
  <c r="V19" i="12"/>
  <c r="V19" i="11"/>
  <c r="V19" i="1"/>
  <c r="V19" i="23"/>
  <c r="R19" i="14"/>
  <c r="R19" i="13"/>
  <c r="R19" i="12"/>
  <c r="R19" i="11"/>
  <c r="R19" i="1"/>
  <c r="R19" i="23"/>
  <c r="N19" i="14"/>
  <c r="N19" i="13"/>
  <c r="N19" i="12"/>
  <c r="N19" i="11"/>
  <c r="N19" i="1"/>
  <c r="N19" i="23"/>
  <c r="J19" i="14"/>
  <c r="J19" i="13"/>
  <c r="J19" i="12"/>
  <c r="J19" i="11"/>
  <c r="J19" i="1"/>
  <c r="J19" i="23"/>
  <c r="X181" i="14"/>
  <c r="X181" i="13"/>
  <c r="X181" i="12"/>
  <c r="X181" i="11"/>
  <c r="X181" i="1"/>
  <c r="X181" i="23"/>
  <c r="T181" i="14"/>
  <c r="T181" i="13"/>
  <c r="T181" i="12"/>
  <c r="T181" i="11"/>
  <c r="T181" i="1"/>
  <c r="T181" i="23"/>
  <c r="P181" i="14"/>
  <c r="P181" i="13"/>
  <c r="P181" i="12"/>
  <c r="P181" i="11"/>
  <c r="P181" i="1"/>
  <c r="P181" i="23"/>
  <c r="L181" i="14"/>
  <c r="L181" i="13"/>
  <c r="L181" i="12"/>
  <c r="L181" i="11"/>
  <c r="L181" i="1"/>
  <c r="L181" i="23"/>
  <c r="H181" i="14"/>
  <c r="H181" i="13"/>
  <c r="H181" i="12"/>
  <c r="H181" i="11"/>
  <c r="H181" i="1"/>
  <c r="H181" i="23"/>
  <c r="V18" i="14"/>
  <c r="V18" i="13"/>
  <c r="V18" i="12"/>
  <c r="V18" i="11"/>
  <c r="V18" i="1"/>
  <c r="V18" i="23"/>
  <c r="R18" i="14"/>
  <c r="R18" i="13"/>
  <c r="R18" i="12"/>
  <c r="R18" i="11"/>
  <c r="R18" i="1"/>
  <c r="R18" i="23"/>
  <c r="N18" i="14"/>
  <c r="N18" i="13"/>
  <c r="N18" i="12"/>
  <c r="N18" i="11"/>
  <c r="N18" i="1"/>
  <c r="N18" i="23"/>
  <c r="J18" i="14"/>
  <c r="J18" i="13"/>
  <c r="J18" i="12"/>
  <c r="J18" i="11"/>
  <c r="J18" i="1"/>
  <c r="J18" i="23"/>
  <c r="X51" i="14"/>
  <c r="X51" i="13"/>
  <c r="X51" i="12"/>
  <c r="X51" i="11"/>
  <c r="X51" i="1"/>
  <c r="X51" i="23"/>
  <c r="T51" i="14"/>
  <c r="T51" i="13"/>
  <c r="T51" i="12"/>
  <c r="T51" i="11"/>
  <c r="T51" i="1"/>
  <c r="T51" i="23"/>
  <c r="P51" i="14"/>
  <c r="P51" i="13"/>
  <c r="P51" i="12"/>
  <c r="P51" i="11"/>
  <c r="P51" i="1"/>
  <c r="P51" i="23"/>
  <c r="L51" i="14"/>
  <c r="L51" i="13"/>
  <c r="L51" i="12"/>
  <c r="L51" i="11"/>
  <c r="L51" i="1"/>
  <c r="L51" i="23"/>
  <c r="H51" i="14"/>
  <c r="H51" i="13"/>
  <c r="H51" i="12"/>
  <c r="H51" i="11"/>
  <c r="H51" i="1"/>
  <c r="H51" i="23"/>
  <c r="V332" i="14"/>
  <c r="V332" i="13"/>
  <c r="V332" i="12"/>
  <c r="V332" i="11"/>
  <c r="V332" i="1"/>
  <c r="V332" i="23"/>
  <c r="R332" i="14"/>
  <c r="R332" i="13"/>
  <c r="R332" i="12"/>
  <c r="R332" i="11"/>
  <c r="R332" i="1"/>
  <c r="R332" i="23"/>
  <c r="N332" i="14"/>
  <c r="N332" i="13"/>
  <c r="N332" i="12"/>
  <c r="N332" i="11"/>
  <c r="N332" i="1"/>
  <c r="N332" i="23"/>
  <c r="J332" i="14"/>
  <c r="J332" i="13"/>
  <c r="J332" i="12"/>
  <c r="J332" i="11"/>
  <c r="J332" i="1"/>
  <c r="J332" i="23"/>
  <c r="X331" i="14"/>
  <c r="X331" i="13"/>
  <c r="X331" i="12"/>
  <c r="X331" i="11"/>
  <c r="X331" i="1"/>
  <c r="X331" i="23"/>
  <c r="T331" i="14"/>
  <c r="T331" i="13"/>
  <c r="T331" i="12"/>
  <c r="T331" i="11"/>
  <c r="T331" i="1"/>
  <c r="T331" i="23"/>
  <c r="P331" i="14"/>
  <c r="P331" i="13"/>
  <c r="P331" i="12"/>
  <c r="P331" i="11"/>
  <c r="P331" i="1"/>
  <c r="P331" i="23"/>
  <c r="L331" i="14"/>
  <c r="L331" i="13"/>
  <c r="L331" i="12"/>
  <c r="L331" i="11"/>
  <c r="L331" i="1"/>
  <c r="L331" i="23"/>
  <c r="H331" i="14"/>
  <c r="H331" i="13"/>
  <c r="H331" i="12"/>
  <c r="H331" i="11"/>
  <c r="H331" i="1"/>
  <c r="H331" i="23"/>
  <c r="V126" i="14"/>
  <c r="V126" i="13"/>
  <c r="V126" i="12"/>
  <c r="V126" i="11"/>
  <c r="V126" i="1"/>
  <c r="V126" i="23"/>
  <c r="R126" i="14"/>
  <c r="R126" i="13"/>
  <c r="R126" i="12"/>
  <c r="R126" i="11"/>
  <c r="R126" i="1"/>
  <c r="R126" i="23"/>
  <c r="N126" i="14"/>
  <c r="N126" i="13"/>
  <c r="N126" i="12"/>
  <c r="N126" i="11"/>
  <c r="N126" i="1"/>
  <c r="N126" i="23"/>
  <c r="J126" i="14"/>
  <c r="J126" i="13"/>
  <c r="J126" i="12"/>
  <c r="J126" i="11"/>
  <c r="J126" i="1"/>
  <c r="J126" i="23"/>
  <c r="X98" i="14"/>
  <c r="X98" i="13"/>
  <c r="X98" i="12"/>
  <c r="X98" i="11"/>
  <c r="X98" i="1"/>
  <c r="X98" i="23"/>
  <c r="T98" i="14"/>
  <c r="T98" i="13"/>
  <c r="T98" i="12"/>
  <c r="T98" i="11"/>
  <c r="T98" i="1"/>
  <c r="T98" i="23"/>
  <c r="P98" i="14"/>
  <c r="P98" i="13"/>
  <c r="P98" i="12"/>
  <c r="P98" i="11"/>
  <c r="P98" i="1"/>
  <c r="P98" i="23"/>
  <c r="L98" i="14"/>
  <c r="L98" i="13"/>
  <c r="L98" i="12"/>
  <c r="L98" i="11"/>
  <c r="L98" i="1"/>
  <c r="L98" i="23"/>
  <c r="H98" i="14"/>
  <c r="H98" i="13"/>
  <c r="H98" i="12"/>
  <c r="H98" i="11"/>
  <c r="H98" i="1"/>
  <c r="H98" i="23"/>
  <c r="V97" i="14"/>
  <c r="V97" i="13"/>
  <c r="V97" i="12"/>
  <c r="V97" i="11"/>
  <c r="V97" i="1"/>
  <c r="V97" i="23"/>
  <c r="R97" i="14"/>
  <c r="R97" i="13"/>
  <c r="R97" i="12"/>
  <c r="R97" i="11"/>
  <c r="R97" i="1"/>
  <c r="R97" i="23"/>
  <c r="N97" i="14"/>
  <c r="N97" i="13"/>
  <c r="N97" i="12"/>
  <c r="N97" i="11"/>
  <c r="N97" i="1"/>
  <c r="N97" i="23"/>
  <c r="J97" i="14"/>
  <c r="J97" i="13"/>
  <c r="J97" i="12"/>
  <c r="J97" i="11"/>
  <c r="J97" i="1"/>
  <c r="J97" i="23"/>
  <c r="X96" i="14"/>
  <c r="X96" i="13"/>
  <c r="X96" i="12"/>
  <c r="X96" i="11"/>
  <c r="X96" i="1"/>
  <c r="X96" i="23"/>
  <c r="T96" i="14"/>
  <c r="T96" i="13"/>
  <c r="T96" i="12"/>
  <c r="T96" i="11"/>
  <c r="T96" i="1"/>
  <c r="T96" i="23"/>
  <c r="P96" i="14"/>
  <c r="P96" i="13"/>
  <c r="P96" i="12"/>
  <c r="P96" i="11"/>
  <c r="P96" i="1"/>
  <c r="P96" i="23"/>
  <c r="L96" i="14"/>
  <c r="L96" i="13"/>
  <c r="L96" i="12"/>
  <c r="L96" i="11"/>
  <c r="L96" i="1"/>
  <c r="L96" i="23"/>
  <c r="H96" i="14"/>
  <c r="H96" i="13"/>
  <c r="H96" i="12"/>
  <c r="H96" i="11"/>
  <c r="H96" i="1"/>
  <c r="H96" i="23"/>
  <c r="V95" i="14"/>
  <c r="V95" i="13"/>
  <c r="V95" i="12"/>
  <c r="V95" i="11"/>
  <c r="V95" i="1"/>
  <c r="V95" i="23"/>
  <c r="R95" i="14"/>
  <c r="R95" i="13"/>
  <c r="R95" i="12"/>
  <c r="R95" i="11"/>
  <c r="R95" i="1"/>
  <c r="R95" i="23"/>
  <c r="N95" i="14"/>
  <c r="N95" i="13"/>
  <c r="N95" i="12"/>
  <c r="N95" i="11"/>
  <c r="N95" i="1"/>
  <c r="N95" i="23"/>
  <c r="J95" i="14"/>
  <c r="J95" i="13"/>
  <c r="J95" i="12"/>
  <c r="J95" i="11"/>
  <c r="J95" i="1"/>
  <c r="J95" i="23"/>
  <c r="X94" i="14"/>
  <c r="X94" i="13"/>
  <c r="X94" i="12"/>
  <c r="X94" i="11"/>
  <c r="X94" i="1"/>
  <c r="X94" i="23"/>
  <c r="T94" i="14"/>
  <c r="T94" i="13"/>
  <c r="T94" i="12"/>
  <c r="T94" i="11"/>
  <c r="T94" i="1"/>
  <c r="T94" i="23"/>
  <c r="P94" i="14"/>
  <c r="P94" i="13"/>
  <c r="P94" i="12"/>
  <c r="P94" i="11"/>
  <c r="P94" i="1"/>
  <c r="P94" i="23"/>
  <c r="L94" i="14"/>
  <c r="L94" i="13"/>
  <c r="L94" i="12"/>
  <c r="L94" i="11"/>
  <c r="L94" i="1"/>
  <c r="L94" i="23"/>
  <c r="H94" i="14"/>
  <c r="H94" i="13"/>
  <c r="H94" i="12"/>
  <c r="H94" i="11"/>
  <c r="H94" i="1"/>
  <c r="H94" i="23"/>
  <c r="V93" i="14"/>
  <c r="V93" i="13"/>
  <c r="V93" i="12"/>
  <c r="V93" i="11"/>
  <c r="V93" i="1"/>
  <c r="V93" i="23"/>
  <c r="R93" i="14"/>
  <c r="R93" i="13"/>
  <c r="R93" i="12"/>
  <c r="R93" i="11"/>
  <c r="R93" i="1"/>
  <c r="R93" i="23"/>
  <c r="N93" i="14"/>
  <c r="N93" i="13"/>
  <c r="N93" i="12"/>
  <c r="N93" i="11"/>
  <c r="N93" i="1"/>
  <c r="N93" i="23"/>
  <c r="J93" i="14"/>
  <c r="J93" i="13"/>
  <c r="J93" i="12"/>
  <c r="J93" i="11"/>
  <c r="J93" i="1"/>
  <c r="J93" i="23"/>
  <c r="X180" i="14"/>
  <c r="X180" i="13"/>
  <c r="X180" i="12"/>
  <c r="X180" i="11"/>
  <c r="X180" i="1"/>
  <c r="X180" i="23"/>
  <c r="T180" i="14"/>
  <c r="T180" i="13"/>
  <c r="T180" i="12"/>
  <c r="T180" i="11"/>
  <c r="T180" i="1"/>
  <c r="T180" i="23"/>
  <c r="P180" i="14"/>
  <c r="P180" i="13"/>
  <c r="P180" i="12"/>
  <c r="P180" i="11"/>
  <c r="P180" i="1"/>
  <c r="P180" i="23"/>
  <c r="L180" i="14"/>
  <c r="L180" i="13"/>
  <c r="L180" i="12"/>
  <c r="L180" i="11"/>
  <c r="L180" i="1"/>
  <c r="L180" i="23"/>
  <c r="H180" i="14"/>
  <c r="H180" i="13"/>
  <c r="H180" i="12"/>
  <c r="H180" i="11"/>
  <c r="H180" i="1"/>
  <c r="H180" i="23"/>
  <c r="V179" i="14"/>
  <c r="V179" i="13"/>
  <c r="V179" i="12"/>
  <c r="V179" i="11"/>
  <c r="V179" i="1"/>
  <c r="V179" i="23"/>
  <c r="R179" i="14"/>
  <c r="R179" i="13"/>
  <c r="R179" i="12"/>
  <c r="R179" i="11"/>
  <c r="R179" i="1"/>
  <c r="R179" i="23"/>
  <c r="N179" i="14"/>
  <c r="N179" i="13"/>
  <c r="N179" i="12"/>
  <c r="N179" i="11"/>
  <c r="N179" i="1"/>
  <c r="N179" i="23"/>
  <c r="J179" i="14"/>
  <c r="J179" i="13"/>
  <c r="J179" i="12"/>
  <c r="J179" i="11"/>
  <c r="J179" i="1"/>
  <c r="J179" i="23"/>
  <c r="X178" i="14"/>
  <c r="X178" i="13"/>
  <c r="X178" i="12"/>
  <c r="X178" i="11"/>
  <c r="X178" i="1"/>
  <c r="X178" i="23"/>
  <c r="T178" i="14"/>
  <c r="T178" i="13"/>
  <c r="T178" i="12"/>
  <c r="T178" i="11"/>
  <c r="T178" i="1"/>
  <c r="T178" i="23"/>
  <c r="P178" i="14"/>
  <c r="P178" i="13"/>
  <c r="P178" i="12"/>
  <c r="P178" i="11"/>
  <c r="P178" i="1"/>
  <c r="P178" i="23"/>
  <c r="L178" i="14"/>
  <c r="L178" i="13"/>
  <c r="L178" i="12"/>
  <c r="L178" i="11"/>
  <c r="L178" i="1"/>
  <c r="L178" i="23"/>
  <c r="H178" i="14"/>
  <c r="H178" i="13"/>
  <c r="H178" i="12"/>
  <c r="H178" i="11"/>
  <c r="H178" i="1"/>
  <c r="H178" i="23"/>
  <c r="V177" i="14"/>
  <c r="V177" i="13"/>
  <c r="V177" i="12"/>
  <c r="V177" i="11"/>
  <c r="V177" i="1"/>
  <c r="V177" i="23"/>
  <c r="R177" i="14"/>
  <c r="R177" i="13"/>
  <c r="R177" i="12"/>
  <c r="R177" i="11"/>
  <c r="R177" i="1"/>
  <c r="R177" i="23"/>
  <c r="N177" i="14"/>
  <c r="N177" i="13"/>
  <c r="N177" i="12"/>
  <c r="N177" i="11"/>
  <c r="N177" i="1"/>
  <c r="N177" i="23"/>
  <c r="J177" i="14"/>
  <c r="J177" i="13"/>
  <c r="J177" i="12"/>
  <c r="J177" i="11"/>
  <c r="J177" i="1"/>
  <c r="J177" i="23"/>
  <c r="X176" i="14"/>
  <c r="X176" i="13"/>
  <c r="X176" i="12"/>
  <c r="X176" i="11"/>
  <c r="X176" i="1"/>
  <c r="X176" i="23"/>
  <c r="T176" i="14"/>
  <c r="T176" i="13"/>
  <c r="T176" i="12"/>
  <c r="T176" i="11"/>
  <c r="T176" i="1"/>
  <c r="T176" i="23"/>
  <c r="P176" i="14"/>
  <c r="P176" i="13"/>
  <c r="P176" i="12"/>
  <c r="P176" i="11"/>
  <c r="P176" i="1"/>
  <c r="P176" i="23"/>
  <c r="L176" i="14"/>
  <c r="L176" i="13"/>
  <c r="L176" i="12"/>
  <c r="L176" i="11"/>
  <c r="L176" i="1"/>
  <c r="L176" i="23"/>
  <c r="H176" i="14"/>
  <c r="H176" i="13"/>
  <c r="H176" i="12"/>
  <c r="H176" i="11"/>
  <c r="H176" i="1"/>
  <c r="H176" i="23"/>
  <c r="V17" i="14"/>
  <c r="V17" i="13"/>
  <c r="V17" i="12"/>
  <c r="V17" i="11"/>
  <c r="V17" i="1"/>
  <c r="V17" i="23"/>
  <c r="R17" i="14"/>
  <c r="R17" i="13"/>
  <c r="R17" i="12"/>
  <c r="R17" i="11"/>
  <c r="R17" i="1"/>
  <c r="R17" i="23"/>
  <c r="N17" i="14"/>
  <c r="N17" i="13"/>
  <c r="N17" i="12"/>
  <c r="N17" i="11"/>
  <c r="N17" i="1"/>
  <c r="N17" i="23"/>
  <c r="J17" i="14"/>
  <c r="J17" i="13"/>
  <c r="J17" i="12"/>
  <c r="J17" i="11"/>
  <c r="J17" i="1"/>
  <c r="J17" i="23"/>
  <c r="X16" i="14"/>
  <c r="X16" i="13"/>
  <c r="X16" i="12"/>
  <c r="X16" i="11"/>
  <c r="X16" i="1"/>
  <c r="X16" i="23"/>
  <c r="T16" i="14"/>
  <c r="T16" i="13"/>
  <c r="T16" i="12"/>
  <c r="T16" i="11"/>
  <c r="T16" i="1"/>
  <c r="T16" i="23"/>
  <c r="P16" i="14"/>
  <c r="P16" i="13"/>
  <c r="P16" i="12"/>
  <c r="P16" i="11"/>
  <c r="P16" i="1"/>
  <c r="P16" i="23"/>
  <c r="L16" i="14"/>
  <c r="L16" i="13"/>
  <c r="L16" i="12"/>
  <c r="L16" i="11"/>
  <c r="L16" i="1"/>
  <c r="L16" i="23"/>
  <c r="H16" i="14"/>
  <c r="H16" i="13"/>
  <c r="H16" i="12"/>
  <c r="H16" i="11"/>
  <c r="H16" i="1"/>
  <c r="H16" i="23"/>
  <c r="V15" i="14"/>
  <c r="V15" i="13"/>
  <c r="V15" i="12"/>
  <c r="V15" i="11"/>
  <c r="V15" i="1"/>
  <c r="V15" i="23"/>
  <c r="R15" i="14"/>
  <c r="R15" i="13"/>
  <c r="R15" i="12"/>
  <c r="R15" i="11"/>
  <c r="R15" i="1"/>
  <c r="R15" i="23"/>
  <c r="N15" i="14"/>
  <c r="N15" i="13"/>
  <c r="N15" i="12"/>
  <c r="N15" i="11"/>
  <c r="N15" i="1"/>
  <c r="N15" i="23"/>
  <c r="J15" i="14"/>
  <c r="J15" i="13"/>
  <c r="J15" i="12"/>
  <c r="J15" i="11"/>
  <c r="J15" i="1"/>
  <c r="J15" i="23"/>
  <c r="X14" i="14"/>
  <c r="X14" i="13"/>
  <c r="X14" i="12"/>
  <c r="X14" i="11"/>
  <c r="X14" i="1"/>
  <c r="X14" i="23"/>
  <c r="T14" i="14"/>
  <c r="T14" i="13"/>
  <c r="T14" i="12"/>
  <c r="T14" i="11"/>
  <c r="T14" i="1"/>
  <c r="T14" i="23"/>
  <c r="P14" i="14"/>
  <c r="P14" i="13"/>
  <c r="P14" i="12"/>
  <c r="P14" i="11"/>
  <c r="P14" i="1"/>
  <c r="P14" i="23"/>
  <c r="L14" i="14"/>
  <c r="L14" i="13"/>
  <c r="L14" i="12"/>
  <c r="L14" i="11"/>
  <c r="L14" i="1"/>
  <c r="L14" i="23"/>
  <c r="H14" i="14"/>
  <c r="H14" i="13"/>
  <c r="H14" i="12"/>
  <c r="H14" i="11"/>
  <c r="H14" i="1"/>
  <c r="H14" i="23"/>
  <c r="V13" i="14"/>
  <c r="V13" i="13"/>
  <c r="V13" i="12"/>
  <c r="V13" i="11"/>
  <c r="V13" i="1"/>
  <c r="V13" i="23"/>
  <c r="R13" i="14"/>
  <c r="R13" i="13"/>
  <c r="R13" i="12"/>
  <c r="R13" i="11"/>
  <c r="R13" i="1"/>
  <c r="R13" i="23"/>
  <c r="N13" i="14"/>
  <c r="N13" i="13"/>
  <c r="N13" i="12"/>
  <c r="N13" i="11"/>
  <c r="N13" i="1"/>
  <c r="N13" i="23"/>
  <c r="J13" i="14"/>
  <c r="J13" i="13"/>
  <c r="J13" i="12"/>
  <c r="J13" i="11"/>
  <c r="J13" i="1"/>
  <c r="J13" i="23"/>
  <c r="X12" i="14"/>
  <c r="X12" i="13"/>
  <c r="X12" i="12"/>
  <c r="X12" i="11"/>
  <c r="X12" i="1"/>
  <c r="X12" i="23"/>
  <c r="T12" i="14"/>
  <c r="T12" i="13"/>
  <c r="T12" i="12"/>
  <c r="T12" i="11"/>
  <c r="T12" i="1"/>
  <c r="T12" i="23"/>
  <c r="P12" i="14"/>
  <c r="P12" i="13"/>
  <c r="P12" i="12"/>
  <c r="P12" i="11"/>
  <c r="P12" i="1"/>
  <c r="P12" i="23"/>
  <c r="L12" i="14"/>
  <c r="L12" i="13"/>
  <c r="L12" i="12"/>
  <c r="L12" i="11"/>
  <c r="L12" i="1"/>
  <c r="L12" i="23"/>
  <c r="H12" i="14"/>
  <c r="H12" i="13"/>
  <c r="H12" i="12"/>
  <c r="H12" i="11"/>
  <c r="H12" i="1"/>
  <c r="H12" i="23"/>
  <c r="V11" i="14"/>
  <c r="V11" i="13"/>
  <c r="V11" i="12"/>
  <c r="V11" i="11"/>
  <c r="V11" i="1"/>
  <c r="V11" i="23"/>
  <c r="R11" i="14"/>
  <c r="R11" i="13"/>
  <c r="R11" i="12"/>
  <c r="R11" i="11"/>
  <c r="R11" i="1"/>
  <c r="R11" i="23"/>
  <c r="N11" i="14"/>
  <c r="N11" i="13"/>
  <c r="N11" i="12"/>
  <c r="N11" i="11"/>
  <c r="N11" i="1"/>
  <c r="N11" i="23"/>
  <c r="J11" i="14"/>
  <c r="J11" i="13"/>
  <c r="J11" i="12"/>
  <c r="J11" i="11"/>
  <c r="J11" i="1"/>
  <c r="J11" i="23"/>
  <c r="X10" i="14"/>
  <c r="X10" i="13"/>
  <c r="X10" i="12"/>
  <c r="X10" i="11"/>
  <c r="X10" i="1"/>
  <c r="X10" i="23"/>
  <c r="T10" i="14"/>
  <c r="T10" i="13"/>
  <c r="T10" i="12"/>
  <c r="T10" i="11"/>
  <c r="T10" i="1"/>
  <c r="T10" i="23"/>
  <c r="P10" i="14"/>
  <c r="P10" i="13"/>
  <c r="P10" i="12"/>
  <c r="P10" i="11"/>
  <c r="P10" i="1"/>
  <c r="P10" i="23"/>
  <c r="L10" i="14"/>
  <c r="L10" i="13"/>
  <c r="L10" i="12"/>
  <c r="L10" i="11"/>
  <c r="L10" i="1"/>
  <c r="L10" i="23"/>
  <c r="H10" i="14"/>
  <c r="H10" i="13"/>
  <c r="H10" i="12"/>
  <c r="H10" i="11"/>
  <c r="H10" i="1"/>
  <c r="H10" i="23"/>
  <c r="V9" i="14"/>
  <c r="V9" i="13"/>
  <c r="V9" i="12"/>
  <c r="V9" i="11"/>
  <c r="V9" i="1"/>
  <c r="V9" i="23"/>
  <c r="R9" i="14"/>
  <c r="R9" i="13"/>
  <c r="R9" i="12"/>
  <c r="R9" i="11"/>
  <c r="R9" i="1"/>
  <c r="R9" i="23"/>
  <c r="N9" i="14"/>
  <c r="N9" i="13"/>
  <c r="N9" i="12"/>
  <c r="N9" i="11"/>
  <c r="N9" i="1"/>
  <c r="N9" i="23"/>
  <c r="J9" i="14"/>
  <c r="J9" i="13"/>
  <c r="J9" i="12"/>
  <c r="J9" i="11"/>
  <c r="J9" i="1"/>
  <c r="J9" i="23"/>
  <c r="X175" i="14"/>
  <c r="X175" i="13"/>
  <c r="X175" i="12"/>
  <c r="X175" i="11"/>
  <c r="X175" i="1"/>
  <c r="X175" i="23"/>
  <c r="T175" i="14"/>
  <c r="T175" i="13"/>
  <c r="T175" i="12"/>
  <c r="T175" i="11"/>
  <c r="T175" i="1"/>
  <c r="T175" i="23"/>
  <c r="P175" i="14"/>
  <c r="P175" i="13"/>
  <c r="P175" i="12"/>
  <c r="P175" i="11"/>
  <c r="P175" i="1"/>
  <c r="P175" i="23"/>
  <c r="L175" i="14"/>
  <c r="L175" i="13"/>
  <c r="L175" i="12"/>
  <c r="L175" i="11"/>
  <c r="L175" i="1"/>
  <c r="L175" i="23"/>
  <c r="H175" i="14"/>
  <c r="H175" i="13"/>
  <c r="H175" i="12"/>
  <c r="H175" i="11"/>
  <c r="H175" i="1"/>
  <c r="H175" i="23"/>
  <c r="V8" i="14"/>
  <c r="V8" i="13"/>
  <c r="V8" i="12"/>
  <c r="V8" i="11"/>
  <c r="V8" i="1"/>
  <c r="V8" i="23"/>
  <c r="R8" i="14"/>
  <c r="R8" i="13"/>
  <c r="R8" i="12"/>
  <c r="R8" i="11"/>
  <c r="R8" i="1"/>
  <c r="R8" i="23"/>
  <c r="N8" i="14"/>
  <c r="N8" i="13"/>
  <c r="N8" i="12"/>
  <c r="N8" i="11"/>
  <c r="N8" i="1"/>
  <c r="N8" i="23"/>
  <c r="J8" i="14"/>
  <c r="J8" i="13"/>
  <c r="J8" i="12"/>
  <c r="J8" i="11"/>
  <c r="J8" i="1"/>
  <c r="J8" i="23"/>
  <c r="X92" i="14"/>
  <c r="X92" i="13"/>
  <c r="X92" i="12"/>
  <c r="X92" i="11"/>
  <c r="X92" i="1"/>
  <c r="X92" i="23"/>
  <c r="T92" i="14"/>
  <c r="T92" i="13"/>
  <c r="T92" i="12"/>
  <c r="T92" i="11"/>
  <c r="T92" i="1"/>
  <c r="T92" i="23"/>
  <c r="P92" i="14"/>
  <c r="P92" i="13"/>
  <c r="P92" i="12"/>
  <c r="P92" i="11"/>
  <c r="P92" i="1"/>
  <c r="P92" i="23"/>
  <c r="L92" i="14"/>
  <c r="L92" i="13"/>
  <c r="L92" i="12"/>
  <c r="L92" i="11"/>
  <c r="L92" i="1"/>
  <c r="L92" i="23"/>
  <c r="H92" i="14"/>
  <c r="H92" i="13"/>
  <c r="H92" i="12"/>
  <c r="H92" i="11"/>
  <c r="H92" i="1"/>
  <c r="H92" i="23"/>
  <c r="V91" i="14"/>
  <c r="V91" i="13"/>
  <c r="V91" i="12"/>
  <c r="V91" i="11"/>
  <c r="V91" i="1"/>
  <c r="V91" i="23"/>
  <c r="R91" i="14"/>
  <c r="R91" i="13"/>
  <c r="R91" i="12"/>
  <c r="R91" i="11"/>
  <c r="R91" i="1"/>
  <c r="R91" i="23"/>
  <c r="N91" i="14"/>
  <c r="N91" i="13"/>
  <c r="N91" i="12"/>
  <c r="N91" i="11"/>
  <c r="N91" i="1"/>
  <c r="N91" i="23"/>
  <c r="J91" i="14"/>
  <c r="J91" i="13"/>
  <c r="J91" i="12"/>
  <c r="J91" i="11"/>
  <c r="J91" i="1"/>
  <c r="J91" i="23"/>
  <c r="X125" i="14"/>
  <c r="X125" i="13"/>
  <c r="X125" i="12"/>
  <c r="X125" i="11"/>
  <c r="X125" i="1"/>
  <c r="X125" i="23"/>
  <c r="T125" i="14"/>
  <c r="T125" i="13"/>
  <c r="T125" i="12"/>
  <c r="T125" i="11"/>
  <c r="T125" i="1"/>
  <c r="T125" i="23"/>
  <c r="P125" i="14"/>
  <c r="P125" i="13"/>
  <c r="P125" i="12"/>
  <c r="P125" i="11"/>
  <c r="P125" i="1"/>
  <c r="P125" i="23"/>
  <c r="L125" i="14"/>
  <c r="L125" i="13"/>
  <c r="L125" i="12"/>
  <c r="L125" i="11"/>
  <c r="L125" i="1"/>
  <c r="L125" i="23"/>
  <c r="H125" i="14"/>
  <c r="H125" i="13"/>
  <c r="H125" i="12"/>
  <c r="H125" i="11"/>
  <c r="H125" i="1"/>
  <c r="H125" i="23"/>
  <c r="V7" i="14"/>
  <c r="V7" i="13"/>
  <c r="V7" i="12"/>
  <c r="V7" i="11"/>
  <c r="V7" i="1"/>
  <c r="V7" i="23"/>
  <c r="R7" i="14"/>
  <c r="R7" i="13"/>
  <c r="R7" i="12"/>
  <c r="R7" i="11"/>
  <c r="R7" i="1"/>
  <c r="R7" i="23"/>
  <c r="N7" i="14"/>
  <c r="N7" i="13"/>
  <c r="N7" i="12"/>
  <c r="N7" i="11"/>
  <c r="N7" i="1"/>
  <c r="N7" i="23"/>
  <c r="J7" i="14"/>
  <c r="J7" i="13"/>
  <c r="J7" i="12"/>
  <c r="J7" i="11"/>
  <c r="J7" i="1"/>
  <c r="J7" i="23"/>
  <c r="X6" i="14"/>
  <c r="X6" i="13"/>
  <c r="X6" i="12"/>
  <c r="X6" i="11"/>
  <c r="X6" i="1"/>
  <c r="X6" i="23"/>
  <c r="T6" i="14"/>
  <c r="T6" i="13"/>
  <c r="T6" i="12"/>
  <c r="T6" i="11"/>
  <c r="T6" i="1"/>
  <c r="T6" i="23"/>
  <c r="P6" i="14"/>
  <c r="P6" i="13"/>
  <c r="P6" i="12"/>
  <c r="P6" i="11"/>
  <c r="P6" i="1"/>
  <c r="P6" i="23"/>
  <c r="L6" i="14"/>
  <c r="L6" i="13"/>
  <c r="L6" i="12"/>
  <c r="L6" i="11"/>
  <c r="L6" i="1"/>
  <c r="L6" i="23"/>
  <c r="H6" i="14"/>
  <c r="H6" i="13"/>
  <c r="H6" i="12"/>
  <c r="H6" i="11"/>
  <c r="H6" i="1"/>
  <c r="H6" i="23"/>
  <c r="V5" i="14"/>
  <c r="V5" i="13"/>
  <c r="V5" i="12"/>
  <c r="V5" i="11"/>
  <c r="V5" i="1"/>
  <c r="V5" i="23"/>
  <c r="R5" i="14"/>
  <c r="R5" i="13"/>
  <c r="R5" i="12"/>
  <c r="R5" i="11"/>
  <c r="R5" i="1"/>
  <c r="R5" i="23"/>
  <c r="N5" i="14"/>
  <c r="N5" i="13"/>
  <c r="N5" i="12"/>
  <c r="N5" i="11"/>
  <c r="N5" i="1"/>
  <c r="N5" i="23"/>
  <c r="J5" i="14"/>
  <c r="J5" i="13"/>
  <c r="J5" i="12"/>
  <c r="J5" i="11"/>
  <c r="J5" i="1"/>
  <c r="J5" i="23"/>
  <c r="X4" i="14"/>
  <c r="X4" i="13"/>
  <c r="X4" i="12"/>
  <c r="X4" i="11"/>
  <c r="X4" i="1"/>
  <c r="X4" i="23"/>
  <c r="T4" i="14"/>
  <c r="T4" i="13"/>
  <c r="T4" i="12"/>
  <c r="T4" i="11"/>
  <c r="T4" i="1"/>
  <c r="T4" i="23"/>
  <c r="P4" i="14"/>
  <c r="P4" i="13"/>
  <c r="P4" i="12"/>
  <c r="P4" i="11"/>
  <c r="P4" i="1"/>
  <c r="P4" i="23"/>
  <c r="L4" i="14"/>
  <c r="L4" i="13"/>
  <c r="L4" i="12"/>
  <c r="L4" i="11"/>
  <c r="L4" i="1"/>
  <c r="L4" i="23"/>
  <c r="H4" i="14"/>
  <c r="H4" i="13"/>
  <c r="H4" i="12"/>
  <c r="H4" i="11"/>
  <c r="H4" i="1"/>
  <c r="H4" i="23"/>
  <c r="V124" i="14"/>
  <c r="V124" i="13"/>
  <c r="V124" i="12"/>
  <c r="V124" i="11"/>
  <c r="V124" i="1"/>
  <c r="V124" i="23"/>
  <c r="R124" i="14"/>
  <c r="R124" i="13"/>
  <c r="R124" i="12"/>
  <c r="R124" i="11"/>
  <c r="R124" i="1"/>
  <c r="R124" i="23"/>
  <c r="N124" i="14"/>
  <c r="N124" i="13"/>
  <c r="N124" i="12"/>
  <c r="N124" i="11"/>
  <c r="N124" i="1"/>
  <c r="N124" i="23"/>
  <c r="J124" i="14"/>
  <c r="J124" i="13"/>
  <c r="J124" i="12"/>
  <c r="J124" i="11"/>
  <c r="J124" i="1"/>
  <c r="J124" i="23"/>
  <c r="X243" i="14"/>
  <c r="X243" i="13"/>
  <c r="X243" i="12"/>
  <c r="X243" i="11"/>
  <c r="X243" i="1"/>
  <c r="X243" i="23"/>
  <c r="T243" i="14"/>
  <c r="T243" i="13"/>
  <c r="T243" i="12"/>
  <c r="T243" i="11"/>
  <c r="T243" i="1"/>
  <c r="T243" i="23"/>
  <c r="P243" i="14"/>
  <c r="P243" i="13"/>
  <c r="P243" i="12"/>
  <c r="P243" i="11"/>
  <c r="P243" i="1"/>
  <c r="P243" i="23"/>
  <c r="L243" i="14"/>
  <c r="L243" i="13"/>
  <c r="L243" i="12"/>
  <c r="L243" i="11"/>
  <c r="L243" i="1"/>
  <c r="L243" i="23"/>
  <c r="H243" i="14"/>
  <c r="H243" i="13"/>
  <c r="H243" i="12"/>
  <c r="H243" i="11"/>
  <c r="H243" i="1"/>
  <c r="H243" i="23"/>
  <c r="Q355" i="27" l="1"/>
  <c r="M12" i="25" s="1"/>
  <c r="C74" i="7" s="1"/>
  <c r="X357" i="27"/>
  <c r="T26" i="25" s="1"/>
  <c r="E116" i="7" s="1"/>
  <c r="J355" i="27"/>
  <c r="F12" i="25" s="1"/>
  <c r="C60" i="7" s="1"/>
  <c r="K356" i="27"/>
  <c r="G19" i="25" s="1"/>
  <c r="D46" i="7" s="1"/>
  <c r="K357" i="28"/>
  <c r="G50" i="25" s="1"/>
  <c r="H46" i="7" s="1"/>
  <c r="K356" i="28"/>
  <c r="G43" i="25" s="1"/>
  <c r="G46" i="7" s="1"/>
  <c r="H355" i="28"/>
  <c r="D36" i="25" s="1"/>
  <c r="F11" i="7" s="1"/>
  <c r="Y356" i="27"/>
  <c r="U19" i="25" s="1"/>
  <c r="D123" i="7" s="1"/>
  <c r="H357" i="28"/>
  <c r="D50" i="25" s="1"/>
  <c r="H11" i="7" s="1"/>
  <c r="P355" i="28"/>
  <c r="L36" i="25" s="1"/>
  <c r="F67" i="7" s="1"/>
  <c r="N356" i="28"/>
  <c r="J43" i="25" s="1"/>
  <c r="G53" i="7" s="1"/>
  <c r="W355" i="27"/>
  <c r="S12" i="25" s="1"/>
  <c r="C130" i="7" s="1"/>
  <c r="P355" i="27"/>
  <c r="L12" i="25" s="1"/>
  <c r="C67" i="7" s="1"/>
  <c r="M355" i="27"/>
  <c r="I12" i="25" s="1"/>
  <c r="C39" i="7" s="1"/>
  <c r="W357" i="27"/>
  <c r="S26" i="25" s="1"/>
  <c r="E130" i="7" s="1"/>
  <c r="V356" i="27"/>
  <c r="R19" i="25" s="1"/>
  <c r="D109" i="7" s="1"/>
  <c r="N355" i="28"/>
  <c r="J36" i="25" s="1"/>
  <c r="F53" i="7" s="1"/>
  <c r="X355" i="27"/>
  <c r="T12" i="25" s="1"/>
  <c r="C116" i="7" s="1"/>
  <c r="J356" i="27"/>
  <c r="F19" i="25" s="1"/>
  <c r="D60" i="7" s="1"/>
  <c r="K355" i="27"/>
  <c r="G12" i="25" s="1"/>
  <c r="C46" i="7" s="1"/>
  <c r="T355" i="27"/>
  <c r="P12" i="25" s="1"/>
  <c r="C95" i="7" s="1"/>
  <c r="U355" i="27"/>
  <c r="Q12" i="25" s="1"/>
  <c r="C102" i="7" s="1"/>
  <c r="P356" i="27"/>
  <c r="L19" i="25" s="1"/>
  <c r="D67" i="7" s="1"/>
  <c r="Q355" i="28"/>
  <c r="M36" i="25" s="1"/>
  <c r="F74" i="7" s="1"/>
  <c r="D12" i="25"/>
  <c r="C11" i="7" s="1"/>
  <c r="L355" i="27"/>
  <c r="H12" i="25" s="1"/>
  <c r="C32" i="7" s="1"/>
  <c r="R355" i="27"/>
  <c r="N12" i="25" s="1"/>
  <c r="C81" i="7" s="1"/>
  <c r="O355" i="27"/>
  <c r="K12" i="25" s="1"/>
  <c r="C18" i="7" s="1"/>
  <c r="K355" i="28"/>
  <c r="G36" i="25" s="1"/>
  <c r="F46" i="7" s="1"/>
  <c r="Y355" i="27"/>
  <c r="U12" i="25" s="1"/>
  <c r="C123" i="7" s="1"/>
  <c r="O357" i="27"/>
  <c r="K26" i="25" s="1"/>
  <c r="E18" i="7" s="1"/>
  <c r="L357" i="27"/>
  <c r="H26" i="25" s="1"/>
  <c r="E32" i="7" s="1"/>
  <c r="Y357" i="27"/>
  <c r="U26" i="25" s="1"/>
  <c r="E123" i="7" s="1"/>
  <c r="W356" i="27"/>
  <c r="S19" i="25" s="1"/>
  <c r="D130" i="7" s="1"/>
  <c r="N357" i="28"/>
  <c r="J50" i="25" s="1"/>
  <c r="H53" i="7" s="1"/>
  <c r="P357" i="28"/>
  <c r="L50" i="25" s="1"/>
  <c r="H67" i="7" s="1"/>
  <c r="L357" i="28"/>
  <c r="H50" i="25" s="1"/>
  <c r="H32" i="7" s="1"/>
  <c r="H356" i="28"/>
  <c r="D43" i="25" s="1"/>
  <c r="G11" i="7" s="1"/>
  <c r="M355" i="28"/>
  <c r="I36" i="25" s="1"/>
  <c r="F39" i="7" s="1"/>
  <c r="F137" i="7" s="1"/>
  <c r="N355" i="27"/>
  <c r="J12" i="25" s="1"/>
  <c r="C53" i="7" s="1"/>
  <c r="J356" i="28"/>
  <c r="F43" i="25" s="1"/>
  <c r="G60" i="7" s="1"/>
  <c r="S355" i="27"/>
  <c r="O12" i="25" s="1"/>
  <c r="C88" i="7" s="1"/>
  <c r="O355" i="28"/>
  <c r="K36" i="25" s="1"/>
  <c r="F18" i="7" s="1"/>
  <c r="I355" i="27"/>
  <c r="E12" i="25" s="1"/>
  <c r="C25" i="7" s="1"/>
  <c r="I355" i="28"/>
  <c r="E36" i="25" s="1"/>
  <c r="F25" i="7" s="1"/>
  <c r="V355" i="27"/>
  <c r="R12" i="25" s="1"/>
  <c r="C109" i="7" s="1"/>
  <c r="N356" i="27"/>
  <c r="J19" i="25" s="1"/>
  <c r="D53" i="7" s="1"/>
  <c r="M356" i="28"/>
  <c r="I43" i="25" s="1"/>
  <c r="G39" i="7" s="1"/>
  <c r="G137" i="7" s="1"/>
  <c r="L355" i="28"/>
  <c r="H36" i="25" s="1"/>
  <c r="F32" i="7" s="1"/>
  <c r="H356" i="27"/>
  <c r="D19" i="25" s="1"/>
  <c r="D11" i="7" s="1"/>
  <c r="L356" i="28"/>
  <c r="H43" i="25" s="1"/>
  <c r="G32" i="7" s="1"/>
  <c r="Q357" i="28"/>
  <c r="M50" i="25" s="1"/>
  <c r="H74" i="7" s="1"/>
  <c r="L356" i="27"/>
  <c r="H19" i="25" s="1"/>
  <c r="D32" i="7" s="1"/>
  <c r="P356" i="28"/>
  <c r="L43" i="25" s="1"/>
  <c r="G67" i="7" s="1"/>
  <c r="X356" i="27"/>
  <c r="T19" i="25" s="1"/>
  <c r="D116" i="7" s="1"/>
  <c r="Q356" i="28"/>
  <c r="M43" i="25" s="1"/>
  <c r="G74" i="7" s="1"/>
  <c r="F6" i="18"/>
  <c r="G6" i="18" s="1"/>
  <c r="F7" i="18"/>
  <c r="G7" i="18" s="1"/>
  <c r="F8" i="18"/>
  <c r="G8" i="18" s="1"/>
  <c r="F9" i="18"/>
  <c r="G9" i="18" s="1"/>
  <c r="F10" i="18"/>
  <c r="G10" i="18" s="1"/>
  <c r="F11" i="18"/>
  <c r="G11" i="18" s="1"/>
  <c r="F12" i="18"/>
  <c r="G12" i="18" s="1"/>
  <c r="F13" i="18"/>
  <c r="G13" i="18" s="1"/>
  <c r="F14" i="18"/>
  <c r="G14" i="18" s="1"/>
  <c r="F15" i="18"/>
  <c r="G15" i="18" s="1"/>
  <c r="F16" i="18"/>
  <c r="G16" i="18" s="1"/>
  <c r="F17" i="18"/>
  <c r="G17" i="18" s="1"/>
  <c r="F18" i="18"/>
  <c r="G18" i="18" s="1"/>
  <c r="F19" i="18"/>
  <c r="G19" i="18" s="1"/>
  <c r="F20" i="18"/>
  <c r="G20" i="18" s="1"/>
  <c r="F21" i="18"/>
  <c r="G21" i="18" s="1"/>
  <c r="F22" i="18"/>
  <c r="G22" i="18" s="1"/>
  <c r="F23" i="18"/>
  <c r="G23" i="18" s="1"/>
  <c r="F24" i="18"/>
  <c r="G24" i="18" s="1"/>
  <c r="F25" i="18"/>
  <c r="G25" i="18" s="1"/>
  <c r="F26" i="18"/>
  <c r="G26" i="18" s="1"/>
  <c r="F27" i="18"/>
  <c r="G27" i="18" s="1"/>
  <c r="F28" i="18"/>
  <c r="G28" i="18" s="1"/>
  <c r="F29" i="18"/>
  <c r="G29" i="18" s="1"/>
  <c r="F30" i="18"/>
  <c r="G30" i="18" s="1"/>
  <c r="F31" i="18"/>
  <c r="G31" i="18" s="1"/>
  <c r="F32" i="18"/>
  <c r="G32" i="18" s="1"/>
  <c r="F33" i="18"/>
  <c r="G33" i="18" s="1"/>
  <c r="F34" i="18"/>
  <c r="G34" i="18" s="1"/>
  <c r="F35" i="18"/>
  <c r="G35" i="18" s="1"/>
  <c r="F36" i="18"/>
  <c r="G36" i="18" s="1"/>
  <c r="F37" i="18"/>
  <c r="G37" i="18" s="1"/>
  <c r="F38" i="18"/>
  <c r="G38" i="18" s="1"/>
  <c r="F39" i="18"/>
  <c r="G39" i="18" s="1"/>
  <c r="F40" i="18"/>
  <c r="G40" i="18" s="1"/>
  <c r="F41" i="18"/>
  <c r="G41" i="18" s="1"/>
  <c r="F42" i="18"/>
  <c r="G42" i="18" s="1"/>
  <c r="F43" i="18"/>
  <c r="G43" i="18" s="1"/>
  <c r="F44" i="18"/>
  <c r="G44" i="18" s="1"/>
  <c r="F45" i="18"/>
  <c r="G45" i="18" s="1"/>
  <c r="F46" i="18"/>
  <c r="G46" i="18" s="1"/>
  <c r="F47" i="18"/>
  <c r="G47" i="18" s="1"/>
  <c r="F48" i="18"/>
  <c r="G48" i="18" s="1"/>
  <c r="F49" i="18"/>
  <c r="G49" i="18" s="1"/>
  <c r="F50" i="18"/>
  <c r="G50" i="18" s="1"/>
  <c r="F51" i="18"/>
  <c r="G51" i="18" s="1"/>
  <c r="F52" i="18"/>
  <c r="G52" i="18" s="1"/>
  <c r="F53" i="18"/>
  <c r="G53" i="18" s="1"/>
  <c r="F54" i="18"/>
  <c r="G54" i="18" s="1"/>
  <c r="F55" i="18"/>
  <c r="G55" i="18" s="1"/>
  <c r="F56" i="18"/>
  <c r="G56" i="18" s="1"/>
  <c r="F57" i="18"/>
  <c r="G57" i="18" s="1"/>
  <c r="F58" i="18"/>
  <c r="G58" i="18" s="1"/>
  <c r="F59" i="18"/>
  <c r="G59" i="18" s="1"/>
  <c r="F60" i="18"/>
  <c r="G60" i="18" s="1"/>
  <c r="F61" i="18"/>
  <c r="G61" i="18" s="1"/>
  <c r="F62" i="18"/>
  <c r="G62" i="18" s="1"/>
  <c r="F63" i="18"/>
  <c r="G63" i="18" s="1"/>
  <c r="F64" i="18"/>
  <c r="G64" i="18" s="1"/>
  <c r="F65" i="18"/>
  <c r="G65" i="18" s="1"/>
  <c r="F66" i="18"/>
  <c r="G66" i="18" s="1"/>
  <c r="F67" i="18"/>
  <c r="G67" i="18" s="1"/>
  <c r="F68" i="18"/>
  <c r="G68" i="18" s="1"/>
  <c r="F69" i="18"/>
  <c r="G69" i="18" s="1"/>
  <c r="F70" i="18"/>
  <c r="G70" i="18" s="1"/>
  <c r="F71" i="18"/>
  <c r="G71" i="18" s="1"/>
  <c r="F72" i="18"/>
  <c r="G72" i="18" s="1"/>
  <c r="F73" i="18"/>
  <c r="G73" i="18" s="1"/>
  <c r="F74" i="18"/>
  <c r="G74" i="18" s="1"/>
  <c r="F75" i="18"/>
  <c r="G75" i="18" s="1"/>
  <c r="F76" i="18"/>
  <c r="G76" i="18" s="1"/>
  <c r="F77" i="18"/>
  <c r="G77" i="18" s="1"/>
  <c r="F78" i="18"/>
  <c r="G78" i="18" s="1"/>
  <c r="F79" i="18"/>
  <c r="G79" i="18" s="1"/>
  <c r="F80" i="18"/>
  <c r="G80" i="18" s="1"/>
  <c r="F81" i="18"/>
  <c r="G81" i="18" s="1"/>
  <c r="F82" i="18"/>
  <c r="G82" i="18" s="1"/>
  <c r="F83" i="18"/>
  <c r="G83" i="18" s="1"/>
  <c r="F84" i="18"/>
  <c r="G84" i="18" s="1"/>
  <c r="F85" i="18"/>
  <c r="G85" i="18" s="1"/>
  <c r="F86" i="18"/>
  <c r="G86" i="18" s="1"/>
  <c r="F87" i="18"/>
  <c r="G87" i="18" s="1"/>
  <c r="F88" i="18"/>
  <c r="G88" i="18" s="1"/>
  <c r="F89" i="18"/>
  <c r="G89" i="18" s="1"/>
  <c r="F90" i="18"/>
  <c r="G90" i="18" s="1"/>
  <c r="F91" i="18"/>
  <c r="G91" i="18" s="1"/>
  <c r="F92" i="18"/>
  <c r="G92" i="18" s="1"/>
  <c r="F93" i="18"/>
  <c r="G93" i="18" s="1"/>
  <c r="F94" i="18"/>
  <c r="G94" i="18" s="1"/>
  <c r="F95" i="18"/>
  <c r="G95" i="18" s="1"/>
  <c r="F96" i="18"/>
  <c r="G96" i="18" s="1"/>
  <c r="F97" i="18"/>
  <c r="G97" i="18" s="1"/>
  <c r="F98" i="18"/>
  <c r="G98" i="18" s="1"/>
  <c r="F99" i="18"/>
  <c r="G99" i="18" s="1"/>
  <c r="F100" i="18"/>
  <c r="G100" i="18" s="1"/>
  <c r="F101" i="18"/>
  <c r="G101" i="18" s="1"/>
  <c r="F102" i="18"/>
  <c r="G102" i="18" s="1"/>
  <c r="F103" i="18"/>
  <c r="G103" i="18" s="1"/>
  <c r="F104" i="18"/>
  <c r="G104" i="18" s="1"/>
  <c r="F105" i="18"/>
  <c r="G105" i="18" s="1"/>
  <c r="F106" i="18"/>
  <c r="G106" i="18" s="1"/>
  <c r="F107" i="18"/>
  <c r="G107" i="18" s="1"/>
  <c r="F108" i="18"/>
  <c r="G108" i="18" s="1"/>
  <c r="F109" i="18"/>
  <c r="G109" i="18" s="1"/>
  <c r="F110" i="18"/>
  <c r="G110" i="18" s="1"/>
  <c r="F111" i="18"/>
  <c r="G111" i="18" s="1"/>
  <c r="F112" i="18"/>
  <c r="G112" i="18" s="1"/>
  <c r="F113" i="18"/>
  <c r="G113" i="18" s="1"/>
  <c r="F114" i="18"/>
  <c r="G114" i="18" s="1"/>
  <c r="F115" i="18"/>
  <c r="G115" i="18" s="1"/>
  <c r="F116" i="18"/>
  <c r="G116" i="18" s="1"/>
  <c r="F117" i="18"/>
  <c r="G117" i="18" s="1"/>
  <c r="F118" i="18"/>
  <c r="G118" i="18" s="1"/>
  <c r="F119" i="18"/>
  <c r="G119" i="18" s="1"/>
  <c r="F120" i="18"/>
  <c r="G120" i="18" s="1"/>
  <c r="F121" i="18"/>
  <c r="G121" i="18" s="1"/>
  <c r="F122" i="18"/>
  <c r="G122" i="18" s="1"/>
  <c r="F123" i="18"/>
  <c r="G123" i="18" s="1"/>
  <c r="F124" i="18"/>
  <c r="G124" i="18" s="1"/>
  <c r="F125" i="18"/>
  <c r="G125" i="18" s="1"/>
  <c r="F126" i="18"/>
  <c r="G126" i="18" s="1"/>
  <c r="F127" i="18"/>
  <c r="G127" i="18" s="1"/>
  <c r="F128" i="18"/>
  <c r="G128" i="18" s="1"/>
  <c r="F129" i="18"/>
  <c r="G129" i="18" s="1"/>
  <c r="F130" i="18"/>
  <c r="G130" i="18" s="1"/>
  <c r="F131" i="18"/>
  <c r="G131" i="18" s="1"/>
  <c r="F132" i="18"/>
  <c r="G132" i="18" s="1"/>
  <c r="F133" i="18"/>
  <c r="G133" i="18" s="1"/>
  <c r="F134" i="18"/>
  <c r="G134" i="18" s="1"/>
  <c r="F135" i="18"/>
  <c r="G135" i="18" s="1"/>
  <c r="F136" i="18"/>
  <c r="G136" i="18" s="1"/>
  <c r="F137" i="18"/>
  <c r="G137" i="18" s="1"/>
  <c r="F138" i="18"/>
  <c r="G138" i="18" s="1"/>
  <c r="F139" i="18"/>
  <c r="G139" i="18" s="1"/>
  <c r="F140" i="18"/>
  <c r="G140" i="18" s="1"/>
  <c r="F141" i="18"/>
  <c r="G141" i="18" s="1"/>
  <c r="F142" i="18"/>
  <c r="G142" i="18" s="1"/>
  <c r="F143" i="18"/>
  <c r="G143" i="18" s="1"/>
  <c r="F144" i="18"/>
  <c r="G144" i="18" s="1"/>
  <c r="F145" i="18"/>
  <c r="G145" i="18" s="1"/>
  <c r="F146" i="18"/>
  <c r="G146" i="18" s="1"/>
  <c r="F147" i="18"/>
  <c r="G147" i="18" s="1"/>
  <c r="F148" i="18"/>
  <c r="G148" i="18" s="1"/>
  <c r="F149" i="18"/>
  <c r="G149" i="18" s="1"/>
  <c r="F150" i="18"/>
  <c r="G150" i="18" s="1"/>
  <c r="F151" i="18"/>
  <c r="G151" i="18" s="1"/>
  <c r="F152" i="18"/>
  <c r="G152" i="18" s="1"/>
  <c r="F153" i="18"/>
  <c r="G153" i="18" s="1"/>
  <c r="F154" i="18"/>
  <c r="G154" i="18" s="1"/>
  <c r="F155" i="18"/>
  <c r="G155" i="18" s="1"/>
  <c r="F156" i="18"/>
  <c r="G156" i="18" s="1"/>
  <c r="F157" i="18"/>
  <c r="G157" i="18" s="1"/>
  <c r="F158" i="18"/>
  <c r="G158" i="18" s="1"/>
  <c r="F159" i="18"/>
  <c r="G159" i="18" s="1"/>
  <c r="F160" i="18"/>
  <c r="G160" i="18" s="1"/>
  <c r="F161" i="18"/>
  <c r="G161" i="18" s="1"/>
  <c r="F162" i="18"/>
  <c r="G162" i="18" s="1"/>
  <c r="F163" i="18"/>
  <c r="G163" i="18" s="1"/>
  <c r="F164" i="18"/>
  <c r="G164" i="18" s="1"/>
  <c r="F165" i="18"/>
  <c r="G165" i="18" s="1"/>
  <c r="F166" i="18"/>
  <c r="G166" i="18" s="1"/>
  <c r="F167" i="18"/>
  <c r="G167" i="18" s="1"/>
  <c r="F168" i="18"/>
  <c r="G168" i="18" s="1"/>
  <c r="F169" i="18"/>
  <c r="G169" i="18" s="1"/>
  <c r="F170" i="18"/>
  <c r="G170" i="18" s="1"/>
  <c r="F171" i="18"/>
  <c r="G171" i="18" s="1"/>
  <c r="F172" i="18"/>
  <c r="G172" i="18" s="1"/>
  <c r="F173" i="18"/>
  <c r="G173" i="18" s="1"/>
  <c r="F174" i="18"/>
  <c r="G174" i="18" s="1"/>
  <c r="F175" i="18"/>
  <c r="G175" i="18" s="1"/>
  <c r="F176" i="18"/>
  <c r="G176" i="18" s="1"/>
  <c r="F177" i="18"/>
  <c r="G177" i="18" s="1"/>
  <c r="F178" i="18"/>
  <c r="G178" i="18" s="1"/>
  <c r="F179" i="18"/>
  <c r="G179" i="18" s="1"/>
  <c r="F180" i="18"/>
  <c r="G180" i="18" s="1"/>
  <c r="F181" i="18"/>
  <c r="G181" i="18" s="1"/>
  <c r="F182" i="18"/>
  <c r="G182" i="18" s="1"/>
  <c r="F183" i="18"/>
  <c r="G183" i="18" s="1"/>
  <c r="F184" i="18"/>
  <c r="G184" i="18" s="1"/>
  <c r="F185" i="18"/>
  <c r="G185" i="18" s="1"/>
  <c r="F186" i="18"/>
  <c r="G186" i="18" s="1"/>
  <c r="F187" i="18"/>
  <c r="G187" i="18" s="1"/>
  <c r="F188" i="18"/>
  <c r="G188" i="18" s="1"/>
  <c r="F189" i="18"/>
  <c r="G189" i="18" s="1"/>
  <c r="F190" i="18"/>
  <c r="G190" i="18" s="1"/>
  <c r="F191" i="18"/>
  <c r="G191" i="18" s="1"/>
  <c r="F192" i="18"/>
  <c r="G192" i="18" s="1"/>
  <c r="F193" i="18"/>
  <c r="G193" i="18" s="1"/>
  <c r="F194" i="18"/>
  <c r="G194" i="18" s="1"/>
  <c r="F195" i="18"/>
  <c r="G195" i="18" s="1"/>
  <c r="F196" i="18"/>
  <c r="G196" i="18" s="1"/>
  <c r="F197" i="18"/>
  <c r="G197" i="18" s="1"/>
  <c r="F198" i="18"/>
  <c r="G198" i="18" s="1"/>
  <c r="F199" i="18"/>
  <c r="G199" i="18" s="1"/>
  <c r="F200" i="18"/>
  <c r="G200" i="18" s="1"/>
  <c r="F201" i="18"/>
  <c r="G201" i="18" s="1"/>
  <c r="F202" i="18"/>
  <c r="G202" i="18" s="1"/>
  <c r="F203" i="18"/>
  <c r="G203" i="18" s="1"/>
  <c r="F204" i="18"/>
  <c r="G204" i="18" s="1"/>
  <c r="F205" i="18"/>
  <c r="G205" i="18" s="1"/>
  <c r="F206" i="18"/>
  <c r="G206" i="18" s="1"/>
  <c r="F207" i="18"/>
  <c r="G207" i="18" s="1"/>
  <c r="F208" i="18"/>
  <c r="G208" i="18" s="1"/>
  <c r="F209" i="18"/>
  <c r="G209" i="18" s="1"/>
  <c r="F210" i="18"/>
  <c r="G210" i="18" s="1"/>
  <c r="F211" i="18"/>
  <c r="G211" i="18" s="1"/>
  <c r="F212" i="18"/>
  <c r="G212" i="18" s="1"/>
  <c r="F213" i="18"/>
  <c r="G213" i="18" s="1"/>
  <c r="F214" i="18"/>
  <c r="G214" i="18" s="1"/>
  <c r="F215" i="18"/>
  <c r="G215" i="18" s="1"/>
  <c r="F216" i="18"/>
  <c r="G216" i="18" s="1"/>
  <c r="F217" i="18"/>
  <c r="G217" i="18" s="1"/>
  <c r="F218" i="18"/>
  <c r="G218" i="18" s="1"/>
  <c r="F219" i="18"/>
  <c r="G219" i="18" s="1"/>
  <c r="F220" i="18"/>
  <c r="G220" i="18" s="1"/>
  <c r="F221" i="18"/>
  <c r="G221" i="18" s="1"/>
  <c r="F222" i="18"/>
  <c r="G222" i="18" s="1"/>
  <c r="F223" i="18"/>
  <c r="G223" i="18" s="1"/>
  <c r="F224" i="18"/>
  <c r="G224" i="18" s="1"/>
  <c r="F225" i="18"/>
  <c r="G225" i="18" s="1"/>
  <c r="F226" i="18"/>
  <c r="G226" i="18" s="1"/>
  <c r="F227" i="18"/>
  <c r="G227" i="18" s="1"/>
  <c r="F228" i="18"/>
  <c r="G228" i="18" s="1"/>
  <c r="F229" i="18"/>
  <c r="G229" i="18" s="1"/>
  <c r="F230" i="18"/>
  <c r="G230" i="18" s="1"/>
  <c r="F231" i="18"/>
  <c r="G231" i="18" s="1"/>
  <c r="F232" i="18"/>
  <c r="G232" i="18" s="1"/>
  <c r="F233" i="18"/>
  <c r="G233" i="18" s="1"/>
  <c r="F234" i="18"/>
  <c r="G234" i="18" s="1"/>
  <c r="F235" i="18"/>
  <c r="G235" i="18" s="1"/>
  <c r="F236" i="18"/>
  <c r="G236" i="18" s="1"/>
  <c r="F237" i="18"/>
  <c r="G237" i="18" s="1"/>
  <c r="F238" i="18"/>
  <c r="G238" i="18" s="1"/>
  <c r="F239" i="18"/>
  <c r="G239" i="18" s="1"/>
  <c r="F240" i="18"/>
  <c r="G240" i="18" s="1"/>
  <c r="F241" i="18"/>
  <c r="G241" i="18" s="1"/>
  <c r="F242" i="18"/>
  <c r="G242" i="18" s="1"/>
  <c r="F243" i="18"/>
  <c r="G243" i="18" s="1"/>
  <c r="F244" i="18"/>
  <c r="G244" i="18" s="1"/>
  <c r="F245" i="18"/>
  <c r="G245" i="18" s="1"/>
  <c r="F246" i="18"/>
  <c r="G246" i="18" s="1"/>
  <c r="F247" i="18"/>
  <c r="G247" i="18" s="1"/>
  <c r="F248" i="18"/>
  <c r="G248" i="18" s="1"/>
  <c r="F249" i="18"/>
  <c r="G249" i="18" s="1"/>
  <c r="F250" i="18"/>
  <c r="G250" i="18" s="1"/>
  <c r="F251" i="18"/>
  <c r="G251" i="18" s="1"/>
  <c r="F252" i="18"/>
  <c r="G252" i="18" s="1"/>
  <c r="F253" i="18"/>
  <c r="G253" i="18" s="1"/>
  <c r="F254" i="18"/>
  <c r="G254" i="18" s="1"/>
  <c r="F255" i="18"/>
  <c r="G255" i="18" s="1"/>
  <c r="F256" i="18"/>
  <c r="G256" i="18" s="1"/>
  <c r="F257" i="18"/>
  <c r="G257" i="18" s="1"/>
  <c r="F258" i="18"/>
  <c r="G258" i="18" s="1"/>
  <c r="F259" i="18"/>
  <c r="G259" i="18" s="1"/>
  <c r="F260" i="18"/>
  <c r="G260" i="18" s="1"/>
  <c r="F261" i="18"/>
  <c r="G261" i="18" s="1"/>
  <c r="F262" i="18"/>
  <c r="G262" i="18" s="1"/>
  <c r="F263" i="18"/>
  <c r="G263" i="18" s="1"/>
  <c r="F264" i="18"/>
  <c r="G264" i="18" s="1"/>
  <c r="F265" i="18"/>
  <c r="G265" i="18" s="1"/>
  <c r="F266" i="18"/>
  <c r="G266" i="18" s="1"/>
  <c r="F267" i="18"/>
  <c r="G267" i="18" s="1"/>
  <c r="F268" i="18"/>
  <c r="G268" i="18" s="1"/>
  <c r="F269" i="18"/>
  <c r="G269" i="18" s="1"/>
  <c r="F270" i="18"/>
  <c r="G270" i="18" s="1"/>
  <c r="F271" i="18"/>
  <c r="G271" i="18" s="1"/>
  <c r="F272" i="18"/>
  <c r="G272" i="18" s="1"/>
  <c r="F273" i="18"/>
  <c r="G273" i="18" s="1"/>
  <c r="F274" i="18"/>
  <c r="G274" i="18" s="1"/>
  <c r="F275" i="18"/>
  <c r="G275" i="18" s="1"/>
  <c r="F276" i="18"/>
  <c r="G276" i="18" s="1"/>
  <c r="F277" i="18"/>
  <c r="G277" i="18" s="1"/>
  <c r="F278" i="18"/>
  <c r="G278" i="18" s="1"/>
  <c r="F279" i="18"/>
  <c r="G279" i="18" s="1"/>
  <c r="F280" i="18"/>
  <c r="G280" i="18" s="1"/>
  <c r="F281" i="18"/>
  <c r="G281" i="18" s="1"/>
  <c r="F282" i="18"/>
  <c r="G282" i="18" s="1"/>
  <c r="F283" i="18"/>
  <c r="G283" i="18" s="1"/>
  <c r="F284" i="18"/>
  <c r="G284" i="18" s="1"/>
  <c r="F285" i="18"/>
  <c r="G285" i="18" s="1"/>
  <c r="F286" i="18"/>
  <c r="G286" i="18" s="1"/>
  <c r="F287" i="18"/>
  <c r="G287" i="18" s="1"/>
  <c r="F288" i="18"/>
  <c r="G288" i="18" s="1"/>
  <c r="F289" i="18"/>
  <c r="G289" i="18" s="1"/>
  <c r="F290" i="18"/>
  <c r="G290" i="18" s="1"/>
  <c r="F291" i="18"/>
  <c r="G291" i="18" s="1"/>
  <c r="F292" i="18"/>
  <c r="G292" i="18" s="1"/>
  <c r="F293" i="18"/>
  <c r="G293" i="18" s="1"/>
  <c r="F294" i="18"/>
  <c r="G294" i="18" s="1"/>
  <c r="F295" i="18"/>
  <c r="G295" i="18" s="1"/>
  <c r="F296" i="18"/>
  <c r="G296" i="18" s="1"/>
  <c r="F297" i="18"/>
  <c r="G297" i="18" s="1"/>
  <c r="F298" i="18"/>
  <c r="G298" i="18" s="1"/>
  <c r="F299" i="18"/>
  <c r="G299" i="18" s="1"/>
  <c r="F300" i="18"/>
  <c r="G300" i="18" s="1"/>
  <c r="F301" i="18"/>
  <c r="G301" i="18" s="1"/>
  <c r="F302" i="18"/>
  <c r="G302" i="18" s="1"/>
  <c r="F303" i="18"/>
  <c r="G303" i="18" s="1"/>
  <c r="F304" i="18"/>
  <c r="G304" i="18" s="1"/>
  <c r="F305" i="18"/>
  <c r="G305" i="18" s="1"/>
  <c r="F306" i="18"/>
  <c r="G306" i="18" s="1"/>
  <c r="F307" i="18"/>
  <c r="G307" i="18" s="1"/>
  <c r="F308" i="18"/>
  <c r="G308" i="18"/>
  <c r="F309" i="18"/>
  <c r="G309" i="18" s="1"/>
  <c r="F310" i="18"/>
  <c r="G310" i="18" s="1"/>
  <c r="F311" i="18"/>
  <c r="G311" i="18" s="1"/>
  <c r="F312" i="18"/>
  <c r="G312" i="18" s="1"/>
  <c r="F313" i="18"/>
  <c r="G313" i="18" s="1"/>
  <c r="F314" i="18"/>
  <c r="G314" i="18" s="1"/>
  <c r="F315" i="18"/>
  <c r="G315" i="18" s="1"/>
  <c r="F316" i="18"/>
  <c r="G316" i="18" s="1"/>
  <c r="F317" i="18"/>
  <c r="G317" i="18" s="1"/>
  <c r="F318" i="18"/>
  <c r="G318" i="18" s="1"/>
  <c r="F319" i="18"/>
  <c r="G319" i="18" s="1"/>
  <c r="F320" i="18"/>
  <c r="G320" i="18" s="1"/>
  <c r="F321" i="18"/>
  <c r="G321" i="18" s="1"/>
  <c r="F322" i="18"/>
  <c r="G322" i="18" s="1"/>
  <c r="F323" i="18"/>
  <c r="G323" i="18" s="1"/>
  <c r="F324" i="18"/>
  <c r="G324" i="18" s="1"/>
  <c r="F325" i="18"/>
  <c r="G325" i="18" s="1"/>
  <c r="F326" i="18"/>
  <c r="G326" i="18" s="1"/>
  <c r="F327" i="18"/>
  <c r="G327" i="18" s="1"/>
  <c r="F328" i="18"/>
  <c r="G328" i="18" s="1"/>
  <c r="F329" i="18"/>
  <c r="G329" i="18" s="1"/>
  <c r="F330" i="18"/>
  <c r="G330" i="18" s="1"/>
  <c r="F331" i="18"/>
  <c r="G331" i="18" s="1"/>
  <c r="F332" i="18"/>
  <c r="G332" i="18" s="1"/>
  <c r="F333" i="18"/>
  <c r="G333" i="18" s="1"/>
  <c r="F334" i="18"/>
  <c r="G334" i="18" s="1"/>
  <c r="F335" i="18"/>
  <c r="G335" i="18" s="1"/>
  <c r="F336" i="18"/>
  <c r="G336" i="18" s="1"/>
  <c r="F337" i="18"/>
  <c r="G337" i="18" s="1"/>
  <c r="F338" i="18"/>
  <c r="G338" i="18" s="1"/>
  <c r="F339" i="18"/>
  <c r="G339" i="18" s="1"/>
  <c r="F340" i="18"/>
  <c r="G340" i="18" s="1"/>
  <c r="F341" i="18"/>
  <c r="G341" i="18" s="1"/>
  <c r="F342" i="18"/>
  <c r="G342" i="18" s="1"/>
  <c r="F343" i="18"/>
  <c r="G343" i="18" s="1"/>
  <c r="F344" i="18"/>
  <c r="G344" i="18" s="1"/>
  <c r="F345" i="18"/>
  <c r="G345" i="18" s="1"/>
  <c r="F346" i="18"/>
  <c r="G346" i="18" s="1"/>
  <c r="F347" i="18"/>
  <c r="G347" i="18" s="1"/>
  <c r="F348" i="18"/>
  <c r="G348" i="18" s="1"/>
  <c r="F349" i="18"/>
  <c r="G349" i="18" s="1"/>
  <c r="F350" i="18"/>
  <c r="G350" i="18" s="1"/>
  <c r="F351" i="18"/>
  <c r="G351" i="18" s="1"/>
  <c r="F5" i="18"/>
  <c r="G5" i="18" s="1"/>
  <c r="F4" i="18"/>
  <c r="F6" i="19"/>
  <c r="G6" i="19" s="1"/>
  <c r="F7" i="19"/>
  <c r="G7" i="19" s="1"/>
  <c r="F8" i="19"/>
  <c r="G8" i="19" s="1"/>
  <c r="F9" i="19"/>
  <c r="G9" i="19" s="1"/>
  <c r="F10" i="19"/>
  <c r="G10" i="19" s="1"/>
  <c r="F11" i="19"/>
  <c r="G11" i="19" s="1"/>
  <c r="F12" i="19"/>
  <c r="G12" i="19" s="1"/>
  <c r="F13" i="19"/>
  <c r="G13" i="19"/>
  <c r="F14" i="19"/>
  <c r="G14" i="19" s="1"/>
  <c r="F15" i="19"/>
  <c r="G15" i="19" s="1"/>
  <c r="F16" i="19"/>
  <c r="G16" i="19" s="1"/>
  <c r="F17" i="19"/>
  <c r="G17" i="19" s="1"/>
  <c r="F18" i="19"/>
  <c r="G18" i="19" s="1"/>
  <c r="F19" i="19"/>
  <c r="G19" i="19" s="1"/>
  <c r="F20" i="19"/>
  <c r="G20" i="19" s="1"/>
  <c r="F21" i="19"/>
  <c r="G21" i="19" s="1"/>
  <c r="F22" i="19"/>
  <c r="G22" i="19" s="1"/>
  <c r="F23" i="19"/>
  <c r="G23" i="19" s="1"/>
  <c r="F24" i="19"/>
  <c r="G24" i="19" s="1"/>
  <c r="F25" i="19"/>
  <c r="G25" i="19" s="1"/>
  <c r="F26" i="19"/>
  <c r="G26" i="19" s="1"/>
  <c r="F27" i="19"/>
  <c r="G27" i="19" s="1"/>
  <c r="F28" i="19"/>
  <c r="G28" i="19" s="1"/>
  <c r="F29" i="19"/>
  <c r="G29" i="19" s="1"/>
  <c r="F30" i="19"/>
  <c r="G30" i="19" s="1"/>
  <c r="F31" i="19"/>
  <c r="G31" i="19" s="1"/>
  <c r="F32" i="19"/>
  <c r="G32" i="19" s="1"/>
  <c r="F33" i="19"/>
  <c r="G33" i="19" s="1"/>
  <c r="F34" i="19"/>
  <c r="G34" i="19" s="1"/>
  <c r="F35" i="19"/>
  <c r="G35" i="19" s="1"/>
  <c r="F36" i="19"/>
  <c r="G36" i="19" s="1"/>
  <c r="F37" i="19"/>
  <c r="G37" i="19" s="1"/>
  <c r="F38" i="19"/>
  <c r="G38" i="19" s="1"/>
  <c r="F39" i="19"/>
  <c r="G39" i="19" s="1"/>
  <c r="F40" i="19"/>
  <c r="G40" i="19" s="1"/>
  <c r="F41" i="19"/>
  <c r="G41" i="19" s="1"/>
  <c r="F42" i="19"/>
  <c r="G42" i="19" s="1"/>
  <c r="F43" i="19"/>
  <c r="G43" i="19" s="1"/>
  <c r="F44" i="19"/>
  <c r="G44" i="19" s="1"/>
  <c r="F45" i="19"/>
  <c r="G45" i="19" s="1"/>
  <c r="F46" i="19"/>
  <c r="G46" i="19" s="1"/>
  <c r="F47" i="19"/>
  <c r="G47" i="19" s="1"/>
  <c r="F48" i="19"/>
  <c r="G48" i="19" s="1"/>
  <c r="F49" i="19"/>
  <c r="G49" i="19" s="1"/>
  <c r="F50" i="19"/>
  <c r="G50" i="19" s="1"/>
  <c r="F51" i="19"/>
  <c r="G51" i="19" s="1"/>
  <c r="F52" i="19"/>
  <c r="G52" i="19" s="1"/>
  <c r="F53" i="19"/>
  <c r="G53" i="19" s="1"/>
  <c r="F54" i="19"/>
  <c r="G54" i="19" s="1"/>
  <c r="F55" i="19"/>
  <c r="G55" i="19" s="1"/>
  <c r="F56" i="19"/>
  <c r="G56" i="19" s="1"/>
  <c r="F57" i="19"/>
  <c r="G57" i="19" s="1"/>
  <c r="F58" i="19"/>
  <c r="G58" i="19" s="1"/>
  <c r="F59" i="19"/>
  <c r="G59" i="19" s="1"/>
  <c r="F60" i="19"/>
  <c r="G60" i="19" s="1"/>
  <c r="F61" i="19"/>
  <c r="G61" i="19" s="1"/>
  <c r="F62" i="19"/>
  <c r="G62" i="19" s="1"/>
  <c r="F63" i="19"/>
  <c r="G63" i="19" s="1"/>
  <c r="F64" i="19"/>
  <c r="G64" i="19" s="1"/>
  <c r="F65" i="19"/>
  <c r="G65" i="19" s="1"/>
  <c r="F66" i="19"/>
  <c r="G66" i="19" s="1"/>
  <c r="F67" i="19"/>
  <c r="G67" i="19" s="1"/>
  <c r="F68" i="19"/>
  <c r="G68" i="19" s="1"/>
  <c r="F69" i="19"/>
  <c r="G69" i="19" s="1"/>
  <c r="F70" i="19"/>
  <c r="G70" i="19" s="1"/>
  <c r="F71" i="19"/>
  <c r="G71" i="19" s="1"/>
  <c r="F72" i="19"/>
  <c r="G72" i="19" s="1"/>
  <c r="F73" i="19"/>
  <c r="G73" i="19" s="1"/>
  <c r="F74" i="19"/>
  <c r="G74" i="19" s="1"/>
  <c r="F75" i="19"/>
  <c r="G75" i="19" s="1"/>
  <c r="F76" i="19"/>
  <c r="G76" i="19" s="1"/>
  <c r="F77" i="19"/>
  <c r="G77" i="19" s="1"/>
  <c r="F78" i="19"/>
  <c r="G78" i="19" s="1"/>
  <c r="F79" i="19"/>
  <c r="G79" i="19" s="1"/>
  <c r="F80" i="19"/>
  <c r="G80" i="19" s="1"/>
  <c r="F81" i="19"/>
  <c r="G81" i="19" s="1"/>
  <c r="F82" i="19"/>
  <c r="G82" i="19" s="1"/>
  <c r="F83" i="19"/>
  <c r="G83" i="19" s="1"/>
  <c r="F84" i="19"/>
  <c r="G84" i="19" s="1"/>
  <c r="F85" i="19"/>
  <c r="G85" i="19" s="1"/>
  <c r="F86" i="19"/>
  <c r="G86" i="19" s="1"/>
  <c r="F87" i="19"/>
  <c r="G87" i="19" s="1"/>
  <c r="F88" i="19"/>
  <c r="G88" i="19" s="1"/>
  <c r="F89" i="19"/>
  <c r="G89" i="19" s="1"/>
  <c r="F90" i="19"/>
  <c r="G90" i="19" s="1"/>
  <c r="F91" i="19"/>
  <c r="G91" i="19" s="1"/>
  <c r="F92" i="19"/>
  <c r="G92" i="19" s="1"/>
  <c r="F93" i="19"/>
  <c r="G93" i="19" s="1"/>
  <c r="F94" i="19"/>
  <c r="G94" i="19" s="1"/>
  <c r="F95" i="19"/>
  <c r="G95" i="19" s="1"/>
  <c r="F96" i="19"/>
  <c r="G96" i="19" s="1"/>
  <c r="F97" i="19"/>
  <c r="G97" i="19" s="1"/>
  <c r="F98" i="19"/>
  <c r="G98" i="19" s="1"/>
  <c r="F99" i="19"/>
  <c r="G99" i="19" s="1"/>
  <c r="F100" i="19"/>
  <c r="G100" i="19" s="1"/>
  <c r="F101" i="19"/>
  <c r="G101" i="19" s="1"/>
  <c r="F102" i="19"/>
  <c r="G102" i="19" s="1"/>
  <c r="F103" i="19"/>
  <c r="G103" i="19" s="1"/>
  <c r="F104" i="19"/>
  <c r="G104" i="19" s="1"/>
  <c r="F105" i="19"/>
  <c r="G105" i="19" s="1"/>
  <c r="F106" i="19"/>
  <c r="G106" i="19" s="1"/>
  <c r="F107" i="19"/>
  <c r="G107" i="19" s="1"/>
  <c r="F108" i="19"/>
  <c r="G108" i="19" s="1"/>
  <c r="F109" i="19"/>
  <c r="G109" i="19" s="1"/>
  <c r="F110" i="19"/>
  <c r="G110" i="19" s="1"/>
  <c r="F111" i="19"/>
  <c r="G111" i="19" s="1"/>
  <c r="F112" i="19"/>
  <c r="G112" i="19" s="1"/>
  <c r="F113" i="19"/>
  <c r="G113" i="19" s="1"/>
  <c r="F114" i="19"/>
  <c r="G114" i="19" s="1"/>
  <c r="F115" i="19"/>
  <c r="G115" i="19" s="1"/>
  <c r="F116" i="19"/>
  <c r="G116" i="19" s="1"/>
  <c r="F117" i="19"/>
  <c r="G117" i="19" s="1"/>
  <c r="F118" i="19"/>
  <c r="G118" i="19" s="1"/>
  <c r="F119" i="19"/>
  <c r="G119" i="19" s="1"/>
  <c r="F120" i="19"/>
  <c r="G120" i="19" s="1"/>
  <c r="F121" i="19"/>
  <c r="G121" i="19" s="1"/>
  <c r="F122" i="19"/>
  <c r="G122" i="19" s="1"/>
  <c r="F123" i="19"/>
  <c r="G123" i="19" s="1"/>
  <c r="F124" i="19"/>
  <c r="G124" i="19" s="1"/>
  <c r="F125" i="19"/>
  <c r="G125" i="19" s="1"/>
  <c r="F126" i="19"/>
  <c r="G126" i="19" s="1"/>
  <c r="F127" i="19"/>
  <c r="G127" i="19" s="1"/>
  <c r="F128" i="19"/>
  <c r="G128" i="19" s="1"/>
  <c r="F129" i="19"/>
  <c r="G129" i="19" s="1"/>
  <c r="F130" i="19"/>
  <c r="G130" i="19" s="1"/>
  <c r="F131" i="19"/>
  <c r="G131" i="19" s="1"/>
  <c r="F132" i="19"/>
  <c r="G132" i="19" s="1"/>
  <c r="F133" i="19"/>
  <c r="G133" i="19" s="1"/>
  <c r="F134" i="19"/>
  <c r="G134" i="19" s="1"/>
  <c r="F135" i="19"/>
  <c r="G135" i="19" s="1"/>
  <c r="F136" i="19"/>
  <c r="G136" i="19" s="1"/>
  <c r="F137" i="19"/>
  <c r="G137" i="19" s="1"/>
  <c r="F138" i="19"/>
  <c r="G138" i="19" s="1"/>
  <c r="F139" i="19"/>
  <c r="G139" i="19" s="1"/>
  <c r="F140" i="19"/>
  <c r="G140" i="19" s="1"/>
  <c r="F141" i="19"/>
  <c r="G141" i="19" s="1"/>
  <c r="F142" i="19"/>
  <c r="G142" i="19" s="1"/>
  <c r="F143" i="19"/>
  <c r="G143" i="19" s="1"/>
  <c r="F144" i="19"/>
  <c r="G144" i="19" s="1"/>
  <c r="F145" i="19"/>
  <c r="G145" i="19" s="1"/>
  <c r="F146" i="19"/>
  <c r="G146" i="19" s="1"/>
  <c r="F147" i="19"/>
  <c r="G147" i="19" s="1"/>
  <c r="F148" i="19"/>
  <c r="G148" i="19" s="1"/>
  <c r="F149" i="19"/>
  <c r="G149" i="19" s="1"/>
  <c r="F150" i="19"/>
  <c r="G150" i="19" s="1"/>
  <c r="F151" i="19"/>
  <c r="G151" i="19" s="1"/>
  <c r="F152" i="19"/>
  <c r="G152" i="19" s="1"/>
  <c r="F153" i="19"/>
  <c r="G153" i="19" s="1"/>
  <c r="F154" i="19"/>
  <c r="G154" i="19" s="1"/>
  <c r="F155" i="19"/>
  <c r="G155" i="19" s="1"/>
  <c r="F156" i="19"/>
  <c r="G156" i="19" s="1"/>
  <c r="F157" i="19"/>
  <c r="G157" i="19" s="1"/>
  <c r="F158" i="19"/>
  <c r="G158" i="19" s="1"/>
  <c r="F159" i="19"/>
  <c r="G159" i="19" s="1"/>
  <c r="F160" i="19"/>
  <c r="G160" i="19" s="1"/>
  <c r="F161" i="19"/>
  <c r="G161" i="19" s="1"/>
  <c r="F162" i="19"/>
  <c r="G162" i="19" s="1"/>
  <c r="F163" i="19"/>
  <c r="G163" i="19" s="1"/>
  <c r="F164" i="19"/>
  <c r="G164" i="19" s="1"/>
  <c r="F165" i="19"/>
  <c r="G165" i="19" s="1"/>
  <c r="F166" i="19"/>
  <c r="G166" i="19" s="1"/>
  <c r="F167" i="19"/>
  <c r="G167" i="19" s="1"/>
  <c r="F168" i="19"/>
  <c r="G168" i="19" s="1"/>
  <c r="F169" i="19"/>
  <c r="G169" i="19" s="1"/>
  <c r="F170" i="19"/>
  <c r="G170" i="19" s="1"/>
  <c r="F171" i="19"/>
  <c r="G171" i="19" s="1"/>
  <c r="F172" i="19"/>
  <c r="G172" i="19" s="1"/>
  <c r="F173" i="19"/>
  <c r="G173" i="19" s="1"/>
  <c r="F174" i="19"/>
  <c r="G174" i="19" s="1"/>
  <c r="F175" i="19"/>
  <c r="G175" i="19" s="1"/>
  <c r="F176" i="19"/>
  <c r="G176" i="19" s="1"/>
  <c r="F177" i="19"/>
  <c r="G177" i="19" s="1"/>
  <c r="F178" i="19"/>
  <c r="G178" i="19" s="1"/>
  <c r="F179" i="19"/>
  <c r="G179" i="19" s="1"/>
  <c r="F180" i="19"/>
  <c r="G180" i="19" s="1"/>
  <c r="F181" i="19"/>
  <c r="G181" i="19" s="1"/>
  <c r="F182" i="19"/>
  <c r="G182" i="19" s="1"/>
  <c r="F183" i="19"/>
  <c r="G183" i="19" s="1"/>
  <c r="F184" i="19"/>
  <c r="G184" i="19" s="1"/>
  <c r="F185" i="19"/>
  <c r="G185" i="19" s="1"/>
  <c r="F186" i="19"/>
  <c r="G186" i="19" s="1"/>
  <c r="F187" i="19"/>
  <c r="G187" i="19" s="1"/>
  <c r="F188" i="19"/>
  <c r="G188" i="19" s="1"/>
  <c r="F189" i="19"/>
  <c r="G189" i="19" s="1"/>
  <c r="F190" i="19"/>
  <c r="G190" i="19" s="1"/>
  <c r="F191" i="19"/>
  <c r="G191" i="19" s="1"/>
  <c r="F192" i="19"/>
  <c r="G192" i="19" s="1"/>
  <c r="F193" i="19"/>
  <c r="G193" i="19" s="1"/>
  <c r="F194" i="19"/>
  <c r="G194" i="19" s="1"/>
  <c r="F195" i="19"/>
  <c r="G195" i="19" s="1"/>
  <c r="F196" i="19"/>
  <c r="G196" i="19" s="1"/>
  <c r="F197" i="19"/>
  <c r="G197" i="19" s="1"/>
  <c r="F198" i="19"/>
  <c r="G198" i="19" s="1"/>
  <c r="F199" i="19"/>
  <c r="G199" i="19" s="1"/>
  <c r="F200" i="19"/>
  <c r="G200" i="19" s="1"/>
  <c r="F201" i="19"/>
  <c r="G201" i="19" s="1"/>
  <c r="F202" i="19"/>
  <c r="G202" i="19" s="1"/>
  <c r="F203" i="19"/>
  <c r="G203" i="19" s="1"/>
  <c r="F204" i="19"/>
  <c r="G204" i="19" s="1"/>
  <c r="F205" i="19"/>
  <c r="G205" i="19" s="1"/>
  <c r="F206" i="19"/>
  <c r="G206" i="19" s="1"/>
  <c r="F207" i="19"/>
  <c r="G207" i="19" s="1"/>
  <c r="F208" i="19"/>
  <c r="G208" i="19" s="1"/>
  <c r="F209" i="19"/>
  <c r="G209" i="19" s="1"/>
  <c r="F210" i="19"/>
  <c r="G210" i="19" s="1"/>
  <c r="F211" i="19"/>
  <c r="G211" i="19" s="1"/>
  <c r="F212" i="19"/>
  <c r="G212" i="19" s="1"/>
  <c r="F213" i="19"/>
  <c r="G213" i="19" s="1"/>
  <c r="F214" i="19"/>
  <c r="G214" i="19" s="1"/>
  <c r="F215" i="19"/>
  <c r="G215" i="19" s="1"/>
  <c r="F216" i="19"/>
  <c r="G216" i="19" s="1"/>
  <c r="F217" i="19"/>
  <c r="G217" i="19" s="1"/>
  <c r="F218" i="19"/>
  <c r="G218" i="19" s="1"/>
  <c r="F219" i="19"/>
  <c r="G219" i="19" s="1"/>
  <c r="F220" i="19"/>
  <c r="G220" i="19" s="1"/>
  <c r="F221" i="19"/>
  <c r="G221" i="19" s="1"/>
  <c r="F222" i="19"/>
  <c r="G222" i="19" s="1"/>
  <c r="F223" i="19"/>
  <c r="G223" i="19" s="1"/>
  <c r="F224" i="19"/>
  <c r="G224" i="19" s="1"/>
  <c r="F225" i="19"/>
  <c r="G225" i="19" s="1"/>
  <c r="F226" i="19"/>
  <c r="G226" i="19" s="1"/>
  <c r="F227" i="19"/>
  <c r="G227" i="19" s="1"/>
  <c r="F228" i="19"/>
  <c r="G228" i="19" s="1"/>
  <c r="F229" i="19"/>
  <c r="G229" i="19" s="1"/>
  <c r="F230" i="19"/>
  <c r="G230" i="19" s="1"/>
  <c r="F231" i="19"/>
  <c r="G231" i="19" s="1"/>
  <c r="F232" i="19"/>
  <c r="G232" i="19" s="1"/>
  <c r="F233" i="19"/>
  <c r="G233" i="19" s="1"/>
  <c r="F234" i="19"/>
  <c r="G234" i="19" s="1"/>
  <c r="F235" i="19"/>
  <c r="G235" i="19" s="1"/>
  <c r="F236" i="19"/>
  <c r="G236" i="19" s="1"/>
  <c r="F237" i="19"/>
  <c r="G237" i="19" s="1"/>
  <c r="F238" i="19"/>
  <c r="G238" i="19" s="1"/>
  <c r="F239" i="19"/>
  <c r="G239" i="19" s="1"/>
  <c r="F240" i="19"/>
  <c r="G240" i="19" s="1"/>
  <c r="F241" i="19"/>
  <c r="G241" i="19" s="1"/>
  <c r="F242" i="19"/>
  <c r="G242" i="19" s="1"/>
  <c r="F243" i="19"/>
  <c r="G243" i="19" s="1"/>
  <c r="F244" i="19"/>
  <c r="G244" i="19" s="1"/>
  <c r="F245" i="19"/>
  <c r="G245" i="19" s="1"/>
  <c r="F246" i="19"/>
  <c r="G246" i="19" s="1"/>
  <c r="F247" i="19"/>
  <c r="G247" i="19" s="1"/>
  <c r="F248" i="19"/>
  <c r="G248" i="19" s="1"/>
  <c r="F249" i="19"/>
  <c r="G249" i="19" s="1"/>
  <c r="F250" i="19"/>
  <c r="G250" i="19" s="1"/>
  <c r="F251" i="19"/>
  <c r="G251" i="19" s="1"/>
  <c r="F252" i="19"/>
  <c r="G252" i="19" s="1"/>
  <c r="F253" i="19"/>
  <c r="G253" i="19" s="1"/>
  <c r="F254" i="19"/>
  <c r="G254" i="19" s="1"/>
  <c r="F255" i="19"/>
  <c r="G255" i="19" s="1"/>
  <c r="F256" i="19"/>
  <c r="G256" i="19" s="1"/>
  <c r="F257" i="19"/>
  <c r="G257" i="19" s="1"/>
  <c r="F258" i="19"/>
  <c r="G258" i="19" s="1"/>
  <c r="F259" i="19"/>
  <c r="G259" i="19" s="1"/>
  <c r="F260" i="19"/>
  <c r="G260" i="19" s="1"/>
  <c r="F261" i="19"/>
  <c r="G261" i="19" s="1"/>
  <c r="F262" i="19"/>
  <c r="G262" i="19" s="1"/>
  <c r="F263" i="19"/>
  <c r="G263" i="19" s="1"/>
  <c r="F264" i="19"/>
  <c r="G264" i="19" s="1"/>
  <c r="F265" i="19"/>
  <c r="G265" i="19" s="1"/>
  <c r="F266" i="19"/>
  <c r="G266" i="19" s="1"/>
  <c r="F267" i="19"/>
  <c r="G267" i="19" s="1"/>
  <c r="F268" i="19"/>
  <c r="G268" i="19" s="1"/>
  <c r="F269" i="19"/>
  <c r="G269" i="19" s="1"/>
  <c r="F270" i="19"/>
  <c r="G270" i="19" s="1"/>
  <c r="F271" i="19"/>
  <c r="G271" i="19" s="1"/>
  <c r="F272" i="19"/>
  <c r="G272" i="19" s="1"/>
  <c r="F273" i="19"/>
  <c r="G273" i="19" s="1"/>
  <c r="F274" i="19"/>
  <c r="G274" i="19" s="1"/>
  <c r="F275" i="19"/>
  <c r="G275" i="19" s="1"/>
  <c r="F276" i="19"/>
  <c r="G276" i="19" s="1"/>
  <c r="F277" i="19"/>
  <c r="G277" i="19" s="1"/>
  <c r="F278" i="19"/>
  <c r="G278" i="19" s="1"/>
  <c r="F279" i="19"/>
  <c r="G279" i="19" s="1"/>
  <c r="F280" i="19"/>
  <c r="G280" i="19" s="1"/>
  <c r="F281" i="19"/>
  <c r="G281" i="19" s="1"/>
  <c r="F282" i="19"/>
  <c r="G282" i="19" s="1"/>
  <c r="F283" i="19"/>
  <c r="G283" i="19" s="1"/>
  <c r="F284" i="19"/>
  <c r="G284" i="19" s="1"/>
  <c r="F285" i="19"/>
  <c r="G285" i="19" s="1"/>
  <c r="F286" i="19"/>
  <c r="G286" i="19" s="1"/>
  <c r="F287" i="19"/>
  <c r="G287" i="19" s="1"/>
  <c r="F288" i="19"/>
  <c r="G288" i="19" s="1"/>
  <c r="F289" i="19"/>
  <c r="G289" i="19" s="1"/>
  <c r="F290" i="19"/>
  <c r="G290" i="19" s="1"/>
  <c r="F291" i="19"/>
  <c r="G291" i="19" s="1"/>
  <c r="F292" i="19"/>
  <c r="G292" i="19" s="1"/>
  <c r="F293" i="19"/>
  <c r="G293" i="19" s="1"/>
  <c r="F294" i="19"/>
  <c r="G294" i="19" s="1"/>
  <c r="F295" i="19"/>
  <c r="G295" i="19" s="1"/>
  <c r="F296" i="19"/>
  <c r="G296" i="19" s="1"/>
  <c r="F297" i="19"/>
  <c r="G297" i="19" s="1"/>
  <c r="F298" i="19"/>
  <c r="G298" i="19" s="1"/>
  <c r="F299" i="19"/>
  <c r="G299" i="19"/>
  <c r="F300" i="19"/>
  <c r="G300" i="19" s="1"/>
  <c r="F301" i="19"/>
  <c r="G301" i="19" s="1"/>
  <c r="F302" i="19"/>
  <c r="G302" i="19" s="1"/>
  <c r="F303" i="19"/>
  <c r="G303" i="19" s="1"/>
  <c r="F304" i="19"/>
  <c r="G304" i="19" s="1"/>
  <c r="F305" i="19"/>
  <c r="G305" i="19" s="1"/>
  <c r="F306" i="19"/>
  <c r="G306" i="19" s="1"/>
  <c r="F307" i="19"/>
  <c r="G307" i="19" s="1"/>
  <c r="F308" i="19"/>
  <c r="G308" i="19" s="1"/>
  <c r="F309" i="19"/>
  <c r="G309" i="19" s="1"/>
  <c r="F310" i="19"/>
  <c r="G310" i="19" s="1"/>
  <c r="F311" i="19"/>
  <c r="G311" i="19" s="1"/>
  <c r="F312" i="19"/>
  <c r="G312" i="19"/>
  <c r="F313" i="19"/>
  <c r="G313" i="19" s="1"/>
  <c r="F314" i="19"/>
  <c r="G314" i="19" s="1"/>
  <c r="F315" i="19"/>
  <c r="G315" i="19" s="1"/>
  <c r="F316" i="19"/>
  <c r="G316" i="19" s="1"/>
  <c r="F317" i="19"/>
  <c r="G317" i="19" s="1"/>
  <c r="F318" i="19"/>
  <c r="G318" i="19" s="1"/>
  <c r="F319" i="19"/>
  <c r="G319" i="19" s="1"/>
  <c r="F320" i="19"/>
  <c r="G320" i="19" s="1"/>
  <c r="F321" i="19"/>
  <c r="G321" i="19" s="1"/>
  <c r="F322" i="19"/>
  <c r="G322" i="19" s="1"/>
  <c r="F323" i="19"/>
  <c r="G323" i="19" s="1"/>
  <c r="F324" i="19"/>
  <c r="G324" i="19" s="1"/>
  <c r="F325" i="19"/>
  <c r="G325" i="19" s="1"/>
  <c r="F326" i="19"/>
  <c r="G326" i="19" s="1"/>
  <c r="F327" i="19"/>
  <c r="G327" i="19" s="1"/>
  <c r="F328" i="19"/>
  <c r="G328" i="19" s="1"/>
  <c r="F329" i="19"/>
  <c r="G329" i="19" s="1"/>
  <c r="F330" i="19"/>
  <c r="G330" i="19" s="1"/>
  <c r="F331" i="19"/>
  <c r="G331" i="19" s="1"/>
  <c r="F332" i="19"/>
  <c r="G332" i="19" s="1"/>
  <c r="F333" i="19"/>
  <c r="G333" i="19" s="1"/>
  <c r="F334" i="19"/>
  <c r="G334" i="19" s="1"/>
  <c r="F335" i="19"/>
  <c r="G335" i="19" s="1"/>
  <c r="F336" i="19"/>
  <c r="G336" i="19" s="1"/>
  <c r="F337" i="19"/>
  <c r="G337" i="19" s="1"/>
  <c r="F338" i="19"/>
  <c r="G338" i="19" s="1"/>
  <c r="F339" i="19"/>
  <c r="G339" i="19" s="1"/>
  <c r="F340" i="19"/>
  <c r="G340" i="19" s="1"/>
  <c r="F341" i="19"/>
  <c r="G341" i="19" s="1"/>
  <c r="F342" i="19"/>
  <c r="G342" i="19" s="1"/>
  <c r="F343" i="19"/>
  <c r="G343" i="19" s="1"/>
  <c r="F344" i="19"/>
  <c r="G344" i="19" s="1"/>
  <c r="F345" i="19"/>
  <c r="G345" i="19" s="1"/>
  <c r="F346" i="19"/>
  <c r="G346" i="19" s="1"/>
  <c r="F347" i="19"/>
  <c r="G347" i="19" s="1"/>
  <c r="F348" i="19"/>
  <c r="G348" i="19" s="1"/>
  <c r="F349" i="19"/>
  <c r="G349" i="19" s="1"/>
  <c r="F350" i="19"/>
  <c r="G350" i="19" s="1"/>
  <c r="F351" i="19"/>
  <c r="G351" i="19" s="1"/>
  <c r="F5" i="19"/>
  <c r="G5" i="19" s="1"/>
  <c r="F6" i="20"/>
  <c r="G6" i="20" s="1"/>
  <c r="F7" i="20"/>
  <c r="G7" i="20" s="1"/>
  <c r="F8" i="20"/>
  <c r="G8" i="20" s="1"/>
  <c r="F9" i="20"/>
  <c r="G9" i="20" s="1"/>
  <c r="F10" i="20"/>
  <c r="G10" i="20" s="1"/>
  <c r="F11" i="20"/>
  <c r="G11" i="20" s="1"/>
  <c r="F12" i="20"/>
  <c r="G12" i="20" s="1"/>
  <c r="F13" i="20"/>
  <c r="G13" i="20" s="1"/>
  <c r="F14" i="20"/>
  <c r="G14" i="20" s="1"/>
  <c r="F15" i="20"/>
  <c r="G15" i="20" s="1"/>
  <c r="F16" i="20"/>
  <c r="G16" i="20" s="1"/>
  <c r="F17" i="20"/>
  <c r="G17" i="20" s="1"/>
  <c r="F18" i="20"/>
  <c r="G18" i="20" s="1"/>
  <c r="F19" i="20"/>
  <c r="G19" i="20" s="1"/>
  <c r="F20" i="20"/>
  <c r="G20" i="20" s="1"/>
  <c r="F21" i="20"/>
  <c r="G21" i="20" s="1"/>
  <c r="F22" i="20"/>
  <c r="G22" i="20" s="1"/>
  <c r="F23" i="20"/>
  <c r="G23" i="20" s="1"/>
  <c r="F24" i="20"/>
  <c r="G24" i="20" s="1"/>
  <c r="F25" i="20"/>
  <c r="G25" i="20" s="1"/>
  <c r="F26" i="20"/>
  <c r="G26" i="20" s="1"/>
  <c r="F27" i="20"/>
  <c r="G27" i="20" s="1"/>
  <c r="F28" i="20"/>
  <c r="G28" i="20" s="1"/>
  <c r="F29" i="20"/>
  <c r="G29" i="20" s="1"/>
  <c r="F30" i="20"/>
  <c r="G30" i="20" s="1"/>
  <c r="F31" i="20"/>
  <c r="G31" i="20" s="1"/>
  <c r="F32" i="20"/>
  <c r="G32" i="20" s="1"/>
  <c r="F33" i="20"/>
  <c r="G33" i="20" s="1"/>
  <c r="F34" i="20"/>
  <c r="G34" i="20" s="1"/>
  <c r="F35" i="20"/>
  <c r="G35" i="20" s="1"/>
  <c r="F36" i="20"/>
  <c r="G36" i="20" s="1"/>
  <c r="F37" i="20"/>
  <c r="G37" i="20" s="1"/>
  <c r="F38" i="20"/>
  <c r="G38" i="20" s="1"/>
  <c r="F39" i="20"/>
  <c r="G39" i="20" s="1"/>
  <c r="F40" i="20"/>
  <c r="G40" i="20" s="1"/>
  <c r="F41" i="20"/>
  <c r="G41" i="20" s="1"/>
  <c r="F42" i="20"/>
  <c r="G42" i="20" s="1"/>
  <c r="F43" i="20"/>
  <c r="G43" i="20" s="1"/>
  <c r="F44" i="20"/>
  <c r="G44" i="20" s="1"/>
  <c r="F45" i="20"/>
  <c r="G45" i="20" s="1"/>
  <c r="F46" i="20"/>
  <c r="G46" i="20" s="1"/>
  <c r="F47" i="20"/>
  <c r="G47" i="20" s="1"/>
  <c r="F48" i="20"/>
  <c r="G48" i="20" s="1"/>
  <c r="F49" i="20"/>
  <c r="G49" i="20" s="1"/>
  <c r="F50" i="20"/>
  <c r="G50" i="20" s="1"/>
  <c r="F51" i="20"/>
  <c r="G51" i="20" s="1"/>
  <c r="F52" i="20"/>
  <c r="G52" i="20" s="1"/>
  <c r="F53" i="20"/>
  <c r="G53" i="20" s="1"/>
  <c r="F54" i="20"/>
  <c r="G54" i="20" s="1"/>
  <c r="F55" i="20"/>
  <c r="G55" i="20" s="1"/>
  <c r="F56" i="20"/>
  <c r="G56" i="20" s="1"/>
  <c r="F57" i="20"/>
  <c r="G57" i="20" s="1"/>
  <c r="F58" i="20"/>
  <c r="G58" i="20" s="1"/>
  <c r="F59" i="20"/>
  <c r="G59" i="20" s="1"/>
  <c r="F60" i="20"/>
  <c r="G60" i="20" s="1"/>
  <c r="F61" i="20"/>
  <c r="G61" i="20" s="1"/>
  <c r="F62" i="20"/>
  <c r="G62" i="20" s="1"/>
  <c r="F63" i="20"/>
  <c r="G63" i="20" s="1"/>
  <c r="F64" i="20"/>
  <c r="G64" i="20" s="1"/>
  <c r="F65" i="20"/>
  <c r="G65" i="20" s="1"/>
  <c r="F66" i="20"/>
  <c r="G66" i="20" s="1"/>
  <c r="F67" i="20"/>
  <c r="G67" i="20" s="1"/>
  <c r="F68" i="20"/>
  <c r="G68" i="20" s="1"/>
  <c r="F69" i="20"/>
  <c r="G69" i="20" s="1"/>
  <c r="F70" i="20"/>
  <c r="G70" i="20" s="1"/>
  <c r="F71" i="20"/>
  <c r="G71" i="20" s="1"/>
  <c r="F72" i="20"/>
  <c r="G72" i="20" s="1"/>
  <c r="F73" i="20"/>
  <c r="G73" i="20" s="1"/>
  <c r="F74" i="20"/>
  <c r="G74" i="20" s="1"/>
  <c r="F75" i="20"/>
  <c r="G75" i="20" s="1"/>
  <c r="F76" i="20"/>
  <c r="G76" i="20" s="1"/>
  <c r="F77" i="20"/>
  <c r="G77" i="20" s="1"/>
  <c r="F78" i="20"/>
  <c r="G78" i="20" s="1"/>
  <c r="F79" i="20"/>
  <c r="G79" i="20" s="1"/>
  <c r="F80" i="20"/>
  <c r="G80" i="20" s="1"/>
  <c r="F81" i="20"/>
  <c r="G81" i="20" s="1"/>
  <c r="F82" i="20"/>
  <c r="G82" i="20" s="1"/>
  <c r="F83" i="20"/>
  <c r="G83" i="20" s="1"/>
  <c r="F84" i="20"/>
  <c r="G84" i="20" s="1"/>
  <c r="F85" i="20"/>
  <c r="G85" i="20" s="1"/>
  <c r="F86" i="20"/>
  <c r="G86" i="20" s="1"/>
  <c r="F87" i="20"/>
  <c r="G87" i="20" s="1"/>
  <c r="F88" i="20"/>
  <c r="G88" i="20" s="1"/>
  <c r="F89" i="20"/>
  <c r="G89" i="20" s="1"/>
  <c r="F90" i="20"/>
  <c r="G90" i="20" s="1"/>
  <c r="F91" i="20"/>
  <c r="G91" i="20" s="1"/>
  <c r="F92" i="20"/>
  <c r="G92" i="20" s="1"/>
  <c r="F93" i="20"/>
  <c r="G93" i="20" s="1"/>
  <c r="F94" i="20"/>
  <c r="G94" i="20" s="1"/>
  <c r="F95" i="20"/>
  <c r="G95" i="20" s="1"/>
  <c r="F96" i="20"/>
  <c r="G96" i="20" s="1"/>
  <c r="F97" i="20"/>
  <c r="G97" i="20" s="1"/>
  <c r="F98" i="20"/>
  <c r="G98" i="20" s="1"/>
  <c r="F99" i="20"/>
  <c r="G99" i="20" s="1"/>
  <c r="F100" i="20"/>
  <c r="G100" i="20" s="1"/>
  <c r="F101" i="20"/>
  <c r="G101" i="20" s="1"/>
  <c r="F102" i="20"/>
  <c r="G102" i="20" s="1"/>
  <c r="F103" i="20"/>
  <c r="G103" i="20" s="1"/>
  <c r="F104" i="20"/>
  <c r="G104" i="20" s="1"/>
  <c r="F105" i="20"/>
  <c r="G105" i="20" s="1"/>
  <c r="F106" i="20"/>
  <c r="G106" i="20" s="1"/>
  <c r="F107" i="20"/>
  <c r="G107" i="20" s="1"/>
  <c r="F108" i="20"/>
  <c r="G108" i="20" s="1"/>
  <c r="F109" i="20"/>
  <c r="G109" i="20" s="1"/>
  <c r="F110" i="20"/>
  <c r="G110" i="20" s="1"/>
  <c r="F111" i="20"/>
  <c r="G111" i="20" s="1"/>
  <c r="F112" i="20"/>
  <c r="G112" i="20" s="1"/>
  <c r="F113" i="20"/>
  <c r="G113" i="20" s="1"/>
  <c r="F114" i="20"/>
  <c r="G114" i="20" s="1"/>
  <c r="F115" i="20"/>
  <c r="G115" i="20" s="1"/>
  <c r="F116" i="20"/>
  <c r="G116" i="20" s="1"/>
  <c r="F117" i="20"/>
  <c r="G117" i="20" s="1"/>
  <c r="F118" i="20"/>
  <c r="G118" i="20" s="1"/>
  <c r="F119" i="20"/>
  <c r="G119" i="20" s="1"/>
  <c r="F120" i="20"/>
  <c r="G120" i="20" s="1"/>
  <c r="F121" i="20"/>
  <c r="G121" i="20" s="1"/>
  <c r="F122" i="20"/>
  <c r="G122" i="20" s="1"/>
  <c r="F123" i="20"/>
  <c r="G123" i="20" s="1"/>
  <c r="F124" i="20"/>
  <c r="G124" i="20" s="1"/>
  <c r="F125" i="20"/>
  <c r="G125" i="20" s="1"/>
  <c r="F126" i="20"/>
  <c r="G126" i="20" s="1"/>
  <c r="F127" i="20"/>
  <c r="G127" i="20" s="1"/>
  <c r="F128" i="20"/>
  <c r="G128" i="20" s="1"/>
  <c r="F129" i="20"/>
  <c r="G129" i="20" s="1"/>
  <c r="F130" i="20"/>
  <c r="G130" i="20" s="1"/>
  <c r="F131" i="20"/>
  <c r="G131" i="20" s="1"/>
  <c r="F132" i="20"/>
  <c r="G132" i="20" s="1"/>
  <c r="F133" i="20"/>
  <c r="G133" i="20" s="1"/>
  <c r="F134" i="20"/>
  <c r="G134" i="20" s="1"/>
  <c r="F135" i="20"/>
  <c r="G135" i="20" s="1"/>
  <c r="F136" i="20"/>
  <c r="G136" i="20" s="1"/>
  <c r="F137" i="20"/>
  <c r="G137" i="20" s="1"/>
  <c r="F138" i="20"/>
  <c r="G138" i="20" s="1"/>
  <c r="F139" i="20"/>
  <c r="G139" i="20" s="1"/>
  <c r="F140" i="20"/>
  <c r="G140" i="20" s="1"/>
  <c r="F141" i="20"/>
  <c r="G141" i="20" s="1"/>
  <c r="F142" i="20"/>
  <c r="G142" i="20" s="1"/>
  <c r="F143" i="20"/>
  <c r="G143" i="20" s="1"/>
  <c r="F144" i="20"/>
  <c r="G144" i="20" s="1"/>
  <c r="F145" i="20"/>
  <c r="G145" i="20" s="1"/>
  <c r="F146" i="20"/>
  <c r="G146" i="20" s="1"/>
  <c r="F147" i="20"/>
  <c r="G147" i="20" s="1"/>
  <c r="F148" i="20"/>
  <c r="G148" i="20" s="1"/>
  <c r="F149" i="20"/>
  <c r="G149" i="20" s="1"/>
  <c r="F150" i="20"/>
  <c r="G150" i="20" s="1"/>
  <c r="F151" i="20"/>
  <c r="G151" i="20" s="1"/>
  <c r="F152" i="20"/>
  <c r="G152" i="20" s="1"/>
  <c r="F153" i="20"/>
  <c r="G153" i="20" s="1"/>
  <c r="F154" i="20"/>
  <c r="G154" i="20" s="1"/>
  <c r="F155" i="20"/>
  <c r="G155" i="20" s="1"/>
  <c r="F156" i="20"/>
  <c r="G156" i="20" s="1"/>
  <c r="F157" i="20"/>
  <c r="G157" i="20" s="1"/>
  <c r="F158" i="20"/>
  <c r="G158" i="20" s="1"/>
  <c r="F159" i="20"/>
  <c r="G159" i="20" s="1"/>
  <c r="F160" i="20"/>
  <c r="G160" i="20" s="1"/>
  <c r="F161" i="20"/>
  <c r="G161" i="20" s="1"/>
  <c r="F162" i="20"/>
  <c r="G162" i="20" s="1"/>
  <c r="F163" i="20"/>
  <c r="G163" i="20" s="1"/>
  <c r="F164" i="20"/>
  <c r="G164" i="20" s="1"/>
  <c r="F165" i="20"/>
  <c r="G165" i="20" s="1"/>
  <c r="F166" i="20"/>
  <c r="G166" i="20" s="1"/>
  <c r="F167" i="20"/>
  <c r="G167" i="20" s="1"/>
  <c r="F168" i="20"/>
  <c r="G168" i="20" s="1"/>
  <c r="F169" i="20"/>
  <c r="G169" i="20" s="1"/>
  <c r="F170" i="20"/>
  <c r="G170" i="20" s="1"/>
  <c r="F171" i="20"/>
  <c r="G171" i="20" s="1"/>
  <c r="F172" i="20"/>
  <c r="G172" i="20" s="1"/>
  <c r="F173" i="20"/>
  <c r="G173" i="20" s="1"/>
  <c r="F174" i="20"/>
  <c r="G174" i="20" s="1"/>
  <c r="F175" i="20"/>
  <c r="G175" i="20" s="1"/>
  <c r="F176" i="20"/>
  <c r="G176" i="20" s="1"/>
  <c r="F177" i="20"/>
  <c r="G177" i="20" s="1"/>
  <c r="F178" i="20"/>
  <c r="G178" i="20" s="1"/>
  <c r="F179" i="20"/>
  <c r="G179" i="20" s="1"/>
  <c r="F180" i="20"/>
  <c r="G180" i="20" s="1"/>
  <c r="F181" i="20"/>
  <c r="G181" i="20" s="1"/>
  <c r="F182" i="20"/>
  <c r="G182" i="20" s="1"/>
  <c r="F183" i="20"/>
  <c r="G183" i="20" s="1"/>
  <c r="F184" i="20"/>
  <c r="G184" i="20" s="1"/>
  <c r="F185" i="20"/>
  <c r="G185" i="20" s="1"/>
  <c r="F186" i="20"/>
  <c r="G186" i="20" s="1"/>
  <c r="F187" i="20"/>
  <c r="G187" i="20" s="1"/>
  <c r="F188" i="20"/>
  <c r="G188" i="20" s="1"/>
  <c r="F189" i="20"/>
  <c r="G189" i="20" s="1"/>
  <c r="F190" i="20"/>
  <c r="G190" i="20" s="1"/>
  <c r="F191" i="20"/>
  <c r="G191" i="20" s="1"/>
  <c r="F192" i="20"/>
  <c r="G192" i="20" s="1"/>
  <c r="F193" i="20"/>
  <c r="G193" i="20" s="1"/>
  <c r="F194" i="20"/>
  <c r="G194" i="20" s="1"/>
  <c r="F195" i="20"/>
  <c r="G195" i="20" s="1"/>
  <c r="F196" i="20"/>
  <c r="G196" i="20" s="1"/>
  <c r="F197" i="20"/>
  <c r="G197" i="20" s="1"/>
  <c r="F198" i="20"/>
  <c r="G198" i="20" s="1"/>
  <c r="F199" i="20"/>
  <c r="G199" i="20" s="1"/>
  <c r="F200" i="20"/>
  <c r="G200" i="20" s="1"/>
  <c r="F201" i="20"/>
  <c r="G201" i="20" s="1"/>
  <c r="F202" i="20"/>
  <c r="G202" i="20" s="1"/>
  <c r="F203" i="20"/>
  <c r="G203" i="20" s="1"/>
  <c r="F204" i="20"/>
  <c r="G204" i="20" s="1"/>
  <c r="F205" i="20"/>
  <c r="G205" i="20" s="1"/>
  <c r="F206" i="20"/>
  <c r="G206" i="20" s="1"/>
  <c r="F207" i="20"/>
  <c r="G207" i="20" s="1"/>
  <c r="F208" i="20"/>
  <c r="G208" i="20" s="1"/>
  <c r="F209" i="20"/>
  <c r="G209" i="20" s="1"/>
  <c r="F210" i="20"/>
  <c r="G210" i="20" s="1"/>
  <c r="F211" i="20"/>
  <c r="G211" i="20" s="1"/>
  <c r="F212" i="20"/>
  <c r="G212" i="20" s="1"/>
  <c r="F213" i="20"/>
  <c r="G213" i="20" s="1"/>
  <c r="F214" i="20"/>
  <c r="G214" i="20" s="1"/>
  <c r="F215" i="20"/>
  <c r="G215" i="20" s="1"/>
  <c r="F216" i="20"/>
  <c r="G216" i="20" s="1"/>
  <c r="F217" i="20"/>
  <c r="G217" i="20" s="1"/>
  <c r="F218" i="20"/>
  <c r="G218" i="20" s="1"/>
  <c r="F219" i="20"/>
  <c r="G219" i="20" s="1"/>
  <c r="F220" i="20"/>
  <c r="G220" i="20" s="1"/>
  <c r="F221" i="20"/>
  <c r="G221" i="20" s="1"/>
  <c r="F222" i="20"/>
  <c r="G222" i="20" s="1"/>
  <c r="F223" i="20"/>
  <c r="G223" i="20" s="1"/>
  <c r="F224" i="20"/>
  <c r="G224" i="20" s="1"/>
  <c r="F225" i="20"/>
  <c r="G225" i="20" s="1"/>
  <c r="F226" i="20"/>
  <c r="G226" i="20" s="1"/>
  <c r="F227" i="20"/>
  <c r="G227" i="20" s="1"/>
  <c r="F228" i="20"/>
  <c r="G228" i="20" s="1"/>
  <c r="F229" i="20"/>
  <c r="G229" i="20" s="1"/>
  <c r="F230" i="20"/>
  <c r="G230" i="20" s="1"/>
  <c r="F231" i="20"/>
  <c r="G231" i="20" s="1"/>
  <c r="F232" i="20"/>
  <c r="G232" i="20" s="1"/>
  <c r="F233" i="20"/>
  <c r="G233" i="20" s="1"/>
  <c r="F234" i="20"/>
  <c r="G234" i="20" s="1"/>
  <c r="F235" i="20"/>
  <c r="G235" i="20" s="1"/>
  <c r="F236" i="20"/>
  <c r="G236" i="20" s="1"/>
  <c r="F237" i="20"/>
  <c r="G237" i="20" s="1"/>
  <c r="F238" i="20"/>
  <c r="G238" i="20" s="1"/>
  <c r="F239" i="20"/>
  <c r="G239" i="20" s="1"/>
  <c r="F240" i="20"/>
  <c r="G240" i="20" s="1"/>
  <c r="F241" i="20"/>
  <c r="G241" i="20" s="1"/>
  <c r="F242" i="20"/>
  <c r="G242" i="20" s="1"/>
  <c r="F243" i="20"/>
  <c r="G243" i="20" s="1"/>
  <c r="F244" i="20"/>
  <c r="G244" i="20" s="1"/>
  <c r="F245" i="20"/>
  <c r="G245" i="20" s="1"/>
  <c r="F246" i="20"/>
  <c r="G246" i="20" s="1"/>
  <c r="F247" i="20"/>
  <c r="G247" i="20" s="1"/>
  <c r="F248" i="20"/>
  <c r="G248" i="20" s="1"/>
  <c r="F249" i="20"/>
  <c r="G249" i="20" s="1"/>
  <c r="F250" i="20"/>
  <c r="G250" i="20" s="1"/>
  <c r="F251" i="20"/>
  <c r="G251" i="20" s="1"/>
  <c r="F252" i="20"/>
  <c r="G252" i="20" s="1"/>
  <c r="F253" i="20"/>
  <c r="G253" i="20" s="1"/>
  <c r="F254" i="20"/>
  <c r="G254" i="20" s="1"/>
  <c r="F255" i="20"/>
  <c r="G255" i="20" s="1"/>
  <c r="F256" i="20"/>
  <c r="G256" i="20" s="1"/>
  <c r="F257" i="20"/>
  <c r="G257" i="20" s="1"/>
  <c r="F258" i="20"/>
  <c r="G258" i="20" s="1"/>
  <c r="F259" i="20"/>
  <c r="G259" i="20" s="1"/>
  <c r="F260" i="20"/>
  <c r="G260" i="20" s="1"/>
  <c r="F261" i="20"/>
  <c r="G261" i="20" s="1"/>
  <c r="F262" i="20"/>
  <c r="G262" i="20" s="1"/>
  <c r="F263" i="20"/>
  <c r="G263" i="20" s="1"/>
  <c r="F264" i="20"/>
  <c r="G264" i="20" s="1"/>
  <c r="F265" i="20"/>
  <c r="G265" i="20" s="1"/>
  <c r="F266" i="20"/>
  <c r="G266" i="20" s="1"/>
  <c r="F267" i="20"/>
  <c r="G267" i="20" s="1"/>
  <c r="F268" i="20"/>
  <c r="G268" i="20" s="1"/>
  <c r="F269" i="20"/>
  <c r="G269" i="20" s="1"/>
  <c r="F270" i="20"/>
  <c r="G270" i="20" s="1"/>
  <c r="F271" i="20"/>
  <c r="G271" i="20" s="1"/>
  <c r="F272" i="20"/>
  <c r="G272" i="20" s="1"/>
  <c r="F273" i="20"/>
  <c r="G273" i="20" s="1"/>
  <c r="F274" i="20"/>
  <c r="G274" i="20" s="1"/>
  <c r="F275" i="20"/>
  <c r="G275" i="20" s="1"/>
  <c r="F276" i="20"/>
  <c r="G276" i="20" s="1"/>
  <c r="F277" i="20"/>
  <c r="G277" i="20" s="1"/>
  <c r="F278" i="20"/>
  <c r="G278" i="20" s="1"/>
  <c r="F279" i="20"/>
  <c r="G279" i="20" s="1"/>
  <c r="F280" i="20"/>
  <c r="G280" i="20" s="1"/>
  <c r="F281" i="20"/>
  <c r="G281" i="20" s="1"/>
  <c r="F282" i="20"/>
  <c r="G282" i="20" s="1"/>
  <c r="F283" i="20"/>
  <c r="G283" i="20" s="1"/>
  <c r="F284" i="20"/>
  <c r="G284" i="20" s="1"/>
  <c r="F285" i="20"/>
  <c r="G285" i="20" s="1"/>
  <c r="F286" i="20"/>
  <c r="G286" i="20" s="1"/>
  <c r="F287" i="20"/>
  <c r="G287" i="20" s="1"/>
  <c r="F288" i="20"/>
  <c r="G288" i="20" s="1"/>
  <c r="F289" i="20"/>
  <c r="G289" i="20" s="1"/>
  <c r="F290" i="20"/>
  <c r="G290" i="20" s="1"/>
  <c r="F291" i="20"/>
  <c r="G291" i="20" s="1"/>
  <c r="F292" i="20"/>
  <c r="G292" i="20" s="1"/>
  <c r="F293" i="20"/>
  <c r="G293" i="20" s="1"/>
  <c r="F294" i="20"/>
  <c r="G294" i="20" s="1"/>
  <c r="F295" i="20"/>
  <c r="G295" i="20" s="1"/>
  <c r="F296" i="20"/>
  <c r="G296" i="20" s="1"/>
  <c r="F297" i="20"/>
  <c r="G297" i="20" s="1"/>
  <c r="F298" i="20"/>
  <c r="G298" i="20" s="1"/>
  <c r="F299" i="20"/>
  <c r="G299" i="20" s="1"/>
  <c r="F300" i="20"/>
  <c r="G300" i="20" s="1"/>
  <c r="F301" i="20"/>
  <c r="G301" i="20" s="1"/>
  <c r="F302" i="20"/>
  <c r="G302" i="20" s="1"/>
  <c r="F303" i="20"/>
  <c r="G303" i="20" s="1"/>
  <c r="F304" i="20"/>
  <c r="G304" i="20" s="1"/>
  <c r="F305" i="20"/>
  <c r="G305" i="20" s="1"/>
  <c r="F306" i="20"/>
  <c r="G306" i="20" s="1"/>
  <c r="F307" i="20"/>
  <c r="G307" i="20" s="1"/>
  <c r="F308" i="20"/>
  <c r="G308" i="20" s="1"/>
  <c r="F309" i="20"/>
  <c r="G309" i="20" s="1"/>
  <c r="F310" i="20"/>
  <c r="G310" i="20" s="1"/>
  <c r="F311" i="20"/>
  <c r="G311" i="20" s="1"/>
  <c r="F312" i="20"/>
  <c r="G312" i="20" s="1"/>
  <c r="F313" i="20"/>
  <c r="G313" i="20" s="1"/>
  <c r="F314" i="20"/>
  <c r="G314" i="20" s="1"/>
  <c r="F315" i="20"/>
  <c r="G315" i="20" s="1"/>
  <c r="F316" i="20"/>
  <c r="G316" i="20" s="1"/>
  <c r="F317" i="20"/>
  <c r="G317" i="20" s="1"/>
  <c r="F318" i="20"/>
  <c r="G318" i="20" s="1"/>
  <c r="F319" i="20"/>
  <c r="G319" i="20" s="1"/>
  <c r="F320" i="20"/>
  <c r="G320" i="20" s="1"/>
  <c r="F321" i="20"/>
  <c r="G321" i="20" s="1"/>
  <c r="F322" i="20"/>
  <c r="G322" i="20" s="1"/>
  <c r="F323" i="20"/>
  <c r="G323" i="20" s="1"/>
  <c r="F324" i="20"/>
  <c r="G324" i="20" s="1"/>
  <c r="F325" i="20"/>
  <c r="G325" i="20" s="1"/>
  <c r="F326" i="20"/>
  <c r="G326" i="20" s="1"/>
  <c r="F327" i="20"/>
  <c r="G327" i="20" s="1"/>
  <c r="F328" i="20"/>
  <c r="G328" i="20" s="1"/>
  <c r="F329" i="20"/>
  <c r="G329" i="20" s="1"/>
  <c r="F330" i="20"/>
  <c r="G330" i="20" s="1"/>
  <c r="F331" i="20"/>
  <c r="G331" i="20" s="1"/>
  <c r="F332" i="20"/>
  <c r="G332" i="20" s="1"/>
  <c r="F333" i="20"/>
  <c r="G333" i="20" s="1"/>
  <c r="F334" i="20"/>
  <c r="G334" i="20" s="1"/>
  <c r="F335" i="20"/>
  <c r="G335" i="20" s="1"/>
  <c r="F336" i="20"/>
  <c r="G336" i="20" s="1"/>
  <c r="F337" i="20"/>
  <c r="G337" i="20" s="1"/>
  <c r="F338" i="20"/>
  <c r="G338" i="20" s="1"/>
  <c r="F339" i="20"/>
  <c r="G339" i="20" s="1"/>
  <c r="F340" i="20"/>
  <c r="G340" i="20" s="1"/>
  <c r="F341" i="20"/>
  <c r="G341" i="20" s="1"/>
  <c r="F342" i="20"/>
  <c r="G342" i="20" s="1"/>
  <c r="F343" i="20"/>
  <c r="G343" i="20" s="1"/>
  <c r="F344" i="20"/>
  <c r="G344" i="20" s="1"/>
  <c r="F345" i="20"/>
  <c r="G345" i="20" s="1"/>
  <c r="F346" i="20"/>
  <c r="G346" i="20" s="1"/>
  <c r="F347" i="20"/>
  <c r="G347" i="20" s="1"/>
  <c r="F348" i="20"/>
  <c r="G348" i="20" s="1"/>
  <c r="F349" i="20"/>
  <c r="G349" i="20" s="1"/>
  <c r="F350" i="20"/>
  <c r="G350" i="20" s="1"/>
  <c r="F351" i="20"/>
  <c r="G351" i="20" s="1"/>
  <c r="F5" i="20"/>
  <c r="G5" i="20" s="1"/>
  <c r="F6" i="21"/>
  <c r="G6" i="21" s="1"/>
  <c r="F7" i="21"/>
  <c r="G7" i="21" s="1"/>
  <c r="F8" i="21"/>
  <c r="G8" i="21" s="1"/>
  <c r="F9" i="21"/>
  <c r="G9" i="21" s="1"/>
  <c r="F10" i="21"/>
  <c r="G10" i="21" s="1"/>
  <c r="F11" i="21"/>
  <c r="G11" i="21" s="1"/>
  <c r="F12" i="21"/>
  <c r="G12" i="21" s="1"/>
  <c r="F13" i="21"/>
  <c r="G13" i="21" s="1"/>
  <c r="F14" i="21"/>
  <c r="G14" i="21" s="1"/>
  <c r="F15" i="21"/>
  <c r="G15" i="21" s="1"/>
  <c r="F16" i="21"/>
  <c r="G16" i="21" s="1"/>
  <c r="F17" i="21"/>
  <c r="G17" i="21" s="1"/>
  <c r="F18" i="21"/>
  <c r="G18" i="21" s="1"/>
  <c r="F19" i="21"/>
  <c r="G19" i="21" s="1"/>
  <c r="F20" i="21"/>
  <c r="G20" i="21" s="1"/>
  <c r="F21" i="21"/>
  <c r="G21" i="21" s="1"/>
  <c r="F22" i="21"/>
  <c r="G22" i="21" s="1"/>
  <c r="F23" i="21"/>
  <c r="G23" i="21" s="1"/>
  <c r="F24" i="21"/>
  <c r="G24" i="21" s="1"/>
  <c r="F25" i="21"/>
  <c r="G25" i="21" s="1"/>
  <c r="F26" i="21"/>
  <c r="G26" i="21" s="1"/>
  <c r="F27" i="21"/>
  <c r="G27" i="21" s="1"/>
  <c r="F28" i="21"/>
  <c r="G28" i="21" s="1"/>
  <c r="F29" i="21"/>
  <c r="G29" i="21" s="1"/>
  <c r="F30" i="21"/>
  <c r="G30" i="21" s="1"/>
  <c r="F31" i="21"/>
  <c r="G31" i="21" s="1"/>
  <c r="F32" i="21"/>
  <c r="G32" i="21" s="1"/>
  <c r="F33" i="21"/>
  <c r="G33" i="21" s="1"/>
  <c r="F34" i="21"/>
  <c r="G34" i="21" s="1"/>
  <c r="F35" i="21"/>
  <c r="G35" i="21" s="1"/>
  <c r="F36" i="21"/>
  <c r="G36" i="21" s="1"/>
  <c r="F37" i="21"/>
  <c r="G37" i="21" s="1"/>
  <c r="F38" i="21"/>
  <c r="G38" i="21" s="1"/>
  <c r="F39" i="21"/>
  <c r="G39" i="21" s="1"/>
  <c r="F40" i="21"/>
  <c r="G40" i="21" s="1"/>
  <c r="F41" i="21"/>
  <c r="G41" i="21" s="1"/>
  <c r="F42" i="21"/>
  <c r="G42" i="21" s="1"/>
  <c r="F43" i="21"/>
  <c r="G43" i="21" s="1"/>
  <c r="F44" i="21"/>
  <c r="G44" i="21" s="1"/>
  <c r="F45" i="21"/>
  <c r="G45" i="21" s="1"/>
  <c r="F46" i="21"/>
  <c r="G46" i="21" s="1"/>
  <c r="F47" i="21"/>
  <c r="G47" i="21" s="1"/>
  <c r="F48" i="21"/>
  <c r="G48" i="21" s="1"/>
  <c r="F49" i="21"/>
  <c r="G49" i="21" s="1"/>
  <c r="F50" i="21"/>
  <c r="G50" i="21" s="1"/>
  <c r="F51" i="21"/>
  <c r="G51" i="21" s="1"/>
  <c r="F52" i="21"/>
  <c r="G52" i="21" s="1"/>
  <c r="F53" i="21"/>
  <c r="G53" i="21" s="1"/>
  <c r="F54" i="21"/>
  <c r="G54" i="21" s="1"/>
  <c r="F55" i="21"/>
  <c r="G55" i="21" s="1"/>
  <c r="F56" i="21"/>
  <c r="G56" i="21" s="1"/>
  <c r="F57" i="21"/>
  <c r="G57" i="21" s="1"/>
  <c r="F58" i="21"/>
  <c r="G58" i="21" s="1"/>
  <c r="F59" i="21"/>
  <c r="G59" i="21" s="1"/>
  <c r="F60" i="21"/>
  <c r="G60" i="21" s="1"/>
  <c r="F61" i="21"/>
  <c r="G61" i="21" s="1"/>
  <c r="F62" i="21"/>
  <c r="G62" i="21" s="1"/>
  <c r="F63" i="21"/>
  <c r="G63" i="21" s="1"/>
  <c r="F64" i="21"/>
  <c r="G64" i="21" s="1"/>
  <c r="F65" i="21"/>
  <c r="G65" i="21" s="1"/>
  <c r="F66" i="21"/>
  <c r="G66" i="21" s="1"/>
  <c r="F67" i="21"/>
  <c r="G67" i="21" s="1"/>
  <c r="F68" i="21"/>
  <c r="G68" i="21" s="1"/>
  <c r="F69" i="21"/>
  <c r="G69" i="21" s="1"/>
  <c r="F70" i="21"/>
  <c r="G70" i="21" s="1"/>
  <c r="F71" i="21"/>
  <c r="G71" i="21" s="1"/>
  <c r="F72" i="21"/>
  <c r="G72" i="21" s="1"/>
  <c r="F73" i="21"/>
  <c r="G73" i="21" s="1"/>
  <c r="F74" i="21"/>
  <c r="G74" i="21" s="1"/>
  <c r="F75" i="21"/>
  <c r="G75" i="21" s="1"/>
  <c r="F76" i="21"/>
  <c r="G76" i="21" s="1"/>
  <c r="F77" i="21"/>
  <c r="G77" i="21" s="1"/>
  <c r="F78" i="21"/>
  <c r="G78" i="21" s="1"/>
  <c r="F79" i="21"/>
  <c r="G79" i="21" s="1"/>
  <c r="F80" i="21"/>
  <c r="G80" i="21" s="1"/>
  <c r="F81" i="21"/>
  <c r="G81" i="21" s="1"/>
  <c r="F82" i="21"/>
  <c r="G82" i="21" s="1"/>
  <c r="F83" i="21"/>
  <c r="G83" i="21" s="1"/>
  <c r="F84" i="21"/>
  <c r="G84" i="21" s="1"/>
  <c r="F85" i="21"/>
  <c r="G85" i="21" s="1"/>
  <c r="F86" i="21"/>
  <c r="G86" i="21" s="1"/>
  <c r="F87" i="21"/>
  <c r="G87" i="21" s="1"/>
  <c r="F88" i="21"/>
  <c r="G88" i="21" s="1"/>
  <c r="F89" i="21"/>
  <c r="G89" i="21" s="1"/>
  <c r="F90" i="21"/>
  <c r="G90" i="21" s="1"/>
  <c r="F91" i="21"/>
  <c r="G91" i="21" s="1"/>
  <c r="F92" i="21"/>
  <c r="G92" i="21" s="1"/>
  <c r="F93" i="21"/>
  <c r="G93" i="21" s="1"/>
  <c r="F94" i="21"/>
  <c r="G94" i="21" s="1"/>
  <c r="F95" i="21"/>
  <c r="G95" i="21" s="1"/>
  <c r="F96" i="21"/>
  <c r="G96" i="21" s="1"/>
  <c r="F97" i="21"/>
  <c r="G97" i="21" s="1"/>
  <c r="F98" i="21"/>
  <c r="G98" i="21" s="1"/>
  <c r="F99" i="21"/>
  <c r="G99" i="21" s="1"/>
  <c r="F100" i="21"/>
  <c r="G100" i="21" s="1"/>
  <c r="F101" i="21"/>
  <c r="G101" i="21" s="1"/>
  <c r="F102" i="21"/>
  <c r="G102" i="21" s="1"/>
  <c r="F103" i="21"/>
  <c r="G103" i="21" s="1"/>
  <c r="F104" i="21"/>
  <c r="G104" i="21" s="1"/>
  <c r="F105" i="21"/>
  <c r="G105" i="21" s="1"/>
  <c r="F106" i="21"/>
  <c r="G106" i="21" s="1"/>
  <c r="F107" i="21"/>
  <c r="G107" i="21" s="1"/>
  <c r="F108" i="21"/>
  <c r="G108" i="21" s="1"/>
  <c r="F109" i="21"/>
  <c r="G109" i="21" s="1"/>
  <c r="F110" i="21"/>
  <c r="G110" i="21" s="1"/>
  <c r="F111" i="21"/>
  <c r="G111" i="21" s="1"/>
  <c r="F112" i="21"/>
  <c r="G112" i="21" s="1"/>
  <c r="F113" i="21"/>
  <c r="G113" i="21" s="1"/>
  <c r="F114" i="21"/>
  <c r="G114" i="21" s="1"/>
  <c r="F115" i="21"/>
  <c r="G115" i="21" s="1"/>
  <c r="F116" i="21"/>
  <c r="G116" i="21" s="1"/>
  <c r="F117" i="21"/>
  <c r="G117" i="21" s="1"/>
  <c r="F118" i="21"/>
  <c r="G118" i="21" s="1"/>
  <c r="F119" i="21"/>
  <c r="G119" i="21" s="1"/>
  <c r="F120" i="21"/>
  <c r="G120" i="21" s="1"/>
  <c r="F121" i="21"/>
  <c r="G121" i="21" s="1"/>
  <c r="F122" i="21"/>
  <c r="G122" i="21" s="1"/>
  <c r="F123" i="21"/>
  <c r="G123" i="21" s="1"/>
  <c r="F124" i="21"/>
  <c r="G124" i="21" s="1"/>
  <c r="F125" i="21"/>
  <c r="G125" i="21" s="1"/>
  <c r="F126" i="21"/>
  <c r="G126" i="21" s="1"/>
  <c r="F127" i="21"/>
  <c r="G127" i="21" s="1"/>
  <c r="F128" i="21"/>
  <c r="G128" i="21" s="1"/>
  <c r="F129" i="21"/>
  <c r="G129" i="21" s="1"/>
  <c r="F130" i="21"/>
  <c r="G130" i="21" s="1"/>
  <c r="F131" i="21"/>
  <c r="G131" i="21" s="1"/>
  <c r="F132" i="21"/>
  <c r="G132" i="21" s="1"/>
  <c r="F133" i="21"/>
  <c r="G133" i="21" s="1"/>
  <c r="F134" i="21"/>
  <c r="G134" i="21" s="1"/>
  <c r="F135" i="21"/>
  <c r="G135" i="21" s="1"/>
  <c r="F136" i="21"/>
  <c r="G136" i="21" s="1"/>
  <c r="F137" i="21"/>
  <c r="G137" i="21" s="1"/>
  <c r="F138" i="21"/>
  <c r="G138" i="21" s="1"/>
  <c r="F139" i="21"/>
  <c r="G139" i="21" s="1"/>
  <c r="F140" i="21"/>
  <c r="G140" i="21" s="1"/>
  <c r="F141" i="21"/>
  <c r="G141" i="21" s="1"/>
  <c r="F142" i="21"/>
  <c r="G142" i="21" s="1"/>
  <c r="F143" i="21"/>
  <c r="G143" i="21" s="1"/>
  <c r="F144" i="21"/>
  <c r="G144" i="21" s="1"/>
  <c r="F145" i="21"/>
  <c r="G145" i="21" s="1"/>
  <c r="F146" i="21"/>
  <c r="G146" i="21" s="1"/>
  <c r="F147" i="21"/>
  <c r="G147" i="21" s="1"/>
  <c r="F148" i="21"/>
  <c r="G148" i="21" s="1"/>
  <c r="F149" i="21"/>
  <c r="G149" i="21"/>
  <c r="F150" i="21"/>
  <c r="G150" i="21" s="1"/>
  <c r="F151" i="21"/>
  <c r="G151" i="21" s="1"/>
  <c r="F152" i="21"/>
  <c r="G152" i="21" s="1"/>
  <c r="F153" i="21"/>
  <c r="G153" i="21" s="1"/>
  <c r="F154" i="21"/>
  <c r="G154" i="21" s="1"/>
  <c r="F155" i="21"/>
  <c r="G155" i="21" s="1"/>
  <c r="F156" i="21"/>
  <c r="G156" i="21" s="1"/>
  <c r="F157" i="21"/>
  <c r="G157" i="21" s="1"/>
  <c r="F158" i="21"/>
  <c r="G158" i="21" s="1"/>
  <c r="F159" i="21"/>
  <c r="G159" i="21" s="1"/>
  <c r="F160" i="21"/>
  <c r="G160" i="21" s="1"/>
  <c r="F161" i="21"/>
  <c r="G161" i="21" s="1"/>
  <c r="F162" i="21"/>
  <c r="G162" i="21" s="1"/>
  <c r="F163" i="21"/>
  <c r="G163" i="21" s="1"/>
  <c r="F164" i="21"/>
  <c r="G164" i="21" s="1"/>
  <c r="F165" i="21"/>
  <c r="G165" i="21" s="1"/>
  <c r="F166" i="21"/>
  <c r="G166" i="21" s="1"/>
  <c r="F167" i="21"/>
  <c r="G167" i="21" s="1"/>
  <c r="F168" i="21"/>
  <c r="G168" i="21" s="1"/>
  <c r="F169" i="21"/>
  <c r="G169" i="21" s="1"/>
  <c r="F170" i="21"/>
  <c r="G170" i="21" s="1"/>
  <c r="F171" i="21"/>
  <c r="G171" i="21" s="1"/>
  <c r="F172" i="21"/>
  <c r="G172" i="21" s="1"/>
  <c r="F173" i="21"/>
  <c r="G173" i="21" s="1"/>
  <c r="F174" i="21"/>
  <c r="G174" i="21" s="1"/>
  <c r="F175" i="21"/>
  <c r="G175" i="21" s="1"/>
  <c r="F176" i="21"/>
  <c r="G176" i="21" s="1"/>
  <c r="F177" i="21"/>
  <c r="G177" i="21" s="1"/>
  <c r="F178" i="21"/>
  <c r="G178" i="21" s="1"/>
  <c r="F179" i="21"/>
  <c r="G179" i="21" s="1"/>
  <c r="F180" i="21"/>
  <c r="G180" i="21" s="1"/>
  <c r="F181" i="21"/>
  <c r="G181" i="21" s="1"/>
  <c r="F182" i="21"/>
  <c r="G182" i="21" s="1"/>
  <c r="F183" i="21"/>
  <c r="G183" i="21" s="1"/>
  <c r="F184" i="21"/>
  <c r="G184" i="21" s="1"/>
  <c r="F185" i="21"/>
  <c r="G185" i="21" s="1"/>
  <c r="F186" i="21"/>
  <c r="G186" i="21" s="1"/>
  <c r="F187" i="21"/>
  <c r="G187" i="21" s="1"/>
  <c r="F188" i="21"/>
  <c r="G188" i="21" s="1"/>
  <c r="F189" i="21"/>
  <c r="G189" i="21" s="1"/>
  <c r="F190" i="21"/>
  <c r="G190" i="21" s="1"/>
  <c r="F191" i="21"/>
  <c r="G191" i="21" s="1"/>
  <c r="F192" i="21"/>
  <c r="G192" i="21" s="1"/>
  <c r="F193" i="21"/>
  <c r="G193" i="21" s="1"/>
  <c r="F194" i="21"/>
  <c r="G194" i="21" s="1"/>
  <c r="F195" i="21"/>
  <c r="G195" i="21" s="1"/>
  <c r="F196" i="21"/>
  <c r="G196" i="21" s="1"/>
  <c r="F197" i="21"/>
  <c r="G197" i="21" s="1"/>
  <c r="F198" i="21"/>
  <c r="G198" i="21" s="1"/>
  <c r="F199" i="21"/>
  <c r="G199" i="21" s="1"/>
  <c r="F200" i="21"/>
  <c r="G200" i="21" s="1"/>
  <c r="F201" i="21"/>
  <c r="G201" i="21" s="1"/>
  <c r="F202" i="21"/>
  <c r="G202" i="21" s="1"/>
  <c r="F203" i="21"/>
  <c r="G203" i="21" s="1"/>
  <c r="F204" i="21"/>
  <c r="G204" i="21" s="1"/>
  <c r="F205" i="21"/>
  <c r="G205" i="21" s="1"/>
  <c r="F206" i="21"/>
  <c r="G206" i="21" s="1"/>
  <c r="F207" i="21"/>
  <c r="G207" i="21" s="1"/>
  <c r="F208" i="21"/>
  <c r="G208" i="21" s="1"/>
  <c r="F209" i="21"/>
  <c r="G209" i="21" s="1"/>
  <c r="F210" i="21"/>
  <c r="G210" i="21" s="1"/>
  <c r="F211" i="21"/>
  <c r="G211" i="21" s="1"/>
  <c r="F212" i="21"/>
  <c r="G212" i="21" s="1"/>
  <c r="F213" i="21"/>
  <c r="G213" i="21" s="1"/>
  <c r="F214" i="21"/>
  <c r="G214" i="21" s="1"/>
  <c r="F215" i="21"/>
  <c r="G215" i="21" s="1"/>
  <c r="F216" i="21"/>
  <c r="G216" i="21" s="1"/>
  <c r="F217" i="21"/>
  <c r="G217" i="21" s="1"/>
  <c r="F218" i="21"/>
  <c r="G218" i="21" s="1"/>
  <c r="F219" i="21"/>
  <c r="G219" i="21" s="1"/>
  <c r="F220" i="21"/>
  <c r="G220" i="21" s="1"/>
  <c r="F221" i="21"/>
  <c r="G221" i="21" s="1"/>
  <c r="F222" i="21"/>
  <c r="G222" i="21" s="1"/>
  <c r="F223" i="21"/>
  <c r="G223" i="21" s="1"/>
  <c r="F224" i="21"/>
  <c r="G224" i="21" s="1"/>
  <c r="F225" i="21"/>
  <c r="G225" i="21" s="1"/>
  <c r="F226" i="21"/>
  <c r="G226" i="21" s="1"/>
  <c r="F227" i="21"/>
  <c r="G227" i="21" s="1"/>
  <c r="F228" i="21"/>
  <c r="G228" i="21" s="1"/>
  <c r="F229" i="21"/>
  <c r="G229" i="21" s="1"/>
  <c r="F230" i="21"/>
  <c r="G230" i="21" s="1"/>
  <c r="F231" i="21"/>
  <c r="G231" i="21" s="1"/>
  <c r="F232" i="21"/>
  <c r="G232" i="21" s="1"/>
  <c r="F233" i="21"/>
  <c r="G233" i="21" s="1"/>
  <c r="F234" i="21"/>
  <c r="G234" i="21" s="1"/>
  <c r="F235" i="21"/>
  <c r="G235" i="21" s="1"/>
  <c r="F236" i="21"/>
  <c r="G236" i="21" s="1"/>
  <c r="F237" i="21"/>
  <c r="G237" i="21" s="1"/>
  <c r="F238" i="21"/>
  <c r="G238" i="21" s="1"/>
  <c r="F239" i="21"/>
  <c r="G239" i="21" s="1"/>
  <c r="F240" i="21"/>
  <c r="G240" i="21" s="1"/>
  <c r="F241" i="21"/>
  <c r="G241" i="21" s="1"/>
  <c r="F242" i="21"/>
  <c r="G242" i="21" s="1"/>
  <c r="F243" i="21"/>
  <c r="G243" i="21" s="1"/>
  <c r="F244" i="21"/>
  <c r="G244" i="21" s="1"/>
  <c r="F245" i="21"/>
  <c r="G245" i="21" s="1"/>
  <c r="F246" i="21"/>
  <c r="G246" i="21" s="1"/>
  <c r="F247" i="21"/>
  <c r="G247" i="21" s="1"/>
  <c r="F248" i="21"/>
  <c r="G248" i="21" s="1"/>
  <c r="F249" i="21"/>
  <c r="G249" i="21" s="1"/>
  <c r="F250" i="21"/>
  <c r="G250" i="21" s="1"/>
  <c r="F251" i="21"/>
  <c r="G251" i="21" s="1"/>
  <c r="F252" i="21"/>
  <c r="G252" i="21" s="1"/>
  <c r="F253" i="21"/>
  <c r="G253" i="21" s="1"/>
  <c r="F254" i="21"/>
  <c r="G254" i="21" s="1"/>
  <c r="F255" i="21"/>
  <c r="G255" i="21" s="1"/>
  <c r="F256" i="21"/>
  <c r="G256" i="21" s="1"/>
  <c r="F257" i="21"/>
  <c r="G257" i="21" s="1"/>
  <c r="F258" i="21"/>
  <c r="G258" i="21" s="1"/>
  <c r="F259" i="21"/>
  <c r="G259" i="21" s="1"/>
  <c r="F260" i="21"/>
  <c r="G260" i="21" s="1"/>
  <c r="F261" i="21"/>
  <c r="G261" i="21" s="1"/>
  <c r="F262" i="21"/>
  <c r="G262" i="21" s="1"/>
  <c r="F263" i="21"/>
  <c r="G263" i="21" s="1"/>
  <c r="F264" i="21"/>
  <c r="G264" i="21" s="1"/>
  <c r="F265" i="21"/>
  <c r="G265" i="21" s="1"/>
  <c r="F266" i="21"/>
  <c r="G266" i="21" s="1"/>
  <c r="F267" i="21"/>
  <c r="G267" i="21" s="1"/>
  <c r="F268" i="21"/>
  <c r="G268" i="21" s="1"/>
  <c r="F269" i="21"/>
  <c r="G269" i="21" s="1"/>
  <c r="F270" i="21"/>
  <c r="G270" i="21" s="1"/>
  <c r="F271" i="21"/>
  <c r="G271" i="21" s="1"/>
  <c r="F272" i="21"/>
  <c r="G272" i="21" s="1"/>
  <c r="F273" i="21"/>
  <c r="G273" i="21" s="1"/>
  <c r="F274" i="21"/>
  <c r="G274" i="21" s="1"/>
  <c r="F275" i="21"/>
  <c r="G275" i="21" s="1"/>
  <c r="F276" i="21"/>
  <c r="G276" i="21" s="1"/>
  <c r="F277" i="21"/>
  <c r="G277" i="21" s="1"/>
  <c r="F278" i="21"/>
  <c r="G278" i="21" s="1"/>
  <c r="F279" i="21"/>
  <c r="G279" i="21" s="1"/>
  <c r="F280" i="21"/>
  <c r="G280" i="21" s="1"/>
  <c r="F281" i="21"/>
  <c r="G281" i="21" s="1"/>
  <c r="F282" i="21"/>
  <c r="G282" i="21" s="1"/>
  <c r="F283" i="21"/>
  <c r="G283" i="21" s="1"/>
  <c r="F284" i="21"/>
  <c r="G284" i="21" s="1"/>
  <c r="F285" i="21"/>
  <c r="G285" i="21" s="1"/>
  <c r="F286" i="21"/>
  <c r="G286" i="21" s="1"/>
  <c r="F287" i="21"/>
  <c r="G287" i="21" s="1"/>
  <c r="F288" i="21"/>
  <c r="G288" i="21" s="1"/>
  <c r="F289" i="21"/>
  <c r="G289" i="21" s="1"/>
  <c r="F290" i="21"/>
  <c r="G290" i="21" s="1"/>
  <c r="F291" i="21"/>
  <c r="G291" i="21" s="1"/>
  <c r="F292" i="21"/>
  <c r="G292" i="21" s="1"/>
  <c r="F293" i="21"/>
  <c r="G293" i="21" s="1"/>
  <c r="F294" i="21"/>
  <c r="G294" i="21" s="1"/>
  <c r="F295" i="21"/>
  <c r="G295" i="21" s="1"/>
  <c r="F296" i="21"/>
  <c r="G296" i="21" s="1"/>
  <c r="F297" i="21"/>
  <c r="G297" i="21" s="1"/>
  <c r="F298" i="21"/>
  <c r="G298" i="21" s="1"/>
  <c r="F299" i="21"/>
  <c r="G299" i="21" s="1"/>
  <c r="F300" i="21"/>
  <c r="G300" i="21" s="1"/>
  <c r="F301" i="21"/>
  <c r="G301" i="21" s="1"/>
  <c r="F302" i="21"/>
  <c r="G302" i="21" s="1"/>
  <c r="F303" i="21"/>
  <c r="G303" i="21" s="1"/>
  <c r="F304" i="21"/>
  <c r="G304" i="21" s="1"/>
  <c r="F305" i="21"/>
  <c r="G305" i="21" s="1"/>
  <c r="F306" i="21"/>
  <c r="G306" i="21" s="1"/>
  <c r="F307" i="21"/>
  <c r="G307" i="21" s="1"/>
  <c r="F308" i="21"/>
  <c r="G308" i="21" s="1"/>
  <c r="F309" i="21"/>
  <c r="G309" i="21" s="1"/>
  <c r="F310" i="21"/>
  <c r="G310" i="21" s="1"/>
  <c r="F311" i="21"/>
  <c r="G311" i="21" s="1"/>
  <c r="F312" i="21"/>
  <c r="G312" i="21" s="1"/>
  <c r="F313" i="21"/>
  <c r="G313" i="21" s="1"/>
  <c r="F314" i="21"/>
  <c r="G314" i="21" s="1"/>
  <c r="F315" i="21"/>
  <c r="G315" i="21" s="1"/>
  <c r="F316" i="21"/>
  <c r="G316" i="21" s="1"/>
  <c r="F317" i="21"/>
  <c r="G317" i="21" s="1"/>
  <c r="F318" i="21"/>
  <c r="G318" i="21" s="1"/>
  <c r="F319" i="21"/>
  <c r="G319" i="21" s="1"/>
  <c r="F320" i="21"/>
  <c r="G320" i="21" s="1"/>
  <c r="F321" i="21"/>
  <c r="G321" i="21" s="1"/>
  <c r="F322" i="21"/>
  <c r="G322" i="21" s="1"/>
  <c r="F323" i="21"/>
  <c r="G323" i="21" s="1"/>
  <c r="F324" i="21"/>
  <c r="G324" i="21" s="1"/>
  <c r="F325" i="21"/>
  <c r="G325" i="21" s="1"/>
  <c r="F326" i="21"/>
  <c r="G326" i="21" s="1"/>
  <c r="F327" i="21"/>
  <c r="G327" i="21" s="1"/>
  <c r="F328" i="21"/>
  <c r="G328" i="21" s="1"/>
  <c r="F329" i="21"/>
  <c r="G329" i="21" s="1"/>
  <c r="F330" i="21"/>
  <c r="G330" i="21" s="1"/>
  <c r="F331" i="21"/>
  <c r="G331" i="21" s="1"/>
  <c r="F332" i="21"/>
  <c r="G332" i="21" s="1"/>
  <c r="F333" i="21"/>
  <c r="G333" i="21" s="1"/>
  <c r="F334" i="21"/>
  <c r="G334" i="21" s="1"/>
  <c r="F335" i="21"/>
  <c r="G335" i="21" s="1"/>
  <c r="F336" i="21"/>
  <c r="G336" i="21" s="1"/>
  <c r="F337" i="21"/>
  <c r="G337" i="21" s="1"/>
  <c r="F338" i="21"/>
  <c r="G338" i="21" s="1"/>
  <c r="F339" i="21"/>
  <c r="G339" i="21" s="1"/>
  <c r="F340" i="21"/>
  <c r="G340" i="21" s="1"/>
  <c r="F341" i="21"/>
  <c r="G341" i="21" s="1"/>
  <c r="F342" i="21"/>
  <c r="G342" i="21" s="1"/>
  <c r="F343" i="21"/>
  <c r="G343" i="21" s="1"/>
  <c r="F344" i="21"/>
  <c r="G344" i="21" s="1"/>
  <c r="F345" i="21"/>
  <c r="G345" i="21" s="1"/>
  <c r="F346" i="21"/>
  <c r="G346" i="21" s="1"/>
  <c r="F347" i="21"/>
  <c r="G347" i="21" s="1"/>
  <c r="F348" i="21"/>
  <c r="G348" i="21" s="1"/>
  <c r="F349" i="21"/>
  <c r="G349" i="21" s="1"/>
  <c r="F350" i="21"/>
  <c r="G350" i="21" s="1"/>
  <c r="F351" i="21"/>
  <c r="G351" i="21" s="1"/>
  <c r="F5" i="21"/>
  <c r="G5" i="21" s="1"/>
  <c r="F4" i="21"/>
  <c r="G4" i="21" s="1"/>
  <c r="F6" i="23"/>
  <c r="G6" i="23" s="1"/>
  <c r="F7" i="23"/>
  <c r="G7" i="23" s="1"/>
  <c r="F8" i="23"/>
  <c r="G8" i="23" s="1"/>
  <c r="F9" i="23"/>
  <c r="G9" i="23" s="1"/>
  <c r="F10" i="23"/>
  <c r="G10" i="23" s="1"/>
  <c r="F11" i="23"/>
  <c r="G11" i="23" s="1"/>
  <c r="F12" i="23"/>
  <c r="G12" i="23" s="1"/>
  <c r="F13" i="23"/>
  <c r="G13" i="23" s="1"/>
  <c r="F14" i="23"/>
  <c r="G14" i="23" s="1"/>
  <c r="F15" i="23"/>
  <c r="G15" i="23" s="1"/>
  <c r="F16" i="23"/>
  <c r="G16" i="23" s="1"/>
  <c r="F17" i="23"/>
  <c r="G17" i="23" s="1"/>
  <c r="F18" i="23"/>
  <c r="G18" i="23" s="1"/>
  <c r="F19" i="23"/>
  <c r="G19" i="23" s="1"/>
  <c r="F20" i="23"/>
  <c r="G20" i="23" s="1"/>
  <c r="F21" i="23"/>
  <c r="G21" i="23" s="1"/>
  <c r="F22" i="23"/>
  <c r="G22" i="23" s="1"/>
  <c r="F23" i="23"/>
  <c r="G23" i="23" s="1"/>
  <c r="F24" i="23"/>
  <c r="G24" i="23" s="1"/>
  <c r="F25" i="23"/>
  <c r="G25" i="23" s="1"/>
  <c r="F26" i="23"/>
  <c r="G26" i="23" s="1"/>
  <c r="F27" i="23"/>
  <c r="G27" i="23"/>
  <c r="F28" i="23"/>
  <c r="G28" i="23" s="1"/>
  <c r="F29" i="23"/>
  <c r="G29" i="23" s="1"/>
  <c r="F30" i="23"/>
  <c r="G30" i="23" s="1"/>
  <c r="F31" i="23"/>
  <c r="G31" i="23" s="1"/>
  <c r="F32" i="23"/>
  <c r="G32" i="23" s="1"/>
  <c r="F33" i="23"/>
  <c r="G33" i="23" s="1"/>
  <c r="F34" i="23"/>
  <c r="G34" i="23" s="1"/>
  <c r="F35" i="23"/>
  <c r="G35" i="23" s="1"/>
  <c r="F36" i="23"/>
  <c r="G36" i="23" s="1"/>
  <c r="F37" i="23"/>
  <c r="G37" i="23" s="1"/>
  <c r="F38" i="23"/>
  <c r="G38" i="23" s="1"/>
  <c r="F39" i="23"/>
  <c r="G39" i="23" s="1"/>
  <c r="F40" i="23"/>
  <c r="G40" i="23" s="1"/>
  <c r="F41" i="23"/>
  <c r="G41" i="23" s="1"/>
  <c r="F42" i="23"/>
  <c r="G42" i="23" s="1"/>
  <c r="F43" i="23"/>
  <c r="G43" i="23" s="1"/>
  <c r="F44" i="23"/>
  <c r="G44" i="23" s="1"/>
  <c r="F45" i="23"/>
  <c r="G45" i="23" s="1"/>
  <c r="F46" i="23"/>
  <c r="G46" i="23" s="1"/>
  <c r="F47" i="23"/>
  <c r="G47" i="23" s="1"/>
  <c r="F48" i="23"/>
  <c r="G48" i="23" s="1"/>
  <c r="F49" i="23"/>
  <c r="G49" i="23" s="1"/>
  <c r="F50" i="23"/>
  <c r="G50" i="23" s="1"/>
  <c r="F51" i="23"/>
  <c r="G51" i="23" s="1"/>
  <c r="F52" i="23"/>
  <c r="G52" i="23" s="1"/>
  <c r="F53" i="23"/>
  <c r="G53" i="23" s="1"/>
  <c r="F54" i="23"/>
  <c r="G54" i="23" s="1"/>
  <c r="F55" i="23"/>
  <c r="G55" i="23" s="1"/>
  <c r="F56" i="23"/>
  <c r="G56" i="23" s="1"/>
  <c r="F57" i="23"/>
  <c r="G57" i="23" s="1"/>
  <c r="F58" i="23"/>
  <c r="G58" i="23" s="1"/>
  <c r="F59" i="23"/>
  <c r="G59" i="23" s="1"/>
  <c r="F60" i="23"/>
  <c r="G60" i="23" s="1"/>
  <c r="F61" i="23"/>
  <c r="G61" i="23" s="1"/>
  <c r="F62" i="23"/>
  <c r="G62" i="23" s="1"/>
  <c r="F63" i="23"/>
  <c r="G63" i="23" s="1"/>
  <c r="F64" i="23"/>
  <c r="G64" i="23" s="1"/>
  <c r="F65" i="23"/>
  <c r="G65" i="23" s="1"/>
  <c r="F66" i="23"/>
  <c r="G66" i="23" s="1"/>
  <c r="F67" i="23"/>
  <c r="G67" i="23" s="1"/>
  <c r="F68" i="23"/>
  <c r="G68" i="23" s="1"/>
  <c r="F69" i="23"/>
  <c r="G69" i="23" s="1"/>
  <c r="F70" i="23"/>
  <c r="G70" i="23" s="1"/>
  <c r="F71" i="23"/>
  <c r="G71" i="23" s="1"/>
  <c r="F72" i="23"/>
  <c r="G72" i="23" s="1"/>
  <c r="F73" i="23"/>
  <c r="G73" i="23" s="1"/>
  <c r="F74" i="23"/>
  <c r="G74" i="23" s="1"/>
  <c r="F75" i="23"/>
  <c r="G75" i="23" s="1"/>
  <c r="F76" i="23"/>
  <c r="G76" i="23" s="1"/>
  <c r="F77" i="23"/>
  <c r="G77" i="23" s="1"/>
  <c r="F78" i="23"/>
  <c r="G78" i="23" s="1"/>
  <c r="F79" i="23"/>
  <c r="G79" i="23" s="1"/>
  <c r="F80" i="23"/>
  <c r="G80" i="23" s="1"/>
  <c r="F81" i="23"/>
  <c r="G81" i="23" s="1"/>
  <c r="F82" i="23"/>
  <c r="G82" i="23" s="1"/>
  <c r="F83" i="23"/>
  <c r="G83" i="23" s="1"/>
  <c r="F84" i="23"/>
  <c r="G84" i="23" s="1"/>
  <c r="F85" i="23"/>
  <c r="G85" i="23" s="1"/>
  <c r="F86" i="23"/>
  <c r="G86" i="23" s="1"/>
  <c r="F87" i="23"/>
  <c r="G87" i="23" s="1"/>
  <c r="F88" i="23"/>
  <c r="G88" i="23" s="1"/>
  <c r="F89" i="23"/>
  <c r="G89" i="23"/>
  <c r="F90" i="23"/>
  <c r="G90" i="23" s="1"/>
  <c r="F91" i="23"/>
  <c r="G91" i="23" s="1"/>
  <c r="F92" i="23"/>
  <c r="G92" i="23" s="1"/>
  <c r="F93" i="23"/>
  <c r="G93" i="23" s="1"/>
  <c r="F94" i="23"/>
  <c r="G94" i="23" s="1"/>
  <c r="F95" i="23"/>
  <c r="G95" i="23" s="1"/>
  <c r="F96" i="23"/>
  <c r="G96" i="23" s="1"/>
  <c r="F97" i="23"/>
  <c r="G97" i="23" s="1"/>
  <c r="F98" i="23"/>
  <c r="G98" i="23" s="1"/>
  <c r="F99" i="23"/>
  <c r="G99" i="23" s="1"/>
  <c r="F100" i="23"/>
  <c r="G100" i="23" s="1"/>
  <c r="F101" i="23"/>
  <c r="G101" i="23" s="1"/>
  <c r="F102" i="23"/>
  <c r="G102" i="23" s="1"/>
  <c r="F103" i="23"/>
  <c r="G103" i="23" s="1"/>
  <c r="F104" i="23"/>
  <c r="G104" i="23" s="1"/>
  <c r="F105" i="23"/>
  <c r="G105" i="23" s="1"/>
  <c r="F106" i="23"/>
  <c r="G106" i="23" s="1"/>
  <c r="F107" i="23"/>
  <c r="G107" i="23" s="1"/>
  <c r="F108" i="23"/>
  <c r="G108" i="23" s="1"/>
  <c r="F109" i="23"/>
  <c r="G109" i="23" s="1"/>
  <c r="F110" i="23"/>
  <c r="G110" i="23" s="1"/>
  <c r="F111" i="23"/>
  <c r="G111" i="23" s="1"/>
  <c r="F112" i="23"/>
  <c r="G112" i="23" s="1"/>
  <c r="F113" i="23"/>
  <c r="G113" i="23" s="1"/>
  <c r="F114" i="23"/>
  <c r="G114" i="23" s="1"/>
  <c r="F115" i="23"/>
  <c r="G115" i="23" s="1"/>
  <c r="F116" i="23"/>
  <c r="G116" i="23" s="1"/>
  <c r="F117" i="23"/>
  <c r="G117" i="23" s="1"/>
  <c r="F118" i="23"/>
  <c r="G118" i="23" s="1"/>
  <c r="F119" i="23"/>
  <c r="G119" i="23" s="1"/>
  <c r="F120" i="23"/>
  <c r="G120" i="23" s="1"/>
  <c r="F121" i="23"/>
  <c r="G121" i="23" s="1"/>
  <c r="F122" i="23"/>
  <c r="G122" i="23" s="1"/>
  <c r="F123" i="23"/>
  <c r="G123" i="23" s="1"/>
  <c r="F124" i="23"/>
  <c r="G124" i="23" s="1"/>
  <c r="F125" i="23"/>
  <c r="G125" i="23" s="1"/>
  <c r="F126" i="23"/>
  <c r="G126" i="23" s="1"/>
  <c r="F127" i="23"/>
  <c r="G127" i="23" s="1"/>
  <c r="F128" i="23"/>
  <c r="G128" i="23" s="1"/>
  <c r="F129" i="23"/>
  <c r="G129" i="23" s="1"/>
  <c r="F130" i="23"/>
  <c r="G130" i="23" s="1"/>
  <c r="F131" i="23"/>
  <c r="G131" i="23" s="1"/>
  <c r="F132" i="23"/>
  <c r="G132" i="23" s="1"/>
  <c r="F133" i="23"/>
  <c r="G133" i="23" s="1"/>
  <c r="F134" i="23"/>
  <c r="G134" i="23" s="1"/>
  <c r="F135" i="23"/>
  <c r="G135" i="23" s="1"/>
  <c r="F136" i="23"/>
  <c r="G136" i="23" s="1"/>
  <c r="F137" i="23"/>
  <c r="G137" i="23" s="1"/>
  <c r="F138" i="23"/>
  <c r="G138" i="23" s="1"/>
  <c r="F139" i="23"/>
  <c r="G139" i="23" s="1"/>
  <c r="F140" i="23"/>
  <c r="G140" i="23" s="1"/>
  <c r="F141" i="23"/>
  <c r="G141" i="23" s="1"/>
  <c r="F142" i="23"/>
  <c r="G142" i="23" s="1"/>
  <c r="F143" i="23"/>
  <c r="G143" i="23" s="1"/>
  <c r="F144" i="23"/>
  <c r="G144" i="23" s="1"/>
  <c r="F145" i="23"/>
  <c r="G145" i="23" s="1"/>
  <c r="F146" i="23"/>
  <c r="G146" i="23" s="1"/>
  <c r="F147" i="23"/>
  <c r="G147" i="23" s="1"/>
  <c r="F148" i="23"/>
  <c r="G148" i="23" s="1"/>
  <c r="F149" i="23"/>
  <c r="G149" i="23" s="1"/>
  <c r="F150" i="23"/>
  <c r="G150" i="23" s="1"/>
  <c r="F151" i="23"/>
  <c r="G151" i="23" s="1"/>
  <c r="F152" i="23"/>
  <c r="G152" i="23" s="1"/>
  <c r="F153" i="23"/>
  <c r="G153" i="23" s="1"/>
  <c r="F154" i="23"/>
  <c r="G154" i="23" s="1"/>
  <c r="F155" i="23"/>
  <c r="G155" i="23" s="1"/>
  <c r="F156" i="23"/>
  <c r="G156" i="23" s="1"/>
  <c r="F157" i="23"/>
  <c r="G157" i="23" s="1"/>
  <c r="F158" i="23"/>
  <c r="G158" i="23" s="1"/>
  <c r="F159" i="23"/>
  <c r="G159" i="23" s="1"/>
  <c r="F160" i="23"/>
  <c r="G160" i="23" s="1"/>
  <c r="F161" i="23"/>
  <c r="G161" i="23" s="1"/>
  <c r="F162" i="23"/>
  <c r="G162" i="23" s="1"/>
  <c r="F163" i="23"/>
  <c r="G163" i="23" s="1"/>
  <c r="F164" i="23"/>
  <c r="G164" i="23" s="1"/>
  <c r="F165" i="23"/>
  <c r="G165" i="23" s="1"/>
  <c r="F166" i="23"/>
  <c r="G166" i="23" s="1"/>
  <c r="F167" i="23"/>
  <c r="G167" i="23" s="1"/>
  <c r="F168" i="23"/>
  <c r="G168" i="23" s="1"/>
  <c r="F169" i="23"/>
  <c r="G169" i="23" s="1"/>
  <c r="F170" i="23"/>
  <c r="G170" i="23" s="1"/>
  <c r="F171" i="23"/>
  <c r="G171" i="23" s="1"/>
  <c r="F172" i="23"/>
  <c r="G172" i="23" s="1"/>
  <c r="F173" i="23"/>
  <c r="G173" i="23" s="1"/>
  <c r="F174" i="23"/>
  <c r="G174" i="23" s="1"/>
  <c r="F175" i="23"/>
  <c r="G175" i="23" s="1"/>
  <c r="F176" i="23"/>
  <c r="G176" i="23" s="1"/>
  <c r="F177" i="23"/>
  <c r="G177" i="23" s="1"/>
  <c r="F178" i="23"/>
  <c r="G178" i="23" s="1"/>
  <c r="F179" i="23"/>
  <c r="G179" i="23" s="1"/>
  <c r="F180" i="23"/>
  <c r="G180" i="23" s="1"/>
  <c r="F181" i="23"/>
  <c r="G181" i="23" s="1"/>
  <c r="F182" i="23"/>
  <c r="G182" i="23" s="1"/>
  <c r="F183" i="23"/>
  <c r="G183" i="23" s="1"/>
  <c r="F184" i="23"/>
  <c r="G184" i="23" s="1"/>
  <c r="F185" i="23"/>
  <c r="G185" i="23" s="1"/>
  <c r="F186" i="23"/>
  <c r="G186" i="23" s="1"/>
  <c r="F187" i="23"/>
  <c r="G187" i="23" s="1"/>
  <c r="F188" i="23"/>
  <c r="G188" i="23" s="1"/>
  <c r="F189" i="23"/>
  <c r="G189" i="23" s="1"/>
  <c r="F190" i="23"/>
  <c r="G190" i="23" s="1"/>
  <c r="F191" i="23"/>
  <c r="G191" i="23" s="1"/>
  <c r="F192" i="23"/>
  <c r="G192" i="23" s="1"/>
  <c r="F193" i="23"/>
  <c r="G193" i="23" s="1"/>
  <c r="F194" i="23"/>
  <c r="G194" i="23" s="1"/>
  <c r="F195" i="23"/>
  <c r="G195" i="23" s="1"/>
  <c r="F196" i="23"/>
  <c r="G196" i="23" s="1"/>
  <c r="F197" i="23"/>
  <c r="G197" i="23"/>
  <c r="F198" i="23"/>
  <c r="G198" i="23" s="1"/>
  <c r="F199" i="23"/>
  <c r="G199" i="23" s="1"/>
  <c r="F200" i="23"/>
  <c r="G200" i="23" s="1"/>
  <c r="F201" i="23"/>
  <c r="G201" i="23" s="1"/>
  <c r="F202" i="23"/>
  <c r="G202" i="23" s="1"/>
  <c r="F203" i="23"/>
  <c r="G203" i="23" s="1"/>
  <c r="F204" i="23"/>
  <c r="G204" i="23" s="1"/>
  <c r="F205" i="23"/>
  <c r="G205" i="23" s="1"/>
  <c r="F206" i="23"/>
  <c r="G206" i="23" s="1"/>
  <c r="F207" i="23"/>
  <c r="G207" i="23" s="1"/>
  <c r="F208" i="23"/>
  <c r="G208" i="23" s="1"/>
  <c r="F209" i="23"/>
  <c r="G209" i="23" s="1"/>
  <c r="F210" i="23"/>
  <c r="G210" i="23" s="1"/>
  <c r="F211" i="23"/>
  <c r="G211" i="23" s="1"/>
  <c r="F212" i="23"/>
  <c r="G212" i="23" s="1"/>
  <c r="F213" i="23"/>
  <c r="G213" i="23" s="1"/>
  <c r="F214" i="23"/>
  <c r="G214" i="23" s="1"/>
  <c r="F215" i="23"/>
  <c r="G215" i="23" s="1"/>
  <c r="F216" i="23"/>
  <c r="G216" i="23" s="1"/>
  <c r="F217" i="23"/>
  <c r="G217" i="23" s="1"/>
  <c r="F218" i="23"/>
  <c r="G218" i="23" s="1"/>
  <c r="F219" i="23"/>
  <c r="G219" i="23" s="1"/>
  <c r="F220" i="23"/>
  <c r="G220" i="23" s="1"/>
  <c r="F221" i="23"/>
  <c r="G221" i="23" s="1"/>
  <c r="F222" i="23"/>
  <c r="G222" i="23" s="1"/>
  <c r="F223" i="23"/>
  <c r="G223" i="23" s="1"/>
  <c r="F224" i="23"/>
  <c r="G224" i="23" s="1"/>
  <c r="F225" i="23"/>
  <c r="G225" i="23" s="1"/>
  <c r="F226" i="23"/>
  <c r="G226" i="23" s="1"/>
  <c r="F227" i="23"/>
  <c r="G227" i="23" s="1"/>
  <c r="F228" i="23"/>
  <c r="G228" i="23" s="1"/>
  <c r="F229" i="23"/>
  <c r="G229" i="23" s="1"/>
  <c r="F230" i="23"/>
  <c r="G230" i="23" s="1"/>
  <c r="F231" i="23"/>
  <c r="G231" i="23" s="1"/>
  <c r="F232" i="23"/>
  <c r="G232" i="23" s="1"/>
  <c r="F233" i="23"/>
  <c r="G233" i="23" s="1"/>
  <c r="F234" i="23"/>
  <c r="G234" i="23" s="1"/>
  <c r="F235" i="23"/>
  <c r="G235" i="23" s="1"/>
  <c r="F236" i="23"/>
  <c r="G236" i="23" s="1"/>
  <c r="F237" i="23"/>
  <c r="G237" i="23" s="1"/>
  <c r="F238" i="23"/>
  <c r="G238" i="23" s="1"/>
  <c r="F239" i="23"/>
  <c r="G239" i="23" s="1"/>
  <c r="F240" i="23"/>
  <c r="G240" i="23" s="1"/>
  <c r="F241" i="23"/>
  <c r="G241" i="23" s="1"/>
  <c r="F242" i="23"/>
  <c r="G242" i="23" s="1"/>
  <c r="F243" i="23"/>
  <c r="G243" i="23" s="1"/>
  <c r="F244" i="23"/>
  <c r="G244" i="23" s="1"/>
  <c r="F245" i="23"/>
  <c r="G245" i="23" s="1"/>
  <c r="F246" i="23"/>
  <c r="G246" i="23" s="1"/>
  <c r="F247" i="23"/>
  <c r="G247" i="23" s="1"/>
  <c r="F248" i="23"/>
  <c r="G248" i="23" s="1"/>
  <c r="F249" i="23"/>
  <c r="G249" i="23" s="1"/>
  <c r="F250" i="23"/>
  <c r="G250" i="23" s="1"/>
  <c r="F251" i="23"/>
  <c r="G251" i="23" s="1"/>
  <c r="F252" i="23"/>
  <c r="G252" i="23" s="1"/>
  <c r="F253" i="23"/>
  <c r="G253" i="23" s="1"/>
  <c r="F254" i="23"/>
  <c r="G254" i="23" s="1"/>
  <c r="F255" i="23"/>
  <c r="G255" i="23" s="1"/>
  <c r="F256" i="23"/>
  <c r="G256" i="23" s="1"/>
  <c r="F257" i="23"/>
  <c r="G257" i="23" s="1"/>
  <c r="F258" i="23"/>
  <c r="G258" i="23" s="1"/>
  <c r="F259" i="23"/>
  <c r="G259" i="23" s="1"/>
  <c r="F260" i="23"/>
  <c r="G260" i="23" s="1"/>
  <c r="F261" i="23"/>
  <c r="G261" i="23" s="1"/>
  <c r="F262" i="23"/>
  <c r="G262" i="23" s="1"/>
  <c r="F263" i="23"/>
  <c r="G263" i="23" s="1"/>
  <c r="F264" i="23"/>
  <c r="G264" i="23" s="1"/>
  <c r="F265" i="23"/>
  <c r="G265" i="23" s="1"/>
  <c r="F266" i="23"/>
  <c r="G266" i="23" s="1"/>
  <c r="F267" i="23"/>
  <c r="G267" i="23" s="1"/>
  <c r="F268" i="23"/>
  <c r="G268" i="23" s="1"/>
  <c r="F269" i="23"/>
  <c r="G269" i="23" s="1"/>
  <c r="F270" i="23"/>
  <c r="G270" i="23" s="1"/>
  <c r="F271" i="23"/>
  <c r="G271" i="23" s="1"/>
  <c r="F272" i="23"/>
  <c r="G272" i="23" s="1"/>
  <c r="F273" i="23"/>
  <c r="G273" i="23" s="1"/>
  <c r="F274" i="23"/>
  <c r="G274" i="23" s="1"/>
  <c r="F275" i="23"/>
  <c r="G275" i="23" s="1"/>
  <c r="F276" i="23"/>
  <c r="G276" i="23" s="1"/>
  <c r="F277" i="23"/>
  <c r="G277" i="23" s="1"/>
  <c r="F278" i="23"/>
  <c r="G278" i="23" s="1"/>
  <c r="F279" i="23"/>
  <c r="G279" i="23"/>
  <c r="F280" i="23"/>
  <c r="G280" i="23" s="1"/>
  <c r="F281" i="23"/>
  <c r="G281" i="23" s="1"/>
  <c r="F282" i="23"/>
  <c r="G282" i="23" s="1"/>
  <c r="F283" i="23"/>
  <c r="G283" i="23" s="1"/>
  <c r="F284" i="23"/>
  <c r="G284" i="23" s="1"/>
  <c r="F285" i="23"/>
  <c r="G285" i="23" s="1"/>
  <c r="F286" i="23"/>
  <c r="G286" i="23" s="1"/>
  <c r="F287" i="23"/>
  <c r="G287" i="23" s="1"/>
  <c r="F288" i="23"/>
  <c r="G288" i="23" s="1"/>
  <c r="F289" i="23"/>
  <c r="G289" i="23" s="1"/>
  <c r="F290" i="23"/>
  <c r="G290" i="23" s="1"/>
  <c r="F291" i="23"/>
  <c r="G291" i="23" s="1"/>
  <c r="F292" i="23"/>
  <c r="G292" i="23" s="1"/>
  <c r="F293" i="23"/>
  <c r="G293" i="23" s="1"/>
  <c r="F294" i="23"/>
  <c r="G294" i="23" s="1"/>
  <c r="F295" i="23"/>
  <c r="G295" i="23" s="1"/>
  <c r="F296" i="23"/>
  <c r="G296" i="23" s="1"/>
  <c r="F297" i="23"/>
  <c r="G297" i="23" s="1"/>
  <c r="F298" i="23"/>
  <c r="G298" i="23" s="1"/>
  <c r="F299" i="23"/>
  <c r="G299" i="23" s="1"/>
  <c r="F300" i="23"/>
  <c r="G300" i="23" s="1"/>
  <c r="F301" i="23"/>
  <c r="G301" i="23" s="1"/>
  <c r="F302" i="23"/>
  <c r="G302" i="23" s="1"/>
  <c r="F303" i="23"/>
  <c r="G303" i="23" s="1"/>
  <c r="F304" i="23"/>
  <c r="G304" i="23" s="1"/>
  <c r="F305" i="23"/>
  <c r="G305" i="23" s="1"/>
  <c r="F306" i="23"/>
  <c r="G306" i="23" s="1"/>
  <c r="F307" i="23"/>
  <c r="G307" i="23" s="1"/>
  <c r="F308" i="23"/>
  <c r="G308" i="23" s="1"/>
  <c r="F309" i="23"/>
  <c r="G309" i="23" s="1"/>
  <c r="F310" i="23"/>
  <c r="G310" i="23" s="1"/>
  <c r="F311" i="23"/>
  <c r="G311" i="23" s="1"/>
  <c r="F312" i="23"/>
  <c r="G312" i="23" s="1"/>
  <c r="F313" i="23"/>
  <c r="G313" i="23" s="1"/>
  <c r="F314" i="23"/>
  <c r="G314" i="23" s="1"/>
  <c r="F315" i="23"/>
  <c r="G315" i="23" s="1"/>
  <c r="F316" i="23"/>
  <c r="G316" i="23" s="1"/>
  <c r="F317" i="23"/>
  <c r="G317" i="23" s="1"/>
  <c r="F318" i="23"/>
  <c r="G318" i="23" s="1"/>
  <c r="F319" i="23"/>
  <c r="G319" i="23" s="1"/>
  <c r="F320" i="23"/>
  <c r="G320" i="23" s="1"/>
  <c r="F321" i="23"/>
  <c r="G321" i="23" s="1"/>
  <c r="F322" i="23"/>
  <c r="G322" i="23" s="1"/>
  <c r="F323" i="23"/>
  <c r="G323" i="23" s="1"/>
  <c r="F324" i="23"/>
  <c r="G324" i="23" s="1"/>
  <c r="F325" i="23"/>
  <c r="G325" i="23" s="1"/>
  <c r="F326" i="23"/>
  <c r="G326" i="23" s="1"/>
  <c r="F327" i="23"/>
  <c r="G327" i="23" s="1"/>
  <c r="F328" i="23"/>
  <c r="G328" i="23" s="1"/>
  <c r="F329" i="23"/>
  <c r="G329" i="23" s="1"/>
  <c r="F330" i="23"/>
  <c r="G330" i="23" s="1"/>
  <c r="F331" i="23"/>
  <c r="G331" i="23" s="1"/>
  <c r="F332" i="23"/>
  <c r="G332" i="23" s="1"/>
  <c r="F333" i="23"/>
  <c r="G333" i="23" s="1"/>
  <c r="F334" i="23"/>
  <c r="G334" i="23" s="1"/>
  <c r="F335" i="23"/>
  <c r="G335" i="23" s="1"/>
  <c r="F336" i="23"/>
  <c r="G336" i="23" s="1"/>
  <c r="F337" i="23"/>
  <c r="G337" i="23" s="1"/>
  <c r="F338" i="23"/>
  <c r="G338" i="23" s="1"/>
  <c r="F339" i="23"/>
  <c r="G339" i="23" s="1"/>
  <c r="F340" i="23"/>
  <c r="G340" i="23"/>
  <c r="F341" i="23"/>
  <c r="G341" i="23" s="1"/>
  <c r="F342" i="23"/>
  <c r="G342" i="23" s="1"/>
  <c r="F343" i="23"/>
  <c r="G343" i="23" s="1"/>
  <c r="F344" i="23"/>
  <c r="G344" i="23" s="1"/>
  <c r="F345" i="23"/>
  <c r="G345" i="23" s="1"/>
  <c r="F346" i="23"/>
  <c r="G346" i="23" s="1"/>
  <c r="F347" i="23"/>
  <c r="G347" i="23" s="1"/>
  <c r="F348" i="23"/>
  <c r="G348" i="23" s="1"/>
  <c r="F349" i="23"/>
  <c r="G349" i="23" s="1"/>
  <c r="F350" i="23"/>
  <c r="G350" i="23" s="1"/>
  <c r="F351" i="23"/>
  <c r="G351" i="23" s="1"/>
  <c r="F5" i="23"/>
  <c r="G5" i="23" s="1"/>
  <c r="F6" i="1"/>
  <c r="G6" i="1" s="1"/>
  <c r="F7" i="1"/>
  <c r="G7" i="1" s="1"/>
  <c r="F8" i="1"/>
  <c r="G8" i="1" s="1"/>
  <c r="F9" i="1"/>
  <c r="G9" i="1" s="1"/>
  <c r="F10" i="1"/>
  <c r="G10" i="1" s="1"/>
  <c r="F11" i="1"/>
  <c r="G11" i="1" s="1"/>
  <c r="F12" i="1"/>
  <c r="G12" i="1" s="1"/>
  <c r="F13" i="1"/>
  <c r="G13" i="1" s="1"/>
  <c r="F14" i="1"/>
  <c r="G14" i="1" s="1"/>
  <c r="F15" i="1"/>
  <c r="G15" i="1" s="1"/>
  <c r="F16" i="1"/>
  <c r="G16" i="1" s="1"/>
  <c r="F17" i="1"/>
  <c r="G17" i="1" s="1"/>
  <c r="F18" i="1"/>
  <c r="G18" i="1" s="1"/>
  <c r="F19" i="1"/>
  <c r="G19" i="1" s="1"/>
  <c r="F20" i="1"/>
  <c r="G20" i="1" s="1"/>
  <c r="F21" i="1"/>
  <c r="G21" i="1" s="1"/>
  <c r="F22" i="1"/>
  <c r="G22" i="1" s="1"/>
  <c r="F23" i="1"/>
  <c r="G23" i="1" s="1"/>
  <c r="F24" i="1"/>
  <c r="G24" i="1" s="1"/>
  <c r="F25" i="1"/>
  <c r="G25" i="1" s="1"/>
  <c r="F26" i="1"/>
  <c r="G26" i="1" s="1"/>
  <c r="F27" i="1"/>
  <c r="G27" i="1" s="1"/>
  <c r="F28" i="1"/>
  <c r="G28" i="1" s="1"/>
  <c r="F29" i="1"/>
  <c r="G29" i="1" s="1"/>
  <c r="F30" i="1"/>
  <c r="G30" i="1" s="1"/>
  <c r="F31" i="1"/>
  <c r="G31" i="1" s="1"/>
  <c r="F32" i="1"/>
  <c r="G32" i="1" s="1"/>
  <c r="F33" i="1"/>
  <c r="G33" i="1" s="1"/>
  <c r="F34" i="1"/>
  <c r="G34" i="1" s="1"/>
  <c r="F35" i="1"/>
  <c r="G35" i="1" s="1"/>
  <c r="F36" i="1"/>
  <c r="G36" i="1" s="1"/>
  <c r="F37" i="1"/>
  <c r="G37" i="1" s="1"/>
  <c r="F38" i="1"/>
  <c r="G38" i="1" s="1"/>
  <c r="F39" i="1"/>
  <c r="G39" i="1" s="1"/>
  <c r="F40" i="1"/>
  <c r="G40" i="1" s="1"/>
  <c r="F41" i="1"/>
  <c r="G41" i="1" s="1"/>
  <c r="F42" i="1"/>
  <c r="G42" i="1" s="1"/>
  <c r="F43" i="1"/>
  <c r="G43" i="1" s="1"/>
  <c r="F44" i="1"/>
  <c r="G44" i="1" s="1"/>
  <c r="F45" i="1"/>
  <c r="G45" i="1" s="1"/>
  <c r="F46" i="1"/>
  <c r="G46" i="1" s="1"/>
  <c r="F47" i="1"/>
  <c r="G47" i="1" s="1"/>
  <c r="F48" i="1"/>
  <c r="G48" i="1" s="1"/>
  <c r="F49" i="1"/>
  <c r="G49" i="1" s="1"/>
  <c r="F50" i="1"/>
  <c r="G50" i="1" s="1"/>
  <c r="F51" i="1"/>
  <c r="G51" i="1" s="1"/>
  <c r="F52" i="1"/>
  <c r="G52" i="1" s="1"/>
  <c r="F53" i="1"/>
  <c r="G53" i="1" s="1"/>
  <c r="F54" i="1"/>
  <c r="G54" i="1" s="1"/>
  <c r="F55" i="1"/>
  <c r="G55" i="1" s="1"/>
  <c r="F56" i="1"/>
  <c r="G56" i="1" s="1"/>
  <c r="F57" i="1"/>
  <c r="G57" i="1" s="1"/>
  <c r="F58" i="1"/>
  <c r="G58" i="1" s="1"/>
  <c r="F59" i="1"/>
  <c r="G59" i="1" s="1"/>
  <c r="F60" i="1"/>
  <c r="G60" i="1" s="1"/>
  <c r="F61" i="1"/>
  <c r="G61" i="1" s="1"/>
  <c r="F62" i="1"/>
  <c r="G62" i="1" s="1"/>
  <c r="F63" i="1"/>
  <c r="G63" i="1" s="1"/>
  <c r="F64" i="1"/>
  <c r="G64" i="1" s="1"/>
  <c r="F65" i="1"/>
  <c r="G65" i="1" s="1"/>
  <c r="F66" i="1"/>
  <c r="G66" i="1" s="1"/>
  <c r="F67" i="1"/>
  <c r="G67" i="1" s="1"/>
  <c r="F68" i="1"/>
  <c r="G68" i="1" s="1"/>
  <c r="F69" i="1"/>
  <c r="G69" i="1" s="1"/>
  <c r="F70" i="1"/>
  <c r="G70" i="1" s="1"/>
  <c r="F71" i="1"/>
  <c r="G71" i="1" s="1"/>
  <c r="F72" i="1"/>
  <c r="G72" i="1" s="1"/>
  <c r="F73" i="1"/>
  <c r="G73" i="1" s="1"/>
  <c r="F74" i="1"/>
  <c r="G74" i="1" s="1"/>
  <c r="F75" i="1"/>
  <c r="G75" i="1" s="1"/>
  <c r="F76" i="1"/>
  <c r="G76" i="1" s="1"/>
  <c r="F77" i="1"/>
  <c r="G77" i="1" s="1"/>
  <c r="F78" i="1"/>
  <c r="G78" i="1" s="1"/>
  <c r="F79" i="1"/>
  <c r="G79" i="1" s="1"/>
  <c r="F80" i="1"/>
  <c r="G80" i="1" s="1"/>
  <c r="F81" i="1"/>
  <c r="G81" i="1" s="1"/>
  <c r="F82" i="1"/>
  <c r="G82" i="1" s="1"/>
  <c r="F83" i="1"/>
  <c r="G83" i="1" s="1"/>
  <c r="F84" i="1"/>
  <c r="G84" i="1" s="1"/>
  <c r="F85" i="1"/>
  <c r="G85" i="1" s="1"/>
  <c r="F86" i="1"/>
  <c r="G86" i="1" s="1"/>
  <c r="F87" i="1"/>
  <c r="G87" i="1" s="1"/>
  <c r="F88" i="1"/>
  <c r="G88" i="1" s="1"/>
  <c r="F89" i="1"/>
  <c r="G89" i="1" s="1"/>
  <c r="F90" i="1"/>
  <c r="G90" i="1" s="1"/>
  <c r="F91" i="1"/>
  <c r="G91" i="1" s="1"/>
  <c r="F92" i="1"/>
  <c r="G92" i="1" s="1"/>
  <c r="F93" i="1"/>
  <c r="G93" i="1"/>
  <c r="F94" i="1"/>
  <c r="G94" i="1" s="1"/>
  <c r="F95" i="1"/>
  <c r="G95" i="1" s="1"/>
  <c r="F96" i="1"/>
  <c r="G96" i="1" s="1"/>
  <c r="F97" i="1"/>
  <c r="G97" i="1" s="1"/>
  <c r="F98" i="1"/>
  <c r="G98" i="1" s="1"/>
  <c r="F99" i="1"/>
  <c r="G99" i="1" s="1"/>
  <c r="F100" i="1"/>
  <c r="G100" i="1" s="1"/>
  <c r="F101" i="1"/>
  <c r="G101" i="1" s="1"/>
  <c r="F102" i="1"/>
  <c r="G102" i="1" s="1"/>
  <c r="F103" i="1"/>
  <c r="G103" i="1" s="1"/>
  <c r="F104" i="1"/>
  <c r="G104" i="1" s="1"/>
  <c r="F105" i="1"/>
  <c r="G105" i="1" s="1"/>
  <c r="F106" i="1"/>
  <c r="G106" i="1" s="1"/>
  <c r="F107" i="1"/>
  <c r="G107" i="1" s="1"/>
  <c r="F108" i="1"/>
  <c r="G108" i="1" s="1"/>
  <c r="F109" i="1"/>
  <c r="G109" i="1" s="1"/>
  <c r="F110" i="1"/>
  <c r="G110" i="1" s="1"/>
  <c r="F111" i="1"/>
  <c r="G111" i="1" s="1"/>
  <c r="F112" i="1"/>
  <c r="G112" i="1" s="1"/>
  <c r="F113" i="1"/>
  <c r="G113" i="1" s="1"/>
  <c r="F114" i="1"/>
  <c r="G114" i="1" s="1"/>
  <c r="F115" i="1"/>
  <c r="G115" i="1" s="1"/>
  <c r="F116" i="1"/>
  <c r="G116" i="1" s="1"/>
  <c r="F117" i="1"/>
  <c r="G117" i="1" s="1"/>
  <c r="F118" i="1"/>
  <c r="G118" i="1" s="1"/>
  <c r="F119" i="1"/>
  <c r="G119" i="1" s="1"/>
  <c r="F120" i="1"/>
  <c r="G120" i="1" s="1"/>
  <c r="F121" i="1"/>
  <c r="G121" i="1" s="1"/>
  <c r="F122" i="1"/>
  <c r="G122" i="1" s="1"/>
  <c r="F123" i="1"/>
  <c r="G123" i="1" s="1"/>
  <c r="F124" i="1"/>
  <c r="G124" i="1" s="1"/>
  <c r="F125" i="1"/>
  <c r="G125" i="1" s="1"/>
  <c r="F126" i="1"/>
  <c r="G126" i="1" s="1"/>
  <c r="F127" i="1"/>
  <c r="G127" i="1" s="1"/>
  <c r="F128" i="1"/>
  <c r="G128" i="1" s="1"/>
  <c r="F129" i="1"/>
  <c r="G129" i="1" s="1"/>
  <c r="F130" i="1"/>
  <c r="G130" i="1" s="1"/>
  <c r="F131" i="1"/>
  <c r="G131" i="1" s="1"/>
  <c r="F132" i="1"/>
  <c r="G132" i="1" s="1"/>
  <c r="F133" i="1"/>
  <c r="G133" i="1" s="1"/>
  <c r="F134" i="1"/>
  <c r="G134" i="1" s="1"/>
  <c r="F135" i="1"/>
  <c r="G135" i="1" s="1"/>
  <c r="F136" i="1"/>
  <c r="G136" i="1" s="1"/>
  <c r="F137" i="1"/>
  <c r="G137" i="1" s="1"/>
  <c r="F138" i="1"/>
  <c r="G138" i="1" s="1"/>
  <c r="F139" i="1"/>
  <c r="G139" i="1" s="1"/>
  <c r="F140" i="1"/>
  <c r="G140" i="1" s="1"/>
  <c r="F141" i="1"/>
  <c r="G141" i="1" s="1"/>
  <c r="F142" i="1"/>
  <c r="G142" i="1" s="1"/>
  <c r="F143" i="1"/>
  <c r="G143" i="1" s="1"/>
  <c r="F144" i="1"/>
  <c r="G144" i="1" s="1"/>
  <c r="F145" i="1"/>
  <c r="G145" i="1" s="1"/>
  <c r="F146" i="1"/>
  <c r="G146" i="1" s="1"/>
  <c r="F147" i="1"/>
  <c r="G147" i="1" s="1"/>
  <c r="F148" i="1"/>
  <c r="G148" i="1" s="1"/>
  <c r="F149" i="1"/>
  <c r="G149" i="1" s="1"/>
  <c r="F150" i="1"/>
  <c r="G150" i="1" s="1"/>
  <c r="F151" i="1"/>
  <c r="G151" i="1" s="1"/>
  <c r="F152" i="1"/>
  <c r="G152" i="1" s="1"/>
  <c r="F153" i="1"/>
  <c r="G153" i="1" s="1"/>
  <c r="F154" i="1"/>
  <c r="G154" i="1" s="1"/>
  <c r="F155" i="1"/>
  <c r="G155" i="1" s="1"/>
  <c r="F156" i="1"/>
  <c r="G156" i="1" s="1"/>
  <c r="F157" i="1"/>
  <c r="G157" i="1" s="1"/>
  <c r="F158" i="1"/>
  <c r="G158" i="1" s="1"/>
  <c r="F159" i="1"/>
  <c r="G159" i="1" s="1"/>
  <c r="F160" i="1"/>
  <c r="G160" i="1" s="1"/>
  <c r="F161" i="1"/>
  <c r="G161" i="1" s="1"/>
  <c r="F162" i="1"/>
  <c r="G162" i="1" s="1"/>
  <c r="F163" i="1"/>
  <c r="G163" i="1" s="1"/>
  <c r="F164" i="1"/>
  <c r="G164" i="1" s="1"/>
  <c r="F165" i="1"/>
  <c r="G165" i="1" s="1"/>
  <c r="F166" i="1"/>
  <c r="G166" i="1" s="1"/>
  <c r="F167" i="1"/>
  <c r="G167" i="1" s="1"/>
  <c r="F168" i="1"/>
  <c r="G168" i="1" s="1"/>
  <c r="F169" i="1"/>
  <c r="G169" i="1" s="1"/>
  <c r="F170" i="1"/>
  <c r="G170" i="1" s="1"/>
  <c r="F171" i="1"/>
  <c r="G171" i="1" s="1"/>
  <c r="F172" i="1"/>
  <c r="G172" i="1" s="1"/>
  <c r="F173" i="1"/>
  <c r="G173" i="1" s="1"/>
  <c r="F174" i="1"/>
  <c r="G174" i="1" s="1"/>
  <c r="F175" i="1"/>
  <c r="G175" i="1" s="1"/>
  <c r="F176" i="1"/>
  <c r="G176" i="1" s="1"/>
  <c r="F177" i="1"/>
  <c r="G177" i="1" s="1"/>
  <c r="F178" i="1"/>
  <c r="G178" i="1" s="1"/>
  <c r="F179" i="1"/>
  <c r="G179" i="1" s="1"/>
  <c r="F180" i="1"/>
  <c r="G180" i="1" s="1"/>
  <c r="F181" i="1"/>
  <c r="G181" i="1" s="1"/>
  <c r="F182" i="1"/>
  <c r="G182" i="1" s="1"/>
  <c r="F183" i="1"/>
  <c r="G183" i="1" s="1"/>
  <c r="F184" i="1"/>
  <c r="G184" i="1" s="1"/>
  <c r="F185" i="1"/>
  <c r="G185" i="1" s="1"/>
  <c r="F186" i="1"/>
  <c r="G186" i="1" s="1"/>
  <c r="F187" i="1"/>
  <c r="G187" i="1" s="1"/>
  <c r="F188" i="1"/>
  <c r="G188" i="1" s="1"/>
  <c r="F189" i="1"/>
  <c r="G189" i="1" s="1"/>
  <c r="F190" i="1"/>
  <c r="G190" i="1" s="1"/>
  <c r="F191" i="1"/>
  <c r="G191" i="1" s="1"/>
  <c r="F192" i="1"/>
  <c r="G192" i="1" s="1"/>
  <c r="F193" i="1"/>
  <c r="G193" i="1" s="1"/>
  <c r="F194" i="1"/>
  <c r="G194" i="1" s="1"/>
  <c r="F195" i="1"/>
  <c r="G195" i="1" s="1"/>
  <c r="F196" i="1"/>
  <c r="G196" i="1" s="1"/>
  <c r="F197" i="1"/>
  <c r="G197" i="1" s="1"/>
  <c r="F198" i="1"/>
  <c r="G198" i="1" s="1"/>
  <c r="F199" i="1"/>
  <c r="G199" i="1" s="1"/>
  <c r="F200" i="1"/>
  <c r="G200" i="1" s="1"/>
  <c r="F201" i="1"/>
  <c r="G201" i="1" s="1"/>
  <c r="F202" i="1"/>
  <c r="G202" i="1" s="1"/>
  <c r="F203" i="1"/>
  <c r="G203" i="1" s="1"/>
  <c r="F204" i="1"/>
  <c r="G204" i="1" s="1"/>
  <c r="F205" i="1"/>
  <c r="G205" i="1" s="1"/>
  <c r="F206" i="1"/>
  <c r="G206" i="1" s="1"/>
  <c r="F207" i="1"/>
  <c r="G207" i="1" s="1"/>
  <c r="F208" i="1"/>
  <c r="G208" i="1" s="1"/>
  <c r="F209" i="1"/>
  <c r="G209" i="1" s="1"/>
  <c r="F210" i="1"/>
  <c r="G210" i="1" s="1"/>
  <c r="F211" i="1"/>
  <c r="G211" i="1" s="1"/>
  <c r="F212" i="1"/>
  <c r="G212" i="1" s="1"/>
  <c r="F213" i="1"/>
  <c r="G213" i="1" s="1"/>
  <c r="F214" i="1"/>
  <c r="G214" i="1" s="1"/>
  <c r="F215" i="1"/>
  <c r="G215" i="1" s="1"/>
  <c r="F216" i="1"/>
  <c r="G216" i="1" s="1"/>
  <c r="F217" i="1"/>
  <c r="G217" i="1" s="1"/>
  <c r="F218" i="1"/>
  <c r="G218" i="1" s="1"/>
  <c r="F219" i="1"/>
  <c r="G219" i="1" s="1"/>
  <c r="F220" i="1"/>
  <c r="G220" i="1" s="1"/>
  <c r="F221" i="1"/>
  <c r="G221" i="1" s="1"/>
  <c r="F222" i="1"/>
  <c r="G222" i="1" s="1"/>
  <c r="F223" i="1"/>
  <c r="G223" i="1" s="1"/>
  <c r="F224" i="1"/>
  <c r="G224" i="1" s="1"/>
  <c r="F225" i="1"/>
  <c r="G225" i="1" s="1"/>
  <c r="F226" i="1"/>
  <c r="G226" i="1" s="1"/>
  <c r="F227" i="1"/>
  <c r="G227" i="1" s="1"/>
  <c r="F228" i="1"/>
  <c r="G228" i="1" s="1"/>
  <c r="F229" i="1"/>
  <c r="G229" i="1" s="1"/>
  <c r="F230" i="1"/>
  <c r="G230" i="1" s="1"/>
  <c r="F231" i="1"/>
  <c r="G231" i="1" s="1"/>
  <c r="F232" i="1"/>
  <c r="G232" i="1" s="1"/>
  <c r="F233" i="1"/>
  <c r="G233" i="1" s="1"/>
  <c r="F234" i="1"/>
  <c r="G234" i="1" s="1"/>
  <c r="F235" i="1"/>
  <c r="G235" i="1" s="1"/>
  <c r="F236" i="1"/>
  <c r="G236" i="1" s="1"/>
  <c r="F237" i="1"/>
  <c r="G237" i="1" s="1"/>
  <c r="F238" i="1"/>
  <c r="G238" i="1" s="1"/>
  <c r="F239" i="1"/>
  <c r="G239" i="1" s="1"/>
  <c r="F240" i="1"/>
  <c r="G240" i="1" s="1"/>
  <c r="F241" i="1"/>
  <c r="G241" i="1" s="1"/>
  <c r="F242" i="1"/>
  <c r="G242" i="1" s="1"/>
  <c r="F243" i="1"/>
  <c r="G243" i="1" s="1"/>
  <c r="F244" i="1"/>
  <c r="G244" i="1" s="1"/>
  <c r="F245" i="1"/>
  <c r="G245" i="1" s="1"/>
  <c r="F246" i="1"/>
  <c r="G246" i="1" s="1"/>
  <c r="F247" i="1"/>
  <c r="G247" i="1" s="1"/>
  <c r="F248" i="1"/>
  <c r="G248" i="1" s="1"/>
  <c r="F249" i="1"/>
  <c r="G249" i="1" s="1"/>
  <c r="F250" i="1"/>
  <c r="G250" i="1" s="1"/>
  <c r="F251" i="1"/>
  <c r="G251" i="1" s="1"/>
  <c r="F252" i="1"/>
  <c r="G252" i="1" s="1"/>
  <c r="F253" i="1"/>
  <c r="G253" i="1" s="1"/>
  <c r="F254" i="1"/>
  <c r="G254" i="1" s="1"/>
  <c r="F255" i="1"/>
  <c r="G255" i="1" s="1"/>
  <c r="F256" i="1"/>
  <c r="G256" i="1" s="1"/>
  <c r="F257" i="1"/>
  <c r="G257" i="1" s="1"/>
  <c r="F258" i="1"/>
  <c r="G258" i="1" s="1"/>
  <c r="F259" i="1"/>
  <c r="G259" i="1" s="1"/>
  <c r="F260" i="1"/>
  <c r="G260" i="1" s="1"/>
  <c r="F261" i="1"/>
  <c r="G261" i="1" s="1"/>
  <c r="F262" i="1"/>
  <c r="G262" i="1" s="1"/>
  <c r="F263" i="1"/>
  <c r="G263" i="1" s="1"/>
  <c r="F264" i="1"/>
  <c r="G264" i="1" s="1"/>
  <c r="F265" i="1"/>
  <c r="G265" i="1" s="1"/>
  <c r="F266" i="1"/>
  <c r="G266" i="1" s="1"/>
  <c r="F267" i="1"/>
  <c r="G267" i="1" s="1"/>
  <c r="F268" i="1"/>
  <c r="G268" i="1" s="1"/>
  <c r="F269" i="1"/>
  <c r="G269" i="1" s="1"/>
  <c r="F270" i="1"/>
  <c r="G270" i="1" s="1"/>
  <c r="F271" i="1"/>
  <c r="G271" i="1" s="1"/>
  <c r="F272" i="1"/>
  <c r="G272" i="1" s="1"/>
  <c r="F273" i="1"/>
  <c r="G273" i="1" s="1"/>
  <c r="F274" i="1"/>
  <c r="G274" i="1" s="1"/>
  <c r="F275" i="1"/>
  <c r="G275" i="1" s="1"/>
  <c r="F276" i="1"/>
  <c r="G276" i="1" s="1"/>
  <c r="F277" i="1"/>
  <c r="G277" i="1" s="1"/>
  <c r="F278" i="1"/>
  <c r="G278" i="1" s="1"/>
  <c r="F279" i="1"/>
  <c r="G279" i="1" s="1"/>
  <c r="F280" i="1"/>
  <c r="G280" i="1" s="1"/>
  <c r="F281" i="1"/>
  <c r="G281" i="1" s="1"/>
  <c r="F282" i="1"/>
  <c r="G282" i="1" s="1"/>
  <c r="F283" i="1"/>
  <c r="G283" i="1" s="1"/>
  <c r="F284" i="1"/>
  <c r="G284" i="1" s="1"/>
  <c r="F285" i="1"/>
  <c r="G285" i="1" s="1"/>
  <c r="F286" i="1"/>
  <c r="G286" i="1" s="1"/>
  <c r="F287" i="1"/>
  <c r="G287" i="1" s="1"/>
  <c r="F288" i="1"/>
  <c r="G288" i="1" s="1"/>
  <c r="F289" i="1"/>
  <c r="G289" i="1" s="1"/>
  <c r="F290" i="1"/>
  <c r="G290" i="1" s="1"/>
  <c r="F291" i="1"/>
  <c r="G291" i="1" s="1"/>
  <c r="F292" i="1"/>
  <c r="G292" i="1" s="1"/>
  <c r="F293" i="1"/>
  <c r="G293" i="1" s="1"/>
  <c r="F294" i="1"/>
  <c r="G294" i="1" s="1"/>
  <c r="F295" i="1"/>
  <c r="G295" i="1" s="1"/>
  <c r="F296" i="1"/>
  <c r="G296" i="1" s="1"/>
  <c r="F297" i="1"/>
  <c r="G297" i="1" s="1"/>
  <c r="F298" i="1"/>
  <c r="G298" i="1" s="1"/>
  <c r="F299" i="1"/>
  <c r="G299" i="1" s="1"/>
  <c r="F300" i="1"/>
  <c r="G300" i="1" s="1"/>
  <c r="F301" i="1"/>
  <c r="G301" i="1" s="1"/>
  <c r="F302" i="1"/>
  <c r="G302" i="1" s="1"/>
  <c r="F303" i="1"/>
  <c r="G303" i="1" s="1"/>
  <c r="F304" i="1"/>
  <c r="G304" i="1"/>
  <c r="F305" i="1"/>
  <c r="G305" i="1" s="1"/>
  <c r="F306" i="1"/>
  <c r="G306" i="1" s="1"/>
  <c r="F307" i="1"/>
  <c r="G307" i="1" s="1"/>
  <c r="F308" i="1"/>
  <c r="G308" i="1" s="1"/>
  <c r="F309" i="1"/>
  <c r="G309" i="1" s="1"/>
  <c r="F310" i="1"/>
  <c r="G310" i="1" s="1"/>
  <c r="F311" i="1"/>
  <c r="G311" i="1" s="1"/>
  <c r="F312" i="1"/>
  <c r="G312" i="1" s="1"/>
  <c r="F313" i="1"/>
  <c r="G313" i="1" s="1"/>
  <c r="F314" i="1"/>
  <c r="G314" i="1" s="1"/>
  <c r="F315" i="1"/>
  <c r="G315" i="1" s="1"/>
  <c r="F316" i="1"/>
  <c r="G316" i="1" s="1"/>
  <c r="F317" i="1"/>
  <c r="G317" i="1" s="1"/>
  <c r="F318" i="1"/>
  <c r="G318" i="1" s="1"/>
  <c r="F319" i="1"/>
  <c r="G319" i="1" s="1"/>
  <c r="F320" i="1"/>
  <c r="G320" i="1" s="1"/>
  <c r="F321" i="1"/>
  <c r="G321" i="1" s="1"/>
  <c r="F322" i="1"/>
  <c r="G322" i="1" s="1"/>
  <c r="F323" i="1"/>
  <c r="G323" i="1" s="1"/>
  <c r="F324" i="1"/>
  <c r="G324" i="1" s="1"/>
  <c r="F325" i="1"/>
  <c r="G325" i="1" s="1"/>
  <c r="F326" i="1"/>
  <c r="G326" i="1" s="1"/>
  <c r="F327" i="1"/>
  <c r="G327" i="1" s="1"/>
  <c r="F328" i="1"/>
  <c r="G328" i="1" s="1"/>
  <c r="F329" i="1"/>
  <c r="G329" i="1" s="1"/>
  <c r="F330" i="1"/>
  <c r="G330" i="1" s="1"/>
  <c r="F331" i="1"/>
  <c r="G331" i="1" s="1"/>
  <c r="F332" i="1"/>
  <c r="G332" i="1" s="1"/>
  <c r="F333" i="1"/>
  <c r="G333" i="1" s="1"/>
  <c r="F334" i="1"/>
  <c r="G334" i="1" s="1"/>
  <c r="F335" i="1"/>
  <c r="G335" i="1" s="1"/>
  <c r="F336" i="1"/>
  <c r="G336" i="1" s="1"/>
  <c r="F337" i="1"/>
  <c r="G337" i="1" s="1"/>
  <c r="F338" i="1"/>
  <c r="G338" i="1" s="1"/>
  <c r="F339" i="1"/>
  <c r="G339" i="1" s="1"/>
  <c r="F340" i="1"/>
  <c r="G340" i="1" s="1"/>
  <c r="F341" i="1"/>
  <c r="G341" i="1" s="1"/>
  <c r="F342" i="1"/>
  <c r="G342" i="1" s="1"/>
  <c r="F343" i="1"/>
  <c r="G343" i="1" s="1"/>
  <c r="F344" i="1"/>
  <c r="G344" i="1" s="1"/>
  <c r="F345" i="1"/>
  <c r="G345" i="1" s="1"/>
  <c r="F346" i="1"/>
  <c r="G346" i="1" s="1"/>
  <c r="F347" i="1"/>
  <c r="G347" i="1" s="1"/>
  <c r="F348" i="1"/>
  <c r="G348" i="1" s="1"/>
  <c r="F349" i="1"/>
  <c r="G349" i="1" s="1"/>
  <c r="F350" i="1"/>
  <c r="G350" i="1" s="1"/>
  <c r="F351" i="1"/>
  <c r="G351" i="1" s="1"/>
  <c r="F5" i="1"/>
  <c r="G5" i="1" s="1"/>
  <c r="F4" i="1"/>
  <c r="F6" i="11"/>
  <c r="G6" i="11" s="1"/>
  <c r="F7" i="11"/>
  <c r="G7" i="11" s="1"/>
  <c r="F8" i="11"/>
  <c r="G8" i="11" s="1"/>
  <c r="F9" i="11"/>
  <c r="G9" i="11" s="1"/>
  <c r="F10" i="11"/>
  <c r="G10" i="11" s="1"/>
  <c r="F11" i="11"/>
  <c r="G11" i="11" s="1"/>
  <c r="F12" i="11"/>
  <c r="G12" i="11" s="1"/>
  <c r="F13" i="11"/>
  <c r="G13" i="11" s="1"/>
  <c r="F14" i="11"/>
  <c r="G14" i="11" s="1"/>
  <c r="F15" i="11"/>
  <c r="G15" i="11" s="1"/>
  <c r="F16" i="11"/>
  <c r="G16" i="11" s="1"/>
  <c r="F17" i="11"/>
  <c r="G17" i="11" s="1"/>
  <c r="F18" i="11"/>
  <c r="G18" i="11" s="1"/>
  <c r="F19" i="11"/>
  <c r="G19" i="11" s="1"/>
  <c r="F20" i="11"/>
  <c r="G20" i="11" s="1"/>
  <c r="F21" i="11"/>
  <c r="G21" i="11" s="1"/>
  <c r="F22" i="11"/>
  <c r="G22" i="11" s="1"/>
  <c r="F23" i="11"/>
  <c r="G23" i="11" s="1"/>
  <c r="F24" i="11"/>
  <c r="G24" i="11" s="1"/>
  <c r="F25" i="11"/>
  <c r="G25" i="11" s="1"/>
  <c r="F26" i="11"/>
  <c r="G26" i="11" s="1"/>
  <c r="F27" i="11"/>
  <c r="G27" i="11" s="1"/>
  <c r="F28" i="11"/>
  <c r="G28" i="11" s="1"/>
  <c r="F29" i="11"/>
  <c r="G29" i="11" s="1"/>
  <c r="F30" i="11"/>
  <c r="G30" i="11" s="1"/>
  <c r="F31" i="11"/>
  <c r="G31" i="11" s="1"/>
  <c r="F32" i="11"/>
  <c r="G32" i="11" s="1"/>
  <c r="F33" i="11"/>
  <c r="G33" i="11" s="1"/>
  <c r="F34" i="11"/>
  <c r="G34" i="11" s="1"/>
  <c r="F35" i="11"/>
  <c r="G35" i="11" s="1"/>
  <c r="F36" i="11"/>
  <c r="G36" i="11" s="1"/>
  <c r="F37" i="11"/>
  <c r="G37" i="11" s="1"/>
  <c r="F38" i="11"/>
  <c r="G38" i="11" s="1"/>
  <c r="F39" i="11"/>
  <c r="G39" i="11" s="1"/>
  <c r="F40" i="11"/>
  <c r="G40" i="11" s="1"/>
  <c r="F41" i="11"/>
  <c r="G41" i="11" s="1"/>
  <c r="F42" i="11"/>
  <c r="G42" i="11" s="1"/>
  <c r="F43" i="11"/>
  <c r="G43" i="11" s="1"/>
  <c r="F44" i="11"/>
  <c r="G44" i="11" s="1"/>
  <c r="F45" i="11"/>
  <c r="G45" i="11" s="1"/>
  <c r="F46" i="11"/>
  <c r="G46" i="11" s="1"/>
  <c r="F47" i="11"/>
  <c r="G47" i="11" s="1"/>
  <c r="F48" i="11"/>
  <c r="G48" i="11" s="1"/>
  <c r="F49" i="11"/>
  <c r="G49" i="11" s="1"/>
  <c r="F50" i="11"/>
  <c r="G50" i="11" s="1"/>
  <c r="F51" i="11"/>
  <c r="G51" i="11" s="1"/>
  <c r="F52" i="11"/>
  <c r="G52" i="11" s="1"/>
  <c r="F53" i="11"/>
  <c r="G53" i="11" s="1"/>
  <c r="F54" i="11"/>
  <c r="G54" i="11" s="1"/>
  <c r="F55" i="11"/>
  <c r="G55" i="11" s="1"/>
  <c r="F56" i="11"/>
  <c r="G56" i="11" s="1"/>
  <c r="F57" i="11"/>
  <c r="G57" i="11" s="1"/>
  <c r="F58" i="11"/>
  <c r="G58" i="11" s="1"/>
  <c r="F59" i="11"/>
  <c r="G59" i="11" s="1"/>
  <c r="F60" i="11"/>
  <c r="G60" i="11" s="1"/>
  <c r="F61" i="11"/>
  <c r="G61" i="11" s="1"/>
  <c r="F62" i="11"/>
  <c r="G62" i="11" s="1"/>
  <c r="F63" i="11"/>
  <c r="G63" i="11" s="1"/>
  <c r="F64" i="11"/>
  <c r="G64" i="11" s="1"/>
  <c r="F65" i="11"/>
  <c r="G65" i="11" s="1"/>
  <c r="F66" i="11"/>
  <c r="G66" i="11" s="1"/>
  <c r="F67" i="11"/>
  <c r="G67" i="11" s="1"/>
  <c r="F68" i="11"/>
  <c r="G68" i="11" s="1"/>
  <c r="F69" i="11"/>
  <c r="G69" i="11" s="1"/>
  <c r="F70" i="11"/>
  <c r="G70" i="11" s="1"/>
  <c r="F71" i="11"/>
  <c r="G71" i="11" s="1"/>
  <c r="F72" i="11"/>
  <c r="G72" i="11" s="1"/>
  <c r="F73" i="11"/>
  <c r="G73" i="11" s="1"/>
  <c r="F74" i="11"/>
  <c r="G74" i="11" s="1"/>
  <c r="F75" i="11"/>
  <c r="G75" i="11" s="1"/>
  <c r="F76" i="11"/>
  <c r="G76" i="11" s="1"/>
  <c r="F77" i="11"/>
  <c r="G77" i="11" s="1"/>
  <c r="F78" i="11"/>
  <c r="G78" i="11" s="1"/>
  <c r="F79" i="11"/>
  <c r="G79" i="11" s="1"/>
  <c r="F80" i="11"/>
  <c r="G80" i="11" s="1"/>
  <c r="F81" i="11"/>
  <c r="G81" i="11" s="1"/>
  <c r="F82" i="11"/>
  <c r="G82" i="11" s="1"/>
  <c r="F83" i="11"/>
  <c r="G83" i="11" s="1"/>
  <c r="F84" i="11"/>
  <c r="G84" i="11" s="1"/>
  <c r="F85" i="11"/>
  <c r="G85" i="11" s="1"/>
  <c r="F86" i="11"/>
  <c r="G86" i="11" s="1"/>
  <c r="F87" i="11"/>
  <c r="G87" i="11" s="1"/>
  <c r="F88" i="11"/>
  <c r="G88" i="11" s="1"/>
  <c r="F89" i="11"/>
  <c r="G89" i="11" s="1"/>
  <c r="F90" i="11"/>
  <c r="G90" i="11" s="1"/>
  <c r="F91" i="11"/>
  <c r="G91" i="11" s="1"/>
  <c r="F92" i="11"/>
  <c r="G92" i="11" s="1"/>
  <c r="F93" i="11"/>
  <c r="G93" i="11" s="1"/>
  <c r="F94" i="11"/>
  <c r="G94" i="11" s="1"/>
  <c r="F95" i="11"/>
  <c r="G95" i="11" s="1"/>
  <c r="F96" i="11"/>
  <c r="G96" i="11" s="1"/>
  <c r="F97" i="11"/>
  <c r="G97" i="11"/>
  <c r="F98" i="11"/>
  <c r="G98" i="11" s="1"/>
  <c r="F99" i="11"/>
  <c r="G99" i="11" s="1"/>
  <c r="F100" i="11"/>
  <c r="G100" i="11" s="1"/>
  <c r="F101" i="11"/>
  <c r="G101" i="11" s="1"/>
  <c r="F102" i="11"/>
  <c r="G102" i="11" s="1"/>
  <c r="F103" i="11"/>
  <c r="G103" i="11" s="1"/>
  <c r="F104" i="11"/>
  <c r="G104" i="11" s="1"/>
  <c r="F105" i="11"/>
  <c r="G105" i="11" s="1"/>
  <c r="F106" i="11"/>
  <c r="G106" i="11" s="1"/>
  <c r="F107" i="11"/>
  <c r="G107" i="11" s="1"/>
  <c r="F108" i="11"/>
  <c r="G108" i="11" s="1"/>
  <c r="F109" i="11"/>
  <c r="G109" i="11" s="1"/>
  <c r="F110" i="11"/>
  <c r="G110" i="11" s="1"/>
  <c r="F111" i="11"/>
  <c r="G111" i="11" s="1"/>
  <c r="F112" i="11"/>
  <c r="G112" i="11" s="1"/>
  <c r="F113" i="11"/>
  <c r="G113" i="11" s="1"/>
  <c r="F114" i="11"/>
  <c r="G114" i="11" s="1"/>
  <c r="F115" i="11"/>
  <c r="G115" i="11" s="1"/>
  <c r="F116" i="11"/>
  <c r="G116" i="11" s="1"/>
  <c r="F117" i="11"/>
  <c r="G117" i="11" s="1"/>
  <c r="F118" i="11"/>
  <c r="G118" i="11" s="1"/>
  <c r="F119" i="11"/>
  <c r="G119" i="11" s="1"/>
  <c r="F120" i="11"/>
  <c r="G120" i="11" s="1"/>
  <c r="F121" i="11"/>
  <c r="G121" i="11" s="1"/>
  <c r="F122" i="11"/>
  <c r="G122" i="11" s="1"/>
  <c r="F123" i="11"/>
  <c r="G123" i="11" s="1"/>
  <c r="F124" i="11"/>
  <c r="G124" i="11" s="1"/>
  <c r="F125" i="11"/>
  <c r="G125" i="11" s="1"/>
  <c r="F126" i="11"/>
  <c r="G126" i="11" s="1"/>
  <c r="F127" i="11"/>
  <c r="G127" i="11" s="1"/>
  <c r="F128" i="11"/>
  <c r="G128" i="11" s="1"/>
  <c r="F129" i="11"/>
  <c r="G129" i="11" s="1"/>
  <c r="F130" i="11"/>
  <c r="G130" i="11" s="1"/>
  <c r="F131" i="11"/>
  <c r="G131" i="11" s="1"/>
  <c r="F132" i="11"/>
  <c r="G132" i="11" s="1"/>
  <c r="F133" i="11"/>
  <c r="G133" i="11" s="1"/>
  <c r="F134" i="11"/>
  <c r="G134" i="11" s="1"/>
  <c r="F135" i="11"/>
  <c r="G135" i="11" s="1"/>
  <c r="F136" i="11"/>
  <c r="G136" i="11" s="1"/>
  <c r="F137" i="11"/>
  <c r="G137" i="11"/>
  <c r="F138" i="11"/>
  <c r="G138" i="11" s="1"/>
  <c r="F139" i="11"/>
  <c r="G139" i="11" s="1"/>
  <c r="F140" i="11"/>
  <c r="G140" i="11" s="1"/>
  <c r="F141" i="11"/>
  <c r="G141" i="11" s="1"/>
  <c r="F142" i="11"/>
  <c r="G142" i="11" s="1"/>
  <c r="F143" i="11"/>
  <c r="G143" i="11" s="1"/>
  <c r="F144" i="11"/>
  <c r="G144" i="11" s="1"/>
  <c r="F145" i="11"/>
  <c r="G145" i="11" s="1"/>
  <c r="F146" i="11"/>
  <c r="G146" i="11" s="1"/>
  <c r="F147" i="11"/>
  <c r="G147" i="11" s="1"/>
  <c r="F148" i="11"/>
  <c r="G148" i="11" s="1"/>
  <c r="F149" i="11"/>
  <c r="G149" i="11" s="1"/>
  <c r="F150" i="11"/>
  <c r="G150" i="11" s="1"/>
  <c r="F151" i="11"/>
  <c r="G151" i="11" s="1"/>
  <c r="F152" i="11"/>
  <c r="G152" i="11" s="1"/>
  <c r="F153" i="11"/>
  <c r="G153" i="11" s="1"/>
  <c r="F154" i="11"/>
  <c r="G154" i="11" s="1"/>
  <c r="F155" i="11"/>
  <c r="G155" i="11" s="1"/>
  <c r="F156" i="11"/>
  <c r="G156" i="11" s="1"/>
  <c r="F157" i="11"/>
  <c r="G157" i="11" s="1"/>
  <c r="F158" i="11"/>
  <c r="G158" i="11" s="1"/>
  <c r="F159" i="11"/>
  <c r="G159" i="11" s="1"/>
  <c r="F160" i="11"/>
  <c r="G160" i="11" s="1"/>
  <c r="F161" i="11"/>
  <c r="G161" i="11" s="1"/>
  <c r="F162" i="11"/>
  <c r="G162" i="11" s="1"/>
  <c r="F163" i="11"/>
  <c r="G163" i="11" s="1"/>
  <c r="F164" i="11"/>
  <c r="G164" i="11" s="1"/>
  <c r="F165" i="11"/>
  <c r="G165" i="11" s="1"/>
  <c r="F166" i="11"/>
  <c r="G166" i="11" s="1"/>
  <c r="F167" i="11"/>
  <c r="G167" i="11" s="1"/>
  <c r="F168" i="11"/>
  <c r="G168" i="11" s="1"/>
  <c r="F169" i="11"/>
  <c r="G169" i="11" s="1"/>
  <c r="F170" i="11"/>
  <c r="G170" i="11" s="1"/>
  <c r="F171" i="11"/>
  <c r="G171" i="11" s="1"/>
  <c r="F172" i="11"/>
  <c r="G172" i="11" s="1"/>
  <c r="F173" i="11"/>
  <c r="G173" i="11" s="1"/>
  <c r="F174" i="11"/>
  <c r="G174" i="11" s="1"/>
  <c r="F175" i="11"/>
  <c r="G175" i="11" s="1"/>
  <c r="F176" i="11"/>
  <c r="G176" i="11" s="1"/>
  <c r="F177" i="11"/>
  <c r="G177" i="11" s="1"/>
  <c r="F178" i="11"/>
  <c r="G178" i="11" s="1"/>
  <c r="F179" i="11"/>
  <c r="G179" i="11" s="1"/>
  <c r="F180" i="11"/>
  <c r="G180" i="11" s="1"/>
  <c r="F181" i="11"/>
  <c r="G181" i="11" s="1"/>
  <c r="F182" i="11"/>
  <c r="G182" i="11" s="1"/>
  <c r="F183" i="11"/>
  <c r="G183" i="11" s="1"/>
  <c r="F184" i="11"/>
  <c r="G184" i="11" s="1"/>
  <c r="F185" i="11"/>
  <c r="G185" i="11" s="1"/>
  <c r="F186" i="11"/>
  <c r="G186" i="11" s="1"/>
  <c r="F187" i="11"/>
  <c r="G187" i="11" s="1"/>
  <c r="F188" i="11"/>
  <c r="G188" i="11" s="1"/>
  <c r="F189" i="11"/>
  <c r="G189" i="11" s="1"/>
  <c r="F190" i="11"/>
  <c r="G190" i="11" s="1"/>
  <c r="F191" i="11"/>
  <c r="G191" i="11" s="1"/>
  <c r="F192" i="11"/>
  <c r="G192" i="11" s="1"/>
  <c r="F193" i="11"/>
  <c r="G193" i="11" s="1"/>
  <c r="F194" i="11"/>
  <c r="G194" i="11" s="1"/>
  <c r="F195" i="11"/>
  <c r="G195" i="11" s="1"/>
  <c r="F196" i="11"/>
  <c r="G196" i="11" s="1"/>
  <c r="F197" i="11"/>
  <c r="G197" i="11" s="1"/>
  <c r="F198" i="11"/>
  <c r="G198" i="11" s="1"/>
  <c r="F199" i="11"/>
  <c r="G199" i="11" s="1"/>
  <c r="F200" i="11"/>
  <c r="G200" i="11" s="1"/>
  <c r="F201" i="11"/>
  <c r="G201" i="11" s="1"/>
  <c r="F202" i="11"/>
  <c r="G202" i="11" s="1"/>
  <c r="F203" i="11"/>
  <c r="G203" i="11" s="1"/>
  <c r="F204" i="11"/>
  <c r="G204" i="11" s="1"/>
  <c r="F205" i="11"/>
  <c r="G205" i="11" s="1"/>
  <c r="F206" i="11"/>
  <c r="G206" i="11" s="1"/>
  <c r="F207" i="11"/>
  <c r="G207" i="11" s="1"/>
  <c r="F208" i="11"/>
  <c r="G208" i="11" s="1"/>
  <c r="F209" i="11"/>
  <c r="G209" i="11" s="1"/>
  <c r="F210" i="11"/>
  <c r="G210" i="11" s="1"/>
  <c r="F211" i="11"/>
  <c r="G211" i="11" s="1"/>
  <c r="F212" i="11"/>
  <c r="G212" i="11" s="1"/>
  <c r="F213" i="11"/>
  <c r="G213" i="11" s="1"/>
  <c r="F214" i="11"/>
  <c r="G214" i="11" s="1"/>
  <c r="F215" i="11"/>
  <c r="G215" i="11" s="1"/>
  <c r="F216" i="11"/>
  <c r="G216" i="11" s="1"/>
  <c r="F217" i="11"/>
  <c r="G217" i="11" s="1"/>
  <c r="F218" i="11"/>
  <c r="G218" i="11" s="1"/>
  <c r="F219" i="11"/>
  <c r="G219" i="11" s="1"/>
  <c r="F220" i="11"/>
  <c r="G220" i="11" s="1"/>
  <c r="F221" i="11"/>
  <c r="G221" i="11" s="1"/>
  <c r="F222" i="11"/>
  <c r="G222" i="11" s="1"/>
  <c r="F223" i="11"/>
  <c r="G223" i="11" s="1"/>
  <c r="F224" i="11"/>
  <c r="G224" i="11" s="1"/>
  <c r="F225" i="11"/>
  <c r="G225" i="11" s="1"/>
  <c r="F226" i="11"/>
  <c r="G226" i="11" s="1"/>
  <c r="F227" i="11"/>
  <c r="G227" i="11" s="1"/>
  <c r="F228" i="11"/>
  <c r="G228" i="11" s="1"/>
  <c r="F229" i="11"/>
  <c r="G229" i="11" s="1"/>
  <c r="F230" i="11"/>
  <c r="G230" i="11" s="1"/>
  <c r="F231" i="11"/>
  <c r="G231" i="11" s="1"/>
  <c r="F232" i="11"/>
  <c r="G232" i="11" s="1"/>
  <c r="F233" i="11"/>
  <c r="G233" i="11" s="1"/>
  <c r="F234" i="11"/>
  <c r="G234" i="11" s="1"/>
  <c r="F235" i="11"/>
  <c r="G235" i="11" s="1"/>
  <c r="F236" i="11"/>
  <c r="G236" i="11" s="1"/>
  <c r="F237" i="11"/>
  <c r="G237" i="11" s="1"/>
  <c r="F238" i="11"/>
  <c r="G238" i="11" s="1"/>
  <c r="F239" i="11"/>
  <c r="G239" i="11" s="1"/>
  <c r="F240" i="11"/>
  <c r="G240" i="11" s="1"/>
  <c r="F241" i="11"/>
  <c r="G241" i="11" s="1"/>
  <c r="F242" i="11"/>
  <c r="G242" i="11" s="1"/>
  <c r="F243" i="11"/>
  <c r="G243" i="11" s="1"/>
  <c r="F244" i="11"/>
  <c r="G244" i="11" s="1"/>
  <c r="F245" i="11"/>
  <c r="G245" i="11" s="1"/>
  <c r="F246" i="11"/>
  <c r="G246" i="11" s="1"/>
  <c r="F247" i="11"/>
  <c r="G247" i="11" s="1"/>
  <c r="F248" i="11"/>
  <c r="G248" i="11" s="1"/>
  <c r="F249" i="11"/>
  <c r="G249" i="11" s="1"/>
  <c r="F250" i="11"/>
  <c r="G250" i="11" s="1"/>
  <c r="F251" i="11"/>
  <c r="G251" i="11" s="1"/>
  <c r="F252" i="11"/>
  <c r="G252" i="11" s="1"/>
  <c r="F253" i="11"/>
  <c r="G253" i="11" s="1"/>
  <c r="F254" i="11"/>
  <c r="G254" i="11" s="1"/>
  <c r="F255" i="11"/>
  <c r="G255" i="11" s="1"/>
  <c r="F256" i="11"/>
  <c r="G256" i="11" s="1"/>
  <c r="F257" i="11"/>
  <c r="G257" i="11" s="1"/>
  <c r="F258" i="11"/>
  <c r="G258" i="11" s="1"/>
  <c r="F259" i="11"/>
  <c r="G259" i="11" s="1"/>
  <c r="F260" i="11"/>
  <c r="G260" i="11" s="1"/>
  <c r="F261" i="11"/>
  <c r="G261" i="11" s="1"/>
  <c r="F262" i="11"/>
  <c r="G262" i="11" s="1"/>
  <c r="F263" i="11"/>
  <c r="G263" i="11" s="1"/>
  <c r="F264" i="11"/>
  <c r="G264" i="11" s="1"/>
  <c r="F265" i="11"/>
  <c r="G265" i="11" s="1"/>
  <c r="F266" i="11"/>
  <c r="G266" i="11" s="1"/>
  <c r="F267" i="11"/>
  <c r="G267" i="11" s="1"/>
  <c r="F268" i="11"/>
  <c r="G268" i="11" s="1"/>
  <c r="F269" i="11"/>
  <c r="G269" i="11" s="1"/>
  <c r="F270" i="11"/>
  <c r="G270" i="11" s="1"/>
  <c r="F271" i="11"/>
  <c r="G271" i="11" s="1"/>
  <c r="F272" i="11"/>
  <c r="G272" i="11" s="1"/>
  <c r="F273" i="11"/>
  <c r="G273" i="11" s="1"/>
  <c r="F274" i="11"/>
  <c r="G274" i="11" s="1"/>
  <c r="F275" i="11"/>
  <c r="G275" i="11" s="1"/>
  <c r="F276" i="11"/>
  <c r="G276" i="11" s="1"/>
  <c r="F277" i="11"/>
  <c r="G277" i="11" s="1"/>
  <c r="F278" i="11"/>
  <c r="G278" i="11" s="1"/>
  <c r="F279" i="11"/>
  <c r="G279" i="11" s="1"/>
  <c r="F280" i="11"/>
  <c r="G280" i="11" s="1"/>
  <c r="F281" i="11"/>
  <c r="G281" i="11" s="1"/>
  <c r="F282" i="11"/>
  <c r="G282" i="11" s="1"/>
  <c r="F283" i="11"/>
  <c r="G283" i="11" s="1"/>
  <c r="F284" i="11"/>
  <c r="G284" i="11" s="1"/>
  <c r="F285" i="11"/>
  <c r="G285" i="11" s="1"/>
  <c r="F286" i="11"/>
  <c r="G286" i="11" s="1"/>
  <c r="F287" i="11"/>
  <c r="G287" i="11" s="1"/>
  <c r="F288" i="11"/>
  <c r="G288" i="11" s="1"/>
  <c r="F289" i="11"/>
  <c r="G289" i="11" s="1"/>
  <c r="F290" i="11"/>
  <c r="G290" i="11" s="1"/>
  <c r="F291" i="11"/>
  <c r="G291" i="11" s="1"/>
  <c r="F292" i="11"/>
  <c r="G292" i="11" s="1"/>
  <c r="F293" i="11"/>
  <c r="G293" i="11" s="1"/>
  <c r="F294" i="11"/>
  <c r="G294" i="11" s="1"/>
  <c r="F295" i="11"/>
  <c r="G295" i="11" s="1"/>
  <c r="F296" i="11"/>
  <c r="G296" i="11" s="1"/>
  <c r="F297" i="11"/>
  <c r="G297" i="11" s="1"/>
  <c r="F298" i="11"/>
  <c r="G298" i="11" s="1"/>
  <c r="F299" i="11"/>
  <c r="G299" i="11" s="1"/>
  <c r="F300" i="11"/>
  <c r="G300" i="11" s="1"/>
  <c r="F301" i="11"/>
  <c r="G301" i="11" s="1"/>
  <c r="F302" i="11"/>
  <c r="G302" i="11" s="1"/>
  <c r="F303" i="11"/>
  <c r="G303" i="11" s="1"/>
  <c r="F304" i="11"/>
  <c r="G304" i="11" s="1"/>
  <c r="F305" i="11"/>
  <c r="G305" i="11" s="1"/>
  <c r="F306" i="11"/>
  <c r="G306" i="11" s="1"/>
  <c r="F307" i="11"/>
  <c r="G307" i="11" s="1"/>
  <c r="F308" i="11"/>
  <c r="G308" i="11" s="1"/>
  <c r="F309" i="11"/>
  <c r="G309" i="11" s="1"/>
  <c r="F310" i="11"/>
  <c r="G310" i="11" s="1"/>
  <c r="F311" i="11"/>
  <c r="G311" i="11" s="1"/>
  <c r="F312" i="11"/>
  <c r="G312" i="11" s="1"/>
  <c r="F313" i="11"/>
  <c r="G313" i="11" s="1"/>
  <c r="F314" i="11"/>
  <c r="G314" i="11" s="1"/>
  <c r="F315" i="11"/>
  <c r="G315" i="11" s="1"/>
  <c r="F316" i="11"/>
  <c r="G316" i="11" s="1"/>
  <c r="F317" i="11"/>
  <c r="G317" i="11" s="1"/>
  <c r="F318" i="11"/>
  <c r="G318" i="11" s="1"/>
  <c r="F319" i="11"/>
  <c r="G319" i="11" s="1"/>
  <c r="F320" i="11"/>
  <c r="G320" i="11" s="1"/>
  <c r="F321" i="11"/>
  <c r="G321" i="11" s="1"/>
  <c r="F322" i="11"/>
  <c r="G322" i="11" s="1"/>
  <c r="F323" i="11"/>
  <c r="G323" i="11" s="1"/>
  <c r="F324" i="11"/>
  <c r="G324" i="11" s="1"/>
  <c r="F325" i="11"/>
  <c r="G325" i="11" s="1"/>
  <c r="F326" i="11"/>
  <c r="G326" i="11" s="1"/>
  <c r="F327" i="11"/>
  <c r="G327" i="11" s="1"/>
  <c r="F328" i="11"/>
  <c r="G328" i="11" s="1"/>
  <c r="F329" i="11"/>
  <c r="G329" i="11" s="1"/>
  <c r="F330" i="11"/>
  <c r="G330" i="11" s="1"/>
  <c r="F331" i="11"/>
  <c r="G331" i="11" s="1"/>
  <c r="F332" i="11"/>
  <c r="G332" i="11" s="1"/>
  <c r="F333" i="11"/>
  <c r="G333" i="11" s="1"/>
  <c r="F334" i="11"/>
  <c r="G334" i="11" s="1"/>
  <c r="F335" i="11"/>
  <c r="G335" i="11" s="1"/>
  <c r="F336" i="11"/>
  <c r="G336" i="11" s="1"/>
  <c r="F337" i="11"/>
  <c r="G337" i="11" s="1"/>
  <c r="F338" i="11"/>
  <c r="G338" i="11" s="1"/>
  <c r="F339" i="11"/>
  <c r="G339" i="11" s="1"/>
  <c r="F340" i="11"/>
  <c r="G340" i="11" s="1"/>
  <c r="F341" i="11"/>
  <c r="G341" i="11" s="1"/>
  <c r="F342" i="11"/>
  <c r="G342" i="11" s="1"/>
  <c r="F343" i="11"/>
  <c r="G343" i="11" s="1"/>
  <c r="F344" i="11"/>
  <c r="G344" i="11" s="1"/>
  <c r="F345" i="11"/>
  <c r="G345" i="11" s="1"/>
  <c r="F346" i="11"/>
  <c r="G346" i="11" s="1"/>
  <c r="F347" i="11"/>
  <c r="G347" i="11" s="1"/>
  <c r="F348" i="11"/>
  <c r="G348" i="11" s="1"/>
  <c r="F349" i="11"/>
  <c r="G349" i="11" s="1"/>
  <c r="F350" i="11"/>
  <c r="G350" i="11"/>
  <c r="F351" i="11"/>
  <c r="G351" i="11" s="1"/>
  <c r="F5" i="11"/>
  <c r="G5" i="11" s="1"/>
  <c r="G4" i="11"/>
  <c r="F6" i="12"/>
  <c r="G6" i="12" s="1"/>
  <c r="F7" i="12"/>
  <c r="G7" i="12" s="1"/>
  <c r="F8" i="12"/>
  <c r="G8" i="12" s="1"/>
  <c r="F9" i="12"/>
  <c r="G9" i="12" s="1"/>
  <c r="F10" i="12"/>
  <c r="G10" i="12" s="1"/>
  <c r="F11" i="12"/>
  <c r="G11" i="12" s="1"/>
  <c r="F12" i="12"/>
  <c r="G12" i="12" s="1"/>
  <c r="F13" i="12"/>
  <c r="G13" i="12" s="1"/>
  <c r="F14" i="12"/>
  <c r="G14" i="12" s="1"/>
  <c r="F15" i="12"/>
  <c r="G15" i="12" s="1"/>
  <c r="F16" i="12"/>
  <c r="G16" i="12" s="1"/>
  <c r="F17" i="12"/>
  <c r="G17" i="12" s="1"/>
  <c r="F18" i="12"/>
  <c r="G18" i="12" s="1"/>
  <c r="F19" i="12"/>
  <c r="G19" i="12" s="1"/>
  <c r="F20" i="12"/>
  <c r="G20" i="12" s="1"/>
  <c r="F21" i="12"/>
  <c r="G21" i="12" s="1"/>
  <c r="F22" i="12"/>
  <c r="G22" i="12" s="1"/>
  <c r="F23" i="12"/>
  <c r="G23" i="12" s="1"/>
  <c r="F24" i="12"/>
  <c r="G24" i="12" s="1"/>
  <c r="F25" i="12"/>
  <c r="G25" i="12" s="1"/>
  <c r="F26" i="12"/>
  <c r="G26" i="12" s="1"/>
  <c r="F27" i="12"/>
  <c r="G27" i="12" s="1"/>
  <c r="F28" i="12"/>
  <c r="G28" i="12" s="1"/>
  <c r="F29" i="12"/>
  <c r="G29" i="12" s="1"/>
  <c r="F30" i="12"/>
  <c r="G30" i="12" s="1"/>
  <c r="F31" i="12"/>
  <c r="G31" i="12" s="1"/>
  <c r="F32" i="12"/>
  <c r="G32" i="12" s="1"/>
  <c r="F33" i="12"/>
  <c r="G33" i="12" s="1"/>
  <c r="F34" i="12"/>
  <c r="G34" i="12" s="1"/>
  <c r="F35" i="12"/>
  <c r="G35" i="12" s="1"/>
  <c r="F36" i="12"/>
  <c r="G36" i="12" s="1"/>
  <c r="F37" i="12"/>
  <c r="G37" i="12" s="1"/>
  <c r="F38" i="12"/>
  <c r="G38" i="12" s="1"/>
  <c r="F39" i="12"/>
  <c r="G39" i="12" s="1"/>
  <c r="F40" i="12"/>
  <c r="G40" i="12" s="1"/>
  <c r="F41" i="12"/>
  <c r="G41" i="12" s="1"/>
  <c r="F42" i="12"/>
  <c r="G42" i="12" s="1"/>
  <c r="F43" i="12"/>
  <c r="G43" i="12" s="1"/>
  <c r="F44" i="12"/>
  <c r="G44" i="12" s="1"/>
  <c r="F45" i="12"/>
  <c r="G45" i="12" s="1"/>
  <c r="F46" i="12"/>
  <c r="G46" i="12" s="1"/>
  <c r="F47" i="12"/>
  <c r="G47" i="12" s="1"/>
  <c r="F48" i="12"/>
  <c r="G48" i="12" s="1"/>
  <c r="F49" i="12"/>
  <c r="G49" i="12" s="1"/>
  <c r="F50" i="12"/>
  <c r="G50" i="12" s="1"/>
  <c r="F51" i="12"/>
  <c r="G51" i="12" s="1"/>
  <c r="F52" i="12"/>
  <c r="G52" i="12" s="1"/>
  <c r="F53" i="12"/>
  <c r="G53" i="12" s="1"/>
  <c r="F54" i="12"/>
  <c r="G54" i="12" s="1"/>
  <c r="F55" i="12"/>
  <c r="G55" i="12" s="1"/>
  <c r="F56" i="12"/>
  <c r="G56" i="12" s="1"/>
  <c r="F57" i="12"/>
  <c r="G57" i="12" s="1"/>
  <c r="F58" i="12"/>
  <c r="G58" i="12" s="1"/>
  <c r="F59" i="12"/>
  <c r="G59" i="12" s="1"/>
  <c r="F60" i="12"/>
  <c r="G60" i="12" s="1"/>
  <c r="F61" i="12"/>
  <c r="G61" i="12" s="1"/>
  <c r="F62" i="12"/>
  <c r="G62" i="12" s="1"/>
  <c r="F63" i="12"/>
  <c r="G63" i="12" s="1"/>
  <c r="F64" i="12"/>
  <c r="G64" i="12" s="1"/>
  <c r="F65" i="12"/>
  <c r="G65" i="12" s="1"/>
  <c r="F66" i="12"/>
  <c r="G66" i="12" s="1"/>
  <c r="F67" i="12"/>
  <c r="G67" i="12" s="1"/>
  <c r="F68" i="12"/>
  <c r="G68" i="12" s="1"/>
  <c r="F69" i="12"/>
  <c r="G69" i="12" s="1"/>
  <c r="F70" i="12"/>
  <c r="G70" i="12" s="1"/>
  <c r="F71" i="12"/>
  <c r="G71" i="12" s="1"/>
  <c r="F72" i="12"/>
  <c r="G72" i="12" s="1"/>
  <c r="F73" i="12"/>
  <c r="G73" i="12" s="1"/>
  <c r="F74" i="12"/>
  <c r="G74" i="12" s="1"/>
  <c r="F75" i="12"/>
  <c r="G75" i="12" s="1"/>
  <c r="F76" i="12"/>
  <c r="G76" i="12" s="1"/>
  <c r="F77" i="12"/>
  <c r="G77" i="12" s="1"/>
  <c r="F78" i="12"/>
  <c r="G78" i="12" s="1"/>
  <c r="F79" i="12"/>
  <c r="G79" i="12" s="1"/>
  <c r="F80" i="12"/>
  <c r="G80" i="12" s="1"/>
  <c r="F81" i="12"/>
  <c r="G81" i="12" s="1"/>
  <c r="F82" i="12"/>
  <c r="G82" i="12" s="1"/>
  <c r="F83" i="12"/>
  <c r="G83" i="12" s="1"/>
  <c r="F84" i="12"/>
  <c r="G84" i="12" s="1"/>
  <c r="F85" i="12"/>
  <c r="G85" i="12" s="1"/>
  <c r="F86" i="12"/>
  <c r="G86" i="12" s="1"/>
  <c r="F87" i="12"/>
  <c r="G87" i="12" s="1"/>
  <c r="F88" i="12"/>
  <c r="G88" i="12"/>
  <c r="F89" i="12"/>
  <c r="G89" i="12" s="1"/>
  <c r="F90" i="12"/>
  <c r="G90" i="12" s="1"/>
  <c r="F91" i="12"/>
  <c r="G91" i="12" s="1"/>
  <c r="F92" i="12"/>
  <c r="G92" i="12" s="1"/>
  <c r="F93" i="12"/>
  <c r="G93" i="12" s="1"/>
  <c r="F94" i="12"/>
  <c r="G94" i="12" s="1"/>
  <c r="F95" i="12"/>
  <c r="G95" i="12" s="1"/>
  <c r="F96" i="12"/>
  <c r="G96" i="12"/>
  <c r="F97" i="12"/>
  <c r="G97" i="12" s="1"/>
  <c r="F98" i="12"/>
  <c r="G98" i="12"/>
  <c r="F99" i="12"/>
  <c r="G99" i="12" s="1"/>
  <c r="F100" i="12"/>
  <c r="G100" i="12" s="1"/>
  <c r="F101" i="12"/>
  <c r="G101" i="12" s="1"/>
  <c r="F102" i="12"/>
  <c r="G102" i="12" s="1"/>
  <c r="F103" i="12"/>
  <c r="G103" i="12" s="1"/>
  <c r="F104" i="12"/>
  <c r="G104" i="12"/>
  <c r="F105" i="12"/>
  <c r="G105" i="12" s="1"/>
  <c r="F106" i="12"/>
  <c r="G106" i="12"/>
  <c r="F107" i="12"/>
  <c r="G107" i="12" s="1"/>
  <c r="F108" i="12"/>
  <c r="G108" i="12" s="1"/>
  <c r="F109" i="12"/>
  <c r="G109" i="12" s="1"/>
  <c r="F110" i="12"/>
  <c r="G110" i="12" s="1"/>
  <c r="F111" i="12"/>
  <c r="G111" i="12" s="1"/>
  <c r="F112" i="12"/>
  <c r="G112" i="12"/>
  <c r="F113" i="12"/>
  <c r="G113" i="12" s="1"/>
  <c r="F114" i="12"/>
  <c r="G114" i="12"/>
  <c r="F115" i="12"/>
  <c r="G115" i="12" s="1"/>
  <c r="F116" i="12"/>
  <c r="G116" i="12" s="1"/>
  <c r="F117" i="12"/>
  <c r="G117" i="12" s="1"/>
  <c r="F118" i="12"/>
  <c r="G118" i="12" s="1"/>
  <c r="F119" i="12"/>
  <c r="G119" i="12" s="1"/>
  <c r="F120" i="12"/>
  <c r="G120" i="12"/>
  <c r="F121" i="12"/>
  <c r="G121" i="12" s="1"/>
  <c r="F122" i="12"/>
  <c r="G122" i="12"/>
  <c r="F123" i="12"/>
  <c r="G123" i="12" s="1"/>
  <c r="F124" i="12"/>
  <c r="G124" i="12" s="1"/>
  <c r="F125" i="12"/>
  <c r="G125" i="12" s="1"/>
  <c r="F126" i="12"/>
  <c r="G126" i="12" s="1"/>
  <c r="F127" i="12"/>
  <c r="G127" i="12" s="1"/>
  <c r="F128" i="12"/>
  <c r="G128" i="12"/>
  <c r="F129" i="12"/>
  <c r="G129" i="12" s="1"/>
  <c r="F130" i="12"/>
  <c r="G130" i="12"/>
  <c r="F131" i="12"/>
  <c r="G131" i="12" s="1"/>
  <c r="F132" i="12"/>
  <c r="G132" i="12" s="1"/>
  <c r="F133" i="12"/>
  <c r="G133" i="12" s="1"/>
  <c r="F134" i="12"/>
  <c r="G134" i="12" s="1"/>
  <c r="F135" i="12"/>
  <c r="G135" i="12" s="1"/>
  <c r="F136" i="12"/>
  <c r="G136" i="12"/>
  <c r="F137" i="12"/>
  <c r="G137" i="12" s="1"/>
  <c r="F138" i="12"/>
  <c r="G138" i="12"/>
  <c r="F139" i="12"/>
  <c r="G139" i="12" s="1"/>
  <c r="F140" i="12"/>
  <c r="G140" i="12" s="1"/>
  <c r="F141" i="12"/>
  <c r="G141" i="12" s="1"/>
  <c r="F142" i="12"/>
  <c r="G142" i="12" s="1"/>
  <c r="F143" i="12"/>
  <c r="G143" i="12" s="1"/>
  <c r="F144" i="12"/>
  <c r="G144" i="12"/>
  <c r="F145" i="12"/>
  <c r="G145" i="12" s="1"/>
  <c r="F146" i="12"/>
  <c r="G146" i="12"/>
  <c r="F147" i="12"/>
  <c r="G147" i="12" s="1"/>
  <c r="F148" i="12"/>
  <c r="G148" i="12" s="1"/>
  <c r="F149" i="12"/>
  <c r="G149" i="12" s="1"/>
  <c r="F150" i="12"/>
  <c r="G150" i="12" s="1"/>
  <c r="F151" i="12"/>
  <c r="G151" i="12" s="1"/>
  <c r="F152" i="12"/>
  <c r="G152" i="12"/>
  <c r="F153" i="12"/>
  <c r="G153" i="12" s="1"/>
  <c r="F154" i="12"/>
  <c r="G154" i="12"/>
  <c r="F155" i="12"/>
  <c r="G155" i="12" s="1"/>
  <c r="F156" i="12"/>
  <c r="G156" i="12" s="1"/>
  <c r="F157" i="12"/>
  <c r="G157" i="12" s="1"/>
  <c r="F158" i="12"/>
  <c r="G158" i="12" s="1"/>
  <c r="F159" i="12"/>
  <c r="G159" i="12" s="1"/>
  <c r="F160" i="12"/>
  <c r="G160" i="12"/>
  <c r="F161" i="12"/>
  <c r="G161" i="12" s="1"/>
  <c r="F162" i="12"/>
  <c r="G162" i="12"/>
  <c r="F163" i="12"/>
  <c r="G163" i="12" s="1"/>
  <c r="F164" i="12"/>
  <c r="G164" i="12" s="1"/>
  <c r="F165" i="12"/>
  <c r="G165" i="12" s="1"/>
  <c r="F166" i="12"/>
  <c r="G166" i="12" s="1"/>
  <c r="F167" i="12"/>
  <c r="G167" i="12" s="1"/>
  <c r="F168" i="12"/>
  <c r="G168" i="12"/>
  <c r="F169" i="12"/>
  <c r="G169" i="12" s="1"/>
  <c r="F170" i="12"/>
  <c r="G170" i="12"/>
  <c r="F171" i="12"/>
  <c r="G171" i="12" s="1"/>
  <c r="F172" i="12"/>
  <c r="G172" i="12" s="1"/>
  <c r="F173" i="12"/>
  <c r="G173" i="12" s="1"/>
  <c r="F174" i="12"/>
  <c r="G174" i="12" s="1"/>
  <c r="F175" i="12"/>
  <c r="G175" i="12" s="1"/>
  <c r="F176" i="12"/>
  <c r="G176" i="12"/>
  <c r="F177" i="12"/>
  <c r="G177" i="12" s="1"/>
  <c r="F178" i="12"/>
  <c r="G178" i="12"/>
  <c r="F179" i="12"/>
  <c r="G179" i="12" s="1"/>
  <c r="F180" i="12"/>
  <c r="G180" i="12" s="1"/>
  <c r="F181" i="12"/>
  <c r="G181" i="12" s="1"/>
  <c r="F182" i="12"/>
  <c r="G182" i="12" s="1"/>
  <c r="F183" i="12"/>
  <c r="G183" i="12" s="1"/>
  <c r="F184" i="12"/>
  <c r="G184" i="12"/>
  <c r="F185" i="12"/>
  <c r="G185" i="12" s="1"/>
  <c r="F186" i="12"/>
  <c r="G186" i="12"/>
  <c r="F187" i="12"/>
  <c r="G187" i="12" s="1"/>
  <c r="F188" i="12"/>
  <c r="G188" i="12" s="1"/>
  <c r="F189" i="12"/>
  <c r="G189" i="12" s="1"/>
  <c r="F190" i="12"/>
  <c r="G190" i="12" s="1"/>
  <c r="F191" i="12"/>
  <c r="G191" i="12" s="1"/>
  <c r="F192" i="12"/>
  <c r="G192" i="12"/>
  <c r="F193" i="12"/>
  <c r="G193" i="12" s="1"/>
  <c r="F194" i="12"/>
  <c r="G194" i="12"/>
  <c r="F195" i="12"/>
  <c r="G195" i="12" s="1"/>
  <c r="F196" i="12"/>
  <c r="G196" i="12" s="1"/>
  <c r="F197" i="12"/>
  <c r="G197" i="12" s="1"/>
  <c r="F198" i="12"/>
  <c r="G198" i="12" s="1"/>
  <c r="F199" i="12"/>
  <c r="G199" i="12" s="1"/>
  <c r="F200" i="12"/>
  <c r="G200" i="12"/>
  <c r="F201" i="12"/>
  <c r="G201" i="12" s="1"/>
  <c r="F202" i="12"/>
  <c r="G202" i="12"/>
  <c r="F203" i="12"/>
  <c r="G203" i="12" s="1"/>
  <c r="F204" i="12"/>
  <c r="G204" i="12" s="1"/>
  <c r="F205" i="12"/>
  <c r="G205" i="12" s="1"/>
  <c r="F206" i="12"/>
  <c r="G206" i="12" s="1"/>
  <c r="F207" i="12"/>
  <c r="G207" i="12" s="1"/>
  <c r="F208" i="12"/>
  <c r="G208" i="12"/>
  <c r="F209" i="12"/>
  <c r="G209" i="12" s="1"/>
  <c r="F210" i="12"/>
  <c r="G210" i="12"/>
  <c r="F211" i="12"/>
  <c r="G211" i="12" s="1"/>
  <c r="F212" i="12"/>
  <c r="G212" i="12" s="1"/>
  <c r="F213" i="12"/>
  <c r="G213" i="12" s="1"/>
  <c r="F214" i="12"/>
  <c r="G214" i="12" s="1"/>
  <c r="F215" i="12"/>
  <c r="G215" i="12" s="1"/>
  <c r="F216" i="12"/>
  <c r="G216" i="12"/>
  <c r="F217" i="12"/>
  <c r="G217" i="12" s="1"/>
  <c r="F218" i="12"/>
  <c r="G218" i="12"/>
  <c r="F219" i="12"/>
  <c r="G219" i="12" s="1"/>
  <c r="F220" i="12"/>
  <c r="G220" i="12" s="1"/>
  <c r="F221" i="12"/>
  <c r="G221" i="12" s="1"/>
  <c r="F222" i="12"/>
  <c r="G222" i="12" s="1"/>
  <c r="F223" i="12"/>
  <c r="G223" i="12" s="1"/>
  <c r="F224" i="12"/>
  <c r="G224" i="12"/>
  <c r="F225" i="12"/>
  <c r="G225" i="12" s="1"/>
  <c r="F226" i="12"/>
  <c r="G226" i="12"/>
  <c r="F227" i="12"/>
  <c r="G227" i="12" s="1"/>
  <c r="F228" i="12"/>
  <c r="G228" i="12" s="1"/>
  <c r="F229" i="12"/>
  <c r="G229" i="12" s="1"/>
  <c r="F230" i="12"/>
  <c r="G230" i="12" s="1"/>
  <c r="F231" i="12"/>
  <c r="G231" i="12" s="1"/>
  <c r="F232" i="12"/>
  <c r="G232" i="12"/>
  <c r="F233" i="12"/>
  <c r="G233" i="12" s="1"/>
  <c r="F234" i="12"/>
  <c r="G234" i="12"/>
  <c r="F235" i="12"/>
  <c r="G235" i="12" s="1"/>
  <c r="F236" i="12"/>
  <c r="G236" i="12" s="1"/>
  <c r="F237" i="12"/>
  <c r="G237" i="12" s="1"/>
  <c r="F238" i="12"/>
  <c r="G238" i="12" s="1"/>
  <c r="F239" i="12"/>
  <c r="G239" i="12" s="1"/>
  <c r="F240" i="12"/>
  <c r="G240" i="12"/>
  <c r="F241" i="12"/>
  <c r="G241" i="12" s="1"/>
  <c r="F242" i="12"/>
  <c r="G242" i="12"/>
  <c r="F243" i="12"/>
  <c r="G243" i="12" s="1"/>
  <c r="F244" i="12"/>
  <c r="G244" i="12" s="1"/>
  <c r="F245" i="12"/>
  <c r="G245" i="12" s="1"/>
  <c r="F246" i="12"/>
  <c r="G246" i="12" s="1"/>
  <c r="F247" i="12"/>
  <c r="G247" i="12" s="1"/>
  <c r="F248" i="12"/>
  <c r="G248" i="12"/>
  <c r="F249" i="12"/>
  <c r="G249" i="12" s="1"/>
  <c r="F250" i="12"/>
  <c r="G250" i="12" s="1"/>
  <c r="F251" i="12"/>
  <c r="G251" i="12" s="1"/>
  <c r="F252" i="12"/>
  <c r="G252" i="12" s="1"/>
  <c r="F253" i="12"/>
  <c r="G253" i="12" s="1"/>
  <c r="F254" i="12"/>
  <c r="G254" i="12" s="1"/>
  <c r="F255" i="12"/>
  <c r="G255" i="12" s="1"/>
  <c r="F256" i="12"/>
  <c r="G256" i="12" s="1"/>
  <c r="F257" i="12"/>
  <c r="G257" i="12"/>
  <c r="F258" i="12"/>
  <c r="G258" i="12" s="1"/>
  <c r="F259" i="12"/>
  <c r="G259" i="12"/>
  <c r="F260" i="12"/>
  <c r="G260" i="12" s="1"/>
  <c r="F261" i="12"/>
  <c r="G261" i="12" s="1"/>
  <c r="F262" i="12"/>
  <c r="G262" i="12" s="1"/>
  <c r="F263" i="12"/>
  <c r="G263" i="12" s="1"/>
  <c r="F264" i="12"/>
  <c r="G264" i="12" s="1"/>
  <c r="F265" i="12"/>
  <c r="G265" i="12"/>
  <c r="F266" i="12"/>
  <c r="G266" i="12" s="1"/>
  <c r="F267" i="12"/>
  <c r="G267" i="12"/>
  <c r="F268" i="12"/>
  <c r="G268" i="12" s="1"/>
  <c r="F269" i="12"/>
  <c r="G269" i="12" s="1"/>
  <c r="F270" i="12"/>
  <c r="G270" i="12" s="1"/>
  <c r="F271" i="12"/>
  <c r="G271" i="12" s="1"/>
  <c r="F272" i="12"/>
  <c r="G272" i="12" s="1"/>
  <c r="F273" i="12"/>
  <c r="G273" i="12"/>
  <c r="F274" i="12"/>
  <c r="G274" i="12" s="1"/>
  <c r="F275" i="12"/>
  <c r="G275" i="12"/>
  <c r="F276" i="12"/>
  <c r="G276" i="12" s="1"/>
  <c r="F277" i="12"/>
  <c r="G277" i="12" s="1"/>
  <c r="F278" i="12"/>
  <c r="G278" i="12" s="1"/>
  <c r="F279" i="12"/>
  <c r="G279" i="12" s="1"/>
  <c r="F280" i="12"/>
  <c r="G280" i="12" s="1"/>
  <c r="F281" i="12"/>
  <c r="G281" i="12"/>
  <c r="F282" i="12"/>
  <c r="G282" i="12" s="1"/>
  <c r="F283" i="12"/>
  <c r="G283" i="12"/>
  <c r="F284" i="12"/>
  <c r="G284" i="12" s="1"/>
  <c r="F285" i="12"/>
  <c r="G285" i="12" s="1"/>
  <c r="F286" i="12"/>
  <c r="G286" i="12" s="1"/>
  <c r="F287" i="12"/>
  <c r="G287" i="12" s="1"/>
  <c r="F288" i="12"/>
  <c r="G288" i="12" s="1"/>
  <c r="F289" i="12"/>
  <c r="G289" i="12"/>
  <c r="F290" i="12"/>
  <c r="G290" i="12" s="1"/>
  <c r="F291" i="12"/>
  <c r="G291" i="12"/>
  <c r="F292" i="12"/>
  <c r="G292" i="12" s="1"/>
  <c r="F293" i="12"/>
  <c r="G293" i="12" s="1"/>
  <c r="F294" i="12"/>
  <c r="G294" i="12" s="1"/>
  <c r="F295" i="12"/>
  <c r="G295" i="12" s="1"/>
  <c r="F296" i="12"/>
  <c r="G296" i="12" s="1"/>
  <c r="F297" i="12"/>
  <c r="G297" i="12"/>
  <c r="F298" i="12"/>
  <c r="G298" i="12" s="1"/>
  <c r="F299" i="12"/>
  <c r="G299" i="12"/>
  <c r="F300" i="12"/>
  <c r="G300" i="12" s="1"/>
  <c r="F301" i="12"/>
  <c r="G301" i="12" s="1"/>
  <c r="F302" i="12"/>
  <c r="G302" i="12" s="1"/>
  <c r="F303" i="12"/>
  <c r="G303" i="12" s="1"/>
  <c r="F304" i="12"/>
  <c r="G304" i="12" s="1"/>
  <c r="F305" i="12"/>
  <c r="G305" i="12"/>
  <c r="F306" i="12"/>
  <c r="G306" i="12" s="1"/>
  <c r="F307" i="12"/>
  <c r="G307" i="12"/>
  <c r="F308" i="12"/>
  <c r="G308" i="12" s="1"/>
  <c r="F309" i="12"/>
  <c r="G309" i="12" s="1"/>
  <c r="F310" i="12"/>
  <c r="G310" i="12" s="1"/>
  <c r="F311" i="12"/>
  <c r="G311" i="12" s="1"/>
  <c r="F312" i="12"/>
  <c r="G312" i="12" s="1"/>
  <c r="F313" i="12"/>
  <c r="G313" i="12"/>
  <c r="F314" i="12"/>
  <c r="G314" i="12" s="1"/>
  <c r="F315" i="12"/>
  <c r="G315" i="12"/>
  <c r="F316" i="12"/>
  <c r="G316" i="12" s="1"/>
  <c r="F317" i="12"/>
  <c r="G317" i="12" s="1"/>
  <c r="F318" i="12"/>
  <c r="G318" i="12" s="1"/>
  <c r="F319" i="12"/>
  <c r="G319" i="12" s="1"/>
  <c r="F320" i="12"/>
  <c r="G320" i="12" s="1"/>
  <c r="F321" i="12"/>
  <c r="G321" i="12"/>
  <c r="F322" i="12"/>
  <c r="G322" i="12" s="1"/>
  <c r="F323" i="12"/>
  <c r="G323" i="12"/>
  <c r="F324" i="12"/>
  <c r="G324" i="12" s="1"/>
  <c r="F325" i="12"/>
  <c r="G325" i="12" s="1"/>
  <c r="F326" i="12"/>
  <c r="G326" i="12" s="1"/>
  <c r="F327" i="12"/>
  <c r="G327" i="12" s="1"/>
  <c r="F328" i="12"/>
  <c r="G328" i="12" s="1"/>
  <c r="F329" i="12"/>
  <c r="G329" i="12"/>
  <c r="F330" i="12"/>
  <c r="G330" i="12" s="1"/>
  <c r="F331" i="12"/>
  <c r="G331" i="12"/>
  <c r="F332" i="12"/>
  <c r="G332" i="12" s="1"/>
  <c r="F333" i="12"/>
  <c r="G333" i="12" s="1"/>
  <c r="F334" i="12"/>
  <c r="G334" i="12" s="1"/>
  <c r="F335" i="12"/>
  <c r="G335" i="12" s="1"/>
  <c r="F336" i="12"/>
  <c r="G336" i="12" s="1"/>
  <c r="F337" i="12"/>
  <c r="G337" i="12"/>
  <c r="F338" i="12"/>
  <c r="G338" i="12" s="1"/>
  <c r="F339" i="12"/>
  <c r="G339" i="12"/>
  <c r="F340" i="12"/>
  <c r="G340" i="12" s="1"/>
  <c r="F341" i="12"/>
  <c r="G341" i="12" s="1"/>
  <c r="F342" i="12"/>
  <c r="G342" i="12" s="1"/>
  <c r="F343" i="12"/>
  <c r="G343" i="12" s="1"/>
  <c r="F344" i="12"/>
  <c r="G344" i="12" s="1"/>
  <c r="F345" i="12"/>
  <c r="G345" i="12" s="1"/>
  <c r="F346" i="12"/>
  <c r="G346" i="12"/>
  <c r="F347" i="12"/>
  <c r="G347" i="12" s="1"/>
  <c r="F348" i="12"/>
  <c r="G348" i="12" s="1"/>
  <c r="F349" i="12"/>
  <c r="G349" i="12" s="1"/>
  <c r="F350" i="12"/>
  <c r="G350" i="12" s="1"/>
  <c r="F351" i="12"/>
  <c r="G351" i="12" s="1"/>
  <c r="F5" i="12"/>
  <c r="G5" i="12" s="1"/>
  <c r="F4" i="12"/>
  <c r="F6" i="13"/>
  <c r="G6" i="13" s="1"/>
  <c r="F7" i="13"/>
  <c r="G7" i="13" s="1"/>
  <c r="F8" i="13"/>
  <c r="G8" i="13" s="1"/>
  <c r="F9" i="13"/>
  <c r="G9" i="13" s="1"/>
  <c r="F10" i="13"/>
  <c r="G10" i="13" s="1"/>
  <c r="F11" i="13"/>
  <c r="G11" i="13" s="1"/>
  <c r="F12" i="13"/>
  <c r="G12" i="13" s="1"/>
  <c r="F13" i="13"/>
  <c r="G13" i="13" s="1"/>
  <c r="F14" i="13"/>
  <c r="G14" i="13" s="1"/>
  <c r="F15" i="13"/>
  <c r="G15" i="13" s="1"/>
  <c r="F16" i="13"/>
  <c r="G16" i="13" s="1"/>
  <c r="F17" i="13"/>
  <c r="G17" i="13" s="1"/>
  <c r="F18" i="13"/>
  <c r="G18" i="13" s="1"/>
  <c r="F19" i="13"/>
  <c r="G19" i="13" s="1"/>
  <c r="F20" i="13"/>
  <c r="G20" i="13" s="1"/>
  <c r="F21" i="13"/>
  <c r="G21" i="13" s="1"/>
  <c r="F22" i="13"/>
  <c r="G22" i="13" s="1"/>
  <c r="F23" i="13"/>
  <c r="G23" i="13" s="1"/>
  <c r="F24" i="13"/>
  <c r="G24" i="13" s="1"/>
  <c r="F25" i="13"/>
  <c r="G25" i="13" s="1"/>
  <c r="F26" i="13"/>
  <c r="G26" i="13" s="1"/>
  <c r="F27" i="13"/>
  <c r="G27" i="13" s="1"/>
  <c r="F28" i="13"/>
  <c r="G28" i="13" s="1"/>
  <c r="F29" i="13"/>
  <c r="G29" i="13" s="1"/>
  <c r="F30" i="13"/>
  <c r="G30" i="13" s="1"/>
  <c r="F31" i="13"/>
  <c r="G31" i="13" s="1"/>
  <c r="F32" i="13"/>
  <c r="G32" i="13" s="1"/>
  <c r="F33" i="13"/>
  <c r="G33" i="13" s="1"/>
  <c r="F34" i="13"/>
  <c r="G34" i="13" s="1"/>
  <c r="F35" i="13"/>
  <c r="G35" i="13" s="1"/>
  <c r="F36" i="13"/>
  <c r="G36" i="13" s="1"/>
  <c r="F37" i="13"/>
  <c r="G37" i="13" s="1"/>
  <c r="F38" i="13"/>
  <c r="G38" i="13" s="1"/>
  <c r="F39" i="13"/>
  <c r="G39" i="13" s="1"/>
  <c r="F40" i="13"/>
  <c r="G40" i="13" s="1"/>
  <c r="F41" i="13"/>
  <c r="G41" i="13" s="1"/>
  <c r="F42" i="13"/>
  <c r="G42" i="13" s="1"/>
  <c r="F43" i="13"/>
  <c r="G43" i="13" s="1"/>
  <c r="F44" i="13"/>
  <c r="G44" i="13" s="1"/>
  <c r="F45" i="13"/>
  <c r="G45" i="13" s="1"/>
  <c r="F46" i="13"/>
  <c r="G46" i="13" s="1"/>
  <c r="F47" i="13"/>
  <c r="G47" i="13" s="1"/>
  <c r="F48" i="13"/>
  <c r="G48" i="13" s="1"/>
  <c r="F49" i="13"/>
  <c r="G49" i="13" s="1"/>
  <c r="F50" i="13"/>
  <c r="G50" i="13" s="1"/>
  <c r="F51" i="13"/>
  <c r="G51" i="13" s="1"/>
  <c r="F52" i="13"/>
  <c r="G52" i="13" s="1"/>
  <c r="F53" i="13"/>
  <c r="G53" i="13" s="1"/>
  <c r="F54" i="13"/>
  <c r="G54" i="13" s="1"/>
  <c r="F55" i="13"/>
  <c r="G55" i="13" s="1"/>
  <c r="F56" i="13"/>
  <c r="G56" i="13" s="1"/>
  <c r="F57" i="13"/>
  <c r="G57" i="13" s="1"/>
  <c r="F58" i="13"/>
  <c r="G58" i="13" s="1"/>
  <c r="F59" i="13"/>
  <c r="G59" i="13" s="1"/>
  <c r="F60" i="13"/>
  <c r="G60" i="13" s="1"/>
  <c r="F61" i="13"/>
  <c r="G61" i="13" s="1"/>
  <c r="F62" i="13"/>
  <c r="G62" i="13" s="1"/>
  <c r="F63" i="13"/>
  <c r="G63" i="13" s="1"/>
  <c r="F64" i="13"/>
  <c r="G64" i="13" s="1"/>
  <c r="F65" i="13"/>
  <c r="G65" i="13" s="1"/>
  <c r="F66" i="13"/>
  <c r="G66" i="13" s="1"/>
  <c r="F67" i="13"/>
  <c r="G67" i="13" s="1"/>
  <c r="F68" i="13"/>
  <c r="G68" i="13" s="1"/>
  <c r="F69" i="13"/>
  <c r="G69" i="13" s="1"/>
  <c r="F70" i="13"/>
  <c r="G70" i="13" s="1"/>
  <c r="F71" i="13"/>
  <c r="G71" i="13"/>
  <c r="F72" i="13"/>
  <c r="G72" i="13" s="1"/>
  <c r="F73" i="13"/>
  <c r="G73" i="13" s="1"/>
  <c r="F74" i="13"/>
  <c r="G74" i="13" s="1"/>
  <c r="F75" i="13"/>
  <c r="G75" i="13" s="1"/>
  <c r="F76" i="13"/>
  <c r="G76" i="13" s="1"/>
  <c r="F77" i="13"/>
  <c r="G77" i="13" s="1"/>
  <c r="F78" i="13"/>
  <c r="G78" i="13" s="1"/>
  <c r="F79" i="13"/>
  <c r="G79" i="13" s="1"/>
  <c r="F80" i="13"/>
  <c r="G80" i="13" s="1"/>
  <c r="F81" i="13"/>
  <c r="G81" i="13" s="1"/>
  <c r="F82" i="13"/>
  <c r="G82" i="13" s="1"/>
  <c r="F83" i="13"/>
  <c r="G83" i="13" s="1"/>
  <c r="F84" i="13"/>
  <c r="G84" i="13" s="1"/>
  <c r="F85" i="13"/>
  <c r="G85" i="13" s="1"/>
  <c r="F86" i="13"/>
  <c r="G86" i="13" s="1"/>
  <c r="F87" i="13"/>
  <c r="G87" i="13" s="1"/>
  <c r="F88" i="13"/>
  <c r="G88" i="13" s="1"/>
  <c r="F89" i="13"/>
  <c r="G89" i="13" s="1"/>
  <c r="F90" i="13"/>
  <c r="G90" i="13" s="1"/>
  <c r="F91" i="13"/>
  <c r="G91" i="13" s="1"/>
  <c r="F92" i="13"/>
  <c r="G92" i="13" s="1"/>
  <c r="F93" i="13"/>
  <c r="G93" i="13" s="1"/>
  <c r="F94" i="13"/>
  <c r="G94" i="13" s="1"/>
  <c r="F95" i="13"/>
  <c r="G95" i="13" s="1"/>
  <c r="F96" i="13"/>
  <c r="G96" i="13" s="1"/>
  <c r="F97" i="13"/>
  <c r="G97" i="13" s="1"/>
  <c r="F98" i="13"/>
  <c r="G98" i="13" s="1"/>
  <c r="F99" i="13"/>
  <c r="G99" i="13" s="1"/>
  <c r="F100" i="13"/>
  <c r="G100" i="13" s="1"/>
  <c r="F101" i="13"/>
  <c r="G101" i="13" s="1"/>
  <c r="F102" i="13"/>
  <c r="G102" i="13" s="1"/>
  <c r="F103" i="13"/>
  <c r="G103" i="13" s="1"/>
  <c r="F104" i="13"/>
  <c r="G104" i="13" s="1"/>
  <c r="F105" i="13"/>
  <c r="G105" i="13" s="1"/>
  <c r="F106" i="13"/>
  <c r="G106" i="13" s="1"/>
  <c r="F107" i="13"/>
  <c r="G107" i="13" s="1"/>
  <c r="F108" i="13"/>
  <c r="G108" i="13" s="1"/>
  <c r="F109" i="13"/>
  <c r="G109" i="13" s="1"/>
  <c r="F110" i="13"/>
  <c r="G110" i="13" s="1"/>
  <c r="F111" i="13"/>
  <c r="G111" i="13" s="1"/>
  <c r="F112" i="13"/>
  <c r="G112" i="13" s="1"/>
  <c r="F113" i="13"/>
  <c r="G113" i="13" s="1"/>
  <c r="F114" i="13"/>
  <c r="G114" i="13" s="1"/>
  <c r="F115" i="13"/>
  <c r="G115" i="13" s="1"/>
  <c r="F116" i="13"/>
  <c r="G116" i="13" s="1"/>
  <c r="F117" i="13"/>
  <c r="G117" i="13" s="1"/>
  <c r="F118" i="13"/>
  <c r="G118" i="13" s="1"/>
  <c r="F119" i="13"/>
  <c r="G119" i="13" s="1"/>
  <c r="F120" i="13"/>
  <c r="G120" i="13" s="1"/>
  <c r="F121" i="13"/>
  <c r="G121" i="13" s="1"/>
  <c r="F122" i="13"/>
  <c r="G122" i="13" s="1"/>
  <c r="F123" i="13"/>
  <c r="G123" i="13" s="1"/>
  <c r="F124" i="13"/>
  <c r="G124" i="13" s="1"/>
  <c r="F125" i="13"/>
  <c r="G125" i="13" s="1"/>
  <c r="F126" i="13"/>
  <c r="G126" i="13" s="1"/>
  <c r="F127" i="13"/>
  <c r="G127" i="13" s="1"/>
  <c r="F128" i="13"/>
  <c r="G128" i="13" s="1"/>
  <c r="F129" i="13"/>
  <c r="G129" i="13" s="1"/>
  <c r="F130" i="13"/>
  <c r="G130" i="13" s="1"/>
  <c r="F131" i="13"/>
  <c r="G131" i="13" s="1"/>
  <c r="F132" i="13"/>
  <c r="G132" i="13" s="1"/>
  <c r="F133" i="13"/>
  <c r="G133" i="13" s="1"/>
  <c r="F134" i="13"/>
  <c r="G134" i="13" s="1"/>
  <c r="F135" i="13"/>
  <c r="G135" i="13" s="1"/>
  <c r="F136" i="13"/>
  <c r="G136" i="13" s="1"/>
  <c r="F137" i="13"/>
  <c r="G137" i="13" s="1"/>
  <c r="F138" i="13"/>
  <c r="G138" i="13" s="1"/>
  <c r="F139" i="13"/>
  <c r="G139" i="13" s="1"/>
  <c r="F140" i="13"/>
  <c r="G140" i="13" s="1"/>
  <c r="F141" i="13"/>
  <c r="G141" i="13" s="1"/>
  <c r="F142" i="13"/>
  <c r="G142" i="13" s="1"/>
  <c r="F143" i="13"/>
  <c r="G143" i="13" s="1"/>
  <c r="F144" i="13"/>
  <c r="G144" i="13" s="1"/>
  <c r="F145" i="13"/>
  <c r="G145" i="13" s="1"/>
  <c r="F146" i="13"/>
  <c r="G146" i="13" s="1"/>
  <c r="F147" i="13"/>
  <c r="G147" i="13" s="1"/>
  <c r="F148" i="13"/>
  <c r="G148" i="13" s="1"/>
  <c r="F149" i="13"/>
  <c r="G149" i="13" s="1"/>
  <c r="F150" i="13"/>
  <c r="G150" i="13" s="1"/>
  <c r="F151" i="13"/>
  <c r="G151" i="13" s="1"/>
  <c r="F152" i="13"/>
  <c r="G152" i="13" s="1"/>
  <c r="F153" i="13"/>
  <c r="G153" i="13" s="1"/>
  <c r="F154" i="13"/>
  <c r="G154" i="13" s="1"/>
  <c r="F155" i="13"/>
  <c r="G155" i="13" s="1"/>
  <c r="F156" i="13"/>
  <c r="G156" i="13" s="1"/>
  <c r="F157" i="13"/>
  <c r="G157" i="13" s="1"/>
  <c r="F158" i="13"/>
  <c r="G158" i="13" s="1"/>
  <c r="F159" i="13"/>
  <c r="G159" i="13" s="1"/>
  <c r="F160" i="13"/>
  <c r="G160" i="13" s="1"/>
  <c r="F161" i="13"/>
  <c r="G161" i="13" s="1"/>
  <c r="F162" i="13"/>
  <c r="G162" i="13" s="1"/>
  <c r="F163" i="13"/>
  <c r="G163" i="13" s="1"/>
  <c r="F164" i="13"/>
  <c r="G164" i="13" s="1"/>
  <c r="F165" i="13"/>
  <c r="G165" i="13" s="1"/>
  <c r="F166" i="13"/>
  <c r="G166" i="13" s="1"/>
  <c r="F167" i="13"/>
  <c r="G167" i="13" s="1"/>
  <c r="F168" i="13"/>
  <c r="G168" i="13" s="1"/>
  <c r="F169" i="13"/>
  <c r="G169" i="13" s="1"/>
  <c r="F170" i="13"/>
  <c r="G170" i="13" s="1"/>
  <c r="F171" i="13"/>
  <c r="G171" i="13" s="1"/>
  <c r="F172" i="13"/>
  <c r="G172" i="13" s="1"/>
  <c r="F173" i="13"/>
  <c r="G173" i="13" s="1"/>
  <c r="F174" i="13"/>
  <c r="G174" i="13" s="1"/>
  <c r="F175" i="13"/>
  <c r="G175" i="13" s="1"/>
  <c r="F176" i="13"/>
  <c r="G176" i="13" s="1"/>
  <c r="F177" i="13"/>
  <c r="G177" i="13" s="1"/>
  <c r="F178" i="13"/>
  <c r="G178" i="13" s="1"/>
  <c r="F179" i="13"/>
  <c r="G179" i="13" s="1"/>
  <c r="F180" i="13"/>
  <c r="G180" i="13" s="1"/>
  <c r="F181" i="13"/>
  <c r="G181" i="13" s="1"/>
  <c r="F182" i="13"/>
  <c r="G182" i="13" s="1"/>
  <c r="F183" i="13"/>
  <c r="G183" i="13" s="1"/>
  <c r="F184" i="13"/>
  <c r="G184" i="13" s="1"/>
  <c r="F185" i="13"/>
  <c r="G185" i="13" s="1"/>
  <c r="F186" i="13"/>
  <c r="G186" i="13" s="1"/>
  <c r="F187" i="13"/>
  <c r="G187" i="13" s="1"/>
  <c r="F188" i="13"/>
  <c r="G188" i="13" s="1"/>
  <c r="F189" i="13"/>
  <c r="G189" i="13" s="1"/>
  <c r="F190" i="13"/>
  <c r="G190" i="13" s="1"/>
  <c r="F191" i="13"/>
  <c r="G191" i="13" s="1"/>
  <c r="F192" i="13"/>
  <c r="G192" i="13" s="1"/>
  <c r="F193" i="13"/>
  <c r="G193" i="13" s="1"/>
  <c r="F194" i="13"/>
  <c r="G194" i="13" s="1"/>
  <c r="F195" i="13"/>
  <c r="G195" i="13" s="1"/>
  <c r="F196" i="13"/>
  <c r="G196" i="13" s="1"/>
  <c r="F197" i="13"/>
  <c r="G197" i="13" s="1"/>
  <c r="F198" i="13"/>
  <c r="G198" i="13" s="1"/>
  <c r="F199" i="13"/>
  <c r="G199" i="13" s="1"/>
  <c r="F200" i="13"/>
  <c r="G200" i="13" s="1"/>
  <c r="F201" i="13"/>
  <c r="G201" i="13" s="1"/>
  <c r="F202" i="13"/>
  <c r="G202" i="13" s="1"/>
  <c r="F203" i="13"/>
  <c r="G203" i="13" s="1"/>
  <c r="F204" i="13"/>
  <c r="G204" i="13" s="1"/>
  <c r="F205" i="13"/>
  <c r="G205" i="13" s="1"/>
  <c r="F206" i="13"/>
  <c r="G206" i="13" s="1"/>
  <c r="F207" i="13"/>
  <c r="G207" i="13" s="1"/>
  <c r="F208" i="13"/>
  <c r="G208" i="13" s="1"/>
  <c r="F209" i="13"/>
  <c r="G209" i="13" s="1"/>
  <c r="F210" i="13"/>
  <c r="G210" i="13" s="1"/>
  <c r="F211" i="13"/>
  <c r="G211" i="13" s="1"/>
  <c r="F212" i="13"/>
  <c r="G212" i="13" s="1"/>
  <c r="F213" i="13"/>
  <c r="G213" i="13" s="1"/>
  <c r="F214" i="13"/>
  <c r="G214" i="13" s="1"/>
  <c r="F215" i="13"/>
  <c r="G215" i="13" s="1"/>
  <c r="F216" i="13"/>
  <c r="G216" i="13" s="1"/>
  <c r="F217" i="13"/>
  <c r="G217" i="13" s="1"/>
  <c r="F218" i="13"/>
  <c r="G218" i="13" s="1"/>
  <c r="F219" i="13"/>
  <c r="G219" i="13" s="1"/>
  <c r="F220" i="13"/>
  <c r="G220" i="13" s="1"/>
  <c r="F221" i="13"/>
  <c r="G221" i="13" s="1"/>
  <c r="F222" i="13"/>
  <c r="G222" i="13" s="1"/>
  <c r="F223" i="13"/>
  <c r="G223" i="13" s="1"/>
  <c r="F224" i="13"/>
  <c r="G224" i="13" s="1"/>
  <c r="F225" i="13"/>
  <c r="G225" i="13" s="1"/>
  <c r="F226" i="13"/>
  <c r="G226" i="13" s="1"/>
  <c r="F227" i="13"/>
  <c r="G227" i="13" s="1"/>
  <c r="F228" i="13"/>
  <c r="G228" i="13" s="1"/>
  <c r="F229" i="13"/>
  <c r="G229" i="13" s="1"/>
  <c r="F230" i="13"/>
  <c r="G230" i="13" s="1"/>
  <c r="F231" i="13"/>
  <c r="G231" i="13" s="1"/>
  <c r="F232" i="13"/>
  <c r="G232" i="13" s="1"/>
  <c r="F233" i="13"/>
  <c r="G233" i="13" s="1"/>
  <c r="F234" i="13"/>
  <c r="G234" i="13" s="1"/>
  <c r="F235" i="13"/>
  <c r="G235" i="13" s="1"/>
  <c r="F236" i="13"/>
  <c r="G236" i="13" s="1"/>
  <c r="F237" i="13"/>
  <c r="G237" i="13" s="1"/>
  <c r="F238" i="13"/>
  <c r="G238" i="13" s="1"/>
  <c r="F239" i="13"/>
  <c r="G239" i="13" s="1"/>
  <c r="F240" i="13"/>
  <c r="G240" i="13" s="1"/>
  <c r="F241" i="13"/>
  <c r="G241" i="13" s="1"/>
  <c r="F242" i="13"/>
  <c r="G242" i="13" s="1"/>
  <c r="F243" i="13"/>
  <c r="G243" i="13" s="1"/>
  <c r="F244" i="13"/>
  <c r="G244" i="13" s="1"/>
  <c r="F245" i="13"/>
  <c r="G245" i="13" s="1"/>
  <c r="F246" i="13"/>
  <c r="G246" i="13" s="1"/>
  <c r="F247" i="13"/>
  <c r="G247" i="13" s="1"/>
  <c r="F248" i="13"/>
  <c r="G248" i="13" s="1"/>
  <c r="F249" i="13"/>
  <c r="G249" i="13" s="1"/>
  <c r="F250" i="13"/>
  <c r="G250" i="13" s="1"/>
  <c r="F251" i="13"/>
  <c r="G251" i="13" s="1"/>
  <c r="F252" i="13"/>
  <c r="G252" i="13" s="1"/>
  <c r="F253" i="13"/>
  <c r="G253" i="13" s="1"/>
  <c r="F254" i="13"/>
  <c r="G254" i="13" s="1"/>
  <c r="F255" i="13"/>
  <c r="G255" i="13" s="1"/>
  <c r="F256" i="13"/>
  <c r="G256" i="13" s="1"/>
  <c r="F257" i="13"/>
  <c r="G257" i="13" s="1"/>
  <c r="F258" i="13"/>
  <c r="G258" i="13" s="1"/>
  <c r="F259" i="13"/>
  <c r="G259" i="13" s="1"/>
  <c r="F260" i="13"/>
  <c r="G260" i="13" s="1"/>
  <c r="F261" i="13"/>
  <c r="G261" i="13" s="1"/>
  <c r="F262" i="13"/>
  <c r="G262" i="13" s="1"/>
  <c r="F263" i="13"/>
  <c r="G263" i="13" s="1"/>
  <c r="F264" i="13"/>
  <c r="G264" i="13" s="1"/>
  <c r="F265" i="13"/>
  <c r="G265" i="13" s="1"/>
  <c r="F266" i="13"/>
  <c r="G266" i="13" s="1"/>
  <c r="F267" i="13"/>
  <c r="G267" i="13" s="1"/>
  <c r="F268" i="13"/>
  <c r="G268" i="13" s="1"/>
  <c r="F269" i="13"/>
  <c r="G269" i="13" s="1"/>
  <c r="F270" i="13"/>
  <c r="G270" i="13" s="1"/>
  <c r="F271" i="13"/>
  <c r="G271" i="13" s="1"/>
  <c r="F272" i="13"/>
  <c r="G272" i="13" s="1"/>
  <c r="F273" i="13"/>
  <c r="G273" i="13" s="1"/>
  <c r="F274" i="13"/>
  <c r="G274" i="13" s="1"/>
  <c r="F275" i="13"/>
  <c r="G275" i="13" s="1"/>
  <c r="F276" i="13"/>
  <c r="G276" i="13" s="1"/>
  <c r="F277" i="13"/>
  <c r="G277" i="13" s="1"/>
  <c r="F278" i="13"/>
  <c r="G278" i="13" s="1"/>
  <c r="F279" i="13"/>
  <c r="G279" i="13" s="1"/>
  <c r="F280" i="13"/>
  <c r="G280" i="13" s="1"/>
  <c r="F281" i="13"/>
  <c r="G281" i="13" s="1"/>
  <c r="F282" i="13"/>
  <c r="G282" i="13" s="1"/>
  <c r="F283" i="13"/>
  <c r="G283" i="13" s="1"/>
  <c r="F284" i="13"/>
  <c r="G284" i="13" s="1"/>
  <c r="F285" i="13"/>
  <c r="G285" i="13" s="1"/>
  <c r="F286" i="13"/>
  <c r="G286" i="13" s="1"/>
  <c r="F287" i="13"/>
  <c r="G287" i="13" s="1"/>
  <c r="F288" i="13"/>
  <c r="G288" i="13" s="1"/>
  <c r="F289" i="13"/>
  <c r="G289" i="13" s="1"/>
  <c r="F290" i="13"/>
  <c r="G290" i="13" s="1"/>
  <c r="F291" i="13"/>
  <c r="G291" i="13" s="1"/>
  <c r="F292" i="13"/>
  <c r="G292" i="13" s="1"/>
  <c r="F293" i="13"/>
  <c r="G293" i="13" s="1"/>
  <c r="F294" i="13"/>
  <c r="G294" i="13" s="1"/>
  <c r="F295" i="13"/>
  <c r="G295" i="13" s="1"/>
  <c r="F296" i="13"/>
  <c r="G296" i="13" s="1"/>
  <c r="F297" i="13"/>
  <c r="G297" i="13" s="1"/>
  <c r="F298" i="13"/>
  <c r="G298" i="13" s="1"/>
  <c r="F299" i="13"/>
  <c r="G299" i="13" s="1"/>
  <c r="F300" i="13"/>
  <c r="G300" i="13" s="1"/>
  <c r="F301" i="13"/>
  <c r="G301" i="13" s="1"/>
  <c r="F302" i="13"/>
  <c r="G302" i="13" s="1"/>
  <c r="F303" i="13"/>
  <c r="G303" i="13" s="1"/>
  <c r="F304" i="13"/>
  <c r="G304" i="13" s="1"/>
  <c r="F305" i="13"/>
  <c r="G305" i="13" s="1"/>
  <c r="F306" i="13"/>
  <c r="G306" i="13" s="1"/>
  <c r="F307" i="13"/>
  <c r="G307" i="13" s="1"/>
  <c r="F308" i="13"/>
  <c r="G308" i="13" s="1"/>
  <c r="F309" i="13"/>
  <c r="G309" i="13" s="1"/>
  <c r="F310" i="13"/>
  <c r="G310" i="13" s="1"/>
  <c r="F311" i="13"/>
  <c r="G311" i="13" s="1"/>
  <c r="F312" i="13"/>
  <c r="G312" i="13" s="1"/>
  <c r="F313" i="13"/>
  <c r="G313" i="13" s="1"/>
  <c r="F314" i="13"/>
  <c r="G314" i="13" s="1"/>
  <c r="F315" i="13"/>
  <c r="G315" i="13" s="1"/>
  <c r="F316" i="13"/>
  <c r="G316" i="13" s="1"/>
  <c r="F317" i="13"/>
  <c r="G317" i="13" s="1"/>
  <c r="F318" i="13"/>
  <c r="G318" i="13" s="1"/>
  <c r="F319" i="13"/>
  <c r="G319" i="13" s="1"/>
  <c r="F320" i="13"/>
  <c r="G320" i="13" s="1"/>
  <c r="F321" i="13"/>
  <c r="G321" i="13" s="1"/>
  <c r="F322" i="13"/>
  <c r="G322" i="13" s="1"/>
  <c r="F323" i="13"/>
  <c r="G323" i="13" s="1"/>
  <c r="F324" i="13"/>
  <c r="G324" i="13" s="1"/>
  <c r="F325" i="13"/>
  <c r="G325" i="13" s="1"/>
  <c r="F326" i="13"/>
  <c r="G326" i="13" s="1"/>
  <c r="F327" i="13"/>
  <c r="G327" i="13" s="1"/>
  <c r="F328" i="13"/>
  <c r="G328" i="13" s="1"/>
  <c r="F329" i="13"/>
  <c r="G329" i="13" s="1"/>
  <c r="F330" i="13"/>
  <c r="G330" i="13" s="1"/>
  <c r="F331" i="13"/>
  <c r="G331" i="13" s="1"/>
  <c r="F332" i="13"/>
  <c r="G332" i="13" s="1"/>
  <c r="F333" i="13"/>
  <c r="G333" i="13" s="1"/>
  <c r="F334" i="13"/>
  <c r="G334" i="13" s="1"/>
  <c r="F335" i="13"/>
  <c r="G335" i="13" s="1"/>
  <c r="F336" i="13"/>
  <c r="G336" i="13" s="1"/>
  <c r="F337" i="13"/>
  <c r="G337" i="13" s="1"/>
  <c r="F338" i="13"/>
  <c r="G338" i="13" s="1"/>
  <c r="F339" i="13"/>
  <c r="G339" i="13" s="1"/>
  <c r="F340" i="13"/>
  <c r="G340" i="13" s="1"/>
  <c r="F341" i="13"/>
  <c r="G341" i="13" s="1"/>
  <c r="F342" i="13"/>
  <c r="G342" i="13" s="1"/>
  <c r="F343" i="13"/>
  <c r="G343" i="13" s="1"/>
  <c r="F344" i="13"/>
  <c r="G344" i="13" s="1"/>
  <c r="F345" i="13"/>
  <c r="G345" i="13" s="1"/>
  <c r="F346" i="13"/>
  <c r="G346" i="13" s="1"/>
  <c r="F347" i="13"/>
  <c r="G347" i="13" s="1"/>
  <c r="F348" i="13"/>
  <c r="G348" i="13" s="1"/>
  <c r="F349" i="13"/>
  <c r="G349" i="13" s="1"/>
  <c r="F350" i="13"/>
  <c r="G350" i="13" s="1"/>
  <c r="F351" i="13"/>
  <c r="G351" i="13" s="1"/>
  <c r="F5" i="13"/>
  <c r="F4" i="13"/>
  <c r="F6" i="14"/>
  <c r="G6" i="14" s="1"/>
  <c r="F7" i="14"/>
  <c r="G7" i="14" s="1"/>
  <c r="F8" i="14"/>
  <c r="G8" i="14" s="1"/>
  <c r="F9" i="14"/>
  <c r="G9" i="14" s="1"/>
  <c r="F10" i="14"/>
  <c r="G10" i="14" s="1"/>
  <c r="F11" i="14"/>
  <c r="G11" i="14" s="1"/>
  <c r="F12" i="14"/>
  <c r="G12" i="14" s="1"/>
  <c r="F13" i="14"/>
  <c r="G13" i="14" s="1"/>
  <c r="F14" i="14"/>
  <c r="G14" i="14" s="1"/>
  <c r="F15" i="14"/>
  <c r="G15" i="14" s="1"/>
  <c r="F16" i="14"/>
  <c r="G16" i="14" s="1"/>
  <c r="F17" i="14"/>
  <c r="G17" i="14" s="1"/>
  <c r="F18" i="14"/>
  <c r="G18" i="14" s="1"/>
  <c r="F19" i="14"/>
  <c r="G19" i="14" s="1"/>
  <c r="F20" i="14"/>
  <c r="G20" i="14" s="1"/>
  <c r="F21" i="14"/>
  <c r="G21" i="14" s="1"/>
  <c r="F22" i="14"/>
  <c r="G22" i="14" s="1"/>
  <c r="F23" i="14"/>
  <c r="G23" i="14" s="1"/>
  <c r="F24" i="14"/>
  <c r="G24" i="14" s="1"/>
  <c r="F25" i="14"/>
  <c r="G25" i="14" s="1"/>
  <c r="F26" i="14"/>
  <c r="G26" i="14" s="1"/>
  <c r="F27" i="14"/>
  <c r="G27" i="14" s="1"/>
  <c r="F28" i="14"/>
  <c r="G28" i="14" s="1"/>
  <c r="F29" i="14"/>
  <c r="G29" i="14" s="1"/>
  <c r="F30" i="14"/>
  <c r="G30" i="14" s="1"/>
  <c r="F31" i="14"/>
  <c r="G31" i="14" s="1"/>
  <c r="F32" i="14"/>
  <c r="G32" i="14" s="1"/>
  <c r="F33" i="14"/>
  <c r="G33" i="14" s="1"/>
  <c r="F34" i="14"/>
  <c r="G34" i="14" s="1"/>
  <c r="F35" i="14"/>
  <c r="G35" i="14" s="1"/>
  <c r="F36" i="14"/>
  <c r="G36" i="14" s="1"/>
  <c r="F37" i="14"/>
  <c r="G37" i="14" s="1"/>
  <c r="F38" i="14"/>
  <c r="G38" i="14" s="1"/>
  <c r="F39" i="14"/>
  <c r="G39" i="14" s="1"/>
  <c r="F40" i="14"/>
  <c r="G40" i="14" s="1"/>
  <c r="F41" i="14"/>
  <c r="G41" i="14" s="1"/>
  <c r="F42" i="14"/>
  <c r="G42" i="14" s="1"/>
  <c r="F43" i="14"/>
  <c r="G43" i="14" s="1"/>
  <c r="F44" i="14"/>
  <c r="G44" i="14" s="1"/>
  <c r="F45" i="14"/>
  <c r="G45" i="14" s="1"/>
  <c r="F46" i="14"/>
  <c r="G46" i="14" s="1"/>
  <c r="F47" i="14"/>
  <c r="G47" i="14" s="1"/>
  <c r="F48" i="14"/>
  <c r="G48" i="14" s="1"/>
  <c r="F49" i="14"/>
  <c r="G49" i="14" s="1"/>
  <c r="F50" i="14"/>
  <c r="G50" i="14" s="1"/>
  <c r="F51" i="14"/>
  <c r="G51" i="14" s="1"/>
  <c r="F52" i="14"/>
  <c r="G52" i="14" s="1"/>
  <c r="F53" i="14"/>
  <c r="G53" i="14" s="1"/>
  <c r="F54" i="14"/>
  <c r="G54" i="14" s="1"/>
  <c r="F55" i="14"/>
  <c r="G55" i="14" s="1"/>
  <c r="F56" i="14"/>
  <c r="G56" i="14" s="1"/>
  <c r="F57" i="14"/>
  <c r="G57" i="14" s="1"/>
  <c r="F58" i="14"/>
  <c r="G58" i="14" s="1"/>
  <c r="F59" i="14"/>
  <c r="G59" i="14" s="1"/>
  <c r="F60" i="14"/>
  <c r="G60" i="14" s="1"/>
  <c r="F61" i="14"/>
  <c r="G61" i="14" s="1"/>
  <c r="F62" i="14"/>
  <c r="G62" i="14" s="1"/>
  <c r="F63" i="14"/>
  <c r="G63" i="14" s="1"/>
  <c r="F64" i="14"/>
  <c r="G64" i="14" s="1"/>
  <c r="F65" i="14"/>
  <c r="G65" i="14" s="1"/>
  <c r="F66" i="14"/>
  <c r="G66" i="14" s="1"/>
  <c r="F67" i="14"/>
  <c r="G67" i="14" s="1"/>
  <c r="F68" i="14"/>
  <c r="G68" i="14" s="1"/>
  <c r="F69" i="14"/>
  <c r="G69" i="14" s="1"/>
  <c r="F70" i="14"/>
  <c r="G70" i="14" s="1"/>
  <c r="F71" i="14"/>
  <c r="G71" i="14" s="1"/>
  <c r="F72" i="14"/>
  <c r="G72" i="14" s="1"/>
  <c r="F73" i="14"/>
  <c r="G73" i="14" s="1"/>
  <c r="F74" i="14"/>
  <c r="G74" i="14" s="1"/>
  <c r="F75" i="14"/>
  <c r="G75" i="14" s="1"/>
  <c r="F76" i="14"/>
  <c r="G76" i="14" s="1"/>
  <c r="F77" i="14"/>
  <c r="G77" i="14" s="1"/>
  <c r="F78" i="14"/>
  <c r="G78" i="14" s="1"/>
  <c r="F79" i="14"/>
  <c r="G79" i="14" s="1"/>
  <c r="F80" i="14"/>
  <c r="G80" i="14" s="1"/>
  <c r="F81" i="14"/>
  <c r="G81" i="14" s="1"/>
  <c r="F82" i="14"/>
  <c r="G82" i="14" s="1"/>
  <c r="F83" i="14"/>
  <c r="G83" i="14" s="1"/>
  <c r="F84" i="14"/>
  <c r="G84" i="14" s="1"/>
  <c r="F85" i="14"/>
  <c r="G85" i="14" s="1"/>
  <c r="F86" i="14"/>
  <c r="G86" i="14" s="1"/>
  <c r="F87" i="14"/>
  <c r="G87" i="14" s="1"/>
  <c r="F88" i="14"/>
  <c r="G88" i="14" s="1"/>
  <c r="F89" i="14"/>
  <c r="G89" i="14" s="1"/>
  <c r="F90" i="14"/>
  <c r="G90" i="14" s="1"/>
  <c r="F91" i="14"/>
  <c r="G91" i="14" s="1"/>
  <c r="F92" i="14"/>
  <c r="G92" i="14" s="1"/>
  <c r="F93" i="14"/>
  <c r="G93" i="14" s="1"/>
  <c r="F94" i="14"/>
  <c r="G94" i="14" s="1"/>
  <c r="F95" i="14"/>
  <c r="G95" i="14" s="1"/>
  <c r="F96" i="14"/>
  <c r="G96" i="14" s="1"/>
  <c r="F97" i="14"/>
  <c r="G97" i="14" s="1"/>
  <c r="F98" i="14"/>
  <c r="G98" i="14" s="1"/>
  <c r="F99" i="14"/>
  <c r="G99" i="14" s="1"/>
  <c r="F100" i="14"/>
  <c r="G100" i="14" s="1"/>
  <c r="F101" i="14"/>
  <c r="G101" i="14" s="1"/>
  <c r="F102" i="14"/>
  <c r="G102" i="14" s="1"/>
  <c r="F103" i="14"/>
  <c r="G103" i="14" s="1"/>
  <c r="F104" i="14"/>
  <c r="G104" i="14" s="1"/>
  <c r="F105" i="14"/>
  <c r="G105" i="14" s="1"/>
  <c r="F106" i="14"/>
  <c r="G106" i="14" s="1"/>
  <c r="F107" i="14"/>
  <c r="G107" i="14" s="1"/>
  <c r="F108" i="14"/>
  <c r="G108" i="14" s="1"/>
  <c r="F109" i="14"/>
  <c r="G109" i="14" s="1"/>
  <c r="F110" i="14"/>
  <c r="G110" i="14" s="1"/>
  <c r="F111" i="14"/>
  <c r="G111" i="14" s="1"/>
  <c r="F112" i="14"/>
  <c r="G112" i="14" s="1"/>
  <c r="F113" i="14"/>
  <c r="G113" i="14" s="1"/>
  <c r="F114" i="14"/>
  <c r="G114" i="14" s="1"/>
  <c r="F115" i="14"/>
  <c r="G115" i="14" s="1"/>
  <c r="F116" i="14"/>
  <c r="G116" i="14" s="1"/>
  <c r="F117" i="14"/>
  <c r="G117" i="14" s="1"/>
  <c r="F118" i="14"/>
  <c r="G118" i="14" s="1"/>
  <c r="F119" i="14"/>
  <c r="G119" i="14" s="1"/>
  <c r="F120" i="14"/>
  <c r="G120" i="14" s="1"/>
  <c r="F121" i="14"/>
  <c r="G121" i="14" s="1"/>
  <c r="F122" i="14"/>
  <c r="G122" i="14" s="1"/>
  <c r="F123" i="14"/>
  <c r="G123" i="14" s="1"/>
  <c r="F124" i="14"/>
  <c r="G124" i="14" s="1"/>
  <c r="F125" i="14"/>
  <c r="G125" i="14" s="1"/>
  <c r="F126" i="14"/>
  <c r="G126" i="14" s="1"/>
  <c r="F127" i="14"/>
  <c r="G127" i="14" s="1"/>
  <c r="F128" i="14"/>
  <c r="G128" i="14" s="1"/>
  <c r="F129" i="14"/>
  <c r="G129" i="14" s="1"/>
  <c r="F130" i="14"/>
  <c r="G130" i="14" s="1"/>
  <c r="F131" i="14"/>
  <c r="G131" i="14" s="1"/>
  <c r="F132" i="14"/>
  <c r="G132" i="14" s="1"/>
  <c r="F133" i="14"/>
  <c r="G133" i="14" s="1"/>
  <c r="F134" i="14"/>
  <c r="G134" i="14" s="1"/>
  <c r="F135" i="14"/>
  <c r="G135" i="14" s="1"/>
  <c r="F136" i="14"/>
  <c r="G136" i="14" s="1"/>
  <c r="F137" i="14"/>
  <c r="G137" i="14" s="1"/>
  <c r="F138" i="14"/>
  <c r="G138" i="14" s="1"/>
  <c r="F139" i="14"/>
  <c r="G139" i="14" s="1"/>
  <c r="F140" i="14"/>
  <c r="G140" i="14" s="1"/>
  <c r="F141" i="14"/>
  <c r="G141" i="14" s="1"/>
  <c r="F142" i="14"/>
  <c r="G142" i="14" s="1"/>
  <c r="F143" i="14"/>
  <c r="G143" i="14" s="1"/>
  <c r="F144" i="14"/>
  <c r="G144" i="14" s="1"/>
  <c r="F145" i="14"/>
  <c r="G145" i="14" s="1"/>
  <c r="F146" i="14"/>
  <c r="G146" i="14" s="1"/>
  <c r="F147" i="14"/>
  <c r="G147" i="14" s="1"/>
  <c r="F148" i="14"/>
  <c r="G148" i="14" s="1"/>
  <c r="F149" i="14"/>
  <c r="G149" i="14" s="1"/>
  <c r="F150" i="14"/>
  <c r="G150" i="14" s="1"/>
  <c r="F151" i="14"/>
  <c r="G151" i="14" s="1"/>
  <c r="F152" i="14"/>
  <c r="G152" i="14" s="1"/>
  <c r="F153" i="14"/>
  <c r="G153" i="14" s="1"/>
  <c r="F154" i="14"/>
  <c r="G154" i="14" s="1"/>
  <c r="F155" i="14"/>
  <c r="G155" i="14" s="1"/>
  <c r="F156" i="14"/>
  <c r="G156" i="14" s="1"/>
  <c r="F157" i="14"/>
  <c r="G157" i="14" s="1"/>
  <c r="F158" i="14"/>
  <c r="G158" i="14" s="1"/>
  <c r="F159" i="14"/>
  <c r="G159" i="14" s="1"/>
  <c r="F160" i="14"/>
  <c r="G160" i="14" s="1"/>
  <c r="F161" i="14"/>
  <c r="G161" i="14" s="1"/>
  <c r="F162" i="14"/>
  <c r="G162" i="14" s="1"/>
  <c r="F163" i="14"/>
  <c r="G163" i="14" s="1"/>
  <c r="F164" i="14"/>
  <c r="G164" i="14" s="1"/>
  <c r="F165" i="14"/>
  <c r="G165" i="14" s="1"/>
  <c r="F166" i="14"/>
  <c r="G166" i="14" s="1"/>
  <c r="F167" i="14"/>
  <c r="G167" i="14" s="1"/>
  <c r="F168" i="14"/>
  <c r="G168" i="14" s="1"/>
  <c r="F169" i="14"/>
  <c r="G169" i="14" s="1"/>
  <c r="F170" i="14"/>
  <c r="G170" i="14" s="1"/>
  <c r="F171" i="14"/>
  <c r="G171" i="14" s="1"/>
  <c r="F172" i="14"/>
  <c r="G172" i="14" s="1"/>
  <c r="F173" i="14"/>
  <c r="G173" i="14" s="1"/>
  <c r="F174" i="14"/>
  <c r="G174" i="14" s="1"/>
  <c r="F175" i="14"/>
  <c r="G175" i="14" s="1"/>
  <c r="F176" i="14"/>
  <c r="G176" i="14" s="1"/>
  <c r="F177" i="14"/>
  <c r="G177" i="14" s="1"/>
  <c r="F178" i="14"/>
  <c r="G178" i="14" s="1"/>
  <c r="F179" i="14"/>
  <c r="G179" i="14" s="1"/>
  <c r="F180" i="14"/>
  <c r="G180" i="14" s="1"/>
  <c r="F181" i="14"/>
  <c r="G181" i="14" s="1"/>
  <c r="F182" i="14"/>
  <c r="G182" i="14" s="1"/>
  <c r="F183" i="14"/>
  <c r="G183" i="14" s="1"/>
  <c r="F184" i="14"/>
  <c r="G184" i="14" s="1"/>
  <c r="F185" i="14"/>
  <c r="G185" i="14" s="1"/>
  <c r="F186" i="14"/>
  <c r="G186" i="14" s="1"/>
  <c r="F187" i="14"/>
  <c r="G187" i="14" s="1"/>
  <c r="F188" i="14"/>
  <c r="G188" i="14" s="1"/>
  <c r="F189" i="14"/>
  <c r="G189" i="14" s="1"/>
  <c r="F190" i="14"/>
  <c r="G190" i="14" s="1"/>
  <c r="F191" i="14"/>
  <c r="G191" i="14" s="1"/>
  <c r="F192" i="14"/>
  <c r="G192" i="14" s="1"/>
  <c r="F193" i="14"/>
  <c r="G193" i="14" s="1"/>
  <c r="F194" i="14"/>
  <c r="G194" i="14" s="1"/>
  <c r="F195" i="14"/>
  <c r="G195" i="14" s="1"/>
  <c r="F196" i="14"/>
  <c r="G196" i="14" s="1"/>
  <c r="F197" i="14"/>
  <c r="G197" i="14" s="1"/>
  <c r="F198" i="14"/>
  <c r="G198" i="14" s="1"/>
  <c r="F199" i="14"/>
  <c r="G199" i="14" s="1"/>
  <c r="F200" i="14"/>
  <c r="G200" i="14" s="1"/>
  <c r="F201" i="14"/>
  <c r="G201" i="14" s="1"/>
  <c r="F202" i="14"/>
  <c r="G202" i="14" s="1"/>
  <c r="F203" i="14"/>
  <c r="G203" i="14" s="1"/>
  <c r="F204" i="14"/>
  <c r="G204" i="14" s="1"/>
  <c r="F205" i="14"/>
  <c r="G205" i="14" s="1"/>
  <c r="F206" i="14"/>
  <c r="G206" i="14" s="1"/>
  <c r="F207" i="14"/>
  <c r="G207" i="14" s="1"/>
  <c r="F208" i="14"/>
  <c r="G208" i="14" s="1"/>
  <c r="F209" i="14"/>
  <c r="G209" i="14" s="1"/>
  <c r="F210" i="14"/>
  <c r="G210" i="14" s="1"/>
  <c r="F211" i="14"/>
  <c r="G211" i="14" s="1"/>
  <c r="F212" i="14"/>
  <c r="G212" i="14" s="1"/>
  <c r="F213" i="14"/>
  <c r="G213" i="14" s="1"/>
  <c r="F214" i="14"/>
  <c r="G214" i="14" s="1"/>
  <c r="F215" i="14"/>
  <c r="G215" i="14" s="1"/>
  <c r="F216" i="14"/>
  <c r="G216" i="14" s="1"/>
  <c r="F217" i="14"/>
  <c r="G217" i="14" s="1"/>
  <c r="F218" i="14"/>
  <c r="G218" i="14" s="1"/>
  <c r="F219" i="14"/>
  <c r="G219" i="14" s="1"/>
  <c r="F220" i="14"/>
  <c r="G220" i="14" s="1"/>
  <c r="F221" i="14"/>
  <c r="G221" i="14" s="1"/>
  <c r="F222" i="14"/>
  <c r="G222" i="14" s="1"/>
  <c r="F223" i="14"/>
  <c r="G223" i="14" s="1"/>
  <c r="F224" i="14"/>
  <c r="G224" i="14" s="1"/>
  <c r="F225" i="14"/>
  <c r="G225" i="14" s="1"/>
  <c r="F226" i="14"/>
  <c r="G226" i="14" s="1"/>
  <c r="F227" i="14"/>
  <c r="G227" i="14" s="1"/>
  <c r="F228" i="14"/>
  <c r="G228" i="14" s="1"/>
  <c r="F229" i="14"/>
  <c r="G229" i="14" s="1"/>
  <c r="F230" i="14"/>
  <c r="G230" i="14" s="1"/>
  <c r="F231" i="14"/>
  <c r="G231" i="14" s="1"/>
  <c r="F232" i="14"/>
  <c r="G232" i="14" s="1"/>
  <c r="F233" i="14"/>
  <c r="G233" i="14" s="1"/>
  <c r="F234" i="14"/>
  <c r="G234" i="14" s="1"/>
  <c r="F235" i="14"/>
  <c r="G235" i="14" s="1"/>
  <c r="F236" i="14"/>
  <c r="G236" i="14" s="1"/>
  <c r="F237" i="14"/>
  <c r="G237" i="14" s="1"/>
  <c r="F238" i="14"/>
  <c r="G238" i="14" s="1"/>
  <c r="F239" i="14"/>
  <c r="G239" i="14" s="1"/>
  <c r="F240" i="14"/>
  <c r="G240" i="14" s="1"/>
  <c r="F241" i="14"/>
  <c r="G241" i="14" s="1"/>
  <c r="F242" i="14"/>
  <c r="G242" i="14" s="1"/>
  <c r="F243" i="14"/>
  <c r="G243" i="14" s="1"/>
  <c r="F244" i="14"/>
  <c r="G244" i="14" s="1"/>
  <c r="F245" i="14"/>
  <c r="G245" i="14" s="1"/>
  <c r="F246" i="14"/>
  <c r="G246" i="14" s="1"/>
  <c r="F247" i="14"/>
  <c r="G247" i="14" s="1"/>
  <c r="F248" i="14"/>
  <c r="G248" i="14" s="1"/>
  <c r="F249" i="14"/>
  <c r="G249" i="14" s="1"/>
  <c r="F250" i="14"/>
  <c r="G250" i="14" s="1"/>
  <c r="F251" i="14"/>
  <c r="G251" i="14" s="1"/>
  <c r="F252" i="14"/>
  <c r="G252" i="14" s="1"/>
  <c r="F253" i="14"/>
  <c r="G253" i="14" s="1"/>
  <c r="F254" i="14"/>
  <c r="G254" i="14" s="1"/>
  <c r="F255" i="14"/>
  <c r="G255" i="14" s="1"/>
  <c r="F256" i="14"/>
  <c r="G256" i="14" s="1"/>
  <c r="F257" i="14"/>
  <c r="G257" i="14" s="1"/>
  <c r="F258" i="14"/>
  <c r="G258" i="14" s="1"/>
  <c r="F259" i="14"/>
  <c r="G259" i="14" s="1"/>
  <c r="F260" i="14"/>
  <c r="G260" i="14" s="1"/>
  <c r="F261" i="14"/>
  <c r="G261" i="14" s="1"/>
  <c r="F262" i="14"/>
  <c r="G262" i="14" s="1"/>
  <c r="F263" i="14"/>
  <c r="G263" i="14" s="1"/>
  <c r="F264" i="14"/>
  <c r="G264" i="14" s="1"/>
  <c r="F265" i="14"/>
  <c r="G265" i="14" s="1"/>
  <c r="F266" i="14"/>
  <c r="G266" i="14" s="1"/>
  <c r="F267" i="14"/>
  <c r="G267" i="14" s="1"/>
  <c r="F268" i="14"/>
  <c r="G268" i="14" s="1"/>
  <c r="F269" i="14"/>
  <c r="G269" i="14" s="1"/>
  <c r="F270" i="14"/>
  <c r="G270" i="14" s="1"/>
  <c r="F271" i="14"/>
  <c r="G271" i="14" s="1"/>
  <c r="F272" i="14"/>
  <c r="G272" i="14" s="1"/>
  <c r="F273" i="14"/>
  <c r="G273" i="14" s="1"/>
  <c r="F274" i="14"/>
  <c r="G274" i="14" s="1"/>
  <c r="F275" i="14"/>
  <c r="G275" i="14" s="1"/>
  <c r="F276" i="14"/>
  <c r="G276" i="14" s="1"/>
  <c r="F277" i="14"/>
  <c r="G277" i="14" s="1"/>
  <c r="F278" i="14"/>
  <c r="G278" i="14" s="1"/>
  <c r="F279" i="14"/>
  <c r="G279" i="14" s="1"/>
  <c r="F280" i="14"/>
  <c r="G280" i="14" s="1"/>
  <c r="F281" i="14"/>
  <c r="G281" i="14" s="1"/>
  <c r="F282" i="14"/>
  <c r="G282" i="14" s="1"/>
  <c r="F283" i="14"/>
  <c r="G283" i="14" s="1"/>
  <c r="F284" i="14"/>
  <c r="G284" i="14" s="1"/>
  <c r="F285" i="14"/>
  <c r="G285" i="14" s="1"/>
  <c r="F286" i="14"/>
  <c r="G286" i="14" s="1"/>
  <c r="F287" i="14"/>
  <c r="G287" i="14" s="1"/>
  <c r="F288" i="14"/>
  <c r="G288" i="14" s="1"/>
  <c r="F289" i="14"/>
  <c r="G289" i="14" s="1"/>
  <c r="F290" i="14"/>
  <c r="G290" i="14" s="1"/>
  <c r="F291" i="14"/>
  <c r="G291" i="14" s="1"/>
  <c r="F292" i="14"/>
  <c r="G292" i="14" s="1"/>
  <c r="F293" i="14"/>
  <c r="G293" i="14" s="1"/>
  <c r="F294" i="14"/>
  <c r="G294" i="14" s="1"/>
  <c r="F295" i="14"/>
  <c r="G295" i="14" s="1"/>
  <c r="F296" i="14"/>
  <c r="G296" i="14" s="1"/>
  <c r="F297" i="14"/>
  <c r="G297" i="14" s="1"/>
  <c r="F298" i="14"/>
  <c r="G298" i="14" s="1"/>
  <c r="F299" i="14"/>
  <c r="G299" i="14" s="1"/>
  <c r="F300" i="14"/>
  <c r="G300" i="14" s="1"/>
  <c r="F301" i="14"/>
  <c r="G301" i="14" s="1"/>
  <c r="F302" i="14"/>
  <c r="G302" i="14" s="1"/>
  <c r="F303" i="14"/>
  <c r="G303" i="14" s="1"/>
  <c r="F304" i="14"/>
  <c r="G304" i="14" s="1"/>
  <c r="F305" i="14"/>
  <c r="G305" i="14" s="1"/>
  <c r="F306" i="14"/>
  <c r="G306" i="14" s="1"/>
  <c r="F307" i="14"/>
  <c r="G307" i="14" s="1"/>
  <c r="F308" i="14"/>
  <c r="G308" i="14" s="1"/>
  <c r="F309" i="14"/>
  <c r="G309" i="14" s="1"/>
  <c r="F310" i="14"/>
  <c r="G310" i="14" s="1"/>
  <c r="F311" i="14"/>
  <c r="G311" i="14" s="1"/>
  <c r="F312" i="14"/>
  <c r="G312" i="14" s="1"/>
  <c r="F313" i="14"/>
  <c r="G313" i="14" s="1"/>
  <c r="F314" i="14"/>
  <c r="G314" i="14" s="1"/>
  <c r="F315" i="14"/>
  <c r="G315" i="14" s="1"/>
  <c r="F316" i="14"/>
  <c r="G316" i="14" s="1"/>
  <c r="F317" i="14"/>
  <c r="G317" i="14" s="1"/>
  <c r="F318" i="14"/>
  <c r="G318" i="14" s="1"/>
  <c r="F319" i="14"/>
  <c r="G319" i="14" s="1"/>
  <c r="F320" i="14"/>
  <c r="G320" i="14" s="1"/>
  <c r="F321" i="14"/>
  <c r="G321" i="14" s="1"/>
  <c r="F322" i="14"/>
  <c r="G322" i="14" s="1"/>
  <c r="F323" i="14"/>
  <c r="G323" i="14" s="1"/>
  <c r="F324" i="14"/>
  <c r="G324" i="14" s="1"/>
  <c r="F325" i="14"/>
  <c r="G325" i="14" s="1"/>
  <c r="F326" i="14"/>
  <c r="G326" i="14" s="1"/>
  <c r="F327" i="14"/>
  <c r="G327" i="14" s="1"/>
  <c r="F328" i="14"/>
  <c r="G328" i="14" s="1"/>
  <c r="F329" i="14"/>
  <c r="G329" i="14" s="1"/>
  <c r="F330" i="14"/>
  <c r="G330" i="14" s="1"/>
  <c r="F331" i="14"/>
  <c r="G331" i="14" s="1"/>
  <c r="F332" i="14"/>
  <c r="G332" i="14" s="1"/>
  <c r="F333" i="14"/>
  <c r="G333" i="14" s="1"/>
  <c r="F334" i="14"/>
  <c r="G334" i="14" s="1"/>
  <c r="F335" i="14"/>
  <c r="G335" i="14" s="1"/>
  <c r="F336" i="14"/>
  <c r="G336" i="14" s="1"/>
  <c r="F337" i="14"/>
  <c r="G337" i="14" s="1"/>
  <c r="F338" i="14"/>
  <c r="G338" i="14" s="1"/>
  <c r="F339" i="14"/>
  <c r="G339" i="14" s="1"/>
  <c r="F340" i="14"/>
  <c r="G340" i="14" s="1"/>
  <c r="F341" i="14"/>
  <c r="G341" i="14" s="1"/>
  <c r="F342" i="14"/>
  <c r="G342" i="14" s="1"/>
  <c r="F343" i="14"/>
  <c r="G343" i="14" s="1"/>
  <c r="F344" i="14"/>
  <c r="G344" i="14" s="1"/>
  <c r="F345" i="14"/>
  <c r="G345" i="14" s="1"/>
  <c r="F346" i="14"/>
  <c r="G346" i="14" s="1"/>
  <c r="F347" i="14"/>
  <c r="G347" i="14" s="1"/>
  <c r="F348" i="14"/>
  <c r="G348" i="14" s="1"/>
  <c r="F349" i="14"/>
  <c r="G349" i="14" s="1"/>
  <c r="F350" i="14"/>
  <c r="G350" i="14" s="1"/>
  <c r="F351" i="14"/>
  <c r="G351" i="14" s="1"/>
  <c r="F5" i="14"/>
  <c r="G5" i="14" s="1"/>
  <c r="F4" i="14"/>
  <c r="G4" i="14" s="1"/>
  <c r="F6" i="24"/>
  <c r="G6" i="24" s="1"/>
  <c r="F7" i="24"/>
  <c r="G7" i="24" s="1"/>
  <c r="F8" i="24"/>
  <c r="G8" i="24" s="1"/>
  <c r="F9" i="24"/>
  <c r="G9" i="24" s="1"/>
  <c r="F10" i="24"/>
  <c r="G10" i="24" s="1"/>
  <c r="F11" i="24"/>
  <c r="G11" i="24" s="1"/>
  <c r="F12" i="24"/>
  <c r="G12" i="24" s="1"/>
  <c r="F13" i="24"/>
  <c r="G13" i="24" s="1"/>
  <c r="F14" i="24"/>
  <c r="G14" i="24" s="1"/>
  <c r="F15" i="24"/>
  <c r="G15" i="24" s="1"/>
  <c r="F16" i="24"/>
  <c r="G16" i="24" s="1"/>
  <c r="F17" i="24"/>
  <c r="G17" i="24" s="1"/>
  <c r="F18" i="24"/>
  <c r="G18" i="24" s="1"/>
  <c r="F19" i="24"/>
  <c r="G19" i="24" s="1"/>
  <c r="F20" i="24"/>
  <c r="G20" i="24" s="1"/>
  <c r="F21" i="24"/>
  <c r="G21" i="24" s="1"/>
  <c r="F22" i="24"/>
  <c r="G22" i="24" s="1"/>
  <c r="F23" i="24"/>
  <c r="G23" i="24" s="1"/>
  <c r="F24" i="24"/>
  <c r="G24" i="24" s="1"/>
  <c r="F25" i="24"/>
  <c r="G25" i="24" s="1"/>
  <c r="F26" i="24"/>
  <c r="G26" i="24" s="1"/>
  <c r="F27" i="24"/>
  <c r="G27" i="24" s="1"/>
  <c r="F28" i="24"/>
  <c r="G28" i="24" s="1"/>
  <c r="F29" i="24"/>
  <c r="G29" i="24" s="1"/>
  <c r="F30" i="24"/>
  <c r="G30" i="24" s="1"/>
  <c r="F31" i="24"/>
  <c r="G31" i="24" s="1"/>
  <c r="F32" i="24"/>
  <c r="G32" i="24" s="1"/>
  <c r="F33" i="24"/>
  <c r="G33" i="24" s="1"/>
  <c r="F34" i="24"/>
  <c r="G34" i="24" s="1"/>
  <c r="F35" i="24"/>
  <c r="G35" i="24" s="1"/>
  <c r="F36" i="24"/>
  <c r="G36" i="24" s="1"/>
  <c r="F37" i="24"/>
  <c r="G37" i="24" s="1"/>
  <c r="F38" i="24"/>
  <c r="G38" i="24" s="1"/>
  <c r="F39" i="24"/>
  <c r="G39" i="24" s="1"/>
  <c r="F40" i="24"/>
  <c r="G40" i="24" s="1"/>
  <c r="F41" i="24"/>
  <c r="G41" i="24" s="1"/>
  <c r="F42" i="24"/>
  <c r="G42" i="24" s="1"/>
  <c r="F43" i="24"/>
  <c r="G43" i="24" s="1"/>
  <c r="F44" i="24"/>
  <c r="G44" i="24" s="1"/>
  <c r="F45" i="24"/>
  <c r="G45" i="24" s="1"/>
  <c r="F46" i="24"/>
  <c r="G46" i="24" s="1"/>
  <c r="F47" i="24"/>
  <c r="G47" i="24" s="1"/>
  <c r="F48" i="24"/>
  <c r="G48" i="24" s="1"/>
  <c r="F49" i="24"/>
  <c r="G49" i="24" s="1"/>
  <c r="F50" i="24"/>
  <c r="G50" i="24" s="1"/>
  <c r="F51" i="24"/>
  <c r="G51" i="24" s="1"/>
  <c r="F52" i="24"/>
  <c r="G52" i="24" s="1"/>
  <c r="F53" i="24"/>
  <c r="G53" i="24" s="1"/>
  <c r="F54" i="24"/>
  <c r="G54" i="24" s="1"/>
  <c r="F55" i="24"/>
  <c r="G55" i="24" s="1"/>
  <c r="F56" i="24"/>
  <c r="G56" i="24" s="1"/>
  <c r="F57" i="24"/>
  <c r="G57" i="24" s="1"/>
  <c r="F58" i="24"/>
  <c r="G58" i="24" s="1"/>
  <c r="F59" i="24"/>
  <c r="G59" i="24" s="1"/>
  <c r="F60" i="24"/>
  <c r="G60" i="24" s="1"/>
  <c r="F61" i="24"/>
  <c r="G61" i="24" s="1"/>
  <c r="F62" i="24"/>
  <c r="G62" i="24" s="1"/>
  <c r="F63" i="24"/>
  <c r="G63" i="24" s="1"/>
  <c r="F64" i="24"/>
  <c r="G64" i="24" s="1"/>
  <c r="F65" i="24"/>
  <c r="G65" i="24" s="1"/>
  <c r="F66" i="24"/>
  <c r="G66" i="24" s="1"/>
  <c r="F67" i="24"/>
  <c r="G67" i="24" s="1"/>
  <c r="F68" i="24"/>
  <c r="G68" i="24" s="1"/>
  <c r="F69" i="24"/>
  <c r="G69" i="24" s="1"/>
  <c r="F70" i="24"/>
  <c r="G70" i="24" s="1"/>
  <c r="F71" i="24"/>
  <c r="G71" i="24" s="1"/>
  <c r="F72" i="24"/>
  <c r="G72" i="24" s="1"/>
  <c r="F73" i="24"/>
  <c r="G73" i="24" s="1"/>
  <c r="F74" i="24"/>
  <c r="G74" i="24" s="1"/>
  <c r="F75" i="24"/>
  <c r="G75" i="24" s="1"/>
  <c r="F76" i="24"/>
  <c r="G76" i="24" s="1"/>
  <c r="F77" i="24"/>
  <c r="G77" i="24" s="1"/>
  <c r="F78" i="24"/>
  <c r="G78" i="24" s="1"/>
  <c r="F79" i="24"/>
  <c r="G79" i="24" s="1"/>
  <c r="F80" i="24"/>
  <c r="G80" i="24" s="1"/>
  <c r="F81" i="24"/>
  <c r="G81" i="24" s="1"/>
  <c r="F82" i="24"/>
  <c r="G82" i="24" s="1"/>
  <c r="F83" i="24"/>
  <c r="G83" i="24" s="1"/>
  <c r="F84" i="24"/>
  <c r="G84" i="24" s="1"/>
  <c r="F85" i="24"/>
  <c r="G85" i="24" s="1"/>
  <c r="F86" i="24"/>
  <c r="G86" i="24" s="1"/>
  <c r="F87" i="24"/>
  <c r="G87" i="24" s="1"/>
  <c r="F88" i="24"/>
  <c r="G88" i="24" s="1"/>
  <c r="F89" i="24"/>
  <c r="G89" i="24" s="1"/>
  <c r="F90" i="24"/>
  <c r="G90" i="24" s="1"/>
  <c r="F91" i="24"/>
  <c r="G91" i="24" s="1"/>
  <c r="F92" i="24"/>
  <c r="G92" i="24" s="1"/>
  <c r="F93" i="24"/>
  <c r="G93" i="24" s="1"/>
  <c r="F94" i="24"/>
  <c r="G94" i="24" s="1"/>
  <c r="F95" i="24"/>
  <c r="G95" i="24" s="1"/>
  <c r="F96" i="24"/>
  <c r="G96" i="24" s="1"/>
  <c r="F97" i="24"/>
  <c r="G97" i="24" s="1"/>
  <c r="F98" i="24"/>
  <c r="G98" i="24" s="1"/>
  <c r="F99" i="24"/>
  <c r="G99" i="24" s="1"/>
  <c r="F100" i="24"/>
  <c r="G100" i="24" s="1"/>
  <c r="F101" i="24"/>
  <c r="G101" i="24" s="1"/>
  <c r="F102" i="24"/>
  <c r="G102" i="24" s="1"/>
  <c r="F103" i="24"/>
  <c r="G103" i="24" s="1"/>
  <c r="F104" i="24"/>
  <c r="G104" i="24" s="1"/>
  <c r="F105" i="24"/>
  <c r="G105" i="24" s="1"/>
  <c r="F106" i="24"/>
  <c r="G106" i="24" s="1"/>
  <c r="F107" i="24"/>
  <c r="G107" i="24" s="1"/>
  <c r="F108" i="24"/>
  <c r="G108" i="24" s="1"/>
  <c r="F109" i="24"/>
  <c r="G109" i="24" s="1"/>
  <c r="F110" i="24"/>
  <c r="G110" i="24" s="1"/>
  <c r="F111" i="24"/>
  <c r="G111" i="24" s="1"/>
  <c r="F112" i="24"/>
  <c r="G112" i="24" s="1"/>
  <c r="F113" i="24"/>
  <c r="G113" i="24" s="1"/>
  <c r="F114" i="24"/>
  <c r="G114" i="24" s="1"/>
  <c r="F115" i="24"/>
  <c r="G115" i="24" s="1"/>
  <c r="F116" i="24"/>
  <c r="G116" i="24" s="1"/>
  <c r="F117" i="24"/>
  <c r="G117" i="24" s="1"/>
  <c r="F118" i="24"/>
  <c r="G118" i="24" s="1"/>
  <c r="F119" i="24"/>
  <c r="G119" i="24" s="1"/>
  <c r="F120" i="24"/>
  <c r="G120" i="24" s="1"/>
  <c r="F121" i="24"/>
  <c r="G121" i="24" s="1"/>
  <c r="F122" i="24"/>
  <c r="G122" i="24" s="1"/>
  <c r="F123" i="24"/>
  <c r="G123" i="24" s="1"/>
  <c r="F124" i="24"/>
  <c r="G124" i="24" s="1"/>
  <c r="F125" i="24"/>
  <c r="G125" i="24" s="1"/>
  <c r="F126" i="24"/>
  <c r="G126" i="24" s="1"/>
  <c r="F127" i="24"/>
  <c r="G127" i="24" s="1"/>
  <c r="F128" i="24"/>
  <c r="G128" i="24" s="1"/>
  <c r="F129" i="24"/>
  <c r="G129" i="24" s="1"/>
  <c r="F130" i="24"/>
  <c r="G130" i="24" s="1"/>
  <c r="F131" i="24"/>
  <c r="G131" i="24" s="1"/>
  <c r="F132" i="24"/>
  <c r="G132" i="24" s="1"/>
  <c r="F133" i="24"/>
  <c r="G133" i="24" s="1"/>
  <c r="F134" i="24"/>
  <c r="G134" i="24" s="1"/>
  <c r="F135" i="24"/>
  <c r="G135" i="24" s="1"/>
  <c r="F136" i="24"/>
  <c r="G136" i="24" s="1"/>
  <c r="F137" i="24"/>
  <c r="G137" i="24" s="1"/>
  <c r="F138" i="24"/>
  <c r="G138" i="24" s="1"/>
  <c r="F139" i="24"/>
  <c r="G139" i="24" s="1"/>
  <c r="F140" i="24"/>
  <c r="G140" i="24" s="1"/>
  <c r="F141" i="24"/>
  <c r="G141" i="24" s="1"/>
  <c r="F142" i="24"/>
  <c r="G142" i="24" s="1"/>
  <c r="F143" i="24"/>
  <c r="G143" i="24" s="1"/>
  <c r="F144" i="24"/>
  <c r="G144" i="24" s="1"/>
  <c r="F145" i="24"/>
  <c r="G145" i="24" s="1"/>
  <c r="F146" i="24"/>
  <c r="G146" i="24" s="1"/>
  <c r="F147" i="24"/>
  <c r="G147" i="24" s="1"/>
  <c r="F148" i="24"/>
  <c r="G148" i="24" s="1"/>
  <c r="F149" i="24"/>
  <c r="G149" i="24" s="1"/>
  <c r="F150" i="24"/>
  <c r="G150" i="24" s="1"/>
  <c r="F151" i="24"/>
  <c r="G151" i="24" s="1"/>
  <c r="F152" i="24"/>
  <c r="G152" i="24" s="1"/>
  <c r="F153" i="24"/>
  <c r="G153" i="24" s="1"/>
  <c r="F154" i="24"/>
  <c r="G154" i="24" s="1"/>
  <c r="F155" i="24"/>
  <c r="G155" i="24" s="1"/>
  <c r="F156" i="24"/>
  <c r="G156" i="24" s="1"/>
  <c r="F157" i="24"/>
  <c r="G157" i="24" s="1"/>
  <c r="F158" i="24"/>
  <c r="G158" i="24" s="1"/>
  <c r="F159" i="24"/>
  <c r="G159" i="24" s="1"/>
  <c r="F160" i="24"/>
  <c r="G160" i="24" s="1"/>
  <c r="F161" i="24"/>
  <c r="G161" i="24" s="1"/>
  <c r="F162" i="24"/>
  <c r="G162" i="24" s="1"/>
  <c r="F163" i="24"/>
  <c r="G163" i="24" s="1"/>
  <c r="F164" i="24"/>
  <c r="G164" i="24" s="1"/>
  <c r="F165" i="24"/>
  <c r="G165" i="24" s="1"/>
  <c r="F166" i="24"/>
  <c r="G166" i="24" s="1"/>
  <c r="F167" i="24"/>
  <c r="G167" i="24" s="1"/>
  <c r="F168" i="24"/>
  <c r="G168" i="24" s="1"/>
  <c r="F169" i="24"/>
  <c r="G169" i="24" s="1"/>
  <c r="F170" i="24"/>
  <c r="G170" i="24" s="1"/>
  <c r="F171" i="24"/>
  <c r="G171" i="24" s="1"/>
  <c r="F172" i="24"/>
  <c r="G172" i="24" s="1"/>
  <c r="F173" i="24"/>
  <c r="G173" i="24" s="1"/>
  <c r="F174" i="24"/>
  <c r="G174" i="24" s="1"/>
  <c r="F175" i="24"/>
  <c r="G175" i="24" s="1"/>
  <c r="F176" i="24"/>
  <c r="G176" i="24" s="1"/>
  <c r="F177" i="24"/>
  <c r="G177" i="24" s="1"/>
  <c r="F178" i="24"/>
  <c r="G178" i="24" s="1"/>
  <c r="F179" i="24"/>
  <c r="G179" i="24" s="1"/>
  <c r="F180" i="24"/>
  <c r="G180" i="24" s="1"/>
  <c r="F181" i="24"/>
  <c r="G181" i="24" s="1"/>
  <c r="F182" i="24"/>
  <c r="G182" i="24" s="1"/>
  <c r="F183" i="24"/>
  <c r="G183" i="24" s="1"/>
  <c r="F184" i="24"/>
  <c r="G184" i="24" s="1"/>
  <c r="F185" i="24"/>
  <c r="G185" i="24" s="1"/>
  <c r="F186" i="24"/>
  <c r="G186" i="24" s="1"/>
  <c r="F187" i="24"/>
  <c r="G187" i="24" s="1"/>
  <c r="F188" i="24"/>
  <c r="G188" i="24" s="1"/>
  <c r="F189" i="24"/>
  <c r="G189" i="24" s="1"/>
  <c r="F190" i="24"/>
  <c r="G190" i="24" s="1"/>
  <c r="F191" i="24"/>
  <c r="G191" i="24" s="1"/>
  <c r="F192" i="24"/>
  <c r="G192" i="24" s="1"/>
  <c r="F193" i="24"/>
  <c r="G193" i="24" s="1"/>
  <c r="F194" i="24"/>
  <c r="G194" i="24" s="1"/>
  <c r="F195" i="24"/>
  <c r="G195" i="24" s="1"/>
  <c r="F196" i="24"/>
  <c r="G196" i="24" s="1"/>
  <c r="F197" i="24"/>
  <c r="G197" i="24" s="1"/>
  <c r="F198" i="24"/>
  <c r="G198" i="24" s="1"/>
  <c r="F199" i="24"/>
  <c r="G199" i="24" s="1"/>
  <c r="F200" i="24"/>
  <c r="G200" i="24" s="1"/>
  <c r="F201" i="24"/>
  <c r="G201" i="24" s="1"/>
  <c r="F202" i="24"/>
  <c r="G202" i="24" s="1"/>
  <c r="F203" i="24"/>
  <c r="G203" i="24" s="1"/>
  <c r="F204" i="24"/>
  <c r="G204" i="24" s="1"/>
  <c r="F205" i="24"/>
  <c r="G205" i="24" s="1"/>
  <c r="F206" i="24"/>
  <c r="G206" i="24" s="1"/>
  <c r="F207" i="24"/>
  <c r="G207" i="24" s="1"/>
  <c r="F208" i="24"/>
  <c r="G208" i="24" s="1"/>
  <c r="F209" i="24"/>
  <c r="G209" i="24" s="1"/>
  <c r="F210" i="24"/>
  <c r="G210" i="24" s="1"/>
  <c r="F211" i="24"/>
  <c r="G211" i="24" s="1"/>
  <c r="F212" i="24"/>
  <c r="G212" i="24" s="1"/>
  <c r="F213" i="24"/>
  <c r="G213" i="24" s="1"/>
  <c r="F214" i="24"/>
  <c r="G214" i="24" s="1"/>
  <c r="F215" i="24"/>
  <c r="G215" i="24" s="1"/>
  <c r="F216" i="24"/>
  <c r="G216" i="24" s="1"/>
  <c r="F217" i="24"/>
  <c r="G217" i="24" s="1"/>
  <c r="F218" i="24"/>
  <c r="G218" i="24" s="1"/>
  <c r="F219" i="24"/>
  <c r="G219" i="24" s="1"/>
  <c r="F220" i="24"/>
  <c r="G220" i="24" s="1"/>
  <c r="F221" i="24"/>
  <c r="G221" i="24" s="1"/>
  <c r="F222" i="24"/>
  <c r="G222" i="24" s="1"/>
  <c r="F223" i="24"/>
  <c r="G223" i="24" s="1"/>
  <c r="F224" i="24"/>
  <c r="G224" i="24" s="1"/>
  <c r="F225" i="24"/>
  <c r="G225" i="24" s="1"/>
  <c r="F226" i="24"/>
  <c r="G226" i="24" s="1"/>
  <c r="F227" i="24"/>
  <c r="G227" i="24" s="1"/>
  <c r="F228" i="24"/>
  <c r="G228" i="24" s="1"/>
  <c r="F229" i="24"/>
  <c r="G229" i="24" s="1"/>
  <c r="F230" i="24"/>
  <c r="G230" i="24" s="1"/>
  <c r="F231" i="24"/>
  <c r="G231" i="24" s="1"/>
  <c r="F232" i="24"/>
  <c r="G232" i="24" s="1"/>
  <c r="F233" i="24"/>
  <c r="G233" i="24" s="1"/>
  <c r="F234" i="24"/>
  <c r="G234" i="24" s="1"/>
  <c r="F235" i="24"/>
  <c r="G235" i="24" s="1"/>
  <c r="F236" i="24"/>
  <c r="G236" i="24" s="1"/>
  <c r="F237" i="24"/>
  <c r="G237" i="24" s="1"/>
  <c r="F238" i="24"/>
  <c r="G238" i="24" s="1"/>
  <c r="F239" i="24"/>
  <c r="G239" i="24" s="1"/>
  <c r="F240" i="24"/>
  <c r="G240" i="24" s="1"/>
  <c r="F241" i="24"/>
  <c r="G241" i="24" s="1"/>
  <c r="F242" i="24"/>
  <c r="G242" i="24" s="1"/>
  <c r="F243" i="24"/>
  <c r="G243" i="24" s="1"/>
  <c r="F244" i="24"/>
  <c r="G244" i="24" s="1"/>
  <c r="F245" i="24"/>
  <c r="G245" i="24" s="1"/>
  <c r="F246" i="24"/>
  <c r="G246" i="24" s="1"/>
  <c r="F247" i="24"/>
  <c r="G247" i="24" s="1"/>
  <c r="F248" i="24"/>
  <c r="G248" i="24" s="1"/>
  <c r="F249" i="24"/>
  <c r="G249" i="24" s="1"/>
  <c r="F250" i="24"/>
  <c r="G250" i="24" s="1"/>
  <c r="F251" i="24"/>
  <c r="G251" i="24" s="1"/>
  <c r="F252" i="24"/>
  <c r="G252" i="24" s="1"/>
  <c r="F253" i="24"/>
  <c r="G253" i="24" s="1"/>
  <c r="F254" i="24"/>
  <c r="G254" i="24" s="1"/>
  <c r="F255" i="24"/>
  <c r="G255" i="24" s="1"/>
  <c r="F256" i="24"/>
  <c r="G256" i="24" s="1"/>
  <c r="F257" i="24"/>
  <c r="G257" i="24" s="1"/>
  <c r="F258" i="24"/>
  <c r="G258" i="24" s="1"/>
  <c r="F259" i="24"/>
  <c r="G259" i="24" s="1"/>
  <c r="F260" i="24"/>
  <c r="G260" i="24" s="1"/>
  <c r="F261" i="24"/>
  <c r="G261" i="24" s="1"/>
  <c r="F262" i="24"/>
  <c r="G262" i="24" s="1"/>
  <c r="F263" i="24"/>
  <c r="G263" i="24" s="1"/>
  <c r="F264" i="24"/>
  <c r="G264" i="24" s="1"/>
  <c r="F265" i="24"/>
  <c r="G265" i="24" s="1"/>
  <c r="F266" i="24"/>
  <c r="G266" i="24" s="1"/>
  <c r="F267" i="24"/>
  <c r="G267" i="24" s="1"/>
  <c r="F268" i="24"/>
  <c r="G268" i="24" s="1"/>
  <c r="F269" i="24"/>
  <c r="G269" i="24" s="1"/>
  <c r="F270" i="24"/>
  <c r="G270" i="24" s="1"/>
  <c r="F271" i="24"/>
  <c r="G271" i="24" s="1"/>
  <c r="F272" i="24"/>
  <c r="G272" i="24" s="1"/>
  <c r="F273" i="24"/>
  <c r="G273" i="24" s="1"/>
  <c r="F274" i="24"/>
  <c r="G274" i="24" s="1"/>
  <c r="F275" i="24"/>
  <c r="G275" i="24" s="1"/>
  <c r="F276" i="24"/>
  <c r="G276" i="24" s="1"/>
  <c r="F277" i="24"/>
  <c r="G277" i="24" s="1"/>
  <c r="F278" i="24"/>
  <c r="G278" i="24" s="1"/>
  <c r="F279" i="24"/>
  <c r="G279" i="24" s="1"/>
  <c r="F280" i="24"/>
  <c r="G280" i="24" s="1"/>
  <c r="F281" i="24"/>
  <c r="G281" i="24" s="1"/>
  <c r="F282" i="24"/>
  <c r="G282" i="24" s="1"/>
  <c r="F283" i="24"/>
  <c r="G283" i="24" s="1"/>
  <c r="F284" i="24"/>
  <c r="G284" i="24" s="1"/>
  <c r="F285" i="24"/>
  <c r="G285" i="24" s="1"/>
  <c r="F286" i="24"/>
  <c r="G286" i="24" s="1"/>
  <c r="F287" i="24"/>
  <c r="G287" i="24" s="1"/>
  <c r="F288" i="24"/>
  <c r="G288" i="24" s="1"/>
  <c r="F289" i="24"/>
  <c r="G289" i="24" s="1"/>
  <c r="F290" i="24"/>
  <c r="G290" i="24" s="1"/>
  <c r="F291" i="24"/>
  <c r="G291" i="24" s="1"/>
  <c r="F292" i="24"/>
  <c r="G292" i="24" s="1"/>
  <c r="F293" i="24"/>
  <c r="G293" i="24" s="1"/>
  <c r="F294" i="24"/>
  <c r="G294" i="24" s="1"/>
  <c r="F295" i="24"/>
  <c r="G295" i="24" s="1"/>
  <c r="F296" i="24"/>
  <c r="G296" i="24" s="1"/>
  <c r="F297" i="24"/>
  <c r="G297" i="24" s="1"/>
  <c r="F298" i="24"/>
  <c r="G298" i="24" s="1"/>
  <c r="F299" i="24"/>
  <c r="G299" i="24" s="1"/>
  <c r="F300" i="24"/>
  <c r="G300" i="24" s="1"/>
  <c r="F301" i="24"/>
  <c r="G301" i="24" s="1"/>
  <c r="F302" i="24"/>
  <c r="G302" i="24" s="1"/>
  <c r="F303" i="24"/>
  <c r="G303" i="24" s="1"/>
  <c r="F304" i="24"/>
  <c r="G304" i="24" s="1"/>
  <c r="F305" i="24"/>
  <c r="G305" i="24" s="1"/>
  <c r="F306" i="24"/>
  <c r="G306" i="24" s="1"/>
  <c r="F307" i="24"/>
  <c r="G307" i="24" s="1"/>
  <c r="F308" i="24"/>
  <c r="G308" i="24" s="1"/>
  <c r="F309" i="24"/>
  <c r="G309" i="24" s="1"/>
  <c r="F310" i="24"/>
  <c r="G310" i="24" s="1"/>
  <c r="F311" i="24"/>
  <c r="G311" i="24" s="1"/>
  <c r="F312" i="24"/>
  <c r="G312" i="24" s="1"/>
  <c r="F313" i="24"/>
  <c r="G313" i="24" s="1"/>
  <c r="F314" i="24"/>
  <c r="G314" i="24" s="1"/>
  <c r="F315" i="24"/>
  <c r="G315" i="24" s="1"/>
  <c r="F316" i="24"/>
  <c r="G316" i="24" s="1"/>
  <c r="F317" i="24"/>
  <c r="G317" i="24" s="1"/>
  <c r="F318" i="24"/>
  <c r="G318" i="24" s="1"/>
  <c r="F319" i="24"/>
  <c r="G319" i="24" s="1"/>
  <c r="F320" i="24"/>
  <c r="G320" i="24" s="1"/>
  <c r="F321" i="24"/>
  <c r="G321" i="24" s="1"/>
  <c r="F322" i="24"/>
  <c r="G322" i="24" s="1"/>
  <c r="F323" i="24"/>
  <c r="G323" i="24" s="1"/>
  <c r="F324" i="24"/>
  <c r="G324" i="24" s="1"/>
  <c r="F325" i="24"/>
  <c r="G325" i="24" s="1"/>
  <c r="F326" i="24"/>
  <c r="G326" i="24" s="1"/>
  <c r="F327" i="24"/>
  <c r="G327" i="24" s="1"/>
  <c r="F328" i="24"/>
  <c r="G328" i="24" s="1"/>
  <c r="F329" i="24"/>
  <c r="G329" i="24" s="1"/>
  <c r="F330" i="24"/>
  <c r="G330" i="24" s="1"/>
  <c r="F331" i="24"/>
  <c r="G331" i="24" s="1"/>
  <c r="F332" i="24"/>
  <c r="G332" i="24" s="1"/>
  <c r="F333" i="24"/>
  <c r="G333" i="24" s="1"/>
  <c r="F334" i="24"/>
  <c r="G334" i="24" s="1"/>
  <c r="F335" i="24"/>
  <c r="G335" i="24" s="1"/>
  <c r="F336" i="24"/>
  <c r="G336" i="24" s="1"/>
  <c r="F337" i="24"/>
  <c r="G337" i="24" s="1"/>
  <c r="F338" i="24"/>
  <c r="G338" i="24" s="1"/>
  <c r="F339" i="24"/>
  <c r="G339" i="24" s="1"/>
  <c r="F340" i="24"/>
  <c r="G340" i="24" s="1"/>
  <c r="F341" i="24"/>
  <c r="G341" i="24" s="1"/>
  <c r="F342" i="24"/>
  <c r="G342" i="24" s="1"/>
  <c r="F343" i="24"/>
  <c r="G343" i="24" s="1"/>
  <c r="F344" i="24"/>
  <c r="G344" i="24" s="1"/>
  <c r="F345" i="24"/>
  <c r="G345" i="24" s="1"/>
  <c r="F346" i="24"/>
  <c r="G346" i="24" s="1"/>
  <c r="F347" i="24"/>
  <c r="G347" i="24" s="1"/>
  <c r="F348" i="24"/>
  <c r="G348" i="24" s="1"/>
  <c r="F349" i="24"/>
  <c r="G349" i="24" s="1"/>
  <c r="F350" i="24"/>
  <c r="G350" i="24" s="1"/>
  <c r="F351" i="24"/>
  <c r="G351" i="24" s="1"/>
  <c r="F5" i="24"/>
  <c r="G5" i="24" s="1"/>
  <c r="F4" i="24"/>
  <c r="I137" i="7" l="1"/>
  <c r="E137" i="7"/>
  <c r="C137" i="7"/>
  <c r="D137" i="7"/>
  <c r="J137" i="7"/>
  <c r="G4" i="1"/>
  <c r="G4" i="24"/>
  <c r="G4" i="18"/>
  <c r="G4" i="19"/>
  <c r="G4" i="12"/>
  <c r="G5" i="13"/>
  <c r="G4" i="13"/>
  <c r="H15" i="24" l="1"/>
  <c r="P15" i="24"/>
  <c r="Q15" i="24"/>
  <c r="K15" i="24"/>
  <c r="L15" i="24"/>
  <c r="I15" i="24"/>
  <c r="O15" i="24"/>
  <c r="M15" i="24"/>
  <c r="N15" i="24"/>
  <c r="J15" i="24"/>
  <c r="K27" i="24"/>
  <c r="N27" i="24"/>
  <c r="J27" i="24"/>
  <c r="I27" i="24"/>
  <c r="M27" i="24"/>
  <c r="O27" i="24"/>
  <c r="P27" i="24"/>
  <c r="L27" i="24"/>
  <c r="Q27" i="24"/>
  <c r="H27" i="24"/>
  <c r="N47" i="24"/>
  <c r="J47" i="24"/>
  <c r="K47" i="24"/>
  <c r="Q47" i="24"/>
  <c r="M47" i="24"/>
  <c r="H47" i="24"/>
  <c r="I47" i="24"/>
  <c r="O47" i="24"/>
  <c r="P47" i="24"/>
  <c r="L47" i="24"/>
  <c r="N4" i="24"/>
  <c r="J4" i="24"/>
  <c r="O4" i="24"/>
  <c r="Q4" i="24"/>
  <c r="M4" i="24"/>
  <c r="K4" i="24"/>
  <c r="I4" i="24"/>
  <c r="P4" i="24"/>
  <c r="H4" i="24"/>
  <c r="L4" i="24"/>
  <c r="N16" i="24"/>
  <c r="J16" i="24"/>
  <c r="O16" i="24"/>
  <c r="Q16" i="24"/>
  <c r="M16" i="24"/>
  <c r="I16" i="24"/>
  <c r="K16" i="24"/>
  <c r="P16" i="24"/>
  <c r="L16" i="24"/>
  <c r="H16" i="24"/>
  <c r="N32" i="24"/>
  <c r="K32" i="24"/>
  <c r="J32" i="24"/>
  <c r="Q32" i="24"/>
  <c r="M32" i="24"/>
  <c r="H32" i="24"/>
  <c r="I32" i="24"/>
  <c r="O32" i="24"/>
  <c r="P32" i="24"/>
  <c r="L32" i="24"/>
  <c r="Q44" i="24"/>
  <c r="L44" i="24"/>
  <c r="H44" i="24"/>
  <c r="I44" i="24"/>
  <c r="P44" i="24"/>
  <c r="O44" i="24"/>
  <c r="K44" i="24"/>
  <c r="M44" i="24"/>
  <c r="N44" i="24"/>
  <c r="J44" i="24"/>
  <c r="H56" i="24"/>
  <c r="P56" i="24"/>
  <c r="K56" i="24"/>
  <c r="L56" i="24"/>
  <c r="M56" i="24"/>
  <c r="N56" i="24"/>
  <c r="O56" i="24"/>
  <c r="Q56" i="24"/>
  <c r="I56" i="24"/>
  <c r="J56" i="24"/>
  <c r="J68" i="24"/>
  <c r="O68" i="24"/>
  <c r="N68" i="24"/>
  <c r="I68" i="24"/>
  <c r="K68" i="24"/>
  <c r="P68" i="24"/>
  <c r="Q68" i="24"/>
  <c r="L68" i="24"/>
  <c r="M68" i="24"/>
  <c r="H68" i="24"/>
  <c r="K80" i="24"/>
  <c r="J80" i="24"/>
  <c r="N80" i="24"/>
  <c r="Q80" i="24"/>
  <c r="M80" i="24"/>
  <c r="I80" i="24"/>
  <c r="H80" i="24"/>
  <c r="O80" i="24"/>
  <c r="P80" i="24"/>
  <c r="L80" i="24"/>
  <c r="J96" i="24"/>
  <c r="K96" i="24"/>
  <c r="N96" i="24"/>
  <c r="M96" i="24"/>
  <c r="I96" i="24"/>
  <c r="Q96" i="24"/>
  <c r="O96" i="24"/>
  <c r="P96" i="24"/>
  <c r="L96" i="24"/>
  <c r="H96" i="24"/>
  <c r="N108" i="24"/>
  <c r="J108" i="24"/>
  <c r="O108" i="24"/>
  <c r="K108" i="24"/>
  <c r="Q108" i="24"/>
  <c r="I108" i="24"/>
  <c r="M108" i="24"/>
  <c r="L108" i="24"/>
  <c r="H108" i="24"/>
  <c r="P108" i="24"/>
  <c r="J112" i="24"/>
  <c r="K112" i="24"/>
  <c r="N112" i="24"/>
  <c r="I112" i="24"/>
  <c r="Q112" i="24"/>
  <c r="M112" i="24"/>
  <c r="P112" i="24"/>
  <c r="O112" i="24"/>
  <c r="L112" i="24"/>
  <c r="H112" i="24"/>
  <c r="H124" i="24"/>
  <c r="P124" i="24"/>
  <c r="Q124" i="24"/>
  <c r="L124" i="24"/>
  <c r="I124" i="24"/>
  <c r="K124" i="24"/>
  <c r="M124" i="24"/>
  <c r="N124" i="24"/>
  <c r="J124" i="24"/>
  <c r="O124" i="24"/>
  <c r="K136" i="24"/>
  <c r="N136" i="24"/>
  <c r="J136" i="24"/>
  <c r="O136" i="24"/>
  <c r="Q136" i="24"/>
  <c r="I136" i="24"/>
  <c r="L136" i="24"/>
  <c r="H136" i="24"/>
  <c r="P136" i="24"/>
  <c r="M136" i="24"/>
  <c r="Q148" i="24"/>
  <c r="P148" i="24"/>
  <c r="L148" i="24"/>
  <c r="H148" i="24"/>
  <c r="M148" i="24"/>
  <c r="K148" i="24"/>
  <c r="O148" i="24"/>
  <c r="N148" i="24"/>
  <c r="I148" i="24"/>
  <c r="J148" i="24"/>
  <c r="I160" i="24"/>
  <c r="L160" i="24"/>
  <c r="H160" i="24"/>
  <c r="P160" i="24"/>
  <c r="M160" i="24"/>
  <c r="K160" i="24"/>
  <c r="O160" i="24"/>
  <c r="Q160" i="24"/>
  <c r="N160" i="24"/>
  <c r="J160" i="24"/>
  <c r="M164" i="24"/>
  <c r="P164" i="24"/>
  <c r="L164" i="24"/>
  <c r="Q164" i="24"/>
  <c r="H164" i="24"/>
  <c r="I164" i="24"/>
  <c r="K164" i="24"/>
  <c r="O164" i="24"/>
  <c r="N164" i="24"/>
  <c r="J164" i="24"/>
  <c r="M168" i="24"/>
  <c r="L168" i="24"/>
  <c r="H168" i="24"/>
  <c r="P168" i="24"/>
  <c r="Q168" i="24"/>
  <c r="K168" i="24"/>
  <c r="O168" i="24"/>
  <c r="I168" i="24"/>
  <c r="N168" i="24"/>
  <c r="J168" i="24"/>
  <c r="I172" i="24"/>
  <c r="P172" i="24"/>
  <c r="L172" i="24"/>
  <c r="H172" i="24"/>
  <c r="M172" i="24"/>
  <c r="K172" i="24"/>
  <c r="O172" i="24"/>
  <c r="N172" i="24"/>
  <c r="Q172" i="24"/>
  <c r="J172" i="24"/>
  <c r="N184" i="24"/>
  <c r="J184" i="24"/>
  <c r="K184" i="24"/>
  <c r="Q184" i="24"/>
  <c r="L184" i="24"/>
  <c r="M184" i="24"/>
  <c r="O184" i="24"/>
  <c r="H184" i="24"/>
  <c r="I184" i="24"/>
  <c r="P184" i="24"/>
  <c r="J196" i="24"/>
  <c r="K196" i="24"/>
  <c r="N196" i="24"/>
  <c r="M196" i="24"/>
  <c r="Q196" i="24"/>
  <c r="I196" i="24"/>
  <c r="O196" i="24"/>
  <c r="H196" i="24"/>
  <c r="P196" i="24"/>
  <c r="L196" i="24"/>
  <c r="I208" i="24"/>
  <c r="P208" i="24"/>
  <c r="L208" i="24"/>
  <c r="H208" i="24"/>
  <c r="Q208" i="24"/>
  <c r="K208" i="24"/>
  <c r="O208" i="24"/>
  <c r="N208" i="24"/>
  <c r="J208" i="24"/>
  <c r="M208" i="24"/>
  <c r="L252" i="24"/>
  <c r="I252" i="24"/>
  <c r="H252" i="24"/>
  <c r="P252" i="24"/>
  <c r="O252" i="24"/>
  <c r="K252" i="24"/>
  <c r="M252" i="24"/>
  <c r="Q252" i="24"/>
  <c r="N252" i="24"/>
  <c r="J252" i="24"/>
  <c r="P256" i="24"/>
  <c r="L256" i="24"/>
  <c r="H256" i="24"/>
  <c r="I256" i="24"/>
  <c r="Q256" i="24"/>
  <c r="N256" i="24"/>
  <c r="O256" i="24"/>
  <c r="J256" i="24"/>
  <c r="K256" i="24"/>
  <c r="M256" i="24"/>
  <c r="Q260" i="24"/>
  <c r="I260" i="24"/>
  <c r="H260" i="24"/>
  <c r="P260" i="24"/>
  <c r="L260" i="24"/>
  <c r="K260" i="24"/>
  <c r="O260" i="24"/>
  <c r="M260" i="24"/>
  <c r="J260" i="24"/>
  <c r="N260" i="24"/>
  <c r="Q264" i="24"/>
  <c r="P264" i="24"/>
  <c r="L264" i="24"/>
  <c r="H264" i="24"/>
  <c r="I264" i="24"/>
  <c r="K264" i="24"/>
  <c r="O264" i="24"/>
  <c r="M264" i="24"/>
  <c r="N264" i="24"/>
  <c r="J264" i="24"/>
  <c r="M268" i="24"/>
  <c r="P268" i="24"/>
  <c r="L268" i="24"/>
  <c r="H268" i="24"/>
  <c r="Q268" i="24"/>
  <c r="K268" i="24"/>
  <c r="O268" i="24"/>
  <c r="N268" i="24"/>
  <c r="I268" i="24"/>
  <c r="J268" i="24"/>
  <c r="Q272" i="24"/>
  <c r="P272" i="24"/>
  <c r="L272" i="24"/>
  <c r="H272" i="24"/>
  <c r="I272" i="24"/>
  <c r="O272" i="24"/>
  <c r="K272" i="24"/>
  <c r="M272" i="24"/>
  <c r="J272" i="24"/>
  <c r="N272" i="24"/>
  <c r="P276" i="24"/>
  <c r="Q276" i="24"/>
  <c r="L276" i="24"/>
  <c r="H276" i="24"/>
  <c r="M276" i="24"/>
  <c r="O276" i="24"/>
  <c r="K276" i="24"/>
  <c r="I276" i="24"/>
  <c r="N276" i="24"/>
  <c r="J276" i="24"/>
  <c r="O280" i="24"/>
  <c r="J280" i="24"/>
  <c r="K280" i="24"/>
  <c r="M280" i="24"/>
  <c r="N280" i="24"/>
  <c r="Q280" i="24"/>
  <c r="I280" i="24"/>
  <c r="H280" i="24"/>
  <c r="L280" i="24"/>
  <c r="P280" i="24"/>
  <c r="K284" i="24"/>
  <c r="N284" i="24"/>
  <c r="J284" i="24"/>
  <c r="M284" i="24"/>
  <c r="Q284" i="24"/>
  <c r="I284" i="24"/>
  <c r="O284" i="24"/>
  <c r="H284" i="24"/>
  <c r="P284" i="24"/>
  <c r="L284" i="24"/>
  <c r="K288" i="24"/>
  <c r="N288" i="24"/>
  <c r="J288" i="24"/>
  <c r="M288" i="24"/>
  <c r="Q288" i="24"/>
  <c r="I288" i="24"/>
  <c r="P288" i="24"/>
  <c r="L288" i="24"/>
  <c r="O288" i="24"/>
  <c r="H288" i="24"/>
  <c r="K292" i="24"/>
  <c r="N292" i="24"/>
  <c r="J292" i="24"/>
  <c r="M292" i="24"/>
  <c r="I292" i="24"/>
  <c r="H292" i="24"/>
  <c r="Q292" i="24"/>
  <c r="P292" i="24"/>
  <c r="O292" i="24"/>
  <c r="L292" i="24"/>
  <c r="O296" i="24"/>
  <c r="N296" i="24"/>
  <c r="J296" i="24"/>
  <c r="K296" i="24"/>
  <c r="M296" i="24"/>
  <c r="Q296" i="24"/>
  <c r="P296" i="24"/>
  <c r="I296" i="24"/>
  <c r="L296" i="24"/>
  <c r="H296" i="24"/>
  <c r="O300" i="24"/>
  <c r="N300" i="24"/>
  <c r="J300" i="24"/>
  <c r="M300" i="24"/>
  <c r="Q300" i="24"/>
  <c r="I300" i="24"/>
  <c r="H300" i="24"/>
  <c r="K300" i="24"/>
  <c r="P300" i="24"/>
  <c r="L300" i="24"/>
  <c r="Q304" i="24"/>
  <c r="P304" i="24"/>
  <c r="L304" i="24"/>
  <c r="H304" i="24"/>
  <c r="M304" i="24"/>
  <c r="K304" i="24"/>
  <c r="I304" i="24"/>
  <c r="N304" i="24"/>
  <c r="O304" i="24"/>
  <c r="J304" i="24"/>
  <c r="M308" i="24"/>
  <c r="L308" i="24"/>
  <c r="H308" i="24"/>
  <c r="P308" i="24"/>
  <c r="Q308" i="24"/>
  <c r="O308" i="24"/>
  <c r="K308" i="24"/>
  <c r="J308" i="24"/>
  <c r="I308" i="24"/>
  <c r="N308" i="24"/>
  <c r="Q312" i="24"/>
  <c r="P312" i="24"/>
  <c r="L312" i="24"/>
  <c r="H312" i="24"/>
  <c r="I312" i="24"/>
  <c r="K312" i="24"/>
  <c r="M312" i="24"/>
  <c r="N312" i="24"/>
  <c r="O312" i="24"/>
  <c r="J312" i="24"/>
  <c r="M316" i="24"/>
  <c r="L316" i="24"/>
  <c r="H316" i="24"/>
  <c r="P316" i="24"/>
  <c r="O316" i="24"/>
  <c r="K316" i="24"/>
  <c r="J316" i="24"/>
  <c r="Q316" i="24"/>
  <c r="I316" i="24"/>
  <c r="N316" i="24"/>
  <c r="Q320" i="24"/>
  <c r="P320" i="24"/>
  <c r="L320" i="24"/>
  <c r="H320" i="24"/>
  <c r="I320" i="24"/>
  <c r="O320" i="24"/>
  <c r="N320" i="24"/>
  <c r="K320" i="24"/>
  <c r="M320" i="24"/>
  <c r="J320" i="24"/>
  <c r="I324" i="24"/>
  <c r="H324" i="24"/>
  <c r="P324" i="24"/>
  <c r="L324" i="24"/>
  <c r="M324" i="24"/>
  <c r="K324" i="24"/>
  <c r="O324" i="24"/>
  <c r="Q324" i="24"/>
  <c r="N324" i="24"/>
  <c r="J324" i="24"/>
  <c r="Q328" i="24"/>
  <c r="I328" i="24"/>
  <c r="P328" i="24"/>
  <c r="L328" i="24"/>
  <c r="K328" i="24"/>
  <c r="O328" i="24"/>
  <c r="N328" i="24"/>
  <c r="M328" i="24"/>
  <c r="J328" i="24"/>
  <c r="H332" i="24"/>
  <c r="P332" i="24"/>
  <c r="L332" i="24"/>
  <c r="K332" i="24"/>
  <c r="M332" i="24"/>
  <c r="N332" i="24"/>
  <c r="O332" i="24"/>
  <c r="Q332" i="24"/>
  <c r="I332" i="24"/>
  <c r="J332" i="24"/>
  <c r="O336" i="24"/>
  <c r="J336" i="24"/>
  <c r="N336" i="24"/>
  <c r="M336" i="24"/>
  <c r="K336" i="24"/>
  <c r="Q336" i="24"/>
  <c r="I336" i="24"/>
  <c r="H336" i="24"/>
  <c r="P336" i="24"/>
  <c r="L336" i="24"/>
  <c r="K340" i="24"/>
  <c r="N340" i="24"/>
  <c r="J340" i="24"/>
  <c r="M340" i="24"/>
  <c r="Q340" i="24"/>
  <c r="I340" i="24"/>
  <c r="P340" i="24"/>
  <c r="O340" i="24"/>
  <c r="L340" i="24"/>
  <c r="H340" i="24"/>
  <c r="P344" i="24"/>
  <c r="L344" i="24"/>
  <c r="I344" i="24"/>
  <c r="H344" i="24"/>
  <c r="Q344" i="24"/>
  <c r="K344" i="24"/>
  <c r="O344" i="24"/>
  <c r="N344" i="24"/>
  <c r="J344" i="24"/>
  <c r="M344" i="24"/>
  <c r="H348" i="24"/>
  <c r="Q348" i="24"/>
  <c r="I348" i="24"/>
  <c r="P348" i="24"/>
  <c r="L348" i="24"/>
  <c r="K348" i="24"/>
  <c r="O348" i="24"/>
  <c r="N348" i="24"/>
  <c r="M348" i="24"/>
  <c r="J348" i="24"/>
  <c r="P7" i="24"/>
  <c r="L7" i="24"/>
  <c r="H7" i="24"/>
  <c r="I7" i="24"/>
  <c r="Q7" i="24"/>
  <c r="O7" i="24"/>
  <c r="M7" i="24"/>
  <c r="K7" i="24"/>
  <c r="J7" i="24"/>
  <c r="N7" i="24"/>
  <c r="P19" i="24"/>
  <c r="L19" i="24"/>
  <c r="H19" i="24"/>
  <c r="Q19" i="24"/>
  <c r="I19" i="24"/>
  <c r="O19" i="24"/>
  <c r="J19" i="24"/>
  <c r="K19" i="24"/>
  <c r="M19" i="24"/>
  <c r="N19" i="24"/>
  <c r="N31" i="24"/>
  <c r="J31" i="24"/>
  <c r="O31" i="24"/>
  <c r="Q31" i="24"/>
  <c r="M31" i="24"/>
  <c r="H31" i="24"/>
  <c r="I31" i="24"/>
  <c r="L31" i="24"/>
  <c r="K31" i="24"/>
  <c r="P31" i="24"/>
  <c r="O43" i="24"/>
  <c r="N43" i="24"/>
  <c r="K43" i="24"/>
  <c r="I43" i="24"/>
  <c r="P43" i="24"/>
  <c r="J43" i="24"/>
  <c r="Q43" i="24"/>
  <c r="L43" i="24"/>
  <c r="M43" i="24"/>
  <c r="H43" i="24"/>
  <c r="N51" i="24"/>
  <c r="J51" i="24"/>
  <c r="K51" i="24"/>
  <c r="Q51" i="24"/>
  <c r="M51" i="24"/>
  <c r="H51" i="24"/>
  <c r="I51" i="24"/>
  <c r="O51" i="24"/>
  <c r="P51" i="24"/>
  <c r="L51" i="24"/>
  <c r="O63" i="24"/>
  <c r="N63" i="24"/>
  <c r="J63" i="24"/>
  <c r="I63" i="24"/>
  <c r="P63" i="24"/>
  <c r="Q63" i="24"/>
  <c r="L63" i="24"/>
  <c r="M63" i="24"/>
  <c r="K63" i="24"/>
  <c r="H63" i="24"/>
  <c r="N12" i="24"/>
  <c r="O12" i="24"/>
  <c r="J12" i="24"/>
  <c r="I12" i="24"/>
  <c r="Q12" i="24"/>
  <c r="M12" i="24"/>
  <c r="K12" i="24"/>
  <c r="L12" i="24"/>
  <c r="H12" i="24"/>
  <c r="P12" i="24"/>
  <c r="P24" i="24"/>
  <c r="L24" i="24"/>
  <c r="Q24" i="24"/>
  <c r="N24" i="24"/>
  <c r="O24" i="24"/>
  <c r="J24" i="24"/>
  <c r="M24" i="24"/>
  <c r="K24" i="24"/>
  <c r="I24" i="24"/>
  <c r="H24" i="24"/>
  <c r="K36" i="24"/>
  <c r="N36" i="24"/>
  <c r="J36" i="24"/>
  <c r="I36" i="24"/>
  <c r="M36" i="24"/>
  <c r="P36" i="24"/>
  <c r="L36" i="24"/>
  <c r="O36" i="24"/>
  <c r="H36" i="24"/>
  <c r="Q36" i="24"/>
  <c r="O48" i="24"/>
  <c r="J48" i="24"/>
  <c r="N48" i="24"/>
  <c r="M48" i="24"/>
  <c r="Q48" i="24"/>
  <c r="H48" i="24"/>
  <c r="I48" i="24"/>
  <c r="L48" i="24"/>
  <c r="K48" i="24"/>
  <c r="P48" i="24"/>
  <c r="M60" i="24"/>
  <c r="P60" i="24"/>
  <c r="L60" i="24"/>
  <c r="H60" i="24"/>
  <c r="Q60" i="24"/>
  <c r="N60" i="24"/>
  <c r="O60" i="24"/>
  <c r="J60" i="24"/>
  <c r="K60" i="24"/>
  <c r="I60" i="24"/>
  <c r="I72" i="24"/>
  <c r="L72" i="24"/>
  <c r="H72" i="24"/>
  <c r="M72" i="24"/>
  <c r="P72" i="24"/>
  <c r="O72" i="24"/>
  <c r="J72" i="24"/>
  <c r="K72" i="24"/>
  <c r="Q72" i="24"/>
  <c r="N72" i="24"/>
  <c r="O84" i="24"/>
  <c r="N84" i="24"/>
  <c r="J84" i="24"/>
  <c r="I84" i="24"/>
  <c r="Q84" i="24"/>
  <c r="P84" i="24"/>
  <c r="M84" i="24"/>
  <c r="L84" i="24"/>
  <c r="K84" i="24"/>
  <c r="H84" i="24"/>
  <c r="N88" i="24"/>
  <c r="J88" i="24"/>
  <c r="O88" i="24"/>
  <c r="K88" i="24"/>
  <c r="Q88" i="24"/>
  <c r="I88" i="24"/>
  <c r="M88" i="24"/>
  <c r="L88" i="24"/>
  <c r="H88" i="24"/>
  <c r="P88" i="24"/>
  <c r="K100" i="24"/>
  <c r="J100" i="24"/>
  <c r="N100" i="24"/>
  <c r="O100" i="24"/>
  <c r="M100" i="24"/>
  <c r="I100" i="24"/>
  <c r="Q100" i="24"/>
  <c r="H100" i="24"/>
  <c r="P100" i="24"/>
  <c r="L100" i="24"/>
  <c r="O116" i="24"/>
  <c r="K116" i="24"/>
  <c r="N116" i="24"/>
  <c r="J116" i="24"/>
  <c r="Q116" i="24"/>
  <c r="I116" i="24"/>
  <c r="M116" i="24"/>
  <c r="L116" i="24"/>
  <c r="H116" i="24"/>
  <c r="P116" i="24"/>
  <c r="Q128" i="24"/>
  <c r="I128" i="24"/>
  <c r="P128" i="24"/>
  <c r="L128" i="24"/>
  <c r="M128" i="24"/>
  <c r="H128" i="24"/>
  <c r="K128" i="24"/>
  <c r="N128" i="24"/>
  <c r="J128" i="24"/>
  <c r="O128" i="24"/>
  <c r="M144" i="24"/>
  <c r="L144" i="24"/>
  <c r="H144" i="24"/>
  <c r="P144" i="24"/>
  <c r="I144" i="24"/>
  <c r="K144" i="24"/>
  <c r="O144" i="24"/>
  <c r="N144" i="24"/>
  <c r="J144" i="24"/>
  <c r="Q144" i="24"/>
  <c r="Q152" i="24"/>
  <c r="I152" i="24"/>
  <c r="L152" i="24"/>
  <c r="H152" i="24"/>
  <c r="P152" i="24"/>
  <c r="K152" i="24"/>
  <c r="M152" i="24"/>
  <c r="O152" i="24"/>
  <c r="N152" i="24"/>
  <c r="J152" i="24"/>
  <c r="N180" i="24"/>
  <c r="J180" i="24"/>
  <c r="K180" i="24"/>
  <c r="Q180" i="24"/>
  <c r="L180" i="24"/>
  <c r="M180" i="24"/>
  <c r="O180" i="24"/>
  <c r="H180" i="24"/>
  <c r="I180" i="24"/>
  <c r="P180" i="24"/>
  <c r="O192" i="24"/>
  <c r="N192" i="24"/>
  <c r="J192" i="24"/>
  <c r="Q192" i="24"/>
  <c r="M192" i="24"/>
  <c r="I192" i="24"/>
  <c r="P192" i="24"/>
  <c r="L192" i="24"/>
  <c r="K192" i="24"/>
  <c r="H192" i="24"/>
  <c r="O200" i="24"/>
  <c r="N200" i="24"/>
  <c r="J200" i="24"/>
  <c r="K200" i="24"/>
  <c r="Q200" i="24"/>
  <c r="M200" i="24"/>
  <c r="I200" i="24"/>
  <c r="P200" i="24"/>
  <c r="L200" i="24"/>
  <c r="H200" i="24"/>
  <c r="M216" i="24"/>
  <c r="P216" i="24"/>
  <c r="L216" i="24"/>
  <c r="H216" i="24"/>
  <c r="Q216" i="24"/>
  <c r="K216" i="24"/>
  <c r="O216" i="24"/>
  <c r="N216" i="24"/>
  <c r="J216" i="24"/>
  <c r="I216" i="24"/>
  <c r="M224" i="24"/>
  <c r="L224" i="24"/>
  <c r="H224" i="24"/>
  <c r="Q224" i="24"/>
  <c r="P224" i="24"/>
  <c r="O224" i="24"/>
  <c r="K224" i="24"/>
  <c r="I224" i="24"/>
  <c r="J224" i="24"/>
  <c r="N224" i="24"/>
  <c r="L232" i="24"/>
  <c r="H232" i="24"/>
  <c r="P232" i="24"/>
  <c r="Q232" i="24"/>
  <c r="M232" i="24"/>
  <c r="K232" i="24"/>
  <c r="O232" i="24"/>
  <c r="I232" i="24"/>
  <c r="N232" i="24"/>
  <c r="J232" i="24"/>
  <c r="M236" i="24"/>
  <c r="P236" i="24"/>
  <c r="L236" i="24"/>
  <c r="H236" i="24"/>
  <c r="Q236" i="24"/>
  <c r="K236" i="24"/>
  <c r="O236" i="24"/>
  <c r="N236" i="24"/>
  <c r="J236" i="24"/>
  <c r="I236" i="24"/>
  <c r="N244" i="24"/>
  <c r="J244" i="24"/>
  <c r="I244" i="24"/>
  <c r="M244" i="24"/>
  <c r="P244" i="24"/>
  <c r="O244" i="24"/>
  <c r="K244" i="24"/>
  <c r="L244" i="24"/>
  <c r="Q244" i="24"/>
  <c r="H244" i="24"/>
  <c r="M5" i="24"/>
  <c r="P5" i="24"/>
  <c r="L5" i="24"/>
  <c r="H5" i="24"/>
  <c r="I5" i="24"/>
  <c r="O5" i="24"/>
  <c r="J5" i="24"/>
  <c r="Q5" i="24"/>
  <c r="K5" i="24"/>
  <c r="N5" i="24"/>
  <c r="L13" i="24"/>
  <c r="H13" i="24"/>
  <c r="P13" i="24"/>
  <c r="M13" i="24"/>
  <c r="O13" i="24"/>
  <c r="K13" i="24"/>
  <c r="Q13" i="24"/>
  <c r="I13" i="24"/>
  <c r="N13" i="24"/>
  <c r="J13" i="24"/>
  <c r="N21" i="24"/>
  <c r="J21" i="24"/>
  <c r="Q21" i="24"/>
  <c r="L21" i="24"/>
  <c r="M21" i="24"/>
  <c r="O21" i="24"/>
  <c r="H21" i="24"/>
  <c r="I21" i="24"/>
  <c r="K21" i="24"/>
  <c r="P21" i="24"/>
  <c r="N29" i="24"/>
  <c r="J29" i="24"/>
  <c r="Q29" i="24"/>
  <c r="L29" i="24"/>
  <c r="M29" i="24"/>
  <c r="O29" i="24"/>
  <c r="H29" i="24"/>
  <c r="I29" i="24"/>
  <c r="K29" i="24"/>
  <c r="P29" i="24"/>
  <c r="I37" i="24"/>
  <c r="L37" i="24"/>
  <c r="Q37" i="24"/>
  <c r="H37" i="24"/>
  <c r="P37" i="24"/>
  <c r="O37" i="24"/>
  <c r="K37" i="24"/>
  <c r="M37" i="24"/>
  <c r="J37" i="24"/>
  <c r="N37" i="24"/>
  <c r="J41" i="24"/>
  <c r="K41" i="24"/>
  <c r="N41" i="24"/>
  <c r="M41" i="24"/>
  <c r="I41" i="24"/>
  <c r="Q41" i="24"/>
  <c r="O41" i="24"/>
  <c r="P41" i="24"/>
  <c r="L41" i="24"/>
  <c r="H41" i="24"/>
  <c r="K45" i="24"/>
  <c r="N45" i="24"/>
  <c r="J45" i="24"/>
  <c r="Q45" i="24"/>
  <c r="I45" i="24"/>
  <c r="L45" i="24"/>
  <c r="O45" i="24"/>
  <c r="H45" i="24"/>
  <c r="M45" i="24"/>
  <c r="P45" i="24"/>
  <c r="M49" i="24"/>
  <c r="P49" i="24"/>
  <c r="L49" i="24"/>
  <c r="H49" i="24"/>
  <c r="I49" i="24"/>
  <c r="O49" i="24"/>
  <c r="K49" i="24"/>
  <c r="N49" i="24"/>
  <c r="J49" i="24"/>
  <c r="Q49" i="24"/>
  <c r="N53" i="24"/>
  <c r="J53" i="24"/>
  <c r="K53" i="24"/>
  <c r="I53" i="24"/>
  <c r="P53" i="24"/>
  <c r="Q53" i="24"/>
  <c r="L53" i="24"/>
  <c r="M53" i="24"/>
  <c r="O53" i="24"/>
  <c r="H53" i="24"/>
  <c r="N57" i="24"/>
  <c r="J57" i="24"/>
  <c r="K57" i="24"/>
  <c r="Q57" i="24"/>
  <c r="M57" i="24"/>
  <c r="H57" i="24"/>
  <c r="I57" i="24"/>
  <c r="O57" i="24"/>
  <c r="P57" i="24"/>
  <c r="L57" i="24"/>
  <c r="J61" i="24"/>
  <c r="O61" i="24"/>
  <c r="N61" i="24"/>
  <c r="M61" i="24"/>
  <c r="I61" i="24"/>
  <c r="Q61" i="24"/>
  <c r="K61" i="24"/>
  <c r="P61" i="24"/>
  <c r="L61" i="24"/>
  <c r="H61" i="24"/>
  <c r="N65" i="24"/>
  <c r="O65" i="24"/>
  <c r="J65" i="24"/>
  <c r="Q65" i="24"/>
  <c r="I65" i="24"/>
  <c r="K65" i="24"/>
  <c r="L65" i="24"/>
  <c r="H65" i="24"/>
  <c r="P65" i="24"/>
  <c r="M65" i="24"/>
  <c r="I69" i="24"/>
  <c r="H69" i="24"/>
  <c r="P69" i="24"/>
  <c r="L69" i="24"/>
  <c r="Q69" i="24"/>
  <c r="O69" i="24"/>
  <c r="K69" i="24"/>
  <c r="M69" i="24"/>
  <c r="N69" i="24"/>
  <c r="J69" i="24"/>
  <c r="N73" i="24"/>
  <c r="J73" i="24"/>
  <c r="K73" i="24"/>
  <c r="I73" i="24"/>
  <c r="M73" i="24"/>
  <c r="P73" i="24"/>
  <c r="O73" i="24"/>
  <c r="L73" i="24"/>
  <c r="Q73" i="24"/>
  <c r="H73" i="24"/>
  <c r="Q77" i="24"/>
  <c r="H77" i="24"/>
  <c r="P77" i="24"/>
  <c r="L77" i="24"/>
  <c r="I77" i="24"/>
  <c r="O77" i="24"/>
  <c r="K77" i="24"/>
  <c r="N77" i="24"/>
  <c r="M77" i="24"/>
  <c r="J77" i="24"/>
  <c r="I81" i="24"/>
  <c r="P81" i="24"/>
  <c r="L81" i="24"/>
  <c r="H81" i="24"/>
  <c r="M81" i="24"/>
  <c r="O81" i="24"/>
  <c r="Q81" i="24"/>
  <c r="N81" i="24"/>
  <c r="J81" i="24"/>
  <c r="K81" i="24"/>
  <c r="Q85" i="24"/>
  <c r="H85" i="24"/>
  <c r="P85" i="24"/>
  <c r="I85" i="24"/>
  <c r="L85" i="24"/>
  <c r="O85" i="24"/>
  <c r="K85" i="24"/>
  <c r="M85" i="24"/>
  <c r="J85" i="24"/>
  <c r="N85" i="24"/>
  <c r="M89" i="24"/>
  <c r="P89" i="24"/>
  <c r="L89" i="24"/>
  <c r="H89" i="24"/>
  <c r="I89" i="24"/>
  <c r="O89" i="24"/>
  <c r="Q89" i="24"/>
  <c r="N89" i="24"/>
  <c r="J89" i="24"/>
  <c r="K89" i="24"/>
  <c r="H93" i="24"/>
  <c r="P93" i="24"/>
  <c r="I93" i="24"/>
  <c r="L93" i="24"/>
  <c r="Q93" i="24"/>
  <c r="K93" i="24"/>
  <c r="O93" i="24"/>
  <c r="M93" i="24"/>
  <c r="N93" i="24"/>
  <c r="J93" i="24"/>
  <c r="P97" i="24"/>
  <c r="Q97" i="24"/>
  <c r="L97" i="24"/>
  <c r="H97" i="24"/>
  <c r="I97" i="24"/>
  <c r="O97" i="24"/>
  <c r="J97" i="24"/>
  <c r="N97" i="24"/>
  <c r="K97" i="24"/>
  <c r="M97" i="24"/>
  <c r="M101" i="24"/>
  <c r="H101" i="24"/>
  <c r="P101" i="24"/>
  <c r="L101" i="24"/>
  <c r="Q101" i="24"/>
  <c r="I101" i="24"/>
  <c r="O101" i="24"/>
  <c r="K101" i="24"/>
  <c r="N101" i="24"/>
  <c r="J101" i="24"/>
  <c r="Q105" i="24"/>
  <c r="P105" i="24"/>
  <c r="L105" i="24"/>
  <c r="H105" i="24"/>
  <c r="M105" i="24"/>
  <c r="O105" i="24"/>
  <c r="K105" i="24"/>
  <c r="J105" i="24"/>
  <c r="N105" i="24"/>
  <c r="I105" i="24"/>
  <c r="M109" i="24"/>
  <c r="H109" i="24"/>
  <c r="P109" i="24"/>
  <c r="L109" i="24"/>
  <c r="O109" i="24"/>
  <c r="K109" i="24"/>
  <c r="Q109" i="24"/>
  <c r="N109" i="24"/>
  <c r="I109" i="24"/>
  <c r="J109" i="24"/>
  <c r="Q113" i="24"/>
  <c r="M113" i="24"/>
  <c r="P113" i="24"/>
  <c r="L113" i="24"/>
  <c r="H113" i="24"/>
  <c r="I113" i="24"/>
  <c r="O113" i="24"/>
  <c r="K113" i="24"/>
  <c r="J113" i="24"/>
  <c r="N113" i="24"/>
  <c r="Q117" i="24"/>
  <c r="H117" i="24"/>
  <c r="P117" i="24"/>
  <c r="L117" i="24"/>
  <c r="I117" i="24"/>
  <c r="O117" i="24"/>
  <c r="K117" i="24"/>
  <c r="N117" i="24"/>
  <c r="J117" i="24"/>
  <c r="M117" i="24"/>
  <c r="Q121" i="24"/>
  <c r="I121" i="24"/>
  <c r="P121" i="24"/>
  <c r="L121" i="24"/>
  <c r="H121" i="24"/>
  <c r="M121" i="24"/>
  <c r="O121" i="24"/>
  <c r="K121" i="24"/>
  <c r="J121" i="24"/>
  <c r="N121" i="24"/>
  <c r="K125" i="24"/>
  <c r="N125" i="24"/>
  <c r="J125" i="24"/>
  <c r="I125" i="24"/>
  <c r="M125" i="24"/>
  <c r="O125" i="24"/>
  <c r="Q125" i="24"/>
  <c r="L125" i="24"/>
  <c r="H125" i="24"/>
  <c r="P125" i="24"/>
  <c r="J129" i="24"/>
  <c r="O129" i="24"/>
  <c r="N129" i="24"/>
  <c r="M129" i="24"/>
  <c r="I129" i="24"/>
  <c r="K129" i="24"/>
  <c r="P129" i="24"/>
  <c r="Q129" i="24"/>
  <c r="H129" i="24"/>
  <c r="L129" i="24"/>
  <c r="J133" i="24"/>
  <c r="K133" i="24"/>
  <c r="M133" i="24"/>
  <c r="I133" i="24"/>
  <c r="N133" i="24"/>
  <c r="O133" i="24"/>
  <c r="P133" i="24"/>
  <c r="Q133" i="24"/>
  <c r="H133" i="24"/>
  <c r="L133" i="24"/>
  <c r="O137" i="24"/>
  <c r="N137" i="24"/>
  <c r="J137" i="24"/>
  <c r="K137" i="24"/>
  <c r="Q137" i="24"/>
  <c r="I137" i="24"/>
  <c r="M137" i="24"/>
  <c r="L137" i="24"/>
  <c r="H137" i="24"/>
  <c r="P137" i="24"/>
  <c r="O141" i="24"/>
  <c r="J141" i="24"/>
  <c r="N141" i="24"/>
  <c r="K141" i="24"/>
  <c r="I141" i="24"/>
  <c r="Q141" i="24"/>
  <c r="M141" i="24"/>
  <c r="P141" i="24"/>
  <c r="L141" i="24"/>
  <c r="H141" i="24"/>
  <c r="O145" i="24"/>
  <c r="N145" i="24"/>
  <c r="J145" i="24"/>
  <c r="K145" i="24"/>
  <c r="Q145" i="24"/>
  <c r="I145" i="24"/>
  <c r="M145" i="24"/>
  <c r="L145" i="24"/>
  <c r="H145" i="24"/>
  <c r="P145" i="24"/>
  <c r="O149" i="24"/>
  <c r="J149" i="24"/>
  <c r="N149" i="24"/>
  <c r="I149" i="24"/>
  <c r="Q149" i="24"/>
  <c r="K149" i="24"/>
  <c r="P149" i="24"/>
  <c r="M149" i="24"/>
  <c r="L149" i="24"/>
  <c r="H149" i="24"/>
  <c r="N153" i="24"/>
  <c r="J153" i="24"/>
  <c r="O153" i="24"/>
  <c r="Q153" i="24"/>
  <c r="I153" i="24"/>
  <c r="M153" i="24"/>
  <c r="L153" i="24"/>
  <c r="H153" i="24"/>
  <c r="K153" i="24"/>
  <c r="P153" i="24"/>
  <c r="K157" i="24"/>
  <c r="J157" i="24"/>
  <c r="O157" i="24"/>
  <c r="I157" i="24"/>
  <c r="N157" i="24"/>
  <c r="Q157" i="24"/>
  <c r="M157" i="24"/>
  <c r="P157" i="24"/>
  <c r="L157" i="24"/>
  <c r="H157" i="24"/>
  <c r="K161" i="24"/>
  <c r="N161" i="24"/>
  <c r="J161" i="24"/>
  <c r="Q161" i="24"/>
  <c r="I161" i="24"/>
  <c r="M161" i="24"/>
  <c r="O161" i="24"/>
  <c r="L161" i="24"/>
  <c r="H161" i="24"/>
  <c r="P161" i="24"/>
  <c r="O165" i="24"/>
  <c r="J165" i="24"/>
  <c r="N165" i="24"/>
  <c r="I165" i="24"/>
  <c r="Q165" i="24"/>
  <c r="M165" i="24"/>
  <c r="P165" i="24"/>
  <c r="K165" i="24"/>
  <c r="L165" i="24"/>
  <c r="H165" i="24"/>
  <c r="N169" i="24"/>
  <c r="J169" i="24"/>
  <c r="K169" i="24"/>
  <c r="Q169" i="24"/>
  <c r="I169" i="24"/>
  <c r="M169" i="24"/>
  <c r="L169" i="24"/>
  <c r="H169" i="24"/>
  <c r="P169" i="24"/>
  <c r="O169" i="24"/>
  <c r="J173" i="24"/>
  <c r="K173" i="24"/>
  <c r="N173" i="24"/>
  <c r="O173" i="24"/>
  <c r="I173" i="24"/>
  <c r="Q173" i="24"/>
  <c r="M173" i="24"/>
  <c r="P173" i="24"/>
  <c r="L173" i="24"/>
  <c r="H173" i="24"/>
  <c r="P177" i="24"/>
  <c r="L177" i="24"/>
  <c r="H177" i="24"/>
  <c r="M177" i="24"/>
  <c r="O177" i="24"/>
  <c r="K177" i="24"/>
  <c r="Q177" i="24"/>
  <c r="I177" i="24"/>
  <c r="N177" i="24"/>
  <c r="J177" i="24"/>
  <c r="J181" i="24"/>
  <c r="K181" i="24"/>
  <c r="N181" i="24"/>
  <c r="M181" i="24"/>
  <c r="I181" i="24"/>
  <c r="P181" i="24"/>
  <c r="Q181" i="24"/>
  <c r="O181" i="24"/>
  <c r="H181" i="24"/>
  <c r="L181" i="24"/>
  <c r="I185" i="24"/>
  <c r="H185" i="24"/>
  <c r="M185" i="24"/>
  <c r="P185" i="24"/>
  <c r="L185" i="24"/>
  <c r="K185" i="24"/>
  <c r="O185" i="24"/>
  <c r="Q185" i="24"/>
  <c r="N185" i="24"/>
  <c r="J185" i="24"/>
  <c r="Q189" i="24"/>
  <c r="P189" i="24"/>
  <c r="L189" i="24"/>
  <c r="H189" i="24"/>
  <c r="M189" i="24"/>
  <c r="O189" i="24"/>
  <c r="N189" i="24"/>
  <c r="K189" i="24"/>
  <c r="I189" i="24"/>
  <c r="J189" i="24"/>
  <c r="Q193" i="24"/>
  <c r="H193" i="24"/>
  <c r="P193" i="24"/>
  <c r="L193" i="24"/>
  <c r="M193" i="24"/>
  <c r="K193" i="24"/>
  <c r="I193" i="24"/>
  <c r="N193" i="24"/>
  <c r="O193" i="24"/>
  <c r="J193" i="24"/>
  <c r="M197" i="24"/>
  <c r="P197" i="24"/>
  <c r="L197" i="24"/>
  <c r="H197" i="24"/>
  <c r="K197" i="24"/>
  <c r="N197" i="24"/>
  <c r="O197" i="24"/>
  <c r="J197" i="24"/>
  <c r="I197" i="24"/>
  <c r="Q197" i="24"/>
  <c r="Q201" i="24"/>
  <c r="H201" i="24"/>
  <c r="P201" i="24"/>
  <c r="I201" i="24"/>
  <c r="L201" i="24"/>
  <c r="K201" i="24"/>
  <c r="O201" i="24"/>
  <c r="M201" i="24"/>
  <c r="J201" i="24"/>
  <c r="N201" i="24"/>
  <c r="N205" i="24"/>
  <c r="O205" i="24"/>
  <c r="J205" i="24"/>
  <c r="K205" i="24"/>
  <c r="Q205" i="24"/>
  <c r="I205" i="24"/>
  <c r="M205" i="24"/>
  <c r="L205" i="24"/>
  <c r="H205" i="24"/>
  <c r="P205" i="24"/>
  <c r="K209" i="24"/>
  <c r="N209" i="24"/>
  <c r="J209" i="24"/>
  <c r="I209" i="24"/>
  <c r="Q209" i="24"/>
  <c r="M209" i="24"/>
  <c r="P209" i="24"/>
  <c r="O209" i="24"/>
  <c r="H209" i="24"/>
  <c r="L209" i="24"/>
  <c r="K213" i="24"/>
  <c r="N213" i="24"/>
  <c r="J213" i="24"/>
  <c r="O213" i="24"/>
  <c r="Q213" i="24"/>
  <c r="I213" i="24"/>
  <c r="M213" i="24"/>
  <c r="L213" i="24"/>
  <c r="H213" i="24"/>
  <c r="P213" i="24"/>
  <c r="K217" i="24"/>
  <c r="N217" i="24"/>
  <c r="J217" i="24"/>
  <c r="I217" i="24"/>
  <c r="Q217" i="24"/>
  <c r="O217" i="24"/>
  <c r="P217" i="24"/>
  <c r="M217" i="24"/>
  <c r="L217" i="24"/>
  <c r="H217" i="24"/>
  <c r="K221" i="24"/>
  <c r="N221" i="24"/>
  <c r="J221" i="24"/>
  <c r="O221" i="24"/>
  <c r="Q221" i="24"/>
  <c r="I221" i="24"/>
  <c r="M221" i="24"/>
  <c r="L221" i="24"/>
  <c r="H221" i="24"/>
  <c r="P221" i="24"/>
  <c r="O225" i="24"/>
  <c r="N225" i="24"/>
  <c r="J225" i="24"/>
  <c r="M225" i="24"/>
  <c r="Q225" i="24"/>
  <c r="P225" i="24"/>
  <c r="L225" i="24"/>
  <c r="I225" i="24"/>
  <c r="H225" i="24"/>
  <c r="K225" i="24"/>
  <c r="I229" i="24"/>
  <c r="P229" i="24"/>
  <c r="L229" i="24"/>
  <c r="H229" i="24"/>
  <c r="M229" i="24"/>
  <c r="K229" i="24"/>
  <c r="O229" i="24"/>
  <c r="N229" i="24"/>
  <c r="J229" i="24"/>
  <c r="Q229" i="24"/>
  <c r="N233" i="24"/>
  <c r="J233" i="24"/>
  <c r="O233" i="24"/>
  <c r="Q233" i="24"/>
  <c r="I233" i="24"/>
  <c r="M233" i="24"/>
  <c r="K233" i="24"/>
  <c r="L233" i="24"/>
  <c r="H233" i="24"/>
  <c r="P233" i="24"/>
  <c r="J237" i="24"/>
  <c r="K237" i="24"/>
  <c r="N237" i="24"/>
  <c r="I237" i="24"/>
  <c r="Q237" i="24"/>
  <c r="M237" i="24"/>
  <c r="O237" i="24"/>
  <c r="P237" i="24"/>
  <c r="L237" i="24"/>
  <c r="H237" i="24"/>
  <c r="O241" i="24"/>
  <c r="N241" i="24"/>
  <c r="J241" i="24"/>
  <c r="Q241" i="24"/>
  <c r="I241" i="24"/>
  <c r="M241" i="24"/>
  <c r="L241" i="24"/>
  <c r="H241" i="24"/>
  <c r="K241" i="24"/>
  <c r="P241" i="24"/>
  <c r="M245" i="24"/>
  <c r="L245" i="24"/>
  <c r="H245" i="24"/>
  <c r="Q245" i="24"/>
  <c r="P245" i="24"/>
  <c r="O245" i="24"/>
  <c r="K245" i="24"/>
  <c r="I245" i="24"/>
  <c r="J245" i="24"/>
  <c r="N245" i="24"/>
  <c r="O249" i="24"/>
  <c r="J249" i="24"/>
  <c r="K249" i="24"/>
  <c r="N249" i="24"/>
  <c r="M249" i="24"/>
  <c r="I249" i="24"/>
  <c r="Q249" i="24"/>
  <c r="P249" i="24"/>
  <c r="L249" i="24"/>
  <c r="H249" i="24"/>
  <c r="K253" i="24"/>
  <c r="N253" i="24"/>
  <c r="J253" i="24"/>
  <c r="O253" i="24"/>
  <c r="Q253" i="24"/>
  <c r="L253" i="24"/>
  <c r="M253" i="24"/>
  <c r="H253" i="24"/>
  <c r="I253" i="24"/>
  <c r="P253" i="24"/>
  <c r="N257" i="24"/>
  <c r="O257" i="24"/>
  <c r="J257" i="24"/>
  <c r="K257" i="24"/>
  <c r="M257" i="24"/>
  <c r="I257" i="24"/>
  <c r="Q257" i="24"/>
  <c r="P257" i="24"/>
  <c r="L257" i="24"/>
  <c r="H257" i="24"/>
  <c r="N261" i="24"/>
  <c r="J261" i="24"/>
  <c r="K261" i="24"/>
  <c r="Q261" i="24"/>
  <c r="I261" i="24"/>
  <c r="M261" i="24"/>
  <c r="L261" i="24"/>
  <c r="H261" i="24"/>
  <c r="O261" i="24"/>
  <c r="P261" i="24"/>
  <c r="O265" i="24"/>
  <c r="N265" i="24"/>
  <c r="J265" i="24"/>
  <c r="I265" i="24"/>
  <c r="K265" i="24"/>
  <c r="Q265" i="24"/>
  <c r="P265" i="24"/>
  <c r="L265" i="24"/>
  <c r="H265" i="24"/>
  <c r="M265" i="24"/>
  <c r="K269" i="24"/>
  <c r="N269" i="24"/>
  <c r="J269" i="24"/>
  <c r="M269" i="24"/>
  <c r="Q269" i="24"/>
  <c r="I269" i="24"/>
  <c r="O269" i="24"/>
  <c r="H269" i="24"/>
  <c r="P269" i="24"/>
  <c r="L269" i="24"/>
  <c r="O273" i="24"/>
  <c r="N273" i="24"/>
  <c r="J273" i="24"/>
  <c r="K273" i="24"/>
  <c r="M273" i="24"/>
  <c r="Q273" i="24"/>
  <c r="I273" i="24"/>
  <c r="P273" i="24"/>
  <c r="L273" i="24"/>
  <c r="H273" i="24"/>
  <c r="J277" i="24"/>
  <c r="K277" i="24"/>
  <c r="N277" i="24"/>
  <c r="O277" i="24"/>
  <c r="M277" i="24"/>
  <c r="I277" i="24"/>
  <c r="H277" i="24"/>
  <c r="Q277" i="24"/>
  <c r="P277" i="24"/>
  <c r="L277" i="24"/>
  <c r="I281" i="24"/>
  <c r="L281" i="24"/>
  <c r="Q281" i="24"/>
  <c r="H281" i="24"/>
  <c r="P281" i="24"/>
  <c r="K281" i="24"/>
  <c r="O281" i="24"/>
  <c r="N281" i="24"/>
  <c r="M281" i="24"/>
  <c r="J281" i="24"/>
  <c r="M285" i="24"/>
  <c r="P285" i="24"/>
  <c r="L285" i="24"/>
  <c r="H285" i="24"/>
  <c r="Q285" i="24"/>
  <c r="I285" i="24"/>
  <c r="K285" i="24"/>
  <c r="O285" i="24"/>
  <c r="N285" i="24"/>
  <c r="J285" i="24"/>
  <c r="M289" i="24"/>
  <c r="L289" i="24"/>
  <c r="H289" i="24"/>
  <c r="P289" i="24"/>
  <c r="I289" i="24"/>
  <c r="K289" i="24"/>
  <c r="Q289" i="24"/>
  <c r="N289" i="24"/>
  <c r="J289" i="24"/>
  <c r="O289" i="24"/>
  <c r="M293" i="24"/>
  <c r="P293" i="24"/>
  <c r="L293" i="24"/>
  <c r="H293" i="24"/>
  <c r="Q293" i="24"/>
  <c r="I293" i="24"/>
  <c r="K293" i="24"/>
  <c r="O293" i="24"/>
  <c r="N293" i="24"/>
  <c r="J293" i="24"/>
  <c r="M297" i="24"/>
  <c r="L297" i="24"/>
  <c r="H297" i="24"/>
  <c r="P297" i="24"/>
  <c r="Q297" i="24"/>
  <c r="K297" i="24"/>
  <c r="O297" i="24"/>
  <c r="I297" i="24"/>
  <c r="N297" i="24"/>
  <c r="J297" i="24"/>
  <c r="N301" i="24"/>
  <c r="K301" i="24"/>
  <c r="J301" i="24"/>
  <c r="Q301" i="24"/>
  <c r="I301" i="24"/>
  <c r="L301" i="24"/>
  <c r="H301" i="24"/>
  <c r="O301" i="24"/>
  <c r="P301" i="24"/>
  <c r="M301" i="24"/>
  <c r="O305" i="24"/>
  <c r="J305" i="24"/>
  <c r="N305" i="24"/>
  <c r="Q305" i="24"/>
  <c r="M305" i="24"/>
  <c r="I305" i="24"/>
  <c r="H305" i="24"/>
  <c r="K305" i="24"/>
  <c r="L305" i="24"/>
  <c r="P305" i="24"/>
  <c r="O309" i="24"/>
  <c r="N309" i="24"/>
  <c r="J309" i="24"/>
  <c r="I309" i="24"/>
  <c r="Q309" i="24"/>
  <c r="M309" i="24"/>
  <c r="K309" i="24"/>
  <c r="P309" i="24"/>
  <c r="L309" i="24"/>
  <c r="H309" i="24"/>
  <c r="J313" i="24"/>
  <c r="N313" i="24"/>
  <c r="K313" i="24"/>
  <c r="Q313" i="24"/>
  <c r="M313" i="24"/>
  <c r="I313" i="24"/>
  <c r="O313" i="24"/>
  <c r="H313" i="24"/>
  <c r="P313" i="24"/>
  <c r="L313" i="24"/>
  <c r="O317" i="24"/>
  <c r="N317" i="24"/>
  <c r="J317" i="24"/>
  <c r="K317" i="24"/>
  <c r="M317" i="24"/>
  <c r="I317" i="24"/>
  <c r="P317" i="24"/>
  <c r="L317" i="24"/>
  <c r="H317" i="24"/>
  <c r="Q317" i="24"/>
  <c r="O321" i="24"/>
  <c r="N321" i="24"/>
  <c r="J321" i="24"/>
  <c r="K321" i="24"/>
  <c r="I321" i="24"/>
  <c r="Q321" i="24"/>
  <c r="M321" i="24"/>
  <c r="P321" i="24"/>
  <c r="L321" i="24"/>
  <c r="H321" i="24"/>
  <c r="K325" i="24"/>
  <c r="N325" i="24"/>
  <c r="J325" i="24"/>
  <c r="O325" i="24"/>
  <c r="Q325" i="24"/>
  <c r="I325" i="24"/>
  <c r="L325" i="24"/>
  <c r="H325" i="24"/>
  <c r="M325" i="24"/>
  <c r="P325" i="24"/>
  <c r="N329" i="24"/>
  <c r="K329" i="24"/>
  <c r="I329" i="24"/>
  <c r="J329" i="24"/>
  <c r="Q329" i="24"/>
  <c r="M329" i="24"/>
  <c r="O329" i="24"/>
  <c r="P329" i="24"/>
  <c r="H329" i="24"/>
  <c r="L329" i="24"/>
  <c r="N333" i="24"/>
  <c r="J333" i="24"/>
  <c r="K333" i="24"/>
  <c r="I333" i="24"/>
  <c r="Q333" i="24"/>
  <c r="M333" i="24"/>
  <c r="P333" i="24"/>
  <c r="L333" i="24"/>
  <c r="O333" i="24"/>
  <c r="H333" i="24"/>
  <c r="P337" i="24"/>
  <c r="L337" i="24"/>
  <c r="H337" i="24"/>
  <c r="M337" i="24"/>
  <c r="I337" i="24"/>
  <c r="K337" i="24"/>
  <c r="O337" i="24"/>
  <c r="N337" i="24"/>
  <c r="J337" i="24"/>
  <c r="Q337" i="24"/>
  <c r="H341" i="24"/>
  <c r="Q341" i="24"/>
  <c r="P341" i="24"/>
  <c r="L341" i="24"/>
  <c r="I341" i="24"/>
  <c r="M341" i="24"/>
  <c r="K341" i="24"/>
  <c r="O341" i="24"/>
  <c r="N341" i="24"/>
  <c r="J341" i="24"/>
  <c r="K345" i="24"/>
  <c r="N345" i="24"/>
  <c r="J345" i="24"/>
  <c r="I345" i="24"/>
  <c r="Q345" i="24"/>
  <c r="M345" i="24"/>
  <c r="O345" i="24"/>
  <c r="P345" i="24"/>
  <c r="L345" i="24"/>
  <c r="H345" i="24"/>
  <c r="O349" i="24"/>
  <c r="N349" i="24"/>
  <c r="J349" i="24"/>
  <c r="K349" i="24"/>
  <c r="Q349" i="24"/>
  <c r="I349" i="24"/>
  <c r="M349" i="24"/>
  <c r="L349" i="24"/>
  <c r="H349" i="24"/>
  <c r="P349" i="24"/>
  <c r="P11" i="24"/>
  <c r="I11" i="24"/>
  <c r="L11" i="24"/>
  <c r="H11" i="24"/>
  <c r="Q11" i="24"/>
  <c r="O11" i="24"/>
  <c r="M11" i="24"/>
  <c r="J11" i="24"/>
  <c r="K11" i="24"/>
  <c r="N11" i="24"/>
  <c r="N23" i="24"/>
  <c r="O23" i="24"/>
  <c r="J23" i="24"/>
  <c r="Q23" i="24"/>
  <c r="M23" i="24"/>
  <c r="H23" i="24"/>
  <c r="L23" i="24"/>
  <c r="I23" i="24"/>
  <c r="P23" i="24"/>
  <c r="K23" i="24"/>
  <c r="Q35" i="24"/>
  <c r="P35" i="24"/>
  <c r="M35" i="24"/>
  <c r="L35" i="24"/>
  <c r="H35" i="24"/>
  <c r="O35" i="24"/>
  <c r="J35" i="24"/>
  <c r="K35" i="24"/>
  <c r="I35" i="24"/>
  <c r="N35" i="24"/>
  <c r="N39" i="24"/>
  <c r="J39" i="24"/>
  <c r="K39" i="24"/>
  <c r="Q39" i="24"/>
  <c r="M39" i="24"/>
  <c r="H39" i="24"/>
  <c r="O39" i="24"/>
  <c r="L39" i="24"/>
  <c r="I39" i="24"/>
  <c r="P39" i="24"/>
  <c r="O55" i="24"/>
  <c r="N55" i="24"/>
  <c r="K55" i="24"/>
  <c r="J55" i="24"/>
  <c r="Q55" i="24"/>
  <c r="I55" i="24"/>
  <c r="L55" i="24"/>
  <c r="H55" i="24"/>
  <c r="P55" i="24"/>
  <c r="M55" i="24"/>
  <c r="J59" i="24"/>
  <c r="N59" i="24"/>
  <c r="M59" i="24"/>
  <c r="I59" i="24"/>
  <c r="P59" i="24"/>
  <c r="Q59" i="24"/>
  <c r="O59" i="24"/>
  <c r="K59" i="24"/>
  <c r="H59" i="24"/>
  <c r="L59" i="24"/>
  <c r="H8" i="24"/>
  <c r="Q8" i="24"/>
  <c r="P8" i="24"/>
  <c r="L8" i="24"/>
  <c r="I8" i="24"/>
  <c r="K8" i="24"/>
  <c r="O8" i="24"/>
  <c r="M8" i="24"/>
  <c r="N8" i="24"/>
  <c r="J8" i="24"/>
  <c r="N20" i="24"/>
  <c r="J20" i="24"/>
  <c r="K20" i="24"/>
  <c r="I20" i="24"/>
  <c r="M20" i="24"/>
  <c r="O20" i="24"/>
  <c r="P20" i="24"/>
  <c r="L20" i="24"/>
  <c r="H20" i="24"/>
  <c r="Q20" i="24"/>
  <c r="L28" i="24"/>
  <c r="Q28" i="24"/>
  <c r="H28" i="24"/>
  <c r="I28" i="24"/>
  <c r="O28" i="24"/>
  <c r="P28" i="24"/>
  <c r="K28" i="24"/>
  <c r="J28" i="24"/>
  <c r="N28" i="24"/>
  <c r="M28" i="24"/>
  <c r="I40" i="24"/>
  <c r="P40" i="24"/>
  <c r="M40" i="24"/>
  <c r="L40" i="24"/>
  <c r="H40" i="24"/>
  <c r="N40" i="24"/>
  <c r="O40" i="24"/>
  <c r="Q40" i="24"/>
  <c r="J40" i="24"/>
  <c r="K40" i="24"/>
  <c r="P52" i="24"/>
  <c r="M52" i="24"/>
  <c r="L52" i="24"/>
  <c r="H52" i="24"/>
  <c r="O52" i="24"/>
  <c r="I52" i="24"/>
  <c r="J52" i="24"/>
  <c r="K52" i="24"/>
  <c r="N52" i="24"/>
  <c r="Q52" i="24"/>
  <c r="L64" i="24"/>
  <c r="H64" i="24"/>
  <c r="Q64" i="24"/>
  <c r="P64" i="24"/>
  <c r="M64" i="24"/>
  <c r="O64" i="24"/>
  <c r="K64" i="24"/>
  <c r="I64" i="24"/>
  <c r="N64" i="24"/>
  <c r="J64" i="24"/>
  <c r="O76" i="24"/>
  <c r="N76" i="24"/>
  <c r="J76" i="24"/>
  <c r="I76" i="24"/>
  <c r="Q76" i="24"/>
  <c r="K76" i="24"/>
  <c r="P76" i="24"/>
  <c r="L76" i="24"/>
  <c r="M76" i="24"/>
  <c r="H76" i="24"/>
  <c r="N92" i="24"/>
  <c r="J92" i="24"/>
  <c r="K92" i="24"/>
  <c r="Q92" i="24"/>
  <c r="M92" i="24"/>
  <c r="O92" i="24"/>
  <c r="I92" i="24"/>
  <c r="H92" i="24"/>
  <c r="P92" i="24"/>
  <c r="L92" i="24"/>
  <c r="O104" i="24"/>
  <c r="J104" i="24"/>
  <c r="N104" i="24"/>
  <c r="K104" i="24"/>
  <c r="I104" i="24"/>
  <c r="Q104" i="24"/>
  <c r="M104" i="24"/>
  <c r="P104" i="24"/>
  <c r="L104" i="24"/>
  <c r="H104" i="24"/>
  <c r="J120" i="24"/>
  <c r="N120" i="24"/>
  <c r="I120" i="24"/>
  <c r="K120" i="24"/>
  <c r="Q120" i="24"/>
  <c r="P120" i="24"/>
  <c r="L120" i="24"/>
  <c r="O120" i="24"/>
  <c r="H120" i="24"/>
  <c r="M120" i="24"/>
  <c r="M132" i="24"/>
  <c r="P132" i="24"/>
  <c r="L132" i="24"/>
  <c r="I132" i="24"/>
  <c r="H132" i="24"/>
  <c r="K132" i="24"/>
  <c r="N132" i="24"/>
  <c r="J132" i="24"/>
  <c r="Q132" i="24"/>
  <c r="O132" i="24"/>
  <c r="Q140" i="24"/>
  <c r="P140" i="24"/>
  <c r="L140" i="24"/>
  <c r="H140" i="24"/>
  <c r="M140" i="24"/>
  <c r="K140" i="24"/>
  <c r="O140" i="24"/>
  <c r="N140" i="24"/>
  <c r="J140" i="24"/>
  <c r="I140" i="24"/>
  <c r="M156" i="24"/>
  <c r="P156" i="24"/>
  <c r="L156" i="24"/>
  <c r="H156" i="24"/>
  <c r="I156" i="24"/>
  <c r="K156" i="24"/>
  <c r="O156" i="24"/>
  <c r="N156" i="24"/>
  <c r="J156" i="24"/>
  <c r="Q156" i="24"/>
  <c r="K176" i="24"/>
  <c r="J176" i="24"/>
  <c r="N176" i="24"/>
  <c r="M176" i="24"/>
  <c r="I176" i="24"/>
  <c r="O176" i="24"/>
  <c r="Q176" i="24"/>
  <c r="P176" i="24"/>
  <c r="L176" i="24"/>
  <c r="H176" i="24"/>
  <c r="N188" i="24"/>
  <c r="J188" i="24"/>
  <c r="O188" i="24"/>
  <c r="M188" i="24"/>
  <c r="I188" i="24"/>
  <c r="Q188" i="24"/>
  <c r="P188" i="24"/>
  <c r="K188" i="24"/>
  <c r="L188" i="24"/>
  <c r="H188" i="24"/>
  <c r="M204" i="24"/>
  <c r="H204" i="24"/>
  <c r="P204" i="24"/>
  <c r="L204" i="24"/>
  <c r="K204" i="24"/>
  <c r="Q204" i="24"/>
  <c r="O204" i="24"/>
  <c r="I204" i="24"/>
  <c r="N204" i="24"/>
  <c r="J204" i="24"/>
  <c r="I212" i="24"/>
  <c r="H212" i="24"/>
  <c r="P212" i="24"/>
  <c r="M212" i="24"/>
  <c r="K212" i="24"/>
  <c r="L212" i="24"/>
  <c r="O212" i="24"/>
  <c r="Q212" i="24"/>
  <c r="J212" i="24"/>
  <c r="N212" i="24"/>
  <c r="I220" i="24"/>
  <c r="H220" i="24"/>
  <c r="P220" i="24"/>
  <c r="L220" i="24"/>
  <c r="K220" i="24"/>
  <c r="M220" i="24"/>
  <c r="O220" i="24"/>
  <c r="Q220" i="24"/>
  <c r="N220" i="24"/>
  <c r="J220" i="24"/>
  <c r="I228" i="24"/>
  <c r="P228" i="24"/>
  <c r="L228" i="24"/>
  <c r="H228" i="24"/>
  <c r="Q228" i="24"/>
  <c r="O228" i="24"/>
  <c r="M228" i="24"/>
  <c r="N228" i="24"/>
  <c r="K228" i="24"/>
  <c r="J228" i="24"/>
  <c r="M240" i="24"/>
  <c r="L240" i="24"/>
  <c r="H240" i="24"/>
  <c r="P240" i="24"/>
  <c r="K240" i="24"/>
  <c r="Q240" i="24"/>
  <c r="O240" i="24"/>
  <c r="N240" i="24"/>
  <c r="I240" i="24"/>
  <c r="J240" i="24"/>
  <c r="M248" i="24"/>
  <c r="P248" i="24"/>
  <c r="L248" i="24"/>
  <c r="I248" i="24"/>
  <c r="H248" i="24"/>
  <c r="N248" i="24"/>
  <c r="O248" i="24"/>
  <c r="J248" i="24"/>
  <c r="K248" i="24"/>
  <c r="Q248" i="24"/>
  <c r="P9" i="24"/>
  <c r="L9" i="24"/>
  <c r="M9" i="24"/>
  <c r="H9" i="24"/>
  <c r="O9" i="24"/>
  <c r="Q9" i="24"/>
  <c r="K9" i="24"/>
  <c r="I9" i="24"/>
  <c r="J9" i="24"/>
  <c r="N9" i="24"/>
  <c r="M17" i="24"/>
  <c r="P17" i="24"/>
  <c r="L17" i="24"/>
  <c r="H17" i="24"/>
  <c r="K17" i="24"/>
  <c r="I17" i="24"/>
  <c r="O17" i="24"/>
  <c r="J17" i="24"/>
  <c r="N17" i="24"/>
  <c r="Q17" i="24"/>
  <c r="J25" i="24"/>
  <c r="O25" i="24"/>
  <c r="N25" i="24"/>
  <c r="M25" i="24"/>
  <c r="I25" i="24"/>
  <c r="Q25" i="24"/>
  <c r="K25" i="24"/>
  <c r="P25" i="24"/>
  <c r="L25" i="24"/>
  <c r="H25" i="24"/>
  <c r="P33" i="24"/>
  <c r="L33" i="24"/>
  <c r="Q33" i="24"/>
  <c r="H33" i="24"/>
  <c r="I33" i="24"/>
  <c r="K33" i="24"/>
  <c r="M33" i="24"/>
  <c r="N33" i="24"/>
  <c r="J33" i="24"/>
  <c r="O33" i="24"/>
  <c r="J6" i="24"/>
  <c r="N6" i="24"/>
  <c r="M6" i="24"/>
  <c r="K6" i="24"/>
  <c r="I6" i="24"/>
  <c r="O6" i="24"/>
  <c r="P6" i="24"/>
  <c r="Q6" i="24"/>
  <c r="L6" i="24"/>
  <c r="H6" i="24"/>
  <c r="J10" i="24"/>
  <c r="N10" i="24"/>
  <c r="K10" i="24"/>
  <c r="M10" i="24"/>
  <c r="I10" i="24"/>
  <c r="Q10" i="24"/>
  <c r="O10" i="24"/>
  <c r="P10" i="24"/>
  <c r="L10" i="24"/>
  <c r="H10" i="24"/>
  <c r="K14" i="24"/>
  <c r="N14" i="24"/>
  <c r="J14" i="24"/>
  <c r="Q14" i="24"/>
  <c r="I14" i="24"/>
  <c r="H14" i="24"/>
  <c r="M14" i="24"/>
  <c r="L14" i="24"/>
  <c r="P14" i="24"/>
  <c r="O14" i="24"/>
  <c r="P18" i="24"/>
  <c r="L18" i="24"/>
  <c r="H18" i="24"/>
  <c r="M18" i="24"/>
  <c r="K18" i="24"/>
  <c r="I18" i="24"/>
  <c r="N18" i="24"/>
  <c r="J18" i="24"/>
  <c r="Q18" i="24"/>
  <c r="O18" i="24"/>
  <c r="H22" i="24"/>
  <c r="P22" i="24"/>
  <c r="I22" i="24"/>
  <c r="L22" i="24"/>
  <c r="Q22" i="24"/>
  <c r="K22" i="24"/>
  <c r="O22" i="24"/>
  <c r="M22" i="24"/>
  <c r="N22" i="24"/>
  <c r="J22" i="24"/>
  <c r="P26" i="24"/>
  <c r="L26" i="24"/>
  <c r="H26" i="24"/>
  <c r="Q26" i="24"/>
  <c r="I26" i="24"/>
  <c r="O26" i="24"/>
  <c r="J26" i="24"/>
  <c r="K26" i="24"/>
  <c r="M26" i="24"/>
  <c r="N26" i="24"/>
  <c r="H30" i="24"/>
  <c r="P30" i="24"/>
  <c r="Q30" i="24"/>
  <c r="L30" i="24"/>
  <c r="K30" i="24"/>
  <c r="I30" i="24"/>
  <c r="O30" i="24"/>
  <c r="M30" i="24"/>
  <c r="N30" i="24"/>
  <c r="J30" i="24"/>
  <c r="J34" i="24"/>
  <c r="O34" i="24"/>
  <c r="M34" i="24"/>
  <c r="I34" i="24"/>
  <c r="P34" i="24"/>
  <c r="N34" i="24"/>
  <c r="Q34" i="24"/>
  <c r="H34" i="24"/>
  <c r="K34" i="24"/>
  <c r="L34" i="24"/>
  <c r="M38" i="24"/>
  <c r="H38" i="24"/>
  <c r="P38" i="24"/>
  <c r="L38" i="24"/>
  <c r="K38" i="24"/>
  <c r="I38" i="24"/>
  <c r="O38" i="24"/>
  <c r="N38" i="24"/>
  <c r="J38" i="24"/>
  <c r="Q38" i="24"/>
  <c r="M42" i="24"/>
  <c r="P42" i="24"/>
  <c r="L42" i="24"/>
  <c r="H42" i="24"/>
  <c r="I42" i="24"/>
  <c r="O42" i="24"/>
  <c r="J42" i="24"/>
  <c r="N42" i="24"/>
  <c r="K42" i="24"/>
  <c r="Q42" i="24"/>
  <c r="M46" i="24"/>
  <c r="H46" i="24"/>
  <c r="I46" i="24"/>
  <c r="P46" i="24"/>
  <c r="L46" i="24"/>
  <c r="K46" i="24"/>
  <c r="Q46" i="24"/>
  <c r="N46" i="24"/>
  <c r="O46" i="24"/>
  <c r="J46" i="24"/>
  <c r="K50" i="24"/>
  <c r="J50" i="24"/>
  <c r="N50" i="24"/>
  <c r="O50" i="24"/>
  <c r="I50" i="24"/>
  <c r="Q50" i="24"/>
  <c r="M50" i="24"/>
  <c r="P50" i="24"/>
  <c r="L50" i="24"/>
  <c r="H50" i="24"/>
  <c r="L54" i="24"/>
  <c r="H54" i="24"/>
  <c r="M54" i="24"/>
  <c r="P54" i="24"/>
  <c r="O54" i="24"/>
  <c r="K54" i="24"/>
  <c r="Q54" i="24"/>
  <c r="I54" i="24"/>
  <c r="N54" i="24"/>
  <c r="J54" i="24"/>
  <c r="Q58" i="24"/>
  <c r="P58" i="24"/>
  <c r="I58" i="24"/>
  <c r="L58" i="24"/>
  <c r="H58" i="24"/>
  <c r="K58" i="24"/>
  <c r="M58" i="24"/>
  <c r="N58" i="24"/>
  <c r="J58" i="24"/>
  <c r="O58" i="24"/>
  <c r="P62" i="24"/>
  <c r="L62" i="24"/>
  <c r="M62" i="24"/>
  <c r="H62" i="24"/>
  <c r="O62" i="24"/>
  <c r="I62" i="24"/>
  <c r="J62" i="24"/>
  <c r="N62" i="24"/>
  <c r="Q62" i="24"/>
  <c r="K62" i="24"/>
  <c r="M66" i="24"/>
  <c r="H66" i="24"/>
  <c r="P66" i="24"/>
  <c r="L66" i="24"/>
  <c r="K66" i="24"/>
  <c r="N66" i="24"/>
  <c r="O66" i="24"/>
  <c r="Q66" i="24"/>
  <c r="I66" i="24"/>
  <c r="J66" i="24"/>
  <c r="M70" i="24"/>
  <c r="P70" i="24"/>
  <c r="L70" i="24"/>
  <c r="H70" i="24"/>
  <c r="I70" i="24"/>
  <c r="Q70" i="24"/>
  <c r="K70" i="24"/>
  <c r="N70" i="24"/>
  <c r="J70" i="24"/>
  <c r="O70" i="24"/>
  <c r="I74" i="24"/>
  <c r="H74" i="24"/>
  <c r="P74" i="24"/>
  <c r="L74" i="24"/>
  <c r="M74" i="24"/>
  <c r="O74" i="24"/>
  <c r="K74" i="24"/>
  <c r="Q74" i="24"/>
  <c r="J74" i="24"/>
  <c r="N74" i="24"/>
  <c r="N78" i="24"/>
  <c r="J78" i="24"/>
  <c r="K78" i="24"/>
  <c r="Q78" i="24"/>
  <c r="M78" i="24"/>
  <c r="L78" i="24"/>
  <c r="I78" i="24"/>
  <c r="H78" i="24"/>
  <c r="O78" i="24"/>
  <c r="P78" i="24"/>
  <c r="K82" i="24"/>
  <c r="N82" i="24"/>
  <c r="J82" i="24"/>
  <c r="O82" i="24"/>
  <c r="M82" i="24"/>
  <c r="I82" i="24"/>
  <c r="P82" i="24"/>
  <c r="Q82" i="24"/>
  <c r="H82" i="24"/>
  <c r="L82" i="24"/>
  <c r="O86" i="24"/>
  <c r="N86" i="24"/>
  <c r="J86" i="24"/>
  <c r="K86" i="24"/>
  <c r="Q86" i="24"/>
  <c r="M86" i="24"/>
  <c r="I86" i="24"/>
  <c r="L86" i="24"/>
  <c r="H86" i="24"/>
  <c r="P86" i="24"/>
  <c r="M90" i="24"/>
  <c r="P90" i="24"/>
  <c r="L90" i="24"/>
  <c r="H90" i="24"/>
  <c r="I90" i="24"/>
  <c r="O90" i="24"/>
  <c r="K90" i="24"/>
  <c r="N90" i="24"/>
  <c r="J90" i="24"/>
  <c r="Q90" i="24"/>
  <c r="N94" i="24"/>
  <c r="O94" i="24"/>
  <c r="J94" i="24"/>
  <c r="Q94" i="24"/>
  <c r="M94" i="24"/>
  <c r="H94" i="24"/>
  <c r="K94" i="24"/>
  <c r="L94" i="24"/>
  <c r="I94" i="24"/>
  <c r="P94" i="24"/>
  <c r="N98" i="24"/>
  <c r="I98" i="24"/>
  <c r="J98" i="24"/>
  <c r="P98" i="24"/>
  <c r="Q98" i="24"/>
  <c r="L98" i="24"/>
  <c r="M98" i="24"/>
  <c r="K98" i="24"/>
  <c r="H98" i="24"/>
  <c r="O98" i="24"/>
  <c r="O102" i="24"/>
  <c r="N102" i="24"/>
  <c r="J102" i="24"/>
  <c r="M102" i="24"/>
  <c r="Q102" i="24"/>
  <c r="I102" i="24"/>
  <c r="H102" i="24"/>
  <c r="K102" i="24"/>
  <c r="P102" i="24"/>
  <c r="L102" i="24"/>
  <c r="O106" i="24"/>
  <c r="N106" i="24"/>
  <c r="J106" i="24"/>
  <c r="M106" i="24"/>
  <c r="Q106" i="24"/>
  <c r="I106" i="24"/>
  <c r="P106" i="24"/>
  <c r="L106" i="24"/>
  <c r="K106" i="24"/>
  <c r="H106" i="24"/>
  <c r="O110" i="24"/>
  <c r="N110" i="24"/>
  <c r="J110" i="24"/>
  <c r="K110" i="24"/>
  <c r="M110" i="24"/>
  <c r="I110" i="24"/>
  <c r="H110" i="24"/>
  <c r="Q110" i="24"/>
  <c r="P110" i="24"/>
  <c r="L110" i="24"/>
  <c r="N114" i="24"/>
  <c r="J114" i="24"/>
  <c r="O114" i="24"/>
  <c r="M114" i="24"/>
  <c r="Q114" i="24"/>
  <c r="P114" i="24"/>
  <c r="I114" i="24"/>
  <c r="K114" i="24"/>
  <c r="L114" i="24"/>
  <c r="H114" i="24"/>
  <c r="N118" i="24"/>
  <c r="J118" i="24"/>
  <c r="K118" i="24"/>
  <c r="M118" i="24"/>
  <c r="Q118" i="24"/>
  <c r="I118" i="24"/>
  <c r="H118" i="24"/>
  <c r="O118" i="24"/>
  <c r="P118" i="24"/>
  <c r="L118" i="24"/>
  <c r="N122" i="24"/>
  <c r="J122" i="24"/>
  <c r="K122" i="24"/>
  <c r="M122" i="24"/>
  <c r="Q122" i="24"/>
  <c r="I122" i="24"/>
  <c r="P122" i="24"/>
  <c r="L122" i="24"/>
  <c r="O122" i="24"/>
  <c r="H122" i="24"/>
  <c r="L126" i="24"/>
  <c r="H126" i="24"/>
  <c r="M126" i="24"/>
  <c r="P126" i="24"/>
  <c r="O126" i="24"/>
  <c r="K126" i="24"/>
  <c r="Q126" i="24"/>
  <c r="I126" i="24"/>
  <c r="N126" i="24"/>
  <c r="J126" i="24"/>
  <c r="I130" i="24"/>
  <c r="P130" i="24"/>
  <c r="L130" i="24"/>
  <c r="H130" i="24"/>
  <c r="M130" i="24"/>
  <c r="O130" i="24"/>
  <c r="J130" i="24"/>
  <c r="K130" i="24"/>
  <c r="Q130" i="24"/>
  <c r="N130" i="24"/>
  <c r="M134" i="24"/>
  <c r="P134" i="24"/>
  <c r="I134" i="24"/>
  <c r="L134" i="24"/>
  <c r="H134" i="24"/>
  <c r="O134" i="24"/>
  <c r="Q134" i="24"/>
  <c r="J134" i="24"/>
  <c r="K134" i="24"/>
  <c r="N134" i="24"/>
  <c r="H138" i="24"/>
  <c r="P138" i="24"/>
  <c r="L138" i="24"/>
  <c r="Q138" i="24"/>
  <c r="O138" i="24"/>
  <c r="K138" i="24"/>
  <c r="I138" i="24"/>
  <c r="N138" i="24"/>
  <c r="J138" i="24"/>
  <c r="M138" i="24"/>
  <c r="P142" i="24"/>
  <c r="L142" i="24"/>
  <c r="M142" i="24"/>
  <c r="H142" i="24"/>
  <c r="O142" i="24"/>
  <c r="K142" i="24"/>
  <c r="Q142" i="24"/>
  <c r="J142" i="24"/>
  <c r="I142" i="24"/>
  <c r="N142" i="24"/>
  <c r="H146" i="24"/>
  <c r="Q146" i="24"/>
  <c r="P146" i="24"/>
  <c r="L146" i="24"/>
  <c r="I146" i="24"/>
  <c r="O146" i="24"/>
  <c r="N146" i="24"/>
  <c r="M146" i="24"/>
  <c r="J146" i="24"/>
  <c r="K146" i="24"/>
  <c r="M150" i="24"/>
  <c r="P150" i="24"/>
  <c r="L150" i="24"/>
  <c r="H150" i="24"/>
  <c r="I150" i="24"/>
  <c r="O150" i="24"/>
  <c r="K150" i="24"/>
  <c r="J150" i="24"/>
  <c r="Q150" i="24"/>
  <c r="N150" i="24"/>
  <c r="H154" i="24"/>
  <c r="P154" i="24"/>
  <c r="I154" i="24"/>
  <c r="L154" i="24"/>
  <c r="M154" i="24"/>
  <c r="O154" i="24"/>
  <c r="K154" i="24"/>
  <c r="Q154" i="24"/>
  <c r="N154" i="24"/>
  <c r="J154" i="24"/>
  <c r="Q158" i="24"/>
  <c r="P158" i="24"/>
  <c r="L158" i="24"/>
  <c r="I158" i="24"/>
  <c r="H158" i="24"/>
  <c r="M158" i="24"/>
  <c r="O158" i="24"/>
  <c r="K158" i="24"/>
  <c r="J158" i="24"/>
  <c r="N158" i="24"/>
  <c r="Q162" i="24"/>
  <c r="H162" i="24"/>
  <c r="I162" i="24"/>
  <c r="P162" i="24"/>
  <c r="L162" i="24"/>
  <c r="O162" i="24"/>
  <c r="M162" i="24"/>
  <c r="N162" i="24"/>
  <c r="K162" i="24"/>
  <c r="J162" i="24"/>
  <c r="M166" i="24"/>
  <c r="P166" i="24"/>
  <c r="L166" i="24"/>
  <c r="H166" i="24"/>
  <c r="I166" i="24"/>
  <c r="O166" i="24"/>
  <c r="K166" i="24"/>
  <c r="J166" i="24"/>
  <c r="Q166" i="24"/>
  <c r="N166" i="24"/>
  <c r="Q170" i="24"/>
  <c r="M170" i="24"/>
  <c r="H170" i="24"/>
  <c r="P170" i="24"/>
  <c r="L170" i="24"/>
  <c r="I170" i="24"/>
  <c r="O170" i="24"/>
  <c r="K170" i="24"/>
  <c r="N170" i="24"/>
  <c r="J170" i="24"/>
  <c r="M174" i="24"/>
  <c r="P174" i="24"/>
  <c r="L174" i="24"/>
  <c r="H174" i="24"/>
  <c r="Q174" i="24"/>
  <c r="O174" i="24"/>
  <c r="K174" i="24"/>
  <c r="I174" i="24"/>
  <c r="J174" i="24"/>
  <c r="N174" i="24"/>
  <c r="N178" i="24"/>
  <c r="J178" i="24"/>
  <c r="K178" i="24"/>
  <c r="I178" i="24"/>
  <c r="M178" i="24"/>
  <c r="O178" i="24"/>
  <c r="P178" i="24"/>
  <c r="L178" i="24"/>
  <c r="H178" i="24"/>
  <c r="Q178" i="24"/>
  <c r="L182" i="24"/>
  <c r="I182" i="24"/>
  <c r="H182" i="24"/>
  <c r="P182" i="24"/>
  <c r="Q182" i="24"/>
  <c r="O182" i="24"/>
  <c r="K182" i="24"/>
  <c r="M182" i="24"/>
  <c r="J182" i="24"/>
  <c r="N182" i="24"/>
  <c r="O186" i="24"/>
  <c r="N186" i="24"/>
  <c r="K186" i="24"/>
  <c r="J186" i="24"/>
  <c r="Q186" i="24"/>
  <c r="M186" i="24"/>
  <c r="H186" i="24"/>
  <c r="L186" i="24"/>
  <c r="I186" i="24"/>
  <c r="P186" i="24"/>
  <c r="O190" i="24"/>
  <c r="N190" i="24"/>
  <c r="K190" i="24"/>
  <c r="J190" i="24"/>
  <c r="I190" i="24"/>
  <c r="Q190" i="24"/>
  <c r="M190" i="24"/>
  <c r="P190" i="24"/>
  <c r="L190" i="24"/>
  <c r="H190" i="24"/>
  <c r="K194" i="24"/>
  <c r="N194" i="24"/>
  <c r="J194" i="24"/>
  <c r="O194" i="24"/>
  <c r="Q194" i="24"/>
  <c r="M194" i="24"/>
  <c r="I194" i="24"/>
  <c r="L194" i="24"/>
  <c r="H194" i="24"/>
  <c r="P194" i="24"/>
  <c r="O198" i="24"/>
  <c r="K198" i="24"/>
  <c r="N198" i="24"/>
  <c r="J198" i="24"/>
  <c r="I198" i="24"/>
  <c r="Q198" i="24"/>
  <c r="M198" i="24"/>
  <c r="P198" i="24"/>
  <c r="H198" i="24"/>
  <c r="L198" i="24"/>
  <c r="O202" i="24"/>
  <c r="N202" i="24"/>
  <c r="J202" i="24"/>
  <c r="Q202" i="24"/>
  <c r="K202" i="24"/>
  <c r="M202" i="24"/>
  <c r="L202" i="24"/>
  <c r="H202" i="24"/>
  <c r="I202" i="24"/>
  <c r="P202" i="24"/>
  <c r="I206" i="24"/>
  <c r="P206" i="24"/>
  <c r="L206" i="24"/>
  <c r="H206" i="24"/>
  <c r="Q206" i="24"/>
  <c r="O206" i="24"/>
  <c r="K206" i="24"/>
  <c r="M206" i="24"/>
  <c r="N206" i="24"/>
  <c r="J206" i="24"/>
  <c r="I210" i="24"/>
  <c r="L210" i="24"/>
  <c r="H210" i="24"/>
  <c r="P210" i="24"/>
  <c r="M210" i="24"/>
  <c r="O210" i="24"/>
  <c r="K210" i="24"/>
  <c r="J210" i="24"/>
  <c r="Q210" i="24"/>
  <c r="N210" i="24"/>
  <c r="I214" i="24"/>
  <c r="P214" i="24"/>
  <c r="L214" i="24"/>
  <c r="M214" i="24"/>
  <c r="H214" i="24"/>
  <c r="O214" i="24"/>
  <c r="N214" i="24"/>
  <c r="Q214" i="24"/>
  <c r="J214" i="24"/>
  <c r="K214" i="24"/>
  <c r="M218" i="24"/>
  <c r="L218" i="24"/>
  <c r="H218" i="24"/>
  <c r="Q218" i="24"/>
  <c r="I218" i="24"/>
  <c r="O218" i="24"/>
  <c r="P218" i="24"/>
  <c r="K218" i="24"/>
  <c r="J218" i="24"/>
  <c r="N218" i="24"/>
  <c r="M222" i="24"/>
  <c r="P222" i="24"/>
  <c r="L222" i="24"/>
  <c r="H222" i="24"/>
  <c r="Q222" i="24"/>
  <c r="O222" i="24"/>
  <c r="K222" i="24"/>
  <c r="N222" i="24"/>
  <c r="I222" i="24"/>
  <c r="J222" i="24"/>
  <c r="I226" i="24"/>
  <c r="L226" i="24"/>
  <c r="H226" i="24"/>
  <c r="M226" i="24"/>
  <c r="P226" i="24"/>
  <c r="K226" i="24"/>
  <c r="O226" i="24"/>
  <c r="Q226" i="24"/>
  <c r="J226" i="24"/>
  <c r="N226" i="24"/>
  <c r="Q230" i="24"/>
  <c r="I230" i="24"/>
  <c r="P230" i="24"/>
  <c r="L230" i="24"/>
  <c r="H230" i="24"/>
  <c r="O230" i="24"/>
  <c r="K230" i="24"/>
  <c r="J230" i="24"/>
  <c r="M230" i="24"/>
  <c r="N230" i="24"/>
  <c r="M234" i="24"/>
  <c r="H234" i="24"/>
  <c r="P234" i="24"/>
  <c r="Q234" i="24"/>
  <c r="L234" i="24"/>
  <c r="O234" i="24"/>
  <c r="K234" i="24"/>
  <c r="N234" i="24"/>
  <c r="J234" i="24"/>
  <c r="I234" i="24"/>
  <c r="M238" i="24"/>
  <c r="P238" i="24"/>
  <c r="L238" i="24"/>
  <c r="H238" i="24"/>
  <c r="I238" i="24"/>
  <c r="O238" i="24"/>
  <c r="K238" i="24"/>
  <c r="Q238" i="24"/>
  <c r="J238" i="24"/>
  <c r="N238" i="24"/>
  <c r="Q242" i="24"/>
  <c r="N242" i="24"/>
  <c r="M242" i="24"/>
  <c r="I242" i="24"/>
  <c r="L242" i="24"/>
  <c r="J242" i="24"/>
  <c r="P242" i="24"/>
  <c r="H242" i="24"/>
  <c r="O242" i="24"/>
  <c r="K242" i="24"/>
  <c r="N246" i="24"/>
  <c r="O246" i="24"/>
  <c r="J246" i="24"/>
  <c r="Q246" i="24"/>
  <c r="L246" i="24"/>
  <c r="M246" i="24"/>
  <c r="H246" i="24"/>
  <c r="I246" i="24"/>
  <c r="K246" i="24"/>
  <c r="P246" i="24"/>
  <c r="I250" i="24"/>
  <c r="P250" i="24"/>
  <c r="L250" i="24"/>
  <c r="Q250" i="24"/>
  <c r="H250" i="24"/>
  <c r="O250" i="24"/>
  <c r="J250" i="24"/>
  <c r="M250" i="24"/>
  <c r="N250" i="24"/>
  <c r="K250" i="24"/>
  <c r="Q254" i="24"/>
  <c r="I254" i="24"/>
  <c r="M254" i="24"/>
  <c r="P254" i="24"/>
  <c r="L254" i="24"/>
  <c r="H254" i="24"/>
  <c r="K254" i="24"/>
  <c r="O254" i="24"/>
  <c r="N254" i="24"/>
  <c r="J254" i="24"/>
  <c r="Q258" i="24"/>
  <c r="M258" i="24"/>
  <c r="L258" i="24"/>
  <c r="H258" i="24"/>
  <c r="I258" i="24"/>
  <c r="P258" i="24"/>
  <c r="O258" i="24"/>
  <c r="K258" i="24"/>
  <c r="J258" i="24"/>
  <c r="N258" i="24"/>
  <c r="M262" i="24"/>
  <c r="I262" i="24"/>
  <c r="P262" i="24"/>
  <c r="L262" i="24"/>
  <c r="H262" i="24"/>
  <c r="Q262" i="24"/>
  <c r="O262" i="24"/>
  <c r="K262" i="24"/>
  <c r="N262" i="24"/>
  <c r="J262" i="24"/>
  <c r="M266" i="24"/>
  <c r="L266" i="24"/>
  <c r="H266" i="24"/>
  <c r="P266" i="24"/>
  <c r="Q266" i="24"/>
  <c r="O266" i="24"/>
  <c r="K266" i="24"/>
  <c r="J266" i="24"/>
  <c r="N266" i="24"/>
  <c r="I266" i="24"/>
  <c r="Q270" i="24"/>
  <c r="P270" i="24"/>
  <c r="L270" i="24"/>
  <c r="H270" i="24"/>
  <c r="I270" i="24"/>
  <c r="K270" i="24"/>
  <c r="O270" i="24"/>
  <c r="N270" i="24"/>
  <c r="M270" i="24"/>
  <c r="J270" i="24"/>
  <c r="Q274" i="24"/>
  <c r="P274" i="24"/>
  <c r="L274" i="24"/>
  <c r="H274" i="24"/>
  <c r="K274" i="24"/>
  <c r="M274" i="24"/>
  <c r="O274" i="24"/>
  <c r="N274" i="24"/>
  <c r="I274" i="24"/>
  <c r="J274" i="24"/>
  <c r="M278" i="24"/>
  <c r="P278" i="24"/>
  <c r="L278" i="24"/>
  <c r="H278" i="24"/>
  <c r="Q278" i="24"/>
  <c r="K278" i="24"/>
  <c r="O278" i="24"/>
  <c r="I278" i="24"/>
  <c r="N278" i="24"/>
  <c r="J278" i="24"/>
  <c r="N282" i="24"/>
  <c r="J282" i="24"/>
  <c r="K282" i="24"/>
  <c r="Q282" i="24"/>
  <c r="I282" i="24"/>
  <c r="M282" i="24"/>
  <c r="L282" i="24"/>
  <c r="H282" i="24"/>
  <c r="O282" i="24"/>
  <c r="P282" i="24"/>
  <c r="K286" i="24"/>
  <c r="J286" i="24"/>
  <c r="N286" i="24"/>
  <c r="I286" i="24"/>
  <c r="Q286" i="24"/>
  <c r="O286" i="24"/>
  <c r="M286" i="24"/>
  <c r="P286" i="24"/>
  <c r="L286" i="24"/>
  <c r="H286" i="24"/>
  <c r="N290" i="24"/>
  <c r="J290" i="24"/>
  <c r="O290" i="24"/>
  <c r="K290" i="24"/>
  <c r="Q290" i="24"/>
  <c r="I290" i="24"/>
  <c r="M290" i="24"/>
  <c r="L290" i="24"/>
  <c r="H290" i="24"/>
  <c r="P290" i="24"/>
  <c r="J294" i="24"/>
  <c r="O294" i="24"/>
  <c r="N294" i="24"/>
  <c r="I294" i="24"/>
  <c r="Q294" i="24"/>
  <c r="M294" i="24"/>
  <c r="P294" i="24"/>
  <c r="K294" i="24"/>
  <c r="L294" i="24"/>
  <c r="H294" i="24"/>
  <c r="K298" i="24"/>
  <c r="N298" i="24"/>
  <c r="J298" i="24"/>
  <c r="O298" i="24"/>
  <c r="Q298" i="24"/>
  <c r="I298" i="24"/>
  <c r="M298" i="24"/>
  <c r="L298" i="24"/>
  <c r="H298" i="24"/>
  <c r="P298" i="24"/>
  <c r="I302" i="24"/>
  <c r="L302" i="24"/>
  <c r="P302" i="24"/>
  <c r="Q302" i="24"/>
  <c r="H302" i="24"/>
  <c r="K302" i="24"/>
  <c r="M302" i="24"/>
  <c r="N302" i="24"/>
  <c r="O302" i="24"/>
  <c r="J302" i="24"/>
  <c r="Q306" i="24"/>
  <c r="P306" i="24"/>
  <c r="L306" i="24"/>
  <c r="H306" i="24"/>
  <c r="I306" i="24"/>
  <c r="O306" i="24"/>
  <c r="N306" i="24"/>
  <c r="J306" i="24"/>
  <c r="K306" i="24"/>
  <c r="M306" i="24"/>
  <c r="Q310" i="24"/>
  <c r="H310" i="24"/>
  <c r="P310" i="24"/>
  <c r="L310" i="24"/>
  <c r="M310" i="24"/>
  <c r="O310" i="24"/>
  <c r="K310" i="24"/>
  <c r="N310" i="24"/>
  <c r="J310" i="24"/>
  <c r="I310" i="24"/>
  <c r="I314" i="24"/>
  <c r="P314" i="24"/>
  <c r="L314" i="24"/>
  <c r="H314" i="24"/>
  <c r="M314" i="24"/>
  <c r="O314" i="24"/>
  <c r="N314" i="24"/>
  <c r="K314" i="24"/>
  <c r="J314" i="24"/>
  <c r="Q314" i="24"/>
  <c r="M318" i="24"/>
  <c r="H318" i="24"/>
  <c r="P318" i="24"/>
  <c r="Q318" i="24"/>
  <c r="L318" i="24"/>
  <c r="K318" i="24"/>
  <c r="O318" i="24"/>
  <c r="I318" i="24"/>
  <c r="J318" i="24"/>
  <c r="N318" i="24"/>
  <c r="I322" i="24"/>
  <c r="L322" i="24"/>
  <c r="H322" i="24"/>
  <c r="O322" i="24"/>
  <c r="Q322" i="24"/>
  <c r="K322" i="24"/>
  <c r="P322" i="24"/>
  <c r="J322" i="24"/>
  <c r="M322" i="24"/>
  <c r="N322" i="24"/>
  <c r="P326" i="24"/>
  <c r="I326" i="24"/>
  <c r="L326" i="24"/>
  <c r="M326" i="24"/>
  <c r="H326" i="24"/>
  <c r="O326" i="24"/>
  <c r="K326" i="24"/>
  <c r="N326" i="24"/>
  <c r="Q326" i="24"/>
  <c r="J326" i="24"/>
  <c r="K330" i="24"/>
  <c r="N330" i="24"/>
  <c r="J330" i="24"/>
  <c r="O330" i="24"/>
  <c r="M330" i="24"/>
  <c r="Q330" i="24"/>
  <c r="P330" i="24"/>
  <c r="L330" i="24"/>
  <c r="I330" i="24"/>
  <c r="H330" i="24"/>
  <c r="L334" i="24"/>
  <c r="H334" i="24"/>
  <c r="M334" i="24"/>
  <c r="P334" i="24"/>
  <c r="O334" i="24"/>
  <c r="I334" i="24"/>
  <c r="K334" i="24"/>
  <c r="J334" i="24"/>
  <c r="Q334" i="24"/>
  <c r="N334" i="24"/>
  <c r="O338" i="24"/>
  <c r="N338" i="24"/>
  <c r="J338" i="24"/>
  <c r="K338" i="24"/>
  <c r="I338" i="24"/>
  <c r="Q338" i="24"/>
  <c r="P338" i="24"/>
  <c r="M338" i="24"/>
  <c r="L338" i="24"/>
  <c r="H338" i="24"/>
  <c r="N342" i="24"/>
  <c r="O342" i="24"/>
  <c r="J342" i="24"/>
  <c r="Q342" i="24"/>
  <c r="I342" i="24"/>
  <c r="M342" i="24"/>
  <c r="K342" i="24"/>
  <c r="L342" i="24"/>
  <c r="H342" i="24"/>
  <c r="P342" i="24"/>
  <c r="I346" i="24"/>
  <c r="L346" i="24"/>
  <c r="H346" i="24"/>
  <c r="P346" i="24"/>
  <c r="O346" i="24"/>
  <c r="K346" i="24"/>
  <c r="M346" i="24"/>
  <c r="Q346" i="24"/>
  <c r="J346" i="24"/>
  <c r="N346" i="24"/>
  <c r="P350" i="24"/>
  <c r="L350" i="24"/>
  <c r="Q350" i="24"/>
  <c r="H350" i="24"/>
  <c r="M350" i="24"/>
  <c r="O350" i="24"/>
  <c r="N350" i="24"/>
  <c r="K350" i="24"/>
  <c r="I350" i="24"/>
  <c r="J350" i="24"/>
  <c r="I67" i="24"/>
  <c r="H67" i="24"/>
  <c r="Q67" i="24"/>
  <c r="P67" i="24"/>
  <c r="L67" i="24"/>
  <c r="O67" i="24"/>
  <c r="J67" i="24"/>
  <c r="M67" i="24"/>
  <c r="K67" i="24"/>
  <c r="N67" i="24"/>
  <c r="N71" i="24"/>
  <c r="O71" i="24"/>
  <c r="J71" i="24"/>
  <c r="M71" i="24"/>
  <c r="I71" i="24"/>
  <c r="P71" i="24"/>
  <c r="Q71" i="24"/>
  <c r="K71" i="24"/>
  <c r="H71" i="24"/>
  <c r="L71" i="24"/>
  <c r="I75" i="24"/>
  <c r="L75" i="24"/>
  <c r="H75" i="24"/>
  <c r="Q75" i="24"/>
  <c r="P75" i="24"/>
  <c r="O75" i="24"/>
  <c r="J75" i="24"/>
  <c r="M75" i="24"/>
  <c r="N75" i="24"/>
  <c r="K75" i="24"/>
  <c r="I79" i="24"/>
  <c r="P79" i="24"/>
  <c r="L79" i="24"/>
  <c r="Q79" i="24"/>
  <c r="M79" i="24"/>
  <c r="H79" i="24"/>
  <c r="K79" i="24"/>
  <c r="O79" i="24"/>
  <c r="N79" i="24"/>
  <c r="J79" i="24"/>
  <c r="M83" i="24"/>
  <c r="L83" i="24"/>
  <c r="H83" i="24"/>
  <c r="P83" i="24"/>
  <c r="Q83" i="24"/>
  <c r="O83" i="24"/>
  <c r="K83" i="24"/>
  <c r="J83" i="24"/>
  <c r="I83" i="24"/>
  <c r="N83" i="24"/>
  <c r="I87" i="24"/>
  <c r="H87" i="24"/>
  <c r="P87" i="24"/>
  <c r="L87" i="24"/>
  <c r="Q87" i="24"/>
  <c r="K87" i="24"/>
  <c r="O87" i="24"/>
  <c r="M87" i="24"/>
  <c r="N87" i="24"/>
  <c r="J87" i="24"/>
  <c r="L91" i="24"/>
  <c r="H91" i="24"/>
  <c r="P91" i="24"/>
  <c r="O91" i="24"/>
  <c r="K91" i="24"/>
  <c r="I91" i="24"/>
  <c r="Q91" i="24"/>
  <c r="N91" i="24"/>
  <c r="M91" i="24"/>
  <c r="J91" i="24"/>
  <c r="P95" i="24"/>
  <c r="L95" i="24"/>
  <c r="H95" i="24"/>
  <c r="M95" i="24"/>
  <c r="N95" i="24"/>
  <c r="O95" i="24"/>
  <c r="Q95" i="24"/>
  <c r="J95" i="24"/>
  <c r="K95" i="24"/>
  <c r="I95" i="24"/>
  <c r="M99" i="24"/>
  <c r="L99" i="24"/>
  <c r="H99" i="24"/>
  <c r="I99" i="24"/>
  <c r="P99" i="24"/>
  <c r="O99" i="24"/>
  <c r="K99" i="24"/>
  <c r="Q99" i="24"/>
  <c r="J99" i="24"/>
  <c r="N99" i="24"/>
  <c r="M103" i="24"/>
  <c r="P103" i="24"/>
  <c r="L103" i="24"/>
  <c r="H103" i="24"/>
  <c r="I103" i="24"/>
  <c r="K103" i="24"/>
  <c r="O103" i="24"/>
  <c r="Q103" i="24"/>
  <c r="N103" i="24"/>
  <c r="J103" i="24"/>
  <c r="M107" i="24"/>
  <c r="L107" i="24"/>
  <c r="H107" i="24"/>
  <c r="P107" i="24"/>
  <c r="I107" i="24"/>
  <c r="K107" i="24"/>
  <c r="Q107" i="24"/>
  <c r="N107" i="24"/>
  <c r="J107" i="24"/>
  <c r="O107" i="24"/>
  <c r="M111" i="24"/>
  <c r="P111" i="24"/>
  <c r="L111" i="24"/>
  <c r="H111" i="24"/>
  <c r="Q111" i="24"/>
  <c r="K111" i="24"/>
  <c r="O111" i="24"/>
  <c r="N111" i="24"/>
  <c r="J111" i="24"/>
  <c r="I111" i="24"/>
  <c r="I115" i="24"/>
  <c r="L115" i="24"/>
  <c r="H115" i="24"/>
  <c r="P115" i="24"/>
  <c r="Q115" i="24"/>
  <c r="K115" i="24"/>
  <c r="O115" i="24"/>
  <c r="M115" i="24"/>
  <c r="N115" i="24"/>
  <c r="J115" i="24"/>
  <c r="Q119" i="24"/>
  <c r="P119" i="24"/>
  <c r="L119" i="24"/>
  <c r="K119" i="24"/>
  <c r="H119" i="24"/>
  <c r="O119" i="24"/>
  <c r="M119" i="24"/>
  <c r="N119" i="24"/>
  <c r="I119" i="24"/>
  <c r="J119" i="24"/>
  <c r="I123" i="24"/>
  <c r="L123" i="24"/>
  <c r="H123" i="24"/>
  <c r="P123" i="24"/>
  <c r="M123" i="24"/>
  <c r="K123" i="24"/>
  <c r="Q123" i="24"/>
  <c r="O123" i="24"/>
  <c r="N123" i="24"/>
  <c r="J123" i="24"/>
  <c r="K127" i="24"/>
  <c r="N127" i="24"/>
  <c r="J127" i="24"/>
  <c r="Q127" i="24"/>
  <c r="M127" i="24"/>
  <c r="H127" i="24"/>
  <c r="I127" i="24"/>
  <c r="O127" i="24"/>
  <c r="P127" i="24"/>
  <c r="L127" i="24"/>
  <c r="K131" i="24"/>
  <c r="N131" i="24"/>
  <c r="J131" i="24"/>
  <c r="Q131" i="24"/>
  <c r="O131" i="24"/>
  <c r="L131" i="24"/>
  <c r="M131" i="24"/>
  <c r="H131" i="24"/>
  <c r="I131" i="24"/>
  <c r="P131" i="24"/>
  <c r="K135" i="24"/>
  <c r="N135" i="24"/>
  <c r="J135" i="24"/>
  <c r="I135" i="24"/>
  <c r="M135" i="24"/>
  <c r="P135" i="24"/>
  <c r="L135" i="24"/>
  <c r="H135" i="24"/>
  <c r="Q135" i="24"/>
  <c r="O135" i="24"/>
  <c r="O139" i="24"/>
  <c r="N139" i="24"/>
  <c r="J139" i="24"/>
  <c r="K139" i="24"/>
  <c r="M139" i="24"/>
  <c r="I139" i="24"/>
  <c r="H139" i="24"/>
  <c r="Q139" i="24"/>
  <c r="P139" i="24"/>
  <c r="L139" i="24"/>
  <c r="K143" i="24"/>
  <c r="N143" i="24"/>
  <c r="J143" i="24"/>
  <c r="M143" i="24"/>
  <c r="Q143" i="24"/>
  <c r="I143" i="24"/>
  <c r="O143" i="24"/>
  <c r="P143" i="24"/>
  <c r="L143" i="24"/>
  <c r="H143" i="24"/>
  <c r="O147" i="24"/>
  <c r="N147" i="24"/>
  <c r="J147" i="24"/>
  <c r="M147" i="24"/>
  <c r="K147" i="24"/>
  <c r="Q147" i="24"/>
  <c r="I147" i="24"/>
  <c r="H147" i="24"/>
  <c r="P147" i="24"/>
  <c r="L147" i="24"/>
  <c r="O151" i="24"/>
  <c r="N151" i="24"/>
  <c r="J151" i="24"/>
  <c r="K151" i="24"/>
  <c r="M151" i="24"/>
  <c r="Q151" i="24"/>
  <c r="I151" i="24"/>
  <c r="P151" i="24"/>
  <c r="L151" i="24"/>
  <c r="H151" i="24"/>
  <c r="K155" i="24"/>
  <c r="N155" i="24"/>
  <c r="J155" i="24"/>
  <c r="M155" i="24"/>
  <c r="I155" i="24"/>
  <c r="Q155" i="24"/>
  <c r="O155" i="24"/>
  <c r="H155" i="24"/>
  <c r="P155" i="24"/>
  <c r="L155" i="24"/>
  <c r="N159" i="24"/>
  <c r="J159" i="24"/>
  <c r="O159" i="24"/>
  <c r="M159" i="24"/>
  <c r="Q159" i="24"/>
  <c r="P159" i="24"/>
  <c r="L159" i="24"/>
  <c r="K159" i="24"/>
  <c r="H159" i="24"/>
  <c r="I159" i="24"/>
  <c r="O163" i="24"/>
  <c r="N163" i="24"/>
  <c r="J163" i="24"/>
  <c r="M163" i="24"/>
  <c r="Q163" i="24"/>
  <c r="I163" i="24"/>
  <c r="H163" i="24"/>
  <c r="P163" i="24"/>
  <c r="L163" i="24"/>
  <c r="K163" i="24"/>
  <c r="K167" i="24"/>
  <c r="N167" i="24"/>
  <c r="J167" i="24"/>
  <c r="O167" i="24"/>
  <c r="M167" i="24"/>
  <c r="Q167" i="24"/>
  <c r="I167" i="24"/>
  <c r="P167" i="24"/>
  <c r="L167" i="24"/>
  <c r="H167" i="24"/>
  <c r="N171" i="24"/>
  <c r="J171" i="24"/>
  <c r="K171" i="24"/>
  <c r="M171" i="24"/>
  <c r="I171" i="24"/>
  <c r="H171" i="24"/>
  <c r="O171" i="24"/>
  <c r="P171" i="24"/>
  <c r="L171" i="24"/>
  <c r="Q171" i="24"/>
  <c r="N175" i="24"/>
  <c r="J175" i="24"/>
  <c r="Q175" i="24"/>
  <c r="O175" i="24"/>
  <c r="M175" i="24"/>
  <c r="K175" i="24"/>
  <c r="P175" i="24"/>
  <c r="I175" i="24"/>
  <c r="H175" i="24"/>
  <c r="L175" i="24"/>
  <c r="L179" i="24"/>
  <c r="M179" i="24"/>
  <c r="H179" i="24"/>
  <c r="O179" i="24"/>
  <c r="K179" i="24"/>
  <c r="P179" i="24"/>
  <c r="Q179" i="24"/>
  <c r="J179" i="24"/>
  <c r="I179" i="24"/>
  <c r="N179" i="24"/>
  <c r="N183" i="24"/>
  <c r="J183" i="24"/>
  <c r="Q183" i="24"/>
  <c r="M183" i="24"/>
  <c r="O183" i="24"/>
  <c r="H183" i="24"/>
  <c r="K183" i="24"/>
  <c r="L183" i="24"/>
  <c r="P183" i="24"/>
  <c r="I183" i="24"/>
  <c r="Q187" i="24"/>
  <c r="H187" i="24"/>
  <c r="P187" i="24"/>
  <c r="L187" i="24"/>
  <c r="M187" i="24"/>
  <c r="N187" i="24"/>
  <c r="O187" i="24"/>
  <c r="J187" i="24"/>
  <c r="K187" i="24"/>
  <c r="I187" i="24"/>
  <c r="M191" i="24"/>
  <c r="L191" i="24"/>
  <c r="H191" i="24"/>
  <c r="P191" i="24"/>
  <c r="Q191" i="24"/>
  <c r="O191" i="24"/>
  <c r="K191" i="24"/>
  <c r="I191" i="24"/>
  <c r="J191" i="24"/>
  <c r="N191" i="24"/>
  <c r="M195" i="24"/>
  <c r="P195" i="24"/>
  <c r="L195" i="24"/>
  <c r="Q195" i="24"/>
  <c r="H195" i="24"/>
  <c r="K195" i="24"/>
  <c r="I195" i="24"/>
  <c r="N195" i="24"/>
  <c r="O195" i="24"/>
  <c r="J195" i="24"/>
  <c r="Q199" i="24"/>
  <c r="L199" i="24"/>
  <c r="H199" i="24"/>
  <c r="P199" i="24"/>
  <c r="I199" i="24"/>
  <c r="O199" i="24"/>
  <c r="K199" i="24"/>
  <c r="J199" i="24"/>
  <c r="M199" i="24"/>
  <c r="N199" i="24"/>
  <c r="M203" i="24"/>
  <c r="P203" i="24"/>
  <c r="L203" i="24"/>
  <c r="H203" i="24"/>
  <c r="Q203" i="24"/>
  <c r="O203" i="24"/>
  <c r="K203" i="24"/>
  <c r="I203" i="24"/>
  <c r="N203" i="24"/>
  <c r="J203" i="24"/>
  <c r="K207" i="24"/>
  <c r="J207" i="24"/>
  <c r="N207" i="24"/>
  <c r="O207" i="24"/>
  <c r="M207" i="24"/>
  <c r="I207" i="24"/>
  <c r="H207" i="24"/>
  <c r="Q207" i="24"/>
  <c r="P207" i="24"/>
  <c r="L207" i="24"/>
  <c r="K211" i="24"/>
  <c r="N211" i="24"/>
  <c r="J211" i="24"/>
  <c r="O211" i="24"/>
  <c r="M211" i="24"/>
  <c r="Q211" i="24"/>
  <c r="I211" i="24"/>
  <c r="P211" i="24"/>
  <c r="L211" i="24"/>
  <c r="H211" i="24"/>
  <c r="K215" i="24"/>
  <c r="J215" i="24"/>
  <c r="N215" i="24"/>
  <c r="M215" i="24"/>
  <c r="O215" i="24"/>
  <c r="Q215" i="24"/>
  <c r="I215" i="24"/>
  <c r="H215" i="24"/>
  <c r="L215" i="24"/>
  <c r="P215" i="24"/>
  <c r="K219" i="24"/>
  <c r="N219" i="24"/>
  <c r="J219" i="24"/>
  <c r="M219" i="24"/>
  <c r="Q219" i="24"/>
  <c r="I219" i="24"/>
  <c r="O219" i="24"/>
  <c r="P219" i="24"/>
  <c r="L219" i="24"/>
  <c r="H219" i="24"/>
  <c r="O223" i="24"/>
  <c r="N223" i="24"/>
  <c r="K223" i="24"/>
  <c r="I223" i="24"/>
  <c r="J223" i="24"/>
  <c r="Q223" i="24"/>
  <c r="M223" i="24"/>
  <c r="P223" i="24"/>
  <c r="H223" i="24"/>
  <c r="L223" i="24"/>
  <c r="K227" i="24"/>
  <c r="J227" i="24"/>
  <c r="N227" i="24"/>
  <c r="O227" i="24"/>
  <c r="Q227" i="24"/>
  <c r="I227" i="24"/>
  <c r="M227" i="24"/>
  <c r="L227" i="24"/>
  <c r="H227" i="24"/>
  <c r="P227" i="24"/>
  <c r="O231" i="24"/>
  <c r="N231" i="24"/>
  <c r="J231" i="24"/>
  <c r="M231" i="24"/>
  <c r="K231" i="24"/>
  <c r="Q231" i="24"/>
  <c r="I231" i="24"/>
  <c r="P231" i="24"/>
  <c r="L231" i="24"/>
  <c r="H231" i="24"/>
  <c r="K235" i="24"/>
  <c r="N235" i="24"/>
  <c r="J235" i="24"/>
  <c r="M235" i="24"/>
  <c r="O235" i="24"/>
  <c r="I235" i="24"/>
  <c r="H235" i="24"/>
  <c r="P235" i="24"/>
  <c r="Q235" i="24"/>
  <c r="L235" i="24"/>
  <c r="O239" i="24"/>
  <c r="N239" i="24"/>
  <c r="J239" i="24"/>
  <c r="K239" i="24"/>
  <c r="M239" i="24"/>
  <c r="Q239" i="24"/>
  <c r="P239" i="24"/>
  <c r="L239" i="24"/>
  <c r="I239" i="24"/>
  <c r="H239" i="24"/>
  <c r="O243" i="24"/>
  <c r="N243" i="24"/>
  <c r="J243" i="24"/>
  <c r="Q243" i="24"/>
  <c r="M243" i="24"/>
  <c r="I243" i="24"/>
  <c r="K243" i="24"/>
  <c r="H243" i="24"/>
  <c r="P243" i="24"/>
  <c r="L243" i="24"/>
  <c r="M247" i="24"/>
  <c r="H247" i="24"/>
  <c r="Q247" i="24"/>
  <c r="P247" i="24"/>
  <c r="L247" i="24"/>
  <c r="K247" i="24"/>
  <c r="O247" i="24"/>
  <c r="N247" i="24"/>
  <c r="I247" i="24"/>
  <c r="J247" i="24"/>
  <c r="K251" i="24"/>
  <c r="N251" i="24"/>
  <c r="J251" i="24"/>
  <c r="I251" i="24"/>
  <c r="P251" i="24"/>
  <c r="Q251" i="24"/>
  <c r="O251" i="24"/>
  <c r="L251" i="24"/>
  <c r="M251" i="24"/>
  <c r="H251" i="24"/>
  <c r="J255" i="24"/>
  <c r="O255" i="24"/>
  <c r="N255" i="24"/>
  <c r="Q255" i="24"/>
  <c r="M255" i="24"/>
  <c r="H255" i="24"/>
  <c r="I255" i="24"/>
  <c r="L255" i="24"/>
  <c r="K255" i="24"/>
  <c r="P255" i="24"/>
  <c r="N259" i="24"/>
  <c r="J259" i="24"/>
  <c r="O259" i="24"/>
  <c r="M259" i="24"/>
  <c r="Q259" i="24"/>
  <c r="P259" i="24"/>
  <c r="I259" i="24"/>
  <c r="L259" i="24"/>
  <c r="K259" i="24"/>
  <c r="H259" i="24"/>
  <c r="O263" i="24"/>
  <c r="J263" i="24"/>
  <c r="M263" i="24"/>
  <c r="N263" i="24"/>
  <c r="Q263" i="24"/>
  <c r="I263" i="24"/>
  <c r="H263" i="24"/>
  <c r="K263" i="24"/>
  <c r="L263" i="24"/>
  <c r="P263" i="24"/>
  <c r="K267" i="24"/>
  <c r="N267" i="24"/>
  <c r="J267" i="24"/>
  <c r="O267" i="24"/>
  <c r="M267" i="24"/>
  <c r="Q267" i="24"/>
  <c r="I267" i="24"/>
  <c r="P267" i="24"/>
  <c r="L267" i="24"/>
  <c r="H267" i="24"/>
  <c r="O271" i="24"/>
  <c r="J271" i="24"/>
  <c r="N271" i="24"/>
  <c r="K271" i="24"/>
  <c r="I271" i="24"/>
  <c r="Q271" i="24"/>
  <c r="P271" i="24"/>
  <c r="L271" i="24"/>
  <c r="H271" i="24"/>
  <c r="M271" i="24"/>
  <c r="N275" i="24"/>
  <c r="J275" i="24"/>
  <c r="O275" i="24"/>
  <c r="Q275" i="24"/>
  <c r="I275" i="24"/>
  <c r="M275" i="24"/>
  <c r="L275" i="24"/>
  <c r="H275" i="24"/>
  <c r="K275" i="24"/>
  <c r="P275" i="24"/>
  <c r="H279" i="24"/>
  <c r="M279" i="24"/>
  <c r="P279" i="24"/>
  <c r="K279" i="24"/>
  <c r="L279" i="24"/>
  <c r="N279" i="24"/>
  <c r="O279" i="24"/>
  <c r="Q279" i="24"/>
  <c r="I279" i="24"/>
  <c r="J279" i="24"/>
  <c r="M283" i="24"/>
  <c r="H283" i="24"/>
  <c r="P283" i="24"/>
  <c r="L283" i="24"/>
  <c r="Q283" i="24"/>
  <c r="O283" i="24"/>
  <c r="K283" i="24"/>
  <c r="I283" i="24"/>
  <c r="N283" i="24"/>
  <c r="J283" i="24"/>
  <c r="M287" i="24"/>
  <c r="P287" i="24"/>
  <c r="L287" i="24"/>
  <c r="H287" i="24"/>
  <c r="Q287" i="24"/>
  <c r="O287" i="24"/>
  <c r="K287" i="24"/>
  <c r="J287" i="24"/>
  <c r="I287" i="24"/>
  <c r="N287" i="24"/>
  <c r="M291" i="24"/>
  <c r="H291" i="24"/>
  <c r="P291" i="24"/>
  <c r="L291" i="24"/>
  <c r="Q291" i="24"/>
  <c r="O291" i="24"/>
  <c r="K291" i="24"/>
  <c r="I291" i="24"/>
  <c r="N291" i="24"/>
  <c r="J291" i="24"/>
  <c r="Q295" i="24"/>
  <c r="P295" i="24"/>
  <c r="L295" i="24"/>
  <c r="H295" i="24"/>
  <c r="M295" i="24"/>
  <c r="O295" i="24"/>
  <c r="K295" i="24"/>
  <c r="J295" i="24"/>
  <c r="I295" i="24"/>
  <c r="N295" i="24"/>
  <c r="M299" i="24"/>
  <c r="H299" i="24"/>
  <c r="P299" i="24"/>
  <c r="L299" i="24"/>
  <c r="Q299" i="24"/>
  <c r="O299" i="24"/>
  <c r="K299" i="24"/>
  <c r="N299" i="24"/>
  <c r="J299" i="24"/>
  <c r="I299" i="24"/>
  <c r="K303" i="24"/>
  <c r="J303" i="24"/>
  <c r="N303" i="24"/>
  <c r="Q303" i="24"/>
  <c r="M303" i="24"/>
  <c r="O303" i="24"/>
  <c r="H303" i="24"/>
  <c r="I303" i="24"/>
  <c r="P303" i="24"/>
  <c r="L303" i="24"/>
  <c r="O307" i="24"/>
  <c r="N307" i="24"/>
  <c r="J307" i="24"/>
  <c r="K307" i="24"/>
  <c r="M307" i="24"/>
  <c r="I307" i="24"/>
  <c r="Q307" i="24"/>
  <c r="P307" i="24"/>
  <c r="L307" i="24"/>
  <c r="H307" i="24"/>
  <c r="O311" i="24"/>
  <c r="N311" i="24"/>
  <c r="J311" i="24"/>
  <c r="Q311" i="24"/>
  <c r="M311" i="24"/>
  <c r="L311" i="24"/>
  <c r="H311" i="24"/>
  <c r="K311" i="24"/>
  <c r="I311" i="24"/>
  <c r="P311" i="24"/>
  <c r="K315" i="24"/>
  <c r="N315" i="24"/>
  <c r="O315" i="24"/>
  <c r="M315" i="24"/>
  <c r="I315" i="24"/>
  <c r="J315" i="24"/>
  <c r="Q315" i="24"/>
  <c r="P315" i="24"/>
  <c r="H315" i="24"/>
  <c r="L315" i="24"/>
  <c r="O319" i="24"/>
  <c r="N319" i="24"/>
  <c r="J319" i="24"/>
  <c r="Q319" i="24"/>
  <c r="M319" i="24"/>
  <c r="I319" i="24"/>
  <c r="L319" i="24"/>
  <c r="H319" i="24"/>
  <c r="K319" i="24"/>
  <c r="P319" i="24"/>
  <c r="K323" i="24"/>
  <c r="N323" i="24"/>
  <c r="J323" i="24"/>
  <c r="I323" i="24"/>
  <c r="Q323" i="24"/>
  <c r="M323" i="24"/>
  <c r="O323" i="24"/>
  <c r="P323" i="24"/>
  <c r="L323" i="24"/>
  <c r="H323" i="24"/>
  <c r="K327" i="24"/>
  <c r="J327" i="24"/>
  <c r="N327" i="24"/>
  <c r="O327" i="24"/>
  <c r="M327" i="24"/>
  <c r="I327" i="24"/>
  <c r="H327" i="24"/>
  <c r="Q327" i="24"/>
  <c r="P327" i="24"/>
  <c r="L327" i="24"/>
  <c r="O331" i="24"/>
  <c r="N331" i="24"/>
  <c r="J331" i="24"/>
  <c r="K331" i="24"/>
  <c r="Q331" i="24"/>
  <c r="I331" i="24"/>
  <c r="L331" i="24"/>
  <c r="H331" i="24"/>
  <c r="M331" i="24"/>
  <c r="P331" i="24"/>
  <c r="K335" i="24"/>
  <c r="N335" i="24"/>
  <c r="J335" i="24"/>
  <c r="O335" i="24"/>
  <c r="M335" i="24"/>
  <c r="Q335" i="24"/>
  <c r="I335" i="24"/>
  <c r="P335" i="24"/>
  <c r="L335" i="24"/>
  <c r="H335" i="24"/>
  <c r="L339" i="24"/>
  <c r="I339" i="24"/>
  <c r="H339" i="24"/>
  <c r="P339" i="24"/>
  <c r="Q339" i="24"/>
  <c r="O339" i="24"/>
  <c r="K339" i="24"/>
  <c r="J339" i="24"/>
  <c r="M339" i="24"/>
  <c r="N339" i="24"/>
  <c r="J343" i="24"/>
  <c r="N343" i="24"/>
  <c r="O343" i="24"/>
  <c r="K343" i="24"/>
  <c r="M343" i="24"/>
  <c r="I343" i="24"/>
  <c r="Q343" i="24"/>
  <c r="H343" i="24"/>
  <c r="P343" i="24"/>
  <c r="L343" i="24"/>
  <c r="N347" i="24"/>
  <c r="J347" i="24"/>
  <c r="K347" i="24"/>
  <c r="O347" i="24"/>
  <c r="M347" i="24"/>
  <c r="Q347" i="24"/>
  <c r="P347" i="24"/>
  <c r="L347" i="24"/>
  <c r="H347" i="24"/>
  <c r="I347" i="24"/>
  <c r="J351" i="24"/>
  <c r="O351" i="24"/>
  <c r="N351" i="24"/>
  <c r="M351" i="24"/>
  <c r="Q351" i="24"/>
  <c r="I351" i="24"/>
  <c r="H351" i="24"/>
  <c r="K351" i="24"/>
  <c r="P351" i="24"/>
  <c r="L351" i="24"/>
  <c r="B129" i="7"/>
  <c r="I129" i="7" s="1"/>
  <c r="B128" i="7"/>
  <c r="I128" i="7" s="1"/>
  <c r="B127" i="7"/>
  <c r="I127" i="7" s="1"/>
  <c r="B126" i="7"/>
  <c r="I126" i="7" s="1"/>
  <c r="B125" i="7"/>
  <c r="I125" i="7" s="1"/>
  <c r="B124" i="7"/>
  <c r="I124" i="7" s="1"/>
  <c r="B122" i="7"/>
  <c r="I122" i="7" s="1"/>
  <c r="B121" i="7"/>
  <c r="I121" i="7" s="1"/>
  <c r="B120" i="7"/>
  <c r="I120" i="7" s="1"/>
  <c r="B119" i="7"/>
  <c r="I119" i="7" s="1"/>
  <c r="B118" i="7"/>
  <c r="I118" i="7" s="1"/>
  <c r="B117" i="7"/>
  <c r="I117" i="7" s="1"/>
  <c r="B115" i="7"/>
  <c r="I115" i="7" s="1"/>
  <c r="B114" i="7"/>
  <c r="I114" i="7" s="1"/>
  <c r="B113" i="7"/>
  <c r="I113" i="7" s="1"/>
  <c r="B112" i="7"/>
  <c r="I112" i="7" s="1"/>
  <c r="B111" i="7"/>
  <c r="I111" i="7" s="1"/>
  <c r="B110" i="7"/>
  <c r="I110" i="7" s="1"/>
  <c r="B108" i="7"/>
  <c r="I108" i="7" s="1"/>
  <c r="B107" i="7"/>
  <c r="I107" i="7" s="1"/>
  <c r="B106" i="7"/>
  <c r="I106" i="7" s="1"/>
  <c r="B105" i="7"/>
  <c r="I105" i="7" s="1"/>
  <c r="B104" i="7"/>
  <c r="I104" i="7" s="1"/>
  <c r="B103" i="7"/>
  <c r="I103" i="7" s="1"/>
  <c r="B101" i="7"/>
  <c r="I101" i="7" s="1"/>
  <c r="B100" i="7"/>
  <c r="I100" i="7" s="1"/>
  <c r="B99" i="7"/>
  <c r="I99" i="7" s="1"/>
  <c r="B98" i="7"/>
  <c r="I98" i="7" s="1"/>
  <c r="B97" i="7"/>
  <c r="I97" i="7" s="1"/>
  <c r="B96" i="7"/>
  <c r="I96" i="7" s="1"/>
  <c r="B94" i="7"/>
  <c r="I94" i="7" s="1"/>
  <c r="B93" i="7"/>
  <c r="I93" i="7" s="1"/>
  <c r="B92" i="7"/>
  <c r="I92" i="7" s="1"/>
  <c r="B91" i="7"/>
  <c r="I91" i="7" s="1"/>
  <c r="B90" i="7"/>
  <c r="I90" i="7" s="1"/>
  <c r="B89" i="7"/>
  <c r="I89" i="7" s="1"/>
  <c r="B87" i="7"/>
  <c r="I87" i="7" s="1"/>
  <c r="B86" i="7"/>
  <c r="I86" i="7" s="1"/>
  <c r="B85" i="7"/>
  <c r="I85" i="7" s="1"/>
  <c r="B84" i="7"/>
  <c r="I84" i="7" s="1"/>
  <c r="B83" i="7"/>
  <c r="I83" i="7" s="1"/>
  <c r="B82" i="7"/>
  <c r="I82" i="7" s="1"/>
  <c r="B80" i="7"/>
  <c r="I80" i="7" s="1"/>
  <c r="B79" i="7"/>
  <c r="I79" i="7" s="1"/>
  <c r="B78" i="7"/>
  <c r="I78" i="7" s="1"/>
  <c r="B77" i="7"/>
  <c r="I77" i="7" s="1"/>
  <c r="B76" i="7"/>
  <c r="I76" i="7" s="1"/>
  <c r="B75" i="7"/>
  <c r="I75" i="7" s="1"/>
  <c r="B73" i="7"/>
  <c r="B72" i="7"/>
  <c r="B71" i="7"/>
  <c r="B70" i="7"/>
  <c r="B69" i="7"/>
  <c r="B68" i="7"/>
  <c r="B66" i="7"/>
  <c r="B65" i="7"/>
  <c r="B64" i="7"/>
  <c r="B63" i="7"/>
  <c r="B62" i="7"/>
  <c r="B61" i="7"/>
  <c r="B59" i="7"/>
  <c r="B58" i="7"/>
  <c r="B57" i="7"/>
  <c r="B56" i="7"/>
  <c r="B55" i="7"/>
  <c r="B54" i="7"/>
  <c r="B52" i="7"/>
  <c r="B51" i="7"/>
  <c r="B50" i="7"/>
  <c r="B49" i="7"/>
  <c r="B48" i="7"/>
  <c r="B47" i="7"/>
  <c r="B45" i="7"/>
  <c r="B44" i="7"/>
  <c r="B43" i="7"/>
  <c r="B42" i="7"/>
  <c r="B41" i="7"/>
  <c r="B40" i="7"/>
  <c r="B38" i="7"/>
  <c r="B37" i="7"/>
  <c r="B36" i="7"/>
  <c r="B35" i="7"/>
  <c r="B34" i="7"/>
  <c r="B33" i="7"/>
  <c r="B31" i="7"/>
  <c r="B30" i="7"/>
  <c r="B29" i="7"/>
  <c r="B28" i="7"/>
  <c r="B27" i="7"/>
  <c r="B26" i="7"/>
  <c r="B24" i="7"/>
  <c r="B23" i="7"/>
  <c r="B22" i="7"/>
  <c r="B21" i="7"/>
  <c r="B20" i="7"/>
  <c r="B19" i="7"/>
  <c r="B17" i="7"/>
  <c r="B16" i="7"/>
  <c r="B15" i="7"/>
  <c r="B14" i="7"/>
  <c r="B13" i="7"/>
  <c r="B12" i="7"/>
  <c r="B10" i="7"/>
  <c r="B9" i="7"/>
  <c r="B8" i="7"/>
  <c r="B7" i="7"/>
  <c r="B6" i="7"/>
  <c r="B5" i="7"/>
  <c r="I17" i="7" l="1"/>
  <c r="J17" i="7"/>
  <c r="I31" i="7"/>
  <c r="J31" i="7"/>
  <c r="I73" i="7"/>
  <c r="J73" i="7"/>
  <c r="I10" i="7"/>
  <c r="J10" i="7"/>
  <c r="I24" i="7"/>
  <c r="J24" i="7"/>
  <c r="I38" i="7"/>
  <c r="J38" i="7"/>
  <c r="I52" i="7"/>
  <c r="J52" i="7"/>
  <c r="I66" i="7"/>
  <c r="J66" i="7"/>
  <c r="I45" i="7"/>
  <c r="J45" i="7"/>
  <c r="I59" i="7"/>
  <c r="J59" i="7"/>
  <c r="I9" i="7"/>
  <c r="J9" i="7"/>
  <c r="I23" i="7"/>
  <c r="J23" i="7"/>
  <c r="I37" i="7"/>
  <c r="J37" i="7"/>
  <c r="I51" i="7"/>
  <c r="J51" i="7"/>
  <c r="I65" i="7"/>
  <c r="J65" i="7"/>
  <c r="I16" i="7"/>
  <c r="J16" i="7"/>
  <c r="I30" i="7"/>
  <c r="J30" i="7"/>
  <c r="I44" i="7"/>
  <c r="J44" i="7"/>
  <c r="I58" i="7"/>
  <c r="J58" i="7"/>
  <c r="I72" i="7"/>
  <c r="J72" i="7"/>
  <c r="I8" i="7"/>
  <c r="J8" i="7"/>
  <c r="I50" i="7"/>
  <c r="J50" i="7"/>
  <c r="I64" i="7"/>
  <c r="J64" i="7"/>
  <c r="I15" i="7"/>
  <c r="J15" i="7"/>
  <c r="I29" i="7"/>
  <c r="J29" i="7"/>
  <c r="I43" i="7"/>
  <c r="J43" i="7"/>
  <c r="I57" i="7"/>
  <c r="J57" i="7"/>
  <c r="I71" i="7"/>
  <c r="J71" i="7"/>
  <c r="I22" i="7"/>
  <c r="J22" i="7"/>
  <c r="I36" i="7"/>
  <c r="J36" i="7"/>
  <c r="I14" i="7"/>
  <c r="J14" i="7"/>
  <c r="I28" i="7"/>
  <c r="J28" i="7"/>
  <c r="I42" i="7"/>
  <c r="J42" i="7"/>
  <c r="I70" i="7"/>
  <c r="J70" i="7"/>
  <c r="I56" i="7"/>
  <c r="J56" i="7"/>
  <c r="I7" i="7"/>
  <c r="J7" i="7"/>
  <c r="I21" i="7"/>
  <c r="J21" i="7"/>
  <c r="I35" i="7"/>
  <c r="J35" i="7"/>
  <c r="I49" i="7"/>
  <c r="J49" i="7"/>
  <c r="I63" i="7"/>
  <c r="J63" i="7"/>
  <c r="I27" i="7"/>
  <c r="J27" i="7"/>
  <c r="I55" i="7"/>
  <c r="J55" i="7"/>
  <c r="I41" i="7"/>
  <c r="J41" i="7"/>
  <c r="I6" i="7"/>
  <c r="J6" i="7"/>
  <c r="I20" i="7"/>
  <c r="J20" i="7"/>
  <c r="I34" i="7"/>
  <c r="J34" i="7"/>
  <c r="I48" i="7"/>
  <c r="J48" i="7"/>
  <c r="I62" i="7"/>
  <c r="J62" i="7"/>
  <c r="I13" i="7"/>
  <c r="J13" i="7"/>
  <c r="I69" i="7"/>
  <c r="J69" i="7"/>
  <c r="I5" i="7"/>
  <c r="J5" i="7"/>
  <c r="I19" i="7"/>
  <c r="J19" i="7"/>
  <c r="I33" i="7"/>
  <c r="J33" i="7"/>
  <c r="I47" i="7"/>
  <c r="J47" i="7"/>
  <c r="I61" i="7"/>
  <c r="J61" i="7"/>
  <c r="I12" i="7"/>
  <c r="J12" i="7"/>
  <c r="I26" i="7"/>
  <c r="J26" i="7"/>
  <c r="I40" i="7"/>
  <c r="J40" i="7"/>
  <c r="I54" i="7"/>
  <c r="J54" i="7"/>
  <c r="I68" i="7"/>
  <c r="J68" i="7"/>
  <c r="F5" i="17" l="1"/>
  <c r="G5" i="17" s="1"/>
  <c r="F6" i="17"/>
  <c r="G6" i="17" s="1"/>
  <c r="F7" i="17"/>
  <c r="G7" i="17" s="1"/>
  <c r="F8" i="17"/>
  <c r="G8" i="17" s="1"/>
  <c r="F9" i="17"/>
  <c r="G9" i="17" s="1"/>
  <c r="F10" i="17"/>
  <c r="G10" i="17" s="1"/>
  <c r="F11" i="17"/>
  <c r="G11" i="17" s="1"/>
  <c r="F12" i="17"/>
  <c r="G12" i="17" s="1"/>
  <c r="F13" i="17"/>
  <c r="G13" i="17" s="1"/>
  <c r="F14" i="17"/>
  <c r="G14" i="17" s="1"/>
  <c r="F15" i="17"/>
  <c r="G15" i="17" s="1"/>
  <c r="F16" i="17"/>
  <c r="G16" i="17" s="1"/>
  <c r="F17" i="17"/>
  <c r="G17" i="17" s="1"/>
  <c r="F18" i="17"/>
  <c r="G18" i="17" s="1"/>
  <c r="F19" i="17"/>
  <c r="G19" i="17" s="1"/>
  <c r="F20" i="17"/>
  <c r="G20" i="17" s="1"/>
  <c r="F21" i="17"/>
  <c r="G21" i="17" s="1"/>
  <c r="F22" i="17"/>
  <c r="G22" i="17" s="1"/>
  <c r="F23" i="17"/>
  <c r="G23" i="17" s="1"/>
  <c r="F24" i="17"/>
  <c r="G24" i="17" s="1"/>
  <c r="F25" i="17"/>
  <c r="G25" i="17" s="1"/>
  <c r="F26" i="17"/>
  <c r="G26" i="17" s="1"/>
  <c r="F27" i="17"/>
  <c r="G27" i="17" s="1"/>
  <c r="F28" i="17"/>
  <c r="G28" i="17" s="1"/>
  <c r="F29" i="17"/>
  <c r="G29" i="17" s="1"/>
  <c r="F30" i="17"/>
  <c r="G30" i="17" s="1"/>
  <c r="F31" i="17"/>
  <c r="G31" i="17" s="1"/>
  <c r="F32" i="17"/>
  <c r="G32" i="17" s="1"/>
  <c r="F33" i="17"/>
  <c r="G33" i="17" s="1"/>
  <c r="F34" i="17"/>
  <c r="G34" i="17" s="1"/>
  <c r="F35" i="17"/>
  <c r="G35" i="17" s="1"/>
  <c r="F36" i="17"/>
  <c r="G36" i="17" s="1"/>
  <c r="F37" i="17"/>
  <c r="G37" i="17" s="1"/>
  <c r="F38" i="17"/>
  <c r="G38" i="17" s="1"/>
  <c r="F39" i="17"/>
  <c r="G39" i="17" s="1"/>
  <c r="F40" i="17"/>
  <c r="G40" i="17" s="1"/>
  <c r="F41" i="17"/>
  <c r="G41" i="17" s="1"/>
  <c r="F42" i="17"/>
  <c r="G42" i="17" s="1"/>
  <c r="F43" i="17"/>
  <c r="G43" i="17" s="1"/>
  <c r="F44" i="17"/>
  <c r="G44" i="17" s="1"/>
  <c r="F45" i="17"/>
  <c r="G45" i="17" s="1"/>
  <c r="F46" i="17"/>
  <c r="G46" i="17" s="1"/>
  <c r="F47" i="17"/>
  <c r="G47" i="17" s="1"/>
  <c r="F48" i="17"/>
  <c r="G48" i="17" s="1"/>
  <c r="F49" i="17"/>
  <c r="G49" i="17" s="1"/>
  <c r="F50" i="17"/>
  <c r="G50" i="17" s="1"/>
  <c r="F51" i="17"/>
  <c r="G51" i="17" s="1"/>
  <c r="F52" i="17"/>
  <c r="G52" i="17" s="1"/>
  <c r="F53" i="17"/>
  <c r="G53" i="17" s="1"/>
  <c r="F54" i="17"/>
  <c r="G54" i="17" s="1"/>
  <c r="F55" i="17"/>
  <c r="G55" i="17" s="1"/>
  <c r="F56" i="17"/>
  <c r="G56" i="17" s="1"/>
  <c r="F57" i="17"/>
  <c r="G57" i="17" s="1"/>
  <c r="F58" i="17"/>
  <c r="G58" i="17" s="1"/>
  <c r="F59" i="17"/>
  <c r="G59" i="17" s="1"/>
  <c r="F60" i="17"/>
  <c r="G60" i="17" s="1"/>
  <c r="F61" i="17"/>
  <c r="G61" i="17" s="1"/>
  <c r="F62" i="17"/>
  <c r="G62" i="17" s="1"/>
  <c r="F63" i="17"/>
  <c r="G63" i="17" s="1"/>
  <c r="F64" i="17"/>
  <c r="G64" i="17" s="1"/>
  <c r="F65" i="17"/>
  <c r="G65" i="17" s="1"/>
  <c r="F66" i="17"/>
  <c r="G66" i="17" s="1"/>
  <c r="F67" i="17"/>
  <c r="G67" i="17" s="1"/>
  <c r="F68" i="17"/>
  <c r="G68" i="17" s="1"/>
  <c r="F69" i="17"/>
  <c r="G69" i="17" s="1"/>
  <c r="F70" i="17"/>
  <c r="G70" i="17" s="1"/>
  <c r="F71" i="17"/>
  <c r="G71" i="17" s="1"/>
  <c r="F72" i="17"/>
  <c r="G72" i="17" s="1"/>
  <c r="F73" i="17"/>
  <c r="G73" i="17" s="1"/>
  <c r="F74" i="17"/>
  <c r="G74" i="17" s="1"/>
  <c r="F75" i="17"/>
  <c r="G75" i="17" s="1"/>
  <c r="F76" i="17"/>
  <c r="G76" i="17" s="1"/>
  <c r="F77" i="17"/>
  <c r="G77" i="17" s="1"/>
  <c r="F78" i="17"/>
  <c r="G78" i="17" s="1"/>
  <c r="F79" i="17"/>
  <c r="G79" i="17" s="1"/>
  <c r="F80" i="17"/>
  <c r="G80" i="17" s="1"/>
  <c r="F81" i="17"/>
  <c r="G81" i="17" s="1"/>
  <c r="F82" i="17"/>
  <c r="G82" i="17" s="1"/>
  <c r="F83" i="17"/>
  <c r="G83" i="17" s="1"/>
  <c r="F84" i="17"/>
  <c r="G84" i="17" s="1"/>
  <c r="F85" i="17"/>
  <c r="G85" i="17" s="1"/>
  <c r="F86" i="17"/>
  <c r="G86" i="17" s="1"/>
  <c r="F87" i="17"/>
  <c r="G87" i="17" s="1"/>
  <c r="F88" i="17"/>
  <c r="G88" i="17" s="1"/>
  <c r="F89" i="17"/>
  <c r="G89" i="17" s="1"/>
  <c r="F90" i="17"/>
  <c r="G90" i="17" s="1"/>
  <c r="F91" i="17"/>
  <c r="G91" i="17" s="1"/>
  <c r="F92" i="17"/>
  <c r="G92" i="17" s="1"/>
  <c r="F93" i="17"/>
  <c r="G93" i="17" s="1"/>
  <c r="F94" i="17"/>
  <c r="G94" i="17" s="1"/>
  <c r="F95" i="17"/>
  <c r="G95" i="17" s="1"/>
  <c r="F96" i="17"/>
  <c r="G96" i="17" s="1"/>
  <c r="F97" i="17"/>
  <c r="G97" i="17" s="1"/>
  <c r="F98" i="17"/>
  <c r="G98" i="17" s="1"/>
  <c r="F99" i="17"/>
  <c r="G99" i="17" s="1"/>
  <c r="F100" i="17"/>
  <c r="G100" i="17" s="1"/>
  <c r="F101" i="17"/>
  <c r="G101" i="17" s="1"/>
  <c r="F102" i="17"/>
  <c r="G102" i="17" s="1"/>
  <c r="F103" i="17"/>
  <c r="G103" i="17" s="1"/>
  <c r="F104" i="17"/>
  <c r="G104" i="17" s="1"/>
  <c r="F105" i="17"/>
  <c r="G105" i="17" s="1"/>
  <c r="F106" i="17"/>
  <c r="G106" i="17" s="1"/>
  <c r="F107" i="17"/>
  <c r="G107" i="17" s="1"/>
  <c r="F108" i="17"/>
  <c r="G108" i="17" s="1"/>
  <c r="F109" i="17"/>
  <c r="G109" i="17" s="1"/>
  <c r="F110" i="17"/>
  <c r="G110" i="17" s="1"/>
  <c r="F111" i="17"/>
  <c r="G111" i="17" s="1"/>
  <c r="F112" i="17"/>
  <c r="G112" i="17" s="1"/>
  <c r="F113" i="17"/>
  <c r="G113" i="17" s="1"/>
  <c r="F114" i="17"/>
  <c r="G114" i="17" s="1"/>
  <c r="F115" i="17"/>
  <c r="G115" i="17" s="1"/>
  <c r="F116" i="17"/>
  <c r="G116" i="17" s="1"/>
  <c r="F117" i="17"/>
  <c r="G117" i="17" s="1"/>
  <c r="F118" i="17"/>
  <c r="G118" i="17" s="1"/>
  <c r="F119" i="17"/>
  <c r="G119" i="17" s="1"/>
  <c r="F120" i="17"/>
  <c r="G120" i="17" s="1"/>
  <c r="F121" i="17"/>
  <c r="G121" i="17" s="1"/>
  <c r="F122" i="17"/>
  <c r="G122" i="17" s="1"/>
  <c r="F123" i="17"/>
  <c r="G123" i="17" s="1"/>
  <c r="F124" i="17"/>
  <c r="G124" i="17" s="1"/>
  <c r="F125" i="17"/>
  <c r="G125" i="17" s="1"/>
  <c r="F126" i="17"/>
  <c r="G126" i="17" s="1"/>
  <c r="F127" i="17"/>
  <c r="G127" i="17" s="1"/>
  <c r="F128" i="17"/>
  <c r="G128" i="17" s="1"/>
  <c r="F129" i="17"/>
  <c r="G129" i="17" s="1"/>
  <c r="F130" i="17"/>
  <c r="G130" i="17" s="1"/>
  <c r="F131" i="17"/>
  <c r="G131" i="17" s="1"/>
  <c r="F132" i="17"/>
  <c r="G132" i="17" s="1"/>
  <c r="F133" i="17"/>
  <c r="G133" i="17" s="1"/>
  <c r="F134" i="17"/>
  <c r="G134" i="17" s="1"/>
  <c r="F135" i="17"/>
  <c r="G135" i="17" s="1"/>
  <c r="F136" i="17"/>
  <c r="G136" i="17" s="1"/>
  <c r="F137" i="17"/>
  <c r="G137" i="17" s="1"/>
  <c r="F138" i="17"/>
  <c r="G138" i="17" s="1"/>
  <c r="F139" i="17"/>
  <c r="G139" i="17" s="1"/>
  <c r="F140" i="17"/>
  <c r="G140" i="17" s="1"/>
  <c r="F141" i="17"/>
  <c r="G141" i="17" s="1"/>
  <c r="F142" i="17"/>
  <c r="G142" i="17" s="1"/>
  <c r="F143" i="17"/>
  <c r="G143" i="17" s="1"/>
  <c r="F144" i="17"/>
  <c r="G144" i="17" s="1"/>
  <c r="F145" i="17"/>
  <c r="G145" i="17" s="1"/>
  <c r="F146" i="17"/>
  <c r="G146" i="17" s="1"/>
  <c r="F147" i="17"/>
  <c r="G147" i="17" s="1"/>
  <c r="F148" i="17"/>
  <c r="G148" i="17" s="1"/>
  <c r="F149" i="17"/>
  <c r="G149" i="17" s="1"/>
  <c r="F150" i="17"/>
  <c r="G150" i="17" s="1"/>
  <c r="F151" i="17"/>
  <c r="G151" i="17" s="1"/>
  <c r="F152" i="17"/>
  <c r="G152" i="17" s="1"/>
  <c r="F153" i="17"/>
  <c r="G153" i="17" s="1"/>
  <c r="F154" i="17"/>
  <c r="G154" i="17" s="1"/>
  <c r="F155" i="17"/>
  <c r="G155" i="17" s="1"/>
  <c r="F156" i="17"/>
  <c r="G156" i="17" s="1"/>
  <c r="F157" i="17"/>
  <c r="G157" i="17" s="1"/>
  <c r="F158" i="17"/>
  <c r="G158" i="17" s="1"/>
  <c r="F159" i="17"/>
  <c r="G159" i="17" s="1"/>
  <c r="F160" i="17"/>
  <c r="G160" i="17" s="1"/>
  <c r="F161" i="17"/>
  <c r="G161" i="17" s="1"/>
  <c r="F162" i="17"/>
  <c r="G162" i="17" s="1"/>
  <c r="F163" i="17"/>
  <c r="G163" i="17" s="1"/>
  <c r="F164" i="17"/>
  <c r="G164" i="17" s="1"/>
  <c r="F165" i="17"/>
  <c r="G165" i="17" s="1"/>
  <c r="F166" i="17"/>
  <c r="G166" i="17" s="1"/>
  <c r="F167" i="17"/>
  <c r="G167" i="17" s="1"/>
  <c r="F168" i="17"/>
  <c r="G168" i="17" s="1"/>
  <c r="F169" i="17"/>
  <c r="G169" i="17" s="1"/>
  <c r="F170" i="17"/>
  <c r="G170" i="17" s="1"/>
  <c r="F171" i="17"/>
  <c r="G171" i="17" s="1"/>
  <c r="F172" i="17"/>
  <c r="G172" i="17" s="1"/>
  <c r="F173" i="17"/>
  <c r="G173" i="17" s="1"/>
  <c r="F174" i="17"/>
  <c r="G174" i="17" s="1"/>
  <c r="F175" i="17"/>
  <c r="G175" i="17" s="1"/>
  <c r="F176" i="17"/>
  <c r="G176" i="17" s="1"/>
  <c r="F177" i="17"/>
  <c r="G177" i="17" s="1"/>
  <c r="F178" i="17"/>
  <c r="G178" i="17" s="1"/>
  <c r="F179" i="17"/>
  <c r="G179" i="17" s="1"/>
  <c r="F180" i="17"/>
  <c r="G180" i="17" s="1"/>
  <c r="F181" i="17"/>
  <c r="G181" i="17" s="1"/>
  <c r="F182" i="17"/>
  <c r="G182" i="17" s="1"/>
  <c r="F183" i="17"/>
  <c r="G183" i="17" s="1"/>
  <c r="F184" i="17"/>
  <c r="G184" i="17" s="1"/>
  <c r="F185" i="17"/>
  <c r="G185" i="17" s="1"/>
  <c r="F186" i="17"/>
  <c r="G186" i="17" s="1"/>
  <c r="F187" i="17"/>
  <c r="G187" i="17" s="1"/>
  <c r="F188" i="17"/>
  <c r="G188" i="17" s="1"/>
  <c r="F189" i="17"/>
  <c r="G189" i="17" s="1"/>
  <c r="F190" i="17"/>
  <c r="G190" i="17" s="1"/>
  <c r="F191" i="17"/>
  <c r="G191" i="17" s="1"/>
  <c r="F192" i="17"/>
  <c r="G192" i="17" s="1"/>
  <c r="F193" i="17"/>
  <c r="G193" i="17" s="1"/>
  <c r="F194" i="17"/>
  <c r="G194" i="17" s="1"/>
  <c r="F195" i="17"/>
  <c r="G195" i="17" s="1"/>
  <c r="F196" i="17"/>
  <c r="G196" i="17" s="1"/>
  <c r="F197" i="17"/>
  <c r="G197" i="17" s="1"/>
  <c r="F198" i="17"/>
  <c r="G198" i="17" s="1"/>
  <c r="F199" i="17"/>
  <c r="G199" i="17" s="1"/>
  <c r="F200" i="17"/>
  <c r="G200" i="17" s="1"/>
  <c r="F201" i="17"/>
  <c r="G201" i="17" s="1"/>
  <c r="F202" i="17"/>
  <c r="G202" i="17" s="1"/>
  <c r="F203" i="17"/>
  <c r="G203" i="17" s="1"/>
  <c r="F204" i="17"/>
  <c r="G204" i="17" s="1"/>
  <c r="F205" i="17"/>
  <c r="G205" i="17" s="1"/>
  <c r="F206" i="17"/>
  <c r="G206" i="17" s="1"/>
  <c r="F207" i="17"/>
  <c r="G207" i="17" s="1"/>
  <c r="F208" i="17"/>
  <c r="G208" i="17" s="1"/>
  <c r="F209" i="17"/>
  <c r="G209" i="17" s="1"/>
  <c r="F210" i="17"/>
  <c r="G210" i="17" s="1"/>
  <c r="F211" i="17"/>
  <c r="G211" i="17" s="1"/>
  <c r="F212" i="17"/>
  <c r="G212" i="17" s="1"/>
  <c r="F213" i="17"/>
  <c r="G213" i="17" s="1"/>
  <c r="F214" i="17"/>
  <c r="G214" i="17" s="1"/>
  <c r="F215" i="17"/>
  <c r="G215" i="17" s="1"/>
  <c r="F216" i="17"/>
  <c r="G216" i="17" s="1"/>
  <c r="F217" i="17"/>
  <c r="G217" i="17" s="1"/>
  <c r="F218" i="17"/>
  <c r="G218" i="17" s="1"/>
  <c r="F219" i="17"/>
  <c r="G219" i="17" s="1"/>
  <c r="F220" i="17"/>
  <c r="G220" i="17" s="1"/>
  <c r="F221" i="17"/>
  <c r="G221" i="17" s="1"/>
  <c r="F222" i="17"/>
  <c r="G222" i="17" s="1"/>
  <c r="F223" i="17"/>
  <c r="G223" i="17" s="1"/>
  <c r="F224" i="17"/>
  <c r="G224" i="17" s="1"/>
  <c r="F225" i="17"/>
  <c r="G225" i="17" s="1"/>
  <c r="F226" i="17"/>
  <c r="G226" i="17" s="1"/>
  <c r="F227" i="17"/>
  <c r="G227" i="17" s="1"/>
  <c r="F228" i="17"/>
  <c r="G228" i="17" s="1"/>
  <c r="F229" i="17"/>
  <c r="G229" i="17" s="1"/>
  <c r="F230" i="17"/>
  <c r="G230" i="17" s="1"/>
  <c r="F231" i="17"/>
  <c r="G231" i="17" s="1"/>
  <c r="F232" i="17"/>
  <c r="G232" i="17" s="1"/>
  <c r="F233" i="17"/>
  <c r="G233" i="17" s="1"/>
  <c r="F234" i="17"/>
  <c r="G234" i="17" s="1"/>
  <c r="F235" i="17"/>
  <c r="G235" i="17" s="1"/>
  <c r="F236" i="17"/>
  <c r="G236" i="17" s="1"/>
  <c r="F237" i="17"/>
  <c r="G237" i="17" s="1"/>
  <c r="F238" i="17"/>
  <c r="G238" i="17" s="1"/>
  <c r="F239" i="17"/>
  <c r="G239" i="17" s="1"/>
  <c r="F240" i="17"/>
  <c r="G240" i="17" s="1"/>
  <c r="F241" i="17"/>
  <c r="G241" i="17" s="1"/>
  <c r="F242" i="17"/>
  <c r="G242" i="17" s="1"/>
  <c r="F243" i="17"/>
  <c r="G243" i="17" s="1"/>
  <c r="F244" i="17"/>
  <c r="G244" i="17" s="1"/>
  <c r="F245" i="17"/>
  <c r="G245" i="17" s="1"/>
  <c r="F246" i="17"/>
  <c r="G246" i="17" s="1"/>
  <c r="F247" i="17"/>
  <c r="G247" i="17" s="1"/>
  <c r="F248" i="17"/>
  <c r="G248" i="17" s="1"/>
  <c r="F249" i="17"/>
  <c r="G249" i="17" s="1"/>
  <c r="F250" i="17"/>
  <c r="G250" i="17" s="1"/>
  <c r="F251" i="17"/>
  <c r="G251" i="17" s="1"/>
  <c r="F252" i="17"/>
  <c r="G252" i="17" s="1"/>
  <c r="F253" i="17"/>
  <c r="G253" i="17" s="1"/>
  <c r="F254" i="17"/>
  <c r="G254" i="17" s="1"/>
  <c r="F255" i="17"/>
  <c r="G255" i="17" s="1"/>
  <c r="F256" i="17"/>
  <c r="G256" i="17" s="1"/>
  <c r="F257" i="17"/>
  <c r="G257" i="17" s="1"/>
  <c r="F258" i="17"/>
  <c r="G258" i="17" s="1"/>
  <c r="F259" i="17"/>
  <c r="G259" i="17" s="1"/>
  <c r="F260" i="17"/>
  <c r="G260" i="17" s="1"/>
  <c r="F261" i="17"/>
  <c r="G261" i="17" s="1"/>
  <c r="F262" i="17"/>
  <c r="G262" i="17" s="1"/>
  <c r="F263" i="17"/>
  <c r="G263" i="17" s="1"/>
  <c r="F264" i="17"/>
  <c r="G264" i="17" s="1"/>
  <c r="F265" i="17"/>
  <c r="G265" i="17" s="1"/>
  <c r="F266" i="17"/>
  <c r="G266" i="17" s="1"/>
  <c r="F267" i="17"/>
  <c r="G267" i="17" s="1"/>
  <c r="F268" i="17"/>
  <c r="G268" i="17" s="1"/>
  <c r="F269" i="17"/>
  <c r="G269" i="17" s="1"/>
  <c r="F270" i="17"/>
  <c r="G270" i="17" s="1"/>
  <c r="F271" i="17"/>
  <c r="G271" i="17" s="1"/>
  <c r="F272" i="17"/>
  <c r="G272" i="17" s="1"/>
  <c r="F273" i="17"/>
  <c r="G273" i="17" s="1"/>
  <c r="F274" i="17"/>
  <c r="G274" i="17" s="1"/>
  <c r="F275" i="17"/>
  <c r="G275" i="17" s="1"/>
  <c r="F276" i="17"/>
  <c r="G276" i="17" s="1"/>
  <c r="F277" i="17"/>
  <c r="G277" i="17" s="1"/>
  <c r="F278" i="17"/>
  <c r="G278" i="17" s="1"/>
  <c r="F279" i="17"/>
  <c r="G279" i="17" s="1"/>
  <c r="F280" i="17"/>
  <c r="G280" i="17" s="1"/>
  <c r="F281" i="17"/>
  <c r="G281" i="17" s="1"/>
  <c r="F282" i="17"/>
  <c r="G282" i="17" s="1"/>
  <c r="F283" i="17"/>
  <c r="G283" i="17" s="1"/>
  <c r="F284" i="17"/>
  <c r="G284" i="17" s="1"/>
  <c r="F285" i="17"/>
  <c r="G285" i="17" s="1"/>
  <c r="F286" i="17"/>
  <c r="G286" i="17" s="1"/>
  <c r="F287" i="17"/>
  <c r="G287" i="17" s="1"/>
  <c r="F288" i="17"/>
  <c r="G288" i="17" s="1"/>
  <c r="F289" i="17"/>
  <c r="G289" i="17" s="1"/>
  <c r="F290" i="17"/>
  <c r="G290" i="17" s="1"/>
  <c r="F291" i="17"/>
  <c r="G291" i="17" s="1"/>
  <c r="F292" i="17"/>
  <c r="G292" i="17" s="1"/>
  <c r="F293" i="17"/>
  <c r="G293" i="17" s="1"/>
  <c r="F294" i="17"/>
  <c r="G294" i="17" s="1"/>
  <c r="F295" i="17"/>
  <c r="G295" i="17" s="1"/>
  <c r="F296" i="17"/>
  <c r="G296" i="17" s="1"/>
  <c r="F297" i="17"/>
  <c r="G297" i="17" s="1"/>
  <c r="F298" i="17"/>
  <c r="G298" i="17" s="1"/>
  <c r="F299" i="17"/>
  <c r="G299" i="17" s="1"/>
  <c r="F300" i="17"/>
  <c r="G300" i="17" s="1"/>
  <c r="F301" i="17"/>
  <c r="G301" i="17" s="1"/>
  <c r="F302" i="17"/>
  <c r="G302" i="17" s="1"/>
  <c r="F303" i="17"/>
  <c r="G303" i="17" s="1"/>
  <c r="F304" i="17"/>
  <c r="G304" i="17" s="1"/>
  <c r="F305" i="17"/>
  <c r="G305" i="17" s="1"/>
  <c r="F306" i="17"/>
  <c r="G306" i="17" s="1"/>
  <c r="F307" i="17"/>
  <c r="G307" i="17" s="1"/>
  <c r="F308" i="17"/>
  <c r="G308" i="17" s="1"/>
  <c r="F309" i="17"/>
  <c r="G309" i="17" s="1"/>
  <c r="F310" i="17"/>
  <c r="G310" i="17" s="1"/>
  <c r="F311" i="17"/>
  <c r="G311" i="17" s="1"/>
  <c r="F312" i="17"/>
  <c r="G312" i="17" s="1"/>
  <c r="F313" i="17"/>
  <c r="G313" i="17" s="1"/>
  <c r="F314" i="17"/>
  <c r="G314" i="17" s="1"/>
  <c r="F315" i="17"/>
  <c r="G315" i="17" s="1"/>
  <c r="F316" i="17"/>
  <c r="G316" i="17" s="1"/>
  <c r="F317" i="17"/>
  <c r="G317" i="17" s="1"/>
  <c r="F318" i="17"/>
  <c r="G318" i="17" s="1"/>
  <c r="F319" i="17"/>
  <c r="G319" i="17" s="1"/>
  <c r="F320" i="17"/>
  <c r="G320" i="17" s="1"/>
  <c r="F321" i="17"/>
  <c r="G321" i="17" s="1"/>
  <c r="F322" i="17"/>
  <c r="G322" i="17" s="1"/>
  <c r="F323" i="17"/>
  <c r="G323" i="17" s="1"/>
  <c r="F324" i="17"/>
  <c r="G324" i="17" s="1"/>
  <c r="F325" i="17"/>
  <c r="G325" i="17" s="1"/>
  <c r="F326" i="17"/>
  <c r="G326" i="17" s="1"/>
  <c r="F327" i="17"/>
  <c r="G327" i="17" s="1"/>
  <c r="F328" i="17"/>
  <c r="G328" i="17" s="1"/>
  <c r="F329" i="17"/>
  <c r="G329" i="17" s="1"/>
  <c r="F330" i="17"/>
  <c r="G330" i="17" s="1"/>
  <c r="F331" i="17"/>
  <c r="G331" i="17" s="1"/>
  <c r="F332" i="17"/>
  <c r="G332" i="17" s="1"/>
  <c r="F333" i="17"/>
  <c r="G333" i="17" s="1"/>
  <c r="F334" i="17"/>
  <c r="G334" i="17" s="1"/>
  <c r="F335" i="17"/>
  <c r="G335" i="17" s="1"/>
  <c r="F336" i="17"/>
  <c r="G336" i="17" s="1"/>
  <c r="F337" i="17"/>
  <c r="G337" i="17" s="1"/>
  <c r="F338" i="17"/>
  <c r="G338" i="17" s="1"/>
  <c r="F339" i="17"/>
  <c r="G339" i="17" s="1"/>
  <c r="F340" i="17"/>
  <c r="G340" i="17" s="1"/>
  <c r="F341" i="17"/>
  <c r="G341" i="17" s="1"/>
  <c r="F342" i="17"/>
  <c r="G342" i="17" s="1"/>
  <c r="F343" i="17"/>
  <c r="G343" i="17" s="1"/>
  <c r="F344" i="17"/>
  <c r="G344" i="17" s="1"/>
  <c r="F345" i="17"/>
  <c r="G345" i="17" s="1"/>
  <c r="F346" i="17"/>
  <c r="G346" i="17" s="1"/>
  <c r="F347" i="17"/>
  <c r="G347" i="17" s="1"/>
  <c r="F348" i="17"/>
  <c r="G348" i="17" s="1"/>
  <c r="F349" i="17"/>
  <c r="G349" i="17" s="1"/>
  <c r="F350" i="17"/>
  <c r="G350" i="17" s="1"/>
  <c r="F351" i="17"/>
  <c r="G351" i="17" s="1"/>
  <c r="F4" i="17"/>
  <c r="G4" i="17" l="1"/>
  <c r="L354" i="19" l="1"/>
  <c r="L356" i="19"/>
  <c r="H39" i="25" s="1"/>
  <c r="G28" i="7" s="1"/>
  <c r="L357" i="19"/>
  <c r="H46" i="25" s="1"/>
  <c r="H28" i="7" s="1"/>
  <c r="K354" i="20"/>
  <c r="L354" i="20"/>
  <c r="H354" i="21"/>
  <c r="P354" i="21"/>
  <c r="K354" i="19"/>
  <c r="I354" i="19"/>
  <c r="N354" i="19"/>
  <c r="Q354" i="19"/>
  <c r="O354" i="19"/>
  <c r="P354" i="19"/>
  <c r="M354" i="19"/>
  <c r="J354" i="19"/>
  <c r="N354" i="20"/>
  <c r="O354" i="20"/>
  <c r="M354" i="20"/>
  <c r="J354" i="20"/>
  <c r="P354" i="20"/>
  <c r="I354" i="20"/>
  <c r="Q354" i="20"/>
  <c r="O354" i="21"/>
  <c r="M354" i="21"/>
  <c r="J354" i="21"/>
  <c r="K354" i="21"/>
  <c r="I354" i="21"/>
  <c r="N354" i="21"/>
  <c r="L354" i="21"/>
  <c r="Q354" i="21"/>
  <c r="P354" i="24"/>
  <c r="H354" i="24"/>
  <c r="K354" i="24"/>
  <c r="Q354" i="24"/>
  <c r="N354" i="24"/>
  <c r="O354" i="24"/>
  <c r="M354" i="24"/>
  <c r="J354" i="24"/>
  <c r="L354" i="24"/>
  <c r="I354" i="24"/>
  <c r="K355" i="21" l="1"/>
  <c r="G30" i="25" s="1"/>
  <c r="F40" i="7" s="1"/>
  <c r="L355" i="21"/>
  <c r="H30" i="25" s="1"/>
  <c r="F26" i="7" s="1"/>
  <c r="J355" i="21"/>
  <c r="F30" i="25" s="1"/>
  <c r="F54" i="7" s="1"/>
  <c r="P355" i="21"/>
  <c r="L30" i="25" s="1"/>
  <c r="F61" i="7" s="1"/>
  <c r="Q355" i="21"/>
  <c r="M30" i="25" s="1"/>
  <c r="F68" i="7" s="1"/>
  <c r="M356" i="21"/>
  <c r="I37" i="25" s="1"/>
  <c r="G33" i="7" s="1"/>
  <c r="G131" i="7" s="1"/>
  <c r="J131" i="7"/>
  <c r="D30" i="25"/>
  <c r="F5" i="7" s="1"/>
  <c r="N357" i="21"/>
  <c r="J44" i="25" s="1"/>
  <c r="H47" i="7" s="1"/>
  <c r="I355" i="21"/>
  <c r="E30" i="25" s="1"/>
  <c r="F19" i="7" s="1"/>
  <c r="O355" i="21"/>
  <c r="K30" i="25" s="1"/>
  <c r="F12" i="7" s="1"/>
  <c r="Q355" i="20"/>
  <c r="M31" i="25" s="1"/>
  <c r="F69" i="7" s="1"/>
  <c r="K355" i="20"/>
  <c r="G31" i="25" s="1"/>
  <c r="F41" i="7" s="1"/>
  <c r="D31" i="25"/>
  <c r="F6" i="7" s="1"/>
  <c r="P355" i="20"/>
  <c r="L31" i="25" s="1"/>
  <c r="F62" i="7" s="1"/>
  <c r="O355" i="20"/>
  <c r="K31" i="25" s="1"/>
  <c r="F13" i="7" s="1"/>
  <c r="M356" i="20"/>
  <c r="I38" i="25" s="1"/>
  <c r="G34" i="7" s="1"/>
  <c r="G132" i="7" s="1"/>
  <c r="J132" i="7"/>
  <c r="I355" i="20"/>
  <c r="E31" i="25" s="1"/>
  <c r="F20" i="7" s="1"/>
  <c r="J356" i="20"/>
  <c r="F38" i="25" s="1"/>
  <c r="G55" i="7" s="1"/>
  <c r="N356" i="20"/>
  <c r="J38" i="25" s="1"/>
  <c r="G48" i="7" s="1"/>
  <c r="L355" i="20"/>
  <c r="H31" i="25" s="1"/>
  <c r="F27" i="7" s="1"/>
  <c r="O355" i="19"/>
  <c r="K32" i="25" s="1"/>
  <c r="F14" i="7" s="1"/>
  <c r="J355" i="19"/>
  <c r="F32" i="25" s="1"/>
  <c r="F56" i="7" s="1"/>
  <c r="Q355" i="19"/>
  <c r="M32" i="25" s="1"/>
  <c r="F70" i="7" s="1"/>
  <c r="D32" i="25"/>
  <c r="F7" i="7" s="1"/>
  <c r="N355" i="19"/>
  <c r="J32" i="25" s="1"/>
  <c r="F49" i="7" s="1"/>
  <c r="K356" i="19"/>
  <c r="G39" i="25" s="1"/>
  <c r="G42" i="7" s="1"/>
  <c r="M355" i="19"/>
  <c r="I32" i="25" s="1"/>
  <c r="F35" i="7" s="1"/>
  <c r="F133" i="7" s="1"/>
  <c r="J133" i="7"/>
  <c r="P355" i="19"/>
  <c r="L32" i="25" s="1"/>
  <c r="F63" i="7" s="1"/>
  <c r="I355" i="19"/>
  <c r="E32" i="25" s="1"/>
  <c r="F21" i="7" s="1"/>
  <c r="L355" i="19"/>
  <c r="H32" i="25" s="1"/>
  <c r="F28" i="7" s="1"/>
  <c r="J355" i="24"/>
  <c r="F35" i="25" s="1"/>
  <c r="F59" i="7" s="1"/>
  <c r="M355" i="24"/>
  <c r="I35" i="25" s="1"/>
  <c r="F38" i="7" s="1"/>
  <c r="F136" i="7" s="1"/>
  <c r="J136" i="7"/>
  <c r="K356" i="24"/>
  <c r="G42" i="25" s="1"/>
  <c r="G45" i="7" s="1"/>
  <c r="Q355" i="24"/>
  <c r="M35" i="25" s="1"/>
  <c r="F73" i="7" s="1"/>
  <c r="I355" i="24"/>
  <c r="E35" i="25" s="1"/>
  <c r="F24" i="7" s="1"/>
  <c r="O356" i="24"/>
  <c r="K42" i="25" s="1"/>
  <c r="G17" i="7" s="1"/>
  <c r="H355" i="24"/>
  <c r="D35" i="25" s="1"/>
  <c r="F10" i="7" s="1"/>
  <c r="L355" i="24"/>
  <c r="H35" i="25" s="1"/>
  <c r="F31" i="7" s="1"/>
  <c r="N355" i="24"/>
  <c r="J35" i="25" s="1"/>
  <c r="F52" i="7" s="1"/>
  <c r="P355" i="24"/>
  <c r="L35" i="25" s="1"/>
  <c r="F66" i="7" s="1"/>
  <c r="D44" i="25"/>
  <c r="H5" i="7" s="1"/>
  <c r="K357" i="20"/>
  <c r="G45" i="25" s="1"/>
  <c r="H41" i="7" s="1"/>
  <c r="D37" i="25"/>
  <c r="G5" i="7" s="1"/>
  <c r="K356" i="20"/>
  <c r="G38" i="25" s="1"/>
  <c r="G41" i="7" s="1"/>
  <c r="O355" i="24"/>
  <c r="K35" i="25" s="1"/>
  <c r="F17" i="7" s="1"/>
  <c r="J355" i="20"/>
  <c r="F31" i="25" s="1"/>
  <c r="F55" i="7" s="1"/>
  <c r="K355" i="24"/>
  <c r="G35" i="25" s="1"/>
  <c r="F45" i="7" s="1"/>
  <c r="N355" i="20"/>
  <c r="J31" i="25" s="1"/>
  <c r="F48" i="7" s="1"/>
  <c r="M355" i="21"/>
  <c r="I30" i="25" s="1"/>
  <c r="F33" i="7" s="1"/>
  <c r="F131" i="7" s="1"/>
  <c r="M355" i="20"/>
  <c r="I31" i="25" s="1"/>
  <c r="F34" i="7" s="1"/>
  <c r="F132" i="7" s="1"/>
  <c r="Q357" i="21"/>
  <c r="M44" i="25" s="1"/>
  <c r="H68" i="7" s="1"/>
  <c r="M357" i="21"/>
  <c r="I44" i="25" s="1"/>
  <c r="H33" i="7" s="1"/>
  <c r="H131" i="7" s="1"/>
  <c r="Q357" i="20"/>
  <c r="M45" i="25" s="1"/>
  <c r="H69" i="7" s="1"/>
  <c r="Q356" i="19"/>
  <c r="M39" i="25" s="1"/>
  <c r="G70" i="7" s="1"/>
  <c r="P357" i="21"/>
  <c r="L44" i="25" s="1"/>
  <c r="H61" i="7" s="1"/>
  <c r="J357" i="20"/>
  <c r="F45" i="25" s="1"/>
  <c r="H55" i="7" s="1"/>
  <c r="I356" i="19"/>
  <c r="E39" i="25" s="1"/>
  <c r="G21" i="7" s="1"/>
  <c r="N357" i="24"/>
  <c r="J49" i="25" s="1"/>
  <c r="H52" i="7" s="1"/>
  <c r="P356" i="21"/>
  <c r="L37" i="25" s="1"/>
  <c r="G61" i="7" s="1"/>
  <c r="O357" i="20"/>
  <c r="K45" i="25" s="1"/>
  <c r="H13" i="7" s="1"/>
  <c r="M357" i="24"/>
  <c r="I49" i="25" s="1"/>
  <c r="H38" i="7" s="1"/>
  <c r="H136" i="7" s="1"/>
  <c r="D39" i="25"/>
  <c r="G7" i="7" s="1"/>
  <c r="L357" i="24"/>
  <c r="H49" i="25" s="1"/>
  <c r="H31" i="7" s="1"/>
  <c r="N356" i="24"/>
  <c r="J42" i="25" s="1"/>
  <c r="G52" i="7" s="1"/>
  <c r="M356" i="24"/>
  <c r="I42" i="25" s="1"/>
  <c r="G38" i="7" s="1"/>
  <c r="G136" i="7" s="1"/>
  <c r="L356" i="24"/>
  <c r="H42" i="25" s="1"/>
  <c r="G31" i="7" s="1"/>
  <c r="J356" i="24"/>
  <c r="F42" i="25" s="1"/>
  <c r="G59" i="7" s="1"/>
  <c r="H356" i="24"/>
  <c r="D42" i="25" s="1"/>
  <c r="G10" i="7" s="1"/>
  <c r="J357" i="24"/>
  <c r="F49" i="25" s="1"/>
  <c r="H59" i="7" s="1"/>
  <c r="Q357" i="24"/>
  <c r="M49" i="25" s="1"/>
  <c r="H73" i="7" s="1"/>
  <c r="O357" i="24"/>
  <c r="K49" i="25" s="1"/>
  <c r="H17" i="7" s="1"/>
  <c r="K357" i="24"/>
  <c r="G49" i="25" s="1"/>
  <c r="H45" i="7" s="1"/>
  <c r="P357" i="24"/>
  <c r="L49" i="25" s="1"/>
  <c r="H66" i="7" s="1"/>
  <c r="I357" i="24"/>
  <c r="E49" i="25" s="1"/>
  <c r="H24" i="7" s="1"/>
  <c r="H357" i="24"/>
  <c r="D49" i="25" s="1"/>
  <c r="H10" i="7" s="1"/>
  <c r="Q356" i="24"/>
  <c r="M42" i="25" s="1"/>
  <c r="G73" i="7" s="1"/>
  <c r="P356" i="24"/>
  <c r="L42" i="25" s="1"/>
  <c r="G66" i="7" s="1"/>
  <c r="I356" i="24"/>
  <c r="E42" i="25" s="1"/>
  <c r="G24" i="7" s="1"/>
  <c r="N357" i="19"/>
  <c r="J46" i="25" s="1"/>
  <c r="H49" i="7" s="1"/>
  <c r="O357" i="19"/>
  <c r="K46" i="25" s="1"/>
  <c r="H14" i="7" s="1"/>
  <c r="J357" i="19"/>
  <c r="F46" i="25" s="1"/>
  <c r="H56" i="7" s="1"/>
  <c r="P357" i="19"/>
  <c r="L46" i="25" s="1"/>
  <c r="H63" i="7" s="1"/>
  <c r="N356" i="19"/>
  <c r="J39" i="25" s="1"/>
  <c r="G49" i="7" s="1"/>
  <c r="K355" i="19"/>
  <c r="G32" i="25" s="1"/>
  <c r="F42" i="7" s="1"/>
  <c r="O356" i="19"/>
  <c r="K39" i="25" s="1"/>
  <c r="G14" i="7" s="1"/>
  <c r="J356" i="19"/>
  <c r="F39" i="25" s="1"/>
  <c r="G56" i="7" s="1"/>
  <c r="P356" i="19"/>
  <c r="L39" i="25" s="1"/>
  <c r="G63" i="7" s="1"/>
  <c r="K357" i="19"/>
  <c r="G46" i="25" s="1"/>
  <c r="H42" i="7" s="1"/>
  <c r="M356" i="19"/>
  <c r="I39" i="25" s="1"/>
  <c r="G35" i="7" s="1"/>
  <c r="G133" i="7" s="1"/>
  <c r="D46" i="25"/>
  <c r="H7" i="7" s="1"/>
  <c r="Q357" i="19"/>
  <c r="M46" i="25" s="1"/>
  <c r="H70" i="7" s="1"/>
  <c r="M357" i="19"/>
  <c r="I46" i="25" s="1"/>
  <c r="H35" i="7" s="1"/>
  <c r="H133" i="7" s="1"/>
  <c r="I357" i="19"/>
  <c r="E46" i="25" s="1"/>
  <c r="H21" i="7" s="1"/>
  <c r="D45" i="25"/>
  <c r="H6" i="7" s="1"/>
  <c r="Q356" i="20"/>
  <c r="M38" i="25" s="1"/>
  <c r="G69" i="7" s="1"/>
  <c r="D38" i="25"/>
  <c r="G6" i="7" s="1"/>
  <c r="O356" i="20"/>
  <c r="K38" i="25" s="1"/>
  <c r="G13" i="7" s="1"/>
  <c r="N357" i="20"/>
  <c r="J45" i="25" s="1"/>
  <c r="H48" i="7" s="1"/>
  <c r="L357" i="20"/>
  <c r="H45" i="25" s="1"/>
  <c r="H27" i="7" s="1"/>
  <c r="P357" i="20"/>
  <c r="L45" i="25" s="1"/>
  <c r="H62" i="7" s="1"/>
  <c r="M357" i="20"/>
  <c r="I45" i="25" s="1"/>
  <c r="H34" i="7" s="1"/>
  <c r="H132" i="7" s="1"/>
  <c r="I357" i="20"/>
  <c r="E45" i="25" s="1"/>
  <c r="H20" i="7" s="1"/>
  <c r="L356" i="20"/>
  <c r="H38" i="25" s="1"/>
  <c r="G27" i="7" s="1"/>
  <c r="P356" i="20"/>
  <c r="L38" i="25" s="1"/>
  <c r="G62" i="7" s="1"/>
  <c r="I356" i="20"/>
  <c r="E38" i="25" s="1"/>
  <c r="G20" i="7" s="1"/>
  <c r="N355" i="21"/>
  <c r="J30" i="25" s="1"/>
  <c r="F47" i="7" s="1"/>
  <c r="K357" i="21"/>
  <c r="G44" i="25" s="1"/>
  <c r="H40" i="7" s="1"/>
  <c r="Q356" i="21"/>
  <c r="M37" i="25" s="1"/>
  <c r="G68" i="7" s="1"/>
  <c r="J357" i="21"/>
  <c r="F44" i="25" s="1"/>
  <c r="H54" i="7" s="1"/>
  <c r="O357" i="21"/>
  <c r="K44" i="25" s="1"/>
  <c r="H12" i="7" s="1"/>
  <c r="I357" i="21"/>
  <c r="E44" i="25" s="1"/>
  <c r="H19" i="7" s="1"/>
  <c r="N356" i="21"/>
  <c r="J37" i="25" s="1"/>
  <c r="G47" i="7" s="1"/>
  <c r="L356" i="21"/>
  <c r="H37" i="25" s="1"/>
  <c r="G26" i="7" s="1"/>
  <c r="J356" i="21"/>
  <c r="F37" i="25" s="1"/>
  <c r="G54" i="7" s="1"/>
  <c r="K356" i="21"/>
  <c r="G37" i="25" s="1"/>
  <c r="G40" i="7" s="1"/>
  <c r="I356" i="21"/>
  <c r="E37" i="25" s="1"/>
  <c r="G19" i="7" s="1"/>
  <c r="L357" i="21"/>
  <c r="H44" i="25" s="1"/>
  <c r="H26" i="7" s="1"/>
  <c r="O356" i="21"/>
  <c r="K37" i="25" s="1"/>
  <c r="G12" i="7" s="1"/>
  <c r="H354" i="14" l="1"/>
  <c r="H357" i="14"/>
  <c r="D20" i="25" s="1"/>
  <c r="E5" i="7" s="1"/>
  <c r="H355" i="14"/>
  <c r="D6" i="25" s="1"/>
  <c r="C5" i="7" s="1"/>
  <c r="O3" i="16"/>
  <c r="H356" i="14" l="1"/>
  <c r="D13" i="25" s="1"/>
  <c r="D5" i="7" s="1"/>
  <c r="L354" i="11"/>
  <c r="L357" i="11" s="1"/>
  <c r="H23" i="25" s="1"/>
  <c r="E29" i="7" s="1"/>
  <c r="L356" i="11"/>
  <c r="H16" i="25" s="1"/>
  <c r="D29" i="7" s="1"/>
  <c r="O354" i="11"/>
  <c r="W354" i="11"/>
  <c r="W357" i="11"/>
  <c r="S23" i="25" s="1"/>
  <c r="E127" i="7" s="1"/>
  <c r="W356" i="11"/>
  <c r="S16" i="25" s="1"/>
  <c r="D127" i="7" s="1"/>
  <c r="T354" i="11"/>
  <c r="X354" i="13"/>
  <c r="P354" i="13"/>
  <c r="P357" i="13"/>
  <c r="L21" i="25" s="1"/>
  <c r="E62" i="7" s="1"/>
  <c r="H354" i="13"/>
  <c r="Q354" i="14"/>
  <c r="Y354" i="14"/>
  <c r="I354" i="14"/>
  <c r="M354" i="23"/>
  <c r="P354" i="23"/>
  <c r="J354" i="23"/>
  <c r="R354" i="23"/>
  <c r="K354" i="23"/>
  <c r="S354" i="23"/>
  <c r="U354" i="23"/>
  <c r="H354" i="23"/>
  <c r="X354" i="23"/>
  <c r="I354" i="23"/>
  <c r="Q354" i="23"/>
  <c r="Y354" i="23"/>
  <c r="L354" i="23"/>
  <c r="T354" i="23"/>
  <c r="N354" i="23"/>
  <c r="V354" i="23"/>
  <c r="O354" i="23"/>
  <c r="W354" i="23"/>
  <c r="M354" i="1"/>
  <c r="U354" i="1"/>
  <c r="X354" i="1"/>
  <c r="I354" i="1"/>
  <c r="Q354" i="1"/>
  <c r="Y354" i="1"/>
  <c r="L354" i="1"/>
  <c r="T354" i="1"/>
  <c r="N354" i="1"/>
  <c r="V354" i="1"/>
  <c r="O354" i="1"/>
  <c r="W354" i="1"/>
  <c r="P354" i="1"/>
  <c r="J354" i="1"/>
  <c r="R354" i="1"/>
  <c r="K354" i="1"/>
  <c r="S354" i="1"/>
  <c r="N354" i="11"/>
  <c r="M354" i="11"/>
  <c r="U354" i="11"/>
  <c r="V354" i="11"/>
  <c r="H354" i="11"/>
  <c r="P354" i="11"/>
  <c r="X354" i="11"/>
  <c r="J354" i="11"/>
  <c r="R354" i="11"/>
  <c r="K354" i="11"/>
  <c r="S354" i="11"/>
  <c r="I354" i="11"/>
  <c r="Q354" i="11"/>
  <c r="Y354" i="11"/>
  <c r="L354" i="12"/>
  <c r="T354" i="12"/>
  <c r="M354" i="12"/>
  <c r="U354" i="12"/>
  <c r="J354" i="12"/>
  <c r="R354" i="12"/>
  <c r="H354" i="12"/>
  <c r="P354" i="12"/>
  <c r="X354" i="12"/>
  <c r="I354" i="12"/>
  <c r="Q354" i="12"/>
  <c r="Y354" i="12"/>
  <c r="K354" i="12"/>
  <c r="S354" i="12"/>
  <c r="N354" i="12"/>
  <c r="V354" i="12"/>
  <c r="O354" i="12"/>
  <c r="W354" i="12"/>
  <c r="K354" i="13"/>
  <c r="J354" i="13"/>
  <c r="R354" i="13"/>
  <c r="S354" i="13"/>
  <c r="L354" i="13"/>
  <c r="I354" i="13"/>
  <c r="Q354" i="13"/>
  <c r="Y354" i="13"/>
  <c r="O354" i="13"/>
  <c r="W354" i="13"/>
  <c r="T354" i="13"/>
  <c r="M354" i="13"/>
  <c r="U354" i="13"/>
  <c r="N354" i="13"/>
  <c r="V354" i="13"/>
  <c r="L354" i="14"/>
  <c r="N354" i="14"/>
  <c r="V354" i="14"/>
  <c r="O354" i="14"/>
  <c r="W354" i="14"/>
  <c r="T354" i="14"/>
  <c r="M354" i="14"/>
  <c r="U354" i="14"/>
  <c r="P354" i="14"/>
  <c r="X354" i="14"/>
  <c r="J354" i="14"/>
  <c r="R354" i="14"/>
  <c r="K354" i="14"/>
  <c r="S354" i="14"/>
  <c r="J354" i="17"/>
  <c r="N354" i="17"/>
  <c r="L354" i="18"/>
  <c r="P354" i="18"/>
  <c r="M354" i="17"/>
  <c r="J135" i="7" s="1"/>
  <c r="K354" i="17"/>
  <c r="H354" i="17"/>
  <c r="J354" i="18"/>
  <c r="N354" i="18"/>
  <c r="P354" i="17"/>
  <c r="Q354" i="17"/>
  <c r="I354" i="17"/>
  <c r="O354" i="17"/>
  <c r="K354" i="18"/>
  <c r="O354" i="18"/>
  <c r="I354" i="18"/>
  <c r="M354" i="18"/>
  <c r="J134" i="7" s="1"/>
  <c r="Q354" i="18"/>
  <c r="L354" i="17"/>
  <c r="Q355" i="12" l="1"/>
  <c r="M8" i="25" s="1"/>
  <c r="C70" i="7" s="1"/>
  <c r="Q356" i="11"/>
  <c r="M16" i="25" s="1"/>
  <c r="D71" i="7" s="1"/>
  <c r="Q355" i="13"/>
  <c r="M7" i="25" s="1"/>
  <c r="C69" i="7" s="1"/>
  <c r="Q355" i="1"/>
  <c r="M10" i="25" s="1"/>
  <c r="C72" i="7" s="1"/>
  <c r="Q355" i="23"/>
  <c r="M11" i="25" s="1"/>
  <c r="C73" i="7" s="1"/>
  <c r="Q355" i="14"/>
  <c r="M6" i="25" s="1"/>
  <c r="C68" i="7" s="1"/>
  <c r="K355" i="14"/>
  <c r="G6" i="25" s="1"/>
  <c r="C40" i="7" s="1"/>
  <c r="W355" i="14"/>
  <c r="S6" i="25" s="1"/>
  <c r="C124" i="7" s="1"/>
  <c r="R355" i="14"/>
  <c r="N6" i="25" s="1"/>
  <c r="C75" i="7" s="1"/>
  <c r="U355" i="14"/>
  <c r="Q6" i="25" s="1"/>
  <c r="C96" i="7" s="1"/>
  <c r="O355" i="14"/>
  <c r="K6" i="25" s="1"/>
  <c r="C12" i="7" s="1"/>
  <c r="Y355" i="14"/>
  <c r="U6" i="25" s="1"/>
  <c r="C117" i="7" s="1"/>
  <c r="J355" i="14"/>
  <c r="F6" i="25" s="1"/>
  <c r="C54" i="7" s="1"/>
  <c r="P355" i="14"/>
  <c r="L6" i="25" s="1"/>
  <c r="C61" i="7" s="1"/>
  <c r="M355" i="14"/>
  <c r="I6" i="25" s="1"/>
  <c r="C33" i="7" s="1"/>
  <c r="V355" i="14"/>
  <c r="R6" i="25" s="1"/>
  <c r="C103" i="7" s="1"/>
  <c r="S355" i="14"/>
  <c r="O6" i="25" s="1"/>
  <c r="C82" i="7" s="1"/>
  <c r="X355" i="14"/>
  <c r="T6" i="25" s="1"/>
  <c r="C110" i="7" s="1"/>
  <c r="T355" i="14"/>
  <c r="P6" i="25" s="1"/>
  <c r="C89" i="7" s="1"/>
  <c r="N355" i="14"/>
  <c r="J6" i="25" s="1"/>
  <c r="C47" i="7" s="1"/>
  <c r="L355" i="14"/>
  <c r="H6" i="25" s="1"/>
  <c r="C26" i="7" s="1"/>
  <c r="I355" i="14"/>
  <c r="E6" i="25" s="1"/>
  <c r="C19" i="7" s="1"/>
  <c r="U355" i="13"/>
  <c r="Q7" i="25" s="1"/>
  <c r="C97" i="7" s="1"/>
  <c r="K357" i="13"/>
  <c r="G21" i="25" s="1"/>
  <c r="E41" i="7" s="1"/>
  <c r="H355" i="13"/>
  <c r="D7" i="25" s="1"/>
  <c r="C6" i="7" s="1"/>
  <c r="M355" i="13"/>
  <c r="I7" i="25" s="1"/>
  <c r="C34" i="7" s="1"/>
  <c r="Y355" i="13"/>
  <c r="U7" i="25" s="1"/>
  <c r="C118" i="7" s="1"/>
  <c r="S356" i="13"/>
  <c r="O14" i="25" s="1"/>
  <c r="D83" i="7" s="1"/>
  <c r="L355" i="13"/>
  <c r="H7" i="25" s="1"/>
  <c r="C27" i="7" s="1"/>
  <c r="R356" i="13"/>
  <c r="N14" i="25" s="1"/>
  <c r="D76" i="7" s="1"/>
  <c r="P355" i="13"/>
  <c r="L7" i="25" s="1"/>
  <c r="C62" i="7" s="1"/>
  <c r="O356" i="13"/>
  <c r="K14" i="25" s="1"/>
  <c r="D13" i="7" s="1"/>
  <c r="V355" i="13"/>
  <c r="R7" i="25" s="1"/>
  <c r="C104" i="7" s="1"/>
  <c r="T355" i="13"/>
  <c r="P7" i="25" s="1"/>
  <c r="C90" i="7" s="1"/>
  <c r="N355" i="13"/>
  <c r="J7" i="25" s="1"/>
  <c r="C48" i="7" s="1"/>
  <c r="W356" i="13"/>
  <c r="S14" i="25" s="1"/>
  <c r="D125" i="7" s="1"/>
  <c r="I355" i="13"/>
  <c r="E7" i="25" s="1"/>
  <c r="C20" i="7" s="1"/>
  <c r="J356" i="13"/>
  <c r="F14" i="25" s="1"/>
  <c r="D55" i="7" s="1"/>
  <c r="X355" i="13"/>
  <c r="T7" i="25" s="1"/>
  <c r="C111" i="7" s="1"/>
  <c r="H355" i="12"/>
  <c r="D8" i="25" s="1"/>
  <c r="C7" i="7" s="1"/>
  <c r="W356" i="12"/>
  <c r="S15" i="25" s="1"/>
  <c r="D126" i="7" s="1"/>
  <c r="S356" i="12"/>
  <c r="O15" i="25" s="1"/>
  <c r="D84" i="7" s="1"/>
  <c r="I355" i="12"/>
  <c r="E8" i="25" s="1"/>
  <c r="C21" i="7" s="1"/>
  <c r="R356" i="12"/>
  <c r="N15" i="25" s="1"/>
  <c r="D77" i="7" s="1"/>
  <c r="T355" i="12"/>
  <c r="P8" i="25" s="1"/>
  <c r="C91" i="7" s="1"/>
  <c r="O356" i="12"/>
  <c r="K15" i="25" s="1"/>
  <c r="D14" i="7" s="1"/>
  <c r="K356" i="12"/>
  <c r="G15" i="25" s="1"/>
  <c r="D42" i="7" s="1"/>
  <c r="X355" i="12"/>
  <c r="T8" i="25" s="1"/>
  <c r="C112" i="7" s="1"/>
  <c r="J356" i="12"/>
  <c r="F15" i="25" s="1"/>
  <c r="D56" i="7" s="1"/>
  <c r="L355" i="12"/>
  <c r="H8" i="25" s="1"/>
  <c r="C28" i="7" s="1"/>
  <c r="N356" i="12"/>
  <c r="J15" i="25" s="1"/>
  <c r="D49" i="7" s="1"/>
  <c r="M355" i="12"/>
  <c r="I8" i="25" s="1"/>
  <c r="C35" i="7" s="1"/>
  <c r="V356" i="12"/>
  <c r="R15" i="25" s="1"/>
  <c r="D105" i="7" s="1"/>
  <c r="Y355" i="12"/>
  <c r="U8" i="25" s="1"/>
  <c r="C119" i="7" s="1"/>
  <c r="P355" i="12"/>
  <c r="L8" i="25" s="1"/>
  <c r="C63" i="7" s="1"/>
  <c r="U355" i="12"/>
  <c r="Q8" i="25" s="1"/>
  <c r="C98" i="7" s="1"/>
  <c r="N355" i="11"/>
  <c r="J9" i="25" s="1"/>
  <c r="C50" i="7" s="1"/>
  <c r="I357" i="11"/>
  <c r="E23" i="25" s="1"/>
  <c r="E22" i="7" s="1"/>
  <c r="J355" i="11"/>
  <c r="F9" i="25" s="1"/>
  <c r="C57" i="7" s="1"/>
  <c r="V355" i="11"/>
  <c r="R9" i="25" s="1"/>
  <c r="C106" i="7" s="1"/>
  <c r="R355" i="11"/>
  <c r="N9" i="25" s="1"/>
  <c r="C78" i="7" s="1"/>
  <c r="T355" i="11"/>
  <c r="P9" i="25" s="1"/>
  <c r="C92" i="7" s="1"/>
  <c r="U357" i="11"/>
  <c r="Q23" i="25" s="1"/>
  <c r="E99" i="7" s="1"/>
  <c r="H355" i="11"/>
  <c r="D9" i="25" s="1"/>
  <c r="C8" i="7" s="1"/>
  <c r="O355" i="11"/>
  <c r="K9" i="25" s="1"/>
  <c r="C15" i="7" s="1"/>
  <c r="S355" i="11"/>
  <c r="O9" i="25" s="1"/>
  <c r="C85" i="7" s="1"/>
  <c r="X355" i="11"/>
  <c r="T9" i="25" s="1"/>
  <c r="C113" i="7" s="1"/>
  <c r="Y357" i="11"/>
  <c r="U23" i="25" s="1"/>
  <c r="E120" i="7" s="1"/>
  <c r="K355" i="11"/>
  <c r="G9" i="25" s="1"/>
  <c r="C43" i="7" s="1"/>
  <c r="P355" i="11"/>
  <c r="L9" i="25" s="1"/>
  <c r="C64" i="7" s="1"/>
  <c r="M356" i="11"/>
  <c r="I16" i="25" s="1"/>
  <c r="D36" i="7" s="1"/>
  <c r="W355" i="11"/>
  <c r="S9" i="25" s="1"/>
  <c r="C127" i="7" s="1"/>
  <c r="L355" i="11"/>
  <c r="H9" i="25" s="1"/>
  <c r="C29" i="7" s="1"/>
  <c r="J355" i="1"/>
  <c r="F10" i="25" s="1"/>
  <c r="C58" i="7" s="1"/>
  <c r="D10" i="25"/>
  <c r="C9" i="7" s="1"/>
  <c r="P355" i="1"/>
  <c r="L10" i="25" s="1"/>
  <c r="C65" i="7" s="1"/>
  <c r="Y355" i="1"/>
  <c r="U10" i="25" s="1"/>
  <c r="C121" i="7" s="1"/>
  <c r="W355" i="1"/>
  <c r="S10" i="25" s="1"/>
  <c r="C128" i="7" s="1"/>
  <c r="T355" i="1"/>
  <c r="P10" i="25" s="1"/>
  <c r="C93" i="7" s="1"/>
  <c r="M355" i="1"/>
  <c r="I10" i="25" s="1"/>
  <c r="C37" i="7" s="1"/>
  <c r="V357" i="1"/>
  <c r="R24" i="25" s="1"/>
  <c r="E107" i="7" s="1"/>
  <c r="X355" i="1"/>
  <c r="T10" i="25" s="1"/>
  <c r="C114" i="7" s="1"/>
  <c r="S355" i="1"/>
  <c r="O10" i="25" s="1"/>
  <c r="C86" i="7" s="1"/>
  <c r="N357" i="1"/>
  <c r="J24" i="25" s="1"/>
  <c r="E51" i="7" s="1"/>
  <c r="U355" i="1"/>
  <c r="Q10" i="25" s="1"/>
  <c r="C100" i="7" s="1"/>
  <c r="K355" i="1"/>
  <c r="G10" i="25" s="1"/>
  <c r="C44" i="7" s="1"/>
  <c r="R355" i="1"/>
  <c r="N10" i="25" s="1"/>
  <c r="C79" i="7" s="1"/>
  <c r="O355" i="1"/>
  <c r="K10" i="25" s="1"/>
  <c r="C16" i="7" s="1"/>
  <c r="L355" i="1"/>
  <c r="H10" i="25" s="1"/>
  <c r="C30" i="7" s="1"/>
  <c r="I355" i="1"/>
  <c r="E10" i="25" s="1"/>
  <c r="C23" i="7" s="1"/>
  <c r="O355" i="23"/>
  <c r="K11" i="25" s="1"/>
  <c r="C17" i="7" s="1"/>
  <c r="L355" i="23"/>
  <c r="H11" i="25" s="1"/>
  <c r="C31" i="7" s="1"/>
  <c r="X357" i="23"/>
  <c r="T25" i="25" s="1"/>
  <c r="E115" i="7" s="1"/>
  <c r="K355" i="23"/>
  <c r="G11" i="25" s="1"/>
  <c r="C45" i="7" s="1"/>
  <c r="M355" i="23"/>
  <c r="I11" i="25" s="1"/>
  <c r="C38" i="7" s="1"/>
  <c r="V355" i="23"/>
  <c r="R11" i="25" s="1"/>
  <c r="C108" i="7" s="1"/>
  <c r="Y355" i="23"/>
  <c r="U11" i="25" s="1"/>
  <c r="C122" i="7" s="1"/>
  <c r="D11" i="25"/>
  <c r="C10" i="7" s="1"/>
  <c r="R357" i="23"/>
  <c r="N25" i="25" s="1"/>
  <c r="E80" i="7" s="1"/>
  <c r="N357" i="23"/>
  <c r="J25" i="25" s="1"/>
  <c r="E52" i="7" s="1"/>
  <c r="U355" i="23"/>
  <c r="Q11" i="25" s="1"/>
  <c r="C101" i="7" s="1"/>
  <c r="J357" i="23"/>
  <c r="F25" i="25" s="1"/>
  <c r="E59" i="7" s="1"/>
  <c r="W355" i="23"/>
  <c r="S11" i="25" s="1"/>
  <c r="C129" i="7" s="1"/>
  <c r="T355" i="23"/>
  <c r="P11" i="25" s="1"/>
  <c r="C94" i="7" s="1"/>
  <c r="I357" i="23"/>
  <c r="E25" i="25" s="1"/>
  <c r="E24" i="7" s="1"/>
  <c r="S355" i="23"/>
  <c r="O11" i="25" s="1"/>
  <c r="C87" i="7" s="1"/>
  <c r="P355" i="23"/>
  <c r="L11" i="25" s="1"/>
  <c r="C66" i="7" s="1"/>
  <c r="H357" i="13"/>
  <c r="D21" i="25" s="1"/>
  <c r="E6" i="7" s="1"/>
  <c r="H356" i="13"/>
  <c r="D14" i="25" s="1"/>
  <c r="D6" i="7" s="1"/>
  <c r="J355" i="23"/>
  <c r="F11" i="25" s="1"/>
  <c r="C59" i="7" s="1"/>
  <c r="T357" i="11"/>
  <c r="P23" i="25" s="1"/>
  <c r="E92" i="7" s="1"/>
  <c r="P356" i="13"/>
  <c r="L14" i="25" s="1"/>
  <c r="D62" i="7" s="1"/>
  <c r="T356" i="11"/>
  <c r="P16" i="25" s="1"/>
  <c r="D92" i="7" s="1"/>
  <c r="I357" i="14"/>
  <c r="E20" i="25" s="1"/>
  <c r="E19" i="7" s="1"/>
  <c r="Q357" i="14"/>
  <c r="M20" i="25" s="1"/>
  <c r="E68" i="7" s="1"/>
  <c r="O356" i="11"/>
  <c r="K16" i="25" s="1"/>
  <c r="D15" i="7" s="1"/>
  <c r="V355" i="1"/>
  <c r="R10" i="25" s="1"/>
  <c r="C107" i="7" s="1"/>
  <c r="I356" i="14"/>
  <c r="E13" i="25" s="1"/>
  <c r="D19" i="7" s="1"/>
  <c r="Q356" i="14"/>
  <c r="M13" i="25" s="1"/>
  <c r="D68" i="7" s="1"/>
  <c r="O357" i="11"/>
  <c r="K23" i="25" s="1"/>
  <c r="E15" i="7" s="1"/>
  <c r="X355" i="23"/>
  <c r="T11" i="25" s="1"/>
  <c r="C115" i="7" s="1"/>
  <c r="X357" i="13"/>
  <c r="T21" i="25" s="1"/>
  <c r="E111" i="7" s="1"/>
  <c r="Y356" i="14"/>
  <c r="U13" i="25" s="1"/>
  <c r="D117" i="7" s="1"/>
  <c r="X356" i="13"/>
  <c r="T14" i="25" s="1"/>
  <c r="D111" i="7" s="1"/>
  <c r="W355" i="13"/>
  <c r="S7" i="25" s="1"/>
  <c r="C125" i="7" s="1"/>
  <c r="S355" i="13"/>
  <c r="O7" i="25" s="1"/>
  <c r="C83" i="7" s="1"/>
  <c r="J355" i="13"/>
  <c r="F7" i="25" s="1"/>
  <c r="C55" i="7" s="1"/>
  <c r="W355" i="12"/>
  <c r="S8" i="25" s="1"/>
  <c r="C126" i="7" s="1"/>
  <c r="V355" i="12"/>
  <c r="R8" i="25" s="1"/>
  <c r="C105" i="7" s="1"/>
  <c r="S355" i="12"/>
  <c r="O8" i="25" s="1"/>
  <c r="C84" i="7" s="1"/>
  <c r="J355" i="12"/>
  <c r="F8" i="25" s="1"/>
  <c r="C56" i="7" s="1"/>
  <c r="Q355" i="11"/>
  <c r="M9" i="25" s="1"/>
  <c r="C71" i="7" s="1"/>
  <c r="U355" i="11"/>
  <c r="Q9" i="25" s="1"/>
  <c r="C99" i="7" s="1"/>
  <c r="N355" i="23"/>
  <c r="J11" i="25" s="1"/>
  <c r="C52" i="7" s="1"/>
  <c r="S357" i="14"/>
  <c r="O20" i="25" s="1"/>
  <c r="E82" i="7" s="1"/>
  <c r="R356" i="14"/>
  <c r="N13" i="25" s="1"/>
  <c r="D75" i="7" s="1"/>
  <c r="V357" i="14"/>
  <c r="R20" i="25" s="1"/>
  <c r="E103" i="7" s="1"/>
  <c r="O355" i="13"/>
  <c r="K7" i="25" s="1"/>
  <c r="C13" i="7" s="1"/>
  <c r="R355" i="13"/>
  <c r="N7" i="25" s="1"/>
  <c r="C76" i="7" s="1"/>
  <c r="K355" i="13"/>
  <c r="G7" i="25" s="1"/>
  <c r="C41" i="7" s="1"/>
  <c r="O355" i="12"/>
  <c r="K8" i="25" s="1"/>
  <c r="C14" i="7" s="1"/>
  <c r="N355" i="12"/>
  <c r="J8" i="25" s="1"/>
  <c r="C49" i="7" s="1"/>
  <c r="K355" i="12"/>
  <c r="G8" i="25" s="1"/>
  <c r="C42" i="7" s="1"/>
  <c r="R355" i="12"/>
  <c r="N8" i="25" s="1"/>
  <c r="C77" i="7" s="1"/>
  <c r="Y355" i="11"/>
  <c r="U9" i="25" s="1"/>
  <c r="C120" i="7" s="1"/>
  <c r="I355" i="11"/>
  <c r="E9" i="25" s="1"/>
  <c r="C22" i="7" s="1"/>
  <c r="M355" i="11"/>
  <c r="I9" i="25" s="1"/>
  <c r="C36" i="7" s="1"/>
  <c r="N355" i="1"/>
  <c r="J10" i="25" s="1"/>
  <c r="C51" i="7" s="1"/>
  <c r="I355" i="23"/>
  <c r="E11" i="25" s="1"/>
  <c r="C24" i="7" s="1"/>
  <c r="R355" i="23"/>
  <c r="N11" i="25" s="1"/>
  <c r="C80" i="7" s="1"/>
  <c r="X357" i="14"/>
  <c r="T20" i="25" s="1"/>
  <c r="E110" i="7" s="1"/>
  <c r="M356" i="14"/>
  <c r="I13" i="25" s="1"/>
  <c r="D33" i="7" s="1"/>
  <c r="L357" i="14"/>
  <c r="H20" i="25" s="1"/>
  <c r="E26" i="7" s="1"/>
  <c r="N355" i="17"/>
  <c r="J34" i="25" s="1"/>
  <c r="F51" i="7" s="1"/>
  <c r="N356" i="17"/>
  <c r="J41" i="25" s="1"/>
  <c r="G51" i="7" s="1"/>
  <c r="N357" i="17"/>
  <c r="J48" i="25" s="1"/>
  <c r="H51" i="7" s="1"/>
  <c r="I355" i="17"/>
  <c r="E34" i="25" s="1"/>
  <c r="F23" i="7" s="1"/>
  <c r="I357" i="17"/>
  <c r="E48" i="25" s="1"/>
  <c r="H23" i="7" s="1"/>
  <c r="I356" i="17"/>
  <c r="E41" i="25" s="1"/>
  <c r="G23" i="7" s="1"/>
  <c r="J355" i="17"/>
  <c r="F34" i="25" s="1"/>
  <c r="F58" i="7" s="1"/>
  <c r="J356" i="17"/>
  <c r="F41" i="25" s="1"/>
  <c r="G58" i="7" s="1"/>
  <c r="J357" i="17"/>
  <c r="F48" i="25" s="1"/>
  <c r="H58" i="7" s="1"/>
  <c r="O355" i="17"/>
  <c r="K34" i="25" s="1"/>
  <c r="F16" i="7" s="1"/>
  <c r="O356" i="17"/>
  <c r="K41" i="25" s="1"/>
  <c r="G16" i="7" s="1"/>
  <c r="O357" i="17"/>
  <c r="K48" i="25" s="1"/>
  <c r="H16" i="7" s="1"/>
  <c r="L355" i="17"/>
  <c r="H34" i="25" s="1"/>
  <c r="F30" i="7" s="1"/>
  <c r="L356" i="17"/>
  <c r="H41" i="25" s="1"/>
  <c r="G30" i="7" s="1"/>
  <c r="L357" i="17"/>
  <c r="H48" i="25" s="1"/>
  <c r="H30" i="7" s="1"/>
  <c r="Q355" i="17"/>
  <c r="M34" i="25" s="1"/>
  <c r="F72" i="7" s="1"/>
  <c r="Q357" i="17"/>
  <c r="M48" i="25" s="1"/>
  <c r="H72" i="7" s="1"/>
  <c r="Q356" i="17"/>
  <c r="M41" i="25" s="1"/>
  <c r="G72" i="7" s="1"/>
  <c r="D34" i="25"/>
  <c r="F9" i="7" s="1"/>
  <c r="D41" i="25"/>
  <c r="G9" i="7" s="1"/>
  <c r="D48" i="25"/>
  <c r="H9" i="7" s="1"/>
  <c r="M355" i="17"/>
  <c r="I34" i="25" s="1"/>
  <c r="F37" i="7" s="1"/>
  <c r="F135" i="7" s="1"/>
  <c r="M356" i="17"/>
  <c r="I41" i="25" s="1"/>
  <c r="G37" i="7" s="1"/>
  <c r="G135" i="7" s="1"/>
  <c r="M357" i="17"/>
  <c r="I48" i="25" s="1"/>
  <c r="H37" i="7" s="1"/>
  <c r="H135" i="7" s="1"/>
  <c r="P355" i="17"/>
  <c r="L34" i="25" s="1"/>
  <c r="F65" i="7" s="1"/>
  <c r="P357" i="17"/>
  <c r="L48" i="25" s="1"/>
  <c r="H65" i="7" s="1"/>
  <c r="P356" i="17"/>
  <c r="L41" i="25" s="1"/>
  <c r="G65" i="7" s="1"/>
  <c r="K355" i="17"/>
  <c r="G34" i="25" s="1"/>
  <c r="F44" i="7" s="1"/>
  <c r="K356" i="17"/>
  <c r="G41" i="25" s="1"/>
  <c r="G44" i="7" s="1"/>
  <c r="K357" i="17"/>
  <c r="G48" i="25" s="1"/>
  <c r="H44" i="7" s="1"/>
  <c r="N355" i="18"/>
  <c r="J33" i="25" s="1"/>
  <c r="F50" i="7" s="1"/>
  <c r="N356" i="18"/>
  <c r="J40" i="25" s="1"/>
  <c r="G50" i="7" s="1"/>
  <c r="N357" i="18"/>
  <c r="J47" i="25" s="1"/>
  <c r="H50" i="7" s="1"/>
  <c r="J355" i="18"/>
  <c r="F33" i="25" s="1"/>
  <c r="F57" i="7" s="1"/>
  <c r="J357" i="18"/>
  <c r="F47" i="25" s="1"/>
  <c r="H57" i="7" s="1"/>
  <c r="J356" i="18"/>
  <c r="F40" i="25" s="1"/>
  <c r="G57" i="7" s="1"/>
  <c r="P355" i="18"/>
  <c r="L33" i="25" s="1"/>
  <c r="F64" i="7" s="1"/>
  <c r="P356" i="18"/>
  <c r="L40" i="25" s="1"/>
  <c r="G64" i="7" s="1"/>
  <c r="P357" i="18"/>
  <c r="L47" i="25" s="1"/>
  <c r="H64" i="7" s="1"/>
  <c r="M355" i="18"/>
  <c r="I33" i="25" s="1"/>
  <c r="F36" i="7" s="1"/>
  <c r="F134" i="7" s="1"/>
  <c r="M356" i="18"/>
  <c r="I40" i="25" s="1"/>
  <c r="G36" i="7" s="1"/>
  <c r="G134" i="7" s="1"/>
  <c r="M357" i="18"/>
  <c r="I47" i="25" s="1"/>
  <c r="H36" i="7" s="1"/>
  <c r="H134" i="7" s="1"/>
  <c r="I355" i="18"/>
  <c r="E33" i="25" s="1"/>
  <c r="F22" i="7" s="1"/>
  <c r="I356" i="18"/>
  <c r="E40" i="25" s="1"/>
  <c r="G22" i="7" s="1"/>
  <c r="I357" i="18"/>
  <c r="E47" i="25" s="1"/>
  <c r="H22" i="7" s="1"/>
  <c r="O355" i="18"/>
  <c r="K33" i="25" s="1"/>
  <c r="F15" i="7" s="1"/>
  <c r="O357" i="18"/>
  <c r="K47" i="25" s="1"/>
  <c r="H15" i="7" s="1"/>
  <c r="O356" i="18"/>
  <c r="K40" i="25" s="1"/>
  <c r="G15" i="7" s="1"/>
  <c r="L355" i="18"/>
  <c r="H33" i="25" s="1"/>
  <c r="F29" i="7" s="1"/>
  <c r="L356" i="18"/>
  <c r="H40" i="25" s="1"/>
  <c r="G29" i="7" s="1"/>
  <c r="L357" i="18"/>
  <c r="H47" i="25" s="1"/>
  <c r="H29" i="7" s="1"/>
  <c r="Q355" i="18"/>
  <c r="M33" i="25" s="1"/>
  <c r="F71" i="7" s="1"/>
  <c r="Q356" i="18"/>
  <c r="M40" i="25" s="1"/>
  <c r="G71" i="7" s="1"/>
  <c r="Q357" i="18"/>
  <c r="M47" i="25" s="1"/>
  <c r="H71" i="7" s="1"/>
  <c r="K355" i="18"/>
  <c r="G33" i="25" s="1"/>
  <c r="F43" i="7" s="1"/>
  <c r="K357" i="18"/>
  <c r="G47" i="25" s="1"/>
  <c r="H43" i="7" s="1"/>
  <c r="K356" i="18"/>
  <c r="G40" i="25" s="1"/>
  <c r="G43" i="7" s="1"/>
  <c r="D33" i="25"/>
  <c r="F8" i="7" s="1"/>
  <c r="D47" i="25"/>
  <c r="H8" i="7" s="1"/>
  <c r="D40" i="25"/>
  <c r="G8" i="7" s="1"/>
  <c r="U356" i="23"/>
  <c r="Q18" i="25" s="1"/>
  <c r="D101" i="7" s="1"/>
  <c r="R356" i="23"/>
  <c r="N18" i="25" s="1"/>
  <c r="D80" i="7" s="1"/>
  <c r="W356" i="23"/>
  <c r="S18" i="25" s="1"/>
  <c r="D129" i="7" s="1"/>
  <c r="V357" i="23"/>
  <c r="R25" i="25" s="1"/>
  <c r="E108" i="7" s="1"/>
  <c r="T357" i="23"/>
  <c r="P25" i="25" s="1"/>
  <c r="E94" i="7" s="1"/>
  <c r="Y357" i="23"/>
  <c r="U25" i="25" s="1"/>
  <c r="E122" i="7" s="1"/>
  <c r="I356" i="23"/>
  <c r="E18" i="25" s="1"/>
  <c r="D24" i="7" s="1"/>
  <c r="S357" i="23"/>
  <c r="O25" i="25" s="1"/>
  <c r="E87" i="7" s="1"/>
  <c r="J356" i="23"/>
  <c r="F18" i="25" s="1"/>
  <c r="D59" i="7" s="1"/>
  <c r="U357" i="23"/>
  <c r="Q25" i="25" s="1"/>
  <c r="E101" i="7" s="1"/>
  <c r="W357" i="23"/>
  <c r="S25" i="25" s="1"/>
  <c r="E129" i="7" s="1"/>
  <c r="V356" i="23"/>
  <c r="R18" i="25" s="1"/>
  <c r="D108" i="7" s="1"/>
  <c r="T356" i="23"/>
  <c r="P18" i="25" s="1"/>
  <c r="D94" i="7" s="1"/>
  <c r="Y356" i="23"/>
  <c r="U18" i="25" s="1"/>
  <c r="D122" i="7" s="1"/>
  <c r="S356" i="23"/>
  <c r="O18" i="25" s="1"/>
  <c r="D87" i="7" s="1"/>
  <c r="M357" i="23"/>
  <c r="I25" i="25" s="1"/>
  <c r="E38" i="7" s="1"/>
  <c r="E136" i="7" s="1"/>
  <c r="X356" i="23"/>
  <c r="T18" i="25" s="1"/>
  <c r="D115" i="7" s="1"/>
  <c r="O357" i="23"/>
  <c r="K25" i="25" s="1"/>
  <c r="E17" i="7" s="1"/>
  <c r="N356" i="23"/>
  <c r="J18" i="25" s="1"/>
  <c r="D52" i="7" s="1"/>
  <c r="L356" i="23"/>
  <c r="H18" i="25" s="1"/>
  <c r="D31" i="7" s="1"/>
  <c r="Q357" i="23"/>
  <c r="M25" i="25" s="1"/>
  <c r="E73" i="7" s="1"/>
  <c r="P357" i="23"/>
  <c r="L25" i="25" s="1"/>
  <c r="E66" i="7" s="1"/>
  <c r="K356" i="23"/>
  <c r="G18" i="25" s="1"/>
  <c r="D45" i="7" s="1"/>
  <c r="H357" i="23"/>
  <c r="D25" i="25" s="1"/>
  <c r="E10" i="7" s="1"/>
  <c r="M356" i="23"/>
  <c r="I18" i="25" s="1"/>
  <c r="D38" i="7" s="1"/>
  <c r="O356" i="23"/>
  <c r="K18" i="25" s="1"/>
  <c r="D17" i="7" s="1"/>
  <c r="L357" i="23"/>
  <c r="H25" i="25" s="1"/>
  <c r="E31" i="7" s="1"/>
  <c r="Q356" i="23"/>
  <c r="M18" i="25" s="1"/>
  <c r="D73" i="7" s="1"/>
  <c r="P356" i="23"/>
  <c r="L18" i="25" s="1"/>
  <c r="D66" i="7" s="1"/>
  <c r="K357" i="23"/>
  <c r="G25" i="25" s="1"/>
  <c r="E45" i="7" s="1"/>
  <c r="D18" i="25"/>
  <c r="D10" i="7" s="1"/>
  <c r="S357" i="1"/>
  <c r="O24" i="25" s="1"/>
  <c r="E86" i="7" s="1"/>
  <c r="R357" i="1"/>
  <c r="N24" i="25" s="1"/>
  <c r="E79" i="7" s="1"/>
  <c r="X357" i="1"/>
  <c r="T24" i="25" s="1"/>
  <c r="E114" i="7" s="1"/>
  <c r="D24" i="25"/>
  <c r="E9" i="7" s="1"/>
  <c r="U357" i="1"/>
  <c r="Q24" i="25" s="1"/>
  <c r="E100" i="7" s="1"/>
  <c r="I357" i="1"/>
  <c r="E24" i="25" s="1"/>
  <c r="E23" i="7" s="1"/>
  <c r="O356" i="1"/>
  <c r="K17" i="25" s="1"/>
  <c r="D16" i="7" s="1"/>
  <c r="N356" i="1"/>
  <c r="J17" i="25" s="1"/>
  <c r="D51" i="7" s="1"/>
  <c r="L357" i="1"/>
  <c r="H24" i="25" s="1"/>
  <c r="E30" i="7" s="1"/>
  <c r="S356" i="1"/>
  <c r="O17" i="25" s="1"/>
  <c r="D86" i="7" s="1"/>
  <c r="R356" i="1"/>
  <c r="N17" i="25" s="1"/>
  <c r="D79" i="7" s="1"/>
  <c r="X356" i="1"/>
  <c r="T17" i="25" s="1"/>
  <c r="D114" i="7" s="1"/>
  <c r="D17" i="25"/>
  <c r="D9" i="7" s="1"/>
  <c r="U356" i="1"/>
  <c r="Q17" i="25" s="1"/>
  <c r="D100" i="7" s="1"/>
  <c r="I356" i="1"/>
  <c r="E17" i="25" s="1"/>
  <c r="D23" i="7" s="1"/>
  <c r="O357" i="1"/>
  <c r="K24" i="25" s="1"/>
  <c r="E16" i="7" s="1"/>
  <c r="L356" i="1"/>
  <c r="H17" i="25" s="1"/>
  <c r="D30" i="7" s="1"/>
  <c r="K357" i="1"/>
  <c r="G24" i="25" s="1"/>
  <c r="E44" i="7" s="1"/>
  <c r="J356" i="1"/>
  <c r="F17" i="25" s="1"/>
  <c r="D58" i="7" s="1"/>
  <c r="P356" i="1"/>
  <c r="L17" i="25" s="1"/>
  <c r="D65" i="7" s="1"/>
  <c r="Y356" i="1"/>
  <c r="U17" i="25" s="1"/>
  <c r="D121" i="7" s="1"/>
  <c r="M356" i="1"/>
  <c r="I17" i="25" s="1"/>
  <c r="D37" i="7" s="1"/>
  <c r="W356" i="1"/>
  <c r="S17" i="25" s="1"/>
  <c r="D128" i="7" s="1"/>
  <c r="V356" i="1"/>
  <c r="R17" i="25" s="1"/>
  <c r="D107" i="7" s="1"/>
  <c r="T356" i="1"/>
  <c r="P17" i="25" s="1"/>
  <c r="D93" i="7" s="1"/>
  <c r="Q356" i="1"/>
  <c r="M17" i="25" s="1"/>
  <c r="D72" i="7" s="1"/>
  <c r="K356" i="1"/>
  <c r="G17" i="25" s="1"/>
  <c r="D44" i="7" s="1"/>
  <c r="J357" i="1"/>
  <c r="F24" i="25" s="1"/>
  <c r="E58" i="7" s="1"/>
  <c r="P357" i="1"/>
  <c r="L24" i="25" s="1"/>
  <c r="E65" i="7" s="1"/>
  <c r="Y357" i="1"/>
  <c r="U24" i="25" s="1"/>
  <c r="E121" i="7" s="1"/>
  <c r="M357" i="1"/>
  <c r="I24" i="25" s="1"/>
  <c r="E37" i="7" s="1"/>
  <c r="W357" i="1"/>
  <c r="S24" i="25" s="1"/>
  <c r="E128" i="7" s="1"/>
  <c r="T357" i="1"/>
  <c r="P24" i="25" s="1"/>
  <c r="E93" i="7" s="1"/>
  <c r="Q357" i="1"/>
  <c r="M24" i="25" s="1"/>
  <c r="E72" i="7" s="1"/>
  <c r="Y356" i="11"/>
  <c r="U16" i="25" s="1"/>
  <c r="D120" i="7" s="1"/>
  <c r="I356" i="11"/>
  <c r="E16" i="25" s="1"/>
  <c r="D22" i="7" s="1"/>
  <c r="K357" i="11"/>
  <c r="G23" i="25" s="1"/>
  <c r="E43" i="7" s="1"/>
  <c r="H356" i="11"/>
  <c r="D16" i="25" s="1"/>
  <c r="D8" i="7" s="1"/>
  <c r="M357" i="11"/>
  <c r="I23" i="25" s="1"/>
  <c r="E36" i="7" s="1"/>
  <c r="N357" i="11"/>
  <c r="J23" i="25" s="1"/>
  <c r="E50" i="7" s="1"/>
  <c r="R357" i="11"/>
  <c r="N23" i="25" s="1"/>
  <c r="E78" i="7" s="1"/>
  <c r="K356" i="11"/>
  <c r="G16" i="25" s="1"/>
  <c r="D43" i="7" s="1"/>
  <c r="H357" i="11"/>
  <c r="D23" i="25" s="1"/>
  <c r="E8" i="7" s="1"/>
  <c r="P356" i="11"/>
  <c r="L16" i="25" s="1"/>
  <c r="D64" i="7" s="1"/>
  <c r="V357" i="11"/>
  <c r="R23" i="25" s="1"/>
  <c r="E106" i="7" s="1"/>
  <c r="R356" i="11"/>
  <c r="N16" i="25" s="1"/>
  <c r="D78" i="7" s="1"/>
  <c r="Q357" i="11"/>
  <c r="M23" i="25" s="1"/>
  <c r="E71" i="7" s="1"/>
  <c r="S356" i="11"/>
  <c r="O16" i="25" s="1"/>
  <c r="D85" i="7" s="1"/>
  <c r="J357" i="11"/>
  <c r="F23" i="25" s="1"/>
  <c r="E57" i="7" s="1"/>
  <c r="U356" i="11"/>
  <c r="Q16" i="25" s="1"/>
  <c r="D99" i="7" s="1"/>
  <c r="P357" i="11"/>
  <c r="L23" i="25" s="1"/>
  <c r="E64" i="7" s="1"/>
  <c r="V356" i="11"/>
  <c r="R16" i="25" s="1"/>
  <c r="D106" i="7" s="1"/>
  <c r="X356" i="11"/>
  <c r="T16" i="25" s="1"/>
  <c r="D113" i="7" s="1"/>
  <c r="S357" i="11"/>
  <c r="O23" i="25" s="1"/>
  <c r="E85" i="7" s="1"/>
  <c r="J356" i="11"/>
  <c r="F16" i="25" s="1"/>
  <c r="D57" i="7" s="1"/>
  <c r="N356" i="11"/>
  <c r="J16" i="25" s="1"/>
  <c r="D50" i="7" s="1"/>
  <c r="X357" i="11"/>
  <c r="T23" i="25" s="1"/>
  <c r="E113" i="7" s="1"/>
  <c r="W357" i="12"/>
  <c r="S22" i="25" s="1"/>
  <c r="E126" i="7" s="1"/>
  <c r="T357" i="12"/>
  <c r="P22" i="25" s="1"/>
  <c r="E91" i="7" s="1"/>
  <c r="N357" i="12"/>
  <c r="J22" i="25" s="1"/>
  <c r="E49" i="7" s="1"/>
  <c r="L357" i="12"/>
  <c r="H22" i="25" s="1"/>
  <c r="E28" i="7" s="1"/>
  <c r="K357" i="12"/>
  <c r="G22" i="25" s="1"/>
  <c r="E42" i="7" s="1"/>
  <c r="Q357" i="12"/>
  <c r="M22" i="25" s="1"/>
  <c r="E70" i="7" s="1"/>
  <c r="P357" i="12"/>
  <c r="L22" i="25" s="1"/>
  <c r="E63" i="7" s="1"/>
  <c r="U357" i="12"/>
  <c r="Q22" i="25" s="1"/>
  <c r="E98" i="7" s="1"/>
  <c r="J357" i="12"/>
  <c r="F22" i="25" s="1"/>
  <c r="E56" i="7" s="1"/>
  <c r="T356" i="12"/>
  <c r="P15" i="25" s="1"/>
  <c r="D91" i="7" s="1"/>
  <c r="L356" i="12"/>
  <c r="H15" i="25" s="1"/>
  <c r="D28" i="7" s="1"/>
  <c r="Q356" i="12"/>
  <c r="M15" i="25" s="1"/>
  <c r="D70" i="7" s="1"/>
  <c r="P356" i="12"/>
  <c r="L15" i="25" s="1"/>
  <c r="D63" i="7" s="1"/>
  <c r="U356" i="12"/>
  <c r="Q15" i="25" s="1"/>
  <c r="D98" i="7" s="1"/>
  <c r="O357" i="12"/>
  <c r="K22" i="25" s="1"/>
  <c r="E14" i="7" s="1"/>
  <c r="V357" i="12"/>
  <c r="R22" i="25" s="1"/>
  <c r="E105" i="7" s="1"/>
  <c r="X357" i="12"/>
  <c r="T22" i="25" s="1"/>
  <c r="E112" i="7" s="1"/>
  <c r="S357" i="12"/>
  <c r="O22" i="25" s="1"/>
  <c r="E84" i="7" s="1"/>
  <c r="Y357" i="12"/>
  <c r="U22" i="25" s="1"/>
  <c r="E119" i="7" s="1"/>
  <c r="I357" i="12"/>
  <c r="E22" i="25" s="1"/>
  <c r="E21" i="7" s="1"/>
  <c r="H357" i="12"/>
  <c r="D22" i="25" s="1"/>
  <c r="E7" i="7" s="1"/>
  <c r="R357" i="12"/>
  <c r="N22" i="25" s="1"/>
  <c r="E77" i="7" s="1"/>
  <c r="M357" i="12"/>
  <c r="I22" i="25" s="1"/>
  <c r="E35" i="7" s="1"/>
  <c r="X356" i="12"/>
  <c r="T15" i="25" s="1"/>
  <c r="D112" i="7" s="1"/>
  <c r="Y356" i="12"/>
  <c r="U15" i="25" s="1"/>
  <c r="D119" i="7" s="1"/>
  <c r="I356" i="12"/>
  <c r="E15" i="25" s="1"/>
  <c r="D21" i="7" s="1"/>
  <c r="H356" i="12"/>
  <c r="D15" i="25" s="1"/>
  <c r="D7" i="7" s="1"/>
  <c r="M356" i="12"/>
  <c r="I15" i="25" s="1"/>
  <c r="D35" i="7" s="1"/>
  <c r="D133" i="7" s="1"/>
  <c r="N356" i="13"/>
  <c r="J14" i="25" s="1"/>
  <c r="D48" i="7" s="1"/>
  <c r="M356" i="13"/>
  <c r="I14" i="25" s="1"/>
  <c r="D34" i="7" s="1"/>
  <c r="W357" i="13"/>
  <c r="S21" i="25" s="1"/>
  <c r="E125" i="7" s="1"/>
  <c r="Y357" i="13"/>
  <c r="U21" i="25" s="1"/>
  <c r="E118" i="7" s="1"/>
  <c r="I357" i="13"/>
  <c r="E21" i="25" s="1"/>
  <c r="E20" i="7" s="1"/>
  <c r="L357" i="13"/>
  <c r="H21" i="25" s="1"/>
  <c r="E27" i="7" s="1"/>
  <c r="R357" i="13"/>
  <c r="N21" i="25" s="1"/>
  <c r="E76" i="7" s="1"/>
  <c r="K356" i="13"/>
  <c r="G14" i="25" s="1"/>
  <c r="D41" i="7" s="1"/>
  <c r="V357" i="13"/>
  <c r="R21" i="25" s="1"/>
  <c r="E104" i="7" s="1"/>
  <c r="U357" i="13"/>
  <c r="Q21" i="25" s="1"/>
  <c r="E97" i="7" s="1"/>
  <c r="Y356" i="13"/>
  <c r="U14" i="25" s="1"/>
  <c r="D118" i="7" s="1"/>
  <c r="I356" i="13"/>
  <c r="E14" i="25" s="1"/>
  <c r="D20" i="7" s="1"/>
  <c r="L356" i="13"/>
  <c r="H14" i="25" s="1"/>
  <c r="D27" i="7" s="1"/>
  <c r="V356" i="13"/>
  <c r="R14" i="25" s="1"/>
  <c r="D104" i="7" s="1"/>
  <c r="U356" i="13"/>
  <c r="Q14" i="25" s="1"/>
  <c r="D97" i="7" s="1"/>
  <c r="O357" i="13"/>
  <c r="K21" i="25" s="1"/>
  <c r="E13" i="7" s="1"/>
  <c r="Q357" i="13"/>
  <c r="M21" i="25" s="1"/>
  <c r="E69" i="7" s="1"/>
  <c r="T357" i="13"/>
  <c r="P21" i="25" s="1"/>
  <c r="E90" i="7" s="1"/>
  <c r="S357" i="13"/>
  <c r="O21" i="25" s="1"/>
  <c r="E83" i="7" s="1"/>
  <c r="J357" i="13"/>
  <c r="F21" i="25" s="1"/>
  <c r="E55" i="7" s="1"/>
  <c r="N357" i="13"/>
  <c r="J21" i="25" s="1"/>
  <c r="E48" i="7" s="1"/>
  <c r="M357" i="13"/>
  <c r="I21" i="25" s="1"/>
  <c r="E34" i="7" s="1"/>
  <c r="Q356" i="13"/>
  <c r="M14" i="25" s="1"/>
  <c r="D69" i="7" s="1"/>
  <c r="T356" i="13"/>
  <c r="P14" i="25" s="1"/>
  <c r="D90" i="7" s="1"/>
  <c r="W357" i="14"/>
  <c r="S20" i="25" s="1"/>
  <c r="E124" i="7" s="1"/>
  <c r="K356" i="14"/>
  <c r="G13" i="25" s="1"/>
  <c r="D40" i="7" s="1"/>
  <c r="J356" i="14"/>
  <c r="F13" i="25" s="1"/>
  <c r="D54" i="7" s="1"/>
  <c r="P356" i="14"/>
  <c r="L13" i="25" s="1"/>
  <c r="D61" i="7" s="1"/>
  <c r="M357" i="14"/>
  <c r="I20" i="25" s="1"/>
  <c r="E33" i="7" s="1"/>
  <c r="Y357" i="14"/>
  <c r="U20" i="25" s="1"/>
  <c r="E117" i="7" s="1"/>
  <c r="O356" i="14"/>
  <c r="K13" i="25" s="1"/>
  <c r="D12" i="7" s="1"/>
  <c r="N357" i="14"/>
  <c r="J20" i="25" s="1"/>
  <c r="E47" i="7" s="1"/>
  <c r="K357" i="14"/>
  <c r="G20" i="25" s="1"/>
  <c r="E40" i="7" s="1"/>
  <c r="J357" i="14"/>
  <c r="F20" i="25" s="1"/>
  <c r="E54" i="7" s="1"/>
  <c r="P357" i="14"/>
  <c r="L20" i="25" s="1"/>
  <c r="E61" i="7" s="1"/>
  <c r="U356" i="14"/>
  <c r="Q13" i="25" s="1"/>
  <c r="D96" i="7" s="1"/>
  <c r="T357" i="14"/>
  <c r="P20" i="25" s="1"/>
  <c r="E89" i="7" s="1"/>
  <c r="O357" i="14"/>
  <c r="K20" i="25" s="1"/>
  <c r="E12" i="7" s="1"/>
  <c r="N356" i="14"/>
  <c r="J13" i="25" s="1"/>
  <c r="D47" i="7" s="1"/>
  <c r="S356" i="14"/>
  <c r="O13" i="25" s="1"/>
  <c r="D82" i="7" s="1"/>
  <c r="R357" i="14"/>
  <c r="N20" i="25" s="1"/>
  <c r="E75" i="7" s="1"/>
  <c r="X356" i="14"/>
  <c r="T13" i="25" s="1"/>
  <c r="D110" i="7" s="1"/>
  <c r="U357" i="14"/>
  <c r="Q20" i="25" s="1"/>
  <c r="E96" i="7" s="1"/>
  <c r="T356" i="14"/>
  <c r="P13" i="25" s="1"/>
  <c r="D89" i="7" s="1"/>
  <c r="W356" i="14"/>
  <c r="S13" i="25" s="1"/>
  <c r="D124" i="7" s="1"/>
  <c r="V356" i="14"/>
  <c r="R13" i="25" s="1"/>
  <c r="D103" i="7" s="1"/>
  <c r="L356" i="14"/>
  <c r="H13" i="25" s="1"/>
  <c r="D26" i="7" s="1"/>
  <c r="E135" i="7" l="1"/>
  <c r="C134" i="7"/>
  <c r="E131" i="7"/>
  <c r="D136" i="7"/>
  <c r="I134" i="7"/>
  <c r="I133" i="7"/>
  <c r="I136" i="7"/>
  <c r="E133" i="7"/>
  <c r="E132" i="7"/>
  <c r="C135" i="7"/>
  <c r="D132" i="7"/>
  <c r="E134" i="7"/>
  <c r="C136" i="7"/>
  <c r="I135" i="7"/>
  <c r="D135" i="7"/>
  <c r="I132" i="7"/>
  <c r="D134" i="7"/>
  <c r="C132" i="7"/>
  <c r="I131" i="7"/>
  <c r="D131" i="7"/>
  <c r="C133" i="7"/>
  <c r="C131" i="7"/>
  <c r="W2" i="3"/>
</calcChain>
</file>

<file path=xl/sharedStrings.xml><?xml version="1.0" encoding="utf-8"?>
<sst xmlns="http://schemas.openxmlformats.org/spreadsheetml/2006/main" count="18708" uniqueCount="1177">
  <si>
    <t>ONS LAD code</t>
  </si>
  <si>
    <t>LAD name</t>
  </si>
  <si>
    <t>Region</t>
  </si>
  <si>
    <t>E06000052</t>
  </si>
  <si>
    <t>Cornwall</t>
  </si>
  <si>
    <t>South West</t>
  </si>
  <si>
    <t>E06000053</t>
  </si>
  <si>
    <t>Isles of Scilly</t>
  </si>
  <si>
    <t>E06000048</t>
  </si>
  <si>
    <t>Northumberland</t>
  </si>
  <si>
    <t>North East</t>
  </si>
  <si>
    <t>E07000100</t>
  </si>
  <si>
    <t>St Albans</t>
  </si>
  <si>
    <t>East</t>
  </si>
  <si>
    <t>E07000104</t>
  </si>
  <si>
    <t>Welwyn Hatfield</t>
  </si>
  <si>
    <t>E07000097</t>
  </si>
  <si>
    <t>East Hertfordshire</t>
  </si>
  <si>
    <t>E07000101</t>
  </si>
  <si>
    <t>Stevenage</t>
  </si>
  <si>
    <t>E08000020</t>
  </si>
  <si>
    <t>Gateshead</t>
  </si>
  <si>
    <t>E09000001</t>
  </si>
  <si>
    <t>City of London</t>
  </si>
  <si>
    <t>London</t>
  </si>
  <si>
    <t>E09000033</t>
  </si>
  <si>
    <t>Westminster</t>
  </si>
  <si>
    <t>E06000032</t>
  </si>
  <si>
    <t>Luton</t>
  </si>
  <si>
    <t>E07000005</t>
  </si>
  <si>
    <t>Chiltern</t>
  </si>
  <si>
    <t>South East</t>
  </si>
  <si>
    <t>E07000072</t>
  </si>
  <si>
    <t>Epping Forest</t>
  </si>
  <si>
    <t>E07000073</t>
  </si>
  <si>
    <t>Harlow</t>
  </si>
  <si>
    <t>E07000076</t>
  </si>
  <si>
    <t>Tendring</t>
  </si>
  <si>
    <t>E07000077</t>
  </si>
  <si>
    <t>Uttlesford</t>
  </si>
  <si>
    <t>E07000096</t>
  </si>
  <si>
    <t>Dacorum</t>
  </si>
  <si>
    <t>E07000098</t>
  </si>
  <si>
    <t>Hertsmere</t>
  </si>
  <si>
    <t>E07000099</t>
  </si>
  <si>
    <t>North Hertfordshire</t>
  </si>
  <si>
    <t>E07000102</t>
  </si>
  <si>
    <t>Three Rivers</t>
  </si>
  <si>
    <t>E07000103</t>
  </si>
  <si>
    <t>Watford</t>
  </si>
  <si>
    <t>E07000108</t>
  </si>
  <si>
    <t>Dover</t>
  </si>
  <si>
    <t>E07000112</t>
  </si>
  <si>
    <t>Shepway</t>
  </si>
  <si>
    <t>E07000212</t>
  </si>
  <si>
    <t>Runnymede</t>
  </si>
  <si>
    <t>E07000213</t>
  </si>
  <si>
    <t>Spelthorne</t>
  </si>
  <si>
    <t>E07000214</t>
  </si>
  <si>
    <t>Surrey Heath</t>
  </si>
  <si>
    <t>E09000003</t>
  </si>
  <si>
    <t>Barnet</t>
  </si>
  <si>
    <t>E09000005</t>
  </si>
  <si>
    <t>Brent</t>
  </si>
  <si>
    <t>E09000009</t>
  </si>
  <si>
    <t>Ealing</t>
  </si>
  <si>
    <t>E09000015</t>
  </si>
  <si>
    <t>Harrow</t>
  </si>
  <si>
    <t>E09000017</t>
  </si>
  <si>
    <t>Hillingdon</t>
  </si>
  <si>
    <t>E09000018</t>
  </si>
  <si>
    <t>Hounslow</t>
  </si>
  <si>
    <t>E06000001</t>
  </si>
  <si>
    <t>Hartlepool</t>
  </si>
  <si>
    <t>E06000012</t>
  </si>
  <si>
    <t>North East Lincolnshire</t>
  </si>
  <si>
    <t>Yorkshire and The Humber</t>
  </si>
  <si>
    <t>E06000013</t>
  </si>
  <si>
    <t>North Lincolnshire</t>
  </si>
  <si>
    <t>E06000017</t>
  </si>
  <si>
    <t>Rutland</t>
  </si>
  <si>
    <t>East Midlands</t>
  </si>
  <si>
    <t>E06000031</t>
  </si>
  <si>
    <t>Peterborough</t>
  </si>
  <si>
    <t>E06000042</t>
  </si>
  <si>
    <t>Milton Keynes</t>
  </si>
  <si>
    <t>E06000055</t>
  </si>
  <si>
    <t>Bedford</t>
  </si>
  <si>
    <t>E06000056</t>
  </si>
  <si>
    <t>Central Bedfordshire</t>
  </si>
  <si>
    <t>E07000004</t>
  </si>
  <si>
    <t>Aylesbury Vale</t>
  </si>
  <si>
    <t>E07000009</t>
  </si>
  <si>
    <t>East Cambridgeshire</t>
  </si>
  <si>
    <t>E07000010</t>
  </si>
  <si>
    <t>Fenland</t>
  </si>
  <si>
    <t>E07000011</t>
  </si>
  <si>
    <t>Huntingdonshire</t>
  </si>
  <si>
    <t>E07000067</t>
  </si>
  <si>
    <t>Braintree</t>
  </si>
  <si>
    <t>E07000071</t>
  </si>
  <si>
    <t>Colchester</t>
  </si>
  <si>
    <t>E07000131</t>
  </si>
  <si>
    <t>Harborough</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</si>
  <si>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</si>
  <si>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</si>
  <si>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</si>
  <si>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</si>
  <si>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</si>
  <si>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</si>
  <si>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</si>
  <si>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</si>
  <si>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</si>
  <si>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</si>
  <si>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</si>
  <si>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</si>
  <si>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</si>
  <si>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</si>
  <si>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E07000143</t>
  </si>
  <si>
    <t>Breckland</t>
  </si>
  <si>
    <t>E07000144</t>
  </si>
  <si>
    <t>Broadland</t>
  </si>
  <si>
    <t>E07000146</t>
  </si>
  <si>
    <t>King's Lynn and West Norfolk</t>
  </si>
  <si>
    <t>E07000147</t>
  </si>
  <si>
    <t>North Norfolk</t>
  </si>
  <si>
    <t>E07000148</t>
  </si>
  <si>
    <t>Norwich</t>
  </si>
  <si>
    <t>E07000149</t>
  </si>
  <si>
    <t>South Norfolk</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</si>
  <si>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</si>
  <si>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</si>
  <si>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</si>
  <si>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</si>
  <si>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</si>
  <si>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</si>
  <si>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</si>
  <si>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</si>
  <si>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</si>
  <si>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</si>
  <si>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</si>
  <si>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</si>
  <si>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</si>
  <si>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</si>
  <si>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E07000200</t>
  </si>
  <si>
    <t>Babergh</t>
  </si>
  <si>
    <t>E07000201</t>
  </si>
  <si>
    <t>Forest Heath</t>
  </si>
  <si>
    <t>E07000202</t>
  </si>
  <si>
    <t>Ipswich</t>
  </si>
  <si>
    <t>E07000204</t>
  </si>
  <si>
    <t>St Edmundsbury</t>
  </si>
  <si>
    <t>E06000028</t>
  </si>
  <si>
    <t>Bournemouth</t>
  </si>
  <si>
    <t>E06000029</t>
  </si>
  <si>
    <t>Poole</t>
  </si>
  <si>
    <t>E07000048</t>
  </si>
  <si>
    <t>Christchurch</t>
  </si>
  <si>
    <t>E07000049</t>
  </si>
  <si>
    <t>East Dorset</t>
  </si>
  <si>
    <t>E07000091</t>
  </si>
  <si>
    <t>New Forest</t>
  </si>
  <si>
    <t>E06000022</t>
  </si>
  <si>
    <t>Bath and North East Somerset</t>
  </si>
  <si>
    <t>E06000023</t>
  </si>
  <si>
    <t>Bristol, City of</t>
  </si>
  <si>
    <t>E06000024</t>
  </si>
  <si>
    <t>North Somerset</t>
  </si>
  <si>
    <t>E06000025</t>
  </si>
  <si>
    <t>South Gloucestershire</t>
  </si>
  <si>
    <t>E07000187</t>
  </si>
  <si>
    <t>Mendip</t>
  </si>
  <si>
    <t>E06000050</t>
  </si>
  <si>
    <t>Cheshire West and Chester</t>
  </si>
  <si>
    <t>North West</t>
  </si>
  <si>
    <t>W06000006</t>
  </si>
  <si>
    <t>Wrexham</t>
  </si>
  <si>
    <t>Wales</t>
  </si>
  <si>
    <t>E06000002</t>
  </si>
  <si>
    <t>Middlesbrough</t>
  </si>
  <si>
    <t>E06000003</t>
  </si>
  <si>
    <t>Redcar and Cleveland</t>
  </si>
  <si>
    <t>E06000004</t>
  </si>
  <si>
    <t>Stockton-on-Tees</t>
  </si>
  <si>
    <t>E06000005</t>
  </si>
  <si>
    <t>Darlington</t>
  </si>
  <si>
    <t>E06000033</t>
  </si>
  <si>
    <t>Southend-on-Sea</t>
  </si>
  <si>
    <t>E06000034</t>
  </si>
  <si>
    <t>Thurrock</t>
  </si>
  <si>
    <t>E06000047</t>
  </si>
  <si>
    <t>County Durham</t>
  </si>
  <si>
    <t>E07000066</t>
  </si>
  <si>
    <t>Basildon</t>
  </si>
  <si>
    <t>E07000068</t>
  </si>
  <si>
    <t>Brentwood</t>
  </si>
  <si>
    <t>E07000069</t>
  </si>
  <si>
    <t>Castle Point</t>
  </si>
  <si>
    <t>E07000070</t>
  </si>
  <si>
    <t>Chelmsford</t>
  </si>
  <si>
    <t>E07000074</t>
  </si>
  <si>
    <t>Maldon</t>
  </si>
  <si>
    <t>E07000075</t>
  </si>
  <si>
    <t>Rochford</t>
  </si>
  <si>
    <t>E07000145</t>
  </si>
  <si>
    <t>Great Yarmouth</t>
  </si>
  <si>
    <t>E07000203</t>
  </si>
  <si>
    <t>Mid Suffolk</t>
  </si>
  <si>
    <t>E07000205</t>
  </si>
  <si>
    <t>Suffolk Coastal</t>
  </si>
  <si>
    <t>E07000206</t>
  </si>
  <si>
    <t>Waveney</t>
  </si>
  <si>
    <t>E08000021</t>
  </si>
  <si>
    <t>Newcastle upon Tyne</t>
  </si>
  <si>
    <t>E08000022</t>
  </si>
  <si>
    <t>North Tyneside</t>
  </si>
  <si>
    <t>E08000023</t>
  </si>
  <si>
    <t>South Tyneside</t>
  </si>
  <si>
    <t>E08000024</t>
  </si>
  <si>
    <t>Sunderland</t>
  </si>
  <si>
    <t>E09000016</t>
  </si>
  <si>
    <t>Havering</t>
  </si>
  <si>
    <t>E06000044</t>
  </si>
  <si>
    <t>Portsmouth</t>
  </si>
  <si>
    <t>E07000087</t>
  </si>
  <si>
    <t>Fareham</t>
  </si>
  <si>
    <t>E07000088</t>
  </si>
  <si>
    <t>Gosport</t>
  </si>
  <si>
    <t>E07000090</t>
  </si>
  <si>
    <t>Havant</t>
  </si>
  <si>
    <t>E07000094</t>
  </si>
  <si>
    <t>Winchester</t>
  </si>
  <si>
    <t>E06000015</t>
  </si>
  <si>
    <t>Derby</t>
  </si>
  <si>
    <t>E06000016</t>
  </si>
  <si>
    <t>Leicester</t>
  </si>
  <si>
    <t>E06000018</t>
  </si>
  <si>
    <t>Nottingham</t>
  </si>
  <si>
    <t>E06000020</t>
  </si>
  <si>
    <t>Telford and Wrekin</t>
  </si>
  <si>
    <t>West Midlands</t>
  </si>
  <si>
    <t>E06000021</t>
  </si>
  <si>
    <t>Stoke-on-Trent</t>
  </si>
  <si>
    <t>E06000051</t>
  </si>
  <si>
    <t>Shropshire</t>
  </si>
  <si>
    <t>E07000032</t>
  </si>
  <si>
    <t>Amber Valley</t>
  </si>
  <si>
    <t>E07000035</t>
  </si>
  <si>
    <t>Derbyshire Dales</t>
  </si>
  <si>
    <t>E07000036</t>
  </si>
  <si>
    <t>Erewash</t>
  </si>
  <si>
    <t>E07000037</t>
  </si>
  <si>
    <t>High Peak</t>
  </si>
  <si>
    <t>E07000039</t>
  </si>
  <si>
    <t>South Derbyshire</t>
  </si>
  <si>
    <t>E07000078</t>
  </si>
  <si>
    <t>Cheltenham</t>
  </si>
  <si>
    <t>E07000080</t>
  </si>
  <si>
    <t>Forest of Dean</t>
  </si>
  <si>
    <t>E07000081</t>
  </si>
  <si>
    <t>Gloucester</t>
  </si>
  <si>
    <t>E07000082</t>
  </si>
  <si>
    <t>Stroud</t>
  </si>
  <si>
    <t>E07000083</t>
  </si>
  <si>
    <t>Tewkesbury</t>
  </si>
  <si>
    <t>E07000129</t>
  </si>
  <si>
    <t>Blaby</t>
  </si>
  <si>
    <t>E07000130</t>
  </si>
  <si>
    <t>Charnwood</t>
  </si>
  <si>
    <t>E07000132</t>
  </si>
  <si>
    <t>Hinckley and Bosworth</t>
  </si>
  <si>
    <t>E07000133</t>
  </si>
  <si>
    <t>Melton</t>
  </si>
  <si>
    <t>E07000134</t>
  </si>
  <si>
    <t>North West Leicestershire</t>
  </si>
  <si>
    <t>E07000135</t>
  </si>
  <si>
    <t>Oadby and Wigston</t>
  </si>
  <si>
    <t>E07000170</t>
  </si>
  <si>
    <t>Ashfield</t>
  </si>
  <si>
    <t>E07000172</t>
  </si>
  <si>
    <t>Broxtowe</t>
  </si>
  <si>
    <t>E07000173</t>
  </si>
  <si>
    <t>Gedling</t>
  </si>
  <si>
    <t>E07000174</t>
  </si>
  <si>
    <t>Mansfield</t>
  </si>
  <si>
    <t>E07000175</t>
  </si>
  <si>
    <t>Newark and Sherwood</t>
  </si>
  <si>
    <t>E07000176</t>
  </si>
  <si>
    <t>Rushcliffe</t>
  </si>
  <si>
    <t>E07000195</t>
  </si>
  <si>
    <t>Newcastle-under-Lyme</t>
  </si>
  <si>
    <t>E07000197</t>
  </si>
  <si>
    <t>Stafford</t>
  </si>
  <si>
    <t>E07000198</t>
  </si>
  <si>
    <t>Staffordshire Moorlands</t>
  </si>
  <si>
    <t>E07000218</t>
  </si>
  <si>
    <t>North Warwickshire</t>
  </si>
  <si>
    <t>E07000219</t>
  </si>
  <si>
    <t>Nuneaton and Bedworth</t>
  </si>
  <si>
    <t>E07000220</t>
  </si>
  <si>
    <t>Rugby</t>
  </si>
  <si>
    <t>E07000221</t>
  </si>
  <si>
    <t>Stratford-on-Avon</t>
  </si>
  <si>
    <t>E07000222</t>
  </si>
  <si>
    <t>Warwick</t>
  </si>
  <si>
    <t>E07000234</t>
  </si>
  <si>
    <t>Bromsgrove</t>
  </si>
  <si>
    <t>E07000235</t>
  </si>
  <si>
    <t>Malvern Hills</t>
  </si>
  <si>
    <t>E07000236</t>
  </si>
  <si>
    <t>Redditch</t>
  </si>
  <si>
    <t>E07000237</t>
  </si>
  <si>
    <t>Worcester</t>
  </si>
  <si>
    <t>E07000238</t>
  </si>
  <si>
    <t>Wychavon</t>
  </si>
  <si>
    <t>E07000239</t>
  </si>
  <si>
    <t>Wyre Forest</t>
  </si>
  <si>
    <t>E08000025</t>
  </si>
  <si>
    <t>Birmingham</t>
  </si>
  <si>
    <t>E08000026</t>
  </si>
  <si>
    <t>Coventry</t>
  </si>
  <si>
    <t>E08000029</t>
  </si>
  <si>
    <t>Solihull</t>
  </si>
  <si>
    <t>W06000023</t>
  </si>
  <si>
    <t>Powys</t>
  </si>
  <si>
    <t>E06000036</t>
  </si>
  <si>
    <t>Bracknell Forest</t>
  </si>
  <si>
    <t>E06000040</t>
  </si>
  <si>
    <t>Windsor and Maidenhead</t>
  </si>
  <si>
    <t>E07000061</t>
  </si>
  <si>
    <t>Eastbourne</t>
  </si>
  <si>
    <t>E07000063</t>
  </si>
  <si>
    <t>Lewes</t>
  </si>
  <si>
    <t>E07000064</t>
  </si>
  <si>
    <t>Rother</t>
  </si>
  <si>
    <t>E07000065</t>
  </si>
  <si>
    <t>Wealden</t>
  </si>
  <si>
    <t>E07000085</t>
  </si>
  <si>
    <t>East Hampshire</t>
  </si>
  <si>
    <t>E07000089</t>
  </si>
  <si>
    <t>Hart</t>
  </si>
  <si>
    <t>E07000092</t>
  </si>
  <si>
    <t>Rushmoor</t>
  </si>
  <si>
    <t>E07000105</t>
  </si>
  <si>
    <t>Ashford</t>
  </si>
  <si>
    <t>E07000110</t>
  </si>
  <si>
    <t>Maidstone</t>
  </si>
  <si>
    <t>E07000115</t>
  </si>
  <si>
    <t>Tonbridge and Malling</t>
  </si>
  <si>
    <t>E07000116</t>
  </si>
  <si>
    <t>Tunbridge Wells</t>
  </si>
  <si>
    <t>E07000215</t>
  </si>
  <si>
    <t>Tandridge</t>
  </si>
  <si>
    <t>E07000228</t>
  </si>
  <si>
    <t>Mid Sussex</t>
  </si>
  <si>
    <t>E07000008</t>
  </si>
  <si>
    <t>Cambridge</t>
  </si>
  <si>
    <t>E07000012</t>
  </si>
  <si>
    <t>South Cambridgeshire</t>
  </si>
  <si>
    <t>E07000192</t>
  </si>
  <si>
    <t>Cannock Chase</t>
  </si>
  <si>
    <t>E07000193</t>
  </si>
  <si>
    <t>East Staffordshire</t>
  </si>
  <si>
    <t>E07000194</t>
  </si>
  <si>
    <t>Lichfield</t>
  </si>
  <si>
    <t>E07000196</t>
  </si>
  <si>
    <t>South Staffordshire</t>
  </si>
  <si>
    <t>E07000199</t>
  </si>
  <si>
    <t>Tamworth</t>
  </si>
  <si>
    <t>E08000027</t>
  </si>
  <si>
    <t>Dudley</t>
  </si>
  <si>
    <t>E08000028</t>
  </si>
  <si>
    <t>Sandwell</t>
  </si>
  <si>
    <t>E08000030</t>
  </si>
  <si>
    <t>Walsall</t>
  </si>
  <si>
    <t>E08000031</t>
  </si>
  <si>
    <t>Wolverhampton</t>
  </si>
  <si>
    <t>E06000026</t>
  </si>
  <si>
    <t>Plymouth</t>
  </si>
  <si>
    <t>E06000027</t>
  </si>
  <si>
    <t>Torbay</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</si>
  <si>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</si>
  <si>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</si>
  <si>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</si>
  <si>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</si>
  <si>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</si>
  <si>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</si>
  <si>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</si>
  <si>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</si>
  <si>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</si>
  <si>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</si>
  <si>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</si>
  <si>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</si>
  <si>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</si>
  <si>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</si>
  <si>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</si>
  <si>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</si>
  <si>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E06000035</t>
  </si>
  <si>
    <t>Medway</t>
  </si>
  <si>
    <t>E06000043</t>
  </si>
  <si>
    <t>Brighton and Hove</t>
  </si>
  <si>
    <t>E06000045</t>
  </si>
  <si>
    <t>Southampton</t>
  </si>
  <si>
    <t>E06000046</t>
  </si>
  <si>
    <t>Isle of Wight</t>
  </si>
  <si>
    <t>E07000062</t>
  </si>
  <si>
    <t>Hastings</t>
  </si>
  <si>
    <t>E07000086</t>
  </si>
  <si>
    <t>Eastleigh</t>
  </si>
  <si>
    <t>E07000093</t>
  </si>
  <si>
    <t>Test Valley</t>
  </si>
  <si>
    <t>E07000106</t>
  </si>
  <si>
    <t>Canterbury</t>
  </si>
  <si>
    <t>E07000109</t>
  </si>
  <si>
    <t>Gravesham</t>
  </si>
  <si>
    <t>E07000113</t>
  </si>
  <si>
    <t>Swale</t>
  </si>
  <si>
    <t>E07000114</t>
  </si>
  <si>
    <t>Thanet</t>
  </si>
  <si>
    <t>E07000223</t>
  </si>
  <si>
    <t>Adur</t>
  </si>
  <si>
    <t>E07000224</t>
  </si>
  <si>
    <t>Arun</t>
  </si>
  <si>
    <t>E07000225</t>
  </si>
  <si>
    <t>Chichester</t>
  </si>
  <si>
    <t>E07000227</t>
  </si>
  <si>
    <t>Horsham</t>
  </si>
  <si>
    <t>E07000229</t>
  </si>
  <si>
    <t>Worthing</t>
  </si>
  <si>
    <t>E07000208</t>
  </si>
  <si>
    <t>Epsom and Ewell</t>
  </si>
  <si>
    <t>E07000210</t>
  </si>
  <si>
    <t>Mole Valley</t>
  </si>
  <si>
    <t>E07000211</t>
  </si>
  <si>
    <t>Reigate and Banstead</t>
  </si>
  <si>
    <t>E09000029</t>
  </si>
  <si>
    <t>Sutton</t>
  </si>
  <si>
    <t>E06000030</t>
  </si>
  <si>
    <t>Swindon</t>
  </si>
  <si>
    <t>E06000037</t>
  </si>
  <si>
    <t>West Berkshire</t>
  </si>
  <si>
    <t>E06000038</t>
  </si>
  <si>
    <t>Reading</t>
  </si>
  <si>
    <t>E06000039</t>
  </si>
  <si>
    <t>Slough</t>
  </si>
  <si>
    <t>E06000041</t>
  </si>
  <si>
    <t>Wokingham</t>
  </si>
  <si>
    <t>E07000006</t>
  </si>
  <si>
    <t>South Bucks</t>
  </si>
  <si>
    <t>E07000007</t>
  </si>
  <si>
    <t>Wycombe</t>
  </si>
  <si>
    <t>E07000079</t>
  </si>
  <si>
    <t>Cotswold</t>
  </si>
  <si>
    <t>E07000084</t>
  </si>
  <si>
    <t>Basingstoke and Deane</t>
  </si>
  <si>
    <t>E07000095</t>
  </si>
  <si>
    <t>Broxbourne</t>
  </si>
  <si>
    <t>E07000107</t>
  </si>
  <si>
    <t>Dartford</t>
  </si>
  <si>
    <t>E07000111</t>
  </si>
  <si>
    <t>Sevenoaks</t>
  </si>
  <si>
    <t>E07000177</t>
  </si>
  <si>
    <t>Cherwell</t>
  </si>
  <si>
    <t>E07000178</t>
  </si>
  <si>
    <t>Oxford</t>
  </si>
  <si>
    <t>E07000179</t>
  </si>
  <si>
    <t>South Oxfordshire</t>
  </si>
  <si>
    <t>E07000180</t>
  </si>
  <si>
    <t>Vale of White Horse</t>
  </si>
  <si>
    <t>E07000181</t>
  </si>
  <si>
    <t>West Oxfordshire</t>
  </si>
  <si>
    <t>E07000207</t>
  </si>
  <si>
    <t>Elmbridge</t>
  </si>
  <si>
    <t>E07000209</t>
  </si>
  <si>
    <t>Guildford</t>
  </si>
  <si>
    <t>E07000216</t>
  </si>
  <si>
    <t>Waverley</t>
  </si>
  <si>
    <t>E07000217</t>
  </si>
  <si>
    <t>Woking</t>
  </si>
  <si>
    <t>E07000226</t>
  </si>
  <si>
    <t>Crawley</t>
  </si>
  <si>
    <t>E09000002</t>
  </si>
  <si>
    <t>Barking and Dagenham</t>
  </si>
  <si>
    <t>E09000004</t>
  </si>
  <si>
    <t>Bexley</t>
  </si>
  <si>
    <t>E09000006</t>
  </si>
  <si>
    <t>Bromley</t>
  </si>
  <si>
    <t>E09000007</t>
  </si>
  <si>
    <t>Camden</t>
  </si>
  <si>
    <t>E09000008</t>
  </si>
  <si>
    <t>Croydon</t>
  </si>
  <si>
    <t>E09000010</t>
  </si>
  <si>
    <t>Enfield</t>
  </si>
  <si>
    <t>E09000011</t>
  </si>
  <si>
    <t>Greenwich</t>
  </si>
  <si>
    <t>E09000012</t>
  </si>
  <si>
    <t>Hackney</t>
  </si>
  <si>
    <t>E09000013</t>
  </si>
  <si>
    <t>Hammersmith and Fulham</t>
  </si>
  <si>
    <t>E09000014</t>
  </si>
  <si>
    <t>Haringey</t>
  </si>
  <si>
    <t>E09000019</t>
  </si>
  <si>
    <t>Islington</t>
  </si>
  <si>
    <t>E09000020</t>
  </si>
  <si>
    <t>Kensington and Chelsea</t>
  </si>
  <si>
    <t>E09000021</t>
  </si>
  <si>
    <t>Kingston upon Thames</t>
  </si>
  <si>
    <t>E09000022</t>
  </si>
  <si>
    <t>Lambeth</t>
  </si>
  <si>
    <t>E09000023</t>
  </si>
  <si>
    <t>Lewisham</t>
  </si>
  <si>
    <t>E09000024</t>
  </si>
  <si>
    <t>Merton</t>
  </si>
  <si>
    <t>E09000025</t>
  </si>
  <si>
    <t>Newham</t>
  </si>
  <si>
    <t>E09000026</t>
  </si>
  <si>
    <t>Redbridge</t>
  </si>
  <si>
    <t>E09000027</t>
  </si>
  <si>
    <t>Richmond upon Thames</t>
  </si>
  <si>
    <t>E09000028</t>
  </si>
  <si>
    <t>Southwark</t>
  </si>
  <si>
    <t>E09000030</t>
  </si>
  <si>
    <t>Tower Hamlets</t>
  </si>
  <si>
    <t>E09000031</t>
  </si>
  <si>
    <t>Waltham Forest</t>
  </si>
  <si>
    <t>E09000032</t>
  </si>
  <si>
    <t>Wandsworth</t>
  </si>
  <si>
    <t>E06000006</t>
  </si>
  <si>
    <t>Halton</t>
  </si>
  <si>
    <t>E06000007</t>
  </si>
  <si>
    <t>Warrington</t>
  </si>
  <si>
    <t>E06000008</t>
  </si>
  <si>
    <t>Blackburn with Darwen</t>
  </si>
  <si>
    <t>E06000009</t>
  </si>
  <si>
    <t>Blackpool</t>
  </si>
  <si>
    <t>E06000049</t>
  </si>
  <si>
    <t>Cheshire East</t>
  </si>
  <si>
    <t>E07000026</t>
  </si>
  <si>
    <t>Allerdale</t>
  </si>
  <si>
    <t>E07000027</t>
  </si>
  <si>
    <t>Barrow-in-Furness</t>
  </si>
  <si>
    <t>E07000028</t>
  </si>
  <si>
    <t>Carlisle</t>
  </si>
  <si>
    <t>E07000029</t>
  </si>
  <si>
    <t>Copeland</t>
  </si>
  <si>
    <t>E07000030</t>
  </si>
  <si>
    <t>Eden</t>
  </si>
  <si>
    <t>E07000031</t>
  </si>
  <si>
    <t>South Lakeland</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</si>
  <si>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</si>
  <si>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</si>
  <si>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</si>
  <si>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</si>
  <si>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</si>
  <si>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</si>
  <si>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</si>
  <si>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</si>
  <si>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</si>
  <si>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</si>
  <si>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</si>
  <si>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</si>
  <si>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</si>
  <si>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</si>
  <si>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</si>
  <si>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</si>
  <si>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</si>
  <si>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</si>
  <si>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</si>
  <si>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</si>
  <si>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</si>
  <si>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</si>
  <si>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</si>
  <si>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</si>
  <si>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</si>
  <si>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</si>
  <si>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</si>
  <si>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</si>
  <si>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</si>
  <si>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</si>
  <si>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</si>
  <si>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</si>
  <si>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</si>
  <si>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</si>
  <si>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</si>
  <si>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</si>
  <si>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</si>
  <si>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</si>
  <si>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</si>
  <si>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</si>
  <si>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</si>
  <si>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</si>
  <si>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</si>
  <si>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</si>
  <si>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E08000011</t>
  </si>
  <si>
    <t>Knowsley</t>
  </si>
  <si>
    <t>E08000012</t>
  </si>
  <si>
    <t>Liverpool</t>
  </si>
  <si>
    <t>E08000013</t>
  </si>
  <si>
    <t>St. Helens</t>
  </si>
  <si>
    <t>E08000014</t>
  </si>
  <si>
    <t>Sefton</t>
  </si>
  <si>
    <t>E08000015</t>
  </si>
  <si>
    <t>Wirral</t>
  </si>
  <si>
    <t>E06000019</t>
  </si>
  <si>
    <t>Herefordshire, County of</t>
  </si>
  <si>
    <t>W06000001</t>
  </si>
  <si>
    <t>Isle of Anglesey</t>
  </si>
  <si>
    <t>W06000002</t>
  </si>
  <si>
    <t>Gwynedd</t>
  </si>
  <si>
    <t>W06000003</t>
  </si>
  <si>
    <t>Conwy</t>
  </si>
  <si>
    <t>W06000004</t>
  </si>
  <si>
    <t>Denbighshire</t>
  </si>
  <si>
    <t>W06000005</t>
  </si>
  <si>
    <t>Flintshire</t>
  </si>
  <si>
    <t>W06000008</t>
  </si>
  <si>
    <t>Ceredigion</t>
  </si>
  <si>
    <t>W06000009</t>
  </si>
  <si>
    <t>Pembrokeshire</t>
  </si>
  <si>
    <t>W06000010</t>
  </si>
  <si>
    <t>Carmarthenshire</t>
  </si>
  <si>
    <t>W06000011</t>
  </si>
  <si>
    <t>Swansea</t>
  </si>
  <si>
    <t>W06000012</t>
  </si>
  <si>
    <t>Neath Port Talbot</t>
  </si>
  <si>
    <t>W06000013</t>
  </si>
  <si>
    <t>Bridgend</t>
  </si>
  <si>
    <t>W06000014</t>
  </si>
  <si>
    <t>Vale of Glamorgan</t>
  </si>
  <si>
    <t>W06000015</t>
  </si>
  <si>
    <t>Cardiff</t>
  </si>
  <si>
    <t>W06000016</t>
  </si>
  <si>
    <t>Rhondda Cynon Taf</t>
  </si>
  <si>
    <t>W06000018</t>
  </si>
  <si>
    <t>Caerphilly</t>
  </si>
  <si>
    <t>W06000019</t>
  </si>
  <si>
    <t>Blaenau Gwent</t>
  </si>
  <si>
    <t>W06000020</t>
  </si>
  <si>
    <t>Torfaen</t>
  </si>
  <si>
    <t>W06000021</t>
  </si>
  <si>
    <t>Monmouthshire</t>
  </si>
  <si>
    <t>W06000022</t>
  </si>
  <si>
    <t>Newport</t>
  </si>
  <si>
    <t>W06000024</t>
  </si>
  <si>
    <t>Merthyr Tydfil</t>
  </si>
  <si>
    <t>E06000054</t>
  </si>
  <si>
    <t>Wiltshire</t>
  </si>
  <si>
    <t>E07000050</t>
  </si>
  <si>
    <t>North Dorset</t>
  </si>
  <si>
    <t>E07000051</t>
  </si>
  <si>
    <t>Purbeck</t>
  </si>
  <si>
    <t>E07000052</t>
  </si>
  <si>
    <t>West Dorset</t>
  </si>
  <si>
    <t>E07000053</t>
  </si>
  <si>
    <t>Weymouth and Portland</t>
  </si>
  <si>
    <t>E07000188</t>
  </si>
  <si>
    <t>Sedgemoor</t>
  </si>
  <si>
    <t>E07000189</t>
  </si>
  <si>
    <t>South Somerset</t>
  </si>
  <si>
    <t>E07000190</t>
  </si>
  <si>
    <t>Taunton Deane</t>
  </si>
  <si>
    <t>E07000191</t>
  </si>
  <si>
    <t>West Somerset</t>
  </si>
  <si>
    <t>E06000010</t>
  </si>
  <si>
    <t>Kingston upon Hull, City of</t>
  </si>
  <si>
    <t>E06000011</t>
  </si>
  <si>
    <t>East Riding of Yorkshire</t>
  </si>
  <si>
    <t>E06000014</t>
  </si>
  <si>
    <t>York</t>
  </si>
  <si>
    <t>E07000033</t>
  </si>
  <si>
    <t>Bolsover</t>
  </si>
  <si>
    <t>E07000034</t>
  </si>
  <si>
    <t>Chesterfield</t>
  </si>
  <si>
    <t>E07000038</t>
  </si>
  <si>
    <t>North East Derbyshire</t>
  </si>
  <si>
    <t>E07000163</t>
  </si>
  <si>
    <t>Craven</t>
  </si>
  <si>
    <t>E07000164</t>
  </si>
  <si>
    <t>Hambleton</t>
  </si>
  <si>
    <t>E07000165</t>
  </si>
  <si>
    <t>Harrogate</t>
  </si>
  <si>
    <t>E07000166</t>
  </si>
  <si>
    <t>Richmondshire</t>
  </si>
  <si>
    <t>E07000167</t>
  </si>
  <si>
    <t>Ryedale</t>
  </si>
  <si>
    <t>E07000168</t>
  </si>
  <si>
    <t>Scarborough</t>
  </si>
  <si>
    <t>E07000169</t>
  </si>
  <si>
    <t>Selby</t>
  </si>
  <si>
    <t>E07000171</t>
  </si>
  <si>
    <t>Bassetlaw</t>
  </si>
  <si>
    <t>E08000016</t>
  </si>
  <si>
    <t>Barnsley</t>
  </si>
  <si>
    <t>E08000017</t>
  </si>
  <si>
    <t>Doncaster</t>
  </si>
  <si>
    <t>E08000018</t>
  </si>
  <si>
    <t>Rotherham</t>
  </si>
  <si>
    <t>E08000019</t>
  </si>
  <si>
    <t>Sheffield</t>
  </si>
  <si>
    <t>E08000032</t>
  </si>
  <si>
    <t>Bradford</t>
  </si>
  <si>
    <t>E08000033</t>
  </si>
  <si>
    <t>Calderdale</t>
  </si>
  <si>
    <t>E08000034</t>
  </si>
  <si>
    <t>Kirklees</t>
  </si>
  <si>
    <t>E08000035</t>
  </si>
  <si>
    <t>Leeds</t>
  </si>
  <si>
    <t>E08000036</t>
  </si>
  <si>
    <t>Wakefield</t>
  </si>
  <si>
    <t>AFW</t>
  </si>
  <si>
    <t>ANH</t>
  </si>
  <si>
    <t>BRL</t>
  </si>
  <si>
    <t>DVW</t>
  </si>
  <si>
    <t>NES</t>
  </si>
  <si>
    <t>NWT</t>
  </si>
  <si>
    <t>PRT</t>
  </si>
  <si>
    <t>SES</t>
  </si>
  <si>
    <t>SEW</t>
  </si>
  <si>
    <t>SRN</t>
  </si>
  <si>
    <t>SSC</t>
  </si>
  <si>
    <t>SVT</t>
  </si>
  <si>
    <t>SWT</t>
  </si>
  <si>
    <t>TMS</t>
  </si>
  <si>
    <t>WSH</t>
  </si>
  <si>
    <t>WSX</t>
  </si>
  <si>
    <t>YKY</t>
  </si>
  <si>
    <t>ALL PERSONS</t>
  </si>
  <si>
    <t>Code</t>
  </si>
  <si>
    <t>Name</t>
  </si>
  <si>
    <t>Area (sq km)</t>
  </si>
  <si>
    <t>2001 people per sq. km</t>
  </si>
  <si>
    <t>2002 people per sq. km</t>
  </si>
  <si>
    <t>2003 people per sq. km</t>
  </si>
  <si>
    <t>2004 people per sq. km</t>
  </si>
  <si>
    <t>2005 people per sq. km</t>
  </si>
  <si>
    <t>2006 people per sq. km</t>
  </si>
  <si>
    <t>2007 people per sq. km</t>
  </si>
  <si>
    <t>2008 people per sq. km</t>
  </si>
  <si>
    <t>2009 people per sq. km</t>
  </si>
  <si>
    <t>2010 people per sq. km</t>
  </si>
  <si>
    <t>2011 people per sq. km</t>
  </si>
  <si>
    <t>2012 people per sq. km</t>
  </si>
  <si>
    <t>2013 people per sq. km</t>
  </si>
  <si>
    <t>2014 people per sq. km</t>
  </si>
  <si>
    <t>2015 people per sq. km</t>
  </si>
  <si>
    <t>K02000001</t>
  </si>
  <si>
    <t>UNITED KINGDOM</t>
  </si>
  <si>
    <t>K03000001</t>
  </si>
  <si>
    <t>GREAT BRITAIN</t>
  </si>
  <si>
    <t>K04000001</t>
  </si>
  <si>
    <t>ENGLAND AND WALES</t>
  </si>
  <si>
    <t>E92000001</t>
  </si>
  <si>
    <t>ENGLAND</t>
  </si>
  <si>
    <t>E12000001</t>
  </si>
  <si>
    <t>NORTH EAST</t>
  </si>
  <si>
    <t>E06000057</t>
  </si>
  <si>
    <t>E11000007</t>
  </si>
  <si>
    <t>Tyne and Wear (Met County)</t>
  </si>
  <si>
    <t>E08000037</t>
  </si>
  <si>
    <t>E12000002</t>
  </si>
  <si>
    <t>NORTH WEST</t>
  </si>
  <si>
    <t>E10000006</t>
  </si>
  <si>
    <t>Cumbria</t>
  </si>
  <si>
    <t>E11000001</t>
  </si>
  <si>
    <t>Greater Manchester (Met County)</t>
  </si>
  <si>
    <t>E10000017</t>
  </si>
  <si>
    <t>Lancashire</t>
  </si>
  <si>
    <t>E11000002</t>
  </si>
  <si>
    <t>Merseyside (Met County)</t>
  </si>
  <si>
    <t>E12000003</t>
  </si>
  <si>
    <t>YORKSHIRE AND THE HUMBER</t>
  </si>
  <si>
    <t>E10000023</t>
  </si>
  <si>
    <t>North Yorkshire</t>
  </si>
  <si>
    <t>E11000003</t>
  </si>
  <si>
    <t>South Yorkshire (Met County)</t>
  </si>
  <si>
    <t>E11000006</t>
  </si>
  <si>
    <t>West Yorkshire (Met County)</t>
  </si>
  <si>
    <t>E12000004</t>
  </si>
  <si>
    <t>EAST MIDLANDS</t>
  </si>
  <si>
    <t>E10000007</t>
  </si>
  <si>
    <t>Derbyshire</t>
  </si>
  <si>
    <t>E10000018</t>
  </si>
  <si>
    <t>Leicestershire</t>
  </si>
  <si>
    <t>E10000019</t>
  </si>
  <si>
    <t>Lincolnshire</t>
  </si>
  <si>
    <t>E10000021</t>
  </si>
  <si>
    <t>Northamptonshire</t>
  </si>
  <si>
    <t>E10000024</t>
  </si>
  <si>
    <t>Nottinghamshire</t>
  </si>
  <si>
    <t>E12000005</t>
  </si>
  <si>
    <t>WEST MIDLANDS</t>
  </si>
  <si>
    <t>E10000028</t>
  </si>
  <si>
    <t>Staffordshire</t>
  </si>
  <si>
    <t>E10000031</t>
  </si>
  <si>
    <t>Warwickshire</t>
  </si>
  <si>
    <t>E11000005</t>
  </si>
  <si>
    <t>West Midlands (Met County)</t>
  </si>
  <si>
    <t>E10000034</t>
  </si>
  <si>
    <t>Worcestershire</t>
  </si>
  <si>
    <t>E12000006</t>
  </si>
  <si>
    <t>EAST</t>
  </si>
  <si>
    <t>E10000003</t>
  </si>
  <si>
    <t>Cambridgeshire</t>
  </si>
  <si>
    <t>E10000012</t>
  </si>
  <si>
    <t>Essex</t>
  </si>
  <si>
    <t>E10000015</t>
  </si>
  <si>
    <t>Hertfordshire</t>
  </si>
  <si>
    <t>E07000242</t>
  </si>
  <si>
    <t>E07000240</t>
  </si>
  <si>
    <t>E07000243</t>
  </si>
  <si>
    <t>E07000241</t>
  </si>
  <si>
    <t>E10000020</t>
  </si>
  <si>
    <t>Norfolk</t>
  </si>
  <si>
    <t>E10000029</t>
  </si>
  <si>
    <t>Suffolk</t>
  </si>
  <si>
    <t>E12000007</t>
  </si>
  <si>
    <t>LONDON</t>
  </si>
  <si>
    <t>E12000008</t>
  </si>
  <si>
    <t>SOUTH EAST</t>
  </si>
  <si>
    <t>E10000002</t>
  </si>
  <si>
    <t>Buckinghamshire</t>
  </si>
  <si>
    <t>E10000011</t>
  </si>
  <si>
    <t>East Sussex</t>
  </si>
  <si>
    <t>E10000014</t>
  </si>
  <si>
    <t>Hampshire</t>
  </si>
  <si>
    <t>E10000016</t>
  </si>
  <si>
    <t>Kent</t>
  </si>
  <si>
    <t>E10000025</t>
  </si>
  <si>
    <t>Oxfordshire</t>
  </si>
  <si>
    <t>E10000030</t>
  </si>
  <si>
    <t>Surrey</t>
  </si>
  <si>
    <t>E10000032</t>
  </si>
  <si>
    <t>West Sussex</t>
  </si>
  <si>
    <t>E12000009</t>
  </si>
  <si>
    <t>SOUTH WEST</t>
  </si>
  <si>
    <t>E10000008</t>
  </si>
  <si>
    <t>Devon</t>
  </si>
  <si>
    <t>E10000009</t>
  </si>
  <si>
    <t>Dorset</t>
  </si>
  <si>
    <t>E10000013</t>
  </si>
  <si>
    <t>Gloucestershire</t>
  </si>
  <si>
    <t>E10000027</t>
  </si>
  <si>
    <t>Somerset</t>
  </si>
  <si>
    <t>W92000004</t>
  </si>
  <si>
    <t>WALES</t>
  </si>
  <si>
    <t>S92000003</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</si>
  <si>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</si>
  <si>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</si>
  <si>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</si>
  <si>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</si>
  <si>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</si>
  <si>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</si>
  <si>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</si>
  <si>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</si>
  <si>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</si>
  <si>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</si>
  <si>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</si>
  <si>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</si>
  <si>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</si>
  <si>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</si>
  <si>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</si>
  <si>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</si>
  <si>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</si>
  <si>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</si>
  <si>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</si>
  <si>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</si>
  <si>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</si>
  <si>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</si>
  <si>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</si>
  <si>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</si>
  <si>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</si>
  <si>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</si>
  <si>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</si>
  <si>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S12000015</t>
  </si>
  <si>
    <t>Fife</t>
  </si>
  <si>
    <t>S12000046</t>
  </si>
  <si>
    <t>Glasgow City</t>
  </si>
  <si>
    <t>S12000017</t>
  </si>
  <si>
    <t>Highland</t>
  </si>
  <si>
    <t>S12000018</t>
  </si>
  <si>
    <t>Inverclyde</t>
  </si>
  <si>
    <t>S12000019</t>
  </si>
  <si>
    <t>Midlothian</t>
  </si>
  <si>
    <t>S12000020</t>
  </si>
  <si>
    <t>Moray</t>
  </si>
  <si>
    <t>S12000013</t>
  </si>
  <si>
    <t>Na h-Eileanan Siar</t>
  </si>
  <si>
    <t>S12000021</t>
  </si>
  <si>
    <t>North Ayrshire</t>
  </si>
  <si>
    <t>S12000044</t>
  </si>
  <si>
    <t>North Lanarkshire</t>
  </si>
  <si>
    <t>S12000023</t>
  </si>
  <si>
    <t>Orkney Islands</t>
  </si>
  <si>
    <t>S12000024</t>
  </si>
  <si>
    <t>Perth and Kinross</t>
  </si>
  <si>
    <t>S12000038</t>
  </si>
  <si>
    <t>Renfrewshire</t>
  </si>
  <si>
    <t>S12000026</t>
  </si>
  <si>
    <t>Scottish Borders</t>
  </si>
  <si>
    <t>S12000027</t>
  </si>
  <si>
    <t>Shetland Islands</t>
  </si>
  <si>
    <t>S12000028</t>
  </si>
  <si>
    <t>South Ayrshire</t>
  </si>
  <si>
    <t>S12000029</t>
  </si>
  <si>
    <t>South Lanarkshire</t>
  </si>
  <si>
    <t>S12000030</t>
  </si>
  <si>
    <t>Stirling</t>
  </si>
  <si>
    <t>S12000039</t>
  </si>
  <si>
    <t>West Dunbartonshire</t>
  </si>
  <si>
    <t>S12000040</t>
  </si>
  <si>
    <t>West Lothian</t>
  </si>
  <si>
    <t>N92000002</t>
  </si>
  <si>
    <t>NORTHERN IRELAND</t>
  </si>
  <si>
    <t>N09000001</t>
  </si>
  <si>
    <t>Antrim and Newtownabbey</t>
  </si>
  <si>
    <t>N09000011</t>
  </si>
  <si>
    <t>Ards and North Down</t>
  </si>
  <si>
    <t>N09000002</t>
  </si>
  <si>
    <t>Armagh City, Banbridge and Craigavon</t>
  </si>
  <si>
    <t>N09000003</t>
  </si>
  <si>
    <t>Belfast</t>
  </si>
  <si>
    <t>N09000004</t>
  </si>
  <si>
    <t>Causeway Coast and Glens</t>
  </si>
  <si>
    <t>N09000005</t>
  </si>
  <si>
    <t>Derry City and Strabane</t>
  </si>
  <si>
    <t>N09000006</t>
  </si>
  <si>
    <t>Fermanagh and Omagh</t>
  </si>
  <si>
    <t>N09000007</t>
  </si>
  <si>
    <t>Lisburn and Castlereagh</t>
  </si>
  <si>
    <t>N09000008</t>
  </si>
  <si>
    <t>Mid and East Antrim</t>
  </si>
  <si>
    <t>N09000009</t>
  </si>
  <si>
    <t>Mid Ulster</t>
  </si>
  <si>
    <t>N09000010</t>
  </si>
  <si>
    <t>Newry, Mourne and Down</t>
  </si>
  <si>
    <t>Source:</t>
  </si>
  <si>
    <t>http://www.ons.gov.uk/peoplepopulationandcommunity/populationandmigration/populationestimates/datasets/populationestimatesforukenglandandwalesscotlandandnorthernireland</t>
  </si>
  <si>
    <t>Mapping of Local Authority Districts to water companies</t>
  </si>
  <si>
    <t>Total</t>
  </si>
  <si>
    <t>population15</t>
  </si>
  <si>
    <t>people_per_sqkm15</t>
  </si>
  <si>
    <t>Water</t>
  </si>
  <si>
    <t>Wastewater</t>
  </si>
  <si>
    <t>ANH11</t>
  </si>
  <si>
    <t>ANH12</t>
  </si>
  <si>
    <t>ANH13</t>
  </si>
  <si>
    <t>ANH14</t>
  </si>
  <si>
    <t>ANH15</t>
  </si>
  <si>
    <t>Check ordering</t>
  </si>
  <si>
    <t>population14</t>
  </si>
  <si>
    <t>population13</t>
  </si>
  <si>
    <t>population12</t>
  </si>
  <si>
    <t>population11</t>
  </si>
  <si>
    <t>Mapping of Local Authority Districts to Wastewater companies</t>
  </si>
  <si>
    <t>WSH11</t>
  </si>
  <si>
    <t>WSH12</t>
  </si>
  <si>
    <t>WSH13</t>
  </si>
  <si>
    <t>WSH14</t>
  </si>
  <si>
    <t>WSH15</t>
  </si>
  <si>
    <t>NES11</t>
  </si>
  <si>
    <t>NES12</t>
  </si>
  <si>
    <t>NES13</t>
  </si>
  <si>
    <t>NES14</t>
  </si>
  <si>
    <t>NES15</t>
  </si>
  <si>
    <t>SVT11</t>
  </si>
  <si>
    <t>SVT12</t>
  </si>
  <si>
    <t>SVT13</t>
  </si>
  <si>
    <t>SVT14</t>
  </si>
  <si>
    <t>SVT15</t>
  </si>
  <si>
    <t>SWT11</t>
  </si>
  <si>
    <t>SWT12</t>
  </si>
  <si>
    <t>SWT13</t>
  </si>
  <si>
    <t>SWT14</t>
  </si>
  <si>
    <t>SWT15</t>
  </si>
  <si>
    <t>SRN11</t>
  </si>
  <si>
    <t>SRN12</t>
  </si>
  <si>
    <t>SRN13</t>
  </si>
  <si>
    <t>SRN14</t>
  </si>
  <si>
    <t>SRN15</t>
  </si>
  <si>
    <t>TMS11</t>
  </si>
  <si>
    <t>TMS12</t>
  </si>
  <si>
    <t>TMS13</t>
  </si>
  <si>
    <t>TMS14</t>
  </si>
  <si>
    <t>TMS15</t>
  </si>
  <si>
    <t>NWT11</t>
  </si>
  <si>
    <t>NWT12</t>
  </si>
  <si>
    <t>NWT13</t>
  </si>
  <si>
    <t>NWT14</t>
  </si>
  <si>
    <t>NWT15</t>
  </si>
  <si>
    <t>WSX11</t>
  </si>
  <si>
    <t>WSX12</t>
  </si>
  <si>
    <t>WSX13</t>
  </si>
  <si>
    <t>WSX14</t>
  </si>
  <si>
    <t>WSX15</t>
  </si>
  <si>
    <t>YKY11</t>
  </si>
  <si>
    <t>YKY12</t>
  </si>
  <si>
    <t>YKY13</t>
  </si>
  <si>
    <t>YKY14</t>
  </si>
  <si>
    <t>YKY15</t>
  </si>
  <si>
    <t>AFW11</t>
  </si>
  <si>
    <t>AFW12</t>
  </si>
  <si>
    <t>AFW13</t>
  </si>
  <si>
    <t>AFW14</t>
  </si>
  <si>
    <t>AFW15</t>
  </si>
  <si>
    <t>ANH16</t>
  </si>
  <si>
    <t>WSH16</t>
  </si>
  <si>
    <t>NES16</t>
  </si>
  <si>
    <t>SVT16</t>
  </si>
  <si>
    <t>SWT16</t>
  </si>
  <si>
    <t>SRN16</t>
  </si>
  <si>
    <t>TMS16</t>
  </si>
  <si>
    <t>NWT16</t>
  </si>
  <si>
    <t>WSX16</t>
  </si>
  <si>
    <t>YKY16</t>
  </si>
  <si>
    <t>AFW16</t>
  </si>
  <si>
    <t>BRL12</t>
  </si>
  <si>
    <t>BRL13</t>
  </si>
  <si>
    <t>BRL14</t>
  </si>
  <si>
    <t>BRL15</t>
  </si>
  <si>
    <t>BRL16</t>
  </si>
  <si>
    <t>DVW12</t>
  </si>
  <si>
    <t>DVW13</t>
  </si>
  <si>
    <t>DVW14</t>
  </si>
  <si>
    <t>DVW15</t>
  </si>
  <si>
    <t>DVW16</t>
  </si>
  <si>
    <t>PRT12</t>
  </si>
  <si>
    <t>PRT13</t>
  </si>
  <si>
    <t>PRT14</t>
  </si>
  <si>
    <t>PRT15</t>
  </si>
  <si>
    <t>PRT16</t>
  </si>
  <si>
    <t>SEW12</t>
  </si>
  <si>
    <t>SEW13</t>
  </si>
  <si>
    <t>SEW14</t>
  </si>
  <si>
    <t>SEW15</t>
  </si>
  <si>
    <t>SEW16</t>
  </si>
  <si>
    <t>SSC12</t>
  </si>
  <si>
    <t>SSC13</t>
  </si>
  <si>
    <t>SSC14</t>
  </si>
  <si>
    <t>SSC15</t>
  </si>
  <si>
    <t>SSC16</t>
  </si>
  <si>
    <t>SES12</t>
  </si>
  <si>
    <t>SES13</t>
  </si>
  <si>
    <t>SES14</t>
  </si>
  <si>
    <t>SES15</t>
  </si>
  <si>
    <t>SES16</t>
  </si>
  <si>
    <t>BRL11</t>
  </si>
  <si>
    <t>DVW11</t>
  </si>
  <si>
    <t>PRT11</t>
  </si>
  <si>
    <t>SEW11</t>
  </si>
  <si>
    <t>SSC11</t>
  </si>
  <si>
    <t>SES11</t>
  </si>
  <si>
    <t>Estimated Population mid-2016</t>
  </si>
  <si>
    <t>2016 people per sq. km</t>
  </si>
  <si>
    <t>Estimated Population mid-2015</t>
  </si>
  <si>
    <t>Estimated Population mid-2014</t>
  </si>
  <si>
    <t>Estimated Population mid-2013</t>
  </si>
  <si>
    <t>Estimated Population mid-2012</t>
  </si>
  <si>
    <t>Estimated Population mid-2011</t>
  </si>
  <si>
    <t>Estimated Population mid-2010</t>
  </si>
  <si>
    <t>Estimated Population mid-2009</t>
  </si>
  <si>
    <t>Estimated Population mid-2008</t>
  </si>
  <si>
    <t>Estimated Population mid-2007</t>
  </si>
  <si>
    <t>Estimated Population mid-2006</t>
  </si>
  <si>
    <t>Estimated Population mid-2005</t>
  </si>
  <si>
    <t>Estimated Population mid-2004</t>
  </si>
  <si>
    <t>Estimated Population mid-2003</t>
  </si>
  <si>
    <t>Estimated Population mid-2002</t>
  </si>
  <si>
    <t>Estimated Population mid-2001</t>
  </si>
  <si>
    <t>population16</t>
  </si>
  <si>
    <t>Weighted average density</t>
  </si>
  <si>
    <t>LAD densities are weighted by population to create a compnay index</t>
  </si>
  <si>
    <t>Weighted average index by company</t>
  </si>
  <si>
    <t>ln_people_per_sqkm15</t>
  </si>
  <si>
    <t>sq_ln_people_per_sqkm15</t>
  </si>
  <si>
    <t>Weighted average (ln density)</t>
  </si>
  <si>
    <t>Weighted average (square ln density)</t>
  </si>
  <si>
    <t>people_per_sqkm11</t>
  </si>
  <si>
    <t>ln_people_per_sqkm11</t>
  </si>
  <si>
    <t>sq_ln_people_per_sqkm11</t>
  </si>
  <si>
    <t>WAD1</t>
  </si>
  <si>
    <t>WAD1 = population-weighted average of local densities</t>
  </si>
  <si>
    <t>WAD2 = population-weighted average of log of local densities</t>
  </si>
  <si>
    <t>WAD3 = popupation-weighted average of log-squared of local densities</t>
  </si>
  <si>
    <t>Population per water company, by LAD</t>
  </si>
  <si>
    <t>Total population, by LAD</t>
  </si>
  <si>
    <t>Population and density by LAD, 2011</t>
  </si>
  <si>
    <t>Population densities, by LAD</t>
  </si>
  <si>
    <t>people_per_sqkm12</t>
  </si>
  <si>
    <t>ln_people_per_sqkm12</t>
  </si>
  <si>
    <t>sq_ln_people_per_sqkm12</t>
  </si>
  <si>
    <t>people_per_sqkm13</t>
  </si>
  <si>
    <t>ln_people_per_sqkm13</t>
  </si>
  <si>
    <t>sq_ln_people_per_sqkm13</t>
  </si>
  <si>
    <t>people_per_sqkm14</t>
  </si>
  <si>
    <t>ln_people_per_sqkm14</t>
  </si>
  <si>
    <t>sq_ln_people_per_sqkm14</t>
  </si>
  <si>
    <t>people_per_sqkm16</t>
  </si>
  <si>
    <t>ln_people_per_sqkm16</t>
  </si>
  <si>
    <t>sq_ln_people_per_sqkm16</t>
  </si>
  <si>
    <t>Population and density by LAD, 2016</t>
  </si>
  <si>
    <t>Population and density by LAD, 2015</t>
  </si>
  <si>
    <t>Population and density by LAD, 2014</t>
  </si>
  <si>
    <t>Population and density by LAD, 2013</t>
  </si>
  <si>
    <t>Population and density by LAD, 2012</t>
  </si>
  <si>
    <t>Population per wastewater company, by LAD</t>
  </si>
  <si>
    <t>WAD1 water</t>
  </si>
  <si>
    <t>WAD2 water</t>
  </si>
  <si>
    <t>WAD3 water</t>
  </si>
  <si>
    <t>WAD1 waste</t>
  </si>
  <si>
    <t>WAD2 waste</t>
  </si>
  <si>
    <t>WAD3 waste</t>
  </si>
  <si>
    <t>WAD-w</t>
  </si>
  <si>
    <t>WALD-w</t>
  </si>
  <si>
    <t>WALD2-w</t>
  </si>
  <si>
    <t>WALD2-s</t>
  </si>
  <si>
    <t>WALD-s</t>
  </si>
  <si>
    <t>WAD-s</t>
  </si>
  <si>
    <t>WAD = population-weighted average of local densities</t>
  </si>
  <si>
    <t>WALD = population-weighted average of log of local densities</t>
  </si>
  <si>
    <t>WALD2 = popupation-weighted average of log-squared of local densities</t>
  </si>
  <si>
    <t>Cover sheet - Density indices</t>
  </si>
  <si>
    <t>Interface sheet - data fed to masterfiles</t>
  </si>
  <si>
    <t>Unique ID using calendar year</t>
  </si>
  <si>
    <t>Unique ID using financial year</t>
  </si>
  <si>
    <t>This table is a direct reference to the table in the mapping file</t>
  </si>
  <si>
    <t>Population served</t>
  </si>
  <si>
    <t>Estimated Population mid-2017</t>
  </si>
  <si>
    <t>2017 people per sq. km</t>
  </si>
  <si>
    <t>Country</t>
  </si>
  <si>
    <t>Unitary Authority</t>
  </si>
  <si>
    <t>Metropolitan County</t>
  </si>
  <si>
    <t>Metropolitan District</t>
  </si>
  <si>
    <t>County</t>
  </si>
  <si>
    <t>Non-metropolitan District</t>
  </si>
  <si>
    <t>London Borough</t>
  </si>
  <si>
    <t>Council Area</t>
  </si>
  <si>
    <t>Local Government District</t>
  </si>
  <si>
    <t>1. Further information, on how the different tiers of administrative geography in the United Kingdom fit together, is given in the "Admin. geography hierarchy" tab and in Note 4 in the "Notes and definitions" tab.</t>
  </si>
  <si>
    <r>
      <t>Geography</t>
    </r>
    <r>
      <rPr>
        <b/>
        <vertAlign val="superscript"/>
        <sz val="8"/>
        <rFont val="Gill Sans MT"/>
        <family val="2"/>
      </rPr>
      <t>1</t>
    </r>
  </si>
  <si>
    <t>population17</t>
  </si>
  <si>
    <t>Population and density by LAD, 2017</t>
  </si>
  <si>
    <t>people_per_sqkm17</t>
  </si>
  <si>
    <t>ln_people_per_sqkm17</t>
  </si>
  <si>
    <t>sq_ln_people_per_sqkm17</t>
  </si>
  <si>
    <t>SES17</t>
  </si>
  <si>
    <t>ANH17</t>
  </si>
  <si>
    <t>WSH17</t>
  </si>
  <si>
    <t>NES17</t>
  </si>
  <si>
    <t>SVT17</t>
  </si>
  <si>
    <t>SWT17</t>
  </si>
  <si>
    <t>SRN17</t>
  </si>
  <si>
    <t>TMS17</t>
  </si>
  <si>
    <t>NWT17</t>
  </si>
  <si>
    <t>WSX17</t>
  </si>
  <si>
    <t>YKY17</t>
  </si>
  <si>
    <t>AFW17</t>
  </si>
  <si>
    <t>BRL17</t>
  </si>
  <si>
    <t>DVW17</t>
  </si>
  <si>
    <t>PRT17</t>
  </si>
  <si>
    <t>SEW17</t>
  </si>
  <si>
    <t>SSC17</t>
  </si>
  <si>
    <t>MYE5: Population estimates and population density for the UK, mid-2001 to mid-2017</t>
  </si>
  <si>
    <t>BWH11</t>
  </si>
  <si>
    <t>BWH12</t>
  </si>
  <si>
    <t>BWH13</t>
  </si>
  <si>
    <t>BWH14</t>
  </si>
  <si>
    <t>BWH15</t>
  </si>
  <si>
    <t>BWH16</t>
  </si>
  <si>
    <t>BWH17</t>
  </si>
  <si>
    <t>BWH</t>
  </si>
  <si>
    <t>SWB11</t>
  </si>
  <si>
    <t>SWB12</t>
  </si>
  <si>
    <t>SWB13</t>
  </si>
  <si>
    <t>SWB14</t>
  </si>
  <si>
    <t>SWB15</t>
  </si>
  <si>
    <t>SWB16</t>
  </si>
  <si>
    <t>SWB17</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</si>
</sst>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_(* #,##0.00_);_(* \(#,##0.00\);_(* &quot;-&quot;??_);_(@_)"/>
    <numFmt numFmtId="165" formatCode="0.0%"/>
    <numFmt numFmtId="166" formatCode="_-* #,##0_-;\-* #,##0_-;_-* &quot;-&quot;??_-;_-@_-"/>
    <numFmt numFmtId="167" formatCode="_-* #,##0.0_-;\-* #,##0.0_-;_-* &quot;-&quot;??_-;_-@_-"/>
    <numFmt numFmtId="168" formatCode="0.0"/>
  </numFmts>
  <fonts count="21" x14ac:knownFonts="1">
    <font>
      <sz val="11"/>
      <color theme="1"/>
      <name val="Arial"/>
      <family val="2"/>
    </font>
    <font>
      <sz val="10"/>
      <name val="MS Sans Serif"/>
      <family val="2"/>
    </font>
    <font>
      <sz val="10"/>
      <name val="Arial"/>
      <family val="2"/>
    </font>
    <font>
      <u/>
      <sz val="11"/>
      <color theme="10"/>
      <name val="Arial"/>
      <family val="2"/>
    </font>
    <font>
      <b/>
      <sz val="10"/>
      <color theme="1"/>
      <name val="Gill Sans MT"/>
      <family val="2"/>
    </font>
    <font>
      <sz val="10"/>
      <color theme="1"/>
      <name val="Gill Sans MT"/>
      <family val="2"/>
    </font>
    <font>
      <sz val="10"/>
      <color theme="1"/>
      <name val="Verdana"/>
      <family val="2"/>
    </font>
    <font>
      <sz val="11"/>
      <color theme="1"/>
      <name val="Arial"/>
      <family val="2"/>
    </font>
    <font>
      <sz val="11"/>
      <color theme="1"/>
      <name val="Calibri"/>
      <family val="2"/>
      <scheme val="minor"/>
    </font>
    <font>
      <b/>
      <sz val="12"/>
      <color theme="1"/>
      <name val="Gill Sans MT"/>
      <family val="2"/>
    </font>
    <font>
      <sz val="10"/>
      <name val="Gill Sans MT"/>
      <family val="2"/>
    </font>
    <font>
      <u/>
      <sz val="10"/>
      <color indexed="12"/>
      <name val="MS Sans Serif"/>
      <family val="2"/>
    </font>
    <font>
      <b/>
      <sz val="8"/>
      <name val="Gill Sans MT"/>
      <family val="2"/>
    </font>
    <font>
      <sz val="8"/>
      <name val="Gill Sans MT"/>
      <family val="2"/>
    </font>
    <font>
      <u/>
      <sz val="8"/>
      <color theme="10"/>
      <name val="Gill Sans MT"/>
      <family val="2"/>
    </font>
    <font>
      <sz val="8"/>
      <color theme="1"/>
      <name val="Gill Sans MT"/>
      <family val="2"/>
    </font>
    <font>
      <b/>
      <sz val="14"/>
      <color theme="1"/>
      <name val="Gill Sans MT"/>
      <family val="2"/>
    </font>
    <font>
      <b/>
      <sz val="10"/>
      <name val="Gill Sans MT"/>
      <family val="2"/>
    </font>
    <font>
      <b/>
      <vertAlign val="superscript"/>
      <sz val="8"/>
      <name val="Gill Sans MT"/>
      <family val="2"/>
    </font>
    <font>
      <u/>
      <sz val="8"/>
      <color indexed="12"/>
      <name val="Gill Sans MT"/>
      <family val="2"/>
    </font>
    <font>
      <sz val="8"/>
      <color rgb="FF0000FF"/>
      <name val="Gill Sans MT"/>
      <family val="2"/>
    </font>
  </fonts>
  <fills count="9">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5"/>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4"/>
        <bgColor indexed="64"/>
      </patternFill>
    </fill>
    <fill>
      <patternFill patternType="solid">
        <fgColor theme="4" tint="0.399975585192419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1" fillId="0" borderId="0"/>
    <xf numFmtId="0" fontId="3" fillId="0" borderId="0" applyNumberFormat="0" applyFill="0" applyBorder="0" applyAlignment="0" applyProtection="0"/>
    <xf numFmtId="0" fontId="6" fillId="0" borderId="0"/>
    <xf numFmtId="9" fontId="7" fillId="0" borderId="0" applyFont="0" applyFill="0" applyBorder="0" applyAlignment="0" applyProtection="0"/>
    <xf numFmtId="0" fontId="8" fillId="0" borderId="0"/>
    <xf numFmtId="164" fontId="8" fillId="0" borderId="0" applyFont="0" applyFill="0" applyBorder="0" applyAlignment="0" applyProtection="0"/>
    <xf numFmtId="0" fontId="2" fillId="0" borderId="0"/>
    <xf numFmtId="0" fontId="2" fillId="0" borderId="0"/>
    <xf numFmtId="0" fontId="6" fillId="0" borderId="0"/>
    <xf numFmtId="43" fontId="7" fillId="0" borderId="0" applyFont="0" applyFill="0" applyBorder="0" applyAlignment="0" applyProtection="0"/>
    <xf numFmtId="0" fontId="11" fillId="0" borderId="0" applyNumberFormat="0" applyFill="0" applyBorder="0" applyAlignment="0" applyProtection="0"/>
  </cellStyleXfs>
  <cellXfs count="92">
    <xf numFmtId="0" fontId="0" fillId="0" borderId="0" xfId="0"/>
    <xf numFmtId="0" fontId="5" fillId="0" borderId="0" xfId="0" applyFont="1"/>
    <xf numFmtId="0" fontId="4" fillId="3" borderId="1" xfId="3" applyFont="1" applyFill="1" applyBorder="1" applyAlignment="1">
      <alignment horizontal="left" vertical="top" wrapText="1"/>
    </xf>
    <xf numFmtId="0" fontId="5" fillId="0" borderId="0" xfId="5" applyFont="1"/>
    <xf numFmtId="0" fontId="10" fillId="0" borderId="1" xfId="5" applyNumberFormat="1" applyFont="1" applyFill="1" applyBorder="1" applyAlignment="1">
      <alignment wrapText="1"/>
    </xf>
    <xf numFmtId="0" fontId="10" fillId="0" borderId="0" xfId="5" applyNumberFormat="1" applyFont="1" applyFill="1" applyBorder="1"/>
    <xf numFmtId="0" fontId="9" fillId="4" borderId="2" xfId="5" applyFont="1" applyFill="1" applyBorder="1"/>
    <xf numFmtId="0" fontId="4" fillId="0" borderId="0" xfId="0" applyFont="1"/>
    <xf numFmtId="0" fontId="5" fillId="0" borderId="1" xfId="0" applyFont="1" applyFill="1" applyBorder="1"/>
    <xf numFmtId="165" fontId="5" fillId="0" borderId="1" xfId="4" applyNumberFormat="1" applyFont="1" applyBorder="1"/>
    <xf numFmtId="0" fontId="5" fillId="0" borderId="1" xfId="0" applyFont="1" applyBorder="1"/>
    <xf numFmtId="0" fontId="10" fillId="0" borderId="0" xfId="7" applyFont="1" applyFill="1"/>
    <xf numFmtId="0" fontId="10" fillId="0" borderId="0" xfId="8" applyFont="1" applyFill="1"/>
    <xf numFmtId="0" fontId="4" fillId="0" borderId="0" xfId="9" applyFont="1" applyFill="1" applyBorder="1"/>
    <xf numFmtId="0" fontId="10" fillId="0" borderId="0" xfId="8" applyFont="1" applyFill="1" applyAlignment="1">
      <alignment horizontal="center"/>
    </xf>
    <xf numFmtId="0" fontId="9" fillId="4" borderId="4" xfId="5" applyFont="1" applyFill="1" applyBorder="1"/>
    <xf numFmtId="0" fontId="9" fillId="4" borderId="5" xfId="5" applyFont="1" applyFill="1" applyBorder="1"/>
    <xf numFmtId="0" fontId="5" fillId="5" borderId="0" xfId="5" applyFont="1" applyFill="1" applyAlignment="1">
      <alignment horizontal="centerContinuous"/>
    </xf>
    <xf numFmtId="0" fontId="5" fillId="6" borderId="0" xfId="0" applyFont="1" applyFill="1" applyAlignment="1">
      <alignment horizontal="centerContinuous"/>
    </xf>
    <xf numFmtId="0" fontId="4" fillId="0" borderId="0" xfId="0" applyFont="1" applyAlignment="1"/>
    <xf numFmtId="0" fontId="5" fillId="0" borderId="1" xfId="0" applyFont="1" applyBorder="1" applyAlignment="1"/>
    <xf numFmtId="0" fontId="5" fillId="0" borderId="0" xfId="0" applyFont="1" applyAlignment="1"/>
    <xf numFmtId="0" fontId="4" fillId="3" borderId="1" xfId="3" applyFont="1" applyFill="1" applyBorder="1" applyAlignment="1">
      <alignment wrapText="1"/>
    </xf>
    <xf numFmtId="0" fontId="12" fillId="0" borderId="0" xfId="1" applyFont="1" applyFill="1"/>
    <xf numFmtId="0" fontId="13" fillId="0" borderId="0" xfId="1" applyFont="1" applyFill="1"/>
    <xf numFmtId="0" fontId="14" fillId="0" borderId="0" xfId="2" applyFont="1" applyAlignment="1">
      <alignment vertical="center"/>
    </xf>
    <xf numFmtId="0" fontId="12" fillId="0" borderId="0" xfId="1" applyFont="1" applyFill="1" applyBorder="1"/>
    <xf numFmtId="3" fontId="12" fillId="0" borderId="1" xfId="1" applyNumberFormat="1" applyFont="1" applyFill="1" applyBorder="1" applyAlignment="1">
      <alignment horizontal="center" vertical="center" wrapText="1"/>
    </xf>
    <xf numFmtId="3" fontId="13" fillId="0" borderId="0" xfId="1" applyNumberFormat="1" applyFont="1" applyFill="1"/>
    <xf numFmtId="3" fontId="13" fillId="0" borderId="0" xfId="1" applyNumberFormat="1" applyFont="1" applyFill="1" applyAlignment="1">
      <alignment horizontal="right"/>
    </xf>
    <xf numFmtId="3" fontId="13" fillId="0" borderId="0" xfId="1" applyNumberFormat="1" applyFont="1" applyAlignment="1">
      <alignment horizontal="left"/>
    </xf>
    <xf numFmtId="166" fontId="5" fillId="0" borderId="1" xfId="10" applyNumberFormat="1" applyFont="1" applyBorder="1" applyAlignment="1"/>
    <xf numFmtId="166" fontId="5" fillId="0" borderId="1" xfId="10" applyNumberFormat="1" applyFont="1" applyBorder="1"/>
    <xf numFmtId="166" fontId="5" fillId="0" borderId="0" xfId="10" applyNumberFormat="1" applyFont="1" applyAlignment="1"/>
    <xf numFmtId="166" fontId="5" fillId="0" borderId="0" xfId="10" applyNumberFormat="1" applyFont="1"/>
    <xf numFmtId="166" fontId="4" fillId="0" borderId="0" xfId="10" applyNumberFormat="1" applyFont="1"/>
    <xf numFmtId="0" fontId="9" fillId="4" borderId="0" xfId="5" applyFont="1" applyFill="1" applyBorder="1"/>
    <xf numFmtId="0" fontId="5" fillId="4" borderId="0" xfId="5" applyFont="1" applyFill="1" applyBorder="1"/>
    <xf numFmtId="167" fontId="4" fillId="0" borderId="0" xfId="10" applyNumberFormat="1" applyFont="1"/>
    <xf numFmtId="167" fontId="5" fillId="0" borderId="1" xfId="10" applyNumberFormat="1" applyFont="1" applyBorder="1"/>
    <xf numFmtId="0" fontId="4" fillId="7" borderId="0" xfId="0" applyFont="1" applyFill="1"/>
    <xf numFmtId="0" fontId="5" fillId="7" borderId="0" xfId="0" applyFont="1" applyFill="1"/>
    <xf numFmtId="43" fontId="5" fillId="0" borderId="1" xfId="10" applyNumberFormat="1" applyFont="1" applyBorder="1"/>
    <xf numFmtId="0" fontId="5" fillId="5" borderId="1" xfId="0" applyFont="1" applyFill="1" applyBorder="1" applyAlignment="1">
      <alignment wrapText="1"/>
    </xf>
    <xf numFmtId="0" fontId="4" fillId="5" borderId="0" xfId="0" applyFont="1" applyFill="1"/>
    <xf numFmtId="0" fontId="5" fillId="5" borderId="0" xfId="0" applyFont="1" applyFill="1"/>
    <xf numFmtId="1" fontId="5" fillId="0" borderId="1" xfId="5" applyNumberFormat="1" applyFont="1" applyBorder="1"/>
    <xf numFmtId="2" fontId="5" fillId="0" borderId="1" xfId="5" applyNumberFormat="1" applyFont="1" applyBorder="1"/>
    <xf numFmtId="168" fontId="5" fillId="0" borderId="1" xfId="5" applyNumberFormat="1" applyFont="1" applyBorder="1"/>
    <xf numFmtId="0" fontId="16" fillId="4" borderId="3" xfId="5" applyFont="1" applyFill="1" applyBorder="1"/>
    <xf numFmtId="0" fontId="17" fillId="0" borderId="1" xfId="0" applyNumberFormat="1" applyFont="1" applyFill="1" applyBorder="1" applyAlignment="1">
      <alignment wrapText="1"/>
    </xf>
    <xf numFmtId="9" fontId="5" fillId="0" borderId="1" xfId="4" applyNumberFormat="1" applyFont="1" applyBorder="1"/>
    <xf numFmtId="2" fontId="5" fillId="0" borderId="0" xfId="5" applyNumberFormat="1" applyFont="1" applyBorder="1"/>
    <xf numFmtId="168" fontId="5" fillId="0" borderId="3" xfId="5" applyNumberFormat="1" applyFont="1" applyBorder="1"/>
    <xf numFmtId="0" fontId="15" fillId="0" borderId="0" xfId="1" applyFont="1" applyFill="1" applyAlignment="1">
      <alignment horizontal="center"/>
    </xf>
    <xf numFmtId="1" fontId="13" fillId="0" borderId="0" xfId="1" applyNumberFormat="1" applyFont="1" applyFill="1"/>
    <xf numFmtId="0" fontId="13" fillId="0" borderId="0" xfId="1" applyFont="1" applyFill="1" applyAlignment="1"/>
    <xf numFmtId="0" fontId="12" fillId="0" borderId="1" xfId="5" applyFont="1" applyFill="1" applyBorder="1" applyAlignment="1">
      <alignment horizontal="center" vertical="center" wrapText="1"/>
    </xf>
    <xf numFmtId="3" fontId="12" fillId="0" borderId="1" xfId="5" applyNumberFormat="1" applyFont="1" applyFill="1" applyBorder="1" applyAlignment="1">
      <alignment horizontal="center" vertical="center" wrapText="1"/>
    </xf>
    <xf numFmtId="0" fontId="13" fillId="0" borderId="0" xfId="1" applyFont="1" applyFill="1" applyAlignment="1">
      <alignment horizontal="center" vertical="center"/>
    </xf>
    <xf numFmtId="3" fontId="12" fillId="0" borderId="0" xfId="1" applyNumberFormat="1" applyFont="1" applyFill="1" applyAlignment="1">
      <alignment horizontal="center" vertical="center" wrapText="1"/>
    </xf>
    <xf numFmtId="0" fontId="15" fillId="0" borderId="0" xfId="5" applyFont="1" applyFill="1"/>
    <xf numFmtId="0" fontId="13" fillId="0" borderId="6" xfId="1" applyFont="1" applyFill="1" applyBorder="1"/>
    <xf numFmtId="0" fontId="19" fillId="0" borderId="0" xfId="11" applyFont="1" applyFill="1"/>
    <xf numFmtId="0" fontId="15" fillId="0" borderId="0" xfId="5" applyFont="1"/>
    <xf numFmtId="0" fontId="20" fillId="0" borderId="0" xfId="1" applyFont="1" applyFill="1"/>
    <xf numFmtId="1" fontId="5" fillId="0" borderId="0" xfId="5" applyNumberFormat="1" applyFont="1" applyBorder="1"/>
    <xf numFmtId="168" fontId="5" fillId="0" borderId="0" xfId="5" applyNumberFormat="1" applyFont="1" applyBorder="1"/>
    <xf numFmtId="0" fontId="10" fillId="0" borderId="3" xfId="5" applyNumberFormat="1" applyFont="1" applyFill="1" applyBorder="1" applyAlignment="1">
      <alignment wrapText="1"/>
    </xf>
    <xf numFmtId="0" fontId="4" fillId="0" borderId="7" xfId="5" applyFont="1" applyBorder="1"/>
    <xf numFmtId="0" fontId="4" fillId="0" borderId="2" xfId="5" applyFont="1" applyBorder="1"/>
    <xf numFmtId="0" fontId="5" fillId="0" borderId="0" xfId="5" applyFont="1" applyBorder="1"/>
    <xf numFmtId="9" fontId="5" fillId="0" borderId="0" xfId="4" applyFont="1" applyAlignment="1"/>
    <xf numFmtId="0" fontId="10" fillId="2" borderId="1" xfId="5" applyNumberFormat="1" applyFont="1" applyFill="1" applyBorder="1" applyAlignment="1">
      <alignment wrapText="1"/>
    </xf>
    <xf numFmtId="2" fontId="5" fillId="2" borderId="1" xfId="5" applyNumberFormat="1" applyFont="1" applyFill="1" applyBorder="1"/>
    <xf numFmtId="2" fontId="5" fillId="2" borderId="1" xfId="4" applyNumberFormat="1" applyFont="1" applyFill="1" applyBorder="1"/>
    <xf numFmtId="166" fontId="5" fillId="5" borderId="1" xfId="10" applyNumberFormat="1" applyFont="1" applyFill="1" applyBorder="1" applyAlignment="1">
      <alignment horizontal="centerContinuous"/>
    </xf>
    <xf numFmtId="166" fontId="5" fillId="6" borderId="1" xfId="10" applyNumberFormat="1" applyFont="1" applyFill="1" applyBorder="1" applyAlignment="1">
      <alignment horizontal="centerContinuous"/>
    </xf>
    <xf numFmtId="166" fontId="4" fillId="0" borderId="7" xfId="10" applyNumberFormat="1" applyFont="1" applyBorder="1" applyAlignment="1">
      <alignment wrapText="1"/>
    </xf>
    <xf numFmtId="166" fontId="5" fillId="0" borderId="0" xfId="10" applyNumberFormat="1" applyFont="1" applyBorder="1"/>
    <xf numFmtId="166" fontId="5" fillId="2" borderId="1" xfId="10" applyNumberFormat="1" applyFont="1" applyFill="1" applyBorder="1"/>
    <xf numFmtId="0" fontId="4" fillId="3" borderId="1" xfId="3" applyFont="1" applyFill="1" applyBorder="1" applyAlignment="1">
      <alignment horizontal="center" vertical="center" textRotation="90" wrapText="1"/>
    </xf>
    <xf numFmtId="0" fontId="5" fillId="8" borderId="3" xfId="0" applyFont="1" applyFill="1" applyBorder="1" applyAlignment="1">
      <alignment horizontal="center"/>
    </xf>
    <xf numFmtId="0" fontId="5" fillId="8" borderId="4" xfId="0" applyFont="1" applyFill="1" applyBorder="1" applyAlignment="1">
      <alignment horizontal="center"/>
    </xf>
    <xf numFmtId="0" fontId="5" fillId="8" borderId="5" xfId="0" applyFont="1" applyFill="1" applyBorder="1" applyAlignment="1">
      <alignment horizontal="center"/>
    </xf>
    <xf numFmtId="0" fontId="5" fillId="5" borderId="3" xfId="0" applyFont="1" applyFill="1" applyBorder="1" applyAlignment="1">
      <alignment horizontal="center"/>
    </xf>
    <xf numFmtId="0" fontId="5" fillId="5" borderId="4" xfId="0" applyFont="1" applyFill="1" applyBorder="1" applyAlignment="1">
      <alignment horizontal="center"/>
    </xf>
    <xf numFmtId="0" fontId="5" fillId="5" borderId="5" xfId="0" applyFont="1" applyFill="1" applyBorder="1" applyAlignment="1">
      <alignment horizontal="center"/>
    </xf>
    <xf numFmtId="0" fontId="4" fillId="0" borderId="0" xfId="5" applyFont="1" applyFill="1" applyBorder="1" applyAlignment="1">
      <alignment horizontal="center"/>
    </xf>
    <xf numFmtId="0" fontId="5" fillId="0" borderId="0" xfId="5" applyFont="1" applyFill="1" applyBorder="1"/>
    <xf numFmtId="0" fontId="4" fillId="0" borderId="0" xfId="5" applyFont="1" applyFill="1" applyBorder="1" applyAlignment="1">
      <alignment wrapText="1"/>
    </xf>
    <xf numFmtId="0" fontId="4" fillId="0" borderId="0" xfId="5" applyFont="1" applyFill="1" applyBorder="1"/>
  </cellXfs>
  <cellStyles count="12">
    <cellStyle name="Comma" xfId="10" builtinId="3"/>
    <cellStyle name="Comma 2" xfId="6"/>
    <cellStyle name="Hyperlink" xfId="2" builtinId="8"/>
    <cellStyle name="Hyperlink 2" xfId="11"/>
    <cellStyle name="Normal" xfId="0" builtinId="0"/>
    <cellStyle name="Normal 2" xfId="1"/>
    <cellStyle name="Normal 2 2" xfId="8"/>
    <cellStyle name="Normal 2 2 2" xfId="5"/>
    <cellStyle name="Normal 3" xfId="9"/>
    <cellStyle name="Normal 4" xfId="7"/>
    <cellStyle name="Normal 5" xfId="3"/>
    <cellStyle name="Percent" xfId="4" builtinId="5"/>
  </cellStyles>
  <dxfs count="4">
    <dxf>
      <font>
        <color theme="6"/>
      </font>
    </dxf>
    <dxf>
      <font>
        <color theme="5"/>
      </font>
    </dxf>
    <dxf>
      <font>
        <color theme="6"/>
      </font>
    </dxf>
    <dxf>
      <font>
        <color theme="5"/>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47622</xdr:colOff>
      <xdr:row>2</xdr:row>
      <xdr:rowOff>28571</xdr:rowOff>
    </xdr:from>
    <xdr:to>
      <xdr:col>19</xdr:col>
      <xdr:colOff>63500</xdr:colOff>
      <xdr:row>21</xdr:row>
      <xdr:rowOff>123825</xdr:rowOff>
    </xdr:to>
    <xdr:sp macro="" textlink="">
      <xdr:nvSpPr>
        <xdr:cNvPr id="2" name="TextBox 1"/>
        <xdr:cNvSpPr txBox="1"/>
      </xdr:nvSpPr>
      <xdr:spPr>
        <a:xfrm>
          <a:off x="180972" y="409571"/>
          <a:ext cx="12503153" cy="4076704"/>
        </a:xfrm>
        <a:prstGeom prst="rect">
          <a:avLst/>
        </a:prstGeom>
        <a:solidFill>
          <a:schemeClr val="bg2">
            <a:lumMod val="75000"/>
          </a:schemeClr>
        </a:solidFill>
        <a:ln w="12700" cmpd="sng">
          <a:solidFill>
            <a:schemeClr val="tx1"/>
          </a:solidFill>
        </a:ln>
        <a:scene3d>
          <a:camera prst="orthographicFront"/>
          <a:lightRig rig="threePt" dir="t"/>
        </a:scene3d>
        <a:sp3d prstMaterial="matte"/>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200" b="1" i="0" u="sng">
              <a:latin typeface="Gill Sans MT" pitchFamily="34" charset="0"/>
            </a:rPr>
            <a:t>Density indices</a:t>
          </a:r>
          <a:endParaRPr lang="en-GB" sz="1200" b="1" i="0" u="sng" baseline="0">
            <a:latin typeface="Gill Sans MT" pitchFamily="34" charset="0"/>
          </a:endParaRPr>
        </a:p>
        <a:p>
          <a:endParaRPr lang="en-GB" sz="1000" b="1" baseline="0">
            <a:latin typeface="Gill Sans MT" pitchFamily="34" charset="0"/>
          </a:endParaRPr>
        </a:p>
        <a:p>
          <a:r>
            <a:rPr lang="en-GB" sz="1200" b="1" baseline="0">
              <a:solidFill>
                <a:schemeClr val="dk1"/>
              </a:solidFill>
              <a:latin typeface="Gill Sans MT" pitchFamily="34" charset="0"/>
              <a:ea typeface="+mn-ea"/>
              <a:cs typeface="+mn-cs"/>
            </a:rPr>
            <a:t>Objective</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Gill Sans MT"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This file uses local authority data on population and density by local authority areas</a:t>
          </a:r>
          <a:r>
            <a:rPr lang="en-GB" sz="1100" baseline="0">
              <a:solidFill>
                <a:schemeClr val="dk1"/>
              </a:solidFill>
              <a:effectLst/>
              <a:latin typeface="+mn-lt"/>
              <a:ea typeface="+mn-ea"/>
              <a:cs typeface="+mn-cs"/>
            </a:rPr>
            <a:t> t</a:t>
          </a:r>
          <a:r>
            <a:rPr lang="en-GB" sz="1100">
              <a:solidFill>
                <a:schemeClr val="dk1"/>
              </a:solidFill>
              <a:effectLst/>
              <a:latin typeface="+mn-lt"/>
              <a:ea typeface="+mn-ea"/>
              <a:cs typeface="+mn-cs"/>
            </a:rPr>
            <a:t>o construct company specific density indices.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The final indices, prepared for modelling, are in the Interface tab.</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Data source: </a:t>
          </a:r>
          <a:r>
            <a:rPr lang="en-GB" sz="1100">
              <a:solidFill>
                <a:schemeClr val="dk1"/>
              </a:solidFill>
              <a:effectLst/>
              <a:latin typeface="+mn-lt"/>
              <a:ea typeface="+mn-ea"/>
              <a:cs typeface="+mn-cs"/>
            </a:rPr>
            <a:t>ONS, </a:t>
          </a:r>
          <a:r>
            <a:rPr lang="en-GB" sz="1100" baseline="0">
              <a:solidFill>
                <a:schemeClr val="dk1"/>
              </a:solidFill>
              <a:effectLst/>
              <a:latin typeface="+mn-lt"/>
              <a:ea typeface="+mn-ea"/>
              <a:cs typeface="+mn-cs"/>
            </a:rPr>
            <a:t>MYE5: Population estimates and population density for the UK, mid-2001 to mid-2016</a:t>
          </a:r>
        </a:p>
        <a:p>
          <a:pPr marL="0" marR="0" lvl="0" indent="0" defTabSz="914400" eaLnBrk="1" fontAlgn="auto" latinLnBrk="0" hangingPunct="1">
            <a:lnSpc>
              <a:spcPct val="100000"/>
            </a:lnSpc>
            <a:spcBef>
              <a:spcPts val="0"/>
            </a:spcBef>
            <a:spcAft>
              <a:spcPts val="0"/>
            </a:spcAft>
            <a:buClrTx/>
            <a:buSzTx/>
            <a:buFontTx/>
            <a:buNone/>
            <a:tabLst/>
            <a:defRPr/>
          </a:pPr>
          <a:r>
            <a:rPr lang="en-GB" sz="1100" u="sng">
              <a:solidFill>
                <a:schemeClr val="dk1"/>
              </a:solidFill>
              <a:effectLst/>
              <a:latin typeface="+mn-lt"/>
              <a:ea typeface="+mn-ea"/>
              <a:cs typeface="+mn-cs"/>
            </a:rPr>
            <a:t>http://www.ons.gov.uk/peoplepopulationandcommunity/populationandmigration/populationestimates/datasets/populationestimatesforukenglandandwalesscotlandandnorthernireland</a:t>
          </a:r>
        </a:p>
        <a:p>
          <a:pPr marL="0" marR="0" lvl="0" indent="0" defTabSz="914400" eaLnBrk="1" fontAlgn="auto" latinLnBrk="0" hangingPunct="1">
            <a:lnSpc>
              <a:spcPct val="100000"/>
            </a:lnSpc>
            <a:spcBef>
              <a:spcPts val="0"/>
            </a:spcBef>
            <a:spcAft>
              <a:spcPts val="0"/>
            </a:spcAft>
            <a:buClrTx/>
            <a:buSzTx/>
            <a:buFontTx/>
            <a:buNone/>
            <a:tabLst/>
            <a:defRPr/>
          </a:pPr>
          <a:endParaRPr lang="en-GB" sz="1100" u="sng">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200" b="1" baseline="0">
              <a:solidFill>
                <a:schemeClr val="dk1"/>
              </a:solidFill>
              <a:effectLst/>
              <a:latin typeface="+mn-lt"/>
              <a:ea typeface="+mn-ea"/>
              <a:cs typeface="+mn-cs"/>
            </a:rPr>
            <a:t>Guide to constructing weighted average density indices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We calculated thre weighted aveage density indices. The calculation is done at the bottom of the table in each of the Density per LAD tabs, and collated in the Weighted average density tab.</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three indices are:</a:t>
          </a:r>
        </a:p>
        <a:p>
          <a:pPr eaLnBrk="1" fontAlgn="auto" latinLnBrk="0" hangingPunct="1"/>
          <a:endParaRPr lang="en-US" sz="1000" b="1">
            <a:effectLst/>
          </a:endParaRPr>
        </a:p>
        <a:p>
          <a:pPr eaLnBrk="1" fontAlgn="auto" latinLnBrk="0" hangingPunct="1"/>
          <a:r>
            <a:rPr lang="en-GB" sz="1100" b="1">
              <a:solidFill>
                <a:schemeClr val="dk1"/>
              </a:solidFill>
              <a:effectLst/>
              <a:latin typeface="+mn-lt"/>
              <a:ea typeface="+mn-ea"/>
              <a:cs typeface="+mn-cs"/>
            </a:rPr>
            <a:t>– </a:t>
          </a:r>
          <a:r>
            <a:rPr lang="en-GB" sz="1100" b="0">
              <a:solidFill>
                <a:schemeClr val="dk1"/>
              </a:solidFill>
              <a:effectLst/>
              <a:latin typeface="+mn-lt"/>
              <a:ea typeface="+mn-ea"/>
              <a:cs typeface="+mn-cs"/>
            </a:rPr>
            <a:t>Population weighted average of local population density: a weighted average of LAD population density, using weights based on the population in the LAD as a share of the total population served by that company. This is</a:t>
          </a:r>
          <a:r>
            <a:rPr lang="en-GB" sz="1100" b="0" baseline="0">
              <a:solidFill>
                <a:schemeClr val="dk1"/>
              </a:solidFill>
              <a:effectLst/>
              <a:latin typeface="+mn-lt"/>
              <a:ea typeface="+mn-ea"/>
              <a:cs typeface="+mn-cs"/>
            </a:rPr>
            <a:t> the only density variable we  use in the wholesale water and wastewater econometric models presented in the IAP. Please refer to the  Interface worksheet, columns G (WAD-w) and J (WAD- s).</a:t>
          </a:r>
          <a:endParaRPr lang="en-GB" sz="1000" b="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 Population-weighted average of ln(local authority population density): a weighted average of the natuaral</a:t>
          </a:r>
          <a:r>
            <a:rPr lang="en-GB" sz="1100" b="0" baseline="0">
              <a:solidFill>
                <a:schemeClr val="dk1"/>
              </a:solidFill>
              <a:effectLst/>
              <a:latin typeface="+mn-lt"/>
              <a:ea typeface="+mn-ea"/>
              <a:cs typeface="+mn-cs"/>
            </a:rPr>
            <a:t> logarithm </a:t>
          </a:r>
          <a:r>
            <a:rPr lang="en-GB" sz="1100" b="0">
              <a:solidFill>
                <a:schemeClr val="dk1"/>
              </a:solidFill>
              <a:effectLst/>
              <a:latin typeface="+mn-lt"/>
              <a:ea typeface="+mn-ea"/>
              <a:cs typeface="+mn-cs"/>
            </a:rPr>
            <a:t>of LAD population density, using weights as above.</a:t>
          </a:r>
          <a:endParaRPr lang="en-GB" sz="1000" b="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 Population-weighted average of [ln(local authority population density)]^2:</a:t>
          </a:r>
          <a:r>
            <a:rPr lang="en-GB" sz="1100" b="0" baseline="0">
              <a:solidFill>
                <a:schemeClr val="dk1"/>
              </a:solidFill>
              <a:effectLst/>
              <a:latin typeface="+mn-lt"/>
              <a:ea typeface="+mn-ea"/>
              <a:cs typeface="+mn-cs"/>
            </a:rPr>
            <a:t> </a:t>
          </a:r>
          <a:r>
            <a:rPr lang="en-GB" sz="1100" b="0">
              <a:solidFill>
                <a:schemeClr val="dk1"/>
              </a:solidFill>
              <a:effectLst/>
              <a:latin typeface="+mn-lt"/>
              <a:ea typeface="+mn-ea"/>
              <a:cs typeface="+mn-cs"/>
            </a:rPr>
            <a:t>a weighted average of the square of the natural</a:t>
          </a:r>
          <a:r>
            <a:rPr lang="en-GB" sz="1100" b="0" baseline="0">
              <a:solidFill>
                <a:schemeClr val="dk1"/>
              </a:solidFill>
              <a:effectLst/>
              <a:latin typeface="+mn-lt"/>
              <a:ea typeface="+mn-ea"/>
              <a:cs typeface="+mn-cs"/>
            </a:rPr>
            <a:t> logarithm </a:t>
          </a:r>
          <a:r>
            <a:rPr lang="en-GB" sz="1100" b="0">
              <a:solidFill>
                <a:schemeClr val="dk1"/>
              </a:solidFill>
              <a:effectLst/>
              <a:latin typeface="+mn-lt"/>
              <a:ea typeface="+mn-ea"/>
              <a:cs typeface="+mn-cs"/>
            </a:rPr>
            <a:t>of LAD population density, using weights as above.</a:t>
          </a:r>
          <a:endParaRPr lang="en-GB" sz="1100" b="0" baseline="0">
            <a:solidFill>
              <a:schemeClr val="dk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l01\public\OFWSHARE\PR14\Cost%20assessment\Menus\Analysis\Menu%20assessment\PR14%20menu%20assess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ons.gov.uk/peoplepopulationandcommunity/populationandmigration/populationestimates/datasets/populationestimatesforukenglandandwalesscotlandandnorthernireland"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showGridLines="0" tabSelected="1" zoomScale="80" zoomScaleNormal="80" zoomScaleSheetLayoutView="100" workbookViewId="0"/>
  </sheetViews>
  <sheetFormatPr defaultColWidth="8.3984375" defaultRowHeight="16.8" x14ac:dyDescent="0.45"/>
  <cols>
    <col min="1" max="1" width="1.69921875" style="12" customWidth="1"/>
    <col min="2" max="2" width="8.3984375" style="12" customWidth="1"/>
    <col min="3" max="3" width="8.3984375" style="12"/>
    <col min="4" max="18" width="9.19921875" style="12" customWidth="1"/>
    <col min="19" max="16384" width="8.3984375" style="12"/>
  </cols>
  <sheetData>
    <row r="1" spans="1:11" ht="21.6" x14ac:dyDescent="0.55000000000000004">
      <c r="A1" s="11"/>
      <c r="B1" s="49" t="s">
        <v>1120</v>
      </c>
      <c r="C1" s="15"/>
      <c r="D1" s="16"/>
      <c r="E1" s="16"/>
      <c r="K1" s="13"/>
    </row>
    <row r="2" spans="1:11" ht="8.6999999999999993" customHeight="1" x14ac:dyDescent="0.45"/>
    <row r="24" spans="21:21" x14ac:dyDescent="0.45">
      <c r="U24" s="14"/>
    </row>
  </sheetData>
  <conditionalFormatting sqref="L11:L15">
    <cfRule type="expression" dxfId="3" priority="3">
      <formula>L11="Error"</formula>
    </cfRule>
    <cfRule type="expression" dxfId="2" priority="4">
      <formula>L11="Ok"</formula>
    </cfRule>
  </conditionalFormatting>
  <conditionalFormatting sqref="L11:L15">
    <cfRule type="expression" dxfId="1" priority="1">
      <formula>$CO$6="Error"</formula>
    </cfRule>
    <cfRule type="expression" dxfId="0" priority="2">
      <formula>$CO$6="Ok"</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Q357"/>
  <sheetViews>
    <sheetView showGridLines="0" zoomScale="80" zoomScaleNormal="80" workbookViewId="0">
      <pane xSplit="4" ySplit="3" topLeftCell="E4" activePane="bottomRight" state="frozen"/>
      <selection pane="topRight" activeCell="E1" sqref="E1"/>
      <selection pane="bottomLeft" activeCell="A4" sqref="A4"/>
      <selection pane="bottomRight"/>
    </sheetView>
  </sheetViews>
  <sheetFormatPr defaultColWidth="8.69921875" defaultRowHeight="16.8" x14ac:dyDescent="0.45"/>
  <cols>
    <col min="1" max="1" width="12" style="21" customWidth="1"/>
    <col min="2" max="2" width="18.19921875" style="21" customWidth="1"/>
    <col min="3" max="3" width="23" style="21" customWidth="1"/>
    <col min="4" max="4" width="13.19921875" style="21" customWidth="1"/>
    <col min="5" max="7" width="12.19921875" style="21" customWidth="1"/>
    <col min="8" max="13" width="10.19921875" style="21" bestFit="1" customWidth="1"/>
    <col min="14" max="14" width="11.09765625" style="21" bestFit="1" customWidth="1"/>
    <col min="15" max="17" width="10.19921875" style="21" bestFit="1" customWidth="1"/>
    <col min="18" max="16384" width="8.69921875" style="21"/>
  </cols>
  <sheetData>
    <row r="1" spans="1:17" ht="19.2" x14ac:dyDescent="0.5">
      <c r="A1" s="6" t="s">
        <v>1102</v>
      </c>
      <c r="B1" s="6"/>
      <c r="C1" s="6"/>
    </row>
    <row r="2" spans="1:17" ht="33.6" x14ac:dyDescent="0.45">
      <c r="D2" s="43" t="s">
        <v>1084</v>
      </c>
      <c r="E2" s="82" t="s">
        <v>1086</v>
      </c>
      <c r="F2" s="83"/>
      <c r="G2" s="84"/>
      <c r="H2" s="85" t="s">
        <v>1104</v>
      </c>
      <c r="I2" s="86"/>
      <c r="J2" s="86"/>
      <c r="K2" s="86"/>
      <c r="L2" s="86"/>
      <c r="M2" s="86"/>
      <c r="N2" s="86"/>
      <c r="O2" s="86"/>
      <c r="P2" s="86"/>
      <c r="Q2" s="87"/>
    </row>
    <row r="3" spans="1:17" s="19" customFormat="1" ht="33.6" x14ac:dyDescent="0.45">
      <c r="A3" s="22" t="s">
        <v>0</v>
      </c>
      <c r="B3" s="22" t="s">
        <v>1</v>
      </c>
      <c r="C3" s="22" t="s">
        <v>2</v>
      </c>
      <c r="D3" s="22" t="s">
        <v>950</v>
      </c>
      <c r="E3" s="22" t="s">
        <v>1090</v>
      </c>
      <c r="F3" s="2" t="s">
        <v>1091</v>
      </c>
      <c r="G3" s="2" t="s">
        <v>1092</v>
      </c>
      <c r="H3" s="22" t="s">
        <v>710</v>
      </c>
      <c r="I3" s="22" t="s">
        <v>713</v>
      </c>
      <c r="J3" s="22" t="s">
        <v>714</v>
      </c>
      <c r="K3" s="22" t="s">
        <v>718</v>
      </c>
      <c r="L3" s="22" t="s">
        <v>720</v>
      </c>
      <c r="M3" s="22" t="s">
        <v>721</v>
      </c>
      <c r="N3" s="22" t="s">
        <v>722</v>
      </c>
      <c r="O3" s="22" t="s">
        <v>723</v>
      </c>
      <c r="P3" s="22" t="s">
        <v>724</v>
      </c>
      <c r="Q3" s="22" t="s">
        <v>725</v>
      </c>
    </row>
    <row r="4" spans="1:17" x14ac:dyDescent="0.45">
      <c r="A4" s="20" t="s">
        <v>11</v>
      </c>
      <c r="B4" s="20" t="s">
        <v>12</v>
      </c>
      <c r="C4" s="20" t="s">
        <v>13</v>
      </c>
      <c r="D4" s="31">
        <f>INDEX('ONS data MYE 5'!$M$6:$M$445, MATCH($B4,'ONS data MYE 5'!$B$6:$B$445,0))</f>
        <v>143458</v>
      </c>
      <c r="E4" s="31">
        <f>INDEX('ONS data MYE 5'!$N$6:$N$445, MATCH($B4,'ONS data MYE 5'!$B$6:$B$445,0))</f>
        <v>890</v>
      </c>
      <c r="F4" s="31">
        <f>LN(E4)</f>
        <v>6.7912214627261855</v>
      </c>
      <c r="G4" s="31">
        <f>F4*F4</f>
        <v>46.120688955792794</v>
      </c>
      <c r="H4" s="31">
        <f>INDEX('Mapping waste'!$D$5:$M$352,MATCH($B4,'Mapping waste'!$B$5:$B$352,0),MATCH(H$3,'Mapping waste'!$D$4:$M$4,0))*$D4</f>
        <v>0</v>
      </c>
      <c r="I4" s="31">
        <f>INDEX('Mapping waste'!$D$5:$M$352,MATCH($B4,'Mapping waste'!$B$5:$B$352,0),MATCH(I$3,'Mapping waste'!$D$4:$M$4,0))*$D4</f>
        <v>0</v>
      </c>
      <c r="J4" s="31">
        <f>INDEX('Mapping waste'!$D$5:$M$352,MATCH($B4,'Mapping waste'!$B$5:$B$352,0),MATCH(J$3,'Mapping waste'!$D$4:$M$4,0))*$D4</f>
        <v>0</v>
      </c>
      <c r="K4" s="31">
        <f>INDEX('Mapping waste'!$D$5:$M$352,MATCH($B4,'Mapping waste'!$B$5:$B$352,0),MATCH(K$3,'Mapping waste'!$D$4:$M$4,0))*$D4</f>
        <v>0</v>
      </c>
      <c r="L4" s="31">
        <f>INDEX('Mapping waste'!$D$5:$M$352,MATCH($B4,'Mapping waste'!$B$5:$B$352,0),MATCH(L$3,'Mapping waste'!$D$4:$M$4,0))*$D4</f>
        <v>0</v>
      </c>
      <c r="M4" s="31">
        <f>INDEX('Mapping waste'!$D$5:$M$352,MATCH($B4,'Mapping waste'!$B$5:$B$352,0),MATCH(M$3,'Mapping waste'!$D$4:$M$4,0))*$D4</f>
        <v>0</v>
      </c>
      <c r="N4" s="31">
        <f>INDEX('Mapping waste'!$D$5:$M$352,MATCH($B4,'Mapping waste'!$B$5:$B$352,0),MATCH(N$3,'Mapping waste'!$D$4:$M$4,0))*$D4</f>
        <v>143458</v>
      </c>
      <c r="O4" s="31">
        <f>INDEX('Mapping waste'!$D$5:$M$352,MATCH($B4,'Mapping waste'!$B$5:$B$352,0),MATCH(O$3,'Mapping waste'!$D$4:$M$4,0))*$D4</f>
        <v>0</v>
      </c>
      <c r="P4" s="31">
        <f>INDEX('Mapping waste'!$D$5:$M$352,MATCH($B4,'Mapping waste'!$B$5:$B$352,0),MATCH(P$3,'Mapping waste'!$D$4:$M$4,0))*$D4</f>
        <v>0</v>
      </c>
      <c r="Q4" s="31">
        <f>INDEX('Mapping waste'!$D$5:$M$352,MATCH($B4,'Mapping waste'!$B$5:$B$352,0),MATCH(Q$3,'Mapping waste'!$D$4:$M$4,0))*$D4</f>
        <v>0</v>
      </c>
    </row>
    <row r="5" spans="1:17" x14ac:dyDescent="0.45">
      <c r="A5" s="20" t="s">
        <v>14</v>
      </c>
      <c r="B5" s="20" t="s">
        <v>15</v>
      </c>
      <c r="C5" s="20" t="s">
        <v>13</v>
      </c>
      <c r="D5" s="31">
        <f>INDEX('ONS data MYE 5'!$M$6:$M$445, MATCH($B5,'ONS data MYE 5'!$B$6:$B$445,0))</f>
        <v>113375</v>
      </c>
      <c r="E5" s="31">
        <f>INDEX('ONS data MYE 5'!$N$6:$N$445, MATCH($B5,'ONS data MYE 5'!$B$6:$B$445,0))</f>
        <v>875</v>
      </c>
      <c r="F5" s="31">
        <f>LN(E5)</f>
        <v>6.7742238863576141</v>
      </c>
      <c r="G5" s="31">
        <f>F5*F5</f>
        <v>45.890109262498058</v>
      </c>
      <c r="H5" s="31">
        <f>INDEX('Mapping waste'!$D$5:$M$352,MATCH($B5,'Mapping waste'!$B$5:$B$352,0),MATCH(H$3,'Mapping waste'!$D$4:$M$4,0))*$D5</f>
        <v>0</v>
      </c>
      <c r="I5" s="31">
        <f>INDEX('Mapping waste'!$D$5:$M$352,MATCH($B5,'Mapping waste'!$B$5:$B$352,0),MATCH(I$3,'Mapping waste'!$D$4:$M$4,0))*$D5</f>
        <v>0</v>
      </c>
      <c r="J5" s="31">
        <f>INDEX('Mapping waste'!$D$5:$M$352,MATCH($B5,'Mapping waste'!$B$5:$B$352,0),MATCH(J$3,'Mapping waste'!$D$4:$M$4,0))*$D5</f>
        <v>0</v>
      </c>
      <c r="K5" s="31">
        <f>INDEX('Mapping waste'!$D$5:$M$352,MATCH($B5,'Mapping waste'!$B$5:$B$352,0),MATCH(K$3,'Mapping waste'!$D$4:$M$4,0))*$D5</f>
        <v>0</v>
      </c>
      <c r="L5" s="31">
        <f>INDEX('Mapping waste'!$D$5:$M$352,MATCH($B5,'Mapping waste'!$B$5:$B$352,0),MATCH(L$3,'Mapping waste'!$D$4:$M$4,0))*$D5</f>
        <v>0</v>
      </c>
      <c r="M5" s="31">
        <f>INDEX('Mapping waste'!$D$5:$M$352,MATCH($B5,'Mapping waste'!$B$5:$B$352,0),MATCH(M$3,'Mapping waste'!$D$4:$M$4,0))*$D5</f>
        <v>0</v>
      </c>
      <c r="N5" s="31">
        <f>INDEX('Mapping waste'!$D$5:$M$352,MATCH($B5,'Mapping waste'!$B$5:$B$352,0),MATCH(N$3,'Mapping waste'!$D$4:$M$4,0))*$D5</f>
        <v>113375</v>
      </c>
      <c r="O5" s="31">
        <f>INDEX('Mapping waste'!$D$5:$M$352,MATCH($B5,'Mapping waste'!$B$5:$B$352,0),MATCH(O$3,'Mapping waste'!$D$4:$M$4,0))*$D5</f>
        <v>0</v>
      </c>
      <c r="P5" s="31">
        <f>INDEX('Mapping waste'!$D$5:$M$352,MATCH($B5,'Mapping waste'!$B$5:$B$352,0),MATCH(P$3,'Mapping waste'!$D$4:$M$4,0))*$D5</f>
        <v>0</v>
      </c>
      <c r="Q5" s="31">
        <f>INDEX('Mapping waste'!$D$5:$M$352,MATCH($B5,'Mapping waste'!$B$5:$B$352,0),MATCH(Q$3,'Mapping waste'!$D$4:$M$4,0))*$D5</f>
        <v>0</v>
      </c>
    </row>
    <row r="6" spans="1:17" x14ac:dyDescent="0.45">
      <c r="A6" s="20" t="s">
        <v>16</v>
      </c>
      <c r="B6" s="20" t="s">
        <v>17</v>
      </c>
      <c r="C6" s="20" t="s">
        <v>13</v>
      </c>
      <c r="D6" s="31">
        <f>INDEX('ONS data MYE 5'!$M$6:$M$445, MATCH($B6,'ONS data MYE 5'!$B$6:$B$445,0))</f>
        <v>140932</v>
      </c>
      <c r="E6" s="31">
        <f>INDEX('ONS data MYE 5'!$N$6:$N$445, MATCH($B6,'ONS data MYE 5'!$B$6:$B$445,0))</f>
        <v>296</v>
      </c>
      <c r="F6" s="31">
        <f t="shared" ref="F6:F69" si="0">LN(E6)</f>
        <v>5.6903594543240601</v>
      </c>
      <c r="G6" s="31">
        <f t="shared" ref="G6:G69" si="1">F6*F6</f>
        <v>32.380190719415218</v>
      </c>
      <c r="H6" s="31">
        <f>INDEX('Mapping waste'!$D$5:$M$352,MATCH($B6,'Mapping waste'!$B$5:$B$352,0),MATCH(H$3,'Mapping waste'!$D$4:$M$4,0))*$D6</f>
        <v>0</v>
      </c>
      <c r="I6" s="31">
        <f>INDEX('Mapping waste'!$D$5:$M$352,MATCH($B6,'Mapping waste'!$B$5:$B$352,0),MATCH(I$3,'Mapping waste'!$D$4:$M$4,0))*$D6</f>
        <v>0</v>
      </c>
      <c r="J6" s="31">
        <f>INDEX('Mapping waste'!$D$5:$M$352,MATCH($B6,'Mapping waste'!$B$5:$B$352,0),MATCH(J$3,'Mapping waste'!$D$4:$M$4,0))*$D6</f>
        <v>0</v>
      </c>
      <c r="K6" s="31">
        <f>INDEX('Mapping waste'!$D$5:$M$352,MATCH($B6,'Mapping waste'!$B$5:$B$352,0),MATCH(K$3,'Mapping waste'!$D$4:$M$4,0))*$D6</f>
        <v>0</v>
      </c>
      <c r="L6" s="31">
        <f>INDEX('Mapping waste'!$D$5:$M$352,MATCH($B6,'Mapping waste'!$B$5:$B$352,0),MATCH(L$3,'Mapping waste'!$D$4:$M$4,0))*$D6</f>
        <v>0</v>
      </c>
      <c r="M6" s="31">
        <f>INDEX('Mapping waste'!$D$5:$M$352,MATCH($B6,'Mapping waste'!$B$5:$B$352,0),MATCH(M$3,'Mapping waste'!$D$4:$M$4,0))*$D6</f>
        <v>0</v>
      </c>
      <c r="N6" s="31">
        <f>INDEX('Mapping waste'!$D$5:$M$352,MATCH($B6,'Mapping waste'!$B$5:$B$352,0),MATCH(N$3,'Mapping waste'!$D$4:$M$4,0))*$D6</f>
        <v>140932</v>
      </c>
      <c r="O6" s="31">
        <f>INDEX('Mapping waste'!$D$5:$M$352,MATCH($B6,'Mapping waste'!$B$5:$B$352,0),MATCH(O$3,'Mapping waste'!$D$4:$M$4,0))*$D6</f>
        <v>0</v>
      </c>
      <c r="P6" s="31">
        <f>INDEX('Mapping waste'!$D$5:$M$352,MATCH($B6,'Mapping waste'!$B$5:$B$352,0),MATCH(P$3,'Mapping waste'!$D$4:$M$4,0))*$D6</f>
        <v>0</v>
      </c>
      <c r="Q6" s="31">
        <f>INDEX('Mapping waste'!$D$5:$M$352,MATCH($B6,'Mapping waste'!$B$5:$B$352,0),MATCH(Q$3,'Mapping waste'!$D$4:$M$4,0))*$D6</f>
        <v>0</v>
      </c>
    </row>
    <row r="7" spans="1:17" x14ac:dyDescent="0.45">
      <c r="A7" s="20" t="s">
        <v>18</v>
      </c>
      <c r="B7" s="20" t="s">
        <v>19</v>
      </c>
      <c r="C7" s="20" t="s">
        <v>13</v>
      </c>
      <c r="D7" s="31">
        <f>INDEX('ONS data MYE 5'!$M$6:$M$445, MATCH($B7,'ONS data MYE 5'!$B$6:$B$445,0))</f>
        <v>85520</v>
      </c>
      <c r="E7" s="31">
        <f>INDEX('ONS data MYE 5'!$N$6:$N$445, MATCH($B7,'ONS data MYE 5'!$B$6:$B$445,0))</f>
        <v>3293</v>
      </c>
      <c r="F7" s="31">
        <f t="shared" si="0"/>
        <v>8.0995542823763635</v>
      </c>
      <c r="G7" s="31">
        <f t="shared" si="1"/>
        <v>65.602779573161285</v>
      </c>
      <c r="H7" s="31">
        <f>INDEX('Mapping waste'!$D$5:$M$352,MATCH($B7,'Mapping waste'!$B$5:$B$352,0),MATCH(H$3,'Mapping waste'!$D$4:$M$4,0))*$D7</f>
        <v>1710.4</v>
      </c>
      <c r="I7" s="31">
        <f>INDEX('Mapping waste'!$D$5:$M$352,MATCH($B7,'Mapping waste'!$B$5:$B$352,0),MATCH(I$3,'Mapping waste'!$D$4:$M$4,0))*$D7</f>
        <v>0</v>
      </c>
      <c r="J7" s="31">
        <f>INDEX('Mapping waste'!$D$5:$M$352,MATCH($B7,'Mapping waste'!$B$5:$B$352,0),MATCH(J$3,'Mapping waste'!$D$4:$M$4,0))*$D7</f>
        <v>0</v>
      </c>
      <c r="K7" s="31">
        <f>INDEX('Mapping waste'!$D$5:$M$352,MATCH($B7,'Mapping waste'!$B$5:$B$352,0),MATCH(K$3,'Mapping waste'!$D$4:$M$4,0))*$D7</f>
        <v>0</v>
      </c>
      <c r="L7" s="31">
        <f>INDEX('Mapping waste'!$D$5:$M$352,MATCH($B7,'Mapping waste'!$B$5:$B$352,0),MATCH(L$3,'Mapping waste'!$D$4:$M$4,0))*$D7</f>
        <v>0</v>
      </c>
      <c r="M7" s="31">
        <f>INDEX('Mapping waste'!$D$5:$M$352,MATCH($B7,'Mapping waste'!$B$5:$B$352,0),MATCH(M$3,'Mapping waste'!$D$4:$M$4,0))*$D7</f>
        <v>0</v>
      </c>
      <c r="N7" s="31">
        <f>INDEX('Mapping waste'!$D$5:$M$352,MATCH($B7,'Mapping waste'!$B$5:$B$352,0),MATCH(N$3,'Mapping waste'!$D$4:$M$4,0))*$D7</f>
        <v>83809.599999999991</v>
      </c>
      <c r="O7" s="31">
        <f>INDEX('Mapping waste'!$D$5:$M$352,MATCH($B7,'Mapping waste'!$B$5:$B$352,0),MATCH(O$3,'Mapping waste'!$D$4:$M$4,0))*$D7</f>
        <v>0</v>
      </c>
      <c r="P7" s="31">
        <f>INDEX('Mapping waste'!$D$5:$M$352,MATCH($B7,'Mapping waste'!$B$5:$B$352,0),MATCH(P$3,'Mapping waste'!$D$4:$M$4,0))*$D7</f>
        <v>0</v>
      </c>
      <c r="Q7" s="31">
        <f>INDEX('Mapping waste'!$D$5:$M$352,MATCH($B7,'Mapping waste'!$B$5:$B$352,0),MATCH(Q$3,'Mapping waste'!$D$4:$M$4,0))*$D7</f>
        <v>0</v>
      </c>
    </row>
    <row r="8" spans="1:17" x14ac:dyDescent="0.45">
      <c r="A8" s="20" t="s">
        <v>27</v>
      </c>
      <c r="B8" s="20" t="s">
        <v>28</v>
      </c>
      <c r="C8" s="20" t="s">
        <v>13</v>
      </c>
      <c r="D8" s="31">
        <f>INDEX('ONS data MYE 5'!$M$6:$M$445, MATCH($B8,'ONS data MYE 5'!$B$6:$B$445,0))</f>
        <v>207404</v>
      </c>
      <c r="E8" s="31">
        <f>INDEX('ONS data MYE 5'!$N$6:$N$445, MATCH($B8,'ONS data MYE 5'!$B$6:$B$445,0))</f>
        <v>4784</v>
      </c>
      <c r="F8" s="31">
        <f t="shared" si="0"/>
        <v>8.4730322956304676</v>
      </c>
      <c r="G8" s="31">
        <f t="shared" si="1"/>
        <v>71.792276282796905</v>
      </c>
      <c r="H8" s="31">
        <f>INDEX('Mapping waste'!$D$5:$M$352,MATCH($B8,'Mapping waste'!$B$5:$B$352,0),MATCH(H$3,'Mapping waste'!$D$4:$M$4,0))*$D8</f>
        <v>0</v>
      </c>
      <c r="I8" s="31">
        <f>INDEX('Mapping waste'!$D$5:$M$352,MATCH($B8,'Mapping waste'!$B$5:$B$352,0),MATCH(I$3,'Mapping waste'!$D$4:$M$4,0))*$D8</f>
        <v>0</v>
      </c>
      <c r="J8" s="31">
        <f>INDEX('Mapping waste'!$D$5:$M$352,MATCH($B8,'Mapping waste'!$B$5:$B$352,0),MATCH(J$3,'Mapping waste'!$D$4:$M$4,0))*$D8</f>
        <v>0</v>
      </c>
      <c r="K8" s="31">
        <f>INDEX('Mapping waste'!$D$5:$M$352,MATCH($B8,'Mapping waste'!$B$5:$B$352,0),MATCH(K$3,'Mapping waste'!$D$4:$M$4,0))*$D8</f>
        <v>0</v>
      </c>
      <c r="L8" s="31">
        <f>INDEX('Mapping waste'!$D$5:$M$352,MATCH($B8,'Mapping waste'!$B$5:$B$352,0),MATCH(L$3,'Mapping waste'!$D$4:$M$4,0))*$D8</f>
        <v>0</v>
      </c>
      <c r="M8" s="31">
        <f>INDEX('Mapping waste'!$D$5:$M$352,MATCH($B8,'Mapping waste'!$B$5:$B$352,0),MATCH(M$3,'Mapping waste'!$D$4:$M$4,0))*$D8</f>
        <v>0</v>
      </c>
      <c r="N8" s="31">
        <f>INDEX('Mapping waste'!$D$5:$M$352,MATCH($B8,'Mapping waste'!$B$5:$B$352,0),MATCH(N$3,'Mapping waste'!$D$4:$M$4,0))*$D8</f>
        <v>207404</v>
      </c>
      <c r="O8" s="31">
        <f>INDEX('Mapping waste'!$D$5:$M$352,MATCH($B8,'Mapping waste'!$B$5:$B$352,0),MATCH(O$3,'Mapping waste'!$D$4:$M$4,0))*$D8</f>
        <v>0</v>
      </c>
      <c r="P8" s="31">
        <f>INDEX('Mapping waste'!$D$5:$M$352,MATCH($B8,'Mapping waste'!$B$5:$B$352,0),MATCH(P$3,'Mapping waste'!$D$4:$M$4,0))*$D8</f>
        <v>0</v>
      </c>
      <c r="Q8" s="31">
        <f>INDEX('Mapping waste'!$D$5:$M$352,MATCH($B8,'Mapping waste'!$B$5:$B$352,0),MATCH(Q$3,'Mapping waste'!$D$4:$M$4,0))*$D8</f>
        <v>0</v>
      </c>
    </row>
    <row r="9" spans="1:17" x14ac:dyDescent="0.45">
      <c r="A9" s="20" t="s">
        <v>32</v>
      </c>
      <c r="B9" s="20" t="s">
        <v>33</v>
      </c>
      <c r="C9" s="20" t="s">
        <v>13</v>
      </c>
      <c r="D9" s="31">
        <f>INDEX('ONS data MYE 5'!$M$6:$M$445, MATCH($B9,'ONS data MYE 5'!$B$6:$B$445,0))</f>
        <v>126989</v>
      </c>
      <c r="E9" s="31">
        <f>INDEX('ONS data MYE 5'!$N$6:$N$445, MATCH($B9,'ONS data MYE 5'!$B$6:$B$445,0))</f>
        <v>375</v>
      </c>
      <c r="F9" s="31">
        <f t="shared" si="0"/>
        <v>5.9269260259704106</v>
      </c>
      <c r="G9" s="31">
        <f t="shared" si="1"/>
        <v>35.128452117325402</v>
      </c>
      <c r="H9" s="31">
        <f>INDEX('Mapping waste'!$D$5:$M$352,MATCH($B9,'Mapping waste'!$B$5:$B$352,0),MATCH(H$3,'Mapping waste'!$D$4:$M$4,0))*$D9</f>
        <v>0</v>
      </c>
      <c r="I9" s="31">
        <f>INDEX('Mapping waste'!$D$5:$M$352,MATCH($B9,'Mapping waste'!$B$5:$B$352,0),MATCH(I$3,'Mapping waste'!$D$4:$M$4,0))*$D9</f>
        <v>0</v>
      </c>
      <c r="J9" s="31">
        <f>INDEX('Mapping waste'!$D$5:$M$352,MATCH($B9,'Mapping waste'!$B$5:$B$352,0),MATCH(J$3,'Mapping waste'!$D$4:$M$4,0))*$D9</f>
        <v>0</v>
      </c>
      <c r="K9" s="31">
        <f>INDEX('Mapping waste'!$D$5:$M$352,MATCH($B9,'Mapping waste'!$B$5:$B$352,0),MATCH(K$3,'Mapping waste'!$D$4:$M$4,0))*$D9</f>
        <v>0</v>
      </c>
      <c r="L9" s="31">
        <f>INDEX('Mapping waste'!$D$5:$M$352,MATCH($B9,'Mapping waste'!$B$5:$B$352,0),MATCH(L$3,'Mapping waste'!$D$4:$M$4,0))*$D9</f>
        <v>0</v>
      </c>
      <c r="M9" s="31">
        <f>INDEX('Mapping waste'!$D$5:$M$352,MATCH($B9,'Mapping waste'!$B$5:$B$352,0),MATCH(M$3,'Mapping waste'!$D$4:$M$4,0))*$D9</f>
        <v>0</v>
      </c>
      <c r="N9" s="31">
        <f>INDEX('Mapping waste'!$D$5:$M$352,MATCH($B9,'Mapping waste'!$B$5:$B$352,0),MATCH(N$3,'Mapping waste'!$D$4:$M$4,0))*$D9</f>
        <v>126989</v>
      </c>
      <c r="O9" s="31">
        <f>INDEX('Mapping waste'!$D$5:$M$352,MATCH($B9,'Mapping waste'!$B$5:$B$352,0),MATCH(O$3,'Mapping waste'!$D$4:$M$4,0))*$D9</f>
        <v>0</v>
      </c>
      <c r="P9" s="31">
        <f>INDEX('Mapping waste'!$D$5:$M$352,MATCH($B9,'Mapping waste'!$B$5:$B$352,0),MATCH(P$3,'Mapping waste'!$D$4:$M$4,0))*$D9</f>
        <v>0</v>
      </c>
      <c r="Q9" s="31">
        <f>INDEX('Mapping waste'!$D$5:$M$352,MATCH($B9,'Mapping waste'!$B$5:$B$352,0),MATCH(Q$3,'Mapping waste'!$D$4:$M$4,0))*$D9</f>
        <v>0</v>
      </c>
    </row>
    <row r="10" spans="1:17" x14ac:dyDescent="0.45">
      <c r="A10" s="20" t="s">
        <v>34</v>
      </c>
      <c r="B10" s="20" t="s">
        <v>35</v>
      </c>
      <c r="C10" s="20" t="s">
        <v>13</v>
      </c>
      <c r="D10" s="31">
        <f>INDEX('ONS data MYE 5'!$M$6:$M$445, MATCH($B10,'ONS data MYE 5'!$B$6:$B$445,0))</f>
        <v>83438</v>
      </c>
      <c r="E10" s="31">
        <f>INDEX('ONS data MYE 5'!$N$6:$N$445, MATCH($B10,'ONS data MYE 5'!$B$6:$B$445,0))</f>
        <v>2732</v>
      </c>
      <c r="F10" s="31">
        <f t="shared" si="0"/>
        <v>7.9127892206906809</v>
      </c>
      <c r="G10" s="31">
        <f t="shared" si="1"/>
        <v>62.612233251078635</v>
      </c>
      <c r="H10" s="31">
        <f>INDEX('Mapping waste'!$D$5:$M$352,MATCH($B10,'Mapping waste'!$B$5:$B$352,0),MATCH(H$3,'Mapping waste'!$D$4:$M$4,0))*$D10</f>
        <v>0</v>
      </c>
      <c r="I10" s="31">
        <f>INDEX('Mapping waste'!$D$5:$M$352,MATCH($B10,'Mapping waste'!$B$5:$B$352,0),MATCH(I$3,'Mapping waste'!$D$4:$M$4,0))*$D10</f>
        <v>0</v>
      </c>
      <c r="J10" s="31">
        <f>INDEX('Mapping waste'!$D$5:$M$352,MATCH($B10,'Mapping waste'!$B$5:$B$352,0),MATCH(J$3,'Mapping waste'!$D$4:$M$4,0))*$D10</f>
        <v>0</v>
      </c>
      <c r="K10" s="31">
        <f>INDEX('Mapping waste'!$D$5:$M$352,MATCH($B10,'Mapping waste'!$B$5:$B$352,0),MATCH(K$3,'Mapping waste'!$D$4:$M$4,0))*$D10</f>
        <v>0</v>
      </c>
      <c r="L10" s="31">
        <f>INDEX('Mapping waste'!$D$5:$M$352,MATCH($B10,'Mapping waste'!$B$5:$B$352,0),MATCH(L$3,'Mapping waste'!$D$4:$M$4,0))*$D10</f>
        <v>0</v>
      </c>
      <c r="M10" s="31">
        <f>INDEX('Mapping waste'!$D$5:$M$352,MATCH($B10,'Mapping waste'!$B$5:$B$352,0),MATCH(M$3,'Mapping waste'!$D$4:$M$4,0))*$D10</f>
        <v>0</v>
      </c>
      <c r="N10" s="31">
        <f>INDEX('Mapping waste'!$D$5:$M$352,MATCH($B10,'Mapping waste'!$B$5:$B$352,0),MATCH(N$3,'Mapping waste'!$D$4:$M$4,0))*$D10</f>
        <v>83438</v>
      </c>
      <c r="O10" s="31">
        <f>INDEX('Mapping waste'!$D$5:$M$352,MATCH($B10,'Mapping waste'!$B$5:$B$352,0),MATCH(O$3,'Mapping waste'!$D$4:$M$4,0))*$D10</f>
        <v>0</v>
      </c>
      <c r="P10" s="31">
        <f>INDEX('Mapping waste'!$D$5:$M$352,MATCH($B10,'Mapping waste'!$B$5:$B$352,0),MATCH(P$3,'Mapping waste'!$D$4:$M$4,0))*$D10</f>
        <v>0</v>
      </c>
      <c r="Q10" s="31">
        <f>INDEX('Mapping waste'!$D$5:$M$352,MATCH($B10,'Mapping waste'!$B$5:$B$352,0),MATCH(Q$3,'Mapping waste'!$D$4:$M$4,0))*$D10</f>
        <v>0</v>
      </c>
    </row>
    <row r="11" spans="1:17" x14ac:dyDescent="0.45">
      <c r="A11" s="20" t="s">
        <v>36</v>
      </c>
      <c r="B11" s="20" t="s">
        <v>37</v>
      </c>
      <c r="C11" s="20" t="s">
        <v>13</v>
      </c>
      <c r="D11" s="31">
        <f>INDEX('ONS data MYE 5'!$M$6:$M$445, MATCH($B11,'ONS data MYE 5'!$B$6:$B$445,0))</f>
        <v>139037</v>
      </c>
      <c r="E11" s="31">
        <f>INDEX('ONS data MYE 5'!$N$6:$N$445, MATCH($B11,'ONS data MYE 5'!$B$6:$B$445,0))</f>
        <v>412</v>
      </c>
      <c r="F11" s="31">
        <f t="shared" si="0"/>
        <v>6.0210233493495267</v>
      </c>
      <c r="G11" s="31">
        <f t="shared" si="1"/>
        <v>36.252722173412195</v>
      </c>
      <c r="H11" s="31">
        <f>INDEX('Mapping waste'!$D$5:$M$352,MATCH($B11,'Mapping waste'!$B$5:$B$352,0),MATCH(H$3,'Mapping waste'!$D$4:$M$4,0))*$D11</f>
        <v>139037</v>
      </c>
      <c r="I11" s="31">
        <f>INDEX('Mapping waste'!$D$5:$M$352,MATCH($B11,'Mapping waste'!$B$5:$B$352,0),MATCH(I$3,'Mapping waste'!$D$4:$M$4,0))*$D11</f>
        <v>0</v>
      </c>
      <c r="J11" s="31">
        <f>INDEX('Mapping waste'!$D$5:$M$352,MATCH($B11,'Mapping waste'!$B$5:$B$352,0),MATCH(J$3,'Mapping waste'!$D$4:$M$4,0))*$D11</f>
        <v>0</v>
      </c>
      <c r="K11" s="31">
        <f>INDEX('Mapping waste'!$D$5:$M$352,MATCH($B11,'Mapping waste'!$B$5:$B$352,0),MATCH(K$3,'Mapping waste'!$D$4:$M$4,0))*$D11</f>
        <v>0</v>
      </c>
      <c r="L11" s="31">
        <f>INDEX('Mapping waste'!$D$5:$M$352,MATCH($B11,'Mapping waste'!$B$5:$B$352,0),MATCH(L$3,'Mapping waste'!$D$4:$M$4,0))*$D11</f>
        <v>0</v>
      </c>
      <c r="M11" s="31">
        <f>INDEX('Mapping waste'!$D$5:$M$352,MATCH($B11,'Mapping waste'!$B$5:$B$352,0),MATCH(M$3,'Mapping waste'!$D$4:$M$4,0))*$D11</f>
        <v>0</v>
      </c>
      <c r="N11" s="31">
        <f>INDEX('Mapping waste'!$D$5:$M$352,MATCH($B11,'Mapping waste'!$B$5:$B$352,0),MATCH(N$3,'Mapping waste'!$D$4:$M$4,0))*$D11</f>
        <v>0</v>
      </c>
      <c r="O11" s="31">
        <f>INDEX('Mapping waste'!$D$5:$M$352,MATCH($B11,'Mapping waste'!$B$5:$B$352,0),MATCH(O$3,'Mapping waste'!$D$4:$M$4,0))*$D11</f>
        <v>0</v>
      </c>
      <c r="P11" s="31">
        <f>INDEX('Mapping waste'!$D$5:$M$352,MATCH($B11,'Mapping waste'!$B$5:$B$352,0),MATCH(P$3,'Mapping waste'!$D$4:$M$4,0))*$D11</f>
        <v>0</v>
      </c>
      <c r="Q11" s="31">
        <f>INDEX('Mapping waste'!$D$5:$M$352,MATCH($B11,'Mapping waste'!$B$5:$B$352,0),MATCH(Q$3,'Mapping waste'!$D$4:$M$4,0))*$D11</f>
        <v>0</v>
      </c>
    </row>
    <row r="12" spans="1:17" x14ac:dyDescent="0.45">
      <c r="A12" s="20" t="s">
        <v>38</v>
      </c>
      <c r="B12" s="20" t="s">
        <v>39</v>
      </c>
      <c r="C12" s="20" t="s">
        <v>13</v>
      </c>
      <c r="D12" s="31">
        <f>INDEX('ONS data MYE 5'!$M$6:$M$445, MATCH($B12,'ONS data MYE 5'!$B$6:$B$445,0))</f>
        <v>82680</v>
      </c>
      <c r="E12" s="31">
        <f>INDEX('ONS data MYE 5'!$N$6:$N$445, MATCH($B12,'ONS data MYE 5'!$B$6:$B$445,0))</f>
        <v>129</v>
      </c>
      <c r="F12" s="31">
        <f t="shared" si="0"/>
        <v>4.8598124043616719</v>
      </c>
      <c r="G12" s="31">
        <f t="shared" si="1"/>
        <v>23.617776605587576</v>
      </c>
      <c r="H12" s="31">
        <f>INDEX('Mapping waste'!$D$5:$M$352,MATCH($B12,'Mapping waste'!$B$5:$B$352,0),MATCH(H$3,'Mapping waste'!$D$4:$M$4,0))*$D12</f>
        <v>54568.800000000003</v>
      </c>
      <c r="I12" s="31">
        <f>INDEX('Mapping waste'!$D$5:$M$352,MATCH($B12,'Mapping waste'!$B$5:$B$352,0),MATCH(I$3,'Mapping waste'!$D$4:$M$4,0))*$D12</f>
        <v>0</v>
      </c>
      <c r="J12" s="31">
        <f>INDEX('Mapping waste'!$D$5:$M$352,MATCH($B12,'Mapping waste'!$B$5:$B$352,0),MATCH(J$3,'Mapping waste'!$D$4:$M$4,0))*$D12</f>
        <v>0</v>
      </c>
      <c r="K12" s="31">
        <f>INDEX('Mapping waste'!$D$5:$M$352,MATCH($B12,'Mapping waste'!$B$5:$B$352,0),MATCH(K$3,'Mapping waste'!$D$4:$M$4,0))*$D12</f>
        <v>0</v>
      </c>
      <c r="L12" s="31">
        <f>INDEX('Mapping waste'!$D$5:$M$352,MATCH($B12,'Mapping waste'!$B$5:$B$352,0),MATCH(L$3,'Mapping waste'!$D$4:$M$4,0))*$D12</f>
        <v>0</v>
      </c>
      <c r="M12" s="31">
        <f>INDEX('Mapping waste'!$D$5:$M$352,MATCH($B12,'Mapping waste'!$B$5:$B$352,0),MATCH(M$3,'Mapping waste'!$D$4:$M$4,0))*$D12</f>
        <v>0</v>
      </c>
      <c r="N12" s="31">
        <f>INDEX('Mapping waste'!$D$5:$M$352,MATCH($B12,'Mapping waste'!$B$5:$B$352,0),MATCH(N$3,'Mapping waste'!$D$4:$M$4,0))*$D12</f>
        <v>28111.200000000001</v>
      </c>
      <c r="O12" s="31">
        <f>INDEX('Mapping waste'!$D$5:$M$352,MATCH($B12,'Mapping waste'!$B$5:$B$352,0),MATCH(O$3,'Mapping waste'!$D$4:$M$4,0))*$D12</f>
        <v>0</v>
      </c>
      <c r="P12" s="31">
        <f>INDEX('Mapping waste'!$D$5:$M$352,MATCH($B12,'Mapping waste'!$B$5:$B$352,0),MATCH(P$3,'Mapping waste'!$D$4:$M$4,0))*$D12</f>
        <v>0</v>
      </c>
      <c r="Q12" s="31">
        <f>INDEX('Mapping waste'!$D$5:$M$352,MATCH($B12,'Mapping waste'!$B$5:$B$352,0),MATCH(Q$3,'Mapping waste'!$D$4:$M$4,0))*$D12</f>
        <v>0</v>
      </c>
    </row>
    <row r="13" spans="1:17" x14ac:dyDescent="0.45">
      <c r="A13" s="20" t="s">
        <v>40</v>
      </c>
      <c r="B13" s="20" t="s">
        <v>41</v>
      </c>
      <c r="C13" s="20" t="s">
        <v>13</v>
      </c>
      <c r="D13" s="31">
        <f>INDEX('ONS data MYE 5'!$M$6:$M$445, MATCH($B13,'ONS data MYE 5'!$B$6:$B$445,0))</f>
        <v>148075</v>
      </c>
      <c r="E13" s="31">
        <f>INDEX('ONS data MYE 5'!$N$6:$N$445, MATCH($B13,'ONS data MYE 5'!$B$6:$B$445,0))</f>
        <v>697</v>
      </c>
      <c r="F13" s="31">
        <f t="shared" si="0"/>
        <v>6.5467854107605241</v>
      </c>
      <c r="G13" s="31">
        <f t="shared" si="1"/>
        <v>42.860399214546845</v>
      </c>
      <c r="H13" s="31">
        <f>INDEX('Mapping waste'!$D$5:$M$352,MATCH($B13,'Mapping waste'!$B$5:$B$352,0),MATCH(H$3,'Mapping waste'!$D$4:$M$4,0))*$D13</f>
        <v>0</v>
      </c>
      <c r="I13" s="31">
        <f>INDEX('Mapping waste'!$D$5:$M$352,MATCH($B13,'Mapping waste'!$B$5:$B$352,0),MATCH(I$3,'Mapping waste'!$D$4:$M$4,0))*$D13</f>
        <v>0</v>
      </c>
      <c r="J13" s="31">
        <f>INDEX('Mapping waste'!$D$5:$M$352,MATCH($B13,'Mapping waste'!$B$5:$B$352,0),MATCH(J$3,'Mapping waste'!$D$4:$M$4,0))*$D13</f>
        <v>0</v>
      </c>
      <c r="K13" s="31">
        <f>INDEX('Mapping waste'!$D$5:$M$352,MATCH($B13,'Mapping waste'!$B$5:$B$352,0),MATCH(K$3,'Mapping waste'!$D$4:$M$4,0))*$D13</f>
        <v>0</v>
      </c>
      <c r="L13" s="31">
        <f>INDEX('Mapping waste'!$D$5:$M$352,MATCH($B13,'Mapping waste'!$B$5:$B$352,0),MATCH(L$3,'Mapping waste'!$D$4:$M$4,0))*$D13</f>
        <v>0</v>
      </c>
      <c r="M13" s="31">
        <f>INDEX('Mapping waste'!$D$5:$M$352,MATCH($B13,'Mapping waste'!$B$5:$B$352,0),MATCH(M$3,'Mapping waste'!$D$4:$M$4,0))*$D13</f>
        <v>0</v>
      </c>
      <c r="N13" s="31">
        <f>INDEX('Mapping waste'!$D$5:$M$352,MATCH($B13,'Mapping waste'!$B$5:$B$352,0),MATCH(N$3,'Mapping waste'!$D$4:$M$4,0))*$D13</f>
        <v>148075</v>
      </c>
      <c r="O13" s="31">
        <f>INDEX('Mapping waste'!$D$5:$M$352,MATCH($B13,'Mapping waste'!$B$5:$B$352,0),MATCH(O$3,'Mapping waste'!$D$4:$M$4,0))*$D13</f>
        <v>0</v>
      </c>
      <c r="P13" s="31">
        <f>INDEX('Mapping waste'!$D$5:$M$352,MATCH($B13,'Mapping waste'!$B$5:$B$352,0),MATCH(P$3,'Mapping waste'!$D$4:$M$4,0))*$D13</f>
        <v>0</v>
      </c>
      <c r="Q13" s="31">
        <f>INDEX('Mapping waste'!$D$5:$M$352,MATCH($B13,'Mapping waste'!$B$5:$B$352,0),MATCH(Q$3,'Mapping waste'!$D$4:$M$4,0))*$D13</f>
        <v>0</v>
      </c>
    </row>
    <row r="14" spans="1:17" x14ac:dyDescent="0.45">
      <c r="A14" s="20" t="s">
        <v>42</v>
      </c>
      <c r="B14" s="20" t="s">
        <v>43</v>
      </c>
      <c r="C14" s="20" t="s">
        <v>13</v>
      </c>
      <c r="D14" s="31">
        <f>INDEX('ONS data MYE 5'!$M$6:$M$445, MATCH($B14,'ONS data MYE 5'!$B$6:$B$445,0))</f>
        <v>101449</v>
      </c>
      <c r="E14" s="31">
        <f>INDEX('ONS data MYE 5'!$N$6:$N$445, MATCH($B14,'ONS data MYE 5'!$B$6:$B$445,0))</f>
        <v>1003</v>
      </c>
      <c r="F14" s="31">
        <f t="shared" si="0"/>
        <v>6.9107507879619359</v>
      </c>
      <c r="G14" s="31">
        <f t="shared" si="1"/>
        <v>47.758476453316518</v>
      </c>
      <c r="H14" s="31">
        <f>INDEX('Mapping waste'!$D$5:$M$352,MATCH($B14,'Mapping waste'!$B$5:$B$352,0),MATCH(H$3,'Mapping waste'!$D$4:$M$4,0))*$D14</f>
        <v>0</v>
      </c>
      <c r="I14" s="31">
        <f>INDEX('Mapping waste'!$D$5:$M$352,MATCH($B14,'Mapping waste'!$B$5:$B$352,0),MATCH(I$3,'Mapping waste'!$D$4:$M$4,0))*$D14</f>
        <v>0</v>
      </c>
      <c r="J14" s="31">
        <f>INDEX('Mapping waste'!$D$5:$M$352,MATCH($B14,'Mapping waste'!$B$5:$B$352,0),MATCH(J$3,'Mapping waste'!$D$4:$M$4,0))*$D14</f>
        <v>0</v>
      </c>
      <c r="K14" s="31">
        <f>INDEX('Mapping waste'!$D$5:$M$352,MATCH($B14,'Mapping waste'!$B$5:$B$352,0),MATCH(K$3,'Mapping waste'!$D$4:$M$4,0))*$D14</f>
        <v>0</v>
      </c>
      <c r="L14" s="31">
        <f>INDEX('Mapping waste'!$D$5:$M$352,MATCH($B14,'Mapping waste'!$B$5:$B$352,0),MATCH(L$3,'Mapping waste'!$D$4:$M$4,0))*$D14</f>
        <v>0</v>
      </c>
      <c r="M14" s="31">
        <f>INDEX('Mapping waste'!$D$5:$M$352,MATCH($B14,'Mapping waste'!$B$5:$B$352,0),MATCH(M$3,'Mapping waste'!$D$4:$M$4,0))*$D14</f>
        <v>0</v>
      </c>
      <c r="N14" s="31">
        <f>INDEX('Mapping waste'!$D$5:$M$352,MATCH($B14,'Mapping waste'!$B$5:$B$352,0),MATCH(N$3,'Mapping waste'!$D$4:$M$4,0))*$D14</f>
        <v>101449</v>
      </c>
      <c r="O14" s="31">
        <f>INDEX('Mapping waste'!$D$5:$M$352,MATCH($B14,'Mapping waste'!$B$5:$B$352,0),MATCH(O$3,'Mapping waste'!$D$4:$M$4,0))*$D14</f>
        <v>0</v>
      </c>
      <c r="P14" s="31">
        <f>INDEX('Mapping waste'!$D$5:$M$352,MATCH($B14,'Mapping waste'!$B$5:$B$352,0),MATCH(P$3,'Mapping waste'!$D$4:$M$4,0))*$D14</f>
        <v>0</v>
      </c>
      <c r="Q14" s="31">
        <f>INDEX('Mapping waste'!$D$5:$M$352,MATCH($B14,'Mapping waste'!$B$5:$B$352,0),MATCH(Q$3,'Mapping waste'!$D$4:$M$4,0))*$D14</f>
        <v>0</v>
      </c>
    </row>
    <row r="15" spans="1:17" x14ac:dyDescent="0.45">
      <c r="A15" s="20" t="s">
        <v>44</v>
      </c>
      <c r="B15" s="20" t="s">
        <v>45</v>
      </c>
      <c r="C15" s="20" t="s">
        <v>13</v>
      </c>
      <c r="D15" s="31">
        <f>INDEX('ONS data MYE 5'!$M$6:$M$445, MATCH($B15,'ONS data MYE 5'!$B$6:$B$445,0))</f>
        <v>129231</v>
      </c>
      <c r="E15" s="31">
        <f>INDEX('ONS data MYE 5'!$N$6:$N$445, MATCH($B15,'ONS data MYE 5'!$B$6:$B$445,0))</f>
        <v>344</v>
      </c>
      <c r="F15" s="31">
        <f t="shared" si="0"/>
        <v>5.8406416573733981</v>
      </c>
      <c r="G15" s="31">
        <f t="shared" si="1"/>
        <v>34.113094969845477</v>
      </c>
      <c r="H15" s="31">
        <f>INDEX('Mapping waste'!$D$5:$M$352,MATCH($B15,'Mapping waste'!$B$5:$B$352,0),MATCH(H$3,'Mapping waste'!$D$4:$M$4,0))*$D15</f>
        <v>105969.42</v>
      </c>
      <c r="I15" s="31">
        <f>INDEX('Mapping waste'!$D$5:$M$352,MATCH($B15,'Mapping waste'!$B$5:$B$352,0),MATCH(I$3,'Mapping waste'!$D$4:$M$4,0))*$D15</f>
        <v>0</v>
      </c>
      <c r="J15" s="31">
        <f>INDEX('Mapping waste'!$D$5:$M$352,MATCH($B15,'Mapping waste'!$B$5:$B$352,0),MATCH(J$3,'Mapping waste'!$D$4:$M$4,0))*$D15</f>
        <v>0</v>
      </c>
      <c r="K15" s="31">
        <f>INDEX('Mapping waste'!$D$5:$M$352,MATCH($B15,'Mapping waste'!$B$5:$B$352,0),MATCH(K$3,'Mapping waste'!$D$4:$M$4,0))*$D15</f>
        <v>0</v>
      </c>
      <c r="L15" s="31">
        <f>INDEX('Mapping waste'!$D$5:$M$352,MATCH($B15,'Mapping waste'!$B$5:$B$352,0),MATCH(L$3,'Mapping waste'!$D$4:$M$4,0))*$D15</f>
        <v>0</v>
      </c>
      <c r="M15" s="31">
        <f>INDEX('Mapping waste'!$D$5:$M$352,MATCH($B15,'Mapping waste'!$B$5:$B$352,0),MATCH(M$3,'Mapping waste'!$D$4:$M$4,0))*$D15</f>
        <v>0</v>
      </c>
      <c r="N15" s="31">
        <f>INDEX('Mapping waste'!$D$5:$M$352,MATCH($B15,'Mapping waste'!$B$5:$B$352,0),MATCH(N$3,'Mapping waste'!$D$4:$M$4,0))*$D15</f>
        <v>23261.579999999998</v>
      </c>
      <c r="O15" s="31">
        <f>INDEX('Mapping waste'!$D$5:$M$352,MATCH($B15,'Mapping waste'!$B$5:$B$352,0),MATCH(O$3,'Mapping waste'!$D$4:$M$4,0))*$D15</f>
        <v>0</v>
      </c>
      <c r="P15" s="31">
        <f>INDEX('Mapping waste'!$D$5:$M$352,MATCH($B15,'Mapping waste'!$B$5:$B$352,0),MATCH(P$3,'Mapping waste'!$D$4:$M$4,0))*$D15</f>
        <v>0</v>
      </c>
      <c r="Q15" s="31">
        <f>INDEX('Mapping waste'!$D$5:$M$352,MATCH($B15,'Mapping waste'!$B$5:$B$352,0),MATCH(Q$3,'Mapping waste'!$D$4:$M$4,0))*$D15</f>
        <v>0</v>
      </c>
    </row>
    <row r="16" spans="1:17" x14ac:dyDescent="0.45">
      <c r="A16" s="20" t="s">
        <v>46</v>
      </c>
      <c r="B16" s="20" t="s">
        <v>47</v>
      </c>
      <c r="C16" s="20" t="s">
        <v>13</v>
      </c>
      <c r="D16" s="31">
        <f>INDEX('ONS data MYE 5'!$M$6:$M$445, MATCH($B16,'ONS data MYE 5'!$B$6:$B$445,0))</f>
        <v>89566</v>
      </c>
      <c r="E16" s="31">
        <f>INDEX('ONS data MYE 5'!$N$6:$N$445, MATCH($B16,'ONS data MYE 5'!$B$6:$B$445,0))</f>
        <v>1008</v>
      </c>
      <c r="F16" s="31">
        <f t="shared" si="0"/>
        <v>6.9157234486313142</v>
      </c>
      <c r="G16" s="31">
        <f t="shared" si="1"/>
        <v>47.827230817948994</v>
      </c>
      <c r="H16" s="31">
        <f>INDEX('Mapping waste'!$D$5:$M$352,MATCH($B16,'Mapping waste'!$B$5:$B$352,0),MATCH(H$3,'Mapping waste'!$D$4:$M$4,0))*$D16</f>
        <v>0</v>
      </c>
      <c r="I16" s="31">
        <f>INDEX('Mapping waste'!$D$5:$M$352,MATCH($B16,'Mapping waste'!$B$5:$B$352,0),MATCH(I$3,'Mapping waste'!$D$4:$M$4,0))*$D16</f>
        <v>0</v>
      </c>
      <c r="J16" s="31">
        <f>INDEX('Mapping waste'!$D$5:$M$352,MATCH($B16,'Mapping waste'!$B$5:$B$352,0),MATCH(J$3,'Mapping waste'!$D$4:$M$4,0))*$D16</f>
        <v>0</v>
      </c>
      <c r="K16" s="31">
        <f>INDEX('Mapping waste'!$D$5:$M$352,MATCH($B16,'Mapping waste'!$B$5:$B$352,0),MATCH(K$3,'Mapping waste'!$D$4:$M$4,0))*$D16</f>
        <v>0</v>
      </c>
      <c r="L16" s="31">
        <f>INDEX('Mapping waste'!$D$5:$M$352,MATCH($B16,'Mapping waste'!$B$5:$B$352,0),MATCH(L$3,'Mapping waste'!$D$4:$M$4,0))*$D16</f>
        <v>0</v>
      </c>
      <c r="M16" s="31">
        <f>INDEX('Mapping waste'!$D$5:$M$352,MATCH($B16,'Mapping waste'!$B$5:$B$352,0),MATCH(M$3,'Mapping waste'!$D$4:$M$4,0))*$D16</f>
        <v>0</v>
      </c>
      <c r="N16" s="31">
        <f>INDEX('Mapping waste'!$D$5:$M$352,MATCH($B16,'Mapping waste'!$B$5:$B$352,0),MATCH(N$3,'Mapping waste'!$D$4:$M$4,0))*$D16</f>
        <v>89566</v>
      </c>
      <c r="O16" s="31">
        <f>INDEX('Mapping waste'!$D$5:$M$352,MATCH($B16,'Mapping waste'!$B$5:$B$352,0),MATCH(O$3,'Mapping waste'!$D$4:$M$4,0))*$D16</f>
        <v>0</v>
      </c>
      <c r="P16" s="31">
        <f>INDEX('Mapping waste'!$D$5:$M$352,MATCH($B16,'Mapping waste'!$B$5:$B$352,0),MATCH(P$3,'Mapping waste'!$D$4:$M$4,0))*$D16</f>
        <v>0</v>
      </c>
      <c r="Q16" s="31">
        <f>INDEX('Mapping waste'!$D$5:$M$352,MATCH($B16,'Mapping waste'!$B$5:$B$352,0),MATCH(Q$3,'Mapping waste'!$D$4:$M$4,0))*$D16</f>
        <v>0</v>
      </c>
    </row>
    <row r="17" spans="1:17" x14ac:dyDescent="0.45">
      <c r="A17" s="20" t="s">
        <v>48</v>
      </c>
      <c r="B17" s="20" t="s">
        <v>49</v>
      </c>
      <c r="C17" s="20" t="s">
        <v>13</v>
      </c>
      <c r="D17" s="31">
        <f>INDEX('ONS data MYE 5'!$M$6:$M$445, MATCH($B17,'ONS data MYE 5'!$B$6:$B$445,0))</f>
        <v>93905</v>
      </c>
      <c r="E17" s="31">
        <f>INDEX('ONS data MYE 5'!$N$6:$N$445, MATCH($B17,'ONS data MYE 5'!$B$6:$B$445,0))</f>
        <v>4382</v>
      </c>
      <c r="F17" s="31">
        <f t="shared" si="0"/>
        <v>8.3852605201554127</v>
      </c>
      <c r="G17" s="31">
        <f t="shared" si="1"/>
        <v>70.312593990877019</v>
      </c>
      <c r="H17" s="31">
        <f>INDEX('Mapping waste'!$D$5:$M$352,MATCH($B17,'Mapping waste'!$B$5:$B$352,0),MATCH(H$3,'Mapping waste'!$D$4:$M$4,0))*$D17</f>
        <v>0</v>
      </c>
      <c r="I17" s="31">
        <f>INDEX('Mapping waste'!$D$5:$M$352,MATCH($B17,'Mapping waste'!$B$5:$B$352,0),MATCH(I$3,'Mapping waste'!$D$4:$M$4,0))*$D17</f>
        <v>0</v>
      </c>
      <c r="J17" s="31">
        <f>INDEX('Mapping waste'!$D$5:$M$352,MATCH($B17,'Mapping waste'!$B$5:$B$352,0),MATCH(J$3,'Mapping waste'!$D$4:$M$4,0))*$D17</f>
        <v>0</v>
      </c>
      <c r="K17" s="31">
        <f>INDEX('Mapping waste'!$D$5:$M$352,MATCH($B17,'Mapping waste'!$B$5:$B$352,0),MATCH(K$3,'Mapping waste'!$D$4:$M$4,0))*$D17</f>
        <v>0</v>
      </c>
      <c r="L17" s="31">
        <f>INDEX('Mapping waste'!$D$5:$M$352,MATCH($B17,'Mapping waste'!$B$5:$B$352,0),MATCH(L$3,'Mapping waste'!$D$4:$M$4,0))*$D17</f>
        <v>0</v>
      </c>
      <c r="M17" s="31">
        <f>INDEX('Mapping waste'!$D$5:$M$352,MATCH($B17,'Mapping waste'!$B$5:$B$352,0),MATCH(M$3,'Mapping waste'!$D$4:$M$4,0))*$D17</f>
        <v>0</v>
      </c>
      <c r="N17" s="31">
        <f>INDEX('Mapping waste'!$D$5:$M$352,MATCH($B17,'Mapping waste'!$B$5:$B$352,0),MATCH(N$3,'Mapping waste'!$D$4:$M$4,0))*$D17</f>
        <v>93905</v>
      </c>
      <c r="O17" s="31">
        <f>INDEX('Mapping waste'!$D$5:$M$352,MATCH($B17,'Mapping waste'!$B$5:$B$352,0),MATCH(O$3,'Mapping waste'!$D$4:$M$4,0))*$D17</f>
        <v>0</v>
      </c>
      <c r="P17" s="31">
        <f>INDEX('Mapping waste'!$D$5:$M$352,MATCH($B17,'Mapping waste'!$B$5:$B$352,0),MATCH(P$3,'Mapping waste'!$D$4:$M$4,0))*$D17</f>
        <v>0</v>
      </c>
      <c r="Q17" s="31">
        <f>INDEX('Mapping waste'!$D$5:$M$352,MATCH($B17,'Mapping waste'!$B$5:$B$352,0),MATCH(Q$3,'Mapping waste'!$D$4:$M$4,0))*$D17</f>
        <v>0</v>
      </c>
    </row>
    <row r="18" spans="1:17" x14ac:dyDescent="0.45">
      <c r="A18" s="20" t="s">
        <v>82</v>
      </c>
      <c r="B18" s="20" t="s">
        <v>83</v>
      </c>
      <c r="C18" s="20" t="s">
        <v>13</v>
      </c>
      <c r="D18" s="31">
        <f>INDEX('ONS data MYE 5'!$M$6:$M$445, MATCH($B18,'ONS data MYE 5'!$B$6:$B$445,0))</f>
        <v>188371</v>
      </c>
      <c r="E18" s="31">
        <f>INDEX('ONS data MYE 5'!$N$6:$N$445, MATCH($B18,'ONS data MYE 5'!$B$6:$B$445,0))</f>
        <v>549</v>
      </c>
      <c r="F18" s="31">
        <f t="shared" si="0"/>
        <v>6.3080984415095305</v>
      </c>
      <c r="G18" s="31">
        <f t="shared" si="1"/>
        <v>39.792105947774971</v>
      </c>
      <c r="H18" s="31">
        <f>INDEX('Mapping waste'!$D$5:$M$352,MATCH($B18,'Mapping waste'!$B$5:$B$352,0),MATCH(H$3,'Mapping waste'!$D$4:$M$4,0))*$D18</f>
        <v>188371</v>
      </c>
      <c r="I18" s="31">
        <f>INDEX('Mapping waste'!$D$5:$M$352,MATCH($B18,'Mapping waste'!$B$5:$B$352,0),MATCH(I$3,'Mapping waste'!$D$4:$M$4,0))*$D18</f>
        <v>0</v>
      </c>
      <c r="J18" s="31">
        <f>INDEX('Mapping waste'!$D$5:$M$352,MATCH($B18,'Mapping waste'!$B$5:$B$352,0),MATCH(J$3,'Mapping waste'!$D$4:$M$4,0))*$D18</f>
        <v>0</v>
      </c>
      <c r="K18" s="31">
        <f>INDEX('Mapping waste'!$D$5:$M$352,MATCH($B18,'Mapping waste'!$B$5:$B$352,0),MATCH(K$3,'Mapping waste'!$D$4:$M$4,0))*$D18</f>
        <v>0</v>
      </c>
      <c r="L18" s="31">
        <f>INDEX('Mapping waste'!$D$5:$M$352,MATCH($B18,'Mapping waste'!$B$5:$B$352,0),MATCH(L$3,'Mapping waste'!$D$4:$M$4,0))*$D18</f>
        <v>0</v>
      </c>
      <c r="M18" s="31">
        <f>INDEX('Mapping waste'!$D$5:$M$352,MATCH($B18,'Mapping waste'!$B$5:$B$352,0),MATCH(M$3,'Mapping waste'!$D$4:$M$4,0))*$D18</f>
        <v>0</v>
      </c>
      <c r="N18" s="31">
        <f>INDEX('Mapping waste'!$D$5:$M$352,MATCH($B18,'Mapping waste'!$B$5:$B$352,0),MATCH(N$3,'Mapping waste'!$D$4:$M$4,0))*$D18</f>
        <v>0</v>
      </c>
      <c r="O18" s="31">
        <f>INDEX('Mapping waste'!$D$5:$M$352,MATCH($B18,'Mapping waste'!$B$5:$B$352,0),MATCH(O$3,'Mapping waste'!$D$4:$M$4,0))*$D18</f>
        <v>0</v>
      </c>
      <c r="P18" s="31">
        <f>INDEX('Mapping waste'!$D$5:$M$352,MATCH($B18,'Mapping waste'!$B$5:$B$352,0),MATCH(P$3,'Mapping waste'!$D$4:$M$4,0))*$D18</f>
        <v>0</v>
      </c>
      <c r="Q18" s="31">
        <f>INDEX('Mapping waste'!$D$5:$M$352,MATCH($B18,'Mapping waste'!$B$5:$B$352,0),MATCH(Q$3,'Mapping waste'!$D$4:$M$4,0))*$D18</f>
        <v>0</v>
      </c>
    </row>
    <row r="19" spans="1:17" x14ac:dyDescent="0.45">
      <c r="A19" s="20" t="s">
        <v>86</v>
      </c>
      <c r="B19" s="20" t="s">
        <v>87</v>
      </c>
      <c r="C19" s="20" t="s">
        <v>13</v>
      </c>
      <c r="D19" s="31">
        <f>INDEX('ONS data MYE 5'!$M$6:$M$445, MATCH($B19,'ONS data MYE 5'!$B$6:$B$445,0))</f>
        <v>161553</v>
      </c>
      <c r="E19" s="31">
        <f>INDEX('ONS data MYE 5'!$N$6:$N$445, MATCH($B19,'ONS data MYE 5'!$B$6:$B$445,0))</f>
        <v>339</v>
      </c>
      <c r="F19" s="31">
        <f t="shared" si="0"/>
        <v>5.8260001073804499</v>
      </c>
      <c r="G19" s="31">
        <f t="shared" si="1"/>
        <v>33.942277251197012</v>
      </c>
      <c r="H19" s="31">
        <f>INDEX('Mapping waste'!$D$5:$M$352,MATCH($B19,'Mapping waste'!$B$5:$B$352,0),MATCH(H$3,'Mapping waste'!$D$4:$M$4,0))*$D19</f>
        <v>161553</v>
      </c>
      <c r="I19" s="31">
        <f>INDEX('Mapping waste'!$D$5:$M$352,MATCH($B19,'Mapping waste'!$B$5:$B$352,0),MATCH(I$3,'Mapping waste'!$D$4:$M$4,0))*$D19</f>
        <v>0</v>
      </c>
      <c r="J19" s="31">
        <f>INDEX('Mapping waste'!$D$5:$M$352,MATCH($B19,'Mapping waste'!$B$5:$B$352,0),MATCH(J$3,'Mapping waste'!$D$4:$M$4,0))*$D19</f>
        <v>0</v>
      </c>
      <c r="K19" s="31">
        <f>INDEX('Mapping waste'!$D$5:$M$352,MATCH($B19,'Mapping waste'!$B$5:$B$352,0),MATCH(K$3,'Mapping waste'!$D$4:$M$4,0))*$D19</f>
        <v>0</v>
      </c>
      <c r="L19" s="31">
        <f>INDEX('Mapping waste'!$D$5:$M$352,MATCH($B19,'Mapping waste'!$B$5:$B$352,0),MATCH(L$3,'Mapping waste'!$D$4:$M$4,0))*$D19</f>
        <v>0</v>
      </c>
      <c r="M19" s="31">
        <f>INDEX('Mapping waste'!$D$5:$M$352,MATCH($B19,'Mapping waste'!$B$5:$B$352,0),MATCH(M$3,'Mapping waste'!$D$4:$M$4,0))*$D19</f>
        <v>0</v>
      </c>
      <c r="N19" s="31">
        <f>INDEX('Mapping waste'!$D$5:$M$352,MATCH($B19,'Mapping waste'!$B$5:$B$352,0),MATCH(N$3,'Mapping waste'!$D$4:$M$4,0))*$D19</f>
        <v>0</v>
      </c>
      <c r="O19" s="31">
        <f>INDEX('Mapping waste'!$D$5:$M$352,MATCH($B19,'Mapping waste'!$B$5:$B$352,0),MATCH(O$3,'Mapping waste'!$D$4:$M$4,0))*$D19</f>
        <v>0</v>
      </c>
      <c r="P19" s="31">
        <f>INDEX('Mapping waste'!$D$5:$M$352,MATCH($B19,'Mapping waste'!$B$5:$B$352,0),MATCH(P$3,'Mapping waste'!$D$4:$M$4,0))*$D19</f>
        <v>0</v>
      </c>
      <c r="Q19" s="31">
        <f>INDEX('Mapping waste'!$D$5:$M$352,MATCH($B19,'Mapping waste'!$B$5:$B$352,0),MATCH(Q$3,'Mapping waste'!$D$4:$M$4,0))*$D19</f>
        <v>0</v>
      </c>
    </row>
    <row r="20" spans="1:17" x14ac:dyDescent="0.45">
      <c r="A20" s="20" t="s">
        <v>88</v>
      </c>
      <c r="B20" s="20" t="s">
        <v>89</v>
      </c>
      <c r="C20" s="20" t="s">
        <v>13</v>
      </c>
      <c r="D20" s="31">
        <f>INDEX('ONS data MYE 5'!$M$6:$M$445, MATCH($B20,'ONS data MYE 5'!$B$6:$B$445,0))</f>
        <v>263793</v>
      </c>
      <c r="E20" s="31">
        <f>INDEX('ONS data MYE 5'!$N$6:$N$445, MATCH($B20,'ONS data MYE 5'!$B$6:$B$445,0))</f>
        <v>369</v>
      </c>
      <c r="F20" s="31">
        <f t="shared" si="0"/>
        <v>5.9107966440405271</v>
      </c>
      <c r="G20" s="31">
        <f t="shared" si="1"/>
        <v>34.937516967200757</v>
      </c>
      <c r="H20" s="31">
        <f>INDEX('Mapping waste'!$D$5:$M$352,MATCH($B20,'Mapping waste'!$B$5:$B$352,0),MATCH(H$3,'Mapping waste'!$D$4:$M$4,0))*$D20</f>
        <v>247965.41999999998</v>
      </c>
      <c r="I20" s="31">
        <f>INDEX('Mapping waste'!$D$5:$M$352,MATCH($B20,'Mapping waste'!$B$5:$B$352,0),MATCH(I$3,'Mapping waste'!$D$4:$M$4,0))*$D20</f>
        <v>0</v>
      </c>
      <c r="J20" s="31">
        <f>INDEX('Mapping waste'!$D$5:$M$352,MATCH($B20,'Mapping waste'!$B$5:$B$352,0),MATCH(J$3,'Mapping waste'!$D$4:$M$4,0))*$D20</f>
        <v>0</v>
      </c>
      <c r="K20" s="31">
        <f>INDEX('Mapping waste'!$D$5:$M$352,MATCH($B20,'Mapping waste'!$B$5:$B$352,0),MATCH(K$3,'Mapping waste'!$D$4:$M$4,0))*$D20</f>
        <v>0</v>
      </c>
      <c r="L20" s="31">
        <f>INDEX('Mapping waste'!$D$5:$M$352,MATCH($B20,'Mapping waste'!$B$5:$B$352,0),MATCH(L$3,'Mapping waste'!$D$4:$M$4,0))*$D20</f>
        <v>0</v>
      </c>
      <c r="M20" s="31">
        <f>INDEX('Mapping waste'!$D$5:$M$352,MATCH($B20,'Mapping waste'!$B$5:$B$352,0),MATCH(M$3,'Mapping waste'!$D$4:$M$4,0))*$D20</f>
        <v>0</v>
      </c>
      <c r="N20" s="31">
        <f>INDEX('Mapping waste'!$D$5:$M$352,MATCH($B20,'Mapping waste'!$B$5:$B$352,0),MATCH(N$3,'Mapping waste'!$D$4:$M$4,0))*$D20</f>
        <v>15827.58</v>
      </c>
      <c r="O20" s="31">
        <f>INDEX('Mapping waste'!$D$5:$M$352,MATCH($B20,'Mapping waste'!$B$5:$B$352,0),MATCH(O$3,'Mapping waste'!$D$4:$M$4,0))*$D20</f>
        <v>0</v>
      </c>
      <c r="P20" s="31">
        <f>INDEX('Mapping waste'!$D$5:$M$352,MATCH($B20,'Mapping waste'!$B$5:$B$352,0),MATCH(P$3,'Mapping waste'!$D$4:$M$4,0))*$D20</f>
        <v>0</v>
      </c>
      <c r="Q20" s="31">
        <f>INDEX('Mapping waste'!$D$5:$M$352,MATCH($B20,'Mapping waste'!$B$5:$B$352,0),MATCH(Q$3,'Mapping waste'!$D$4:$M$4,0))*$D20</f>
        <v>0</v>
      </c>
    </row>
    <row r="21" spans="1:17" x14ac:dyDescent="0.45">
      <c r="A21" s="20" t="s">
        <v>92</v>
      </c>
      <c r="B21" s="20" t="s">
        <v>93</v>
      </c>
      <c r="C21" s="20" t="s">
        <v>13</v>
      </c>
      <c r="D21" s="31">
        <f>INDEX('ONS data MYE 5'!$M$6:$M$445, MATCH($B21,'ONS data MYE 5'!$B$6:$B$445,0))</f>
        <v>85942</v>
      </c>
      <c r="E21" s="31">
        <f>INDEX('ONS data MYE 5'!$N$6:$N$445, MATCH($B21,'ONS data MYE 5'!$B$6:$B$445,0))</f>
        <v>132</v>
      </c>
      <c r="F21" s="31">
        <f t="shared" si="0"/>
        <v>4.8828019225863706</v>
      </c>
      <c r="G21" s="31">
        <f t="shared" si="1"/>
        <v>23.841754615213159</v>
      </c>
      <c r="H21" s="31">
        <f>INDEX('Mapping waste'!$D$5:$M$352,MATCH($B21,'Mapping waste'!$B$5:$B$352,0),MATCH(H$3,'Mapping waste'!$D$4:$M$4,0))*$D21</f>
        <v>85942</v>
      </c>
      <c r="I21" s="31">
        <f>INDEX('Mapping waste'!$D$5:$M$352,MATCH($B21,'Mapping waste'!$B$5:$B$352,0),MATCH(I$3,'Mapping waste'!$D$4:$M$4,0))*$D21</f>
        <v>0</v>
      </c>
      <c r="J21" s="31">
        <f>INDEX('Mapping waste'!$D$5:$M$352,MATCH($B21,'Mapping waste'!$B$5:$B$352,0),MATCH(J$3,'Mapping waste'!$D$4:$M$4,0))*$D21</f>
        <v>0</v>
      </c>
      <c r="K21" s="31">
        <f>INDEX('Mapping waste'!$D$5:$M$352,MATCH($B21,'Mapping waste'!$B$5:$B$352,0),MATCH(K$3,'Mapping waste'!$D$4:$M$4,0))*$D21</f>
        <v>0</v>
      </c>
      <c r="L21" s="31">
        <f>INDEX('Mapping waste'!$D$5:$M$352,MATCH($B21,'Mapping waste'!$B$5:$B$352,0),MATCH(L$3,'Mapping waste'!$D$4:$M$4,0))*$D21</f>
        <v>0</v>
      </c>
      <c r="M21" s="31">
        <f>INDEX('Mapping waste'!$D$5:$M$352,MATCH($B21,'Mapping waste'!$B$5:$B$352,0),MATCH(M$3,'Mapping waste'!$D$4:$M$4,0))*$D21</f>
        <v>0</v>
      </c>
      <c r="N21" s="31">
        <f>INDEX('Mapping waste'!$D$5:$M$352,MATCH($B21,'Mapping waste'!$B$5:$B$352,0),MATCH(N$3,'Mapping waste'!$D$4:$M$4,0))*$D21</f>
        <v>0</v>
      </c>
      <c r="O21" s="31">
        <f>INDEX('Mapping waste'!$D$5:$M$352,MATCH($B21,'Mapping waste'!$B$5:$B$352,0),MATCH(O$3,'Mapping waste'!$D$4:$M$4,0))*$D21</f>
        <v>0</v>
      </c>
      <c r="P21" s="31">
        <f>INDEX('Mapping waste'!$D$5:$M$352,MATCH($B21,'Mapping waste'!$B$5:$B$352,0),MATCH(P$3,'Mapping waste'!$D$4:$M$4,0))*$D21</f>
        <v>0</v>
      </c>
      <c r="Q21" s="31">
        <f>INDEX('Mapping waste'!$D$5:$M$352,MATCH($B21,'Mapping waste'!$B$5:$B$352,0),MATCH(Q$3,'Mapping waste'!$D$4:$M$4,0))*$D21</f>
        <v>0</v>
      </c>
    </row>
    <row r="22" spans="1:17" x14ac:dyDescent="0.45">
      <c r="A22" s="20" t="s">
        <v>94</v>
      </c>
      <c r="B22" s="20" t="s">
        <v>95</v>
      </c>
      <c r="C22" s="20" t="s">
        <v>13</v>
      </c>
      <c r="D22" s="31">
        <f>INDEX('ONS data MYE 5'!$M$6:$M$445, MATCH($B22,'ONS data MYE 5'!$B$6:$B$445,0))</f>
        <v>96617</v>
      </c>
      <c r="E22" s="31">
        <f>INDEX('ONS data MYE 5'!$N$6:$N$445, MATCH($B22,'ONS data MYE 5'!$B$6:$B$445,0))</f>
        <v>177</v>
      </c>
      <c r="F22" s="31">
        <f t="shared" si="0"/>
        <v>5.1761497325738288</v>
      </c>
      <c r="G22" s="31">
        <f t="shared" si="1"/>
        <v>26.792526054024119</v>
      </c>
      <c r="H22" s="31">
        <f>INDEX('Mapping waste'!$D$5:$M$352,MATCH($B22,'Mapping waste'!$B$5:$B$352,0),MATCH(H$3,'Mapping waste'!$D$4:$M$4,0))*$D22</f>
        <v>96617</v>
      </c>
      <c r="I22" s="31">
        <f>INDEX('Mapping waste'!$D$5:$M$352,MATCH($B22,'Mapping waste'!$B$5:$B$352,0),MATCH(I$3,'Mapping waste'!$D$4:$M$4,0))*$D22</f>
        <v>0</v>
      </c>
      <c r="J22" s="31">
        <f>INDEX('Mapping waste'!$D$5:$M$352,MATCH($B22,'Mapping waste'!$B$5:$B$352,0),MATCH(J$3,'Mapping waste'!$D$4:$M$4,0))*$D22</f>
        <v>0</v>
      </c>
      <c r="K22" s="31">
        <f>INDEX('Mapping waste'!$D$5:$M$352,MATCH($B22,'Mapping waste'!$B$5:$B$352,0),MATCH(K$3,'Mapping waste'!$D$4:$M$4,0))*$D22</f>
        <v>0</v>
      </c>
      <c r="L22" s="31">
        <f>INDEX('Mapping waste'!$D$5:$M$352,MATCH($B22,'Mapping waste'!$B$5:$B$352,0),MATCH(L$3,'Mapping waste'!$D$4:$M$4,0))*$D22</f>
        <v>0</v>
      </c>
      <c r="M22" s="31">
        <f>INDEX('Mapping waste'!$D$5:$M$352,MATCH($B22,'Mapping waste'!$B$5:$B$352,0),MATCH(M$3,'Mapping waste'!$D$4:$M$4,0))*$D22</f>
        <v>0</v>
      </c>
      <c r="N22" s="31">
        <f>INDEX('Mapping waste'!$D$5:$M$352,MATCH($B22,'Mapping waste'!$B$5:$B$352,0),MATCH(N$3,'Mapping waste'!$D$4:$M$4,0))*$D22</f>
        <v>0</v>
      </c>
      <c r="O22" s="31">
        <f>INDEX('Mapping waste'!$D$5:$M$352,MATCH($B22,'Mapping waste'!$B$5:$B$352,0),MATCH(O$3,'Mapping waste'!$D$4:$M$4,0))*$D22</f>
        <v>0</v>
      </c>
      <c r="P22" s="31">
        <f>INDEX('Mapping waste'!$D$5:$M$352,MATCH($B22,'Mapping waste'!$B$5:$B$352,0),MATCH(P$3,'Mapping waste'!$D$4:$M$4,0))*$D22</f>
        <v>0</v>
      </c>
      <c r="Q22" s="31">
        <f>INDEX('Mapping waste'!$D$5:$M$352,MATCH($B22,'Mapping waste'!$B$5:$B$352,0),MATCH(Q$3,'Mapping waste'!$D$4:$M$4,0))*$D22</f>
        <v>0</v>
      </c>
    </row>
    <row r="23" spans="1:17" x14ac:dyDescent="0.45">
      <c r="A23" s="20" t="s">
        <v>96</v>
      </c>
      <c r="B23" s="20" t="s">
        <v>97</v>
      </c>
      <c r="C23" s="20" t="s">
        <v>13</v>
      </c>
      <c r="D23" s="31">
        <f>INDEX('ONS data MYE 5'!$M$6:$M$445, MATCH($B23,'ONS data MYE 5'!$B$6:$B$445,0))</f>
        <v>172147</v>
      </c>
      <c r="E23" s="31">
        <f>INDEX('ONS data MYE 5'!$N$6:$N$445, MATCH($B23,'ONS data MYE 5'!$B$6:$B$445,0))</f>
        <v>190</v>
      </c>
      <c r="F23" s="31">
        <f t="shared" si="0"/>
        <v>5.2470240721604862</v>
      </c>
      <c r="G23" s="31">
        <f t="shared" si="1"/>
        <v>27.53126161383161</v>
      </c>
      <c r="H23" s="31">
        <f>INDEX('Mapping waste'!$D$5:$M$352,MATCH($B23,'Mapping waste'!$B$5:$B$352,0),MATCH(H$3,'Mapping waste'!$D$4:$M$4,0))*$D23</f>
        <v>172147</v>
      </c>
      <c r="I23" s="31">
        <f>INDEX('Mapping waste'!$D$5:$M$352,MATCH($B23,'Mapping waste'!$B$5:$B$352,0),MATCH(I$3,'Mapping waste'!$D$4:$M$4,0))*$D23</f>
        <v>0</v>
      </c>
      <c r="J23" s="31">
        <f>INDEX('Mapping waste'!$D$5:$M$352,MATCH($B23,'Mapping waste'!$B$5:$B$352,0),MATCH(J$3,'Mapping waste'!$D$4:$M$4,0))*$D23</f>
        <v>0</v>
      </c>
      <c r="K23" s="31">
        <f>INDEX('Mapping waste'!$D$5:$M$352,MATCH($B23,'Mapping waste'!$B$5:$B$352,0),MATCH(K$3,'Mapping waste'!$D$4:$M$4,0))*$D23</f>
        <v>0</v>
      </c>
      <c r="L23" s="31">
        <f>INDEX('Mapping waste'!$D$5:$M$352,MATCH($B23,'Mapping waste'!$B$5:$B$352,0),MATCH(L$3,'Mapping waste'!$D$4:$M$4,0))*$D23</f>
        <v>0</v>
      </c>
      <c r="M23" s="31">
        <f>INDEX('Mapping waste'!$D$5:$M$352,MATCH($B23,'Mapping waste'!$B$5:$B$352,0),MATCH(M$3,'Mapping waste'!$D$4:$M$4,0))*$D23</f>
        <v>0</v>
      </c>
      <c r="N23" s="31">
        <f>INDEX('Mapping waste'!$D$5:$M$352,MATCH($B23,'Mapping waste'!$B$5:$B$352,0),MATCH(N$3,'Mapping waste'!$D$4:$M$4,0))*$D23</f>
        <v>0</v>
      </c>
      <c r="O23" s="31">
        <f>INDEX('Mapping waste'!$D$5:$M$352,MATCH($B23,'Mapping waste'!$B$5:$B$352,0),MATCH(O$3,'Mapping waste'!$D$4:$M$4,0))*$D23</f>
        <v>0</v>
      </c>
      <c r="P23" s="31">
        <f>INDEX('Mapping waste'!$D$5:$M$352,MATCH($B23,'Mapping waste'!$B$5:$B$352,0),MATCH(P$3,'Mapping waste'!$D$4:$M$4,0))*$D23</f>
        <v>0</v>
      </c>
      <c r="Q23" s="31">
        <f>INDEX('Mapping waste'!$D$5:$M$352,MATCH($B23,'Mapping waste'!$B$5:$B$352,0),MATCH(Q$3,'Mapping waste'!$D$4:$M$4,0))*$D23</f>
        <v>0</v>
      </c>
    </row>
    <row r="24" spans="1:17" x14ac:dyDescent="0.45">
      <c r="A24" s="20" t="s">
        <v>98</v>
      </c>
      <c r="B24" s="20" t="s">
        <v>99</v>
      </c>
      <c r="C24" s="20" t="s">
        <v>13</v>
      </c>
      <c r="D24" s="31">
        <f>INDEX('ONS data MYE 5'!$M$6:$M$445, MATCH($B24,'ONS data MYE 5'!$B$6:$B$445,0))</f>
        <v>149150</v>
      </c>
      <c r="E24" s="31">
        <f>INDEX('ONS data MYE 5'!$N$6:$N$445, MATCH($B24,'ONS data MYE 5'!$B$6:$B$445,0))</f>
        <v>244</v>
      </c>
      <c r="F24" s="31">
        <f t="shared" si="0"/>
        <v>5.4971682252932021</v>
      </c>
      <c r="G24" s="31">
        <f t="shared" si="1"/>
        <v>30.218858497173212</v>
      </c>
      <c r="H24" s="31">
        <f>INDEX('Mapping waste'!$D$5:$M$352,MATCH($B24,'Mapping waste'!$B$5:$B$352,0),MATCH(H$3,'Mapping waste'!$D$4:$M$4,0))*$D24</f>
        <v>149150</v>
      </c>
      <c r="I24" s="31">
        <f>INDEX('Mapping waste'!$D$5:$M$352,MATCH($B24,'Mapping waste'!$B$5:$B$352,0),MATCH(I$3,'Mapping waste'!$D$4:$M$4,0))*$D24</f>
        <v>0</v>
      </c>
      <c r="J24" s="31">
        <f>INDEX('Mapping waste'!$D$5:$M$352,MATCH($B24,'Mapping waste'!$B$5:$B$352,0),MATCH(J$3,'Mapping waste'!$D$4:$M$4,0))*$D24</f>
        <v>0</v>
      </c>
      <c r="K24" s="31">
        <f>INDEX('Mapping waste'!$D$5:$M$352,MATCH($B24,'Mapping waste'!$B$5:$B$352,0),MATCH(K$3,'Mapping waste'!$D$4:$M$4,0))*$D24</f>
        <v>0</v>
      </c>
      <c r="L24" s="31">
        <f>INDEX('Mapping waste'!$D$5:$M$352,MATCH($B24,'Mapping waste'!$B$5:$B$352,0),MATCH(L$3,'Mapping waste'!$D$4:$M$4,0))*$D24</f>
        <v>0</v>
      </c>
      <c r="M24" s="31">
        <f>INDEX('Mapping waste'!$D$5:$M$352,MATCH($B24,'Mapping waste'!$B$5:$B$352,0),MATCH(M$3,'Mapping waste'!$D$4:$M$4,0))*$D24</f>
        <v>0</v>
      </c>
      <c r="N24" s="31">
        <f>INDEX('Mapping waste'!$D$5:$M$352,MATCH($B24,'Mapping waste'!$B$5:$B$352,0),MATCH(N$3,'Mapping waste'!$D$4:$M$4,0))*$D24</f>
        <v>0</v>
      </c>
      <c r="O24" s="31">
        <f>INDEX('Mapping waste'!$D$5:$M$352,MATCH($B24,'Mapping waste'!$B$5:$B$352,0),MATCH(O$3,'Mapping waste'!$D$4:$M$4,0))*$D24</f>
        <v>0</v>
      </c>
      <c r="P24" s="31">
        <f>INDEX('Mapping waste'!$D$5:$M$352,MATCH($B24,'Mapping waste'!$B$5:$B$352,0),MATCH(P$3,'Mapping waste'!$D$4:$M$4,0))*$D24</f>
        <v>0</v>
      </c>
      <c r="Q24" s="31">
        <f>INDEX('Mapping waste'!$D$5:$M$352,MATCH($B24,'Mapping waste'!$B$5:$B$352,0),MATCH(Q$3,'Mapping waste'!$D$4:$M$4,0))*$D24</f>
        <v>0</v>
      </c>
    </row>
    <row r="25" spans="1:17" x14ac:dyDescent="0.45">
      <c r="A25" s="20" t="s">
        <v>100</v>
      </c>
      <c r="B25" s="20" t="s">
        <v>101</v>
      </c>
      <c r="C25" s="20" t="s">
        <v>13</v>
      </c>
      <c r="D25" s="31">
        <f>INDEX('ONS data MYE 5'!$M$6:$M$445, MATCH($B25,'ONS data MYE 5'!$B$6:$B$445,0))</f>
        <v>177993</v>
      </c>
      <c r="E25" s="31">
        <f>INDEX('ONS data MYE 5'!$N$6:$N$445, MATCH($B25,'ONS data MYE 5'!$B$6:$B$445,0))</f>
        <v>541</v>
      </c>
      <c r="F25" s="31">
        <f t="shared" si="0"/>
        <v>6.2934192788464811</v>
      </c>
      <c r="G25" s="31">
        <f t="shared" si="1"/>
        <v>39.607126219356566</v>
      </c>
      <c r="H25" s="31">
        <f>INDEX('Mapping waste'!$D$5:$M$352,MATCH($B25,'Mapping waste'!$B$5:$B$352,0),MATCH(H$3,'Mapping waste'!$D$4:$M$4,0))*$D25</f>
        <v>177993</v>
      </c>
      <c r="I25" s="31">
        <f>INDEX('Mapping waste'!$D$5:$M$352,MATCH($B25,'Mapping waste'!$B$5:$B$352,0),MATCH(I$3,'Mapping waste'!$D$4:$M$4,0))*$D25</f>
        <v>0</v>
      </c>
      <c r="J25" s="31">
        <f>INDEX('Mapping waste'!$D$5:$M$352,MATCH($B25,'Mapping waste'!$B$5:$B$352,0),MATCH(J$3,'Mapping waste'!$D$4:$M$4,0))*$D25</f>
        <v>0</v>
      </c>
      <c r="K25" s="31">
        <f>INDEX('Mapping waste'!$D$5:$M$352,MATCH($B25,'Mapping waste'!$B$5:$B$352,0),MATCH(K$3,'Mapping waste'!$D$4:$M$4,0))*$D25</f>
        <v>0</v>
      </c>
      <c r="L25" s="31">
        <f>INDEX('Mapping waste'!$D$5:$M$352,MATCH($B25,'Mapping waste'!$B$5:$B$352,0),MATCH(L$3,'Mapping waste'!$D$4:$M$4,0))*$D25</f>
        <v>0</v>
      </c>
      <c r="M25" s="31">
        <f>INDEX('Mapping waste'!$D$5:$M$352,MATCH($B25,'Mapping waste'!$B$5:$B$352,0),MATCH(M$3,'Mapping waste'!$D$4:$M$4,0))*$D25</f>
        <v>0</v>
      </c>
      <c r="N25" s="31">
        <f>INDEX('Mapping waste'!$D$5:$M$352,MATCH($B25,'Mapping waste'!$B$5:$B$352,0),MATCH(N$3,'Mapping waste'!$D$4:$M$4,0))*$D25</f>
        <v>0</v>
      </c>
      <c r="O25" s="31">
        <f>INDEX('Mapping waste'!$D$5:$M$352,MATCH($B25,'Mapping waste'!$B$5:$B$352,0),MATCH(O$3,'Mapping waste'!$D$4:$M$4,0))*$D25</f>
        <v>0</v>
      </c>
      <c r="P25" s="31">
        <f>INDEX('Mapping waste'!$D$5:$M$352,MATCH($B25,'Mapping waste'!$B$5:$B$352,0),MATCH(P$3,'Mapping waste'!$D$4:$M$4,0))*$D25</f>
        <v>0</v>
      </c>
      <c r="Q25" s="31">
        <f>INDEX('Mapping waste'!$D$5:$M$352,MATCH($B25,'Mapping waste'!$B$5:$B$352,0),MATCH(Q$3,'Mapping waste'!$D$4:$M$4,0))*$D25</f>
        <v>0</v>
      </c>
    </row>
    <row r="26" spans="1:17" x14ac:dyDescent="0.45">
      <c r="A26" s="20" t="s">
        <v>118</v>
      </c>
      <c r="B26" s="20" t="s">
        <v>119</v>
      </c>
      <c r="C26" s="20" t="s">
        <v>13</v>
      </c>
      <c r="D26" s="31">
        <f>INDEX('ONS data MYE 5'!$M$6:$M$445, MATCH($B26,'ONS data MYE 5'!$B$6:$B$445,0))</f>
        <v>132995</v>
      </c>
      <c r="E26" s="31">
        <f>INDEX('ONS data MYE 5'!$N$6:$N$445, MATCH($B26,'ONS data MYE 5'!$B$6:$B$445,0))</f>
        <v>102</v>
      </c>
      <c r="F26" s="31">
        <f t="shared" si="0"/>
        <v>4.6249728132842707</v>
      </c>
      <c r="G26" s="31">
        <f t="shared" si="1"/>
        <v>21.390373523618621</v>
      </c>
      <c r="H26" s="31">
        <f>INDEX('Mapping waste'!$D$5:$M$352,MATCH($B26,'Mapping waste'!$B$5:$B$352,0),MATCH(H$3,'Mapping waste'!$D$4:$M$4,0))*$D26</f>
        <v>132995</v>
      </c>
      <c r="I26" s="31">
        <f>INDEX('Mapping waste'!$D$5:$M$352,MATCH($B26,'Mapping waste'!$B$5:$B$352,0),MATCH(I$3,'Mapping waste'!$D$4:$M$4,0))*$D26</f>
        <v>0</v>
      </c>
      <c r="J26" s="31">
        <f>INDEX('Mapping waste'!$D$5:$M$352,MATCH($B26,'Mapping waste'!$B$5:$B$352,0),MATCH(J$3,'Mapping waste'!$D$4:$M$4,0))*$D26</f>
        <v>0</v>
      </c>
      <c r="K26" s="31">
        <f>INDEX('Mapping waste'!$D$5:$M$352,MATCH($B26,'Mapping waste'!$B$5:$B$352,0),MATCH(K$3,'Mapping waste'!$D$4:$M$4,0))*$D26</f>
        <v>0</v>
      </c>
      <c r="L26" s="31">
        <f>INDEX('Mapping waste'!$D$5:$M$352,MATCH($B26,'Mapping waste'!$B$5:$B$352,0),MATCH(L$3,'Mapping waste'!$D$4:$M$4,0))*$D26</f>
        <v>0</v>
      </c>
      <c r="M26" s="31">
        <f>INDEX('Mapping waste'!$D$5:$M$352,MATCH($B26,'Mapping waste'!$B$5:$B$352,0),MATCH(M$3,'Mapping waste'!$D$4:$M$4,0))*$D26</f>
        <v>0</v>
      </c>
      <c r="N26" s="31">
        <f>INDEX('Mapping waste'!$D$5:$M$352,MATCH($B26,'Mapping waste'!$B$5:$B$352,0),MATCH(N$3,'Mapping waste'!$D$4:$M$4,0))*$D26</f>
        <v>0</v>
      </c>
      <c r="O26" s="31">
        <f>INDEX('Mapping waste'!$D$5:$M$352,MATCH($B26,'Mapping waste'!$B$5:$B$352,0),MATCH(O$3,'Mapping waste'!$D$4:$M$4,0))*$D26</f>
        <v>0</v>
      </c>
      <c r="P26" s="31">
        <f>INDEX('Mapping waste'!$D$5:$M$352,MATCH($B26,'Mapping waste'!$B$5:$B$352,0),MATCH(P$3,'Mapping waste'!$D$4:$M$4,0))*$D26</f>
        <v>0</v>
      </c>
      <c r="Q26" s="31">
        <f>INDEX('Mapping waste'!$D$5:$M$352,MATCH($B26,'Mapping waste'!$B$5:$B$352,0),MATCH(Q$3,'Mapping waste'!$D$4:$M$4,0))*$D26</f>
        <v>0</v>
      </c>
    </row>
    <row r="27" spans="1:17" x14ac:dyDescent="0.45">
      <c r="A27" s="20" t="s">
        <v>120</v>
      </c>
      <c r="B27" s="20" t="s">
        <v>121</v>
      </c>
      <c r="C27" s="20" t="s">
        <v>13</v>
      </c>
      <c r="D27" s="31">
        <f>INDEX('ONS data MYE 5'!$M$6:$M$445, MATCH($B27,'ONS data MYE 5'!$B$6:$B$445,0))</f>
        <v>125499</v>
      </c>
      <c r="E27" s="31">
        <f>INDEX('ONS data MYE 5'!$N$6:$N$445, MATCH($B27,'ONS data MYE 5'!$B$6:$B$445,0))</f>
        <v>227</v>
      </c>
      <c r="F27" s="31">
        <f t="shared" si="0"/>
        <v>5.4249500174814029</v>
      </c>
      <c r="G27" s="31">
        <f t="shared" si="1"/>
        <v>29.430082692171474</v>
      </c>
      <c r="H27" s="31">
        <f>INDEX('Mapping waste'!$D$5:$M$352,MATCH($B27,'Mapping waste'!$B$5:$B$352,0),MATCH(H$3,'Mapping waste'!$D$4:$M$4,0))*$D27</f>
        <v>125499</v>
      </c>
      <c r="I27" s="31">
        <f>INDEX('Mapping waste'!$D$5:$M$352,MATCH($B27,'Mapping waste'!$B$5:$B$352,0),MATCH(I$3,'Mapping waste'!$D$4:$M$4,0))*$D27</f>
        <v>0</v>
      </c>
      <c r="J27" s="31">
        <f>INDEX('Mapping waste'!$D$5:$M$352,MATCH($B27,'Mapping waste'!$B$5:$B$352,0),MATCH(J$3,'Mapping waste'!$D$4:$M$4,0))*$D27</f>
        <v>0</v>
      </c>
      <c r="K27" s="31">
        <f>INDEX('Mapping waste'!$D$5:$M$352,MATCH($B27,'Mapping waste'!$B$5:$B$352,0),MATCH(K$3,'Mapping waste'!$D$4:$M$4,0))*$D27</f>
        <v>0</v>
      </c>
      <c r="L27" s="31">
        <f>INDEX('Mapping waste'!$D$5:$M$352,MATCH($B27,'Mapping waste'!$B$5:$B$352,0),MATCH(L$3,'Mapping waste'!$D$4:$M$4,0))*$D27</f>
        <v>0</v>
      </c>
      <c r="M27" s="31">
        <f>INDEX('Mapping waste'!$D$5:$M$352,MATCH($B27,'Mapping waste'!$B$5:$B$352,0),MATCH(M$3,'Mapping waste'!$D$4:$M$4,0))*$D27</f>
        <v>0</v>
      </c>
      <c r="N27" s="31">
        <f>INDEX('Mapping waste'!$D$5:$M$352,MATCH($B27,'Mapping waste'!$B$5:$B$352,0),MATCH(N$3,'Mapping waste'!$D$4:$M$4,0))*$D27</f>
        <v>0</v>
      </c>
      <c r="O27" s="31">
        <f>INDEX('Mapping waste'!$D$5:$M$352,MATCH($B27,'Mapping waste'!$B$5:$B$352,0),MATCH(O$3,'Mapping waste'!$D$4:$M$4,0))*$D27</f>
        <v>0</v>
      </c>
      <c r="P27" s="31">
        <f>INDEX('Mapping waste'!$D$5:$M$352,MATCH($B27,'Mapping waste'!$B$5:$B$352,0),MATCH(P$3,'Mapping waste'!$D$4:$M$4,0))*$D27</f>
        <v>0</v>
      </c>
      <c r="Q27" s="31">
        <f>INDEX('Mapping waste'!$D$5:$M$352,MATCH($B27,'Mapping waste'!$B$5:$B$352,0),MATCH(Q$3,'Mapping waste'!$D$4:$M$4,0))*$D27</f>
        <v>0</v>
      </c>
    </row>
    <row r="28" spans="1:17" x14ac:dyDescent="0.45">
      <c r="A28" s="20" t="s">
        <v>122</v>
      </c>
      <c r="B28" s="20" t="s">
        <v>123</v>
      </c>
      <c r="C28" s="20" t="s">
        <v>13</v>
      </c>
      <c r="D28" s="31">
        <f>INDEX('ONS data MYE 5'!$M$6:$M$445, MATCH($B28,'ONS data MYE 5'!$B$6:$B$445,0))</f>
        <v>149187</v>
      </c>
      <c r="E28" s="31">
        <f>INDEX('ONS data MYE 5'!$N$6:$N$445, MATCH($B28,'ONS data MYE 5'!$B$6:$B$445,0))</f>
        <v>104</v>
      </c>
      <c r="F28" s="31">
        <f t="shared" si="0"/>
        <v>4.6443908991413725</v>
      </c>
      <c r="G28" s="31">
        <f t="shared" si="1"/>
        <v>21.570366824027207</v>
      </c>
      <c r="H28" s="31">
        <f>INDEX('Mapping waste'!$D$5:$M$352,MATCH($B28,'Mapping waste'!$B$5:$B$352,0),MATCH(H$3,'Mapping waste'!$D$4:$M$4,0))*$D28</f>
        <v>149187</v>
      </c>
      <c r="I28" s="31">
        <f>INDEX('Mapping waste'!$D$5:$M$352,MATCH($B28,'Mapping waste'!$B$5:$B$352,0),MATCH(I$3,'Mapping waste'!$D$4:$M$4,0))*$D28</f>
        <v>0</v>
      </c>
      <c r="J28" s="31">
        <f>INDEX('Mapping waste'!$D$5:$M$352,MATCH($B28,'Mapping waste'!$B$5:$B$352,0),MATCH(J$3,'Mapping waste'!$D$4:$M$4,0))*$D28</f>
        <v>0</v>
      </c>
      <c r="K28" s="31">
        <f>INDEX('Mapping waste'!$D$5:$M$352,MATCH($B28,'Mapping waste'!$B$5:$B$352,0),MATCH(K$3,'Mapping waste'!$D$4:$M$4,0))*$D28</f>
        <v>0</v>
      </c>
      <c r="L28" s="31">
        <f>INDEX('Mapping waste'!$D$5:$M$352,MATCH($B28,'Mapping waste'!$B$5:$B$352,0),MATCH(L$3,'Mapping waste'!$D$4:$M$4,0))*$D28</f>
        <v>0</v>
      </c>
      <c r="M28" s="31">
        <f>INDEX('Mapping waste'!$D$5:$M$352,MATCH($B28,'Mapping waste'!$B$5:$B$352,0),MATCH(M$3,'Mapping waste'!$D$4:$M$4,0))*$D28</f>
        <v>0</v>
      </c>
      <c r="N28" s="31">
        <f>INDEX('Mapping waste'!$D$5:$M$352,MATCH($B28,'Mapping waste'!$B$5:$B$352,0),MATCH(N$3,'Mapping waste'!$D$4:$M$4,0))*$D28</f>
        <v>0</v>
      </c>
      <c r="O28" s="31">
        <f>INDEX('Mapping waste'!$D$5:$M$352,MATCH($B28,'Mapping waste'!$B$5:$B$352,0),MATCH(O$3,'Mapping waste'!$D$4:$M$4,0))*$D28</f>
        <v>0</v>
      </c>
      <c r="P28" s="31">
        <f>INDEX('Mapping waste'!$D$5:$M$352,MATCH($B28,'Mapping waste'!$B$5:$B$352,0),MATCH(P$3,'Mapping waste'!$D$4:$M$4,0))*$D28</f>
        <v>0</v>
      </c>
      <c r="Q28" s="31">
        <f>INDEX('Mapping waste'!$D$5:$M$352,MATCH($B28,'Mapping waste'!$B$5:$B$352,0),MATCH(Q$3,'Mapping waste'!$D$4:$M$4,0))*$D28</f>
        <v>0</v>
      </c>
    </row>
    <row r="29" spans="1:17" x14ac:dyDescent="0.45">
      <c r="A29" s="20" t="s">
        <v>124</v>
      </c>
      <c r="B29" s="20" t="s">
        <v>125</v>
      </c>
      <c r="C29" s="20" t="s">
        <v>13</v>
      </c>
      <c r="D29" s="31">
        <f>INDEX('ONS data MYE 5'!$M$6:$M$445, MATCH($B29,'ONS data MYE 5'!$B$6:$B$445,0))</f>
        <v>102079</v>
      </c>
      <c r="E29" s="31">
        <f>INDEX('ONS data MYE 5'!$N$6:$N$445, MATCH($B29,'ONS data MYE 5'!$B$6:$B$445,0))</f>
        <v>106</v>
      </c>
      <c r="F29" s="31">
        <f t="shared" si="0"/>
        <v>4.6634390941120669</v>
      </c>
      <c r="G29" s="31">
        <f t="shared" si="1"/>
        <v>21.747664184492777</v>
      </c>
      <c r="H29" s="31">
        <f>INDEX('Mapping waste'!$D$5:$M$352,MATCH($B29,'Mapping waste'!$B$5:$B$352,0),MATCH(H$3,'Mapping waste'!$D$4:$M$4,0))*$D29</f>
        <v>102079</v>
      </c>
      <c r="I29" s="31">
        <f>INDEX('Mapping waste'!$D$5:$M$352,MATCH($B29,'Mapping waste'!$B$5:$B$352,0),MATCH(I$3,'Mapping waste'!$D$4:$M$4,0))*$D29</f>
        <v>0</v>
      </c>
      <c r="J29" s="31">
        <f>INDEX('Mapping waste'!$D$5:$M$352,MATCH($B29,'Mapping waste'!$B$5:$B$352,0),MATCH(J$3,'Mapping waste'!$D$4:$M$4,0))*$D29</f>
        <v>0</v>
      </c>
      <c r="K29" s="31">
        <f>INDEX('Mapping waste'!$D$5:$M$352,MATCH($B29,'Mapping waste'!$B$5:$B$352,0),MATCH(K$3,'Mapping waste'!$D$4:$M$4,0))*$D29</f>
        <v>0</v>
      </c>
      <c r="L29" s="31">
        <f>INDEX('Mapping waste'!$D$5:$M$352,MATCH($B29,'Mapping waste'!$B$5:$B$352,0),MATCH(L$3,'Mapping waste'!$D$4:$M$4,0))*$D29</f>
        <v>0</v>
      </c>
      <c r="M29" s="31">
        <f>INDEX('Mapping waste'!$D$5:$M$352,MATCH($B29,'Mapping waste'!$B$5:$B$352,0),MATCH(M$3,'Mapping waste'!$D$4:$M$4,0))*$D29</f>
        <v>0</v>
      </c>
      <c r="N29" s="31">
        <f>INDEX('Mapping waste'!$D$5:$M$352,MATCH($B29,'Mapping waste'!$B$5:$B$352,0),MATCH(N$3,'Mapping waste'!$D$4:$M$4,0))*$D29</f>
        <v>0</v>
      </c>
      <c r="O29" s="31">
        <f>INDEX('Mapping waste'!$D$5:$M$352,MATCH($B29,'Mapping waste'!$B$5:$B$352,0),MATCH(O$3,'Mapping waste'!$D$4:$M$4,0))*$D29</f>
        <v>0</v>
      </c>
      <c r="P29" s="31">
        <f>INDEX('Mapping waste'!$D$5:$M$352,MATCH($B29,'Mapping waste'!$B$5:$B$352,0),MATCH(P$3,'Mapping waste'!$D$4:$M$4,0))*$D29</f>
        <v>0</v>
      </c>
      <c r="Q29" s="31">
        <f>INDEX('Mapping waste'!$D$5:$M$352,MATCH($B29,'Mapping waste'!$B$5:$B$352,0),MATCH(Q$3,'Mapping waste'!$D$4:$M$4,0))*$D29</f>
        <v>0</v>
      </c>
    </row>
    <row r="30" spans="1:17" x14ac:dyDescent="0.45">
      <c r="A30" s="20" t="s">
        <v>126</v>
      </c>
      <c r="B30" s="20" t="s">
        <v>127</v>
      </c>
      <c r="C30" s="20" t="s">
        <v>13</v>
      </c>
      <c r="D30" s="31">
        <f>INDEX('ONS data MYE 5'!$M$6:$M$445, MATCH($B30,'ONS data MYE 5'!$B$6:$B$445,0))</f>
        <v>135118</v>
      </c>
      <c r="E30" s="31">
        <f>INDEX('ONS data MYE 5'!$N$6:$N$445, MATCH($B30,'ONS data MYE 5'!$B$6:$B$445,0))</f>
        <v>3462</v>
      </c>
      <c r="F30" s="31">
        <f t="shared" si="0"/>
        <v>8.1496017357361552</v>
      </c>
      <c r="G30" s="31">
        <f t="shared" si="1"/>
        <v>66.416008451113754</v>
      </c>
      <c r="H30" s="31">
        <f>INDEX('Mapping waste'!$D$5:$M$352,MATCH($B30,'Mapping waste'!$B$5:$B$352,0),MATCH(H$3,'Mapping waste'!$D$4:$M$4,0))*$D30</f>
        <v>135118</v>
      </c>
      <c r="I30" s="31">
        <f>INDEX('Mapping waste'!$D$5:$M$352,MATCH($B30,'Mapping waste'!$B$5:$B$352,0),MATCH(I$3,'Mapping waste'!$D$4:$M$4,0))*$D30</f>
        <v>0</v>
      </c>
      <c r="J30" s="31">
        <f>INDEX('Mapping waste'!$D$5:$M$352,MATCH($B30,'Mapping waste'!$B$5:$B$352,0),MATCH(J$3,'Mapping waste'!$D$4:$M$4,0))*$D30</f>
        <v>0</v>
      </c>
      <c r="K30" s="31">
        <f>INDEX('Mapping waste'!$D$5:$M$352,MATCH($B30,'Mapping waste'!$B$5:$B$352,0),MATCH(K$3,'Mapping waste'!$D$4:$M$4,0))*$D30</f>
        <v>0</v>
      </c>
      <c r="L30" s="31">
        <f>INDEX('Mapping waste'!$D$5:$M$352,MATCH($B30,'Mapping waste'!$B$5:$B$352,0),MATCH(L$3,'Mapping waste'!$D$4:$M$4,0))*$D30</f>
        <v>0</v>
      </c>
      <c r="M30" s="31">
        <f>INDEX('Mapping waste'!$D$5:$M$352,MATCH($B30,'Mapping waste'!$B$5:$B$352,0),MATCH(M$3,'Mapping waste'!$D$4:$M$4,0))*$D30</f>
        <v>0</v>
      </c>
      <c r="N30" s="31">
        <f>INDEX('Mapping waste'!$D$5:$M$352,MATCH($B30,'Mapping waste'!$B$5:$B$352,0),MATCH(N$3,'Mapping waste'!$D$4:$M$4,0))*$D30</f>
        <v>0</v>
      </c>
      <c r="O30" s="31">
        <f>INDEX('Mapping waste'!$D$5:$M$352,MATCH($B30,'Mapping waste'!$B$5:$B$352,0),MATCH(O$3,'Mapping waste'!$D$4:$M$4,0))*$D30</f>
        <v>0</v>
      </c>
      <c r="P30" s="31">
        <f>INDEX('Mapping waste'!$D$5:$M$352,MATCH($B30,'Mapping waste'!$B$5:$B$352,0),MATCH(P$3,'Mapping waste'!$D$4:$M$4,0))*$D30</f>
        <v>0</v>
      </c>
      <c r="Q30" s="31">
        <f>INDEX('Mapping waste'!$D$5:$M$352,MATCH($B30,'Mapping waste'!$B$5:$B$352,0),MATCH(Q$3,'Mapping waste'!$D$4:$M$4,0))*$D30</f>
        <v>0</v>
      </c>
    </row>
    <row r="31" spans="1:17" x14ac:dyDescent="0.45">
      <c r="A31" s="20" t="s">
        <v>128</v>
      </c>
      <c r="B31" s="20" t="s">
        <v>129</v>
      </c>
      <c r="C31" s="20" t="s">
        <v>13</v>
      </c>
      <c r="D31" s="31">
        <f>INDEX('ONS data MYE 5'!$M$6:$M$445, MATCH($B31,'ONS data MYE 5'!$B$6:$B$445,0))</f>
        <v>127682</v>
      </c>
      <c r="E31" s="31">
        <f>INDEX('ONS data MYE 5'!$N$6:$N$445, MATCH($B31,'ONS data MYE 5'!$B$6:$B$445,0))</f>
        <v>141</v>
      </c>
      <c r="F31" s="31">
        <f t="shared" si="0"/>
        <v>4.9487598903781684</v>
      </c>
      <c r="G31" s="31">
        <f t="shared" si="1"/>
        <v>24.490224452615742</v>
      </c>
      <c r="H31" s="31">
        <f>INDEX('Mapping waste'!$D$5:$M$352,MATCH($B31,'Mapping waste'!$B$5:$B$352,0),MATCH(H$3,'Mapping waste'!$D$4:$M$4,0))*$D31</f>
        <v>127682</v>
      </c>
      <c r="I31" s="31">
        <f>INDEX('Mapping waste'!$D$5:$M$352,MATCH($B31,'Mapping waste'!$B$5:$B$352,0),MATCH(I$3,'Mapping waste'!$D$4:$M$4,0))*$D31</f>
        <v>0</v>
      </c>
      <c r="J31" s="31">
        <f>INDEX('Mapping waste'!$D$5:$M$352,MATCH($B31,'Mapping waste'!$B$5:$B$352,0),MATCH(J$3,'Mapping waste'!$D$4:$M$4,0))*$D31</f>
        <v>0</v>
      </c>
      <c r="K31" s="31">
        <f>INDEX('Mapping waste'!$D$5:$M$352,MATCH($B31,'Mapping waste'!$B$5:$B$352,0),MATCH(K$3,'Mapping waste'!$D$4:$M$4,0))*$D31</f>
        <v>0</v>
      </c>
      <c r="L31" s="31">
        <f>INDEX('Mapping waste'!$D$5:$M$352,MATCH($B31,'Mapping waste'!$B$5:$B$352,0),MATCH(L$3,'Mapping waste'!$D$4:$M$4,0))*$D31</f>
        <v>0</v>
      </c>
      <c r="M31" s="31">
        <f>INDEX('Mapping waste'!$D$5:$M$352,MATCH($B31,'Mapping waste'!$B$5:$B$352,0),MATCH(M$3,'Mapping waste'!$D$4:$M$4,0))*$D31</f>
        <v>0</v>
      </c>
      <c r="N31" s="31">
        <f>INDEX('Mapping waste'!$D$5:$M$352,MATCH($B31,'Mapping waste'!$B$5:$B$352,0),MATCH(N$3,'Mapping waste'!$D$4:$M$4,0))*$D31</f>
        <v>0</v>
      </c>
      <c r="O31" s="31">
        <f>INDEX('Mapping waste'!$D$5:$M$352,MATCH($B31,'Mapping waste'!$B$5:$B$352,0),MATCH(O$3,'Mapping waste'!$D$4:$M$4,0))*$D31</f>
        <v>0</v>
      </c>
      <c r="P31" s="31">
        <f>INDEX('Mapping waste'!$D$5:$M$352,MATCH($B31,'Mapping waste'!$B$5:$B$352,0),MATCH(P$3,'Mapping waste'!$D$4:$M$4,0))*$D31</f>
        <v>0</v>
      </c>
      <c r="Q31" s="31">
        <f>INDEX('Mapping waste'!$D$5:$M$352,MATCH($B31,'Mapping waste'!$B$5:$B$352,0),MATCH(Q$3,'Mapping waste'!$D$4:$M$4,0))*$D31</f>
        <v>0</v>
      </c>
    </row>
    <row r="32" spans="1:17" x14ac:dyDescent="0.45">
      <c r="A32" s="20" t="s">
        <v>144</v>
      </c>
      <c r="B32" s="20" t="s">
        <v>145</v>
      </c>
      <c r="C32" s="20" t="s">
        <v>13</v>
      </c>
      <c r="D32" s="31">
        <f>INDEX('ONS data MYE 5'!$M$6:$M$445, MATCH($B32,'ONS data MYE 5'!$B$6:$B$445,0))</f>
        <v>88704</v>
      </c>
      <c r="E32" s="31">
        <f>INDEX('ONS data MYE 5'!$N$6:$N$445, MATCH($B32,'ONS data MYE 5'!$B$6:$B$445,0))</f>
        <v>149</v>
      </c>
      <c r="F32" s="31">
        <f t="shared" si="0"/>
        <v>5.0039463059454592</v>
      </c>
      <c r="G32" s="31">
        <f t="shared" si="1"/>
        <v>25.039478632785208</v>
      </c>
      <c r="H32" s="31">
        <f>INDEX('Mapping waste'!$D$5:$M$352,MATCH($B32,'Mapping waste'!$B$5:$B$352,0),MATCH(H$3,'Mapping waste'!$D$4:$M$4,0))*$D32</f>
        <v>88704</v>
      </c>
      <c r="I32" s="31">
        <f>INDEX('Mapping waste'!$D$5:$M$352,MATCH($B32,'Mapping waste'!$B$5:$B$352,0),MATCH(I$3,'Mapping waste'!$D$4:$M$4,0))*$D32</f>
        <v>0</v>
      </c>
      <c r="J32" s="31">
        <f>INDEX('Mapping waste'!$D$5:$M$352,MATCH($B32,'Mapping waste'!$B$5:$B$352,0),MATCH(J$3,'Mapping waste'!$D$4:$M$4,0))*$D32</f>
        <v>0</v>
      </c>
      <c r="K32" s="31">
        <f>INDEX('Mapping waste'!$D$5:$M$352,MATCH($B32,'Mapping waste'!$B$5:$B$352,0),MATCH(K$3,'Mapping waste'!$D$4:$M$4,0))*$D32</f>
        <v>0</v>
      </c>
      <c r="L32" s="31">
        <f>INDEX('Mapping waste'!$D$5:$M$352,MATCH($B32,'Mapping waste'!$B$5:$B$352,0),MATCH(L$3,'Mapping waste'!$D$4:$M$4,0))*$D32</f>
        <v>0</v>
      </c>
      <c r="M32" s="31">
        <f>INDEX('Mapping waste'!$D$5:$M$352,MATCH($B32,'Mapping waste'!$B$5:$B$352,0),MATCH(M$3,'Mapping waste'!$D$4:$M$4,0))*$D32</f>
        <v>0</v>
      </c>
      <c r="N32" s="31">
        <f>INDEX('Mapping waste'!$D$5:$M$352,MATCH($B32,'Mapping waste'!$B$5:$B$352,0),MATCH(N$3,'Mapping waste'!$D$4:$M$4,0))*$D32</f>
        <v>0</v>
      </c>
      <c r="O32" s="31">
        <f>INDEX('Mapping waste'!$D$5:$M$352,MATCH($B32,'Mapping waste'!$B$5:$B$352,0),MATCH(O$3,'Mapping waste'!$D$4:$M$4,0))*$D32</f>
        <v>0</v>
      </c>
      <c r="P32" s="31">
        <f>INDEX('Mapping waste'!$D$5:$M$352,MATCH($B32,'Mapping waste'!$B$5:$B$352,0),MATCH(P$3,'Mapping waste'!$D$4:$M$4,0))*$D32</f>
        <v>0</v>
      </c>
      <c r="Q32" s="31">
        <f>INDEX('Mapping waste'!$D$5:$M$352,MATCH($B32,'Mapping waste'!$B$5:$B$352,0),MATCH(Q$3,'Mapping waste'!$D$4:$M$4,0))*$D32</f>
        <v>0</v>
      </c>
    </row>
    <row r="33" spans="1:17" x14ac:dyDescent="0.45">
      <c r="A33" s="20" t="s">
        <v>146</v>
      </c>
      <c r="B33" s="20" t="s">
        <v>147</v>
      </c>
      <c r="C33" s="20" t="s">
        <v>13</v>
      </c>
      <c r="D33" s="31">
        <f>INDEX('ONS data MYE 5'!$M$6:$M$445, MATCH($B33,'ONS data MYE 5'!$B$6:$B$445,0))</f>
        <v>59814</v>
      </c>
      <c r="E33" s="31">
        <f>INDEX('ONS data MYE 5'!$N$6:$N$445, MATCH($B33,'ONS data MYE 5'!$B$6:$B$445,0))</f>
        <v>158</v>
      </c>
      <c r="F33" s="31">
        <f t="shared" si="0"/>
        <v>5.0625950330269669</v>
      </c>
      <c r="G33" s="31">
        <f t="shared" si="1"/>
        <v>25.629868468429315</v>
      </c>
      <c r="H33" s="31">
        <f>INDEX('Mapping waste'!$D$5:$M$352,MATCH($B33,'Mapping waste'!$B$5:$B$352,0),MATCH(H$3,'Mapping waste'!$D$4:$M$4,0))*$D33</f>
        <v>59814</v>
      </c>
      <c r="I33" s="31">
        <f>INDEX('Mapping waste'!$D$5:$M$352,MATCH($B33,'Mapping waste'!$B$5:$B$352,0),MATCH(I$3,'Mapping waste'!$D$4:$M$4,0))*$D33</f>
        <v>0</v>
      </c>
      <c r="J33" s="31">
        <f>INDEX('Mapping waste'!$D$5:$M$352,MATCH($B33,'Mapping waste'!$B$5:$B$352,0),MATCH(J$3,'Mapping waste'!$D$4:$M$4,0))*$D33</f>
        <v>0</v>
      </c>
      <c r="K33" s="31">
        <f>INDEX('Mapping waste'!$D$5:$M$352,MATCH($B33,'Mapping waste'!$B$5:$B$352,0),MATCH(K$3,'Mapping waste'!$D$4:$M$4,0))*$D33</f>
        <v>0</v>
      </c>
      <c r="L33" s="31">
        <f>INDEX('Mapping waste'!$D$5:$M$352,MATCH($B33,'Mapping waste'!$B$5:$B$352,0),MATCH(L$3,'Mapping waste'!$D$4:$M$4,0))*$D33</f>
        <v>0</v>
      </c>
      <c r="M33" s="31">
        <f>INDEX('Mapping waste'!$D$5:$M$352,MATCH($B33,'Mapping waste'!$B$5:$B$352,0),MATCH(M$3,'Mapping waste'!$D$4:$M$4,0))*$D33</f>
        <v>0</v>
      </c>
      <c r="N33" s="31">
        <f>INDEX('Mapping waste'!$D$5:$M$352,MATCH($B33,'Mapping waste'!$B$5:$B$352,0),MATCH(N$3,'Mapping waste'!$D$4:$M$4,0))*$D33</f>
        <v>0</v>
      </c>
      <c r="O33" s="31">
        <f>INDEX('Mapping waste'!$D$5:$M$352,MATCH($B33,'Mapping waste'!$B$5:$B$352,0),MATCH(O$3,'Mapping waste'!$D$4:$M$4,0))*$D33</f>
        <v>0</v>
      </c>
      <c r="P33" s="31">
        <f>INDEX('Mapping waste'!$D$5:$M$352,MATCH($B33,'Mapping waste'!$B$5:$B$352,0),MATCH(P$3,'Mapping waste'!$D$4:$M$4,0))*$D33</f>
        <v>0</v>
      </c>
      <c r="Q33" s="31">
        <f>INDEX('Mapping waste'!$D$5:$M$352,MATCH($B33,'Mapping waste'!$B$5:$B$352,0),MATCH(Q$3,'Mapping waste'!$D$4:$M$4,0))*$D33</f>
        <v>0</v>
      </c>
    </row>
    <row r="34" spans="1:17" x14ac:dyDescent="0.45">
      <c r="A34" s="20" t="s">
        <v>148</v>
      </c>
      <c r="B34" s="20" t="s">
        <v>149</v>
      </c>
      <c r="C34" s="20" t="s">
        <v>13</v>
      </c>
      <c r="D34" s="31">
        <f>INDEX('ONS data MYE 5'!$M$6:$M$445, MATCH($B34,'ONS data MYE 5'!$B$6:$B$445,0))</f>
        <v>135604</v>
      </c>
      <c r="E34" s="31">
        <f>INDEX('ONS data MYE 5'!$N$6:$N$445, MATCH($B34,'ONS data MYE 5'!$B$6:$B$445,0))</f>
        <v>3431</v>
      </c>
      <c r="F34" s="31">
        <f t="shared" si="0"/>
        <v>8.1406070428584503</v>
      </c>
      <c r="G34" s="31">
        <f t="shared" si="1"/>
        <v>66.2694830262366</v>
      </c>
      <c r="H34" s="31">
        <f>INDEX('Mapping waste'!$D$5:$M$352,MATCH($B34,'Mapping waste'!$B$5:$B$352,0),MATCH(H$3,'Mapping waste'!$D$4:$M$4,0))*$D34</f>
        <v>135604</v>
      </c>
      <c r="I34" s="31">
        <f>INDEX('Mapping waste'!$D$5:$M$352,MATCH($B34,'Mapping waste'!$B$5:$B$352,0),MATCH(I$3,'Mapping waste'!$D$4:$M$4,0))*$D34</f>
        <v>0</v>
      </c>
      <c r="J34" s="31">
        <f>INDEX('Mapping waste'!$D$5:$M$352,MATCH($B34,'Mapping waste'!$B$5:$B$352,0),MATCH(J$3,'Mapping waste'!$D$4:$M$4,0))*$D34</f>
        <v>0</v>
      </c>
      <c r="K34" s="31">
        <f>INDEX('Mapping waste'!$D$5:$M$352,MATCH($B34,'Mapping waste'!$B$5:$B$352,0),MATCH(K$3,'Mapping waste'!$D$4:$M$4,0))*$D34</f>
        <v>0</v>
      </c>
      <c r="L34" s="31">
        <f>INDEX('Mapping waste'!$D$5:$M$352,MATCH($B34,'Mapping waste'!$B$5:$B$352,0),MATCH(L$3,'Mapping waste'!$D$4:$M$4,0))*$D34</f>
        <v>0</v>
      </c>
      <c r="M34" s="31">
        <f>INDEX('Mapping waste'!$D$5:$M$352,MATCH($B34,'Mapping waste'!$B$5:$B$352,0),MATCH(M$3,'Mapping waste'!$D$4:$M$4,0))*$D34</f>
        <v>0</v>
      </c>
      <c r="N34" s="31">
        <f>INDEX('Mapping waste'!$D$5:$M$352,MATCH($B34,'Mapping waste'!$B$5:$B$352,0),MATCH(N$3,'Mapping waste'!$D$4:$M$4,0))*$D34</f>
        <v>0</v>
      </c>
      <c r="O34" s="31">
        <f>INDEX('Mapping waste'!$D$5:$M$352,MATCH($B34,'Mapping waste'!$B$5:$B$352,0),MATCH(O$3,'Mapping waste'!$D$4:$M$4,0))*$D34</f>
        <v>0</v>
      </c>
      <c r="P34" s="31">
        <f>INDEX('Mapping waste'!$D$5:$M$352,MATCH($B34,'Mapping waste'!$B$5:$B$352,0),MATCH(P$3,'Mapping waste'!$D$4:$M$4,0))*$D34</f>
        <v>0</v>
      </c>
      <c r="Q34" s="31">
        <f>INDEX('Mapping waste'!$D$5:$M$352,MATCH($B34,'Mapping waste'!$B$5:$B$352,0),MATCH(Q$3,'Mapping waste'!$D$4:$M$4,0))*$D34</f>
        <v>0</v>
      </c>
    </row>
    <row r="35" spans="1:17" x14ac:dyDescent="0.45">
      <c r="A35" s="20" t="s">
        <v>150</v>
      </c>
      <c r="B35" s="20" t="s">
        <v>151</v>
      </c>
      <c r="C35" s="20" t="s">
        <v>13</v>
      </c>
      <c r="D35" s="31">
        <f>INDEX('ONS data MYE 5'!$M$6:$M$445, MATCH($B35,'ONS data MYE 5'!$B$6:$B$445,0))</f>
        <v>111865</v>
      </c>
      <c r="E35" s="31">
        <f>INDEX('ONS data MYE 5'!$N$6:$N$445, MATCH($B35,'ONS data MYE 5'!$B$6:$B$445,0))</f>
        <v>170</v>
      </c>
      <c r="F35" s="31">
        <f t="shared" si="0"/>
        <v>5.1357984370502621</v>
      </c>
      <c r="G35" s="31">
        <f t="shared" si="1"/>
        <v>26.376425586007915</v>
      </c>
      <c r="H35" s="31">
        <f>INDEX('Mapping waste'!$D$5:$M$352,MATCH($B35,'Mapping waste'!$B$5:$B$352,0),MATCH(H$3,'Mapping waste'!$D$4:$M$4,0))*$D35</f>
        <v>111865</v>
      </c>
      <c r="I35" s="31">
        <f>INDEX('Mapping waste'!$D$5:$M$352,MATCH($B35,'Mapping waste'!$B$5:$B$352,0),MATCH(I$3,'Mapping waste'!$D$4:$M$4,0))*$D35</f>
        <v>0</v>
      </c>
      <c r="J35" s="31">
        <f>INDEX('Mapping waste'!$D$5:$M$352,MATCH($B35,'Mapping waste'!$B$5:$B$352,0),MATCH(J$3,'Mapping waste'!$D$4:$M$4,0))*$D35</f>
        <v>0</v>
      </c>
      <c r="K35" s="31">
        <f>INDEX('Mapping waste'!$D$5:$M$352,MATCH($B35,'Mapping waste'!$B$5:$B$352,0),MATCH(K$3,'Mapping waste'!$D$4:$M$4,0))*$D35</f>
        <v>0</v>
      </c>
      <c r="L35" s="31">
        <f>INDEX('Mapping waste'!$D$5:$M$352,MATCH($B35,'Mapping waste'!$B$5:$B$352,0),MATCH(L$3,'Mapping waste'!$D$4:$M$4,0))*$D35</f>
        <v>0</v>
      </c>
      <c r="M35" s="31">
        <f>INDEX('Mapping waste'!$D$5:$M$352,MATCH($B35,'Mapping waste'!$B$5:$B$352,0),MATCH(M$3,'Mapping waste'!$D$4:$M$4,0))*$D35</f>
        <v>0</v>
      </c>
      <c r="N35" s="31">
        <f>INDEX('Mapping waste'!$D$5:$M$352,MATCH($B35,'Mapping waste'!$B$5:$B$352,0),MATCH(N$3,'Mapping waste'!$D$4:$M$4,0))*$D35</f>
        <v>0</v>
      </c>
      <c r="O35" s="31">
        <f>INDEX('Mapping waste'!$D$5:$M$352,MATCH($B35,'Mapping waste'!$B$5:$B$352,0),MATCH(O$3,'Mapping waste'!$D$4:$M$4,0))*$D35</f>
        <v>0</v>
      </c>
      <c r="P35" s="31">
        <f>INDEX('Mapping waste'!$D$5:$M$352,MATCH($B35,'Mapping waste'!$B$5:$B$352,0),MATCH(P$3,'Mapping waste'!$D$4:$M$4,0))*$D35</f>
        <v>0</v>
      </c>
      <c r="Q35" s="31">
        <f>INDEX('Mapping waste'!$D$5:$M$352,MATCH($B35,'Mapping waste'!$B$5:$B$352,0),MATCH(Q$3,'Mapping waste'!$D$4:$M$4,0))*$D35</f>
        <v>0</v>
      </c>
    </row>
    <row r="36" spans="1:17" x14ac:dyDescent="0.45">
      <c r="A36" s="20" t="s">
        <v>186</v>
      </c>
      <c r="B36" s="20" t="s">
        <v>187</v>
      </c>
      <c r="C36" s="20" t="s">
        <v>13</v>
      </c>
      <c r="D36" s="31">
        <f>INDEX('ONS data MYE 5'!$M$6:$M$445, MATCH($B36,'ONS data MYE 5'!$B$6:$B$445,0))</f>
        <v>176236</v>
      </c>
      <c r="E36" s="31">
        <f>INDEX('ONS data MYE 5'!$N$6:$N$445, MATCH($B36,'ONS data MYE 5'!$B$6:$B$445,0))</f>
        <v>4221</v>
      </c>
      <c r="F36" s="31">
        <f t="shared" si="0"/>
        <v>8.3478273457824983</v>
      </c>
      <c r="G36" s="31">
        <f t="shared" si="1"/>
        <v>69.686221394994064</v>
      </c>
      <c r="H36" s="31">
        <f>INDEX('Mapping waste'!$D$5:$M$352,MATCH($B36,'Mapping waste'!$B$5:$B$352,0),MATCH(H$3,'Mapping waste'!$D$4:$M$4,0))*$D36</f>
        <v>176236</v>
      </c>
      <c r="I36" s="31">
        <f>INDEX('Mapping waste'!$D$5:$M$352,MATCH($B36,'Mapping waste'!$B$5:$B$352,0),MATCH(I$3,'Mapping waste'!$D$4:$M$4,0))*$D36</f>
        <v>0</v>
      </c>
      <c r="J36" s="31">
        <f>INDEX('Mapping waste'!$D$5:$M$352,MATCH($B36,'Mapping waste'!$B$5:$B$352,0),MATCH(J$3,'Mapping waste'!$D$4:$M$4,0))*$D36</f>
        <v>0</v>
      </c>
      <c r="K36" s="31">
        <f>INDEX('Mapping waste'!$D$5:$M$352,MATCH($B36,'Mapping waste'!$B$5:$B$352,0),MATCH(K$3,'Mapping waste'!$D$4:$M$4,0))*$D36</f>
        <v>0</v>
      </c>
      <c r="L36" s="31">
        <f>INDEX('Mapping waste'!$D$5:$M$352,MATCH($B36,'Mapping waste'!$B$5:$B$352,0),MATCH(L$3,'Mapping waste'!$D$4:$M$4,0))*$D36</f>
        <v>0</v>
      </c>
      <c r="M36" s="31">
        <f>INDEX('Mapping waste'!$D$5:$M$352,MATCH($B36,'Mapping waste'!$B$5:$B$352,0),MATCH(M$3,'Mapping waste'!$D$4:$M$4,0))*$D36</f>
        <v>0</v>
      </c>
      <c r="N36" s="31">
        <f>INDEX('Mapping waste'!$D$5:$M$352,MATCH($B36,'Mapping waste'!$B$5:$B$352,0),MATCH(N$3,'Mapping waste'!$D$4:$M$4,0))*$D36</f>
        <v>0</v>
      </c>
      <c r="O36" s="31">
        <f>INDEX('Mapping waste'!$D$5:$M$352,MATCH($B36,'Mapping waste'!$B$5:$B$352,0),MATCH(O$3,'Mapping waste'!$D$4:$M$4,0))*$D36</f>
        <v>0</v>
      </c>
      <c r="P36" s="31">
        <f>INDEX('Mapping waste'!$D$5:$M$352,MATCH($B36,'Mapping waste'!$B$5:$B$352,0),MATCH(P$3,'Mapping waste'!$D$4:$M$4,0))*$D36</f>
        <v>0</v>
      </c>
      <c r="Q36" s="31">
        <f>INDEX('Mapping waste'!$D$5:$M$352,MATCH($B36,'Mapping waste'!$B$5:$B$352,0),MATCH(Q$3,'Mapping waste'!$D$4:$M$4,0))*$D36</f>
        <v>0</v>
      </c>
    </row>
    <row r="37" spans="1:17" x14ac:dyDescent="0.45">
      <c r="A37" s="20" t="s">
        <v>188</v>
      </c>
      <c r="B37" s="20" t="s">
        <v>189</v>
      </c>
      <c r="C37" s="20" t="s">
        <v>13</v>
      </c>
      <c r="D37" s="31">
        <f>INDEX('ONS data MYE 5'!$M$6:$M$445, MATCH($B37,'ONS data MYE 5'!$B$6:$B$445,0))</f>
        <v>161305</v>
      </c>
      <c r="E37" s="31">
        <f>INDEX('ONS data MYE 5'!$N$6:$N$445, MATCH($B37,'ONS data MYE 5'!$B$6:$B$445,0))</f>
        <v>987</v>
      </c>
      <c r="F37" s="31">
        <f t="shared" si="0"/>
        <v>6.8946700394334819</v>
      </c>
      <c r="G37" s="31">
        <f t="shared" si="1"/>
        <v>47.536474952661692</v>
      </c>
      <c r="H37" s="31">
        <f>INDEX('Mapping waste'!$D$5:$M$352,MATCH($B37,'Mapping waste'!$B$5:$B$352,0),MATCH(H$3,'Mapping waste'!$D$4:$M$4,0))*$D37</f>
        <v>161305</v>
      </c>
      <c r="I37" s="31">
        <f>INDEX('Mapping waste'!$D$5:$M$352,MATCH($B37,'Mapping waste'!$B$5:$B$352,0),MATCH(I$3,'Mapping waste'!$D$4:$M$4,0))*$D37</f>
        <v>0</v>
      </c>
      <c r="J37" s="31">
        <f>INDEX('Mapping waste'!$D$5:$M$352,MATCH($B37,'Mapping waste'!$B$5:$B$352,0),MATCH(J$3,'Mapping waste'!$D$4:$M$4,0))*$D37</f>
        <v>0</v>
      </c>
      <c r="K37" s="31">
        <f>INDEX('Mapping waste'!$D$5:$M$352,MATCH($B37,'Mapping waste'!$B$5:$B$352,0),MATCH(K$3,'Mapping waste'!$D$4:$M$4,0))*$D37</f>
        <v>0</v>
      </c>
      <c r="L37" s="31">
        <f>INDEX('Mapping waste'!$D$5:$M$352,MATCH($B37,'Mapping waste'!$B$5:$B$352,0),MATCH(L$3,'Mapping waste'!$D$4:$M$4,0))*$D37</f>
        <v>0</v>
      </c>
      <c r="M37" s="31">
        <f>INDEX('Mapping waste'!$D$5:$M$352,MATCH($B37,'Mapping waste'!$B$5:$B$352,0),MATCH(M$3,'Mapping waste'!$D$4:$M$4,0))*$D37</f>
        <v>0</v>
      </c>
      <c r="N37" s="31">
        <f>INDEX('Mapping waste'!$D$5:$M$352,MATCH($B37,'Mapping waste'!$B$5:$B$352,0),MATCH(N$3,'Mapping waste'!$D$4:$M$4,0))*$D37</f>
        <v>0</v>
      </c>
      <c r="O37" s="31">
        <f>INDEX('Mapping waste'!$D$5:$M$352,MATCH($B37,'Mapping waste'!$B$5:$B$352,0),MATCH(O$3,'Mapping waste'!$D$4:$M$4,0))*$D37</f>
        <v>0</v>
      </c>
      <c r="P37" s="31">
        <f>INDEX('Mapping waste'!$D$5:$M$352,MATCH($B37,'Mapping waste'!$B$5:$B$352,0),MATCH(P$3,'Mapping waste'!$D$4:$M$4,0))*$D37</f>
        <v>0</v>
      </c>
      <c r="Q37" s="31">
        <f>INDEX('Mapping waste'!$D$5:$M$352,MATCH($B37,'Mapping waste'!$B$5:$B$352,0),MATCH(Q$3,'Mapping waste'!$D$4:$M$4,0))*$D37</f>
        <v>0</v>
      </c>
    </row>
    <row r="38" spans="1:17" x14ac:dyDescent="0.45">
      <c r="A38" s="20" t="s">
        <v>192</v>
      </c>
      <c r="B38" s="20" t="s">
        <v>193</v>
      </c>
      <c r="C38" s="20" t="s">
        <v>13</v>
      </c>
      <c r="D38" s="31">
        <f>INDEX('ONS data MYE 5'!$M$6:$M$445, MATCH($B38,'ONS data MYE 5'!$B$6:$B$445,0))</f>
        <v>178498</v>
      </c>
      <c r="E38" s="31">
        <f>INDEX('ONS data MYE 5'!$N$6:$N$445, MATCH($B38,'ONS data MYE 5'!$B$6:$B$445,0))</f>
        <v>1622</v>
      </c>
      <c r="F38" s="31">
        <f t="shared" si="0"/>
        <v>7.3914152346753585</v>
      </c>
      <c r="G38" s="31">
        <f t="shared" si="1"/>
        <v>54.633019171390984</v>
      </c>
      <c r="H38" s="31">
        <f>INDEX('Mapping waste'!$D$5:$M$352,MATCH($B38,'Mapping waste'!$B$5:$B$352,0),MATCH(H$3,'Mapping waste'!$D$4:$M$4,0))*$D38</f>
        <v>178498</v>
      </c>
      <c r="I38" s="31">
        <f>INDEX('Mapping waste'!$D$5:$M$352,MATCH($B38,'Mapping waste'!$B$5:$B$352,0),MATCH(I$3,'Mapping waste'!$D$4:$M$4,0))*$D38</f>
        <v>0</v>
      </c>
      <c r="J38" s="31">
        <f>INDEX('Mapping waste'!$D$5:$M$352,MATCH($B38,'Mapping waste'!$B$5:$B$352,0),MATCH(J$3,'Mapping waste'!$D$4:$M$4,0))*$D38</f>
        <v>0</v>
      </c>
      <c r="K38" s="31">
        <f>INDEX('Mapping waste'!$D$5:$M$352,MATCH($B38,'Mapping waste'!$B$5:$B$352,0),MATCH(K$3,'Mapping waste'!$D$4:$M$4,0))*$D38</f>
        <v>0</v>
      </c>
      <c r="L38" s="31">
        <f>INDEX('Mapping waste'!$D$5:$M$352,MATCH($B38,'Mapping waste'!$B$5:$B$352,0),MATCH(L$3,'Mapping waste'!$D$4:$M$4,0))*$D38</f>
        <v>0</v>
      </c>
      <c r="M38" s="31">
        <f>INDEX('Mapping waste'!$D$5:$M$352,MATCH($B38,'Mapping waste'!$B$5:$B$352,0),MATCH(M$3,'Mapping waste'!$D$4:$M$4,0))*$D38</f>
        <v>0</v>
      </c>
      <c r="N38" s="31">
        <f>INDEX('Mapping waste'!$D$5:$M$352,MATCH($B38,'Mapping waste'!$B$5:$B$352,0),MATCH(N$3,'Mapping waste'!$D$4:$M$4,0))*$D38</f>
        <v>0</v>
      </c>
      <c r="O38" s="31">
        <f>INDEX('Mapping waste'!$D$5:$M$352,MATCH($B38,'Mapping waste'!$B$5:$B$352,0),MATCH(O$3,'Mapping waste'!$D$4:$M$4,0))*$D38</f>
        <v>0</v>
      </c>
      <c r="P38" s="31">
        <f>INDEX('Mapping waste'!$D$5:$M$352,MATCH($B38,'Mapping waste'!$B$5:$B$352,0),MATCH(P$3,'Mapping waste'!$D$4:$M$4,0))*$D38</f>
        <v>0</v>
      </c>
      <c r="Q38" s="31">
        <f>INDEX('Mapping waste'!$D$5:$M$352,MATCH($B38,'Mapping waste'!$B$5:$B$352,0),MATCH(Q$3,'Mapping waste'!$D$4:$M$4,0))*$D38</f>
        <v>0</v>
      </c>
    </row>
    <row r="39" spans="1:17" x14ac:dyDescent="0.45">
      <c r="A39" s="20" t="s">
        <v>194</v>
      </c>
      <c r="B39" s="20" t="s">
        <v>195</v>
      </c>
      <c r="C39" s="20" t="s">
        <v>13</v>
      </c>
      <c r="D39" s="31">
        <f>INDEX('ONS data MYE 5'!$M$6:$M$445, MATCH($B39,'ONS data MYE 5'!$B$6:$B$445,0))</f>
        <v>74734</v>
      </c>
      <c r="E39" s="31">
        <f>INDEX('ONS data MYE 5'!$N$6:$N$445, MATCH($B39,'ONS data MYE 5'!$B$6:$B$445,0))</f>
        <v>488</v>
      </c>
      <c r="F39" s="31">
        <f t="shared" si="0"/>
        <v>6.1903154058531475</v>
      </c>
      <c r="G39" s="31">
        <f t="shared" si="1"/>
        <v>38.320004823942817</v>
      </c>
      <c r="H39" s="31">
        <f>INDEX('Mapping waste'!$D$5:$M$352,MATCH($B39,'Mapping waste'!$B$5:$B$352,0),MATCH(H$3,'Mapping waste'!$D$4:$M$4,0))*$D39</f>
        <v>47082.42</v>
      </c>
      <c r="I39" s="31">
        <f>INDEX('Mapping waste'!$D$5:$M$352,MATCH($B39,'Mapping waste'!$B$5:$B$352,0),MATCH(I$3,'Mapping waste'!$D$4:$M$4,0))*$D39</f>
        <v>0</v>
      </c>
      <c r="J39" s="31">
        <f>INDEX('Mapping waste'!$D$5:$M$352,MATCH($B39,'Mapping waste'!$B$5:$B$352,0),MATCH(J$3,'Mapping waste'!$D$4:$M$4,0))*$D39</f>
        <v>0</v>
      </c>
      <c r="K39" s="31">
        <f>INDEX('Mapping waste'!$D$5:$M$352,MATCH($B39,'Mapping waste'!$B$5:$B$352,0),MATCH(K$3,'Mapping waste'!$D$4:$M$4,0))*$D39</f>
        <v>0</v>
      </c>
      <c r="L39" s="31">
        <f>INDEX('Mapping waste'!$D$5:$M$352,MATCH($B39,'Mapping waste'!$B$5:$B$352,0),MATCH(L$3,'Mapping waste'!$D$4:$M$4,0))*$D39</f>
        <v>0</v>
      </c>
      <c r="M39" s="31">
        <f>INDEX('Mapping waste'!$D$5:$M$352,MATCH($B39,'Mapping waste'!$B$5:$B$352,0),MATCH(M$3,'Mapping waste'!$D$4:$M$4,0))*$D39</f>
        <v>0</v>
      </c>
      <c r="N39" s="31">
        <f>INDEX('Mapping waste'!$D$5:$M$352,MATCH($B39,'Mapping waste'!$B$5:$B$352,0),MATCH(N$3,'Mapping waste'!$D$4:$M$4,0))*$D39</f>
        <v>27651.579999999998</v>
      </c>
      <c r="O39" s="31">
        <f>INDEX('Mapping waste'!$D$5:$M$352,MATCH($B39,'Mapping waste'!$B$5:$B$352,0),MATCH(O$3,'Mapping waste'!$D$4:$M$4,0))*$D39</f>
        <v>0</v>
      </c>
      <c r="P39" s="31">
        <f>INDEX('Mapping waste'!$D$5:$M$352,MATCH($B39,'Mapping waste'!$B$5:$B$352,0),MATCH(P$3,'Mapping waste'!$D$4:$M$4,0))*$D39</f>
        <v>0</v>
      </c>
      <c r="Q39" s="31">
        <f>INDEX('Mapping waste'!$D$5:$M$352,MATCH($B39,'Mapping waste'!$B$5:$B$352,0),MATCH(Q$3,'Mapping waste'!$D$4:$M$4,0))*$D39</f>
        <v>0</v>
      </c>
    </row>
    <row r="40" spans="1:17" x14ac:dyDescent="0.45">
      <c r="A40" s="20" t="s">
        <v>196</v>
      </c>
      <c r="B40" s="20" t="s">
        <v>197</v>
      </c>
      <c r="C40" s="20" t="s">
        <v>13</v>
      </c>
      <c r="D40" s="31">
        <f>INDEX('ONS data MYE 5'!$M$6:$M$445, MATCH($B40,'ONS data MYE 5'!$B$6:$B$445,0))</f>
        <v>88594</v>
      </c>
      <c r="E40" s="31">
        <f>INDEX('ONS data MYE 5'!$N$6:$N$445, MATCH($B40,'ONS data MYE 5'!$B$6:$B$445,0))</f>
        <v>1966</v>
      </c>
      <c r="F40" s="31">
        <f t="shared" si="0"/>
        <v>7.5837563007071118</v>
      </c>
      <c r="G40" s="31">
        <f t="shared" si="1"/>
        <v>57.51335962851482</v>
      </c>
      <c r="H40" s="31">
        <f>INDEX('Mapping waste'!$D$5:$M$352,MATCH($B40,'Mapping waste'!$B$5:$B$352,0),MATCH(H$3,'Mapping waste'!$D$4:$M$4,0))*$D40</f>
        <v>88594</v>
      </c>
      <c r="I40" s="31">
        <f>INDEX('Mapping waste'!$D$5:$M$352,MATCH($B40,'Mapping waste'!$B$5:$B$352,0),MATCH(I$3,'Mapping waste'!$D$4:$M$4,0))*$D40</f>
        <v>0</v>
      </c>
      <c r="J40" s="31">
        <f>INDEX('Mapping waste'!$D$5:$M$352,MATCH($B40,'Mapping waste'!$B$5:$B$352,0),MATCH(J$3,'Mapping waste'!$D$4:$M$4,0))*$D40</f>
        <v>0</v>
      </c>
      <c r="K40" s="31">
        <f>INDEX('Mapping waste'!$D$5:$M$352,MATCH($B40,'Mapping waste'!$B$5:$B$352,0),MATCH(K$3,'Mapping waste'!$D$4:$M$4,0))*$D40</f>
        <v>0</v>
      </c>
      <c r="L40" s="31">
        <f>INDEX('Mapping waste'!$D$5:$M$352,MATCH($B40,'Mapping waste'!$B$5:$B$352,0),MATCH(L$3,'Mapping waste'!$D$4:$M$4,0))*$D40</f>
        <v>0</v>
      </c>
      <c r="M40" s="31">
        <f>INDEX('Mapping waste'!$D$5:$M$352,MATCH($B40,'Mapping waste'!$B$5:$B$352,0),MATCH(M$3,'Mapping waste'!$D$4:$M$4,0))*$D40</f>
        <v>0</v>
      </c>
      <c r="N40" s="31">
        <f>INDEX('Mapping waste'!$D$5:$M$352,MATCH($B40,'Mapping waste'!$B$5:$B$352,0),MATCH(N$3,'Mapping waste'!$D$4:$M$4,0))*$D40</f>
        <v>0</v>
      </c>
      <c r="O40" s="31">
        <f>INDEX('Mapping waste'!$D$5:$M$352,MATCH($B40,'Mapping waste'!$B$5:$B$352,0),MATCH(O$3,'Mapping waste'!$D$4:$M$4,0))*$D40</f>
        <v>0</v>
      </c>
      <c r="P40" s="31">
        <f>INDEX('Mapping waste'!$D$5:$M$352,MATCH($B40,'Mapping waste'!$B$5:$B$352,0),MATCH(P$3,'Mapping waste'!$D$4:$M$4,0))*$D40</f>
        <v>0</v>
      </c>
      <c r="Q40" s="31">
        <f>INDEX('Mapping waste'!$D$5:$M$352,MATCH($B40,'Mapping waste'!$B$5:$B$352,0),MATCH(Q$3,'Mapping waste'!$D$4:$M$4,0))*$D40</f>
        <v>0</v>
      </c>
    </row>
    <row r="41" spans="1:17" x14ac:dyDescent="0.45">
      <c r="A41" s="20" t="s">
        <v>198</v>
      </c>
      <c r="B41" s="20" t="s">
        <v>199</v>
      </c>
      <c r="C41" s="20" t="s">
        <v>13</v>
      </c>
      <c r="D41" s="31">
        <f>INDEX('ONS data MYE 5'!$M$6:$M$445, MATCH($B41,'ONS data MYE 5'!$B$6:$B$445,0))</f>
        <v>170311</v>
      </c>
      <c r="E41" s="31">
        <f>INDEX('ONS data MYE 5'!$N$6:$N$445, MATCH($B41,'ONS data MYE 5'!$B$6:$B$445,0))</f>
        <v>503</v>
      </c>
      <c r="F41" s="31">
        <f t="shared" si="0"/>
        <v>6.2205901700997392</v>
      </c>
      <c r="G41" s="31">
        <f t="shared" si="1"/>
        <v>38.695742064341502</v>
      </c>
      <c r="H41" s="31">
        <f>INDEX('Mapping waste'!$D$5:$M$352,MATCH($B41,'Mapping waste'!$B$5:$B$352,0),MATCH(H$3,'Mapping waste'!$D$4:$M$4,0))*$D41</f>
        <v>170311</v>
      </c>
      <c r="I41" s="31">
        <f>INDEX('Mapping waste'!$D$5:$M$352,MATCH($B41,'Mapping waste'!$B$5:$B$352,0),MATCH(I$3,'Mapping waste'!$D$4:$M$4,0))*$D41</f>
        <v>0</v>
      </c>
      <c r="J41" s="31">
        <f>INDEX('Mapping waste'!$D$5:$M$352,MATCH($B41,'Mapping waste'!$B$5:$B$352,0),MATCH(J$3,'Mapping waste'!$D$4:$M$4,0))*$D41</f>
        <v>0</v>
      </c>
      <c r="K41" s="31">
        <f>INDEX('Mapping waste'!$D$5:$M$352,MATCH($B41,'Mapping waste'!$B$5:$B$352,0),MATCH(K$3,'Mapping waste'!$D$4:$M$4,0))*$D41</f>
        <v>0</v>
      </c>
      <c r="L41" s="31">
        <f>INDEX('Mapping waste'!$D$5:$M$352,MATCH($B41,'Mapping waste'!$B$5:$B$352,0),MATCH(L$3,'Mapping waste'!$D$4:$M$4,0))*$D41</f>
        <v>0</v>
      </c>
      <c r="M41" s="31">
        <f>INDEX('Mapping waste'!$D$5:$M$352,MATCH($B41,'Mapping waste'!$B$5:$B$352,0),MATCH(M$3,'Mapping waste'!$D$4:$M$4,0))*$D41</f>
        <v>0</v>
      </c>
      <c r="N41" s="31">
        <f>INDEX('Mapping waste'!$D$5:$M$352,MATCH($B41,'Mapping waste'!$B$5:$B$352,0),MATCH(N$3,'Mapping waste'!$D$4:$M$4,0))*$D41</f>
        <v>0</v>
      </c>
      <c r="O41" s="31">
        <f>INDEX('Mapping waste'!$D$5:$M$352,MATCH($B41,'Mapping waste'!$B$5:$B$352,0),MATCH(O$3,'Mapping waste'!$D$4:$M$4,0))*$D41</f>
        <v>0</v>
      </c>
      <c r="P41" s="31">
        <f>INDEX('Mapping waste'!$D$5:$M$352,MATCH($B41,'Mapping waste'!$B$5:$B$352,0),MATCH(P$3,'Mapping waste'!$D$4:$M$4,0))*$D41</f>
        <v>0</v>
      </c>
      <c r="Q41" s="31">
        <f>INDEX('Mapping waste'!$D$5:$M$352,MATCH($B41,'Mapping waste'!$B$5:$B$352,0),MATCH(Q$3,'Mapping waste'!$D$4:$M$4,0))*$D41</f>
        <v>0</v>
      </c>
    </row>
    <row r="42" spans="1:17" x14ac:dyDescent="0.45">
      <c r="A42" s="20" t="s">
        <v>200</v>
      </c>
      <c r="B42" s="20" t="s">
        <v>201</v>
      </c>
      <c r="C42" s="20" t="s">
        <v>13</v>
      </c>
      <c r="D42" s="31">
        <f>INDEX('ONS data MYE 5'!$M$6:$M$445, MATCH($B42,'ONS data MYE 5'!$B$6:$B$445,0))</f>
        <v>62217</v>
      </c>
      <c r="E42" s="31">
        <f>INDEX('ONS data MYE 5'!$N$6:$N$445, MATCH($B42,'ONS data MYE 5'!$B$6:$B$445,0))</f>
        <v>173</v>
      </c>
      <c r="F42" s="31">
        <f t="shared" si="0"/>
        <v>5.1532915944977793</v>
      </c>
      <c r="G42" s="31">
        <f t="shared" si="1"/>
        <v>26.556414257921464</v>
      </c>
      <c r="H42" s="31">
        <f>INDEX('Mapping waste'!$D$5:$M$352,MATCH($B42,'Mapping waste'!$B$5:$B$352,0),MATCH(H$3,'Mapping waste'!$D$4:$M$4,0))*$D42</f>
        <v>62217</v>
      </c>
      <c r="I42" s="31">
        <f>INDEX('Mapping waste'!$D$5:$M$352,MATCH($B42,'Mapping waste'!$B$5:$B$352,0),MATCH(I$3,'Mapping waste'!$D$4:$M$4,0))*$D42</f>
        <v>0</v>
      </c>
      <c r="J42" s="31">
        <f>INDEX('Mapping waste'!$D$5:$M$352,MATCH($B42,'Mapping waste'!$B$5:$B$352,0),MATCH(J$3,'Mapping waste'!$D$4:$M$4,0))*$D42</f>
        <v>0</v>
      </c>
      <c r="K42" s="31">
        <f>INDEX('Mapping waste'!$D$5:$M$352,MATCH($B42,'Mapping waste'!$B$5:$B$352,0),MATCH(K$3,'Mapping waste'!$D$4:$M$4,0))*$D42</f>
        <v>0</v>
      </c>
      <c r="L42" s="31">
        <f>INDEX('Mapping waste'!$D$5:$M$352,MATCH($B42,'Mapping waste'!$B$5:$B$352,0),MATCH(L$3,'Mapping waste'!$D$4:$M$4,0))*$D42</f>
        <v>0</v>
      </c>
      <c r="M42" s="31">
        <f>INDEX('Mapping waste'!$D$5:$M$352,MATCH($B42,'Mapping waste'!$B$5:$B$352,0),MATCH(M$3,'Mapping waste'!$D$4:$M$4,0))*$D42</f>
        <v>0</v>
      </c>
      <c r="N42" s="31">
        <f>INDEX('Mapping waste'!$D$5:$M$352,MATCH($B42,'Mapping waste'!$B$5:$B$352,0),MATCH(N$3,'Mapping waste'!$D$4:$M$4,0))*$D42</f>
        <v>0</v>
      </c>
      <c r="O42" s="31">
        <f>INDEX('Mapping waste'!$D$5:$M$352,MATCH($B42,'Mapping waste'!$B$5:$B$352,0),MATCH(O$3,'Mapping waste'!$D$4:$M$4,0))*$D42</f>
        <v>0</v>
      </c>
      <c r="P42" s="31">
        <f>INDEX('Mapping waste'!$D$5:$M$352,MATCH($B42,'Mapping waste'!$B$5:$B$352,0),MATCH(P$3,'Mapping waste'!$D$4:$M$4,0))*$D42</f>
        <v>0</v>
      </c>
      <c r="Q42" s="31">
        <f>INDEX('Mapping waste'!$D$5:$M$352,MATCH($B42,'Mapping waste'!$B$5:$B$352,0),MATCH(Q$3,'Mapping waste'!$D$4:$M$4,0))*$D42</f>
        <v>0</v>
      </c>
    </row>
    <row r="43" spans="1:17" x14ac:dyDescent="0.45">
      <c r="A43" s="20" t="s">
        <v>202</v>
      </c>
      <c r="B43" s="20" t="s">
        <v>203</v>
      </c>
      <c r="C43" s="20" t="s">
        <v>13</v>
      </c>
      <c r="D43" s="31">
        <f>INDEX('ONS data MYE 5'!$M$6:$M$445, MATCH($B43,'ONS data MYE 5'!$B$6:$B$445,0))</f>
        <v>83955</v>
      </c>
      <c r="E43" s="31">
        <f>INDEX('ONS data MYE 5'!$N$6:$N$445, MATCH($B43,'ONS data MYE 5'!$B$6:$B$445,0))</f>
        <v>495</v>
      </c>
      <c r="F43" s="31">
        <f t="shared" si="0"/>
        <v>6.2045577625686903</v>
      </c>
      <c r="G43" s="31">
        <f t="shared" si="1"/>
        <v>38.496537029051389</v>
      </c>
      <c r="H43" s="31">
        <f>INDEX('Mapping waste'!$D$5:$M$352,MATCH($B43,'Mapping waste'!$B$5:$B$352,0),MATCH(H$3,'Mapping waste'!$D$4:$M$4,0))*$D43</f>
        <v>83955</v>
      </c>
      <c r="I43" s="31">
        <f>INDEX('Mapping waste'!$D$5:$M$352,MATCH($B43,'Mapping waste'!$B$5:$B$352,0),MATCH(I$3,'Mapping waste'!$D$4:$M$4,0))*$D43</f>
        <v>0</v>
      </c>
      <c r="J43" s="31">
        <f>INDEX('Mapping waste'!$D$5:$M$352,MATCH($B43,'Mapping waste'!$B$5:$B$352,0),MATCH(J$3,'Mapping waste'!$D$4:$M$4,0))*$D43</f>
        <v>0</v>
      </c>
      <c r="K43" s="31">
        <f>INDEX('Mapping waste'!$D$5:$M$352,MATCH($B43,'Mapping waste'!$B$5:$B$352,0),MATCH(K$3,'Mapping waste'!$D$4:$M$4,0))*$D43</f>
        <v>0</v>
      </c>
      <c r="L43" s="31">
        <f>INDEX('Mapping waste'!$D$5:$M$352,MATCH($B43,'Mapping waste'!$B$5:$B$352,0),MATCH(L$3,'Mapping waste'!$D$4:$M$4,0))*$D43</f>
        <v>0</v>
      </c>
      <c r="M43" s="31">
        <f>INDEX('Mapping waste'!$D$5:$M$352,MATCH($B43,'Mapping waste'!$B$5:$B$352,0),MATCH(M$3,'Mapping waste'!$D$4:$M$4,0))*$D43</f>
        <v>0</v>
      </c>
      <c r="N43" s="31">
        <f>INDEX('Mapping waste'!$D$5:$M$352,MATCH($B43,'Mapping waste'!$B$5:$B$352,0),MATCH(N$3,'Mapping waste'!$D$4:$M$4,0))*$D43</f>
        <v>0</v>
      </c>
      <c r="O43" s="31">
        <f>INDEX('Mapping waste'!$D$5:$M$352,MATCH($B43,'Mapping waste'!$B$5:$B$352,0),MATCH(O$3,'Mapping waste'!$D$4:$M$4,0))*$D43</f>
        <v>0</v>
      </c>
      <c r="P43" s="31">
        <f>INDEX('Mapping waste'!$D$5:$M$352,MATCH($B43,'Mapping waste'!$B$5:$B$352,0),MATCH(P$3,'Mapping waste'!$D$4:$M$4,0))*$D43</f>
        <v>0</v>
      </c>
      <c r="Q43" s="31">
        <f>INDEX('Mapping waste'!$D$5:$M$352,MATCH($B43,'Mapping waste'!$B$5:$B$352,0),MATCH(Q$3,'Mapping waste'!$D$4:$M$4,0))*$D43</f>
        <v>0</v>
      </c>
    </row>
    <row r="44" spans="1:17" x14ac:dyDescent="0.45">
      <c r="A44" s="20" t="s">
        <v>204</v>
      </c>
      <c r="B44" s="20" t="s">
        <v>205</v>
      </c>
      <c r="C44" s="20" t="s">
        <v>13</v>
      </c>
      <c r="D44" s="31">
        <f>INDEX('ONS data MYE 5'!$M$6:$M$445, MATCH($B44,'ONS data MYE 5'!$B$6:$B$445,0))</f>
        <v>97736</v>
      </c>
      <c r="E44" s="31">
        <f>INDEX('ONS data MYE 5'!$N$6:$N$445, MATCH($B44,'ONS data MYE 5'!$B$6:$B$445,0))</f>
        <v>560</v>
      </c>
      <c r="F44" s="31">
        <f t="shared" si="0"/>
        <v>6.3279367837291947</v>
      </c>
      <c r="G44" s="31">
        <f t="shared" si="1"/>
        <v>40.042783938872986</v>
      </c>
      <c r="H44" s="31">
        <f>INDEX('Mapping waste'!$D$5:$M$352,MATCH($B44,'Mapping waste'!$B$5:$B$352,0),MATCH(H$3,'Mapping waste'!$D$4:$M$4,0))*$D44</f>
        <v>97736</v>
      </c>
      <c r="I44" s="31">
        <f>INDEX('Mapping waste'!$D$5:$M$352,MATCH($B44,'Mapping waste'!$B$5:$B$352,0),MATCH(I$3,'Mapping waste'!$D$4:$M$4,0))*$D44</f>
        <v>0</v>
      </c>
      <c r="J44" s="31">
        <f>INDEX('Mapping waste'!$D$5:$M$352,MATCH($B44,'Mapping waste'!$B$5:$B$352,0),MATCH(J$3,'Mapping waste'!$D$4:$M$4,0))*$D44</f>
        <v>0</v>
      </c>
      <c r="K44" s="31">
        <f>INDEX('Mapping waste'!$D$5:$M$352,MATCH($B44,'Mapping waste'!$B$5:$B$352,0),MATCH(K$3,'Mapping waste'!$D$4:$M$4,0))*$D44</f>
        <v>0</v>
      </c>
      <c r="L44" s="31">
        <f>INDEX('Mapping waste'!$D$5:$M$352,MATCH($B44,'Mapping waste'!$B$5:$B$352,0),MATCH(L$3,'Mapping waste'!$D$4:$M$4,0))*$D44</f>
        <v>0</v>
      </c>
      <c r="M44" s="31">
        <f>INDEX('Mapping waste'!$D$5:$M$352,MATCH($B44,'Mapping waste'!$B$5:$B$352,0),MATCH(M$3,'Mapping waste'!$D$4:$M$4,0))*$D44</f>
        <v>0</v>
      </c>
      <c r="N44" s="31">
        <f>INDEX('Mapping waste'!$D$5:$M$352,MATCH($B44,'Mapping waste'!$B$5:$B$352,0),MATCH(N$3,'Mapping waste'!$D$4:$M$4,0))*$D44</f>
        <v>0</v>
      </c>
      <c r="O44" s="31">
        <f>INDEX('Mapping waste'!$D$5:$M$352,MATCH($B44,'Mapping waste'!$B$5:$B$352,0),MATCH(O$3,'Mapping waste'!$D$4:$M$4,0))*$D44</f>
        <v>0</v>
      </c>
      <c r="P44" s="31">
        <f>INDEX('Mapping waste'!$D$5:$M$352,MATCH($B44,'Mapping waste'!$B$5:$B$352,0),MATCH(P$3,'Mapping waste'!$D$4:$M$4,0))*$D44</f>
        <v>0</v>
      </c>
      <c r="Q44" s="31">
        <f>INDEX('Mapping waste'!$D$5:$M$352,MATCH($B44,'Mapping waste'!$B$5:$B$352,0),MATCH(Q$3,'Mapping waste'!$D$4:$M$4,0))*$D44</f>
        <v>0</v>
      </c>
    </row>
    <row r="45" spans="1:17" x14ac:dyDescent="0.45">
      <c r="A45" s="20" t="s">
        <v>206</v>
      </c>
      <c r="B45" s="20" t="s">
        <v>207</v>
      </c>
      <c r="C45" s="20" t="s">
        <v>13</v>
      </c>
      <c r="D45" s="31">
        <f>INDEX('ONS data MYE 5'!$M$6:$M$445, MATCH($B45,'ONS data MYE 5'!$B$6:$B$445,0))</f>
        <v>98431</v>
      </c>
      <c r="E45" s="31">
        <f>INDEX('ONS data MYE 5'!$N$6:$N$445, MATCH($B45,'ONS data MYE 5'!$B$6:$B$445,0))</f>
        <v>113</v>
      </c>
      <c r="F45" s="31">
        <f t="shared" si="0"/>
        <v>4.7273878187123408</v>
      </c>
      <c r="G45" s="31">
        <f t="shared" si="1"/>
        <v>22.348195588509824</v>
      </c>
      <c r="H45" s="31">
        <f>INDEX('Mapping waste'!$D$5:$M$352,MATCH($B45,'Mapping waste'!$B$5:$B$352,0),MATCH(H$3,'Mapping waste'!$D$4:$M$4,0))*$D45</f>
        <v>98431</v>
      </c>
      <c r="I45" s="31">
        <f>INDEX('Mapping waste'!$D$5:$M$352,MATCH($B45,'Mapping waste'!$B$5:$B$352,0),MATCH(I$3,'Mapping waste'!$D$4:$M$4,0))*$D45</f>
        <v>0</v>
      </c>
      <c r="J45" s="31">
        <f>INDEX('Mapping waste'!$D$5:$M$352,MATCH($B45,'Mapping waste'!$B$5:$B$352,0),MATCH(J$3,'Mapping waste'!$D$4:$M$4,0))*$D45</f>
        <v>0</v>
      </c>
      <c r="K45" s="31">
        <f>INDEX('Mapping waste'!$D$5:$M$352,MATCH($B45,'Mapping waste'!$B$5:$B$352,0),MATCH(K$3,'Mapping waste'!$D$4:$M$4,0))*$D45</f>
        <v>0</v>
      </c>
      <c r="L45" s="31">
        <f>INDEX('Mapping waste'!$D$5:$M$352,MATCH($B45,'Mapping waste'!$B$5:$B$352,0),MATCH(L$3,'Mapping waste'!$D$4:$M$4,0))*$D45</f>
        <v>0</v>
      </c>
      <c r="M45" s="31">
        <f>INDEX('Mapping waste'!$D$5:$M$352,MATCH($B45,'Mapping waste'!$B$5:$B$352,0),MATCH(M$3,'Mapping waste'!$D$4:$M$4,0))*$D45</f>
        <v>0</v>
      </c>
      <c r="N45" s="31">
        <f>INDEX('Mapping waste'!$D$5:$M$352,MATCH($B45,'Mapping waste'!$B$5:$B$352,0),MATCH(N$3,'Mapping waste'!$D$4:$M$4,0))*$D45</f>
        <v>0</v>
      </c>
      <c r="O45" s="31">
        <f>INDEX('Mapping waste'!$D$5:$M$352,MATCH($B45,'Mapping waste'!$B$5:$B$352,0),MATCH(O$3,'Mapping waste'!$D$4:$M$4,0))*$D45</f>
        <v>0</v>
      </c>
      <c r="P45" s="31">
        <f>INDEX('Mapping waste'!$D$5:$M$352,MATCH($B45,'Mapping waste'!$B$5:$B$352,0),MATCH(P$3,'Mapping waste'!$D$4:$M$4,0))*$D45</f>
        <v>0</v>
      </c>
      <c r="Q45" s="31">
        <f>INDEX('Mapping waste'!$D$5:$M$352,MATCH($B45,'Mapping waste'!$B$5:$B$352,0),MATCH(Q$3,'Mapping waste'!$D$4:$M$4,0))*$D45</f>
        <v>0</v>
      </c>
    </row>
    <row r="46" spans="1:17" x14ac:dyDescent="0.45">
      <c r="A46" s="20" t="s">
        <v>208</v>
      </c>
      <c r="B46" s="20" t="s">
        <v>209</v>
      </c>
      <c r="C46" s="20" t="s">
        <v>13</v>
      </c>
      <c r="D46" s="31">
        <f>INDEX('ONS data MYE 5'!$M$6:$M$445, MATCH($B46,'ONS data MYE 5'!$B$6:$B$445,0))</f>
        <v>125212</v>
      </c>
      <c r="E46" s="31">
        <f>INDEX('ONS data MYE 5'!$N$6:$N$445, MATCH($B46,'ONS data MYE 5'!$B$6:$B$445,0))</f>
        <v>140</v>
      </c>
      <c r="F46" s="31">
        <f t="shared" si="0"/>
        <v>4.9416424226093039</v>
      </c>
      <c r="G46" s="31">
        <f t="shared" si="1"/>
        <v>24.419829832931949</v>
      </c>
      <c r="H46" s="31">
        <f>INDEX('Mapping waste'!$D$5:$M$352,MATCH($B46,'Mapping waste'!$B$5:$B$352,0),MATCH(H$3,'Mapping waste'!$D$4:$M$4,0))*$D46</f>
        <v>125212</v>
      </c>
      <c r="I46" s="31">
        <f>INDEX('Mapping waste'!$D$5:$M$352,MATCH($B46,'Mapping waste'!$B$5:$B$352,0),MATCH(I$3,'Mapping waste'!$D$4:$M$4,0))*$D46</f>
        <v>0</v>
      </c>
      <c r="J46" s="31">
        <f>INDEX('Mapping waste'!$D$5:$M$352,MATCH($B46,'Mapping waste'!$B$5:$B$352,0),MATCH(J$3,'Mapping waste'!$D$4:$M$4,0))*$D46</f>
        <v>0</v>
      </c>
      <c r="K46" s="31">
        <f>INDEX('Mapping waste'!$D$5:$M$352,MATCH($B46,'Mapping waste'!$B$5:$B$352,0),MATCH(K$3,'Mapping waste'!$D$4:$M$4,0))*$D46</f>
        <v>0</v>
      </c>
      <c r="L46" s="31">
        <f>INDEX('Mapping waste'!$D$5:$M$352,MATCH($B46,'Mapping waste'!$B$5:$B$352,0),MATCH(L$3,'Mapping waste'!$D$4:$M$4,0))*$D46</f>
        <v>0</v>
      </c>
      <c r="M46" s="31">
        <f>INDEX('Mapping waste'!$D$5:$M$352,MATCH($B46,'Mapping waste'!$B$5:$B$352,0),MATCH(M$3,'Mapping waste'!$D$4:$M$4,0))*$D46</f>
        <v>0</v>
      </c>
      <c r="N46" s="31">
        <f>INDEX('Mapping waste'!$D$5:$M$352,MATCH($B46,'Mapping waste'!$B$5:$B$352,0),MATCH(N$3,'Mapping waste'!$D$4:$M$4,0))*$D46</f>
        <v>0</v>
      </c>
      <c r="O46" s="31">
        <f>INDEX('Mapping waste'!$D$5:$M$352,MATCH($B46,'Mapping waste'!$B$5:$B$352,0),MATCH(O$3,'Mapping waste'!$D$4:$M$4,0))*$D46</f>
        <v>0</v>
      </c>
      <c r="P46" s="31">
        <f>INDEX('Mapping waste'!$D$5:$M$352,MATCH($B46,'Mapping waste'!$B$5:$B$352,0),MATCH(P$3,'Mapping waste'!$D$4:$M$4,0))*$D46</f>
        <v>0</v>
      </c>
      <c r="Q46" s="31">
        <f>INDEX('Mapping waste'!$D$5:$M$352,MATCH($B46,'Mapping waste'!$B$5:$B$352,0),MATCH(Q$3,'Mapping waste'!$D$4:$M$4,0))*$D46</f>
        <v>0</v>
      </c>
    </row>
    <row r="47" spans="1:17" x14ac:dyDescent="0.45">
      <c r="A47" s="20" t="s">
        <v>210</v>
      </c>
      <c r="B47" s="20" t="s">
        <v>211</v>
      </c>
      <c r="C47" s="20" t="s">
        <v>13</v>
      </c>
      <c r="D47" s="31">
        <f>INDEX('ONS data MYE 5'!$M$6:$M$445, MATCH($B47,'ONS data MYE 5'!$B$6:$B$445,0))</f>
        <v>116214</v>
      </c>
      <c r="E47" s="31">
        <f>INDEX('ONS data MYE 5'!$N$6:$N$445, MATCH($B47,'ONS data MYE 5'!$B$6:$B$445,0))</f>
        <v>314</v>
      </c>
      <c r="F47" s="31">
        <f t="shared" si="0"/>
        <v>5.7493929859082531</v>
      </c>
      <c r="G47" s="31">
        <f t="shared" si="1"/>
        <v>33.055519706411019</v>
      </c>
      <c r="H47" s="31">
        <f>INDEX('Mapping waste'!$D$5:$M$352,MATCH($B47,'Mapping waste'!$B$5:$B$352,0),MATCH(H$3,'Mapping waste'!$D$4:$M$4,0))*$D47</f>
        <v>116214</v>
      </c>
      <c r="I47" s="31">
        <f>INDEX('Mapping waste'!$D$5:$M$352,MATCH($B47,'Mapping waste'!$B$5:$B$352,0),MATCH(I$3,'Mapping waste'!$D$4:$M$4,0))*$D47</f>
        <v>0</v>
      </c>
      <c r="J47" s="31">
        <f>INDEX('Mapping waste'!$D$5:$M$352,MATCH($B47,'Mapping waste'!$B$5:$B$352,0),MATCH(J$3,'Mapping waste'!$D$4:$M$4,0))*$D47</f>
        <v>0</v>
      </c>
      <c r="K47" s="31">
        <f>INDEX('Mapping waste'!$D$5:$M$352,MATCH($B47,'Mapping waste'!$B$5:$B$352,0),MATCH(K$3,'Mapping waste'!$D$4:$M$4,0))*$D47</f>
        <v>0</v>
      </c>
      <c r="L47" s="31">
        <f>INDEX('Mapping waste'!$D$5:$M$352,MATCH($B47,'Mapping waste'!$B$5:$B$352,0),MATCH(L$3,'Mapping waste'!$D$4:$M$4,0))*$D47</f>
        <v>0</v>
      </c>
      <c r="M47" s="31">
        <f>INDEX('Mapping waste'!$D$5:$M$352,MATCH($B47,'Mapping waste'!$B$5:$B$352,0),MATCH(M$3,'Mapping waste'!$D$4:$M$4,0))*$D47</f>
        <v>0</v>
      </c>
      <c r="N47" s="31">
        <f>INDEX('Mapping waste'!$D$5:$M$352,MATCH($B47,'Mapping waste'!$B$5:$B$352,0),MATCH(N$3,'Mapping waste'!$D$4:$M$4,0))*$D47</f>
        <v>0</v>
      </c>
      <c r="O47" s="31">
        <f>INDEX('Mapping waste'!$D$5:$M$352,MATCH($B47,'Mapping waste'!$B$5:$B$352,0),MATCH(O$3,'Mapping waste'!$D$4:$M$4,0))*$D47</f>
        <v>0</v>
      </c>
      <c r="P47" s="31">
        <f>INDEX('Mapping waste'!$D$5:$M$352,MATCH($B47,'Mapping waste'!$B$5:$B$352,0),MATCH(P$3,'Mapping waste'!$D$4:$M$4,0))*$D47</f>
        <v>0</v>
      </c>
      <c r="Q47" s="31">
        <f>INDEX('Mapping waste'!$D$5:$M$352,MATCH($B47,'Mapping waste'!$B$5:$B$352,0),MATCH(Q$3,'Mapping waste'!$D$4:$M$4,0))*$D47</f>
        <v>0</v>
      </c>
    </row>
    <row r="48" spans="1:17" x14ac:dyDescent="0.45">
      <c r="A48" s="20" t="s">
        <v>355</v>
      </c>
      <c r="B48" s="20" t="s">
        <v>356</v>
      </c>
      <c r="C48" s="20" t="s">
        <v>13</v>
      </c>
      <c r="D48" s="31">
        <f>INDEX('ONS data MYE 5'!$M$6:$M$445, MATCH($B48,'ONS data MYE 5'!$B$6:$B$445,0))</f>
        <v>123024</v>
      </c>
      <c r="E48" s="31">
        <f>INDEX('ONS data MYE 5'!$N$6:$N$445, MATCH($B48,'ONS data MYE 5'!$B$6:$B$445,0))</f>
        <v>3023</v>
      </c>
      <c r="F48" s="31">
        <f t="shared" si="0"/>
        <v>8.0140049947794587</v>
      </c>
      <c r="G48" s="31">
        <f t="shared" si="1"/>
        <v>64.224276056350107</v>
      </c>
      <c r="H48" s="31">
        <f>INDEX('Mapping waste'!$D$5:$M$352,MATCH($B48,'Mapping waste'!$B$5:$B$352,0),MATCH(H$3,'Mapping waste'!$D$4:$M$4,0))*$D48</f>
        <v>123024</v>
      </c>
      <c r="I48" s="31">
        <f>INDEX('Mapping waste'!$D$5:$M$352,MATCH($B48,'Mapping waste'!$B$5:$B$352,0),MATCH(I$3,'Mapping waste'!$D$4:$M$4,0))*$D48</f>
        <v>0</v>
      </c>
      <c r="J48" s="31">
        <f>INDEX('Mapping waste'!$D$5:$M$352,MATCH($B48,'Mapping waste'!$B$5:$B$352,0),MATCH(J$3,'Mapping waste'!$D$4:$M$4,0))*$D48</f>
        <v>0</v>
      </c>
      <c r="K48" s="31">
        <f>INDEX('Mapping waste'!$D$5:$M$352,MATCH($B48,'Mapping waste'!$B$5:$B$352,0),MATCH(K$3,'Mapping waste'!$D$4:$M$4,0))*$D48</f>
        <v>0</v>
      </c>
      <c r="L48" s="31">
        <f>INDEX('Mapping waste'!$D$5:$M$352,MATCH($B48,'Mapping waste'!$B$5:$B$352,0),MATCH(L$3,'Mapping waste'!$D$4:$M$4,0))*$D48</f>
        <v>0</v>
      </c>
      <c r="M48" s="31">
        <f>INDEX('Mapping waste'!$D$5:$M$352,MATCH($B48,'Mapping waste'!$B$5:$B$352,0),MATCH(M$3,'Mapping waste'!$D$4:$M$4,0))*$D48</f>
        <v>0</v>
      </c>
      <c r="N48" s="31">
        <f>INDEX('Mapping waste'!$D$5:$M$352,MATCH($B48,'Mapping waste'!$B$5:$B$352,0),MATCH(N$3,'Mapping waste'!$D$4:$M$4,0))*$D48</f>
        <v>0</v>
      </c>
      <c r="O48" s="31">
        <f>INDEX('Mapping waste'!$D$5:$M$352,MATCH($B48,'Mapping waste'!$B$5:$B$352,0),MATCH(O$3,'Mapping waste'!$D$4:$M$4,0))*$D48</f>
        <v>0</v>
      </c>
      <c r="P48" s="31">
        <f>INDEX('Mapping waste'!$D$5:$M$352,MATCH($B48,'Mapping waste'!$B$5:$B$352,0),MATCH(P$3,'Mapping waste'!$D$4:$M$4,0))*$D48</f>
        <v>0</v>
      </c>
      <c r="Q48" s="31">
        <f>INDEX('Mapping waste'!$D$5:$M$352,MATCH($B48,'Mapping waste'!$B$5:$B$352,0),MATCH(Q$3,'Mapping waste'!$D$4:$M$4,0))*$D48</f>
        <v>0</v>
      </c>
    </row>
    <row r="49" spans="1:17" x14ac:dyDescent="0.45">
      <c r="A49" s="20" t="s">
        <v>357</v>
      </c>
      <c r="B49" s="20" t="s">
        <v>358</v>
      </c>
      <c r="C49" s="20" t="s">
        <v>13</v>
      </c>
      <c r="D49" s="31">
        <f>INDEX('ONS data MYE 5'!$M$6:$M$445, MATCH($B49,'ONS data MYE 5'!$B$6:$B$445,0))</f>
        <v>151188</v>
      </c>
      <c r="E49" s="31">
        <f>INDEX('ONS data MYE 5'!$N$6:$N$445, MATCH($B49,'ONS data MYE 5'!$B$6:$B$445,0))</f>
        <v>168</v>
      </c>
      <c r="F49" s="31">
        <f t="shared" si="0"/>
        <v>5.1239639794032588</v>
      </c>
      <c r="G49" s="31">
        <f t="shared" si="1"/>
        <v>26.255006862222078</v>
      </c>
      <c r="H49" s="31">
        <f>INDEX('Mapping waste'!$D$5:$M$352,MATCH($B49,'Mapping waste'!$B$5:$B$352,0),MATCH(H$3,'Mapping waste'!$D$4:$M$4,0))*$D49</f>
        <v>151188</v>
      </c>
      <c r="I49" s="31">
        <f>INDEX('Mapping waste'!$D$5:$M$352,MATCH($B49,'Mapping waste'!$B$5:$B$352,0),MATCH(I$3,'Mapping waste'!$D$4:$M$4,0))*$D49</f>
        <v>0</v>
      </c>
      <c r="J49" s="31">
        <f>INDEX('Mapping waste'!$D$5:$M$352,MATCH($B49,'Mapping waste'!$B$5:$B$352,0),MATCH(J$3,'Mapping waste'!$D$4:$M$4,0))*$D49</f>
        <v>0</v>
      </c>
      <c r="K49" s="31">
        <f>INDEX('Mapping waste'!$D$5:$M$352,MATCH($B49,'Mapping waste'!$B$5:$B$352,0),MATCH(K$3,'Mapping waste'!$D$4:$M$4,0))*$D49</f>
        <v>0</v>
      </c>
      <c r="L49" s="31">
        <f>INDEX('Mapping waste'!$D$5:$M$352,MATCH($B49,'Mapping waste'!$B$5:$B$352,0),MATCH(L$3,'Mapping waste'!$D$4:$M$4,0))*$D49</f>
        <v>0</v>
      </c>
      <c r="M49" s="31">
        <f>INDEX('Mapping waste'!$D$5:$M$352,MATCH($B49,'Mapping waste'!$B$5:$B$352,0),MATCH(M$3,'Mapping waste'!$D$4:$M$4,0))*$D49</f>
        <v>0</v>
      </c>
      <c r="N49" s="31">
        <f>INDEX('Mapping waste'!$D$5:$M$352,MATCH($B49,'Mapping waste'!$B$5:$B$352,0),MATCH(N$3,'Mapping waste'!$D$4:$M$4,0))*$D49</f>
        <v>0</v>
      </c>
      <c r="O49" s="31">
        <f>INDEX('Mapping waste'!$D$5:$M$352,MATCH($B49,'Mapping waste'!$B$5:$B$352,0),MATCH(O$3,'Mapping waste'!$D$4:$M$4,0))*$D49</f>
        <v>0</v>
      </c>
      <c r="P49" s="31">
        <f>INDEX('Mapping waste'!$D$5:$M$352,MATCH($B49,'Mapping waste'!$B$5:$B$352,0),MATCH(P$3,'Mapping waste'!$D$4:$M$4,0))*$D49</f>
        <v>0</v>
      </c>
      <c r="Q49" s="31">
        <f>INDEX('Mapping waste'!$D$5:$M$352,MATCH($B49,'Mapping waste'!$B$5:$B$352,0),MATCH(Q$3,'Mapping waste'!$D$4:$M$4,0))*$D49</f>
        <v>0</v>
      </c>
    </row>
    <row r="50" spans="1:17" x14ac:dyDescent="0.45">
      <c r="A50" s="20" t="s">
        <v>455</v>
      </c>
      <c r="B50" s="20" t="s">
        <v>456</v>
      </c>
      <c r="C50" s="20" t="s">
        <v>13</v>
      </c>
      <c r="D50" s="31">
        <f>INDEX('ONS data MYE 5'!$M$6:$M$445, MATCH($B50,'ONS data MYE 5'!$B$6:$B$445,0))</f>
        <v>95107</v>
      </c>
      <c r="E50" s="31">
        <f>INDEX('ONS data MYE 5'!$N$6:$N$445, MATCH($B50,'ONS data MYE 5'!$B$6:$B$445,0))</f>
        <v>1849</v>
      </c>
      <c r="F50" s="31">
        <f t="shared" si="0"/>
        <v>7.5224002313871248</v>
      </c>
      <c r="G50" s="31">
        <f t="shared" si="1"/>
        <v>56.586505241173072</v>
      </c>
      <c r="H50" s="31">
        <f>INDEX('Mapping waste'!$D$5:$M$352,MATCH($B50,'Mapping waste'!$B$5:$B$352,0),MATCH(H$3,'Mapping waste'!$D$4:$M$4,0))*$D50</f>
        <v>0</v>
      </c>
      <c r="I50" s="31">
        <f>INDEX('Mapping waste'!$D$5:$M$352,MATCH($B50,'Mapping waste'!$B$5:$B$352,0),MATCH(I$3,'Mapping waste'!$D$4:$M$4,0))*$D50</f>
        <v>0</v>
      </c>
      <c r="J50" s="31">
        <f>INDEX('Mapping waste'!$D$5:$M$352,MATCH($B50,'Mapping waste'!$B$5:$B$352,0),MATCH(J$3,'Mapping waste'!$D$4:$M$4,0))*$D50</f>
        <v>0</v>
      </c>
      <c r="K50" s="31">
        <f>INDEX('Mapping waste'!$D$5:$M$352,MATCH($B50,'Mapping waste'!$B$5:$B$352,0),MATCH(K$3,'Mapping waste'!$D$4:$M$4,0))*$D50</f>
        <v>0</v>
      </c>
      <c r="L50" s="31">
        <f>INDEX('Mapping waste'!$D$5:$M$352,MATCH($B50,'Mapping waste'!$B$5:$B$352,0),MATCH(L$3,'Mapping waste'!$D$4:$M$4,0))*$D50</f>
        <v>0</v>
      </c>
      <c r="M50" s="31">
        <f>INDEX('Mapping waste'!$D$5:$M$352,MATCH($B50,'Mapping waste'!$B$5:$B$352,0),MATCH(M$3,'Mapping waste'!$D$4:$M$4,0))*$D50</f>
        <v>0</v>
      </c>
      <c r="N50" s="31">
        <f>INDEX('Mapping waste'!$D$5:$M$352,MATCH($B50,'Mapping waste'!$B$5:$B$352,0),MATCH(N$3,'Mapping waste'!$D$4:$M$4,0))*$D50</f>
        <v>95107</v>
      </c>
      <c r="O50" s="31">
        <f>INDEX('Mapping waste'!$D$5:$M$352,MATCH($B50,'Mapping waste'!$B$5:$B$352,0),MATCH(O$3,'Mapping waste'!$D$4:$M$4,0))*$D50</f>
        <v>0</v>
      </c>
      <c r="P50" s="31">
        <f>INDEX('Mapping waste'!$D$5:$M$352,MATCH($B50,'Mapping waste'!$B$5:$B$352,0),MATCH(P$3,'Mapping waste'!$D$4:$M$4,0))*$D50</f>
        <v>0</v>
      </c>
      <c r="Q50" s="31">
        <f>INDEX('Mapping waste'!$D$5:$M$352,MATCH($B50,'Mapping waste'!$B$5:$B$352,0),MATCH(Q$3,'Mapping waste'!$D$4:$M$4,0))*$D50</f>
        <v>0</v>
      </c>
    </row>
    <row r="51" spans="1:17" x14ac:dyDescent="0.45">
      <c r="A51" s="20" t="s">
        <v>79</v>
      </c>
      <c r="B51" s="20" t="s">
        <v>80</v>
      </c>
      <c r="C51" s="20" t="s">
        <v>81</v>
      </c>
      <c r="D51" s="31">
        <f>INDEX('ONS data MYE 5'!$M$6:$M$445, MATCH($B51,'ONS data MYE 5'!$B$6:$B$445,0))</f>
        <v>37791</v>
      </c>
      <c r="E51" s="31">
        <f>INDEX('ONS data MYE 5'!$N$6:$N$445, MATCH($B51,'ONS data MYE 5'!$B$6:$B$445,0))</f>
        <v>99</v>
      </c>
      <c r="F51" s="31">
        <f t="shared" si="0"/>
        <v>4.5951198501345898</v>
      </c>
      <c r="G51" s="31">
        <f t="shared" si="1"/>
        <v>21.115126437100933</v>
      </c>
      <c r="H51" s="31">
        <f>INDEX('Mapping waste'!$D$5:$M$352,MATCH($B51,'Mapping waste'!$B$5:$B$352,0),MATCH(H$3,'Mapping waste'!$D$4:$M$4,0))*$D51</f>
        <v>32878.17</v>
      </c>
      <c r="I51" s="31">
        <f>INDEX('Mapping waste'!$D$5:$M$352,MATCH($B51,'Mapping waste'!$B$5:$B$352,0),MATCH(I$3,'Mapping waste'!$D$4:$M$4,0))*$D51</f>
        <v>0</v>
      </c>
      <c r="J51" s="31">
        <f>INDEX('Mapping waste'!$D$5:$M$352,MATCH($B51,'Mapping waste'!$B$5:$B$352,0),MATCH(J$3,'Mapping waste'!$D$4:$M$4,0))*$D51</f>
        <v>0</v>
      </c>
      <c r="K51" s="31">
        <f>INDEX('Mapping waste'!$D$5:$M$352,MATCH($B51,'Mapping waste'!$B$5:$B$352,0),MATCH(K$3,'Mapping waste'!$D$4:$M$4,0))*$D51</f>
        <v>0</v>
      </c>
      <c r="L51" s="31">
        <f>INDEX('Mapping waste'!$D$5:$M$352,MATCH($B51,'Mapping waste'!$B$5:$B$352,0),MATCH(L$3,'Mapping waste'!$D$4:$M$4,0))*$D51</f>
        <v>4912.83</v>
      </c>
      <c r="M51" s="31">
        <f>INDEX('Mapping waste'!$D$5:$M$352,MATCH($B51,'Mapping waste'!$B$5:$B$352,0),MATCH(M$3,'Mapping waste'!$D$4:$M$4,0))*$D51</f>
        <v>0</v>
      </c>
      <c r="N51" s="31">
        <f>INDEX('Mapping waste'!$D$5:$M$352,MATCH($B51,'Mapping waste'!$B$5:$B$352,0),MATCH(N$3,'Mapping waste'!$D$4:$M$4,0))*$D51</f>
        <v>0</v>
      </c>
      <c r="O51" s="31">
        <f>INDEX('Mapping waste'!$D$5:$M$352,MATCH($B51,'Mapping waste'!$B$5:$B$352,0),MATCH(O$3,'Mapping waste'!$D$4:$M$4,0))*$D51</f>
        <v>0</v>
      </c>
      <c r="P51" s="31">
        <f>INDEX('Mapping waste'!$D$5:$M$352,MATCH($B51,'Mapping waste'!$B$5:$B$352,0),MATCH(P$3,'Mapping waste'!$D$4:$M$4,0))*$D51</f>
        <v>0</v>
      </c>
      <c r="Q51" s="31">
        <f>INDEX('Mapping waste'!$D$5:$M$352,MATCH($B51,'Mapping waste'!$B$5:$B$352,0),MATCH(Q$3,'Mapping waste'!$D$4:$M$4,0))*$D51</f>
        <v>0</v>
      </c>
    </row>
    <row r="52" spans="1:17" x14ac:dyDescent="0.45">
      <c r="A52" s="20" t="s">
        <v>102</v>
      </c>
      <c r="B52" s="20" t="s">
        <v>103</v>
      </c>
      <c r="C52" s="20" t="s">
        <v>81</v>
      </c>
      <c r="D52" s="31">
        <f>INDEX('ONS data MYE 5'!$M$6:$M$445, MATCH($B52,'ONS data MYE 5'!$B$6:$B$445,0))</f>
        <v>87426</v>
      </c>
      <c r="E52" s="31">
        <f>INDEX('ONS data MYE 5'!$N$6:$N$445, MATCH($B52,'ONS data MYE 5'!$B$6:$B$445,0))</f>
        <v>148</v>
      </c>
      <c r="F52" s="31">
        <f t="shared" si="0"/>
        <v>4.9972122737641147</v>
      </c>
      <c r="G52" s="31">
        <f t="shared" si="1"/>
        <v>24.972130509058712</v>
      </c>
      <c r="H52" s="31">
        <f>INDEX('Mapping waste'!$D$5:$M$352,MATCH($B52,'Mapping waste'!$B$5:$B$352,0),MATCH(H$3,'Mapping waste'!$D$4:$M$4,0))*$D52</f>
        <v>38467.440000000002</v>
      </c>
      <c r="I52" s="31">
        <f>INDEX('Mapping waste'!$D$5:$M$352,MATCH($B52,'Mapping waste'!$B$5:$B$352,0),MATCH(I$3,'Mapping waste'!$D$4:$M$4,0))*$D52</f>
        <v>0</v>
      </c>
      <c r="J52" s="31">
        <f>INDEX('Mapping waste'!$D$5:$M$352,MATCH($B52,'Mapping waste'!$B$5:$B$352,0),MATCH(J$3,'Mapping waste'!$D$4:$M$4,0))*$D52</f>
        <v>0</v>
      </c>
      <c r="K52" s="31">
        <f>INDEX('Mapping waste'!$D$5:$M$352,MATCH($B52,'Mapping waste'!$B$5:$B$352,0),MATCH(K$3,'Mapping waste'!$D$4:$M$4,0))*$D52</f>
        <v>0</v>
      </c>
      <c r="L52" s="31">
        <f>INDEX('Mapping waste'!$D$5:$M$352,MATCH($B52,'Mapping waste'!$B$5:$B$352,0),MATCH(L$3,'Mapping waste'!$D$4:$M$4,0))*$D52</f>
        <v>48958.560000000005</v>
      </c>
      <c r="M52" s="31">
        <f>INDEX('Mapping waste'!$D$5:$M$352,MATCH($B52,'Mapping waste'!$B$5:$B$352,0),MATCH(M$3,'Mapping waste'!$D$4:$M$4,0))*$D52</f>
        <v>0</v>
      </c>
      <c r="N52" s="31">
        <f>INDEX('Mapping waste'!$D$5:$M$352,MATCH($B52,'Mapping waste'!$B$5:$B$352,0),MATCH(N$3,'Mapping waste'!$D$4:$M$4,0))*$D52</f>
        <v>0</v>
      </c>
      <c r="O52" s="31">
        <f>INDEX('Mapping waste'!$D$5:$M$352,MATCH($B52,'Mapping waste'!$B$5:$B$352,0),MATCH(O$3,'Mapping waste'!$D$4:$M$4,0))*$D52</f>
        <v>0</v>
      </c>
      <c r="P52" s="31">
        <f>INDEX('Mapping waste'!$D$5:$M$352,MATCH($B52,'Mapping waste'!$B$5:$B$352,0),MATCH(P$3,'Mapping waste'!$D$4:$M$4,0))*$D52</f>
        <v>0</v>
      </c>
      <c r="Q52" s="31">
        <f>INDEX('Mapping waste'!$D$5:$M$352,MATCH($B52,'Mapping waste'!$B$5:$B$352,0),MATCH(Q$3,'Mapping waste'!$D$4:$M$4,0))*$D52</f>
        <v>0</v>
      </c>
    </row>
    <row r="53" spans="1:17" x14ac:dyDescent="0.45">
      <c r="A53" s="20" t="s">
        <v>104</v>
      </c>
      <c r="B53" s="20" t="s">
        <v>105</v>
      </c>
      <c r="C53" s="20" t="s">
        <v>81</v>
      </c>
      <c r="D53" s="31">
        <f>INDEX('ONS data MYE 5'!$M$6:$M$445, MATCH($B53,'ONS data MYE 5'!$B$6:$B$445,0))</f>
        <v>65831</v>
      </c>
      <c r="E53" s="31">
        <f>INDEX('ONS data MYE 5'!$N$6:$N$445, MATCH($B53,'ONS data MYE 5'!$B$6:$B$445,0))</f>
        <v>180</v>
      </c>
      <c r="F53" s="31">
        <f t="shared" si="0"/>
        <v>5.1929568508902104</v>
      </c>
      <c r="G53" s="31">
        <f t="shared" si="1"/>
        <v>26.96680085520757</v>
      </c>
      <c r="H53" s="31">
        <f>INDEX('Mapping waste'!$D$5:$M$352,MATCH($B53,'Mapping waste'!$B$5:$B$352,0),MATCH(H$3,'Mapping waste'!$D$4:$M$4,0))*$D53</f>
        <v>65831</v>
      </c>
      <c r="I53" s="31">
        <f>INDEX('Mapping waste'!$D$5:$M$352,MATCH($B53,'Mapping waste'!$B$5:$B$352,0),MATCH(I$3,'Mapping waste'!$D$4:$M$4,0))*$D53</f>
        <v>0</v>
      </c>
      <c r="J53" s="31">
        <f>INDEX('Mapping waste'!$D$5:$M$352,MATCH($B53,'Mapping waste'!$B$5:$B$352,0),MATCH(J$3,'Mapping waste'!$D$4:$M$4,0))*$D53</f>
        <v>0</v>
      </c>
      <c r="K53" s="31">
        <f>INDEX('Mapping waste'!$D$5:$M$352,MATCH($B53,'Mapping waste'!$B$5:$B$352,0),MATCH(K$3,'Mapping waste'!$D$4:$M$4,0))*$D53</f>
        <v>0</v>
      </c>
      <c r="L53" s="31">
        <f>INDEX('Mapping waste'!$D$5:$M$352,MATCH($B53,'Mapping waste'!$B$5:$B$352,0),MATCH(L$3,'Mapping waste'!$D$4:$M$4,0))*$D53</f>
        <v>0</v>
      </c>
      <c r="M53" s="31">
        <f>INDEX('Mapping waste'!$D$5:$M$352,MATCH($B53,'Mapping waste'!$B$5:$B$352,0),MATCH(M$3,'Mapping waste'!$D$4:$M$4,0))*$D53</f>
        <v>0</v>
      </c>
      <c r="N53" s="31">
        <f>INDEX('Mapping waste'!$D$5:$M$352,MATCH($B53,'Mapping waste'!$B$5:$B$352,0),MATCH(N$3,'Mapping waste'!$D$4:$M$4,0))*$D53</f>
        <v>0</v>
      </c>
      <c r="O53" s="31">
        <f>INDEX('Mapping waste'!$D$5:$M$352,MATCH($B53,'Mapping waste'!$B$5:$B$352,0),MATCH(O$3,'Mapping waste'!$D$4:$M$4,0))*$D53</f>
        <v>0</v>
      </c>
      <c r="P53" s="31">
        <f>INDEX('Mapping waste'!$D$5:$M$352,MATCH($B53,'Mapping waste'!$B$5:$B$352,0),MATCH(P$3,'Mapping waste'!$D$4:$M$4,0))*$D53</f>
        <v>0</v>
      </c>
      <c r="Q53" s="31">
        <f>INDEX('Mapping waste'!$D$5:$M$352,MATCH($B53,'Mapping waste'!$B$5:$B$352,0),MATCH(Q$3,'Mapping waste'!$D$4:$M$4,0))*$D53</f>
        <v>0</v>
      </c>
    </row>
    <row r="54" spans="1:17" x14ac:dyDescent="0.45">
      <c r="A54" s="20" t="s">
        <v>106</v>
      </c>
      <c r="B54" s="20" t="s">
        <v>107</v>
      </c>
      <c r="C54" s="20" t="s">
        <v>81</v>
      </c>
      <c r="D54" s="31">
        <f>INDEX('ONS data MYE 5'!$M$6:$M$445, MATCH($B54,'ONS data MYE 5'!$B$6:$B$445,0))</f>
        <v>136799</v>
      </c>
      <c r="E54" s="31">
        <f>INDEX('ONS data MYE 5'!$N$6:$N$445, MATCH($B54,'ONS data MYE 5'!$B$6:$B$445,0))</f>
        <v>78</v>
      </c>
      <c r="F54" s="31">
        <f t="shared" si="0"/>
        <v>4.3567088266895917</v>
      </c>
      <c r="G54" s="31">
        <f t="shared" si="1"/>
        <v>18.980911800554999</v>
      </c>
      <c r="H54" s="31">
        <f>INDEX('Mapping waste'!$D$5:$M$352,MATCH($B54,'Mapping waste'!$B$5:$B$352,0),MATCH(H$3,'Mapping waste'!$D$4:$M$4,0))*$D54</f>
        <v>136799</v>
      </c>
      <c r="I54" s="31">
        <f>INDEX('Mapping waste'!$D$5:$M$352,MATCH($B54,'Mapping waste'!$B$5:$B$352,0),MATCH(I$3,'Mapping waste'!$D$4:$M$4,0))*$D54</f>
        <v>0</v>
      </c>
      <c r="J54" s="31">
        <f>INDEX('Mapping waste'!$D$5:$M$352,MATCH($B54,'Mapping waste'!$B$5:$B$352,0),MATCH(J$3,'Mapping waste'!$D$4:$M$4,0))*$D54</f>
        <v>0</v>
      </c>
      <c r="K54" s="31">
        <f>INDEX('Mapping waste'!$D$5:$M$352,MATCH($B54,'Mapping waste'!$B$5:$B$352,0),MATCH(K$3,'Mapping waste'!$D$4:$M$4,0))*$D54</f>
        <v>0</v>
      </c>
      <c r="L54" s="31">
        <f>INDEX('Mapping waste'!$D$5:$M$352,MATCH($B54,'Mapping waste'!$B$5:$B$352,0),MATCH(L$3,'Mapping waste'!$D$4:$M$4,0))*$D54</f>
        <v>0</v>
      </c>
      <c r="M54" s="31">
        <f>INDEX('Mapping waste'!$D$5:$M$352,MATCH($B54,'Mapping waste'!$B$5:$B$352,0),MATCH(M$3,'Mapping waste'!$D$4:$M$4,0))*$D54</f>
        <v>0</v>
      </c>
      <c r="N54" s="31">
        <f>INDEX('Mapping waste'!$D$5:$M$352,MATCH($B54,'Mapping waste'!$B$5:$B$352,0),MATCH(N$3,'Mapping waste'!$D$4:$M$4,0))*$D54</f>
        <v>0</v>
      </c>
      <c r="O54" s="31">
        <f>INDEX('Mapping waste'!$D$5:$M$352,MATCH($B54,'Mapping waste'!$B$5:$B$352,0),MATCH(O$3,'Mapping waste'!$D$4:$M$4,0))*$D54</f>
        <v>0</v>
      </c>
      <c r="P54" s="31">
        <f>INDEX('Mapping waste'!$D$5:$M$352,MATCH($B54,'Mapping waste'!$B$5:$B$352,0),MATCH(P$3,'Mapping waste'!$D$4:$M$4,0))*$D54</f>
        <v>0</v>
      </c>
      <c r="Q54" s="31">
        <f>INDEX('Mapping waste'!$D$5:$M$352,MATCH($B54,'Mapping waste'!$B$5:$B$352,0),MATCH(Q$3,'Mapping waste'!$D$4:$M$4,0))*$D54</f>
        <v>0</v>
      </c>
    </row>
    <row r="55" spans="1:17" x14ac:dyDescent="0.45">
      <c r="A55" s="20" t="s">
        <v>108</v>
      </c>
      <c r="B55" s="20" t="s">
        <v>109</v>
      </c>
      <c r="C55" s="20" t="s">
        <v>81</v>
      </c>
      <c r="D55" s="31">
        <f>INDEX('ONS data MYE 5'!$M$6:$M$445, MATCH($B55,'ONS data MYE 5'!$B$6:$B$445,0))</f>
        <v>95371</v>
      </c>
      <c r="E55" s="31">
        <f>INDEX('ONS data MYE 5'!$N$6:$N$445, MATCH($B55,'ONS data MYE 5'!$B$6:$B$445,0))</f>
        <v>2672</v>
      </c>
      <c r="F55" s="31">
        <f t="shared" si="0"/>
        <v>7.8905825346565361</v>
      </c>
      <c r="G55" s="31">
        <f t="shared" si="1"/>
        <v>62.261292736226764</v>
      </c>
      <c r="H55" s="31">
        <f>INDEX('Mapping waste'!$D$5:$M$352,MATCH($B55,'Mapping waste'!$B$5:$B$352,0),MATCH(H$3,'Mapping waste'!$D$4:$M$4,0))*$D55</f>
        <v>95371</v>
      </c>
      <c r="I55" s="31">
        <f>INDEX('Mapping waste'!$D$5:$M$352,MATCH($B55,'Mapping waste'!$B$5:$B$352,0),MATCH(I$3,'Mapping waste'!$D$4:$M$4,0))*$D55</f>
        <v>0</v>
      </c>
      <c r="J55" s="31">
        <f>INDEX('Mapping waste'!$D$5:$M$352,MATCH($B55,'Mapping waste'!$B$5:$B$352,0),MATCH(J$3,'Mapping waste'!$D$4:$M$4,0))*$D55</f>
        <v>0</v>
      </c>
      <c r="K55" s="31">
        <f>INDEX('Mapping waste'!$D$5:$M$352,MATCH($B55,'Mapping waste'!$B$5:$B$352,0),MATCH(K$3,'Mapping waste'!$D$4:$M$4,0))*$D55</f>
        <v>0</v>
      </c>
      <c r="L55" s="31">
        <f>INDEX('Mapping waste'!$D$5:$M$352,MATCH($B55,'Mapping waste'!$B$5:$B$352,0),MATCH(L$3,'Mapping waste'!$D$4:$M$4,0))*$D55</f>
        <v>0</v>
      </c>
      <c r="M55" s="31">
        <f>INDEX('Mapping waste'!$D$5:$M$352,MATCH($B55,'Mapping waste'!$B$5:$B$352,0),MATCH(M$3,'Mapping waste'!$D$4:$M$4,0))*$D55</f>
        <v>0</v>
      </c>
      <c r="N55" s="31">
        <f>INDEX('Mapping waste'!$D$5:$M$352,MATCH($B55,'Mapping waste'!$B$5:$B$352,0),MATCH(N$3,'Mapping waste'!$D$4:$M$4,0))*$D55</f>
        <v>0</v>
      </c>
      <c r="O55" s="31">
        <f>INDEX('Mapping waste'!$D$5:$M$352,MATCH($B55,'Mapping waste'!$B$5:$B$352,0),MATCH(O$3,'Mapping waste'!$D$4:$M$4,0))*$D55</f>
        <v>0</v>
      </c>
      <c r="P55" s="31">
        <f>INDEX('Mapping waste'!$D$5:$M$352,MATCH($B55,'Mapping waste'!$B$5:$B$352,0),MATCH(P$3,'Mapping waste'!$D$4:$M$4,0))*$D55</f>
        <v>0</v>
      </c>
      <c r="Q55" s="31">
        <f>INDEX('Mapping waste'!$D$5:$M$352,MATCH($B55,'Mapping waste'!$B$5:$B$352,0),MATCH(Q$3,'Mapping waste'!$D$4:$M$4,0))*$D55</f>
        <v>0</v>
      </c>
    </row>
    <row r="56" spans="1:17" x14ac:dyDescent="0.45">
      <c r="A56" s="20" t="s">
        <v>110</v>
      </c>
      <c r="B56" s="20" t="s">
        <v>111</v>
      </c>
      <c r="C56" s="20" t="s">
        <v>81</v>
      </c>
      <c r="D56" s="31">
        <f>INDEX('ONS data MYE 5'!$M$6:$M$445, MATCH($B56,'ONS data MYE 5'!$B$6:$B$445,0))</f>
        <v>109935</v>
      </c>
      <c r="E56" s="31">
        <f>INDEX('ONS data MYE 5'!$N$6:$N$445, MATCH($B56,'ONS data MYE 5'!$B$6:$B$445,0))</f>
        <v>119</v>
      </c>
      <c r="F56" s="31">
        <f t="shared" si="0"/>
        <v>4.7791234931115296</v>
      </c>
      <c r="G56" s="31">
        <f t="shared" si="1"/>
        <v>22.84002136241055</v>
      </c>
      <c r="H56" s="31">
        <f>INDEX('Mapping waste'!$D$5:$M$352,MATCH($B56,'Mapping waste'!$B$5:$B$352,0),MATCH(H$3,'Mapping waste'!$D$4:$M$4,0))*$D56</f>
        <v>106636.95</v>
      </c>
      <c r="I56" s="31">
        <f>INDEX('Mapping waste'!$D$5:$M$352,MATCH($B56,'Mapping waste'!$B$5:$B$352,0),MATCH(I$3,'Mapping waste'!$D$4:$M$4,0))*$D56</f>
        <v>0</v>
      </c>
      <c r="J56" s="31">
        <f>INDEX('Mapping waste'!$D$5:$M$352,MATCH($B56,'Mapping waste'!$B$5:$B$352,0),MATCH(J$3,'Mapping waste'!$D$4:$M$4,0))*$D56</f>
        <v>0</v>
      </c>
      <c r="K56" s="31">
        <f>INDEX('Mapping waste'!$D$5:$M$352,MATCH($B56,'Mapping waste'!$B$5:$B$352,0),MATCH(K$3,'Mapping waste'!$D$4:$M$4,0))*$D56</f>
        <v>0</v>
      </c>
      <c r="L56" s="31">
        <f>INDEX('Mapping waste'!$D$5:$M$352,MATCH($B56,'Mapping waste'!$B$5:$B$352,0),MATCH(L$3,'Mapping waste'!$D$4:$M$4,0))*$D56</f>
        <v>3298.0499999999997</v>
      </c>
      <c r="M56" s="31">
        <f>INDEX('Mapping waste'!$D$5:$M$352,MATCH($B56,'Mapping waste'!$B$5:$B$352,0),MATCH(M$3,'Mapping waste'!$D$4:$M$4,0))*$D56</f>
        <v>0</v>
      </c>
      <c r="N56" s="31">
        <f>INDEX('Mapping waste'!$D$5:$M$352,MATCH($B56,'Mapping waste'!$B$5:$B$352,0),MATCH(N$3,'Mapping waste'!$D$4:$M$4,0))*$D56</f>
        <v>0</v>
      </c>
      <c r="O56" s="31">
        <f>INDEX('Mapping waste'!$D$5:$M$352,MATCH($B56,'Mapping waste'!$B$5:$B$352,0),MATCH(O$3,'Mapping waste'!$D$4:$M$4,0))*$D56</f>
        <v>0</v>
      </c>
      <c r="P56" s="31">
        <f>INDEX('Mapping waste'!$D$5:$M$352,MATCH($B56,'Mapping waste'!$B$5:$B$352,0),MATCH(P$3,'Mapping waste'!$D$4:$M$4,0))*$D56</f>
        <v>0</v>
      </c>
      <c r="Q56" s="31">
        <f>INDEX('Mapping waste'!$D$5:$M$352,MATCH($B56,'Mapping waste'!$B$5:$B$352,0),MATCH(Q$3,'Mapping waste'!$D$4:$M$4,0))*$D56</f>
        <v>0</v>
      </c>
    </row>
    <row r="57" spans="1:17" x14ac:dyDescent="0.45">
      <c r="A57" s="20" t="s">
        <v>112</v>
      </c>
      <c r="B57" s="20" t="s">
        <v>113</v>
      </c>
      <c r="C57" s="20" t="s">
        <v>81</v>
      </c>
      <c r="D57" s="31">
        <f>INDEX('ONS data MYE 5'!$M$6:$M$445, MATCH($B57,'ONS data MYE 5'!$B$6:$B$445,0))</f>
        <v>89184</v>
      </c>
      <c r="E57" s="31">
        <f>INDEX('ONS data MYE 5'!$N$6:$N$445, MATCH($B57,'ONS data MYE 5'!$B$6:$B$445,0))</f>
        <v>119</v>
      </c>
      <c r="F57" s="31">
        <f t="shared" si="0"/>
        <v>4.7791234931115296</v>
      </c>
      <c r="G57" s="31">
        <f t="shared" si="1"/>
        <v>22.84002136241055</v>
      </c>
      <c r="H57" s="31">
        <f>INDEX('Mapping waste'!$D$5:$M$352,MATCH($B57,'Mapping waste'!$B$5:$B$352,0),MATCH(H$3,'Mapping waste'!$D$4:$M$4,0))*$D57</f>
        <v>89184</v>
      </c>
      <c r="I57" s="31">
        <f>INDEX('Mapping waste'!$D$5:$M$352,MATCH($B57,'Mapping waste'!$B$5:$B$352,0),MATCH(I$3,'Mapping waste'!$D$4:$M$4,0))*$D57</f>
        <v>0</v>
      </c>
      <c r="J57" s="31">
        <f>INDEX('Mapping waste'!$D$5:$M$352,MATCH($B57,'Mapping waste'!$B$5:$B$352,0),MATCH(J$3,'Mapping waste'!$D$4:$M$4,0))*$D57</f>
        <v>0</v>
      </c>
      <c r="K57" s="31">
        <f>INDEX('Mapping waste'!$D$5:$M$352,MATCH($B57,'Mapping waste'!$B$5:$B$352,0),MATCH(K$3,'Mapping waste'!$D$4:$M$4,0))*$D57</f>
        <v>0</v>
      </c>
      <c r="L57" s="31">
        <f>INDEX('Mapping waste'!$D$5:$M$352,MATCH($B57,'Mapping waste'!$B$5:$B$352,0),MATCH(L$3,'Mapping waste'!$D$4:$M$4,0))*$D57</f>
        <v>0</v>
      </c>
      <c r="M57" s="31">
        <f>INDEX('Mapping waste'!$D$5:$M$352,MATCH($B57,'Mapping waste'!$B$5:$B$352,0),MATCH(M$3,'Mapping waste'!$D$4:$M$4,0))*$D57</f>
        <v>0</v>
      </c>
      <c r="N57" s="31">
        <f>INDEX('Mapping waste'!$D$5:$M$352,MATCH($B57,'Mapping waste'!$B$5:$B$352,0),MATCH(N$3,'Mapping waste'!$D$4:$M$4,0))*$D57</f>
        <v>0</v>
      </c>
      <c r="O57" s="31">
        <f>INDEX('Mapping waste'!$D$5:$M$352,MATCH($B57,'Mapping waste'!$B$5:$B$352,0),MATCH(O$3,'Mapping waste'!$D$4:$M$4,0))*$D57</f>
        <v>0</v>
      </c>
      <c r="P57" s="31">
        <f>INDEX('Mapping waste'!$D$5:$M$352,MATCH($B57,'Mapping waste'!$B$5:$B$352,0),MATCH(P$3,'Mapping waste'!$D$4:$M$4,0))*$D57</f>
        <v>0</v>
      </c>
      <c r="Q57" s="31">
        <f>INDEX('Mapping waste'!$D$5:$M$352,MATCH($B57,'Mapping waste'!$B$5:$B$352,0),MATCH(Q$3,'Mapping waste'!$D$4:$M$4,0))*$D57</f>
        <v>0</v>
      </c>
    </row>
    <row r="58" spans="1:17" x14ac:dyDescent="0.45">
      <c r="A58" s="20" t="s">
        <v>114</v>
      </c>
      <c r="B58" s="20" t="s">
        <v>115</v>
      </c>
      <c r="C58" s="20" t="s">
        <v>81</v>
      </c>
      <c r="D58" s="31">
        <f>INDEX('ONS data MYE 5'!$M$6:$M$445, MATCH($B58,'ONS data MYE 5'!$B$6:$B$445,0))</f>
        <v>136612</v>
      </c>
      <c r="E58" s="31">
        <f>INDEX('ONS data MYE 5'!$N$6:$N$445, MATCH($B58,'ONS data MYE 5'!$B$6:$B$445,0))</f>
        <v>145</v>
      </c>
      <c r="F58" s="31">
        <f t="shared" si="0"/>
        <v>4.9767337424205742</v>
      </c>
      <c r="G58" s="31">
        <f t="shared" si="1"/>
        <v>24.767878742947495</v>
      </c>
      <c r="H58" s="31">
        <f>INDEX('Mapping waste'!$D$5:$M$352,MATCH($B58,'Mapping waste'!$B$5:$B$352,0),MATCH(H$3,'Mapping waste'!$D$4:$M$4,0))*$D58</f>
        <v>136612</v>
      </c>
      <c r="I58" s="31">
        <f>INDEX('Mapping waste'!$D$5:$M$352,MATCH($B58,'Mapping waste'!$B$5:$B$352,0),MATCH(I$3,'Mapping waste'!$D$4:$M$4,0))*$D58</f>
        <v>0</v>
      </c>
      <c r="J58" s="31">
        <f>INDEX('Mapping waste'!$D$5:$M$352,MATCH($B58,'Mapping waste'!$B$5:$B$352,0),MATCH(J$3,'Mapping waste'!$D$4:$M$4,0))*$D58</f>
        <v>0</v>
      </c>
      <c r="K58" s="31">
        <f>INDEX('Mapping waste'!$D$5:$M$352,MATCH($B58,'Mapping waste'!$B$5:$B$352,0),MATCH(K$3,'Mapping waste'!$D$4:$M$4,0))*$D58</f>
        <v>0</v>
      </c>
      <c r="L58" s="31">
        <f>INDEX('Mapping waste'!$D$5:$M$352,MATCH($B58,'Mapping waste'!$B$5:$B$352,0),MATCH(L$3,'Mapping waste'!$D$4:$M$4,0))*$D58</f>
        <v>0</v>
      </c>
      <c r="M58" s="31">
        <f>INDEX('Mapping waste'!$D$5:$M$352,MATCH($B58,'Mapping waste'!$B$5:$B$352,0),MATCH(M$3,'Mapping waste'!$D$4:$M$4,0))*$D58</f>
        <v>0</v>
      </c>
      <c r="N58" s="31">
        <f>INDEX('Mapping waste'!$D$5:$M$352,MATCH($B58,'Mapping waste'!$B$5:$B$352,0),MATCH(N$3,'Mapping waste'!$D$4:$M$4,0))*$D58</f>
        <v>0</v>
      </c>
      <c r="O58" s="31">
        <f>INDEX('Mapping waste'!$D$5:$M$352,MATCH($B58,'Mapping waste'!$B$5:$B$352,0),MATCH(O$3,'Mapping waste'!$D$4:$M$4,0))*$D58</f>
        <v>0</v>
      </c>
      <c r="P58" s="31">
        <f>INDEX('Mapping waste'!$D$5:$M$352,MATCH($B58,'Mapping waste'!$B$5:$B$352,0),MATCH(P$3,'Mapping waste'!$D$4:$M$4,0))*$D58</f>
        <v>0</v>
      </c>
      <c r="Q58" s="31">
        <f>INDEX('Mapping waste'!$D$5:$M$352,MATCH($B58,'Mapping waste'!$B$5:$B$352,0),MATCH(Q$3,'Mapping waste'!$D$4:$M$4,0))*$D58</f>
        <v>0</v>
      </c>
    </row>
    <row r="59" spans="1:17" x14ac:dyDescent="0.45">
      <c r="A59" s="20" t="s">
        <v>116</v>
      </c>
      <c r="B59" s="20" t="s">
        <v>117</v>
      </c>
      <c r="C59" s="20" t="s">
        <v>81</v>
      </c>
      <c r="D59" s="31">
        <f>INDEX('ONS data MYE 5'!$M$6:$M$445, MATCH($B59,'ONS data MYE 5'!$B$6:$B$445,0))</f>
        <v>90791</v>
      </c>
      <c r="E59" s="31">
        <f>INDEX('ONS data MYE 5'!$N$6:$N$445, MATCH($B59,'ONS data MYE 5'!$B$6:$B$445,0))</f>
        <v>79</v>
      </c>
      <c r="F59" s="31">
        <f t="shared" si="0"/>
        <v>4.3694478524670215</v>
      </c>
      <c r="G59" s="31">
        <f t="shared" si="1"/>
        <v>19.092074535428665</v>
      </c>
      <c r="H59" s="31">
        <f>INDEX('Mapping waste'!$D$5:$M$352,MATCH($B59,'Mapping waste'!$B$5:$B$352,0),MATCH(H$3,'Mapping waste'!$D$4:$M$4,0))*$D59</f>
        <v>74448.62</v>
      </c>
      <c r="I59" s="31">
        <f>INDEX('Mapping waste'!$D$5:$M$352,MATCH($B59,'Mapping waste'!$B$5:$B$352,0),MATCH(I$3,'Mapping waste'!$D$4:$M$4,0))*$D59</f>
        <v>0</v>
      </c>
      <c r="J59" s="31">
        <f>INDEX('Mapping waste'!$D$5:$M$352,MATCH($B59,'Mapping waste'!$B$5:$B$352,0),MATCH(J$3,'Mapping waste'!$D$4:$M$4,0))*$D59</f>
        <v>0</v>
      </c>
      <c r="K59" s="31">
        <f>INDEX('Mapping waste'!$D$5:$M$352,MATCH($B59,'Mapping waste'!$B$5:$B$352,0),MATCH(K$3,'Mapping waste'!$D$4:$M$4,0))*$D59</f>
        <v>0</v>
      </c>
      <c r="L59" s="31">
        <f>INDEX('Mapping waste'!$D$5:$M$352,MATCH($B59,'Mapping waste'!$B$5:$B$352,0),MATCH(L$3,'Mapping waste'!$D$4:$M$4,0))*$D59</f>
        <v>16342.38</v>
      </c>
      <c r="M59" s="31">
        <f>INDEX('Mapping waste'!$D$5:$M$352,MATCH($B59,'Mapping waste'!$B$5:$B$352,0),MATCH(M$3,'Mapping waste'!$D$4:$M$4,0))*$D59</f>
        <v>0</v>
      </c>
      <c r="N59" s="31">
        <f>INDEX('Mapping waste'!$D$5:$M$352,MATCH($B59,'Mapping waste'!$B$5:$B$352,0),MATCH(N$3,'Mapping waste'!$D$4:$M$4,0))*$D59</f>
        <v>0</v>
      </c>
      <c r="O59" s="31">
        <f>INDEX('Mapping waste'!$D$5:$M$352,MATCH($B59,'Mapping waste'!$B$5:$B$352,0),MATCH(O$3,'Mapping waste'!$D$4:$M$4,0))*$D59</f>
        <v>0</v>
      </c>
      <c r="P59" s="31">
        <f>INDEX('Mapping waste'!$D$5:$M$352,MATCH($B59,'Mapping waste'!$B$5:$B$352,0),MATCH(P$3,'Mapping waste'!$D$4:$M$4,0))*$D59</f>
        <v>0</v>
      </c>
      <c r="Q59" s="31">
        <f>INDEX('Mapping waste'!$D$5:$M$352,MATCH($B59,'Mapping waste'!$B$5:$B$352,0),MATCH(Q$3,'Mapping waste'!$D$4:$M$4,0))*$D59</f>
        <v>0</v>
      </c>
    </row>
    <row r="60" spans="1:17" x14ac:dyDescent="0.45">
      <c r="A60" s="20" t="s">
        <v>130</v>
      </c>
      <c r="B60" s="20" t="s">
        <v>131</v>
      </c>
      <c r="C60" s="20" t="s">
        <v>81</v>
      </c>
      <c r="D60" s="31">
        <f>INDEX('ONS data MYE 5'!$M$6:$M$445, MATCH($B60,'ONS data MYE 5'!$B$6:$B$445,0))</f>
        <v>64214</v>
      </c>
      <c r="E60" s="31">
        <f>INDEX('ONS data MYE 5'!$N$6:$N$445, MATCH($B60,'ONS data MYE 5'!$B$6:$B$445,0))</f>
        <v>800</v>
      </c>
      <c r="F60" s="31">
        <f t="shared" si="0"/>
        <v>6.6846117276679271</v>
      </c>
      <c r="G60" s="31">
        <f t="shared" si="1"/>
        <v>44.684033949675587</v>
      </c>
      <c r="H60" s="31">
        <f>INDEX('Mapping waste'!$D$5:$M$352,MATCH($B60,'Mapping waste'!$B$5:$B$352,0),MATCH(H$3,'Mapping waste'!$D$4:$M$4,0))*$D60</f>
        <v>64214</v>
      </c>
      <c r="I60" s="31">
        <f>INDEX('Mapping waste'!$D$5:$M$352,MATCH($B60,'Mapping waste'!$B$5:$B$352,0),MATCH(I$3,'Mapping waste'!$D$4:$M$4,0))*$D60</f>
        <v>0</v>
      </c>
      <c r="J60" s="31">
        <f>INDEX('Mapping waste'!$D$5:$M$352,MATCH($B60,'Mapping waste'!$B$5:$B$352,0),MATCH(J$3,'Mapping waste'!$D$4:$M$4,0))*$D60</f>
        <v>0</v>
      </c>
      <c r="K60" s="31">
        <f>INDEX('Mapping waste'!$D$5:$M$352,MATCH($B60,'Mapping waste'!$B$5:$B$352,0),MATCH(K$3,'Mapping waste'!$D$4:$M$4,0))*$D60</f>
        <v>0</v>
      </c>
      <c r="L60" s="31">
        <f>INDEX('Mapping waste'!$D$5:$M$352,MATCH($B60,'Mapping waste'!$B$5:$B$352,0),MATCH(L$3,'Mapping waste'!$D$4:$M$4,0))*$D60</f>
        <v>0</v>
      </c>
      <c r="M60" s="31">
        <f>INDEX('Mapping waste'!$D$5:$M$352,MATCH($B60,'Mapping waste'!$B$5:$B$352,0),MATCH(M$3,'Mapping waste'!$D$4:$M$4,0))*$D60</f>
        <v>0</v>
      </c>
      <c r="N60" s="31">
        <f>INDEX('Mapping waste'!$D$5:$M$352,MATCH($B60,'Mapping waste'!$B$5:$B$352,0),MATCH(N$3,'Mapping waste'!$D$4:$M$4,0))*$D60</f>
        <v>0</v>
      </c>
      <c r="O60" s="31">
        <f>INDEX('Mapping waste'!$D$5:$M$352,MATCH($B60,'Mapping waste'!$B$5:$B$352,0),MATCH(O$3,'Mapping waste'!$D$4:$M$4,0))*$D60</f>
        <v>0</v>
      </c>
      <c r="P60" s="31">
        <f>INDEX('Mapping waste'!$D$5:$M$352,MATCH($B60,'Mapping waste'!$B$5:$B$352,0),MATCH(P$3,'Mapping waste'!$D$4:$M$4,0))*$D60</f>
        <v>0</v>
      </c>
      <c r="Q60" s="31">
        <f>INDEX('Mapping waste'!$D$5:$M$352,MATCH($B60,'Mapping waste'!$B$5:$B$352,0),MATCH(Q$3,'Mapping waste'!$D$4:$M$4,0))*$D60</f>
        <v>0</v>
      </c>
    </row>
    <row r="61" spans="1:17" x14ac:dyDescent="0.45">
      <c r="A61" s="20" t="s">
        <v>132</v>
      </c>
      <c r="B61" s="20" t="s">
        <v>133</v>
      </c>
      <c r="C61" s="20" t="s">
        <v>81</v>
      </c>
      <c r="D61" s="31">
        <f>INDEX('ONS data MYE 5'!$M$6:$M$445, MATCH($B61,'ONS data MYE 5'!$B$6:$B$445,0))</f>
        <v>78457</v>
      </c>
      <c r="E61" s="31">
        <f>INDEX('ONS data MYE 5'!$N$6:$N$445, MATCH($B61,'ONS data MYE 5'!$B$6:$B$445,0))</f>
        <v>118</v>
      </c>
      <c r="F61" s="31">
        <f t="shared" si="0"/>
        <v>4.7706846244656651</v>
      </c>
      <c r="G61" s="31">
        <f t="shared" si="1"/>
        <v>22.759431786113105</v>
      </c>
      <c r="H61" s="31">
        <f>INDEX('Mapping waste'!$D$5:$M$352,MATCH($B61,'Mapping waste'!$B$5:$B$352,0),MATCH(H$3,'Mapping waste'!$D$4:$M$4,0))*$D61</f>
        <v>65903.88</v>
      </c>
      <c r="I61" s="31">
        <f>INDEX('Mapping waste'!$D$5:$M$352,MATCH($B61,'Mapping waste'!$B$5:$B$352,0),MATCH(I$3,'Mapping waste'!$D$4:$M$4,0))*$D61</f>
        <v>0</v>
      </c>
      <c r="J61" s="31">
        <f>INDEX('Mapping waste'!$D$5:$M$352,MATCH($B61,'Mapping waste'!$B$5:$B$352,0),MATCH(J$3,'Mapping waste'!$D$4:$M$4,0))*$D61</f>
        <v>0</v>
      </c>
      <c r="K61" s="31">
        <f>INDEX('Mapping waste'!$D$5:$M$352,MATCH($B61,'Mapping waste'!$B$5:$B$352,0),MATCH(K$3,'Mapping waste'!$D$4:$M$4,0))*$D61</f>
        <v>0</v>
      </c>
      <c r="L61" s="31">
        <f>INDEX('Mapping waste'!$D$5:$M$352,MATCH($B61,'Mapping waste'!$B$5:$B$352,0),MATCH(L$3,'Mapping waste'!$D$4:$M$4,0))*$D61</f>
        <v>12553.12</v>
      </c>
      <c r="M61" s="31">
        <f>INDEX('Mapping waste'!$D$5:$M$352,MATCH($B61,'Mapping waste'!$B$5:$B$352,0),MATCH(M$3,'Mapping waste'!$D$4:$M$4,0))*$D61</f>
        <v>0</v>
      </c>
      <c r="N61" s="31">
        <f>INDEX('Mapping waste'!$D$5:$M$352,MATCH($B61,'Mapping waste'!$B$5:$B$352,0),MATCH(N$3,'Mapping waste'!$D$4:$M$4,0))*$D61</f>
        <v>0</v>
      </c>
      <c r="O61" s="31">
        <f>INDEX('Mapping waste'!$D$5:$M$352,MATCH($B61,'Mapping waste'!$B$5:$B$352,0),MATCH(O$3,'Mapping waste'!$D$4:$M$4,0))*$D61</f>
        <v>0</v>
      </c>
      <c r="P61" s="31">
        <f>INDEX('Mapping waste'!$D$5:$M$352,MATCH($B61,'Mapping waste'!$B$5:$B$352,0),MATCH(P$3,'Mapping waste'!$D$4:$M$4,0))*$D61</f>
        <v>0</v>
      </c>
      <c r="Q61" s="31">
        <f>INDEX('Mapping waste'!$D$5:$M$352,MATCH($B61,'Mapping waste'!$B$5:$B$352,0),MATCH(Q$3,'Mapping waste'!$D$4:$M$4,0))*$D61</f>
        <v>0</v>
      </c>
    </row>
    <row r="62" spans="1:17" x14ac:dyDescent="0.45">
      <c r="A62" s="20" t="s">
        <v>134</v>
      </c>
      <c r="B62" s="20" t="s">
        <v>135</v>
      </c>
      <c r="C62" s="20" t="s">
        <v>81</v>
      </c>
      <c r="D62" s="31">
        <f>INDEX('ONS data MYE 5'!$M$6:$M$445, MATCH($B62,'ONS data MYE 5'!$B$6:$B$445,0))</f>
        <v>88136</v>
      </c>
      <c r="E62" s="31">
        <f>INDEX('ONS data MYE 5'!$N$6:$N$445, MATCH($B62,'ONS data MYE 5'!$B$6:$B$445,0))</f>
        <v>173</v>
      </c>
      <c r="F62" s="31">
        <f t="shared" si="0"/>
        <v>5.1532915944977793</v>
      </c>
      <c r="G62" s="31">
        <f t="shared" si="1"/>
        <v>26.556414257921464</v>
      </c>
      <c r="H62" s="31">
        <f>INDEX('Mapping waste'!$D$5:$M$352,MATCH($B62,'Mapping waste'!$B$5:$B$352,0),MATCH(H$3,'Mapping waste'!$D$4:$M$4,0))*$D62</f>
        <v>88136</v>
      </c>
      <c r="I62" s="31">
        <f>INDEX('Mapping waste'!$D$5:$M$352,MATCH($B62,'Mapping waste'!$B$5:$B$352,0),MATCH(I$3,'Mapping waste'!$D$4:$M$4,0))*$D62</f>
        <v>0</v>
      </c>
      <c r="J62" s="31">
        <f>INDEX('Mapping waste'!$D$5:$M$352,MATCH($B62,'Mapping waste'!$B$5:$B$352,0),MATCH(J$3,'Mapping waste'!$D$4:$M$4,0))*$D62</f>
        <v>0</v>
      </c>
      <c r="K62" s="31">
        <f>INDEX('Mapping waste'!$D$5:$M$352,MATCH($B62,'Mapping waste'!$B$5:$B$352,0),MATCH(K$3,'Mapping waste'!$D$4:$M$4,0))*$D62</f>
        <v>0</v>
      </c>
      <c r="L62" s="31">
        <f>INDEX('Mapping waste'!$D$5:$M$352,MATCH($B62,'Mapping waste'!$B$5:$B$352,0),MATCH(L$3,'Mapping waste'!$D$4:$M$4,0))*$D62</f>
        <v>0</v>
      </c>
      <c r="M62" s="31">
        <f>INDEX('Mapping waste'!$D$5:$M$352,MATCH($B62,'Mapping waste'!$B$5:$B$352,0),MATCH(M$3,'Mapping waste'!$D$4:$M$4,0))*$D62</f>
        <v>0</v>
      </c>
      <c r="N62" s="31">
        <f>INDEX('Mapping waste'!$D$5:$M$352,MATCH($B62,'Mapping waste'!$B$5:$B$352,0),MATCH(N$3,'Mapping waste'!$D$4:$M$4,0))*$D62</f>
        <v>0</v>
      </c>
      <c r="O62" s="31">
        <f>INDEX('Mapping waste'!$D$5:$M$352,MATCH($B62,'Mapping waste'!$B$5:$B$352,0),MATCH(O$3,'Mapping waste'!$D$4:$M$4,0))*$D62</f>
        <v>0</v>
      </c>
      <c r="P62" s="31">
        <f>INDEX('Mapping waste'!$D$5:$M$352,MATCH($B62,'Mapping waste'!$B$5:$B$352,0),MATCH(P$3,'Mapping waste'!$D$4:$M$4,0))*$D62</f>
        <v>0</v>
      </c>
      <c r="Q62" s="31">
        <f>INDEX('Mapping waste'!$D$5:$M$352,MATCH($B62,'Mapping waste'!$B$5:$B$352,0),MATCH(Q$3,'Mapping waste'!$D$4:$M$4,0))*$D62</f>
        <v>0</v>
      </c>
    </row>
    <row r="63" spans="1:17" x14ac:dyDescent="0.45">
      <c r="A63" s="20" t="s">
        <v>136</v>
      </c>
      <c r="B63" s="20" t="s">
        <v>137</v>
      </c>
      <c r="C63" s="20" t="s">
        <v>81</v>
      </c>
      <c r="D63" s="31">
        <f>INDEX('ONS data MYE 5'!$M$6:$M$445, MATCH($B63,'ONS data MYE 5'!$B$6:$B$445,0))</f>
        <v>95765</v>
      </c>
      <c r="E63" s="31">
        <f>INDEX('ONS data MYE 5'!$N$6:$N$445, MATCH($B63,'ONS data MYE 5'!$B$6:$B$445,0))</f>
        <v>410</v>
      </c>
      <c r="F63" s="31">
        <f t="shared" si="0"/>
        <v>6.0161571596983539</v>
      </c>
      <c r="G63" s="31">
        <f t="shared" si="1"/>
        <v>36.194146970189763</v>
      </c>
      <c r="H63" s="31">
        <f>INDEX('Mapping waste'!$D$5:$M$352,MATCH($B63,'Mapping waste'!$B$5:$B$352,0),MATCH(H$3,'Mapping waste'!$D$4:$M$4,0))*$D63</f>
        <v>95765</v>
      </c>
      <c r="I63" s="31">
        <f>INDEX('Mapping waste'!$D$5:$M$352,MATCH($B63,'Mapping waste'!$B$5:$B$352,0),MATCH(I$3,'Mapping waste'!$D$4:$M$4,0))*$D63</f>
        <v>0</v>
      </c>
      <c r="J63" s="31">
        <f>INDEX('Mapping waste'!$D$5:$M$352,MATCH($B63,'Mapping waste'!$B$5:$B$352,0),MATCH(J$3,'Mapping waste'!$D$4:$M$4,0))*$D63</f>
        <v>0</v>
      </c>
      <c r="K63" s="31">
        <f>INDEX('Mapping waste'!$D$5:$M$352,MATCH($B63,'Mapping waste'!$B$5:$B$352,0),MATCH(K$3,'Mapping waste'!$D$4:$M$4,0))*$D63</f>
        <v>0</v>
      </c>
      <c r="L63" s="31">
        <f>INDEX('Mapping waste'!$D$5:$M$352,MATCH($B63,'Mapping waste'!$B$5:$B$352,0),MATCH(L$3,'Mapping waste'!$D$4:$M$4,0))*$D63</f>
        <v>0</v>
      </c>
      <c r="M63" s="31">
        <f>INDEX('Mapping waste'!$D$5:$M$352,MATCH($B63,'Mapping waste'!$B$5:$B$352,0),MATCH(M$3,'Mapping waste'!$D$4:$M$4,0))*$D63</f>
        <v>0</v>
      </c>
      <c r="N63" s="31">
        <f>INDEX('Mapping waste'!$D$5:$M$352,MATCH($B63,'Mapping waste'!$B$5:$B$352,0),MATCH(N$3,'Mapping waste'!$D$4:$M$4,0))*$D63</f>
        <v>0</v>
      </c>
      <c r="O63" s="31">
        <f>INDEX('Mapping waste'!$D$5:$M$352,MATCH($B63,'Mapping waste'!$B$5:$B$352,0),MATCH(O$3,'Mapping waste'!$D$4:$M$4,0))*$D63</f>
        <v>0</v>
      </c>
      <c r="P63" s="31">
        <f>INDEX('Mapping waste'!$D$5:$M$352,MATCH($B63,'Mapping waste'!$B$5:$B$352,0),MATCH(P$3,'Mapping waste'!$D$4:$M$4,0))*$D63</f>
        <v>0</v>
      </c>
      <c r="Q63" s="31">
        <f>INDEX('Mapping waste'!$D$5:$M$352,MATCH($B63,'Mapping waste'!$B$5:$B$352,0),MATCH(Q$3,'Mapping waste'!$D$4:$M$4,0))*$D63</f>
        <v>0</v>
      </c>
    </row>
    <row r="64" spans="1:17" x14ac:dyDescent="0.45">
      <c r="A64" s="20" t="s">
        <v>138</v>
      </c>
      <c r="B64" s="20" t="s">
        <v>139</v>
      </c>
      <c r="C64" s="20" t="s">
        <v>81</v>
      </c>
      <c r="D64" s="31">
        <f>INDEX('ONS data MYE 5'!$M$6:$M$445, MATCH($B64,'ONS data MYE 5'!$B$6:$B$445,0))</f>
        <v>215938</v>
      </c>
      <c r="E64" s="31">
        <f>INDEX('ONS data MYE 5'!$N$6:$N$445, MATCH($B64,'ONS data MYE 5'!$B$6:$B$445,0))</f>
        <v>2673</v>
      </c>
      <c r="F64" s="31">
        <f t="shared" si="0"/>
        <v>7.8909567161389189</v>
      </c>
      <c r="G64" s="31">
        <f t="shared" si="1"/>
        <v>62.267197895977908</v>
      </c>
      <c r="H64" s="31">
        <f>INDEX('Mapping waste'!$D$5:$M$352,MATCH($B64,'Mapping waste'!$B$5:$B$352,0),MATCH(H$3,'Mapping waste'!$D$4:$M$4,0))*$D64</f>
        <v>215938</v>
      </c>
      <c r="I64" s="31">
        <f>INDEX('Mapping waste'!$D$5:$M$352,MATCH($B64,'Mapping waste'!$B$5:$B$352,0),MATCH(I$3,'Mapping waste'!$D$4:$M$4,0))*$D64</f>
        <v>0</v>
      </c>
      <c r="J64" s="31">
        <f>INDEX('Mapping waste'!$D$5:$M$352,MATCH($B64,'Mapping waste'!$B$5:$B$352,0),MATCH(J$3,'Mapping waste'!$D$4:$M$4,0))*$D64</f>
        <v>0</v>
      </c>
      <c r="K64" s="31">
        <f>INDEX('Mapping waste'!$D$5:$M$352,MATCH($B64,'Mapping waste'!$B$5:$B$352,0),MATCH(K$3,'Mapping waste'!$D$4:$M$4,0))*$D64</f>
        <v>0</v>
      </c>
      <c r="L64" s="31">
        <f>INDEX('Mapping waste'!$D$5:$M$352,MATCH($B64,'Mapping waste'!$B$5:$B$352,0),MATCH(L$3,'Mapping waste'!$D$4:$M$4,0))*$D64</f>
        <v>0</v>
      </c>
      <c r="M64" s="31">
        <f>INDEX('Mapping waste'!$D$5:$M$352,MATCH($B64,'Mapping waste'!$B$5:$B$352,0),MATCH(M$3,'Mapping waste'!$D$4:$M$4,0))*$D64</f>
        <v>0</v>
      </c>
      <c r="N64" s="31">
        <f>INDEX('Mapping waste'!$D$5:$M$352,MATCH($B64,'Mapping waste'!$B$5:$B$352,0),MATCH(N$3,'Mapping waste'!$D$4:$M$4,0))*$D64</f>
        <v>0</v>
      </c>
      <c r="O64" s="31">
        <f>INDEX('Mapping waste'!$D$5:$M$352,MATCH($B64,'Mapping waste'!$B$5:$B$352,0),MATCH(O$3,'Mapping waste'!$D$4:$M$4,0))*$D64</f>
        <v>0</v>
      </c>
      <c r="P64" s="31">
        <f>INDEX('Mapping waste'!$D$5:$M$352,MATCH($B64,'Mapping waste'!$B$5:$B$352,0),MATCH(P$3,'Mapping waste'!$D$4:$M$4,0))*$D64</f>
        <v>0</v>
      </c>
      <c r="Q64" s="31">
        <f>INDEX('Mapping waste'!$D$5:$M$352,MATCH($B64,'Mapping waste'!$B$5:$B$352,0),MATCH(Q$3,'Mapping waste'!$D$4:$M$4,0))*$D64</f>
        <v>0</v>
      </c>
    </row>
    <row r="65" spans="1:17" x14ac:dyDescent="0.45">
      <c r="A65" s="20" t="s">
        <v>140</v>
      </c>
      <c r="B65" s="20" t="s">
        <v>141</v>
      </c>
      <c r="C65" s="20" t="s">
        <v>81</v>
      </c>
      <c r="D65" s="31">
        <f>INDEX('ONS data MYE 5'!$M$6:$M$445, MATCH($B65,'ONS data MYE 5'!$B$6:$B$445,0))</f>
        <v>87251</v>
      </c>
      <c r="E65" s="31">
        <f>INDEX('ONS data MYE 5'!$N$6:$N$445, MATCH($B65,'ONS data MYE 5'!$B$6:$B$445,0))</f>
        <v>138</v>
      </c>
      <c r="F65" s="31">
        <f t="shared" si="0"/>
        <v>4.9272536851572051</v>
      </c>
      <c r="G65" s="31">
        <f t="shared" si="1"/>
        <v>24.277828877895256</v>
      </c>
      <c r="H65" s="31">
        <f>INDEX('Mapping waste'!$D$5:$M$352,MATCH($B65,'Mapping waste'!$B$5:$B$352,0),MATCH(H$3,'Mapping waste'!$D$4:$M$4,0))*$D65</f>
        <v>72418.33</v>
      </c>
      <c r="I65" s="31">
        <f>INDEX('Mapping waste'!$D$5:$M$352,MATCH($B65,'Mapping waste'!$B$5:$B$352,0),MATCH(I$3,'Mapping waste'!$D$4:$M$4,0))*$D65</f>
        <v>0</v>
      </c>
      <c r="J65" s="31">
        <f>INDEX('Mapping waste'!$D$5:$M$352,MATCH($B65,'Mapping waste'!$B$5:$B$352,0),MATCH(J$3,'Mapping waste'!$D$4:$M$4,0))*$D65</f>
        <v>0</v>
      </c>
      <c r="K65" s="31">
        <f>INDEX('Mapping waste'!$D$5:$M$352,MATCH($B65,'Mapping waste'!$B$5:$B$352,0),MATCH(K$3,'Mapping waste'!$D$4:$M$4,0))*$D65</f>
        <v>0</v>
      </c>
      <c r="L65" s="31">
        <f>INDEX('Mapping waste'!$D$5:$M$352,MATCH($B65,'Mapping waste'!$B$5:$B$352,0),MATCH(L$3,'Mapping waste'!$D$4:$M$4,0))*$D65</f>
        <v>0</v>
      </c>
      <c r="M65" s="31">
        <f>INDEX('Mapping waste'!$D$5:$M$352,MATCH($B65,'Mapping waste'!$B$5:$B$352,0),MATCH(M$3,'Mapping waste'!$D$4:$M$4,0))*$D65</f>
        <v>0</v>
      </c>
      <c r="N65" s="31">
        <f>INDEX('Mapping waste'!$D$5:$M$352,MATCH($B65,'Mapping waste'!$B$5:$B$352,0),MATCH(N$3,'Mapping waste'!$D$4:$M$4,0))*$D65</f>
        <v>14832.670000000002</v>
      </c>
      <c r="O65" s="31">
        <f>INDEX('Mapping waste'!$D$5:$M$352,MATCH($B65,'Mapping waste'!$B$5:$B$352,0),MATCH(O$3,'Mapping waste'!$D$4:$M$4,0))*$D65</f>
        <v>0</v>
      </c>
      <c r="P65" s="31">
        <f>INDEX('Mapping waste'!$D$5:$M$352,MATCH($B65,'Mapping waste'!$B$5:$B$352,0),MATCH(P$3,'Mapping waste'!$D$4:$M$4,0))*$D65</f>
        <v>0</v>
      </c>
      <c r="Q65" s="31">
        <f>INDEX('Mapping waste'!$D$5:$M$352,MATCH($B65,'Mapping waste'!$B$5:$B$352,0),MATCH(Q$3,'Mapping waste'!$D$4:$M$4,0))*$D65</f>
        <v>0</v>
      </c>
    </row>
    <row r="66" spans="1:17" x14ac:dyDescent="0.45">
      <c r="A66" s="20" t="s">
        <v>142</v>
      </c>
      <c r="B66" s="20" t="s">
        <v>143</v>
      </c>
      <c r="C66" s="20" t="s">
        <v>81</v>
      </c>
      <c r="D66" s="31">
        <f>INDEX('ONS data MYE 5'!$M$6:$M$445, MATCH($B66,'ONS data MYE 5'!$B$6:$B$445,0))</f>
        <v>75894</v>
      </c>
      <c r="E66" s="31">
        <f>INDEX('ONS data MYE 5'!$N$6:$N$445, MATCH($B66,'ONS data MYE 5'!$B$6:$B$445,0))</f>
        <v>466</v>
      </c>
      <c r="F66" s="31">
        <f t="shared" si="0"/>
        <v>6.1441856341256456</v>
      </c>
      <c r="G66" s="31">
        <f t="shared" si="1"/>
        <v>37.75101710659596</v>
      </c>
      <c r="H66" s="31">
        <f>INDEX('Mapping waste'!$D$5:$M$352,MATCH($B66,'Mapping waste'!$B$5:$B$352,0),MATCH(H$3,'Mapping waste'!$D$4:$M$4,0))*$D66</f>
        <v>75894</v>
      </c>
      <c r="I66" s="31">
        <f>INDEX('Mapping waste'!$D$5:$M$352,MATCH($B66,'Mapping waste'!$B$5:$B$352,0),MATCH(I$3,'Mapping waste'!$D$4:$M$4,0))*$D66</f>
        <v>0</v>
      </c>
      <c r="J66" s="31">
        <f>INDEX('Mapping waste'!$D$5:$M$352,MATCH($B66,'Mapping waste'!$B$5:$B$352,0),MATCH(J$3,'Mapping waste'!$D$4:$M$4,0))*$D66</f>
        <v>0</v>
      </c>
      <c r="K66" s="31">
        <f>INDEX('Mapping waste'!$D$5:$M$352,MATCH($B66,'Mapping waste'!$B$5:$B$352,0),MATCH(K$3,'Mapping waste'!$D$4:$M$4,0))*$D66</f>
        <v>0</v>
      </c>
      <c r="L66" s="31">
        <f>INDEX('Mapping waste'!$D$5:$M$352,MATCH($B66,'Mapping waste'!$B$5:$B$352,0),MATCH(L$3,'Mapping waste'!$D$4:$M$4,0))*$D66</f>
        <v>0</v>
      </c>
      <c r="M66" s="31">
        <f>INDEX('Mapping waste'!$D$5:$M$352,MATCH($B66,'Mapping waste'!$B$5:$B$352,0),MATCH(M$3,'Mapping waste'!$D$4:$M$4,0))*$D66</f>
        <v>0</v>
      </c>
      <c r="N66" s="31">
        <f>INDEX('Mapping waste'!$D$5:$M$352,MATCH($B66,'Mapping waste'!$B$5:$B$352,0),MATCH(N$3,'Mapping waste'!$D$4:$M$4,0))*$D66</f>
        <v>0</v>
      </c>
      <c r="O66" s="31">
        <f>INDEX('Mapping waste'!$D$5:$M$352,MATCH($B66,'Mapping waste'!$B$5:$B$352,0),MATCH(O$3,'Mapping waste'!$D$4:$M$4,0))*$D66</f>
        <v>0</v>
      </c>
      <c r="P66" s="31">
        <f>INDEX('Mapping waste'!$D$5:$M$352,MATCH($B66,'Mapping waste'!$B$5:$B$352,0),MATCH(P$3,'Mapping waste'!$D$4:$M$4,0))*$D66</f>
        <v>0</v>
      </c>
      <c r="Q66" s="31">
        <f>INDEX('Mapping waste'!$D$5:$M$352,MATCH($B66,'Mapping waste'!$B$5:$B$352,0),MATCH(Q$3,'Mapping waste'!$D$4:$M$4,0))*$D66</f>
        <v>0</v>
      </c>
    </row>
    <row r="67" spans="1:17" x14ac:dyDescent="0.45">
      <c r="A67" s="20" t="s">
        <v>232</v>
      </c>
      <c r="B67" s="20" t="s">
        <v>233</v>
      </c>
      <c r="C67" s="20" t="s">
        <v>81</v>
      </c>
      <c r="D67" s="31">
        <f>INDEX('ONS data MYE 5'!$M$6:$M$445, MATCH($B67,'ONS data MYE 5'!$B$6:$B$445,0))</f>
        <v>251312</v>
      </c>
      <c r="E67" s="31">
        <f>INDEX('ONS data MYE 5'!$N$6:$N$445, MATCH($B67,'ONS data MYE 5'!$B$6:$B$445,0))</f>
        <v>3221</v>
      </c>
      <c r="F67" s="31">
        <f t="shared" si="0"/>
        <v>8.0774471493311992</v>
      </c>
      <c r="G67" s="31">
        <f t="shared" si="1"/>
        <v>65.24515245023872</v>
      </c>
      <c r="H67" s="31">
        <f>INDEX('Mapping waste'!$D$5:$M$352,MATCH($B67,'Mapping waste'!$B$5:$B$352,0),MATCH(H$3,'Mapping waste'!$D$4:$M$4,0))*$D67</f>
        <v>0</v>
      </c>
      <c r="I67" s="31">
        <f>INDEX('Mapping waste'!$D$5:$M$352,MATCH($B67,'Mapping waste'!$B$5:$B$352,0),MATCH(I$3,'Mapping waste'!$D$4:$M$4,0))*$D67</f>
        <v>0</v>
      </c>
      <c r="J67" s="31">
        <f>INDEX('Mapping waste'!$D$5:$M$352,MATCH($B67,'Mapping waste'!$B$5:$B$352,0),MATCH(J$3,'Mapping waste'!$D$4:$M$4,0))*$D67</f>
        <v>0</v>
      </c>
      <c r="K67" s="31">
        <f>INDEX('Mapping waste'!$D$5:$M$352,MATCH($B67,'Mapping waste'!$B$5:$B$352,0),MATCH(K$3,'Mapping waste'!$D$4:$M$4,0))*$D67</f>
        <v>0</v>
      </c>
      <c r="L67" s="31">
        <f>INDEX('Mapping waste'!$D$5:$M$352,MATCH($B67,'Mapping waste'!$B$5:$B$352,0),MATCH(L$3,'Mapping waste'!$D$4:$M$4,0))*$D67</f>
        <v>251312</v>
      </c>
      <c r="M67" s="31">
        <f>INDEX('Mapping waste'!$D$5:$M$352,MATCH($B67,'Mapping waste'!$B$5:$B$352,0),MATCH(M$3,'Mapping waste'!$D$4:$M$4,0))*$D67</f>
        <v>0</v>
      </c>
      <c r="N67" s="31">
        <f>INDEX('Mapping waste'!$D$5:$M$352,MATCH($B67,'Mapping waste'!$B$5:$B$352,0),MATCH(N$3,'Mapping waste'!$D$4:$M$4,0))*$D67</f>
        <v>0</v>
      </c>
      <c r="O67" s="31">
        <f>INDEX('Mapping waste'!$D$5:$M$352,MATCH($B67,'Mapping waste'!$B$5:$B$352,0),MATCH(O$3,'Mapping waste'!$D$4:$M$4,0))*$D67</f>
        <v>0</v>
      </c>
      <c r="P67" s="31">
        <f>INDEX('Mapping waste'!$D$5:$M$352,MATCH($B67,'Mapping waste'!$B$5:$B$352,0),MATCH(P$3,'Mapping waste'!$D$4:$M$4,0))*$D67</f>
        <v>0</v>
      </c>
      <c r="Q67" s="31">
        <f>INDEX('Mapping waste'!$D$5:$M$352,MATCH($B67,'Mapping waste'!$B$5:$B$352,0),MATCH(Q$3,'Mapping waste'!$D$4:$M$4,0))*$D67</f>
        <v>0</v>
      </c>
    </row>
    <row r="68" spans="1:17" x14ac:dyDescent="0.45">
      <c r="A68" s="20" t="s">
        <v>234</v>
      </c>
      <c r="B68" s="20" t="s">
        <v>235</v>
      </c>
      <c r="C68" s="20" t="s">
        <v>81</v>
      </c>
      <c r="D68" s="31">
        <f>INDEX('ONS data MYE 5'!$M$6:$M$445, MATCH($B68,'ONS data MYE 5'!$B$6:$B$445,0))</f>
        <v>334631</v>
      </c>
      <c r="E68" s="31">
        <f>INDEX('ONS data MYE 5'!$N$6:$N$445, MATCH($B68,'ONS data MYE 5'!$B$6:$B$445,0))</f>
        <v>4563</v>
      </c>
      <c r="F68" s="31">
        <f t="shared" si="0"/>
        <v>8.4257355809274017</v>
      </c>
      <c r="G68" s="31">
        <f t="shared" si="1"/>
        <v>70.993020079706014</v>
      </c>
      <c r="H68" s="31">
        <f>INDEX('Mapping waste'!$D$5:$M$352,MATCH($B68,'Mapping waste'!$B$5:$B$352,0),MATCH(H$3,'Mapping waste'!$D$4:$M$4,0))*$D68</f>
        <v>0</v>
      </c>
      <c r="I68" s="31">
        <f>INDEX('Mapping waste'!$D$5:$M$352,MATCH($B68,'Mapping waste'!$B$5:$B$352,0),MATCH(I$3,'Mapping waste'!$D$4:$M$4,0))*$D68</f>
        <v>0</v>
      </c>
      <c r="J68" s="31">
        <f>INDEX('Mapping waste'!$D$5:$M$352,MATCH($B68,'Mapping waste'!$B$5:$B$352,0),MATCH(J$3,'Mapping waste'!$D$4:$M$4,0))*$D68</f>
        <v>0</v>
      </c>
      <c r="K68" s="31">
        <f>INDEX('Mapping waste'!$D$5:$M$352,MATCH($B68,'Mapping waste'!$B$5:$B$352,0),MATCH(K$3,'Mapping waste'!$D$4:$M$4,0))*$D68</f>
        <v>0</v>
      </c>
      <c r="L68" s="31">
        <f>INDEX('Mapping waste'!$D$5:$M$352,MATCH($B68,'Mapping waste'!$B$5:$B$352,0),MATCH(L$3,'Mapping waste'!$D$4:$M$4,0))*$D68</f>
        <v>334631</v>
      </c>
      <c r="M68" s="31">
        <f>INDEX('Mapping waste'!$D$5:$M$352,MATCH($B68,'Mapping waste'!$B$5:$B$352,0),MATCH(M$3,'Mapping waste'!$D$4:$M$4,0))*$D68</f>
        <v>0</v>
      </c>
      <c r="N68" s="31">
        <f>INDEX('Mapping waste'!$D$5:$M$352,MATCH($B68,'Mapping waste'!$B$5:$B$352,0),MATCH(N$3,'Mapping waste'!$D$4:$M$4,0))*$D68</f>
        <v>0</v>
      </c>
      <c r="O68" s="31">
        <f>INDEX('Mapping waste'!$D$5:$M$352,MATCH($B68,'Mapping waste'!$B$5:$B$352,0),MATCH(O$3,'Mapping waste'!$D$4:$M$4,0))*$D68</f>
        <v>0</v>
      </c>
      <c r="P68" s="31">
        <f>INDEX('Mapping waste'!$D$5:$M$352,MATCH($B68,'Mapping waste'!$B$5:$B$352,0),MATCH(P$3,'Mapping waste'!$D$4:$M$4,0))*$D68</f>
        <v>0</v>
      </c>
      <c r="Q68" s="31">
        <f>INDEX('Mapping waste'!$D$5:$M$352,MATCH($B68,'Mapping waste'!$B$5:$B$352,0),MATCH(Q$3,'Mapping waste'!$D$4:$M$4,0))*$D68</f>
        <v>0</v>
      </c>
    </row>
    <row r="69" spans="1:17" x14ac:dyDescent="0.45">
      <c r="A69" s="20" t="s">
        <v>236</v>
      </c>
      <c r="B69" s="20" t="s">
        <v>237</v>
      </c>
      <c r="C69" s="20" t="s">
        <v>81</v>
      </c>
      <c r="D69" s="31">
        <f>INDEX('ONS data MYE 5'!$M$6:$M$445, MATCH($B69,'ONS data MYE 5'!$B$6:$B$445,0))</f>
        <v>310657</v>
      </c>
      <c r="E69" s="31">
        <f>INDEX('ONS data MYE 5'!$N$6:$N$445, MATCH($B69,'ONS data MYE 5'!$B$6:$B$445,0))</f>
        <v>4164</v>
      </c>
      <c r="F69" s="31">
        <f t="shared" si="0"/>
        <v>8.3342314297348601</v>
      </c>
      <c r="G69" s="31">
        <f t="shared" si="1"/>
        <v>69.459413524380366</v>
      </c>
      <c r="H69" s="31">
        <f>INDEX('Mapping waste'!$D$5:$M$352,MATCH($B69,'Mapping waste'!$B$5:$B$352,0),MATCH(H$3,'Mapping waste'!$D$4:$M$4,0))*$D69</f>
        <v>0</v>
      </c>
      <c r="I69" s="31">
        <f>INDEX('Mapping waste'!$D$5:$M$352,MATCH($B69,'Mapping waste'!$B$5:$B$352,0),MATCH(I$3,'Mapping waste'!$D$4:$M$4,0))*$D69</f>
        <v>0</v>
      </c>
      <c r="J69" s="31">
        <f>INDEX('Mapping waste'!$D$5:$M$352,MATCH($B69,'Mapping waste'!$B$5:$B$352,0),MATCH(J$3,'Mapping waste'!$D$4:$M$4,0))*$D69</f>
        <v>0</v>
      </c>
      <c r="K69" s="31">
        <f>INDEX('Mapping waste'!$D$5:$M$352,MATCH($B69,'Mapping waste'!$B$5:$B$352,0),MATCH(K$3,'Mapping waste'!$D$4:$M$4,0))*$D69</f>
        <v>0</v>
      </c>
      <c r="L69" s="31">
        <f>INDEX('Mapping waste'!$D$5:$M$352,MATCH($B69,'Mapping waste'!$B$5:$B$352,0),MATCH(L$3,'Mapping waste'!$D$4:$M$4,0))*$D69</f>
        <v>310657</v>
      </c>
      <c r="M69" s="31">
        <f>INDEX('Mapping waste'!$D$5:$M$352,MATCH($B69,'Mapping waste'!$B$5:$B$352,0),MATCH(M$3,'Mapping waste'!$D$4:$M$4,0))*$D69</f>
        <v>0</v>
      </c>
      <c r="N69" s="31">
        <f>INDEX('Mapping waste'!$D$5:$M$352,MATCH($B69,'Mapping waste'!$B$5:$B$352,0),MATCH(N$3,'Mapping waste'!$D$4:$M$4,0))*$D69</f>
        <v>0</v>
      </c>
      <c r="O69" s="31">
        <f>INDEX('Mapping waste'!$D$5:$M$352,MATCH($B69,'Mapping waste'!$B$5:$B$352,0),MATCH(O$3,'Mapping waste'!$D$4:$M$4,0))*$D69</f>
        <v>0</v>
      </c>
      <c r="P69" s="31">
        <f>INDEX('Mapping waste'!$D$5:$M$352,MATCH($B69,'Mapping waste'!$B$5:$B$352,0),MATCH(P$3,'Mapping waste'!$D$4:$M$4,0))*$D69</f>
        <v>0</v>
      </c>
      <c r="Q69" s="31">
        <f>INDEX('Mapping waste'!$D$5:$M$352,MATCH($B69,'Mapping waste'!$B$5:$B$352,0),MATCH(Q$3,'Mapping waste'!$D$4:$M$4,0))*$D69</f>
        <v>0</v>
      </c>
    </row>
    <row r="70" spans="1:17" x14ac:dyDescent="0.45">
      <c r="A70" s="20" t="s">
        <v>245</v>
      </c>
      <c r="B70" s="20" t="s">
        <v>246</v>
      </c>
      <c r="C70" s="20" t="s">
        <v>81</v>
      </c>
      <c r="D70" s="31">
        <f>INDEX('ONS data MYE 5'!$M$6:$M$445, MATCH($B70,'ONS data MYE 5'!$B$6:$B$445,0))</f>
        <v>123592</v>
      </c>
      <c r="E70" s="31">
        <f>INDEX('ONS data MYE 5'!$N$6:$N$445, MATCH($B70,'ONS data MYE 5'!$B$6:$B$445,0))</f>
        <v>466</v>
      </c>
      <c r="F70" s="31">
        <f t="shared" ref="F70:F133" si="2">LN(E70)</f>
        <v>6.1441856341256456</v>
      </c>
      <c r="G70" s="31">
        <f t="shared" ref="G70:G133" si="3">F70*F70</f>
        <v>37.75101710659596</v>
      </c>
      <c r="H70" s="31">
        <f>INDEX('Mapping waste'!$D$5:$M$352,MATCH($B70,'Mapping waste'!$B$5:$B$352,0),MATCH(H$3,'Mapping waste'!$D$4:$M$4,0))*$D70</f>
        <v>0</v>
      </c>
      <c r="I70" s="31">
        <f>INDEX('Mapping waste'!$D$5:$M$352,MATCH($B70,'Mapping waste'!$B$5:$B$352,0),MATCH(I$3,'Mapping waste'!$D$4:$M$4,0))*$D70</f>
        <v>0</v>
      </c>
      <c r="J70" s="31">
        <f>INDEX('Mapping waste'!$D$5:$M$352,MATCH($B70,'Mapping waste'!$B$5:$B$352,0),MATCH(J$3,'Mapping waste'!$D$4:$M$4,0))*$D70</f>
        <v>0</v>
      </c>
      <c r="K70" s="31">
        <f>INDEX('Mapping waste'!$D$5:$M$352,MATCH($B70,'Mapping waste'!$B$5:$B$352,0),MATCH(K$3,'Mapping waste'!$D$4:$M$4,0))*$D70</f>
        <v>0</v>
      </c>
      <c r="L70" s="31">
        <f>INDEX('Mapping waste'!$D$5:$M$352,MATCH($B70,'Mapping waste'!$B$5:$B$352,0),MATCH(L$3,'Mapping waste'!$D$4:$M$4,0))*$D70</f>
        <v>123592</v>
      </c>
      <c r="M70" s="31">
        <f>INDEX('Mapping waste'!$D$5:$M$352,MATCH($B70,'Mapping waste'!$B$5:$B$352,0),MATCH(M$3,'Mapping waste'!$D$4:$M$4,0))*$D70</f>
        <v>0</v>
      </c>
      <c r="N70" s="31">
        <f>INDEX('Mapping waste'!$D$5:$M$352,MATCH($B70,'Mapping waste'!$B$5:$B$352,0),MATCH(N$3,'Mapping waste'!$D$4:$M$4,0))*$D70</f>
        <v>0</v>
      </c>
      <c r="O70" s="31">
        <f>INDEX('Mapping waste'!$D$5:$M$352,MATCH($B70,'Mapping waste'!$B$5:$B$352,0),MATCH(O$3,'Mapping waste'!$D$4:$M$4,0))*$D70</f>
        <v>0</v>
      </c>
      <c r="P70" s="31">
        <f>INDEX('Mapping waste'!$D$5:$M$352,MATCH($B70,'Mapping waste'!$B$5:$B$352,0),MATCH(P$3,'Mapping waste'!$D$4:$M$4,0))*$D70</f>
        <v>0</v>
      </c>
      <c r="Q70" s="31">
        <f>INDEX('Mapping waste'!$D$5:$M$352,MATCH($B70,'Mapping waste'!$B$5:$B$352,0),MATCH(Q$3,'Mapping waste'!$D$4:$M$4,0))*$D70</f>
        <v>0</v>
      </c>
    </row>
    <row r="71" spans="1:17" x14ac:dyDescent="0.45">
      <c r="A71" s="20" t="s">
        <v>247</v>
      </c>
      <c r="B71" s="20" t="s">
        <v>248</v>
      </c>
      <c r="C71" s="20" t="s">
        <v>81</v>
      </c>
      <c r="D71" s="31">
        <f>INDEX('ONS data MYE 5'!$M$6:$M$445, MATCH($B71,'ONS data MYE 5'!$B$6:$B$445,0))</f>
        <v>71372</v>
      </c>
      <c r="E71" s="31">
        <f>INDEX('ONS data MYE 5'!$N$6:$N$445, MATCH($B71,'ONS data MYE 5'!$B$6:$B$445,0))</f>
        <v>90</v>
      </c>
      <c r="F71" s="31">
        <f t="shared" si="2"/>
        <v>4.499809670330265</v>
      </c>
      <c r="G71" s="31">
        <f t="shared" si="3"/>
        <v>20.248287069197769</v>
      </c>
      <c r="H71" s="31">
        <f>INDEX('Mapping waste'!$D$5:$M$352,MATCH($B71,'Mapping waste'!$B$5:$B$352,0),MATCH(H$3,'Mapping waste'!$D$4:$M$4,0))*$D71</f>
        <v>0</v>
      </c>
      <c r="I71" s="31">
        <f>INDEX('Mapping waste'!$D$5:$M$352,MATCH($B71,'Mapping waste'!$B$5:$B$352,0),MATCH(I$3,'Mapping waste'!$D$4:$M$4,0))*$D71</f>
        <v>0</v>
      </c>
      <c r="J71" s="31">
        <f>INDEX('Mapping waste'!$D$5:$M$352,MATCH($B71,'Mapping waste'!$B$5:$B$352,0),MATCH(J$3,'Mapping waste'!$D$4:$M$4,0))*$D71</f>
        <v>0</v>
      </c>
      <c r="K71" s="31">
        <f>INDEX('Mapping waste'!$D$5:$M$352,MATCH($B71,'Mapping waste'!$B$5:$B$352,0),MATCH(K$3,'Mapping waste'!$D$4:$M$4,0))*$D71</f>
        <v>0</v>
      </c>
      <c r="L71" s="31">
        <f>INDEX('Mapping waste'!$D$5:$M$352,MATCH($B71,'Mapping waste'!$B$5:$B$352,0),MATCH(L$3,'Mapping waste'!$D$4:$M$4,0))*$D71</f>
        <v>71372</v>
      </c>
      <c r="M71" s="31">
        <f>INDEX('Mapping waste'!$D$5:$M$352,MATCH($B71,'Mapping waste'!$B$5:$B$352,0),MATCH(M$3,'Mapping waste'!$D$4:$M$4,0))*$D71</f>
        <v>0</v>
      </c>
      <c r="N71" s="31">
        <f>INDEX('Mapping waste'!$D$5:$M$352,MATCH($B71,'Mapping waste'!$B$5:$B$352,0),MATCH(N$3,'Mapping waste'!$D$4:$M$4,0))*$D71</f>
        <v>0</v>
      </c>
      <c r="O71" s="31">
        <f>INDEX('Mapping waste'!$D$5:$M$352,MATCH($B71,'Mapping waste'!$B$5:$B$352,0),MATCH(O$3,'Mapping waste'!$D$4:$M$4,0))*$D71</f>
        <v>0</v>
      </c>
      <c r="P71" s="31">
        <f>INDEX('Mapping waste'!$D$5:$M$352,MATCH($B71,'Mapping waste'!$B$5:$B$352,0),MATCH(P$3,'Mapping waste'!$D$4:$M$4,0))*$D71</f>
        <v>0</v>
      </c>
      <c r="Q71" s="31">
        <f>INDEX('Mapping waste'!$D$5:$M$352,MATCH($B71,'Mapping waste'!$B$5:$B$352,0),MATCH(Q$3,'Mapping waste'!$D$4:$M$4,0))*$D71</f>
        <v>0</v>
      </c>
    </row>
    <row r="72" spans="1:17" x14ac:dyDescent="0.45">
      <c r="A72" s="20" t="s">
        <v>249</v>
      </c>
      <c r="B72" s="20" t="s">
        <v>250</v>
      </c>
      <c r="C72" s="20" t="s">
        <v>81</v>
      </c>
      <c r="D72" s="31">
        <f>INDEX('ONS data MYE 5'!$M$6:$M$445, MATCH($B72,'ONS data MYE 5'!$B$6:$B$445,0))</f>
        <v>113246</v>
      </c>
      <c r="E72" s="31">
        <f>INDEX('ONS data MYE 5'!$N$6:$N$445, MATCH($B72,'ONS data MYE 5'!$B$6:$B$445,0))</f>
        <v>1033</v>
      </c>
      <c r="F72" s="31">
        <f t="shared" si="2"/>
        <v>6.9402224691196386</v>
      </c>
      <c r="G72" s="31">
        <f t="shared" si="3"/>
        <v>48.166687920873095</v>
      </c>
      <c r="H72" s="31">
        <f>INDEX('Mapping waste'!$D$5:$M$352,MATCH($B72,'Mapping waste'!$B$5:$B$352,0),MATCH(H$3,'Mapping waste'!$D$4:$M$4,0))*$D72</f>
        <v>0</v>
      </c>
      <c r="I72" s="31">
        <f>INDEX('Mapping waste'!$D$5:$M$352,MATCH($B72,'Mapping waste'!$B$5:$B$352,0),MATCH(I$3,'Mapping waste'!$D$4:$M$4,0))*$D72</f>
        <v>0</v>
      </c>
      <c r="J72" s="31">
        <f>INDEX('Mapping waste'!$D$5:$M$352,MATCH($B72,'Mapping waste'!$B$5:$B$352,0),MATCH(J$3,'Mapping waste'!$D$4:$M$4,0))*$D72</f>
        <v>0</v>
      </c>
      <c r="K72" s="31">
        <f>INDEX('Mapping waste'!$D$5:$M$352,MATCH($B72,'Mapping waste'!$B$5:$B$352,0),MATCH(K$3,'Mapping waste'!$D$4:$M$4,0))*$D72</f>
        <v>0</v>
      </c>
      <c r="L72" s="31">
        <f>INDEX('Mapping waste'!$D$5:$M$352,MATCH($B72,'Mapping waste'!$B$5:$B$352,0),MATCH(L$3,'Mapping waste'!$D$4:$M$4,0))*$D72</f>
        <v>113246</v>
      </c>
      <c r="M72" s="31">
        <f>INDEX('Mapping waste'!$D$5:$M$352,MATCH($B72,'Mapping waste'!$B$5:$B$352,0),MATCH(M$3,'Mapping waste'!$D$4:$M$4,0))*$D72</f>
        <v>0</v>
      </c>
      <c r="N72" s="31">
        <f>INDEX('Mapping waste'!$D$5:$M$352,MATCH($B72,'Mapping waste'!$B$5:$B$352,0),MATCH(N$3,'Mapping waste'!$D$4:$M$4,0))*$D72</f>
        <v>0</v>
      </c>
      <c r="O72" s="31">
        <f>INDEX('Mapping waste'!$D$5:$M$352,MATCH($B72,'Mapping waste'!$B$5:$B$352,0),MATCH(O$3,'Mapping waste'!$D$4:$M$4,0))*$D72</f>
        <v>0</v>
      </c>
      <c r="P72" s="31">
        <f>INDEX('Mapping waste'!$D$5:$M$352,MATCH($B72,'Mapping waste'!$B$5:$B$352,0),MATCH(P$3,'Mapping waste'!$D$4:$M$4,0))*$D72</f>
        <v>0</v>
      </c>
      <c r="Q72" s="31">
        <f>INDEX('Mapping waste'!$D$5:$M$352,MATCH($B72,'Mapping waste'!$B$5:$B$352,0),MATCH(Q$3,'Mapping waste'!$D$4:$M$4,0))*$D72</f>
        <v>0</v>
      </c>
    </row>
    <row r="73" spans="1:17" x14ac:dyDescent="0.45">
      <c r="A73" s="20" t="s">
        <v>251</v>
      </c>
      <c r="B73" s="20" t="s">
        <v>252</v>
      </c>
      <c r="C73" s="20" t="s">
        <v>81</v>
      </c>
      <c r="D73" s="31">
        <f>INDEX('ONS data MYE 5'!$M$6:$M$445, MATCH($B73,'ONS data MYE 5'!$B$6:$B$445,0))</f>
        <v>91172</v>
      </c>
      <c r="E73" s="31">
        <f>INDEX('ONS data MYE 5'!$N$6:$N$445, MATCH($B73,'ONS data MYE 5'!$B$6:$B$445,0))</f>
        <v>169</v>
      </c>
      <c r="F73" s="31">
        <f t="shared" si="2"/>
        <v>5.1298987149230735</v>
      </c>
      <c r="G73" s="31">
        <f t="shared" si="3"/>
        <v>26.315860825369402</v>
      </c>
      <c r="H73" s="31">
        <f>INDEX('Mapping waste'!$D$5:$M$352,MATCH($B73,'Mapping waste'!$B$5:$B$352,0),MATCH(H$3,'Mapping waste'!$D$4:$M$4,0))*$D73</f>
        <v>0</v>
      </c>
      <c r="I73" s="31">
        <f>INDEX('Mapping waste'!$D$5:$M$352,MATCH($B73,'Mapping waste'!$B$5:$B$352,0),MATCH(I$3,'Mapping waste'!$D$4:$M$4,0))*$D73</f>
        <v>0</v>
      </c>
      <c r="J73" s="31">
        <f>INDEX('Mapping waste'!$D$5:$M$352,MATCH($B73,'Mapping waste'!$B$5:$B$352,0),MATCH(J$3,'Mapping waste'!$D$4:$M$4,0))*$D73</f>
        <v>63820.399999999994</v>
      </c>
      <c r="K73" s="31">
        <f>INDEX('Mapping waste'!$D$5:$M$352,MATCH($B73,'Mapping waste'!$B$5:$B$352,0),MATCH(K$3,'Mapping waste'!$D$4:$M$4,0))*$D73</f>
        <v>0</v>
      </c>
      <c r="L73" s="31">
        <f>INDEX('Mapping waste'!$D$5:$M$352,MATCH($B73,'Mapping waste'!$B$5:$B$352,0),MATCH(L$3,'Mapping waste'!$D$4:$M$4,0))*$D73</f>
        <v>27351.599999999999</v>
      </c>
      <c r="M73" s="31">
        <f>INDEX('Mapping waste'!$D$5:$M$352,MATCH($B73,'Mapping waste'!$B$5:$B$352,0),MATCH(M$3,'Mapping waste'!$D$4:$M$4,0))*$D73</f>
        <v>0</v>
      </c>
      <c r="N73" s="31">
        <f>INDEX('Mapping waste'!$D$5:$M$352,MATCH($B73,'Mapping waste'!$B$5:$B$352,0),MATCH(N$3,'Mapping waste'!$D$4:$M$4,0))*$D73</f>
        <v>0</v>
      </c>
      <c r="O73" s="31">
        <f>INDEX('Mapping waste'!$D$5:$M$352,MATCH($B73,'Mapping waste'!$B$5:$B$352,0),MATCH(O$3,'Mapping waste'!$D$4:$M$4,0))*$D73</f>
        <v>0</v>
      </c>
      <c r="P73" s="31">
        <f>INDEX('Mapping waste'!$D$5:$M$352,MATCH($B73,'Mapping waste'!$B$5:$B$352,0),MATCH(P$3,'Mapping waste'!$D$4:$M$4,0))*$D73</f>
        <v>0</v>
      </c>
      <c r="Q73" s="31">
        <f>INDEX('Mapping waste'!$D$5:$M$352,MATCH($B73,'Mapping waste'!$B$5:$B$352,0),MATCH(Q$3,'Mapping waste'!$D$4:$M$4,0))*$D73</f>
        <v>0</v>
      </c>
    </row>
    <row r="74" spans="1:17" x14ac:dyDescent="0.45">
      <c r="A74" s="20" t="s">
        <v>253</v>
      </c>
      <c r="B74" s="20" t="s">
        <v>254</v>
      </c>
      <c r="C74" s="20" t="s">
        <v>81</v>
      </c>
      <c r="D74" s="31">
        <f>INDEX('ONS data MYE 5'!$M$6:$M$445, MATCH($B74,'ONS data MYE 5'!$B$6:$B$445,0))</f>
        <v>97111</v>
      </c>
      <c r="E74" s="31">
        <f>INDEX('ONS data MYE 5'!$N$6:$N$445, MATCH($B74,'ONS data MYE 5'!$B$6:$B$445,0))</f>
        <v>287</v>
      </c>
      <c r="F74" s="31">
        <f t="shared" si="2"/>
        <v>5.6594822157596214</v>
      </c>
      <c r="G74" s="31">
        <f t="shared" si="3"/>
        <v>32.029738950499436</v>
      </c>
      <c r="H74" s="31">
        <f>INDEX('Mapping waste'!$D$5:$M$352,MATCH($B74,'Mapping waste'!$B$5:$B$352,0),MATCH(H$3,'Mapping waste'!$D$4:$M$4,0))*$D74</f>
        <v>0</v>
      </c>
      <c r="I74" s="31">
        <f>INDEX('Mapping waste'!$D$5:$M$352,MATCH($B74,'Mapping waste'!$B$5:$B$352,0),MATCH(I$3,'Mapping waste'!$D$4:$M$4,0))*$D74</f>
        <v>0</v>
      </c>
      <c r="J74" s="31">
        <f>INDEX('Mapping waste'!$D$5:$M$352,MATCH($B74,'Mapping waste'!$B$5:$B$352,0),MATCH(J$3,'Mapping waste'!$D$4:$M$4,0))*$D74</f>
        <v>0</v>
      </c>
      <c r="K74" s="31">
        <f>INDEX('Mapping waste'!$D$5:$M$352,MATCH($B74,'Mapping waste'!$B$5:$B$352,0),MATCH(K$3,'Mapping waste'!$D$4:$M$4,0))*$D74</f>
        <v>0</v>
      </c>
      <c r="L74" s="31">
        <f>INDEX('Mapping waste'!$D$5:$M$352,MATCH($B74,'Mapping waste'!$B$5:$B$352,0),MATCH(L$3,'Mapping waste'!$D$4:$M$4,0))*$D74</f>
        <v>97111</v>
      </c>
      <c r="M74" s="31">
        <f>INDEX('Mapping waste'!$D$5:$M$352,MATCH($B74,'Mapping waste'!$B$5:$B$352,0),MATCH(M$3,'Mapping waste'!$D$4:$M$4,0))*$D74</f>
        <v>0</v>
      </c>
      <c r="N74" s="31">
        <f>INDEX('Mapping waste'!$D$5:$M$352,MATCH($B74,'Mapping waste'!$B$5:$B$352,0),MATCH(N$3,'Mapping waste'!$D$4:$M$4,0))*$D74</f>
        <v>0</v>
      </c>
      <c r="O74" s="31">
        <f>INDEX('Mapping waste'!$D$5:$M$352,MATCH($B74,'Mapping waste'!$B$5:$B$352,0),MATCH(O$3,'Mapping waste'!$D$4:$M$4,0))*$D74</f>
        <v>0</v>
      </c>
      <c r="P74" s="31">
        <f>INDEX('Mapping waste'!$D$5:$M$352,MATCH($B74,'Mapping waste'!$B$5:$B$352,0),MATCH(P$3,'Mapping waste'!$D$4:$M$4,0))*$D74</f>
        <v>0</v>
      </c>
      <c r="Q74" s="31">
        <f>INDEX('Mapping waste'!$D$5:$M$352,MATCH($B74,'Mapping waste'!$B$5:$B$352,0),MATCH(Q$3,'Mapping waste'!$D$4:$M$4,0))*$D74</f>
        <v>0</v>
      </c>
    </row>
    <row r="75" spans="1:17" x14ac:dyDescent="0.45">
      <c r="A75" s="20" t="s">
        <v>265</v>
      </c>
      <c r="B75" s="20" t="s">
        <v>266</v>
      </c>
      <c r="C75" s="20" t="s">
        <v>81</v>
      </c>
      <c r="D75" s="31">
        <f>INDEX('ONS data MYE 5'!$M$6:$M$445, MATCH($B75,'ONS data MYE 5'!$B$6:$B$445,0))</f>
        <v>95105</v>
      </c>
      <c r="E75" s="31">
        <f>INDEX('ONS data MYE 5'!$N$6:$N$445, MATCH($B75,'ONS data MYE 5'!$B$6:$B$445,0))</f>
        <v>729</v>
      </c>
      <c r="F75" s="31">
        <f t="shared" si="2"/>
        <v>6.5916737320086582</v>
      </c>
      <c r="G75" s="31">
        <f t="shared" si="3"/>
        <v>43.450162589252955</v>
      </c>
      <c r="H75" s="31">
        <f>INDEX('Mapping waste'!$D$5:$M$352,MATCH($B75,'Mapping waste'!$B$5:$B$352,0),MATCH(H$3,'Mapping waste'!$D$4:$M$4,0))*$D75</f>
        <v>0</v>
      </c>
      <c r="I75" s="31">
        <f>INDEX('Mapping waste'!$D$5:$M$352,MATCH($B75,'Mapping waste'!$B$5:$B$352,0),MATCH(I$3,'Mapping waste'!$D$4:$M$4,0))*$D75</f>
        <v>0</v>
      </c>
      <c r="J75" s="31">
        <f>INDEX('Mapping waste'!$D$5:$M$352,MATCH($B75,'Mapping waste'!$B$5:$B$352,0),MATCH(J$3,'Mapping waste'!$D$4:$M$4,0))*$D75</f>
        <v>0</v>
      </c>
      <c r="K75" s="31">
        <f>INDEX('Mapping waste'!$D$5:$M$352,MATCH($B75,'Mapping waste'!$B$5:$B$352,0),MATCH(K$3,'Mapping waste'!$D$4:$M$4,0))*$D75</f>
        <v>0</v>
      </c>
      <c r="L75" s="31">
        <f>INDEX('Mapping waste'!$D$5:$M$352,MATCH($B75,'Mapping waste'!$B$5:$B$352,0),MATCH(L$3,'Mapping waste'!$D$4:$M$4,0))*$D75</f>
        <v>95105</v>
      </c>
      <c r="M75" s="31">
        <f>INDEX('Mapping waste'!$D$5:$M$352,MATCH($B75,'Mapping waste'!$B$5:$B$352,0),MATCH(M$3,'Mapping waste'!$D$4:$M$4,0))*$D75</f>
        <v>0</v>
      </c>
      <c r="N75" s="31">
        <f>INDEX('Mapping waste'!$D$5:$M$352,MATCH($B75,'Mapping waste'!$B$5:$B$352,0),MATCH(N$3,'Mapping waste'!$D$4:$M$4,0))*$D75</f>
        <v>0</v>
      </c>
      <c r="O75" s="31">
        <f>INDEX('Mapping waste'!$D$5:$M$352,MATCH($B75,'Mapping waste'!$B$5:$B$352,0),MATCH(O$3,'Mapping waste'!$D$4:$M$4,0))*$D75</f>
        <v>0</v>
      </c>
      <c r="P75" s="31">
        <f>INDEX('Mapping waste'!$D$5:$M$352,MATCH($B75,'Mapping waste'!$B$5:$B$352,0),MATCH(P$3,'Mapping waste'!$D$4:$M$4,0))*$D75</f>
        <v>0</v>
      </c>
      <c r="Q75" s="31">
        <f>INDEX('Mapping waste'!$D$5:$M$352,MATCH($B75,'Mapping waste'!$B$5:$B$352,0),MATCH(Q$3,'Mapping waste'!$D$4:$M$4,0))*$D75</f>
        <v>0</v>
      </c>
    </row>
    <row r="76" spans="1:17" x14ac:dyDescent="0.45">
      <c r="A76" s="20" t="s">
        <v>267</v>
      </c>
      <c r="B76" s="20" t="s">
        <v>268</v>
      </c>
      <c r="C76" s="20" t="s">
        <v>81</v>
      </c>
      <c r="D76" s="31">
        <f>INDEX('ONS data MYE 5'!$M$6:$M$445, MATCH($B76,'ONS data MYE 5'!$B$6:$B$445,0))</f>
        <v>169993</v>
      </c>
      <c r="E76" s="31">
        <f>INDEX('ONS data MYE 5'!$N$6:$N$445, MATCH($B76,'ONS data MYE 5'!$B$6:$B$445,0))</f>
        <v>609</v>
      </c>
      <c r="F76" s="31">
        <f t="shared" si="2"/>
        <v>6.4118182677098972</v>
      </c>
      <c r="G76" s="31">
        <f t="shared" si="3"/>
        <v>41.111413498138347</v>
      </c>
      <c r="H76" s="31">
        <f>INDEX('Mapping waste'!$D$5:$M$352,MATCH($B76,'Mapping waste'!$B$5:$B$352,0),MATCH(H$3,'Mapping waste'!$D$4:$M$4,0))*$D76</f>
        <v>0</v>
      </c>
      <c r="I76" s="31">
        <f>INDEX('Mapping waste'!$D$5:$M$352,MATCH($B76,'Mapping waste'!$B$5:$B$352,0),MATCH(I$3,'Mapping waste'!$D$4:$M$4,0))*$D76</f>
        <v>0</v>
      </c>
      <c r="J76" s="31">
        <f>INDEX('Mapping waste'!$D$5:$M$352,MATCH($B76,'Mapping waste'!$B$5:$B$352,0),MATCH(J$3,'Mapping waste'!$D$4:$M$4,0))*$D76</f>
        <v>0</v>
      </c>
      <c r="K76" s="31">
        <f>INDEX('Mapping waste'!$D$5:$M$352,MATCH($B76,'Mapping waste'!$B$5:$B$352,0),MATCH(K$3,'Mapping waste'!$D$4:$M$4,0))*$D76</f>
        <v>0</v>
      </c>
      <c r="L76" s="31">
        <f>INDEX('Mapping waste'!$D$5:$M$352,MATCH($B76,'Mapping waste'!$B$5:$B$352,0),MATCH(L$3,'Mapping waste'!$D$4:$M$4,0))*$D76</f>
        <v>169993</v>
      </c>
      <c r="M76" s="31">
        <f>INDEX('Mapping waste'!$D$5:$M$352,MATCH($B76,'Mapping waste'!$B$5:$B$352,0),MATCH(M$3,'Mapping waste'!$D$4:$M$4,0))*$D76</f>
        <v>0</v>
      </c>
      <c r="N76" s="31">
        <f>INDEX('Mapping waste'!$D$5:$M$352,MATCH($B76,'Mapping waste'!$B$5:$B$352,0),MATCH(N$3,'Mapping waste'!$D$4:$M$4,0))*$D76</f>
        <v>0</v>
      </c>
      <c r="O76" s="31">
        <f>INDEX('Mapping waste'!$D$5:$M$352,MATCH($B76,'Mapping waste'!$B$5:$B$352,0),MATCH(O$3,'Mapping waste'!$D$4:$M$4,0))*$D76</f>
        <v>0</v>
      </c>
      <c r="P76" s="31">
        <f>INDEX('Mapping waste'!$D$5:$M$352,MATCH($B76,'Mapping waste'!$B$5:$B$352,0),MATCH(P$3,'Mapping waste'!$D$4:$M$4,0))*$D76</f>
        <v>0</v>
      </c>
      <c r="Q76" s="31">
        <f>INDEX('Mapping waste'!$D$5:$M$352,MATCH($B76,'Mapping waste'!$B$5:$B$352,0),MATCH(Q$3,'Mapping waste'!$D$4:$M$4,0))*$D76</f>
        <v>0</v>
      </c>
    </row>
    <row r="77" spans="1:17" x14ac:dyDescent="0.45">
      <c r="A77" s="20" t="s">
        <v>269</v>
      </c>
      <c r="B77" s="20" t="s">
        <v>270</v>
      </c>
      <c r="C77" s="20" t="s">
        <v>81</v>
      </c>
      <c r="D77" s="31">
        <f>INDEX('ONS data MYE 5'!$M$6:$M$445, MATCH($B77,'ONS data MYE 5'!$B$6:$B$445,0))</f>
        <v>106527</v>
      </c>
      <c r="E77" s="31">
        <f>INDEX('ONS data MYE 5'!$N$6:$N$445, MATCH($B77,'ONS data MYE 5'!$B$6:$B$445,0))</f>
        <v>358</v>
      </c>
      <c r="F77" s="31">
        <f t="shared" si="2"/>
        <v>5.8805329864007003</v>
      </c>
      <c r="G77" s="31">
        <f t="shared" si="3"/>
        <v>34.58066820414674</v>
      </c>
      <c r="H77" s="31">
        <f>INDEX('Mapping waste'!$D$5:$M$352,MATCH($B77,'Mapping waste'!$B$5:$B$352,0),MATCH(H$3,'Mapping waste'!$D$4:$M$4,0))*$D77</f>
        <v>0</v>
      </c>
      <c r="I77" s="31">
        <f>INDEX('Mapping waste'!$D$5:$M$352,MATCH($B77,'Mapping waste'!$B$5:$B$352,0),MATCH(I$3,'Mapping waste'!$D$4:$M$4,0))*$D77</f>
        <v>0</v>
      </c>
      <c r="J77" s="31">
        <f>INDEX('Mapping waste'!$D$5:$M$352,MATCH($B77,'Mapping waste'!$B$5:$B$352,0),MATCH(J$3,'Mapping waste'!$D$4:$M$4,0))*$D77</f>
        <v>0</v>
      </c>
      <c r="K77" s="31">
        <f>INDEX('Mapping waste'!$D$5:$M$352,MATCH($B77,'Mapping waste'!$B$5:$B$352,0),MATCH(K$3,'Mapping waste'!$D$4:$M$4,0))*$D77</f>
        <v>0</v>
      </c>
      <c r="L77" s="31">
        <f>INDEX('Mapping waste'!$D$5:$M$352,MATCH($B77,'Mapping waste'!$B$5:$B$352,0),MATCH(L$3,'Mapping waste'!$D$4:$M$4,0))*$D77</f>
        <v>106527</v>
      </c>
      <c r="M77" s="31">
        <f>INDEX('Mapping waste'!$D$5:$M$352,MATCH($B77,'Mapping waste'!$B$5:$B$352,0),MATCH(M$3,'Mapping waste'!$D$4:$M$4,0))*$D77</f>
        <v>0</v>
      </c>
      <c r="N77" s="31">
        <f>INDEX('Mapping waste'!$D$5:$M$352,MATCH($B77,'Mapping waste'!$B$5:$B$352,0),MATCH(N$3,'Mapping waste'!$D$4:$M$4,0))*$D77</f>
        <v>0</v>
      </c>
      <c r="O77" s="31">
        <f>INDEX('Mapping waste'!$D$5:$M$352,MATCH($B77,'Mapping waste'!$B$5:$B$352,0),MATCH(O$3,'Mapping waste'!$D$4:$M$4,0))*$D77</f>
        <v>0</v>
      </c>
      <c r="P77" s="31">
        <f>INDEX('Mapping waste'!$D$5:$M$352,MATCH($B77,'Mapping waste'!$B$5:$B$352,0),MATCH(P$3,'Mapping waste'!$D$4:$M$4,0))*$D77</f>
        <v>0</v>
      </c>
      <c r="Q77" s="31">
        <f>INDEX('Mapping waste'!$D$5:$M$352,MATCH($B77,'Mapping waste'!$B$5:$B$352,0),MATCH(Q$3,'Mapping waste'!$D$4:$M$4,0))*$D77</f>
        <v>0</v>
      </c>
    </row>
    <row r="78" spans="1:17" x14ac:dyDescent="0.45">
      <c r="A78" s="20" t="s">
        <v>271</v>
      </c>
      <c r="B78" s="20" t="s">
        <v>272</v>
      </c>
      <c r="C78" s="20" t="s">
        <v>81</v>
      </c>
      <c r="D78" s="31">
        <f>INDEX('ONS data MYE 5'!$M$6:$M$445, MATCH($B78,'ONS data MYE 5'!$B$6:$B$445,0))</f>
        <v>50868</v>
      </c>
      <c r="E78" s="31">
        <f>INDEX('ONS data MYE 5'!$N$6:$N$445, MATCH($B78,'ONS data MYE 5'!$B$6:$B$445,0))</f>
        <v>106</v>
      </c>
      <c r="F78" s="31">
        <f t="shared" si="2"/>
        <v>4.6634390941120669</v>
      </c>
      <c r="G78" s="31">
        <f t="shared" si="3"/>
        <v>21.747664184492777</v>
      </c>
      <c r="H78" s="31">
        <f>INDEX('Mapping waste'!$D$5:$M$352,MATCH($B78,'Mapping waste'!$B$5:$B$352,0),MATCH(H$3,'Mapping waste'!$D$4:$M$4,0))*$D78</f>
        <v>4069.44</v>
      </c>
      <c r="I78" s="31">
        <f>INDEX('Mapping waste'!$D$5:$M$352,MATCH($B78,'Mapping waste'!$B$5:$B$352,0),MATCH(I$3,'Mapping waste'!$D$4:$M$4,0))*$D78</f>
        <v>0</v>
      </c>
      <c r="J78" s="31">
        <f>INDEX('Mapping waste'!$D$5:$M$352,MATCH($B78,'Mapping waste'!$B$5:$B$352,0),MATCH(J$3,'Mapping waste'!$D$4:$M$4,0))*$D78</f>
        <v>0</v>
      </c>
      <c r="K78" s="31">
        <f>INDEX('Mapping waste'!$D$5:$M$352,MATCH($B78,'Mapping waste'!$B$5:$B$352,0),MATCH(K$3,'Mapping waste'!$D$4:$M$4,0))*$D78</f>
        <v>0</v>
      </c>
      <c r="L78" s="31">
        <f>INDEX('Mapping waste'!$D$5:$M$352,MATCH($B78,'Mapping waste'!$B$5:$B$352,0),MATCH(L$3,'Mapping waste'!$D$4:$M$4,0))*$D78</f>
        <v>46798.560000000005</v>
      </c>
      <c r="M78" s="31">
        <f>INDEX('Mapping waste'!$D$5:$M$352,MATCH($B78,'Mapping waste'!$B$5:$B$352,0),MATCH(M$3,'Mapping waste'!$D$4:$M$4,0))*$D78</f>
        <v>0</v>
      </c>
      <c r="N78" s="31">
        <f>INDEX('Mapping waste'!$D$5:$M$352,MATCH($B78,'Mapping waste'!$B$5:$B$352,0),MATCH(N$3,'Mapping waste'!$D$4:$M$4,0))*$D78</f>
        <v>0</v>
      </c>
      <c r="O78" s="31">
        <f>INDEX('Mapping waste'!$D$5:$M$352,MATCH($B78,'Mapping waste'!$B$5:$B$352,0),MATCH(O$3,'Mapping waste'!$D$4:$M$4,0))*$D78</f>
        <v>0</v>
      </c>
      <c r="P78" s="31">
        <f>INDEX('Mapping waste'!$D$5:$M$352,MATCH($B78,'Mapping waste'!$B$5:$B$352,0),MATCH(P$3,'Mapping waste'!$D$4:$M$4,0))*$D78</f>
        <v>0</v>
      </c>
      <c r="Q78" s="31">
        <f>INDEX('Mapping waste'!$D$5:$M$352,MATCH($B78,'Mapping waste'!$B$5:$B$352,0),MATCH(Q$3,'Mapping waste'!$D$4:$M$4,0))*$D78</f>
        <v>0</v>
      </c>
    </row>
    <row r="79" spans="1:17" x14ac:dyDescent="0.45">
      <c r="A79" s="20" t="s">
        <v>273</v>
      </c>
      <c r="B79" s="20" t="s">
        <v>274</v>
      </c>
      <c r="C79" s="20" t="s">
        <v>81</v>
      </c>
      <c r="D79" s="31">
        <f>INDEX('ONS data MYE 5'!$M$6:$M$445, MATCH($B79,'ONS data MYE 5'!$B$6:$B$445,0))</f>
        <v>94716</v>
      </c>
      <c r="E79" s="31">
        <f>INDEX('ONS data MYE 5'!$N$6:$N$445, MATCH($B79,'ONS data MYE 5'!$B$6:$B$445,0))</f>
        <v>339</v>
      </c>
      <c r="F79" s="31">
        <f t="shared" si="2"/>
        <v>5.8260001073804499</v>
      </c>
      <c r="G79" s="31">
        <f t="shared" si="3"/>
        <v>33.942277251197012</v>
      </c>
      <c r="H79" s="31">
        <f>INDEX('Mapping waste'!$D$5:$M$352,MATCH($B79,'Mapping waste'!$B$5:$B$352,0),MATCH(H$3,'Mapping waste'!$D$4:$M$4,0))*$D79</f>
        <v>0</v>
      </c>
      <c r="I79" s="31">
        <f>INDEX('Mapping waste'!$D$5:$M$352,MATCH($B79,'Mapping waste'!$B$5:$B$352,0),MATCH(I$3,'Mapping waste'!$D$4:$M$4,0))*$D79</f>
        <v>0</v>
      </c>
      <c r="J79" s="31">
        <f>INDEX('Mapping waste'!$D$5:$M$352,MATCH($B79,'Mapping waste'!$B$5:$B$352,0),MATCH(J$3,'Mapping waste'!$D$4:$M$4,0))*$D79</f>
        <v>0</v>
      </c>
      <c r="K79" s="31">
        <f>INDEX('Mapping waste'!$D$5:$M$352,MATCH($B79,'Mapping waste'!$B$5:$B$352,0),MATCH(K$3,'Mapping waste'!$D$4:$M$4,0))*$D79</f>
        <v>0</v>
      </c>
      <c r="L79" s="31">
        <f>INDEX('Mapping waste'!$D$5:$M$352,MATCH($B79,'Mapping waste'!$B$5:$B$352,0),MATCH(L$3,'Mapping waste'!$D$4:$M$4,0))*$D79</f>
        <v>94716</v>
      </c>
      <c r="M79" s="31">
        <f>INDEX('Mapping waste'!$D$5:$M$352,MATCH($B79,'Mapping waste'!$B$5:$B$352,0),MATCH(M$3,'Mapping waste'!$D$4:$M$4,0))*$D79</f>
        <v>0</v>
      </c>
      <c r="N79" s="31">
        <f>INDEX('Mapping waste'!$D$5:$M$352,MATCH($B79,'Mapping waste'!$B$5:$B$352,0),MATCH(N$3,'Mapping waste'!$D$4:$M$4,0))*$D79</f>
        <v>0</v>
      </c>
      <c r="O79" s="31">
        <f>INDEX('Mapping waste'!$D$5:$M$352,MATCH($B79,'Mapping waste'!$B$5:$B$352,0),MATCH(O$3,'Mapping waste'!$D$4:$M$4,0))*$D79</f>
        <v>0</v>
      </c>
      <c r="P79" s="31">
        <f>INDEX('Mapping waste'!$D$5:$M$352,MATCH($B79,'Mapping waste'!$B$5:$B$352,0),MATCH(P$3,'Mapping waste'!$D$4:$M$4,0))*$D79</f>
        <v>0</v>
      </c>
      <c r="Q79" s="31">
        <f>INDEX('Mapping waste'!$D$5:$M$352,MATCH($B79,'Mapping waste'!$B$5:$B$352,0),MATCH(Q$3,'Mapping waste'!$D$4:$M$4,0))*$D79</f>
        <v>0</v>
      </c>
    </row>
    <row r="80" spans="1:17" x14ac:dyDescent="0.45">
      <c r="A80" s="20" t="s">
        <v>275</v>
      </c>
      <c r="B80" s="20" t="s">
        <v>276</v>
      </c>
      <c r="C80" s="20" t="s">
        <v>81</v>
      </c>
      <c r="D80" s="31">
        <f>INDEX('ONS data MYE 5'!$M$6:$M$445, MATCH($B80,'ONS data MYE 5'!$B$6:$B$445,0))</f>
        <v>56282</v>
      </c>
      <c r="E80" s="31">
        <f>INDEX('ONS data MYE 5'!$N$6:$N$445, MATCH($B80,'ONS data MYE 5'!$B$6:$B$445,0))</f>
        <v>2392</v>
      </c>
      <c r="F80" s="31">
        <f t="shared" si="2"/>
        <v>7.7798851150705222</v>
      </c>
      <c r="G80" s="31">
        <f t="shared" si="3"/>
        <v>60.526612403695871</v>
      </c>
      <c r="H80" s="31">
        <f>INDEX('Mapping waste'!$D$5:$M$352,MATCH($B80,'Mapping waste'!$B$5:$B$352,0),MATCH(H$3,'Mapping waste'!$D$4:$M$4,0))*$D80</f>
        <v>0</v>
      </c>
      <c r="I80" s="31">
        <f>INDEX('Mapping waste'!$D$5:$M$352,MATCH($B80,'Mapping waste'!$B$5:$B$352,0),MATCH(I$3,'Mapping waste'!$D$4:$M$4,0))*$D80</f>
        <v>0</v>
      </c>
      <c r="J80" s="31">
        <f>INDEX('Mapping waste'!$D$5:$M$352,MATCH($B80,'Mapping waste'!$B$5:$B$352,0),MATCH(J$3,'Mapping waste'!$D$4:$M$4,0))*$D80</f>
        <v>0</v>
      </c>
      <c r="K80" s="31">
        <f>INDEX('Mapping waste'!$D$5:$M$352,MATCH($B80,'Mapping waste'!$B$5:$B$352,0),MATCH(K$3,'Mapping waste'!$D$4:$M$4,0))*$D80</f>
        <v>0</v>
      </c>
      <c r="L80" s="31">
        <f>INDEX('Mapping waste'!$D$5:$M$352,MATCH($B80,'Mapping waste'!$B$5:$B$352,0),MATCH(L$3,'Mapping waste'!$D$4:$M$4,0))*$D80</f>
        <v>56282</v>
      </c>
      <c r="M80" s="31">
        <f>INDEX('Mapping waste'!$D$5:$M$352,MATCH($B80,'Mapping waste'!$B$5:$B$352,0),MATCH(M$3,'Mapping waste'!$D$4:$M$4,0))*$D80</f>
        <v>0</v>
      </c>
      <c r="N80" s="31">
        <f>INDEX('Mapping waste'!$D$5:$M$352,MATCH($B80,'Mapping waste'!$B$5:$B$352,0),MATCH(N$3,'Mapping waste'!$D$4:$M$4,0))*$D80</f>
        <v>0</v>
      </c>
      <c r="O80" s="31">
        <f>INDEX('Mapping waste'!$D$5:$M$352,MATCH($B80,'Mapping waste'!$B$5:$B$352,0),MATCH(O$3,'Mapping waste'!$D$4:$M$4,0))*$D80</f>
        <v>0</v>
      </c>
      <c r="P80" s="31">
        <f>INDEX('Mapping waste'!$D$5:$M$352,MATCH($B80,'Mapping waste'!$B$5:$B$352,0),MATCH(P$3,'Mapping waste'!$D$4:$M$4,0))*$D80</f>
        <v>0</v>
      </c>
      <c r="Q80" s="31">
        <f>INDEX('Mapping waste'!$D$5:$M$352,MATCH($B80,'Mapping waste'!$B$5:$B$352,0),MATCH(Q$3,'Mapping waste'!$D$4:$M$4,0))*$D80</f>
        <v>0</v>
      </c>
    </row>
    <row r="81" spans="1:17" x14ac:dyDescent="0.45">
      <c r="A81" s="20" t="s">
        <v>277</v>
      </c>
      <c r="B81" s="20" t="s">
        <v>278</v>
      </c>
      <c r="C81" s="20" t="s">
        <v>81</v>
      </c>
      <c r="D81" s="31">
        <f>INDEX('ONS data MYE 5'!$M$6:$M$445, MATCH($B81,'ONS data MYE 5'!$B$6:$B$445,0))</f>
        <v>121546</v>
      </c>
      <c r="E81" s="31">
        <f>INDEX('ONS data MYE 5'!$N$6:$N$445, MATCH($B81,'ONS data MYE 5'!$B$6:$B$445,0))</f>
        <v>1109</v>
      </c>
      <c r="F81" s="31">
        <f t="shared" si="2"/>
        <v>7.0112139873503674</v>
      </c>
      <c r="G81" s="31">
        <f t="shared" si="3"/>
        <v>49.157121576417438</v>
      </c>
      <c r="H81" s="31">
        <f>INDEX('Mapping waste'!$D$5:$M$352,MATCH($B81,'Mapping waste'!$B$5:$B$352,0),MATCH(H$3,'Mapping waste'!$D$4:$M$4,0))*$D81</f>
        <v>0</v>
      </c>
      <c r="I81" s="31">
        <f>INDEX('Mapping waste'!$D$5:$M$352,MATCH($B81,'Mapping waste'!$B$5:$B$352,0),MATCH(I$3,'Mapping waste'!$D$4:$M$4,0))*$D81</f>
        <v>0</v>
      </c>
      <c r="J81" s="31">
        <f>INDEX('Mapping waste'!$D$5:$M$352,MATCH($B81,'Mapping waste'!$B$5:$B$352,0),MATCH(J$3,'Mapping waste'!$D$4:$M$4,0))*$D81</f>
        <v>0</v>
      </c>
      <c r="K81" s="31">
        <f>INDEX('Mapping waste'!$D$5:$M$352,MATCH($B81,'Mapping waste'!$B$5:$B$352,0),MATCH(K$3,'Mapping waste'!$D$4:$M$4,0))*$D81</f>
        <v>0</v>
      </c>
      <c r="L81" s="31">
        <f>INDEX('Mapping waste'!$D$5:$M$352,MATCH($B81,'Mapping waste'!$B$5:$B$352,0),MATCH(L$3,'Mapping waste'!$D$4:$M$4,0))*$D81</f>
        <v>121546</v>
      </c>
      <c r="M81" s="31">
        <f>INDEX('Mapping waste'!$D$5:$M$352,MATCH($B81,'Mapping waste'!$B$5:$B$352,0),MATCH(M$3,'Mapping waste'!$D$4:$M$4,0))*$D81</f>
        <v>0</v>
      </c>
      <c r="N81" s="31">
        <f>INDEX('Mapping waste'!$D$5:$M$352,MATCH($B81,'Mapping waste'!$B$5:$B$352,0),MATCH(N$3,'Mapping waste'!$D$4:$M$4,0))*$D81</f>
        <v>0</v>
      </c>
      <c r="O81" s="31">
        <f>INDEX('Mapping waste'!$D$5:$M$352,MATCH($B81,'Mapping waste'!$B$5:$B$352,0),MATCH(O$3,'Mapping waste'!$D$4:$M$4,0))*$D81</f>
        <v>0</v>
      </c>
      <c r="P81" s="31">
        <f>INDEX('Mapping waste'!$D$5:$M$352,MATCH($B81,'Mapping waste'!$B$5:$B$352,0),MATCH(P$3,'Mapping waste'!$D$4:$M$4,0))*$D81</f>
        <v>0</v>
      </c>
      <c r="Q81" s="31">
        <f>INDEX('Mapping waste'!$D$5:$M$352,MATCH($B81,'Mapping waste'!$B$5:$B$352,0),MATCH(Q$3,'Mapping waste'!$D$4:$M$4,0))*$D81</f>
        <v>0</v>
      </c>
    </row>
    <row r="82" spans="1:17" x14ac:dyDescent="0.45">
      <c r="A82" s="20" t="s">
        <v>279</v>
      </c>
      <c r="B82" s="20" t="s">
        <v>280</v>
      </c>
      <c r="C82" s="20" t="s">
        <v>81</v>
      </c>
      <c r="D82" s="31">
        <f>INDEX('ONS data MYE 5'!$M$6:$M$445, MATCH($B82,'ONS data MYE 5'!$B$6:$B$445,0))</f>
        <v>111077</v>
      </c>
      <c r="E82" s="31">
        <f>INDEX('ONS data MYE 5'!$N$6:$N$445, MATCH($B82,'ONS data MYE 5'!$B$6:$B$445,0))</f>
        <v>1387</v>
      </c>
      <c r="F82" s="31">
        <f t="shared" si="2"/>
        <v>7.2348984203148312</v>
      </c>
      <c r="G82" s="31">
        <f t="shared" si="3"/>
        <v>52.343755152274042</v>
      </c>
      <c r="H82" s="31">
        <f>INDEX('Mapping waste'!$D$5:$M$352,MATCH($B82,'Mapping waste'!$B$5:$B$352,0),MATCH(H$3,'Mapping waste'!$D$4:$M$4,0))*$D82</f>
        <v>0</v>
      </c>
      <c r="I82" s="31">
        <f>INDEX('Mapping waste'!$D$5:$M$352,MATCH($B82,'Mapping waste'!$B$5:$B$352,0),MATCH(I$3,'Mapping waste'!$D$4:$M$4,0))*$D82</f>
        <v>0</v>
      </c>
      <c r="J82" s="31">
        <f>INDEX('Mapping waste'!$D$5:$M$352,MATCH($B82,'Mapping waste'!$B$5:$B$352,0),MATCH(J$3,'Mapping waste'!$D$4:$M$4,0))*$D82</f>
        <v>0</v>
      </c>
      <c r="K82" s="31">
        <f>INDEX('Mapping waste'!$D$5:$M$352,MATCH($B82,'Mapping waste'!$B$5:$B$352,0),MATCH(K$3,'Mapping waste'!$D$4:$M$4,0))*$D82</f>
        <v>0</v>
      </c>
      <c r="L82" s="31">
        <f>INDEX('Mapping waste'!$D$5:$M$352,MATCH($B82,'Mapping waste'!$B$5:$B$352,0),MATCH(L$3,'Mapping waste'!$D$4:$M$4,0))*$D82</f>
        <v>111077</v>
      </c>
      <c r="M82" s="31">
        <f>INDEX('Mapping waste'!$D$5:$M$352,MATCH($B82,'Mapping waste'!$B$5:$B$352,0),MATCH(M$3,'Mapping waste'!$D$4:$M$4,0))*$D82</f>
        <v>0</v>
      </c>
      <c r="N82" s="31">
        <f>INDEX('Mapping waste'!$D$5:$M$352,MATCH($B82,'Mapping waste'!$B$5:$B$352,0),MATCH(N$3,'Mapping waste'!$D$4:$M$4,0))*$D82</f>
        <v>0</v>
      </c>
      <c r="O82" s="31">
        <f>INDEX('Mapping waste'!$D$5:$M$352,MATCH($B82,'Mapping waste'!$B$5:$B$352,0),MATCH(O$3,'Mapping waste'!$D$4:$M$4,0))*$D82</f>
        <v>0</v>
      </c>
      <c r="P82" s="31">
        <f>INDEX('Mapping waste'!$D$5:$M$352,MATCH($B82,'Mapping waste'!$B$5:$B$352,0),MATCH(P$3,'Mapping waste'!$D$4:$M$4,0))*$D82</f>
        <v>0</v>
      </c>
      <c r="Q82" s="31">
        <f>INDEX('Mapping waste'!$D$5:$M$352,MATCH($B82,'Mapping waste'!$B$5:$B$352,0),MATCH(Q$3,'Mapping waste'!$D$4:$M$4,0))*$D82</f>
        <v>0</v>
      </c>
    </row>
    <row r="83" spans="1:17" x14ac:dyDescent="0.45">
      <c r="A83" s="20" t="s">
        <v>281</v>
      </c>
      <c r="B83" s="20" t="s">
        <v>282</v>
      </c>
      <c r="C83" s="20" t="s">
        <v>81</v>
      </c>
      <c r="D83" s="31">
        <f>INDEX('ONS data MYE 5'!$M$6:$M$445, MATCH($B83,'ONS data MYE 5'!$B$6:$B$445,0))</f>
        <v>114974</v>
      </c>
      <c r="E83" s="31">
        <f>INDEX('ONS data MYE 5'!$N$6:$N$445, MATCH($B83,'ONS data MYE 5'!$B$6:$B$445,0))</f>
        <v>958</v>
      </c>
      <c r="F83" s="31">
        <f t="shared" si="2"/>
        <v>6.8648477779708603</v>
      </c>
      <c r="G83" s="31">
        <f t="shared" si="3"/>
        <v>47.126135014711458</v>
      </c>
      <c r="H83" s="31">
        <f>INDEX('Mapping waste'!$D$5:$M$352,MATCH($B83,'Mapping waste'!$B$5:$B$352,0),MATCH(H$3,'Mapping waste'!$D$4:$M$4,0))*$D83</f>
        <v>0</v>
      </c>
      <c r="I83" s="31">
        <f>INDEX('Mapping waste'!$D$5:$M$352,MATCH($B83,'Mapping waste'!$B$5:$B$352,0),MATCH(I$3,'Mapping waste'!$D$4:$M$4,0))*$D83</f>
        <v>0</v>
      </c>
      <c r="J83" s="31">
        <f>INDEX('Mapping waste'!$D$5:$M$352,MATCH($B83,'Mapping waste'!$B$5:$B$352,0),MATCH(J$3,'Mapping waste'!$D$4:$M$4,0))*$D83</f>
        <v>0</v>
      </c>
      <c r="K83" s="31">
        <f>INDEX('Mapping waste'!$D$5:$M$352,MATCH($B83,'Mapping waste'!$B$5:$B$352,0),MATCH(K$3,'Mapping waste'!$D$4:$M$4,0))*$D83</f>
        <v>0</v>
      </c>
      <c r="L83" s="31">
        <f>INDEX('Mapping waste'!$D$5:$M$352,MATCH($B83,'Mapping waste'!$B$5:$B$352,0),MATCH(L$3,'Mapping waste'!$D$4:$M$4,0))*$D83</f>
        <v>114974</v>
      </c>
      <c r="M83" s="31">
        <f>INDEX('Mapping waste'!$D$5:$M$352,MATCH($B83,'Mapping waste'!$B$5:$B$352,0),MATCH(M$3,'Mapping waste'!$D$4:$M$4,0))*$D83</f>
        <v>0</v>
      </c>
      <c r="N83" s="31">
        <f>INDEX('Mapping waste'!$D$5:$M$352,MATCH($B83,'Mapping waste'!$B$5:$B$352,0),MATCH(N$3,'Mapping waste'!$D$4:$M$4,0))*$D83</f>
        <v>0</v>
      </c>
      <c r="O83" s="31">
        <f>INDEX('Mapping waste'!$D$5:$M$352,MATCH($B83,'Mapping waste'!$B$5:$B$352,0),MATCH(O$3,'Mapping waste'!$D$4:$M$4,0))*$D83</f>
        <v>0</v>
      </c>
      <c r="P83" s="31">
        <f>INDEX('Mapping waste'!$D$5:$M$352,MATCH($B83,'Mapping waste'!$B$5:$B$352,0),MATCH(P$3,'Mapping waste'!$D$4:$M$4,0))*$D83</f>
        <v>0</v>
      </c>
      <c r="Q83" s="31">
        <f>INDEX('Mapping waste'!$D$5:$M$352,MATCH($B83,'Mapping waste'!$B$5:$B$352,0),MATCH(Q$3,'Mapping waste'!$D$4:$M$4,0))*$D83</f>
        <v>0</v>
      </c>
    </row>
    <row r="84" spans="1:17" x14ac:dyDescent="0.45">
      <c r="A84" s="20" t="s">
        <v>283</v>
      </c>
      <c r="B84" s="20" t="s">
        <v>284</v>
      </c>
      <c r="C84" s="20" t="s">
        <v>81</v>
      </c>
      <c r="D84" s="31">
        <f>INDEX('ONS data MYE 5'!$M$6:$M$445, MATCH($B84,'ONS data MYE 5'!$B$6:$B$445,0))</f>
        <v>105334</v>
      </c>
      <c r="E84" s="31">
        <f>INDEX('ONS data MYE 5'!$N$6:$N$445, MATCH($B84,'ONS data MYE 5'!$B$6:$B$445,0))</f>
        <v>1373</v>
      </c>
      <c r="F84" s="31">
        <f t="shared" si="2"/>
        <v>7.224753405767971</v>
      </c>
      <c r="G84" s="31">
        <f t="shared" si="3"/>
        <v>52.197061774155898</v>
      </c>
      <c r="H84" s="31">
        <f>INDEX('Mapping waste'!$D$5:$M$352,MATCH($B84,'Mapping waste'!$B$5:$B$352,0),MATCH(H$3,'Mapping waste'!$D$4:$M$4,0))*$D84</f>
        <v>0</v>
      </c>
      <c r="I84" s="31">
        <f>INDEX('Mapping waste'!$D$5:$M$352,MATCH($B84,'Mapping waste'!$B$5:$B$352,0),MATCH(I$3,'Mapping waste'!$D$4:$M$4,0))*$D84</f>
        <v>0</v>
      </c>
      <c r="J84" s="31">
        <f>INDEX('Mapping waste'!$D$5:$M$352,MATCH($B84,'Mapping waste'!$B$5:$B$352,0),MATCH(J$3,'Mapping waste'!$D$4:$M$4,0))*$D84</f>
        <v>0</v>
      </c>
      <c r="K84" s="31">
        <f>INDEX('Mapping waste'!$D$5:$M$352,MATCH($B84,'Mapping waste'!$B$5:$B$352,0),MATCH(K$3,'Mapping waste'!$D$4:$M$4,0))*$D84</f>
        <v>0</v>
      </c>
      <c r="L84" s="31">
        <f>INDEX('Mapping waste'!$D$5:$M$352,MATCH($B84,'Mapping waste'!$B$5:$B$352,0),MATCH(L$3,'Mapping waste'!$D$4:$M$4,0))*$D84</f>
        <v>105334</v>
      </c>
      <c r="M84" s="31">
        <f>INDEX('Mapping waste'!$D$5:$M$352,MATCH($B84,'Mapping waste'!$B$5:$B$352,0),MATCH(M$3,'Mapping waste'!$D$4:$M$4,0))*$D84</f>
        <v>0</v>
      </c>
      <c r="N84" s="31">
        <f>INDEX('Mapping waste'!$D$5:$M$352,MATCH($B84,'Mapping waste'!$B$5:$B$352,0),MATCH(N$3,'Mapping waste'!$D$4:$M$4,0))*$D84</f>
        <v>0</v>
      </c>
      <c r="O84" s="31">
        <f>INDEX('Mapping waste'!$D$5:$M$352,MATCH($B84,'Mapping waste'!$B$5:$B$352,0),MATCH(O$3,'Mapping waste'!$D$4:$M$4,0))*$D84</f>
        <v>0</v>
      </c>
      <c r="P84" s="31">
        <f>INDEX('Mapping waste'!$D$5:$M$352,MATCH($B84,'Mapping waste'!$B$5:$B$352,0),MATCH(P$3,'Mapping waste'!$D$4:$M$4,0))*$D84</f>
        <v>0</v>
      </c>
      <c r="Q84" s="31">
        <f>INDEX('Mapping waste'!$D$5:$M$352,MATCH($B84,'Mapping waste'!$B$5:$B$352,0),MATCH(Q$3,'Mapping waste'!$D$4:$M$4,0))*$D84</f>
        <v>0</v>
      </c>
    </row>
    <row r="85" spans="1:17" x14ac:dyDescent="0.45">
      <c r="A85" s="20" t="s">
        <v>285</v>
      </c>
      <c r="B85" s="20" t="s">
        <v>286</v>
      </c>
      <c r="C85" s="20" t="s">
        <v>81</v>
      </c>
      <c r="D85" s="31">
        <f>INDEX('ONS data MYE 5'!$M$6:$M$445, MATCH($B85,'ONS data MYE 5'!$B$6:$B$445,0))</f>
        <v>116878</v>
      </c>
      <c r="E85" s="31">
        <f>INDEX('ONS data MYE 5'!$N$6:$N$445, MATCH($B85,'ONS data MYE 5'!$B$6:$B$445,0))</f>
        <v>179</v>
      </c>
      <c r="F85" s="31">
        <f t="shared" si="2"/>
        <v>5.1873858058407549</v>
      </c>
      <c r="G85" s="31">
        <f t="shared" si="3"/>
        <v>26.908971498638138</v>
      </c>
      <c r="H85" s="31">
        <f>INDEX('Mapping waste'!$D$5:$M$352,MATCH($B85,'Mapping waste'!$B$5:$B$352,0),MATCH(H$3,'Mapping waste'!$D$4:$M$4,0))*$D85</f>
        <v>5843.9000000000005</v>
      </c>
      <c r="I85" s="31">
        <f>INDEX('Mapping waste'!$D$5:$M$352,MATCH($B85,'Mapping waste'!$B$5:$B$352,0),MATCH(I$3,'Mapping waste'!$D$4:$M$4,0))*$D85</f>
        <v>0</v>
      </c>
      <c r="J85" s="31">
        <f>INDEX('Mapping waste'!$D$5:$M$352,MATCH($B85,'Mapping waste'!$B$5:$B$352,0),MATCH(J$3,'Mapping waste'!$D$4:$M$4,0))*$D85</f>
        <v>0</v>
      </c>
      <c r="K85" s="31">
        <f>INDEX('Mapping waste'!$D$5:$M$352,MATCH($B85,'Mapping waste'!$B$5:$B$352,0),MATCH(K$3,'Mapping waste'!$D$4:$M$4,0))*$D85</f>
        <v>0</v>
      </c>
      <c r="L85" s="31">
        <f>INDEX('Mapping waste'!$D$5:$M$352,MATCH($B85,'Mapping waste'!$B$5:$B$352,0),MATCH(L$3,'Mapping waste'!$D$4:$M$4,0))*$D85</f>
        <v>111034.09999999999</v>
      </c>
      <c r="M85" s="31">
        <f>INDEX('Mapping waste'!$D$5:$M$352,MATCH($B85,'Mapping waste'!$B$5:$B$352,0),MATCH(M$3,'Mapping waste'!$D$4:$M$4,0))*$D85</f>
        <v>0</v>
      </c>
      <c r="N85" s="31">
        <f>INDEX('Mapping waste'!$D$5:$M$352,MATCH($B85,'Mapping waste'!$B$5:$B$352,0),MATCH(N$3,'Mapping waste'!$D$4:$M$4,0))*$D85</f>
        <v>0</v>
      </c>
      <c r="O85" s="31">
        <f>INDEX('Mapping waste'!$D$5:$M$352,MATCH($B85,'Mapping waste'!$B$5:$B$352,0),MATCH(O$3,'Mapping waste'!$D$4:$M$4,0))*$D85</f>
        <v>0</v>
      </c>
      <c r="P85" s="31">
        <f>INDEX('Mapping waste'!$D$5:$M$352,MATCH($B85,'Mapping waste'!$B$5:$B$352,0),MATCH(P$3,'Mapping waste'!$D$4:$M$4,0))*$D85</f>
        <v>0</v>
      </c>
      <c r="Q85" s="31">
        <f>INDEX('Mapping waste'!$D$5:$M$352,MATCH($B85,'Mapping waste'!$B$5:$B$352,0),MATCH(Q$3,'Mapping waste'!$D$4:$M$4,0))*$D85</f>
        <v>0</v>
      </c>
    </row>
    <row r="86" spans="1:17" x14ac:dyDescent="0.45">
      <c r="A86" s="20" t="s">
        <v>287</v>
      </c>
      <c r="B86" s="20" t="s">
        <v>288</v>
      </c>
      <c r="C86" s="20" t="s">
        <v>81</v>
      </c>
      <c r="D86" s="31">
        <f>INDEX('ONS data MYE 5'!$M$6:$M$445, MATCH($B86,'ONS data MYE 5'!$B$6:$B$445,0))</f>
        <v>112910</v>
      </c>
      <c r="E86" s="31">
        <f>INDEX('ONS data MYE 5'!$N$6:$N$445, MATCH($B86,'ONS data MYE 5'!$B$6:$B$445,0))</f>
        <v>276</v>
      </c>
      <c r="F86" s="31">
        <f t="shared" si="2"/>
        <v>5.6204008657171496</v>
      </c>
      <c r="G86" s="31">
        <f t="shared" si="3"/>
        <v>31.588905891354084</v>
      </c>
      <c r="H86" s="31">
        <f>INDEX('Mapping waste'!$D$5:$M$352,MATCH($B86,'Mapping waste'!$B$5:$B$352,0),MATCH(H$3,'Mapping waste'!$D$4:$M$4,0))*$D86</f>
        <v>0</v>
      </c>
      <c r="I86" s="31">
        <f>INDEX('Mapping waste'!$D$5:$M$352,MATCH($B86,'Mapping waste'!$B$5:$B$352,0),MATCH(I$3,'Mapping waste'!$D$4:$M$4,0))*$D86</f>
        <v>0</v>
      </c>
      <c r="J86" s="31">
        <f>INDEX('Mapping waste'!$D$5:$M$352,MATCH($B86,'Mapping waste'!$B$5:$B$352,0),MATCH(J$3,'Mapping waste'!$D$4:$M$4,0))*$D86</f>
        <v>0</v>
      </c>
      <c r="K86" s="31">
        <f>INDEX('Mapping waste'!$D$5:$M$352,MATCH($B86,'Mapping waste'!$B$5:$B$352,0),MATCH(K$3,'Mapping waste'!$D$4:$M$4,0))*$D86</f>
        <v>0</v>
      </c>
      <c r="L86" s="31">
        <f>INDEX('Mapping waste'!$D$5:$M$352,MATCH($B86,'Mapping waste'!$B$5:$B$352,0),MATCH(L$3,'Mapping waste'!$D$4:$M$4,0))*$D86</f>
        <v>112910</v>
      </c>
      <c r="M86" s="31">
        <f>INDEX('Mapping waste'!$D$5:$M$352,MATCH($B86,'Mapping waste'!$B$5:$B$352,0),MATCH(M$3,'Mapping waste'!$D$4:$M$4,0))*$D86</f>
        <v>0</v>
      </c>
      <c r="N86" s="31">
        <f>INDEX('Mapping waste'!$D$5:$M$352,MATCH($B86,'Mapping waste'!$B$5:$B$352,0),MATCH(N$3,'Mapping waste'!$D$4:$M$4,0))*$D86</f>
        <v>0</v>
      </c>
      <c r="O86" s="31">
        <f>INDEX('Mapping waste'!$D$5:$M$352,MATCH($B86,'Mapping waste'!$B$5:$B$352,0),MATCH(O$3,'Mapping waste'!$D$4:$M$4,0))*$D86</f>
        <v>0</v>
      </c>
      <c r="P86" s="31">
        <f>INDEX('Mapping waste'!$D$5:$M$352,MATCH($B86,'Mapping waste'!$B$5:$B$352,0),MATCH(P$3,'Mapping waste'!$D$4:$M$4,0))*$D86</f>
        <v>0</v>
      </c>
      <c r="Q86" s="31">
        <f>INDEX('Mapping waste'!$D$5:$M$352,MATCH($B86,'Mapping waste'!$B$5:$B$352,0),MATCH(Q$3,'Mapping waste'!$D$4:$M$4,0))*$D86</f>
        <v>0</v>
      </c>
    </row>
    <row r="87" spans="1:17" x14ac:dyDescent="0.45">
      <c r="A87" s="20" t="s">
        <v>669</v>
      </c>
      <c r="B87" s="20" t="s">
        <v>670</v>
      </c>
      <c r="C87" s="20" t="s">
        <v>81</v>
      </c>
      <c r="D87" s="31">
        <f>INDEX('ONS data MYE 5'!$M$6:$M$445, MATCH($B87,'ONS data MYE 5'!$B$6:$B$445,0))</f>
        <v>76774</v>
      </c>
      <c r="E87" s="31">
        <f>INDEX('ONS data MYE 5'!$N$6:$N$445, MATCH($B87,'ONS data MYE 5'!$B$6:$B$445,0))</f>
        <v>479</v>
      </c>
      <c r="F87" s="31">
        <f t="shared" si="2"/>
        <v>6.1717005974109149</v>
      </c>
      <c r="G87" s="31">
        <f t="shared" si="3"/>
        <v>38.089888264082241</v>
      </c>
      <c r="H87" s="31">
        <f>INDEX('Mapping waste'!$D$5:$M$352,MATCH($B87,'Mapping waste'!$B$5:$B$352,0),MATCH(H$3,'Mapping waste'!$D$4:$M$4,0))*$D87</f>
        <v>0</v>
      </c>
      <c r="I87" s="31">
        <f>INDEX('Mapping waste'!$D$5:$M$352,MATCH($B87,'Mapping waste'!$B$5:$B$352,0),MATCH(I$3,'Mapping waste'!$D$4:$M$4,0))*$D87</f>
        <v>0</v>
      </c>
      <c r="J87" s="31">
        <f>INDEX('Mapping waste'!$D$5:$M$352,MATCH($B87,'Mapping waste'!$B$5:$B$352,0),MATCH(J$3,'Mapping waste'!$D$4:$M$4,0))*$D87</f>
        <v>0</v>
      </c>
      <c r="K87" s="31">
        <f>INDEX('Mapping waste'!$D$5:$M$352,MATCH($B87,'Mapping waste'!$B$5:$B$352,0),MATCH(K$3,'Mapping waste'!$D$4:$M$4,0))*$D87</f>
        <v>0</v>
      </c>
      <c r="L87" s="31">
        <f>INDEX('Mapping waste'!$D$5:$M$352,MATCH($B87,'Mapping waste'!$B$5:$B$352,0),MATCH(L$3,'Mapping waste'!$D$4:$M$4,0))*$D87</f>
        <v>61419.200000000004</v>
      </c>
      <c r="M87" s="31">
        <f>INDEX('Mapping waste'!$D$5:$M$352,MATCH($B87,'Mapping waste'!$B$5:$B$352,0),MATCH(M$3,'Mapping waste'!$D$4:$M$4,0))*$D87</f>
        <v>0</v>
      </c>
      <c r="N87" s="31">
        <f>INDEX('Mapping waste'!$D$5:$M$352,MATCH($B87,'Mapping waste'!$B$5:$B$352,0),MATCH(N$3,'Mapping waste'!$D$4:$M$4,0))*$D87</f>
        <v>0</v>
      </c>
      <c r="O87" s="31">
        <f>INDEX('Mapping waste'!$D$5:$M$352,MATCH($B87,'Mapping waste'!$B$5:$B$352,0),MATCH(O$3,'Mapping waste'!$D$4:$M$4,0))*$D87</f>
        <v>0</v>
      </c>
      <c r="P87" s="31">
        <f>INDEX('Mapping waste'!$D$5:$M$352,MATCH($B87,'Mapping waste'!$B$5:$B$352,0),MATCH(P$3,'Mapping waste'!$D$4:$M$4,0))*$D87</f>
        <v>0</v>
      </c>
      <c r="Q87" s="31">
        <f>INDEX('Mapping waste'!$D$5:$M$352,MATCH($B87,'Mapping waste'!$B$5:$B$352,0),MATCH(Q$3,'Mapping waste'!$D$4:$M$4,0))*$D87</f>
        <v>15354.800000000001</v>
      </c>
    </row>
    <row r="88" spans="1:17" x14ac:dyDescent="0.45">
      <c r="A88" s="20" t="s">
        <v>671</v>
      </c>
      <c r="B88" s="20" t="s">
        <v>672</v>
      </c>
      <c r="C88" s="20" t="s">
        <v>81</v>
      </c>
      <c r="D88" s="31">
        <f>INDEX('ONS data MYE 5'!$M$6:$M$445, MATCH($B88,'ONS data MYE 5'!$B$6:$B$445,0))</f>
        <v>104066</v>
      </c>
      <c r="E88" s="31">
        <f>INDEX('ONS data MYE 5'!$N$6:$N$445, MATCH($B88,'ONS data MYE 5'!$B$6:$B$445,0))</f>
        <v>1576</v>
      </c>
      <c r="F88" s="31">
        <f t="shared" si="2"/>
        <v>7.3626452704178247</v>
      </c>
      <c r="G88" s="31">
        <f t="shared" si="3"/>
        <v>54.208545378005965</v>
      </c>
      <c r="H88" s="31">
        <f>INDEX('Mapping waste'!$D$5:$M$352,MATCH($B88,'Mapping waste'!$B$5:$B$352,0),MATCH(H$3,'Mapping waste'!$D$4:$M$4,0))*$D88</f>
        <v>0</v>
      </c>
      <c r="I88" s="31">
        <f>INDEX('Mapping waste'!$D$5:$M$352,MATCH($B88,'Mapping waste'!$B$5:$B$352,0),MATCH(I$3,'Mapping waste'!$D$4:$M$4,0))*$D88</f>
        <v>0</v>
      </c>
      <c r="J88" s="31">
        <f>INDEX('Mapping waste'!$D$5:$M$352,MATCH($B88,'Mapping waste'!$B$5:$B$352,0),MATCH(J$3,'Mapping waste'!$D$4:$M$4,0))*$D88</f>
        <v>0</v>
      </c>
      <c r="K88" s="31">
        <f>INDEX('Mapping waste'!$D$5:$M$352,MATCH($B88,'Mapping waste'!$B$5:$B$352,0),MATCH(K$3,'Mapping waste'!$D$4:$M$4,0))*$D88</f>
        <v>0</v>
      </c>
      <c r="L88" s="31">
        <f>INDEX('Mapping waste'!$D$5:$M$352,MATCH($B88,'Mapping waste'!$B$5:$B$352,0),MATCH(L$3,'Mapping waste'!$D$4:$M$4,0))*$D88</f>
        <v>0</v>
      </c>
      <c r="M88" s="31">
        <f>INDEX('Mapping waste'!$D$5:$M$352,MATCH($B88,'Mapping waste'!$B$5:$B$352,0),MATCH(M$3,'Mapping waste'!$D$4:$M$4,0))*$D88</f>
        <v>0</v>
      </c>
      <c r="N88" s="31">
        <f>INDEX('Mapping waste'!$D$5:$M$352,MATCH($B88,'Mapping waste'!$B$5:$B$352,0),MATCH(N$3,'Mapping waste'!$D$4:$M$4,0))*$D88</f>
        <v>0</v>
      </c>
      <c r="O88" s="31">
        <f>INDEX('Mapping waste'!$D$5:$M$352,MATCH($B88,'Mapping waste'!$B$5:$B$352,0),MATCH(O$3,'Mapping waste'!$D$4:$M$4,0))*$D88</f>
        <v>0</v>
      </c>
      <c r="P88" s="31">
        <f>INDEX('Mapping waste'!$D$5:$M$352,MATCH($B88,'Mapping waste'!$B$5:$B$352,0),MATCH(P$3,'Mapping waste'!$D$4:$M$4,0))*$D88</f>
        <v>0</v>
      </c>
      <c r="Q88" s="31">
        <f>INDEX('Mapping waste'!$D$5:$M$352,MATCH($B88,'Mapping waste'!$B$5:$B$352,0),MATCH(Q$3,'Mapping waste'!$D$4:$M$4,0))*$D88</f>
        <v>104066</v>
      </c>
    </row>
    <row r="89" spans="1:17" x14ac:dyDescent="0.45">
      <c r="A89" s="20" t="s">
        <v>673</v>
      </c>
      <c r="B89" s="20" t="s">
        <v>674</v>
      </c>
      <c r="C89" s="20" t="s">
        <v>81</v>
      </c>
      <c r="D89" s="31">
        <f>INDEX('ONS data MYE 5'!$M$6:$M$445, MATCH($B89,'ONS data MYE 5'!$B$6:$B$445,0))</f>
        <v>99306</v>
      </c>
      <c r="E89" s="31">
        <f>INDEX('ONS data MYE 5'!$N$6:$N$445, MATCH($B89,'ONS data MYE 5'!$B$6:$B$445,0))</f>
        <v>360</v>
      </c>
      <c r="F89" s="31">
        <f t="shared" si="2"/>
        <v>5.8861040314501558</v>
      </c>
      <c r="G89" s="31">
        <f t="shared" si="3"/>
        <v>34.646220669053776</v>
      </c>
      <c r="H89" s="31">
        <f>INDEX('Mapping waste'!$D$5:$M$352,MATCH($B89,'Mapping waste'!$B$5:$B$352,0),MATCH(H$3,'Mapping waste'!$D$4:$M$4,0))*$D89</f>
        <v>0</v>
      </c>
      <c r="I89" s="31">
        <f>INDEX('Mapping waste'!$D$5:$M$352,MATCH($B89,'Mapping waste'!$B$5:$B$352,0),MATCH(I$3,'Mapping waste'!$D$4:$M$4,0))*$D89</f>
        <v>0</v>
      </c>
      <c r="J89" s="31">
        <f>INDEX('Mapping waste'!$D$5:$M$352,MATCH($B89,'Mapping waste'!$B$5:$B$352,0),MATCH(J$3,'Mapping waste'!$D$4:$M$4,0))*$D89</f>
        <v>0</v>
      </c>
      <c r="K89" s="31">
        <f>INDEX('Mapping waste'!$D$5:$M$352,MATCH($B89,'Mapping waste'!$B$5:$B$352,0),MATCH(K$3,'Mapping waste'!$D$4:$M$4,0))*$D89</f>
        <v>0</v>
      </c>
      <c r="L89" s="31">
        <f>INDEX('Mapping waste'!$D$5:$M$352,MATCH($B89,'Mapping waste'!$B$5:$B$352,0),MATCH(L$3,'Mapping waste'!$D$4:$M$4,0))*$D89</f>
        <v>12909.78</v>
      </c>
      <c r="M89" s="31">
        <f>INDEX('Mapping waste'!$D$5:$M$352,MATCH($B89,'Mapping waste'!$B$5:$B$352,0),MATCH(M$3,'Mapping waste'!$D$4:$M$4,0))*$D89</f>
        <v>0</v>
      </c>
      <c r="N89" s="31">
        <f>INDEX('Mapping waste'!$D$5:$M$352,MATCH($B89,'Mapping waste'!$B$5:$B$352,0),MATCH(N$3,'Mapping waste'!$D$4:$M$4,0))*$D89</f>
        <v>0</v>
      </c>
      <c r="O89" s="31">
        <f>INDEX('Mapping waste'!$D$5:$M$352,MATCH($B89,'Mapping waste'!$B$5:$B$352,0),MATCH(O$3,'Mapping waste'!$D$4:$M$4,0))*$D89</f>
        <v>0</v>
      </c>
      <c r="P89" s="31">
        <f>INDEX('Mapping waste'!$D$5:$M$352,MATCH($B89,'Mapping waste'!$B$5:$B$352,0),MATCH(P$3,'Mapping waste'!$D$4:$M$4,0))*$D89</f>
        <v>0</v>
      </c>
      <c r="Q89" s="31">
        <f>INDEX('Mapping waste'!$D$5:$M$352,MATCH($B89,'Mapping waste'!$B$5:$B$352,0),MATCH(Q$3,'Mapping waste'!$D$4:$M$4,0))*$D89</f>
        <v>86396.22</v>
      </c>
    </row>
    <row r="90" spans="1:17" x14ac:dyDescent="0.45">
      <c r="A90" s="20" t="s">
        <v>689</v>
      </c>
      <c r="B90" s="20" t="s">
        <v>690</v>
      </c>
      <c r="C90" s="20" t="s">
        <v>81</v>
      </c>
      <c r="D90" s="31">
        <f>INDEX('ONS data MYE 5'!$M$6:$M$445, MATCH($B90,'ONS data MYE 5'!$B$6:$B$445,0))</f>
        <v>113704</v>
      </c>
      <c r="E90" s="31">
        <f>INDEX('ONS data MYE 5'!$N$6:$N$445, MATCH($B90,'ONS data MYE 5'!$B$6:$B$445,0))</f>
        <v>178</v>
      </c>
      <c r="F90" s="31">
        <f t="shared" si="2"/>
        <v>5.181783550292085</v>
      </c>
      <c r="G90" s="31">
        <f t="shared" si="3"/>
        <v>26.850880762077644</v>
      </c>
      <c r="H90" s="31">
        <f>INDEX('Mapping waste'!$D$5:$M$352,MATCH($B90,'Mapping waste'!$B$5:$B$352,0),MATCH(H$3,'Mapping waste'!$D$4:$M$4,0))*$D90</f>
        <v>0</v>
      </c>
      <c r="I90" s="31">
        <f>INDEX('Mapping waste'!$D$5:$M$352,MATCH($B90,'Mapping waste'!$B$5:$B$352,0),MATCH(I$3,'Mapping waste'!$D$4:$M$4,0))*$D90</f>
        <v>0</v>
      </c>
      <c r="J90" s="31">
        <f>INDEX('Mapping waste'!$D$5:$M$352,MATCH($B90,'Mapping waste'!$B$5:$B$352,0),MATCH(J$3,'Mapping waste'!$D$4:$M$4,0))*$D90</f>
        <v>0</v>
      </c>
      <c r="K90" s="31">
        <f>INDEX('Mapping waste'!$D$5:$M$352,MATCH($B90,'Mapping waste'!$B$5:$B$352,0),MATCH(K$3,'Mapping waste'!$D$4:$M$4,0))*$D90</f>
        <v>0</v>
      </c>
      <c r="L90" s="31">
        <f>INDEX('Mapping waste'!$D$5:$M$352,MATCH($B90,'Mapping waste'!$B$5:$B$352,0),MATCH(L$3,'Mapping waste'!$D$4:$M$4,0))*$D90</f>
        <v>113704</v>
      </c>
      <c r="M90" s="31">
        <f>INDEX('Mapping waste'!$D$5:$M$352,MATCH($B90,'Mapping waste'!$B$5:$B$352,0),MATCH(M$3,'Mapping waste'!$D$4:$M$4,0))*$D90</f>
        <v>0</v>
      </c>
      <c r="N90" s="31">
        <f>INDEX('Mapping waste'!$D$5:$M$352,MATCH($B90,'Mapping waste'!$B$5:$B$352,0),MATCH(N$3,'Mapping waste'!$D$4:$M$4,0))*$D90</f>
        <v>0</v>
      </c>
      <c r="O90" s="31">
        <f>INDEX('Mapping waste'!$D$5:$M$352,MATCH($B90,'Mapping waste'!$B$5:$B$352,0),MATCH(O$3,'Mapping waste'!$D$4:$M$4,0))*$D90</f>
        <v>0</v>
      </c>
      <c r="P90" s="31">
        <f>INDEX('Mapping waste'!$D$5:$M$352,MATCH($B90,'Mapping waste'!$B$5:$B$352,0),MATCH(P$3,'Mapping waste'!$D$4:$M$4,0))*$D90</f>
        <v>0</v>
      </c>
      <c r="Q90" s="31">
        <f>INDEX('Mapping waste'!$D$5:$M$352,MATCH($B90,'Mapping waste'!$B$5:$B$352,0),MATCH(Q$3,'Mapping waste'!$D$4:$M$4,0))*$D90</f>
        <v>0</v>
      </c>
    </row>
    <row r="91" spans="1:17" x14ac:dyDescent="0.45">
      <c r="A91" s="20" t="s">
        <v>22</v>
      </c>
      <c r="B91" s="20" t="s">
        <v>23</v>
      </c>
      <c r="C91" s="20" t="s">
        <v>24</v>
      </c>
      <c r="D91" s="31">
        <f>INDEX('ONS data MYE 5'!$M$6:$M$445, MATCH($B91,'ONS data MYE 5'!$B$6:$B$445,0))</f>
        <v>6031</v>
      </c>
      <c r="E91" s="31">
        <f>INDEX('ONS data MYE 5'!$N$6:$N$445, MATCH($B91,'ONS data MYE 5'!$B$6:$B$445,0))</f>
        <v>2077</v>
      </c>
      <c r="F91" s="31">
        <f t="shared" si="2"/>
        <v>7.638679823876112</v>
      </c>
      <c r="G91" s="31">
        <f t="shared" si="3"/>
        <v>58.349429451691989</v>
      </c>
      <c r="H91" s="31">
        <f>INDEX('Mapping waste'!$D$5:$M$352,MATCH($B91,'Mapping waste'!$B$5:$B$352,0),MATCH(H$3,'Mapping waste'!$D$4:$M$4,0))*$D91</f>
        <v>0</v>
      </c>
      <c r="I91" s="31">
        <f>INDEX('Mapping waste'!$D$5:$M$352,MATCH($B91,'Mapping waste'!$B$5:$B$352,0),MATCH(I$3,'Mapping waste'!$D$4:$M$4,0))*$D91</f>
        <v>0</v>
      </c>
      <c r="J91" s="31">
        <f>INDEX('Mapping waste'!$D$5:$M$352,MATCH($B91,'Mapping waste'!$B$5:$B$352,0),MATCH(J$3,'Mapping waste'!$D$4:$M$4,0))*$D91</f>
        <v>0</v>
      </c>
      <c r="K91" s="31">
        <f>INDEX('Mapping waste'!$D$5:$M$352,MATCH($B91,'Mapping waste'!$B$5:$B$352,0),MATCH(K$3,'Mapping waste'!$D$4:$M$4,0))*$D91</f>
        <v>0</v>
      </c>
      <c r="L91" s="31">
        <f>INDEX('Mapping waste'!$D$5:$M$352,MATCH($B91,'Mapping waste'!$B$5:$B$352,0),MATCH(L$3,'Mapping waste'!$D$4:$M$4,0))*$D91</f>
        <v>0</v>
      </c>
      <c r="M91" s="31">
        <f>INDEX('Mapping waste'!$D$5:$M$352,MATCH($B91,'Mapping waste'!$B$5:$B$352,0),MATCH(M$3,'Mapping waste'!$D$4:$M$4,0))*$D91</f>
        <v>0</v>
      </c>
      <c r="N91" s="31">
        <f>INDEX('Mapping waste'!$D$5:$M$352,MATCH($B91,'Mapping waste'!$B$5:$B$352,0),MATCH(N$3,'Mapping waste'!$D$4:$M$4,0))*$D91</f>
        <v>6031</v>
      </c>
      <c r="O91" s="31">
        <f>INDEX('Mapping waste'!$D$5:$M$352,MATCH($B91,'Mapping waste'!$B$5:$B$352,0),MATCH(O$3,'Mapping waste'!$D$4:$M$4,0))*$D91</f>
        <v>0</v>
      </c>
      <c r="P91" s="31">
        <f>INDEX('Mapping waste'!$D$5:$M$352,MATCH($B91,'Mapping waste'!$B$5:$B$352,0),MATCH(P$3,'Mapping waste'!$D$4:$M$4,0))*$D91</f>
        <v>0</v>
      </c>
      <c r="Q91" s="31">
        <f>INDEX('Mapping waste'!$D$5:$M$352,MATCH($B91,'Mapping waste'!$B$5:$B$352,0),MATCH(Q$3,'Mapping waste'!$D$4:$M$4,0))*$D91</f>
        <v>0</v>
      </c>
    </row>
    <row r="92" spans="1:17" x14ac:dyDescent="0.45">
      <c r="A92" s="20" t="s">
        <v>25</v>
      </c>
      <c r="B92" s="20" t="s">
        <v>26</v>
      </c>
      <c r="C92" s="20" t="s">
        <v>24</v>
      </c>
      <c r="D92" s="31">
        <f>INDEX('ONS data MYE 5'!$M$6:$M$445, MATCH($B92,'ONS data MYE 5'!$B$6:$B$445,0))</f>
        <v>225306</v>
      </c>
      <c r="E92" s="31">
        <f>INDEX('ONS data MYE 5'!$N$6:$N$445, MATCH($B92,'ONS data MYE 5'!$B$6:$B$445,0))</f>
        <v>10486</v>
      </c>
      <c r="F92" s="31">
        <f t="shared" si="2"/>
        <v>9.257796313132479</v>
      </c>
      <c r="G92" s="31">
        <f t="shared" si="3"/>
        <v>85.706792575449327</v>
      </c>
      <c r="H92" s="31">
        <f>INDEX('Mapping waste'!$D$5:$M$352,MATCH($B92,'Mapping waste'!$B$5:$B$352,0),MATCH(H$3,'Mapping waste'!$D$4:$M$4,0))*$D92</f>
        <v>0</v>
      </c>
      <c r="I92" s="31">
        <f>INDEX('Mapping waste'!$D$5:$M$352,MATCH($B92,'Mapping waste'!$B$5:$B$352,0),MATCH(I$3,'Mapping waste'!$D$4:$M$4,0))*$D92</f>
        <v>0</v>
      </c>
      <c r="J92" s="31">
        <f>INDEX('Mapping waste'!$D$5:$M$352,MATCH($B92,'Mapping waste'!$B$5:$B$352,0),MATCH(J$3,'Mapping waste'!$D$4:$M$4,0))*$D92</f>
        <v>0</v>
      </c>
      <c r="K92" s="31">
        <f>INDEX('Mapping waste'!$D$5:$M$352,MATCH($B92,'Mapping waste'!$B$5:$B$352,0),MATCH(K$3,'Mapping waste'!$D$4:$M$4,0))*$D92</f>
        <v>0</v>
      </c>
      <c r="L92" s="31">
        <f>INDEX('Mapping waste'!$D$5:$M$352,MATCH($B92,'Mapping waste'!$B$5:$B$352,0),MATCH(L$3,'Mapping waste'!$D$4:$M$4,0))*$D92</f>
        <v>0</v>
      </c>
      <c r="M92" s="31">
        <f>INDEX('Mapping waste'!$D$5:$M$352,MATCH($B92,'Mapping waste'!$B$5:$B$352,0),MATCH(M$3,'Mapping waste'!$D$4:$M$4,0))*$D92</f>
        <v>0</v>
      </c>
      <c r="N92" s="31">
        <f>INDEX('Mapping waste'!$D$5:$M$352,MATCH($B92,'Mapping waste'!$B$5:$B$352,0),MATCH(N$3,'Mapping waste'!$D$4:$M$4,0))*$D92</f>
        <v>225306</v>
      </c>
      <c r="O92" s="31">
        <f>INDEX('Mapping waste'!$D$5:$M$352,MATCH($B92,'Mapping waste'!$B$5:$B$352,0),MATCH(O$3,'Mapping waste'!$D$4:$M$4,0))*$D92</f>
        <v>0</v>
      </c>
      <c r="P92" s="31">
        <f>INDEX('Mapping waste'!$D$5:$M$352,MATCH($B92,'Mapping waste'!$B$5:$B$352,0),MATCH(P$3,'Mapping waste'!$D$4:$M$4,0))*$D92</f>
        <v>0</v>
      </c>
      <c r="Q92" s="31">
        <f>INDEX('Mapping waste'!$D$5:$M$352,MATCH($B92,'Mapping waste'!$B$5:$B$352,0),MATCH(Q$3,'Mapping waste'!$D$4:$M$4,0))*$D92</f>
        <v>0</v>
      </c>
    </row>
    <row r="93" spans="1:17" x14ac:dyDescent="0.45">
      <c r="A93" s="20" t="s">
        <v>60</v>
      </c>
      <c r="B93" s="20" t="s">
        <v>61</v>
      </c>
      <c r="C93" s="20" t="s">
        <v>24</v>
      </c>
      <c r="D93" s="31">
        <f>INDEX('ONS data MYE 5'!$M$6:$M$445, MATCH($B93,'ONS data MYE 5'!$B$6:$B$445,0))</f>
        <v>368301</v>
      </c>
      <c r="E93" s="31">
        <f>INDEX('ONS data MYE 5'!$N$6:$N$445, MATCH($B93,'ONS data MYE 5'!$B$6:$B$445,0))</f>
        <v>4246</v>
      </c>
      <c r="F93" s="31">
        <f t="shared" si="2"/>
        <v>8.3537326422632017</v>
      </c>
      <c r="G93" s="31">
        <f t="shared" si="3"/>
        <v>69.784849058413727</v>
      </c>
      <c r="H93" s="31">
        <f>INDEX('Mapping waste'!$D$5:$M$352,MATCH($B93,'Mapping waste'!$B$5:$B$352,0),MATCH(H$3,'Mapping waste'!$D$4:$M$4,0))*$D93</f>
        <v>0</v>
      </c>
      <c r="I93" s="31">
        <f>INDEX('Mapping waste'!$D$5:$M$352,MATCH($B93,'Mapping waste'!$B$5:$B$352,0),MATCH(I$3,'Mapping waste'!$D$4:$M$4,0))*$D93</f>
        <v>0</v>
      </c>
      <c r="J93" s="31">
        <f>INDEX('Mapping waste'!$D$5:$M$352,MATCH($B93,'Mapping waste'!$B$5:$B$352,0),MATCH(J$3,'Mapping waste'!$D$4:$M$4,0))*$D93</f>
        <v>0</v>
      </c>
      <c r="K93" s="31">
        <f>INDEX('Mapping waste'!$D$5:$M$352,MATCH($B93,'Mapping waste'!$B$5:$B$352,0),MATCH(K$3,'Mapping waste'!$D$4:$M$4,0))*$D93</f>
        <v>0</v>
      </c>
      <c r="L93" s="31">
        <f>INDEX('Mapping waste'!$D$5:$M$352,MATCH($B93,'Mapping waste'!$B$5:$B$352,0),MATCH(L$3,'Mapping waste'!$D$4:$M$4,0))*$D93</f>
        <v>0</v>
      </c>
      <c r="M93" s="31">
        <f>INDEX('Mapping waste'!$D$5:$M$352,MATCH($B93,'Mapping waste'!$B$5:$B$352,0),MATCH(M$3,'Mapping waste'!$D$4:$M$4,0))*$D93</f>
        <v>0</v>
      </c>
      <c r="N93" s="31">
        <f>INDEX('Mapping waste'!$D$5:$M$352,MATCH($B93,'Mapping waste'!$B$5:$B$352,0),MATCH(N$3,'Mapping waste'!$D$4:$M$4,0))*$D93</f>
        <v>368301</v>
      </c>
      <c r="O93" s="31">
        <f>INDEX('Mapping waste'!$D$5:$M$352,MATCH($B93,'Mapping waste'!$B$5:$B$352,0),MATCH(O$3,'Mapping waste'!$D$4:$M$4,0))*$D93</f>
        <v>0</v>
      </c>
      <c r="P93" s="31">
        <f>INDEX('Mapping waste'!$D$5:$M$352,MATCH($B93,'Mapping waste'!$B$5:$B$352,0),MATCH(P$3,'Mapping waste'!$D$4:$M$4,0))*$D93</f>
        <v>0</v>
      </c>
      <c r="Q93" s="31">
        <f>INDEX('Mapping waste'!$D$5:$M$352,MATCH($B93,'Mapping waste'!$B$5:$B$352,0),MATCH(Q$3,'Mapping waste'!$D$4:$M$4,0))*$D93</f>
        <v>0</v>
      </c>
    </row>
    <row r="94" spans="1:17" x14ac:dyDescent="0.45">
      <c r="A94" s="20" t="s">
        <v>62</v>
      </c>
      <c r="B94" s="20" t="s">
        <v>63</v>
      </c>
      <c r="C94" s="20" t="s">
        <v>24</v>
      </c>
      <c r="D94" s="31">
        <f>INDEX('ONS data MYE 5'!$M$6:$M$445, MATCH($B94,'ONS data MYE 5'!$B$6:$B$445,0))</f>
        <v>317112</v>
      </c>
      <c r="E94" s="31">
        <f>INDEX('ONS data MYE 5'!$N$6:$N$445, MATCH($B94,'ONS data MYE 5'!$B$6:$B$445,0))</f>
        <v>7335</v>
      </c>
      <c r="F94" s="31">
        <f t="shared" si="2"/>
        <v>8.9004126905770828</v>
      </c>
      <c r="G94" s="31">
        <f t="shared" si="3"/>
        <v>79.217346062585591</v>
      </c>
      <c r="H94" s="31">
        <f>INDEX('Mapping waste'!$D$5:$M$352,MATCH($B94,'Mapping waste'!$B$5:$B$352,0),MATCH(H$3,'Mapping waste'!$D$4:$M$4,0))*$D94</f>
        <v>0</v>
      </c>
      <c r="I94" s="31">
        <f>INDEX('Mapping waste'!$D$5:$M$352,MATCH($B94,'Mapping waste'!$B$5:$B$352,0),MATCH(I$3,'Mapping waste'!$D$4:$M$4,0))*$D94</f>
        <v>0</v>
      </c>
      <c r="J94" s="31">
        <f>INDEX('Mapping waste'!$D$5:$M$352,MATCH($B94,'Mapping waste'!$B$5:$B$352,0),MATCH(J$3,'Mapping waste'!$D$4:$M$4,0))*$D94</f>
        <v>0</v>
      </c>
      <c r="K94" s="31">
        <f>INDEX('Mapping waste'!$D$5:$M$352,MATCH($B94,'Mapping waste'!$B$5:$B$352,0),MATCH(K$3,'Mapping waste'!$D$4:$M$4,0))*$D94</f>
        <v>0</v>
      </c>
      <c r="L94" s="31">
        <f>INDEX('Mapping waste'!$D$5:$M$352,MATCH($B94,'Mapping waste'!$B$5:$B$352,0),MATCH(L$3,'Mapping waste'!$D$4:$M$4,0))*$D94</f>
        <v>0</v>
      </c>
      <c r="M94" s="31">
        <f>INDEX('Mapping waste'!$D$5:$M$352,MATCH($B94,'Mapping waste'!$B$5:$B$352,0),MATCH(M$3,'Mapping waste'!$D$4:$M$4,0))*$D94</f>
        <v>0</v>
      </c>
      <c r="N94" s="31">
        <f>INDEX('Mapping waste'!$D$5:$M$352,MATCH($B94,'Mapping waste'!$B$5:$B$352,0),MATCH(N$3,'Mapping waste'!$D$4:$M$4,0))*$D94</f>
        <v>317112</v>
      </c>
      <c r="O94" s="31">
        <f>INDEX('Mapping waste'!$D$5:$M$352,MATCH($B94,'Mapping waste'!$B$5:$B$352,0),MATCH(O$3,'Mapping waste'!$D$4:$M$4,0))*$D94</f>
        <v>0</v>
      </c>
      <c r="P94" s="31">
        <f>INDEX('Mapping waste'!$D$5:$M$352,MATCH($B94,'Mapping waste'!$B$5:$B$352,0),MATCH(P$3,'Mapping waste'!$D$4:$M$4,0))*$D94</f>
        <v>0</v>
      </c>
      <c r="Q94" s="31">
        <f>INDEX('Mapping waste'!$D$5:$M$352,MATCH($B94,'Mapping waste'!$B$5:$B$352,0),MATCH(Q$3,'Mapping waste'!$D$4:$M$4,0))*$D94</f>
        <v>0</v>
      </c>
    </row>
    <row r="95" spans="1:17" x14ac:dyDescent="0.45">
      <c r="A95" s="20" t="s">
        <v>64</v>
      </c>
      <c r="B95" s="20" t="s">
        <v>65</v>
      </c>
      <c r="C95" s="20" t="s">
        <v>24</v>
      </c>
      <c r="D95" s="31">
        <f>INDEX('ONS data MYE 5'!$M$6:$M$445, MATCH($B95,'ONS data MYE 5'!$B$6:$B$445,0))</f>
        <v>342108</v>
      </c>
      <c r="E95" s="31">
        <f>INDEX('ONS data MYE 5'!$N$6:$N$445, MATCH($B95,'ONS data MYE 5'!$B$6:$B$445,0))</f>
        <v>6159</v>
      </c>
      <c r="F95" s="31">
        <f t="shared" si="2"/>
        <v>8.7256697056870429</v>
      </c>
      <c r="G95" s="31">
        <f t="shared" si="3"/>
        <v>76.137311812744599</v>
      </c>
      <c r="H95" s="31">
        <f>INDEX('Mapping waste'!$D$5:$M$352,MATCH($B95,'Mapping waste'!$B$5:$B$352,0),MATCH(H$3,'Mapping waste'!$D$4:$M$4,0))*$D95</f>
        <v>0</v>
      </c>
      <c r="I95" s="31">
        <f>INDEX('Mapping waste'!$D$5:$M$352,MATCH($B95,'Mapping waste'!$B$5:$B$352,0),MATCH(I$3,'Mapping waste'!$D$4:$M$4,0))*$D95</f>
        <v>0</v>
      </c>
      <c r="J95" s="31">
        <f>INDEX('Mapping waste'!$D$5:$M$352,MATCH($B95,'Mapping waste'!$B$5:$B$352,0),MATCH(J$3,'Mapping waste'!$D$4:$M$4,0))*$D95</f>
        <v>0</v>
      </c>
      <c r="K95" s="31">
        <f>INDEX('Mapping waste'!$D$5:$M$352,MATCH($B95,'Mapping waste'!$B$5:$B$352,0),MATCH(K$3,'Mapping waste'!$D$4:$M$4,0))*$D95</f>
        <v>0</v>
      </c>
      <c r="L95" s="31">
        <f>INDEX('Mapping waste'!$D$5:$M$352,MATCH($B95,'Mapping waste'!$B$5:$B$352,0),MATCH(L$3,'Mapping waste'!$D$4:$M$4,0))*$D95</f>
        <v>0</v>
      </c>
      <c r="M95" s="31">
        <f>INDEX('Mapping waste'!$D$5:$M$352,MATCH($B95,'Mapping waste'!$B$5:$B$352,0),MATCH(M$3,'Mapping waste'!$D$4:$M$4,0))*$D95</f>
        <v>0</v>
      </c>
      <c r="N95" s="31">
        <f>INDEX('Mapping waste'!$D$5:$M$352,MATCH($B95,'Mapping waste'!$B$5:$B$352,0),MATCH(N$3,'Mapping waste'!$D$4:$M$4,0))*$D95</f>
        <v>342108</v>
      </c>
      <c r="O95" s="31">
        <f>INDEX('Mapping waste'!$D$5:$M$352,MATCH($B95,'Mapping waste'!$B$5:$B$352,0),MATCH(O$3,'Mapping waste'!$D$4:$M$4,0))*$D95</f>
        <v>0</v>
      </c>
      <c r="P95" s="31">
        <f>INDEX('Mapping waste'!$D$5:$M$352,MATCH($B95,'Mapping waste'!$B$5:$B$352,0),MATCH(P$3,'Mapping waste'!$D$4:$M$4,0))*$D95</f>
        <v>0</v>
      </c>
      <c r="Q95" s="31">
        <f>INDEX('Mapping waste'!$D$5:$M$352,MATCH($B95,'Mapping waste'!$B$5:$B$352,0),MATCH(Q$3,'Mapping waste'!$D$4:$M$4,0))*$D95</f>
        <v>0</v>
      </c>
    </row>
    <row r="96" spans="1:17" x14ac:dyDescent="0.45">
      <c r="A96" s="20" t="s">
        <v>66</v>
      </c>
      <c r="B96" s="20" t="s">
        <v>67</v>
      </c>
      <c r="C96" s="20" t="s">
        <v>24</v>
      </c>
      <c r="D96" s="31">
        <f>INDEX('ONS data MYE 5'!$M$6:$M$445, MATCH($B96,'ONS data MYE 5'!$B$6:$B$445,0))</f>
        <v>243004</v>
      </c>
      <c r="E96" s="31">
        <f>INDEX('ONS data MYE 5'!$N$6:$N$445, MATCH($B96,'ONS data MYE 5'!$B$6:$B$445,0))</f>
        <v>4815</v>
      </c>
      <c r="F96" s="31">
        <f t="shared" si="2"/>
        <v>8.4794913242322263</v>
      </c>
      <c r="G96" s="31">
        <f t="shared" si="3"/>
        <v>71.90177311772959</v>
      </c>
      <c r="H96" s="31">
        <f>INDEX('Mapping waste'!$D$5:$M$352,MATCH($B96,'Mapping waste'!$B$5:$B$352,0),MATCH(H$3,'Mapping waste'!$D$4:$M$4,0))*$D96</f>
        <v>0</v>
      </c>
      <c r="I96" s="31">
        <f>INDEX('Mapping waste'!$D$5:$M$352,MATCH($B96,'Mapping waste'!$B$5:$B$352,0),MATCH(I$3,'Mapping waste'!$D$4:$M$4,0))*$D96</f>
        <v>0</v>
      </c>
      <c r="J96" s="31">
        <f>INDEX('Mapping waste'!$D$5:$M$352,MATCH($B96,'Mapping waste'!$B$5:$B$352,0),MATCH(J$3,'Mapping waste'!$D$4:$M$4,0))*$D96</f>
        <v>0</v>
      </c>
      <c r="K96" s="31">
        <f>INDEX('Mapping waste'!$D$5:$M$352,MATCH($B96,'Mapping waste'!$B$5:$B$352,0),MATCH(K$3,'Mapping waste'!$D$4:$M$4,0))*$D96</f>
        <v>0</v>
      </c>
      <c r="L96" s="31">
        <f>INDEX('Mapping waste'!$D$5:$M$352,MATCH($B96,'Mapping waste'!$B$5:$B$352,0),MATCH(L$3,'Mapping waste'!$D$4:$M$4,0))*$D96</f>
        <v>0</v>
      </c>
      <c r="M96" s="31">
        <f>INDEX('Mapping waste'!$D$5:$M$352,MATCH($B96,'Mapping waste'!$B$5:$B$352,0),MATCH(M$3,'Mapping waste'!$D$4:$M$4,0))*$D96</f>
        <v>0</v>
      </c>
      <c r="N96" s="31">
        <f>INDEX('Mapping waste'!$D$5:$M$352,MATCH($B96,'Mapping waste'!$B$5:$B$352,0),MATCH(N$3,'Mapping waste'!$D$4:$M$4,0))*$D96</f>
        <v>243004</v>
      </c>
      <c r="O96" s="31">
        <f>INDEX('Mapping waste'!$D$5:$M$352,MATCH($B96,'Mapping waste'!$B$5:$B$352,0),MATCH(O$3,'Mapping waste'!$D$4:$M$4,0))*$D96</f>
        <v>0</v>
      </c>
      <c r="P96" s="31">
        <f>INDEX('Mapping waste'!$D$5:$M$352,MATCH($B96,'Mapping waste'!$B$5:$B$352,0),MATCH(P$3,'Mapping waste'!$D$4:$M$4,0))*$D96</f>
        <v>0</v>
      </c>
      <c r="Q96" s="31">
        <f>INDEX('Mapping waste'!$D$5:$M$352,MATCH($B96,'Mapping waste'!$B$5:$B$352,0),MATCH(Q$3,'Mapping waste'!$D$4:$M$4,0))*$D96</f>
        <v>0</v>
      </c>
    </row>
    <row r="97" spans="1:17" x14ac:dyDescent="0.45">
      <c r="A97" s="20" t="s">
        <v>68</v>
      </c>
      <c r="B97" s="20" t="s">
        <v>69</v>
      </c>
      <c r="C97" s="20" t="s">
        <v>24</v>
      </c>
      <c r="D97" s="31">
        <f>INDEX('ONS data MYE 5'!$M$6:$M$445, MATCH($B97,'ONS data MYE 5'!$B$6:$B$445,0))</f>
        <v>285996</v>
      </c>
      <c r="E97" s="31">
        <f>INDEX('ONS data MYE 5'!$N$6:$N$445, MATCH($B97,'ONS data MYE 5'!$B$6:$B$445,0))</f>
        <v>2472</v>
      </c>
      <c r="F97" s="31">
        <f t="shared" si="2"/>
        <v>7.8127828185775812</v>
      </c>
      <c r="G97" s="31">
        <f t="shared" si="3"/>
        <v>61.039575370261055</v>
      </c>
      <c r="H97" s="31">
        <f>INDEX('Mapping waste'!$D$5:$M$352,MATCH($B97,'Mapping waste'!$B$5:$B$352,0),MATCH(H$3,'Mapping waste'!$D$4:$M$4,0))*$D97</f>
        <v>0</v>
      </c>
      <c r="I97" s="31">
        <f>INDEX('Mapping waste'!$D$5:$M$352,MATCH($B97,'Mapping waste'!$B$5:$B$352,0),MATCH(I$3,'Mapping waste'!$D$4:$M$4,0))*$D97</f>
        <v>0</v>
      </c>
      <c r="J97" s="31">
        <f>INDEX('Mapping waste'!$D$5:$M$352,MATCH($B97,'Mapping waste'!$B$5:$B$352,0),MATCH(J$3,'Mapping waste'!$D$4:$M$4,0))*$D97</f>
        <v>0</v>
      </c>
      <c r="K97" s="31">
        <f>INDEX('Mapping waste'!$D$5:$M$352,MATCH($B97,'Mapping waste'!$B$5:$B$352,0),MATCH(K$3,'Mapping waste'!$D$4:$M$4,0))*$D97</f>
        <v>0</v>
      </c>
      <c r="L97" s="31">
        <f>INDEX('Mapping waste'!$D$5:$M$352,MATCH($B97,'Mapping waste'!$B$5:$B$352,0),MATCH(L$3,'Mapping waste'!$D$4:$M$4,0))*$D97</f>
        <v>0</v>
      </c>
      <c r="M97" s="31">
        <f>INDEX('Mapping waste'!$D$5:$M$352,MATCH($B97,'Mapping waste'!$B$5:$B$352,0),MATCH(M$3,'Mapping waste'!$D$4:$M$4,0))*$D97</f>
        <v>0</v>
      </c>
      <c r="N97" s="31">
        <f>INDEX('Mapping waste'!$D$5:$M$352,MATCH($B97,'Mapping waste'!$B$5:$B$352,0),MATCH(N$3,'Mapping waste'!$D$4:$M$4,0))*$D97</f>
        <v>285996</v>
      </c>
      <c r="O97" s="31">
        <f>INDEX('Mapping waste'!$D$5:$M$352,MATCH($B97,'Mapping waste'!$B$5:$B$352,0),MATCH(O$3,'Mapping waste'!$D$4:$M$4,0))*$D97</f>
        <v>0</v>
      </c>
      <c r="P97" s="31">
        <f>INDEX('Mapping waste'!$D$5:$M$352,MATCH($B97,'Mapping waste'!$B$5:$B$352,0),MATCH(P$3,'Mapping waste'!$D$4:$M$4,0))*$D97</f>
        <v>0</v>
      </c>
      <c r="Q97" s="31">
        <f>INDEX('Mapping waste'!$D$5:$M$352,MATCH($B97,'Mapping waste'!$B$5:$B$352,0),MATCH(Q$3,'Mapping waste'!$D$4:$M$4,0))*$D97</f>
        <v>0</v>
      </c>
    </row>
    <row r="98" spans="1:17" x14ac:dyDescent="0.45">
      <c r="A98" s="20" t="s">
        <v>70</v>
      </c>
      <c r="B98" s="20" t="s">
        <v>71</v>
      </c>
      <c r="C98" s="20" t="s">
        <v>24</v>
      </c>
      <c r="D98" s="31">
        <f>INDEX('ONS data MYE 5'!$M$6:$M$445, MATCH($B98,'ONS data MYE 5'!$B$6:$B$445,0))</f>
        <v>261275</v>
      </c>
      <c r="E98" s="31">
        <f>INDEX('ONS data MYE 5'!$N$6:$N$445, MATCH($B98,'ONS data MYE 5'!$B$6:$B$445,0))</f>
        <v>4667</v>
      </c>
      <c r="F98" s="31">
        <f t="shared" si="2"/>
        <v>8.4482717459498158</v>
      </c>
      <c r="G98" s="31">
        <f t="shared" si="3"/>
        <v>71.373295493413949</v>
      </c>
      <c r="H98" s="31">
        <f>INDEX('Mapping waste'!$D$5:$M$352,MATCH($B98,'Mapping waste'!$B$5:$B$352,0),MATCH(H$3,'Mapping waste'!$D$4:$M$4,0))*$D98</f>
        <v>0</v>
      </c>
      <c r="I98" s="31">
        <f>INDEX('Mapping waste'!$D$5:$M$352,MATCH($B98,'Mapping waste'!$B$5:$B$352,0),MATCH(I$3,'Mapping waste'!$D$4:$M$4,0))*$D98</f>
        <v>0</v>
      </c>
      <c r="J98" s="31">
        <f>INDEX('Mapping waste'!$D$5:$M$352,MATCH($B98,'Mapping waste'!$B$5:$B$352,0),MATCH(J$3,'Mapping waste'!$D$4:$M$4,0))*$D98</f>
        <v>0</v>
      </c>
      <c r="K98" s="31">
        <f>INDEX('Mapping waste'!$D$5:$M$352,MATCH($B98,'Mapping waste'!$B$5:$B$352,0),MATCH(K$3,'Mapping waste'!$D$4:$M$4,0))*$D98</f>
        <v>0</v>
      </c>
      <c r="L98" s="31">
        <f>INDEX('Mapping waste'!$D$5:$M$352,MATCH($B98,'Mapping waste'!$B$5:$B$352,0),MATCH(L$3,'Mapping waste'!$D$4:$M$4,0))*$D98</f>
        <v>0</v>
      </c>
      <c r="M98" s="31">
        <f>INDEX('Mapping waste'!$D$5:$M$352,MATCH($B98,'Mapping waste'!$B$5:$B$352,0),MATCH(M$3,'Mapping waste'!$D$4:$M$4,0))*$D98</f>
        <v>0</v>
      </c>
      <c r="N98" s="31">
        <f>INDEX('Mapping waste'!$D$5:$M$352,MATCH($B98,'Mapping waste'!$B$5:$B$352,0),MATCH(N$3,'Mapping waste'!$D$4:$M$4,0))*$D98</f>
        <v>261275</v>
      </c>
      <c r="O98" s="31">
        <f>INDEX('Mapping waste'!$D$5:$M$352,MATCH($B98,'Mapping waste'!$B$5:$B$352,0),MATCH(O$3,'Mapping waste'!$D$4:$M$4,0))*$D98</f>
        <v>0</v>
      </c>
      <c r="P98" s="31">
        <f>INDEX('Mapping waste'!$D$5:$M$352,MATCH($B98,'Mapping waste'!$B$5:$B$352,0),MATCH(P$3,'Mapping waste'!$D$4:$M$4,0))*$D98</f>
        <v>0</v>
      </c>
      <c r="Q98" s="31">
        <f>INDEX('Mapping waste'!$D$5:$M$352,MATCH($B98,'Mapping waste'!$B$5:$B$352,0),MATCH(Q$3,'Mapping waste'!$D$4:$M$4,0))*$D98</f>
        <v>0</v>
      </c>
    </row>
    <row r="99" spans="1:17" x14ac:dyDescent="0.45">
      <c r="A99" s="20" t="s">
        <v>220</v>
      </c>
      <c r="B99" s="20" t="s">
        <v>221</v>
      </c>
      <c r="C99" s="20" t="s">
        <v>24</v>
      </c>
      <c r="D99" s="31">
        <f>INDEX('ONS data MYE 5'!$M$6:$M$445, MATCH($B99,'ONS data MYE 5'!$B$6:$B$445,0))</f>
        <v>242142</v>
      </c>
      <c r="E99" s="31">
        <f>INDEX('ONS data MYE 5'!$N$6:$N$445, MATCH($B99,'ONS data MYE 5'!$B$6:$B$445,0))</f>
        <v>2155</v>
      </c>
      <c r="F99" s="31">
        <f t="shared" si="2"/>
        <v>7.6755460025378479</v>
      </c>
      <c r="G99" s="31">
        <f t="shared" si="3"/>
        <v>58.91400643707474</v>
      </c>
      <c r="H99" s="31">
        <f>INDEX('Mapping waste'!$D$5:$M$352,MATCH($B99,'Mapping waste'!$B$5:$B$352,0),MATCH(H$3,'Mapping waste'!$D$4:$M$4,0))*$D99</f>
        <v>14528.519999999999</v>
      </c>
      <c r="I99" s="31">
        <f>INDEX('Mapping waste'!$D$5:$M$352,MATCH($B99,'Mapping waste'!$B$5:$B$352,0),MATCH(I$3,'Mapping waste'!$D$4:$M$4,0))*$D99</f>
        <v>0</v>
      </c>
      <c r="J99" s="31">
        <f>INDEX('Mapping waste'!$D$5:$M$352,MATCH($B99,'Mapping waste'!$B$5:$B$352,0),MATCH(J$3,'Mapping waste'!$D$4:$M$4,0))*$D99</f>
        <v>0</v>
      </c>
      <c r="K99" s="31">
        <f>INDEX('Mapping waste'!$D$5:$M$352,MATCH($B99,'Mapping waste'!$B$5:$B$352,0),MATCH(K$3,'Mapping waste'!$D$4:$M$4,0))*$D99</f>
        <v>0</v>
      </c>
      <c r="L99" s="31">
        <f>INDEX('Mapping waste'!$D$5:$M$352,MATCH($B99,'Mapping waste'!$B$5:$B$352,0),MATCH(L$3,'Mapping waste'!$D$4:$M$4,0))*$D99</f>
        <v>0</v>
      </c>
      <c r="M99" s="31">
        <f>INDEX('Mapping waste'!$D$5:$M$352,MATCH($B99,'Mapping waste'!$B$5:$B$352,0),MATCH(M$3,'Mapping waste'!$D$4:$M$4,0))*$D99</f>
        <v>0</v>
      </c>
      <c r="N99" s="31">
        <f>INDEX('Mapping waste'!$D$5:$M$352,MATCH($B99,'Mapping waste'!$B$5:$B$352,0),MATCH(N$3,'Mapping waste'!$D$4:$M$4,0))*$D99</f>
        <v>227613.47999999998</v>
      </c>
      <c r="O99" s="31">
        <f>INDEX('Mapping waste'!$D$5:$M$352,MATCH($B99,'Mapping waste'!$B$5:$B$352,0),MATCH(O$3,'Mapping waste'!$D$4:$M$4,0))*$D99</f>
        <v>0</v>
      </c>
      <c r="P99" s="31">
        <f>INDEX('Mapping waste'!$D$5:$M$352,MATCH($B99,'Mapping waste'!$B$5:$B$352,0),MATCH(P$3,'Mapping waste'!$D$4:$M$4,0))*$D99</f>
        <v>0</v>
      </c>
      <c r="Q99" s="31">
        <f>INDEX('Mapping waste'!$D$5:$M$352,MATCH($B99,'Mapping waste'!$B$5:$B$352,0),MATCH(Q$3,'Mapping waste'!$D$4:$M$4,0))*$D99</f>
        <v>0</v>
      </c>
    </row>
    <row r="100" spans="1:17" x14ac:dyDescent="0.45">
      <c r="A100" s="20" t="s">
        <v>435</v>
      </c>
      <c r="B100" s="20" t="s">
        <v>436</v>
      </c>
      <c r="C100" s="20" t="s">
        <v>24</v>
      </c>
      <c r="D100" s="31">
        <f>INDEX('ONS data MYE 5'!$M$6:$M$445, MATCH($B100,'ONS data MYE 5'!$B$6:$B$445,0))</f>
        <v>195787</v>
      </c>
      <c r="E100" s="31">
        <f>INDEX('ONS data MYE 5'!$N$6:$N$445, MATCH($B100,'ONS data MYE 5'!$B$6:$B$445,0))</f>
        <v>4465</v>
      </c>
      <c r="F100" s="31">
        <f t="shared" si="2"/>
        <v>8.4040244933105992</v>
      </c>
      <c r="G100" s="31">
        <f t="shared" si="3"/>
        <v>70.62762768416448</v>
      </c>
      <c r="H100" s="31">
        <f>INDEX('Mapping waste'!$D$5:$M$352,MATCH($B100,'Mapping waste'!$B$5:$B$352,0),MATCH(H$3,'Mapping waste'!$D$4:$M$4,0))*$D100</f>
        <v>0</v>
      </c>
      <c r="I100" s="31">
        <f>INDEX('Mapping waste'!$D$5:$M$352,MATCH($B100,'Mapping waste'!$B$5:$B$352,0),MATCH(I$3,'Mapping waste'!$D$4:$M$4,0))*$D100</f>
        <v>0</v>
      </c>
      <c r="J100" s="31">
        <f>INDEX('Mapping waste'!$D$5:$M$352,MATCH($B100,'Mapping waste'!$B$5:$B$352,0),MATCH(J$3,'Mapping waste'!$D$4:$M$4,0))*$D100</f>
        <v>0</v>
      </c>
      <c r="K100" s="31">
        <f>INDEX('Mapping waste'!$D$5:$M$352,MATCH($B100,'Mapping waste'!$B$5:$B$352,0),MATCH(K$3,'Mapping waste'!$D$4:$M$4,0))*$D100</f>
        <v>0</v>
      </c>
      <c r="L100" s="31">
        <f>INDEX('Mapping waste'!$D$5:$M$352,MATCH($B100,'Mapping waste'!$B$5:$B$352,0),MATCH(L$3,'Mapping waste'!$D$4:$M$4,0))*$D100</f>
        <v>0</v>
      </c>
      <c r="M100" s="31">
        <f>INDEX('Mapping waste'!$D$5:$M$352,MATCH($B100,'Mapping waste'!$B$5:$B$352,0),MATCH(M$3,'Mapping waste'!$D$4:$M$4,0))*$D100</f>
        <v>0</v>
      </c>
      <c r="N100" s="31">
        <f>INDEX('Mapping waste'!$D$5:$M$352,MATCH($B100,'Mapping waste'!$B$5:$B$352,0),MATCH(N$3,'Mapping waste'!$D$4:$M$4,0))*$D100</f>
        <v>195787</v>
      </c>
      <c r="O100" s="31">
        <f>INDEX('Mapping waste'!$D$5:$M$352,MATCH($B100,'Mapping waste'!$B$5:$B$352,0),MATCH(O$3,'Mapping waste'!$D$4:$M$4,0))*$D100</f>
        <v>0</v>
      </c>
      <c r="P100" s="31">
        <f>INDEX('Mapping waste'!$D$5:$M$352,MATCH($B100,'Mapping waste'!$B$5:$B$352,0),MATCH(P$3,'Mapping waste'!$D$4:$M$4,0))*$D100</f>
        <v>0</v>
      </c>
      <c r="Q100" s="31">
        <f>INDEX('Mapping waste'!$D$5:$M$352,MATCH($B100,'Mapping waste'!$B$5:$B$352,0),MATCH(Q$3,'Mapping waste'!$D$4:$M$4,0))*$D100</f>
        <v>0</v>
      </c>
    </row>
    <row r="101" spans="1:17" x14ac:dyDescent="0.45">
      <c r="A101" s="20" t="s">
        <v>481</v>
      </c>
      <c r="B101" s="20" t="s">
        <v>482</v>
      </c>
      <c r="C101" s="20" t="s">
        <v>24</v>
      </c>
      <c r="D101" s="31">
        <f>INDEX('ONS data MYE 5'!$M$6:$M$445, MATCH($B101,'ONS data MYE 5'!$B$6:$B$445,0))</f>
        <v>194576</v>
      </c>
      <c r="E101" s="31">
        <f>INDEX('ONS data MYE 5'!$N$6:$N$445, MATCH($B101,'ONS data MYE 5'!$B$6:$B$445,0))</f>
        <v>5389</v>
      </c>
      <c r="F101" s="31">
        <f t="shared" si="2"/>
        <v>8.5921151179334974</v>
      </c>
      <c r="G101" s="31">
        <f t="shared" si="3"/>
        <v>73.824442199821362</v>
      </c>
      <c r="H101" s="31">
        <f>INDEX('Mapping waste'!$D$5:$M$352,MATCH($B101,'Mapping waste'!$B$5:$B$352,0),MATCH(H$3,'Mapping waste'!$D$4:$M$4,0))*$D101</f>
        <v>0</v>
      </c>
      <c r="I101" s="31">
        <f>INDEX('Mapping waste'!$D$5:$M$352,MATCH($B101,'Mapping waste'!$B$5:$B$352,0),MATCH(I$3,'Mapping waste'!$D$4:$M$4,0))*$D101</f>
        <v>0</v>
      </c>
      <c r="J101" s="31">
        <f>INDEX('Mapping waste'!$D$5:$M$352,MATCH($B101,'Mapping waste'!$B$5:$B$352,0),MATCH(J$3,'Mapping waste'!$D$4:$M$4,0))*$D101</f>
        <v>0</v>
      </c>
      <c r="K101" s="31">
        <f>INDEX('Mapping waste'!$D$5:$M$352,MATCH($B101,'Mapping waste'!$B$5:$B$352,0),MATCH(K$3,'Mapping waste'!$D$4:$M$4,0))*$D101</f>
        <v>0</v>
      </c>
      <c r="L101" s="31">
        <f>INDEX('Mapping waste'!$D$5:$M$352,MATCH($B101,'Mapping waste'!$B$5:$B$352,0),MATCH(L$3,'Mapping waste'!$D$4:$M$4,0))*$D101</f>
        <v>0</v>
      </c>
      <c r="M101" s="31">
        <f>INDEX('Mapping waste'!$D$5:$M$352,MATCH($B101,'Mapping waste'!$B$5:$B$352,0),MATCH(M$3,'Mapping waste'!$D$4:$M$4,0))*$D101</f>
        <v>0</v>
      </c>
      <c r="N101" s="31">
        <f>INDEX('Mapping waste'!$D$5:$M$352,MATCH($B101,'Mapping waste'!$B$5:$B$352,0),MATCH(N$3,'Mapping waste'!$D$4:$M$4,0))*$D101</f>
        <v>194576</v>
      </c>
      <c r="O101" s="31">
        <f>INDEX('Mapping waste'!$D$5:$M$352,MATCH($B101,'Mapping waste'!$B$5:$B$352,0),MATCH(O$3,'Mapping waste'!$D$4:$M$4,0))*$D101</f>
        <v>0</v>
      </c>
      <c r="P101" s="31">
        <f>INDEX('Mapping waste'!$D$5:$M$352,MATCH($B101,'Mapping waste'!$B$5:$B$352,0),MATCH(P$3,'Mapping waste'!$D$4:$M$4,0))*$D101</f>
        <v>0</v>
      </c>
      <c r="Q101" s="31">
        <f>INDEX('Mapping waste'!$D$5:$M$352,MATCH($B101,'Mapping waste'!$B$5:$B$352,0),MATCH(Q$3,'Mapping waste'!$D$4:$M$4,0))*$D101</f>
        <v>0</v>
      </c>
    </row>
    <row r="102" spans="1:17" x14ac:dyDescent="0.45">
      <c r="A102" s="20" t="s">
        <v>483</v>
      </c>
      <c r="B102" s="20" t="s">
        <v>484</v>
      </c>
      <c r="C102" s="20" t="s">
        <v>24</v>
      </c>
      <c r="D102" s="31">
        <f>INDEX('ONS data MYE 5'!$M$6:$M$445, MATCH($B102,'ONS data MYE 5'!$B$6:$B$445,0))</f>
        <v>236816</v>
      </c>
      <c r="E102" s="31">
        <f>INDEX('ONS data MYE 5'!$N$6:$N$445, MATCH($B102,'ONS data MYE 5'!$B$6:$B$445,0))</f>
        <v>3909</v>
      </c>
      <c r="F102" s="31">
        <f t="shared" si="2"/>
        <v>8.2710368657929543</v>
      </c>
      <c r="G102" s="31">
        <f t="shared" si="3"/>
        <v>68.410050835306137</v>
      </c>
      <c r="H102" s="31">
        <f>INDEX('Mapping waste'!$D$5:$M$352,MATCH($B102,'Mapping waste'!$B$5:$B$352,0),MATCH(H$3,'Mapping waste'!$D$4:$M$4,0))*$D102</f>
        <v>0</v>
      </c>
      <c r="I102" s="31">
        <f>INDEX('Mapping waste'!$D$5:$M$352,MATCH($B102,'Mapping waste'!$B$5:$B$352,0),MATCH(I$3,'Mapping waste'!$D$4:$M$4,0))*$D102</f>
        <v>0</v>
      </c>
      <c r="J102" s="31">
        <f>INDEX('Mapping waste'!$D$5:$M$352,MATCH($B102,'Mapping waste'!$B$5:$B$352,0),MATCH(J$3,'Mapping waste'!$D$4:$M$4,0))*$D102</f>
        <v>0</v>
      </c>
      <c r="K102" s="31">
        <f>INDEX('Mapping waste'!$D$5:$M$352,MATCH($B102,'Mapping waste'!$B$5:$B$352,0),MATCH(K$3,'Mapping waste'!$D$4:$M$4,0))*$D102</f>
        <v>0</v>
      </c>
      <c r="L102" s="31">
        <f>INDEX('Mapping waste'!$D$5:$M$352,MATCH($B102,'Mapping waste'!$B$5:$B$352,0),MATCH(L$3,'Mapping waste'!$D$4:$M$4,0))*$D102</f>
        <v>0</v>
      </c>
      <c r="M102" s="31">
        <f>INDEX('Mapping waste'!$D$5:$M$352,MATCH($B102,'Mapping waste'!$B$5:$B$352,0),MATCH(M$3,'Mapping waste'!$D$4:$M$4,0))*$D102</f>
        <v>0</v>
      </c>
      <c r="N102" s="31">
        <f>INDEX('Mapping waste'!$D$5:$M$352,MATCH($B102,'Mapping waste'!$B$5:$B$352,0),MATCH(N$3,'Mapping waste'!$D$4:$M$4,0))*$D102</f>
        <v>236816</v>
      </c>
      <c r="O102" s="31">
        <f>INDEX('Mapping waste'!$D$5:$M$352,MATCH($B102,'Mapping waste'!$B$5:$B$352,0),MATCH(O$3,'Mapping waste'!$D$4:$M$4,0))*$D102</f>
        <v>0</v>
      </c>
      <c r="P102" s="31">
        <f>INDEX('Mapping waste'!$D$5:$M$352,MATCH($B102,'Mapping waste'!$B$5:$B$352,0),MATCH(P$3,'Mapping waste'!$D$4:$M$4,0))*$D102</f>
        <v>0</v>
      </c>
      <c r="Q102" s="31">
        <f>INDEX('Mapping waste'!$D$5:$M$352,MATCH($B102,'Mapping waste'!$B$5:$B$352,0),MATCH(Q$3,'Mapping waste'!$D$4:$M$4,0))*$D102</f>
        <v>0</v>
      </c>
    </row>
    <row r="103" spans="1:17" x14ac:dyDescent="0.45">
      <c r="A103" s="20" t="s">
        <v>485</v>
      </c>
      <c r="B103" s="20" t="s">
        <v>486</v>
      </c>
      <c r="C103" s="20" t="s">
        <v>24</v>
      </c>
      <c r="D103" s="31">
        <f>INDEX('ONS data MYE 5'!$M$6:$M$445, MATCH($B103,'ONS data MYE 5'!$B$6:$B$445,0))</f>
        <v>318167</v>
      </c>
      <c r="E103" s="31">
        <f>INDEX('ONS data MYE 5'!$N$6:$N$445, MATCH($B103,'ONS data MYE 5'!$B$6:$B$445,0))</f>
        <v>2119</v>
      </c>
      <c r="F103" s="31">
        <f t="shared" si="2"/>
        <v>7.6586995582682995</v>
      </c>
      <c r="G103" s="31">
        <f t="shared" si="3"/>
        <v>58.655678923819046</v>
      </c>
      <c r="H103" s="31">
        <f>INDEX('Mapping waste'!$D$5:$M$352,MATCH($B103,'Mapping waste'!$B$5:$B$352,0),MATCH(H$3,'Mapping waste'!$D$4:$M$4,0))*$D103</f>
        <v>0</v>
      </c>
      <c r="I103" s="31">
        <f>INDEX('Mapping waste'!$D$5:$M$352,MATCH($B103,'Mapping waste'!$B$5:$B$352,0),MATCH(I$3,'Mapping waste'!$D$4:$M$4,0))*$D103</f>
        <v>0</v>
      </c>
      <c r="J103" s="31">
        <f>INDEX('Mapping waste'!$D$5:$M$352,MATCH($B103,'Mapping waste'!$B$5:$B$352,0),MATCH(J$3,'Mapping waste'!$D$4:$M$4,0))*$D103</f>
        <v>0</v>
      </c>
      <c r="K103" s="31">
        <f>INDEX('Mapping waste'!$D$5:$M$352,MATCH($B103,'Mapping waste'!$B$5:$B$352,0),MATCH(K$3,'Mapping waste'!$D$4:$M$4,0))*$D103</f>
        <v>0</v>
      </c>
      <c r="L103" s="31">
        <f>INDEX('Mapping waste'!$D$5:$M$352,MATCH($B103,'Mapping waste'!$B$5:$B$352,0),MATCH(L$3,'Mapping waste'!$D$4:$M$4,0))*$D103</f>
        <v>0</v>
      </c>
      <c r="M103" s="31">
        <f>INDEX('Mapping waste'!$D$5:$M$352,MATCH($B103,'Mapping waste'!$B$5:$B$352,0),MATCH(M$3,'Mapping waste'!$D$4:$M$4,0))*$D103</f>
        <v>0</v>
      </c>
      <c r="N103" s="31">
        <f>INDEX('Mapping waste'!$D$5:$M$352,MATCH($B103,'Mapping waste'!$B$5:$B$352,0),MATCH(N$3,'Mapping waste'!$D$4:$M$4,0))*$D103</f>
        <v>318167</v>
      </c>
      <c r="O103" s="31">
        <f>INDEX('Mapping waste'!$D$5:$M$352,MATCH($B103,'Mapping waste'!$B$5:$B$352,0),MATCH(O$3,'Mapping waste'!$D$4:$M$4,0))*$D103</f>
        <v>0</v>
      </c>
      <c r="P103" s="31">
        <f>INDEX('Mapping waste'!$D$5:$M$352,MATCH($B103,'Mapping waste'!$B$5:$B$352,0),MATCH(P$3,'Mapping waste'!$D$4:$M$4,0))*$D103</f>
        <v>0</v>
      </c>
      <c r="Q103" s="31">
        <f>INDEX('Mapping waste'!$D$5:$M$352,MATCH($B103,'Mapping waste'!$B$5:$B$352,0),MATCH(Q$3,'Mapping waste'!$D$4:$M$4,0))*$D103</f>
        <v>0</v>
      </c>
    </row>
    <row r="104" spans="1:17" x14ac:dyDescent="0.45">
      <c r="A104" s="20" t="s">
        <v>487</v>
      </c>
      <c r="B104" s="20" t="s">
        <v>488</v>
      </c>
      <c r="C104" s="20" t="s">
        <v>24</v>
      </c>
      <c r="D104" s="31">
        <f>INDEX('ONS data MYE 5'!$M$6:$M$445, MATCH($B104,'ONS data MYE 5'!$B$6:$B$445,0))</f>
        <v>230486</v>
      </c>
      <c r="E104" s="31">
        <f>INDEX('ONS data MYE 5'!$N$6:$N$445, MATCH($B104,'ONS data MYE 5'!$B$6:$B$445,0))</f>
        <v>10578</v>
      </c>
      <c r="F104" s="31">
        <f t="shared" si="2"/>
        <v>9.2665316516259253</v>
      </c>
      <c r="G104" s="31">
        <f t="shared" si="3"/>
        <v>85.868608850585105</v>
      </c>
      <c r="H104" s="31">
        <f>INDEX('Mapping waste'!$D$5:$M$352,MATCH($B104,'Mapping waste'!$B$5:$B$352,0),MATCH(H$3,'Mapping waste'!$D$4:$M$4,0))*$D104</f>
        <v>0</v>
      </c>
      <c r="I104" s="31">
        <f>INDEX('Mapping waste'!$D$5:$M$352,MATCH($B104,'Mapping waste'!$B$5:$B$352,0),MATCH(I$3,'Mapping waste'!$D$4:$M$4,0))*$D104</f>
        <v>0</v>
      </c>
      <c r="J104" s="31">
        <f>INDEX('Mapping waste'!$D$5:$M$352,MATCH($B104,'Mapping waste'!$B$5:$B$352,0),MATCH(J$3,'Mapping waste'!$D$4:$M$4,0))*$D104</f>
        <v>0</v>
      </c>
      <c r="K104" s="31">
        <f>INDEX('Mapping waste'!$D$5:$M$352,MATCH($B104,'Mapping waste'!$B$5:$B$352,0),MATCH(K$3,'Mapping waste'!$D$4:$M$4,0))*$D104</f>
        <v>0</v>
      </c>
      <c r="L104" s="31">
        <f>INDEX('Mapping waste'!$D$5:$M$352,MATCH($B104,'Mapping waste'!$B$5:$B$352,0),MATCH(L$3,'Mapping waste'!$D$4:$M$4,0))*$D104</f>
        <v>0</v>
      </c>
      <c r="M104" s="31">
        <f>INDEX('Mapping waste'!$D$5:$M$352,MATCH($B104,'Mapping waste'!$B$5:$B$352,0),MATCH(M$3,'Mapping waste'!$D$4:$M$4,0))*$D104</f>
        <v>0</v>
      </c>
      <c r="N104" s="31">
        <f>INDEX('Mapping waste'!$D$5:$M$352,MATCH($B104,'Mapping waste'!$B$5:$B$352,0),MATCH(N$3,'Mapping waste'!$D$4:$M$4,0))*$D104</f>
        <v>230486</v>
      </c>
      <c r="O104" s="31">
        <f>INDEX('Mapping waste'!$D$5:$M$352,MATCH($B104,'Mapping waste'!$B$5:$B$352,0),MATCH(O$3,'Mapping waste'!$D$4:$M$4,0))*$D104</f>
        <v>0</v>
      </c>
      <c r="P104" s="31">
        <f>INDEX('Mapping waste'!$D$5:$M$352,MATCH($B104,'Mapping waste'!$B$5:$B$352,0),MATCH(P$3,'Mapping waste'!$D$4:$M$4,0))*$D104</f>
        <v>0</v>
      </c>
      <c r="Q104" s="31">
        <f>INDEX('Mapping waste'!$D$5:$M$352,MATCH($B104,'Mapping waste'!$B$5:$B$352,0),MATCH(Q$3,'Mapping waste'!$D$4:$M$4,0))*$D104</f>
        <v>0</v>
      </c>
    </row>
    <row r="105" spans="1:17" x14ac:dyDescent="0.45">
      <c r="A105" s="20" t="s">
        <v>489</v>
      </c>
      <c r="B105" s="20" t="s">
        <v>490</v>
      </c>
      <c r="C105" s="20" t="s">
        <v>24</v>
      </c>
      <c r="D105" s="31">
        <f>INDEX('ONS data MYE 5'!$M$6:$M$445, MATCH($B105,'ONS data MYE 5'!$B$6:$B$445,0))</f>
        <v>373628</v>
      </c>
      <c r="E105" s="31">
        <f>INDEX('ONS data MYE 5'!$N$6:$N$445, MATCH($B105,'ONS data MYE 5'!$B$6:$B$445,0))</f>
        <v>4320</v>
      </c>
      <c r="F105" s="31">
        <f t="shared" si="2"/>
        <v>8.3710106812381557</v>
      </c>
      <c r="G105" s="31">
        <f t="shared" si="3"/>
        <v>70.073819825403291</v>
      </c>
      <c r="H105" s="31">
        <f>INDEX('Mapping waste'!$D$5:$M$352,MATCH($B105,'Mapping waste'!$B$5:$B$352,0),MATCH(H$3,'Mapping waste'!$D$4:$M$4,0))*$D105</f>
        <v>0</v>
      </c>
      <c r="I105" s="31">
        <f>INDEX('Mapping waste'!$D$5:$M$352,MATCH($B105,'Mapping waste'!$B$5:$B$352,0),MATCH(I$3,'Mapping waste'!$D$4:$M$4,0))*$D105</f>
        <v>0</v>
      </c>
      <c r="J105" s="31">
        <f>INDEX('Mapping waste'!$D$5:$M$352,MATCH($B105,'Mapping waste'!$B$5:$B$352,0),MATCH(J$3,'Mapping waste'!$D$4:$M$4,0))*$D105</f>
        <v>0</v>
      </c>
      <c r="K105" s="31">
        <f>INDEX('Mapping waste'!$D$5:$M$352,MATCH($B105,'Mapping waste'!$B$5:$B$352,0),MATCH(K$3,'Mapping waste'!$D$4:$M$4,0))*$D105</f>
        <v>0</v>
      </c>
      <c r="L105" s="31">
        <f>INDEX('Mapping waste'!$D$5:$M$352,MATCH($B105,'Mapping waste'!$B$5:$B$352,0),MATCH(L$3,'Mapping waste'!$D$4:$M$4,0))*$D105</f>
        <v>0</v>
      </c>
      <c r="M105" s="31">
        <f>INDEX('Mapping waste'!$D$5:$M$352,MATCH($B105,'Mapping waste'!$B$5:$B$352,0),MATCH(M$3,'Mapping waste'!$D$4:$M$4,0))*$D105</f>
        <v>0</v>
      </c>
      <c r="N105" s="31">
        <f>INDEX('Mapping waste'!$D$5:$M$352,MATCH($B105,'Mapping waste'!$B$5:$B$352,0),MATCH(N$3,'Mapping waste'!$D$4:$M$4,0))*$D105</f>
        <v>373628</v>
      </c>
      <c r="O105" s="31">
        <f>INDEX('Mapping waste'!$D$5:$M$352,MATCH($B105,'Mapping waste'!$B$5:$B$352,0),MATCH(O$3,'Mapping waste'!$D$4:$M$4,0))*$D105</f>
        <v>0</v>
      </c>
      <c r="P105" s="31">
        <f>INDEX('Mapping waste'!$D$5:$M$352,MATCH($B105,'Mapping waste'!$B$5:$B$352,0),MATCH(P$3,'Mapping waste'!$D$4:$M$4,0))*$D105</f>
        <v>0</v>
      </c>
      <c r="Q105" s="31">
        <f>INDEX('Mapping waste'!$D$5:$M$352,MATCH($B105,'Mapping waste'!$B$5:$B$352,0),MATCH(Q$3,'Mapping waste'!$D$4:$M$4,0))*$D105</f>
        <v>0</v>
      </c>
    </row>
    <row r="106" spans="1:17" x14ac:dyDescent="0.45">
      <c r="A106" s="20" t="s">
        <v>491</v>
      </c>
      <c r="B106" s="20" t="s">
        <v>492</v>
      </c>
      <c r="C106" s="20" t="s">
        <v>24</v>
      </c>
      <c r="D106" s="31">
        <f>INDEX('ONS data MYE 5'!$M$6:$M$445, MATCH($B106,'ONS data MYE 5'!$B$6:$B$445,0))</f>
        <v>320317</v>
      </c>
      <c r="E106" s="31">
        <f>INDEX('ONS data MYE 5'!$N$6:$N$445, MATCH($B106,'ONS data MYE 5'!$B$6:$B$445,0))</f>
        <v>3963</v>
      </c>
      <c r="F106" s="31">
        <f t="shared" si="2"/>
        <v>8.2847565931904352</v>
      </c>
      <c r="G106" s="31">
        <f t="shared" si="3"/>
        <v>68.637191808412382</v>
      </c>
      <c r="H106" s="31">
        <f>INDEX('Mapping waste'!$D$5:$M$352,MATCH($B106,'Mapping waste'!$B$5:$B$352,0),MATCH(H$3,'Mapping waste'!$D$4:$M$4,0))*$D106</f>
        <v>0</v>
      </c>
      <c r="I106" s="31">
        <f>INDEX('Mapping waste'!$D$5:$M$352,MATCH($B106,'Mapping waste'!$B$5:$B$352,0),MATCH(I$3,'Mapping waste'!$D$4:$M$4,0))*$D106</f>
        <v>0</v>
      </c>
      <c r="J106" s="31">
        <f>INDEX('Mapping waste'!$D$5:$M$352,MATCH($B106,'Mapping waste'!$B$5:$B$352,0),MATCH(J$3,'Mapping waste'!$D$4:$M$4,0))*$D106</f>
        <v>0</v>
      </c>
      <c r="K106" s="31">
        <f>INDEX('Mapping waste'!$D$5:$M$352,MATCH($B106,'Mapping waste'!$B$5:$B$352,0),MATCH(K$3,'Mapping waste'!$D$4:$M$4,0))*$D106</f>
        <v>0</v>
      </c>
      <c r="L106" s="31">
        <f>INDEX('Mapping waste'!$D$5:$M$352,MATCH($B106,'Mapping waste'!$B$5:$B$352,0),MATCH(L$3,'Mapping waste'!$D$4:$M$4,0))*$D106</f>
        <v>0</v>
      </c>
      <c r="M106" s="31">
        <f>INDEX('Mapping waste'!$D$5:$M$352,MATCH($B106,'Mapping waste'!$B$5:$B$352,0),MATCH(M$3,'Mapping waste'!$D$4:$M$4,0))*$D106</f>
        <v>0</v>
      </c>
      <c r="N106" s="31">
        <f>INDEX('Mapping waste'!$D$5:$M$352,MATCH($B106,'Mapping waste'!$B$5:$B$352,0),MATCH(N$3,'Mapping waste'!$D$4:$M$4,0))*$D106</f>
        <v>320317</v>
      </c>
      <c r="O106" s="31">
        <f>INDEX('Mapping waste'!$D$5:$M$352,MATCH($B106,'Mapping waste'!$B$5:$B$352,0),MATCH(O$3,'Mapping waste'!$D$4:$M$4,0))*$D106</f>
        <v>0</v>
      </c>
      <c r="P106" s="31">
        <f>INDEX('Mapping waste'!$D$5:$M$352,MATCH($B106,'Mapping waste'!$B$5:$B$352,0),MATCH(P$3,'Mapping waste'!$D$4:$M$4,0))*$D106</f>
        <v>0</v>
      </c>
      <c r="Q106" s="31">
        <f>INDEX('Mapping waste'!$D$5:$M$352,MATCH($B106,'Mapping waste'!$B$5:$B$352,0),MATCH(Q$3,'Mapping waste'!$D$4:$M$4,0))*$D106</f>
        <v>0</v>
      </c>
    </row>
    <row r="107" spans="1:17" x14ac:dyDescent="0.45">
      <c r="A107" s="20" t="s">
        <v>493</v>
      </c>
      <c r="B107" s="20" t="s">
        <v>494</v>
      </c>
      <c r="C107" s="20" t="s">
        <v>24</v>
      </c>
      <c r="D107" s="31">
        <f>INDEX('ONS data MYE 5'!$M$6:$M$445, MATCH($B107,'ONS data MYE 5'!$B$6:$B$445,0))</f>
        <v>264097</v>
      </c>
      <c r="E107" s="31">
        <f>INDEX('ONS data MYE 5'!$N$6:$N$445, MATCH($B107,'ONS data MYE 5'!$B$6:$B$445,0))</f>
        <v>5579</v>
      </c>
      <c r="F107" s="31">
        <f t="shared" si="2"/>
        <v>8.6267648278455287</v>
      </c>
      <c r="G107" s="31">
        <f t="shared" si="3"/>
        <v>74.421071394952691</v>
      </c>
      <c r="H107" s="31">
        <f>INDEX('Mapping waste'!$D$5:$M$352,MATCH($B107,'Mapping waste'!$B$5:$B$352,0),MATCH(H$3,'Mapping waste'!$D$4:$M$4,0))*$D107</f>
        <v>0</v>
      </c>
      <c r="I107" s="31">
        <f>INDEX('Mapping waste'!$D$5:$M$352,MATCH($B107,'Mapping waste'!$B$5:$B$352,0),MATCH(I$3,'Mapping waste'!$D$4:$M$4,0))*$D107</f>
        <v>0</v>
      </c>
      <c r="J107" s="31">
        <f>INDEX('Mapping waste'!$D$5:$M$352,MATCH($B107,'Mapping waste'!$B$5:$B$352,0),MATCH(J$3,'Mapping waste'!$D$4:$M$4,0))*$D107</f>
        <v>0</v>
      </c>
      <c r="K107" s="31">
        <f>INDEX('Mapping waste'!$D$5:$M$352,MATCH($B107,'Mapping waste'!$B$5:$B$352,0),MATCH(K$3,'Mapping waste'!$D$4:$M$4,0))*$D107</f>
        <v>0</v>
      </c>
      <c r="L107" s="31">
        <f>INDEX('Mapping waste'!$D$5:$M$352,MATCH($B107,'Mapping waste'!$B$5:$B$352,0),MATCH(L$3,'Mapping waste'!$D$4:$M$4,0))*$D107</f>
        <v>0</v>
      </c>
      <c r="M107" s="31">
        <f>INDEX('Mapping waste'!$D$5:$M$352,MATCH($B107,'Mapping waste'!$B$5:$B$352,0),MATCH(M$3,'Mapping waste'!$D$4:$M$4,0))*$D107</f>
        <v>0</v>
      </c>
      <c r="N107" s="31">
        <f>INDEX('Mapping waste'!$D$5:$M$352,MATCH($B107,'Mapping waste'!$B$5:$B$352,0),MATCH(N$3,'Mapping waste'!$D$4:$M$4,0))*$D107</f>
        <v>264097</v>
      </c>
      <c r="O107" s="31">
        <f>INDEX('Mapping waste'!$D$5:$M$352,MATCH($B107,'Mapping waste'!$B$5:$B$352,0),MATCH(O$3,'Mapping waste'!$D$4:$M$4,0))*$D107</f>
        <v>0</v>
      </c>
      <c r="P107" s="31">
        <f>INDEX('Mapping waste'!$D$5:$M$352,MATCH($B107,'Mapping waste'!$B$5:$B$352,0),MATCH(P$3,'Mapping waste'!$D$4:$M$4,0))*$D107</f>
        <v>0</v>
      </c>
      <c r="Q107" s="31">
        <f>INDEX('Mapping waste'!$D$5:$M$352,MATCH($B107,'Mapping waste'!$B$5:$B$352,0),MATCH(Q$3,'Mapping waste'!$D$4:$M$4,0))*$D107</f>
        <v>0</v>
      </c>
    </row>
    <row r="108" spans="1:17" x14ac:dyDescent="0.45">
      <c r="A108" s="20" t="s">
        <v>495</v>
      </c>
      <c r="B108" s="20" t="s">
        <v>496</v>
      </c>
      <c r="C108" s="20" t="s">
        <v>24</v>
      </c>
      <c r="D108" s="31">
        <f>INDEX('ONS data MYE 5'!$M$6:$M$445, MATCH($B108,'ONS data MYE 5'!$B$6:$B$445,0))</f>
        <v>257436</v>
      </c>
      <c r="E108" s="31">
        <f>INDEX('ONS data MYE 5'!$N$6:$N$445, MATCH($B108,'ONS data MYE 5'!$B$6:$B$445,0))</f>
        <v>13514</v>
      </c>
      <c r="F108" s="31">
        <f t="shared" si="2"/>
        <v>9.5114814641121193</v>
      </c>
      <c r="G108" s="31">
        <f t="shared" si="3"/>
        <v>90.468279642148417</v>
      </c>
      <c r="H108" s="31">
        <f>INDEX('Mapping waste'!$D$5:$M$352,MATCH($B108,'Mapping waste'!$B$5:$B$352,0),MATCH(H$3,'Mapping waste'!$D$4:$M$4,0))*$D108</f>
        <v>0</v>
      </c>
      <c r="I108" s="31">
        <f>INDEX('Mapping waste'!$D$5:$M$352,MATCH($B108,'Mapping waste'!$B$5:$B$352,0),MATCH(I$3,'Mapping waste'!$D$4:$M$4,0))*$D108</f>
        <v>0</v>
      </c>
      <c r="J108" s="31">
        <f>INDEX('Mapping waste'!$D$5:$M$352,MATCH($B108,'Mapping waste'!$B$5:$B$352,0),MATCH(J$3,'Mapping waste'!$D$4:$M$4,0))*$D108</f>
        <v>0</v>
      </c>
      <c r="K108" s="31">
        <f>INDEX('Mapping waste'!$D$5:$M$352,MATCH($B108,'Mapping waste'!$B$5:$B$352,0),MATCH(K$3,'Mapping waste'!$D$4:$M$4,0))*$D108</f>
        <v>0</v>
      </c>
      <c r="L108" s="31">
        <f>INDEX('Mapping waste'!$D$5:$M$352,MATCH($B108,'Mapping waste'!$B$5:$B$352,0),MATCH(L$3,'Mapping waste'!$D$4:$M$4,0))*$D108</f>
        <v>0</v>
      </c>
      <c r="M108" s="31">
        <f>INDEX('Mapping waste'!$D$5:$M$352,MATCH($B108,'Mapping waste'!$B$5:$B$352,0),MATCH(M$3,'Mapping waste'!$D$4:$M$4,0))*$D108</f>
        <v>0</v>
      </c>
      <c r="N108" s="31">
        <f>INDEX('Mapping waste'!$D$5:$M$352,MATCH($B108,'Mapping waste'!$B$5:$B$352,0),MATCH(N$3,'Mapping waste'!$D$4:$M$4,0))*$D108</f>
        <v>257436</v>
      </c>
      <c r="O108" s="31">
        <f>INDEX('Mapping waste'!$D$5:$M$352,MATCH($B108,'Mapping waste'!$B$5:$B$352,0),MATCH(O$3,'Mapping waste'!$D$4:$M$4,0))*$D108</f>
        <v>0</v>
      </c>
      <c r="P108" s="31">
        <f>INDEX('Mapping waste'!$D$5:$M$352,MATCH($B108,'Mapping waste'!$B$5:$B$352,0),MATCH(P$3,'Mapping waste'!$D$4:$M$4,0))*$D108</f>
        <v>0</v>
      </c>
      <c r="Q108" s="31">
        <f>INDEX('Mapping waste'!$D$5:$M$352,MATCH($B108,'Mapping waste'!$B$5:$B$352,0),MATCH(Q$3,'Mapping waste'!$D$4:$M$4,0))*$D108</f>
        <v>0</v>
      </c>
    </row>
    <row r="109" spans="1:17" x14ac:dyDescent="0.45">
      <c r="A109" s="20" t="s">
        <v>497</v>
      </c>
      <c r="B109" s="20" t="s">
        <v>498</v>
      </c>
      <c r="C109" s="20" t="s">
        <v>24</v>
      </c>
      <c r="D109" s="31">
        <f>INDEX('ONS data MYE 5'!$M$6:$M$445, MATCH($B109,'ONS data MYE 5'!$B$6:$B$445,0))</f>
        <v>181421</v>
      </c>
      <c r="E109" s="31">
        <f>INDEX('ONS data MYE 5'!$N$6:$N$445, MATCH($B109,'ONS data MYE 5'!$B$6:$B$445,0))</f>
        <v>11064</v>
      </c>
      <c r="F109" s="31">
        <f t="shared" si="2"/>
        <v>9.3114518733445948</v>
      </c>
      <c r="G109" s="31">
        <f t="shared" si="3"/>
        <v>86.703135989612562</v>
      </c>
      <c r="H109" s="31">
        <f>INDEX('Mapping waste'!$D$5:$M$352,MATCH($B109,'Mapping waste'!$B$5:$B$352,0),MATCH(H$3,'Mapping waste'!$D$4:$M$4,0))*$D109</f>
        <v>0</v>
      </c>
      <c r="I109" s="31">
        <f>INDEX('Mapping waste'!$D$5:$M$352,MATCH($B109,'Mapping waste'!$B$5:$B$352,0),MATCH(I$3,'Mapping waste'!$D$4:$M$4,0))*$D109</f>
        <v>0</v>
      </c>
      <c r="J109" s="31">
        <f>INDEX('Mapping waste'!$D$5:$M$352,MATCH($B109,'Mapping waste'!$B$5:$B$352,0),MATCH(J$3,'Mapping waste'!$D$4:$M$4,0))*$D109</f>
        <v>0</v>
      </c>
      <c r="K109" s="31">
        <f>INDEX('Mapping waste'!$D$5:$M$352,MATCH($B109,'Mapping waste'!$B$5:$B$352,0),MATCH(K$3,'Mapping waste'!$D$4:$M$4,0))*$D109</f>
        <v>0</v>
      </c>
      <c r="L109" s="31">
        <f>INDEX('Mapping waste'!$D$5:$M$352,MATCH($B109,'Mapping waste'!$B$5:$B$352,0),MATCH(L$3,'Mapping waste'!$D$4:$M$4,0))*$D109</f>
        <v>0</v>
      </c>
      <c r="M109" s="31">
        <f>INDEX('Mapping waste'!$D$5:$M$352,MATCH($B109,'Mapping waste'!$B$5:$B$352,0),MATCH(M$3,'Mapping waste'!$D$4:$M$4,0))*$D109</f>
        <v>0</v>
      </c>
      <c r="N109" s="31">
        <f>INDEX('Mapping waste'!$D$5:$M$352,MATCH($B109,'Mapping waste'!$B$5:$B$352,0),MATCH(N$3,'Mapping waste'!$D$4:$M$4,0))*$D109</f>
        <v>181421</v>
      </c>
      <c r="O109" s="31">
        <f>INDEX('Mapping waste'!$D$5:$M$352,MATCH($B109,'Mapping waste'!$B$5:$B$352,0),MATCH(O$3,'Mapping waste'!$D$4:$M$4,0))*$D109</f>
        <v>0</v>
      </c>
      <c r="P109" s="31">
        <f>INDEX('Mapping waste'!$D$5:$M$352,MATCH($B109,'Mapping waste'!$B$5:$B$352,0),MATCH(P$3,'Mapping waste'!$D$4:$M$4,0))*$D109</f>
        <v>0</v>
      </c>
      <c r="Q109" s="31">
        <f>INDEX('Mapping waste'!$D$5:$M$352,MATCH($B109,'Mapping waste'!$B$5:$B$352,0),MATCH(Q$3,'Mapping waste'!$D$4:$M$4,0))*$D109</f>
        <v>0</v>
      </c>
    </row>
    <row r="110" spans="1:17" x14ac:dyDescent="0.45">
      <c r="A110" s="20" t="s">
        <v>499</v>
      </c>
      <c r="B110" s="20" t="s">
        <v>500</v>
      </c>
      <c r="C110" s="20" t="s">
        <v>24</v>
      </c>
      <c r="D110" s="31">
        <f>INDEX('ONS data MYE 5'!$M$6:$M$445, MATCH($B110,'ONS data MYE 5'!$B$6:$B$445,0))</f>
        <v>261033</v>
      </c>
      <c r="E110" s="31">
        <f>INDEX('ONS data MYE 5'!$N$6:$N$445, MATCH($B110,'ONS data MYE 5'!$B$6:$B$445,0))</f>
        <v>8819</v>
      </c>
      <c r="F110" s="31">
        <f t="shared" si="2"/>
        <v>9.0846637638881802</v>
      </c>
      <c r="G110" s="31">
        <f t="shared" si="3"/>
        <v>82.531115702902952</v>
      </c>
      <c r="H110" s="31">
        <f>INDEX('Mapping waste'!$D$5:$M$352,MATCH($B110,'Mapping waste'!$B$5:$B$352,0),MATCH(H$3,'Mapping waste'!$D$4:$M$4,0))*$D110</f>
        <v>0</v>
      </c>
      <c r="I110" s="31">
        <f>INDEX('Mapping waste'!$D$5:$M$352,MATCH($B110,'Mapping waste'!$B$5:$B$352,0),MATCH(I$3,'Mapping waste'!$D$4:$M$4,0))*$D110</f>
        <v>0</v>
      </c>
      <c r="J110" s="31">
        <f>INDEX('Mapping waste'!$D$5:$M$352,MATCH($B110,'Mapping waste'!$B$5:$B$352,0),MATCH(J$3,'Mapping waste'!$D$4:$M$4,0))*$D110</f>
        <v>0</v>
      </c>
      <c r="K110" s="31">
        <f>INDEX('Mapping waste'!$D$5:$M$352,MATCH($B110,'Mapping waste'!$B$5:$B$352,0),MATCH(K$3,'Mapping waste'!$D$4:$M$4,0))*$D110</f>
        <v>0</v>
      </c>
      <c r="L110" s="31">
        <f>INDEX('Mapping waste'!$D$5:$M$352,MATCH($B110,'Mapping waste'!$B$5:$B$352,0),MATCH(L$3,'Mapping waste'!$D$4:$M$4,0))*$D110</f>
        <v>0</v>
      </c>
      <c r="M110" s="31">
        <f>INDEX('Mapping waste'!$D$5:$M$352,MATCH($B110,'Mapping waste'!$B$5:$B$352,0),MATCH(M$3,'Mapping waste'!$D$4:$M$4,0))*$D110</f>
        <v>0</v>
      </c>
      <c r="N110" s="31">
        <f>INDEX('Mapping waste'!$D$5:$M$352,MATCH($B110,'Mapping waste'!$B$5:$B$352,0),MATCH(N$3,'Mapping waste'!$D$4:$M$4,0))*$D110</f>
        <v>261033</v>
      </c>
      <c r="O110" s="31">
        <f>INDEX('Mapping waste'!$D$5:$M$352,MATCH($B110,'Mapping waste'!$B$5:$B$352,0),MATCH(O$3,'Mapping waste'!$D$4:$M$4,0))*$D110</f>
        <v>0</v>
      </c>
      <c r="P110" s="31">
        <f>INDEX('Mapping waste'!$D$5:$M$352,MATCH($B110,'Mapping waste'!$B$5:$B$352,0),MATCH(P$3,'Mapping waste'!$D$4:$M$4,0))*$D110</f>
        <v>0</v>
      </c>
      <c r="Q110" s="31">
        <f>INDEX('Mapping waste'!$D$5:$M$352,MATCH($B110,'Mapping waste'!$B$5:$B$352,0),MATCH(Q$3,'Mapping waste'!$D$4:$M$4,0))*$D110</f>
        <v>0</v>
      </c>
    </row>
    <row r="111" spans="1:17" x14ac:dyDescent="0.45">
      <c r="A111" s="20" t="s">
        <v>501</v>
      </c>
      <c r="B111" s="20" t="s">
        <v>502</v>
      </c>
      <c r="C111" s="20" t="s">
        <v>24</v>
      </c>
      <c r="D111" s="31">
        <f>INDEX('ONS data MYE 5'!$M$6:$M$445, MATCH($B111,'ONS data MYE 5'!$B$6:$B$445,0))</f>
        <v>215855</v>
      </c>
      <c r="E111" s="31">
        <f>INDEX('ONS data MYE 5'!$N$6:$N$445, MATCH($B111,'ONS data MYE 5'!$B$6:$B$445,0))</f>
        <v>14529</v>
      </c>
      <c r="F111" s="31">
        <f t="shared" si="2"/>
        <v>9.5839019310713383</v>
      </c>
      <c r="G111" s="31">
        <f t="shared" si="3"/>
        <v>91.85117622439293</v>
      </c>
      <c r="H111" s="31">
        <f>INDEX('Mapping waste'!$D$5:$M$352,MATCH($B111,'Mapping waste'!$B$5:$B$352,0),MATCH(H$3,'Mapping waste'!$D$4:$M$4,0))*$D111</f>
        <v>0</v>
      </c>
      <c r="I111" s="31">
        <f>INDEX('Mapping waste'!$D$5:$M$352,MATCH($B111,'Mapping waste'!$B$5:$B$352,0),MATCH(I$3,'Mapping waste'!$D$4:$M$4,0))*$D111</f>
        <v>0</v>
      </c>
      <c r="J111" s="31">
        <f>INDEX('Mapping waste'!$D$5:$M$352,MATCH($B111,'Mapping waste'!$B$5:$B$352,0),MATCH(J$3,'Mapping waste'!$D$4:$M$4,0))*$D111</f>
        <v>0</v>
      </c>
      <c r="K111" s="31">
        <f>INDEX('Mapping waste'!$D$5:$M$352,MATCH($B111,'Mapping waste'!$B$5:$B$352,0),MATCH(K$3,'Mapping waste'!$D$4:$M$4,0))*$D111</f>
        <v>0</v>
      </c>
      <c r="L111" s="31">
        <f>INDEX('Mapping waste'!$D$5:$M$352,MATCH($B111,'Mapping waste'!$B$5:$B$352,0),MATCH(L$3,'Mapping waste'!$D$4:$M$4,0))*$D111</f>
        <v>0</v>
      </c>
      <c r="M111" s="31">
        <f>INDEX('Mapping waste'!$D$5:$M$352,MATCH($B111,'Mapping waste'!$B$5:$B$352,0),MATCH(M$3,'Mapping waste'!$D$4:$M$4,0))*$D111</f>
        <v>0</v>
      </c>
      <c r="N111" s="31">
        <f>INDEX('Mapping waste'!$D$5:$M$352,MATCH($B111,'Mapping waste'!$B$5:$B$352,0),MATCH(N$3,'Mapping waste'!$D$4:$M$4,0))*$D111</f>
        <v>215855</v>
      </c>
      <c r="O111" s="31">
        <f>INDEX('Mapping waste'!$D$5:$M$352,MATCH($B111,'Mapping waste'!$B$5:$B$352,0),MATCH(O$3,'Mapping waste'!$D$4:$M$4,0))*$D111</f>
        <v>0</v>
      </c>
      <c r="P111" s="31">
        <f>INDEX('Mapping waste'!$D$5:$M$352,MATCH($B111,'Mapping waste'!$B$5:$B$352,0),MATCH(P$3,'Mapping waste'!$D$4:$M$4,0))*$D111</f>
        <v>0</v>
      </c>
      <c r="Q111" s="31">
        <f>INDEX('Mapping waste'!$D$5:$M$352,MATCH($B111,'Mapping waste'!$B$5:$B$352,0),MATCH(Q$3,'Mapping waste'!$D$4:$M$4,0))*$D111</f>
        <v>0</v>
      </c>
    </row>
    <row r="112" spans="1:17" x14ac:dyDescent="0.45">
      <c r="A112" s="20" t="s">
        <v>503</v>
      </c>
      <c r="B112" s="20" t="s">
        <v>504</v>
      </c>
      <c r="C112" s="20" t="s">
        <v>24</v>
      </c>
      <c r="D112" s="31">
        <f>INDEX('ONS data MYE 5'!$M$6:$M$445, MATCH($B112,'ONS data MYE 5'!$B$6:$B$445,0))</f>
        <v>157141</v>
      </c>
      <c r="E112" s="31">
        <f>INDEX('ONS data MYE 5'!$N$6:$N$445, MATCH($B112,'ONS data MYE 5'!$B$6:$B$445,0))</f>
        <v>12961</v>
      </c>
      <c r="F112" s="31">
        <f t="shared" si="2"/>
        <v>9.4697001274233745</v>
      </c>
      <c r="G112" s="31">
        <f t="shared" si="3"/>
        <v>89.675220503322279</v>
      </c>
      <c r="H112" s="31">
        <f>INDEX('Mapping waste'!$D$5:$M$352,MATCH($B112,'Mapping waste'!$B$5:$B$352,0),MATCH(H$3,'Mapping waste'!$D$4:$M$4,0))*$D112</f>
        <v>0</v>
      </c>
      <c r="I112" s="31">
        <f>INDEX('Mapping waste'!$D$5:$M$352,MATCH($B112,'Mapping waste'!$B$5:$B$352,0),MATCH(I$3,'Mapping waste'!$D$4:$M$4,0))*$D112</f>
        <v>0</v>
      </c>
      <c r="J112" s="31">
        <f>INDEX('Mapping waste'!$D$5:$M$352,MATCH($B112,'Mapping waste'!$B$5:$B$352,0),MATCH(J$3,'Mapping waste'!$D$4:$M$4,0))*$D112</f>
        <v>0</v>
      </c>
      <c r="K112" s="31">
        <f>INDEX('Mapping waste'!$D$5:$M$352,MATCH($B112,'Mapping waste'!$B$5:$B$352,0),MATCH(K$3,'Mapping waste'!$D$4:$M$4,0))*$D112</f>
        <v>0</v>
      </c>
      <c r="L112" s="31">
        <f>INDEX('Mapping waste'!$D$5:$M$352,MATCH($B112,'Mapping waste'!$B$5:$B$352,0),MATCH(L$3,'Mapping waste'!$D$4:$M$4,0))*$D112</f>
        <v>0</v>
      </c>
      <c r="M112" s="31">
        <f>INDEX('Mapping waste'!$D$5:$M$352,MATCH($B112,'Mapping waste'!$B$5:$B$352,0),MATCH(M$3,'Mapping waste'!$D$4:$M$4,0))*$D112</f>
        <v>0</v>
      </c>
      <c r="N112" s="31">
        <f>INDEX('Mapping waste'!$D$5:$M$352,MATCH($B112,'Mapping waste'!$B$5:$B$352,0),MATCH(N$3,'Mapping waste'!$D$4:$M$4,0))*$D112</f>
        <v>157141</v>
      </c>
      <c r="O112" s="31">
        <f>INDEX('Mapping waste'!$D$5:$M$352,MATCH($B112,'Mapping waste'!$B$5:$B$352,0),MATCH(O$3,'Mapping waste'!$D$4:$M$4,0))*$D112</f>
        <v>0</v>
      </c>
      <c r="P112" s="31">
        <f>INDEX('Mapping waste'!$D$5:$M$352,MATCH($B112,'Mapping waste'!$B$5:$B$352,0),MATCH(P$3,'Mapping waste'!$D$4:$M$4,0))*$D112</f>
        <v>0</v>
      </c>
      <c r="Q112" s="31">
        <f>INDEX('Mapping waste'!$D$5:$M$352,MATCH($B112,'Mapping waste'!$B$5:$B$352,0),MATCH(Q$3,'Mapping waste'!$D$4:$M$4,0))*$D112</f>
        <v>0</v>
      </c>
    </row>
    <row r="113" spans="1:17" x14ac:dyDescent="0.45">
      <c r="A113" s="20" t="s">
        <v>505</v>
      </c>
      <c r="B113" s="20" t="s">
        <v>506</v>
      </c>
      <c r="C113" s="20" t="s">
        <v>24</v>
      </c>
      <c r="D113" s="31">
        <f>INDEX('ONS data MYE 5'!$M$6:$M$445, MATCH($B113,'ONS data MYE 5'!$B$6:$B$445,0))</f>
        <v>165657</v>
      </c>
      <c r="E113" s="31">
        <f>INDEX('ONS data MYE 5'!$N$6:$N$445, MATCH($B113,'ONS data MYE 5'!$B$6:$B$445,0))</f>
        <v>4446</v>
      </c>
      <c r="F113" s="31">
        <f t="shared" si="2"/>
        <v>8.399760094524142</v>
      </c>
      <c r="G113" s="31">
        <f t="shared" si="3"/>
        <v>70.555969645560225</v>
      </c>
      <c r="H113" s="31">
        <f>INDEX('Mapping waste'!$D$5:$M$352,MATCH($B113,'Mapping waste'!$B$5:$B$352,0),MATCH(H$3,'Mapping waste'!$D$4:$M$4,0))*$D113</f>
        <v>0</v>
      </c>
      <c r="I113" s="31">
        <f>INDEX('Mapping waste'!$D$5:$M$352,MATCH($B113,'Mapping waste'!$B$5:$B$352,0),MATCH(I$3,'Mapping waste'!$D$4:$M$4,0))*$D113</f>
        <v>0</v>
      </c>
      <c r="J113" s="31">
        <f>INDEX('Mapping waste'!$D$5:$M$352,MATCH($B113,'Mapping waste'!$B$5:$B$352,0),MATCH(J$3,'Mapping waste'!$D$4:$M$4,0))*$D113</f>
        <v>0</v>
      </c>
      <c r="K113" s="31">
        <f>INDEX('Mapping waste'!$D$5:$M$352,MATCH($B113,'Mapping waste'!$B$5:$B$352,0),MATCH(K$3,'Mapping waste'!$D$4:$M$4,0))*$D113</f>
        <v>0</v>
      </c>
      <c r="L113" s="31">
        <f>INDEX('Mapping waste'!$D$5:$M$352,MATCH($B113,'Mapping waste'!$B$5:$B$352,0),MATCH(L$3,'Mapping waste'!$D$4:$M$4,0))*$D113</f>
        <v>0</v>
      </c>
      <c r="M113" s="31">
        <f>INDEX('Mapping waste'!$D$5:$M$352,MATCH($B113,'Mapping waste'!$B$5:$B$352,0),MATCH(M$3,'Mapping waste'!$D$4:$M$4,0))*$D113</f>
        <v>0</v>
      </c>
      <c r="N113" s="31">
        <f>INDEX('Mapping waste'!$D$5:$M$352,MATCH($B113,'Mapping waste'!$B$5:$B$352,0),MATCH(N$3,'Mapping waste'!$D$4:$M$4,0))*$D113</f>
        <v>165657</v>
      </c>
      <c r="O113" s="31">
        <f>INDEX('Mapping waste'!$D$5:$M$352,MATCH($B113,'Mapping waste'!$B$5:$B$352,0),MATCH(O$3,'Mapping waste'!$D$4:$M$4,0))*$D113</f>
        <v>0</v>
      </c>
      <c r="P113" s="31">
        <f>INDEX('Mapping waste'!$D$5:$M$352,MATCH($B113,'Mapping waste'!$B$5:$B$352,0),MATCH(P$3,'Mapping waste'!$D$4:$M$4,0))*$D113</f>
        <v>0</v>
      </c>
      <c r="Q113" s="31">
        <f>INDEX('Mapping waste'!$D$5:$M$352,MATCH($B113,'Mapping waste'!$B$5:$B$352,0),MATCH(Q$3,'Mapping waste'!$D$4:$M$4,0))*$D113</f>
        <v>0</v>
      </c>
    </row>
    <row r="114" spans="1:17" x14ac:dyDescent="0.45">
      <c r="A114" s="20" t="s">
        <v>507</v>
      </c>
      <c r="B114" s="20" t="s">
        <v>508</v>
      </c>
      <c r="C114" s="20" t="s">
        <v>24</v>
      </c>
      <c r="D114" s="31">
        <f>INDEX('ONS data MYE 5'!$M$6:$M$445, MATCH($B114,'ONS data MYE 5'!$B$6:$B$445,0))</f>
        <v>312700</v>
      </c>
      <c r="E114" s="31">
        <f>INDEX('ONS data MYE 5'!$N$6:$N$445, MATCH($B114,'ONS data MYE 5'!$B$6:$B$445,0))</f>
        <v>11664</v>
      </c>
      <c r="F114" s="31">
        <f t="shared" si="2"/>
        <v>9.3642624542484398</v>
      </c>
      <c r="G114" s="31">
        <f t="shared" si="3"/>
        <v>87.689411312047014</v>
      </c>
      <c r="H114" s="31">
        <f>INDEX('Mapping waste'!$D$5:$M$352,MATCH($B114,'Mapping waste'!$B$5:$B$352,0),MATCH(H$3,'Mapping waste'!$D$4:$M$4,0))*$D114</f>
        <v>0</v>
      </c>
      <c r="I114" s="31">
        <f>INDEX('Mapping waste'!$D$5:$M$352,MATCH($B114,'Mapping waste'!$B$5:$B$352,0),MATCH(I$3,'Mapping waste'!$D$4:$M$4,0))*$D114</f>
        <v>0</v>
      </c>
      <c r="J114" s="31">
        <f>INDEX('Mapping waste'!$D$5:$M$352,MATCH($B114,'Mapping waste'!$B$5:$B$352,0),MATCH(J$3,'Mapping waste'!$D$4:$M$4,0))*$D114</f>
        <v>0</v>
      </c>
      <c r="K114" s="31">
        <f>INDEX('Mapping waste'!$D$5:$M$352,MATCH($B114,'Mapping waste'!$B$5:$B$352,0),MATCH(K$3,'Mapping waste'!$D$4:$M$4,0))*$D114</f>
        <v>0</v>
      </c>
      <c r="L114" s="31">
        <f>INDEX('Mapping waste'!$D$5:$M$352,MATCH($B114,'Mapping waste'!$B$5:$B$352,0),MATCH(L$3,'Mapping waste'!$D$4:$M$4,0))*$D114</f>
        <v>0</v>
      </c>
      <c r="M114" s="31">
        <f>INDEX('Mapping waste'!$D$5:$M$352,MATCH($B114,'Mapping waste'!$B$5:$B$352,0),MATCH(M$3,'Mapping waste'!$D$4:$M$4,0))*$D114</f>
        <v>0</v>
      </c>
      <c r="N114" s="31">
        <f>INDEX('Mapping waste'!$D$5:$M$352,MATCH($B114,'Mapping waste'!$B$5:$B$352,0),MATCH(N$3,'Mapping waste'!$D$4:$M$4,0))*$D114</f>
        <v>312700</v>
      </c>
      <c r="O114" s="31">
        <f>INDEX('Mapping waste'!$D$5:$M$352,MATCH($B114,'Mapping waste'!$B$5:$B$352,0),MATCH(O$3,'Mapping waste'!$D$4:$M$4,0))*$D114</f>
        <v>0</v>
      </c>
      <c r="P114" s="31">
        <f>INDEX('Mapping waste'!$D$5:$M$352,MATCH($B114,'Mapping waste'!$B$5:$B$352,0),MATCH(P$3,'Mapping waste'!$D$4:$M$4,0))*$D114</f>
        <v>0</v>
      </c>
      <c r="Q114" s="31">
        <f>INDEX('Mapping waste'!$D$5:$M$352,MATCH($B114,'Mapping waste'!$B$5:$B$352,0),MATCH(Q$3,'Mapping waste'!$D$4:$M$4,0))*$D114</f>
        <v>0</v>
      </c>
    </row>
    <row r="115" spans="1:17" x14ac:dyDescent="0.45">
      <c r="A115" s="20" t="s">
        <v>509</v>
      </c>
      <c r="B115" s="20" t="s">
        <v>510</v>
      </c>
      <c r="C115" s="20" t="s">
        <v>24</v>
      </c>
      <c r="D115" s="31">
        <f>INDEX('ONS data MYE 5'!$M$6:$M$445, MATCH($B115,'ONS data MYE 5'!$B$6:$B$445,0))</f>
        <v>284956</v>
      </c>
      <c r="E115" s="31">
        <f>INDEX('ONS data MYE 5'!$N$6:$N$445, MATCH($B115,'ONS data MYE 5'!$B$6:$B$445,0))</f>
        <v>8107</v>
      </c>
      <c r="F115" s="31">
        <f t="shared" si="2"/>
        <v>9.000483164987708</v>
      </c>
      <c r="G115" s="31">
        <f t="shared" si="3"/>
        <v>81.008697203227143</v>
      </c>
      <c r="H115" s="31">
        <f>INDEX('Mapping waste'!$D$5:$M$352,MATCH($B115,'Mapping waste'!$B$5:$B$352,0),MATCH(H$3,'Mapping waste'!$D$4:$M$4,0))*$D115</f>
        <v>0</v>
      </c>
      <c r="I115" s="31">
        <f>INDEX('Mapping waste'!$D$5:$M$352,MATCH($B115,'Mapping waste'!$B$5:$B$352,0),MATCH(I$3,'Mapping waste'!$D$4:$M$4,0))*$D115</f>
        <v>0</v>
      </c>
      <c r="J115" s="31">
        <f>INDEX('Mapping waste'!$D$5:$M$352,MATCH($B115,'Mapping waste'!$B$5:$B$352,0),MATCH(J$3,'Mapping waste'!$D$4:$M$4,0))*$D115</f>
        <v>0</v>
      </c>
      <c r="K115" s="31">
        <f>INDEX('Mapping waste'!$D$5:$M$352,MATCH($B115,'Mapping waste'!$B$5:$B$352,0),MATCH(K$3,'Mapping waste'!$D$4:$M$4,0))*$D115</f>
        <v>0</v>
      </c>
      <c r="L115" s="31">
        <f>INDEX('Mapping waste'!$D$5:$M$352,MATCH($B115,'Mapping waste'!$B$5:$B$352,0),MATCH(L$3,'Mapping waste'!$D$4:$M$4,0))*$D115</f>
        <v>0</v>
      </c>
      <c r="M115" s="31">
        <f>INDEX('Mapping waste'!$D$5:$M$352,MATCH($B115,'Mapping waste'!$B$5:$B$352,0),MATCH(M$3,'Mapping waste'!$D$4:$M$4,0))*$D115</f>
        <v>0</v>
      </c>
      <c r="N115" s="31">
        <f>INDEX('Mapping waste'!$D$5:$M$352,MATCH($B115,'Mapping waste'!$B$5:$B$352,0),MATCH(N$3,'Mapping waste'!$D$4:$M$4,0))*$D115</f>
        <v>284956</v>
      </c>
      <c r="O115" s="31">
        <f>INDEX('Mapping waste'!$D$5:$M$352,MATCH($B115,'Mapping waste'!$B$5:$B$352,0),MATCH(O$3,'Mapping waste'!$D$4:$M$4,0))*$D115</f>
        <v>0</v>
      </c>
      <c r="P115" s="31">
        <f>INDEX('Mapping waste'!$D$5:$M$352,MATCH($B115,'Mapping waste'!$B$5:$B$352,0),MATCH(P$3,'Mapping waste'!$D$4:$M$4,0))*$D115</f>
        <v>0</v>
      </c>
      <c r="Q115" s="31">
        <f>INDEX('Mapping waste'!$D$5:$M$352,MATCH($B115,'Mapping waste'!$B$5:$B$352,0),MATCH(Q$3,'Mapping waste'!$D$4:$M$4,0))*$D115</f>
        <v>0</v>
      </c>
    </row>
    <row r="116" spans="1:17" x14ac:dyDescent="0.45">
      <c r="A116" s="20" t="s">
        <v>511</v>
      </c>
      <c r="B116" s="20" t="s">
        <v>512</v>
      </c>
      <c r="C116" s="20" t="s">
        <v>24</v>
      </c>
      <c r="D116" s="31">
        <f>INDEX('ONS data MYE 5'!$M$6:$M$445, MATCH($B116,'ONS data MYE 5'!$B$6:$B$445,0))</f>
        <v>203637</v>
      </c>
      <c r="E116" s="31">
        <f>INDEX('ONS data MYE 5'!$N$6:$N$445, MATCH($B116,'ONS data MYE 5'!$B$6:$B$445,0))</f>
        <v>5412</v>
      </c>
      <c r="F116" s="31">
        <f t="shared" si="2"/>
        <v>8.5963739892906794</v>
      </c>
      <c r="G116" s="31">
        <f t="shared" si="3"/>
        <v>73.897645763753346</v>
      </c>
      <c r="H116" s="31">
        <f>INDEX('Mapping waste'!$D$5:$M$352,MATCH($B116,'Mapping waste'!$B$5:$B$352,0),MATCH(H$3,'Mapping waste'!$D$4:$M$4,0))*$D116</f>
        <v>0</v>
      </c>
      <c r="I116" s="31">
        <f>INDEX('Mapping waste'!$D$5:$M$352,MATCH($B116,'Mapping waste'!$B$5:$B$352,0),MATCH(I$3,'Mapping waste'!$D$4:$M$4,0))*$D116</f>
        <v>0</v>
      </c>
      <c r="J116" s="31">
        <f>INDEX('Mapping waste'!$D$5:$M$352,MATCH($B116,'Mapping waste'!$B$5:$B$352,0),MATCH(J$3,'Mapping waste'!$D$4:$M$4,0))*$D116</f>
        <v>0</v>
      </c>
      <c r="K116" s="31">
        <f>INDEX('Mapping waste'!$D$5:$M$352,MATCH($B116,'Mapping waste'!$B$5:$B$352,0),MATCH(K$3,'Mapping waste'!$D$4:$M$4,0))*$D116</f>
        <v>0</v>
      </c>
      <c r="L116" s="31">
        <f>INDEX('Mapping waste'!$D$5:$M$352,MATCH($B116,'Mapping waste'!$B$5:$B$352,0),MATCH(L$3,'Mapping waste'!$D$4:$M$4,0))*$D116</f>
        <v>0</v>
      </c>
      <c r="M116" s="31">
        <f>INDEX('Mapping waste'!$D$5:$M$352,MATCH($B116,'Mapping waste'!$B$5:$B$352,0),MATCH(M$3,'Mapping waste'!$D$4:$M$4,0))*$D116</f>
        <v>0</v>
      </c>
      <c r="N116" s="31">
        <f>INDEX('Mapping waste'!$D$5:$M$352,MATCH($B116,'Mapping waste'!$B$5:$B$352,0),MATCH(N$3,'Mapping waste'!$D$4:$M$4,0))*$D116</f>
        <v>203637</v>
      </c>
      <c r="O116" s="31">
        <f>INDEX('Mapping waste'!$D$5:$M$352,MATCH($B116,'Mapping waste'!$B$5:$B$352,0),MATCH(O$3,'Mapping waste'!$D$4:$M$4,0))*$D116</f>
        <v>0</v>
      </c>
      <c r="P116" s="31">
        <f>INDEX('Mapping waste'!$D$5:$M$352,MATCH($B116,'Mapping waste'!$B$5:$B$352,0),MATCH(P$3,'Mapping waste'!$D$4:$M$4,0))*$D116</f>
        <v>0</v>
      </c>
      <c r="Q116" s="31">
        <f>INDEX('Mapping waste'!$D$5:$M$352,MATCH($B116,'Mapping waste'!$B$5:$B$352,0),MATCH(Q$3,'Mapping waste'!$D$4:$M$4,0))*$D116</f>
        <v>0</v>
      </c>
    </row>
    <row r="117" spans="1:17" x14ac:dyDescent="0.45">
      <c r="A117" s="20" t="s">
        <v>513</v>
      </c>
      <c r="B117" s="20" t="s">
        <v>514</v>
      </c>
      <c r="C117" s="20" t="s">
        <v>24</v>
      </c>
      <c r="D117" s="31">
        <f>INDEX('ONS data MYE 5'!$M$6:$M$445, MATCH($B117,'ONS data MYE 5'!$B$6:$B$445,0))</f>
        <v>321465</v>
      </c>
      <c r="E117" s="31">
        <f>INDEX('ONS data MYE 5'!$N$6:$N$445, MATCH($B117,'ONS data MYE 5'!$B$6:$B$445,0))</f>
        <v>8880</v>
      </c>
      <c r="F117" s="31">
        <f t="shared" si="2"/>
        <v>9.091556835986216</v>
      </c>
      <c r="G117" s="31">
        <f t="shared" si="3"/>
        <v>82.656405701967699</v>
      </c>
      <c r="H117" s="31">
        <f>INDEX('Mapping waste'!$D$5:$M$352,MATCH($B117,'Mapping waste'!$B$5:$B$352,0),MATCH(H$3,'Mapping waste'!$D$4:$M$4,0))*$D117</f>
        <v>0</v>
      </c>
      <c r="I117" s="31">
        <f>INDEX('Mapping waste'!$D$5:$M$352,MATCH($B117,'Mapping waste'!$B$5:$B$352,0),MATCH(I$3,'Mapping waste'!$D$4:$M$4,0))*$D117</f>
        <v>0</v>
      </c>
      <c r="J117" s="31">
        <f>INDEX('Mapping waste'!$D$5:$M$352,MATCH($B117,'Mapping waste'!$B$5:$B$352,0),MATCH(J$3,'Mapping waste'!$D$4:$M$4,0))*$D117</f>
        <v>0</v>
      </c>
      <c r="K117" s="31">
        <f>INDEX('Mapping waste'!$D$5:$M$352,MATCH($B117,'Mapping waste'!$B$5:$B$352,0),MATCH(K$3,'Mapping waste'!$D$4:$M$4,0))*$D117</f>
        <v>0</v>
      </c>
      <c r="L117" s="31">
        <f>INDEX('Mapping waste'!$D$5:$M$352,MATCH($B117,'Mapping waste'!$B$5:$B$352,0),MATCH(L$3,'Mapping waste'!$D$4:$M$4,0))*$D117</f>
        <v>0</v>
      </c>
      <c r="M117" s="31">
        <f>INDEX('Mapping waste'!$D$5:$M$352,MATCH($B117,'Mapping waste'!$B$5:$B$352,0),MATCH(M$3,'Mapping waste'!$D$4:$M$4,0))*$D117</f>
        <v>0</v>
      </c>
      <c r="N117" s="31">
        <f>INDEX('Mapping waste'!$D$5:$M$352,MATCH($B117,'Mapping waste'!$B$5:$B$352,0),MATCH(N$3,'Mapping waste'!$D$4:$M$4,0))*$D117</f>
        <v>321465</v>
      </c>
      <c r="O117" s="31">
        <f>INDEX('Mapping waste'!$D$5:$M$352,MATCH($B117,'Mapping waste'!$B$5:$B$352,0),MATCH(O$3,'Mapping waste'!$D$4:$M$4,0))*$D117</f>
        <v>0</v>
      </c>
      <c r="P117" s="31">
        <f>INDEX('Mapping waste'!$D$5:$M$352,MATCH($B117,'Mapping waste'!$B$5:$B$352,0),MATCH(P$3,'Mapping waste'!$D$4:$M$4,0))*$D117</f>
        <v>0</v>
      </c>
      <c r="Q117" s="31">
        <f>INDEX('Mapping waste'!$D$5:$M$352,MATCH($B117,'Mapping waste'!$B$5:$B$352,0),MATCH(Q$3,'Mapping waste'!$D$4:$M$4,0))*$D117</f>
        <v>0</v>
      </c>
    </row>
    <row r="118" spans="1:17" x14ac:dyDescent="0.45">
      <c r="A118" s="20" t="s">
        <v>515</v>
      </c>
      <c r="B118" s="20" t="s">
        <v>516</v>
      </c>
      <c r="C118" s="20" t="s">
        <v>24</v>
      </c>
      <c r="D118" s="31">
        <f>INDEX('ONS data MYE 5'!$M$6:$M$445, MATCH($B118,'ONS data MYE 5'!$B$6:$B$445,0))</f>
        <v>288850</v>
      </c>
      <c r="E118" s="31">
        <f>INDEX('ONS data MYE 5'!$N$6:$N$445, MATCH($B118,'ONS data MYE 5'!$B$6:$B$445,0))</f>
        <v>5120</v>
      </c>
      <c r="F118" s="31">
        <f t="shared" si="2"/>
        <v>8.5409097180335536</v>
      </c>
      <c r="G118" s="31">
        <f t="shared" si="3"/>
        <v>72.947138811599999</v>
      </c>
      <c r="H118" s="31">
        <f>INDEX('Mapping waste'!$D$5:$M$352,MATCH($B118,'Mapping waste'!$B$5:$B$352,0),MATCH(H$3,'Mapping waste'!$D$4:$M$4,0))*$D118</f>
        <v>0</v>
      </c>
      <c r="I118" s="31">
        <f>INDEX('Mapping waste'!$D$5:$M$352,MATCH($B118,'Mapping waste'!$B$5:$B$352,0),MATCH(I$3,'Mapping waste'!$D$4:$M$4,0))*$D118</f>
        <v>0</v>
      </c>
      <c r="J118" s="31">
        <f>INDEX('Mapping waste'!$D$5:$M$352,MATCH($B118,'Mapping waste'!$B$5:$B$352,0),MATCH(J$3,'Mapping waste'!$D$4:$M$4,0))*$D118</f>
        <v>0</v>
      </c>
      <c r="K118" s="31">
        <f>INDEX('Mapping waste'!$D$5:$M$352,MATCH($B118,'Mapping waste'!$B$5:$B$352,0),MATCH(K$3,'Mapping waste'!$D$4:$M$4,0))*$D118</f>
        <v>0</v>
      </c>
      <c r="L118" s="31">
        <f>INDEX('Mapping waste'!$D$5:$M$352,MATCH($B118,'Mapping waste'!$B$5:$B$352,0),MATCH(L$3,'Mapping waste'!$D$4:$M$4,0))*$D118</f>
        <v>0</v>
      </c>
      <c r="M118" s="31">
        <f>INDEX('Mapping waste'!$D$5:$M$352,MATCH($B118,'Mapping waste'!$B$5:$B$352,0),MATCH(M$3,'Mapping waste'!$D$4:$M$4,0))*$D118</f>
        <v>0</v>
      </c>
      <c r="N118" s="31">
        <f>INDEX('Mapping waste'!$D$5:$M$352,MATCH($B118,'Mapping waste'!$B$5:$B$352,0),MATCH(N$3,'Mapping waste'!$D$4:$M$4,0))*$D118</f>
        <v>288850</v>
      </c>
      <c r="O118" s="31">
        <f>INDEX('Mapping waste'!$D$5:$M$352,MATCH($B118,'Mapping waste'!$B$5:$B$352,0),MATCH(O$3,'Mapping waste'!$D$4:$M$4,0))*$D118</f>
        <v>0</v>
      </c>
      <c r="P118" s="31">
        <f>INDEX('Mapping waste'!$D$5:$M$352,MATCH($B118,'Mapping waste'!$B$5:$B$352,0),MATCH(P$3,'Mapping waste'!$D$4:$M$4,0))*$D118</f>
        <v>0</v>
      </c>
      <c r="Q118" s="31">
        <f>INDEX('Mapping waste'!$D$5:$M$352,MATCH($B118,'Mapping waste'!$B$5:$B$352,0),MATCH(Q$3,'Mapping waste'!$D$4:$M$4,0))*$D118</f>
        <v>0</v>
      </c>
    </row>
    <row r="119" spans="1:17" x14ac:dyDescent="0.45">
      <c r="A119" s="20" t="s">
        <v>517</v>
      </c>
      <c r="B119" s="20" t="s">
        <v>518</v>
      </c>
      <c r="C119" s="20" t="s">
        <v>24</v>
      </c>
      <c r="D119" s="31">
        <f>INDEX('ONS data MYE 5'!$M$6:$M$445, MATCH($B119,'ONS data MYE 5'!$B$6:$B$445,0))</f>
        <v>191138</v>
      </c>
      <c r="E119" s="31">
        <f>INDEX('ONS data MYE 5'!$N$6:$N$445, MATCH($B119,'ONS data MYE 5'!$B$6:$B$445,0))</f>
        <v>3330</v>
      </c>
      <c r="F119" s="31">
        <f t="shared" si="2"/>
        <v>8.1107275829744889</v>
      </c>
      <c r="G119" s="31">
        <f t="shared" si="3"/>
        <v>65.783901925223191</v>
      </c>
      <c r="H119" s="31">
        <f>INDEX('Mapping waste'!$D$5:$M$352,MATCH($B119,'Mapping waste'!$B$5:$B$352,0),MATCH(H$3,'Mapping waste'!$D$4:$M$4,0))*$D119</f>
        <v>0</v>
      </c>
      <c r="I119" s="31">
        <f>INDEX('Mapping waste'!$D$5:$M$352,MATCH($B119,'Mapping waste'!$B$5:$B$352,0),MATCH(I$3,'Mapping waste'!$D$4:$M$4,0))*$D119</f>
        <v>0</v>
      </c>
      <c r="J119" s="31">
        <f>INDEX('Mapping waste'!$D$5:$M$352,MATCH($B119,'Mapping waste'!$B$5:$B$352,0),MATCH(J$3,'Mapping waste'!$D$4:$M$4,0))*$D119</f>
        <v>0</v>
      </c>
      <c r="K119" s="31">
        <f>INDEX('Mapping waste'!$D$5:$M$352,MATCH($B119,'Mapping waste'!$B$5:$B$352,0),MATCH(K$3,'Mapping waste'!$D$4:$M$4,0))*$D119</f>
        <v>0</v>
      </c>
      <c r="L119" s="31">
        <f>INDEX('Mapping waste'!$D$5:$M$352,MATCH($B119,'Mapping waste'!$B$5:$B$352,0),MATCH(L$3,'Mapping waste'!$D$4:$M$4,0))*$D119</f>
        <v>0</v>
      </c>
      <c r="M119" s="31">
        <f>INDEX('Mapping waste'!$D$5:$M$352,MATCH($B119,'Mapping waste'!$B$5:$B$352,0),MATCH(M$3,'Mapping waste'!$D$4:$M$4,0))*$D119</f>
        <v>0</v>
      </c>
      <c r="N119" s="31">
        <f>INDEX('Mapping waste'!$D$5:$M$352,MATCH($B119,'Mapping waste'!$B$5:$B$352,0),MATCH(N$3,'Mapping waste'!$D$4:$M$4,0))*$D119</f>
        <v>191138</v>
      </c>
      <c r="O119" s="31">
        <f>INDEX('Mapping waste'!$D$5:$M$352,MATCH($B119,'Mapping waste'!$B$5:$B$352,0),MATCH(O$3,'Mapping waste'!$D$4:$M$4,0))*$D119</f>
        <v>0</v>
      </c>
      <c r="P119" s="31">
        <f>INDEX('Mapping waste'!$D$5:$M$352,MATCH($B119,'Mapping waste'!$B$5:$B$352,0),MATCH(P$3,'Mapping waste'!$D$4:$M$4,0))*$D119</f>
        <v>0</v>
      </c>
      <c r="Q119" s="31">
        <f>INDEX('Mapping waste'!$D$5:$M$352,MATCH($B119,'Mapping waste'!$B$5:$B$352,0),MATCH(Q$3,'Mapping waste'!$D$4:$M$4,0))*$D119</f>
        <v>0</v>
      </c>
    </row>
    <row r="120" spans="1:17" x14ac:dyDescent="0.45">
      <c r="A120" s="20" t="s">
        <v>519</v>
      </c>
      <c r="B120" s="20" t="s">
        <v>520</v>
      </c>
      <c r="C120" s="20" t="s">
        <v>24</v>
      </c>
      <c r="D120" s="31">
        <f>INDEX('ONS data MYE 5'!$M$6:$M$445, MATCH($B120,'ONS data MYE 5'!$B$6:$B$445,0))</f>
        <v>298663</v>
      </c>
      <c r="E120" s="31">
        <f>INDEX('ONS data MYE 5'!$N$6:$N$445, MATCH($B120,'ONS data MYE 5'!$B$6:$B$445,0))</f>
        <v>10348</v>
      </c>
      <c r="F120" s="31">
        <f t="shared" si="2"/>
        <v>9.2445485433059194</v>
      </c>
      <c r="G120" s="31">
        <f t="shared" si="3"/>
        <v>85.461677769539591</v>
      </c>
      <c r="H120" s="31">
        <f>INDEX('Mapping waste'!$D$5:$M$352,MATCH($B120,'Mapping waste'!$B$5:$B$352,0),MATCH(H$3,'Mapping waste'!$D$4:$M$4,0))*$D120</f>
        <v>0</v>
      </c>
      <c r="I120" s="31">
        <f>INDEX('Mapping waste'!$D$5:$M$352,MATCH($B120,'Mapping waste'!$B$5:$B$352,0),MATCH(I$3,'Mapping waste'!$D$4:$M$4,0))*$D120</f>
        <v>0</v>
      </c>
      <c r="J120" s="31">
        <f>INDEX('Mapping waste'!$D$5:$M$352,MATCH($B120,'Mapping waste'!$B$5:$B$352,0),MATCH(J$3,'Mapping waste'!$D$4:$M$4,0))*$D120</f>
        <v>0</v>
      </c>
      <c r="K120" s="31">
        <f>INDEX('Mapping waste'!$D$5:$M$352,MATCH($B120,'Mapping waste'!$B$5:$B$352,0),MATCH(K$3,'Mapping waste'!$D$4:$M$4,0))*$D120</f>
        <v>0</v>
      </c>
      <c r="L120" s="31">
        <f>INDEX('Mapping waste'!$D$5:$M$352,MATCH($B120,'Mapping waste'!$B$5:$B$352,0),MATCH(L$3,'Mapping waste'!$D$4:$M$4,0))*$D120</f>
        <v>0</v>
      </c>
      <c r="M120" s="31">
        <f>INDEX('Mapping waste'!$D$5:$M$352,MATCH($B120,'Mapping waste'!$B$5:$B$352,0),MATCH(M$3,'Mapping waste'!$D$4:$M$4,0))*$D120</f>
        <v>0</v>
      </c>
      <c r="N120" s="31">
        <f>INDEX('Mapping waste'!$D$5:$M$352,MATCH($B120,'Mapping waste'!$B$5:$B$352,0),MATCH(N$3,'Mapping waste'!$D$4:$M$4,0))*$D120</f>
        <v>298663</v>
      </c>
      <c r="O120" s="31">
        <f>INDEX('Mapping waste'!$D$5:$M$352,MATCH($B120,'Mapping waste'!$B$5:$B$352,0),MATCH(O$3,'Mapping waste'!$D$4:$M$4,0))*$D120</f>
        <v>0</v>
      </c>
      <c r="P120" s="31">
        <f>INDEX('Mapping waste'!$D$5:$M$352,MATCH($B120,'Mapping waste'!$B$5:$B$352,0),MATCH(P$3,'Mapping waste'!$D$4:$M$4,0))*$D120</f>
        <v>0</v>
      </c>
      <c r="Q120" s="31">
        <f>INDEX('Mapping waste'!$D$5:$M$352,MATCH($B120,'Mapping waste'!$B$5:$B$352,0),MATCH(Q$3,'Mapping waste'!$D$4:$M$4,0))*$D120</f>
        <v>0</v>
      </c>
    </row>
    <row r="121" spans="1:17" x14ac:dyDescent="0.45">
      <c r="A121" s="20" t="s">
        <v>521</v>
      </c>
      <c r="B121" s="20" t="s">
        <v>522</v>
      </c>
      <c r="C121" s="20" t="s">
        <v>24</v>
      </c>
      <c r="D121" s="31">
        <f>INDEX('ONS data MYE 5'!$M$6:$M$445, MATCH($B121,'ONS data MYE 5'!$B$6:$B$445,0))</f>
        <v>273616</v>
      </c>
      <c r="E121" s="31">
        <f>INDEX('ONS data MYE 5'!$N$6:$N$445, MATCH($B121,'ONS data MYE 5'!$B$6:$B$445,0))</f>
        <v>13828</v>
      </c>
      <c r="F121" s="31">
        <f t="shared" si="2"/>
        <v>9.5344508010415154</v>
      </c>
      <c r="G121" s="31">
        <f t="shared" si="3"/>
        <v>90.905752077481196</v>
      </c>
      <c r="H121" s="31">
        <f>INDEX('Mapping waste'!$D$5:$M$352,MATCH($B121,'Mapping waste'!$B$5:$B$352,0),MATCH(H$3,'Mapping waste'!$D$4:$M$4,0))*$D121</f>
        <v>0</v>
      </c>
      <c r="I121" s="31">
        <f>INDEX('Mapping waste'!$D$5:$M$352,MATCH($B121,'Mapping waste'!$B$5:$B$352,0),MATCH(I$3,'Mapping waste'!$D$4:$M$4,0))*$D121</f>
        <v>0</v>
      </c>
      <c r="J121" s="31">
        <f>INDEX('Mapping waste'!$D$5:$M$352,MATCH($B121,'Mapping waste'!$B$5:$B$352,0),MATCH(J$3,'Mapping waste'!$D$4:$M$4,0))*$D121</f>
        <v>0</v>
      </c>
      <c r="K121" s="31">
        <f>INDEX('Mapping waste'!$D$5:$M$352,MATCH($B121,'Mapping waste'!$B$5:$B$352,0),MATCH(K$3,'Mapping waste'!$D$4:$M$4,0))*$D121</f>
        <v>0</v>
      </c>
      <c r="L121" s="31">
        <f>INDEX('Mapping waste'!$D$5:$M$352,MATCH($B121,'Mapping waste'!$B$5:$B$352,0),MATCH(L$3,'Mapping waste'!$D$4:$M$4,0))*$D121</f>
        <v>0</v>
      </c>
      <c r="M121" s="31">
        <f>INDEX('Mapping waste'!$D$5:$M$352,MATCH($B121,'Mapping waste'!$B$5:$B$352,0),MATCH(M$3,'Mapping waste'!$D$4:$M$4,0))*$D121</f>
        <v>0</v>
      </c>
      <c r="N121" s="31">
        <f>INDEX('Mapping waste'!$D$5:$M$352,MATCH($B121,'Mapping waste'!$B$5:$B$352,0),MATCH(N$3,'Mapping waste'!$D$4:$M$4,0))*$D121</f>
        <v>273616</v>
      </c>
      <c r="O121" s="31">
        <f>INDEX('Mapping waste'!$D$5:$M$352,MATCH($B121,'Mapping waste'!$B$5:$B$352,0),MATCH(O$3,'Mapping waste'!$D$4:$M$4,0))*$D121</f>
        <v>0</v>
      </c>
      <c r="P121" s="31">
        <f>INDEX('Mapping waste'!$D$5:$M$352,MATCH($B121,'Mapping waste'!$B$5:$B$352,0),MATCH(P$3,'Mapping waste'!$D$4:$M$4,0))*$D121</f>
        <v>0</v>
      </c>
      <c r="Q121" s="31">
        <f>INDEX('Mapping waste'!$D$5:$M$352,MATCH($B121,'Mapping waste'!$B$5:$B$352,0),MATCH(Q$3,'Mapping waste'!$D$4:$M$4,0))*$D121</f>
        <v>0</v>
      </c>
    </row>
    <row r="122" spans="1:17" x14ac:dyDescent="0.45">
      <c r="A122" s="20" t="s">
        <v>523</v>
      </c>
      <c r="B122" s="20" t="s">
        <v>524</v>
      </c>
      <c r="C122" s="20" t="s">
        <v>24</v>
      </c>
      <c r="D122" s="31">
        <f>INDEX('ONS data MYE 5'!$M$6:$M$445, MATCH($B122,'ONS data MYE 5'!$B$6:$B$445,0))</f>
        <v>265650</v>
      </c>
      <c r="E122" s="31">
        <f>INDEX('ONS data MYE 5'!$N$6:$N$445, MATCH($B122,'ONS data MYE 5'!$B$6:$B$445,0))</f>
        <v>6845</v>
      </c>
      <c r="F122" s="31">
        <f t="shared" si="2"/>
        <v>8.8312737377225492</v>
      </c>
      <c r="G122" s="31">
        <f t="shared" si="3"/>
        <v>77.991395830588004</v>
      </c>
      <c r="H122" s="31">
        <f>INDEX('Mapping waste'!$D$5:$M$352,MATCH($B122,'Mapping waste'!$B$5:$B$352,0),MATCH(H$3,'Mapping waste'!$D$4:$M$4,0))*$D122</f>
        <v>0</v>
      </c>
      <c r="I122" s="31">
        <f>INDEX('Mapping waste'!$D$5:$M$352,MATCH($B122,'Mapping waste'!$B$5:$B$352,0),MATCH(I$3,'Mapping waste'!$D$4:$M$4,0))*$D122</f>
        <v>0</v>
      </c>
      <c r="J122" s="31">
        <f>INDEX('Mapping waste'!$D$5:$M$352,MATCH($B122,'Mapping waste'!$B$5:$B$352,0),MATCH(J$3,'Mapping waste'!$D$4:$M$4,0))*$D122</f>
        <v>0</v>
      </c>
      <c r="K122" s="31">
        <f>INDEX('Mapping waste'!$D$5:$M$352,MATCH($B122,'Mapping waste'!$B$5:$B$352,0),MATCH(K$3,'Mapping waste'!$D$4:$M$4,0))*$D122</f>
        <v>0</v>
      </c>
      <c r="L122" s="31">
        <f>INDEX('Mapping waste'!$D$5:$M$352,MATCH($B122,'Mapping waste'!$B$5:$B$352,0),MATCH(L$3,'Mapping waste'!$D$4:$M$4,0))*$D122</f>
        <v>0</v>
      </c>
      <c r="M122" s="31">
        <f>INDEX('Mapping waste'!$D$5:$M$352,MATCH($B122,'Mapping waste'!$B$5:$B$352,0),MATCH(M$3,'Mapping waste'!$D$4:$M$4,0))*$D122</f>
        <v>0</v>
      </c>
      <c r="N122" s="31">
        <f>INDEX('Mapping waste'!$D$5:$M$352,MATCH($B122,'Mapping waste'!$B$5:$B$352,0),MATCH(N$3,'Mapping waste'!$D$4:$M$4,0))*$D122</f>
        <v>265650</v>
      </c>
      <c r="O122" s="31">
        <f>INDEX('Mapping waste'!$D$5:$M$352,MATCH($B122,'Mapping waste'!$B$5:$B$352,0),MATCH(O$3,'Mapping waste'!$D$4:$M$4,0))*$D122</f>
        <v>0</v>
      </c>
      <c r="P122" s="31">
        <f>INDEX('Mapping waste'!$D$5:$M$352,MATCH($B122,'Mapping waste'!$B$5:$B$352,0),MATCH(P$3,'Mapping waste'!$D$4:$M$4,0))*$D122</f>
        <v>0</v>
      </c>
      <c r="Q122" s="31">
        <f>INDEX('Mapping waste'!$D$5:$M$352,MATCH($B122,'Mapping waste'!$B$5:$B$352,0),MATCH(Q$3,'Mapping waste'!$D$4:$M$4,0))*$D122</f>
        <v>0</v>
      </c>
    </row>
    <row r="123" spans="1:17" x14ac:dyDescent="0.45">
      <c r="A123" s="20" t="s">
        <v>525</v>
      </c>
      <c r="B123" s="20" t="s">
        <v>526</v>
      </c>
      <c r="C123" s="20" t="s">
        <v>24</v>
      </c>
      <c r="D123" s="31">
        <f>INDEX('ONS data MYE 5'!$M$6:$M$445, MATCH($B123,'ONS data MYE 5'!$B$6:$B$445,0))</f>
        <v>313091</v>
      </c>
      <c r="E123" s="31">
        <f>INDEX('ONS data MYE 5'!$N$6:$N$445, MATCH($B123,'ONS data MYE 5'!$B$6:$B$445,0))</f>
        <v>9138</v>
      </c>
      <c r="F123" s="31">
        <f t="shared" si="2"/>
        <v>9.1201968221232175</v>
      </c>
      <c r="G123" s="31">
        <f t="shared" si="3"/>
        <v>83.177990074266432</v>
      </c>
      <c r="H123" s="31">
        <f>INDEX('Mapping waste'!$D$5:$M$352,MATCH($B123,'Mapping waste'!$B$5:$B$352,0),MATCH(H$3,'Mapping waste'!$D$4:$M$4,0))*$D123</f>
        <v>0</v>
      </c>
      <c r="I123" s="31">
        <f>INDEX('Mapping waste'!$D$5:$M$352,MATCH($B123,'Mapping waste'!$B$5:$B$352,0),MATCH(I$3,'Mapping waste'!$D$4:$M$4,0))*$D123</f>
        <v>0</v>
      </c>
      <c r="J123" s="31">
        <f>INDEX('Mapping waste'!$D$5:$M$352,MATCH($B123,'Mapping waste'!$B$5:$B$352,0),MATCH(J$3,'Mapping waste'!$D$4:$M$4,0))*$D123</f>
        <v>0</v>
      </c>
      <c r="K123" s="31">
        <f>INDEX('Mapping waste'!$D$5:$M$352,MATCH($B123,'Mapping waste'!$B$5:$B$352,0),MATCH(K$3,'Mapping waste'!$D$4:$M$4,0))*$D123</f>
        <v>0</v>
      </c>
      <c r="L123" s="31">
        <f>INDEX('Mapping waste'!$D$5:$M$352,MATCH($B123,'Mapping waste'!$B$5:$B$352,0),MATCH(L$3,'Mapping waste'!$D$4:$M$4,0))*$D123</f>
        <v>0</v>
      </c>
      <c r="M123" s="31">
        <f>INDEX('Mapping waste'!$D$5:$M$352,MATCH($B123,'Mapping waste'!$B$5:$B$352,0),MATCH(M$3,'Mapping waste'!$D$4:$M$4,0))*$D123</f>
        <v>0</v>
      </c>
      <c r="N123" s="31">
        <f>INDEX('Mapping waste'!$D$5:$M$352,MATCH($B123,'Mapping waste'!$B$5:$B$352,0),MATCH(N$3,'Mapping waste'!$D$4:$M$4,0))*$D123</f>
        <v>313091</v>
      </c>
      <c r="O123" s="31">
        <f>INDEX('Mapping waste'!$D$5:$M$352,MATCH($B123,'Mapping waste'!$B$5:$B$352,0),MATCH(O$3,'Mapping waste'!$D$4:$M$4,0))*$D123</f>
        <v>0</v>
      </c>
      <c r="P123" s="31">
        <f>INDEX('Mapping waste'!$D$5:$M$352,MATCH($B123,'Mapping waste'!$B$5:$B$352,0),MATCH(P$3,'Mapping waste'!$D$4:$M$4,0))*$D123</f>
        <v>0</v>
      </c>
      <c r="Q123" s="31">
        <f>INDEX('Mapping waste'!$D$5:$M$352,MATCH($B123,'Mapping waste'!$B$5:$B$352,0),MATCH(Q$3,'Mapping waste'!$D$4:$M$4,0))*$D123</f>
        <v>0</v>
      </c>
    </row>
    <row r="124" spans="1:17" x14ac:dyDescent="0.45">
      <c r="A124" s="20" t="s">
        <v>8</v>
      </c>
      <c r="B124" s="20" t="s">
        <v>9</v>
      </c>
      <c r="C124" s="20" t="s">
        <v>10</v>
      </c>
      <c r="D124" s="31">
        <f>INDEX('ONS data MYE 5'!$M$6:$M$445, MATCH($B124,'ONS data MYE 5'!$B$6:$B$445,0))</f>
        <v>316389</v>
      </c>
      <c r="E124" s="31">
        <f>INDEX('ONS data MYE 5'!$N$6:$N$445, MATCH($B124,'ONS data MYE 5'!$B$6:$B$445,0))</f>
        <v>63</v>
      </c>
      <c r="F124" s="31">
        <f t="shared" si="2"/>
        <v>4.1431347263915326</v>
      </c>
      <c r="G124" s="31">
        <f t="shared" si="3"/>
        <v>17.16556536103144</v>
      </c>
      <c r="H124" s="31">
        <f>INDEX('Mapping waste'!$D$5:$M$352,MATCH($B124,'Mapping waste'!$B$5:$B$352,0),MATCH(H$3,'Mapping waste'!$D$4:$M$4,0))*$D124</f>
        <v>0</v>
      </c>
      <c r="I124" s="31">
        <f>INDEX('Mapping waste'!$D$5:$M$352,MATCH($B124,'Mapping waste'!$B$5:$B$352,0),MATCH(I$3,'Mapping waste'!$D$4:$M$4,0))*$D124</f>
        <v>316389</v>
      </c>
      <c r="J124" s="31">
        <f>INDEX('Mapping waste'!$D$5:$M$352,MATCH($B124,'Mapping waste'!$B$5:$B$352,0),MATCH(J$3,'Mapping waste'!$D$4:$M$4,0))*$D124</f>
        <v>0</v>
      </c>
      <c r="K124" s="31">
        <f>INDEX('Mapping waste'!$D$5:$M$352,MATCH($B124,'Mapping waste'!$B$5:$B$352,0),MATCH(K$3,'Mapping waste'!$D$4:$M$4,0))*$D124</f>
        <v>0</v>
      </c>
      <c r="L124" s="31">
        <f>INDEX('Mapping waste'!$D$5:$M$352,MATCH($B124,'Mapping waste'!$B$5:$B$352,0),MATCH(L$3,'Mapping waste'!$D$4:$M$4,0))*$D124</f>
        <v>0</v>
      </c>
      <c r="M124" s="31">
        <f>INDEX('Mapping waste'!$D$5:$M$352,MATCH($B124,'Mapping waste'!$B$5:$B$352,0),MATCH(M$3,'Mapping waste'!$D$4:$M$4,0))*$D124</f>
        <v>0</v>
      </c>
      <c r="N124" s="31">
        <f>INDEX('Mapping waste'!$D$5:$M$352,MATCH($B124,'Mapping waste'!$B$5:$B$352,0),MATCH(N$3,'Mapping waste'!$D$4:$M$4,0))*$D124</f>
        <v>0</v>
      </c>
      <c r="O124" s="31">
        <f>INDEX('Mapping waste'!$D$5:$M$352,MATCH($B124,'Mapping waste'!$B$5:$B$352,0),MATCH(O$3,'Mapping waste'!$D$4:$M$4,0))*$D124</f>
        <v>0</v>
      </c>
      <c r="P124" s="31">
        <f>INDEX('Mapping waste'!$D$5:$M$352,MATCH($B124,'Mapping waste'!$B$5:$B$352,0),MATCH(P$3,'Mapping waste'!$D$4:$M$4,0))*$D124</f>
        <v>0</v>
      </c>
      <c r="Q124" s="31">
        <f>INDEX('Mapping waste'!$D$5:$M$352,MATCH($B124,'Mapping waste'!$B$5:$B$352,0),MATCH(Q$3,'Mapping waste'!$D$4:$M$4,0))*$D124</f>
        <v>0</v>
      </c>
    </row>
    <row r="125" spans="1:17" x14ac:dyDescent="0.45">
      <c r="A125" s="20" t="s">
        <v>20</v>
      </c>
      <c r="B125" s="20" t="s">
        <v>21</v>
      </c>
      <c r="C125" s="20" t="s">
        <v>10</v>
      </c>
      <c r="D125" s="31">
        <f>INDEX('ONS data MYE 5'!$M$6:$M$445, MATCH($B125,'ONS data MYE 5'!$B$6:$B$445,0))</f>
        <v>200098</v>
      </c>
      <c r="E125" s="31">
        <f>INDEX('ONS data MYE 5'!$N$6:$N$445, MATCH($B125,'ONS data MYE 5'!$B$6:$B$445,0))</f>
        <v>1406</v>
      </c>
      <c r="F125" s="31">
        <f t="shared" si="2"/>
        <v>7.2485040723706105</v>
      </c>
      <c r="G125" s="31">
        <f t="shared" si="3"/>
        <v>52.540811287173327</v>
      </c>
      <c r="H125" s="31">
        <f>INDEX('Mapping waste'!$D$5:$M$352,MATCH($B125,'Mapping waste'!$B$5:$B$352,0),MATCH(H$3,'Mapping waste'!$D$4:$M$4,0))*$D125</f>
        <v>0</v>
      </c>
      <c r="I125" s="31">
        <f>INDEX('Mapping waste'!$D$5:$M$352,MATCH($B125,'Mapping waste'!$B$5:$B$352,0),MATCH(I$3,'Mapping waste'!$D$4:$M$4,0))*$D125</f>
        <v>200098</v>
      </c>
      <c r="J125" s="31">
        <f>INDEX('Mapping waste'!$D$5:$M$352,MATCH($B125,'Mapping waste'!$B$5:$B$352,0),MATCH(J$3,'Mapping waste'!$D$4:$M$4,0))*$D125</f>
        <v>0</v>
      </c>
      <c r="K125" s="31">
        <f>INDEX('Mapping waste'!$D$5:$M$352,MATCH($B125,'Mapping waste'!$B$5:$B$352,0),MATCH(K$3,'Mapping waste'!$D$4:$M$4,0))*$D125</f>
        <v>0</v>
      </c>
      <c r="L125" s="31">
        <f>INDEX('Mapping waste'!$D$5:$M$352,MATCH($B125,'Mapping waste'!$B$5:$B$352,0),MATCH(L$3,'Mapping waste'!$D$4:$M$4,0))*$D125</f>
        <v>0</v>
      </c>
      <c r="M125" s="31">
        <f>INDEX('Mapping waste'!$D$5:$M$352,MATCH($B125,'Mapping waste'!$B$5:$B$352,0),MATCH(M$3,'Mapping waste'!$D$4:$M$4,0))*$D125</f>
        <v>0</v>
      </c>
      <c r="N125" s="31">
        <f>INDEX('Mapping waste'!$D$5:$M$352,MATCH($B125,'Mapping waste'!$B$5:$B$352,0),MATCH(N$3,'Mapping waste'!$D$4:$M$4,0))*$D125</f>
        <v>0</v>
      </c>
      <c r="O125" s="31">
        <f>INDEX('Mapping waste'!$D$5:$M$352,MATCH($B125,'Mapping waste'!$B$5:$B$352,0),MATCH(O$3,'Mapping waste'!$D$4:$M$4,0))*$D125</f>
        <v>0</v>
      </c>
      <c r="P125" s="31">
        <f>INDEX('Mapping waste'!$D$5:$M$352,MATCH($B125,'Mapping waste'!$B$5:$B$352,0),MATCH(P$3,'Mapping waste'!$D$4:$M$4,0))*$D125</f>
        <v>0</v>
      </c>
      <c r="Q125" s="31">
        <f>INDEX('Mapping waste'!$D$5:$M$352,MATCH($B125,'Mapping waste'!$B$5:$B$352,0),MATCH(Q$3,'Mapping waste'!$D$4:$M$4,0))*$D125</f>
        <v>0</v>
      </c>
    </row>
    <row r="126" spans="1:17" x14ac:dyDescent="0.45">
      <c r="A126" s="20" t="s">
        <v>72</v>
      </c>
      <c r="B126" s="20" t="s">
        <v>73</v>
      </c>
      <c r="C126" s="20" t="s">
        <v>10</v>
      </c>
      <c r="D126" s="31">
        <f>INDEX('ONS data MYE 5'!$M$6:$M$445, MATCH($B126,'ONS data MYE 5'!$B$6:$B$445,0))</f>
        <v>92662</v>
      </c>
      <c r="E126" s="31">
        <f>INDEX('ONS data MYE 5'!$N$6:$N$445, MATCH($B126,'ONS data MYE 5'!$B$6:$B$445,0))</f>
        <v>990</v>
      </c>
      <c r="F126" s="31">
        <f t="shared" si="2"/>
        <v>6.8977049431286357</v>
      </c>
      <c r="G126" s="31">
        <f t="shared" si="3"/>
        <v>47.578333482461218</v>
      </c>
      <c r="H126" s="31">
        <f>INDEX('Mapping waste'!$D$5:$M$352,MATCH($B126,'Mapping waste'!$B$5:$B$352,0),MATCH(H$3,'Mapping waste'!$D$4:$M$4,0))*$D126</f>
        <v>0</v>
      </c>
      <c r="I126" s="31">
        <f>INDEX('Mapping waste'!$D$5:$M$352,MATCH($B126,'Mapping waste'!$B$5:$B$352,0),MATCH(I$3,'Mapping waste'!$D$4:$M$4,0))*$D126</f>
        <v>92662</v>
      </c>
      <c r="J126" s="31">
        <f>INDEX('Mapping waste'!$D$5:$M$352,MATCH($B126,'Mapping waste'!$B$5:$B$352,0),MATCH(J$3,'Mapping waste'!$D$4:$M$4,0))*$D126</f>
        <v>0</v>
      </c>
      <c r="K126" s="31">
        <f>INDEX('Mapping waste'!$D$5:$M$352,MATCH($B126,'Mapping waste'!$B$5:$B$352,0),MATCH(K$3,'Mapping waste'!$D$4:$M$4,0))*$D126</f>
        <v>0</v>
      </c>
      <c r="L126" s="31">
        <f>INDEX('Mapping waste'!$D$5:$M$352,MATCH($B126,'Mapping waste'!$B$5:$B$352,0),MATCH(L$3,'Mapping waste'!$D$4:$M$4,0))*$D126</f>
        <v>0</v>
      </c>
      <c r="M126" s="31">
        <f>INDEX('Mapping waste'!$D$5:$M$352,MATCH($B126,'Mapping waste'!$B$5:$B$352,0),MATCH(M$3,'Mapping waste'!$D$4:$M$4,0))*$D126</f>
        <v>0</v>
      </c>
      <c r="N126" s="31">
        <f>INDEX('Mapping waste'!$D$5:$M$352,MATCH($B126,'Mapping waste'!$B$5:$B$352,0),MATCH(N$3,'Mapping waste'!$D$4:$M$4,0))*$D126</f>
        <v>0</v>
      </c>
      <c r="O126" s="31">
        <f>INDEX('Mapping waste'!$D$5:$M$352,MATCH($B126,'Mapping waste'!$B$5:$B$352,0),MATCH(O$3,'Mapping waste'!$D$4:$M$4,0))*$D126</f>
        <v>0</v>
      </c>
      <c r="P126" s="31">
        <f>INDEX('Mapping waste'!$D$5:$M$352,MATCH($B126,'Mapping waste'!$B$5:$B$352,0),MATCH(P$3,'Mapping waste'!$D$4:$M$4,0))*$D126</f>
        <v>0</v>
      </c>
      <c r="Q126" s="31">
        <f>INDEX('Mapping waste'!$D$5:$M$352,MATCH($B126,'Mapping waste'!$B$5:$B$352,0),MATCH(Q$3,'Mapping waste'!$D$4:$M$4,0))*$D126</f>
        <v>0</v>
      </c>
    </row>
    <row r="127" spans="1:17" x14ac:dyDescent="0.45">
      <c r="A127" s="20" t="s">
        <v>178</v>
      </c>
      <c r="B127" s="20" t="s">
        <v>179</v>
      </c>
      <c r="C127" s="20" t="s">
        <v>10</v>
      </c>
      <c r="D127" s="31">
        <f>INDEX('ONS data MYE 5'!$M$6:$M$445, MATCH($B127,'ONS data MYE 5'!$B$6:$B$445,0))</f>
        <v>138911</v>
      </c>
      <c r="E127" s="31">
        <f>INDEX('ONS data MYE 5'!$N$6:$N$445, MATCH($B127,'ONS data MYE 5'!$B$6:$B$445,0))</f>
        <v>2578</v>
      </c>
      <c r="F127" s="31">
        <f t="shared" si="2"/>
        <v>7.8547691834991324</v>
      </c>
      <c r="G127" s="31">
        <f t="shared" si="3"/>
        <v>61.697398926047626</v>
      </c>
      <c r="H127" s="31">
        <f>INDEX('Mapping waste'!$D$5:$M$352,MATCH($B127,'Mapping waste'!$B$5:$B$352,0),MATCH(H$3,'Mapping waste'!$D$4:$M$4,0))*$D127</f>
        <v>0</v>
      </c>
      <c r="I127" s="31">
        <f>INDEX('Mapping waste'!$D$5:$M$352,MATCH($B127,'Mapping waste'!$B$5:$B$352,0),MATCH(I$3,'Mapping waste'!$D$4:$M$4,0))*$D127</f>
        <v>138911</v>
      </c>
      <c r="J127" s="31">
        <f>INDEX('Mapping waste'!$D$5:$M$352,MATCH($B127,'Mapping waste'!$B$5:$B$352,0),MATCH(J$3,'Mapping waste'!$D$4:$M$4,0))*$D127</f>
        <v>0</v>
      </c>
      <c r="K127" s="31">
        <f>INDEX('Mapping waste'!$D$5:$M$352,MATCH($B127,'Mapping waste'!$B$5:$B$352,0),MATCH(K$3,'Mapping waste'!$D$4:$M$4,0))*$D127</f>
        <v>0</v>
      </c>
      <c r="L127" s="31">
        <f>INDEX('Mapping waste'!$D$5:$M$352,MATCH($B127,'Mapping waste'!$B$5:$B$352,0),MATCH(L$3,'Mapping waste'!$D$4:$M$4,0))*$D127</f>
        <v>0</v>
      </c>
      <c r="M127" s="31">
        <f>INDEX('Mapping waste'!$D$5:$M$352,MATCH($B127,'Mapping waste'!$B$5:$B$352,0),MATCH(M$3,'Mapping waste'!$D$4:$M$4,0))*$D127</f>
        <v>0</v>
      </c>
      <c r="N127" s="31">
        <f>INDEX('Mapping waste'!$D$5:$M$352,MATCH($B127,'Mapping waste'!$B$5:$B$352,0),MATCH(N$3,'Mapping waste'!$D$4:$M$4,0))*$D127</f>
        <v>0</v>
      </c>
      <c r="O127" s="31">
        <f>INDEX('Mapping waste'!$D$5:$M$352,MATCH($B127,'Mapping waste'!$B$5:$B$352,0),MATCH(O$3,'Mapping waste'!$D$4:$M$4,0))*$D127</f>
        <v>0</v>
      </c>
      <c r="P127" s="31">
        <f>INDEX('Mapping waste'!$D$5:$M$352,MATCH($B127,'Mapping waste'!$B$5:$B$352,0),MATCH(P$3,'Mapping waste'!$D$4:$M$4,0))*$D127</f>
        <v>0</v>
      </c>
      <c r="Q127" s="31">
        <f>INDEX('Mapping waste'!$D$5:$M$352,MATCH($B127,'Mapping waste'!$B$5:$B$352,0),MATCH(Q$3,'Mapping waste'!$D$4:$M$4,0))*$D127</f>
        <v>0</v>
      </c>
    </row>
    <row r="128" spans="1:17" x14ac:dyDescent="0.45">
      <c r="A128" s="20" t="s">
        <v>180</v>
      </c>
      <c r="B128" s="20" t="s">
        <v>181</v>
      </c>
      <c r="C128" s="20" t="s">
        <v>10</v>
      </c>
      <c r="D128" s="31">
        <f>INDEX('ONS data MYE 5'!$M$6:$M$445, MATCH($B128,'ONS data MYE 5'!$B$6:$B$445,0))</f>
        <v>134960</v>
      </c>
      <c r="E128" s="31">
        <f>INDEX('ONS data MYE 5'!$N$6:$N$445, MATCH($B128,'ONS data MYE 5'!$B$6:$B$445,0))</f>
        <v>551</v>
      </c>
      <c r="F128" s="31">
        <f t="shared" si="2"/>
        <v>6.3117348091529148</v>
      </c>
      <c r="G128" s="31">
        <f t="shared" si="3"/>
        <v>39.837996301072586</v>
      </c>
      <c r="H128" s="31">
        <f>INDEX('Mapping waste'!$D$5:$M$352,MATCH($B128,'Mapping waste'!$B$5:$B$352,0),MATCH(H$3,'Mapping waste'!$D$4:$M$4,0))*$D128</f>
        <v>0</v>
      </c>
      <c r="I128" s="31">
        <f>INDEX('Mapping waste'!$D$5:$M$352,MATCH($B128,'Mapping waste'!$B$5:$B$352,0),MATCH(I$3,'Mapping waste'!$D$4:$M$4,0))*$D128</f>
        <v>134960</v>
      </c>
      <c r="J128" s="31">
        <f>INDEX('Mapping waste'!$D$5:$M$352,MATCH($B128,'Mapping waste'!$B$5:$B$352,0),MATCH(J$3,'Mapping waste'!$D$4:$M$4,0))*$D128</f>
        <v>0</v>
      </c>
      <c r="K128" s="31">
        <f>INDEX('Mapping waste'!$D$5:$M$352,MATCH($B128,'Mapping waste'!$B$5:$B$352,0),MATCH(K$3,'Mapping waste'!$D$4:$M$4,0))*$D128</f>
        <v>0</v>
      </c>
      <c r="L128" s="31">
        <f>INDEX('Mapping waste'!$D$5:$M$352,MATCH($B128,'Mapping waste'!$B$5:$B$352,0),MATCH(L$3,'Mapping waste'!$D$4:$M$4,0))*$D128</f>
        <v>0</v>
      </c>
      <c r="M128" s="31">
        <f>INDEX('Mapping waste'!$D$5:$M$352,MATCH($B128,'Mapping waste'!$B$5:$B$352,0),MATCH(M$3,'Mapping waste'!$D$4:$M$4,0))*$D128</f>
        <v>0</v>
      </c>
      <c r="N128" s="31">
        <f>INDEX('Mapping waste'!$D$5:$M$352,MATCH($B128,'Mapping waste'!$B$5:$B$352,0),MATCH(N$3,'Mapping waste'!$D$4:$M$4,0))*$D128</f>
        <v>0</v>
      </c>
      <c r="O128" s="31">
        <f>INDEX('Mapping waste'!$D$5:$M$352,MATCH($B128,'Mapping waste'!$B$5:$B$352,0),MATCH(O$3,'Mapping waste'!$D$4:$M$4,0))*$D128</f>
        <v>0</v>
      </c>
      <c r="P128" s="31">
        <f>INDEX('Mapping waste'!$D$5:$M$352,MATCH($B128,'Mapping waste'!$B$5:$B$352,0),MATCH(P$3,'Mapping waste'!$D$4:$M$4,0))*$D128</f>
        <v>0</v>
      </c>
      <c r="Q128" s="31">
        <f>INDEX('Mapping waste'!$D$5:$M$352,MATCH($B128,'Mapping waste'!$B$5:$B$352,0),MATCH(Q$3,'Mapping waste'!$D$4:$M$4,0))*$D128</f>
        <v>0</v>
      </c>
    </row>
    <row r="129" spans="1:17" x14ac:dyDescent="0.45">
      <c r="A129" s="20" t="s">
        <v>182</v>
      </c>
      <c r="B129" s="20" t="s">
        <v>183</v>
      </c>
      <c r="C129" s="20" t="s">
        <v>10</v>
      </c>
      <c r="D129" s="31">
        <f>INDEX('ONS data MYE 5'!$M$6:$M$445, MATCH($B129,'ONS data MYE 5'!$B$6:$B$445,0))</f>
        <v>193433</v>
      </c>
      <c r="E129" s="31">
        <f>INDEX('ONS data MYE 5'!$N$6:$N$445, MATCH($B129,'ONS data MYE 5'!$B$6:$B$445,0))</f>
        <v>944</v>
      </c>
      <c r="F129" s="31">
        <f t="shared" si="2"/>
        <v>6.8501261661455004</v>
      </c>
      <c r="G129" s="31">
        <f t="shared" si="3"/>
        <v>46.924228492111254</v>
      </c>
      <c r="H129" s="31">
        <f>INDEX('Mapping waste'!$D$5:$M$352,MATCH($B129,'Mapping waste'!$B$5:$B$352,0),MATCH(H$3,'Mapping waste'!$D$4:$M$4,0))*$D129</f>
        <v>0</v>
      </c>
      <c r="I129" s="31">
        <f>INDEX('Mapping waste'!$D$5:$M$352,MATCH($B129,'Mapping waste'!$B$5:$B$352,0),MATCH(I$3,'Mapping waste'!$D$4:$M$4,0))*$D129</f>
        <v>193433</v>
      </c>
      <c r="J129" s="31">
        <f>INDEX('Mapping waste'!$D$5:$M$352,MATCH($B129,'Mapping waste'!$B$5:$B$352,0),MATCH(J$3,'Mapping waste'!$D$4:$M$4,0))*$D129</f>
        <v>0</v>
      </c>
      <c r="K129" s="31">
        <f>INDEX('Mapping waste'!$D$5:$M$352,MATCH($B129,'Mapping waste'!$B$5:$B$352,0),MATCH(K$3,'Mapping waste'!$D$4:$M$4,0))*$D129</f>
        <v>0</v>
      </c>
      <c r="L129" s="31">
        <f>INDEX('Mapping waste'!$D$5:$M$352,MATCH($B129,'Mapping waste'!$B$5:$B$352,0),MATCH(L$3,'Mapping waste'!$D$4:$M$4,0))*$D129</f>
        <v>0</v>
      </c>
      <c r="M129" s="31">
        <f>INDEX('Mapping waste'!$D$5:$M$352,MATCH($B129,'Mapping waste'!$B$5:$B$352,0),MATCH(M$3,'Mapping waste'!$D$4:$M$4,0))*$D129</f>
        <v>0</v>
      </c>
      <c r="N129" s="31">
        <f>INDEX('Mapping waste'!$D$5:$M$352,MATCH($B129,'Mapping waste'!$B$5:$B$352,0),MATCH(N$3,'Mapping waste'!$D$4:$M$4,0))*$D129</f>
        <v>0</v>
      </c>
      <c r="O129" s="31">
        <f>INDEX('Mapping waste'!$D$5:$M$352,MATCH($B129,'Mapping waste'!$B$5:$B$352,0),MATCH(O$3,'Mapping waste'!$D$4:$M$4,0))*$D129</f>
        <v>0</v>
      </c>
      <c r="P129" s="31">
        <f>INDEX('Mapping waste'!$D$5:$M$352,MATCH($B129,'Mapping waste'!$B$5:$B$352,0),MATCH(P$3,'Mapping waste'!$D$4:$M$4,0))*$D129</f>
        <v>0</v>
      </c>
      <c r="Q129" s="31">
        <f>INDEX('Mapping waste'!$D$5:$M$352,MATCH($B129,'Mapping waste'!$B$5:$B$352,0),MATCH(Q$3,'Mapping waste'!$D$4:$M$4,0))*$D129</f>
        <v>0</v>
      </c>
    </row>
    <row r="130" spans="1:17" x14ac:dyDescent="0.45">
      <c r="A130" s="20" t="s">
        <v>184</v>
      </c>
      <c r="B130" s="20" t="s">
        <v>185</v>
      </c>
      <c r="C130" s="20" t="s">
        <v>10</v>
      </c>
      <c r="D130" s="31">
        <f>INDEX('ONS data MYE 5'!$M$6:$M$445, MATCH($B130,'ONS data MYE 5'!$B$6:$B$445,0))</f>
        <v>105726</v>
      </c>
      <c r="E130" s="31">
        <f>INDEX('ONS data MYE 5'!$N$6:$N$445, MATCH($B130,'ONS data MYE 5'!$B$6:$B$445,0))</f>
        <v>535</v>
      </c>
      <c r="F130" s="31">
        <f t="shared" si="2"/>
        <v>6.2822667468960063</v>
      </c>
      <c r="G130" s="31">
        <f t="shared" si="3"/>
        <v>39.466875479155327</v>
      </c>
      <c r="H130" s="31">
        <f>INDEX('Mapping waste'!$D$5:$M$352,MATCH($B130,'Mapping waste'!$B$5:$B$352,0),MATCH(H$3,'Mapping waste'!$D$4:$M$4,0))*$D130</f>
        <v>0</v>
      </c>
      <c r="I130" s="31">
        <f>INDEX('Mapping waste'!$D$5:$M$352,MATCH($B130,'Mapping waste'!$B$5:$B$352,0),MATCH(I$3,'Mapping waste'!$D$4:$M$4,0))*$D130</f>
        <v>105726</v>
      </c>
      <c r="J130" s="31">
        <f>INDEX('Mapping waste'!$D$5:$M$352,MATCH($B130,'Mapping waste'!$B$5:$B$352,0),MATCH(J$3,'Mapping waste'!$D$4:$M$4,0))*$D130</f>
        <v>0</v>
      </c>
      <c r="K130" s="31">
        <f>INDEX('Mapping waste'!$D$5:$M$352,MATCH($B130,'Mapping waste'!$B$5:$B$352,0),MATCH(K$3,'Mapping waste'!$D$4:$M$4,0))*$D130</f>
        <v>0</v>
      </c>
      <c r="L130" s="31">
        <f>INDEX('Mapping waste'!$D$5:$M$352,MATCH($B130,'Mapping waste'!$B$5:$B$352,0),MATCH(L$3,'Mapping waste'!$D$4:$M$4,0))*$D130</f>
        <v>0</v>
      </c>
      <c r="M130" s="31">
        <f>INDEX('Mapping waste'!$D$5:$M$352,MATCH($B130,'Mapping waste'!$B$5:$B$352,0),MATCH(M$3,'Mapping waste'!$D$4:$M$4,0))*$D130</f>
        <v>0</v>
      </c>
      <c r="N130" s="31">
        <f>INDEX('Mapping waste'!$D$5:$M$352,MATCH($B130,'Mapping waste'!$B$5:$B$352,0),MATCH(N$3,'Mapping waste'!$D$4:$M$4,0))*$D130</f>
        <v>0</v>
      </c>
      <c r="O130" s="31">
        <f>INDEX('Mapping waste'!$D$5:$M$352,MATCH($B130,'Mapping waste'!$B$5:$B$352,0),MATCH(O$3,'Mapping waste'!$D$4:$M$4,0))*$D130</f>
        <v>0</v>
      </c>
      <c r="P130" s="31">
        <f>INDEX('Mapping waste'!$D$5:$M$352,MATCH($B130,'Mapping waste'!$B$5:$B$352,0),MATCH(P$3,'Mapping waste'!$D$4:$M$4,0))*$D130</f>
        <v>0</v>
      </c>
      <c r="Q130" s="31">
        <f>INDEX('Mapping waste'!$D$5:$M$352,MATCH($B130,'Mapping waste'!$B$5:$B$352,0),MATCH(Q$3,'Mapping waste'!$D$4:$M$4,0))*$D130</f>
        <v>0</v>
      </c>
    </row>
    <row r="131" spans="1:17" x14ac:dyDescent="0.45">
      <c r="A131" s="20" t="s">
        <v>190</v>
      </c>
      <c r="B131" s="20" t="s">
        <v>191</v>
      </c>
      <c r="C131" s="20" t="s">
        <v>10</v>
      </c>
      <c r="D131" s="31">
        <f>INDEX('ONS data MYE 5'!$M$6:$M$445, MATCH($B131,'ONS data MYE 5'!$B$6:$B$445,0))</f>
        <v>515923</v>
      </c>
      <c r="E131" s="31">
        <f>INDEX('ONS data MYE 5'!$N$6:$N$445, MATCH($B131,'ONS data MYE 5'!$B$6:$B$445,0))</f>
        <v>232</v>
      </c>
      <c r="F131" s="31">
        <f t="shared" si="2"/>
        <v>5.4467373716663099</v>
      </c>
      <c r="G131" s="31">
        <f t="shared" si="3"/>
        <v>29.666947995906423</v>
      </c>
      <c r="H131" s="31">
        <f>INDEX('Mapping waste'!$D$5:$M$352,MATCH($B131,'Mapping waste'!$B$5:$B$352,0),MATCH(H$3,'Mapping waste'!$D$4:$M$4,0))*$D131</f>
        <v>0</v>
      </c>
      <c r="I131" s="31">
        <f>INDEX('Mapping waste'!$D$5:$M$352,MATCH($B131,'Mapping waste'!$B$5:$B$352,0),MATCH(I$3,'Mapping waste'!$D$4:$M$4,0))*$D131</f>
        <v>515923</v>
      </c>
      <c r="J131" s="31">
        <f>INDEX('Mapping waste'!$D$5:$M$352,MATCH($B131,'Mapping waste'!$B$5:$B$352,0),MATCH(J$3,'Mapping waste'!$D$4:$M$4,0))*$D131</f>
        <v>0</v>
      </c>
      <c r="K131" s="31">
        <f>INDEX('Mapping waste'!$D$5:$M$352,MATCH($B131,'Mapping waste'!$B$5:$B$352,0),MATCH(K$3,'Mapping waste'!$D$4:$M$4,0))*$D131</f>
        <v>0</v>
      </c>
      <c r="L131" s="31">
        <f>INDEX('Mapping waste'!$D$5:$M$352,MATCH($B131,'Mapping waste'!$B$5:$B$352,0),MATCH(L$3,'Mapping waste'!$D$4:$M$4,0))*$D131</f>
        <v>0</v>
      </c>
      <c r="M131" s="31">
        <f>INDEX('Mapping waste'!$D$5:$M$352,MATCH($B131,'Mapping waste'!$B$5:$B$352,0),MATCH(M$3,'Mapping waste'!$D$4:$M$4,0))*$D131</f>
        <v>0</v>
      </c>
      <c r="N131" s="31">
        <f>INDEX('Mapping waste'!$D$5:$M$352,MATCH($B131,'Mapping waste'!$B$5:$B$352,0),MATCH(N$3,'Mapping waste'!$D$4:$M$4,0))*$D131</f>
        <v>0</v>
      </c>
      <c r="O131" s="31">
        <f>INDEX('Mapping waste'!$D$5:$M$352,MATCH($B131,'Mapping waste'!$B$5:$B$352,0),MATCH(O$3,'Mapping waste'!$D$4:$M$4,0))*$D131</f>
        <v>0</v>
      </c>
      <c r="P131" s="31">
        <f>INDEX('Mapping waste'!$D$5:$M$352,MATCH($B131,'Mapping waste'!$B$5:$B$352,0),MATCH(P$3,'Mapping waste'!$D$4:$M$4,0))*$D131</f>
        <v>0</v>
      </c>
      <c r="Q131" s="31">
        <f>INDEX('Mapping waste'!$D$5:$M$352,MATCH($B131,'Mapping waste'!$B$5:$B$352,0),MATCH(Q$3,'Mapping waste'!$D$4:$M$4,0))*$D131</f>
        <v>0</v>
      </c>
    </row>
    <row r="132" spans="1:17" x14ac:dyDescent="0.45">
      <c r="A132" s="20" t="s">
        <v>212</v>
      </c>
      <c r="B132" s="20" t="s">
        <v>213</v>
      </c>
      <c r="C132" s="20" t="s">
        <v>10</v>
      </c>
      <c r="D132" s="31">
        <f>INDEX('ONS data MYE 5'!$M$6:$M$445, MATCH($B132,'ONS data MYE 5'!$B$6:$B$445,0))</f>
        <v>285821</v>
      </c>
      <c r="E132" s="31">
        <f>INDEX('ONS data MYE 5'!$N$6:$N$445, MATCH($B132,'ONS data MYE 5'!$B$6:$B$445,0))</f>
        <v>2519</v>
      </c>
      <c r="F132" s="31">
        <f t="shared" si="2"/>
        <v>7.8316172763526106</v>
      </c>
      <c r="G132" s="31">
        <f t="shared" si="3"/>
        <v>61.334229163264681</v>
      </c>
      <c r="H132" s="31">
        <f>INDEX('Mapping waste'!$D$5:$M$352,MATCH($B132,'Mapping waste'!$B$5:$B$352,0),MATCH(H$3,'Mapping waste'!$D$4:$M$4,0))*$D132</f>
        <v>0</v>
      </c>
      <c r="I132" s="31">
        <f>INDEX('Mapping waste'!$D$5:$M$352,MATCH($B132,'Mapping waste'!$B$5:$B$352,0),MATCH(I$3,'Mapping waste'!$D$4:$M$4,0))*$D132</f>
        <v>285821</v>
      </c>
      <c r="J132" s="31">
        <f>INDEX('Mapping waste'!$D$5:$M$352,MATCH($B132,'Mapping waste'!$B$5:$B$352,0),MATCH(J$3,'Mapping waste'!$D$4:$M$4,0))*$D132</f>
        <v>0</v>
      </c>
      <c r="K132" s="31">
        <f>INDEX('Mapping waste'!$D$5:$M$352,MATCH($B132,'Mapping waste'!$B$5:$B$352,0),MATCH(K$3,'Mapping waste'!$D$4:$M$4,0))*$D132</f>
        <v>0</v>
      </c>
      <c r="L132" s="31">
        <f>INDEX('Mapping waste'!$D$5:$M$352,MATCH($B132,'Mapping waste'!$B$5:$B$352,0),MATCH(L$3,'Mapping waste'!$D$4:$M$4,0))*$D132</f>
        <v>0</v>
      </c>
      <c r="M132" s="31">
        <f>INDEX('Mapping waste'!$D$5:$M$352,MATCH($B132,'Mapping waste'!$B$5:$B$352,0),MATCH(M$3,'Mapping waste'!$D$4:$M$4,0))*$D132</f>
        <v>0</v>
      </c>
      <c r="N132" s="31">
        <f>INDEX('Mapping waste'!$D$5:$M$352,MATCH($B132,'Mapping waste'!$B$5:$B$352,0),MATCH(N$3,'Mapping waste'!$D$4:$M$4,0))*$D132</f>
        <v>0</v>
      </c>
      <c r="O132" s="31">
        <f>INDEX('Mapping waste'!$D$5:$M$352,MATCH($B132,'Mapping waste'!$B$5:$B$352,0),MATCH(O$3,'Mapping waste'!$D$4:$M$4,0))*$D132</f>
        <v>0</v>
      </c>
      <c r="P132" s="31">
        <f>INDEX('Mapping waste'!$D$5:$M$352,MATCH($B132,'Mapping waste'!$B$5:$B$352,0),MATCH(P$3,'Mapping waste'!$D$4:$M$4,0))*$D132</f>
        <v>0</v>
      </c>
      <c r="Q132" s="31">
        <f>INDEX('Mapping waste'!$D$5:$M$352,MATCH($B132,'Mapping waste'!$B$5:$B$352,0),MATCH(Q$3,'Mapping waste'!$D$4:$M$4,0))*$D132</f>
        <v>0</v>
      </c>
    </row>
    <row r="133" spans="1:17" x14ac:dyDescent="0.45">
      <c r="A133" s="20" t="s">
        <v>214</v>
      </c>
      <c r="B133" s="20" t="s">
        <v>215</v>
      </c>
      <c r="C133" s="20" t="s">
        <v>10</v>
      </c>
      <c r="D133" s="31">
        <f>INDEX('ONS data MYE 5'!$M$6:$M$445, MATCH($B133,'ONS data MYE 5'!$B$6:$B$445,0))</f>
        <v>202167</v>
      </c>
      <c r="E133" s="31">
        <f>INDEX('ONS data MYE 5'!$N$6:$N$445, MATCH($B133,'ONS data MYE 5'!$B$6:$B$445,0))</f>
        <v>2456</v>
      </c>
      <c r="F133" s="31">
        <f t="shared" si="2"/>
        <v>7.806289289267033</v>
      </c>
      <c r="G133" s="31">
        <f t="shared" si="3"/>
        <v>60.938152467725203</v>
      </c>
      <c r="H133" s="31">
        <f>INDEX('Mapping waste'!$D$5:$M$352,MATCH($B133,'Mapping waste'!$B$5:$B$352,0),MATCH(H$3,'Mapping waste'!$D$4:$M$4,0))*$D133</f>
        <v>0</v>
      </c>
      <c r="I133" s="31">
        <f>INDEX('Mapping waste'!$D$5:$M$352,MATCH($B133,'Mapping waste'!$B$5:$B$352,0),MATCH(I$3,'Mapping waste'!$D$4:$M$4,0))*$D133</f>
        <v>202167</v>
      </c>
      <c r="J133" s="31">
        <f>INDEX('Mapping waste'!$D$5:$M$352,MATCH($B133,'Mapping waste'!$B$5:$B$352,0),MATCH(J$3,'Mapping waste'!$D$4:$M$4,0))*$D133</f>
        <v>0</v>
      </c>
      <c r="K133" s="31">
        <f>INDEX('Mapping waste'!$D$5:$M$352,MATCH($B133,'Mapping waste'!$B$5:$B$352,0),MATCH(K$3,'Mapping waste'!$D$4:$M$4,0))*$D133</f>
        <v>0</v>
      </c>
      <c r="L133" s="31">
        <f>INDEX('Mapping waste'!$D$5:$M$352,MATCH($B133,'Mapping waste'!$B$5:$B$352,0),MATCH(L$3,'Mapping waste'!$D$4:$M$4,0))*$D133</f>
        <v>0</v>
      </c>
      <c r="M133" s="31">
        <f>INDEX('Mapping waste'!$D$5:$M$352,MATCH($B133,'Mapping waste'!$B$5:$B$352,0),MATCH(M$3,'Mapping waste'!$D$4:$M$4,0))*$D133</f>
        <v>0</v>
      </c>
      <c r="N133" s="31">
        <f>INDEX('Mapping waste'!$D$5:$M$352,MATCH($B133,'Mapping waste'!$B$5:$B$352,0),MATCH(N$3,'Mapping waste'!$D$4:$M$4,0))*$D133</f>
        <v>0</v>
      </c>
      <c r="O133" s="31">
        <f>INDEX('Mapping waste'!$D$5:$M$352,MATCH($B133,'Mapping waste'!$B$5:$B$352,0),MATCH(O$3,'Mapping waste'!$D$4:$M$4,0))*$D133</f>
        <v>0</v>
      </c>
      <c r="P133" s="31">
        <f>INDEX('Mapping waste'!$D$5:$M$352,MATCH($B133,'Mapping waste'!$B$5:$B$352,0),MATCH(P$3,'Mapping waste'!$D$4:$M$4,0))*$D133</f>
        <v>0</v>
      </c>
      <c r="Q133" s="31">
        <f>INDEX('Mapping waste'!$D$5:$M$352,MATCH($B133,'Mapping waste'!$B$5:$B$352,0),MATCH(Q$3,'Mapping waste'!$D$4:$M$4,0))*$D133</f>
        <v>0</v>
      </c>
    </row>
    <row r="134" spans="1:17" x14ac:dyDescent="0.45">
      <c r="A134" s="20" t="s">
        <v>216</v>
      </c>
      <c r="B134" s="20" t="s">
        <v>217</v>
      </c>
      <c r="C134" s="20" t="s">
        <v>10</v>
      </c>
      <c r="D134" s="31">
        <f>INDEX('ONS data MYE 5'!$M$6:$M$445, MATCH($B134,'ONS data MYE 5'!$B$6:$B$445,0))</f>
        <v>148384</v>
      </c>
      <c r="E134" s="31">
        <f>INDEX('ONS data MYE 5'!$N$6:$N$445, MATCH($B134,'ONS data MYE 5'!$B$6:$B$445,0))</f>
        <v>2304</v>
      </c>
      <c r="F134" s="31">
        <f t="shared" ref="F134:F197" si="4">LN(E134)</f>
        <v>7.7424020218157823</v>
      </c>
      <c r="G134" s="31">
        <f t="shared" ref="G134:G197" si="5">F134*F134</f>
        <v>59.944789067417112</v>
      </c>
      <c r="H134" s="31">
        <f>INDEX('Mapping waste'!$D$5:$M$352,MATCH($B134,'Mapping waste'!$B$5:$B$352,0),MATCH(H$3,'Mapping waste'!$D$4:$M$4,0))*$D134</f>
        <v>0</v>
      </c>
      <c r="I134" s="31">
        <f>INDEX('Mapping waste'!$D$5:$M$352,MATCH($B134,'Mapping waste'!$B$5:$B$352,0),MATCH(I$3,'Mapping waste'!$D$4:$M$4,0))*$D134</f>
        <v>148384</v>
      </c>
      <c r="J134" s="31">
        <f>INDEX('Mapping waste'!$D$5:$M$352,MATCH($B134,'Mapping waste'!$B$5:$B$352,0),MATCH(J$3,'Mapping waste'!$D$4:$M$4,0))*$D134</f>
        <v>0</v>
      </c>
      <c r="K134" s="31">
        <f>INDEX('Mapping waste'!$D$5:$M$352,MATCH($B134,'Mapping waste'!$B$5:$B$352,0),MATCH(K$3,'Mapping waste'!$D$4:$M$4,0))*$D134</f>
        <v>0</v>
      </c>
      <c r="L134" s="31">
        <f>INDEX('Mapping waste'!$D$5:$M$352,MATCH($B134,'Mapping waste'!$B$5:$B$352,0),MATCH(L$3,'Mapping waste'!$D$4:$M$4,0))*$D134</f>
        <v>0</v>
      </c>
      <c r="M134" s="31">
        <f>INDEX('Mapping waste'!$D$5:$M$352,MATCH($B134,'Mapping waste'!$B$5:$B$352,0),MATCH(M$3,'Mapping waste'!$D$4:$M$4,0))*$D134</f>
        <v>0</v>
      </c>
      <c r="N134" s="31">
        <f>INDEX('Mapping waste'!$D$5:$M$352,MATCH($B134,'Mapping waste'!$B$5:$B$352,0),MATCH(N$3,'Mapping waste'!$D$4:$M$4,0))*$D134</f>
        <v>0</v>
      </c>
      <c r="O134" s="31">
        <f>INDEX('Mapping waste'!$D$5:$M$352,MATCH($B134,'Mapping waste'!$B$5:$B$352,0),MATCH(O$3,'Mapping waste'!$D$4:$M$4,0))*$D134</f>
        <v>0</v>
      </c>
      <c r="P134" s="31">
        <f>INDEX('Mapping waste'!$D$5:$M$352,MATCH($B134,'Mapping waste'!$B$5:$B$352,0),MATCH(P$3,'Mapping waste'!$D$4:$M$4,0))*$D134</f>
        <v>0</v>
      </c>
      <c r="Q134" s="31">
        <f>INDEX('Mapping waste'!$D$5:$M$352,MATCH($B134,'Mapping waste'!$B$5:$B$352,0),MATCH(Q$3,'Mapping waste'!$D$4:$M$4,0))*$D134</f>
        <v>0</v>
      </c>
    </row>
    <row r="135" spans="1:17" x14ac:dyDescent="0.45">
      <c r="A135" s="20" t="s">
        <v>218</v>
      </c>
      <c r="B135" s="20" t="s">
        <v>219</v>
      </c>
      <c r="C135" s="20" t="s">
        <v>10</v>
      </c>
      <c r="D135" s="31">
        <f>INDEX('ONS data MYE 5'!$M$6:$M$445, MATCH($B135,'ONS data MYE 5'!$B$6:$B$445,0))</f>
        <v>276089</v>
      </c>
      <c r="E135" s="31">
        <f>INDEX('ONS data MYE 5'!$N$6:$N$445, MATCH($B135,'ONS data MYE 5'!$B$6:$B$445,0))</f>
        <v>2009</v>
      </c>
      <c r="F135" s="31">
        <f t="shared" si="4"/>
        <v>7.6053923648149349</v>
      </c>
      <c r="G135" s="31">
        <f t="shared" si="5"/>
        <v>57.84199302278531</v>
      </c>
      <c r="H135" s="31">
        <f>INDEX('Mapping waste'!$D$5:$M$352,MATCH($B135,'Mapping waste'!$B$5:$B$352,0),MATCH(H$3,'Mapping waste'!$D$4:$M$4,0))*$D135</f>
        <v>0</v>
      </c>
      <c r="I135" s="31">
        <f>INDEX('Mapping waste'!$D$5:$M$352,MATCH($B135,'Mapping waste'!$B$5:$B$352,0),MATCH(I$3,'Mapping waste'!$D$4:$M$4,0))*$D135</f>
        <v>276089</v>
      </c>
      <c r="J135" s="31">
        <f>INDEX('Mapping waste'!$D$5:$M$352,MATCH($B135,'Mapping waste'!$B$5:$B$352,0),MATCH(J$3,'Mapping waste'!$D$4:$M$4,0))*$D135</f>
        <v>0</v>
      </c>
      <c r="K135" s="31">
        <f>INDEX('Mapping waste'!$D$5:$M$352,MATCH($B135,'Mapping waste'!$B$5:$B$352,0),MATCH(K$3,'Mapping waste'!$D$4:$M$4,0))*$D135</f>
        <v>0</v>
      </c>
      <c r="L135" s="31">
        <f>INDEX('Mapping waste'!$D$5:$M$352,MATCH($B135,'Mapping waste'!$B$5:$B$352,0),MATCH(L$3,'Mapping waste'!$D$4:$M$4,0))*$D135</f>
        <v>0</v>
      </c>
      <c r="M135" s="31">
        <f>INDEX('Mapping waste'!$D$5:$M$352,MATCH($B135,'Mapping waste'!$B$5:$B$352,0),MATCH(M$3,'Mapping waste'!$D$4:$M$4,0))*$D135</f>
        <v>0</v>
      </c>
      <c r="N135" s="31">
        <f>INDEX('Mapping waste'!$D$5:$M$352,MATCH($B135,'Mapping waste'!$B$5:$B$352,0),MATCH(N$3,'Mapping waste'!$D$4:$M$4,0))*$D135</f>
        <v>0</v>
      </c>
      <c r="O135" s="31">
        <f>INDEX('Mapping waste'!$D$5:$M$352,MATCH($B135,'Mapping waste'!$B$5:$B$352,0),MATCH(O$3,'Mapping waste'!$D$4:$M$4,0))*$D135</f>
        <v>0</v>
      </c>
      <c r="P135" s="31">
        <f>INDEX('Mapping waste'!$D$5:$M$352,MATCH($B135,'Mapping waste'!$B$5:$B$352,0),MATCH(P$3,'Mapping waste'!$D$4:$M$4,0))*$D135</f>
        <v>0</v>
      </c>
      <c r="Q135" s="31">
        <f>INDEX('Mapping waste'!$D$5:$M$352,MATCH($B135,'Mapping waste'!$B$5:$B$352,0),MATCH(Q$3,'Mapping waste'!$D$4:$M$4,0))*$D135</f>
        <v>0</v>
      </c>
    </row>
    <row r="136" spans="1:17" x14ac:dyDescent="0.45">
      <c r="A136" s="20" t="s">
        <v>172</v>
      </c>
      <c r="B136" s="20" t="s">
        <v>173</v>
      </c>
      <c r="C136" s="20" t="s">
        <v>174</v>
      </c>
      <c r="D136" s="31">
        <f>INDEX('ONS data MYE 5'!$M$6:$M$445, MATCH($B136,'ONS data MYE 5'!$B$6:$B$445,0))</f>
        <v>331069</v>
      </c>
      <c r="E136" s="31">
        <f>INDEX('ONS data MYE 5'!$N$6:$N$445, MATCH($B136,'ONS data MYE 5'!$B$6:$B$445,0))</f>
        <v>361</v>
      </c>
      <c r="F136" s="31">
        <f t="shared" si="4"/>
        <v>5.8888779583328805</v>
      </c>
      <c r="G136" s="31">
        <f t="shared" si="5"/>
        <v>34.678883608138833</v>
      </c>
      <c r="H136" s="31">
        <f>INDEX('Mapping waste'!$D$5:$M$352,MATCH($B136,'Mapping waste'!$B$5:$B$352,0),MATCH(H$3,'Mapping waste'!$D$4:$M$4,0))*$D136</f>
        <v>0</v>
      </c>
      <c r="I136" s="31">
        <f>INDEX('Mapping waste'!$D$5:$M$352,MATCH($B136,'Mapping waste'!$B$5:$B$352,0),MATCH(I$3,'Mapping waste'!$D$4:$M$4,0))*$D136</f>
        <v>0</v>
      </c>
      <c r="J136" s="31">
        <f>INDEX('Mapping waste'!$D$5:$M$352,MATCH($B136,'Mapping waste'!$B$5:$B$352,0),MATCH(J$3,'Mapping waste'!$D$4:$M$4,0))*$D136</f>
        <v>225126.92</v>
      </c>
      <c r="K136" s="31">
        <f>INDEX('Mapping waste'!$D$5:$M$352,MATCH($B136,'Mapping waste'!$B$5:$B$352,0),MATCH(K$3,'Mapping waste'!$D$4:$M$4,0))*$D136</f>
        <v>0</v>
      </c>
      <c r="L136" s="31">
        <f>INDEX('Mapping waste'!$D$5:$M$352,MATCH($B136,'Mapping waste'!$B$5:$B$352,0),MATCH(L$3,'Mapping waste'!$D$4:$M$4,0))*$D136</f>
        <v>0</v>
      </c>
      <c r="M136" s="31">
        <f>INDEX('Mapping waste'!$D$5:$M$352,MATCH($B136,'Mapping waste'!$B$5:$B$352,0),MATCH(M$3,'Mapping waste'!$D$4:$M$4,0))*$D136</f>
        <v>0</v>
      </c>
      <c r="N136" s="31">
        <f>INDEX('Mapping waste'!$D$5:$M$352,MATCH($B136,'Mapping waste'!$B$5:$B$352,0),MATCH(N$3,'Mapping waste'!$D$4:$M$4,0))*$D136</f>
        <v>0</v>
      </c>
      <c r="O136" s="31">
        <f>INDEX('Mapping waste'!$D$5:$M$352,MATCH($B136,'Mapping waste'!$B$5:$B$352,0),MATCH(O$3,'Mapping waste'!$D$4:$M$4,0))*$D136</f>
        <v>105942.08</v>
      </c>
      <c r="P136" s="31">
        <f>INDEX('Mapping waste'!$D$5:$M$352,MATCH($B136,'Mapping waste'!$B$5:$B$352,0),MATCH(P$3,'Mapping waste'!$D$4:$M$4,0))*$D136</f>
        <v>0</v>
      </c>
      <c r="Q136" s="31">
        <f>INDEX('Mapping waste'!$D$5:$M$352,MATCH($B136,'Mapping waste'!$B$5:$B$352,0),MATCH(Q$3,'Mapping waste'!$D$4:$M$4,0))*$D136</f>
        <v>0</v>
      </c>
    </row>
    <row r="137" spans="1:17" x14ac:dyDescent="0.45">
      <c r="A137" s="20" t="s">
        <v>527</v>
      </c>
      <c r="B137" s="20" t="s">
        <v>528</v>
      </c>
      <c r="C137" s="20" t="s">
        <v>174</v>
      </c>
      <c r="D137" s="31">
        <f>INDEX('ONS data MYE 5'!$M$6:$M$445, MATCH($B137,'ONS data MYE 5'!$B$6:$B$445,0))</f>
        <v>126074</v>
      </c>
      <c r="E137" s="31">
        <f>INDEX('ONS data MYE 5'!$N$6:$N$445, MATCH($B137,'ONS data MYE 5'!$B$6:$B$445,0))</f>
        <v>1594</v>
      </c>
      <c r="F137" s="31">
        <f t="shared" si="4"/>
        <v>7.3740018593501606</v>
      </c>
      <c r="G137" s="31">
        <f t="shared" si="5"/>
        <v>54.375903421699626</v>
      </c>
      <c r="H137" s="31">
        <f>INDEX('Mapping waste'!$D$5:$M$352,MATCH($B137,'Mapping waste'!$B$5:$B$352,0),MATCH(H$3,'Mapping waste'!$D$4:$M$4,0))*$D137</f>
        <v>0</v>
      </c>
      <c r="I137" s="31">
        <f>INDEX('Mapping waste'!$D$5:$M$352,MATCH($B137,'Mapping waste'!$B$5:$B$352,0),MATCH(I$3,'Mapping waste'!$D$4:$M$4,0))*$D137</f>
        <v>0</v>
      </c>
      <c r="J137" s="31">
        <f>INDEX('Mapping waste'!$D$5:$M$352,MATCH($B137,'Mapping waste'!$B$5:$B$352,0),MATCH(J$3,'Mapping waste'!$D$4:$M$4,0))*$D137</f>
        <v>126074</v>
      </c>
      <c r="K137" s="31">
        <f>INDEX('Mapping waste'!$D$5:$M$352,MATCH($B137,'Mapping waste'!$B$5:$B$352,0),MATCH(K$3,'Mapping waste'!$D$4:$M$4,0))*$D137</f>
        <v>0</v>
      </c>
      <c r="L137" s="31">
        <f>INDEX('Mapping waste'!$D$5:$M$352,MATCH($B137,'Mapping waste'!$B$5:$B$352,0),MATCH(L$3,'Mapping waste'!$D$4:$M$4,0))*$D137</f>
        <v>0</v>
      </c>
      <c r="M137" s="31">
        <f>INDEX('Mapping waste'!$D$5:$M$352,MATCH($B137,'Mapping waste'!$B$5:$B$352,0),MATCH(M$3,'Mapping waste'!$D$4:$M$4,0))*$D137</f>
        <v>0</v>
      </c>
      <c r="N137" s="31">
        <f>INDEX('Mapping waste'!$D$5:$M$352,MATCH($B137,'Mapping waste'!$B$5:$B$352,0),MATCH(N$3,'Mapping waste'!$D$4:$M$4,0))*$D137</f>
        <v>0</v>
      </c>
      <c r="O137" s="31">
        <f>INDEX('Mapping waste'!$D$5:$M$352,MATCH($B137,'Mapping waste'!$B$5:$B$352,0),MATCH(O$3,'Mapping waste'!$D$4:$M$4,0))*$D137</f>
        <v>0</v>
      </c>
      <c r="P137" s="31">
        <f>INDEX('Mapping waste'!$D$5:$M$352,MATCH($B137,'Mapping waste'!$B$5:$B$352,0),MATCH(P$3,'Mapping waste'!$D$4:$M$4,0))*$D137</f>
        <v>0</v>
      </c>
      <c r="Q137" s="31">
        <f>INDEX('Mapping waste'!$D$5:$M$352,MATCH($B137,'Mapping waste'!$B$5:$B$352,0),MATCH(Q$3,'Mapping waste'!$D$4:$M$4,0))*$D137</f>
        <v>0</v>
      </c>
    </row>
    <row r="138" spans="1:17" x14ac:dyDescent="0.45">
      <c r="A138" s="20" t="s">
        <v>529</v>
      </c>
      <c r="B138" s="20" t="s">
        <v>530</v>
      </c>
      <c r="C138" s="20" t="s">
        <v>174</v>
      </c>
      <c r="D138" s="31">
        <f>INDEX('ONS data MYE 5'!$M$6:$M$445, MATCH($B138,'ONS data MYE 5'!$B$6:$B$445,0))</f>
        <v>205165</v>
      </c>
      <c r="E138" s="31">
        <f>INDEX('ONS data MYE 5'!$N$6:$N$445, MATCH($B138,'ONS data MYE 5'!$B$6:$B$445,0))</f>
        <v>1136</v>
      </c>
      <c r="F138" s="31">
        <f t="shared" si="4"/>
        <v>7.035268599281097</v>
      </c>
      <c r="G138" s="31">
        <f t="shared" si="5"/>
        <v>49.495004264030612</v>
      </c>
      <c r="H138" s="31">
        <f>INDEX('Mapping waste'!$D$5:$M$352,MATCH($B138,'Mapping waste'!$B$5:$B$352,0),MATCH(H$3,'Mapping waste'!$D$4:$M$4,0))*$D138</f>
        <v>0</v>
      </c>
      <c r="I138" s="31">
        <f>INDEX('Mapping waste'!$D$5:$M$352,MATCH($B138,'Mapping waste'!$B$5:$B$352,0),MATCH(I$3,'Mapping waste'!$D$4:$M$4,0))*$D138</f>
        <v>0</v>
      </c>
      <c r="J138" s="31">
        <f>INDEX('Mapping waste'!$D$5:$M$352,MATCH($B138,'Mapping waste'!$B$5:$B$352,0),MATCH(J$3,'Mapping waste'!$D$4:$M$4,0))*$D138</f>
        <v>205165</v>
      </c>
      <c r="K138" s="31">
        <f>INDEX('Mapping waste'!$D$5:$M$352,MATCH($B138,'Mapping waste'!$B$5:$B$352,0),MATCH(K$3,'Mapping waste'!$D$4:$M$4,0))*$D138</f>
        <v>0</v>
      </c>
      <c r="L138" s="31">
        <f>INDEX('Mapping waste'!$D$5:$M$352,MATCH($B138,'Mapping waste'!$B$5:$B$352,0),MATCH(L$3,'Mapping waste'!$D$4:$M$4,0))*$D138</f>
        <v>0</v>
      </c>
      <c r="M138" s="31">
        <f>INDEX('Mapping waste'!$D$5:$M$352,MATCH($B138,'Mapping waste'!$B$5:$B$352,0),MATCH(M$3,'Mapping waste'!$D$4:$M$4,0))*$D138</f>
        <v>0</v>
      </c>
      <c r="N138" s="31">
        <f>INDEX('Mapping waste'!$D$5:$M$352,MATCH($B138,'Mapping waste'!$B$5:$B$352,0),MATCH(N$3,'Mapping waste'!$D$4:$M$4,0))*$D138</f>
        <v>0</v>
      </c>
      <c r="O138" s="31">
        <f>INDEX('Mapping waste'!$D$5:$M$352,MATCH($B138,'Mapping waste'!$B$5:$B$352,0),MATCH(O$3,'Mapping waste'!$D$4:$M$4,0))*$D138</f>
        <v>0</v>
      </c>
      <c r="P138" s="31">
        <f>INDEX('Mapping waste'!$D$5:$M$352,MATCH($B138,'Mapping waste'!$B$5:$B$352,0),MATCH(P$3,'Mapping waste'!$D$4:$M$4,0))*$D138</f>
        <v>0</v>
      </c>
      <c r="Q138" s="31">
        <f>INDEX('Mapping waste'!$D$5:$M$352,MATCH($B138,'Mapping waste'!$B$5:$B$352,0),MATCH(Q$3,'Mapping waste'!$D$4:$M$4,0))*$D138</f>
        <v>0</v>
      </c>
    </row>
    <row r="139" spans="1:17" x14ac:dyDescent="0.45">
      <c r="A139" s="20" t="s">
        <v>531</v>
      </c>
      <c r="B139" s="20" t="s">
        <v>532</v>
      </c>
      <c r="C139" s="20" t="s">
        <v>174</v>
      </c>
      <c r="D139" s="31">
        <f>INDEX('ONS data MYE 5'!$M$6:$M$445, MATCH($B139,'ONS data MYE 5'!$B$6:$B$445,0))</f>
        <v>147763</v>
      </c>
      <c r="E139" s="31">
        <f>INDEX('ONS data MYE 5'!$N$6:$N$445, MATCH($B139,'ONS data MYE 5'!$B$6:$B$445,0))</f>
        <v>1078</v>
      </c>
      <c r="F139" s="31">
        <f t="shared" si="4"/>
        <v>6.9828627514689421</v>
      </c>
      <c r="G139" s="31">
        <f t="shared" si="5"/>
        <v>48.760372205852406</v>
      </c>
      <c r="H139" s="31">
        <f>INDEX('Mapping waste'!$D$5:$M$352,MATCH($B139,'Mapping waste'!$B$5:$B$352,0),MATCH(H$3,'Mapping waste'!$D$4:$M$4,0))*$D139</f>
        <v>0</v>
      </c>
      <c r="I139" s="31">
        <f>INDEX('Mapping waste'!$D$5:$M$352,MATCH($B139,'Mapping waste'!$B$5:$B$352,0),MATCH(I$3,'Mapping waste'!$D$4:$M$4,0))*$D139</f>
        <v>0</v>
      </c>
      <c r="J139" s="31">
        <f>INDEX('Mapping waste'!$D$5:$M$352,MATCH($B139,'Mapping waste'!$B$5:$B$352,0),MATCH(J$3,'Mapping waste'!$D$4:$M$4,0))*$D139</f>
        <v>147763</v>
      </c>
      <c r="K139" s="31">
        <f>INDEX('Mapping waste'!$D$5:$M$352,MATCH($B139,'Mapping waste'!$B$5:$B$352,0),MATCH(K$3,'Mapping waste'!$D$4:$M$4,0))*$D139</f>
        <v>0</v>
      </c>
      <c r="L139" s="31">
        <f>INDEX('Mapping waste'!$D$5:$M$352,MATCH($B139,'Mapping waste'!$B$5:$B$352,0),MATCH(L$3,'Mapping waste'!$D$4:$M$4,0))*$D139</f>
        <v>0</v>
      </c>
      <c r="M139" s="31">
        <f>INDEX('Mapping waste'!$D$5:$M$352,MATCH($B139,'Mapping waste'!$B$5:$B$352,0),MATCH(M$3,'Mapping waste'!$D$4:$M$4,0))*$D139</f>
        <v>0</v>
      </c>
      <c r="N139" s="31">
        <f>INDEX('Mapping waste'!$D$5:$M$352,MATCH($B139,'Mapping waste'!$B$5:$B$352,0),MATCH(N$3,'Mapping waste'!$D$4:$M$4,0))*$D139</f>
        <v>0</v>
      </c>
      <c r="O139" s="31">
        <f>INDEX('Mapping waste'!$D$5:$M$352,MATCH($B139,'Mapping waste'!$B$5:$B$352,0),MATCH(O$3,'Mapping waste'!$D$4:$M$4,0))*$D139</f>
        <v>0</v>
      </c>
      <c r="P139" s="31">
        <f>INDEX('Mapping waste'!$D$5:$M$352,MATCH($B139,'Mapping waste'!$B$5:$B$352,0),MATCH(P$3,'Mapping waste'!$D$4:$M$4,0))*$D139</f>
        <v>0</v>
      </c>
      <c r="Q139" s="31">
        <f>INDEX('Mapping waste'!$D$5:$M$352,MATCH($B139,'Mapping waste'!$B$5:$B$352,0),MATCH(Q$3,'Mapping waste'!$D$4:$M$4,0))*$D139</f>
        <v>0</v>
      </c>
    </row>
    <row r="140" spans="1:17" x14ac:dyDescent="0.45">
      <c r="A140" s="20" t="s">
        <v>533</v>
      </c>
      <c r="B140" s="20" t="s">
        <v>534</v>
      </c>
      <c r="C140" s="20" t="s">
        <v>174</v>
      </c>
      <c r="D140" s="31">
        <f>INDEX('ONS data MYE 5'!$M$6:$M$445, MATCH($B140,'ONS data MYE 5'!$B$6:$B$445,0))</f>
        <v>141603</v>
      </c>
      <c r="E140" s="31">
        <f>INDEX('ONS data MYE 5'!$N$6:$N$445, MATCH($B140,'ONS data MYE 5'!$B$6:$B$445,0))</f>
        <v>4063</v>
      </c>
      <c r="F140" s="31">
        <f t="shared" si="4"/>
        <v>8.3096768959877263</v>
      </c>
      <c r="G140" s="31">
        <f t="shared" si="5"/>
        <v>69.050730115712213</v>
      </c>
      <c r="H140" s="31">
        <f>INDEX('Mapping waste'!$D$5:$M$352,MATCH($B140,'Mapping waste'!$B$5:$B$352,0),MATCH(H$3,'Mapping waste'!$D$4:$M$4,0))*$D140</f>
        <v>0</v>
      </c>
      <c r="I140" s="31">
        <f>INDEX('Mapping waste'!$D$5:$M$352,MATCH($B140,'Mapping waste'!$B$5:$B$352,0),MATCH(I$3,'Mapping waste'!$D$4:$M$4,0))*$D140</f>
        <v>0</v>
      </c>
      <c r="J140" s="31">
        <f>INDEX('Mapping waste'!$D$5:$M$352,MATCH($B140,'Mapping waste'!$B$5:$B$352,0),MATCH(J$3,'Mapping waste'!$D$4:$M$4,0))*$D140</f>
        <v>141603</v>
      </c>
      <c r="K140" s="31">
        <f>INDEX('Mapping waste'!$D$5:$M$352,MATCH($B140,'Mapping waste'!$B$5:$B$352,0),MATCH(K$3,'Mapping waste'!$D$4:$M$4,0))*$D140</f>
        <v>0</v>
      </c>
      <c r="L140" s="31">
        <f>INDEX('Mapping waste'!$D$5:$M$352,MATCH($B140,'Mapping waste'!$B$5:$B$352,0),MATCH(L$3,'Mapping waste'!$D$4:$M$4,0))*$D140</f>
        <v>0</v>
      </c>
      <c r="M140" s="31">
        <f>INDEX('Mapping waste'!$D$5:$M$352,MATCH($B140,'Mapping waste'!$B$5:$B$352,0),MATCH(M$3,'Mapping waste'!$D$4:$M$4,0))*$D140</f>
        <v>0</v>
      </c>
      <c r="N140" s="31">
        <f>INDEX('Mapping waste'!$D$5:$M$352,MATCH($B140,'Mapping waste'!$B$5:$B$352,0),MATCH(N$3,'Mapping waste'!$D$4:$M$4,0))*$D140</f>
        <v>0</v>
      </c>
      <c r="O140" s="31">
        <f>INDEX('Mapping waste'!$D$5:$M$352,MATCH($B140,'Mapping waste'!$B$5:$B$352,0),MATCH(O$3,'Mapping waste'!$D$4:$M$4,0))*$D140</f>
        <v>0</v>
      </c>
      <c r="P140" s="31">
        <f>INDEX('Mapping waste'!$D$5:$M$352,MATCH($B140,'Mapping waste'!$B$5:$B$352,0),MATCH(P$3,'Mapping waste'!$D$4:$M$4,0))*$D140</f>
        <v>0</v>
      </c>
      <c r="Q140" s="31">
        <f>INDEX('Mapping waste'!$D$5:$M$352,MATCH($B140,'Mapping waste'!$B$5:$B$352,0),MATCH(Q$3,'Mapping waste'!$D$4:$M$4,0))*$D140</f>
        <v>0</v>
      </c>
    </row>
    <row r="141" spans="1:17" x14ac:dyDescent="0.45">
      <c r="A141" s="20" t="s">
        <v>535</v>
      </c>
      <c r="B141" s="20" t="s">
        <v>536</v>
      </c>
      <c r="C141" s="20" t="s">
        <v>174</v>
      </c>
      <c r="D141" s="31">
        <f>INDEX('ONS data MYE 5'!$M$6:$M$445, MATCH($B141,'ONS data MYE 5'!$B$6:$B$445,0))</f>
        <v>373006</v>
      </c>
      <c r="E141" s="31">
        <f>INDEX('ONS data MYE 5'!$N$6:$N$445, MATCH($B141,'ONS data MYE 5'!$B$6:$B$445,0))</f>
        <v>320</v>
      </c>
      <c r="F141" s="31">
        <f t="shared" si="4"/>
        <v>5.768320995793772</v>
      </c>
      <c r="G141" s="31">
        <f t="shared" si="5"/>
        <v>33.273527110515253</v>
      </c>
      <c r="H141" s="31">
        <f>INDEX('Mapping waste'!$D$5:$M$352,MATCH($B141,'Mapping waste'!$B$5:$B$352,0),MATCH(H$3,'Mapping waste'!$D$4:$M$4,0))*$D141</f>
        <v>0</v>
      </c>
      <c r="I141" s="31">
        <f>INDEX('Mapping waste'!$D$5:$M$352,MATCH($B141,'Mapping waste'!$B$5:$B$352,0),MATCH(I$3,'Mapping waste'!$D$4:$M$4,0))*$D141</f>
        <v>0</v>
      </c>
      <c r="J141" s="31">
        <f>INDEX('Mapping waste'!$D$5:$M$352,MATCH($B141,'Mapping waste'!$B$5:$B$352,0),MATCH(J$3,'Mapping waste'!$D$4:$M$4,0))*$D141</f>
        <v>373006</v>
      </c>
      <c r="K141" s="31">
        <f>INDEX('Mapping waste'!$D$5:$M$352,MATCH($B141,'Mapping waste'!$B$5:$B$352,0),MATCH(K$3,'Mapping waste'!$D$4:$M$4,0))*$D141</f>
        <v>0</v>
      </c>
      <c r="L141" s="31">
        <f>INDEX('Mapping waste'!$D$5:$M$352,MATCH($B141,'Mapping waste'!$B$5:$B$352,0),MATCH(L$3,'Mapping waste'!$D$4:$M$4,0))*$D141</f>
        <v>0</v>
      </c>
      <c r="M141" s="31">
        <f>INDEX('Mapping waste'!$D$5:$M$352,MATCH($B141,'Mapping waste'!$B$5:$B$352,0),MATCH(M$3,'Mapping waste'!$D$4:$M$4,0))*$D141</f>
        <v>0</v>
      </c>
      <c r="N141" s="31">
        <f>INDEX('Mapping waste'!$D$5:$M$352,MATCH($B141,'Mapping waste'!$B$5:$B$352,0),MATCH(N$3,'Mapping waste'!$D$4:$M$4,0))*$D141</f>
        <v>0</v>
      </c>
      <c r="O141" s="31">
        <f>INDEX('Mapping waste'!$D$5:$M$352,MATCH($B141,'Mapping waste'!$B$5:$B$352,0),MATCH(O$3,'Mapping waste'!$D$4:$M$4,0))*$D141</f>
        <v>0</v>
      </c>
      <c r="P141" s="31">
        <f>INDEX('Mapping waste'!$D$5:$M$352,MATCH($B141,'Mapping waste'!$B$5:$B$352,0),MATCH(P$3,'Mapping waste'!$D$4:$M$4,0))*$D141</f>
        <v>0</v>
      </c>
      <c r="Q141" s="31">
        <f>INDEX('Mapping waste'!$D$5:$M$352,MATCH($B141,'Mapping waste'!$B$5:$B$352,0),MATCH(Q$3,'Mapping waste'!$D$4:$M$4,0))*$D141</f>
        <v>0</v>
      </c>
    </row>
    <row r="142" spans="1:17" x14ac:dyDescent="0.45">
      <c r="A142" s="20" t="s">
        <v>537</v>
      </c>
      <c r="B142" s="20" t="s">
        <v>538</v>
      </c>
      <c r="C142" s="20" t="s">
        <v>174</v>
      </c>
      <c r="D142" s="31">
        <f>INDEX('ONS data MYE 5'!$M$6:$M$445, MATCH($B142,'ONS data MYE 5'!$B$6:$B$445,0))</f>
        <v>96269</v>
      </c>
      <c r="E142" s="31">
        <f>INDEX('ONS data MYE 5'!$N$6:$N$445, MATCH($B142,'ONS data MYE 5'!$B$6:$B$445,0))</f>
        <v>78</v>
      </c>
      <c r="F142" s="31">
        <f t="shared" si="4"/>
        <v>4.3567088266895917</v>
      </c>
      <c r="G142" s="31">
        <f t="shared" si="5"/>
        <v>18.980911800554999</v>
      </c>
      <c r="H142" s="31">
        <f>INDEX('Mapping waste'!$D$5:$M$352,MATCH($B142,'Mapping waste'!$B$5:$B$352,0),MATCH(H$3,'Mapping waste'!$D$4:$M$4,0))*$D142</f>
        <v>0</v>
      </c>
      <c r="I142" s="31">
        <f>INDEX('Mapping waste'!$D$5:$M$352,MATCH($B142,'Mapping waste'!$B$5:$B$352,0),MATCH(I$3,'Mapping waste'!$D$4:$M$4,0))*$D142</f>
        <v>0</v>
      </c>
      <c r="J142" s="31">
        <f>INDEX('Mapping waste'!$D$5:$M$352,MATCH($B142,'Mapping waste'!$B$5:$B$352,0),MATCH(J$3,'Mapping waste'!$D$4:$M$4,0))*$D142</f>
        <v>96269</v>
      </c>
      <c r="K142" s="31">
        <f>INDEX('Mapping waste'!$D$5:$M$352,MATCH($B142,'Mapping waste'!$B$5:$B$352,0),MATCH(K$3,'Mapping waste'!$D$4:$M$4,0))*$D142</f>
        <v>0</v>
      </c>
      <c r="L142" s="31">
        <f>INDEX('Mapping waste'!$D$5:$M$352,MATCH($B142,'Mapping waste'!$B$5:$B$352,0),MATCH(L$3,'Mapping waste'!$D$4:$M$4,0))*$D142</f>
        <v>0</v>
      </c>
      <c r="M142" s="31">
        <f>INDEX('Mapping waste'!$D$5:$M$352,MATCH($B142,'Mapping waste'!$B$5:$B$352,0),MATCH(M$3,'Mapping waste'!$D$4:$M$4,0))*$D142</f>
        <v>0</v>
      </c>
      <c r="N142" s="31">
        <f>INDEX('Mapping waste'!$D$5:$M$352,MATCH($B142,'Mapping waste'!$B$5:$B$352,0),MATCH(N$3,'Mapping waste'!$D$4:$M$4,0))*$D142</f>
        <v>0</v>
      </c>
      <c r="O142" s="31">
        <f>INDEX('Mapping waste'!$D$5:$M$352,MATCH($B142,'Mapping waste'!$B$5:$B$352,0),MATCH(O$3,'Mapping waste'!$D$4:$M$4,0))*$D142</f>
        <v>0</v>
      </c>
      <c r="P142" s="31">
        <f>INDEX('Mapping waste'!$D$5:$M$352,MATCH($B142,'Mapping waste'!$B$5:$B$352,0),MATCH(P$3,'Mapping waste'!$D$4:$M$4,0))*$D142</f>
        <v>0</v>
      </c>
      <c r="Q142" s="31">
        <f>INDEX('Mapping waste'!$D$5:$M$352,MATCH($B142,'Mapping waste'!$B$5:$B$352,0),MATCH(Q$3,'Mapping waste'!$D$4:$M$4,0))*$D142</f>
        <v>0</v>
      </c>
    </row>
    <row r="143" spans="1:17" x14ac:dyDescent="0.45">
      <c r="A143" s="20" t="s">
        <v>539</v>
      </c>
      <c r="B143" s="20" t="s">
        <v>540</v>
      </c>
      <c r="C143" s="20" t="s">
        <v>174</v>
      </c>
      <c r="D143" s="31">
        <f>INDEX('ONS data MYE 5'!$M$6:$M$445, MATCH($B143,'ONS data MYE 5'!$B$6:$B$445,0))</f>
        <v>67936</v>
      </c>
      <c r="E143" s="31">
        <f>INDEX('ONS data MYE 5'!$N$6:$N$445, MATCH($B143,'ONS data MYE 5'!$B$6:$B$445,0))</f>
        <v>871</v>
      </c>
      <c r="F143" s="31">
        <f t="shared" si="4"/>
        <v>6.7696419768525029</v>
      </c>
      <c r="G143" s="31">
        <f t="shared" si="5"/>
        <v>45.828052494763462</v>
      </c>
      <c r="H143" s="31">
        <f>INDEX('Mapping waste'!$D$5:$M$352,MATCH($B143,'Mapping waste'!$B$5:$B$352,0),MATCH(H$3,'Mapping waste'!$D$4:$M$4,0))*$D143</f>
        <v>0</v>
      </c>
      <c r="I143" s="31">
        <f>INDEX('Mapping waste'!$D$5:$M$352,MATCH($B143,'Mapping waste'!$B$5:$B$352,0),MATCH(I$3,'Mapping waste'!$D$4:$M$4,0))*$D143</f>
        <v>0</v>
      </c>
      <c r="J143" s="31">
        <f>INDEX('Mapping waste'!$D$5:$M$352,MATCH($B143,'Mapping waste'!$B$5:$B$352,0),MATCH(J$3,'Mapping waste'!$D$4:$M$4,0))*$D143</f>
        <v>67936</v>
      </c>
      <c r="K143" s="31">
        <f>INDEX('Mapping waste'!$D$5:$M$352,MATCH($B143,'Mapping waste'!$B$5:$B$352,0),MATCH(K$3,'Mapping waste'!$D$4:$M$4,0))*$D143</f>
        <v>0</v>
      </c>
      <c r="L143" s="31">
        <f>INDEX('Mapping waste'!$D$5:$M$352,MATCH($B143,'Mapping waste'!$B$5:$B$352,0),MATCH(L$3,'Mapping waste'!$D$4:$M$4,0))*$D143</f>
        <v>0</v>
      </c>
      <c r="M143" s="31">
        <f>INDEX('Mapping waste'!$D$5:$M$352,MATCH($B143,'Mapping waste'!$B$5:$B$352,0),MATCH(M$3,'Mapping waste'!$D$4:$M$4,0))*$D143</f>
        <v>0</v>
      </c>
      <c r="N143" s="31">
        <f>INDEX('Mapping waste'!$D$5:$M$352,MATCH($B143,'Mapping waste'!$B$5:$B$352,0),MATCH(N$3,'Mapping waste'!$D$4:$M$4,0))*$D143</f>
        <v>0</v>
      </c>
      <c r="O143" s="31">
        <f>INDEX('Mapping waste'!$D$5:$M$352,MATCH($B143,'Mapping waste'!$B$5:$B$352,0),MATCH(O$3,'Mapping waste'!$D$4:$M$4,0))*$D143</f>
        <v>0</v>
      </c>
      <c r="P143" s="31">
        <f>INDEX('Mapping waste'!$D$5:$M$352,MATCH($B143,'Mapping waste'!$B$5:$B$352,0),MATCH(P$3,'Mapping waste'!$D$4:$M$4,0))*$D143</f>
        <v>0</v>
      </c>
      <c r="Q143" s="31">
        <f>INDEX('Mapping waste'!$D$5:$M$352,MATCH($B143,'Mapping waste'!$B$5:$B$352,0),MATCH(Q$3,'Mapping waste'!$D$4:$M$4,0))*$D143</f>
        <v>0</v>
      </c>
    </row>
    <row r="144" spans="1:17" x14ac:dyDescent="0.45">
      <c r="A144" s="20" t="s">
        <v>541</v>
      </c>
      <c r="B144" s="20" t="s">
        <v>542</v>
      </c>
      <c r="C144" s="20" t="s">
        <v>174</v>
      </c>
      <c r="D144" s="31">
        <f>INDEX('ONS data MYE 5'!$M$6:$M$445, MATCH($B144,'ONS data MYE 5'!$B$6:$B$445,0))</f>
        <v>107992</v>
      </c>
      <c r="E144" s="31">
        <f>INDEX('ONS data MYE 5'!$N$6:$N$445, MATCH($B144,'ONS data MYE 5'!$B$6:$B$445,0))</f>
        <v>104</v>
      </c>
      <c r="F144" s="31">
        <f t="shared" si="4"/>
        <v>4.6443908991413725</v>
      </c>
      <c r="G144" s="31">
        <f t="shared" si="5"/>
        <v>21.570366824027207</v>
      </c>
      <c r="H144" s="31">
        <f>INDEX('Mapping waste'!$D$5:$M$352,MATCH($B144,'Mapping waste'!$B$5:$B$352,0),MATCH(H$3,'Mapping waste'!$D$4:$M$4,0))*$D144</f>
        <v>0</v>
      </c>
      <c r="I144" s="31">
        <f>INDEX('Mapping waste'!$D$5:$M$352,MATCH($B144,'Mapping waste'!$B$5:$B$352,0),MATCH(I$3,'Mapping waste'!$D$4:$M$4,0))*$D144</f>
        <v>0</v>
      </c>
      <c r="J144" s="31">
        <f>INDEX('Mapping waste'!$D$5:$M$352,MATCH($B144,'Mapping waste'!$B$5:$B$352,0),MATCH(J$3,'Mapping waste'!$D$4:$M$4,0))*$D144</f>
        <v>107992</v>
      </c>
      <c r="K144" s="31">
        <f>INDEX('Mapping waste'!$D$5:$M$352,MATCH($B144,'Mapping waste'!$B$5:$B$352,0),MATCH(K$3,'Mapping waste'!$D$4:$M$4,0))*$D144</f>
        <v>0</v>
      </c>
      <c r="L144" s="31">
        <f>INDEX('Mapping waste'!$D$5:$M$352,MATCH($B144,'Mapping waste'!$B$5:$B$352,0),MATCH(L$3,'Mapping waste'!$D$4:$M$4,0))*$D144</f>
        <v>0</v>
      </c>
      <c r="M144" s="31">
        <f>INDEX('Mapping waste'!$D$5:$M$352,MATCH($B144,'Mapping waste'!$B$5:$B$352,0),MATCH(M$3,'Mapping waste'!$D$4:$M$4,0))*$D144</f>
        <v>0</v>
      </c>
      <c r="N144" s="31">
        <f>INDEX('Mapping waste'!$D$5:$M$352,MATCH($B144,'Mapping waste'!$B$5:$B$352,0),MATCH(N$3,'Mapping waste'!$D$4:$M$4,0))*$D144</f>
        <v>0</v>
      </c>
      <c r="O144" s="31">
        <f>INDEX('Mapping waste'!$D$5:$M$352,MATCH($B144,'Mapping waste'!$B$5:$B$352,0),MATCH(O$3,'Mapping waste'!$D$4:$M$4,0))*$D144</f>
        <v>0</v>
      </c>
      <c r="P144" s="31">
        <f>INDEX('Mapping waste'!$D$5:$M$352,MATCH($B144,'Mapping waste'!$B$5:$B$352,0),MATCH(P$3,'Mapping waste'!$D$4:$M$4,0))*$D144</f>
        <v>0</v>
      </c>
      <c r="Q144" s="31">
        <f>INDEX('Mapping waste'!$D$5:$M$352,MATCH($B144,'Mapping waste'!$B$5:$B$352,0),MATCH(Q$3,'Mapping waste'!$D$4:$M$4,0))*$D144</f>
        <v>0</v>
      </c>
    </row>
    <row r="145" spans="1:17" x14ac:dyDescent="0.45">
      <c r="A145" s="20" t="s">
        <v>543</v>
      </c>
      <c r="B145" s="20" t="s">
        <v>544</v>
      </c>
      <c r="C145" s="20" t="s">
        <v>174</v>
      </c>
      <c r="D145" s="31">
        <f>INDEX('ONS data MYE 5'!$M$6:$M$445, MATCH($B145,'ONS data MYE 5'!$B$6:$B$445,0))</f>
        <v>70052</v>
      </c>
      <c r="E145" s="31">
        <f>INDEX('ONS data MYE 5'!$N$6:$N$445, MATCH($B145,'ONS data MYE 5'!$B$6:$B$445,0))</f>
        <v>96</v>
      </c>
      <c r="F145" s="31">
        <f t="shared" si="4"/>
        <v>4.5643481914678361</v>
      </c>
      <c r="G145" s="31">
        <f t="shared" si="5"/>
        <v>20.833274412955706</v>
      </c>
      <c r="H145" s="31">
        <f>INDEX('Mapping waste'!$D$5:$M$352,MATCH($B145,'Mapping waste'!$B$5:$B$352,0),MATCH(H$3,'Mapping waste'!$D$4:$M$4,0))*$D145</f>
        <v>0</v>
      </c>
      <c r="I145" s="31">
        <f>INDEX('Mapping waste'!$D$5:$M$352,MATCH($B145,'Mapping waste'!$B$5:$B$352,0),MATCH(I$3,'Mapping waste'!$D$4:$M$4,0))*$D145</f>
        <v>0</v>
      </c>
      <c r="J145" s="31">
        <f>INDEX('Mapping waste'!$D$5:$M$352,MATCH($B145,'Mapping waste'!$B$5:$B$352,0),MATCH(J$3,'Mapping waste'!$D$4:$M$4,0))*$D145</f>
        <v>70052</v>
      </c>
      <c r="K145" s="31">
        <f>INDEX('Mapping waste'!$D$5:$M$352,MATCH($B145,'Mapping waste'!$B$5:$B$352,0),MATCH(K$3,'Mapping waste'!$D$4:$M$4,0))*$D145</f>
        <v>0</v>
      </c>
      <c r="L145" s="31">
        <f>INDEX('Mapping waste'!$D$5:$M$352,MATCH($B145,'Mapping waste'!$B$5:$B$352,0),MATCH(L$3,'Mapping waste'!$D$4:$M$4,0))*$D145</f>
        <v>0</v>
      </c>
      <c r="M145" s="31">
        <f>INDEX('Mapping waste'!$D$5:$M$352,MATCH($B145,'Mapping waste'!$B$5:$B$352,0),MATCH(M$3,'Mapping waste'!$D$4:$M$4,0))*$D145</f>
        <v>0</v>
      </c>
      <c r="N145" s="31">
        <f>INDEX('Mapping waste'!$D$5:$M$352,MATCH($B145,'Mapping waste'!$B$5:$B$352,0),MATCH(N$3,'Mapping waste'!$D$4:$M$4,0))*$D145</f>
        <v>0</v>
      </c>
      <c r="O145" s="31">
        <f>INDEX('Mapping waste'!$D$5:$M$352,MATCH($B145,'Mapping waste'!$B$5:$B$352,0),MATCH(O$3,'Mapping waste'!$D$4:$M$4,0))*$D145</f>
        <v>0</v>
      </c>
      <c r="P145" s="31">
        <f>INDEX('Mapping waste'!$D$5:$M$352,MATCH($B145,'Mapping waste'!$B$5:$B$352,0),MATCH(P$3,'Mapping waste'!$D$4:$M$4,0))*$D145</f>
        <v>0</v>
      </c>
      <c r="Q145" s="31">
        <f>INDEX('Mapping waste'!$D$5:$M$352,MATCH($B145,'Mapping waste'!$B$5:$B$352,0),MATCH(Q$3,'Mapping waste'!$D$4:$M$4,0))*$D145</f>
        <v>0</v>
      </c>
    </row>
    <row r="146" spans="1:17" x14ac:dyDescent="0.45">
      <c r="A146" s="20" t="s">
        <v>545</v>
      </c>
      <c r="B146" s="20" t="s">
        <v>546</v>
      </c>
      <c r="C146" s="20" t="s">
        <v>174</v>
      </c>
      <c r="D146" s="31">
        <f>INDEX('ONS data MYE 5'!$M$6:$M$445, MATCH($B146,'ONS data MYE 5'!$B$6:$B$445,0))</f>
        <v>52657</v>
      </c>
      <c r="E146" s="31">
        <f>INDEX('ONS data MYE 5'!$N$6:$N$445, MATCH($B146,'ONS data MYE 5'!$B$6:$B$445,0))</f>
        <v>25</v>
      </c>
      <c r="F146" s="31">
        <f t="shared" si="4"/>
        <v>3.2188758248682006</v>
      </c>
      <c r="G146" s="31">
        <f t="shared" si="5"/>
        <v>10.361161575920939</v>
      </c>
      <c r="H146" s="31">
        <f>INDEX('Mapping waste'!$D$5:$M$352,MATCH($B146,'Mapping waste'!$B$5:$B$352,0),MATCH(H$3,'Mapping waste'!$D$4:$M$4,0))*$D146</f>
        <v>0</v>
      </c>
      <c r="I146" s="31">
        <f>INDEX('Mapping waste'!$D$5:$M$352,MATCH($B146,'Mapping waste'!$B$5:$B$352,0),MATCH(I$3,'Mapping waste'!$D$4:$M$4,0))*$D146</f>
        <v>0</v>
      </c>
      <c r="J146" s="31">
        <f>INDEX('Mapping waste'!$D$5:$M$352,MATCH($B146,'Mapping waste'!$B$5:$B$352,0),MATCH(J$3,'Mapping waste'!$D$4:$M$4,0))*$D146</f>
        <v>52657</v>
      </c>
      <c r="K146" s="31">
        <f>INDEX('Mapping waste'!$D$5:$M$352,MATCH($B146,'Mapping waste'!$B$5:$B$352,0),MATCH(K$3,'Mapping waste'!$D$4:$M$4,0))*$D146</f>
        <v>0</v>
      </c>
      <c r="L146" s="31">
        <f>INDEX('Mapping waste'!$D$5:$M$352,MATCH($B146,'Mapping waste'!$B$5:$B$352,0),MATCH(L$3,'Mapping waste'!$D$4:$M$4,0))*$D146</f>
        <v>0</v>
      </c>
      <c r="M146" s="31">
        <f>INDEX('Mapping waste'!$D$5:$M$352,MATCH($B146,'Mapping waste'!$B$5:$B$352,0),MATCH(M$3,'Mapping waste'!$D$4:$M$4,0))*$D146</f>
        <v>0</v>
      </c>
      <c r="N146" s="31">
        <f>INDEX('Mapping waste'!$D$5:$M$352,MATCH($B146,'Mapping waste'!$B$5:$B$352,0),MATCH(N$3,'Mapping waste'!$D$4:$M$4,0))*$D146</f>
        <v>0</v>
      </c>
      <c r="O146" s="31">
        <f>INDEX('Mapping waste'!$D$5:$M$352,MATCH($B146,'Mapping waste'!$B$5:$B$352,0),MATCH(O$3,'Mapping waste'!$D$4:$M$4,0))*$D146</f>
        <v>0</v>
      </c>
      <c r="P146" s="31">
        <f>INDEX('Mapping waste'!$D$5:$M$352,MATCH($B146,'Mapping waste'!$B$5:$B$352,0),MATCH(P$3,'Mapping waste'!$D$4:$M$4,0))*$D146</f>
        <v>0</v>
      </c>
      <c r="Q146" s="31">
        <f>INDEX('Mapping waste'!$D$5:$M$352,MATCH($B146,'Mapping waste'!$B$5:$B$352,0),MATCH(Q$3,'Mapping waste'!$D$4:$M$4,0))*$D146</f>
        <v>0</v>
      </c>
    </row>
    <row r="147" spans="1:17" x14ac:dyDescent="0.45">
      <c r="A147" s="20" t="s">
        <v>547</v>
      </c>
      <c r="B147" s="20" t="s">
        <v>548</v>
      </c>
      <c r="C147" s="20" t="s">
        <v>174</v>
      </c>
      <c r="D147" s="31">
        <f>INDEX('ONS data MYE 5'!$M$6:$M$445, MATCH($B147,'ONS data MYE 5'!$B$6:$B$445,0))</f>
        <v>103593</v>
      </c>
      <c r="E147" s="31">
        <f>INDEX('ONS data MYE 5'!$N$6:$N$445, MATCH($B147,'ONS data MYE 5'!$B$6:$B$445,0))</f>
        <v>68</v>
      </c>
      <c r="F147" s="31">
        <f t="shared" si="4"/>
        <v>4.219507705176107</v>
      </c>
      <c r="G147" s="31">
        <f t="shared" si="5"/>
        <v>17.804245274040536</v>
      </c>
      <c r="H147" s="31">
        <f>INDEX('Mapping waste'!$D$5:$M$352,MATCH($B147,'Mapping waste'!$B$5:$B$352,0),MATCH(H$3,'Mapping waste'!$D$4:$M$4,0))*$D147</f>
        <v>0</v>
      </c>
      <c r="I147" s="31">
        <f>INDEX('Mapping waste'!$D$5:$M$352,MATCH($B147,'Mapping waste'!$B$5:$B$352,0),MATCH(I$3,'Mapping waste'!$D$4:$M$4,0))*$D147</f>
        <v>0</v>
      </c>
      <c r="J147" s="31">
        <f>INDEX('Mapping waste'!$D$5:$M$352,MATCH($B147,'Mapping waste'!$B$5:$B$352,0),MATCH(J$3,'Mapping waste'!$D$4:$M$4,0))*$D147</f>
        <v>103593</v>
      </c>
      <c r="K147" s="31">
        <f>INDEX('Mapping waste'!$D$5:$M$352,MATCH($B147,'Mapping waste'!$B$5:$B$352,0),MATCH(K$3,'Mapping waste'!$D$4:$M$4,0))*$D147</f>
        <v>0</v>
      </c>
      <c r="L147" s="31">
        <f>INDEX('Mapping waste'!$D$5:$M$352,MATCH($B147,'Mapping waste'!$B$5:$B$352,0),MATCH(L$3,'Mapping waste'!$D$4:$M$4,0))*$D147</f>
        <v>0</v>
      </c>
      <c r="M147" s="31">
        <f>INDEX('Mapping waste'!$D$5:$M$352,MATCH($B147,'Mapping waste'!$B$5:$B$352,0),MATCH(M$3,'Mapping waste'!$D$4:$M$4,0))*$D147</f>
        <v>0</v>
      </c>
      <c r="N147" s="31">
        <f>INDEX('Mapping waste'!$D$5:$M$352,MATCH($B147,'Mapping waste'!$B$5:$B$352,0),MATCH(N$3,'Mapping waste'!$D$4:$M$4,0))*$D147</f>
        <v>0</v>
      </c>
      <c r="O147" s="31">
        <f>INDEX('Mapping waste'!$D$5:$M$352,MATCH($B147,'Mapping waste'!$B$5:$B$352,0),MATCH(O$3,'Mapping waste'!$D$4:$M$4,0))*$D147</f>
        <v>0</v>
      </c>
      <c r="P147" s="31">
        <f>INDEX('Mapping waste'!$D$5:$M$352,MATCH($B147,'Mapping waste'!$B$5:$B$352,0),MATCH(P$3,'Mapping waste'!$D$4:$M$4,0))*$D147</f>
        <v>0</v>
      </c>
      <c r="Q147" s="31">
        <f>INDEX('Mapping waste'!$D$5:$M$352,MATCH($B147,'Mapping waste'!$B$5:$B$352,0),MATCH(Q$3,'Mapping waste'!$D$4:$M$4,0))*$D147</f>
        <v>0</v>
      </c>
    </row>
    <row r="148" spans="1:17" x14ac:dyDescent="0.45">
      <c r="A148" s="20" t="s">
        <v>549</v>
      </c>
      <c r="B148" s="20" t="s">
        <v>550</v>
      </c>
      <c r="C148" s="20" t="s">
        <v>174</v>
      </c>
      <c r="D148" s="31">
        <f>INDEX('ONS data MYE 5'!$M$6:$M$445, MATCH($B148,'ONS data MYE 5'!$B$6:$B$445,0))</f>
        <v>86829</v>
      </c>
      <c r="E148" s="31">
        <f>INDEX('ONS data MYE 5'!$N$6:$N$445, MATCH($B148,'ONS data MYE 5'!$B$6:$B$445,0))</f>
        <v>784</v>
      </c>
      <c r="F148" s="31">
        <f t="shared" si="4"/>
        <v>6.6644090203504076</v>
      </c>
      <c r="G148" s="31">
        <f t="shared" si="5"/>
        <v>44.414347590527882</v>
      </c>
      <c r="H148" s="31">
        <f>INDEX('Mapping waste'!$D$5:$M$352,MATCH($B148,'Mapping waste'!$B$5:$B$352,0),MATCH(H$3,'Mapping waste'!$D$4:$M$4,0))*$D148</f>
        <v>0</v>
      </c>
      <c r="I148" s="31">
        <f>INDEX('Mapping waste'!$D$5:$M$352,MATCH($B148,'Mapping waste'!$B$5:$B$352,0),MATCH(I$3,'Mapping waste'!$D$4:$M$4,0))*$D148</f>
        <v>0</v>
      </c>
      <c r="J148" s="31">
        <f>INDEX('Mapping waste'!$D$5:$M$352,MATCH($B148,'Mapping waste'!$B$5:$B$352,0),MATCH(J$3,'Mapping waste'!$D$4:$M$4,0))*$D148</f>
        <v>86829</v>
      </c>
      <c r="K148" s="31">
        <f>INDEX('Mapping waste'!$D$5:$M$352,MATCH($B148,'Mapping waste'!$B$5:$B$352,0),MATCH(K$3,'Mapping waste'!$D$4:$M$4,0))*$D148</f>
        <v>0</v>
      </c>
      <c r="L148" s="31">
        <f>INDEX('Mapping waste'!$D$5:$M$352,MATCH($B148,'Mapping waste'!$B$5:$B$352,0),MATCH(L$3,'Mapping waste'!$D$4:$M$4,0))*$D148</f>
        <v>0</v>
      </c>
      <c r="M148" s="31">
        <f>INDEX('Mapping waste'!$D$5:$M$352,MATCH($B148,'Mapping waste'!$B$5:$B$352,0),MATCH(M$3,'Mapping waste'!$D$4:$M$4,0))*$D148</f>
        <v>0</v>
      </c>
      <c r="N148" s="31">
        <f>INDEX('Mapping waste'!$D$5:$M$352,MATCH($B148,'Mapping waste'!$B$5:$B$352,0),MATCH(N$3,'Mapping waste'!$D$4:$M$4,0))*$D148</f>
        <v>0</v>
      </c>
      <c r="O148" s="31">
        <f>INDEX('Mapping waste'!$D$5:$M$352,MATCH($B148,'Mapping waste'!$B$5:$B$352,0),MATCH(O$3,'Mapping waste'!$D$4:$M$4,0))*$D148</f>
        <v>0</v>
      </c>
      <c r="P148" s="31">
        <f>INDEX('Mapping waste'!$D$5:$M$352,MATCH($B148,'Mapping waste'!$B$5:$B$352,0),MATCH(P$3,'Mapping waste'!$D$4:$M$4,0))*$D148</f>
        <v>0</v>
      </c>
      <c r="Q148" s="31">
        <f>INDEX('Mapping waste'!$D$5:$M$352,MATCH($B148,'Mapping waste'!$B$5:$B$352,0),MATCH(Q$3,'Mapping waste'!$D$4:$M$4,0))*$D148</f>
        <v>0</v>
      </c>
    </row>
    <row r="149" spans="1:17" x14ac:dyDescent="0.45">
      <c r="A149" s="20" t="s">
        <v>551</v>
      </c>
      <c r="B149" s="20" t="s">
        <v>552</v>
      </c>
      <c r="C149" s="20" t="s">
        <v>174</v>
      </c>
      <c r="D149" s="31">
        <f>INDEX('ONS data MYE 5'!$M$6:$M$445, MATCH($B149,'ONS data MYE 5'!$B$6:$B$445,0))</f>
        <v>110531</v>
      </c>
      <c r="E149" s="31">
        <f>INDEX('ONS data MYE 5'!$N$6:$N$445, MATCH($B149,'ONS data MYE 5'!$B$6:$B$445,0))</f>
        <v>545</v>
      </c>
      <c r="F149" s="31">
        <f t="shared" si="4"/>
        <v>6.300785794663244</v>
      </c>
      <c r="G149" s="31">
        <f t="shared" si="5"/>
        <v>39.69990163023013</v>
      </c>
      <c r="H149" s="31">
        <f>INDEX('Mapping waste'!$D$5:$M$352,MATCH($B149,'Mapping waste'!$B$5:$B$352,0),MATCH(H$3,'Mapping waste'!$D$4:$M$4,0))*$D149</f>
        <v>0</v>
      </c>
      <c r="I149" s="31">
        <f>INDEX('Mapping waste'!$D$5:$M$352,MATCH($B149,'Mapping waste'!$B$5:$B$352,0),MATCH(I$3,'Mapping waste'!$D$4:$M$4,0))*$D149</f>
        <v>0</v>
      </c>
      <c r="J149" s="31">
        <f>INDEX('Mapping waste'!$D$5:$M$352,MATCH($B149,'Mapping waste'!$B$5:$B$352,0),MATCH(J$3,'Mapping waste'!$D$4:$M$4,0))*$D149</f>
        <v>110531</v>
      </c>
      <c r="K149" s="31">
        <f>INDEX('Mapping waste'!$D$5:$M$352,MATCH($B149,'Mapping waste'!$B$5:$B$352,0),MATCH(K$3,'Mapping waste'!$D$4:$M$4,0))*$D149</f>
        <v>0</v>
      </c>
      <c r="L149" s="31">
        <f>INDEX('Mapping waste'!$D$5:$M$352,MATCH($B149,'Mapping waste'!$B$5:$B$352,0),MATCH(L$3,'Mapping waste'!$D$4:$M$4,0))*$D149</f>
        <v>0</v>
      </c>
      <c r="M149" s="31">
        <f>INDEX('Mapping waste'!$D$5:$M$352,MATCH($B149,'Mapping waste'!$B$5:$B$352,0),MATCH(M$3,'Mapping waste'!$D$4:$M$4,0))*$D149</f>
        <v>0</v>
      </c>
      <c r="N149" s="31">
        <f>INDEX('Mapping waste'!$D$5:$M$352,MATCH($B149,'Mapping waste'!$B$5:$B$352,0),MATCH(N$3,'Mapping waste'!$D$4:$M$4,0))*$D149</f>
        <v>0</v>
      </c>
      <c r="O149" s="31">
        <f>INDEX('Mapping waste'!$D$5:$M$352,MATCH($B149,'Mapping waste'!$B$5:$B$352,0),MATCH(O$3,'Mapping waste'!$D$4:$M$4,0))*$D149</f>
        <v>0</v>
      </c>
      <c r="P149" s="31">
        <f>INDEX('Mapping waste'!$D$5:$M$352,MATCH($B149,'Mapping waste'!$B$5:$B$352,0),MATCH(P$3,'Mapping waste'!$D$4:$M$4,0))*$D149</f>
        <v>0</v>
      </c>
      <c r="Q149" s="31">
        <f>INDEX('Mapping waste'!$D$5:$M$352,MATCH($B149,'Mapping waste'!$B$5:$B$352,0),MATCH(Q$3,'Mapping waste'!$D$4:$M$4,0))*$D149</f>
        <v>0</v>
      </c>
    </row>
    <row r="150" spans="1:17" x14ac:dyDescent="0.45">
      <c r="A150" s="20" t="s">
        <v>553</v>
      </c>
      <c r="B150" s="20" t="s">
        <v>554</v>
      </c>
      <c r="C150" s="20" t="s">
        <v>174</v>
      </c>
      <c r="D150" s="31">
        <f>INDEX('ONS data MYE 5'!$M$6:$M$445, MATCH($B150,'ONS data MYE 5'!$B$6:$B$445,0))</f>
        <v>76548</v>
      </c>
      <c r="E150" s="31">
        <f>INDEX('ONS data MYE 5'!$N$6:$N$445, MATCH($B150,'ONS data MYE 5'!$B$6:$B$445,0))</f>
        <v>462</v>
      </c>
      <c r="F150" s="31">
        <f t="shared" si="4"/>
        <v>6.1355648910817386</v>
      </c>
      <c r="G150" s="31">
        <f t="shared" si="5"/>
        <v>37.645156532674868</v>
      </c>
      <c r="H150" s="31">
        <f>INDEX('Mapping waste'!$D$5:$M$352,MATCH($B150,'Mapping waste'!$B$5:$B$352,0),MATCH(H$3,'Mapping waste'!$D$4:$M$4,0))*$D150</f>
        <v>0</v>
      </c>
      <c r="I150" s="31">
        <f>INDEX('Mapping waste'!$D$5:$M$352,MATCH($B150,'Mapping waste'!$B$5:$B$352,0),MATCH(I$3,'Mapping waste'!$D$4:$M$4,0))*$D150</f>
        <v>0</v>
      </c>
      <c r="J150" s="31">
        <f>INDEX('Mapping waste'!$D$5:$M$352,MATCH($B150,'Mapping waste'!$B$5:$B$352,0),MATCH(J$3,'Mapping waste'!$D$4:$M$4,0))*$D150</f>
        <v>76548</v>
      </c>
      <c r="K150" s="31">
        <f>INDEX('Mapping waste'!$D$5:$M$352,MATCH($B150,'Mapping waste'!$B$5:$B$352,0),MATCH(K$3,'Mapping waste'!$D$4:$M$4,0))*$D150</f>
        <v>0</v>
      </c>
      <c r="L150" s="31">
        <f>INDEX('Mapping waste'!$D$5:$M$352,MATCH($B150,'Mapping waste'!$B$5:$B$352,0),MATCH(L$3,'Mapping waste'!$D$4:$M$4,0))*$D150</f>
        <v>0</v>
      </c>
      <c r="M150" s="31">
        <f>INDEX('Mapping waste'!$D$5:$M$352,MATCH($B150,'Mapping waste'!$B$5:$B$352,0),MATCH(M$3,'Mapping waste'!$D$4:$M$4,0))*$D150</f>
        <v>0</v>
      </c>
      <c r="N150" s="31">
        <f>INDEX('Mapping waste'!$D$5:$M$352,MATCH($B150,'Mapping waste'!$B$5:$B$352,0),MATCH(N$3,'Mapping waste'!$D$4:$M$4,0))*$D150</f>
        <v>0</v>
      </c>
      <c r="O150" s="31">
        <f>INDEX('Mapping waste'!$D$5:$M$352,MATCH($B150,'Mapping waste'!$B$5:$B$352,0),MATCH(O$3,'Mapping waste'!$D$4:$M$4,0))*$D150</f>
        <v>0</v>
      </c>
      <c r="P150" s="31">
        <f>INDEX('Mapping waste'!$D$5:$M$352,MATCH($B150,'Mapping waste'!$B$5:$B$352,0),MATCH(P$3,'Mapping waste'!$D$4:$M$4,0))*$D150</f>
        <v>0</v>
      </c>
      <c r="Q150" s="31">
        <f>INDEX('Mapping waste'!$D$5:$M$352,MATCH($B150,'Mapping waste'!$B$5:$B$352,0),MATCH(Q$3,'Mapping waste'!$D$4:$M$4,0))*$D150</f>
        <v>0</v>
      </c>
    </row>
    <row r="151" spans="1:17" x14ac:dyDescent="0.45">
      <c r="A151" s="20" t="s">
        <v>555</v>
      </c>
      <c r="B151" s="20" t="s">
        <v>556</v>
      </c>
      <c r="C151" s="20" t="s">
        <v>174</v>
      </c>
      <c r="D151" s="31">
        <f>INDEX('ONS data MYE 5'!$M$6:$M$445, MATCH($B151,'ONS data MYE 5'!$B$6:$B$445,0))</f>
        <v>79953</v>
      </c>
      <c r="E151" s="31">
        <f>INDEX('ONS data MYE 5'!$N$6:$N$445, MATCH($B151,'ONS data MYE 5'!$B$6:$B$445,0))</f>
        <v>1095</v>
      </c>
      <c r="F151" s="31">
        <f t="shared" si="4"/>
        <v>6.9985096422506015</v>
      </c>
      <c r="G151" s="31">
        <f t="shared" si="5"/>
        <v>48.979137212674644</v>
      </c>
      <c r="H151" s="31">
        <f>INDEX('Mapping waste'!$D$5:$M$352,MATCH($B151,'Mapping waste'!$B$5:$B$352,0),MATCH(H$3,'Mapping waste'!$D$4:$M$4,0))*$D151</f>
        <v>0</v>
      </c>
      <c r="I151" s="31">
        <f>INDEX('Mapping waste'!$D$5:$M$352,MATCH($B151,'Mapping waste'!$B$5:$B$352,0),MATCH(I$3,'Mapping waste'!$D$4:$M$4,0))*$D151</f>
        <v>0</v>
      </c>
      <c r="J151" s="31">
        <f>INDEX('Mapping waste'!$D$5:$M$352,MATCH($B151,'Mapping waste'!$B$5:$B$352,0),MATCH(J$3,'Mapping waste'!$D$4:$M$4,0))*$D151</f>
        <v>79953</v>
      </c>
      <c r="K151" s="31">
        <f>INDEX('Mapping waste'!$D$5:$M$352,MATCH($B151,'Mapping waste'!$B$5:$B$352,0),MATCH(K$3,'Mapping waste'!$D$4:$M$4,0))*$D151</f>
        <v>0</v>
      </c>
      <c r="L151" s="31">
        <f>INDEX('Mapping waste'!$D$5:$M$352,MATCH($B151,'Mapping waste'!$B$5:$B$352,0),MATCH(L$3,'Mapping waste'!$D$4:$M$4,0))*$D151</f>
        <v>0</v>
      </c>
      <c r="M151" s="31">
        <f>INDEX('Mapping waste'!$D$5:$M$352,MATCH($B151,'Mapping waste'!$B$5:$B$352,0),MATCH(M$3,'Mapping waste'!$D$4:$M$4,0))*$D151</f>
        <v>0</v>
      </c>
      <c r="N151" s="31">
        <f>INDEX('Mapping waste'!$D$5:$M$352,MATCH($B151,'Mapping waste'!$B$5:$B$352,0),MATCH(N$3,'Mapping waste'!$D$4:$M$4,0))*$D151</f>
        <v>0</v>
      </c>
      <c r="O151" s="31">
        <f>INDEX('Mapping waste'!$D$5:$M$352,MATCH($B151,'Mapping waste'!$B$5:$B$352,0),MATCH(O$3,'Mapping waste'!$D$4:$M$4,0))*$D151</f>
        <v>0</v>
      </c>
      <c r="P151" s="31">
        <f>INDEX('Mapping waste'!$D$5:$M$352,MATCH($B151,'Mapping waste'!$B$5:$B$352,0),MATCH(P$3,'Mapping waste'!$D$4:$M$4,0))*$D151</f>
        <v>0</v>
      </c>
      <c r="Q151" s="31">
        <f>INDEX('Mapping waste'!$D$5:$M$352,MATCH($B151,'Mapping waste'!$B$5:$B$352,0),MATCH(Q$3,'Mapping waste'!$D$4:$M$4,0))*$D151</f>
        <v>0</v>
      </c>
    </row>
    <row r="152" spans="1:17" x14ac:dyDescent="0.45">
      <c r="A152" s="20" t="s">
        <v>557</v>
      </c>
      <c r="B152" s="20" t="s">
        <v>558</v>
      </c>
      <c r="C152" s="20" t="s">
        <v>174</v>
      </c>
      <c r="D152" s="31">
        <f>INDEX('ONS data MYE 5'!$M$6:$M$445, MATCH($B152,'ONS data MYE 5'!$B$6:$B$445,0))</f>
        <v>139835</v>
      </c>
      <c r="E152" s="31">
        <f>INDEX('ONS data MYE 5'!$N$6:$N$445, MATCH($B152,'ONS data MYE 5'!$B$6:$B$445,0))</f>
        <v>243</v>
      </c>
      <c r="F152" s="31">
        <f t="shared" si="4"/>
        <v>5.4930614433405482</v>
      </c>
      <c r="G152" s="31">
        <f t="shared" si="5"/>
        <v>30.173724020314548</v>
      </c>
      <c r="H152" s="31">
        <f>INDEX('Mapping waste'!$D$5:$M$352,MATCH($B152,'Mapping waste'!$B$5:$B$352,0),MATCH(H$3,'Mapping waste'!$D$4:$M$4,0))*$D152</f>
        <v>0</v>
      </c>
      <c r="I152" s="31">
        <f>INDEX('Mapping waste'!$D$5:$M$352,MATCH($B152,'Mapping waste'!$B$5:$B$352,0),MATCH(I$3,'Mapping waste'!$D$4:$M$4,0))*$D152</f>
        <v>0</v>
      </c>
      <c r="J152" s="31">
        <f>INDEX('Mapping waste'!$D$5:$M$352,MATCH($B152,'Mapping waste'!$B$5:$B$352,0),MATCH(J$3,'Mapping waste'!$D$4:$M$4,0))*$D152</f>
        <v>139835</v>
      </c>
      <c r="K152" s="31">
        <f>INDEX('Mapping waste'!$D$5:$M$352,MATCH($B152,'Mapping waste'!$B$5:$B$352,0),MATCH(K$3,'Mapping waste'!$D$4:$M$4,0))*$D152</f>
        <v>0</v>
      </c>
      <c r="L152" s="31">
        <f>INDEX('Mapping waste'!$D$5:$M$352,MATCH($B152,'Mapping waste'!$B$5:$B$352,0),MATCH(L$3,'Mapping waste'!$D$4:$M$4,0))*$D152</f>
        <v>0</v>
      </c>
      <c r="M152" s="31">
        <f>INDEX('Mapping waste'!$D$5:$M$352,MATCH($B152,'Mapping waste'!$B$5:$B$352,0),MATCH(M$3,'Mapping waste'!$D$4:$M$4,0))*$D152</f>
        <v>0</v>
      </c>
      <c r="N152" s="31">
        <f>INDEX('Mapping waste'!$D$5:$M$352,MATCH($B152,'Mapping waste'!$B$5:$B$352,0),MATCH(N$3,'Mapping waste'!$D$4:$M$4,0))*$D152</f>
        <v>0</v>
      </c>
      <c r="O152" s="31">
        <f>INDEX('Mapping waste'!$D$5:$M$352,MATCH($B152,'Mapping waste'!$B$5:$B$352,0),MATCH(O$3,'Mapping waste'!$D$4:$M$4,0))*$D152</f>
        <v>0</v>
      </c>
      <c r="P152" s="31">
        <f>INDEX('Mapping waste'!$D$5:$M$352,MATCH($B152,'Mapping waste'!$B$5:$B$352,0),MATCH(P$3,'Mapping waste'!$D$4:$M$4,0))*$D152</f>
        <v>0</v>
      </c>
      <c r="Q152" s="31">
        <f>INDEX('Mapping waste'!$D$5:$M$352,MATCH($B152,'Mapping waste'!$B$5:$B$352,0),MATCH(Q$3,'Mapping waste'!$D$4:$M$4,0))*$D152</f>
        <v>0</v>
      </c>
    </row>
    <row r="153" spans="1:17" x14ac:dyDescent="0.45">
      <c r="A153" s="20" t="s">
        <v>559</v>
      </c>
      <c r="B153" s="20" t="s">
        <v>560</v>
      </c>
      <c r="C153" s="20" t="s">
        <v>174</v>
      </c>
      <c r="D153" s="31">
        <f>INDEX('ONS data MYE 5'!$M$6:$M$445, MATCH($B153,'ONS data MYE 5'!$B$6:$B$445,0))</f>
        <v>89973</v>
      </c>
      <c r="E153" s="31">
        <f>INDEX('ONS data MYE 5'!$N$6:$N$445, MATCH($B153,'ONS data MYE 5'!$B$6:$B$445,0))</f>
        <v>531</v>
      </c>
      <c r="F153" s="31">
        <f t="shared" si="4"/>
        <v>6.2747620212419388</v>
      </c>
      <c r="G153" s="31">
        <f t="shared" si="5"/>
        <v>39.372638423220224</v>
      </c>
      <c r="H153" s="31">
        <f>INDEX('Mapping waste'!$D$5:$M$352,MATCH($B153,'Mapping waste'!$B$5:$B$352,0),MATCH(H$3,'Mapping waste'!$D$4:$M$4,0))*$D153</f>
        <v>0</v>
      </c>
      <c r="I153" s="31">
        <f>INDEX('Mapping waste'!$D$5:$M$352,MATCH($B153,'Mapping waste'!$B$5:$B$352,0),MATCH(I$3,'Mapping waste'!$D$4:$M$4,0))*$D153</f>
        <v>0</v>
      </c>
      <c r="J153" s="31">
        <f>INDEX('Mapping waste'!$D$5:$M$352,MATCH($B153,'Mapping waste'!$B$5:$B$352,0),MATCH(J$3,'Mapping waste'!$D$4:$M$4,0))*$D153</f>
        <v>89973</v>
      </c>
      <c r="K153" s="31">
        <f>INDEX('Mapping waste'!$D$5:$M$352,MATCH($B153,'Mapping waste'!$B$5:$B$352,0),MATCH(K$3,'Mapping waste'!$D$4:$M$4,0))*$D153</f>
        <v>0</v>
      </c>
      <c r="L153" s="31">
        <f>INDEX('Mapping waste'!$D$5:$M$352,MATCH($B153,'Mapping waste'!$B$5:$B$352,0),MATCH(L$3,'Mapping waste'!$D$4:$M$4,0))*$D153</f>
        <v>0</v>
      </c>
      <c r="M153" s="31">
        <f>INDEX('Mapping waste'!$D$5:$M$352,MATCH($B153,'Mapping waste'!$B$5:$B$352,0),MATCH(M$3,'Mapping waste'!$D$4:$M$4,0))*$D153</f>
        <v>0</v>
      </c>
      <c r="N153" s="31">
        <f>INDEX('Mapping waste'!$D$5:$M$352,MATCH($B153,'Mapping waste'!$B$5:$B$352,0),MATCH(N$3,'Mapping waste'!$D$4:$M$4,0))*$D153</f>
        <v>0</v>
      </c>
      <c r="O153" s="31">
        <f>INDEX('Mapping waste'!$D$5:$M$352,MATCH($B153,'Mapping waste'!$B$5:$B$352,0),MATCH(O$3,'Mapping waste'!$D$4:$M$4,0))*$D153</f>
        <v>0</v>
      </c>
      <c r="P153" s="31">
        <f>INDEX('Mapping waste'!$D$5:$M$352,MATCH($B153,'Mapping waste'!$B$5:$B$352,0),MATCH(P$3,'Mapping waste'!$D$4:$M$4,0))*$D153</f>
        <v>0</v>
      </c>
      <c r="Q153" s="31">
        <f>INDEX('Mapping waste'!$D$5:$M$352,MATCH($B153,'Mapping waste'!$B$5:$B$352,0),MATCH(Q$3,'Mapping waste'!$D$4:$M$4,0))*$D153</f>
        <v>0</v>
      </c>
    </row>
    <row r="154" spans="1:17" x14ac:dyDescent="0.45">
      <c r="A154" s="20" t="s">
        <v>561</v>
      </c>
      <c r="B154" s="20" t="s">
        <v>562</v>
      </c>
      <c r="C154" s="20" t="s">
        <v>174</v>
      </c>
      <c r="D154" s="31">
        <f>INDEX('ONS data MYE 5'!$M$6:$M$445, MATCH($B154,'ONS data MYE 5'!$B$6:$B$445,0))</f>
        <v>140002</v>
      </c>
      <c r="E154" s="31">
        <f>INDEX('ONS data MYE 5'!$N$6:$N$445, MATCH($B154,'ONS data MYE 5'!$B$6:$B$445,0))</f>
        <v>984</v>
      </c>
      <c r="F154" s="31">
        <f t="shared" si="4"/>
        <v>6.8916258970522533</v>
      </c>
      <c r="G154" s="31">
        <f t="shared" si="5"/>
        <v>47.494507504921273</v>
      </c>
      <c r="H154" s="31">
        <f>INDEX('Mapping waste'!$D$5:$M$352,MATCH($B154,'Mapping waste'!$B$5:$B$352,0),MATCH(H$3,'Mapping waste'!$D$4:$M$4,0))*$D154</f>
        <v>0</v>
      </c>
      <c r="I154" s="31">
        <f>INDEX('Mapping waste'!$D$5:$M$352,MATCH($B154,'Mapping waste'!$B$5:$B$352,0),MATCH(I$3,'Mapping waste'!$D$4:$M$4,0))*$D154</f>
        <v>0</v>
      </c>
      <c r="J154" s="31">
        <f>INDEX('Mapping waste'!$D$5:$M$352,MATCH($B154,'Mapping waste'!$B$5:$B$352,0),MATCH(J$3,'Mapping waste'!$D$4:$M$4,0))*$D154</f>
        <v>140002</v>
      </c>
      <c r="K154" s="31">
        <f>INDEX('Mapping waste'!$D$5:$M$352,MATCH($B154,'Mapping waste'!$B$5:$B$352,0),MATCH(K$3,'Mapping waste'!$D$4:$M$4,0))*$D154</f>
        <v>0</v>
      </c>
      <c r="L154" s="31">
        <f>INDEX('Mapping waste'!$D$5:$M$352,MATCH($B154,'Mapping waste'!$B$5:$B$352,0),MATCH(L$3,'Mapping waste'!$D$4:$M$4,0))*$D154</f>
        <v>0</v>
      </c>
      <c r="M154" s="31">
        <f>INDEX('Mapping waste'!$D$5:$M$352,MATCH($B154,'Mapping waste'!$B$5:$B$352,0),MATCH(M$3,'Mapping waste'!$D$4:$M$4,0))*$D154</f>
        <v>0</v>
      </c>
      <c r="N154" s="31">
        <f>INDEX('Mapping waste'!$D$5:$M$352,MATCH($B154,'Mapping waste'!$B$5:$B$352,0),MATCH(N$3,'Mapping waste'!$D$4:$M$4,0))*$D154</f>
        <v>0</v>
      </c>
      <c r="O154" s="31">
        <f>INDEX('Mapping waste'!$D$5:$M$352,MATCH($B154,'Mapping waste'!$B$5:$B$352,0),MATCH(O$3,'Mapping waste'!$D$4:$M$4,0))*$D154</f>
        <v>0</v>
      </c>
      <c r="P154" s="31">
        <f>INDEX('Mapping waste'!$D$5:$M$352,MATCH($B154,'Mapping waste'!$B$5:$B$352,0),MATCH(P$3,'Mapping waste'!$D$4:$M$4,0))*$D154</f>
        <v>0</v>
      </c>
      <c r="Q154" s="31">
        <f>INDEX('Mapping waste'!$D$5:$M$352,MATCH($B154,'Mapping waste'!$B$5:$B$352,0),MATCH(Q$3,'Mapping waste'!$D$4:$M$4,0))*$D154</f>
        <v>0</v>
      </c>
    </row>
    <row r="155" spans="1:17" x14ac:dyDescent="0.45">
      <c r="A155" s="20" t="s">
        <v>563</v>
      </c>
      <c r="B155" s="20" t="s">
        <v>564</v>
      </c>
      <c r="C155" s="20" t="s">
        <v>174</v>
      </c>
      <c r="D155" s="31">
        <f>INDEX('ONS data MYE 5'!$M$6:$M$445, MATCH($B155,'ONS data MYE 5'!$B$6:$B$445,0))</f>
        <v>57878</v>
      </c>
      <c r="E155" s="31">
        <f>INDEX('ONS data MYE 5'!$N$6:$N$445, MATCH($B155,'ONS data MYE 5'!$B$6:$B$445,0))</f>
        <v>99</v>
      </c>
      <c r="F155" s="31">
        <f t="shared" si="4"/>
        <v>4.5951198501345898</v>
      </c>
      <c r="G155" s="31">
        <f t="shared" si="5"/>
        <v>21.115126437100933</v>
      </c>
      <c r="H155" s="31">
        <f>INDEX('Mapping waste'!$D$5:$M$352,MATCH($B155,'Mapping waste'!$B$5:$B$352,0),MATCH(H$3,'Mapping waste'!$D$4:$M$4,0))*$D155</f>
        <v>0</v>
      </c>
      <c r="I155" s="31">
        <f>INDEX('Mapping waste'!$D$5:$M$352,MATCH($B155,'Mapping waste'!$B$5:$B$352,0),MATCH(I$3,'Mapping waste'!$D$4:$M$4,0))*$D155</f>
        <v>0</v>
      </c>
      <c r="J155" s="31">
        <f>INDEX('Mapping waste'!$D$5:$M$352,MATCH($B155,'Mapping waste'!$B$5:$B$352,0),MATCH(J$3,'Mapping waste'!$D$4:$M$4,0))*$D155</f>
        <v>57878</v>
      </c>
      <c r="K155" s="31">
        <f>INDEX('Mapping waste'!$D$5:$M$352,MATCH($B155,'Mapping waste'!$B$5:$B$352,0),MATCH(K$3,'Mapping waste'!$D$4:$M$4,0))*$D155</f>
        <v>0</v>
      </c>
      <c r="L155" s="31">
        <f>INDEX('Mapping waste'!$D$5:$M$352,MATCH($B155,'Mapping waste'!$B$5:$B$352,0),MATCH(L$3,'Mapping waste'!$D$4:$M$4,0))*$D155</f>
        <v>0</v>
      </c>
      <c r="M155" s="31">
        <f>INDEX('Mapping waste'!$D$5:$M$352,MATCH($B155,'Mapping waste'!$B$5:$B$352,0),MATCH(M$3,'Mapping waste'!$D$4:$M$4,0))*$D155</f>
        <v>0</v>
      </c>
      <c r="N155" s="31">
        <f>INDEX('Mapping waste'!$D$5:$M$352,MATCH($B155,'Mapping waste'!$B$5:$B$352,0),MATCH(N$3,'Mapping waste'!$D$4:$M$4,0))*$D155</f>
        <v>0</v>
      </c>
      <c r="O155" s="31">
        <f>INDEX('Mapping waste'!$D$5:$M$352,MATCH($B155,'Mapping waste'!$B$5:$B$352,0),MATCH(O$3,'Mapping waste'!$D$4:$M$4,0))*$D155</f>
        <v>0</v>
      </c>
      <c r="P155" s="31">
        <f>INDEX('Mapping waste'!$D$5:$M$352,MATCH($B155,'Mapping waste'!$B$5:$B$352,0),MATCH(P$3,'Mapping waste'!$D$4:$M$4,0))*$D155</f>
        <v>0</v>
      </c>
      <c r="Q155" s="31">
        <f>INDEX('Mapping waste'!$D$5:$M$352,MATCH($B155,'Mapping waste'!$B$5:$B$352,0),MATCH(Q$3,'Mapping waste'!$D$4:$M$4,0))*$D155</f>
        <v>0</v>
      </c>
    </row>
    <row r="156" spans="1:17" x14ac:dyDescent="0.45">
      <c r="A156" s="20" t="s">
        <v>565</v>
      </c>
      <c r="B156" s="20" t="s">
        <v>566</v>
      </c>
      <c r="C156" s="20" t="s">
        <v>174</v>
      </c>
      <c r="D156" s="31">
        <f>INDEX('ONS data MYE 5'!$M$6:$M$445, MATCH($B156,'ONS data MYE 5'!$B$6:$B$445,0))</f>
        <v>68698</v>
      </c>
      <c r="E156" s="31">
        <f>INDEX('ONS data MYE 5'!$N$6:$N$445, MATCH($B156,'ONS data MYE 5'!$B$6:$B$445,0))</f>
        <v>498</v>
      </c>
      <c r="F156" s="31">
        <f t="shared" si="4"/>
        <v>6.2106000770246528</v>
      </c>
      <c r="G156" s="31">
        <f t="shared" si="5"/>
        <v>38.571553316738623</v>
      </c>
      <c r="H156" s="31">
        <f>INDEX('Mapping waste'!$D$5:$M$352,MATCH($B156,'Mapping waste'!$B$5:$B$352,0),MATCH(H$3,'Mapping waste'!$D$4:$M$4,0))*$D156</f>
        <v>0</v>
      </c>
      <c r="I156" s="31">
        <f>INDEX('Mapping waste'!$D$5:$M$352,MATCH($B156,'Mapping waste'!$B$5:$B$352,0),MATCH(I$3,'Mapping waste'!$D$4:$M$4,0))*$D156</f>
        <v>0</v>
      </c>
      <c r="J156" s="31">
        <f>INDEX('Mapping waste'!$D$5:$M$352,MATCH($B156,'Mapping waste'!$B$5:$B$352,0),MATCH(J$3,'Mapping waste'!$D$4:$M$4,0))*$D156</f>
        <v>68698</v>
      </c>
      <c r="K156" s="31">
        <f>INDEX('Mapping waste'!$D$5:$M$352,MATCH($B156,'Mapping waste'!$B$5:$B$352,0),MATCH(K$3,'Mapping waste'!$D$4:$M$4,0))*$D156</f>
        <v>0</v>
      </c>
      <c r="L156" s="31">
        <f>INDEX('Mapping waste'!$D$5:$M$352,MATCH($B156,'Mapping waste'!$B$5:$B$352,0),MATCH(L$3,'Mapping waste'!$D$4:$M$4,0))*$D156</f>
        <v>0</v>
      </c>
      <c r="M156" s="31">
        <f>INDEX('Mapping waste'!$D$5:$M$352,MATCH($B156,'Mapping waste'!$B$5:$B$352,0),MATCH(M$3,'Mapping waste'!$D$4:$M$4,0))*$D156</f>
        <v>0</v>
      </c>
      <c r="N156" s="31">
        <f>INDEX('Mapping waste'!$D$5:$M$352,MATCH($B156,'Mapping waste'!$B$5:$B$352,0),MATCH(N$3,'Mapping waste'!$D$4:$M$4,0))*$D156</f>
        <v>0</v>
      </c>
      <c r="O156" s="31">
        <f>INDEX('Mapping waste'!$D$5:$M$352,MATCH($B156,'Mapping waste'!$B$5:$B$352,0),MATCH(O$3,'Mapping waste'!$D$4:$M$4,0))*$D156</f>
        <v>0</v>
      </c>
      <c r="P156" s="31">
        <f>INDEX('Mapping waste'!$D$5:$M$352,MATCH($B156,'Mapping waste'!$B$5:$B$352,0),MATCH(P$3,'Mapping waste'!$D$4:$M$4,0))*$D156</f>
        <v>0</v>
      </c>
      <c r="Q156" s="31">
        <f>INDEX('Mapping waste'!$D$5:$M$352,MATCH($B156,'Mapping waste'!$B$5:$B$352,0),MATCH(Q$3,'Mapping waste'!$D$4:$M$4,0))*$D156</f>
        <v>0</v>
      </c>
    </row>
    <row r="157" spans="1:17" x14ac:dyDescent="0.45">
      <c r="A157" s="20" t="s">
        <v>567</v>
      </c>
      <c r="B157" s="20" t="s">
        <v>568</v>
      </c>
      <c r="C157" s="20" t="s">
        <v>174</v>
      </c>
      <c r="D157" s="31">
        <f>INDEX('ONS data MYE 5'!$M$6:$M$445, MATCH($B157,'ONS data MYE 5'!$B$6:$B$445,0))</f>
        <v>108964</v>
      </c>
      <c r="E157" s="31">
        <f>INDEX('ONS data MYE 5'!$N$6:$N$445, MATCH($B157,'ONS data MYE 5'!$B$6:$B$445,0))</f>
        <v>965</v>
      </c>
      <c r="F157" s="31">
        <f t="shared" si="4"/>
        <v>6.8721281013389861</v>
      </c>
      <c r="G157" s="31">
        <f t="shared" si="5"/>
        <v>47.226144641212976</v>
      </c>
      <c r="H157" s="31">
        <f>INDEX('Mapping waste'!$D$5:$M$352,MATCH($B157,'Mapping waste'!$B$5:$B$352,0),MATCH(H$3,'Mapping waste'!$D$4:$M$4,0))*$D157</f>
        <v>0</v>
      </c>
      <c r="I157" s="31">
        <f>INDEX('Mapping waste'!$D$5:$M$352,MATCH($B157,'Mapping waste'!$B$5:$B$352,0),MATCH(I$3,'Mapping waste'!$D$4:$M$4,0))*$D157</f>
        <v>0</v>
      </c>
      <c r="J157" s="31">
        <f>INDEX('Mapping waste'!$D$5:$M$352,MATCH($B157,'Mapping waste'!$B$5:$B$352,0),MATCH(J$3,'Mapping waste'!$D$4:$M$4,0))*$D157</f>
        <v>108964</v>
      </c>
      <c r="K157" s="31">
        <f>INDEX('Mapping waste'!$D$5:$M$352,MATCH($B157,'Mapping waste'!$B$5:$B$352,0),MATCH(K$3,'Mapping waste'!$D$4:$M$4,0))*$D157</f>
        <v>0</v>
      </c>
      <c r="L157" s="31">
        <f>INDEX('Mapping waste'!$D$5:$M$352,MATCH($B157,'Mapping waste'!$B$5:$B$352,0),MATCH(L$3,'Mapping waste'!$D$4:$M$4,0))*$D157</f>
        <v>0</v>
      </c>
      <c r="M157" s="31">
        <f>INDEX('Mapping waste'!$D$5:$M$352,MATCH($B157,'Mapping waste'!$B$5:$B$352,0),MATCH(M$3,'Mapping waste'!$D$4:$M$4,0))*$D157</f>
        <v>0</v>
      </c>
      <c r="N157" s="31">
        <f>INDEX('Mapping waste'!$D$5:$M$352,MATCH($B157,'Mapping waste'!$B$5:$B$352,0),MATCH(N$3,'Mapping waste'!$D$4:$M$4,0))*$D157</f>
        <v>0</v>
      </c>
      <c r="O157" s="31">
        <f>INDEX('Mapping waste'!$D$5:$M$352,MATCH($B157,'Mapping waste'!$B$5:$B$352,0),MATCH(O$3,'Mapping waste'!$D$4:$M$4,0))*$D157</f>
        <v>0</v>
      </c>
      <c r="P157" s="31">
        <f>INDEX('Mapping waste'!$D$5:$M$352,MATCH($B157,'Mapping waste'!$B$5:$B$352,0),MATCH(P$3,'Mapping waste'!$D$4:$M$4,0))*$D157</f>
        <v>0</v>
      </c>
      <c r="Q157" s="31">
        <f>INDEX('Mapping waste'!$D$5:$M$352,MATCH($B157,'Mapping waste'!$B$5:$B$352,0),MATCH(Q$3,'Mapping waste'!$D$4:$M$4,0))*$D157</f>
        <v>0</v>
      </c>
    </row>
    <row r="158" spans="1:17" x14ac:dyDescent="0.45">
      <c r="A158" s="20" t="s">
        <v>569</v>
      </c>
      <c r="B158" s="20" t="s">
        <v>570</v>
      </c>
      <c r="C158" s="20" t="s">
        <v>174</v>
      </c>
      <c r="D158" s="31">
        <f>INDEX('ONS data MYE 5'!$M$6:$M$445, MATCH($B158,'ONS data MYE 5'!$B$6:$B$445,0))</f>
        <v>111216</v>
      </c>
      <c r="E158" s="31">
        <f>INDEX('ONS data MYE 5'!$N$6:$N$445, MATCH($B158,'ONS data MYE 5'!$B$6:$B$445,0))</f>
        <v>321</v>
      </c>
      <c r="F158" s="31">
        <f t="shared" si="4"/>
        <v>5.7714411231300158</v>
      </c>
      <c r="G158" s="31">
        <f t="shared" si="5"/>
        <v>33.309532637756256</v>
      </c>
      <c r="H158" s="31">
        <f>INDEX('Mapping waste'!$D$5:$M$352,MATCH($B158,'Mapping waste'!$B$5:$B$352,0),MATCH(H$3,'Mapping waste'!$D$4:$M$4,0))*$D158</f>
        <v>0</v>
      </c>
      <c r="I158" s="31">
        <f>INDEX('Mapping waste'!$D$5:$M$352,MATCH($B158,'Mapping waste'!$B$5:$B$352,0),MATCH(I$3,'Mapping waste'!$D$4:$M$4,0))*$D158</f>
        <v>0</v>
      </c>
      <c r="J158" s="31">
        <f>INDEX('Mapping waste'!$D$5:$M$352,MATCH($B158,'Mapping waste'!$B$5:$B$352,0),MATCH(J$3,'Mapping waste'!$D$4:$M$4,0))*$D158</f>
        <v>111216</v>
      </c>
      <c r="K158" s="31">
        <f>INDEX('Mapping waste'!$D$5:$M$352,MATCH($B158,'Mapping waste'!$B$5:$B$352,0),MATCH(K$3,'Mapping waste'!$D$4:$M$4,0))*$D158</f>
        <v>0</v>
      </c>
      <c r="L158" s="31">
        <f>INDEX('Mapping waste'!$D$5:$M$352,MATCH($B158,'Mapping waste'!$B$5:$B$352,0),MATCH(L$3,'Mapping waste'!$D$4:$M$4,0))*$D158</f>
        <v>0</v>
      </c>
      <c r="M158" s="31">
        <f>INDEX('Mapping waste'!$D$5:$M$352,MATCH($B158,'Mapping waste'!$B$5:$B$352,0),MATCH(M$3,'Mapping waste'!$D$4:$M$4,0))*$D158</f>
        <v>0</v>
      </c>
      <c r="N158" s="31">
        <f>INDEX('Mapping waste'!$D$5:$M$352,MATCH($B158,'Mapping waste'!$B$5:$B$352,0),MATCH(N$3,'Mapping waste'!$D$4:$M$4,0))*$D158</f>
        <v>0</v>
      </c>
      <c r="O158" s="31">
        <f>INDEX('Mapping waste'!$D$5:$M$352,MATCH($B158,'Mapping waste'!$B$5:$B$352,0),MATCH(O$3,'Mapping waste'!$D$4:$M$4,0))*$D158</f>
        <v>0</v>
      </c>
      <c r="P158" s="31">
        <f>INDEX('Mapping waste'!$D$5:$M$352,MATCH($B158,'Mapping waste'!$B$5:$B$352,0),MATCH(P$3,'Mapping waste'!$D$4:$M$4,0))*$D158</f>
        <v>0</v>
      </c>
      <c r="Q158" s="31">
        <f>INDEX('Mapping waste'!$D$5:$M$352,MATCH($B158,'Mapping waste'!$B$5:$B$352,0),MATCH(Q$3,'Mapping waste'!$D$4:$M$4,0))*$D158</f>
        <v>0</v>
      </c>
    </row>
    <row r="159" spans="1:17" x14ac:dyDescent="0.45">
      <c r="A159" s="20" t="s">
        <v>571</v>
      </c>
      <c r="B159" s="20" t="s">
        <v>572</v>
      </c>
      <c r="C159" s="20" t="s">
        <v>174</v>
      </c>
      <c r="D159" s="31">
        <f>INDEX('ONS data MYE 5'!$M$6:$M$445, MATCH($B159,'ONS data MYE 5'!$B$6:$B$445,0))</f>
        <v>108167</v>
      </c>
      <c r="E159" s="31">
        <f>INDEX('ONS data MYE 5'!$N$6:$N$445, MATCH($B159,'ONS data MYE 5'!$B$6:$B$445,0))</f>
        <v>383</v>
      </c>
      <c r="F159" s="31">
        <f t="shared" si="4"/>
        <v>5.9480349891806457</v>
      </c>
      <c r="G159" s="31">
        <f t="shared" si="5"/>
        <v>35.379120232517202</v>
      </c>
      <c r="H159" s="31">
        <f>INDEX('Mapping waste'!$D$5:$M$352,MATCH($B159,'Mapping waste'!$B$5:$B$352,0),MATCH(H$3,'Mapping waste'!$D$4:$M$4,0))*$D159</f>
        <v>0</v>
      </c>
      <c r="I159" s="31">
        <f>INDEX('Mapping waste'!$D$5:$M$352,MATCH($B159,'Mapping waste'!$B$5:$B$352,0),MATCH(I$3,'Mapping waste'!$D$4:$M$4,0))*$D159</f>
        <v>0</v>
      </c>
      <c r="J159" s="31">
        <f>INDEX('Mapping waste'!$D$5:$M$352,MATCH($B159,'Mapping waste'!$B$5:$B$352,0),MATCH(J$3,'Mapping waste'!$D$4:$M$4,0))*$D159</f>
        <v>108167</v>
      </c>
      <c r="K159" s="31">
        <f>INDEX('Mapping waste'!$D$5:$M$352,MATCH($B159,'Mapping waste'!$B$5:$B$352,0),MATCH(K$3,'Mapping waste'!$D$4:$M$4,0))*$D159</f>
        <v>0</v>
      </c>
      <c r="L159" s="31">
        <f>INDEX('Mapping waste'!$D$5:$M$352,MATCH($B159,'Mapping waste'!$B$5:$B$352,0),MATCH(L$3,'Mapping waste'!$D$4:$M$4,0))*$D159</f>
        <v>0</v>
      </c>
      <c r="M159" s="31">
        <f>INDEX('Mapping waste'!$D$5:$M$352,MATCH($B159,'Mapping waste'!$B$5:$B$352,0),MATCH(M$3,'Mapping waste'!$D$4:$M$4,0))*$D159</f>
        <v>0</v>
      </c>
      <c r="N159" s="31">
        <f>INDEX('Mapping waste'!$D$5:$M$352,MATCH($B159,'Mapping waste'!$B$5:$B$352,0),MATCH(N$3,'Mapping waste'!$D$4:$M$4,0))*$D159</f>
        <v>0</v>
      </c>
      <c r="O159" s="31">
        <f>INDEX('Mapping waste'!$D$5:$M$352,MATCH($B159,'Mapping waste'!$B$5:$B$352,0),MATCH(O$3,'Mapping waste'!$D$4:$M$4,0))*$D159</f>
        <v>0</v>
      </c>
      <c r="P159" s="31">
        <f>INDEX('Mapping waste'!$D$5:$M$352,MATCH($B159,'Mapping waste'!$B$5:$B$352,0),MATCH(P$3,'Mapping waste'!$D$4:$M$4,0))*$D159</f>
        <v>0</v>
      </c>
      <c r="Q159" s="31">
        <f>INDEX('Mapping waste'!$D$5:$M$352,MATCH($B159,'Mapping waste'!$B$5:$B$352,0),MATCH(Q$3,'Mapping waste'!$D$4:$M$4,0))*$D159</f>
        <v>0</v>
      </c>
    </row>
    <row r="160" spans="1:17" x14ac:dyDescent="0.45">
      <c r="A160" s="20" t="s">
        <v>573</v>
      </c>
      <c r="B160" s="20" t="s">
        <v>574</v>
      </c>
      <c r="C160" s="20" t="s">
        <v>174</v>
      </c>
      <c r="D160" s="31">
        <f>INDEX('ONS data MYE 5'!$M$6:$M$445, MATCH($B160,'ONS data MYE 5'!$B$6:$B$445,0))</f>
        <v>280271</v>
      </c>
      <c r="E160" s="31">
        <f>INDEX('ONS data MYE 5'!$N$6:$N$445, MATCH($B160,'ONS data MYE 5'!$B$6:$B$445,0))</f>
        <v>2005</v>
      </c>
      <c r="F160" s="31">
        <f t="shared" si="4"/>
        <v>7.6033993397406698</v>
      </c>
      <c r="G160" s="31">
        <f t="shared" si="5"/>
        <v>57.811681519568857</v>
      </c>
      <c r="H160" s="31">
        <f>INDEX('Mapping waste'!$D$5:$M$352,MATCH($B160,'Mapping waste'!$B$5:$B$352,0),MATCH(H$3,'Mapping waste'!$D$4:$M$4,0))*$D160</f>
        <v>0</v>
      </c>
      <c r="I160" s="31">
        <f>INDEX('Mapping waste'!$D$5:$M$352,MATCH($B160,'Mapping waste'!$B$5:$B$352,0),MATCH(I$3,'Mapping waste'!$D$4:$M$4,0))*$D160</f>
        <v>0</v>
      </c>
      <c r="J160" s="31">
        <f>INDEX('Mapping waste'!$D$5:$M$352,MATCH($B160,'Mapping waste'!$B$5:$B$352,0),MATCH(J$3,'Mapping waste'!$D$4:$M$4,0))*$D160</f>
        <v>280271</v>
      </c>
      <c r="K160" s="31">
        <f>INDEX('Mapping waste'!$D$5:$M$352,MATCH($B160,'Mapping waste'!$B$5:$B$352,0),MATCH(K$3,'Mapping waste'!$D$4:$M$4,0))*$D160</f>
        <v>0</v>
      </c>
      <c r="L160" s="31">
        <f>INDEX('Mapping waste'!$D$5:$M$352,MATCH($B160,'Mapping waste'!$B$5:$B$352,0),MATCH(L$3,'Mapping waste'!$D$4:$M$4,0))*$D160</f>
        <v>0</v>
      </c>
      <c r="M160" s="31">
        <f>INDEX('Mapping waste'!$D$5:$M$352,MATCH($B160,'Mapping waste'!$B$5:$B$352,0),MATCH(M$3,'Mapping waste'!$D$4:$M$4,0))*$D160</f>
        <v>0</v>
      </c>
      <c r="N160" s="31">
        <f>INDEX('Mapping waste'!$D$5:$M$352,MATCH($B160,'Mapping waste'!$B$5:$B$352,0),MATCH(N$3,'Mapping waste'!$D$4:$M$4,0))*$D160</f>
        <v>0</v>
      </c>
      <c r="O160" s="31">
        <f>INDEX('Mapping waste'!$D$5:$M$352,MATCH($B160,'Mapping waste'!$B$5:$B$352,0),MATCH(O$3,'Mapping waste'!$D$4:$M$4,0))*$D160</f>
        <v>0</v>
      </c>
      <c r="P160" s="31">
        <f>INDEX('Mapping waste'!$D$5:$M$352,MATCH($B160,'Mapping waste'!$B$5:$B$352,0),MATCH(P$3,'Mapping waste'!$D$4:$M$4,0))*$D160</f>
        <v>0</v>
      </c>
      <c r="Q160" s="31">
        <f>INDEX('Mapping waste'!$D$5:$M$352,MATCH($B160,'Mapping waste'!$B$5:$B$352,0),MATCH(Q$3,'Mapping waste'!$D$4:$M$4,0))*$D160</f>
        <v>0</v>
      </c>
    </row>
    <row r="161" spans="1:17" x14ac:dyDescent="0.45">
      <c r="A161" s="20" t="s">
        <v>575</v>
      </c>
      <c r="B161" s="20" t="s">
        <v>576</v>
      </c>
      <c r="C161" s="20" t="s">
        <v>174</v>
      </c>
      <c r="D161" s="31">
        <f>INDEX('ONS data MYE 5'!$M$6:$M$445, MATCH($B161,'ONS data MYE 5'!$B$6:$B$445,0))</f>
        <v>186468</v>
      </c>
      <c r="E161" s="31">
        <f>INDEX('ONS data MYE 5'!$N$6:$N$445, MATCH($B161,'ONS data MYE 5'!$B$6:$B$445,0))</f>
        <v>1875</v>
      </c>
      <c r="F161" s="31">
        <f t="shared" si="4"/>
        <v>7.5363639384045111</v>
      </c>
      <c r="G161" s="31">
        <f t="shared" si="5"/>
        <v>56.796781412083952</v>
      </c>
      <c r="H161" s="31">
        <f>INDEX('Mapping waste'!$D$5:$M$352,MATCH($B161,'Mapping waste'!$B$5:$B$352,0),MATCH(H$3,'Mapping waste'!$D$4:$M$4,0))*$D161</f>
        <v>0</v>
      </c>
      <c r="I161" s="31">
        <f>INDEX('Mapping waste'!$D$5:$M$352,MATCH($B161,'Mapping waste'!$B$5:$B$352,0),MATCH(I$3,'Mapping waste'!$D$4:$M$4,0))*$D161</f>
        <v>0</v>
      </c>
      <c r="J161" s="31">
        <f>INDEX('Mapping waste'!$D$5:$M$352,MATCH($B161,'Mapping waste'!$B$5:$B$352,0),MATCH(J$3,'Mapping waste'!$D$4:$M$4,0))*$D161</f>
        <v>186468</v>
      </c>
      <c r="K161" s="31">
        <f>INDEX('Mapping waste'!$D$5:$M$352,MATCH($B161,'Mapping waste'!$B$5:$B$352,0),MATCH(K$3,'Mapping waste'!$D$4:$M$4,0))*$D161</f>
        <v>0</v>
      </c>
      <c r="L161" s="31">
        <f>INDEX('Mapping waste'!$D$5:$M$352,MATCH($B161,'Mapping waste'!$B$5:$B$352,0),MATCH(L$3,'Mapping waste'!$D$4:$M$4,0))*$D161</f>
        <v>0</v>
      </c>
      <c r="M161" s="31">
        <f>INDEX('Mapping waste'!$D$5:$M$352,MATCH($B161,'Mapping waste'!$B$5:$B$352,0),MATCH(M$3,'Mapping waste'!$D$4:$M$4,0))*$D161</f>
        <v>0</v>
      </c>
      <c r="N161" s="31">
        <f>INDEX('Mapping waste'!$D$5:$M$352,MATCH($B161,'Mapping waste'!$B$5:$B$352,0),MATCH(N$3,'Mapping waste'!$D$4:$M$4,0))*$D161</f>
        <v>0</v>
      </c>
      <c r="O161" s="31">
        <f>INDEX('Mapping waste'!$D$5:$M$352,MATCH($B161,'Mapping waste'!$B$5:$B$352,0),MATCH(O$3,'Mapping waste'!$D$4:$M$4,0))*$D161</f>
        <v>0</v>
      </c>
      <c r="P161" s="31">
        <f>INDEX('Mapping waste'!$D$5:$M$352,MATCH($B161,'Mapping waste'!$B$5:$B$352,0),MATCH(P$3,'Mapping waste'!$D$4:$M$4,0))*$D161</f>
        <v>0</v>
      </c>
      <c r="Q161" s="31">
        <f>INDEX('Mapping waste'!$D$5:$M$352,MATCH($B161,'Mapping waste'!$B$5:$B$352,0),MATCH(Q$3,'Mapping waste'!$D$4:$M$4,0))*$D161</f>
        <v>0</v>
      </c>
    </row>
    <row r="162" spans="1:17" x14ac:dyDescent="0.45">
      <c r="A162" s="20" t="s">
        <v>577</v>
      </c>
      <c r="B162" s="20" t="s">
        <v>578</v>
      </c>
      <c r="C162" s="20" t="s">
        <v>174</v>
      </c>
      <c r="D162" s="31">
        <f>INDEX('ONS data MYE 5'!$M$6:$M$445, MATCH($B162,'ONS data MYE 5'!$B$6:$B$445,0))</f>
        <v>513665</v>
      </c>
      <c r="E162" s="31">
        <f>INDEX('ONS data MYE 5'!$N$6:$N$445, MATCH($B162,'ONS data MYE 5'!$B$6:$B$445,0))</f>
        <v>4442</v>
      </c>
      <c r="F162" s="31">
        <f t="shared" si="4"/>
        <v>8.398860004454372</v>
      </c>
      <c r="G162" s="31">
        <f t="shared" si="5"/>
        <v>70.540849374423289</v>
      </c>
      <c r="H162" s="31">
        <f>INDEX('Mapping waste'!$D$5:$M$352,MATCH($B162,'Mapping waste'!$B$5:$B$352,0),MATCH(H$3,'Mapping waste'!$D$4:$M$4,0))*$D162</f>
        <v>0</v>
      </c>
      <c r="I162" s="31">
        <f>INDEX('Mapping waste'!$D$5:$M$352,MATCH($B162,'Mapping waste'!$B$5:$B$352,0),MATCH(I$3,'Mapping waste'!$D$4:$M$4,0))*$D162</f>
        <v>0</v>
      </c>
      <c r="J162" s="31">
        <f>INDEX('Mapping waste'!$D$5:$M$352,MATCH($B162,'Mapping waste'!$B$5:$B$352,0),MATCH(J$3,'Mapping waste'!$D$4:$M$4,0))*$D162</f>
        <v>513665</v>
      </c>
      <c r="K162" s="31">
        <f>INDEX('Mapping waste'!$D$5:$M$352,MATCH($B162,'Mapping waste'!$B$5:$B$352,0),MATCH(K$3,'Mapping waste'!$D$4:$M$4,0))*$D162</f>
        <v>0</v>
      </c>
      <c r="L162" s="31">
        <f>INDEX('Mapping waste'!$D$5:$M$352,MATCH($B162,'Mapping waste'!$B$5:$B$352,0),MATCH(L$3,'Mapping waste'!$D$4:$M$4,0))*$D162</f>
        <v>0</v>
      </c>
      <c r="M162" s="31">
        <f>INDEX('Mapping waste'!$D$5:$M$352,MATCH($B162,'Mapping waste'!$B$5:$B$352,0),MATCH(M$3,'Mapping waste'!$D$4:$M$4,0))*$D162</f>
        <v>0</v>
      </c>
      <c r="N162" s="31">
        <f>INDEX('Mapping waste'!$D$5:$M$352,MATCH($B162,'Mapping waste'!$B$5:$B$352,0),MATCH(N$3,'Mapping waste'!$D$4:$M$4,0))*$D162</f>
        <v>0</v>
      </c>
      <c r="O162" s="31">
        <f>INDEX('Mapping waste'!$D$5:$M$352,MATCH($B162,'Mapping waste'!$B$5:$B$352,0),MATCH(O$3,'Mapping waste'!$D$4:$M$4,0))*$D162</f>
        <v>0</v>
      </c>
      <c r="P162" s="31">
        <f>INDEX('Mapping waste'!$D$5:$M$352,MATCH($B162,'Mapping waste'!$B$5:$B$352,0),MATCH(P$3,'Mapping waste'!$D$4:$M$4,0))*$D162</f>
        <v>0</v>
      </c>
      <c r="Q162" s="31">
        <f>INDEX('Mapping waste'!$D$5:$M$352,MATCH($B162,'Mapping waste'!$B$5:$B$352,0),MATCH(Q$3,'Mapping waste'!$D$4:$M$4,0))*$D162</f>
        <v>0</v>
      </c>
    </row>
    <row r="163" spans="1:17" x14ac:dyDescent="0.45">
      <c r="A163" s="20" t="s">
        <v>579</v>
      </c>
      <c r="B163" s="20" t="s">
        <v>580</v>
      </c>
      <c r="C163" s="20" t="s">
        <v>174</v>
      </c>
      <c r="D163" s="31">
        <f>INDEX('ONS data MYE 5'!$M$6:$M$445, MATCH($B163,'ONS data MYE 5'!$B$6:$B$445,0))</f>
        <v>226966</v>
      </c>
      <c r="E163" s="31">
        <f>INDEX('ONS data MYE 5'!$N$6:$N$445, MATCH($B163,'ONS data MYE 5'!$B$6:$B$445,0))</f>
        <v>1594</v>
      </c>
      <c r="F163" s="31">
        <f t="shared" si="4"/>
        <v>7.3740018593501606</v>
      </c>
      <c r="G163" s="31">
        <f t="shared" si="5"/>
        <v>54.375903421699626</v>
      </c>
      <c r="H163" s="31">
        <f>INDEX('Mapping waste'!$D$5:$M$352,MATCH($B163,'Mapping waste'!$B$5:$B$352,0),MATCH(H$3,'Mapping waste'!$D$4:$M$4,0))*$D163</f>
        <v>0</v>
      </c>
      <c r="I163" s="31">
        <f>INDEX('Mapping waste'!$D$5:$M$352,MATCH($B163,'Mapping waste'!$B$5:$B$352,0),MATCH(I$3,'Mapping waste'!$D$4:$M$4,0))*$D163</f>
        <v>0</v>
      </c>
      <c r="J163" s="31">
        <f>INDEX('Mapping waste'!$D$5:$M$352,MATCH($B163,'Mapping waste'!$B$5:$B$352,0),MATCH(J$3,'Mapping waste'!$D$4:$M$4,0))*$D163</f>
        <v>226966</v>
      </c>
      <c r="K163" s="31">
        <f>INDEX('Mapping waste'!$D$5:$M$352,MATCH($B163,'Mapping waste'!$B$5:$B$352,0),MATCH(K$3,'Mapping waste'!$D$4:$M$4,0))*$D163</f>
        <v>0</v>
      </c>
      <c r="L163" s="31">
        <f>INDEX('Mapping waste'!$D$5:$M$352,MATCH($B163,'Mapping waste'!$B$5:$B$352,0),MATCH(L$3,'Mapping waste'!$D$4:$M$4,0))*$D163</f>
        <v>0</v>
      </c>
      <c r="M163" s="31">
        <f>INDEX('Mapping waste'!$D$5:$M$352,MATCH($B163,'Mapping waste'!$B$5:$B$352,0),MATCH(M$3,'Mapping waste'!$D$4:$M$4,0))*$D163</f>
        <v>0</v>
      </c>
      <c r="N163" s="31">
        <f>INDEX('Mapping waste'!$D$5:$M$352,MATCH($B163,'Mapping waste'!$B$5:$B$352,0),MATCH(N$3,'Mapping waste'!$D$4:$M$4,0))*$D163</f>
        <v>0</v>
      </c>
      <c r="O163" s="31">
        <f>INDEX('Mapping waste'!$D$5:$M$352,MATCH($B163,'Mapping waste'!$B$5:$B$352,0),MATCH(O$3,'Mapping waste'!$D$4:$M$4,0))*$D163</f>
        <v>0</v>
      </c>
      <c r="P163" s="31">
        <f>INDEX('Mapping waste'!$D$5:$M$352,MATCH($B163,'Mapping waste'!$B$5:$B$352,0),MATCH(P$3,'Mapping waste'!$D$4:$M$4,0))*$D163</f>
        <v>0</v>
      </c>
      <c r="Q163" s="31">
        <f>INDEX('Mapping waste'!$D$5:$M$352,MATCH($B163,'Mapping waste'!$B$5:$B$352,0),MATCH(Q$3,'Mapping waste'!$D$4:$M$4,0))*$D163</f>
        <v>0</v>
      </c>
    </row>
    <row r="164" spans="1:17" x14ac:dyDescent="0.45">
      <c r="A164" s="20" t="s">
        <v>581</v>
      </c>
      <c r="B164" s="20" t="s">
        <v>582</v>
      </c>
      <c r="C164" s="20" t="s">
        <v>174</v>
      </c>
      <c r="D164" s="31">
        <f>INDEX('ONS data MYE 5'!$M$6:$M$445, MATCH($B164,'ONS data MYE 5'!$B$6:$B$445,0))</f>
        <v>212137</v>
      </c>
      <c r="E164" s="31">
        <f>INDEX('ONS data MYE 5'!$N$6:$N$445, MATCH($B164,'ONS data MYE 5'!$B$6:$B$445,0))</f>
        <v>1342</v>
      </c>
      <c r="F164" s="31">
        <f t="shared" si="4"/>
        <v>7.2019163175316274</v>
      </c>
      <c r="G164" s="31">
        <f t="shared" si="5"/>
        <v>51.867598644728318</v>
      </c>
      <c r="H164" s="31">
        <f>INDEX('Mapping waste'!$D$5:$M$352,MATCH($B164,'Mapping waste'!$B$5:$B$352,0),MATCH(H$3,'Mapping waste'!$D$4:$M$4,0))*$D164</f>
        <v>0</v>
      </c>
      <c r="I164" s="31">
        <f>INDEX('Mapping waste'!$D$5:$M$352,MATCH($B164,'Mapping waste'!$B$5:$B$352,0),MATCH(I$3,'Mapping waste'!$D$4:$M$4,0))*$D164</f>
        <v>0</v>
      </c>
      <c r="J164" s="31">
        <f>INDEX('Mapping waste'!$D$5:$M$352,MATCH($B164,'Mapping waste'!$B$5:$B$352,0),MATCH(J$3,'Mapping waste'!$D$4:$M$4,0))*$D164</f>
        <v>212137</v>
      </c>
      <c r="K164" s="31">
        <f>INDEX('Mapping waste'!$D$5:$M$352,MATCH($B164,'Mapping waste'!$B$5:$B$352,0),MATCH(K$3,'Mapping waste'!$D$4:$M$4,0))*$D164</f>
        <v>0</v>
      </c>
      <c r="L164" s="31">
        <f>INDEX('Mapping waste'!$D$5:$M$352,MATCH($B164,'Mapping waste'!$B$5:$B$352,0),MATCH(L$3,'Mapping waste'!$D$4:$M$4,0))*$D164</f>
        <v>0</v>
      </c>
      <c r="M164" s="31">
        <f>INDEX('Mapping waste'!$D$5:$M$352,MATCH($B164,'Mapping waste'!$B$5:$B$352,0),MATCH(M$3,'Mapping waste'!$D$4:$M$4,0))*$D164</f>
        <v>0</v>
      </c>
      <c r="N164" s="31">
        <f>INDEX('Mapping waste'!$D$5:$M$352,MATCH($B164,'Mapping waste'!$B$5:$B$352,0),MATCH(N$3,'Mapping waste'!$D$4:$M$4,0))*$D164</f>
        <v>0</v>
      </c>
      <c r="O164" s="31">
        <f>INDEX('Mapping waste'!$D$5:$M$352,MATCH($B164,'Mapping waste'!$B$5:$B$352,0),MATCH(O$3,'Mapping waste'!$D$4:$M$4,0))*$D164</f>
        <v>0</v>
      </c>
      <c r="P164" s="31">
        <f>INDEX('Mapping waste'!$D$5:$M$352,MATCH($B164,'Mapping waste'!$B$5:$B$352,0),MATCH(P$3,'Mapping waste'!$D$4:$M$4,0))*$D164</f>
        <v>0</v>
      </c>
      <c r="Q164" s="31">
        <f>INDEX('Mapping waste'!$D$5:$M$352,MATCH($B164,'Mapping waste'!$B$5:$B$352,0),MATCH(Q$3,'Mapping waste'!$D$4:$M$4,0))*$D164</f>
        <v>0</v>
      </c>
    </row>
    <row r="165" spans="1:17" x14ac:dyDescent="0.45">
      <c r="A165" s="20" t="s">
        <v>583</v>
      </c>
      <c r="B165" s="20" t="s">
        <v>584</v>
      </c>
      <c r="C165" s="20" t="s">
        <v>174</v>
      </c>
      <c r="D165" s="31">
        <f>INDEX('ONS data MYE 5'!$M$6:$M$445, MATCH($B165,'ONS data MYE 5'!$B$6:$B$445,0))</f>
        <v>238674</v>
      </c>
      <c r="E165" s="31">
        <f>INDEX('ONS data MYE 5'!$N$6:$N$445, MATCH($B165,'ONS data MYE 5'!$B$6:$B$445,0))</f>
        <v>2456</v>
      </c>
      <c r="F165" s="31">
        <f t="shared" si="4"/>
        <v>7.806289289267033</v>
      </c>
      <c r="G165" s="31">
        <f t="shared" si="5"/>
        <v>60.938152467725203</v>
      </c>
      <c r="H165" s="31">
        <f>INDEX('Mapping waste'!$D$5:$M$352,MATCH($B165,'Mapping waste'!$B$5:$B$352,0),MATCH(H$3,'Mapping waste'!$D$4:$M$4,0))*$D165</f>
        <v>0</v>
      </c>
      <c r="I165" s="31">
        <f>INDEX('Mapping waste'!$D$5:$M$352,MATCH($B165,'Mapping waste'!$B$5:$B$352,0),MATCH(I$3,'Mapping waste'!$D$4:$M$4,0))*$D165</f>
        <v>0</v>
      </c>
      <c r="J165" s="31">
        <f>INDEX('Mapping waste'!$D$5:$M$352,MATCH($B165,'Mapping waste'!$B$5:$B$352,0),MATCH(J$3,'Mapping waste'!$D$4:$M$4,0))*$D165</f>
        <v>238674</v>
      </c>
      <c r="K165" s="31">
        <f>INDEX('Mapping waste'!$D$5:$M$352,MATCH($B165,'Mapping waste'!$B$5:$B$352,0),MATCH(K$3,'Mapping waste'!$D$4:$M$4,0))*$D165</f>
        <v>0</v>
      </c>
      <c r="L165" s="31">
        <f>INDEX('Mapping waste'!$D$5:$M$352,MATCH($B165,'Mapping waste'!$B$5:$B$352,0),MATCH(L$3,'Mapping waste'!$D$4:$M$4,0))*$D165</f>
        <v>0</v>
      </c>
      <c r="M165" s="31">
        <f>INDEX('Mapping waste'!$D$5:$M$352,MATCH($B165,'Mapping waste'!$B$5:$B$352,0),MATCH(M$3,'Mapping waste'!$D$4:$M$4,0))*$D165</f>
        <v>0</v>
      </c>
      <c r="N165" s="31">
        <f>INDEX('Mapping waste'!$D$5:$M$352,MATCH($B165,'Mapping waste'!$B$5:$B$352,0),MATCH(N$3,'Mapping waste'!$D$4:$M$4,0))*$D165</f>
        <v>0</v>
      </c>
      <c r="O165" s="31">
        <f>INDEX('Mapping waste'!$D$5:$M$352,MATCH($B165,'Mapping waste'!$B$5:$B$352,0),MATCH(O$3,'Mapping waste'!$D$4:$M$4,0))*$D165</f>
        <v>0</v>
      </c>
      <c r="P165" s="31">
        <f>INDEX('Mapping waste'!$D$5:$M$352,MATCH($B165,'Mapping waste'!$B$5:$B$352,0),MATCH(P$3,'Mapping waste'!$D$4:$M$4,0))*$D165</f>
        <v>0</v>
      </c>
      <c r="Q165" s="31">
        <f>INDEX('Mapping waste'!$D$5:$M$352,MATCH($B165,'Mapping waste'!$B$5:$B$352,0),MATCH(Q$3,'Mapping waste'!$D$4:$M$4,0))*$D165</f>
        <v>0</v>
      </c>
    </row>
    <row r="166" spans="1:17" x14ac:dyDescent="0.45">
      <c r="A166" s="20" t="s">
        <v>585</v>
      </c>
      <c r="B166" s="20" t="s">
        <v>586</v>
      </c>
      <c r="C166" s="20" t="s">
        <v>174</v>
      </c>
      <c r="D166" s="31">
        <f>INDEX('ONS data MYE 5'!$M$6:$M$445, MATCH($B166,'ONS data MYE 5'!$B$6:$B$445,0))</f>
        <v>284890</v>
      </c>
      <c r="E166" s="31">
        <f>INDEX('ONS data MYE 5'!$N$6:$N$445, MATCH($B166,'ONS data MYE 5'!$B$6:$B$445,0))</f>
        <v>2260</v>
      </c>
      <c r="F166" s="31">
        <f t="shared" si="4"/>
        <v>7.7231200922663312</v>
      </c>
      <c r="G166" s="31">
        <f t="shared" si="5"/>
        <v>59.646583959567906</v>
      </c>
      <c r="H166" s="31">
        <f>INDEX('Mapping waste'!$D$5:$M$352,MATCH($B166,'Mapping waste'!$B$5:$B$352,0),MATCH(H$3,'Mapping waste'!$D$4:$M$4,0))*$D166</f>
        <v>0</v>
      </c>
      <c r="I166" s="31">
        <f>INDEX('Mapping waste'!$D$5:$M$352,MATCH($B166,'Mapping waste'!$B$5:$B$352,0),MATCH(I$3,'Mapping waste'!$D$4:$M$4,0))*$D166</f>
        <v>0</v>
      </c>
      <c r="J166" s="31">
        <f>INDEX('Mapping waste'!$D$5:$M$352,MATCH($B166,'Mapping waste'!$B$5:$B$352,0),MATCH(J$3,'Mapping waste'!$D$4:$M$4,0))*$D166</f>
        <v>284890</v>
      </c>
      <c r="K166" s="31">
        <f>INDEX('Mapping waste'!$D$5:$M$352,MATCH($B166,'Mapping waste'!$B$5:$B$352,0),MATCH(K$3,'Mapping waste'!$D$4:$M$4,0))*$D166</f>
        <v>0</v>
      </c>
      <c r="L166" s="31">
        <f>INDEX('Mapping waste'!$D$5:$M$352,MATCH($B166,'Mapping waste'!$B$5:$B$352,0),MATCH(L$3,'Mapping waste'!$D$4:$M$4,0))*$D166</f>
        <v>0</v>
      </c>
      <c r="M166" s="31">
        <f>INDEX('Mapping waste'!$D$5:$M$352,MATCH($B166,'Mapping waste'!$B$5:$B$352,0),MATCH(M$3,'Mapping waste'!$D$4:$M$4,0))*$D166</f>
        <v>0</v>
      </c>
      <c r="N166" s="31">
        <f>INDEX('Mapping waste'!$D$5:$M$352,MATCH($B166,'Mapping waste'!$B$5:$B$352,0),MATCH(N$3,'Mapping waste'!$D$4:$M$4,0))*$D166</f>
        <v>0</v>
      </c>
      <c r="O166" s="31">
        <f>INDEX('Mapping waste'!$D$5:$M$352,MATCH($B166,'Mapping waste'!$B$5:$B$352,0),MATCH(O$3,'Mapping waste'!$D$4:$M$4,0))*$D166</f>
        <v>0</v>
      </c>
      <c r="P166" s="31">
        <f>INDEX('Mapping waste'!$D$5:$M$352,MATCH($B166,'Mapping waste'!$B$5:$B$352,0),MATCH(P$3,'Mapping waste'!$D$4:$M$4,0))*$D166</f>
        <v>0</v>
      </c>
      <c r="Q166" s="31">
        <f>INDEX('Mapping waste'!$D$5:$M$352,MATCH($B166,'Mapping waste'!$B$5:$B$352,0),MATCH(Q$3,'Mapping waste'!$D$4:$M$4,0))*$D166</f>
        <v>0</v>
      </c>
    </row>
    <row r="167" spans="1:17" x14ac:dyDescent="0.45">
      <c r="A167" s="20" t="s">
        <v>587</v>
      </c>
      <c r="B167" s="20" t="s">
        <v>588</v>
      </c>
      <c r="C167" s="20" t="s">
        <v>174</v>
      </c>
      <c r="D167" s="31">
        <f>INDEX('ONS data MYE 5'!$M$6:$M$445, MATCH($B167,'ONS data MYE 5'!$B$6:$B$445,0))</f>
        <v>220545</v>
      </c>
      <c r="E167" s="31">
        <f>INDEX('ONS data MYE 5'!$N$6:$N$445, MATCH($B167,'ONS data MYE 5'!$B$6:$B$445,0))</f>
        <v>2138</v>
      </c>
      <c r="F167" s="31">
        <f t="shared" si="4"/>
        <v>7.6676260915849905</v>
      </c>
      <c r="G167" s="31">
        <f t="shared" si="5"/>
        <v>58.792489880354921</v>
      </c>
      <c r="H167" s="31">
        <f>INDEX('Mapping waste'!$D$5:$M$352,MATCH($B167,'Mapping waste'!$B$5:$B$352,0),MATCH(H$3,'Mapping waste'!$D$4:$M$4,0))*$D167</f>
        <v>0</v>
      </c>
      <c r="I167" s="31">
        <f>INDEX('Mapping waste'!$D$5:$M$352,MATCH($B167,'Mapping waste'!$B$5:$B$352,0),MATCH(I$3,'Mapping waste'!$D$4:$M$4,0))*$D167</f>
        <v>0</v>
      </c>
      <c r="J167" s="31">
        <f>INDEX('Mapping waste'!$D$5:$M$352,MATCH($B167,'Mapping waste'!$B$5:$B$352,0),MATCH(J$3,'Mapping waste'!$D$4:$M$4,0))*$D167</f>
        <v>220545</v>
      </c>
      <c r="K167" s="31">
        <f>INDEX('Mapping waste'!$D$5:$M$352,MATCH($B167,'Mapping waste'!$B$5:$B$352,0),MATCH(K$3,'Mapping waste'!$D$4:$M$4,0))*$D167</f>
        <v>0</v>
      </c>
      <c r="L167" s="31">
        <f>INDEX('Mapping waste'!$D$5:$M$352,MATCH($B167,'Mapping waste'!$B$5:$B$352,0),MATCH(L$3,'Mapping waste'!$D$4:$M$4,0))*$D167</f>
        <v>0</v>
      </c>
      <c r="M167" s="31">
        <f>INDEX('Mapping waste'!$D$5:$M$352,MATCH($B167,'Mapping waste'!$B$5:$B$352,0),MATCH(M$3,'Mapping waste'!$D$4:$M$4,0))*$D167</f>
        <v>0</v>
      </c>
      <c r="N167" s="31">
        <f>INDEX('Mapping waste'!$D$5:$M$352,MATCH($B167,'Mapping waste'!$B$5:$B$352,0),MATCH(N$3,'Mapping waste'!$D$4:$M$4,0))*$D167</f>
        <v>0</v>
      </c>
      <c r="O167" s="31">
        <f>INDEX('Mapping waste'!$D$5:$M$352,MATCH($B167,'Mapping waste'!$B$5:$B$352,0),MATCH(O$3,'Mapping waste'!$D$4:$M$4,0))*$D167</f>
        <v>0</v>
      </c>
      <c r="P167" s="31">
        <f>INDEX('Mapping waste'!$D$5:$M$352,MATCH($B167,'Mapping waste'!$B$5:$B$352,0),MATCH(P$3,'Mapping waste'!$D$4:$M$4,0))*$D167</f>
        <v>0</v>
      </c>
      <c r="Q167" s="31">
        <f>INDEX('Mapping waste'!$D$5:$M$352,MATCH($B167,'Mapping waste'!$B$5:$B$352,0),MATCH(Q$3,'Mapping waste'!$D$4:$M$4,0))*$D167</f>
        <v>0</v>
      </c>
    </row>
    <row r="168" spans="1:17" x14ac:dyDescent="0.45">
      <c r="A168" s="20" t="s">
        <v>589</v>
      </c>
      <c r="B168" s="20" t="s">
        <v>590</v>
      </c>
      <c r="C168" s="20" t="s">
        <v>174</v>
      </c>
      <c r="D168" s="31">
        <f>INDEX('ONS data MYE 5'!$M$6:$M$445, MATCH($B168,'ONS data MYE 5'!$B$6:$B$445,0))</f>
        <v>230146</v>
      </c>
      <c r="E168" s="31">
        <f>INDEX('ONS data MYE 5'!$N$6:$N$445, MATCH($B168,'ONS data MYE 5'!$B$6:$B$445,0))</f>
        <v>2170</v>
      </c>
      <c r="F168" s="31">
        <f t="shared" si="4"/>
        <v>7.6824824465345056</v>
      </c>
      <c r="G168" s="31">
        <f t="shared" si="5"/>
        <v>59.020536541310804</v>
      </c>
      <c r="H168" s="31">
        <f>INDEX('Mapping waste'!$D$5:$M$352,MATCH($B168,'Mapping waste'!$B$5:$B$352,0),MATCH(H$3,'Mapping waste'!$D$4:$M$4,0))*$D168</f>
        <v>0</v>
      </c>
      <c r="I168" s="31">
        <f>INDEX('Mapping waste'!$D$5:$M$352,MATCH($B168,'Mapping waste'!$B$5:$B$352,0),MATCH(I$3,'Mapping waste'!$D$4:$M$4,0))*$D168</f>
        <v>0</v>
      </c>
      <c r="J168" s="31">
        <f>INDEX('Mapping waste'!$D$5:$M$352,MATCH($B168,'Mapping waste'!$B$5:$B$352,0),MATCH(J$3,'Mapping waste'!$D$4:$M$4,0))*$D168</f>
        <v>230146</v>
      </c>
      <c r="K168" s="31">
        <f>INDEX('Mapping waste'!$D$5:$M$352,MATCH($B168,'Mapping waste'!$B$5:$B$352,0),MATCH(K$3,'Mapping waste'!$D$4:$M$4,0))*$D168</f>
        <v>0</v>
      </c>
      <c r="L168" s="31">
        <f>INDEX('Mapping waste'!$D$5:$M$352,MATCH($B168,'Mapping waste'!$B$5:$B$352,0),MATCH(L$3,'Mapping waste'!$D$4:$M$4,0))*$D168</f>
        <v>0</v>
      </c>
      <c r="M168" s="31">
        <f>INDEX('Mapping waste'!$D$5:$M$352,MATCH($B168,'Mapping waste'!$B$5:$B$352,0),MATCH(M$3,'Mapping waste'!$D$4:$M$4,0))*$D168</f>
        <v>0</v>
      </c>
      <c r="N168" s="31">
        <f>INDEX('Mapping waste'!$D$5:$M$352,MATCH($B168,'Mapping waste'!$B$5:$B$352,0),MATCH(N$3,'Mapping waste'!$D$4:$M$4,0))*$D168</f>
        <v>0</v>
      </c>
      <c r="O168" s="31">
        <f>INDEX('Mapping waste'!$D$5:$M$352,MATCH($B168,'Mapping waste'!$B$5:$B$352,0),MATCH(O$3,'Mapping waste'!$D$4:$M$4,0))*$D168</f>
        <v>0</v>
      </c>
      <c r="P168" s="31">
        <f>INDEX('Mapping waste'!$D$5:$M$352,MATCH($B168,'Mapping waste'!$B$5:$B$352,0),MATCH(P$3,'Mapping waste'!$D$4:$M$4,0))*$D168</f>
        <v>0</v>
      </c>
      <c r="Q168" s="31">
        <f>INDEX('Mapping waste'!$D$5:$M$352,MATCH($B168,'Mapping waste'!$B$5:$B$352,0),MATCH(Q$3,'Mapping waste'!$D$4:$M$4,0))*$D168</f>
        <v>0</v>
      </c>
    </row>
    <row r="169" spans="1:17" x14ac:dyDescent="0.45">
      <c r="A169" s="20" t="s">
        <v>591</v>
      </c>
      <c r="B169" s="20" t="s">
        <v>592</v>
      </c>
      <c r="C169" s="20" t="s">
        <v>174</v>
      </c>
      <c r="D169" s="31">
        <f>INDEX('ONS data MYE 5'!$M$6:$M$445, MATCH($B169,'ONS data MYE 5'!$B$6:$B$445,0))</f>
        <v>319810</v>
      </c>
      <c r="E169" s="31">
        <f>INDEX('ONS data MYE 5'!$N$6:$N$445, MATCH($B169,'ONS data MYE 5'!$B$6:$B$445,0))</f>
        <v>1700</v>
      </c>
      <c r="F169" s="31">
        <f t="shared" si="4"/>
        <v>7.4383835300443071</v>
      </c>
      <c r="G169" s="31">
        <f t="shared" si="5"/>
        <v>55.329549540034407</v>
      </c>
      <c r="H169" s="31">
        <f>INDEX('Mapping waste'!$D$5:$M$352,MATCH($B169,'Mapping waste'!$B$5:$B$352,0),MATCH(H$3,'Mapping waste'!$D$4:$M$4,0))*$D169</f>
        <v>0</v>
      </c>
      <c r="I169" s="31">
        <f>INDEX('Mapping waste'!$D$5:$M$352,MATCH($B169,'Mapping waste'!$B$5:$B$352,0),MATCH(I$3,'Mapping waste'!$D$4:$M$4,0))*$D169</f>
        <v>0</v>
      </c>
      <c r="J169" s="31">
        <f>INDEX('Mapping waste'!$D$5:$M$352,MATCH($B169,'Mapping waste'!$B$5:$B$352,0),MATCH(J$3,'Mapping waste'!$D$4:$M$4,0))*$D169</f>
        <v>319810</v>
      </c>
      <c r="K169" s="31">
        <f>INDEX('Mapping waste'!$D$5:$M$352,MATCH($B169,'Mapping waste'!$B$5:$B$352,0),MATCH(K$3,'Mapping waste'!$D$4:$M$4,0))*$D169</f>
        <v>0</v>
      </c>
      <c r="L169" s="31">
        <f>INDEX('Mapping waste'!$D$5:$M$352,MATCH($B169,'Mapping waste'!$B$5:$B$352,0),MATCH(L$3,'Mapping waste'!$D$4:$M$4,0))*$D169</f>
        <v>0</v>
      </c>
      <c r="M169" s="31">
        <f>INDEX('Mapping waste'!$D$5:$M$352,MATCH($B169,'Mapping waste'!$B$5:$B$352,0),MATCH(M$3,'Mapping waste'!$D$4:$M$4,0))*$D169</f>
        <v>0</v>
      </c>
      <c r="N169" s="31">
        <f>INDEX('Mapping waste'!$D$5:$M$352,MATCH($B169,'Mapping waste'!$B$5:$B$352,0),MATCH(N$3,'Mapping waste'!$D$4:$M$4,0))*$D169</f>
        <v>0</v>
      </c>
      <c r="O169" s="31">
        <f>INDEX('Mapping waste'!$D$5:$M$352,MATCH($B169,'Mapping waste'!$B$5:$B$352,0),MATCH(O$3,'Mapping waste'!$D$4:$M$4,0))*$D169</f>
        <v>0</v>
      </c>
      <c r="P169" s="31">
        <f>INDEX('Mapping waste'!$D$5:$M$352,MATCH($B169,'Mapping waste'!$B$5:$B$352,0),MATCH(P$3,'Mapping waste'!$D$4:$M$4,0))*$D169</f>
        <v>0</v>
      </c>
      <c r="Q169" s="31">
        <f>INDEX('Mapping waste'!$D$5:$M$352,MATCH($B169,'Mapping waste'!$B$5:$B$352,0),MATCH(Q$3,'Mapping waste'!$D$4:$M$4,0))*$D169</f>
        <v>0</v>
      </c>
    </row>
    <row r="170" spans="1:17" x14ac:dyDescent="0.45">
      <c r="A170" s="20" t="s">
        <v>593</v>
      </c>
      <c r="B170" s="20" t="s">
        <v>594</v>
      </c>
      <c r="C170" s="20" t="s">
        <v>174</v>
      </c>
      <c r="D170" s="31">
        <f>INDEX('ONS data MYE 5'!$M$6:$M$445, MATCH($B170,'ONS data MYE 5'!$B$6:$B$445,0))</f>
        <v>146091</v>
      </c>
      <c r="E170" s="31">
        <f>INDEX('ONS data MYE 5'!$N$6:$N$445, MATCH($B170,'ONS data MYE 5'!$B$6:$B$445,0))</f>
        <v>1689</v>
      </c>
      <c r="F170" s="31">
        <f t="shared" si="4"/>
        <v>7.4318919168077997</v>
      </c>
      <c r="G170" s="31">
        <f t="shared" si="5"/>
        <v>55.233017463113114</v>
      </c>
      <c r="H170" s="31">
        <f>INDEX('Mapping waste'!$D$5:$M$352,MATCH($B170,'Mapping waste'!$B$5:$B$352,0),MATCH(H$3,'Mapping waste'!$D$4:$M$4,0))*$D170</f>
        <v>0</v>
      </c>
      <c r="I170" s="31">
        <f>INDEX('Mapping waste'!$D$5:$M$352,MATCH($B170,'Mapping waste'!$B$5:$B$352,0),MATCH(I$3,'Mapping waste'!$D$4:$M$4,0))*$D170</f>
        <v>0</v>
      </c>
      <c r="J170" s="31">
        <f>INDEX('Mapping waste'!$D$5:$M$352,MATCH($B170,'Mapping waste'!$B$5:$B$352,0),MATCH(J$3,'Mapping waste'!$D$4:$M$4,0))*$D170</f>
        <v>146091</v>
      </c>
      <c r="K170" s="31">
        <f>INDEX('Mapping waste'!$D$5:$M$352,MATCH($B170,'Mapping waste'!$B$5:$B$352,0),MATCH(K$3,'Mapping waste'!$D$4:$M$4,0))*$D170</f>
        <v>0</v>
      </c>
      <c r="L170" s="31">
        <f>INDEX('Mapping waste'!$D$5:$M$352,MATCH($B170,'Mapping waste'!$B$5:$B$352,0),MATCH(L$3,'Mapping waste'!$D$4:$M$4,0))*$D170</f>
        <v>0</v>
      </c>
      <c r="M170" s="31">
        <f>INDEX('Mapping waste'!$D$5:$M$352,MATCH($B170,'Mapping waste'!$B$5:$B$352,0),MATCH(M$3,'Mapping waste'!$D$4:$M$4,0))*$D170</f>
        <v>0</v>
      </c>
      <c r="N170" s="31">
        <f>INDEX('Mapping waste'!$D$5:$M$352,MATCH($B170,'Mapping waste'!$B$5:$B$352,0),MATCH(N$3,'Mapping waste'!$D$4:$M$4,0))*$D170</f>
        <v>0</v>
      </c>
      <c r="O170" s="31">
        <f>INDEX('Mapping waste'!$D$5:$M$352,MATCH($B170,'Mapping waste'!$B$5:$B$352,0),MATCH(O$3,'Mapping waste'!$D$4:$M$4,0))*$D170</f>
        <v>0</v>
      </c>
      <c r="P170" s="31">
        <f>INDEX('Mapping waste'!$D$5:$M$352,MATCH($B170,'Mapping waste'!$B$5:$B$352,0),MATCH(P$3,'Mapping waste'!$D$4:$M$4,0))*$D170</f>
        <v>0</v>
      </c>
      <c r="Q170" s="31">
        <f>INDEX('Mapping waste'!$D$5:$M$352,MATCH($B170,'Mapping waste'!$B$5:$B$352,0),MATCH(Q$3,'Mapping waste'!$D$4:$M$4,0))*$D170</f>
        <v>0</v>
      </c>
    </row>
    <row r="171" spans="1:17" x14ac:dyDescent="0.45">
      <c r="A171" s="20" t="s">
        <v>595</v>
      </c>
      <c r="B171" s="20" t="s">
        <v>596</v>
      </c>
      <c r="C171" s="20" t="s">
        <v>174</v>
      </c>
      <c r="D171" s="31">
        <f>INDEX('ONS data MYE 5'!$M$6:$M$445, MATCH($B171,'ONS data MYE 5'!$B$6:$B$445,0))</f>
        <v>471789</v>
      </c>
      <c r="E171" s="31">
        <f>INDEX('ONS data MYE 5'!$N$6:$N$445, MATCH($B171,'ONS data MYE 5'!$B$6:$B$445,0))</f>
        <v>4219</v>
      </c>
      <c r="F171" s="31">
        <f t="shared" si="4"/>
        <v>8.3473534121243382</v>
      </c>
      <c r="G171" s="31">
        <f t="shared" si="5"/>
        <v>69.678308986903829</v>
      </c>
      <c r="H171" s="31">
        <f>INDEX('Mapping waste'!$D$5:$M$352,MATCH($B171,'Mapping waste'!$B$5:$B$352,0),MATCH(H$3,'Mapping waste'!$D$4:$M$4,0))*$D171</f>
        <v>0</v>
      </c>
      <c r="I171" s="31">
        <f>INDEX('Mapping waste'!$D$5:$M$352,MATCH($B171,'Mapping waste'!$B$5:$B$352,0),MATCH(I$3,'Mapping waste'!$D$4:$M$4,0))*$D171</f>
        <v>0</v>
      </c>
      <c r="J171" s="31">
        <f>INDEX('Mapping waste'!$D$5:$M$352,MATCH($B171,'Mapping waste'!$B$5:$B$352,0),MATCH(J$3,'Mapping waste'!$D$4:$M$4,0))*$D171</f>
        <v>471789</v>
      </c>
      <c r="K171" s="31">
        <f>INDEX('Mapping waste'!$D$5:$M$352,MATCH($B171,'Mapping waste'!$B$5:$B$352,0),MATCH(K$3,'Mapping waste'!$D$4:$M$4,0))*$D171</f>
        <v>0</v>
      </c>
      <c r="L171" s="31">
        <f>INDEX('Mapping waste'!$D$5:$M$352,MATCH($B171,'Mapping waste'!$B$5:$B$352,0),MATCH(L$3,'Mapping waste'!$D$4:$M$4,0))*$D171</f>
        <v>0</v>
      </c>
      <c r="M171" s="31">
        <f>INDEX('Mapping waste'!$D$5:$M$352,MATCH($B171,'Mapping waste'!$B$5:$B$352,0),MATCH(M$3,'Mapping waste'!$D$4:$M$4,0))*$D171</f>
        <v>0</v>
      </c>
      <c r="N171" s="31">
        <f>INDEX('Mapping waste'!$D$5:$M$352,MATCH($B171,'Mapping waste'!$B$5:$B$352,0),MATCH(N$3,'Mapping waste'!$D$4:$M$4,0))*$D171</f>
        <v>0</v>
      </c>
      <c r="O171" s="31">
        <f>INDEX('Mapping waste'!$D$5:$M$352,MATCH($B171,'Mapping waste'!$B$5:$B$352,0),MATCH(O$3,'Mapping waste'!$D$4:$M$4,0))*$D171</f>
        <v>0</v>
      </c>
      <c r="P171" s="31">
        <f>INDEX('Mapping waste'!$D$5:$M$352,MATCH($B171,'Mapping waste'!$B$5:$B$352,0),MATCH(P$3,'Mapping waste'!$D$4:$M$4,0))*$D171</f>
        <v>0</v>
      </c>
      <c r="Q171" s="31">
        <f>INDEX('Mapping waste'!$D$5:$M$352,MATCH($B171,'Mapping waste'!$B$5:$B$352,0),MATCH(Q$3,'Mapping waste'!$D$4:$M$4,0))*$D171</f>
        <v>0</v>
      </c>
    </row>
    <row r="172" spans="1:17" x14ac:dyDescent="0.45">
      <c r="A172" s="20" t="s">
        <v>597</v>
      </c>
      <c r="B172" s="20" t="s">
        <v>598</v>
      </c>
      <c r="C172" s="20" t="s">
        <v>174</v>
      </c>
      <c r="D172" s="31">
        <f>INDEX('ONS data MYE 5'!$M$6:$M$445, MATCH($B172,'ONS data MYE 5'!$B$6:$B$445,0))</f>
        <v>176221</v>
      </c>
      <c r="E172" s="31">
        <f>INDEX('ONS data MYE 5'!$N$6:$N$445, MATCH($B172,'ONS data MYE 5'!$B$6:$B$445,0))</f>
        <v>1292</v>
      </c>
      <c r="F172" s="31">
        <f t="shared" si="4"/>
        <v>7.1639466843425472</v>
      </c>
      <c r="G172" s="31">
        <f t="shared" si="5"/>
        <v>51.322132096102578</v>
      </c>
      <c r="H172" s="31">
        <f>INDEX('Mapping waste'!$D$5:$M$352,MATCH($B172,'Mapping waste'!$B$5:$B$352,0),MATCH(H$3,'Mapping waste'!$D$4:$M$4,0))*$D172</f>
        <v>0</v>
      </c>
      <c r="I172" s="31">
        <f>INDEX('Mapping waste'!$D$5:$M$352,MATCH($B172,'Mapping waste'!$B$5:$B$352,0),MATCH(I$3,'Mapping waste'!$D$4:$M$4,0))*$D172</f>
        <v>0</v>
      </c>
      <c r="J172" s="31">
        <f>INDEX('Mapping waste'!$D$5:$M$352,MATCH($B172,'Mapping waste'!$B$5:$B$352,0),MATCH(J$3,'Mapping waste'!$D$4:$M$4,0))*$D172</f>
        <v>176221</v>
      </c>
      <c r="K172" s="31">
        <f>INDEX('Mapping waste'!$D$5:$M$352,MATCH($B172,'Mapping waste'!$B$5:$B$352,0),MATCH(K$3,'Mapping waste'!$D$4:$M$4,0))*$D172</f>
        <v>0</v>
      </c>
      <c r="L172" s="31">
        <f>INDEX('Mapping waste'!$D$5:$M$352,MATCH($B172,'Mapping waste'!$B$5:$B$352,0),MATCH(L$3,'Mapping waste'!$D$4:$M$4,0))*$D172</f>
        <v>0</v>
      </c>
      <c r="M172" s="31">
        <f>INDEX('Mapping waste'!$D$5:$M$352,MATCH($B172,'Mapping waste'!$B$5:$B$352,0),MATCH(M$3,'Mapping waste'!$D$4:$M$4,0))*$D172</f>
        <v>0</v>
      </c>
      <c r="N172" s="31">
        <f>INDEX('Mapping waste'!$D$5:$M$352,MATCH($B172,'Mapping waste'!$B$5:$B$352,0),MATCH(N$3,'Mapping waste'!$D$4:$M$4,0))*$D172</f>
        <v>0</v>
      </c>
      <c r="O172" s="31">
        <f>INDEX('Mapping waste'!$D$5:$M$352,MATCH($B172,'Mapping waste'!$B$5:$B$352,0),MATCH(O$3,'Mapping waste'!$D$4:$M$4,0))*$D172</f>
        <v>0</v>
      </c>
      <c r="P172" s="31">
        <f>INDEX('Mapping waste'!$D$5:$M$352,MATCH($B172,'Mapping waste'!$B$5:$B$352,0),MATCH(P$3,'Mapping waste'!$D$4:$M$4,0))*$D172</f>
        <v>0</v>
      </c>
      <c r="Q172" s="31">
        <f>INDEX('Mapping waste'!$D$5:$M$352,MATCH($B172,'Mapping waste'!$B$5:$B$352,0),MATCH(Q$3,'Mapping waste'!$D$4:$M$4,0))*$D172</f>
        <v>0</v>
      </c>
    </row>
    <row r="173" spans="1:17" x14ac:dyDescent="0.45">
      <c r="A173" s="20" t="s">
        <v>599</v>
      </c>
      <c r="B173" s="20" t="s">
        <v>600</v>
      </c>
      <c r="C173" s="20" t="s">
        <v>174</v>
      </c>
      <c r="D173" s="31">
        <f>INDEX('ONS data MYE 5'!$M$6:$M$445, MATCH($B173,'ONS data MYE 5'!$B$6:$B$445,0))</f>
        <v>273372</v>
      </c>
      <c r="E173" s="31">
        <f>INDEX('ONS data MYE 5'!$N$6:$N$445, MATCH($B173,'ONS data MYE 5'!$B$6:$B$445,0))</f>
        <v>1764</v>
      </c>
      <c r="F173" s="31">
        <f t="shared" si="4"/>
        <v>7.4753392365667368</v>
      </c>
      <c r="G173" s="31">
        <f t="shared" si="5"/>
        <v>55.880696701754161</v>
      </c>
      <c r="H173" s="31">
        <f>INDEX('Mapping waste'!$D$5:$M$352,MATCH($B173,'Mapping waste'!$B$5:$B$352,0),MATCH(H$3,'Mapping waste'!$D$4:$M$4,0))*$D173</f>
        <v>0</v>
      </c>
      <c r="I173" s="31">
        <f>INDEX('Mapping waste'!$D$5:$M$352,MATCH($B173,'Mapping waste'!$B$5:$B$352,0),MATCH(I$3,'Mapping waste'!$D$4:$M$4,0))*$D173</f>
        <v>0</v>
      </c>
      <c r="J173" s="31">
        <f>INDEX('Mapping waste'!$D$5:$M$352,MATCH($B173,'Mapping waste'!$B$5:$B$352,0),MATCH(J$3,'Mapping waste'!$D$4:$M$4,0))*$D173</f>
        <v>273372</v>
      </c>
      <c r="K173" s="31">
        <f>INDEX('Mapping waste'!$D$5:$M$352,MATCH($B173,'Mapping waste'!$B$5:$B$352,0),MATCH(K$3,'Mapping waste'!$D$4:$M$4,0))*$D173</f>
        <v>0</v>
      </c>
      <c r="L173" s="31">
        <f>INDEX('Mapping waste'!$D$5:$M$352,MATCH($B173,'Mapping waste'!$B$5:$B$352,0),MATCH(L$3,'Mapping waste'!$D$4:$M$4,0))*$D173</f>
        <v>0</v>
      </c>
      <c r="M173" s="31">
        <f>INDEX('Mapping waste'!$D$5:$M$352,MATCH($B173,'Mapping waste'!$B$5:$B$352,0),MATCH(M$3,'Mapping waste'!$D$4:$M$4,0))*$D173</f>
        <v>0</v>
      </c>
      <c r="N173" s="31">
        <f>INDEX('Mapping waste'!$D$5:$M$352,MATCH($B173,'Mapping waste'!$B$5:$B$352,0),MATCH(N$3,'Mapping waste'!$D$4:$M$4,0))*$D173</f>
        <v>0</v>
      </c>
      <c r="O173" s="31">
        <f>INDEX('Mapping waste'!$D$5:$M$352,MATCH($B173,'Mapping waste'!$B$5:$B$352,0),MATCH(O$3,'Mapping waste'!$D$4:$M$4,0))*$D173</f>
        <v>0</v>
      </c>
      <c r="P173" s="31">
        <f>INDEX('Mapping waste'!$D$5:$M$352,MATCH($B173,'Mapping waste'!$B$5:$B$352,0),MATCH(P$3,'Mapping waste'!$D$4:$M$4,0))*$D173</f>
        <v>0</v>
      </c>
      <c r="Q173" s="31">
        <f>INDEX('Mapping waste'!$D$5:$M$352,MATCH($B173,'Mapping waste'!$B$5:$B$352,0),MATCH(Q$3,'Mapping waste'!$D$4:$M$4,0))*$D173</f>
        <v>0</v>
      </c>
    </row>
    <row r="174" spans="1:17" x14ac:dyDescent="0.45">
      <c r="A174" s="20" t="s">
        <v>601</v>
      </c>
      <c r="B174" s="20" t="s">
        <v>602</v>
      </c>
      <c r="C174" s="20" t="s">
        <v>174</v>
      </c>
      <c r="D174" s="31">
        <f>INDEX('ONS data MYE 5'!$M$6:$M$445, MATCH($B174,'ONS data MYE 5'!$B$6:$B$445,0))</f>
        <v>320670</v>
      </c>
      <c r="E174" s="31">
        <f>INDEX('ONS data MYE 5'!$N$6:$N$445, MATCH($B174,'ONS data MYE 5'!$B$6:$B$445,0))</f>
        <v>2042</v>
      </c>
      <c r="F174" s="31">
        <f t="shared" si="4"/>
        <v>7.6216849987246107</v>
      </c>
      <c r="G174" s="31">
        <f t="shared" si="5"/>
        <v>58.090082219783767</v>
      </c>
      <c r="H174" s="31">
        <f>INDEX('Mapping waste'!$D$5:$M$352,MATCH($B174,'Mapping waste'!$B$5:$B$352,0),MATCH(H$3,'Mapping waste'!$D$4:$M$4,0))*$D174</f>
        <v>0</v>
      </c>
      <c r="I174" s="31">
        <f>INDEX('Mapping waste'!$D$5:$M$352,MATCH($B174,'Mapping waste'!$B$5:$B$352,0),MATCH(I$3,'Mapping waste'!$D$4:$M$4,0))*$D174</f>
        <v>0</v>
      </c>
      <c r="J174" s="31">
        <f>INDEX('Mapping waste'!$D$5:$M$352,MATCH($B174,'Mapping waste'!$B$5:$B$352,0),MATCH(J$3,'Mapping waste'!$D$4:$M$4,0))*$D174</f>
        <v>320670</v>
      </c>
      <c r="K174" s="31">
        <f>INDEX('Mapping waste'!$D$5:$M$352,MATCH($B174,'Mapping waste'!$B$5:$B$352,0),MATCH(K$3,'Mapping waste'!$D$4:$M$4,0))*$D174</f>
        <v>0</v>
      </c>
      <c r="L174" s="31">
        <f>INDEX('Mapping waste'!$D$5:$M$352,MATCH($B174,'Mapping waste'!$B$5:$B$352,0),MATCH(L$3,'Mapping waste'!$D$4:$M$4,0))*$D174</f>
        <v>0</v>
      </c>
      <c r="M174" s="31">
        <f>INDEX('Mapping waste'!$D$5:$M$352,MATCH($B174,'Mapping waste'!$B$5:$B$352,0),MATCH(M$3,'Mapping waste'!$D$4:$M$4,0))*$D174</f>
        <v>0</v>
      </c>
      <c r="N174" s="31">
        <f>INDEX('Mapping waste'!$D$5:$M$352,MATCH($B174,'Mapping waste'!$B$5:$B$352,0),MATCH(N$3,'Mapping waste'!$D$4:$M$4,0))*$D174</f>
        <v>0</v>
      </c>
      <c r="O174" s="31">
        <f>INDEX('Mapping waste'!$D$5:$M$352,MATCH($B174,'Mapping waste'!$B$5:$B$352,0),MATCH(O$3,'Mapping waste'!$D$4:$M$4,0))*$D174</f>
        <v>0</v>
      </c>
      <c r="P174" s="31">
        <f>INDEX('Mapping waste'!$D$5:$M$352,MATCH($B174,'Mapping waste'!$B$5:$B$352,0),MATCH(P$3,'Mapping waste'!$D$4:$M$4,0))*$D174</f>
        <v>0</v>
      </c>
      <c r="Q174" s="31">
        <f>INDEX('Mapping waste'!$D$5:$M$352,MATCH($B174,'Mapping waste'!$B$5:$B$352,0),MATCH(Q$3,'Mapping waste'!$D$4:$M$4,0))*$D174</f>
        <v>0</v>
      </c>
    </row>
    <row r="175" spans="1:17" x14ac:dyDescent="0.45">
      <c r="A175" s="20" t="s">
        <v>29</v>
      </c>
      <c r="B175" s="20" t="s">
        <v>30</v>
      </c>
      <c r="C175" s="20" t="s">
        <v>31</v>
      </c>
      <c r="D175" s="31">
        <f>INDEX('ONS data MYE 5'!$M$6:$M$445, MATCH($B175,'ONS data MYE 5'!$B$6:$B$445,0))</f>
        <v>93368</v>
      </c>
      <c r="E175" s="31">
        <f>INDEX('ONS data MYE 5'!$N$6:$N$445, MATCH($B175,'ONS data MYE 5'!$B$6:$B$445,0))</f>
        <v>476</v>
      </c>
      <c r="F175" s="31">
        <f t="shared" si="4"/>
        <v>6.1654178542314204</v>
      </c>
      <c r="G175" s="31">
        <f t="shared" si="5"/>
        <v>38.012377317275572</v>
      </c>
      <c r="H175" s="31">
        <f>INDEX('Mapping waste'!$D$5:$M$352,MATCH($B175,'Mapping waste'!$B$5:$B$352,0),MATCH(H$3,'Mapping waste'!$D$4:$M$4,0))*$D175</f>
        <v>0</v>
      </c>
      <c r="I175" s="31">
        <f>INDEX('Mapping waste'!$D$5:$M$352,MATCH($B175,'Mapping waste'!$B$5:$B$352,0),MATCH(I$3,'Mapping waste'!$D$4:$M$4,0))*$D175</f>
        <v>0</v>
      </c>
      <c r="J175" s="31">
        <f>INDEX('Mapping waste'!$D$5:$M$352,MATCH($B175,'Mapping waste'!$B$5:$B$352,0),MATCH(J$3,'Mapping waste'!$D$4:$M$4,0))*$D175</f>
        <v>0</v>
      </c>
      <c r="K175" s="31">
        <f>INDEX('Mapping waste'!$D$5:$M$352,MATCH($B175,'Mapping waste'!$B$5:$B$352,0),MATCH(K$3,'Mapping waste'!$D$4:$M$4,0))*$D175</f>
        <v>0</v>
      </c>
      <c r="L175" s="31">
        <f>INDEX('Mapping waste'!$D$5:$M$352,MATCH($B175,'Mapping waste'!$B$5:$B$352,0),MATCH(L$3,'Mapping waste'!$D$4:$M$4,0))*$D175</f>
        <v>0</v>
      </c>
      <c r="M175" s="31">
        <f>INDEX('Mapping waste'!$D$5:$M$352,MATCH($B175,'Mapping waste'!$B$5:$B$352,0),MATCH(M$3,'Mapping waste'!$D$4:$M$4,0))*$D175</f>
        <v>0</v>
      </c>
      <c r="N175" s="31">
        <f>INDEX('Mapping waste'!$D$5:$M$352,MATCH($B175,'Mapping waste'!$B$5:$B$352,0),MATCH(N$3,'Mapping waste'!$D$4:$M$4,0))*$D175</f>
        <v>93368</v>
      </c>
      <c r="O175" s="31">
        <f>INDEX('Mapping waste'!$D$5:$M$352,MATCH($B175,'Mapping waste'!$B$5:$B$352,0),MATCH(O$3,'Mapping waste'!$D$4:$M$4,0))*$D175</f>
        <v>0</v>
      </c>
      <c r="P175" s="31">
        <f>INDEX('Mapping waste'!$D$5:$M$352,MATCH($B175,'Mapping waste'!$B$5:$B$352,0),MATCH(P$3,'Mapping waste'!$D$4:$M$4,0))*$D175</f>
        <v>0</v>
      </c>
      <c r="Q175" s="31">
        <f>INDEX('Mapping waste'!$D$5:$M$352,MATCH($B175,'Mapping waste'!$B$5:$B$352,0),MATCH(Q$3,'Mapping waste'!$D$4:$M$4,0))*$D175</f>
        <v>0</v>
      </c>
    </row>
    <row r="176" spans="1:17" x14ac:dyDescent="0.45">
      <c r="A176" s="20" t="s">
        <v>50</v>
      </c>
      <c r="B176" s="20" t="s">
        <v>51</v>
      </c>
      <c r="C176" s="20" t="s">
        <v>31</v>
      </c>
      <c r="D176" s="31">
        <f>INDEX('ONS data MYE 5'!$M$6:$M$445, MATCH($B176,'ONS data MYE 5'!$B$6:$B$445,0))</f>
        <v>112490</v>
      </c>
      <c r="E176" s="31">
        <f>INDEX('ONS data MYE 5'!$N$6:$N$445, MATCH($B176,'ONS data MYE 5'!$B$6:$B$445,0))</f>
        <v>357</v>
      </c>
      <c r="F176" s="31">
        <f t="shared" si="4"/>
        <v>5.8777357817796387</v>
      </c>
      <c r="G176" s="31">
        <f t="shared" si="5"/>
        <v>34.547777920412699</v>
      </c>
      <c r="H176" s="31">
        <f>INDEX('Mapping waste'!$D$5:$M$352,MATCH($B176,'Mapping waste'!$B$5:$B$352,0),MATCH(H$3,'Mapping waste'!$D$4:$M$4,0))*$D176</f>
        <v>0</v>
      </c>
      <c r="I176" s="31">
        <f>INDEX('Mapping waste'!$D$5:$M$352,MATCH($B176,'Mapping waste'!$B$5:$B$352,0),MATCH(I$3,'Mapping waste'!$D$4:$M$4,0))*$D176</f>
        <v>0</v>
      </c>
      <c r="J176" s="31">
        <f>INDEX('Mapping waste'!$D$5:$M$352,MATCH($B176,'Mapping waste'!$B$5:$B$352,0),MATCH(J$3,'Mapping waste'!$D$4:$M$4,0))*$D176</f>
        <v>0</v>
      </c>
      <c r="K176" s="31">
        <f>INDEX('Mapping waste'!$D$5:$M$352,MATCH($B176,'Mapping waste'!$B$5:$B$352,0),MATCH(K$3,'Mapping waste'!$D$4:$M$4,0))*$D176</f>
        <v>112490</v>
      </c>
      <c r="L176" s="31">
        <f>INDEX('Mapping waste'!$D$5:$M$352,MATCH($B176,'Mapping waste'!$B$5:$B$352,0),MATCH(L$3,'Mapping waste'!$D$4:$M$4,0))*$D176</f>
        <v>0</v>
      </c>
      <c r="M176" s="31">
        <f>INDEX('Mapping waste'!$D$5:$M$352,MATCH($B176,'Mapping waste'!$B$5:$B$352,0),MATCH(M$3,'Mapping waste'!$D$4:$M$4,0))*$D176</f>
        <v>0</v>
      </c>
      <c r="N176" s="31">
        <f>INDEX('Mapping waste'!$D$5:$M$352,MATCH($B176,'Mapping waste'!$B$5:$B$352,0),MATCH(N$3,'Mapping waste'!$D$4:$M$4,0))*$D176</f>
        <v>0</v>
      </c>
      <c r="O176" s="31">
        <f>INDEX('Mapping waste'!$D$5:$M$352,MATCH($B176,'Mapping waste'!$B$5:$B$352,0),MATCH(O$3,'Mapping waste'!$D$4:$M$4,0))*$D176</f>
        <v>0</v>
      </c>
      <c r="P176" s="31">
        <f>INDEX('Mapping waste'!$D$5:$M$352,MATCH($B176,'Mapping waste'!$B$5:$B$352,0),MATCH(P$3,'Mapping waste'!$D$4:$M$4,0))*$D176</f>
        <v>0</v>
      </c>
      <c r="Q176" s="31">
        <f>INDEX('Mapping waste'!$D$5:$M$352,MATCH($B176,'Mapping waste'!$B$5:$B$352,0),MATCH(Q$3,'Mapping waste'!$D$4:$M$4,0))*$D176</f>
        <v>0</v>
      </c>
    </row>
    <row r="177" spans="1:17" x14ac:dyDescent="0.45">
      <c r="A177" s="20" t="s">
        <v>52</v>
      </c>
      <c r="B177" s="20" t="s">
        <v>53</v>
      </c>
      <c r="C177" s="20" t="s">
        <v>31</v>
      </c>
      <c r="D177" s="31">
        <f>INDEX('ONS data MYE 5'!$M$6:$M$445, MATCH($B177,'ONS data MYE 5'!$B$6:$B$445,0))</f>
        <v>108767</v>
      </c>
      <c r="E177" s="31">
        <f>INDEX('ONS data MYE 5'!$N$6:$N$445, MATCH($B177,'ONS data MYE 5'!$B$6:$B$445,0))</f>
        <v>305</v>
      </c>
      <c r="F177" s="31">
        <f t="shared" si="4"/>
        <v>5.7203117766074119</v>
      </c>
      <c r="G177" s="31">
        <f t="shared" si="5"/>
        <v>32.721966821593448</v>
      </c>
      <c r="H177" s="31">
        <f>INDEX('Mapping waste'!$D$5:$M$352,MATCH($B177,'Mapping waste'!$B$5:$B$352,0),MATCH(H$3,'Mapping waste'!$D$4:$M$4,0))*$D177</f>
        <v>0</v>
      </c>
      <c r="I177" s="31">
        <f>INDEX('Mapping waste'!$D$5:$M$352,MATCH($B177,'Mapping waste'!$B$5:$B$352,0),MATCH(I$3,'Mapping waste'!$D$4:$M$4,0))*$D177</f>
        <v>0</v>
      </c>
      <c r="J177" s="31">
        <f>INDEX('Mapping waste'!$D$5:$M$352,MATCH($B177,'Mapping waste'!$B$5:$B$352,0),MATCH(J$3,'Mapping waste'!$D$4:$M$4,0))*$D177</f>
        <v>0</v>
      </c>
      <c r="K177" s="31">
        <f>INDEX('Mapping waste'!$D$5:$M$352,MATCH($B177,'Mapping waste'!$B$5:$B$352,0),MATCH(K$3,'Mapping waste'!$D$4:$M$4,0))*$D177</f>
        <v>108767</v>
      </c>
      <c r="L177" s="31">
        <f>INDEX('Mapping waste'!$D$5:$M$352,MATCH($B177,'Mapping waste'!$B$5:$B$352,0),MATCH(L$3,'Mapping waste'!$D$4:$M$4,0))*$D177</f>
        <v>0</v>
      </c>
      <c r="M177" s="31">
        <f>INDEX('Mapping waste'!$D$5:$M$352,MATCH($B177,'Mapping waste'!$B$5:$B$352,0),MATCH(M$3,'Mapping waste'!$D$4:$M$4,0))*$D177</f>
        <v>0</v>
      </c>
      <c r="N177" s="31">
        <f>INDEX('Mapping waste'!$D$5:$M$352,MATCH($B177,'Mapping waste'!$B$5:$B$352,0),MATCH(N$3,'Mapping waste'!$D$4:$M$4,0))*$D177</f>
        <v>0</v>
      </c>
      <c r="O177" s="31">
        <f>INDEX('Mapping waste'!$D$5:$M$352,MATCH($B177,'Mapping waste'!$B$5:$B$352,0),MATCH(O$3,'Mapping waste'!$D$4:$M$4,0))*$D177</f>
        <v>0</v>
      </c>
      <c r="P177" s="31">
        <f>INDEX('Mapping waste'!$D$5:$M$352,MATCH($B177,'Mapping waste'!$B$5:$B$352,0),MATCH(P$3,'Mapping waste'!$D$4:$M$4,0))*$D177</f>
        <v>0</v>
      </c>
      <c r="Q177" s="31">
        <f>INDEX('Mapping waste'!$D$5:$M$352,MATCH($B177,'Mapping waste'!$B$5:$B$352,0),MATCH(Q$3,'Mapping waste'!$D$4:$M$4,0))*$D177</f>
        <v>0</v>
      </c>
    </row>
    <row r="178" spans="1:17" x14ac:dyDescent="0.45">
      <c r="A178" s="20" t="s">
        <v>54</v>
      </c>
      <c r="B178" s="20" t="s">
        <v>55</v>
      </c>
      <c r="C178" s="20" t="s">
        <v>31</v>
      </c>
      <c r="D178" s="31">
        <f>INDEX('ONS data MYE 5'!$M$6:$M$445, MATCH($B178,'ONS data MYE 5'!$B$6:$B$445,0))</f>
        <v>83094</v>
      </c>
      <c r="E178" s="31">
        <f>INDEX('ONS data MYE 5'!$N$6:$N$445, MATCH($B178,'ONS data MYE 5'!$B$6:$B$445,0))</f>
        <v>1065</v>
      </c>
      <c r="F178" s="31">
        <f t="shared" si="4"/>
        <v>6.9707300781435251</v>
      </c>
      <c r="G178" s="31">
        <f t="shared" si="5"/>
        <v>48.591077822334839</v>
      </c>
      <c r="H178" s="31">
        <f>INDEX('Mapping waste'!$D$5:$M$352,MATCH($B178,'Mapping waste'!$B$5:$B$352,0),MATCH(H$3,'Mapping waste'!$D$4:$M$4,0))*$D178</f>
        <v>0</v>
      </c>
      <c r="I178" s="31">
        <f>INDEX('Mapping waste'!$D$5:$M$352,MATCH($B178,'Mapping waste'!$B$5:$B$352,0),MATCH(I$3,'Mapping waste'!$D$4:$M$4,0))*$D178</f>
        <v>0</v>
      </c>
      <c r="J178" s="31">
        <f>INDEX('Mapping waste'!$D$5:$M$352,MATCH($B178,'Mapping waste'!$B$5:$B$352,0),MATCH(J$3,'Mapping waste'!$D$4:$M$4,0))*$D178</f>
        <v>0</v>
      </c>
      <c r="K178" s="31">
        <f>INDEX('Mapping waste'!$D$5:$M$352,MATCH($B178,'Mapping waste'!$B$5:$B$352,0),MATCH(K$3,'Mapping waste'!$D$4:$M$4,0))*$D178</f>
        <v>0</v>
      </c>
      <c r="L178" s="31">
        <f>INDEX('Mapping waste'!$D$5:$M$352,MATCH($B178,'Mapping waste'!$B$5:$B$352,0),MATCH(L$3,'Mapping waste'!$D$4:$M$4,0))*$D178</f>
        <v>0</v>
      </c>
      <c r="M178" s="31">
        <f>INDEX('Mapping waste'!$D$5:$M$352,MATCH($B178,'Mapping waste'!$B$5:$B$352,0),MATCH(M$3,'Mapping waste'!$D$4:$M$4,0))*$D178</f>
        <v>0</v>
      </c>
      <c r="N178" s="31">
        <f>INDEX('Mapping waste'!$D$5:$M$352,MATCH($B178,'Mapping waste'!$B$5:$B$352,0),MATCH(N$3,'Mapping waste'!$D$4:$M$4,0))*$D178</f>
        <v>83094</v>
      </c>
      <c r="O178" s="31">
        <f>INDEX('Mapping waste'!$D$5:$M$352,MATCH($B178,'Mapping waste'!$B$5:$B$352,0),MATCH(O$3,'Mapping waste'!$D$4:$M$4,0))*$D178</f>
        <v>0</v>
      </c>
      <c r="P178" s="31">
        <f>INDEX('Mapping waste'!$D$5:$M$352,MATCH($B178,'Mapping waste'!$B$5:$B$352,0),MATCH(P$3,'Mapping waste'!$D$4:$M$4,0))*$D178</f>
        <v>0</v>
      </c>
      <c r="Q178" s="31">
        <f>INDEX('Mapping waste'!$D$5:$M$352,MATCH($B178,'Mapping waste'!$B$5:$B$352,0),MATCH(Q$3,'Mapping waste'!$D$4:$M$4,0))*$D178</f>
        <v>0</v>
      </c>
    </row>
    <row r="179" spans="1:17" x14ac:dyDescent="0.45">
      <c r="A179" s="20" t="s">
        <v>56</v>
      </c>
      <c r="B179" s="20" t="s">
        <v>57</v>
      </c>
      <c r="C179" s="20" t="s">
        <v>31</v>
      </c>
      <c r="D179" s="31">
        <f>INDEX('ONS data MYE 5'!$M$6:$M$445, MATCH($B179,'ONS data MYE 5'!$B$6:$B$445,0))</f>
        <v>97371</v>
      </c>
      <c r="E179" s="31">
        <f>INDEX('ONS data MYE 5'!$N$6:$N$445, MATCH($B179,'ONS data MYE 5'!$B$6:$B$445,0))</f>
        <v>2169</v>
      </c>
      <c r="F179" s="31">
        <f t="shared" si="4"/>
        <v>7.6820215108268748</v>
      </c>
      <c r="G179" s="31">
        <f t="shared" si="5"/>
        <v>59.013454492806822</v>
      </c>
      <c r="H179" s="31">
        <f>INDEX('Mapping waste'!$D$5:$M$352,MATCH($B179,'Mapping waste'!$B$5:$B$352,0),MATCH(H$3,'Mapping waste'!$D$4:$M$4,0))*$D179</f>
        <v>0</v>
      </c>
      <c r="I179" s="31">
        <f>INDEX('Mapping waste'!$D$5:$M$352,MATCH($B179,'Mapping waste'!$B$5:$B$352,0),MATCH(I$3,'Mapping waste'!$D$4:$M$4,0))*$D179</f>
        <v>0</v>
      </c>
      <c r="J179" s="31">
        <f>INDEX('Mapping waste'!$D$5:$M$352,MATCH($B179,'Mapping waste'!$B$5:$B$352,0),MATCH(J$3,'Mapping waste'!$D$4:$M$4,0))*$D179</f>
        <v>0</v>
      </c>
      <c r="K179" s="31">
        <f>INDEX('Mapping waste'!$D$5:$M$352,MATCH($B179,'Mapping waste'!$B$5:$B$352,0),MATCH(K$3,'Mapping waste'!$D$4:$M$4,0))*$D179</f>
        <v>0</v>
      </c>
      <c r="L179" s="31">
        <f>INDEX('Mapping waste'!$D$5:$M$352,MATCH($B179,'Mapping waste'!$B$5:$B$352,0),MATCH(L$3,'Mapping waste'!$D$4:$M$4,0))*$D179</f>
        <v>0</v>
      </c>
      <c r="M179" s="31">
        <f>INDEX('Mapping waste'!$D$5:$M$352,MATCH($B179,'Mapping waste'!$B$5:$B$352,0),MATCH(M$3,'Mapping waste'!$D$4:$M$4,0))*$D179</f>
        <v>0</v>
      </c>
      <c r="N179" s="31">
        <f>INDEX('Mapping waste'!$D$5:$M$352,MATCH($B179,'Mapping waste'!$B$5:$B$352,0),MATCH(N$3,'Mapping waste'!$D$4:$M$4,0))*$D179</f>
        <v>97371</v>
      </c>
      <c r="O179" s="31">
        <f>INDEX('Mapping waste'!$D$5:$M$352,MATCH($B179,'Mapping waste'!$B$5:$B$352,0),MATCH(O$3,'Mapping waste'!$D$4:$M$4,0))*$D179</f>
        <v>0</v>
      </c>
      <c r="P179" s="31">
        <f>INDEX('Mapping waste'!$D$5:$M$352,MATCH($B179,'Mapping waste'!$B$5:$B$352,0),MATCH(P$3,'Mapping waste'!$D$4:$M$4,0))*$D179</f>
        <v>0</v>
      </c>
      <c r="Q179" s="31">
        <f>INDEX('Mapping waste'!$D$5:$M$352,MATCH($B179,'Mapping waste'!$B$5:$B$352,0),MATCH(Q$3,'Mapping waste'!$D$4:$M$4,0))*$D179</f>
        <v>0</v>
      </c>
    </row>
    <row r="180" spans="1:17" x14ac:dyDescent="0.45">
      <c r="A180" s="20" t="s">
        <v>58</v>
      </c>
      <c r="B180" s="20" t="s">
        <v>59</v>
      </c>
      <c r="C180" s="20" t="s">
        <v>31</v>
      </c>
      <c r="D180" s="31">
        <f>INDEX('ONS data MYE 5'!$M$6:$M$445, MATCH($B180,'ONS data MYE 5'!$B$6:$B$445,0))</f>
        <v>87134</v>
      </c>
      <c r="E180" s="31">
        <f>INDEX('ONS data MYE 5'!$N$6:$N$445, MATCH($B180,'ONS data MYE 5'!$B$6:$B$445,0))</f>
        <v>916</v>
      </c>
      <c r="F180" s="31">
        <f t="shared" si="4"/>
        <v>6.8200163646741299</v>
      </c>
      <c r="G180" s="31">
        <f t="shared" si="5"/>
        <v>46.512623214422931</v>
      </c>
      <c r="H180" s="31">
        <f>INDEX('Mapping waste'!$D$5:$M$352,MATCH($B180,'Mapping waste'!$B$5:$B$352,0),MATCH(H$3,'Mapping waste'!$D$4:$M$4,0))*$D180</f>
        <v>0</v>
      </c>
      <c r="I180" s="31">
        <f>INDEX('Mapping waste'!$D$5:$M$352,MATCH($B180,'Mapping waste'!$B$5:$B$352,0),MATCH(I$3,'Mapping waste'!$D$4:$M$4,0))*$D180</f>
        <v>0</v>
      </c>
      <c r="J180" s="31">
        <f>INDEX('Mapping waste'!$D$5:$M$352,MATCH($B180,'Mapping waste'!$B$5:$B$352,0),MATCH(J$3,'Mapping waste'!$D$4:$M$4,0))*$D180</f>
        <v>0</v>
      </c>
      <c r="K180" s="31">
        <f>INDEX('Mapping waste'!$D$5:$M$352,MATCH($B180,'Mapping waste'!$B$5:$B$352,0),MATCH(K$3,'Mapping waste'!$D$4:$M$4,0))*$D180</f>
        <v>0</v>
      </c>
      <c r="L180" s="31">
        <f>INDEX('Mapping waste'!$D$5:$M$352,MATCH($B180,'Mapping waste'!$B$5:$B$352,0),MATCH(L$3,'Mapping waste'!$D$4:$M$4,0))*$D180</f>
        <v>0</v>
      </c>
      <c r="M180" s="31">
        <f>INDEX('Mapping waste'!$D$5:$M$352,MATCH($B180,'Mapping waste'!$B$5:$B$352,0),MATCH(M$3,'Mapping waste'!$D$4:$M$4,0))*$D180</f>
        <v>0</v>
      </c>
      <c r="N180" s="31">
        <f>INDEX('Mapping waste'!$D$5:$M$352,MATCH($B180,'Mapping waste'!$B$5:$B$352,0),MATCH(N$3,'Mapping waste'!$D$4:$M$4,0))*$D180</f>
        <v>87134</v>
      </c>
      <c r="O180" s="31">
        <f>INDEX('Mapping waste'!$D$5:$M$352,MATCH($B180,'Mapping waste'!$B$5:$B$352,0),MATCH(O$3,'Mapping waste'!$D$4:$M$4,0))*$D180</f>
        <v>0</v>
      </c>
      <c r="P180" s="31">
        <f>INDEX('Mapping waste'!$D$5:$M$352,MATCH($B180,'Mapping waste'!$B$5:$B$352,0),MATCH(P$3,'Mapping waste'!$D$4:$M$4,0))*$D180</f>
        <v>0</v>
      </c>
      <c r="Q180" s="31">
        <f>INDEX('Mapping waste'!$D$5:$M$352,MATCH($B180,'Mapping waste'!$B$5:$B$352,0),MATCH(Q$3,'Mapping waste'!$D$4:$M$4,0))*$D180</f>
        <v>0</v>
      </c>
    </row>
    <row r="181" spans="1:17" x14ac:dyDescent="0.45">
      <c r="A181" s="20" t="s">
        <v>84</v>
      </c>
      <c r="B181" s="20" t="s">
        <v>85</v>
      </c>
      <c r="C181" s="20" t="s">
        <v>31</v>
      </c>
      <c r="D181" s="31">
        <f>INDEX('ONS data MYE 5'!$M$6:$M$445, MATCH($B181,'ONS data MYE 5'!$B$6:$B$445,0))</f>
        <v>256376</v>
      </c>
      <c r="E181" s="31">
        <f>INDEX('ONS data MYE 5'!$N$6:$N$445, MATCH($B181,'ONS data MYE 5'!$B$6:$B$445,0))</f>
        <v>831</v>
      </c>
      <c r="F181" s="31">
        <f t="shared" si="4"/>
        <v>6.7226297948554485</v>
      </c>
      <c r="G181" s="31">
        <f t="shared" si="5"/>
        <v>45.193751358678213</v>
      </c>
      <c r="H181" s="31">
        <f>INDEX('Mapping waste'!$D$5:$M$352,MATCH($B181,'Mapping waste'!$B$5:$B$352,0),MATCH(H$3,'Mapping waste'!$D$4:$M$4,0))*$D181</f>
        <v>256376</v>
      </c>
      <c r="I181" s="31">
        <f>INDEX('Mapping waste'!$D$5:$M$352,MATCH($B181,'Mapping waste'!$B$5:$B$352,0),MATCH(I$3,'Mapping waste'!$D$4:$M$4,0))*$D181</f>
        <v>0</v>
      </c>
      <c r="J181" s="31">
        <f>INDEX('Mapping waste'!$D$5:$M$352,MATCH($B181,'Mapping waste'!$B$5:$B$352,0),MATCH(J$3,'Mapping waste'!$D$4:$M$4,0))*$D181</f>
        <v>0</v>
      </c>
      <c r="K181" s="31">
        <f>INDEX('Mapping waste'!$D$5:$M$352,MATCH($B181,'Mapping waste'!$B$5:$B$352,0),MATCH(K$3,'Mapping waste'!$D$4:$M$4,0))*$D181</f>
        <v>0</v>
      </c>
      <c r="L181" s="31">
        <f>INDEX('Mapping waste'!$D$5:$M$352,MATCH($B181,'Mapping waste'!$B$5:$B$352,0),MATCH(L$3,'Mapping waste'!$D$4:$M$4,0))*$D181</f>
        <v>0</v>
      </c>
      <c r="M181" s="31">
        <f>INDEX('Mapping waste'!$D$5:$M$352,MATCH($B181,'Mapping waste'!$B$5:$B$352,0),MATCH(M$3,'Mapping waste'!$D$4:$M$4,0))*$D181</f>
        <v>0</v>
      </c>
      <c r="N181" s="31">
        <f>INDEX('Mapping waste'!$D$5:$M$352,MATCH($B181,'Mapping waste'!$B$5:$B$352,0),MATCH(N$3,'Mapping waste'!$D$4:$M$4,0))*$D181</f>
        <v>0</v>
      </c>
      <c r="O181" s="31">
        <f>INDEX('Mapping waste'!$D$5:$M$352,MATCH($B181,'Mapping waste'!$B$5:$B$352,0),MATCH(O$3,'Mapping waste'!$D$4:$M$4,0))*$D181</f>
        <v>0</v>
      </c>
      <c r="P181" s="31">
        <f>INDEX('Mapping waste'!$D$5:$M$352,MATCH($B181,'Mapping waste'!$B$5:$B$352,0),MATCH(P$3,'Mapping waste'!$D$4:$M$4,0))*$D181</f>
        <v>0</v>
      </c>
      <c r="Q181" s="31">
        <f>INDEX('Mapping waste'!$D$5:$M$352,MATCH($B181,'Mapping waste'!$B$5:$B$352,0),MATCH(Q$3,'Mapping waste'!$D$4:$M$4,0))*$D181</f>
        <v>0</v>
      </c>
    </row>
    <row r="182" spans="1:17" x14ac:dyDescent="0.45">
      <c r="A182" s="20" t="s">
        <v>90</v>
      </c>
      <c r="B182" s="20" t="s">
        <v>91</v>
      </c>
      <c r="C182" s="20" t="s">
        <v>31</v>
      </c>
      <c r="D182" s="31">
        <f>INDEX('ONS data MYE 5'!$M$6:$M$445, MATCH($B182,'ONS data MYE 5'!$B$6:$B$445,0))</f>
        <v>180875</v>
      </c>
      <c r="E182" s="31">
        <f>INDEX('ONS data MYE 5'!$N$6:$N$445, MATCH($B182,'ONS data MYE 5'!$B$6:$B$445,0))</f>
        <v>200</v>
      </c>
      <c r="F182" s="31">
        <f t="shared" si="4"/>
        <v>5.2983173665480363</v>
      </c>
      <c r="G182" s="31">
        <f t="shared" si="5"/>
        <v>28.072166916664518</v>
      </c>
      <c r="H182" s="31">
        <f>INDEX('Mapping waste'!$D$5:$M$352,MATCH($B182,'Mapping waste'!$B$5:$B$352,0),MATCH(H$3,'Mapping waste'!$D$4:$M$4,0))*$D182</f>
        <v>36175</v>
      </c>
      <c r="I182" s="31">
        <f>INDEX('Mapping waste'!$D$5:$M$352,MATCH($B182,'Mapping waste'!$B$5:$B$352,0),MATCH(I$3,'Mapping waste'!$D$4:$M$4,0))*$D182</f>
        <v>0</v>
      </c>
      <c r="J182" s="31">
        <f>INDEX('Mapping waste'!$D$5:$M$352,MATCH($B182,'Mapping waste'!$B$5:$B$352,0),MATCH(J$3,'Mapping waste'!$D$4:$M$4,0))*$D182</f>
        <v>0</v>
      </c>
      <c r="K182" s="31">
        <f>INDEX('Mapping waste'!$D$5:$M$352,MATCH($B182,'Mapping waste'!$B$5:$B$352,0),MATCH(K$3,'Mapping waste'!$D$4:$M$4,0))*$D182</f>
        <v>0</v>
      </c>
      <c r="L182" s="31">
        <f>INDEX('Mapping waste'!$D$5:$M$352,MATCH($B182,'Mapping waste'!$B$5:$B$352,0),MATCH(L$3,'Mapping waste'!$D$4:$M$4,0))*$D182</f>
        <v>0</v>
      </c>
      <c r="M182" s="31">
        <f>INDEX('Mapping waste'!$D$5:$M$352,MATCH($B182,'Mapping waste'!$B$5:$B$352,0),MATCH(M$3,'Mapping waste'!$D$4:$M$4,0))*$D182</f>
        <v>0</v>
      </c>
      <c r="N182" s="31">
        <f>INDEX('Mapping waste'!$D$5:$M$352,MATCH($B182,'Mapping waste'!$B$5:$B$352,0),MATCH(N$3,'Mapping waste'!$D$4:$M$4,0))*$D182</f>
        <v>144700</v>
      </c>
      <c r="O182" s="31">
        <f>INDEX('Mapping waste'!$D$5:$M$352,MATCH($B182,'Mapping waste'!$B$5:$B$352,0),MATCH(O$3,'Mapping waste'!$D$4:$M$4,0))*$D182</f>
        <v>0</v>
      </c>
      <c r="P182" s="31">
        <f>INDEX('Mapping waste'!$D$5:$M$352,MATCH($B182,'Mapping waste'!$B$5:$B$352,0),MATCH(P$3,'Mapping waste'!$D$4:$M$4,0))*$D182</f>
        <v>0</v>
      </c>
      <c r="Q182" s="31">
        <f>INDEX('Mapping waste'!$D$5:$M$352,MATCH($B182,'Mapping waste'!$B$5:$B$352,0),MATCH(Q$3,'Mapping waste'!$D$4:$M$4,0))*$D182</f>
        <v>0</v>
      </c>
    </row>
    <row r="183" spans="1:17" x14ac:dyDescent="0.45">
      <c r="A183" s="20" t="s">
        <v>160</v>
      </c>
      <c r="B183" s="20" t="s">
        <v>161</v>
      </c>
      <c r="C183" s="20" t="s">
        <v>31</v>
      </c>
      <c r="D183" s="31">
        <f>INDEX('ONS data MYE 5'!$M$6:$M$445, MATCH($B183,'ONS data MYE 5'!$B$6:$B$445,0))</f>
        <v>178186</v>
      </c>
      <c r="E183" s="31">
        <f>INDEX('ONS data MYE 5'!$N$6:$N$445, MATCH($B183,'ONS data MYE 5'!$B$6:$B$445,0))</f>
        <v>237</v>
      </c>
      <c r="F183" s="31">
        <f t="shared" si="4"/>
        <v>5.4680601411351315</v>
      </c>
      <c r="G183" s="31">
        <f t="shared" si="5"/>
        <v>29.899681707070755</v>
      </c>
      <c r="H183" s="31">
        <f>INDEX('Mapping waste'!$D$5:$M$352,MATCH($B183,'Mapping waste'!$B$5:$B$352,0),MATCH(H$3,'Mapping waste'!$D$4:$M$4,0))*$D183</f>
        <v>0</v>
      </c>
      <c r="I183" s="31">
        <f>INDEX('Mapping waste'!$D$5:$M$352,MATCH($B183,'Mapping waste'!$B$5:$B$352,0),MATCH(I$3,'Mapping waste'!$D$4:$M$4,0))*$D183</f>
        <v>0</v>
      </c>
      <c r="J183" s="31">
        <f>INDEX('Mapping waste'!$D$5:$M$352,MATCH($B183,'Mapping waste'!$B$5:$B$352,0),MATCH(J$3,'Mapping waste'!$D$4:$M$4,0))*$D183</f>
        <v>0</v>
      </c>
      <c r="K183" s="31">
        <f>INDEX('Mapping waste'!$D$5:$M$352,MATCH($B183,'Mapping waste'!$B$5:$B$352,0),MATCH(K$3,'Mapping waste'!$D$4:$M$4,0))*$D183</f>
        <v>178186</v>
      </c>
      <c r="L183" s="31">
        <f>INDEX('Mapping waste'!$D$5:$M$352,MATCH($B183,'Mapping waste'!$B$5:$B$352,0),MATCH(L$3,'Mapping waste'!$D$4:$M$4,0))*$D183</f>
        <v>0</v>
      </c>
      <c r="M183" s="31">
        <f>INDEX('Mapping waste'!$D$5:$M$352,MATCH($B183,'Mapping waste'!$B$5:$B$352,0),MATCH(M$3,'Mapping waste'!$D$4:$M$4,0))*$D183</f>
        <v>0</v>
      </c>
      <c r="N183" s="31">
        <f>INDEX('Mapping waste'!$D$5:$M$352,MATCH($B183,'Mapping waste'!$B$5:$B$352,0),MATCH(N$3,'Mapping waste'!$D$4:$M$4,0))*$D183</f>
        <v>0</v>
      </c>
      <c r="O183" s="31">
        <f>INDEX('Mapping waste'!$D$5:$M$352,MATCH($B183,'Mapping waste'!$B$5:$B$352,0),MATCH(O$3,'Mapping waste'!$D$4:$M$4,0))*$D183</f>
        <v>0</v>
      </c>
      <c r="P183" s="31">
        <f>INDEX('Mapping waste'!$D$5:$M$352,MATCH($B183,'Mapping waste'!$B$5:$B$352,0),MATCH(P$3,'Mapping waste'!$D$4:$M$4,0))*$D183</f>
        <v>0</v>
      </c>
      <c r="Q183" s="31">
        <f>INDEX('Mapping waste'!$D$5:$M$352,MATCH($B183,'Mapping waste'!$B$5:$B$352,0),MATCH(Q$3,'Mapping waste'!$D$4:$M$4,0))*$D183</f>
        <v>0</v>
      </c>
    </row>
    <row r="184" spans="1:17" x14ac:dyDescent="0.45">
      <c r="A184" s="20" t="s">
        <v>222</v>
      </c>
      <c r="B184" s="20" t="s">
        <v>223</v>
      </c>
      <c r="C184" s="20" t="s">
        <v>31</v>
      </c>
      <c r="D184" s="31">
        <f>INDEX('ONS data MYE 5'!$M$6:$M$445, MATCH($B184,'ONS data MYE 5'!$B$6:$B$445,0))</f>
        <v>206670</v>
      </c>
      <c r="E184" s="31">
        <f>INDEX('ONS data MYE 5'!$N$6:$N$445, MATCH($B184,'ONS data MYE 5'!$B$6:$B$445,0))</f>
        <v>5117</v>
      </c>
      <c r="F184" s="31">
        <f t="shared" si="4"/>
        <v>8.5403236088050924</v>
      </c>
      <c r="G184" s="31">
        <f t="shared" si="5"/>
        <v>72.937127343113644</v>
      </c>
      <c r="H184" s="31">
        <f>INDEX('Mapping waste'!$D$5:$M$352,MATCH($B184,'Mapping waste'!$B$5:$B$352,0),MATCH(H$3,'Mapping waste'!$D$4:$M$4,0))*$D184</f>
        <v>0</v>
      </c>
      <c r="I184" s="31">
        <f>INDEX('Mapping waste'!$D$5:$M$352,MATCH($B184,'Mapping waste'!$B$5:$B$352,0),MATCH(I$3,'Mapping waste'!$D$4:$M$4,0))*$D184</f>
        <v>0</v>
      </c>
      <c r="J184" s="31">
        <f>INDEX('Mapping waste'!$D$5:$M$352,MATCH($B184,'Mapping waste'!$B$5:$B$352,0),MATCH(J$3,'Mapping waste'!$D$4:$M$4,0))*$D184</f>
        <v>0</v>
      </c>
      <c r="K184" s="31">
        <f>INDEX('Mapping waste'!$D$5:$M$352,MATCH($B184,'Mapping waste'!$B$5:$B$352,0),MATCH(K$3,'Mapping waste'!$D$4:$M$4,0))*$D184</f>
        <v>206670</v>
      </c>
      <c r="L184" s="31">
        <f>INDEX('Mapping waste'!$D$5:$M$352,MATCH($B184,'Mapping waste'!$B$5:$B$352,0),MATCH(L$3,'Mapping waste'!$D$4:$M$4,0))*$D184</f>
        <v>0</v>
      </c>
      <c r="M184" s="31">
        <f>INDEX('Mapping waste'!$D$5:$M$352,MATCH($B184,'Mapping waste'!$B$5:$B$352,0),MATCH(M$3,'Mapping waste'!$D$4:$M$4,0))*$D184</f>
        <v>0</v>
      </c>
      <c r="N184" s="31">
        <f>INDEX('Mapping waste'!$D$5:$M$352,MATCH($B184,'Mapping waste'!$B$5:$B$352,0),MATCH(N$3,'Mapping waste'!$D$4:$M$4,0))*$D184</f>
        <v>0</v>
      </c>
      <c r="O184" s="31">
        <f>INDEX('Mapping waste'!$D$5:$M$352,MATCH($B184,'Mapping waste'!$B$5:$B$352,0),MATCH(O$3,'Mapping waste'!$D$4:$M$4,0))*$D184</f>
        <v>0</v>
      </c>
      <c r="P184" s="31">
        <f>INDEX('Mapping waste'!$D$5:$M$352,MATCH($B184,'Mapping waste'!$B$5:$B$352,0),MATCH(P$3,'Mapping waste'!$D$4:$M$4,0))*$D184</f>
        <v>0</v>
      </c>
      <c r="Q184" s="31">
        <f>INDEX('Mapping waste'!$D$5:$M$352,MATCH($B184,'Mapping waste'!$B$5:$B$352,0),MATCH(Q$3,'Mapping waste'!$D$4:$M$4,0))*$D184</f>
        <v>0</v>
      </c>
    </row>
    <row r="185" spans="1:17" x14ac:dyDescent="0.45">
      <c r="A185" s="20" t="s">
        <v>224</v>
      </c>
      <c r="B185" s="20" t="s">
        <v>225</v>
      </c>
      <c r="C185" s="20" t="s">
        <v>31</v>
      </c>
      <c r="D185" s="31">
        <f>INDEX('ONS data MYE 5'!$M$6:$M$445, MATCH($B185,'ONS data MYE 5'!$B$6:$B$445,0))</f>
        <v>113873</v>
      </c>
      <c r="E185" s="31">
        <f>INDEX('ONS data MYE 5'!$N$6:$N$445, MATCH($B185,'ONS data MYE 5'!$B$6:$B$445,0))</f>
        <v>1534</v>
      </c>
      <c r="F185" s="31">
        <f t="shared" si="4"/>
        <v>7.3356339819272014</v>
      </c>
      <c r="G185" s="31">
        <f t="shared" si="5"/>
        <v>53.811525916805131</v>
      </c>
      <c r="H185" s="31">
        <f>INDEX('Mapping waste'!$D$5:$M$352,MATCH($B185,'Mapping waste'!$B$5:$B$352,0),MATCH(H$3,'Mapping waste'!$D$4:$M$4,0))*$D185</f>
        <v>0</v>
      </c>
      <c r="I185" s="31">
        <f>INDEX('Mapping waste'!$D$5:$M$352,MATCH($B185,'Mapping waste'!$B$5:$B$352,0),MATCH(I$3,'Mapping waste'!$D$4:$M$4,0))*$D185</f>
        <v>0</v>
      </c>
      <c r="J185" s="31">
        <f>INDEX('Mapping waste'!$D$5:$M$352,MATCH($B185,'Mapping waste'!$B$5:$B$352,0),MATCH(J$3,'Mapping waste'!$D$4:$M$4,0))*$D185</f>
        <v>0</v>
      </c>
      <c r="K185" s="31">
        <f>INDEX('Mapping waste'!$D$5:$M$352,MATCH($B185,'Mapping waste'!$B$5:$B$352,0),MATCH(K$3,'Mapping waste'!$D$4:$M$4,0))*$D185</f>
        <v>113873</v>
      </c>
      <c r="L185" s="31">
        <f>INDEX('Mapping waste'!$D$5:$M$352,MATCH($B185,'Mapping waste'!$B$5:$B$352,0),MATCH(L$3,'Mapping waste'!$D$4:$M$4,0))*$D185</f>
        <v>0</v>
      </c>
      <c r="M185" s="31">
        <f>INDEX('Mapping waste'!$D$5:$M$352,MATCH($B185,'Mapping waste'!$B$5:$B$352,0),MATCH(M$3,'Mapping waste'!$D$4:$M$4,0))*$D185</f>
        <v>0</v>
      </c>
      <c r="N185" s="31">
        <f>INDEX('Mapping waste'!$D$5:$M$352,MATCH($B185,'Mapping waste'!$B$5:$B$352,0),MATCH(N$3,'Mapping waste'!$D$4:$M$4,0))*$D185</f>
        <v>0</v>
      </c>
      <c r="O185" s="31">
        <f>INDEX('Mapping waste'!$D$5:$M$352,MATCH($B185,'Mapping waste'!$B$5:$B$352,0),MATCH(O$3,'Mapping waste'!$D$4:$M$4,0))*$D185</f>
        <v>0</v>
      </c>
      <c r="P185" s="31">
        <f>INDEX('Mapping waste'!$D$5:$M$352,MATCH($B185,'Mapping waste'!$B$5:$B$352,0),MATCH(P$3,'Mapping waste'!$D$4:$M$4,0))*$D185</f>
        <v>0</v>
      </c>
      <c r="Q185" s="31">
        <f>INDEX('Mapping waste'!$D$5:$M$352,MATCH($B185,'Mapping waste'!$B$5:$B$352,0),MATCH(Q$3,'Mapping waste'!$D$4:$M$4,0))*$D185</f>
        <v>0</v>
      </c>
    </row>
    <row r="186" spans="1:17" x14ac:dyDescent="0.45">
      <c r="A186" s="20" t="s">
        <v>226</v>
      </c>
      <c r="B186" s="20" t="s">
        <v>227</v>
      </c>
      <c r="C186" s="20" t="s">
        <v>31</v>
      </c>
      <c r="D186" s="31">
        <f>INDEX('ONS data MYE 5'!$M$6:$M$445, MATCH($B186,'ONS data MYE 5'!$B$6:$B$445,0))</f>
        <v>83542</v>
      </c>
      <c r="E186" s="31">
        <f>INDEX('ONS data MYE 5'!$N$6:$N$445, MATCH($B186,'ONS data MYE 5'!$B$6:$B$445,0))</f>
        <v>3294</v>
      </c>
      <c r="F186" s="31">
        <f t="shared" si="4"/>
        <v>8.099857910737585</v>
      </c>
      <c r="G186" s="31">
        <f t="shared" si="5"/>
        <v>65.607698174138235</v>
      </c>
      <c r="H186" s="31">
        <f>INDEX('Mapping waste'!$D$5:$M$352,MATCH($B186,'Mapping waste'!$B$5:$B$352,0),MATCH(H$3,'Mapping waste'!$D$4:$M$4,0))*$D186</f>
        <v>0</v>
      </c>
      <c r="I186" s="31">
        <f>INDEX('Mapping waste'!$D$5:$M$352,MATCH($B186,'Mapping waste'!$B$5:$B$352,0),MATCH(I$3,'Mapping waste'!$D$4:$M$4,0))*$D186</f>
        <v>0</v>
      </c>
      <c r="J186" s="31">
        <f>INDEX('Mapping waste'!$D$5:$M$352,MATCH($B186,'Mapping waste'!$B$5:$B$352,0),MATCH(J$3,'Mapping waste'!$D$4:$M$4,0))*$D186</f>
        <v>0</v>
      </c>
      <c r="K186" s="31">
        <f>INDEX('Mapping waste'!$D$5:$M$352,MATCH($B186,'Mapping waste'!$B$5:$B$352,0),MATCH(K$3,'Mapping waste'!$D$4:$M$4,0))*$D186</f>
        <v>83542</v>
      </c>
      <c r="L186" s="31">
        <f>INDEX('Mapping waste'!$D$5:$M$352,MATCH($B186,'Mapping waste'!$B$5:$B$352,0),MATCH(L$3,'Mapping waste'!$D$4:$M$4,0))*$D186</f>
        <v>0</v>
      </c>
      <c r="M186" s="31">
        <f>INDEX('Mapping waste'!$D$5:$M$352,MATCH($B186,'Mapping waste'!$B$5:$B$352,0),MATCH(M$3,'Mapping waste'!$D$4:$M$4,0))*$D186</f>
        <v>0</v>
      </c>
      <c r="N186" s="31">
        <f>INDEX('Mapping waste'!$D$5:$M$352,MATCH($B186,'Mapping waste'!$B$5:$B$352,0),MATCH(N$3,'Mapping waste'!$D$4:$M$4,0))*$D186</f>
        <v>0</v>
      </c>
      <c r="O186" s="31">
        <f>INDEX('Mapping waste'!$D$5:$M$352,MATCH($B186,'Mapping waste'!$B$5:$B$352,0),MATCH(O$3,'Mapping waste'!$D$4:$M$4,0))*$D186</f>
        <v>0</v>
      </c>
      <c r="P186" s="31">
        <f>INDEX('Mapping waste'!$D$5:$M$352,MATCH($B186,'Mapping waste'!$B$5:$B$352,0),MATCH(P$3,'Mapping waste'!$D$4:$M$4,0))*$D186</f>
        <v>0</v>
      </c>
      <c r="Q186" s="31">
        <f>INDEX('Mapping waste'!$D$5:$M$352,MATCH($B186,'Mapping waste'!$B$5:$B$352,0),MATCH(Q$3,'Mapping waste'!$D$4:$M$4,0))*$D186</f>
        <v>0</v>
      </c>
    </row>
    <row r="187" spans="1:17" x14ac:dyDescent="0.45">
      <c r="A187" s="20" t="s">
        <v>228</v>
      </c>
      <c r="B187" s="20" t="s">
        <v>229</v>
      </c>
      <c r="C187" s="20" t="s">
        <v>31</v>
      </c>
      <c r="D187" s="31">
        <f>INDEX('ONS data MYE 5'!$M$6:$M$445, MATCH($B187,'ONS data MYE 5'!$B$6:$B$445,0))</f>
        <v>121671</v>
      </c>
      <c r="E187" s="31">
        <f>INDEX('ONS data MYE 5'!$N$6:$N$445, MATCH($B187,'ONS data MYE 5'!$B$6:$B$445,0))</f>
        <v>2197</v>
      </c>
      <c r="F187" s="31">
        <f t="shared" si="4"/>
        <v>7.6948480723846098</v>
      </c>
      <c r="G187" s="31">
        <f t="shared" si="5"/>
        <v>59.210686857081143</v>
      </c>
      <c r="H187" s="31">
        <f>INDEX('Mapping waste'!$D$5:$M$352,MATCH($B187,'Mapping waste'!$B$5:$B$352,0),MATCH(H$3,'Mapping waste'!$D$4:$M$4,0))*$D187</f>
        <v>0</v>
      </c>
      <c r="I187" s="31">
        <f>INDEX('Mapping waste'!$D$5:$M$352,MATCH($B187,'Mapping waste'!$B$5:$B$352,0),MATCH(I$3,'Mapping waste'!$D$4:$M$4,0))*$D187</f>
        <v>0</v>
      </c>
      <c r="J187" s="31">
        <f>INDEX('Mapping waste'!$D$5:$M$352,MATCH($B187,'Mapping waste'!$B$5:$B$352,0),MATCH(J$3,'Mapping waste'!$D$4:$M$4,0))*$D187</f>
        <v>0</v>
      </c>
      <c r="K187" s="31">
        <f>INDEX('Mapping waste'!$D$5:$M$352,MATCH($B187,'Mapping waste'!$B$5:$B$352,0),MATCH(K$3,'Mapping waste'!$D$4:$M$4,0))*$D187</f>
        <v>121671</v>
      </c>
      <c r="L187" s="31">
        <f>INDEX('Mapping waste'!$D$5:$M$352,MATCH($B187,'Mapping waste'!$B$5:$B$352,0),MATCH(L$3,'Mapping waste'!$D$4:$M$4,0))*$D187</f>
        <v>0</v>
      </c>
      <c r="M187" s="31">
        <f>INDEX('Mapping waste'!$D$5:$M$352,MATCH($B187,'Mapping waste'!$B$5:$B$352,0),MATCH(M$3,'Mapping waste'!$D$4:$M$4,0))*$D187</f>
        <v>0</v>
      </c>
      <c r="N187" s="31">
        <f>INDEX('Mapping waste'!$D$5:$M$352,MATCH($B187,'Mapping waste'!$B$5:$B$352,0),MATCH(N$3,'Mapping waste'!$D$4:$M$4,0))*$D187</f>
        <v>0</v>
      </c>
      <c r="O187" s="31">
        <f>INDEX('Mapping waste'!$D$5:$M$352,MATCH($B187,'Mapping waste'!$B$5:$B$352,0),MATCH(O$3,'Mapping waste'!$D$4:$M$4,0))*$D187</f>
        <v>0</v>
      </c>
      <c r="P187" s="31">
        <f>INDEX('Mapping waste'!$D$5:$M$352,MATCH($B187,'Mapping waste'!$B$5:$B$352,0),MATCH(P$3,'Mapping waste'!$D$4:$M$4,0))*$D187</f>
        <v>0</v>
      </c>
      <c r="Q187" s="31">
        <f>INDEX('Mapping waste'!$D$5:$M$352,MATCH($B187,'Mapping waste'!$B$5:$B$352,0),MATCH(Q$3,'Mapping waste'!$D$4:$M$4,0))*$D187</f>
        <v>0</v>
      </c>
    </row>
    <row r="188" spans="1:17" x14ac:dyDescent="0.45">
      <c r="A188" s="20" t="s">
        <v>230</v>
      </c>
      <c r="B188" s="20" t="s">
        <v>231</v>
      </c>
      <c r="C188" s="20" t="s">
        <v>31</v>
      </c>
      <c r="D188" s="31">
        <f>INDEX('ONS data MYE 5'!$M$6:$M$445, MATCH($B188,'ONS data MYE 5'!$B$6:$B$445,0))</f>
        <v>119037</v>
      </c>
      <c r="E188" s="31">
        <f>INDEX('ONS data MYE 5'!$N$6:$N$445, MATCH($B188,'ONS data MYE 5'!$B$6:$B$445,0))</f>
        <v>180</v>
      </c>
      <c r="F188" s="31">
        <f t="shared" si="4"/>
        <v>5.1929568508902104</v>
      </c>
      <c r="G188" s="31">
        <f t="shared" si="5"/>
        <v>26.96680085520757</v>
      </c>
      <c r="H188" s="31">
        <f>INDEX('Mapping waste'!$D$5:$M$352,MATCH($B188,'Mapping waste'!$B$5:$B$352,0),MATCH(H$3,'Mapping waste'!$D$4:$M$4,0))*$D188</f>
        <v>0</v>
      </c>
      <c r="I188" s="31">
        <f>INDEX('Mapping waste'!$D$5:$M$352,MATCH($B188,'Mapping waste'!$B$5:$B$352,0),MATCH(I$3,'Mapping waste'!$D$4:$M$4,0))*$D188</f>
        <v>0</v>
      </c>
      <c r="J188" s="31">
        <f>INDEX('Mapping waste'!$D$5:$M$352,MATCH($B188,'Mapping waste'!$B$5:$B$352,0),MATCH(J$3,'Mapping waste'!$D$4:$M$4,0))*$D188</f>
        <v>0</v>
      </c>
      <c r="K188" s="31">
        <f>INDEX('Mapping waste'!$D$5:$M$352,MATCH($B188,'Mapping waste'!$B$5:$B$352,0),MATCH(K$3,'Mapping waste'!$D$4:$M$4,0))*$D188</f>
        <v>119037</v>
      </c>
      <c r="L188" s="31">
        <f>INDEX('Mapping waste'!$D$5:$M$352,MATCH($B188,'Mapping waste'!$B$5:$B$352,0),MATCH(L$3,'Mapping waste'!$D$4:$M$4,0))*$D188</f>
        <v>0</v>
      </c>
      <c r="M188" s="31">
        <f>INDEX('Mapping waste'!$D$5:$M$352,MATCH($B188,'Mapping waste'!$B$5:$B$352,0),MATCH(M$3,'Mapping waste'!$D$4:$M$4,0))*$D188</f>
        <v>0</v>
      </c>
      <c r="N188" s="31">
        <f>INDEX('Mapping waste'!$D$5:$M$352,MATCH($B188,'Mapping waste'!$B$5:$B$352,0),MATCH(N$3,'Mapping waste'!$D$4:$M$4,0))*$D188</f>
        <v>0</v>
      </c>
      <c r="O188" s="31">
        <f>INDEX('Mapping waste'!$D$5:$M$352,MATCH($B188,'Mapping waste'!$B$5:$B$352,0),MATCH(O$3,'Mapping waste'!$D$4:$M$4,0))*$D188</f>
        <v>0</v>
      </c>
      <c r="P188" s="31">
        <f>INDEX('Mapping waste'!$D$5:$M$352,MATCH($B188,'Mapping waste'!$B$5:$B$352,0),MATCH(P$3,'Mapping waste'!$D$4:$M$4,0))*$D188</f>
        <v>0</v>
      </c>
      <c r="Q188" s="31">
        <f>INDEX('Mapping waste'!$D$5:$M$352,MATCH($B188,'Mapping waste'!$B$5:$B$352,0),MATCH(Q$3,'Mapping waste'!$D$4:$M$4,0))*$D188</f>
        <v>0</v>
      </c>
    </row>
    <row r="189" spans="1:17" x14ac:dyDescent="0.45">
      <c r="A189" s="20" t="s">
        <v>325</v>
      </c>
      <c r="B189" s="20" t="s">
        <v>326</v>
      </c>
      <c r="C189" s="20" t="s">
        <v>31</v>
      </c>
      <c r="D189" s="31">
        <f>INDEX('ONS data MYE 5'!$M$6:$M$445, MATCH($B189,'ONS data MYE 5'!$B$6:$B$445,0))</f>
        <v>116543</v>
      </c>
      <c r="E189" s="31">
        <f>INDEX('ONS data MYE 5'!$N$6:$N$445, MATCH($B189,'ONS data MYE 5'!$B$6:$B$445,0))</f>
        <v>1065</v>
      </c>
      <c r="F189" s="31">
        <f t="shared" si="4"/>
        <v>6.9707300781435251</v>
      </c>
      <c r="G189" s="31">
        <f t="shared" si="5"/>
        <v>48.591077822334839</v>
      </c>
      <c r="H189" s="31">
        <f>INDEX('Mapping waste'!$D$5:$M$352,MATCH($B189,'Mapping waste'!$B$5:$B$352,0),MATCH(H$3,'Mapping waste'!$D$4:$M$4,0))*$D189</f>
        <v>0</v>
      </c>
      <c r="I189" s="31">
        <f>INDEX('Mapping waste'!$D$5:$M$352,MATCH($B189,'Mapping waste'!$B$5:$B$352,0),MATCH(I$3,'Mapping waste'!$D$4:$M$4,0))*$D189</f>
        <v>0</v>
      </c>
      <c r="J189" s="31">
        <f>INDEX('Mapping waste'!$D$5:$M$352,MATCH($B189,'Mapping waste'!$B$5:$B$352,0),MATCH(J$3,'Mapping waste'!$D$4:$M$4,0))*$D189</f>
        <v>0</v>
      </c>
      <c r="K189" s="31">
        <f>INDEX('Mapping waste'!$D$5:$M$352,MATCH($B189,'Mapping waste'!$B$5:$B$352,0),MATCH(K$3,'Mapping waste'!$D$4:$M$4,0))*$D189</f>
        <v>0</v>
      </c>
      <c r="L189" s="31">
        <f>INDEX('Mapping waste'!$D$5:$M$352,MATCH($B189,'Mapping waste'!$B$5:$B$352,0),MATCH(L$3,'Mapping waste'!$D$4:$M$4,0))*$D189</f>
        <v>0</v>
      </c>
      <c r="M189" s="31">
        <f>INDEX('Mapping waste'!$D$5:$M$352,MATCH($B189,'Mapping waste'!$B$5:$B$352,0),MATCH(M$3,'Mapping waste'!$D$4:$M$4,0))*$D189</f>
        <v>0</v>
      </c>
      <c r="N189" s="31">
        <f>INDEX('Mapping waste'!$D$5:$M$352,MATCH($B189,'Mapping waste'!$B$5:$B$352,0),MATCH(N$3,'Mapping waste'!$D$4:$M$4,0))*$D189</f>
        <v>116543</v>
      </c>
      <c r="O189" s="31">
        <f>INDEX('Mapping waste'!$D$5:$M$352,MATCH($B189,'Mapping waste'!$B$5:$B$352,0),MATCH(O$3,'Mapping waste'!$D$4:$M$4,0))*$D189</f>
        <v>0</v>
      </c>
      <c r="P189" s="31">
        <f>INDEX('Mapping waste'!$D$5:$M$352,MATCH($B189,'Mapping waste'!$B$5:$B$352,0),MATCH(P$3,'Mapping waste'!$D$4:$M$4,0))*$D189</f>
        <v>0</v>
      </c>
      <c r="Q189" s="31">
        <f>INDEX('Mapping waste'!$D$5:$M$352,MATCH($B189,'Mapping waste'!$B$5:$B$352,0),MATCH(Q$3,'Mapping waste'!$D$4:$M$4,0))*$D189</f>
        <v>0</v>
      </c>
    </row>
    <row r="190" spans="1:17" x14ac:dyDescent="0.45">
      <c r="A190" s="20" t="s">
        <v>327</v>
      </c>
      <c r="B190" s="20" t="s">
        <v>328</v>
      </c>
      <c r="C190" s="20" t="s">
        <v>31</v>
      </c>
      <c r="D190" s="31">
        <f>INDEX('ONS data MYE 5'!$M$6:$M$445, MATCH($B190,'ONS data MYE 5'!$B$6:$B$445,0))</f>
        <v>146278</v>
      </c>
      <c r="E190" s="31">
        <f>INDEX('ONS data MYE 5'!$N$6:$N$445, MATCH($B190,'ONS data MYE 5'!$B$6:$B$445,0))</f>
        <v>744</v>
      </c>
      <c r="F190" s="31">
        <f t="shared" si="4"/>
        <v>6.6120410348330916</v>
      </c>
      <c r="G190" s="31">
        <f t="shared" si="5"/>
        <v>43.719086646316661</v>
      </c>
      <c r="H190" s="31">
        <f>INDEX('Mapping waste'!$D$5:$M$352,MATCH($B190,'Mapping waste'!$B$5:$B$352,0),MATCH(H$3,'Mapping waste'!$D$4:$M$4,0))*$D190</f>
        <v>0</v>
      </c>
      <c r="I190" s="31">
        <f>INDEX('Mapping waste'!$D$5:$M$352,MATCH($B190,'Mapping waste'!$B$5:$B$352,0),MATCH(I$3,'Mapping waste'!$D$4:$M$4,0))*$D190</f>
        <v>0</v>
      </c>
      <c r="J190" s="31">
        <f>INDEX('Mapping waste'!$D$5:$M$352,MATCH($B190,'Mapping waste'!$B$5:$B$352,0),MATCH(J$3,'Mapping waste'!$D$4:$M$4,0))*$D190</f>
        <v>0</v>
      </c>
      <c r="K190" s="31">
        <f>INDEX('Mapping waste'!$D$5:$M$352,MATCH($B190,'Mapping waste'!$B$5:$B$352,0),MATCH(K$3,'Mapping waste'!$D$4:$M$4,0))*$D190</f>
        <v>0</v>
      </c>
      <c r="L190" s="31">
        <f>INDEX('Mapping waste'!$D$5:$M$352,MATCH($B190,'Mapping waste'!$B$5:$B$352,0),MATCH(L$3,'Mapping waste'!$D$4:$M$4,0))*$D190</f>
        <v>0</v>
      </c>
      <c r="M190" s="31">
        <f>INDEX('Mapping waste'!$D$5:$M$352,MATCH($B190,'Mapping waste'!$B$5:$B$352,0),MATCH(M$3,'Mapping waste'!$D$4:$M$4,0))*$D190</f>
        <v>0</v>
      </c>
      <c r="N190" s="31">
        <f>INDEX('Mapping waste'!$D$5:$M$352,MATCH($B190,'Mapping waste'!$B$5:$B$352,0),MATCH(N$3,'Mapping waste'!$D$4:$M$4,0))*$D190</f>
        <v>146278</v>
      </c>
      <c r="O190" s="31">
        <f>INDEX('Mapping waste'!$D$5:$M$352,MATCH($B190,'Mapping waste'!$B$5:$B$352,0),MATCH(O$3,'Mapping waste'!$D$4:$M$4,0))*$D190</f>
        <v>0</v>
      </c>
      <c r="P190" s="31">
        <f>INDEX('Mapping waste'!$D$5:$M$352,MATCH($B190,'Mapping waste'!$B$5:$B$352,0),MATCH(P$3,'Mapping waste'!$D$4:$M$4,0))*$D190</f>
        <v>0</v>
      </c>
      <c r="Q190" s="31">
        <f>INDEX('Mapping waste'!$D$5:$M$352,MATCH($B190,'Mapping waste'!$B$5:$B$352,0),MATCH(Q$3,'Mapping waste'!$D$4:$M$4,0))*$D190</f>
        <v>0</v>
      </c>
    </row>
    <row r="191" spans="1:17" x14ac:dyDescent="0.45">
      <c r="A191" s="20" t="s">
        <v>329</v>
      </c>
      <c r="B191" s="20" t="s">
        <v>330</v>
      </c>
      <c r="C191" s="20" t="s">
        <v>31</v>
      </c>
      <c r="D191" s="31">
        <f>INDEX('ONS data MYE 5'!$M$6:$M$445, MATCH($B191,'ONS data MYE 5'!$B$6:$B$445,0))</f>
        <v>100363</v>
      </c>
      <c r="E191" s="31">
        <f>INDEX('ONS data MYE 5'!$N$6:$N$445, MATCH($B191,'ONS data MYE 5'!$B$6:$B$445,0))</f>
        <v>2273</v>
      </c>
      <c r="F191" s="31">
        <f t="shared" si="4"/>
        <v>7.7288558238525429</v>
      </c>
      <c r="G191" s="31">
        <f t="shared" si="5"/>
        <v>59.73521234589937</v>
      </c>
      <c r="H191" s="31">
        <f>INDEX('Mapping waste'!$D$5:$M$352,MATCH($B191,'Mapping waste'!$B$5:$B$352,0),MATCH(H$3,'Mapping waste'!$D$4:$M$4,0))*$D191</f>
        <v>0</v>
      </c>
      <c r="I191" s="31">
        <f>INDEX('Mapping waste'!$D$5:$M$352,MATCH($B191,'Mapping waste'!$B$5:$B$352,0),MATCH(I$3,'Mapping waste'!$D$4:$M$4,0))*$D191</f>
        <v>0</v>
      </c>
      <c r="J191" s="31">
        <f>INDEX('Mapping waste'!$D$5:$M$352,MATCH($B191,'Mapping waste'!$B$5:$B$352,0),MATCH(J$3,'Mapping waste'!$D$4:$M$4,0))*$D191</f>
        <v>0</v>
      </c>
      <c r="K191" s="31">
        <f>INDEX('Mapping waste'!$D$5:$M$352,MATCH($B191,'Mapping waste'!$B$5:$B$352,0),MATCH(K$3,'Mapping waste'!$D$4:$M$4,0))*$D191</f>
        <v>100363</v>
      </c>
      <c r="L191" s="31">
        <f>INDEX('Mapping waste'!$D$5:$M$352,MATCH($B191,'Mapping waste'!$B$5:$B$352,0),MATCH(L$3,'Mapping waste'!$D$4:$M$4,0))*$D191</f>
        <v>0</v>
      </c>
      <c r="M191" s="31">
        <f>INDEX('Mapping waste'!$D$5:$M$352,MATCH($B191,'Mapping waste'!$B$5:$B$352,0),MATCH(M$3,'Mapping waste'!$D$4:$M$4,0))*$D191</f>
        <v>0</v>
      </c>
      <c r="N191" s="31">
        <f>INDEX('Mapping waste'!$D$5:$M$352,MATCH($B191,'Mapping waste'!$B$5:$B$352,0),MATCH(N$3,'Mapping waste'!$D$4:$M$4,0))*$D191</f>
        <v>0</v>
      </c>
      <c r="O191" s="31">
        <f>INDEX('Mapping waste'!$D$5:$M$352,MATCH($B191,'Mapping waste'!$B$5:$B$352,0),MATCH(O$3,'Mapping waste'!$D$4:$M$4,0))*$D191</f>
        <v>0</v>
      </c>
      <c r="P191" s="31">
        <f>INDEX('Mapping waste'!$D$5:$M$352,MATCH($B191,'Mapping waste'!$B$5:$B$352,0),MATCH(P$3,'Mapping waste'!$D$4:$M$4,0))*$D191</f>
        <v>0</v>
      </c>
      <c r="Q191" s="31">
        <f>INDEX('Mapping waste'!$D$5:$M$352,MATCH($B191,'Mapping waste'!$B$5:$B$352,0),MATCH(Q$3,'Mapping waste'!$D$4:$M$4,0))*$D191</f>
        <v>0</v>
      </c>
    </row>
    <row r="192" spans="1:17" x14ac:dyDescent="0.45">
      <c r="A192" s="20" t="s">
        <v>331</v>
      </c>
      <c r="B192" s="20" t="s">
        <v>332</v>
      </c>
      <c r="C192" s="20" t="s">
        <v>31</v>
      </c>
      <c r="D192" s="31">
        <f>INDEX('ONS data MYE 5'!$M$6:$M$445, MATCH($B192,'ONS data MYE 5'!$B$6:$B$445,0))</f>
        <v>99626</v>
      </c>
      <c r="E192" s="31">
        <f>INDEX('ONS data MYE 5'!$N$6:$N$445, MATCH($B192,'ONS data MYE 5'!$B$6:$B$445,0))</f>
        <v>341</v>
      </c>
      <c r="F192" s="31">
        <f t="shared" si="4"/>
        <v>5.8318824772835169</v>
      </c>
      <c r="G192" s="31">
        <f t="shared" si="5"/>
        <v>34.010853228846528</v>
      </c>
      <c r="H192" s="31">
        <f>INDEX('Mapping waste'!$D$5:$M$352,MATCH($B192,'Mapping waste'!$B$5:$B$352,0),MATCH(H$3,'Mapping waste'!$D$4:$M$4,0))*$D192</f>
        <v>0</v>
      </c>
      <c r="I192" s="31">
        <f>INDEX('Mapping waste'!$D$5:$M$352,MATCH($B192,'Mapping waste'!$B$5:$B$352,0),MATCH(I$3,'Mapping waste'!$D$4:$M$4,0))*$D192</f>
        <v>0</v>
      </c>
      <c r="J192" s="31">
        <f>INDEX('Mapping waste'!$D$5:$M$352,MATCH($B192,'Mapping waste'!$B$5:$B$352,0),MATCH(J$3,'Mapping waste'!$D$4:$M$4,0))*$D192</f>
        <v>0</v>
      </c>
      <c r="K192" s="31">
        <f>INDEX('Mapping waste'!$D$5:$M$352,MATCH($B192,'Mapping waste'!$B$5:$B$352,0),MATCH(K$3,'Mapping waste'!$D$4:$M$4,0))*$D192</f>
        <v>99626</v>
      </c>
      <c r="L192" s="31">
        <f>INDEX('Mapping waste'!$D$5:$M$352,MATCH($B192,'Mapping waste'!$B$5:$B$352,0),MATCH(L$3,'Mapping waste'!$D$4:$M$4,0))*$D192</f>
        <v>0</v>
      </c>
      <c r="M192" s="31">
        <f>INDEX('Mapping waste'!$D$5:$M$352,MATCH($B192,'Mapping waste'!$B$5:$B$352,0),MATCH(M$3,'Mapping waste'!$D$4:$M$4,0))*$D192</f>
        <v>0</v>
      </c>
      <c r="N192" s="31">
        <f>INDEX('Mapping waste'!$D$5:$M$352,MATCH($B192,'Mapping waste'!$B$5:$B$352,0),MATCH(N$3,'Mapping waste'!$D$4:$M$4,0))*$D192</f>
        <v>0</v>
      </c>
      <c r="O192" s="31">
        <f>INDEX('Mapping waste'!$D$5:$M$352,MATCH($B192,'Mapping waste'!$B$5:$B$352,0),MATCH(O$3,'Mapping waste'!$D$4:$M$4,0))*$D192</f>
        <v>0</v>
      </c>
      <c r="P192" s="31">
        <f>INDEX('Mapping waste'!$D$5:$M$352,MATCH($B192,'Mapping waste'!$B$5:$B$352,0),MATCH(P$3,'Mapping waste'!$D$4:$M$4,0))*$D192</f>
        <v>0</v>
      </c>
      <c r="Q192" s="31">
        <f>INDEX('Mapping waste'!$D$5:$M$352,MATCH($B192,'Mapping waste'!$B$5:$B$352,0),MATCH(Q$3,'Mapping waste'!$D$4:$M$4,0))*$D192</f>
        <v>0</v>
      </c>
    </row>
    <row r="193" spans="1:17" x14ac:dyDescent="0.45">
      <c r="A193" s="20" t="s">
        <v>333</v>
      </c>
      <c r="B193" s="20" t="s">
        <v>334</v>
      </c>
      <c r="C193" s="20" t="s">
        <v>31</v>
      </c>
      <c r="D193" s="31">
        <f>INDEX('ONS data MYE 5'!$M$6:$M$445, MATCH($B193,'ONS data MYE 5'!$B$6:$B$445,0))</f>
        <v>91232</v>
      </c>
      <c r="E193" s="31">
        <f>INDEX('ONS data MYE 5'!$N$6:$N$445, MATCH($B193,'ONS data MYE 5'!$B$6:$B$445,0))</f>
        <v>179</v>
      </c>
      <c r="F193" s="31">
        <f t="shared" si="4"/>
        <v>5.1873858058407549</v>
      </c>
      <c r="G193" s="31">
        <f t="shared" si="5"/>
        <v>26.908971498638138</v>
      </c>
      <c r="H193" s="31">
        <f>INDEX('Mapping waste'!$D$5:$M$352,MATCH($B193,'Mapping waste'!$B$5:$B$352,0),MATCH(H$3,'Mapping waste'!$D$4:$M$4,0))*$D193</f>
        <v>0</v>
      </c>
      <c r="I193" s="31">
        <f>INDEX('Mapping waste'!$D$5:$M$352,MATCH($B193,'Mapping waste'!$B$5:$B$352,0),MATCH(I$3,'Mapping waste'!$D$4:$M$4,0))*$D193</f>
        <v>0</v>
      </c>
      <c r="J193" s="31">
        <f>INDEX('Mapping waste'!$D$5:$M$352,MATCH($B193,'Mapping waste'!$B$5:$B$352,0),MATCH(J$3,'Mapping waste'!$D$4:$M$4,0))*$D193</f>
        <v>0</v>
      </c>
      <c r="K193" s="31">
        <f>INDEX('Mapping waste'!$D$5:$M$352,MATCH($B193,'Mapping waste'!$B$5:$B$352,0),MATCH(K$3,'Mapping waste'!$D$4:$M$4,0))*$D193</f>
        <v>91232</v>
      </c>
      <c r="L193" s="31">
        <f>INDEX('Mapping waste'!$D$5:$M$352,MATCH($B193,'Mapping waste'!$B$5:$B$352,0),MATCH(L$3,'Mapping waste'!$D$4:$M$4,0))*$D193</f>
        <v>0</v>
      </c>
      <c r="M193" s="31">
        <f>INDEX('Mapping waste'!$D$5:$M$352,MATCH($B193,'Mapping waste'!$B$5:$B$352,0),MATCH(M$3,'Mapping waste'!$D$4:$M$4,0))*$D193</f>
        <v>0</v>
      </c>
      <c r="N193" s="31">
        <f>INDEX('Mapping waste'!$D$5:$M$352,MATCH($B193,'Mapping waste'!$B$5:$B$352,0),MATCH(N$3,'Mapping waste'!$D$4:$M$4,0))*$D193</f>
        <v>0</v>
      </c>
      <c r="O193" s="31">
        <f>INDEX('Mapping waste'!$D$5:$M$352,MATCH($B193,'Mapping waste'!$B$5:$B$352,0),MATCH(O$3,'Mapping waste'!$D$4:$M$4,0))*$D193</f>
        <v>0</v>
      </c>
      <c r="P193" s="31">
        <f>INDEX('Mapping waste'!$D$5:$M$352,MATCH($B193,'Mapping waste'!$B$5:$B$352,0),MATCH(P$3,'Mapping waste'!$D$4:$M$4,0))*$D193</f>
        <v>0</v>
      </c>
      <c r="Q193" s="31">
        <f>INDEX('Mapping waste'!$D$5:$M$352,MATCH($B193,'Mapping waste'!$B$5:$B$352,0),MATCH(Q$3,'Mapping waste'!$D$4:$M$4,0))*$D193</f>
        <v>0</v>
      </c>
    </row>
    <row r="194" spans="1:17" x14ac:dyDescent="0.45">
      <c r="A194" s="20" t="s">
        <v>335</v>
      </c>
      <c r="B194" s="20" t="s">
        <v>336</v>
      </c>
      <c r="C194" s="20" t="s">
        <v>31</v>
      </c>
      <c r="D194" s="31">
        <f>INDEX('ONS data MYE 5'!$M$6:$M$445, MATCH($B194,'ONS data MYE 5'!$B$6:$B$445,0))</f>
        <v>152777</v>
      </c>
      <c r="E194" s="31">
        <f>INDEX('ONS data MYE 5'!$N$6:$N$445, MATCH($B194,'ONS data MYE 5'!$B$6:$B$445,0))</f>
        <v>183</v>
      </c>
      <c r="F194" s="31">
        <f t="shared" si="4"/>
        <v>5.2094861528414214</v>
      </c>
      <c r="G194" s="31">
        <f t="shared" si="5"/>
        <v>27.138745976646511</v>
      </c>
      <c r="H194" s="31">
        <f>INDEX('Mapping waste'!$D$5:$M$352,MATCH($B194,'Mapping waste'!$B$5:$B$352,0),MATCH(H$3,'Mapping waste'!$D$4:$M$4,0))*$D194</f>
        <v>0</v>
      </c>
      <c r="I194" s="31">
        <f>INDEX('Mapping waste'!$D$5:$M$352,MATCH($B194,'Mapping waste'!$B$5:$B$352,0),MATCH(I$3,'Mapping waste'!$D$4:$M$4,0))*$D194</f>
        <v>0</v>
      </c>
      <c r="J194" s="31">
        <f>INDEX('Mapping waste'!$D$5:$M$352,MATCH($B194,'Mapping waste'!$B$5:$B$352,0),MATCH(J$3,'Mapping waste'!$D$4:$M$4,0))*$D194</f>
        <v>0</v>
      </c>
      <c r="K194" s="31">
        <f>INDEX('Mapping waste'!$D$5:$M$352,MATCH($B194,'Mapping waste'!$B$5:$B$352,0),MATCH(K$3,'Mapping waste'!$D$4:$M$4,0))*$D194</f>
        <v>152777</v>
      </c>
      <c r="L194" s="31">
        <f>INDEX('Mapping waste'!$D$5:$M$352,MATCH($B194,'Mapping waste'!$B$5:$B$352,0),MATCH(L$3,'Mapping waste'!$D$4:$M$4,0))*$D194</f>
        <v>0</v>
      </c>
      <c r="M194" s="31">
        <f>INDEX('Mapping waste'!$D$5:$M$352,MATCH($B194,'Mapping waste'!$B$5:$B$352,0),MATCH(M$3,'Mapping waste'!$D$4:$M$4,0))*$D194</f>
        <v>0</v>
      </c>
      <c r="N194" s="31">
        <f>INDEX('Mapping waste'!$D$5:$M$352,MATCH($B194,'Mapping waste'!$B$5:$B$352,0),MATCH(N$3,'Mapping waste'!$D$4:$M$4,0))*$D194</f>
        <v>0</v>
      </c>
      <c r="O194" s="31">
        <f>INDEX('Mapping waste'!$D$5:$M$352,MATCH($B194,'Mapping waste'!$B$5:$B$352,0),MATCH(O$3,'Mapping waste'!$D$4:$M$4,0))*$D194</f>
        <v>0</v>
      </c>
      <c r="P194" s="31">
        <f>INDEX('Mapping waste'!$D$5:$M$352,MATCH($B194,'Mapping waste'!$B$5:$B$352,0),MATCH(P$3,'Mapping waste'!$D$4:$M$4,0))*$D194</f>
        <v>0</v>
      </c>
      <c r="Q194" s="31">
        <f>INDEX('Mapping waste'!$D$5:$M$352,MATCH($B194,'Mapping waste'!$B$5:$B$352,0),MATCH(Q$3,'Mapping waste'!$D$4:$M$4,0))*$D194</f>
        <v>0</v>
      </c>
    </row>
    <row r="195" spans="1:17" x14ac:dyDescent="0.45">
      <c r="A195" s="20" t="s">
        <v>337</v>
      </c>
      <c r="B195" s="20" t="s">
        <v>338</v>
      </c>
      <c r="C195" s="20" t="s">
        <v>31</v>
      </c>
      <c r="D195" s="31">
        <f>INDEX('ONS data MYE 5'!$M$6:$M$445, MATCH($B195,'ONS data MYE 5'!$B$6:$B$445,0))</f>
        <v>117401</v>
      </c>
      <c r="E195" s="31">
        <f>INDEX('ONS data MYE 5'!$N$6:$N$445, MATCH($B195,'ONS data MYE 5'!$B$6:$B$445,0))</f>
        <v>228</v>
      </c>
      <c r="F195" s="31">
        <f t="shared" si="4"/>
        <v>5.4293456289544411</v>
      </c>
      <c r="G195" s="31">
        <f t="shared" si="5"/>
        <v>29.477793958646696</v>
      </c>
      <c r="H195" s="31">
        <f>INDEX('Mapping waste'!$D$5:$M$352,MATCH($B195,'Mapping waste'!$B$5:$B$352,0),MATCH(H$3,'Mapping waste'!$D$4:$M$4,0))*$D195</f>
        <v>0</v>
      </c>
      <c r="I195" s="31">
        <f>INDEX('Mapping waste'!$D$5:$M$352,MATCH($B195,'Mapping waste'!$B$5:$B$352,0),MATCH(I$3,'Mapping waste'!$D$4:$M$4,0))*$D195</f>
        <v>0</v>
      </c>
      <c r="J195" s="31">
        <f>INDEX('Mapping waste'!$D$5:$M$352,MATCH($B195,'Mapping waste'!$B$5:$B$352,0),MATCH(J$3,'Mapping waste'!$D$4:$M$4,0))*$D195</f>
        <v>0</v>
      </c>
      <c r="K195" s="31">
        <f>INDEX('Mapping waste'!$D$5:$M$352,MATCH($B195,'Mapping waste'!$B$5:$B$352,0),MATCH(K$3,'Mapping waste'!$D$4:$M$4,0))*$D195</f>
        <v>42264.36</v>
      </c>
      <c r="L195" s="31">
        <f>INDEX('Mapping waste'!$D$5:$M$352,MATCH($B195,'Mapping waste'!$B$5:$B$352,0),MATCH(L$3,'Mapping waste'!$D$4:$M$4,0))*$D195</f>
        <v>0</v>
      </c>
      <c r="M195" s="31">
        <f>INDEX('Mapping waste'!$D$5:$M$352,MATCH($B195,'Mapping waste'!$B$5:$B$352,0),MATCH(M$3,'Mapping waste'!$D$4:$M$4,0))*$D195</f>
        <v>0</v>
      </c>
      <c r="N195" s="31">
        <f>INDEX('Mapping waste'!$D$5:$M$352,MATCH($B195,'Mapping waste'!$B$5:$B$352,0),MATCH(N$3,'Mapping waste'!$D$4:$M$4,0))*$D195</f>
        <v>75136.639999999999</v>
      </c>
      <c r="O195" s="31">
        <f>INDEX('Mapping waste'!$D$5:$M$352,MATCH($B195,'Mapping waste'!$B$5:$B$352,0),MATCH(O$3,'Mapping waste'!$D$4:$M$4,0))*$D195</f>
        <v>0</v>
      </c>
      <c r="P195" s="31">
        <f>INDEX('Mapping waste'!$D$5:$M$352,MATCH($B195,'Mapping waste'!$B$5:$B$352,0),MATCH(P$3,'Mapping waste'!$D$4:$M$4,0))*$D195</f>
        <v>0</v>
      </c>
      <c r="Q195" s="31">
        <f>INDEX('Mapping waste'!$D$5:$M$352,MATCH($B195,'Mapping waste'!$B$5:$B$352,0),MATCH(Q$3,'Mapping waste'!$D$4:$M$4,0))*$D195</f>
        <v>0</v>
      </c>
    </row>
    <row r="196" spans="1:17" x14ac:dyDescent="0.45">
      <c r="A196" s="20" t="s">
        <v>339</v>
      </c>
      <c r="B196" s="20" t="s">
        <v>340</v>
      </c>
      <c r="C196" s="20" t="s">
        <v>31</v>
      </c>
      <c r="D196" s="31">
        <f>INDEX('ONS data MYE 5'!$M$6:$M$445, MATCH($B196,'ONS data MYE 5'!$B$6:$B$445,0))</f>
        <v>92959</v>
      </c>
      <c r="E196" s="31">
        <f>INDEX('ONS data MYE 5'!$N$6:$N$445, MATCH($B196,'ONS data MYE 5'!$B$6:$B$445,0))</f>
        <v>432</v>
      </c>
      <c r="F196" s="31">
        <f t="shared" si="4"/>
        <v>6.0684255882441107</v>
      </c>
      <c r="G196" s="31">
        <f t="shared" si="5"/>
        <v>36.82578912005588</v>
      </c>
      <c r="H196" s="31">
        <f>INDEX('Mapping waste'!$D$5:$M$352,MATCH($B196,'Mapping waste'!$B$5:$B$352,0),MATCH(H$3,'Mapping waste'!$D$4:$M$4,0))*$D196</f>
        <v>0</v>
      </c>
      <c r="I196" s="31">
        <f>INDEX('Mapping waste'!$D$5:$M$352,MATCH($B196,'Mapping waste'!$B$5:$B$352,0),MATCH(I$3,'Mapping waste'!$D$4:$M$4,0))*$D196</f>
        <v>0</v>
      </c>
      <c r="J196" s="31">
        <f>INDEX('Mapping waste'!$D$5:$M$352,MATCH($B196,'Mapping waste'!$B$5:$B$352,0),MATCH(J$3,'Mapping waste'!$D$4:$M$4,0))*$D196</f>
        <v>0</v>
      </c>
      <c r="K196" s="31">
        <f>INDEX('Mapping waste'!$D$5:$M$352,MATCH($B196,'Mapping waste'!$B$5:$B$352,0),MATCH(K$3,'Mapping waste'!$D$4:$M$4,0))*$D196</f>
        <v>0</v>
      </c>
      <c r="L196" s="31">
        <f>INDEX('Mapping waste'!$D$5:$M$352,MATCH($B196,'Mapping waste'!$B$5:$B$352,0),MATCH(L$3,'Mapping waste'!$D$4:$M$4,0))*$D196</f>
        <v>0</v>
      </c>
      <c r="M196" s="31">
        <f>INDEX('Mapping waste'!$D$5:$M$352,MATCH($B196,'Mapping waste'!$B$5:$B$352,0),MATCH(M$3,'Mapping waste'!$D$4:$M$4,0))*$D196</f>
        <v>0</v>
      </c>
      <c r="N196" s="31">
        <f>INDEX('Mapping waste'!$D$5:$M$352,MATCH($B196,'Mapping waste'!$B$5:$B$352,0),MATCH(N$3,'Mapping waste'!$D$4:$M$4,0))*$D196</f>
        <v>92959</v>
      </c>
      <c r="O196" s="31">
        <f>INDEX('Mapping waste'!$D$5:$M$352,MATCH($B196,'Mapping waste'!$B$5:$B$352,0),MATCH(O$3,'Mapping waste'!$D$4:$M$4,0))*$D196</f>
        <v>0</v>
      </c>
      <c r="P196" s="31">
        <f>INDEX('Mapping waste'!$D$5:$M$352,MATCH($B196,'Mapping waste'!$B$5:$B$352,0),MATCH(P$3,'Mapping waste'!$D$4:$M$4,0))*$D196</f>
        <v>0</v>
      </c>
      <c r="Q196" s="31">
        <f>INDEX('Mapping waste'!$D$5:$M$352,MATCH($B196,'Mapping waste'!$B$5:$B$352,0),MATCH(Q$3,'Mapping waste'!$D$4:$M$4,0))*$D196</f>
        <v>0</v>
      </c>
    </row>
    <row r="197" spans="1:17" x14ac:dyDescent="0.45">
      <c r="A197" s="20" t="s">
        <v>341</v>
      </c>
      <c r="B197" s="20" t="s">
        <v>342</v>
      </c>
      <c r="C197" s="20" t="s">
        <v>31</v>
      </c>
      <c r="D197" s="31">
        <f>INDEX('ONS data MYE 5'!$M$6:$M$445, MATCH($B197,'ONS data MYE 5'!$B$6:$B$445,0))</f>
        <v>94897</v>
      </c>
      <c r="E197" s="31">
        <f>INDEX('ONS data MYE 5'!$N$6:$N$445, MATCH($B197,'ONS data MYE 5'!$B$6:$B$445,0))</f>
        <v>2430</v>
      </c>
      <c r="F197" s="31">
        <f t="shared" si="4"/>
        <v>7.7956465363345941</v>
      </c>
      <c r="G197" s="31">
        <f t="shared" si="5"/>
        <v>60.772104919465555</v>
      </c>
      <c r="H197" s="31">
        <f>INDEX('Mapping waste'!$D$5:$M$352,MATCH($B197,'Mapping waste'!$B$5:$B$352,0),MATCH(H$3,'Mapping waste'!$D$4:$M$4,0))*$D197</f>
        <v>0</v>
      </c>
      <c r="I197" s="31">
        <f>INDEX('Mapping waste'!$D$5:$M$352,MATCH($B197,'Mapping waste'!$B$5:$B$352,0),MATCH(I$3,'Mapping waste'!$D$4:$M$4,0))*$D197</f>
        <v>0</v>
      </c>
      <c r="J197" s="31">
        <f>INDEX('Mapping waste'!$D$5:$M$352,MATCH($B197,'Mapping waste'!$B$5:$B$352,0),MATCH(J$3,'Mapping waste'!$D$4:$M$4,0))*$D197</f>
        <v>0</v>
      </c>
      <c r="K197" s="31">
        <f>INDEX('Mapping waste'!$D$5:$M$352,MATCH($B197,'Mapping waste'!$B$5:$B$352,0),MATCH(K$3,'Mapping waste'!$D$4:$M$4,0))*$D197</f>
        <v>0</v>
      </c>
      <c r="L197" s="31">
        <f>INDEX('Mapping waste'!$D$5:$M$352,MATCH($B197,'Mapping waste'!$B$5:$B$352,0),MATCH(L$3,'Mapping waste'!$D$4:$M$4,0))*$D197</f>
        <v>0</v>
      </c>
      <c r="M197" s="31">
        <f>INDEX('Mapping waste'!$D$5:$M$352,MATCH($B197,'Mapping waste'!$B$5:$B$352,0),MATCH(M$3,'Mapping waste'!$D$4:$M$4,0))*$D197</f>
        <v>0</v>
      </c>
      <c r="N197" s="31">
        <f>INDEX('Mapping waste'!$D$5:$M$352,MATCH($B197,'Mapping waste'!$B$5:$B$352,0),MATCH(N$3,'Mapping waste'!$D$4:$M$4,0))*$D197</f>
        <v>94897</v>
      </c>
      <c r="O197" s="31">
        <f>INDEX('Mapping waste'!$D$5:$M$352,MATCH($B197,'Mapping waste'!$B$5:$B$352,0),MATCH(O$3,'Mapping waste'!$D$4:$M$4,0))*$D197</f>
        <v>0</v>
      </c>
      <c r="P197" s="31">
        <f>INDEX('Mapping waste'!$D$5:$M$352,MATCH($B197,'Mapping waste'!$B$5:$B$352,0),MATCH(P$3,'Mapping waste'!$D$4:$M$4,0))*$D197</f>
        <v>0</v>
      </c>
      <c r="Q197" s="31">
        <f>INDEX('Mapping waste'!$D$5:$M$352,MATCH($B197,'Mapping waste'!$B$5:$B$352,0),MATCH(Q$3,'Mapping waste'!$D$4:$M$4,0))*$D197</f>
        <v>0</v>
      </c>
    </row>
    <row r="198" spans="1:17" x14ac:dyDescent="0.45">
      <c r="A198" s="20" t="s">
        <v>343</v>
      </c>
      <c r="B198" s="20" t="s">
        <v>344</v>
      </c>
      <c r="C198" s="20" t="s">
        <v>31</v>
      </c>
      <c r="D198" s="31">
        <f>INDEX('ONS data MYE 5'!$M$6:$M$445, MATCH($B198,'ONS data MYE 5'!$B$6:$B$445,0))</f>
        <v>121684</v>
      </c>
      <c r="E198" s="31">
        <f>INDEX('ONS data MYE 5'!$N$6:$N$445, MATCH($B198,'ONS data MYE 5'!$B$6:$B$445,0))</f>
        <v>210</v>
      </c>
      <c r="F198" s="31">
        <f t="shared" ref="F198:F261" si="6">LN(E198)</f>
        <v>5.3471075307174685</v>
      </c>
      <c r="G198" s="31">
        <f t="shared" ref="G198:G261" si="7">F198*F198</f>
        <v>28.591558945055464</v>
      </c>
      <c r="H198" s="31">
        <f>INDEX('Mapping waste'!$D$5:$M$352,MATCH($B198,'Mapping waste'!$B$5:$B$352,0),MATCH(H$3,'Mapping waste'!$D$4:$M$4,0))*$D198</f>
        <v>0</v>
      </c>
      <c r="I198" s="31">
        <f>INDEX('Mapping waste'!$D$5:$M$352,MATCH($B198,'Mapping waste'!$B$5:$B$352,0),MATCH(I$3,'Mapping waste'!$D$4:$M$4,0))*$D198</f>
        <v>0</v>
      </c>
      <c r="J198" s="31">
        <f>INDEX('Mapping waste'!$D$5:$M$352,MATCH($B198,'Mapping waste'!$B$5:$B$352,0),MATCH(J$3,'Mapping waste'!$D$4:$M$4,0))*$D198</f>
        <v>0</v>
      </c>
      <c r="K198" s="31">
        <f>INDEX('Mapping waste'!$D$5:$M$352,MATCH($B198,'Mapping waste'!$B$5:$B$352,0),MATCH(K$3,'Mapping waste'!$D$4:$M$4,0))*$D198</f>
        <v>121684</v>
      </c>
      <c r="L198" s="31">
        <f>INDEX('Mapping waste'!$D$5:$M$352,MATCH($B198,'Mapping waste'!$B$5:$B$352,0),MATCH(L$3,'Mapping waste'!$D$4:$M$4,0))*$D198</f>
        <v>0</v>
      </c>
      <c r="M198" s="31">
        <f>INDEX('Mapping waste'!$D$5:$M$352,MATCH($B198,'Mapping waste'!$B$5:$B$352,0),MATCH(M$3,'Mapping waste'!$D$4:$M$4,0))*$D198</f>
        <v>0</v>
      </c>
      <c r="N198" s="31">
        <f>INDEX('Mapping waste'!$D$5:$M$352,MATCH($B198,'Mapping waste'!$B$5:$B$352,0),MATCH(N$3,'Mapping waste'!$D$4:$M$4,0))*$D198</f>
        <v>0</v>
      </c>
      <c r="O198" s="31">
        <f>INDEX('Mapping waste'!$D$5:$M$352,MATCH($B198,'Mapping waste'!$B$5:$B$352,0),MATCH(O$3,'Mapping waste'!$D$4:$M$4,0))*$D198</f>
        <v>0</v>
      </c>
      <c r="P198" s="31">
        <f>INDEX('Mapping waste'!$D$5:$M$352,MATCH($B198,'Mapping waste'!$B$5:$B$352,0),MATCH(P$3,'Mapping waste'!$D$4:$M$4,0))*$D198</f>
        <v>0</v>
      </c>
      <c r="Q198" s="31">
        <f>INDEX('Mapping waste'!$D$5:$M$352,MATCH($B198,'Mapping waste'!$B$5:$B$352,0),MATCH(Q$3,'Mapping waste'!$D$4:$M$4,0))*$D198</f>
        <v>0</v>
      </c>
    </row>
    <row r="199" spans="1:17" x14ac:dyDescent="0.45">
      <c r="A199" s="20" t="s">
        <v>345</v>
      </c>
      <c r="B199" s="20" t="s">
        <v>346</v>
      </c>
      <c r="C199" s="20" t="s">
        <v>31</v>
      </c>
      <c r="D199" s="31">
        <f>INDEX('ONS data MYE 5'!$M$6:$M$445, MATCH($B199,'ONS data MYE 5'!$B$6:$B$445,0))</f>
        <v>159230</v>
      </c>
      <c r="E199" s="31">
        <f>INDEX('ONS data MYE 5'!$N$6:$N$445, MATCH($B199,'ONS data MYE 5'!$B$6:$B$445,0))</f>
        <v>405</v>
      </c>
      <c r="F199" s="31">
        <f t="shared" si="6"/>
        <v>6.0038870671065387</v>
      </c>
      <c r="G199" s="31">
        <f t="shared" si="7"/>
        <v>36.046659914569155</v>
      </c>
      <c r="H199" s="31">
        <f>INDEX('Mapping waste'!$D$5:$M$352,MATCH($B199,'Mapping waste'!$B$5:$B$352,0),MATCH(H$3,'Mapping waste'!$D$4:$M$4,0))*$D199</f>
        <v>0</v>
      </c>
      <c r="I199" s="31">
        <f>INDEX('Mapping waste'!$D$5:$M$352,MATCH($B199,'Mapping waste'!$B$5:$B$352,0),MATCH(I$3,'Mapping waste'!$D$4:$M$4,0))*$D199</f>
        <v>0</v>
      </c>
      <c r="J199" s="31">
        <f>INDEX('Mapping waste'!$D$5:$M$352,MATCH($B199,'Mapping waste'!$B$5:$B$352,0),MATCH(J$3,'Mapping waste'!$D$4:$M$4,0))*$D199</f>
        <v>0</v>
      </c>
      <c r="K199" s="31">
        <f>INDEX('Mapping waste'!$D$5:$M$352,MATCH($B199,'Mapping waste'!$B$5:$B$352,0),MATCH(K$3,'Mapping waste'!$D$4:$M$4,0))*$D199</f>
        <v>159230</v>
      </c>
      <c r="L199" s="31">
        <f>INDEX('Mapping waste'!$D$5:$M$352,MATCH($B199,'Mapping waste'!$B$5:$B$352,0),MATCH(L$3,'Mapping waste'!$D$4:$M$4,0))*$D199</f>
        <v>0</v>
      </c>
      <c r="M199" s="31">
        <f>INDEX('Mapping waste'!$D$5:$M$352,MATCH($B199,'Mapping waste'!$B$5:$B$352,0),MATCH(M$3,'Mapping waste'!$D$4:$M$4,0))*$D199</f>
        <v>0</v>
      </c>
      <c r="N199" s="31">
        <f>INDEX('Mapping waste'!$D$5:$M$352,MATCH($B199,'Mapping waste'!$B$5:$B$352,0),MATCH(N$3,'Mapping waste'!$D$4:$M$4,0))*$D199</f>
        <v>0</v>
      </c>
      <c r="O199" s="31">
        <f>INDEX('Mapping waste'!$D$5:$M$352,MATCH($B199,'Mapping waste'!$B$5:$B$352,0),MATCH(O$3,'Mapping waste'!$D$4:$M$4,0))*$D199</f>
        <v>0</v>
      </c>
      <c r="P199" s="31">
        <f>INDEX('Mapping waste'!$D$5:$M$352,MATCH($B199,'Mapping waste'!$B$5:$B$352,0),MATCH(P$3,'Mapping waste'!$D$4:$M$4,0))*$D199</f>
        <v>0</v>
      </c>
      <c r="Q199" s="31">
        <f>INDEX('Mapping waste'!$D$5:$M$352,MATCH($B199,'Mapping waste'!$B$5:$B$352,0),MATCH(Q$3,'Mapping waste'!$D$4:$M$4,0))*$D199</f>
        <v>0</v>
      </c>
    </row>
    <row r="200" spans="1:17" x14ac:dyDescent="0.45">
      <c r="A200" s="20" t="s">
        <v>347</v>
      </c>
      <c r="B200" s="20" t="s">
        <v>348</v>
      </c>
      <c r="C200" s="20" t="s">
        <v>31</v>
      </c>
      <c r="D200" s="31">
        <f>INDEX('ONS data MYE 5'!$M$6:$M$445, MATCH($B200,'ONS data MYE 5'!$B$6:$B$445,0))</f>
        <v>123171</v>
      </c>
      <c r="E200" s="31">
        <f>INDEX('ONS data MYE 5'!$N$6:$N$445, MATCH($B200,'ONS data MYE 5'!$B$6:$B$445,0))</f>
        <v>513</v>
      </c>
      <c r="F200" s="31">
        <f t="shared" si="6"/>
        <v>6.2402758451707694</v>
      </c>
      <c r="G200" s="31">
        <f t="shared" si="7"/>
        <v>38.941042623821758</v>
      </c>
      <c r="H200" s="31">
        <f>INDEX('Mapping waste'!$D$5:$M$352,MATCH($B200,'Mapping waste'!$B$5:$B$352,0),MATCH(H$3,'Mapping waste'!$D$4:$M$4,0))*$D200</f>
        <v>0</v>
      </c>
      <c r="I200" s="31">
        <f>INDEX('Mapping waste'!$D$5:$M$352,MATCH($B200,'Mapping waste'!$B$5:$B$352,0),MATCH(I$3,'Mapping waste'!$D$4:$M$4,0))*$D200</f>
        <v>0</v>
      </c>
      <c r="J200" s="31">
        <f>INDEX('Mapping waste'!$D$5:$M$352,MATCH($B200,'Mapping waste'!$B$5:$B$352,0),MATCH(J$3,'Mapping waste'!$D$4:$M$4,0))*$D200</f>
        <v>0</v>
      </c>
      <c r="K200" s="31">
        <f>INDEX('Mapping waste'!$D$5:$M$352,MATCH($B200,'Mapping waste'!$B$5:$B$352,0),MATCH(K$3,'Mapping waste'!$D$4:$M$4,0))*$D200</f>
        <v>123171</v>
      </c>
      <c r="L200" s="31">
        <f>INDEX('Mapping waste'!$D$5:$M$352,MATCH($B200,'Mapping waste'!$B$5:$B$352,0),MATCH(L$3,'Mapping waste'!$D$4:$M$4,0))*$D200</f>
        <v>0</v>
      </c>
      <c r="M200" s="31">
        <f>INDEX('Mapping waste'!$D$5:$M$352,MATCH($B200,'Mapping waste'!$B$5:$B$352,0),MATCH(M$3,'Mapping waste'!$D$4:$M$4,0))*$D200</f>
        <v>0</v>
      </c>
      <c r="N200" s="31">
        <f>INDEX('Mapping waste'!$D$5:$M$352,MATCH($B200,'Mapping waste'!$B$5:$B$352,0),MATCH(N$3,'Mapping waste'!$D$4:$M$4,0))*$D200</f>
        <v>0</v>
      </c>
      <c r="O200" s="31">
        <f>INDEX('Mapping waste'!$D$5:$M$352,MATCH($B200,'Mapping waste'!$B$5:$B$352,0),MATCH(O$3,'Mapping waste'!$D$4:$M$4,0))*$D200</f>
        <v>0</v>
      </c>
      <c r="P200" s="31">
        <f>INDEX('Mapping waste'!$D$5:$M$352,MATCH($B200,'Mapping waste'!$B$5:$B$352,0),MATCH(P$3,'Mapping waste'!$D$4:$M$4,0))*$D200</f>
        <v>0</v>
      </c>
      <c r="Q200" s="31">
        <f>INDEX('Mapping waste'!$D$5:$M$352,MATCH($B200,'Mapping waste'!$B$5:$B$352,0),MATCH(Q$3,'Mapping waste'!$D$4:$M$4,0))*$D200</f>
        <v>0</v>
      </c>
    </row>
    <row r="201" spans="1:17" x14ac:dyDescent="0.45">
      <c r="A201" s="20" t="s">
        <v>349</v>
      </c>
      <c r="B201" s="20" t="s">
        <v>350</v>
      </c>
      <c r="C201" s="20" t="s">
        <v>31</v>
      </c>
      <c r="D201" s="31">
        <f>INDEX('ONS data MYE 5'!$M$6:$M$445, MATCH($B201,'ONS data MYE 5'!$B$6:$B$445,0))</f>
        <v>116094</v>
      </c>
      <c r="E201" s="31">
        <f>INDEX('ONS data MYE 5'!$N$6:$N$445, MATCH($B201,'ONS data MYE 5'!$B$6:$B$445,0))</f>
        <v>350</v>
      </c>
      <c r="F201" s="31">
        <f t="shared" si="6"/>
        <v>5.857933154483459</v>
      </c>
      <c r="G201" s="31">
        <f t="shared" si="7"/>
        <v>34.315380842396529</v>
      </c>
      <c r="H201" s="31">
        <f>INDEX('Mapping waste'!$D$5:$M$352,MATCH($B201,'Mapping waste'!$B$5:$B$352,0),MATCH(H$3,'Mapping waste'!$D$4:$M$4,0))*$D201</f>
        <v>0</v>
      </c>
      <c r="I201" s="31">
        <f>INDEX('Mapping waste'!$D$5:$M$352,MATCH($B201,'Mapping waste'!$B$5:$B$352,0),MATCH(I$3,'Mapping waste'!$D$4:$M$4,0))*$D201</f>
        <v>0</v>
      </c>
      <c r="J201" s="31">
        <f>INDEX('Mapping waste'!$D$5:$M$352,MATCH($B201,'Mapping waste'!$B$5:$B$352,0),MATCH(J$3,'Mapping waste'!$D$4:$M$4,0))*$D201</f>
        <v>0</v>
      </c>
      <c r="K201" s="31">
        <f>INDEX('Mapping waste'!$D$5:$M$352,MATCH($B201,'Mapping waste'!$B$5:$B$352,0),MATCH(K$3,'Mapping waste'!$D$4:$M$4,0))*$D201</f>
        <v>116094</v>
      </c>
      <c r="L201" s="31">
        <f>INDEX('Mapping waste'!$D$5:$M$352,MATCH($B201,'Mapping waste'!$B$5:$B$352,0),MATCH(L$3,'Mapping waste'!$D$4:$M$4,0))*$D201</f>
        <v>0</v>
      </c>
      <c r="M201" s="31">
        <f>INDEX('Mapping waste'!$D$5:$M$352,MATCH($B201,'Mapping waste'!$B$5:$B$352,0),MATCH(M$3,'Mapping waste'!$D$4:$M$4,0))*$D201</f>
        <v>0</v>
      </c>
      <c r="N201" s="31">
        <f>INDEX('Mapping waste'!$D$5:$M$352,MATCH($B201,'Mapping waste'!$B$5:$B$352,0),MATCH(N$3,'Mapping waste'!$D$4:$M$4,0))*$D201</f>
        <v>0</v>
      </c>
      <c r="O201" s="31">
        <f>INDEX('Mapping waste'!$D$5:$M$352,MATCH($B201,'Mapping waste'!$B$5:$B$352,0),MATCH(O$3,'Mapping waste'!$D$4:$M$4,0))*$D201</f>
        <v>0</v>
      </c>
      <c r="P201" s="31">
        <f>INDEX('Mapping waste'!$D$5:$M$352,MATCH($B201,'Mapping waste'!$B$5:$B$352,0),MATCH(P$3,'Mapping waste'!$D$4:$M$4,0))*$D201</f>
        <v>0</v>
      </c>
      <c r="Q201" s="31">
        <f>INDEX('Mapping waste'!$D$5:$M$352,MATCH($B201,'Mapping waste'!$B$5:$B$352,0),MATCH(Q$3,'Mapping waste'!$D$4:$M$4,0))*$D201</f>
        <v>0</v>
      </c>
    </row>
    <row r="202" spans="1:17" x14ac:dyDescent="0.45">
      <c r="A202" s="20" t="s">
        <v>351</v>
      </c>
      <c r="B202" s="20" t="s">
        <v>352</v>
      </c>
      <c r="C202" s="20" t="s">
        <v>31</v>
      </c>
      <c r="D202" s="31">
        <f>INDEX('ONS data MYE 5'!$M$6:$M$445, MATCH($B202,'ONS data MYE 5'!$B$6:$B$445,0))</f>
        <v>84616</v>
      </c>
      <c r="E202" s="31">
        <f>INDEX('ONS data MYE 5'!$N$6:$N$445, MATCH($B202,'ONS data MYE 5'!$B$6:$B$445,0))</f>
        <v>341</v>
      </c>
      <c r="F202" s="31">
        <f t="shared" si="6"/>
        <v>5.8318824772835169</v>
      </c>
      <c r="G202" s="31">
        <f t="shared" si="7"/>
        <v>34.010853228846528</v>
      </c>
      <c r="H202" s="31">
        <f>INDEX('Mapping waste'!$D$5:$M$352,MATCH($B202,'Mapping waste'!$B$5:$B$352,0),MATCH(H$3,'Mapping waste'!$D$4:$M$4,0))*$D202</f>
        <v>0</v>
      </c>
      <c r="I202" s="31">
        <f>INDEX('Mapping waste'!$D$5:$M$352,MATCH($B202,'Mapping waste'!$B$5:$B$352,0),MATCH(I$3,'Mapping waste'!$D$4:$M$4,0))*$D202</f>
        <v>0</v>
      </c>
      <c r="J202" s="31">
        <f>INDEX('Mapping waste'!$D$5:$M$352,MATCH($B202,'Mapping waste'!$B$5:$B$352,0),MATCH(J$3,'Mapping waste'!$D$4:$M$4,0))*$D202</f>
        <v>0</v>
      </c>
      <c r="K202" s="31">
        <f>INDEX('Mapping waste'!$D$5:$M$352,MATCH($B202,'Mapping waste'!$B$5:$B$352,0),MATCH(K$3,'Mapping waste'!$D$4:$M$4,0))*$D202</f>
        <v>29615.599999999999</v>
      </c>
      <c r="L202" s="31">
        <f>INDEX('Mapping waste'!$D$5:$M$352,MATCH($B202,'Mapping waste'!$B$5:$B$352,0),MATCH(L$3,'Mapping waste'!$D$4:$M$4,0))*$D202</f>
        <v>0</v>
      </c>
      <c r="M202" s="31">
        <f>INDEX('Mapping waste'!$D$5:$M$352,MATCH($B202,'Mapping waste'!$B$5:$B$352,0),MATCH(M$3,'Mapping waste'!$D$4:$M$4,0))*$D202</f>
        <v>0</v>
      </c>
      <c r="N202" s="31">
        <f>INDEX('Mapping waste'!$D$5:$M$352,MATCH($B202,'Mapping waste'!$B$5:$B$352,0),MATCH(N$3,'Mapping waste'!$D$4:$M$4,0))*$D202</f>
        <v>55000.4</v>
      </c>
      <c r="O202" s="31">
        <f>INDEX('Mapping waste'!$D$5:$M$352,MATCH($B202,'Mapping waste'!$B$5:$B$352,0),MATCH(O$3,'Mapping waste'!$D$4:$M$4,0))*$D202</f>
        <v>0</v>
      </c>
      <c r="P202" s="31">
        <f>INDEX('Mapping waste'!$D$5:$M$352,MATCH($B202,'Mapping waste'!$B$5:$B$352,0),MATCH(P$3,'Mapping waste'!$D$4:$M$4,0))*$D202</f>
        <v>0</v>
      </c>
      <c r="Q202" s="31">
        <f>INDEX('Mapping waste'!$D$5:$M$352,MATCH($B202,'Mapping waste'!$B$5:$B$352,0),MATCH(Q$3,'Mapping waste'!$D$4:$M$4,0))*$D202</f>
        <v>0</v>
      </c>
    </row>
    <row r="203" spans="1:17" x14ac:dyDescent="0.45">
      <c r="A203" s="20" t="s">
        <v>353</v>
      </c>
      <c r="B203" s="20" t="s">
        <v>354</v>
      </c>
      <c r="C203" s="20" t="s">
        <v>31</v>
      </c>
      <c r="D203" s="31">
        <f>INDEX('ONS data MYE 5'!$M$6:$M$445, MATCH($B203,'ONS data MYE 5'!$B$6:$B$445,0))</f>
        <v>142983</v>
      </c>
      <c r="E203" s="31">
        <f>INDEX('ONS data MYE 5'!$N$6:$N$445, MATCH($B203,'ONS data MYE 5'!$B$6:$B$445,0))</f>
        <v>428</v>
      </c>
      <c r="F203" s="31">
        <f t="shared" si="6"/>
        <v>6.0591231955817966</v>
      </c>
      <c r="G203" s="31">
        <f t="shared" si="7"/>
        <v>36.712973899237362</v>
      </c>
      <c r="H203" s="31">
        <f>INDEX('Mapping waste'!$D$5:$M$352,MATCH($B203,'Mapping waste'!$B$5:$B$352,0),MATCH(H$3,'Mapping waste'!$D$4:$M$4,0))*$D203</f>
        <v>0</v>
      </c>
      <c r="I203" s="31">
        <f>INDEX('Mapping waste'!$D$5:$M$352,MATCH($B203,'Mapping waste'!$B$5:$B$352,0),MATCH(I$3,'Mapping waste'!$D$4:$M$4,0))*$D203</f>
        <v>0</v>
      </c>
      <c r="J203" s="31">
        <f>INDEX('Mapping waste'!$D$5:$M$352,MATCH($B203,'Mapping waste'!$B$5:$B$352,0),MATCH(J$3,'Mapping waste'!$D$4:$M$4,0))*$D203</f>
        <v>0</v>
      </c>
      <c r="K203" s="31">
        <f>INDEX('Mapping waste'!$D$5:$M$352,MATCH($B203,'Mapping waste'!$B$5:$B$352,0),MATCH(K$3,'Mapping waste'!$D$4:$M$4,0))*$D203</f>
        <v>142983</v>
      </c>
      <c r="L203" s="31">
        <f>INDEX('Mapping waste'!$D$5:$M$352,MATCH($B203,'Mapping waste'!$B$5:$B$352,0),MATCH(L$3,'Mapping waste'!$D$4:$M$4,0))*$D203</f>
        <v>0</v>
      </c>
      <c r="M203" s="31">
        <f>INDEX('Mapping waste'!$D$5:$M$352,MATCH($B203,'Mapping waste'!$B$5:$B$352,0),MATCH(M$3,'Mapping waste'!$D$4:$M$4,0))*$D203</f>
        <v>0</v>
      </c>
      <c r="N203" s="31">
        <f>INDEX('Mapping waste'!$D$5:$M$352,MATCH($B203,'Mapping waste'!$B$5:$B$352,0),MATCH(N$3,'Mapping waste'!$D$4:$M$4,0))*$D203</f>
        <v>0</v>
      </c>
      <c r="O203" s="31">
        <f>INDEX('Mapping waste'!$D$5:$M$352,MATCH($B203,'Mapping waste'!$B$5:$B$352,0),MATCH(O$3,'Mapping waste'!$D$4:$M$4,0))*$D203</f>
        <v>0</v>
      </c>
      <c r="P203" s="31">
        <f>INDEX('Mapping waste'!$D$5:$M$352,MATCH($B203,'Mapping waste'!$B$5:$B$352,0),MATCH(P$3,'Mapping waste'!$D$4:$M$4,0))*$D203</f>
        <v>0</v>
      </c>
      <c r="Q203" s="31">
        <f>INDEX('Mapping waste'!$D$5:$M$352,MATCH($B203,'Mapping waste'!$B$5:$B$352,0),MATCH(Q$3,'Mapping waste'!$D$4:$M$4,0))*$D203</f>
        <v>0</v>
      </c>
    </row>
    <row r="204" spans="1:17" x14ac:dyDescent="0.45">
      <c r="A204" s="20" t="s">
        <v>397</v>
      </c>
      <c r="B204" s="20" t="s">
        <v>398</v>
      </c>
      <c r="C204" s="20" t="s">
        <v>31</v>
      </c>
      <c r="D204" s="31">
        <f>INDEX('ONS data MYE 5'!$M$6:$M$445, MATCH($B204,'ONS data MYE 5'!$B$6:$B$445,0))</f>
        <v>270689</v>
      </c>
      <c r="E204" s="31">
        <f>INDEX('ONS data MYE 5'!$N$6:$N$445, MATCH($B204,'ONS data MYE 5'!$B$6:$B$445,0))</f>
        <v>1399</v>
      </c>
      <c r="F204" s="31">
        <f t="shared" si="6"/>
        <v>7.2435129746654816</v>
      </c>
      <c r="G204" s="31">
        <f t="shared" si="7"/>
        <v>52.468480214147171</v>
      </c>
      <c r="H204" s="31">
        <f>INDEX('Mapping waste'!$D$5:$M$352,MATCH($B204,'Mapping waste'!$B$5:$B$352,0),MATCH(H$3,'Mapping waste'!$D$4:$M$4,0))*$D204</f>
        <v>0</v>
      </c>
      <c r="I204" s="31">
        <f>INDEX('Mapping waste'!$D$5:$M$352,MATCH($B204,'Mapping waste'!$B$5:$B$352,0),MATCH(I$3,'Mapping waste'!$D$4:$M$4,0))*$D204</f>
        <v>0</v>
      </c>
      <c r="J204" s="31">
        <f>INDEX('Mapping waste'!$D$5:$M$352,MATCH($B204,'Mapping waste'!$B$5:$B$352,0),MATCH(J$3,'Mapping waste'!$D$4:$M$4,0))*$D204</f>
        <v>0</v>
      </c>
      <c r="K204" s="31">
        <f>INDEX('Mapping waste'!$D$5:$M$352,MATCH($B204,'Mapping waste'!$B$5:$B$352,0),MATCH(K$3,'Mapping waste'!$D$4:$M$4,0))*$D204</f>
        <v>270689</v>
      </c>
      <c r="L204" s="31">
        <f>INDEX('Mapping waste'!$D$5:$M$352,MATCH($B204,'Mapping waste'!$B$5:$B$352,0),MATCH(L$3,'Mapping waste'!$D$4:$M$4,0))*$D204</f>
        <v>0</v>
      </c>
      <c r="M204" s="31">
        <f>INDEX('Mapping waste'!$D$5:$M$352,MATCH($B204,'Mapping waste'!$B$5:$B$352,0),MATCH(M$3,'Mapping waste'!$D$4:$M$4,0))*$D204</f>
        <v>0</v>
      </c>
      <c r="N204" s="31">
        <f>INDEX('Mapping waste'!$D$5:$M$352,MATCH($B204,'Mapping waste'!$B$5:$B$352,0),MATCH(N$3,'Mapping waste'!$D$4:$M$4,0))*$D204</f>
        <v>0</v>
      </c>
      <c r="O204" s="31">
        <f>INDEX('Mapping waste'!$D$5:$M$352,MATCH($B204,'Mapping waste'!$B$5:$B$352,0),MATCH(O$3,'Mapping waste'!$D$4:$M$4,0))*$D204</f>
        <v>0</v>
      </c>
      <c r="P204" s="31">
        <f>INDEX('Mapping waste'!$D$5:$M$352,MATCH($B204,'Mapping waste'!$B$5:$B$352,0),MATCH(P$3,'Mapping waste'!$D$4:$M$4,0))*$D204</f>
        <v>0</v>
      </c>
      <c r="Q204" s="31">
        <f>INDEX('Mapping waste'!$D$5:$M$352,MATCH($B204,'Mapping waste'!$B$5:$B$352,0),MATCH(Q$3,'Mapping waste'!$D$4:$M$4,0))*$D204</f>
        <v>0</v>
      </c>
    </row>
    <row r="205" spans="1:17" x14ac:dyDescent="0.45">
      <c r="A205" s="20" t="s">
        <v>399</v>
      </c>
      <c r="B205" s="20" t="s">
        <v>400</v>
      </c>
      <c r="C205" s="20" t="s">
        <v>31</v>
      </c>
      <c r="D205" s="31">
        <f>INDEX('ONS data MYE 5'!$M$6:$M$445, MATCH($B205,'ONS data MYE 5'!$B$6:$B$445,0))</f>
        <v>277991</v>
      </c>
      <c r="E205" s="31">
        <f>INDEX('ONS data MYE 5'!$N$6:$N$445, MATCH($B205,'ONS data MYE 5'!$B$6:$B$445,0))</f>
        <v>3358</v>
      </c>
      <c r="F205" s="31">
        <f t="shared" si="6"/>
        <v>8.119100837637486</v>
      </c>
      <c r="G205" s="31">
        <f t="shared" si="7"/>
        <v>65.919798411725722</v>
      </c>
      <c r="H205" s="31">
        <f>INDEX('Mapping waste'!$D$5:$M$352,MATCH($B205,'Mapping waste'!$B$5:$B$352,0),MATCH(H$3,'Mapping waste'!$D$4:$M$4,0))*$D205</f>
        <v>0</v>
      </c>
      <c r="I205" s="31">
        <f>INDEX('Mapping waste'!$D$5:$M$352,MATCH($B205,'Mapping waste'!$B$5:$B$352,0),MATCH(I$3,'Mapping waste'!$D$4:$M$4,0))*$D205</f>
        <v>0</v>
      </c>
      <c r="J205" s="31">
        <f>INDEX('Mapping waste'!$D$5:$M$352,MATCH($B205,'Mapping waste'!$B$5:$B$352,0),MATCH(J$3,'Mapping waste'!$D$4:$M$4,0))*$D205</f>
        <v>0</v>
      </c>
      <c r="K205" s="31">
        <f>INDEX('Mapping waste'!$D$5:$M$352,MATCH($B205,'Mapping waste'!$B$5:$B$352,0),MATCH(K$3,'Mapping waste'!$D$4:$M$4,0))*$D205</f>
        <v>277991</v>
      </c>
      <c r="L205" s="31">
        <f>INDEX('Mapping waste'!$D$5:$M$352,MATCH($B205,'Mapping waste'!$B$5:$B$352,0),MATCH(L$3,'Mapping waste'!$D$4:$M$4,0))*$D205</f>
        <v>0</v>
      </c>
      <c r="M205" s="31">
        <f>INDEX('Mapping waste'!$D$5:$M$352,MATCH($B205,'Mapping waste'!$B$5:$B$352,0),MATCH(M$3,'Mapping waste'!$D$4:$M$4,0))*$D205</f>
        <v>0</v>
      </c>
      <c r="N205" s="31">
        <f>INDEX('Mapping waste'!$D$5:$M$352,MATCH($B205,'Mapping waste'!$B$5:$B$352,0),MATCH(N$3,'Mapping waste'!$D$4:$M$4,0))*$D205</f>
        <v>0</v>
      </c>
      <c r="O205" s="31">
        <f>INDEX('Mapping waste'!$D$5:$M$352,MATCH($B205,'Mapping waste'!$B$5:$B$352,0),MATCH(O$3,'Mapping waste'!$D$4:$M$4,0))*$D205</f>
        <v>0</v>
      </c>
      <c r="P205" s="31">
        <f>INDEX('Mapping waste'!$D$5:$M$352,MATCH($B205,'Mapping waste'!$B$5:$B$352,0),MATCH(P$3,'Mapping waste'!$D$4:$M$4,0))*$D205</f>
        <v>0</v>
      </c>
      <c r="Q205" s="31">
        <f>INDEX('Mapping waste'!$D$5:$M$352,MATCH($B205,'Mapping waste'!$B$5:$B$352,0),MATCH(Q$3,'Mapping waste'!$D$4:$M$4,0))*$D205</f>
        <v>0</v>
      </c>
    </row>
    <row r="206" spans="1:17" x14ac:dyDescent="0.45">
      <c r="A206" s="20" t="s">
        <v>401</v>
      </c>
      <c r="B206" s="20" t="s">
        <v>402</v>
      </c>
      <c r="C206" s="20" t="s">
        <v>31</v>
      </c>
      <c r="D206" s="31">
        <f>INDEX('ONS data MYE 5'!$M$6:$M$445, MATCH($B206,'ONS data MYE 5'!$B$6:$B$445,0))</f>
        <v>239858</v>
      </c>
      <c r="E206" s="31">
        <f>INDEX('ONS data MYE 5'!$N$6:$N$445, MATCH($B206,'ONS data MYE 5'!$B$6:$B$445,0))</f>
        <v>4805</v>
      </c>
      <c r="F206" s="31">
        <f t="shared" si="6"/>
        <v>8.4774123214043922</v>
      </c>
      <c r="G206" s="31">
        <f t="shared" si="7"/>
        <v>71.866519667098999</v>
      </c>
      <c r="H206" s="31">
        <f>INDEX('Mapping waste'!$D$5:$M$352,MATCH($B206,'Mapping waste'!$B$5:$B$352,0),MATCH(H$3,'Mapping waste'!$D$4:$M$4,0))*$D206</f>
        <v>0</v>
      </c>
      <c r="I206" s="31">
        <f>INDEX('Mapping waste'!$D$5:$M$352,MATCH($B206,'Mapping waste'!$B$5:$B$352,0),MATCH(I$3,'Mapping waste'!$D$4:$M$4,0))*$D206</f>
        <v>0</v>
      </c>
      <c r="J206" s="31">
        <f>INDEX('Mapping waste'!$D$5:$M$352,MATCH($B206,'Mapping waste'!$B$5:$B$352,0),MATCH(J$3,'Mapping waste'!$D$4:$M$4,0))*$D206</f>
        <v>0</v>
      </c>
      <c r="K206" s="31">
        <f>INDEX('Mapping waste'!$D$5:$M$352,MATCH($B206,'Mapping waste'!$B$5:$B$352,0),MATCH(K$3,'Mapping waste'!$D$4:$M$4,0))*$D206</f>
        <v>239858</v>
      </c>
      <c r="L206" s="31">
        <f>INDEX('Mapping waste'!$D$5:$M$352,MATCH($B206,'Mapping waste'!$B$5:$B$352,0),MATCH(L$3,'Mapping waste'!$D$4:$M$4,0))*$D206</f>
        <v>0</v>
      </c>
      <c r="M206" s="31">
        <f>INDEX('Mapping waste'!$D$5:$M$352,MATCH($B206,'Mapping waste'!$B$5:$B$352,0),MATCH(M$3,'Mapping waste'!$D$4:$M$4,0))*$D206</f>
        <v>0</v>
      </c>
      <c r="N206" s="31">
        <f>INDEX('Mapping waste'!$D$5:$M$352,MATCH($B206,'Mapping waste'!$B$5:$B$352,0),MATCH(N$3,'Mapping waste'!$D$4:$M$4,0))*$D206</f>
        <v>0</v>
      </c>
      <c r="O206" s="31">
        <f>INDEX('Mapping waste'!$D$5:$M$352,MATCH($B206,'Mapping waste'!$B$5:$B$352,0),MATCH(O$3,'Mapping waste'!$D$4:$M$4,0))*$D206</f>
        <v>0</v>
      </c>
      <c r="P206" s="31">
        <f>INDEX('Mapping waste'!$D$5:$M$352,MATCH($B206,'Mapping waste'!$B$5:$B$352,0),MATCH(P$3,'Mapping waste'!$D$4:$M$4,0))*$D206</f>
        <v>0</v>
      </c>
      <c r="Q206" s="31">
        <f>INDEX('Mapping waste'!$D$5:$M$352,MATCH($B206,'Mapping waste'!$B$5:$B$352,0),MATCH(Q$3,'Mapping waste'!$D$4:$M$4,0))*$D206</f>
        <v>0</v>
      </c>
    </row>
    <row r="207" spans="1:17" x14ac:dyDescent="0.45">
      <c r="A207" s="20" t="s">
        <v>403</v>
      </c>
      <c r="B207" s="20" t="s">
        <v>404</v>
      </c>
      <c r="C207" s="20" t="s">
        <v>31</v>
      </c>
      <c r="D207" s="31">
        <f>INDEX('ONS data MYE 5'!$M$6:$M$445, MATCH($B207,'ONS data MYE 5'!$B$6:$B$445,0))</f>
        <v>138555</v>
      </c>
      <c r="E207" s="31">
        <f>INDEX('ONS data MYE 5'!$N$6:$N$445, MATCH($B207,'ONS data MYE 5'!$B$6:$B$445,0))</f>
        <v>364</v>
      </c>
      <c r="F207" s="31">
        <f t="shared" si="6"/>
        <v>5.8971538676367405</v>
      </c>
      <c r="G207" s="31">
        <f t="shared" si="7"/>
        <v>34.77642373858297</v>
      </c>
      <c r="H207" s="31">
        <f>INDEX('Mapping waste'!$D$5:$M$352,MATCH($B207,'Mapping waste'!$B$5:$B$352,0),MATCH(H$3,'Mapping waste'!$D$4:$M$4,0))*$D207</f>
        <v>0</v>
      </c>
      <c r="I207" s="31">
        <f>INDEX('Mapping waste'!$D$5:$M$352,MATCH($B207,'Mapping waste'!$B$5:$B$352,0),MATCH(I$3,'Mapping waste'!$D$4:$M$4,0))*$D207</f>
        <v>0</v>
      </c>
      <c r="J207" s="31">
        <f>INDEX('Mapping waste'!$D$5:$M$352,MATCH($B207,'Mapping waste'!$B$5:$B$352,0),MATCH(J$3,'Mapping waste'!$D$4:$M$4,0))*$D207</f>
        <v>0</v>
      </c>
      <c r="K207" s="31">
        <f>INDEX('Mapping waste'!$D$5:$M$352,MATCH($B207,'Mapping waste'!$B$5:$B$352,0),MATCH(K$3,'Mapping waste'!$D$4:$M$4,0))*$D207</f>
        <v>0</v>
      </c>
      <c r="L207" s="31">
        <f>INDEX('Mapping waste'!$D$5:$M$352,MATCH($B207,'Mapping waste'!$B$5:$B$352,0),MATCH(L$3,'Mapping waste'!$D$4:$M$4,0))*$D207</f>
        <v>0</v>
      </c>
      <c r="M207" s="31">
        <f>INDEX('Mapping waste'!$D$5:$M$352,MATCH($B207,'Mapping waste'!$B$5:$B$352,0),MATCH(M$3,'Mapping waste'!$D$4:$M$4,0))*$D207</f>
        <v>0</v>
      </c>
      <c r="N207" s="31">
        <f>INDEX('Mapping waste'!$D$5:$M$352,MATCH($B207,'Mapping waste'!$B$5:$B$352,0),MATCH(N$3,'Mapping waste'!$D$4:$M$4,0))*$D207</f>
        <v>0</v>
      </c>
      <c r="O207" s="31">
        <f>INDEX('Mapping waste'!$D$5:$M$352,MATCH($B207,'Mapping waste'!$B$5:$B$352,0),MATCH(O$3,'Mapping waste'!$D$4:$M$4,0))*$D207</f>
        <v>138555</v>
      </c>
      <c r="P207" s="31">
        <f>INDEX('Mapping waste'!$D$5:$M$352,MATCH($B207,'Mapping waste'!$B$5:$B$352,0),MATCH(P$3,'Mapping waste'!$D$4:$M$4,0))*$D207</f>
        <v>0</v>
      </c>
      <c r="Q207" s="31">
        <f>INDEX('Mapping waste'!$D$5:$M$352,MATCH($B207,'Mapping waste'!$B$5:$B$352,0),MATCH(Q$3,'Mapping waste'!$D$4:$M$4,0))*$D207</f>
        <v>0</v>
      </c>
    </row>
    <row r="208" spans="1:17" x14ac:dyDescent="0.45">
      <c r="A208" s="20" t="s">
        <v>405</v>
      </c>
      <c r="B208" s="20" t="s">
        <v>406</v>
      </c>
      <c r="C208" s="20" t="s">
        <v>31</v>
      </c>
      <c r="D208" s="31">
        <f>INDEX('ONS data MYE 5'!$M$6:$M$445, MATCH($B208,'ONS data MYE 5'!$B$6:$B$445,0))</f>
        <v>90906</v>
      </c>
      <c r="E208" s="31">
        <f>INDEX('ONS data MYE 5'!$N$6:$N$445, MATCH($B208,'ONS data MYE 5'!$B$6:$B$445,0))</f>
        <v>3058</v>
      </c>
      <c r="F208" s="31">
        <f t="shared" si="6"/>
        <v>8.0255163864890076</v>
      </c>
      <c r="G208" s="31">
        <f t="shared" si="7"/>
        <v>64.408913269803577</v>
      </c>
      <c r="H208" s="31">
        <f>INDEX('Mapping waste'!$D$5:$M$352,MATCH($B208,'Mapping waste'!$B$5:$B$352,0),MATCH(H$3,'Mapping waste'!$D$4:$M$4,0))*$D208</f>
        <v>0</v>
      </c>
      <c r="I208" s="31">
        <f>INDEX('Mapping waste'!$D$5:$M$352,MATCH($B208,'Mapping waste'!$B$5:$B$352,0),MATCH(I$3,'Mapping waste'!$D$4:$M$4,0))*$D208</f>
        <v>0</v>
      </c>
      <c r="J208" s="31">
        <f>INDEX('Mapping waste'!$D$5:$M$352,MATCH($B208,'Mapping waste'!$B$5:$B$352,0),MATCH(J$3,'Mapping waste'!$D$4:$M$4,0))*$D208</f>
        <v>0</v>
      </c>
      <c r="K208" s="31">
        <f>INDEX('Mapping waste'!$D$5:$M$352,MATCH($B208,'Mapping waste'!$B$5:$B$352,0),MATCH(K$3,'Mapping waste'!$D$4:$M$4,0))*$D208</f>
        <v>90906</v>
      </c>
      <c r="L208" s="31">
        <f>INDEX('Mapping waste'!$D$5:$M$352,MATCH($B208,'Mapping waste'!$B$5:$B$352,0),MATCH(L$3,'Mapping waste'!$D$4:$M$4,0))*$D208</f>
        <v>0</v>
      </c>
      <c r="M208" s="31">
        <f>INDEX('Mapping waste'!$D$5:$M$352,MATCH($B208,'Mapping waste'!$B$5:$B$352,0),MATCH(M$3,'Mapping waste'!$D$4:$M$4,0))*$D208</f>
        <v>0</v>
      </c>
      <c r="N208" s="31">
        <f>INDEX('Mapping waste'!$D$5:$M$352,MATCH($B208,'Mapping waste'!$B$5:$B$352,0),MATCH(N$3,'Mapping waste'!$D$4:$M$4,0))*$D208</f>
        <v>0</v>
      </c>
      <c r="O208" s="31">
        <f>INDEX('Mapping waste'!$D$5:$M$352,MATCH($B208,'Mapping waste'!$B$5:$B$352,0),MATCH(O$3,'Mapping waste'!$D$4:$M$4,0))*$D208</f>
        <v>0</v>
      </c>
      <c r="P208" s="31">
        <f>INDEX('Mapping waste'!$D$5:$M$352,MATCH($B208,'Mapping waste'!$B$5:$B$352,0),MATCH(P$3,'Mapping waste'!$D$4:$M$4,0))*$D208</f>
        <v>0</v>
      </c>
      <c r="Q208" s="31">
        <f>INDEX('Mapping waste'!$D$5:$M$352,MATCH($B208,'Mapping waste'!$B$5:$B$352,0),MATCH(Q$3,'Mapping waste'!$D$4:$M$4,0))*$D208</f>
        <v>0</v>
      </c>
    </row>
    <row r="209" spans="1:17" x14ac:dyDescent="0.45">
      <c r="A209" s="20" t="s">
        <v>407</v>
      </c>
      <c r="B209" s="20" t="s">
        <v>408</v>
      </c>
      <c r="C209" s="20" t="s">
        <v>31</v>
      </c>
      <c r="D209" s="31">
        <f>INDEX('ONS data MYE 5'!$M$6:$M$445, MATCH($B209,'ONS data MYE 5'!$B$6:$B$445,0))</f>
        <v>127759</v>
      </c>
      <c r="E209" s="31">
        <f>INDEX('ONS data MYE 5'!$N$6:$N$445, MATCH($B209,'ONS data MYE 5'!$B$6:$B$445,0))</f>
        <v>1602</v>
      </c>
      <c r="F209" s="31">
        <f t="shared" si="6"/>
        <v>7.3790081276283042</v>
      </c>
      <c r="G209" s="31">
        <f t="shared" si="7"/>
        <v>54.449760947604574</v>
      </c>
      <c r="H209" s="31">
        <f>INDEX('Mapping waste'!$D$5:$M$352,MATCH($B209,'Mapping waste'!$B$5:$B$352,0),MATCH(H$3,'Mapping waste'!$D$4:$M$4,0))*$D209</f>
        <v>0</v>
      </c>
      <c r="I209" s="31">
        <f>INDEX('Mapping waste'!$D$5:$M$352,MATCH($B209,'Mapping waste'!$B$5:$B$352,0),MATCH(I$3,'Mapping waste'!$D$4:$M$4,0))*$D209</f>
        <v>0</v>
      </c>
      <c r="J209" s="31">
        <f>INDEX('Mapping waste'!$D$5:$M$352,MATCH($B209,'Mapping waste'!$B$5:$B$352,0),MATCH(J$3,'Mapping waste'!$D$4:$M$4,0))*$D209</f>
        <v>0</v>
      </c>
      <c r="K209" s="31">
        <f>INDEX('Mapping waste'!$D$5:$M$352,MATCH($B209,'Mapping waste'!$B$5:$B$352,0),MATCH(K$3,'Mapping waste'!$D$4:$M$4,0))*$D209</f>
        <v>127759</v>
      </c>
      <c r="L209" s="31">
        <f>INDEX('Mapping waste'!$D$5:$M$352,MATCH($B209,'Mapping waste'!$B$5:$B$352,0),MATCH(L$3,'Mapping waste'!$D$4:$M$4,0))*$D209</f>
        <v>0</v>
      </c>
      <c r="M209" s="31">
        <f>INDEX('Mapping waste'!$D$5:$M$352,MATCH($B209,'Mapping waste'!$B$5:$B$352,0),MATCH(M$3,'Mapping waste'!$D$4:$M$4,0))*$D209</f>
        <v>0</v>
      </c>
      <c r="N209" s="31">
        <f>INDEX('Mapping waste'!$D$5:$M$352,MATCH($B209,'Mapping waste'!$B$5:$B$352,0),MATCH(N$3,'Mapping waste'!$D$4:$M$4,0))*$D209</f>
        <v>0</v>
      </c>
      <c r="O209" s="31">
        <f>INDEX('Mapping waste'!$D$5:$M$352,MATCH($B209,'Mapping waste'!$B$5:$B$352,0),MATCH(O$3,'Mapping waste'!$D$4:$M$4,0))*$D209</f>
        <v>0</v>
      </c>
      <c r="P209" s="31">
        <f>INDEX('Mapping waste'!$D$5:$M$352,MATCH($B209,'Mapping waste'!$B$5:$B$352,0),MATCH(P$3,'Mapping waste'!$D$4:$M$4,0))*$D209</f>
        <v>0</v>
      </c>
      <c r="Q209" s="31">
        <f>INDEX('Mapping waste'!$D$5:$M$352,MATCH($B209,'Mapping waste'!$B$5:$B$352,0),MATCH(Q$3,'Mapping waste'!$D$4:$M$4,0))*$D209</f>
        <v>0</v>
      </c>
    </row>
    <row r="210" spans="1:17" x14ac:dyDescent="0.45">
      <c r="A210" s="20" t="s">
        <v>409</v>
      </c>
      <c r="B210" s="20" t="s">
        <v>410</v>
      </c>
      <c r="C210" s="20" t="s">
        <v>31</v>
      </c>
      <c r="D210" s="31">
        <f>INDEX('ONS data MYE 5'!$M$6:$M$445, MATCH($B210,'ONS data MYE 5'!$B$6:$B$445,0))</f>
        <v>118805</v>
      </c>
      <c r="E210" s="31">
        <f>INDEX('ONS data MYE 5'!$N$6:$N$445, MATCH($B210,'ONS data MYE 5'!$B$6:$B$445,0))</f>
        <v>189</v>
      </c>
      <c r="F210" s="31">
        <f t="shared" si="6"/>
        <v>5.2417470150596426</v>
      </c>
      <c r="G210" s="31">
        <f t="shared" si="7"/>
        <v>27.475911769886672</v>
      </c>
      <c r="H210" s="31">
        <f>INDEX('Mapping waste'!$D$5:$M$352,MATCH($B210,'Mapping waste'!$B$5:$B$352,0),MATCH(H$3,'Mapping waste'!$D$4:$M$4,0))*$D210</f>
        <v>0</v>
      </c>
      <c r="I210" s="31">
        <f>INDEX('Mapping waste'!$D$5:$M$352,MATCH($B210,'Mapping waste'!$B$5:$B$352,0),MATCH(I$3,'Mapping waste'!$D$4:$M$4,0))*$D210</f>
        <v>0</v>
      </c>
      <c r="J210" s="31">
        <f>INDEX('Mapping waste'!$D$5:$M$352,MATCH($B210,'Mapping waste'!$B$5:$B$352,0),MATCH(J$3,'Mapping waste'!$D$4:$M$4,0))*$D210</f>
        <v>0</v>
      </c>
      <c r="K210" s="31">
        <f>INDEX('Mapping waste'!$D$5:$M$352,MATCH($B210,'Mapping waste'!$B$5:$B$352,0),MATCH(K$3,'Mapping waste'!$D$4:$M$4,0))*$D210</f>
        <v>118805</v>
      </c>
      <c r="L210" s="31">
        <f>INDEX('Mapping waste'!$D$5:$M$352,MATCH($B210,'Mapping waste'!$B$5:$B$352,0),MATCH(L$3,'Mapping waste'!$D$4:$M$4,0))*$D210</f>
        <v>0</v>
      </c>
      <c r="M210" s="31">
        <f>INDEX('Mapping waste'!$D$5:$M$352,MATCH($B210,'Mapping waste'!$B$5:$B$352,0),MATCH(M$3,'Mapping waste'!$D$4:$M$4,0))*$D210</f>
        <v>0</v>
      </c>
      <c r="N210" s="31">
        <f>INDEX('Mapping waste'!$D$5:$M$352,MATCH($B210,'Mapping waste'!$B$5:$B$352,0),MATCH(N$3,'Mapping waste'!$D$4:$M$4,0))*$D210</f>
        <v>0</v>
      </c>
      <c r="O210" s="31">
        <f>INDEX('Mapping waste'!$D$5:$M$352,MATCH($B210,'Mapping waste'!$B$5:$B$352,0),MATCH(O$3,'Mapping waste'!$D$4:$M$4,0))*$D210</f>
        <v>0</v>
      </c>
      <c r="P210" s="31">
        <f>INDEX('Mapping waste'!$D$5:$M$352,MATCH($B210,'Mapping waste'!$B$5:$B$352,0),MATCH(P$3,'Mapping waste'!$D$4:$M$4,0))*$D210</f>
        <v>0</v>
      </c>
      <c r="Q210" s="31">
        <f>INDEX('Mapping waste'!$D$5:$M$352,MATCH($B210,'Mapping waste'!$B$5:$B$352,0),MATCH(Q$3,'Mapping waste'!$D$4:$M$4,0))*$D210</f>
        <v>0</v>
      </c>
    </row>
    <row r="211" spans="1:17" x14ac:dyDescent="0.45">
      <c r="A211" s="20" t="s">
        <v>411</v>
      </c>
      <c r="B211" s="20" t="s">
        <v>412</v>
      </c>
      <c r="C211" s="20" t="s">
        <v>31</v>
      </c>
      <c r="D211" s="31">
        <f>INDEX('ONS data MYE 5'!$M$6:$M$445, MATCH($B211,'ONS data MYE 5'!$B$6:$B$445,0))</f>
        <v>154941</v>
      </c>
      <c r="E211" s="31">
        <f>INDEX('ONS data MYE 5'!$N$6:$N$445, MATCH($B211,'ONS data MYE 5'!$B$6:$B$445,0))</f>
        <v>502</v>
      </c>
      <c r="F211" s="31">
        <f t="shared" si="6"/>
        <v>6.2186001196917289</v>
      </c>
      <c r="G211" s="31">
        <f t="shared" si="7"/>
        <v>38.670987448629987</v>
      </c>
      <c r="H211" s="31">
        <f>INDEX('Mapping waste'!$D$5:$M$352,MATCH($B211,'Mapping waste'!$B$5:$B$352,0),MATCH(H$3,'Mapping waste'!$D$4:$M$4,0))*$D211</f>
        <v>0</v>
      </c>
      <c r="I211" s="31">
        <f>INDEX('Mapping waste'!$D$5:$M$352,MATCH($B211,'Mapping waste'!$B$5:$B$352,0),MATCH(I$3,'Mapping waste'!$D$4:$M$4,0))*$D211</f>
        <v>0</v>
      </c>
      <c r="J211" s="31">
        <f>INDEX('Mapping waste'!$D$5:$M$352,MATCH($B211,'Mapping waste'!$B$5:$B$352,0),MATCH(J$3,'Mapping waste'!$D$4:$M$4,0))*$D211</f>
        <v>0</v>
      </c>
      <c r="K211" s="31">
        <f>INDEX('Mapping waste'!$D$5:$M$352,MATCH($B211,'Mapping waste'!$B$5:$B$352,0),MATCH(K$3,'Mapping waste'!$D$4:$M$4,0))*$D211</f>
        <v>154941</v>
      </c>
      <c r="L211" s="31">
        <f>INDEX('Mapping waste'!$D$5:$M$352,MATCH($B211,'Mapping waste'!$B$5:$B$352,0),MATCH(L$3,'Mapping waste'!$D$4:$M$4,0))*$D211</f>
        <v>0</v>
      </c>
      <c r="M211" s="31">
        <f>INDEX('Mapping waste'!$D$5:$M$352,MATCH($B211,'Mapping waste'!$B$5:$B$352,0),MATCH(M$3,'Mapping waste'!$D$4:$M$4,0))*$D211</f>
        <v>0</v>
      </c>
      <c r="N211" s="31">
        <f>INDEX('Mapping waste'!$D$5:$M$352,MATCH($B211,'Mapping waste'!$B$5:$B$352,0),MATCH(N$3,'Mapping waste'!$D$4:$M$4,0))*$D211</f>
        <v>0</v>
      </c>
      <c r="O211" s="31">
        <f>INDEX('Mapping waste'!$D$5:$M$352,MATCH($B211,'Mapping waste'!$B$5:$B$352,0),MATCH(O$3,'Mapping waste'!$D$4:$M$4,0))*$D211</f>
        <v>0</v>
      </c>
      <c r="P211" s="31">
        <f>INDEX('Mapping waste'!$D$5:$M$352,MATCH($B211,'Mapping waste'!$B$5:$B$352,0),MATCH(P$3,'Mapping waste'!$D$4:$M$4,0))*$D211</f>
        <v>0</v>
      </c>
      <c r="Q211" s="31">
        <f>INDEX('Mapping waste'!$D$5:$M$352,MATCH($B211,'Mapping waste'!$B$5:$B$352,0),MATCH(Q$3,'Mapping waste'!$D$4:$M$4,0))*$D211</f>
        <v>0</v>
      </c>
    </row>
    <row r="212" spans="1:17" x14ac:dyDescent="0.45">
      <c r="A212" s="20" t="s">
        <v>413</v>
      </c>
      <c r="B212" s="20" t="s">
        <v>414</v>
      </c>
      <c r="C212" s="20" t="s">
        <v>31</v>
      </c>
      <c r="D212" s="31">
        <f>INDEX('ONS data MYE 5'!$M$6:$M$445, MATCH($B212,'ONS data MYE 5'!$B$6:$B$445,0))</f>
        <v>103383</v>
      </c>
      <c r="E212" s="31">
        <f>INDEX('ONS data MYE 5'!$N$6:$N$445, MATCH($B212,'ONS data MYE 5'!$B$6:$B$445,0))</f>
        <v>1044</v>
      </c>
      <c r="F212" s="31">
        <f t="shared" si="6"/>
        <v>6.9508147684425836</v>
      </c>
      <c r="G212" s="31">
        <f t="shared" si="7"/>
        <v>48.313825945199525</v>
      </c>
      <c r="H212" s="31">
        <f>INDEX('Mapping waste'!$D$5:$M$352,MATCH($B212,'Mapping waste'!$B$5:$B$352,0),MATCH(H$3,'Mapping waste'!$D$4:$M$4,0))*$D212</f>
        <v>8952.9678000000004</v>
      </c>
      <c r="I212" s="31">
        <f>INDEX('Mapping waste'!$D$5:$M$352,MATCH($B212,'Mapping waste'!$B$5:$B$352,0),MATCH(I$3,'Mapping waste'!$D$4:$M$4,0))*$D212</f>
        <v>0</v>
      </c>
      <c r="J212" s="31">
        <f>INDEX('Mapping waste'!$D$5:$M$352,MATCH($B212,'Mapping waste'!$B$5:$B$352,0),MATCH(J$3,'Mapping waste'!$D$4:$M$4,0))*$D212</f>
        <v>0</v>
      </c>
      <c r="K212" s="31">
        <f>INDEX('Mapping waste'!$D$5:$M$352,MATCH($B212,'Mapping waste'!$B$5:$B$352,0),MATCH(K$3,'Mapping waste'!$D$4:$M$4,0))*$D212</f>
        <v>94430.032200000001</v>
      </c>
      <c r="L212" s="31">
        <f>INDEX('Mapping waste'!$D$5:$M$352,MATCH($B212,'Mapping waste'!$B$5:$B$352,0),MATCH(L$3,'Mapping waste'!$D$4:$M$4,0))*$D212</f>
        <v>0</v>
      </c>
      <c r="M212" s="31">
        <f>INDEX('Mapping waste'!$D$5:$M$352,MATCH($B212,'Mapping waste'!$B$5:$B$352,0),MATCH(M$3,'Mapping waste'!$D$4:$M$4,0))*$D212</f>
        <v>0</v>
      </c>
      <c r="N212" s="31">
        <f>INDEX('Mapping waste'!$D$5:$M$352,MATCH($B212,'Mapping waste'!$B$5:$B$352,0),MATCH(N$3,'Mapping waste'!$D$4:$M$4,0))*$D212</f>
        <v>0</v>
      </c>
      <c r="O212" s="31">
        <f>INDEX('Mapping waste'!$D$5:$M$352,MATCH($B212,'Mapping waste'!$B$5:$B$352,0),MATCH(O$3,'Mapping waste'!$D$4:$M$4,0))*$D212</f>
        <v>0</v>
      </c>
      <c r="P212" s="31">
        <f>INDEX('Mapping waste'!$D$5:$M$352,MATCH($B212,'Mapping waste'!$B$5:$B$352,0),MATCH(P$3,'Mapping waste'!$D$4:$M$4,0))*$D212</f>
        <v>0</v>
      </c>
      <c r="Q212" s="31">
        <f>INDEX('Mapping waste'!$D$5:$M$352,MATCH($B212,'Mapping waste'!$B$5:$B$352,0),MATCH(Q$3,'Mapping waste'!$D$4:$M$4,0))*$D212</f>
        <v>0</v>
      </c>
    </row>
    <row r="213" spans="1:17" x14ac:dyDescent="0.45">
      <c r="A213" s="20" t="s">
        <v>415</v>
      </c>
      <c r="B213" s="20" t="s">
        <v>416</v>
      </c>
      <c r="C213" s="20" t="s">
        <v>31</v>
      </c>
      <c r="D213" s="31">
        <f>INDEX('ONS data MYE 5'!$M$6:$M$445, MATCH($B213,'ONS data MYE 5'!$B$6:$B$445,0))</f>
        <v>139274</v>
      </c>
      <c r="E213" s="31">
        <f>INDEX('ONS data MYE 5'!$N$6:$N$445, MATCH($B213,'ONS data MYE 5'!$B$6:$B$445,0))</f>
        <v>372</v>
      </c>
      <c r="F213" s="31">
        <f t="shared" si="6"/>
        <v>5.9188938542731462</v>
      </c>
      <c r="G213" s="31">
        <f t="shared" si="7"/>
        <v>35.033304458152422</v>
      </c>
      <c r="H213" s="31">
        <f>INDEX('Mapping waste'!$D$5:$M$352,MATCH($B213,'Mapping waste'!$B$5:$B$352,0),MATCH(H$3,'Mapping waste'!$D$4:$M$4,0))*$D213</f>
        <v>0</v>
      </c>
      <c r="I213" s="31">
        <f>INDEX('Mapping waste'!$D$5:$M$352,MATCH($B213,'Mapping waste'!$B$5:$B$352,0),MATCH(I$3,'Mapping waste'!$D$4:$M$4,0))*$D213</f>
        <v>0</v>
      </c>
      <c r="J213" s="31">
        <f>INDEX('Mapping waste'!$D$5:$M$352,MATCH($B213,'Mapping waste'!$B$5:$B$352,0),MATCH(J$3,'Mapping waste'!$D$4:$M$4,0))*$D213</f>
        <v>0</v>
      </c>
      <c r="K213" s="31">
        <f>INDEX('Mapping waste'!$D$5:$M$352,MATCH($B213,'Mapping waste'!$B$5:$B$352,0),MATCH(K$3,'Mapping waste'!$D$4:$M$4,0))*$D213</f>
        <v>139274</v>
      </c>
      <c r="L213" s="31">
        <f>INDEX('Mapping waste'!$D$5:$M$352,MATCH($B213,'Mapping waste'!$B$5:$B$352,0),MATCH(L$3,'Mapping waste'!$D$4:$M$4,0))*$D213</f>
        <v>0</v>
      </c>
      <c r="M213" s="31">
        <f>INDEX('Mapping waste'!$D$5:$M$352,MATCH($B213,'Mapping waste'!$B$5:$B$352,0),MATCH(M$3,'Mapping waste'!$D$4:$M$4,0))*$D213</f>
        <v>0</v>
      </c>
      <c r="N213" s="31">
        <f>INDEX('Mapping waste'!$D$5:$M$352,MATCH($B213,'Mapping waste'!$B$5:$B$352,0),MATCH(N$3,'Mapping waste'!$D$4:$M$4,0))*$D213</f>
        <v>0</v>
      </c>
      <c r="O213" s="31">
        <f>INDEX('Mapping waste'!$D$5:$M$352,MATCH($B213,'Mapping waste'!$B$5:$B$352,0),MATCH(O$3,'Mapping waste'!$D$4:$M$4,0))*$D213</f>
        <v>0</v>
      </c>
      <c r="P213" s="31">
        <f>INDEX('Mapping waste'!$D$5:$M$352,MATCH($B213,'Mapping waste'!$B$5:$B$352,0),MATCH(P$3,'Mapping waste'!$D$4:$M$4,0))*$D213</f>
        <v>0</v>
      </c>
      <c r="Q213" s="31">
        <f>INDEX('Mapping waste'!$D$5:$M$352,MATCH($B213,'Mapping waste'!$B$5:$B$352,0),MATCH(Q$3,'Mapping waste'!$D$4:$M$4,0))*$D213</f>
        <v>0</v>
      </c>
    </row>
    <row r="214" spans="1:17" x14ac:dyDescent="0.45">
      <c r="A214" s="20" t="s">
        <v>417</v>
      </c>
      <c r="B214" s="20" t="s">
        <v>418</v>
      </c>
      <c r="C214" s="20" t="s">
        <v>31</v>
      </c>
      <c r="D214" s="31">
        <f>INDEX('ONS data MYE 5'!$M$6:$M$445, MATCH($B214,'ONS data MYE 5'!$B$6:$B$445,0))</f>
        <v>136792</v>
      </c>
      <c r="E214" s="31">
        <f>INDEX('ONS data MYE 5'!$N$6:$N$445, MATCH($B214,'ONS data MYE 5'!$B$6:$B$445,0))</f>
        <v>1324</v>
      </c>
      <c r="F214" s="31">
        <f t="shared" si="6"/>
        <v>7.1884127364969537</v>
      </c>
      <c r="G214" s="31">
        <f t="shared" si="7"/>
        <v>51.67327767023162</v>
      </c>
      <c r="H214" s="31">
        <f>INDEX('Mapping waste'!$D$5:$M$352,MATCH($B214,'Mapping waste'!$B$5:$B$352,0),MATCH(H$3,'Mapping waste'!$D$4:$M$4,0))*$D214</f>
        <v>0</v>
      </c>
      <c r="I214" s="31">
        <f>INDEX('Mapping waste'!$D$5:$M$352,MATCH($B214,'Mapping waste'!$B$5:$B$352,0),MATCH(I$3,'Mapping waste'!$D$4:$M$4,0))*$D214</f>
        <v>0</v>
      </c>
      <c r="J214" s="31">
        <f>INDEX('Mapping waste'!$D$5:$M$352,MATCH($B214,'Mapping waste'!$B$5:$B$352,0),MATCH(J$3,'Mapping waste'!$D$4:$M$4,0))*$D214</f>
        <v>0</v>
      </c>
      <c r="K214" s="31">
        <f>INDEX('Mapping waste'!$D$5:$M$352,MATCH($B214,'Mapping waste'!$B$5:$B$352,0),MATCH(K$3,'Mapping waste'!$D$4:$M$4,0))*$D214</f>
        <v>136792</v>
      </c>
      <c r="L214" s="31">
        <f>INDEX('Mapping waste'!$D$5:$M$352,MATCH($B214,'Mapping waste'!$B$5:$B$352,0),MATCH(L$3,'Mapping waste'!$D$4:$M$4,0))*$D214</f>
        <v>0</v>
      </c>
      <c r="M214" s="31">
        <f>INDEX('Mapping waste'!$D$5:$M$352,MATCH($B214,'Mapping waste'!$B$5:$B$352,0),MATCH(M$3,'Mapping waste'!$D$4:$M$4,0))*$D214</f>
        <v>0</v>
      </c>
      <c r="N214" s="31">
        <f>INDEX('Mapping waste'!$D$5:$M$352,MATCH($B214,'Mapping waste'!$B$5:$B$352,0),MATCH(N$3,'Mapping waste'!$D$4:$M$4,0))*$D214</f>
        <v>0</v>
      </c>
      <c r="O214" s="31">
        <f>INDEX('Mapping waste'!$D$5:$M$352,MATCH($B214,'Mapping waste'!$B$5:$B$352,0),MATCH(O$3,'Mapping waste'!$D$4:$M$4,0))*$D214</f>
        <v>0</v>
      </c>
      <c r="P214" s="31">
        <f>INDEX('Mapping waste'!$D$5:$M$352,MATCH($B214,'Mapping waste'!$B$5:$B$352,0),MATCH(P$3,'Mapping waste'!$D$4:$M$4,0))*$D214</f>
        <v>0</v>
      </c>
      <c r="Q214" s="31">
        <f>INDEX('Mapping waste'!$D$5:$M$352,MATCH($B214,'Mapping waste'!$B$5:$B$352,0),MATCH(Q$3,'Mapping waste'!$D$4:$M$4,0))*$D214</f>
        <v>0</v>
      </c>
    </row>
    <row r="215" spans="1:17" x14ac:dyDescent="0.45">
      <c r="A215" s="20" t="s">
        <v>419</v>
      </c>
      <c r="B215" s="20" t="s">
        <v>420</v>
      </c>
      <c r="C215" s="20" t="s">
        <v>31</v>
      </c>
      <c r="D215" s="31">
        <f>INDEX('ONS data MYE 5'!$M$6:$M$445, MATCH($B215,'ONS data MYE 5'!$B$6:$B$445,0))</f>
        <v>62605</v>
      </c>
      <c r="E215" s="31">
        <f>INDEX('ONS data MYE 5'!$N$6:$N$445, MATCH($B215,'ONS data MYE 5'!$B$6:$B$445,0))</f>
        <v>1493</v>
      </c>
      <c r="F215" s="31">
        <f t="shared" si="6"/>
        <v>7.3085427975391903</v>
      </c>
      <c r="G215" s="31">
        <f t="shared" si="7"/>
        <v>53.414797823461974</v>
      </c>
      <c r="H215" s="31">
        <f>INDEX('Mapping waste'!$D$5:$M$352,MATCH($B215,'Mapping waste'!$B$5:$B$352,0),MATCH(H$3,'Mapping waste'!$D$4:$M$4,0))*$D215</f>
        <v>0</v>
      </c>
      <c r="I215" s="31">
        <f>INDEX('Mapping waste'!$D$5:$M$352,MATCH($B215,'Mapping waste'!$B$5:$B$352,0),MATCH(I$3,'Mapping waste'!$D$4:$M$4,0))*$D215</f>
        <v>0</v>
      </c>
      <c r="J215" s="31">
        <f>INDEX('Mapping waste'!$D$5:$M$352,MATCH($B215,'Mapping waste'!$B$5:$B$352,0),MATCH(J$3,'Mapping waste'!$D$4:$M$4,0))*$D215</f>
        <v>0</v>
      </c>
      <c r="K215" s="31">
        <f>INDEX('Mapping waste'!$D$5:$M$352,MATCH($B215,'Mapping waste'!$B$5:$B$352,0),MATCH(K$3,'Mapping waste'!$D$4:$M$4,0))*$D215</f>
        <v>62605</v>
      </c>
      <c r="L215" s="31">
        <f>INDEX('Mapping waste'!$D$5:$M$352,MATCH($B215,'Mapping waste'!$B$5:$B$352,0),MATCH(L$3,'Mapping waste'!$D$4:$M$4,0))*$D215</f>
        <v>0</v>
      </c>
      <c r="M215" s="31">
        <f>INDEX('Mapping waste'!$D$5:$M$352,MATCH($B215,'Mapping waste'!$B$5:$B$352,0),MATCH(M$3,'Mapping waste'!$D$4:$M$4,0))*$D215</f>
        <v>0</v>
      </c>
      <c r="N215" s="31">
        <f>INDEX('Mapping waste'!$D$5:$M$352,MATCH($B215,'Mapping waste'!$B$5:$B$352,0),MATCH(N$3,'Mapping waste'!$D$4:$M$4,0))*$D215</f>
        <v>0</v>
      </c>
      <c r="O215" s="31">
        <f>INDEX('Mapping waste'!$D$5:$M$352,MATCH($B215,'Mapping waste'!$B$5:$B$352,0),MATCH(O$3,'Mapping waste'!$D$4:$M$4,0))*$D215</f>
        <v>0</v>
      </c>
      <c r="P215" s="31">
        <f>INDEX('Mapping waste'!$D$5:$M$352,MATCH($B215,'Mapping waste'!$B$5:$B$352,0),MATCH(P$3,'Mapping waste'!$D$4:$M$4,0))*$D215</f>
        <v>0</v>
      </c>
      <c r="Q215" s="31">
        <f>INDEX('Mapping waste'!$D$5:$M$352,MATCH($B215,'Mapping waste'!$B$5:$B$352,0),MATCH(Q$3,'Mapping waste'!$D$4:$M$4,0))*$D215</f>
        <v>0</v>
      </c>
    </row>
    <row r="216" spans="1:17" x14ac:dyDescent="0.45">
      <c r="A216" s="20" t="s">
        <v>421</v>
      </c>
      <c r="B216" s="20" t="s">
        <v>422</v>
      </c>
      <c r="C216" s="20" t="s">
        <v>31</v>
      </c>
      <c r="D216" s="31">
        <f>INDEX('ONS data MYE 5'!$M$6:$M$445, MATCH($B216,'ONS data MYE 5'!$B$6:$B$445,0))</f>
        <v>153013</v>
      </c>
      <c r="E216" s="31">
        <f>INDEX('ONS data MYE 5'!$N$6:$N$445, MATCH($B216,'ONS data MYE 5'!$B$6:$B$445,0))</f>
        <v>693</v>
      </c>
      <c r="F216" s="31">
        <f t="shared" si="6"/>
        <v>6.5410299991899032</v>
      </c>
      <c r="G216" s="31">
        <f t="shared" si="7"/>
        <v>42.785073450302264</v>
      </c>
      <c r="H216" s="31">
        <f>INDEX('Mapping waste'!$D$5:$M$352,MATCH($B216,'Mapping waste'!$B$5:$B$352,0),MATCH(H$3,'Mapping waste'!$D$4:$M$4,0))*$D216</f>
        <v>0</v>
      </c>
      <c r="I216" s="31">
        <f>INDEX('Mapping waste'!$D$5:$M$352,MATCH($B216,'Mapping waste'!$B$5:$B$352,0),MATCH(I$3,'Mapping waste'!$D$4:$M$4,0))*$D216</f>
        <v>0</v>
      </c>
      <c r="J216" s="31">
        <f>INDEX('Mapping waste'!$D$5:$M$352,MATCH($B216,'Mapping waste'!$B$5:$B$352,0),MATCH(J$3,'Mapping waste'!$D$4:$M$4,0))*$D216</f>
        <v>0</v>
      </c>
      <c r="K216" s="31">
        <f>INDEX('Mapping waste'!$D$5:$M$352,MATCH($B216,'Mapping waste'!$B$5:$B$352,0),MATCH(K$3,'Mapping waste'!$D$4:$M$4,0))*$D216</f>
        <v>153013</v>
      </c>
      <c r="L216" s="31">
        <f>INDEX('Mapping waste'!$D$5:$M$352,MATCH($B216,'Mapping waste'!$B$5:$B$352,0),MATCH(L$3,'Mapping waste'!$D$4:$M$4,0))*$D216</f>
        <v>0</v>
      </c>
      <c r="M216" s="31">
        <f>INDEX('Mapping waste'!$D$5:$M$352,MATCH($B216,'Mapping waste'!$B$5:$B$352,0),MATCH(M$3,'Mapping waste'!$D$4:$M$4,0))*$D216</f>
        <v>0</v>
      </c>
      <c r="N216" s="31">
        <f>INDEX('Mapping waste'!$D$5:$M$352,MATCH($B216,'Mapping waste'!$B$5:$B$352,0),MATCH(N$3,'Mapping waste'!$D$4:$M$4,0))*$D216</f>
        <v>0</v>
      </c>
      <c r="O216" s="31">
        <f>INDEX('Mapping waste'!$D$5:$M$352,MATCH($B216,'Mapping waste'!$B$5:$B$352,0),MATCH(O$3,'Mapping waste'!$D$4:$M$4,0))*$D216</f>
        <v>0</v>
      </c>
      <c r="P216" s="31">
        <f>INDEX('Mapping waste'!$D$5:$M$352,MATCH($B216,'Mapping waste'!$B$5:$B$352,0),MATCH(P$3,'Mapping waste'!$D$4:$M$4,0))*$D216</f>
        <v>0</v>
      </c>
      <c r="Q216" s="31">
        <f>INDEX('Mapping waste'!$D$5:$M$352,MATCH($B216,'Mapping waste'!$B$5:$B$352,0),MATCH(Q$3,'Mapping waste'!$D$4:$M$4,0))*$D216</f>
        <v>0</v>
      </c>
    </row>
    <row r="217" spans="1:17" x14ac:dyDescent="0.45">
      <c r="A217" s="20" t="s">
        <v>423</v>
      </c>
      <c r="B217" s="20" t="s">
        <v>424</v>
      </c>
      <c r="C217" s="20" t="s">
        <v>31</v>
      </c>
      <c r="D217" s="31">
        <f>INDEX('ONS data MYE 5'!$M$6:$M$445, MATCH($B217,'ONS data MYE 5'!$B$6:$B$445,0))</f>
        <v>115800</v>
      </c>
      <c r="E217" s="31">
        <f>INDEX('ONS data MYE 5'!$N$6:$N$445, MATCH($B217,'ONS data MYE 5'!$B$6:$B$445,0))</f>
        <v>147</v>
      </c>
      <c r="F217" s="31">
        <f t="shared" si="6"/>
        <v>4.990432586778736</v>
      </c>
      <c r="G217" s="31">
        <f t="shared" si="7"/>
        <v>24.904417403183107</v>
      </c>
      <c r="H217" s="31">
        <f>INDEX('Mapping waste'!$D$5:$M$352,MATCH($B217,'Mapping waste'!$B$5:$B$352,0),MATCH(H$3,'Mapping waste'!$D$4:$M$4,0))*$D217</f>
        <v>0</v>
      </c>
      <c r="I217" s="31">
        <f>INDEX('Mapping waste'!$D$5:$M$352,MATCH($B217,'Mapping waste'!$B$5:$B$352,0),MATCH(I$3,'Mapping waste'!$D$4:$M$4,0))*$D217</f>
        <v>0</v>
      </c>
      <c r="J217" s="31">
        <f>INDEX('Mapping waste'!$D$5:$M$352,MATCH($B217,'Mapping waste'!$B$5:$B$352,0),MATCH(J$3,'Mapping waste'!$D$4:$M$4,0))*$D217</f>
        <v>0</v>
      </c>
      <c r="K217" s="31">
        <f>INDEX('Mapping waste'!$D$5:$M$352,MATCH($B217,'Mapping waste'!$B$5:$B$352,0),MATCH(K$3,'Mapping waste'!$D$4:$M$4,0))*$D217</f>
        <v>115800</v>
      </c>
      <c r="L217" s="31">
        <f>INDEX('Mapping waste'!$D$5:$M$352,MATCH($B217,'Mapping waste'!$B$5:$B$352,0),MATCH(L$3,'Mapping waste'!$D$4:$M$4,0))*$D217</f>
        <v>0</v>
      </c>
      <c r="M217" s="31">
        <f>INDEX('Mapping waste'!$D$5:$M$352,MATCH($B217,'Mapping waste'!$B$5:$B$352,0),MATCH(M$3,'Mapping waste'!$D$4:$M$4,0))*$D217</f>
        <v>0</v>
      </c>
      <c r="N217" s="31">
        <f>INDEX('Mapping waste'!$D$5:$M$352,MATCH($B217,'Mapping waste'!$B$5:$B$352,0),MATCH(N$3,'Mapping waste'!$D$4:$M$4,0))*$D217</f>
        <v>0</v>
      </c>
      <c r="O217" s="31">
        <f>INDEX('Mapping waste'!$D$5:$M$352,MATCH($B217,'Mapping waste'!$B$5:$B$352,0),MATCH(O$3,'Mapping waste'!$D$4:$M$4,0))*$D217</f>
        <v>0</v>
      </c>
      <c r="P217" s="31">
        <f>INDEX('Mapping waste'!$D$5:$M$352,MATCH($B217,'Mapping waste'!$B$5:$B$352,0),MATCH(P$3,'Mapping waste'!$D$4:$M$4,0))*$D217</f>
        <v>0</v>
      </c>
      <c r="Q217" s="31">
        <f>INDEX('Mapping waste'!$D$5:$M$352,MATCH($B217,'Mapping waste'!$B$5:$B$352,0),MATCH(Q$3,'Mapping waste'!$D$4:$M$4,0))*$D217</f>
        <v>0</v>
      </c>
    </row>
    <row r="218" spans="1:17" x14ac:dyDescent="0.45">
      <c r="A218" s="20" t="s">
        <v>425</v>
      </c>
      <c r="B218" s="20" t="s">
        <v>426</v>
      </c>
      <c r="C218" s="20" t="s">
        <v>31</v>
      </c>
      <c r="D218" s="31">
        <f>INDEX('ONS data MYE 5'!$M$6:$M$445, MATCH($B218,'ONS data MYE 5'!$B$6:$B$445,0))</f>
        <v>133173</v>
      </c>
      <c r="E218" s="31">
        <f>INDEX('ONS data MYE 5'!$N$6:$N$445, MATCH($B218,'ONS data MYE 5'!$B$6:$B$445,0))</f>
        <v>251</v>
      </c>
      <c r="F218" s="31">
        <f t="shared" si="6"/>
        <v>5.5254529391317835</v>
      </c>
      <c r="G218" s="31">
        <f t="shared" si="7"/>
        <v>30.530630182560063</v>
      </c>
      <c r="H218" s="31">
        <f>INDEX('Mapping waste'!$D$5:$M$352,MATCH($B218,'Mapping waste'!$B$5:$B$352,0),MATCH(H$3,'Mapping waste'!$D$4:$M$4,0))*$D218</f>
        <v>0</v>
      </c>
      <c r="I218" s="31">
        <f>INDEX('Mapping waste'!$D$5:$M$352,MATCH($B218,'Mapping waste'!$B$5:$B$352,0),MATCH(I$3,'Mapping waste'!$D$4:$M$4,0))*$D218</f>
        <v>0</v>
      </c>
      <c r="J218" s="31">
        <f>INDEX('Mapping waste'!$D$5:$M$352,MATCH($B218,'Mapping waste'!$B$5:$B$352,0),MATCH(J$3,'Mapping waste'!$D$4:$M$4,0))*$D218</f>
        <v>0</v>
      </c>
      <c r="K218" s="31">
        <f>INDEX('Mapping waste'!$D$5:$M$352,MATCH($B218,'Mapping waste'!$B$5:$B$352,0),MATCH(K$3,'Mapping waste'!$D$4:$M$4,0))*$D218</f>
        <v>133173</v>
      </c>
      <c r="L218" s="31">
        <f>INDEX('Mapping waste'!$D$5:$M$352,MATCH($B218,'Mapping waste'!$B$5:$B$352,0),MATCH(L$3,'Mapping waste'!$D$4:$M$4,0))*$D218</f>
        <v>0</v>
      </c>
      <c r="M218" s="31">
        <f>INDEX('Mapping waste'!$D$5:$M$352,MATCH($B218,'Mapping waste'!$B$5:$B$352,0),MATCH(M$3,'Mapping waste'!$D$4:$M$4,0))*$D218</f>
        <v>0</v>
      </c>
      <c r="N218" s="31">
        <f>INDEX('Mapping waste'!$D$5:$M$352,MATCH($B218,'Mapping waste'!$B$5:$B$352,0),MATCH(N$3,'Mapping waste'!$D$4:$M$4,0))*$D218</f>
        <v>0</v>
      </c>
      <c r="O218" s="31">
        <f>INDEX('Mapping waste'!$D$5:$M$352,MATCH($B218,'Mapping waste'!$B$5:$B$352,0),MATCH(O$3,'Mapping waste'!$D$4:$M$4,0))*$D218</f>
        <v>0</v>
      </c>
      <c r="P218" s="31">
        <f>INDEX('Mapping waste'!$D$5:$M$352,MATCH($B218,'Mapping waste'!$B$5:$B$352,0),MATCH(P$3,'Mapping waste'!$D$4:$M$4,0))*$D218</f>
        <v>0</v>
      </c>
      <c r="Q218" s="31">
        <f>INDEX('Mapping waste'!$D$5:$M$352,MATCH($B218,'Mapping waste'!$B$5:$B$352,0),MATCH(Q$3,'Mapping waste'!$D$4:$M$4,0))*$D218</f>
        <v>0</v>
      </c>
    </row>
    <row r="219" spans="1:17" x14ac:dyDescent="0.45">
      <c r="A219" s="20" t="s">
        <v>427</v>
      </c>
      <c r="B219" s="20" t="s">
        <v>428</v>
      </c>
      <c r="C219" s="20" t="s">
        <v>31</v>
      </c>
      <c r="D219" s="31">
        <f>INDEX('ONS data MYE 5'!$M$6:$M$445, MATCH($B219,'ONS data MYE 5'!$B$6:$B$445,0))</f>
        <v>106413</v>
      </c>
      <c r="E219" s="31">
        <f>INDEX('ONS data MYE 5'!$N$6:$N$445, MATCH($B219,'ONS data MYE 5'!$B$6:$B$445,0))</f>
        <v>3272</v>
      </c>
      <c r="F219" s="31">
        <f t="shared" si="6"/>
        <v>8.0931566977226375</v>
      </c>
      <c r="G219" s="31">
        <f t="shared" si="7"/>
        <v>65.499185333892783</v>
      </c>
      <c r="H219" s="31">
        <f>INDEX('Mapping waste'!$D$5:$M$352,MATCH($B219,'Mapping waste'!$B$5:$B$352,0),MATCH(H$3,'Mapping waste'!$D$4:$M$4,0))*$D219</f>
        <v>0</v>
      </c>
      <c r="I219" s="31">
        <f>INDEX('Mapping waste'!$D$5:$M$352,MATCH($B219,'Mapping waste'!$B$5:$B$352,0),MATCH(I$3,'Mapping waste'!$D$4:$M$4,0))*$D219</f>
        <v>0</v>
      </c>
      <c r="J219" s="31">
        <f>INDEX('Mapping waste'!$D$5:$M$352,MATCH($B219,'Mapping waste'!$B$5:$B$352,0),MATCH(J$3,'Mapping waste'!$D$4:$M$4,0))*$D219</f>
        <v>0</v>
      </c>
      <c r="K219" s="31">
        <f>INDEX('Mapping waste'!$D$5:$M$352,MATCH($B219,'Mapping waste'!$B$5:$B$352,0),MATCH(K$3,'Mapping waste'!$D$4:$M$4,0))*$D219</f>
        <v>106413</v>
      </c>
      <c r="L219" s="31">
        <f>INDEX('Mapping waste'!$D$5:$M$352,MATCH($B219,'Mapping waste'!$B$5:$B$352,0),MATCH(L$3,'Mapping waste'!$D$4:$M$4,0))*$D219</f>
        <v>0</v>
      </c>
      <c r="M219" s="31">
        <f>INDEX('Mapping waste'!$D$5:$M$352,MATCH($B219,'Mapping waste'!$B$5:$B$352,0),MATCH(M$3,'Mapping waste'!$D$4:$M$4,0))*$D219</f>
        <v>0</v>
      </c>
      <c r="N219" s="31">
        <f>INDEX('Mapping waste'!$D$5:$M$352,MATCH($B219,'Mapping waste'!$B$5:$B$352,0),MATCH(N$3,'Mapping waste'!$D$4:$M$4,0))*$D219</f>
        <v>0</v>
      </c>
      <c r="O219" s="31">
        <f>INDEX('Mapping waste'!$D$5:$M$352,MATCH($B219,'Mapping waste'!$B$5:$B$352,0),MATCH(O$3,'Mapping waste'!$D$4:$M$4,0))*$D219</f>
        <v>0</v>
      </c>
      <c r="P219" s="31">
        <f>INDEX('Mapping waste'!$D$5:$M$352,MATCH($B219,'Mapping waste'!$B$5:$B$352,0),MATCH(P$3,'Mapping waste'!$D$4:$M$4,0))*$D219</f>
        <v>0</v>
      </c>
      <c r="Q219" s="31">
        <f>INDEX('Mapping waste'!$D$5:$M$352,MATCH($B219,'Mapping waste'!$B$5:$B$352,0),MATCH(Q$3,'Mapping waste'!$D$4:$M$4,0))*$D219</f>
        <v>0</v>
      </c>
    </row>
    <row r="220" spans="1:17" x14ac:dyDescent="0.45">
      <c r="A220" s="20" t="s">
        <v>429</v>
      </c>
      <c r="B220" s="20" t="s">
        <v>430</v>
      </c>
      <c r="C220" s="20" t="s">
        <v>31</v>
      </c>
      <c r="D220" s="31">
        <f>INDEX('ONS data MYE 5'!$M$6:$M$445, MATCH($B220,'ONS data MYE 5'!$B$6:$B$445,0))</f>
        <v>76906</v>
      </c>
      <c r="E220" s="31">
        <f>INDEX('ONS data MYE 5'!$N$6:$N$445, MATCH($B220,'ONS data MYE 5'!$B$6:$B$445,0))</f>
        <v>2257</v>
      </c>
      <c r="F220" s="31">
        <f t="shared" si="6"/>
        <v>7.7217917768175353</v>
      </c>
      <c r="G220" s="31">
        <f t="shared" si="7"/>
        <v>59.626068244526905</v>
      </c>
      <c r="H220" s="31">
        <f>INDEX('Mapping waste'!$D$5:$M$352,MATCH($B220,'Mapping waste'!$B$5:$B$352,0),MATCH(H$3,'Mapping waste'!$D$4:$M$4,0))*$D220</f>
        <v>0</v>
      </c>
      <c r="I220" s="31">
        <f>INDEX('Mapping waste'!$D$5:$M$352,MATCH($B220,'Mapping waste'!$B$5:$B$352,0),MATCH(I$3,'Mapping waste'!$D$4:$M$4,0))*$D220</f>
        <v>0</v>
      </c>
      <c r="J220" s="31">
        <f>INDEX('Mapping waste'!$D$5:$M$352,MATCH($B220,'Mapping waste'!$B$5:$B$352,0),MATCH(J$3,'Mapping waste'!$D$4:$M$4,0))*$D220</f>
        <v>0</v>
      </c>
      <c r="K220" s="31">
        <f>INDEX('Mapping waste'!$D$5:$M$352,MATCH($B220,'Mapping waste'!$B$5:$B$352,0),MATCH(K$3,'Mapping waste'!$D$4:$M$4,0))*$D220</f>
        <v>0</v>
      </c>
      <c r="L220" s="31">
        <f>INDEX('Mapping waste'!$D$5:$M$352,MATCH($B220,'Mapping waste'!$B$5:$B$352,0),MATCH(L$3,'Mapping waste'!$D$4:$M$4,0))*$D220</f>
        <v>0</v>
      </c>
      <c r="M220" s="31">
        <f>INDEX('Mapping waste'!$D$5:$M$352,MATCH($B220,'Mapping waste'!$B$5:$B$352,0),MATCH(M$3,'Mapping waste'!$D$4:$M$4,0))*$D220</f>
        <v>0</v>
      </c>
      <c r="N220" s="31">
        <f>INDEX('Mapping waste'!$D$5:$M$352,MATCH($B220,'Mapping waste'!$B$5:$B$352,0),MATCH(N$3,'Mapping waste'!$D$4:$M$4,0))*$D220</f>
        <v>76906</v>
      </c>
      <c r="O220" s="31">
        <f>INDEX('Mapping waste'!$D$5:$M$352,MATCH($B220,'Mapping waste'!$B$5:$B$352,0),MATCH(O$3,'Mapping waste'!$D$4:$M$4,0))*$D220</f>
        <v>0</v>
      </c>
      <c r="P220" s="31">
        <f>INDEX('Mapping waste'!$D$5:$M$352,MATCH($B220,'Mapping waste'!$B$5:$B$352,0),MATCH(P$3,'Mapping waste'!$D$4:$M$4,0))*$D220</f>
        <v>0</v>
      </c>
      <c r="Q220" s="31">
        <f>INDEX('Mapping waste'!$D$5:$M$352,MATCH($B220,'Mapping waste'!$B$5:$B$352,0),MATCH(Q$3,'Mapping waste'!$D$4:$M$4,0))*$D220</f>
        <v>0</v>
      </c>
    </row>
    <row r="221" spans="1:17" x14ac:dyDescent="0.45">
      <c r="A221" s="20" t="s">
        <v>431</v>
      </c>
      <c r="B221" s="20" t="s">
        <v>432</v>
      </c>
      <c r="C221" s="20" t="s">
        <v>31</v>
      </c>
      <c r="D221" s="31">
        <f>INDEX('ONS data MYE 5'!$M$6:$M$445, MATCH($B221,'ONS data MYE 5'!$B$6:$B$445,0))</f>
        <v>86761</v>
      </c>
      <c r="E221" s="31">
        <f>INDEX('ONS data MYE 5'!$N$6:$N$445, MATCH($B221,'ONS data MYE 5'!$B$6:$B$445,0))</f>
        <v>336</v>
      </c>
      <c r="F221" s="31">
        <f t="shared" si="6"/>
        <v>5.8171111599632042</v>
      </c>
      <c r="G221" s="31">
        <f t="shared" si="7"/>
        <v>33.838782247368457</v>
      </c>
      <c r="H221" s="31">
        <f>INDEX('Mapping waste'!$D$5:$M$352,MATCH($B221,'Mapping waste'!$B$5:$B$352,0),MATCH(H$3,'Mapping waste'!$D$4:$M$4,0))*$D221</f>
        <v>0</v>
      </c>
      <c r="I221" s="31">
        <f>INDEX('Mapping waste'!$D$5:$M$352,MATCH($B221,'Mapping waste'!$B$5:$B$352,0),MATCH(I$3,'Mapping waste'!$D$4:$M$4,0))*$D221</f>
        <v>0</v>
      </c>
      <c r="J221" s="31">
        <f>INDEX('Mapping waste'!$D$5:$M$352,MATCH($B221,'Mapping waste'!$B$5:$B$352,0),MATCH(J$3,'Mapping waste'!$D$4:$M$4,0))*$D221</f>
        <v>0</v>
      </c>
      <c r="K221" s="31">
        <f>INDEX('Mapping waste'!$D$5:$M$352,MATCH($B221,'Mapping waste'!$B$5:$B$352,0),MATCH(K$3,'Mapping waste'!$D$4:$M$4,0))*$D221</f>
        <v>2602.8300000000022</v>
      </c>
      <c r="L221" s="31">
        <f>INDEX('Mapping waste'!$D$5:$M$352,MATCH($B221,'Mapping waste'!$B$5:$B$352,0),MATCH(L$3,'Mapping waste'!$D$4:$M$4,0))*$D221</f>
        <v>0</v>
      </c>
      <c r="M221" s="31">
        <f>INDEX('Mapping waste'!$D$5:$M$352,MATCH($B221,'Mapping waste'!$B$5:$B$352,0),MATCH(M$3,'Mapping waste'!$D$4:$M$4,0))*$D221</f>
        <v>0</v>
      </c>
      <c r="N221" s="31">
        <f>INDEX('Mapping waste'!$D$5:$M$352,MATCH($B221,'Mapping waste'!$B$5:$B$352,0),MATCH(N$3,'Mapping waste'!$D$4:$M$4,0))*$D221</f>
        <v>84158.17</v>
      </c>
      <c r="O221" s="31">
        <f>INDEX('Mapping waste'!$D$5:$M$352,MATCH($B221,'Mapping waste'!$B$5:$B$352,0),MATCH(O$3,'Mapping waste'!$D$4:$M$4,0))*$D221</f>
        <v>0</v>
      </c>
      <c r="P221" s="31">
        <f>INDEX('Mapping waste'!$D$5:$M$352,MATCH($B221,'Mapping waste'!$B$5:$B$352,0),MATCH(P$3,'Mapping waste'!$D$4:$M$4,0))*$D221</f>
        <v>0</v>
      </c>
      <c r="Q221" s="31">
        <f>INDEX('Mapping waste'!$D$5:$M$352,MATCH($B221,'Mapping waste'!$B$5:$B$352,0),MATCH(Q$3,'Mapping waste'!$D$4:$M$4,0))*$D221</f>
        <v>0</v>
      </c>
    </row>
    <row r="222" spans="1:17" x14ac:dyDescent="0.45">
      <c r="A222" s="20" t="s">
        <v>433</v>
      </c>
      <c r="B222" s="20" t="s">
        <v>434</v>
      </c>
      <c r="C222" s="20" t="s">
        <v>31</v>
      </c>
      <c r="D222" s="31">
        <f>INDEX('ONS data MYE 5'!$M$6:$M$445, MATCH($B222,'ONS data MYE 5'!$B$6:$B$445,0))</f>
        <v>140928</v>
      </c>
      <c r="E222" s="31">
        <f>INDEX('ONS data MYE 5'!$N$6:$N$445, MATCH($B222,'ONS data MYE 5'!$B$6:$B$445,0))</f>
        <v>1091</v>
      </c>
      <c r="F222" s="31">
        <f t="shared" si="6"/>
        <v>6.9948499858330706</v>
      </c>
      <c r="G222" s="31">
        <f t="shared" si="7"/>
        <v>48.927926324308906</v>
      </c>
      <c r="H222" s="31">
        <f>INDEX('Mapping waste'!$D$5:$M$352,MATCH($B222,'Mapping waste'!$B$5:$B$352,0),MATCH(H$3,'Mapping waste'!$D$4:$M$4,0))*$D222</f>
        <v>0</v>
      </c>
      <c r="I222" s="31">
        <f>INDEX('Mapping waste'!$D$5:$M$352,MATCH($B222,'Mapping waste'!$B$5:$B$352,0),MATCH(I$3,'Mapping waste'!$D$4:$M$4,0))*$D222</f>
        <v>0</v>
      </c>
      <c r="J222" s="31">
        <f>INDEX('Mapping waste'!$D$5:$M$352,MATCH($B222,'Mapping waste'!$B$5:$B$352,0),MATCH(J$3,'Mapping waste'!$D$4:$M$4,0))*$D222</f>
        <v>0</v>
      </c>
      <c r="K222" s="31">
        <f>INDEX('Mapping waste'!$D$5:$M$352,MATCH($B222,'Mapping waste'!$B$5:$B$352,0),MATCH(K$3,'Mapping waste'!$D$4:$M$4,0))*$D222</f>
        <v>0</v>
      </c>
      <c r="L222" s="31">
        <f>INDEX('Mapping waste'!$D$5:$M$352,MATCH($B222,'Mapping waste'!$B$5:$B$352,0),MATCH(L$3,'Mapping waste'!$D$4:$M$4,0))*$D222</f>
        <v>0</v>
      </c>
      <c r="M222" s="31">
        <f>INDEX('Mapping waste'!$D$5:$M$352,MATCH($B222,'Mapping waste'!$B$5:$B$352,0),MATCH(M$3,'Mapping waste'!$D$4:$M$4,0))*$D222</f>
        <v>0</v>
      </c>
      <c r="N222" s="31">
        <f>INDEX('Mapping waste'!$D$5:$M$352,MATCH($B222,'Mapping waste'!$B$5:$B$352,0),MATCH(N$3,'Mapping waste'!$D$4:$M$4,0))*$D222</f>
        <v>140928</v>
      </c>
      <c r="O222" s="31">
        <f>INDEX('Mapping waste'!$D$5:$M$352,MATCH($B222,'Mapping waste'!$B$5:$B$352,0),MATCH(O$3,'Mapping waste'!$D$4:$M$4,0))*$D222</f>
        <v>0</v>
      </c>
      <c r="P222" s="31">
        <f>INDEX('Mapping waste'!$D$5:$M$352,MATCH($B222,'Mapping waste'!$B$5:$B$352,0),MATCH(P$3,'Mapping waste'!$D$4:$M$4,0))*$D222</f>
        <v>0</v>
      </c>
      <c r="Q222" s="31">
        <f>INDEX('Mapping waste'!$D$5:$M$352,MATCH($B222,'Mapping waste'!$B$5:$B$352,0),MATCH(Q$3,'Mapping waste'!$D$4:$M$4,0))*$D222</f>
        <v>0</v>
      </c>
    </row>
    <row r="223" spans="1:17" x14ac:dyDescent="0.45">
      <c r="A223" s="20" t="s">
        <v>439</v>
      </c>
      <c r="B223" s="20" t="s">
        <v>440</v>
      </c>
      <c r="C223" s="20" t="s">
        <v>31</v>
      </c>
      <c r="D223" s="31">
        <f>INDEX('ONS data MYE 5'!$M$6:$M$445, MATCH($B223,'ONS data MYE 5'!$B$6:$B$445,0))</f>
        <v>156031</v>
      </c>
      <c r="E223" s="31">
        <f>INDEX('ONS data MYE 5'!$N$6:$N$445, MATCH($B223,'ONS data MYE 5'!$B$6:$B$445,0))</f>
        <v>222</v>
      </c>
      <c r="F223" s="31">
        <f t="shared" si="6"/>
        <v>5.4026773818722793</v>
      </c>
      <c r="G223" s="31">
        <f t="shared" si="7"/>
        <v>29.188922892594306</v>
      </c>
      <c r="H223" s="31">
        <f>INDEX('Mapping waste'!$D$5:$M$352,MATCH($B223,'Mapping waste'!$B$5:$B$352,0),MATCH(H$3,'Mapping waste'!$D$4:$M$4,0))*$D223</f>
        <v>0</v>
      </c>
      <c r="I223" s="31">
        <f>INDEX('Mapping waste'!$D$5:$M$352,MATCH($B223,'Mapping waste'!$B$5:$B$352,0),MATCH(I$3,'Mapping waste'!$D$4:$M$4,0))*$D223</f>
        <v>0</v>
      </c>
      <c r="J223" s="31">
        <f>INDEX('Mapping waste'!$D$5:$M$352,MATCH($B223,'Mapping waste'!$B$5:$B$352,0),MATCH(J$3,'Mapping waste'!$D$4:$M$4,0))*$D223</f>
        <v>0</v>
      </c>
      <c r="K223" s="31">
        <f>INDEX('Mapping waste'!$D$5:$M$352,MATCH($B223,'Mapping waste'!$B$5:$B$352,0),MATCH(K$3,'Mapping waste'!$D$4:$M$4,0))*$D223</f>
        <v>0</v>
      </c>
      <c r="L223" s="31">
        <f>INDEX('Mapping waste'!$D$5:$M$352,MATCH($B223,'Mapping waste'!$B$5:$B$352,0),MATCH(L$3,'Mapping waste'!$D$4:$M$4,0))*$D223</f>
        <v>0</v>
      </c>
      <c r="M223" s="31">
        <f>INDEX('Mapping waste'!$D$5:$M$352,MATCH($B223,'Mapping waste'!$B$5:$B$352,0),MATCH(M$3,'Mapping waste'!$D$4:$M$4,0))*$D223</f>
        <v>0</v>
      </c>
      <c r="N223" s="31">
        <f>INDEX('Mapping waste'!$D$5:$M$352,MATCH($B223,'Mapping waste'!$B$5:$B$352,0),MATCH(N$3,'Mapping waste'!$D$4:$M$4,0))*$D223</f>
        <v>156031</v>
      </c>
      <c r="O223" s="31">
        <f>INDEX('Mapping waste'!$D$5:$M$352,MATCH($B223,'Mapping waste'!$B$5:$B$352,0),MATCH(O$3,'Mapping waste'!$D$4:$M$4,0))*$D223</f>
        <v>0</v>
      </c>
      <c r="P223" s="31">
        <f>INDEX('Mapping waste'!$D$5:$M$352,MATCH($B223,'Mapping waste'!$B$5:$B$352,0),MATCH(P$3,'Mapping waste'!$D$4:$M$4,0))*$D223</f>
        <v>0</v>
      </c>
      <c r="Q223" s="31">
        <f>INDEX('Mapping waste'!$D$5:$M$352,MATCH($B223,'Mapping waste'!$B$5:$B$352,0),MATCH(Q$3,'Mapping waste'!$D$4:$M$4,0))*$D223</f>
        <v>0</v>
      </c>
    </row>
    <row r="224" spans="1:17" x14ac:dyDescent="0.45">
      <c r="A224" s="20" t="s">
        <v>441</v>
      </c>
      <c r="B224" s="20" t="s">
        <v>442</v>
      </c>
      <c r="C224" s="20" t="s">
        <v>31</v>
      </c>
      <c r="D224" s="31">
        <f>INDEX('ONS data MYE 5'!$M$6:$M$445, MATCH($B224,'ONS data MYE 5'!$B$6:$B$445,0))</f>
        <v>158621</v>
      </c>
      <c r="E224" s="31">
        <f>INDEX('ONS data MYE 5'!$N$6:$N$445, MATCH($B224,'ONS data MYE 5'!$B$6:$B$445,0))</f>
        <v>3926</v>
      </c>
      <c r="F224" s="31">
        <f t="shared" si="6"/>
        <v>8.2753763748364069</v>
      </c>
      <c r="G224" s="31">
        <f t="shared" si="7"/>
        <v>68.481854145200558</v>
      </c>
      <c r="H224" s="31">
        <f>INDEX('Mapping waste'!$D$5:$M$352,MATCH($B224,'Mapping waste'!$B$5:$B$352,0),MATCH(H$3,'Mapping waste'!$D$4:$M$4,0))*$D224</f>
        <v>0</v>
      </c>
      <c r="I224" s="31">
        <f>INDEX('Mapping waste'!$D$5:$M$352,MATCH($B224,'Mapping waste'!$B$5:$B$352,0),MATCH(I$3,'Mapping waste'!$D$4:$M$4,0))*$D224</f>
        <v>0</v>
      </c>
      <c r="J224" s="31">
        <f>INDEX('Mapping waste'!$D$5:$M$352,MATCH($B224,'Mapping waste'!$B$5:$B$352,0),MATCH(J$3,'Mapping waste'!$D$4:$M$4,0))*$D224</f>
        <v>0</v>
      </c>
      <c r="K224" s="31">
        <f>INDEX('Mapping waste'!$D$5:$M$352,MATCH($B224,'Mapping waste'!$B$5:$B$352,0),MATCH(K$3,'Mapping waste'!$D$4:$M$4,0))*$D224</f>
        <v>0</v>
      </c>
      <c r="L224" s="31">
        <f>INDEX('Mapping waste'!$D$5:$M$352,MATCH($B224,'Mapping waste'!$B$5:$B$352,0),MATCH(L$3,'Mapping waste'!$D$4:$M$4,0))*$D224</f>
        <v>0</v>
      </c>
      <c r="M224" s="31">
        <f>INDEX('Mapping waste'!$D$5:$M$352,MATCH($B224,'Mapping waste'!$B$5:$B$352,0),MATCH(M$3,'Mapping waste'!$D$4:$M$4,0))*$D224</f>
        <v>0</v>
      </c>
      <c r="N224" s="31">
        <f>INDEX('Mapping waste'!$D$5:$M$352,MATCH($B224,'Mapping waste'!$B$5:$B$352,0),MATCH(N$3,'Mapping waste'!$D$4:$M$4,0))*$D224</f>
        <v>158621</v>
      </c>
      <c r="O224" s="31">
        <f>INDEX('Mapping waste'!$D$5:$M$352,MATCH($B224,'Mapping waste'!$B$5:$B$352,0),MATCH(O$3,'Mapping waste'!$D$4:$M$4,0))*$D224</f>
        <v>0</v>
      </c>
      <c r="P224" s="31">
        <f>INDEX('Mapping waste'!$D$5:$M$352,MATCH($B224,'Mapping waste'!$B$5:$B$352,0),MATCH(P$3,'Mapping waste'!$D$4:$M$4,0))*$D224</f>
        <v>0</v>
      </c>
      <c r="Q224" s="31">
        <f>INDEX('Mapping waste'!$D$5:$M$352,MATCH($B224,'Mapping waste'!$B$5:$B$352,0),MATCH(Q$3,'Mapping waste'!$D$4:$M$4,0))*$D224</f>
        <v>0</v>
      </c>
    </row>
    <row r="225" spans="1:17" x14ac:dyDescent="0.45">
      <c r="A225" s="20" t="s">
        <v>443</v>
      </c>
      <c r="B225" s="20" t="s">
        <v>444</v>
      </c>
      <c r="C225" s="20" t="s">
        <v>31</v>
      </c>
      <c r="D225" s="31">
        <f>INDEX('ONS data MYE 5'!$M$6:$M$445, MATCH($B225,'ONS data MYE 5'!$B$6:$B$445,0))</f>
        <v>142672</v>
      </c>
      <c r="E225" s="31">
        <f>INDEX('ONS data MYE 5'!$N$6:$N$445, MATCH($B225,'ONS data MYE 5'!$B$6:$B$445,0))</f>
        <v>4384</v>
      </c>
      <c r="F225" s="31">
        <f t="shared" si="6"/>
        <v>8.3857168286278512</v>
      </c>
      <c r="G225" s="31">
        <f t="shared" si="7"/>
        <v>70.32024672993235</v>
      </c>
      <c r="H225" s="31">
        <f>INDEX('Mapping waste'!$D$5:$M$352,MATCH($B225,'Mapping waste'!$B$5:$B$352,0),MATCH(H$3,'Mapping waste'!$D$4:$M$4,0))*$D225</f>
        <v>0</v>
      </c>
      <c r="I225" s="31">
        <f>INDEX('Mapping waste'!$D$5:$M$352,MATCH($B225,'Mapping waste'!$B$5:$B$352,0),MATCH(I$3,'Mapping waste'!$D$4:$M$4,0))*$D225</f>
        <v>0</v>
      </c>
      <c r="J225" s="31">
        <f>INDEX('Mapping waste'!$D$5:$M$352,MATCH($B225,'Mapping waste'!$B$5:$B$352,0),MATCH(J$3,'Mapping waste'!$D$4:$M$4,0))*$D225</f>
        <v>0</v>
      </c>
      <c r="K225" s="31">
        <f>INDEX('Mapping waste'!$D$5:$M$352,MATCH($B225,'Mapping waste'!$B$5:$B$352,0),MATCH(K$3,'Mapping waste'!$D$4:$M$4,0))*$D225</f>
        <v>0</v>
      </c>
      <c r="L225" s="31">
        <f>INDEX('Mapping waste'!$D$5:$M$352,MATCH($B225,'Mapping waste'!$B$5:$B$352,0),MATCH(L$3,'Mapping waste'!$D$4:$M$4,0))*$D225</f>
        <v>0</v>
      </c>
      <c r="M225" s="31">
        <f>INDEX('Mapping waste'!$D$5:$M$352,MATCH($B225,'Mapping waste'!$B$5:$B$352,0),MATCH(M$3,'Mapping waste'!$D$4:$M$4,0))*$D225</f>
        <v>0</v>
      </c>
      <c r="N225" s="31">
        <f>INDEX('Mapping waste'!$D$5:$M$352,MATCH($B225,'Mapping waste'!$B$5:$B$352,0),MATCH(N$3,'Mapping waste'!$D$4:$M$4,0))*$D225</f>
        <v>142672</v>
      </c>
      <c r="O225" s="31">
        <f>INDEX('Mapping waste'!$D$5:$M$352,MATCH($B225,'Mapping waste'!$B$5:$B$352,0),MATCH(O$3,'Mapping waste'!$D$4:$M$4,0))*$D225</f>
        <v>0</v>
      </c>
      <c r="P225" s="31">
        <f>INDEX('Mapping waste'!$D$5:$M$352,MATCH($B225,'Mapping waste'!$B$5:$B$352,0),MATCH(P$3,'Mapping waste'!$D$4:$M$4,0))*$D225</f>
        <v>0</v>
      </c>
      <c r="Q225" s="31">
        <f>INDEX('Mapping waste'!$D$5:$M$352,MATCH($B225,'Mapping waste'!$B$5:$B$352,0),MATCH(Q$3,'Mapping waste'!$D$4:$M$4,0))*$D225</f>
        <v>0</v>
      </c>
    </row>
    <row r="226" spans="1:17" x14ac:dyDescent="0.45">
      <c r="A226" s="20" t="s">
        <v>445</v>
      </c>
      <c r="B226" s="20" t="s">
        <v>446</v>
      </c>
      <c r="C226" s="20" t="s">
        <v>31</v>
      </c>
      <c r="D226" s="31">
        <f>INDEX('ONS data MYE 5'!$M$6:$M$445, MATCH($B226,'ONS data MYE 5'!$B$6:$B$445,0))</f>
        <v>158065</v>
      </c>
      <c r="E226" s="31">
        <f>INDEX('ONS data MYE 5'!$N$6:$N$445, MATCH($B226,'ONS data MYE 5'!$B$6:$B$445,0))</f>
        <v>883</v>
      </c>
      <c r="F226" s="31">
        <f t="shared" si="6"/>
        <v>6.7833252006039597</v>
      </c>
      <c r="G226" s="31">
        <f t="shared" si="7"/>
        <v>46.013500777148749</v>
      </c>
      <c r="H226" s="31">
        <f>INDEX('Mapping waste'!$D$5:$M$352,MATCH($B226,'Mapping waste'!$B$5:$B$352,0),MATCH(H$3,'Mapping waste'!$D$4:$M$4,0))*$D226</f>
        <v>0</v>
      </c>
      <c r="I226" s="31">
        <f>INDEX('Mapping waste'!$D$5:$M$352,MATCH($B226,'Mapping waste'!$B$5:$B$352,0),MATCH(I$3,'Mapping waste'!$D$4:$M$4,0))*$D226</f>
        <v>0</v>
      </c>
      <c r="J226" s="31">
        <f>INDEX('Mapping waste'!$D$5:$M$352,MATCH($B226,'Mapping waste'!$B$5:$B$352,0),MATCH(J$3,'Mapping waste'!$D$4:$M$4,0))*$D226</f>
        <v>0</v>
      </c>
      <c r="K226" s="31">
        <f>INDEX('Mapping waste'!$D$5:$M$352,MATCH($B226,'Mapping waste'!$B$5:$B$352,0),MATCH(K$3,'Mapping waste'!$D$4:$M$4,0))*$D226</f>
        <v>0</v>
      </c>
      <c r="L226" s="31">
        <f>INDEX('Mapping waste'!$D$5:$M$352,MATCH($B226,'Mapping waste'!$B$5:$B$352,0),MATCH(L$3,'Mapping waste'!$D$4:$M$4,0))*$D226</f>
        <v>0</v>
      </c>
      <c r="M226" s="31">
        <f>INDEX('Mapping waste'!$D$5:$M$352,MATCH($B226,'Mapping waste'!$B$5:$B$352,0),MATCH(M$3,'Mapping waste'!$D$4:$M$4,0))*$D226</f>
        <v>0</v>
      </c>
      <c r="N226" s="31">
        <f>INDEX('Mapping waste'!$D$5:$M$352,MATCH($B226,'Mapping waste'!$B$5:$B$352,0),MATCH(N$3,'Mapping waste'!$D$4:$M$4,0))*$D226</f>
        <v>158065</v>
      </c>
      <c r="O226" s="31">
        <f>INDEX('Mapping waste'!$D$5:$M$352,MATCH($B226,'Mapping waste'!$B$5:$B$352,0),MATCH(O$3,'Mapping waste'!$D$4:$M$4,0))*$D226</f>
        <v>0</v>
      </c>
      <c r="P226" s="31">
        <f>INDEX('Mapping waste'!$D$5:$M$352,MATCH($B226,'Mapping waste'!$B$5:$B$352,0),MATCH(P$3,'Mapping waste'!$D$4:$M$4,0))*$D226</f>
        <v>0</v>
      </c>
      <c r="Q226" s="31">
        <f>INDEX('Mapping waste'!$D$5:$M$352,MATCH($B226,'Mapping waste'!$B$5:$B$352,0),MATCH(Q$3,'Mapping waste'!$D$4:$M$4,0))*$D226</f>
        <v>0</v>
      </c>
    </row>
    <row r="227" spans="1:17" x14ac:dyDescent="0.45">
      <c r="A227" s="20" t="s">
        <v>447</v>
      </c>
      <c r="B227" s="20" t="s">
        <v>448</v>
      </c>
      <c r="C227" s="20" t="s">
        <v>31</v>
      </c>
      <c r="D227" s="31">
        <f>INDEX('ONS data MYE 5'!$M$6:$M$445, MATCH($B227,'ONS data MYE 5'!$B$6:$B$445,0))</f>
        <v>68128</v>
      </c>
      <c r="E227" s="31">
        <f>INDEX('ONS data MYE 5'!$N$6:$N$445, MATCH($B227,'ONS data MYE 5'!$B$6:$B$445,0))</f>
        <v>482</v>
      </c>
      <c r="F227" s="31">
        <f t="shared" si="6"/>
        <v>6.1779441140506002</v>
      </c>
      <c r="G227" s="31">
        <f t="shared" si="7"/>
        <v>38.166993476332458</v>
      </c>
      <c r="H227" s="31">
        <f>INDEX('Mapping waste'!$D$5:$M$352,MATCH($B227,'Mapping waste'!$B$5:$B$352,0),MATCH(H$3,'Mapping waste'!$D$4:$M$4,0))*$D227</f>
        <v>0</v>
      </c>
      <c r="I227" s="31">
        <f>INDEX('Mapping waste'!$D$5:$M$352,MATCH($B227,'Mapping waste'!$B$5:$B$352,0),MATCH(I$3,'Mapping waste'!$D$4:$M$4,0))*$D227</f>
        <v>0</v>
      </c>
      <c r="J227" s="31">
        <f>INDEX('Mapping waste'!$D$5:$M$352,MATCH($B227,'Mapping waste'!$B$5:$B$352,0),MATCH(J$3,'Mapping waste'!$D$4:$M$4,0))*$D227</f>
        <v>0</v>
      </c>
      <c r="K227" s="31">
        <f>INDEX('Mapping waste'!$D$5:$M$352,MATCH($B227,'Mapping waste'!$B$5:$B$352,0),MATCH(K$3,'Mapping waste'!$D$4:$M$4,0))*$D227</f>
        <v>0</v>
      </c>
      <c r="L227" s="31">
        <f>INDEX('Mapping waste'!$D$5:$M$352,MATCH($B227,'Mapping waste'!$B$5:$B$352,0),MATCH(L$3,'Mapping waste'!$D$4:$M$4,0))*$D227</f>
        <v>0</v>
      </c>
      <c r="M227" s="31">
        <f>INDEX('Mapping waste'!$D$5:$M$352,MATCH($B227,'Mapping waste'!$B$5:$B$352,0),MATCH(M$3,'Mapping waste'!$D$4:$M$4,0))*$D227</f>
        <v>0</v>
      </c>
      <c r="N227" s="31">
        <f>INDEX('Mapping waste'!$D$5:$M$352,MATCH($B227,'Mapping waste'!$B$5:$B$352,0),MATCH(N$3,'Mapping waste'!$D$4:$M$4,0))*$D227</f>
        <v>68128</v>
      </c>
      <c r="O227" s="31">
        <f>INDEX('Mapping waste'!$D$5:$M$352,MATCH($B227,'Mapping waste'!$B$5:$B$352,0),MATCH(O$3,'Mapping waste'!$D$4:$M$4,0))*$D227</f>
        <v>0</v>
      </c>
      <c r="P227" s="31">
        <f>INDEX('Mapping waste'!$D$5:$M$352,MATCH($B227,'Mapping waste'!$B$5:$B$352,0),MATCH(P$3,'Mapping waste'!$D$4:$M$4,0))*$D227</f>
        <v>0</v>
      </c>
      <c r="Q227" s="31">
        <f>INDEX('Mapping waste'!$D$5:$M$352,MATCH($B227,'Mapping waste'!$B$5:$B$352,0),MATCH(Q$3,'Mapping waste'!$D$4:$M$4,0))*$D227</f>
        <v>0</v>
      </c>
    </row>
    <row r="228" spans="1:17" x14ac:dyDescent="0.45">
      <c r="A228" s="20" t="s">
        <v>449</v>
      </c>
      <c r="B228" s="20" t="s">
        <v>450</v>
      </c>
      <c r="C228" s="20" t="s">
        <v>31</v>
      </c>
      <c r="D228" s="31">
        <f>INDEX('ONS data MYE 5'!$M$6:$M$445, MATCH($B228,'ONS data MYE 5'!$B$6:$B$445,0))</f>
        <v>173162</v>
      </c>
      <c r="E228" s="31">
        <f>INDEX('ONS data MYE 5'!$N$6:$N$445, MATCH($B228,'ONS data MYE 5'!$B$6:$B$445,0))</f>
        <v>534</v>
      </c>
      <c r="F228" s="31">
        <f t="shared" si="6"/>
        <v>6.280395838960195</v>
      </c>
      <c r="G228" s="31">
        <f t="shared" si="7"/>
        <v>39.44337189402853</v>
      </c>
      <c r="H228" s="31">
        <f>INDEX('Mapping waste'!$D$5:$M$352,MATCH($B228,'Mapping waste'!$B$5:$B$352,0),MATCH(H$3,'Mapping waste'!$D$4:$M$4,0))*$D228</f>
        <v>0</v>
      </c>
      <c r="I228" s="31">
        <f>INDEX('Mapping waste'!$D$5:$M$352,MATCH($B228,'Mapping waste'!$B$5:$B$352,0),MATCH(I$3,'Mapping waste'!$D$4:$M$4,0))*$D228</f>
        <v>0</v>
      </c>
      <c r="J228" s="31">
        <f>INDEX('Mapping waste'!$D$5:$M$352,MATCH($B228,'Mapping waste'!$B$5:$B$352,0),MATCH(J$3,'Mapping waste'!$D$4:$M$4,0))*$D228</f>
        <v>0</v>
      </c>
      <c r="K228" s="31">
        <f>INDEX('Mapping waste'!$D$5:$M$352,MATCH($B228,'Mapping waste'!$B$5:$B$352,0),MATCH(K$3,'Mapping waste'!$D$4:$M$4,0))*$D228</f>
        <v>0</v>
      </c>
      <c r="L228" s="31">
        <f>INDEX('Mapping waste'!$D$5:$M$352,MATCH($B228,'Mapping waste'!$B$5:$B$352,0),MATCH(L$3,'Mapping waste'!$D$4:$M$4,0))*$D228</f>
        <v>0</v>
      </c>
      <c r="M228" s="31">
        <f>INDEX('Mapping waste'!$D$5:$M$352,MATCH($B228,'Mapping waste'!$B$5:$B$352,0),MATCH(M$3,'Mapping waste'!$D$4:$M$4,0))*$D228</f>
        <v>0</v>
      </c>
      <c r="N228" s="31">
        <f>INDEX('Mapping waste'!$D$5:$M$352,MATCH($B228,'Mapping waste'!$B$5:$B$352,0),MATCH(N$3,'Mapping waste'!$D$4:$M$4,0))*$D228</f>
        <v>173162</v>
      </c>
      <c r="O228" s="31">
        <f>INDEX('Mapping waste'!$D$5:$M$352,MATCH($B228,'Mapping waste'!$B$5:$B$352,0),MATCH(O$3,'Mapping waste'!$D$4:$M$4,0))*$D228</f>
        <v>0</v>
      </c>
      <c r="P228" s="31">
        <f>INDEX('Mapping waste'!$D$5:$M$352,MATCH($B228,'Mapping waste'!$B$5:$B$352,0),MATCH(P$3,'Mapping waste'!$D$4:$M$4,0))*$D228</f>
        <v>0</v>
      </c>
      <c r="Q228" s="31">
        <f>INDEX('Mapping waste'!$D$5:$M$352,MATCH($B228,'Mapping waste'!$B$5:$B$352,0),MATCH(Q$3,'Mapping waste'!$D$4:$M$4,0))*$D228</f>
        <v>0</v>
      </c>
    </row>
    <row r="229" spans="1:17" x14ac:dyDescent="0.45">
      <c r="A229" s="20" t="s">
        <v>453</v>
      </c>
      <c r="B229" s="20" t="s">
        <v>454</v>
      </c>
      <c r="C229" s="20" t="s">
        <v>31</v>
      </c>
      <c r="D229" s="31">
        <f>INDEX('ONS data MYE 5'!$M$6:$M$445, MATCH($B229,'ONS data MYE 5'!$B$6:$B$445,0))</f>
        <v>172050</v>
      </c>
      <c r="E229" s="31">
        <f>INDEX('ONS data MYE 5'!$N$6:$N$445, MATCH($B229,'ONS data MYE 5'!$B$6:$B$445,0))</f>
        <v>271</v>
      </c>
      <c r="F229" s="31">
        <f t="shared" si="6"/>
        <v>5.602118820879701</v>
      </c>
      <c r="G229" s="31">
        <f t="shared" si="7"/>
        <v>31.383735283254573</v>
      </c>
      <c r="H229" s="31">
        <f>INDEX('Mapping waste'!$D$5:$M$352,MATCH($B229,'Mapping waste'!$B$5:$B$352,0),MATCH(H$3,'Mapping waste'!$D$4:$M$4,0))*$D229</f>
        <v>0</v>
      </c>
      <c r="I229" s="31">
        <f>INDEX('Mapping waste'!$D$5:$M$352,MATCH($B229,'Mapping waste'!$B$5:$B$352,0),MATCH(I$3,'Mapping waste'!$D$4:$M$4,0))*$D229</f>
        <v>0</v>
      </c>
      <c r="J229" s="31">
        <f>INDEX('Mapping waste'!$D$5:$M$352,MATCH($B229,'Mapping waste'!$B$5:$B$352,0),MATCH(J$3,'Mapping waste'!$D$4:$M$4,0))*$D229</f>
        <v>0</v>
      </c>
      <c r="K229" s="31">
        <f>INDEX('Mapping waste'!$D$5:$M$352,MATCH($B229,'Mapping waste'!$B$5:$B$352,0),MATCH(K$3,'Mapping waste'!$D$4:$M$4,0))*$D229</f>
        <v>13764</v>
      </c>
      <c r="L229" s="31">
        <f>INDEX('Mapping waste'!$D$5:$M$352,MATCH($B229,'Mapping waste'!$B$5:$B$352,0),MATCH(L$3,'Mapping waste'!$D$4:$M$4,0))*$D229</f>
        <v>0</v>
      </c>
      <c r="M229" s="31">
        <f>INDEX('Mapping waste'!$D$5:$M$352,MATCH($B229,'Mapping waste'!$B$5:$B$352,0),MATCH(M$3,'Mapping waste'!$D$4:$M$4,0))*$D229</f>
        <v>0</v>
      </c>
      <c r="N229" s="31">
        <f>INDEX('Mapping waste'!$D$5:$M$352,MATCH($B229,'Mapping waste'!$B$5:$B$352,0),MATCH(N$3,'Mapping waste'!$D$4:$M$4,0))*$D229</f>
        <v>158286</v>
      </c>
      <c r="O229" s="31">
        <f>INDEX('Mapping waste'!$D$5:$M$352,MATCH($B229,'Mapping waste'!$B$5:$B$352,0),MATCH(O$3,'Mapping waste'!$D$4:$M$4,0))*$D229</f>
        <v>0</v>
      </c>
      <c r="P229" s="31">
        <f>INDEX('Mapping waste'!$D$5:$M$352,MATCH($B229,'Mapping waste'!$B$5:$B$352,0),MATCH(P$3,'Mapping waste'!$D$4:$M$4,0))*$D229</f>
        <v>0</v>
      </c>
      <c r="Q229" s="31">
        <f>INDEX('Mapping waste'!$D$5:$M$352,MATCH($B229,'Mapping waste'!$B$5:$B$352,0),MATCH(Q$3,'Mapping waste'!$D$4:$M$4,0))*$D229</f>
        <v>0</v>
      </c>
    </row>
    <row r="230" spans="1:17" x14ac:dyDescent="0.45">
      <c r="A230" s="20" t="s">
        <v>457</v>
      </c>
      <c r="B230" s="20" t="s">
        <v>458</v>
      </c>
      <c r="C230" s="20" t="s">
        <v>31</v>
      </c>
      <c r="D230" s="31">
        <f>INDEX('ONS data MYE 5'!$M$6:$M$445, MATCH($B230,'ONS data MYE 5'!$B$6:$B$445,0))</f>
        <v>100399</v>
      </c>
      <c r="E230" s="31">
        <f>INDEX('ONS data MYE 5'!$N$6:$N$445, MATCH($B230,'ONS data MYE 5'!$B$6:$B$445,0))</f>
        <v>1380</v>
      </c>
      <c r="F230" s="31">
        <f t="shared" si="6"/>
        <v>7.2298387781512501</v>
      </c>
      <c r="G230" s="31">
        <f t="shared" si="7"/>
        <v>52.270568758059561</v>
      </c>
      <c r="H230" s="31">
        <f>INDEX('Mapping waste'!$D$5:$M$352,MATCH($B230,'Mapping waste'!$B$5:$B$352,0),MATCH(H$3,'Mapping waste'!$D$4:$M$4,0))*$D230</f>
        <v>2710.7730000000001</v>
      </c>
      <c r="I230" s="31">
        <f>INDEX('Mapping waste'!$D$5:$M$352,MATCH($B230,'Mapping waste'!$B$5:$B$352,0),MATCH(I$3,'Mapping waste'!$D$4:$M$4,0))*$D230</f>
        <v>0</v>
      </c>
      <c r="J230" s="31">
        <f>INDEX('Mapping waste'!$D$5:$M$352,MATCH($B230,'Mapping waste'!$B$5:$B$352,0),MATCH(J$3,'Mapping waste'!$D$4:$M$4,0))*$D230</f>
        <v>0</v>
      </c>
      <c r="K230" s="31">
        <f>INDEX('Mapping waste'!$D$5:$M$352,MATCH($B230,'Mapping waste'!$B$5:$B$352,0),MATCH(K$3,'Mapping waste'!$D$4:$M$4,0))*$D230</f>
        <v>17369.026999999995</v>
      </c>
      <c r="L230" s="31">
        <f>INDEX('Mapping waste'!$D$5:$M$352,MATCH($B230,'Mapping waste'!$B$5:$B$352,0),MATCH(L$3,'Mapping waste'!$D$4:$M$4,0))*$D230</f>
        <v>0</v>
      </c>
      <c r="M230" s="31">
        <f>INDEX('Mapping waste'!$D$5:$M$352,MATCH($B230,'Mapping waste'!$B$5:$B$352,0),MATCH(M$3,'Mapping waste'!$D$4:$M$4,0))*$D230</f>
        <v>0</v>
      </c>
      <c r="N230" s="31">
        <f>INDEX('Mapping waste'!$D$5:$M$352,MATCH($B230,'Mapping waste'!$B$5:$B$352,0),MATCH(N$3,'Mapping waste'!$D$4:$M$4,0))*$D230</f>
        <v>80319.200000000012</v>
      </c>
      <c r="O230" s="31">
        <f>INDEX('Mapping waste'!$D$5:$M$352,MATCH($B230,'Mapping waste'!$B$5:$B$352,0),MATCH(O$3,'Mapping waste'!$D$4:$M$4,0))*$D230</f>
        <v>0</v>
      </c>
      <c r="P230" s="31">
        <f>INDEX('Mapping waste'!$D$5:$M$352,MATCH($B230,'Mapping waste'!$B$5:$B$352,0),MATCH(P$3,'Mapping waste'!$D$4:$M$4,0))*$D230</f>
        <v>0</v>
      </c>
      <c r="Q230" s="31">
        <f>INDEX('Mapping waste'!$D$5:$M$352,MATCH($B230,'Mapping waste'!$B$5:$B$352,0),MATCH(Q$3,'Mapping waste'!$D$4:$M$4,0))*$D230</f>
        <v>0</v>
      </c>
    </row>
    <row r="231" spans="1:17" x14ac:dyDescent="0.45">
      <c r="A231" s="20" t="s">
        <v>459</v>
      </c>
      <c r="B231" s="20" t="s">
        <v>460</v>
      </c>
      <c r="C231" s="20" t="s">
        <v>31</v>
      </c>
      <c r="D231" s="31">
        <f>INDEX('ONS data MYE 5'!$M$6:$M$445, MATCH($B231,'ONS data MYE 5'!$B$6:$B$445,0))</f>
        <v>116889</v>
      </c>
      <c r="E231" s="31">
        <f>INDEX('ONS data MYE 5'!$N$6:$N$445, MATCH($B231,'ONS data MYE 5'!$B$6:$B$445,0))</f>
        <v>317</v>
      </c>
      <c r="F231" s="31">
        <f t="shared" si="6"/>
        <v>5.7589017738772803</v>
      </c>
      <c r="G231" s="31">
        <f t="shared" si="7"/>
        <v>33.164949641166885</v>
      </c>
      <c r="H231" s="31">
        <f>INDEX('Mapping waste'!$D$5:$M$352,MATCH($B231,'Mapping waste'!$B$5:$B$352,0),MATCH(H$3,'Mapping waste'!$D$4:$M$4,0))*$D231</f>
        <v>0</v>
      </c>
      <c r="I231" s="31">
        <f>INDEX('Mapping waste'!$D$5:$M$352,MATCH($B231,'Mapping waste'!$B$5:$B$352,0),MATCH(I$3,'Mapping waste'!$D$4:$M$4,0))*$D231</f>
        <v>0</v>
      </c>
      <c r="J231" s="31">
        <f>INDEX('Mapping waste'!$D$5:$M$352,MATCH($B231,'Mapping waste'!$B$5:$B$352,0),MATCH(J$3,'Mapping waste'!$D$4:$M$4,0))*$D231</f>
        <v>0</v>
      </c>
      <c r="K231" s="31">
        <f>INDEX('Mapping waste'!$D$5:$M$352,MATCH($B231,'Mapping waste'!$B$5:$B$352,0),MATCH(K$3,'Mapping waste'!$D$4:$M$4,0))*$D231</f>
        <v>12857.79</v>
      </c>
      <c r="L231" s="31">
        <f>INDEX('Mapping waste'!$D$5:$M$352,MATCH($B231,'Mapping waste'!$B$5:$B$352,0),MATCH(L$3,'Mapping waste'!$D$4:$M$4,0))*$D231</f>
        <v>0</v>
      </c>
      <c r="M231" s="31">
        <f>INDEX('Mapping waste'!$D$5:$M$352,MATCH($B231,'Mapping waste'!$B$5:$B$352,0),MATCH(M$3,'Mapping waste'!$D$4:$M$4,0))*$D231</f>
        <v>0</v>
      </c>
      <c r="N231" s="31">
        <f>INDEX('Mapping waste'!$D$5:$M$352,MATCH($B231,'Mapping waste'!$B$5:$B$352,0),MATCH(N$3,'Mapping waste'!$D$4:$M$4,0))*$D231</f>
        <v>104031.21</v>
      </c>
      <c r="O231" s="31">
        <f>INDEX('Mapping waste'!$D$5:$M$352,MATCH($B231,'Mapping waste'!$B$5:$B$352,0),MATCH(O$3,'Mapping waste'!$D$4:$M$4,0))*$D231</f>
        <v>0</v>
      </c>
      <c r="P231" s="31">
        <f>INDEX('Mapping waste'!$D$5:$M$352,MATCH($B231,'Mapping waste'!$B$5:$B$352,0),MATCH(P$3,'Mapping waste'!$D$4:$M$4,0))*$D231</f>
        <v>0</v>
      </c>
      <c r="Q231" s="31">
        <f>INDEX('Mapping waste'!$D$5:$M$352,MATCH($B231,'Mapping waste'!$B$5:$B$352,0),MATCH(Q$3,'Mapping waste'!$D$4:$M$4,0))*$D231</f>
        <v>0</v>
      </c>
    </row>
    <row r="232" spans="1:17" x14ac:dyDescent="0.45">
      <c r="A232" s="20" t="s">
        <v>461</v>
      </c>
      <c r="B232" s="20" t="s">
        <v>462</v>
      </c>
      <c r="C232" s="20" t="s">
        <v>31</v>
      </c>
      <c r="D232" s="31">
        <f>INDEX('ONS data MYE 5'!$M$6:$M$445, MATCH($B232,'ONS data MYE 5'!$B$6:$B$445,0))</f>
        <v>143822</v>
      </c>
      <c r="E232" s="31">
        <f>INDEX('ONS data MYE 5'!$N$6:$N$445, MATCH($B232,'ONS data MYE 5'!$B$6:$B$445,0))</f>
        <v>244</v>
      </c>
      <c r="F232" s="31">
        <f t="shared" si="6"/>
        <v>5.4971682252932021</v>
      </c>
      <c r="G232" s="31">
        <f t="shared" si="7"/>
        <v>30.218858497173212</v>
      </c>
      <c r="H232" s="31">
        <f>INDEX('Mapping waste'!$D$5:$M$352,MATCH($B232,'Mapping waste'!$B$5:$B$352,0),MATCH(H$3,'Mapping waste'!$D$4:$M$4,0))*$D232</f>
        <v>3696.2254000000003</v>
      </c>
      <c r="I232" s="31">
        <f>INDEX('Mapping waste'!$D$5:$M$352,MATCH($B232,'Mapping waste'!$B$5:$B$352,0),MATCH(I$3,'Mapping waste'!$D$4:$M$4,0))*$D232</f>
        <v>0</v>
      </c>
      <c r="J232" s="31">
        <f>INDEX('Mapping waste'!$D$5:$M$352,MATCH($B232,'Mapping waste'!$B$5:$B$352,0),MATCH(J$3,'Mapping waste'!$D$4:$M$4,0))*$D232</f>
        <v>0</v>
      </c>
      <c r="K232" s="31">
        <f>INDEX('Mapping waste'!$D$5:$M$352,MATCH($B232,'Mapping waste'!$B$5:$B$352,0),MATCH(K$3,'Mapping waste'!$D$4:$M$4,0))*$D232</f>
        <v>0</v>
      </c>
      <c r="L232" s="31">
        <f>INDEX('Mapping waste'!$D$5:$M$352,MATCH($B232,'Mapping waste'!$B$5:$B$352,0),MATCH(L$3,'Mapping waste'!$D$4:$M$4,0))*$D232</f>
        <v>4314.66</v>
      </c>
      <c r="M232" s="31">
        <f>INDEX('Mapping waste'!$D$5:$M$352,MATCH($B232,'Mapping waste'!$B$5:$B$352,0),MATCH(M$3,'Mapping waste'!$D$4:$M$4,0))*$D232</f>
        <v>0</v>
      </c>
      <c r="N232" s="31">
        <f>INDEX('Mapping waste'!$D$5:$M$352,MATCH($B232,'Mapping waste'!$B$5:$B$352,0),MATCH(N$3,'Mapping waste'!$D$4:$M$4,0))*$D232</f>
        <v>135811.1146</v>
      </c>
      <c r="O232" s="31">
        <f>INDEX('Mapping waste'!$D$5:$M$352,MATCH($B232,'Mapping waste'!$B$5:$B$352,0),MATCH(O$3,'Mapping waste'!$D$4:$M$4,0))*$D232</f>
        <v>0</v>
      </c>
      <c r="P232" s="31">
        <f>INDEX('Mapping waste'!$D$5:$M$352,MATCH($B232,'Mapping waste'!$B$5:$B$352,0),MATCH(P$3,'Mapping waste'!$D$4:$M$4,0))*$D232</f>
        <v>0</v>
      </c>
      <c r="Q232" s="31">
        <f>INDEX('Mapping waste'!$D$5:$M$352,MATCH($B232,'Mapping waste'!$B$5:$B$352,0),MATCH(Q$3,'Mapping waste'!$D$4:$M$4,0))*$D232</f>
        <v>0</v>
      </c>
    </row>
    <row r="233" spans="1:17" x14ac:dyDescent="0.45">
      <c r="A233" s="20" t="s">
        <v>463</v>
      </c>
      <c r="B233" s="20" t="s">
        <v>464</v>
      </c>
      <c r="C233" s="20" t="s">
        <v>31</v>
      </c>
      <c r="D233" s="31">
        <f>INDEX('ONS data MYE 5'!$M$6:$M$445, MATCH($B233,'ONS data MYE 5'!$B$6:$B$445,0))</f>
        <v>152406</v>
      </c>
      <c r="E233" s="31">
        <f>INDEX('ONS data MYE 5'!$N$6:$N$445, MATCH($B233,'ONS data MYE 5'!$B$6:$B$445,0))</f>
        <v>3342</v>
      </c>
      <c r="F233" s="31">
        <f t="shared" si="6"/>
        <v>8.1143247091553388</v>
      </c>
      <c r="G233" s="31">
        <f t="shared" si="7"/>
        <v>65.842265485608877</v>
      </c>
      <c r="H233" s="31">
        <f>INDEX('Mapping waste'!$D$5:$M$352,MATCH($B233,'Mapping waste'!$B$5:$B$352,0),MATCH(H$3,'Mapping waste'!$D$4:$M$4,0))*$D233</f>
        <v>0</v>
      </c>
      <c r="I233" s="31">
        <f>INDEX('Mapping waste'!$D$5:$M$352,MATCH($B233,'Mapping waste'!$B$5:$B$352,0),MATCH(I$3,'Mapping waste'!$D$4:$M$4,0))*$D233</f>
        <v>0</v>
      </c>
      <c r="J233" s="31">
        <f>INDEX('Mapping waste'!$D$5:$M$352,MATCH($B233,'Mapping waste'!$B$5:$B$352,0),MATCH(J$3,'Mapping waste'!$D$4:$M$4,0))*$D233</f>
        <v>0</v>
      </c>
      <c r="K233" s="31">
        <f>INDEX('Mapping waste'!$D$5:$M$352,MATCH($B233,'Mapping waste'!$B$5:$B$352,0),MATCH(K$3,'Mapping waste'!$D$4:$M$4,0))*$D233</f>
        <v>0</v>
      </c>
      <c r="L233" s="31">
        <f>INDEX('Mapping waste'!$D$5:$M$352,MATCH($B233,'Mapping waste'!$B$5:$B$352,0),MATCH(L$3,'Mapping waste'!$D$4:$M$4,0))*$D233</f>
        <v>0</v>
      </c>
      <c r="M233" s="31">
        <f>INDEX('Mapping waste'!$D$5:$M$352,MATCH($B233,'Mapping waste'!$B$5:$B$352,0),MATCH(M$3,'Mapping waste'!$D$4:$M$4,0))*$D233</f>
        <v>0</v>
      </c>
      <c r="N233" s="31">
        <f>INDEX('Mapping waste'!$D$5:$M$352,MATCH($B233,'Mapping waste'!$B$5:$B$352,0),MATCH(N$3,'Mapping waste'!$D$4:$M$4,0))*$D233</f>
        <v>152406</v>
      </c>
      <c r="O233" s="31">
        <f>INDEX('Mapping waste'!$D$5:$M$352,MATCH($B233,'Mapping waste'!$B$5:$B$352,0),MATCH(O$3,'Mapping waste'!$D$4:$M$4,0))*$D233</f>
        <v>0</v>
      </c>
      <c r="P233" s="31">
        <f>INDEX('Mapping waste'!$D$5:$M$352,MATCH($B233,'Mapping waste'!$B$5:$B$352,0),MATCH(P$3,'Mapping waste'!$D$4:$M$4,0))*$D233</f>
        <v>0</v>
      </c>
      <c r="Q233" s="31">
        <f>INDEX('Mapping waste'!$D$5:$M$352,MATCH($B233,'Mapping waste'!$B$5:$B$352,0),MATCH(Q$3,'Mapping waste'!$D$4:$M$4,0))*$D233</f>
        <v>0</v>
      </c>
    </row>
    <row r="234" spans="1:17" x14ac:dyDescent="0.45">
      <c r="A234" s="20" t="s">
        <v>465</v>
      </c>
      <c r="B234" s="20" t="s">
        <v>466</v>
      </c>
      <c r="C234" s="20" t="s">
        <v>31</v>
      </c>
      <c r="D234" s="31">
        <f>INDEX('ONS data MYE 5'!$M$6:$M$445, MATCH($B234,'ONS data MYE 5'!$B$6:$B$445,0))</f>
        <v>136328</v>
      </c>
      <c r="E234" s="31">
        <f>INDEX('ONS data MYE 5'!$N$6:$N$445, MATCH($B234,'ONS data MYE 5'!$B$6:$B$445,0))</f>
        <v>201</v>
      </c>
      <c r="F234" s="31">
        <f t="shared" si="6"/>
        <v>5.3033049080590757</v>
      </c>
      <c r="G234" s="31">
        <f t="shared" si="7"/>
        <v>28.125042947843482</v>
      </c>
      <c r="H234" s="31">
        <f>INDEX('Mapping waste'!$D$5:$M$352,MATCH($B234,'Mapping waste'!$B$5:$B$352,0),MATCH(H$3,'Mapping waste'!$D$4:$M$4,0))*$D234</f>
        <v>0</v>
      </c>
      <c r="I234" s="31">
        <f>INDEX('Mapping waste'!$D$5:$M$352,MATCH($B234,'Mapping waste'!$B$5:$B$352,0),MATCH(I$3,'Mapping waste'!$D$4:$M$4,0))*$D234</f>
        <v>0</v>
      </c>
      <c r="J234" s="31">
        <f>INDEX('Mapping waste'!$D$5:$M$352,MATCH($B234,'Mapping waste'!$B$5:$B$352,0),MATCH(J$3,'Mapping waste'!$D$4:$M$4,0))*$D234</f>
        <v>0</v>
      </c>
      <c r="K234" s="31">
        <f>INDEX('Mapping waste'!$D$5:$M$352,MATCH($B234,'Mapping waste'!$B$5:$B$352,0),MATCH(K$3,'Mapping waste'!$D$4:$M$4,0))*$D234</f>
        <v>0</v>
      </c>
      <c r="L234" s="31">
        <f>INDEX('Mapping waste'!$D$5:$M$352,MATCH($B234,'Mapping waste'!$B$5:$B$352,0),MATCH(L$3,'Mapping waste'!$D$4:$M$4,0))*$D234</f>
        <v>0</v>
      </c>
      <c r="M234" s="31">
        <f>INDEX('Mapping waste'!$D$5:$M$352,MATCH($B234,'Mapping waste'!$B$5:$B$352,0),MATCH(M$3,'Mapping waste'!$D$4:$M$4,0))*$D234</f>
        <v>0</v>
      </c>
      <c r="N234" s="31">
        <f>INDEX('Mapping waste'!$D$5:$M$352,MATCH($B234,'Mapping waste'!$B$5:$B$352,0),MATCH(N$3,'Mapping waste'!$D$4:$M$4,0))*$D234</f>
        <v>136328</v>
      </c>
      <c r="O234" s="31">
        <f>INDEX('Mapping waste'!$D$5:$M$352,MATCH($B234,'Mapping waste'!$B$5:$B$352,0),MATCH(O$3,'Mapping waste'!$D$4:$M$4,0))*$D234</f>
        <v>0</v>
      </c>
      <c r="P234" s="31">
        <f>INDEX('Mapping waste'!$D$5:$M$352,MATCH($B234,'Mapping waste'!$B$5:$B$352,0),MATCH(P$3,'Mapping waste'!$D$4:$M$4,0))*$D234</f>
        <v>0</v>
      </c>
      <c r="Q234" s="31">
        <f>INDEX('Mapping waste'!$D$5:$M$352,MATCH($B234,'Mapping waste'!$B$5:$B$352,0),MATCH(Q$3,'Mapping waste'!$D$4:$M$4,0))*$D234</f>
        <v>0</v>
      </c>
    </row>
    <row r="235" spans="1:17" x14ac:dyDescent="0.45">
      <c r="A235" s="20" t="s">
        <v>467</v>
      </c>
      <c r="B235" s="20" t="s">
        <v>468</v>
      </c>
      <c r="C235" s="20" t="s">
        <v>31</v>
      </c>
      <c r="D235" s="31">
        <f>INDEX('ONS data MYE 5'!$M$6:$M$445, MATCH($B235,'ONS data MYE 5'!$B$6:$B$445,0))</f>
        <v>123497</v>
      </c>
      <c r="E235" s="31">
        <f>INDEX('ONS data MYE 5'!$N$6:$N$445, MATCH($B235,'ONS data MYE 5'!$B$6:$B$445,0))</f>
        <v>214</v>
      </c>
      <c r="F235" s="31">
        <f t="shared" si="6"/>
        <v>5.3659760150218512</v>
      </c>
      <c r="G235" s="31">
        <f t="shared" si="7"/>
        <v>28.793698593789784</v>
      </c>
      <c r="H235" s="31">
        <f>INDEX('Mapping waste'!$D$5:$M$352,MATCH($B235,'Mapping waste'!$B$5:$B$352,0),MATCH(H$3,'Mapping waste'!$D$4:$M$4,0))*$D235</f>
        <v>0</v>
      </c>
      <c r="I235" s="31">
        <f>INDEX('Mapping waste'!$D$5:$M$352,MATCH($B235,'Mapping waste'!$B$5:$B$352,0),MATCH(I$3,'Mapping waste'!$D$4:$M$4,0))*$D235</f>
        <v>0</v>
      </c>
      <c r="J235" s="31">
        <f>INDEX('Mapping waste'!$D$5:$M$352,MATCH($B235,'Mapping waste'!$B$5:$B$352,0),MATCH(J$3,'Mapping waste'!$D$4:$M$4,0))*$D235</f>
        <v>0</v>
      </c>
      <c r="K235" s="31">
        <f>INDEX('Mapping waste'!$D$5:$M$352,MATCH($B235,'Mapping waste'!$B$5:$B$352,0),MATCH(K$3,'Mapping waste'!$D$4:$M$4,0))*$D235</f>
        <v>0</v>
      </c>
      <c r="L235" s="31">
        <f>INDEX('Mapping waste'!$D$5:$M$352,MATCH($B235,'Mapping waste'!$B$5:$B$352,0),MATCH(L$3,'Mapping waste'!$D$4:$M$4,0))*$D235</f>
        <v>0</v>
      </c>
      <c r="M235" s="31">
        <f>INDEX('Mapping waste'!$D$5:$M$352,MATCH($B235,'Mapping waste'!$B$5:$B$352,0),MATCH(M$3,'Mapping waste'!$D$4:$M$4,0))*$D235</f>
        <v>0</v>
      </c>
      <c r="N235" s="31">
        <f>INDEX('Mapping waste'!$D$5:$M$352,MATCH($B235,'Mapping waste'!$B$5:$B$352,0),MATCH(N$3,'Mapping waste'!$D$4:$M$4,0))*$D235</f>
        <v>123497</v>
      </c>
      <c r="O235" s="31">
        <f>INDEX('Mapping waste'!$D$5:$M$352,MATCH($B235,'Mapping waste'!$B$5:$B$352,0),MATCH(O$3,'Mapping waste'!$D$4:$M$4,0))*$D235</f>
        <v>0</v>
      </c>
      <c r="P235" s="31">
        <f>INDEX('Mapping waste'!$D$5:$M$352,MATCH($B235,'Mapping waste'!$B$5:$B$352,0),MATCH(P$3,'Mapping waste'!$D$4:$M$4,0))*$D235</f>
        <v>0</v>
      </c>
      <c r="Q235" s="31">
        <f>INDEX('Mapping waste'!$D$5:$M$352,MATCH($B235,'Mapping waste'!$B$5:$B$352,0),MATCH(Q$3,'Mapping waste'!$D$4:$M$4,0))*$D235</f>
        <v>0</v>
      </c>
    </row>
    <row r="236" spans="1:17" x14ac:dyDescent="0.45">
      <c r="A236" s="20" t="s">
        <v>469</v>
      </c>
      <c r="B236" s="20" t="s">
        <v>470</v>
      </c>
      <c r="C236" s="20" t="s">
        <v>31</v>
      </c>
      <c r="D236" s="31">
        <f>INDEX('ONS data MYE 5'!$M$6:$M$445, MATCH($B236,'ONS data MYE 5'!$B$6:$B$445,0))</f>
        <v>107945</v>
      </c>
      <c r="E236" s="31">
        <f>INDEX('ONS data MYE 5'!$N$6:$N$445, MATCH($B236,'ONS data MYE 5'!$B$6:$B$445,0))</f>
        <v>151</v>
      </c>
      <c r="F236" s="31">
        <f t="shared" si="6"/>
        <v>5.0172798368149243</v>
      </c>
      <c r="G236" s="31">
        <f t="shared" si="7"/>
        <v>25.173096960909593</v>
      </c>
      <c r="H236" s="31">
        <f>INDEX('Mapping waste'!$D$5:$M$352,MATCH($B236,'Mapping waste'!$B$5:$B$352,0),MATCH(H$3,'Mapping waste'!$D$4:$M$4,0))*$D236</f>
        <v>0</v>
      </c>
      <c r="I236" s="31">
        <f>INDEX('Mapping waste'!$D$5:$M$352,MATCH($B236,'Mapping waste'!$B$5:$B$352,0),MATCH(I$3,'Mapping waste'!$D$4:$M$4,0))*$D236</f>
        <v>0</v>
      </c>
      <c r="J236" s="31">
        <f>INDEX('Mapping waste'!$D$5:$M$352,MATCH($B236,'Mapping waste'!$B$5:$B$352,0),MATCH(J$3,'Mapping waste'!$D$4:$M$4,0))*$D236</f>
        <v>0</v>
      </c>
      <c r="K236" s="31">
        <f>INDEX('Mapping waste'!$D$5:$M$352,MATCH($B236,'Mapping waste'!$B$5:$B$352,0),MATCH(K$3,'Mapping waste'!$D$4:$M$4,0))*$D236</f>
        <v>0</v>
      </c>
      <c r="L236" s="31">
        <f>INDEX('Mapping waste'!$D$5:$M$352,MATCH($B236,'Mapping waste'!$B$5:$B$352,0),MATCH(L$3,'Mapping waste'!$D$4:$M$4,0))*$D236</f>
        <v>0</v>
      </c>
      <c r="M236" s="31">
        <f>INDEX('Mapping waste'!$D$5:$M$352,MATCH($B236,'Mapping waste'!$B$5:$B$352,0),MATCH(M$3,'Mapping waste'!$D$4:$M$4,0))*$D236</f>
        <v>0</v>
      </c>
      <c r="N236" s="31">
        <f>INDEX('Mapping waste'!$D$5:$M$352,MATCH($B236,'Mapping waste'!$B$5:$B$352,0),MATCH(N$3,'Mapping waste'!$D$4:$M$4,0))*$D236</f>
        <v>107945</v>
      </c>
      <c r="O236" s="31">
        <f>INDEX('Mapping waste'!$D$5:$M$352,MATCH($B236,'Mapping waste'!$B$5:$B$352,0),MATCH(O$3,'Mapping waste'!$D$4:$M$4,0))*$D236</f>
        <v>0</v>
      </c>
      <c r="P236" s="31">
        <f>INDEX('Mapping waste'!$D$5:$M$352,MATCH($B236,'Mapping waste'!$B$5:$B$352,0),MATCH(P$3,'Mapping waste'!$D$4:$M$4,0))*$D236</f>
        <v>0</v>
      </c>
      <c r="Q236" s="31">
        <f>INDEX('Mapping waste'!$D$5:$M$352,MATCH($B236,'Mapping waste'!$B$5:$B$352,0),MATCH(Q$3,'Mapping waste'!$D$4:$M$4,0))*$D236</f>
        <v>0</v>
      </c>
    </row>
    <row r="237" spans="1:17" x14ac:dyDescent="0.45">
      <c r="A237" s="20" t="s">
        <v>471</v>
      </c>
      <c r="B237" s="20" t="s">
        <v>472</v>
      </c>
      <c r="C237" s="20" t="s">
        <v>31</v>
      </c>
      <c r="D237" s="31">
        <f>INDEX('ONS data MYE 5'!$M$6:$M$445, MATCH($B237,'ONS data MYE 5'!$B$6:$B$445,0))</f>
        <v>133499</v>
      </c>
      <c r="E237" s="31">
        <f>INDEX('ONS data MYE 5'!$N$6:$N$445, MATCH($B237,'ONS data MYE 5'!$B$6:$B$445,0))</f>
        <v>1404</v>
      </c>
      <c r="F237" s="31">
        <f t="shared" si="6"/>
        <v>7.2470805845857562</v>
      </c>
      <c r="G237" s="31">
        <f t="shared" si="7"/>
        <v>52.520176999479823</v>
      </c>
      <c r="H237" s="31">
        <f>INDEX('Mapping waste'!$D$5:$M$352,MATCH($B237,'Mapping waste'!$B$5:$B$352,0),MATCH(H$3,'Mapping waste'!$D$4:$M$4,0))*$D237</f>
        <v>0</v>
      </c>
      <c r="I237" s="31">
        <f>INDEX('Mapping waste'!$D$5:$M$352,MATCH($B237,'Mapping waste'!$B$5:$B$352,0),MATCH(I$3,'Mapping waste'!$D$4:$M$4,0))*$D237</f>
        <v>0</v>
      </c>
      <c r="J237" s="31">
        <f>INDEX('Mapping waste'!$D$5:$M$352,MATCH($B237,'Mapping waste'!$B$5:$B$352,0),MATCH(J$3,'Mapping waste'!$D$4:$M$4,0))*$D237</f>
        <v>0</v>
      </c>
      <c r="K237" s="31">
        <f>INDEX('Mapping waste'!$D$5:$M$352,MATCH($B237,'Mapping waste'!$B$5:$B$352,0),MATCH(K$3,'Mapping waste'!$D$4:$M$4,0))*$D237</f>
        <v>0</v>
      </c>
      <c r="L237" s="31">
        <f>INDEX('Mapping waste'!$D$5:$M$352,MATCH($B237,'Mapping waste'!$B$5:$B$352,0),MATCH(L$3,'Mapping waste'!$D$4:$M$4,0))*$D237</f>
        <v>0</v>
      </c>
      <c r="M237" s="31">
        <f>INDEX('Mapping waste'!$D$5:$M$352,MATCH($B237,'Mapping waste'!$B$5:$B$352,0),MATCH(M$3,'Mapping waste'!$D$4:$M$4,0))*$D237</f>
        <v>0</v>
      </c>
      <c r="N237" s="31">
        <f>INDEX('Mapping waste'!$D$5:$M$352,MATCH($B237,'Mapping waste'!$B$5:$B$352,0),MATCH(N$3,'Mapping waste'!$D$4:$M$4,0))*$D237</f>
        <v>133499</v>
      </c>
      <c r="O237" s="31">
        <f>INDEX('Mapping waste'!$D$5:$M$352,MATCH($B237,'Mapping waste'!$B$5:$B$352,0),MATCH(O$3,'Mapping waste'!$D$4:$M$4,0))*$D237</f>
        <v>0</v>
      </c>
      <c r="P237" s="31">
        <f>INDEX('Mapping waste'!$D$5:$M$352,MATCH($B237,'Mapping waste'!$B$5:$B$352,0),MATCH(P$3,'Mapping waste'!$D$4:$M$4,0))*$D237</f>
        <v>0</v>
      </c>
      <c r="Q237" s="31">
        <f>INDEX('Mapping waste'!$D$5:$M$352,MATCH($B237,'Mapping waste'!$B$5:$B$352,0),MATCH(Q$3,'Mapping waste'!$D$4:$M$4,0))*$D237</f>
        <v>0</v>
      </c>
    </row>
    <row r="238" spans="1:17" x14ac:dyDescent="0.45">
      <c r="A238" s="20" t="s">
        <v>473</v>
      </c>
      <c r="B238" s="20" t="s">
        <v>474</v>
      </c>
      <c r="C238" s="20" t="s">
        <v>31</v>
      </c>
      <c r="D238" s="31">
        <f>INDEX('ONS data MYE 5'!$M$6:$M$445, MATCH($B238,'ONS data MYE 5'!$B$6:$B$445,0))</f>
        <v>140657</v>
      </c>
      <c r="E238" s="31">
        <f>INDEX('ONS data MYE 5'!$N$6:$N$445, MATCH($B238,'ONS data MYE 5'!$B$6:$B$445,0))</f>
        <v>519</v>
      </c>
      <c r="F238" s="31">
        <f t="shared" si="6"/>
        <v>6.2519038831658884</v>
      </c>
      <c r="G238" s="31">
        <f t="shared" si="7"/>
        <v>39.086302164344715</v>
      </c>
      <c r="H238" s="31">
        <f>INDEX('Mapping waste'!$D$5:$M$352,MATCH($B238,'Mapping waste'!$B$5:$B$352,0),MATCH(H$3,'Mapping waste'!$D$4:$M$4,0))*$D238</f>
        <v>0</v>
      </c>
      <c r="I238" s="31">
        <f>INDEX('Mapping waste'!$D$5:$M$352,MATCH($B238,'Mapping waste'!$B$5:$B$352,0),MATCH(I$3,'Mapping waste'!$D$4:$M$4,0))*$D238</f>
        <v>0</v>
      </c>
      <c r="J238" s="31">
        <f>INDEX('Mapping waste'!$D$5:$M$352,MATCH($B238,'Mapping waste'!$B$5:$B$352,0),MATCH(J$3,'Mapping waste'!$D$4:$M$4,0))*$D238</f>
        <v>0</v>
      </c>
      <c r="K238" s="31">
        <f>INDEX('Mapping waste'!$D$5:$M$352,MATCH($B238,'Mapping waste'!$B$5:$B$352,0),MATCH(K$3,'Mapping waste'!$D$4:$M$4,0))*$D238</f>
        <v>0</v>
      </c>
      <c r="L238" s="31">
        <f>INDEX('Mapping waste'!$D$5:$M$352,MATCH($B238,'Mapping waste'!$B$5:$B$352,0),MATCH(L$3,'Mapping waste'!$D$4:$M$4,0))*$D238</f>
        <v>0</v>
      </c>
      <c r="M238" s="31">
        <f>INDEX('Mapping waste'!$D$5:$M$352,MATCH($B238,'Mapping waste'!$B$5:$B$352,0),MATCH(M$3,'Mapping waste'!$D$4:$M$4,0))*$D238</f>
        <v>0</v>
      </c>
      <c r="N238" s="31">
        <f>INDEX('Mapping waste'!$D$5:$M$352,MATCH($B238,'Mapping waste'!$B$5:$B$352,0),MATCH(N$3,'Mapping waste'!$D$4:$M$4,0))*$D238</f>
        <v>140657</v>
      </c>
      <c r="O238" s="31">
        <f>INDEX('Mapping waste'!$D$5:$M$352,MATCH($B238,'Mapping waste'!$B$5:$B$352,0),MATCH(O$3,'Mapping waste'!$D$4:$M$4,0))*$D238</f>
        <v>0</v>
      </c>
      <c r="P238" s="31">
        <f>INDEX('Mapping waste'!$D$5:$M$352,MATCH($B238,'Mapping waste'!$B$5:$B$352,0),MATCH(P$3,'Mapping waste'!$D$4:$M$4,0))*$D238</f>
        <v>0</v>
      </c>
      <c r="Q238" s="31">
        <f>INDEX('Mapping waste'!$D$5:$M$352,MATCH($B238,'Mapping waste'!$B$5:$B$352,0),MATCH(Q$3,'Mapping waste'!$D$4:$M$4,0))*$D238</f>
        <v>0</v>
      </c>
    </row>
    <row r="239" spans="1:17" x14ac:dyDescent="0.45">
      <c r="A239" s="20" t="s">
        <v>475</v>
      </c>
      <c r="B239" s="20" t="s">
        <v>476</v>
      </c>
      <c r="C239" s="20" t="s">
        <v>31</v>
      </c>
      <c r="D239" s="31">
        <f>INDEX('ONS data MYE 5'!$M$6:$M$445, MATCH($B239,'ONS data MYE 5'!$B$6:$B$445,0))</f>
        <v>122783</v>
      </c>
      <c r="E239" s="31">
        <f>INDEX('ONS data MYE 5'!$N$6:$N$445, MATCH($B239,'ONS data MYE 5'!$B$6:$B$445,0))</f>
        <v>356</v>
      </c>
      <c r="F239" s="31">
        <f t="shared" si="6"/>
        <v>5.8749307308520304</v>
      </c>
      <c r="G239" s="31">
        <f t="shared" si="7"/>
        <v>34.514811092309571</v>
      </c>
      <c r="H239" s="31">
        <f>INDEX('Mapping waste'!$D$5:$M$352,MATCH($B239,'Mapping waste'!$B$5:$B$352,0),MATCH(H$3,'Mapping waste'!$D$4:$M$4,0))*$D239</f>
        <v>0</v>
      </c>
      <c r="I239" s="31">
        <f>INDEX('Mapping waste'!$D$5:$M$352,MATCH($B239,'Mapping waste'!$B$5:$B$352,0),MATCH(I$3,'Mapping waste'!$D$4:$M$4,0))*$D239</f>
        <v>0</v>
      </c>
      <c r="J239" s="31">
        <f>INDEX('Mapping waste'!$D$5:$M$352,MATCH($B239,'Mapping waste'!$B$5:$B$352,0),MATCH(J$3,'Mapping waste'!$D$4:$M$4,0))*$D239</f>
        <v>0</v>
      </c>
      <c r="K239" s="31">
        <f>INDEX('Mapping waste'!$D$5:$M$352,MATCH($B239,'Mapping waste'!$B$5:$B$352,0),MATCH(K$3,'Mapping waste'!$D$4:$M$4,0))*$D239</f>
        <v>6139.1500000000051</v>
      </c>
      <c r="L239" s="31">
        <f>INDEX('Mapping waste'!$D$5:$M$352,MATCH($B239,'Mapping waste'!$B$5:$B$352,0),MATCH(L$3,'Mapping waste'!$D$4:$M$4,0))*$D239</f>
        <v>0</v>
      </c>
      <c r="M239" s="31">
        <f>INDEX('Mapping waste'!$D$5:$M$352,MATCH($B239,'Mapping waste'!$B$5:$B$352,0),MATCH(M$3,'Mapping waste'!$D$4:$M$4,0))*$D239</f>
        <v>0</v>
      </c>
      <c r="N239" s="31">
        <f>INDEX('Mapping waste'!$D$5:$M$352,MATCH($B239,'Mapping waste'!$B$5:$B$352,0),MATCH(N$3,'Mapping waste'!$D$4:$M$4,0))*$D239</f>
        <v>116643.84999999999</v>
      </c>
      <c r="O239" s="31">
        <f>INDEX('Mapping waste'!$D$5:$M$352,MATCH($B239,'Mapping waste'!$B$5:$B$352,0),MATCH(O$3,'Mapping waste'!$D$4:$M$4,0))*$D239</f>
        <v>0</v>
      </c>
      <c r="P239" s="31">
        <f>INDEX('Mapping waste'!$D$5:$M$352,MATCH($B239,'Mapping waste'!$B$5:$B$352,0),MATCH(P$3,'Mapping waste'!$D$4:$M$4,0))*$D239</f>
        <v>0</v>
      </c>
      <c r="Q239" s="31">
        <f>INDEX('Mapping waste'!$D$5:$M$352,MATCH($B239,'Mapping waste'!$B$5:$B$352,0),MATCH(Q$3,'Mapping waste'!$D$4:$M$4,0))*$D239</f>
        <v>0</v>
      </c>
    </row>
    <row r="240" spans="1:17" x14ac:dyDescent="0.45">
      <c r="A240" s="20" t="s">
        <v>477</v>
      </c>
      <c r="B240" s="20" t="s">
        <v>478</v>
      </c>
      <c r="C240" s="20" t="s">
        <v>31</v>
      </c>
      <c r="D240" s="31">
        <f>INDEX('ONS data MYE 5'!$M$6:$M$445, MATCH($B240,'ONS data MYE 5'!$B$6:$B$445,0))</f>
        <v>100387</v>
      </c>
      <c r="E240" s="31">
        <f>INDEX('ONS data MYE 5'!$N$6:$N$445, MATCH($B240,'ONS data MYE 5'!$B$6:$B$445,0))</f>
        <v>1578</v>
      </c>
      <c r="F240" s="31">
        <f t="shared" si="6"/>
        <v>7.3639135014058192</v>
      </c>
      <c r="G240" s="31">
        <f t="shared" si="7"/>
        <v>54.22722205618691</v>
      </c>
      <c r="H240" s="31">
        <f>INDEX('Mapping waste'!$D$5:$M$352,MATCH($B240,'Mapping waste'!$B$5:$B$352,0),MATCH(H$3,'Mapping waste'!$D$4:$M$4,0))*$D240</f>
        <v>0</v>
      </c>
      <c r="I240" s="31">
        <f>INDEX('Mapping waste'!$D$5:$M$352,MATCH($B240,'Mapping waste'!$B$5:$B$352,0),MATCH(I$3,'Mapping waste'!$D$4:$M$4,0))*$D240</f>
        <v>0</v>
      </c>
      <c r="J240" s="31">
        <f>INDEX('Mapping waste'!$D$5:$M$352,MATCH($B240,'Mapping waste'!$B$5:$B$352,0),MATCH(J$3,'Mapping waste'!$D$4:$M$4,0))*$D240</f>
        <v>0</v>
      </c>
      <c r="K240" s="31">
        <f>INDEX('Mapping waste'!$D$5:$M$352,MATCH($B240,'Mapping waste'!$B$5:$B$352,0),MATCH(K$3,'Mapping waste'!$D$4:$M$4,0))*$D240</f>
        <v>0</v>
      </c>
      <c r="L240" s="31">
        <f>INDEX('Mapping waste'!$D$5:$M$352,MATCH($B240,'Mapping waste'!$B$5:$B$352,0),MATCH(L$3,'Mapping waste'!$D$4:$M$4,0))*$D240</f>
        <v>0</v>
      </c>
      <c r="M240" s="31">
        <f>INDEX('Mapping waste'!$D$5:$M$352,MATCH($B240,'Mapping waste'!$B$5:$B$352,0),MATCH(M$3,'Mapping waste'!$D$4:$M$4,0))*$D240</f>
        <v>0</v>
      </c>
      <c r="N240" s="31">
        <f>INDEX('Mapping waste'!$D$5:$M$352,MATCH($B240,'Mapping waste'!$B$5:$B$352,0),MATCH(N$3,'Mapping waste'!$D$4:$M$4,0))*$D240</f>
        <v>100387</v>
      </c>
      <c r="O240" s="31">
        <f>INDEX('Mapping waste'!$D$5:$M$352,MATCH($B240,'Mapping waste'!$B$5:$B$352,0),MATCH(O$3,'Mapping waste'!$D$4:$M$4,0))*$D240</f>
        <v>0</v>
      </c>
      <c r="P240" s="31">
        <f>INDEX('Mapping waste'!$D$5:$M$352,MATCH($B240,'Mapping waste'!$B$5:$B$352,0),MATCH(P$3,'Mapping waste'!$D$4:$M$4,0))*$D240</f>
        <v>0</v>
      </c>
      <c r="Q240" s="31">
        <f>INDEX('Mapping waste'!$D$5:$M$352,MATCH($B240,'Mapping waste'!$B$5:$B$352,0),MATCH(Q$3,'Mapping waste'!$D$4:$M$4,0))*$D240</f>
        <v>0</v>
      </c>
    </row>
    <row r="241" spans="1:17" x14ac:dyDescent="0.45">
      <c r="A241" s="20" t="s">
        <v>479</v>
      </c>
      <c r="B241" s="20" t="s">
        <v>480</v>
      </c>
      <c r="C241" s="20" t="s">
        <v>31</v>
      </c>
      <c r="D241" s="31">
        <f>INDEX('ONS data MYE 5'!$M$6:$M$445, MATCH($B241,'ONS data MYE 5'!$B$6:$B$445,0))</f>
        <v>108953</v>
      </c>
      <c r="E241" s="31">
        <f>INDEX('ONS data MYE 5'!$N$6:$N$445, MATCH($B241,'ONS data MYE 5'!$B$6:$B$445,0))</f>
        <v>2423</v>
      </c>
      <c r="F241" s="31">
        <f t="shared" si="6"/>
        <v>7.7927617208165261</v>
      </c>
      <c r="G241" s="31">
        <f t="shared" si="7"/>
        <v>60.727135237423347</v>
      </c>
      <c r="H241" s="31">
        <f>INDEX('Mapping waste'!$D$5:$M$352,MATCH($B241,'Mapping waste'!$B$5:$B$352,0),MATCH(H$3,'Mapping waste'!$D$4:$M$4,0))*$D241</f>
        <v>0</v>
      </c>
      <c r="I241" s="31">
        <f>INDEX('Mapping waste'!$D$5:$M$352,MATCH($B241,'Mapping waste'!$B$5:$B$352,0),MATCH(I$3,'Mapping waste'!$D$4:$M$4,0))*$D241</f>
        <v>0</v>
      </c>
      <c r="J241" s="31">
        <f>INDEX('Mapping waste'!$D$5:$M$352,MATCH($B241,'Mapping waste'!$B$5:$B$352,0),MATCH(J$3,'Mapping waste'!$D$4:$M$4,0))*$D241</f>
        <v>0</v>
      </c>
      <c r="K241" s="31">
        <f>INDEX('Mapping waste'!$D$5:$M$352,MATCH($B241,'Mapping waste'!$B$5:$B$352,0),MATCH(K$3,'Mapping waste'!$D$4:$M$4,0))*$D241</f>
        <v>0</v>
      </c>
      <c r="L241" s="31">
        <f>INDEX('Mapping waste'!$D$5:$M$352,MATCH($B241,'Mapping waste'!$B$5:$B$352,0),MATCH(L$3,'Mapping waste'!$D$4:$M$4,0))*$D241</f>
        <v>0</v>
      </c>
      <c r="M241" s="31">
        <f>INDEX('Mapping waste'!$D$5:$M$352,MATCH($B241,'Mapping waste'!$B$5:$B$352,0),MATCH(M$3,'Mapping waste'!$D$4:$M$4,0))*$D241</f>
        <v>0</v>
      </c>
      <c r="N241" s="31">
        <f>INDEX('Mapping waste'!$D$5:$M$352,MATCH($B241,'Mapping waste'!$B$5:$B$352,0),MATCH(N$3,'Mapping waste'!$D$4:$M$4,0))*$D241</f>
        <v>108953</v>
      </c>
      <c r="O241" s="31">
        <f>INDEX('Mapping waste'!$D$5:$M$352,MATCH($B241,'Mapping waste'!$B$5:$B$352,0),MATCH(O$3,'Mapping waste'!$D$4:$M$4,0))*$D241</f>
        <v>0</v>
      </c>
      <c r="P241" s="31">
        <f>INDEX('Mapping waste'!$D$5:$M$352,MATCH($B241,'Mapping waste'!$B$5:$B$352,0),MATCH(P$3,'Mapping waste'!$D$4:$M$4,0))*$D241</f>
        <v>0</v>
      </c>
      <c r="Q241" s="31">
        <f>INDEX('Mapping waste'!$D$5:$M$352,MATCH($B241,'Mapping waste'!$B$5:$B$352,0),MATCH(Q$3,'Mapping waste'!$D$4:$M$4,0))*$D241</f>
        <v>0</v>
      </c>
    </row>
    <row r="242" spans="1:17" x14ac:dyDescent="0.45">
      <c r="A242" s="20" t="s">
        <v>3</v>
      </c>
      <c r="B242" s="20" t="s">
        <v>4</v>
      </c>
      <c r="C242" s="20" t="s">
        <v>5</v>
      </c>
      <c r="D242" s="31">
        <f>INDEX('ONS data MYE 5'!$M$6:$M$445, MATCH($B242,'ONS data MYE 5'!$B$6:$B$445,0))</f>
        <v>541734</v>
      </c>
      <c r="E242" s="31">
        <f>INDEX('ONS data MYE 5'!$N$6:$N$445, MATCH($B242,'ONS data MYE 5'!$B$6:$B$445,0))</f>
        <v>153</v>
      </c>
      <c r="F242" s="31">
        <f t="shared" si="6"/>
        <v>5.0304379213924353</v>
      </c>
      <c r="G242" s="31">
        <f t="shared" si="7"/>
        <v>25.305305680983047</v>
      </c>
      <c r="H242" s="31">
        <f>INDEX('Mapping waste'!$D$5:$M$352,MATCH($B242,'Mapping waste'!$B$5:$B$352,0),MATCH(H$3,'Mapping waste'!$D$4:$M$4,0))*$D242</f>
        <v>0</v>
      </c>
      <c r="I242" s="31">
        <f>INDEX('Mapping waste'!$D$5:$M$352,MATCH($B242,'Mapping waste'!$B$5:$B$352,0),MATCH(I$3,'Mapping waste'!$D$4:$M$4,0))*$D242</f>
        <v>0</v>
      </c>
      <c r="J242" s="31">
        <f>INDEX('Mapping waste'!$D$5:$M$352,MATCH($B242,'Mapping waste'!$B$5:$B$352,0),MATCH(J$3,'Mapping waste'!$D$4:$M$4,0))*$D242</f>
        <v>0</v>
      </c>
      <c r="K242" s="31">
        <f>INDEX('Mapping waste'!$D$5:$M$352,MATCH($B242,'Mapping waste'!$B$5:$B$352,0),MATCH(K$3,'Mapping waste'!$D$4:$M$4,0))*$D242</f>
        <v>0</v>
      </c>
      <c r="L242" s="31">
        <f>INDEX('Mapping waste'!$D$5:$M$352,MATCH($B242,'Mapping waste'!$B$5:$B$352,0),MATCH(L$3,'Mapping waste'!$D$4:$M$4,0))*$D242</f>
        <v>0</v>
      </c>
      <c r="M242" s="31">
        <f>INDEX('Mapping waste'!$D$5:$M$352,MATCH($B242,'Mapping waste'!$B$5:$B$352,0),MATCH(M$3,'Mapping waste'!$D$4:$M$4,0))*$D242</f>
        <v>541734</v>
      </c>
      <c r="N242" s="31">
        <f>INDEX('Mapping waste'!$D$5:$M$352,MATCH($B242,'Mapping waste'!$B$5:$B$352,0),MATCH(N$3,'Mapping waste'!$D$4:$M$4,0))*$D242</f>
        <v>0</v>
      </c>
      <c r="O242" s="31">
        <f>INDEX('Mapping waste'!$D$5:$M$352,MATCH($B242,'Mapping waste'!$B$5:$B$352,0),MATCH(O$3,'Mapping waste'!$D$4:$M$4,0))*$D242</f>
        <v>0</v>
      </c>
      <c r="P242" s="31">
        <f>INDEX('Mapping waste'!$D$5:$M$352,MATCH($B242,'Mapping waste'!$B$5:$B$352,0),MATCH(P$3,'Mapping waste'!$D$4:$M$4,0))*$D242</f>
        <v>0</v>
      </c>
      <c r="Q242" s="31">
        <f>INDEX('Mapping waste'!$D$5:$M$352,MATCH($B242,'Mapping waste'!$B$5:$B$352,0),MATCH(Q$3,'Mapping waste'!$D$4:$M$4,0))*$D242</f>
        <v>0</v>
      </c>
    </row>
    <row r="243" spans="1:17" x14ac:dyDescent="0.45">
      <c r="A243" s="20" t="s">
        <v>6</v>
      </c>
      <c r="B243" s="20" t="s">
        <v>7</v>
      </c>
      <c r="C243" s="20" t="s">
        <v>5</v>
      </c>
      <c r="D243" s="31">
        <f>INDEX('ONS data MYE 5'!$M$6:$M$445, MATCH($B243,'ONS data MYE 5'!$B$6:$B$445,0))</f>
        <v>2265</v>
      </c>
      <c r="E243" s="31">
        <f>INDEX('ONS data MYE 5'!$N$6:$N$445, MATCH($B243,'ONS data MYE 5'!$B$6:$B$445,0))</f>
        <v>139</v>
      </c>
      <c r="F243" s="31">
        <f t="shared" si="6"/>
        <v>4.9344739331306915</v>
      </c>
      <c r="G243" s="31">
        <f t="shared" si="7"/>
        <v>24.349032996746278</v>
      </c>
      <c r="H243" s="31">
        <f>INDEX('Mapping waste'!$D$5:$M$352,MATCH($B243,'Mapping waste'!$B$5:$B$352,0),MATCH(H$3,'Mapping waste'!$D$4:$M$4,0))*$D243</f>
        <v>0</v>
      </c>
      <c r="I243" s="31">
        <f>INDEX('Mapping waste'!$D$5:$M$352,MATCH($B243,'Mapping waste'!$B$5:$B$352,0),MATCH(I$3,'Mapping waste'!$D$4:$M$4,0))*$D243</f>
        <v>0</v>
      </c>
      <c r="J243" s="31">
        <f>INDEX('Mapping waste'!$D$5:$M$352,MATCH($B243,'Mapping waste'!$B$5:$B$352,0),MATCH(J$3,'Mapping waste'!$D$4:$M$4,0))*$D243</f>
        <v>0</v>
      </c>
      <c r="K243" s="31">
        <f>INDEX('Mapping waste'!$D$5:$M$352,MATCH($B243,'Mapping waste'!$B$5:$B$352,0),MATCH(K$3,'Mapping waste'!$D$4:$M$4,0))*$D243</f>
        <v>0</v>
      </c>
      <c r="L243" s="31">
        <f>INDEX('Mapping waste'!$D$5:$M$352,MATCH($B243,'Mapping waste'!$B$5:$B$352,0),MATCH(L$3,'Mapping waste'!$D$4:$M$4,0))*$D243</f>
        <v>0</v>
      </c>
      <c r="M243" s="31">
        <f>INDEX('Mapping waste'!$D$5:$M$352,MATCH($B243,'Mapping waste'!$B$5:$B$352,0),MATCH(M$3,'Mapping waste'!$D$4:$M$4,0))*$D243</f>
        <v>2265</v>
      </c>
      <c r="N243" s="31">
        <f>INDEX('Mapping waste'!$D$5:$M$352,MATCH($B243,'Mapping waste'!$B$5:$B$352,0),MATCH(N$3,'Mapping waste'!$D$4:$M$4,0))*$D243</f>
        <v>0</v>
      </c>
      <c r="O243" s="31">
        <f>INDEX('Mapping waste'!$D$5:$M$352,MATCH($B243,'Mapping waste'!$B$5:$B$352,0),MATCH(O$3,'Mapping waste'!$D$4:$M$4,0))*$D243</f>
        <v>0</v>
      </c>
      <c r="P243" s="31">
        <f>INDEX('Mapping waste'!$D$5:$M$352,MATCH($B243,'Mapping waste'!$B$5:$B$352,0),MATCH(P$3,'Mapping waste'!$D$4:$M$4,0))*$D243</f>
        <v>0</v>
      </c>
      <c r="Q243" s="31">
        <f>INDEX('Mapping waste'!$D$5:$M$352,MATCH($B243,'Mapping waste'!$B$5:$B$352,0),MATCH(Q$3,'Mapping waste'!$D$4:$M$4,0))*$D243</f>
        <v>0</v>
      </c>
    </row>
    <row r="244" spans="1:17" x14ac:dyDescent="0.45">
      <c r="A244" s="20" t="s">
        <v>152</v>
      </c>
      <c r="B244" s="20" t="s">
        <v>153</v>
      </c>
      <c r="C244" s="20" t="s">
        <v>5</v>
      </c>
      <c r="D244" s="31">
        <f>INDEX('ONS data MYE 5'!$M$6:$M$445, MATCH($B244,'ONS data MYE 5'!$B$6:$B$445,0))</f>
        <v>187914</v>
      </c>
      <c r="E244" s="31">
        <f>INDEX('ONS data MYE 5'!$N$6:$N$445, MATCH($B244,'ONS data MYE 5'!$B$6:$B$445,0))</f>
        <v>4069</v>
      </c>
      <c r="F244" s="31">
        <f t="shared" si="6"/>
        <v>8.3111525480016901</v>
      </c>
      <c r="G244" s="31">
        <f t="shared" si="7"/>
        <v>69.075256676154993</v>
      </c>
      <c r="H244" s="31">
        <f>INDEX('Mapping waste'!$D$5:$M$352,MATCH($B244,'Mapping waste'!$B$5:$B$352,0),MATCH(H$3,'Mapping waste'!$D$4:$M$4,0))*$D244</f>
        <v>0</v>
      </c>
      <c r="I244" s="31">
        <f>INDEX('Mapping waste'!$D$5:$M$352,MATCH($B244,'Mapping waste'!$B$5:$B$352,0),MATCH(I$3,'Mapping waste'!$D$4:$M$4,0))*$D244</f>
        <v>0</v>
      </c>
      <c r="J244" s="31">
        <f>INDEX('Mapping waste'!$D$5:$M$352,MATCH($B244,'Mapping waste'!$B$5:$B$352,0),MATCH(J$3,'Mapping waste'!$D$4:$M$4,0))*$D244</f>
        <v>0</v>
      </c>
      <c r="K244" s="31">
        <f>INDEX('Mapping waste'!$D$5:$M$352,MATCH($B244,'Mapping waste'!$B$5:$B$352,0),MATCH(K$3,'Mapping waste'!$D$4:$M$4,0))*$D244</f>
        <v>0</v>
      </c>
      <c r="L244" s="31">
        <f>INDEX('Mapping waste'!$D$5:$M$352,MATCH($B244,'Mapping waste'!$B$5:$B$352,0),MATCH(L$3,'Mapping waste'!$D$4:$M$4,0))*$D244</f>
        <v>0</v>
      </c>
      <c r="M244" s="31">
        <f>INDEX('Mapping waste'!$D$5:$M$352,MATCH($B244,'Mapping waste'!$B$5:$B$352,0),MATCH(M$3,'Mapping waste'!$D$4:$M$4,0))*$D244</f>
        <v>0</v>
      </c>
      <c r="N244" s="31">
        <f>INDEX('Mapping waste'!$D$5:$M$352,MATCH($B244,'Mapping waste'!$B$5:$B$352,0),MATCH(N$3,'Mapping waste'!$D$4:$M$4,0))*$D244</f>
        <v>0</v>
      </c>
      <c r="O244" s="31">
        <f>INDEX('Mapping waste'!$D$5:$M$352,MATCH($B244,'Mapping waste'!$B$5:$B$352,0),MATCH(O$3,'Mapping waste'!$D$4:$M$4,0))*$D244</f>
        <v>0</v>
      </c>
      <c r="P244" s="31">
        <f>INDEX('Mapping waste'!$D$5:$M$352,MATCH($B244,'Mapping waste'!$B$5:$B$352,0),MATCH(P$3,'Mapping waste'!$D$4:$M$4,0))*$D244</f>
        <v>187914</v>
      </c>
      <c r="Q244" s="31">
        <f>INDEX('Mapping waste'!$D$5:$M$352,MATCH($B244,'Mapping waste'!$B$5:$B$352,0),MATCH(Q$3,'Mapping waste'!$D$4:$M$4,0))*$D244</f>
        <v>0</v>
      </c>
    </row>
    <row r="245" spans="1:17" x14ac:dyDescent="0.45">
      <c r="A245" s="20" t="s">
        <v>154</v>
      </c>
      <c r="B245" s="20" t="s">
        <v>155</v>
      </c>
      <c r="C245" s="20" t="s">
        <v>5</v>
      </c>
      <c r="D245" s="31">
        <f>INDEX('ONS data MYE 5'!$M$6:$M$445, MATCH($B245,'ONS data MYE 5'!$B$6:$B$445,0))</f>
        <v>148794</v>
      </c>
      <c r="E245" s="31">
        <f>INDEX('ONS data MYE 5'!$N$6:$N$445, MATCH($B245,'ONS data MYE 5'!$B$6:$B$445,0))</f>
        <v>2297</v>
      </c>
      <c r="F245" s="31">
        <f t="shared" si="6"/>
        <v>7.7393592026890978</v>
      </c>
      <c r="G245" s="31">
        <f t="shared" si="7"/>
        <v>59.897680868248429</v>
      </c>
      <c r="H245" s="31">
        <f>INDEX('Mapping waste'!$D$5:$M$352,MATCH($B245,'Mapping waste'!$B$5:$B$352,0),MATCH(H$3,'Mapping waste'!$D$4:$M$4,0))*$D245</f>
        <v>0</v>
      </c>
      <c r="I245" s="31">
        <f>INDEX('Mapping waste'!$D$5:$M$352,MATCH($B245,'Mapping waste'!$B$5:$B$352,0),MATCH(I$3,'Mapping waste'!$D$4:$M$4,0))*$D245</f>
        <v>0</v>
      </c>
      <c r="J245" s="31">
        <f>INDEX('Mapping waste'!$D$5:$M$352,MATCH($B245,'Mapping waste'!$B$5:$B$352,0),MATCH(J$3,'Mapping waste'!$D$4:$M$4,0))*$D245</f>
        <v>0</v>
      </c>
      <c r="K245" s="31">
        <f>INDEX('Mapping waste'!$D$5:$M$352,MATCH($B245,'Mapping waste'!$B$5:$B$352,0),MATCH(K$3,'Mapping waste'!$D$4:$M$4,0))*$D245</f>
        <v>0</v>
      </c>
      <c r="L245" s="31">
        <f>INDEX('Mapping waste'!$D$5:$M$352,MATCH($B245,'Mapping waste'!$B$5:$B$352,0),MATCH(L$3,'Mapping waste'!$D$4:$M$4,0))*$D245</f>
        <v>0</v>
      </c>
      <c r="M245" s="31">
        <f>INDEX('Mapping waste'!$D$5:$M$352,MATCH($B245,'Mapping waste'!$B$5:$B$352,0),MATCH(M$3,'Mapping waste'!$D$4:$M$4,0))*$D245</f>
        <v>0</v>
      </c>
      <c r="N245" s="31">
        <f>INDEX('Mapping waste'!$D$5:$M$352,MATCH($B245,'Mapping waste'!$B$5:$B$352,0),MATCH(N$3,'Mapping waste'!$D$4:$M$4,0))*$D245</f>
        <v>0</v>
      </c>
      <c r="O245" s="31">
        <f>INDEX('Mapping waste'!$D$5:$M$352,MATCH($B245,'Mapping waste'!$B$5:$B$352,0),MATCH(O$3,'Mapping waste'!$D$4:$M$4,0))*$D245</f>
        <v>0</v>
      </c>
      <c r="P245" s="31">
        <f>INDEX('Mapping waste'!$D$5:$M$352,MATCH($B245,'Mapping waste'!$B$5:$B$352,0),MATCH(P$3,'Mapping waste'!$D$4:$M$4,0))*$D245</f>
        <v>148794</v>
      </c>
      <c r="Q245" s="31">
        <f>INDEX('Mapping waste'!$D$5:$M$352,MATCH($B245,'Mapping waste'!$B$5:$B$352,0),MATCH(Q$3,'Mapping waste'!$D$4:$M$4,0))*$D245</f>
        <v>0</v>
      </c>
    </row>
    <row r="246" spans="1:17" x14ac:dyDescent="0.45">
      <c r="A246" s="20" t="s">
        <v>156</v>
      </c>
      <c r="B246" s="20" t="s">
        <v>157</v>
      </c>
      <c r="C246" s="20" t="s">
        <v>5</v>
      </c>
      <c r="D246" s="31">
        <f>INDEX('ONS data MYE 5'!$M$6:$M$445, MATCH($B246,'ONS data MYE 5'!$B$6:$B$445,0))</f>
        <v>48470</v>
      </c>
      <c r="E246" s="31">
        <f>INDEX('ONS data MYE 5'!$N$6:$N$445, MATCH($B246,'ONS data MYE 5'!$B$6:$B$445,0))</f>
        <v>962</v>
      </c>
      <c r="F246" s="31">
        <f t="shared" si="6"/>
        <v>6.8690144506657065</v>
      </c>
      <c r="G246" s="31">
        <f t="shared" si="7"/>
        <v>47.1833595234543</v>
      </c>
      <c r="H246" s="31">
        <f>INDEX('Mapping waste'!$D$5:$M$352,MATCH($B246,'Mapping waste'!$B$5:$B$352,0),MATCH(H$3,'Mapping waste'!$D$4:$M$4,0))*$D246</f>
        <v>0</v>
      </c>
      <c r="I246" s="31">
        <f>INDEX('Mapping waste'!$D$5:$M$352,MATCH($B246,'Mapping waste'!$B$5:$B$352,0),MATCH(I$3,'Mapping waste'!$D$4:$M$4,0))*$D246</f>
        <v>0</v>
      </c>
      <c r="J246" s="31">
        <f>INDEX('Mapping waste'!$D$5:$M$352,MATCH($B246,'Mapping waste'!$B$5:$B$352,0),MATCH(J$3,'Mapping waste'!$D$4:$M$4,0))*$D246</f>
        <v>0</v>
      </c>
      <c r="K246" s="31">
        <f>INDEX('Mapping waste'!$D$5:$M$352,MATCH($B246,'Mapping waste'!$B$5:$B$352,0),MATCH(K$3,'Mapping waste'!$D$4:$M$4,0))*$D246</f>
        <v>0</v>
      </c>
      <c r="L246" s="31">
        <f>INDEX('Mapping waste'!$D$5:$M$352,MATCH($B246,'Mapping waste'!$B$5:$B$352,0),MATCH(L$3,'Mapping waste'!$D$4:$M$4,0))*$D246</f>
        <v>0</v>
      </c>
      <c r="M246" s="31">
        <f>INDEX('Mapping waste'!$D$5:$M$352,MATCH($B246,'Mapping waste'!$B$5:$B$352,0),MATCH(M$3,'Mapping waste'!$D$4:$M$4,0))*$D246</f>
        <v>0</v>
      </c>
      <c r="N246" s="31">
        <f>INDEX('Mapping waste'!$D$5:$M$352,MATCH($B246,'Mapping waste'!$B$5:$B$352,0),MATCH(N$3,'Mapping waste'!$D$4:$M$4,0))*$D246</f>
        <v>0</v>
      </c>
      <c r="O246" s="31">
        <f>INDEX('Mapping waste'!$D$5:$M$352,MATCH($B246,'Mapping waste'!$B$5:$B$352,0),MATCH(O$3,'Mapping waste'!$D$4:$M$4,0))*$D246</f>
        <v>0</v>
      </c>
      <c r="P246" s="31">
        <f>INDEX('Mapping waste'!$D$5:$M$352,MATCH($B246,'Mapping waste'!$B$5:$B$352,0),MATCH(P$3,'Mapping waste'!$D$4:$M$4,0))*$D246</f>
        <v>48470</v>
      </c>
      <c r="Q246" s="31">
        <f>INDEX('Mapping waste'!$D$5:$M$352,MATCH($B246,'Mapping waste'!$B$5:$B$352,0),MATCH(Q$3,'Mapping waste'!$D$4:$M$4,0))*$D246</f>
        <v>0</v>
      </c>
    </row>
    <row r="247" spans="1:17" x14ac:dyDescent="0.45">
      <c r="A247" s="20" t="s">
        <v>158</v>
      </c>
      <c r="B247" s="20" t="s">
        <v>159</v>
      </c>
      <c r="C247" s="20" t="s">
        <v>5</v>
      </c>
      <c r="D247" s="31">
        <f>INDEX('ONS data MYE 5'!$M$6:$M$445, MATCH($B247,'ONS data MYE 5'!$B$6:$B$445,0))</f>
        <v>87949</v>
      </c>
      <c r="E247" s="31">
        <f>INDEX('ONS data MYE 5'!$N$6:$N$445, MATCH($B247,'ONS data MYE 5'!$B$6:$B$445,0))</f>
        <v>248</v>
      </c>
      <c r="F247" s="31">
        <f t="shared" si="6"/>
        <v>5.5134287461649825</v>
      </c>
      <c r="G247" s="31">
        <f t="shared" si="7"/>
        <v>30.397896539038371</v>
      </c>
      <c r="H247" s="31">
        <f>INDEX('Mapping waste'!$D$5:$M$352,MATCH($B247,'Mapping waste'!$B$5:$B$352,0),MATCH(H$3,'Mapping waste'!$D$4:$M$4,0))*$D247</f>
        <v>0</v>
      </c>
      <c r="I247" s="31">
        <f>INDEX('Mapping waste'!$D$5:$M$352,MATCH($B247,'Mapping waste'!$B$5:$B$352,0),MATCH(I$3,'Mapping waste'!$D$4:$M$4,0))*$D247</f>
        <v>0</v>
      </c>
      <c r="J247" s="31">
        <f>INDEX('Mapping waste'!$D$5:$M$352,MATCH($B247,'Mapping waste'!$B$5:$B$352,0),MATCH(J$3,'Mapping waste'!$D$4:$M$4,0))*$D247</f>
        <v>0</v>
      </c>
      <c r="K247" s="31">
        <f>INDEX('Mapping waste'!$D$5:$M$352,MATCH($B247,'Mapping waste'!$B$5:$B$352,0),MATCH(K$3,'Mapping waste'!$D$4:$M$4,0))*$D247</f>
        <v>87949</v>
      </c>
      <c r="L247" s="31">
        <f>INDEX('Mapping waste'!$D$5:$M$352,MATCH($B247,'Mapping waste'!$B$5:$B$352,0),MATCH(L$3,'Mapping waste'!$D$4:$M$4,0))*$D247</f>
        <v>0</v>
      </c>
      <c r="M247" s="31">
        <f>INDEX('Mapping waste'!$D$5:$M$352,MATCH($B247,'Mapping waste'!$B$5:$B$352,0),MATCH(M$3,'Mapping waste'!$D$4:$M$4,0))*$D247</f>
        <v>0</v>
      </c>
      <c r="N247" s="31">
        <f>INDEX('Mapping waste'!$D$5:$M$352,MATCH($B247,'Mapping waste'!$B$5:$B$352,0),MATCH(N$3,'Mapping waste'!$D$4:$M$4,0))*$D247</f>
        <v>0</v>
      </c>
      <c r="O247" s="31">
        <f>INDEX('Mapping waste'!$D$5:$M$352,MATCH($B247,'Mapping waste'!$B$5:$B$352,0),MATCH(O$3,'Mapping waste'!$D$4:$M$4,0))*$D247</f>
        <v>0</v>
      </c>
      <c r="P247" s="31">
        <f>INDEX('Mapping waste'!$D$5:$M$352,MATCH($B247,'Mapping waste'!$B$5:$B$352,0),MATCH(P$3,'Mapping waste'!$D$4:$M$4,0))*$D247</f>
        <v>0</v>
      </c>
      <c r="Q247" s="31">
        <f>INDEX('Mapping waste'!$D$5:$M$352,MATCH($B247,'Mapping waste'!$B$5:$B$352,0),MATCH(Q$3,'Mapping waste'!$D$4:$M$4,0))*$D247</f>
        <v>0</v>
      </c>
    </row>
    <row r="248" spans="1:17" x14ac:dyDescent="0.45">
      <c r="A248" s="20" t="s">
        <v>162</v>
      </c>
      <c r="B248" s="20" t="s">
        <v>163</v>
      </c>
      <c r="C248" s="20" t="s">
        <v>5</v>
      </c>
      <c r="D248" s="31">
        <f>INDEX('ONS data MYE 5'!$M$6:$M$445, MATCH($B248,'ONS data MYE 5'!$B$6:$B$445,0))</f>
        <v>179460</v>
      </c>
      <c r="E248" s="31">
        <f>INDEX('ONS data MYE 5'!$N$6:$N$445, MATCH($B248,'ONS data MYE 5'!$B$6:$B$445,0))</f>
        <v>519</v>
      </c>
      <c r="F248" s="31">
        <f t="shared" si="6"/>
        <v>6.2519038831658884</v>
      </c>
      <c r="G248" s="31">
        <f t="shared" si="7"/>
        <v>39.086302164344715</v>
      </c>
      <c r="H248" s="31">
        <f>INDEX('Mapping waste'!$D$5:$M$352,MATCH($B248,'Mapping waste'!$B$5:$B$352,0),MATCH(H$3,'Mapping waste'!$D$4:$M$4,0))*$D248</f>
        <v>0</v>
      </c>
      <c r="I248" s="31">
        <f>INDEX('Mapping waste'!$D$5:$M$352,MATCH($B248,'Mapping waste'!$B$5:$B$352,0),MATCH(I$3,'Mapping waste'!$D$4:$M$4,0))*$D248</f>
        <v>0</v>
      </c>
      <c r="J248" s="31">
        <f>INDEX('Mapping waste'!$D$5:$M$352,MATCH($B248,'Mapping waste'!$B$5:$B$352,0),MATCH(J$3,'Mapping waste'!$D$4:$M$4,0))*$D248</f>
        <v>0</v>
      </c>
      <c r="K248" s="31">
        <f>INDEX('Mapping waste'!$D$5:$M$352,MATCH($B248,'Mapping waste'!$B$5:$B$352,0),MATCH(K$3,'Mapping waste'!$D$4:$M$4,0))*$D248</f>
        <v>0</v>
      </c>
      <c r="L248" s="31">
        <f>INDEX('Mapping waste'!$D$5:$M$352,MATCH($B248,'Mapping waste'!$B$5:$B$352,0),MATCH(L$3,'Mapping waste'!$D$4:$M$4,0))*$D248</f>
        <v>0</v>
      </c>
      <c r="M248" s="31">
        <f>INDEX('Mapping waste'!$D$5:$M$352,MATCH($B248,'Mapping waste'!$B$5:$B$352,0),MATCH(M$3,'Mapping waste'!$D$4:$M$4,0))*$D248</f>
        <v>0</v>
      </c>
      <c r="N248" s="31">
        <f>INDEX('Mapping waste'!$D$5:$M$352,MATCH($B248,'Mapping waste'!$B$5:$B$352,0),MATCH(N$3,'Mapping waste'!$D$4:$M$4,0))*$D248</f>
        <v>0</v>
      </c>
      <c r="O248" s="31">
        <f>INDEX('Mapping waste'!$D$5:$M$352,MATCH($B248,'Mapping waste'!$B$5:$B$352,0),MATCH(O$3,'Mapping waste'!$D$4:$M$4,0))*$D248</f>
        <v>0</v>
      </c>
      <c r="P248" s="31">
        <f>INDEX('Mapping waste'!$D$5:$M$352,MATCH($B248,'Mapping waste'!$B$5:$B$352,0),MATCH(P$3,'Mapping waste'!$D$4:$M$4,0))*$D248</f>
        <v>179460</v>
      </c>
      <c r="Q248" s="31">
        <f>INDEX('Mapping waste'!$D$5:$M$352,MATCH($B248,'Mapping waste'!$B$5:$B$352,0),MATCH(Q$3,'Mapping waste'!$D$4:$M$4,0))*$D248</f>
        <v>0</v>
      </c>
    </row>
    <row r="249" spans="1:17" x14ac:dyDescent="0.45">
      <c r="A249" s="20" t="s">
        <v>164</v>
      </c>
      <c r="B249" s="20" t="s">
        <v>165</v>
      </c>
      <c r="C249" s="20" t="s">
        <v>5</v>
      </c>
      <c r="D249" s="31">
        <f>INDEX('ONS data MYE 5'!$M$6:$M$445, MATCH($B249,'ONS data MYE 5'!$B$6:$B$445,0))</f>
        <v>438386</v>
      </c>
      <c r="E249" s="31">
        <f>INDEX('ONS data MYE 5'!$N$6:$N$445, MATCH($B249,'ONS data MYE 5'!$B$6:$B$445,0))</f>
        <v>3996</v>
      </c>
      <c r="F249" s="31">
        <f t="shared" si="6"/>
        <v>8.2930491397684438</v>
      </c>
      <c r="G249" s="31">
        <f t="shared" si="7"/>
        <v>68.774664034614119</v>
      </c>
      <c r="H249" s="31">
        <f>INDEX('Mapping waste'!$D$5:$M$352,MATCH($B249,'Mapping waste'!$B$5:$B$352,0),MATCH(H$3,'Mapping waste'!$D$4:$M$4,0))*$D249</f>
        <v>0</v>
      </c>
      <c r="I249" s="31">
        <f>INDEX('Mapping waste'!$D$5:$M$352,MATCH($B249,'Mapping waste'!$B$5:$B$352,0),MATCH(I$3,'Mapping waste'!$D$4:$M$4,0))*$D249</f>
        <v>0</v>
      </c>
      <c r="J249" s="31">
        <f>INDEX('Mapping waste'!$D$5:$M$352,MATCH($B249,'Mapping waste'!$B$5:$B$352,0),MATCH(J$3,'Mapping waste'!$D$4:$M$4,0))*$D249</f>
        <v>0</v>
      </c>
      <c r="K249" s="31">
        <f>INDEX('Mapping waste'!$D$5:$M$352,MATCH($B249,'Mapping waste'!$B$5:$B$352,0),MATCH(K$3,'Mapping waste'!$D$4:$M$4,0))*$D249</f>
        <v>0</v>
      </c>
      <c r="L249" s="31">
        <f>INDEX('Mapping waste'!$D$5:$M$352,MATCH($B249,'Mapping waste'!$B$5:$B$352,0),MATCH(L$3,'Mapping waste'!$D$4:$M$4,0))*$D249</f>
        <v>0</v>
      </c>
      <c r="M249" s="31">
        <f>INDEX('Mapping waste'!$D$5:$M$352,MATCH($B249,'Mapping waste'!$B$5:$B$352,0),MATCH(M$3,'Mapping waste'!$D$4:$M$4,0))*$D249</f>
        <v>0</v>
      </c>
      <c r="N249" s="31">
        <f>INDEX('Mapping waste'!$D$5:$M$352,MATCH($B249,'Mapping waste'!$B$5:$B$352,0),MATCH(N$3,'Mapping waste'!$D$4:$M$4,0))*$D249</f>
        <v>0</v>
      </c>
      <c r="O249" s="31">
        <f>INDEX('Mapping waste'!$D$5:$M$352,MATCH($B249,'Mapping waste'!$B$5:$B$352,0),MATCH(O$3,'Mapping waste'!$D$4:$M$4,0))*$D249</f>
        <v>0</v>
      </c>
      <c r="P249" s="31">
        <f>INDEX('Mapping waste'!$D$5:$M$352,MATCH($B249,'Mapping waste'!$B$5:$B$352,0),MATCH(P$3,'Mapping waste'!$D$4:$M$4,0))*$D249</f>
        <v>438386</v>
      </c>
      <c r="Q249" s="31">
        <f>INDEX('Mapping waste'!$D$5:$M$352,MATCH($B249,'Mapping waste'!$B$5:$B$352,0),MATCH(Q$3,'Mapping waste'!$D$4:$M$4,0))*$D249</f>
        <v>0</v>
      </c>
    </row>
    <row r="250" spans="1:17" x14ac:dyDescent="0.45">
      <c r="A250" s="20" t="s">
        <v>166</v>
      </c>
      <c r="B250" s="20" t="s">
        <v>167</v>
      </c>
      <c r="C250" s="20" t="s">
        <v>5</v>
      </c>
      <c r="D250" s="31">
        <f>INDEX('ONS data MYE 5'!$M$6:$M$445, MATCH($B250,'ONS data MYE 5'!$B$6:$B$445,0))</f>
        <v>206182</v>
      </c>
      <c r="E250" s="31">
        <f>INDEX('ONS data MYE 5'!$N$6:$N$445, MATCH($B250,'ONS data MYE 5'!$B$6:$B$445,0))</f>
        <v>552</v>
      </c>
      <c r="F250" s="31">
        <f t="shared" si="6"/>
        <v>6.313548046277095</v>
      </c>
      <c r="G250" s="31">
        <f t="shared" si="7"/>
        <v>39.860888932649324</v>
      </c>
      <c r="H250" s="31">
        <f>INDEX('Mapping waste'!$D$5:$M$352,MATCH($B250,'Mapping waste'!$B$5:$B$352,0),MATCH(H$3,'Mapping waste'!$D$4:$M$4,0))*$D250</f>
        <v>0</v>
      </c>
      <c r="I250" s="31">
        <f>INDEX('Mapping waste'!$D$5:$M$352,MATCH($B250,'Mapping waste'!$B$5:$B$352,0),MATCH(I$3,'Mapping waste'!$D$4:$M$4,0))*$D250</f>
        <v>0</v>
      </c>
      <c r="J250" s="31">
        <f>INDEX('Mapping waste'!$D$5:$M$352,MATCH($B250,'Mapping waste'!$B$5:$B$352,0),MATCH(J$3,'Mapping waste'!$D$4:$M$4,0))*$D250</f>
        <v>0</v>
      </c>
      <c r="K250" s="31">
        <f>INDEX('Mapping waste'!$D$5:$M$352,MATCH($B250,'Mapping waste'!$B$5:$B$352,0),MATCH(K$3,'Mapping waste'!$D$4:$M$4,0))*$D250</f>
        <v>0</v>
      </c>
      <c r="L250" s="31">
        <f>INDEX('Mapping waste'!$D$5:$M$352,MATCH($B250,'Mapping waste'!$B$5:$B$352,0),MATCH(L$3,'Mapping waste'!$D$4:$M$4,0))*$D250</f>
        <v>0</v>
      </c>
      <c r="M250" s="31">
        <f>INDEX('Mapping waste'!$D$5:$M$352,MATCH($B250,'Mapping waste'!$B$5:$B$352,0),MATCH(M$3,'Mapping waste'!$D$4:$M$4,0))*$D250</f>
        <v>0</v>
      </c>
      <c r="N250" s="31">
        <f>INDEX('Mapping waste'!$D$5:$M$352,MATCH($B250,'Mapping waste'!$B$5:$B$352,0),MATCH(N$3,'Mapping waste'!$D$4:$M$4,0))*$D250</f>
        <v>0</v>
      </c>
      <c r="O250" s="31">
        <f>INDEX('Mapping waste'!$D$5:$M$352,MATCH($B250,'Mapping waste'!$B$5:$B$352,0),MATCH(O$3,'Mapping waste'!$D$4:$M$4,0))*$D250</f>
        <v>0</v>
      </c>
      <c r="P250" s="31">
        <f>INDEX('Mapping waste'!$D$5:$M$352,MATCH($B250,'Mapping waste'!$B$5:$B$352,0),MATCH(P$3,'Mapping waste'!$D$4:$M$4,0))*$D250</f>
        <v>206182</v>
      </c>
      <c r="Q250" s="31">
        <f>INDEX('Mapping waste'!$D$5:$M$352,MATCH($B250,'Mapping waste'!$B$5:$B$352,0),MATCH(Q$3,'Mapping waste'!$D$4:$M$4,0))*$D250</f>
        <v>0</v>
      </c>
    </row>
    <row r="251" spans="1:17" x14ac:dyDescent="0.45">
      <c r="A251" s="20" t="s">
        <v>168</v>
      </c>
      <c r="B251" s="20" t="s">
        <v>169</v>
      </c>
      <c r="C251" s="20" t="s">
        <v>5</v>
      </c>
      <c r="D251" s="31">
        <f>INDEX('ONS data MYE 5'!$M$6:$M$445, MATCH($B251,'ONS data MYE 5'!$B$6:$B$445,0))</f>
        <v>268951</v>
      </c>
      <c r="E251" s="31">
        <f>INDEX('ONS data MYE 5'!$N$6:$N$445, MATCH($B251,'ONS data MYE 5'!$B$6:$B$445,0))</f>
        <v>541</v>
      </c>
      <c r="F251" s="31">
        <f t="shared" si="6"/>
        <v>6.2934192788464811</v>
      </c>
      <c r="G251" s="31">
        <f t="shared" si="7"/>
        <v>39.607126219356566</v>
      </c>
      <c r="H251" s="31">
        <f>INDEX('Mapping waste'!$D$5:$M$352,MATCH($B251,'Mapping waste'!$B$5:$B$352,0),MATCH(H$3,'Mapping waste'!$D$4:$M$4,0))*$D251</f>
        <v>0</v>
      </c>
      <c r="I251" s="31">
        <f>INDEX('Mapping waste'!$D$5:$M$352,MATCH($B251,'Mapping waste'!$B$5:$B$352,0),MATCH(I$3,'Mapping waste'!$D$4:$M$4,0))*$D251</f>
        <v>0</v>
      </c>
      <c r="J251" s="31">
        <f>INDEX('Mapping waste'!$D$5:$M$352,MATCH($B251,'Mapping waste'!$B$5:$B$352,0),MATCH(J$3,'Mapping waste'!$D$4:$M$4,0))*$D251</f>
        <v>0</v>
      </c>
      <c r="K251" s="31">
        <f>INDEX('Mapping waste'!$D$5:$M$352,MATCH($B251,'Mapping waste'!$B$5:$B$352,0),MATCH(K$3,'Mapping waste'!$D$4:$M$4,0))*$D251</f>
        <v>0</v>
      </c>
      <c r="L251" s="31">
        <f>INDEX('Mapping waste'!$D$5:$M$352,MATCH($B251,'Mapping waste'!$B$5:$B$352,0),MATCH(L$3,'Mapping waste'!$D$4:$M$4,0))*$D251</f>
        <v>0</v>
      </c>
      <c r="M251" s="31">
        <f>INDEX('Mapping waste'!$D$5:$M$352,MATCH($B251,'Mapping waste'!$B$5:$B$352,0),MATCH(M$3,'Mapping waste'!$D$4:$M$4,0))*$D251</f>
        <v>0</v>
      </c>
      <c r="N251" s="31">
        <f>INDEX('Mapping waste'!$D$5:$M$352,MATCH($B251,'Mapping waste'!$B$5:$B$352,0),MATCH(N$3,'Mapping waste'!$D$4:$M$4,0))*$D251</f>
        <v>0</v>
      </c>
      <c r="O251" s="31">
        <f>INDEX('Mapping waste'!$D$5:$M$352,MATCH($B251,'Mapping waste'!$B$5:$B$352,0),MATCH(O$3,'Mapping waste'!$D$4:$M$4,0))*$D251</f>
        <v>0</v>
      </c>
      <c r="P251" s="31">
        <f>INDEX('Mapping waste'!$D$5:$M$352,MATCH($B251,'Mapping waste'!$B$5:$B$352,0),MATCH(P$3,'Mapping waste'!$D$4:$M$4,0))*$D251</f>
        <v>268951</v>
      </c>
      <c r="Q251" s="31">
        <f>INDEX('Mapping waste'!$D$5:$M$352,MATCH($B251,'Mapping waste'!$B$5:$B$352,0),MATCH(Q$3,'Mapping waste'!$D$4:$M$4,0))*$D251</f>
        <v>0</v>
      </c>
    </row>
    <row r="252" spans="1:17" x14ac:dyDescent="0.45">
      <c r="A252" s="20" t="s">
        <v>170</v>
      </c>
      <c r="B252" s="20" t="s">
        <v>171</v>
      </c>
      <c r="C252" s="20" t="s">
        <v>5</v>
      </c>
      <c r="D252" s="31">
        <f>INDEX('ONS data MYE 5'!$M$6:$M$445, MATCH($B252,'ONS data MYE 5'!$B$6:$B$445,0))</f>
        <v>110326</v>
      </c>
      <c r="E252" s="31">
        <f>INDEX('ONS data MYE 5'!$N$6:$N$445, MATCH($B252,'ONS data MYE 5'!$B$6:$B$445,0))</f>
        <v>149</v>
      </c>
      <c r="F252" s="31">
        <f t="shared" si="6"/>
        <v>5.0039463059454592</v>
      </c>
      <c r="G252" s="31">
        <f t="shared" si="7"/>
        <v>25.039478632785208</v>
      </c>
      <c r="H252" s="31">
        <f>INDEX('Mapping waste'!$D$5:$M$352,MATCH($B252,'Mapping waste'!$B$5:$B$352,0),MATCH(H$3,'Mapping waste'!$D$4:$M$4,0))*$D252</f>
        <v>0</v>
      </c>
      <c r="I252" s="31">
        <f>INDEX('Mapping waste'!$D$5:$M$352,MATCH($B252,'Mapping waste'!$B$5:$B$352,0),MATCH(I$3,'Mapping waste'!$D$4:$M$4,0))*$D252</f>
        <v>0</v>
      </c>
      <c r="J252" s="31">
        <f>INDEX('Mapping waste'!$D$5:$M$352,MATCH($B252,'Mapping waste'!$B$5:$B$352,0),MATCH(J$3,'Mapping waste'!$D$4:$M$4,0))*$D252</f>
        <v>0</v>
      </c>
      <c r="K252" s="31">
        <f>INDEX('Mapping waste'!$D$5:$M$352,MATCH($B252,'Mapping waste'!$B$5:$B$352,0),MATCH(K$3,'Mapping waste'!$D$4:$M$4,0))*$D252</f>
        <v>0</v>
      </c>
      <c r="L252" s="31">
        <f>INDEX('Mapping waste'!$D$5:$M$352,MATCH($B252,'Mapping waste'!$B$5:$B$352,0),MATCH(L$3,'Mapping waste'!$D$4:$M$4,0))*$D252</f>
        <v>0</v>
      </c>
      <c r="M252" s="31">
        <f>INDEX('Mapping waste'!$D$5:$M$352,MATCH($B252,'Mapping waste'!$B$5:$B$352,0),MATCH(M$3,'Mapping waste'!$D$4:$M$4,0))*$D252</f>
        <v>0</v>
      </c>
      <c r="N252" s="31">
        <f>INDEX('Mapping waste'!$D$5:$M$352,MATCH($B252,'Mapping waste'!$B$5:$B$352,0),MATCH(N$3,'Mapping waste'!$D$4:$M$4,0))*$D252</f>
        <v>0</v>
      </c>
      <c r="O252" s="31">
        <f>INDEX('Mapping waste'!$D$5:$M$352,MATCH($B252,'Mapping waste'!$B$5:$B$352,0),MATCH(O$3,'Mapping waste'!$D$4:$M$4,0))*$D252</f>
        <v>0</v>
      </c>
      <c r="P252" s="31">
        <f>INDEX('Mapping waste'!$D$5:$M$352,MATCH($B252,'Mapping waste'!$B$5:$B$352,0),MATCH(P$3,'Mapping waste'!$D$4:$M$4,0))*$D252</f>
        <v>110326</v>
      </c>
      <c r="Q252" s="31">
        <f>INDEX('Mapping waste'!$D$5:$M$352,MATCH($B252,'Mapping waste'!$B$5:$B$352,0),MATCH(Q$3,'Mapping waste'!$D$4:$M$4,0))*$D252</f>
        <v>0</v>
      </c>
    </row>
    <row r="253" spans="1:17" x14ac:dyDescent="0.45">
      <c r="A253" s="20" t="s">
        <v>255</v>
      </c>
      <c r="B253" s="20" t="s">
        <v>256</v>
      </c>
      <c r="C253" s="20" t="s">
        <v>5</v>
      </c>
      <c r="D253" s="31">
        <f>INDEX('ONS data MYE 5'!$M$6:$M$445, MATCH($B253,'ONS data MYE 5'!$B$6:$B$445,0))</f>
        <v>115788</v>
      </c>
      <c r="E253" s="31">
        <f>INDEX('ONS data MYE 5'!$N$6:$N$445, MATCH($B253,'ONS data MYE 5'!$B$6:$B$445,0))</f>
        <v>2485</v>
      </c>
      <c r="F253" s="31">
        <f t="shared" si="6"/>
        <v>7.8180279385307294</v>
      </c>
      <c r="G253" s="31">
        <f t="shared" si="7"/>
        <v>61.121560847647046</v>
      </c>
      <c r="H253" s="31">
        <f>INDEX('Mapping waste'!$D$5:$M$352,MATCH($B253,'Mapping waste'!$B$5:$B$352,0),MATCH(H$3,'Mapping waste'!$D$4:$M$4,0))*$D253</f>
        <v>0</v>
      </c>
      <c r="I253" s="31">
        <f>INDEX('Mapping waste'!$D$5:$M$352,MATCH($B253,'Mapping waste'!$B$5:$B$352,0),MATCH(I$3,'Mapping waste'!$D$4:$M$4,0))*$D253</f>
        <v>0</v>
      </c>
      <c r="J253" s="31">
        <f>INDEX('Mapping waste'!$D$5:$M$352,MATCH($B253,'Mapping waste'!$B$5:$B$352,0),MATCH(J$3,'Mapping waste'!$D$4:$M$4,0))*$D253</f>
        <v>0</v>
      </c>
      <c r="K253" s="31">
        <f>INDEX('Mapping waste'!$D$5:$M$352,MATCH($B253,'Mapping waste'!$B$5:$B$352,0),MATCH(K$3,'Mapping waste'!$D$4:$M$4,0))*$D253</f>
        <v>0</v>
      </c>
      <c r="L253" s="31">
        <f>INDEX('Mapping waste'!$D$5:$M$352,MATCH($B253,'Mapping waste'!$B$5:$B$352,0),MATCH(L$3,'Mapping waste'!$D$4:$M$4,0))*$D253</f>
        <v>115788</v>
      </c>
      <c r="M253" s="31">
        <f>INDEX('Mapping waste'!$D$5:$M$352,MATCH($B253,'Mapping waste'!$B$5:$B$352,0),MATCH(M$3,'Mapping waste'!$D$4:$M$4,0))*$D253</f>
        <v>0</v>
      </c>
      <c r="N253" s="31">
        <f>INDEX('Mapping waste'!$D$5:$M$352,MATCH($B253,'Mapping waste'!$B$5:$B$352,0),MATCH(N$3,'Mapping waste'!$D$4:$M$4,0))*$D253</f>
        <v>0</v>
      </c>
      <c r="O253" s="31">
        <f>INDEX('Mapping waste'!$D$5:$M$352,MATCH($B253,'Mapping waste'!$B$5:$B$352,0),MATCH(O$3,'Mapping waste'!$D$4:$M$4,0))*$D253</f>
        <v>0</v>
      </c>
      <c r="P253" s="31">
        <f>INDEX('Mapping waste'!$D$5:$M$352,MATCH($B253,'Mapping waste'!$B$5:$B$352,0),MATCH(P$3,'Mapping waste'!$D$4:$M$4,0))*$D253</f>
        <v>0</v>
      </c>
      <c r="Q253" s="31">
        <f>INDEX('Mapping waste'!$D$5:$M$352,MATCH($B253,'Mapping waste'!$B$5:$B$352,0),MATCH(Q$3,'Mapping waste'!$D$4:$M$4,0))*$D253</f>
        <v>0</v>
      </c>
    </row>
    <row r="254" spans="1:17" x14ac:dyDescent="0.45">
      <c r="A254" s="20" t="s">
        <v>257</v>
      </c>
      <c r="B254" s="20" t="s">
        <v>258</v>
      </c>
      <c r="C254" s="20" t="s">
        <v>5</v>
      </c>
      <c r="D254" s="31">
        <f>INDEX('ONS data MYE 5'!$M$6:$M$445, MATCH($B254,'ONS data MYE 5'!$B$6:$B$445,0))</f>
        <v>82953</v>
      </c>
      <c r="E254" s="31">
        <f>INDEX('ONS data MYE 5'!$N$6:$N$445, MATCH($B254,'ONS data MYE 5'!$B$6:$B$445,0))</f>
        <v>158</v>
      </c>
      <c r="F254" s="31">
        <f t="shared" si="6"/>
        <v>5.0625950330269669</v>
      </c>
      <c r="G254" s="31">
        <f t="shared" si="7"/>
        <v>25.629868468429315</v>
      </c>
      <c r="H254" s="31">
        <f>INDEX('Mapping waste'!$D$5:$M$352,MATCH($B254,'Mapping waste'!$B$5:$B$352,0),MATCH(H$3,'Mapping waste'!$D$4:$M$4,0))*$D254</f>
        <v>0</v>
      </c>
      <c r="I254" s="31">
        <f>INDEX('Mapping waste'!$D$5:$M$352,MATCH($B254,'Mapping waste'!$B$5:$B$352,0),MATCH(I$3,'Mapping waste'!$D$4:$M$4,0))*$D254</f>
        <v>0</v>
      </c>
      <c r="J254" s="31">
        <f>INDEX('Mapping waste'!$D$5:$M$352,MATCH($B254,'Mapping waste'!$B$5:$B$352,0),MATCH(J$3,'Mapping waste'!$D$4:$M$4,0))*$D254</f>
        <v>0</v>
      </c>
      <c r="K254" s="31">
        <f>INDEX('Mapping waste'!$D$5:$M$352,MATCH($B254,'Mapping waste'!$B$5:$B$352,0),MATCH(K$3,'Mapping waste'!$D$4:$M$4,0))*$D254</f>
        <v>0</v>
      </c>
      <c r="L254" s="31">
        <f>INDEX('Mapping waste'!$D$5:$M$352,MATCH($B254,'Mapping waste'!$B$5:$B$352,0),MATCH(L$3,'Mapping waste'!$D$4:$M$4,0))*$D254</f>
        <v>63044.28</v>
      </c>
      <c r="M254" s="31">
        <f>INDEX('Mapping waste'!$D$5:$M$352,MATCH($B254,'Mapping waste'!$B$5:$B$352,0),MATCH(M$3,'Mapping waste'!$D$4:$M$4,0))*$D254</f>
        <v>0</v>
      </c>
      <c r="N254" s="31">
        <f>INDEX('Mapping waste'!$D$5:$M$352,MATCH($B254,'Mapping waste'!$B$5:$B$352,0),MATCH(N$3,'Mapping waste'!$D$4:$M$4,0))*$D254</f>
        <v>0</v>
      </c>
      <c r="O254" s="31">
        <f>INDEX('Mapping waste'!$D$5:$M$352,MATCH($B254,'Mapping waste'!$B$5:$B$352,0),MATCH(O$3,'Mapping waste'!$D$4:$M$4,0))*$D254</f>
        <v>19908.719999999998</v>
      </c>
      <c r="P254" s="31">
        <f>INDEX('Mapping waste'!$D$5:$M$352,MATCH($B254,'Mapping waste'!$B$5:$B$352,0),MATCH(P$3,'Mapping waste'!$D$4:$M$4,0))*$D254</f>
        <v>0</v>
      </c>
      <c r="Q254" s="31">
        <f>INDEX('Mapping waste'!$D$5:$M$352,MATCH($B254,'Mapping waste'!$B$5:$B$352,0),MATCH(Q$3,'Mapping waste'!$D$4:$M$4,0))*$D254</f>
        <v>0</v>
      </c>
    </row>
    <row r="255" spans="1:17" x14ac:dyDescent="0.45">
      <c r="A255" s="20" t="s">
        <v>259</v>
      </c>
      <c r="B255" s="20" t="s">
        <v>260</v>
      </c>
      <c r="C255" s="20" t="s">
        <v>5</v>
      </c>
      <c r="D255" s="31">
        <f>INDEX('ONS data MYE 5'!$M$6:$M$445, MATCH($B255,'ONS data MYE 5'!$B$6:$B$445,0))</f>
        <v>124535</v>
      </c>
      <c r="E255" s="31">
        <f>INDEX('ONS data MYE 5'!$N$6:$N$445, MATCH($B255,'ONS data MYE 5'!$B$6:$B$445,0))</f>
        <v>3071</v>
      </c>
      <c r="F255" s="31">
        <f t="shared" si="6"/>
        <v>8.0297585204408222</v>
      </c>
      <c r="G255" s="31">
        <f t="shared" si="7"/>
        <v>64.477021896591978</v>
      </c>
      <c r="H255" s="31">
        <f>INDEX('Mapping waste'!$D$5:$M$352,MATCH($B255,'Mapping waste'!$B$5:$B$352,0),MATCH(H$3,'Mapping waste'!$D$4:$M$4,0))*$D255</f>
        <v>0</v>
      </c>
      <c r="I255" s="31">
        <f>INDEX('Mapping waste'!$D$5:$M$352,MATCH($B255,'Mapping waste'!$B$5:$B$352,0),MATCH(I$3,'Mapping waste'!$D$4:$M$4,0))*$D255</f>
        <v>0</v>
      </c>
      <c r="J255" s="31">
        <f>INDEX('Mapping waste'!$D$5:$M$352,MATCH($B255,'Mapping waste'!$B$5:$B$352,0),MATCH(J$3,'Mapping waste'!$D$4:$M$4,0))*$D255</f>
        <v>0</v>
      </c>
      <c r="K255" s="31">
        <f>INDEX('Mapping waste'!$D$5:$M$352,MATCH($B255,'Mapping waste'!$B$5:$B$352,0),MATCH(K$3,'Mapping waste'!$D$4:$M$4,0))*$D255</f>
        <v>0</v>
      </c>
      <c r="L255" s="31">
        <f>INDEX('Mapping waste'!$D$5:$M$352,MATCH($B255,'Mapping waste'!$B$5:$B$352,0),MATCH(L$3,'Mapping waste'!$D$4:$M$4,0))*$D255</f>
        <v>124535</v>
      </c>
      <c r="M255" s="31">
        <f>INDEX('Mapping waste'!$D$5:$M$352,MATCH($B255,'Mapping waste'!$B$5:$B$352,0),MATCH(M$3,'Mapping waste'!$D$4:$M$4,0))*$D255</f>
        <v>0</v>
      </c>
      <c r="N255" s="31">
        <f>INDEX('Mapping waste'!$D$5:$M$352,MATCH($B255,'Mapping waste'!$B$5:$B$352,0),MATCH(N$3,'Mapping waste'!$D$4:$M$4,0))*$D255</f>
        <v>0</v>
      </c>
      <c r="O255" s="31">
        <f>INDEX('Mapping waste'!$D$5:$M$352,MATCH($B255,'Mapping waste'!$B$5:$B$352,0),MATCH(O$3,'Mapping waste'!$D$4:$M$4,0))*$D255</f>
        <v>0</v>
      </c>
      <c r="P255" s="31">
        <f>INDEX('Mapping waste'!$D$5:$M$352,MATCH($B255,'Mapping waste'!$B$5:$B$352,0),MATCH(P$3,'Mapping waste'!$D$4:$M$4,0))*$D255</f>
        <v>0</v>
      </c>
      <c r="Q255" s="31">
        <f>INDEX('Mapping waste'!$D$5:$M$352,MATCH($B255,'Mapping waste'!$B$5:$B$352,0),MATCH(Q$3,'Mapping waste'!$D$4:$M$4,0))*$D255</f>
        <v>0</v>
      </c>
    </row>
    <row r="256" spans="1:17" x14ac:dyDescent="0.45">
      <c r="A256" s="20" t="s">
        <v>261</v>
      </c>
      <c r="B256" s="20" t="s">
        <v>262</v>
      </c>
      <c r="C256" s="20" t="s">
        <v>5</v>
      </c>
      <c r="D256" s="31">
        <f>INDEX('ONS data MYE 5'!$M$6:$M$445, MATCH($B256,'ONS data MYE 5'!$B$6:$B$445,0))</f>
        <v>114094</v>
      </c>
      <c r="E256" s="31">
        <f>INDEX('ONS data MYE 5'!$N$6:$N$445, MATCH($B256,'ONS data MYE 5'!$B$6:$B$445,0))</f>
        <v>248</v>
      </c>
      <c r="F256" s="31">
        <f t="shared" si="6"/>
        <v>5.5134287461649825</v>
      </c>
      <c r="G256" s="31">
        <f t="shared" si="7"/>
        <v>30.397896539038371</v>
      </c>
      <c r="H256" s="31">
        <f>INDEX('Mapping waste'!$D$5:$M$352,MATCH($B256,'Mapping waste'!$B$5:$B$352,0),MATCH(H$3,'Mapping waste'!$D$4:$M$4,0))*$D256</f>
        <v>0</v>
      </c>
      <c r="I256" s="31">
        <f>INDEX('Mapping waste'!$D$5:$M$352,MATCH($B256,'Mapping waste'!$B$5:$B$352,0),MATCH(I$3,'Mapping waste'!$D$4:$M$4,0))*$D256</f>
        <v>0</v>
      </c>
      <c r="J256" s="31">
        <f>INDEX('Mapping waste'!$D$5:$M$352,MATCH($B256,'Mapping waste'!$B$5:$B$352,0),MATCH(J$3,'Mapping waste'!$D$4:$M$4,0))*$D256</f>
        <v>0</v>
      </c>
      <c r="K256" s="31">
        <f>INDEX('Mapping waste'!$D$5:$M$352,MATCH($B256,'Mapping waste'!$B$5:$B$352,0),MATCH(K$3,'Mapping waste'!$D$4:$M$4,0))*$D256</f>
        <v>0</v>
      </c>
      <c r="L256" s="31">
        <f>INDEX('Mapping waste'!$D$5:$M$352,MATCH($B256,'Mapping waste'!$B$5:$B$352,0),MATCH(L$3,'Mapping waste'!$D$4:$M$4,0))*$D256</f>
        <v>99261.78</v>
      </c>
      <c r="M256" s="31">
        <f>INDEX('Mapping waste'!$D$5:$M$352,MATCH($B256,'Mapping waste'!$B$5:$B$352,0),MATCH(M$3,'Mapping waste'!$D$4:$M$4,0))*$D256</f>
        <v>0</v>
      </c>
      <c r="N256" s="31">
        <f>INDEX('Mapping waste'!$D$5:$M$352,MATCH($B256,'Mapping waste'!$B$5:$B$352,0),MATCH(N$3,'Mapping waste'!$D$4:$M$4,0))*$D256</f>
        <v>0</v>
      </c>
      <c r="O256" s="31">
        <f>INDEX('Mapping waste'!$D$5:$M$352,MATCH($B256,'Mapping waste'!$B$5:$B$352,0),MATCH(O$3,'Mapping waste'!$D$4:$M$4,0))*$D256</f>
        <v>0</v>
      </c>
      <c r="P256" s="31">
        <f>INDEX('Mapping waste'!$D$5:$M$352,MATCH($B256,'Mapping waste'!$B$5:$B$352,0),MATCH(P$3,'Mapping waste'!$D$4:$M$4,0))*$D256</f>
        <v>14832.220000000001</v>
      </c>
      <c r="Q256" s="31">
        <f>INDEX('Mapping waste'!$D$5:$M$352,MATCH($B256,'Mapping waste'!$B$5:$B$352,0),MATCH(Q$3,'Mapping waste'!$D$4:$M$4,0))*$D256</f>
        <v>0</v>
      </c>
    </row>
    <row r="257" spans="1:17" x14ac:dyDescent="0.45">
      <c r="A257" s="20" t="s">
        <v>263</v>
      </c>
      <c r="B257" s="20" t="s">
        <v>264</v>
      </c>
      <c r="C257" s="20" t="s">
        <v>5</v>
      </c>
      <c r="D257" s="31">
        <f>INDEX('ONS data MYE 5'!$M$6:$M$445, MATCH($B257,'ONS data MYE 5'!$B$6:$B$445,0))</f>
        <v>84323</v>
      </c>
      <c r="E257" s="31">
        <f>INDEX('ONS data MYE 5'!$N$6:$N$445, MATCH($B257,'ONS data MYE 5'!$B$6:$B$445,0))</f>
        <v>203</v>
      </c>
      <c r="F257" s="31">
        <f t="shared" si="6"/>
        <v>5.3132059790417872</v>
      </c>
      <c r="G257" s="31">
        <f t="shared" si="7"/>
        <v>28.230157775725395</v>
      </c>
      <c r="H257" s="31">
        <f>INDEX('Mapping waste'!$D$5:$M$352,MATCH($B257,'Mapping waste'!$B$5:$B$352,0),MATCH(H$3,'Mapping waste'!$D$4:$M$4,0))*$D257</f>
        <v>0</v>
      </c>
      <c r="I257" s="31">
        <f>INDEX('Mapping waste'!$D$5:$M$352,MATCH($B257,'Mapping waste'!$B$5:$B$352,0),MATCH(I$3,'Mapping waste'!$D$4:$M$4,0))*$D257</f>
        <v>0</v>
      </c>
      <c r="J257" s="31">
        <f>INDEX('Mapping waste'!$D$5:$M$352,MATCH($B257,'Mapping waste'!$B$5:$B$352,0),MATCH(J$3,'Mapping waste'!$D$4:$M$4,0))*$D257</f>
        <v>0</v>
      </c>
      <c r="K257" s="31">
        <f>INDEX('Mapping waste'!$D$5:$M$352,MATCH($B257,'Mapping waste'!$B$5:$B$352,0),MATCH(K$3,'Mapping waste'!$D$4:$M$4,0))*$D257</f>
        <v>0</v>
      </c>
      <c r="L257" s="31">
        <f>INDEX('Mapping waste'!$D$5:$M$352,MATCH($B257,'Mapping waste'!$B$5:$B$352,0),MATCH(L$3,'Mapping waste'!$D$4:$M$4,0))*$D257</f>
        <v>84323</v>
      </c>
      <c r="M257" s="31">
        <f>INDEX('Mapping waste'!$D$5:$M$352,MATCH($B257,'Mapping waste'!$B$5:$B$352,0),MATCH(M$3,'Mapping waste'!$D$4:$M$4,0))*$D257</f>
        <v>0</v>
      </c>
      <c r="N257" s="31">
        <f>INDEX('Mapping waste'!$D$5:$M$352,MATCH($B257,'Mapping waste'!$B$5:$B$352,0),MATCH(N$3,'Mapping waste'!$D$4:$M$4,0))*$D257</f>
        <v>0</v>
      </c>
      <c r="O257" s="31">
        <f>INDEX('Mapping waste'!$D$5:$M$352,MATCH($B257,'Mapping waste'!$B$5:$B$352,0),MATCH(O$3,'Mapping waste'!$D$4:$M$4,0))*$D257</f>
        <v>0</v>
      </c>
      <c r="P257" s="31">
        <f>INDEX('Mapping waste'!$D$5:$M$352,MATCH($B257,'Mapping waste'!$B$5:$B$352,0),MATCH(P$3,'Mapping waste'!$D$4:$M$4,0))*$D257</f>
        <v>0</v>
      </c>
      <c r="Q257" s="31">
        <f>INDEX('Mapping waste'!$D$5:$M$352,MATCH($B257,'Mapping waste'!$B$5:$B$352,0),MATCH(Q$3,'Mapping waste'!$D$4:$M$4,0))*$D257</f>
        <v>0</v>
      </c>
    </row>
    <row r="258" spans="1:17" x14ac:dyDescent="0.45">
      <c r="A258" s="20" t="s">
        <v>377</v>
      </c>
      <c r="B258" s="20" t="s">
        <v>378</v>
      </c>
      <c r="C258" s="20" t="s">
        <v>5</v>
      </c>
      <c r="D258" s="31">
        <f>INDEX('ONS data MYE 5'!$M$6:$M$445, MATCH($B258,'ONS data MYE 5'!$B$6:$B$445,0))</f>
        <v>258592</v>
      </c>
      <c r="E258" s="31">
        <f>INDEX('ONS data MYE 5'!$N$6:$N$445, MATCH($B258,'ONS data MYE 5'!$B$6:$B$445,0))</f>
        <v>3239</v>
      </c>
      <c r="F258" s="31">
        <f t="shared" si="6"/>
        <v>8.0830199191713294</v>
      </c>
      <c r="G258" s="31">
        <f t="shared" si="7"/>
        <v>65.335211013720482</v>
      </c>
      <c r="H258" s="31">
        <f>INDEX('Mapping waste'!$D$5:$M$352,MATCH($B258,'Mapping waste'!$B$5:$B$352,0),MATCH(H$3,'Mapping waste'!$D$4:$M$4,0))*$D258</f>
        <v>0</v>
      </c>
      <c r="I258" s="31">
        <f>INDEX('Mapping waste'!$D$5:$M$352,MATCH($B258,'Mapping waste'!$B$5:$B$352,0),MATCH(I$3,'Mapping waste'!$D$4:$M$4,0))*$D258</f>
        <v>0</v>
      </c>
      <c r="J258" s="31">
        <f>INDEX('Mapping waste'!$D$5:$M$352,MATCH($B258,'Mapping waste'!$B$5:$B$352,0),MATCH(J$3,'Mapping waste'!$D$4:$M$4,0))*$D258</f>
        <v>0</v>
      </c>
      <c r="K258" s="31">
        <f>INDEX('Mapping waste'!$D$5:$M$352,MATCH($B258,'Mapping waste'!$B$5:$B$352,0),MATCH(K$3,'Mapping waste'!$D$4:$M$4,0))*$D258</f>
        <v>0</v>
      </c>
      <c r="L258" s="31">
        <f>INDEX('Mapping waste'!$D$5:$M$352,MATCH($B258,'Mapping waste'!$B$5:$B$352,0),MATCH(L$3,'Mapping waste'!$D$4:$M$4,0))*$D258</f>
        <v>0</v>
      </c>
      <c r="M258" s="31">
        <f>INDEX('Mapping waste'!$D$5:$M$352,MATCH($B258,'Mapping waste'!$B$5:$B$352,0),MATCH(M$3,'Mapping waste'!$D$4:$M$4,0))*$D258</f>
        <v>258592</v>
      </c>
      <c r="N258" s="31">
        <f>INDEX('Mapping waste'!$D$5:$M$352,MATCH($B258,'Mapping waste'!$B$5:$B$352,0),MATCH(N$3,'Mapping waste'!$D$4:$M$4,0))*$D258</f>
        <v>0</v>
      </c>
      <c r="O258" s="31">
        <f>INDEX('Mapping waste'!$D$5:$M$352,MATCH($B258,'Mapping waste'!$B$5:$B$352,0),MATCH(O$3,'Mapping waste'!$D$4:$M$4,0))*$D258</f>
        <v>0</v>
      </c>
      <c r="P258" s="31">
        <f>INDEX('Mapping waste'!$D$5:$M$352,MATCH($B258,'Mapping waste'!$B$5:$B$352,0),MATCH(P$3,'Mapping waste'!$D$4:$M$4,0))*$D258</f>
        <v>0</v>
      </c>
      <c r="Q258" s="31">
        <f>INDEX('Mapping waste'!$D$5:$M$352,MATCH($B258,'Mapping waste'!$B$5:$B$352,0),MATCH(Q$3,'Mapping waste'!$D$4:$M$4,0))*$D258</f>
        <v>0</v>
      </c>
    </row>
    <row r="259" spans="1:17" x14ac:dyDescent="0.45">
      <c r="A259" s="20" t="s">
        <v>379</v>
      </c>
      <c r="B259" s="20" t="s">
        <v>380</v>
      </c>
      <c r="C259" s="20" t="s">
        <v>5</v>
      </c>
      <c r="D259" s="31">
        <f>INDEX('ONS data MYE 5'!$M$6:$M$445, MATCH($B259,'ONS data MYE 5'!$B$6:$B$445,0))</f>
        <v>132201</v>
      </c>
      <c r="E259" s="31">
        <f>INDEX('ONS data MYE 5'!$N$6:$N$445, MATCH($B259,'ONS data MYE 5'!$B$6:$B$445,0))</f>
        <v>2102</v>
      </c>
      <c r="F259" s="31">
        <f t="shared" si="6"/>
        <v>7.6506445514368968</v>
      </c>
      <c r="G259" s="31">
        <f t="shared" si="7"/>
        <v>58.532362052431075</v>
      </c>
      <c r="H259" s="31">
        <f>INDEX('Mapping waste'!$D$5:$M$352,MATCH($B259,'Mapping waste'!$B$5:$B$352,0),MATCH(H$3,'Mapping waste'!$D$4:$M$4,0))*$D259</f>
        <v>0</v>
      </c>
      <c r="I259" s="31">
        <f>INDEX('Mapping waste'!$D$5:$M$352,MATCH($B259,'Mapping waste'!$B$5:$B$352,0),MATCH(I$3,'Mapping waste'!$D$4:$M$4,0))*$D259</f>
        <v>0</v>
      </c>
      <c r="J259" s="31">
        <f>INDEX('Mapping waste'!$D$5:$M$352,MATCH($B259,'Mapping waste'!$B$5:$B$352,0),MATCH(J$3,'Mapping waste'!$D$4:$M$4,0))*$D259</f>
        <v>0</v>
      </c>
      <c r="K259" s="31">
        <f>INDEX('Mapping waste'!$D$5:$M$352,MATCH($B259,'Mapping waste'!$B$5:$B$352,0),MATCH(K$3,'Mapping waste'!$D$4:$M$4,0))*$D259</f>
        <v>0</v>
      </c>
      <c r="L259" s="31">
        <f>INDEX('Mapping waste'!$D$5:$M$352,MATCH($B259,'Mapping waste'!$B$5:$B$352,0),MATCH(L$3,'Mapping waste'!$D$4:$M$4,0))*$D259</f>
        <v>0</v>
      </c>
      <c r="M259" s="31">
        <f>INDEX('Mapping waste'!$D$5:$M$352,MATCH($B259,'Mapping waste'!$B$5:$B$352,0),MATCH(M$3,'Mapping waste'!$D$4:$M$4,0))*$D259</f>
        <v>132201</v>
      </c>
      <c r="N259" s="31">
        <f>INDEX('Mapping waste'!$D$5:$M$352,MATCH($B259,'Mapping waste'!$B$5:$B$352,0),MATCH(N$3,'Mapping waste'!$D$4:$M$4,0))*$D259</f>
        <v>0</v>
      </c>
      <c r="O259" s="31">
        <f>INDEX('Mapping waste'!$D$5:$M$352,MATCH($B259,'Mapping waste'!$B$5:$B$352,0),MATCH(O$3,'Mapping waste'!$D$4:$M$4,0))*$D259</f>
        <v>0</v>
      </c>
      <c r="P259" s="31">
        <f>INDEX('Mapping waste'!$D$5:$M$352,MATCH($B259,'Mapping waste'!$B$5:$B$352,0),MATCH(P$3,'Mapping waste'!$D$4:$M$4,0))*$D259</f>
        <v>0</v>
      </c>
      <c r="Q259" s="31">
        <f>INDEX('Mapping waste'!$D$5:$M$352,MATCH($B259,'Mapping waste'!$B$5:$B$352,0),MATCH(Q$3,'Mapping waste'!$D$4:$M$4,0))*$D259</f>
        <v>0</v>
      </c>
    </row>
    <row r="260" spans="1:17" x14ac:dyDescent="0.45">
      <c r="A260" s="20" t="s">
        <v>381</v>
      </c>
      <c r="B260" s="20" t="s">
        <v>382</v>
      </c>
      <c r="C260" s="20" t="s">
        <v>5</v>
      </c>
      <c r="D260" s="31">
        <f>INDEX('ONS data MYE 5'!$M$6:$M$445, MATCH($B260,'ONS data MYE 5'!$B$6:$B$445,0))</f>
        <v>135046</v>
      </c>
      <c r="E260" s="31">
        <f>INDEX('ONS data MYE 5'!$N$6:$N$445, MATCH($B260,'ONS data MYE 5'!$B$6:$B$445,0))</f>
        <v>166</v>
      </c>
      <c r="F260" s="31">
        <f t="shared" si="6"/>
        <v>5.1119877883565437</v>
      </c>
      <c r="G260" s="31">
        <f t="shared" si="7"/>
        <v>26.132419148306425</v>
      </c>
      <c r="H260" s="31">
        <f>INDEX('Mapping waste'!$D$5:$M$352,MATCH($B260,'Mapping waste'!$B$5:$B$352,0),MATCH(H$3,'Mapping waste'!$D$4:$M$4,0))*$D260</f>
        <v>0</v>
      </c>
      <c r="I260" s="31">
        <f>INDEX('Mapping waste'!$D$5:$M$352,MATCH($B260,'Mapping waste'!$B$5:$B$352,0),MATCH(I$3,'Mapping waste'!$D$4:$M$4,0))*$D260</f>
        <v>0</v>
      </c>
      <c r="J260" s="31">
        <f>INDEX('Mapping waste'!$D$5:$M$352,MATCH($B260,'Mapping waste'!$B$5:$B$352,0),MATCH(J$3,'Mapping waste'!$D$4:$M$4,0))*$D260</f>
        <v>0</v>
      </c>
      <c r="K260" s="31">
        <f>INDEX('Mapping waste'!$D$5:$M$352,MATCH($B260,'Mapping waste'!$B$5:$B$352,0),MATCH(K$3,'Mapping waste'!$D$4:$M$4,0))*$D260</f>
        <v>0</v>
      </c>
      <c r="L260" s="31">
        <f>INDEX('Mapping waste'!$D$5:$M$352,MATCH($B260,'Mapping waste'!$B$5:$B$352,0),MATCH(L$3,'Mapping waste'!$D$4:$M$4,0))*$D260</f>
        <v>0</v>
      </c>
      <c r="M260" s="31">
        <f>INDEX('Mapping waste'!$D$5:$M$352,MATCH($B260,'Mapping waste'!$B$5:$B$352,0),MATCH(M$3,'Mapping waste'!$D$4:$M$4,0))*$D260</f>
        <v>135046</v>
      </c>
      <c r="N260" s="31">
        <f>INDEX('Mapping waste'!$D$5:$M$352,MATCH($B260,'Mapping waste'!$B$5:$B$352,0),MATCH(N$3,'Mapping waste'!$D$4:$M$4,0))*$D260</f>
        <v>0</v>
      </c>
      <c r="O260" s="31">
        <f>INDEX('Mapping waste'!$D$5:$M$352,MATCH($B260,'Mapping waste'!$B$5:$B$352,0),MATCH(O$3,'Mapping waste'!$D$4:$M$4,0))*$D260</f>
        <v>0</v>
      </c>
      <c r="P260" s="31">
        <f>INDEX('Mapping waste'!$D$5:$M$352,MATCH($B260,'Mapping waste'!$B$5:$B$352,0),MATCH(P$3,'Mapping waste'!$D$4:$M$4,0))*$D260</f>
        <v>0</v>
      </c>
      <c r="Q260" s="31">
        <f>INDEX('Mapping waste'!$D$5:$M$352,MATCH($B260,'Mapping waste'!$B$5:$B$352,0),MATCH(Q$3,'Mapping waste'!$D$4:$M$4,0))*$D260</f>
        <v>0</v>
      </c>
    </row>
    <row r="261" spans="1:17" x14ac:dyDescent="0.45">
      <c r="A261" s="20" t="s">
        <v>383</v>
      </c>
      <c r="B261" s="20" t="s">
        <v>384</v>
      </c>
      <c r="C261" s="20" t="s">
        <v>5</v>
      </c>
      <c r="D261" s="31">
        <f>INDEX('ONS data MYE 5'!$M$6:$M$445, MATCH($B261,'ONS data MYE 5'!$B$6:$B$445,0))</f>
        <v>121030</v>
      </c>
      <c r="E261" s="31">
        <f>INDEX('ONS data MYE 5'!$N$6:$N$445, MATCH($B261,'ONS data MYE 5'!$B$6:$B$445,0))</f>
        <v>2573</v>
      </c>
      <c r="F261" s="31">
        <f t="shared" si="6"/>
        <v>7.8528278122817445</v>
      </c>
      <c r="G261" s="31">
        <f t="shared" si="7"/>
        <v>61.666904649345689</v>
      </c>
      <c r="H261" s="31">
        <f>INDEX('Mapping waste'!$D$5:$M$352,MATCH($B261,'Mapping waste'!$B$5:$B$352,0),MATCH(H$3,'Mapping waste'!$D$4:$M$4,0))*$D261</f>
        <v>0</v>
      </c>
      <c r="I261" s="31">
        <f>INDEX('Mapping waste'!$D$5:$M$352,MATCH($B261,'Mapping waste'!$B$5:$B$352,0),MATCH(I$3,'Mapping waste'!$D$4:$M$4,0))*$D261</f>
        <v>0</v>
      </c>
      <c r="J261" s="31">
        <f>INDEX('Mapping waste'!$D$5:$M$352,MATCH($B261,'Mapping waste'!$B$5:$B$352,0),MATCH(J$3,'Mapping waste'!$D$4:$M$4,0))*$D261</f>
        <v>0</v>
      </c>
      <c r="K261" s="31">
        <f>INDEX('Mapping waste'!$D$5:$M$352,MATCH($B261,'Mapping waste'!$B$5:$B$352,0),MATCH(K$3,'Mapping waste'!$D$4:$M$4,0))*$D261</f>
        <v>0</v>
      </c>
      <c r="L261" s="31">
        <f>INDEX('Mapping waste'!$D$5:$M$352,MATCH($B261,'Mapping waste'!$B$5:$B$352,0),MATCH(L$3,'Mapping waste'!$D$4:$M$4,0))*$D261</f>
        <v>0</v>
      </c>
      <c r="M261" s="31">
        <f>INDEX('Mapping waste'!$D$5:$M$352,MATCH($B261,'Mapping waste'!$B$5:$B$352,0),MATCH(M$3,'Mapping waste'!$D$4:$M$4,0))*$D261</f>
        <v>121030</v>
      </c>
      <c r="N261" s="31">
        <f>INDEX('Mapping waste'!$D$5:$M$352,MATCH($B261,'Mapping waste'!$B$5:$B$352,0),MATCH(N$3,'Mapping waste'!$D$4:$M$4,0))*$D261</f>
        <v>0</v>
      </c>
      <c r="O261" s="31">
        <f>INDEX('Mapping waste'!$D$5:$M$352,MATCH($B261,'Mapping waste'!$B$5:$B$352,0),MATCH(O$3,'Mapping waste'!$D$4:$M$4,0))*$D261</f>
        <v>0</v>
      </c>
      <c r="P261" s="31">
        <f>INDEX('Mapping waste'!$D$5:$M$352,MATCH($B261,'Mapping waste'!$B$5:$B$352,0),MATCH(P$3,'Mapping waste'!$D$4:$M$4,0))*$D261</f>
        <v>0</v>
      </c>
      <c r="Q261" s="31">
        <f>INDEX('Mapping waste'!$D$5:$M$352,MATCH($B261,'Mapping waste'!$B$5:$B$352,0),MATCH(Q$3,'Mapping waste'!$D$4:$M$4,0))*$D261</f>
        <v>0</v>
      </c>
    </row>
    <row r="262" spans="1:17" x14ac:dyDescent="0.45">
      <c r="A262" s="20" t="s">
        <v>385</v>
      </c>
      <c r="B262" s="20" t="s">
        <v>386</v>
      </c>
      <c r="C262" s="20" t="s">
        <v>5</v>
      </c>
      <c r="D262" s="31">
        <f>INDEX('ONS data MYE 5'!$M$6:$M$445, MATCH($B262,'ONS data MYE 5'!$B$6:$B$445,0))</f>
        <v>78706</v>
      </c>
      <c r="E262" s="31">
        <f>INDEX('ONS data MYE 5'!$N$6:$N$445, MATCH($B262,'ONS data MYE 5'!$B$6:$B$445,0))</f>
        <v>86</v>
      </c>
      <c r="F262" s="31">
        <f t="shared" ref="F262:F325" si="8">LN(E262)</f>
        <v>4.4543472962535073</v>
      </c>
      <c r="G262" s="31">
        <f t="shared" ref="G262:G325" si="9">F262*F262</f>
        <v>19.841209835640932</v>
      </c>
      <c r="H262" s="31">
        <f>INDEX('Mapping waste'!$D$5:$M$352,MATCH($B262,'Mapping waste'!$B$5:$B$352,0),MATCH(H$3,'Mapping waste'!$D$4:$M$4,0))*$D262</f>
        <v>0</v>
      </c>
      <c r="I262" s="31">
        <f>INDEX('Mapping waste'!$D$5:$M$352,MATCH($B262,'Mapping waste'!$B$5:$B$352,0),MATCH(I$3,'Mapping waste'!$D$4:$M$4,0))*$D262</f>
        <v>0</v>
      </c>
      <c r="J262" s="31">
        <f>INDEX('Mapping waste'!$D$5:$M$352,MATCH($B262,'Mapping waste'!$B$5:$B$352,0),MATCH(J$3,'Mapping waste'!$D$4:$M$4,0))*$D262</f>
        <v>0</v>
      </c>
      <c r="K262" s="31">
        <f>INDEX('Mapping waste'!$D$5:$M$352,MATCH($B262,'Mapping waste'!$B$5:$B$352,0),MATCH(K$3,'Mapping waste'!$D$4:$M$4,0))*$D262</f>
        <v>0</v>
      </c>
      <c r="L262" s="31">
        <f>INDEX('Mapping waste'!$D$5:$M$352,MATCH($B262,'Mapping waste'!$B$5:$B$352,0),MATCH(L$3,'Mapping waste'!$D$4:$M$4,0))*$D262</f>
        <v>0</v>
      </c>
      <c r="M262" s="31">
        <f>INDEX('Mapping waste'!$D$5:$M$352,MATCH($B262,'Mapping waste'!$B$5:$B$352,0),MATCH(M$3,'Mapping waste'!$D$4:$M$4,0))*$D262</f>
        <v>78706</v>
      </c>
      <c r="N262" s="31">
        <f>INDEX('Mapping waste'!$D$5:$M$352,MATCH($B262,'Mapping waste'!$B$5:$B$352,0),MATCH(N$3,'Mapping waste'!$D$4:$M$4,0))*$D262</f>
        <v>0</v>
      </c>
      <c r="O262" s="31">
        <f>INDEX('Mapping waste'!$D$5:$M$352,MATCH($B262,'Mapping waste'!$B$5:$B$352,0),MATCH(O$3,'Mapping waste'!$D$4:$M$4,0))*$D262</f>
        <v>0</v>
      </c>
      <c r="P262" s="31">
        <f>INDEX('Mapping waste'!$D$5:$M$352,MATCH($B262,'Mapping waste'!$B$5:$B$352,0),MATCH(P$3,'Mapping waste'!$D$4:$M$4,0))*$D262</f>
        <v>0</v>
      </c>
      <c r="Q262" s="31">
        <f>INDEX('Mapping waste'!$D$5:$M$352,MATCH($B262,'Mapping waste'!$B$5:$B$352,0),MATCH(Q$3,'Mapping waste'!$D$4:$M$4,0))*$D262</f>
        <v>0</v>
      </c>
    </row>
    <row r="263" spans="1:17" x14ac:dyDescent="0.45">
      <c r="A263" s="20" t="s">
        <v>387</v>
      </c>
      <c r="B263" s="20" t="s">
        <v>388</v>
      </c>
      <c r="C263" s="20" t="s">
        <v>5</v>
      </c>
      <c r="D263" s="31">
        <f>INDEX('ONS data MYE 5'!$M$6:$M$445, MATCH($B263,'ONS data MYE 5'!$B$6:$B$445,0))</f>
        <v>93839</v>
      </c>
      <c r="E263" s="31">
        <f>INDEX('ONS data MYE 5'!$N$6:$N$445, MATCH($B263,'ONS data MYE 5'!$B$6:$B$445,0))</f>
        <v>86</v>
      </c>
      <c r="F263" s="31">
        <f t="shared" si="8"/>
        <v>4.4543472962535073</v>
      </c>
      <c r="G263" s="31">
        <f t="shared" si="9"/>
        <v>19.841209835640932</v>
      </c>
      <c r="H263" s="31">
        <f>INDEX('Mapping waste'!$D$5:$M$352,MATCH($B263,'Mapping waste'!$B$5:$B$352,0),MATCH(H$3,'Mapping waste'!$D$4:$M$4,0))*$D263</f>
        <v>0</v>
      </c>
      <c r="I263" s="31">
        <f>INDEX('Mapping waste'!$D$5:$M$352,MATCH($B263,'Mapping waste'!$B$5:$B$352,0),MATCH(I$3,'Mapping waste'!$D$4:$M$4,0))*$D263</f>
        <v>0</v>
      </c>
      <c r="J263" s="31">
        <f>INDEX('Mapping waste'!$D$5:$M$352,MATCH($B263,'Mapping waste'!$B$5:$B$352,0),MATCH(J$3,'Mapping waste'!$D$4:$M$4,0))*$D263</f>
        <v>0</v>
      </c>
      <c r="K263" s="31">
        <f>INDEX('Mapping waste'!$D$5:$M$352,MATCH($B263,'Mapping waste'!$B$5:$B$352,0),MATCH(K$3,'Mapping waste'!$D$4:$M$4,0))*$D263</f>
        <v>0</v>
      </c>
      <c r="L263" s="31">
        <f>INDEX('Mapping waste'!$D$5:$M$352,MATCH($B263,'Mapping waste'!$B$5:$B$352,0),MATCH(L$3,'Mapping waste'!$D$4:$M$4,0))*$D263</f>
        <v>0</v>
      </c>
      <c r="M263" s="31">
        <f>INDEX('Mapping waste'!$D$5:$M$352,MATCH($B263,'Mapping waste'!$B$5:$B$352,0),MATCH(M$3,'Mapping waste'!$D$4:$M$4,0))*$D263</f>
        <v>93839</v>
      </c>
      <c r="N263" s="31">
        <f>INDEX('Mapping waste'!$D$5:$M$352,MATCH($B263,'Mapping waste'!$B$5:$B$352,0),MATCH(N$3,'Mapping waste'!$D$4:$M$4,0))*$D263</f>
        <v>0</v>
      </c>
      <c r="O263" s="31">
        <f>INDEX('Mapping waste'!$D$5:$M$352,MATCH($B263,'Mapping waste'!$B$5:$B$352,0),MATCH(O$3,'Mapping waste'!$D$4:$M$4,0))*$D263</f>
        <v>0</v>
      </c>
      <c r="P263" s="31">
        <f>INDEX('Mapping waste'!$D$5:$M$352,MATCH($B263,'Mapping waste'!$B$5:$B$352,0),MATCH(P$3,'Mapping waste'!$D$4:$M$4,0))*$D263</f>
        <v>0</v>
      </c>
      <c r="Q263" s="31">
        <f>INDEX('Mapping waste'!$D$5:$M$352,MATCH($B263,'Mapping waste'!$B$5:$B$352,0),MATCH(Q$3,'Mapping waste'!$D$4:$M$4,0))*$D263</f>
        <v>0</v>
      </c>
    </row>
    <row r="264" spans="1:17" x14ac:dyDescent="0.45">
      <c r="A264" s="20" t="s">
        <v>389</v>
      </c>
      <c r="B264" s="20" t="s">
        <v>390</v>
      </c>
      <c r="C264" s="20" t="s">
        <v>5</v>
      </c>
      <c r="D264" s="31">
        <f>INDEX('ONS data MYE 5'!$M$6:$M$445, MATCH($B264,'ONS data MYE 5'!$B$6:$B$445,0))</f>
        <v>84112</v>
      </c>
      <c r="E264" s="31">
        <f>INDEX('ONS data MYE 5'!$N$6:$N$445, MATCH($B264,'ONS data MYE 5'!$B$6:$B$445,0))</f>
        <v>95</v>
      </c>
      <c r="F264" s="31">
        <f t="shared" si="8"/>
        <v>4.5538768916005408</v>
      </c>
      <c r="G264" s="31">
        <f t="shared" si="9"/>
        <v>20.737794743853403</v>
      </c>
      <c r="H264" s="31">
        <f>INDEX('Mapping waste'!$D$5:$M$352,MATCH($B264,'Mapping waste'!$B$5:$B$352,0),MATCH(H$3,'Mapping waste'!$D$4:$M$4,0))*$D264</f>
        <v>0</v>
      </c>
      <c r="I264" s="31">
        <f>INDEX('Mapping waste'!$D$5:$M$352,MATCH($B264,'Mapping waste'!$B$5:$B$352,0),MATCH(I$3,'Mapping waste'!$D$4:$M$4,0))*$D264</f>
        <v>0</v>
      </c>
      <c r="J264" s="31">
        <f>INDEX('Mapping waste'!$D$5:$M$352,MATCH($B264,'Mapping waste'!$B$5:$B$352,0),MATCH(J$3,'Mapping waste'!$D$4:$M$4,0))*$D264</f>
        <v>0</v>
      </c>
      <c r="K264" s="31">
        <f>INDEX('Mapping waste'!$D$5:$M$352,MATCH($B264,'Mapping waste'!$B$5:$B$352,0),MATCH(K$3,'Mapping waste'!$D$4:$M$4,0))*$D264</f>
        <v>0</v>
      </c>
      <c r="L264" s="31">
        <f>INDEX('Mapping waste'!$D$5:$M$352,MATCH($B264,'Mapping waste'!$B$5:$B$352,0),MATCH(L$3,'Mapping waste'!$D$4:$M$4,0))*$D264</f>
        <v>0</v>
      </c>
      <c r="M264" s="31">
        <f>INDEX('Mapping waste'!$D$5:$M$352,MATCH($B264,'Mapping waste'!$B$5:$B$352,0),MATCH(M$3,'Mapping waste'!$D$4:$M$4,0))*$D264</f>
        <v>84112</v>
      </c>
      <c r="N264" s="31">
        <f>INDEX('Mapping waste'!$D$5:$M$352,MATCH($B264,'Mapping waste'!$B$5:$B$352,0),MATCH(N$3,'Mapping waste'!$D$4:$M$4,0))*$D264</f>
        <v>0</v>
      </c>
      <c r="O264" s="31">
        <f>INDEX('Mapping waste'!$D$5:$M$352,MATCH($B264,'Mapping waste'!$B$5:$B$352,0),MATCH(O$3,'Mapping waste'!$D$4:$M$4,0))*$D264</f>
        <v>0</v>
      </c>
      <c r="P264" s="31">
        <f>INDEX('Mapping waste'!$D$5:$M$352,MATCH($B264,'Mapping waste'!$B$5:$B$352,0),MATCH(P$3,'Mapping waste'!$D$4:$M$4,0))*$D264</f>
        <v>0</v>
      </c>
      <c r="Q264" s="31">
        <f>INDEX('Mapping waste'!$D$5:$M$352,MATCH($B264,'Mapping waste'!$B$5:$B$352,0),MATCH(Q$3,'Mapping waste'!$D$4:$M$4,0))*$D264</f>
        <v>0</v>
      </c>
    </row>
    <row r="265" spans="1:17" x14ac:dyDescent="0.45">
      <c r="A265" s="20" t="s">
        <v>391</v>
      </c>
      <c r="B265" s="20" t="s">
        <v>392</v>
      </c>
      <c r="C265" s="20" t="s">
        <v>5</v>
      </c>
      <c r="D265" s="31">
        <f>INDEX('ONS data MYE 5'!$M$6:$M$445, MATCH($B265,'ONS data MYE 5'!$B$6:$B$445,0))</f>
        <v>126088</v>
      </c>
      <c r="E265" s="31">
        <f>INDEX('ONS data MYE 5'!$N$6:$N$445, MATCH($B265,'ONS data MYE 5'!$B$6:$B$445,0))</f>
        <v>187</v>
      </c>
      <c r="F265" s="31">
        <f t="shared" si="8"/>
        <v>5.2311086168545868</v>
      </c>
      <c r="G265" s="31">
        <f t="shared" si="9"/>
        <v>27.364497361330308</v>
      </c>
      <c r="H265" s="31">
        <f>INDEX('Mapping waste'!$D$5:$M$352,MATCH($B265,'Mapping waste'!$B$5:$B$352,0),MATCH(H$3,'Mapping waste'!$D$4:$M$4,0))*$D265</f>
        <v>0</v>
      </c>
      <c r="I265" s="31">
        <f>INDEX('Mapping waste'!$D$5:$M$352,MATCH($B265,'Mapping waste'!$B$5:$B$352,0),MATCH(I$3,'Mapping waste'!$D$4:$M$4,0))*$D265</f>
        <v>0</v>
      </c>
      <c r="J265" s="31">
        <f>INDEX('Mapping waste'!$D$5:$M$352,MATCH($B265,'Mapping waste'!$B$5:$B$352,0),MATCH(J$3,'Mapping waste'!$D$4:$M$4,0))*$D265</f>
        <v>0</v>
      </c>
      <c r="K265" s="31">
        <f>INDEX('Mapping waste'!$D$5:$M$352,MATCH($B265,'Mapping waste'!$B$5:$B$352,0),MATCH(K$3,'Mapping waste'!$D$4:$M$4,0))*$D265</f>
        <v>0</v>
      </c>
      <c r="L265" s="31">
        <f>INDEX('Mapping waste'!$D$5:$M$352,MATCH($B265,'Mapping waste'!$B$5:$B$352,0),MATCH(L$3,'Mapping waste'!$D$4:$M$4,0))*$D265</f>
        <v>0</v>
      </c>
      <c r="M265" s="31">
        <f>INDEX('Mapping waste'!$D$5:$M$352,MATCH($B265,'Mapping waste'!$B$5:$B$352,0),MATCH(M$3,'Mapping waste'!$D$4:$M$4,0))*$D265</f>
        <v>126088</v>
      </c>
      <c r="N265" s="31">
        <f>INDEX('Mapping waste'!$D$5:$M$352,MATCH($B265,'Mapping waste'!$B$5:$B$352,0),MATCH(N$3,'Mapping waste'!$D$4:$M$4,0))*$D265</f>
        <v>0</v>
      </c>
      <c r="O265" s="31">
        <f>INDEX('Mapping waste'!$D$5:$M$352,MATCH($B265,'Mapping waste'!$B$5:$B$352,0),MATCH(O$3,'Mapping waste'!$D$4:$M$4,0))*$D265</f>
        <v>0</v>
      </c>
      <c r="P265" s="31">
        <f>INDEX('Mapping waste'!$D$5:$M$352,MATCH($B265,'Mapping waste'!$B$5:$B$352,0),MATCH(P$3,'Mapping waste'!$D$4:$M$4,0))*$D265</f>
        <v>0</v>
      </c>
      <c r="Q265" s="31">
        <f>INDEX('Mapping waste'!$D$5:$M$352,MATCH($B265,'Mapping waste'!$B$5:$B$352,0),MATCH(Q$3,'Mapping waste'!$D$4:$M$4,0))*$D265</f>
        <v>0</v>
      </c>
    </row>
    <row r="266" spans="1:17" x14ac:dyDescent="0.45">
      <c r="A266" s="20" t="s">
        <v>393</v>
      </c>
      <c r="B266" s="20" t="s">
        <v>394</v>
      </c>
      <c r="C266" s="20" t="s">
        <v>5</v>
      </c>
      <c r="D266" s="31">
        <f>INDEX('ONS data MYE 5'!$M$6:$M$445, MATCH($B266,'ONS data MYE 5'!$B$6:$B$445,0))</f>
        <v>65127</v>
      </c>
      <c r="E266" s="31">
        <f>INDEX('ONS data MYE 5'!$N$6:$N$445, MATCH($B266,'ONS data MYE 5'!$B$6:$B$445,0))</f>
        <v>66</v>
      </c>
      <c r="F266" s="31">
        <f t="shared" si="8"/>
        <v>4.1896547420264252</v>
      </c>
      <c r="G266" s="31">
        <f t="shared" si="9"/>
        <v>17.553206857384513</v>
      </c>
      <c r="H266" s="31">
        <f>INDEX('Mapping waste'!$D$5:$M$352,MATCH($B266,'Mapping waste'!$B$5:$B$352,0),MATCH(H$3,'Mapping waste'!$D$4:$M$4,0))*$D266</f>
        <v>0</v>
      </c>
      <c r="I266" s="31">
        <f>INDEX('Mapping waste'!$D$5:$M$352,MATCH($B266,'Mapping waste'!$B$5:$B$352,0),MATCH(I$3,'Mapping waste'!$D$4:$M$4,0))*$D266</f>
        <v>0</v>
      </c>
      <c r="J266" s="31">
        <f>INDEX('Mapping waste'!$D$5:$M$352,MATCH($B266,'Mapping waste'!$B$5:$B$352,0),MATCH(J$3,'Mapping waste'!$D$4:$M$4,0))*$D266</f>
        <v>0</v>
      </c>
      <c r="K266" s="31">
        <f>INDEX('Mapping waste'!$D$5:$M$352,MATCH($B266,'Mapping waste'!$B$5:$B$352,0),MATCH(K$3,'Mapping waste'!$D$4:$M$4,0))*$D266</f>
        <v>0</v>
      </c>
      <c r="L266" s="31">
        <f>INDEX('Mapping waste'!$D$5:$M$352,MATCH($B266,'Mapping waste'!$B$5:$B$352,0),MATCH(L$3,'Mapping waste'!$D$4:$M$4,0))*$D266</f>
        <v>0</v>
      </c>
      <c r="M266" s="31">
        <f>INDEX('Mapping waste'!$D$5:$M$352,MATCH($B266,'Mapping waste'!$B$5:$B$352,0),MATCH(M$3,'Mapping waste'!$D$4:$M$4,0))*$D266</f>
        <v>65127</v>
      </c>
      <c r="N266" s="31">
        <f>INDEX('Mapping waste'!$D$5:$M$352,MATCH($B266,'Mapping waste'!$B$5:$B$352,0),MATCH(N$3,'Mapping waste'!$D$4:$M$4,0))*$D266</f>
        <v>0</v>
      </c>
      <c r="O266" s="31">
        <f>INDEX('Mapping waste'!$D$5:$M$352,MATCH($B266,'Mapping waste'!$B$5:$B$352,0),MATCH(O$3,'Mapping waste'!$D$4:$M$4,0))*$D266</f>
        <v>0</v>
      </c>
      <c r="P266" s="31">
        <f>INDEX('Mapping waste'!$D$5:$M$352,MATCH($B266,'Mapping waste'!$B$5:$B$352,0),MATCH(P$3,'Mapping waste'!$D$4:$M$4,0))*$D266</f>
        <v>0</v>
      </c>
      <c r="Q266" s="31">
        <f>INDEX('Mapping waste'!$D$5:$M$352,MATCH($B266,'Mapping waste'!$B$5:$B$352,0),MATCH(Q$3,'Mapping waste'!$D$4:$M$4,0))*$D266</f>
        <v>0</v>
      </c>
    </row>
    <row r="267" spans="1:17" x14ac:dyDescent="0.45">
      <c r="A267" s="20" t="s">
        <v>395</v>
      </c>
      <c r="B267" s="20" t="s">
        <v>396</v>
      </c>
      <c r="C267" s="20" t="s">
        <v>5</v>
      </c>
      <c r="D267" s="31">
        <f>INDEX('ONS data MYE 5'!$M$6:$M$445, MATCH($B267,'ONS data MYE 5'!$B$6:$B$445,0))</f>
        <v>53982</v>
      </c>
      <c r="E267" s="31">
        <f>INDEX('ONS data MYE 5'!$N$6:$N$445, MATCH($B267,'ONS data MYE 5'!$B$6:$B$445,0))</f>
        <v>47</v>
      </c>
      <c r="F267" s="31">
        <f t="shared" si="8"/>
        <v>3.8501476017100584</v>
      </c>
      <c r="G267" s="31">
        <f t="shared" si="9"/>
        <v>14.823636554953715</v>
      </c>
      <c r="H267" s="31">
        <f>INDEX('Mapping waste'!$D$5:$M$352,MATCH($B267,'Mapping waste'!$B$5:$B$352,0),MATCH(H$3,'Mapping waste'!$D$4:$M$4,0))*$D267</f>
        <v>0</v>
      </c>
      <c r="I267" s="31">
        <f>INDEX('Mapping waste'!$D$5:$M$352,MATCH($B267,'Mapping waste'!$B$5:$B$352,0),MATCH(I$3,'Mapping waste'!$D$4:$M$4,0))*$D267</f>
        <v>0</v>
      </c>
      <c r="J267" s="31">
        <f>INDEX('Mapping waste'!$D$5:$M$352,MATCH($B267,'Mapping waste'!$B$5:$B$352,0),MATCH(J$3,'Mapping waste'!$D$4:$M$4,0))*$D267</f>
        <v>0</v>
      </c>
      <c r="K267" s="31">
        <f>INDEX('Mapping waste'!$D$5:$M$352,MATCH($B267,'Mapping waste'!$B$5:$B$352,0),MATCH(K$3,'Mapping waste'!$D$4:$M$4,0))*$D267</f>
        <v>0</v>
      </c>
      <c r="L267" s="31">
        <f>INDEX('Mapping waste'!$D$5:$M$352,MATCH($B267,'Mapping waste'!$B$5:$B$352,0),MATCH(L$3,'Mapping waste'!$D$4:$M$4,0))*$D267</f>
        <v>0</v>
      </c>
      <c r="M267" s="31">
        <f>INDEX('Mapping waste'!$D$5:$M$352,MATCH($B267,'Mapping waste'!$B$5:$B$352,0),MATCH(M$3,'Mapping waste'!$D$4:$M$4,0))*$D267</f>
        <v>53982</v>
      </c>
      <c r="N267" s="31">
        <f>INDEX('Mapping waste'!$D$5:$M$352,MATCH($B267,'Mapping waste'!$B$5:$B$352,0),MATCH(N$3,'Mapping waste'!$D$4:$M$4,0))*$D267</f>
        <v>0</v>
      </c>
      <c r="O267" s="31">
        <f>INDEX('Mapping waste'!$D$5:$M$352,MATCH($B267,'Mapping waste'!$B$5:$B$352,0),MATCH(O$3,'Mapping waste'!$D$4:$M$4,0))*$D267</f>
        <v>0</v>
      </c>
      <c r="P267" s="31">
        <f>INDEX('Mapping waste'!$D$5:$M$352,MATCH($B267,'Mapping waste'!$B$5:$B$352,0),MATCH(P$3,'Mapping waste'!$D$4:$M$4,0))*$D267</f>
        <v>0</v>
      </c>
      <c r="Q267" s="31">
        <f>INDEX('Mapping waste'!$D$5:$M$352,MATCH($B267,'Mapping waste'!$B$5:$B$352,0),MATCH(Q$3,'Mapping waste'!$D$4:$M$4,0))*$D267</f>
        <v>0</v>
      </c>
    </row>
    <row r="268" spans="1:17" x14ac:dyDescent="0.45">
      <c r="A268" s="20" t="s">
        <v>437</v>
      </c>
      <c r="B268" s="20" t="s">
        <v>438</v>
      </c>
      <c r="C268" s="20" t="s">
        <v>5</v>
      </c>
      <c r="D268" s="31">
        <f>INDEX('ONS data MYE 5'!$M$6:$M$445, MATCH($B268,'ONS data MYE 5'!$B$6:$B$445,0))</f>
        <v>214028</v>
      </c>
      <c r="E268" s="31">
        <f>INDEX('ONS data MYE 5'!$N$6:$N$445, MATCH($B268,'ONS data MYE 5'!$B$6:$B$445,0))</f>
        <v>930</v>
      </c>
      <c r="F268" s="31">
        <f t="shared" si="8"/>
        <v>6.8351845861473013</v>
      </c>
      <c r="G268" s="31">
        <f t="shared" si="9"/>
        <v>46.719748326705655</v>
      </c>
      <c r="H268" s="31">
        <f>INDEX('Mapping waste'!$D$5:$M$352,MATCH($B268,'Mapping waste'!$B$5:$B$352,0),MATCH(H$3,'Mapping waste'!$D$4:$M$4,0))*$D268</f>
        <v>0</v>
      </c>
      <c r="I268" s="31">
        <f>INDEX('Mapping waste'!$D$5:$M$352,MATCH($B268,'Mapping waste'!$B$5:$B$352,0),MATCH(I$3,'Mapping waste'!$D$4:$M$4,0))*$D268</f>
        <v>0</v>
      </c>
      <c r="J268" s="31">
        <f>INDEX('Mapping waste'!$D$5:$M$352,MATCH($B268,'Mapping waste'!$B$5:$B$352,0),MATCH(J$3,'Mapping waste'!$D$4:$M$4,0))*$D268</f>
        <v>0</v>
      </c>
      <c r="K268" s="31">
        <f>INDEX('Mapping waste'!$D$5:$M$352,MATCH($B268,'Mapping waste'!$B$5:$B$352,0),MATCH(K$3,'Mapping waste'!$D$4:$M$4,0))*$D268</f>
        <v>0</v>
      </c>
      <c r="L268" s="31">
        <f>INDEX('Mapping waste'!$D$5:$M$352,MATCH($B268,'Mapping waste'!$B$5:$B$352,0),MATCH(L$3,'Mapping waste'!$D$4:$M$4,0))*$D268</f>
        <v>0</v>
      </c>
      <c r="M268" s="31">
        <f>INDEX('Mapping waste'!$D$5:$M$352,MATCH($B268,'Mapping waste'!$B$5:$B$352,0),MATCH(M$3,'Mapping waste'!$D$4:$M$4,0))*$D268</f>
        <v>0</v>
      </c>
      <c r="N268" s="31">
        <f>INDEX('Mapping waste'!$D$5:$M$352,MATCH($B268,'Mapping waste'!$B$5:$B$352,0),MATCH(N$3,'Mapping waste'!$D$4:$M$4,0))*$D268</f>
        <v>214028</v>
      </c>
      <c r="O268" s="31">
        <f>INDEX('Mapping waste'!$D$5:$M$352,MATCH($B268,'Mapping waste'!$B$5:$B$352,0),MATCH(O$3,'Mapping waste'!$D$4:$M$4,0))*$D268</f>
        <v>0</v>
      </c>
      <c r="P268" s="31">
        <f>INDEX('Mapping waste'!$D$5:$M$352,MATCH($B268,'Mapping waste'!$B$5:$B$352,0),MATCH(P$3,'Mapping waste'!$D$4:$M$4,0))*$D268</f>
        <v>0</v>
      </c>
      <c r="Q268" s="31">
        <f>INDEX('Mapping waste'!$D$5:$M$352,MATCH($B268,'Mapping waste'!$B$5:$B$352,0),MATCH(Q$3,'Mapping waste'!$D$4:$M$4,0))*$D268</f>
        <v>0</v>
      </c>
    </row>
    <row r="269" spans="1:17" x14ac:dyDescent="0.45">
      <c r="A269" s="20" t="s">
        <v>451</v>
      </c>
      <c r="B269" s="20" t="s">
        <v>452</v>
      </c>
      <c r="C269" s="20" t="s">
        <v>5</v>
      </c>
      <c r="D269" s="31">
        <f>INDEX('ONS data MYE 5'!$M$6:$M$445, MATCH($B269,'ONS data MYE 5'!$B$6:$B$445,0))</f>
        <v>84266</v>
      </c>
      <c r="E269" s="31">
        <f>INDEX('ONS data MYE 5'!$N$6:$N$445, MATCH($B269,'ONS data MYE 5'!$B$6:$B$445,0))</f>
        <v>72</v>
      </c>
      <c r="F269" s="31">
        <f t="shared" si="8"/>
        <v>4.2766661190160553</v>
      </c>
      <c r="G269" s="31">
        <f t="shared" si="9"/>
        <v>18.28987309353985</v>
      </c>
      <c r="H269" s="31">
        <f>INDEX('Mapping waste'!$D$5:$M$352,MATCH($B269,'Mapping waste'!$B$5:$B$352,0),MATCH(H$3,'Mapping waste'!$D$4:$M$4,0))*$D269</f>
        <v>0</v>
      </c>
      <c r="I269" s="31">
        <f>INDEX('Mapping waste'!$D$5:$M$352,MATCH($B269,'Mapping waste'!$B$5:$B$352,0),MATCH(I$3,'Mapping waste'!$D$4:$M$4,0))*$D269</f>
        <v>0</v>
      </c>
      <c r="J269" s="31">
        <f>INDEX('Mapping waste'!$D$5:$M$352,MATCH($B269,'Mapping waste'!$B$5:$B$352,0),MATCH(J$3,'Mapping waste'!$D$4:$M$4,0))*$D269</f>
        <v>0</v>
      </c>
      <c r="K269" s="31">
        <f>INDEX('Mapping waste'!$D$5:$M$352,MATCH($B269,'Mapping waste'!$B$5:$B$352,0),MATCH(K$3,'Mapping waste'!$D$4:$M$4,0))*$D269</f>
        <v>0</v>
      </c>
      <c r="L269" s="31">
        <f>INDEX('Mapping waste'!$D$5:$M$352,MATCH($B269,'Mapping waste'!$B$5:$B$352,0),MATCH(L$3,'Mapping waste'!$D$4:$M$4,0))*$D269</f>
        <v>10111.92</v>
      </c>
      <c r="M269" s="31">
        <f>INDEX('Mapping waste'!$D$5:$M$352,MATCH($B269,'Mapping waste'!$B$5:$B$352,0),MATCH(M$3,'Mapping waste'!$D$4:$M$4,0))*$D269</f>
        <v>0</v>
      </c>
      <c r="N269" s="31">
        <f>INDEX('Mapping waste'!$D$5:$M$352,MATCH($B269,'Mapping waste'!$B$5:$B$352,0),MATCH(N$3,'Mapping waste'!$D$4:$M$4,0))*$D269</f>
        <v>74154.080000000002</v>
      </c>
      <c r="O269" s="31">
        <f>INDEX('Mapping waste'!$D$5:$M$352,MATCH($B269,'Mapping waste'!$B$5:$B$352,0),MATCH(O$3,'Mapping waste'!$D$4:$M$4,0))*$D269</f>
        <v>0</v>
      </c>
      <c r="P269" s="31">
        <f>INDEX('Mapping waste'!$D$5:$M$352,MATCH($B269,'Mapping waste'!$B$5:$B$352,0),MATCH(P$3,'Mapping waste'!$D$4:$M$4,0))*$D269</f>
        <v>0</v>
      </c>
      <c r="Q269" s="31">
        <f>INDEX('Mapping waste'!$D$5:$M$352,MATCH($B269,'Mapping waste'!$B$5:$B$352,0),MATCH(Q$3,'Mapping waste'!$D$4:$M$4,0))*$D269</f>
        <v>0</v>
      </c>
    </row>
    <row r="270" spans="1:17" x14ac:dyDescent="0.45">
      <c r="A270" s="20" t="s">
        <v>645</v>
      </c>
      <c r="B270" s="20" t="s">
        <v>646</v>
      </c>
      <c r="C270" s="20" t="s">
        <v>5</v>
      </c>
      <c r="D270" s="31">
        <f>INDEX('ONS data MYE 5'!$M$6:$M$445, MATCH($B270,'ONS data MYE 5'!$B$6:$B$445,0))</f>
        <v>479911</v>
      </c>
      <c r="E270" s="31">
        <f>INDEX('ONS data MYE 5'!$N$6:$N$445, MATCH($B270,'ONS data MYE 5'!$B$6:$B$445,0))</f>
        <v>147</v>
      </c>
      <c r="F270" s="31">
        <f t="shared" si="8"/>
        <v>4.990432586778736</v>
      </c>
      <c r="G270" s="31">
        <f t="shared" si="9"/>
        <v>24.904417403183107</v>
      </c>
      <c r="H270" s="31">
        <f>INDEX('Mapping waste'!$D$5:$M$352,MATCH($B270,'Mapping waste'!$B$5:$B$352,0),MATCH(H$3,'Mapping waste'!$D$4:$M$4,0))*$D270</f>
        <v>0</v>
      </c>
      <c r="I270" s="31">
        <f>INDEX('Mapping waste'!$D$5:$M$352,MATCH($B270,'Mapping waste'!$B$5:$B$352,0),MATCH(I$3,'Mapping waste'!$D$4:$M$4,0))*$D270</f>
        <v>0</v>
      </c>
      <c r="J270" s="31">
        <f>INDEX('Mapping waste'!$D$5:$M$352,MATCH($B270,'Mapping waste'!$B$5:$B$352,0),MATCH(J$3,'Mapping waste'!$D$4:$M$4,0))*$D270</f>
        <v>0</v>
      </c>
      <c r="K270" s="31">
        <f>INDEX('Mapping waste'!$D$5:$M$352,MATCH($B270,'Mapping waste'!$B$5:$B$352,0),MATCH(K$3,'Mapping waste'!$D$4:$M$4,0))*$D270</f>
        <v>0</v>
      </c>
      <c r="L270" s="31">
        <f>INDEX('Mapping waste'!$D$5:$M$352,MATCH($B270,'Mapping waste'!$B$5:$B$352,0),MATCH(L$3,'Mapping waste'!$D$4:$M$4,0))*$D270</f>
        <v>0</v>
      </c>
      <c r="M270" s="31">
        <f>INDEX('Mapping waste'!$D$5:$M$352,MATCH($B270,'Mapping waste'!$B$5:$B$352,0),MATCH(M$3,'Mapping waste'!$D$4:$M$4,0))*$D270</f>
        <v>0</v>
      </c>
      <c r="N270" s="31">
        <f>INDEX('Mapping waste'!$D$5:$M$352,MATCH($B270,'Mapping waste'!$B$5:$B$352,0),MATCH(N$3,'Mapping waste'!$D$4:$M$4,0))*$D270</f>
        <v>0</v>
      </c>
      <c r="O270" s="31">
        <f>INDEX('Mapping waste'!$D$5:$M$352,MATCH($B270,'Mapping waste'!$B$5:$B$352,0),MATCH(O$3,'Mapping waste'!$D$4:$M$4,0))*$D270</f>
        <v>0</v>
      </c>
      <c r="P270" s="31">
        <f>INDEX('Mapping waste'!$D$5:$M$352,MATCH($B270,'Mapping waste'!$B$5:$B$352,0),MATCH(P$3,'Mapping waste'!$D$4:$M$4,0))*$D270</f>
        <v>479911</v>
      </c>
      <c r="Q270" s="31">
        <f>INDEX('Mapping waste'!$D$5:$M$352,MATCH($B270,'Mapping waste'!$B$5:$B$352,0),MATCH(Q$3,'Mapping waste'!$D$4:$M$4,0))*$D270</f>
        <v>0</v>
      </c>
    </row>
    <row r="271" spans="1:17" x14ac:dyDescent="0.45">
      <c r="A271" s="20" t="s">
        <v>647</v>
      </c>
      <c r="B271" s="20" t="s">
        <v>648</v>
      </c>
      <c r="C271" s="20" t="s">
        <v>5</v>
      </c>
      <c r="D271" s="31">
        <f>INDEX('ONS data MYE 5'!$M$6:$M$445, MATCH($B271,'ONS data MYE 5'!$B$6:$B$445,0))</f>
        <v>69890</v>
      </c>
      <c r="E271" s="31">
        <f>INDEX('ONS data MYE 5'!$N$6:$N$445, MATCH($B271,'ONS data MYE 5'!$B$6:$B$445,0))</f>
        <v>115</v>
      </c>
      <c r="F271" s="31">
        <f t="shared" si="8"/>
        <v>4.7449321283632502</v>
      </c>
      <c r="G271" s="31">
        <f t="shared" si="9"/>
        <v>22.514380902773802</v>
      </c>
      <c r="H271" s="31">
        <f>INDEX('Mapping waste'!$D$5:$M$352,MATCH($B271,'Mapping waste'!$B$5:$B$352,0),MATCH(H$3,'Mapping waste'!$D$4:$M$4,0))*$D271</f>
        <v>0</v>
      </c>
      <c r="I271" s="31">
        <f>INDEX('Mapping waste'!$D$5:$M$352,MATCH($B271,'Mapping waste'!$B$5:$B$352,0),MATCH(I$3,'Mapping waste'!$D$4:$M$4,0))*$D271</f>
        <v>0</v>
      </c>
      <c r="J271" s="31">
        <f>INDEX('Mapping waste'!$D$5:$M$352,MATCH($B271,'Mapping waste'!$B$5:$B$352,0),MATCH(J$3,'Mapping waste'!$D$4:$M$4,0))*$D271</f>
        <v>0</v>
      </c>
      <c r="K271" s="31">
        <f>INDEX('Mapping waste'!$D$5:$M$352,MATCH($B271,'Mapping waste'!$B$5:$B$352,0),MATCH(K$3,'Mapping waste'!$D$4:$M$4,0))*$D271</f>
        <v>0</v>
      </c>
      <c r="L271" s="31">
        <f>INDEX('Mapping waste'!$D$5:$M$352,MATCH($B271,'Mapping waste'!$B$5:$B$352,0),MATCH(L$3,'Mapping waste'!$D$4:$M$4,0))*$D271</f>
        <v>0</v>
      </c>
      <c r="M271" s="31">
        <f>INDEX('Mapping waste'!$D$5:$M$352,MATCH($B271,'Mapping waste'!$B$5:$B$352,0),MATCH(M$3,'Mapping waste'!$D$4:$M$4,0))*$D271</f>
        <v>0</v>
      </c>
      <c r="N271" s="31">
        <f>INDEX('Mapping waste'!$D$5:$M$352,MATCH($B271,'Mapping waste'!$B$5:$B$352,0),MATCH(N$3,'Mapping waste'!$D$4:$M$4,0))*$D271</f>
        <v>0</v>
      </c>
      <c r="O271" s="31">
        <f>INDEX('Mapping waste'!$D$5:$M$352,MATCH($B271,'Mapping waste'!$B$5:$B$352,0),MATCH(O$3,'Mapping waste'!$D$4:$M$4,0))*$D271</f>
        <v>0</v>
      </c>
      <c r="P271" s="31">
        <f>INDEX('Mapping waste'!$D$5:$M$352,MATCH($B271,'Mapping waste'!$B$5:$B$352,0),MATCH(P$3,'Mapping waste'!$D$4:$M$4,0))*$D271</f>
        <v>69890</v>
      </c>
      <c r="Q271" s="31">
        <f>INDEX('Mapping waste'!$D$5:$M$352,MATCH($B271,'Mapping waste'!$B$5:$B$352,0),MATCH(Q$3,'Mapping waste'!$D$4:$M$4,0))*$D271</f>
        <v>0</v>
      </c>
    </row>
    <row r="272" spans="1:17" x14ac:dyDescent="0.45">
      <c r="A272" s="20" t="s">
        <v>649</v>
      </c>
      <c r="B272" s="20" t="s">
        <v>650</v>
      </c>
      <c r="C272" s="20" t="s">
        <v>5</v>
      </c>
      <c r="D272" s="31">
        <f>INDEX('ONS data MYE 5'!$M$6:$M$445, MATCH($B272,'ONS data MYE 5'!$B$6:$B$445,0))</f>
        <v>45441</v>
      </c>
      <c r="E272" s="31">
        <f>INDEX('ONS data MYE 5'!$N$6:$N$445, MATCH($B272,'ONS data MYE 5'!$B$6:$B$445,0))</f>
        <v>112</v>
      </c>
      <c r="F272" s="31">
        <f t="shared" si="8"/>
        <v>4.7184988712950942</v>
      </c>
      <c r="G272" s="31">
        <f t="shared" si="9"/>
        <v>22.264231598413076</v>
      </c>
      <c r="H272" s="31">
        <f>INDEX('Mapping waste'!$D$5:$M$352,MATCH($B272,'Mapping waste'!$B$5:$B$352,0),MATCH(H$3,'Mapping waste'!$D$4:$M$4,0))*$D272</f>
        <v>0</v>
      </c>
      <c r="I272" s="31">
        <f>INDEX('Mapping waste'!$D$5:$M$352,MATCH($B272,'Mapping waste'!$B$5:$B$352,0),MATCH(I$3,'Mapping waste'!$D$4:$M$4,0))*$D272</f>
        <v>0</v>
      </c>
      <c r="J272" s="31">
        <f>INDEX('Mapping waste'!$D$5:$M$352,MATCH($B272,'Mapping waste'!$B$5:$B$352,0),MATCH(J$3,'Mapping waste'!$D$4:$M$4,0))*$D272</f>
        <v>0</v>
      </c>
      <c r="K272" s="31">
        <f>INDEX('Mapping waste'!$D$5:$M$352,MATCH($B272,'Mapping waste'!$B$5:$B$352,0),MATCH(K$3,'Mapping waste'!$D$4:$M$4,0))*$D272</f>
        <v>0</v>
      </c>
      <c r="L272" s="31">
        <f>INDEX('Mapping waste'!$D$5:$M$352,MATCH($B272,'Mapping waste'!$B$5:$B$352,0),MATCH(L$3,'Mapping waste'!$D$4:$M$4,0))*$D272</f>
        <v>0</v>
      </c>
      <c r="M272" s="31">
        <f>INDEX('Mapping waste'!$D$5:$M$352,MATCH($B272,'Mapping waste'!$B$5:$B$352,0),MATCH(M$3,'Mapping waste'!$D$4:$M$4,0))*$D272</f>
        <v>0</v>
      </c>
      <c r="N272" s="31">
        <f>INDEX('Mapping waste'!$D$5:$M$352,MATCH($B272,'Mapping waste'!$B$5:$B$352,0),MATCH(N$3,'Mapping waste'!$D$4:$M$4,0))*$D272</f>
        <v>0</v>
      </c>
      <c r="O272" s="31">
        <f>INDEX('Mapping waste'!$D$5:$M$352,MATCH($B272,'Mapping waste'!$B$5:$B$352,0),MATCH(O$3,'Mapping waste'!$D$4:$M$4,0))*$D272</f>
        <v>0</v>
      </c>
      <c r="P272" s="31">
        <f>INDEX('Mapping waste'!$D$5:$M$352,MATCH($B272,'Mapping waste'!$B$5:$B$352,0),MATCH(P$3,'Mapping waste'!$D$4:$M$4,0))*$D272</f>
        <v>45441</v>
      </c>
      <c r="Q272" s="31">
        <f>INDEX('Mapping waste'!$D$5:$M$352,MATCH($B272,'Mapping waste'!$B$5:$B$352,0),MATCH(Q$3,'Mapping waste'!$D$4:$M$4,0))*$D272</f>
        <v>0</v>
      </c>
    </row>
    <row r="273" spans="1:17" x14ac:dyDescent="0.45">
      <c r="A273" s="20" t="s">
        <v>651</v>
      </c>
      <c r="B273" s="20" t="s">
        <v>652</v>
      </c>
      <c r="C273" s="20" t="s">
        <v>5</v>
      </c>
      <c r="D273" s="31">
        <f>INDEX('ONS data MYE 5'!$M$6:$M$445, MATCH($B273,'ONS data MYE 5'!$B$6:$B$445,0))</f>
        <v>100096</v>
      </c>
      <c r="E273" s="31">
        <f>INDEX('ONS data MYE 5'!$N$6:$N$445, MATCH($B273,'ONS data MYE 5'!$B$6:$B$445,0))</f>
        <v>93</v>
      </c>
      <c r="F273" s="31">
        <f t="shared" si="8"/>
        <v>4.5325994931532563</v>
      </c>
      <c r="G273" s="31">
        <f t="shared" si="9"/>
        <v>20.544458165333154</v>
      </c>
      <c r="H273" s="31">
        <f>INDEX('Mapping waste'!$D$5:$M$352,MATCH($B273,'Mapping waste'!$B$5:$B$352,0),MATCH(H$3,'Mapping waste'!$D$4:$M$4,0))*$D273</f>
        <v>0</v>
      </c>
      <c r="I273" s="31">
        <f>INDEX('Mapping waste'!$D$5:$M$352,MATCH($B273,'Mapping waste'!$B$5:$B$352,0),MATCH(I$3,'Mapping waste'!$D$4:$M$4,0))*$D273</f>
        <v>0</v>
      </c>
      <c r="J273" s="31">
        <f>INDEX('Mapping waste'!$D$5:$M$352,MATCH($B273,'Mapping waste'!$B$5:$B$352,0),MATCH(J$3,'Mapping waste'!$D$4:$M$4,0))*$D273</f>
        <v>0</v>
      </c>
      <c r="K273" s="31">
        <f>INDEX('Mapping waste'!$D$5:$M$352,MATCH($B273,'Mapping waste'!$B$5:$B$352,0),MATCH(K$3,'Mapping waste'!$D$4:$M$4,0))*$D273</f>
        <v>0</v>
      </c>
      <c r="L273" s="31">
        <f>INDEX('Mapping waste'!$D$5:$M$352,MATCH($B273,'Mapping waste'!$B$5:$B$352,0),MATCH(L$3,'Mapping waste'!$D$4:$M$4,0))*$D273</f>
        <v>0</v>
      </c>
      <c r="M273" s="31">
        <f>INDEX('Mapping waste'!$D$5:$M$352,MATCH($B273,'Mapping waste'!$B$5:$B$352,0),MATCH(M$3,'Mapping waste'!$D$4:$M$4,0))*$D273</f>
        <v>5004.8</v>
      </c>
      <c r="N273" s="31">
        <f>INDEX('Mapping waste'!$D$5:$M$352,MATCH($B273,'Mapping waste'!$B$5:$B$352,0),MATCH(N$3,'Mapping waste'!$D$4:$M$4,0))*$D273</f>
        <v>0</v>
      </c>
      <c r="O273" s="31">
        <f>INDEX('Mapping waste'!$D$5:$M$352,MATCH($B273,'Mapping waste'!$B$5:$B$352,0),MATCH(O$3,'Mapping waste'!$D$4:$M$4,0))*$D273</f>
        <v>0</v>
      </c>
      <c r="P273" s="31">
        <f>INDEX('Mapping waste'!$D$5:$M$352,MATCH($B273,'Mapping waste'!$B$5:$B$352,0),MATCH(P$3,'Mapping waste'!$D$4:$M$4,0))*$D273</f>
        <v>95091.199999999997</v>
      </c>
      <c r="Q273" s="31">
        <f>INDEX('Mapping waste'!$D$5:$M$352,MATCH($B273,'Mapping waste'!$B$5:$B$352,0),MATCH(Q$3,'Mapping waste'!$D$4:$M$4,0))*$D273</f>
        <v>0</v>
      </c>
    </row>
    <row r="274" spans="1:17" x14ac:dyDescent="0.45">
      <c r="A274" s="20" t="s">
        <v>653</v>
      </c>
      <c r="B274" s="20" t="s">
        <v>654</v>
      </c>
      <c r="C274" s="20" t="s">
        <v>5</v>
      </c>
      <c r="D274" s="31">
        <f>INDEX('ONS data MYE 5'!$M$6:$M$445, MATCH($B274,'ONS data MYE 5'!$B$6:$B$445,0))</f>
        <v>65179</v>
      </c>
      <c r="E274" s="31">
        <f>INDEX('ONS data MYE 5'!$N$6:$N$445, MATCH($B274,'ONS data MYE 5'!$B$6:$B$445,0))</f>
        <v>1560</v>
      </c>
      <c r="F274" s="31">
        <f t="shared" si="8"/>
        <v>7.352441100243583</v>
      </c>
      <c r="G274" s="31">
        <f t="shared" si="9"/>
        <v>54.058390132551068</v>
      </c>
      <c r="H274" s="31">
        <f>INDEX('Mapping waste'!$D$5:$M$352,MATCH($B274,'Mapping waste'!$B$5:$B$352,0),MATCH(H$3,'Mapping waste'!$D$4:$M$4,0))*$D274</f>
        <v>0</v>
      </c>
      <c r="I274" s="31">
        <f>INDEX('Mapping waste'!$D$5:$M$352,MATCH($B274,'Mapping waste'!$B$5:$B$352,0),MATCH(I$3,'Mapping waste'!$D$4:$M$4,0))*$D274</f>
        <v>0</v>
      </c>
      <c r="J274" s="31">
        <f>INDEX('Mapping waste'!$D$5:$M$352,MATCH($B274,'Mapping waste'!$B$5:$B$352,0),MATCH(J$3,'Mapping waste'!$D$4:$M$4,0))*$D274</f>
        <v>0</v>
      </c>
      <c r="K274" s="31">
        <f>INDEX('Mapping waste'!$D$5:$M$352,MATCH($B274,'Mapping waste'!$B$5:$B$352,0),MATCH(K$3,'Mapping waste'!$D$4:$M$4,0))*$D274</f>
        <v>0</v>
      </c>
      <c r="L274" s="31">
        <f>INDEX('Mapping waste'!$D$5:$M$352,MATCH($B274,'Mapping waste'!$B$5:$B$352,0),MATCH(L$3,'Mapping waste'!$D$4:$M$4,0))*$D274</f>
        <v>0</v>
      </c>
      <c r="M274" s="31">
        <f>INDEX('Mapping waste'!$D$5:$M$352,MATCH($B274,'Mapping waste'!$B$5:$B$352,0),MATCH(M$3,'Mapping waste'!$D$4:$M$4,0))*$D274</f>
        <v>0</v>
      </c>
      <c r="N274" s="31">
        <f>INDEX('Mapping waste'!$D$5:$M$352,MATCH($B274,'Mapping waste'!$B$5:$B$352,0),MATCH(N$3,'Mapping waste'!$D$4:$M$4,0))*$D274</f>
        <v>0</v>
      </c>
      <c r="O274" s="31">
        <f>INDEX('Mapping waste'!$D$5:$M$352,MATCH($B274,'Mapping waste'!$B$5:$B$352,0),MATCH(O$3,'Mapping waste'!$D$4:$M$4,0))*$D274</f>
        <v>0</v>
      </c>
      <c r="P274" s="31">
        <f>INDEX('Mapping waste'!$D$5:$M$352,MATCH($B274,'Mapping waste'!$B$5:$B$352,0),MATCH(P$3,'Mapping waste'!$D$4:$M$4,0))*$D274</f>
        <v>65179</v>
      </c>
      <c r="Q274" s="31">
        <f>INDEX('Mapping waste'!$D$5:$M$352,MATCH($B274,'Mapping waste'!$B$5:$B$352,0),MATCH(Q$3,'Mapping waste'!$D$4:$M$4,0))*$D274</f>
        <v>0</v>
      </c>
    </row>
    <row r="275" spans="1:17" x14ac:dyDescent="0.45">
      <c r="A275" s="20" t="s">
        <v>655</v>
      </c>
      <c r="B275" s="20" t="s">
        <v>656</v>
      </c>
      <c r="C275" s="20" t="s">
        <v>5</v>
      </c>
      <c r="D275" s="31">
        <f>INDEX('ONS data MYE 5'!$M$6:$M$445, MATCH($B275,'ONS data MYE 5'!$B$6:$B$445,0))</f>
        <v>117441</v>
      </c>
      <c r="E275" s="31">
        <f>INDEX('ONS data MYE 5'!$N$6:$N$445, MATCH($B275,'ONS data MYE 5'!$B$6:$B$445,0))</f>
        <v>208</v>
      </c>
      <c r="F275" s="31">
        <f t="shared" si="8"/>
        <v>5.3375380797013179</v>
      </c>
      <c r="G275" s="31">
        <f t="shared" si="9"/>
        <v>28.489312752261633</v>
      </c>
      <c r="H275" s="31">
        <f>INDEX('Mapping waste'!$D$5:$M$352,MATCH($B275,'Mapping waste'!$B$5:$B$352,0),MATCH(H$3,'Mapping waste'!$D$4:$M$4,0))*$D275</f>
        <v>0</v>
      </c>
      <c r="I275" s="31">
        <f>INDEX('Mapping waste'!$D$5:$M$352,MATCH($B275,'Mapping waste'!$B$5:$B$352,0),MATCH(I$3,'Mapping waste'!$D$4:$M$4,0))*$D275</f>
        <v>0</v>
      </c>
      <c r="J275" s="31">
        <f>INDEX('Mapping waste'!$D$5:$M$352,MATCH($B275,'Mapping waste'!$B$5:$B$352,0),MATCH(J$3,'Mapping waste'!$D$4:$M$4,0))*$D275</f>
        <v>0</v>
      </c>
      <c r="K275" s="31">
        <f>INDEX('Mapping waste'!$D$5:$M$352,MATCH($B275,'Mapping waste'!$B$5:$B$352,0),MATCH(K$3,'Mapping waste'!$D$4:$M$4,0))*$D275</f>
        <v>0</v>
      </c>
      <c r="L275" s="31">
        <f>INDEX('Mapping waste'!$D$5:$M$352,MATCH($B275,'Mapping waste'!$B$5:$B$352,0),MATCH(L$3,'Mapping waste'!$D$4:$M$4,0))*$D275</f>
        <v>0</v>
      </c>
      <c r="M275" s="31">
        <f>INDEX('Mapping waste'!$D$5:$M$352,MATCH($B275,'Mapping waste'!$B$5:$B$352,0),MATCH(M$3,'Mapping waste'!$D$4:$M$4,0))*$D275</f>
        <v>0</v>
      </c>
      <c r="N275" s="31">
        <f>INDEX('Mapping waste'!$D$5:$M$352,MATCH($B275,'Mapping waste'!$B$5:$B$352,0),MATCH(N$3,'Mapping waste'!$D$4:$M$4,0))*$D275</f>
        <v>0</v>
      </c>
      <c r="O275" s="31">
        <f>INDEX('Mapping waste'!$D$5:$M$352,MATCH($B275,'Mapping waste'!$B$5:$B$352,0),MATCH(O$3,'Mapping waste'!$D$4:$M$4,0))*$D275</f>
        <v>0</v>
      </c>
      <c r="P275" s="31">
        <f>INDEX('Mapping waste'!$D$5:$M$352,MATCH($B275,'Mapping waste'!$B$5:$B$352,0),MATCH(P$3,'Mapping waste'!$D$4:$M$4,0))*$D275</f>
        <v>117441</v>
      </c>
      <c r="Q275" s="31">
        <f>INDEX('Mapping waste'!$D$5:$M$352,MATCH($B275,'Mapping waste'!$B$5:$B$352,0),MATCH(Q$3,'Mapping waste'!$D$4:$M$4,0))*$D275</f>
        <v>0</v>
      </c>
    </row>
    <row r="276" spans="1:17" x14ac:dyDescent="0.45">
      <c r="A276" s="20" t="s">
        <v>657</v>
      </c>
      <c r="B276" s="20" t="s">
        <v>658</v>
      </c>
      <c r="C276" s="20" t="s">
        <v>5</v>
      </c>
      <c r="D276" s="31">
        <f>INDEX('ONS data MYE 5'!$M$6:$M$445, MATCH($B276,'ONS data MYE 5'!$B$6:$B$445,0))</f>
        <v>164006</v>
      </c>
      <c r="E276" s="31">
        <f>INDEX('ONS data MYE 5'!$N$6:$N$445, MATCH($B276,'ONS data MYE 5'!$B$6:$B$445,0))</f>
        <v>171</v>
      </c>
      <c r="F276" s="31">
        <f t="shared" si="8"/>
        <v>5.1416635565026603</v>
      </c>
      <c r="G276" s="31">
        <f t="shared" si="9"/>
        <v>26.436704128267586</v>
      </c>
      <c r="H276" s="31">
        <f>INDEX('Mapping waste'!$D$5:$M$352,MATCH($B276,'Mapping waste'!$B$5:$B$352,0),MATCH(H$3,'Mapping waste'!$D$4:$M$4,0))*$D276</f>
        <v>0</v>
      </c>
      <c r="I276" s="31">
        <f>INDEX('Mapping waste'!$D$5:$M$352,MATCH($B276,'Mapping waste'!$B$5:$B$352,0),MATCH(I$3,'Mapping waste'!$D$4:$M$4,0))*$D276</f>
        <v>0</v>
      </c>
      <c r="J276" s="31">
        <f>INDEX('Mapping waste'!$D$5:$M$352,MATCH($B276,'Mapping waste'!$B$5:$B$352,0),MATCH(J$3,'Mapping waste'!$D$4:$M$4,0))*$D276</f>
        <v>0</v>
      </c>
      <c r="K276" s="31">
        <f>INDEX('Mapping waste'!$D$5:$M$352,MATCH($B276,'Mapping waste'!$B$5:$B$352,0),MATCH(K$3,'Mapping waste'!$D$4:$M$4,0))*$D276</f>
        <v>0</v>
      </c>
      <c r="L276" s="31">
        <f>INDEX('Mapping waste'!$D$5:$M$352,MATCH($B276,'Mapping waste'!$B$5:$B$352,0),MATCH(L$3,'Mapping waste'!$D$4:$M$4,0))*$D276</f>
        <v>0</v>
      </c>
      <c r="M276" s="31">
        <f>INDEX('Mapping waste'!$D$5:$M$352,MATCH($B276,'Mapping waste'!$B$5:$B$352,0),MATCH(M$3,'Mapping waste'!$D$4:$M$4,0))*$D276</f>
        <v>8200.3000000000011</v>
      </c>
      <c r="N276" s="31">
        <f>INDEX('Mapping waste'!$D$5:$M$352,MATCH($B276,'Mapping waste'!$B$5:$B$352,0),MATCH(N$3,'Mapping waste'!$D$4:$M$4,0))*$D276</f>
        <v>0</v>
      </c>
      <c r="O276" s="31">
        <f>INDEX('Mapping waste'!$D$5:$M$352,MATCH($B276,'Mapping waste'!$B$5:$B$352,0),MATCH(O$3,'Mapping waste'!$D$4:$M$4,0))*$D276</f>
        <v>0</v>
      </c>
      <c r="P276" s="31">
        <f>INDEX('Mapping waste'!$D$5:$M$352,MATCH($B276,'Mapping waste'!$B$5:$B$352,0),MATCH(P$3,'Mapping waste'!$D$4:$M$4,0))*$D276</f>
        <v>155805.69999999998</v>
      </c>
      <c r="Q276" s="31">
        <f>INDEX('Mapping waste'!$D$5:$M$352,MATCH($B276,'Mapping waste'!$B$5:$B$352,0),MATCH(Q$3,'Mapping waste'!$D$4:$M$4,0))*$D276</f>
        <v>0</v>
      </c>
    </row>
    <row r="277" spans="1:17" x14ac:dyDescent="0.45">
      <c r="A277" s="20" t="s">
        <v>659</v>
      </c>
      <c r="B277" s="20" t="s">
        <v>660</v>
      </c>
      <c r="C277" s="20" t="s">
        <v>5</v>
      </c>
      <c r="D277" s="31">
        <f>INDEX('ONS data MYE 5'!$M$6:$M$445, MATCH($B277,'ONS data MYE 5'!$B$6:$B$445,0))</f>
        <v>112201</v>
      </c>
      <c r="E277" s="31">
        <f>INDEX('ONS data MYE 5'!$N$6:$N$445, MATCH($B277,'ONS data MYE 5'!$B$6:$B$445,0))</f>
        <v>243</v>
      </c>
      <c r="F277" s="31">
        <f t="shared" si="8"/>
        <v>5.4930614433405482</v>
      </c>
      <c r="G277" s="31">
        <f t="shared" si="9"/>
        <v>30.173724020314548</v>
      </c>
      <c r="H277" s="31">
        <f>INDEX('Mapping waste'!$D$5:$M$352,MATCH($B277,'Mapping waste'!$B$5:$B$352,0),MATCH(H$3,'Mapping waste'!$D$4:$M$4,0))*$D277</f>
        <v>0</v>
      </c>
      <c r="I277" s="31">
        <f>INDEX('Mapping waste'!$D$5:$M$352,MATCH($B277,'Mapping waste'!$B$5:$B$352,0),MATCH(I$3,'Mapping waste'!$D$4:$M$4,0))*$D277</f>
        <v>0</v>
      </c>
      <c r="J277" s="31">
        <f>INDEX('Mapping waste'!$D$5:$M$352,MATCH($B277,'Mapping waste'!$B$5:$B$352,0),MATCH(J$3,'Mapping waste'!$D$4:$M$4,0))*$D277</f>
        <v>0</v>
      </c>
      <c r="K277" s="31">
        <f>INDEX('Mapping waste'!$D$5:$M$352,MATCH($B277,'Mapping waste'!$B$5:$B$352,0),MATCH(K$3,'Mapping waste'!$D$4:$M$4,0))*$D277</f>
        <v>0</v>
      </c>
      <c r="L277" s="31">
        <f>INDEX('Mapping waste'!$D$5:$M$352,MATCH($B277,'Mapping waste'!$B$5:$B$352,0),MATCH(L$3,'Mapping waste'!$D$4:$M$4,0))*$D277</f>
        <v>0</v>
      </c>
      <c r="M277" s="31">
        <f>INDEX('Mapping waste'!$D$5:$M$352,MATCH($B277,'Mapping waste'!$B$5:$B$352,0),MATCH(M$3,'Mapping waste'!$D$4:$M$4,0))*$D277</f>
        <v>0</v>
      </c>
      <c r="N277" s="31">
        <f>INDEX('Mapping waste'!$D$5:$M$352,MATCH($B277,'Mapping waste'!$B$5:$B$352,0),MATCH(N$3,'Mapping waste'!$D$4:$M$4,0))*$D277</f>
        <v>0</v>
      </c>
      <c r="O277" s="31">
        <f>INDEX('Mapping waste'!$D$5:$M$352,MATCH($B277,'Mapping waste'!$B$5:$B$352,0),MATCH(O$3,'Mapping waste'!$D$4:$M$4,0))*$D277</f>
        <v>0</v>
      </c>
      <c r="P277" s="31">
        <f>INDEX('Mapping waste'!$D$5:$M$352,MATCH($B277,'Mapping waste'!$B$5:$B$352,0),MATCH(P$3,'Mapping waste'!$D$4:$M$4,0))*$D277</f>
        <v>112201</v>
      </c>
      <c r="Q277" s="31">
        <f>INDEX('Mapping waste'!$D$5:$M$352,MATCH($B277,'Mapping waste'!$B$5:$B$352,0),MATCH(Q$3,'Mapping waste'!$D$4:$M$4,0))*$D277</f>
        <v>0</v>
      </c>
    </row>
    <row r="278" spans="1:17" x14ac:dyDescent="0.45">
      <c r="A278" s="20" t="s">
        <v>661</v>
      </c>
      <c r="B278" s="20" t="s">
        <v>662</v>
      </c>
      <c r="C278" s="20" t="s">
        <v>5</v>
      </c>
      <c r="D278" s="31">
        <f>INDEX('ONS data MYE 5'!$M$6:$M$445, MATCH($B278,'ONS data MYE 5'!$B$6:$B$445,0))</f>
        <v>34396</v>
      </c>
      <c r="E278" s="31">
        <f>INDEX('ONS data MYE 5'!$N$6:$N$445, MATCH($B278,'ONS data MYE 5'!$B$6:$B$445,0))</f>
        <v>47</v>
      </c>
      <c r="F278" s="31">
        <f t="shared" si="8"/>
        <v>3.8501476017100584</v>
      </c>
      <c r="G278" s="31">
        <f t="shared" si="9"/>
        <v>14.823636554953715</v>
      </c>
      <c r="H278" s="31">
        <f>INDEX('Mapping waste'!$D$5:$M$352,MATCH($B278,'Mapping waste'!$B$5:$B$352,0),MATCH(H$3,'Mapping waste'!$D$4:$M$4,0))*$D278</f>
        <v>0</v>
      </c>
      <c r="I278" s="31">
        <f>INDEX('Mapping waste'!$D$5:$M$352,MATCH($B278,'Mapping waste'!$B$5:$B$352,0),MATCH(I$3,'Mapping waste'!$D$4:$M$4,0))*$D278</f>
        <v>0</v>
      </c>
      <c r="J278" s="31">
        <f>INDEX('Mapping waste'!$D$5:$M$352,MATCH($B278,'Mapping waste'!$B$5:$B$352,0),MATCH(J$3,'Mapping waste'!$D$4:$M$4,0))*$D278</f>
        <v>0</v>
      </c>
      <c r="K278" s="31">
        <f>INDEX('Mapping waste'!$D$5:$M$352,MATCH($B278,'Mapping waste'!$B$5:$B$352,0),MATCH(K$3,'Mapping waste'!$D$4:$M$4,0))*$D278</f>
        <v>0</v>
      </c>
      <c r="L278" s="31">
        <f>INDEX('Mapping waste'!$D$5:$M$352,MATCH($B278,'Mapping waste'!$B$5:$B$352,0),MATCH(L$3,'Mapping waste'!$D$4:$M$4,0))*$D278</f>
        <v>0</v>
      </c>
      <c r="M278" s="31">
        <f>INDEX('Mapping waste'!$D$5:$M$352,MATCH($B278,'Mapping waste'!$B$5:$B$352,0),MATCH(M$3,'Mapping waste'!$D$4:$M$4,0))*$D278</f>
        <v>1719.8000000000002</v>
      </c>
      <c r="N278" s="31">
        <f>INDEX('Mapping waste'!$D$5:$M$352,MATCH($B278,'Mapping waste'!$B$5:$B$352,0),MATCH(N$3,'Mapping waste'!$D$4:$M$4,0))*$D278</f>
        <v>0</v>
      </c>
      <c r="O278" s="31">
        <f>INDEX('Mapping waste'!$D$5:$M$352,MATCH($B278,'Mapping waste'!$B$5:$B$352,0),MATCH(O$3,'Mapping waste'!$D$4:$M$4,0))*$D278</f>
        <v>0</v>
      </c>
      <c r="P278" s="31">
        <f>INDEX('Mapping waste'!$D$5:$M$352,MATCH($B278,'Mapping waste'!$B$5:$B$352,0),MATCH(P$3,'Mapping waste'!$D$4:$M$4,0))*$D278</f>
        <v>32676.199999999997</v>
      </c>
      <c r="Q278" s="31">
        <f>INDEX('Mapping waste'!$D$5:$M$352,MATCH($B278,'Mapping waste'!$B$5:$B$352,0),MATCH(Q$3,'Mapping waste'!$D$4:$M$4,0))*$D278</f>
        <v>0</v>
      </c>
    </row>
    <row r="279" spans="1:17" x14ac:dyDescent="0.45">
      <c r="A279" s="20" t="s">
        <v>175</v>
      </c>
      <c r="B279" s="20" t="s">
        <v>176</v>
      </c>
      <c r="C279" s="20" t="s">
        <v>177</v>
      </c>
      <c r="D279" s="31">
        <f>INDEX('ONS data MYE 5'!$M$6:$M$445, MATCH($B279,'ONS data MYE 5'!$B$6:$B$445,0))</f>
        <v>135801</v>
      </c>
      <c r="E279" s="31">
        <f>INDEX('ONS data MYE 5'!$N$6:$N$445, MATCH($B279,'ONS data MYE 5'!$B$6:$B$445,0))</f>
        <v>270</v>
      </c>
      <c r="F279" s="31">
        <f t="shared" si="8"/>
        <v>5.598421958998375</v>
      </c>
      <c r="G279" s="31">
        <f t="shared" si="9"/>
        <v>31.342328430995202</v>
      </c>
      <c r="H279" s="31">
        <f>INDEX('Mapping waste'!$D$5:$M$352,MATCH($B279,'Mapping waste'!$B$5:$B$352,0),MATCH(H$3,'Mapping waste'!$D$4:$M$4,0))*$D279</f>
        <v>0</v>
      </c>
      <c r="I279" s="31">
        <f>INDEX('Mapping waste'!$D$5:$M$352,MATCH($B279,'Mapping waste'!$B$5:$B$352,0),MATCH(I$3,'Mapping waste'!$D$4:$M$4,0))*$D279</f>
        <v>0</v>
      </c>
      <c r="J279" s="31">
        <f>INDEX('Mapping waste'!$D$5:$M$352,MATCH($B279,'Mapping waste'!$B$5:$B$352,0),MATCH(J$3,'Mapping waste'!$D$4:$M$4,0))*$D279</f>
        <v>0</v>
      </c>
      <c r="K279" s="31">
        <f>INDEX('Mapping waste'!$D$5:$M$352,MATCH($B279,'Mapping waste'!$B$5:$B$352,0),MATCH(K$3,'Mapping waste'!$D$4:$M$4,0))*$D279</f>
        <v>0</v>
      </c>
      <c r="L279" s="31">
        <f>INDEX('Mapping waste'!$D$5:$M$352,MATCH($B279,'Mapping waste'!$B$5:$B$352,0),MATCH(L$3,'Mapping waste'!$D$4:$M$4,0))*$D279</f>
        <v>0</v>
      </c>
      <c r="M279" s="31">
        <f>INDEX('Mapping waste'!$D$5:$M$352,MATCH($B279,'Mapping waste'!$B$5:$B$352,0),MATCH(M$3,'Mapping waste'!$D$4:$M$4,0))*$D279</f>
        <v>0</v>
      </c>
      <c r="N279" s="31">
        <f>INDEX('Mapping waste'!$D$5:$M$352,MATCH($B279,'Mapping waste'!$B$5:$B$352,0),MATCH(N$3,'Mapping waste'!$D$4:$M$4,0))*$D279</f>
        <v>0</v>
      </c>
      <c r="O279" s="31">
        <f>INDEX('Mapping waste'!$D$5:$M$352,MATCH($B279,'Mapping waste'!$B$5:$B$352,0),MATCH(O$3,'Mapping waste'!$D$4:$M$4,0))*$D279</f>
        <v>135801</v>
      </c>
      <c r="P279" s="31">
        <f>INDEX('Mapping waste'!$D$5:$M$352,MATCH($B279,'Mapping waste'!$B$5:$B$352,0),MATCH(P$3,'Mapping waste'!$D$4:$M$4,0))*$D279</f>
        <v>0</v>
      </c>
      <c r="Q279" s="31">
        <f>INDEX('Mapping waste'!$D$5:$M$352,MATCH($B279,'Mapping waste'!$B$5:$B$352,0),MATCH(Q$3,'Mapping waste'!$D$4:$M$4,0))*$D279</f>
        <v>0</v>
      </c>
    </row>
    <row r="280" spans="1:17" x14ac:dyDescent="0.45">
      <c r="A280" s="20" t="s">
        <v>323</v>
      </c>
      <c r="B280" s="20" t="s">
        <v>324</v>
      </c>
      <c r="C280" s="20" t="s">
        <v>177</v>
      </c>
      <c r="D280" s="31">
        <f>INDEX('ONS data MYE 5'!$M$6:$M$445, MATCH($B280,'ONS data MYE 5'!$B$6:$B$445,0))</f>
        <v>132786</v>
      </c>
      <c r="E280" s="31">
        <f>INDEX('ONS data MYE 5'!$N$6:$N$445, MATCH($B280,'ONS data MYE 5'!$B$6:$B$445,0))</f>
        <v>26</v>
      </c>
      <c r="F280" s="31">
        <f t="shared" si="8"/>
        <v>3.2580965380214821</v>
      </c>
      <c r="G280" s="31">
        <f t="shared" si="9"/>
        <v>10.615193051067568</v>
      </c>
      <c r="H280" s="31">
        <f>INDEX('Mapping waste'!$D$5:$M$352,MATCH($B280,'Mapping waste'!$B$5:$B$352,0),MATCH(H$3,'Mapping waste'!$D$4:$M$4,0))*$D280</f>
        <v>0</v>
      </c>
      <c r="I280" s="31">
        <f>INDEX('Mapping waste'!$D$5:$M$352,MATCH($B280,'Mapping waste'!$B$5:$B$352,0),MATCH(I$3,'Mapping waste'!$D$4:$M$4,0))*$D280</f>
        <v>0</v>
      </c>
      <c r="J280" s="31">
        <f>INDEX('Mapping waste'!$D$5:$M$352,MATCH($B280,'Mapping waste'!$B$5:$B$352,0),MATCH(J$3,'Mapping waste'!$D$4:$M$4,0))*$D280</f>
        <v>0</v>
      </c>
      <c r="K280" s="31">
        <f>INDEX('Mapping waste'!$D$5:$M$352,MATCH($B280,'Mapping waste'!$B$5:$B$352,0),MATCH(K$3,'Mapping waste'!$D$4:$M$4,0))*$D280</f>
        <v>0</v>
      </c>
      <c r="L280" s="31">
        <f>INDEX('Mapping waste'!$D$5:$M$352,MATCH($B280,'Mapping waste'!$B$5:$B$352,0),MATCH(L$3,'Mapping waste'!$D$4:$M$4,0))*$D280</f>
        <v>61081.560000000005</v>
      </c>
      <c r="M280" s="31">
        <f>INDEX('Mapping waste'!$D$5:$M$352,MATCH($B280,'Mapping waste'!$B$5:$B$352,0),MATCH(M$3,'Mapping waste'!$D$4:$M$4,0))*$D280</f>
        <v>0</v>
      </c>
      <c r="N280" s="31">
        <f>INDEX('Mapping waste'!$D$5:$M$352,MATCH($B280,'Mapping waste'!$B$5:$B$352,0),MATCH(N$3,'Mapping waste'!$D$4:$M$4,0))*$D280</f>
        <v>0</v>
      </c>
      <c r="O280" s="31">
        <f>INDEX('Mapping waste'!$D$5:$M$352,MATCH($B280,'Mapping waste'!$B$5:$B$352,0),MATCH(O$3,'Mapping waste'!$D$4:$M$4,0))*$D280</f>
        <v>71704.44</v>
      </c>
      <c r="P280" s="31">
        <f>INDEX('Mapping waste'!$D$5:$M$352,MATCH($B280,'Mapping waste'!$B$5:$B$352,0),MATCH(P$3,'Mapping waste'!$D$4:$M$4,0))*$D280</f>
        <v>0</v>
      </c>
      <c r="Q280" s="31">
        <f>INDEX('Mapping waste'!$D$5:$M$352,MATCH($B280,'Mapping waste'!$B$5:$B$352,0),MATCH(Q$3,'Mapping waste'!$D$4:$M$4,0))*$D280</f>
        <v>0</v>
      </c>
    </row>
    <row r="281" spans="1:17" x14ac:dyDescent="0.45">
      <c r="A281" s="20" t="s">
        <v>605</v>
      </c>
      <c r="B281" s="20" t="s">
        <v>606</v>
      </c>
      <c r="C281" s="20" t="s">
        <v>177</v>
      </c>
      <c r="D281" s="31">
        <f>INDEX('ONS data MYE 5'!$M$6:$M$445, MATCH($B281,'ONS data MYE 5'!$B$6:$B$445,0))</f>
        <v>70073</v>
      </c>
      <c r="E281" s="31">
        <f>INDEX('ONS data MYE 5'!$N$6:$N$445, MATCH($B281,'ONS data MYE 5'!$B$6:$B$445,0))</f>
        <v>99</v>
      </c>
      <c r="F281" s="31">
        <f t="shared" si="8"/>
        <v>4.5951198501345898</v>
      </c>
      <c r="G281" s="31">
        <f t="shared" si="9"/>
        <v>21.115126437100933</v>
      </c>
      <c r="H281" s="31">
        <f>INDEX('Mapping waste'!$D$5:$M$352,MATCH($B281,'Mapping waste'!$B$5:$B$352,0),MATCH(H$3,'Mapping waste'!$D$4:$M$4,0))*$D281</f>
        <v>0</v>
      </c>
      <c r="I281" s="31">
        <f>INDEX('Mapping waste'!$D$5:$M$352,MATCH($B281,'Mapping waste'!$B$5:$B$352,0),MATCH(I$3,'Mapping waste'!$D$4:$M$4,0))*$D281</f>
        <v>0</v>
      </c>
      <c r="J281" s="31">
        <f>INDEX('Mapping waste'!$D$5:$M$352,MATCH($B281,'Mapping waste'!$B$5:$B$352,0),MATCH(J$3,'Mapping waste'!$D$4:$M$4,0))*$D281</f>
        <v>0</v>
      </c>
      <c r="K281" s="31">
        <f>INDEX('Mapping waste'!$D$5:$M$352,MATCH($B281,'Mapping waste'!$B$5:$B$352,0),MATCH(K$3,'Mapping waste'!$D$4:$M$4,0))*$D281</f>
        <v>0</v>
      </c>
      <c r="L281" s="31">
        <f>INDEX('Mapping waste'!$D$5:$M$352,MATCH($B281,'Mapping waste'!$B$5:$B$352,0),MATCH(L$3,'Mapping waste'!$D$4:$M$4,0))*$D281</f>
        <v>0</v>
      </c>
      <c r="M281" s="31">
        <f>INDEX('Mapping waste'!$D$5:$M$352,MATCH($B281,'Mapping waste'!$B$5:$B$352,0),MATCH(M$3,'Mapping waste'!$D$4:$M$4,0))*$D281</f>
        <v>0</v>
      </c>
      <c r="N281" s="31">
        <f>INDEX('Mapping waste'!$D$5:$M$352,MATCH($B281,'Mapping waste'!$B$5:$B$352,0),MATCH(N$3,'Mapping waste'!$D$4:$M$4,0))*$D281</f>
        <v>0</v>
      </c>
      <c r="O281" s="31">
        <f>INDEX('Mapping waste'!$D$5:$M$352,MATCH($B281,'Mapping waste'!$B$5:$B$352,0),MATCH(O$3,'Mapping waste'!$D$4:$M$4,0))*$D281</f>
        <v>70073</v>
      </c>
      <c r="P281" s="31">
        <f>INDEX('Mapping waste'!$D$5:$M$352,MATCH($B281,'Mapping waste'!$B$5:$B$352,0),MATCH(P$3,'Mapping waste'!$D$4:$M$4,0))*$D281</f>
        <v>0</v>
      </c>
      <c r="Q281" s="31">
        <f>INDEX('Mapping waste'!$D$5:$M$352,MATCH($B281,'Mapping waste'!$B$5:$B$352,0),MATCH(Q$3,'Mapping waste'!$D$4:$M$4,0))*$D281</f>
        <v>0</v>
      </c>
    </row>
    <row r="282" spans="1:17" x14ac:dyDescent="0.45">
      <c r="A282" s="20" t="s">
        <v>607</v>
      </c>
      <c r="B282" s="20" t="s">
        <v>608</v>
      </c>
      <c r="C282" s="20" t="s">
        <v>177</v>
      </c>
      <c r="D282" s="31">
        <f>INDEX('ONS data MYE 5'!$M$6:$M$445, MATCH($B282,'ONS data MYE 5'!$B$6:$B$445,0))</f>
        <v>121653</v>
      </c>
      <c r="E282" s="31">
        <f>INDEX('ONS data MYE 5'!$N$6:$N$445, MATCH($B282,'ONS data MYE 5'!$B$6:$B$445,0))</f>
        <v>48</v>
      </c>
      <c r="F282" s="31">
        <f t="shared" si="8"/>
        <v>3.8712010109078911</v>
      </c>
      <c r="G282" s="31">
        <f t="shared" si="9"/>
        <v>14.986197266854278</v>
      </c>
      <c r="H282" s="31">
        <f>INDEX('Mapping waste'!$D$5:$M$352,MATCH($B282,'Mapping waste'!$B$5:$B$352,0),MATCH(H$3,'Mapping waste'!$D$4:$M$4,0))*$D282</f>
        <v>0</v>
      </c>
      <c r="I282" s="31">
        <f>INDEX('Mapping waste'!$D$5:$M$352,MATCH($B282,'Mapping waste'!$B$5:$B$352,0),MATCH(I$3,'Mapping waste'!$D$4:$M$4,0))*$D282</f>
        <v>0</v>
      </c>
      <c r="J282" s="31">
        <f>INDEX('Mapping waste'!$D$5:$M$352,MATCH($B282,'Mapping waste'!$B$5:$B$352,0),MATCH(J$3,'Mapping waste'!$D$4:$M$4,0))*$D282</f>
        <v>0</v>
      </c>
      <c r="K282" s="31">
        <f>INDEX('Mapping waste'!$D$5:$M$352,MATCH($B282,'Mapping waste'!$B$5:$B$352,0),MATCH(K$3,'Mapping waste'!$D$4:$M$4,0))*$D282</f>
        <v>0</v>
      </c>
      <c r="L282" s="31">
        <f>INDEX('Mapping waste'!$D$5:$M$352,MATCH($B282,'Mapping waste'!$B$5:$B$352,0),MATCH(L$3,'Mapping waste'!$D$4:$M$4,0))*$D282</f>
        <v>0</v>
      </c>
      <c r="M282" s="31">
        <f>INDEX('Mapping waste'!$D$5:$M$352,MATCH($B282,'Mapping waste'!$B$5:$B$352,0),MATCH(M$3,'Mapping waste'!$D$4:$M$4,0))*$D282</f>
        <v>0</v>
      </c>
      <c r="N282" s="31">
        <f>INDEX('Mapping waste'!$D$5:$M$352,MATCH($B282,'Mapping waste'!$B$5:$B$352,0),MATCH(N$3,'Mapping waste'!$D$4:$M$4,0))*$D282</f>
        <v>0</v>
      </c>
      <c r="O282" s="31">
        <f>INDEX('Mapping waste'!$D$5:$M$352,MATCH($B282,'Mapping waste'!$B$5:$B$352,0),MATCH(O$3,'Mapping waste'!$D$4:$M$4,0))*$D282</f>
        <v>121653</v>
      </c>
      <c r="P282" s="31">
        <f>INDEX('Mapping waste'!$D$5:$M$352,MATCH($B282,'Mapping waste'!$B$5:$B$352,0),MATCH(P$3,'Mapping waste'!$D$4:$M$4,0))*$D282</f>
        <v>0</v>
      </c>
      <c r="Q282" s="31">
        <f>INDEX('Mapping waste'!$D$5:$M$352,MATCH($B282,'Mapping waste'!$B$5:$B$352,0),MATCH(Q$3,'Mapping waste'!$D$4:$M$4,0))*$D282</f>
        <v>0</v>
      </c>
    </row>
    <row r="283" spans="1:17" x14ac:dyDescent="0.45">
      <c r="A283" s="20" t="s">
        <v>609</v>
      </c>
      <c r="B283" s="20" t="s">
        <v>610</v>
      </c>
      <c r="C283" s="20" t="s">
        <v>177</v>
      </c>
      <c r="D283" s="31">
        <f>INDEX('ONS data MYE 5'!$M$6:$M$445, MATCH($B283,'ONS data MYE 5'!$B$6:$B$445,0))</f>
        <v>115912</v>
      </c>
      <c r="E283" s="31">
        <f>INDEX('ONS data MYE 5'!$N$6:$N$445, MATCH($B283,'ONS data MYE 5'!$B$6:$B$445,0))</f>
        <v>103</v>
      </c>
      <c r="F283" s="31">
        <f t="shared" si="8"/>
        <v>4.6347289882296359</v>
      </c>
      <c r="G283" s="31">
        <f t="shared" si="9"/>
        <v>21.480712794336103</v>
      </c>
      <c r="H283" s="31">
        <f>INDEX('Mapping waste'!$D$5:$M$352,MATCH($B283,'Mapping waste'!$B$5:$B$352,0),MATCH(H$3,'Mapping waste'!$D$4:$M$4,0))*$D283</f>
        <v>0</v>
      </c>
      <c r="I283" s="31">
        <f>INDEX('Mapping waste'!$D$5:$M$352,MATCH($B283,'Mapping waste'!$B$5:$B$352,0),MATCH(I$3,'Mapping waste'!$D$4:$M$4,0))*$D283</f>
        <v>0</v>
      </c>
      <c r="J283" s="31">
        <f>INDEX('Mapping waste'!$D$5:$M$352,MATCH($B283,'Mapping waste'!$B$5:$B$352,0),MATCH(J$3,'Mapping waste'!$D$4:$M$4,0))*$D283</f>
        <v>0</v>
      </c>
      <c r="K283" s="31">
        <f>INDEX('Mapping waste'!$D$5:$M$352,MATCH($B283,'Mapping waste'!$B$5:$B$352,0),MATCH(K$3,'Mapping waste'!$D$4:$M$4,0))*$D283</f>
        <v>0</v>
      </c>
      <c r="L283" s="31">
        <f>INDEX('Mapping waste'!$D$5:$M$352,MATCH($B283,'Mapping waste'!$B$5:$B$352,0),MATCH(L$3,'Mapping waste'!$D$4:$M$4,0))*$D283</f>
        <v>0</v>
      </c>
      <c r="M283" s="31">
        <f>INDEX('Mapping waste'!$D$5:$M$352,MATCH($B283,'Mapping waste'!$B$5:$B$352,0),MATCH(M$3,'Mapping waste'!$D$4:$M$4,0))*$D283</f>
        <v>0</v>
      </c>
      <c r="N283" s="31">
        <f>INDEX('Mapping waste'!$D$5:$M$352,MATCH($B283,'Mapping waste'!$B$5:$B$352,0),MATCH(N$3,'Mapping waste'!$D$4:$M$4,0))*$D283</f>
        <v>0</v>
      </c>
      <c r="O283" s="31">
        <f>INDEX('Mapping waste'!$D$5:$M$352,MATCH($B283,'Mapping waste'!$B$5:$B$352,0),MATCH(O$3,'Mapping waste'!$D$4:$M$4,0))*$D283</f>
        <v>115912</v>
      </c>
      <c r="P283" s="31">
        <f>INDEX('Mapping waste'!$D$5:$M$352,MATCH($B283,'Mapping waste'!$B$5:$B$352,0),MATCH(P$3,'Mapping waste'!$D$4:$M$4,0))*$D283</f>
        <v>0</v>
      </c>
      <c r="Q283" s="31">
        <f>INDEX('Mapping waste'!$D$5:$M$352,MATCH($B283,'Mapping waste'!$B$5:$B$352,0),MATCH(Q$3,'Mapping waste'!$D$4:$M$4,0))*$D283</f>
        <v>0</v>
      </c>
    </row>
    <row r="284" spans="1:17" x14ac:dyDescent="0.45">
      <c r="A284" s="20" t="s">
        <v>611</v>
      </c>
      <c r="B284" s="20" t="s">
        <v>612</v>
      </c>
      <c r="C284" s="20" t="s">
        <v>177</v>
      </c>
      <c r="D284" s="31">
        <f>INDEX('ONS data MYE 5'!$M$6:$M$445, MATCH($B284,'ONS data MYE 5'!$B$6:$B$445,0))</f>
        <v>94518</v>
      </c>
      <c r="E284" s="31">
        <f>INDEX('ONS data MYE 5'!$N$6:$N$445, MATCH($B284,'ONS data MYE 5'!$B$6:$B$445,0))</f>
        <v>113</v>
      </c>
      <c r="F284" s="31">
        <f t="shared" si="8"/>
        <v>4.7273878187123408</v>
      </c>
      <c r="G284" s="31">
        <f t="shared" si="9"/>
        <v>22.348195588509824</v>
      </c>
      <c r="H284" s="31">
        <f>INDEX('Mapping waste'!$D$5:$M$352,MATCH($B284,'Mapping waste'!$B$5:$B$352,0),MATCH(H$3,'Mapping waste'!$D$4:$M$4,0))*$D284</f>
        <v>0</v>
      </c>
      <c r="I284" s="31">
        <f>INDEX('Mapping waste'!$D$5:$M$352,MATCH($B284,'Mapping waste'!$B$5:$B$352,0),MATCH(I$3,'Mapping waste'!$D$4:$M$4,0))*$D284</f>
        <v>0</v>
      </c>
      <c r="J284" s="31">
        <f>INDEX('Mapping waste'!$D$5:$M$352,MATCH($B284,'Mapping waste'!$B$5:$B$352,0),MATCH(J$3,'Mapping waste'!$D$4:$M$4,0))*$D284</f>
        <v>0</v>
      </c>
      <c r="K284" s="31">
        <f>INDEX('Mapping waste'!$D$5:$M$352,MATCH($B284,'Mapping waste'!$B$5:$B$352,0),MATCH(K$3,'Mapping waste'!$D$4:$M$4,0))*$D284</f>
        <v>0</v>
      </c>
      <c r="L284" s="31">
        <f>INDEX('Mapping waste'!$D$5:$M$352,MATCH($B284,'Mapping waste'!$B$5:$B$352,0),MATCH(L$3,'Mapping waste'!$D$4:$M$4,0))*$D284</f>
        <v>0</v>
      </c>
      <c r="M284" s="31">
        <f>INDEX('Mapping waste'!$D$5:$M$352,MATCH($B284,'Mapping waste'!$B$5:$B$352,0),MATCH(M$3,'Mapping waste'!$D$4:$M$4,0))*$D284</f>
        <v>0</v>
      </c>
      <c r="N284" s="31">
        <f>INDEX('Mapping waste'!$D$5:$M$352,MATCH($B284,'Mapping waste'!$B$5:$B$352,0),MATCH(N$3,'Mapping waste'!$D$4:$M$4,0))*$D284</f>
        <v>0</v>
      </c>
      <c r="O284" s="31">
        <f>INDEX('Mapping waste'!$D$5:$M$352,MATCH($B284,'Mapping waste'!$B$5:$B$352,0),MATCH(O$3,'Mapping waste'!$D$4:$M$4,0))*$D284</f>
        <v>94518</v>
      </c>
      <c r="P284" s="31">
        <f>INDEX('Mapping waste'!$D$5:$M$352,MATCH($B284,'Mapping waste'!$B$5:$B$352,0),MATCH(P$3,'Mapping waste'!$D$4:$M$4,0))*$D284</f>
        <v>0</v>
      </c>
      <c r="Q284" s="31">
        <f>INDEX('Mapping waste'!$D$5:$M$352,MATCH($B284,'Mapping waste'!$B$5:$B$352,0),MATCH(Q$3,'Mapping waste'!$D$4:$M$4,0))*$D284</f>
        <v>0</v>
      </c>
    </row>
    <row r="285" spans="1:17" x14ac:dyDescent="0.45">
      <c r="A285" s="20" t="s">
        <v>613</v>
      </c>
      <c r="B285" s="20" t="s">
        <v>614</v>
      </c>
      <c r="C285" s="20" t="s">
        <v>177</v>
      </c>
      <c r="D285" s="31">
        <f>INDEX('ONS data MYE 5'!$M$6:$M$445, MATCH($B285,'ONS data MYE 5'!$B$6:$B$445,0))</f>
        <v>153223</v>
      </c>
      <c r="E285" s="31">
        <f>INDEX('ONS data MYE 5'!$N$6:$N$445, MATCH($B285,'ONS data MYE 5'!$B$6:$B$445,0))</f>
        <v>350</v>
      </c>
      <c r="F285" s="31">
        <f t="shared" si="8"/>
        <v>5.857933154483459</v>
      </c>
      <c r="G285" s="31">
        <f t="shared" si="9"/>
        <v>34.315380842396529</v>
      </c>
      <c r="H285" s="31">
        <f>INDEX('Mapping waste'!$D$5:$M$352,MATCH($B285,'Mapping waste'!$B$5:$B$352,0),MATCH(H$3,'Mapping waste'!$D$4:$M$4,0))*$D285</f>
        <v>0</v>
      </c>
      <c r="I285" s="31">
        <f>INDEX('Mapping waste'!$D$5:$M$352,MATCH($B285,'Mapping waste'!$B$5:$B$352,0),MATCH(I$3,'Mapping waste'!$D$4:$M$4,0))*$D285</f>
        <v>0</v>
      </c>
      <c r="J285" s="31">
        <f>INDEX('Mapping waste'!$D$5:$M$352,MATCH($B285,'Mapping waste'!$B$5:$B$352,0),MATCH(J$3,'Mapping waste'!$D$4:$M$4,0))*$D285</f>
        <v>0</v>
      </c>
      <c r="K285" s="31">
        <f>INDEX('Mapping waste'!$D$5:$M$352,MATCH($B285,'Mapping waste'!$B$5:$B$352,0),MATCH(K$3,'Mapping waste'!$D$4:$M$4,0))*$D285</f>
        <v>0</v>
      </c>
      <c r="L285" s="31">
        <f>INDEX('Mapping waste'!$D$5:$M$352,MATCH($B285,'Mapping waste'!$B$5:$B$352,0),MATCH(L$3,'Mapping waste'!$D$4:$M$4,0))*$D285</f>
        <v>0</v>
      </c>
      <c r="M285" s="31">
        <f>INDEX('Mapping waste'!$D$5:$M$352,MATCH($B285,'Mapping waste'!$B$5:$B$352,0),MATCH(M$3,'Mapping waste'!$D$4:$M$4,0))*$D285</f>
        <v>0</v>
      </c>
      <c r="N285" s="31">
        <f>INDEX('Mapping waste'!$D$5:$M$352,MATCH($B285,'Mapping waste'!$B$5:$B$352,0),MATCH(N$3,'Mapping waste'!$D$4:$M$4,0))*$D285</f>
        <v>0</v>
      </c>
      <c r="O285" s="31">
        <f>INDEX('Mapping waste'!$D$5:$M$352,MATCH($B285,'Mapping waste'!$B$5:$B$352,0),MATCH(O$3,'Mapping waste'!$D$4:$M$4,0))*$D285</f>
        <v>153223</v>
      </c>
      <c r="P285" s="31">
        <f>INDEX('Mapping waste'!$D$5:$M$352,MATCH($B285,'Mapping waste'!$B$5:$B$352,0),MATCH(P$3,'Mapping waste'!$D$4:$M$4,0))*$D285</f>
        <v>0</v>
      </c>
      <c r="Q285" s="31">
        <f>INDEX('Mapping waste'!$D$5:$M$352,MATCH($B285,'Mapping waste'!$B$5:$B$352,0),MATCH(Q$3,'Mapping waste'!$D$4:$M$4,0))*$D285</f>
        <v>0</v>
      </c>
    </row>
    <row r="286" spans="1:17" x14ac:dyDescent="0.45">
      <c r="A286" s="20" t="s">
        <v>615</v>
      </c>
      <c r="B286" s="20" t="s">
        <v>616</v>
      </c>
      <c r="C286" s="20" t="s">
        <v>177</v>
      </c>
      <c r="D286" s="31">
        <f>INDEX('ONS data MYE 5'!$M$6:$M$445, MATCH($B286,'ONS data MYE 5'!$B$6:$B$445,0))</f>
        <v>75789</v>
      </c>
      <c r="E286" s="31">
        <f>INDEX('ONS data MYE 5'!$N$6:$N$445, MATCH($B286,'ONS data MYE 5'!$B$6:$B$445,0))</f>
        <v>42</v>
      </c>
      <c r="F286" s="31">
        <f t="shared" si="8"/>
        <v>3.7376696182833684</v>
      </c>
      <c r="G286" s="31">
        <f t="shared" si="9"/>
        <v>13.97017417543854</v>
      </c>
      <c r="H286" s="31">
        <f>INDEX('Mapping waste'!$D$5:$M$352,MATCH($B286,'Mapping waste'!$B$5:$B$352,0),MATCH(H$3,'Mapping waste'!$D$4:$M$4,0))*$D286</f>
        <v>0</v>
      </c>
      <c r="I286" s="31">
        <f>INDEX('Mapping waste'!$D$5:$M$352,MATCH($B286,'Mapping waste'!$B$5:$B$352,0),MATCH(I$3,'Mapping waste'!$D$4:$M$4,0))*$D286</f>
        <v>0</v>
      </c>
      <c r="J286" s="31">
        <f>INDEX('Mapping waste'!$D$5:$M$352,MATCH($B286,'Mapping waste'!$B$5:$B$352,0),MATCH(J$3,'Mapping waste'!$D$4:$M$4,0))*$D286</f>
        <v>0</v>
      </c>
      <c r="K286" s="31">
        <f>INDEX('Mapping waste'!$D$5:$M$352,MATCH($B286,'Mapping waste'!$B$5:$B$352,0),MATCH(K$3,'Mapping waste'!$D$4:$M$4,0))*$D286</f>
        <v>0</v>
      </c>
      <c r="L286" s="31">
        <f>INDEX('Mapping waste'!$D$5:$M$352,MATCH($B286,'Mapping waste'!$B$5:$B$352,0),MATCH(L$3,'Mapping waste'!$D$4:$M$4,0))*$D286</f>
        <v>0</v>
      </c>
      <c r="M286" s="31">
        <f>INDEX('Mapping waste'!$D$5:$M$352,MATCH($B286,'Mapping waste'!$B$5:$B$352,0),MATCH(M$3,'Mapping waste'!$D$4:$M$4,0))*$D286</f>
        <v>0</v>
      </c>
      <c r="N286" s="31">
        <f>INDEX('Mapping waste'!$D$5:$M$352,MATCH($B286,'Mapping waste'!$B$5:$B$352,0),MATCH(N$3,'Mapping waste'!$D$4:$M$4,0))*$D286</f>
        <v>0</v>
      </c>
      <c r="O286" s="31">
        <f>INDEX('Mapping waste'!$D$5:$M$352,MATCH($B286,'Mapping waste'!$B$5:$B$352,0),MATCH(O$3,'Mapping waste'!$D$4:$M$4,0))*$D286</f>
        <v>75789</v>
      </c>
      <c r="P286" s="31">
        <f>INDEX('Mapping waste'!$D$5:$M$352,MATCH($B286,'Mapping waste'!$B$5:$B$352,0),MATCH(P$3,'Mapping waste'!$D$4:$M$4,0))*$D286</f>
        <v>0</v>
      </c>
      <c r="Q286" s="31">
        <f>INDEX('Mapping waste'!$D$5:$M$352,MATCH($B286,'Mapping waste'!$B$5:$B$352,0),MATCH(Q$3,'Mapping waste'!$D$4:$M$4,0))*$D286</f>
        <v>0</v>
      </c>
    </row>
    <row r="287" spans="1:17" x14ac:dyDescent="0.45">
      <c r="A287" s="20" t="s">
        <v>617</v>
      </c>
      <c r="B287" s="20" t="s">
        <v>618</v>
      </c>
      <c r="C287" s="20" t="s">
        <v>177</v>
      </c>
      <c r="D287" s="31">
        <f>INDEX('ONS data MYE 5'!$M$6:$M$445, MATCH($B287,'ONS data MYE 5'!$B$6:$B$445,0))</f>
        <v>123375</v>
      </c>
      <c r="E287" s="31">
        <f>INDEX('ONS data MYE 5'!$N$6:$N$445, MATCH($B287,'ONS data MYE 5'!$B$6:$B$445,0))</f>
        <v>76</v>
      </c>
      <c r="F287" s="31">
        <f t="shared" si="8"/>
        <v>4.3307333402863311</v>
      </c>
      <c r="G287" s="31">
        <f t="shared" si="9"/>
        <v>18.755251264667603</v>
      </c>
      <c r="H287" s="31">
        <f>INDEX('Mapping waste'!$D$5:$M$352,MATCH($B287,'Mapping waste'!$B$5:$B$352,0),MATCH(H$3,'Mapping waste'!$D$4:$M$4,0))*$D287</f>
        <v>0</v>
      </c>
      <c r="I287" s="31">
        <f>INDEX('Mapping waste'!$D$5:$M$352,MATCH($B287,'Mapping waste'!$B$5:$B$352,0),MATCH(I$3,'Mapping waste'!$D$4:$M$4,0))*$D287</f>
        <v>0</v>
      </c>
      <c r="J287" s="31">
        <f>INDEX('Mapping waste'!$D$5:$M$352,MATCH($B287,'Mapping waste'!$B$5:$B$352,0),MATCH(J$3,'Mapping waste'!$D$4:$M$4,0))*$D287</f>
        <v>0</v>
      </c>
      <c r="K287" s="31">
        <f>INDEX('Mapping waste'!$D$5:$M$352,MATCH($B287,'Mapping waste'!$B$5:$B$352,0),MATCH(K$3,'Mapping waste'!$D$4:$M$4,0))*$D287</f>
        <v>0</v>
      </c>
      <c r="L287" s="31">
        <f>INDEX('Mapping waste'!$D$5:$M$352,MATCH($B287,'Mapping waste'!$B$5:$B$352,0),MATCH(L$3,'Mapping waste'!$D$4:$M$4,0))*$D287</f>
        <v>0</v>
      </c>
      <c r="M287" s="31">
        <f>INDEX('Mapping waste'!$D$5:$M$352,MATCH($B287,'Mapping waste'!$B$5:$B$352,0),MATCH(M$3,'Mapping waste'!$D$4:$M$4,0))*$D287</f>
        <v>0</v>
      </c>
      <c r="N287" s="31">
        <f>INDEX('Mapping waste'!$D$5:$M$352,MATCH($B287,'Mapping waste'!$B$5:$B$352,0),MATCH(N$3,'Mapping waste'!$D$4:$M$4,0))*$D287</f>
        <v>0</v>
      </c>
      <c r="O287" s="31">
        <f>INDEX('Mapping waste'!$D$5:$M$352,MATCH($B287,'Mapping waste'!$B$5:$B$352,0),MATCH(O$3,'Mapping waste'!$D$4:$M$4,0))*$D287</f>
        <v>123375</v>
      </c>
      <c r="P287" s="31">
        <f>INDEX('Mapping waste'!$D$5:$M$352,MATCH($B287,'Mapping waste'!$B$5:$B$352,0),MATCH(P$3,'Mapping waste'!$D$4:$M$4,0))*$D287</f>
        <v>0</v>
      </c>
      <c r="Q287" s="31">
        <f>INDEX('Mapping waste'!$D$5:$M$352,MATCH($B287,'Mapping waste'!$B$5:$B$352,0),MATCH(Q$3,'Mapping waste'!$D$4:$M$4,0))*$D287</f>
        <v>0</v>
      </c>
    </row>
    <row r="288" spans="1:17" x14ac:dyDescent="0.45">
      <c r="A288" s="20" t="s">
        <v>619</v>
      </c>
      <c r="B288" s="20" t="s">
        <v>620</v>
      </c>
      <c r="C288" s="20" t="s">
        <v>177</v>
      </c>
      <c r="D288" s="31">
        <f>INDEX('ONS data MYE 5'!$M$6:$M$445, MATCH($B288,'ONS data MYE 5'!$B$6:$B$445,0))</f>
        <v>184669</v>
      </c>
      <c r="E288" s="31">
        <f>INDEX('ONS data MYE 5'!$N$6:$N$445, MATCH($B288,'ONS data MYE 5'!$B$6:$B$445,0))</f>
        <v>78</v>
      </c>
      <c r="F288" s="31">
        <f t="shared" si="8"/>
        <v>4.3567088266895917</v>
      </c>
      <c r="G288" s="31">
        <f t="shared" si="9"/>
        <v>18.980911800554999</v>
      </c>
      <c r="H288" s="31">
        <f>INDEX('Mapping waste'!$D$5:$M$352,MATCH($B288,'Mapping waste'!$B$5:$B$352,0),MATCH(H$3,'Mapping waste'!$D$4:$M$4,0))*$D288</f>
        <v>0</v>
      </c>
      <c r="I288" s="31">
        <f>INDEX('Mapping waste'!$D$5:$M$352,MATCH($B288,'Mapping waste'!$B$5:$B$352,0),MATCH(I$3,'Mapping waste'!$D$4:$M$4,0))*$D288</f>
        <v>0</v>
      </c>
      <c r="J288" s="31">
        <f>INDEX('Mapping waste'!$D$5:$M$352,MATCH($B288,'Mapping waste'!$B$5:$B$352,0),MATCH(J$3,'Mapping waste'!$D$4:$M$4,0))*$D288</f>
        <v>0</v>
      </c>
      <c r="K288" s="31">
        <f>INDEX('Mapping waste'!$D$5:$M$352,MATCH($B288,'Mapping waste'!$B$5:$B$352,0),MATCH(K$3,'Mapping waste'!$D$4:$M$4,0))*$D288</f>
        <v>0</v>
      </c>
      <c r="L288" s="31">
        <f>INDEX('Mapping waste'!$D$5:$M$352,MATCH($B288,'Mapping waste'!$B$5:$B$352,0),MATCH(L$3,'Mapping waste'!$D$4:$M$4,0))*$D288</f>
        <v>0</v>
      </c>
      <c r="M288" s="31">
        <f>INDEX('Mapping waste'!$D$5:$M$352,MATCH($B288,'Mapping waste'!$B$5:$B$352,0),MATCH(M$3,'Mapping waste'!$D$4:$M$4,0))*$D288</f>
        <v>0</v>
      </c>
      <c r="N288" s="31">
        <f>INDEX('Mapping waste'!$D$5:$M$352,MATCH($B288,'Mapping waste'!$B$5:$B$352,0),MATCH(N$3,'Mapping waste'!$D$4:$M$4,0))*$D288</f>
        <v>0</v>
      </c>
      <c r="O288" s="31">
        <f>INDEX('Mapping waste'!$D$5:$M$352,MATCH($B288,'Mapping waste'!$B$5:$B$352,0),MATCH(O$3,'Mapping waste'!$D$4:$M$4,0))*$D288</f>
        <v>184669</v>
      </c>
      <c r="P288" s="31">
        <f>INDEX('Mapping waste'!$D$5:$M$352,MATCH($B288,'Mapping waste'!$B$5:$B$352,0),MATCH(P$3,'Mapping waste'!$D$4:$M$4,0))*$D288</f>
        <v>0</v>
      </c>
      <c r="Q288" s="31">
        <f>INDEX('Mapping waste'!$D$5:$M$352,MATCH($B288,'Mapping waste'!$B$5:$B$352,0),MATCH(Q$3,'Mapping waste'!$D$4:$M$4,0))*$D288</f>
        <v>0</v>
      </c>
    </row>
    <row r="289" spans="1:17" x14ac:dyDescent="0.45">
      <c r="A289" s="20" t="s">
        <v>621</v>
      </c>
      <c r="B289" s="20" t="s">
        <v>622</v>
      </c>
      <c r="C289" s="20" t="s">
        <v>177</v>
      </c>
      <c r="D289" s="31">
        <f>INDEX('ONS data MYE 5'!$M$6:$M$445, MATCH($B289,'ONS data MYE 5'!$B$6:$B$445,0))</f>
        <v>240108</v>
      </c>
      <c r="E289" s="31">
        <f>INDEX('ONS data MYE 5'!$N$6:$N$445, MATCH($B289,'ONS data MYE 5'!$B$6:$B$445,0))</f>
        <v>632</v>
      </c>
      <c r="F289" s="31">
        <f t="shared" si="8"/>
        <v>6.4488893941468577</v>
      </c>
      <c r="G289" s="31">
        <f t="shared" si="9"/>
        <v>41.588174417939825</v>
      </c>
      <c r="H289" s="31">
        <f>INDEX('Mapping waste'!$D$5:$M$352,MATCH($B289,'Mapping waste'!$B$5:$B$352,0),MATCH(H$3,'Mapping waste'!$D$4:$M$4,0))*$D289</f>
        <v>0</v>
      </c>
      <c r="I289" s="31">
        <f>INDEX('Mapping waste'!$D$5:$M$352,MATCH($B289,'Mapping waste'!$B$5:$B$352,0),MATCH(I$3,'Mapping waste'!$D$4:$M$4,0))*$D289</f>
        <v>0</v>
      </c>
      <c r="J289" s="31">
        <f>INDEX('Mapping waste'!$D$5:$M$352,MATCH($B289,'Mapping waste'!$B$5:$B$352,0),MATCH(J$3,'Mapping waste'!$D$4:$M$4,0))*$D289</f>
        <v>0</v>
      </c>
      <c r="K289" s="31">
        <f>INDEX('Mapping waste'!$D$5:$M$352,MATCH($B289,'Mapping waste'!$B$5:$B$352,0),MATCH(K$3,'Mapping waste'!$D$4:$M$4,0))*$D289</f>
        <v>0</v>
      </c>
      <c r="L289" s="31">
        <f>INDEX('Mapping waste'!$D$5:$M$352,MATCH($B289,'Mapping waste'!$B$5:$B$352,0),MATCH(L$3,'Mapping waste'!$D$4:$M$4,0))*$D289</f>
        <v>0</v>
      </c>
      <c r="M289" s="31">
        <f>INDEX('Mapping waste'!$D$5:$M$352,MATCH($B289,'Mapping waste'!$B$5:$B$352,0),MATCH(M$3,'Mapping waste'!$D$4:$M$4,0))*$D289</f>
        <v>0</v>
      </c>
      <c r="N289" s="31">
        <f>INDEX('Mapping waste'!$D$5:$M$352,MATCH($B289,'Mapping waste'!$B$5:$B$352,0),MATCH(N$3,'Mapping waste'!$D$4:$M$4,0))*$D289</f>
        <v>0</v>
      </c>
      <c r="O289" s="31">
        <f>INDEX('Mapping waste'!$D$5:$M$352,MATCH($B289,'Mapping waste'!$B$5:$B$352,0),MATCH(O$3,'Mapping waste'!$D$4:$M$4,0))*$D289</f>
        <v>240108</v>
      </c>
      <c r="P289" s="31">
        <f>INDEX('Mapping waste'!$D$5:$M$352,MATCH($B289,'Mapping waste'!$B$5:$B$352,0),MATCH(P$3,'Mapping waste'!$D$4:$M$4,0))*$D289</f>
        <v>0</v>
      </c>
      <c r="Q289" s="31">
        <f>INDEX('Mapping waste'!$D$5:$M$352,MATCH($B289,'Mapping waste'!$B$5:$B$352,0),MATCH(Q$3,'Mapping waste'!$D$4:$M$4,0))*$D289</f>
        <v>0</v>
      </c>
    </row>
    <row r="290" spans="1:17" x14ac:dyDescent="0.45">
      <c r="A290" s="20" t="s">
        <v>623</v>
      </c>
      <c r="B290" s="20" t="s">
        <v>624</v>
      </c>
      <c r="C290" s="20" t="s">
        <v>177</v>
      </c>
      <c r="D290" s="31">
        <f>INDEX('ONS data MYE 5'!$M$6:$M$445, MATCH($B290,'ONS data MYE 5'!$B$6:$B$445,0))</f>
        <v>139867</v>
      </c>
      <c r="E290" s="31">
        <f>INDEX('ONS data MYE 5'!$N$6:$N$445, MATCH($B290,'ONS data MYE 5'!$B$6:$B$445,0))</f>
        <v>317</v>
      </c>
      <c r="F290" s="31">
        <f t="shared" si="8"/>
        <v>5.7589017738772803</v>
      </c>
      <c r="G290" s="31">
        <f t="shared" si="9"/>
        <v>33.164949641166885</v>
      </c>
      <c r="H290" s="31">
        <f>INDEX('Mapping waste'!$D$5:$M$352,MATCH($B290,'Mapping waste'!$B$5:$B$352,0),MATCH(H$3,'Mapping waste'!$D$4:$M$4,0))*$D290</f>
        <v>0</v>
      </c>
      <c r="I290" s="31">
        <f>INDEX('Mapping waste'!$D$5:$M$352,MATCH($B290,'Mapping waste'!$B$5:$B$352,0),MATCH(I$3,'Mapping waste'!$D$4:$M$4,0))*$D290</f>
        <v>0</v>
      </c>
      <c r="J290" s="31">
        <f>INDEX('Mapping waste'!$D$5:$M$352,MATCH($B290,'Mapping waste'!$B$5:$B$352,0),MATCH(J$3,'Mapping waste'!$D$4:$M$4,0))*$D290</f>
        <v>0</v>
      </c>
      <c r="K290" s="31">
        <f>INDEX('Mapping waste'!$D$5:$M$352,MATCH($B290,'Mapping waste'!$B$5:$B$352,0),MATCH(K$3,'Mapping waste'!$D$4:$M$4,0))*$D290</f>
        <v>0</v>
      </c>
      <c r="L290" s="31">
        <f>INDEX('Mapping waste'!$D$5:$M$352,MATCH($B290,'Mapping waste'!$B$5:$B$352,0),MATCH(L$3,'Mapping waste'!$D$4:$M$4,0))*$D290</f>
        <v>0</v>
      </c>
      <c r="M290" s="31">
        <f>INDEX('Mapping waste'!$D$5:$M$352,MATCH($B290,'Mapping waste'!$B$5:$B$352,0),MATCH(M$3,'Mapping waste'!$D$4:$M$4,0))*$D290</f>
        <v>0</v>
      </c>
      <c r="N290" s="31">
        <f>INDEX('Mapping waste'!$D$5:$M$352,MATCH($B290,'Mapping waste'!$B$5:$B$352,0),MATCH(N$3,'Mapping waste'!$D$4:$M$4,0))*$D290</f>
        <v>0</v>
      </c>
      <c r="O290" s="31">
        <f>INDEX('Mapping waste'!$D$5:$M$352,MATCH($B290,'Mapping waste'!$B$5:$B$352,0),MATCH(O$3,'Mapping waste'!$D$4:$M$4,0))*$D290</f>
        <v>139867</v>
      </c>
      <c r="P290" s="31">
        <f>INDEX('Mapping waste'!$D$5:$M$352,MATCH($B290,'Mapping waste'!$B$5:$B$352,0),MATCH(P$3,'Mapping waste'!$D$4:$M$4,0))*$D290</f>
        <v>0</v>
      </c>
      <c r="Q290" s="31">
        <f>INDEX('Mapping waste'!$D$5:$M$352,MATCH($B290,'Mapping waste'!$B$5:$B$352,0),MATCH(Q$3,'Mapping waste'!$D$4:$M$4,0))*$D290</f>
        <v>0</v>
      </c>
    </row>
    <row r="291" spans="1:17" x14ac:dyDescent="0.45">
      <c r="A291" s="20" t="s">
        <v>625</v>
      </c>
      <c r="B291" s="20" t="s">
        <v>626</v>
      </c>
      <c r="C291" s="20" t="s">
        <v>177</v>
      </c>
      <c r="D291" s="31">
        <f>INDEX('ONS data MYE 5'!$M$6:$M$445, MATCH($B291,'ONS data MYE 5'!$B$6:$B$445,0))</f>
        <v>140536</v>
      </c>
      <c r="E291" s="31">
        <f>INDEX('ONS data MYE 5'!$N$6:$N$445, MATCH($B291,'ONS data MYE 5'!$B$6:$B$445,0))</f>
        <v>561</v>
      </c>
      <c r="F291" s="31">
        <f t="shared" si="8"/>
        <v>6.329720905522696</v>
      </c>
      <c r="G291" s="31">
        <f t="shared" si="9"/>
        <v>40.065366741811062</v>
      </c>
      <c r="H291" s="31">
        <f>INDEX('Mapping waste'!$D$5:$M$352,MATCH($B291,'Mapping waste'!$B$5:$B$352,0),MATCH(H$3,'Mapping waste'!$D$4:$M$4,0))*$D291</f>
        <v>0</v>
      </c>
      <c r="I291" s="31">
        <f>INDEX('Mapping waste'!$D$5:$M$352,MATCH($B291,'Mapping waste'!$B$5:$B$352,0),MATCH(I$3,'Mapping waste'!$D$4:$M$4,0))*$D291</f>
        <v>0</v>
      </c>
      <c r="J291" s="31">
        <f>INDEX('Mapping waste'!$D$5:$M$352,MATCH($B291,'Mapping waste'!$B$5:$B$352,0),MATCH(J$3,'Mapping waste'!$D$4:$M$4,0))*$D291</f>
        <v>0</v>
      </c>
      <c r="K291" s="31">
        <f>INDEX('Mapping waste'!$D$5:$M$352,MATCH($B291,'Mapping waste'!$B$5:$B$352,0),MATCH(K$3,'Mapping waste'!$D$4:$M$4,0))*$D291</f>
        <v>0</v>
      </c>
      <c r="L291" s="31">
        <f>INDEX('Mapping waste'!$D$5:$M$352,MATCH($B291,'Mapping waste'!$B$5:$B$352,0),MATCH(L$3,'Mapping waste'!$D$4:$M$4,0))*$D291</f>
        <v>0</v>
      </c>
      <c r="M291" s="31">
        <f>INDEX('Mapping waste'!$D$5:$M$352,MATCH($B291,'Mapping waste'!$B$5:$B$352,0),MATCH(M$3,'Mapping waste'!$D$4:$M$4,0))*$D291</f>
        <v>0</v>
      </c>
      <c r="N291" s="31">
        <f>INDEX('Mapping waste'!$D$5:$M$352,MATCH($B291,'Mapping waste'!$B$5:$B$352,0),MATCH(N$3,'Mapping waste'!$D$4:$M$4,0))*$D291</f>
        <v>0</v>
      </c>
      <c r="O291" s="31">
        <f>INDEX('Mapping waste'!$D$5:$M$352,MATCH($B291,'Mapping waste'!$B$5:$B$352,0),MATCH(O$3,'Mapping waste'!$D$4:$M$4,0))*$D291</f>
        <v>140536</v>
      </c>
      <c r="P291" s="31">
        <f>INDEX('Mapping waste'!$D$5:$M$352,MATCH($B291,'Mapping waste'!$B$5:$B$352,0),MATCH(P$3,'Mapping waste'!$D$4:$M$4,0))*$D291</f>
        <v>0</v>
      </c>
      <c r="Q291" s="31">
        <f>INDEX('Mapping waste'!$D$5:$M$352,MATCH($B291,'Mapping waste'!$B$5:$B$352,0),MATCH(Q$3,'Mapping waste'!$D$4:$M$4,0))*$D291</f>
        <v>0</v>
      </c>
    </row>
    <row r="292" spans="1:17" x14ac:dyDescent="0.45">
      <c r="A292" s="20" t="s">
        <v>627</v>
      </c>
      <c r="B292" s="20" t="s">
        <v>628</v>
      </c>
      <c r="C292" s="20" t="s">
        <v>177</v>
      </c>
      <c r="D292" s="31">
        <f>INDEX('ONS data MYE 5'!$M$6:$M$445, MATCH($B292,'ONS data MYE 5'!$B$6:$B$445,0))</f>
        <v>127436</v>
      </c>
      <c r="E292" s="31">
        <f>INDEX('ONS data MYE 5'!$N$6:$N$445, MATCH($B292,'ONS data MYE 5'!$B$6:$B$445,0))</f>
        <v>385</v>
      </c>
      <c r="F292" s="31">
        <f t="shared" si="8"/>
        <v>5.9532433342877846</v>
      </c>
      <c r="G292" s="31">
        <f t="shared" si="9"/>
        <v>35.441106197241936</v>
      </c>
      <c r="H292" s="31">
        <f>INDEX('Mapping waste'!$D$5:$M$352,MATCH($B292,'Mapping waste'!$B$5:$B$352,0),MATCH(H$3,'Mapping waste'!$D$4:$M$4,0))*$D292</f>
        <v>0</v>
      </c>
      <c r="I292" s="31">
        <f>INDEX('Mapping waste'!$D$5:$M$352,MATCH($B292,'Mapping waste'!$B$5:$B$352,0),MATCH(I$3,'Mapping waste'!$D$4:$M$4,0))*$D292</f>
        <v>0</v>
      </c>
      <c r="J292" s="31">
        <f>INDEX('Mapping waste'!$D$5:$M$352,MATCH($B292,'Mapping waste'!$B$5:$B$352,0),MATCH(J$3,'Mapping waste'!$D$4:$M$4,0))*$D292</f>
        <v>0</v>
      </c>
      <c r="K292" s="31">
        <f>INDEX('Mapping waste'!$D$5:$M$352,MATCH($B292,'Mapping waste'!$B$5:$B$352,0),MATCH(K$3,'Mapping waste'!$D$4:$M$4,0))*$D292</f>
        <v>0</v>
      </c>
      <c r="L292" s="31">
        <f>INDEX('Mapping waste'!$D$5:$M$352,MATCH($B292,'Mapping waste'!$B$5:$B$352,0),MATCH(L$3,'Mapping waste'!$D$4:$M$4,0))*$D292</f>
        <v>0</v>
      </c>
      <c r="M292" s="31">
        <f>INDEX('Mapping waste'!$D$5:$M$352,MATCH($B292,'Mapping waste'!$B$5:$B$352,0),MATCH(M$3,'Mapping waste'!$D$4:$M$4,0))*$D292</f>
        <v>0</v>
      </c>
      <c r="N292" s="31">
        <f>INDEX('Mapping waste'!$D$5:$M$352,MATCH($B292,'Mapping waste'!$B$5:$B$352,0),MATCH(N$3,'Mapping waste'!$D$4:$M$4,0))*$D292</f>
        <v>0</v>
      </c>
      <c r="O292" s="31">
        <f>INDEX('Mapping waste'!$D$5:$M$352,MATCH($B292,'Mapping waste'!$B$5:$B$352,0),MATCH(O$3,'Mapping waste'!$D$4:$M$4,0))*$D292</f>
        <v>127436</v>
      </c>
      <c r="P292" s="31">
        <f>INDEX('Mapping waste'!$D$5:$M$352,MATCH($B292,'Mapping waste'!$B$5:$B$352,0),MATCH(P$3,'Mapping waste'!$D$4:$M$4,0))*$D292</f>
        <v>0</v>
      </c>
      <c r="Q292" s="31">
        <f>INDEX('Mapping waste'!$D$5:$M$352,MATCH($B292,'Mapping waste'!$B$5:$B$352,0),MATCH(Q$3,'Mapping waste'!$D$4:$M$4,0))*$D292</f>
        <v>0</v>
      </c>
    </row>
    <row r="293" spans="1:17" x14ac:dyDescent="0.45">
      <c r="A293" s="20" t="s">
        <v>629</v>
      </c>
      <c r="B293" s="20" t="s">
        <v>630</v>
      </c>
      <c r="C293" s="20" t="s">
        <v>177</v>
      </c>
      <c r="D293" s="31">
        <f>INDEX('ONS data MYE 5'!$M$6:$M$445, MATCH($B293,'ONS data MYE 5'!$B$6:$B$445,0))</f>
        <v>352146</v>
      </c>
      <c r="E293" s="31">
        <f>INDEX('ONS data MYE 5'!$N$6:$N$445, MATCH($B293,'ONS data MYE 5'!$B$6:$B$445,0))</f>
        <v>2499</v>
      </c>
      <c r="F293" s="31">
        <f t="shared" si="8"/>
        <v>7.8236459308349522</v>
      </c>
      <c r="G293" s="31">
        <f t="shared" si="9"/>
        <v>61.209435651070308</v>
      </c>
      <c r="H293" s="31">
        <f>INDEX('Mapping waste'!$D$5:$M$352,MATCH($B293,'Mapping waste'!$B$5:$B$352,0),MATCH(H$3,'Mapping waste'!$D$4:$M$4,0))*$D293</f>
        <v>0</v>
      </c>
      <c r="I293" s="31">
        <f>INDEX('Mapping waste'!$D$5:$M$352,MATCH($B293,'Mapping waste'!$B$5:$B$352,0),MATCH(I$3,'Mapping waste'!$D$4:$M$4,0))*$D293</f>
        <v>0</v>
      </c>
      <c r="J293" s="31">
        <f>INDEX('Mapping waste'!$D$5:$M$352,MATCH($B293,'Mapping waste'!$B$5:$B$352,0),MATCH(J$3,'Mapping waste'!$D$4:$M$4,0))*$D293</f>
        <v>0</v>
      </c>
      <c r="K293" s="31">
        <f>INDEX('Mapping waste'!$D$5:$M$352,MATCH($B293,'Mapping waste'!$B$5:$B$352,0),MATCH(K$3,'Mapping waste'!$D$4:$M$4,0))*$D293</f>
        <v>0</v>
      </c>
      <c r="L293" s="31">
        <f>INDEX('Mapping waste'!$D$5:$M$352,MATCH($B293,'Mapping waste'!$B$5:$B$352,0),MATCH(L$3,'Mapping waste'!$D$4:$M$4,0))*$D293</f>
        <v>0</v>
      </c>
      <c r="M293" s="31">
        <f>INDEX('Mapping waste'!$D$5:$M$352,MATCH($B293,'Mapping waste'!$B$5:$B$352,0),MATCH(M$3,'Mapping waste'!$D$4:$M$4,0))*$D293</f>
        <v>0</v>
      </c>
      <c r="N293" s="31">
        <f>INDEX('Mapping waste'!$D$5:$M$352,MATCH($B293,'Mapping waste'!$B$5:$B$352,0),MATCH(N$3,'Mapping waste'!$D$4:$M$4,0))*$D293</f>
        <v>0</v>
      </c>
      <c r="O293" s="31">
        <f>INDEX('Mapping waste'!$D$5:$M$352,MATCH($B293,'Mapping waste'!$B$5:$B$352,0),MATCH(O$3,'Mapping waste'!$D$4:$M$4,0))*$D293</f>
        <v>352146</v>
      </c>
      <c r="P293" s="31">
        <f>INDEX('Mapping waste'!$D$5:$M$352,MATCH($B293,'Mapping waste'!$B$5:$B$352,0),MATCH(P$3,'Mapping waste'!$D$4:$M$4,0))*$D293</f>
        <v>0</v>
      </c>
      <c r="Q293" s="31">
        <f>INDEX('Mapping waste'!$D$5:$M$352,MATCH($B293,'Mapping waste'!$B$5:$B$352,0),MATCH(Q$3,'Mapping waste'!$D$4:$M$4,0))*$D293</f>
        <v>0</v>
      </c>
    </row>
    <row r="294" spans="1:17" x14ac:dyDescent="0.45">
      <c r="A294" s="20" t="s">
        <v>631</v>
      </c>
      <c r="B294" s="20" t="s">
        <v>632</v>
      </c>
      <c r="C294" s="20" t="s">
        <v>177</v>
      </c>
      <c r="D294" s="31">
        <f>INDEX('ONS data MYE 5'!$M$6:$M$445, MATCH($B294,'ONS data MYE 5'!$B$6:$B$445,0))</f>
        <v>236166</v>
      </c>
      <c r="E294" s="31">
        <f>INDEX('ONS data MYE 5'!$N$6:$N$445, MATCH($B294,'ONS data MYE 5'!$B$6:$B$445,0))</f>
        <v>557</v>
      </c>
      <c r="F294" s="31">
        <f t="shared" si="8"/>
        <v>6.3225652399272843</v>
      </c>
      <c r="G294" s="31">
        <f t="shared" si="9"/>
        <v>39.97483121313676</v>
      </c>
      <c r="H294" s="31">
        <f>INDEX('Mapping waste'!$D$5:$M$352,MATCH($B294,'Mapping waste'!$B$5:$B$352,0),MATCH(H$3,'Mapping waste'!$D$4:$M$4,0))*$D294</f>
        <v>0</v>
      </c>
      <c r="I294" s="31">
        <f>INDEX('Mapping waste'!$D$5:$M$352,MATCH($B294,'Mapping waste'!$B$5:$B$352,0),MATCH(I$3,'Mapping waste'!$D$4:$M$4,0))*$D294</f>
        <v>0</v>
      </c>
      <c r="J294" s="31">
        <f>INDEX('Mapping waste'!$D$5:$M$352,MATCH($B294,'Mapping waste'!$B$5:$B$352,0),MATCH(J$3,'Mapping waste'!$D$4:$M$4,0))*$D294</f>
        <v>0</v>
      </c>
      <c r="K294" s="31">
        <f>INDEX('Mapping waste'!$D$5:$M$352,MATCH($B294,'Mapping waste'!$B$5:$B$352,0),MATCH(K$3,'Mapping waste'!$D$4:$M$4,0))*$D294</f>
        <v>0</v>
      </c>
      <c r="L294" s="31">
        <f>INDEX('Mapping waste'!$D$5:$M$352,MATCH($B294,'Mapping waste'!$B$5:$B$352,0),MATCH(L$3,'Mapping waste'!$D$4:$M$4,0))*$D294</f>
        <v>0</v>
      </c>
      <c r="M294" s="31">
        <f>INDEX('Mapping waste'!$D$5:$M$352,MATCH($B294,'Mapping waste'!$B$5:$B$352,0),MATCH(M$3,'Mapping waste'!$D$4:$M$4,0))*$D294</f>
        <v>0</v>
      </c>
      <c r="N294" s="31">
        <f>INDEX('Mapping waste'!$D$5:$M$352,MATCH($B294,'Mapping waste'!$B$5:$B$352,0),MATCH(N$3,'Mapping waste'!$D$4:$M$4,0))*$D294</f>
        <v>0</v>
      </c>
      <c r="O294" s="31">
        <f>INDEX('Mapping waste'!$D$5:$M$352,MATCH($B294,'Mapping waste'!$B$5:$B$352,0),MATCH(O$3,'Mapping waste'!$D$4:$M$4,0))*$D294</f>
        <v>236166</v>
      </c>
      <c r="P294" s="31">
        <f>INDEX('Mapping waste'!$D$5:$M$352,MATCH($B294,'Mapping waste'!$B$5:$B$352,0),MATCH(P$3,'Mapping waste'!$D$4:$M$4,0))*$D294</f>
        <v>0</v>
      </c>
      <c r="Q294" s="31">
        <f>INDEX('Mapping waste'!$D$5:$M$352,MATCH($B294,'Mapping waste'!$B$5:$B$352,0),MATCH(Q$3,'Mapping waste'!$D$4:$M$4,0))*$D294</f>
        <v>0</v>
      </c>
    </row>
    <row r="295" spans="1:17" x14ac:dyDescent="0.45">
      <c r="A295" s="20" t="s">
        <v>633</v>
      </c>
      <c r="B295" s="20" t="s">
        <v>634</v>
      </c>
      <c r="C295" s="20" t="s">
        <v>177</v>
      </c>
      <c r="D295" s="31">
        <f>INDEX('ONS data MYE 5'!$M$6:$M$445, MATCH($B295,'ONS data MYE 5'!$B$6:$B$445,0))</f>
        <v>179230</v>
      </c>
      <c r="E295" s="31">
        <f>INDEX('ONS data MYE 5'!$N$6:$N$445, MATCH($B295,'ONS data MYE 5'!$B$6:$B$445,0))</f>
        <v>646</v>
      </c>
      <c r="F295" s="31">
        <f t="shared" si="8"/>
        <v>6.4707995037826018</v>
      </c>
      <c r="G295" s="31">
        <f t="shared" si="9"/>
        <v>41.871246218153168</v>
      </c>
      <c r="H295" s="31">
        <f>INDEX('Mapping waste'!$D$5:$M$352,MATCH($B295,'Mapping waste'!$B$5:$B$352,0),MATCH(H$3,'Mapping waste'!$D$4:$M$4,0))*$D295</f>
        <v>0</v>
      </c>
      <c r="I295" s="31">
        <f>INDEX('Mapping waste'!$D$5:$M$352,MATCH($B295,'Mapping waste'!$B$5:$B$352,0),MATCH(I$3,'Mapping waste'!$D$4:$M$4,0))*$D295</f>
        <v>0</v>
      </c>
      <c r="J295" s="31">
        <f>INDEX('Mapping waste'!$D$5:$M$352,MATCH($B295,'Mapping waste'!$B$5:$B$352,0),MATCH(J$3,'Mapping waste'!$D$4:$M$4,0))*$D295</f>
        <v>0</v>
      </c>
      <c r="K295" s="31">
        <f>INDEX('Mapping waste'!$D$5:$M$352,MATCH($B295,'Mapping waste'!$B$5:$B$352,0),MATCH(K$3,'Mapping waste'!$D$4:$M$4,0))*$D295</f>
        <v>0</v>
      </c>
      <c r="L295" s="31">
        <f>INDEX('Mapping waste'!$D$5:$M$352,MATCH($B295,'Mapping waste'!$B$5:$B$352,0),MATCH(L$3,'Mapping waste'!$D$4:$M$4,0))*$D295</f>
        <v>0</v>
      </c>
      <c r="M295" s="31">
        <f>INDEX('Mapping waste'!$D$5:$M$352,MATCH($B295,'Mapping waste'!$B$5:$B$352,0),MATCH(M$3,'Mapping waste'!$D$4:$M$4,0))*$D295</f>
        <v>0</v>
      </c>
      <c r="N295" s="31">
        <f>INDEX('Mapping waste'!$D$5:$M$352,MATCH($B295,'Mapping waste'!$B$5:$B$352,0),MATCH(N$3,'Mapping waste'!$D$4:$M$4,0))*$D295</f>
        <v>0</v>
      </c>
      <c r="O295" s="31">
        <f>INDEX('Mapping waste'!$D$5:$M$352,MATCH($B295,'Mapping waste'!$B$5:$B$352,0),MATCH(O$3,'Mapping waste'!$D$4:$M$4,0))*$D295</f>
        <v>179230</v>
      </c>
      <c r="P295" s="31">
        <f>INDEX('Mapping waste'!$D$5:$M$352,MATCH($B295,'Mapping waste'!$B$5:$B$352,0),MATCH(P$3,'Mapping waste'!$D$4:$M$4,0))*$D295</f>
        <v>0</v>
      </c>
      <c r="Q295" s="31">
        <f>INDEX('Mapping waste'!$D$5:$M$352,MATCH($B295,'Mapping waste'!$B$5:$B$352,0),MATCH(Q$3,'Mapping waste'!$D$4:$M$4,0))*$D295</f>
        <v>0</v>
      </c>
    </row>
    <row r="296" spans="1:17" x14ac:dyDescent="0.45">
      <c r="A296" s="20" t="s">
        <v>635</v>
      </c>
      <c r="B296" s="20" t="s">
        <v>636</v>
      </c>
      <c r="C296" s="20" t="s">
        <v>177</v>
      </c>
      <c r="D296" s="31">
        <f>INDEX('ONS data MYE 5'!$M$6:$M$445, MATCH($B296,'ONS data MYE 5'!$B$6:$B$445,0))</f>
        <v>69764</v>
      </c>
      <c r="E296" s="31">
        <f>INDEX('ONS data MYE 5'!$N$6:$N$445, MATCH($B296,'ONS data MYE 5'!$B$6:$B$445,0))</f>
        <v>642</v>
      </c>
      <c r="F296" s="31">
        <f t="shared" si="8"/>
        <v>6.4645883036899612</v>
      </c>
      <c r="G296" s="31">
        <f t="shared" si="9"/>
        <v>41.790901936205053</v>
      </c>
      <c r="H296" s="31">
        <f>INDEX('Mapping waste'!$D$5:$M$352,MATCH($B296,'Mapping waste'!$B$5:$B$352,0),MATCH(H$3,'Mapping waste'!$D$4:$M$4,0))*$D296</f>
        <v>0</v>
      </c>
      <c r="I296" s="31">
        <f>INDEX('Mapping waste'!$D$5:$M$352,MATCH($B296,'Mapping waste'!$B$5:$B$352,0),MATCH(I$3,'Mapping waste'!$D$4:$M$4,0))*$D296</f>
        <v>0</v>
      </c>
      <c r="J296" s="31">
        <f>INDEX('Mapping waste'!$D$5:$M$352,MATCH($B296,'Mapping waste'!$B$5:$B$352,0),MATCH(J$3,'Mapping waste'!$D$4:$M$4,0))*$D296</f>
        <v>0</v>
      </c>
      <c r="K296" s="31">
        <f>INDEX('Mapping waste'!$D$5:$M$352,MATCH($B296,'Mapping waste'!$B$5:$B$352,0),MATCH(K$3,'Mapping waste'!$D$4:$M$4,0))*$D296</f>
        <v>0</v>
      </c>
      <c r="L296" s="31">
        <f>INDEX('Mapping waste'!$D$5:$M$352,MATCH($B296,'Mapping waste'!$B$5:$B$352,0),MATCH(L$3,'Mapping waste'!$D$4:$M$4,0))*$D296</f>
        <v>0</v>
      </c>
      <c r="M296" s="31">
        <f>INDEX('Mapping waste'!$D$5:$M$352,MATCH($B296,'Mapping waste'!$B$5:$B$352,0),MATCH(M$3,'Mapping waste'!$D$4:$M$4,0))*$D296</f>
        <v>0</v>
      </c>
      <c r="N296" s="31">
        <f>INDEX('Mapping waste'!$D$5:$M$352,MATCH($B296,'Mapping waste'!$B$5:$B$352,0),MATCH(N$3,'Mapping waste'!$D$4:$M$4,0))*$D296</f>
        <v>0</v>
      </c>
      <c r="O296" s="31">
        <f>INDEX('Mapping waste'!$D$5:$M$352,MATCH($B296,'Mapping waste'!$B$5:$B$352,0),MATCH(O$3,'Mapping waste'!$D$4:$M$4,0))*$D296</f>
        <v>69764</v>
      </c>
      <c r="P296" s="31">
        <f>INDEX('Mapping waste'!$D$5:$M$352,MATCH($B296,'Mapping waste'!$B$5:$B$352,0),MATCH(P$3,'Mapping waste'!$D$4:$M$4,0))*$D296</f>
        <v>0</v>
      </c>
      <c r="Q296" s="31">
        <f>INDEX('Mapping waste'!$D$5:$M$352,MATCH($B296,'Mapping waste'!$B$5:$B$352,0),MATCH(Q$3,'Mapping waste'!$D$4:$M$4,0))*$D296</f>
        <v>0</v>
      </c>
    </row>
    <row r="297" spans="1:17" x14ac:dyDescent="0.45">
      <c r="A297" s="20" t="s">
        <v>637</v>
      </c>
      <c r="B297" s="20" t="s">
        <v>638</v>
      </c>
      <c r="C297" s="20" t="s">
        <v>177</v>
      </c>
      <c r="D297" s="31">
        <f>INDEX('ONS data MYE 5'!$M$6:$M$445, MATCH($B297,'ONS data MYE 5'!$B$6:$B$445,0))</f>
        <v>91362</v>
      </c>
      <c r="E297" s="31">
        <f>INDEX('ONS data MYE 5'!$N$6:$N$445, MATCH($B297,'ONS data MYE 5'!$B$6:$B$445,0))</f>
        <v>727</v>
      </c>
      <c r="F297" s="31">
        <f t="shared" si="8"/>
        <v>6.5889264775335192</v>
      </c>
      <c r="G297" s="31">
        <f t="shared" si="9"/>
        <v>43.413952126342267</v>
      </c>
      <c r="H297" s="31">
        <f>INDEX('Mapping waste'!$D$5:$M$352,MATCH($B297,'Mapping waste'!$B$5:$B$352,0),MATCH(H$3,'Mapping waste'!$D$4:$M$4,0))*$D297</f>
        <v>0</v>
      </c>
      <c r="I297" s="31">
        <f>INDEX('Mapping waste'!$D$5:$M$352,MATCH($B297,'Mapping waste'!$B$5:$B$352,0),MATCH(I$3,'Mapping waste'!$D$4:$M$4,0))*$D297</f>
        <v>0</v>
      </c>
      <c r="J297" s="31">
        <f>INDEX('Mapping waste'!$D$5:$M$352,MATCH($B297,'Mapping waste'!$B$5:$B$352,0),MATCH(J$3,'Mapping waste'!$D$4:$M$4,0))*$D297</f>
        <v>0</v>
      </c>
      <c r="K297" s="31">
        <f>INDEX('Mapping waste'!$D$5:$M$352,MATCH($B297,'Mapping waste'!$B$5:$B$352,0),MATCH(K$3,'Mapping waste'!$D$4:$M$4,0))*$D297</f>
        <v>0</v>
      </c>
      <c r="L297" s="31">
        <f>INDEX('Mapping waste'!$D$5:$M$352,MATCH($B297,'Mapping waste'!$B$5:$B$352,0),MATCH(L$3,'Mapping waste'!$D$4:$M$4,0))*$D297</f>
        <v>0</v>
      </c>
      <c r="M297" s="31">
        <f>INDEX('Mapping waste'!$D$5:$M$352,MATCH($B297,'Mapping waste'!$B$5:$B$352,0),MATCH(M$3,'Mapping waste'!$D$4:$M$4,0))*$D297</f>
        <v>0</v>
      </c>
      <c r="N297" s="31">
        <f>INDEX('Mapping waste'!$D$5:$M$352,MATCH($B297,'Mapping waste'!$B$5:$B$352,0),MATCH(N$3,'Mapping waste'!$D$4:$M$4,0))*$D297</f>
        <v>0</v>
      </c>
      <c r="O297" s="31">
        <f>INDEX('Mapping waste'!$D$5:$M$352,MATCH($B297,'Mapping waste'!$B$5:$B$352,0),MATCH(O$3,'Mapping waste'!$D$4:$M$4,0))*$D297</f>
        <v>91362</v>
      </c>
      <c r="P297" s="31">
        <f>INDEX('Mapping waste'!$D$5:$M$352,MATCH($B297,'Mapping waste'!$B$5:$B$352,0),MATCH(P$3,'Mapping waste'!$D$4:$M$4,0))*$D297</f>
        <v>0</v>
      </c>
      <c r="Q297" s="31">
        <f>INDEX('Mapping waste'!$D$5:$M$352,MATCH($B297,'Mapping waste'!$B$5:$B$352,0),MATCH(Q$3,'Mapping waste'!$D$4:$M$4,0))*$D297</f>
        <v>0</v>
      </c>
    </row>
    <row r="298" spans="1:17" x14ac:dyDescent="0.45">
      <c r="A298" s="20" t="s">
        <v>639</v>
      </c>
      <c r="B298" s="20" t="s">
        <v>640</v>
      </c>
      <c r="C298" s="20" t="s">
        <v>177</v>
      </c>
      <c r="D298" s="31">
        <f>INDEX('ONS data MYE 5'!$M$6:$M$445, MATCH($B298,'ONS data MYE 5'!$B$6:$B$445,0))</f>
        <v>92249</v>
      </c>
      <c r="E298" s="31">
        <f>INDEX('ONS data MYE 5'!$N$6:$N$445, MATCH($B298,'ONS data MYE 5'!$B$6:$B$445,0))</f>
        <v>109</v>
      </c>
      <c r="F298" s="31">
        <f t="shared" si="8"/>
        <v>4.6913478822291435</v>
      </c>
      <c r="G298" s="31">
        <f t="shared" si="9"/>
        <v>22.008744952095871</v>
      </c>
      <c r="H298" s="31">
        <f>INDEX('Mapping waste'!$D$5:$M$352,MATCH($B298,'Mapping waste'!$B$5:$B$352,0),MATCH(H$3,'Mapping waste'!$D$4:$M$4,0))*$D298</f>
        <v>0</v>
      </c>
      <c r="I298" s="31">
        <f>INDEX('Mapping waste'!$D$5:$M$352,MATCH($B298,'Mapping waste'!$B$5:$B$352,0),MATCH(I$3,'Mapping waste'!$D$4:$M$4,0))*$D298</f>
        <v>0</v>
      </c>
      <c r="J298" s="31">
        <f>INDEX('Mapping waste'!$D$5:$M$352,MATCH($B298,'Mapping waste'!$B$5:$B$352,0),MATCH(J$3,'Mapping waste'!$D$4:$M$4,0))*$D298</f>
        <v>0</v>
      </c>
      <c r="K298" s="31">
        <f>INDEX('Mapping waste'!$D$5:$M$352,MATCH($B298,'Mapping waste'!$B$5:$B$352,0),MATCH(K$3,'Mapping waste'!$D$4:$M$4,0))*$D298</f>
        <v>0</v>
      </c>
      <c r="L298" s="31">
        <f>INDEX('Mapping waste'!$D$5:$M$352,MATCH($B298,'Mapping waste'!$B$5:$B$352,0),MATCH(L$3,'Mapping waste'!$D$4:$M$4,0))*$D298</f>
        <v>0</v>
      </c>
      <c r="M298" s="31">
        <f>INDEX('Mapping waste'!$D$5:$M$352,MATCH($B298,'Mapping waste'!$B$5:$B$352,0),MATCH(M$3,'Mapping waste'!$D$4:$M$4,0))*$D298</f>
        <v>0</v>
      </c>
      <c r="N298" s="31">
        <f>INDEX('Mapping waste'!$D$5:$M$352,MATCH($B298,'Mapping waste'!$B$5:$B$352,0),MATCH(N$3,'Mapping waste'!$D$4:$M$4,0))*$D298</f>
        <v>0</v>
      </c>
      <c r="O298" s="31">
        <f>INDEX('Mapping waste'!$D$5:$M$352,MATCH($B298,'Mapping waste'!$B$5:$B$352,0),MATCH(O$3,'Mapping waste'!$D$4:$M$4,0))*$D298</f>
        <v>92249</v>
      </c>
      <c r="P298" s="31">
        <f>INDEX('Mapping waste'!$D$5:$M$352,MATCH($B298,'Mapping waste'!$B$5:$B$352,0),MATCH(P$3,'Mapping waste'!$D$4:$M$4,0))*$D298</f>
        <v>0</v>
      </c>
      <c r="Q298" s="31">
        <f>INDEX('Mapping waste'!$D$5:$M$352,MATCH($B298,'Mapping waste'!$B$5:$B$352,0),MATCH(Q$3,'Mapping waste'!$D$4:$M$4,0))*$D298</f>
        <v>0</v>
      </c>
    </row>
    <row r="299" spans="1:17" x14ac:dyDescent="0.45">
      <c r="A299" s="20" t="s">
        <v>641</v>
      </c>
      <c r="B299" s="20" t="s">
        <v>642</v>
      </c>
      <c r="C299" s="20" t="s">
        <v>177</v>
      </c>
      <c r="D299" s="31">
        <f>INDEX('ONS data MYE 5'!$M$6:$M$445, MATCH($B299,'ONS data MYE 5'!$B$6:$B$445,0))</f>
        <v>146741</v>
      </c>
      <c r="E299" s="31">
        <f>INDEX('ONS data MYE 5'!$N$6:$N$445, MATCH($B299,'ONS data MYE 5'!$B$6:$B$445,0))</f>
        <v>770</v>
      </c>
      <c r="F299" s="31">
        <f t="shared" si="8"/>
        <v>6.6463905148477291</v>
      </c>
      <c r="G299" s="31">
        <f t="shared" si="9"/>
        <v>44.174506875857865</v>
      </c>
      <c r="H299" s="31">
        <f>INDEX('Mapping waste'!$D$5:$M$352,MATCH($B299,'Mapping waste'!$B$5:$B$352,0),MATCH(H$3,'Mapping waste'!$D$4:$M$4,0))*$D299</f>
        <v>0</v>
      </c>
      <c r="I299" s="31">
        <f>INDEX('Mapping waste'!$D$5:$M$352,MATCH($B299,'Mapping waste'!$B$5:$B$352,0),MATCH(I$3,'Mapping waste'!$D$4:$M$4,0))*$D299</f>
        <v>0</v>
      </c>
      <c r="J299" s="31">
        <f>INDEX('Mapping waste'!$D$5:$M$352,MATCH($B299,'Mapping waste'!$B$5:$B$352,0),MATCH(J$3,'Mapping waste'!$D$4:$M$4,0))*$D299</f>
        <v>0</v>
      </c>
      <c r="K299" s="31">
        <f>INDEX('Mapping waste'!$D$5:$M$352,MATCH($B299,'Mapping waste'!$B$5:$B$352,0),MATCH(K$3,'Mapping waste'!$D$4:$M$4,0))*$D299</f>
        <v>0</v>
      </c>
      <c r="L299" s="31">
        <f>INDEX('Mapping waste'!$D$5:$M$352,MATCH($B299,'Mapping waste'!$B$5:$B$352,0),MATCH(L$3,'Mapping waste'!$D$4:$M$4,0))*$D299</f>
        <v>0</v>
      </c>
      <c r="M299" s="31">
        <f>INDEX('Mapping waste'!$D$5:$M$352,MATCH($B299,'Mapping waste'!$B$5:$B$352,0),MATCH(M$3,'Mapping waste'!$D$4:$M$4,0))*$D299</f>
        <v>0</v>
      </c>
      <c r="N299" s="31">
        <f>INDEX('Mapping waste'!$D$5:$M$352,MATCH($B299,'Mapping waste'!$B$5:$B$352,0),MATCH(N$3,'Mapping waste'!$D$4:$M$4,0))*$D299</f>
        <v>0</v>
      </c>
      <c r="O299" s="31">
        <f>INDEX('Mapping waste'!$D$5:$M$352,MATCH($B299,'Mapping waste'!$B$5:$B$352,0),MATCH(O$3,'Mapping waste'!$D$4:$M$4,0))*$D299</f>
        <v>146741</v>
      </c>
      <c r="P299" s="31">
        <f>INDEX('Mapping waste'!$D$5:$M$352,MATCH($B299,'Mapping waste'!$B$5:$B$352,0),MATCH(P$3,'Mapping waste'!$D$4:$M$4,0))*$D299</f>
        <v>0</v>
      </c>
      <c r="Q299" s="31">
        <f>INDEX('Mapping waste'!$D$5:$M$352,MATCH($B299,'Mapping waste'!$B$5:$B$352,0),MATCH(Q$3,'Mapping waste'!$D$4:$M$4,0))*$D299</f>
        <v>0</v>
      </c>
    </row>
    <row r="300" spans="1:17" x14ac:dyDescent="0.45">
      <c r="A300" s="20" t="s">
        <v>643</v>
      </c>
      <c r="B300" s="20" t="s">
        <v>644</v>
      </c>
      <c r="C300" s="20" t="s">
        <v>177</v>
      </c>
      <c r="D300" s="31">
        <f>INDEX('ONS data MYE 5'!$M$6:$M$445, MATCH($B300,'ONS data MYE 5'!$B$6:$B$445,0))</f>
        <v>59008</v>
      </c>
      <c r="E300" s="31">
        <f>INDEX('ONS data MYE 5'!$N$6:$N$445, MATCH($B300,'ONS data MYE 5'!$B$6:$B$445,0))</f>
        <v>529</v>
      </c>
      <c r="F300" s="31">
        <f t="shared" si="8"/>
        <v>6.2709884318582994</v>
      </c>
      <c r="G300" s="31">
        <f t="shared" si="9"/>
        <v>39.325295912500614</v>
      </c>
      <c r="H300" s="31">
        <f>INDEX('Mapping waste'!$D$5:$M$352,MATCH($B300,'Mapping waste'!$B$5:$B$352,0),MATCH(H$3,'Mapping waste'!$D$4:$M$4,0))*$D300</f>
        <v>0</v>
      </c>
      <c r="I300" s="31">
        <f>INDEX('Mapping waste'!$D$5:$M$352,MATCH($B300,'Mapping waste'!$B$5:$B$352,0),MATCH(I$3,'Mapping waste'!$D$4:$M$4,0))*$D300</f>
        <v>0</v>
      </c>
      <c r="J300" s="31">
        <f>INDEX('Mapping waste'!$D$5:$M$352,MATCH($B300,'Mapping waste'!$B$5:$B$352,0),MATCH(J$3,'Mapping waste'!$D$4:$M$4,0))*$D300</f>
        <v>0</v>
      </c>
      <c r="K300" s="31">
        <f>INDEX('Mapping waste'!$D$5:$M$352,MATCH($B300,'Mapping waste'!$B$5:$B$352,0),MATCH(K$3,'Mapping waste'!$D$4:$M$4,0))*$D300</f>
        <v>0</v>
      </c>
      <c r="L300" s="31">
        <f>INDEX('Mapping waste'!$D$5:$M$352,MATCH($B300,'Mapping waste'!$B$5:$B$352,0),MATCH(L$3,'Mapping waste'!$D$4:$M$4,0))*$D300</f>
        <v>0</v>
      </c>
      <c r="M300" s="31">
        <f>INDEX('Mapping waste'!$D$5:$M$352,MATCH($B300,'Mapping waste'!$B$5:$B$352,0),MATCH(M$3,'Mapping waste'!$D$4:$M$4,0))*$D300</f>
        <v>0</v>
      </c>
      <c r="N300" s="31">
        <f>INDEX('Mapping waste'!$D$5:$M$352,MATCH($B300,'Mapping waste'!$B$5:$B$352,0),MATCH(N$3,'Mapping waste'!$D$4:$M$4,0))*$D300</f>
        <v>0</v>
      </c>
      <c r="O300" s="31">
        <f>INDEX('Mapping waste'!$D$5:$M$352,MATCH($B300,'Mapping waste'!$B$5:$B$352,0),MATCH(O$3,'Mapping waste'!$D$4:$M$4,0))*$D300</f>
        <v>59008</v>
      </c>
      <c r="P300" s="31">
        <f>INDEX('Mapping waste'!$D$5:$M$352,MATCH($B300,'Mapping waste'!$B$5:$B$352,0),MATCH(P$3,'Mapping waste'!$D$4:$M$4,0))*$D300</f>
        <v>0</v>
      </c>
      <c r="Q300" s="31">
        <f>INDEX('Mapping waste'!$D$5:$M$352,MATCH($B300,'Mapping waste'!$B$5:$B$352,0),MATCH(Q$3,'Mapping waste'!$D$4:$M$4,0))*$D300</f>
        <v>0</v>
      </c>
    </row>
    <row r="301" spans="1:17" x14ac:dyDescent="0.45">
      <c r="A301" s="20" t="s">
        <v>238</v>
      </c>
      <c r="B301" s="20" t="s">
        <v>239</v>
      </c>
      <c r="C301" s="20" t="s">
        <v>240</v>
      </c>
      <c r="D301" s="31">
        <f>INDEX('ONS data MYE 5'!$M$6:$M$445, MATCH($B301,'ONS data MYE 5'!$B$6:$B$445,0))</f>
        <v>168642</v>
      </c>
      <c r="E301" s="31">
        <f>INDEX('ONS data MYE 5'!$N$6:$N$445, MATCH($B301,'ONS data MYE 5'!$B$6:$B$445,0))</f>
        <v>581</v>
      </c>
      <c r="F301" s="31">
        <f t="shared" si="8"/>
        <v>6.3647507568519108</v>
      </c>
      <c r="G301" s="31">
        <f t="shared" si="9"/>
        <v>40.510052196846971</v>
      </c>
      <c r="H301" s="31">
        <f>INDEX('Mapping waste'!$D$5:$M$352,MATCH($B301,'Mapping waste'!$B$5:$B$352,0),MATCH(H$3,'Mapping waste'!$D$4:$M$4,0))*$D301</f>
        <v>0</v>
      </c>
      <c r="I301" s="31">
        <f>INDEX('Mapping waste'!$D$5:$M$352,MATCH($B301,'Mapping waste'!$B$5:$B$352,0),MATCH(I$3,'Mapping waste'!$D$4:$M$4,0))*$D301</f>
        <v>0</v>
      </c>
      <c r="J301" s="31">
        <f>INDEX('Mapping waste'!$D$5:$M$352,MATCH($B301,'Mapping waste'!$B$5:$B$352,0),MATCH(J$3,'Mapping waste'!$D$4:$M$4,0))*$D301</f>
        <v>0</v>
      </c>
      <c r="K301" s="31">
        <f>INDEX('Mapping waste'!$D$5:$M$352,MATCH($B301,'Mapping waste'!$B$5:$B$352,0),MATCH(K$3,'Mapping waste'!$D$4:$M$4,0))*$D301</f>
        <v>0</v>
      </c>
      <c r="L301" s="31">
        <f>INDEX('Mapping waste'!$D$5:$M$352,MATCH($B301,'Mapping waste'!$B$5:$B$352,0),MATCH(L$3,'Mapping waste'!$D$4:$M$4,0))*$D301</f>
        <v>168642</v>
      </c>
      <c r="M301" s="31">
        <f>INDEX('Mapping waste'!$D$5:$M$352,MATCH($B301,'Mapping waste'!$B$5:$B$352,0),MATCH(M$3,'Mapping waste'!$D$4:$M$4,0))*$D301</f>
        <v>0</v>
      </c>
      <c r="N301" s="31">
        <f>INDEX('Mapping waste'!$D$5:$M$352,MATCH($B301,'Mapping waste'!$B$5:$B$352,0),MATCH(N$3,'Mapping waste'!$D$4:$M$4,0))*$D301</f>
        <v>0</v>
      </c>
      <c r="O301" s="31">
        <f>INDEX('Mapping waste'!$D$5:$M$352,MATCH($B301,'Mapping waste'!$B$5:$B$352,0),MATCH(O$3,'Mapping waste'!$D$4:$M$4,0))*$D301</f>
        <v>0</v>
      </c>
      <c r="P301" s="31">
        <f>INDEX('Mapping waste'!$D$5:$M$352,MATCH($B301,'Mapping waste'!$B$5:$B$352,0),MATCH(P$3,'Mapping waste'!$D$4:$M$4,0))*$D301</f>
        <v>0</v>
      </c>
      <c r="Q301" s="31">
        <f>INDEX('Mapping waste'!$D$5:$M$352,MATCH($B301,'Mapping waste'!$B$5:$B$352,0),MATCH(Q$3,'Mapping waste'!$D$4:$M$4,0))*$D301</f>
        <v>0</v>
      </c>
    </row>
    <row r="302" spans="1:17" x14ac:dyDescent="0.45">
      <c r="A302" s="20" t="s">
        <v>241</v>
      </c>
      <c r="B302" s="20" t="s">
        <v>242</v>
      </c>
      <c r="C302" s="20" t="s">
        <v>240</v>
      </c>
      <c r="D302" s="31">
        <f>INDEX('ONS data MYE 5'!$M$6:$M$445, MATCH($B302,'ONS data MYE 5'!$B$6:$B$445,0))</f>
        <v>250194</v>
      </c>
      <c r="E302" s="31">
        <f>INDEX('ONS data MYE 5'!$N$6:$N$445, MATCH($B302,'ONS data MYE 5'!$B$6:$B$445,0))</f>
        <v>2677</v>
      </c>
      <c r="F302" s="31">
        <f t="shared" si="8"/>
        <v>7.8924520435203522</v>
      </c>
      <c r="G302" s="31">
        <f t="shared" si="9"/>
        <v>62.290799259268582</v>
      </c>
      <c r="H302" s="31">
        <f>INDEX('Mapping waste'!$D$5:$M$352,MATCH($B302,'Mapping waste'!$B$5:$B$352,0),MATCH(H$3,'Mapping waste'!$D$4:$M$4,0))*$D302</f>
        <v>0</v>
      </c>
      <c r="I302" s="31">
        <f>INDEX('Mapping waste'!$D$5:$M$352,MATCH($B302,'Mapping waste'!$B$5:$B$352,0),MATCH(I$3,'Mapping waste'!$D$4:$M$4,0))*$D302</f>
        <v>0</v>
      </c>
      <c r="J302" s="31">
        <f>INDEX('Mapping waste'!$D$5:$M$352,MATCH($B302,'Mapping waste'!$B$5:$B$352,0),MATCH(J$3,'Mapping waste'!$D$4:$M$4,0))*$D302</f>
        <v>0</v>
      </c>
      <c r="K302" s="31">
        <f>INDEX('Mapping waste'!$D$5:$M$352,MATCH($B302,'Mapping waste'!$B$5:$B$352,0),MATCH(K$3,'Mapping waste'!$D$4:$M$4,0))*$D302</f>
        <v>0</v>
      </c>
      <c r="L302" s="31">
        <f>INDEX('Mapping waste'!$D$5:$M$352,MATCH($B302,'Mapping waste'!$B$5:$B$352,0),MATCH(L$3,'Mapping waste'!$D$4:$M$4,0))*$D302</f>
        <v>250194</v>
      </c>
      <c r="M302" s="31">
        <f>INDEX('Mapping waste'!$D$5:$M$352,MATCH($B302,'Mapping waste'!$B$5:$B$352,0),MATCH(M$3,'Mapping waste'!$D$4:$M$4,0))*$D302</f>
        <v>0</v>
      </c>
      <c r="N302" s="31">
        <f>INDEX('Mapping waste'!$D$5:$M$352,MATCH($B302,'Mapping waste'!$B$5:$B$352,0),MATCH(N$3,'Mapping waste'!$D$4:$M$4,0))*$D302</f>
        <v>0</v>
      </c>
      <c r="O302" s="31">
        <f>INDEX('Mapping waste'!$D$5:$M$352,MATCH($B302,'Mapping waste'!$B$5:$B$352,0),MATCH(O$3,'Mapping waste'!$D$4:$M$4,0))*$D302</f>
        <v>0</v>
      </c>
      <c r="P302" s="31">
        <f>INDEX('Mapping waste'!$D$5:$M$352,MATCH($B302,'Mapping waste'!$B$5:$B$352,0),MATCH(P$3,'Mapping waste'!$D$4:$M$4,0))*$D302</f>
        <v>0</v>
      </c>
      <c r="Q302" s="31">
        <f>INDEX('Mapping waste'!$D$5:$M$352,MATCH($B302,'Mapping waste'!$B$5:$B$352,0),MATCH(Q$3,'Mapping waste'!$D$4:$M$4,0))*$D302</f>
        <v>0</v>
      </c>
    </row>
    <row r="303" spans="1:17" x14ac:dyDescent="0.45">
      <c r="A303" s="20" t="s">
        <v>243</v>
      </c>
      <c r="B303" s="20" t="s">
        <v>244</v>
      </c>
      <c r="C303" s="20" t="s">
        <v>240</v>
      </c>
      <c r="D303" s="31">
        <f>INDEX('ONS data MYE 5'!$M$6:$M$445, MATCH($B303,'ONS data MYE 5'!$B$6:$B$445,0))</f>
        <v>309085</v>
      </c>
      <c r="E303" s="31">
        <f>INDEX('ONS data MYE 5'!$N$6:$N$445, MATCH($B303,'ONS data MYE 5'!$B$6:$B$445,0))</f>
        <v>97</v>
      </c>
      <c r="F303" s="31">
        <f t="shared" si="8"/>
        <v>4.5747109785033828</v>
      </c>
      <c r="G303" s="31">
        <f t="shared" si="9"/>
        <v>20.927980536839378</v>
      </c>
      <c r="H303" s="31">
        <f>INDEX('Mapping waste'!$D$5:$M$352,MATCH($B303,'Mapping waste'!$B$5:$B$352,0),MATCH(H$3,'Mapping waste'!$D$4:$M$4,0))*$D303</f>
        <v>0</v>
      </c>
      <c r="I303" s="31">
        <f>INDEX('Mapping waste'!$D$5:$M$352,MATCH($B303,'Mapping waste'!$B$5:$B$352,0),MATCH(I$3,'Mapping waste'!$D$4:$M$4,0))*$D303</f>
        <v>0</v>
      </c>
      <c r="J303" s="31">
        <f>INDEX('Mapping waste'!$D$5:$M$352,MATCH($B303,'Mapping waste'!$B$5:$B$352,0),MATCH(J$3,'Mapping waste'!$D$4:$M$4,0))*$D303</f>
        <v>0</v>
      </c>
      <c r="K303" s="31">
        <f>INDEX('Mapping waste'!$D$5:$M$352,MATCH($B303,'Mapping waste'!$B$5:$B$352,0),MATCH(K$3,'Mapping waste'!$D$4:$M$4,0))*$D303</f>
        <v>0</v>
      </c>
      <c r="L303" s="31">
        <f>INDEX('Mapping waste'!$D$5:$M$352,MATCH($B303,'Mapping waste'!$B$5:$B$352,0),MATCH(L$3,'Mapping waste'!$D$4:$M$4,0))*$D303</f>
        <v>287449.05</v>
      </c>
      <c r="M303" s="31">
        <f>INDEX('Mapping waste'!$D$5:$M$352,MATCH($B303,'Mapping waste'!$B$5:$B$352,0),MATCH(M$3,'Mapping waste'!$D$4:$M$4,0))*$D303</f>
        <v>0</v>
      </c>
      <c r="N303" s="31">
        <f>INDEX('Mapping waste'!$D$5:$M$352,MATCH($B303,'Mapping waste'!$B$5:$B$352,0),MATCH(N$3,'Mapping waste'!$D$4:$M$4,0))*$D303</f>
        <v>0</v>
      </c>
      <c r="O303" s="31">
        <f>INDEX('Mapping waste'!$D$5:$M$352,MATCH($B303,'Mapping waste'!$B$5:$B$352,0),MATCH(O$3,'Mapping waste'!$D$4:$M$4,0))*$D303</f>
        <v>21635.95</v>
      </c>
      <c r="P303" s="31">
        <f>INDEX('Mapping waste'!$D$5:$M$352,MATCH($B303,'Mapping waste'!$B$5:$B$352,0),MATCH(P$3,'Mapping waste'!$D$4:$M$4,0))*$D303</f>
        <v>0</v>
      </c>
      <c r="Q303" s="31">
        <f>INDEX('Mapping waste'!$D$5:$M$352,MATCH($B303,'Mapping waste'!$B$5:$B$352,0),MATCH(Q$3,'Mapping waste'!$D$4:$M$4,0))*$D303</f>
        <v>0</v>
      </c>
    </row>
    <row r="304" spans="1:17" x14ac:dyDescent="0.45">
      <c r="A304" s="20" t="s">
        <v>289</v>
      </c>
      <c r="B304" s="20" t="s">
        <v>290</v>
      </c>
      <c r="C304" s="20" t="s">
        <v>240</v>
      </c>
      <c r="D304" s="31">
        <f>INDEX('ONS data MYE 5'!$M$6:$M$445, MATCH($B304,'ONS data MYE 5'!$B$6:$B$445,0))</f>
        <v>125184</v>
      </c>
      <c r="E304" s="31">
        <f>INDEX('ONS data MYE 5'!$N$6:$N$445, MATCH($B304,'ONS data MYE 5'!$B$6:$B$445,0))</f>
        <v>593</v>
      </c>
      <c r="F304" s="31">
        <f t="shared" si="8"/>
        <v>6.3851943989977258</v>
      </c>
      <c r="G304" s="31">
        <f t="shared" si="9"/>
        <v>40.770707512991926</v>
      </c>
      <c r="H304" s="31">
        <f>INDEX('Mapping waste'!$D$5:$M$352,MATCH($B304,'Mapping waste'!$B$5:$B$352,0),MATCH(H$3,'Mapping waste'!$D$4:$M$4,0))*$D304</f>
        <v>0</v>
      </c>
      <c r="I304" s="31">
        <f>INDEX('Mapping waste'!$D$5:$M$352,MATCH($B304,'Mapping waste'!$B$5:$B$352,0),MATCH(I$3,'Mapping waste'!$D$4:$M$4,0))*$D304</f>
        <v>0</v>
      </c>
      <c r="J304" s="31">
        <f>INDEX('Mapping waste'!$D$5:$M$352,MATCH($B304,'Mapping waste'!$B$5:$B$352,0),MATCH(J$3,'Mapping waste'!$D$4:$M$4,0))*$D304</f>
        <v>36303.360000000001</v>
      </c>
      <c r="K304" s="31">
        <f>INDEX('Mapping waste'!$D$5:$M$352,MATCH($B304,'Mapping waste'!$B$5:$B$352,0),MATCH(K$3,'Mapping waste'!$D$4:$M$4,0))*$D304</f>
        <v>0</v>
      </c>
      <c r="L304" s="31">
        <f>INDEX('Mapping waste'!$D$5:$M$352,MATCH($B304,'Mapping waste'!$B$5:$B$352,0),MATCH(L$3,'Mapping waste'!$D$4:$M$4,0))*$D304</f>
        <v>88880.639999999999</v>
      </c>
      <c r="M304" s="31">
        <f>INDEX('Mapping waste'!$D$5:$M$352,MATCH($B304,'Mapping waste'!$B$5:$B$352,0),MATCH(M$3,'Mapping waste'!$D$4:$M$4,0))*$D304</f>
        <v>0</v>
      </c>
      <c r="N304" s="31">
        <f>INDEX('Mapping waste'!$D$5:$M$352,MATCH($B304,'Mapping waste'!$B$5:$B$352,0),MATCH(N$3,'Mapping waste'!$D$4:$M$4,0))*$D304</f>
        <v>0</v>
      </c>
      <c r="O304" s="31">
        <f>INDEX('Mapping waste'!$D$5:$M$352,MATCH($B304,'Mapping waste'!$B$5:$B$352,0),MATCH(O$3,'Mapping waste'!$D$4:$M$4,0))*$D304</f>
        <v>0</v>
      </c>
      <c r="P304" s="31">
        <f>INDEX('Mapping waste'!$D$5:$M$352,MATCH($B304,'Mapping waste'!$B$5:$B$352,0),MATCH(P$3,'Mapping waste'!$D$4:$M$4,0))*$D304</f>
        <v>0</v>
      </c>
      <c r="Q304" s="31">
        <f>INDEX('Mapping waste'!$D$5:$M$352,MATCH($B304,'Mapping waste'!$B$5:$B$352,0),MATCH(Q$3,'Mapping waste'!$D$4:$M$4,0))*$D304</f>
        <v>0</v>
      </c>
    </row>
    <row r="305" spans="1:17" x14ac:dyDescent="0.45">
      <c r="A305" s="20" t="s">
        <v>291</v>
      </c>
      <c r="B305" s="20" t="s">
        <v>292</v>
      </c>
      <c r="C305" s="20" t="s">
        <v>240</v>
      </c>
      <c r="D305" s="31">
        <f>INDEX('ONS data MYE 5'!$M$6:$M$445, MATCH($B305,'ONS data MYE 5'!$B$6:$B$445,0))</f>
        <v>131984</v>
      </c>
      <c r="E305" s="31">
        <f>INDEX('ONS data MYE 5'!$N$6:$N$445, MATCH($B305,'ONS data MYE 5'!$B$6:$B$445,0))</f>
        <v>221</v>
      </c>
      <c r="F305" s="31">
        <f t="shared" si="8"/>
        <v>5.3981627015177525</v>
      </c>
      <c r="G305" s="31">
        <f t="shared" si="9"/>
        <v>29.140160552057438</v>
      </c>
      <c r="H305" s="31">
        <f>INDEX('Mapping waste'!$D$5:$M$352,MATCH($B305,'Mapping waste'!$B$5:$B$352,0),MATCH(H$3,'Mapping waste'!$D$4:$M$4,0))*$D305</f>
        <v>0</v>
      </c>
      <c r="I305" s="31">
        <f>INDEX('Mapping waste'!$D$5:$M$352,MATCH($B305,'Mapping waste'!$B$5:$B$352,0),MATCH(I$3,'Mapping waste'!$D$4:$M$4,0))*$D305</f>
        <v>0</v>
      </c>
      <c r="J305" s="31">
        <f>INDEX('Mapping waste'!$D$5:$M$352,MATCH($B305,'Mapping waste'!$B$5:$B$352,0),MATCH(J$3,'Mapping waste'!$D$4:$M$4,0))*$D305</f>
        <v>0</v>
      </c>
      <c r="K305" s="31">
        <f>INDEX('Mapping waste'!$D$5:$M$352,MATCH($B305,'Mapping waste'!$B$5:$B$352,0),MATCH(K$3,'Mapping waste'!$D$4:$M$4,0))*$D305</f>
        <v>0</v>
      </c>
      <c r="L305" s="31">
        <f>INDEX('Mapping waste'!$D$5:$M$352,MATCH($B305,'Mapping waste'!$B$5:$B$352,0),MATCH(L$3,'Mapping waste'!$D$4:$M$4,0))*$D305</f>
        <v>131984</v>
      </c>
      <c r="M305" s="31">
        <f>INDEX('Mapping waste'!$D$5:$M$352,MATCH($B305,'Mapping waste'!$B$5:$B$352,0),MATCH(M$3,'Mapping waste'!$D$4:$M$4,0))*$D305</f>
        <v>0</v>
      </c>
      <c r="N305" s="31">
        <f>INDEX('Mapping waste'!$D$5:$M$352,MATCH($B305,'Mapping waste'!$B$5:$B$352,0),MATCH(N$3,'Mapping waste'!$D$4:$M$4,0))*$D305</f>
        <v>0</v>
      </c>
      <c r="O305" s="31">
        <f>INDEX('Mapping waste'!$D$5:$M$352,MATCH($B305,'Mapping waste'!$B$5:$B$352,0),MATCH(O$3,'Mapping waste'!$D$4:$M$4,0))*$D305</f>
        <v>0</v>
      </c>
      <c r="P305" s="31">
        <f>INDEX('Mapping waste'!$D$5:$M$352,MATCH($B305,'Mapping waste'!$B$5:$B$352,0),MATCH(P$3,'Mapping waste'!$D$4:$M$4,0))*$D305</f>
        <v>0</v>
      </c>
      <c r="Q305" s="31">
        <f>INDEX('Mapping waste'!$D$5:$M$352,MATCH($B305,'Mapping waste'!$B$5:$B$352,0),MATCH(Q$3,'Mapping waste'!$D$4:$M$4,0))*$D305</f>
        <v>0</v>
      </c>
    </row>
    <row r="306" spans="1:17" x14ac:dyDescent="0.45">
      <c r="A306" s="20" t="s">
        <v>293</v>
      </c>
      <c r="B306" s="20" t="s">
        <v>294</v>
      </c>
      <c r="C306" s="20" t="s">
        <v>240</v>
      </c>
      <c r="D306" s="31">
        <f>INDEX('ONS data MYE 5'!$M$6:$M$445, MATCH($B306,'ONS data MYE 5'!$B$6:$B$445,0))</f>
        <v>97488</v>
      </c>
      <c r="E306" s="31">
        <f>INDEX('ONS data MYE 5'!$N$6:$N$445, MATCH($B306,'ONS data MYE 5'!$B$6:$B$445,0))</f>
        <v>169</v>
      </c>
      <c r="F306" s="31">
        <f t="shared" si="8"/>
        <v>5.1298987149230735</v>
      </c>
      <c r="G306" s="31">
        <f t="shared" si="9"/>
        <v>26.315860825369402</v>
      </c>
      <c r="H306" s="31">
        <f>INDEX('Mapping waste'!$D$5:$M$352,MATCH($B306,'Mapping waste'!$B$5:$B$352,0),MATCH(H$3,'Mapping waste'!$D$4:$M$4,0))*$D306</f>
        <v>0</v>
      </c>
      <c r="I306" s="31">
        <f>INDEX('Mapping waste'!$D$5:$M$352,MATCH($B306,'Mapping waste'!$B$5:$B$352,0),MATCH(I$3,'Mapping waste'!$D$4:$M$4,0))*$D306</f>
        <v>0</v>
      </c>
      <c r="J306" s="31">
        <f>INDEX('Mapping waste'!$D$5:$M$352,MATCH($B306,'Mapping waste'!$B$5:$B$352,0),MATCH(J$3,'Mapping waste'!$D$4:$M$4,0))*$D306</f>
        <v>15598.08</v>
      </c>
      <c r="K306" s="31">
        <f>INDEX('Mapping waste'!$D$5:$M$352,MATCH($B306,'Mapping waste'!$B$5:$B$352,0),MATCH(K$3,'Mapping waste'!$D$4:$M$4,0))*$D306</f>
        <v>0</v>
      </c>
      <c r="L306" s="31">
        <f>INDEX('Mapping waste'!$D$5:$M$352,MATCH($B306,'Mapping waste'!$B$5:$B$352,0),MATCH(L$3,'Mapping waste'!$D$4:$M$4,0))*$D306</f>
        <v>81889.919999999998</v>
      </c>
      <c r="M306" s="31">
        <f>INDEX('Mapping waste'!$D$5:$M$352,MATCH($B306,'Mapping waste'!$B$5:$B$352,0),MATCH(M$3,'Mapping waste'!$D$4:$M$4,0))*$D306</f>
        <v>0</v>
      </c>
      <c r="N306" s="31">
        <f>INDEX('Mapping waste'!$D$5:$M$352,MATCH($B306,'Mapping waste'!$B$5:$B$352,0),MATCH(N$3,'Mapping waste'!$D$4:$M$4,0))*$D306</f>
        <v>0</v>
      </c>
      <c r="O306" s="31">
        <f>INDEX('Mapping waste'!$D$5:$M$352,MATCH($B306,'Mapping waste'!$B$5:$B$352,0),MATCH(O$3,'Mapping waste'!$D$4:$M$4,0))*$D306</f>
        <v>0</v>
      </c>
      <c r="P306" s="31">
        <f>INDEX('Mapping waste'!$D$5:$M$352,MATCH($B306,'Mapping waste'!$B$5:$B$352,0),MATCH(P$3,'Mapping waste'!$D$4:$M$4,0))*$D306</f>
        <v>0</v>
      </c>
      <c r="Q306" s="31">
        <f>INDEX('Mapping waste'!$D$5:$M$352,MATCH($B306,'Mapping waste'!$B$5:$B$352,0),MATCH(Q$3,'Mapping waste'!$D$4:$M$4,0))*$D306</f>
        <v>0</v>
      </c>
    </row>
    <row r="307" spans="1:17" x14ac:dyDescent="0.45">
      <c r="A307" s="20" t="s">
        <v>295</v>
      </c>
      <c r="B307" s="20" t="s">
        <v>296</v>
      </c>
      <c r="C307" s="20" t="s">
        <v>240</v>
      </c>
      <c r="D307" s="31">
        <f>INDEX('ONS data MYE 5'!$M$6:$M$445, MATCH($B307,'ONS data MYE 5'!$B$6:$B$445,0))</f>
        <v>62119</v>
      </c>
      <c r="E307" s="31">
        <f>INDEX('ONS data MYE 5'!$N$6:$N$445, MATCH($B307,'ONS data MYE 5'!$B$6:$B$445,0))</f>
        <v>219</v>
      </c>
      <c r="F307" s="31">
        <f t="shared" si="8"/>
        <v>5.389071729816501</v>
      </c>
      <c r="G307" s="31">
        <f t="shared" si="9"/>
        <v>29.042094109107413</v>
      </c>
      <c r="H307" s="31">
        <f>INDEX('Mapping waste'!$D$5:$M$352,MATCH($B307,'Mapping waste'!$B$5:$B$352,0),MATCH(H$3,'Mapping waste'!$D$4:$M$4,0))*$D307</f>
        <v>0</v>
      </c>
      <c r="I307" s="31">
        <f>INDEX('Mapping waste'!$D$5:$M$352,MATCH($B307,'Mapping waste'!$B$5:$B$352,0),MATCH(I$3,'Mapping waste'!$D$4:$M$4,0))*$D307</f>
        <v>0</v>
      </c>
      <c r="J307" s="31">
        <f>INDEX('Mapping waste'!$D$5:$M$352,MATCH($B307,'Mapping waste'!$B$5:$B$352,0),MATCH(J$3,'Mapping waste'!$D$4:$M$4,0))*$D307</f>
        <v>0</v>
      </c>
      <c r="K307" s="31">
        <f>INDEX('Mapping waste'!$D$5:$M$352,MATCH($B307,'Mapping waste'!$B$5:$B$352,0),MATCH(K$3,'Mapping waste'!$D$4:$M$4,0))*$D307</f>
        <v>0</v>
      </c>
      <c r="L307" s="31">
        <f>INDEX('Mapping waste'!$D$5:$M$352,MATCH($B307,'Mapping waste'!$B$5:$B$352,0),MATCH(L$3,'Mapping waste'!$D$4:$M$4,0))*$D307</f>
        <v>62119</v>
      </c>
      <c r="M307" s="31">
        <f>INDEX('Mapping waste'!$D$5:$M$352,MATCH($B307,'Mapping waste'!$B$5:$B$352,0),MATCH(M$3,'Mapping waste'!$D$4:$M$4,0))*$D307</f>
        <v>0</v>
      </c>
      <c r="N307" s="31">
        <f>INDEX('Mapping waste'!$D$5:$M$352,MATCH($B307,'Mapping waste'!$B$5:$B$352,0),MATCH(N$3,'Mapping waste'!$D$4:$M$4,0))*$D307</f>
        <v>0</v>
      </c>
      <c r="O307" s="31">
        <f>INDEX('Mapping waste'!$D$5:$M$352,MATCH($B307,'Mapping waste'!$B$5:$B$352,0),MATCH(O$3,'Mapping waste'!$D$4:$M$4,0))*$D307</f>
        <v>0</v>
      </c>
      <c r="P307" s="31">
        <f>INDEX('Mapping waste'!$D$5:$M$352,MATCH($B307,'Mapping waste'!$B$5:$B$352,0),MATCH(P$3,'Mapping waste'!$D$4:$M$4,0))*$D307</f>
        <v>0</v>
      </c>
      <c r="Q307" s="31">
        <f>INDEX('Mapping waste'!$D$5:$M$352,MATCH($B307,'Mapping waste'!$B$5:$B$352,0),MATCH(Q$3,'Mapping waste'!$D$4:$M$4,0))*$D307</f>
        <v>0</v>
      </c>
    </row>
    <row r="308" spans="1:17" x14ac:dyDescent="0.45">
      <c r="A308" s="20" t="s">
        <v>297</v>
      </c>
      <c r="B308" s="20" t="s">
        <v>298</v>
      </c>
      <c r="C308" s="20" t="s">
        <v>240</v>
      </c>
      <c r="D308" s="31">
        <f>INDEX('ONS data MYE 5'!$M$6:$M$445, MATCH($B308,'ONS data MYE 5'!$B$6:$B$445,0))</f>
        <v>126118</v>
      </c>
      <c r="E308" s="31">
        <f>INDEX('ONS data MYE 5'!$N$6:$N$445, MATCH($B308,'ONS data MYE 5'!$B$6:$B$445,0))</f>
        <v>1597</v>
      </c>
      <c r="F308" s="31">
        <f t="shared" si="8"/>
        <v>7.3758821482150125</v>
      </c>
      <c r="G308" s="31">
        <f t="shared" si="9"/>
        <v>54.403637464356905</v>
      </c>
      <c r="H308" s="31">
        <f>INDEX('Mapping waste'!$D$5:$M$352,MATCH($B308,'Mapping waste'!$B$5:$B$352,0),MATCH(H$3,'Mapping waste'!$D$4:$M$4,0))*$D308</f>
        <v>0</v>
      </c>
      <c r="I308" s="31">
        <f>INDEX('Mapping waste'!$D$5:$M$352,MATCH($B308,'Mapping waste'!$B$5:$B$352,0),MATCH(I$3,'Mapping waste'!$D$4:$M$4,0))*$D308</f>
        <v>0</v>
      </c>
      <c r="J308" s="31">
        <f>INDEX('Mapping waste'!$D$5:$M$352,MATCH($B308,'Mapping waste'!$B$5:$B$352,0),MATCH(J$3,'Mapping waste'!$D$4:$M$4,0))*$D308</f>
        <v>0</v>
      </c>
      <c r="K308" s="31">
        <f>INDEX('Mapping waste'!$D$5:$M$352,MATCH($B308,'Mapping waste'!$B$5:$B$352,0),MATCH(K$3,'Mapping waste'!$D$4:$M$4,0))*$D308</f>
        <v>0</v>
      </c>
      <c r="L308" s="31">
        <f>INDEX('Mapping waste'!$D$5:$M$352,MATCH($B308,'Mapping waste'!$B$5:$B$352,0),MATCH(L$3,'Mapping waste'!$D$4:$M$4,0))*$D308</f>
        <v>126118</v>
      </c>
      <c r="M308" s="31">
        <f>INDEX('Mapping waste'!$D$5:$M$352,MATCH($B308,'Mapping waste'!$B$5:$B$352,0),MATCH(M$3,'Mapping waste'!$D$4:$M$4,0))*$D308</f>
        <v>0</v>
      </c>
      <c r="N308" s="31">
        <f>INDEX('Mapping waste'!$D$5:$M$352,MATCH($B308,'Mapping waste'!$B$5:$B$352,0),MATCH(N$3,'Mapping waste'!$D$4:$M$4,0))*$D308</f>
        <v>0</v>
      </c>
      <c r="O308" s="31">
        <f>INDEX('Mapping waste'!$D$5:$M$352,MATCH($B308,'Mapping waste'!$B$5:$B$352,0),MATCH(O$3,'Mapping waste'!$D$4:$M$4,0))*$D308</f>
        <v>0</v>
      </c>
      <c r="P308" s="31">
        <f>INDEX('Mapping waste'!$D$5:$M$352,MATCH($B308,'Mapping waste'!$B$5:$B$352,0),MATCH(P$3,'Mapping waste'!$D$4:$M$4,0))*$D308</f>
        <v>0</v>
      </c>
      <c r="Q308" s="31">
        <f>INDEX('Mapping waste'!$D$5:$M$352,MATCH($B308,'Mapping waste'!$B$5:$B$352,0),MATCH(Q$3,'Mapping waste'!$D$4:$M$4,0))*$D308</f>
        <v>0</v>
      </c>
    </row>
    <row r="309" spans="1:17" x14ac:dyDescent="0.45">
      <c r="A309" s="20" t="s">
        <v>299</v>
      </c>
      <c r="B309" s="20" t="s">
        <v>300</v>
      </c>
      <c r="C309" s="20" t="s">
        <v>240</v>
      </c>
      <c r="D309" s="31">
        <f>INDEX('ONS data MYE 5'!$M$6:$M$445, MATCH($B309,'ONS data MYE 5'!$B$6:$B$445,0))</f>
        <v>101819</v>
      </c>
      <c r="E309" s="31">
        <f>INDEX('ONS data MYE 5'!$N$6:$N$445, MATCH($B309,'ONS data MYE 5'!$B$6:$B$445,0))</f>
        <v>290</v>
      </c>
      <c r="F309" s="31">
        <f t="shared" si="8"/>
        <v>5.6698809229805196</v>
      </c>
      <c r="G309" s="31">
        <f t="shared" si="9"/>
        <v>32.147549680778425</v>
      </c>
      <c r="H309" s="31">
        <f>INDEX('Mapping waste'!$D$5:$M$352,MATCH($B309,'Mapping waste'!$B$5:$B$352,0),MATCH(H$3,'Mapping waste'!$D$4:$M$4,0))*$D309</f>
        <v>0</v>
      </c>
      <c r="I309" s="31">
        <f>INDEX('Mapping waste'!$D$5:$M$352,MATCH($B309,'Mapping waste'!$B$5:$B$352,0),MATCH(I$3,'Mapping waste'!$D$4:$M$4,0))*$D309</f>
        <v>0</v>
      </c>
      <c r="J309" s="31">
        <f>INDEX('Mapping waste'!$D$5:$M$352,MATCH($B309,'Mapping waste'!$B$5:$B$352,0),MATCH(J$3,'Mapping waste'!$D$4:$M$4,0))*$D309</f>
        <v>0</v>
      </c>
      <c r="K309" s="31">
        <f>INDEX('Mapping waste'!$D$5:$M$352,MATCH($B309,'Mapping waste'!$B$5:$B$352,0),MATCH(K$3,'Mapping waste'!$D$4:$M$4,0))*$D309</f>
        <v>0</v>
      </c>
      <c r="L309" s="31">
        <f>INDEX('Mapping waste'!$D$5:$M$352,MATCH($B309,'Mapping waste'!$B$5:$B$352,0),MATCH(L$3,'Mapping waste'!$D$4:$M$4,0))*$D309</f>
        <v>101819</v>
      </c>
      <c r="M309" s="31">
        <f>INDEX('Mapping waste'!$D$5:$M$352,MATCH($B309,'Mapping waste'!$B$5:$B$352,0),MATCH(M$3,'Mapping waste'!$D$4:$M$4,0))*$D309</f>
        <v>0</v>
      </c>
      <c r="N309" s="31">
        <f>INDEX('Mapping waste'!$D$5:$M$352,MATCH($B309,'Mapping waste'!$B$5:$B$352,0),MATCH(N$3,'Mapping waste'!$D$4:$M$4,0))*$D309</f>
        <v>0</v>
      </c>
      <c r="O309" s="31">
        <f>INDEX('Mapping waste'!$D$5:$M$352,MATCH($B309,'Mapping waste'!$B$5:$B$352,0),MATCH(O$3,'Mapping waste'!$D$4:$M$4,0))*$D309</f>
        <v>0</v>
      </c>
      <c r="P309" s="31">
        <f>INDEX('Mapping waste'!$D$5:$M$352,MATCH($B309,'Mapping waste'!$B$5:$B$352,0),MATCH(P$3,'Mapping waste'!$D$4:$M$4,0))*$D309</f>
        <v>0</v>
      </c>
      <c r="Q309" s="31">
        <f>INDEX('Mapping waste'!$D$5:$M$352,MATCH($B309,'Mapping waste'!$B$5:$B$352,0),MATCH(Q$3,'Mapping waste'!$D$4:$M$4,0))*$D309</f>
        <v>0</v>
      </c>
    </row>
    <row r="310" spans="1:17" x14ac:dyDescent="0.45">
      <c r="A310" s="20" t="s">
        <v>301</v>
      </c>
      <c r="B310" s="20" t="s">
        <v>302</v>
      </c>
      <c r="C310" s="20" t="s">
        <v>240</v>
      </c>
      <c r="D310" s="31">
        <f>INDEX('ONS data MYE 5'!$M$6:$M$445, MATCH($B310,'ONS data MYE 5'!$B$6:$B$445,0))</f>
        <v>121253</v>
      </c>
      <c r="E310" s="31">
        <f>INDEX('ONS data MYE 5'!$N$6:$N$445, MATCH($B310,'ONS data MYE 5'!$B$6:$B$445,0))</f>
        <v>124</v>
      </c>
      <c r="F310" s="31">
        <f t="shared" si="8"/>
        <v>4.8202815656050371</v>
      </c>
      <c r="G310" s="31">
        <f t="shared" si="9"/>
        <v>23.235114371711749</v>
      </c>
      <c r="H310" s="31">
        <f>INDEX('Mapping waste'!$D$5:$M$352,MATCH($B310,'Mapping waste'!$B$5:$B$352,0),MATCH(H$3,'Mapping waste'!$D$4:$M$4,0))*$D310</f>
        <v>0</v>
      </c>
      <c r="I310" s="31">
        <f>INDEX('Mapping waste'!$D$5:$M$352,MATCH($B310,'Mapping waste'!$B$5:$B$352,0),MATCH(I$3,'Mapping waste'!$D$4:$M$4,0))*$D310</f>
        <v>0</v>
      </c>
      <c r="J310" s="31">
        <f>INDEX('Mapping waste'!$D$5:$M$352,MATCH($B310,'Mapping waste'!$B$5:$B$352,0),MATCH(J$3,'Mapping waste'!$D$4:$M$4,0))*$D310</f>
        <v>0</v>
      </c>
      <c r="K310" s="31">
        <f>INDEX('Mapping waste'!$D$5:$M$352,MATCH($B310,'Mapping waste'!$B$5:$B$352,0),MATCH(K$3,'Mapping waste'!$D$4:$M$4,0))*$D310</f>
        <v>0</v>
      </c>
      <c r="L310" s="31">
        <f>INDEX('Mapping waste'!$D$5:$M$352,MATCH($B310,'Mapping waste'!$B$5:$B$352,0),MATCH(L$3,'Mapping waste'!$D$4:$M$4,0))*$D310</f>
        <v>121253</v>
      </c>
      <c r="M310" s="31">
        <f>INDEX('Mapping waste'!$D$5:$M$352,MATCH($B310,'Mapping waste'!$B$5:$B$352,0),MATCH(M$3,'Mapping waste'!$D$4:$M$4,0))*$D310</f>
        <v>0</v>
      </c>
      <c r="N310" s="31">
        <f>INDEX('Mapping waste'!$D$5:$M$352,MATCH($B310,'Mapping waste'!$B$5:$B$352,0),MATCH(N$3,'Mapping waste'!$D$4:$M$4,0))*$D310</f>
        <v>0</v>
      </c>
      <c r="O310" s="31">
        <f>INDEX('Mapping waste'!$D$5:$M$352,MATCH($B310,'Mapping waste'!$B$5:$B$352,0),MATCH(O$3,'Mapping waste'!$D$4:$M$4,0))*$D310</f>
        <v>0</v>
      </c>
      <c r="P310" s="31">
        <f>INDEX('Mapping waste'!$D$5:$M$352,MATCH($B310,'Mapping waste'!$B$5:$B$352,0),MATCH(P$3,'Mapping waste'!$D$4:$M$4,0))*$D310</f>
        <v>0</v>
      </c>
      <c r="Q310" s="31">
        <f>INDEX('Mapping waste'!$D$5:$M$352,MATCH($B310,'Mapping waste'!$B$5:$B$352,0),MATCH(Q$3,'Mapping waste'!$D$4:$M$4,0))*$D310</f>
        <v>0</v>
      </c>
    </row>
    <row r="311" spans="1:17" x14ac:dyDescent="0.45">
      <c r="A311" s="20" t="s">
        <v>303</v>
      </c>
      <c r="B311" s="20" t="s">
        <v>304</v>
      </c>
      <c r="C311" s="20" t="s">
        <v>240</v>
      </c>
      <c r="D311" s="31">
        <f>INDEX('ONS data MYE 5'!$M$6:$M$445, MATCH($B311,'ONS data MYE 5'!$B$6:$B$445,0))</f>
        <v>138208</v>
      </c>
      <c r="E311" s="31">
        <f>INDEX('ONS data MYE 5'!$N$6:$N$445, MATCH($B311,'ONS data MYE 5'!$B$6:$B$445,0))</f>
        <v>489</v>
      </c>
      <c r="F311" s="31">
        <f t="shared" si="8"/>
        <v>6.1923624894748723</v>
      </c>
      <c r="G311" s="31">
        <f t="shared" si="9"/>
        <v>38.345353201055438</v>
      </c>
      <c r="H311" s="31">
        <f>INDEX('Mapping waste'!$D$5:$M$352,MATCH($B311,'Mapping waste'!$B$5:$B$352,0),MATCH(H$3,'Mapping waste'!$D$4:$M$4,0))*$D311</f>
        <v>0</v>
      </c>
      <c r="I311" s="31">
        <f>INDEX('Mapping waste'!$D$5:$M$352,MATCH($B311,'Mapping waste'!$B$5:$B$352,0),MATCH(I$3,'Mapping waste'!$D$4:$M$4,0))*$D311</f>
        <v>0</v>
      </c>
      <c r="J311" s="31">
        <f>INDEX('Mapping waste'!$D$5:$M$352,MATCH($B311,'Mapping waste'!$B$5:$B$352,0),MATCH(J$3,'Mapping waste'!$D$4:$M$4,0))*$D311</f>
        <v>0</v>
      </c>
      <c r="K311" s="31">
        <f>INDEX('Mapping waste'!$D$5:$M$352,MATCH($B311,'Mapping waste'!$B$5:$B$352,0),MATCH(K$3,'Mapping waste'!$D$4:$M$4,0))*$D311</f>
        <v>0</v>
      </c>
      <c r="L311" s="31">
        <f>INDEX('Mapping waste'!$D$5:$M$352,MATCH($B311,'Mapping waste'!$B$5:$B$352,0),MATCH(L$3,'Mapping waste'!$D$4:$M$4,0))*$D311</f>
        <v>138208</v>
      </c>
      <c r="M311" s="31">
        <f>INDEX('Mapping waste'!$D$5:$M$352,MATCH($B311,'Mapping waste'!$B$5:$B$352,0),MATCH(M$3,'Mapping waste'!$D$4:$M$4,0))*$D311</f>
        <v>0</v>
      </c>
      <c r="N311" s="31">
        <f>INDEX('Mapping waste'!$D$5:$M$352,MATCH($B311,'Mapping waste'!$B$5:$B$352,0),MATCH(N$3,'Mapping waste'!$D$4:$M$4,0))*$D311</f>
        <v>0</v>
      </c>
      <c r="O311" s="31">
        <f>INDEX('Mapping waste'!$D$5:$M$352,MATCH($B311,'Mapping waste'!$B$5:$B$352,0),MATCH(O$3,'Mapping waste'!$D$4:$M$4,0))*$D311</f>
        <v>0</v>
      </c>
      <c r="P311" s="31">
        <f>INDEX('Mapping waste'!$D$5:$M$352,MATCH($B311,'Mapping waste'!$B$5:$B$352,0),MATCH(P$3,'Mapping waste'!$D$4:$M$4,0))*$D311</f>
        <v>0</v>
      </c>
      <c r="Q311" s="31">
        <f>INDEX('Mapping waste'!$D$5:$M$352,MATCH($B311,'Mapping waste'!$B$5:$B$352,0),MATCH(Q$3,'Mapping waste'!$D$4:$M$4,0))*$D311</f>
        <v>0</v>
      </c>
    </row>
    <row r="312" spans="1:17" x14ac:dyDescent="0.45">
      <c r="A312" s="20" t="s">
        <v>305</v>
      </c>
      <c r="B312" s="20" t="s">
        <v>306</v>
      </c>
      <c r="C312" s="20" t="s">
        <v>240</v>
      </c>
      <c r="D312" s="31">
        <f>INDEX('ONS data MYE 5'!$M$6:$M$445, MATCH($B312,'ONS data MYE 5'!$B$6:$B$445,0))</f>
        <v>94806</v>
      </c>
      <c r="E312" s="31">
        <f>INDEX('ONS data MYE 5'!$N$6:$N$445, MATCH($B312,'ONS data MYE 5'!$B$6:$B$445,0))</f>
        <v>437</v>
      </c>
      <c r="F312" s="31">
        <f t="shared" si="8"/>
        <v>6.0799331950955899</v>
      </c>
      <c r="G312" s="31">
        <f t="shared" si="9"/>
        <v>36.965587656825271</v>
      </c>
      <c r="H312" s="31">
        <f>INDEX('Mapping waste'!$D$5:$M$352,MATCH($B312,'Mapping waste'!$B$5:$B$352,0),MATCH(H$3,'Mapping waste'!$D$4:$M$4,0))*$D312</f>
        <v>0</v>
      </c>
      <c r="I312" s="31">
        <f>INDEX('Mapping waste'!$D$5:$M$352,MATCH($B312,'Mapping waste'!$B$5:$B$352,0),MATCH(I$3,'Mapping waste'!$D$4:$M$4,0))*$D312</f>
        <v>0</v>
      </c>
      <c r="J312" s="31">
        <f>INDEX('Mapping waste'!$D$5:$M$352,MATCH($B312,'Mapping waste'!$B$5:$B$352,0),MATCH(J$3,'Mapping waste'!$D$4:$M$4,0))*$D312</f>
        <v>0</v>
      </c>
      <c r="K312" s="31">
        <f>INDEX('Mapping waste'!$D$5:$M$352,MATCH($B312,'Mapping waste'!$B$5:$B$352,0),MATCH(K$3,'Mapping waste'!$D$4:$M$4,0))*$D312</f>
        <v>0</v>
      </c>
      <c r="L312" s="31">
        <f>INDEX('Mapping waste'!$D$5:$M$352,MATCH($B312,'Mapping waste'!$B$5:$B$352,0),MATCH(L$3,'Mapping waste'!$D$4:$M$4,0))*$D312</f>
        <v>94806</v>
      </c>
      <c r="M312" s="31">
        <f>INDEX('Mapping waste'!$D$5:$M$352,MATCH($B312,'Mapping waste'!$B$5:$B$352,0),MATCH(M$3,'Mapping waste'!$D$4:$M$4,0))*$D312</f>
        <v>0</v>
      </c>
      <c r="N312" s="31">
        <f>INDEX('Mapping waste'!$D$5:$M$352,MATCH($B312,'Mapping waste'!$B$5:$B$352,0),MATCH(N$3,'Mapping waste'!$D$4:$M$4,0))*$D312</f>
        <v>0</v>
      </c>
      <c r="O312" s="31">
        <f>INDEX('Mapping waste'!$D$5:$M$352,MATCH($B312,'Mapping waste'!$B$5:$B$352,0),MATCH(O$3,'Mapping waste'!$D$4:$M$4,0))*$D312</f>
        <v>0</v>
      </c>
      <c r="P312" s="31">
        <f>INDEX('Mapping waste'!$D$5:$M$352,MATCH($B312,'Mapping waste'!$B$5:$B$352,0),MATCH(P$3,'Mapping waste'!$D$4:$M$4,0))*$D312</f>
        <v>0</v>
      </c>
      <c r="Q312" s="31">
        <f>INDEX('Mapping waste'!$D$5:$M$352,MATCH($B312,'Mapping waste'!$B$5:$B$352,0),MATCH(Q$3,'Mapping waste'!$D$4:$M$4,0))*$D312</f>
        <v>0</v>
      </c>
    </row>
    <row r="313" spans="1:17" x14ac:dyDescent="0.45">
      <c r="A313" s="20" t="s">
        <v>307</v>
      </c>
      <c r="B313" s="20" t="s">
        <v>308</v>
      </c>
      <c r="C313" s="20" t="s">
        <v>240</v>
      </c>
      <c r="D313" s="31">
        <f>INDEX('ONS data MYE 5'!$M$6:$M$445, MATCH($B313,'ONS data MYE 5'!$B$6:$B$445,0))</f>
        <v>75560</v>
      </c>
      <c r="E313" s="31">
        <f>INDEX('ONS data MYE 5'!$N$6:$N$445, MATCH($B313,'ONS data MYE 5'!$B$6:$B$445,0))</f>
        <v>131</v>
      </c>
      <c r="F313" s="31">
        <f t="shared" si="8"/>
        <v>4.8751973232011512</v>
      </c>
      <c r="G313" s="31">
        <f t="shared" si="9"/>
        <v>23.76754894014767</v>
      </c>
      <c r="H313" s="31">
        <f>INDEX('Mapping waste'!$D$5:$M$352,MATCH($B313,'Mapping waste'!$B$5:$B$352,0),MATCH(H$3,'Mapping waste'!$D$4:$M$4,0))*$D313</f>
        <v>0</v>
      </c>
      <c r="I313" s="31">
        <f>INDEX('Mapping waste'!$D$5:$M$352,MATCH($B313,'Mapping waste'!$B$5:$B$352,0),MATCH(I$3,'Mapping waste'!$D$4:$M$4,0))*$D313</f>
        <v>0</v>
      </c>
      <c r="J313" s="31">
        <f>INDEX('Mapping waste'!$D$5:$M$352,MATCH($B313,'Mapping waste'!$B$5:$B$352,0),MATCH(J$3,'Mapping waste'!$D$4:$M$4,0))*$D313</f>
        <v>0</v>
      </c>
      <c r="K313" s="31">
        <f>INDEX('Mapping waste'!$D$5:$M$352,MATCH($B313,'Mapping waste'!$B$5:$B$352,0),MATCH(K$3,'Mapping waste'!$D$4:$M$4,0))*$D313</f>
        <v>0</v>
      </c>
      <c r="L313" s="31">
        <f>INDEX('Mapping waste'!$D$5:$M$352,MATCH($B313,'Mapping waste'!$B$5:$B$352,0),MATCH(L$3,'Mapping waste'!$D$4:$M$4,0))*$D313</f>
        <v>75560</v>
      </c>
      <c r="M313" s="31">
        <f>INDEX('Mapping waste'!$D$5:$M$352,MATCH($B313,'Mapping waste'!$B$5:$B$352,0),MATCH(M$3,'Mapping waste'!$D$4:$M$4,0))*$D313</f>
        <v>0</v>
      </c>
      <c r="N313" s="31">
        <f>INDEX('Mapping waste'!$D$5:$M$352,MATCH($B313,'Mapping waste'!$B$5:$B$352,0),MATCH(N$3,'Mapping waste'!$D$4:$M$4,0))*$D313</f>
        <v>0</v>
      </c>
      <c r="O313" s="31">
        <f>INDEX('Mapping waste'!$D$5:$M$352,MATCH($B313,'Mapping waste'!$B$5:$B$352,0),MATCH(O$3,'Mapping waste'!$D$4:$M$4,0))*$D313</f>
        <v>0</v>
      </c>
      <c r="P313" s="31">
        <f>INDEX('Mapping waste'!$D$5:$M$352,MATCH($B313,'Mapping waste'!$B$5:$B$352,0),MATCH(P$3,'Mapping waste'!$D$4:$M$4,0))*$D313</f>
        <v>0</v>
      </c>
      <c r="Q313" s="31">
        <f>INDEX('Mapping waste'!$D$5:$M$352,MATCH($B313,'Mapping waste'!$B$5:$B$352,0),MATCH(Q$3,'Mapping waste'!$D$4:$M$4,0))*$D313</f>
        <v>0</v>
      </c>
    </row>
    <row r="314" spans="1:17" x14ac:dyDescent="0.45">
      <c r="A314" s="20" t="s">
        <v>309</v>
      </c>
      <c r="B314" s="20" t="s">
        <v>310</v>
      </c>
      <c r="C314" s="20" t="s">
        <v>240</v>
      </c>
      <c r="D314" s="31">
        <f>INDEX('ONS data MYE 5'!$M$6:$M$445, MATCH($B314,'ONS data MYE 5'!$B$6:$B$445,0))</f>
        <v>84505</v>
      </c>
      <c r="E314" s="31">
        <f>INDEX('ONS data MYE 5'!$N$6:$N$445, MATCH($B314,'ONS data MYE 5'!$B$6:$B$445,0))</f>
        <v>1558</v>
      </c>
      <c r="F314" s="31">
        <f t="shared" si="8"/>
        <v>7.3511582264306936</v>
      </c>
      <c r="G314" s="31">
        <f t="shared" si="9"/>
        <v>54.039527270019661</v>
      </c>
      <c r="H314" s="31">
        <f>INDEX('Mapping waste'!$D$5:$M$352,MATCH($B314,'Mapping waste'!$B$5:$B$352,0),MATCH(H$3,'Mapping waste'!$D$4:$M$4,0))*$D314</f>
        <v>0</v>
      </c>
      <c r="I314" s="31">
        <f>INDEX('Mapping waste'!$D$5:$M$352,MATCH($B314,'Mapping waste'!$B$5:$B$352,0),MATCH(I$3,'Mapping waste'!$D$4:$M$4,0))*$D314</f>
        <v>0</v>
      </c>
      <c r="J314" s="31">
        <f>INDEX('Mapping waste'!$D$5:$M$352,MATCH($B314,'Mapping waste'!$B$5:$B$352,0),MATCH(J$3,'Mapping waste'!$D$4:$M$4,0))*$D314</f>
        <v>0</v>
      </c>
      <c r="K314" s="31">
        <f>INDEX('Mapping waste'!$D$5:$M$352,MATCH($B314,'Mapping waste'!$B$5:$B$352,0),MATCH(K$3,'Mapping waste'!$D$4:$M$4,0))*$D314</f>
        <v>0</v>
      </c>
      <c r="L314" s="31">
        <f>INDEX('Mapping waste'!$D$5:$M$352,MATCH($B314,'Mapping waste'!$B$5:$B$352,0),MATCH(L$3,'Mapping waste'!$D$4:$M$4,0))*$D314</f>
        <v>84505</v>
      </c>
      <c r="M314" s="31">
        <f>INDEX('Mapping waste'!$D$5:$M$352,MATCH($B314,'Mapping waste'!$B$5:$B$352,0),MATCH(M$3,'Mapping waste'!$D$4:$M$4,0))*$D314</f>
        <v>0</v>
      </c>
      <c r="N314" s="31">
        <f>INDEX('Mapping waste'!$D$5:$M$352,MATCH($B314,'Mapping waste'!$B$5:$B$352,0),MATCH(N$3,'Mapping waste'!$D$4:$M$4,0))*$D314</f>
        <v>0</v>
      </c>
      <c r="O314" s="31">
        <f>INDEX('Mapping waste'!$D$5:$M$352,MATCH($B314,'Mapping waste'!$B$5:$B$352,0),MATCH(O$3,'Mapping waste'!$D$4:$M$4,0))*$D314</f>
        <v>0</v>
      </c>
      <c r="P314" s="31">
        <f>INDEX('Mapping waste'!$D$5:$M$352,MATCH($B314,'Mapping waste'!$B$5:$B$352,0),MATCH(P$3,'Mapping waste'!$D$4:$M$4,0))*$D314</f>
        <v>0</v>
      </c>
      <c r="Q314" s="31">
        <f>INDEX('Mapping waste'!$D$5:$M$352,MATCH($B314,'Mapping waste'!$B$5:$B$352,0),MATCH(Q$3,'Mapping waste'!$D$4:$M$4,0))*$D314</f>
        <v>0</v>
      </c>
    </row>
    <row r="315" spans="1:17" x14ac:dyDescent="0.45">
      <c r="A315" s="20" t="s">
        <v>311</v>
      </c>
      <c r="B315" s="20" t="s">
        <v>312</v>
      </c>
      <c r="C315" s="20" t="s">
        <v>240</v>
      </c>
      <c r="D315" s="31">
        <f>INDEX('ONS data MYE 5'!$M$6:$M$445, MATCH($B315,'ONS data MYE 5'!$B$6:$B$445,0))</f>
        <v>100363</v>
      </c>
      <c r="E315" s="31">
        <f>INDEX('ONS data MYE 5'!$N$6:$N$445, MATCH($B315,'ONS data MYE 5'!$B$6:$B$445,0))</f>
        <v>3016</v>
      </c>
      <c r="F315" s="31">
        <f t="shared" si="8"/>
        <v>8.0116867291278471</v>
      </c>
      <c r="G315" s="31">
        <f t="shared" si="9"/>
        <v>64.187124245683265</v>
      </c>
      <c r="H315" s="31">
        <f>INDEX('Mapping waste'!$D$5:$M$352,MATCH($B315,'Mapping waste'!$B$5:$B$352,0),MATCH(H$3,'Mapping waste'!$D$4:$M$4,0))*$D315</f>
        <v>0</v>
      </c>
      <c r="I315" s="31">
        <f>INDEX('Mapping waste'!$D$5:$M$352,MATCH($B315,'Mapping waste'!$B$5:$B$352,0),MATCH(I$3,'Mapping waste'!$D$4:$M$4,0))*$D315</f>
        <v>0</v>
      </c>
      <c r="J315" s="31">
        <f>INDEX('Mapping waste'!$D$5:$M$352,MATCH($B315,'Mapping waste'!$B$5:$B$352,0),MATCH(J$3,'Mapping waste'!$D$4:$M$4,0))*$D315</f>
        <v>0</v>
      </c>
      <c r="K315" s="31">
        <f>INDEX('Mapping waste'!$D$5:$M$352,MATCH($B315,'Mapping waste'!$B$5:$B$352,0),MATCH(K$3,'Mapping waste'!$D$4:$M$4,0))*$D315</f>
        <v>0</v>
      </c>
      <c r="L315" s="31">
        <f>INDEX('Mapping waste'!$D$5:$M$352,MATCH($B315,'Mapping waste'!$B$5:$B$352,0),MATCH(L$3,'Mapping waste'!$D$4:$M$4,0))*$D315</f>
        <v>100363</v>
      </c>
      <c r="M315" s="31">
        <f>INDEX('Mapping waste'!$D$5:$M$352,MATCH($B315,'Mapping waste'!$B$5:$B$352,0),MATCH(M$3,'Mapping waste'!$D$4:$M$4,0))*$D315</f>
        <v>0</v>
      </c>
      <c r="N315" s="31">
        <f>INDEX('Mapping waste'!$D$5:$M$352,MATCH($B315,'Mapping waste'!$B$5:$B$352,0),MATCH(N$3,'Mapping waste'!$D$4:$M$4,0))*$D315</f>
        <v>0</v>
      </c>
      <c r="O315" s="31">
        <f>INDEX('Mapping waste'!$D$5:$M$352,MATCH($B315,'Mapping waste'!$B$5:$B$352,0),MATCH(O$3,'Mapping waste'!$D$4:$M$4,0))*$D315</f>
        <v>0</v>
      </c>
      <c r="P315" s="31">
        <f>INDEX('Mapping waste'!$D$5:$M$352,MATCH($B315,'Mapping waste'!$B$5:$B$352,0),MATCH(P$3,'Mapping waste'!$D$4:$M$4,0))*$D315</f>
        <v>0</v>
      </c>
      <c r="Q315" s="31">
        <f>INDEX('Mapping waste'!$D$5:$M$352,MATCH($B315,'Mapping waste'!$B$5:$B$352,0),MATCH(Q$3,'Mapping waste'!$D$4:$M$4,0))*$D315</f>
        <v>0</v>
      </c>
    </row>
    <row r="316" spans="1:17" x14ac:dyDescent="0.45">
      <c r="A316" s="20" t="s">
        <v>313</v>
      </c>
      <c r="B316" s="20" t="s">
        <v>314</v>
      </c>
      <c r="C316" s="20" t="s">
        <v>240</v>
      </c>
      <c r="D316" s="31">
        <f>INDEX('ONS data MYE 5'!$M$6:$M$445, MATCH($B316,'ONS data MYE 5'!$B$6:$B$445,0))</f>
        <v>118906</v>
      </c>
      <c r="E316" s="31">
        <f>INDEX('ONS data MYE 5'!$N$6:$N$445, MATCH($B316,'ONS data MYE 5'!$B$6:$B$445,0))</f>
        <v>179</v>
      </c>
      <c r="F316" s="31">
        <f t="shared" si="8"/>
        <v>5.1873858058407549</v>
      </c>
      <c r="G316" s="31">
        <f t="shared" si="9"/>
        <v>26.908971498638138</v>
      </c>
      <c r="H316" s="31">
        <f>INDEX('Mapping waste'!$D$5:$M$352,MATCH($B316,'Mapping waste'!$B$5:$B$352,0),MATCH(H$3,'Mapping waste'!$D$4:$M$4,0))*$D316</f>
        <v>0</v>
      </c>
      <c r="I316" s="31">
        <f>INDEX('Mapping waste'!$D$5:$M$352,MATCH($B316,'Mapping waste'!$B$5:$B$352,0),MATCH(I$3,'Mapping waste'!$D$4:$M$4,0))*$D316</f>
        <v>0</v>
      </c>
      <c r="J316" s="31">
        <f>INDEX('Mapping waste'!$D$5:$M$352,MATCH($B316,'Mapping waste'!$B$5:$B$352,0),MATCH(J$3,'Mapping waste'!$D$4:$M$4,0))*$D316</f>
        <v>0</v>
      </c>
      <c r="K316" s="31">
        <f>INDEX('Mapping waste'!$D$5:$M$352,MATCH($B316,'Mapping waste'!$B$5:$B$352,0),MATCH(K$3,'Mapping waste'!$D$4:$M$4,0))*$D316</f>
        <v>0</v>
      </c>
      <c r="L316" s="31">
        <f>INDEX('Mapping waste'!$D$5:$M$352,MATCH($B316,'Mapping waste'!$B$5:$B$352,0),MATCH(L$3,'Mapping waste'!$D$4:$M$4,0))*$D316</f>
        <v>118906</v>
      </c>
      <c r="M316" s="31">
        <f>INDEX('Mapping waste'!$D$5:$M$352,MATCH($B316,'Mapping waste'!$B$5:$B$352,0),MATCH(M$3,'Mapping waste'!$D$4:$M$4,0))*$D316</f>
        <v>0</v>
      </c>
      <c r="N316" s="31">
        <f>INDEX('Mapping waste'!$D$5:$M$352,MATCH($B316,'Mapping waste'!$B$5:$B$352,0),MATCH(N$3,'Mapping waste'!$D$4:$M$4,0))*$D316</f>
        <v>0</v>
      </c>
      <c r="O316" s="31">
        <f>INDEX('Mapping waste'!$D$5:$M$352,MATCH($B316,'Mapping waste'!$B$5:$B$352,0),MATCH(O$3,'Mapping waste'!$D$4:$M$4,0))*$D316</f>
        <v>0</v>
      </c>
      <c r="P316" s="31">
        <f>INDEX('Mapping waste'!$D$5:$M$352,MATCH($B316,'Mapping waste'!$B$5:$B$352,0),MATCH(P$3,'Mapping waste'!$D$4:$M$4,0))*$D316</f>
        <v>0</v>
      </c>
      <c r="Q316" s="31">
        <f>INDEX('Mapping waste'!$D$5:$M$352,MATCH($B316,'Mapping waste'!$B$5:$B$352,0),MATCH(Q$3,'Mapping waste'!$D$4:$M$4,0))*$D316</f>
        <v>0</v>
      </c>
    </row>
    <row r="317" spans="1:17" x14ac:dyDescent="0.45">
      <c r="A317" s="20" t="s">
        <v>315</v>
      </c>
      <c r="B317" s="20" t="s">
        <v>316</v>
      </c>
      <c r="C317" s="20" t="s">
        <v>240</v>
      </c>
      <c r="D317" s="31">
        <f>INDEX('ONS data MYE 5'!$M$6:$M$445, MATCH($B317,'ONS data MYE 5'!$B$6:$B$445,0))</f>
        <v>98473</v>
      </c>
      <c r="E317" s="31">
        <f>INDEX('ONS data MYE 5'!$N$6:$N$445, MATCH($B317,'ONS data MYE 5'!$B$6:$B$445,0))</f>
        <v>504</v>
      </c>
      <c r="F317" s="31">
        <f t="shared" si="8"/>
        <v>6.2225762680713688</v>
      </c>
      <c r="G317" s="31">
        <f t="shared" si="9"/>
        <v>38.720455411965006</v>
      </c>
      <c r="H317" s="31">
        <f>INDEX('Mapping waste'!$D$5:$M$352,MATCH($B317,'Mapping waste'!$B$5:$B$352,0),MATCH(H$3,'Mapping waste'!$D$4:$M$4,0))*$D317</f>
        <v>0</v>
      </c>
      <c r="I317" s="31">
        <f>INDEX('Mapping waste'!$D$5:$M$352,MATCH($B317,'Mapping waste'!$B$5:$B$352,0),MATCH(I$3,'Mapping waste'!$D$4:$M$4,0))*$D317</f>
        <v>0</v>
      </c>
      <c r="J317" s="31">
        <f>INDEX('Mapping waste'!$D$5:$M$352,MATCH($B317,'Mapping waste'!$B$5:$B$352,0),MATCH(J$3,'Mapping waste'!$D$4:$M$4,0))*$D317</f>
        <v>0</v>
      </c>
      <c r="K317" s="31">
        <f>INDEX('Mapping waste'!$D$5:$M$352,MATCH($B317,'Mapping waste'!$B$5:$B$352,0),MATCH(K$3,'Mapping waste'!$D$4:$M$4,0))*$D317</f>
        <v>0</v>
      </c>
      <c r="L317" s="31">
        <f>INDEX('Mapping waste'!$D$5:$M$352,MATCH($B317,'Mapping waste'!$B$5:$B$352,0),MATCH(L$3,'Mapping waste'!$D$4:$M$4,0))*$D317</f>
        <v>98473</v>
      </c>
      <c r="M317" s="31">
        <f>INDEX('Mapping waste'!$D$5:$M$352,MATCH($B317,'Mapping waste'!$B$5:$B$352,0),MATCH(M$3,'Mapping waste'!$D$4:$M$4,0))*$D317</f>
        <v>0</v>
      </c>
      <c r="N317" s="31">
        <f>INDEX('Mapping waste'!$D$5:$M$352,MATCH($B317,'Mapping waste'!$B$5:$B$352,0),MATCH(N$3,'Mapping waste'!$D$4:$M$4,0))*$D317</f>
        <v>0</v>
      </c>
      <c r="O317" s="31">
        <f>INDEX('Mapping waste'!$D$5:$M$352,MATCH($B317,'Mapping waste'!$B$5:$B$352,0),MATCH(O$3,'Mapping waste'!$D$4:$M$4,0))*$D317</f>
        <v>0</v>
      </c>
      <c r="P317" s="31">
        <f>INDEX('Mapping waste'!$D$5:$M$352,MATCH($B317,'Mapping waste'!$B$5:$B$352,0),MATCH(P$3,'Mapping waste'!$D$4:$M$4,0))*$D317</f>
        <v>0</v>
      </c>
      <c r="Q317" s="31">
        <f>INDEX('Mapping waste'!$D$5:$M$352,MATCH($B317,'Mapping waste'!$B$5:$B$352,0),MATCH(Q$3,'Mapping waste'!$D$4:$M$4,0))*$D317</f>
        <v>0</v>
      </c>
    </row>
    <row r="318" spans="1:17" x14ac:dyDescent="0.45">
      <c r="A318" s="20" t="s">
        <v>317</v>
      </c>
      <c r="B318" s="20" t="s">
        <v>318</v>
      </c>
      <c r="C318" s="20" t="s">
        <v>240</v>
      </c>
      <c r="D318" s="31">
        <f>INDEX('ONS data MYE 5'!$M$6:$M$445, MATCH($B318,'ONS data MYE 5'!$B$6:$B$445,0))</f>
        <v>1092190</v>
      </c>
      <c r="E318" s="31">
        <f>INDEX('ONS data MYE 5'!$N$6:$N$445, MATCH($B318,'ONS data MYE 5'!$B$6:$B$445,0))</f>
        <v>4079</v>
      </c>
      <c r="F318" s="31">
        <f t="shared" si="8"/>
        <v>8.3136071393175577</v>
      </c>
      <c r="G318" s="31">
        <f t="shared" si="9"/>
        <v>69.11606366691187</v>
      </c>
      <c r="H318" s="31">
        <f>INDEX('Mapping waste'!$D$5:$M$352,MATCH($B318,'Mapping waste'!$B$5:$B$352,0),MATCH(H$3,'Mapping waste'!$D$4:$M$4,0))*$D318</f>
        <v>0</v>
      </c>
      <c r="I318" s="31">
        <f>INDEX('Mapping waste'!$D$5:$M$352,MATCH($B318,'Mapping waste'!$B$5:$B$352,0),MATCH(I$3,'Mapping waste'!$D$4:$M$4,0))*$D318</f>
        <v>0</v>
      </c>
      <c r="J318" s="31">
        <f>INDEX('Mapping waste'!$D$5:$M$352,MATCH($B318,'Mapping waste'!$B$5:$B$352,0),MATCH(J$3,'Mapping waste'!$D$4:$M$4,0))*$D318</f>
        <v>0</v>
      </c>
      <c r="K318" s="31">
        <f>INDEX('Mapping waste'!$D$5:$M$352,MATCH($B318,'Mapping waste'!$B$5:$B$352,0),MATCH(K$3,'Mapping waste'!$D$4:$M$4,0))*$D318</f>
        <v>0</v>
      </c>
      <c r="L318" s="31">
        <f>INDEX('Mapping waste'!$D$5:$M$352,MATCH($B318,'Mapping waste'!$B$5:$B$352,0),MATCH(L$3,'Mapping waste'!$D$4:$M$4,0))*$D318</f>
        <v>1092190</v>
      </c>
      <c r="M318" s="31">
        <f>INDEX('Mapping waste'!$D$5:$M$352,MATCH($B318,'Mapping waste'!$B$5:$B$352,0),MATCH(M$3,'Mapping waste'!$D$4:$M$4,0))*$D318</f>
        <v>0</v>
      </c>
      <c r="N318" s="31">
        <f>INDEX('Mapping waste'!$D$5:$M$352,MATCH($B318,'Mapping waste'!$B$5:$B$352,0),MATCH(N$3,'Mapping waste'!$D$4:$M$4,0))*$D318</f>
        <v>0</v>
      </c>
      <c r="O318" s="31">
        <f>INDEX('Mapping waste'!$D$5:$M$352,MATCH($B318,'Mapping waste'!$B$5:$B$352,0),MATCH(O$3,'Mapping waste'!$D$4:$M$4,0))*$D318</f>
        <v>0</v>
      </c>
      <c r="P318" s="31">
        <f>INDEX('Mapping waste'!$D$5:$M$352,MATCH($B318,'Mapping waste'!$B$5:$B$352,0),MATCH(P$3,'Mapping waste'!$D$4:$M$4,0))*$D318</f>
        <v>0</v>
      </c>
      <c r="Q318" s="31">
        <f>INDEX('Mapping waste'!$D$5:$M$352,MATCH($B318,'Mapping waste'!$B$5:$B$352,0),MATCH(Q$3,'Mapping waste'!$D$4:$M$4,0))*$D318</f>
        <v>0</v>
      </c>
    </row>
    <row r="319" spans="1:17" x14ac:dyDescent="0.45">
      <c r="A319" s="20" t="s">
        <v>319</v>
      </c>
      <c r="B319" s="20" t="s">
        <v>320</v>
      </c>
      <c r="C319" s="20" t="s">
        <v>240</v>
      </c>
      <c r="D319" s="31">
        <f>INDEX('ONS data MYE 5'!$M$6:$M$445, MATCH($B319,'ONS data MYE 5'!$B$6:$B$445,0))</f>
        <v>328423</v>
      </c>
      <c r="E319" s="31">
        <f>INDEX('ONS data MYE 5'!$N$6:$N$445, MATCH($B319,'ONS data MYE 5'!$B$6:$B$445,0))</f>
        <v>3330</v>
      </c>
      <c r="F319" s="31">
        <f t="shared" si="8"/>
        <v>8.1107275829744889</v>
      </c>
      <c r="G319" s="31">
        <f t="shared" si="9"/>
        <v>65.783901925223191</v>
      </c>
      <c r="H319" s="31">
        <f>INDEX('Mapping waste'!$D$5:$M$352,MATCH($B319,'Mapping waste'!$B$5:$B$352,0),MATCH(H$3,'Mapping waste'!$D$4:$M$4,0))*$D319</f>
        <v>0</v>
      </c>
      <c r="I319" s="31">
        <f>INDEX('Mapping waste'!$D$5:$M$352,MATCH($B319,'Mapping waste'!$B$5:$B$352,0),MATCH(I$3,'Mapping waste'!$D$4:$M$4,0))*$D319</f>
        <v>0</v>
      </c>
      <c r="J319" s="31">
        <f>INDEX('Mapping waste'!$D$5:$M$352,MATCH($B319,'Mapping waste'!$B$5:$B$352,0),MATCH(J$3,'Mapping waste'!$D$4:$M$4,0))*$D319</f>
        <v>0</v>
      </c>
      <c r="K319" s="31">
        <f>INDEX('Mapping waste'!$D$5:$M$352,MATCH($B319,'Mapping waste'!$B$5:$B$352,0),MATCH(K$3,'Mapping waste'!$D$4:$M$4,0))*$D319</f>
        <v>0</v>
      </c>
      <c r="L319" s="31">
        <f>INDEX('Mapping waste'!$D$5:$M$352,MATCH($B319,'Mapping waste'!$B$5:$B$352,0),MATCH(L$3,'Mapping waste'!$D$4:$M$4,0))*$D319</f>
        <v>328423</v>
      </c>
      <c r="M319" s="31">
        <f>INDEX('Mapping waste'!$D$5:$M$352,MATCH($B319,'Mapping waste'!$B$5:$B$352,0),MATCH(M$3,'Mapping waste'!$D$4:$M$4,0))*$D319</f>
        <v>0</v>
      </c>
      <c r="N319" s="31">
        <f>INDEX('Mapping waste'!$D$5:$M$352,MATCH($B319,'Mapping waste'!$B$5:$B$352,0),MATCH(N$3,'Mapping waste'!$D$4:$M$4,0))*$D319</f>
        <v>0</v>
      </c>
      <c r="O319" s="31">
        <f>INDEX('Mapping waste'!$D$5:$M$352,MATCH($B319,'Mapping waste'!$B$5:$B$352,0),MATCH(O$3,'Mapping waste'!$D$4:$M$4,0))*$D319</f>
        <v>0</v>
      </c>
      <c r="P319" s="31">
        <f>INDEX('Mapping waste'!$D$5:$M$352,MATCH($B319,'Mapping waste'!$B$5:$B$352,0),MATCH(P$3,'Mapping waste'!$D$4:$M$4,0))*$D319</f>
        <v>0</v>
      </c>
      <c r="Q319" s="31">
        <f>INDEX('Mapping waste'!$D$5:$M$352,MATCH($B319,'Mapping waste'!$B$5:$B$352,0),MATCH(Q$3,'Mapping waste'!$D$4:$M$4,0))*$D319</f>
        <v>0</v>
      </c>
    </row>
    <row r="320" spans="1:17" x14ac:dyDescent="0.45">
      <c r="A320" s="20" t="s">
        <v>321</v>
      </c>
      <c r="B320" s="20" t="s">
        <v>322</v>
      </c>
      <c r="C320" s="20" t="s">
        <v>240</v>
      </c>
      <c r="D320" s="31">
        <f>INDEX('ONS data MYE 5'!$M$6:$M$445, MATCH($B320,'ONS data MYE 5'!$B$6:$B$445,0))</f>
        <v>209140</v>
      </c>
      <c r="E320" s="31">
        <f>INDEX('ONS data MYE 5'!$N$6:$N$445, MATCH($B320,'ONS data MYE 5'!$B$6:$B$445,0))</f>
        <v>1173</v>
      </c>
      <c r="F320" s="31">
        <f t="shared" si="8"/>
        <v>7.0673198486534758</v>
      </c>
      <c r="G320" s="31">
        <f t="shared" si="9"/>
        <v>49.947009843171386</v>
      </c>
      <c r="H320" s="31">
        <f>INDEX('Mapping waste'!$D$5:$M$352,MATCH($B320,'Mapping waste'!$B$5:$B$352,0),MATCH(H$3,'Mapping waste'!$D$4:$M$4,0))*$D320</f>
        <v>0</v>
      </c>
      <c r="I320" s="31">
        <f>INDEX('Mapping waste'!$D$5:$M$352,MATCH($B320,'Mapping waste'!$B$5:$B$352,0),MATCH(I$3,'Mapping waste'!$D$4:$M$4,0))*$D320</f>
        <v>0</v>
      </c>
      <c r="J320" s="31">
        <f>INDEX('Mapping waste'!$D$5:$M$352,MATCH($B320,'Mapping waste'!$B$5:$B$352,0),MATCH(J$3,'Mapping waste'!$D$4:$M$4,0))*$D320</f>
        <v>0</v>
      </c>
      <c r="K320" s="31">
        <f>INDEX('Mapping waste'!$D$5:$M$352,MATCH($B320,'Mapping waste'!$B$5:$B$352,0),MATCH(K$3,'Mapping waste'!$D$4:$M$4,0))*$D320</f>
        <v>0</v>
      </c>
      <c r="L320" s="31">
        <f>INDEX('Mapping waste'!$D$5:$M$352,MATCH($B320,'Mapping waste'!$B$5:$B$352,0),MATCH(L$3,'Mapping waste'!$D$4:$M$4,0))*$D320</f>
        <v>209140</v>
      </c>
      <c r="M320" s="31">
        <f>INDEX('Mapping waste'!$D$5:$M$352,MATCH($B320,'Mapping waste'!$B$5:$B$352,0),MATCH(M$3,'Mapping waste'!$D$4:$M$4,0))*$D320</f>
        <v>0</v>
      </c>
      <c r="N320" s="31">
        <f>INDEX('Mapping waste'!$D$5:$M$352,MATCH($B320,'Mapping waste'!$B$5:$B$352,0),MATCH(N$3,'Mapping waste'!$D$4:$M$4,0))*$D320</f>
        <v>0</v>
      </c>
      <c r="O320" s="31">
        <f>INDEX('Mapping waste'!$D$5:$M$352,MATCH($B320,'Mapping waste'!$B$5:$B$352,0),MATCH(O$3,'Mapping waste'!$D$4:$M$4,0))*$D320</f>
        <v>0</v>
      </c>
      <c r="P320" s="31">
        <f>INDEX('Mapping waste'!$D$5:$M$352,MATCH($B320,'Mapping waste'!$B$5:$B$352,0),MATCH(P$3,'Mapping waste'!$D$4:$M$4,0))*$D320</f>
        <v>0</v>
      </c>
      <c r="Q320" s="31">
        <f>INDEX('Mapping waste'!$D$5:$M$352,MATCH($B320,'Mapping waste'!$B$5:$B$352,0),MATCH(Q$3,'Mapping waste'!$D$4:$M$4,0))*$D320</f>
        <v>0</v>
      </c>
    </row>
    <row r="321" spans="1:17" x14ac:dyDescent="0.45">
      <c r="A321" s="20" t="s">
        <v>359</v>
      </c>
      <c r="B321" s="20" t="s">
        <v>360</v>
      </c>
      <c r="C321" s="20" t="s">
        <v>240</v>
      </c>
      <c r="D321" s="31">
        <f>INDEX('ONS data MYE 5'!$M$6:$M$445, MATCH($B321,'ONS data MYE 5'!$B$6:$B$445,0))</f>
        <v>98106</v>
      </c>
      <c r="E321" s="31">
        <f>INDEX('ONS data MYE 5'!$N$6:$N$445, MATCH($B321,'ONS data MYE 5'!$B$6:$B$445,0))</f>
        <v>1244</v>
      </c>
      <c r="F321" s="31">
        <f t="shared" si="8"/>
        <v>7.1260872732991247</v>
      </c>
      <c r="G321" s="31">
        <f t="shared" si="9"/>
        <v>50.781119826675756</v>
      </c>
      <c r="H321" s="31">
        <f>INDEX('Mapping waste'!$D$5:$M$352,MATCH($B321,'Mapping waste'!$B$5:$B$352,0),MATCH(H$3,'Mapping waste'!$D$4:$M$4,0))*$D321</f>
        <v>0</v>
      </c>
      <c r="I321" s="31">
        <f>INDEX('Mapping waste'!$D$5:$M$352,MATCH($B321,'Mapping waste'!$B$5:$B$352,0),MATCH(I$3,'Mapping waste'!$D$4:$M$4,0))*$D321</f>
        <v>0</v>
      </c>
      <c r="J321" s="31">
        <f>INDEX('Mapping waste'!$D$5:$M$352,MATCH($B321,'Mapping waste'!$B$5:$B$352,0),MATCH(J$3,'Mapping waste'!$D$4:$M$4,0))*$D321</f>
        <v>0</v>
      </c>
      <c r="K321" s="31">
        <f>INDEX('Mapping waste'!$D$5:$M$352,MATCH($B321,'Mapping waste'!$B$5:$B$352,0),MATCH(K$3,'Mapping waste'!$D$4:$M$4,0))*$D321</f>
        <v>0</v>
      </c>
      <c r="L321" s="31">
        <f>INDEX('Mapping waste'!$D$5:$M$352,MATCH($B321,'Mapping waste'!$B$5:$B$352,0),MATCH(L$3,'Mapping waste'!$D$4:$M$4,0))*$D321</f>
        <v>98106</v>
      </c>
      <c r="M321" s="31">
        <f>INDEX('Mapping waste'!$D$5:$M$352,MATCH($B321,'Mapping waste'!$B$5:$B$352,0),MATCH(M$3,'Mapping waste'!$D$4:$M$4,0))*$D321</f>
        <v>0</v>
      </c>
      <c r="N321" s="31">
        <f>INDEX('Mapping waste'!$D$5:$M$352,MATCH($B321,'Mapping waste'!$B$5:$B$352,0),MATCH(N$3,'Mapping waste'!$D$4:$M$4,0))*$D321</f>
        <v>0</v>
      </c>
      <c r="O321" s="31">
        <f>INDEX('Mapping waste'!$D$5:$M$352,MATCH($B321,'Mapping waste'!$B$5:$B$352,0),MATCH(O$3,'Mapping waste'!$D$4:$M$4,0))*$D321</f>
        <v>0</v>
      </c>
      <c r="P321" s="31">
        <f>INDEX('Mapping waste'!$D$5:$M$352,MATCH($B321,'Mapping waste'!$B$5:$B$352,0),MATCH(P$3,'Mapping waste'!$D$4:$M$4,0))*$D321</f>
        <v>0</v>
      </c>
      <c r="Q321" s="31">
        <f>INDEX('Mapping waste'!$D$5:$M$352,MATCH($B321,'Mapping waste'!$B$5:$B$352,0),MATCH(Q$3,'Mapping waste'!$D$4:$M$4,0))*$D321</f>
        <v>0</v>
      </c>
    </row>
    <row r="322" spans="1:17" x14ac:dyDescent="0.45">
      <c r="A322" s="20" t="s">
        <v>361</v>
      </c>
      <c r="B322" s="20" t="s">
        <v>362</v>
      </c>
      <c r="C322" s="20" t="s">
        <v>240</v>
      </c>
      <c r="D322" s="31">
        <f>INDEX('ONS data MYE 5'!$M$6:$M$445, MATCH($B322,'ONS data MYE 5'!$B$6:$B$445,0))</f>
        <v>114940</v>
      </c>
      <c r="E322" s="31">
        <f>INDEX('ONS data MYE 5'!$N$6:$N$445, MATCH($B322,'ONS data MYE 5'!$B$6:$B$445,0))</f>
        <v>297</v>
      </c>
      <c r="F322" s="31">
        <f t="shared" si="8"/>
        <v>5.6937321388026998</v>
      </c>
      <c r="G322" s="31">
        <f t="shared" si="9"/>
        <v>32.418585668434766</v>
      </c>
      <c r="H322" s="31">
        <f>INDEX('Mapping waste'!$D$5:$M$352,MATCH($B322,'Mapping waste'!$B$5:$B$352,0),MATCH(H$3,'Mapping waste'!$D$4:$M$4,0))*$D322</f>
        <v>0</v>
      </c>
      <c r="I322" s="31">
        <f>INDEX('Mapping waste'!$D$5:$M$352,MATCH($B322,'Mapping waste'!$B$5:$B$352,0),MATCH(I$3,'Mapping waste'!$D$4:$M$4,0))*$D322</f>
        <v>0</v>
      </c>
      <c r="J322" s="31">
        <f>INDEX('Mapping waste'!$D$5:$M$352,MATCH($B322,'Mapping waste'!$B$5:$B$352,0),MATCH(J$3,'Mapping waste'!$D$4:$M$4,0))*$D322</f>
        <v>0</v>
      </c>
      <c r="K322" s="31">
        <f>INDEX('Mapping waste'!$D$5:$M$352,MATCH($B322,'Mapping waste'!$B$5:$B$352,0),MATCH(K$3,'Mapping waste'!$D$4:$M$4,0))*$D322</f>
        <v>0</v>
      </c>
      <c r="L322" s="31">
        <f>INDEX('Mapping waste'!$D$5:$M$352,MATCH($B322,'Mapping waste'!$B$5:$B$352,0),MATCH(L$3,'Mapping waste'!$D$4:$M$4,0))*$D322</f>
        <v>114940</v>
      </c>
      <c r="M322" s="31">
        <f>INDEX('Mapping waste'!$D$5:$M$352,MATCH($B322,'Mapping waste'!$B$5:$B$352,0),MATCH(M$3,'Mapping waste'!$D$4:$M$4,0))*$D322</f>
        <v>0</v>
      </c>
      <c r="N322" s="31">
        <f>INDEX('Mapping waste'!$D$5:$M$352,MATCH($B322,'Mapping waste'!$B$5:$B$352,0),MATCH(N$3,'Mapping waste'!$D$4:$M$4,0))*$D322</f>
        <v>0</v>
      </c>
      <c r="O322" s="31">
        <f>INDEX('Mapping waste'!$D$5:$M$352,MATCH($B322,'Mapping waste'!$B$5:$B$352,0),MATCH(O$3,'Mapping waste'!$D$4:$M$4,0))*$D322</f>
        <v>0</v>
      </c>
      <c r="P322" s="31">
        <f>INDEX('Mapping waste'!$D$5:$M$352,MATCH($B322,'Mapping waste'!$B$5:$B$352,0),MATCH(P$3,'Mapping waste'!$D$4:$M$4,0))*$D322</f>
        <v>0</v>
      </c>
      <c r="Q322" s="31">
        <f>INDEX('Mapping waste'!$D$5:$M$352,MATCH($B322,'Mapping waste'!$B$5:$B$352,0),MATCH(Q$3,'Mapping waste'!$D$4:$M$4,0))*$D322</f>
        <v>0</v>
      </c>
    </row>
    <row r="323" spans="1:17" x14ac:dyDescent="0.45">
      <c r="A323" s="20" t="s">
        <v>363</v>
      </c>
      <c r="B323" s="20" t="s">
        <v>364</v>
      </c>
      <c r="C323" s="20" t="s">
        <v>240</v>
      </c>
      <c r="D323" s="31">
        <f>INDEX('ONS data MYE 5'!$M$6:$M$445, MATCH($B323,'ONS data MYE 5'!$B$6:$B$445,0))</f>
        <v>101716</v>
      </c>
      <c r="E323" s="31">
        <f>INDEX('ONS data MYE 5'!$N$6:$N$445, MATCH($B323,'ONS data MYE 5'!$B$6:$B$445,0))</f>
        <v>307</v>
      </c>
      <c r="F323" s="31">
        <f t="shared" si="8"/>
        <v>5.7268477475871968</v>
      </c>
      <c r="G323" s="31">
        <f t="shared" si="9"/>
        <v>32.796785124044547</v>
      </c>
      <c r="H323" s="31">
        <f>INDEX('Mapping waste'!$D$5:$M$352,MATCH($B323,'Mapping waste'!$B$5:$B$352,0),MATCH(H$3,'Mapping waste'!$D$4:$M$4,0))*$D323</f>
        <v>0</v>
      </c>
      <c r="I323" s="31">
        <f>INDEX('Mapping waste'!$D$5:$M$352,MATCH($B323,'Mapping waste'!$B$5:$B$352,0),MATCH(I$3,'Mapping waste'!$D$4:$M$4,0))*$D323</f>
        <v>0</v>
      </c>
      <c r="J323" s="31">
        <f>INDEX('Mapping waste'!$D$5:$M$352,MATCH($B323,'Mapping waste'!$B$5:$B$352,0),MATCH(J$3,'Mapping waste'!$D$4:$M$4,0))*$D323</f>
        <v>0</v>
      </c>
      <c r="K323" s="31">
        <f>INDEX('Mapping waste'!$D$5:$M$352,MATCH($B323,'Mapping waste'!$B$5:$B$352,0),MATCH(K$3,'Mapping waste'!$D$4:$M$4,0))*$D323</f>
        <v>0</v>
      </c>
      <c r="L323" s="31">
        <f>INDEX('Mapping waste'!$D$5:$M$352,MATCH($B323,'Mapping waste'!$B$5:$B$352,0),MATCH(L$3,'Mapping waste'!$D$4:$M$4,0))*$D323</f>
        <v>101716</v>
      </c>
      <c r="M323" s="31">
        <f>INDEX('Mapping waste'!$D$5:$M$352,MATCH($B323,'Mapping waste'!$B$5:$B$352,0),MATCH(M$3,'Mapping waste'!$D$4:$M$4,0))*$D323</f>
        <v>0</v>
      </c>
      <c r="N323" s="31">
        <f>INDEX('Mapping waste'!$D$5:$M$352,MATCH($B323,'Mapping waste'!$B$5:$B$352,0),MATCH(N$3,'Mapping waste'!$D$4:$M$4,0))*$D323</f>
        <v>0</v>
      </c>
      <c r="O323" s="31">
        <f>INDEX('Mapping waste'!$D$5:$M$352,MATCH($B323,'Mapping waste'!$B$5:$B$352,0),MATCH(O$3,'Mapping waste'!$D$4:$M$4,0))*$D323</f>
        <v>0</v>
      </c>
      <c r="P323" s="31">
        <f>INDEX('Mapping waste'!$D$5:$M$352,MATCH($B323,'Mapping waste'!$B$5:$B$352,0),MATCH(P$3,'Mapping waste'!$D$4:$M$4,0))*$D323</f>
        <v>0</v>
      </c>
      <c r="Q323" s="31">
        <f>INDEX('Mapping waste'!$D$5:$M$352,MATCH($B323,'Mapping waste'!$B$5:$B$352,0),MATCH(Q$3,'Mapping waste'!$D$4:$M$4,0))*$D323</f>
        <v>0</v>
      </c>
    </row>
    <row r="324" spans="1:17" x14ac:dyDescent="0.45">
      <c r="A324" s="20" t="s">
        <v>365</v>
      </c>
      <c r="B324" s="20" t="s">
        <v>366</v>
      </c>
      <c r="C324" s="20" t="s">
        <v>240</v>
      </c>
      <c r="D324" s="31">
        <f>INDEX('ONS data MYE 5'!$M$6:$M$445, MATCH($B324,'ONS data MYE 5'!$B$6:$B$445,0))</f>
        <v>110323</v>
      </c>
      <c r="E324" s="31">
        <f>INDEX('ONS data MYE 5'!$N$6:$N$445, MATCH($B324,'ONS data MYE 5'!$B$6:$B$445,0))</f>
        <v>271</v>
      </c>
      <c r="F324" s="31">
        <f t="shared" si="8"/>
        <v>5.602118820879701</v>
      </c>
      <c r="G324" s="31">
        <f t="shared" si="9"/>
        <v>31.383735283254573</v>
      </c>
      <c r="H324" s="31">
        <f>INDEX('Mapping waste'!$D$5:$M$352,MATCH($B324,'Mapping waste'!$B$5:$B$352,0),MATCH(H$3,'Mapping waste'!$D$4:$M$4,0))*$D324</f>
        <v>0</v>
      </c>
      <c r="I324" s="31">
        <f>INDEX('Mapping waste'!$D$5:$M$352,MATCH($B324,'Mapping waste'!$B$5:$B$352,0),MATCH(I$3,'Mapping waste'!$D$4:$M$4,0))*$D324</f>
        <v>0</v>
      </c>
      <c r="J324" s="31">
        <f>INDEX('Mapping waste'!$D$5:$M$352,MATCH($B324,'Mapping waste'!$B$5:$B$352,0),MATCH(J$3,'Mapping waste'!$D$4:$M$4,0))*$D324</f>
        <v>0</v>
      </c>
      <c r="K324" s="31">
        <f>INDEX('Mapping waste'!$D$5:$M$352,MATCH($B324,'Mapping waste'!$B$5:$B$352,0),MATCH(K$3,'Mapping waste'!$D$4:$M$4,0))*$D324</f>
        <v>0</v>
      </c>
      <c r="L324" s="31">
        <f>INDEX('Mapping waste'!$D$5:$M$352,MATCH($B324,'Mapping waste'!$B$5:$B$352,0),MATCH(L$3,'Mapping waste'!$D$4:$M$4,0))*$D324</f>
        <v>110323</v>
      </c>
      <c r="M324" s="31">
        <f>INDEX('Mapping waste'!$D$5:$M$352,MATCH($B324,'Mapping waste'!$B$5:$B$352,0),MATCH(M$3,'Mapping waste'!$D$4:$M$4,0))*$D324</f>
        <v>0</v>
      </c>
      <c r="N324" s="31">
        <f>INDEX('Mapping waste'!$D$5:$M$352,MATCH($B324,'Mapping waste'!$B$5:$B$352,0),MATCH(N$3,'Mapping waste'!$D$4:$M$4,0))*$D324</f>
        <v>0</v>
      </c>
      <c r="O324" s="31">
        <f>INDEX('Mapping waste'!$D$5:$M$352,MATCH($B324,'Mapping waste'!$B$5:$B$352,0),MATCH(O$3,'Mapping waste'!$D$4:$M$4,0))*$D324</f>
        <v>0</v>
      </c>
      <c r="P324" s="31">
        <f>INDEX('Mapping waste'!$D$5:$M$352,MATCH($B324,'Mapping waste'!$B$5:$B$352,0),MATCH(P$3,'Mapping waste'!$D$4:$M$4,0))*$D324</f>
        <v>0</v>
      </c>
      <c r="Q324" s="31">
        <f>INDEX('Mapping waste'!$D$5:$M$352,MATCH($B324,'Mapping waste'!$B$5:$B$352,0),MATCH(Q$3,'Mapping waste'!$D$4:$M$4,0))*$D324</f>
        <v>0</v>
      </c>
    </row>
    <row r="325" spans="1:17" x14ac:dyDescent="0.45">
      <c r="A325" s="20" t="s">
        <v>367</v>
      </c>
      <c r="B325" s="20" t="s">
        <v>368</v>
      </c>
      <c r="C325" s="20" t="s">
        <v>240</v>
      </c>
      <c r="D325" s="31">
        <f>INDEX('ONS data MYE 5'!$M$6:$M$445, MATCH($B325,'ONS data MYE 5'!$B$6:$B$445,0))</f>
        <v>77096</v>
      </c>
      <c r="E325" s="31">
        <f>INDEX('ONS data MYE 5'!$N$6:$N$445, MATCH($B325,'ONS data MYE 5'!$B$6:$B$445,0))</f>
        <v>2499</v>
      </c>
      <c r="F325" s="31">
        <f t="shared" si="8"/>
        <v>7.8236459308349522</v>
      </c>
      <c r="G325" s="31">
        <f t="shared" si="9"/>
        <v>61.209435651070308</v>
      </c>
      <c r="H325" s="31">
        <f>INDEX('Mapping waste'!$D$5:$M$352,MATCH($B325,'Mapping waste'!$B$5:$B$352,0),MATCH(H$3,'Mapping waste'!$D$4:$M$4,0))*$D325</f>
        <v>0</v>
      </c>
      <c r="I325" s="31">
        <f>INDEX('Mapping waste'!$D$5:$M$352,MATCH($B325,'Mapping waste'!$B$5:$B$352,0),MATCH(I$3,'Mapping waste'!$D$4:$M$4,0))*$D325</f>
        <v>0</v>
      </c>
      <c r="J325" s="31">
        <f>INDEX('Mapping waste'!$D$5:$M$352,MATCH($B325,'Mapping waste'!$B$5:$B$352,0),MATCH(J$3,'Mapping waste'!$D$4:$M$4,0))*$D325</f>
        <v>0</v>
      </c>
      <c r="K325" s="31">
        <f>INDEX('Mapping waste'!$D$5:$M$352,MATCH($B325,'Mapping waste'!$B$5:$B$352,0),MATCH(K$3,'Mapping waste'!$D$4:$M$4,0))*$D325</f>
        <v>0</v>
      </c>
      <c r="L325" s="31">
        <f>INDEX('Mapping waste'!$D$5:$M$352,MATCH($B325,'Mapping waste'!$B$5:$B$352,0),MATCH(L$3,'Mapping waste'!$D$4:$M$4,0))*$D325</f>
        <v>77096</v>
      </c>
      <c r="M325" s="31">
        <f>INDEX('Mapping waste'!$D$5:$M$352,MATCH($B325,'Mapping waste'!$B$5:$B$352,0),MATCH(M$3,'Mapping waste'!$D$4:$M$4,0))*$D325</f>
        <v>0</v>
      </c>
      <c r="N325" s="31">
        <f>INDEX('Mapping waste'!$D$5:$M$352,MATCH($B325,'Mapping waste'!$B$5:$B$352,0),MATCH(N$3,'Mapping waste'!$D$4:$M$4,0))*$D325</f>
        <v>0</v>
      </c>
      <c r="O325" s="31">
        <f>INDEX('Mapping waste'!$D$5:$M$352,MATCH($B325,'Mapping waste'!$B$5:$B$352,0),MATCH(O$3,'Mapping waste'!$D$4:$M$4,0))*$D325</f>
        <v>0</v>
      </c>
      <c r="P325" s="31">
        <f>INDEX('Mapping waste'!$D$5:$M$352,MATCH($B325,'Mapping waste'!$B$5:$B$352,0),MATCH(P$3,'Mapping waste'!$D$4:$M$4,0))*$D325</f>
        <v>0</v>
      </c>
      <c r="Q325" s="31">
        <f>INDEX('Mapping waste'!$D$5:$M$352,MATCH($B325,'Mapping waste'!$B$5:$B$352,0),MATCH(Q$3,'Mapping waste'!$D$4:$M$4,0))*$D325</f>
        <v>0</v>
      </c>
    </row>
    <row r="326" spans="1:17" x14ac:dyDescent="0.45">
      <c r="A326" s="20" t="s">
        <v>369</v>
      </c>
      <c r="B326" s="20" t="s">
        <v>370</v>
      </c>
      <c r="C326" s="20" t="s">
        <v>240</v>
      </c>
      <c r="D326" s="31">
        <f>INDEX('ONS data MYE 5'!$M$6:$M$445, MATCH($B326,'ONS data MYE 5'!$B$6:$B$445,0))</f>
        <v>314357</v>
      </c>
      <c r="E326" s="31">
        <f>INDEX('ONS data MYE 5'!$N$6:$N$445, MATCH($B326,'ONS data MYE 5'!$B$6:$B$445,0))</f>
        <v>3209</v>
      </c>
      <c r="F326" s="31">
        <f t="shared" ref="F326:F351" si="10">LN(E326)</f>
        <v>8.0737146411098575</v>
      </c>
      <c r="G326" s="31">
        <f t="shared" ref="G326:G351" si="11">F326*F326</f>
        <v>65.184868106071676</v>
      </c>
      <c r="H326" s="31">
        <f>INDEX('Mapping waste'!$D$5:$M$352,MATCH($B326,'Mapping waste'!$B$5:$B$352,0),MATCH(H$3,'Mapping waste'!$D$4:$M$4,0))*$D326</f>
        <v>0</v>
      </c>
      <c r="I326" s="31">
        <f>INDEX('Mapping waste'!$D$5:$M$352,MATCH($B326,'Mapping waste'!$B$5:$B$352,0),MATCH(I$3,'Mapping waste'!$D$4:$M$4,0))*$D326</f>
        <v>0</v>
      </c>
      <c r="J326" s="31">
        <f>INDEX('Mapping waste'!$D$5:$M$352,MATCH($B326,'Mapping waste'!$B$5:$B$352,0),MATCH(J$3,'Mapping waste'!$D$4:$M$4,0))*$D326</f>
        <v>0</v>
      </c>
      <c r="K326" s="31">
        <f>INDEX('Mapping waste'!$D$5:$M$352,MATCH($B326,'Mapping waste'!$B$5:$B$352,0),MATCH(K$3,'Mapping waste'!$D$4:$M$4,0))*$D326</f>
        <v>0</v>
      </c>
      <c r="L326" s="31">
        <f>INDEX('Mapping waste'!$D$5:$M$352,MATCH($B326,'Mapping waste'!$B$5:$B$352,0),MATCH(L$3,'Mapping waste'!$D$4:$M$4,0))*$D326</f>
        <v>314357</v>
      </c>
      <c r="M326" s="31">
        <f>INDEX('Mapping waste'!$D$5:$M$352,MATCH($B326,'Mapping waste'!$B$5:$B$352,0),MATCH(M$3,'Mapping waste'!$D$4:$M$4,0))*$D326</f>
        <v>0</v>
      </c>
      <c r="N326" s="31">
        <f>INDEX('Mapping waste'!$D$5:$M$352,MATCH($B326,'Mapping waste'!$B$5:$B$352,0),MATCH(N$3,'Mapping waste'!$D$4:$M$4,0))*$D326</f>
        <v>0</v>
      </c>
      <c r="O326" s="31">
        <f>INDEX('Mapping waste'!$D$5:$M$352,MATCH($B326,'Mapping waste'!$B$5:$B$352,0),MATCH(O$3,'Mapping waste'!$D$4:$M$4,0))*$D326</f>
        <v>0</v>
      </c>
      <c r="P326" s="31">
        <f>INDEX('Mapping waste'!$D$5:$M$352,MATCH($B326,'Mapping waste'!$B$5:$B$352,0),MATCH(P$3,'Mapping waste'!$D$4:$M$4,0))*$D326</f>
        <v>0</v>
      </c>
      <c r="Q326" s="31">
        <f>INDEX('Mapping waste'!$D$5:$M$352,MATCH($B326,'Mapping waste'!$B$5:$B$352,0),MATCH(Q$3,'Mapping waste'!$D$4:$M$4,0))*$D326</f>
        <v>0</v>
      </c>
    </row>
    <row r="327" spans="1:17" x14ac:dyDescent="0.45">
      <c r="A327" s="20" t="s">
        <v>371</v>
      </c>
      <c r="B327" s="20" t="s">
        <v>372</v>
      </c>
      <c r="C327" s="20" t="s">
        <v>240</v>
      </c>
      <c r="D327" s="31">
        <f>INDEX('ONS data MYE 5'!$M$6:$M$445, MATCH($B327,'ONS data MYE 5'!$B$6:$B$445,0))</f>
        <v>313980</v>
      </c>
      <c r="E327" s="31">
        <f>INDEX('ONS data MYE 5'!$N$6:$N$445, MATCH($B327,'ONS data MYE 5'!$B$6:$B$445,0))</f>
        <v>3670</v>
      </c>
      <c r="F327" s="31">
        <f t="shared" si="10"/>
        <v>8.2079469410486166</v>
      </c>
      <c r="G327" s="31">
        <f t="shared" si="11"/>
        <v>67.370392987069337</v>
      </c>
      <c r="H327" s="31">
        <f>INDEX('Mapping waste'!$D$5:$M$352,MATCH($B327,'Mapping waste'!$B$5:$B$352,0),MATCH(H$3,'Mapping waste'!$D$4:$M$4,0))*$D327</f>
        <v>0</v>
      </c>
      <c r="I327" s="31">
        <f>INDEX('Mapping waste'!$D$5:$M$352,MATCH($B327,'Mapping waste'!$B$5:$B$352,0),MATCH(I$3,'Mapping waste'!$D$4:$M$4,0))*$D327</f>
        <v>0</v>
      </c>
      <c r="J327" s="31">
        <f>INDEX('Mapping waste'!$D$5:$M$352,MATCH($B327,'Mapping waste'!$B$5:$B$352,0),MATCH(J$3,'Mapping waste'!$D$4:$M$4,0))*$D327</f>
        <v>0</v>
      </c>
      <c r="K327" s="31">
        <f>INDEX('Mapping waste'!$D$5:$M$352,MATCH($B327,'Mapping waste'!$B$5:$B$352,0),MATCH(K$3,'Mapping waste'!$D$4:$M$4,0))*$D327</f>
        <v>0</v>
      </c>
      <c r="L327" s="31">
        <f>INDEX('Mapping waste'!$D$5:$M$352,MATCH($B327,'Mapping waste'!$B$5:$B$352,0),MATCH(L$3,'Mapping waste'!$D$4:$M$4,0))*$D327</f>
        <v>313980</v>
      </c>
      <c r="M327" s="31">
        <f>INDEX('Mapping waste'!$D$5:$M$352,MATCH($B327,'Mapping waste'!$B$5:$B$352,0),MATCH(M$3,'Mapping waste'!$D$4:$M$4,0))*$D327</f>
        <v>0</v>
      </c>
      <c r="N327" s="31">
        <f>INDEX('Mapping waste'!$D$5:$M$352,MATCH($B327,'Mapping waste'!$B$5:$B$352,0),MATCH(N$3,'Mapping waste'!$D$4:$M$4,0))*$D327</f>
        <v>0</v>
      </c>
      <c r="O327" s="31">
        <f>INDEX('Mapping waste'!$D$5:$M$352,MATCH($B327,'Mapping waste'!$B$5:$B$352,0),MATCH(O$3,'Mapping waste'!$D$4:$M$4,0))*$D327</f>
        <v>0</v>
      </c>
      <c r="P327" s="31">
        <f>INDEX('Mapping waste'!$D$5:$M$352,MATCH($B327,'Mapping waste'!$B$5:$B$352,0),MATCH(P$3,'Mapping waste'!$D$4:$M$4,0))*$D327</f>
        <v>0</v>
      </c>
      <c r="Q327" s="31">
        <f>INDEX('Mapping waste'!$D$5:$M$352,MATCH($B327,'Mapping waste'!$B$5:$B$352,0),MATCH(Q$3,'Mapping waste'!$D$4:$M$4,0))*$D327</f>
        <v>0</v>
      </c>
    </row>
    <row r="328" spans="1:17" x14ac:dyDescent="0.45">
      <c r="A328" s="20" t="s">
        <v>373</v>
      </c>
      <c r="B328" s="20" t="s">
        <v>374</v>
      </c>
      <c r="C328" s="20" t="s">
        <v>240</v>
      </c>
      <c r="D328" s="31">
        <f>INDEX('ONS data MYE 5'!$M$6:$M$445, MATCH($B328,'ONS data MYE 5'!$B$6:$B$445,0))</f>
        <v>271955</v>
      </c>
      <c r="E328" s="31">
        <f>INDEX('ONS data MYE 5'!$N$6:$N$445, MATCH($B328,'ONS data MYE 5'!$B$6:$B$445,0))</f>
        <v>2616</v>
      </c>
      <c r="F328" s="31">
        <f t="shared" si="10"/>
        <v>7.8694017125770896</v>
      </c>
      <c r="G328" s="31">
        <f t="shared" si="11"/>
        <v>61.927483313911232</v>
      </c>
      <c r="H328" s="31">
        <f>INDEX('Mapping waste'!$D$5:$M$352,MATCH($B328,'Mapping waste'!$B$5:$B$352,0),MATCH(H$3,'Mapping waste'!$D$4:$M$4,0))*$D328</f>
        <v>0</v>
      </c>
      <c r="I328" s="31">
        <f>INDEX('Mapping waste'!$D$5:$M$352,MATCH($B328,'Mapping waste'!$B$5:$B$352,0),MATCH(I$3,'Mapping waste'!$D$4:$M$4,0))*$D328</f>
        <v>0</v>
      </c>
      <c r="J328" s="31">
        <f>INDEX('Mapping waste'!$D$5:$M$352,MATCH($B328,'Mapping waste'!$B$5:$B$352,0),MATCH(J$3,'Mapping waste'!$D$4:$M$4,0))*$D328</f>
        <v>0</v>
      </c>
      <c r="K328" s="31">
        <f>INDEX('Mapping waste'!$D$5:$M$352,MATCH($B328,'Mapping waste'!$B$5:$B$352,0),MATCH(K$3,'Mapping waste'!$D$4:$M$4,0))*$D328</f>
        <v>0</v>
      </c>
      <c r="L328" s="31">
        <f>INDEX('Mapping waste'!$D$5:$M$352,MATCH($B328,'Mapping waste'!$B$5:$B$352,0),MATCH(L$3,'Mapping waste'!$D$4:$M$4,0))*$D328</f>
        <v>271955</v>
      </c>
      <c r="M328" s="31">
        <f>INDEX('Mapping waste'!$D$5:$M$352,MATCH($B328,'Mapping waste'!$B$5:$B$352,0),MATCH(M$3,'Mapping waste'!$D$4:$M$4,0))*$D328</f>
        <v>0</v>
      </c>
      <c r="N328" s="31">
        <f>INDEX('Mapping waste'!$D$5:$M$352,MATCH($B328,'Mapping waste'!$B$5:$B$352,0),MATCH(N$3,'Mapping waste'!$D$4:$M$4,0))*$D328</f>
        <v>0</v>
      </c>
      <c r="O328" s="31">
        <f>INDEX('Mapping waste'!$D$5:$M$352,MATCH($B328,'Mapping waste'!$B$5:$B$352,0),MATCH(O$3,'Mapping waste'!$D$4:$M$4,0))*$D328</f>
        <v>0</v>
      </c>
      <c r="P328" s="31">
        <f>INDEX('Mapping waste'!$D$5:$M$352,MATCH($B328,'Mapping waste'!$B$5:$B$352,0),MATCH(P$3,'Mapping waste'!$D$4:$M$4,0))*$D328</f>
        <v>0</v>
      </c>
      <c r="Q328" s="31">
        <f>INDEX('Mapping waste'!$D$5:$M$352,MATCH($B328,'Mapping waste'!$B$5:$B$352,0),MATCH(Q$3,'Mapping waste'!$D$4:$M$4,0))*$D328</f>
        <v>0</v>
      </c>
    </row>
    <row r="329" spans="1:17" x14ac:dyDescent="0.45">
      <c r="A329" s="20" t="s">
        <v>375</v>
      </c>
      <c r="B329" s="20" t="s">
        <v>376</v>
      </c>
      <c r="C329" s="20" t="s">
        <v>240</v>
      </c>
      <c r="D329" s="31">
        <f>INDEX('ONS data MYE 5'!$M$6:$M$445, MATCH($B329,'ONS data MYE 5'!$B$6:$B$445,0))</f>
        <v>251708</v>
      </c>
      <c r="E329" s="31">
        <f>INDEX('ONS data MYE 5'!$N$6:$N$445, MATCH($B329,'ONS data MYE 5'!$B$6:$B$445,0))</f>
        <v>3625</v>
      </c>
      <c r="F329" s="31">
        <f t="shared" si="10"/>
        <v>8.1956095672887752</v>
      </c>
      <c r="G329" s="31">
        <f t="shared" si="11"/>
        <v>67.168016179435298</v>
      </c>
      <c r="H329" s="31">
        <f>INDEX('Mapping waste'!$D$5:$M$352,MATCH($B329,'Mapping waste'!$B$5:$B$352,0),MATCH(H$3,'Mapping waste'!$D$4:$M$4,0))*$D329</f>
        <v>0</v>
      </c>
      <c r="I329" s="31">
        <f>INDEX('Mapping waste'!$D$5:$M$352,MATCH($B329,'Mapping waste'!$B$5:$B$352,0),MATCH(I$3,'Mapping waste'!$D$4:$M$4,0))*$D329</f>
        <v>0</v>
      </c>
      <c r="J329" s="31">
        <f>INDEX('Mapping waste'!$D$5:$M$352,MATCH($B329,'Mapping waste'!$B$5:$B$352,0),MATCH(J$3,'Mapping waste'!$D$4:$M$4,0))*$D329</f>
        <v>0</v>
      </c>
      <c r="K329" s="31">
        <f>INDEX('Mapping waste'!$D$5:$M$352,MATCH($B329,'Mapping waste'!$B$5:$B$352,0),MATCH(K$3,'Mapping waste'!$D$4:$M$4,0))*$D329</f>
        <v>0</v>
      </c>
      <c r="L329" s="31">
        <f>INDEX('Mapping waste'!$D$5:$M$352,MATCH($B329,'Mapping waste'!$B$5:$B$352,0),MATCH(L$3,'Mapping waste'!$D$4:$M$4,0))*$D329</f>
        <v>251708</v>
      </c>
      <c r="M329" s="31">
        <f>INDEX('Mapping waste'!$D$5:$M$352,MATCH($B329,'Mapping waste'!$B$5:$B$352,0),MATCH(M$3,'Mapping waste'!$D$4:$M$4,0))*$D329</f>
        <v>0</v>
      </c>
      <c r="N329" s="31">
        <f>INDEX('Mapping waste'!$D$5:$M$352,MATCH($B329,'Mapping waste'!$B$5:$B$352,0),MATCH(N$3,'Mapping waste'!$D$4:$M$4,0))*$D329</f>
        <v>0</v>
      </c>
      <c r="O329" s="31">
        <f>INDEX('Mapping waste'!$D$5:$M$352,MATCH($B329,'Mapping waste'!$B$5:$B$352,0),MATCH(O$3,'Mapping waste'!$D$4:$M$4,0))*$D329</f>
        <v>0</v>
      </c>
      <c r="P329" s="31">
        <f>INDEX('Mapping waste'!$D$5:$M$352,MATCH($B329,'Mapping waste'!$B$5:$B$352,0),MATCH(P$3,'Mapping waste'!$D$4:$M$4,0))*$D329</f>
        <v>0</v>
      </c>
      <c r="Q329" s="31">
        <f>INDEX('Mapping waste'!$D$5:$M$352,MATCH($B329,'Mapping waste'!$B$5:$B$352,0),MATCH(Q$3,'Mapping waste'!$D$4:$M$4,0))*$D329</f>
        <v>0</v>
      </c>
    </row>
    <row r="330" spans="1:17" x14ac:dyDescent="0.45">
      <c r="A330" s="20" t="s">
        <v>603</v>
      </c>
      <c r="B330" s="20" t="s">
        <v>604</v>
      </c>
      <c r="C330" s="20" t="s">
        <v>240</v>
      </c>
      <c r="D330" s="31">
        <f>INDEX('ONS data MYE 5'!$M$6:$M$445, MATCH($B330,'ONS data MYE 5'!$B$6:$B$445,0))</f>
        <v>186389</v>
      </c>
      <c r="E330" s="31">
        <f>INDEX('ONS data MYE 5'!$N$6:$N$445, MATCH($B330,'ONS data MYE 5'!$B$6:$B$445,0))</f>
        <v>86</v>
      </c>
      <c r="F330" s="31">
        <f t="shared" si="10"/>
        <v>4.4543472962535073</v>
      </c>
      <c r="G330" s="31">
        <f t="shared" si="11"/>
        <v>19.841209835640932</v>
      </c>
      <c r="H330" s="31">
        <f>INDEX('Mapping waste'!$D$5:$M$352,MATCH($B330,'Mapping waste'!$B$5:$B$352,0),MATCH(H$3,'Mapping waste'!$D$4:$M$4,0))*$D330</f>
        <v>0</v>
      </c>
      <c r="I330" s="31">
        <f>INDEX('Mapping waste'!$D$5:$M$352,MATCH($B330,'Mapping waste'!$B$5:$B$352,0),MATCH(I$3,'Mapping waste'!$D$4:$M$4,0))*$D330</f>
        <v>0</v>
      </c>
      <c r="J330" s="31">
        <f>INDEX('Mapping waste'!$D$5:$M$352,MATCH($B330,'Mapping waste'!$B$5:$B$352,0),MATCH(J$3,'Mapping waste'!$D$4:$M$4,0))*$D330</f>
        <v>0</v>
      </c>
      <c r="K330" s="31">
        <f>INDEX('Mapping waste'!$D$5:$M$352,MATCH($B330,'Mapping waste'!$B$5:$B$352,0),MATCH(K$3,'Mapping waste'!$D$4:$M$4,0))*$D330</f>
        <v>0</v>
      </c>
      <c r="L330" s="31">
        <f>INDEX('Mapping waste'!$D$5:$M$352,MATCH($B330,'Mapping waste'!$B$5:$B$352,0),MATCH(L$3,'Mapping waste'!$D$4:$M$4,0))*$D330</f>
        <v>26094.460000000003</v>
      </c>
      <c r="M330" s="31">
        <f>INDEX('Mapping waste'!$D$5:$M$352,MATCH($B330,'Mapping waste'!$B$5:$B$352,0),MATCH(M$3,'Mapping waste'!$D$4:$M$4,0))*$D330</f>
        <v>0</v>
      </c>
      <c r="N330" s="31">
        <f>INDEX('Mapping waste'!$D$5:$M$352,MATCH($B330,'Mapping waste'!$B$5:$B$352,0),MATCH(N$3,'Mapping waste'!$D$4:$M$4,0))*$D330</f>
        <v>0</v>
      </c>
      <c r="O330" s="31">
        <f>INDEX('Mapping waste'!$D$5:$M$352,MATCH($B330,'Mapping waste'!$B$5:$B$352,0),MATCH(O$3,'Mapping waste'!$D$4:$M$4,0))*$D330</f>
        <v>160294.54</v>
      </c>
      <c r="P330" s="31">
        <f>INDEX('Mapping waste'!$D$5:$M$352,MATCH($B330,'Mapping waste'!$B$5:$B$352,0),MATCH(P$3,'Mapping waste'!$D$4:$M$4,0))*$D330</f>
        <v>0</v>
      </c>
      <c r="Q330" s="31">
        <f>INDEX('Mapping waste'!$D$5:$M$352,MATCH($B330,'Mapping waste'!$B$5:$B$352,0),MATCH(Q$3,'Mapping waste'!$D$4:$M$4,0))*$D330</f>
        <v>0</v>
      </c>
    </row>
    <row r="331" spans="1:17" x14ac:dyDescent="0.45">
      <c r="A331" s="20" t="s">
        <v>74</v>
      </c>
      <c r="B331" s="20" t="s">
        <v>75</v>
      </c>
      <c r="C331" s="20" t="s">
        <v>76</v>
      </c>
      <c r="D331" s="31">
        <f>INDEX('ONS data MYE 5'!$M$6:$M$445, MATCH($B331,'ONS data MYE 5'!$B$6:$B$445,0))</f>
        <v>159963</v>
      </c>
      <c r="E331" s="31">
        <f>INDEX('ONS data MYE 5'!$N$6:$N$445, MATCH($B331,'ONS data MYE 5'!$B$6:$B$445,0))</f>
        <v>834</v>
      </c>
      <c r="F331" s="31">
        <f t="shared" si="10"/>
        <v>6.7262334023587469</v>
      </c>
      <c r="G331" s="31">
        <f t="shared" si="11"/>
        <v>45.242215783006522</v>
      </c>
      <c r="H331" s="31">
        <f>INDEX('Mapping waste'!$D$5:$M$352,MATCH($B331,'Mapping waste'!$B$5:$B$352,0),MATCH(H$3,'Mapping waste'!$D$4:$M$4,0))*$D331</f>
        <v>159963</v>
      </c>
      <c r="I331" s="31">
        <f>INDEX('Mapping waste'!$D$5:$M$352,MATCH($B331,'Mapping waste'!$B$5:$B$352,0),MATCH(I$3,'Mapping waste'!$D$4:$M$4,0))*$D331</f>
        <v>0</v>
      </c>
      <c r="J331" s="31">
        <f>INDEX('Mapping waste'!$D$5:$M$352,MATCH($B331,'Mapping waste'!$B$5:$B$352,0),MATCH(J$3,'Mapping waste'!$D$4:$M$4,0))*$D331</f>
        <v>0</v>
      </c>
      <c r="K331" s="31">
        <f>INDEX('Mapping waste'!$D$5:$M$352,MATCH($B331,'Mapping waste'!$B$5:$B$352,0),MATCH(K$3,'Mapping waste'!$D$4:$M$4,0))*$D331</f>
        <v>0</v>
      </c>
      <c r="L331" s="31">
        <f>INDEX('Mapping waste'!$D$5:$M$352,MATCH($B331,'Mapping waste'!$B$5:$B$352,0),MATCH(L$3,'Mapping waste'!$D$4:$M$4,0))*$D331</f>
        <v>0</v>
      </c>
      <c r="M331" s="31">
        <f>INDEX('Mapping waste'!$D$5:$M$352,MATCH($B331,'Mapping waste'!$B$5:$B$352,0),MATCH(M$3,'Mapping waste'!$D$4:$M$4,0))*$D331</f>
        <v>0</v>
      </c>
      <c r="N331" s="31">
        <f>INDEX('Mapping waste'!$D$5:$M$352,MATCH($B331,'Mapping waste'!$B$5:$B$352,0),MATCH(N$3,'Mapping waste'!$D$4:$M$4,0))*$D331</f>
        <v>0</v>
      </c>
      <c r="O331" s="31">
        <f>INDEX('Mapping waste'!$D$5:$M$352,MATCH($B331,'Mapping waste'!$B$5:$B$352,0),MATCH(O$3,'Mapping waste'!$D$4:$M$4,0))*$D331</f>
        <v>0</v>
      </c>
      <c r="P331" s="31">
        <f>INDEX('Mapping waste'!$D$5:$M$352,MATCH($B331,'Mapping waste'!$B$5:$B$352,0),MATCH(P$3,'Mapping waste'!$D$4:$M$4,0))*$D331</f>
        <v>0</v>
      </c>
      <c r="Q331" s="31">
        <f>INDEX('Mapping waste'!$D$5:$M$352,MATCH($B331,'Mapping waste'!$B$5:$B$352,0),MATCH(Q$3,'Mapping waste'!$D$4:$M$4,0))*$D331</f>
        <v>0</v>
      </c>
    </row>
    <row r="332" spans="1:17" x14ac:dyDescent="0.45">
      <c r="A332" s="20" t="s">
        <v>77</v>
      </c>
      <c r="B332" s="20" t="s">
        <v>78</v>
      </c>
      <c r="C332" s="20" t="s">
        <v>76</v>
      </c>
      <c r="D332" s="31">
        <f>INDEX('ONS data MYE 5'!$M$6:$M$445, MATCH($B332,'ONS data MYE 5'!$B$6:$B$445,0))</f>
        <v>168716</v>
      </c>
      <c r="E332" s="31">
        <f>INDEX('ONS data MYE 5'!$N$6:$N$445, MATCH($B332,'ONS data MYE 5'!$B$6:$B$445,0))</f>
        <v>199</v>
      </c>
      <c r="F332" s="31">
        <f t="shared" si="10"/>
        <v>5.2933048247244923</v>
      </c>
      <c r="G332" s="31">
        <f t="shared" si="11"/>
        <v>28.019075967451588</v>
      </c>
      <c r="H332" s="31">
        <f>INDEX('Mapping waste'!$D$5:$M$352,MATCH($B332,'Mapping waste'!$B$5:$B$352,0),MATCH(H$3,'Mapping waste'!$D$4:$M$4,0))*$D332</f>
        <v>52706.878400000001</v>
      </c>
      <c r="I332" s="31">
        <f>INDEX('Mapping waste'!$D$5:$M$352,MATCH($B332,'Mapping waste'!$B$5:$B$352,0),MATCH(I$3,'Mapping waste'!$D$4:$M$4,0))*$D332</f>
        <v>0</v>
      </c>
      <c r="J332" s="31">
        <f>INDEX('Mapping waste'!$D$5:$M$352,MATCH($B332,'Mapping waste'!$B$5:$B$352,0),MATCH(J$3,'Mapping waste'!$D$4:$M$4,0))*$D332</f>
        <v>43461.241600000001</v>
      </c>
      <c r="K332" s="31">
        <f>INDEX('Mapping waste'!$D$5:$M$352,MATCH($B332,'Mapping waste'!$B$5:$B$352,0),MATCH(K$3,'Mapping waste'!$D$4:$M$4,0))*$D332</f>
        <v>0</v>
      </c>
      <c r="L332" s="31">
        <f>INDEX('Mapping waste'!$D$5:$M$352,MATCH($B332,'Mapping waste'!$B$5:$B$352,0),MATCH(L$3,'Mapping waste'!$D$4:$M$4,0))*$D332</f>
        <v>72547.88</v>
      </c>
      <c r="M332" s="31">
        <f>INDEX('Mapping waste'!$D$5:$M$352,MATCH($B332,'Mapping waste'!$B$5:$B$352,0),MATCH(M$3,'Mapping waste'!$D$4:$M$4,0))*$D332</f>
        <v>0</v>
      </c>
      <c r="N332" s="31">
        <f>INDEX('Mapping waste'!$D$5:$M$352,MATCH($B332,'Mapping waste'!$B$5:$B$352,0),MATCH(N$3,'Mapping waste'!$D$4:$M$4,0))*$D332</f>
        <v>0</v>
      </c>
      <c r="O332" s="31">
        <f>INDEX('Mapping waste'!$D$5:$M$352,MATCH($B332,'Mapping waste'!$B$5:$B$352,0),MATCH(O$3,'Mapping waste'!$D$4:$M$4,0))*$D332</f>
        <v>0</v>
      </c>
      <c r="P332" s="31">
        <f>INDEX('Mapping waste'!$D$5:$M$352,MATCH($B332,'Mapping waste'!$B$5:$B$352,0),MATCH(P$3,'Mapping waste'!$D$4:$M$4,0))*$D332</f>
        <v>0</v>
      </c>
      <c r="Q332" s="31">
        <f>INDEX('Mapping waste'!$D$5:$M$352,MATCH($B332,'Mapping waste'!$B$5:$B$352,0),MATCH(Q$3,'Mapping waste'!$D$4:$M$4,0))*$D332</f>
        <v>0</v>
      </c>
    </row>
    <row r="333" spans="1:17" x14ac:dyDescent="0.45">
      <c r="A333" s="20" t="s">
        <v>663</v>
      </c>
      <c r="B333" s="20" t="s">
        <v>664</v>
      </c>
      <c r="C333" s="20" t="s">
        <v>76</v>
      </c>
      <c r="D333" s="31">
        <f>INDEX('ONS data MYE 5'!$M$6:$M$445, MATCH($B333,'ONS data MYE 5'!$B$6:$B$445,0))</f>
        <v>257188</v>
      </c>
      <c r="E333" s="31">
        <f>INDEX('ONS data MYE 5'!$N$6:$N$445, MATCH($B333,'ONS data MYE 5'!$B$6:$B$445,0))</f>
        <v>3600</v>
      </c>
      <c r="F333" s="31">
        <f t="shared" si="10"/>
        <v>8.1886891244442008</v>
      </c>
      <c r="G333" s="31">
        <f t="shared" si="11"/>
        <v>67.054629576790731</v>
      </c>
      <c r="H333" s="31">
        <f>INDEX('Mapping waste'!$D$5:$M$352,MATCH($B333,'Mapping waste'!$B$5:$B$352,0),MATCH(H$3,'Mapping waste'!$D$4:$M$4,0))*$D333</f>
        <v>0</v>
      </c>
      <c r="I333" s="31">
        <f>INDEX('Mapping waste'!$D$5:$M$352,MATCH($B333,'Mapping waste'!$B$5:$B$352,0),MATCH(I$3,'Mapping waste'!$D$4:$M$4,0))*$D333</f>
        <v>0</v>
      </c>
      <c r="J333" s="31">
        <f>INDEX('Mapping waste'!$D$5:$M$352,MATCH($B333,'Mapping waste'!$B$5:$B$352,0),MATCH(J$3,'Mapping waste'!$D$4:$M$4,0))*$D333</f>
        <v>0</v>
      </c>
      <c r="K333" s="31">
        <f>INDEX('Mapping waste'!$D$5:$M$352,MATCH($B333,'Mapping waste'!$B$5:$B$352,0),MATCH(K$3,'Mapping waste'!$D$4:$M$4,0))*$D333</f>
        <v>0</v>
      </c>
      <c r="L333" s="31">
        <f>INDEX('Mapping waste'!$D$5:$M$352,MATCH($B333,'Mapping waste'!$B$5:$B$352,0),MATCH(L$3,'Mapping waste'!$D$4:$M$4,0))*$D333</f>
        <v>0</v>
      </c>
      <c r="M333" s="31">
        <f>INDEX('Mapping waste'!$D$5:$M$352,MATCH($B333,'Mapping waste'!$B$5:$B$352,0),MATCH(M$3,'Mapping waste'!$D$4:$M$4,0))*$D333</f>
        <v>0</v>
      </c>
      <c r="N333" s="31">
        <f>INDEX('Mapping waste'!$D$5:$M$352,MATCH($B333,'Mapping waste'!$B$5:$B$352,0),MATCH(N$3,'Mapping waste'!$D$4:$M$4,0))*$D333</f>
        <v>0</v>
      </c>
      <c r="O333" s="31">
        <f>INDEX('Mapping waste'!$D$5:$M$352,MATCH($B333,'Mapping waste'!$B$5:$B$352,0),MATCH(O$3,'Mapping waste'!$D$4:$M$4,0))*$D333</f>
        <v>0</v>
      </c>
      <c r="P333" s="31">
        <f>INDEX('Mapping waste'!$D$5:$M$352,MATCH($B333,'Mapping waste'!$B$5:$B$352,0),MATCH(P$3,'Mapping waste'!$D$4:$M$4,0))*$D333</f>
        <v>0</v>
      </c>
      <c r="Q333" s="31">
        <f>INDEX('Mapping waste'!$D$5:$M$352,MATCH($B333,'Mapping waste'!$B$5:$B$352,0),MATCH(Q$3,'Mapping waste'!$D$4:$M$4,0))*$D333</f>
        <v>257188</v>
      </c>
    </row>
    <row r="334" spans="1:17" x14ac:dyDescent="0.45">
      <c r="A334" s="20" t="s">
        <v>665</v>
      </c>
      <c r="B334" s="20" t="s">
        <v>666</v>
      </c>
      <c r="C334" s="20" t="s">
        <v>76</v>
      </c>
      <c r="D334" s="31">
        <f>INDEX('ONS data MYE 5'!$M$6:$M$445, MATCH($B334,'ONS data MYE 5'!$B$6:$B$445,0))</f>
        <v>336072</v>
      </c>
      <c r="E334" s="31">
        <f>INDEX('ONS data MYE 5'!$N$6:$N$445, MATCH($B334,'ONS data MYE 5'!$B$6:$B$445,0))</f>
        <v>140</v>
      </c>
      <c r="F334" s="31">
        <f t="shared" si="10"/>
        <v>4.9416424226093039</v>
      </c>
      <c r="G334" s="31">
        <f t="shared" si="11"/>
        <v>24.419829832931949</v>
      </c>
      <c r="H334" s="31">
        <f>INDEX('Mapping waste'!$D$5:$M$352,MATCH($B334,'Mapping waste'!$B$5:$B$352,0),MATCH(H$3,'Mapping waste'!$D$4:$M$4,0))*$D334</f>
        <v>0</v>
      </c>
      <c r="I334" s="31">
        <f>INDEX('Mapping waste'!$D$5:$M$352,MATCH($B334,'Mapping waste'!$B$5:$B$352,0),MATCH(I$3,'Mapping waste'!$D$4:$M$4,0))*$D334</f>
        <v>0</v>
      </c>
      <c r="J334" s="31">
        <f>INDEX('Mapping waste'!$D$5:$M$352,MATCH($B334,'Mapping waste'!$B$5:$B$352,0),MATCH(J$3,'Mapping waste'!$D$4:$M$4,0))*$D334</f>
        <v>0</v>
      </c>
      <c r="K334" s="31">
        <f>INDEX('Mapping waste'!$D$5:$M$352,MATCH($B334,'Mapping waste'!$B$5:$B$352,0),MATCH(K$3,'Mapping waste'!$D$4:$M$4,0))*$D334</f>
        <v>0</v>
      </c>
      <c r="L334" s="31">
        <f>INDEX('Mapping waste'!$D$5:$M$352,MATCH($B334,'Mapping waste'!$B$5:$B$352,0),MATCH(L$3,'Mapping waste'!$D$4:$M$4,0))*$D334</f>
        <v>0</v>
      </c>
      <c r="M334" s="31">
        <f>INDEX('Mapping waste'!$D$5:$M$352,MATCH($B334,'Mapping waste'!$B$5:$B$352,0),MATCH(M$3,'Mapping waste'!$D$4:$M$4,0))*$D334</f>
        <v>0</v>
      </c>
      <c r="N334" s="31">
        <f>INDEX('Mapping waste'!$D$5:$M$352,MATCH($B334,'Mapping waste'!$B$5:$B$352,0),MATCH(N$3,'Mapping waste'!$D$4:$M$4,0))*$D334</f>
        <v>0</v>
      </c>
      <c r="O334" s="31">
        <f>INDEX('Mapping waste'!$D$5:$M$352,MATCH($B334,'Mapping waste'!$B$5:$B$352,0),MATCH(O$3,'Mapping waste'!$D$4:$M$4,0))*$D334</f>
        <v>0</v>
      </c>
      <c r="P334" s="31">
        <f>INDEX('Mapping waste'!$D$5:$M$352,MATCH($B334,'Mapping waste'!$B$5:$B$352,0),MATCH(P$3,'Mapping waste'!$D$4:$M$4,0))*$D334</f>
        <v>0</v>
      </c>
      <c r="Q334" s="31">
        <f>INDEX('Mapping waste'!$D$5:$M$352,MATCH($B334,'Mapping waste'!$B$5:$B$352,0),MATCH(Q$3,'Mapping waste'!$D$4:$M$4,0))*$D334</f>
        <v>336072</v>
      </c>
    </row>
    <row r="335" spans="1:17" x14ac:dyDescent="0.45">
      <c r="A335" s="20" t="s">
        <v>667</v>
      </c>
      <c r="B335" s="20" t="s">
        <v>668</v>
      </c>
      <c r="C335" s="20" t="s">
        <v>76</v>
      </c>
      <c r="D335" s="31">
        <f>INDEX('ONS data MYE 5'!$M$6:$M$445, MATCH($B335,'ONS data MYE 5'!$B$6:$B$445,0))</f>
        <v>202113</v>
      </c>
      <c r="E335" s="31">
        <f>INDEX('ONS data MYE 5'!$N$6:$N$445, MATCH($B335,'ONS data MYE 5'!$B$6:$B$445,0))</f>
        <v>743</v>
      </c>
      <c r="F335" s="31">
        <f t="shared" si="10"/>
        <v>6.6106960447177592</v>
      </c>
      <c r="G335" s="31">
        <f t="shared" si="11"/>
        <v>43.701302195647024</v>
      </c>
      <c r="H335" s="31">
        <f>INDEX('Mapping waste'!$D$5:$M$352,MATCH($B335,'Mapping waste'!$B$5:$B$352,0),MATCH(H$3,'Mapping waste'!$D$4:$M$4,0))*$D335</f>
        <v>0</v>
      </c>
      <c r="I335" s="31">
        <f>INDEX('Mapping waste'!$D$5:$M$352,MATCH($B335,'Mapping waste'!$B$5:$B$352,0),MATCH(I$3,'Mapping waste'!$D$4:$M$4,0))*$D335</f>
        <v>0</v>
      </c>
      <c r="J335" s="31">
        <f>INDEX('Mapping waste'!$D$5:$M$352,MATCH($B335,'Mapping waste'!$B$5:$B$352,0),MATCH(J$3,'Mapping waste'!$D$4:$M$4,0))*$D335</f>
        <v>0</v>
      </c>
      <c r="K335" s="31">
        <f>INDEX('Mapping waste'!$D$5:$M$352,MATCH($B335,'Mapping waste'!$B$5:$B$352,0),MATCH(K$3,'Mapping waste'!$D$4:$M$4,0))*$D335</f>
        <v>0</v>
      </c>
      <c r="L335" s="31">
        <f>INDEX('Mapping waste'!$D$5:$M$352,MATCH($B335,'Mapping waste'!$B$5:$B$352,0),MATCH(L$3,'Mapping waste'!$D$4:$M$4,0))*$D335</f>
        <v>0</v>
      </c>
      <c r="M335" s="31">
        <f>INDEX('Mapping waste'!$D$5:$M$352,MATCH($B335,'Mapping waste'!$B$5:$B$352,0),MATCH(M$3,'Mapping waste'!$D$4:$M$4,0))*$D335</f>
        <v>0</v>
      </c>
      <c r="N335" s="31">
        <f>INDEX('Mapping waste'!$D$5:$M$352,MATCH($B335,'Mapping waste'!$B$5:$B$352,0),MATCH(N$3,'Mapping waste'!$D$4:$M$4,0))*$D335</f>
        <v>0</v>
      </c>
      <c r="O335" s="31">
        <f>INDEX('Mapping waste'!$D$5:$M$352,MATCH($B335,'Mapping waste'!$B$5:$B$352,0),MATCH(O$3,'Mapping waste'!$D$4:$M$4,0))*$D335</f>
        <v>0</v>
      </c>
      <c r="P335" s="31">
        <f>INDEX('Mapping waste'!$D$5:$M$352,MATCH($B335,'Mapping waste'!$B$5:$B$352,0),MATCH(P$3,'Mapping waste'!$D$4:$M$4,0))*$D335</f>
        <v>0</v>
      </c>
      <c r="Q335" s="31">
        <f>INDEX('Mapping waste'!$D$5:$M$352,MATCH($B335,'Mapping waste'!$B$5:$B$352,0),MATCH(Q$3,'Mapping waste'!$D$4:$M$4,0))*$D335</f>
        <v>202113</v>
      </c>
    </row>
    <row r="336" spans="1:17" x14ac:dyDescent="0.45">
      <c r="A336" s="20" t="s">
        <v>675</v>
      </c>
      <c r="B336" s="20" t="s">
        <v>676</v>
      </c>
      <c r="C336" s="20" t="s">
        <v>76</v>
      </c>
      <c r="D336" s="31">
        <f>INDEX('ONS data MYE 5'!$M$6:$M$445, MATCH($B336,'ONS data MYE 5'!$B$6:$B$445,0))</f>
        <v>55594</v>
      </c>
      <c r="E336" s="31">
        <f>INDEX('ONS data MYE 5'!$N$6:$N$445, MATCH($B336,'ONS data MYE 5'!$B$6:$B$445,0))</f>
        <v>47</v>
      </c>
      <c r="F336" s="31">
        <f t="shared" si="10"/>
        <v>3.8501476017100584</v>
      </c>
      <c r="G336" s="31">
        <f t="shared" si="11"/>
        <v>14.823636554953715</v>
      </c>
      <c r="H336" s="31">
        <f>INDEX('Mapping waste'!$D$5:$M$352,MATCH($B336,'Mapping waste'!$B$5:$B$352,0),MATCH(H$3,'Mapping waste'!$D$4:$M$4,0))*$D336</f>
        <v>0</v>
      </c>
      <c r="I336" s="31">
        <f>INDEX('Mapping waste'!$D$5:$M$352,MATCH($B336,'Mapping waste'!$B$5:$B$352,0),MATCH(I$3,'Mapping waste'!$D$4:$M$4,0))*$D336</f>
        <v>0</v>
      </c>
      <c r="J336" s="31">
        <f>INDEX('Mapping waste'!$D$5:$M$352,MATCH($B336,'Mapping waste'!$B$5:$B$352,0),MATCH(J$3,'Mapping waste'!$D$4:$M$4,0))*$D336</f>
        <v>0</v>
      </c>
      <c r="K336" s="31">
        <f>INDEX('Mapping waste'!$D$5:$M$352,MATCH($B336,'Mapping waste'!$B$5:$B$352,0),MATCH(K$3,'Mapping waste'!$D$4:$M$4,0))*$D336</f>
        <v>0</v>
      </c>
      <c r="L336" s="31">
        <f>INDEX('Mapping waste'!$D$5:$M$352,MATCH($B336,'Mapping waste'!$B$5:$B$352,0),MATCH(L$3,'Mapping waste'!$D$4:$M$4,0))*$D336</f>
        <v>0</v>
      </c>
      <c r="M336" s="31">
        <f>INDEX('Mapping waste'!$D$5:$M$352,MATCH($B336,'Mapping waste'!$B$5:$B$352,0),MATCH(M$3,'Mapping waste'!$D$4:$M$4,0))*$D336</f>
        <v>0</v>
      </c>
      <c r="N336" s="31">
        <f>INDEX('Mapping waste'!$D$5:$M$352,MATCH($B336,'Mapping waste'!$B$5:$B$352,0),MATCH(N$3,'Mapping waste'!$D$4:$M$4,0))*$D336</f>
        <v>0</v>
      </c>
      <c r="O336" s="31">
        <f>INDEX('Mapping waste'!$D$5:$M$352,MATCH($B336,'Mapping waste'!$B$5:$B$352,0),MATCH(O$3,'Mapping waste'!$D$4:$M$4,0))*$D336</f>
        <v>0</v>
      </c>
      <c r="P336" s="31">
        <f>INDEX('Mapping waste'!$D$5:$M$352,MATCH($B336,'Mapping waste'!$B$5:$B$352,0),MATCH(P$3,'Mapping waste'!$D$4:$M$4,0))*$D336</f>
        <v>0</v>
      </c>
      <c r="Q336" s="31">
        <f>INDEX('Mapping waste'!$D$5:$M$352,MATCH($B336,'Mapping waste'!$B$5:$B$352,0),MATCH(Q$3,'Mapping waste'!$D$4:$M$4,0))*$D336</f>
        <v>55594</v>
      </c>
    </row>
    <row r="337" spans="1:17" x14ac:dyDescent="0.45">
      <c r="A337" s="20" t="s">
        <v>677</v>
      </c>
      <c r="B337" s="20" t="s">
        <v>678</v>
      </c>
      <c r="C337" s="20" t="s">
        <v>76</v>
      </c>
      <c r="D337" s="31">
        <f>INDEX('ONS data MYE 5'!$M$6:$M$445, MATCH($B337,'ONS data MYE 5'!$B$6:$B$445,0))</f>
        <v>89997</v>
      </c>
      <c r="E337" s="31">
        <f>INDEX('ONS data MYE 5'!$N$6:$N$445, MATCH($B337,'ONS data MYE 5'!$B$6:$B$445,0))</f>
        <v>69</v>
      </c>
      <c r="F337" s="31">
        <f t="shared" si="10"/>
        <v>4.2341065045972597</v>
      </c>
      <c r="G337" s="31">
        <f t="shared" si="11"/>
        <v>17.927657892272823</v>
      </c>
      <c r="H337" s="31">
        <f>INDEX('Mapping waste'!$D$5:$M$352,MATCH($B337,'Mapping waste'!$B$5:$B$352,0),MATCH(H$3,'Mapping waste'!$D$4:$M$4,0))*$D337</f>
        <v>0</v>
      </c>
      <c r="I337" s="31">
        <f>INDEX('Mapping waste'!$D$5:$M$352,MATCH($B337,'Mapping waste'!$B$5:$B$352,0),MATCH(I$3,'Mapping waste'!$D$4:$M$4,0))*$D337</f>
        <v>17999.400000000001</v>
      </c>
      <c r="J337" s="31">
        <f>INDEX('Mapping waste'!$D$5:$M$352,MATCH($B337,'Mapping waste'!$B$5:$B$352,0),MATCH(J$3,'Mapping waste'!$D$4:$M$4,0))*$D337</f>
        <v>0</v>
      </c>
      <c r="K337" s="31">
        <f>INDEX('Mapping waste'!$D$5:$M$352,MATCH($B337,'Mapping waste'!$B$5:$B$352,0),MATCH(K$3,'Mapping waste'!$D$4:$M$4,0))*$D337</f>
        <v>0</v>
      </c>
      <c r="L337" s="31">
        <f>INDEX('Mapping waste'!$D$5:$M$352,MATCH($B337,'Mapping waste'!$B$5:$B$352,0),MATCH(L$3,'Mapping waste'!$D$4:$M$4,0))*$D337</f>
        <v>0</v>
      </c>
      <c r="M337" s="31">
        <f>INDEX('Mapping waste'!$D$5:$M$352,MATCH($B337,'Mapping waste'!$B$5:$B$352,0),MATCH(M$3,'Mapping waste'!$D$4:$M$4,0))*$D337</f>
        <v>0</v>
      </c>
      <c r="N337" s="31">
        <f>INDEX('Mapping waste'!$D$5:$M$352,MATCH($B337,'Mapping waste'!$B$5:$B$352,0),MATCH(N$3,'Mapping waste'!$D$4:$M$4,0))*$D337</f>
        <v>0</v>
      </c>
      <c r="O337" s="31">
        <f>INDEX('Mapping waste'!$D$5:$M$352,MATCH($B337,'Mapping waste'!$B$5:$B$352,0),MATCH(O$3,'Mapping waste'!$D$4:$M$4,0))*$D337</f>
        <v>0</v>
      </c>
      <c r="P337" s="31">
        <f>INDEX('Mapping waste'!$D$5:$M$352,MATCH($B337,'Mapping waste'!$B$5:$B$352,0),MATCH(P$3,'Mapping waste'!$D$4:$M$4,0))*$D337</f>
        <v>0</v>
      </c>
      <c r="Q337" s="31">
        <f>INDEX('Mapping waste'!$D$5:$M$352,MATCH($B337,'Mapping waste'!$B$5:$B$352,0),MATCH(Q$3,'Mapping waste'!$D$4:$M$4,0))*$D337</f>
        <v>71997.600000000006</v>
      </c>
    </row>
    <row r="338" spans="1:17" x14ac:dyDescent="0.45">
      <c r="A338" s="20" t="s">
        <v>679</v>
      </c>
      <c r="B338" s="20" t="s">
        <v>680</v>
      </c>
      <c r="C338" s="20" t="s">
        <v>76</v>
      </c>
      <c r="D338" s="31">
        <f>INDEX('ONS data MYE 5'!$M$6:$M$445, MATCH($B338,'ONS data MYE 5'!$B$6:$B$445,0))</f>
        <v>159679</v>
      </c>
      <c r="E338" s="31">
        <f>INDEX('ONS data MYE 5'!$N$6:$N$445, MATCH($B338,'ONS data MYE 5'!$B$6:$B$445,0))</f>
        <v>122</v>
      </c>
      <c r="F338" s="31">
        <f t="shared" si="10"/>
        <v>4.8040210447332568</v>
      </c>
      <c r="G338" s="31">
        <f t="shared" si="11"/>
        <v>23.078618198240012</v>
      </c>
      <c r="H338" s="31">
        <f>INDEX('Mapping waste'!$D$5:$M$352,MATCH($B338,'Mapping waste'!$B$5:$B$352,0),MATCH(H$3,'Mapping waste'!$D$4:$M$4,0))*$D338</f>
        <v>0</v>
      </c>
      <c r="I338" s="31">
        <f>INDEX('Mapping waste'!$D$5:$M$352,MATCH($B338,'Mapping waste'!$B$5:$B$352,0),MATCH(I$3,'Mapping waste'!$D$4:$M$4,0))*$D338</f>
        <v>0</v>
      </c>
      <c r="J338" s="31">
        <f>INDEX('Mapping waste'!$D$5:$M$352,MATCH($B338,'Mapping waste'!$B$5:$B$352,0),MATCH(J$3,'Mapping waste'!$D$4:$M$4,0))*$D338</f>
        <v>0</v>
      </c>
      <c r="K338" s="31">
        <f>INDEX('Mapping waste'!$D$5:$M$352,MATCH($B338,'Mapping waste'!$B$5:$B$352,0),MATCH(K$3,'Mapping waste'!$D$4:$M$4,0))*$D338</f>
        <v>0</v>
      </c>
      <c r="L338" s="31">
        <f>INDEX('Mapping waste'!$D$5:$M$352,MATCH($B338,'Mapping waste'!$B$5:$B$352,0),MATCH(L$3,'Mapping waste'!$D$4:$M$4,0))*$D338</f>
        <v>0</v>
      </c>
      <c r="M338" s="31">
        <f>INDEX('Mapping waste'!$D$5:$M$352,MATCH($B338,'Mapping waste'!$B$5:$B$352,0),MATCH(M$3,'Mapping waste'!$D$4:$M$4,0))*$D338</f>
        <v>0</v>
      </c>
      <c r="N338" s="31">
        <f>INDEX('Mapping waste'!$D$5:$M$352,MATCH($B338,'Mapping waste'!$B$5:$B$352,0),MATCH(N$3,'Mapping waste'!$D$4:$M$4,0))*$D338</f>
        <v>0</v>
      </c>
      <c r="O338" s="31">
        <f>INDEX('Mapping waste'!$D$5:$M$352,MATCH($B338,'Mapping waste'!$B$5:$B$352,0),MATCH(O$3,'Mapping waste'!$D$4:$M$4,0))*$D338</f>
        <v>0</v>
      </c>
      <c r="P338" s="31">
        <f>INDEX('Mapping waste'!$D$5:$M$352,MATCH($B338,'Mapping waste'!$B$5:$B$352,0),MATCH(P$3,'Mapping waste'!$D$4:$M$4,0))*$D338</f>
        <v>0</v>
      </c>
      <c r="Q338" s="31">
        <f>INDEX('Mapping waste'!$D$5:$M$352,MATCH($B338,'Mapping waste'!$B$5:$B$352,0),MATCH(Q$3,'Mapping waste'!$D$4:$M$4,0))*$D338</f>
        <v>159679</v>
      </c>
    </row>
    <row r="339" spans="1:17" x14ac:dyDescent="0.45">
      <c r="A339" s="20" t="s">
        <v>681</v>
      </c>
      <c r="B339" s="20" t="s">
        <v>682</v>
      </c>
      <c r="C339" s="20" t="s">
        <v>76</v>
      </c>
      <c r="D339" s="31">
        <f>INDEX('ONS data MYE 5'!$M$6:$M$445, MATCH($B339,'ONS data MYE 5'!$B$6:$B$445,0))</f>
        <v>53897</v>
      </c>
      <c r="E339" s="31">
        <f>INDEX('ONS data MYE 5'!$N$6:$N$445, MATCH($B339,'ONS data MYE 5'!$B$6:$B$445,0))</f>
        <v>41</v>
      </c>
      <c r="F339" s="31">
        <f t="shared" si="10"/>
        <v>3.713572066704308</v>
      </c>
      <c r="G339" s="31">
        <f t="shared" si="11"/>
        <v>13.790617494606504</v>
      </c>
      <c r="H339" s="31">
        <f>INDEX('Mapping waste'!$D$5:$M$352,MATCH($B339,'Mapping waste'!$B$5:$B$352,0),MATCH(H$3,'Mapping waste'!$D$4:$M$4,0))*$D339</f>
        <v>0</v>
      </c>
      <c r="I339" s="31">
        <f>INDEX('Mapping waste'!$D$5:$M$352,MATCH($B339,'Mapping waste'!$B$5:$B$352,0),MATCH(I$3,'Mapping waste'!$D$4:$M$4,0))*$D339</f>
        <v>0</v>
      </c>
      <c r="J339" s="31">
        <f>INDEX('Mapping waste'!$D$5:$M$352,MATCH($B339,'Mapping waste'!$B$5:$B$352,0),MATCH(J$3,'Mapping waste'!$D$4:$M$4,0))*$D339</f>
        <v>0</v>
      </c>
      <c r="K339" s="31">
        <f>INDEX('Mapping waste'!$D$5:$M$352,MATCH($B339,'Mapping waste'!$B$5:$B$352,0),MATCH(K$3,'Mapping waste'!$D$4:$M$4,0))*$D339</f>
        <v>0</v>
      </c>
      <c r="L339" s="31">
        <f>INDEX('Mapping waste'!$D$5:$M$352,MATCH($B339,'Mapping waste'!$B$5:$B$352,0),MATCH(L$3,'Mapping waste'!$D$4:$M$4,0))*$D339</f>
        <v>0</v>
      </c>
      <c r="M339" s="31">
        <f>INDEX('Mapping waste'!$D$5:$M$352,MATCH($B339,'Mapping waste'!$B$5:$B$352,0),MATCH(M$3,'Mapping waste'!$D$4:$M$4,0))*$D339</f>
        <v>0</v>
      </c>
      <c r="N339" s="31">
        <f>INDEX('Mapping waste'!$D$5:$M$352,MATCH($B339,'Mapping waste'!$B$5:$B$352,0),MATCH(N$3,'Mapping waste'!$D$4:$M$4,0))*$D339</f>
        <v>0</v>
      </c>
      <c r="O339" s="31">
        <f>INDEX('Mapping waste'!$D$5:$M$352,MATCH($B339,'Mapping waste'!$B$5:$B$352,0),MATCH(O$3,'Mapping waste'!$D$4:$M$4,0))*$D339</f>
        <v>0</v>
      </c>
      <c r="P339" s="31">
        <f>INDEX('Mapping waste'!$D$5:$M$352,MATCH($B339,'Mapping waste'!$B$5:$B$352,0),MATCH(P$3,'Mapping waste'!$D$4:$M$4,0))*$D339</f>
        <v>0</v>
      </c>
      <c r="Q339" s="31">
        <f>INDEX('Mapping waste'!$D$5:$M$352,MATCH($B339,'Mapping waste'!$B$5:$B$352,0),MATCH(Q$3,'Mapping waste'!$D$4:$M$4,0))*$D339</f>
        <v>53897</v>
      </c>
    </row>
    <row r="340" spans="1:17" x14ac:dyDescent="0.45">
      <c r="A340" s="20" t="s">
        <v>683</v>
      </c>
      <c r="B340" s="20" t="s">
        <v>684</v>
      </c>
      <c r="C340" s="20" t="s">
        <v>76</v>
      </c>
      <c r="D340" s="31">
        <f>INDEX('ONS data MYE 5'!$M$6:$M$445, MATCH($B340,'ONS data MYE 5'!$B$6:$B$445,0))</f>
        <v>52334</v>
      </c>
      <c r="E340" s="31">
        <f>INDEX('ONS data MYE 5'!$N$6:$N$445, MATCH($B340,'ONS data MYE 5'!$B$6:$B$445,0))</f>
        <v>35</v>
      </c>
      <c r="F340" s="31">
        <f t="shared" si="10"/>
        <v>3.5553480614894135</v>
      </c>
      <c r="G340" s="31">
        <f t="shared" si="11"/>
        <v>12.640499838336531</v>
      </c>
      <c r="H340" s="31">
        <f>INDEX('Mapping waste'!$D$5:$M$352,MATCH($B340,'Mapping waste'!$B$5:$B$352,0),MATCH(H$3,'Mapping waste'!$D$4:$M$4,0))*$D340</f>
        <v>0</v>
      </c>
      <c r="I340" s="31">
        <f>INDEX('Mapping waste'!$D$5:$M$352,MATCH($B340,'Mapping waste'!$B$5:$B$352,0),MATCH(I$3,'Mapping waste'!$D$4:$M$4,0))*$D340</f>
        <v>0</v>
      </c>
      <c r="J340" s="31">
        <f>INDEX('Mapping waste'!$D$5:$M$352,MATCH($B340,'Mapping waste'!$B$5:$B$352,0),MATCH(J$3,'Mapping waste'!$D$4:$M$4,0))*$D340</f>
        <v>0</v>
      </c>
      <c r="K340" s="31">
        <f>INDEX('Mapping waste'!$D$5:$M$352,MATCH($B340,'Mapping waste'!$B$5:$B$352,0),MATCH(K$3,'Mapping waste'!$D$4:$M$4,0))*$D340</f>
        <v>0</v>
      </c>
      <c r="L340" s="31">
        <f>INDEX('Mapping waste'!$D$5:$M$352,MATCH($B340,'Mapping waste'!$B$5:$B$352,0),MATCH(L$3,'Mapping waste'!$D$4:$M$4,0))*$D340</f>
        <v>0</v>
      </c>
      <c r="M340" s="31">
        <f>INDEX('Mapping waste'!$D$5:$M$352,MATCH($B340,'Mapping waste'!$B$5:$B$352,0),MATCH(M$3,'Mapping waste'!$D$4:$M$4,0))*$D340</f>
        <v>0</v>
      </c>
      <c r="N340" s="31">
        <f>INDEX('Mapping waste'!$D$5:$M$352,MATCH($B340,'Mapping waste'!$B$5:$B$352,0),MATCH(N$3,'Mapping waste'!$D$4:$M$4,0))*$D340</f>
        <v>0</v>
      </c>
      <c r="O340" s="31">
        <f>INDEX('Mapping waste'!$D$5:$M$352,MATCH($B340,'Mapping waste'!$B$5:$B$352,0),MATCH(O$3,'Mapping waste'!$D$4:$M$4,0))*$D340</f>
        <v>0</v>
      </c>
      <c r="P340" s="31">
        <f>INDEX('Mapping waste'!$D$5:$M$352,MATCH($B340,'Mapping waste'!$B$5:$B$352,0),MATCH(P$3,'Mapping waste'!$D$4:$M$4,0))*$D340</f>
        <v>0</v>
      </c>
      <c r="Q340" s="31">
        <f>INDEX('Mapping waste'!$D$5:$M$352,MATCH($B340,'Mapping waste'!$B$5:$B$352,0),MATCH(Q$3,'Mapping waste'!$D$4:$M$4,0))*$D340</f>
        <v>52334</v>
      </c>
    </row>
    <row r="341" spans="1:17" x14ac:dyDescent="0.45">
      <c r="A341" s="20" t="s">
        <v>685</v>
      </c>
      <c r="B341" s="20" t="s">
        <v>686</v>
      </c>
      <c r="C341" s="20" t="s">
        <v>76</v>
      </c>
      <c r="D341" s="31">
        <f>INDEX('ONS data MYE 5'!$M$6:$M$445, MATCH($B341,'ONS data MYE 5'!$B$6:$B$445,0))</f>
        <v>108330</v>
      </c>
      <c r="E341" s="31">
        <f>INDEX('ONS data MYE 5'!$N$6:$N$445, MATCH($B341,'ONS data MYE 5'!$B$6:$B$445,0))</f>
        <v>133</v>
      </c>
      <c r="F341" s="31">
        <f t="shared" si="10"/>
        <v>4.8903491282217537</v>
      </c>
      <c r="G341" s="31">
        <f t="shared" si="11"/>
        <v>23.915514595899268</v>
      </c>
      <c r="H341" s="31">
        <f>INDEX('Mapping waste'!$D$5:$M$352,MATCH($B341,'Mapping waste'!$B$5:$B$352,0),MATCH(H$3,'Mapping waste'!$D$4:$M$4,0))*$D341</f>
        <v>0</v>
      </c>
      <c r="I341" s="31">
        <f>INDEX('Mapping waste'!$D$5:$M$352,MATCH($B341,'Mapping waste'!$B$5:$B$352,0),MATCH(I$3,'Mapping waste'!$D$4:$M$4,0))*$D341</f>
        <v>0</v>
      </c>
      <c r="J341" s="31">
        <f>INDEX('Mapping waste'!$D$5:$M$352,MATCH($B341,'Mapping waste'!$B$5:$B$352,0),MATCH(J$3,'Mapping waste'!$D$4:$M$4,0))*$D341</f>
        <v>0</v>
      </c>
      <c r="K341" s="31">
        <f>INDEX('Mapping waste'!$D$5:$M$352,MATCH($B341,'Mapping waste'!$B$5:$B$352,0),MATCH(K$3,'Mapping waste'!$D$4:$M$4,0))*$D341</f>
        <v>0</v>
      </c>
      <c r="L341" s="31">
        <f>INDEX('Mapping waste'!$D$5:$M$352,MATCH($B341,'Mapping waste'!$B$5:$B$352,0),MATCH(L$3,'Mapping waste'!$D$4:$M$4,0))*$D341</f>
        <v>0</v>
      </c>
      <c r="M341" s="31">
        <f>INDEX('Mapping waste'!$D$5:$M$352,MATCH($B341,'Mapping waste'!$B$5:$B$352,0),MATCH(M$3,'Mapping waste'!$D$4:$M$4,0))*$D341</f>
        <v>0</v>
      </c>
      <c r="N341" s="31">
        <f>INDEX('Mapping waste'!$D$5:$M$352,MATCH($B341,'Mapping waste'!$B$5:$B$352,0),MATCH(N$3,'Mapping waste'!$D$4:$M$4,0))*$D341</f>
        <v>0</v>
      </c>
      <c r="O341" s="31">
        <f>INDEX('Mapping waste'!$D$5:$M$352,MATCH($B341,'Mapping waste'!$B$5:$B$352,0),MATCH(O$3,'Mapping waste'!$D$4:$M$4,0))*$D341</f>
        <v>0</v>
      </c>
      <c r="P341" s="31">
        <f>INDEX('Mapping waste'!$D$5:$M$352,MATCH($B341,'Mapping waste'!$B$5:$B$352,0),MATCH(P$3,'Mapping waste'!$D$4:$M$4,0))*$D341</f>
        <v>0</v>
      </c>
      <c r="Q341" s="31">
        <f>INDEX('Mapping waste'!$D$5:$M$352,MATCH($B341,'Mapping waste'!$B$5:$B$352,0),MATCH(Q$3,'Mapping waste'!$D$4:$M$4,0))*$D341</f>
        <v>108330</v>
      </c>
    </row>
    <row r="342" spans="1:17" x14ac:dyDescent="0.45">
      <c r="A342" s="20" t="s">
        <v>687</v>
      </c>
      <c r="B342" s="20" t="s">
        <v>688</v>
      </c>
      <c r="C342" s="20" t="s">
        <v>76</v>
      </c>
      <c r="D342" s="31">
        <f>INDEX('ONS data MYE 5'!$M$6:$M$445, MATCH($B342,'ONS data MYE 5'!$B$6:$B$445,0))</f>
        <v>84893</v>
      </c>
      <c r="E342" s="31">
        <f>INDEX('ONS data MYE 5'!$N$6:$N$445, MATCH($B342,'ONS data MYE 5'!$B$6:$B$445,0))</f>
        <v>142</v>
      </c>
      <c r="F342" s="31">
        <f t="shared" si="10"/>
        <v>4.9558270576012609</v>
      </c>
      <c r="G342" s="31">
        <f t="shared" si="11"/>
        <v>24.560221824852771</v>
      </c>
      <c r="H342" s="31">
        <f>INDEX('Mapping waste'!$D$5:$M$352,MATCH($B342,'Mapping waste'!$B$5:$B$352,0),MATCH(H$3,'Mapping waste'!$D$4:$M$4,0))*$D342</f>
        <v>0</v>
      </c>
      <c r="I342" s="31">
        <f>INDEX('Mapping waste'!$D$5:$M$352,MATCH($B342,'Mapping waste'!$B$5:$B$352,0),MATCH(I$3,'Mapping waste'!$D$4:$M$4,0))*$D342</f>
        <v>0</v>
      </c>
      <c r="J342" s="31">
        <f>INDEX('Mapping waste'!$D$5:$M$352,MATCH($B342,'Mapping waste'!$B$5:$B$352,0),MATCH(J$3,'Mapping waste'!$D$4:$M$4,0))*$D342</f>
        <v>0</v>
      </c>
      <c r="K342" s="31">
        <f>INDEX('Mapping waste'!$D$5:$M$352,MATCH($B342,'Mapping waste'!$B$5:$B$352,0),MATCH(K$3,'Mapping waste'!$D$4:$M$4,0))*$D342</f>
        <v>0</v>
      </c>
      <c r="L342" s="31">
        <f>INDEX('Mapping waste'!$D$5:$M$352,MATCH($B342,'Mapping waste'!$B$5:$B$352,0),MATCH(L$3,'Mapping waste'!$D$4:$M$4,0))*$D342</f>
        <v>0</v>
      </c>
      <c r="M342" s="31">
        <f>INDEX('Mapping waste'!$D$5:$M$352,MATCH($B342,'Mapping waste'!$B$5:$B$352,0),MATCH(M$3,'Mapping waste'!$D$4:$M$4,0))*$D342</f>
        <v>0</v>
      </c>
      <c r="N342" s="31">
        <f>INDEX('Mapping waste'!$D$5:$M$352,MATCH($B342,'Mapping waste'!$B$5:$B$352,0),MATCH(N$3,'Mapping waste'!$D$4:$M$4,0))*$D342</f>
        <v>0</v>
      </c>
      <c r="O342" s="31">
        <f>INDEX('Mapping waste'!$D$5:$M$352,MATCH($B342,'Mapping waste'!$B$5:$B$352,0),MATCH(O$3,'Mapping waste'!$D$4:$M$4,0))*$D342</f>
        <v>0</v>
      </c>
      <c r="P342" s="31">
        <f>INDEX('Mapping waste'!$D$5:$M$352,MATCH($B342,'Mapping waste'!$B$5:$B$352,0),MATCH(P$3,'Mapping waste'!$D$4:$M$4,0))*$D342</f>
        <v>0</v>
      </c>
      <c r="Q342" s="31">
        <f>INDEX('Mapping waste'!$D$5:$M$352,MATCH($B342,'Mapping waste'!$B$5:$B$352,0),MATCH(Q$3,'Mapping waste'!$D$4:$M$4,0))*$D342</f>
        <v>84893</v>
      </c>
    </row>
    <row r="343" spans="1:17" x14ac:dyDescent="0.45">
      <c r="A343" s="20" t="s">
        <v>691</v>
      </c>
      <c r="B343" s="20" t="s">
        <v>692</v>
      </c>
      <c r="C343" s="20" t="s">
        <v>76</v>
      </c>
      <c r="D343" s="31">
        <f>INDEX('ONS data MYE 5'!$M$6:$M$445, MATCH($B343,'ONS data MYE 5'!$B$6:$B$445,0))</f>
        <v>235811</v>
      </c>
      <c r="E343" s="31">
        <f>INDEX('ONS data MYE 5'!$N$6:$N$445, MATCH($B343,'ONS data MYE 5'!$B$6:$B$445,0))</f>
        <v>717</v>
      </c>
      <c r="F343" s="31">
        <f t="shared" si="10"/>
        <v>6.5750758405996201</v>
      </c>
      <c r="G343" s="31">
        <f t="shared" si="11"/>
        <v>43.231622309636805</v>
      </c>
      <c r="H343" s="31">
        <f>INDEX('Mapping waste'!$D$5:$M$352,MATCH($B343,'Mapping waste'!$B$5:$B$352,0),MATCH(H$3,'Mapping waste'!$D$4:$M$4,0))*$D343</f>
        <v>0</v>
      </c>
      <c r="I343" s="31">
        <f>INDEX('Mapping waste'!$D$5:$M$352,MATCH($B343,'Mapping waste'!$B$5:$B$352,0),MATCH(I$3,'Mapping waste'!$D$4:$M$4,0))*$D343</f>
        <v>0</v>
      </c>
      <c r="J343" s="31">
        <f>INDEX('Mapping waste'!$D$5:$M$352,MATCH($B343,'Mapping waste'!$B$5:$B$352,0),MATCH(J$3,'Mapping waste'!$D$4:$M$4,0))*$D343</f>
        <v>0</v>
      </c>
      <c r="K343" s="31">
        <f>INDEX('Mapping waste'!$D$5:$M$352,MATCH($B343,'Mapping waste'!$B$5:$B$352,0),MATCH(K$3,'Mapping waste'!$D$4:$M$4,0))*$D343</f>
        <v>0</v>
      </c>
      <c r="L343" s="31">
        <f>INDEX('Mapping waste'!$D$5:$M$352,MATCH($B343,'Mapping waste'!$B$5:$B$352,0),MATCH(L$3,'Mapping waste'!$D$4:$M$4,0))*$D343</f>
        <v>0</v>
      </c>
      <c r="M343" s="31">
        <f>INDEX('Mapping waste'!$D$5:$M$352,MATCH($B343,'Mapping waste'!$B$5:$B$352,0),MATCH(M$3,'Mapping waste'!$D$4:$M$4,0))*$D343</f>
        <v>0</v>
      </c>
      <c r="N343" s="31">
        <f>INDEX('Mapping waste'!$D$5:$M$352,MATCH($B343,'Mapping waste'!$B$5:$B$352,0),MATCH(N$3,'Mapping waste'!$D$4:$M$4,0))*$D343</f>
        <v>0</v>
      </c>
      <c r="O343" s="31">
        <f>INDEX('Mapping waste'!$D$5:$M$352,MATCH($B343,'Mapping waste'!$B$5:$B$352,0),MATCH(O$3,'Mapping waste'!$D$4:$M$4,0))*$D343</f>
        <v>0</v>
      </c>
      <c r="P343" s="31">
        <f>INDEX('Mapping waste'!$D$5:$M$352,MATCH($B343,'Mapping waste'!$B$5:$B$352,0),MATCH(P$3,'Mapping waste'!$D$4:$M$4,0))*$D343</f>
        <v>0</v>
      </c>
      <c r="Q343" s="31">
        <f>INDEX('Mapping waste'!$D$5:$M$352,MATCH($B343,'Mapping waste'!$B$5:$B$352,0),MATCH(Q$3,'Mapping waste'!$D$4:$M$4,0))*$D343</f>
        <v>235811</v>
      </c>
    </row>
    <row r="344" spans="1:17" x14ac:dyDescent="0.45">
      <c r="A344" s="20" t="s">
        <v>693</v>
      </c>
      <c r="B344" s="20" t="s">
        <v>694</v>
      </c>
      <c r="C344" s="20" t="s">
        <v>76</v>
      </c>
      <c r="D344" s="31">
        <f>INDEX('ONS data MYE 5'!$M$6:$M$445, MATCH($B344,'ONS data MYE 5'!$B$6:$B$445,0))</f>
        <v>303693</v>
      </c>
      <c r="E344" s="31">
        <f>INDEX('ONS data MYE 5'!$N$6:$N$445, MATCH($B344,'ONS data MYE 5'!$B$6:$B$445,0))</f>
        <v>535</v>
      </c>
      <c r="F344" s="31">
        <f t="shared" si="10"/>
        <v>6.2822667468960063</v>
      </c>
      <c r="G344" s="31">
        <f t="shared" si="11"/>
        <v>39.466875479155327</v>
      </c>
      <c r="H344" s="31">
        <f>INDEX('Mapping waste'!$D$5:$M$352,MATCH($B344,'Mapping waste'!$B$5:$B$352,0),MATCH(H$3,'Mapping waste'!$D$4:$M$4,0))*$D344</f>
        <v>0</v>
      </c>
      <c r="I344" s="31">
        <f>INDEX('Mapping waste'!$D$5:$M$352,MATCH($B344,'Mapping waste'!$B$5:$B$352,0),MATCH(I$3,'Mapping waste'!$D$4:$M$4,0))*$D344</f>
        <v>0</v>
      </c>
      <c r="J344" s="31">
        <f>INDEX('Mapping waste'!$D$5:$M$352,MATCH($B344,'Mapping waste'!$B$5:$B$352,0),MATCH(J$3,'Mapping waste'!$D$4:$M$4,0))*$D344</f>
        <v>0</v>
      </c>
      <c r="K344" s="31">
        <f>INDEX('Mapping waste'!$D$5:$M$352,MATCH($B344,'Mapping waste'!$B$5:$B$352,0),MATCH(K$3,'Mapping waste'!$D$4:$M$4,0))*$D344</f>
        <v>0</v>
      </c>
      <c r="L344" s="31">
        <f>INDEX('Mapping waste'!$D$5:$M$352,MATCH($B344,'Mapping waste'!$B$5:$B$352,0),MATCH(L$3,'Mapping waste'!$D$4:$M$4,0))*$D344</f>
        <v>63775.53</v>
      </c>
      <c r="M344" s="31">
        <f>INDEX('Mapping waste'!$D$5:$M$352,MATCH($B344,'Mapping waste'!$B$5:$B$352,0),MATCH(M$3,'Mapping waste'!$D$4:$M$4,0))*$D344</f>
        <v>0</v>
      </c>
      <c r="N344" s="31">
        <f>INDEX('Mapping waste'!$D$5:$M$352,MATCH($B344,'Mapping waste'!$B$5:$B$352,0),MATCH(N$3,'Mapping waste'!$D$4:$M$4,0))*$D344</f>
        <v>0</v>
      </c>
      <c r="O344" s="31">
        <f>INDEX('Mapping waste'!$D$5:$M$352,MATCH($B344,'Mapping waste'!$B$5:$B$352,0),MATCH(O$3,'Mapping waste'!$D$4:$M$4,0))*$D344</f>
        <v>0</v>
      </c>
      <c r="P344" s="31">
        <f>INDEX('Mapping waste'!$D$5:$M$352,MATCH($B344,'Mapping waste'!$B$5:$B$352,0),MATCH(P$3,'Mapping waste'!$D$4:$M$4,0))*$D344</f>
        <v>0</v>
      </c>
      <c r="Q344" s="31">
        <f>INDEX('Mapping waste'!$D$5:$M$352,MATCH($B344,'Mapping waste'!$B$5:$B$352,0),MATCH(Q$3,'Mapping waste'!$D$4:$M$4,0))*$D344</f>
        <v>239917.47</v>
      </c>
    </row>
    <row r="345" spans="1:17" x14ac:dyDescent="0.45">
      <c r="A345" s="20" t="s">
        <v>695</v>
      </c>
      <c r="B345" s="20" t="s">
        <v>696</v>
      </c>
      <c r="C345" s="20" t="s">
        <v>76</v>
      </c>
      <c r="D345" s="31">
        <f>INDEX('ONS data MYE 5'!$M$6:$M$445, MATCH($B345,'ONS data MYE 5'!$B$6:$B$445,0))</f>
        <v>258817</v>
      </c>
      <c r="E345" s="31">
        <f>INDEX('ONS data MYE 5'!$N$6:$N$445, MATCH($B345,'ONS data MYE 5'!$B$6:$B$445,0))</f>
        <v>903</v>
      </c>
      <c r="F345" s="31">
        <f t="shared" si="10"/>
        <v>6.8057225534169854</v>
      </c>
      <c r="G345" s="31">
        <f t="shared" si="11"/>
        <v>46.317859474088614</v>
      </c>
      <c r="H345" s="31">
        <f>INDEX('Mapping waste'!$D$5:$M$352,MATCH($B345,'Mapping waste'!$B$5:$B$352,0),MATCH(H$3,'Mapping waste'!$D$4:$M$4,0))*$D345</f>
        <v>0</v>
      </c>
      <c r="I345" s="31">
        <f>INDEX('Mapping waste'!$D$5:$M$352,MATCH($B345,'Mapping waste'!$B$5:$B$352,0),MATCH(I$3,'Mapping waste'!$D$4:$M$4,0))*$D345</f>
        <v>0</v>
      </c>
      <c r="J345" s="31">
        <f>INDEX('Mapping waste'!$D$5:$M$352,MATCH($B345,'Mapping waste'!$B$5:$B$352,0),MATCH(J$3,'Mapping waste'!$D$4:$M$4,0))*$D345</f>
        <v>0</v>
      </c>
      <c r="K345" s="31">
        <f>INDEX('Mapping waste'!$D$5:$M$352,MATCH($B345,'Mapping waste'!$B$5:$B$352,0),MATCH(K$3,'Mapping waste'!$D$4:$M$4,0))*$D345</f>
        <v>0</v>
      </c>
      <c r="L345" s="31">
        <f>INDEX('Mapping waste'!$D$5:$M$352,MATCH($B345,'Mapping waste'!$B$5:$B$352,0),MATCH(L$3,'Mapping waste'!$D$4:$M$4,0))*$D345</f>
        <v>67292.42</v>
      </c>
      <c r="M345" s="31">
        <f>INDEX('Mapping waste'!$D$5:$M$352,MATCH($B345,'Mapping waste'!$B$5:$B$352,0),MATCH(M$3,'Mapping waste'!$D$4:$M$4,0))*$D345</f>
        <v>0</v>
      </c>
      <c r="N345" s="31">
        <f>INDEX('Mapping waste'!$D$5:$M$352,MATCH($B345,'Mapping waste'!$B$5:$B$352,0),MATCH(N$3,'Mapping waste'!$D$4:$M$4,0))*$D345</f>
        <v>0</v>
      </c>
      <c r="O345" s="31">
        <f>INDEX('Mapping waste'!$D$5:$M$352,MATCH($B345,'Mapping waste'!$B$5:$B$352,0),MATCH(O$3,'Mapping waste'!$D$4:$M$4,0))*$D345</f>
        <v>0</v>
      </c>
      <c r="P345" s="31">
        <f>INDEX('Mapping waste'!$D$5:$M$352,MATCH($B345,'Mapping waste'!$B$5:$B$352,0),MATCH(P$3,'Mapping waste'!$D$4:$M$4,0))*$D345</f>
        <v>0</v>
      </c>
      <c r="Q345" s="31">
        <f>INDEX('Mapping waste'!$D$5:$M$352,MATCH($B345,'Mapping waste'!$B$5:$B$352,0),MATCH(Q$3,'Mapping waste'!$D$4:$M$4,0))*$D345</f>
        <v>191524.58</v>
      </c>
    </row>
    <row r="346" spans="1:17" x14ac:dyDescent="0.45">
      <c r="A346" s="20" t="s">
        <v>697</v>
      </c>
      <c r="B346" s="20" t="s">
        <v>698</v>
      </c>
      <c r="C346" s="20" t="s">
        <v>76</v>
      </c>
      <c r="D346" s="31">
        <f>INDEX('ONS data MYE 5'!$M$6:$M$445, MATCH($B346,'ONS data MYE 5'!$B$6:$B$445,0))</f>
        <v>560199</v>
      </c>
      <c r="E346" s="31">
        <f>INDEX('ONS data MYE 5'!$N$6:$N$445, MATCH($B346,'ONS data MYE 5'!$B$6:$B$445,0))</f>
        <v>1523</v>
      </c>
      <c r="F346" s="31">
        <f t="shared" si="10"/>
        <v>7.3284373528951621</v>
      </c>
      <c r="G346" s="31">
        <f t="shared" si="11"/>
        <v>53.705994035309047</v>
      </c>
      <c r="H346" s="31">
        <f>INDEX('Mapping waste'!$D$5:$M$352,MATCH($B346,'Mapping waste'!$B$5:$B$352,0),MATCH(H$3,'Mapping waste'!$D$4:$M$4,0))*$D346</f>
        <v>0</v>
      </c>
      <c r="I346" s="31">
        <f>INDEX('Mapping waste'!$D$5:$M$352,MATCH($B346,'Mapping waste'!$B$5:$B$352,0),MATCH(I$3,'Mapping waste'!$D$4:$M$4,0))*$D346</f>
        <v>0</v>
      </c>
      <c r="J346" s="31">
        <f>INDEX('Mapping waste'!$D$5:$M$352,MATCH($B346,'Mapping waste'!$B$5:$B$352,0),MATCH(J$3,'Mapping waste'!$D$4:$M$4,0))*$D346</f>
        <v>0</v>
      </c>
      <c r="K346" s="31">
        <f>INDEX('Mapping waste'!$D$5:$M$352,MATCH($B346,'Mapping waste'!$B$5:$B$352,0),MATCH(K$3,'Mapping waste'!$D$4:$M$4,0))*$D346</f>
        <v>0</v>
      </c>
      <c r="L346" s="31">
        <f>INDEX('Mapping waste'!$D$5:$M$352,MATCH($B346,'Mapping waste'!$B$5:$B$352,0),MATCH(L$3,'Mapping waste'!$D$4:$M$4,0))*$D346</f>
        <v>39213.93</v>
      </c>
      <c r="M346" s="31">
        <f>INDEX('Mapping waste'!$D$5:$M$352,MATCH($B346,'Mapping waste'!$B$5:$B$352,0),MATCH(M$3,'Mapping waste'!$D$4:$M$4,0))*$D346</f>
        <v>0</v>
      </c>
      <c r="N346" s="31">
        <f>INDEX('Mapping waste'!$D$5:$M$352,MATCH($B346,'Mapping waste'!$B$5:$B$352,0),MATCH(N$3,'Mapping waste'!$D$4:$M$4,0))*$D346</f>
        <v>0</v>
      </c>
      <c r="O346" s="31">
        <f>INDEX('Mapping waste'!$D$5:$M$352,MATCH($B346,'Mapping waste'!$B$5:$B$352,0),MATCH(O$3,'Mapping waste'!$D$4:$M$4,0))*$D346</f>
        <v>0</v>
      </c>
      <c r="P346" s="31">
        <f>INDEX('Mapping waste'!$D$5:$M$352,MATCH($B346,'Mapping waste'!$B$5:$B$352,0),MATCH(P$3,'Mapping waste'!$D$4:$M$4,0))*$D346</f>
        <v>0</v>
      </c>
      <c r="Q346" s="31">
        <f>INDEX('Mapping waste'!$D$5:$M$352,MATCH($B346,'Mapping waste'!$B$5:$B$352,0),MATCH(Q$3,'Mapping waste'!$D$4:$M$4,0))*$D346</f>
        <v>520985.07</v>
      </c>
    </row>
    <row r="347" spans="1:17" x14ac:dyDescent="0.45">
      <c r="A347" s="20" t="s">
        <v>699</v>
      </c>
      <c r="B347" s="20" t="s">
        <v>700</v>
      </c>
      <c r="C347" s="20" t="s">
        <v>76</v>
      </c>
      <c r="D347" s="31">
        <f>INDEX('ONS data MYE 5'!$M$6:$M$445, MATCH($B347,'ONS data MYE 5'!$B$6:$B$445,0))</f>
        <v>525936</v>
      </c>
      <c r="E347" s="31">
        <f>INDEX('ONS data MYE 5'!$N$6:$N$445, MATCH($B347,'ONS data MYE 5'!$B$6:$B$445,0))</f>
        <v>1435</v>
      </c>
      <c r="F347" s="31">
        <f t="shared" si="10"/>
        <v>7.2689201281937219</v>
      </c>
      <c r="G347" s="31">
        <f t="shared" si="11"/>
        <v>52.837199830059838</v>
      </c>
      <c r="H347" s="31">
        <f>INDEX('Mapping waste'!$D$5:$M$352,MATCH($B347,'Mapping waste'!$B$5:$B$352,0),MATCH(H$3,'Mapping waste'!$D$4:$M$4,0))*$D347</f>
        <v>0</v>
      </c>
      <c r="I347" s="31">
        <f>INDEX('Mapping waste'!$D$5:$M$352,MATCH($B347,'Mapping waste'!$B$5:$B$352,0),MATCH(I$3,'Mapping waste'!$D$4:$M$4,0))*$D347</f>
        <v>0</v>
      </c>
      <c r="J347" s="31">
        <f>INDEX('Mapping waste'!$D$5:$M$352,MATCH($B347,'Mapping waste'!$B$5:$B$352,0),MATCH(J$3,'Mapping waste'!$D$4:$M$4,0))*$D347</f>
        <v>0</v>
      </c>
      <c r="K347" s="31">
        <f>INDEX('Mapping waste'!$D$5:$M$352,MATCH($B347,'Mapping waste'!$B$5:$B$352,0),MATCH(K$3,'Mapping waste'!$D$4:$M$4,0))*$D347</f>
        <v>0</v>
      </c>
      <c r="L347" s="31">
        <f>INDEX('Mapping waste'!$D$5:$M$352,MATCH($B347,'Mapping waste'!$B$5:$B$352,0),MATCH(L$3,'Mapping waste'!$D$4:$M$4,0))*$D347</f>
        <v>0</v>
      </c>
      <c r="M347" s="31">
        <f>INDEX('Mapping waste'!$D$5:$M$352,MATCH($B347,'Mapping waste'!$B$5:$B$352,0),MATCH(M$3,'Mapping waste'!$D$4:$M$4,0))*$D347</f>
        <v>0</v>
      </c>
      <c r="N347" s="31">
        <f>INDEX('Mapping waste'!$D$5:$M$352,MATCH($B347,'Mapping waste'!$B$5:$B$352,0),MATCH(N$3,'Mapping waste'!$D$4:$M$4,0))*$D347</f>
        <v>0</v>
      </c>
      <c r="O347" s="31">
        <f>INDEX('Mapping waste'!$D$5:$M$352,MATCH($B347,'Mapping waste'!$B$5:$B$352,0),MATCH(O$3,'Mapping waste'!$D$4:$M$4,0))*$D347</f>
        <v>0</v>
      </c>
      <c r="P347" s="31">
        <f>INDEX('Mapping waste'!$D$5:$M$352,MATCH($B347,'Mapping waste'!$B$5:$B$352,0),MATCH(P$3,'Mapping waste'!$D$4:$M$4,0))*$D347</f>
        <v>0</v>
      </c>
      <c r="Q347" s="31">
        <f>INDEX('Mapping waste'!$D$5:$M$352,MATCH($B347,'Mapping waste'!$B$5:$B$352,0),MATCH(Q$3,'Mapping waste'!$D$4:$M$4,0))*$D347</f>
        <v>525936</v>
      </c>
    </row>
    <row r="348" spans="1:17" x14ac:dyDescent="0.45">
      <c r="A348" s="20" t="s">
        <v>701</v>
      </c>
      <c r="B348" s="20" t="s">
        <v>702</v>
      </c>
      <c r="C348" s="20" t="s">
        <v>76</v>
      </c>
      <c r="D348" s="31">
        <f>INDEX('ONS data MYE 5'!$M$6:$M$445, MATCH($B348,'ONS data MYE 5'!$B$6:$B$445,0))</f>
        <v>206136</v>
      </c>
      <c r="E348" s="31">
        <f>INDEX('ONS data MYE 5'!$N$6:$N$445, MATCH($B348,'ONS data MYE 5'!$B$6:$B$445,0))</f>
        <v>566</v>
      </c>
      <c r="F348" s="31">
        <f t="shared" si="10"/>
        <v>6.3385940782031831</v>
      </c>
      <c r="G348" s="31">
        <f t="shared" si="11"/>
        <v>40.177774888232463</v>
      </c>
      <c r="H348" s="31">
        <f>INDEX('Mapping waste'!$D$5:$M$352,MATCH($B348,'Mapping waste'!$B$5:$B$352,0),MATCH(H$3,'Mapping waste'!$D$4:$M$4,0))*$D348</f>
        <v>0</v>
      </c>
      <c r="I348" s="31">
        <f>INDEX('Mapping waste'!$D$5:$M$352,MATCH($B348,'Mapping waste'!$B$5:$B$352,0),MATCH(I$3,'Mapping waste'!$D$4:$M$4,0))*$D348</f>
        <v>0</v>
      </c>
      <c r="J348" s="31">
        <f>INDEX('Mapping waste'!$D$5:$M$352,MATCH($B348,'Mapping waste'!$B$5:$B$352,0),MATCH(J$3,'Mapping waste'!$D$4:$M$4,0))*$D348</f>
        <v>0</v>
      </c>
      <c r="K348" s="31">
        <f>INDEX('Mapping waste'!$D$5:$M$352,MATCH($B348,'Mapping waste'!$B$5:$B$352,0),MATCH(K$3,'Mapping waste'!$D$4:$M$4,0))*$D348</f>
        <v>0</v>
      </c>
      <c r="L348" s="31">
        <f>INDEX('Mapping waste'!$D$5:$M$352,MATCH($B348,'Mapping waste'!$B$5:$B$352,0),MATCH(L$3,'Mapping waste'!$D$4:$M$4,0))*$D348</f>
        <v>0</v>
      </c>
      <c r="M348" s="31">
        <f>INDEX('Mapping waste'!$D$5:$M$352,MATCH($B348,'Mapping waste'!$B$5:$B$352,0),MATCH(M$3,'Mapping waste'!$D$4:$M$4,0))*$D348</f>
        <v>0</v>
      </c>
      <c r="N348" s="31">
        <f>INDEX('Mapping waste'!$D$5:$M$352,MATCH($B348,'Mapping waste'!$B$5:$B$352,0),MATCH(N$3,'Mapping waste'!$D$4:$M$4,0))*$D348</f>
        <v>0</v>
      </c>
      <c r="O348" s="31">
        <f>INDEX('Mapping waste'!$D$5:$M$352,MATCH($B348,'Mapping waste'!$B$5:$B$352,0),MATCH(O$3,'Mapping waste'!$D$4:$M$4,0))*$D348</f>
        <v>0</v>
      </c>
      <c r="P348" s="31">
        <f>INDEX('Mapping waste'!$D$5:$M$352,MATCH($B348,'Mapping waste'!$B$5:$B$352,0),MATCH(P$3,'Mapping waste'!$D$4:$M$4,0))*$D348</f>
        <v>0</v>
      </c>
      <c r="Q348" s="31">
        <f>INDEX('Mapping waste'!$D$5:$M$352,MATCH($B348,'Mapping waste'!$B$5:$B$352,0),MATCH(Q$3,'Mapping waste'!$D$4:$M$4,0))*$D348</f>
        <v>206136</v>
      </c>
    </row>
    <row r="349" spans="1:17" x14ac:dyDescent="0.45">
      <c r="A349" s="20" t="s">
        <v>703</v>
      </c>
      <c r="B349" s="20" t="s">
        <v>704</v>
      </c>
      <c r="C349" s="20" t="s">
        <v>76</v>
      </c>
      <c r="D349" s="31">
        <f>INDEX('ONS data MYE 5'!$M$6:$M$445, MATCH($B349,'ONS data MYE 5'!$B$6:$B$445,0))</f>
        <v>427831</v>
      </c>
      <c r="E349" s="31">
        <f>INDEX('ONS data MYE 5'!$N$6:$N$445, MATCH($B349,'ONS data MYE 5'!$B$6:$B$445,0))</f>
        <v>1047</v>
      </c>
      <c r="F349" s="31">
        <f t="shared" si="10"/>
        <v>6.953684210870537</v>
      </c>
      <c r="G349" s="31">
        <f t="shared" si="11"/>
        <v>48.353724104510206</v>
      </c>
      <c r="H349" s="31">
        <f>INDEX('Mapping waste'!$D$5:$M$352,MATCH($B349,'Mapping waste'!$B$5:$B$352,0),MATCH(H$3,'Mapping waste'!$D$4:$M$4,0))*$D349</f>
        <v>0</v>
      </c>
      <c r="I349" s="31">
        <f>INDEX('Mapping waste'!$D$5:$M$352,MATCH($B349,'Mapping waste'!$B$5:$B$352,0),MATCH(I$3,'Mapping waste'!$D$4:$M$4,0))*$D349</f>
        <v>0</v>
      </c>
      <c r="J349" s="31">
        <f>INDEX('Mapping waste'!$D$5:$M$352,MATCH($B349,'Mapping waste'!$B$5:$B$352,0),MATCH(J$3,'Mapping waste'!$D$4:$M$4,0))*$D349</f>
        <v>0</v>
      </c>
      <c r="K349" s="31">
        <f>INDEX('Mapping waste'!$D$5:$M$352,MATCH($B349,'Mapping waste'!$B$5:$B$352,0),MATCH(K$3,'Mapping waste'!$D$4:$M$4,0))*$D349</f>
        <v>0</v>
      </c>
      <c r="L349" s="31">
        <f>INDEX('Mapping waste'!$D$5:$M$352,MATCH($B349,'Mapping waste'!$B$5:$B$352,0),MATCH(L$3,'Mapping waste'!$D$4:$M$4,0))*$D349</f>
        <v>0</v>
      </c>
      <c r="M349" s="31">
        <f>INDEX('Mapping waste'!$D$5:$M$352,MATCH($B349,'Mapping waste'!$B$5:$B$352,0),MATCH(M$3,'Mapping waste'!$D$4:$M$4,0))*$D349</f>
        <v>0</v>
      </c>
      <c r="N349" s="31">
        <f>INDEX('Mapping waste'!$D$5:$M$352,MATCH($B349,'Mapping waste'!$B$5:$B$352,0),MATCH(N$3,'Mapping waste'!$D$4:$M$4,0))*$D349</f>
        <v>0</v>
      </c>
      <c r="O349" s="31">
        <f>INDEX('Mapping waste'!$D$5:$M$352,MATCH($B349,'Mapping waste'!$B$5:$B$352,0),MATCH(O$3,'Mapping waste'!$D$4:$M$4,0))*$D349</f>
        <v>0</v>
      </c>
      <c r="P349" s="31">
        <f>INDEX('Mapping waste'!$D$5:$M$352,MATCH($B349,'Mapping waste'!$B$5:$B$352,0),MATCH(P$3,'Mapping waste'!$D$4:$M$4,0))*$D349</f>
        <v>0</v>
      </c>
      <c r="Q349" s="31">
        <f>INDEX('Mapping waste'!$D$5:$M$352,MATCH($B349,'Mapping waste'!$B$5:$B$352,0),MATCH(Q$3,'Mapping waste'!$D$4:$M$4,0))*$D349</f>
        <v>427831</v>
      </c>
    </row>
    <row r="350" spans="1:17" x14ac:dyDescent="0.45">
      <c r="A350" s="20" t="s">
        <v>705</v>
      </c>
      <c r="B350" s="20" t="s">
        <v>706</v>
      </c>
      <c r="C350" s="20" t="s">
        <v>76</v>
      </c>
      <c r="D350" s="31">
        <f>INDEX('ONS data MYE 5'!$M$6:$M$445, MATCH($B350,'ONS data MYE 5'!$B$6:$B$445,0))</f>
        <v>760894</v>
      </c>
      <c r="E350" s="31">
        <f>INDEX('ONS data MYE 5'!$N$6:$N$445, MATCH($B350,'ONS data MYE 5'!$B$6:$B$445,0))</f>
        <v>1379</v>
      </c>
      <c r="F350" s="31">
        <f t="shared" si="10"/>
        <v>7.2291138777933019</v>
      </c>
      <c r="G350" s="31">
        <f t="shared" si="11"/>
        <v>52.260087458103712</v>
      </c>
      <c r="H350" s="31">
        <f>INDEX('Mapping waste'!$D$5:$M$352,MATCH($B350,'Mapping waste'!$B$5:$B$352,0),MATCH(H$3,'Mapping waste'!$D$4:$M$4,0))*$D350</f>
        <v>0</v>
      </c>
      <c r="I350" s="31">
        <f>INDEX('Mapping waste'!$D$5:$M$352,MATCH($B350,'Mapping waste'!$B$5:$B$352,0),MATCH(I$3,'Mapping waste'!$D$4:$M$4,0))*$D350</f>
        <v>0</v>
      </c>
      <c r="J350" s="31">
        <f>INDEX('Mapping waste'!$D$5:$M$352,MATCH($B350,'Mapping waste'!$B$5:$B$352,0),MATCH(J$3,'Mapping waste'!$D$4:$M$4,0))*$D350</f>
        <v>0</v>
      </c>
      <c r="K350" s="31">
        <f>INDEX('Mapping waste'!$D$5:$M$352,MATCH($B350,'Mapping waste'!$B$5:$B$352,0),MATCH(K$3,'Mapping waste'!$D$4:$M$4,0))*$D350</f>
        <v>0</v>
      </c>
      <c r="L350" s="31">
        <f>INDEX('Mapping waste'!$D$5:$M$352,MATCH($B350,'Mapping waste'!$B$5:$B$352,0),MATCH(L$3,'Mapping waste'!$D$4:$M$4,0))*$D350</f>
        <v>0</v>
      </c>
      <c r="M350" s="31">
        <f>INDEX('Mapping waste'!$D$5:$M$352,MATCH($B350,'Mapping waste'!$B$5:$B$352,0),MATCH(M$3,'Mapping waste'!$D$4:$M$4,0))*$D350</f>
        <v>0</v>
      </c>
      <c r="N350" s="31">
        <f>INDEX('Mapping waste'!$D$5:$M$352,MATCH($B350,'Mapping waste'!$B$5:$B$352,0),MATCH(N$3,'Mapping waste'!$D$4:$M$4,0))*$D350</f>
        <v>0</v>
      </c>
      <c r="O350" s="31">
        <f>INDEX('Mapping waste'!$D$5:$M$352,MATCH($B350,'Mapping waste'!$B$5:$B$352,0),MATCH(O$3,'Mapping waste'!$D$4:$M$4,0))*$D350</f>
        <v>0</v>
      </c>
      <c r="P350" s="31">
        <f>INDEX('Mapping waste'!$D$5:$M$352,MATCH($B350,'Mapping waste'!$B$5:$B$352,0),MATCH(P$3,'Mapping waste'!$D$4:$M$4,0))*$D350</f>
        <v>0</v>
      </c>
      <c r="Q350" s="31">
        <f>INDEX('Mapping waste'!$D$5:$M$352,MATCH($B350,'Mapping waste'!$B$5:$B$352,0),MATCH(Q$3,'Mapping waste'!$D$4:$M$4,0))*$D350</f>
        <v>760894</v>
      </c>
    </row>
    <row r="351" spans="1:17" x14ac:dyDescent="0.45">
      <c r="A351" s="20" t="s">
        <v>707</v>
      </c>
      <c r="B351" s="20" t="s">
        <v>708</v>
      </c>
      <c r="C351" s="20" t="s">
        <v>76</v>
      </c>
      <c r="D351" s="31">
        <f>INDEX('ONS data MYE 5'!$M$6:$M$445, MATCH($B351,'ONS data MYE 5'!$B$6:$B$445,0))</f>
        <v>329847</v>
      </c>
      <c r="E351" s="31">
        <f>INDEX('ONS data MYE 5'!$N$6:$N$445, MATCH($B351,'ONS data MYE 5'!$B$6:$B$445,0))</f>
        <v>974</v>
      </c>
      <c r="F351" s="31">
        <f t="shared" si="10"/>
        <v>6.8814113036425351</v>
      </c>
      <c r="G351" s="31">
        <f t="shared" si="11"/>
        <v>47.353821529899257</v>
      </c>
      <c r="H351" s="31">
        <f>INDEX('Mapping waste'!$D$5:$M$352,MATCH($B351,'Mapping waste'!$B$5:$B$352,0),MATCH(H$3,'Mapping waste'!$D$4:$M$4,0))*$D351</f>
        <v>0</v>
      </c>
      <c r="I351" s="31">
        <f>INDEX('Mapping waste'!$D$5:$M$352,MATCH($B351,'Mapping waste'!$B$5:$B$352,0),MATCH(I$3,'Mapping waste'!$D$4:$M$4,0))*$D351</f>
        <v>0</v>
      </c>
      <c r="J351" s="31">
        <f>INDEX('Mapping waste'!$D$5:$M$352,MATCH($B351,'Mapping waste'!$B$5:$B$352,0),MATCH(J$3,'Mapping waste'!$D$4:$M$4,0))*$D351</f>
        <v>0</v>
      </c>
      <c r="K351" s="31">
        <f>INDEX('Mapping waste'!$D$5:$M$352,MATCH($B351,'Mapping waste'!$B$5:$B$352,0),MATCH(K$3,'Mapping waste'!$D$4:$M$4,0))*$D351</f>
        <v>0</v>
      </c>
      <c r="L351" s="31">
        <f>INDEX('Mapping waste'!$D$5:$M$352,MATCH($B351,'Mapping waste'!$B$5:$B$352,0),MATCH(L$3,'Mapping waste'!$D$4:$M$4,0))*$D351</f>
        <v>0</v>
      </c>
      <c r="M351" s="31">
        <f>INDEX('Mapping waste'!$D$5:$M$352,MATCH($B351,'Mapping waste'!$B$5:$B$352,0),MATCH(M$3,'Mapping waste'!$D$4:$M$4,0))*$D351</f>
        <v>0</v>
      </c>
      <c r="N351" s="31">
        <f>INDEX('Mapping waste'!$D$5:$M$352,MATCH($B351,'Mapping waste'!$B$5:$B$352,0),MATCH(N$3,'Mapping waste'!$D$4:$M$4,0))*$D351</f>
        <v>0</v>
      </c>
      <c r="O351" s="31">
        <f>INDEX('Mapping waste'!$D$5:$M$352,MATCH($B351,'Mapping waste'!$B$5:$B$352,0),MATCH(O$3,'Mapping waste'!$D$4:$M$4,0))*$D351</f>
        <v>0</v>
      </c>
      <c r="P351" s="31">
        <f>INDEX('Mapping waste'!$D$5:$M$352,MATCH($B351,'Mapping waste'!$B$5:$B$352,0),MATCH(P$3,'Mapping waste'!$D$4:$M$4,0))*$D351</f>
        <v>0</v>
      </c>
      <c r="Q351" s="31">
        <f>INDEX('Mapping waste'!$D$5:$M$352,MATCH($B351,'Mapping waste'!$B$5:$B$352,0),MATCH(Q$3,'Mapping waste'!$D$4:$M$4,0))*$D351</f>
        <v>329847</v>
      </c>
    </row>
    <row r="352" spans="1:17" x14ac:dyDescent="0.45">
      <c r="D352" s="33"/>
      <c r="E352" s="33"/>
      <c r="F352" s="33"/>
      <c r="G352" s="33"/>
      <c r="H352" s="33"/>
      <c r="I352" s="33"/>
      <c r="J352" s="33"/>
      <c r="K352" s="33"/>
      <c r="L352" s="33"/>
      <c r="M352" s="33"/>
      <c r="N352" s="33"/>
      <c r="O352" s="33"/>
      <c r="P352" s="33"/>
      <c r="Q352" s="33"/>
    </row>
    <row r="353" spans="3:17" x14ac:dyDescent="0.45">
      <c r="D353" s="33"/>
      <c r="E353" s="33"/>
      <c r="F353" s="33"/>
      <c r="G353" s="33"/>
      <c r="H353" s="33"/>
      <c r="I353" s="33"/>
      <c r="J353" s="33"/>
      <c r="K353" s="33"/>
      <c r="L353" s="33"/>
      <c r="M353" s="33"/>
      <c r="N353" s="33"/>
      <c r="O353" s="33"/>
      <c r="P353" s="33"/>
      <c r="Q353" s="33"/>
    </row>
    <row r="354" spans="3:17" x14ac:dyDescent="0.45">
      <c r="C354" s="7" t="s">
        <v>938</v>
      </c>
      <c r="D354" s="35"/>
      <c r="E354" s="35"/>
      <c r="F354" s="35"/>
      <c r="G354" s="35"/>
      <c r="H354" s="35">
        <f>SUM(H4:H351)</f>
        <v>6429094.5546000004</v>
      </c>
      <c r="I354" s="35">
        <f t="shared" ref="I354:Q354" si="12">SUM(I4:I351)</f>
        <v>2628562.4</v>
      </c>
      <c r="J354" s="35">
        <f t="shared" si="12"/>
        <v>7156729.001600001</v>
      </c>
      <c r="K354" s="35">
        <f t="shared" si="12"/>
        <v>4586406.7892000005</v>
      </c>
      <c r="L354" s="35">
        <f t="shared" si="12"/>
        <v>9096155.209999999</v>
      </c>
      <c r="M354" s="35">
        <f t="shared" si="12"/>
        <v>1707646.9000000001</v>
      </c>
      <c r="N354" s="35">
        <f t="shared" si="12"/>
        <v>14072219.354600001</v>
      </c>
      <c r="O354" s="35">
        <f t="shared" si="12"/>
        <v>3467666.7300000004</v>
      </c>
      <c r="P354" s="35">
        <f t="shared" si="12"/>
        <v>2776951.3200000003</v>
      </c>
      <c r="Q354" s="35">
        <f t="shared" si="12"/>
        <v>5026796.74</v>
      </c>
    </row>
    <row r="355" spans="3:17" x14ac:dyDescent="0.45">
      <c r="C355" s="7" t="s">
        <v>1069</v>
      </c>
      <c r="D355" s="1"/>
      <c r="E355" s="1"/>
      <c r="F355" s="1"/>
      <c r="G355" s="1"/>
      <c r="H355" s="35">
        <f>SUMPRODUCT($E$4:$E$351,H$4:H$351)/H354</f>
        <v>799.25017711333078</v>
      </c>
      <c r="I355" s="35">
        <f t="shared" ref="I355:Q355" si="13">SUMPRODUCT($E$4:$E$351,I$4:I$351)/I354</f>
        <v>1254.9164659739483</v>
      </c>
      <c r="J355" s="35">
        <f t="shared" si="13"/>
        <v>1730.5644005843305</v>
      </c>
      <c r="K355" s="35">
        <f t="shared" si="13"/>
        <v>1423.0690351400897</v>
      </c>
      <c r="L355" s="35">
        <f t="shared" si="13"/>
        <v>1929.0127014763198</v>
      </c>
      <c r="M355" s="35">
        <f t="shared" si="13"/>
        <v>929.75074841291826</v>
      </c>
      <c r="N355" s="35">
        <f t="shared" si="13"/>
        <v>4754.6962812586344</v>
      </c>
      <c r="O355" s="35">
        <f t="shared" si="13"/>
        <v>570.70834908924473</v>
      </c>
      <c r="P355" s="35">
        <f t="shared" si="13"/>
        <v>1278.9059792592977</v>
      </c>
      <c r="Q355" s="35">
        <f t="shared" si="13"/>
        <v>1061.6783929481103</v>
      </c>
    </row>
    <row r="356" spans="3:17" x14ac:dyDescent="0.45">
      <c r="C356" s="7" t="s">
        <v>1074</v>
      </c>
      <c r="H356" s="35">
        <f>SUMPRODUCT($F$4:$F$351,H$4:H$351)/H$354</f>
        <v>5.9764990633710244</v>
      </c>
      <c r="I356" s="35">
        <f t="shared" ref="I356:Q356" si="14">SUMPRODUCT($F$4:$F$351,I$4:I$351)/I$354</f>
        <v>6.5755070151865294</v>
      </c>
      <c r="J356" s="35">
        <f t="shared" si="14"/>
        <v>7.027125737142204</v>
      </c>
      <c r="K356" s="35">
        <f t="shared" si="14"/>
        <v>6.6411043132484444</v>
      </c>
      <c r="L356" s="35">
        <f t="shared" si="14"/>
        <v>6.9475437551139727</v>
      </c>
      <c r="M356" s="35">
        <f t="shared" si="14"/>
        <v>5.7635469281891991</v>
      </c>
      <c r="N356" s="35">
        <f t="shared" si="14"/>
        <v>7.8976605255183516</v>
      </c>
      <c r="O356" s="35">
        <f t="shared" si="14"/>
        <v>5.7348390702823133</v>
      </c>
      <c r="P356" s="35">
        <f t="shared" si="14"/>
        <v>6.2850710627816948</v>
      </c>
      <c r="Q356" s="35">
        <f t="shared" si="14"/>
        <v>6.5945095571193217</v>
      </c>
    </row>
    <row r="357" spans="3:17" x14ac:dyDescent="0.45">
      <c r="C357" s="7" t="s">
        <v>1075</v>
      </c>
      <c r="H357" s="35">
        <f>SUMPRODUCT($G$4:$G$351,H$4:H$351)/H$354</f>
        <v>37.011458154244387</v>
      </c>
      <c r="I357" s="35">
        <f t="shared" ref="I357:Q357" si="15">SUMPRODUCT($G$4:$G$351,I$4:I$351)/I$354</f>
        <v>44.850596301445371</v>
      </c>
      <c r="J357" s="35">
        <f t="shared" si="15"/>
        <v>50.604951545440947</v>
      </c>
      <c r="K357" s="35">
        <f t="shared" si="15"/>
        <v>45.405787170428304</v>
      </c>
      <c r="L357" s="35">
        <f t="shared" si="15"/>
        <v>49.981066014291386</v>
      </c>
      <c r="M357" s="35">
        <f t="shared" si="15"/>
        <v>35.309614237177961</v>
      </c>
      <c r="N357" s="35">
        <f t="shared" si="15"/>
        <v>64.005974281080881</v>
      </c>
      <c r="O357" s="35">
        <f t="shared" si="15"/>
        <v>34.224837751465365</v>
      </c>
      <c r="P357" s="35">
        <f t="shared" si="15"/>
        <v>41.332068719137538</v>
      </c>
      <c r="Q357" s="35">
        <f t="shared" si="15"/>
        <v>44.569455735747312</v>
      </c>
    </row>
  </sheetData>
  <mergeCells count="2">
    <mergeCell ref="E2:G2"/>
    <mergeCell ref="H2:Q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Q357"/>
  <sheetViews>
    <sheetView showGridLines="0" zoomScale="80" zoomScaleNormal="80" workbookViewId="0">
      <pane xSplit="4" ySplit="3" topLeftCell="E4" activePane="bottomRight" state="frozen"/>
      <selection pane="topRight" activeCell="E1" sqref="E1"/>
      <selection pane="bottomLeft" activeCell="A4" sqref="A4"/>
      <selection pane="bottomRight"/>
    </sheetView>
  </sheetViews>
  <sheetFormatPr defaultColWidth="8.69921875" defaultRowHeight="16.8" x14ac:dyDescent="0.45"/>
  <cols>
    <col min="1" max="1" width="12" style="21" customWidth="1"/>
    <col min="2" max="2" width="18.19921875" style="21" customWidth="1"/>
    <col min="3" max="3" width="23" style="21" customWidth="1"/>
    <col min="4" max="4" width="13.19921875" style="21" customWidth="1"/>
    <col min="5" max="7" width="12.19921875" style="21" customWidth="1"/>
    <col min="8" max="11" width="10.5" style="21" bestFit="1" customWidth="1"/>
    <col min="12" max="12" width="10.59765625" style="21" bestFit="1" customWidth="1"/>
    <col min="13" max="13" width="10.5" style="21" bestFit="1" customWidth="1"/>
    <col min="14" max="14" width="11.19921875" style="21" bestFit="1" customWidth="1"/>
    <col min="15" max="17" width="10.5" style="21" bestFit="1" customWidth="1"/>
    <col min="18" max="16384" width="8.69921875" style="21"/>
  </cols>
  <sheetData>
    <row r="1" spans="1:17" ht="19.2" x14ac:dyDescent="0.5">
      <c r="A1" s="6" t="s">
        <v>1103</v>
      </c>
      <c r="B1" s="6"/>
      <c r="C1" s="6"/>
    </row>
    <row r="2" spans="1:17" ht="33.6" x14ac:dyDescent="0.45">
      <c r="D2" s="43" t="s">
        <v>1084</v>
      </c>
      <c r="E2" s="82" t="s">
        <v>1086</v>
      </c>
      <c r="F2" s="83"/>
      <c r="G2" s="84"/>
      <c r="H2" s="85" t="s">
        <v>1104</v>
      </c>
      <c r="I2" s="86"/>
      <c r="J2" s="86"/>
      <c r="K2" s="86"/>
      <c r="L2" s="86"/>
      <c r="M2" s="86"/>
      <c r="N2" s="86"/>
      <c r="O2" s="86"/>
      <c r="P2" s="86"/>
      <c r="Q2" s="87"/>
    </row>
    <row r="3" spans="1:17" s="19" customFormat="1" ht="33.6" x14ac:dyDescent="0.45">
      <c r="A3" s="22" t="s">
        <v>0</v>
      </c>
      <c r="B3" s="22" t="s">
        <v>1</v>
      </c>
      <c r="C3" s="22" t="s">
        <v>2</v>
      </c>
      <c r="D3" s="22" t="s">
        <v>951</v>
      </c>
      <c r="E3" s="22" t="s">
        <v>1087</v>
      </c>
      <c r="F3" s="2" t="s">
        <v>1088</v>
      </c>
      <c r="G3" s="2" t="s">
        <v>1089</v>
      </c>
      <c r="H3" s="22" t="s">
        <v>710</v>
      </c>
      <c r="I3" s="22" t="s">
        <v>713</v>
      </c>
      <c r="J3" s="22" t="s">
        <v>714</v>
      </c>
      <c r="K3" s="22" t="s">
        <v>718</v>
      </c>
      <c r="L3" s="22" t="s">
        <v>720</v>
      </c>
      <c r="M3" s="22" t="s">
        <v>721</v>
      </c>
      <c r="N3" s="22" t="s">
        <v>722</v>
      </c>
      <c r="O3" s="22" t="s">
        <v>723</v>
      </c>
      <c r="P3" s="22" t="s">
        <v>724</v>
      </c>
      <c r="Q3" s="22" t="s">
        <v>725</v>
      </c>
    </row>
    <row r="4" spans="1:17" x14ac:dyDescent="0.45">
      <c r="A4" s="20" t="s">
        <v>11</v>
      </c>
      <c r="B4" s="20" t="s">
        <v>12</v>
      </c>
      <c r="C4" s="20" t="s">
        <v>13</v>
      </c>
      <c r="D4" s="31">
        <f>INDEX('ONS data MYE 5'!$O$6:$O$445, MATCH($B4,'ONS data MYE 5'!$B$6:$B$445,0))</f>
        <v>142137</v>
      </c>
      <c r="E4" s="31">
        <f>INDEX('ONS data MYE 5'!$P$6:$P$445, MATCH($B4,'ONS data MYE 5'!$B$6:$B$445,0))</f>
        <v>882</v>
      </c>
      <c r="F4" s="31">
        <f>LN(E4)</f>
        <v>6.7821920560067914</v>
      </c>
      <c r="G4" s="31">
        <f>F4*F4</f>
        <v>45.998129084561626</v>
      </c>
      <c r="H4" s="31">
        <f>INDEX('Mapping waste'!$D$5:$M$352,MATCH($B4,'Mapping waste'!$B$5:$B$352,0),MATCH(H$3,'Mapping waste'!$D$4:$M$4,0))*$D4</f>
        <v>0</v>
      </c>
      <c r="I4" s="31">
        <f>INDEX('Mapping waste'!$D$5:$M$352,MATCH($B4,'Mapping waste'!$B$5:$B$352,0),MATCH(I$3,'Mapping waste'!$D$4:$M$4,0))*$D4</f>
        <v>0</v>
      </c>
      <c r="J4" s="31">
        <f>INDEX('Mapping waste'!$D$5:$M$352,MATCH($B4,'Mapping waste'!$B$5:$B$352,0),MATCH(J$3,'Mapping waste'!$D$4:$M$4,0))*$D4</f>
        <v>0</v>
      </c>
      <c r="K4" s="31">
        <f>INDEX('Mapping waste'!$D$5:$M$352,MATCH($B4,'Mapping waste'!$B$5:$B$352,0),MATCH(K$3,'Mapping waste'!$D$4:$M$4,0))*$D4</f>
        <v>0</v>
      </c>
      <c r="L4" s="31">
        <f>INDEX('Mapping waste'!$D$5:$M$352,MATCH($B4,'Mapping waste'!$B$5:$B$352,0),MATCH(L$3,'Mapping waste'!$D$4:$M$4,0))*$D4</f>
        <v>0</v>
      </c>
      <c r="M4" s="31">
        <f>INDEX('Mapping waste'!$D$5:$M$352,MATCH($B4,'Mapping waste'!$B$5:$B$352,0),MATCH(M$3,'Mapping waste'!$D$4:$M$4,0))*$D4</f>
        <v>0</v>
      </c>
      <c r="N4" s="31">
        <f>INDEX('Mapping waste'!$D$5:$M$352,MATCH($B4,'Mapping waste'!$B$5:$B$352,0),MATCH(N$3,'Mapping waste'!$D$4:$M$4,0))*$D4</f>
        <v>142137</v>
      </c>
      <c r="O4" s="31">
        <f>INDEX('Mapping waste'!$D$5:$M$352,MATCH($B4,'Mapping waste'!$B$5:$B$352,0),MATCH(O$3,'Mapping waste'!$D$4:$M$4,0))*$D4</f>
        <v>0</v>
      </c>
      <c r="P4" s="31">
        <f>INDEX('Mapping waste'!$D$5:$M$352,MATCH($B4,'Mapping waste'!$B$5:$B$352,0),MATCH(P$3,'Mapping waste'!$D$4:$M$4,0))*$D4</f>
        <v>0</v>
      </c>
      <c r="Q4" s="31">
        <f>INDEX('Mapping waste'!$D$5:$M$352,MATCH($B4,'Mapping waste'!$B$5:$B$352,0),MATCH(Q$3,'Mapping waste'!$D$4:$M$4,0))*$D4</f>
        <v>0</v>
      </c>
    </row>
    <row r="5" spans="1:17" x14ac:dyDescent="0.45">
      <c r="A5" s="20" t="s">
        <v>14</v>
      </c>
      <c r="B5" s="20" t="s">
        <v>15</v>
      </c>
      <c r="C5" s="20" t="s">
        <v>13</v>
      </c>
      <c r="D5" s="31">
        <f>INDEX('ONS data MYE 5'!$O$6:$O$445, MATCH($B5,'ONS data MYE 5'!$B$6:$B$445,0))</f>
        <v>111661</v>
      </c>
      <c r="E5" s="31">
        <f>INDEX('ONS data MYE 5'!$P$6:$P$445, MATCH($B5,'ONS data MYE 5'!$B$6:$B$445,0))</f>
        <v>862</v>
      </c>
      <c r="F5" s="31">
        <f>LN(E5)</f>
        <v>6.7592552706636928</v>
      </c>
      <c r="G5" s="31">
        <f>F5*F5</f>
        <v>45.687531813994909</v>
      </c>
      <c r="H5" s="31">
        <f>INDEX('Mapping waste'!$D$5:$M$352,MATCH($B5,'Mapping waste'!$B$5:$B$352,0),MATCH(H$3,'Mapping waste'!$D$4:$M$4,0))*$D5</f>
        <v>0</v>
      </c>
      <c r="I5" s="31">
        <f>INDEX('Mapping waste'!$D$5:$M$352,MATCH($B5,'Mapping waste'!$B$5:$B$352,0),MATCH(I$3,'Mapping waste'!$D$4:$M$4,0))*$D5</f>
        <v>0</v>
      </c>
      <c r="J5" s="31">
        <f>INDEX('Mapping waste'!$D$5:$M$352,MATCH($B5,'Mapping waste'!$B$5:$B$352,0),MATCH(J$3,'Mapping waste'!$D$4:$M$4,0))*$D5</f>
        <v>0</v>
      </c>
      <c r="K5" s="31">
        <f>INDEX('Mapping waste'!$D$5:$M$352,MATCH($B5,'Mapping waste'!$B$5:$B$352,0),MATCH(K$3,'Mapping waste'!$D$4:$M$4,0))*$D5</f>
        <v>0</v>
      </c>
      <c r="L5" s="31">
        <f>INDEX('Mapping waste'!$D$5:$M$352,MATCH($B5,'Mapping waste'!$B$5:$B$352,0),MATCH(L$3,'Mapping waste'!$D$4:$M$4,0))*$D5</f>
        <v>0</v>
      </c>
      <c r="M5" s="31">
        <f>INDEX('Mapping waste'!$D$5:$M$352,MATCH($B5,'Mapping waste'!$B$5:$B$352,0),MATCH(M$3,'Mapping waste'!$D$4:$M$4,0))*$D5</f>
        <v>0</v>
      </c>
      <c r="N5" s="31">
        <f>INDEX('Mapping waste'!$D$5:$M$352,MATCH($B5,'Mapping waste'!$B$5:$B$352,0),MATCH(N$3,'Mapping waste'!$D$4:$M$4,0))*$D5</f>
        <v>111661</v>
      </c>
      <c r="O5" s="31">
        <f>INDEX('Mapping waste'!$D$5:$M$352,MATCH($B5,'Mapping waste'!$B$5:$B$352,0),MATCH(O$3,'Mapping waste'!$D$4:$M$4,0))*$D5</f>
        <v>0</v>
      </c>
      <c r="P5" s="31">
        <f>INDEX('Mapping waste'!$D$5:$M$352,MATCH($B5,'Mapping waste'!$B$5:$B$352,0),MATCH(P$3,'Mapping waste'!$D$4:$M$4,0))*$D5</f>
        <v>0</v>
      </c>
      <c r="Q5" s="31">
        <f>INDEX('Mapping waste'!$D$5:$M$352,MATCH($B5,'Mapping waste'!$B$5:$B$352,0),MATCH(Q$3,'Mapping waste'!$D$4:$M$4,0))*$D5</f>
        <v>0</v>
      </c>
    </row>
    <row r="6" spans="1:17" x14ac:dyDescent="0.45">
      <c r="A6" s="20" t="s">
        <v>16</v>
      </c>
      <c r="B6" s="20" t="s">
        <v>17</v>
      </c>
      <c r="C6" s="20" t="s">
        <v>13</v>
      </c>
      <c r="D6" s="31">
        <f>INDEX('ONS data MYE 5'!$O$6:$O$445, MATCH($B6,'ONS data MYE 5'!$B$6:$B$445,0))</f>
        <v>139405</v>
      </c>
      <c r="E6" s="31">
        <f>INDEX('ONS data MYE 5'!$P$6:$P$445, MATCH($B6,'ONS data MYE 5'!$B$6:$B$445,0))</f>
        <v>293</v>
      </c>
      <c r="F6" s="31">
        <f t="shared" ref="F6:F69" si="0">LN(E6)</f>
        <v>5.6801726090170677</v>
      </c>
      <c r="G6" s="31">
        <f t="shared" ref="G6:G69" si="1">F6*F6</f>
        <v>32.264360868227762</v>
      </c>
      <c r="H6" s="31">
        <f>INDEX('Mapping waste'!$D$5:$M$352,MATCH($B6,'Mapping waste'!$B$5:$B$352,0),MATCH(H$3,'Mapping waste'!$D$4:$M$4,0))*$D6</f>
        <v>0</v>
      </c>
      <c r="I6" s="31">
        <f>INDEX('Mapping waste'!$D$5:$M$352,MATCH($B6,'Mapping waste'!$B$5:$B$352,0),MATCH(I$3,'Mapping waste'!$D$4:$M$4,0))*$D6</f>
        <v>0</v>
      </c>
      <c r="J6" s="31">
        <f>INDEX('Mapping waste'!$D$5:$M$352,MATCH($B6,'Mapping waste'!$B$5:$B$352,0),MATCH(J$3,'Mapping waste'!$D$4:$M$4,0))*$D6</f>
        <v>0</v>
      </c>
      <c r="K6" s="31">
        <f>INDEX('Mapping waste'!$D$5:$M$352,MATCH($B6,'Mapping waste'!$B$5:$B$352,0),MATCH(K$3,'Mapping waste'!$D$4:$M$4,0))*$D6</f>
        <v>0</v>
      </c>
      <c r="L6" s="31">
        <f>INDEX('Mapping waste'!$D$5:$M$352,MATCH($B6,'Mapping waste'!$B$5:$B$352,0),MATCH(L$3,'Mapping waste'!$D$4:$M$4,0))*$D6</f>
        <v>0</v>
      </c>
      <c r="M6" s="31">
        <f>INDEX('Mapping waste'!$D$5:$M$352,MATCH($B6,'Mapping waste'!$B$5:$B$352,0),MATCH(M$3,'Mapping waste'!$D$4:$M$4,0))*$D6</f>
        <v>0</v>
      </c>
      <c r="N6" s="31">
        <f>INDEX('Mapping waste'!$D$5:$M$352,MATCH($B6,'Mapping waste'!$B$5:$B$352,0),MATCH(N$3,'Mapping waste'!$D$4:$M$4,0))*$D6</f>
        <v>139405</v>
      </c>
      <c r="O6" s="31">
        <f>INDEX('Mapping waste'!$D$5:$M$352,MATCH($B6,'Mapping waste'!$B$5:$B$352,0),MATCH(O$3,'Mapping waste'!$D$4:$M$4,0))*$D6</f>
        <v>0</v>
      </c>
      <c r="P6" s="31">
        <f>INDEX('Mapping waste'!$D$5:$M$352,MATCH($B6,'Mapping waste'!$B$5:$B$352,0),MATCH(P$3,'Mapping waste'!$D$4:$M$4,0))*$D6</f>
        <v>0</v>
      </c>
      <c r="Q6" s="31">
        <f>INDEX('Mapping waste'!$D$5:$M$352,MATCH($B6,'Mapping waste'!$B$5:$B$352,0),MATCH(Q$3,'Mapping waste'!$D$4:$M$4,0))*$D6</f>
        <v>0</v>
      </c>
    </row>
    <row r="7" spans="1:17" x14ac:dyDescent="0.45">
      <c r="A7" s="20" t="s">
        <v>18</v>
      </c>
      <c r="B7" s="20" t="s">
        <v>19</v>
      </c>
      <c r="C7" s="20" t="s">
        <v>13</v>
      </c>
      <c r="D7" s="31">
        <f>INDEX('ONS data MYE 5'!$O$6:$O$445, MATCH($B7,'ONS data MYE 5'!$B$6:$B$445,0))</f>
        <v>84824</v>
      </c>
      <c r="E7" s="31">
        <f>INDEX('ONS data MYE 5'!$P$6:$P$445, MATCH($B7,'ONS data MYE 5'!$B$6:$B$445,0))</f>
        <v>3266</v>
      </c>
      <c r="F7" s="31">
        <f t="shared" si="0"/>
        <v>8.0913212735304096</v>
      </c>
      <c r="G7" s="31">
        <f t="shared" si="1"/>
        <v>65.469479951485766</v>
      </c>
      <c r="H7" s="31">
        <f>INDEX('Mapping waste'!$D$5:$M$352,MATCH($B7,'Mapping waste'!$B$5:$B$352,0),MATCH(H$3,'Mapping waste'!$D$4:$M$4,0))*$D7</f>
        <v>1696.48</v>
      </c>
      <c r="I7" s="31">
        <f>INDEX('Mapping waste'!$D$5:$M$352,MATCH($B7,'Mapping waste'!$B$5:$B$352,0),MATCH(I$3,'Mapping waste'!$D$4:$M$4,0))*$D7</f>
        <v>0</v>
      </c>
      <c r="J7" s="31">
        <f>INDEX('Mapping waste'!$D$5:$M$352,MATCH($B7,'Mapping waste'!$B$5:$B$352,0),MATCH(J$3,'Mapping waste'!$D$4:$M$4,0))*$D7</f>
        <v>0</v>
      </c>
      <c r="K7" s="31">
        <f>INDEX('Mapping waste'!$D$5:$M$352,MATCH($B7,'Mapping waste'!$B$5:$B$352,0),MATCH(K$3,'Mapping waste'!$D$4:$M$4,0))*$D7</f>
        <v>0</v>
      </c>
      <c r="L7" s="31">
        <f>INDEX('Mapping waste'!$D$5:$M$352,MATCH($B7,'Mapping waste'!$B$5:$B$352,0),MATCH(L$3,'Mapping waste'!$D$4:$M$4,0))*$D7</f>
        <v>0</v>
      </c>
      <c r="M7" s="31">
        <f>INDEX('Mapping waste'!$D$5:$M$352,MATCH($B7,'Mapping waste'!$B$5:$B$352,0),MATCH(M$3,'Mapping waste'!$D$4:$M$4,0))*$D7</f>
        <v>0</v>
      </c>
      <c r="N7" s="31">
        <f>INDEX('Mapping waste'!$D$5:$M$352,MATCH($B7,'Mapping waste'!$B$5:$B$352,0),MATCH(N$3,'Mapping waste'!$D$4:$M$4,0))*$D7</f>
        <v>83127.520000000004</v>
      </c>
      <c r="O7" s="31">
        <f>INDEX('Mapping waste'!$D$5:$M$352,MATCH($B7,'Mapping waste'!$B$5:$B$352,0),MATCH(O$3,'Mapping waste'!$D$4:$M$4,0))*$D7</f>
        <v>0</v>
      </c>
      <c r="P7" s="31">
        <f>INDEX('Mapping waste'!$D$5:$M$352,MATCH($B7,'Mapping waste'!$B$5:$B$352,0),MATCH(P$3,'Mapping waste'!$D$4:$M$4,0))*$D7</f>
        <v>0</v>
      </c>
      <c r="Q7" s="31">
        <f>INDEX('Mapping waste'!$D$5:$M$352,MATCH($B7,'Mapping waste'!$B$5:$B$352,0),MATCH(Q$3,'Mapping waste'!$D$4:$M$4,0))*$D7</f>
        <v>0</v>
      </c>
    </row>
    <row r="8" spans="1:17" x14ac:dyDescent="0.45">
      <c r="A8" s="20" t="s">
        <v>27</v>
      </c>
      <c r="B8" s="20" t="s">
        <v>28</v>
      </c>
      <c r="C8" s="20" t="s">
        <v>13</v>
      </c>
      <c r="D8" s="31">
        <f>INDEX('ONS data MYE 5'!$O$6:$O$445, MATCH($B8,'ONS data MYE 5'!$B$6:$B$445,0))</f>
        <v>205498</v>
      </c>
      <c r="E8" s="31">
        <f>INDEX('ONS data MYE 5'!$P$6:$P$445, MATCH($B8,'ONS data MYE 5'!$B$6:$B$445,0))</f>
        <v>4740</v>
      </c>
      <c r="F8" s="31">
        <f t="shared" si="0"/>
        <v>8.4637924146891219</v>
      </c>
      <c r="G8" s="31">
        <f t="shared" si="1"/>
        <v>71.635782038949117</v>
      </c>
      <c r="H8" s="31">
        <f>INDEX('Mapping waste'!$D$5:$M$352,MATCH($B8,'Mapping waste'!$B$5:$B$352,0),MATCH(H$3,'Mapping waste'!$D$4:$M$4,0))*$D8</f>
        <v>0</v>
      </c>
      <c r="I8" s="31">
        <f>INDEX('Mapping waste'!$D$5:$M$352,MATCH($B8,'Mapping waste'!$B$5:$B$352,0),MATCH(I$3,'Mapping waste'!$D$4:$M$4,0))*$D8</f>
        <v>0</v>
      </c>
      <c r="J8" s="31">
        <f>INDEX('Mapping waste'!$D$5:$M$352,MATCH($B8,'Mapping waste'!$B$5:$B$352,0),MATCH(J$3,'Mapping waste'!$D$4:$M$4,0))*$D8</f>
        <v>0</v>
      </c>
      <c r="K8" s="31">
        <f>INDEX('Mapping waste'!$D$5:$M$352,MATCH($B8,'Mapping waste'!$B$5:$B$352,0),MATCH(K$3,'Mapping waste'!$D$4:$M$4,0))*$D8</f>
        <v>0</v>
      </c>
      <c r="L8" s="31">
        <f>INDEX('Mapping waste'!$D$5:$M$352,MATCH($B8,'Mapping waste'!$B$5:$B$352,0),MATCH(L$3,'Mapping waste'!$D$4:$M$4,0))*$D8</f>
        <v>0</v>
      </c>
      <c r="M8" s="31">
        <f>INDEX('Mapping waste'!$D$5:$M$352,MATCH($B8,'Mapping waste'!$B$5:$B$352,0),MATCH(M$3,'Mapping waste'!$D$4:$M$4,0))*$D8</f>
        <v>0</v>
      </c>
      <c r="N8" s="31">
        <f>INDEX('Mapping waste'!$D$5:$M$352,MATCH($B8,'Mapping waste'!$B$5:$B$352,0),MATCH(N$3,'Mapping waste'!$D$4:$M$4,0))*$D8</f>
        <v>205498</v>
      </c>
      <c r="O8" s="31">
        <f>INDEX('Mapping waste'!$D$5:$M$352,MATCH($B8,'Mapping waste'!$B$5:$B$352,0),MATCH(O$3,'Mapping waste'!$D$4:$M$4,0))*$D8</f>
        <v>0</v>
      </c>
      <c r="P8" s="31">
        <f>INDEX('Mapping waste'!$D$5:$M$352,MATCH($B8,'Mapping waste'!$B$5:$B$352,0),MATCH(P$3,'Mapping waste'!$D$4:$M$4,0))*$D8</f>
        <v>0</v>
      </c>
      <c r="Q8" s="31">
        <f>INDEX('Mapping waste'!$D$5:$M$352,MATCH($B8,'Mapping waste'!$B$5:$B$352,0),MATCH(Q$3,'Mapping waste'!$D$4:$M$4,0))*$D8</f>
        <v>0</v>
      </c>
    </row>
    <row r="9" spans="1:17" x14ac:dyDescent="0.45">
      <c r="A9" s="20" t="s">
        <v>32</v>
      </c>
      <c r="B9" s="20" t="s">
        <v>33</v>
      </c>
      <c r="C9" s="20" t="s">
        <v>13</v>
      </c>
      <c r="D9" s="31">
        <f>INDEX('ONS data MYE 5'!$O$6:$O$445, MATCH($B9,'ONS data MYE 5'!$B$6:$B$445,0))</f>
        <v>125997</v>
      </c>
      <c r="E9" s="31">
        <f>INDEX('ONS data MYE 5'!$P$6:$P$445, MATCH($B9,'ONS data MYE 5'!$B$6:$B$445,0))</f>
        <v>372</v>
      </c>
      <c r="F9" s="31">
        <f t="shared" si="0"/>
        <v>5.9188938542731462</v>
      </c>
      <c r="G9" s="31">
        <f t="shared" si="1"/>
        <v>35.033304458152422</v>
      </c>
      <c r="H9" s="31">
        <f>INDEX('Mapping waste'!$D$5:$M$352,MATCH($B9,'Mapping waste'!$B$5:$B$352,0),MATCH(H$3,'Mapping waste'!$D$4:$M$4,0))*$D9</f>
        <v>0</v>
      </c>
      <c r="I9" s="31">
        <f>INDEX('Mapping waste'!$D$5:$M$352,MATCH($B9,'Mapping waste'!$B$5:$B$352,0),MATCH(I$3,'Mapping waste'!$D$4:$M$4,0))*$D9</f>
        <v>0</v>
      </c>
      <c r="J9" s="31">
        <f>INDEX('Mapping waste'!$D$5:$M$352,MATCH($B9,'Mapping waste'!$B$5:$B$352,0),MATCH(J$3,'Mapping waste'!$D$4:$M$4,0))*$D9</f>
        <v>0</v>
      </c>
      <c r="K9" s="31">
        <f>INDEX('Mapping waste'!$D$5:$M$352,MATCH($B9,'Mapping waste'!$B$5:$B$352,0),MATCH(K$3,'Mapping waste'!$D$4:$M$4,0))*$D9</f>
        <v>0</v>
      </c>
      <c r="L9" s="31">
        <f>INDEX('Mapping waste'!$D$5:$M$352,MATCH($B9,'Mapping waste'!$B$5:$B$352,0),MATCH(L$3,'Mapping waste'!$D$4:$M$4,0))*$D9</f>
        <v>0</v>
      </c>
      <c r="M9" s="31">
        <f>INDEX('Mapping waste'!$D$5:$M$352,MATCH($B9,'Mapping waste'!$B$5:$B$352,0),MATCH(M$3,'Mapping waste'!$D$4:$M$4,0))*$D9</f>
        <v>0</v>
      </c>
      <c r="N9" s="31">
        <f>INDEX('Mapping waste'!$D$5:$M$352,MATCH($B9,'Mapping waste'!$B$5:$B$352,0),MATCH(N$3,'Mapping waste'!$D$4:$M$4,0))*$D9</f>
        <v>125997</v>
      </c>
      <c r="O9" s="31">
        <f>INDEX('Mapping waste'!$D$5:$M$352,MATCH($B9,'Mapping waste'!$B$5:$B$352,0),MATCH(O$3,'Mapping waste'!$D$4:$M$4,0))*$D9</f>
        <v>0</v>
      </c>
      <c r="P9" s="31">
        <f>INDEX('Mapping waste'!$D$5:$M$352,MATCH($B9,'Mapping waste'!$B$5:$B$352,0),MATCH(P$3,'Mapping waste'!$D$4:$M$4,0))*$D9</f>
        <v>0</v>
      </c>
      <c r="Q9" s="31">
        <f>INDEX('Mapping waste'!$D$5:$M$352,MATCH($B9,'Mapping waste'!$B$5:$B$352,0),MATCH(Q$3,'Mapping waste'!$D$4:$M$4,0))*$D9</f>
        <v>0</v>
      </c>
    </row>
    <row r="10" spans="1:17" x14ac:dyDescent="0.45">
      <c r="A10" s="20" t="s">
        <v>34</v>
      </c>
      <c r="B10" s="20" t="s">
        <v>35</v>
      </c>
      <c r="C10" s="20" t="s">
        <v>13</v>
      </c>
      <c r="D10" s="31">
        <f>INDEX('ONS data MYE 5'!$O$6:$O$445, MATCH($B10,'ONS data MYE 5'!$B$6:$B$445,0))</f>
        <v>82814</v>
      </c>
      <c r="E10" s="31">
        <f>INDEX('ONS data MYE 5'!$P$6:$P$445, MATCH($B10,'ONS data MYE 5'!$B$6:$B$445,0))</f>
        <v>2712</v>
      </c>
      <c r="F10" s="31">
        <f t="shared" si="0"/>
        <v>7.9054416490602861</v>
      </c>
      <c r="G10" s="31">
        <f t="shared" si="1"/>
        <v>62.496007666697018</v>
      </c>
      <c r="H10" s="31">
        <f>INDEX('Mapping waste'!$D$5:$M$352,MATCH($B10,'Mapping waste'!$B$5:$B$352,0),MATCH(H$3,'Mapping waste'!$D$4:$M$4,0))*$D10</f>
        <v>0</v>
      </c>
      <c r="I10" s="31">
        <f>INDEX('Mapping waste'!$D$5:$M$352,MATCH($B10,'Mapping waste'!$B$5:$B$352,0),MATCH(I$3,'Mapping waste'!$D$4:$M$4,0))*$D10</f>
        <v>0</v>
      </c>
      <c r="J10" s="31">
        <f>INDEX('Mapping waste'!$D$5:$M$352,MATCH($B10,'Mapping waste'!$B$5:$B$352,0),MATCH(J$3,'Mapping waste'!$D$4:$M$4,0))*$D10</f>
        <v>0</v>
      </c>
      <c r="K10" s="31">
        <f>INDEX('Mapping waste'!$D$5:$M$352,MATCH($B10,'Mapping waste'!$B$5:$B$352,0),MATCH(K$3,'Mapping waste'!$D$4:$M$4,0))*$D10</f>
        <v>0</v>
      </c>
      <c r="L10" s="31">
        <f>INDEX('Mapping waste'!$D$5:$M$352,MATCH($B10,'Mapping waste'!$B$5:$B$352,0),MATCH(L$3,'Mapping waste'!$D$4:$M$4,0))*$D10</f>
        <v>0</v>
      </c>
      <c r="M10" s="31">
        <f>INDEX('Mapping waste'!$D$5:$M$352,MATCH($B10,'Mapping waste'!$B$5:$B$352,0),MATCH(M$3,'Mapping waste'!$D$4:$M$4,0))*$D10</f>
        <v>0</v>
      </c>
      <c r="N10" s="31">
        <f>INDEX('Mapping waste'!$D$5:$M$352,MATCH($B10,'Mapping waste'!$B$5:$B$352,0),MATCH(N$3,'Mapping waste'!$D$4:$M$4,0))*$D10</f>
        <v>82814</v>
      </c>
      <c r="O10" s="31">
        <f>INDEX('Mapping waste'!$D$5:$M$352,MATCH($B10,'Mapping waste'!$B$5:$B$352,0),MATCH(O$3,'Mapping waste'!$D$4:$M$4,0))*$D10</f>
        <v>0</v>
      </c>
      <c r="P10" s="31">
        <f>INDEX('Mapping waste'!$D$5:$M$352,MATCH($B10,'Mapping waste'!$B$5:$B$352,0),MATCH(P$3,'Mapping waste'!$D$4:$M$4,0))*$D10</f>
        <v>0</v>
      </c>
      <c r="Q10" s="31">
        <f>INDEX('Mapping waste'!$D$5:$M$352,MATCH($B10,'Mapping waste'!$B$5:$B$352,0),MATCH(Q$3,'Mapping waste'!$D$4:$M$4,0))*$D10</f>
        <v>0</v>
      </c>
    </row>
    <row r="11" spans="1:17" x14ac:dyDescent="0.45">
      <c r="A11" s="20" t="s">
        <v>36</v>
      </c>
      <c r="B11" s="20" t="s">
        <v>37</v>
      </c>
      <c r="C11" s="20" t="s">
        <v>13</v>
      </c>
      <c r="D11" s="31">
        <f>INDEX('ONS data MYE 5'!$O$6:$O$445, MATCH($B11,'ONS data MYE 5'!$B$6:$B$445,0))</f>
        <v>138395</v>
      </c>
      <c r="E11" s="31">
        <f>INDEX('ONS data MYE 5'!$P$6:$P$445, MATCH($B11,'ONS data MYE 5'!$B$6:$B$445,0))</f>
        <v>410</v>
      </c>
      <c r="F11" s="31">
        <f t="shared" si="0"/>
        <v>6.0161571596983539</v>
      </c>
      <c r="G11" s="31">
        <f t="shared" si="1"/>
        <v>36.194146970189763</v>
      </c>
      <c r="H11" s="31">
        <f>INDEX('Mapping waste'!$D$5:$M$352,MATCH($B11,'Mapping waste'!$B$5:$B$352,0),MATCH(H$3,'Mapping waste'!$D$4:$M$4,0))*$D11</f>
        <v>138395</v>
      </c>
      <c r="I11" s="31">
        <f>INDEX('Mapping waste'!$D$5:$M$352,MATCH($B11,'Mapping waste'!$B$5:$B$352,0),MATCH(I$3,'Mapping waste'!$D$4:$M$4,0))*$D11</f>
        <v>0</v>
      </c>
      <c r="J11" s="31">
        <f>INDEX('Mapping waste'!$D$5:$M$352,MATCH($B11,'Mapping waste'!$B$5:$B$352,0),MATCH(J$3,'Mapping waste'!$D$4:$M$4,0))*$D11</f>
        <v>0</v>
      </c>
      <c r="K11" s="31">
        <f>INDEX('Mapping waste'!$D$5:$M$352,MATCH($B11,'Mapping waste'!$B$5:$B$352,0),MATCH(K$3,'Mapping waste'!$D$4:$M$4,0))*$D11</f>
        <v>0</v>
      </c>
      <c r="L11" s="31">
        <f>INDEX('Mapping waste'!$D$5:$M$352,MATCH($B11,'Mapping waste'!$B$5:$B$352,0),MATCH(L$3,'Mapping waste'!$D$4:$M$4,0))*$D11</f>
        <v>0</v>
      </c>
      <c r="M11" s="31">
        <f>INDEX('Mapping waste'!$D$5:$M$352,MATCH($B11,'Mapping waste'!$B$5:$B$352,0),MATCH(M$3,'Mapping waste'!$D$4:$M$4,0))*$D11</f>
        <v>0</v>
      </c>
      <c r="N11" s="31">
        <f>INDEX('Mapping waste'!$D$5:$M$352,MATCH($B11,'Mapping waste'!$B$5:$B$352,0),MATCH(N$3,'Mapping waste'!$D$4:$M$4,0))*$D11</f>
        <v>0</v>
      </c>
      <c r="O11" s="31">
        <f>INDEX('Mapping waste'!$D$5:$M$352,MATCH($B11,'Mapping waste'!$B$5:$B$352,0),MATCH(O$3,'Mapping waste'!$D$4:$M$4,0))*$D11</f>
        <v>0</v>
      </c>
      <c r="P11" s="31">
        <f>INDEX('Mapping waste'!$D$5:$M$352,MATCH($B11,'Mapping waste'!$B$5:$B$352,0),MATCH(P$3,'Mapping waste'!$D$4:$M$4,0))*$D11</f>
        <v>0</v>
      </c>
      <c r="Q11" s="31">
        <f>INDEX('Mapping waste'!$D$5:$M$352,MATCH($B11,'Mapping waste'!$B$5:$B$352,0),MATCH(Q$3,'Mapping waste'!$D$4:$M$4,0))*$D11</f>
        <v>0</v>
      </c>
    </row>
    <row r="12" spans="1:17" x14ac:dyDescent="0.45">
      <c r="A12" s="20" t="s">
        <v>38</v>
      </c>
      <c r="B12" s="20" t="s">
        <v>39</v>
      </c>
      <c r="C12" s="20" t="s">
        <v>13</v>
      </c>
      <c r="D12" s="31">
        <f>INDEX('ONS data MYE 5'!$O$6:$O$445, MATCH($B12,'ONS data MYE 5'!$B$6:$B$445,0))</f>
        <v>81199</v>
      </c>
      <c r="E12" s="31">
        <f>INDEX('ONS data MYE 5'!$P$6:$P$445, MATCH($B12,'ONS data MYE 5'!$B$6:$B$445,0))</f>
        <v>127</v>
      </c>
      <c r="F12" s="31">
        <f t="shared" si="0"/>
        <v>4.8441870864585912</v>
      </c>
      <c r="G12" s="31">
        <f t="shared" si="1"/>
        <v>23.466148528612173</v>
      </c>
      <c r="H12" s="31">
        <f>INDEX('Mapping waste'!$D$5:$M$352,MATCH($B12,'Mapping waste'!$B$5:$B$352,0),MATCH(H$3,'Mapping waste'!$D$4:$M$4,0))*$D12</f>
        <v>53591.340000000004</v>
      </c>
      <c r="I12" s="31">
        <f>INDEX('Mapping waste'!$D$5:$M$352,MATCH($B12,'Mapping waste'!$B$5:$B$352,0),MATCH(I$3,'Mapping waste'!$D$4:$M$4,0))*$D12</f>
        <v>0</v>
      </c>
      <c r="J12" s="31">
        <f>INDEX('Mapping waste'!$D$5:$M$352,MATCH($B12,'Mapping waste'!$B$5:$B$352,0),MATCH(J$3,'Mapping waste'!$D$4:$M$4,0))*$D12</f>
        <v>0</v>
      </c>
      <c r="K12" s="31">
        <f>INDEX('Mapping waste'!$D$5:$M$352,MATCH($B12,'Mapping waste'!$B$5:$B$352,0),MATCH(K$3,'Mapping waste'!$D$4:$M$4,0))*$D12</f>
        <v>0</v>
      </c>
      <c r="L12" s="31">
        <f>INDEX('Mapping waste'!$D$5:$M$352,MATCH($B12,'Mapping waste'!$B$5:$B$352,0),MATCH(L$3,'Mapping waste'!$D$4:$M$4,0))*$D12</f>
        <v>0</v>
      </c>
      <c r="M12" s="31">
        <f>INDEX('Mapping waste'!$D$5:$M$352,MATCH($B12,'Mapping waste'!$B$5:$B$352,0),MATCH(M$3,'Mapping waste'!$D$4:$M$4,0))*$D12</f>
        <v>0</v>
      </c>
      <c r="N12" s="31">
        <f>INDEX('Mapping waste'!$D$5:$M$352,MATCH($B12,'Mapping waste'!$B$5:$B$352,0),MATCH(N$3,'Mapping waste'!$D$4:$M$4,0))*$D12</f>
        <v>27607.660000000003</v>
      </c>
      <c r="O12" s="31">
        <f>INDEX('Mapping waste'!$D$5:$M$352,MATCH($B12,'Mapping waste'!$B$5:$B$352,0),MATCH(O$3,'Mapping waste'!$D$4:$M$4,0))*$D12</f>
        <v>0</v>
      </c>
      <c r="P12" s="31">
        <f>INDEX('Mapping waste'!$D$5:$M$352,MATCH($B12,'Mapping waste'!$B$5:$B$352,0),MATCH(P$3,'Mapping waste'!$D$4:$M$4,0))*$D12</f>
        <v>0</v>
      </c>
      <c r="Q12" s="31">
        <f>INDEX('Mapping waste'!$D$5:$M$352,MATCH($B12,'Mapping waste'!$B$5:$B$352,0),MATCH(Q$3,'Mapping waste'!$D$4:$M$4,0))*$D12</f>
        <v>0</v>
      </c>
    </row>
    <row r="13" spans="1:17" x14ac:dyDescent="0.45">
      <c r="A13" s="20" t="s">
        <v>40</v>
      </c>
      <c r="B13" s="20" t="s">
        <v>41</v>
      </c>
      <c r="C13" s="20" t="s">
        <v>13</v>
      </c>
      <c r="D13" s="31">
        <f>INDEX('ONS data MYE 5'!$O$6:$O$445, MATCH($B13,'ONS data MYE 5'!$B$6:$B$445,0))</f>
        <v>146728</v>
      </c>
      <c r="E13" s="31">
        <f>INDEX('ONS data MYE 5'!$P$6:$P$445, MATCH($B13,'ONS data MYE 5'!$B$6:$B$445,0))</f>
        <v>691</v>
      </c>
      <c r="F13" s="31">
        <f t="shared" si="0"/>
        <v>6.5381398237676702</v>
      </c>
      <c r="G13" s="31">
        <f t="shared" si="1"/>
        <v>42.747272355136744</v>
      </c>
      <c r="H13" s="31">
        <f>INDEX('Mapping waste'!$D$5:$M$352,MATCH($B13,'Mapping waste'!$B$5:$B$352,0),MATCH(H$3,'Mapping waste'!$D$4:$M$4,0))*$D13</f>
        <v>0</v>
      </c>
      <c r="I13" s="31">
        <f>INDEX('Mapping waste'!$D$5:$M$352,MATCH($B13,'Mapping waste'!$B$5:$B$352,0),MATCH(I$3,'Mapping waste'!$D$4:$M$4,0))*$D13</f>
        <v>0</v>
      </c>
      <c r="J13" s="31">
        <f>INDEX('Mapping waste'!$D$5:$M$352,MATCH($B13,'Mapping waste'!$B$5:$B$352,0),MATCH(J$3,'Mapping waste'!$D$4:$M$4,0))*$D13</f>
        <v>0</v>
      </c>
      <c r="K13" s="31">
        <f>INDEX('Mapping waste'!$D$5:$M$352,MATCH($B13,'Mapping waste'!$B$5:$B$352,0),MATCH(K$3,'Mapping waste'!$D$4:$M$4,0))*$D13</f>
        <v>0</v>
      </c>
      <c r="L13" s="31">
        <f>INDEX('Mapping waste'!$D$5:$M$352,MATCH($B13,'Mapping waste'!$B$5:$B$352,0),MATCH(L$3,'Mapping waste'!$D$4:$M$4,0))*$D13</f>
        <v>0</v>
      </c>
      <c r="M13" s="31">
        <f>INDEX('Mapping waste'!$D$5:$M$352,MATCH($B13,'Mapping waste'!$B$5:$B$352,0),MATCH(M$3,'Mapping waste'!$D$4:$M$4,0))*$D13</f>
        <v>0</v>
      </c>
      <c r="N13" s="31">
        <f>INDEX('Mapping waste'!$D$5:$M$352,MATCH($B13,'Mapping waste'!$B$5:$B$352,0),MATCH(N$3,'Mapping waste'!$D$4:$M$4,0))*$D13</f>
        <v>146728</v>
      </c>
      <c r="O13" s="31">
        <f>INDEX('Mapping waste'!$D$5:$M$352,MATCH($B13,'Mapping waste'!$B$5:$B$352,0),MATCH(O$3,'Mapping waste'!$D$4:$M$4,0))*$D13</f>
        <v>0</v>
      </c>
      <c r="P13" s="31">
        <f>INDEX('Mapping waste'!$D$5:$M$352,MATCH($B13,'Mapping waste'!$B$5:$B$352,0),MATCH(P$3,'Mapping waste'!$D$4:$M$4,0))*$D13</f>
        <v>0</v>
      </c>
      <c r="Q13" s="31">
        <f>INDEX('Mapping waste'!$D$5:$M$352,MATCH($B13,'Mapping waste'!$B$5:$B$352,0),MATCH(Q$3,'Mapping waste'!$D$4:$M$4,0))*$D13</f>
        <v>0</v>
      </c>
    </row>
    <row r="14" spans="1:17" x14ac:dyDescent="0.45">
      <c r="A14" s="20" t="s">
        <v>42</v>
      </c>
      <c r="B14" s="20" t="s">
        <v>43</v>
      </c>
      <c r="C14" s="20" t="s">
        <v>13</v>
      </c>
      <c r="D14" s="31">
        <f>INDEX('ONS data MYE 5'!$O$6:$O$445, MATCH($B14,'ONS data MYE 5'!$B$6:$B$445,0))</f>
        <v>100895</v>
      </c>
      <c r="E14" s="31">
        <f>INDEX('ONS data MYE 5'!$P$6:$P$445, MATCH($B14,'ONS data MYE 5'!$B$6:$B$445,0))</f>
        <v>998</v>
      </c>
      <c r="F14" s="31">
        <f t="shared" si="0"/>
        <v>6.9057532763114642</v>
      </c>
      <c r="G14" s="31">
        <f t="shared" si="1"/>
        <v>47.68942831328652</v>
      </c>
      <c r="H14" s="31">
        <f>INDEX('Mapping waste'!$D$5:$M$352,MATCH($B14,'Mapping waste'!$B$5:$B$352,0),MATCH(H$3,'Mapping waste'!$D$4:$M$4,0))*$D14</f>
        <v>0</v>
      </c>
      <c r="I14" s="31">
        <f>INDEX('Mapping waste'!$D$5:$M$352,MATCH($B14,'Mapping waste'!$B$5:$B$352,0),MATCH(I$3,'Mapping waste'!$D$4:$M$4,0))*$D14</f>
        <v>0</v>
      </c>
      <c r="J14" s="31">
        <f>INDEX('Mapping waste'!$D$5:$M$352,MATCH($B14,'Mapping waste'!$B$5:$B$352,0),MATCH(J$3,'Mapping waste'!$D$4:$M$4,0))*$D14</f>
        <v>0</v>
      </c>
      <c r="K14" s="31">
        <f>INDEX('Mapping waste'!$D$5:$M$352,MATCH($B14,'Mapping waste'!$B$5:$B$352,0),MATCH(K$3,'Mapping waste'!$D$4:$M$4,0))*$D14</f>
        <v>0</v>
      </c>
      <c r="L14" s="31">
        <f>INDEX('Mapping waste'!$D$5:$M$352,MATCH($B14,'Mapping waste'!$B$5:$B$352,0),MATCH(L$3,'Mapping waste'!$D$4:$M$4,0))*$D14</f>
        <v>0</v>
      </c>
      <c r="M14" s="31">
        <f>INDEX('Mapping waste'!$D$5:$M$352,MATCH($B14,'Mapping waste'!$B$5:$B$352,0),MATCH(M$3,'Mapping waste'!$D$4:$M$4,0))*$D14</f>
        <v>0</v>
      </c>
      <c r="N14" s="31">
        <f>INDEX('Mapping waste'!$D$5:$M$352,MATCH($B14,'Mapping waste'!$B$5:$B$352,0),MATCH(N$3,'Mapping waste'!$D$4:$M$4,0))*$D14</f>
        <v>100895</v>
      </c>
      <c r="O14" s="31">
        <f>INDEX('Mapping waste'!$D$5:$M$352,MATCH($B14,'Mapping waste'!$B$5:$B$352,0),MATCH(O$3,'Mapping waste'!$D$4:$M$4,0))*$D14</f>
        <v>0</v>
      </c>
      <c r="P14" s="31">
        <f>INDEX('Mapping waste'!$D$5:$M$352,MATCH($B14,'Mapping waste'!$B$5:$B$352,0),MATCH(P$3,'Mapping waste'!$D$4:$M$4,0))*$D14</f>
        <v>0</v>
      </c>
      <c r="Q14" s="31">
        <f>INDEX('Mapping waste'!$D$5:$M$352,MATCH($B14,'Mapping waste'!$B$5:$B$352,0),MATCH(Q$3,'Mapping waste'!$D$4:$M$4,0))*$D14</f>
        <v>0</v>
      </c>
    </row>
    <row r="15" spans="1:17" x14ac:dyDescent="0.45">
      <c r="A15" s="20" t="s">
        <v>44</v>
      </c>
      <c r="B15" s="20" t="s">
        <v>45</v>
      </c>
      <c r="C15" s="20" t="s">
        <v>13</v>
      </c>
      <c r="D15" s="31">
        <f>INDEX('ONS data MYE 5'!$O$6:$O$445, MATCH($B15,'ONS data MYE 5'!$B$6:$B$445,0))</f>
        <v>128302</v>
      </c>
      <c r="E15" s="31">
        <f>INDEX('ONS data MYE 5'!$P$6:$P$445, MATCH($B15,'ONS data MYE 5'!$B$6:$B$445,0))</f>
        <v>342</v>
      </c>
      <c r="F15" s="31">
        <f t="shared" si="0"/>
        <v>5.8348107370626048</v>
      </c>
      <c r="G15" s="31">
        <f t="shared" si="1"/>
        <v>34.04501633734106</v>
      </c>
      <c r="H15" s="31">
        <f>INDEX('Mapping waste'!$D$5:$M$352,MATCH($B15,'Mapping waste'!$B$5:$B$352,0),MATCH(H$3,'Mapping waste'!$D$4:$M$4,0))*$D15</f>
        <v>105207.64</v>
      </c>
      <c r="I15" s="31">
        <f>INDEX('Mapping waste'!$D$5:$M$352,MATCH($B15,'Mapping waste'!$B$5:$B$352,0),MATCH(I$3,'Mapping waste'!$D$4:$M$4,0))*$D15</f>
        <v>0</v>
      </c>
      <c r="J15" s="31">
        <f>INDEX('Mapping waste'!$D$5:$M$352,MATCH($B15,'Mapping waste'!$B$5:$B$352,0),MATCH(J$3,'Mapping waste'!$D$4:$M$4,0))*$D15</f>
        <v>0</v>
      </c>
      <c r="K15" s="31">
        <f>INDEX('Mapping waste'!$D$5:$M$352,MATCH($B15,'Mapping waste'!$B$5:$B$352,0),MATCH(K$3,'Mapping waste'!$D$4:$M$4,0))*$D15</f>
        <v>0</v>
      </c>
      <c r="L15" s="31">
        <f>INDEX('Mapping waste'!$D$5:$M$352,MATCH($B15,'Mapping waste'!$B$5:$B$352,0),MATCH(L$3,'Mapping waste'!$D$4:$M$4,0))*$D15</f>
        <v>0</v>
      </c>
      <c r="M15" s="31">
        <f>INDEX('Mapping waste'!$D$5:$M$352,MATCH($B15,'Mapping waste'!$B$5:$B$352,0),MATCH(M$3,'Mapping waste'!$D$4:$M$4,0))*$D15</f>
        <v>0</v>
      </c>
      <c r="N15" s="31">
        <f>INDEX('Mapping waste'!$D$5:$M$352,MATCH($B15,'Mapping waste'!$B$5:$B$352,0),MATCH(N$3,'Mapping waste'!$D$4:$M$4,0))*$D15</f>
        <v>23094.36</v>
      </c>
      <c r="O15" s="31">
        <f>INDEX('Mapping waste'!$D$5:$M$352,MATCH($B15,'Mapping waste'!$B$5:$B$352,0),MATCH(O$3,'Mapping waste'!$D$4:$M$4,0))*$D15</f>
        <v>0</v>
      </c>
      <c r="P15" s="31">
        <f>INDEX('Mapping waste'!$D$5:$M$352,MATCH($B15,'Mapping waste'!$B$5:$B$352,0),MATCH(P$3,'Mapping waste'!$D$4:$M$4,0))*$D15</f>
        <v>0</v>
      </c>
      <c r="Q15" s="31">
        <f>INDEX('Mapping waste'!$D$5:$M$352,MATCH($B15,'Mapping waste'!$B$5:$B$352,0),MATCH(Q$3,'Mapping waste'!$D$4:$M$4,0))*$D15</f>
        <v>0</v>
      </c>
    </row>
    <row r="16" spans="1:17" x14ac:dyDescent="0.45">
      <c r="A16" s="20" t="s">
        <v>46</v>
      </c>
      <c r="B16" s="20" t="s">
        <v>47</v>
      </c>
      <c r="C16" s="20" t="s">
        <v>13</v>
      </c>
      <c r="D16" s="31">
        <f>INDEX('ONS data MYE 5'!$O$6:$O$445, MATCH($B16,'ONS data MYE 5'!$B$6:$B$445,0))</f>
        <v>88804</v>
      </c>
      <c r="E16" s="31">
        <f>INDEX('ONS data MYE 5'!$P$6:$P$445, MATCH($B16,'ONS data MYE 5'!$B$6:$B$445,0))</f>
        <v>1000</v>
      </c>
      <c r="F16" s="31">
        <f t="shared" si="0"/>
        <v>6.9077552789821368</v>
      </c>
      <c r="G16" s="31">
        <f t="shared" si="1"/>
        <v>47.717082994305578</v>
      </c>
      <c r="H16" s="31">
        <f>INDEX('Mapping waste'!$D$5:$M$352,MATCH($B16,'Mapping waste'!$B$5:$B$352,0),MATCH(H$3,'Mapping waste'!$D$4:$M$4,0))*$D16</f>
        <v>0</v>
      </c>
      <c r="I16" s="31">
        <f>INDEX('Mapping waste'!$D$5:$M$352,MATCH($B16,'Mapping waste'!$B$5:$B$352,0),MATCH(I$3,'Mapping waste'!$D$4:$M$4,0))*$D16</f>
        <v>0</v>
      </c>
      <c r="J16" s="31">
        <f>INDEX('Mapping waste'!$D$5:$M$352,MATCH($B16,'Mapping waste'!$B$5:$B$352,0),MATCH(J$3,'Mapping waste'!$D$4:$M$4,0))*$D16</f>
        <v>0</v>
      </c>
      <c r="K16" s="31">
        <f>INDEX('Mapping waste'!$D$5:$M$352,MATCH($B16,'Mapping waste'!$B$5:$B$352,0),MATCH(K$3,'Mapping waste'!$D$4:$M$4,0))*$D16</f>
        <v>0</v>
      </c>
      <c r="L16" s="31">
        <f>INDEX('Mapping waste'!$D$5:$M$352,MATCH($B16,'Mapping waste'!$B$5:$B$352,0),MATCH(L$3,'Mapping waste'!$D$4:$M$4,0))*$D16</f>
        <v>0</v>
      </c>
      <c r="M16" s="31">
        <f>INDEX('Mapping waste'!$D$5:$M$352,MATCH($B16,'Mapping waste'!$B$5:$B$352,0),MATCH(M$3,'Mapping waste'!$D$4:$M$4,0))*$D16</f>
        <v>0</v>
      </c>
      <c r="N16" s="31">
        <f>INDEX('Mapping waste'!$D$5:$M$352,MATCH($B16,'Mapping waste'!$B$5:$B$352,0),MATCH(N$3,'Mapping waste'!$D$4:$M$4,0))*$D16</f>
        <v>88804</v>
      </c>
      <c r="O16" s="31">
        <f>INDEX('Mapping waste'!$D$5:$M$352,MATCH($B16,'Mapping waste'!$B$5:$B$352,0),MATCH(O$3,'Mapping waste'!$D$4:$M$4,0))*$D16</f>
        <v>0</v>
      </c>
      <c r="P16" s="31">
        <f>INDEX('Mapping waste'!$D$5:$M$352,MATCH($B16,'Mapping waste'!$B$5:$B$352,0),MATCH(P$3,'Mapping waste'!$D$4:$M$4,0))*$D16</f>
        <v>0</v>
      </c>
      <c r="Q16" s="31">
        <f>INDEX('Mapping waste'!$D$5:$M$352,MATCH($B16,'Mapping waste'!$B$5:$B$352,0),MATCH(Q$3,'Mapping waste'!$D$4:$M$4,0))*$D16</f>
        <v>0</v>
      </c>
    </row>
    <row r="17" spans="1:17" x14ac:dyDescent="0.45">
      <c r="A17" s="20" t="s">
        <v>48</v>
      </c>
      <c r="B17" s="20" t="s">
        <v>49</v>
      </c>
      <c r="C17" s="20" t="s">
        <v>13</v>
      </c>
      <c r="D17" s="31">
        <f>INDEX('ONS data MYE 5'!$O$6:$O$445, MATCH($B17,'ONS data MYE 5'!$B$6:$B$445,0))</f>
        <v>91940</v>
      </c>
      <c r="E17" s="31">
        <f>INDEX('ONS data MYE 5'!$P$6:$P$445, MATCH($B17,'ONS data MYE 5'!$B$6:$B$445,0))</f>
        <v>4290</v>
      </c>
      <c r="F17" s="31">
        <f t="shared" si="0"/>
        <v>8.3640420119220629</v>
      </c>
      <c r="G17" s="31">
        <f t="shared" si="1"/>
        <v>69.957198777197263</v>
      </c>
      <c r="H17" s="31">
        <f>INDEX('Mapping waste'!$D$5:$M$352,MATCH($B17,'Mapping waste'!$B$5:$B$352,0),MATCH(H$3,'Mapping waste'!$D$4:$M$4,0))*$D17</f>
        <v>0</v>
      </c>
      <c r="I17" s="31">
        <f>INDEX('Mapping waste'!$D$5:$M$352,MATCH($B17,'Mapping waste'!$B$5:$B$352,0),MATCH(I$3,'Mapping waste'!$D$4:$M$4,0))*$D17</f>
        <v>0</v>
      </c>
      <c r="J17" s="31">
        <f>INDEX('Mapping waste'!$D$5:$M$352,MATCH($B17,'Mapping waste'!$B$5:$B$352,0),MATCH(J$3,'Mapping waste'!$D$4:$M$4,0))*$D17</f>
        <v>0</v>
      </c>
      <c r="K17" s="31">
        <f>INDEX('Mapping waste'!$D$5:$M$352,MATCH($B17,'Mapping waste'!$B$5:$B$352,0),MATCH(K$3,'Mapping waste'!$D$4:$M$4,0))*$D17</f>
        <v>0</v>
      </c>
      <c r="L17" s="31">
        <f>INDEX('Mapping waste'!$D$5:$M$352,MATCH($B17,'Mapping waste'!$B$5:$B$352,0),MATCH(L$3,'Mapping waste'!$D$4:$M$4,0))*$D17</f>
        <v>0</v>
      </c>
      <c r="M17" s="31">
        <f>INDEX('Mapping waste'!$D$5:$M$352,MATCH($B17,'Mapping waste'!$B$5:$B$352,0),MATCH(M$3,'Mapping waste'!$D$4:$M$4,0))*$D17</f>
        <v>0</v>
      </c>
      <c r="N17" s="31">
        <f>INDEX('Mapping waste'!$D$5:$M$352,MATCH($B17,'Mapping waste'!$B$5:$B$352,0),MATCH(N$3,'Mapping waste'!$D$4:$M$4,0))*$D17</f>
        <v>91940</v>
      </c>
      <c r="O17" s="31">
        <f>INDEX('Mapping waste'!$D$5:$M$352,MATCH($B17,'Mapping waste'!$B$5:$B$352,0),MATCH(O$3,'Mapping waste'!$D$4:$M$4,0))*$D17</f>
        <v>0</v>
      </c>
      <c r="P17" s="31">
        <f>INDEX('Mapping waste'!$D$5:$M$352,MATCH($B17,'Mapping waste'!$B$5:$B$352,0),MATCH(P$3,'Mapping waste'!$D$4:$M$4,0))*$D17</f>
        <v>0</v>
      </c>
      <c r="Q17" s="31">
        <f>INDEX('Mapping waste'!$D$5:$M$352,MATCH($B17,'Mapping waste'!$B$5:$B$352,0),MATCH(Q$3,'Mapping waste'!$D$4:$M$4,0))*$D17</f>
        <v>0</v>
      </c>
    </row>
    <row r="18" spans="1:17" x14ac:dyDescent="0.45">
      <c r="A18" s="20" t="s">
        <v>82</v>
      </c>
      <c r="B18" s="20" t="s">
        <v>83</v>
      </c>
      <c r="C18" s="20" t="s">
        <v>13</v>
      </c>
      <c r="D18" s="31">
        <f>INDEX('ONS data MYE 5'!$O$6:$O$445, MATCH($B18,'ONS data MYE 5'!$B$6:$B$445,0))</f>
        <v>186596</v>
      </c>
      <c r="E18" s="31">
        <f>INDEX('ONS data MYE 5'!$P$6:$P$445, MATCH($B18,'ONS data MYE 5'!$B$6:$B$445,0))</f>
        <v>543</v>
      </c>
      <c r="F18" s="31">
        <f t="shared" si="0"/>
        <v>6.2971093199339352</v>
      </c>
      <c r="G18" s="31">
        <f t="shared" si="1"/>
        <v>39.653585787198828</v>
      </c>
      <c r="H18" s="31">
        <f>INDEX('Mapping waste'!$D$5:$M$352,MATCH($B18,'Mapping waste'!$B$5:$B$352,0),MATCH(H$3,'Mapping waste'!$D$4:$M$4,0))*$D18</f>
        <v>186596</v>
      </c>
      <c r="I18" s="31">
        <f>INDEX('Mapping waste'!$D$5:$M$352,MATCH($B18,'Mapping waste'!$B$5:$B$352,0),MATCH(I$3,'Mapping waste'!$D$4:$M$4,0))*$D18</f>
        <v>0</v>
      </c>
      <c r="J18" s="31">
        <f>INDEX('Mapping waste'!$D$5:$M$352,MATCH($B18,'Mapping waste'!$B$5:$B$352,0),MATCH(J$3,'Mapping waste'!$D$4:$M$4,0))*$D18</f>
        <v>0</v>
      </c>
      <c r="K18" s="31">
        <f>INDEX('Mapping waste'!$D$5:$M$352,MATCH($B18,'Mapping waste'!$B$5:$B$352,0),MATCH(K$3,'Mapping waste'!$D$4:$M$4,0))*$D18</f>
        <v>0</v>
      </c>
      <c r="L18" s="31">
        <f>INDEX('Mapping waste'!$D$5:$M$352,MATCH($B18,'Mapping waste'!$B$5:$B$352,0),MATCH(L$3,'Mapping waste'!$D$4:$M$4,0))*$D18</f>
        <v>0</v>
      </c>
      <c r="M18" s="31">
        <f>INDEX('Mapping waste'!$D$5:$M$352,MATCH($B18,'Mapping waste'!$B$5:$B$352,0),MATCH(M$3,'Mapping waste'!$D$4:$M$4,0))*$D18</f>
        <v>0</v>
      </c>
      <c r="N18" s="31">
        <f>INDEX('Mapping waste'!$D$5:$M$352,MATCH($B18,'Mapping waste'!$B$5:$B$352,0),MATCH(N$3,'Mapping waste'!$D$4:$M$4,0))*$D18</f>
        <v>0</v>
      </c>
      <c r="O18" s="31">
        <f>INDEX('Mapping waste'!$D$5:$M$352,MATCH($B18,'Mapping waste'!$B$5:$B$352,0),MATCH(O$3,'Mapping waste'!$D$4:$M$4,0))*$D18</f>
        <v>0</v>
      </c>
      <c r="P18" s="31">
        <f>INDEX('Mapping waste'!$D$5:$M$352,MATCH($B18,'Mapping waste'!$B$5:$B$352,0),MATCH(P$3,'Mapping waste'!$D$4:$M$4,0))*$D18</f>
        <v>0</v>
      </c>
      <c r="Q18" s="31">
        <f>INDEX('Mapping waste'!$D$5:$M$352,MATCH($B18,'Mapping waste'!$B$5:$B$352,0),MATCH(Q$3,'Mapping waste'!$D$4:$M$4,0))*$D18</f>
        <v>0</v>
      </c>
    </row>
    <row r="19" spans="1:17" x14ac:dyDescent="0.45">
      <c r="A19" s="20" t="s">
        <v>86</v>
      </c>
      <c r="B19" s="20" t="s">
        <v>87</v>
      </c>
      <c r="C19" s="20" t="s">
        <v>13</v>
      </c>
      <c r="D19" s="31">
        <f>INDEX('ONS data MYE 5'!$O$6:$O$445, MATCH($B19,'ONS data MYE 5'!$B$6:$B$445,0))</f>
        <v>159369</v>
      </c>
      <c r="E19" s="31">
        <f>INDEX('ONS data MYE 5'!$P$6:$P$445, MATCH($B19,'ONS data MYE 5'!$B$6:$B$445,0))</f>
        <v>335</v>
      </c>
      <c r="F19" s="31">
        <f t="shared" si="0"/>
        <v>5.8141305318250662</v>
      </c>
      <c r="G19" s="31">
        <f t="shared" si="1"/>
        <v>33.804113841100424</v>
      </c>
      <c r="H19" s="31">
        <f>INDEX('Mapping waste'!$D$5:$M$352,MATCH($B19,'Mapping waste'!$B$5:$B$352,0),MATCH(H$3,'Mapping waste'!$D$4:$M$4,0))*$D19</f>
        <v>159369</v>
      </c>
      <c r="I19" s="31">
        <f>INDEX('Mapping waste'!$D$5:$M$352,MATCH($B19,'Mapping waste'!$B$5:$B$352,0),MATCH(I$3,'Mapping waste'!$D$4:$M$4,0))*$D19</f>
        <v>0</v>
      </c>
      <c r="J19" s="31">
        <f>INDEX('Mapping waste'!$D$5:$M$352,MATCH($B19,'Mapping waste'!$B$5:$B$352,0),MATCH(J$3,'Mapping waste'!$D$4:$M$4,0))*$D19</f>
        <v>0</v>
      </c>
      <c r="K19" s="31">
        <f>INDEX('Mapping waste'!$D$5:$M$352,MATCH($B19,'Mapping waste'!$B$5:$B$352,0),MATCH(K$3,'Mapping waste'!$D$4:$M$4,0))*$D19</f>
        <v>0</v>
      </c>
      <c r="L19" s="31">
        <f>INDEX('Mapping waste'!$D$5:$M$352,MATCH($B19,'Mapping waste'!$B$5:$B$352,0),MATCH(L$3,'Mapping waste'!$D$4:$M$4,0))*$D19</f>
        <v>0</v>
      </c>
      <c r="M19" s="31">
        <f>INDEX('Mapping waste'!$D$5:$M$352,MATCH($B19,'Mapping waste'!$B$5:$B$352,0),MATCH(M$3,'Mapping waste'!$D$4:$M$4,0))*$D19</f>
        <v>0</v>
      </c>
      <c r="N19" s="31">
        <f>INDEX('Mapping waste'!$D$5:$M$352,MATCH($B19,'Mapping waste'!$B$5:$B$352,0),MATCH(N$3,'Mapping waste'!$D$4:$M$4,0))*$D19</f>
        <v>0</v>
      </c>
      <c r="O19" s="31">
        <f>INDEX('Mapping waste'!$D$5:$M$352,MATCH($B19,'Mapping waste'!$B$5:$B$352,0),MATCH(O$3,'Mapping waste'!$D$4:$M$4,0))*$D19</f>
        <v>0</v>
      </c>
      <c r="P19" s="31">
        <f>INDEX('Mapping waste'!$D$5:$M$352,MATCH($B19,'Mapping waste'!$B$5:$B$352,0),MATCH(P$3,'Mapping waste'!$D$4:$M$4,0))*$D19</f>
        <v>0</v>
      </c>
      <c r="Q19" s="31">
        <f>INDEX('Mapping waste'!$D$5:$M$352,MATCH($B19,'Mapping waste'!$B$5:$B$352,0),MATCH(Q$3,'Mapping waste'!$D$4:$M$4,0))*$D19</f>
        <v>0</v>
      </c>
    </row>
    <row r="20" spans="1:17" x14ac:dyDescent="0.45">
      <c r="A20" s="20" t="s">
        <v>88</v>
      </c>
      <c r="B20" s="20" t="s">
        <v>89</v>
      </c>
      <c r="C20" s="20" t="s">
        <v>13</v>
      </c>
      <c r="D20" s="31">
        <f>INDEX('ONS data MYE 5'!$O$6:$O$445, MATCH($B20,'ONS data MYE 5'!$B$6:$B$445,0))</f>
        <v>259591</v>
      </c>
      <c r="E20" s="31">
        <f>INDEX('ONS data MYE 5'!$P$6:$P$445, MATCH($B20,'ONS data MYE 5'!$B$6:$B$445,0))</f>
        <v>363</v>
      </c>
      <c r="F20" s="31">
        <f t="shared" si="0"/>
        <v>5.8944028342648505</v>
      </c>
      <c r="G20" s="31">
        <f t="shared" si="1"/>
        <v>34.743984772589499</v>
      </c>
      <c r="H20" s="31">
        <f>INDEX('Mapping waste'!$D$5:$M$352,MATCH($B20,'Mapping waste'!$B$5:$B$352,0),MATCH(H$3,'Mapping waste'!$D$4:$M$4,0))*$D20</f>
        <v>244015.53999999998</v>
      </c>
      <c r="I20" s="31">
        <f>INDEX('Mapping waste'!$D$5:$M$352,MATCH($B20,'Mapping waste'!$B$5:$B$352,0),MATCH(I$3,'Mapping waste'!$D$4:$M$4,0))*$D20</f>
        <v>0</v>
      </c>
      <c r="J20" s="31">
        <f>INDEX('Mapping waste'!$D$5:$M$352,MATCH($B20,'Mapping waste'!$B$5:$B$352,0),MATCH(J$3,'Mapping waste'!$D$4:$M$4,0))*$D20</f>
        <v>0</v>
      </c>
      <c r="K20" s="31">
        <f>INDEX('Mapping waste'!$D$5:$M$352,MATCH($B20,'Mapping waste'!$B$5:$B$352,0),MATCH(K$3,'Mapping waste'!$D$4:$M$4,0))*$D20</f>
        <v>0</v>
      </c>
      <c r="L20" s="31">
        <f>INDEX('Mapping waste'!$D$5:$M$352,MATCH($B20,'Mapping waste'!$B$5:$B$352,0),MATCH(L$3,'Mapping waste'!$D$4:$M$4,0))*$D20</f>
        <v>0</v>
      </c>
      <c r="M20" s="31">
        <f>INDEX('Mapping waste'!$D$5:$M$352,MATCH($B20,'Mapping waste'!$B$5:$B$352,0),MATCH(M$3,'Mapping waste'!$D$4:$M$4,0))*$D20</f>
        <v>0</v>
      </c>
      <c r="N20" s="31">
        <f>INDEX('Mapping waste'!$D$5:$M$352,MATCH($B20,'Mapping waste'!$B$5:$B$352,0),MATCH(N$3,'Mapping waste'!$D$4:$M$4,0))*$D20</f>
        <v>15575.46</v>
      </c>
      <c r="O20" s="31">
        <f>INDEX('Mapping waste'!$D$5:$M$352,MATCH($B20,'Mapping waste'!$B$5:$B$352,0),MATCH(O$3,'Mapping waste'!$D$4:$M$4,0))*$D20</f>
        <v>0</v>
      </c>
      <c r="P20" s="31">
        <f>INDEX('Mapping waste'!$D$5:$M$352,MATCH($B20,'Mapping waste'!$B$5:$B$352,0),MATCH(P$3,'Mapping waste'!$D$4:$M$4,0))*$D20</f>
        <v>0</v>
      </c>
      <c r="Q20" s="31">
        <f>INDEX('Mapping waste'!$D$5:$M$352,MATCH($B20,'Mapping waste'!$B$5:$B$352,0),MATCH(Q$3,'Mapping waste'!$D$4:$M$4,0))*$D20</f>
        <v>0</v>
      </c>
    </row>
    <row r="21" spans="1:17" x14ac:dyDescent="0.45">
      <c r="A21" s="20" t="s">
        <v>92</v>
      </c>
      <c r="B21" s="20" t="s">
        <v>93</v>
      </c>
      <c r="C21" s="20" t="s">
        <v>13</v>
      </c>
      <c r="D21" s="31">
        <f>INDEX('ONS data MYE 5'!$O$6:$O$445, MATCH($B21,'ONS data MYE 5'!$B$6:$B$445,0))</f>
        <v>85220</v>
      </c>
      <c r="E21" s="31">
        <f>INDEX('ONS data MYE 5'!$P$6:$P$445, MATCH($B21,'ONS data MYE 5'!$B$6:$B$445,0))</f>
        <v>131</v>
      </c>
      <c r="F21" s="31">
        <f t="shared" si="0"/>
        <v>4.8751973232011512</v>
      </c>
      <c r="G21" s="31">
        <f t="shared" si="1"/>
        <v>23.76754894014767</v>
      </c>
      <c r="H21" s="31">
        <f>INDEX('Mapping waste'!$D$5:$M$352,MATCH($B21,'Mapping waste'!$B$5:$B$352,0),MATCH(H$3,'Mapping waste'!$D$4:$M$4,0))*$D21</f>
        <v>85220</v>
      </c>
      <c r="I21" s="31">
        <f>INDEX('Mapping waste'!$D$5:$M$352,MATCH($B21,'Mapping waste'!$B$5:$B$352,0),MATCH(I$3,'Mapping waste'!$D$4:$M$4,0))*$D21</f>
        <v>0</v>
      </c>
      <c r="J21" s="31">
        <f>INDEX('Mapping waste'!$D$5:$M$352,MATCH($B21,'Mapping waste'!$B$5:$B$352,0),MATCH(J$3,'Mapping waste'!$D$4:$M$4,0))*$D21</f>
        <v>0</v>
      </c>
      <c r="K21" s="31">
        <f>INDEX('Mapping waste'!$D$5:$M$352,MATCH($B21,'Mapping waste'!$B$5:$B$352,0),MATCH(K$3,'Mapping waste'!$D$4:$M$4,0))*$D21</f>
        <v>0</v>
      </c>
      <c r="L21" s="31">
        <f>INDEX('Mapping waste'!$D$5:$M$352,MATCH($B21,'Mapping waste'!$B$5:$B$352,0),MATCH(L$3,'Mapping waste'!$D$4:$M$4,0))*$D21</f>
        <v>0</v>
      </c>
      <c r="M21" s="31">
        <f>INDEX('Mapping waste'!$D$5:$M$352,MATCH($B21,'Mapping waste'!$B$5:$B$352,0),MATCH(M$3,'Mapping waste'!$D$4:$M$4,0))*$D21</f>
        <v>0</v>
      </c>
      <c r="N21" s="31">
        <f>INDEX('Mapping waste'!$D$5:$M$352,MATCH($B21,'Mapping waste'!$B$5:$B$352,0),MATCH(N$3,'Mapping waste'!$D$4:$M$4,0))*$D21</f>
        <v>0</v>
      </c>
      <c r="O21" s="31">
        <f>INDEX('Mapping waste'!$D$5:$M$352,MATCH($B21,'Mapping waste'!$B$5:$B$352,0),MATCH(O$3,'Mapping waste'!$D$4:$M$4,0))*$D21</f>
        <v>0</v>
      </c>
      <c r="P21" s="31">
        <f>INDEX('Mapping waste'!$D$5:$M$352,MATCH($B21,'Mapping waste'!$B$5:$B$352,0),MATCH(P$3,'Mapping waste'!$D$4:$M$4,0))*$D21</f>
        <v>0</v>
      </c>
      <c r="Q21" s="31">
        <f>INDEX('Mapping waste'!$D$5:$M$352,MATCH($B21,'Mapping waste'!$B$5:$B$352,0),MATCH(Q$3,'Mapping waste'!$D$4:$M$4,0))*$D21</f>
        <v>0</v>
      </c>
    </row>
    <row r="22" spans="1:17" x14ac:dyDescent="0.45">
      <c r="A22" s="20" t="s">
        <v>94</v>
      </c>
      <c r="B22" s="20" t="s">
        <v>95</v>
      </c>
      <c r="C22" s="20" t="s">
        <v>13</v>
      </c>
      <c r="D22" s="31">
        <f>INDEX('ONS data MYE 5'!$O$6:$O$445, MATCH($B22,'ONS data MYE 5'!$B$6:$B$445,0))</f>
        <v>95975</v>
      </c>
      <c r="E22" s="31">
        <f>INDEX('ONS data MYE 5'!$P$6:$P$445, MATCH($B22,'ONS data MYE 5'!$B$6:$B$445,0))</f>
        <v>176</v>
      </c>
      <c r="F22" s="31">
        <f t="shared" si="0"/>
        <v>5.1704839950381514</v>
      </c>
      <c r="G22" s="31">
        <f t="shared" si="1"/>
        <v>26.733904742945683</v>
      </c>
      <c r="H22" s="31">
        <f>INDEX('Mapping waste'!$D$5:$M$352,MATCH($B22,'Mapping waste'!$B$5:$B$352,0),MATCH(H$3,'Mapping waste'!$D$4:$M$4,0))*$D22</f>
        <v>95975</v>
      </c>
      <c r="I22" s="31">
        <f>INDEX('Mapping waste'!$D$5:$M$352,MATCH($B22,'Mapping waste'!$B$5:$B$352,0),MATCH(I$3,'Mapping waste'!$D$4:$M$4,0))*$D22</f>
        <v>0</v>
      </c>
      <c r="J22" s="31">
        <f>INDEX('Mapping waste'!$D$5:$M$352,MATCH($B22,'Mapping waste'!$B$5:$B$352,0),MATCH(J$3,'Mapping waste'!$D$4:$M$4,0))*$D22</f>
        <v>0</v>
      </c>
      <c r="K22" s="31">
        <f>INDEX('Mapping waste'!$D$5:$M$352,MATCH($B22,'Mapping waste'!$B$5:$B$352,0),MATCH(K$3,'Mapping waste'!$D$4:$M$4,0))*$D22</f>
        <v>0</v>
      </c>
      <c r="L22" s="31">
        <f>INDEX('Mapping waste'!$D$5:$M$352,MATCH($B22,'Mapping waste'!$B$5:$B$352,0),MATCH(L$3,'Mapping waste'!$D$4:$M$4,0))*$D22</f>
        <v>0</v>
      </c>
      <c r="M22" s="31">
        <f>INDEX('Mapping waste'!$D$5:$M$352,MATCH($B22,'Mapping waste'!$B$5:$B$352,0),MATCH(M$3,'Mapping waste'!$D$4:$M$4,0))*$D22</f>
        <v>0</v>
      </c>
      <c r="N22" s="31">
        <f>INDEX('Mapping waste'!$D$5:$M$352,MATCH($B22,'Mapping waste'!$B$5:$B$352,0),MATCH(N$3,'Mapping waste'!$D$4:$M$4,0))*$D22</f>
        <v>0</v>
      </c>
      <c r="O22" s="31">
        <f>INDEX('Mapping waste'!$D$5:$M$352,MATCH($B22,'Mapping waste'!$B$5:$B$352,0),MATCH(O$3,'Mapping waste'!$D$4:$M$4,0))*$D22</f>
        <v>0</v>
      </c>
      <c r="P22" s="31">
        <f>INDEX('Mapping waste'!$D$5:$M$352,MATCH($B22,'Mapping waste'!$B$5:$B$352,0),MATCH(P$3,'Mapping waste'!$D$4:$M$4,0))*$D22</f>
        <v>0</v>
      </c>
      <c r="Q22" s="31">
        <f>INDEX('Mapping waste'!$D$5:$M$352,MATCH($B22,'Mapping waste'!$B$5:$B$352,0),MATCH(Q$3,'Mapping waste'!$D$4:$M$4,0))*$D22</f>
        <v>0</v>
      </c>
    </row>
    <row r="23" spans="1:17" x14ac:dyDescent="0.45">
      <c r="A23" s="20" t="s">
        <v>96</v>
      </c>
      <c r="B23" s="20" t="s">
        <v>97</v>
      </c>
      <c r="C23" s="20" t="s">
        <v>13</v>
      </c>
      <c r="D23" s="31">
        <f>INDEX('ONS data MYE 5'!$O$6:$O$445, MATCH($B23,'ONS data MYE 5'!$B$6:$B$445,0))</f>
        <v>171206</v>
      </c>
      <c r="E23" s="31">
        <f>INDEX('ONS data MYE 5'!$P$6:$P$445, MATCH($B23,'ONS data MYE 5'!$B$6:$B$445,0))</f>
        <v>189</v>
      </c>
      <c r="F23" s="31">
        <f t="shared" si="0"/>
        <v>5.2417470150596426</v>
      </c>
      <c r="G23" s="31">
        <f t="shared" si="1"/>
        <v>27.475911769886672</v>
      </c>
      <c r="H23" s="31">
        <f>INDEX('Mapping waste'!$D$5:$M$352,MATCH($B23,'Mapping waste'!$B$5:$B$352,0),MATCH(H$3,'Mapping waste'!$D$4:$M$4,0))*$D23</f>
        <v>171206</v>
      </c>
      <c r="I23" s="31">
        <f>INDEX('Mapping waste'!$D$5:$M$352,MATCH($B23,'Mapping waste'!$B$5:$B$352,0),MATCH(I$3,'Mapping waste'!$D$4:$M$4,0))*$D23</f>
        <v>0</v>
      </c>
      <c r="J23" s="31">
        <f>INDEX('Mapping waste'!$D$5:$M$352,MATCH($B23,'Mapping waste'!$B$5:$B$352,0),MATCH(J$3,'Mapping waste'!$D$4:$M$4,0))*$D23</f>
        <v>0</v>
      </c>
      <c r="K23" s="31">
        <f>INDEX('Mapping waste'!$D$5:$M$352,MATCH($B23,'Mapping waste'!$B$5:$B$352,0),MATCH(K$3,'Mapping waste'!$D$4:$M$4,0))*$D23</f>
        <v>0</v>
      </c>
      <c r="L23" s="31">
        <f>INDEX('Mapping waste'!$D$5:$M$352,MATCH($B23,'Mapping waste'!$B$5:$B$352,0),MATCH(L$3,'Mapping waste'!$D$4:$M$4,0))*$D23</f>
        <v>0</v>
      </c>
      <c r="M23" s="31">
        <f>INDEX('Mapping waste'!$D$5:$M$352,MATCH($B23,'Mapping waste'!$B$5:$B$352,0),MATCH(M$3,'Mapping waste'!$D$4:$M$4,0))*$D23</f>
        <v>0</v>
      </c>
      <c r="N23" s="31">
        <f>INDEX('Mapping waste'!$D$5:$M$352,MATCH($B23,'Mapping waste'!$B$5:$B$352,0),MATCH(N$3,'Mapping waste'!$D$4:$M$4,0))*$D23</f>
        <v>0</v>
      </c>
      <c r="O23" s="31">
        <f>INDEX('Mapping waste'!$D$5:$M$352,MATCH($B23,'Mapping waste'!$B$5:$B$352,0),MATCH(O$3,'Mapping waste'!$D$4:$M$4,0))*$D23</f>
        <v>0</v>
      </c>
      <c r="P23" s="31">
        <f>INDEX('Mapping waste'!$D$5:$M$352,MATCH($B23,'Mapping waste'!$B$5:$B$352,0),MATCH(P$3,'Mapping waste'!$D$4:$M$4,0))*$D23</f>
        <v>0</v>
      </c>
      <c r="Q23" s="31">
        <f>INDEX('Mapping waste'!$D$5:$M$352,MATCH($B23,'Mapping waste'!$B$5:$B$352,0),MATCH(Q$3,'Mapping waste'!$D$4:$M$4,0))*$D23</f>
        <v>0</v>
      </c>
    </row>
    <row r="24" spans="1:17" x14ac:dyDescent="0.45">
      <c r="A24" s="20" t="s">
        <v>98</v>
      </c>
      <c r="B24" s="20" t="s">
        <v>99</v>
      </c>
      <c r="C24" s="20" t="s">
        <v>13</v>
      </c>
      <c r="D24" s="31">
        <f>INDEX('ONS data MYE 5'!$O$6:$O$445, MATCH($B24,'ONS data MYE 5'!$B$6:$B$445,0))</f>
        <v>148375</v>
      </c>
      <c r="E24" s="31">
        <f>INDEX('ONS data MYE 5'!$P$6:$P$445, MATCH($B24,'ONS data MYE 5'!$B$6:$B$445,0))</f>
        <v>243</v>
      </c>
      <c r="F24" s="31">
        <f t="shared" si="0"/>
        <v>5.4930614433405482</v>
      </c>
      <c r="G24" s="31">
        <f t="shared" si="1"/>
        <v>30.173724020314548</v>
      </c>
      <c r="H24" s="31">
        <f>INDEX('Mapping waste'!$D$5:$M$352,MATCH($B24,'Mapping waste'!$B$5:$B$352,0),MATCH(H$3,'Mapping waste'!$D$4:$M$4,0))*$D24</f>
        <v>148375</v>
      </c>
      <c r="I24" s="31">
        <f>INDEX('Mapping waste'!$D$5:$M$352,MATCH($B24,'Mapping waste'!$B$5:$B$352,0),MATCH(I$3,'Mapping waste'!$D$4:$M$4,0))*$D24</f>
        <v>0</v>
      </c>
      <c r="J24" s="31">
        <f>INDEX('Mapping waste'!$D$5:$M$352,MATCH($B24,'Mapping waste'!$B$5:$B$352,0),MATCH(J$3,'Mapping waste'!$D$4:$M$4,0))*$D24</f>
        <v>0</v>
      </c>
      <c r="K24" s="31">
        <f>INDEX('Mapping waste'!$D$5:$M$352,MATCH($B24,'Mapping waste'!$B$5:$B$352,0),MATCH(K$3,'Mapping waste'!$D$4:$M$4,0))*$D24</f>
        <v>0</v>
      </c>
      <c r="L24" s="31">
        <f>INDEX('Mapping waste'!$D$5:$M$352,MATCH($B24,'Mapping waste'!$B$5:$B$352,0),MATCH(L$3,'Mapping waste'!$D$4:$M$4,0))*$D24</f>
        <v>0</v>
      </c>
      <c r="M24" s="31">
        <f>INDEX('Mapping waste'!$D$5:$M$352,MATCH($B24,'Mapping waste'!$B$5:$B$352,0),MATCH(M$3,'Mapping waste'!$D$4:$M$4,0))*$D24</f>
        <v>0</v>
      </c>
      <c r="N24" s="31">
        <f>INDEX('Mapping waste'!$D$5:$M$352,MATCH($B24,'Mapping waste'!$B$5:$B$352,0),MATCH(N$3,'Mapping waste'!$D$4:$M$4,0))*$D24</f>
        <v>0</v>
      </c>
      <c r="O24" s="31">
        <f>INDEX('Mapping waste'!$D$5:$M$352,MATCH($B24,'Mapping waste'!$B$5:$B$352,0),MATCH(O$3,'Mapping waste'!$D$4:$M$4,0))*$D24</f>
        <v>0</v>
      </c>
      <c r="P24" s="31">
        <f>INDEX('Mapping waste'!$D$5:$M$352,MATCH($B24,'Mapping waste'!$B$5:$B$352,0),MATCH(P$3,'Mapping waste'!$D$4:$M$4,0))*$D24</f>
        <v>0</v>
      </c>
      <c r="Q24" s="31">
        <f>INDEX('Mapping waste'!$D$5:$M$352,MATCH($B24,'Mapping waste'!$B$5:$B$352,0),MATCH(Q$3,'Mapping waste'!$D$4:$M$4,0))*$D24</f>
        <v>0</v>
      </c>
    </row>
    <row r="25" spans="1:17" x14ac:dyDescent="0.45">
      <c r="A25" s="20" t="s">
        <v>100</v>
      </c>
      <c r="B25" s="20" t="s">
        <v>101</v>
      </c>
      <c r="C25" s="20" t="s">
        <v>13</v>
      </c>
      <c r="D25" s="31">
        <f>INDEX('ONS data MYE 5'!$O$6:$O$445, MATCH($B25,'ONS data MYE 5'!$B$6:$B$445,0))</f>
        <v>176185</v>
      </c>
      <c r="E25" s="31">
        <f>INDEX('ONS data MYE 5'!$P$6:$P$445, MATCH($B25,'ONS data MYE 5'!$B$6:$B$445,0))</f>
        <v>535</v>
      </c>
      <c r="F25" s="31">
        <f t="shared" si="0"/>
        <v>6.2822667468960063</v>
      </c>
      <c r="G25" s="31">
        <f t="shared" si="1"/>
        <v>39.466875479155327</v>
      </c>
      <c r="H25" s="31">
        <f>INDEX('Mapping waste'!$D$5:$M$352,MATCH($B25,'Mapping waste'!$B$5:$B$352,0),MATCH(H$3,'Mapping waste'!$D$4:$M$4,0))*$D25</f>
        <v>176185</v>
      </c>
      <c r="I25" s="31">
        <f>INDEX('Mapping waste'!$D$5:$M$352,MATCH($B25,'Mapping waste'!$B$5:$B$352,0),MATCH(I$3,'Mapping waste'!$D$4:$M$4,0))*$D25</f>
        <v>0</v>
      </c>
      <c r="J25" s="31">
        <f>INDEX('Mapping waste'!$D$5:$M$352,MATCH($B25,'Mapping waste'!$B$5:$B$352,0),MATCH(J$3,'Mapping waste'!$D$4:$M$4,0))*$D25</f>
        <v>0</v>
      </c>
      <c r="K25" s="31">
        <f>INDEX('Mapping waste'!$D$5:$M$352,MATCH($B25,'Mapping waste'!$B$5:$B$352,0),MATCH(K$3,'Mapping waste'!$D$4:$M$4,0))*$D25</f>
        <v>0</v>
      </c>
      <c r="L25" s="31">
        <f>INDEX('Mapping waste'!$D$5:$M$352,MATCH($B25,'Mapping waste'!$B$5:$B$352,0),MATCH(L$3,'Mapping waste'!$D$4:$M$4,0))*$D25</f>
        <v>0</v>
      </c>
      <c r="M25" s="31">
        <f>INDEX('Mapping waste'!$D$5:$M$352,MATCH($B25,'Mapping waste'!$B$5:$B$352,0),MATCH(M$3,'Mapping waste'!$D$4:$M$4,0))*$D25</f>
        <v>0</v>
      </c>
      <c r="N25" s="31">
        <f>INDEX('Mapping waste'!$D$5:$M$352,MATCH($B25,'Mapping waste'!$B$5:$B$352,0),MATCH(N$3,'Mapping waste'!$D$4:$M$4,0))*$D25</f>
        <v>0</v>
      </c>
      <c r="O25" s="31">
        <f>INDEX('Mapping waste'!$D$5:$M$352,MATCH($B25,'Mapping waste'!$B$5:$B$352,0),MATCH(O$3,'Mapping waste'!$D$4:$M$4,0))*$D25</f>
        <v>0</v>
      </c>
      <c r="P25" s="31">
        <f>INDEX('Mapping waste'!$D$5:$M$352,MATCH($B25,'Mapping waste'!$B$5:$B$352,0),MATCH(P$3,'Mapping waste'!$D$4:$M$4,0))*$D25</f>
        <v>0</v>
      </c>
      <c r="Q25" s="31">
        <f>INDEX('Mapping waste'!$D$5:$M$352,MATCH($B25,'Mapping waste'!$B$5:$B$352,0),MATCH(Q$3,'Mapping waste'!$D$4:$M$4,0))*$D25</f>
        <v>0</v>
      </c>
    </row>
    <row r="26" spans="1:17" x14ac:dyDescent="0.45">
      <c r="A26" s="20" t="s">
        <v>118</v>
      </c>
      <c r="B26" s="20" t="s">
        <v>119</v>
      </c>
      <c r="C26" s="20" t="s">
        <v>13</v>
      </c>
      <c r="D26" s="31">
        <f>INDEX('ONS data MYE 5'!$O$6:$O$445, MATCH($B26,'ONS data MYE 5'!$B$6:$B$445,0))</f>
        <v>131857</v>
      </c>
      <c r="E26" s="31">
        <f>INDEX('ONS data MYE 5'!$P$6:$P$445, MATCH($B26,'ONS data MYE 5'!$B$6:$B$445,0))</f>
        <v>101</v>
      </c>
      <c r="F26" s="31">
        <f t="shared" si="0"/>
        <v>4.6151205168412597</v>
      </c>
      <c r="G26" s="31">
        <f t="shared" si="1"/>
        <v>21.299337384969135</v>
      </c>
      <c r="H26" s="31">
        <f>INDEX('Mapping waste'!$D$5:$M$352,MATCH($B26,'Mapping waste'!$B$5:$B$352,0),MATCH(H$3,'Mapping waste'!$D$4:$M$4,0))*$D26</f>
        <v>131857</v>
      </c>
      <c r="I26" s="31">
        <f>INDEX('Mapping waste'!$D$5:$M$352,MATCH($B26,'Mapping waste'!$B$5:$B$352,0),MATCH(I$3,'Mapping waste'!$D$4:$M$4,0))*$D26</f>
        <v>0</v>
      </c>
      <c r="J26" s="31">
        <f>INDEX('Mapping waste'!$D$5:$M$352,MATCH($B26,'Mapping waste'!$B$5:$B$352,0),MATCH(J$3,'Mapping waste'!$D$4:$M$4,0))*$D26</f>
        <v>0</v>
      </c>
      <c r="K26" s="31">
        <f>INDEX('Mapping waste'!$D$5:$M$352,MATCH($B26,'Mapping waste'!$B$5:$B$352,0),MATCH(K$3,'Mapping waste'!$D$4:$M$4,0))*$D26</f>
        <v>0</v>
      </c>
      <c r="L26" s="31">
        <f>INDEX('Mapping waste'!$D$5:$M$352,MATCH($B26,'Mapping waste'!$B$5:$B$352,0),MATCH(L$3,'Mapping waste'!$D$4:$M$4,0))*$D26</f>
        <v>0</v>
      </c>
      <c r="M26" s="31">
        <f>INDEX('Mapping waste'!$D$5:$M$352,MATCH($B26,'Mapping waste'!$B$5:$B$352,0),MATCH(M$3,'Mapping waste'!$D$4:$M$4,0))*$D26</f>
        <v>0</v>
      </c>
      <c r="N26" s="31">
        <f>INDEX('Mapping waste'!$D$5:$M$352,MATCH($B26,'Mapping waste'!$B$5:$B$352,0),MATCH(N$3,'Mapping waste'!$D$4:$M$4,0))*$D26</f>
        <v>0</v>
      </c>
      <c r="O26" s="31">
        <f>INDEX('Mapping waste'!$D$5:$M$352,MATCH($B26,'Mapping waste'!$B$5:$B$352,0),MATCH(O$3,'Mapping waste'!$D$4:$M$4,0))*$D26</f>
        <v>0</v>
      </c>
      <c r="P26" s="31">
        <f>INDEX('Mapping waste'!$D$5:$M$352,MATCH($B26,'Mapping waste'!$B$5:$B$352,0),MATCH(P$3,'Mapping waste'!$D$4:$M$4,0))*$D26</f>
        <v>0</v>
      </c>
      <c r="Q26" s="31">
        <f>INDEX('Mapping waste'!$D$5:$M$352,MATCH($B26,'Mapping waste'!$B$5:$B$352,0),MATCH(Q$3,'Mapping waste'!$D$4:$M$4,0))*$D26</f>
        <v>0</v>
      </c>
    </row>
    <row r="27" spans="1:17" x14ac:dyDescent="0.45">
      <c r="A27" s="20" t="s">
        <v>120</v>
      </c>
      <c r="B27" s="20" t="s">
        <v>121</v>
      </c>
      <c r="C27" s="20" t="s">
        <v>13</v>
      </c>
      <c r="D27" s="31">
        <f>INDEX('ONS data MYE 5'!$O$6:$O$445, MATCH($B27,'ONS data MYE 5'!$B$6:$B$445,0))</f>
        <v>125173</v>
      </c>
      <c r="E27" s="31">
        <f>INDEX('ONS data MYE 5'!$P$6:$P$445, MATCH($B27,'ONS data MYE 5'!$B$6:$B$445,0))</f>
        <v>227</v>
      </c>
      <c r="F27" s="31">
        <f t="shared" si="0"/>
        <v>5.4249500174814029</v>
      </c>
      <c r="G27" s="31">
        <f t="shared" si="1"/>
        <v>29.430082692171474</v>
      </c>
      <c r="H27" s="31">
        <f>INDEX('Mapping waste'!$D$5:$M$352,MATCH($B27,'Mapping waste'!$B$5:$B$352,0),MATCH(H$3,'Mapping waste'!$D$4:$M$4,0))*$D27</f>
        <v>125173</v>
      </c>
      <c r="I27" s="31">
        <f>INDEX('Mapping waste'!$D$5:$M$352,MATCH($B27,'Mapping waste'!$B$5:$B$352,0),MATCH(I$3,'Mapping waste'!$D$4:$M$4,0))*$D27</f>
        <v>0</v>
      </c>
      <c r="J27" s="31">
        <f>INDEX('Mapping waste'!$D$5:$M$352,MATCH($B27,'Mapping waste'!$B$5:$B$352,0),MATCH(J$3,'Mapping waste'!$D$4:$M$4,0))*$D27</f>
        <v>0</v>
      </c>
      <c r="K27" s="31">
        <f>INDEX('Mapping waste'!$D$5:$M$352,MATCH($B27,'Mapping waste'!$B$5:$B$352,0),MATCH(K$3,'Mapping waste'!$D$4:$M$4,0))*$D27</f>
        <v>0</v>
      </c>
      <c r="L27" s="31">
        <f>INDEX('Mapping waste'!$D$5:$M$352,MATCH($B27,'Mapping waste'!$B$5:$B$352,0),MATCH(L$3,'Mapping waste'!$D$4:$M$4,0))*$D27</f>
        <v>0</v>
      </c>
      <c r="M27" s="31">
        <f>INDEX('Mapping waste'!$D$5:$M$352,MATCH($B27,'Mapping waste'!$B$5:$B$352,0),MATCH(M$3,'Mapping waste'!$D$4:$M$4,0))*$D27</f>
        <v>0</v>
      </c>
      <c r="N27" s="31">
        <f>INDEX('Mapping waste'!$D$5:$M$352,MATCH($B27,'Mapping waste'!$B$5:$B$352,0),MATCH(N$3,'Mapping waste'!$D$4:$M$4,0))*$D27</f>
        <v>0</v>
      </c>
      <c r="O27" s="31">
        <f>INDEX('Mapping waste'!$D$5:$M$352,MATCH($B27,'Mapping waste'!$B$5:$B$352,0),MATCH(O$3,'Mapping waste'!$D$4:$M$4,0))*$D27</f>
        <v>0</v>
      </c>
      <c r="P27" s="31">
        <f>INDEX('Mapping waste'!$D$5:$M$352,MATCH($B27,'Mapping waste'!$B$5:$B$352,0),MATCH(P$3,'Mapping waste'!$D$4:$M$4,0))*$D27</f>
        <v>0</v>
      </c>
      <c r="Q27" s="31">
        <f>INDEX('Mapping waste'!$D$5:$M$352,MATCH($B27,'Mapping waste'!$B$5:$B$352,0),MATCH(Q$3,'Mapping waste'!$D$4:$M$4,0))*$D27</f>
        <v>0</v>
      </c>
    </row>
    <row r="28" spans="1:17" x14ac:dyDescent="0.45">
      <c r="A28" s="20" t="s">
        <v>122</v>
      </c>
      <c r="B28" s="20" t="s">
        <v>123</v>
      </c>
      <c r="C28" s="20" t="s">
        <v>13</v>
      </c>
      <c r="D28" s="31">
        <f>INDEX('ONS data MYE 5'!$O$6:$O$445, MATCH($B28,'ONS data MYE 5'!$B$6:$B$445,0))</f>
        <v>148579</v>
      </c>
      <c r="E28" s="31">
        <f>INDEX('ONS data MYE 5'!$P$6:$P$445, MATCH($B28,'ONS data MYE 5'!$B$6:$B$445,0))</f>
        <v>103</v>
      </c>
      <c r="F28" s="31">
        <f t="shared" si="0"/>
        <v>4.6347289882296359</v>
      </c>
      <c r="G28" s="31">
        <f t="shared" si="1"/>
        <v>21.480712794336103</v>
      </c>
      <c r="H28" s="31">
        <f>INDEX('Mapping waste'!$D$5:$M$352,MATCH($B28,'Mapping waste'!$B$5:$B$352,0),MATCH(H$3,'Mapping waste'!$D$4:$M$4,0))*$D28</f>
        <v>148579</v>
      </c>
      <c r="I28" s="31">
        <f>INDEX('Mapping waste'!$D$5:$M$352,MATCH($B28,'Mapping waste'!$B$5:$B$352,0),MATCH(I$3,'Mapping waste'!$D$4:$M$4,0))*$D28</f>
        <v>0</v>
      </c>
      <c r="J28" s="31">
        <f>INDEX('Mapping waste'!$D$5:$M$352,MATCH($B28,'Mapping waste'!$B$5:$B$352,0),MATCH(J$3,'Mapping waste'!$D$4:$M$4,0))*$D28</f>
        <v>0</v>
      </c>
      <c r="K28" s="31">
        <f>INDEX('Mapping waste'!$D$5:$M$352,MATCH($B28,'Mapping waste'!$B$5:$B$352,0),MATCH(K$3,'Mapping waste'!$D$4:$M$4,0))*$D28</f>
        <v>0</v>
      </c>
      <c r="L28" s="31">
        <f>INDEX('Mapping waste'!$D$5:$M$352,MATCH($B28,'Mapping waste'!$B$5:$B$352,0),MATCH(L$3,'Mapping waste'!$D$4:$M$4,0))*$D28</f>
        <v>0</v>
      </c>
      <c r="M28" s="31">
        <f>INDEX('Mapping waste'!$D$5:$M$352,MATCH($B28,'Mapping waste'!$B$5:$B$352,0),MATCH(M$3,'Mapping waste'!$D$4:$M$4,0))*$D28</f>
        <v>0</v>
      </c>
      <c r="N28" s="31">
        <f>INDEX('Mapping waste'!$D$5:$M$352,MATCH($B28,'Mapping waste'!$B$5:$B$352,0),MATCH(N$3,'Mapping waste'!$D$4:$M$4,0))*$D28</f>
        <v>0</v>
      </c>
      <c r="O28" s="31">
        <f>INDEX('Mapping waste'!$D$5:$M$352,MATCH($B28,'Mapping waste'!$B$5:$B$352,0),MATCH(O$3,'Mapping waste'!$D$4:$M$4,0))*$D28</f>
        <v>0</v>
      </c>
      <c r="P28" s="31">
        <f>INDEX('Mapping waste'!$D$5:$M$352,MATCH($B28,'Mapping waste'!$B$5:$B$352,0),MATCH(P$3,'Mapping waste'!$D$4:$M$4,0))*$D28</f>
        <v>0</v>
      </c>
      <c r="Q28" s="31">
        <f>INDEX('Mapping waste'!$D$5:$M$352,MATCH($B28,'Mapping waste'!$B$5:$B$352,0),MATCH(Q$3,'Mapping waste'!$D$4:$M$4,0))*$D28</f>
        <v>0</v>
      </c>
    </row>
    <row r="29" spans="1:17" x14ac:dyDescent="0.45">
      <c r="A29" s="20" t="s">
        <v>124</v>
      </c>
      <c r="B29" s="20" t="s">
        <v>125</v>
      </c>
      <c r="C29" s="20" t="s">
        <v>13</v>
      </c>
      <c r="D29" s="31">
        <f>INDEX('ONS data MYE 5'!$O$6:$O$445, MATCH($B29,'ONS data MYE 5'!$B$6:$B$445,0))</f>
        <v>101829</v>
      </c>
      <c r="E29" s="31">
        <f>INDEX('ONS data MYE 5'!$P$6:$P$445, MATCH($B29,'ONS data MYE 5'!$B$6:$B$445,0))</f>
        <v>106</v>
      </c>
      <c r="F29" s="31">
        <f t="shared" si="0"/>
        <v>4.6634390941120669</v>
      </c>
      <c r="G29" s="31">
        <f t="shared" si="1"/>
        <v>21.747664184492777</v>
      </c>
      <c r="H29" s="31">
        <f>INDEX('Mapping waste'!$D$5:$M$352,MATCH($B29,'Mapping waste'!$B$5:$B$352,0),MATCH(H$3,'Mapping waste'!$D$4:$M$4,0))*$D29</f>
        <v>101829</v>
      </c>
      <c r="I29" s="31">
        <f>INDEX('Mapping waste'!$D$5:$M$352,MATCH($B29,'Mapping waste'!$B$5:$B$352,0),MATCH(I$3,'Mapping waste'!$D$4:$M$4,0))*$D29</f>
        <v>0</v>
      </c>
      <c r="J29" s="31">
        <f>INDEX('Mapping waste'!$D$5:$M$352,MATCH($B29,'Mapping waste'!$B$5:$B$352,0),MATCH(J$3,'Mapping waste'!$D$4:$M$4,0))*$D29</f>
        <v>0</v>
      </c>
      <c r="K29" s="31">
        <f>INDEX('Mapping waste'!$D$5:$M$352,MATCH($B29,'Mapping waste'!$B$5:$B$352,0),MATCH(K$3,'Mapping waste'!$D$4:$M$4,0))*$D29</f>
        <v>0</v>
      </c>
      <c r="L29" s="31">
        <f>INDEX('Mapping waste'!$D$5:$M$352,MATCH($B29,'Mapping waste'!$B$5:$B$352,0),MATCH(L$3,'Mapping waste'!$D$4:$M$4,0))*$D29</f>
        <v>0</v>
      </c>
      <c r="M29" s="31">
        <f>INDEX('Mapping waste'!$D$5:$M$352,MATCH($B29,'Mapping waste'!$B$5:$B$352,0),MATCH(M$3,'Mapping waste'!$D$4:$M$4,0))*$D29</f>
        <v>0</v>
      </c>
      <c r="N29" s="31">
        <f>INDEX('Mapping waste'!$D$5:$M$352,MATCH($B29,'Mapping waste'!$B$5:$B$352,0),MATCH(N$3,'Mapping waste'!$D$4:$M$4,0))*$D29</f>
        <v>0</v>
      </c>
      <c r="O29" s="31">
        <f>INDEX('Mapping waste'!$D$5:$M$352,MATCH($B29,'Mapping waste'!$B$5:$B$352,0),MATCH(O$3,'Mapping waste'!$D$4:$M$4,0))*$D29</f>
        <v>0</v>
      </c>
      <c r="P29" s="31">
        <f>INDEX('Mapping waste'!$D$5:$M$352,MATCH($B29,'Mapping waste'!$B$5:$B$352,0),MATCH(P$3,'Mapping waste'!$D$4:$M$4,0))*$D29</f>
        <v>0</v>
      </c>
      <c r="Q29" s="31">
        <f>INDEX('Mapping waste'!$D$5:$M$352,MATCH($B29,'Mapping waste'!$B$5:$B$352,0),MATCH(Q$3,'Mapping waste'!$D$4:$M$4,0))*$D29</f>
        <v>0</v>
      </c>
    </row>
    <row r="30" spans="1:17" x14ac:dyDescent="0.45">
      <c r="A30" s="20" t="s">
        <v>126</v>
      </c>
      <c r="B30" s="20" t="s">
        <v>127</v>
      </c>
      <c r="C30" s="20" t="s">
        <v>13</v>
      </c>
      <c r="D30" s="31">
        <f>INDEX('ONS data MYE 5'!$O$6:$O$445, MATCH($B30,'ONS data MYE 5'!$B$6:$B$445,0))</f>
        <v>133867</v>
      </c>
      <c r="E30" s="31">
        <f>INDEX('ONS data MYE 5'!$P$6:$P$445, MATCH($B30,'ONS data MYE 5'!$B$6:$B$445,0))</f>
        <v>3430</v>
      </c>
      <c r="F30" s="31">
        <f t="shared" si="0"/>
        <v>8.1403155401599854</v>
      </c>
      <c r="G30" s="31">
        <f t="shared" si="1"/>
        <v>66.264737093370158</v>
      </c>
      <c r="H30" s="31">
        <f>INDEX('Mapping waste'!$D$5:$M$352,MATCH($B30,'Mapping waste'!$B$5:$B$352,0),MATCH(H$3,'Mapping waste'!$D$4:$M$4,0))*$D30</f>
        <v>133867</v>
      </c>
      <c r="I30" s="31">
        <f>INDEX('Mapping waste'!$D$5:$M$352,MATCH($B30,'Mapping waste'!$B$5:$B$352,0),MATCH(I$3,'Mapping waste'!$D$4:$M$4,0))*$D30</f>
        <v>0</v>
      </c>
      <c r="J30" s="31">
        <f>INDEX('Mapping waste'!$D$5:$M$352,MATCH($B30,'Mapping waste'!$B$5:$B$352,0),MATCH(J$3,'Mapping waste'!$D$4:$M$4,0))*$D30</f>
        <v>0</v>
      </c>
      <c r="K30" s="31">
        <f>INDEX('Mapping waste'!$D$5:$M$352,MATCH($B30,'Mapping waste'!$B$5:$B$352,0),MATCH(K$3,'Mapping waste'!$D$4:$M$4,0))*$D30</f>
        <v>0</v>
      </c>
      <c r="L30" s="31">
        <f>INDEX('Mapping waste'!$D$5:$M$352,MATCH($B30,'Mapping waste'!$B$5:$B$352,0),MATCH(L$3,'Mapping waste'!$D$4:$M$4,0))*$D30</f>
        <v>0</v>
      </c>
      <c r="M30" s="31">
        <f>INDEX('Mapping waste'!$D$5:$M$352,MATCH($B30,'Mapping waste'!$B$5:$B$352,0),MATCH(M$3,'Mapping waste'!$D$4:$M$4,0))*$D30</f>
        <v>0</v>
      </c>
      <c r="N30" s="31">
        <f>INDEX('Mapping waste'!$D$5:$M$352,MATCH($B30,'Mapping waste'!$B$5:$B$352,0),MATCH(N$3,'Mapping waste'!$D$4:$M$4,0))*$D30</f>
        <v>0</v>
      </c>
      <c r="O30" s="31">
        <f>INDEX('Mapping waste'!$D$5:$M$352,MATCH($B30,'Mapping waste'!$B$5:$B$352,0),MATCH(O$3,'Mapping waste'!$D$4:$M$4,0))*$D30</f>
        <v>0</v>
      </c>
      <c r="P30" s="31">
        <f>INDEX('Mapping waste'!$D$5:$M$352,MATCH($B30,'Mapping waste'!$B$5:$B$352,0),MATCH(P$3,'Mapping waste'!$D$4:$M$4,0))*$D30</f>
        <v>0</v>
      </c>
      <c r="Q30" s="31">
        <f>INDEX('Mapping waste'!$D$5:$M$352,MATCH($B30,'Mapping waste'!$B$5:$B$352,0),MATCH(Q$3,'Mapping waste'!$D$4:$M$4,0))*$D30</f>
        <v>0</v>
      </c>
    </row>
    <row r="31" spans="1:17" x14ac:dyDescent="0.45">
      <c r="A31" s="20" t="s">
        <v>128</v>
      </c>
      <c r="B31" s="20" t="s">
        <v>129</v>
      </c>
      <c r="C31" s="20" t="s">
        <v>13</v>
      </c>
      <c r="D31" s="31">
        <f>INDEX('ONS data MYE 5'!$O$6:$O$445, MATCH($B31,'ONS data MYE 5'!$B$6:$B$445,0))</f>
        <v>125987</v>
      </c>
      <c r="E31" s="31">
        <f>INDEX('ONS data MYE 5'!$P$6:$P$445, MATCH($B31,'ONS data MYE 5'!$B$6:$B$445,0))</f>
        <v>139</v>
      </c>
      <c r="F31" s="31">
        <f t="shared" si="0"/>
        <v>4.9344739331306915</v>
      </c>
      <c r="G31" s="31">
        <f t="shared" si="1"/>
        <v>24.349032996746278</v>
      </c>
      <c r="H31" s="31">
        <f>INDEX('Mapping waste'!$D$5:$M$352,MATCH($B31,'Mapping waste'!$B$5:$B$352,0),MATCH(H$3,'Mapping waste'!$D$4:$M$4,0))*$D31</f>
        <v>125987</v>
      </c>
      <c r="I31" s="31">
        <f>INDEX('Mapping waste'!$D$5:$M$352,MATCH($B31,'Mapping waste'!$B$5:$B$352,0),MATCH(I$3,'Mapping waste'!$D$4:$M$4,0))*$D31</f>
        <v>0</v>
      </c>
      <c r="J31" s="31">
        <f>INDEX('Mapping waste'!$D$5:$M$352,MATCH($B31,'Mapping waste'!$B$5:$B$352,0),MATCH(J$3,'Mapping waste'!$D$4:$M$4,0))*$D31</f>
        <v>0</v>
      </c>
      <c r="K31" s="31">
        <f>INDEX('Mapping waste'!$D$5:$M$352,MATCH($B31,'Mapping waste'!$B$5:$B$352,0),MATCH(K$3,'Mapping waste'!$D$4:$M$4,0))*$D31</f>
        <v>0</v>
      </c>
      <c r="L31" s="31">
        <f>INDEX('Mapping waste'!$D$5:$M$352,MATCH($B31,'Mapping waste'!$B$5:$B$352,0),MATCH(L$3,'Mapping waste'!$D$4:$M$4,0))*$D31</f>
        <v>0</v>
      </c>
      <c r="M31" s="31">
        <f>INDEX('Mapping waste'!$D$5:$M$352,MATCH($B31,'Mapping waste'!$B$5:$B$352,0),MATCH(M$3,'Mapping waste'!$D$4:$M$4,0))*$D31</f>
        <v>0</v>
      </c>
      <c r="N31" s="31">
        <f>INDEX('Mapping waste'!$D$5:$M$352,MATCH($B31,'Mapping waste'!$B$5:$B$352,0),MATCH(N$3,'Mapping waste'!$D$4:$M$4,0))*$D31</f>
        <v>0</v>
      </c>
      <c r="O31" s="31">
        <f>INDEX('Mapping waste'!$D$5:$M$352,MATCH($B31,'Mapping waste'!$B$5:$B$352,0),MATCH(O$3,'Mapping waste'!$D$4:$M$4,0))*$D31</f>
        <v>0</v>
      </c>
      <c r="P31" s="31">
        <f>INDEX('Mapping waste'!$D$5:$M$352,MATCH($B31,'Mapping waste'!$B$5:$B$352,0),MATCH(P$3,'Mapping waste'!$D$4:$M$4,0))*$D31</f>
        <v>0</v>
      </c>
      <c r="Q31" s="31">
        <f>INDEX('Mapping waste'!$D$5:$M$352,MATCH($B31,'Mapping waste'!$B$5:$B$352,0),MATCH(Q$3,'Mapping waste'!$D$4:$M$4,0))*$D31</f>
        <v>0</v>
      </c>
    </row>
    <row r="32" spans="1:17" x14ac:dyDescent="0.45">
      <c r="A32" s="20" t="s">
        <v>144</v>
      </c>
      <c r="B32" s="20" t="s">
        <v>145</v>
      </c>
      <c r="C32" s="20" t="s">
        <v>13</v>
      </c>
      <c r="D32" s="31">
        <f>INDEX('ONS data MYE 5'!$O$6:$O$445, MATCH($B32,'ONS data MYE 5'!$B$6:$B$445,0))</f>
        <v>88088</v>
      </c>
      <c r="E32" s="31">
        <f>INDEX('ONS data MYE 5'!$P$6:$P$445, MATCH($B32,'ONS data MYE 5'!$B$6:$B$445,0))</f>
        <v>148</v>
      </c>
      <c r="F32" s="31">
        <f t="shared" si="0"/>
        <v>4.9972122737641147</v>
      </c>
      <c r="G32" s="31">
        <f t="shared" si="1"/>
        <v>24.972130509058712</v>
      </c>
      <c r="H32" s="31">
        <f>INDEX('Mapping waste'!$D$5:$M$352,MATCH($B32,'Mapping waste'!$B$5:$B$352,0),MATCH(H$3,'Mapping waste'!$D$4:$M$4,0))*$D32</f>
        <v>88088</v>
      </c>
      <c r="I32" s="31">
        <f>INDEX('Mapping waste'!$D$5:$M$352,MATCH($B32,'Mapping waste'!$B$5:$B$352,0),MATCH(I$3,'Mapping waste'!$D$4:$M$4,0))*$D32</f>
        <v>0</v>
      </c>
      <c r="J32" s="31">
        <f>INDEX('Mapping waste'!$D$5:$M$352,MATCH($B32,'Mapping waste'!$B$5:$B$352,0),MATCH(J$3,'Mapping waste'!$D$4:$M$4,0))*$D32</f>
        <v>0</v>
      </c>
      <c r="K32" s="31">
        <f>INDEX('Mapping waste'!$D$5:$M$352,MATCH($B32,'Mapping waste'!$B$5:$B$352,0),MATCH(K$3,'Mapping waste'!$D$4:$M$4,0))*$D32</f>
        <v>0</v>
      </c>
      <c r="L32" s="31">
        <f>INDEX('Mapping waste'!$D$5:$M$352,MATCH($B32,'Mapping waste'!$B$5:$B$352,0),MATCH(L$3,'Mapping waste'!$D$4:$M$4,0))*$D32</f>
        <v>0</v>
      </c>
      <c r="M32" s="31">
        <f>INDEX('Mapping waste'!$D$5:$M$352,MATCH($B32,'Mapping waste'!$B$5:$B$352,0),MATCH(M$3,'Mapping waste'!$D$4:$M$4,0))*$D32</f>
        <v>0</v>
      </c>
      <c r="N32" s="31">
        <f>INDEX('Mapping waste'!$D$5:$M$352,MATCH($B32,'Mapping waste'!$B$5:$B$352,0),MATCH(N$3,'Mapping waste'!$D$4:$M$4,0))*$D32</f>
        <v>0</v>
      </c>
      <c r="O32" s="31">
        <f>INDEX('Mapping waste'!$D$5:$M$352,MATCH($B32,'Mapping waste'!$B$5:$B$352,0),MATCH(O$3,'Mapping waste'!$D$4:$M$4,0))*$D32</f>
        <v>0</v>
      </c>
      <c r="P32" s="31">
        <f>INDEX('Mapping waste'!$D$5:$M$352,MATCH($B32,'Mapping waste'!$B$5:$B$352,0),MATCH(P$3,'Mapping waste'!$D$4:$M$4,0))*$D32</f>
        <v>0</v>
      </c>
      <c r="Q32" s="31">
        <f>INDEX('Mapping waste'!$D$5:$M$352,MATCH($B32,'Mapping waste'!$B$5:$B$352,0),MATCH(Q$3,'Mapping waste'!$D$4:$M$4,0))*$D32</f>
        <v>0</v>
      </c>
    </row>
    <row r="33" spans="1:17" x14ac:dyDescent="0.45">
      <c r="A33" s="20" t="s">
        <v>146</v>
      </c>
      <c r="B33" s="20" t="s">
        <v>147</v>
      </c>
      <c r="C33" s="20" t="s">
        <v>13</v>
      </c>
      <c r="D33" s="31">
        <f>INDEX('ONS data MYE 5'!$O$6:$O$445, MATCH($B33,'ONS data MYE 5'!$B$6:$B$445,0))</f>
        <v>59880</v>
      </c>
      <c r="E33" s="31">
        <f>INDEX('ONS data MYE 5'!$P$6:$P$445, MATCH($B33,'ONS data MYE 5'!$B$6:$B$445,0))</f>
        <v>159</v>
      </c>
      <c r="F33" s="31">
        <f t="shared" si="0"/>
        <v>5.0689042022202315</v>
      </c>
      <c r="G33" s="31">
        <f t="shared" si="1"/>
        <v>25.693789811285921</v>
      </c>
      <c r="H33" s="31">
        <f>INDEX('Mapping waste'!$D$5:$M$352,MATCH($B33,'Mapping waste'!$B$5:$B$352,0),MATCH(H$3,'Mapping waste'!$D$4:$M$4,0))*$D33</f>
        <v>59880</v>
      </c>
      <c r="I33" s="31">
        <f>INDEX('Mapping waste'!$D$5:$M$352,MATCH($B33,'Mapping waste'!$B$5:$B$352,0),MATCH(I$3,'Mapping waste'!$D$4:$M$4,0))*$D33</f>
        <v>0</v>
      </c>
      <c r="J33" s="31">
        <f>INDEX('Mapping waste'!$D$5:$M$352,MATCH($B33,'Mapping waste'!$B$5:$B$352,0),MATCH(J$3,'Mapping waste'!$D$4:$M$4,0))*$D33</f>
        <v>0</v>
      </c>
      <c r="K33" s="31">
        <f>INDEX('Mapping waste'!$D$5:$M$352,MATCH($B33,'Mapping waste'!$B$5:$B$352,0),MATCH(K$3,'Mapping waste'!$D$4:$M$4,0))*$D33</f>
        <v>0</v>
      </c>
      <c r="L33" s="31">
        <f>INDEX('Mapping waste'!$D$5:$M$352,MATCH($B33,'Mapping waste'!$B$5:$B$352,0),MATCH(L$3,'Mapping waste'!$D$4:$M$4,0))*$D33</f>
        <v>0</v>
      </c>
      <c r="M33" s="31">
        <f>INDEX('Mapping waste'!$D$5:$M$352,MATCH($B33,'Mapping waste'!$B$5:$B$352,0),MATCH(M$3,'Mapping waste'!$D$4:$M$4,0))*$D33</f>
        <v>0</v>
      </c>
      <c r="N33" s="31">
        <f>INDEX('Mapping waste'!$D$5:$M$352,MATCH($B33,'Mapping waste'!$B$5:$B$352,0),MATCH(N$3,'Mapping waste'!$D$4:$M$4,0))*$D33</f>
        <v>0</v>
      </c>
      <c r="O33" s="31">
        <f>INDEX('Mapping waste'!$D$5:$M$352,MATCH($B33,'Mapping waste'!$B$5:$B$352,0),MATCH(O$3,'Mapping waste'!$D$4:$M$4,0))*$D33</f>
        <v>0</v>
      </c>
      <c r="P33" s="31">
        <f>INDEX('Mapping waste'!$D$5:$M$352,MATCH($B33,'Mapping waste'!$B$5:$B$352,0),MATCH(P$3,'Mapping waste'!$D$4:$M$4,0))*$D33</f>
        <v>0</v>
      </c>
      <c r="Q33" s="31">
        <f>INDEX('Mapping waste'!$D$5:$M$352,MATCH($B33,'Mapping waste'!$B$5:$B$352,0),MATCH(Q$3,'Mapping waste'!$D$4:$M$4,0))*$D33</f>
        <v>0</v>
      </c>
    </row>
    <row r="34" spans="1:17" x14ac:dyDescent="0.45">
      <c r="A34" s="20" t="s">
        <v>148</v>
      </c>
      <c r="B34" s="20" t="s">
        <v>149</v>
      </c>
      <c r="C34" s="20" t="s">
        <v>13</v>
      </c>
      <c r="D34" s="31">
        <f>INDEX('ONS data MYE 5'!$O$6:$O$445, MATCH($B34,'ONS data MYE 5'!$B$6:$B$445,0))</f>
        <v>135065</v>
      </c>
      <c r="E34" s="31">
        <f>INDEX('ONS data MYE 5'!$P$6:$P$445, MATCH($B34,'ONS data MYE 5'!$B$6:$B$445,0))</f>
        <v>3417</v>
      </c>
      <c r="F34" s="31">
        <f t="shared" si="0"/>
        <v>8.136518252115291</v>
      </c>
      <c r="G34" s="31">
        <f t="shared" si="1"/>
        <v>66.202929267005274</v>
      </c>
      <c r="H34" s="31">
        <f>INDEX('Mapping waste'!$D$5:$M$352,MATCH($B34,'Mapping waste'!$B$5:$B$352,0),MATCH(H$3,'Mapping waste'!$D$4:$M$4,0))*$D34</f>
        <v>135065</v>
      </c>
      <c r="I34" s="31">
        <f>INDEX('Mapping waste'!$D$5:$M$352,MATCH($B34,'Mapping waste'!$B$5:$B$352,0),MATCH(I$3,'Mapping waste'!$D$4:$M$4,0))*$D34</f>
        <v>0</v>
      </c>
      <c r="J34" s="31">
        <f>INDEX('Mapping waste'!$D$5:$M$352,MATCH($B34,'Mapping waste'!$B$5:$B$352,0),MATCH(J$3,'Mapping waste'!$D$4:$M$4,0))*$D34</f>
        <v>0</v>
      </c>
      <c r="K34" s="31">
        <f>INDEX('Mapping waste'!$D$5:$M$352,MATCH($B34,'Mapping waste'!$B$5:$B$352,0),MATCH(K$3,'Mapping waste'!$D$4:$M$4,0))*$D34</f>
        <v>0</v>
      </c>
      <c r="L34" s="31">
        <f>INDEX('Mapping waste'!$D$5:$M$352,MATCH($B34,'Mapping waste'!$B$5:$B$352,0),MATCH(L$3,'Mapping waste'!$D$4:$M$4,0))*$D34</f>
        <v>0</v>
      </c>
      <c r="M34" s="31">
        <f>INDEX('Mapping waste'!$D$5:$M$352,MATCH($B34,'Mapping waste'!$B$5:$B$352,0),MATCH(M$3,'Mapping waste'!$D$4:$M$4,0))*$D34</f>
        <v>0</v>
      </c>
      <c r="N34" s="31">
        <f>INDEX('Mapping waste'!$D$5:$M$352,MATCH($B34,'Mapping waste'!$B$5:$B$352,0),MATCH(N$3,'Mapping waste'!$D$4:$M$4,0))*$D34</f>
        <v>0</v>
      </c>
      <c r="O34" s="31">
        <f>INDEX('Mapping waste'!$D$5:$M$352,MATCH($B34,'Mapping waste'!$B$5:$B$352,0),MATCH(O$3,'Mapping waste'!$D$4:$M$4,0))*$D34</f>
        <v>0</v>
      </c>
      <c r="P34" s="31">
        <f>INDEX('Mapping waste'!$D$5:$M$352,MATCH($B34,'Mapping waste'!$B$5:$B$352,0),MATCH(P$3,'Mapping waste'!$D$4:$M$4,0))*$D34</f>
        <v>0</v>
      </c>
      <c r="Q34" s="31">
        <f>INDEX('Mapping waste'!$D$5:$M$352,MATCH($B34,'Mapping waste'!$B$5:$B$352,0),MATCH(Q$3,'Mapping waste'!$D$4:$M$4,0))*$D34</f>
        <v>0</v>
      </c>
    </row>
    <row r="35" spans="1:17" x14ac:dyDescent="0.45">
      <c r="A35" s="20" t="s">
        <v>150</v>
      </c>
      <c r="B35" s="20" t="s">
        <v>151</v>
      </c>
      <c r="C35" s="20" t="s">
        <v>13</v>
      </c>
      <c r="D35" s="31">
        <f>INDEX('ONS data MYE 5'!$O$6:$O$445, MATCH($B35,'ONS data MYE 5'!$B$6:$B$445,0))</f>
        <v>111588</v>
      </c>
      <c r="E35" s="31">
        <f>INDEX('ONS data MYE 5'!$P$6:$P$445, MATCH($B35,'ONS data MYE 5'!$B$6:$B$445,0))</f>
        <v>170</v>
      </c>
      <c r="F35" s="31">
        <f t="shared" si="0"/>
        <v>5.1357984370502621</v>
      </c>
      <c r="G35" s="31">
        <f t="shared" si="1"/>
        <v>26.376425586007915</v>
      </c>
      <c r="H35" s="31">
        <f>INDEX('Mapping waste'!$D$5:$M$352,MATCH($B35,'Mapping waste'!$B$5:$B$352,0),MATCH(H$3,'Mapping waste'!$D$4:$M$4,0))*$D35</f>
        <v>111588</v>
      </c>
      <c r="I35" s="31">
        <f>INDEX('Mapping waste'!$D$5:$M$352,MATCH($B35,'Mapping waste'!$B$5:$B$352,0),MATCH(I$3,'Mapping waste'!$D$4:$M$4,0))*$D35</f>
        <v>0</v>
      </c>
      <c r="J35" s="31">
        <f>INDEX('Mapping waste'!$D$5:$M$352,MATCH($B35,'Mapping waste'!$B$5:$B$352,0),MATCH(J$3,'Mapping waste'!$D$4:$M$4,0))*$D35</f>
        <v>0</v>
      </c>
      <c r="K35" s="31">
        <f>INDEX('Mapping waste'!$D$5:$M$352,MATCH($B35,'Mapping waste'!$B$5:$B$352,0),MATCH(K$3,'Mapping waste'!$D$4:$M$4,0))*$D35</f>
        <v>0</v>
      </c>
      <c r="L35" s="31">
        <f>INDEX('Mapping waste'!$D$5:$M$352,MATCH($B35,'Mapping waste'!$B$5:$B$352,0),MATCH(L$3,'Mapping waste'!$D$4:$M$4,0))*$D35</f>
        <v>0</v>
      </c>
      <c r="M35" s="31">
        <f>INDEX('Mapping waste'!$D$5:$M$352,MATCH($B35,'Mapping waste'!$B$5:$B$352,0),MATCH(M$3,'Mapping waste'!$D$4:$M$4,0))*$D35</f>
        <v>0</v>
      </c>
      <c r="N35" s="31">
        <f>INDEX('Mapping waste'!$D$5:$M$352,MATCH($B35,'Mapping waste'!$B$5:$B$352,0),MATCH(N$3,'Mapping waste'!$D$4:$M$4,0))*$D35</f>
        <v>0</v>
      </c>
      <c r="O35" s="31">
        <f>INDEX('Mapping waste'!$D$5:$M$352,MATCH($B35,'Mapping waste'!$B$5:$B$352,0),MATCH(O$3,'Mapping waste'!$D$4:$M$4,0))*$D35</f>
        <v>0</v>
      </c>
      <c r="P35" s="31">
        <f>INDEX('Mapping waste'!$D$5:$M$352,MATCH($B35,'Mapping waste'!$B$5:$B$352,0),MATCH(P$3,'Mapping waste'!$D$4:$M$4,0))*$D35</f>
        <v>0</v>
      </c>
      <c r="Q35" s="31">
        <f>INDEX('Mapping waste'!$D$5:$M$352,MATCH($B35,'Mapping waste'!$B$5:$B$352,0),MATCH(Q$3,'Mapping waste'!$D$4:$M$4,0))*$D35</f>
        <v>0</v>
      </c>
    </row>
    <row r="36" spans="1:17" x14ac:dyDescent="0.45">
      <c r="A36" s="20" t="s">
        <v>186</v>
      </c>
      <c r="B36" s="20" t="s">
        <v>187</v>
      </c>
      <c r="C36" s="20" t="s">
        <v>13</v>
      </c>
      <c r="D36" s="31">
        <f>INDEX('ONS data MYE 5'!$O$6:$O$445, MATCH($B36,'ONS data MYE 5'!$B$6:$B$445,0))</f>
        <v>175091</v>
      </c>
      <c r="E36" s="31">
        <f>INDEX('ONS data MYE 5'!$P$6:$P$445, MATCH($B36,'ONS data MYE 5'!$B$6:$B$445,0))</f>
        <v>4193</v>
      </c>
      <c r="F36" s="31">
        <f t="shared" si="0"/>
        <v>8.3411717471707618</v>
      </c>
      <c r="G36" s="31">
        <f t="shared" si="1"/>
        <v>69.57514611579974</v>
      </c>
      <c r="H36" s="31">
        <f>INDEX('Mapping waste'!$D$5:$M$352,MATCH($B36,'Mapping waste'!$B$5:$B$352,0),MATCH(H$3,'Mapping waste'!$D$4:$M$4,0))*$D36</f>
        <v>175091</v>
      </c>
      <c r="I36" s="31">
        <f>INDEX('Mapping waste'!$D$5:$M$352,MATCH($B36,'Mapping waste'!$B$5:$B$352,0),MATCH(I$3,'Mapping waste'!$D$4:$M$4,0))*$D36</f>
        <v>0</v>
      </c>
      <c r="J36" s="31">
        <f>INDEX('Mapping waste'!$D$5:$M$352,MATCH($B36,'Mapping waste'!$B$5:$B$352,0),MATCH(J$3,'Mapping waste'!$D$4:$M$4,0))*$D36</f>
        <v>0</v>
      </c>
      <c r="K36" s="31">
        <f>INDEX('Mapping waste'!$D$5:$M$352,MATCH($B36,'Mapping waste'!$B$5:$B$352,0),MATCH(K$3,'Mapping waste'!$D$4:$M$4,0))*$D36</f>
        <v>0</v>
      </c>
      <c r="L36" s="31">
        <f>INDEX('Mapping waste'!$D$5:$M$352,MATCH($B36,'Mapping waste'!$B$5:$B$352,0),MATCH(L$3,'Mapping waste'!$D$4:$M$4,0))*$D36</f>
        <v>0</v>
      </c>
      <c r="M36" s="31">
        <f>INDEX('Mapping waste'!$D$5:$M$352,MATCH($B36,'Mapping waste'!$B$5:$B$352,0),MATCH(M$3,'Mapping waste'!$D$4:$M$4,0))*$D36</f>
        <v>0</v>
      </c>
      <c r="N36" s="31">
        <f>INDEX('Mapping waste'!$D$5:$M$352,MATCH($B36,'Mapping waste'!$B$5:$B$352,0),MATCH(N$3,'Mapping waste'!$D$4:$M$4,0))*$D36</f>
        <v>0</v>
      </c>
      <c r="O36" s="31">
        <f>INDEX('Mapping waste'!$D$5:$M$352,MATCH($B36,'Mapping waste'!$B$5:$B$352,0),MATCH(O$3,'Mapping waste'!$D$4:$M$4,0))*$D36</f>
        <v>0</v>
      </c>
      <c r="P36" s="31">
        <f>INDEX('Mapping waste'!$D$5:$M$352,MATCH($B36,'Mapping waste'!$B$5:$B$352,0),MATCH(P$3,'Mapping waste'!$D$4:$M$4,0))*$D36</f>
        <v>0</v>
      </c>
      <c r="Q36" s="31">
        <f>INDEX('Mapping waste'!$D$5:$M$352,MATCH($B36,'Mapping waste'!$B$5:$B$352,0),MATCH(Q$3,'Mapping waste'!$D$4:$M$4,0))*$D36</f>
        <v>0</v>
      </c>
    </row>
    <row r="37" spans="1:17" x14ac:dyDescent="0.45">
      <c r="A37" s="20" t="s">
        <v>188</v>
      </c>
      <c r="B37" s="20" t="s">
        <v>189</v>
      </c>
      <c r="C37" s="20" t="s">
        <v>13</v>
      </c>
      <c r="D37" s="31">
        <f>INDEX('ONS data MYE 5'!$O$6:$O$445, MATCH($B37,'ONS data MYE 5'!$B$6:$B$445,0))</f>
        <v>159837</v>
      </c>
      <c r="E37" s="31">
        <f>INDEX('ONS data MYE 5'!$P$6:$P$445, MATCH($B37,'ONS data MYE 5'!$B$6:$B$445,0))</f>
        <v>978</v>
      </c>
      <c r="F37" s="31">
        <f t="shared" si="0"/>
        <v>6.8855096700348177</v>
      </c>
      <c r="G37" s="31">
        <f t="shared" si="1"/>
        <v>47.410243416142983</v>
      </c>
      <c r="H37" s="31">
        <f>INDEX('Mapping waste'!$D$5:$M$352,MATCH($B37,'Mapping waste'!$B$5:$B$352,0),MATCH(H$3,'Mapping waste'!$D$4:$M$4,0))*$D37</f>
        <v>159837</v>
      </c>
      <c r="I37" s="31">
        <f>INDEX('Mapping waste'!$D$5:$M$352,MATCH($B37,'Mapping waste'!$B$5:$B$352,0),MATCH(I$3,'Mapping waste'!$D$4:$M$4,0))*$D37</f>
        <v>0</v>
      </c>
      <c r="J37" s="31">
        <f>INDEX('Mapping waste'!$D$5:$M$352,MATCH($B37,'Mapping waste'!$B$5:$B$352,0),MATCH(J$3,'Mapping waste'!$D$4:$M$4,0))*$D37</f>
        <v>0</v>
      </c>
      <c r="K37" s="31">
        <f>INDEX('Mapping waste'!$D$5:$M$352,MATCH($B37,'Mapping waste'!$B$5:$B$352,0),MATCH(K$3,'Mapping waste'!$D$4:$M$4,0))*$D37</f>
        <v>0</v>
      </c>
      <c r="L37" s="31">
        <f>INDEX('Mapping waste'!$D$5:$M$352,MATCH($B37,'Mapping waste'!$B$5:$B$352,0),MATCH(L$3,'Mapping waste'!$D$4:$M$4,0))*$D37</f>
        <v>0</v>
      </c>
      <c r="M37" s="31">
        <f>INDEX('Mapping waste'!$D$5:$M$352,MATCH($B37,'Mapping waste'!$B$5:$B$352,0),MATCH(M$3,'Mapping waste'!$D$4:$M$4,0))*$D37</f>
        <v>0</v>
      </c>
      <c r="N37" s="31">
        <f>INDEX('Mapping waste'!$D$5:$M$352,MATCH($B37,'Mapping waste'!$B$5:$B$352,0),MATCH(N$3,'Mapping waste'!$D$4:$M$4,0))*$D37</f>
        <v>0</v>
      </c>
      <c r="O37" s="31">
        <f>INDEX('Mapping waste'!$D$5:$M$352,MATCH($B37,'Mapping waste'!$B$5:$B$352,0),MATCH(O$3,'Mapping waste'!$D$4:$M$4,0))*$D37</f>
        <v>0</v>
      </c>
      <c r="P37" s="31">
        <f>INDEX('Mapping waste'!$D$5:$M$352,MATCH($B37,'Mapping waste'!$B$5:$B$352,0),MATCH(P$3,'Mapping waste'!$D$4:$M$4,0))*$D37</f>
        <v>0</v>
      </c>
      <c r="Q37" s="31">
        <f>INDEX('Mapping waste'!$D$5:$M$352,MATCH($B37,'Mapping waste'!$B$5:$B$352,0),MATCH(Q$3,'Mapping waste'!$D$4:$M$4,0))*$D37</f>
        <v>0</v>
      </c>
    </row>
    <row r="38" spans="1:17" x14ac:dyDescent="0.45">
      <c r="A38" s="20" t="s">
        <v>192</v>
      </c>
      <c r="B38" s="20" t="s">
        <v>193</v>
      </c>
      <c r="C38" s="20" t="s">
        <v>13</v>
      </c>
      <c r="D38" s="31">
        <f>INDEX('ONS data MYE 5'!$O$6:$O$445, MATCH($B38,'ONS data MYE 5'!$B$6:$B$445,0))</f>
        <v>176538</v>
      </c>
      <c r="E38" s="31">
        <f>INDEX('ONS data MYE 5'!$P$6:$P$445, MATCH($B38,'ONS data MYE 5'!$B$6:$B$445,0))</f>
        <v>1605</v>
      </c>
      <c r="F38" s="31">
        <f t="shared" si="0"/>
        <v>7.3808790355641163</v>
      </c>
      <c r="G38" s="31">
        <f t="shared" si="1"/>
        <v>54.47737533762988</v>
      </c>
      <c r="H38" s="31">
        <f>INDEX('Mapping waste'!$D$5:$M$352,MATCH($B38,'Mapping waste'!$B$5:$B$352,0),MATCH(H$3,'Mapping waste'!$D$4:$M$4,0))*$D38</f>
        <v>176538</v>
      </c>
      <c r="I38" s="31">
        <f>INDEX('Mapping waste'!$D$5:$M$352,MATCH($B38,'Mapping waste'!$B$5:$B$352,0),MATCH(I$3,'Mapping waste'!$D$4:$M$4,0))*$D38</f>
        <v>0</v>
      </c>
      <c r="J38" s="31">
        <f>INDEX('Mapping waste'!$D$5:$M$352,MATCH($B38,'Mapping waste'!$B$5:$B$352,0),MATCH(J$3,'Mapping waste'!$D$4:$M$4,0))*$D38</f>
        <v>0</v>
      </c>
      <c r="K38" s="31">
        <f>INDEX('Mapping waste'!$D$5:$M$352,MATCH($B38,'Mapping waste'!$B$5:$B$352,0),MATCH(K$3,'Mapping waste'!$D$4:$M$4,0))*$D38</f>
        <v>0</v>
      </c>
      <c r="L38" s="31">
        <f>INDEX('Mapping waste'!$D$5:$M$352,MATCH($B38,'Mapping waste'!$B$5:$B$352,0),MATCH(L$3,'Mapping waste'!$D$4:$M$4,0))*$D38</f>
        <v>0</v>
      </c>
      <c r="M38" s="31">
        <f>INDEX('Mapping waste'!$D$5:$M$352,MATCH($B38,'Mapping waste'!$B$5:$B$352,0),MATCH(M$3,'Mapping waste'!$D$4:$M$4,0))*$D38</f>
        <v>0</v>
      </c>
      <c r="N38" s="31">
        <f>INDEX('Mapping waste'!$D$5:$M$352,MATCH($B38,'Mapping waste'!$B$5:$B$352,0),MATCH(N$3,'Mapping waste'!$D$4:$M$4,0))*$D38</f>
        <v>0</v>
      </c>
      <c r="O38" s="31">
        <f>INDEX('Mapping waste'!$D$5:$M$352,MATCH($B38,'Mapping waste'!$B$5:$B$352,0),MATCH(O$3,'Mapping waste'!$D$4:$M$4,0))*$D38</f>
        <v>0</v>
      </c>
      <c r="P38" s="31">
        <f>INDEX('Mapping waste'!$D$5:$M$352,MATCH($B38,'Mapping waste'!$B$5:$B$352,0),MATCH(P$3,'Mapping waste'!$D$4:$M$4,0))*$D38</f>
        <v>0</v>
      </c>
      <c r="Q38" s="31">
        <f>INDEX('Mapping waste'!$D$5:$M$352,MATCH($B38,'Mapping waste'!$B$5:$B$352,0),MATCH(Q$3,'Mapping waste'!$D$4:$M$4,0))*$D38</f>
        <v>0</v>
      </c>
    </row>
    <row r="39" spans="1:17" x14ac:dyDescent="0.45">
      <c r="A39" s="20" t="s">
        <v>194</v>
      </c>
      <c r="B39" s="20" t="s">
        <v>195</v>
      </c>
      <c r="C39" s="20" t="s">
        <v>13</v>
      </c>
      <c r="D39" s="31">
        <f>INDEX('ONS data MYE 5'!$O$6:$O$445, MATCH($B39,'ONS data MYE 5'!$B$6:$B$445,0))</f>
        <v>74142</v>
      </c>
      <c r="E39" s="31">
        <f>INDEX('ONS data MYE 5'!$P$6:$P$445, MATCH($B39,'ONS data MYE 5'!$B$6:$B$445,0))</f>
        <v>484</v>
      </c>
      <c r="F39" s="31">
        <f t="shared" si="0"/>
        <v>6.1820849067166321</v>
      </c>
      <c r="G39" s="31">
        <f t="shared" si="1"/>
        <v>38.218173793853587</v>
      </c>
      <c r="H39" s="31">
        <f>INDEX('Mapping waste'!$D$5:$M$352,MATCH($B39,'Mapping waste'!$B$5:$B$352,0),MATCH(H$3,'Mapping waste'!$D$4:$M$4,0))*$D39</f>
        <v>46709.46</v>
      </c>
      <c r="I39" s="31">
        <f>INDEX('Mapping waste'!$D$5:$M$352,MATCH($B39,'Mapping waste'!$B$5:$B$352,0),MATCH(I$3,'Mapping waste'!$D$4:$M$4,0))*$D39</f>
        <v>0</v>
      </c>
      <c r="J39" s="31">
        <f>INDEX('Mapping waste'!$D$5:$M$352,MATCH($B39,'Mapping waste'!$B$5:$B$352,0),MATCH(J$3,'Mapping waste'!$D$4:$M$4,0))*$D39</f>
        <v>0</v>
      </c>
      <c r="K39" s="31">
        <f>INDEX('Mapping waste'!$D$5:$M$352,MATCH($B39,'Mapping waste'!$B$5:$B$352,0),MATCH(K$3,'Mapping waste'!$D$4:$M$4,0))*$D39</f>
        <v>0</v>
      </c>
      <c r="L39" s="31">
        <f>INDEX('Mapping waste'!$D$5:$M$352,MATCH($B39,'Mapping waste'!$B$5:$B$352,0),MATCH(L$3,'Mapping waste'!$D$4:$M$4,0))*$D39</f>
        <v>0</v>
      </c>
      <c r="M39" s="31">
        <f>INDEX('Mapping waste'!$D$5:$M$352,MATCH($B39,'Mapping waste'!$B$5:$B$352,0),MATCH(M$3,'Mapping waste'!$D$4:$M$4,0))*$D39</f>
        <v>0</v>
      </c>
      <c r="N39" s="31">
        <f>INDEX('Mapping waste'!$D$5:$M$352,MATCH($B39,'Mapping waste'!$B$5:$B$352,0),MATCH(N$3,'Mapping waste'!$D$4:$M$4,0))*$D39</f>
        <v>27432.54</v>
      </c>
      <c r="O39" s="31">
        <f>INDEX('Mapping waste'!$D$5:$M$352,MATCH($B39,'Mapping waste'!$B$5:$B$352,0),MATCH(O$3,'Mapping waste'!$D$4:$M$4,0))*$D39</f>
        <v>0</v>
      </c>
      <c r="P39" s="31">
        <f>INDEX('Mapping waste'!$D$5:$M$352,MATCH($B39,'Mapping waste'!$B$5:$B$352,0),MATCH(P$3,'Mapping waste'!$D$4:$M$4,0))*$D39</f>
        <v>0</v>
      </c>
      <c r="Q39" s="31">
        <f>INDEX('Mapping waste'!$D$5:$M$352,MATCH($B39,'Mapping waste'!$B$5:$B$352,0),MATCH(Q$3,'Mapping waste'!$D$4:$M$4,0))*$D39</f>
        <v>0</v>
      </c>
    </row>
    <row r="40" spans="1:17" x14ac:dyDescent="0.45">
      <c r="A40" s="20" t="s">
        <v>196</v>
      </c>
      <c r="B40" s="20" t="s">
        <v>197</v>
      </c>
      <c r="C40" s="20" t="s">
        <v>13</v>
      </c>
      <c r="D40" s="31">
        <f>INDEX('ONS data MYE 5'!$O$6:$O$445, MATCH($B40,'ONS data MYE 5'!$B$6:$B$445,0))</f>
        <v>88219</v>
      </c>
      <c r="E40" s="31">
        <f>INDEX('ONS data MYE 5'!$P$6:$P$445, MATCH($B40,'ONS data MYE 5'!$B$6:$B$445,0))</f>
        <v>1957</v>
      </c>
      <c r="F40" s="31">
        <f t="shared" si="0"/>
        <v>7.5791679673960761</v>
      </c>
      <c r="G40" s="31">
        <f t="shared" si="1"/>
        <v>57.443787078002771</v>
      </c>
      <c r="H40" s="31">
        <f>INDEX('Mapping waste'!$D$5:$M$352,MATCH($B40,'Mapping waste'!$B$5:$B$352,0),MATCH(H$3,'Mapping waste'!$D$4:$M$4,0))*$D40</f>
        <v>88219</v>
      </c>
      <c r="I40" s="31">
        <f>INDEX('Mapping waste'!$D$5:$M$352,MATCH($B40,'Mapping waste'!$B$5:$B$352,0),MATCH(I$3,'Mapping waste'!$D$4:$M$4,0))*$D40</f>
        <v>0</v>
      </c>
      <c r="J40" s="31">
        <f>INDEX('Mapping waste'!$D$5:$M$352,MATCH($B40,'Mapping waste'!$B$5:$B$352,0),MATCH(J$3,'Mapping waste'!$D$4:$M$4,0))*$D40</f>
        <v>0</v>
      </c>
      <c r="K40" s="31">
        <f>INDEX('Mapping waste'!$D$5:$M$352,MATCH($B40,'Mapping waste'!$B$5:$B$352,0),MATCH(K$3,'Mapping waste'!$D$4:$M$4,0))*$D40</f>
        <v>0</v>
      </c>
      <c r="L40" s="31">
        <f>INDEX('Mapping waste'!$D$5:$M$352,MATCH($B40,'Mapping waste'!$B$5:$B$352,0),MATCH(L$3,'Mapping waste'!$D$4:$M$4,0))*$D40</f>
        <v>0</v>
      </c>
      <c r="M40" s="31">
        <f>INDEX('Mapping waste'!$D$5:$M$352,MATCH($B40,'Mapping waste'!$B$5:$B$352,0),MATCH(M$3,'Mapping waste'!$D$4:$M$4,0))*$D40</f>
        <v>0</v>
      </c>
      <c r="N40" s="31">
        <f>INDEX('Mapping waste'!$D$5:$M$352,MATCH($B40,'Mapping waste'!$B$5:$B$352,0),MATCH(N$3,'Mapping waste'!$D$4:$M$4,0))*$D40</f>
        <v>0</v>
      </c>
      <c r="O40" s="31">
        <f>INDEX('Mapping waste'!$D$5:$M$352,MATCH($B40,'Mapping waste'!$B$5:$B$352,0),MATCH(O$3,'Mapping waste'!$D$4:$M$4,0))*$D40</f>
        <v>0</v>
      </c>
      <c r="P40" s="31">
        <f>INDEX('Mapping waste'!$D$5:$M$352,MATCH($B40,'Mapping waste'!$B$5:$B$352,0),MATCH(P$3,'Mapping waste'!$D$4:$M$4,0))*$D40</f>
        <v>0</v>
      </c>
      <c r="Q40" s="31">
        <f>INDEX('Mapping waste'!$D$5:$M$352,MATCH($B40,'Mapping waste'!$B$5:$B$352,0),MATCH(Q$3,'Mapping waste'!$D$4:$M$4,0))*$D40</f>
        <v>0</v>
      </c>
    </row>
    <row r="41" spans="1:17" x14ac:dyDescent="0.45">
      <c r="A41" s="20" t="s">
        <v>198</v>
      </c>
      <c r="B41" s="20" t="s">
        <v>199</v>
      </c>
      <c r="C41" s="20" t="s">
        <v>13</v>
      </c>
      <c r="D41" s="31">
        <f>INDEX('ONS data MYE 5'!$O$6:$O$445, MATCH($B41,'ONS data MYE 5'!$B$6:$B$445,0))</f>
        <v>169379</v>
      </c>
      <c r="E41" s="31">
        <f>INDEX('ONS data MYE 5'!$P$6:$P$445, MATCH($B41,'ONS data MYE 5'!$B$6:$B$445,0))</f>
        <v>500</v>
      </c>
      <c r="F41" s="31">
        <f t="shared" si="0"/>
        <v>6.2146080984221914</v>
      </c>
      <c r="G41" s="31">
        <f t="shared" si="1"/>
        <v>38.621353816974683</v>
      </c>
      <c r="H41" s="31">
        <f>INDEX('Mapping waste'!$D$5:$M$352,MATCH($B41,'Mapping waste'!$B$5:$B$352,0),MATCH(H$3,'Mapping waste'!$D$4:$M$4,0))*$D41</f>
        <v>169379</v>
      </c>
      <c r="I41" s="31">
        <f>INDEX('Mapping waste'!$D$5:$M$352,MATCH($B41,'Mapping waste'!$B$5:$B$352,0),MATCH(I$3,'Mapping waste'!$D$4:$M$4,0))*$D41</f>
        <v>0</v>
      </c>
      <c r="J41" s="31">
        <f>INDEX('Mapping waste'!$D$5:$M$352,MATCH($B41,'Mapping waste'!$B$5:$B$352,0),MATCH(J$3,'Mapping waste'!$D$4:$M$4,0))*$D41</f>
        <v>0</v>
      </c>
      <c r="K41" s="31">
        <f>INDEX('Mapping waste'!$D$5:$M$352,MATCH($B41,'Mapping waste'!$B$5:$B$352,0),MATCH(K$3,'Mapping waste'!$D$4:$M$4,0))*$D41</f>
        <v>0</v>
      </c>
      <c r="L41" s="31">
        <f>INDEX('Mapping waste'!$D$5:$M$352,MATCH($B41,'Mapping waste'!$B$5:$B$352,0),MATCH(L$3,'Mapping waste'!$D$4:$M$4,0))*$D41</f>
        <v>0</v>
      </c>
      <c r="M41" s="31">
        <f>INDEX('Mapping waste'!$D$5:$M$352,MATCH($B41,'Mapping waste'!$B$5:$B$352,0),MATCH(M$3,'Mapping waste'!$D$4:$M$4,0))*$D41</f>
        <v>0</v>
      </c>
      <c r="N41" s="31">
        <f>INDEX('Mapping waste'!$D$5:$M$352,MATCH($B41,'Mapping waste'!$B$5:$B$352,0),MATCH(N$3,'Mapping waste'!$D$4:$M$4,0))*$D41</f>
        <v>0</v>
      </c>
      <c r="O41" s="31">
        <f>INDEX('Mapping waste'!$D$5:$M$352,MATCH($B41,'Mapping waste'!$B$5:$B$352,0),MATCH(O$3,'Mapping waste'!$D$4:$M$4,0))*$D41</f>
        <v>0</v>
      </c>
      <c r="P41" s="31">
        <f>INDEX('Mapping waste'!$D$5:$M$352,MATCH($B41,'Mapping waste'!$B$5:$B$352,0),MATCH(P$3,'Mapping waste'!$D$4:$M$4,0))*$D41</f>
        <v>0</v>
      </c>
      <c r="Q41" s="31">
        <f>INDEX('Mapping waste'!$D$5:$M$352,MATCH($B41,'Mapping waste'!$B$5:$B$352,0),MATCH(Q$3,'Mapping waste'!$D$4:$M$4,0))*$D41</f>
        <v>0</v>
      </c>
    </row>
    <row r="42" spans="1:17" x14ac:dyDescent="0.45">
      <c r="A42" s="20" t="s">
        <v>200</v>
      </c>
      <c r="B42" s="20" t="s">
        <v>201</v>
      </c>
      <c r="C42" s="20" t="s">
        <v>13</v>
      </c>
      <c r="D42" s="31">
        <f>INDEX('ONS data MYE 5'!$O$6:$O$445, MATCH($B42,'ONS data MYE 5'!$B$6:$B$445,0))</f>
        <v>61946</v>
      </c>
      <c r="E42" s="31">
        <f>INDEX('ONS data MYE 5'!$P$6:$P$445, MATCH($B42,'ONS data MYE 5'!$B$6:$B$445,0))</f>
        <v>173</v>
      </c>
      <c r="F42" s="31">
        <f t="shared" si="0"/>
        <v>5.1532915944977793</v>
      </c>
      <c r="G42" s="31">
        <f t="shared" si="1"/>
        <v>26.556414257921464</v>
      </c>
      <c r="H42" s="31">
        <f>INDEX('Mapping waste'!$D$5:$M$352,MATCH($B42,'Mapping waste'!$B$5:$B$352,0),MATCH(H$3,'Mapping waste'!$D$4:$M$4,0))*$D42</f>
        <v>61946</v>
      </c>
      <c r="I42" s="31">
        <f>INDEX('Mapping waste'!$D$5:$M$352,MATCH($B42,'Mapping waste'!$B$5:$B$352,0),MATCH(I$3,'Mapping waste'!$D$4:$M$4,0))*$D42</f>
        <v>0</v>
      </c>
      <c r="J42" s="31">
        <f>INDEX('Mapping waste'!$D$5:$M$352,MATCH($B42,'Mapping waste'!$B$5:$B$352,0),MATCH(J$3,'Mapping waste'!$D$4:$M$4,0))*$D42</f>
        <v>0</v>
      </c>
      <c r="K42" s="31">
        <f>INDEX('Mapping waste'!$D$5:$M$352,MATCH($B42,'Mapping waste'!$B$5:$B$352,0),MATCH(K$3,'Mapping waste'!$D$4:$M$4,0))*$D42</f>
        <v>0</v>
      </c>
      <c r="L42" s="31">
        <f>INDEX('Mapping waste'!$D$5:$M$352,MATCH($B42,'Mapping waste'!$B$5:$B$352,0),MATCH(L$3,'Mapping waste'!$D$4:$M$4,0))*$D42</f>
        <v>0</v>
      </c>
      <c r="M42" s="31">
        <f>INDEX('Mapping waste'!$D$5:$M$352,MATCH($B42,'Mapping waste'!$B$5:$B$352,0),MATCH(M$3,'Mapping waste'!$D$4:$M$4,0))*$D42</f>
        <v>0</v>
      </c>
      <c r="N42" s="31">
        <f>INDEX('Mapping waste'!$D$5:$M$352,MATCH($B42,'Mapping waste'!$B$5:$B$352,0),MATCH(N$3,'Mapping waste'!$D$4:$M$4,0))*$D42</f>
        <v>0</v>
      </c>
      <c r="O42" s="31">
        <f>INDEX('Mapping waste'!$D$5:$M$352,MATCH($B42,'Mapping waste'!$B$5:$B$352,0),MATCH(O$3,'Mapping waste'!$D$4:$M$4,0))*$D42</f>
        <v>0</v>
      </c>
      <c r="P42" s="31">
        <f>INDEX('Mapping waste'!$D$5:$M$352,MATCH($B42,'Mapping waste'!$B$5:$B$352,0),MATCH(P$3,'Mapping waste'!$D$4:$M$4,0))*$D42</f>
        <v>0</v>
      </c>
      <c r="Q42" s="31">
        <f>INDEX('Mapping waste'!$D$5:$M$352,MATCH($B42,'Mapping waste'!$B$5:$B$352,0),MATCH(Q$3,'Mapping waste'!$D$4:$M$4,0))*$D42</f>
        <v>0</v>
      </c>
    </row>
    <row r="43" spans="1:17" x14ac:dyDescent="0.45">
      <c r="A43" s="20" t="s">
        <v>202</v>
      </c>
      <c r="B43" s="20" t="s">
        <v>203</v>
      </c>
      <c r="C43" s="20" t="s">
        <v>13</v>
      </c>
      <c r="D43" s="31">
        <f>INDEX('ONS data MYE 5'!$O$6:$O$445, MATCH($B43,'ONS data MYE 5'!$B$6:$B$445,0))</f>
        <v>83895</v>
      </c>
      <c r="E43" s="31">
        <f>INDEX('ONS data MYE 5'!$P$6:$P$445, MATCH($B43,'ONS data MYE 5'!$B$6:$B$445,0))</f>
        <v>495</v>
      </c>
      <c r="F43" s="31">
        <f t="shared" si="0"/>
        <v>6.2045577625686903</v>
      </c>
      <c r="G43" s="31">
        <f t="shared" si="1"/>
        <v>38.496537029051389</v>
      </c>
      <c r="H43" s="31">
        <f>INDEX('Mapping waste'!$D$5:$M$352,MATCH($B43,'Mapping waste'!$B$5:$B$352,0),MATCH(H$3,'Mapping waste'!$D$4:$M$4,0))*$D43</f>
        <v>83895</v>
      </c>
      <c r="I43" s="31">
        <f>INDEX('Mapping waste'!$D$5:$M$352,MATCH($B43,'Mapping waste'!$B$5:$B$352,0),MATCH(I$3,'Mapping waste'!$D$4:$M$4,0))*$D43</f>
        <v>0</v>
      </c>
      <c r="J43" s="31">
        <f>INDEX('Mapping waste'!$D$5:$M$352,MATCH($B43,'Mapping waste'!$B$5:$B$352,0),MATCH(J$3,'Mapping waste'!$D$4:$M$4,0))*$D43</f>
        <v>0</v>
      </c>
      <c r="K43" s="31">
        <f>INDEX('Mapping waste'!$D$5:$M$352,MATCH($B43,'Mapping waste'!$B$5:$B$352,0),MATCH(K$3,'Mapping waste'!$D$4:$M$4,0))*$D43</f>
        <v>0</v>
      </c>
      <c r="L43" s="31">
        <f>INDEX('Mapping waste'!$D$5:$M$352,MATCH($B43,'Mapping waste'!$B$5:$B$352,0),MATCH(L$3,'Mapping waste'!$D$4:$M$4,0))*$D43</f>
        <v>0</v>
      </c>
      <c r="M43" s="31">
        <f>INDEX('Mapping waste'!$D$5:$M$352,MATCH($B43,'Mapping waste'!$B$5:$B$352,0),MATCH(M$3,'Mapping waste'!$D$4:$M$4,0))*$D43</f>
        <v>0</v>
      </c>
      <c r="N43" s="31">
        <f>INDEX('Mapping waste'!$D$5:$M$352,MATCH($B43,'Mapping waste'!$B$5:$B$352,0),MATCH(N$3,'Mapping waste'!$D$4:$M$4,0))*$D43</f>
        <v>0</v>
      </c>
      <c r="O43" s="31">
        <f>INDEX('Mapping waste'!$D$5:$M$352,MATCH($B43,'Mapping waste'!$B$5:$B$352,0),MATCH(O$3,'Mapping waste'!$D$4:$M$4,0))*$D43</f>
        <v>0</v>
      </c>
      <c r="P43" s="31">
        <f>INDEX('Mapping waste'!$D$5:$M$352,MATCH($B43,'Mapping waste'!$B$5:$B$352,0),MATCH(P$3,'Mapping waste'!$D$4:$M$4,0))*$D43</f>
        <v>0</v>
      </c>
      <c r="Q43" s="31">
        <f>INDEX('Mapping waste'!$D$5:$M$352,MATCH($B43,'Mapping waste'!$B$5:$B$352,0),MATCH(Q$3,'Mapping waste'!$D$4:$M$4,0))*$D43</f>
        <v>0</v>
      </c>
    </row>
    <row r="44" spans="1:17" x14ac:dyDescent="0.45">
      <c r="A44" s="20" t="s">
        <v>204</v>
      </c>
      <c r="B44" s="20" t="s">
        <v>205</v>
      </c>
      <c r="C44" s="20" t="s">
        <v>13</v>
      </c>
      <c r="D44" s="31">
        <f>INDEX('ONS data MYE 5'!$O$6:$O$445, MATCH($B44,'ONS data MYE 5'!$B$6:$B$445,0))</f>
        <v>97555</v>
      </c>
      <c r="E44" s="31">
        <f>INDEX('ONS data MYE 5'!$P$6:$P$445, MATCH($B44,'ONS data MYE 5'!$B$6:$B$445,0))</f>
        <v>559</v>
      </c>
      <c r="F44" s="31">
        <f t="shared" si="0"/>
        <v>6.3261494731550991</v>
      </c>
      <c r="G44" s="31">
        <f t="shared" si="1"/>
        <v>40.020167156700538</v>
      </c>
      <c r="H44" s="31">
        <f>INDEX('Mapping waste'!$D$5:$M$352,MATCH($B44,'Mapping waste'!$B$5:$B$352,0),MATCH(H$3,'Mapping waste'!$D$4:$M$4,0))*$D44</f>
        <v>97555</v>
      </c>
      <c r="I44" s="31">
        <f>INDEX('Mapping waste'!$D$5:$M$352,MATCH($B44,'Mapping waste'!$B$5:$B$352,0),MATCH(I$3,'Mapping waste'!$D$4:$M$4,0))*$D44</f>
        <v>0</v>
      </c>
      <c r="J44" s="31">
        <f>INDEX('Mapping waste'!$D$5:$M$352,MATCH($B44,'Mapping waste'!$B$5:$B$352,0),MATCH(J$3,'Mapping waste'!$D$4:$M$4,0))*$D44</f>
        <v>0</v>
      </c>
      <c r="K44" s="31">
        <f>INDEX('Mapping waste'!$D$5:$M$352,MATCH($B44,'Mapping waste'!$B$5:$B$352,0),MATCH(K$3,'Mapping waste'!$D$4:$M$4,0))*$D44</f>
        <v>0</v>
      </c>
      <c r="L44" s="31">
        <f>INDEX('Mapping waste'!$D$5:$M$352,MATCH($B44,'Mapping waste'!$B$5:$B$352,0),MATCH(L$3,'Mapping waste'!$D$4:$M$4,0))*$D44</f>
        <v>0</v>
      </c>
      <c r="M44" s="31">
        <f>INDEX('Mapping waste'!$D$5:$M$352,MATCH($B44,'Mapping waste'!$B$5:$B$352,0),MATCH(M$3,'Mapping waste'!$D$4:$M$4,0))*$D44</f>
        <v>0</v>
      </c>
      <c r="N44" s="31">
        <f>INDEX('Mapping waste'!$D$5:$M$352,MATCH($B44,'Mapping waste'!$B$5:$B$352,0),MATCH(N$3,'Mapping waste'!$D$4:$M$4,0))*$D44</f>
        <v>0</v>
      </c>
      <c r="O44" s="31">
        <f>INDEX('Mapping waste'!$D$5:$M$352,MATCH($B44,'Mapping waste'!$B$5:$B$352,0),MATCH(O$3,'Mapping waste'!$D$4:$M$4,0))*$D44</f>
        <v>0</v>
      </c>
      <c r="P44" s="31">
        <f>INDEX('Mapping waste'!$D$5:$M$352,MATCH($B44,'Mapping waste'!$B$5:$B$352,0),MATCH(P$3,'Mapping waste'!$D$4:$M$4,0))*$D44</f>
        <v>0</v>
      </c>
      <c r="Q44" s="31">
        <f>INDEX('Mapping waste'!$D$5:$M$352,MATCH($B44,'Mapping waste'!$B$5:$B$352,0),MATCH(Q$3,'Mapping waste'!$D$4:$M$4,0))*$D44</f>
        <v>0</v>
      </c>
    </row>
    <row r="45" spans="1:17" x14ac:dyDescent="0.45">
      <c r="A45" s="20" t="s">
        <v>206</v>
      </c>
      <c r="B45" s="20" t="s">
        <v>207</v>
      </c>
      <c r="C45" s="20" t="s">
        <v>13</v>
      </c>
      <c r="D45" s="31">
        <f>INDEX('ONS data MYE 5'!$O$6:$O$445, MATCH($B45,'ONS data MYE 5'!$B$6:$B$445,0))</f>
        <v>97789</v>
      </c>
      <c r="E45" s="31">
        <f>INDEX('ONS data MYE 5'!$P$6:$P$445, MATCH($B45,'ONS data MYE 5'!$B$6:$B$445,0))</f>
        <v>112</v>
      </c>
      <c r="F45" s="31">
        <f t="shared" si="0"/>
        <v>4.7184988712950942</v>
      </c>
      <c r="G45" s="31">
        <f t="shared" si="1"/>
        <v>22.264231598413076</v>
      </c>
      <c r="H45" s="31">
        <f>INDEX('Mapping waste'!$D$5:$M$352,MATCH($B45,'Mapping waste'!$B$5:$B$352,0),MATCH(H$3,'Mapping waste'!$D$4:$M$4,0))*$D45</f>
        <v>97789</v>
      </c>
      <c r="I45" s="31">
        <f>INDEX('Mapping waste'!$D$5:$M$352,MATCH($B45,'Mapping waste'!$B$5:$B$352,0),MATCH(I$3,'Mapping waste'!$D$4:$M$4,0))*$D45</f>
        <v>0</v>
      </c>
      <c r="J45" s="31">
        <f>INDEX('Mapping waste'!$D$5:$M$352,MATCH($B45,'Mapping waste'!$B$5:$B$352,0),MATCH(J$3,'Mapping waste'!$D$4:$M$4,0))*$D45</f>
        <v>0</v>
      </c>
      <c r="K45" s="31">
        <f>INDEX('Mapping waste'!$D$5:$M$352,MATCH($B45,'Mapping waste'!$B$5:$B$352,0),MATCH(K$3,'Mapping waste'!$D$4:$M$4,0))*$D45</f>
        <v>0</v>
      </c>
      <c r="L45" s="31">
        <f>INDEX('Mapping waste'!$D$5:$M$352,MATCH($B45,'Mapping waste'!$B$5:$B$352,0),MATCH(L$3,'Mapping waste'!$D$4:$M$4,0))*$D45</f>
        <v>0</v>
      </c>
      <c r="M45" s="31">
        <f>INDEX('Mapping waste'!$D$5:$M$352,MATCH($B45,'Mapping waste'!$B$5:$B$352,0),MATCH(M$3,'Mapping waste'!$D$4:$M$4,0))*$D45</f>
        <v>0</v>
      </c>
      <c r="N45" s="31">
        <f>INDEX('Mapping waste'!$D$5:$M$352,MATCH($B45,'Mapping waste'!$B$5:$B$352,0),MATCH(N$3,'Mapping waste'!$D$4:$M$4,0))*$D45</f>
        <v>0</v>
      </c>
      <c r="O45" s="31">
        <f>INDEX('Mapping waste'!$D$5:$M$352,MATCH($B45,'Mapping waste'!$B$5:$B$352,0),MATCH(O$3,'Mapping waste'!$D$4:$M$4,0))*$D45</f>
        <v>0</v>
      </c>
      <c r="P45" s="31">
        <f>INDEX('Mapping waste'!$D$5:$M$352,MATCH($B45,'Mapping waste'!$B$5:$B$352,0),MATCH(P$3,'Mapping waste'!$D$4:$M$4,0))*$D45</f>
        <v>0</v>
      </c>
      <c r="Q45" s="31">
        <f>INDEX('Mapping waste'!$D$5:$M$352,MATCH($B45,'Mapping waste'!$B$5:$B$352,0),MATCH(Q$3,'Mapping waste'!$D$4:$M$4,0))*$D45</f>
        <v>0</v>
      </c>
    </row>
    <row r="46" spans="1:17" x14ac:dyDescent="0.45">
      <c r="A46" s="20" t="s">
        <v>208</v>
      </c>
      <c r="B46" s="20" t="s">
        <v>209</v>
      </c>
      <c r="C46" s="20" t="s">
        <v>13</v>
      </c>
      <c r="D46" s="31">
        <f>INDEX('ONS data MYE 5'!$O$6:$O$445, MATCH($B46,'ONS data MYE 5'!$B$6:$B$445,0))</f>
        <v>124652</v>
      </c>
      <c r="E46" s="31">
        <f>INDEX('ONS data MYE 5'!$P$6:$P$445, MATCH($B46,'ONS data MYE 5'!$B$6:$B$445,0))</f>
        <v>140</v>
      </c>
      <c r="F46" s="31">
        <f t="shared" si="0"/>
        <v>4.9416424226093039</v>
      </c>
      <c r="G46" s="31">
        <f t="shared" si="1"/>
        <v>24.419829832931949</v>
      </c>
      <c r="H46" s="31">
        <f>INDEX('Mapping waste'!$D$5:$M$352,MATCH($B46,'Mapping waste'!$B$5:$B$352,0),MATCH(H$3,'Mapping waste'!$D$4:$M$4,0))*$D46</f>
        <v>124652</v>
      </c>
      <c r="I46" s="31">
        <f>INDEX('Mapping waste'!$D$5:$M$352,MATCH($B46,'Mapping waste'!$B$5:$B$352,0),MATCH(I$3,'Mapping waste'!$D$4:$M$4,0))*$D46</f>
        <v>0</v>
      </c>
      <c r="J46" s="31">
        <f>INDEX('Mapping waste'!$D$5:$M$352,MATCH($B46,'Mapping waste'!$B$5:$B$352,0),MATCH(J$3,'Mapping waste'!$D$4:$M$4,0))*$D46</f>
        <v>0</v>
      </c>
      <c r="K46" s="31">
        <f>INDEX('Mapping waste'!$D$5:$M$352,MATCH($B46,'Mapping waste'!$B$5:$B$352,0),MATCH(K$3,'Mapping waste'!$D$4:$M$4,0))*$D46</f>
        <v>0</v>
      </c>
      <c r="L46" s="31">
        <f>INDEX('Mapping waste'!$D$5:$M$352,MATCH($B46,'Mapping waste'!$B$5:$B$352,0),MATCH(L$3,'Mapping waste'!$D$4:$M$4,0))*$D46</f>
        <v>0</v>
      </c>
      <c r="M46" s="31">
        <f>INDEX('Mapping waste'!$D$5:$M$352,MATCH($B46,'Mapping waste'!$B$5:$B$352,0),MATCH(M$3,'Mapping waste'!$D$4:$M$4,0))*$D46</f>
        <v>0</v>
      </c>
      <c r="N46" s="31">
        <f>INDEX('Mapping waste'!$D$5:$M$352,MATCH($B46,'Mapping waste'!$B$5:$B$352,0),MATCH(N$3,'Mapping waste'!$D$4:$M$4,0))*$D46</f>
        <v>0</v>
      </c>
      <c r="O46" s="31">
        <f>INDEX('Mapping waste'!$D$5:$M$352,MATCH($B46,'Mapping waste'!$B$5:$B$352,0),MATCH(O$3,'Mapping waste'!$D$4:$M$4,0))*$D46</f>
        <v>0</v>
      </c>
      <c r="P46" s="31">
        <f>INDEX('Mapping waste'!$D$5:$M$352,MATCH($B46,'Mapping waste'!$B$5:$B$352,0),MATCH(P$3,'Mapping waste'!$D$4:$M$4,0))*$D46</f>
        <v>0</v>
      </c>
      <c r="Q46" s="31">
        <f>INDEX('Mapping waste'!$D$5:$M$352,MATCH($B46,'Mapping waste'!$B$5:$B$352,0),MATCH(Q$3,'Mapping waste'!$D$4:$M$4,0))*$D46</f>
        <v>0</v>
      </c>
    </row>
    <row r="47" spans="1:17" x14ac:dyDescent="0.45">
      <c r="A47" s="20" t="s">
        <v>210</v>
      </c>
      <c r="B47" s="20" t="s">
        <v>211</v>
      </c>
      <c r="C47" s="20" t="s">
        <v>13</v>
      </c>
      <c r="D47" s="31">
        <f>INDEX('ONS data MYE 5'!$O$6:$O$445, MATCH($B47,'ONS data MYE 5'!$B$6:$B$445,0))</f>
        <v>115740</v>
      </c>
      <c r="E47" s="31">
        <f>INDEX('ONS data MYE 5'!$P$6:$P$445, MATCH($B47,'ONS data MYE 5'!$B$6:$B$445,0))</f>
        <v>313</v>
      </c>
      <c r="F47" s="31">
        <f t="shared" si="0"/>
        <v>5.7462031905401529</v>
      </c>
      <c r="G47" s="31">
        <f t="shared" si="1"/>
        <v>33.018851106973834</v>
      </c>
      <c r="H47" s="31">
        <f>INDEX('Mapping waste'!$D$5:$M$352,MATCH($B47,'Mapping waste'!$B$5:$B$352,0),MATCH(H$3,'Mapping waste'!$D$4:$M$4,0))*$D47</f>
        <v>115740</v>
      </c>
      <c r="I47" s="31">
        <f>INDEX('Mapping waste'!$D$5:$M$352,MATCH($B47,'Mapping waste'!$B$5:$B$352,0),MATCH(I$3,'Mapping waste'!$D$4:$M$4,0))*$D47</f>
        <v>0</v>
      </c>
      <c r="J47" s="31">
        <f>INDEX('Mapping waste'!$D$5:$M$352,MATCH($B47,'Mapping waste'!$B$5:$B$352,0),MATCH(J$3,'Mapping waste'!$D$4:$M$4,0))*$D47</f>
        <v>0</v>
      </c>
      <c r="K47" s="31">
        <f>INDEX('Mapping waste'!$D$5:$M$352,MATCH($B47,'Mapping waste'!$B$5:$B$352,0),MATCH(K$3,'Mapping waste'!$D$4:$M$4,0))*$D47</f>
        <v>0</v>
      </c>
      <c r="L47" s="31">
        <f>INDEX('Mapping waste'!$D$5:$M$352,MATCH($B47,'Mapping waste'!$B$5:$B$352,0),MATCH(L$3,'Mapping waste'!$D$4:$M$4,0))*$D47</f>
        <v>0</v>
      </c>
      <c r="M47" s="31">
        <f>INDEX('Mapping waste'!$D$5:$M$352,MATCH($B47,'Mapping waste'!$B$5:$B$352,0),MATCH(M$3,'Mapping waste'!$D$4:$M$4,0))*$D47</f>
        <v>0</v>
      </c>
      <c r="N47" s="31">
        <f>INDEX('Mapping waste'!$D$5:$M$352,MATCH($B47,'Mapping waste'!$B$5:$B$352,0),MATCH(N$3,'Mapping waste'!$D$4:$M$4,0))*$D47</f>
        <v>0</v>
      </c>
      <c r="O47" s="31">
        <f>INDEX('Mapping waste'!$D$5:$M$352,MATCH($B47,'Mapping waste'!$B$5:$B$352,0),MATCH(O$3,'Mapping waste'!$D$4:$M$4,0))*$D47</f>
        <v>0</v>
      </c>
      <c r="P47" s="31">
        <f>INDEX('Mapping waste'!$D$5:$M$352,MATCH($B47,'Mapping waste'!$B$5:$B$352,0),MATCH(P$3,'Mapping waste'!$D$4:$M$4,0))*$D47</f>
        <v>0</v>
      </c>
      <c r="Q47" s="31">
        <f>INDEX('Mapping waste'!$D$5:$M$352,MATCH($B47,'Mapping waste'!$B$5:$B$352,0),MATCH(Q$3,'Mapping waste'!$D$4:$M$4,0))*$D47</f>
        <v>0</v>
      </c>
    </row>
    <row r="48" spans="1:17" x14ac:dyDescent="0.45">
      <c r="A48" s="20" t="s">
        <v>355</v>
      </c>
      <c r="B48" s="20" t="s">
        <v>356</v>
      </c>
      <c r="C48" s="20" t="s">
        <v>13</v>
      </c>
      <c r="D48" s="31">
        <f>INDEX('ONS data MYE 5'!$O$6:$O$445, MATCH($B48,'ONS data MYE 5'!$B$6:$B$445,0))</f>
        <v>122601</v>
      </c>
      <c r="E48" s="31">
        <f>INDEX('ONS data MYE 5'!$P$6:$P$445, MATCH($B48,'ONS data MYE 5'!$B$6:$B$445,0))</f>
        <v>3012</v>
      </c>
      <c r="F48" s="31">
        <f t="shared" si="0"/>
        <v>8.0103595889197834</v>
      </c>
      <c r="G48" s="31">
        <f t="shared" si="1"/>
        <v>64.165860743799115</v>
      </c>
      <c r="H48" s="31">
        <f>INDEX('Mapping waste'!$D$5:$M$352,MATCH($B48,'Mapping waste'!$B$5:$B$352,0),MATCH(H$3,'Mapping waste'!$D$4:$M$4,0))*$D48</f>
        <v>122601</v>
      </c>
      <c r="I48" s="31">
        <f>INDEX('Mapping waste'!$D$5:$M$352,MATCH($B48,'Mapping waste'!$B$5:$B$352,0),MATCH(I$3,'Mapping waste'!$D$4:$M$4,0))*$D48</f>
        <v>0</v>
      </c>
      <c r="J48" s="31">
        <f>INDEX('Mapping waste'!$D$5:$M$352,MATCH($B48,'Mapping waste'!$B$5:$B$352,0),MATCH(J$3,'Mapping waste'!$D$4:$M$4,0))*$D48</f>
        <v>0</v>
      </c>
      <c r="K48" s="31">
        <f>INDEX('Mapping waste'!$D$5:$M$352,MATCH($B48,'Mapping waste'!$B$5:$B$352,0),MATCH(K$3,'Mapping waste'!$D$4:$M$4,0))*$D48</f>
        <v>0</v>
      </c>
      <c r="L48" s="31">
        <f>INDEX('Mapping waste'!$D$5:$M$352,MATCH($B48,'Mapping waste'!$B$5:$B$352,0),MATCH(L$3,'Mapping waste'!$D$4:$M$4,0))*$D48</f>
        <v>0</v>
      </c>
      <c r="M48" s="31">
        <f>INDEX('Mapping waste'!$D$5:$M$352,MATCH($B48,'Mapping waste'!$B$5:$B$352,0),MATCH(M$3,'Mapping waste'!$D$4:$M$4,0))*$D48</f>
        <v>0</v>
      </c>
      <c r="N48" s="31">
        <f>INDEX('Mapping waste'!$D$5:$M$352,MATCH($B48,'Mapping waste'!$B$5:$B$352,0),MATCH(N$3,'Mapping waste'!$D$4:$M$4,0))*$D48</f>
        <v>0</v>
      </c>
      <c r="O48" s="31">
        <f>INDEX('Mapping waste'!$D$5:$M$352,MATCH($B48,'Mapping waste'!$B$5:$B$352,0),MATCH(O$3,'Mapping waste'!$D$4:$M$4,0))*$D48</f>
        <v>0</v>
      </c>
      <c r="P48" s="31">
        <f>INDEX('Mapping waste'!$D$5:$M$352,MATCH($B48,'Mapping waste'!$B$5:$B$352,0),MATCH(P$3,'Mapping waste'!$D$4:$M$4,0))*$D48</f>
        <v>0</v>
      </c>
      <c r="Q48" s="31">
        <f>INDEX('Mapping waste'!$D$5:$M$352,MATCH($B48,'Mapping waste'!$B$5:$B$352,0),MATCH(Q$3,'Mapping waste'!$D$4:$M$4,0))*$D48</f>
        <v>0</v>
      </c>
    </row>
    <row r="49" spans="1:17" x14ac:dyDescent="0.45">
      <c r="A49" s="20" t="s">
        <v>357</v>
      </c>
      <c r="B49" s="20" t="s">
        <v>358</v>
      </c>
      <c r="C49" s="20" t="s">
        <v>13</v>
      </c>
      <c r="D49" s="31">
        <f>INDEX('ONS data MYE 5'!$O$6:$O$445, MATCH($B49,'ONS data MYE 5'!$B$6:$B$445,0))</f>
        <v>150906</v>
      </c>
      <c r="E49" s="31">
        <f>INDEX('ONS data MYE 5'!$P$6:$P$445, MATCH($B49,'ONS data MYE 5'!$B$6:$B$445,0))</f>
        <v>167</v>
      </c>
      <c r="F49" s="31">
        <f t="shared" si="0"/>
        <v>5.1179938124167554</v>
      </c>
      <c r="G49" s="31">
        <f t="shared" si="1"/>
        <v>26.193860663936196</v>
      </c>
      <c r="H49" s="31">
        <f>INDEX('Mapping waste'!$D$5:$M$352,MATCH($B49,'Mapping waste'!$B$5:$B$352,0),MATCH(H$3,'Mapping waste'!$D$4:$M$4,0))*$D49</f>
        <v>150906</v>
      </c>
      <c r="I49" s="31">
        <f>INDEX('Mapping waste'!$D$5:$M$352,MATCH($B49,'Mapping waste'!$B$5:$B$352,0),MATCH(I$3,'Mapping waste'!$D$4:$M$4,0))*$D49</f>
        <v>0</v>
      </c>
      <c r="J49" s="31">
        <f>INDEX('Mapping waste'!$D$5:$M$352,MATCH($B49,'Mapping waste'!$B$5:$B$352,0),MATCH(J$3,'Mapping waste'!$D$4:$M$4,0))*$D49</f>
        <v>0</v>
      </c>
      <c r="K49" s="31">
        <f>INDEX('Mapping waste'!$D$5:$M$352,MATCH($B49,'Mapping waste'!$B$5:$B$352,0),MATCH(K$3,'Mapping waste'!$D$4:$M$4,0))*$D49</f>
        <v>0</v>
      </c>
      <c r="L49" s="31">
        <f>INDEX('Mapping waste'!$D$5:$M$352,MATCH($B49,'Mapping waste'!$B$5:$B$352,0),MATCH(L$3,'Mapping waste'!$D$4:$M$4,0))*$D49</f>
        <v>0</v>
      </c>
      <c r="M49" s="31">
        <f>INDEX('Mapping waste'!$D$5:$M$352,MATCH($B49,'Mapping waste'!$B$5:$B$352,0),MATCH(M$3,'Mapping waste'!$D$4:$M$4,0))*$D49</f>
        <v>0</v>
      </c>
      <c r="N49" s="31">
        <f>INDEX('Mapping waste'!$D$5:$M$352,MATCH($B49,'Mapping waste'!$B$5:$B$352,0),MATCH(N$3,'Mapping waste'!$D$4:$M$4,0))*$D49</f>
        <v>0</v>
      </c>
      <c r="O49" s="31">
        <f>INDEX('Mapping waste'!$D$5:$M$352,MATCH($B49,'Mapping waste'!$B$5:$B$352,0),MATCH(O$3,'Mapping waste'!$D$4:$M$4,0))*$D49</f>
        <v>0</v>
      </c>
      <c r="P49" s="31">
        <f>INDEX('Mapping waste'!$D$5:$M$352,MATCH($B49,'Mapping waste'!$B$5:$B$352,0),MATCH(P$3,'Mapping waste'!$D$4:$M$4,0))*$D49</f>
        <v>0</v>
      </c>
      <c r="Q49" s="31">
        <f>INDEX('Mapping waste'!$D$5:$M$352,MATCH($B49,'Mapping waste'!$B$5:$B$352,0),MATCH(Q$3,'Mapping waste'!$D$4:$M$4,0))*$D49</f>
        <v>0</v>
      </c>
    </row>
    <row r="50" spans="1:17" x14ac:dyDescent="0.45">
      <c r="A50" s="20" t="s">
        <v>455</v>
      </c>
      <c r="B50" s="20" t="s">
        <v>456</v>
      </c>
      <c r="C50" s="20" t="s">
        <v>13</v>
      </c>
      <c r="D50" s="31">
        <f>INDEX('ONS data MYE 5'!$O$6:$O$445, MATCH($B50,'ONS data MYE 5'!$B$6:$B$445,0))</f>
        <v>94595</v>
      </c>
      <c r="E50" s="31">
        <f>INDEX('ONS data MYE 5'!$P$6:$P$445, MATCH($B50,'ONS data MYE 5'!$B$6:$B$445,0))</f>
        <v>1839</v>
      </c>
      <c r="F50" s="31">
        <f t="shared" si="0"/>
        <v>7.5169772246043207</v>
      </c>
      <c r="G50" s="31">
        <f t="shared" si="1"/>
        <v>56.504946595220076</v>
      </c>
      <c r="H50" s="31">
        <f>INDEX('Mapping waste'!$D$5:$M$352,MATCH($B50,'Mapping waste'!$B$5:$B$352,0),MATCH(H$3,'Mapping waste'!$D$4:$M$4,0))*$D50</f>
        <v>0</v>
      </c>
      <c r="I50" s="31">
        <f>INDEX('Mapping waste'!$D$5:$M$352,MATCH($B50,'Mapping waste'!$B$5:$B$352,0),MATCH(I$3,'Mapping waste'!$D$4:$M$4,0))*$D50</f>
        <v>0</v>
      </c>
      <c r="J50" s="31">
        <f>INDEX('Mapping waste'!$D$5:$M$352,MATCH($B50,'Mapping waste'!$B$5:$B$352,0),MATCH(J$3,'Mapping waste'!$D$4:$M$4,0))*$D50</f>
        <v>0</v>
      </c>
      <c r="K50" s="31">
        <f>INDEX('Mapping waste'!$D$5:$M$352,MATCH($B50,'Mapping waste'!$B$5:$B$352,0),MATCH(K$3,'Mapping waste'!$D$4:$M$4,0))*$D50</f>
        <v>0</v>
      </c>
      <c r="L50" s="31">
        <f>INDEX('Mapping waste'!$D$5:$M$352,MATCH($B50,'Mapping waste'!$B$5:$B$352,0),MATCH(L$3,'Mapping waste'!$D$4:$M$4,0))*$D50</f>
        <v>0</v>
      </c>
      <c r="M50" s="31">
        <f>INDEX('Mapping waste'!$D$5:$M$352,MATCH($B50,'Mapping waste'!$B$5:$B$352,0),MATCH(M$3,'Mapping waste'!$D$4:$M$4,0))*$D50</f>
        <v>0</v>
      </c>
      <c r="N50" s="31">
        <f>INDEX('Mapping waste'!$D$5:$M$352,MATCH($B50,'Mapping waste'!$B$5:$B$352,0),MATCH(N$3,'Mapping waste'!$D$4:$M$4,0))*$D50</f>
        <v>94595</v>
      </c>
      <c r="O50" s="31">
        <f>INDEX('Mapping waste'!$D$5:$M$352,MATCH($B50,'Mapping waste'!$B$5:$B$352,0),MATCH(O$3,'Mapping waste'!$D$4:$M$4,0))*$D50</f>
        <v>0</v>
      </c>
      <c r="P50" s="31">
        <f>INDEX('Mapping waste'!$D$5:$M$352,MATCH($B50,'Mapping waste'!$B$5:$B$352,0),MATCH(P$3,'Mapping waste'!$D$4:$M$4,0))*$D50</f>
        <v>0</v>
      </c>
      <c r="Q50" s="31">
        <f>INDEX('Mapping waste'!$D$5:$M$352,MATCH($B50,'Mapping waste'!$B$5:$B$352,0),MATCH(Q$3,'Mapping waste'!$D$4:$M$4,0))*$D50</f>
        <v>0</v>
      </c>
    </row>
    <row r="51" spans="1:17" x14ac:dyDescent="0.45">
      <c r="A51" s="20" t="s">
        <v>79</v>
      </c>
      <c r="B51" s="20" t="s">
        <v>80</v>
      </c>
      <c r="C51" s="20" t="s">
        <v>81</v>
      </c>
      <c r="D51" s="31">
        <f>INDEX('ONS data MYE 5'!$O$6:$O$445, MATCH($B51,'ONS data MYE 5'!$B$6:$B$445,0))</f>
        <v>37096</v>
      </c>
      <c r="E51" s="31">
        <f>INDEX('ONS data MYE 5'!$P$6:$P$445, MATCH($B51,'ONS data MYE 5'!$B$6:$B$445,0))</f>
        <v>97</v>
      </c>
      <c r="F51" s="31">
        <f t="shared" si="0"/>
        <v>4.5747109785033828</v>
      </c>
      <c r="G51" s="31">
        <f t="shared" si="1"/>
        <v>20.927980536839378</v>
      </c>
      <c r="H51" s="31">
        <f>INDEX('Mapping waste'!$D$5:$M$352,MATCH($B51,'Mapping waste'!$B$5:$B$352,0),MATCH(H$3,'Mapping waste'!$D$4:$M$4,0))*$D51</f>
        <v>32273.52</v>
      </c>
      <c r="I51" s="31">
        <f>INDEX('Mapping waste'!$D$5:$M$352,MATCH($B51,'Mapping waste'!$B$5:$B$352,0),MATCH(I$3,'Mapping waste'!$D$4:$M$4,0))*$D51</f>
        <v>0</v>
      </c>
      <c r="J51" s="31">
        <f>INDEX('Mapping waste'!$D$5:$M$352,MATCH($B51,'Mapping waste'!$B$5:$B$352,0),MATCH(J$3,'Mapping waste'!$D$4:$M$4,0))*$D51</f>
        <v>0</v>
      </c>
      <c r="K51" s="31">
        <f>INDEX('Mapping waste'!$D$5:$M$352,MATCH($B51,'Mapping waste'!$B$5:$B$352,0),MATCH(K$3,'Mapping waste'!$D$4:$M$4,0))*$D51</f>
        <v>0</v>
      </c>
      <c r="L51" s="31">
        <f>INDEX('Mapping waste'!$D$5:$M$352,MATCH($B51,'Mapping waste'!$B$5:$B$352,0),MATCH(L$3,'Mapping waste'!$D$4:$M$4,0))*$D51</f>
        <v>4822.4800000000005</v>
      </c>
      <c r="M51" s="31">
        <f>INDEX('Mapping waste'!$D$5:$M$352,MATCH($B51,'Mapping waste'!$B$5:$B$352,0),MATCH(M$3,'Mapping waste'!$D$4:$M$4,0))*$D51</f>
        <v>0</v>
      </c>
      <c r="N51" s="31">
        <f>INDEX('Mapping waste'!$D$5:$M$352,MATCH($B51,'Mapping waste'!$B$5:$B$352,0),MATCH(N$3,'Mapping waste'!$D$4:$M$4,0))*$D51</f>
        <v>0</v>
      </c>
      <c r="O51" s="31">
        <f>INDEX('Mapping waste'!$D$5:$M$352,MATCH($B51,'Mapping waste'!$B$5:$B$352,0),MATCH(O$3,'Mapping waste'!$D$4:$M$4,0))*$D51</f>
        <v>0</v>
      </c>
      <c r="P51" s="31">
        <f>INDEX('Mapping waste'!$D$5:$M$352,MATCH($B51,'Mapping waste'!$B$5:$B$352,0),MATCH(P$3,'Mapping waste'!$D$4:$M$4,0))*$D51</f>
        <v>0</v>
      </c>
      <c r="Q51" s="31">
        <f>INDEX('Mapping waste'!$D$5:$M$352,MATCH($B51,'Mapping waste'!$B$5:$B$352,0),MATCH(Q$3,'Mapping waste'!$D$4:$M$4,0))*$D51</f>
        <v>0</v>
      </c>
    </row>
    <row r="52" spans="1:17" x14ac:dyDescent="0.45">
      <c r="A52" s="20" t="s">
        <v>102</v>
      </c>
      <c r="B52" s="20" t="s">
        <v>103</v>
      </c>
      <c r="C52" s="20" t="s">
        <v>81</v>
      </c>
      <c r="D52" s="31">
        <f>INDEX('ONS data MYE 5'!$O$6:$O$445, MATCH($B52,'ONS data MYE 5'!$B$6:$B$445,0))</f>
        <v>86368</v>
      </c>
      <c r="E52" s="31">
        <f>INDEX('ONS data MYE 5'!$P$6:$P$445, MATCH($B52,'ONS data MYE 5'!$B$6:$B$445,0))</f>
        <v>146</v>
      </c>
      <c r="F52" s="31">
        <f t="shared" si="0"/>
        <v>4.9836066217083363</v>
      </c>
      <c r="G52" s="31">
        <f t="shared" si="1"/>
        <v>24.836334959935176</v>
      </c>
      <c r="H52" s="31">
        <f>INDEX('Mapping waste'!$D$5:$M$352,MATCH($B52,'Mapping waste'!$B$5:$B$352,0),MATCH(H$3,'Mapping waste'!$D$4:$M$4,0))*$D52</f>
        <v>38001.919999999998</v>
      </c>
      <c r="I52" s="31">
        <f>INDEX('Mapping waste'!$D$5:$M$352,MATCH($B52,'Mapping waste'!$B$5:$B$352,0),MATCH(I$3,'Mapping waste'!$D$4:$M$4,0))*$D52</f>
        <v>0</v>
      </c>
      <c r="J52" s="31">
        <f>INDEX('Mapping waste'!$D$5:$M$352,MATCH($B52,'Mapping waste'!$B$5:$B$352,0),MATCH(J$3,'Mapping waste'!$D$4:$M$4,0))*$D52</f>
        <v>0</v>
      </c>
      <c r="K52" s="31">
        <f>INDEX('Mapping waste'!$D$5:$M$352,MATCH($B52,'Mapping waste'!$B$5:$B$352,0),MATCH(K$3,'Mapping waste'!$D$4:$M$4,0))*$D52</f>
        <v>0</v>
      </c>
      <c r="L52" s="31">
        <f>INDEX('Mapping waste'!$D$5:$M$352,MATCH($B52,'Mapping waste'!$B$5:$B$352,0),MATCH(L$3,'Mapping waste'!$D$4:$M$4,0))*$D52</f>
        <v>48366.080000000002</v>
      </c>
      <c r="M52" s="31">
        <f>INDEX('Mapping waste'!$D$5:$M$352,MATCH($B52,'Mapping waste'!$B$5:$B$352,0),MATCH(M$3,'Mapping waste'!$D$4:$M$4,0))*$D52</f>
        <v>0</v>
      </c>
      <c r="N52" s="31">
        <f>INDEX('Mapping waste'!$D$5:$M$352,MATCH($B52,'Mapping waste'!$B$5:$B$352,0),MATCH(N$3,'Mapping waste'!$D$4:$M$4,0))*$D52</f>
        <v>0</v>
      </c>
      <c r="O52" s="31">
        <f>INDEX('Mapping waste'!$D$5:$M$352,MATCH($B52,'Mapping waste'!$B$5:$B$352,0),MATCH(O$3,'Mapping waste'!$D$4:$M$4,0))*$D52</f>
        <v>0</v>
      </c>
      <c r="P52" s="31">
        <f>INDEX('Mapping waste'!$D$5:$M$352,MATCH($B52,'Mapping waste'!$B$5:$B$352,0),MATCH(P$3,'Mapping waste'!$D$4:$M$4,0))*$D52</f>
        <v>0</v>
      </c>
      <c r="Q52" s="31">
        <f>INDEX('Mapping waste'!$D$5:$M$352,MATCH($B52,'Mapping waste'!$B$5:$B$352,0),MATCH(Q$3,'Mapping waste'!$D$4:$M$4,0))*$D52</f>
        <v>0</v>
      </c>
    </row>
    <row r="53" spans="1:17" x14ac:dyDescent="0.45">
      <c r="A53" s="20" t="s">
        <v>104</v>
      </c>
      <c r="B53" s="20" t="s">
        <v>105</v>
      </c>
      <c r="C53" s="20" t="s">
        <v>81</v>
      </c>
      <c r="D53" s="31">
        <f>INDEX('ONS data MYE 5'!$O$6:$O$445, MATCH($B53,'ONS data MYE 5'!$B$6:$B$445,0))</f>
        <v>64855</v>
      </c>
      <c r="E53" s="31">
        <f>INDEX('ONS data MYE 5'!$P$6:$P$445, MATCH($B53,'ONS data MYE 5'!$B$6:$B$445,0))</f>
        <v>178</v>
      </c>
      <c r="F53" s="31">
        <f t="shared" si="0"/>
        <v>5.181783550292085</v>
      </c>
      <c r="G53" s="31">
        <f t="shared" si="1"/>
        <v>26.850880762077644</v>
      </c>
      <c r="H53" s="31">
        <f>INDEX('Mapping waste'!$D$5:$M$352,MATCH($B53,'Mapping waste'!$B$5:$B$352,0),MATCH(H$3,'Mapping waste'!$D$4:$M$4,0))*$D53</f>
        <v>64855</v>
      </c>
      <c r="I53" s="31">
        <f>INDEX('Mapping waste'!$D$5:$M$352,MATCH($B53,'Mapping waste'!$B$5:$B$352,0),MATCH(I$3,'Mapping waste'!$D$4:$M$4,0))*$D53</f>
        <v>0</v>
      </c>
      <c r="J53" s="31">
        <f>INDEX('Mapping waste'!$D$5:$M$352,MATCH($B53,'Mapping waste'!$B$5:$B$352,0),MATCH(J$3,'Mapping waste'!$D$4:$M$4,0))*$D53</f>
        <v>0</v>
      </c>
      <c r="K53" s="31">
        <f>INDEX('Mapping waste'!$D$5:$M$352,MATCH($B53,'Mapping waste'!$B$5:$B$352,0),MATCH(K$3,'Mapping waste'!$D$4:$M$4,0))*$D53</f>
        <v>0</v>
      </c>
      <c r="L53" s="31">
        <f>INDEX('Mapping waste'!$D$5:$M$352,MATCH($B53,'Mapping waste'!$B$5:$B$352,0),MATCH(L$3,'Mapping waste'!$D$4:$M$4,0))*$D53</f>
        <v>0</v>
      </c>
      <c r="M53" s="31">
        <f>INDEX('Mapping waste'!$D$5:$M$352,MATCH($B53,'Mapping waste'!$B$5:$B$352,0),MATCH(M$3,'Mapping waste'!$D$4:$M$4,0))*$D53</f>
        <v>0</v>
      </c>
      <c r="N53" s="31">
        <f>INDEX('Mapping waste'!$D$5:$M$352,MATCH($B53,'Mapping waste'!$B$5:$B$352,0),MATCH(N$3,'Mapping waste'!$D$4:$M$4,0))*$D53</f>
        <v>0</v>
      </c>
      <c r="O53" s="31">
        <f>INDEX('Mapping waste'!$D$5:$M$352,MATCH($B53,'Mapping waste'!$B$5:$B$352,0),MATCH(O$3,'Mapping waste'!$D$4:$M$4,0))*$D53</f>
        <v>0</v>
      </c>
      <c r="P53" s="31">
        <f>INDEX('Mapping waste'!$D$5:$M$352,MATCH($B53,'Mapping waste'!$B$5:$B$352,0),MATCH(P$3,'Mapping waste'!$D$4:$M$4,0))*$D53</f>
        <v>0</v>
      </c>
      <c r="Q53" s="31">
        <f>INDEX('Mapping waste'!$D$5:$M$352,MATCH($B53,'Mapping waste'!$B$5:$B$352,0),MATCH(Q$3,'Mapping waste'!$D$4:$M$4,0))*$D53</f>
        <v>0</v>
      </c>
    </row>
    <row r="54" spans="1:17" x14ac:dyDescent="0.45">
      <c r="A54" s="20" t="s">
        <v>106</v>
      </c>
      <c r="B54" s="20" t="s">
        <v>107</v>
      </c>
      <c r="C54" s="20" t="s">
        <v>81</v>
      </c>
      <c r="D54" s="31">
        <f>INDEX('ONS data MYE 5'!$O$6:$O$445, MATCH($B54,'ONS data MYE 5'!$B$6:$B$445,0))</f>
        <v>136651</v>
      </c>
      <c r="E54" s="31">
        <f>INDEX('ONS data MYE 5'!$P$6:$P$445, MATCH($B54,'ONS data MYE 5'!$B$6:$B$445,0))</f>
        <v>77</v>
      </c>
      <c r="F54" s="31">
        <f t="shared" si="0"/>
        <v>4.3438054218536841</v>
      </c>
      <c r="G54" s="31">
        <f t="shared" si="1"/>
        <v>18.868645542925464</v>
      </c>
      <c r="H54" s="31">
        <f>INDEX('Mapping waste'!$D$5:$M$352,MATCH($B54,'Mapping waste'!$B$5:$B$352,0),MATCH(H$3,'Mapping waste'!$D$4:$M$4,0))*$D54</f>
        <v>136651</v>
      </c>
      <c r="I54" s="31">
        <f>INDEX('Mapping waste'!$D$5:$M$352,MATCH($B54,'Mapping waste'!$B$5:$B$352,0),MATCH(I$3,'Mapping waste'!$D$4:$M$4,0))*$D54</f>
        <v>0</v>
      </c>
      <c r="J54" s="31">
        <f>INDEX('Mapping waste'!$D$5:$M$352,MATCH($B54,'Mapping waste'!$B$5:$B$352,0),MATCH(J$3,'Mapping waste'!$D$4:$M$4,0))*$D54</f>
        <v>0</v>
      </c>
      <c r="K54" s="31">
        <f>INDEX('Mapping waste'!$D$5:$M$352,MATCH($B54,'Mapping waste'!$B$5:$B$352,0),MATCH(K$3,'Mapping waste'!$D$4:$M$4,0))*$D54</f>
        <v>0</v>
      </c>
      <c r="L54" s="31">
        <f>INDEX('Mapping waste'!$D$5:$M$352,MATCH($B54,'Mapping waste'!$B$5:$B$352,0),MATCH(L$3,'Mapping waste'!$D$4:$M$4,0))*$D54</f>
        <v>0</v>
      </c>
      <c r="M54" s="31">
        <f>INDEX('Mapping waste'!$D$5:$M$352,MATCH($B54,'Mapping waste'!$B$5:$B$352,0),MATCH(M$3,'Mapping waste'!$D$4:$M$4,0))*$D54</f>
        <v>0</v>
      </c>
      <c r="N54" s="31">
        <f>INDEX('Mapping waste'!$D$5:$M$352,MATCH($B54,'Mapping waste'!$B$5:$B$352,0),MATCH(N$3,'Mapping waste'!$D$4:$M$4,0))*$D54</f>
        <v>0</v>
      </c>
      <c r="O54" s="31">
        <f>INDEX('Mapping waste'!$D$5:$M$352,MATCH($B54,'Mapping waste'!$B$5:$B$352,0),MATCH(O$3,'Mapping waste'!$D$4:$M$4,0))*$D54</f>
        <v>0</v>
      </c>
      <c r="P54" s="31">
        <f>INDEX('Mapping waste'!$D$5:$M$352,MATCH($B54,'Mapping waste'!$B$5:$B$352,0),MATCH(P$3,'Mapping waste'!$D$4:$M$4,0))*$D54</f>
        <v>0</v>
      </c>
      <c r="Q54" s="31">
        <f>INDEX('Mapping waste'!$D$5:$M$352,MATCH($B54,'Mapping waste'!$B$5:$B$352,0),MATCH(Q$3,'Mapping waste'!$D$4:$M$4,0))*$D54</f>
        <v>0</v>
      </c>
    </row>
    <row r="55" spans="1:17" x14ac:dyDescent="0.45">
      <c r="A55" s="20" t="s">
        <v>108</v>
      </c>
      <c r="B55" s="20" t="s">
        <v>109</v>
      </c>
      <c r="C55" s="20" t="s">
        <v>81</v>
      </c>
      <c r="D55" s="31">
        <f>INDEX('ONS data MYE 5'!$O$6:$O$445, MATCH($B55,'ONS data MYE 5'!$B$6:$B$445,0))</f>
        <v>94535</v>
      </c>
      <c r="E55" s="31">
        <f>INDEX('ONS data MYE 5'!$P$6:$P$445, MATCH($B55,'ONS data MYE 5'!$B$6:$B$445,0))</f>
        <v>2649</v>
      </c>
      <c r="F55" s="31">
        <f t="shared" si="0"/>
        <v>7.8819374892720697</v>
      </c>
      <c r="G55" s="31">
        <f t="shared" si="1"/>
        <v>62.124938584792496</v>
      </c>
      <c r="H55" s="31">
        <f>INDEX('Mapping waste'!$D$5:$M$352,MATCH($B55,'Mapping waste'!$B$5:$B$352,0),MATCH(H$3,'Mapping waste'!$D$4:$M$4,0))*$D55</f>
        <v>94535</v>
      </c>
      <c r="I55" s="31">
        <f>INDEX('Mapping waste'!$D$5:$M$352,MATCH($B55,'Mapping waste'!$B$5:$B$352,0),MATCH(I$3,'Mapping waste'!$D$4:$M$4,0))*$D55</f>
        <v>0</v>
      </c>
      <c r="J55" s="31">
        <f>INDEX('Mapping waste'!$D$5:$M$352,MATCH($B55,'Mapping waste'!$B$5:$B$352,0),MATCH(J$3,'Mapping waste'!$D$4:$M$4,0))*$D55</f>
        <v>0</v>
      </c>
      <c r="K55" s="31">
        <f>INDEX('Mapping waste'!$D$5:$M$352,MATCH($B55,'Mapping waste'!$B$5:$B$352,0),MATCH(K$3,'Mapping waste'!$D$4:$M$4,0))*$D55</f>
        <v>0</v>
      </c>
      <c r="L55" s="31">
        <f>INDEX('Mapping waste'!$D$5:$M$352,MATCH($B55,'Mapping waste'!$B$5:$B$352,0),MATCH(L$3,'Mapping waste'!$D$4:$M$4,0))*$D55</f>
        <v>0</v>
      </c>
      <c r="M55" s="31">
        <f>INDEX('Mapping waste'!$D$5:$M$352,MATCH($B55,'Mapping waste'!$B$5:$B$352,0),MATCH(M$3,'Mapping waste'!$D$4:$M$4,0))*$D55</f>
        <v>0</v>
      </c>
      <c r="N55" s="31">
        <f>INDEX('Mapping waste'!$D$5:$M$352,MATCH($B55,'Mapping waste'!$B$5:$B$352,0),MATCH(N$3,'Mapping waste'!$D$4:$M$4,0))*$D55</f>
        <v>0</v>
      </c>
      <c r="O55" s="31">
        <f>INDEX('Mapping waste'!$D$5:$M$352,MATCH($B55,'Mapping waste'!$B$5:$B$352,0),MATCH(O$3,'Mapping waste'!$D$4:$M$4,0))*$D55</f>
        <v>0</v>
      </c>
      <c r="P55" s="31">
        <f>INDEX('Mapping waste'!$D$5:$M$352,MATCH($B55,'Mapping waste'!$B$5:$B$352,0),MATCH(P$3,'Mapping waste'!$D$4:$M$4,0))*$D55</f>
        <v>0</v>
      </c>
      <c r="Q55" s="31">
        <f>INDEX('Mapping waste'!$D$5:$M$352,MATCH($B55,'Mapping waste'!$B$5:$B$352,0),MATCH(Q$3,'Mapping waste'!$D$4:$M$4,0))*$D55</f>
        <v>0</v>
      </c>
    </row>
    <row r="56" spans="1:17" x14ac:dyDescent="0.45">
      <c r="A56" s="20" t="s">
        <v>110</v>
      </c>
      <c r="B56" s="20" t="s">
        <v>111</v>
      </c>
      <c r="C56" s="20" t="s">
        <v>81</v>
      </c>
      <c r="D56" s="31">
        <f>INDEX('ONS data MYE 5'!$O$6:$O$445, MATCH($B56,'ONS data MYE 5'!$B$6:$B$445,0))</f>
        <v>109311</v>
      </c>
      <c r="E56" s="31">
        <f>INDEX('ONS data MYE 5'!$P$6:$P$445, MATCH($B56,'ONS data MYE 5'!$B$6:$B$445,0))</f>
        <v>118</v>
      </c>
      <c r="F56" s="31">
        <f t="shared" si="0"/>
        <v>4.7706846244656651</v>
      </c>
      <c r="G56" s="31">
        <f t="shared" si="1"/>
        <v>22.759431786113105</v>
      </c>
      <c r="H56" s="31">
        <f>INDEX('Mapping waste'!$D$5:$M$352,MATCH($B56,'Mapping waste'!$B$5:$B$352,0),MATCH(H$3,'Mapping waste'!$D$4:$M$4,0))*$D56</f>
        <v>106031.67</v>
      </c>
      <c r="I56" s="31">
        <f>INDEX('Mapping waste'!$D$5:$M$352,MATCH($B56,'Mapping waste'!$B$5:$B$352,0),MATCH(I$3,'Mapping waste'!$D$4:$M$4,0))*$D56</f>
        <v>0</v>
      </c>
      <c r="J56" s="31">
        <f>INDEX('Mapping waste'!$D$5:$M$352,MATCH($B56,'Mapping waste'!$B$5:$B$352,0),MATCH(J$3,'Mapping waste'!$D$4:$M$4,0))*$D56</f>
        <v>0</v>
      </c>
      <c r="K56" s="31">
        <f>INDEX('Mapping waste'!$D$5:$M$352,MATCH($B56,'Mapping waste'!$B$5:$B$352,0),MATCH(K$3,'Mapping waste'!$D$4:$M$4,0))*$D56</f>
        <v>0</v>
      </c>
      <c r="L56" s="31">
        <f>INDEX('Mapping waste'!$D$5:$M$352,MATCH($B56,'Mapping waste'!$B$5:$B$352,0),MATCH(L$3,'Mapping waste'!$D$4:$M$4,0))*$D56</f>
        <v>3279.33</v>
      </c>
      <c r="M56" s="31">
        <f>INDEX('Mapping waste'!$D$5:$M$352,MATCH($B56,'Mapping waste'!$B$5:$B$352,0),MATCH(M$3,'Mapping waste'!$D$4:$M$4,0))*$D56</f>
        <v>0</v>
      </c>
      <c r="N56" s="31">
        <f>INDEX('Mapping waste'!$D$5:$M$352,MATCH($B56,'Mapping waste'!$B$5:$B$352,0),MATCH(N$3,'Mapping waste'!$D$4:$M$4,0))*$D56</f>
        <v>0</v>
      </c>
      <c r="O56" s="31">
        <f>INDEX('Mapping waste'!$D$5:$M$352,MATCH($B56,'Mapping waste'!$B$5:$B$352,0),MATCH(O$3,'Mapping waste'!$D$4:$M$4,0))*$D56</f>
        <v>0</v>
      </c>
      <c r="P56" s="31">
        <f>INDEX('Mapping waste'!$D$5:$M$352,MATCH($B56,'Mapping waste'!$B$5:$B$352,0),MATCH(P$3,'Mapping waste'!$D$4:$M$4,0))*$D56</f>
        <v>0</v>
      </c>
      <c r="Q56" s="31">
        <f>INDEX('Mapping waste'!$D$5:$M$352,MATCH($B56,'Mapping waste'!$B$5:$B$352,0),MATCH(Q$3,'Mapping waste'!$D$4:$M$4,0))*$D56</f>
        <v>0</v>
      </c>
    </row>
    <row r="57" spans="1:17" x14ac:dyDescent="0.45">
      <c r="A57" s="20" t="s">
        <v>112</v>
      </c>
      <c r="B57" s="20" t="s">
        <v>113</v>
      </c>
      <c r="C57" s="20" t="s">
        <v>81</v>
      </c>
      <c r="D57" s="31">
        <f>INDEX('ONS data MYE 5'!$O$6:$O$445, MATCH($B57,'ONS data MYE 5'!$B$6:$B$445,0))</f>
        <v>88546</v>
      </c>
      <c r="E57" s="31">
        <f>INDEX('ONS data MYE 5'!$P$6:$P$445, MATCH($B57,'ONS data MYE 5'!$B$6:$B$445,0))</f>
        <v>118</v>
      </c>
      <c r="F57" s="31">
        <f t="shared" si="0"/>
        <v>4.7706846244656651</v>
      </c>
      <c r="G57" s="31">
        <f t="shared" si="1"/>
        <v>22.759431786113105</v>
      </c>
      <c r="H57" s="31">
        <f>INDEX('Mapping waste'!$D$5:$M$352,MATCH($B57,'Mapping waste'!$B$5:$B$352,0),MATCH(H$3,'Mapping waste'!$D$4:$M$4,0))*$D57</f>
        <v>88546</v>
      </c>
      <c r="I57" s="31">
        <f>INDEX('Mapping waste'!$D$5:$M$352,MATCH($B57,'Mapping waste'!$B$5:$B$352,0),MATCH(I$3,'Mapping waste'!$D$4:$M$4,0))*$D57</f>
        <v>0</v>
      </c>
      <c r="J57" s="31">
        <f>INDEX('Mapping waste'!$D$5:$M$352,MATCH($B57,'Mapping waste'!$B$5:$B$352,0),MATCH(J$3,'Mapping waste'!$D$4:$M$4,0))*$D57</f>
        <v>0</v>
      </c>
      <c r="K57" s="31">
        <f>INDEX('Mapping waste'!$D$5:$M$352,MATCH($B57,'Mapping waste'!$B$5:$B$352,0),MATCH(K$3,'Mapping waste'!$D$4:$M$4,0))*$D57</f>
        <v>0</v>
      </c>
      <c r="L57" s="31">
        <f>INDEX('Mapping waste'!$D$5:$M$352,MATCH($B57,'Mapping waste'!$B$5:$B$352,0),MATCH(L$3,'Mapping waste'!$D$4:$M$4,0))*$D57</f>
        <v>0</v>
      </c>
      <c r="M57" s="31">
        <f>INDEX('Mapping waste'!$D$5:$M$352,MATCH($B57,'Mapping waste'!$B$5:$B$352,0),MATCH(M$3,'Mapping waste'!$D$4:$M$4,0))*$D57</f>
        <v>0</v>
      </c>
      <c r="N57" s="31">
        <f>INDEX('Mapping waste'!$D$5:$M$352,MATCH($B57,'Mapping waste'!$B$5:$B$352,0),MATCH(N$3,'Mapping waste'!$D$4:$M$4,0))*$D57</f>
        <v>0</v>
      </c>
      <c r="O57" s="31">
        <f>INDEX('Mapping waste'!$D$5:$M$352,MATCH($B57,'Mapping waste'!$B$5:$B$352,0),MATCH(O$3,'Mapping waste'!$D$4:$M$4,0))*$D57</f>
        <v>0</v>
      </c>
      <c r="P57" s="31">
        <f>INDEX('Mapping waste'!$D$5:$M$352,MATCH($B57,'Mapping waste'!$B$5:$B$352,0),MATCH(P$3,'Mapping waste'!$D$4:$M$4,0))*$D57</f>
        <v>0</v>
      </c>
      <c r="Q57" s="31">
        <f>INDEX('Mapping waste'!$D$5:$M$352,MATCH($B57,'Mapping waste'!$B$5:$B$352,0),MATCH(Q$3,'Mapping waste'!$D$4:$M$4,0))*$D57</f>
        <v>0</v>
      </c>
    </row>
    <row r="58" spans="1:17" x14ac:dyDescent="0.45">
      <c r="A58" s="20" t="s">
        <v>114</v>
      </c>
      <c r="B58" s="20" t="s">
        <v>115</v>
      </c>
      <c r="C58" s="20" t="s">
        <v>81</v>
      </c>
      <c r="D58" s="31">
        <f>INDEX('ONS data MYE 5'!$O$6:$O$445, MATCH($B58,'ONS data MYE 5'!$B$6:$B$445,0))</f>
        <v>135212</v>
      </c>
      <c r="E58" s="31">
        <f>INDEX('ONS data MYE 5'!$P$6:$P$445, MATCH($B58,'ONS data MYE 5'!$B$6:$B$445,0))</f>
        <v>143</v>
      </c>
      <c r="F58" s="31">
        <f t="shared" si="0"/>
        <v>4.962844630259907</v>
      </c>
      <c r="G58" s="31">
        <f t="shared" si="1"/>
        <v>24.629826824099592</v>
      </c>
      <c r="H58" s="31">
        <f>INDEX('Mapping waste'!$D$5:$M$352,MATCH($B58,'Mapping waste'!$B$5:$B$352,0),MATCH(H$3,'Mapping waste'!$D$4:$M$4,0))*$D58</f>
        <v>135212</v>
      </c>
      <c r="I58" s="31">
        <f>INDEX('Mapping waste'!$D$5:$M$352,MATCH($B58,'Mapping waste'!$B$5:$B$352,0),MATCH(I$3,'Mapping waste'!$D$4:$M$4,0))*$D58</f>
        <v>0</v>
      </c>
      <c r="J58" s="31">
        <f>INDEX('Mapping waste'!$D$5:$M$352,MATCH($B58,'Mapping waste'!$B$5:$B$352,0),MATCH(J$3,'Mapping waste'!$D$4:$M$4,0))*$D58</f>
        <v>0</v>
      </c>
      <c r="K58" s="31">
        <f>INDEX('Mapping waste'!$D$5:$M$352,MATCH($B58,'Mapping waste'!$B$5:$B$352,0),MATCH(K$3,'Mapping waste'!$D$4:$M$4,0))*$D58</f>
        <v>0</v>
      </c>
      <c r="L58" s="31">
        <f>INDEX('Mapping waste'!$D$5:$M$352,MATCH($B58,'Mapping waste'!$B$5:$B$352,0),MATCH(L$3,'Mapping waste'!$D$4:$M$4,0))*$D58</f>
        <v>0</v>
      </c>
      <c r="M58" s="31">
        <f>INDEX('Mapping waste'!$D$5:$M$352,MATCH($B58,'Mapping waste'!$B$5:$B$352,0),MATCH(M$3,'Mapping waste'!$D$4:$M$4,0))*$D58</f>
        <v>0</v>
      </c>
      <c r="N58" s="31">
        <f>INDEX('Mapping waste'!$D$5:$M$352,MATCH($B58,'Mapping waste'!$B$5:$B$352,0),MATCH(N$3,'Mapping waste'!$D$4:$M$4,0))*$D58</f>
        <v>0</v>
      </c>
      <c r="O58" s="31">
        <f>INDEX('Mapping waste'!$D$5:$M$352,MATCH($B58,'Mapping waste'!$B$5:$B$352,0),MATCH(O$3,'Mapping waste'!$D$4:$M$4,0))*$D58</f>
        <v>0</v>
      </c>
      <c r="P58" s="31">
        <f>INDEX('Mapping waste'!$D$5:$M$352,MATCH($B58,'Mapping waste'!$B$5:$B$352,0),MATCH(P$3,'Mapping waste'!$D$4:$M$4,0))*$D58</f>
        <v>0</v>
      </c>
      <c r="Q58" s="31">
        <f>INDEX('Mapping waste'!$D$5:$M$352,MATCH($B58,'Mapping waste'!$B$5:$B$352,0),MATCH(Q$3,'Mapping waste'!$D$4:$M$4,0))*$D58</f>
        <v>0</v>
      </c>
    </row>
    <row r="59" spans="1:17" x14ac:dyDescent="0.45">
      <c r="A59" s="20" t="s">
        <v>116</v>
      </c>
      <c r="B59" s="20" t="s">
        <v>117</v>
      </c>
      <c r="C59" s="20" t="s">
        <v>81</v>
      </c>
      <c r="D59" s="31">
        <f>INDEX('ONS data MYE 5'!$O$6:$O$445, MATCH($B59,'ONS data MYE 5'!$B$6:$B$445,0))</f>
        <v>90074</v>
      </c>
      <c r="E59" s="31">
        <f>INDEX('ONS data MYE 5'!$P$6:$P$445, MATCH($B59,'ONS data MYE 5'!$B$6:$B$445,0))</f>
        <v>78</v>
      </c>
      <c r="F59" s="31">
        <f t="shared" si="0"/>
        <v>4.3567088266895917</v>
      </c>
      <c r="G59" s="31">
        <f t="shared" si="1"/>
        <v>18.980911800554999</v>
      </c>
      <c r="H59" s="31">
        <f>INDEX('Mapping waste'!$D$5:$M$352,MATCH($B59,'Mapping waste'!$B$5:$B$352,0),MATCH(H$3,'Mapping waste'!$D$4:$M$4,0))*$D59</f>
        <v>73860.679999999993</v>
      </c>
      <c r="I59" s="31">
        <f>INDEX('Mapping waste'!$D$5:$M$352,MATCH($B59,'Mapping waste'!$B$5:$B$352,0),MATCH(I$3,'Mapping waste'!$D$4:$M$4,0))*$D59</f>
        <v>0</v>
      </c>
      <c r="J59" s="31">
        <f>INDEX('Mapping waste'!$D$5:$M$352,MATCH($B59,'Mapping waste'!$B$5:$B$352,0),MATCH(J$3,'Mapping waste'!$D$4:$M$4,0))*$D59</f>
        <v>0</v>
      </c>
      <c r="K59" s="31">
        <f>INDEX('Mapping waste'!$D$5:$M$352,MATCH($B59,'Mapping waste'!$B$5:$B$352,0),MATCH(K$3,'Mapping waste'!$D$4:$M$4,0))*$D59</f>
        <v>0</v>
      </c>
      <c r="L59" s="31">
        <f>INDEX('Mapping waste'!$D$5:$M$352,MATCH($B59,'Mapping waste'!$B$5:$B$352,0),MATCH(L$3,'Mapping waste'!$D$4:$M$4,0))*$D59</f>
        <v>16213.32</v>
      </c>
      <c r="M59" s="31">
        <f>INDEX('Mapping waste'!$D$5:$M$352,MATCH($B59,'Mapping waste'!$B$5:$B$352,0),MATCH(M$3,'Mapping waste'!$D$4:$M$4,0))*$D59</f>
        <v>0</v>
      </c>
      <c r="N59" s="31">
        <f>INDEX('Mapping waste'!$D$5:$M$352,MATCH($B59,'Mapping waste'!$B$5:$B$352,0),MATCH(N$3,'Mapping waste'!$D$4:$M$4,0))*$D59</f>
        <v>0</v>
      </c>
      <c r="O59" s="31">
        <f>INDEX('Mapping waste'!$D$5:$M$352,MATCH($B59,'Mapping waste'!$B$5:$B$352,0),MATCH(O$3,'Mapping waste'!$D$4:$M$4,0))*$D59</f>
        <v>0</v>
      </c>
      <c r="P59" s="31">
        <f>INDEX('Mapping waste'!$D$5:$M$352,MATCH($B59,'Mapping waste'!$B$5:$B$352,0),MATCH(P$3,'Mapping waste'!$D$4:$M$4,0))*$D59</f>
        <v>0</v>
      </c>
      <c r="Q59" s="31">
        <f>INDEX('Mapping waste'!$D$5:$M$352,MATCH($B59,'Mapping waste'!$B$5:$B$352,0),MATCH(Q$3,'Mapping waste'!$D$4:$M$4,0))*$D59</f>
        <v>0</v>
      </c>
    </row>
    <row r="60" spans="1:17" x14ac:dyDescent="0.45">
      <c r="A60" s="20" t="s">
        <v>130</v>
      </c>
      <c r="B60" s="20" t="s">
        <v>131</v>
      </c>
      <c r="C60" s="20" t="s">
        <v>81</v>
      </c>
      <c r="D60" s="31">
        <f>INDEX('ONS data MYE 5'!$O$6:$O$445, MATCH($B60,'ONS data MYE 5'!$B$6:$B$445,0))</f>
        <v>63103</v>
      </c>
      <c r="E60" s="31">
        <f>INDEX('ONS data MYE 5'!$P$6:$P$445, MATCH($B60,'ONS data MYE 5'!$B$6:$B$445,0))</f>
        <v>786</v>
      </c>
      <c r="F60" s="31">
        <f t="shared" si="0"/>
        <v>6.6669567924292066</v>
      </c>
      <c r="G60" s="31">
        <f t="shared" si="1"/>
        <v>44.448312872117931</v>
      </c>
      <c r="H60" s="31">
        <f>INDEX('Mapping waste'!$D$5:$M$352,MATCH($B60,'Mapping waste'!$B$5:$B$352,0),MATCH(H$3,'Mapping waste'!$D$4:$M$4,0))*$D60</f>
        <v>63103</v>
      </c>
      <c r="I60" s="31">
        <f>INDEX('Mapping waste'!$D$5:$M$352,MATCH($B60,'Mapping waste'!$B$5:$B$352,0),MATCH(I$3,'Mapping waste'!$D$4:$M$4,0))*$D60</f>
        <v>0</v>
      </c>
      <c r="J60" s="31">
        <f>INDEX('Mapping waste'!$D$5:$M$352,MATCH($B60,'Mapping waste'!$B$5:$B$352,0),MATCH(J$3,'Mapping waste'!$D$4:$M$4,0))*$D60</f>
        <v>0</v>
      </c>
      <c r="K60" s="31">
        <f>INDEX('Mapping waste'!$D$5:$M$352,MATCH($B60,'Mapping waste'!$B$5:$B$352,0),MATCH(K$3,'Mapping waste'!$D$4:$M$4,0))*$D60</f>
        <v>0</v>
      </c>
      <c r="L60" s="31">
        <f>INDEX('Mapping waste'!$D$5:$M$352,MATCH($B60,'Mapping waste'!$B$5:$B$352,0),MATCH(L$3,'Mapping waste'!$D$4:$M$4,0))*$D60</f>
        <v>0</v>
      </c>
      <c r="M60" s="31">
        <f>INDEX('Mapping waste'!$D$5:$M$352,MATCH($B60,'Mapping waste'!$B$5:$B$352,0),MATCH(M$3,'Mapping waste'!$D$4:$M$4,0))*$D60</f>
        <v>0</v>
      </c>
      <c r="N60" s="31">
        <f>INDEX('Mapping waste'!$D$5:$M$352,MATCH($B60,'Mapping waste'!$B$5:$B$352,0),MATCH(N$3,'Mapping waste'!$D$4:$M$4,0))*$D60</f>
        <v>0</v>
      </c>
      <c r="O60" s="31">
        <f>INDEX('Mapping waste'!$D$5:$M$352,MATCH($B60,'Mapping waste'!$B$5:$B$352,0),MATCH(O$3,'Mapping waste'!$D$4:$M$4,0))*$D60</f>
        <v>0</v>
      </c>
      <c r="P60" s="31">
        <f>INDEX('Mapping waste'!$D$5:$M$352,MATCH($B60,'Mapping waste'!$B$5:$B$352,0),MATCH(P$3,'Mapping waste'!$D$4:$M$4,0))*$D60</f>
        <v>0</v>
      </c>
      <c r="Q60" s="31">
        <f>INDEX('Mapping waste'!$D$5:$M$352,MATCH($B60,'Mapping waste'!$B$5:$B$352,0),MATCH(Q$3,'Mapping waste'!$D$4:$M$4,0))*$D60</f>
        <v>0</v>
      </c>
    </row>
    <row r="61" spans="1:17" x14ac:dyDescent="0.45">
      <c r="A61" s="20" t="s">
        <v>132</v>
      </c>
      <c r="B61" s="20" t="s">
        <v>133</v>
      </c>
      <c r="C61" s="20" t="s">
        <v>81</v>
      </c>
      <c r="D61" s="31">
        <f>INDEX('ONS data MYE 5'!$O$6:$O$445, MATCH($B61,'ONS data MYE 5'!$B$6:$B$445,0))</f>
        <v>78231</v>
      </c>
      <c r="E61" s="31">
        <f>INDEX('ONS data MYE 5'!$P$6:$P$445, MATCH($B61,'ONS data MYE 5'!$B$6:$B$445,0))</f>
        <v>118</v>
      </c>
      <c r="F61" s="31">
        <f t="shared" si="0"/>
        <v>4.7706846244656651</v>
      </c>
      <c r="G61" s="31">
        <f t="shared" si="1"/>
        <v>22.759431786113105</v>
      </c>
      <c r="H61" s="31">
        <f>INDEX('Mapping waste'!$D$5:$M$352,MATCH($B61,'Mapping waste'!$B$5:$B$352,0),MATCH(H$3,'Mapping waste'!$D$4:$M$4,0))*$D61</f>
        <v>65714.039999999994</v>
      </c>
      <c r="I61" s="31">
        <f>INDEX('Mapping waste'!$D$5:$M$352,MATCH($B61,'Mapping waste'!$B$5:$B$352,0),MATCH(I$3,'Mapping waste'!$D$4:$M$4,0))*$D61</f>
        <v>0</v>
      </c>
      <c r="J61" s="31">
        <f>INDEX('Mapping waste'!$D$5:$M$352,MATCH($B61,'Mapping waste'!$B$5:$B$352,0),MATCH(J$3,'Mapping waste'!$D$4:$M$4,0))*$D61</f>
        <v>0</v>
      </c>
      <c r="K61" s="31">
        <f>INDEX('Mapping waste'!$D$5:$M$352,MATCH($B61,'Mapping waste'!$B$5:$B$352,0),MATCH(K$3,'Mapping waste'!$D$4:$M$4,0))*$D61</f>
        <v>0</v>
      </c>
      <c r="L61" s="31">
        <f>INDEX('Mapping waste'!$D$5:$M$352,MATCH($B61,'Mapping waste'!$B$5:$B$352,0),MATCH(L$3,'Mapping waste'!$D$4:$M$4,0))*$D61</f>
        <v>12516.960000000001</v>
      </c>
      <c r="M61" s="31">
        <f>INDEX('Mapping waste'!$D$5:$M$352,MATCH($B61,'Mapping waste'!$B$5:$B$352,0),MATCH(M$3,'Mapping waste'!$D$4:$M$4,0))*$D61</f>
        <v>0</v>
      </c>
      <c r="N61" s="31">
        <f>INDEX('Mapping waste'!$D$5:$M$352,MATCH($B61,'Mapping waste'!$B$5:$B$352,0),MATCH(N$3,'Mapping waste'!$D$4:$M$4,0))*$D61</f>
        <v>0</v>
      </c>
      <c r="O61" s="31">
        <f>INDEX('Mapping waste'!$D$5:$M$352,MATCH($B61,'Mapping waste'!$B$5:$B$352,0),MATCH(O$3,'Mapping waste'!$D$4:$M$4,0))*$D61</f>
        <v>0</v>
      </c>
      <c r="P61" s="31">
        <f>INDEX('Mapping waste'!$D$5:$M$352,MATCH($B61,'Mapping waste'!$B$5:$B$352,0),MATCH(P$3,'Mapping waste'!$D$4:$M$4,0))*$D61</f>
        <v>0</v>
      </c>
      <c r="Q61" s="31">
        <f>INDEX('Mapping waste'!$D$5:$M$352,MATCH($B61,'Mapping waste'!$B$5:$B$352,0),MATCH(Q$3,'Mapping waste'!$D$4:$M$4,0))*$D61</f>
        <v>0</v>
      </c>
    </row>
    <row r="62" spans="1:17" x14ac:dyDescent="0.45">
      <c r="A62" s="20" t="s">
        <v>134</v>
      </c>
      <c r="B62" s="20" t="s">
        <v>135</v>
      </c>
      <c r="C62" s="20" t="s">
        <v>81</v>
      </c>
      <c r="D62" s="31">
        <f>INDEX('ONS data MYE 5'!$O$6:$O$445, MATCH($B62,'ONS data MYE 5'!$B$6:$B$445,0))</f>
        <v>87427</v>
      </c>
      <c r="E62" s="31">
        <f>INDEX('ONS data MYE 5'!$P$6:$P$445, MATCH($B62,'ONS data MYE 5'!$B$6:$B$445,0))</f>
        <v>171</v>
      </c>
      <c r="F62" s="31">
        <f t="shared" si="0"/>
        <v>5.1416635565026603</v>
      </c>
      <c r="G62" s="31">
        <f t="shared" si="1"/>
        <v>26.436704128267586</v>
      </c>
      <c r="H62" s="31">
        <f>INDEX('Mapping waste'!$D$5:$M$352,MATCH($B62,'Mapping waste'!$B$5:$B$352,0),MATCH(H$3,'Mapping waste'!$D$4:$M$4,0))*$D62</f>
        <v>87427</v>
      </c>
      <c r="I62" s="31">
        <f>INDEX('Mapping waste'!$D$5:$M$352,MATCH($B62,'Mapping waste'!$B$5:$B$352,0),MATCH(I$3,'Mapping waste'!$D$4:$M$4,0))*$D62</f>
        <v>0</v>
      </c>
      <c r="J62" s="31">
        <f>INDEX('Mapping waste'!$D$5:$M$352,MATCH($B62,'Mapping waste'!$B$5:$B$352,0),MATCH(J$3,'Mapping waste'!$D$4:$M$4,0))*$D62</f>
        <v>0</v>
      </c>
      <c r="K62" s="31">
        <f>INDEX('Mapping waste'!$D$5:$M$352,MATCH($B62,'Mapping waste'!$B$5:$B$352,0),MATCH(K$3,'Mapping waste'!$D$4:$M$4,0))*$D62</f>
        <v>0</v>
      </c>
      <c r="L62" s="31">
        <f>INDEX('Mapping waste'!$D$5:$M$352,MATCH($B62,'Mapping waste'!$B$5:$B$352,0),MATCH(L$3,'Mapping waste'!$D$4:$M$4,0))*$D62</f>
        <v>0</v>
      </c>
      <c r="M62" s="31">
        <f>INDEX('Mapping waste'!$D$5:$M$352,MATCH($B62,'Mapping waste'!$B$5:$B$352,0),MATCH(M$3,'Mapping waste'!$D$4:$M$4,0))*$D62</f>
        <v>0</v>
      </c>
      <c r="N62" s="31">
        <f>INDEX('Mapping waste'!$D$5:$M$352,MATCH($B62,'Mapping waste'!$B$5:$B$352,0),MATCH(N$3,'Mapping waste'!$D$4:$M$4,0))*$D62</f>
        <v>0</v>
      </c>
      <c r="O62" s="31">
        <f>INDEX('Mapping waste'!$D$5:$M$352,MATCH($B62,'Mapping waste'!$B$5:$B$352,0),MATCH(O$3,'Mapping waste'!$D$4:$M$4,0))*$D62</f>
        <v>0</v>
      </c>
      <c r="P62" s="31">
        <f>INDEX('Mapping waste'!$D$5:$M$352,MATCH($B62,'Mapping waste'!$B$5:$B$352,0),MATCH(P$3,'Mapping waste'!$D$4:$M$4,0))*$D62</f>
        <v>0</v>
      </c>
      <c r="Q62" s="31">
        <f>INDEX('Mapping waste'!$D$5:$M$352,MATCH($B62,'Mapping waste'!$B$5:$B$352,0),MATCH(Q$3,'Mapping waste'!$D$4:$M$4,0))*$D62</f>
        <v>0</v>
      </c>
    </row>
    <row r="63" spans="1:17" x14ac:dyDescent="0.45">
      <c r="A63" s="20" t="s">
        <v>136</v>
      </c>
      <c r="B63" s="20" t="s">
        <v>137</v>
      </c>
      <c r="C63" s="20" t="s">
        <v>81</v>
      </c>
      <c r="D63" s="31">
        <f>INDEX('ONS data MYE 5'!$O$6:$O$445, MATCH($B63,'ONS data MYE 5'!$B$6:$B$445,0))</f>
        <v>94864</v>
      </c>
      <c r="E63" s="31">
        <f>INDEX('ONS data MYE 5'!$P$6:$P$445, MATCH($B63,'ONS data MYE 5'!$B$6:$B$445,0))</f>
        <v>406</v>
      </c>
      <c r="F63" s="31">
        <f t="shared" si="0"/>
        <v>6.0063531596017325</v>
      </c>
      <c r="G63" s="31">
        <f t="shared" si="1"/>
        <v>36.076278277857718</v>
      </c>
      <c r="H63" s="31">
        <f>INDEX('Mapping waste'!$D$5:$M$352,MATCH($B63,'Mapping waste'!$B$5:$B$352,0),MATCH(H$3,'Mapping waste'!$D$4:$M$4,0))*$D63</f>
        <v>94864</v>
      </c>
      <c r="I63" s="31">
        <f>INDEX('Mapping waste'!$D$5:$M$352,MATCH($B63,'Mapping waste'!$B$5:$B$352,0),MATCH(I$3,'Mapping waste'!$D$4:$M$4,0))*$D63</f>
        <v>0</v>
      </c>
      <c r="J63" s="31">
        <f>INDEX('Mapping waste'!$D$5:$M$352,MATCH($B63,'Mapping waste'!$B$5:$B$352,0),MATCH(J$3,'Mapping waste'!$D$4:$M$4,0))*$D63</f>
        <v>0</v>
      </c>
      <c r="K63" s="31">
        <f>INDEX('Mapping waste'!$D$5:$M$352,MATCH($B63,'Mapping waste'!$B$5:$B$352,0),MATCH(K$3,'Mapping waste'!$D$4:$M$4,0))*$D63</f>
        <v>0</v>
      </c>
      <c r="L63" s="31">
        <f>INDEX('Mapping waste'!$D$5:$M$352,MATCH($B63,'Mapping waste'!$B$5:$B$352,0),MATCH(L$3,'Mapping waste'!$D$4:$M$4,0))*$D63</f>
        <v>0</v>
      </c>
      <c r="M63" s="31">
        <f>INDEX('Mapping waste'!$D$5:$M$352,MATCH($B63,'Mapping waste'!$B$5:$B$352,0),MATCH(M$3,'Mapping waste'!$D$4:$M$4,0))*$D63</f>
        <v>0</v>
      </c>
      <c r="N63" s="31">
        <f>INDEX('Mapping waste'!$D$5:$M$352,MATCH($B63,'Mapping waste'!$B$5:$B$352,0),MATCH(N$3,'Mapping waste'!$D$4:$M$4,0))*$D63</f>
        <v>0</v>
      </c>
      <c r="O63" s="31">
        <f>INDEX('Mapping waste'!$D$5:$M$352,MATCH($B63,'Mapping waste'!$B$5:$B$352,0),MATCH(O$3,'Mapping waste'!$D$4:$M$4,0))*$D63</f>
        <v>0</v>
      </c>
      <c r="P63" s="31">
        <f>INDEX('Mapping waste'!$D$5:$M$352,MATCH($B63,'Mapping waste'!$B$5:$B$352,0),MATCH(P$3,'Mapping waste'!$D$4:$M$4,0))*$D63</f>
        <v>0</v>
      </c>
      <c r="Q63" s="31">
        <f>INDEX('Mapping waste'!$D$5:$M$352,MATCH($B63,'Mapping waste'!$B$5:$B$352,0),MATCH(Q$3,'Mapping waste'!$D$4:$M$4,0))*$D63</f>
        <v>0</v>
      </c>
    </row>
    <row r="64" spans="1:17" x14ac:dyDescent="0.45">
      <c r="A64" s="20" t="s">
        <v>138</v>
      </c>
      <c r="B64" s="20" t="s">
        <v>139</v>
      </c>
      <c r="C64" s="20" t="s">
        <v>81</v>
      </c>
      <c r="D64" s="31">
        <f>INDEX('ONS data MYE 5'!$O$6:$O$445, MATCH($B64,'ONS data MYE 5'!$B$6:$B$445,0))</f>
        <v>214316</v>
      </c>
      <c r="E64" s="31">
        <f>INDEX('ONS data MYE 5'!$P$6:$P$445, MATCH($B64,'ONS data MYE 5'!$B$6:$B$445,0))</f>
        <v>2653</v>
      </c>
      <c r="F64" s="31">
        <f t="shared" si="0"/>
        <v>7.8834463541377398</v>
      </c>
      <c r="G64" s="31">
        <f t="shared" si="1"/>
        <v>62.14872641856762</v>
      </c>
      <c r="H64" s="31">
        <f>INDEX('Mapping waste'!$D$5:$M$352,MATCH($B64,'Mapping waste'!$B$5:$B$352,0),MATCH(H$3,'Mapping waste'!$D$4:$M$4,0))*$D64</f>
        <v>214316</v>
      </c>
      <c r="I64" s="31">
        <f>INDEX('Mapping waste'!$D$5:$M$352,MATCH($B64,'Mapping waste'!$B$5:$B$352,0),MATCH(I$3,'Mapping waste'!$D$4:$M$4,0))*$D64</f>
        <v>0</v>
      </c>
      <c r="J64" s="31">
        <f>INDEX('Mapping waste'!$D$5:$M$352,MATCH($B64,'Mapping waste'!$B$5:$B$352,0),MATCH(J$3,'Mapping waste'!$D$4:$M$4,0))*$D64</f>
        <v>0</v>
      </c>
      <c r="K64" s="31">
        <f>INDEX('Mapping waste'!$D$5:$M$352,MATCH($B64,'Mapping waste'!$B$5:$B$352,0),MATCH(K$3,'Mapping waste'!$D$4:$M$4,0))*$D64</f>
        <v>0</v>
      </c>
      <c r="L64" s="31">
        <f>INDEX('Mapping waste'!$D$5:$M$352,MATCH($B64,'Mapping waste'!$B$5:$B$352,0),MATCH(L$3,'Mapping waste'!$D$4:$M$4,0))*$D64</f>
        <v>0</v>
      </c>
      <c r="M64" s="31">
        <f>INDEX('Mapping waste'!$D$5:$M$352,MATCH($B64,'Mapping waste'!$B$5:$B$352,0),MATCH(M$3,'Mapping waste'!$D$4:$M$4,0))*$D64</f>
        <v>0</v>
      </c>
      <c r="N64" s="31">
        <f>INDEX('Mapping waste'!$D$5:$M$352,MATCH($B64,'Mapping waste'!$B$5:$B$352,0),MATCH(N$3,'Mapping waste'!$D$4:$M$4,0))*$D64</f>
        <v>0</v>
      </c>
      <c r="O64" s="31">
        <f>INDEX('Mapping waste'!$D$5:$M$352,MATCH($B64,'Mapping waste'!$B$5:$B$352,0),MATCH(O$3,'Mapping waste'!$D$4:$M$4,0))*$D64</f>
        <v>0</v>
      </c>
      <c r="P64" s="31">
        <f>INDEX('Mapping waste'!$D$5:$M$352,MATCH($B64,'Mapping waste'!$B$5:$B$352,0),MATCH(P$3,'Mapping waste'!$D$4:$M$4,0))*$D64</f>
        <v>0</v>
      </c>
      <c r="Q64" s="31">
        <f>INDEX('Mapping waste'!$D$5:$M$352,MATCH($B64,'Mapping waste'!$B$5:$B$352,0),MATCH(Q$3,'Mapping waste'!$D$4:$M$4,0))*$D64</f>
        <v>0</v>
      </c>
    </row>
    <row r="65" spans="1:17" x14ac:dyDescent="0.45">
      <c r="A65" s="20" t="s">
        <v>140</v>
      </c>
      <c r="B65" s="20" t="s">
        <v>141</v>
      </c>
      <c r="C65" s="20" t="s">
        <v>81</v>
      </c>
      <c r="D65" s="31">
        <f>INDEX('ONS data MYE 5'!$O$6:$O$445, MATCH($B65,'ONS data MYE 5'!$B$6:$B$445,0))</f>
        <v>86301</v>
      </c>
      <c r="E65" s="31">
        <f>INDEX('ONS data MYE 5'!$P$6:$P$445, MATCH($B65,'ONS data MYE 5'!$B$6:$B$445,0))</f>
        <v>136</v>
      </c>
      <c r="F65" s="31">
        <f t="shared" si="0"/>
        <v>4.9126548857360524</v>
      </c>
      <c r="G65" s="31">
        <f t="shared" si="1"/>
        <v>24.134178026346305</v>
      </c>
      <c r="H65" s="31">
        <f>INDEX('Mapping waste'!$D$5:$M$352,MATCH($B65,'Mapping waste'!$B$5:$B$352,0),MATCH(H$3,'Mapping waste'!$D$4:$M$4,0))*$D65</f>
        <v>71629.83</v>
      </c>
      <c r="I65" s="31">
        <f>INDEX('Mapping waste'!$D$5:$M$352,MATCH($B65,'Mapping waste'!$B$5:$B$352,0),MATCH(I$3,'Mapping waste'!$D$4:$M$4,0))*$D65</f>
        <v>0</v>
      </c>
      <c r="J65" s="31">
        <f>INDEX('Mapping waste'!$D$5:$M$352,MATCH($B65,'Mapping waste'!$B$5:$B$352,0),MATCH(J$3,'Mapping waste'!$D$4:$M$4,0))*$D65</f>
        <v>0</v>
      </c>
      <c r="K65" s="31">
        <f>INDEX('Mapping waste'!$D$5:$M$352,MATCH($B65,'Mapping waste'!$B$5:$B$352,0),MATCH(K$3,'Mapping waste'!$D$4:$M$4,0))*$D65</f>
        <v>0</v>
      </c>
      <c r="L65" s="31">
        <f>INDEX('Mapping waste'!$D$5:$M$352,MATCH($B65,'Mapping waste'!$B$5:$B$352,0),MATCH(L$3,'Mapping waste'!$D$4:$M$4,0))*$D65</f>
        <v>0</v>
      </c>
      <c r="M65" s="31">
        <f>INDEX('Mapping waste'!$D$5:$M$352,MATCH($B65,'Mapping waste'!$B$5:$B$352,0),MATCH(M$3,'Mapping waste'!$D$4:$M$4,0))*$D65</f>
        <v>0</v>
      </c>
      <c r="N65" s="31">
        <f>INDEX('Mapping waste'!$D$5:$M$352,MATCH($B65,'Mapping waste'!$B$5:$B$352,0),MATCH(N$3,'Mapping waste'!$D$4:$M$4,0))*$D65</f>
        <v>14671.170000000002</v>
      </c>
      <c r="O65" s="31">
        <f>INDEX('Mapping waste'!$D$5:$M$352,MATCH($B65,'Mapping waste'!$B$5:$B$352,0),MATCH(O$3,'Mapping waste'!$D$4:$M$4,0))*$D65</f>
        <v>0</v>
      </c>
      <c r="P65" s="31">
        <f>INDEX('Mapping waste'!$D$5:$M$352,MATCH($B65,'Mapping waste'!$B$5:$B$352,0),MATCH(P$3,'Mapping waste'!$D$4:$M$4,0))*$D65</f>
        <v>0</v>
      </c>
      <c r="Q65" s="31">
        <f>INDEX('Mapping waste'!$D$5:$M$352,MATCH($B65,'Mapping waste'!$B$5:$B$352,0),MATCH(Q$3,'Mapping waste'!$D$4:$M$4,0))*$D65</f>
        <v>0</v>
      </c>
    </row>
    <row r="66" spans="1:17" x14ac:dyDescent="0.45">
      <c r="A66" s="20" t="s">
        <v>142</v>
      </c>
      <c r="B66" s="20" t="s">
        <v>143</v>
      </c>
      <c r="C66" s="20" t="s">
        <v>81</v>
      </c>
      <c r="D66" s="31">
        <f>INDEX('ONS data MYE 5'!$O$6:$O$445, MATCH($B66,'ONS data MYE 5'!$B$6:$B$445,0))</f>
        <v>76089</v>
      </c>
      <c r="E66" s="31">
        <f>INDEX('ONS data MYE 5'!$P$6:$P$445, MATCH($B66,'ONS data MYE 5'!$B$6:$B$445,0))</f>
        <v>467</v>
      </c>
      <c r="F66" s="31">
        <f t="shared" si="0"/>
        <v>6.1463292576688975</v>
      </c>
      <c r="G66" s="31">
        <f t="shared" si="1"/>
        <v>37.777363343676697</v>
      </c>
      <c r="H66" s="31">
        <f>INDEX('Mapping waste'!$D$5:$M$352,MATCH($B66,'Mapping waste'!$B$5:$B$352,0),MATCH(H$3,'Mapping waste'!$D$4:$M$4,0))*$D66</f>
        <v>76089</v>
      </c>
      <c r="I66" s="31">
        <f>INDEX('Mapping waste'!$D$5:$M$352,MATCH($B66,'Mapping waste'!$B$5:$B$352,0),MATCH(I$3,'Mapping waste'!$D$4:$M$4,0))*$D66</f>
        <v>0</v>
      </c>
      <c r="J66" s="31">
        <f>INDEX('Mapping waste'!$D$5:$M$352,MATCH($B66,'Mapping waste'!$B$5:$B$352,0),MATCH(J$3,'Mapping waste'!$D$4:$M$4,0))*$D66</f>
        <v>0</v>
      </c>
      <c r="K66" s="31">
        <f>INDEX('Mapping waste'!$D$5:$M$352,MATCH($B66,'Mapping waste'!$B$5:$B$352,0),MATCH(K$3,'Mapping waste'!$D$4:$M$4,0))*$D66</f>
        <v>0</v>
      </c>
      <c r="L66" s="31">
        <f>INDEX('Mapping waste'!$D$5:$M$352,MATCH($B66,'Mapping waste'!$B$5:$B$352,0),MATCH(L$3,'Mapping waste'!$D$4:$M$4,0))*$D66</f>
        <v>0</v>
      </c>
      <c r="M66" s="31">
        <f>INDEX('Mapping waste'!$D$5:$M$352,MATCH($B66,'Mapping waste'!$B$5:$B$352,0),MATCH(M$3,'Mapping waste'!$D$4:$M$4,0))*$D66</f>
        <v>0</v>
      </c>
      <c r="N66" s="31">
        <f>INDEX('Mapping waste'!$D$5:$M$352,MATCH($B66,'Mapping waste'!$B$5:$B$352,0),MATCH(N$3,'Mapping waste'!$D$4:$M$4,0))*$D66</f>
        <v>0</v>
      </c>
      <c r="O66" s="31">
        <f>INDEX('Mapping waste'!$D$5:$M$352,MATCH($B66,'Mapping waste'!$B$5:$B$352,0),MATCH(O$3,'Mapping waste'!$D$4:$M$4,0))*$D66</f>
        <v>0</v>
      </c>
      <c r="P66" s="31">
        <f>INDEX('Mapping waste'!$D$5:$M$352,MATCH($B66,'Mapping waste'!$B$5:$B$352,0),MATCH(P$3,'Mapping waste'!$D$4:$M$4,0))*$D66</f>
        <v>0</v>
      </c>
      <c r="Q66" s="31">
        <f>INDEX('Mapping waste'!$D$5:$M$352,MATCH($B66,'Mapping waste'!$B$5:$B$352,0),MATCH(Q$3,'Mapping waste'!$D$4:$M$4,0))*$D66</f>
        <v>0</v>
      </c>
    </row>
    <row r="67" spans="1:17" x14ac:dyDescent="0.45">
      <c r="A67" s="20" t="s">
        <v>232</v>
      </c>
      <c r="B67" s="20" t="s">
        <v>233</v>
      </c>
      <c r="C67" s="20" t="s">
        <v>81</v>
      </c>
      <c r="D67" s="31">
        <f>INDEX('ONS data MYE 5'!$O$6:$O$445, MATCH($B67,'ONS data MYE 5'!$B$6:$B$445,0))</f>
        <v>250582</v>
      </c>
      <c r="E67" s="31">
        <f>INDEX('ONS data MYE 5'!$P$6:$P$445, MATCH($B67,'ONS data MYE 5'!$B$6:$B$445,0))</f>
        <v>3211</v>
      </c>
      <c r="F67" s="31">
        <f t="shared" si="0"/>
        <v>8.0743376940895146</v>
      </c>
      <c r="G67" s="31">
        <f t="shared" si="1"/>
        <v>65.194929198194785</v>
      </c>
      <c r="H67" s="31">
        <f>INDEX('Mapping waste'!$D$5:$M$352,MATCH($B67,'Mapping waste'!$B$5:$B$352,0),MATCH(H$3,'Mapping waste'!$D$4:$M$4,0))*$D67</f>
        <v>0</v>
      </c>
      <c r="I67" s="31">
        <f>INDEX('Mapping waste'!$D$5:$M$352,MATCH($B67,'Mapping waste'!$B$5:$B$352,0),MATCH(I$3,'Mapping waste'!$D$4:$M$4,0))*$D67</f>
        <v>0</v>
      </c>
      <c r="J67" s="31">
        <f>INDEX('Mapping waste'!$D$5:$M$352,MATCH($B67,'Mapping waste'!$B$5:$B$352,0),MATCH(J$3,'Mapping waste'!$D$4:$M$4,0))*$D67</f>
        <v>0</v>
      </c>
      <c r="K67" s="31">
        <f>INDEX('Mapping waste'!$D$5:$M$352,MATCH($B67,'Mapping waste'!$B$5:$B$352,0),MATCH(K$3,'Mapping waste'!$D$4:$M$4,0))*$D67</f>
        <v>0</v>
      </c>
      <c r="L67" s="31">
        <f>INDEX('Mapping waste'!$D$5:$M$352,MATCH($B67,'Mapping waste'!$B$5:$B$352,0),MATCH(L$3,'Mapping waste'!$D$4:$M$4,0))*$D67</f>
        <v>250582</v>
      </c>
      <c r="M67" s="31">
        <f>INDEX('Mapping waste'!$D$5:$M$352,MATCH($B67,'Mapping waste'!$B$5:$B$352,0),MATCH(M$3,'Mapping waste'!$D$4:$M$4,0))*$D67</f>
        <v>0</v>
      </c>
      <c r="N67" s="31">
        <f>INDEX('Mapping waste'!$D$5:$M$352,MATCH($B67,'Mapping waste'!$B$5:$B$352,0),MATCH(N$3,'Mapping waste'!$D$4:$M$4,0))*$D67</f>
        <v>0</v>
      </c>
      <c r="O67" s="31">
        <f>INDEX('Mapping waste'!$D$5:$M$352,MATCH($B67,'Mapping waste'!$B$5:$B$352,0),MATCH(O$3,'Mapping waste'!$D$4:$M$4,0))*$D67</f>
        <v>0</v>
      </c>
      <c r="P67" s="31">
        <f>INDEX('Mapping waste'!$D$5:$M$352,MATCH($B67,'Mapping waste'!$B$5:$B$352,0),MATCH(P$3,'Mapping waste'!$D$4:$M$4,0))*$D67</f>
        <v>0</v>
      </c>
      <c r="Q67" s="31">
        <f>INDEX('Mapping waste'!$D$5:$M$352,MATCH($B67,'Mapping waste'!$B$5:$B$352,0),MATCH(Q$3,'Mapping waste'!$D$4:$M$4,0))*$D67</f>
        <v>0</v>
      </c>
    </row>
    <row r="68" spans="1:17" x14ac:dyDescent="0.45">
      <c r="A68" s="20" t="s">
        <v>234</v>
      </c>
      <c r="B68" s="20" t="s">
        <v>235</v>
      </c>
      <c r="C68" s="20" t="s">
        <v>81</v>
      </c>
      <c r="D68" s="31">
        <f>INDEX('ONS data MYE 5'!$O$6:$O$445, MATCH($B68,'ONS data MYE 5'!$B$6:$B$445,0))</f>
        <v>332067</v>
      </c>
      <c r="E68" s="31">
        <f>INDEX('ONS data MYE 5'!$P$6:$P$445, MATCH($B68,'ONS data MYE 5'!$B$6:$B$445,0))</f>
        <v>4528</v>
      </c>
      <c r="F68" s="31">
        <f t="shared" si="0"/>
        <v>8.4180356198830193</v>
      </c>
      <c r="G68" s="31">
        <f t="shared" si="1"/>
        <v>70.863323697619293</v>
      </c>
      <c r="H68" s="31">
        <f>INDEX('Mapping waste'!$D$5:$M$352,MATCH($B68,'Mapping waste'!$B$5:$B$352,0),MATCH(H$3,'Mapping waste'!$D$4:$M$4,0))*$D68</f>
        <v>0</v>
      </c>
      <c r="I68" s="31">
        <f>INDEX('Mapping waste'!$D$5:$M$352,MATCH($B68,'Mapping waste'!$B$5:$B$352,0),MATCH(I$3,'Mapping waste'!$D$4:$M$4,0))*$D68</f>
        <v>0</v>
      </c>
      <c r="J68" s="31">
        <f>INDEX('Mapping waste'!$D$5:$M$352,MATCH($B68,'Mapping waste'!$B$5:$B$352,0),MATCH(J$3,'Mapping waste'!$D$4:$M$4,0))*$D68</f>
        <v>0</v>
      </c>
      <c r="K68" s="31">
        <f>INDEX('Mapping waste'!$D$5:$M$352,MATCH($B68,'Mapping waste'!$B$5:$B$352,0),MATCH(K$3,'Mapping waste'!$D$4:$M$4,0))*$D68</f>
        <v>0</v>
      </c>
      <c r="L68" s="31">
        <f>INDEX('Mapping waste'!$D$5:$M$352,MATCH($B68,'Mapping waste'!$B$5:$B$352,0),MATCH(L$3,'Mapping waste'!$D$4:$M$4,0))*$D68</f>
        <v>332067</v>
      </c>
      <c r="M68" s="31">
        <f>INDEX('Mapping waste'!$D$5:$M$352,MATCH($B68,'Mapping waste'!$B$5:$B$352,0),MATCH(M$3,'Mapping waste'!$D$4:$M$4,0))*$D68</f>
        <v>0</v>
      </c>
      <c r="N68" s="31">
        <f>INDEX('Mapping waste'!$D$5:$M$352,MATCH($B68,'Mapping waste'!$B$5:$B$352,0),MATCH(N$3,'Mapping waste'!$D$4:$M$4,0))*$D68</f>
        <v>0</v>
      </c>
      <c r="O68" s="31">
        <f>INDEX('Mapping waste'!$D$5:$M$352,MATCH($B68,'Mapping waste'!$B$5:$B$352,0),MATCH(O$3,'Mapping waste'!$D$4:$M$4,0))*$D68</f>
        <v>0</v>
      </c>
      <c r="P68" s="31">
        <f>INDEX('Mapping waste'!$D$5:$M$352,MATCH($B68,'Mapping waste'!$B$5:$B$352,0),MATCH(P$3,'Mapping waste'!$D$4:$M$4,0))*$D68</f>
        <v>0</v>
      </c>
      <c r="Q68" s="31">
        <f>INDEX('Mapping waste'!$D$5:$M$352,MATCH($B68,'Mapping waste'!$B$5:$B$352,0),MATCH(Q$3,'Mapping waste'!$D$4:$M$4,0))*$D68</f>
        <v>0</v>
      </c>
    </row>
    <row r="69" spans="1:17" x14ac:dyDescent="0.45">
      <c r="A69" s="20" t="s">
        <v>236</v>
      </c>
      <c r="B69" s="20" t="s">
        <v>237</v>
      </c>
      <c r="C69" s="20" t="s">
        <v>81</v>
      </c>
      <c r="D69" s="31">
        <f>INDEX('ONS data MYE 5'!$O$6:$O$445, MATCH($B69,'ONS data MYE 5'!$B$6:$B$445,0))</f>
        <v>308463</v>
      </c>
      <c r="E69" s="31">
        <f>INDEX('ONS data MYE 5'!$P$6:$P$445, MATCH($B69,'ONS data MYE 5'!$B$6:$B$445,0))</f>
        <v>4134</v>
      </c>
      <c r="F69" s="31">
        <f t="shared" si="0"/>
        <v>8.3270007402417132</v>
      </c>
      <c r="G69" s="31">
        <f t="shared" si="1"/>
        <v>69.338941327986035</v>
      </c>
      <c r="H69" s="31">
        <f>INDEX('Mapping waste'!$D$5:$M$352,MATCH($B69,'Mapping waste'!$B$5:$B$352,0),MATCH(H$3,'Mapping waste'!$D$4:$M$4,0))*$D69</f>
        <v>0</v>
      </c>
      <c r="I69" s="31">
        <f>INDEX('Mapping waste'!$D$5:$M$352,MATCH($B69,'Mapping waste'!$B$5:$B$352,0),MATCH(I$3,'Mapping waste'!$D$4:$M$4,0))*$D69</f>
        <v>0</v>
      </c>
      <c r="J69" s="31">
        <f>INDEX('Mapping waste'!$D$5:$M$352,MATCH($B69,'Mapping waste'!$B$5:$B$352,0),MATCH(J$3,'Mapping waste'!$D$4:$M$4,0))*$D69</f>
        <v>0</v>
      </c>
      <c r="K69" s="31">
        <f>INDEX('Mapping waste'!$D$5:$M$352,MATCH($B69,'Mapping waste'!$B$5:$B$352,0),MATCH(K$3,'Mapping waste'!$D$4:$M$4,0))*$D69</f>
        <v>0</v>
      </c>
      <c r="L69" s="31">
        <f>INDEX('Mapping waste'!$D$5:$M$352,MATCH($B69,'Mapping waste'!$B$5:$B$352,0),MATCH(L$3,'Mapping waste'!$D$4:$M$4,0))*$D69</f>
        <v>308463</v>
      </c>
      <c r="M69" s="31">
        <f>INDEX('Mapping waste'!$D$5:$M$352,MATCH($B69,'Mapping waste'!$B$5:$B$352,0),MATCH(M$3,'Mapping waste'!$D$4:$M$4,0))*$D69</f>
        <v>0</v>
      </c>
      <c r="N69" s="31">
        <f>INDEX('Mapping waste'!$D$5:$M$352,MATCH($B69,'Mapping waste'!$B$5:$B$352,0),MATCH(N$3,'Mapping waste'!$D$4:$M$4,0))*$D69</f>
        <v>0</v>
      </c>
      <c r="O69" s="31">
        <f>INDEX('Mapping waste'!$D$5:$M$352,MATCH($B69,'Mapping waste'!$B$5:$B$352,0),MATCH(O$3,'Mapping waste'!$D$4:$M$4,0))*$D69</f>
        <v>0</v>
      </c>
      <c r="P69" s="31">
        <f>INDEX('Mapping waste'!$D$5:$M$352,MATCH($B69,'Mapping waste'!$B$5:$B$352,0),MATCH(P$3,'Mapping waste'!$D$4:$M$4,0))*$D69</f>
        <v>0</v>
      </c>
      <c r="Q69" s="31">
        <f>INDEX('Mapping waste'!$D$5:$M$352,MATCH($B69,'Mapping waste'!$B$5:$B$352,0),MATCH(Q$3,'Mapping waste'!$D$4:$M$4,0))*$D69</f>
        <v>0</v>
      </c>
    </row>
    <row r="70" spans="1:17" x14ac:dyDescent="0.45">
      <c r="A70" s="20" t="s">
        <v>245</v>
      </c>
      <c r="B70" s="20" t="s">
        <v>246</v>
      </c>
      <c r="C70" s="20" t="s">
        <v>81</v>
      </c>
      <c r="D70" s="31">
        <f>INDEX('ONS data MYE 5'!$O$6:$O$445, MATCH($B70,'ONS data MYE 5'!$B$6:$B$445,0))</f>
        <v>122798</v>
      </c>
      <c r="E70" s="31">
        <f>INDEX('ONS data MYE 5'!$P$6:$P$445, MATCH($B70,'ONS data MYE 5'!$B$6:$B$445,0))</f>
        <v>463</v>
      </c>
      <c r="F70" s="31">
        <f t="shared" ref="F70:F133" si="2">LN(E70)</f>
        <v>6.1377270540862341</v>
      </c>
      <c r="G70" s="31">
        <f t="shared" ref="G70:G133" si="3">F70*F70</f>
        <v>37.671693390462082</v>
      </c>
      <c r="H70" s="31">
        <f>INDEX('Mapping waste'!$D$5:$M$352,MATCH($B70,'Mapping waste'!$B$5:$B$352,0),MATCH(H$3,'Mapping waste'!$D$4:$M$4,0))*$D70</f>
        <v>0</v>
      </c>
      <c r="I70" s="31">
        <f>INDEX('Mapping waste'!$D$5:$M$352,MATCH($B70,'Mapping waste'!$B$5:$B$352,0),MATCH(I$3,'Mapping waste'!$D$4:$M$4,0))*$D70</f>
        <v>0</v>
      </c>
      <c r="J70" s="31">
        <f>INDEX('Mapping waste'!$D$5:$M$352,MATCH($B70,'Mapping waste'!$B$5:$B$352,0),MATCH(J$3,'Mapping waste'!$D$4:$M$4,0))*$D70</f>
        <v>0</v>
      </c>
      <c r="K70" s="31">
        <f>INDEX('Mapping waste'!$D$5:$M$352,MATCH($B70,'Mapping waste'!$B$5:$B$352,0),MATCH(K$3,'Mapping waste'!$D$4:$M$4,0))*$D70</f>
        <v>0</v>
      </c>
      <c r="L70" s="31">
        <f>INDEX('Mapping waste'!$D$5:$M$352,MATCH($B70,'Mapping waste'!$B$5:$B$352,0),MATCH(L$3,'Mapping waste'!$D$4:$M$4,0))*$D70</f>
        <v>122798</v>
      </c>
      <c r="M70" s="31">
        <f>INDEX('Mapping waste'!$D$5:$M$352,MATCH($B70,'Mapping waste'!$B$5:$B$352,0),MATCH(M$3,'Mapping waste'!$D$4:$M$4,0))*$D70</f>
        <v>0</v>
      </c>
      <c r="N70" s="31">
        <f>INDEX('Mapping waste'!$D$5:$M$352,MATCH($B70,'Mapping waste'!$B$5:$B$352,0),MATCH(N$3,'Mapping waste'!$D$4:$M$4,0))*$D70</f>
        <v>0</v>
      </c>
      <c r="O70" s="31">
        <f>INDEX('Mapping waste'!$D$5:$M$352,MATCH($B70,'Mapping waste'!$B$5:$B$352,0),MATCH(O$3,'Mapping waste'!$D$4:$M$4,0))*$D70</f>
        <v>0</v>
      </c>
      <c r="P70" s="31">
        <f>INDEX('Mapping waste'!$D$5:$M$352,MATCH($B70,'Mapping waste'!$B$5:$B$352,0),MATCH(P$3,'Mapping waste'!$D$4:$M$4,0))*$D70</f>
        <v>0</v>
      </c>
      <c r="Q70" s="31">
        <f>INDEX('Mapping waste'!$D$5:$M$352,MATCH($B70,'Mapping waste'!$B$5:$B$352,0),MATCH(Q$3,'Mapping waste'!$D$4:$M$4,0))*$D70</f>
        <v>0</v>
      </c>
    </row>
    <row r="71" spans="1:17" x14ac:dyDescent="0.45">
      <c r="A71" s="20" t="s">
        <v>247</v>
      </c>
      <c r="B71" s="20" t="s">
        <v>248</v>
      </c>
      <c r="C71" s="20" t="s">
        <v>81</v>
      </c>
      <c r="D71" s="31">
        <f>INDEX('ONS data MYE 5'!$O$6:$O$445, MATCH($B71,'ONS data MYE 5'!$B$6:$B$445,0))</f>
        <v>71386</v>
      </c>
      <c r="E71" s="31">
        <f>INDEX('ONS data MYE 5'!$P$6:$P$445, MATCH($B71,'ONS data MYE 5'!$B$6:$B$445,0))</f>
        <v>90</v>
      </c>
      <c r="F71" s="31">
        <f t="shared" si="2"/>
        <v>4.499809670330265</v>
      </c>
      <c r="G71" s="31">
        <f t="shared" si="3"/>
        <v>20.248287069197769</v>
      </c>
      <c r="H71" s="31">
        <f>INDEX('Mapping waste'!$D$5:$M$352,MATCH($B71,'Mapping waste'!$B$5:$B$352,0),MATCH(H$3,'Mapping waste'!$D$4:$M$4,0))*$D71</f>
        <v>0</v>
      </c>
      <c r="I71" s="31">
        <f>INDEX('Mapping waste'!$D$5:$M$352,MATCH($B71,'Mapping waste'!$B$5:$B$352,0),MATCH(I$3,'Mapping waste'!$D$4:$M$4,0))*$D71</f>
        <v>0</v>
      </c>
      <c r="J71" s="31">
        <f>INDEX('Mapping waste'!$D$5:$M$352,MATCH($B71,'Mapping waste'!$B$5:$B$352,0),MATCH(J$3,'Mapping waste'!$D$4:$M$4,0))*$D71</f>
        <v>0</v>
      </c>
      <c r="K71" s="31">
        <f>INDEX('Mapping waste'!$D$5:$M$352,MATCH($B71,'Mapping waste'!$B$5:$B$352,0),MATCH(K$3,'Mapping waste'!$D$4:$M$4,0))*$D71</f>
        <v>0</v>
      </c>
      <c r="L71" s="31">
        <f>INDEX('Mapping waste'!$D$5:$M$352,MATCH($B71,'Mapping waste'!$B$5:$B$352,0),MATCH(L$3,'Mapping waste'!$D$4:$M$4,0))*$D71</f>
        <v>71386</v>
      </c>
      <c r="M71" s="31">
        <f>INDEX('Mapping waste'!$D$5:$M$352,MATCH($B71,'Mapping waste'!$B$5:$B$352,0),MATCH(M$3,'Mapping waste'!$D$4:$M$4,0))*$D71</f>
        <v>0</v>
      </c>
      <c r="N71" s="31">
        <f>INDEX('Mapping waste'!$D$5:$M$352,MATCH($B71,'Mapping waste'!$B$5:$B$352,0),MATCH(N$3,'Mapping waste'!$D$4:$M$4,0))*$D71</f>
        <v>0</v>
      </c>
      <c r="O71" s="31">
        <f>INDEX('Mapping waste'!$D$5:$M$352,MATCH($B71,'Mapping waste'!$B$5:$B$352,0),MATCH(O$3,'Mapping waste'!$D$4:$M$4,0))*$D71</f>
        <v>0</v>
      </c>
      <c r="P71" s="31">
        <f>INDEX('Mapping waste'!$D$5:$M$352,MATCH($B71,'Mapping waste'!$B$5:$B$352,0),MATCH(P$3,'Mapping waste'!$D$4:$M$4,0))*$D71</f>
        <v>0</v>
      </c>
      <c r="Q71" s="31">
        <f>INDEX('Mapping waste'!$D$5:$M$352,MATCH($B71,'Mapping waste'!$B$5:$B$352,0),MATCH(Q$3,'Mapping waste'!$D$4:$M$4,0))*$D71</f>
        <v>0</v>
      </c>
    </row>
    <row r="72" spans="1:17" x14ac:dyDescent="0.45">
      <c r="A72" s="20" t="s">
        <v>249</v>
      </c>
      <c r="B72" s="20" t="s">
        <v>250</v>
      </c>
      <c r="C72" s="20" t="s">
        <v>81</v>
      </c>
      <c r="D72" s="31">
        <f>INDEX('ONS data MYE 5'!$O$6:$O$445, MATCH($B72,'ONS data MYE 5'!$B$6:$B$445,0))</f>
        <v>112833</v>
      </c>
      <c r="E72" s="31">
        <f>INDEX('ONS data MYE 5'!$P$6:$P$445, MATCH($B72,'ONS data MYE 5'!$B$6:$B$445,0))</f>
        <v>1029</v>
      </c>
      <c r="F72" s="31">
        <f t="shared" si="2"/>
        <v>6.9363427358340495</v>
      </c>
      <c r="G72" s="31">
        <f t="shared" si="3"/>
        <v>48.112850548957788</v>
      </c>
      <c r="H72" s="31">
        <f>INDEX('Mapping waste'!$D$5:$M$352,MATCH($B72,'Mapping waste'!$B$5:$B$352,0),MATCH(H$3,'Mapping waste'!$D$4:$M$4,0))*$D72</f>
        <v>0</v>
      </c>
      <c r="I72" s="31">
        <f>INDEX('Mapping waste'!$D$5:$M$352,MATCH($B72,'Mapping waste'!$B$5:$B$352,0),MATCH(I$3,'Mapping waste'!$D$4:$M$4,0))*$D72</f>
        <v>0</v>
      </c>
      <c r="J72" s="31">
        <f>INDEX('Mapping waste'!$D$5:$M$352,MATCH($B72,'Mapping waste'!$B$5:$B$352,0),MATCH(J$3,'Mapping waste'!$D$4:$M$4,0))*$D72</f>
        <v>0</v>
      </c>
      <c r="K72" s="31">
        <f>INDEX('Mapping waste'!$D$5:$M$352,MATCH($B72,'Mapping waste'!$B$5:$B$352,0),MATCH(K$3,'Mapping waste'!$D$4:$M$4,0))*$D72</f>
        <v>0</v>
      </c>
      <c r="L72" s="31">
        <f>INDEX('Mapping waste'!$D$5:$M$352,MATCH($B72,'Mapping waste'!$B$5:$B$352,0),MATCH(L$3,'Mapping waste'!$D$4:$M$4,0))*$D72</f>
        <v>112833</v>
      </c>
      <c r="M72" s="31">
        <f>INDEX('Mapping waste'!$D$5:$M$352,MATCH($B72,'Mapping waste'!$B$5:$B$352,0),MATCH(M$3,'Mapping waste'!$D$4:$M$4,0))*$D72</f>
        <v>0</v>
      </c>
      <c r="N72" s="31">
        <f>INDEX('Mapping waste'!$D$5:$M$352,MATCH($B72,'Mapping waste'!$B$5:$B$352,0),MATCH(N$3,'Mapping waste'!$D$4:$M$4,0))*$D72</f>
        <v>0</v>
      </c>
      <c r="O72" s="31">
        <f>INDEX('Mapping waste'!$D$5:$M$352,MATCH($B72,'Mapping waste'!$B$5:$B$352,0),MATCH(O$3,'Mapping waste'!$D$4:$M$4,0))*$D72</f>
        <v>0</v>
      </c>
      <c r="P72" s="31">
        <f>INDEX('Mapping waste'!$D$5:$M$352,MATCH($B72,'Mapping waste'!$B$5:$B$352,0),MATCH(P$3,'Mapping waste'!$D$4:$M$4,0))*$D72</f>
        <v>0</v>
      </c>
      <c r="Q72" s="31">
        <f>INDEX('Mapping waste'!$D$5:$M$352,MATCH($B72,'Mapping waste'!$B$5:$B$352,0),MATCH(Q$3,'Mapping waste'!$D$4:$M$4,0))*$D72</f>
        <v>0</v>
      </c>
    </row>
    <row r="73" spans="1:17" x14ac:dyDescent="0.45">
      <c r="A73" s="20" t="s">
        <v>251</v>
      </c>
      <c r="B73" s="20" t="s">
        <v>252</v>
      </c>
      <c r="C73" s="20" t="s">
        <v>81</v>
      </c>
      <c r="D73" s="31">
        <f>INDEX('ONS data MYE 5'!$O$6:$O$445, MATCH($B73,'ONS data MYE 5'!$B$6:$B$445,0))</f>
        <v>91160</v>
      </c>
      <c r="E73" s="31">
        <f>INDEX('ONS data MYE 5'!$P$6:$P$445, MATCH($B73,'ONS data MYE 5'!$B$6:$B$445,0))</f>
        <v>169</v>
      </c>
      <c r="F73" s="31">
        <f t="shared" si="2"/>
        <v>5.1298987149230735</v>
      </c>
      <c r="G73" s="31">
        <f t="shared" si="3"/>
        <v>26.315860825369402</v>
      </c>
      <c r="H73" s="31">
        <f>INDEX('Mapping waste'!$D$5:$M$352,MATCH($B73,'Mapping waste'!$B$5:$B$352,0),MATCH(H$3,'Mapping waste'!$D$4:$M$4,0))*$D73</f>
        <v>0</v>
      </c>
      <c r="I73" s="31">
        <f>INDEX('Mapping waste'!$D$5:$M$352,MATCH($B73,'Mapping waste'!$B$5:$B$352,0),MATCH(I$3,'Mapping waste'!$D$4:$M$4,0))*$D73</f>
        <v>0</v>
      </c>
      <c r="J73" s="31">
        <f>INDEX('Mapping waste'!$D$5:$M$352,MATCH($B73,'Mapping waste'!$B$5:$B$352,0),MATCH(J$3,'Mapping waste'!$D$4:$M$4,0))*$D73</f>
        <v>63811.999999999993</v>
      </c>
      <c r="K73" s="31">
        <f>INDEX('Mapping waste'!$D$5:$M$352,MATCH($B73,'Mapping waste'!$B$5:$B$352,0),MATCH(K$3,'Mapping waste'!$D$4:$M$4,0))*$D73</f>
        <v>0</v>
      </c>
      <c r="L73" s="31">
        <f>INDEX('Mapping waste'!$D$5:$M$352,MATCH($B73,'Mapping waste'!$B$5:$B$352,0),MATCH(L$3,'Mapping waste'!$D$4:$M$4,0))*$D73</f>
        <v>27348</v>
      </c>
      <c r="M73" s="31">
        <f>INDEX('Mapping waste'!$D$5:$M$352,MATCH($B73,'Mapping waste'!$B$5:$B$352,0),MATCH(M$3,'Mapping waste'!$D$4:$M$4,0))*$D73</f>
        <v>0</v>
      </c>
      <c r="N73" s="31">
        <f>INDEX('Mapping waste'!$D$5:$M$352,MATCH($B73,'Mapping waste'!$B$5:$B$352,0),MATCH(N$3,'Mapping waste'!$D$4:$M$4,0))*$D73</f>
        <v>0</v>
      </c>
      <c r="O73" s="31">
        <f>INDEX('Mapping waste'!$D$5:$M$352,MATCH($B73,'Mapping waste'!$B$5:$B$352,0),MATCH(O$3,'Mapping waste'!$D$4:$M$4,0))*$D73</f>
        <v>0</v>
      </c>
      <c r="P73" s="31">
        <f>INDEX('Mapping waste'!$D$5:$M$352,MATCH($B73,'Mapping waste'!$B$5:$B$352,0),MATCH(P$3,'Mapping waste'!$D$4:$M$4,0))*$D73</f>
        <v>0</v>
      </c>
      <c r="Q73" s="31">
        <f>INDEX('Mapping waste'!$D$5:$M$352,MATCH($B73,'Mapping waste'!$B$5:$B$352,0),MATCH(Q$3,'Mapping waste'!$D$4:$M$4,0))*$D73</f>
        <v>0</v>
      </c>
    </row>
    <row r="74" spans="1:17" x14ac:dyDescent="0.45">
      <c r="A74" s="20" t="s">
        <v>253</v>
      </c>
      <c r="B74" s="20" t="s">
        <v>254</v>
      </c>
      <c r="C74" s="20" t="s">
        <v>81</v>
      </c>
      <c r="D74" s="31">
        <f>INDEX('ONS data MYE 5'!$O$6:$O$445, MATCH($B74,'ONS data MYE 5'!$B$6:$B$445,0))</f>
        <v>95934</v>
      </c>
      <c r="E74" s="31">
        <f>INDEX('ONS data MYE 5'!$P$6:$P$445, MATCH($B74,'ONS data MYE 5'!$B$6:$B$445,0))</f>
        <v>284</v>
      </c>
      <c r="F74" s="31">
        <f t="shared" si="2"/>
        <v>5.6489742381612063</v>
      </c>
      <c r="G74" s="31">
        <f t="shared" si="3"/>
        <v>31.910909943408981</v>
      </c>
      <c r="H74" s="31">
        <f>INDEX('Mapping waste'!$D$5:$M$352,MATCH($B74,'Mapping waste'!$B$5:$B$352,0),MATCH(H$3,'Mapping waste'!$D$4:$M$4,0))*$D74</f>
        <v>0</v>
      </c>
      <c r="I74" s="31">
        <f>INDEX('Mapping waste'!$D$5:$M$352,MATCH($B74,'Mapping waste'!$B$5:$B$352,0),MATCH(I$3,'Mapping waste'!$D$4:$M$4,0))*$D74</f>
        <v>0</v>
      </c>
      <c r="J74" s="31">
        <f>INDEX('Mapping waste'!$D$5:$M$352,MATCH($B74,'Mapping waste'!$B$5:$B$352,0),MATCH(J$3,'Mapping waste'!$D$4:$M$4,0))*$D74</f>
        <v>0</v>
      </c>
      <c r="K74" s="31">
        <f>INDEX('Mapping waste'!$D$5:$M$352,MATCH($B74,'Mapping waste'!$B$5:$B$352,0),MATCH(K$3,'Mapping waste'!$D$4:$M$4,0))*$D74</f>
        <v>0</v>
      </c>
      <c r="L74" s="31">
        <f>INDEX('Mapping waste'!$D$5:$M$352,MATCH($B74,'Mapping waste'!$B$5:$B$352,0),MATCH(L$3,'Mapping waste'!$D$4:$M$4,0))*$D74</f>
        <v>95934</v>
      </c>
      <c r="M74" s="31">
        <f>INDEX('Mapping waste'!$D$5:$M$352,MATCH($B74,'Mapping waste'!$B$5:$B$352,0),MATCH(M$3,'Mapping waste'!$D$4:$M$4,0))*$D74</f>
        <v>0</v>
      </c>
      <c r="N74" s="31">
        <f>INDEX('Mapping waste'!$D$5:$M$352,MATCH($B74,'Mapping waste'!$B$5:$B$352,0),MATCH(N$3,'Mapping waste'!$D$4:$M$4,0))*$D74</f>
        <v>0</v>
      </c>
      <c r="O74" s="31">
        <f>INDEX('Mapping waste'!$D$5:$M$352,MATCH($B74,'Mapping waste'!$B$5:$B$352,0),MATCH(O$3,'Mapping waste'!$D$4:$M$4,0))*$D74</f>
        <v>0</v>
      </c>
      <c r="P74" s="31">
        <f>INDEX('Mapping waste'!$D$5:$M$352,MATCH($B74,'Mapping waste'!$B$5:$B$352,0),MATCH(P$3,'Mapping waste'!$D$4:$M$4,0))*$D74</f>
        <v>0</v>
      </c>
      <c r="Q74" s="31">
        <f>INDEX('Mapping waste'!$D$5:$M$352,MATCH($B74,'Mapping waste'!$B$5:$B$352,0),MATCH(Q$3,'Mapping waste'!$D$4:$M$4,0))*$D74</f>
        <v>0</v>
      </c>
    </row>
    <row r="75" spans="1:17" x14ac:dyDescent="0.45">
      <c r="A75" s="20" t="s">
        <v>265</v>
      </c>
      <c r="B75" s="20" t="s">
        <v>266</v>
      </c>
      <c r="C75" s="20" t="s">
        <v>81</v>
      </c>
      <c r="D75" s="31">
        <f>INDEX('ONS data MYE 5'!$O$6:$O$445, MATCH($B75,'ONS data MYE 5'!$B$6:$B$445,0))</f>
        <v>94608</v>
      </c>
      <c r="E75" s="31">
        <f>INDEX('ONS data MYE 5'!$P$6:$P$445, MATCH($B75,'ONS data MYE 5'!$B$6:$B$445,0))</f>
        <v>725</v>
      </c>
      <c r="F75" s="31">
        <f t="shared" si="2"/>
        <v>6.5861716548546747</v>
      </c>
      <c r="G75" s="31">
        <f t="shared" si="3"/>
        <v>43.377657067211167</v>
      </c>
      <c r="H75" s="31">
        <f>INDEX('Mapping waste'!$D$5:$M$352,MATCH($B75,'Mapping waste'!$B$5:$B$352,0),MATCH(H$3,'Mapping waste'!$D$4:$M$4,0))*$D75</f>
        <v>0</v>
      </c>
      <c r="I75" s="31">
        <f>INDEX('Mapping waste'!$D$5:$M$352,MATCH($B75,'Mapping waste'!$B$5:$B$352,0),MATCH(I$3,'Mapping waste'!$D$4:$M$4,0))*$D75</f>
        <v>0</v>
      </c>
      <c r="J75" s="31">
        <f>INDEX('Mapping waste'!$D$5:$M$352,MATCH($B75,'Mapping waste'!$B$5:$B$352,0),MATCH(J$3,'Mapping waste'!$D$4:$M$4,0))*$D75</f>
        <v>0</v>
      </c>
      <c r="K75" s="31">
        <f>INDEX('Mapping waste'!$D$5:$M$352,MATCH($B75,'Mapping waste'!$B$5:$B$352,0),MATCH(K$3,'Mapping waste'!$D$4:$M$4,0))*$D75</f>
        <v>0</v>
      </c>
      <c r="L75" s="31">
        <f>INDEX('Mapping waste'!$D$5:$M$352,MATCH($B75,'Mapping waste'!$B$5:$B$352,0),MATCH(L$3,'Mapping waste'!$D$4:$M$4,0))*$D75</f>
        <v>94608</v>
      </c>
      <c r="M75" s="31">
        <f>INDEX('Mapping waste'!$D$5:$M$352,MATCH($B75,'Mapping waste'!$B$5:$B$352,0),MATCH(M$3,'Mapping waste'!$D$4:$M$4,0))*$D75</f>
        <v>0</v>
      </c>
      <c r="N75" s="31">
        <f>INDEX('Mapping waste'!$D$5:$M$352,MATCH($B75,'Mapping waste'!$B$5:$B$352,0),MATCH(N$3,'Mapping waste'!$D$4:$M$4,0))*$D75</f>
        <v>0</v>
      </c>
      <c r="O75" s="31">
        <f>INDEX('Mapping waste'!$D$5:$M$352,MATCH($B75,'Mapping waste'!$B$5:$B$352,0),MATCH(O$3,'Mapping waste'!$D$4:$M$4,0))*$D75</f>
        <v>0</v>
      </c>
      <c r="P75" s="31">
        <f>INDEX('Mapping waste'!$D$5:$M$352,MATCH($B75,'Mapping waste'!$B$5:$B$352,0),MATCH(P$3,'Mapping waste'!$D$4:$M$4,0))*$D75</f>
        <v>0</v>
      </c>
      <c r="Q75" s="31">
        <f>INDEX('Mapping waste'!$D$5:$M$352,MATCH($B75,'Mapping waste'!$B$5:$B$352,0),MATCH(Q$3,'Mapping waste'!$D$4:$M$4,0))*$D75</f>
        <v>0</v>
      </c>
    </row>
    <row r="76" spans="1:17" x14ac:dyDescent="0.45">
      <c r="A76" s="20" t="s">
        <v>267</v>
      </c>
      <c r="B76" s="20" t="s">
        <v>268</v>
      </c>
      <c r="C76" s="20" t="s">
        <v>81</v>
      </c>
      <c r="D76" s="31">
        <f>INDEX('ONS data MYE 5'!$O$6:$O$445, MATCH($B76,'ONS data MYE 5'!$B$6:$B$445,0))</f>
        <v>168370</v>
      </c>
      <c r="E76" s="31">
        <f>INDEX('ONS data MYE 5'!$P$6:$P$445, MATCH($B76,'ONS data MYE 5'!$B$6:$B$445,0))</f>
        <v>603</v>
      </c>
      <c r="F76" s="31">
        <f t="shared" si="2"/>
        <v>6.4019171967271857</v>
      </c>
      <c r="G76" s="31">
        <f t="shared" si="3"/>
        <v>40.984543793751271</v>
      </c>
      <c r="H76" s="31">
        <f>INDEX('Mapping waste'!$D$5:$M$352,MATCH($B76,'Mapping waste'!$B$5:$B$352,0),MATCH(H$3,'Mapping waste'!$D$4:$M$4,0))*$D76</f>
        <v>0</v>
      </c>
      <c r="I76" s="31">
        <f>INDEX('Mapping waste'!$D$5:$M$352,MATCH($B76,'Mapping waste'!$B$5:$B$352,0),MATCH(I$3,'Mapping waste'!$D$4:$M$4,0))*$D76</f>
        <v>0</v>
      </c>
      <c r="J76" s="31">
        <f>INDEX('Mapping waste'!$D$5:$M$352,MATCH($B76,'Mapping waste'!$B$5:$B$352,0),MATCH(J$3,'Mapping waste'!$D$4:$M$4,0))*$D76</f>
        <v>0</v>
      </c>
      <c r="K76" s="31">
        <f>INDEX('Mapping waste'!$D$5:$M$352,MATCH($B76,'Mapping waste'!$B$5:$B$352,0),MATCH(K$3,'Mapping waste'!$D$4:$M$4,0))*$D76</f>
        <v>0</v>
      </c>
      <c r="L76" s="31">
        <f>INDEX('Mapping waste'!$D$5:$M$352,MATCH($B76,'Mapping waste'!$B$5:$B$352,0),MATCH(L$3,'Mapping waste'!$D$4:$M$4,0))*$D76</f>
        <v>168370</v>
      </c>
      <c r="M76" s="31">
        <f>INDEX('Mapping waste'!$D$5:$M$352,MATCH($B76,'Mapping waste'!$B$5:$B$352,0),MATCH(M$3,'Mapping waste'!$D$4:$M$4,0))*$D76</f>
        <v>0</v>
      </c>
      <c r="N76" s="31">
        <f>INDEX('Mapping waste'!$D$5:$M$352,MATCH($B76,'Mapping waste'!$B$5:$B$352,0),MATCH(N$3,'Mapping waste'!$D$4:$M$4,0))*$D76</f>
        <v>0</v>
      </c>
      <c r="O76" s="31">
        <f>INDEX('Mapping waste'!$D$5:$M$352,MATCH($B76,'Mapping waste'!$B$5:$B$352,0),MATCH(O$3,'Mapping waste'!$D$4:$M$4,0))*$D76</f>
        <v>0</v>
      </c>
      <c r="P76" s="31">
        <f>INDEX('Mapping waste'!$D$5:$M$352,MATCH($B76,'Mapping waste'!$B$5:$B$352,0),MATCH(P$3,'Mapping waste'!$D$4:$M$4,0))*$D76</f>
        <v>0</v>
      </c>
      <c r="Q76" s="31">
        <f>INDEX('Mapping waste'!$D$5:$M$352,MATCH($B76,'Mapping waste'!$B$5:$B$352,0),MATCH(Q$3,'Mapping waste'!$D$4:$M$4,0))*$D76</f>
        <v>0</v>
      </c>
    </row>
    <row r="77" spans="1:17" x14ac:dyDescent="0.45">
      <c r="A77" s="20" t="s">
        <v>269</v>
      </c>
      <c r="B77" s="20" t="s">
        <v>270</v>
      </c>
      <c r="C77" s="20" t="s">
        <v>81</v>
      </c>
      <c r="D77" s="31">
        <f>INDEX('ONS data MYE 5'!$O$6:$O$445, MATCH($B77,'ONS data MYE 5'!$B$6:$B$445,0))</f>
        <v>105956</v>
      </c>
      <c r="E77" s="31">
        <f>INDEX('ONS data MYE 5'!$P$6:$P$445, MATCH($B77,'ONS data MYE 5'!$B$6:$B$445,0))</f>
        <v>356</v>
      </c>
      <c r="F77" s="31">
        <f t="shared" si="2"/>
        <v>5.8749307308520304</v>
      </c>
      <c r="G77" s="31">
        <f t="shared" si="3"/>
        <v>34.514811092309571</v>
      </c>
      <c r="H77" s="31">
        <f>INDEX('Mapping waste'!$D$5:$M$352,MATCH($B77,'Mapping waste'!$B$5:$B$352,0),MATCH(H$3,'Mapping waste'!$D$4:$M$4,0))*$D77</f>
        <v>0</v>
      </c>
      <c r="I77" s="31">
        <f>INDEX('Mapping waste'!$D$5:$M$352,MATCH($B77,'Mapping waste'!$B$5:$B$352,0),MATCH(I$3,'Mapping waste'!$D$4:$M$4,0))*$D77</f>
        <v>0</v>
      </c>
      <c r="J77" s="31">
        <f>INDEX('Mapping waste'!$D$5:$M$352,MATCH($B77,'Mapping waste'!$B$5:$B$352,0),MATCH(J$3,'Mapping waste'!$D$4:$M$4,0))*$D77</f>
        <v>0</v>
      </c>
      <c r="K77" s="31">
        <f>INDEX('Mapping waste'!$D$5:$M$352,MATCH($B77,'Mapping waste'!$B$5:$B$352,0),MATCH(K$3,'Mapping waste'!$D$4:$M$4,0))*$D77</f>
        <v>0</v>
      </c>
      <c r="L77" s="31">
        <f>INDEX('Mapping waste'!$D$5:$M$352,MATCH($B77,'Mapping waste'!$B$5:$B$352,0),MATCH(L$3,'Mapping waste'!$D$4:$M$4,0))*$D77</f>
        <v>105956</v>
      </c>
      <c r="M77" s="31">
        <f>INDEX('Mapping waste'!$D$5:$M$352,MATCH($B77,'Mapping waste'!$B$5:$B$352,0),MATCH(M$3,'Mapping waste'!$D$4:$M$4,0))*$D77</f>
        <v>0</v>
      </c>
      <c r="N77" s="31">
        <f>INDEX('Mapping waste'!$D$5:$M$352,MATCH($B77,'Mapping waste'!$B$5:$B$352,0),MATCH(N$3,'Mapping waste'!$D$4:$M$4,0))*$D77</f>
        <v>0</v>
      </c>
      <c r="O77" s="31">
        <f>INDEX('Mapping waste'!$D$5:$M$352,MATCH($B77,'Mapping waste'!$B$5:$B$352,0),MATCH(O$3,'Mapping waste'!$D$4:$M$4,0))*$D77</f>
        <v>0</v>
      </c>
      <c r="P77" s="31">
        <f>INDEX('Mapping waste'!$D$5:$M$352,MATCH($B77,'Mapping waste'!$B$5:$B$352,0),MATCH(P$3,'Mapping waste'!$D$4:$M$4,0))*$D77</f>
        <v>0</v>
      </c>
      <c r="Q77" s="31">
        <f>INDEX('Mapping waste'!$D$5:$M$352,MATCH($B77,'Mapping waste'!$B$5:$B$352,0),MATCH(Q$3,'Mapping waste'!$D$4:$M$4,0))*$D77</f>
        <v>0</v>
      </c>
    </row>
    <row r="78" spans="1:17" x14ac:dyDescent="0.45">
      <c r="A78" s="20" t="s">
        <v>271</v>
      </c>
      <c r="B78" s="20" t="s">
        <v>272</v>
      </c>
      <c r="C78" s="20" t="s">
        <v>81</v>
      </c>
      <c r="D78" s="31">
        <f>INDEX('ONS data MYE 5'!$O$6:$O$445, MATCH($B78,'ONS data MYE 5'!$B$6:$B$445,0))</f>
        <v>50785</v>
      </c>
      <c r="E78" s="31">
        <f>INDEX('ONS data MYE 5'!$P$6:$P$445, MATCH($B78,'ONS data MYE 5'!$B$6:$B$445,0))</f>
        <v>105</v>
      </c>
      <c r="F78" s="31">
        <f t="shared" si="2"/>
        <v>4.6539603501575231</v>
      </c>
      <c r="G78" s="31">
        <f t="shared" si="3"/>
        <v>21.659346940838336</v>
      </c>
      <c r="H78" s="31">
        <f>INDEX('Mapping waste'!$D$5:$M$352,MATCH($B78,'Mapping waste'!$B$5:$B$352,0),MATCH(H$3,'Mapping waste'!$D$4:$M$4,0))*$D78</f>
        <v>4062.8</v>
      </c>
      <c r="I78" s="31">
        <f>INDEX('Mapping waste'!$D$5:$M$352,MATCH($B78,'Mapping waste'!$B$5:$B$352,0),MATCH(I$3,'Mapping waste'!$D$4:$M$4,0))*$D78</f>
        <v>0</v>
      </c>
      <c r="J78" s="31">
        <f>INDEX('Mapping waste'!$D$5:$M$352,MATCH($B78,'Mapping waste'!$B$5:$B$352,0),MATCH(J$3,'Mapping waste'!$D$4:$M$4,0))*$D78</f>
        <v>0</v>
      </c>
      <c r="K78" s="31">
        <f>INDEX('Mapping waste'!$D$5:$M$352,MATCH($B78,'Mapping waste'!$B$5:$B$352,0),MATCH(K$3,'Mapping waste'!$D$4:$M$4,0))*$D78</f>
        <v>0</v>
      </c>
      <c r="L78" s="31">
        <f>INDEX('Mapping waste'!$D$5:$M$352,MATCH($B78,'Mapping waste'!$B$5:$B$352,0),MATCH(L$3,'Mapping waste'!$D$4:$M$4,0))*$D78</f>
        <v>46722.200000000004</v>
      </c>
      <c r="M78" s="31">
        <f>INDEX('Mapping waste'!$D$5:$M$352,MATCH($B78,'Mapping waste'!$B$5:$B$352,0),MATCH(M$3,'Mapping waste'!$D$4:$M$4,0))*$D78</f>
        <v>0</v>
      </c>
      <c r="N78" s="31">
        <f>INDEX('Mapping waste'!$D$5:$M$352,MATCH($B78,'Mapping waste'!$B$5:$B$352,0),MATCH(N$3,'Mapping waste'!$D$4:$M$4,0))*$D78</f>
        <v>0</v>
      </c>
      <c r="O78" s="31">
        <f>INDEX('Mapping waste'!$D$5:$M$352,MATCH($B78,'Mapping waste'!$B$5:$B$352,0),MATCH(O$3,'Mapping waste'!$D$4:$M$4,0))*$D78</f>
        <v>0</v>
      </c>
      <c r="P78" s="31">
        <f>INDEX('Mapping waste'!$D$5:$M$352,MATCH($B78,'Mapping waste'!$B$5:$B$352,0),MATCH(P$3,'Mapping waste'!$D$4:$M$4,0))*$D78</f>
        <v>0</v>
      </c>
      <c r="Q78" s="31">
        <f>INDEX('Mapping waste'!$D$5:$M$352,MATCH($B78,'Mapping waste'!$B$5:$B$352,0),MATCH(Q$3,'Mapping waste'!$D$4:$M$4,0))*$D78</f>
        <v>0</v>
      </c>
    </row>
    <row r="79" spans="1:17" x14ac:dyDescent="0.45">
      <c r="A79" s="20" t="s">
        <v>273</v>
      </c>
      <c r="B79" s="20" t="s">
        <v>274</v>
      </c>
      <c r="C79" s="20" t="s">
        <v>81</v>
      </c>
      <c r="D79" s="31">
        <f>INDEX('ONS data MYE 5'!$O$6:$O$445, MATCH($B79,'ONS data MYE 5'!$B$6:$B$445,0))</f>
        <v>93985</v>
      </c>
      <c r="E79" s="31">
        <f>INDEX('ONS data MYE 5'!$P$6:$P$445, MATCH($B79,'ONS data MYE 5'!$B$6:$B$445,0))</f>
        <v>336</v>
      </c>
      <c r="F79" s="31">
        <f t="shared" si="2"/>
        <v>5.8171111599632042</v>
      </c>
      <c r="G79" s="31">
        <f t="shared" si="3"/>
        <v>33.838782247368457</v>
      </c>
      <c r="H79" s="31">
        <f>INDEX('Mapping waste'!$D$5:$M$352,MATCH($B79,'Mapping waste'!$B$5:$B$352,0),MATCH(H$3,'Mapping waste'!$D$4:$M$4,0))*$D79</f>
        <v>0</v>
      </c>
      <c r="I79" s="31">
        <f>INDEX('Mapping waste'!$D$5:$M$352,MATCH($B79,'Mapping waste'!$B$5:$B$352,0),MATCH(I$3,'Mapping waste'!$D$4:$M$4,0))*$D79</f>
        <v>0</v>
      </c>
      <c r="J79" s="31">
        <f>INDEX('Mapping waste'!$D$5:$M$352,MATCH($B79,'Mapping waste'!$B$5:$B$352,0),MATCH(J$3,'Mapping waste'!$D$4:$M$4,0))*$D79</f>
        <v>0</v>
      </c>
      <c r="K79" s="31">
        <f>INDEX('Mapping waste'!$D$5:$M$352,MATCH($B79,'Mapping waste'!$B$5:$B$352,0),MATCH(K$3,'Mapping waste'!$D$4:$M$4,0))*$D79</f>
        <v>0</v>
      </c>
      <c r="L79" s="31">
        <f>INDEX('Mapping waste'!$D$5:$M$352,MATCH($B79,'Mapping waste'!$B$5:$B$352,0),MATCH(L$3,'Mapping waste'!$D$4:$M$4,0))*$D79</f>
        <v>93985</v>
      </c>
      <c r="M79" s="31">
        <f>INDEX('Mapping waste'!$D$5:$M$352,MATCH($B79,'Mapping waste'!$B$5:$B$352,0),MATCH(M$3,'Mapping waste'!$D$4:$M$4,0))*$D79</f>
        <v>0</v>
      </c>
      <c r="N79" s="31">
        <f>INDEX('Mapping waste'!$D$5:$M$352,MATCH($B79,'Mapping waste'!$B$5:$B$352,0),MATCH(N$3,'Mapping waste'!$D$4:$M$4,0))*$D79</f>
        <v>0</v>
      </c>
      <c r="O79" s="31">
        <f>INDEX('Mapping waste'!$D$5:$M$352,MATCH($B79,'Mapping waste'!$B$5:$B$352,0),MATCH(O$3,'Mapping waste'!$D$4:$M$4,0))*$D79</f>
        <v>0</v>
      </c>
      <c r="P79" s="31">
        <f>INDEX('Mapping waste'!$D$5:$M$352,MATCH($B79,'Mapping waste'!$B$5:$B$352,0),MATCH(P$3,'Mapping waste'!$D$4:$M$4,0))*$D79</f>
        <v>0</v>
      </c>
      <c r="Q79" s="31">
        <f>INDEX('Mapping waste'!$D$5:$M$352,MATCH($B79,'Mapping waste'!$B$5:$B$352,0),MATCH(Q$3,'Mapping waste'!$D$4:$M$4,0))*$D79</f>
        <v>0</v>
      </c>
    </row>
    <row r="80" spans="1:17" x14ac:dyDescent="0.45">
      <c r="A80" s="20" t="s">
        <v>275</v>
      </c>
      <c r="B80" s="20" t="s">
        <v>276</v>
      </c>
      <c r="C80" s="20" t="s">
        <v>81</v>
      </c>
      <c r="D80" s="31">
        <f>INDEX('ONS data MYE 5'!$O$6:$O$445, MATCH($B80,'ONS data MYE 5'!$B$6:$B$445,0))</f>
        <v>56110</v>
      </c>
      <c r="E80" s="31">
        <f>INDEX('ONS data MYE 5'!$P$6:$P$445, MATCH($B80,'ONS data MYE 5'!$B$6:$B$445,0))</f>
        <v>2385</v>
      </c>
      <c r="F80" s="31">
        <f t="shared" si="2"/>
        <v>7.776954403322442</v>
      </c>
      <c r="G80" s="31">
        <f t="shared" si="3"/>
        <v>60.481019791356317</v>
      </c>
      <c r="H80" s="31">
        <f>INDEX('Mapping waste'!$D$5:$M$352,MATCH($B80,'Mapping waste'!$B$5:$B$352,0),MATCH(H$3,'Mapping waste'!$D$4:$M$4,0))*$D80</f>
        <v>0</v>
      </c>
      <c r="I80" s="31">
        <f>INDEX('Mapping waste'!$D$5:$M$352,MATCH($B80,'Mapping waste'!$B$5:$B$352,0),MATCH(I$3,'Mapping waste'!$D$4:$M$4,0))*$D80</f>
        <v>0</v>
      </c>
      <c r="J80" s="31">
        <f>INDEX('Mapping waste'!$D$5:$M$352,MATCH($B80,'Mapping waste'!$B$5:$B$352,0),MATCH(J$3,'Mapping waste'!$D$4:$M$4,0))*$D80</f>
        <v>0</v>
      </c>
      <c r="K80" s="31">
        <f>INDEX('Mapping waste'!$D$5:$M$352,MATCH($B80,'Mapping waste'!$B$5:$B$352,0),MATCH(K$3,'Mapping waste'!$D$4:$M$4,0))*$D80</f>
        <v>0</v>
      </c>
      <c r="L80" s="31">
        <f>INDEX('Mapping waste'!$D$5:$M$352,MATCH($B80,'Mapping waste'!$B$5:$B$352,0),MATCH(L$3,'Mapping waste'!$D$4:$M$4,0))*$D80</f>
        <v>56110</v>
      </c>
      <c r="M80" s="31">
        <f>INDEX('Mapping waste'!$D$5:$M$352,MATCH($B80,'Mapping waste'!$B$5:$B$352,0),MATCH(M$3,'Mapping waste'!$D$4:$M$4,0))*$D80</f>
        <v>0</v>
      </c>
      <c r="N80" s="31">
        <f>INDEX('Mapping waste'!$D$5:$M$352,MATCH($B80,'Mapping waste'!$B$5:$B$352,0),MATCH(N$3,'Mapping waste'!$D$4:$M$4,0))*$D80</f>
        <v>0</v>
      </c>
      <c r="O80" s="31">
        <f>INDEX('Mapping waste'!$D$5:$M$352,MATCH($B80,'Mapping waste'!$B$5:$B$352,0),MATCH(O$3,'Mapping waste'!$D$4:$M$4,0))*$D80</f>
        <v>0</v>
      </c>
      <c r="P80" s="31">
        <f>INDEX('Mapping waste'!$D$5:$M$352,MATCH($B80,'Mapping waste'!$B$5:$B$352,0),MATCH(P$3,'Mapping waste'!$D$4:$M$4,0))*$D80</f>
        <v>0</v>
      </c>
      <c r="Q80" s="31">
        <f>INDEX('Mapping waste'!$D$5:$M$352,MATCH($B80,'Mapping waste'!$B$5:$B$352,0),MATCH(Q$3,'Mapping waste'!$D$4:$M$4,0))*$D80</f>
        <v>0</v>
      </c>
    </row>
    <row r="81" spans="1:17" x14ac:dyDescent="0.45">
      <c r="A81" s="20" t="s">
        <v>277</v>
      </c>
      <c r="B81" s="20" t="s">
        <v>278</v>
      </c>
      <c r="C81" s="20" t="s">
        <v>81</v>
      </c>
      <c r="D81" s="31">
        <f>INDEX('ONS data MYE 5'!$O$6:$O$445, MATCH($B81,'ONS data MYE 5'!$B$6:$B$445,0))</f>
        <v>120120</v>
      </c>
      <c r="E81" s="31">
        <f>INDEX('ONS data MYE 5'!$P$6:$P$445, MATCH($B81,'ONS data MYE 5'!$B$6:$B$445,0))</f>
        <v>1096</v>
      </c>
      <c r="F81" s="31">
        <f t="shared" si="2"/>
        <v>6.9994224675079613</v>
      </c>
      <c r="G81" s="31">
        <f t="shared" si="3"/>
        <v>48.991914878655237</v>
      </c>
      <c r="H81" s="31">
        <f>INDEX('Mapping waste'!$D$5:$M$352,MATCH($B81,'Mapping waste'!$B$5:$B$352,0),MATCH(H$3,'Mapping waste'!$D$4:$M$4,0))*$D81</f>
        <v>0</v>
      </c>
      <c r="I81" s="31">
        <f>INDEX('Mapping waste'!$D$5:$M$352,MATCH($B81,'Mapping waste'!$B$5:$B$352,0),MATCH(I$3,'Mapping waste'!$D$4:$M$4,0))*$D81</f>
        <v>0</v>
      </c>
      <c r="J81" s="31">
        <f>INDEX('Mapping waste'!$D$5:$M$352,MATCH($B81,'Mapping waste'!$B$5:$B$352,0),MATCH(J$3,'Mapping waste'!$D$4:$M$4,0))*$D81</f>
        <v>0</v>
      </c>
      <c r="K81" s="31">
        <f>INDEX('Mapping waste'!$D$5:$M$352,MATCH($B81,'Mapping waste'!$B$5:$B$352,0),MATCH(K$3,'Mapping waste'!$D$4:$M$4,0))*$D81</f>
        <v>0</v>
      </c>
      <c r="L81" s="31">
        <f>INDEX('Mapping waste'!$D$5:$M$352,MATCH($B81,'Mapping waste'!$B$5:$B$352,0),MATCH(L$3,'Mapping waste'!$D$4:$M$4,0))*$D81</f>
        <v>120120</v>
      </c>
      <c r="M81" s="31">
        <f>INDEX('Mapping waste'!$D$5:$M$352,MATCH($B81,'Mapping waste'!$B$5:$B$352,0),MATCH(M$3,'Mapping waste'!$D$4:$M$4,0))*$D81</f>
        <v>0</v>
      </c>
      <c r="N81" s="31">
        <f>INDEX('Mapping waste'!$D$5:$M$352,MATCH($B81,'Mapping waste'!$B$5:$B$352,0),MATCH(N$3,'Mapping waste'!$D$4:$M$4,0))*$D81</f>
        <v>0</v>
      </c>
      <c r="O81" s="31">
        <f>INDEX('Mapping waste'!$D$5:$M$352,MATCH($B81,'Mapping waste'!$B$5:$B$352,0),MATCH(O$3,'Mapping waste'!$D$4:$M$4,0))*$D81</f>
        <v>0</v>
      </c>
      <c r="P81" s="31">
        <f>INDEX('Mapping waste'!$D$5:$M$352,MATCH($B81,'Mapping waste'!$B$5:$B$352,0),MATCH(P$3,'Mapping waste'!$D$4:$M$4,0))*$D81</f>
        <v>0</v>
      </c>
      <c r="Q81" s="31">
        <f>INDEX('Mapping waste'!$D$5:$M$352,MATCH($B81,'Mapping waste'!$B$5:$B$352,0),MATCH(Q$3,'Mapping waste'!$D$4:$M$4,0))*$D81</f>
        <v>0</v>
      </c>
    </row>
    <row r="82" spans="1:17" x14ac:dyDescent="0.45">
      <c r="A82" s="20" t="s">
        <v>279</v>
      </c>
      <c r="B82" s="20" t="s">
        <v>280</v>
      </c>
      <c r="C82" s="20" t="s">
        <v>81</v>
      </c>
      <c r="D82" s="31">
        <f>INDEX('ONS data MYE 5'!$O$6:$O$445, MATCH($B82,'ONS data MYE 5'!$B$6:$B$445,0))</f>
        <v>110568</v>
      </c>
      <c r="E82" s="31">
        <f>INDEX('ONS data MYE 5'!$P$6:$P$445, MATCH($B82,'ONS data MYE 5'!$B$6:$B$445,0))</f>
        <v>1380</v>
      </c>
      <c r="F82" s="31">
        <f t="shared" si="2"/>
        <v>7.2298387781512501</v>
      </c>
      <c r="G82" s="31">
        <f t="shared" si="3"/>
        <v>52.270568758059561</v>
      </c>
      <c r="H82" s="31">
        <f>INDEX('Mapping waste'!$D$5:$M$352,MATCH($B82,'Mapping waste'!$B$5:$B$352,0),MATCH(H$3,'Mapping waste'!$D$4:$M$4,0))*$D82</f>
        <v>0</v>
      </c>
      <c r="I82" s="31">
        <f>INDEX('Mapping waste'!$D$5:$M$352,MATCH($B82,'Mapping waste'!$B$5:$B$352,0),MATCH(I$3,'Mapping waste'!$D$4:$M$4,0))*$D82</f>
        <v>0</v>
      </c>
      <c r="J82" s="31">
        <f>INDEX('Mapping waste'!$D$5:$M$352,MATCH($B82,'Mapping waste'!$B$5:$B$352,0),MATCH(J$3,'Mapping waste'!$D$4:$M$4,0))*$D82</f>
        <v>0</v>
      </c>
      <c r="K82" s="31">
        <f>INDEX('Mapping waste'!$D$5:$M$352,MATCH($B82,'Mapping waste'!$B$5:$B$352,0),MATCH(K$3,'Mapping waste'!$D$4:$M$4,0))*$D82</f>
        <v>0</v>
      </c>
      <c r="L82" s="31">
        <f>INDEX('Mapping waste'!$D$5:$M$352,MATCH($B82,'Mapping waste'!$B$5:$B$352,0),MATCH(L$3,'Mapping waste'!$D$4:$M$4,0))*$D82</f>
        <v>110568</v>
      </c>
      <c r="M82" s="31">
        <f>INDEX('Mapping waste'!$D$5:$M$352,MATCH($B82,'Mapping waste'!$B$5:$B$352,0),MATCH(M$3,'Mapping waste'!$D$4:$M$4,0))*$D82</f>
        <v>0</v>
      </c>
      <c r="N82" s="31">
        <f>INDEX('Mapping waste'!$D$5:$M$352,MATCH($B82,'Mapping waste'!$B$5:$B$352,0),MATCH(N$3,'Mapping waste'!$D$4:$M$4,0))*$D82</f>
        <v>0</v>
      </c>
      <c r="O82" s="31">
        <f>INDEX('Mapping waste'!$D$5:$M$352,MATCH($B82,'Mapping waste'!$B$5:$B$352,0),MATCH(O$3,'Mapping waste'!$D$4:$M$4,0))*$D82</f>
        <v>0</v>
      </c>
      <c r="P82" s="31">
        <f>INDEX('Mapping waste'!$D$5:$M$352,MATCH($B82,'Mapping waste'!$B$5:$B$352,0),MATCH(P$3,'Mapping waste'!$D$4:$M$4,0))*$D82</f>
        <v>0</v>
      </c>
      <c r="Q82" s="31">
        <f>INDEX('Mapping waste'!$D$5:$M$352,MATCH($B82,'Mapping waste'!$B$5:$B$352,0),MATCH(Q$3,'Mapping waste'!$D$4:$M$4,0))*$D82</f>
        <v>0</v>
      </c>
    </row>
    <row r="83" spans="1:17" x14ac:dyDescent="0.45">
      <c r="A83" s="20" t="s">
        <v>281</v>
      </c>
      <c r="B83" s="20" t="s">
        <v>282</v>
      </c>
      <c r="C83" s="20" t="s">
        <v>81</v>
      </c>
      <c r="D83" s="31">
        <f>INDEX('ONS data MYE 5'!$O$6:$O$445, MATCH($B83,'ONS data MYE 5'!$B$6:$B$445,0))</f>
        <v>114061</v>
      </c>
      <c r="E83" s="31">
        <f>INDEX('ONS data MYE 5'!$P$6:$P$445, MATCH($B83,'ONS data MYE 5'!$B$6:$B$445,0))</f>
        <v>951</v>
      </c>
      <c r="F83" s="31">
        <f t="shared" si="2"/>
        <v>6.8575140625453903</v>
      </c>
      <c r="G83" s="31">
        <f t="shared" si="3"/>
        <v>47.025499118007787</v>
      </c>
      <c r="H83" s="31">
        <f>INDEX('Mapping waste'!$D$5:$M$352,MATCH($B83,'Mapping waste'!$B$5:$B$352,0),MATCH(H$3,'Mapping waste'!$D$4:$M$4,0))*$D83</f>
        <v>0</v>
      </c>
      <c r="I83" s="31">
        <f>INDEX('Mapping waste'!$D$5:$M$352,MATCH($B83,'Mapping waste'!$B$5:$B$352,0),MATCH(I$3,'Mapping waste'!$D$4:$M$4,0))*$D83</f>
        <v>0</v>
      </c>
      <c r="J83" s="31">
        <f>INDEX('Mapping waste'!$D$5:$M$352,MATCH($B83,'Mapping waste'!$B$5:$B$352,0),MATCH(J$3,'Mapping waste'!$D$4:$M$4,0))*$D83</f>
        <v>0</v>
      </c>
      <c r="K83" s="31">
        <f>INDEX('Mapping waste'!$D$5:$M$352,MATCH($B83,'Mapping waste'!$B$5:$B$352,0),MATCH(K$3,'Mapping waste'!$D$4:$M$4,0))*$D83</f>
        <v>0</v>
      </c>
      <c r="L83" s="31">
        <f>INDEX('Mapping waste'!$D$5:$M$352,MATCH($B83,'Mapping waste'!$B$5:$B$352,0),MATCH(L$3,'Mapping waste'!$D$4:$M$4,0))*$D83</f>
        <v>114061</v>
      </c>
      <c r="M83" s="31">
        <f>INDEX('Mapping waste'!$D$5:$M$352,MATCH($B83,'Mapping waste'!$B$5:$B$352,0),MATCH(M$3,'Mapping waste'!$D$4:$M$4,0))*$D83</f>
        <v>0</v>
      </c>
      <c r="N83" s="31">
        <f>INDEX('Mapping waste'!$D$5:$M$352,MATCH($B83,'Mapping waste'!$B$5:$B$352,0),MATCH(N$3,'Mapping waste'!$D$4:$M$4,0))*$D83</f>
        <v>0</v>
      </c>
      <c r="O83" s="31">
        <f>INDEX('Mapping waste'!$D$5:$M$352,MATCH($B83,'Mapping waste'!$B$5:$B$352,0),MATCH(O$3,'Mapping waste'!$D$4:$M$4,0))*$D83</f>
        <v>0</v>
      </c>
      <c r="P83" s="31">
        <f>INDEX('Mapping waste'!$D$5:$M$352,MATCH($B83,'Mapping waste'!$B$5:$B$352,0),MATCH(P$3,'Mapping waste'!$D$4:$M$4,0))*$D83</f>
        <v>0</v>
      </c>
      <c r="Q83" s="31">
        <f>INDEX('Mapping waste'!$D$5:$M$352,MATCH($B83,'Mapping waste'!$B$5:$B$352,0),MATCH(Q$3,'Mapping waste'!$D$4:$M$4,0))*$D83</f>
        <v>0</v>
      </c>
    </row>
    <row r="84" spans="1:17" x14ac:dyDescent="0.45">
      <c r="A84" s="20" t="s">
        <v>283</v>
      </c>
      <c r="B84" s="20" t="s">
        <v>284</v>
      </c>
      <c r="C84" s="20" t="s">
        <v>81</v>
      </c>
      <c r="D84" s="31">
        <f>INDEX('ONS data MYE 5'!$O$6:$O$445, MATCH($B84,'ONS data MYE 5'!$B$6:$B$445,0))</f>
        <v>104812</v>
      </c>
      <c r="E84" s="31">
        <f>INDEX('ONS data MYE 5'!$P$6:$P$445, MATCH($B84,'ONS data MYE 5'!$B$6:$B$445,0))</f>
        <v>1367</v>
      </c>
      <c r="F84" s="31">
        <f t="shared" si="2"/>
        <v>7.2203738367239492</v>
      </c>
      <c r="G84" s="31">
        <f t="shared" si="3"/>
        <v>52.133798342047719</v>
      </c>
      <c r="H84" s="31">
        <f>INDEX('Mapping waste'!$D$5:$M$352,MATCH($B84,'Mapping waste'!$B$5:$B$352,0),MATCH(H$3,'Mapping waste'!$D$4:$M$4,0))*$D84</f>
        <v>0</v>
      </c>
      <c r="I84" s="31">
        <f>INDEX('Mapping waste'!$D$5:$M$352,MATCH($B84,'Mapping waste'!$B$5:$B$352,0),MATCH(I$3,'Mapping waste'!$D$4:$M$4,0))*$D84</f>
        <v>0</v>
      </c>
      <c r="J84" s="31">
        <f>INDEX('Mapping waste'!$D$5:$M$352,MATCH($B84,'Mapping waste'!$B$5:$B$352,0),MATCH(J$3,'Mapping waste'!$D$4:$M$4,0))*$D84</f>
        <v>0</v>
      </c>
      <c r="K84" s="31">
        <f>INDEX('Mapping waste'!$D$5:$M$352,MATCH($B84,'Mapping waste'!$B$5:$B$352,0),MATCH(K$3,'Mapping waste'!$D$4:$M$4,0))*$D84</f>
        <v>0</v>
      </c>
      <c r="L84" s="31">
        <f>INDEX('Mapping waste'!$D$5:$M$352,MATCH($B84,'Mapping waste'!$B$5:$B$352,0),MATCH(L$3,'Mapping waste'!$D$4:$M$4,0))*$D84</f>
        <v>104812</v>
      </c>
      <c r="M84" s="31">
        <f>INDEX('Mapping waste'!$D$5:$M$352,MATCH($B84,'Mapping waste'!$B$5:$B$352,0),MATCH(M$3,'Mapping waste'!$D$4:$M$4,0))*$D84</f>
        <v>0</v>
      </c>
      <c r="N84" s="31">
        <f>INDEX('Mapping waste'!$D$5:$M$352,MATCH($B84,'Mapping waste'!$B$5:$B$352,0),MATCH(N$3,'Mapping waste'!$D$4:$M$4,0))*$D84</f>
        <v>0</v>
      </c>
      <c r="O84" s="31">
        <f>INDEX('Mapping waste'!$D$5:$M$352,MATCH($B84,'Mapping waste'!$B$5:$B$352,0),MATCH(O$3,'Mapping waste'!$D$4:$M$4,0))*$D84</f>
        <v>0</v>
      </c>
      <c r="P84" s="31">
        <f>INDEX('Mapping waste'!$D$5:$M$352,MATCH($B84,'Mapping waste'!$B$5:$B$352,0),MATCH(P$3,'Mapping waste'!$D$4:$M$4,0))*$D84</f>
        <v>0</v>
      </c>
      <c r="Q84" s="31">
        <f>INDEX('Mapping waste'!$D$5:$M$352,MATCH($B84,'Mapping waste'!$B$5:$B$352,0),MATCH(Q$3,'Mapping waste'!$D$4:$M$4,0))*$D84</f>
        <v>0</v>
      </c>
    </row>
    <row r="85" spans="1:17" x14ac:dyDescent="0.45">
      <c r="A85" s="20" t="s">
        <v>285</v>
      </c>
      <c r="B85" s="20" t="s">
        <v>286</v>
      </c>
      <c r="C85" s="20" t="s">
        <v>81</v>
      </c>
      <c r="D85" s="31">
        <f>INDEX('ONS data MYE 5'!$O$6:$O$445, MATCH($B85,'ONS data MYE 5'!$B$6:$B$445,0))</f>
        <v>115851</v>
      </c>
      <c r="E85" s="31">
        <f>INDEX('ONS data MYE 5'!$P$6:$P$445, MATCH($B85,'ONS data MYE 5'!$B$6:$B$445,0))</f>
        <v>178</v>
      </c>
      <c r="F85" s="31">
        <f t="shared" si="2"/>
        <v>5.181783550292085</v>
      </c>
      <c r="G85" s="31">
        <f t="shared" si="3"/>
        <v>26.850880762077644</v>
      </c>
      <c r="H85" s="31">
        <f>INDEX('Mapping waste'!$D$5:$M$352,MATCH($B85,'Mapping waste'!$B$5:$B$352,0),MATCH(H$3,'Mapping waste'!$D$4:$M$4,0))*$D85</f>
        <v>5792.55</v>
      </c>
      <c r="I85" s="31">
        <f>INDEX('Mapping waste'!$D$5:$M$352,MATCH($B85,'Mapping waste'!$B$5:$B$352,0),MATCH(I$3,'Mapping waste'!$D$4:$M$4,0))*$D85</f>
        <v>0</v>
      </c>
      <c r="J85" s="31">
        <f>INDEX('Mapping waste'!$D$5:$M$352,MATCH($B85,'Mapping waste'!$B$5:$B$352,0),MATCH(J$3,'Mapping waste'!$D$4:$M$4,0))*$D85</f>
        <v>0</v>
      </c>
      <c r="K85" s="31">
        <f>INDEX('Mapping waste'!$D$5:$M$352,MATCH($B85,'Mapping waste'!$B$5:$B$352,0),MATCH(K$3,'Mapping waste'!$D$4:$M$4,0))*$D85</f>
        <v>0</v>
      </c>
      <c r="L85" s="31">
        <f>INDEX('Mapping waste'!$D$5:$M$352,MATCH($B85,'Mapping waste'!$B$5:$B$352,0),MATCH(L$3,'Mapping waste'!$D$4:$M$4,0))*$D85</f>
        <v>110058.45</v>
      </c>
      <c r="M85" s="31">
        <f>INDEX('Mapping waste'!$D$5:$M$352,MATCH($B85,'Mapping waste'!$B$5:$B$352,0),MATCH(M$3,'Mapping waste'!$D$4:$M$4,0))*$D85</f>
        <v>0</v>
      </c>
      <c r="N85" s="31">
        <f>INDEX('Mapping waste'!$D$5:$M$352,MATCH($B85,'Mapping waste'!$B$5:$B$352,0),MATCH(N$3,'Mapping waste'!$D$4:$M$4,0))*$D85</f>
        <v>0</v>
      </c>
      <c r="O85" s="31">
        <f>INDEX('Mapping waste'!$D$5:$M$352,MATCH($B85,'Mapping waste'!$B$5:$B$352,0),MATCH(O$3,'Mapping waste'!$D$4:$M$4,0))*$D85</f>
        <v>0</v>
      </c>
      <c r="P85" s="31">
        <f>INDEX('Mapping waste'!$D$5:$M$352,MATCH($B85,'Mapping waste'!$B$5:$B$352,0),MATCH(P$3,'Mapping waste'!$D$4:$M$4,0))*$D85</f>
        <v>0</v>
      </c>
      <c r="Q85" s="31">
        <f>INDEX('Mapping waste'!$D$5:$M$352,MATCH($B85,'Mapping waste'!$B$5:$B$352,0),MATCH(Q$3,'Mapping waste'!$D$4:$M$4,0))*$D85</f>
        <v>0</v>
      </c>
    </row>
    <row r="86" spans="1:17" x14ac:dyDescent="0.45">
      <c r="A86" s="20" t="s">
        <v>287</v>
      </c>
      <c r="B86" s="20" t="s">
        <v>288</v>
      </c>
      <c r="C86" s="20" t="s">
        <v>81</v>
      </c>
      <c r="D86" s="31">
        <f>INDEX('ONS data MYE 5'!$O$6:$O$445, MATCH($B86,'ONS data MYE 5'!$B$6:$B$445,0))</f>
        <v>111520</v>
      </c>
      <c r="E86" s="31">
        <f>INDEX('ONS data MYE 5'!$P$6:$P$445, MATCH($B86,'ONS data MYE 5'!$B$6:$B$445,0))</f>
        <v>273</v>
      </c>
      <c r="F86" s="31">
        <f t="shared" si="2"/>
        <v>5.6094717951849598</v>
      </c>
      <c r="G86" s="31">
        <f t="shared" si="3"/>
        <v>31.466173820975577</v>
      </c>
      <c r="H86" s="31">
        <f>INDEX('Mapping waste'!$D$5:$M$352,MATCH($B86,'Mapping waste'!$B$5:$B$352,0),MATCH(H$3,'Mapping waste'!$D$4:$M$4,0))*$D86</f>
        <v>0</v>
      </c>
      <c r="I86" s="31">
        <f>INDEX('Mapping waste'!$D$5:$M$352,MATCH($B86,'Mapping waste'!$B$5:$B$352,0),MATCH(I$3,'Mapping waste'!$D$4:$M$4,0))*$D86</f>
        <v>0</v>
      </c>
      <c r="J86" s="31">
        <f>INDEX('Mapping waste'!$D$5:$M$352,MATCH($B86,'Mapping waste'!$B$5:$B$352,0),MATCH(J$3,'Mapping waste'!$D$4:$M$4,0))*$D86</f>
        <v>0</v>
      </c>
      <c r="K86" s="31">
        <f>INDEX('Mapping waste'!$D$5:$M$352,MATCH($B86,'Mapping waste'!$B$5:$B$352,0),MATCH(K$3,'Mapping waste'!$D$4:$M$4,0))*$D86</f>
        <v>0</v>
      </c>
      <c r="L86" s="31">
        <f>INDEX('Mapping waste'!$D$5:$M$352,MATCH($B86,'Mapping waste'!$B$5:$B$352,0),MATCH(L$3,'Mapping waste'!$D$4:$M$4,0))*$D86</f>
        <v>111520</v>
      </c>
      <c r="M86" s="31">
        <f>INDEX('Mapping waste'!$D$5:$M$352,MATCH($B86,'Mapping waste'!$B$5:$B$352,0),MATCH(M$3,'Mapping waste'!$D$4:$M$4,0))*$D86</f>
        <v>0</v>
      </c>
      <c r="N86" s="31">
        <f>INDEX('Mapping waste'!$D$5:$M$352,MATCH($B86,'Mapping waste'!$B$5:$B$352,0),MATCH(N$3,'Mapping waste'!$D$4:$M$4,0))*$D86</f>
        <v>0</v>
      </c>
      <c r="O86" s="31">
        <f>INDEX('Mapping waste'!$D$5:$M$352,MATCH($B86,'Mapping waste'!$B$5:$B$352,0),MATCH(O$3,'Mapping waste'!$D$4:$M$4,0))*$D86</f>
        <v>0</v>
      </c>
      <c r="P86" s="31">
        <f>INDEX('Mapping waste'!$D$5:$M$352,MATCH($B86,'Mapping waste'!$B$5:$B$352,0),MATCH(P$3,'Mapping waste'!$D$4:$M$4,0))*$D86</f>
        <v>0</v>
      </c>
      <c r="Q86" s="31">
        <f>INDEX('Mapping waste'!$D$5:$M$352,MATCH($B86,'Mapping waste'!$B$5:$B$352,0),MATCH(Q$3,'Mapping waste'!$D$4:$M$4,0))*$D86</f>
        <v>0</v>
      </c>
    </row>
    <row r="87" spans="1:17" x14ac:dyDescent="0.45">
      <c r="A87" s="20" t="s">
        <v>669</v>
      </c>
      <c r="B87" s="20" t="s">
        <v>670</v>
      </c>
      <c r="C87" s="20" t="s">
        <v>81</v>
      </c>
      <c r="D87" s="31">
        <f>INDEX('ONS data MYE 5'!$O$6:$O$445, MATCH($B87,'ONS data MYE 5'!$B$6:$B$445,0))</f>
        <v>76480</v>
      </c>
      <c r="E87" s="31">
        <f>INDEX('ONS data MYE 5'!$P$6:$P$445, MATCH($B87,'ONS data MYE 5'!$B$6:$B$445,0))</f>
        <v>477</v>
      </c>
      <c r="F87" s="31">
        <f t="shared" si="2"/>
        <v>6.1675164908883415</v>
      </c>
      <c r="G87" s="31">
        <f t="shared" si="3"/>
        <v>38.038259665379641</v>
      </c>
      <c r="H87" s="31">
        <f>INDEX('Mapping waste'!$D$5:$M$352,MATCH($B87,'Mapping waste'!$B$5:$B$352,0),MATCH(H$3,'Mapping waste'!$D$4:$M$4,0))*$D87</f>
        <v>0</v>
      </c>
      <c r="I87" s="31">
        <f>INDEX('Mapping waste'!$D$5:$M$352,MATCH($B87,'Mapping waste'!$B$5:$B$352,0),MATCH(I$3,'Mapping waste'!$D$4:$M$4,0))*$D87</f>
        <v>0</v>
      </c>
      <c r="J87" s="31">
        <f>INDEX('Mapping waste'!$D$5:$M$352,MATCH($B87,'Mapping waste'!$B$5:$B$352,0),MATCH(J$3,'Mapping waste'!$D$4:$M$4,0))*$D87</f>
        <v>0</v>
      </c>
      <c r="K87" s="31">
        <f>INDEX('Mapping waste'!$D$5:$M$352,MATCH($B87,'Mapping waste'!$B$5:$B$352,0),MATCH(K$3,'Mapping waste'!$D$4:$M$4,0))*$D87</f>
        <v>0</v>
      </c>
      <c r="L87" s="31">
        <f>INDEX('Mapping waste'!$D$5:$M$352,MATCH($B87,'Mapping waste'!$B$5:$B$352,0),MATCH(L$3,'Mapping waste'!$D$4:$M$4,0))*$D87</f>
        <v>61184</v>
      </c>
      <c r="M87" s="31">
        <f>INDEX('Mapping waste'!$D$5:$M$352,MATCH($B87,'Mapping waste'!$B$5:$B$352,0),MATCH(M$3,'Mapping waste'!$D$4:$M$4,0))*$D87</f>
        <v>0</v>
      </c>
      <c r="N87" s="31">
        <f>INDEX('Mapping waste'!$D$5:$M$352,MATCH($B87,'Mapping waste'!$B$5:$B$352,0),MATCH(N$3,'Mapping waste'!$D$4:$M$4,0))*$D87</f>
        <v>0</v>
      </c>
      <c r="O87" s="31">
        <f>INDEX('Mapping waste'!$D$5:$M$352,MATCH($B87,'Mapping waste'!$B$5:$B$352,0),MATCH(O$3,'Mapping waste'!$D$4:$M$4,0))*$D87</f>
        <v>0</v>
      </c>
      <c r="P87" s="31">
        <f>INDEX('Mapping waste'!$D$5:$M$352,MATCH($B87,'Mapping waste'!$B$5:$B$352,0),MATCH(P$3,'Mapping waste'!$D$4:$M$4,0))*$D87</f>
        <v>0</v>
      </c>
      <c r="Q87" s="31">
        <f>INDEX('Mapping waste'!$D$5:$M$352,MATCH($B87,'Mapping waste'!$B$5:$B$352,0),MATCH(Q$3,'Mapping waste'!$D$4:$M$4,0))*$D87</f>
        <v>15296</v>
      </c>
    </row>
    <row r="88" spans="1:17" x14ac:dyDescent="0.45">
      <c r="A88" s="20" t="s">
        <v>671</v>
      </c>
      <c r="B88" s="20" t="s">
        <v>672</v>
      </c>
      <c r="C88" s="20" t="s">
        <v>81</v>
      </c>
      <c r="D88" s="31">
        <f>INDEX('ONS data MYE 5'!$O$6:$O$445, MATCH($B88,'ONS data MYE 5'!$B$6:$B$445,0))</f>
        <v>103788</v>
      </c>
      <c r="E88" s="31">
        <f>INDEX('ONS data MYE 5'!$P$6:$P$445, MATCH($B88,'ONS data MYE 5'!$B$6:$B$445,0))</f>
        <v>1572</v>
      </c>
      <c r="F88" s="31">
        <f t="shared" si="2"/>
        <v>7.360103972989152</v>
      </c>
      <c r="G88" s="31">
        <f t="shared" si="3"/>
        <v>54.171130493210697</v>
      </c>
      <c r="H88" s="31">
        <f>INDEX('Mapping waste'!$D$5:$M$352,MATCH($B88,'Mapping waste'!$B$5:$B$352,0),MATCH(H$3,'Mapping waste'!$D$4:$M$4,0))*$D88</f>
        <v>0</v>
      </c>
      <c r="I88" s="31">
        <f>INDEX('Mapping waste'!$D$5:$M$352,MATCH($B88,'Mapping waste'!$B$5:$B$352,0),MATCH(I$3,'Mapping waste'!$D$4:$M$4,0))*$D88</f>
        <v>0</v>
      </c>
      <c r="J88" s="31">
        <f>INDEX('Mapping waste'!$D$5:$M$352,MATCH($B88,'Mapping waste'!$B$5:$B$352,0),MATCH(J$3,'Mapping waste'!$D$4:$M$4,0))*$D88</f>
        <v>0</v>
      </c>
      <c r="K88" s="31">
        <f>INDEX('Mapping waste'!$D$5:$M$352,MATCH($B88,'Mapping waste'!$B$5:$B$352,0),MATCH(K$3,'Mapping waste'!$D$4:$M$4,0))*$D88</f>
        <v>0</v>
      </c>
      <c r="L88" s="31">
        <f>INDEX('Mapping waste'!$D$5:$M$352,MATCH($B88,'Mapping waste'!$B$5:$B$352,0),MATCH(L$3,'Mapping waste'!$D$4:$M$4,0))*$D88</f>
        <v>0</v>
      </c>
      <c r="M88" s="31">
        <f>INDEX('Mapping waste'!$D$5:$M$352,MATCH($B88,'Mapping waste'!$B$5:$B$352,0),MATCH(M$3,'Mapping waste'!$D$4:$M$4,0))*$D88</f>
        <v>0</v>
      </c>
      <c r="N88" s="31">
        <f>INDEX('Mapping waste'!$D$5:$M$352,MATCH($B88,'Mapping waste'!$B$5:$B$352,0),MATCH(N$3,'Mapping waste'!$D$4:$M$4,0))*$D88</f>
        <v>0</v>
      </c>
      <c r="O88" s="31">
        <f>INDEX('Mapping waste'!$D$5:$M$352,MATCH($B88,'Mapping waste'!$B$5:$B$352,0),MATCH(O$3,'Mapping waste'!$D$4:$M$4,0))*$D88</f>
        <v>0</v>
      </c>
      <c r="P88" s="31">
        <f>INDEX('Mapping waste'!$D$5:$M$352,MATCH($B88,'Mapping waste'!$B$5:$B$352,0),MATCH(P$3,'Mapping waste'!$D$4:$M$4,0))*$D88</f>
        <v>0</v>
      </c>
      <c r="Q88" s="31">
        <f>INDEX('Mapping waste'!$D$5:$M$352,MATCH($B88,'Mapping waste'!$B$5:$B$352,0),MATCH(Q$3,'Mapping waste'!$D$4:$M$4,0))*$D88</f>
        <v>103788</v>
      </c>
    </row>
    <row r="89" spans="1:17" x14ac:dyDescent="0.45">
      <c r="A89" s="20" t="s">
        <v>673</v>
      </c>
      <c r="B89" s="20" t="s">
        <v>674</v>
      </c>
      <c r="C89" s="20" t="s">
        <v>81</v>
      </c>
      <c r="D89" s="31">
        <f>INDEX('ONS data MYE 5'!$O$6:$O$445, MATCH($B89,'ONS data MYE 5'!$B$6:$B$445,0))</f>
        <v>99347</v>
      </c>
      <c r="E89" s="31">
        <f>INDEX('ONS data MYE 5'!$P$6:$P$445, MATCH($B89,'ONS data MYE 5'!$B$6:$B$445,0))</f>
        <v>360</v>
      </c>
      <c r="F89" s="31">
        <f t="shared" si="2"/>
        <v>5.8861040314501558</v>
      </c>
      <c r="G89" s="31">
        <f t="shared" si="3"/>
        <v>34.646220669053776</v>
      </c>
      <c r="H89" s="31">
        <f>INDEX('Mapping waste'!$D$5:$M$352,MATCH($B89,'Mapping waste'!$B$5:$B$352,0),MATCH(H$3,'Mapping waste'!$D$4:$M$4,0))*$D89</f>
        <v>0</v>
      </c>
      <c r="I89" s="31">
        <f>INDEX('Mapping waste'!$D$5:$M$352,MATCH($B89,'Mapping waste'!$B$5:$B$352,0),MATCH(I$3,'Mapping waste'!$D$4:$M$4,0))*$D89</f>
        <v>0</v>
      </c>
      <c r="J89" s="31">
        <f>INDEX('Mapping waste'!$D$5:$M$352,MATCH($B89,'Mapping waste'!$B$5:$B$352,0),MATCH(J$3,'Mapping waste'!$D$4:$M$4,0))*$D89</f>
        <v>0</v>
      </c>
      <c r="K89" s="31">
        <f>INDEX('Mapping waste'!$D$5:$M$352,MATCH($B89,'Mapping waste'!$B$5:$B$352,0),MATCH(K$3,'Mapping waste'!$D$4:$M$4,0))*$D89</f>
        <v>0</v>
      </c>
      <c r="L89" s="31">
        <f>INDEX('Mapping waste'!$D$5:$M$352,MATCH($B89,'Mapping waste'!$B$5:$B$352,0),MATCH(L$3,'Mapping waste'!$D$4:$M$4,0))*$D89</f>
        <v>12915.11</v>
      </c>
      <c r="M89" s="31">
        <f>INDEX('Mapping waste'!$D$5:$M$352,MATCH($B89,'Mapping waste'!$B$5:$B$352,0),MATCH(M$3,'Mapping waste'!$D$4:$M$4,0))*$D89</f>
        <v>0</v>
      </c>
      <c r="N89" s="31">
        <f>INDEX('Mapping waste'!$D$5:$M$352,MATCH($B89,'Mapping waste'!$B$5:$B$352,0),MATCH(N$3,'Mapping waste'!$D$4:$M$4,0))*$D89</f>
        <v>0</v>
      </c>
      <c r="O89" s="31">
        <f>INDEX('Mapping waste'!$D$5:$M$352,MATCH($B89,'Mapping waste'!$B$5:$B$352,0),MATCH(O$3,'Mapping waste'!$D$4:$M$4,0))*$D89</f>
        <v>0</v>
      </c>
      <c r="P89" s="31">
        <f>INDEX('Mapping waste'!$D$5:$M$352,MATCH($B89,'Mapping waste'!$B$5:$B$352,0),MATCH(P$3,'Mapping waste'!$D$4:$M$4,0))*$D89</f>
        <v>0</v>
      </c>
      <c r="Q89" s="31">
        <f>INDEX('Mapping waste'!$D$5:$M$352,MATCH($B89,'Mapping waste'!$B$5:$B$352,0),MATCH(Q$3,'Mapping waste'!$D$4:$M$4,0))*$D89</f>
        <v>86431.89</v>
      </c>
    </row>
    <row r="90" spans="1:17" x14ac:dyDescent="0.45">
      <c r="A90" s="20" t="s">
        <v>689</v>
      </c>
      <c r="B90" s="20" t="s">
        <v>690</v>
      </c>
      <c r="C90" s="20" t="s">
        <v>81</v>
      </c>
      <c r="D90" s="31">
        <f>INDEX('ONS data MYE 5'!$O$6:$O$445, MATCH($B90,'ONS data MYE 5'!$B$6:$B$445,0))</f>
        <v>113235</v>
      </c>
      <c r="E90" s="31">
        <f>INDEX('ONS data MYE 5'!$P$6:$P$445, MATCH($B90,'ONS data MYE 5'!$B$6:$B$445,0))</f>
        <v>178</v>
      </c>
      <c r="F90" s="31">
        <f t="shared" si="2"/>
        <v>5.181783550292085</v>
      </c>
      <c r="G90" s="31">
        <f t="shared" si="3"/>
        <v>26.850880762077644</v>
      </c>
      <c r="H90" s="31">
        <f>INDEX('Mapping waste'!$D$5:$M$352,MATCH($B90,'Mapping waste'!$B$5:$B$352,0),MATCH(H$3,'Mapping waste'!$D$4:$M$4,0))*$D90</f>
        <v>0</v>
      </c>
      <c r="I90" s="31">
        <f>INDEX('Mapping waste'!$D$5:$M$352,MATCH($B90,'Mapping waste'!$B$5:$B$352,0),MATCH(I$3,'Mapping waste'!$D$4:$M$4,0))*$D90</f>
        <v>0</v>
      </c>
      <c r="J90" s="31">
        <f>INDEX('Mapping waste'!$D$5:$M$352,MATCH($B90,'Mapping waste'!$B$5:$B$352,0),MATCH(J$3,'Mapping waste'!$D$4:$M$4,0))*$D90</f>
        <v>0</v>
      </c>
      <c r="K90" s="31">
        <f>INDEX('Mapping waste'!$D$5:$M$352,MATCH($B90,'Mapping waste'!$B$5:$B$352,0),MATCH(K$3,'Mapping waste'!$D$4:$M$4,0))*$D90</f>
        <v>0</v>
      </c>
      <c r="L90" s="31">
        <f>INDEX('Mapping waste'!$D$5:$M$352,MATCH($B90,'Mapping waste'!$B$5:$B$352,0),MATCH(L$3,'Mapping waste'!$D$4:$M$4,0))*$D90</f>
        <v>113235</v>
      </c>
      <c r="M90" s="31">
        <f>INDEX('Mapping waste'!$D$5:$M$352,MATCH($B90,'Mapping waste'!$B$5:$B$352,0),MATCH(M$3,'Mapping waste'!$D$4:$M$4,0))*$D90</f>
        <v>0</v>
      </c>
      <c r="N90" s="31">
        <f>INDEX('Mapping waste'!$D$5:$M$352,MATCH($B90,'Mapping waste'!$B$5:$B$352,0),MATCH(N$3,'Mapping waste'!$D$4:$M$4,0))*$D90</f>
        <v>0</v>
      </c>
      <c r="O90" s="31">
        <f>INDEX('Mapping waste'!$D$5:$M$352,MATCH($B90,'Mapping waste'!$B$5:$B$352,0),MATCH(O$3,'Mapping waste'!$D$4:$M$4,0))*$D90</f>
        <v>0</v>
      </c>
      <c r="P90" s="31">
        <f>INDEX('Mapping waste'!$D$5:$M$352,MATCH($B90,'Mapping waste'!$B$5:$B$352,0),MATCH(P$3,'Mapping waste'!$D$4:$M$4,0))*$D90</f>
        <v>0</v>
      </c>
      <c r="Q90" s="31">
        <f>INDEX('Mapping waste'!$D$5:$M$352,MATCH($B90,'Mapping waste'!$B$5:$B$352,0),MATCH(Q$3,'Mapping waste'!$D$4:$M$4,0))*$D90</f>
        <v>0</v>
      </c>
    </row>
    <row r="91" spans="1:17" x14ac:dyDescent="0.45">
      <c r="A91" s="20" t="s">
        <v>22</v>
      </c>
      <c r="B91" s="20" t="s">
        <v>23</v>
      </c>
      <c r="C91" s="20" t="s">
        <v>24</v>
      </c>
      <c r="D91" s="31">
        <f>INDEX('ONS data MYE 5'!$O$6:$O$445, MATCH($B91,'ONS data MYE 5'!$B$6:$B$445,0))</f>
        <v>6612</v>
      </c>
      <c r="E91" s="31">
        <f>INDEX('ONS data MYE 5'!$P$6:$P$445, MATCH($B91,'ONS data MYE 5'!$B$6:$B$445,0))</f>
        <v>2277</v>
      </c>
      <c r="F91" s="31">
        <f t="shared" si="2"/>
        <v>7.7306140660637395</v>
      </c>
      <c r="G91" s="31">
        <f t="shared" si="3"/>
        <v>59.76239383842254</v>
      </c>
      <c r="H91" s="31">
        <f>INDEX('Mapping waste'!$D$5:$M$352,MATCH($B91,'Mapping waste'!$B$5:$B$352,0),MATCH(H$3,'Mapping waste'!$D$4:$M$4,0))*$D91</f>
        <v>0</v>
      </c>
      <c r="I91" s="31">
        <f>INDEX('Mapping waste'!$D$5:$M$352,MATCH($B91,'Mapping waste'!$B$5:$B$352,0),MATCH(I$3,'Mapping waste'!$D$4:$M$4,0))*$D91</f>
        <v>0</v>
      </c>
      <c r="J91" s="31">
        <f>INDEX('Mapping waste'!$D$5:$M$352,MATCH($B91,'Mapping waste'!$B$5:$B$352,0),MATCH(J$3,'Mapping waste'!$D$4:$M$4,0))*$D91</f>
        <v>0</v>
      </c>
      <c r="K91" s="31">
        <f>INDEX('Mapping waste'!$D$5:$M$352,MATCH($B91,'Mapping waste'!$B$5:$B$352,0),MATCH(K$3,'Mapping waste'!$D$4:$M$4,0))*$D91</f>
        <v>0</v>
      </c>
      <c r="L91" s="31">
        <f>INDEX('Mapping waste'!$D$5:$M$352,MATCH($B91,'Mapping waste'!$B$5:$B$352,0),MATCH(L$3,'Mapping waste'!$D$4:$M$4,0))*$D91</f>
        <v>0</v>
      </c>
      <c r="M91" s="31">
        <f>INDEX('Mapping waste'!$D$5:$M$352,MATCH($B91,'Mapping waste'!$B$5:$B$352,0),MATCH(M$3,'Mapping waste'!$D$4:$M$4,0))*$D91</f>
        <v>0</v>
      </c>
      <c r="N91" s="31">
        <f>INDEX('Mapping waste'!$D$5:$M$352,MATCH($B91,'Mapping waste'!$B$5:$B$352,0),MATCH(N$3,'Mapping waste'!$D$4:$M$4,0))*$D91</f>
        <v>6612</v>
      </c>
      <c r="O91" s="31">
        <f>INDEX('Mapping waste'!$D$5:$M$352,MATCH($B91,'Mapping waste'!$B$5:$B$352,0),MATCH(O$3,'Mapping waste'!$D$4:$M$4,0))*$D91</f>
        <v>0</v>
      </c>
      <c r="P91" s="31">
        <f>INDEX('Mapping waste'!$D$5:$M$352,MATCH($B91,'Mapping waste'!$B$5:$B$352,0),MATCH(P$3,'Mapping waste'!$D$4:$M$4,0))*$D91</f>
        <v>0</v>
      </c>
      <c r="Q91" s="31">
        <f>INDEX('Mapping waste'!$D$5:$M$352,MATCH($B91,'Mapping waste'!$B$5:$B$352,0),MATCH(Q$3,'Mapping waste'!$D$4:$M$4,0))*$D91</f>
        <v>0</v>
      </c>
    </row>
    <row r="92" spans="1:17" x14ac:dyDescent="0.45">
      <c r="A92" s="20" t="s">
        <v>25</v>
      </c>
      <c r="B92" s="20" t="s">
        <v>26</v>
      </c>
      <c r="C92" s="20" t="s">
        <v>24</v>
      </c>
      <c r="D92" s="31">
        <f>INDEX('ONS data MYE 5'!$O$6:$O$445, MATCH($B92,'ONS data MYE 5'!$B$6:$B$445,0))</f>
        <v>223737</v>
      </c>
      <c r="E92" s="31">
        <f>INDEX('ONS data MYE 5'!$P$6:$P$445, MATCH($B92,'ONS data MYE 5'!$B$6:$B$445,0))</f>
        <v>10413</v>
      </c>
      <c r="F92" s="31">
        <f t="shared" si="2"/>
        <v>9.2508103045298959</v>
      </c>
      <c r="G92" s="31">
        <f t="shared" si="3"/>
        <v>85.577491290396509</v>
      </c>
      <c r="H92" s="31">
        <f>INDEX('Mapping waste'!$D$5:$M$352,MATCH($B92,'Mapping waste'!$B$5:$B$352,0),MATCH(H$3,'Mapping waste'!$D$4:$M$4,0))*$D92</f>
        <v>0</v>
      </c>
      <c r="I92" s="31">
        <f>INDEX('Mapping waste'!$D$5:$M$352,MATCH($B92,'Mapping waste'!$B$5:$B$352,0),MATCH(I$3,'Mapping waste'!$D$4:$M$4,0))*$D92</f>
        <v>0</v>
      </c>
      <c r="J92" s="31">
        <f>INDEX('Mapping waste'!$D$5:$M$352,MATCH($B92,'Mapping waste'!$B$5:$B$352,0),MATCH(J$3,'Mapping waste'!$D$4:$M$4,0))*$D92</f>
        <v>0</v>
      </c>
      <c r="K92" s="31">
        <f>INDEX('Mapping waste'!$D$5:$M$352,MATCH($B92,'Mapping waste'!$B$5:$B$352,0),MATCH(K$3,'Mapping waste'!$D$4:$M$4,0))*$D92</f>
        <v>0</v>
      </c>
      <c r="L92" s="31">
        <f>INDEX('Mapping waste'!$D$5:$M$352,MATCH($B92,'Mapping waste'!$B$5:$B$352,0),MATCH(L$3,'Mapping waste'!$D$4:$M$4,0))*$D92</f>
        <v>0</v>
      </c>
      <c r="M92" s="31">
        <f>INDEX('Mapping waste'!$D$5:$M$352,MATCH($B92,'Mapping waste'!$B$5:$B$352,0),MATCH(M$3,'Mapping waste'!$D$4:$M$4,0))*$D92</f>
        <v>0</v>
      </c>
      <c r="N92" s="31">
        <f>INDEX('Mapping waste'!$D$5:$M$352,MATCH($B92,'Mapping waste'!$B$5:$B$352,0),MATCH(N$3,'Mapping waste'!$D$4:$M$4,0))*$D92</f>
        <v>223737</v>
      </c>
      <c r="O92" s="31">
        <f>INDEX('Mapping waste'!$D$5:$M$352,MATCH($B92,'Mapping waste'!$B$5:$B$352,0),MATCH(O$3,'Mapping waste'!$D$4:$M$4,0))*$D92</f>
        <v>0</v>
      </c>
      <c r="P92" s="31">
        <f>INDEX('Mapping waste'!$D$5:$M$352,MATCH($B92,'Mapping waste'!$B$5:$B$352,0),MATCH(P$3,'Mapping waste'!$D$4:$M$4,0))*$D92</f>
        <v>0</v>
      </c>
      <c r="Q92" s="31">
        <f>INDEX('Mapping waste'!$D$5:$M$352,MATCH($B92,'Mapping waste'!$B$5:$B$352,0),MATCH(Q$3,'Mapping waste'!$D$4:$M$4,0))*$D92</f>
        <v>0</v>
      </c>
    </row>
    <row r="93" spans="1:17" x14ac:dyDescent="0.45">
      <c r="A93" s="20" t="s">
        <v>60</v>
      </c>
      <c r="B93" s="20" t="s">
        <v>61</v>
      </c>
      <c r="C93" s="20" t="s">
        <v>24</v>
      </c>
      <c r="D93" s="31">
        <f>INDEX('ONS data MYE 5'!$O$6:$O$445, MATCH($B93,'ONS data MYE 5'!$B$6:$B$445,0))</f>
        <v>363777</v>
      </c>
      <c r="E93" s="31">
        <f>INDEX('ONS data MYE 5'!$P$6:$P$445, MATCH($B93,'ONS data MYE 5'!$B$6:$B$445,0))</f>
        <v>4193</v>
      </c>
      <c r="F93" s="31">
        <f t="shared" si="2"/>
        <v>8.3411717471707618</v>
      </c>
      <c r="G93" s="31">
        <f t="shared" si="3"/>
        <v>69.57514611579974</v>
      </c>
      <c r="H93" s="31">
        <f>INDEX('Mapping waste'!$D$5:$M$352,MATCH($B93,'Mapping waste'!$B$5:$B$352,0),MATCH(H$3,'Mapping waste'!$D$4:$M$4,0))*$D93</f>
        <v>0</v>
      </c>
      <c r="I93" s="31">
        <f>INDEX('Mapping waste'!$D$5:$M$352,MATCH($B93,'Mapping waste'!$B$5:$B$352,0),MATCH(I$3,'Mapping waste'!$D$4:$M$4,0))*$D93</f>
        <v>0</v>
      </c>
      <c r="J93" s="31">
        <f>INDEX('Mapping waste'!$D$5:$M$352,MATCH($B93,'Mapping waste'!$B$5:$B$352,0),MATCH(J$3,'Mapping waste'!$D$4:$M$4,0))*$D93</f>
        <v>0</v>
      </c>
      <c r="K93" s="31">
        <f>INDEX('Mapping waste'!$D$5:$M$352,MATCH($B93,'Mapping waste'!$B$5:$B$352,0),MATCH(K$3,'Mapping waste'!$D$4:$M$4,0))*$D93</f>
        <v>0</v>
      </c>
      <c r="L93" s="31">
        <f>INDEX('Mapping waste'!$D$5:$M$352,MATCH($B93,'Mapping waste'!$B$5:$B$352,0),MATCH(L$3,'Mapping waste'!$D$4:$M$4,0))*$D93</f>
        <v>0</v>
      </c>
      <c r="M93" s="31">
        <f>INDEX('Mapping waste'!$D$5:$M$352,MATCH($B93,'Mapping waste'!$B$5:$B$352,0),MATCH(M$3,'Mapping waste'!$D$4:$M$4,0))*$D93</f>
        <v>0</v>
      </c>
      <c r="N93" s="31">
        <f>INDEX('Mapping waste'!$D$5:$M$352,MATCH($B93,'Mapping waste'!$B$5:$B$352,0),MATCH(N$3,'Mapping waste'!$D$4:$M$4,0))*$D93</f>
        <v>363777</v>
      </c>
      <c r="O93" s="31">
        <f>INDEX('Mapping waste'!$D$5:$M$352,MATCH($B93,'Mapping waste'!$B$5:$B$352,0),MATCH(O$3,'Mapping waste'!$D$4:$M$4,0))*$D93</f>
        <v>0</v>
      </c>
      <c r="P93" s="31">
        <f>INDEX('Mapping waste'!$D$5:$M$352,MATCH($B93,'Mapping waste'!$B$5:$B$352,0),MATCH(P$3,'Mapping waste'!$D$4:$M$4,0))*$D93</f>
        <v>0</v>
      </c>
      <c r="Q93" s="31">
        <f>INDEX('Mapping waste'!$D$5:$M$352,MATCH($B93,'Mapping waste'!$B$5:$B$352,0),MATCH(Q$3,'Mapping waste'!$D$4:$M$4,0))*$D93</f>
        <v>0</v>
      </c>
    </row>
    <row r="94" spans="1:17" x14ac:dyDescent="0.45">
      <c r="A94" s="20" t="s">
        <v>62</v>
      </c>
      <c r="B94" s="20" t="s">
        <v>63</v>
      </c>
      <c r="C94" s="20" t="s">
        <v>24</v>
      </c>
      <c r="D94" s="31">
        <f>INDEX('ONS data MYE 5'!$O$6:$O$445, MATCH($B94,'ONS data MYE 5'!$B$6:$B$445,0))</f>
        <v>314593</v>
      </c>
      <c r="E94" s="31">
        <f>INDEX('ONS data MYE 5'!$P$6:$P$445, MATCH($B94,'ONS data MYE 5'!$B$6:$B$445,0))</f>
        <v>7277</v>
      </c>
      <c r="F94" s="31">
        <f t="shared" si="2"/>
        <v>8.8924739683470868</v>
      </c>
      <c r="G94" s="31">
        <f t="shared" si="3"/>
        <v>79.076093277730592</v>
      </c>
      <c r="H94" s="31">
        <f>INDEX('Mapping waste'!$D$5:$M$352,MATCH($B94,'Mapping waste'!$B$5:$B$352,0),MATCH(H$3,'Mapping waste'!$D$4:$M$4,0))*$D94</f>
        <v>0</v>
      </c>
      <c r="I94" s="31">
        <f>INDEX('Mapping waste'!$D$5:$M$352,MATCH($B94,'Mapping waste'!$B$5:$B$352,0),MATCH(I$3,'Mapping waste'!$D$4:$M$4,0))*$D94</f>
        <v>0</v>
      </c>
      <c r="J94" s="31">
        <f>INDEX('Mapping waste'!$D$5:$M$352,MATCH($B94,'Mapping waste'!$B$5:$B$352,0),MATCH(J$3,'Mapping waste'!$D$4:$M$4,0))*$D94</f>
        <v>0</v>
      </c>
      <c r="K94" s="31">
        <f>INDEX('Mapping waste'!$D$5:$M$352,MATCH($B94,'Mapping waste'!$B$5:$B$352,0),MATCH(K$3,'Mapping waste'!$D$4:$M$4,0))*$D94</f>
        <v>0</v>
      </c>
      <c r="L94" s="31">
        <f>INDEX('Mapping waste'!$D$5:$M$352,MATCH($B94,'Mapping waste'!$B$5:$B$352,0),MATCH(L$3,'Mapping waste'!$D$4:$M$4,0))*$D94</f>
        <v>0</v>
      </c>
      <c r="M94" s="31">
        <f>INDEX('Mapping waste'!$D$5:$M$352,MATCH($B94,'Mapping waste'!$B$5:$B$352,0),MATCH(M$3,'Mapping waste'!$D$4:$M$4,0))*$D94</f>
        <v>0</v>
      </c>
      <c r="N94" s="31">
        <f>INDEX('Mapping waste'!$D$5:$M$352,MATCH($B94,'Mapping waste'!$B$5:$B$352,0),MATCH(N$3,'Mapping waste'!$D$4:$M$4,0))*$D94</f>
        <v>314593</v>
      </c>
      <c r="O94" s="31">
        <f>INDEX('Mapping waste'!$D$5:$M$352,MATCH($B94,'Mapping waste'!$B$5:$B$352,0),MATCH(O$3,'Mapping waste'!$D$4:$M$4,0))*$D94</f>
        <v>0</v>
      </c>
      <c r="P94" s="31">
        <f>INDEX('Mapping waste'!$D$5:$M$352,MATCH($B94,'Mapping waste'!$B$5:$B$352,0),MATCH(P$3,'Mapping waste'!$D$4:$M$4,0))*$D94</f>
        <v>0</v>
      </c>
      <c r="Q94" s="31">
        <f>INDEX('Mapping waste'!$D$5:$M$352,MATCH($B94,'Mapping waste'!$B$5:$B$352,0),MATCH(Q$3,'Mapping waste'!$D$4:$M$4,0))*$D94</f>
        <v>0</v>
      </c>
    </row>
    <row r="95" spans="1:17" x14ac:dyDescent="0.45">
      <c r="A95" s="20" t="s">
        <v>64</v>
      </c>
      <c r="B95" s="20" t="s">
        <v>65</v>
      </c>
      <c r="C95" s="20" t="s">
        <v>24</v>
      </c>
      <c r="D95" s="31">
        <f>INDEX('ONS data MYE 5'!$O$6:$O$445, MATCH($B95,'ONS data MYE 5'!$B$6:$B$445,0))</f>
        <v>340332</v>
      </c>
      <c r="E95" s="31">
        <f>INDEX('ONS data MYE 5'!$P$6:$P$445, MATCH($B95,'ONS data MYE 5'!$B$6:$B$445,0))</f>
        <v>6127</v>
      </c>
      <c r="F95" s="31">
        <f t="shared" si="2"/>
        <v>8.7204605127256549</v>
      </c>
      <c r="G95" s="31">
        <f t="shared" si="3"/>
        <v>76.046431554007398</v>
      </c>
      <c r="H95" s="31">
        <f>INDEX('Mapping waste'!$D$5:$M$352,MATCH($B95,'Mapping waste'!$B$5:$B$352,0),MATCH(H$3,'Mapping waste'!$D$4:$M$4,0))*$D95</f>
        <v>0</v>
      </c>
      <c r="I95" s="31">
        <f>INDEX('Mapping waste'!$D$5:$M$352,MATCH($B95,'Mapping waste'!$B$5:$B$352,0),MATCH(I$3,'Mapping waste'!$D$4:$M$4,0))*$D95</f>
        <v>0</v>
      </c>
      <c r="J95" s="31">
        <f>INDEX('Mapping waste'!$D$5:$M$352,MATCH($B95,'Mapping waste'!$B$5:$B$352,0),MATCH(J$3,'Mapping waste'!$D$4:$M$4,0))*$D95</f>
        <v>0</v>
      </c>
      <c r="K95" s="31">
        <f>INDEX('Mapping waste'!$D$5:$M$352,MATCH($B95,'Mapping waste'!$B$5:$B$352,0),MATCH(K$3,'Mapping waste'!$D$4:$M$4,0))*$D95</f>
        <v>0</v>
      </c>
      <c r="L95" s="31">
        <f>INDEX('Mapping waste'!$D$5:$M$352,MATCH($B95,'Mapping waste'!$B$5:$B$352,0),MATCH(L$3,'Mapping waste'!$D$4:$M$4,0))*$D95</f>
        <v>0</v>
      </c>
      <c r="M95" s="31">
        <f>INDEX('Mapping waste'!$D$5:$M$352,MATCH($B95,'Mapping waste'!$B$5:$B$352,0),MATCH(M$3,'Mapping waste'!$D$4:$M$4,0))*$D95</f>
        <v>0</v>
      </c>
      <c r="N95" s="31">
        <f>INDEX('Mapping waste'!$D$5:$M$352,MATCH($B95,'Mapping waste'!$B$5:$B$352,0),MATCH(N$3,'Mapping waste'!$D$4:$M$4,0))*$D95</f>
        <v>340332</v>
      </c>
      <c r="O95" s="31">
        <f>INDEX('Mapping waste'!$D$5:$M$352,MATCH($B95,'Mapping waste'!$B$5:$B$352,0),MATCH(O$3,'Mapping waste'!$D$4:$M$4,0))*$D95</f>
        <v>0</v>
      </c>
      <c r="P95" s="31">
        <f>INDEX('Mapping waste'!$D$5:$M$352,MATCH($B95,'Mapping waste'!$B$5:$B$352,0),MATCH(P$3,'Mapping waste'!$D$4:$M$4,0))*$D95</f>
        <v>0</v>
      </c>
      <c r="Q95" s="31">
        <f>INDEX('Mapping waste'!$D$5:$M$352,MATCH($B95,'Mapping waste'!$B$5:$B$352,0),MATCH(Q$3,'Mapping waste'!$D$4:$M$4,0))*$D95</f>
        <v>0</v>
      </c>
    </row>
    <row r="96" spans="1:17" x14ac:dyDescent="0.45">
      <c r="A96" s="20" t="s">
        <v>66</v>
      </c>
      <c r="B96" s="20" t="s">
        <v>67</v>
      </c>
      <c r="C96" s="20" t="s">
        <v>24</v>
      </c>
      <c r="D96" s="31">
        <f>INDEX('ONS data MYE 5'!$O$6:$O$445, MATCH($B96,'ONS data MYE 5'!$B$6:$B$445,0))</f>
        <v>241978</v>
      </c>
      <c r="E96" s="31">
        <f>INDEX('ONS data MYE 5'!$P$6:$P$445, MATCH($B96,'ONS data MYE 5'!$B$6:$B$445,0))</f>
        <v>4795</v>
      </c>
      <c r="F96" s="31">
        <f t="shared" si="2"/>
        <v>8.475328987317539</v>
      </c>
      <c r="G96" s="31">
        <f t="shared" si="3"/>
        <v>71.831201443264945</v>
      </c>
      <c r="H96" s="31">
        <f>INDEX('Mapping waste'!$D$5:$M$352,MATCH($B96,'Mapping waste'!$B$5:$B$352,0),MATCH(H$3,'Mapping waste'!$D$4:$M$4,0))*$D96</f>
        <v>0</v>
      </c>
      <c r="I96" s="31">
        <f>INDEX('Mapping waste'!$D$5:$M$352,MATCH($B96,'Mapping waste'!$B$5:$B$352,0),MATCH(I$3,'Mapping waste'!$D$4:$M$4,0))*$D96</f>
        <v>0</v>
      </c>
      <c r="J96" s="31">
        <f>INDEX('Mapping waste'!$D$5:$M$352,MATCH($B96,'Mapping waste'!$B$5:$B$352,0),MATCH(J$3,'Mapping waste'!$D$4:$M$4,0))*$D96</f>
        <v>0</v>
      </c>
      <c r="K96" s="31">
        <f>INDEX('Mapping waste'!$D$5:$M$352,MATCH($B96,'Mapping waste'!$B$5:$B$352,0),MATCH(K$3,'Mapping waste'!$D$4:$M$4,0))*$D96</f>
        <v>0</v>
      </c>
      <c r="L96" s="31">
        <f>INDEX('Mapping waste'!$D$5:$M$352,MATCH($B96,'Mapping waste'!$B$5:$B$352,0),MATCH(L$3,'Mapping waste'!$D$4:$M$4,0))*$D96</f>
        <v>0</v>
      </c>
      <c r="M96" s="31">
        <f>INDEX('Mapping waste'!$D$5:$M$352,MATCH($B96,'Mapping waste'!$B$5:$B$352,0),MATCH(M$3,'Mapping waste'!$D$4:$M$4,0))*$D96</f>
        <v>0</v>
      </c>
      <c r="N96" s="31">
        <f>INDEX('Mapping waste'!$D$5:$M$352,MATCH($B96,'Mapping waste'!$B$5:$B$352,0),MATCH(N$3,'Mapping waste'!$D$4:$M$4,0))*$D96</f>
        <v>241978</v>
      </c>
      <c r="O96" s="31">
        <f>INDEX('Mapping waste'!$D$5:$M$352,MATCH($B96,'Mapping waste'!$B$5:$B$352,0),MATCH(O$3,'Mapping waste'!$D$4:$M$4,0))*$D96</f>
        <v>0</v>
      </c>
      <c r="P96" s="31">
        <f>INDEX('Mapping waste'!$D$5:$M$352,MATCH($B96,'Mapping waste'!$B$5:$B$352,0),MATCH(P$3,'Mapping waste'!$D$4:$M$4,0))*$D96</f>
        <v>0</v>
      </c>
      <c r="Q96" s="31">
        <f>INDEX('Mapping waste'!$D$5:$M$352,MATCH($B96,'Mapping waste'!$B$5:$B$352,0),MATCH(Q$3,'Mapping waste'!$D$4:$M$4,0))*$D96</f>
        <v>0</v>
      </c>
    </row>
    <row r="97" spans="1:17" x14ac:dyDescent="0.45">
      <c r="A97" s="20" t="s">
        <v>68</v>
      </c>
      <c r="B97" s="20" t="s">
        <v>69</v>
      </c>
      <c r="C97" s="20" t="s">
        <v>24</v>
      </c>
      <c r="D97" s="31">
        <f>INDEX('ONS data MYE 5'!$O$6:$O$445, MATCH($B97,'ONS data MYE 5'!$B$6:$B$445,0))</f>
        <v>281179</v>
      </c>
      <c r="E97" s="31">
        <f>INDEX('ONS data MYE 5'!$P$6:$P$445, MATCH($B97,'ONS data MYE 5'!$B$6:$B$445,0))</f>
        <v>2430</v>
      </c>
      <c r="F97" s="31">
        <f t="shared" si="2"/>
        <v>7.7956465363345941</v>
      </c>
      <c r="G97" s="31">
        <f t="shared" si="3"/>
        <v>60.772104919465555</v>
      </c>
      <c r="H97" s="31">
        <f>INDEX('Mapping waste'!$D$5:$M$352,MATCH($B97,'Mapping waste'!$B$5:$B$352,0),MATCH(H$3,'Mapping waste'!$D$4:$M$4,0))*$D97</f>
        <v>0</v>
      </c>
      <c r="I97" s="31">
        <f>INDEX('Mapping waste'!$D$5:$M$352,MATCH($B97,'Mapping waste'!$B$5:$B$352,0),MATCH(I$3,'Mapping waste'!$D$4:$M$4,0))*$D97</f>
        <v>0</v>
      </c>
      <c r="J97" s="31">
        <f>INDEX('Mapping waste'!$D$5:$M$352,MATCH($B97,'Mapping waste'!$B$5:$B$352,0),MATCH(J$3,'Mapping waste'!$D$4:$M$4,0))*$D97</f>
        <v>0</v>
      </c>
      <c r="K97" s="31">
        <f>INDEX('Mapping waste'!$D$5:$M$352,MATCH($B97,'Mapping waste'!$B$5:$B$352,0),MATCH(K$3,'Mapping waste'!$D$4:$M$4,0))*$D97</f>
        <v>0</v>
      </c>
      <c r="L97" s="31">
        <f>INDEX('Mapping waste'!$D$5:$M$352,MATCH($B97,'Mapping waste'!$B$5:$B$352,0),MATCH(L$3,'Mapping waste'!$D$4:$M$4,0))*$D97</f>
        <v>0</v>
      </c>
      <c r="M97" s="31">
        <f>INDEX('Mapping waste'!$D$5:$M$352,MATCH($B97,'Mapping waste'!$B$5:$B$352,0),MATCH(M$3,'Mapping waste'!$D$4:$M$4,0))*$D97</f>
        <v>0</v>
      </c>
      <c r="N97" s="31">
        <f>INDEX('Mapping waste'!$D$5:$M$352,MATCH($B97,'Mapping waste'!$B$5:$B$352,0),MATCH(N$3,'Mapping waste'!$D$4:$M$4,0))*$D97</f>
        <v>281179</v>
      </c>
      <c r="O97" s="31">
        <f>INDEX('Mapping waste'!$D$5:$M$352,MATCH($B97,'Mapping waste'!$B$5:$B$352,0),MATCH(O$3,'Mapping waste'!$D$4:$M$4,0))*$D97</f>
        <v>0</v>
      </c>
      <c r="P97" s="31">
        <f>INDEX('Mapping waste'!$D$5:$M$352,MATCH($B97,'Mapping waste'!$B$5:$B$352,0),MATCH(P$3,'Mapping waste'!$D$4:$M$4,0))*$D97</f>
        <v>0</v>
      </c>
      <c r="Q97" s="31">
        <f>INDEX('Mapping waste'!$D$5:$M$352,MATCH($B97,'Mapping waste'!$B$5:$B$352,0),MATCH(Q$3,'Mapping waste'!$D$4:$M$4,0))*$D97</f>
        <v>0</v>
      </c>
    </row>
    <row r="98" spans="1:17" x14ac:dyDescent="0.45">
      <c r="A98" s="20" t="s">
        <v>70</v>
      </c>
      <c r="B98" s="20" t="s">
        <v>71</v>
      </c>
      <c r="C98" s="20" t="s">
        <v>24</v>
      </c>
      <c r="D98" s="31">
        <f>INDEX('ONS data MYE 5'!$O$6:$O$445, MATCH($B98,'ONS data MYE 5'!$B$6:$B$445,0))</f>
        <v>258518</v>
      </c>
      <c r="E98" s="31">
        <f>INDEX('ONS data MYE 5'!$P$6:$P$445, MATCH($B98,'ONS data MYE 5'!$B$6:$B$445,0))</f>
        <v>4618</v>
      </c>
      <c r="F98" s="31">
        <f t="shared" si="2"/>
        <v>8.4377169899144402</v>
      </c>
      <c r="G98" s="31">
        <f t="shared" si="3"/>
        <v>71.195068001890803</v>
      </c>
      <c r="H98" s="31">
        <f>INDEX('Mapping waste'!$D$5:$M$352,MATCH($B98,'Mapping waste'!$B$5:$B$352,0),MATCH(H$3,'Mapping waste'!$D$4:$M$4,0))*$D98</f>
        <v>0</v>
      </c>
      <c r="I98" s="31">
        <f>INDEX('Mapping waste'!$D$5:$M$352,MATCH($B98,'Mapping waste'!$B$5:$B$352,0),MATCH(I$3,'Mapping waste'!$D$4:$M$4,0))*$D98</f>
        <v>0</v>
      </c>
      <c r="J98" s="31">
        <f>INDEX('Mapping waste'!$D$5:$M$352,MATCH($B98,'Mapping waste'!$B$5:$B$352,0),MATCH(J$3,'Mapping waste'!$D$4:$M$4,0))*$D98</f>
        <v>0</v>
      </c>
      <c r="K98" s="31">
        <f>INDEX('Mapping waste'!$D$5:$M$352,MATCH($B98,'Mapping waste'!$B$5:$B$352,0),MATCH(K$3,'Mapping waste'!$D$4:$M$4,0))*$D98</f>
        <v>0</v>
      </c>
      <c r="L98" s="31">
        <f>INDEX('Mapping waste'!$D$5:$M$352,MATCH($B98,'Mapping waste'!$B$5:$B$352,0),MATCH(L$3,'Mapping waste'!$D$4:$M$4,0))*$D98</f>
        <v>0</v>
      </c>
      <c r="M98" s="31">
        <f>INDEX('Mapping waste'!$D$5:$M$352,MATCH($B98,'Mapping waste'!$B$5:$B$352,0),MATCH(M$3,'Mapping waste'!$D$4:$M$4,0))*$D98</f>
        <v>0</v>
      </c>
      <c r="N98" s="31">
        <f>INDEX('Mapping waste'!$D$5:$M$352,MATCH($B98,'Mapping waste'!$B$5:$B$352,0),MATCH(N$3,'Mapping waste'!$D$4:$M$4,0))*$D98</f>
        <v>258518</v>
      </c>
      <c r="O98" s="31">
        <f>INDEX('Mapping waste'!$D$5:$M$352,MATCH($B98,'Mapping waste'!$B$5:$B$352,0),MATCH(O$3,'Mapping waste'!$D$4:$M$4,0))*$D98</f>
        <v>0</v>
      </c>
      <c r="P98" s="31">
        <f>INDEX('Mapping waste'!$D$5:$M$352,MATCH($B98,'Mapping waste'!$B$5:$B$352,0),MATCH(P$3,'Mapping waste'!$D$4:$M$4,0))*$D98</f>
        <v>0</v>
      </c>
      <c r="Q98" s="31">
        <f>INDEX('Mapping waste'!$D$5:$M$352,MATCH($B98,'Mapping waste'!$B$5:$B$352,0),MATCH(Q$3,'Mapping waste'!$D$4:$M$4,0))*$D98</f>
        <v>0</v>
      </c>
    </row>
    <row r="99" spans="1:17" x14ac:dyDescent="0.45">
      <c r="A99" s="20" t="s">
        <v>220</v>
      </c>
      <c r="B99" s="20" t="s">
        <v>221</v>
      </c>
      <c r="C99" s="20" t="s">
        <v>24</v>
      </c>
      <c r="D99" s="31">
        <f>INDEX('ONS data MYE 5'!$O$6:$O$445, MATCH($B99,'ONS data MYE 5'!$B$6:$B$445,0))</f>
        <v>239742</v>
      </c>
      <c r="E99" s="31">
        <f>INDEX('ONS data MYE 5'!$P$6:$P$445, MATCH($B99,'ONS data MYE 5'!$B$6:$B$445,0))</f>
        <v>2134</v>
      </c>
      <c r="F99" s="31">
        <f t="shared" si="2"/>
        <v>7.6657534318616989</v>
      </c>
      <c r="G99" s="31">
        <f t="shared" si="3"/>
        <v>58.763775678099414</v>
      </c>
      <c r="H99" s="31">
        <f>INDEX('Mapping waste'!$D$5:$M$352,MATCH($B99,'Mapping waste'!$B$5:$B$352,0),MATCH(H$3,'Mapping waste'!$D$4:$M$4,0))*$D99</f>
        <v>14384.519999999999</v>
      </c>
      <c r="I99" s="31">
        <f>INDEX('Mapping waste'!$D$5:$M$352,MATCH($B99,'Mapping waste'!$B$5:$B$352,0),MATCH(I$3,'Mapping waste'!$D$4:$M$4,0))*$D99</f>
        <v>0</v>
      </c>
      <c r="J99" s="31">
        <f>INDEX('Mapping waste'!$D$5:$M$352,MATCH($B99,'Mapping waste'!$B$5:$B$352,0),MATCH(J$3,'Mapping waste'!$D$4:$M$4,0))*$D99</f>
        <v>0</v>
      </c>
      <c r="K99" s="31">
        <f>INDEX('Mapping waste'!$D$5:$M$352,MATCH($B99,'Mapping waste'!$B$5:$B$352,0),MATCH(K$3,'Mapping waste'!$D$4:$M$4,0))*$D99</f>
        <v>0</v>
      </c>
      <c r="L99" s="31">
        <f>INDEX('Mapping waste'!$D$5:$M$352,MATCH($B99,'Mapping waste'!$B$5:$B$352,0),MATCH(L$3,'Mapping waste'!$D$4:$M$4,0))*$D99</f>
        <v>0</v>
      </c>
      <c r="M99" s="31">
        <f>INDEX('Mapping waste'!$D$5:$M$352,MATCH($B99,'Mapping waste'!$B$5:$B$352,0),MATCH(M$3,'Mapping waste'!$D$4:$M$4,0))*$D99</f>
        <v>0</v>
      </c>
      <c r="N99" s="31">
        <f>INDEX('Mapping waste'!$D$5:$M$352,MATCH($B99,'Mapping waste'!$B$5:$B$352,0),MATCH(N$3,'Mapping waste'!$D$4:$M$4,0))*$D99</f>
        <v>225357.47999999998</v>
      </c>
      <c r="O99" s="31">
        <f>INDEX('Mapping waste'!$D$5:$M$352,MATCH($B99,'Mapping waste'!$B$5:$B$352,0),MATCH(O$3,'Mapping waste'!$D$4:$M$4,0))*$D99</f>
        <v>0</v>
      </c>
      <c r="P99" s="31">
        <f>INDEX('Mapping waste'!$D$5:$M$352,MATCH($B99,'Mapping waste'!$B$5:$B$352,0),MATCH(P$3,'Mapping waste'!$D$4:$M$4,0))*$D99</f>
        <v>0</v>
      </c>
      <c r="Q99" s="31">
        <f>INDEX('Mapping waste'!$D$5:$M$352,MATCH($B99,'Mapping waste'!$B$5:$B$352,0),MATCH(Q$3,'Mapping waste'!$D$4:$M$4,0))*$D99</f>
        <v>0</v>
      </c>
    </row>
    <row r="100" spans="1:17" x14ac:dyDescent="0.45">
      <c r="A100" s="20" t="s">
        <v>435</v>
      </c>
      <c r="B100" s="20" t="s">
        <v>436</v>
      </c>
      <c r="C100" s="20" t="s">
        <v>24</v>
      </c>
      <c r="D100" s="31">
        <f>INDEX('ONS data MYE 5'!$O$6:$O$445, MATCH($B100,'ONS data MYE 5'!$B$6:$B$445,0))</f>
        <v>193476</v>
      </c>
      <c r="E100" s="31">
        <f>INDEX('ONS data MYE 5'!$P$6:$P$445, MATCH($B100,'ONS data MYE 5'!$B$6:$B$445,0))</f>
        <v>4413</v>
      </c>
      <c r="F100" s="31">
        <f t="shared" si="2"/>
        <v>8.3923100092695471</v>
      </c>
      <c r="G100" s="31">
        <f t="shared" si="3"/>
        <v>70.430867291685828</v>
      </c>
      <c r="H100" s="31">
        <f>INDEX('Mapping waste'!$D$5:$M$352,MATCH($B100,'Mapping waste'!$B$5:$B$352,0),MATCH(H$3,'Mapping waste'!$D$4:$M$4,0))*$D100</f>
        <v>0</v>
      </c>
      <c r="I100" s="31">
        <f>INDEX('Mapping waste'!$D$5:$M$352,MATCH($B100,'Mapping waste'!$B$5:$B$352,0),MATCH(I$3,'Mapping waste'!$D$4:$M$4,0))*$D100</f>
        <v>0</v>
      </c>
      <c r="J100" s="31">
        <f>INDEX('Mapping waste'!$D$5:$M$352,MATCH($B100,'Mapping waste'!$B$5:$B$352,0),MATCH(J$3,'Mapping waste'!$D$4:$M$4,0))*$D100</f>
        <v>0</v>
      </c>
      <c r="K100" s="31">
        <f>INDEX('Mapping waste'!$D$5:$M$352,MATCH($B100,'Mapping waste'!$B$5:$B$352,0),MATCH(K$3,'Mapping waste'!$D$4:$M$4,0))*$D100</f>
        <v>0</v>
      </c>
      <c r="L100" s="31">
        <f>INDEX('Mapping waste'!$D$5:$M$352,MATCH($B100,'Mapping waste'!$B$5:$B$352,0),MATCH(L$3,'Mapping waste'!$D$4:$M$4,0))*$D100</f>
        <v>0</v>
      </c>
      <c r="M100" s="31">
        <f>INDEX('Mapping waste'!$D$5:$M$352,MATCH($B100,'Mapping waste'!$B$5:$B$352,0),MATCH(M$3,'Mapping waste'!$D$4:$M$4,0))*$D100</f>
        <v>0</v>
      </c>
      <c r="N100" s="31">
        <f>INDEX('Mapping waste'!$D$5:$M$352,MATCH($B100,'Mapping waste'!$B$5:$B$352,0),MATCH(N$3,'Mapping waste'!$D$4:$M$4,0))*$D100</f>
        <v>193476</v>
      </c>
      <c r="O100" s="31">
        <f>INDEX('Mapping waste'!$D$5:$M$352,MATCH($B100,'Mapping waste'!$B$5:$B$352,0),MATCH(O$3,'Mapping waste'!$D$4:$M$4,0))*$D100</f>
        <v>0</v>
      </c>
      <c r="P100" s="31">
        <f>INDEX('Mapping waste'!$D$5:$M$352,MATCH($B100,'Mapping waste'!$B$5:$B$352,0),MATCH(P$3,'Mapping waste'!$D$4:$M$4,0))*$D100</f>
        <v>0</v>
      </c>
      <c r="Q100" s="31">
        <f>INDEX('Mapping waste'!$D$5:$M$352,MATCH($B100,'Mapping waste'!$B$5:$B$352,0),MATCH(Q$3,'Mapping waste'!$D$4:$M$4,0))*$D100</f>
        <v>0</v>
      </c>
    </row>
    <row r="101" spans="1:17" x14ac:dyDescent="0.45">
      <c r="A101" s="20" t="s">
        <v>481</v>
      </c>
      <c r="B101" s="20" t="s">
        <v>482</v>
      </c>
      <c r="C101" s="20" t="s">
        <v>24</v>
      </c>
      <c r="D101" s="31">
        <f>INDEX('ONS data MYE 5'!$O$6:$O$445, MATCH($B101,'ONS data MYE 5'!$B$6:$B$445,0))</f>
        <v>190663</v>
      </c>
      <c r="E101" s="31">
        <f>INDEX('ONS data MYE 5'!$P$6:$P$445, MATCH($B101,'ONS data MYE 5'!$B$6:$B$445,0))</f>
        <v>5280</v>
      </c>
      <c r="F101" s="31">
        <f t="shared" si="2"/>
        <v>8.5716813767003064</v>
      </c>
      <c r="G101" s="31">
        <f t="shared" si="3"/>
        <v>73.473721623670855</v>
      </c>
      <c r="H101" s="31">
        <f>INDEX('Mapping waste'!$D$5:$M$352,MATCH($B101,'Mapping waste'!$B$5:$B$352,0),MATCH(H$3,'Mapping waste'!$D$4:$M$4,0))*$D101</f>
        <v>0</v>
      </c>
      <c r="I101" s="31">
        <f>INDEX('Mapping waste'!$D$5:$M$352,MATCH($B101,'Mapping waste'!$B$5:$B$352,0),MATCH(I$3,'Mapping waste'!$D$4:$M$4,0))*$D101</f>
        <v>0</v>
      </c>
      <c r="J101" s="31">
        <f>INDEX('Mapping waste'!$D$5:$M$352,MATCH($B101,'Mapping waste'!$B$5:$B$352,0),MATCH(J$3,'Mapping waste'!$D$4:$M$4,0))*$D101</f>
        <v>0</v>
      </c>
      <c r="K101" s="31">
        <f>INDEX('Mapping waste'!$D$5:$M$352,MATCH($B101,'Mapping waste'!$B$5:$B$352,0),MATCH(K$3,'Mapping waste'!$D$4:$M$4,0))*$D101</f>
        <v>0</v>
      </c>
      <c r="L101" s="31">
        <f>INDEX('Mapping waste'!$D$5:$M$352,MATCH($B101,'Mapping waste'!$B$5:$B$352,0),MATCH(L$3,'Mapping waste'!$D$4:$M$4,0))*$D101</f>
        <v>0</v>
      </c>
      <c r="M101" s="31">
        <f>INDEX('Mapping waste'!$D$5:$M$352,MATCH($B101,'Mapping waste'!$B$5:$B$352,0),MATCH(M$3,'Mapping waste'!$D$4:$M$4,0))*$D101</f>
        <v>0</v>
      </c>
      <c r="N101" s="31">
        <f>INDEX('Mapping waste'!$D$5:$M$352,MATCH($B101,'Mapping waste'!$B$5:$B$352,0),MATCH(N$3,'Mapping waste'!$D$4:$M$4,0))*$D101</f>
        <v>190663</v>
      </c>
      <c r="O101" s="31">
        <f>INDEX('Mapping waste'!$D$5:$M$352,MATCH($B101,'Mapping waste'!$B$5:$B$352,0),MATCH(O$3,'Mapping waste'!$D$4:$M$4,0))*$D101</f>
        <v>0</v>
      </c>
      <c r="P101" s="31">
        <f>INDEX('Mapping waste'!$D$5:$M$352,MATCH($B101,'Mapping waste'!$B$5:$B$352,0),MATCH(P$3,'Mapping waste'!$D$4:$M$4,0))*$D101</f>
        <v>0</v>
      </c>
      <c r="Q101" s="31">
        <f>INDEX('Mapping waste'!$D$5:$M$352,MATCH($B101,'Mapping waste'!$B$5:$B$352,0),MATCH(Q$3,'Mapping waste'!$D$4:$M$4,0))*$D101</f>
        <v>0</v>
      </c>
    </row>
    <row r="102" spans="1:17" x14ac:dyDescent="0.45">
      <c r="A102" s="20" t="s">
        <v>483</v>
      </c>
      <c r="B102" s="20" t="s">
        <v>484</v>
      </c>
      <c r="C102" s="20" t="s">
        <v>24</v>
      </c>
      <c r="D102" s="31">
        <f>INDEX('ONS data MYE 5'!$O$6:$O$445, MATCH($B102,'ONS data MYE 5'!$B$6:$B$445,0))</f>
        <v>234308</v>
      </c>
      <c r="E102" s="31">
        <f>INDEX('ONS data MYE 5'!$P$6:$P$445, MATCH($B102,'ONS data MYE 5'!$B$6:$B$445,0))</f>
        <v>3868</v>
      </c>
      <c r="F102" s="31">
        <f t="shared" si="2"/>
        <v>8.260492856573185</v>
      </c>
      <c r="G102" s="31">
        <f t="shared" si="3"/>
        <v>68.235742233496623</v>
      </c>
      <c r="H102" s="31">
        <f>INDEX('Mapping waste'!$D$5:$M$352,MATCH($B102,'Mapping waste'!$B$5:$B$352,0),MATCH(H$3,'Mapping waste'!$D$4:$M$4,0))*$D102</f>
        <v>0</v>
      </c>
      <c r="I102" s="31">
        <f>INDEX('Mapping waste'!$D$5:$M$352,MATCH($B102,'Mapping waste'!$B$5:$B$352,0),MATCH(I$3,'Mapping waste'!$D$4:$M$4,0))*$D102</f>
        <v>0</v>
      </c>
      <c r="J102" s="31">
        <f>INDEX('Mapping waste'!$D$5:$M$352,MATCH($B102,'Mapping waste'!$B$5:$B$352,0),MATCH(J$3,'Mapping waste'!$D$4:$M$4,0))*$D102</f>
        <v>0</v>
      </c>
      <c r="K102" s="31">
        <f>INDEX('Mapping waste'!$D$5:$M$352,MATCH($B102,'Mapping waste'!$B$5:$B$352,0),MATCH(K$3,'Mapping waste'!$D$4:$M$4,0))*$D102</f>
        <v>0</v>
      </c>
      <c r="L102" s="31">
        <f>INDEX('Mapping waste'!$D$5:$M$352,MATCH($B102,'Mapping waste'!$B$5:$B$352,0),MATCH(L$3,'Mapping waste'!$D$4:$M$4,0))*$D102</f>
        <v>0</v>
      </c>
      <c r="M102" s="31">
        <f>INDEX('Mapping waste'!$D$5:$M$352,MATCH($B102,'Mapping waste'!$B$5:$B$352,0),MATCH(M$3,'Mapping waste'!$D$4:$M$4,0))*$D102</f>
        <v>0</v>
      </c>
      <c r="N102" s="31">
        <f>INDEX('Mapping waste'!$D$5:$M$352,MATCH($B102,'Mapping waste'!$B$5:$B$352,0),MATCH(N$3,'Mapping waste'!$D$4:$M$4,0))*$D102</f>
        <v>234308</v>
      </c>
      <c r="O102" s="31">
        <f>INDEX('Mapping waste'!$D$5:$M$352,MATCH($B102,'Mapping waste'!$B$5:$B$352,0),MATCH(O$3,'Mapping waste'!$D$4:$M$4,0))*$D102</f>
        <v>0</v>
      </c>
      <c r="P102" s="31">
        <f>INDEX('Mapping waste'!$D$5:$M$352,MATCH($B102,'Mapping waste'!$B$5:$B$352,0),MATCH(P$3,'Mapping waste'!$D$4:$M$4,0))*$D102</f>
        <v>0</v>
      </c>
      <c r="Q102" s="31">
        <f>INDEX('Mapping waste'!$D$5:$M$352,MATCH($B102,'Mapping waste'!$B$5:$B$352,0),MATCH(Q$3,'Mapping waste'!$D$4:$M$4,0))*$D102</f>
        <v>0</v>
      </c>
    </row>
    <row r="103" spans="1:17" x14ac:dyDescent="0.45">
      <c r="A103" s="20" t="s">
        <v>485</v>
      </c>
      <c r="B103" s="20" t="s">
        <v>486</v>
      </c>
      <c r="C103" s="20" t="s">
        <v>24</v>
      </c>
      <c r="D103" s="31">
        <f>INDEX('ONS data MYE 5'!$O$6:$O$445, MATCH($B103,'ONS data MYE 5'!$B$6:$B$445,0))</f>
        <v>314039</v>
      </c>
      <c r="E103" s="31">
        <f>INDEX('ONS data MYE 5'!$P$6:$P$445, MATCH($B103,'ONS data MYE 5'!$B$6:$B$445,0))</f>
        <v>2092</v>
      </c>
      <c r="F103" s="31">
        <f t="shared" si="2"/>
        <v>7.6458758251848131</v>
      </c>
      <c r="G103" s="31">
        <f t="shared" si="3"/>
        <v>58.459417134145546</v>
      </c>
      <c r="H103" s="31">
        <f>INDEX('Mapping waste'!$D$5:$M$352,MATCH($B103,'Mapping waste'!$B$5:$B$352,0),MATCH(H$3,'Mapping waste'!$D$4:$M$4,0))*$D103</f>
        <v>0</v>
      </c>
      <c r="I103" s="31">
        <f>INDEX('Mapping waste'!$D$5:$M$352,MATCH($B103,'Mapping waste'!$B$5:$B$352,0),MATCH(I$3,'Mapping waste'!$D$4:$M$4,0))*$D103</f>
        <v>0</v>
      </c>
      <c r="J103" s="31">
        <f>INDEX('Mapping waste'!$D$5:$M$352,MATCH($B103,'Mapping waste'!$B$5:$B$352,0),MATCH(J$3,'Mapping waste'!$D$4:$M$4,0))*$D103</f>
        <v>0</v>
      </c>
      <c r="K103" s="31">
        <f>INDEX('Mapping waste'!$D$5:$M$352,MATCH($B103,'Mapping waste'!$B$5:$B$352,0),MATCH(K$3,'Mapping waste'!$D$4:$M$4,0))*$D103</f>
        <v>0</v>
      </c>
      <c r="L103" s="31">
        <f>INDEX('Mapping waste'!$D$5:$M$352,MATCH($B103,'Mapping waste'!$B$5:$B$352,0),MATCH(L$3,'Mapping waste'!$D$4:$M$4,0))*$D103</f>
        <v>0</v>
      </c>
      <c r="M103" s="31">
        <f>INDEX('Mapping waste'!$D$5:$M$352,MATCH($B103,'Mapping waste'!$B$5:$B$352,0),MATCH(M$3,'Mapping waste'!$D$4:$M$4,0))*$D103</f>
        <v>0</v>
      </c>
      <c r="N103" s="31">
        <f>INDEX('Mapping waste'!$D$5:$M$352,MATCH($B103,'Mapping waste'!$B$5:$B$352,0),MATCH(N$3,'Mapping waste'!$D$4:$M$4,0))*$D103</f>
        <v>314039</v>
      </c>
      <c r="O103" s="31">
        <f>INDEX('Mapping waste'!$D$5:$M$352,MATCH($B103,'Mapping waste'!$B$5:$B$352,0),MATCH(O$3,'Mapping waste'!$D$4:$M$4,0))*$D103</f>
        <v>0</v>
      </c>
      <c r="P103" s="31">
        <f>INDEX('Mapping waste'!$D$5:$M$352,MATCH($B103,'Mapping waste'!$B$5:$B$352,0),MATCH(P$3,'Mapping waste'!$D$4:$M$4,0))*$D103</f>
        <v>0</v>
      </c>
      <c r="Q103" s="31">
        <f>INDEX('Mapping waste'!$D$5:$M$352,MATCH($B103,'Mapping waste'!$B$5:$B$352,0),MATCH(Q$3,'Mapping waste'!$D$4:$M$4,0))*$D103</f>
        <v>0</v>
      </c>
    </row>
    <row r="104" spans="1:17" x14ac:dyDescent="0.45">
      <c r="A104" s="20" t="s">
        <v>487</v>
      </c>
      <c r="B104" s="20" t="s">
        <v>488</v>
      </c>
      <c r="C104" s="20" t="s">
        <v>24</v>
      </c>
      <c r="D104" s="31">
        <f>INDEX('ONS data MYE 5'!$O$6:$O$445, MATCH($B104,'ONS data MYE 5'!$B$6:$B$445,0))</f>
        <v>224809</v>
      </c>
      <c r="E104" s="31">
        <f>INDEX('ONS data MYE 5'!$P$6:$P$445, MATCH($B104,'ONS data MYE 5'!$B$6:$B$445,0))</f>
        <v>10317</v>
      </c>
      <c r="F104" s="31">
        <f t="shared" si="2"/>
        <v>9.2415482991003763</v>
      </c>
      <c r="G104" s="31">
        <f t="shared" si="3"/>
        <v>85.406214964605056</v>
      </c>
      <c r="H104" s="31">
        <f>INDEX('Mapping waste'!$D$5:$M$352,MATCH($B104,'Mapping waste'!$B$5:$B$352,0),MATCH(H$3,'Mapping waste'!$D$4:$M$4,0))*$D104</f>
        <v>0</v>
      </c>
      <c r="I104" s="31">
        <f>INDEX('Mapping waste'!$D$5:$M$352,MATCH($B104,'Mapping waste'!$B$5:$B$352,0),MATCH(I$3,'Mapping waste'!$D$4:$M$4,0))*$D104</f>
        <v>0</v>
      </c>
      <c r="J104" s="31">
        <f>INDEX('Mapping waste'!$D$5:$M$352,MATCH($B104,'Mapping waste'!$B$5:$B$352,0),MATCH(J$3,'Mapping waste'!$D$4:$M$4,0))*$D104</f>
        <v>0</v>
      </c>
      <c r="K104" s="31">
        <f>INDEX('Mapping waste'!$D$5:$M$352,MATCH($B104,'Mapping waste'!$B$5:$B$352,0),MATCH(K$3,'Mapping waste'!$D$4:$M$4,0))*$D104</f>
        <v>0</v>
      </c>
      <c r="L104" s="31">
        <f>INDEX('Mapping waste'!$D$5:$M$352,MATCH($B104,'Mapping waste'!$B$5:$B$352,0),MATCH(L$3,'Mapping waste'!$D$4:$M$4,0))*$D104</f>
        <v>0</v>
      </c>
      <c r="M104" s="31">
        <f>INDEX('Mapping waste'!$D$5:$M$352,MATCH($B104,'Mapping waste'!$B$5:$B$352,0),MATCH(M$3,'Mapping waste'!$D$4:$M$4,0))*$D104</f>
        <v>0</v>
      </c>
      <c r="N104" s="31">
        <f>INDEX('Mapping waste'!$D$5:$M$352,MATCH($B104,'Mapping waste'!$B$5:$B$352,0),MATCH(N$3,'Mapping waste'!$D$4:$M$4,0))*$D104</f>
        <v>224809</v>
      </c>
      <c r="O104" s="31">
        <f>INDEX('Mapping waste'!$D$5:$M$352,MATCH($B104,'Mapping waste'!$B$5:$B$352,0),MATCH(O$3,'Mapping waste'!$D$4:$M$4,0))*$D104</f>
        <v>0</v>
      </c>
      <c r="P104" s="31">
        <f>INDEX('Mapping waste'!$D$5:$M$352,MATCH($B104,'Mapping waste'!$B$5:$B$352,0),MATCH(P$3,'Mapping waste'!$D$4:$M$4,0))*$D104</f>
        <v>0</v>
      </c>
      <c r="Q104" s="31">
        <f>INDEX('Mapping waste'!$D$5:$M$352,MATCH($B104,'Mapping waste'!$B$5:$B$352,0),MATCH(Q$3,'Mapping waste'!$D$4:$M$4,0))*$D104</f>
        <v>0</v>
      </c>
    </row>
    <row r="105" spans="1:17" x14ac:dyDescent="0.45">
      <c r="A105" s="20" t="s">
        <v>489</v>
      </c>
      <c r="B105" s="20" t="s">
        <v>490</v>
      </c>
      <c r="C105" s="20" t="s">
        <v>24</v>
      </c>
      <c r="D105" s="31">
        <f>INDEX('ONS data MYE 5'!$O$6:$O$445, MATCH($B105,'ONS data MYE 5'!$B$6:$B$445,0))</f>
        <v>369189</v>
      </c>
      <c r="E105" s="31">
        <f>INDEX('ONS data MYE 5'!$P$6:$P$445, MATCH($B105,'ONS data MYE 5'!$B$6:$B$445,0))</f>
        <v>4268</v>
      </c>
      <c r="F105" s="31">
        <f t="shared" si="2"/>
        <v>8.3589006124216443</v>
      </c>
      <c r="G105" s="31">
        <f t="shared" si="3"/>
        <v>69.871219448342941</v>
      </c>
      <c r="H105" s="31">
        <f>INDEX('Mapping waste'!$D$5:$M$352,MATCH($B105,'Mapping waste'!$B$5:$B$352,0),MATCH(H$3,'Mapping waste'!$D$4:$M$4,0))*$D105</f>
        <v>0</v>
      </c>
      <c r="I105" s="31">
        <f>INDEX('Mapping waste'!$D$5:$M$352,MATCH($B105,'Mapping waste'!$B$5:$B$352,0),MATCH(I$3,'Mapping waste'!$D$4:$M$4,0))*$D105</f>
        <v>0</v>
      </c>
      <c r="J105" s="31">
        <f>INDEX('Mapping waste'!$D$5:$M$352,MATCH($B105,'Mapping waste'!$B$5:$B$352,0),MATCH(J$3,'Mapping waste'!$D$4:$M$4,0))*$D105</f>
        <v>0</v>
      </c>
      <c r="K105" s="31">
        <f>INDEX('Mapping waste'!$D$5:$M$352,MATCH($B105,'Mapping waste'!$B$5:$B$352,0),MATCH(K$3,'Mapping waste'!$D$4:$M$4,0))*$D105</f>
        <v>0</v>
      </c>
      <c r="L105" s="31">
        <f>INDEX('Mapping waste'!$D$5:$M$352,MATCH($B105,'Mapping waste'!$B$5:$B$352,0),MATCH(L$3,'Mapping waste'!$D$4:$M$4,0))*$D105</f>
        <v>0</v>
      </c>
      <c r="M105" s="31">
        <f>INDEX('Mapping waste'!$D$5:$M$352,MATCH($B105,'Mapping waste'!$B$5:$B$352,0),MATCH(M$3,'Mapping waste'!$D$4:$M$4,0))*$D105</f>
        <v>0</v>
      </c>
      <c r="N105" s="31">
        <f>INDEX('Mapping waste'!$D$5:$M$352,MATCH($B105,'Mapping waste'!$B$5:$B$352,0),MATCH(N$3,'Mapping waste'!$D$4:$M$4,0))*$D105</f>
        <v>369189</v>
      </c>
      <c r="O105" s="31">
        <f>INDEX('Mapping waste'!$D$5:$M$352,MATCH($B105,'Mapping waste'!$B$5:$B$352,0),MATCH(O$3,'Mapping waste'!$D$4:$M$4,0))*$D105</f>
        <v>0</v>
      </c>
      <c r="P105" s="31">
        <f>INDEX('Mapping waste'!$D$5:$M$352,MATCH($B105,'Mapping waste'!$B$5:$B$352,0),MATCH(P$3,'Mapping waste'!$D$4:$M$4,0))*$D105</f>
        <v>0</v>
      </c>
      <c r="Q105" s="31">
        <f>INDEX('Mapping waste'!$D$5:$M$352,MATCH($B105,'Mapping waste'!$B$5:$B$352,0),MATCH(Q$3,'Mapping waste'!$D$4:$M$4,0))*$D105</f>
        <v>0</v>
      </c>
    </row>
    <row r="106" spans="1:17" x14ac:dyDescent="0.45">
      <c r="A106" s="20" t="s">
        <v>491</v>
      </c>
      <c r="B106" s="20" t="s">
        <v>492</v>
      </c>
      <c r="C106" s="20" t="s">
        <v>24</v>
      </c>
      <c r="D106" s="31">
        <f>INDEX('ONS data MYE 5'!$O$6:$O$445, MATCH($B106,'ONS data MYE 5'!$B$6:$B$445,0))</f>
        <v>317257</v>
      </c>
      <c r="E106" s="31">
        <f>INDEX('ONS data MYE 5'!$P$6:$P$445, MATCH($B106,'ONS data MYE 5'!$B$6:$B$445,0))</f>
        <v>3925</v>
      </c>
      <c r="F106" s="31">
        <f t="shared" si="2"/>
        <v>8.2751216302165087</v>
      </c>
      <c r="G106" s="31">
        <f t="shared" si="3"/>
        <v>68.477637994877128</v>
      </c>
      <c r="H106" s="31">
        <f>INDEX('Mapping waste'!$D$5:$M$352,MATCH($B106,'Mapping waste'!$B$5:$B$352,0),MATCH(H$3,'Mapping waste'!$D$4:$M$4,0))*$D106</f>
        <v>0</v>
      </c>
      <c r="I106" s="31">
        <f>INDEX('Mapping waste'!$D$5:$M$352,MATCH($B106,'Mapping waste'!$B$5:$B$352,0),MATCH(I$3,'Mapping waste'!$D$4:$M$4,0))*$D106</f>
        <v>0</v>
      </c>
      <c r="J106" s="31">
        <f>INDEX('Mapping waste'!$D$5:$M$352,MATCH($B106,'Mapping waste'!$B$5:$B$352,0),MATCH(J$3,'Mapping waste'!$D$4:$M$4,0))*$D106</f>
        <v>0</v>
      </c>
      <c r="K106" s="31">
        <f>INDEX('Mapping waste'!$D$5:$M$352,MATCH($B106,'Mapping waste'!$B$5:$B$352,0),MATCH(K$3,'Mapping waste'!$D$4:$M$4,0))*$D106</f>
        <v>0</v>
      </c>
      <c r="L106" s="31">
        <f>INDEX('Mapping waste'!$D$5:$M$352,MATCH($B106,'Mapping waste'!$B$5:$B$352,0),MATCH(L$3,'Mapping waste'!$D$4:$M$4,0))*$D106</f>
        <v>0</v>
      </c>
      <c r="M106" s="31">
        <f>INDEX('Mapping waste'!$D$5:$M$352,MATCH($B106,'Mapping waste'!$B$5:$B$352,0),MATCH(M$3,'Mapping waste'!$D$4:$M$4,0))*$D106</f>
        <v>0</v>
      </c>
      <c r="N106" s="31">
        <f>INDEX('Mapping waste'!$D$5:$M$352,MATCH($B106,'Mapping waste'!$B$5:$B$352,0),MATCH(N$3,'Mapping waste'!$D$4:$M$4,0))*$D106</f>
        <v>317257</v>
      </c>
      <c r="O106" s="31">
        <f>INDEX('Mapping waste'!$D$5:$M$352,MATCH($B106,'Mapping waste'!$B$5:$B$352,0),MATCH(O$3,'Mapping waste'!$D$4:$M$4,0))*$D106</f>
        <v>0</v>
      </c>
      <c r="P106" s="31">
        <f>INDEX('Mapping waste'!$D$5:$M$352,MATCH($B106,'Mapping waste'!$B$5:$B$352,0),MATCH(P$3,'Mapping waste'!$D$4:$M$4,0))*$D106</f>
        <v>0</v>
      </c>
      <c r="Q106" s="31">
        <f>INDEX('Mapping waste'!$D$5:$M$352,MATCH($B106,'Mapping waste'!$B$5:$B$352,0),MATCH(Q$3,'Mapping waste'!$D$4:$M$4,0))*$D106</f>
        <v>0</v>
      </c>
    </row>
    <row r="107" spans="1:17" x14ac:dyDescent="0.45">
      <c r="A107" s="20" t="s">
        <v>493</v>
      </c>
      <c r="B107" s="20" t="s">
        <v>494</v>
      </c>
      <c r="C107" s="20" t="s">
        <v>24</v>
      </c>
      <c r="D107" s="31">
        <f>INDEX('ONS data MYE 5'!$O$6:$O$445, MATCH($B107,'ONS data MYE 5'!$B$6:$B$445,0))</f>
        <v>259986</v>
      </c>
      <c r="E107" s="31">
        <f>INDEX('ONS data MYE 5'!$P$6:$P$445, MATCH($B107,'ONS data MYE 5'!$B$6:$B$445,0))</f>
        <v>5493</v>
      </c>
      <c r="F107" s="31">
        <f t="shared" si="2"/>
        <v>8.6112298333426196</v>
      </c>
      <c r="G107" s="31">
        <f t="shared" si="3"/>
        <v>74.153279242649958</v>
      </c>
      <c r="H107" s="31">
        <f>INDEX('Mapping waste'!$D$5:$M$352,MATCH($B107,'Mapping waste'!$B$5:$B$352,0),MATCH(H$3,'Mapping waste'!$D$4:$M$4,0))*$D107</f>
        <v>0</v>
      </c>
      <c r="I107" s="31">
        <f>INDEX('Mapping waste'!$D$5:$M$352,MATCH($B107,'Mapping waste'!$B$5:$B$352,0),MATCH(I$3,'Mapping waste'!$D$4:$M$4,0))*$D107</f>
        <v>0</v>
      </c>
      <c r="J107" s="31">
        <f>INDEX('Mapping waste'!$D$5:$M$352,MATCH($B107,'Mapping waste'!$B$5:$B$352,0),MATCH(J$3,'Mapping waste'!$D$4:$M$4,0))*$D107</f>
        <v>0</v>
      </c>
      <c r="K107" s="31">
        <f>INDEX('Mapping waste'!$D$5:$M$352,MATCH($B107,'Mapping waste'!$B$5:$B$352,0),MATCH(K$3,'Mapping waste'!$D$4:$M$4,0))*$D107</f>
        <v>0</v>
      </c>
      <c r="L107" s="31">
        <f>INDEX('Mapping waste'!$D$5:$M$352,MATCH($B107,'Mapping waste'!$B$5:$B$352,0),MATCH(L$3,'Mapping waste'!$D$4:$M$4,0))*$D107</f>
        <v>0</v>
      </c>
      <c r="M107" s="31">
        <f>INDEX('Mapping waste'!$D$5:$M$352,MATCH($B107,'Mapping waste'!$B$5:$B$352,0),MATCH(M$3,'Mapping waste'!$D$4:$M$4,0))*$D107</f>
        <v>0</v>
      </c>
      <c r="N107" s="31">
        <f>INDEX('Mapping waste'!$D$5:$M$352,MATCH($B107,'Mapping waste'!$B$5:$B$352,0),MATCH(N$3,'Mapping waste'!$D$4:$M$4,0))*$D107</f>
        <v>259986</v>
      </c>
      <c r="O107" s="31">
        <f>INDEX('Mapping waste'!$D$5:$M$352,MATCH($B107,'Mapping waste'!$B$5:$B$352,0),MATCH(O$3,'Mapping waste'!$D$4:$M$4,0))*$D107</f>
        <v>0</v>
      </c>
      <c r="P107" s="31">
        <f>INDEX('Mapping waste'!$D$5:$M$352,MATCH($B107,'Mapping waste'!$B$5:$B$352,0),MATCH(P$3,'Mapping waste'!$D$4:$M$4,0))*$D107</f>
        <v>0</v>
      </c>
      <c r="Q107" s="31">
        <f>INDEX('Mapping waste'!$D$5:$M$352,MATCH($B107,'Mapping waste'!$B$5:$B$352,0),MATCH(Q$3,'Mapping waste'!$D$4:$M$4,0))*$D107</f>
        <v>0</v>
      </c>
    </row>
    <row r="108" spans="1:17" x14ac:dyDescent="0.45">
      <c r="A108" s="20" t="s">
        <v>495</v>
      </c>
      <c r="B108" s="20" t="s">
        <v>496</v>
      </c>
      <c r="C108" s="20" t="s">
        <v>24</v>
      </c>
      <c r="D108" s="31">
        <f>INDEX('ONS data MYE 5'!$O$6:$O$445, MATCH($B108,'ONS data MYE 5'!$B$6:$B$445,0))</f>
        <v>252212</v>
      </c>
      <c r="E108" s="31">
        <f>INDEX('ONS data MYE 5'!$P$6:$P$445, MATCH($B108,'ONS data MYE 5'!$B$6:$B$445,0))</f>
        <v>13240</v>
      </c>
      <c r="F108" s="31">
        <f t="shared" si="2"/>
        <v>9.4909978294909987</v>
      </c>
      <c r="G108" s="31">
        <f t="shared" si="3"/>
        <v>90.07903979940285</v>
      </c>
      <c r="H108" s="31">
        <f>INDEX('Mapping waste'!$D$5:$M$352,MATCH($B108,'Mapping waste'!$B$5:$B$352,0),MATCH(H$3,'Mapping waste'!$D$4:$M$4,0))*$D108</f>
        <v>0</v>
      </c>
      <c r="I108" s="31">
        <f>INDEX('Mapping waste'!$D$5:$M$352,MATCH($B108,'Mapping waste'!$B$5:$B$352,0),MATCH(I$3,'Mapping waste'!$D$4:$M$4,0))*$D108</f>
        <v>0</v>
      </c>
      <c r="J108" s="31">
        <f>INDEX('Mapping waste'!$D$5:$M$352,MATCH($B108,'Mapping waste'!$B$5:$B$352,0),MATCH(J$3,'Mapping waste'!$D$4:$M$4,0))*$D108</f>
        <v>0</v>
      </c>
      <c r="K108" s="31">
        <f>INDEX('Mapping waste'!$D$5:$M$352,MATCH($B108,'Mapping waste'!$B$5:$B$352,0),MATCH(K$3,'Mapping waste'!$D$4:$M$4,0))*$D108</f>
        <v>0</v>
      </c>
      <c r="L108" s="31">
        <f>INDEX('Mapping waste'!$D$5:$M$352,MATCH($B108,'Mapping waste'!$B$5:$B$352,0),MATCH(L$3,'Mapping waste'!$D$4:$M$4,0))*$D108</f>
        <v>0</v>
      </c>
      <c r="M108" s="31">
        <f>INDEX('Mapping waste'!$D$5:$M$352,MATCH($B108,'Mapping waste'!$B$5:$B$352,0),MATCH(M$3,'Mapping waste'!$D$4:$M$4,0))*$D108</f>
        <v>0</v>
      </c>
      <c r="N108" s="31">
        <f>INDEX('Mapping waste'!$D$5:$M$352,MATCH($B108,'Mapping waste'!$B$5:$B$352,0),MATCH(N$3,'Mapping waste'!$D$4:$M$4,0))*$D108</f>
        <v>252212</v>
      </c>
      <c r="O108" s="31">
        <f>INDEX('Mapping waste'!$D$5:$M$352,MATCH($B108,'Mapping waste'!$B$5:$B$352,0),MATCH(O$3,'Mapping waste'!$D$4:$M$4,0))*$D108</f>
        <v>0</v>
      </c>
      <c r="P108" s="31">
        <f>INDEX('Mapping waste'!$D$5:$M$352,MATCH($B108,'Mapping waste'!$B$5:$B$352,0),MATCH(P$3,'Mapping waste'!$D$4:$M$4,0))*$D108</f>
        <v>0</v>
      </c>
      <c r="Q108" s="31">
        <f>INDEX('Mapping waste'!$D$5:$M$352,MATCH($B108,'Mapping waste'!$B$5:$B$352,0),MATCH(Q$3,'Mapping waste'!$D$4:$M$4,0))*$D108</f>
        <v>0</v>
      </c>
    </row>
    <row r="109" spans="1:17" x14ac:dyDescent="0.45">
      <c r="A109" s="20" t="s">
        <v>497</v>
      </c>
      <c r="B109" s="20" t="s">
        <v>498</v>
      </c>
      <c r="C109" s="20" t="s">
        <v>24</v>
      </c>
      <c r="D109" s="31">
        <f>INDEX('ONS data MYE 5'!$O$6:$O$445, MATCH($B109,'ONS data MYE 5'!$B$6:$B$445,0))</f>
        <v>182117</v>
      </c>
      <c r="E109" s="31">
        <f>INDEX('ONS data MYE 5'!$P$6:$P$445, MATCH($B109,'ONS data MYE 5'!$B$6:$B$445,0))</f>
        <v>11106</v>
      </c>
      <c r="F109" s="31">
        <f t="shared" si="2"/>
        <v>9.3152407818015526</v>
      </c>
      <c r="G109" s="31">
        <f t="shared" si="3"/>
        <v>86.773710822938796</v>
      </c>
      <c r="H109" s="31">
        <f>INDEX('Mapping waste'!$D$5:$M$352,MATCH($B109,'Mapping waste'!$B$5:$B$352,0),MATCH(H$3,'Mapping waste'!$D$4:$M$4,0))*$D109</f>
        <v>0</v>
      </c>
      <c r="I109" s="31">
        <f>INDEX('Mapping waste'!$D$5:$M$352,MATCH($B109,'Mapping waste'!$B$5:$B$352,0),MATCH(I$3,'Mapping waste'!$D$4:$M$4,0))*$D109</f>
        <v>0</v>
      </c>
      <c r="J109" s="31">
        <f>INDEX('Mapping waste'!$D$5:$M$352,MATCH($B109,'Mapping waste'!$B$5:$B$352,0),MATCH(J$3,'Mapping waste'!$D$4:$M$4,0))*$D109</f>
        <v>0</v>
      </c>
      <c r="K109" s="31">
        <f>INDEX('Mapping waste'!$D$5:$M$352,MATCH($B109,'Mapping waste'!$B$5:$B$352,0),MATCH(K$3,'Mapping waste'!$D$4:$M$4,0))*$D109</f>
        <v>0</v>
      </c>
      <c r="L109" s="31">
        <f>INDEX('Mapping waste'!$D$5:$M$352,MATCH($B109,'Mapping waste'!$B$5:$B$352,0),MATCH(L$3,'Mapping waste'!$D$4:$M$4,0))*$D109</f>
        <v>0</v>
      </c>
      <c r="M109" s="31">
        <f>INDEX('Mapping waste'!$D$5:$M$352,MATCH($B109,'Mapping waste'!$B$5:$B$352,0),MATCH(M$3,'Mapping waste'!$D$4:$M$4,0))*$D109</f>
        <v>0</v>
      </c>
      <c r="N109" s="31">
        <f>INDEX('Mapping waste'!$D$5:$M$352,MATCH($B109,'Mapping waste'!$B$5:$B$352,0),MATCH(N$3,'Mapping waste'!$D$4:$M$4,0))*$D109</f>
        <v>182117</v>
      </c>
      <c r="O109" s="31">
        <f>INDEX('Mapping waste'!$D$5:$M$352,MATCH($B109,'Mapping waste'!$B$5:$B$352,0),MATCH(O$3,'Mapping waste'!$D$4:$M$4,0))*$D109</f>
        <v>0</v>
      </c>
      <c r="P109" s="31">
        <f>INDEX('Mapping waste'!$D$5:$M$352,MATCH($B109,'Mapping waste'!$B$5:$B$352,0),MATCH(P$3,'Mapping waste'!$D$4:$M$4,0))*$D109</f>
        <v>0</v>
      </c>
      <c r="Q109" s="31">
        <f>INDEX('Mapping waste'!$D$5:$M$352,MATCH($B109,'Mapping waste'!$B$5:$B$352,0),MATCH(Q$3,'Mapping waste'!$D$4:$M$4,0))*$D109</f>
        <v>0</v>
      </c>
    </row>
    <row r="110" spans="1:17" x14ac:dyDescent="0.45">
      <c r="A110" s="20" t="s">
        <v>499</v>
      </c>
      <c r="B110" s="20" t="s">
        <v>500</v>
      </c>
      <c r="C110" s="20" t="s">
        <v>24</v>
      </c>
      <c r="D110" s="31">
        <f>INDEX('ONS data MYE 5'!$O$6:$O$445, MATCH($B110,'ONS data MYE 5'!$B$6:$B$445,0))</f>
        <v>257898</v>
      </c>
      <c r="E110" s="31">
        <f>INDEX('ONS data MYE 5'!$P$6:$P$445, MATCH($B110,'ONS data MYE 5'!$B$6:$B$445,0))</f>
        <v>8713</v>
      </c>
      <c r="F110" s="31">
        <f t="shared" si="2"/>
        <v>9.0725714422312862</v>
      </c>
      <c r="G110" s="31">
        <f t="shared" si="3"/>
        <v>82.311552574390674</v>
      </c>
      <c r="H110" s="31">
        <f>INDEX('Mapping waste'!$D$5:$M$352,MATCH($B110,'Mapping waste'!$B$5:$B$352,0),MATCH(H$3,'Mapping waste'!$D$4:$M$4,0))*$D110</f>
        <v>0</v>
      </c>
      <c r="I110" s="31">
        <f>INDEX('Mapping waste'!$D$5:$M$352,MATCH($B110,'Mapping waste'!$B$5:$B$352,0),MATCH(I$3,'Mapping waste'!$D$4:$M$4,0))*$D110</f>
        <v>0</v>
      </c>
      <c r="J110" s="31">
        <f>INDEX('Mapping waste'!$D$5:$M$352,MATCH($B110,'Mapping waste'!$B$5:$B$352,0),MATCH(J$3,'Mapping waste'!$D$4:$M$4,0))*$D110</f>
        <v>0</v>
      </c>
      <c r="K110" s="31">
        <f>INDEX('Mapping waste'!$D$5:$M$352,MATCH($B110,'Mapping waste'!$B$5:$B$352,0),MATCH(K$3,'Mapping waste'!$D$4:$M$4,0))*$D110</f>
        <v>0</v>
      </c>
      <c r="L110" s="31">
        <f>INDEX('Mapping waste'!$D$5:$M$352,MATCH($B110,'Mapping waste'!$B$5:$B$352,0),MATCH(L$3,'Mapping waste'!$D$4:$M$4,0))*$D110</f>
        <v>0</v>
      </c>
      <c r="M110" s="31">
        <f>INDEX('Mapping waste'!$D$5:$M$352,MATCH($B110,'Mapping waste'!$B$5:$B$352,0),MATCH(M$3,'Mapping waste'!$D$4:$M$4,0))*$D110</f>
        <v>0</v>
      </c>
      <c r="N110" s="31">
        <f>INDEX('Mapping waste'!$D$5:$M$352,MATCH($B110,'Mapping waste'!$B$5:$B$352,0),MATCH(N$3,'Mapping waste'!$D$4:$M$4,0))*$D110</f>
        <v>257898</v>
      </c>
      <c r="O110" s="31">
        <f>INDEX('Mapping waste'!$D$5:$M$352,MATCH($B110,'Mapping waste'!$B$5:$B$352,0),MATCH(O$3,'Mapping waste'!$D$4:$M$4,0))*$D110</f>
        <v>0</v>
      </c>
      <c r="P110" s="31">
        <f>INDEX('Mapping waste'!$D$5:$M$352,MATCH($B110,'Mapping waste'!$B$5:$B$352,0),MATCH(P$3,'Mapping waste'!$D$4:$M$4,0))*$D110</f>
        <v>0</v>
      </c>
      <c r="Q110" s="31">
        <f>INDEX('Mapping waste'!$D$5:$M$352,MATCH($B110,'Mapping waste'!$B$5:$B$352,0),MATCH(Q$3,'Mapping waste'!$D$4:$M$4,0))*$D110</f>
        <v>0</v>
      </c>
    </row>
    <row r="111" spans="1:17" x14ac:dyDescent="0.45">
      <c r="A111" s="20" t="s">
        <v>501</v>
      </c>
      <c r="B111" s="20" t="s">
        <v>502</v>
      </c>
      <c r="C111" s="20" t="s">
        <v>24</v>
      </c>
      <c r="D111" s="31">
        <f>INDEX('ONS data MYE 5'!$O$6:$O$445, MATCH($B111,'ONS data MYE 5'!$B$6:$B$445,0))</f>
        <v>211273</v>
      </c>
      <c r="E111" s="31">
        <f>INDEX('ONS data MYE 5'!$P$6:$P$445, MATCH($B111,'ONS data MYE 5'!$B$6:$B$445,0))</f>
        <v>14221</v>
      </c>
      <c r="F111" s="31">
        <f t="shared" si="2"/>
        <v>9.5624750243726968</v>
      </c>
      <c r="G111" s="31">
        <f t="shared" si="3"/>
        <v>91.440928591751614</v>
      </c>
      <c r="H111" s="31">
        <f>INDEX('Mapping waste'!$D$5:$M$352,MATCH($B111,'Mapping waste'!$B$5:$B$352,0),MATCH(H$3,'Mapping waste'!$D$4:$M$4,0))*$D111</f>
        <v>0</v>
      </c>
      <c r="I111" s="31">
        <f>INDEX('Mapping waste'!$D$5:$M$352,MATCH($B111,'Mapping waste'!$B$5:$B$352,0),MATCH(I$3,'Mapping waste'!$D$4:$M$4,0))*$D111</f>
        <v>0</v>
      </c>
      <c r="J111" s="31">
        <f>INDEX('Mapping waste'!$D$5:$M$352,MATCH($B111,'Mapping waste'!$B$5:$B$352,0),MATCH(J$3,'Mapping waste'!$D$4:$M$4,0))*$D111</f>
        <v>0</v>
      </c>
      <c r="K111" s="31">
        <f>INDEX('Mapping waste'!$D$5:$M$352,MATCH($B111,'Mapping waste'!$B$5:$B$352,0),MATCH(K$3,'Mapping waste'!$D$4:$M$4,0))*$D111</f>
        <v>0</v>
      </c>
      <c r="L111" s="31">
        <f>INDEX('Mapping waste'!$D$5:$M$352,MATCH($B111,'Mapping waste'!$B$5:$B$352,0),MATCH(L$3,'Mapping waste'!$D$4:$M$4,0))*$D111</f>
        <v>0</v>
      </c>
      <c r="M111" s="31">
        <f>INDEX('Mapping waste'!$D$5:$M$352,MATCH($B111,'Mapping waste'!$B$5:$B$352,0),MATCH(M$3,'Mapping waste'!$D$4:$M$4,0))*$D111</f>
        <v>0</v>
      </c>
      <c r="N111" s="31">
        <f>INDEX('Mapping waste'!$D$5:$M$352,MATCH($B111,'Mapping waste'!$B$5:$B$352,0),MATCH(N$3,'Mapping waste'!$D$4:$M$4,0))*$D111</f>
        <v>211273</v>
      </c>
      <c r="O111" s="31">
        <f>INDEX('Mapping waste'!$D$5:$M$352,MATCH($B111,'Mapping waste'!$B$5:$B$352,0),MATCH(O$3,'Mapping waste'!$D$4:$M$4,0))*$D111</f>
        <v>0</v>
      </c>
      <c r="P111" s="31">
        <f>INDEX('Mapping waste'!$D$5:$M$352,MATCH($B111,'Mapping waste'!$B$5:$B$352,0),MATCH(P$3,'Mapping waste'!$D$4:$M$4,0))*$D111</f>
        <v>0</v>
      </c>
      <c r="Q111" s="31">
        <f>INDEX('Mapping waste'!$D$5:$M$352,MATCH($B111,'Mapping waste'!$B$5:$B$352,0),MATCH(Q$3,'Mapping waste'!$D$4:$M$4,0))*$D111</f>
        <v>0</v>
      </c>
    </row>
    <row r="112" spans="1:17" x14ac:dyDescent="0.45">
      <c r="A112" s="20" t="s">
        <v>503</v>
      </c>
      <c r="B112" s="20" t="s">
        <v>504</v>
      </c>
      <c r="C112" s="20" t="s">
        <v>24</v>
      </c>
      <c r="D112" s="31">
        <f>INDEX('ONS data MYE 5'!$O$6:$O$445, MATCH($B112,'ONS data MYE 5'!$B$6:$B$445,0))</f>
        <v>156912</v>
      </c>
      <c r="E112" s="31">
        <f>INDEX('ONS data MYE 5'!$P$6:$P$445, MATCH($B112,'ONS data MYE 5'!$B$6:$B$445,0))</f>
        <v>12942</v>
      </c>
      <c r="F112" s="31">
        <f t="shared" si="2"/>
        <v>9.4682331156172115</v>
      </c>
      <c r="G112" s="31">
        <f t="shared" si="3"/>
        <v>89.647438331670401</v>
      </c>
      <c r="H112" s="31">
        <f>INDEX('Mapping waste'!$D$5:$M$352,MATCH($B112,'Mapping waste'!$B$5:$B$352,0),MATCH(H$3,'Mapping waste'!$D$4:$M$4,0))*$D112</f>
        <v>0</v>
      </c>
      <c r="I112" s="31">
        <f>INDEX('Mapping waste'!$D$5:$M$352,MATCH($B112,'Mapping waste'!$B$5:$B$352,0),MATCH(I$3,'Mapping waste'!$D$4:$M$4,0))*$D112</f>
        <v>0</v>
      </c>
      <c r="J112" s="31">
        <f>INDEX('Mapping waste'!$D$5:$M$352,MATCH($B112,'Mapping waste'!$B$5:$B$352,0),MATCH(J$3,'Mapping waste'!$D$4:$M$4,0))*$D112</f>
        <v>0</v>
      </c>
      <c r="K112" s="31">
        <f>INDEX('Mapping waste'!$D$5:$M$352,MATCH($B112,'Mapping waste'!$B$5:$B$352,0),MATCH(K$3,'Mapping waste'!$D$4:$M$4,0))*$D112</f>
        <v>0</v>
      </c>
      <c r="L112" s="31">
        <f>INDEX('Mapping waste'!$D$5:$M$352,MATCH($B112,'Mapping waste'!$B$5:$B$352,0),MATCH(L$3,'Mapping waste'!$D$4:$M$4,0))*$D112</f>
        <v>0</v>
      </c>
      <c r="M112" s="31">
        <f>INDEX('Mapping waste'!$D$5:$M$352,MATCH($B112,'Mapping waste'!$B$5:$B$352,0),MATCH(M$3,'Mapping waste'!$D$4:$M$4,0))*$D112</f>
        <v>0</v>
      </c>
      <c r="N112" s="31">
        <f>INDEX('Mapping waste'!$D$5:$M$352,MATCH($B112,'Mapping waste'!$B$5:$B$352,0),MATCH(N$3,'Mapping waste'!$D$4:$M$4,0))*$D112</f>
        <v>156912</v>
      </c>
      <c r="O112" s="31">
        <f>INDEX('Mapping waste'!$D$5:$M$352,MATCH($B112,'Mapping waste'!$B$5:$B$352,0),MATCH(O$3,'Mapping waste'!$D$4:$M$4,0))*$D112</f>
        <v>0</v>
      </c>
      <c r="P112" s="31">
        <f>INDEX('Mapping waste'!$D$5:$M$352,MATCH($B112,'Mapping waste'!$B$5:$B$352,0),MATCH(P$3,'Mapping waste'!$D$4:$M$4,0))*$D112</f>
        <v>0</v>
      </c>
      <c r="Q112" s="31">
        <f>INDEX('Mapping waste'!$D$5:$M$352,MATCH($B112,'Mapping waste'!$B$5:$B$352,0),MATCH(Q$3,'Mapping waste'!$D$4:$M$4,0))*$D112</f>
        <v>0</v>
      </c>
    </row>
    <row r="113" spans="1:17" x14ac:dyDescent="0.45">
      <c r="A113" s="20" t="s">
        <v>505</v>
      </c>
      <c r="B113" s="20" t="s">
        <v>506</v>
      </c>
      <c r="C113" s="20" t="s">
        <v>24</v>
      </c>
      <c r="D113" s="31">
        <f>INDEX('ONS data MYE 5'!$O$6:$O$445, MATCH($B113,'ONS data MYE 5'!$B$6:$B$445,0))</f>
        <v>163200</v>
      </c>
      <c r="E113" s="31">
        <f>INDEX('ONS data MYE 5'!$P$6:$P$445, MATCH($B113,'ONS data MYE 5'!$B$6:$B$445,0))</f>
        <v>4380</v>
      </c>
      <c r="F113" s="31">
        <f t="shared" si="2"/>
        <v>8.3848040033704923</v>
      </c>
      <c r="G113" s="31">
        <f t="shared" si="3"/>
        <v>70.304938174937831</v>
      </c>
      <c r="H113" s="31">
        <f>INDEX('Mapping waste'!$D$5:$M$352,MATCH($B113,'Mapping waste'!$B$5:$B$352,0),MATCH(H$3,'Mapping waste'!$D$4:$M$4,0))*$D113</f>
        <v>0</v>
      </c>
      <c r="I113" s="31">
        <f>INDEX('Mapping waste'!$D$5:$M$352,MATCH($B113,'Mapping waste'!$B$5:$B$352,0),MATCH(I$3,'Mapping waste'!$D$4:$M$4,0))*$D113</f>
        <v>0</v>
      </c>
      <c r="J113" s="31">
        <f>INDEX('Mapping waste'!$D$5:$M$352,MATCH($B113,'Mapping waste'!$B$5:$B$352,0),MATCH(J$3,'Mapping waste'!$D$4:$M$4,0))*$D113</f>
        <v>0</v>
      </c>
      <c r="K113" s="31">
        <f>INDEX('Mapping waste'!$D$5:$M$352,MATCH($B113,'Mapping waste'!$B$5:$B$352,0),MATCH(K$3,'Mapping waste'!$D$4:$M$4,0))*$D113</f>
        <v>0</v>
      </c>
      <c r="L113" s="31">
        <f>INDEX('Mapping waste'!$D$5:$M$352,MATCH($B113,'Mapping waste'!$B$5:$B$352,0),MATCH(L$3,'Mapping waste'!$D$4:$M$4,0))*$D113</f>
        <v>0</v>
      </c>
      <c r="M113" s="31">
        <f>INDEX('Mapping waste'!$D$5:$M$352,MATCH($B113,'Mapping waste'!$B$5:$B$352,0),MATCH(M$3,'Mapping waste'!$D$4:$M$4,0))*$D113</f>
        <v>0</v>
      </c>
      <c r="N113" s="31">
        <f>INDEX('Mapping waste'!$D$5:$M$352,MATCH($B113,'Mapping waste'!$B$5:$B$352,0),MATCH(N$3,'Mapping waste'!$D$4:$M$4,0))*$D113</f>
        <v>163200</v>
      </c>
      <c r="O113" s="31">
        <f>INDEX('Mapping waste'!$D$5:$M$352,MATCH($B113,'Mapping waste'!$B$5:$B$352,0),MATCH(O$3,'Mapping waste'!$D$4:$M$4,0))*$D113</f>
        <v>0</v>
      </c>
      <c r="P113" s="31">
        <f>INDEX('Mapping waste'!$D$5:$M$352,MATCH($B113,'Mapping waste'!$B$5:$B$352,0),MATCH(P$3,'Mapping waste'!$D$4:$M$4,0))*$D113</f>
        <v>0</v>
      </c>
      <c r="Q113" s="31">
        <f>INDEX('Mapping waste'!$D$5:$M$352,MATCH($B113,'Mapping waste'!$B$5:$B$352,0),MATCH(Q$3,'Mapping waste'!$D$4:$M$4,0))*$D113</f>
        <v>0</v>
      </c>
    </row>
    <row r="114" spans="1:17" x14ac:dyDescent="0.45">
      <c r="A114" s="20" t="s">
        <v>507</v>
      </c>
      <c r="B114" s="20" t="s">
        <v>508</v>
      </c>
      <c r="C114" s="20" t="s">
        <v>24</v>
      </c>
      <c r="D114" s="31">
        <f>INDEX('ONS data MYE 5'!$O$6:$O$445, MATCH($B114,'ONS data MYE 5'!$B$6:$B$445,0))</f>
        <v>309366</v>
      </c>
      <c r="E114" s="31">
        <f>INDEX('ONS data MYE 5'!$P$6:$P$445, MATCH($B114,'ONS data MYE 5'!$B$6:$B$445,0))</f>
        <v>11539</v>
      </c>
      <c r="F114" s="31">
        <f t="shared" si="2"/>
        <v>9.3534878811946669</v>
      </c>
      <c r="G114" s="31">
        <f t="shared" si="3"/>
        <v>87.487735543655504</v>
      </c>
      <c r="H114" s="31">
        <f>INDEX('Mapping waste'!$D$5:$M$352,MATCH($B114,'Mapping waste'!$B$5:$B$352,0),MATCH(H$3,'Mapping waste'!$D$4:$M$4,0))*$D114</f>
        <v>0</v>
      </c>
      <c r="I114" s="31">
        <f>INDEX('Mapping waste'!$D$5:$M$352,MATCH($B114,'Mapping waste'!$B$5:$B$352,0),MATCH(I$3,'Mapping waste'!$D$4:$M$4,0))*$D114</f>
        <v>0</v>
      </c>
      <c r="J114" s="31">
        <f>INDEX('Mapping waste'!$D$5:$M$352,MATCH($B114,'Mapping waste'!$B$5:$B$352,0),MATCH(J$3,'Mapping waste'!$D$4:$M$4,0))*$D114</f>
        <v>0</v>
      </c>
      <c r="K114" s="31">
        <f>INDEX('Mapping waste'!$D$5:$M$352,MATCH($B114,'Mapping waste'!$B$5:$B$352,0),MATCH(K$3,'Mapping waste'!$D$4:$M$4,0))*$D114</f>
        <v>0</v>
      </c>
      <c r="L114" s="31">
        <f>INDEX('Mapping waste'!$D$5:$M$352,MATCH($B114,'Mapping waste'!$B$5:$B$352,0),MATCH(L$3,'Mapping waste'!$D$4:$M$4,0))*$D114</f>
        <v>0</v>
      </c>
      <c r="M114" s="31">
        <f>INDEX('Mapping waste'!$D$5:$M$352,MATCH($B114,'Mapping waste'!$B$5:$B$352,0),MATCH(M$3,'Mapping waste'!$D$4:$M$4,0))*$D114</f>
        <v>0</v>
      </c>
      <c r="N114" s="31">
        <f>INDEX('Mapping waste'!$D$5:$M$352,MATCH($B114,'Mapping waste'!$B$5:$B$352,0),MATCH(N$3,'Mapping waste'!$D$4:$M$4,0))*$D114</f>
        <v>309366</v>
      </c>
      <c r="O114" s="31">
        <f>INDEX('Mapping waste'!$D$5:$M$352,MATCH($B114,'Mapping waste'!$B$5:$B$352,0),MATCH(O$3,'Mapping waste'!$D$4:$M$4,0))*$D114</f>
        <v>0</v>
      </c>
      <c r="P114" s="31">
        <f>INDEX('Mapping waste'!$D$5:$M$352,MATCH($B114,'Mapping waste'!$B$5:$B$352,0),MATCH(P$3,'Mapping waste'!$D$4:$M$4,0))*$D114</f>
        <v>0</v>
      </c>
      <c r="Q114" s="31">
        <f>INDEX('Mapping waste'!$D$5:$M$352,MATCH($B114,'Mapping waste'!$B$5:$B$352,0),MATCH(Q$3,'Mapping waste'!$D$4:$M$4,0))*$D114</f>
        <v>0</v>
      </c>
    </row>
    <row r="115" spans="1:17" x14ac:dyDescent="0.45">
      <c r="A115" s="20" t="s">
        <v>509</v>
      </c>
      <c r="B115" s="20" t="s">
        <v>510</v>
      </c>
      <c r="C115" s="20" t="s">
        <v>24</v>
      </c>
      <c r="D115" s="31">
        <f>INDEX('ONS data MYE 5'!$O$6:$O$445, MATCH($B115,'ONS data MYE 5'!$B$6:$B$445,0))</f>
        <v>280705</v>
      </c>
      <c r="E115" s="31">
        <f>INDEX('ONS data MYE 5'!$P$6:$P$445, MATCH($B115,'ONS data MYE 5'!$B$6:$B$445,0))</f>
        <v>7986</v>
      </c>
      <c r="F115" s="31">
        <f t="shared" si="2"/>
        <v>8.9854452876231665</v>
      </c>
      <c r="G115" s="31">
        <f t="shared" si="3"/>
        <v>80.738227016869374</v>
      </c>
      <c r="H115" s="31">
        <f>INDEX('Mapping waste'!$D$5:$M$352,MATCH($B115,'Mapping waste'!$B$5:$B$352,0),MATCH(H$3,'Mapping waste'!$D$4:$M$4,0))*$D115</f>
        <v>0</v>
      </c>
      <c r="I115" s="31">
        <f>INDEX('Mapping waste'!$D$5:$M$352,MATCH($B115,'Mapping waste'!$B$5:$B$352,0),MATCH(I$3,'Mapping waste'!$D$4:$M$4,0))*$D115</f>
        <v>0</v>
      </c>
      <c r="J115" s="31">
        <f>INDEX('Mapping waste'!$D$5:$M$352,MATCH($B115,'Mapping waste'!$B$5:$B$352,0),MATCH(J$3,'Mapping waste'!$D$4:$M$4,0))*$D115</f>
        <v>0</v>
      </c>
      <c r="K115" s="31">
        <f>INDEX('Mapping waste'!$D$5:$M$352,MATCH($B115,'Mapping waste'!$B$5:$B$352,0),MATCH(K$3,'Mapping waste'!$D$4:$M$4,0))*$D115</f>
        <v>0</v>
      </c>
      <c r="L115" s="31">
        <f>INDEX('Mapping waste'!$D$5:$M$352,MATCH($B115,'Mapping waste'!$B$5:$B$352,0),MATCH(L$3,'Mapping waste'!$D$4:$M$4,0))*$D115</f>
        <v>0</v>
      </c>
      <c r="M115" s="31">
        <f>INDEX('Mapping waste'!$D$5:$M$352,MATCH($B115,'Mapping waste'!$B$5:$B$352,0),MATCH(M$3,'Mapping waste'!$D$4:$M$4,0))*$D115</f>
        <v>0</v>
      </c>
      <c r="N115" s="31">
        <f>INDEX('Mapping waste'!$D$5:$M$352,MATCH($B115,'Mapping waste'!$B$5:$B$352,0),MATCH(N$3,'Mapping waste'!$D$4:$M$4,0))*$D115</f>
        <v>280705</v>
      </c>
      <c r="O115" s="31">
        <f>INDEX('Mapping waste'!$D$5:$M$352,MATCH($B115,'Mapping waste'!$B$5:$B$352,0),MATCH(O$3,'Mapping waste'!$D$4:$M$4,0))*$D115</f>
        <v>0</v>
      </c>
      <c r="P115" s="31">
        <f>INDEX('Mapping waste'!$D$5:$M$352,MATCH($B115,'Mapping waste'!$B$5:$B$352,0),MATCH(P$3,'Mapping waste'!$D$4:$M$4,0))*$D115</f>
        <v>0</v>
      </c>
      <c r="Q115" s="31">
        <f>INDEX('Mapping waste'!$D$5:$M$352,MATCH($B115,'Mapping waste'!$B$5:$B$352,0),MATCH(Q$3,'Mapping waste'!$D$4:$M$4,0))*$D115</f>
        <v>0</v>
      </c>
    </row>
    <row r="116" spans="1:17" x14ac:dyDescent="0.45">
      <c r="A116" s="20" t="s">
        <v>511</v>
      </c>
      <c r="B116" s="20" t="s">
        <v>512</v>
      </c>
      <c r="C116" s="20" t="s">
        <v>24</v>
      </c>
      <c r="D116" s="31">
        <f>INDEX('ONS data MYE 5'!$O$6:$O$445, MATCH($B116,'ONS data MYE 5'!$B$6:$B$445,0))</f>
        <v>202047</v>
      </c>
      <c r="E116" s="31">
        <f>INDEX('ONS data MYE 5'!$P$6:$P$445, MATCH($B116,'ONS data MYE 5'!$B$6:$B$445,0))</f>
        <v>5370</v>
      </c>
      <c r="F116" s="31">
        <f t="shared" si="2"/>
        <v>8.5885831875029108</v>
      </c>
      <c r="G116" s="31">
        <f t="shared" si="3"/>
        <v>73.763761168657666</v>
      </c>
      <c r="H116" s="31">
        <f>INDEX('Mapping waste'!$D$5:$M$352,MATCH($B116,'Mapping waste'!$B$5:$B$352,0),MATCH(H$3,'Mapping waste'!$D$4:$M$4,0))*$D116</f>
        <v>0</v>
      </c>
      <c r="I116" s="31">
        <f>INDEX('Mapping waste'!$D$5:$M$352,MATCH($B116,'Mapping waste'!$B$5:$B$352,0),MATCH(I$3,'Mapping waste'!$D$4:$M$4,0))*$D116</f>
        <v>0</v>
      </c>
      <c r="J116" s="31">
        <f>INDEX('Mapping waste'!$D$5:$M$352,MATCH($B116,'Mapping waste'!$B$5:$B$352,0),MATCH(J$3,'Mapping waste'!$D$4:$M$4,0))*$D116</f>
        <v>0</v>
      </c>
      <c r="K116" s="31">
        <f>INDEX('Mapping waste'!$D$5:$M$352,MATCH($B116,'Mapping waste'!$B$5:$B$352,0),MATCH(K$3,'Mapping waste'!$D$4:$M$4,0))*$D116</f>
        <v>0</v>
      </c>
      <c r="L116" s="31">
        <f>INDEX('Mapping waste'!$D$5:$M$352,MATCH($B116,'Mapping waste'!$B$5:$B$352,0),MATCH(L$3,'Mapping waste'!$D$4:$M$4,0))*$D116</f>
        <v>0</v>
      </c>
      <c r="M116" s="31">
        <f>INDEX('Mapping waste'!$D$5:$M$352,MATCH($B116,'Mapping waste'!$B$5:$B$352,0),MATCH(M$3,'Mapping waste'!$D$4:$M$4,0))*$D116</f>
        <v>0</v>
      </c>
      <c r="N116" s="31">
        <f>INDEX('Mapping waste'!$D$5:$M$352,MATCH($B116,'Mapping waste'!$B$5:$B$352,0),MATCH(N$3,'Mapping waste'!$D$4:$M$4,0))*$D116</f>
        <v>202047</v>
      </c>
      <c r="O116" s="31">
        <f>INDEX('Mapping waste'!$D$5:$M$352,MATCH($B116,'Mapping waste'!$B$5:$B$352,0),MATCH(O$3,'Mapping waste'!$D$4:$M$4,0))*$D116</f>
        <v>0</v>
      </c>
      <c r="P116" s="31">
        <f>INDEX('Mapping waste'!$D$5:$M$352,MATCH($B116,'Mapping waste'!$B$5:$B$352,0),MATCH(P$3,'Mapping waste'!$D$4:$M$4,0))*$D116</f>
        <v>0</v>
      </c>
      <c r="Q116" s="31">
        <f>INDEX('Mapping waste'!$D$5:$M$352,MATCH($B116,'Mapping waste'!$B$5:$B$352,0),MATCH(Q$3,'Mapping waste'!$D$4:$M$4,0))*$D116</f>
        <v>0</v>
      </c>
    </row>
    <row r="117" spans="1:17" x14ac:dyDescent="0.45">
      <c r="A117" s="20" t="s">
        <v>513</v>
      </c>
      <c r="B117" s="20" t="s">
        <v>514</v>
      </c>
      <c r="C117" s="20" t="s">
        <v>24</v>
      </c>
      <c r="D117" s="31">
        <f>INDEX('ONS data MYE 5'!$O$6:$O$445, MATCH($B117,'ONS data MYE 5'!$B$6:$B$445,0))</f>
        <v>316295</v>
      </c>
      <c r="E117" s="31">
        <f>INDEX('ONS data MYE 5'!$P$6:$P$445, MATCH($B117,'ONS data MYE 5'!$B$6:$B$445,0))</f>
        <v>8737</v>
      </c>
      <c r="F117" s="31">
        <f t="shared" si="2"/>
        <v>9.0753221602980947</v>
      </c>
      <c r="G117" s="31">
        <f t="shared" si="3"/>
        <v>82.36147231319768</v>
      </c>
      <c r="H117" s="31">
        <f>INDEX('Mapping waste'!$D$5:$M$352,MATCH($B117,'Mapping waste'!$B$5:$B$352,0),MATCH(H$3,'Mapping waste'!$D$4:$M$4,0))*$D117</f>
        <v>0</v>
      </c>
      <c r="I117" s="31">
        <f>INDEX('Mapping waste'!$D$5:$M$352,MATCH($B117,'Mapping waste'!$B$5:$B$352,0),MATCH(I$3,'Mapping waste'!$D$4:$M$4,0))*$D117</f>
        <v>0</v>
      </c>
      <c r="J117" s="31">
        <f>INDEX('Mapping waste'!$D$5:$M$352,MATCH($B117,'Mapping waste'!$B$5:$B$352,0),MATCH(J$3,'Mapping waste'!$D$4:$M$4,0))*$D117</f>
        <v>0</v>
      </c>
      <c r="K117" s="31">
        <f>INDEX('Mapping waste'!$D$5:$M$352,MATCH($B117,'Mapping waste'!$B$5:$B$352,0),MATCH(K$3,'Mapping waste'!$D$4:$M$4,0))*$D117</f>
        <v>0</v>
      </c>
      <c r="L117" s="31">
        <f>INDEX('Mapping waste'!$D$5:$M$352,MATCH($B117,'Mapping waste'!$B$5:$B$352,0),MATCH(L$3,'Mapping waste'!$D$4:$M$4,0))*$D117</f>
        <v>0</v>
      </c>
      <c r="M117" s="31">
        <f>INDEX('Mapping waste'!$D$5:$M$352,MATCH($B117,'Mapping waste'!$B$5:$B$352,0),MATCH(M$3,'Mapping waste'!$D$4:$M$4,0))*$D117</f>
        <v>0</v>
      </c>
      <c r="N117" s="31">
        <f>INDEX('Mapping waste'!$D$5:$M$352,MATCH($B117,'Mapping waste'!$B$5:$B$352,0),MATCH(N$3,'Mapping waste'!$D$4:$M$4,0))*$D117</f>
        <v>316295</v>
      </c>
      <c r="O117" s="31">
        <f>INDEX('Mapping waste'!$D$5:$M$352,MATCH($B117,'Mapping waste'!$B$5:$B$352,0),MATCH(O$3,'Mapping waste'!$D$4:$M$4,0))*$D117</f>
        <v>0</v>
      </c>
      <c r="P117" s="31">
        <f>INDEX('Mapping waste'!$D$5:$M$352,MATCH($B117,'Mapping waste'!$B$5:$B$352,0),MATCH(P$3,'Mapping waste'!$D$4:$M$4,0))*$D117</f>
        <v>0</v>
      </c>
      <c r="Q117" s="31">
        <f>INDEX('Mapping waste'!$D$5:$M$352,MATCH($B117,'Mapping waste'!$B$5:$B$352,0),MATCH(Q$3,'Mapping waste'!$D$4:$M$4,0))*$D117</f>
        <v>0</v>
      </c>
    </row>
    <row r="118" spans="1:17" x14ac:dyDescent="0.45">
      <c r="A118" s="20" t="s">
        <v>515</v>
      </c>
      <c r="B118" s="20" t="s">
        <v>516</v>
      </c>
      <c r="C118" s="20" t="s">
        <v>24</v>
      </c>
      <c r="D118" s="31">
        <f>INDEX('ONS data MYE 5'!$O$6:$O$445, MATCH($B118,'ONS data MYE 5'!$B$6:$B$445,0))</f>
        <v>284625</v>
      </c>
      <c r="E118" s="31">
        <f>INDEX('ONS data MYE 5'!$P$6:$P$445, MATCH($B118,'ONS data MYE 5'!$B$6:$B$445,0))</f>
        <v>5045</v>
      </c>
      <c r="F118" s="31">
        <f t="shared" si="2"/>
        <v>8.5261529327877099</v>
      </c>
      <c r="G118" s="31">
        <f t="shared" si="3"/>
        <v>72.695283833284464</v>
      </c>
      <c r="H118" s="31">
        <f>INDEX('Mapping waste'!$D$5:$M$352,MATCH($B118,'Mapping waste'!$B$5:$B$352,0),MATCH(H$3,'Mapping waste'!$D$4:$M$4,0))*$D118</f>
        <v>0</v>
      </c>
      <c r="I118" s="31">
        <f>INDEX('Mapping waste'!$D$5:$M$352,MATCH($B118,'Mapping waste'!$B$5:$B$352,0),MATCH(I$3,'Mapping waste'!$D$4:$M$4,0))*$D118</f>
        <v>0</v>
      </c>
      <c r="J118" s="31">
        <f>INDEX('Mapping waste'!$D$5:$M$352,MATCH($B118,'Mapping waste'!$B$5:$B$352,0),MATCH(J$3,'Mapping waste'!$D$4:$M$4,0))*$D118</f>
        <v>0</v>
      </c>
      <c r="K118" s="31">
        <f>INDEX('Mapping waste'!$D$5:$M$352,MATCH($B118,'Mapping waste'!$B$5:$B$352,0),MATCH(K$3,'Mapping waste'!$D$4:$M$4,0))*$D118</f>
        <v>0</v>
      </c>
      <c r="L118" s="31">
        <f>INDEX('Mapping waste'!$D$5:$M$352,MATCH($B118,'Mapping waste'!$B$5:$B$352,0),MATCH(L$3,'Mapping waste'!$D$4:$M$4,0))*$D118</f>
        <v>0</v>
      </c>
      <c r="M118" s="31">
        <f>INDEX('Mapping waste'!$D$5:$M$352,MATCH($B118,'Mapping waste'!$B$5:$B$352,0),MATCH(M$3,'Mapping waste'!$D$4:$M$4,0))*$D118</f>
        <v>0</v>
      </c>
      <c r="N118" s="31">
        <f>INDEX('Mapping waste'!$D$5:$M$352,MATCH($B118,'Mapping waste'!$B$5:$B$352,0),MATCH(N$3,'Mapping waste'!$D$4:$M$4,0))*$D118</f>
        <v>284625</v>
      </c>
      <c r="O118" s="31">
        <f>INDEX('Mapping waste'!$D$5:$M$352,MATCH($B118,'Mapping waste'!$B$5:$B$352,0),MATCH(O$3,'Mapping waste'!$D$4:$M$4,0))*$D118</f>
        <v>0</v>
      </c>
      <c r="P118" s="31">
        <f>INDEX('Mapping waste'!$D$5:$M$352,MATCH($B118,'Mapping waste'!$B$5:$B$352,0),MATCH(P$3,'Mapping waste'!$D$4:$M$4,0))*$D118</f>
        <v>0</v>
      </c>
      <c r="Q118" s="31">
        <f>INDEX('Mapping waste'!$D$5:$M$352,MATCH($B118,'Mapping waste'!$B$5:$B$352,0),MATCH(Q$3,'Mapping waste'!$D$4:$M$4,0))*$D118</f>
        <v>0</v>
      </c>
    </row>
    <row r="119" spans="1:17" x14ac:dyDescent="0.45">
      <c r="A119" s="20" t="s">
        <v>517</v>
      </c>
      <c r="B119" s="20" t="s">
        <v>518</v>
      </c>
      <c r="C119" s="20" t="s">
        <v>24</v>
      </c>
      <c r="D119" s="31">
        <f>INDEX('ONS data MYE 5'!$O$6:$O$445, MATCH($B119,'ONS data MYE 5'!$B$6:$B$445,0))</f>
        <v>188971</v>
      </c>
      <c r="E119" s="31">
        <f>INDEX('ONS data MYE 5'!$P$6:$P$445, MATCH($B119,'ONS data MYE 5'!$B$6:$B$445,0))</f>
        <v>3292</v>
      </c>
      <c r="F119" s="31">
        <f t="shared" si="2"/>
        <v>8.0992505617969606</v>
      </c>
      <c r="G119" s="31">
        <f t="shared" si="3"/>
        <v>65.597859662768386</v>
      </c>
      <c r="H119" s="31">
        <f>INDEX('Mapping waste'!$D$5:$M$352,MATCH($B119,'Mapping waste'!$B$5:$B$352,0),MATCH(H$3,'Mapping waste'!$D$4:$M$4,0))*$D119</f>
        <v>0</v>
      </c>
      <c r="I119" s="31">
        <f>INDEX('Mapping waste'!$D$5:$M$352,MATCH($B119,'Mapping waste'!$B$5:$B$352,0),MATCH(I$3,'Mapping waste'!$D$4:$M$4,0))*$D119</f>
        <v>0</v>
      </c>
      <c r="J119" s="31">
        <f>INDEX('Mapping waste'!$D$5:$M$352,MATCH($B119,'Mapping waste'!$B$5:$B$352,0),MATCH(J$3,'Mapping waste'!$D$4:$M$4,0))*$D119</f>
        <v>0</v>
      </c>
      <c r="K119" s="31">
        <f>INDEX('Mapping waste'!$D$5:$M$352,MATCH($B119,'Mapping waste'!$B$5:$B$352,0),MATCH(K$3,'Mapping waste'!$D$4:$M$4,0))*$D119</f>
        <v>0</v>
      </c>
      <c r="L119" s="31">
        <f>INDEX('Mapping waste'!$D$5:$M$352,MATCH($B119,'Mapping waste'!$B$5:$B$352,0),MATCH(L$3,'Mapping waste'!$D$4:$M$4,0))*$D119</f>
        <v>0</v>
      </c>
      <c r="M119" s="31">
        <f>INDEX('Mapping waste'!$D$5:$M$352,MATCH($B119,'Mapping waste'!$B$5:$B$352,0),MATCH(M$3,'Mapping waste'!$D$4:$M$4,0))*$D119</f>
        <v>0</v>
      </c>
      <c r="N119" s="31">
        <f>INDEX('Mapping waste'!$D$5:$M$352,MATCH($B119,'Mapping waste'!$B$5:$B$352,0),MATCH(N$3,'Mapping waste'!$D$4:$M$4,0))*$D119</f>
        <v>188971</v>
      </c>
      <c r="O119" s="31">
        <f>INDEX('Mapping waste'!$D$5:$M$352,MATCH($B119,'Mapping waste'!$B$5:$B$352,0),MATCH(O$3,'Mapping waste'!$D$4:$M$4,0))*$D119</f>
        <v>0</v>
      </c>
      <c r="P119" s="31">
        <f>INDEX('Mapping waste'!$D$5:$M$352,MATCH($B119,'Mapping waste'!$B$5:$B$352,0),MATCH(P$3,'Mapping waste'!$D$4:$M$4,0))*$D119</f>
        <v>0</v>
      </c>
      <c r="Q119" s="31">
        <f>INDEX('Mapping waste'!$D$5:$M$352,MATCH($B119,'Mapping waste'!$B$5:$B$352,0),MATCH(Q$3,'Mapping waste'!$D$4:$M$4,0))*$D119</f>
        <v>0</v>
      </c>
    </row>
    <row r="120" spans="1:17" x14ac:dyDescent="0.45">
      <c r="A120" s="20" t="s">
        <v>519</v>
      </c>
      <c r="B120" s="20" t="s">
        <v>520</v>
      </c>
      <c r="C120" s="20" t="s">
        <v>24</v>
      </c>
      <c r="D120" s="31">
        <f>INDEX('ONS data MYE 5'!$O$6:$O$445, MATCH($B120,'ONS data MYE 5'!$B$6:$B$445,0))</f>
        <v>293440</v>
      </c>
      <c r="E120" s="31">
        <f>INDEX('ONS data MYE 5'!$P$6:$P$445, MATCH($B120,'ONS data MYE 5'!$B$6:$B$445,0))</f>
        <v>10167</v>
      </c>
      <c r="F120" s="31">
        <f t="shared" si="2"/>
        <v>9.226902460275161</v>
      </c>
      <c r="G120" s="31">
        <f t="shared" si="3"/>
        <v>85.13572901143182</v>
      </c>
      <c r="H120" s="31">
        <f>INDEX('Mapping waste'!$D$5:$M$352,MATCH($B120,'Mapping waste'!$B$5:$B$352,0),MATCH(H$3,'Mapping waste'!$D$4:$M$4,0))*$D120</f>
        <v>0</v>
      </c>
      <c r="I120" s="31">
        <f>INDEX('Mapping waste'!$D$5:$M$352,MATCH($B120,'Mapping waste'!$B$5:$B$352,0),MATCH(I$3,'Mapping waste'!$D$4:$M$4,0))*$D120</f>
        <v>0</v>
      </c>
      <c r="J120" s="31">
        <f>INDEX('Mapping waste'!$D$5:$M$352,MATCH($B120,'Mapping waste'!$B$5:$B$352,0),MATCH(J$3,'Mapping waste'!$D$4:$M$4,0))*$D120</f>
        <v>0</v>
      </c>
      <c r="K120" s="31">
        <f>INDEX('Mapping waste'!$D$5:$M$352,MATCH($B120,'Mapping waste'!$B$5:$B$352,0),MATCH(K$3,'Mapping waste'!$D$4:$M$4,0))*$D120</f>
        <v>0</v>
      </c>
      <c r="L120" s="31">
        <f>INDEX('Mapping waste'!$D$5:$M$352,MATCH($B120,'Mapping waste'!$B$5:$B$352,0),MATCH(L$3,'Mapping waste'!$D$4:$M$4,0))*$D120</f>
        <v>0</v>
      </c>
      <c r="M120" s="31">
        <f>INDEX('Mapping waste'!$D$5:$M$352,MATCH($B120,'Mapping waste'!$B$5:$B$352,0),MATCH(M$3,'Mapping waste'!$D$4:$M$4,0))*$D120</f>
        <v>0</v>
      </c>
      <c r="N120" s="31">
        <f>INDEX('Mapping waste'!$D$5:$M$352,MATCH($B120,'Mapping waste'!$B$5:$B$352,0),MATCH(N$3,'Mapping waste'!$D$4:$M$4,0))*$D120</f>
        <v>293440</v>
      </c>
      <c r="O120" s="31">
        <f>INDEX('Mapping waste'!$D$5:$M$352,MATCH($B120,'Mapping waste'!$B$5:$B$352,0),MATCH(O$3,'Mapping waste'!$D$4:$M$4,0))*$D120</f>
        <v>0</v>
      </c>
      <c r="P120" s="31">
        <f>INDEX('Mapping waste'!$D$5:$M$352,MATCH($B120,'Mapping waste'!$B$5:$B$352,0),MATCH(P$3,'Mapping waste'!$D$4:$M$4,0))*$D120</f>
        <v>0</v>
      </c>
      <c r="Q120" s="31">
        <f>INDEX('Mapping waste'!$D$5:$M$352,MATCH($B120,'Mapping waste'!$B$5:$B$352,0),MATCH(Q$3,'Mapping waste'!$D$4:$M$4,0))*$D120</f>
        <v>0</v>
      </c>
    </row>
    <row r="121" spans="1:17" x14ac:dyDescent="0.45">
      <c r="A121" s="20" t="s">
        <v>521</v>
      </c>
      <c r="B121" s="20" t="s">
        <v>522</v>
      </c>
      <c r="C121" s="20" t="s">
        <v>24</v>
      </c>
      <c r="D121" s="31">
        <f>INDEX('ONS data MYE 5'!$O$6:$O$445, MATCH($B121,'ONS data MYE 5'!$B$6:$B$445,0))</f>
        <v>263624</v>
      </c>
      <c r="E121" s="31">
        <f>INDEX('ONS data MYE 5'!$P$6:$P$445, MATCH($B121,'ONS data MYE 5'!$B$6:$B$445,0))</f>
        <v>13323</v>
      </c>
      <c r="F121" s="31">
        <f t="shared" si="2"/>
        <v>9.4972471439602124</v>
      </c>
      <c r="G121" s="31">
        <f t="shared" si="3"/>
        <v>90.197703313460408</v>
      </c>
      <c r="H121" s="31">
        <f>INDEX('Mapping waste'!$D$5:$M$352,MATCH($B121,'Mapping waste'!$B$5:$B$352,0),MATCH(H$3,'Mapping waste'!$D$4:$M$4,0))*$D121</f>
        <v>0</v>
      </c>
      <c r="I121" s="31">
        <f>INDEX('Mapping waste'!$D$5:$M$352,MATCH($B121,'Mapping waste'!$B$5:$B$352,0),MATCH(I$3,'Mapping waste'!$D$4:$M$4,0))*$D121</f>
        <v>0</v>
      </c>
      <c r="J121" s="31">
        <f>INDEX('Mapping waste'!$D$5:$M$352,MATCH($B121,'Mapping waste'!$B$5:$B$352,0),MATCH(J$3,'Mapping waste'!$D$4:$M$4,0))*$D121</f>
        <v>0</v>
      </c>
      <c r="K121" s="31">
        <f>INDEX('Mapping waste'!$D$5:$M$352,MATCH($B121,'Mapping waste'!$B$5:$B$352,0),MATCH(K$3,'Mapping waste'!$D$4:$M$4,0))*$D121</f>
        <v>0</v>
      </c>
      <c r="L121" s="31">
        <f>INDEX('Mapping waste'!$D$5:$M$352,MATCH($B121,'Mapping waste'!$B$5:$B$352,0),MATCH(L$3,'Mapping waste'!$D$4:$M$4,0))*$D121</f>
        <v>0</v>
      </c>
      <c r="M121" s="31">
        <f>INDEX('Mapping waste'!$D$5:$M$352,MATCH($B121,'Mapping waste'!$B$5:$B$352,0),MATCH(M$3,'Mapping waste'!$D$4:$M$4,0))*$D121</f>
        <v>0</v>
      </c>
      <c r="N121" s="31">
        <f>INDEX('Mapping waste'!$D$5:$M$352,MATCH($B121,'Mapping waste'!$B$5:$B$352,0),MATCH(N$3,'Mapping waste'!$D$4:$M$4,0))*$D121</f>
        <v>263624</v>
      </c>
      <c r="O121" s="31">
        <f>INDEX('Mapping waste'!$D$5:$M$352,MATCH($B121,'Mapping waste'!$B$5:$B$352,0),MATCH(O$3,'Mapping waste'!$D$4:$M$4,0))*$D121</f>
        <v>0</v>
      </c>
      <c r="P121" s="31">
        <f>INDEX('Mapping waste'!$D$5:$M$352,MATCH($B121,'Mapping waste'!$B$5:$B$352,0),MATCH(P$3,'Mapping waste'!$D$4:$M$4,0))*$D121</f>
        <v>0</v>
      </c>
      <c r="Q121" s="31">
        <f>INDEX('Mapping waste'!$D$5:$M$352,MATCH($B121,'Mapping waste'!$B$5:$B$352,0),MATCH(Q$3,'Mapping waste'!$D$4:$M$4,0))*$D121</f>
        <v>0</v>
      </c>
    </row>
    <row r="122" spans="1:17" x14ac:dyDescent="0.45">
      <c r="A122" s="20" t="s">
        <v>523</v>
      </c>
      <c r="B122" s="20" t="s">
        <v>524</v>
      </c>
      <c r="C122" s="20" t="s">
        <v>24</v>
      </c>
      <c r="D122" s="31">
        <f>INDEX('ONS data MYE 5'!$O$6:$O$445, MATCH($B122,'ONS data MYE 5'!$B$6:$B$445,0))</f>
        <v>262456</v>
      </c>
      <c r="E122" s="31">
        <f>INDEX('ONS data MYE 5'!$P$6:$P$445, MATCH($B122,'ONS data MYE 5'!$B$6:$B$445,0))</f>
        <v>6763</v>
      </c>
      <c r="F122" s="31">
        <f t="shared" si="2"/>
        <v>8.8192218575749397</v>
      </c>
      <c r="G122" s="31">
        <f t="shared" si="3"/>
        <v>77.77867417312757</v>
      </c>
      <c r="H122" s="31">
        <f>INDEX('Mapping waste'!$D$5:$M$352,MATCH($B122,'Mapping waste'!$B$5:$B$352,0),MATCH(H$3,'Mapping waste'!$D$4:$M$4,0))*$D122</f>
        <v>0</v>
      </c>
      <c r="I122" s="31">
        <f>INDEX('Mapping waste'!$D$5:$M$352,MATCH($B122,'Mapping waste'!$B$5:$B$352,0),MATCH(I$3,'Mapping waste'!$D$4:$M$4,0))*$D122</f>
        <v>0</v>
      </c>
      <c r="J122" s="31">
        <f>INDEX('Mapping waste'!$D$5:$M$352,MATCH($B122,'Mapping waste'!$B$5:$B$352,0),MATCH(J$3,'Mapping waste'!$D$4:$M$4,0))*$D122</f>
        <v>0</v>
      </c>
      <c r="K122" s="31">
        <f>INDEX('Mapping waste'!$D$5:$M$352,MATCH($B122,'Mapping waste'!$B$5:$B$352,0),MATCH(K$3,'Mapping waste'!$D$4:$M$4,0))*$D122</f>
        <v>0</v>
      </c>
      <c r="L122" s="31">
        <f>INDEX('Mapping waste'!$D$5:$M$352,MATCH($B122,'Mapping waste'!$B$5:$B$352,0),MATCH(L$3,'Mapping waste'!$D$4:$M$4,0))*$D122</f>
        <v>0</v>
      </c>
      <c r="M122" s="31">
        <f>INDEX('Mapping waste'!$D$5:$M$352,MATCH($B122,'Mapping waste'!$B$5:$B$352,0),MATCH(M$3,'Mapping waste'!$D$4:$M$4,0))*$D122</f>
        <v>0</v>
      </c>
      <c r="N122" s="31">
        <f>INDEX('Mapping waste'!$D$5:$M$352,MATCH($B122,'Mapping waste'!$B$5:$B$352,0),MATCH(N$3,'Mapping waste'!$D$4:$M$4,0))*$D122</f>
        <v>262456</v>
      </c>
      <c r="O122" s="31">
        <f>INDEX('Mapping waste'!$D$5:$M$352,MATCH($B122,'Mapping waste'!$B$5:$B$352,0),MATCH(O$3,'Mapping waste'!$D$4:$M$4,0))*$D122</f>
        <v>0</v>
      </c>
      <c r="P122" s="31">
        <f>INDEX('Mapping waste'!$D$5:$M$352,MATCH($B122,'Mapping waste'!$B$5:$B$352,0),MATCH(P$3,'Mapping waste'!$D$4:$M$4,0))*$D122</f>
        <v>0</v>
      </c>
      <c r="Q122" s="31">
        <f>INDEX('Mapping waste'!$D$5:$M$352,MATCH($B122,'Mapping waste'!$B$5:$B$352,0),MATCH(Q$3,'Mapping waste'!$D$4:$M$4,0))*$D122</f>
        <v>0</v>
      </c>
    </row>
    <row r="123" spans="1:17" x14ac:dyDescent="0.45">
      <c r="A123" s="20" t="s">
        <v>525</v>
      </c>
      <c r="B123" s="20" t="s">
        <v>526</v>
      </c>
      <c r="C123" s="20" t="s">
        <v>24</v>
      </c>
      <c r="D123" s="31">
        <f>INDEX('ONS data MYE 5'!$O$6:$O$445, MATCH($B123,'ONS data MYE 5'!$B$6:$B$445,0))</f>
        <v>309497</v>
      </c>
      <c r="E123" s="31">
        <f>INDEX('ONS data MYE 5'!$P$6:$P$445, MATCH($B123,'ONS data MYE 5'!$B$6:$B$445,0))</f>
        <v>9033</v>
      </c>
      <c r="F123" s="31">
        <f t="shared" si="2"/>
        <v>9.1086398171498431</v>
      </c>
      <c r="G123" s="31">
        <f t="shared" si="3"/>
        <v>82.967319318567533</v>
      </c>
      <c r="H123" s="31">
        <f>INDEX('Mapping waste'!$D$5:$M$352,MATCH($B123,'Mapping waste'!$B$5:$B$352,0),MATCH(H$3,'Mapping waste'!$D$4:$M$4,0))*$D123</f>
        <v>0</v>
      </c>
      <c r="I123" s="31">
        <f>INDEX('Mapping waste'!$D$5:$M$352,MATCH($B123,'Mapping waste'!$B$5:$B$352,0),MATCH(I$3,'Mapping waste'!$D$4:$M$4,0))*$D123</f>
        <v>0</v>
      </c>
      <c r="J123" s="31">
        <f>INDEX('Mapping waste'!$D$5:$M$352,MATCH($B123,'Mapping waste'!$B$5:$B$352,0),MATCH(J$3,'Mapping waste'!$D$4:$M$4,0))*$D123</f>
        <v>0</v>
      </c>
      <c r="K123" s="31">
        <f>INDEX('Mapping waste'!$D$5:$M$352,MATCH($B123,'Mapping waste'!$B$5:$B$352,0),MATCH(K$3,'Mapping waste'!$D$4:$M$4,0))*$D123</f>
        <v>0</v>
      </c>
      <c r="L123" s="31">
        <f>INDEX('Mapping waste'!$D$5:$M$352,MATCH($B123,'Mapping waste'!$B$5:$B$352,0),MATCH(L$3,'Mapping waste'!$D$4:$M$4,0))*$D123</f>
        <v>0</v>
      </c>
      <c r="M123" s="31">
        <f>INDEX('Mapping waste'!$D$5:$M$352,MATCH($B123,'Mapping waste'!$B$5:$B$352,0),MATCH(M$3,'Mapping waste'!$D$4:$M$4,0))*$D123</f>
        <v>0</v>
      </c>
      <c r="N123" s="31">
        <f>INDEX('Mapping waste'!$D$5:$M$352,MATCH($B123,'Mapping waste'!$B$5:$B$352,0),MATCH(N$3,'Mapping waste'!$D$4:$M$4,0))*$D123</f>
        <v>309497</v>
      </c>
      <c r="O123" s="31">
        <f>INDEX('Mapping waste'!$D$5:$M$352,MATCH($B123,'Mapping waste'!$B$5:$B$352,0),MATCH(O$3,'Mapping waste'!$D$4:$M$4,0))*$D123</f>
        <v>0</v>
      </c>
      <c r="P123" s="31">
        <f>INDEX('Mapping waste'!$D$5:$M$352,MATCH($B123,'Mapping waste'!$B$5:$B$352,0),MATCH(P$3,'Mapping waste'!$D$4:$M$4,0))*$D123</f>
        <v>0</v>
      </c>
      <c r="Q123" s="31">
        <f>INDEX('Mapping waste'!$D$5:$M$352,MATCH($B123,'Mapping waste'!$B$5:$B$352,0),MATCH(Q$3,'Mapping waste'!$D$4:$M$4,0))*$D123</f>
        <v>0</v>
      </c>
    </row>
    <row r="124" spans="1:17" x14ac:dyDescent="0.45">
      <c r="A124" s="20" t="s">
        <v>8</v>
      </c>
      <c r="B124" s="20" t="s">
        <v>9</v>
      </c>
      <c r="C124" s="20" t="s">
        <v>10</v>
      </c>
      <c r="D124" s="31">
        <f>INDEX('ONS data MYE 5'!$O$6:$O$445, MATCH($B124,'ONS data MYE 5'!$B$6:$B$445,0))</f>
        <v>316489</v>
      </c>
      <c r="E124" s="31">
        <f>INDEX('ONS data MYE 5'!$P$6:$P$445, MATCH($B124,'ONS data MYE 5'!$B$6:$B$445,0))</f>
        <v>63</v>
      </c>
      <c r="F124" s="31">
        <f t="shared" si="2"/>
        <v>4.1431347263915326</v>
      </c>
      <c r="G124" s="31">
        <f t="shared" si="3"/>
        <v>17.16556536103144</v>
      </c>
      <c r="H124" s="31">
        <f>INDEX('Mapping waste'!$D$5:$M$352,MATCH($B124,'Mapping waste'!$B$5:$B$352,0),MATCH(H$3,'Mapping waste'!$D$4:$M$4,0))*$D124</f>
        <v>0</v>
      </c>
      <c r="I124" s="31">
        <f>INDEX('Mapping waste'!$D$5:$M$352,MATCH($B124,'Mapping waste'!$B$5:$B$352,0),MATCH(I$3,'Mapping waste'!$D$4:$M$4,0))*$D124</f>
        <v>316489</v>
      </c>
      <c r="J124" s="31">
        <f>INDEX('Mapping waste'!$D$5:$M$352,MATCH($B124,'Mapping waste'!$B$5:$B$352,0),MATCH(J$3,'Mapping waste'!$D$4:$M$4,0))*$D124</f>
        <v>0</v>
      </c>
      <c r="K124" s="31">
        <f>INDEX('Mapping waste'!$D$5:$M$352,MATCH($B124,'Mapping waste'!$B$5:$B$352,0),MATCH(K$3,'Mapping waste'!$D$4:$M$4,0))*$D124</f>
        <v>0</v>
      </c>
      <c r="L124" s="31">
        <f>INDEX('Mapping waste'!$D$5:$M$352,MATCH($B124,'Mapping waste'!$B$5:$B$352,0),MATCH(L$3,'Mapping waste'!$D$4:$M$4,0))*$D124</f>
        <v>0</v>
      </c>
      <c r="M124" s="31">
        <f>INDEX('Mapping waste'!$D$5:$M$352,MATCH($B124,'Mapping waste'!$B$5:$B$352,0),MATCH(M$3,'Mapping waste'!$D$4:$M$4,0))*$D124</f>
        <v>0</v>
      </c>
      <c r="N124" s="31">
        <f>INDEX('Mapping waste'!$D$5:$M$352,MATCH($B124,'Mapping waste'!$B$5:$B$352,0),MATCH(N$3,'Mapping waste'!$D$4:$M$4,0))*$D124</f>
        <v>0</v>
      </c>
      <c r="O124" s="31">
        <f>INDEX('Mapping waste'!$D$5:$M$352,MATCH($B124,'Mapping waste'!$B$5:$B$352,0),MATCH(O$3,'Mapping waste'!$D$4:$M$4,0))*$D124</f>
        <v>0</v>
      </c>
      <c r="P124" s="31">
        <f>INDEX('Mapping waste'!$D$5:$M$352,MATCH($B124,'Mapping waste'!$B$5:$B$352,0),MATCH(P$3,'Mapping waste'!$D$4:$M$4,0))*$D124</f>
        <v>0</v>
      </c>
      <c r="Q124" s="31">
        <f>INDEX('Mapping waste'!$D$5:$M$352,MATCH($B124,'Mapping waste'!$B$5:$B$352,0),MATCH(Q$3,'Mapping waste'!$D$4:$M$4,0))*$D124</f>
        <v>0</v>
      </c>
    </row>
    <row r="125" spans="1:17" x14ac:dyDescent="0.45">
      <c r="A125" s="20" t="s">
        <v>20</v>
      </c>
      <c r="B125" s="20" t="s">
        <v>21</v>
      </c>
      <c r="C125" s="20" t="s">
        <v>10</v>
      </c>
      <c r="D125" s="31">
        <f>INDEX('ONS data MYE 5'!$O$6:$O$445, MATCH($B125,'ONS data MYE 5'!$B$6:$B$445,0))</f>
        <v>200272</v>
      </c>
      <c r="E125" s="31">
        <f>INDEX('ONS data MYE 5'!$P$6:$P$445, MATCH($B125,'ONS data MYE 5'!$B$6:$B$445,0))</f>
        <v>1407</v>
      </c>
      <c r="F125" s="31">
        <f t="shared" si="2"/>
        <v>7.2492150571143892</v>
      </c>
      <c r="G125" s="31">
        <f t="shared" si="3"/>
        <v>52.551118944293975</v>
      </c>
      <c r="H125" s="31">
        <f>INDEX('Mapping waste'!$D$5:$M$352,MATCH($B125,'Mapping waste'!$B$5:$B$352,0),MATCH(H$3,'Mapping waste'!$D$4:$M$4,0))*$D125</f>
        <v>0</v>
      </c>
      <c r="I125" s="31">
        <f>INDEX('Mapping waste'!$D$5:$M$352,MATCH($B125,'Mapping waste'!$B$5:$B$352,0),MATCH(I$3,'Mapping waste'!$D$4:$M$4,0))*$D125</f>
        <v>200272</v>
      </c>
      <c r="J125" s="31">
        <f>INDEX('Mapping waste'!$D$5:$M$352,MATCH($B125,'Mapping waste'!$B$5:$B$352,0),MATCH(J$3,'Mapping waste'!$D$4:$M$4,0))*$D125</f>
        <v>0</v>
      </c>
      <c r="K125" s="31">
        <f>INDEX('Mapping waste'!$D$5:$M$352,MATCH($B125,'Mapping waste'!$B$5:$B$352,0),MATCH(K$3,'Mapping waste'!$D$4:$M$4,0))*$D125</f>
        <v>0</v>
      </c>
      <c r="L125" s="31">
        <f>INDEX('Mapping waste'!$D$5:$M$352,MATCH($B125,'Mapping waste'!$B$5:$B$352,0),MATCH(L$3,'Mapping waste'!$D$4:$M$4,0))*$D125</f>
        <v>0</v>
      </c>
      <c r="M125" s="31">
        <f>INDEX('Mapping waste'!$D$5:$M$352,MATCH($B125,'Mapping waste'!$B$5:$B$352,0),MATCH(M$3,'Mapping waste'!$D$4:$M$4,0))*$D125</f>
        <v>0</v>
      </c>
      <c r="N125" s="31">
        <f>INDEX('Mapping waste'!$D$5:$M$352,MATCH($B125,'Mapping waste'!$B$5:$B$352,0),MATCH(N$3,'Mapping waste'!$D$4:$M$4,0))*$D125</f>
        <v>0</v>
      </c>
      <c r="O125" s="31">
        <f>INDEX('Mapping waste'!$D$5:$M$352,MATCH($B125,'Mapping waste'!$B$5:$B$352,0),MATCH(O$3,'Mapping waste'!$D$4:$M$4,0))*$D125</f>
        <v>0</v>
      </c>
      <c r="P125" s="31">
        <f>INDEX('Mapping waste'!$D$5:$M$352,MATCH($B125,'Mapping waste'!$B$5:$B$352,0),MATCH(P$3,'Mapping waste'!$D$4:$M$4,0))*$D125</f>
        <v>0</v>
      </c>
      <c r="Q125" s="31">
        <f>INDEX('Mapping waste'!$D$5:$M$352,MATCH($B125,'Mapping waste'!$B$5:$B$352,0),MATCH(Q$3,'Mapping waste'!$D$4:$M$4,0))*$D125</f>
        <v>0</v>
      </c>
    </row>
    <row r="126" spans="1:17" x14ac:dyDescent="0.45">
      <c r="A126" s="20" t="s">
        <v>72</v>
      </c>
      <c r="B126" s="20" t="s">
        <v>73</v>
      </c>
      <c r="C126" s="20" t="s">
        <v>10</v>
      </c>
      <c r="D126" s="31">
        <f>INDEX('ONS data MYE 5'!$O$6:$O$445, MATCH($B126,'ONS data MYE 5'!$B$6:$B$445,0))</f>
        <v>92261</v>
      </c>
      <c r="E126" s="31">
        <f>INDEX('ONS data MYE 5'!$P$6:$P$445, MATCH($B126,'ONS data MYE 5'!$B$6:$B$445,0))</f>
        <v>986</v>
      </c>
      <c r="F126" s="31">
        <f t="shared" si="2"/>
        <v>6.8936563546026353</v>
      </c>
      <c r="G126" s="31">
        <f t="shared" si="3"/>
        <v>47.522497935353293</v>
      </c>
      <c r="H126" s="31">
        <f>INDEX('Mapping waste'!$D$5:$M$352,MATCH($B126,'Mapping waste'!$B$5:$B$352,0),MATCH(H$3,'Mapping waste'!$D$4:$M$4,0))*$D126</f>
        <v>0</v>
      </c>
      <c r="I126" s="31">
        <f>INDEX('Mapping waste'!$D$5:$M$352,MATCH($B126,'Mapping waste'!$B$5:$B$352,0),MATCH(I$3,'Mapping waste'!$D$4:$M$4,0))*$D126</f>
        <v>92261</v>
      </c>
      <c r="J126" s="31">
        <f>INDEX('Mapping waste'!$D$5:$M$352,MATCH($B126,'Mapping waste'!$B$5:$B$352,0),MATCH(J$3,'Mapping waste'!$D$4:$M$4,0))*$D126</f>
        <v>0</v>
      </c>
      <c r="K126" s="31">
        <f>INDEX('Mapping waste'!$D$5:$M$352,MATCH($B126,'Mapping waste'!$B$5:$B$352,0),MATCH(K$3,'Mapping waste'!$D$4:$M$4,0))*$D126</f>
        <v>0</v>
      </c>
      <c r="L126" s="31">
        <f>INDEX('Mapping waste'!$D$5:$M$352,MATCH($B126,'Mapping waste'!$B$5:$B$352,0),MATCH(L$3,'Mapping waste'!$D$4:$M$4,0))*$D126</f>
        <v>0</v>
      </c>
      <c r="M126" s="31">
        <f>INDEX('Mapping waste'!$D$5:$M$352,MATCH($B126,'Mapping waste'!$B$5:$B$352,0),MATCH(M$3,'Mapping waste'!$D$4:$M$4,0))*$D126</f>
        <v>0</v>
      </c>
      <c r="N126" s="31">
        <f>INDEX('Mapping waste'!$D$5:$M$352,MATCH($B126,'Mapping waste'!$B$5:$B$352,0),MATCH(N$3,'Mapping waste'!$D$4:$M$4,0))*$D126</f>
        <v>0</v>
      </c>
      <c r="O126" s="31">
        <f>INDEX('Mapping waste'!$D$5:$M$352,MATCH($B126,'Mapping waste'!$B$5:$B$352,0),MATCH(O$3,'Mapping waste'!$D$4:$M$4,0))*$D126</f>
        <v>0</v>
      </c>
      <c r="P126" s="31">
        <f>INDEX('Mapping waste'!$D$5:$M$352,MATCH($B126,'Mapping waste'!$B$5:$B$352,0),MATCH(P$3,'Mapping waste'!$D$4:$M$4,0))*$D126</f>
        <v>0</v>
      </c>
      <c r="Q126" s="31">
        <f>INDEX('Mapping waste'!$D$5:$M$352,MATCH($B126,'Mapping waste'!$B$5:$B$352,0),MATCH(Q$3,'Mapping waste'!$D$4:$M$4,0))*$D126</f>
        <v>0</v>
      </c>
    </row>
    <row r="127" spans="1:17" x14ac:dyDescent="0.45">
      <c r="A127" s="20" t="s">
        <v>178</v>
      </c>
      <c r="B127" s="20" t="s">
        <v>179</v>
      </c>
      <c r="C127" s="20" t="s">
        <v>10</v>
      </c>
      <c r="D127" s="31">
        <f>INDEX('ONS data MYE 5'!$O$6:$O$445, MATCH($B127,'ONS data MYE 5'!$B$6:$B$445,0))</f>
        <v>138726</v>
      </c>
      <c r="E127" s="31">
        <f>INDEX('ONS data MYE 5'!$P$6:$P$445, MATCH($B127,'ONS data MYE 5'!$B$6:$B$445,0))</f>
        <v>2574</v>
      </c>
      <c r="F127" s="31">
        <f t="shared" si="2"/>
        <v>7.8532163881560724</v>
      </c>
      <c r="G127" s="31">
        <f t="shared" si="3"/>
        <v>61.673007639203107</v>
      </c>
      <c r="H127" s="31">
        <f>INDEX('Mapping waste'!$D$5:$M$352,MATCH($B127,'Mapping waste'!$B$5:$B$352,0),MATCH(H$3,'Mapping waste'!$D$4:$M$4,0))*$D127</f>
        <v>0</v>
      </c>
      <c r="I127" s="31">
        <f>INDEX('Mapping waste'!$D$5:$M$352,MATCH($B127,'Mapping waste'!$B$5:$B$352,0),MATCH(I$3,'Mapping waste'!$D$4:$M$4,0))*$D127</f>
        <v>138726</v>
      </c>
      <c r="J127" s="31">
        <f>INDEX('Mapping waste'!$D$5:$M$352,MATCH($B127,'Mapping waste'!$B$5:$B$352,0),MATCH(J$3,'Mapping waste'!$D$4:$M$4,0))*$D127</f>
        <v>0</v>
      </c>
      <c r="K127" s="31">
        <f>INDEX('Mapping waste'!$D$5:$M$352,MATCH($B127,'Mapping waste'!$B$5:$B$352,0),MATCH(K$3,'Mapping waste'!$D$4:$M$4,0))*$D127</f>
        <v>0</v>
      </c>
      <c r="L127" s="31">
        <f>INDEX('Mapping waste'!$D$5:$M$352,MATCH($B127,'Mapping waste'!$B$5:$B$352,0),MATCH(L$3,'Mapping waste'!$D$4:$M$4,0))*$D127</f>
        <v>0</v>
      </c>
      <c r="M127" s="31">
        <f>INDEX('Mapping waste'!$D$5:$M$352,MATCH($B127,'Mapping waste'!$B$5:$B$352,0),MATCH(M$3,'Mapping waste'!$D$4:$M$4,0))*$D127</f>
        <v>0</v>
      </c>
      <c r="N127" s="31">
        <f>INDEX('Mapping waste'!$D$5:$M$352,MATCH($B127,'Mapping waste'!$B$5:$B$352,0),MATCH(N$3,'Mapping waste'!$D$4:$M$4,0))*$D127</f>
        <v>0</v>
      </c>
      <c r="O127" s="31">
        <f>INDEX('Mapping waste'!$D$5:$M$352,MATCH($B127,'Mapping waste'!$B$5:$B$352,0),MATCH(O$3,'Mapping waste'!$D$4:$M$4,0))*$D127</f>
        <v>0</v>
      </c>
      <c r="P127" s="31">
        <f>INDEX('Mapping waste'!$D$5:$M$352,MATCH($B127,'Mapping waste'!$B$5:$B$352,0),MATCH(P$3,'Mapping waste'!$D$4:$M$4,0))*$D127</f>
        <v>0</v>
      </c>
      <c r="Q127" s="31">
        <f>INDEX('Mapping waste'!$D$5:$M$352,MATCH($B127,'Mapping waste'!$B$5:$B$352,0),MATCH(Q$3,'Mapping waste'!$D$4:$M$4,0))*$D127</f>
        <v>0</v>
      </c>
    </row>
    <row r="128" spans="1:17" x14ac:dyDescent="0.45">
      <c r="A128" s="20" t="s">
        <v>180</v>
      </c>
      <c r="B128" s="20" t="s">
        <v>181</v>
      </c>
      <c r="C128" s="20" t="s">
        <v>10</v>
      </c>
      <c r="D128" s="31">
        <f>INDEX('ONS data MYE 5'!$O$6:$O$445, MATCH($B128,'ONS data MYE 5'!$B$6:$B$445,0))</f>
        <v>134976</v>
      </c>
      <c r="E128" s="31">
        <f>INDEX('ONS data MYE 5'!$P$6:$P$445, MATCH($B128,'ONS data MYE 5'!$B$6:$B$445,0))</f>
        <v>551</v>
      </c>
      <c r="F128" s="31">
        <f t="shared" si="2"/>
        <v>6.3117348091529148</v>
      </c>
      <c r="G128" s="31">
        <f t="shared" si="3"/>
        <v>39.837996301072586</v>
      </c>
      <c r="H128" s="31">
        <f>INDEX('Mapping waste'!$D$5:$M$352,MATCH($B128,'Mapping waste'!$B$5:$B$352,0),MATCH(H$3,'Mapping waste'!$D$4:$M$4,0))*$D128</f>
        <v>0</v>
      </c>
      <c r="I128" s="31">
        <f>INDEX('Mapping waste'!$D$5:$M$352,MATCH($B128,'Mapping waste'!$B$5:$B$352,0),MATCH(I$3,'Mapping waste'!$D$4:$M$4,0))*$D128</f>
        <v>134976</v>
      </c>
      <c r="J128" s="31">
        <f>INDEX('Mapping waste'!$D$5:$M$352,MATCH($B128,'Mapping waste'!$B$5:$B$352,0),MATCH(J$3,'Mapping waste'!$D$4:$M$4,0))*$D128</f>
        <v>0</v>
      </c>
      <c r="K128" s="31">
        <f>INDEX('Mapping waste'!$D$5:$M$352,MATCH($B128,'Mapping waste'!$B$5:$B$352,0),MATCH(K$3,'Mapping waste'!$D$4:$M$4,0))*$D128</f>
        <v>0</v>
      </c>
      <c r="L128" s="31">
        <f>INDEX('Mapping waste'!$D$5:$M$352,MATCH($B128,'Mapping waste'!$B$5:$B$352,0),MATCH(L$3,'Mapping waste'!$D$4:$M$4,0))*$D128</f>
        <v>0</v>
      </c>
      <c r="M128" s="31">
        <f>INDEX('Mapping waste'!$D$5:$M$352,MATCH($B128,'Mapping waste'!$B$5:$B$352,0),MATCH(M$3,'Mapping waste'!$D$4:$M$4,0))*$D128</f>
        <v>0</v>
      </c>
      <c r="N128" s="31">
        <f>INDEX('Mapping waste'!$D$5:$M$352,MATCH($B128,'Mapping waste'!$B$5:$B$352,0),MATCH(N$3,'Mapping waste'!$D$4:$M$4,0))*$D128</f>
        <v>0</v>
      </c>
      <c r="O128" s="31">
        <f>INDEX('Mapping waste'!$D$5:$M$352,MATCH($B128,'Mapping waste'!$B$5:$B$352,0),MATCH(O$3,'Mapping waste'!$D$4:$M$4,0))*$D128</f>
        <v>0</v>
      </c>
      <c r="P128" s="31">
        <f>INDEX('Mapping waste'!$D$5:$M$352,MATCH($B128,'Mapping waste'!$B$5:$B$352,0),MATCH(P$3,'Mapping waste'!$D$4:$M$4,0))*$D128</f>
        <v>0</v>
      </c>
      <c r="Q128" s="31">
        <f>INDEX('Mapping waste'!$D$5:$M$352,MATCH($B128,'Mapping waste'!$B$5:$B$352,0),MATCH(Q$3,'Mapping waste'!$D$4:$M$4,0))*$D128</f>
        <v>0</v>
      </c>
    </row>
    <row r="129" spans="1:17" x14ac:dyDescent="0.45">
      <c r="A129" s="20" t="s">
        <v>182</v>
      </c>
      <c r="B129" s="20" t="s">
        <v>183</v>
      </c>
      <c r="C129" s="20" t="s">
        <v>10</v>
      </c>
      <c r="D129" s="31">
        <f>INDEX('ONS data MYE 5'!$O$6:$O$445, MATCH($B129,'ONS data MYE 5'!$B$6:$B$445,0))</f>
        <v>192487</v>
      </c>
      <c r="E129" s="31">
        <f>INDEX('ONS data MYE 5'!$P$6:$P$445, MATCH($B129,'ONS data MYE 5'!$B$6:$B$445,0))</f>
        <v>939</v>
      </c>
      <c r="F129" s="31">
        <f t="shared" si="2"/>
        <v>6.8448154792082629</v>
      </c>
      <c r="G129" s="31">
        <f t="shared" si="3"/>
        <v>46.851498944409045</v>
      </c>
      <c r="H129" s="31">
        <f>INDEX('Mapping waste'!$D$5:$M$352,MATCH($B129,'Mapping waste'!$B$5:$B$352,0),MATCH(H$3,'Mapping waste'!$D$4:$M$4,0))*$D129</f>
        <v>0</v>
      </c>
      <c r="I129" s="31">
        <f>INDEX('Mapping waste'!$D$5:$M$352,MATCH($B129,'Mapping waste'!$B$5:$B$352,0),MATCH(I$3,'Mapping waste'!$D$4:$M$4,0))*$D129</f>
        <v>192487</v>
      </c>
      <c r="J129" s="31">
        <f>INDEX('Mapping waste'!$D$5:$M$352,MATCH($B129,'Mapping waste'!$B$5:$B$352,0),MATCH(J$3,'Mapping waste'!$D$4:$M$4,0))*$D129</f>
        <v>0</v>
      </c>
      <c r="K129" s="31">
        <f>INDEX('Mapping waste'!$D$5:$M$352,MATCH($B129,'Mapping waste'!$B$5:$B$352,0),MATCH(K$3,'Mapping waste'!$D$4:$M$4,0))*$D129</f>
        <v>0</v>
      </c>
      <c r="L129" s="31">
        <f>INDEX('Mapping waste'!$D$5:$M$352,MATCH($B129,'Mapping waste'!$B$5:$B$352,0),MATCH(L$3,'Mapping waste'!$D$4:$M$4,0))*$D129</f>
        <v>0</v>
      </c>
      <c r="M129" s="31">
        <f>INDEX('Mapping waste'!$D$5:$M$352,MATCH($B129,'Mapping waste'!$B$5:$B$352,0),MATCH(M$3,'Mapping waste'!$D$4:$M$4,0))*$D129</f>
        <v>0</v>
      </c>
      <c r="N129" s="31">
        <f>INDEX('Mapping waste'!$D$5:$M$352,MATCH($B129,'Mapping waste'!$B$5:$B$352,0),MATCH(N$3,'Mapping waste'!$D$4:$M$4,0))*$D129</f>
        <v>0</v>
      </c>
      <c r="O129" s="31">
        <f>INDEX('Mapping waste'!$D$5:$M$352,MATCH($B129,'Mapping waste'!$B$5:$B$352,0),MATCH(O$3,'Mapping waste'!$D$4:$M$4,0))*$D129</f>
        <v>0</v>
      </c>
      <c r="P129" s="31">
        <f>INDEX('Mapping waste'!$D$5:$M$352,MATCH($B129,'Mapping waste'!$B$5:$B$352,0),MATCH(P$3,'Mapping waste'!$D$4:$M$4,0))*$D129</f>
        <v>0</v>
      </c>
      <c r="Q129" s="31">
        <f>INDEX('Mapping waste'!$D$5:$M$352,MATCH($B129,'Mapping waste'!$B$5:$B$352,0),MATCH(Q$3,'Mapping waste'!$D$4:$M$4,0))*$D129</f>
        <v>0</v>
      </c>
    </row>
    <row r="130" spans="1:17" x14ac:dyDescent="0.45">
      <c r="A130" s="20" t="s">
        <v>184</v>
      </c>
      <c r="B130" s="20" t="s">
        <v>185</v>
      </c>
      <c r="C130" s="20" t="s">
        <v>10</v>
      </c>
      <c r="D130" s="31">
        <f>INDEX('ONS data MYE 5'!$O$6:$O$445, MATCH($B130,'ONS data MYE 5'!$B$6:$B$445,0))</f>
        <v>105503</v>
      </c>
      <c r="E130" s="31">
        <f>INDEX('ONS data MYE 5'!$P$6:$P$445, MATCH($B130,'ONS data MYE 5'!$B$6:$B$445,0))</f>
        <v>534</v>
      </c>
      <c r="F130" s="31">
        <f t="shared" si="2"/>
        <v>6.280395838960195</v>
      </c>
      <c r="G130" s="31">
        <f t="shared" si="3"/>
        <v>39.44337189402853</v>
      </c>
      <c r="H130" s="31">
        <f>INDEX('Mapping waste'!$D$5:$M$352,MATCH($B130,'Mapping waste'!$B$5:$B$352,0),MATCH(H$3,'Mapping waste'!$D$4:$M$4,0))*$D130</f>
        <v>0</v>
      </c>
      <c r="I130" s="31">
        <f>INDEX('Mapping waste'!$D$5:$M$352,MATCH($B130,'Mapping waste'!$B$5:$B$352,0),MATCH(I$3,'Mapping waste'!$D$4:$M$4,0))*$D130</f>
        <v>105503</v>
      </c>
      <c r="J130" s="31">
        <f>INDEX('Mapping waste'!$D$5:$M$352,MATCH($B130,'Mapping waste'!$B$5:$B$352,0),MATCH(J$3,'Mapping waste'!$D$4:$M$4,0))*$D130</f>
        <v>0</v>
      </c>
      <c r="K130" s="31">
        <f>INDEX('Mapping waste'!$D$5:$M$352,MATCH($B130,'Mapping waste'!$B$5:$B$352,0),MATCH(K$3,'Mapping waste'!$D$4:$M$4,0))*$D130</f>
        <v>0</v>
      </c>
      <c r="L130" s="31">
        <f>INDEX('Mapping waste'!$D$5:$M$352,MATCH($B130,'Mapping waste'!$B$5:$B$352,0),MATCH(L$3,'Mapping waste'!$D$4:$M$4,0))*$D130</f>
        <v>0</v>
      </c>
      <c r="M130" s="31">
        <f>INDEX('Mapping waste'!$D$5:$M$352,MATCH($B130,'Mapping waste'!$B$5:$B$352,0),MATCH(M$3,'Mapping waste'!$D$4:$M$4,0))*$D130</f>
        <v>0</v>
      </c>
      <c r="N130" s="31">
        <f>INDEX('Mapping waste'!$D$5:$M$352,MATCH($B130,'Mapping waste'!$B$5:$B$352,0),MATCH(N$3,'Mapping waste'!$D$4:$M$4,0))*$D130</f>
        <v>0</v>
      </c>
      <c r="O130" s="31">
        <f>INDEX('Mapping waste'!$D$5:$M$352,MATCH($B130,'Mapping waste'!$B$5:$B$352,0),MATCH(O$3,'Mapping waste'!$D$4:$M$4,0))*$D130</f>
        <v>0</v>
      </c>
      <c r="P130" s="31">
        <f>INDEX('Mapping waste'!$D$5:$M$352,MATCH($B130,'Mapping waste'!$B$5:$B$352,0),MATCH(P$3,'Mapping waste'!$D$4:$M$4,0))*$D130</f>
        <v>0</v>
      </c>
      <c r="Q130" s="31">
        <f>INDEX('Mapping waste'!$D$5:$M$352,MATCH($B130,'Mapping waste'!$B$5:$B$352,0),MATCH(Q$3,'Mapping waste'!$D$4:$M$4,0))*$D130</f>
        <v>0</v>
      </c>
    </row>
    <row r="131" spans="1:17" x14ac:dyDescent="0.45">
      <c r="A131" s="20" t="s">
        <v>190</v>
      </c>
      <c r="B131" s="20" t="s">
        <v>191</v>
      </c>
      <c r="C131" s="20" t="s">
        <v>10</v>
      </c>
      <c r="D131" s="31">
        <f>INDEX('ONS data MYE 5'!$O$6:$O$445, MATCH($B131,'ONS data MYE 5'!$B$6:$B$445,0))</f>
        <v>514261</v>
      </c>
      <c r="E131" s="31">
        <f>INDEX('ONS data MYE 5'!$P$6:$P$445, MATCH($B131,'ONS data MYE 5'!$B$6:$B$445,0))</f>
        <v>231</v>
      </c>
      <c r="F131" s="31">
        <f t="shared" si="2"/>
        <v>5.4424177105217932</v>
      </c>
      <c r="G131" s="31">
        <f t="shared" si="3"/>
        <v>29.619910535801278</v>
      </c>
      <c r="H131" s="31">
        <f>INDEX('Mapping waste'!$D$5:$M$352,MATCH($B131,'Mapping waste'!$B$5:$B$352,0),MATCH(H$3,'Mapping waste'!$D$4:$M$4,0))*$D131</f>
        <v>0</v>
      </c>
      <c r="I131" s="31">
        <f>INDEX('Mapping waste'!$D$5:$M$352,MATCH($B131,'Mapping waste'!$B$5:$B$352,0),MATCH(I$3,'Mapping waste'!$D$4:$M$4,0))*$D131</f>
        <v>514261</v>
      </c>
      <c r="J131" s="31">
        <f>INDEX('Mapping waste'!$D$5:$M$352,MATCH($B131,'Mapping waste'!$B$5:$B$352,0),MATCH(J$3,'Mapping waste'!$D$4:$M$4,0))*$D131</f>
        <v>0</v>
      </c>
      <c r="K131" s="31">
        <f>INDEX('Mapping waste'!$D$5:$M$352,MATCH($B131,'Mapping waste'!$B$5:$B$352,0),MATCH(K$3,'Mapping waste'!$D$4:$M$4,0))*$D131</f>
        <v>0</v>
      </c>
      <c r="L131" s="31">
        <f>INDEX('Mapping waste'!$D$5:$M$352,MATCH($B131,'Mapping waste'!$B$5:$B$352,0),MATCH(L$3,'Mapping waste'!$D$4:$M$4,0))*$D131</f>
        <v>0</v>
      </c>
      <c r="M131" s="31">
        <f>INDEX('Mapping waste'!$D$5:$M$352,MATCH($B131,'Mapping waste'!$B$5:$B$352,0),MATCH(M$3,'Mapping waste'!$D$4:$M$4,0))*$D131</f>
        <v>0</v>
      </c>
      <c r="N131" s="31">
        <f>INDEX('Mapping waste'!$D$5:$M$352,MATCH($B131,'Mapping waste'!$B$5:$B$352,0),MATCH(N$3,'Mapping waste'!$D$4:$M$4,0))*$D131</f>
        <v>0</v>
      </c>
      <c r="O131" s="31">
        <f>INDEX('Mapping waste'!$D$5:$M$352,MATCH($B131,'Mapping waste'!$B$5:$B$352,0),MATCH(O$3,'Mapping waste'!$D$4:$M$4,0))*$D131</f>
        <v>0</v>
      </c>
      <c r="P131" s="31">
        <f>INDEX('Mapping waste'!$D$5:$M$352,MATCH($B131,'Mapping waste'!$B$5:$B$352,0),MATCH(P$3,'Mapping waste'!$D$4:$M$4,0))*$D131</f>
        <v>0</v>
      </c>
      <c r="Q131" s="31">
        <f>INDEX('Mapping waste'!$D$5:$M$352,MATCH($B131,'Mapping waste'!$B$5:$B$352,0),MATCH(Q$3,'Mapping waste'!$D$4:$M$4,0))*$D131</f>
        <v>0</v>
      </c>
    </row>
    <row r="132" spans="1:17" x14ac:dyDescent="0.45">
      <c r="A132" s="20" t="s">
        <v>212</v>
      </c>
      <c r="B132" s="20" t="s">
        <v>213</v>
      </c>
      <c r="C132" s="20" t="s">
        <v>10</v>
      </c>
      <c r="D132" s="31">
        <f>INDEX('ONS data MYE 5'!$O$6:$O$445, MATCH($B132,'ONS data MYE 5'!$B$6:$B$445,0))</f>
        <v>281893</v>
      </c>
      <c r="E132" s="31">
        <f>INDEX('ONS data MYE 5'!$P$6:$P$445, MATCH($B132,'ONS data MYE 5'!$B$6:$B$445,0))</f>
        <v>2485</v>
      </c>
      <c r="F132" s="31">
        <f t="shared" si="2"/>
        <v>7.8180279385307294</v>
      </c>
      <c r="G132" s="31">
        <f t="shared" si="3"/>
        <v>61.121560847647046</v>
      </c>
      <c r="H132" s="31">
        <f>INDEX('Mapping waste'!$D$5:$M$352,MATCH($B132,'Mapping waste'!$B$5:$B$352,0),MATCH(H$3,'Mapping waste'!$D$4:$M$4,0))*$D132</f>
        <v>0</v>
      </c>
      <c r="I132" s="31">
        <f>INDEX('Mapping waste'!$D$5:$M$352,MATCH($B132,'Mapping waste'!$B$5:$B$352,0),MATCH(I$3,'Mapping waste'!$D$4:$M$4,0))*$D132</f>
        <v>281893</v>
      </c>
      <c r="J132" s="31">
        <f>INDEX('Mapping waste'!$D$5:$M$352,MATCH($B132,'Mapping waste'!$B$5:$B$352,0),MATCH(J$3,'Mapping waste'!$D$4:$M$4,0))*$D132</f>
        <v>0</v>
      </c>
      <c r="K132" s="31">
        <f>INDEX('Mapping waste'!$D$5:$M$352,MATCH($B132,'Mapping waste'!$B$5:$B$352,0),MATCH(K$3,'Mapping waste'!$D$4:$M$4,0))*$D132</f>
        <v>0</v>
      </c>
      <c r="L132" s="31">
        <f>INDEX('Mapping waste'!$D$5:$M$352,MATCH($B132,'Mapping waste'!$B$5:$B$352,0),MATCH(L$3,'Mapping waste'!$D$4:$M$4,0))*$D132</f>
        <v>0</v>
      </c>
      <c r="M132" s="31">
        <f>INDEX('Mapping waste'!$D$5:$M$352,MATCH($B132,'Mapping waste'!$B$5:$B$352,0),MATCH(M$3,'Mapping waste'!$D$4:$M$4,0))*$D132</f>
        <v>0</v>
      </c>
      <c r="N132" s="31">
        <f>INDEX('Mapping waste'!$D$5:$M$352,MATCH($B132,'Mapping waste'!$B$5:$B$352,0),MATCH(N$3,'Mapping waste'!$D$4:$M$4,0))*$D132</f>
        <v>0</v>
      </c>
      <c r="O132" s="31">
        <f>INDEX('Mapping waste'!$D$5:$M$352,MATCH($B132,'Mapping waste'!$B$5:$B$352,0),MATCH(O$3,'Mapping waste'!$D$4:$M$4,0))*$D132</f>
        <v>0</v>
      </c>
      <c r="P132" s="31">
        <f>INDEX('Mapping waste'!$D$5:$M$352,MATCH($B132,'Mapping waste'!$B$5:$B$352,0),MATCH(P$3,'Mapping waste'!$D$4:$M$4,0))*$D132</f>
        <v>0</v>
      </c>
      <c r="Q132" s="31">
        <f>INDEX('Mapping waste'!$D$5:$M$352,MATCH($B132,'Mapping waste'!$B$5:$B$352,0),MATCH(Q$3,'Mapping waste'!$D$4:$M$4,0))*$D132</f>
        <v>0</v>
      </c>
    </row>
    <row r="133" spans="1:17" x14ac:dyDescent="0.45">
      <c r="A133" s="20" t="s">
        <v>214</v>
      </c>
      <c r="B133" s="20" t="s">
        <v>215</v>
      </c>
      <c r="C133" s="20" t="s">
        <v>10</v>
      </c>
      <c r="D133" s="31">
        <f>INDEX('ONS data MYE 5'!$O$6:$O$445, MATCH($B133,'ONS data MYE 5'!$B$6:$B$445,0))</f>
        <v>201444</v>
      </c>
      <c r="E133" s="31">
        <f>INDEX('ONS data MYE 5'!$P$6:$P$445, MATCH($B133,'ONS data MYE 5'!$B$6:$B$445,0))</f>
        <v>2447</v>
      </c>
      <c r="F133" s="31">
        <f t="shared" si="2"/>
        <v>7.8026180634426714</v>
      </c>
      <c r="G133" s="31">
        <f t="shared" si="3"/>
        <v>60.880848643961862</v>
      </c>
      <c r="H133" s="31">
        <f>INDEX('Mapping waste'!$D$5:$M$352,MATCH($B133,'Mapping waste'!$B$5:$B$352,0),MATCH(H$3,'Mapping waste'!$D$4:$M$4,0))*$D133</f>
        <v>0</v>
      </c>
      <c r="I133" s="31">
        <f>INDEX('Mapping waste'!$D$5:$M$352,MATCH($B133,'Mapping waste'!$B$5:$B$352,0),MATCH(I$3,'Mapping waste'!$D$4:$M$4,0))*$D133</f>
        <v>201444</v>
      </c>
      <c r="J133" s="31">
        <f>INDEX('Mapping waste'!$D$5:$M$352,MATCH($B133,'Mapping waste'!$B$5:$B$352,0),MATCH(J$3,'Mapping waste'!$D$4:$M$4,0))*$D133</f>
        <v>0</v>
      </c>
      <c r="K133" s="31">
        <f>INDEX('Mapping waste'!$D$5:$M$352,MATCH($B133,'Mapping waste'!$B$5:$B$352,0),MATCH(K$3,'Mapping waste'!$D$4:$M$4,0))*$D133</f>
        <v>0</v>
      </c>
      <c r="L133" s="31">
        <f>INDEX('Mapping waste'!$D$5:$M$352,MATCH($B133,'Mapping waste'!$B$5:$B$352,0),MATCH(L$3,'Mapping waste'!$D$4:$M$4,0))*$D133</f>
        <v>0</v>
      </c>
      <c r="M133" s="31">
        <f>INDEX('Mapping waste'!$D$5:$M$352,MATCH($B133,'Mapping waste'!$B$5:$B$352,0),MATCH(M$3,'Mapping waste'!$D$4:$M$4,0))*$D133</f>
        <v>0</v>
      </c>
      <c r="N133" s="31">
        <f>INDEX('Mapping waste'!$D$5:$M$352,MATCH($B133,'Mapping waste'!$B$5:$B$352,0),MATCH(N$3,'Mapping waste'!$D$4:$M$4,0))*$D133</f>
        <v>0</v>
      </c>
      <c r="O133" s="31">
        <f>INDEX('Mapping waste'!$D$5:$M$352,MATCH($B133,'Mapping waste'!$B$5:$B$352,0),MATCH(O$3,'Mapping waste'!$D$4:$M$4,0))*$D133</f>
        <v>0</v>
      </c>
      <c r="P133" s="31">
        <f>INDEX('Mapping waste'!$D$5:$M$352,MATCH($B133,'Mapping waste'!$B$5:$B$352,0),MATCH(P$3,'Mapping waste'!$D$4:$M$4,0))*$D133</f>
        <v>0</v>
      </c>
      <c r="Q133" s="31">
        <f>INDEX('Mapping waste'!$D$5:$M$352,MATCH($B133,'Mapping waste'!$B$5:$B$352,0),MATCH(Q$3,'Mapping waste'!$D$4:$M$4,0))*$D133</f>
        <v>0</v>
      </c>
    </row>
    <row r="134" spans="1:17" x14ac:dyDescent="0.45">
      <c r="A134" s="20" t="s">
        <v>216</v>
      </c>
      <c r="B134" s="20" t="s">
        <v>217</v>
      </c>
      <c r="C134" s="20" t="s">
        <v>10</v>
      </c>
      <c r="D134" s="31">
        <f>INDEX('ONS data MYE 5'!$O$6:$O$445, MATCH($B134,'ONS data MYE 5'!$B$6:$B$445,0))</f>
        <v>148311</v>
      </c>
      <c r="E134" s="31">
        <f>INDEX('ONS data MYE 5'!$P$6:$P$445, MATCH($B134,'ONS data MYE 5'!$B$6:$B$445,0))</f>
        <v>2303</v>
      </c>
      <c r="F134" s="31">
        <f t="shared" ref="F134:F197" si="4">LN(E134)</f>
        <v>7.7419678998206853</v>
      </c>
      <c r="G134" s="31">
        <f t="shared" ref="G134:G197" si="5">F134*F134</f>
        <v>59.938066961853913</v>
      </c>
      <c r="H134" s="31">
        <f>INDEX('Mapping waste'!$D$5:$M$352,MATCH($B134,'Mapping waste'!$B$5:$B$352,0),MATCH(H$3,'Mapping waste'!$D$4:$M$4,0))*$D134</f>
        <v>0</v>
      </c>
      <c r="I134" s="31">
        <f>INDEX('Mapping waste'!$D$5:$M$352,MATCH($B134,'Mapping waste'!$B$5:$B$352,0),MATCH(I$3,'Mapping waste'!$D$4:$M$4,0))*$D134</f>
        <v>148311</v>
      </c>
      <c r="J134" s="31">
        <f>INDEX('Mapping waste'!$D$5:$M$352,MATCH($B134,'Mapping waste'!$B$5:$B$352,0),MATCH(J$3,'Mapping waste'!$D$4:$M$4,0))*$D134</f>
        <v>0</v>
      </c>
      <c r="K134" s="31">
        <f>INDEX('Mapping waste'!$D$5:$M$352,MATCH($B134,'Mapping waste'!$B$5:$B$352,0),MATCH(K$3,'Mapping waste'!$D$4:$M$4,0))*$D134</f>
        <v>0</v>
      </c>
      <c r="L134" s="31">
        <f>INDEX('Mapping waste'!$D$5:$M$352,MATCH($B134,'Mapping waste'!$B$5:$B$352,0),MATCH(L$3,'Mapping waste'!$D$4:$M$4,0))*$D134</f>
        <v>0</v>
      </c>
      <c r="M134" s="31">
        <f>INDEX('Mapping waste'!$D$5:$M$352,MATCH($B134,'Mapping waste'!$B$5:$B$352,0),MATCH(M$3,'Mapping waste'!$D$4:$M$4,0))*$D134</f>
        <v>0</v>
      </c>
      <c r="N134" s="31">
        <f>INDEX('Mapping waste'!$D$5:$M$352,MATCH($B134,'Mapping waste'!$B$5:$B$352,0),MATCH(N$3,'Mapping waste'!$D$4:$M$4,0))*$D134</f>
        <v>0</v>
      </c>
      <c r="O134" s="31">
        <f>INDEX('Mapping waste'!$D$5:$M$352,MATCH($B134,'Mapping waste'!$B$5:$B$352,0),MATCH(O$3,'Mapping waste'!$D$4:$M$4,0))*$D134</f>
        <v>0</v>
      </c>
      <c r="P134" s="31">
        <f>INDEX('Mapping waste'!$D$5:$M$352,MATCH($B134,'Mapping waste'!$B$5:$B$352,0),MATCH(P$3,'Mapping waste'!$D$4:$M$4,0))*$D134</f>
        <v>0</v>
      </c>
      <c r="Q134" s="31">
        <f>INDEX('Mapping waste'!$D$5:$M$352,MATCH($B134,'Mapping waste'!$B$5:$B$352,0),MATCH(Q$3,'Mapping waste'!$D$4:$M$4,0))*$D134</f>
        <v>0</v>
      </c>
    </row>
    <row r="135" spans="1:17" x14ac:dyDescent="0.45">
      <c r="A135" s="20" t="s">
        <v>218</v>
      </c>
      <c r="B135" s="20" t="s">
        <v>219</v>
      </c>
      <c r="C135" s="20" t="s">
        <v>10</v>
      </c>
      <c r="D135" s="31">
        <f>INDEX('ONS data MYE 5'!$O$6:$O$445, MATCH($B135,'ONS data MYE 5'!$B$6:$B$445,0))</f>
        <v>275764</v>
      </c>
      <c r="E135" s="31">
        <f>INDEX('ONS data MYE 5'!$P$6:$P$445, MATCH($B135,'ONS data MYE 5'!$B$6:$B$445,0))</f>
        <v>2006</v>
      </c>
      <c r="F135" s="31">
        <f t="shared" si="4"/>
        <v>7.6038979685218813</v>
      </c>
      <c r="G135" s="31">
        <f t="shared" si="5"/>
        <v>57.819264315691193</v>
      </c>
      <c r="H135" s="31">
        <f>INDEX('Mapping waste'!$D$5:$M$352,MATCH($B135,'Mapping waste'!$B$5:$B$352,0),MATCH(H$3,'Mapping waste'!$D$4:$M$4,0))*$D135</f>
        <v>0</v>
      </c>
      <c r="I135" s="31">
        <f>INDEX('Mapping waste'!$D$5:$M$352,MATCH($B135,'Mapping waste'!$B$5:$B$352,0),MATCH(I$3,'Mapping waste'!$D$4:$M$4,0))*$D135</f>
        <v>275764</v>
      </c>
      <c r="J135" s="31">
        <f>INDEX('Mapping waste'!$D$5:$M$352,MATCH($B135,'Mapping waste'!$B$5:$B$352,0),MATCH(J$3,'Mapping waste'!$D$4:$M$4,0))*$D135</f>
        <v>0</v>
      </c>
      <c r="K135" s="31">
        <f>INDEX('Mapping waste'!$D$5:$M$352,MATCH($B135,'Mapping waste'!$B$5:$B$352,0),MATCH(K$3,'Mapping waste'!$D$4:$M$4,0))*$D135</f>
        <v>0</v>
      </c>
      <c r="L135" s="31">
        <f>INDEX('Mapping waste'!$D$5:$M$352,MATCH($B135,'Mapping waste'!$B$5:$B$352,0),MATCH(L$3,'Mapping waste'!$D$4:$M$4,0))*$D135</f>
        <v>0</v>
      </c>
      <c r="M135" s="31">
        <f>INDEX('Mapping waste'!$D$5:$M$352,MATCH($B135,'Mapping waste'!$B$5:$B$352,0),MATCH(M$3,'Mapping waste'!$D$4:$M$4,0))*$D135</f>
        <v>0</v>
      </c>
      <c r="N135" s="31">
        <f>INDEX('Mapping waste'!$D$5:$M$352,MATCH($B135,'Mapping waste'!$B$5:$B$352,0),MATCH(N$3,'Mapping waste'!$D$4:$M$4,0))*$D135</f>
        <v>0</v>
      </c>
      <c r="O135" s="31">
        <f>INDEX('Mapping waste'!$D$5:$M$352,MATCH($B135,'Mapping waste'!$B$5:$B$352,0),MATCH(O$3,'Mapping waste'!$D$4:$M$4,0))*$D135</f>
        <v>0</v>
      </c>
      <c r="P135" s="31">
        <f>INDEX('Mapping waste'!$D$5:$M$352,MATCH($B135,'Mapping waste'!$B$5:$B$352,0),MATCH(P$3,'Mapping waste'!$D$4:$M$4,0))*$D135</f>
        <v>0</v>
      </c>
      <c r="Q135" s="31">
        <f>INDEX('Mapping waste'!$D$5:$M$352,MATCH($B135,'Mapping waste'!$B$5:$B$352,0),MATCH(Q$3,'Mapping waste'!$D$4:$M$4,0))*$D135</f>
        <v>0</v>
      </c>
    </row>
    <row r="136" spans="1:17" x14ac:dyDescent="0.45">
      <c r="A136" s="20" t="s">
        <v>172</v>
      </c>
      <c r="B136" s="20" t="s">
        <v>173</v>
      </c>
      <c r="C136" s="20" t="s">
        <v>174</v>
      </c>
      <c r="D136" s="31">
        <f>INDEX('ONS data MYE 5'!$O$6:$O$445, MATCH($B136,'ONS data MYE 5'!$B$6:$B$445,0))</f>
        <v>330224</v>
      </c>
      <c r="E136" s="31">
        <f>INDEX('ONS data MYE 5'!$P$6:$P$445, MATCH($B136,'ONS data MYE 5'!$B$6:$B$445,0))</f>
        <v>360</v>
      </c>
      <c r="F136" s="31">
        <f t="shared" si="4"/>
        <v>5.8861040314501558</v>
      </c>
      <c r="G136" s="31">
        <f t="shared" si="5"/>
        <v>34.646220669053776</v>
      </c>
      <c r="H136" s="31">
        <f>INDEX('Mapping waste'!$D$5:$M$352,MATCH($B136,'Mapping waste'!$B$5:$B$352,0),MATCH(H$3,'Mapping waste'!$D$4:$M$4,0))*$D136</f>
        <v>0</v>
      </c>
      <c r="I136" s="31">
        <f>INDEX('Mapping waste'!$D$5:$M$352,MATCH($B136,'Mapping waste'!$B$5:$B$352,0),MATCH(I$3,'Mapping waste'!$D$4:$M$4,0))*$D136</f>
        <v>0</v>
      </c>
      <c r="J136" s="31">
        <f>INDEX('Mapping waste'!$D$5:$M$352,MATCH($B136,'Mapping waste'!$B$5:$B$352,0),MATCH(J$3,'Mapping waste'!$D$4:$M$4,0))*$D136</f>
        <v>224552.32000000001</v>
      </c>
      <c r="K136" s="31">
        <f>INDEX('Mapping waste'!$D$5:$M$352,MATCH($B136,'Mapping waste'!$B$5:$B$352,0),MATCH(K$3,'Mapping waste'!$D$4:$M$4,0))*$D136</f>
        <v>0</v>
      </c>
      <c r="L136" s="31">
        <f>INDEX('Mapping waste'!$D$5:$M$352,MATCH($B136,'Mapping waste'!$B$5:$B$352,0),MATCH(L$3,'Mapping waste'!$D$4:$M$4,0))*$D136</f>
        <v>0</v>
      </c>
      <c r="M136" s="31">
        <f>INDEX('Mapping waste'!$D$5:$M$352,MATCH($B136,'Mapping waste'!$B$5:$B$352,0),MATCH(M$3,'Mapping waste'!$D$4:$M$4,0))*$D136</f>
        <v>0</v>
      </c>
      <c r="N136" s="31">
        <f>INDEX('Mapping waste'!$D$5:$M$352,MATCH($B136,'Mapping waste'!$B$5:$B$352,0),MATCH(N$3,'Mapping waste'!$D$4:$M$4,0))*$D136</f>
        <v>0</v>
      </c>
      <c r="O136" s="31">
        <f>INDEX('Mapping waste'!$D$5:$M$352,MATCH($B136,'Mapping waste'!$B$5:$B$352,0),MATCH(O$3,'Mapping waste'!$D$4:$M$4,0))*$D136</f>
        <v>105671.68000000001</v>
      </c>
      <c r="P136" s="31">
        <f>INDEX('Mapping waste'!$D$5:$M$352,MATCH($B136,'Mapping waste'!$B$5:$B$352,0),MATCH(P$3,'Mapping waste'!$D$4:$M$4,0))*$D136</f>
        <v>0</v>
      </c>
      <c r="Q136" s="31">
        <f>INDEX('Mapping waste'!$D$5:$M$352,MATCH($B136,'Mapping waste'!$B$5:$B$352,0),MATCH(Q$3,'Mapping waste'!$D$4:$M$4,0))*$D136</f>
        <v>0</v>
      </c>
    </row>
    <row r="137" spans="1:17" x14ac:dyDescent="0.45">
      <c r="A137" s="20" t="s">
        <v>527</v>
      </c>
      <c r="B137" s="20" t="s">
        <v>528</v>
      </c>
      <c r="C137" s="20" t="s">
        <v>174</v>
      </c>
      <c r="D137" s="31">
        <f>INDEX('ONS data MYE 5'!$O$6:$O$445, MATCH($B137,'ONS data MYE 5'!$B$6:$B$445,0))</f>
        <v>125781</v>
      </c>
      <c r="E137" s="31">
        <f>INDEX('ONS data MYE 5'!$P$6:$P$445, MATCH($B137,'ONS data MYE 5'!$B$6:$B$445,0))</f>
        <v>1590</v>
      </c>
      <c r="F137" s="31">
        <f t="shared" si="4"/>
        <v>7.3714892952142774</v>
      </c>
      <c r="G137" s="31">
        <f t="shared" si="5"/>
        <v>54.338854429458685</v>
      </c>
      <c r="H137" s="31">
        <f>INDEX('Mapping waste'!$D$5:$M$352,MATCH($B137,'Mapping waste'!$B$5:$B$352,0),MATCH(H$3,'Mapping waste'!$D$4:$M$4,0))*$D137</f>
        <v>0</v>
      </c>
      <c r="I137" s="31">
        <f>INDEX('Mapping waste'!$D$5:$M$352,MATCH($B137,'Mapping waste'!$B$5:$B$352,0),MATCH(I$3,'Mapping waste'!$D$4:$M$4,0))*$D137</f>
        <v>0</v>
      </c>
      <c r="J137" s="31">
        <f>INDEX('Mapping waste'!$D$5:$M$352,MATCH($B137,'Mapping waste'!$B$5:$B$352,0),MATCH(J$3,'Mapping waste'!$D$4:$M$4,0))*$D137</f>
        <v>125781</v>
      </c>
      <c r="K137" s="31">
        <f>INDEX('Mapping waste'!$D$5:$M$352,MATCH($B137,'Mapping waste'!$B$5:$B$352,0),MATCH(K$3,'Mapping waste'!$D$4:$M$4,0))*$D137</f>
        <v>0</v>
      </c>
      <c r="L137" s="31">
        <f>INDEX('Mapping waste'!$D$5:$M$352,MATCH($B137,'Mapping waste'!$B$5:$B$352,0),MATCH(L$3,'Mapping waste'!$D$4:$M$4,0))*$D137</f>
        <v>0</v>
      </c>
      <c r="M137" s="31">
        <f>INDEX('Mapping waste'!$D$5:$M$352,MATCH($B137,'Mapping waste'!$B$5:$B$352,0),MATCH(M$3,'Mapping waste'!$D$4:$M$4,0))*$D137</f>
        <v>0</v>
      </c>
      <c r="N137" s="31">
        <f>INDEX('Mapping waste'!$D$5:$M$352,MATCH($B137,'Mapping waste'!$B$5:$B$352,0),MATCH(N$3,'Mapping waste'!$D$4:$M$4,0))*$D137</f>
        <v>0</v>
      </c>
      <c r="O137" s="31">
        <f>INDEX('Mapping waste'!$D$5:$M$352,MATCH($B137,'Mapping waste'!$B$5:$B$352,0),MATCH(O$3,'Mapping waste'!$D$4:$M$4,0))*$D137</f>
        <v>0</v>
      </c>
      <c r="P137" s="31">
        <f>INDEX('Mapping waste'!$D$5:$M$352,MATCH($B137,'Mapping waste'!$B$5:$B$352,0),MATCH(P$3,'Mapping waste'!$D$4:$M$4,0))*$D137</f>
        <v>0</v>
      </c>
      <c r="Q137" s="31">
        <f>INDEX('Mapping waste'!$D$5:$M$352,MATCH($B137,'Mapping waste'!$B$5:$B$352,0),MATCH(Q$3,'Mapping waste'!$D$4:$M$4,0))*$D137</f>
        <v>0</v>
      </c>
    </row>
    <row r="138" spans="1:17" x14ac:dyDescent="0.45">
      <c r="A138" s="20" t="s">
        <v>529</v>
      </c>
      <c r="B138" s="20" t="s">
        <v>530</v>
      </c>
      <c r="C138" s="20" t="s">
        <v>174</v>
      </c>
      <c r="D138" s="31">
        <f>INDEX('ONS data MYE 5'!$O$6:$O$445, MATCH($B138,'ONS data MYE 5'!$B$6:$B$445,0))</f>
        <v>203795</v>
      </c>
      <c r="E138" s="31">
        <f>INDEX('ONS data MYE 5'!$P$6:$P$445, MATCH($B138,'ONS data MYE 5'!$B$6:$B$445,0))</f>
        <v>1128</v>
      </c>
      <c r="F138" s="31">
        <f t="shared" si="4"/>
        <v>7.0282014320580046</v>
      </c>
      <c r="G138" s="31">
        <f t="shared" si="5"/>
        <v>49.395615369582188</v>
      </c>
      <c r="H138" s="31">
        <f>INDEX('Mapping waste'!$D$5:$M$352,MATCH($B138,'Mapping waste'!$B$5:$B$352,0),MATCH(H$3,'Mapping waste'!$D$4:$M$4,0))*$D138</f>
        <v>0</v>
      </c>
      <c r="I138" s="31">
        <f>INDEX('Mapping waste'!$D$5:$M$352,MATCH($B138,'Mapping waste'!$B$5:$B$352,0),MATCH(I$3,'Mapping waste'!$D$4:$M$4,0))*$D138</f>
        <v>0</v>
      </c>
      <c r="J138" s="31">
        <f>INDEX('Mapping waste'!$D$5:$M$352,MATCH($B138,'Mapping waste'!$B$5:$B$352,0),MATCH(J$3,'Mapping waste'!$D$4:$M$4,0))*$D138</f>
        <v>203795</v>
      </c>
      <c r="K138" s="31">
        <f>INDEX('Mapping waste'!$D$5:$M$352,MATCH($B138,'Mapping waste'!$B$5:$B$352,0),MATCH(K$3,'Mapping waste'!$D$4:$M$4,0))*$D138</f>
        <v>0</v>
      </c>
      <c r="L138" s="31">
        <f>INDEX('Mapping waste'!$D$5:$M$352,MATCH($B138,'Mapping waste'!$B$5:$B$352,0),MATCH(L$3,'Mapping waste'!$D$4:$M$4,0))*$D138</f>
        <v>0</v>
      </c>
      <c r="M138" s="31">
        <f>INDEX('Mapping waste'!$D$5:$M$352,MATCH($B138,'Mapping waste'!$B$5:$B$352,0),MATCH(M$3,'Mapping waste'!$D$4:$M$4,0))*$D138</f>
        <v>0</v>
      </c>
      <c r="N138" s="31">
        <f>INDEX('Mapping waste'!$D$5:$M$352,MATCH($B138,'Mapping waste'!$B$5:$B$352,0),MATCH(N$3,'Mapping waste'!$D$4:$M$4,0))*$D138</f>
        <v>0</v>
      </c>
      <c r="O138" s="31">
        <f>INDEX('Mapping waste'!$D$5:$M$352,MATCH($B138,'Mapping waste'!$B$5:$B$352,0),MATCH(O$3,'Mapping waste'!$D$4:$M$4,0))*$D138</f>
        <v>0</v>
      </c>
      <c r="P138" s="31">
        <f>INDEX('Mapping waste'!$D$5:$M$352,MATCH($B138,'Mapping waste'!$B$5:$B$352,0),MATCH(P$3,'Mapping waste'!$D$4:$M$4,0))*$D138</f>
        <v>0</v>
      </c>
      <c r="Q138" s="31">
        <f>INDEX('Mapping waste'!$D$5:$M$352,MATCH($B138,'Mapping waste'!$B$5:$B$352,0),MATCH(Q$3,'Mapping waste'!$D$4:$M$4,0))*$D138</f>
        <v>0</v>
      </c>
    </row>
    <row r="139" spans="1:17" x14ac:dyDescent="0.45">
      <c r="A139" s="20" t="s">
        <v>531</v>
      </c>
      <c r="B139" s="20" t="s">
        <v>532</v>
      </c>
      <c r="C139" s="20" t="s">
        <v>174</v>
      </c>
      <c r="D139" s="31">
        <f>INDEX('ONS data MYE 5'!$O$6:$O$445, MATCH($B139,'ONS data MYE 5'!$B$6:$B$445,0))</f>
        <v>147854</v>
      </c>
      <c r="E139" s="31">
        <f>INDEX('ONS data MYE 5'!$P$6:$P$445, MATCH($B139,'ONS data MYE 5'!$B$6:$B$445,0))</f>
        <v>1079</v>
      </c>
      <c r="F139" s="31">
        <f t="shared" si="4"/>
        <v>6.9837899652581346</v>
      </c>
      <c r="G139" s="31">
        <f t="shared" si="5"/>
        <v>48.773322278840219</v>
      </c>
      <c r="H139" s="31">
        <f>INDEX('Mapping waste'!$D$5:$M$352,MATCH($B139,'Mapping waste'!$B$5:$B$352,0),MATCH(H$3,'Mapping waste'!$D$4:$M$4,0))*$D139</f>
        <v>0</v>
      </c>
      <c r="I139" s="31">
        <f>INDEX('Mapping waste'!$D$5:$M$352,MATCH($B139,'Mapping waste'!$B$5:$B$352,0),MATCH(I$3,'Mapping waste'!$D$4:$M$4,0))*$D139</f>
        <v>0</v>
      </c>
      <c r="J139" s="31">
        <f>INDEX('Mapping waste'!$D$5:$M$352,MATCH($B139,'Mapping waste'!$B$5:$B$352,0),MATCH(J$3,'Mapping waste'!$D$4:$M$4,0))*$D139</f>
        <v>147854</v>
      </c>
      <c r="K139" s="31">
        <f>INDEX('Mapping waste'!$D$5:$M$352,MATCH($B139,'Mapping waste'!$B$5:$B$352,0),MATCH(K$3,'Mapping waste'!$D$4:$M$4,0))*$D139</f>
        <v>0</v>
      </c>
      <c r="L139" s="31">
        <f>INDEX('Mapping waste'!$D$5:$M$352,MATCH($B139,'Mapping waste'!$B$5:$B$352,0),MATCH(L$3,'Mapping waste'!$D$4:$M$4,0))*$D139</f>
        <v>0</v>
      </c>
      <c r="M139" s="31">
        <f>INDEX('Mapping waste'!$D$5:$M$352,MATCH($B139,'Mapping waste'!$B$5:$B$352,0),MATCH(M$3,'Mapping waste'!$D$4:$M$4,0))*$D139</f>
        <v>0</v>
      </c>
      <c r="N139" s="31">
        <f>INDEX('Mapping waste'!$D$5:$M$352,MATCH($B139,'Mapping waste'!$B$5:$B$352,0),MATCH(N$3,'Mapping waste'!$D$4:$M$4,0))*$D139</f>
        <v>0</v>
      </c>
      <c r="O139" s="31">
        <f>INDEX('Mapping waste'!$D$5:$M$352,MATCH($B139,'Mapping waste'!$B$5:$B$352,0),MATCH(O$3,'Mapping waste'!$D$4:$M$4,0))*$D139</f>
        <v>0</v>
      </c>
      <c r="P139" s="31">
        <f>INDEX('Mapping waste'!$D$5:$M$352,MATCH($B139,'Mapping waste'!$B$5:$B$352,0),MATCH(P$3,'Mapping waste'!$D$4:$M$4,0))*$D139</f>
        <v>0</v>
      </c>
      <c r="Q139" s="31">
        <f>INDEX('Mapping waste'!$D$5:$M$352,MATCH($B139,'Mapping waste'!$B$5:$B$352,0),MATCH(Q$3,'Mapping waste'!$D$4:$M$4,0))*$D139</f>
        <v>0</v>
      </c>
    </row>
    <row r="140" spans="1:17" x14ac:dyDescent="0.45">
      <c r="A140" s="20" t="s">
        <v>533</v>
      </c>
      <c r="B140" s="20" t="s">
        <v>534</v>
      </c>
      <c r="C140" s="20" t="s">
        <v>174</v>
      </c>
      <c r="D140" s="31">
        <f>INDEX('ONS data MYE 5'!$O$6:$O$445, MATCH($B140,'ONS data MYE 5'!$B$6:$B$445,0))</f>
        <v>142037</v>
      </c>
      <c r="E140" s="31">
        <f>INDEX('ONS data MYE 5'!$P$6:$P$445, MATCH($B140,'ONS data MYE 5'!$B$6:$B$445,0))</f>
        <v>4075</v>
      </c>
      <c r="F140" s="31">
        <f t="shared" si="4"/>
        <v>8.3126260256749624</v>
      </c>
      <c r="G140" s="31">
        <f t="shared" si="5"/>
        <v>69.099751442728717</v>
      </c>
      <c r="H140" s="31">
        <f>INDEX('Mapping waste'!$D$5:$M$352,MATCH($B140,'Mapping waste'!$B$5:$B$352,0),MATCH(H$3,'Mapping waste'!$D$4:$M$4,0))*$D140</f>
        <v>0</v>
      </c>
      <c r="I140" s="31">
        <f>INDEX('Mapping waste'!$D$5:$M$352,MATCH($B140,'Mapping waste'!$B$5:$B$352,0),MATCH(I$3,'Mapping waste'!$D$4:$M$4,0))*$D140</f>
        <v>0</v>
      </c>
      <c r="J140" s="31">
        <f>INDEX('Mapping waste'!$D$5:$M$352,MATCH($B140,'Mapping waste'!$B$5:$B$352,0),MATCH(J$3,'Mapping waste'!$D$4:$M$4,0))*$D140</f>
        <v>142037</v>
      </c>
      <c r="K140" s="31">
        <f>INDEX('Mapping waste'!$D$5:$M$352,MATCH($B140,'Mapping waste'!$B$5:$B$352,0),MATCH(K$3,'Mapping waste'!$D$4:$M$4,0))*$D140</f>
        <v>0</v>
      </c>
      <c r="L140" s="31">
        <f>INDEX('Mapping waste'!$D$5:$M$352,MATCH($B140,'Mapping waste'!$B$5:$B$352,0),MATCH(L$3,'Mapping waste'!$D$4:$M$4,0))*$D140</f>
        <v>0</v>
      </c>
      <c r="M140" s="31">
        <f>INDEX('Mapping waste'!$D$5:$M$352,MATCH($B140,'Mapping waste'!$B$5:$B$352,0),MATCH(M$3,'Mapping waste'!$D$4:$M$4,0))*$D140</f>
        <v>0</v>
      </c>
      <c r="N140" s="31">
        <f>INDEX('Mapping waste'!$D$5:$M$352,MATCH($B140,'Mapping waste'!$B$5:$B$352,0),MATCH(N$3,'Mapping waste'!$D$4:$M$4,0))*$D140</f>
        <v>0</v>
      </c>
      <c r="O140" s="31">
        <f>INDEX('Mapping waste'!$D$5:$M$352,MATCH($B140,'Mapping waste'!$B$5:$B$352,0),MATCH(O$3,'Mapping waste'!$D$4:$M$4,0))*$D140</f>
        <v>0</v>
      </c>
      <c r="P140" s="31">
        <f>INDEX('Mapping waste'!$D$5:$M$352,MATCH($B140,'Mapping waste'!$B$5:$B$352,0),MATCH(P$3,'Mapping waste'!$D$4:$M$4,0))*$D140</f>
        <v>0</v>
      </c>
      <c r="Q140" s="31">
        <f>INDEX('Mapping waste'!$D$5:$M$352,MATCH($B140,'Mapping waste'!$B$5:$B$352,0),MATCH(Q$3,'Mapping waste'!$D$4:$M$4,0))*$D140</f>
        <v>0</v>
      </c>
    </row>
    <row r="141" spans="1:17" x14ac:dyDescent="0.45">
      <c r="A141" s="20" t="s">
        <v>535</v>
      </c>
      <c r="B141" s="20" t="s">
        <v>536</v>
      </c>
      <c r="C141" s="20" t="s">
        <v>174</v>
      </c>
      <c r="D141" s="31">
        <f>INDEX('ONS data MYE 5'!$O$6:$O$445, MATCH($B141,'ONS data MYE 5'!$B$6:$B$445,0))</f>
        <v>372383</v>
      </c>
      <c r="E141" s="31">
        <f>INDEX('ONS data MYE 5'!$P$6:$P$445, MATCH($B141,'ONS data MYE 5'!$B$6:$B$445,0))</f>
        <v>319</v>
      </c>
      <c r="F141" s="31">
        <f t="shared" si="4"/>
        <v>5.7651911027848444</v>
      </c>
      <c r="G141" s="31">
        <f t="shared" si="5"/>
        <v>33.237428451629533</v>
      </c>
      <c r="H141" s="31">
        <f>INDEX('Mapping waste'!$D$5:$M$352,MATCH($B141,'Mapping waste'!$B$5:$B$352,0),MATCH(H$3,'Mapping waste'!$D$4:$M$4,0))*$D141</f>
        <v>0</v>
      </c>
      <c r="I141" s="31">
        <f>INDEX('Mapping waste'!$D$5:$M$352,MATCH($B141,'Mapping waste'!$B$5:$B$352,0),MATCH(I$3,'Mapping waste'!$D$4:$M$4,0))*$D141</f>
        <v>0</v>
      </c>
      <c r="J141" s="31">
        <f>INDEX('Mapping waste'!$D$5:$M$352,MATCH($B141,'Mapping waste'!$B$5:$B$352,0),MATCH(J$3,'Mapping waste'!$D$4:$M$4,0))*$D141</f>
        <v>372383</v>
      </c>
      <c r="K141" s="31">
        <f>INDEX('Mapping waste'!$D$5:$M$352,MATCH($B141,'Mapping waste'!$B$5:$B$352,0),MATCH(K$3,'Mapping waste'!$D$4:$M$4,0))*$D141</f>
        <v>0</v>
      </c>
      <c r="L141" s="31">
        <f>INDEX('Mapping waste'!$D$5:$M$352,MATCH($B141,'Mapping waste'!$B$5:$B$352,0),MATCH(L$3,'Mapping waste'!$D$4:$M$4,0))*$D141</f>
        <v>0</v>
      </c>
      <c r="M141" s="31">
        <f>INDEX('Mapping waste'!$D$5:$M$352,MATCH($B141,'Mapping waste'!$B$5:$B$352,0),MATCH(M$3,'Mapping waste'!$D$4:$M$4,0))*$D141</f>
        <v>0</v>
      </c>
      <c r="N141" s="31">
        <f>INDEX('Mapping waste'!$D$5:$M$352,MATCH($B141,'Mapping waste'!$B$5:$B$352,0),MATCH(N$3,'Mapping waste'!$D$4:$M$4,0))*$D141</f>
        <v>0</v>
      </c>
      <c r="O141" s="31">
        <f>INDEX('Mapping waste'!$D$5:$M$352,MATCH($B141,'Mapping waste'!$B$5:$B$352,0),MATCH(O$3,'Mapping waste'!$D$4:$M$4,0))*$D141</f>
        <v>0</v>
      </c>
      <c r="P141" s="31">
        <f>INDEX('Mapping waste'!$D$5:$M$352,MATCH($B141,'Mapping waste'!$B$5:$B$352,0),MATCH(P$3,'Mapping waste'!$D$4:$M$4,0))*$D141</f>
        <v>0</v>
      </c>
      <c r="Q141" s="31">
        <f>INDEX('Mapping waste'!$D$5:$M$352,MATCH($B141,'Mapping waste'!$B$5:$B$352,0),MATCH(Q$3,'Mapping waste'!$D$4:$M$4,0))*$D141</f>
        <v>0</v>
      </c>
    </row>
    <row r="142" spans="1:17" x14ac:dyDescent="0.45">
      <c r="A142" s="20" t="s">
        <v>537</v>
      </c>
      <c r="B142" s="20" t="s">
        <v>538</v>
      </c>
      <c r="C142" s="20" t="s">
        <v>174</v>
      </c>
      <c r="D142" s="31">
        <f>INDEX('ONS data MYE 5'!$O$6:$O$445, MATCH($B142,'ONS data MYE 5'!$B$6:$B$445,0))</f>
        <v>96269</v>
      </c>
      <c r="E142" s="31">
        <f>INDEX('ONS data MYE 5'!$P$6:$P$445, MATCH($B142,'ONS data MYE 5'!$B$6:$B$445,0))</f>
        <v>78</v>
      </c>
      <c r="F142" s="31">
        <f t="shared" si="4"/>
        <v>4.3567088266895917</v>
      </c>
      <c r="G142" s="31">
        <f t="shared" si="5"/>
        <v>18.980911800554999</v>
      </c>
      <c r="H142" s="31">
        <f>INDEX('Mapping waste'!$D$5:$M$352,MATCH($B142,'Mapping waste'!$B$5:$B$352,0),MATCH(H$3,'Mapping waste'!$D$4:$M$4,0))*$D142</f>
        <v>0</v>
      </c>
      <c r="I142" s="31">
        <f>INDEX('Mapping waste'!$D$5:$M$352,MATCH($B142,'Mapping waste'!$B$5:$B$352,0),MATCH(I$3,'Mapping waste'!$D$4:$M$4,0))*$D142</f>
        <v>0</v>
      </c>
      <c r="J142" s="31">
        <f>INDEX('Mapping waste'!$D$5:$M$352,MATCH($B142,'Mapping waste'!$B$5:$B$352,0),MATCH(J$3,'Mapping waste'!$D$4:$M$4,0))*$D142</f>
        <v>96269</v>
      </c>
      <c r="K142" s="31">
        <f>INDEX('Mapping waste'!$D$5:$M$352,MATCH($B142,'Mapping waste'!$B$5:$B$352,0),MATCH(K$3,'Mapping waste'!$D$4:$M$4,0))*$D142</f>
        <v>0</v>
      </c>
      <c r="L142" s="31">
        <f>INDEX('Mapping waste'!$D$5:$M$352,MATCH($B142,'Mapping waste'!$B$5:$B$352,0),MATCH(L$3,'Mapping waste'!$D$4:$M$4,0))*$D142</f>
        <v>0</v>
      </c>
      <c r="M142" s="31">
        <f>INDEX('Mapping waste'!$D$5:$M$352,MATCH($B142,'Mapping waste'!$B$5:$B$352,0),MATCH(M$3,'Mapping waste'!$D$4:$M$4,0))*$D142</f>
        <v>0</v>
      </c>
      <c r="N142" s="31">
        <f>INDEX('Mapping waste'!$D$5:$M$352,MATCH($B142,'Mapping waste'!$B$5:$B$352,0),MATCH(N$3,'Mapping waste'!$D$4:$M$4,0))*$D142</f>
        <v>0</v>
      </c>
      <c r="O142" s="31">
        <f>INDEX('Mapping waste'!$D$5:$M$352,MATCH($B142,'Mapping waste'!$B$5:$B$352,0),MATCH(O$3,'Mapping waste'!$D$4:$M$4,0))*$D142</f>
        <v>0</v>
      </c>
      <c r="P142" s="31">
        <f>INDEX('Mapping waste'!$D$5:$M$352,MATCH($B142,'Mapping waste'!$B$5:$B$352,0),MATCH(P$3,'Mapping waste'!$D$4:$M$4,0))*$D142</f>
        <v>0</v>
      </c>
      <c r="Q142" s="31">
        <f>INDEX('Mapping waste'!$D$5:$M$352,MATCH($B142,'Mapping waste'!$B$5:$B$352,0),MATCH(Q$3,'Mapping waste'!$D$4:$M$4,0))*$D142</f>
        <v>0</v>
      </c>
    </row>
    <row r="143" spans="1:17" x14ac:dyDescent="0.45">
      <c r="A143" s="20" t="s">
        <v>539</v>
      </c>
      <c r="B143" s="20" t="s">
        <v>540</v>
      </c>
      <c r="C143" s="20" t="s">
        <v>174</v>
      </c>
      <c r="D143" s="31">
        <f>INDEX('ONS data MYE 5'!$O$6:$O$445, MATCH($B143,'ONS data MYE 5'!$B$6:$B$445,0))</f>
        <v>68471</v>
      </c>
      <c r="E143" s="31">
        <f>INDEX('ONS data MYE 5'!$P$6:$P$445, MATCH($B143,'ONS data MYE 5'!$B$6:$B$445,0))</f>
        <v>878</v>
      </c>
      <c r="F143" s="31">
        <f t="shared" si="4"/>
        <v>6.7776465936351169</v>
      </c>
      <c r="G143" s="31">
        <f t="shared" si="5"/>
        <v>45.936493348213702</v>
      </c>
      <c r="H143" s="31">
        <f>INDEX('Mapping waste'!$D$5:$M$352,MATCH($B143,'Mapping waste'!$B$5:$B$352,0),MATCH(H$3,'Mapping waste'!$D$4:$M$4,0))*$D143</f>
        <v>0</v>
      </c>
      <c r="I143" s="31">
        <f>INDEX('Mapping waste'!$D$5:$M$352,MATCH($B143,'Mapping waste'!$B$5:$B$352,0),MATCH(I$3,'Mapping waste'!$D$4:$M$4,0))*$D143</f>
        <v>0</v>
      </c>
      <c r="J143" s="31">
        <f>INDEX('Mapping waste'!$D$5:$M$352,MATCH($B143,'Mapping waste'!$B$5:$B$352,0),MATCH(J$3,'Mapping waste'!$D$4:$M$4,0))*$D143</f>
        <v>68471</v>
      </c>
      <c r="K143" s="31">
        <f>INDEX('Mapping waste'!$D$5:$M$352,MATCH($B143,'Mapping waste'!$B$5:$B$352,0),MATCH(K$3,'Mapping waste'!$D$4:$M$4,0))*$D143</f>
        <v>0</v>
      </c>
      <c r="L143" s="31">
        <f>INDEX('Mapping waste'!$D$5:$M$352,MATCH($B143,'Mapping waste'!$B$5:$B$352,0),MATCH(L$3,'Mapping waste'!$D$4:$M$4,0))*$D143</f>
        <v>0</v>
      </c>
      <c r="M143" s="31">
        <f>INDEX('Mapping waste'!$D$5:$M$352,MATCH($B143,'Mapping waste'!$B$5:$B$352,0),MATCH(M$3,'Mapping waste'!$D$4:$M$4,0))*$D143</f>
        <v>0</v>
      </c>
      <c r="N143" s="31">
        <f>INDEX('Mapping waste'!$D$5:$M$352,MATCH($B143,'Mapping waste'!$B$5:$B$352,0),MATCH(N$3,'Mapping waste'!$D$4:$M$4,0))*$D143</f>
        <v>0</v>
      </c>
      <c r="O143" s="31">
        <f>INDEX('Mapping waste'!$D$5:$M$352,MATCH($B143,'Mapping waste'!$B$5:$B$352,0),MATCH(O$3,'Mapping waste'!$D$4:$M$4,0))*$D143</f>
        <v>0</v>
      </c>
      <c r="P143" s="31">
        <f>INDEX('Mapping waste'!$D$5:$M$352,MATCH($B143,'Mapping waste'!$B$5:$B$352,0),MATCH(P$3,'Mapping waste'!$D$4:$M$4,0))*$D143</f>
        <v>0</v>
      </c>
      <c r="Q143" s="31">
        <f>INDEX('Mapping waste'!$D$5:$M$352,MATCH($B143,'Mapping waste'!$B$5:$B$352,0),MATCH(Q$3,'Mapping waste'!$D$4:$M$4,0))*$D143</f>
        <v>0</v>
      </c>
    </row>
    <row r="144" spans="1:17" x14ac:dyDescent="0.45">
      <c r="A144" s="20" t="s">
        <v>541</v>
      </c>
      <c r="B144" s="20" t="s">
        <v>542</v>
      </c>
      <c r="C144" s="20" t="s">
        <v>174</v>
      </c>
      <c r="D144" s="31">
        <f>INDEX('ONS data MYE 5'!$O$6:$O$445, MATCH($B144,'ONS data MYE 5'!$B$6:$B$445,0))</f>
        <v>107925</v>
      </c>
      <c r="E144" s="31">
        <f>INDEX('ONS data MYE 5'!$P$6:$P$445, MATCH($B144,'ONS data MYE 5'!$B$6:$B$445,0))</f>
        <v>104</v>
      </c>
      <c r="F144" s="31">
        <f t="shared" si="4"/>
        <v>4.6443908991413725</v>
      </c>
      <c r="G144" s="31">
        <f t="shared" si="5"/>
        <v>21.570366824027207</v>
      </c>
      <c r="H144" s="31">
        <f>INDEX('Mapping waste'!$D$5:$M$352,MATCH($B144,'Mapping waste'!$B$5:$B$352,0),MATCH(H$3,'Mapping waste'!$D$4:$M$4,0))*$D144</f>
        <v>0</v>
      </c>
      <c r="I144" s="31">
        <f>INDEX('Mapping waste'!$D$5:$M$352,MATCH($B144,'Mapping waste'!$B$5:$B$352,0),MATCH(I$3,'Mapping waste'!$D$4:$M$4,0))*$D144</f>
        <v>0</v>
      </c>
      <c r="J144" s="31">
        <f>INDEX('Mapping waste'!$D$5:$M$352,MATCH($B144,'Mapping waste'!$B$5:$B$352,0),MATCH(J$3,'Mapping waste'!$D$4:$M$4,0))*$D144</f>
        <v>107925</v>
      </c>
      <c r="K144" s="31">
        <f>INDEX('Mapping waste'!$D$5:$M$352,MATCH($B144,'Mapping waste'!$B$5:$B$352,0),MATCH(K$3,'Mapping waste'!$D$4:$M$4,0))*$D144</f>
        <v>0</v>
      </c>
      <c r="L144" s="31">
        <f>INDEX('Mapping waste'!$D$5:$M$352,MATCH($B144,'Mapping waste'!$B$5:$B$352,0),MATCH(L$3,'Mapping waste'!$D$4:$M$4,0))*$D144</f>
        <v>0</v>
      </c>
      <c r="M144" s="31">
        <f>INDEX('Mapping waste'!$D$5:$M$352,MATCH($B144,'Mapping waste'!$B$5:$B$352,0),MATCH(M$3,'Mapping waste'!$D$4:$M$4,0))*$D144</f>
        <v>0</v>
      </c>
      <c r="N144" s="31">
        <f>INDEX('Mapping waste'!$D$5:$M$352,MATCH($B144,'Mapping waste'!$B$5:$B$352,0),MATCH(N$3,'Mapping waste'!$D$4:$M$4,0))*$D144</f>
        <v>0</v>
      </c>
      <c r="O144" s="31">
        <f>INDEX('Mapping waste'!$D$5:$M$352,MATCH($B144,'Mapping waste'!$B$5:$B$352,0),MATCH(O$3,'Mapping waste'!$D$4:$M$4,0))*$D144</f>
        <v>0</v>
      </c>
      <c r="P144" s="31">
        <f>INDEX('Mapping waste'!$D$5:$M$352,MATCH($B144,'Mapping waste'!$B$5:$B$352,0),MATCH(P$3,'Mapping waste'!$D$4:$M$4,0))*$D144</f>
        <v>0</v>
      </c>
      <c r="Q144" s="31">
        <f>INDEX('Mapping waste'!$D$5:$M$352,MATCH($B144,'Mapping waste'!$B$5:$B$352,0),MATCH(Q$3,'Mapping waste'!$D$4:$M$4,0))*$D144</f>
        <v>0</v>
      </c>
    </row>
    <row r="145" spans="1:17" x14ac:dyDescent="0.45">
      <c r="A145" s="20" t="s">
        <v>543</v>
      </c>
      <c r="B145" s="20" t="s">
        <v>544</v>
      </c>
      <c r="C145" s="20" t="s">
        <v>174</v>
      </c>
      <c r="D145" s="31">
        <f>INDEX('ONS data MYE 5'!$O$6:$O$445, MATCH($B145,'ONS data MYE 5'!$B$6:$B$445,0))</f>
        <v>70309</v>
      </c>
      <c r="E145" s="31">
        <f>INDEX('ONS data MYE 5'!$P$6:$P$445, MATCH($B145,'ONS data MYE 5'!$B$6:$B$445,0))</f>
        <v>96</v>
      </c>
      <c r="F145" s="31">
        <f t="shared" si="4"/>
        <v>4.5643481914678361</v>
      </c>
      <c r="G145" s="31">
        <f t="shared" si="5"/>
        <v>20.833274412955706</v>
      </c>
      <c r="H145" s="31">
        <f>INDEX('Mapping waste'!$D$5:$M$352,MATCH($B145,'Mapping waste'!$B$5:$B$352,0),MATCH(H$3,'Mapping waste'!$D$4:$M$4,0))*$D145</f>
        <v>0</v>
      </c>
      <c r="I145" s="31">
        <f>INDEX('Mapping waste'!$D$5:$M$352,MATCH($B145,'Mapping waste'!$B$5:$B$352,0),MATCH(I$3,'Mapping waste'!$D$4:$M$4,0))*$D145</f>
        <v>0</v>
      </c>
      <c r="J145" s="31">
        <f>INDEX('Mapping waste'!$D$5:$M$352,MATCH($B145,'Mapping waste'!$B$5:$B$352,0),MATCH(J$3,'Mapping waste'!$D$4:$M$4,0))*$D145</f>
        <v>70309</v>
      </c>
      <c r="K145" s="31">
        <f>INDEX('Mapping waste'!$D$5:$M$352,MATCH($B145,'Mapping waste'!$B$5:$B$352,0),MATCH(K$3,'Mapping waste'!$D$4:$M$4,0))*$D145</f>
        <v>0</v>
      </c>
      <c r="L145" s="31">
        <f>INDEX('Mapping waste'!$D$5:$M$352,MATCH($B145,'Mapping waste'!$B$5:$B$352,0),MATCH(L$3,'Mapping waste'!$D$4:$M$4,0))*$D145</f>
        <v>0</v>
      </c>
      <c r="M145" s="31">
        <f>INDEX('Mapping waste'!$D$5:$M$352,MATCH($B145,'Mapping waste'!$B$5:$B$352,0),MATCH(M$3,'Mapping waste'!$D$4:$M$4,0))*$D145</f>
        <v>0</v>
      </c>
      <c r="N145" s="31">
        <f>INDEX('Mapping waste'!$D$5:$M$352,MATCH($B145,'Mapping waste'!$B$5:$B$352,0),MATCH(N$3,'Mapping waste'!$D$4:$M$4,0))*$D145</f>
        <v>0</v>
      </c>
      <c r="O145" s="31">
        <f>INDEX('Mapping waste'!$D$5:$M$352,MATCH($B145,'Mapping waste'!$B$5:$B$352,0),MATCH(O$3,'Mapping waste'!$D$4:$M$4,0))*$D145</f>
        <v>0</v>
      </c>
      <c r="P145" s="31">
        <f>INDEX('Mapping waste'!$D$5:$M$352,MATCH($B145,'Mapping waste'!$B$5:$B$352,0),MATCH(P$3,'Mapping waste'!$D$4:$M$4,0))*$D145</f>
        <v>0</v>
      </c>
      <c r="Q145" s="31">
        <f>INDEX('Mapping waste'!$D$5:$M$352,MATCH($B145,'Mapping waste'!$B$5:$B$352,0),MATCH(Q$3,'Mapping waste'!$D$4:$M$4,0))*$D145</f>
        <v>0</v>
      </c>
    </row>
    <row r="146" spans="1:17" x14ac:dyDescent="0.45">
      <c r="A146" s="20" t="s">
        <v>545</v>
      </c>
      <c r="B146" s="20" t="s">
        <v>546</v>
      </c>
      <c r="C146" s="20" t="s">
        <v>174</v>
      </c>
      <c r="D146" s="31">
        <f>INDEX('ONS data MYE 5'!$O$6:$O$445, MATCH($B146,'ONS data MYE 5'!$B$6:$B$445,0))</f>
        <v>52687</v>
      </c>
      <c r="E146" s="31">
        <f>INDEX('ONS data MYE 5'!$P$6:$P$445, MATCH($B146,'ONS data MYE 5'!$B$6:$B$445,0))</f>
        <v>25</v>
      </c>
      <c r="F146" s="31">
        <f t="shared" si="4"/>
        <v>3.2188758248682006</v>
      </c>
      <c r="G146" s="31">
        <f t="shared" si="5"/>
        <v>10.361161575920939</v>
      </c>
      <c r="H146" s="31">
        <f>INDEX('Mapping waste'!$D$5:$M$352,MATCH($B146,'Mapping waste'!$B$5:$B$352,0),MATCH(H$3,'Mapping waste'!$D$4:$M$4,0))*$D146</f>
        <v>0</v>
      </c>
      <c r="I146" s="31">
        <f>INDEX('Mapping waste'!$D$5:$M$352,MATCH($B146,'Mapping waste'!$B$5:$B$352,0),MATCH(I$3,'Mapping waste'!$D$4:$M$4,0))*$D146</f>
        <v>0</v>
      </c>
      <c r="J146" s="31">
        <f>INDEX('Mapping waste'!$D$5:$M$352,MATCH($B146,'Mapping waste'!$B$5:$B$352,0),MATCH(J$3,'Mapping waste'!$D$4:$M$4,0))*$D146</f>
        <v>52687</v>
      </c>
      <c r="K146" s="31">
        <f>INDEX('Mapping waste'!$D$5:$M$352,MATCH($B146,'Mapping waste'!$B$5:$B$352,0),MATCH(K$3,'Mapping waste'!$D$4:$M$4,0))*$D146</f>
        <v>0</v>
      </c>
      <c r="L146" s="31">
        <f>INDEX('Mapping waste'!$D$5:$M$352,MATCH($B146,'Mapping waste'!$B$5:$B$352,0),MATCH(L$3,'Mapping waste'!$D$4:$M$4,0))*$D146</f>
        <v>0</v>
      </c>
      <c r="M146" s="31">
        <f>INDEX('Mapping waste'!$D$5:$M$352,MATCH($B146,'Mapping waste'!$B$5:$B$352,0),MATCH(M$3,'Mapping waste'!$D$4:$M$4,0))*$D146</f>
        <v>0</v>
      </c>
      <c r="N146" s="31">
        <f>INDEX('Mapping waste'!$D$5:$M$352,MATCH($B146,'Mapping waste'!$B$5:$B$352,0),MATCH(N$3,'Mapping waste'!$D$4:$M$4,0))*$D146</f>
        <v>0</v>
      </c>
      <c r="O146" s="31">
        <f>INDEX('Mapping waste'!$D$5:$M$352,MATCH($B146,'Mapping waste'!$B$5:$B$352,0),MATCH(O$3,'Mapping waste'!$D$4:$M$4,0))*$D146</f>
        <v>0</v>
      </c>
      <c r="P146" s="31">
        <f>INDEX('Mapping waste'!$D$5:$M$352,MATCH($B146,'Mapping waste'!$B$5:$B$352,0),MATCH(P$3,'Mapping waste'!$D$4:$M$4,0))*$D146</f>
        <v>0</v>
      </c>
      <c r="Q146" s="31">
        <f>INDEX('Mapping waste'!$D$5:$M$352,MATCH($B146,'Mapping waste'!$B$5:$B$352,0),MATCH(Q$3,'Mapping waste'!$D$4:$M$4,0))*$D146</f>
        <v>0</v>
      </c>
    </row>
    <row r="147" spans="1:17" x14ac:dyDescent="0.45">
      <c r="A147" s="20" t="s">
        <v>547</v>
      </c>
      <c r="B147" s="20" t="s">
        <v>548</v>
      </c>
      <c r="C147" s="20" t="s">
        <v>174</v>
      </c>
      <c r="D147" s="31">
        <f>INDEX('ONS data MYE 5'!$O$6:$O$445, MATCH($B147,'ONS data MYE 5'!$B$6:$B$445,0))</f>
        <v>103544</v>
      </c>
      <c r="E147" s="31">
        <f>INDEX('ONS data MYE 5'!$P$6:$P$445, MATCH($B147,'ONS data MYE 5'!$B$6:$B$445,0))</f>
        <v>68</v>
      </c>
      <c r="F147" s="31">
        <f t="shared" si="4"/>
        <v>4.219507705176107</v>
      </c>
      <c r="G147" s="31">
        <f t="shared" si="5"/>
        <v>17.804245274040536</v>
      </c>
      <c r="H147" s="31">
        <f>INDEX('Mapping waste'!$D$5:$M$352,MATCH($B147,'Mapping waste'!$B$5:$B$352,0),MATCH(H$3,'Mapping waste'!$D$4:$M$4,0))*$D147</f>
        <v>0</v>
      </c>
      <c r="I147" s="31">
        <f>INDEX('Mapping waste'!$D$5:$M$352,MATCH($B147,'Mapping waste'!$B$5:$B$352,0),MATCH(I$3,'Mapping waste'!$D$4:$M$4,0))*$D147</f>
        <v>0</v>
      </c>
      <c r="J147" s="31">
        <f>INDEX('Mapping waste'!$D$5:$M$352,MATCH($B147,'Mapping waste'!$B$5:$B$352,0),MATCH(J$3,'Mapping waste'!$D$4:$M$4,0))*$D147</f>
        <v>103544</v>
      </c>
      <c r="K147" s="31">
        <f>INDEX('Mapping waste'!$D$5:$M$352,MATCH($B147,'Mapping waste'!$B$5:$B$352,0),MATCH(K$3,'Mapping waste'!$D$4:$M$4,0))*$D147</f>
        <v>0</v>
      </c>
      <c r="L147" s="31">
        <f>INDEX('Mapping waste'!$D$5:$M$352,MATCH($B147,'Mapping waste'!$B$5:$B$352,0),MATCH(L$3,'Mapping waste'!$D$4:$M$4,0))*$D147</f>
        <v>0</v>
      </c>
      <c r="M147" s="31">
        <f>INDEX('Mapping waste'!$D$5:$M$352,MATCH($B147,'Mapping waste'!$B$5:$B$352,0),MATCH(M$3,'Mapping waste'!$D$4:$M$4,0))*$D147</f>
        <v>0</v>
      </c>
      <c r="N147" s="31">
        <f>INDEX('Mapping waste'!$D$5:$M$352,MATCH($B147,'Mapping waste'!$B$5:$B$352,0),MATCH(N$3,'Mapping waste'!$D$4:$M$4,0))*$D147</f>
        <v>0</v>
      </c>
      <c r="O147" s="31">
        <f>INDEX('Mapping waste'!$D$5:$M$352,MATCH($B147,'Mapping waste'!$B$5:$B$352,0),MATCH(O$3,'Mapping waste'!$D$4:$M$4,0))*$D147</f>
        <v>0</v>
      </c>
      <c r="P147" s="31">
        <f>INDEX('Mapping waste'!$D$5:$M$352,MATCH($B147,'Mapping waste'!$B$5:$B$352,0),MATCH(P$3,'Mapping waste'!$D$4:$M$4,0))*$D147</f>
        <v>0</v>
      </c>
      <c r="Q147" s="31">
        <f>INDEX('Mapping waste'!$D$5:$M$352,MATCH($B147,'Mapping waste'!$B$5:$B$352,0),MATCH(Q$3,'Mapping waste'!$D$4:$M$4,0))*$D147</f>
        <v>0</v>
      </c>
    </row>
    <row r="148" spans="1:17" x14ac:dyDescent="0.45">
      <c r="A148" s="20" t="s">
        <v>549</v>
      </c>
      <c r="B148" s="20" t="s">
        <v>550</v>
      </c>
      <c r="C148" s="20" t="s">
        <v>174</v>
      </c>
      <c r="D148" s="31">
        <f>INDEX('ONS data MYE 5'!$O$6:$O$445, MATCH($B148,'ONS data MYE 5'!$B$6:$B$445,0))</f>
        <v>87091</v>
      </c>
      <c r="E148" s="31">
        <f>INDEX('ONS data MYE 5'!$P$6:$P$445, MATCH($B148,'ONS data MYE 5'!$B$6:$B$445,0))</f>
        <v>787</v>
      </c>
      <c r="F148" s="31">
        <f t="shared" si="4"/>
        <v>6.6682282484174031</v>
      </c>
      <c r="G148" s="31">
        <f t="shared" si="5"/>
        <v>44.465267972991825</v>
      </c>
      <c r="H148" s="31">
        <f>INDEX('Mapping waste'!$D$5:$M$352,MATCH($B148,'Mapping waste'!$B$5:$B$352,0),MATCH(H$3,'Mapping waste'!$D$4:$M$4,0))*$D148</f>
        <v>0</v>
      </c>
      <c r="I148" s="31">
        <f>INDEX('Mapping waste'!$D$5:$M$352,MATCH($B148,'Mapping waste'!$B$5:$B$352,0),MATCH(I$3,'Mapping waste'!$D$4:$M$4,0))*$D148</f>
        <v>0</v>
      </c>
      <c r="J148" s="31">
        <f>INDEX('Mapping waste'!$D$5:$M$352,MATCH($B148,'Mapping waste'!$B$5:$B$352,0),MATCH(J$3,'Mapping waste'!$D$4:$M$4,0))*$D148</f>
        <v>87091</v>
      </c>
      <c r="K148" s="31">
        <f>INDEX('Mapping waste'!$D$5:$M$352,MATCH($B148,'Mapping waste'!$B$5:$B$352,0),MATCH(K$3,'Mapping waste'!$D$4:$M$4,0))*$D148</f>
        <v>0</v>
      </c>
      <c r="L148" s="31">
        <f>INDEX('Mapping waste'!$D$5:$M$352,MATCH($B148,'Mapping waste'!$B$5:$B$352,0),MATCH(L$3,'Mapping waste'!$D$4:$M$4,0))*$D148</f>
        <v>0</v>
      </c>
      <c r="M148" s="31">
        <f>INDEX('Mapping waste'!$D$5:$M$352,MATCH($B148,'Mapping waste'!$B$5:$B$352,0),MATCH(M$3,'Mapping waste'!$D$4:$M$4,0))*$D148</f>
        <v>0</v>
      </c>
      <c r="N148" s="31">
        <f>INDEX('Mapping waste'!$D$5:$M$352,MATCH($B148,'Mapping waste'!$B$5:$B$352,0),MATCH(N$3,'Mapping waste'!$D$4:$M$4,0))*$D148</f>
        <v>0</v>
      </c>
      <c r="O148" s="31">
        <f>INDEX('Mapping waste'!$D$5:$M$352,MATCH($B148,'Mapping waste'!$B$5:$B$352,0),MATCH(O$3,'Mapping waste'!$D$4:$M$4,0))*$D148</f>
        <v>0</v>
      </c>
      <c r="P148" s="31">
        <f>INDEX('Mapping waste'!$D$5:$M$352,MATCH($B148,'Mapping waste'!$B$5:$B$352,0),MATCH(P$3,'Mapping waste'!$D$4:$M$4,0))*$D148</f>
        <v>0</v>
      </c>
      <c r="Q148" s="31">
        <f>INDEX('Mapping waste'!$D$5:$M$352,MATCH($B148,'Mapping waste'!$B$5:$B$352,0),MATCH(Q$3,'Mapping waste'!$D$4:$M$4,0))*$D148</f>
        <v>0</v>
      </c>
    </row>
    <row r="149" spans="1:17" x14ac:dyDescent="0.45">
      <c r="A149" s="20" t="s">
        <v>551</v>
      </c>
      <c r="B149" s="20" t="s">
        <v>552</v>
      </c>
      <c r="C149" s="20" t="s">
        <v>174</v>
      </c>
      <c r="D149" s="31">
        <f>INDEX('ONS data MYE 5'!$O$6:$O$445, MATCH($B149,'ONS data MYE 5'!$B$6:$B$445,0))</f>
        <v>109075</v>
      </c>
      <c r="E149" s="31">
        <f>INDEX('ONS data MYE 5'!$P$6:$P$445, MATCH($B149,'ONS data MYE 5'!$B$6:$B$445,0))</f>
        <v>538</v>
      </c>
      <c r="F149" s="31">
        <f t="shared" si="4"/>
        <v>6.2878585601617845</v>
      </c>
      <c r="G149" s="31">
        <f t="shared" si="5"/>
        <v>39.537165272599829</v>
      </c>
      <c r="H149" s="31">
        <f>INDEX('Mapping waste'!$D$5:$M$352,MATCH($B149,'Mapping waste'!$B$5:$B$352,0),MATCH(H$3,'Mapping waste'!$D$4:$M$4,0))*$D149</f>
        <v>0</v>
      </c>
      <c r="I149" s="31">
        <f>INDEX('Mapping waste'!$D$5:$M$352,MATCH($B149,'Mapping waste'!$B$5:$B$352,0),MATCH(I$3,'Mapping waste'!$D$4:$M$4,0))*$D149</f>
        <v>0</v>
      </c>
      <c r="J149" s="31">
        <f>INDEX('Mapping waste'!$D$5:$M$352,MATCH($B149,'Mapping waste'!$B$5:$B$352,0),MATCH(J$3,'Mapping waste'!$D$4:$M$4,0))*$D149</f>
        <v>109075</v>
      </c>
      <c r="K149" s="31">
        <f>INDEX('Mapping waste'!$D$5:$M$352,MATCH($B149,'Mapping waste'!$B$5:$B$352,0),MATCH(K$3,'Mapping waste'!$D$4:$M$4,0))*$D149</f>
        <v>0</v>
      </c>
      <c r="L149" s="31">
        <f>INDEX('Mapping waste'!$D$5:$M$352,MATCH($B149,'Mapping waste'!$B$5:$B$352,0),MATCH(L$3,'Mapping waste'!$D$4:$M$4,0))*$D149</f>
        <v>0</v>
      </c>
      <c r="M149" s="31">
        <f>INDEX('Mapping waste'!$D$5:$M$352,MATCH($B149,'Mapping waste'!$B$5:$B$352,0),MATCH(M$3,'Mapping waste'!$D$4:$M$4,0))*$D149</f>
        <v>0</v>
      </c>
      <c r="N149" s="31">
        <f>INDEX('Mapping waste'!$D$5:$M$352,MATCH($B149,'Mapping waste'!$B$5:$B$352,0),MATCH(N$3,'Mapping waste'!$D$4:$M$4,0))*$D149</f>
        <v>0</v>
      </c>
      <c r="O149" s="31">
        <f>INDEX('Mapping waste'!$D$5:$M$352,MATCH($B149,'Mapping waste'!$B$5:$B$352,0),MATCH(O$3,'Mapping waste'!$D$4:$M$4,0))*$D149</f>
        <v>0</v>
      </c>
      <c r="P149" s="31">
        <f>INDEX('Mapping waste'!$D$5:$M$352,MATCH($B149,'Mapping waste'!$B$5:$B$352,0),MATCH(P$3,'Mapping waste'!$D$4:$M$4,0))*$D149</f>
        <v>0</v>
      </c>
      <c r="Q149" s="31">
        <f>INDEX('Mapping waste'!$D$5:$M$352,MATCH($B149,'Mapping waste'!$B$5:$B$352,0),MATCH(Q$3,'Mapping waste'!$D$4:$M$4,0))*$D149</f>
        <v>0</v>
      </c>
    </row>
    <row r="150" spans="1:17" x14ac:dyDescent="0.45">
      <c r="A150" s="20" t="s">
        <v>553</v>
      </c>
      <c r="B150" s="20" t="s">
        <v>554</v>
      </c>
      <c r="C150" s="20" t="s">
        <v>174</v>
      </c>
      <c r="D150" s="31">
        <f>INDEX('ONS data MYE 5'!$O$6:$O$445, MATCH($B150,'ONS data MYE 5'!$B$6:$B$445,0))</f>
        <v>76073</v>
      </c>
      <c r="E150" s="31">
        <f>INDEX('ONS data MYE 5'!$P$6:$P$445, MATCH($B150,'ONS data MYE 5'!$B$6:$B$445,0))</f>
        <v>459</v>
      </c>
      <c r="F150" s="31">
        <f t="shared" si="4"/>
        <v>6.1290502100605453</v>
      </c>
      <c r="G150" s="31">
        <f t="shared" si="5"/>
        <v>37.565256477443214</v>
      </c>
      <c r="H150" s="31">
        <f>INDEX('Mapping waste'!$D$5:$M$352,MATCH($B150,'Mapping waste'!$B$5:$B$352,0),MATCH(H$3,'Mapping waste'!$D$4:$M$4,0))*$D150</f>
        <v>0</v>
      </c>
      <c r="I150" s="31">
        <f>INDEX('Mapping waste'!$D$5:$M$352,MATCH($B150,'Mapping waste'!$B$5:$B$352,0),MATCH(I$3,'Mapping waste'!$D$4:$M$4,0))*$D150</f>
        <v>0</v>
      </c>
      <c r="J150" s="31">
        <f>INDEX('Mapping waste'!$D$5:$M$352,MATCH($B150,'Mapping waste'!$B$5:$B$352,0),MATCH(J$3,'Mapping waste'!$D$4:$M$4,0))*$D150</f>
        <v>76073</v>
      </c>
      <c r="K150" s="31">
        <f>INDEX('Mapping waste'!$D$5:$M$352,MATCH($B150,'Mapping waste'!$B$5:$B$352,0),MATCH(K$3,'Mapping waste'!$D$4:$M$4,0))*$D150</f>
        <v>0</v>
      </c>
      <c r="L150" s="31">
        <f>INDEX('Mapping waste'!$D$5:$M$352,MATCH($B150,'Mapping waste'!$B$5:$B$352,0),MATCH(L$3,'Mapping waste'!$D$4:$M$4,0))*$D150</f>
        <v>0</v>
      </c>
      <c r="M150" s="31">
        <f>INDEX('Mapping waste'!$D$5:$M$352,MATCH($B150,'Mapping waste'!$B$5:$B$352,0),MATCH(M$3,'Mapping waste'!$D$4:$M$4,0))*$D150</f>
        <v>0</v>
      </c>
      <c r="N150" s="31">
        <f>INDEX('Mapping waste'!$D$5:$M$352,MATCH($B150,'Mapping waste'!$B$5:$B$352,0),MATCH(N$3,'Mapping waste'!$D$4:$M$4,0))*$D150</f>
        <v>0</v>
      </c>
      <c r="O150" s="31">
        <f>INDEX('Mapping waste'!$D$5:$M$352,MATCH($B150,'Mapping waste'!$B$5:$B$352,0),MATCH(O$3,'Mapping waste'!$D$4:$M$4,0))*$D150</f>
        <v>0</v>
      </c>
      <c r="P150" s="31">
        <f>INDEX('Mapping waste'!$D$5:$M$352,MATCH($B150,'Mapping waste'!$B$5:$B$352,0),MATCH(P$3,'Mapping waste'!$D$4:$M$4,0))*$D150</f>
        <v>0</v>
      </c>
      <c r="Q150" s="31">
        <f>INDEX('Mapping waste'!$D$5:$M$352,MATCH($B150,'Mapping waste'!$B$5:$B$352,0),MATCH(Q$3,'Mapping waste'!$D$4:$M$4,0))*$D150</f>
        <v>0</v>
      </c>
    </row>
    <row r="151" spans="1:17" x14ac:dyDescent="0.45">
      <c r="A151" s="20" t="s">
        <v>555</v>
      </c>
      <c r="B151" s="20" t="s">
        <v>556</v>
      </c>
      <c r="C151" s="20" t="s">
        <v>174</v>
      </c>
      <c r="D151" s="31">
        <f>INDEX('ONS data MYE 5'!$O$6:$O$445, MATCH($B151,'ONS data MYE 5'!$B$6:$B$445,0))</f>
        <v>80160</v>
      </c>
      <c r="E151" s="31">
        <f>INDEX('ONS data MYE 5'!$P$6:$P$445, MATCH($B151,'ONS data MYE 5'!$B$6:$B$445,0))</f>
        <v>1098</v>
      </c>
      <c r="F151" s="31">
        <f t="shared" si="4"/>
        <v>7.0012456220694759</v>
      </c>
      <c r="G151" s="31">
        <f t="shared" si="5"/>
        <v>49.017440260547005</v>
      </c>
      <c r="H151" s="31">
        <f>INDEX('Mapping waste'!$D$5:$M$352,MATCH($B151,'Mapping waste'!$B$5:$B$352,0),MATCH(H$3,'Mapping waste'!$D$4:$M$4,0))*$D151</f>
        <v>0</v>
      </c>
      <c r="I151" s="31">
        <f>INDEX('Mapping waste'!$D$5:$M$352,MATCH($B151,'Mapping waste'!$B$5:$B$352,0),MATCH(I$3,'Mapping waste'!$D$4:$M$4,0))*$D151</f>
        <v>0</v>
      </c>
      <c r="J151" s="31">
        <f>INDEX('Mapping waste'!$D$5:$M$352,MATCH($B151,'Mapping waste'!$B$5:$B$352,0),MATCH(J$3,'Mapping waste'!$D$4:$M$4,0))*$D151</f>
        <v>80160</v>
      </c>
      <c r="K151" s="31">
        <f>INDEX('Mapping waste'!$D$5:$M$352,MATCH($B151,'Mapping waste'!$B$5:$B$352,0),MATCH(K$3,'Mapping waste'!$D$4:$M$4,0))*$D151</f>
        <v>0</v>
      </c>
      <c r="L151" s="31">
        <f>INDEX('Mapping waste'!$D$5:$M$352,MATCH($B151,'Mapping waste'!$B$5:$B$352,0),MATCH(L$3,'Mapping waste'!$D$4:$M$4,0))*$D151</f>
        <v>0</v>
      </c>
      <c r="M151" s="31">
        <f>INDEX('Mapping waste'!$D$5:$M$352,MATCH($B151,'Mapping waste'!$B$5:$B$352,0),MATCH(M$3,'Mapping waste'!$D$4:$M$4,0))*$D151</f>
        <v>0</v>
      </c>
      <c r="N151" s="31">
        <f>INDEX('Mapping waste'!$D$5:$M$352,MATCH($B151,'Mapping waste'!$B$5:$B$352,0),MATCH(N$3,'Mapping waste'!$D$4:$M$4,0))*$D151</f>
        <v>0</v>
      </c>
      <c r="O151" s="31">
        <f>INDEX('Mapping waste'!$D$5:$M$352,MATCH($B151,'Mapping waste'!$B$5:$B$352,0),MATCH(O$3,'Mapping waste'!$D$4:$M$4,0))*$D151</f>
        <v>0</v>
      </c>
      <c r="P151" s="31">
        <f>INDEX('Mapping waste'!$D$5:$M$352,MATCH($B151,'Mapping waste'!$B$5:$B$352,0),MATCH(P$3,'Mapping waste'!$D$4:$M$4,0))*$D151</f>
        <v>0</v>
      </c>
      <c r="Q151" s="31">
        <f>INDEX('Mapping waste'!$D$5:$M$352,MATCH($B151,'Mapping waste'!$B$5:$B$352,0),MATCH(Q$3,'Mapping waste'!$D$4:$M$4,0))*$D151</f>
        <v>0</v>
      </c>
    </row>
    <row r="152" spans="1:17" x14ac:dyDescent="0.45">
      <c r="A152" s="20" t="s">
        <v>557</v>
      </c>
      <c r="B152" s="20" t="s">
        <v>558</v>
      </c>
      <c r="C152" s="20" t="s">
        <v>174</v>
      </c>
      <c r="D152" s="31">
        <f>INDEX('ONS data MYE 5'!$O$6:$O$445, MATCH($B152,'ONS data MYE 5'!$B$6:$B$445,0))</f>
        <v>139317</v>
      </c>
      <c r="E152" s="31">
        <f>INDEX('ONS data MYE 5'!$P$6:$P$445, MATCH($B152,'ONS data MYE 5'!$B$6:$B$445,0))</f>
        <v>242</v>
      </c>
      <c r="F152" s="31">
        <f t="shared" si="4"/>
        <v>5.4889377261566867</v>
      </c>
      <c r="G152" s="31">
        <f t="shared" si="5"/>
        <v>30.128437361626137</v>
      </c>
      <c r="H152" s="31">
        <f>INDEX('Mapping waste'!$D$5:$M$352,MATCH($B152,'Mapping waste'!$B$5:$B$352,0),MATCH(H$3,'Mapping waste'!$D$4:$M$4,0))*$D152</f>
        <v>0</v>
      </c>
      <c r="I152" s="31">
        <f>INDEX('Mapping waste'!$D$5:$M$352,MATCH($B152,'Mapping waste'!$B$5:$B$352,0),MATCH(I$3,'Mapping waste'!$D$4:$M$4,0))*$D152</f>
        <v>0</v>
      </c>
      <c r="J152" s="31">
        <f>INDEX('Mapping waste'!$D$5:$M$352,MATCH($B152,'Mapping waste'!$B$5:$B$352,0),MATCH(J$3,'Mapping waste'!$D$4:$M$4,0))*$D152</f>
        <v>139317</v>
      </c>
      <c r="K152" s="31">
        <f>INDEX('Mapping waste'!$D$5:$M$352,MATCH($B152,'Mapping waste'!$B$5:$B$352,0),MATCH(K$3,'Mapping waste'!$D$4:$M$4,0))*$D152</f>
        <v>0</v>
      </c>
      <c r="L152" s="31">
        <f>INDEX('Mapping waste'!$D$5:$M$352,MATCH($B152,'Mapping waste'!$B$5:$B$352,0),MATCH(L$3,'Mapping waste'!$D$4:$M$4,0))*$D152</f>
        <v>0</v>
      </c>
      <c r="M152" s="31">
        <f>INDEX('Mapping waste'!$D$5:$M$352,MATCH($B152,'Mapping waste'!$B$5:$B$352,0),MATCH(M$3,'Mapping waste'!$D$4:$M$4,0))*$D152</f>
        <v>0</v>
      </c>
      <c r="N152" s="31">
        <f>INDEX('Mapping waste'!$D$5:$M$352,MATCH($B152,'Mapping waste'!$B$5:$B$352,0),MATCH(N$3,'Mapping waste'!$D$4:$M$4,0))*$D152</f>
        <v>0</v>
      </c>
      <c r="O152" s="31">
        <f>INDEX('Mapping waste'!$D$5:$M$352,MATCH($B152,'Mapping waste'!$B$5:$B$352,0),MATCH(O$3,'Mapping waste'!$D$4:$M$4,0))*$D152</f>
        <v>0</v>
      </c>
      <c r="P152" s="31">
        <f>INDEX('Mapping waste'!$D$5:$M$352,MATCH($B152,'Mapping waste'!$B$5:$B$352,0),MATCH(P$3,'Mapping waste'!$D$4:$M$4,0))*$D152</f>
        <v>0</v>
      </c>
      <c r="Q152" s="31">
        <f>INDEX('Mapping waste'!$D$5:$M$352,MATCH($B152,'Mapping waste'!$B$5:$B$352,0),MATCH(Q$3,'Mapping waste'!$D$4:$M$4,0))*$D152</f>
        <v>0</v>
      </c>
    </row>
    <row r="153" spans="1:17" x14ac:dyDescent="0.45">
      <c r="A153" s="20" t="s">
        <v>559</v>
      </c>
      <c r="B153" s="20" t="s">
        <v>560</v>
      </c>
      <c r="C153" s="20" t="s">
        <v>174</v>
      </c>
      <c r="D153" s="31">
        <f>INDEX('ONS data MYE 5'!$O$6:$O$445, MATCH($B153,'ONS data MYE 5'!$B$6:$B$445,0))</f>
        <v>89541</v>
      </c>
      <c r="E153" s="31">
        <f>INDEX('ONS data MYE 5'!$P$6:$P$445, MATCH($B153,'ONS data MYE 5'!$B$6:$B$445,0))</f>
        <v>529</v>
      </c>
      <c r="F153" s="31">
        <f t="shared" si="4"/>
        <v>6.2709884318582994</v>
      </c>
      <c r="G153" s="31">
        <f t="shared" si="5"/>
        <v>39.325295912500614</v>
      </c>
      <c r="H153" s="31">
        <f>INDEX('Mapping waste'!$D$5:$M$352,MATCH($B153,'Mapping waste'!$B$5:$B$352,0),MATCH(H$3,'Mapping waste'!$D$4:$M$4,0))*$D153</f>
        <v>0</v>
      </c>
      <c r="I153" s="31">
        <f>INDEX('Mapping waste'!$D$5:$M$352,MATCH($B153,'Mapping waste'!$B$5:$B$352,0),MATCH(I$3,'Mapping waste'!$D$4:$M$4,0))*$D153</f>
        <v>0</v>
      </c>
      <c r="J153" s="31">
        <f>INDEX('Mapping waste'!$D$5:$M$352,MATCH($B153,'Mapping waste'!$B$5:$B$352,0),MATCH(J$3,'Mapping waste'!$D$4:$M$4,0))*$D153</f>
        <v>89541</v>
      </c>
      <c r="K153" s="31">
        <f>INDEX('Mapping waste'!$D$5:$M$352,MATCH($B153,'Mapping waste'!$B$5:$B$352,0),MATCH(K$3,'Mapping waste'!$D$4:$M$4,0))*$D153</f>
        <v>0</v>
      </c>
      <c r="L153" s="31">
        <f>INDEX('Mapping waste'!$D$5:$M$352,MATCH($B153,'Mapping waste'!$B$5:$B$352,0),MATCH(L$3,'Mapping waste'!$D$4:$M$4,0))*$D153</f>
        <v>0</v>
      </c>
      <c r="M153" s="31">
        <f>INDEX('Mapping waste'!$D$5:$M$352,MATCH($B153,'Mapping waste'!$B$5:$B$352,0),MATCH(M$3,'Mapping waste'!$D$4:$M$4,0))*$D153</f>
        <v>0</v>
      </c>
      <c r="N153" s="31">
        <f>INDEX('Mapping waste'!$D$5:$M$352,MATCH($B153,'Mapping waste'!$B$5:$B$352,0),MATCH(N$3,'Mapping waste'!$D$4:$M$4,0))*$D153</f>
        <v>0</v>
      </c>
      <c r="O153" s="31">
        <f>INDEX('Mapping waste'!$D$5:$M$352,MATCH($B153,'Mapping waste'!$B$5:$B$352,0),MATCH(O$3,'Mapping waste'!$D$4:$M$4,0))*$D153</f>
        <v>0</v>
      </c>
      <c r="P153" s="31">
        <f>INDEX('Mapping waste'!$D$5:$M$352,MATCH($B153,'Mapping waste'!$B$5:$B$352,0),MATCH(P$3,'Mapping waste'!$D$4:$M$4,0))*$D153</f>
        <v>0</v>
      </c>
      <c r="Q153" s="31">
        <f>INDEX('Mapping waste'!$D$5:$M$352,MATCH($B153,'Mapping waste'!$B$5:$B$352,0),MATCH(Q$3,'Mapping waste'!$D$4:$M$4,0))*$D153</f>
        <v>0</v>
      </c>
    </row>
    <row r="154" spans="1:17" x14ac:dyDescent="0.45">
      <c r="A154" s="20" t="s">
        <v>561</v>
      </c>
      <c r="B154" s="20" t="s">
        <v>562</v>
      </c>
      <c r="C154" s="20" t="s">
        <v>174</v>
      </c>
      <c r="D154" s="31">
        <f>INDEX('ONS data MYE 5'!$O$6:$O$445, MATCH($B154,'ONS data MYE 5'!$B$6:$B$445,0))</f>
        <v>140456</v>
      </c>
      <c r="E154" s="31">
        <f>INDEX('ONS data MYE 5'!$P$6:$P$445, MATCH($B154,'ONS data MYE 5'!$B$6:$B$445,0))</f>
        <v>987</v>
      </c>
      <c r="F154" s="31">
        <f t="shared" si="4"/>
        <v>6.8946700394334819</v>
      </c>
      <c r="G154" s="31">
        <f t="shared" si="5"/>
        <v>47.536474952661692</v>
      </c>
      <c r="H154" s="31">
        <f>INDEX('Mapping waste'!$D$5:$M$352,MATCH($B154,'Mapping waste'!$B$5:$B$352,0),MATCH(H$3,'Mapping waste'!$D$4:$M$4,0))*$D154</f>
        <v>0</v>
      </c>
      <c r="I154" s="31">
        <f>INDEX('Mapping waste'!$D$5:$M$352,MATCH($B154,'Mapping waste'!$B$5:$B$352,0),MATCH(I$3,'Mapping waste'!$D$4:$M$4,0))*$D154</f>
        <v>0</v>
      </c>
      <c r="J154" s="31">
        <f>INDEX('Mapping waste'!$D$5:$M$352,MATCH($B154,'Mapping waste'!$B$5:$B$352,0),MATCH(J$3,'Mapping waste'!$D$4:$M$4,0))*$D154</f>
        <v>140456</v>
      </c>
      <c r="K154" s="31">
        <f>INDEX('Mapping waste'!$D$5:$M$352,MATCH($B154,'Mapping waste'!$B$5:$B$352,0),MATCH(K$3,'Mapping waste'!$D$4:$M$4,0))*$D154</f>
        <v>0</v>
      </c>
      <c r="L154" s="31">
        <f>INDEX('Mapping waste'!$D$5:$M$352,MATCH($B154,'Mapping waste'!$B$5:$B$352,0),MATCH(L$3,'Mapping waste'!$D$4:$M$4,0))*$D154</f>
        <v>0</v>
      </c>
      <c r="M154" s="31">
        <f>INDEX('Mapping waste'!$D$5:$M$352,MATCH($B154,'Mapping waste'!$B$5:$B$352,0),MATCH(M$3,'Mapping waste'!$D$4:$M$4,0))*$D154</f>
        <v>0</v>
      </c>
      <c r="N154" s="31">
        <f>INDEX('Mapping waste'!$D$5:$M$352,MATCH($B154,'Mapping waste'!$B$5:$B$352,0),MATCH(N$3,'Mapping waste'!$D$4:$M$4,0))*$D154</f>
        <v>0</v>
      </c>
      <c r="O154" s="31">
        <f>INDEX('Mapping waste'!$D$5:$M$352,MATCH($B154,'Mapping waste'!$B$5:$B$352,0),MATCH(O$3,'Mapping waste'!$D$4:$M$4,0))*$D154</f>
        <v>0</v>
      </c>
      <c r="P154" s="31">
        <f>INDEX('Mapping waste'!$D$5:$M$352,MATCH($B154,'Mapping waste'!$B$5:$B$352,0),MATCH(P$3,'Mapping waste'!$D$4:$M$4,0))*$D154</f>
        <v>0</v>
      </c>
      <c r="Q154" s="31">
        <f>INDEX('Mapping waste'!$D$5:$M$352,MATCH($B154,'Mapping waste'!$B$5:$B$352,0),MATCH(Q$3,'Mapping waste'!$D$4:$M$4,0))*$D154</f>
        <v>0</v>
      </c>
    </row>
    <row r="155" spans="1:17" x14ac:dyDescent="0.45">
      <c r="A155" s="20" t="s">
        <v>563</v>
      </c>
      <c r="B155" s="20" t="s">
        <v>564</v>
      </c>
      <c r="C155" s="20" t="s">
        <v>174</v>
      </c>
      <c r="D155" s="31">
        <f>INDEX('ONS data MYE 5'!$O$6:$O$445, MATCH($B155,'ONS data MYE 5'!$B$6:$B$445,0))</f>
        <v>57606</v>
      </c>
      <c r="E155" s="31">
        <f>INDEX('ONS data MYE 5'!$P$6:$P$445, MATCH($B155,'ONS data MYE 5'!$B$6:$B$445,0))</f>
        <v>99</v>
      </c>
      <c r="F155" s="31">
        <f t="shared" si="4"/>
        <v>4.5951198501345898</v>
      </c>
      <c r="G155" s="31">
        <f t="shared" si="5"/>
        <v>21.115126437100933</v>
      </c>
      <c r="H155" s="31">
        <f>INDEX('Mapping waste'!$D$5:$M$352,MATCH($B155,'Mapping waste'!$B$5:$B$352,0),MATCH(H$3,'Mapping waste'!$D$4:$M$4,0))*$D155</f>
        <v>0</v>
      </c>
      <c r="I155" s="31">
        <f>INDEX('Mapping waste'!$D$5:$M$352,MATCH($B155,'Mapping waste'!$B$5:$B$352,0),MATCH(I$3,'Mapping waste'!$D$4:$M$4,0))*$D155</f>
        <v>0</v>
      </c>
      <c r="J155" s="31">
        <f>INDEX('Mapping waste'!$D$5:$M$352,MATCH($B155,'Mapping waste'!$B$5:$B$352,0),MATCH(J$3,'Mapping waste'!$D$4:$M$4,0))*$D155</f>
        <v>57606</v>
      </c>
      <c r="K155" s="31">
        <f>INDEX('Mapping waste'!$D$5:$M$352,MATCH($B155,'Mapping waste'!$B$5:$B$352,0),MATCH(K$3,'Mapping waste'!$D$4:$M$4,0))*$D155</f>
        <v>0</v>
      </c>
      <c r="L155" s="31">
        <f>INDEX('Mapping waste'!$D$5:$M$352,MATCH($B155,'Mapping waste'!$B$5:$B$352,0),MATCH(L$3,'Mapping waste'!$D$4:$M$4,0))*$D155</f>
        <v>0</v>
      </c>
      <c r="M155" s="31">
        <f>INDEX('Mapping waste'!$D$5:$M$352,MATCH($B155,'Mapping waste'!$B$5:$B$352,0),MATCH(M$3,'Mapping waste'!$D$4:$M$4,0))*$D155</f>
        <v>0</v>
      </c>
      <c r="N155" s="31">
        <f>INDEX('Mapping waste'!$D$5:$M$352,MATCH($B155,'Mapping waste'!$B$5:$B$352,0),MATCH(N$3,'Mapping waste'!$D$4:$M$4,0))*$D155</f>
        <v>0</v>
      </c>
      <c r="O155" s="31">
        <f>INDEX('Mapping waste'!$D$5:$M$352,MATCH($B155,'Mapping waste'!$B$5:$B$352,0),MATCH(O$3,'Mapping waste'!$D$4:$M$4,0))*$D155</f>
        <v>0</v>
      </c>
      <c r="P155" s="31">
        <f>INDEX('Mapping waste'!$D$5:$M$352,MATCH($B155,'Mapping waste'!$B$5:$B$352,0),MATCH(P$3,'Mapping waste'!$D$4:$M$4,0))*$D155</f>
        <v>0</v>
      </c>
      <c r="Q155" s="31">
        <f>INDEX('Mapping waste'!$D$5:$M$352,MATCH($B155,'Mapping waste'!$B$5:$B$352,0),MATCH(Q$3,'Mapping waste'!$D$4:$M$4,0))*$D155</f>
        <v>0</v>
      </c>
    </row>
    <row r="156" spans="1:17" x14ac:dyDescent="0.45">
      <c r="A156" s="20" t="s">
        <v>565</v>
      </c>
      <c r="B156" s="20" t="s">
        <v>566</v>
      </c>
      <c r="C156" s="20" t="s">
        <v>174</v>
      </c>
      <c r="D156" s="31">
        <f>INDEX('ONS data MYE 5'!$O$6:$O$445, MATCH($B156,'ONS data MYE 5'!$B$6:$B$445,0))</f>
        <v>68332</v>
      </c>
      <c r="E156" s="31">
        <f>INDEX('ONS data MYE 5'!$P$6:$P$445, MATCH($B156,'ONS data MYE 5'!$B$6:$B$445,0))</f>
        <v>495</v>
      </c>
      <c r="F156" s="31">
        <f t="shared" si="4"/>
        <v>6.2045577625686903</v>
      </c>
      <c r="G156" s="31">
        <f t="shared" si="5"/>
        <v>38.496537029051389</v>
      </c>
      <c r="H156" s="31">
        <f>INDEX('Mapping waste'!$D$5:$M$352,MATCH($B156,'Mapping waste'!$B$5:$B$352,0),MATCH(H$3,'Mapping waste'!$D$4:$M$4,0))*$D156</f>
        <v>0</v>
      </c>
      <c r="I156" s="31">
        <f>INDEX('Mapping waste'!$D$5:$M$352,MATCH($B156,'Mapping waste'!$B$5:$B$352,0),MATCH(I$3,'Mapping waste'!$D$4:$M$4,0))*$D156</f>
        <v>0</v>
      </c>
      <c r="J156" s="31">
        <f>INDEX('Mapping waste'!$D$5:$M$352,MATCH($B156,'Mapping waste'!$B$5:$B$352,0),MATCH(J$3,'Mapping waste'!$D$4:$M$4,0))*$D156</f>
        <v>68332</v>
      </c>
      <c r="K156" s="31">
        <f>INDEX('Mapping waste'!$D$5:$M$352,MATCH($B156,'Mapping waste'!$B$5:$B$352,0),MATCH(K$3,'Mapping waste'!$D$4:$M$4,0))*$D156</f>
        <v>0</v>
      </c>
      <c r="L156" s="31">
        <f>INDEX('Mapping waste'!$D$5:$M$352,MATCH($B156,'Mapping waste'!$B$5:$B$352,0),MATCH(L$3,'Mapping waste'!$D$4:$M$4,0))*$D156</f>
        <v>0</v>
      </c>
      <c r="M156" s="31">
        <f>INDEX('Mapping waste'!$D$5:$M$352,MATCH($B156,'Mapping waste'!$B$5:$B$352,0),MATCH(M$3,'Mapping waste'!$D$4:$M$4,0))*$D156</f>
        <v>0</v>
      </c>
      <c r="N156" s="31">
        <f>INDEX('Mapping waste'!$D$5:$M$352,MATCH($B156,'Mapping waste'!$B$5:$B$352,0),MATCH(N$3,'Mapping waste'!$D$4:$M$4,0))*$D156</f>
        <v>0</v>
      </c>
      <c r="O156" s="31">
        <f>INDEX('Mapping waste'!$D$5:$M$352,MATCH($B156,'Mapping waste'!$B$5:$B$352,0),MATCH(O$3,'Mapping waste'!$D$4:$M$4,0))*$D156</f>
        <v>0</v>
      </c>
      <c r="P156" s="31">
        <f>INDEX('Mapping waste'!$D$5:$M$352,MATCH($B156,'Mapping waste'!$B$5:$B$352,0),MATCH(P$3,'Mapping waste'!$D$4:$M$4,0))*$D156</f>
        <v>0</v>
      </c>
      <c r="Q156" s="31">
        <f>INDEX('Mapping waste'!$D$5:$M$352,MATCH($B156,'Mapping waste'!$B$5:$B$352,0),MATCH(Q$3,'Mapping waste'!$D$4:$M$4,0))*$D156</f>
        <v>0</v>
      </c>
    </row>
    <row r="157" spans="1:17" x14ac:dyDescent="0.45">
      <c r="A157" s="20" t="s">
        <v>567</v>
      </c>
      <c r="B157" s="20" t="s">
        <v>568</v>
      </c>
      <c r="C157" s="20" t="s">
        <v>174</v>
      </c>
      <c r="D157" s="31">
        <f>INDEX('ONS data MYE 5'!$O$6:$O$445, MATCH($B157,'ONS data MYE 5'!$B$6:$B$445,0))</f>
        <v>108999</v>
      </c>
      <c r="E157" s="31">
        <f>INDEX('ONS data MYE 5'!$P$6:$P$445, MATCH($B157,'ONS data MYE 5'!$B$6:$B$445,0))</f>
        <v>965</v>
      </c>
      <c r="F157" s="31">
        <f t="shared" si="4"/>
        <v>6.8721281013389861</v>
      </c>
      <c r="G157" s="31">
        <f t="shared" si="5"/>
        <v>47.226144641212976</v>
      </c>
      <c r="H157" s="31">
        <f>INDEX('Mapping waste'!$D$5:$M$352,MATCH($B157,'Mapping waste'!$B$5:$B$352,0),MATCH(H$3,'Mapping waste'!$D$4:$M$4,0))*$D157</f>
        <v>0</v>
      </c>
      <c r="I157" s="31">
        <f>INDEX('Mapping waste'!$D$5:$M$352,MATCH($B157,'Mapping waste'!$B$5:$B$352,0),MATCH(I$3,'Mapping waste'!$D$4:$M$4,0))*$D157</f>
        <v>0</v>
      </c>
      <c r="J157" s="31">
        <f>INDEX('Mapping waste'!$D$5:$M$352,MATCH($B157,'Mapping waste'!$B$5:$B$352,0),MATCH(J$3,'Mapping waste'!$D$4:$M$4,0))*$D157</f>
        <v>108999</v>
      </c>
      <c r="K157" s="31">
        <f>INDEX('Mapping waste'!$D$5:$M$352,MATCH($B157,'Mapping waste'!$B$5:$B$352,0),MATCH(K$3,'Mapping waste'!$D$4:$M$4,0))*$D157</f>
        <v>0</v>
      </c>
      <c r="L157" s="31">
        <f>INDEX('Mapping waste'!$D$5:$M$352,MATCH($B157,'Mapping waste'!$B$5:$B$352,0),MATCH(L$3,'Mapping waste'!$D$4:$M$4,0))*$D157</f>
        <v>0</v>
      </c>
      <c r="M157" s="31">
        <f>INDEX('Mapping waste'!$D$5:$M$352,MATCH($B157,'Mapping waste'!$B$5:$B$352,0),MATCH(M$3,'Mapping waste'!$D$4:$M$4,0))*$D157</f>
        <v>0</v>
      </c>
      <c r="N157" s="31">
        <f>INDEX('Mapping waste'!$D$5:$M$352,MATCH($B157,'Mapping waste'!$B$5:$B$352,0),MATCH(N$3,'Mapping waste'!$D$4:$M$4,0))*$D157</f>
        <v>0</v>
      </c>
      <c r="O157" s="31">
        <f>INDEX('Mapping waste'!$D$5:$M$352,MATCH($B157,'Mapping waste'!$B$5:$B$352,0),MATCH(O$3,'Mapping waste'!$D$4:$M$4,0))*$D157</f>
        <v>0</v>
      </c>
      <c r="P157" s="31">
        <f>INDEX('Mapping waste'!$D$5:$M$352,MATCH($B157,'Mapping waste'!$B$5:$B$352,0),MATCH(P$3,'Mapping waste'!$D$4:$M$4,0))*$D157</f>
        <v>0</v>
      </c>
      <c r="Q157" s="31">
        <f>INDEX('Mapping waste'!$D$5:$M$352,MATCH($B157,'Mapping waste'!$B$5:$B$352,0),MATCH(Q$3,'Mapping waste'!$D$4:$M$4,0))*$D157</f>
        <v>0</v>
      </c>
    </row>
    <row r="158" spans="1:17" x14ac:dyDescent="0.45">
      <c r="A158" s="20" t="s">
        <v>569</v>
      </c>
      <c r="B158" s="20" t="s">
        <v>570</v>
      </c>
      <c r="C158" s="20" t="s">
        <v>174</v>
      </c>
      <c r="D158" s="31">
        <f>INDEX('ONS data MYE 5'!$O$6:$O$445, MATCH($B158,'ONS data MYE 5'!$B$6:$B$445,0))</f>
        <v>110911</v>
      </c>
      <c r="E158" s="31">
        <f>INDEX('ONS data MYE 5'!$P$6:$P$445, MATCH($B158,'ONS data MYE 5'!$B$6:$B$445,0))</f>
        <v>320</v>
      </c>
      <c r="F158" s="31">
        <f t="shared" si="4"/>
        <v>5.768320995793772</v>
      </c>
      <c r="G158" s="31">
        <f t="shared" si="5"/>
        <v>33.273527110515253</v>
      </c>
      <c r="H158" s="31">
        <f>INDEX('Mapping waste'!$D$5:$M$352,MATCH($B158,'Mapping waste'!$B$5:$B$352,0),MATCH(H$3,'Mapping waste'!$D$4:$M$4,0))*$D158</f>
        <v>0</v>
      </c>
      <c r="I158" s="31">
        <f>INDEX('Mapping waste'!$D$5:$M$352,MATCH($B158,'Mapping waste'!$B$5:$B$352,0),MATCH(I$3,'Mapping waste'!$D$4:$M$4,0))*$D158</f>
        <v>0</v>
      </c>
      <c r="J158" s="31">
        <f>INDEX('Mapping waste'!$D$5:$M$352,MATCH($B158,'Mapping waste'!$B$5:$B$352,0),MATCH(J$3,'Mapping waste'!$D$4:$M$4,0))*$D158</f>
        <v>110911</v>
      </c>
      <c r="K158" s="31">
        <f>INDEX('Mapping waste'!$D$5:$M$352,MATCH($B158,'Mapping waste'!$B$5:$B$352,0),MATCH(K$3,'Mapping waste'!$D$4:$M$4,0))*$D158</f>
        <v>0</v>
      </c>
      <c r="L158" s="31">
        <f>INDEX('Mapping waste'!$D$5:$M$352,MATCH($B158,'Mapping waste'!$B$5:$B$352,0),MATCH(L$3,'Mapping waste'!$D$4:$M$4,0))*$D158</f>
        <v>0</v>
      </c>
      <c r="M158" s="31">
        <f>INDEX('Mapping waste'!$D$5:$M$352,MATCH($B158,'Mapping waste'!$B$5:$B$352,0),MATCH(M$3,'Mapping waste'!$D$4:$M$4,0))*$D158</f>
        <v>0</v>
      </c>
      <c r="N158" s="31">
        <f>INDEX('Mapping waste'!$D$5:$M$352,MATCH($B158,'Mapping waste'!$B$5:$B$352,0),MATCH(N$3,'Mapping waste'!$D$4:$M$4,0))*$D158</f>
        <v>0</v>
      </c>
      <c r="O158" s="31">
        <f>INDEX('Mapping waste'!$D$5:$M$352,MATCH($B158,'Mapping waste'!$B$5:$B$352,0),MATCH(O$3,'Mapping waste'!$D$4:$M$4,0))*$D158</f>
        <v>0</v>
      </c>
      <c r="P158" s="31">
        <f>INDEX('Mapping waste'!$D$5:$M$352,MATCH($B158,'Mapping waste'!$B$5:$B$352,0),MATCH(P$3,'Mapping waste'!$D$4:$M$4,0))*$D158</f>
        <v>0</v>
      </c>
      <c r="Q158" s="31">
        <f>INDEX('Mapping waste'!$D$5:$M$352,MATCH($B158,'Mapping waste'!$B$5:$B$352,0),MATCH(Q$3,'Mapping waste'!$D$4:$M$4,0))*$D158</f>
        <v>0</v>
      </c>
    </row>
    <row r="159" spans="1:17" x14ac:dyDescent="0.45">
      <c r="A159" s="20" t="s">
        <v>571</v>
      </c>
      <c r="B159" s="20" t="s">
        <v>572</v>
      </c>
      <c r="C159" s="20" t="s">
        <v>174</v>
      </c>
      <c r="D159" s="31">
        <f>INDEX('ONS data MYE 5'!$O$6:$O$445, MATCH($B159,'ONS data MYE 5'!$B$6:$B$445,0))</f>
        <v>107809</v>
      </c>
      <c r="E159" s="31">
        <f>INDEX('ONS data MYE 5'!$P$6:$P$445, MATCH($B159,'ONS data MYE 5'!$B$6:$B$445,0))</f>
        <v>382</v>
      </c>
      <c r="F159" s="31">
        <f t="shared" si="4"/>
        <v>5.9454206086065753</v>
      </c>
      <c r="G159" s="31">
        <f t="shared" si="5"/>
        <v>35.348026213243777</v>
      </c>
      <c r="H159" s="31">
        <f>INDEX('Mapping waste'!$D$5:$M$352,MATCH($B159,'Mapping waste'!$B$5:$B$352,0),MATCH(H$3,'Mapping waste'!$D$4:$M$4,0))*$D159</f>
        <v>0</v>
      </c>
      <c r="I159" s="31">
        <f>INDEX('Mapping waste'!$D$5:$M$352,MATCH($B159,'Mapping waste'!$B$5:$B$352,0),MATCH(I$3,'Mapping waste'!$D$4:$M$4,0))*$D159</f>
        <v>0</v>
      </c>
      <c r="J159" s="31">
        <f>INDEX('Mapping waste'!$D$5:$M$352,MATCH($B159,'Mapping waste'!$B$5:$B$352,0),MATCH(J$3,'Mapping waste'!$D$4:$M$4,0))*$D159</f>
        <v>107809</v>
      </c>
      <c r="K159" s="31">
        <f>INDEX('Mapping waste'!$D$5:$M$352,MATCH($B159,'Mapping waste'!$B$5:$B$352,0),MATCH(K$3,'Mapping waste'!$D$4:$M$4,0))*$D159</f>
        <v>0</v>
      </c>
      <c r="L159" s="31">
        <f>INDEX('Mapping waste'!$D$5:$M$352,MATCH($B159,'Mapping waste'!$B$5:$B$352,0),MATCH(L$3,'Mapping waste'!$D$4:$M$4,0))*$D159</f>
        <v>0</v>
      </c>
      <c r="M159" s="31">
        <f>INDEX('Mapping waste'!$D$5:$M$352,MATCH($B159,'Mapping waste'!$B$5:$B$352,0),MATCH(M$3,'Mapping waste'!$D$4:$M$4,0))*$D159</f>
        <v>0</v>
      </c>
      <c r="N159" s="31">
        <f>INDEX('Mapping waste'!$D$5:$M$352,MATCH($B159,'Mapping waste'!$B$5:$B$352,0),MATCH(N$3,'Mapping waste'!$D$4:$M$4,0))*$D159</f>
        <v>0</v>
      </c>
      <c r="O159" s="31">
        <f>INDEX('Mapping waste'!$D$5:$M$352,MATCH($B159,'Mapping waste'!$B$5:$B$352,0),MATCH(O$3,'Mapping waste'!$D$4:$M$4,0))*$D159</f>
        <v>0</v>
      </c>
      <c r="P159" s="31">
        <f>INDEX('Mapping waste'!$D$5:$M$352,MATCH($B159,'Mapping waste'!$B$5:$B$352,0),MATCH(P$3,'Mapping waste'!$D$4:$M$4,0))*$D159</f>
        <v>0</v>
      </c>
      <c r="Q159" s="31">
        <f>INDEX('Mapping waste'!$D$5:$M$352,MATCH($B159,'Mapping waste'!$B$5:$B$352,0),MATCH(Q$3,'Mapping waste'!$D$4:$M$4,0))*$D159</f>
        <v>0</v>
      </c>
    </row>
    <row r="160" spans="1:17" x14ac:dyDescent="0.45">
      <c r="A160" s="20" t="s">
        <v>573</v>
      </c>
      <c r="B160" s="20" t="s">
        <v>574</v>
      </c>
      <c r="C160" s="20" t="s">
        <v>174</v>
      </c>
      <c r="D160" s="31">
        <f>INDEX('ONS data MYE 5'!$O$6:$O$445, MATCH($B160,'ONS data MYE 5'!$B$6:$B$445,0))</f>
        <v>279084</v>
      </c>
      <c r="E160" s="31">
        <f>INDEX('ONS data MYE 5'!$P$6:$P$445, MATCH($B160,'ONS data MYE 5'!$B$6:$B$445,0))</f>
        <v>1996</v>
      </c>
      <c r="F160" s="31">
        <f t="shared" si="4"/>
        <v>7.5989004568714096</v>
      </c>
      <c r="G160" s="31">
        <f t="shared" si="5"/>
        <v>57.743288153440517</v>
      </c>
      <c r="H160" s="31">
        <f>INDEX('Mapping waste'!$D$5:$M$352,MATCH($B160,'Mapping waste'!$B$5:$B$352,0),MATCH(H$3,'Mapping waste'!$D$4:$M$4,0))*$D160</f>
        <v>0</v>
      </c>
      <c r="I160" s="31">
        <f>INDEX('Mapping waste'!$D$5:$M$352,MATCH($B160,'Mapping waste'!$B$5:$B$352,0),MATCH(I$3,'Mapping waste'!$D$4:$M$4,0))*$D160</f>
        <v>0</v>
      </c>
      <c r="J160" s="31">
        <f>INDEX('Mapping waste'!$D$5:$M$352,MATCH($B160,'Mapping waste'!$B$5:$B$352,0),MATCH(J$3,'Mapping waste'!$D$4:$M$4,0))*$D160</f>
        <v>279084</v>
      </c>
      <c r="K160" s="31">
        <f>INDEX('Mapping waste'!$D$5:$M$352,MATCH($B160,'Mapping waste'!$B$5:$B$352,0),MATCH(K$3,'Mapping waste'!$D$4:$M$4,0))*$D160</f>
        <v>0</v>
      </c>
      <c r="L160" s="31">
        <f>INDEX('Mapping waste'!$D$5:$M$352,MATCH($B160,'Mapping waste'!$B$5:$B$352,0),MATCH(L$3,'Mapping waste'!$D$4:$M$4,0))*$D160</f>
        <v>0</v>
      </c>
      <c r="M160" s="31">
        <f>INDEX('Mapping waste'!$D$5:$M$352,MATCH($B160,'Mapping waste'!$B$5:$B$352,0),MATCH(M$3,'Mapping waste'!$D$4:$M$4,0))*$D160</f>
        <v>0</v>
      </c>
      <c r="N160" s="31">
        <f>INDEX('Mapping waste'!$D$5:$M$352,MATCH($B160,'Mapping waste'!$B$5:$B$352,0),MATCH(N$3,'Mapping waste'!$D$4:$M$4,0))*$D160</f>
        <v>0</v>
      </c>
      <c r="O160" s="31">
        <f>INDEX('Mapping waste'!$D$5:$M$352,MATCH($B160,'Mapping waste'!$B$5:$B$352,0),MATCH(O$3,'Mapping waste'!$D$4:$M$4,0))*$D160</f>
        <v>0</v>
      </c>
      <c r="P160" s="31">
        <f>INDEX('Mapping waste'!$D$5:$M$352,MATCH($B160,'Mapping waste'!$B$5:$B$352,0),MATCH(P$3,'Mapping waste'!$D$4:$M$4,0))*$D160</f>
        <v>0</v>
      </c>
      <c r="Q160" s="31">
        <f>INDEX('Mapping waste'!$D$5:$M$352,MATCH($B160,'Mapping waste'!$B$5:$B$352,0),MATCH(Q$3,'Mapping waste'!$D$4:$M$4,0))*$D160</f>
        <v>0</v>
      </c>
    </row>
    <row r="161" spans="1:17" x14ac:dyDescent="0.45">
      <c r="A161" s="20" t="s">
        <v>575</v>
      </c>
      <c r="B161" s="20" t="s">
        <v>576</v>
      </c>
      <c r="C161" s="20" t="s">
        <v>174</v>
      </c>
      <c r="D161" s="31">
        <f>INDEX('ONS data MYE 5'!$O$6:$O$445, MATCH($B161,'ONS data MYE 5'!$B$6:$B$445,0))</f>
        <v>186150</v>
      </c>
      <c r="E161" s="31">
        <f>INDEX('ONS data MYE 5'!$P$6:$P$445, MATCH($B161,'ONS data MYE 5'!$B$6:$B$445,0))</f>
        <v>1872</v>
      </c>
      <c r="F161" s="31">
        <f t="shared" si="4"/>
        <v>7.534762657037537</v>
      </c>
      <c r="G161" s="31">
        <f t="shared" si="5"/>
        <v>56.772648297887365</v>
      </c>
      <c r="H161" s="31">
        <f>INDEX('Mapping waste'!$D$5:$M$352,MATCH($B161,'Mapping waste'!$B$5:$B$352,0),MATCH(H$3,'Mapping waste'!$D$4:$M$4,0))*$D161</f>
        <v>0</v>
      </c>
      <c r="I161" s="31">
        <f>INDEX('Mapping waste'!$D$5:$M$352,MATCH($B161,'Mapping waste'!$B$5:$B$352,0),MATCH(I$3,'Mapping waste'!$D$4:$M$4,0))*$D161</f>
        <v>0</v>
      </c>
      <c r="J161" s="31">
        <f>INDEX('Mapping waste'!$D$5:$M$352,MATCH($B161,'Mapping waste'!$B$5:$B$352,0),MATCH(J$3,'Mapping waste'!$D$4:$M$4,0))*$D161</f>
        <v>186150</v>
      </c>
      <c r="K161" s="31">
        <f>INDEX('Mapping waste'!$D$5:$M$352,MATCH($B161,'Mapping waste'!$B$5:$B$352,0),MATCH(K$3,'Mapping waste'!$D$4:$M$4,0))*$D161</f>
        <v>0</v>
      </c>
      <c r="L161" s="31">
        <f>INDEX('Mapping waste'!$D$5:$M$352,MATCH($B161,'Mapping waste'!$B$5:$B$352,0),MATCH(L$3,'Mapping waste'!$D$4:$M$4,0))*$D161</f>
        <v>0</v>
      </c>
      <c r="M161" s="31">
        <f>INDEX('Mapping waste'!$D$5:$M$352,MATCH($B161,'Mapping waste'!$B$5:$B$352,0),MATCH(M$3,'Mapping waste'!$D$4:$M$4,0))*$D161</f>
        <v>0</v>
      </c>
      <c r="N161" s="31">
        <f>INDEX('Mapping waste'!$D$5:$M$352,MATCH($B161,'Mapping waste'!$B$5:$B$352,0),MATCH(N$3,'Mapping waste'!$D$4:$M$4,0))*$D161</f>
        <v>0</v>
      </c>
      <c r="O161" s="31">
        <f>INDEX('Mapping waste'!$D$5:$M$352,MATCH($B161,'Mapping waste'!$B$5:$B$352,0),MATCH(O$3,'Mapping waste'!$D$4:$M$4,0))*$D161</f>
        <v>0</v>
      </c>
      <c r="P161" s="31">
        <f>INDEX('Mapping waste'!$D$5:$M$352,MATCH($B161,'Mapping waste'!$B$5:$B$352,0),MATCH(P$3,'Mapping waste'!$D$4:$M$4,0))*$D161</f>
        <v>0</v>
      </c>
      <c r="Q161" s="31">
        <f>INDEX('Mapping waste'!$D$5:$M$352,MATCH($B161,'Mapping waste'!$B$5:$B$352,0),MATCH(Q$3,'Mapping waste'!$D$4:$M$4,0))*$D161</f>
        <v>0</v>
      </c>
    </row>
    <row r="162" spans="1:17" x14ac:dyDescent="0.45">
      <c r="A162" s="20" t="s">
        <v>577</v>
      </c>
      <c r="B162" s="20" t="s">
        <v>578</v>
      </c>
      <c r="C162" s="20" t="s">
        <v>174</v>
      </c>
      <c r="D162" s="31">
        <f>INDEX('ONS data MYE 5'!$O$6:$O$445, MATCH($B162,'ONS data MYE 5'!$B$6:$B$445,0))</f>
        <v>510501</v>
      </c>
      <c r="E162" s="31">
        <f>INDEX('ONS data MYE 5'!$P$6:$P$445, MATCH($B162,'ONS data MYE 5'!$B$6:$B$445,0))</f>
        <v>4414</v>
      </c>
      <c r="F162" s="31">
        <f t="shared" si="4"/>
        <v>8.3925365868166821</v>
      </c>
      <c r="G162" s="31">
        <f t="shared" si="5"/>
        <v>70.434670361056604</v>
      </c>
      <c r="H162" s="31">
        <f>INDEX('Mapping waste'!$D$5:$M$352,MATCH($B162,'Mapping waste'!$B$5:$B$352,0),MATCH(H$3,'Mapping waste'!$D$4:$M$4,0))*$D162</f>
        <v>0</v>
      </c>
      <c r="I162" s="31">
        <f>INDEX('Mapping waste'!$D$5:$M$352,MATCH($B162,'Mapping waste'!$B$5:$B$352,0),MATCH(I$3,'Mapping waste'!$D$4:$M$4,0))*$D162</f>
        <v>0</v>
      </c>
      <c r="J162" s="31">
        <f>INDEX('Mapping waste'!$D$5:$M$352,MATCH($B162,'Mapping waste'!$B$5:$B$352,0),MATCH(J$3,'Mapping waste'!$D$4:$M$4,0))*$D162</f>
        <v>510501</v>
      </c>
      <c r="K162" s="31">
        <f>INDEX('Mapping waste'!$D$5:$M$352,MATCH($B162,'Mapping waste'!$B$5:$B$352,0),MATCH(K$3,'Mapping waste'!$D$4:$M$4,0))*$D162</f>
        <v>0</v>
      </c>
      <c r="L162" s="31">
        <f>INDEX('Mapping waste'!$D$5:$M$352,MATCH($B162,'Mapping waste'!$B$5:$B$352,0),MATCH(L$3,'Mapping waste'!$D$4:$M$4,0))*$D162</f>
        <v>0</v>
      </c>
      <c r="M162" s="31">
        <f>INDEX('Mapping waste'!$D$5:$M$352,MATCH($B162,'Mapping waste'!$B$5:$B$352,0),MATCH(M$3,'Mapping waste'!$D$4:$M$4,0))*$D162</f>
        <v>0</v>
      </c>
      <c r="N162" s="31">
        <f>INDEX('Mapping waste'!$D$5:$M$352,MATCH($B162,'Mapping waste'!$B$5:$B$352,0),MATCH(N$3,'Mapping waste'!$D$4:$M$4,0))*$D162</f>
        <v>0</v>
      </c>
      <c r="O162" s="31">
        <f>INDEX('Mapping waste'!$D$5:$M$352,MATCH($B162,'Mapping waste'!$B$5:$B$352,0),MATCH(O$3,'Mapping waste'!$D$4:$M$4,0))*$D162</f>
        <v>0</v>
      </c>
      <c r="P162" s="31">
        <f>INDEX('Mapping waste'!$D$5:$M$352,MATCH($B162,'Mapping waste'!$B$5:$B$352,0),MATCH(P$3,'Mapping waste'!$D$4:$M$4,0))*$D162</f>
        <v>0</v>
      </c>
      <c r="Q162" s="31">
        <f>INDEX('Mapping waste'!$D$5:$M$352,MATCH($B162,'Mapping waste'!$B$5:$B$352,0),MATCH(Q$3,'Mapping waste'!$D$4:$M$4,0))*$D162</f>
        <v>0</v>
      </c>
    </row>
    <row r="163" spans="1:17" x14ac:dyDescent="0.45">
      <c r="A163" s="20" t="s">
        <v>579</v>
      </c>
      <c r="B163" s="20" t="s">
        <v>580</v>
      </c>
      <c r="C163" s="20" t="s">
        <v>174</v>
      </c>
      <c r="D163" s="31">
        <f>INDEX('ONS data MYE 5'!$O$6:$O$445, MATCH($B163,'ONS data MYE 5'!$B$6:$B$445,0))</f>
        <v>225734</v>
      </c>
      <c r="E163" s="31">
        <f>INDEX('ONS data MYE 5'!$P$6:$P$445, MATCH($B163,'ONS data MYE 5'!$B$6:$B$445,0))</f>
        <v>1586</v>
      </c>
      <c r="F163" s="31">
        <f t="shared" si="4"/>
        <v>7.368970402194793</v>
      </c>
      <c r="G163" s="31">
        <f t="shared" si="5"/>
        <v>54.301724788422888</v>
      </c>
      <c r="H163" s="31">
        <f>INDEX('Mapping waste'!$D$5:$M$352,MATCH($B163,'Mapping waste'!$B$5:$B$352,0),MATCH(H$3,'Mapping waste'!$D$4:$M$4,0))*$D163</f>
        <v>0</v>
      </c>
      <c r="I163" s="31">
        <f>INDEX('Mapping waste'!$D$5:$M$352,MATCH($B163,'Mapping waste'!$B$5:$B$352,0),MATCH(I$3,'Mapping waste'!$D$4:$M$4,0))*$D163</f>
        <v>0</v>
      </c>
      <c r="J163" s="31">
        <f>INDEX('Mapping waste'!$D$5:$M$352,MATCH($B163,'Mapping waste'!$B$5:$B$352,0),MATCH(J$3,'Mapping waste'!$D$4:$M$4,0))*$D163</f>
        <v>225734</v>
      </c>
      <c r="K163" s="31">
        <f>INDEX('Mapping waste'!$D$5:$M$352,MATCH($B163,'Mapping waste'!$B$5:$B$352,0),MATCH(K$3,'Mapping waste'!$D$4:$M$4,0))*$D163</f>
        <v>0</v>
      </c>
      <c r="L163" s="31">
        <f>INDEX('Mapping waste'!$D$5:$M$352,MATCH($B163,'Mapping waste'!$B$5:$B$352,0),MATCH(L$3,'Mapping waste'!$D$4:$M$4,0))*$D163</f>
        <v>0</v>
      </c>
      <c r="M163" s="31">
        <f>INDEX('Mapping waste'!$D$5:$M$352,MATCH($B163,'Mapping waste'!$B$5:$B$352,0),MATCH(M$3,'Mapping waste'!$D$4:$M$4,0))*$D163</f>
        <v>0</v>
      </c>
      <c r="N163" s="31">
        <f>INDEX('Mapping waste'!$D$5:$M$352,MATCH($B163,'Mapping waste'!$B$5:$B$352,0),MATCH(N$3,'Mapping waste'!$D$4:$M$4,0))*$D163</f>
        <v>0</v>
      </c>
      <c r="O163" s="31">
        <f>INDEX('Mapping waste'!$D$5:$M$352,MATCH($B163,'Mapping waste'!$B$5:$B$352,0),MATCH(O$3,'Mapping waste'!$D$4:$M$4,0))*$D163</f>
        <v>0</v>
      </c>
      <c r="P163" s="31">
        <f>INDEX('Mapping waste'!$D$5:$M$352,MATCH($B163,'Mapping waste'!$B$5:$B$352,0),MATCH(P$3,'Mapping waste'!$D$4:$M$4,0))*$D163</f>
        <v>0</v>
      </c>
      <c r="Q163" s="31">
        <f>INDEX('Mapping waste'!$D$5:$M$352,MATCH($B163,'Mapping waste'!$B$5:$B$352,0),MATCH(Q$3,'Mapping waste'!$D$4:$M$4,0))*$D163</f>
        <v>0</v>
      </c>
    </row>
    <row r="164" spans="1:17" x14ac:dyDescent="0.45">
      <c r="A164" s="20" t="s">
        <v>581</v>
      </c>
      <c r="B164" s="20" t="s">
        <v>582</v>
      </c>
      <c r="C164" s="20" t="s">
        <v>174</v>
      </c>
      <c r="D164" s="31">
        <f>INDEX('ONS data MYE 5'!$O$6:$O$445, MATCH($B164,'ONS data MYE 5'!$B$6:$B$445,0))</f>
        <v>211947</v>
      </c>
      <c r="E164" s="31">
        <f>INDEX('ONS data MYE 5'!$P$6:$P$445, MATCH($B164,'ONS data MYE 5'!$B$6:$B$445,0))</f>
        <v>1340</v>
      </c>
      <c r="F164" s="31">
        <f t="shared" si="4"/>
        <v>7.200424892944957</v>
      </c>
      <c r="G164" s="31">
        <f t="shared" si="5"/>
        <v>51.846118638941398</v>
      </c>
      <c r="H164" s="31">
        <f>INDEX('Mapping waste'!$D$5:$M$352,MATCH($B164,'Mapping waste'!$B$5:$B$352,0),MATCH(H$3,'Mapping waste'!$D$4:$M$4,0))*$D164</f>
        <v>0</v>
      </c>
      <c r="I164" s="31">
        <f>INDEX('Mapping waste'!$D$5:$M$352,MATCH($B164,'Mapping waste'!$B$5:$B$352,0),MATCH(I$3,'Mapping waste'!$D$4:$M$4,0))*$D164</f>
        <v>0</v>
      </c>
      <c r="J164" s="31">
        <f>INDEX('Mapping waste'!$D$5:$M$352,MATCH($B164,'Mapping waste'!$B$5:$B$352,0),MATCH(J$3,'Mapping waste'!$D$4:$M$4,0))*$D164</f>
        <v>211947</v>
      </c>
      <c r="K164" s="31">
        <f>INDEX('Mapping waste'!$D$5:$M$352,MATCH($B164,'Mapping waste'!$B$5:$B$352,0),MATCH(K$3,'Mapping waste'!$D$4:$M$4,0))*$D164</f>
        <v>0</v>
      </c>
      <c r="L164" s="31">
        <f>INDEX('Mapping waste'!$D$5:$M$352,MATCH($B164,'Mapping waste'!$B$5:$B$352,0),MATCH(L$3,'Mapping waste'!$D$4:$M$4,0))*$D164</f>
        <v>0</v>
      </c>
      <c r="M164" s="31">
        <f>INDEX('Mapping waste'!$D$5:$M$352,MATCH($B164,'Mapping waste'!$B$5:$B$352,0),MATCH(M$3,'Mapping waste'!$D$4:$M$4,0))*$D164</f>
        <v>0</v>
      </c>
      <c r="N164" s="31">
        <f>INDEX('Mapping waste'!$D$5:$M$352,MATCH($B164,'Mapping waste'!$B$5:$B$352,0),MATCH(N$3,'Mapping waste'!$D$4:$M$4,0))*$D164</f>
        <v>0</v>
      </c>
      <c r="O164" s="31">
        <f>INDEX('Mapping waste'!$D$5:$M$352,MATCH($B164,'Mapping waste'!$B$5:$B$352,0),MATCH(O$3,'Mapping waste'!$D$4:$M$4,0))*$D164</f>
        <v>0</v>
      </c>
      <c r="P164" s="31">
        <f>INDEX('Mapping waste'!$D$5:$M$352,MATCH($B164,'Mapping waste'!$B$5:$B$352,0),MATCH(P$3,'Mapping waste'!$D$4:$M$4,0))*$D164</f>
        <v>0</v>
      </c>
      <c r="Q164" s="31">
        <f>INDEX('Mapping waste'!$D$5:$M$352,MATCH($B164,'Mapping waste'!$B$5:$B$352,0),MATCH(Q$3,'Mapping waste'!$D$4:$M$4,0))*$D164</f>
        <v>0</v>
      </c>
    </row>
    <row r="165" spans="1:17" x14ac:dyDescent="0.45">
      <c r="A165" s="20" t="s">
        <v>583</v>
      </c>
      <c r="B165" s="20" t="s">
        <v>584</v>
      </c>
      <c r="C165" s="20" t="s">
        <v>174</v>
      </c>
      <c r="D165" s="31">
        <f>INDEX('ONS data MYE 5'!$O$6:$O$445, MATCH($B165,'ONS data MYE 5'!$B$6:$B$445,0))</f>
        <v>236946</v>
      </c>
      <c r="E165" s="31">
        <f>INDEX('ONS data MYE 5'!$P$6:$P$445, MATCH($B165,'ONS data MYE 5'!$B$6:$B$445,0))</f>
        <v>2438</v>
      </c>
      <c r="F165" s="31">
        <f t="shared" si="4"/>
        <v>7.7989333100412166</v>
      </c>
      <c r="G165" s="31">
        <f t="shared" si="5"/>
        <v>60.823360774470444</v>
      </c>
      <c r="H165" s="31">
        <f>INDEX('Mapping waste'!$D$5:$M$352,MATCH($B165,'Mapping waste'!$B$5:$B$352,0),MATCH(H$3,'Mapping waste'!$D$4:$M$4,0))*$D165</f>
        <v>0</v>
      </c>
      <c r="I165" s="31">
        <f>INDEX('Mapping waste'!$D$5:$M$352,MATCH($B165,'Mapping waste'!$B$5:$B$352,0),MATCH(I$3,'Mapping waste'!$D$4:$M$4,0))*$D165</f>
        <v>0</v>
      </c>
      <c r="J165" s="31">
        <f>INDEX('Mapping waste'!$D$5:$M$352,MATCH($B165,'Mapping waste'!$B$5:$B$352,0),MATCH(J$3,'Mapping waste'!$D$4:$M$4,0))*$D165</f>
        <v>236946</v>
      </c>
      <c r="K165" s="31">
        <f>INDEX('Mapping waste'!$D$5:$M$352,MATCH($B165,'Mapping waste'!$B$5:$B$352,0),MATCH(K$3,'Mapping waste'!$D$4:$M$4,0))*$D165</f>
        <v>0</v>
      </c>
      <c r="L165" s="31">
        <f>INDEX('Mapping waste'!$D$5:$M$352,MATCH($B165,'Mapping waste'!$B$5:$B$352,0),MATCH(L$3,'Mapping waste'!$D$4:$M$4,0))*$D165</f>
        <v>0</v>
      </c>
      <c r="M165" s="31">
        <f>INDEX('Mapping waste'!$D$5:$M$352,MATCH($B165,'Mapping waste'!$B$5:$B$352,0),MATCH(M$3,'Mapping waste'!$D$4:$M$4,0))*$D165</f>
        <v>0</v>
      </c>
      <c r="N165" s="31">
        <f>INDEX('Mapping waste'!$D$5:$M$352,MATCH($B165,'Mapping waste'!$B$5:$B$352,0),MATCH(N$3,'Mapping waste'!$D$4:$M$4,0))*$D165</f>
        <v>0</v>
      </c>
      <c r="O165" s="31">
        <f>INDEX('Mapping waste'!$D$5:$M$352,MATCH($B165,'Mapping waste'!$B$5:$B$352,0),MATCH(O$3,'Mapping waste'!$D$4:$M$4,0))*$D165</f>
        <v>0</v>
      </c>
      <c r="P165" s="31">
        <f>INDEX('Mapping waste'!$D$5:$M$352,MATCH($B165,'Mapping waste'!$B$5:$B$352,0),MATCH(P$3,'Mapping waste'!$D$4:$M$4,0))*$D165</f>
        <v>0</v>
      </c>
      <c r="Q165" s="31">
        <f>INDEX('Mapping waste'!$D$5:$M$352,MATCH($B165,'Mapping waste'!$B$5:$B$352,0),MATCH(Q$3,'Mapping waste'!$D$4:$M$4,0))*$D165</f>
        <v>0</v>
      </c>
    </row>
    <row r="166" spans="1:17" x14ac:dyDescent="0.45">
      <c r="A166" s="20" t="s">
        <v>585</v>
      </c>
      <c r="B166" s="20" t="s">
        <v>586</v>
      </c>
      <c r="C166" s="20" t="s">
        <v>174</v>
      </c>
      <c r="D166" s="31">
        <f>INDEX('ONS data MYE 5'!$O$6:$O$445, MATCH($B166,'ONS data MYE 5'!$B$6:$B$445,0))</f>
        <v>283766</v>
      </c>
      <c r="E166" s="31">
        <f>INDEX('ONS data MYE 5'!$P$6:$P$445, MATCH($B166,'ONS data MYE 5'!$B$6:$B$445,0))</f>
        <v>2251</v>
      </c>
      <c r="F166" s="31">
        <f t="shared" si="4"/>
        <v>7.7191298409067324</v>
      </c>
      <c r="G166" s="31">
        <f t="shared" si="5"/>
        <v>59.584965500776796</v>
      </c>
      <c r="H166" s="31">
        <f>INDEX('Mapping waste'!$D$5:$M$352,MATCH($B166,'Mapping waste'!$B$5:$B$352,0),MATCH(H$3,'Mapping waste'!$D$4:$M$4,0))*$D166</f>
        <v>0</v>
      </c>
      <c r="I166" s="31">
        <f>INDEX('Mapping waste'!$D$5:$M$352,MATCH($B166,'Mapping waste'!$B$5:$B$352,0),MATCH(I$3,'Mapping waste'!$D$4:$M$4,0))*$D166</f>
        <v>0</v>
      </c>
      <c r="J166" s="31">
        <f>INDEX('Mapping waste'!$D$5:$M$352,MATCH($B166,'Mapping waste'!$B$5:$B$352,0),MATCH(J$3,'Mapping waste'!$D$4:$M$4,0))*$D166</f>
        <v>283766</v>
      </c>
      <c r="K166" s="31">
        <f>INDEX('Mapping waste'!$D$5:$M$352,MATCH($B166,'Mapping waste'!$B$5:$B$352,0),MATCH(K$3,'Mapping waste'!$D$4:$M$4,0))*$D166</f>
        <v>0</v>
      </c>
      <c r="L166" s="31">
        <f>INDEX('Mapping waste'!$D$5:$M$352,MATCH($B166,'Mapping waste'!$B$5:$B$352,0),MATCH(L$3,'Mapping waste'!$D$4:$M$4,0))*$D166</f>
        <v>0</v>
      </c>
      <c r="M166" s="31">
        <f>INDEX('Mapping waste'!$D$5:$M$352,MATCH($B166,'Mapping waste'!$B$5:$B$352,0),MATCH(M$3,'Mapping waste'!$D$4:$M$4,0))*$D166</f>
        <v>0</v>
      </c>
      <c r="N166" s="31">
        <f>INDEX('Mapping waste'!$D$5:$M$352,MATCH($B166,'Mapping waste'!$B$5:$B$352,0),MATCH(N$3,'Mapping waste'!$D$4:$M$4,0))*$D166</f>
        <v>0</v>
      </c>
      <c r="O166" s="31">
        <f>INDEX('Mapping waste'!$D$5:$M$352,MATCH($B166,'Mapping waste'!$B$5:$B$352,0),MATCH(O$3,'Mapping waste'!$D$4:$M$4,0))*$D166</f>
        <v>0</v>
      </c>
      <c r="P166" s="31">
        <f>INDEX('Mapping waste'!$D$5:$M$352,MATCH($B166,'Mapping waste'!$B$5:$B$352,0),MATCH(P$3,'Mapping waste'!$D$4:$M$4,0))*$D166</f>
        <v>0</v>
      </c>
      <c r="Q166" s="31">
        <f>INDEX('Mapping waste'!$D$5:$M$352,MATCH($B166,'Mapping waste'!$B$5:$B$352,0),MATCH(Q$3,'Mapping waste'!$D$4:$M$4,0))*$D166</f>
        <v>0</v>
      </c>
    </row>
    <row r="167" spans="1:17" x14ac:dyDescent="0.45">
      <c r="A167" s="20" t="s">
        <v>587</v>
      </c>
      <c r="B167" s="20" t="s">
        <v>588</v>
      </c>
      <c r="C167" s="20" t="s">
        <v>174</v>
      </c>
      <c r="D167" s="31">
        <f>INDEX('ONS data MYE 5'!$O$6:$O$445, MATCH($B167,'ONS data MYE 5'!$B$6:$B$445,0))</f>
        <v>220201</v>
      </c>
      <c r="E167" s="31">
        <f>INDEX('ONS data MYE 5'!$P$6:$P$445, MATCH($B167,'ONS data MYE 5'!$B$6:$B$445,0))</f>
        <v>2135</v>
      </c>
      <c r="F167" s="31">
        <f t="shared" si="4"/>
        <v>7.6662219256627253</v>
      </c>
      <c r="G167" s="31">
        <f t="shared" si="5"/>
        <v>58.770958613511901</v>
      </c>
      <c r="H167" s="31">
        <f>INDEX('Mapping waste'!$D$5:$M$352,MATCH($B167,'Mapping waste'!$B$5:$B$352,0),MATCH(H$3,'Mapping waste'!$D$4:$M$4,0))*$D167</f>
        <v>0</v>
      </c>
      <c r="I167" s="31">
        <f>INDEX('Mapping waste'!$D$5:$M$352,MATCH($B167,'Mapping waste'!$B$5:$B$352,0),MATCH(I$3,'Mapping waste'!$D$4:$M$4,0))*$D167</f>
        <v>0</v>
      </c>
      <c r="J167" s="31">
        <f>INDEX('Mapping waste'!$D$5:$M$352,MATCH($B167,'Mapping waste'!$B$5:$B$352,0),MATCH(J$3,'Mapping waste'!$D$4:$M$4,0))*$D167</f>
        <v>220201</v>
      </c>
      <c r="K167" s="31">
        <f>INDEX('Mapping waste'!$D$5:$M$352,MATCH($B167,'Mapping waste'!$B$5:$B$352,0),MATCH(K$3,'Mapping waste'!$D$4:$M$4,0))*$D167</f>
        <v>0</v>
      </c>
      <c r="L167" s="31">
        <f>INDEX('Mapping waste'!$D$5:$M$352,MATCH($B167,'Mapping waste'!$B$5:$B$352,0),MATCH(L$3,'Mapping waste'!$D$4:$M$4,0))*$D167</f>
        <v>0</v>
      </c>
      <c r="M167" s="31">
        <f>INDEX('Mapping waste'!$D$5:$M$352,MATCH($B167,'Mapping waste'!$B$5:$B$352,0),MATCH(M$3,'Mapping waste'!$D$4:$M$4,0))*$D167</f>
        <v>0</v>
      </c>
      <c r="N167" s="31">
        <f>INDEX('Mapping waste'!$D$5:$M$352,MATCH($B167,'Mapping waste'!$B$5:$B$352,0),MATCH(N$3,'Mapping waste'!$D$4:$M$4,0))*$D167</f>
        <v>0</v>
      </c>
      <c r="O167" s="31">
        <f>INDEX('Mapping waste'!$D$5:$M$352,MATCH($B167,'Mapping waste'!$B$5:$B$352,0),MATCH(O$3,'Mapping waste'!$D$4:$M$4,0))*$D167</f>
        <v>0</v>
      </c>
      <c r="P167" s="31">
        <f>INDEX('Mapping waste'!$D$5:$M$352,MATCH($B167,'Mapping waste'!$B$5:$B$352,0),MATCH(P$3,'Mapping waste'!$D$4:$M$4,0))*$D167</f>
        <v>0</v>
      </c>
      <c r="Q167" s="31">
        <f>INDEX('Mapping waste'!$D$5:$M$352,MATCH($B167,'Mapping waste'!$B$5:$B$352,0),MATCH(Q$3,'Mapping waste'!$D$4:$M$4,0))*$D167</f>
        <v>0</v>
      </c>
    </row>
    <row r="168" spans="1:17" x14ac:dyDescent="0.45">
      <c r="A168" s="20" t="s">
        <v>589</v>
      </c>
      <c r="B168" s="20" t="s">
        <v>590</v>
      </c>
      <c r="C168" s="20" t="s">
        <v>174</v>
      </c>
      <c r="D168" s="31">
        <f>INDEX('ONS data MYE 5'!$O$6:$O$445, MATCH($B168,'ONS data MYE 5'!$B$6:$B$445,0))</f>
        <v>228308</v>
      </c>
      <c r="E168" s="31">
        <f>INDEX('ONS data MYE 5'!$P$6:$P$445, MATCH($B168,'ONS data MYE 5'!$B$6:$B$445,0))</f>
        <v>2153</v>
      </c>
      <c r="F168" s="31">
        <f t="shared" si="4"/>
        <v>7.6746174973643626</v>
      </c>
      <c r="G168" s="31">
        <f t="shared" si="5"/>
        <v>58.899753730851231</v>
      </c>
      <c r="H168" s="31">
        <f>INDEX('Mapping waste'!$D$5:$M$352,MATCH($B168,'Mapping waste'!$B$5:$B$352,0),MATCH(H$3,'Mapping waste'!$D$4:$M$4,0))*$D168</f>
        <v>0</v>
      </c>
      <c r="I168" s="31">
        <f>INDEX('Mapping waste'!$D$5:$M$352,MATCH($B168,'Mapping waste'!$B$5:$B$352,0),MATCH(I$3,'Mapping waste'!$D$4:$M$4,0))*$D168</f>
        <v>0</v>
      </c>
      <c r="J168" s="31">
        <f>INDEX('Mapping waste'!$D$5:$M$352,MATCH($B168,'Mapping waste'!$B$5:$B$352,0),MATCH(J$3,'Mapping waste'!$D$4:$M$4,0))*$D168</f>
        <v>228308</v>
      </c>
      <c r="K168" s="31">
        <f>INDEX('Mapping waste'!$D$5:$M$352,MATCH($B168,'Mapping waste'!$B$5:$B$352,0),MATCH(K$3,'Mapping waste'!$D$4:$M$4,0))*$D168</f>
        <v>0</v>
      </c>
      <c r="L168" s="31">
        <f>INDEX('Mapping waste'!$D$5:$M$352,MATCH($B168,'Mapping waste'!$B$5:$B$352,0),MATCH(L$3,'Mapping waste'!$D$4:$M$4,0))*$D168</f>
        <v>0</v>
      </c>
      <c r="M168" s="31">
        <f>INDEX('Mapping waste'!$D$5:$M$352,MATCH($B168,'Mapping waste'!$B$5:$B$352,0),MATCH(M$3,'Mapping waste'!$D$4:$M$4,0))*$D168</f>
        <v>0</v>
      </c>
      <c r="N168" s="31">
        <f>INDEX('Mapping waste'!$D$5:$M$352,MATCH($B168,'Mapping waste'!$B$5:$B$352,0),MATCH(N$3,'Mapping waste'!$D$4:$M$4,0))*$D168</f>
        <v>0</v>
      </c>
      <c r="O168" s="31">
        <f>INDEX('Mapping waste'!$D$5:$M$352,MATCH($B168,'Mapping waste'!$B$5:$B$352,0),MATCH(O$3,'Mapping waste'!$D$4:$M$4,0))*$D168</f>
        <v>0</v>
      </c>
      <c r="P168" s="31">
        <f>INDEX('Mapping waste'!$D$5:$M$352,MATCH($B168,'Mapping waste'!$B$5:$B$352,0),MATCH(P$3,'Mapping waste'!$D$4:$M$4,0))*$D168</f>
        <v>0</v>
      </c>
      <c r="Q168" s="31">
        <f>INDEX('Mapping waste'!$D$5:$M$352,MATCH($B168,'Mapping waste'!$B$5:$B$352,0),MATCH(Q$3,'Mapping waste'!$D$4:$M$4,0))*$D168</f>
        <v>0</v>
      </c>
    </row>
    <row r="169" spans="1:17" x14ac:dyDescent="0.45">
      <c r="A169" s="20" t="s">
        <v>591</v>
      </c>
      <c r="B169" s="20" t="s">
        <v>592</v>
      </c>
      <c r="C169" s="20" t="s">
        <v>174</v>
      </c>
      <c r="D169" s="31">
        <f>INDEX('ONS data MYE 5'!$O$6:$O$445, MATCH($B169,'ONS data MYE 5'!$B$6:$B$445,0))</f>
        <v>318740</v>
      </c>
      <c r="E169" s="31">
        <f>INDEX('ONS data MYE 5'!$P$6:$P$445, MATCH($B169,'ONS data MYE 5'!$B$6:$B$445,0))</f>
        <v>1694</v>
      </c>
      <c r="F169" s="31">
        <f t="shared" si="4"/>
        <v>7.4348478752119993</v>
      </c>
      <c r="G169" s="31">
        <f t="shared" si="5"/>
        <v>55.276962927544382</v>
      </c>
      <c r="H169" s="31">
        <f>INDEX('Mapping waste'!$D$5:$M$352,MATCH($B169,'Mapping waste'!$B$5:$B$352,0),MATCH(H$3,'Mapping waste'!$D$4:$M$4,0))*$D169</f>
        <v>0</v>
      </c>
      <c r="I169" s="31">
        <f>INDEX('Mapping waste'!$D$5:$M$352,MATCH($B169,'Mapping waste'!$B$5:$B$352,0),MATCH(I$3,'Mapping waste'!$D$4:$M$4,0))*$D169</f>
        <v>0</v>
      </c>
      <c r="J169" s="31">
        <f>INDEX('Mapping waste'!$D$5:$M$352,MATCH($B169,'Mapping waste'!$B$5:$B$352,0),MATCH(J$3,'Mapping waste'!$D$4:$M$4,0))*$D169</f>
        <v>318740</v>
      </c>
      <c r="K169" s="31">
        <f>INDEX('Mapping waste'!$D$5:$M$352,MATCH($B169,'Mapping waste'!$B$5:$B$352,0),MATCH(K$3,'Mapping waste'!$D$4:$M$4,0))*$D169</f>
        <v>0</v>
      </c>
      <c r="L169" s="31">
        <f>INDEX('Mapping waste'!$D$5:$M$352,MATCH($B169,'Mapping waste'!$B$5:$B$352,0),MATCH(L$3,'Mapping waste'!$D$4:$M$4,0))*$D169</f>
        <v>0</v>
      </c>
      <c r="M169" s="31">
        <f>INDEX('Mapping waste'!$D$5:$M$352,MATCH($B169,'Mapping waste'!$B$5:$B$352,0),MATCH(M$3,'Mapping waste'!$D$4:$M$4,0))*$D169</f>
        <v>0</v>
      </c>
      <c r="N169" s="31">
        <f>INDEX('Mapping waste'!$D$5:$M$352,MATCH($B169,'Mapping waste'!$B$5:$B$352,0),MATCH(N$3,'Mapping waste'!$D$4:$M$4,0))*$D169</f>
        <v>0</v>
      </c>
      <c r="O169" s="31">
        <f>INDEX('Mapping waste'!$D$5:$M$352,MATCH($B169,'Mapping waste'!$B$5:$B$352,0),MATCH(O$3,'Mapping waste'!$D$4:$M$4,0))*$D169</f>
        <v>0</v>
      </c>
      <c r="P169" s="31">
        <f>INDEX('Mapping waste'!$D$5:$M$352,MATCH($B169,'Mapping waste'!$B$5:$B$352,0),MATCH(P$3,'Mapping waste'!$D$4:$M$4,0))*$D169</f>
        <v>0</v>
      </c>
      <c r="Q169" s="31">
        <f>INDEX('Mapping waste'!$D$5:$M$352,MATCH($B169,'Mapping waste'!$B$5:$B$352,0),MATCH(Q$3,'Mapping waste'!$D$4:$M$4,0))*$D169</f>
        <v>0</v>
      </c>
    </row>
    <row r="170" spans="1:17" x14ac:dyDescent="0.45">
      <c r="A170" s="20" t="s">
        <v>593</v>
      </c>
      <c r="B170" s="20" t="s">
        <v>594</v>
      </c>
      <c r="C170" s="20" t="s">
        <v>174</v>
      </c>
      <c r="D170" s="31">
        <f>INDEX('ONS data MYE 5'!$O$6:$O$445, MATCH($B170,'ONS data MYE 5'!$B$6:$B$445,0))</f>
        <v>145942</v>
      </c>
      <c r="E170" s="31">
        <f>INDEX('ONS data MYE 5'!$P$6:$P$445, MATCH($B170,'ONS data MYE 5'!$B$6:$B$445,0))</f>
        <v>1687</v>
      </c>
      <c r="F170" s="31">
        <f t="shared" si="4"/>
        <v>7.4307070825459682</v>
      </c>
      <c r="G170" s="31">
        <f t="shared" si="5"/>
        <v>55.215407746598814</v>
      </c>
      <c r="H170" s="31">
        <f>INDEX('Mapping waste'!$D$5:$M$352,MATCH($B170,'Mapping waste'!$B$5:$B$352,0),MATCH(H$3,'Mapping waste'!$D$4:$M$4,0))*$D170</f>
        <v>0</v>
      </c>
      <c r="I170" s="31">
        <f>INDEX('Mapping waste'!$D$5:$M$352,MATCH($B170,'Mapping waste'!$B$5:$B$352,0),MATCH(I$3,'Mapping waste'!$D$4:$M$4,0))*$D170</f>
        <v>0</v>
      </c>
      <c r="J170" s="31">
        <f>INDEX('Mapping waste'!$D$5:$M$352,MATCH($B170,'Mapping waste'!$B$5:$B$352,0),MATCH(J$3,'Mapping waste'!$D$4:$M$4,0))*$D170</f>
        <v>145942</v>
      </c>
      <c r="K170" s="31">
        <f>INDEX('Mapping waste'!$D$5:$M$352,MATCH($B170,'Mapping waste'!$B$5:$B$352,0),MATCH(K$3,'Mapping waste'!$D$4:$M$4,0))*$D170</f>
        <v>0</v>
      </c>
      <c r="L170" s="31">
        <f>INDEX('Mapping waste'!$D$5:$M$352,MATCH($B170,'Mapping waste'!$B$5:$B$352,0),MATCH(L$3,'Mapping waste'!$D$4:$M$4,0))*$D170</f>
        <v>0</v>
      </c>
      <c r="M170" s="31">
        <f>INDEX('Mapping waste'!$D$5:$M$352,MATCH($B170,'Mapping waste'!$B$5:$B$352,0),MATCH(M$3,'Mapping waste'!$D$4:$M$4,0))*$D170</f>
        <v>0</v>
      </c>
      <c r="N170" s="31">
        <f>INDEX('Mapping waste'!$D$5:$M$352,MATCH($B170,'Mapping waste'!$B$5:$B$352,0),MATCH(N$3,'Mapping waste'!$D$4:$M$4,0))*$D170</f>
        <v>0</v>
      </c>
      <c r="O170" s="31">
        <f>INDEX('Mapping waste'!$D$5:$M$352,MATCH($B170,'Mapping waste'!$B$5:$B$352,0),MATCH(O$3,'Mapping waste'!$D$4:$M$4,0))*$D170</f>
        <v>0</v>
      </c>
      <c r="P170" s="31">
        <f>INDEX('Mapping waste'!$D$5:$M$352,MATCH($B170,'Mapping waste'!$B$5:$B$352,0),MATCH(P$3,'Mapping waste'!$D$4:$M$4,0))*$D170</f>
        <v>0</v>
      </c>
      <c r="Q170" s="31">
        <f>INDEX('Mapping waste'!$D$5:$M$352,MATCH($B170,'Mapping waste'!$B$5:$B$352,0),MATCH(Q$3,'Mapping waste'!$D$4:$M$4,0))*$D170</f>
        <v>0</v>
      </c>
    </row>
    <row r="171" spans="1:17" x14ac:dyDescent="0.45">
      <c r="A171" s="20" t="s">
        <v>595</v>
      </c>
      <c r="B171" s="20" t="s">
        <v>596</v>
      </c>
      <c r="C171" s="20" t="s">
        <v>174</v>
      </c>
      <c r="D171" s="31">
        <f>INDEX('ONS data MYE 5'!$O$6:$O$445, MATCH($B171,'ONS data MYE 5'!$B$6:$B$445,0))</f>
        <v>470191</v>
      </c>
      <c r="E171" s="31">
        <f>INDEX('ONS data MYE 5'!$P$6:$P$445, MATCH($B171,'ONS data MYE 5'!$B$6:$B$445,0))</f>
        <v>4204</v>
      </c>
      <c r="F171" s="31">
        <f t="shared" si="4"/>
        <v>8.3437917319968413</v>
      </c>
      <c r="G171" s="31">
        <f t="shared" si="5"/>
        <v>69.618860466938855</v>
      </c>
      <c r="H171" s="31">
        <f>INDEX('Mapping waste'!$D$5:$M$352,MATCH($B171,'Mapping waste'!$B$5:$B$352,0),MATCH(H$3,'Mapping waste'!$D$4:$M$4,0))*$D171</f>
        <v>0</v>
      </c>
      <c r="I171" s="31">
        <f>INDEX('Mapping waste'!$D$5:$M$352,MATCH($B171,'Mapping waste'!$B$5:$B$352,0),MATCH(I$3,'Mapping waste'!$D$4:$M$4,0))*$D171</f>
        <v>0</v>
      </c>
      <c r="J171" s="31">
        <f>INDEX('Mapping waste'!$D$5:$M$352,MATCH($B171,'Mapping waste'!$B$5:$B$352,0),MATCH(J$3,'Mapping waste'!$D$4:$M$4,0))*$D171</f>
        <v>470191</v>
      </c>
      <c r="K171" s="31">
        <f>INDEX('Mapping waste'!$D$5:$M$352,MATCH($B171,'Mapping waste'!$B$5:$B$352,0),MATCH(K$3,'Mapping waste'!$D$4:$M$4,0))*$D171</f>
        <v>0</v>
      </c>
      <c r="L171" s="31">
        <f>INDEX('Mapping waste'!$D$5:$M$352,MATCH($B171,'Mapping waste'!$B$5:$B$352,0),MATCH(L$3,'Mapping waste'!$D$4:$M$4,0))*$D171</f>
        <v>0</v>
      </c>
      <c r="M171" s="31">
        <f>INDEX('Mapping waste'!$D$5:$M$352,MATCH($B171,'Mapping waste'!$B$5:$B$352,0),MATCH(M$3,'Mapping waste'!$D$4:$M$4,0))*$D171</f>
        <v>0</v>
      </c>
      <c r="N171" s="31">
        <f>INDEX('Mapping waste'!$D$5:$M$352,MATCH($B171,'Mapping waste'!$B$5:$B$352,0),MATCH(N$3,'Mapping waste'!$D$4:$M$4,0))*$D171</f>
        <v>0</v>
      </c>
      <c r="O171" s="31">
        <f>INDEX('Mapping waste'!$D$5:$M$352,MATCH($B171,'Mapping waste'!$B$5:$B$352,0),MATCH(O$3,'Mapping waste'!$D$4:$M$4,0))*$D171</f>
        <v>0</v>
      </c>
      <c r="P171" s="31">
        <f>INDEX('Mapping waste'!$D$5:$M$352,MATCH($B171,'Mapping waste'!$B$5:$B$352,0),MATCH(P$3,'Mapping waste'!$D$4:$M$4,0))*$D171</f>
        <v>0</v>
      </c>
      <c r="Q171" s="31">
        <f>INDEX('Mapping waste'!$D$5:$M$352,MATCH($B171,'Mapping waste'!$B$5:$B$352,0),MATCH(Q$3,'Mapping waste'!$D$4:$M$4,0))*$D171</f>
        <v>0</v>
      </c>
    </row>
    <row r="172" spans="1:17" x14ac:dyDescent="0.45">
      <c r="A172" s="20" t="s">
        <v>597</v>
      </c>
      <c r="B172" s="20" t="s">
        <v>598</v>
      </c>
      <c r="C172" s="20" t="s">
        <v>174</v>
      </c>
      <c r="D172" s="31">
        <f>INDEX('ONS data MYE 5'!$O$6:$O$445, MATCH($B172,'ONS data MYE 5'!$B$6:$B$445,0))</f>
        <v>176124</v>
      </c>
      <c r="E172" s="31">
        <f>INDEX('ONS data MYE 5'!$P$6:$P$445, MATCH($B172,'ONS data MYE 5'!$B$6:$B$445,0))</f>
        <v>1292</v>
      </c>
      <c r="F172" s="31">
        <f t="shared" si="4"/>
        <v>7.1639466843425472</v>
      </c>
      <c r="G172" s="31">
        <f t="shared" si="5"/>
        <v>51.322132096102578</v>
      </c>
      <c r="H172" s="31">
        <f>INDEX('Mapping waste'!$D$5:$M$352,MATCH($B172,'Mapping waste'!$B$5:$B$352,0),MATCH(H$3,'Mapping waste'!$D$4:$M$4,0))*$D172</f>
        <v>0</v>
      </c>
      <c r="I172" s="31">
        <f>INDEX('Mapping waste'!$D$5:$M$352,MATCH($B172,'Mapping waste'!$B$5:$B$352,0),MATCH(I$3,'Mapping waste'!$D$4:$M$4,0))*$D172</f>
        <v>0</v>
      </c>
      <c r="J172" s="31">
        <f>INDEX('Mapping waste'!$D$5:$M$352,MATCH($B172,'Mapping waste'!$B$5:$B$352,0),MATCH(J$3,'Mapping waste'!$D$4:$M$4,0))*$D172</f>
        <v>176124</v>
      </c>
      <c r="K172" s="31">
        <f>INDEX('Mapping waste'!$D$5:$M$352,MATCH($B172,'Mapping waste'!$B$5:$B$352,0),MATCH(K$3,'Mapping waste'!$D$4:$M$4,0))*$D172</f>
        <v>0</v>
      </c>
      <c r="L172" s="31">
        <f>INDEX('Mapping waste'!$D$5:$M$352,MATCH($B172,'Mapping waste'!$B$5:$B$352,0),MATCH(L$3,'Mapping waste'!$D$4:$M$4,0))*$D172</f>
        <v>0</v>
      </c>
      <c r="M172" s="31">
        <f>INDEX('Mapping waste'!$D$5:$M$352,MATCH($B172,'Mapping waste'!$B$5:$B$352,0),MATCH(M$3,'Mapping waste'!$D$4:$M$4,0))*$D172</f>
        <v>0</v>
      </c>
      <c r="N172" s="31">
        <f>INDEX('Mapping waste'!$D$5:$M$352,MATCH($B172,'Mapping waste'!$B$5:$B$352,0),MATCH(N$3,'Mapping waste'!$D$4:$M$4,0))*$D172</f>
        <v>0</v>
      </c>
      <c r="O172" s="31">
        <f>INDEX('Mapping waste'!$D$5:$M$352,MATCH($B172,'Mapping waste'!$B$5:$B$352,0),MATCH(O$3,'Mapping waste'!$D$4:$M$4,0))*$D172</f>
        <v>0</v>
      </c>
      <c r="P172" s="31">
        <f>INDEX('Mapping waste'!$D$5:$M$352,MATCH($B172,'Mapping waste'!$B$5:$B$352,0),MATCH(P$3,'Mapping waste'!$D$4:$M$4,0))*$D172</f>
        <v>0</v>
      </c>
      <c r="Q172" s="31">
        <f>INDEX('Mapping waste'!$D$5:$M$352,MATCH($B172,'Mapping waste'!$B$5:$B$352,0),MATCH(Q$3,'Mapping waste'!$D$4:$M$4,0))*$D172</f>
        <v>0</v>
      </c>
    </row>
    <row r="173" spans="1:17" x14ac:dyDescent="0.45">
      <c r="A173" s="20" t="s">
        <v>599</v>
      </c>
      <c r="B173" s="20" t="s">
        <v>600</v>
      </c>
      <c r="C173" s="20" t="s">
        <v>174</v>
      </c>
      <c r="D173" s="31">
        <f>INDEX('ONS data MYE 5'!$O$6:$O$445, MATCH($B173,'ONS data MYE 5'!$B$6:$B$445,0))</f>
        <v>273798</v>
      </c>
      <c r="E173" s="31">
        <f>INDEX('ONS data MYE 5'!$P$6:$P$445, MATCH($B173,'ONS data MYE 5'!$B$6:$B$445,0))</f>
        <v>1767</v>
      </c>
      <c r="F173" s="31">
        <f t="shared" si="4"/>
        <v>7.4770384723196965</v>
      </c>
      <c r="G173" s="31">
        <f t="shared" si="5"/>
        <v>55.906104316548863</v>
      </c>
      <c r="H173" s="31">
        <f>INDEX('Mapping waste'!$D$5:$M$352,MATCH($B173,'Mapping waste'!$B$5:$B$352,0),MATCH(H$3,'Mapping waste'!$D$4:$M$4,0))*$D173</f>
        <v>0</v>
      </c>
      <c r="I173" s="31">
        <f>INDEX('Mapping waste'!$D$5:$M$352,MATCH($B173,'Mapping waste'!$B$5:$B$352,0),MATCH(I$3,'Mapping waste'!$D$4:$M$4,0))*$D173</f>
        <v>0</v>
      </c>
      <c r="J173" s="31">
        <f>INDEX('Mapping waste'!$D$5:$M$352,MATCH($B173,'Mapping waste'!$B$5:$B$352,0),MATCH(J$3,'Mapping waste'!$D$4:$M$4,0))*$D173</f>
        <v>273798</v>
      </c>
      <c r="K173" s="31">
        <f>INDEX('Mapping waste'!$D$5:$M$352,MATCH($B173,'Mapping waste'!$B$5:$B$352,0),MATCH(K$3,'Mapping waste'!$D$4:$M$4,0))*$D173</f>
        <v>0</v>
      </c>
      <c r="L173" s="31">
        <f>INDEX('Mapping waste'!$D$5:$M$352,MATCH($B173,'Mapping waste'!$B$5:$B$352,0),MATCH(L$3,'Mapping waste'!$D$4:$M$4,0))*$D173</f>
        <v>0</v>
      </c>
      <c r="M173" s="31">
        <f>INDEX('Mapping waste'!$D$5:$M$352,MATCH($B173,'Mapping waste'!$B$5:$B$352,0),MATCH(M$3,'Mapping waste'!$D$4:$M$4,0))*$D173</f>
        <v>0</v>
      </c>
      <c r="N173" s="31">
        <f>INDEX('Mapping waste'!$D$5:$M$352,MATCH($B173,'Mapping waste'!$B$5:$B$352,0),MATCH(N$3,'Mapping waste'!$D$4:$M$4,0))*$D173</f>
        <v>0</v>
      </c>
      <c r="O173" s="31">
        <f>INDEX('Mapping waste'!$D$5:$M$352,MATCH($B173,'Mapping waste'!$B$5:$B$352,0),MATCH(O$3,'Mapping waste'!$D$4:$M$4,0))*$D173</f>
        <v>0</v>
      </c>
      <c r="P173" s="31">
        <f>INDEX('Mapping waste'!$D$5:$M$352,MATCH($B173,'Mapping waste'!$B$5:$B$352,0),MATCH(P$3,'Mapping waste'!$D$4:$M$4,0))*$D173</f>
        <v>0</v>
      </c>
      <c r="Q173" s="31">
        <f>INDEX('Mapping waste'!$D$5:$M$352,MATCH($B173,'Mapping waste'!$B$5:$B$352,0),MATCH(Q$3,'Mapping waste'!$D$4:$M$4,0))*$D173</f>
        <v>0</v>
      </c>
    </row>
    <row r="174" spans="1:17" x14ac:dyDescent="0.45">
      <c r="A174" s="20" t="s">
        <v>601</v>
      </c>
      <c r="B174" s="20" t="s">
        <v>602</v>
      </c>
      <c r="C174" s="20" t="s">
        <v>174</v>
      </c>
      <c r="D174" s="31">
        <f>INDEX('ONS data MYE 5'!$O$6:$O$445, MATCH($B174,'ONS data MYE 5'!$B$6:$B$445,0))</f>
        <v>320389</v>
      </c>
      <c r="E174" s="31">
        <f>INDEX('ONS data MYE 5'!$P$6:$P$445, MATCH($B174,'ONS data MYE 5'!$B$6:$B$445,0))</f>
        <v>2040</v>
      </c>
      <c r="F174" s="31">
        <f t="shared" si="4"/>
        <v>7.620705086838262</v>
      </c>
      <c r="G174" s="31">
        <f t="shared" si="5"/>
        <v>58.075146020562563</v>
      </c>
      <c r="H174" s="31">
        <f>INDEX('Mapping waste'!$D$5:$M$352,MATCH($B174,'Mapping waste'!$B$5:$B$352,0),MATCH(H$3,'Mapping waste'!$D$4:$M$4,0))*$D174</f>
        <v>0</v>
      </c>
      <c r="I174" s="31">
        <f>INDEX('Mapping waste'!$D$5:$M$352,MATCH($B174,'Mapping waste'!$B$5:$B$352,0),MATCH(I$3,'Mapping waste'!$D$4:$M$4,0))*$D174</f>
        <v>0</v>
      </c>
      <c r="J174" s="31">
        <f>INDEX('Mapping waste'!$D$5:$M$352,MATCH($B174,'Mapping waste'!$B$5:$B$352,0),MATCH(J$3,'Mapping waste'!$D$4:$M$4,0))*$D174</f>
        <v>320389</v>
      </c>
      <c r="K174" s="31">
        <f>INDEX('Mapping waste'!$D$5:$M$352,MATCH($B174,'Mapping waste'!$B$5:$B$352,0),MATCH(K$3,'Mapping waste'!$D$4:$M$4,0))*$D174</f>
        <v>0</v>
      </c>
      <c r="L174" s="31">
        <f>INDEX('Mapping waste'!$D$5:$M$352,MATCH($B174,'Mapping waste'!$B$5:$B$352,0),MATCH(L$3,'Mapping waste'!$D$4:$M$4,0))*$D174</f>
        <v>0</v>
      </c>
      <c r="M174" s="31">
        <f>INDEX('Mapping waste'!$D$5:$M$352,MATCH($B174,'Mapping waste'!$B$5:$B$352,0),MATCH(M$3,'Mapping waste'!$D$4:$M$4,0))*$D174</f>
        <v>0</v>
      </c>
      <c r="N174" s="31">
        <f>INDEX('Mapping waste'!$D$5:$M$352,MATCH($B174,'Mapping waste'!$B$5:$B$352,0),MATCH(N$3,'Mapping waste'!$D$4:$M$4,0))*$D174</f>
        <v>0</v>
      </c>
      <c r="O174" s="31">
        <f>INDEX('Mapping waste'!$D$5:$M$352,MATCH($B174,'Mapping waste'!$B$5:$B$352,0),MATCH(O$3,'Mapping waste'!$D$4:$M$4,0))*$D174</f>
        <v>0</v>
      </c>
      <c r="P174" s="31">
        <f>INDEX('Mapping waste'!$D$5:$M$352,MATCH($B174,'Mapping waste'!$B$5:$B$352,0),MATCH(P$3,'Mapping waste'!$D$4:$M$4,0))*$D174</f>
        <v>0</v>
      </c>
      <c r="Q174" s="31">
        <f>INDEX('Mapping waste'!$D$5:$M$352,MATCH($B174,'Mapping waste'!$B$5:$B$352,0),MATCH(Q$3,'Mapping waste'!$D$4:$M$4,0))*$D174</f>
        <v>0</v>
      </c>
    </row>
    <row r="175" spans="1:17" x14ac:dyDescent="0.45">
      <c r="A175" s="20" t="s">
        <v>29</v>
      </c>
      <c r="B175" s="20" t="s">
        <v>30</v>
      </c>
      <c r="C175" s="20" t="s">
        <v>31</v>
      </c>
      <c r="D175" s="31">
        <f>INDEX('ONS data MYE 5'!$O$6:$O$445, MATCH($B175,'ONS data MYE 5'!$B$6:$B$445,0))</f>
        <v>92980</v>
      </c>
      <c r="E175" s="31">
        <f>INDEX('ONS data MYE 5'!$P$6:$P$445, MATCH($B175,'ONS data MYE 5'!$B$6:$B$445,0))</f>
        <v>474</v>
      </c>
      <c r="F175" s="31">
        <f t="shared" si="4"/>
        <v>6.1612073216950769</v>
      </c>
      <c r="G175" s="31">
        <f t="shared" si="5"/>
        <v>37.960475660909026</v>
      </c>
      <c r="H175" s="31">
        <f>INDEX('Mapping waste'!$D$5:$M$352,MATCH($B175,'Mapping waste'!$B$5:$B$352,0),MATCH(H$3,'Mapping waste'!$D$4:$M$4,0))*$D175</f>
        <v>0</v>
      </c>
      <c r="I175" s="31">
        <f>INDEX('Mapping waste'!$D$5:$M$352,MATCH($B175,'Mapping waste'!$B$5:$B$352,0),MATCH(I$3,'Mapping waste'!$D$4:$M$4,0))*$D175</f>
        <v>0</v>
      </c>
      <c r="J175" s="31">
        <f>INDEX('Mapping waste'!$D$5:$M$352,MATCH($B175,'Mapping waste'!$B$5:$B$352,0),MATCH(J$3,'Mapping waste'!$D$4:$M$4,0))*$D175</f>
        <v>0</v>
      </c>
      <c r="K175" s="31">
        <f>INDEX('Mapping waste'!$D$5:$M$352,MATCH($B175,'Mapping waste'!$B$5:$B$352,0),MATCH(K$3,'Mapping waste'!$D$4:$M$4,0))*$D175</f>
        <v>0</v>
      </c>
      <c r="L175" s="31">
        <f>INDEX('Mapping waste'!$D$5:$M$352,MATCH($B175,'Mapping waste'!$B$5:$B$352,0),MATCH(L$3,'Mapping waste'!$D$4:$M$4,0))*$D175</f>
        <v>0</v>
      </c>
      <c r="M175" s="31">
        <f>INDEX('Mapping waste'!$D$5:$M$352,MATCH($B175,'Mapping waste'!$B$5:$B$352,0),MATCH(M$3,'Mapping waste'!$D$4:$M$4,0))*$D175</f>
        <v>0</v>
      </c>
      <c r="N175" s="31">
        <f>INDEX('Mapping waste'!$D$5:$M$352,MATCH($B175,'Mapping waste'!$B$5:$B$352,0),MATCH(N$3,'Mapping waste'!$D$4:$M$4,0))*$D175</f>
        <v>92980</v>
      </c>
      <c r="O175" s="31">
        <f>INDEX('Mapping waste'!$D$5:$M$352,MATCH($B175,'Mapping waste'!$B$5:$B$352,0),MATCH(O$3,'Mapping waste'!$D$4:$M$4,0))*$D175</f>
        <v>0</v>
      </c>
      <c r="P175" s="31">
        <f>INDEX('Mapping waste'!$D$5:$M$352,MATCH($B175,'Mapping waste'!$B$5:$B$352,0),MATCH(P$3,'Mapping waste'!$D$4:$M$4,0))*$D175</f>
        <v>0</v>
      </c>
      <c r="Q175" s="31">
        <f>INDEX('Mapping waste'!$D$5:$M$352,MATCH($B175,'Mapping waste'!$B$5:$B$352,0),MATCH(Q$3,'Mapping waste'!$D$4:$M$4,0))*$D175</f>
        <v>0</v>
      </c>
    </row>
    <row r="176" spans="1:17" x14ac:dyDescent="0.45">
      <c r="A176" s="20" t="s">
        <v>50</v>
      </c>
      <c r="B176" s="20" t="s">
        <v>51</v>
      </c>
      <c r="C176" s="20" t="s">
        <v>31</v>
      </c>
      <c r="D176" s="31">
        <f>INDEX('ONS data MYE 5'!$O$6:$O$445, MATCH($B176,'ONS data MYE 5'!$B$6:$B$445,0))</f>
        <v>111798</v>
      </c>
      <c r="E176" s="31">
        <f>INDEX('ONS data MYE 5'!$P$6:$P$445, MATCH($B176,'ONS data MYE 5'!$B$6:$B$445,0))</f>
        <v>355</v>
      </c>
      <c r="F176" s="31">
        <f t="shared" si="4"/>
        <v>5.872117789475416</v>
      </c>
      <c r="G176" s="31">
        <f t="shared" si="5"/>
        <v>34.481767333473648</v>
      </c>
      <c r="H176" s="31">
        <f>INDEX('Mapping waste'!$D$5:$M$352,MATCH($B176,'Mapping waste'!$B$5:$B$352,0),MATCH(H$3,'Mapping waste'!$D$4:$M$4,0))*$D176</f>
        <v>0</v>
      </c>
      <c r="I176" s="31">
        <f>INDEX('Mapping waste'!$D$5:$M$352,MATCH($B176,'Mapping waste'!$B$5:$B$352,0),MATCH(I$3,'Mapping waste'!$D$4:$M$4,0))*$D176</f>
        <v>0</v>
      </c>
      <c r="J176" s="31">
        <f>INDEX('Mapping waste'!$D$5:$M$352,MATCH($B176,'Mapping waste'!$B$5:$B$352,0),MATCH(J$3,'Mapping waste'!$D$4:$M$4,0))*$D176</f>
        <v>0</v>
      </c>
      <c r="K176" s="31">
        <f>INDEX('Mapping waste'!$D$5:$M$352,MATCH($B176,'Mapping waste'!$B$5:$B$352,0),MATCH(K$3,'Mapping waste'!$D$4:$M$4,0))*$D176</f>
        <v>111798</v>
      </c>
      <c r="L176" s="31">
        <f>INDEX('Mapping waste'!$D$5:$M$352,MATCH($B176,'Mapping waste'!$B$5:$B$352,0),MATCH(L$3,'Mapping waste'!$D$4:$M$4,0))*$D176</f>
        <v>0</v>
      </c>
      <c r="M176" s="31">
        <f>INDEX('Mapping waste'!$D$5:$M$352,MATCH($B176,'Mapping waste'!$B$5:$B$352,0),MATCH(M$3,'Mapping waste'!$D$4:$M$4,0))*$D176</f>
        <v>0</v>
      </c>
      <c r="N176" s="31">
        <f>INDEX('Mapping waste'!$D$5:$M$352,MATCH($B176,'Mapping waste'!$B$5:$B$352,0),MATCH(N$3,'Mapping waste'!$D$4:$M$4,0))*$D176</f>
        <v>0</v>
      </c>
      <c r="O176" s="31">
        <f>INDEX('Mapping waste'!$D$5:$M$352,MATCH($B176,'Mapping waste'!$B$5:$B$352,0),MATCH(O$3,'Mapping waste'!$D$4:$M$4,0))*$D176</f>
        <v>0</v>
      </c>
      <c r="P176" s="31">
        <f>INDEX('Mapping waste'!$D$5:$M$352,MATCH($B176,'Mapping waste'!$B$5:$B$352,0),MATCH(P$3,'Mapping waste'!$D$4:$M$4,0))*$D176</f>
        <v>0</v>
      </c>
      <c r="Q176" s="31">
        <f>INDEX('Mapping waste'!$D$5:$M$352,MATCH($B176,'Mapping waste'!$B$5:$B$352,0),MATCH(Q$3,'Mapping waste'!$D$4:$M$4,0))*$D176</f>
        <v>0</v>
      </c>
    </row>
    <row r="177" spans="1:17" x14ac:dyDescent="0.45">
      <c r="A177" s="20" t="s">
        <v>52</v>
      </c>
      <c r="B177" s="20" t="s">
        <v>53</v>
      </c>
      <c r="C177" s="20" t="s">
        <v>31</v>
      </c>
      <c r="D177" s="31">
        <f>INDEX('ONS data MYE 5'!$O$6:$O$445, MATCH($B177,'ONS data MYE 5'!$B$6:$B$445,0))</f>
        <v>108611</v>
      </c>
      <c r="E177" s="31">
        <f>INDEX('ONS data MYE 5'!$P$6:$P$445, MATCH($B177,'ONS data MYE 5'!$B$6:$B$445,0))</f>
        <v>304</v>
      </c>
      <c r="F177" s="31">
        <f t="shared" si="4"/>
        <v>5.7170277014062219</v>
      </c>
      <c r="G177" s="31">
        <f t="shared" si="5"/>
        <v>32.684405738646106</v>
      </c>
      <c r="H177" s="31">
        <f>INDEX('Mapping waste'!$D$5:$M$352,MATCH($B177,'Mapping waste'!$B$5:$B$352,0),MATCH(H$3,'Mapping waste'!$D$4:$M$4,0))*$D177</f>
        <v>0</v>
      </c>
      <c r="I177" s="31">
        <f>INDEX('Mapping waste'!$D$5:$M$352,MATCH($B177,'Mapping waste'!$B$5:$B$352,0),MATCH(I$3,'Mapping waste'!$D$4:$M$4,0))*$D177</f>
        <v>0</v>
      </c>
      <c r="J177" s="31">
        <f>INDEX('Mapping waste'!$D$5:$M$352,MATCH($B177,'Mapping waste'!$B$5:$B$352,0),MATCH(J$3,'Mapping waste'!$D$4:$M$4,0))*$D177</f>
        <v>0</v>
      </c>
      <c r="K177" s="31">
        <f>INDEX('Mapping waste'!$D$5:$M$352,MATCH($B177,'Mapping waste'!$B$5:$B$352,0),MATCH(K$3,'Mapping waste'!$D$4:$M$4,0))*$D177</f>
        <v>108611</v>
      </c>
      <c r="L177" s="31">
        <f>INDEX('Mapping waste'!$D$5:$M$352,MATCH($B177,'Mapping waste'!$B$5:$B$352,0),MATCH(L$3,'Mapping waste'!$D$4:$M$4,0))*$D177</f>
        <v>0</v>
      </c>
      <c r="M177" s="31">
        <f>INDEX('Mapping waste'!$D$5:$M$352,MATCH($B177,'Mapping waste'!$B$5:$B$352,0),MATCH(M$3,'Mapping waste'!$D$4:$M$4,0))*$D177</f>
        <v>0</v>
      </c>
      <c r="N177" s="31">
        <f>INDEX('Mapping waste'!$D$5:$M$352,MATCH($B177,'Mapping waste'!$B$5:$B$352,0),MATCH(N$3,'Mapping waste'!$D$4:$M$4,0))*$D177</f>
        <v>0</v>
      </c>
      <c r="O177" s="31">
        <f>INDEX('Mapping waste'!$D$5:$M$352,MATCH($B177,'Mapping waste'!$B$5:$B$352,0),MATCH(O$3,'Mapping waste'!$D$4:$M$4,0))*$D177</f>
        <v>0</v>
      </c>
      <c r="P177" s="31">
        <f>INDEX('Mapping waste'!$D$5:$M$352,MATCH($B177,'Mapping waste'!$B$5:$B$352,0),MATCH(P$3,'Mapping waste'!$D$4:$M$4,0))*$D177</f>
        <v>0</v>
      </c>
      <c r="Q177" s="31">
        <f>INDEX('Mapping waste'!$D$5:$M$352,MATCH($B177,'Mapping waste'!$B$5:$B$352,0),MATCH(Q$3,'Mapping waste'!$D$4:$M$4,0))*$D177</f>
        <v>0</v>
      </c>
    </row>
    <row r="178" spans="1:17" x14ac:dyDescent="0.45">
      <c r="A178" s="20" t="s">
        <v>54</v>
      </c>
      <c r="B178" s="20" t="s">
        <v>55</v>
      </c>
      <c r="C178" s="20" t="s">
        <v>31</v>
      </c>
      <c r="D178" s="31">
        <f>INDEX('ONS data MYE 5'!$O$6:$O$445, MATCH($B178,'ONS data MYE 5'!$B$6:$B$445,0))</f>
        <v>81878</v>
      </c>
      <c r="E178" s="31">
        <f>INDEX('ONS data MYE 5'!$P$6:$P$445, MATCH($B178,'ONS data MYE 5'!$B$6:$B$445,0))</f>
        <v>1049</v>
      </c>
      <c r="F178" s="31">
        <f t="shared" si="4"/>
        <v>6.9555926083962971</v>
      </c>
      <c r="G178" s="31">
        <f t="shared" si="5"/>
        <v>48.380268533977201</v>
      </c>
      <c r="H178" s="31">
        <f>INDEX('Mapping waste'!$D$5:$M$352,MATCH($B178,'Mapping waste'!$B$5:$B$352,0),MATCH(H$3,'Mapping waste'!$D$4:$M$4,0))*$D178</f>
        <v>0</v>
      </c>
      <c r="I178" s="31">
        <f>INDEX('Mapping waste'!$D$5:$M$352,MATCH($B178,'Mapping waste'!$B$5:$B$352,0),MATCH(I$3,'Mapping waste'!$D$4:$M$4,0))*$D178</f>
        <v>0</v>
      </c>
      <c r="J178" s="31">
        <f>INDEX('Mapping waste'!$D$5:$M$352,MATCH($B178,'Mapping waste'!$B$5:$B$352,0),MATCH(J$3,'Mapping waste'!$D$4:$M$4,0))*$D178</f>
        <v>0</v>
      </c>
      <c r="K178" s="31">
        <f>INDEX('Mapping waste'!$D$5:$M$352,MATCH($B178,'Mapping waste'!$B$5:$B$352,0),MATCH(K$3,'Mapping waste'!$D$4:$M$4,0))*$D178</f>
        <v>0</v>
      </c>
      <c r="L178" s="31">
        <f>INDEX('Mapping waste'!$D$5:$M$352,MATCH($B178,'Mapping waste'!$B$5:$B$352,0),MATCH(L$3,'Mapping waste'!$D$4:$M$4,0))*$D178</f>
        <v>0</v>
      </c>
      <c r="M178" s="31">
        <f>INDEX('Mapping waste'!$D$5:$M$352,MATCH($B178,'Mapping waste'!$B$5:$B$352,0),MATCH(M$3,'Mapping waste'!$D$4:$M$4,0))*$D178</f>
        <v>0</v>
      </c>
      <c r="N178" s="31">
        <f>INDEX('Mapping waste'!$D$5:$M$352,MATCH($B178,'Mapping waste'!$B$5:$B$352,0),MATCH(N$3,'Mapping waste'!$D$4:$M$4,0))*$D178</f>
        <v>81878</v>
      </c>
      <c r="O178" s="31">
        <f>INDEX('Mapping waste'!$D$5:$M$352,MATCH($B178,'Mapping waste'!$B$5:$B$352,0),MATCH(O$3,'Mapping waste'!$D$4:$M$4,0))*$D178</f>
        <v>0</v>
      </c>
      <c r="P178" s="31">
        <f>INDEX('Mapping waste'!$D$5:$M$352,MATCH($B178,'Mapping waste'!$B$5:$B$352,0),MATCH(P$3,'Mapping waste'!$D$4:$M$4,0))*$D178</f>
        <v>0</v>
      </c>
      <c r="Q178" s="31">
        <f>INDEX('Mapping waste'!$D$5:$M$352,MATCH($B178,'Mapping waste'!$B$5:$B$352,0),MATCH(Q$3,'Mapping waste'!$D$4:$M$4,0))*$D178</f>
        <v>0</v>
      </c>
    </row>
    <row r="179" spans="1:17" x14ac:dyDescent="0.45">
      <c r="A179" s="20" t="s">
        <v>56</v>
      </c>
      <c r="B179" s="20" t="s">
        <v>57</v>
      </c>
      <c r="C179" s="20" t="s">
        <v>31</v>
      </c>
      <c r="D179" s="31">
        <f>INDEX('ONS data MYE 5'!$O$6:$O$445, MATCH($B179,'ONS data MYE 5'!$B$6:$B$445,0))</f>
        <v>96737</v>
      </c>
      <c r="E179" s="31">
        <f>INDEX('ONS data MYE 5'!$P$6:$P$445, MATCH($B179,'ONS data MYE 5'!$B$6:$B$445,0))</f>
        <v>2155</v>
      </c>
      <c r="F179" s="31">
        <f t="shared" si="4"/>
        <v>7.6755460025378479</v>
      </c>
      <c r="G179" s="31">
        <f t="shared" si="5"/>
        <v>58.91400643707474</v>
      </c>
      <c r="H179" s="31">
        <f>INDEX('Mapping waste'!$D$5:$M$352,MATCH($B179,'Mapping waste'!$B$5:$B$352,0),MATCH(H$3,'Mapping waste'!$D$4:$M$4,0))*$D179</f>
        <v>0</v>
      </c>
      <c r="I179" s="31">
        <f>INDEX('Mapping waste'!$D$5:$M$352,MATCH($B179,'Mapping waste'!$B$5:$B$352,0),MATCH(I$3,'Mapping waste'!$D$4:$M$4,0))*$D179</f>
        <v>0</v>
      </c>
      <c r="J179" s="31">
        <f>INDEX('Mapping waste'!$D$5:$M$352,MATCH($B179,'Mapping waste'!$B$5:$B$352,0),MATCH(J$3,'Mapping waste'!$D$4:$M$4,0))*$D179</f>
        <v>0</v>
      </c>
      <c r="K179" s="31">
        <f>INDEX('Mapping waste'!$D$5:$M$352,MATCH($B179,'Mapping waste'!$B$5:$B$352,0),MATCH(K$3,'Mapping waste'!$D$4:$M$4,0))*$D179</f>
        <v>0</v>
      </c>
      <c r="L179" s="31">
        <f>INDEX('Mapping waste'!$D$5:$M$352,MATCH($B179,'Mapping waste'!$B$5:$B$352,0),MATCH(L$3,'Mapping waste'!$D$4:$M$4,0))*$D179</f>
        <v>0</v>
      </c>
      <c r="M179" s="31">
        <f>INDEX('Mapping waste'!$D$5:$M$352,MATCH($B179,'Mapping waste'!$B$5:$B$352,0),MATCH(M$3,'Mapping waste'!$D$4:$M$4,0))*$D179</f>
        <v>0</v>
      </c>
      <c r="N179" s="31">
        <f>INDEX('Mapping waste'!$D$5:$M$352,MATCH($B179,'Mapping waste'!$B$5:$B$352,0),MATCH(N$3,'Mapping waste'!$D$4:$M$4,0))*$D179</f>
        <v>96737</v>
      </c>
      <c r="O179" s="31">
        <f>INDEX('Mapping waste'!$D$5:$M$352,MATCH($B179,'Mapping waste'!$B$5:$B$352,0),MATCH(O$3,'Mapping waste'!$D$4:$M$4,0))*$D179</f>
        <v>0</v>
      </c>
      <c r="P179" s="31">
        <f>INDEX('Mapping waste'!$D$5:$M$352,MATCH($B179,'Mapping waste'!$B$5:$B$352,0),MATCH(P$3,'Mapping waste'!$D$4:$M$4,0))*$D179</f>
        <v>0</v>
      </c>
      <c r="Q179" s="31">
        <f>INDEX('Mapping waste'!$D$5:$M$352,MATCH($B179,'Mapping waste'!$B$5:$B$352,0),MATCH(Q$3,'Mapping waste'!$D$4:$M$4,0))*$D179</f>
        <v>0</v>
      </c>
    </row>
    <row r="180" spans="1:17" x14ac:dyDescent="0.45">
      <c r="A180" s="20" t="s">
        <v>58</v>
      </c>
      <c r="B180" s="20" t="s">
        <v>59</v>
      </c>
      <c r="C180" s="20" t="s">
        <v>31</v>
      </c>
      <c r="D180" s="31">
        <f>INDEX('ONS data MYE 5'!$O$6:$O$445, MATCH($B180,'ONS data MYE 5'!$B$6:$B$445,0))</f>
        <v>86700</v>
      </c>
      <c r="E180" s="31">
        <f>INDEX('ONS data MYE 5'!$P$6:$P$445, MATCH($B180,'ONS data MYE 5'!$B$6:$B$445,0))</f>
        <v>912</v>
      </c>
      <c r="F180" s="31">
        <f t="shared" si="4"/>
        <v>6.815639990074331</v>
      </c>
      <c r="G180" s="31">
        <f t="shared" si="5"/>
        <v>46.452948474300428</v>
      </c>
      <c r="H180" s="31">
        <f>INDEX('Mapping waste'!$D$5:$M$352,MATCH($B180,'Mapping waste'!$B$5:$B$352,0),MATCH(H$3,'Mapping waste'!$D$4:$M$4,0))*$D180</f>
        <v>0</v>
      </c>
      <c r="I180" s="31">
        <f>INDEX('Mapping waste'!$D$5:$M$352,MATCH($B180,'Mapping waste'!$B$5:$B$352,0),MATCH(I$3,'Mapping waste'!$D$4:$M$4,0))*$D180</f>
        <v>0</v>
      </c>
      <c r="J180" s="31">
        <f>INDEX('Mapping waste'!$D$5:$M$352,MATCH($B180,'Mapping waste'!$B$5:$B$352,0),MATCH(J$3,'Mapping waste'!$D$4:$M$4,0))*$D180</f>
        <v>0</v>
      </c>
      <c r="K180" s="31">
        <f>INDEX('Mapping waste'!$D$5:$M$352,MATCH($B180,'Mapping waste'!$B$5:$B$352,0),MATCH(K$3,'Mapping waste'!$D$4:$M$4,0))*$D180</f>
        <v>0</v>
      </c>
      <c r="L180" s="31">
        <f>INDEX('Mapping waste'!$D$5:$M$352,MATCH($B180,'Mapping waste'!$B$5:$B$352,0),MATCH(L$3,'Mapping waste'!$D$4:$M$4,0))*$D180</f>
        <v>0</v>
      </c>
      <c r="M180" s="31">
        <f>INDEX('Mapping waste'!$D$5:$M$352,MATCH($B180,'Mapping waste'!$B$5:$B$352,0),MATCH(M$3,'Mapping waste'!$D$4:$M$4,0))*$D180</f>
        <v>0</v>
      </c>
      <c r="N180" s="31">
        <f>INDEX('Mapping waste'!$D$5:$M$352,MATCH($B180,'Mapping waste'!$B$5:$B$352,0),MATCH(N$3,'Mapping waste'!$D$4:$M$4,0))*$D180</f>
        <v>86700</v>
      </c>
      <c r="O180" s="31">
        <f>INDEX('Mapping waste'!$D$5:$M$352,MATCH($B180,'Mapping waste'!$B$5:$B$352,0),MATCH(O$3,'Mapping waste'!$D$4:$M$4,0))*$D180</f>
        <v>0</v>
      </c>
      <c r="P180" s="31">
        <f>INDEX('Mapping waste'!$D$5:$M$352,MATCH($B180,'Mapping waste'!$B$5:$B$352,0),MATCH(P$3,'Mapping waste'!$D$4:$M$4,0))*$D180</f>
        <v>0</v>
      </c>
      <c r="Q180" s="31">
        <f>INDEX('Mapping waste'!$D$5:$M$352,MATCH($B180,'Mapping waste'!$B$5:$B$352,0),MATCH(Q$3,'Mapping waste'!$D$4:$M$4,0))*$D180</f>
        <v>0</v>
      </c>
    </row>
    <row r="181" spans="1:17" x14ac:dyDescent="0.45">
      <c r="A181" s="20" t="s">
        <v>84</v>
      </c>
      <c r="B181" s="20" t="s">
        <v>85</v>
      </c>
      <c r="C181" s="20" t="s">
        <v>31</v>
      </c>
      <c r="D181" s="31">
        <f>INDEX('ONS data MYE 5'!$O$6:$O$445, MATCH($B181,'ONS data MYE 5'!$B$6:$B$445,0))</f>
        <v>252773</v>
      </c>
      <c r="E181" s="31">
        <f>INDEX('ONS data MYE 5'!$P$6:$P$445, MATCH($B181,'ONS data MYE 5'!$B$6:$B$445,0))</f>
        <v>819</v>
      </c>
      <c r="F181" s="31">
        <f t="shared" si="4"/>
        <v>6.7080840838530698</v>
      </c>
      <c r="G181" s="31">
        <f t="shared" si="5"/>
        <v>44.998392076042876</v>
      </c>
      <c r="H181" s="31">
        <f>INDEX('Mapping waste'!$D$5:$M$352,MATCH($B181,'Mapping waste'!$B$5:$B$352,0),MATCH(H$3,'Mapping waste'!$D$4:$M$4,0))*$D181</f>
        <v>252773</v>
      </c>
      <c r="I181" s="31">
        <f>INDEX('Mapping waste'!$D$5:$M$352,MATCH($B181,'Mapping waste'!$B$5:$B$352,0),MATCH(I$3,'Mapping waste'!$D$4:$M$4,0))*$D181</f>
        <v>0</v>
      </c>
      <c r="J181" s="31">
        <f>INDEX('Mapping waste'!$D$5:$M$352,MATCH($B181,'Mapping waste'!$B$5:$B$352,0),MATCH(J$3,'Mapping waste'!$D$4:$M$4,0))*$D181</f>
        <v>0</v>
      </c>
      <c r="K181" s="31">
        <f>INDEX('Mapping waste'!$D$5:$M$352,MATCH($B181,'Mapping waste'!$B$5:$B$352,0),MATCH(K$3,'Mapping waste'!$D$4:$M$4,0))*$D181</f>
        <v>0</v>
      </c>
      <c r="L181" s="31">
        <f>INDEX('Mapping waste'!$D$5:$M$352,MATCH($B181,'Mapping waste'!$B$5:$B$352,0),MATCH(L$3,'Mapping waste'!$D$4:$M$4,0))*$D181</f>
        <v>0</v>
      </c>
      <c r="M181" s="31">
        <f>INDEX('Mapping waste'!$D$5:$M$352,MATCH($B181,'Mapping waste'!$B$5:$B$352,0),MATCH(M$3,'Mapping waste'!$D$4:$M$4,0))*$D181</f>
        <v>0</v>
      </c>
      <c r="N181" s="31">
        <f>INDEX('Mapping waste'!$D$5:$M$352,MATCH($B181,'Mapping waste'!$B$5:$B$352,0),MATCH(N$3,'Mapping waste'!$D$4:$M$4,0))*$D181</f>
        <v>0</v>
      </c>
      <c r="O181" s="31">
        <f>INDEX('Mapping waste'!$D$5:$M$352,MATCH($B181,'Mapping waste'!$B$5:$B$352,0),MATCH(O$3,'Mapping waste'!$D$4:$M$4,0))*$D181</f>
        <v>0</v>
      </c>
      <c r="P181" s="31">
        <f>INDEX('Mapping waste'!$D$5:$M$352,MATCH($B181,'Mapping waste'!$B$5:$B$352,0),MATCH(P$3,'Mapping waste'!$D$4:$M$4,0))*$D181</f>
        <v>0</v>
      </c>
      <c r="Q181" s="31">
        <f>INDEX('Mapping waste'!$D$5:$M$352,MATCH($B181,'Mapping waste'!$B$5:$B$352,0),MATCH(Q$3,'Mapping waste'!$D$4:$M$4,0))*$D181</f>
        <v>0</v>
      </c>
    </row>
    <row r="182" spans="1:17" x14ac:dyDescent="0.45">
      <c r="A182" s="20" t="s">
        <v>90</v>
      </c>
      <c r="B182" s="20" t="s">
        <v>91</v>
      </c>
      <c r="C182" s="20" t="s">
        <v>31</v>
      </c>
      <c r="D182" s="31">
        <f>INDEX('ONS data MYE 5'!$O$6:$O$445, MATCH($B182,'ONS data MYE 5'!$B$6:$B$445,0))</f>
        <v>177600</v>
      </c>
      <c r="E182" s="31">
        <f>INDEX('ONS data MYE 5'!$P$6:$P$445, MATCH($B182,'ONS data MYE 5'!$B$6:$B$445,0))</f>
        <v>197</v>
      </c>
      <c r="F182" s="31">
        <f t="shared" si="4"/>
        <v>5.2832037287379885</v>
      </c>
      <c r="G182" s="31">
        <f t="shared" si="5"/>
        <v>27.912241639350984</v>
      </c>
      <c r="H182" s="31">
        <f>INDEX('Mapping waste'!$D$5:$M$352,MATCH($B182,'Mapping waste'!$B$5:$B$352,0),MATCH(H$3,'Mapping waste'!$D$4:$M$4,0))*$D182</f>
        <v>35520</v>
      </c>
      <c r="I182" s="31">
        <f>INDEX('Mapping waste'!$D$5:$M$352,MATCH($B182,'Mapping waste'!$B$5:$B$352,0),MATCH(I$3,'Mapping waste'!$D$4:$M$4,0))*$D182</f>
        <v>0</v>
      </c>
      <c r="J182" s="31">
        <f>INDEX('Mapping waste'!$D$5:$M$352,MATCH($B182,'Mapping waste'!$B$5:$B$352,0),MATCH(J$3,'Mapping waste'!$D$4:$M$4,0))*$D182</f>
        <v>0</v>
      </c>
      <c r="K182" s="31">
        <f>INDEX('Mapping waste'!$D$5:$M$352,MATCH($B182,'Mapping waste'!$B$5:$B$352,0),MATCH(K$3,'Mapping waste'!$D$4:$M$4,0))*$D182</f>
        <v>0</v>
      </c>
      <c r="L182" s="31">
        <f>INDEX('Mapping waste'!$D$5:$M$352,MATCH($B182,'Mapping waste'!$B$5:$B$352,0),MATCH(L$3,'Mapping waste'!$D$4:$M$4,0))*$D182</f>
        <v>0</v>
      </c>
      <c r="M182" s="31">
        <f>INDEX('Mapping waste'!$D$5:$M$352,MATCH($B182,'Mapping waste'!$B$5:$B$352,0),MATCH(M$3,'Mapping waste'!$D$4:$M$4,0))*$D182</f>
        <v>0</v>
      </c>
      <c r="N182" s="31">
        <f>INDEX('Mapping waste'!$D$5:$M$352,MATCH($B182,'Mapping waste'!$B$5:$B$352,0),MATCH(N$3,'Mapping waste'!$D$4:$M$4,0))*$D182</f>
        <v>142080</v>
      </c>
      <c r="O182" s="31">
        <f>INDEX('Mapping waste'!$D$5:$M$352,MATCH($B182,'Mapping waste'!$B$5:$B$352,0),MATCH(O$3,'Mapping waste'!$D$4:$M$4,0))*$D182</f>
        <v>0</v>
      </c>
      <c r="P182" s="31">
        <f>INDEX('Mapping waste'!$D$5:$M$352,MATCH($B182,'Mapping waste'!$B$5:$B$352,0),MATCH(P$3,'Mapping waste'!$D$4:$M$4,0))*$D182</f>
        <v>0</v>
      </c>
      <c r="Q182" s="31">
        <f>INDEX('Mapping waste'!$D$5:$M$352,MATCH($B182,'Mapping waste'!$B$5:$B$352,0),MATCH(Q$3,'Mapping waste'!$D$4:$M$4,0))*$D182</f>
        <v>0</v>
      </c>
    </row>
    <row r="183" spans="1:17" x14ac:dyDescent="0.45">
      <c r="A183" s="20" t="s">
        <v>160</v>
      </c>
      <c r="B183" s="20" t="s">
        <v>161</v>
      </c>
      <c r="C183" s="20" t="s">
        <v>31</v>
      </c>
      <c r="D183" s="31">
        <f>INDEX('ONS data MYE 5'!$O$6:$O$445, MATCH($B183,'ONS data MYE 5'!$B$6:$B$445,0))</f>
        <v>177480</v>
      </c>
      <c r="E183" s="31">
        <f>INDEX('ONS data MYE 5'!$P$6:$P$445, MATCH($B183,'ONS data MYE 5'!$B$6:$B$445,0))</f>
        <v>236</v>
      </c>
      <c r="F183" s="31">
        <f t="shared" si="4"/>
        <v>5.4638318050256105</v>
      </c>
      <c r="G183" s="31">
        <f t="shared" si="5"/>
        <v>29.853457993609421</v>
      </c>
      <c r="H183" s="31">
        <f>INDEX('Mapping waste'!$D$5:$M$352,MATCH($B183,'Mapping waste'!$B$5:$B$352,0),MATCH(H$3,'Mapping waste'!$D$4:$M$4,0))*$D183</f>
        <v>0</v>
      </c>
      <c r="I183" s="31">
        <f>INDEX('Mapping waste'!$D$5:$M$352,MATCH($B183,'Mapping waste'!$B$5:$B$352,0),MATCH(I$3,'Mapping waste'!$D$4:$M$4,0))*$D183</f>
        <v>0</v>
      </c>
      <c r="J183" s="31">
        <f>INDEX('Mapping waste'!$D$5:$M$352,MATCH($B183,'Mapping waste'!$B$5:$B$352,0),MATCH(J$3,'Mapping waste'!$D$4:$M$4,0))*$D183</f>
        <v>0</v>
      </c>
      <c r="K183" s="31">
        <f>INDEX('Mapping waste'!$D$5:$M$352,MATCH($B183,'Mapping waste'!$B$5:$B$352,0),MATCH(K$3,'Mapping waste'!$D$4:$M$4,0))*$D183</f>
        <v>177480</v>
      </c>
      <c r="L183" s="31">
        <f>INDEX('Mapping waste'!$D$5:$M$352,MATCH($B183,'Mapping waste'!$B$5:$B$352,0),MATCH(L$3,'Mapping waste'!$D$4:$M$4,0))*$D183</f>
        <v>0</v>
      </c>
      <c r="M183" s="31">
        <f>INDEX('Mapping waste'!$D$5:$M$352,MATCH($B183,'Mapping waste'!$B$5:$B$352,0),MATCH(M$3,'Mapping waste'!$D$4:$M$4,0))*$D183</f>
        <v>0</v>
      </c>
      <c r="N183" s="31">
        <f>INDEX('Mapping waste'!$D$5:$M$352,MATCH($B183,'Mapping waste'!$B$5:$B$352,0),MATCH(N$3,'Mapping waste'!$D$4:$M$4,0))*$D183</f>
        <v>0</v>
      </c>
      <c r="O183" s="31">
        <f>INDEX('Mapping waste'!$D$5:$M$352,MATCH($B183,'Mapping waste'!$B$5:$B$352,0),MATCH(O$3,'Mapping waste'!$D$4:$M$4,0))*$D183</f>
        <v>0</v>
      </c>
      <c r="P183" s="31">
        <f>INDEX('Mapping waste'!$D$5:$M$352,MATCH($B183,'Mapping waste'!$B$5:$B$352,0),MATCH(P$3,'Mapping waste'!$D$4:$M$4,0))*$D183</f>
        <v>0</v>
      </c>
      <c r="Q183" s="31">
        <f>INDEX('Mapping waste'!$D$5:$M$352,MATCH($B183,'Mapping waste'!$B$5:$B$352,0),MATCH(Q$3,'Mapping waste'!$D$4:$M$4,0))*$D183</f>
        <v>0</v>
      </c>
    </row>
    <row r="184" spans="1:17" x14ac:dyDescent="0.45">
      <c r="A184" s="20" t="s">
        <v>222</v>
      </c>
      <c r="B184" s="20" t="s">
        <v>223</v>
      </c>
      <c r="C184" s="20" t="s">
        <v>31</v>
      </c>
      <c r="D184" s="31">
        <f>INDEX('ONS data MYE 5'!$O$6:$O$445, MATCH($B184,'ONS data MYE 5'!$B$6:$B$445,0))</f>
        <v>206517</v>
      </c>
      <c r="E184" s="31">
        <f>INDEX('ONS data MYE 5'!$P$6:$P$445, MATCH($B184,'ONS data MYE 5'!$B$6:$B$445,0))</f>
        <v>5113</v>
      </c>
      <c r="F184" s="31">
        <f t="shared" si="4"/>
        <v>8.5395415950799993</v>
      </c>
      <c r="G184" s="31">
        <f t="shared" si="5"/>
        <v>72.92377065410146</v>
      </c>
      <c r="H184" s="31">
        <f>INDEX('Mapping waste'!$D$5:$M$352,MATCH($B184,'Mapping waste'!$B$5:$B$352,0),MATCH(H$3,'Mapping waste'!$D$4:$M$4,0))*$D184</f>
        <v>0</v>
      </c>
      <c r="I184" s="31">
        <f>INDEX('Mapping waste'!$D$5:$M$352,MATCH($B184,'Mapping waste'!$B$5:$B$352,0),MATCH(I$3,'Mapping waste'!$D$4:$M$4,0))*$D184</f>
        <v>0</v>
      </c>
      <c r="J184" s="31">
        <f>INDEX('Mapping waste'!$D$5:$M$352,MATCH($B184,'Mapping waste'!$B$5:$B$352,0),MATCH(J$3,'Mapping waste'!$D$4:$M$4,0))*$D184</f>
        <v>0</v>
      </c>
      <c r="K184" s="31">
        <f>INDEX('Mapping waste'!$D$5:$M$352,MATCH($B184,'Mapping waste'!$B$5:$B$352,0),MATCH(K$3,'Mapping waste'!$D$4:$M$4,0))*$D184</f>
        <v>206517</v>
      </c>
      <c r="L184" s="31">
        <f>INDEX('Mapping waste'!$D$5:$M$352,MATCH($B184,'Mapping waste'!$B$5:$B$352,0),MATCH(L$3,'Mapping waste'!$D$4:$M$4,0))*$D184</f>
        <v>0</v>
      </c>
      <c r="M184" s="31">
        <f>INDEX('Mapping waste'!$D$5:$M$352,MATCH($B184,'Mapping waste'!$B$5:$B$352,0),MATCH(M$3,'Mapping waste'!$D$4:$M$4,0))*$D184</f>
        <v>0</v>
      </c>
      <c r="N184" s="31">
        <f>INDEX('Mapping waste'!$D$5:$M$352,MATCH($B184,'Mapping waste'!$B$5:$B$352,0),MATCH(N$3,'Mapping waste'!$D$4:$M$4,0))*$D184</f>
        <v>0</v>
      </c>
      <c r="O184" s="31">
        <f>INDEX('Mapping waste'!$D$5:$M$352,MATCH($B184,'Mapping waste'!$B$5:$B$352,0),MATCH(O$3,'Mapping waste'!$D$4:$M$4,0))*$D184</f>
        <v>0</v>
      </c>
      <c r="P184" s="31">
        <f>INDEX('Mapping waste'!$D$5:$M$352,MATCH($B184,'Mapping waste'!$B$5:$B$352,0),MATCH(P$3,'Mapping waste'!$D$4:$M$4,0))*$D184</f>
        <v>0</v>
      </c>
      <c r="Q184" s="31">
        <f>INDEX('Mapping waste'!$D$5:$M$352,MATCH($B184,'Mapping waste'!$B$5:$B$352,0),MATCH(Q$3,'Mapping waste'!$D$4:$M$4,0))*$D184</f>
        <v>0</v>
      </c>
    </row>
    <row r="185" spans="1:17" x14ac:dyDescent="0.45">
      <c r="A185" s="20" t="s">
        <v>224</v>
      </c>
      <c r="B185" s="20" t="s">
        <v>225</v>
      </c>
      <c r="C185" s="20" t="s">
        <v>31</v>
      </c>
      <c r="D185" s="31">
        <f>INDEX('ONS data MYE 5'!$O$6:$O$445, MATCH($B185,'ONS data MYE 5'!$B$6:$B$445,0))</f>
        <v>112888</v>
      </c>
      <c r="E185" s="31">
        <f>INDEX('ONS data MYE 5'!$P$6:$P$445, MATCH($B185,'ONS data MYE 5'!$B$6:$B$445,0))</f>
        <v>1521</v>
      </c>
      <c r="F185" s="31">
        <f t="shared" si="4"/>
        <v>7.3271232922592926</v>
      </c>
      <c r="G185" s="31">
        <f t="shared" si="5"/>
        <v>53.686735739968654</v>
      </c>
      <c r="H185" s="31">
        <f>INDEX('Mapping waste'!$D$5:$M$352,MATCH($B185,'Mapping waste'!$B$5:$B$352,0),MATCH(H$3,'Mapping waste'!$D$4:$M$4,0))*$D185</f>
        <v>0</v>
      </c>
      <c r="I185" s="31">
        <f>INDEX('Mapping waste'!$D$5:$M$352,MATCH($B185,'Mapping waste'!$B$5:$B$352,0),MATCH(I$3,'Mapping waste'!$D$4:$M$4,0))*$D185</f>
        <v>0</v>
      </c>
      <c r="J185" s="31">
        <f>INDEX('Mapping waste'!$D$5:$M$352,MATCH($B185,'Mapping waste'!$B$5:$B$352,0),MATCH(J$3,'Mapping waste'!$D$4:$M$4,0))*$D185</f>
        <v>0</v>
      </c>
      <c r="K185" s="31">
        <f>INDEX('Mapping waste'!$D$5:$M$352,MATCH($B185,'Mapping waste'!$B$5:$B$352,0),MATCH(K$3,'Mapping waste'!$D$4:$M$4,0))*$D185</f>
        <v>112888</v>
      </c>
      <c r="L185" s="31">
        <f>INDEX('Mapping waste'!$D$5:$M$352,MATCH($B185,'Mapping waste'!$B$5:$B$352,0),MATCH(L$3,'Mapping waste'!$D$4:$M$4,0))*$D185</f>
        <v>0</v>
      </c>
      <c r="M185" s="31">
        <f>INDEX('Mapping waste'!$D$5:$M$352,MATCH($B185,'Mapping waste'!$B$5:$B$352,0),MATCH(M$3,'Mapping waste'!$D$4:$M$4,0))*$D185</f>
        <v>0</v>
      </c>
      <c r="N185" s="31">
        <f>INDEX('Mapping waste'!$D$5:$M$352,MATCH($B185,'Mapping waste'!$B$5:$B$352,0),MATCH(N$3,'Mapping waste'!$D$4:$M$4,0))*$D185</f>
        <v>0</v>
      </c>
      <c r="O185" s="31">
        <f>INDEX('Mapping waste'!$D$5:$M$352,MATCH($B185,'Mapping waste'!$B$5:$B$352,0),MATCH(O$3,'Mapping waste'!$D$4:$M$4,0))*$D185</f>
        <v>0</v>
      </c>
      <c r="P185" s="31">
        <f>INDEX('Mapping waste'!$D$5:$M$352,MATCH($B185,'Mapping waste'!$B$5:$B$352,0),MATCH(P$3,'Mapping waste'!$D$4:$M$4,0))*$D185</f>
        <v>0</v>
      </c>
      <c r="Q185" s="31">
        <f>INDEX('Mapping waste'!$D$5:$M$352,MATCH($B185,'Mapping waste'!$B$5:$B$352,0),MATCH(Q$3,'Mapping waste'!$D$4:$M$4,0))*$D185</f>
        <v>0</v>
      </c>
    </row>
    <row r="186" spans="1:17" x14ac:dyDescent="0.45">
      <c r="A186" s="20" t="s">
        <v>226</v>
      </c>
      <c r="B186" s="20" t="s">
        <v>227</v>
      </c>
      <c r="C186" s="20" t="s">
        <v>31</v>
      </c>
      <c r="D186" s="31">
        <f>INDEX('ONS data MYE 5'!$O$6:$O$445, MATCH($B186,'ONS data MYE 5'!$B$6:$B$445,0))</f>
        <v>83272</v>
      </c>
      <c r="E186" s="31">
        <f>INDEX('ONS data MYE 5'!$P$6:$P$445, MATCH($B186,'ONS data MYE 5'!$B$6:$B$445,0))</f>
        <v>3284</v>
      </c>
      <c r="F186" s="31">
        <f t="shared" si="4"/>
        <v>8.0968174705723186</v>
      </c>
      <c r="G186" s="31">
        <f t="shared" si="5"/>
        <v>65.558453151765121</v>
      </c>
      <c r="H186" s="31">
        <f>INDEX('Mapping waste'!$D$5:$M$352,MATCH($B186,'Mapping waste'!$B$5:$B$352,0),MATCH(H$3,'Mapping waste'!$D$4:$M$4,0))*$D186</f>
        <v>0</v>
      </c>
      <c r="I186" s="31">
        <f>INDEX('Mapping waste'!$D$5:$M$352,MATCH($B186,'Mapping waste'!$B$5:$B$352,0),MATCH(I$3,'Mapping waste'!$D$4:$M$4,0))*$D186</f>
        <v>0</v>
      </c>
      <c r="J186" s="31">
        <f>INDEX('Mapping waste'!$D$5:$M$352,MATCH($B186,'Mapping waste'!$B$5:$B$352,0),MATCH(J$3,'Mapping waste'!$D$4:$M$4,0))*$D186</f>
        <v>0</v>
      </c>
      <c r="K186" s="31">
        <f>INDEX('Mapping waste'!$D$5:$M$352,MATCH($B186,'Mapping waste'!$B$5:$B$352,0),MATCH(K$3,'Mapping waste'!$D$4:$M$4,0))*$D186</f>
        <v>83272</v>
      </c>
      <c r="L186" s="31">
        <f>INDEX('Mapping waste'!$D$5:$M$352,MATCH($B186,'Mapping waste'!$B$5:$B$352,0),MATCH(L$3,'Mapping waste'!$D$4:$M$4,0))*$D186</f>
        <v>0</v>
      </c>
      <c r="M186" s="31">
        <f>INDEX('Mapping waste'!$D$5:$M$352,MATCH($B186,'Mapping waste'!$B$5:$B$352,0),MATCH(M$3,'Mapping waste'!$D$4:$M$4,0))*$D186</f>
        <v>0</v>
      </c>
      <c r="N186" s="31">
        <f>INDEX('Mapping waste'!$D$5:$M$352,MATCH($B186,'Mapping waste'!$B$5:$B$352,0),MATCH(N$3,'Mapping waste'!$D$4:$M$4,0))*$D186</f>
        <v>0</v>
      </c>
      <c r="O186" s="31">
        <f>INDEX('Mapping waste'!$D$5:$M$352,MATCH($B186,'Mapping waste'!$B$5:$B$352,0),MATCH(O$3,'Mapping waste'!$D$4:$M$4,0))*$D186</f>
        <v>0</v>
      </c>
      <c r="P186" s="31">
        <f>INDEX('Mapping waste'!$D$5:$M$352,MATCH($B186,'Mapping waste'!$B$5:$B$352,0),MATCH(P$3,'Mapping waste'!$D$4:$M$4,0))*$D186</f>
        <v>0</v>
      </c>
      <c r="Q186" s="31">
        <f>INDEX('Mapping waste'!$D$5:$M$352,MATCH($B186,'Mapping waste'!$B$5:$B$352,0),MATCH(Q$3,'Mapping waste'!$D$4:$M$4,0))*$D186</f>
        <v>0</v>
      </c>
    </row>
    <row r="187" spans="1:17" x14ac:dyDescent="0.45">
      <c r="A187" s="20" t="s">
        <v>228</v>
      </c>
      <c r="B187" s="20" t="s">
        <v>229</v>
      </c>
      <c r="C187" s="20" t="s">
        <v>31</v>
      </c>
      <c r="D187" s="31">
        <f>INDEX('ONS data MYE 5'!$O$6:$O$445, MATCH($B187,'ONS data MYE 5'!$B$6:$B$445,0))</f>
        <v>121285</v>
      </c>
      <c r="E187" s="31">
        <f>INDEX('ONS data MYE 5'!$P$6:$P$445, MATCH($B187,'ONS data MYE 5'!$B$6:$B$445,0))</f>
        <v>2190</v>
      </c>
      <c r="F187" s="31">
        <f t="shared" si="4"/>
        <v>7.6916568228105469</v>
      </c>
      <c r="G187" s="31">
        <f t="shared" si="5"/>
        <v>59.161584679888037</v>
      </c>
      <c r="H187" s="31">
        <f>INDEX('Mapping waste'!$D$5:$M$352,MATCH($B187,'Mapping waste'!$B$5:$B$352,0),MATCH(H$3,'Mapping waste'!$D$4:$M$4,0))*$D187</f>
        <v>0</v>
      </c>
      <c r="I187" s="31">
        <f>INDEX('Mapping waste'!$D$5:$M$352,MATCH($B187,'Mapping waste'!$B$5:$B$352,0),MATCH(I$3,'Mapping waste'!$D$4:$M$4,0))*$D187</f>
        <v>0</v>
      </c>
      <c r="J187" s="31">
        <f>INDEX('Mapping waste'!$D$5:$M$352,MATCH($B187,'Mapping waste'!$B$5:$B$352,0),MATCH(J$3,'Mapping waste'!$D$4:$M$4,0))*$D187</f>
        <v>0</v>
      </c>
      <c r="K187" s="31">
        <f>INDEX('Mapping waste'!$D$5:$M$352,MATCH($B187,'Mapping waste'!$B$5:$B$352,0),MATCH(K$3,'Mapping waste'!$D$4:$M$4,0))*$D187</f>
        <v>121285</v>
      </c>
      <c r="L187" s="31">
        <f>INDEX('Mapping waste'!$D$5:$M$352,MATCH($B187,'Mapping waste'!$B$5:$B$352,0),MATCH(L$3,'Mapping waste'!$D$4:$M$4,0))*$D187</f>
        <v>0</v>
      </c>
      <c r="M187" s="31">
        <f>INDEX('Mapping waste'!$D$5:$M$352,MATCH($B187,'Mapping waste'!$B$5:$B$352,0),MATCH(M$3,'Mapping waste'!$D$4:$M$4,0))*$D187</f>
        <v>0</v>
      </c>
      <c r="N187" s="31">
        <f>INDEX('Mapping waste'!$D$5:$M$352,MATCH($B187,'Mapping waste'!$B$5:$B$352,0),MATCH(N$3,'Mapping waste'!$D$4:$M$4,0))*$D187</f>
        <v>0</v>
      </c>
      <c r="O187" s="31">
        <f>INDEX('Mapping waste'!$D$5:$M$352,MATCH($B187,'Mapping waste'!$B$5:$B$352,0),MATCH(O$3,'Mapping waste'!$D$4:$M$4,0))*$D187</f>
        <v>0</v>
      </c>
      <c r="P187" s="31">
        <f>INDEX('Mapping waste'!$D$5:$M$352,MATCH($B187,'Mapping waste'!$B$5:$B$352,0),MATCH(P$3,'Mapping waste'!$D$4:$M$4,0))*$D187</f>
        <v>0</v>
      </c>
      <c r="Q187" s="31">
        <f>INDEX('Mapping waste'!$D$5:$M$352,MATCH($B187,'Mapping waste'!$B$5:$B$352,0),MATCH(Q$3,'Mapping waste'!$D$4:$M$4,0))*$D187</f>
        <v>0</v>
      </c>
    </row>
    <row r="188" spans="1:17" x14ac:dyDescent="0.45">
      <c r="A188" s="20" t="s">
        <v>230</v>
      </c>
      <c r="B188" s="20" t="s">
        <v>231</v>
      </c>
      <c r="C188" s="20" t="s">
        <v>31</v>
      </c>
      <c r="D188" s="31">
        <f>INDEX('ONS data MYE 5'!$O$6:$O$445, MATCH($B188,'ONS data MYE 5'!$B$6:$B$445,0))</f>
        <v>118074</v>
      </c>
      <c r="E188" s="31">
        <f>INDEX('ONS data MYE 5'!$P$6:$P$445, MATCH($B188,'ONS data MYE 5'!$B$6:$B$445,0))</f>
        <v>179</v>
      </c>
      <c r="F188" s="31">
        <f t="shared" si="4"/>
        <v>5.1873858058407549</v>
      </c>
      <c r="G188" s="31">
        <f t="shared" si="5"/>
        <v>26.908971498638138</v>
      </c>
      <c r="H188" s="31">
        <f>INDEX('Mapping waste'!$D$5:$M$352,MATCH($B188,'Mapping waste'!$B$5:$B$352,0),MATCH(H$3,'Mapping waste'!$D$4:$M$4,0))*$D188</f>
        <v>0</v>
      </c>
      <c r="I188" s="31">
        <f>INDEX('Mapping waste'!$D$5:$M$352,MATCH($B188,'Mapping waste'!$B$5:$B$352,0),MATCH(I$3,'Mapping waste'!$D$4:$M$4,0))*$D188</f>
        <v>0</v>
      </c>
      <c r="J188" s="31">
        <f>INDEX('Mapping waste'!$D$5:$M$352,MATCH($B188,'Mapping waste'!$B$5:$B$352,0),MATCH(J$3,'Mapping waste'!$D$4:$M$4,0))*$D188</f>
        <v>0</v>
      </c>
      <c r="K188" s="31">
        <f>INDEX('Mapping waste'!$D$5:$M$352,MATCH($B188,'Mapping waste'!$B$5:$B$352,0),MATCH(K$3,'Mapping waste'!$D$4:$M$4,0))*$D188</f>
        <v>118074</v>
      </c>
      <c r="L188" s="31">
        <f>INDEX('Mapping waste'!$D$5:$M$352,MATCH($B188,'Mapping waste'!$B$5:$B$352,0),MATCH(L$3,'Mapping waste'!$D$4:$M$4,0))*$D188</f>
        <v>0</v>
      </c>
      <c r="M188" s="31">
        <f>INDEX('Mapping waste'!$D$5:$M$352,MATCH($B188,'Mapping waste'!$B$5:$B$352,0),MATCH(M$3,'Mapping waste'!$D$4:$M$4,0))*$D188</f>
        <v>0</v>
      </c>
      <c r="N188" s="31">
        <f>INDEX('Mapping waste'!$D$5:$M$352,MATCH($B188,'Mapping waste'!$B$5:$B$352,0),MATCH(N$3,'Mapping waste'!$D$4:$M$4,0))*$D188</f>
        <v>0</v>
      </c>
      <c r="O188" s="31">
        <f>INDEX('Mapping waste'!$D$5:$M$352,MATCH($B188,'Mapping waste'!$B$5:$B$352,0),MATCH(O$3,'Mapping waste'!$D$4:$M$4,0))*$D188</f>
        <v>0</v>
      </c>
      <c r="P188" s="31">
        <f>INDEX('Mapping waste'!$D$5:$M$352,MATCH($B188,'Mapping waste'!$B$5:$B$352,0),MATCH(P$3,'Mapping waste'!$D$4:$M$4,0))*$D188</f>
        <v>0</v>
      </c>
      <c r="Q188" s="31">
        <f>INDEX('Mapping waste'!$D$5:$M$352,MATCH($B188,'Mapping waste'!$B$5:$B$352,0),MATCH(Q$3,'Mapping waste'!$D$4:$M$4,0))*$D188</f>
        <v>0</v>
      </c>
    </row>
    <row r="189" spans="1:17" x14ac:dyDescent="0.45">
      <c r="A189" s="20" t="s">
        <v>325</v>
      </c>
      <c r="B189" s="20" t="s">
        <v>326</v>
      </c>
      <c r="C189" s="20" t="s">
        <v>31</v>
      </c>
      <c r="D189" s="31">
        <f>INDEX('ONS data MYE 5'!$O$6:$O$445, MATCH($B189,'ONS data MYE 5'!$B$6:$B$445,0))</f>
        <v>115089</v>
      </c>
      <c r="E189" s="31">
        <f>INDEX('ONS data MYE 5'!$P$6:$P$445, MATCH($B189,'ONS data MYE 5'!$B$6:$B$445,0))</f>
        <v>1052</v>
      </c>
      <c r="F189" s="31">
        <f t="shared" si="4"/>
        <v>6.9584483932976555</v>
      </c>
      <c r="G189" s="31">
        <f t="shared" si="5"/>
        <v>48.420004042186726</v>
      </c>
      <c r="H189" s="31">
        <f>INDEX('Mapping waste'!$D$5:$M$352,MATCH($B189,'Mapping waste'!$B$5:$B$352,0),MATCH(H$3,'Mapping waste'!$D$4:$M$4,0))*$D189</f>
        <v>0</v>
      </c>
      <c r="I189" s="31">
        <f>INDEX('Mapping waste'!$D$5:$M$352,MATCH($B189,'Mapping waste'!$B$5:$B$352,0),MATCH(I$3,'Mapping waste'!$D$4:$M$4,0))*$D189</f>
        <v>0</v>
      </c>
      <c r="J189" s="31">
        <f>INDEX('Mapping waste'!$D$5:$M$352,MATCH($B189,'Mapping waste'!$B$5:$B$352,0),MATCH(J$3,'Mapping waste'!$D$4:$M$4,0))*$D189</f>
        <v>0</v>
      </c>
      <c r="K189" s="31">
        <f>INDEX('Mapping waste'!$D$5:$M$352,MATCH($B189,'Mapping waste'!$B$5:$B$352,0),MATCH(K$3,'Mapping waste'!$D$4:$M$4,0))*$D189</f>
        <v>0</v>
      </c>
      <c r="L189" s="31">
        <f>INDEX('Mapping waste'!$D$5:$M$352,MATCH($B189,'Mapping waste'!$B$5:$B$352,0),MATCH(L$3,'Mapping waste'!$D$4:$M$4,0))*$D189</f>
        <v>0</v>
      </c>
      <c r="M189" s="31">
        <f>INDEX('Mapping waste'!$D$5:$M$352,MATCH($B189,'Mapping waste'!$B$5:$B$352,0),MATCH(M$3,'Mapping waste'!$D$4:$M$4,0))*$D189</f>
        <v>0</v>
      </c>
      <c r="N189" s="31">
        <f>INDEX('Mapping waste'!$D$5:$M$352,MATCH($B189,'Mapping waste'!$B$5:$B$352,0),MATCH(N$3,'Mapping waste'!$D$4:$M$4,0))*$D189</f>
        <v>115089</v>
      </c>
      <c r="O189" s="31">
        <f>INDEX('Mapping waste'!$D$5:$M$352,MATCH($B189,'Mapping waste'!$B$5:$B$352,0),MATCH(O$3,'Mapping waste'!$D$4:$M$4,0))*$D189</f>
        <v>0</v>
      </c>
      <c r="P189" s="31">
        <f>INDEX('Mapping waste'!$D$5:$M$352,MATCH($B189,'Mapping waste'!$B$5:$B$352,0),MATCH(P$3,'Mapping waste'!$D$4:$M$4,0))*$D189</f>
        <v>0</v>
      </c>
      <c r="Q189" s="31">
        <f>INDEX('Mapping waste'!$D$5:$M$352,MATCH($B189,'Mapping waste'!$B$5:$B$352,0),MATCH(Q$3,'Mapping waste'!$D$4:$M$4,0))*$D189</f>
        <v>0</v>
      </c>
    </row>
    <row r="190" spans="1:17" x14ac:dyDescent="0.45">
      <c r="A190" s="20" t="s">
        <v>327</v>
      </c>
      <c r="B190" s="20" t="s">
        <v>328</v>
      </c>
      <c r="C190" s="20" t="s">
        <v>31</v>
      </c>
      <c r="D190" s="31">
        <f>INDEX('ONS data MYE 5'!$O$6:$O$445, MATCH($B190,'ONS data MYE 5'!$B$6:$B$445,0))</f>
        <v>145742</v>
      </c>
      <c r="E190" s="31">
        <f>INDEX('ONS data MYE 5'!$P$6:$P$445, MATCH($B190,'ONS data MYE 5'!$B$6:$B$445,0))</f>
        <v>742</v>
      </c>
      <c r="F190" s="31">
        <f t="shared" si="4"/>
        <v>6.6093492431673804</v>
      </c>
      <c r="G190" s="31">
        <f t="shared" si="5"/>
        <v>43.683497418157224</v>
      </c>
      <c r="H190" s="31">
        <f>INDEX('Mapping waste'!$D$5:$M$352,MATCH($B190,'Mapping waste'!$B$5:$B$352,0),MATCH(H$3,'Mapping waste'!$D$4:$M$4,0))*$D190</f>
        <v>0</v>
      </c>
      <c r="I190" s="31">
        <f>INDEX('Mapping waste'!$D$5:$M$352,MATCH($B190,'Mapping waste'!$B$5:$B$352,0),MATCH(I$3,'Mapping waste'!$D$4:$M$4,0))*$D190</f>
        <v>0</v>
      </c>
      <c r="J190" s="31">
        <f>INDEX('Mapping waste'!$D$5:$M$352,MATCH($B190,'Mapping waste'!$B$5:$B$352,0),MATCH(J$3,'Mapping waste'!$D$4:$M$4,0))*$D190</f>
        <v>0</v>
      </c>
      <c r="K190" s="31">
        <f>INDEX('Mapping waste'!$D$5:$M$352,MATCH($B190,'Mapping waste'!$B$5:$B$352,0),MATCH(K$3,'Mapping waste'!$D$4:$M$4,0))*$D190</f>
        <v>0</v>
      </c>
      <c r="L190" s="31">
        <f>INDEX('Mapping waste'!$D$5:$M$352,MATCH($B190,'Mapping waste'!$B$5:$B$352,0),MATCH(L$3,'Mapping waste'!$D$4:$M$4,0))*$D190</f>
        <v>0</v>
      </c>
      <c r="M190" s="31">
        <f>INDEX('Mapping waste'!$D$5:$M$352,MATCH($B190,'Mapping waste'!$B$5:$B$352,0),MATCH(M$3,'Mapping waste'!$D$4:$M$4,0))*$D190</f>
        <v>0</v>
      </c>
      <c r="N190" s="31">
        <f>INDEX('Mapping waste'!$D$5:$M$352,MATCH($B190,'Mapping waste'!$B$5:$B$352,0),MATCH(N$3,'Mapping waste'!$D$4:$M$4,0))*$D190</f>
        <v>145742</v>
      </c>
      <c r="O190" s="31">
        <f>INDEX('Mapping waste'!$D$5:$M$352,MATCH($B190,'Mapping waste'!$B$5:$B$352,0),MATCH(O$3,'Mapping waste'!$D$4:$M$4,0))*$D190</f>
        <v>0</v>
      </c>
      <c r="P190" s="31">
        <f>INDEX('Mapping waste'!$D$5:$M$352,MATCH($B190,'Mapping waste'!$B$5:$B$352,0),MATCH(P$3,'Mapping waste'!$D$4:$M$4,0))*$D190</f>
        <v>0</v>
      </c>
      <c r="Q190" s="31">
        <f>INDEX('Mapping waste'!$D$5:$M$352,MATCH($B190,'Mapping waste'!$B$5:$B$352,0),MATCH(Q$3,'Mapping waste'!$D$4:$M$4,0))*$D190</f>
        <v>0</v>
      </c>
    </row>
    <row r="191" spans="1:17" x14ac:dyDescent="0.45">
      <c r="A191" s="20" t="s">
        <v>329</v>
      </c>
      <c r="B191" s="20" t="s">
        <v>330</v>
      </c>
      <c r="C191" s="20" t="s">
        <v>31</v>
      </c>
      <c r="D191" s="31">
        <f>INDEX('ONS data MYE 5'!$O$6:$O$445, MATCH($B191,'ONS data MYE 5'!$B$6:$B$445,0))</f>
        <v>99901</v>
      </c>
      <c r="E191" s="31">
        <f>INDEX('ONS data MYE 5'!$P$6:$P$445, MATCH($B191,'ONS data MYE 5'!$B$6:$B$445,0))</f>
        <v>2262</v>
      </c>
      <c r="F191" s="31">
        <f t="shared" si="4"/>
        <v>7.7240046566760654</v>
      </c>
      <c r="G191" s="31">
        <f t="shared" si="5"/>
        <v>59.660247936353542</v>
      </c>
      <c r="H191" s="31">
        <f>INDEX('Mapping waste'!$D$5:$M$352,MATCH($B191,'Mapping waste'!$B$5:$B$352,0),MATCH(H$3,'Mapping waste'!$D$4:$M$4,0))*$D191</f>
        <v>0</v>
      </c>
      <c r="I191" s="31">
        <f>INDEX('Mapping waste'!$D$5:$M$352,MATCH($B191,'Mapping waste'!$B$5:$B$352,0),MATCH(I$3,'Mapping waste'!$D$4:$M$4,0))*$D191</f>
        <v>0</v>
      </c>
      <c r="J191" s="31">
        <f>INDEX('Mapping waste'!$D$5:$M$352,MATCH($B191,'Mapping waste'!$B$5:$B$352,0),MATCH(J$3,'Mapping waste'!$D$4:$M$4,0))*$D191</f>
        <v>0</v>
      </c>
      <c r="K191" s="31">
        <f>INDEX('Mapping waste'!$D$5:$M$352,MATCH($B191,'Mapping waste'!$B$5:$B$352,0),MATCH(K$3,'Mapping waste'!$D$4:$M$4,0))*$D191</f>
        <v>99901</v>
      </c>
      <c r="L191" s="31">
        <f>INDEX('Mapping waste'!$D$5:$M$352,MATCH($B191,'Mapping waste'!$B$5:$B$352,0),MATCH(L$3,'Mapping waste'!$D$4:$M$4,0))*$D191</f>
        <v>0</v>
      </c>
      <c r="M191" s="31">
        <f>INDEX('Mapping waste'!$D$5:$M$352,MATCH($B191,'Mapping waste'!$B$5:$B$352,0),MATCH(M$3,'Mapping waste'!$D$4:$M$4,0))*$D191</f>
        <v>0</v>
      </c>
      <c r="N191" s="31">
        <f>INDEX('Mapping waste'!$D$5:$M$352,MATCH($B191,'Mapping waste'!$B$5:$B$352,0),MATCH(N$3,'Mapping waste'!$D$4:$M$4,0))*$D191</f>
        <v>0</v>
      </c>
      <c r="O191" s="31">
        <f>INDEX('Mapping waste'!$D$5:$M$352,MATCH($B191,'Mapping waste'!$B$5:$B$352,0),MATCH(O$3,'Mapping waste'!$D$4:$M$4,0))*$D191</f>
        <v>0</v>
      </c>
      <c r="P191" s="31">
        <f>INDEX('Mapping waste'!$D$5:$M$352,MATCH($B191,'Mapping waste'!$B$5:$B$352,0),MATCH(P$3,'Mapping waste'!$D$4:$M$4,0))*$D191</f>
        <v>0</v>
      </c>
      <c r="Q191" s="31">
        <f>INDEX('Mapping waste'!$D$5:$M$352,MATCH($B191,'Mapping waste'!$B$5:$B$352,0),MATCH(Q$3,'Mapping waste'!$D$4:$M$4,0))*$D191</f>
        <v>0</v>
      </c>
    </row>
    <row r="192" spans="1:17" x14ac:dyDescent="0.45">
      <c r="A192" s="20" t="s">
        <v>331</v>
      </c>
      <c r="B192" s="20" t="s">
        <v>332</v>
      </c>
      <c r="C192" s="20" t="s">
        <v>31</v>
      </c>
      <c r="D192" s="31">
        <f>INDEX('ONS data MYE 5'!$O$6:$O$445, MATCH($B192,'ONS data MYE 5'!$B$6:$B$445,0))</f>
        <v>98695</v>
      </c>
      <c r="E192" s="31">
        <f>INDEX('ONS data MYE 5'!$P$6:$P$445, MATCH($B192,'ONS data MYE 5'!$B$6:$B$445,0))</f>
        <v>338</v>
      </c>
      <c r="F192" s="31">
        <f t="shared" si="4"/>
        <v>5.8230458954830189</v>
      </c>
      <c r="G192" s="31">
        <f t="shared" si="5"/>
        <v>33.907863500901634</v>
      </c>
      <c r="H192" s="31">
        <f>INDEX('Mapping waste'!$D$5:$M$352,MATCH($B192,'Mapping waste'!$B$5:$B$352,0),MATCH(H$3,'Mapping waste'!$D$4:$M$4,0))*$D192</f>
        <v>0</v>
      </c>
      <c r="I192" s="31">
        <f>INDEX('Mapping waste'!$D$5:$M$352,MATCH($B192,'Mapping waste'!$B$5:$B$352,0),MATCH(I$3,'Mapping waste'!$D$4:$M$4,0))*$D192</f>
        <v>0</v>
      </c>
      <c r="J192" s="31">
        <f>INDEX('Mapping waste'!$D$5:$M$352,MATCH($B192,'Mapping waste'!$B$5:$B$352,0),MATCH(J$3,'Mapping waste'!$D$4:$M$4,0))*$D192</f>
        <v>0</v>
      </c>
      <c r="K192" s="31">
        <f>INDEX('Mapping waste'!$D$5:$M$352,MATCH($B192,'Mapping waste'!$B$5:$B$352,0),MATCH(K$3,'Mapping waste'!$D$4:$M$4,0))*$D192</f>
        <v>98695</v>
      </c>
      <c r="L192" s="31">
        <f>INDEX('Mapping waste'!$D$5:$M$352,MATCH($B192,'Mapping waste'!$B$5:$B$352,0),MATCH(L$3,'Mapping waste'!$D$4:$M$4,0))*$D192</f>
        <v>0</v>
      </c>
      <c r="M192" s="31">
        <f>INDEX('Mapping waste'!$D$5:$M$352,MATCH($B192,'Mapping waste'!$B$5:$B$352,0),MATCH(M$3,'Mapping waste'!$D$4:$M$4,0))*$D192</f>
        <v>0</v>
      </c>
      <c r="N192" s="31">
        <f>INDEX('Mapping waste'!$D$5:$M$352,MATCH($B192,'Mapping waste'!$B$5:$B$352,0),MATCH(N$3,'Mapping waste'!$D$4:$M$4,0))*$D192</f>
        <v>0</v>
      </c>
      <c r="O192" s="31">
        <f>INDEX('Mapping waste'!$D$5:$M$352,MATCH($B192,'Mapping waste'!$B$5:$B$352,0),MATCH(O$3,'Mapping waste'!$D$4:$M$4,0))*$D192</f>
        <v>0</v>
      </c>
      <c r="P192" s="31">
        <f>INDEX('Mapping waste'!$D$5:$M$352,MATCH($B192,'Mapping waste'!$B$5:$B$352,0),MATCH(P$3,'Mapping waste'!$D$4:$M$4,0))*$D192</f>
        <v>0</v>
      </c>
      <c r="Q192" s="31">
        <f>INDEX('Mapping waste'!$D$5:$M$352,MATCH($B192,'Mapping waste'!$B$5:$B$352,0),MATCH(Q$3,'Mapping waste'!$D$4:$M$4,0))*$D192</f>
        <v>0</v>
      </c>
    </row>
    <row r="193" spans="1:17" x14ac:dyDescent="0.45">
      <c r="A193" s="20" t="s">
        <v>333</v>
      </c>
      <c r="B193" s="20" t="s">
        <v>334</v>
      </c>
      <c r="C193" s="20" t="s">
        <v>31</v>
      </c>
      <c r="D193" s="31">
        <f>INDEX('ONS data MYE 5'!$O$6:$O$445, MATCH($B193,'ONS data MYE 5'!$B$6:$B$445,0))</f>
        <v>91065</v>
      </c>
      <c r="E193" s="31">
        <f>INDEX('ONS data MYE 5'!$P$6:$P$445, MATCH($B193,'ONS data MYE 5'!$B$6:$B$445,0))</f>
        <v>179</v>
      </c>
      <c r="F193" s="31">
        <f t="shared" si="4"/>
        <v>5.1873858058407549</v>
      </c>
      <c r="G193" s="31">
        <f t="shared" si="5"/>
        <v>26.908971498638138</v>
      </c>
      <c r="H193" s="31">
        <f>INDEX('Mapping waste'!$D$5:$M$352,MATCH($B193,'Mapping waste'!$B$5:$B$352,0),MATCH(H$3,'Mapping waste'!$D$4:$M$4,0))*$D193</f>
        <v>0</v>
      </c>
      <c r="I193" s="31">
        <f>INDEX('Mapping waste'!$D$5:$M$352,MATCH($B193,'Mapping waste'!$B$5:$B$352,0),MATCH(I$3,'Mapping waste'!$D$4:$M$4,0))*$D193</f>
        <v>0</v>
      </c>
      <c r="J193" s="31">
        <f>INDEX('Mapping waste'!$D$5:$M$352,MATCH($B193,'Mapping waste'!$B$5:$B$352,0),MATCH(J$3,'Mapping waste'!$D$4:$M$4,0))*$D193</f>
        <v>0</v>
      </c>
      <c r="K193" s="31">
        <f>INDEX('Mapping waste'!$D$5:$M$352,MATCH($B193,'Mapping waste'!$B$5:$B$352,0),MATCH(K$3,'Mapping waste'!$D$4:$M$4,0))*$D193</f>
        <v>91065</v>
      </c>
      <c r="L193" s="31">
        <f>INDEX('Mapping waste'!$D$5:$M$352,MATCH($B193,'Mapping waste'!$B$5:$B$352,0),MATCH(L$3,'Mapping waste'!$D$4:$M$4,0))*$D193</f>
        <v>0</v>
      </c>
      <c r="M193" s="31">
        <f>INDEX('Mapping waste'!$D$5:$M$352,MATCH($B193,'Mapping waste'!$B$5:$B$352,0),MATCH(M$3,'Mapping waste'!$D$4:$M$4,0))*$D193</f>
        <v>0</v>
      </c>
      <c r="N193" s="31">
        <f>INDEX('Mapping waste'!$D$5:$M$352,MATCH($B193,'Mapping waste'!$B$5:$B$352,0),MATCH(N$3,'Mapping waste'!$D$4:$M$4,0))*$D193</f>
        <v>0</v>
      </c>
      <c r="O193" s="31">
        <f>INDEX('Mapping waste'!$D$5:$M$352,MATCH($B193,'Mapping waste'!$B$5:$B$352,0),MATCH(O$3,'Mapping waste'!$D$4:$M$4,0))*$D193</f>
        <v>0</v>
      </c>
      <c r="P193" s="31">
        <f>INDEX('Mapping waste'!$D$5:$M$352,MATCH($B193,'Mapping waste'!$B$5:$B$352,0),MATCH(P$3,'Mapping waste'!$D$4:$M$4,0))*$D193</f>
        <v>0</v>
      </c>
      <c r="Q193" s="31">
        <f>INDEX('Mapping waste'!$D$5:$M$352,MATCH($B193,'Mapping waste'!$B$5:$B$352,0),MATCH(Q$3,'Mapping waste'!$D$4:$M$4,0))*$D193</f>
        <v>0</v>
      </c>
    </row>
    <row r="194" spans="1:17" x14ac:dyDescent="0.45">
      <c r="A194" s="20" t="s">
        <v>335</v>
      </c>
      <c r="B194" s="20" t="s">
        <v>336</v>
      </c>
      <c r="C194" s="20" t="s">
        <v>31</v>
      </c>
      <c r="D194" s="31">
        <f>INDEX('ONS data MYE 5'!$O$6:$O$445, MATCH($B194,'ONS data MYE 5'!$B$6:$B$445,0))</f>
        <v>151050</v>
      </c>
      <c r="E194" s="31">
        <f>INDEX('ONS data MYE 5'!$P$6:$P$445, MATCH($B194,'ONS data MYE 5'!$B$6:$B$445,0))</f>
        <v>181</v>
      </c>
      <c r="F194" s="31">
        <f t="shared" si="4"/>
        <v>5.1984970312658261</v>
      </c>
      <c r="G194" s="31">
        <f t="shared" si="5"/>
        <v>27.024371384079608</v>
      </c>
      <c r="H194" s="31">
        <f>INDEX('Mapping waste'!$D$5:$M$352,MATCH($B194,'Mapping waste'!$B$5:$B$352,0),MATCH(H$3,'Mapping waste'!$D$4:$M$4,0))*$D194</f>
        <v>0</v>
      </c>
      <c r="I194" s="31">
        <f>INDEX('Mapping waste'!$D$5:$M$352,MATCH($B194,'Mapping waste'!$B$5:$B$352,0),MATCH(I$3,'Mapping waste'!$D$4:$M$4,0))*$D194</f>
        <v>0</v>
      </c>
      <c r="J194" s="31">
        <f>INDEX('Mapping waste'!$D$5:$M$352,MATCH($B194,'Mapping waste'!$B$5:$B$352,0),MATCH(J$3,'Mapping waste'!$D$4:$M$4,0))*$D194</f>
        <v>0</v>
      </c>
      <c r="K194" s="31">
        <f>INDEX('Mapping waste'!$D$5:$M$352,MATCH($B194,'Mapping waste'!$B$5:$B$352,0),MATCH(K$3,'Mapping waste'!$D$4:$M$4,0))*$D194</f>
        <v>151050</v>
      </c>
      <c r="L194" s="31">
        <f>INDEX('Mapping waste'!$D$5:$M$352,MATCH($B194,'Mapping waste'!$B$5:$B$352,0),MATCH(L$3,'Mapping waste'!$D$4:$M$4,0))*$D194</f>
        <v>0</v>
      </c>
      <c r="M194" s="31">
        <f>INDEX('Mapping waste'!$D$5:$M$352,MATCH($B194,'Mapping waste'!$B$5:$B$352,0),MATCH(M$3,'Mapping waste'!$D$4:$M$4,0))*$D194</f>
        <v>0</v>
      </c>
      <c r="N194" s="31">
        <f>INDEX('Mapping waste'!$D$5:$M$352,MATCH($B194,'Mapping waste'!$B$5:$B$352,0),MATCH(N$3,'Mapping waste'!$D$4:$M$4,0))*$D194</f>
        <v>0</v>
      </c>
      <c r="O194" s="31">
        <f>INDEX('Mapping waste'!$D$5:$M$352,MATCH($B194,'Mapping waste'!$B$5:$B$352,0),MATCH(O$3,'Mapping waste'!$D$4:$M$4,0))*$D194</f>
        <v>0</v>
      </c>
      <c r="P194" s="31">
        <f>INDEX('Mapping waste'!$D$5:$M$352,MATCH($B194,'Mapping waste'!$B$5:$B$352,0),MATCH(P$3,'Mapping waste'!$D$4:$M$4,0))*$D194</f>
        <v>0</v>
      </c>
      <c r="Q194" s="31">
        <f>INDEX('Mapping waste'!$D$5:$M$352,MATCH($B194,'Mapping waste'!$B$5:$B$352,0),MATCH(Q$3,'Mapping waste'!$D$4:$M$4,0))*$D194</f>
        <v>0</v>
      </c>
    </row>
    <row r="195" spans="1:17" x14ac:dyDescent="0.45">
      <c r="A195" s="20" t="s">
        <v>337</v>
      </c>
      <c r="B195" s="20" t="s">
        <v>338</v>
      </c>
      <c r="C195" s="20" t="s">
        <v>31</v>
      </c>
      <c r="D195" s="31">
        <f>INDEX('ONS data MYE 5'!$O$6:$O$445, MATCH($B195,'ONS data MYE 5'!$B$6:$B$445,0))</f>
        <v>116574</v>
      </c>
      <c r="E195" s="31">
        <f>INDEX('ONS data MYE 5'!$P$6:$P$445, MATCH($B195,'ONS data MYE 5'!$B$6:$B$445,0))</f>
        <v>227</v>
      </c>
      <c r="F195" s="31">
        <f t="shared" si="4"/>
        <v>5.4249500174814029</v>
      </c>
      <c r="G195" s="31">
        <f t="shared" si="5"/>
        <v>29.430082692171474</v>
      </c>
      <c r="H195" s="31">
        <f>INDEX('Mapping waste'!$D$5:$M$352,MATCH($B195,'Mapping waste'!$B$5:$B$352,0),MATCH(H$3,'Mapping waste'!$D$4:$M$4,0))*$D195</f>
        <v>0</v>
      </c>
      <c r="I195" s="31">
        <f>INDEX('Mapping waste'!$D$5:$M$352,MATCH($B195,'Mapping waste'!$B$5:$B$352,0),MATCH(I$3,'Mapping waste'!$D$4:$M$4,0))*$D195</f>
        <v>0</v>
      </c>
      <c r="J195" s="31">
        <f>INDEX('Mapping waste'!$D$5:$M$352,MATCH($B195,'Mapping waste'!$B$5:$B$352,0),MATCH(J$3,'Mapping waste'!$D$4:$M$4,0))*$D195</f>
        <v>0</v>
      </c>
      <c r="K195" s="31">
        <f>INDEX('Mapping waste'!$D$5:$M$352,MATCH($B195,'Mapping waste'!$B$5:$B$352,0),MATCH(K$3,'Mapping waste'!$D$4:$M$4,0))*$D195</f>
        <v>41966.64</v>
      </c>
      <c r="L195" s="31">
        <f>INDEX('Mapping waste'!$D$5:$M$352,MATCH($B195,'Mapping waste'!$B$5:$B$352,0),MATCH(L$3,'Mapping waste'!$D$4:$M$4,0))*$D195</f>
        <v>0</v>
      </c>
      <c r="M195" s="31">
        <f>INDEX('Mapping waste'!$D$5:$M$352,MATCH($B195,'Mapping waste'!$B$5:$B$352,0),MATCH(M$3,'Mapping waste'!$D$4:$M$4,0))*$D195</f>
        <v>0</v>
      </c>
      <c r="N195" s="31">
        <f>INDEX('Mapping waste'!$D$5:$M$352,MATCH($B195,'Mapping waste'!$B$5:$B$352,0),MATCH(N$3,'Mapping waste'!$D$4:$M$4,0))*$D195</f>
        <v>74607.360000000001</v>
      </c>
      <c r="O195" s="31">
        <f>INDEX('Mapping waste'!$D$5:$M$352,MATCH($B195,'Mapping waste'!$B$5:$B$352,0),MATCH(O$3,'Mapping waste'!$D$4:$M$4,0))*$D195</f>
        <v>0</v>
      </c>
      <c r="P195" s="31">
        <f>INDEX('Mapping waste'!$D$5:$M$352,MATCH($B195,'Mapping waste'!$B$5:$B$352,0),MATCH(P$3,'Mapping waste'!$D$4:$M$4,0))*$D195</f>
        <v>0</v>
      </c>
      <c r="Q195" s="31">
        <f>INDEX('Mapping waste'!$D$5:$M$352,MATCH($B195,'Mapping waste'!$B$5:$B$352,0),MATCH(Q$3,'Mapping waste'!$D$4:$M$4,0))*$D195</f>
        <v>0</v>
      </c>
    </row>
    <row r="196" spans="1:17" x14ac:dyDescent="0.45">
      <c r="A196" s="20" t="s">
        <v>339</v>
      </c>
      <c r="B196" s="20" t="s">
        <v>340</v>
      </c>
      <c r="C196" s="20" t="s">
        <v>31</v>
      </c>
      <c r="D196" s="31">
        <f>INDEX('ONS data MYE 5'!$O$6:$O$445, MATCH($B196,'ONS data MYE 5'!$B$6:$B$445,0))</f>
        <v>92224</v>
      </c>
      <c r="E196" s="31">
        <f>INDEX('ONS data MYE 5'!$P$6:$P$445, MATCH($B196,'ONS data MYE 5'!$B$6:$B$445,0))</f>
        <v>428</v>
      </c>
      <c r="F196" s="31">
        <f t="shared" si="4"/>
        <v>6.0591231955817966</v>
      </c>
      <c r="G196" s="31">
        <f t="shared" si="5"/>
        <v>36.712973899237362</v>
      </c>
      <c r="H196" s="31">
        <f>INDEX('Mapping waste'!$D$5:$M$352,MATCH($B196,'Mapping waste'!$B$5:$B$352,0),MATCH(H$3,'Mapping waste'!$D$4:$M$4,0))*$D196</f>
        <v>0</v>
      </c>
      <c r="I196" s="31">
        <f>INDEX('Mapping waste'!$D$5:$M$352,MATCH($B196,'Mapping waste'!$B$5:$B$352,0),MATCH(I$3,'Mapping waste'!$D$4:$M$4,0))*$D196</f>
        <v>0</v>
      </c>
      <c r="J196" s="31">
        <f>INDEX('Mapping waste'!$D$5:$M$352,MATCH($B196,'Mapping waste'!$B$5:$B$352,0),MATCH(J$3,'Mapping waste'!$D$4:$M$4,0))*$D196</f>
        <v>0</v>
      </c>
      <c r="K196" s="31">
        <f>INDEX('Mapping waste'!$D$5:$M$352,MATCH($B196,'Mapping waste'!$B$5:$B$352,0),MATCH(K$3,'Mapping waste'!$D$4:$M$4,0))*$D196</f>
        <v>0</v>
      </c>
      <c r="L196" s="31">
        <f>INDEX('Mapping waste'!$D$5:$M$352,MATCH($B196,'Mapping waste'!$B$5:$B$352,0),MATCH(L$3,'Mapping waste'!$D$4:$M$4,0))*$D196</f>
        <v>0</v>
      </c>
      <c r="M196" s="31">
        <f>INDEX('Mapping waste'!$D$5:$M$352,MATCH($B196,'Mapping waste'!$B$5:$B$352,0),MATCH(M$3,'Mapping waste'!$D$4:$M$4,0))*$D196</f>
        <v>0</v>
      </c>
      <c r="N196" s="31">
        <f>INDEX('Mapping waste'!$D$5:$M$352,MATCH($B196,'Mapping waste'!$B$5:$B$352,0),MATCH(N$3,'Mapping waste'!$D$4:$M$4,0))*$D196</f>
        <v>92224</v>
      </c>
      <c r="O196" s="31">
        <f>INDEX('Mapping waste'!$D$5:$M$352,MATCH($B196,'Mapping waste'!$B$5:$B$352,0),MATCH(O$3,'Mapping waste'!$D$4:$M$4,0))*$D196</f>
        <v>0</v>
      </c>
      <c r="P196" s="31">
        <f>INDEX('Mapping waste'!$D$5:$M$352,MATCH($B196,'Mapping waste'!$B$5:$B$352,0),MATCH(P$3,'Mapping waste'!$D$4:$M$4,0))*$D196</f>
        <v>0</v>
      </c>
      <c r="Q196" s="31">
        <f>INDEX('Mapping waste'!$D$5:$M$352,MATCH($B196,'Mapping waste'!$B$5:$B$352,0),MATCH(Q$3,'Mapping waste'!$D$4:$M$4,0))*$D196</f>
        <v>0</v>
      </c>
    </row>
    <row r="197" spans="1:17" x14ac:dyDescent="0.45">
      <c r="A197" s="20" t="s">
        <v>341</v>
      </c>
      <c r="B197" s="20" t="s">
        <v>342</v>
      </c>
      <c r="C197" s="20" t="s">
        <v>31</v>
      </c>
      <c r="D197" s="31">
        <f>INDEX('ONS data MYE 5'!$O$6:$O$445, MATCH($B197,'ONS data MYE 5'!$B$6:$B$445,0))</f>
        <v>94806</v>
      </c>
      <c r="E197" s="31">
        <f>INDEX('ONS data MYE 5'!$P$6:$P$445, MATCH($B197,'ONS data MYE 5'!$B$6:$B$445,0))</f>
        <v>2428</v>
      </c>
      <c r="F197" s="31">
        <f t="shared" si="4"/>
        <v>7.7948231521793891</v>
      </c>
      <c r="G197" s="31">
        <f t="shared" si="5"/>
        <v>60.759267973751825</v>
      </c>
      <c r="H197" s="31">
        <f>INDEX('Mapping waste'!$D$5:$M$352,MATCH($B197,'Mapping waste'!$B$5:$B$352,0),MATCH(H$3,'Mapping waste'!$D$4:$M$4,0))*$D197</f>
        <v>0</v>
      </c>
      <c r="I197" s="31">
        <f>INDEX('Mapping waste'!$D$5:$M$352,MATCH($B197,'Mapping waste'!$B$5:$B$352,0),MATCH(I$3,'Mapping waste'!$D$4:$M$4,0))*$D197</f>
        <v>0</v>
      </c>
      <c r="J197" s="31">
        <f>INDEX('Mapping waste'!$D$5:$M$352,MATCH($B197,'Mapping waste'!$B$5:$B$352,0),MATCH(J$3,'Mapping waste'!$D$4:$M$4,0))*$D197</f>
        <v>0</v>
      </c>
      <c r="K197" s="31">
        <f>INDEX('Mapping waste'!$D$5:$M$352,MATCH($B197,'Mapping waste'!$B$5:$B$352,0),MATCH(K$3,'Mapping waste'!$D$4:$M$4,0))*$D197</f>
        <v>0</v>
      </c>
      <c r="L197" s="31">
        <f>INDEX('Mapping waste'!$D$5:$M$352,MATCH($B197,'Mapping waste'!$B$5:$B$352,0),MATCH(L$3,'Mapping waste'!$D$4:$M$4,0))*$D197</f>
        <v>0</v>
      </c>
      <c r="M197" s="31">
        <f>INDEX('Mapping waste'!$D$5:$M$352,MATCH($B197,'Mapping waste'!$B$5:$B$352,0),MATCH(M$3,'Mapping waste'!$D$4:$M$4,0))*$D197</f>
        <v>0</v>
      </c>
      <c r="N197" s="31">
        <f>INDEX('Mapping waste'!$D$5:$M$352,MATCH($B197,'Mapping waste'!$B$5:$B$352,0),MATCH(N$3,'Mapping waste'!$D$4:$M$4,0))*$D197</f>
        <v>94806</v>
      </c>
      <c r="O197" s="31">
        <f>INDEX('Mapping waste'!$D$5:$M$352,MATCH($B197,'Mapping waste'!$B$5:$B$352,0),MATCH(O$3,'Mapping waste'!$D$4:$M$4,0))*$D197</f>
        <v>0</v>
      </c>
      <c r="P197" s="31">
        <f>INDEX('Mapping waste'!$D$5:$M$352,MATCH($B197,'Mapping waste'!$B$5:$B$352,0),MATCH(P$3,'Mapping waste'!$D$4:$M$4,0))*$D197</f>
        <v>0</v>
      </c>
      <c r="Q197" s="31">
        <f>INDEX('Mapping waste'!$D$5:$M$352,MATCH($B197,'Mapping waste'!$B$5:$B$352,0),MATCH(Q$3,'Mapping waste'!$D$4:$M$4,0))*$D197</f>
        <v>0</v>
      </c>
    </row>
    <row r="198" spans="1:17" x14ac:dyDescent="0.45">
      <c r="A198" s="20" t="s">
        <v>343</v>
      </c>
      <c r="B198" s="20" t="s">
        <v>344</v>
      </c>
      <c r="C198" s="20" t="s">
        <v>31</v>
      </c>
      <c r="D198" s="31">
        <f>INDEX('ONS data MYE 5'!$O$6:$O$445, MATCH($B198,'ONS data MYE 5'!$B$6:$B$445,0))</f>
        <v>120128</v>
      </c>
      <c r="E198" s="31">
        <f>INDEX('ONS data MYE 5'!$P$6:$P$445, MATCH($B198,'ONS data MYE 5'!$B$6:$B$445,0))</f>
        <v>207</v>
      </c>
      <c r="F198" s="31">
        <f t="shared" ref="F198:F261" si="6">LN(E198)</f>
        <v>5.3327187932653688</v>
      </c>
      <c r="G198" s="31">
        <f t="shared" ref="G198:G261" si="7">F198*F198</f>
        <v>28.437889728045651</v>
      </c>
      <c r="H198" s="31">
        <f>INDEX('Mapping waste'!$D$5:$M$352,MATCH($B198,'Mapping waste'!$B$5:$B$352,0),MATCH(H$3,'Mapping waste'!$D$4:$M$4,0))*$D198</f>
        <v>0</v>
      </c>
      <c r="I198" s="31">
        <f>INDEX('Mapping waste'!$D$5:$M$352,MATCH($B198,'Mapping waste'!$B$5:$B$352,0),MATCH(I$3,'Mapping waste'!$D$4:$M$4,0))*$D198</f>
        <v>0</v>
      </c>
      <c r="J198" s="31">
        <f>INDEX('Mapping waste'!$D$5:$M$352,MATCH($B198,'Mapping waste'!$B$5:$B$352,0),MATCH(J$3,'Mapping waste'!$D$4:$M$4,0))*$D198</f>
        <v>0</v>
      </c>
      <c r="K198" s="31">
        <f>INDEX('Mapping waste'!$D$5:$M$352,MATCH($B198,'Mapping waste'!$B$5:$B$352,0),MATCH(K$3,'Mapping waste'!$D$4:$M$4,0))*$D198</f>
        <v>120128</v>
      </c>
      <c r="L198" s="31">
        <f>INDEX('Mapping waste'!$D$5:$M$352,MATCH($B198,'Mapping waste'!$B$5:$B$352,0),MATCH(L$3,'Mapping waste'!$D$4:$M$4,0))*$D198</f>
        <v>0</v>
      </c>
      <c r="M198" s="31">
        <f>INDEX('Mapping waste'!$D$5:$M$352,MATCH($B198,'Mapping waste'!$B$5:$B$352,0),MATCH(M$3,'Mapping waste'!$D$4:$M$4,0))*$D198</f>
        <v>0</v>
      </c>
      <c r="N198" s="31">
        <f>INDEX('Mapping waste'!$D$5:$M$352,MATCH($B198,'Mapping waste'!$B$5:$B$352,0),MATCH(N$3,'Mapping waste'!$D$4:$M$4,0))*$D198</f>
        <v>0</v>
      </c>
      <c r="O198" s="31">
        <f>INDEX('Mapping waste'!$D$5:$M$352,MATCH($B198,'Mapping waste'!$B$5:$B$352,0),MATCH(O$3,'Mapping waste'!$D$4:$M$4,0))*$D198</f>
        <v>0</v>
      </c>
      <c r="P198" s="31">
        <f>INDEX('Mapping waste'!$D$5:$M$352,MATCH($B198,'Mapping waste'!$B$5:$B$352,0),MATCH(P$3,'Mapping waste'!$D$4:$M$4,0))*$D198</f>
        <v>0</v>
      </c>
      <c r="Q198" s="31">
        <f>INDEX('Mapping waste'!$D$5:$M$352,MATCH($B198,'Mapping waste'!$B$5:$B$352,0),MATCH(Q$3,'Mapping waste'!$D$4:$M$4,0))*$D198</f>
        <v>0</v>
      </c>
    </row>
    <row r="199" spans="1:17" x14ac:dyDescent="0.45">
      <c r="A199" s="20" t="s">
        <v>345</v>
      </c>
      <c r="B199" s="20" t="s">
        <v>346</v>
      </c>
      <c r="C199" s="20" t="s">
        <v>31</v>
      </c>
      <c r="D199" s="31">
        <f>INDEX('ONS data MYE 5'!$O$6:$O$445, MATCH($B199,'ONS data MYE 5'!$B$6:$B$445,0))</f>
        <v>157368</v>
      </c>
      <c r="E199" s="31">
        <f>INDEX('ONS data MYE 5'!$P$6:$P$445, MATCH($B199,'ONS data MYE 5'!$B$6:$B$445,0))</f>
        <v>400</v>
      </c>
      <c r="F199" s="31">
        <f t="shared" si="6"/>
        <v>5.9914645471079817</v>
      </c>
      <c r="G199" s="31">
        <f t="shared" si="7"/>
        <v>35.897647419251854</v>
      </c>
      <c r="H199" s="31">
        <f>INDEX('Mapping waste'!$D$5:$M$352,MATCH($B199,'Mapping waste'!$B$5:$B$352,0),MATCH(H$3,'Mapping waste'!$D$4:$M$4,0))*$D199</f>
        <v>0</v>
      </c>
      <c r="I199" s="31">
        <f>INDEX('Mapping waste'!$D$5:$M$352,MATCH($B199,'Mapping waste'!$B$5:$B$352,0),MATCH(I$3,'Mapping waste'!$D$4:$M$4,0))*$D199</f>
        <v>0</v>
      </c>
      <c r="J199" s="31">
        <f>INDEX('Mapping waste'!$D$5:$M$352,MATCH($B199,'Mapping waste'!$B$5:$B$352,0),MATCH(J$3,'Mapping waste'!$D$4:$M$4,0))*$D199</f>
        <v>0</v>
      </c>
      <c r="K199" s="31">
        <f>INDEX('Mapping waste'!$D$5:$M$352,MATCH($B199,'Mapping waste'!$B$5:$B$352,0),MATCH(K$3,'Mapping waste'!$D$4:$M$4,0))*$D199</f>
        <v>157368</v>
      </c>
      <c r="L199" s="31">
        <f>INDEX('Mapping waste'!$D$5:$M$352,MATCH($B199,'Mapping waste'!$B$5:$B$352,0),MATCH(L$3,'Mapping waste'!$D$4:$M$4,0))*$D199</f>
        <v>0</v>
      </c>
      <c r="M199" s="31">
        <f>INDEX('Mapping waste'!$D$5:$M$352,MATCH($B199,'Mapping waste'!$B$5:$B$352,0),MATCH(M$3,'Mapping waste'!$D$4:$M$4,0))*$D199</f>
        <v>0</v>
      </c>
      <c r="N199" s="31">
        <f>INDEX('Mapping waste'!$D$5:$M$352,MATCH($B199,'Mapping waste'!$B$5:$B$352,0),MATCH(N$3,'Mapping waste'!$D$4:$M$4,0))*$D199</f>
        <v>0</v>
      </c>
      <c r="O199" s="31">
        <f>INDEX('Mapping waste'!$D$5:$M$352,MATCH($B199,'Mapping waste'!$B$5:$B$352,0),MATCH(O$3,'Mapping waste'!$D$4:$M$4,0))*$D199</f>
        <v>0</v>
      </c>
      <c r="P199" s="31">
        <f>INDEX('Mapping waste'!$D$5:$M$352,MATCH($B199,'Mapping waste'!$B$5:$B$352,0),MATCH(P$3,'Mapping waste'!$D$4:$M$4,0))*$D199</f>
        <v>0</v>
      </c>
      <c r="Q199" s="31">
        <f>INDEX('Mapping waste'!$D$5:$M$352,MATCH($B199,'Mapping waste'!$B$5:$B$352,0),MATCH(Q$3,'Mapping waste'!$D$4:$M$4,0))*$D199</f>
        <v>0</v>
      </c>
    </row>
    <row r="200" spans="1:17" x14ac:dyDescent="0.45">
      <c r="A200" s="20" t="s">
        <v>347</v>
      </c>
      <c r="B200" s="20" t="s">
        <v>348</v>
      </c>
      <c r="C200" s="20" t="s">
        <v>31</v>
      </c>
      <c r="D200" s="31">
        <f>INDEX('ONS data MYE 5'!$O$6:$O$445, MATCH($B200,'ONS data MYE 5'!$B$6:$B$445,0))</f>
        <v>122030</v>
      </c>
      <c r="E200" s="31">
        <f>INDEX('ONS data MYE 5'!$P$6:$P$445, MATCH($B200,'ONS data MYE 5'!$B$6:$B$445,0))</f>
        <v>508</v>
      </c>
      <c r="F200" s="31">
        <f t="shared" si="6"/>
        <v>6.230481447578482</v>
      </c>
      <c r="G200" s="31">
        <f t="shared" si="7"/>
        <v>38.818899068619658</v>
      </c>
      <c r="H200" s="31">
        <f>INDEX('Mapping waste'!$D$5:$M$352,MATCH($B200,'Mapping waste'!$B$5:$B$352,0),MATCH(H$3,'Mapping waste'!$D$4:$M$4,0))*$D200</f>
        <v>0</v>
      </c>
      <c r="I200" s="31">
        <f>INDEX('Mapping waste'!$D$5:$M$352,MATCH($B200,'Mapping waste'!$B$5:$B$352,0),MATCH(I$3,'Mapping waste'!$D$4:$M$4,0))*$D200</f>
        <v>0</v>
      </c>
      <c r="J200" s="31">
        <f>INDEX('Mapping waste'!$D$5:$M$352,MATCH($B200,'Mapping waste'!$B$5:$B$352,0),MATCH(J$3,'Mapping waste'!$D$4:$M$4,0))*$D200</f>
        <v>0</v>
      </c>
      <c r="K200" s="31">
        <f>INDEX('Mapping waste'!$D$5:$M$352,MATCH($B200,'Mapping waste'!$B$5:$B$352,0),MATCH(K$3,'Mapping waste'!$D$4:$M$4,0))*$D200</f>
        <v>122030</v>
      </c>
      <c r="L200" s="31">
        <f>INDEX('Mapping waste'!$D$5:$M$352,MATCH($B200,'Mapping waste'!$B$5:$B$352,0),MATCH(L$3,'Mapping waste'!$D$4:$M$4,0))*$D200</f>
        <v>0</v>
      </c>
      <c r="M200" s="31">
        <f>INDEX('Mapping waste'!$D$5:$M$352,MATCH($B200,'Mapping waste'!$B$5:$B$352,0),MATCH(M$3,'Mapping waste'!$D$4:$M$4,0))*$D200</f>
        <v>0</v>
      </c>
      <c r="N200" s="31">
        <f>INDEX('Mapping waste'!$D$5:$M$352,MATCH($B200,'Mapping waste'!$B$5:$B$352,0),MATCH(N$3,'Mapping waste'!$D$4:$M$4,0))*$D200</f>
        <v>0</v>
      </c>
      <c r="O200" s="31">
        <f>INDEX('Mapping waste'!$D$5:$M$352,MATCH($B200,'Mapping waste'!$B$5:$B$352,0),MATCH(O$3,'Mapping waste'!$D$4:$M$4,0))*$D200</f>
        <v>0</v>
      </c>
      <c r="P200" s="31">
        <f>INDEX('Mapping waste'!$D$5:$M$352,MATCH($B200,'Mapping waste'!$B$5:$B$352,0),MATCH(P$3,'Mapping waste'!$D$4:$M$4,0))*$D200</f>
        <v>0</v>
      </c>
      <c r="Q200" s="31">
        <f>INDEX('Mapping waste'!$D$5:$M$352,MATCH($B200,'Mapping waste'!$B$5:$B$352,0),MATCH(Q$3,'Mapping waste'!$D$4:$M$4,0))*$D200</f>
        <v>0</v>
      </c>
    </row>
    <row r="201" spans="1:17" x14ac:dyDescent="0.45">
      <c r="A201" s="20" t="s">
        <v>349</v>
      </c>
      <c r="B201" s="20" t="s">
        <v>350</v>
      </c>
      <c r="C201" s="20" t="s">
        <v>31</v>
      </c>
      <c r="D201" s="31">
        <f>INDEX('ONS data MYE 5'!$O$6:$O$445, MATCH($B201,'ONS data MYE 5'!$B$6:$B$445,0))</f>
        <v>115796</v>
      </c>
      <c r="E201" s="31">
        <f>INDEX('ONS data MYE 5'!$P$6:$P$445, MATCH($B201,'ONS data MYE 5'!$B$6:$B$445,0))</f>
        <v>349</v>
      </c>
      <c r="F201" s="31">
        <f t="shared" si="6"/>
        <v>5.855071922202427</v>
      </c>
      <c r="G201" s="31">
        <f t="shared" si="7"/>
        <v>34.281867214163221</v>
      </c>
      <c r="H201" s="31">
        <f>INDEX('Mapping waste'!$D$5:$M$352,MATCH($B201,'Mapping waste'!$B$5:$B$352,0),MATCH(H$3,'Mapping waste'!$D$4:$M$4,0))*$D201</f>
        <v>0</v>
      </c>
      <c r="I201" s="31">
        <f>INDEX('Mapping waste'!$D$5:$M$352,MATCH($B201,'Mapping waste'!$B$5:$B$352,0),MATCH(I$3,'Mapping waste'!$D$4:$M$4,0))*$D201</f>
        <v>0</v>
      </c>
      <c r="J201" s="31">
        <f>INDEX('Mapping waste'!$D$5:$M$352,MATCH($B201,'Mapping waste'!$B$5:$B$352,0),MATCH(J$3,'Mapping waste'!$D$4:$M$4,0))*$D201</f>
        <v>0</v>
      </c>
      <c r="K201" s="31">
        <f>INDEX('Mapping waste'!$D$5:$M$352,MATCH($B201,'Mapping waste'!$B$5:$B$352,0),MATCH(K$3,'Mapping waste'!$D$4:$M$4,0))*$D201</f>
        <v>115796</v>
      </c>
      <c r="L201" s="31">
        <f>INDEX('Mapping waste'!$D$5:$M$352,MATCH($B201,'Mapping waste'!$B$5:$B$352,0),MATCH(L$3,'Mapping waste'!$D$4:$M$4,0))*$D201</f>
        <v>0</v>
      </c>
      <c r="M201" s="31">
        <f>INDEX('Mapping waste'!$D$5:$M$352,MATCH($B201,'Mapping waste'!$B$5:$B$352,0),MATCH(M$3,'Mapping waste'!$D$4:$M$4,0))*$D201</f>
        <v>0</v>
      </c>
      <c r="N201" s="31">
        <f>INDEX('Mapping waste'!$D$5:$M$352,MATCH($B201,'Mapping waste'!$B$5:$B$352,0),MATCH(N$3,'Mapping waste'!$D$4:$M$4,0))*$D201</f>
        <v>0</v>
      </c>
      <c r="O201" s="31">
        <f>INDEX('Mapping waste'!$D$5:$M$352,MATCH($B201,'Mapping waste'!$B$5:$B$352,0),MATCH(O$3,'Mapping waste'!$D$4:$M$4,0))*$D201</f>
        <v>0</v>
      </c>
      <c r="P201" s="31">
        <f>INDEX('Mapping waste'!$D$5:$M$352,MATCH($B201,'Mapping waste'!$B$5:$B$352,0),MATCH(P$3,'Mapping waste'!$D$4:$M$4,0))*$D201</f>
        <v>0</v>
      </c>
      <c r="Q201" s="31">
        <f>INDEX('Mapping waste'!$D$5:$M$352,MATCH($B201,'Mapping waste'!$B$5:$B$352,0),MATCH(Q$3,'Mapping waste'!$D$4:$M$4,0))*$D201</f>
        <v>0</v>
      </c>
    </row>
    <row r="202" spans="1:17" x14ac:dyDescent="0.45">
      <c r="A202" s="20" t="s">
        <v>351</v>
      </c>
      <c r="B202" s="20" t="s">
        <v>352</v>
      </c>
      <c r="C202" s="20" t="s">
        <v>31</v>
      </c>
      <c r="D202" s="31">
        <f>INDEX('ONS data MYE 5'!$O$6:$O$445, MATCH($B202,'ONS data MYE 5'!$B$6:$B$445,0))</f>
        <v>83642</v>
      </c>
      <c r="E202" s="31">
        <f>INDEX('ONS data MYE 5'!$P$6:$P$445, MATCH($B202,'ONS data MYE 5'!$B$6:$B$445,0))</f>
        <v>337</v>
      </c>
      <c r="F202" s="31">
        <f t="shared" si="6"/>
        <v>5.8200829303523616</v>
      </c>
      <c r="G202" s="31">
        <f t="shared" si="7"/>
        <v>33.873365316178933</v>
      </c>
      <c r="H202" s="31">
        <f>INDEX('Mapping waste'!$D$5:$M$352,MATCH($B202,'Mapping waste'!$B$5:$B$352,0),MATCH(H$3,'Mapping waste'!$D$4:$M$4,0))*$D202</f>
        <v>0</v>
      </c>
      <c r="I202" s="31">
        <f>INDEX('Mapping waste'!$D$5:$M$352,MATCH($B202,'Mapping waste'!$B$5:$B$352,0),MATCH(I$3,'Mapping waste'!$D$4:$M$4,0))*$D202</f>
        <v>0</v>
      </c>
      <c r="J202" s="31">
        <f>INDEX('Mapping waste'!$D$5:$M$352,MATCH($B202,'Mapping waste'!$B$5:$B$352,0),MATCH(J$3,'Mapping waste'!$D$4:$M$4,0))*$D202</f>
        <v>0</v>
      </c>
      <c r="K202" s="31">
        <f>INDEX('Mapping waste'!$D$5:$M$352,MATCH($B202,'Mapping waste'!$B$5:$B$352,0),MATCH(K$3,'Mapping waste'!$D$4:$M$4,0))*$D202</f>
        <v>29274.699999999997</v>
      </c>
      <c r="L202" s="31">
        <f>INDEX('Mapping waste'!$D$5:$M$352,MATCH($B202,'Mapping waste'!$B$5:$B$352,0),MATCH(L$3,'Mapping waste'!$D$4:$M$4,0))*$D202</f>
        <v>0</v>
      </c>
      <c r="M202" s="31">
        <f>INDEX('Mapping waste'!$D$5:$M$352,MATCH($B202,'Mapping waste'!$B$5:$B$352,0),MATCH(M$3,'Mapping waste'!$D$4:$M$4,0))*$D202</f>
        <v>0</v>
      </c>
      <c r="N202" s="31">
        <f>INDEX('Mapping waste'!$D$5:$M$352,MATCH($B202,'Mapping waste'!$B$5:$B$352,0),MATCH(N$3,'Mapping waste'!$D$4:$M$4,0))*$D202</f>
        <v>54367.3</v>
      </c>
      <c r="O202" s="31">
        <f>INDEX('Mapping waste'!$D$5:$M$352,MATCH($B202,'Mapping waste'!$B$5:$B$352,0),MATCH(O$3,'Mapping waste'!$D$4:$M$4,0))*$D202</f>
        <v>0</v>
      </c>
      <c r="P202" s="31">
        <f>INDEX('Mapping waste'!$D$5:$M$352,MATCH($B202,'Mapping waste'!$B$5:$B$352,0),MATCH(P$3,'Mapping waste'!$D$4:$M$4,0))*$D202</f>
        <v>0</v>
      </c>
      <c r="Q202" s="31">
        <f>INDEX('Mapping waste'!$D$5:$M$352,MATCH($B202,'Mapping waste'!$B$5:$B$352,0),MATCH(Q$3,'Mapping waste'!$D$4:$M$4,0))*$D202</f>
        <v>0</v>
      </c>
    </row>
    <row r="203" spans="1:17" x14ac:dyDescent="0.45">
      <c r="A203" s="20" t="s">
        <v>353</v>
      </c>
      <c r="B203" s="20" t="s">
        <v>354</v>
      </c>
      <c r="C203" s="20" t="s">
        <v>31</v>
      </c>
      <c r="D203" s="31">
        <f>INDEX('ONS data MYE 5'!$O$6:$O$445, MATCH($B203,'ONS data MYE 5'!$B$6:$B$445,0))</f>
        <v>141260</v>
      </c>
      <c r="E203" s="31">
        <f>INDEX('ONS data MYE 5'!$P$6:$P$445, MATCH($B203,'ONS data MYE 5'!$B$6:$B$445,0))</f>
        <v>423</v>
      </c>
      <c r="F203" s="31">
        <f t="shared" si="6"/>
        <v>6.0473721790462776</v>
      </c>
      <c r="G203" s="31">
        <f t="shared" si="7"/>
        <v>36.570710271902925</v>
      </c>
      <c r="H203" s="31">
        <f>INDEX('Mapping waste'!$D$5:$M$352,MATCH($B203,'Mapping waste'!$B$5:$B$352,0),MATCH(H$3,'Mapping waste'!$D$4:$M$4,0))*$D203</f>
        <v>0</v>
      </c>
      <c r="I203" s="31">
        <f>INDEX('Mapping waste'!$D$5:$M$352,MATCH($B203,'Mapping waste'!$B$5:$B$352,0),MATCH(I$3,'Mapping waste'!$D$4:$M$4,0))*$D203</f>
        <v>0</v>
      </c>
      <c r="J203" s="31">
        <f>INDEX('Mapping waste'!$D$5:$M$352,MATCH($B203,'Mapping waste'!$B$5:$B$352,0),MATCH(J$3,'Mapping waste'!$D$4:$M$4,0))*$D203</f>
        <v>0</v>
      </c>
      <c r="K203" s="31">
        <f>INDEX('Mapping waste'!$D$5:$M$352,MATCH($B203,'Mapping waste'!$B$5:$B$352,0),MATCH(K$3,'Mapping waste'!$D$4:$M$4,0))*$D203</f>
        <v>141260</v>
      </c>
      <c r="L203" s="31">
        <f>INDEX('Mapping waste'!$D$5:$M$352,MATCH($B203,'Mapping waste'!$B$5:$B$352,0),MATCH(L$3,'Mapping waste'!$D$4:$M$4,0))*$D203</f>
        <v>0</v>
      </c>
      <c r="M203" s="31">
        <f>INDEX('Mapping waste'!$D$5:$M$352,MATCH($B203,'Mapping waste'!$B$5:$B$352,0),MATCH(M$3,'Mapping waste'!$D$4:$M$4,0))*$D203</f>
        <v>0</v>
      </c>
      <c r="N203" s="31">
        <f>INDEX('Mapping waste'!$D$5:$M$352,MATCH($B203,'Mapping waste'!$B$5:$B$352,0),MATCH(N$3,'Mapping waste'!$D$4:$M$4,0))*$D203</f>
        <v>0</v>
      </c>
      <c r="O203" s="31">
        <f>INDEX('Mapping waste'!$D$5:$M$352,MATCH($B203,'Mapping waste'!$B$5:$B$352,0),MATCH(O$3,'Mapping waste'!$D$4:$M$4,0))*$D203</f>
        <v>0</v>
      </c>
      <c r="P203" s="31">
        <f>INDEX('Mapping waste'!$D$5:$M$352,MATCH($B203,'Mapping waste'!$B$5:$B$352,0),MATCH(P$3,'Mapping waste'!$D$4:$M$4,0))*$D203</f>
        <v>0</v>
      </c>
      <c r="Q203" s="31">
        <f>INDEX('Mapping waste'!$D$5:$M$352,MATCH($B203,'Mapping waste'!$B$5:$B$352,0),MATCH(Q$3,'Mapping waste'!$D$4:$M$4,0))*$D203</f>
        <v>0</v>
      </c>
    </row>
    <row r="204" spans="1:17" x14ac:dyDescent="0.45">
      <c r="A204" s="20" t="s">
        <v>397</v>
      </c>
      <c r="B204" s="20" t="s">
        <v>398</v>
      </c>
      <c r="C204" s="20" t="s">
        <v>31</v>
      </c>
      <c r="D204" s="31">
        <f>INDEX('ONS data MYE 5'!$O$6:$O$445, MATCH($B204,'ONS data MYE 5'!$B$6:$B$445,0))</f>
        <v>268130</v>
      </c>
      <c r="E204" s="31">
        <f>INDEX('ONS data MYE 5'!$P$6:$P$445, MATCH($B204,'ONS data MYE 5'!$B$6:$B$445,0))</f>
        <v>1385</v>
      </c>
      <c r="F204" s="31">
        <f t="shared" si="6"/>
        <v>7.233455418621439</v>
      </c>
      <c r="G204" s="31">
        <f t="shared" si="7"/>
        <v>52.322877293183858</v>
      </c>
      <c r="H204" s="31">
        <f>INDEX('Mapping waste'!$D$5:$M$352,MATCH($B204,'Mapping waste'!$B$5:$B$352,0),MATCH(H$3,'Mapping waste'!$D$4:$M$4,0))*$D204</f>
        <v>0</v>
      </c>
      <c r="I204" s="31">
        <f>INDEX('Mapping waste'!$D$5:$M$352,MATCH($B204,'Mapping waste'!$B$5:$B$352,0),MATCH(I$3,'Mapping waste'!$D$4:$M$4,0))*$D204</f>
        <v>0</v>
      </c>
      <c r="J204" s="31">
        <f>INDEX('Mapping waste'!$D$5:$M$352,MATCH($B204,'Mapping waste'!$B$5:$B$352,0),MATCH(J$3,'Mapping waste'!$D$4:$M$4,0))*$D204</f>
        <v>0</v>
      </c>
      <c r="K204" s="31">
        <f>INDEX('Mapping waste'!$D$5:$M$352,MATCH($B204,'Mapping waste'!$B$5:$B$352,0),MATCH(K$3,'Mapping waste'!$D$4:$M$4,0))*$D204</f>
        <v>268130</v>
      </c>
      <c r="L204" s="31">
        <f>INDEX('Mapping waste'!$D$5:$M$352,MATCH($B204,'Mapping waste'!$B$5:$B$352,0),MATCH(L$3,'Mapping waste'!$D$4:$M$4,0))*$D204</f>
        <v>0</v>
      </c>
      <c r="M204" s="31">
        <f>INDEX('Mapping waste'!$D$5:$M$352,MATCH($B204,'Mapping waste'!$B$5:$B$352,0),MATCH(M$3,'Mapping waste'!$D$4:$M$4,0))*$D204</f>
        <v>0</v>
      </c>
      <c r="N204" s="31">
        <f>INDEX('Mapping waste'!$D$5:$M$352,MATCH($B204,'Mapping waste'!$B$5:$B$352,0),MATCH(N$3,'Mapping waste'!$D$4:$M$4,0))*$D204</f>
        <v>0</v>
      </c>
      <c r="O204" s="31">
        <f>INDEX('Mapping waste'!$D$5:$M$352,MATCH($B204,'Mapping waste'!$B$5:$B$352,0),MATCH(O$3,'Mapping waste'!$D$4:$M$4,0))*$D204</f>
        <v>0</v>
      </c>
      <c r="P204" s="31">
        <f>INDEX('Mapping waste'!$D$5:$M$352,MATCH($B204,'Mapping waste'!$B$5:$B$352,0),MATCH(P$3,'Mapping waste'!$D$4:$M$4,0))*$D204</f>
        <v>0</v>
      </c>
      <c r="Q204" s="31">
        <f>INDEX('Mapping waste'!$D$5:$M$352,MATCH($B204,'Mapping waste'!$B$5:$B$352,0),MATCH(Q$3,'Mapping waste'!$D$4:$M$4,0))*$D204</f>
        <v>0</v>
      </c>
    </row>
    <row r="205" spans="1:17" x14ac:dyDescent="0.45">
      <c r="A205" s="20" t="s">
        <v>399</v>
      </c>
      <c r="B205" s="20" t="s">
        <v>400</v>
      </c>
      <c r="C205" s="20" t="s">
        <v>31</v>
      </c>
      <c r="D205" s="31">
        <f>INDEX('ONS data MYE 5'!$O$6:$O$445, MATCH($B205,'ONS data MYE 5'!$B$6:$B$445,0))</f>
        <v>275724</v>
      </c>
      <c r="E205" s="31">
        <f>INDEX('ONS data MYE 5'!$P$6:$P$445, MATCH($B205,'ONS data MYE 5'!$B$6:$B$445,0))</f>
        <v>3331</v>
      </c>
      <c r="F205" s="31">
        <f t="shared" si="6"/>
        <v>8.1110278381936798</v>
      </c>
      <c r="G205" s="31">
        <f t="shared" si="7"/>
        <v>65.788772591952835</v>
      </c>
      <c r="H205" s="31">
        <f>INDEX('Mapping waste'!$D$5:$M$352,MATCH($B205,'Mapping waste'!$B$5:$B$352,0),MATCH(H$3,'Mapping waste'!$D$4:$M$4,0))*$D205</f>
        <v>0</v>
      </c>
      <c r="I205" s="31">
        <f>INDEX('Mapping waste'!$D$5:$M$352,MATCH($B205,'Mapping waste'!$B$5:$B$352,0),MATCH(I$3,'Mapping waste'!$D$4:$M$4,0))*$D205</f>
        <v>0</v>
      </c>
      <c r="J205" s="31">
        <f>INDEX('Mapping waste'!$D$5:$M$352,MATCH($B205,'Mapping waste'!$B$5:$B$352,0),MATCH(J$3,'Mapping waste'!$D$4:$M$4,0))*$D205</f>
        <v>0</v>
      </c>
      <c r="K205" s="31">
        <f>INDEX('Mapping waste'!$D$5:$M$352,MATCH($B205,'Mapping waste'!$B$5:$B$352,0),MATCH(K$3,'Mapping waste'!$D$4:$M$4,0))*$D205</f>
        <v>275724</v>
      </c>
      <c r="L205" s="31">
        <f>INDEX('Mapping waste'!$D$5:$M$352,MATCH($B205,'Mapping waste'!$B$5:$B$352,0),MATCH(L$3,'Mapping waste'!$D$4:$M$4,0))*$D205</f>
        <v>0</v>
      </c>
      <c r="M205" s="31">
        <f>INDEX('Mapping waste'!$D$5:$M$352,MATCH($B205,'Mapping waste'!$B$5:$B$352,0),MATCH(M$3,'Mapping waste'!$D$4:$M$4,0))*$D205</f>
        <v>0</v>
      </c>
      <c r="N205" s="31">
        <f>INDEX('Mapping waste'!$D$5:$M$352,MATCH($B205,'Mapping waste'!$B$5:$B$352,0),MATCH(N$3,'Mapping waste'!$D$4:$M$4,0))*$D205</f>
        <v>0</v>
      </c>
      <c r="O205" s="31">
        <f>INDEX('Mapping waste'!$D$5:$M$352,MATCH($B205,'Mapping waste'!$B$5:$B$352,0),MATCH(O$3,'Mapping waste'!$D$4:$M$4,0))*$D205</f>
        <v>0</v>
      </c>
      <c r="P205" s="31">
        <f>INDEX('Mapping waste'!$D$5:$M$352,MATCH($B205,'Mapping waste'!$B$5:$B$352,0),MATCH(P$3,'Mapping waste'!$D$4:$M$4,0))*$D205</f>
        <v>0</v>
      </c>
      <c r="Q205" s="31">
        <f>INDEX('Mapping waste'!$D$5:$M$352,MATCH($B205,'Mapping waste'!$B$5:$B$352,0),MATCH(Q$3,'Mapping waste'!$D$4:$M$4,0))*$D205</f>
        <v>0</v>
      </c>
    </row>
    <row r="206" spans="1:17" x14ac:dyDescent="0.45">
      <c r="A206" s="20" t="s">
        <v>401</v>
      </c>
      <c r="B206" s="20" t="s">
        <v>402</v>
      </c>
      <c r="C206" s="20" t="s">
        <v>31</v>
      </c>
      <c r="D206" s="31">
        <f>INDEX('ONS data MYE 5'!$O$6:$O$445, MATCH($B206,'ONS data MYE 5'!$B$6:$B$445,0))</f>
        <v>238519</v>
      </c>
      <c r="E206" s="31">
        <f>INDEX('ONS data MYE 5'!$P$6:$P$445, MATCH($B206,'ONS data MYE 5'!$B$6:$B$445,0))</f>
        <v>4779</v>
      </c>
      <c r="F206" s="31">
        <f t="shared" si="6"/>
        <v>8.4719865985781588</v>
      </c>
      <c r="G206" s="31">
        <f t="shared" si="7"/>
        <v>71.774556926487918</v>
      </c>
      <c r="H206" s="31">
        <f>INDEX('Mapping waste'!$D$5:$M$352,MATCH($B206,'Mapping waste'!$B$5:$B$352,0),MATCH(H$3,'Mapping waste'!$D$4:$M$4,0))*$D206</f>
        <v>0</v>
      </c>
      <c r="I206" s="31">
        <f>INDEX('Mapping waste'!$D$5:$M$352,MATCH($B206,'Mapping waste'!$B$5:$B$352,0),MATCH(I$3,'Mapping waste'!$D$4:$M$4,0))*$D206</f>
        <v>0</v>
      </c>
      <c r="J206" s="31">
        <f>INDEX('Mapping waste'!$D$5:$M$352,MATCH($B206,'Mapping waste'!$B$5:$B$352,0),MATCH(J$3,'Mapping waste'!$D$4:$M$4,0))*$D206</f>
        <v>0</v>
      </c>
      <c r="K206" s="31">
        <f>INDEX('Mapping waste'!$D$5:$M$352,MATCH($B206,'Mapping waste'!$B$5:$B$352,0),MATCH(K$3,'Mapping waste'!$D$4:$M$4,0))*$D206</f>
        <v>238519</v>
      </c>
      <c r="L206" s="31">
        <f>INDEX('Mapping waste'!$D$5:$M$352,MATCH($B206,'Mapping waste'!$B$5:$B$352,0),MATCH(L$3,'Mapping waste'!$D$4:$M$4,0))*$D206</f>
        <v>0</v>
      </c>
      <c r="M206" s="31">
        <f>INDEX('Mapping waste'!$D$5:$M$352,MATCH($B206,'Mapping waste'!$B$5:$B$352,0),MATCH(M$3,'Mapping waste'!$D$4:$M$4,0))*$D206</f>
        <v>0</v>
      </c>
      <c r="N206" s="31">
        <f>INDEX('Mapping waste'!$D$5:$M$352,MATCH($B206,'Mapping waste'!$B$5:$B$352,0),MATCH(N$3,'Mapping waste'!$D$4:$M$4,0))*$D206</f>
        <v>0</v>
      </c>
      <c r="O206" s="31">
        <f>INDEX('Mapping waste'!$D$5:$M$352,MATCH($B206,'Mapping waste'!$B$5:$B$352,0),MATCH(O$3,'Mapping waste'!$D$4:$M$4,0))*$D206</f>
        <v>0</v>
      </c>
      <c r="P206" s="31">
        <f>INDEX('Mapping waste'!$D$5:$M$352,MATCH($B206,'Mapping waste'!$B$5:$B$352,0),MATCH(P$3,'Mapping waste'!$D$4:$M$4,0))*$D206</f>
        <v>0</v>
      </c>
      <c r="Q206" s="31">
        <f>INDEX('Mapping waste'!$D$5:$M$352,MATCH($B206,'Mapping waste'!$B$5:$B$352,0),MATCH(Q$3,'Mapping waste'!$D$4:$M$4,0))*$D206</f>
        <v>0</v>
      </c>
    </row>
    <row r="207" spans="1:17" x14ac:dyDescent="0.45">
      <c r="A207" s="20" t="s">
        <v>403</v>
      </c>
      <c r="B207" s="20" t="s">
        <v>404</v>
      </c>
      <c r="C207" s="20" t="s">
        <v>31</v>
      </c>
      <c r="D207" s="31">
        <f>INDEX('ONS data MYE 5'!$O$6:$O$445, MATCH($B207,'ONS data MYE 5'!$B$6:$B$445,0))</f>
        <v>138826</v>
      </c>
      <c r="E207" s="31">
        <f>INDEX('ONS data MYE 5'!$P$6:$P$445, MATCH($B207,'ONS data MYE 5'!$B$6:$B$445,0))</f>
        <v>365</v>
      </c>
      <c r="F207" s="31">
        <f t="shared" si="6"/>
        <v>5.8998973535824915</v>
      </c>
      <c r="G207" s="31">
        <f t="shared" si="7"/>
        <v>34.808788782809685</v>
      </c>
      <c r="H207" s="31">
        <f>INDEX('Mapping waste'!$D$5:$M$352,MATCH($B207,'Mapping waste'!$B$5:$B$352,0),MATCH(H$3,'Mapping waste'!$D$4:$M$4,0))*$D207</f>
        <v>0</v>
      </c>
      <c r="I207" s="31">
        <f>INDEX('Mapping waste'!$D$5:$M$352,MATCH($B207,'Mapping waste'!$B$5:$B$352,0),MATCH(I$3,'Mapping waste'!$D$4:$M$4,0))*$D207</f>
        <v>0</v>
      </c>
      <c r="J207" s="31">
        <f>INDEX('Mapping waste'!$D$5:$M$352,MATCH($B207,'Mapping waste'!$B$5:$B$352,0),MATCH(J$3,'Mapping waste'!$D$4:$M$4,0))*$D207</f>
        <v>0</v>
      </c>
      <c r="K207" s="31">
        <f>INDEX('Mapping waste'!$D$5:$M$352,MATCH($B207,'Mapping waste'!$B$5:$B$352,0),MATCH(K$3,'Mapping waste'!$D$4:$M$4,0))*$D207</f>
        <v>0</v>
      </c>
      <c r="L207" s="31">
        <f>INDEX('Mapping waste'!$D$5:$M$352,MATCH($B207,'Mapping waste'!$B$5:$B$352,0),MATCH(L$3,'Mapping waste'!$D$4:$M$4,0))*$D207</f>
        <v>0</v>
      </c>
      <c r="M207" s="31">
        <f>INDEX('Mapping waste'!$D$5:$M$352,MATCH($B207,'Mapping waste'!$B$5:$B$352,0),MATCH(M$3,'Mapping waste'!$D$4:$M$4,0))*$D207</f>
        <v>0</v>
      </c>
      <c r="N207" s="31">
        <f>INDEX('Mapping waste'!$D$5:$M$352,MATCH($B207,'Mapping waste'!$B$5:$B$352,0),MATCH(N$3,'Mapping waste'!$D$4:$M$4,0))*$D207</f>
        <v>0</v>
      </c>
      <c r="O207" s="31">
        <f>INDEX('Mapping waste'!$D$5:$M$352,MATCH($B207,'Mapping waste'!$B$5:$B$352,0),MATCH(O$3,'Mapping waste'!$D$4:$M$4,0))*$D207</f>
        <v>138826</v>
      </c>
      <c r="P207" s="31">
        <f>INDEX('Mapping waste'!$D$5:$M$352,MATCH($B207,'Mapping waste'!$B$5:$B$352,0),MATCH(P$3,'Mapping waste'!$D$4:$M$4,0))*$D207</f>
        <v>0</v>
      </c>
      <c r="Q207" s="31">
        <f>INDEX('Mapping waste'!$D$5:$M$352,MATCH($B207,'Mapping waste'!$B$5:$B$352,0),MATCH(Q$3,'Mapping waste'!$D$4:$M$4,0))*$D207</f>
        <v>0</v>
      </c>
    </row>
    <row r="208" spans="1:17" x14ac:dyDescent="0.45">
      <c r="A208" s="20" t="s">
        <v>405</v>
      </c>
      <c r="B208" s="20" t="s">
        <v>406</v>
      </c>
      <c r="C208" s="20" t="s">
        <v>31</v>
      </c>
      <c r="D208" s="31">
        <f>INDEX('ONS data MYE 5'!$O$6:$O$445, MATCH($B208,'ONS data MYE 5'!$B$6:$B$445,0))</f>
        <v>90377</v>
      </c>
      <c r="E208" s="31">
        <f>INDEX('ONS data MYE 5'!$P$6:$P$445, MATCH($B208,'ONS data MYE 5'!$B$6:$B$445,0))</f>
        <v>3041</v>
      </c>
      <c r="F208" s="31">
        <f t="shared" si="6"/>
        <v>8.019941687677365</v>
      </c>
      <c r="G208" s="31">
        <f t="shared" si="7"/>
        <v>64.319464673745259</v>
      </c>
      <c r="H208" s="31">
        <f>INDEX('Mapping waste'!$D$5:$M$352,MATCH($B208,'Mapping waste'!$B$5:$B$352,0),MATCH(H$3,'Mapping waste'!$D$4:$M$4,0))*$D208</f>
        <v>0</v>
      </c>
      <c r="I208" s="31">
        <f>INDEX('Mapping waste'!$D$5:$M$352,MATCH($B208,'Mapping waste'!$B$5:$B$352,0),MATCH(I$3,'Mapping waste'!$D$4:$M$4,0))*$D208</f>
        <v>0</v>
      </c>
      <c r="J208" s="31">
        <f>INDEX('Mapping waste'!$D$5:$M$352,MATCH($B208,'Mapping waste'!$B$5:$B$352,0),MATCH(J$3,'Mapping waste'!$D$4:$M$4,0))*$D208</f>
        <v>0</v>
      </c>
      <c r="K208" s="31">
        <f>INDEX('Mapping waste'!$D$5:$M$352,MATCH($B208,'Mapping waste'!$B$5:$B$352,0),MATCH(K$3,'Mapping waste'!$D$4:$M$4,0))*$D208</f>
        <v>90377</v>
      </c>
      <c r="L208" s="31">
        <f>INDEX('Mapping waste'!$D$5:$M$352,MATCH($B208,'Mapping waste'!$B$5:$B$352,0),MATCH(L$3,'Mapping waste'!$D$4:$M$4,0))*$D208</f>
        <v>0</v>
      </c>
      <c r="M208" s="31">
        <f>INDEX('Mapping waste'!$D$5:$M$352,MATCH($B208,'Mapping waste'!$B$5:$B$352,0),MATCH(M$3,'Mapping waste'!$D$4:$M$4,0))*$D208</f>
        <v>0</v>
      </c>
      <c r="N208" s="31">
        <f>INDEX('Mapping waste'!$D$5:$M$352,MATCH($B208,'Mapping waste'!$B$5:$B$352,0),MATCH(N$3,'Mapping waste'!$D$4:$M$4,0))*$D208</f>
        <v>0</v>
      </c>
      <c r="O208" s="31">
        <f>INDEX('Mapping waste'!$D$5:$M$352,MATCH($B208,'Mapping waste'!$B$5:$B$352,0),MATCH(O$3,'Mapping waste'!$D$4:$M$4,0))*$D208</f>
        <v>0</v>
      </c>
      <c r="P208" s="31">
        <f>INDEX('Mapping waste'!$D$5:$M$352,MATCH($B208,'Mapping waste'!$B$5:$B$352,0),MATCH(P$3,'Mapping waste'!$D$4:$M$4,0))*$D208</f>
        <v>0</v>
      </c>
      <c r="Q208" s="31">
        <f>INDEX('Mapping waste'!$D$5:$M$352,MATCH($B208,'Mapping waste'!$B$5:$B$352,0),MATCH(Q$3,'Mapping waste'!$D$4:$M$4,0))*$D208</f>
        <v>0</v>
      </c>
    </row>
    <row r="209" spans="1:17" x14ac:dyDescent="0.45">
      <c r="A209" s="20" t="s">
        <v>407</v>
      </c>
      <c r="B209" s="20" t="s">
        <v>408</v>
      </c>
      <c r="C209" s="20" t="s">
        <v>31</v>
      </c>
      <c r="D209" s="31">
        <f>INDEX('ONS data MYE 5'!$O$6:$O$445, MATCH($B209,'ONS data MYE 5'!$B$6:$B$445,0))</f>
        <v>126759</v>
      </c>
      <c r="E209" s="31">
        <f>INDEX('ONS data MYE 5'!$P$6:$P$445, MATCH($B209,'ONS data MYE 5'!$B$6:$B$445,0))</f>
        <v>1589</v>
      </c>
      <c r="F209" s="31">
        <f t="shared" si="6"/>
        <v>7.3708601665367164</v>
      </c>
      <c r="G209" s="31">
        <f t="shared" si="7"/>
        <v>54.329579594637671</v>
      </c>
      <c r="H209" s="31">
        <f>INDEX('Mapping waste'!$D$5:$M$352,MATCH($B209,'Mapping waste'!$B$5:$B$352,0),MATCH(H$3,'Mapping waste'!$D$4:$M$4,0))*$D209</f>
        <v>0</v>
      </c>
      <c r="I209" s="31">
        <f>INDEX('Mapping waste'!$D$5:$M$352,MATCH($B209,'Mapping waste'!$B$5:$B$352,0),MATCH(I$3,'Mapping waste'!$D$4:$M$4,0))*$D209</f>
        <v>0</v>
      </c>
      <c r="J209" s="31">
        <f>INDEX('Mapping waste'!$D$5:$M$352,MATCH($B209,'Mapping waste'!$B$5:$B$352,0),MATCH(J$3,'Mapping waste'!$D$4:$M$4,0))*$D209</f>
        <v>0</v>
      </c>
      <c r="K209" s="31">
        <f>INDEX('Mapping waste'!$D$5:$M$352,MATCH($B209,'Mapping waste'!$B$5:$B$352,0),MATCH(K$3,'Mapping waste'!$D$4:$M$4,0))*$D209</f>
        <v>126759</v>
      </c>
      <c r="L209" s="31">
        <f>INDEX('Mapping waste'!$D$5:$M$352,MATCH($B209,'Mapping waste'!$B$5:$B$352,0),MATCH(L$3,'Mapping waste'!$D$4:$M$4,0))*$D209</f>
        <v>0</v>
      </c>
      <c r="M209" s="31">
        <f>INDEX('Mapping waste'!$D$5:$M$352,MATCH($B209,'Mapping waste'!$B$5:$B$352,0),MATCH(M$3,'Mapping waste'!$D$4:$M$4,0))*$D209</f>
        <v>0</v>
      </c>
      <c r="N209" s="31">
        <f>INDEX('Mapping waste'!$D$5:$M$352,MATCH($B209,'Mapping waste'!$B$5:$B$352,0),MATCH(N$3,'Mapping waste'!$D$4:$M$4,0))*$D209</f>
        <v>0</v>
      </c>
      <c r="O209" s="31">
        <f>INDEX('Mapping waste'!$D$5:$M$352,MATCH($B209,'Mapping waste'!$B$5:$B$352,0),MATCH(O$3,'Mapping waste'!$D$4:$M$4,0))*$D209</f>
        <v>0</v>
      </c>
      <c r="P209" s="31">
        <f>INDEX('Mapping waste'!$D$5:$M$352,MATCH($B209,'Mapping waste'!$B$5:$B$352,0),MATCH(P$3,'Mapping waste'!$D$4:$M$4,0))*$D209</f>
        <v>0</v>
      </c>
      <c r="Q209" s="31">
        <f>INDEX('Mapping waste'!$D$5:$M$352,MATCH($B209,'Mapping waste'!$B$5:$B$352,0),MATCH(Q$3,'Mapping waste'!$D$4:$M$4,0))*$D209</f>
        <v>0</v>
      </c>
    </row>
    <row r="210" spans="1:17" x14ac:dyDescent="0.45">
      <c r="A210" s="20" t="s">
        <v>409</v>
      </c>
      <c r="B210" s="20" t="s">
        <v>410</v>
      </c>
      <c r="C210" s="20" t="s">
        <v>31</v>
      </c>
      <c r="D210" s="31">
        <f>INDEX('ONS data MYE 5'!$O$6:$O$445, MATCH($B210,'ONS data MYE 5'!$B$6:$B$445,0))</f>
        <v>117341</v>
      </c>
      <c r="E210" s="31">
        <f>INDEX('ONS data MYE 5'!$P$6:$P$445, MATCH($B210,'ONS data MYE 5'!$B$6:$B$445,0))</f>
        <v>187</v>
      </c>
      <c r="F210" s="31">
        <f t="shared" si="6"/>
        <v>5.2311086168545868</v>
      </c>
      <c r="G210" s="31">
        <f t="shared" si="7"/>
        <v>27.364497361330308</v>
      </c>
      <c r="H210" s="31">
        <f>INDEX('Mapping waste'!$D$5:$M$352,MATCH($B210,'Mapping waste'!$B$5:$B$352,0),MATCH(H$3,'Mapping waste'!$D$4:$M$4,0))*$D210</f>
        <v>0</v>
      </c>
      <c r="I210" s="31">
        <f>INDEX('Mapping waste'!$D$5:$M$352,MATCH($B210,'Mapping waste'!$B$5:$B$352,0),MATCH(I$3,'Mapping waste'!$D$4:$M$4,0))*$D210</f>
        <v>0</v>
      </c>
      <c r="J210" s="31">
        <f>INDEX('Mapping waste'!$D$5:$M$352,MATCH($B210,'Mapping waste'!$B$5:$B$352,0),MATCH(J$3,'Mapping waste'!$D$4:$M$4,0))*$D210</f>
        <v>0</v>
      </c>
      <c r="K210" s="31">
        <f>INDEX('Mapping waste'!$D$5:$M$352,MATCH($B210,'Mapping waste'!$B$5:$B$352,0),MATCH(K$3,'Mapping waste'!$D$4:$M$4,0))*$D210</f>
        <v>117341</v>
      </c>
      <c r="L210" s="31">
        <f>INDEX('Mapping waste'!$D$5:$M$352,MATCH($B210,'Mapping waste'!$B$5:$B$352,0),MATCH(L$3,'Mapping waste'!$D$4:$M$4,0))*$D210</f>
        <v>0</v>
      </c>
      <c r="M210" s="31">
        <f>INDEX('Mapping waste'!$D$5:$M$352,MATCH($B210,'Mapping waste'!$B$5:$B$352,0),MATCH(M$3,'Mapping waste'!$D$4:$M$4,0))*$D210</f>
        <v>0</v>
      </c>
      <c r="N210" s="31">
        <f>INDEX('Mapping waste'!$D$5:$M$352,MATCH($B210,'Mapping waste'!$B$5:$B$352,0),MATCH(N$3,'Mapping waste'!$D$4:$M$4,0))*$D210</f>
        <v>0</v>
      </c>
      <c r="O210" s="31">
        <f>INDEX('Mapping waste'!$D$5:$M$352,MATCH($B210,'Mapping waste'!$B$5:$B$352,0),MATCH(O$3,'Mapping waste'!$D$4:$M$4,0))*$D210</f>
        <v>0</v>
      </c>
      <c r="P210" s="31">
        <f>INDEX('Mapping waste'!$D$5:$M$352,MATCH($B210,'Mapping waste'!$B$5:$B$352,0),MATCH(P$3,'Mapping waste'!$D$4:$M$4,0))*$D210</f>
        <v>0</v>
      </c>
      <c r="Q210" s="31">
        <f>INDEX('Mapping waste'!$D$5:$M$352,MATCH($B210,'Mapping waste'!$B$5:$B$352,0),MATCH(Q$3,'Mapping waste'!$D$4:$M$4,0))*$D210</f>
        <v>0</v>
      </c>
    </row>
    <row r="211" spans="1:17" x14ac:dyDescent="0.45">
      <c r="A211" s="20" t="s">
        <v>411</v>
      </c>
      <c r="B211" s="20" t="s">
        <v>412</v>
      </c>
      <c r="C211" s="20" t="s">
        <v>31</v>
      </c>
      <c r="D211" s="31">
        <f>INDEX('ONS data MYE 5'!$O$6:$O$445, MATCH($B211,'ONS data MYE 5'!$B$6:$B$445,0))</f>
        <v>153223</v>
      </c>
      <c r="E211" s="31">
        <f>INDEX('ONS data MYE 5'!$P$6:$P$445, MATCH($B211,'ONS data MYE 5'!$B$6:$B$445,0))</f>
        <v>496</v>
      </c>
      <c r="F211" s="31">
        <f t="shared" si="6"/>
        <v>6.2065759267249279</v>
      </c>
      <c r="G211" s="31">
        <f t="shared" si="7"/>
        <v>38.521584734201397</v>
      </c>
      <c r="H211" s="31">
        <f>INDEX('Mapping waste'!$D$5:$M$352,MATCH($B211,'Mapping waste'!$B$5:$B$352,0),MATCH(H$3,'Mapping waste'!$D$4:$M$4,0))*$D211</f>
        <v>0</v>
      </c>
      <c r="I211" s="31">
        <f>INDEX('Mapping waste'!$D$5:$M$352,MATCH($B211,'Mapping waste'!$B$5:$B$352,0),MATCH(I$3,'Mapping waste'!$D$4:$M$4,0))*$D211</f>
        <v>0</v>
      </c>
      <c r="J211" s="31">
        <f>INDEX('Mapping waste'!$D$5:$M$352,MATCH($B211,'Mapping waste'!$B$5:$B$352,0),MATCH(J$3,'Mapping waste'!$D$4:$M$4,0))*$D211</f>
        <v>0</v>
      </c>
      <c r="K211" s="31">
        <f>INDEX('Mapping waste'!$D$5:$M$352,MATCH($B211,'Mapping waste'!$B$5:$B$352,0),MATCH(K$3,'Mapping waste'!$D$4:$M$4,0))*$D211</f>
        <v>153223</v>
      </c>
      <c r="L211" s="31">
        <f>INDEX('Mapping waste'!$D$5:$M$352,MATCH($B211,'Mapping waste'!$B$5:$B$352,0),MATCH(L$3,'Mapping waste'!$D$4:$M$4,0))*$D211</f>
        <v>0</v>
      </c>
      <c r="M211" s="31">
        <f>INDEX('Mapping waste'!$D$5:$M$352,MATCH($B211,'Mapping waste'!$B$5:$B$352,0),MATCH(M$3,'Mapping waste'!$D$4:$M$4,0))*$D211</f>
        <v>0</v>
      </c>
      <c r="N211" s="31">
        <f>INDEX('Mapping waste'!$D$5:$M$352,MATCH($B211,'Mapping waste'!$B$5:$B$352,0),MATCH(N$3,'Mapping waste'!$D$4:$M$4,0))*$D211</f>
        <v>0</v>
      </c>
      <c r="O211" s="31">
        <f>INDEX('Mapping waste'!$D$5:$M$352,MATCH($B211,'Mapping waste'!$B$5:$B$352,0),MATCH(O$3,'Mapping waste'!$D$4:$M$4,0))*$D211</f>
        <v>0</v>
      </c>
      <c r="P211" s="31">
        <f>INDEX('Mapping waste'!$D$5:$M$352,MATCH($B211,'Mapping waste'!$B$5:$B$352,0),MATCH(P$3,'Mapping waste'!$D$4:$M$4,0))*$D211</f>
        <v>0</v>
      </c>
      <c r="Q211" s="31">
        <f>INDEX('Mapping waste'!$D$5:$M$352,MATCH($B211,'Mapping waste'!$B$5:$B$352,0),MATCH(Q$3,'Mapping waste'!$D$4:$M$4,0))*$D211</f>
        <v>0</v>
      </c>
    </row>
    <row r="212" spans="1:17" x14ac:dyDescent="0.45">
      <c r="A212" s="20" t="s">
        <v>413</v>
      </c>
      <c r="B212" s="20" t="s">
        <v>414</v>
      </c>
      <c r="C212" s="20" t="s">
        <v>31</v>
      </c>
      <c r="D212" s="31">
        <f>INDEX('ONS data MYE 5'!$O$6:$O$445, MATCH($B212,'ONS data MYE 5'!$B$6:$B$445,0))</f>
        <v>102559</v>
      </c>
      <c r="E212" s="31">
        <f>INDEX('ONS data MYE 5'!$P$6:$P$445, MATCH($B212,'ONS data MYE 5'!$B$6:$B$445,0))</f>
        <v>1036</v>
      </c>
      <c r="F212" s="31">
        <f t="shared" si="6"/>
        <v>6.9431224228194282</v>
      </c>
      <c r="G212" s="31">
        <f t="shared" si="7"/>
        <v>48.206948978257927</v>
      </c>
      <c r="H212" s="31">
        <f>INDEX('Mapping waste'!$D$5:$M$352,MATCH($B212,'Mapping waste'!$B$5:$B$352,0),MATCH(H$3,'Mapping waste'!$D$4:$M$4,0))*$D212</f>
        <v>8881.6093999999994</v>
      </c>
      <c r="I212" s="31">
        <f>INDEX('Mapping waste'!$D$5:$M$352,MATCH($B212,'Mapping waste'!$B$5:$B$352,0),MATCH(I$3,'Mapping waste'!$D$4:$M$4,0))*$D212</f>
        <v>0</v>
      </c>
      <c r="J212" s="31">
        <f>INDEX('Mapping waste'!$D$5:$M$352,MATCH($B212,'Mapping waste'!$B$5:$B$352,0),MATCH(J$3,'Mapping waste'!$D$4:$M$4,0))*$D212</f>
        <v>0</v>
      </c>
      <c r="K212" s="31">
        <f>INDEX('Mapping waste'!$D$5:$M$352,MATCH($B212,'Mapping waste'!$B$5:$B$352,0),MATCH(K$3,'Mapping waste'!$D$4:$M$4,0))*$D212</f>
        <v>93677.390599999999</v>
      </c>
      <c r="L212" s="31">
        <f>INDEX('Mapping waste'!$D$5:$M$352,MATCH($B212,'Mapping waste'!$B$5:$B$352,0),MATCH(L$3,'Mapping waste'!$D$4:$M$4,0))*$D212</f>
        <v>0</v>
      </c>
      <c r="M212" s="31">
        <f>INDEX('Mapping waste'!$D$5:$M$352,MATCH($B212,'Mapping waste'!$B$5:$B$352,0),MATCH(M$3,'Mapping waste'!$D$4:$M$4,0))*$D212</f>
        <v>0</v>
      </c>
      <c r="N212" s="31">
        <f>INDEX('Mapping waste'!$D$5:$M$352,MATCH($B212,'Mapping waste'!$B$5:$B$352,0),MATCH(N$3,'Mapping waste'!$D$4:$M$4,0))*$D212</f>
        <v>0</v>
      </c>
      <c r="O212" s="31">
        <f>INDEX('Mapping waste'!$D$5:$M$352,MATCH($B212,'Mapping waste'!$B$5:$B$352,0),MATCH(O$3,'Mapping waste'!$D$4:$M$4,0))*$D212</f>
        <v>0</v>
      </c>
      <c r="P212" s="31">
        <f>INDEX('Mapping waste'!$D$5:$M$352,MATCH($B212,'Mapping waste'!$B$5:$B$352,0),MATCH(P$3,'Mapping waste'!$D$4:$M$4,0))*$D212</f>
        <v>0</v>
      </c>
      <c r="Q212" s="31">
        <f>INDEX('Mapping waste'!$D$5:$M$352,MATCH($B212,'Mapping waste'!$B$5:$B$352,0),MATCH(Q$3,'Mapping waste'!$D$4:$M$4,0))*$D212</f>
        <v>0</v>
      </c>
    </row>
    <row r="213" spans="1:17" x14ac:dyDescent="0.45">
      <c r="A213" s="20" t="s">
        <v>415</v>
      </c>
      <c r="B213" s="20" t="s">
        <v>416</v>
      </c>
      <c r="C213" s="20" t="s">
        <v>31</v>
      </c>
      <c r="D213" s="31">
        <f>INDEX('ONS data MYE 5'!$O$6:$O$445, MATCH($B213,'ONS data MYE 5'!$B$6:$B$445,0))</f>
        <v>137794</v>
      </c>
      <c r="E213" s="31">
        <f>INDEX('ONS data MYE 5'!$P$6:$P$445, MATCH($B213,'ONS data MYE 5'!$B$6:$B$445,0))</f>
        <v>368</v>
      </c>
      <c r="F213" s="31">
        <f t="shared" si="6"/>
        <v>5.9080829381689313</v>
      </c>
      <c r="G213" s="31">
        <f t="shared" si="7"/>
        <v>34.905444004282835</v>
      </c>
      <c r="H213" s="31">
        <f>INDEX('Mapping waste'!$D$5:$M$352,MATCH($B213,'Mapping waste'!$B$5:$B$352,0),MATCH(H$3,'Mapping waste'!$D$4:$M$4,0))*$D213</f>
        <v>0</v>
      </c>
      <c r="I213" s="31">
        <f>INDEX('Mapping waste'!$D$5:$M$352,MATCH($B213,'Mapping waste'!$B$5:$B$352,0),MATCH(I$3,'Mapping waste'!$D$4:$M$4,0))*$D213</f>
        <v>0</v>
      </c>
      <c r="J213" s="31">
        <f>INDEX('Mapping waste'!$D$5:$M$352,MATCH($B213,'Mapping waste'!$B$5:$B$352,0),MATCH(J$3,'Mapping waste'!$D$4:$M$4,0))*$D213</f>
        <v>0</v>
      </c>
      <c r="K213" s="31">
        <f>INDEX('Mapping waste'!$D$5:$M$352,MATCH($B213,'Mapping waste'!$B$5:$B$352,0),MATCH(K$3,'Mapping waste'!$D$4:$M$4,0))*$D213</f>
        <v>137794</v>
      </c>
      <c r="L213" s="31">
        <f>INDEX('Mapping waste'!$D$5:$M$352,MATCH($B213,'Mapping waste'!$B$5:$B$352,0),MATCH(L$3,'Mapping waste'!$D$4:$M$4,0))*$D213</f>
        <v>0</v>
      </c>
      <c r="M213" s="31">
        <f>INDEX('Mapping waste'!$D$5:$M$352,MATCH($B213,'Mapping waste'!$B$5:$B$352,0),MATCH(M$3,'Mapping waste'!$D$4:$M$4,0))*$D213</f>
        <v>0</v>
      </c>
      <c r="N213" s="31">
        <f>INDEX('Mapping waste'!$D$5:$M$352,MATCH($B213,'Mapping waste'!$B$5:$B$352,0),MATCH(N$3,'Mapping waste'!$D$4:$M$4,0))*$D213</f>
        <v>0</v>
      </c>
      <c r="O213" s="31">
        <f>INDEX('Mapping waste'!$D$5:$M$352,MATCH($B213,'Mapping waste'!$B$5:$B$352,0),MATCH(O$3,'Mapping waste'!$D$4:$M$4,0))*$D213</f>
        <v>0</v>
      </c>
      <c r="P213" s="31">
        <f>INDEX('Mapping waste'!$D$5:$M$352,MATCH($B213,'Mapping waste'!$B$5:$B$352,0),MATCH(P$3,'Mapping waste'!$D$4:$M$4,0))*$D213</f>
        <v>0</v>
      </c>
      <c r="Q213" s="31">
        <f>INDEX('Mapping waste'!$D$5:$M$352,MATCH($B213,'Mapping waste'!$B$5:$B$352,0),MATCH(Q$3,'Mapping waste'!$D$4:$M$4,0))*$D213</f>
        <v>0</v>
      </c>
    </row>
    <row r="214" spans="1:17" x14ac:dyDescent="0.45">
      <c r="A214" s="20" t="s">
        <v>417</v>
      </c>
      <c r="B214" s="20" t="s">
        <v>418</v>
      </c>
      <c r="C214" s="20" t="s">
        <v>31</v>
      </c>
      <c r="D214" s="31">
        <f>INDEX('ONS data MYE 5'!$O$6:$O$445, MATCH($B214,'ONS data MYE 5'!$B$6:$B$445,0))</f>
        <v>135687</v>
      </c>
      <c r="E214" s="31">
        <f>INDEX('ONS data MYE 5'!$P$6:$P$445, MATCH($B214,'ONS data MYE 5'!$B$6:$B$445,0))</f>
        <v>1313</v>
      </c>
      <c r="F214" s="31">
        <f t="shared" si="6"/>
        <v>7.180069874302796</v>
      </c>
      <c r="G214" s="31">
        <f t="shared" si="7"/>
        <v>51.553403399870568</v>
      </c>
      <c r="H214" s="31">
        <f>INDEX('Mapping waste'!$D$5:$M$352,MATCH($B214,'Mapping waste'!$B$5:$B$352,0),MATCH(H$3,'Mapping waste'!$D$4:$M$4,0))*$D214</f>
        <v>0</v>
      </c>
      <c r="I214" s="31">
        <f>INDEX('Mapping waste'!$D$5:$M$352,MATCH($B214,'Mapping waste'!$B$5:$B$352,0),MATCH(I$3,'Mapping waste'!$D$4:$M$4,0))*$D214</f>
        <v>0</v>
      </c>
      <c r="J214" s="31">
        <f>INDEX('Mapping waste'!$D$5:$M$352,MATCH($B214,'Mapping waste'!$B$5:$B$352,0),MATCH(J$3,'Mapping waste'!$D$4:$M$4,0))*$D214</f>
        <v>0</v>
      </c>
      <c r="K214" s="31">
        <f>INDEX('Mapping waste'!$D$5:$M$352,MATCH($B214,'Mapping waste'!$B$5:$B$352,0),MATCH(K$3,'Mapping waste'!$D$4:$M$4,0))*$D214</f>
        <v>135687</v>
      </c>
      <c r="L214" s="31">
        <f>INDEX('Mapping waste'!$D$5:$M$352,MATCH($B214,'Mapping waste'!$B$5:$B$352,0),MATCH(L$3,'Mapping waste'!$D$4:$M$4,0))*$D214</f>
        <v>0</v>
      </c>
      <c r="M214" s="31">
        <f>INDEX('Mapping waste'!$D$5:$M$352,MATCH($B214,'Mapping waste'!$B$5:$B$352,0),MATCH(M$3,'Mapping waste'!$D$4:$M$4,0))*$D214</f>
        <v>0</v>
      </c>
      <c r="N214" s="31">
        <f>INDEX('Mapping waste'!$D$5:$M$352,MATCH($B214,'Mapping waste'!$B$5:$B$352,0),MATCH(N$3,'Mapping waste'!$D$4:$M$4,0))*$D214</f>
        <v>0</v>
      </c>
      <c r="O214" s="31">
        <f>INDEX('Mapping waste'!$D$5:$M$352,MATCH($B214,'Mapping waste'!$B$5:$B$352,0),MATCH(O$3,'Mapping waste'!$D$4:$M$4,0))*$D214</f>
        <v>0</v>
      </c>
      <c r="P214" s="31">
        <f>INDEX('Mapping waste'!$D$5:$M$352,MATCH($B214,'Mapping waste'!$B$5:$B$352,0),MATCH(P$3,'Mapping waste'!$D$4:$M$4,0))*$D214</f>
        <v>0</v>
      </c>
      <c r="Q214" s="31">
        <f>INDEX('Mapping waste'!$D$5:$M$352,MATCH($B214,'Mapping waste'!$B$5:$B$352,0),MATCH(Q$3,'Mapping waste'!$D$4:$M$4,0))*$D214</f>
        <v>0</v>
      </c>
    </row>
    <row r="215" spans="1:17" x14ac:dyDescent="0.45">
      <c r="A215" s="20" t="s">
        <v>419</v>
      </c>
      <c r="B215" s="20" t="s">
        <v>420</v>
      </c>
      <c r="C215" s="20" t="s">
        <v>31</v>
      </c>
      <c r="D215" s="31">
        <f>INDEX('ONS data MYE 5'!$O$6:$O$445, MATCH($B215,'ONS data MYE 5'!$B$6:$B$445,0))</f>
        <v>61970</v>
      </c>
      <c r="E215" s="31">
        <f>INDEX('ONS data MYE 5'!$P$6:$P$445, MATCH($B215,'ONS data MYE 5'!$B$6:$B$445,0))</f>
        <v>1478</v>
      </c>
      <c r="F215" s="31">
        <f t="shared" si="6"/>
        <v>7.2984451015081468</v>
      </c>
      <c r="G215" s="31">
        <f t="shared" si="7"/>
        <v>53.267300899728262</v>
      </c>
      <c r="H215" s="31">
        <f>INDEX('Mapping waste'!$D$5:$M$352,MATCH($B215,'Mapping waste'!$B$5:$B$352,0),MATCH(H$3,'Mapping waste'!$D$4:$M$4,0))*$D215</f>
        <v>0</v>
      </c>
      <c r="I215" s="31">
        <f>INDEX('Mapping waste'!$D$5:$M$352,MATCH($B215,'Mapping waste'!$B$5:$B$352,0),MATCH(I$3,'Mapping waste'!$D$4:$M$4,0))*$D215</f>
        <v>0</v>
      </c>
      <c r="J215" s="31">
        <f>INDEX('Mapping waste'!$D$5:$M$352,MATCH($B215,'Mapping waste'!$B$5:$B$352,0),MATCH(J$3,'Mapping waste'!$D$4:$M$4,0))*$D215</f>
        <v>0</v>
      </c>
      <c r="K215" s="31">
        <f>INDEX('Mapping waste'!$D$5:$M$352,MATCH($B215,'Mapping waste'!$B$5:$B$352,0),MATCH(K$3,'Mapping waste'!$D$4:$M$4,0))*$D215</f>
        <v>61970</v>
      </c>
      <c r="L215" s="31">
        <f>INDEX('Mapping waste'!$D$5:$M$352,MATCH($B215,'Mapping waste'!$B$5:$B$352,0),MATCH(L$3,'Mapping waste'!$D$4:$M$4,0))*$D215</f>
        <v>0</v>
      </c>
      <c r="M215" s="31">
        <f>INDEX('Mapping waste'!$D$5:$M$352,MATCH($B215,'Mapping waste'!$B$5:$B$352,0),MATCH(M$3,'Mapping waste'!$D$4:$M$4,0))*$D215</f>
        <v>0</v>
      </c>
      <c r="N215" s="31">
        <f>INDEX('Mapping waste'!$D$5:$M$352,MATCH($B215,'Mapping waste'!$B$5:$B$352,0),MATCH(N$3,'Mapping waste'!$D$4:$M$4,0))*$D215</f>
        <v>0</v>
      </c>
      <c r="O215" s="31">
        <f>INDEX('Mapping waste'!$D$5:$M$352,MATCH($B215,'Mapping waste'!$B$5:$B$352,0),MATCH(O$3,'Mapping waste'!$D$4:$M$4,0))*$D215</f>
        <v>0</v>
      </c>
      <c r="P215" s="31">
        <f>INDEX('Mapping waste'!$D$5:$M$352,MATCH($B215,'Mapping waste'!$B$5:$B$352,0),MATCH(P$3,'Mapping waste'!$D$4:$M$4,0))*$D215</f>
        <v>0</v>
      </c>
      <c r="Q215" s="31">
        <f>INDEX('Mapping waste'!$D$5:$M$352,MATCH($B215,'Mapping waste'!$B$5:$B$352,0),MATCH(Q$3,'Mapping waste'!$D$4:$M$4,0))*$D215</f>
        <v>0</v>
      </c>
    </row>
    <row r="216" spans="1:17" x14ac:dyDescent="0.45">
      <c r="A216" s="20" t="s">
        <v>421</v>
      </c>
      <c r="B216" s="20" t="s">
        <v>422</v>
      </c>
      <c r="C216" s="20" t="s">
        <v>31</v>
      </c>
      <c r="D216" s="31">
        <f>INDEX('ONS data MYE 5'!$O$6:$O$445, MATCH($B216,'ONS data MYE 5'!$B$6:$B$445,0))</f>
        <v>151556</v>
      </c>
      <c r="E216" s="31">
        <f>INDEX('ONS data MYE 5'!$P$6:$P$445, MATCH($B216,'ONS data MYE 5'!$B$6:$B$445,0))</f>
        <v>686</v>
      </c>
      <c r="F216" s="31">
        <f t="shared" si="6"/>
        <v>6.5308776277258849</v>
      </c>
      <c r="G216" s="31">
        <f t="shared" si="7"/>
        <v>42.652362588330483</v>
      </c>
      <c r="H216" s="31">
        <f>INDEX('Mapping waste'!$D$5:$M$352,MATCH($B216,'Mapping waste'!$B$5:$B$352,0),MATCH(H$3,'Mapping waste'!$D$4:$M$4,0))*$D216</f>
        <v>0</v>
      </c>
      <c r="I216" s="31">
        <f>INDEX('Mapping waste'!$D$5:$M$352,MATCH($B216,'Mapping waste'!$B$5:$B$352,0),MATCH(I$3,'Mapping waste'!$D$4:$M$4,0))*$D216</f>
        <v>0</v>
      </c>
      <c r="J216" s="31">
        <f>INDEX('Mapping waste'!$D$5:$M$352,MATCH($B216,'Mapping waste'!$B$5:$B$352,0),MATCH(J$3,'Mapping waste'!$D$4:$M$4,0))*$D216</f>
        <v>0</v>
      </c>
      <c r="K216" s="31">
        <f>INDEX('Mapping waste'!$D$5:$M$352,MATCH($B216,'Mapping waste'!$B$5:$B$352,0),MATCH(K$3,'Mapping waste'!$D$4:$M$4,0))*$D216</f>
        <v>151556</v>
      </c>
      <c r="L216" s="31">
        <f>INDEX('Mapping waste'!$D$5:$M$352,MATCH($B216,'Mapping waste'!$B$5:$B$352,0),MATCH(L$3,'Mapping waste'!$D$4:$M$4,0))*$D216</f>
        <v>0</v>
      </c>
      <c r="M216" s="31">
        <f>INDEX('Mapping waste'!$D$5:$M$352,MATCH($B216,'Mapping waste'!$B$5:$B$352,0),MATCH(M$3,'Mapping waste'!$D$4:$M$4,0))*$D216</f>
        <v>0</v>
      </c>
      <c r="N216" s="31">
        <f>INDEX('Mapping waste'!$D$5:$M$352,MATCH($B216,'Mapping waste'!$B$5:$B$352,0),MATCH(N$3,'Mapping waste'!$D$4:$M$4,0))*$D216</f>
        <v>0</v>
      </c>
      <c r="O216" s="31">
        <f>INDEX('Mapping waste'!$D$5:$M$352,MATCH($B216,'Mapping waste'!$B$5:$B$352,0),MATCH(O$3,'Mapping waste'!$D$4:$M$4,0))*$D216</f>
        <v>0</v>
      </c>
      <c r="P216" s="31">
        <f>INDEX('Mapping waste'!$D$5:$M$352,MATCH($B216,'Mapping waste'!$B$5:$B$352,0),MATCH(P$3,'Mapping waste'!$D$4:$M$4,0))*$D216</f>
        <v>0</v>
      </c>
      <c r="Q216" s="31">
        <f>INDEX('Mapping waste'!$D$5:$M$352,MATCH($B216,'Mapping waste'!$B$5:$B$352,0),MATCH(Q$3,'Mapping waste'!$D$4:$M$4,0))*$D216</f>
        <v>0</v>
      </c>
    </row>
    <row r="217" spans="1:17" x14ac:dyDescent="0.45">
      <c r="A217" s="20" t="s">
        <v>423</v>
      </c>
      <c r="B217" s="20" t="s">
        <v>424</v>
      </c>
      <c r="C217" s="20" t="s">
        <v>31</v>
      </c>
      <c r="D217" s="31">
        <f>INDEX('ONS data MYE 5'!$O$6:$O$445, MATCH($B217,'ONS data MYE 5'!$B$6:$B$445,0))</f>
        <v>114899</v>
      </c>
      <c r="E217" s="31">
        <f>INDEX('ONS data MYE 5'!$P$6:$P$445, MATCH($B217,'ONS data MYE 5'!$B$6:$B$445,0))</f>
        <v>146</v>
      </c>
      <c r="F217" s="31">
        <f t="shared" si="6"/>
        <v>4.9836066217083363</v>
      </c>
      <c r="G217" s="31">
        <f t="shared" si="7"/>
        <v>24.836334959935176</v>
      </c>
      <c r="H217" s="31">
        <f>INDEX('Mapping waste'!$D$5:$M$352,MATCH($B217,'Mapping waste'!$B$5:$B$352,0),MATCH(H$3,'Mapping waste'!$D$4:$M$4,0))*$D217</f>
        <v>0</v>
      </c>
      <c r="I217" s="31">
        <f>INDEX('Mapping waste'!$D$5:$M$352,MATCH($B217,'Mapping waste'!$B$5:$B$352,0),MATCH(I$3,'Mapping waste'!$D$4:$M$4,0))*$D217</f>
        <v>0</v>
      </c>
      <c r="J217" s="31">
        <f>INDEX('Mapping waste'!$D$5:$M$352,MATCH($B217,'Mapping waste'!$B$5:$B$352,0),MATCH(J$3,'Mapping waste'!$D$4:$M$4,0))*$D217</f>
        <v>0</v>
      </c>
      <c r="K217" s="31">
        <f>INDEX('Mapping waste'!$D$5:$M$352,MATCH($B217,'Mapping waste'!$B$5:$B$352,0),MATCH(K$3,'Mapping waste'!$D$4:$M$4,0))*$D217</f>
        <v>114899</v>
      </c>
      <c r="L217" s="31">
        <f>INDEX('Mapping waste'!$D$5:$M$352,MATCH($B217,'Mapping waste'!$B$5:$B$352,0),MATCH(L$3,'Mapping waste'!$D$4:$M$4,0))*$D217</f>
        <v>0</v>
      </c>
      <c r="M217" s="31">
        <f>INDEX('Mapping waste'!$D$5:$M$352,MATCH($B217,'Mapping waste'!$B$5:$B$352,0),MATCH(M$3,'Mapping waste'!$D$4:$M$4,0))*$D217</f>
        <v>0</v>
      </c>
      <c r="N217" s="31">
        <f>INDEX('Mapping waste'!$D$5:$M$352,MATCH($B217,'Mapping waste'!$B$5:$B$352,0),MATCH(N$3,'Mapping waste'!$D$4:$M$4,0))*$D217</f>
        <v>0</v>
      </c>
      <c r="O217" s="31">
        <f>INDEX('Mapping waste'!$D$5:$M$352,MATCH($B217,'Mapping waste'!$B$5:$B$352,0),MATCH(O$3,'Mapping waste'!$D$4:$M$4,0))*$D217</f>
        <v>0</v>
      </c>
      <c r="P217" s="31">
        <f>INDEX('Mapping waste'!$D$5:$M$352,MATCH($B217,'Mapping waste'!$B$5:$B$352,0),MATCH(P$3,'Mapping waste'!$D$4:$M$4,0))*$D217</f>
        <v>0</v>
      </c>
      <c r="Q217" s="31">
        <f>INDEX('Mapping waste'!$D$5:$M$352,MATCH($B217,'Mapping waste'!$B$5:$B$352,0),MATCH(Q$3,'Mapping waste'!$D$4:$M$4,0))*$D217</f>
        <v>0</v>
      </c>
    </row>
    <row r="218" spans="1:17" x14ac:dyDescent="0.45">
      <c r="A218" s="20" t="s">
        <v>425</v>
      </c>
      <c r="B218" s="20" t="s">
        <v>426</v>
      </c>
      <c r="C218" s="20" t="s">
        <v>31</v>
      </c>
      <c r="D218" s="31">
        <f>INDEX('ONS data MYE 5'!$O$6:$O$445, MATCH($B218,'ONS data MYE 5'!$B$6:$B$445,0))</f>
        <v>132267</v>
      </c>
      <c r="E218" s="31">
        <f>INDEX('ONS data MYE 5'!$P$6:$P$445, MATCH($B218,'ONS data MYE 5'!$B$6:$B$445,0))</f>
        <v>249</v>
      </c>
      <c r="F218" s="31">
        <f t="shared" si="6"/>
        <v>5.5174528964647074</v>
      </c>
      <c r="G218" s="31">
        <f t="shared" si="7"/>
        <v>30.44228646470679</v>
      </c>
      <c r="H218" s="31">
        <f>INDEX('Mapping waste'!$D$5:$M$352,MATCH($B218,'Mapping waste'!$B$5:$B$352,0),MATCH(H$3,'Mapping waste'!$D$4:$M$4,0))*$D218</f>
        <v>0</v>
      </c>
      <c r="I218" s="31">
        <f>INDEX('Mapping waste'!$D$5:$M$352,MATCH($B218,'Mapping waste'!$B$5:$B$352,0),MATCH(I$3,'Mapping waste'!$D$4:$M$4,0))*$D218</f>
        <v>0</v>
      </c>
      <c r="J218" s="31">
        <f>INDEX('Mapping waste'!$D$5:$M$352,MATCH($B218,'Mapping waste'!$B$5:$B$352,0),MATCH(J$3,'Mapping waste'!$D$4:$M$4,0))*$D218</f>
        <v>0</v>
      </c>
      <c r="K218" s="31">
        <f>INDEX('Mapping waste'!$D$5:$M$352,MATCH($B218,'Mapping waste'!$B$5:$B$352,0),MATCH(K$3,'Mapping waste'!$D$4:$M$4,0))*$D218</f>
        <v>132267</v>
      </c>
      <c r="L218" s="31">
        <f>INDEX('Mapping waste'!$D$5:$M$352,MATCH($B218,'Mapping waste'!$B$5:$B$352,0),MATCH(L$3,'Mapping waste'!$D$4:$M$4,0))*$D218</f>
        <v>0</v>
      </c>
      <c r="M218" s="31">
        <f>INDEX('Mapping waste'!$D$5:$M$352,MATCH($B218,'Mapping waste'!$B$5:$B$352,0),MATCH(M$3,'Mapping waste'!$D$4:$M$4,0))*$D218</f>
        <v>0</v>
      </c>
      <c r="N218" s="31">
        <f>INDEX('Mapping waste'!$D$5:$M$352,MATCH($B218,'Mapping waste'!$B$5:$B$352,0),MATCH(N$3,'Mapping waste'!$D$4:$M$4,0))*$D218</f>
        <v>0</v>
      </c>
      <c r="O218" s="31">
        <f>INDEX('Mapping waste'!$D$5:$M$352,MATCH($B218,'Mapping waste'!$B$5:$B$352,0),MATCH(O$3,'Mapping waste'!$D$4:$M$4,0))*$D218</f>
        <v>0</v>
      </c>
      <c r="P218" s="31">
        <f>INDEX('Mapping waste'!$D$5:$M$352,MATCH($B218,'Mapping waste'!$B$5:$B$352,0),MATCH(P$3,'Mapping waste'!$D$4:$M$4,0))*$D218</f>
        <v>0</v>
      </c>
      <c r="Q218" s="31">
        <f>INDEX('Mapping waste'!$D$5:$M$352,MATCH($B218,'Mapping waste'!$B$5:$B$352,0),MATCH(Q$3,'Mapping waste'!$D$4:$M$4,0))*$D218</f>
        <v>0</v>
      </c>
    </row>
    <row r="219" spans="1:17" x14ac:dyDescent="0.45">
      <c r="A219" s="20" t="s">
        <v>427</v>
      </c>
      <c r="B219" s="20" t="s">
        <v>428</v>
      </c>
      <c r="C219" s="20" t="s">
        <v>31</v>
      </c>
      <c r="D219" s="31">
        <f>INDEX('ONS data MYE 5'!$O$6:$O$445, MATCH($B219,'ONS data MYE 5'!$B$6:$B$445,0))</f>
        <v>105774</v>
      </c>
      <c r="E219" s="31">
        <f>INDEX('ONS data MYE 5'!$P$6:$P$445, MATCH($B219,'ONS data MYE 5'!$B$6:$B$445,0))</f>
        <v>3252</v>
      </c>
      <c r="F219" s="31">
        <f t="shared" si="6"/>
        <v>8.0870254706677009</v>
      </c>
      <c r="G219" s="31">
        <f t="shared" si="7"/>
        <v>65.399980963228145</v>
      </c>
      <c r="H219" s="31">
        <f>INDEX('Mapping waste'!$D$5:$M$352,MATCH($B219,'Mapping waste'!$B$5:$B$352,0),MATCH(H$3,'Mapping waste'!$D$4:$M$4,0))*$D219</f>
        <v>0</v>
      </c>
      <c r="I219" s="31">
        <f>INDEX('Mapping waste'!$D$5:$M$352,MATCH($B219,'Mapping waste'!$B$5:$B$352,0),MATCH(I$3,'Mapping waste'!$D$4:$M$4,0))*$D219</f>
        <v>0</v>
      </c>
      <c r="J219" s="31">
        <f>INDEX('Mapping waste'!$D$5:$M$352,MATCH($B219,'Mapping waste'!$B$5:$B$352,0),MATCH(J$3,'Mapping waste'!$D$4:$M$4,0))*$D219</f>
        <v>0</v>
      </c>
      <c r="K219" s="31">
        <f>INDEX('Mapping waste'!$D$5:$M$352,MATCH($B219,'Mapping waste'!$B$5:$B$352,0),MATCH(K$3,'Mapping waste'!$D$4:$M$4,0))*$D219</f>
        <v>105774</v>
      </c>
      <c r="L219" s="31">
        <f>INDEX('Mapping waste'!$D$5:$M$352,MATCH($B219,'Mapping waste'!$B$5:$B$352,0),MATCH(L$3,'Mapping waste'!$D$4:$M$4,0))*$D219</f>
        <v>0</v>
      </c>
      <c r="M219" s="31">
        <f>INDEX('Mapping waste'!$D$5:$M$352,MATCH($B219,'Mapping waste'!$B$5:$B$352,0),MATCH(M$3,'Mapping waste'!$D$4:$M$4,0))*$D219</f>
        <v>0</v>
      </c>
      <c r="N219" s="31">
        <f>INDEX('Mapping waste'!$D$5:$M$352,MATCH($B219,'Mapping waste'!$B$5:$B$352,0),MATCH(N$3,'Mapping waste'!$D$4:$M$4,0))*$D219</f>
        <v>0</v>
      </c>
      <c r="O219" s="31">
        <f>INDEX('Mapping waste'!$D$5:$M$352,MATCH($B219,'Mapping waste'!$B$5:$B$352,0),MATCH(O$3,'Mapping waste'!$D$4:$M$4,0))*$D219</f>
        <v>0</v>
      </c>
      <c r="P219" s="31">
        <f>INDEX('Mapping waste'!$D$5:$M$352,MATCH($B219,'Mapping waste'!$B$5:$B$352,0),MATCH(P$3,'Mapping waste'!$D$4:$M$4,0))*$D219</f>
        <v>0</v>
      </c>
      <c r="Q219" s="31">
        <f>INDEX('Mapping waste'!$D$5:$M$352,MATCH($B219,'Mapping waste'!$B$5:$B$352,0),MATCH(Q$3,'Mapping waste'!$D$4:$M$4,0))*$D219</f>
        <v>0</v>
      </c>
    </row>
    <row r="220" spans="1:17" x14ac:dyDescent="0.45">
      <c r="A220" s="20" t="s">
        <v>429</v>
      </c>
      <c r="B220" s="20" t="s">
        <v>430</v>
      </c>
      <c r="C220" s="20" t="s">
        <v>31</v>
      </c>
      <c r="D220" s="31">
        <f>INDEX('ONS data MYE 5'!$O$6:$O$445, MATCH($B220,'ONS data MYE 5'!$B$6:$B$445,0))</f>
        <v>75839</v>
      </c>
      <c r="E220" s="31">
        <f>INDEX('ONS data MYE 5'!$P$6:$P$445, MATCH($B220,'ONS data MYE 5'!$B$6:$B$445,0))</f>
        <v>2225</v>
      </c>
      <c r="F220" s="31">
        <f t="shared" si="6"/>
        <v>7.7075121946003406</v>
      </c>
      <c r="G220" s="31">
        <f t="shared" si="7"/>
        <v>59.405744229912962</v>
      </c>
      <c r="H220" s="31">
        <f>INDEX('Mapping waste'!$D$5:$M$352,MATCH($B220,'Mapping waste'!$B$5:$B$352,0),MATCH(H$3,'Mapping waste'!$D$4:$M$4,0))*$D220</f>
        <v>0</v>
      </c>
      <c r="I220" s="31">
        <f>INDEX('Mapping waste'!$D$5:$M$352,MATCH($B220,'Mapping waste'!$B$5:$B$352,0),MATCH(I$3,'Mapping waste'!$D$4:$M$4,0))*$D220</f>
        <v>0</v>
      </c>
      <c r="J220" s="31">
        <f>INDEX('Mapping waste'!$D$5:$M$352,MATCH($B220,'Mapping waste'!$B$5:$B$352,0),MATCH(J$3,'Mapping waste'!$D$4:$M$4,0))*$D220</f>
        <v>0</v>
      </c>
      <c r="K220" s="31">
        <f>INDEX('Mapping waste'!$D$5:$M$352,MATCH($B220,'Mapping waste'!$B$5:$B$352,0),MATCH(K$3,'Mapping waste'!$D$4:$M$4,0))*$D220</f>
        <v>0</v>
      </c>
      <c r="L220" s="31">
        <f>INDEX('Mapping waste'!$D$5:$M$352,MATCH($B220,'Mapping waste'!$B$5:$B$352,0),MATCH(L$3,'Mapping waste'!$D$4:$M$4,0))*$D220</f>
        <v>0</v>
      </c>
      <c r="M220" s="31">
        <f>INDEX('Mapping waste'!$D$5:$M$352,MATCH($B220,'Mapping waste'!$B$5:$B$352,0),MATCH(M$3,'Mapping waste'!$D$4:$M$4,0))*$D220</f>
        <v>0</v>
      </c>
      <c r="N220" s="31">
        <f>INDEX('Mapping waste'!$D$5:$M$352,MATCH($B220,'Mapping waste'!$B$5:$B$352,0),MATCH(N$3,'Mapping waste'!$D$4:$M$4,0))*$D220</f>
        <v>75839</v>
      </c>
      <c r="O220" s="31">
        <f>INDEX('Mapping waste'!$D$5:$M$352,MATCH($B220,'Mapping waste'!$B$5:$B$352,0),MATCH(O$3,'Mapping waste'!$D$4:$M$4,0))*$D220</f>
        <v>0</v>
      </c>
      <c r="P220" s="31">
        <f>INDEX('Mapping waste'!$D$5:$M$352,MATCH($B220,'Mapping waste'!$B$5:$B$352,0),MATCH(P$3,'Mapping waste'!$D$4:$M$4,0))*$D220</f>
        <v>0</v>
      </c>
      <c r="Q220" s="31">
        <f>INDEX('Mapping waste'!$D$5:$M$352,MATCH($B220,'Mapping waste'!$B$5:$B$352,0),MATCH(Q$3,'Mapping waste'!$D$4:$M$4,0))*$D220</f>
        <v>0</v>
      </c>
    </row>
    <row r="221" spans="1:17" x14ac:dyDescent="0.45">
      <c r="A221" s="20" t="s">
        <v>431</v>
      </c>
      <c r="B221" s="20" t="s">
        <v>432</v>
      </c>
      <c r="C221" s="20" t="s">
        <v>31</v>
      </c>
      <c r="D221" s="31">
        <f>INDEX('ONS data MYE 5'!$O$6:$O$445, MATCH($B221,'ONS data MYE 5'!$B$6:$B$445,0))</f>
        <v>86096</v>
      </c>
      <c r="E221" s="31">
        <f>INDEX('ONS data MYE 5'!$P$6:$P$445, MATCH($B221,'ONS data MYE 5'!$B$6:$B$445,0))</f>
        <v>333</v>
      </c>
      <c r="F221" s="31">
        <f t="shared" si="6"/>
        <v>5.8081424899804439</v>
      </c>
      <c r="G221" s="31">
        <f t="shared" si="7"/>
        <v>33.734519183916234</v>
      </c>
      <c r="H221" s="31">
        <f>INDEX('Mapping waste'!$D$5:$M$352,MATCH($B221,'Mapping waste'!$B$5:$B$352,0),MATCH(H$3,'Mapping waste'!$D$4:$M$4,0))*$D221</f>
        <v>0</v>
      </c>
      <c r="I221" s="31">
        <f>INDEX('Mapping waste'!$D$5:$M$352,MATCH($B221,'Mapping waste'!$B$5:$B$352,0),MATCH(I$3,'Mapping waste'!$D$4:$M$4,0))*$D221</f>
        <v>0</v>
      </c>
      <c r="J221" s="31">
        <f>INDEX('Mapping waste'!$D$5:$M$352,MATCH($B221,'Mapping waste'!$B$5:$B$352,0),MATCH(J$3,'Mapping waste'!$D$4:$M$4,0))*$D221</f>
        <v>0</v>
      </c>
      <c r="K221" s="31">
        <f>INDEX('Mapping waste'!$D$5:$M$352,MATCH($B221,'Mapping waste'!$B$5:$B$352,0),MATCH(K$3,'Mapping waste'!$D$4:$M$4,0))*$D221</f>
        <v>2582.8800000000024</v>
      </c>
      <c r="L221" s="31">
        <f>INDEX('Mapping waste'!$D$5:$M$352,MATCH($B221,'Mapping waste'!$B$5:$B$352,0),MATCH(L$3,'Mapping waste'!$D$4:$M$4,0))*$D221</f>
        <v>0</v>
      </c>
      <c r="M221" s="31">
        <f>INDEX('Mapping waste'!$D$5:$M$352,MATCH($B221,'Mapping waste'!$B$5:$B$352,0),MATCH(M$3,'Mapping waste'!$D$4:$M$4,0))*$D221</f>
        <v>0</v>
      </c>
      <c r="N221" s="31">
        <f>INDEX('Mapping waste'!$D$5:$M$352,MATCH($B221,'Mapping waste'!$B$5:$B$352,0),MATCH(N$3,'Mapping waste'!$D$4:$M$4,0))*$D221</f>
        <v>83513.119999999995</v>
      </c>
      <c r="O221" s="31">
        <f>INDEX('Mapping waste'!$D$5:$M$352,MATCH($B221,'Mapping waste'!$B$5:$B$352,0),MATCH(O$3,'Mapping waste'!$D$4:$M$4,0))*$D221</f>
        <v>0</v>
      </c>
      <c r="P221" s="31">
        <f>INDEX('Mapping waste'!$D$5:$M$352,MATCH($B221,'Mapping waste'!$B$5:$B$352,0),MATCH(P$3,'Mapping waste'!$D$4:$M$4,0))*$D221</f>
        <v>0</v>
      </c>
      <c r="Q221" s="31">
        <f>INDEX('Mapping waste'!$D$5:$M$352,MATCH($B221,'Mapping waste'!$B$5:$B$352,0),MATCH(Q$3,'Mapping waste'!$D$4:$M$4,0))*$D221</f>
        <v>0</v>
      </c>
    </row>
    <row r="222" spans="1:17" x14ac:dyDescent="0.45">
      <c r="A222" s="20" t="s">
        <v>433</v>
      </c>
      <c r="B222" s="20" t="s">
        <v>434</v>
      </c>
      <c r="C222" s="20" t="s">
        <v>31</v>
      </c>
      <c r="D222" s="31">
        <f>INDEX('ONS data MYE 5'!$O$6:$O$445, MATCH($B222,'ONS data MYE 5'!$B$6:$B$445,0))</f>
        <v>139772</v>
      </c>
      <c r="E222" s="31">
        <f>INDEX('ONS data MYE 5'!$P$6:$P$445, MATCH($B222,'ONS data MYE 5'!$B$6:$B$445,0))</f>
        <v>1082</v>
      </c>
      <c r="F222" s="31">
        <f t="shared" si="6"/>
        <v>6.9865664594064265</v>
      </c>
      <c r="G222" s="31">
        <f t="shared" si="7"/>
        <v>48.812110891702851</v>
      </c>
      <c r="H222" s="31">
        <f>INDEX('Mapping waste'!$D$5:$M$352,MATCH($B222,'Mapping waste'!$B$5:$B$352,0),MATCH(H$3,'Mapping waste'!$D$4:$M$4,0))*$D222</f>
        <v>0</v>
      </c>
      <c r="I222" s="31">
        <f>INDEX('Mapping waste'!$D$5:$M$352,MATCH($B222,'Mapping waste'!$B$5:$B$352,0),MATCH(I$3,'Mapping waste'!$D$4:$M$4,0))*$D222</f>
        <v>0</v>
      </c>
      <c r="J222" s="31">
        <f>INDEX('Mapping waste'!$D$5:$M$352,MATCH($B222,'Mapping waste'!$B$5:$B$352,0),MATCH(J$3,'Mapping waste'!$D$4:$M$4,0))*$D222</f>
        <v>0</v>
      </c>
      <c r="K222" s="31">
        <f>INDEX('Mapping waste'!$D$5:$M$352,MATCH($B222,'Mapping waste'!$B$5:$B$352,0),MATCH(K$3,'Mapping waste'!$D$4:$M$4,0))*$D222</f>
        <v>0</v>
      </c>
      <c r="L222" s="31">
        <f>INDEX('Mapping waste'!$D$5:$M$352,MATCH($B222,'Mapping waste'!$B$5:$B$352,0),MATCH(L$3,'Mapping waste'!$D$4:$M$4,0))*$D222</f>
        <v>0</v>
      </c>
      <c r="M222" s="31">
        <f>INDEX('Mapping waste'!$D$5:$M$352,MATCH($B222,'Mapping waste'!$B$5:$B$352,0),MATCH(M$3,'Mapping waste'!$D$4:$M$4,0))*$D222</f>
        <v>0</v>
      </c>
      <c r="N222" s="31">
        <f>INDEX('Mapping waste'!$D$5:$M$352,MATCH($B222,'Mapping waste'!$B$5:$B$352,0),MATCH(N$3,'Mapping waste'!$D$4:$M$4,0))*$D222</f>
        <v>139772</v>
      </c>
      <c r="O222" s="31">
        <f>INDEX('Mapping waste'!$D$5:$M$352,MATCH($B222,'Mapping waste'!$B$5:$B$352,0),MATCH(O$3,'Mapping waste'!$D$4:$M$4,0))*$D222</f>
        <v>0</v>
      </c>
      <c r="P222" s="31">
        <f>INDEX('Mapping waste'!$D$5:$M$352,MATCH($B222,'Mapping waste'!$B$5:$B$352,0),MATCH(P$3,'Mapping waste'!$D$4:$M$4,0))*$D222</f>
        <v>0</v>
      </c>
      <c r="Q222" s="31">
        <f>INDEX('Mapping waste'!$D$5:$M$352,MATCH($B222,'Mapping waste'!$B$5:$B$352,0),MATCH(Q$3,'Mapping waste'!$D$4:$M$4,0))*$D222</f>
        <v>0</v>
      </c>
    </row>
    <row r="223" spans="1:17" x14ac:dyDescent="0.45">
      <c r="A223" s="20" t="s">
        <v>439</v>
      </c>
      <c r="B223" s="20" t="s">
        <v>440</v>
      </c>
      <c r="C223" s="20" t="s">
        <v>31</v>
      </c>
      <c r="D223" s="31">
        <f>INDEX('ONS data MYE 5'!$O$6:$O$445, MATCH($B223,'ONS data MYE 5'!$B$6:$B$445,0))</f>
        <v>154704</v>
      </c>
      <c r="E223" s="31">
        <f>INDEX('ONS data MYE 5'!$P$6:$P$445, MATCH($B223,'ONS data MYE 5'!$B$6:$B$445,0))</f>
        <v>220</v>
      </c>
      <c r="F223" s="31">
        <f t="shared" si="6"/>
        <v>5.393627546352362</v>
      </c>
      <c r="G223" s="31">
        <f t="shared" si="7"/>
        <v>29.091218108770999</v>
      </c>
      <c r="H223" s="31">
        <f>INDEX('Mapping waste'!$D$5:$M$352,MATCH($B223,'Mapping waste'!$B$5:$B$352,0),MATCH(H$3,'Mapping waste'!$D$4:$M$4,0))*$D223</f>
        <v>0</v>
      </c>
      <c r="I223" s="31">
        <f>INDEX('Mapping waste'!$D$5:$M$352,MATCH($B223,'Mapping waste'!$B$5:$B$352,0),MATCH(I$3,'Mapping waste'!$D$4:$M$4,0))*$D223</f>
        <v>0</v>
      </c>
      <c r="J223" s="31">
        <f>INDEX('Mapping waste'!$D$5:$M$352,MATCH($B223,'Mapping waste'!$B$5:$B$352,0),MATCH(J$3,'Mapping waste'!$D$4:$M$4,0))*$D223</f>
        <v>0</v>
      </c>
      <c r="K223" s="31">
        <f>INDEX('Mapping waste'!$D$5:$M$352,MATCH($B223,'Mapping waste'!$B$5:$B$352,0),MATCH(K$3,'Mapping waste'!$D$4:$M$4,0))*$D223</f>
        <v>0</v>
      </c>
      <c r="L223" s="31">
        <f>INDEX('Mapping waste'!$D$5:$M$352,MATCH($B223,'Mapping waste'!$B$5:$B$352,0),MATCH(L$3,'Mapping waste'!$D$4:$M$4,0))*$D223</f>
        <v>0</v>
      </c>
      <c r="M223" s="31">
        <f>INDEX('Mapping waste'!$D$5:$M$352,MATCH($B223,'Mapping waste'!$B$5:$B$352,0),MATCH(M$3,'Mapping waste'!$D$4:$M$4,0))*$D223</f>
        <v>0</v>
      </c>
      <c r="N223" s="31">
        <f>INDEX('Mapping waste'!$D$5:$M$352,MATCH($B223,'Mapping waste'!$B$5:$B$352,0),MATCH(N$3,'Mapping waste'!$D$4:$M$4,0))*$D223</f>
        <v>154704</v>
      </c>
      <c r="O223" s="31">
        <f>INDEX('Mapping waste'!$D$5:$M$352,MATCH($B223,'Mapping waste'!$B$5:$B$352,0),MATCH(O$3,'Mapping waste'!$D$4:$M$4,0))*$D223</f>
        <v>0</v>
      </c>
      <c r="P223" s="31">
        <f>INDEX('Mapping waste'!$D$5:$M$352,MATCH($B223,'Mapping waste'!$B$5:$B$352,0),MATCH(P$3,'Mapping waste'!$D$4:$M$4,0))*$D223</f>
        <v>0</v>
      </c>
      <c r="Q223" s="31">
        <f>INDEX('Mapping waste'!$D$5:$M$352,MATCH($B223,'Mapping waste'!$B$5:$B$352,0),MATCH(Q$3,'Mapping waste'!$D$4:$M$4,0))*$D223</f>
        <v>0</v>
      </c>
    </row>
    <row r="224" spans="1:17" x14ac:dyDescent="0.45">
      <c r="A224" s="20" t="s">
        <v>441</v>
      </c>
      <c r="B224" s="20" t="s">
        <v>442</v>
      </c>
      <c r="C224" s="20" t="s">
        <v>31</v>
      </c>
      <c r="D224" s="31">
        <f>INDEX('ONS data MYE 5'!$O$6:$O$445, MATCH($B224,'ONS data MYE 5'!$B$6:$B$445,0))</f>
        <v>156795</v>
      </c>
      <c r="E224" s="31">
        <f>INDEX('ONS data MYE 5'!$P$6:$P$445, MATCH($B224,'ONS data MYE 5'!$B$6:$B$445,0))</f>
        <v>3881</v>
      </c>
      <c r="F224" s="31">
        <f t="shared" si="6"/>
        <v>8.2638481313689063</v>
      </c>
      <c r="G224" s="31">
        <f t="shared" si="7"/>
        <v>68.291185938329363</v>
      </c>
      <c r="H224" s="31">
        <f>INDEX('Mapping waste'!$D$5:$M$352,MATCH($B224,'Mapping waste'!$B$5:$B$352,0),MATCH(H$3,'Mapping waste'!$D$4:$M$4,0))*$D224</f>
        <v>0</v>
      </c>
      <c r="I224" s="31">
        <f>INDEX('Mapping waste'!$D$5:$M$352,MATCH($B224,'Mapping waste'!$B$5:$B$352,0),MATCH(I$3,'Mapping waste'!$D$4:$M$4,0))*$D224</f>
        <v>0</v>
      </c>
      <c r="J224" s="31">
        <f>INDEX('Mapping waste'!$D$5:$M$352,MATCH($B224,'Mapping waste'!$B$5:$B$352,0),MATCH(J$3,'Mapping waste'!$D$4:$M$4,0))*$D224</f>
        <v>0</v>
      </c>
      <c r="K224" s="31">
        <f>INDEX('Mapping waste'!$D$5:$M$352,MATCH($B224,'Mapping waste'!$B$5:$B$352,0),MATCH(K$3,'Mapping waste'!$D$4:$M$4,0))*$D224</f>
        <v>0</v>
      </c>
      <c r="L224" s="31">
        <f>INDEX('Mapping waste'!$D$5:$M$352,MATCH($B224,'Mapping waste'!$B$5:$B$352,0),MATCH(L$3,'Mapping waste'!$D$4:$M$4,0))*$D224</f>
        <v>0</v>
      </c>
      <c r="M224" s="31">
        <f>INDEX('Mapping waste'!$D$5:$M$352,MATCH($B224,'Mapping waste'!$B$5:$B$352,0),MATCH(M$3,'Mapping waste'!$D$4:$M$4,0))*$D224</f>
        <v>0</v>
      </c>
      <c r="N224" s="31">
        <f>INDEX('Mapping waste'!$D$5:$M$352,MATCH($B224,'Mapping waste'!$B$5:$B$352,0),MATCH(N$3,'Mapping waste'!$D$4:$M$4,0))*$D224</f>
        <v>156795</v>
      </c>
      <c r="O224" s="31">
        <f>INDEX('Mapping waste'!$D$5:$M$352,MATCH($B224,'Mapping waste'!$B$5:$B$352,0),MATCH(O$3,'Mapping waste'!$D$4:$M$4,0))*$D224</f>
        <v>0</v>
      </c>
      <c r="P224" s="31">
        <f>INDEX('Mapping waste'!$D$5:$M$352,MATCH($B224,'Mapping waste'!$B$5:$B$352,0),MATCH(P$3,'Mapping waste'!$D$4:$M$4,0))*$D224</f>
        <v>0</v>
      </c>
      <c r="Q224" s="31">
        <f>INDEX('Mapping waste'!$D$5:$M$352,MATCH($B224,'Mapping waste'!$B$5:$B$352,0),MATCH(Q$3,'Mapping waste'!$D$4:$M$4,0))*$D224</f>
        <v>0</v>
      </c>
    </row>
    <row r="225" spans="1:17" x14ac:dyDescent="0.45">
      <c r="A225" s="20" t="s">
        <v>443</v>
      </c>
      <c r="B225" s="20" t="s">
        <v>444</v>
      </c>
      <c r="C225" s="20" t="s">
        <v>31</v>
      </c>
      <c r="D225" s="31">
        <f>INDEX('ONS data MYE 5'!$O$6:$O$445, MATCH($B225,'ONS data MYE 5'!$B$6:$B$445,0))</f>
        <v>141820</v>
      </c>
      <c r="E225" s="31">
        <f>INDEX('ONS data MYE 5'!$P$6:$P$445, MATCH($B225,'ONS data MYE 5'!$B$6:$B$445,0))</f>
        <v>4358</v>
      </c>
      <c r="F225" s="31">
        <f t="shared" si="6"/>
        <v>8.3797685155045656</v>
      </c>
      <c r="G225" s="31">
        <f t="shared" si="7"/>
        <v>70.220520373441587</v>
      </c>
      <c r="H225" s="31">
        <f>INDEX('Mapping waste'!$D$5:$M$352,MATCH($B225,'Mapping waste'!$B$5:$B$352,0),MATCH(H$3,'Mapping waste'!$D$4:$M$4,0))*$D225</f>
        <v>0</v>
      </c>
      <c r="I225" s="31">
        <f>INDEX('Mapping waste'!$D$5:$M$352,MATCH($B225,'Mapping waste'!$B$5:$B$352,0),MATCH(I$3,'Mapping waste'!$D$4:$M$4,0))*$D225</f>
        <v>0</v>
      </c>
      <c r="J225" s="31">
        <f>INDEX('Mapping waste'!$D$5:$M$352,MATCH($B225,'Mapping waste'!$B$5:$B$352,0),MATCH(J$3,'Mapping waste'!$D$4:$M$4,0))*$D225</f>
        <v>0</v>
      </c>
      <c r="K225" s="31">
        <f>INDEX('Mapping waste'!$D$5:$M$352,MATCH($B225,'Mapping waste'!$B$5:$B$352,0),MATCH(K$3,'Mapping waste'!$D$4:$M$4,0))*$D225</f>
        <v>0</v>
      </c>
      <c r="L225" s="31">
        <f>INDEX('Mapping waste'!$D$5:$M$352,MATCH($B225,'Mapping waste'!$B$5:$B$352,0),MATCH(L$3,'Mapping waste'!$D$4:$M$4,0))*$D225</f>
        <v>0</v>
      </c>
      <c r="M225" s="31">
        <f>INDEX('Mapping waste'!$D$5:$M$352,MATCH($B225,'Mapping waste'!$B$5:$B$352,0),MATCH(M$3,'Mapping waste'!$D$4:$M$4,0))*$D225</f>
        <v>0</v>
      </c>
      <c r="N225" s="31">
        <f>INDEX('Mapping waste'!$D$5:$M$352,MATCH($B225,'Mapping waste'!$B$5:$B$352,0),MATCH(N$3,'Mapping waste'!$D$4:$M$4,0))*$D225</f>
        <v>141820</v>
      </c>
      <c r="O225" s="31">
        <f>INDEX('Mapping waste'!$D$5:$M$352,MATCH($B225,'Mapping waste'!$B$5:$B$352,0),MATCH(O$3,'Mapping waste'!$D$4:$M$4,0))*$D225</f>
        <v>0</v>
      </c>
      <c r="P225" s="31">
        <f>INDEX('Mapping waste'!$D$5:$M$352,MATCH($B225,'Mapping waste'!$B$5:$B$352,0),MATCH(P$3,'Mapping waste'!$D$4:$M$4,0))*$D225</f>
        <v>0</v>
      </c>
      <c r="Q225" s="31">
        <f>INDEX('Mapping waste'!$D$5:$M$352,MATCH($B225,'Mapping waste'!$B$5:$B$352,0),MATCH(Q$3,'Mapping waste'!$D$4:$M$4,0))*$D225</f>
        <v>0</v>
      </c>
    </row>
    <row r="226" spans="1:17" x14ac:dyDescent="0.45">
      <c r="A226" s="20" t="s">
        <v>445</v>
      </c>
      <c r="B226" s="20" t="s">
        <v>446</v>
      </c>
      <c r="C226" s="20" t="s">
        <v>31</v>
      </c>
      <c r="D226" s="31">
        <f>INDEX('ONS data MYE 5'!$O$6:$O$445, MATCH($B226,'ONS data MYE 5'!$B$6:$B$445,0))</f>
        <v>156658</v>
      </c>
      <c r="E226" s="31">
        <f>INDEX('ONS data MYE 5'!$P$6:$P$445, MATCH($B226,'ONS data MYE 5'!$B$6:$B$445,0))</f>
        <v>875</v>
      </c>
      <c r="F226" s="31">
        <f t="shared" si="6"/>
        <v>6.7742238863576141</v>
      </c>
      <c r="G226" s="31">
        <f t="shared" si="7"/>
        <v>45.890109262498058</v>
      </c>
      <c r="H226" s="31">
        <f>INDEX('Mapping waste'!$D$5:$M$352,MATCH($B226,'Mapping waste'!$B$5:$B$352,0),MATCH(H$3,'Mapping waste'!$D$4:$M$4,0))*$D226</f>
        <v>0</v>
      </c>
      <c r="I226" s="31">
        <f>INDEX('Mapping waste'!$D$5:$M$352,MATCH($B226,'Mapping waste'!$B$5:$B$352,0),MATCH(I$3,'Mapping waste'!$D$4:$M$4,0))*$D226</f>
        <v>0</v>
      </c>
      <c r="J226" s="31">
        <f>INDEX('Mapping waste'!$D$5:$M$352,MATCH($B226,'Mapping waste'!$B$5:$B$352,0),MATCH(J$3,'Mapping waste'!$D$4:$M$4,0))*$D226</f>
        <v>0</v>
      </c>
      <c r="K226" s="31">
        <f>INDEX('Mapping waste'!$D$5:$M$352,MATCH($B226,'Mapping waste'!$B$5:$B$352,0),MATCH(K$3,'Mapping waste'!$D$4:$M$4,0))*$D226</f>
        <v>0</v>
      </c>
      <c r="L226" s="31">
        <f>INDEX('Mapping waste'!$D$5:$M$352,MATCH($B226,'Mapping waste'!$B$5:$B$352,0),MATCH(L$3,'Mapping waste'!$D$4:$M$4,0))*$D226</f>
        <v>0</v>
      </c>
      <c r="M226" s="31">
        <f>INDEX('Mapping waste'!$D$5:$M$352,MATCH($B226,'Mapping waste'!$B$5:$B$352,0),MATCH(M$3,'Mapping waste'!$D$4:$M$4,0))*$D226</f>
        <v>0</v>
      </c>
      <c r="N226" s="31">
        <f>INDEX('Mapping waste'!$D$5:$M$352,MATCH($B226,'Mapping waste'!$B$5:$B$352,0),MATCH(N$3,'Mapping waste'!$D$4:$M$4,0))*$D226</f>
        <v>156658</v>
      </c>
      <c r="O226" s="31">
        <f>INDEX('Mapping waste'!$D$5:$M$352,MATCH($B226,'Mapping waste'!$B$5:$B$352,0),MATCH(O$3,'Mapping waste'!$D$4:$M$4,0))*$D226</f>
        <v>0</v>
      </c>
      <c r="P226" s="31">
        <f>INDEX('Mapping waste'!$D$5:$M$352,MATCH($B226,'Mapping waste'!$B$5:$B$352,0),MATCH(P$3,'Mapping waste'!$D$4:$M$4,0))*$D226</f>
        <v>0</v>
      </c>
      <c r="Q226" s="31">
        <f>INDEX('Mapping waste'!$D$5:$M$352,MATCH($B226,'Mapping waste'!$B$5:$B$352,0),MATCH(Q$3,'Mapping waste'!$D$4:$M$4,0))*$D226</f>
        <v>0</v>
      </c>
    </row>
    <row r="227" spans="1:17" x14ac:dyDescent="0.45">
      <c r="A227" s="20" t="s">
        <v>447</v>
      </c>
      <c r="B227" s="20" t="s">
        <v>448</v>
      </c>
      <c r="C227" s="20" t="s">
        <v>31</v>
      </c>
      <c r="D227" s="31">
        <f>INDEX('ONS data MYE 5'!$O$6:$O$445, MATCH($B227,'ONS data MYE 5'!$B$6:$B$445,0))</f>
        <v>67486</v>
      </c>
      <c r="E227" s="31">
        <f>INDEX('ONS data MYE 5'!$P$6:$P$445, MATCH($B227,'ONS data MYE 5'!$B$6:$B$445,0))</f>
        <v>478</v>
      </c>
      <c r="F227" s="31">
        <f t="shared" si="6"/>
        <v>6.1696107324914564</v>
      </c>
      <c r="G227" s="31">
        <f t="shared" si="7"/>
        <v>38.064096590473767</v>
      </c>
      <c r="H227" s="31">
        <f>INDEX('Mapping waste'!$D$5:$M$352,MATCH($B227,'Mapping waste'!$B$5:$B$352,0),MATCH(H$3,'Mapping waste'!$D$4:$M$4,0))*$D227</f>
        <v>0</v>
      </c>
      <c r="I227" s="31">
        <f>INDEX('Mapping waste'!$D$5:$M$352,MATCH($B227,'Mapping waste'!$B$5:$B$352,0),MATCH(I$3,'Mapping waste'!$D$4:$M$4,0))*$D227</f>
        <v>0</v>
      </c>
      <c r="J227" s="31">
        <f>INDEX('Mapping waste'!$D$5:$M$352,MATCH($B227,'Mapping waste'!$B$5:$B$352,0),MATCH(J$3,'Mapping waste'!$D$4:$M$4,0))*$D227</f>
        <v>0</v>
      </c>
      <c r="K227" s="31">
        <f>INDEX('Mapping waste'!$D$5:$M$352,MATCH($B227,'Mapping waste'!$B$5:$B$352,0),MATCH(K$3,'Mapping waste'!$D$4:$M$4,0))*$D227</f>
        <v>0</v>
      </c>
      <c r="L227" s="31">
        <f>INDEX('Mapping waste'!$D$5:$M$352,MATCH($B227,'Mapping waste'!$B$5:$B$352,0),MATCH(L$3,'Mapping waste'!$D$4:$M$4,0))*$D227</f>
        <v>0</v>
      </c>
      <c r="M227" s="31">
        <f>INDEX('Mapping waste'!$D$5:$M$352,MATCH($B227,'Mapping waste'!$B$5:$B$352,0),MATCH(M$3,'Mapping waste'!$D$4:$M$4,0))*$D227</f>
        <v>0</v>
      </c>
      <c r="N227" s="31">
        <f>INDEX('Mapping waste'!$D$5:$M$352,MATCH($B227,'Mapping waste'!$B$5:$B$352,0),MATCH(N$3,'Mapping waste'!$D$4:$M$4,0))*$D227</f>
        <v>67486</v>
      </c>
      <c r="O227" s="31">
        <f>INDEX('Mapping waste'!$D$5:$M$352,MATCH($B227,'Mapping waste'!$B$5:$B$352,0),MATCH(O$3,'Mapping waste'!$D$4:$M$4,0))*$D227</f>
        <v>0</v>
      </c>
      <c r="P227" s="31">
        <f>INDEX('Mapping waste'!$D$5:$M$352,MATCH($B227,'Mapping waste'!$B$5:$B$352,0),MATCH(P$3,'Mapping waste'!$D$4:$M$4,0))*$D227</f>
        <v>0</v>
      </c>
      <c r="Q227" s="31">
        <f>INDEX('Mapping waste'!$D$5:$M$352,MATCH($B227,'Mapping waste'!$B$5:$B$352,0),MATCH(Q$3,'Mapping waste'!$D$4:$M$4,0))*$D227</f>
        <v>0</v>
      </c>
    </row>
    <row r="228" spans="1:17" x14ac:dyDescent="0.45">
      <c r="A228" s="20" t="s">
        <v>449</v>
      </c>
      <c r="B228" s="20" t="s">
        <v>450</v>
      </c>
      <c r="C228" s="20" t="s">
        <v>31</v>
      </c>
      <c r="D228" s="31">
        <f>INDEX('ONS data MYE 5'!$O$6:$O$445, MATCH($B228,'ONS data MYE 5'!$B$6:$B$445,0))</f>
        <v>172917</v>
      </c>
      <c r="E228" s="31">
        <f>INDEX('ONS data MYE 5'!$P$6:$P$445, MATCH($B228,'ONS data MYE 5'!$B$6:$B$445,0))</f>
        <v>533</v>
      </c>
      <c r="F228" s="31">
        <f t="shared" si="6"/>
        <v>6.2785214241658442</v>
      </c>
      <c r="G228" s="31">
        <f t="shared" si="7"/>
        <v>39.419831273709498</v>
      </c>
      <c r="H228" s="31">
        <f>INDEX('Mapping waste'!$D$5:$M$352,MATCH($B228,'Mapping waste'!$B$5:$B$352,0),MATCH(H$3,'Mapping waste'!$D$4:$M$4,0))*$D228</f>
        <v>0</v>
      </c>
      <c r="I228" s="31">
        <f>INDEX('Mapping waste'!$D$5:$M$352,MATCH($B228,'Mapping waste'!$B$5:$B$352,0),MATCH(I$3,'Mapping waste'!$D$4:$M$4,0))*$D228</f>
        <v>0</v>
      </c>
      <c r="J228" s="31">
        <f>INDEX('Mapping waste'!$D$5:$M$352,MATCH($B228,'Mapping waste'!$B$5:$B$352,0),MATCH(J$3,'Mapping waste'!$D$4:$M$4,0))*$D228</f>
        <v>0</v>
      </c>
      <c r="K228" s="31">
        <f>INDEX('Mapping waste'!$D$5:$M$352,MATCH($B228,'Mapping waste'!$B$5:$B$352,0),MATCH(K$3,'Mapping waste'!$D$4:$M$4,0))*$D228</f>
        <v>0</v>
      </c>
      <c r="L228" s="31">
        <f>INDEX('Mapping waste'!$D$5:$M$352,MATCH($B228,'Mapping waste'!$B$5:$B$352,0),MATCH(L$3,'Mapping waste'!$D$4:$M$4,0))*$D228</f>
        <v>0</v>
      </c>
      <c r="M228" s="31">
        <f>INDEX('Mapping waste'!$D$5:$M$352,MATCH($B228,'Mapping waste'!$B$5:$B$352,0),MATCH(M$3,'Mapping waste'!$D$4:$M$4,0))*$D228</f>
        <v>0</v>
      </c>
      <c r="N228" s="31">
        <f>INDEX('Mapping waste'!$D$5:$M$352,MATCH($B228,'Mapping waste'!$B$5:$B$352,0),MATCH(N$3,'Mapping waste'!$D$4:$M$4,0))*$D228</f>
        <v>172917</v>
      </c>
      <c r="O228" s="31">
        <f>INDEX('Mapping waste'!$D$5:$M$352,MATCH($B228,'Mapping waste'!$B$5:$B$352,0),MATCH(O$3,'Mapping waste'!$D$4:$M$4,0))*$D228</f>
        <v>0</v>
      </c>
      <c r="P228" s="31">
        <f>INDEX('Mapping waste'!$D$5:$M$352,MATCH($B228,'Mapping waste'!$B$5:$B$352,0),MATCH(P$3,'Mapping waste'!$D$4:$M$4,0))*$D228</f>
        <v>0</v>
      </c>
      <c r="Q228" s="31">
        <f>INDEX('Mapping waste'!$D$5:$M$352,MATCH($B228,'Mapping waste'!$B$5:$B$352,0),MATCH(Q$3,'Mapping waste'!$D$4:$M$4,0))*$D228</f>
        <v>0</v>
      </c>
    </row>
    <row r="229" spans="1:17" x14ac:dyDescent="0.45">
      <c r="A229" s="20" t="s">
        <v>453</v>
      </c>
      <c r="B229" s="20" t="s">
        <v>454</v>
      </c>
      <c r="C229" s="20" t="s">
        <v>31</v>
      </c>
      <c r="D229" s="31">
        <f>INDEX('ONS data MYE 5'!$O$6:$O$445, MATCH($B229,'ONS data MYE 5'!$B$6:$B$445,0))</f>
        <v>170691</v>
      </c>
      <c r="E229" s="31">
        <f>INDEX('ONS data MYE 5'!$P$6:$P$445, MATCH($B229,'ONS data MYE 5'!$B$6:$B$445,0))</f>
        <v>269</v>
      </c>
      <c r="F229" s="31">
        <f t="shared" si="6"/>
        <v>5.5947113796018391</v>
      </c>
      <c r="G229" s="31">
        <f t="shared" si="7"/>
        <v>31.300795421046313</v>
      </c>
      <c r="H229" s="31">
        <f>INDEX('Mapping waste'!$D$5:$M$352,MATCH($B229,'Mapping waste'!$B$5:$B$352,0),MATCH(H$3,'Mapping waste'!$D$4:$M$4,0))*$D229</f>
        <v>0</v>
      </c>
      <c r="I229" s="31">
        <f>INDEX('Mapping waste'!$D$5:$M$352,MATCH($B229,'Mapping waste'!$B$5:$B$352,0),MATCH(I$3,'Mapping waste'!$D$4:$M$4,0))*$D229</f>
        <v>0</v>
      </c>
      <c r="J229" s="31">
        <f>INDEX('Mapping waste'!$D$5:$M$352,MATCH($B229,'Mapping waste'!$B$5:$B$352,0),MATCH(J$3,'Mapping waste'!$D$4:$M$4,0))*$D229</f>
        <v>0</v>
      </c>
      <c r="K229" s="31">
        <f>INDEX('Mapping waste'!$D$5:$M$352,MATCH($B229,'Mapping waste'!$B$5:$B$352,0),MATCH(K$3,'Mapping waste'!$D$4:$M$4,0))*$D229</f>
        <v>13655.28</v>
      </c>
      <c r="L229" s="31">
        <f>INDEX('Mapping waste'!$D$5:$M$352,MATCH($B229,'Mapping waste'!$B$5:$B$352,0),MATCH(L$3,'Mapping waste'!$D$4:$M$4,0))*$D229</f>
        <v>0</v>
      </c>
      <c r="M229" s="31">
        <f>INDEX('Mapping waste'!$D$5:$M$352,MATCH($B229,'Mapping waste'!$B$5:$B$352,0),MATCH(M$3,'Mapping waste'!$D$4:$M$4,0))*$D229</f>
        <v>0</v>
      </c>
      <c r="N229" s="31">
        <f>INDEX('Mapping waste'!$D$5:$M$352,MATCH($B229,'Mapping waste'!$B$5:$B$352,0),MATCH(N$3,'Mapping waste'!$D$4:$M$4,0))*$D229</f>
        <v>157035.72</v>
      </c>
      <c r="O229" s="31">
        <f>INDEX('Mapping waste'!$D$5:$M$352,MATCH($B229,'Mapping waste'!$B$5:$B$352,0),MATCH(O$3,'Mapping waste'!$D$4:$M$4,0))*$D229</f>
        <v>0</v>
      </c>
      <c r="P229" s="31">
        <f>INDEX('Mapping waste'!$D$5:$M$352,MATCH($B229,'Mapping waste'!$B$5:$B$352,0),MATCH(P$3,'Mapping waste'!$D$4:$M$4,0))*$D229</f>
        <v>0</v>
      </c>
      <c r="Q229" s="31">
        <f>INDEX('Mapping waste'!$D$5:$M$352,MATCH($B229,'Mapping waste'!$B$5:$B$352,0),MATCH(Q$3,'Mapping waste'!$D$4:$M$4,0))*$D229</f>
        <v>0</v>
      </c>
    </row>
    <row r="230" spans="1:17" x14ac:dyDescent="0.45">
      <c r="A230" s="20" t="s">
        <v>457</v>
      </c>
      <c r="B230" s="20" t="s">
        <v>458</v>
      </c>
      <c r="C230" s="20" t="s">
        <v>31</v>
      </c>
      <c r="D230" s="31">
        <f>INDEX('ONS data MYE 5'!$O$6:$O$445, MATCH($B230,'ONS data MYE 5'!$B$6:$B$445,0))</f>
        <v>98851</v>
      </c>
      <c r="E230" s="31">
        <f>INDEX('ONS data MYE 5'!$P$6:$P$445, MATCH($B230,'ONS data MYE 5'!$B$6:$B$445,0))</f>
        <v>1359</v>
      </c>
      <c r="F230" s="31">
        <f t="shared" si="6"/>
        <v>7.2145044141511434</v>
      </c>
      <c r="G230" s="31">
        <f t="shared" si="7"/>
        <v>52.049073941806334</v>
      </c>
      <c r="H230" s="31">
        <f>INDEX('Mapping waste'!$D$5:$M$352,MATCH($B230,'Mapping waste'!$B$5:$B$352,0),MATCH(H$3,'Mapping waste'!$D$4:$M$4,0))*$D230</f>
        <v>2668.9769999999999</v>
      </c>
      <c r="I230" s="31">
        <f>INDEX('Mapping waste'!$D$5:$M$352,MATCH($B230,'Mapping waste'!$B$5:$B$352,0),MATCH(I$3,'Mapping waste'!$D$4:$M$4,0))*$D230</f>
        <v>0</v>
      </c>
      <c r="J230" s="31">
        <f>INDEX('Mapping waste'!$D$5:$M$352,MATCH($B230,'Mapping waste'!$B$5:$B$352,0),MATCH(J$3,'Mapping waste'!$D$4:$M$4,0))*$D230</f>
        <v>0</v>
      </c>
      <c r="K230" s="31">
        <f>INDEX('Mapping waste'!$D$5:$M$352,MATCH($B230,'Mapping waste'!$B$5:$B$352,0),MATCH(K$3,'Mapping waste'!$D$4:$M$4,0))*$D230</f>
        <v>17101.222999999994</v>
      </c>
      <c r="L230" s="31">
        <f>INDEX('Mapping waste'!$D$5:$M$352,MATCH($B230,'Mapping waste'!$B$5:$B$352,0),MATCH(L$3,'Mapping waste'!$D$4:$M$4,0))*$D230</f>
        <v>0</v>
      </c>
      <c r="M230" s="31">
        <f>INDEX('Mapping waste'!$D$5:$M$352,MATCH($B230,'Mapping waste'!$B$5:$B$352,0),MATCH(M$3,'Mapping waste'!$D$4:$M$4,0))*$D230</f>
        <v>0</v>
      </c>
      <c r="N230" s="31">
        <f>INDEX('Mapping waste'!$D$5:$M$352,MATCH($B230,'Mapping waste'!$B$5:$B$352,0),MATCH(N$3,'Mapping waste'!$D$4:$M$4,0))*$D230</f>
        <v>79080.800000000003</v>
      </c>
      <c r="O230" s="31">
        <f>INDEX('Mapping waste'!$D$5:$M$352,MATCH($B230,'Mapping waste'!$B$5:$B$352,0),MATCH(O$3,'Mapping waste'!$D$4:$M$4,0))*$D230</f>
        <v>0</v>
      </c>
      <c r="P230" s="31">
        <f>INDEX('Mapping waste'!$D$5:$M$352,MATCH($B230,'Mapping waste'!$B$5:$B$352,0),MATCH(P$3,'Mapping waste'!$D$4:$M$4,0))*$D230</f>
        <v>0</v>
      </c>
      <c r="Q230" s="31">
        <f>INDEX('Mapping waste'!$D$5:$M$352,MATCH($B230,'Mapping waste'!$B$5:$B$352,0),MATCH(Q$3,'Mapping waste'!$D$4:$M$4,0))*$D230</f>
        <v>0</v>
      </c>
    </row>
    <row r="231" spans="1:17" x14ac:dyDescent="0.45">
      <c r="A231" s="20" t="s">
        <v>459</v>
      </c>
      <c r="B231" s="20" t="s">
        <v>460</v>
      </c>
      <c r="C231" s="20" t="s">
        <v>31</v>
      </c>
      <c r="D231" s="31">
        <f>INDEX('ONS data MYE 5'!$O$6:$O$445, MATCH($B231,'ONS data MYE 5'!$B$6:$B$445,0))</f>
        <v>116306</v>
      </c>
      <c r="E231" s="31">
        <f>INDEX('ONS data MYE 5'!$P$6:$P$445, MATCH($B231,'ONS data MYE 5'!$B$6:$B$445,0))</f>
        <v>315</v>
      </c>
      <c r="F231" s="31">
        <f t="shared" si="6"/>
        <v>5.7525726388256331</v>
      </c>
      <c r="G231" s="31">
        <f t="shared" si="7"/>
        <v>33.092091964965306</v>
      </c>
      <c r="H231" s="31">
        <f>INDEX('Mapping waste'!$D$5:$M$352,MATCH($B231,'Mapping waste'!$B$5:$B$352,0),MATCH(H$3,'Mapping waste'!$D$4:$M$4,0))*$D231</f>
        <v>0</v>
      </c>
      <c r="I231" s="31">
        <f>INDEX('Mapping waste'!$D$5:$M$352,MATCH($B231,'Mapping waste'!$B$5:$B$352,0),MATCH(I$3,'Mapping waste'!$D$4:$M$4,0))*$D231</f>
        <v>0</v>
      </c>
      <c r="J231" s="31">
        <f>INDEX('Mapping waste'!$D$5:$M$352,MATCH($B231,'Mapping waste'!$B$5:$B$352,0),MATCH(J$3,'Mapping waste'!$D$4:$M$4,0))*$D231</f>
        <v>0</v>
      </c>
      <c r="K231" s="31">
        <f>INDEX('Mapping waste'!$D$5:$M$352,MATCH($B231,'Mapping waste'!$B$5:$B$352,0),MATCH(K$3,'Mapping waste'!$D$4:$M$4,0))*$D231</f>
        <v>12793.66</v>
      </c>
      <c r="L231" s="31">
        <f>INDEX('Mapping waste'!$D$5:$M$352,MATCH($B231,'Mapping waste'!$B$5:$B$352,0),MATCH(L$3,'Mapping waste'!$D$4:$M$4,0))*$D231</f>
        <v>0</v>
      </c>
      <c r="M231" s="31">
        <f>INDEX('Mapping waste'!$D$5:$M$352,MATCH($B231,'Mapping waste'!$B$5:$B$352,0),MATCH(M$3,'Mapping waste'!$D$4:$M$4,0))*$D231</f>
        <v>0</v>
      </c>
      <c r="N231" s="31">
        <f>INDEX('Mapping waste'!$D$5:$M$352,MATCH($B231,'Mapping waste'!$B$5:$B$352,0),MATCH(N$3,'Mapping waste'!$D$4:$M$4,0))*$D231</f>
        <v>103512.34</v>
      </c>
      <c r="O231" s="31">
        <f>INDEX('Mapping waste'!$D$5:$M$352,MATCH($B231,'Mapping waste'!$B$5:$B$352,0),MATCH(O$3,'Mapping waste'!$D$4:$M$4,0))*$D231</f>
        <v>0</v>
      </c>
      <c r="P231" s="31">
        <f>INDEX('Mapping waste'!$D$5:$M$352,MATCH($B231,'Mapping waste'!$B$5:$B$352,0),MATCH(P$3,'Mapping waste'!$D$4:$M$4,0))*$D231</f>
        <v>0</v>
      </c>
      <c r="Q231" s="31">
        <f>INDEX('Mapping waste'!$D$5:$M$352,MATCH($B231,'Mapping waste'!$B$5:$B$352,0),MATCH(Q$3,'Mapping waste'!$D$4:$M$4,0))*$D231</f>
        <v>0</v>
      </c>
    </row>
    <row r="232" spans="1:17" x14ac:dyDescent="0.45">
      <c r="A232" s="20" t="s">
        <v>461</v>
      </c>
      <c r="B232" s="20" t="s">
        <v>462</v>
      </c>
      <c r="C232" s="20" t="s">
        <v>31</v>
      </c>
      <c r="D232" s="31">
        <f>INDEX('ONS data MYE 5'!$O$6:$O$445, MATCH($B232,'ONS data MYE 5'!$B$6:$B$445,0))</f>
        <v>142936</v>
      </c>
      <c r="E232" s="31">
        <f>INDEX('ONS data MYE 5'!$P$6:$P$445, MATCH($B232,'ONS data MYE 5'!$B$6:$B$445,0))</f>
        <v>243</v>
      </c>
      <c r="F232" s="31">
        <f t="shared" si="6"/>
        <v>5.4930614433405482</v>
      </c>
      <c r="G232" s="31">
        <f t="shared" si="7"/>
        <v>30.173724020314548</v>
      </c>
      <c r="H232" s="31">
        <f>INDEX('Mapping waste'!$D$5:$M$352,MATCH($B232,'Mapping waste'!$B$5:$B$352,0),MATCH(H$3,'Mapping waste'!$D$4:$M$4,0))*$D232</f>
        <v>3673.4551999999999</v>
      </c>
      <c r="I232" s="31">
        <f>INDEX('Mapping waste'!$D$5:$M$352,MATCH($B232,'Mapping waste'!$B$5:$B$352,0),MATCH(I$3,'Mapping waste'!$D$4:$M$4,0))*$D232</f>
        <v>0</v>
      </c>
      <c r="J232" s="31">
        <f>INDEX('Mapping waste'!$D$5:$M$352,MATCH($B232,'Mapping waste'!$B$5:$B$352,0),MATCH(J$3,'Mapping waste'!$D$4:$M$4,0))*$D232</f>
        <v>0</v>
      </c>
      <c r="K232" s="31">
        <f>INDEX('Mapping waste'!$D$5:$M$352,MATCH($B232,'Mapping waste'!$B$5:$B$352,0),MATCH(K$3,'Mapping waste'!$D$4:$M$4,0))*$D232</f>
        <v>0</v>
      </c>
      <c r="L232" s="31">
        <f>INDEX('Mapping waste'!$D$5:$M$352,MATCH($B232,'Mapping waste'!$B$5:$B$352,0),MATCH(L$3,'Mapping waste'!$D$4:$M$4,0))*$D232</f>
        <v>4288.08</v>
      </c>
      <c r="M232" s="31">
        <f>INDEX('Mapping waste'!$D$5:$M$352,MATCH($B232,'Mapping waste'!$B$5:$B$352,0),MATCH(M$3,'Mapping waste'!$D$4:$M$4,0))*$D232</f>
        <v>0</v>
      </c>
      <c r="N232" s="31">
        <f>INDEX('Mapping waste'!$D$5:$M$352,MATCH($B232,'Mapping waste'!$B$5:$B$352,0),MATCH(N$3,'Mapping waste'!$D$4:$M$4,0))*$D232</f>
        <v>134974.46479999999</v>
      </c>
      <c r="O232" s="31">
        <f>INDEX('Mapping waste'!$D$5:$M$352,MATCH($B232,'Mapping waste'!$B$5:$B$352,0),MATCH(O$3,'Mapping waste'!$D$4:$M$4,0))*$D232</f>
        <v>0</v>
      </c>
      <c r="P232" s="31">
        <f>INDEX('Mapping waste'!$D$5:$M$352,MATCH($B232,'Mapping waste'!$B$5:$B$352,0),MATCH(P$3,'Mapping waste'!$D$4:$M$4,0))*$D232</f>
        <v>0</v>
      </c>
      <c r="Q232" s="31">
        <f>INDEX('Mapping waste'!$D$5:$M$352,MATCH($B232,'Mapping waste'!$B$5:$B$352,0),MATCH(Q$3,'Mapping waste'!$D$4:$M$4,0))*$D232</f>
        <v>0</v>
      </c>
    </row>
    <row r="233" spans="1:17" x14ac:dyDescent="0.45">
      <c r="A233" s="20" t="s">
        <v>463</v>
      </c>
      <c r="B233" s="20" t="s">
        <v>464</v>
      </c>
      <c r="C233" s="20" t="s">
        <v>31</v>
      </c>
      <c r="D233" s="31">
        <f>INDEX('ONS data MYE 5'!$O$6:$O$445, MATCH($B233,'ONS data MYE 5'!$B$6:$B$445,0))</f>
        <v>151477</v>
      </c>
      <c r="E233" s="31">
        <f>INDEX('ONS data MYE 5'!$P$6:$P$445, MATCH($B233,'ONS data MYE 5'!$B$6:$B$445,0))</f>
        <v>3322</v>
      </c>
      <c r="F233" s="31">
        <f t="shared" si="6"/>
        <v>8.1083222901732395</v>
      </c>
      <c r="G233" s="31">
        <f t="shared" si="7"/>
        <v>65.744890361320202</v>
      </c>
      <c r="H233" s="31">
        <f>INDEX('Mapping waste'!$D$5:$M$352,MATCH($B233,'Mapping waste'!$B$5:$B$352,0),MATCH(H$3,'Mapping waste'!$D$4:$M$4,0))*$D233</f>
        <v>0</v>
      </c>
      <c r="I233" s="31">
        <f>INDEX('Mapping waste'!$D$5:$M$352,MATCH($B233,'Mapping waste'!$B$5:$B$352,0),MATCH(I$3,'Mapping waste'!$D$4:$M$4,0))*$D233</f>
        <v>0</v>
      </c>
      <c r="J233" s="31">
        <f>INDEX('Mapping waste'!$D$5:$M$352,MATCH($B233,'Mapping waste'!$B$5:$B$352,0),MATCH(J$3,'Mapping waste'!$D$4:$M$4,0))*$D233</f>
        <v>0</v>
      </c>
      <c r="K233" s="31">
        <f>INDEX('Mapping waste'!$D$5:$M$352,MATCH($B233,'Mapping waste'!$B$5:$B$352,0),MATCH(K$3,'Mapping waste'!$D$4:$M$4,0))*$D233</f>
        <v>0</v>
      </c>
      <c r="L233" s="31">
        <f>INDEX('Mapping waste'!$D$5:$M$352,MATCH($B233,'Mapping waste'!$B$5:$B$352,0),MATCH(L$3,'Mapping waste'!$D$4:$M$4,0))*$D233</f>
        <v>0</v>
      </c>
      <c r="M233" s="31">
        <f>INDEX('Mapping waste'!$D$5:$M$352,MATCH($B233,'Mapping waste'!$B$5:$B$352,0),MATCH(M$3,'Mapping waste'!$D$4:$M$4,0))*$D233</f>
        <v>0</v>
      </c>
      <c r="N233" s="31">
        <f>INDEX('Mapping waste'!$D$5:$M$352,MATCH($B233,'Mapping waste'!$B$5:$B$352,0),MATCH(N$3,'Mapping waste'!$D$4:$M$4,0))*$D233</f>
        <v>151477</v>
      </c>
      <c r="O233" s="31">
        <f>INDEX('Mapping waste'!$D$5:$M$352,MATCH($B233,'Mapping waste'!$B$5:$B$352,0),MATCH(O$3,'Mapping waste'!$D$4:$M$4,0))*$D233</f>
        <v>0</v>
      </c>
      <c r="P233" s="31">
        <f>INDEX('Mapping waste'!$D$5:$M$352,MATCH($B233,'Mapping waste'!$B$5:$B$352,0),MATCH(P$3,'Mapping waste'!$D$4:$M$4,0))*$D233</f>
        <v>0</v>
      </c>
      <c r="Q233" s="31">
        <f>INDEX('Mapping waste'!$D$5:$M$352,MATCH($B233,'Mapping waste'!$B$5:$B$352,0),MATCH(Q$3,'Mapping waste'!$D$4:$M$4,0))*$D233</f>
        <v>0</v>
      </c>
    </row>
    <row r="234" spans="1:17" x14ac:dyDescent="0.45">
      <c r="A234" s="20" t="s">
        <v>465</v>
      </c>
      <c r="B234" s="20" t="s">
        <v>466</v>
      </c>
      <c r="C234" s="20" t="s">
        <v>31</v>
      </c>
      <c r="D234" s="31">
        <f>INDEX('ONS data MYE 5'!$O$6:$O$445, MATCH($B234,'ONS data MYE 5'!$B$6:$B$445,0))</f>
        <v>135722</v>
      </c>
      <c r="E234" s="31">
        <f>INDEX('ONS data MYE 5'!$P$6:$P$445, MATCH($B234,'ONS data MYE 5'!$B$6:$B$445,0))</f>
        <v>200</v>
      </c>
      <c r="F234" s="31">
        <f t="shared" si="6"/>
        <v>5.2983173665480363</v>
      </c>
      <c r="G234" s="31">
        <f t="shared" si="7"/>
        <v>28.072166916664518</v>
      </c>
      <c r="H234" s="31">
        <f>INDEX('Mapping waste'!$D$5:$M$352,MATCH($B234,'Mapping waste'!$B$5:$B$352,0),MATCH(H$3,'Mapping waste'!$D$4:$M$4,0))*$D234</f>
        <v>0</v>
      </c>
      <c r="I234" s="31">
        <f>INDEX('Mapping waste'!$D$5:$M$352,MATCH($B234,'Mapping waste'!$B$5:$B$352,0),MATCH(I$3,'Mapping waste'!$D$4:$M$4,0))*$D234</f>
        <v>0</v>
      </c>
      <c r="J234" s="31">
        <f>INDEX('Mapping waste'!$D$5:$M$352,MATCH($B234,'Mapping waste'!$B$5:$B$352,0),MATCH(J$3,'Mapping waste'!$D$4:$M$4,0))*$D234</f>
        <v>0</v>
      </c>
      <c r="K234" s="31">
        <f>INDEX('Mapping waste'!$D$5:$M$352,MATCH($B234,'Mapping waste'!$B$5:$B$352,0),MATCH(K$3,'Mapping waste'!$D$4:$M$4,0))*$D234</f>
        <v>0</v>
      </c>
      <c r="L234" s="31">
        <f>INDEX('Mapping waste'!$D$5:$M$352,MATCH($B234,'Mapping waste'!$B$5:$B$352,0),MATCH(L$3,'Mapping waste'!$D$4:$M$4,0))*$D234</f>
        <v>0</v>
      </c>
      <c r="M234" s="31">
        <f>INDEX('Mapping waste'!$D$5:$M$352,MATCH($B234,'Mapping waste'!$B$5:$B$352,0),MATCH(M$3,'Mapping waste'!$D$4:$M$4,0))*$D234</f>
        <v>0</v>
      </c>
      <c r="N234" s="31">
        <f>INDEX('Mapping waste'!$D$5:$M$352,MATCH($B234,'Mapping waste'!$B$5:$B$352,0),MATCH(N$3,'Mapping waste'!$D$4:$M$4,0))*$D234</f>
        <v>135722</v>
      </c>
      <c r="O234" s="31">
        <f>INDEX('Mapping waste'!$D$5:$M$352,MATCH($B234,'Mapping waste'!$B$5:$B$352,0),MATCH(O$3,'Mapping waste'!$D$4:$M$4,0))*$D234</f>
        <v>0</v>
      </c>
      <c r="P234" s="31">
        <f>INDEX('Mapping waste'!$D$5:$M$352,MATCH($B234,'Mapping waste'!$B$5:$B$352,0),MATCH(P$3,'Mapping waste'!$D$4:$M$4,0))*$D234</f>
        <v>0</v>
      </c>
      <c r="Q234" s="31">
        <f>INDEX('Mapping waste'!$D$5:$M$352,MATCH($B234,'Mapping waste'!$B$5:$B$352,0),MATCH(Q$3,'Mapping waste'!$D$4:$M$4,0))*$D234</f>
        <v>0</v>
      </c>
    </row>
    <row r="235" spans="1:17" x14ac:dyDescent="0.45">
      <c r="A235" s="20" t="s">
        <v>467</v>
      </c>
      <c r="B235" s="20" t="s">
        <v>468</v>
      </c>
      <c r="C235" s="20" t="s">
        <v>31</v>
      </c>
      <c r="D235" s="31">
        <f>INDEX('ONS data MYE 5'!$O$6:$O$445, MATCH($B235,'ONS data MYE 5'!$B$6:$B$445,0))</f>
        <v>122710</v>
      </c>
      <c r="E235" s="31">
        <f>INDEX('ONS data MYE 5'!$P$6:$P$445, MATCH($B235,'ONS data MYE 5'!$B$6:$B$445,0))</f>
        <v>212</v>
      </c>
      <c r="F235" s="31">
        <f t="shared" si="6"/>
        <v>5.3565862746720123</v>
      </c>
      <c r="G235" s="31">
        <f t="shared" si="7"/>
        <v>28.693016518004587</v>
      </c>
      <c r="H235" s="31">
        <f>INDEX('Mapping waste'!$D$5:$M$352,MATCH($B235,'Mapping waste'!$B$5:$B$352,0),MATCH(H$3,'Mapping waste'!$D$4:$M$4,0))*$D235</f>
        <v>0</v>
      </c>
      <c r="I235" s="31">
        <f>INDEX('Mapping waste'!$D$5:$M$352,MATCH($B235,'Mapping waste'!$B$5:$B$352,0),MATCH(I$3,'Mapping waste'!$D$4:$M$4,0))*$D235</f>
        <v>0</v>
      </c>
      <c r="J235" s="31">
        <f>INDEX('Mapping waste'!$D$5:$M$352,MATCH($B235,'Mapping waste'!$B$5:$B$352,0),MATCH(J$3,'Mapping waste'!$D$4:$M$4,0))*$D235</f>
        <v>0</v>
      </c>
      <c r="K235" s="31">
        <f>INDEX('Mapping waste'!$D$5:$M$352,MATCH($B235,'Mapping waste'!$B$5:$B$352,0),MATCH(K$3,'Mapping waste'!$D$4:$M$4,0))*$D235</f>
        <v>0</v>
      </c>
      <c r="L235" s="31">
        <f>INDEX('Mapping waste'!$D$5:$M$352,MATCH($B235,'Mapping waste'!$B$5:$B$352,0),MATCH(L$3,'Mapping waste'!$D$4:$M$4,0))*$D235</f>
        <v>0</v>
      </c>
      <c r="M235" s="31">
        <f>INDEX('Mapping waste'!$D$5:$M$352,MATCH($B235,'Mapping waste'!$B$5:$B$352,0),MATCH(M$3,'Mapping waste'!$D$4:$M$4,0))*$D235</f>
        <v>0</v>
      </c>
      <c r="N235" s="31">
        <f>INDEX('Mapping waste'!$D$5:$M$352,MATCH($B235,'Mapping waste'!$B$5:$B$352,0),MATCH(N$3,'Mapping waste'!$D$4:$M$4,0))*$D235</f>
        <v>122710</v>
      </c>
      <c r="O235" s="31">
        <f>INDEX('Mapping waste'!$D$5:$M$352,MATCH($B235,'Mapping waste'!$B$5:$B$352,0),MATCH(O$3,'Mapping waste'!$D$4:$M$4,0))*$D235</f>
        <v>0</v>
      </c>
      <c r="P235" s="31">
        <f>INDEX('Mapping waste'!$D$5:$M$352,MATCH($B235,'Mapping waste'!$B$5:$B$352,0),MATCH(P$3,'Mapping waste'!$D$4:$M$4,0))*$D235</f>
        <v>0</v>
      </c>
      <c r="Q235" s="31">
        <f>INDEX('Mapping waste'!$D$5:$M$352,MATCH($B235,'Mapping waste'!$B$5:$B$352,0),MATCH(Q$3,'Mapping waste'!$D$4:$M$4,0))*$D235</f>
        <v>0</v>
      </c>
    </row>
    <row r="236" spans="1:17" x14ac:dyDescent="0.45">
      <c r="A236" s="20" t="s">
        <v>469</v>
      </c>
      <c r="B236" s="20" t="s">
        <v>470</v>
      </c>
      <c r="C236" s="20" t="s">
        <v>31</v>
      </c>
      <c r="D236" s="31">
        <f>INDEX('ONS data MYE 5'!$O$6:$O$445, MATCH($B236,'ONS data MYE 5'!$B$6:$B$445,0))</f>
        <v>107164</v>
      </c>
      <c r="E236" s="31">
        <f>INDEX('ONS data MYE 5'!$P$6:$P$445, MATCH($B236,'ONS data MYE 5'!$B$6:$B$445,0))</f>
        <v>150</v>
      </c>
      <c r="F236" s="31">
        <f t="shared" si="6"/>
        <v>5.0106352940962555</v>
      </c>
      <c r="G236" s="31">
        <f t="shared" si="7"/>
        <v>25.106466050443068</v>
      </c>
      <c r="H236" s="31">
        <f>INDEX('Mapping waste'!$D$5:$M$352,MATCH($B236,'Mapping waste'!$B$5:$B$352,0),MATCH(H$3,'Mapping waste'!$D$4:$M$4,0))*$D236</f>
        <v>0</v>
      </c>
      <c r="I236" s="31">
        <f>INDEX('Mapping waste'!$D$5:$M$352,MATCH($B236,'Mapping waste'!$B$5:$B$352,0),MATCH(I$3,'Mapping waste'!$D$4:$M$4,0))*$D236</f>
        <v>0</v>
      </c>
      <c r="J236" s="31">
        <f>INDEX('Mapping waste'!$D$5:$M$352,MATCH($B236,'Mapping waste'!$B$5:$B$352,0),MATCH(J$3,'Mapping waste'!$D$4:$M$4,0))*$D236</f>
        <v>0</v>
      </c>
      <c r="K236" s="31">
        <f>INDEX('Mapping waste'!$D$5:$M$352,MATCH($B236,'Mapping waste'!$B$5:$B$352,0),MATCH(K$3,'Mapping waste'!$D$4:$M$4,0))*$D236</f>
        <v>0</v>
      </c>
      <c r="L236" s="31">
        <f>INDEX('Mapping waste'!$D$5:$M$352,MATCH($B236,'Mapping waste'!$B$5:$B$352,0),MATCH(L$3,'Mapping waste'!$D$4:$M$4,0))*$D236</f>
        <v>0</v>
      </c>
      <c r="M236" s="31">
        <f>INDEX('Mapping waste'!$D$5:$M$352,MATCH($B236,'Mapping waste'!$B$5:$B$352,0),MATCH(M$3,'Mapping waste'!$D$4:$M$4,0))*$D236</f>
        <v>0</v>
      </c>
      <c r="N236" s="31">
        <f>INDEX('Mapping waste'!$D$5:$M$352,MATCH($B236,'Mapping waste'!$B$5:$B$352,0),MATCH(N$3,'Mapping waste'!$D$4:$M$4,0))*$D236</f>
        <v>107164</v>
      </c>
      <c r="O236" s="31">
        <f>INDEX('Mapping waste'!$D$5:$M$352,MATCH($B236,'Mapping waste'!$B$5:$B$352,0),MATCH(O$3,'Mapping waste'!$D$4:$M$4,0))*$D236</f>
        <v>0</v>
      </c>
      <c r="P236" s="31">
        <f>INDEX('Mapping waste'!$D$5:$M$352,MATCH($B236,'Mapping waste'!$B$5:$B$352,0),MATCH(P$3,'Mapping waste'!$D$4:$M$4,0))*$D236</f>
        <v>0</v>
      </c>
      <c r="Q236" s="31">
        <f>INDEX('Mapping waste'!$D$5:$M$352,MATCH($B236,'Mapping waste'!$B$5:$B$352,0),MATCH(Q$3,'Mapping waste'!$D$4:$M$4,0))*$D236</f>
        <v>0</v>
      </c>
    </row>
    <row r="237" spans="1:17" x14ac:dyDescent="0.45">
      <c r="A237" s="20" t="s">
        <v>471</v>
      </c>
      <c r="B237" s="20" t="s">
        <v>472</v>
      </c>
      <c r="C237" s="20" t="s">
        <v>31</v>
      </c>
      <c r="D237" s="31">
        <f>INDEX('ONS data MYE 5'!$O$6:$O$445, MATCH($B237,'ONS data MYE 5'!$B$6:$B$445,0))</f>
        <v>132184</v>
      </c>
      <c r="E237" s="31">
        <f>INDEX('ONS data MYE 5'!$P$6:$P$445, MATCH($B237,'ONS data MYE 5'!$B$6:$B$445,0))</f>
        <v>1391</v>
      </c>
      <c r="F237" s="31">
        <f t="shared" si="6"/>
        <v>7.237778191923443</v>
      </c>
      <c r="G237" s="31">
        <f t="shared" si="7"/>
        <v>52.385433155482581</v>
      </c>
      <c r="H237" s="31">
        <f>INDEX('Mapping waste'!$D$5:$M$352,MATCH($B237,'Mapping waste'!$B$5:$B$352,0),MATCH(H$3,'Mapping waste'!$D$4:$M$4,0))*$D237</f>
        <v>0</v>
      </c>
      <c r="I237" s="31">
        <f>INDEX('Mapping waste'!$D$5:$M$352,MATCH($B237,'Mapping waste'!$B$5:$B$352,0),MATCH(I$3,'Mapping waste'!$D$4:$M$4,0))*$D237</f>
        <v>0</v>
      </c>
      <c r="J237" s="31">
        <f>INDEX('Mapping waste'!$D$5:$M$352,MATCH($B237,'Mapping waste'!$B$5:$B$352,0),MATCH(J$3,'Mapping waste'!$D$4:$M$4,0))*$D237</f>
        <v>0</v>
      </c>
      <c r="K237" s="31">
        <f>INDEX('Mapping waste'!$D$5:$M$352,MATCH($B237,'Mapping waste'!$B$5:$B$352,0),MATCH(K$3,'Mapping waste'!$D$4:$M$4,0))*$D237</f>
        <v>0</v>
      </c>
      <c r="L237" s="31">
        <f>INDEX('Mapping waste'!$D$5:$M$352,MATCH($B237,'Mapping waste'!$B$5:$B$352,0),MATCH(L$3,'Mapping waste'!$D$4:$M$4,0))*$D237</f>
        <v>0</v>
      </c>
      <c r="M237" s="31">
        <f>INDEX('Mapping waste'!$D$5:$M$352,MATCH($B237,'Mapping waste'!$B$5:$B$352,0),MATCH(M$3,'Mapping waste'!$D$4:$M$4,0))*$D237</f>
        <v>0</v>
      </c>
      <c r="N237" s="31">
        <f>INDEX('Mapping waste'!$D$5:$M$352,MATCH($B237,'Mapping waste'!$B$5:$B$352,0),MATCH(N$3,'Mapping waste'!$D$4:$M$4,0))*$D237</f>
        <v>132184</v>
      </c>
      <c r="O237" s="31">
        <f>INDEX('Mapping waste'!$D$5:$M$352,MATCH($B237,'Mapping waste'!$B$5:$B$352,0),MATCH(O$3,'Mapping waste'!$D$4:$M$4,0))*$D237</f>
        <v>0</v>
      </c>
      <c r="P237" s="31">
        <f>INDEX('Mapping waste'!$D$5:$M$352,MATCH($B237,'Mapping waste'!$B$5:$B$352,0),MATCH(P$3,'Mapping waste'!$D$4:$M$4,0))*$D237</f>
        <v>0</v>
      </c>
      <c r="Q237" s="31">
        <f>INDEX('Mapping waste'!$D$5:$M$352,MATCH($B237,'Mapping waste'!$B$5:$B$352,0),MATCH(Q$3,'Mapping waste'!$D$4:$M$4,0))*$D237</f>
        <v>0</v>
      </c>
    </row>
    <row r="238" spans="1:17" x14ac:dyDescent="0.45">
      <c r="A238" s="20" t="s">
        <v>473</v>
      </c>
      <c r="B238" s="20" t="s">
        <v>474</v>
      </c>
      <c r="C238" s="20" t="s">
        <v>31</v>
      </c>
      <c r="D238" s="31">
        <f>INDEX('ONS data MYE 5'!$O$6:$O$445, MATCH($B238,'ONS data MYE 5'!$B$6:$B$445,0))</f>
        <v>139338</v>
      </c>
      <c r="E238" s="31">
        <f>INDEX('ONS data MYE 5'!$P$6:$P$445, MATCH($B238,'ONS data MYE 5'!$B$6:$B$445,0))</f>
        <v>514</v>
      </c>
      <c r="F238" s="31">
        <f t="shared" si="6"/>
        <v>6.2422232654551655</v>
      </c>
      <c r="G238" s="31">
        <f t="shared" si="7"/>
        <v>38.965351295789752</v>
      </c>
      <c r="H238" s="31">
        <f>INDEX('Mapping waste'!$D$5:$M$352,MATCH($B238,'Mapping waste'!$B$5:$B$352,0),MATCH(H$3,'Mapping waste'!$D$4:$M$4,0))*$D238</f>
        <v>0</v>
      </c>
      <c r="I238" s="31">
        <f>INDEX('Mapping waste'!$D$5:$M$352,MATCH($B238,'Mapping waste'!$B$5:$B$352,0),MATCH(I$3,'Mapping waste'!$D$4:$M$4,0))*$D238</f>
        <v>0</v>
      </c>
      <c r="J238" s="31">
        <f>INDEX('Mapping waste'!$D$5:$M$352,MATCH($B238,'Mapping waste'!$B$5:$B$352,0),MATCH(J$3,'Mapping waste'!$D$4:$M$4,0))*$D238</f>
        <v>0</v>
      </c>
      <c r="K238" s="31">
        <f>INDEX('Mapping waste'!$D$5:$M$352,MATCH($B238,'Mapping waste'!$B$5:$B$352,0),MATCH(K$3,'Mapping waste'!$D$4:$M$4,0))*$D238</f>
        <v>0</v>
      </c>
      <c r="L238" s="31">
        <f>INDEX('Mapping waste'!$D$5:$M$352,MATCH($B238,'Mapping waste'!$B$5:$B$352,0),MATCH(L$3,'Mapping waste'!$D$4:$M$4,0))*$D238</f>
        <v>0</v>
      </c>
      <c r="M238" s="31">
        <f>INDEX('Mapping waste'!$D$5:$M$352,MATCH($B238,'Mapping waste'!$B$5:$B$352,0),MATCH(M$3,'Mapping waste'!$D$4:$M$4,0))*$D238</f>
        <v>0</v>
      </c>
      <c r="N238" s="31">
        <f>INDEX('Mapping waste'!$D$5:$M$352,MATCH($B238,'Mapping waste'!$B$5:$B$352,0),MATCH(N$3,'Mapping waste'!$D$4:$M$4,0))*$D238</f>
        <v>139338</v>
      </c>
      <c r="O238" s="31">
        <f>INDEX('Mapping waste'!$D$5:$M$352,MATCH($B238,'Mapping waste'!$B$5:$B$352,0),MATCH(O$3,'Mapping waste'!$D$4:$M$4,0))*$D238</f>
        <v>0</v>
      </c>
      <c r="P238" s="31">
        <f>INDEX('Mapping waste'!$D$5:$M$352,MATCH($B238,'Mapping waste'!$B$5:$B$352,0),MATCH(P$3,'Mapping waste'!$D$4:$M$4,0))*$D238</f>
        <v>0</v>
      </c>
      <c r="Q238" s="31">
        <f>INDEX('Mapping waste'!$D$5:$M$352,MATCH($B238,'Mapping waste'!$B$5:$B$352,0),MATCH(Q$3,'Mapping waste'!$D$4:$M$4,0))*$D238</f>
        <v>0</v>
      </c>
    </row>
    <row r="239" spans="1:17" x14ac:dyDescent="0.45">
      <c r="A239" s="20" t="s">
        <v>475</v>
      </c>
      <c r="B239" s="20" t="s">
        <v>476</v>
      </c>
      <c r="C239" s="20" t="s">
        <v>31</v>
      </c>
      <c r="D239" s="31">
        <f>INDEX('ONS data MYE 5'!$O$6:$O$445, MATCH($B239,'ONS data MYE 5'!$B$6:$B$445,0))</f>
        <v>122081</v>
      </c>
      <c r="E239" s="31">
        <f>INDEX('ONS data MYE 5'!$P$6:$P$445, MATCH($B239,'ONS data MYE 5'!$B$6:$B$445,0))</f>
        <v>354</v>
      </c>
      <c r="F239" s="31">
        <f t="shared" si="6"/>
        <v>5.8692969131337742</v>
      </c>
      <c r="G239" s="31">
        <f t="shared" si="7"/>
        <v>34.448646254521648</v>
      </c>
      <c r="H239" s="31">
        <f>INDEX('Mapping waste'!$D$5:$M$352,MATCH($B239,'Mapping waste'!$B$5:$B$352,0),MATCH(H$3,'Mapping waste'!$D$4:$M$4,0))*$D239</f>
        <v>0</v>
      </c>
      <c r="I239" s="31">
        <f>INDEX('Mapping waste'!$D$5:$M$352,MATCH($B239,'Mapping waste'!$B$5:$B$352,0),MATCH(I$3,'Mapping waste'!$D$4:$M$4,0))*$D239</f>
        <v>0</v>
      </c>
      <c r="J239" s="31">
        <f>INDEX('Mapping waste'!$D$5:$M$352,MATCH($B239,'Mapping waste'!$B$5:$B$352,0),MATCH(J$3,'Mapping waste'!$D$4:$M$4,0))*$D239</f>
        <v>0</v>
      </c>
      <c r="K239" s="31">
        <f>INDEX('Mapping waste'!$D$5:$M$352,MATCH($B239,'Mapping waste'!$B$5:$B$352,0),MATCH(K$3,'Mapping waste'!$D$4:$M$4,0))*$D239</f>
        <v>6104.0500000000056</v>
      </c>
      <c r="L239" s="31">
        <f>INDEX('Mapping waste'!$D$5:$M$352,MATCH($B239,'Mapping waste'!$B$5:$B$352,0),MATCH(L$3,'Mapping waste'!$D$4:$M$4,0))*$D239</f>
        <v>0</v>
      </c>
      <c r="M239" s="31">
        <f>INDEX('Mapping waste'!$D$5:$M$352,MATCH($B239,'Mapping waste'!$B$5:$B$352,0),MATCH(M$3,'Mapping waste'!$D$4:$M$4,0))*$D239</f>
        <v>0</v>
      </c>
      <c r="N239" s="31">
        <f>INDEX('Mapping waste'!$D$5:$M$352,MATCH($B239,'Mapping waste'!$B$5:$B$352,0),MATCH(N$3,'Mapping waste'!$D$4:$M$4,0))*$D239</f>
        <v>115976.95</v>
      </c>
      <c r="O239" s="31">
        <f>INDEX('Mapping waste'!$D$5:$M$352,MATCH($B239,'Mapping waste'!$B$5:$B$352,0),MATCH(O$3,'Mapping waste'!$D$4:$M$4,0))*$D239</f>
        <v>0</v>
      </c>
      <c r="P239" s="31">
        <f>INDEX('Mapping waste'!$D$5:$M$352,MATCH($B239,'Mapping waste'!$B$5:$B$352,0),MATCH(P$3,'Mapping waste'!$D$4:$M$4,0))*$D239</f>
        <v>0</v>
      </c>
      <c r="Q239" s="31">
        <f>INDEX('Mapping waste'!$D$5:$M$352,MATCH($B239,'Mapping waste'!$B$5:$B$352,0),MATCH(Q$3,'Mapping waste'!$D$4:$M$4,0))*$D239</f>
        <v>0</v>
      </c>
    </row>
    <row r="240" spans="1:17" x14ac:dyDescent="0.45">
      <c r="A240" s="20" t="s">
        <v>477</v>
      </c>
      <c r="B240" s="20" t="s">
        <v>478</v>
      </c>
      <c r="C240" s="20" t="s">
        <v>31</v>
      </c>
      <c r="D240" s="31">
        <f>INDEX('ONS data MYE 5'!$O$6:$O$445, MATCH($B240,'ONS data MYE 5'!$B$6:$B$445,0))</f>
        <v>99779</v>
      </c>
      <c r="E240" s="31">
        <f>INDEX('ONS data MYE 5'!$P$6:$P$445, MATCH($B240,'ONS data MYE 5'!$B$6:$B$445,0))</f>
        <v>1569</v>
      </c>
      <c r="F240" s="31">
        <f t="shared" si="6"/>
        <v>7.3581937527330323</v>
      </c>
      <c r="G240" s="31">
        <f t="shared" si="7"/>
        <v>54.143015302759423</v>
      </c>
      <c r="H240" s="31">
        <f>INDEX('Mapping waste'!$D$5:$M$352,MATCH($B240,'Mapping waste'!$B$5:$B$352,0),MATCH(H$3,'Mapping waste'!$D$4:$M$4,0))*$D240</f>
        <v>0</v>
      </c>
      <c r="I240" s="31">
        <f>INDEX('Mapping waste'!$D$5:$M$352,MATCH($B240,'Mapping waste'!$B$5:$B$352,0),MATCH(I$3,'Mapping waste'!$D$4:$M$4,0))*$D240</f>
        <v>0</v>
      </c>
      <c r="J240" s="31">
        <f>INDEX('Mapping waste'!$D$5:$M$352,MATCH($B240,'Mapping waste'!$B$5:$B$352,0),MATCH(J$3,'Mapping waste'!$D$4:$M$4,0))*$D240</f>
        <v>0</v>
      </c>
      <c r="K240" s="31">
        <f>INDEX('Mapping waste'!$D$5:$M$352,MATCH($B240,'Mapping waste'!$B$5:$B$352,0),MATCH(K$3,'Mapping waste'!$D$4:$M$4,0))*$D240</f>
        <v>0</v>
      </c>
      <c r="L240" s="31">
        <f>INDEX('Mapping waste'!$D$5:$M$352,MATCH($B240,'Mapping waste'!$B$5:$B$352,0),MATCH(L$3,'Mapping waste'!$D$4:$M$4,0))*$D240</f>
        <v>0</v>
      </c>
      <c r="M240" s="31">
        <f>INDEX('Mapping waste'!$D$5:$M$352,MATCH($B240,'Mapping waste'!$B$5:$B$352,0),MATCH(M$3,'Mapping waste'!$D$4:$M$4,0))*$D240</f>
        <v>0</v>
      </c>
      <c r="N240" s="31">
        <f>INDEX('Mapping waste'!$D$5:$M$352,MATCH($B240,'Mapping waste'!$B$5:$B$352,0),MATCH(N$3,'Mapping waste'!$D$4:$M$4,0))*$D240</f>
        <v>99779</v>
      </c>
      <c r="O240" s="31">
        <f>INDEX('Mapping waste'!$D$5:$M$352,MATCH($B240,'Mapping waste'!$B$5:$B$352,0),MATCH(O$3,'Mapping waste'!$D$4:$M$4,0))*$D240</f>
        <v>0</v>
      </c>
      <c r="P240" s="31">
        <f>INDEX('Mapping waste'!$D$5:$M$352,MATCH($B240,'Mapping waste'!$B$5:$B$352,0),MATCH(P$3,'Mapping waste'!$D$4:$M$4,0))*$D240</f>
        <v>0</v>
      </c>
      <c r="Q240" s="31">
        <f>INDEX('Mapping waste'!$D$5:$M$352,MATCH($B240,'Mapping waste'!$B$5:$B$352,0),MATCH(Q$3,'Mapping waste'!$D$4:$M$4,0))*$D240</f>
        <v>0</v>
      </c>
    </row>
    <row r="241" spans="1:17" x14ac:dyDescent="0.45">
      <c r="A241" s="20" t="s">
        <v>479</v>
      </c>
      <c r="B241" s="20" t="s">
        <v>480</v>
      </c>
      <c r="C241" s="20" t="s">
        <v>31</v>
      </c>
      <c r="D241" s="31">
        <f>INDEX('ONS data MYE 5'!$O$6:$O$445, MATCH($B241,'ONS data MYE 5'!$B$6:$B$445,0))</f>
        <v>108234</v>
      </c>
      <c r="E241" s="31">
        <f>INDEX('ONS data MYE 5'!$P$6:$P$445, MATCH($B241,'ONS data MYE 5'!$B$6:$B$445,0))</f>
        <v>2407</v>
      </c>
      <c r="F241" s="31">
        <f t="shared" si="6"/>
        <v>7.786136437783072</v>
      </c>
      <c r="G241" s="31">
        <f t="shared" si="7"/>
        <v>60.623920627773266</v>
      </c>
      <c r="H241" s="31">
        <f>INDEX('Mapping waste'!$D$5:$M$352,MATCH($B241,'Mapping waste'!$B$5:$B$352,0),MATCH(H$3,'Mapping waste'!$D$4:$M$4,0))*$D241</f>
        <v>0</v>
      </c>
      <c r="I241" s="31">
        <f>INDEX('Mapping waste'!$D$5:$M$352,MATCH($B241,'Mapping waste'!$B$5:$B$352,0),MATCH(I$3,'Mapping waste'!$D$4:$M$4,0))*$D241</f>
        <v>0</v>
      </c>
      <c r="J241" s="31">
        <f>INDEX('Mapping waste'!$D$5:$M$352,MATCH($B241,'Mapping waste'!$B$5:$B$352,0),MATCH(J$3,'Mapping waste'!$D$4:$M$4,0))*$D241</f>
        <v>0</v>
      </c>
      <c r="K241" s="31">
        <f>INDEX('Mapping waste'!$D$5:$M$352,MATCH($B241,'Mapping waste'!$B$5:$B$352,0),MATCH(K$3,'Mapping waste'!$D$4:$M$4,0))*$D241</f>
        <v>0</v>
      </c>
      <c r="L241" s="31">
        <f>INDEX('Mapping waste'!$D$5:$M$352,MATCH($B241,'Mapping waste'!$B$5:$B$352,0),MATCH(L$3,'Mapping waste'!$D$4:$M$4,0))*$D241</f>
        <v>0</v>
      </c>
      <c r="M241" s="31">
        <f>INDEX('Mapping waste'!$D$5:$M$352,MATCH($B241,'Mapping waste'!$B$5:$B$352,0),MATCH(M$3,'Mapping waste'!$D$4:$M$4,0))*$D241</f>
        <v>0</v>
      </c>
      <c r="N241" s="31">
        <f>INDEX('Mapping waste'!$D$5:$M$352,MATCH($B241,'Mapping waste'!$B$5:$B$352,0),MATCH(N$3,'Mapping waste'!$D$4:$M$4,0))*$D241</f>
        <v>108234</v>
      </c>
      <c r="O241" s="31">
        <f>INDEX('Mapping waste'!$D$5:$M$352,MATCH($B241,'Mapping waste'!$B$5:$B$352,0),MATCH(O$3,'Mapping waste'!$D$4:$M$4,0))*$D241</f>
        <v>0</v>
      </c>
      <c r="P241" s="31">
        <f>INDEX('Mapping waste'!$D$5:$M$352,MATCH($B241,'Mapping waste'!$B$5:$B$352,0),MATCH(P$3,'Mapping waste'!$D$4:$M$4,0))*$D241</f>
        <v>0</v>
      </c>
      <c r="Q241" s="31">
        <f>INDEX('Mapping waste'!$D$5:$M$352,MATCH($B241,'Mapping waste'!$B$5:$B$352,0),MATCH(Q$3,'Mapping waste'!$D$4:$M$4,0))*$D241</f>
        <v>0</v>
      </c>
    </row>
    <row r="242" spans="1:17" x14ac:dyDescent="0.45">
      <c r="A242" s="20" t="s">
        <v>3</v>
      </c>
      <c r="B242" s="20" t="s">
        <v>4</v>
      </c>
      <c r="C242" s="20" t="s">
        <v>5</v>
      </c>
      <c r="D242" s="31">
        <f>INDEX('ONS data MYE 5'!$O$6:$O$445, MATCH($B242,'ONS data MYE 5'!$B$6:$B$445,0))</f>
        <v>538249</v>
      </c>
      <c r="E242" s="31">
        <f>INDEX('ONS data MYE 5'!$P$6:$P$445, MATCH($B242,'ONS data MYE 5'!$B$6:$B$445,0))</f>
        <v>152</v>
      </c>
      <c r="F242" s="31">
        <f t="shared" si="6"/>
        <v>5.0238805208462765</v>
      </c>
      <c r="G242" s="31">
        <f t="shared" si="7"/>
        <v>25.239375487738656</v>
      </c>
      <c r="H242" s="31">
        <f>INDEX('Mapping waste'!$D$5:$M$352,MATCH($B242,'Mapping waste'!$B$5:$B$352,0),MATCH(H$3,'Mapping waste'!$D$4:$M$4,0))*$D242</f>
        <v>0</v>
      </c>
      <c r="I242" s="31">
        <f>INDEX('Mapping waste'!$D$5:$M$352,MATCH($B242,'Mapping waste'!$B$5:$B$352,0),MATCH(I$3,'Mapping waste'!$D$4:$M$4,0))*$D242</f>
        <v>0</v>
      </c>
      <c r="J242" s="31">
        <f>INDEX('Mapping waste'!$D$5:$M$352,MATCH($B242,'Mapping waste'!$B$5:$B$352,0),MATCH(J$3,'Mapping waste'!$D$4:$M$4,0))*$D242</f>
        <v>0</v>
      </c>
      <c r="K242" s="31">
        <f>INDEX('Mapping waste'!$D$5:$M$352,MATCH($B242,'Mapping waste'!$B$5:$B$352,0),MATCH(K$3,'Mapping waste'!$D$4:$M$4,0))*$D242</f>
        <v>0</v>
      </c>
      <c r="L242" s="31">
        <f>INDEX('Mapping waste'!$D$5:$M$352,MATCH($B242,'Mapping waste'!$B$5:$B$352,0),MATCH(L$3,'Mapping waste'!$D$4:$M$4,0))*$D242</f>
        <v>0</v>
      </c>
      <c r="M242" s="31">
        <f>INDEX('Mapping waste'!$D$5:$M$352,MATCH($B242,'Mapping waste'!$B$5:$B$352,0),MATCH(M$3,'Mapping waste'!$D$4:$M$4,0))*$D242</f>
        <v>538249</v>
      </c>
      <c r="N242" s="31">
        <f>INDEX('Mapping waste'!$D$5:$M$352,MATCH($B242,'Mapping waste'!$B$5:$B$352,0),MATCH(N$3,'Mapping waste'!$D$4:$M$4,0))*$D242</f>
        <v>0</v>
      </c>
      <c r="O242" s="31">
        <f>INDEX('Mapping waste'!$D$5:$M$352,MATCH($B242,'Mapping waste'!$B$5:$B$352,0),MATCH(O$3,'Mapping waste'!$D$4:$M$4,0))*$D242</f>
        <v>0</v>
      </c>
      <c r="P242" s="31">
        <f>INDEX('Mapping waste'!$D$5:$M$352,MATCH($B242,'Mapping waste'!$B$5:$B$352,0),MATCH(P$3,'Mapping waste'!$D$4:$M$4,0))*$D242</f>
        <v>0</v>
      </c>
      <c r="Q242" s="31">
        <f>INDEX('Mapping waste'!$D$5:$M$352,MATCH($B242,'Mapping waste'!$B$5:$B$352,0),MATCH(Q$3,'Mapping waste'!$D$4:$M$4,0))*$D242</f>
        <v>0</v>
      </c>
    </row>
    <row r="243" spans="1:17" x14ac:dyDescent="0.45">
      <c r="A243" s="20" t="s">
        <v>6</v>
      </c>
      <c r="B243" s="20" t="s">
        <v>7</v>
      </c>
      <c r="C243" s="20" t="s">
        <v>5</v>
      </c>
      <c r="D243" s="31">
        <f>INDEX('ONS data MYE 5'!$O$6:$O$445, MATCH($B243,'ONS data MYE 5'!$B$6:$B$445,0))</f>
        <v>2279</v>
      </c>
      <c r="E243" s="31">
        <f>INDEX('ONS data MYE 5'!$P$6:$P$445, MATCH($B243,'ONS data MYE 5'!$B$6:$B$445,0))</f>
        <v>139</v>
      </c>
      <c r="F243" s="31">
        <f t="shared" si="6"/>
        <v>4.9344739331306915</v>
      </c>
      <c r="G243" s="31">
        <f t="shared" si="7"/>
        <v>24.349032996746278</v>
      </c>
      <c r="H243" s="31">
        <f>INDEX('Mapping waste'!$D$5:$M$352,MATCH($B243,'Mapping waste'!$B$5:$B$352,0),MATCH(H$3,'Mapping waste'!$D$4:$M$4,0))*$D243</f>
        <v>0</v>
      </c>
      <c r="I243" s="31">
        <f>INDEX('Mapping waste'!$D$5:$M$352,MATCH($B243,'Mapping waste'!$B$5:$B$352,0),MATCH(I$3,'Mapping waste'!$D$4:$M$4,0))*$D243</f>
        <v>0</v>
      </c>
      <c r="J243" s="31">
        <f>INDEX('Mapping waste'!$D$5:$M$352,MATCH($B243,'Mapping waste'!$B$5:$B$352,0),MATCH(J$3,'Mapping waste'!$D$4:$M$4,0))*$D243</f>
        <v>0</v>
      </c>
      <c r="K243" s="31">
        <f>INDEX('Mapping waste'!$D$5:$M$352,MATCH($B243,'Mapping waste'!$B$5:$B$352,0),MATCH(K$3,'Mapping waste'!$D$4:$M$4,0))*$D243</f>
        <v>0</v>
      </c>
      <c r="L243" s="31">
        <f>INDEX('Mapping waste'!$D$5:$M$352,MATCH($B243,'Mapping waste'!$B$5:$B$352,0),MATCH(L$3,'Mapping waste'!$D$4:$M$4,0))*$D243</f>
        <v>0</v>
      </c>
      <c r="M243" s="31">
        <f>INDEX('Mapping waste'!$D$5:$M$352,MATCH($B243,'Mapping waste'!$B$5:$B$352,0),MATCH(M$3,'Mapping waste'!$D$4:$M$4,0))*$D243</f>
        <v>2279</v>
      </c>
      <c r="N243" s="31">
        <f>INDEX('Mapping waste'!$D$5:$M$352,MATCH($B243,'Mapping waste'!$B$5:$B$352,0),MATCH(N$3,'Mapping waste'!$D$4:$M$4,0))*$D243</f>
        <v>0</v>
      </c>
      <c r="O243" s="31">
        <f>INDEX('Mapping waste'!$D$5:$M$352,MATCH($B243,'Mapping waste'!$B$5:$B$352,0),MATCH(O$3,'Mapping waste'!$D$4:$M$4,0))*$D243</f>
        <v>0</v>
      </c>
      <c r="P243" s="31">
        <f>INDEX('Mapping waste'!$D$5:$M$352,MATCH($B243,'Mapping waste'!$B$5:$B$352,0),MATCH(P$3,'Mapping waste'!$D$4:$M$4,0))*$D243</f>
        <v>0</v>
      </c>
      <c r="Q243" s="31">
        <f>INDEX('Mapping waste'!$D$5:$M$352,MATCH($B243,'Mapping waste'!$B$5:$B$352,0),MATCH(Q$3,'Mapping waste'!$D$4:$M$4,0))*$D243</f>
        <v>0</v>
      </c>
    </row>
    <row r="244" spans="1:17" x14ac:dyDescent="0.45">
      <c r="A244" s="20" t="s">
        <v>152</v>
      </c>
      <c r="B244" s="20" t="s">
        <v>153</v>
      </c>
      <c r="C244" s="20" t="s">
        <v>5</v>
      </c>
      <c r="D244" s="31">
        <f>INDEX('ONS data MYE 5'!$O$6:$O$445, MATCH($B244,'ONS data MYE 5'!$B$6:$B$445,0))</f>
        <v>186290</v>
      </c>
      <c r="E244" s="31">
        <f>INDEX('ONS data MYE 5'!$P$6:$P$445, MATCH($B244,'ONS data MYE 5'!$B$6:$B$445,0))</f>
        <v>4034</v>
      </c>
      <c r="F244" s="31">
        <f t="shared" si="6"/>
        <v>8.3025137185141578</v>
      </c>
      <c r="G244" s="31">
        <f t="shared" si="7"/>
        <v>68.931734046115793</v>
      </c>
      <c r="H244" s="31">
        <f>INDEX('Mapping waste'!$D$5:$M$352,MATCH($B244,'Mapping waste'!$B$5:$B$352,0),MATCH(H$3,'Mapping waste'!$D$4:$M$4,0))*$D244</f>
        <v>0</v>
      </c>
      <c r="I244" s="31">
        <f>INDEX('Mapping waste'!$D$5:$M$352,MATCH($B244,'Mapping waste'!$B$5:$B$352,0),MATCH(I$3,'Mapping waste'!$D$4:$M$4,0))*$D244</f>
        <v>0</v>
      </c>
      <c r="J244" s="31">
        <f>INDEX('Mapping waste'!$D$5:$M$352,MATCH($B244,'Mapping waste'!$B$5:$B$352,0),MATCH(J$3,'Mapping waste'!$D$4:$M$4,0))*$D244</f>
        <v>0</v>
      </c>
      <c r="K244" s="31">
        <f>INDEX('Mapping waste'!$D$5:$M$352,MATCH($B244,'Mapping waste'!$B$5:$B$352,0),MATCH(K$3,'Mapping waste'!$D$4:$M$4,0))*$D244</f>
        <v>0</v>
      </c>
      <c r="L244" s="31">
        <f>INDEX('Mapping waste'!$D$5:$M$352,MATCH($B244,'Mapping waste'!$B$5:$B$352,0),MATCH(L$3,'Mapping waste'!$D$4:$M$4,0))*$D244</f>
        <v>0</v>
      </c>
      <c r="M244" s="31">
        <f>INDEX('Mapping waste'!$D$5:$M$352,MATCH($B244,'Mapping waste'!$B$5:$B$352,0),MATCH(M$3,'Mapping waste'!$D$4:$M$4,0))*$D244</f>
        <v>0</v>
      </c>
      <c r="N244" s="31">
        <f>INDEX('Mapping waste'!$D$5:$M$352,MATCH($B244,'Mapping waste'!$B$5:$B$352,0),MATCH(N$3,'Mapping waste'!$D$4:$M$4,0))*$D244</f>
        <v>0</v>
      </c>
      <c r="O244" s="31">
        <f>INDEX('Mapping waste'!$D$5:$M$352,MATCH($B244,'Mapping waste'!$B$5:$B$352,0),MATCH(O$3,'Mapping waste'!$D$4:$M$4,0))*$D244</f>
        <v>0</v>
      </c>
      <c r="P244" s="31">
        <f>INDEX('Mapping waste'!$D$5:$M$352,MATCH($B244,'Mapping waste'!$B$5:$B$352,0),MATCH(P$3,'Mapping waste'!$D$4:$M$4,0))*$D244</f>
        <v>186290</v>
      </c>
      <c r="Q244" s="31">
        <f>INDEX('Mapping waste'!$D$5:$M$352,MATCH($B244,'Mapping waste'!$B$5:$B$352,0),MATCH(Q$3,'Mapping waste'!$D$4:$M$4,0))*$D244</f>
        <v>0</v>
      </c>
    </row>
    <row r="245" spans="1:17" x14ac:dyDescent="0.45">
      <c r="A245" s="20" t="s">
        <v>154</v>
      </c>
      <c r="B245" s="20" t="s">
        <v>155</v>
      </c>
      <c r="C245" s="20" t="s">
        <v>5</v>
      </c>
      <c r="D245" s="31">
        <f>INDEX('ONS data MYE 5'!$O$6:$O$445, MATCH($B245,'ONS data MYE 5'!$B$6:$B$445,0))</f>
        <v>148499</v>
      </c>
      <c r="E245" s="31">
        <f>INDEX('ONS data MYE 5'!$P$6:$P$445, MATCH($B245,'ONS data MYE 5'!$B$6:$B$445,0))</f>
        <v>2293</v>
      </c>
      <c r="F245" s="31">
        <f t="shared" si="6"/>
        <v>7.7376162828579043</v>
      </c>
      <c r="G245" s="31">
        <f t="shared" si="7"/>
        <v>59.870705740747773</v>
      </c>
      <c r="H245" s="31">
        <f>INDEX('Mapping waste'!$D$5:$M$352,MATCH($B245,'Mapping waste'!$B$5:$B$352,0),MATCH(H$3,'Mapping waste'!$D$4:$M$4,0))*$D245</f>
        <v>0</v>
      </c>
      <c r="I245" s="31">
        <f>INDEX('Mapping waste'!$D$5:$M$352,MATCH($B245,'Mapping waste'!$B$5:$B$352,0),MATCH(I$3,'Mapping waste'!$D$4:$M$4,0))*$D245</f>
        <v>0</v>
      </c>
      <c r="J245" s="31">
        <f>INDEX('Mapping waste'!$D$5:$M$352,MATCH($B245,'Mapping waste'!$B$5:$B$352,0),MATCH(J$3,'Mapping waste'!$D$4:$M$4,0))*$D245</f>
        <v>0</v>
      </c>
      <c r="K245" s="31">
        <f>INDEX('Mapping waste'!$D$5:$M$352,MATCH($B245,'Mapping waste'!$B$5:$B$352,0),MATCH(K$3,'Mapping waste'!$D$4:$M$4,0))*$D245</f>
        <v>0</v>
      </c>
      <c r="L245" s="31">
        <f>INDEX('Mapping waste'!$D$5:$M$352,MATCH($B245,'Mapping waste'!$B$5:$B$352,0),MATCH(L$3,'Mapping waste'!$D$4:$M$4,0))*$D245</f>
        <v>0</v>
      </c>
      <c r="M245" s="31">
        <f>INDEX('Mapping waste'!$D$5:$M$352,MATCH($B245,'Mapping waste'!$B$5:$B$352,0),MATCH(M$3,'Mapping waste'!$D$4:$M$4,0))*$D245</f>
        <v>0</v>
      </c>
      <c r="N245" s="31">
        <f>INDEX('Mapping waste'!$D$5:$M$352,MATCH($B245,'Mapping waste'!$B$5:$B$352,0),MATCH(N$3,'Mapping waste'!$D$4:$M$4,0))*$D245</f>
        <v>0</v>
      </c>
      <c r="O245" s="31">
        <f>INDEX('Mapping waste'!$D$5:$M$352,MATCH($B245,'Mapping waste'!$B$5:$B$352,0),MATCH(O$3,'Mapping waste'!$D$4:$M$4,0))*$D245</f>
        <v>0</v>
      </c>
      <c r="P245" s="31">
        <f>INDEX('Mapping waste'!$D$5:$M$352,MATCH($B245,'Mapping waste'!$B$5:$B$352,0),MATCH(P$3,'Mapping waste'!$D$4:$M$4,0))*$D245</f>
        <v>148499</v>
      </c>
      <c r="Q245" s="31">
        <f>INDEX('Mapping waste'!$D$5:$M$352,MATCH($B245,'Mapping waste'!$B$5:$B$352,0),MATCH(Q$3,'Mapping waste'!$D$4:$M$4,0))*$D245</f>
        <v>0</v>
      </c>
    </row>
    <row r="246" spans="1:17" x14ac:dyDescent="0.45">
      <c r="A246" s="20" t="s">
        <v>156</v>
      </c>
      <c r="B246" s="20" t="s">
        <v>157</v>
      </c>
      <c r="C246" s="20" t="s">
        <v>5</v>
      </c>
      <c r="D246" s="31">
        <f>INDEX('ONS data MYE 5'!$O$6:$O$445, MATCH($B246,'ONS data MYE 5'!$B$6:$B$445,0))</f>
        <v>47999</v>
      </c>
      <c r="E246" s="31">
        <f>INDEX('ONS data MYE 5'!$P$6:$P$445, MATCH($B246,'ONS data MYE 5'!$B$6:$B$445,0))</f>
        <v>953</v>
      </c>
      <c r="F246" s="31">
        <f t="shared" si="6"/>
        <v>6.8596149036542018</v>
      </c>
      <c r="G246" s="31">
        <f t="shared" si="7"/>
        <v>47.054316626434847</v>
      </c>
      <c r="H246" s="31">
        <f>INDEX('Mapping waste'!$D$5:$M$352,MATCH($B246,'Mapping waste'!$B$5:$B$352,0),MATCH(H$3,'Mapping waste'!$D$4:$M$4,0))*$D246</f>
        <v>0</v>
      </c>
      <c r="I246" s="31">
        <f>INDEX('Mapping waste'!$D$5:$M$352,MATCH($B246,'Mapping waste'!$B$5:$B$352,0),MATCH(I$3,'Mapping waste'!$D$4:$M$4,0))*$D246</f>
        <v>0</v>
      </c>
      <c r="J246" s="31">
        <f>INDEX('Mapping waste'!$D$5:$M$352,MATCH($B246,'Mapping waste'!$B$5:$B$352,0),MATCH(J$3,'Mapping waste'!$D$4:$M$4,0))*$D246</f>
        <v>0</v>
      </c>
      <c r="K246" s="31">
        <f>INDEX('Mapping waste'!$D$5:$M$352,MATCH($B246,'Mapping waste'!$B$5:$B$352,0),MATCH(K$3,'Mapping waste'!$D$4:$M$4,0))*$D246</f>
        <v>0</v>
      </c>
      <c r="L246" s="31">
        <f>INDEX('Mapping waste'!$D$5:$M$352,MATCH($B246,'Mapping waste'!$B$5:$B$352,0),MATCH(L$3,'Mapping waste'!$D$4:$M$4,0))*$D246</f>
        <v>0</v>
      </c>
      <c r="M246" s="31">
        <f>INDEX('Mapping waste'!$D$5:$M$352,MATCH($B246,'Mapping waste'!$B$5:$B$352,0),MATCH(M$3,'Mapping waste'!$D$4:$M$4,0))*$D246</f>
        <v>0</v>
      </c>
      <c r="N246" s="31">
        <f>INDEX('Mapping waste'!$D$5:$M$352,MATCH($B246,'Mapping waste'!$B$5:$B$352,0),MATCH(N$3,'Mapping waste'!$D$4:$M$4,0))*$D246</f>
        <v>0</v>
      </c>
      <c r="O246" s="31">
        <f>INDEX('Mapping waste'!$D$5:$M$352,MATCH($B246,'Mapping waste'!$B$5:$B$352,0),MATCH(O$3,'Mapping waste'!$D$4:$M$4,0))*$D246</f>
        <v>0</v>
      </c>
      <c r="P246" s="31">
        <f>INDEX('Mapping waste'!$D$5:$M$352,MATCH($B246,'Mapping waste'!$B$5:$B$352,0),MATCH(P$3,'Mapping waste'!$D$4:$M$4,0))*$D246</f>
        <v>47999</v>
      </c>
      <c r="Q246" s="31">
        <f>INDEX('Mapping waste'!$D$5:$M$352,MATCH($B246,'Mapping waste'!$B$5:$B$352,0),MATCH(Q$3,'Mapping waste'!$D$4:$M$4,0))*$D246</f>
        <v>0</v>
      </c>
    </row>
    <row r="247" spans="1:17" x14ac:dyDescent="0.45">
      <c r="A247" s="20" t="s">
        <v>158</v>
      </c>
      <c r="B247" s="20" t="s">
        <v>159</v>
      </c>
      <c r="C247" s="20" t="s">
        <v>5</v>
      </c>
      <c r="D247" s="31">
        <f>INDEX('ONS data MYE 5'!$O$6:$O$445, MATCH($B247,'ONS data MYE 5'!$B$6:$B$445,0))</f>
        <v>87729</v>
      </c>
      <c r="E247" s="31">
        <f>INDEX('ONS data MYE 5'!$P$6:$P$445, MATCH($B247,'ONS data MYE 5'!$B$6:$B$445,0))</f>
        <v>248</v>
      </c>
      <c r="F247" s="31">
        <f t="shared" si="6"/>
        <v>5.5134287461649825</v>
      </c>
      <c r="G247" s="31">
        <f t="shared" si="7"/>
        <v>30.397896539038371</v>
      </c>
      <c r="H247" s="31">
        <f>INDEX('Mapping waste'!$D$5:$M$352,MATCH($B247,'Mapping waste'!$B$5:$B$352,0),MATCH(H$3,'Mapping waste'!$D$4:$M$4,0))*$D247</f>
        <v>0</v>
      </c>
      <c r="I247" s="31">
        <f>INDEX('Mapping waste'!$D$5:$M$352,MATCH($B247,'Mapping waste'!$B$5:$B$352,0),MATCH(I$3,'Mapping waste'!$D$4:$M$4,0))*$D247</f>
        <v>0</v>
      </c>
      <c r="J247" s="31">
        <f>INDEX('Mapping waste'!$D$5:$M$352,MATCH($B247,'Mapping waste'!$B$5:$B$352,0),MATCH(J$3,'Mapping waste'!$D$4:$M$4,0))*$D247</f>
        <v>0</v>
      </c>
      <c r="K247" s="31">
        <f>INDEX('Mapping waste'!$D$5:$M$352,MATCH($B247,'Mapping waste'!$B$5:$B$352,0),MATCH(K$3,'Mapping waste'!$D$4:$M$4,0))*$D247</f>
        <v>87729</v>
      </c>
      <c r="L247" s="31">
        <f>INDEX('Mapping waste'!$D$5:$M$352,MATCH($B247,'Mapping waste'!$B$5:$B$352,0),MATCH(L$3,'Mapping waste'!$D$4:$M$4,0))*$D247</f>
        <v>0</v>
      </c>
      <c r="M247" s="31">
        <f>INDEX('Mapping waste'!$D$5:$M$352,MATCH($B247,'Mapping waste'!$B$5:$B$352,0),MATCH(M$3,'Mapping waste'!$D$4:$M$4,0))*$D247</f>
        <v>0</v>
      </c>
      <c r="N247" s="31">
        <f>INDEX('Mapping waste'!$D$5:$M$352,MATCH($B247,'Mapping waste'!$B$5:$B$352,0),MATCH(N$3,'Mapping waste'!$D$4:$M$4,0))*$D247</f>
        <v>0</v>
      </c>
      <c r="O247" s="31">
        <f>INDEX('Mapping waste'!$D$5:$M$352,MATCH($B247,'Mapping waste'!$B$5:$B$352,0),MATCH(O$3,'Mapping waste'!$D$4:$M$4,0))*$D247</f>
        <v>0</v>
      </c>
      <c r="P247" s="31">
        <f>INDEX('Mapping waste'!$D$5:$M$352,MATCH($B247,'Mapping waste'!$B$5:$B$352,0),MATCH(P$3,'Mapping waste'!$D$4:$M$4,0))*$D247</f>
        <v>0</v>
      </c>
      <c r="Q247" s="31">
        <f>INDEX('Mapping waste'!$D$5:$M$352,MATCH($B247,'Mapping waste'!$B$5:$B$352,0),MATCH(Q$3,'Mapping waste'!$D$4:$M$4,0))*$D247</f>
        <v>0</v>
      </c>
    </row>
    <row r="248" spans="1:17" x14ac:dyDescent="0.45">
      <c r="A248" s="20" t="s">
        <v>162</v>
      </c>
      <c r="B248" s="20" t="s">
        <v>163</v>
      </c>
      <c r="C248" s="20" t="s">
        <v>5</v>
      </c>
      <c r="D248" s="31">
        <f>INDEX('ONS data MYE 5'!$O$6:$O$445, MATCH($B248,'ONS data MYE 5'!$B$6:$B$445,0))</f>
        <v>177196</v>
      </c>
      <c r="E248" s="31">
        <f>INDEX('ONS data MYE 5'!$P$6:$P$445, MATCH($B248,'ONS data MYE 5'!$B$6:$B$445,0))</f>
        <v>512</v>
      </c>
      <c r="F248" s="31">
        <f t="shared" si="6"/>
        <v>6.2383246250395077</v>
      </c>
      <c r="G248" s="31">
        <f t="shared" si="7"/>
        <v>38.916694127374313</v>
      </c>
      <c r="H248" s="31">
        <f>INDEX('Mapping waste'!$D$5:$M$352,MATCH($B248,'Mapping waste'!$B$5:$B$352,0),MATCH(H$3,'Mapping waste'!$D$4:$M$4,0))*$D248</f>
        <v>0</v>
      </c>
      <c r="I248" s="31">
        <f>INDEX('Mapping waste'!$D$5:$M$352,MATCH($B248,'Mapping waste'!$B$5:$B$352,0),MATCH(I$3,'Mapping waste'!$D$4:$M$4,0))*$D248</f>
        <v>0</v>
      </c>
      <c r="J248" s="31">
        <f>INDEX('Mapping waste'!$D$5:$M$352,MATCH($B248,'Mapping waste'!$B$5:$B$352,0),MATCH(J$3,'Mapping waste'!$D$4:$M$4,0))*$D248</f>
        <v>0</v>
      </c>
      <c r="K248" s="31">
        <f>INDEX('Mapping waste'!$D$5:$M$352,MATCH($B248,'Mapping waste'!$B$5:$B$352,0),MATCH(K$3,'Mapping waste'!$D$4:$M$4,0))*$D248</f>
        <v>0</v>
      </c>
      <c r="L248" s="31">
        <f>INDEX('Mapping waste'!$D$5:$M$352,MATCH($B248,'Mapping waste'!$B$5:$B$352,0),MATCH(L$3,'Mapping waste'!$D$4:$M$4,0))*$D248</f>
        <v>0</v>
      </c>
      <c r="M248" s="31">
        <f>INDEX('Mapping waste'!$D$5:$M$352,MATCH($B248,'Mapping waste'!$B$5:$B$352,0),MATCH(M$3,'Mapping waste'!$D$4:$M$4,0))*$D248</f>
        <v>0</v>
      </c>
      <c r="N248" s="31">
        <f>INDEX('Mapping waste'!$D$5:$M$352,MATCH($B248,'Mapping waste'!$B$5:$B$352,0),MATCH(N$3,'Mapping waste'!$D$4:$M$4,0))*$D248</f>
        <v>0</v>
      </c>
      <c r="O248" s="31">
        <f>INDEX('Mapping waste'!$D$5:$M$352,MATCH($B248,'Mapping waste'!$B$5:$B$352,0),MATCH(O$3,'Mapping waste'!$D$4:$M$4,0))*$D248</f>
        <v>0</v>
      </c>
      <c r="P248" s="31">
        <f>INDEX('Mapping waste'!$D$5:$M$352,MATCH($B248,'Mapping waste'!$B$5:$B$352,0),MATCH(P$3,'Mapping waste'!$D$4:$M$4,0))*$D248</f>
        <v>177196</v>
      </c>
      <c r="Q248" s="31">
        <f>INDEX('Mapping waste'!$D$5:$M$352,MATCH($B248,'Mapping waste'!$B$5:$B$352,0),MATCH(Q$3,'Mapping waste'!$D$4:$M$4,0))*$D248</f>
        <v>0</v>
      </c>
    </row>
    <row r="249" spans="1:17" x14ac:dyDescent="0.45">
      <c r="A249" s="20" t="s">
        <v>164</v>
      </c>
      <c r="B249" s="20" t="s">
        <v>165</v>
      </c>
      <c r="C249" s="20" t="s">
        <v>5</v>
      </c>
      <c r="D249" s="31">
        <f>INDEX('ONS data MYE 5'!$O$6:$O$445, MATCH($B249,'ONS data MYE 5'!$B$6:$B$445,0))</f>
        <v>433043</v>
      </c>
      <c r="E249" s="31">
        <f>INDEX('ONS data MYE 5'!$P$6:$P$445, MATCH($B249,'ONS data MYE 5'!$B$6:$B$445,0))</f>
        <v>3948</v>
      </c>
      <c r="F249" s="31">
        <f t="shared" si="6"/>
        <v>8.2809644005533727</v>
      </c>
      <c r="G249" s="31">
        <f t="shared" si="7"/>
        <v>68.574371403232277</v>
      </c>
      <c r="H249" s="31">
        <f>INDEX('Mapping waste'!$D$5:$M$352,MATCH($B249,'Mapping waste'!$B$5:$B$352,0),MATCH(H$3,'Mapping waste'!$D$4:$M$4,0))*$D249</f>
        <v>0</v>
      </c>
      <c r="I249" s="31">
        <f>INDEX('Mapping waste'!$D$5:$M$352,MATCH($B249,'Mapping waste'!$B$5:$B$352,0),MATCH(I$3,'Mapping waste'!$D$4:$M$4,0))*$D249</f>
        <v>0</v>
      </c>
      <c r="J249" s="31">
        <f>INDEX('Mapping waste'!$D$5:$M$352,MATCH($B249,'Mapping waste'!$B$5:$B$352,0),MATCH(J$3,'Mapping waste'!$D$4:$M$4,0))*$D249</f>
        <v>0</v>
      </c>
      <c r="K249" s="31">
        <f>INDEX('Mapping waste'!$D$5:$M$352,MATCH($B249,'Mapping waste'!$B$5:$B$352,0),MATCH(K$3,'Mapping waste'!$D$4:$M$4,0))*$D249</f>
        <v>0</v>
      </c>
      <c r="L249" s="31">
        <f>INDEX('Mapping waste'!$D$5:$M$352,MATCH($B249,'Mapping waste'!$B$5:$B$352,0),MATCH(L$3,'Mapping waste'!$D$4:$M$4,0))*$D249</f>
        <v>0</v>
      </c>
      <c r="M249" s="31">
        <f>INDEX('Mapping waste'!$D$5:$M$352,MATCH($B249,'Mapping waste'!$B$5:$B$352,0),MATCH(M$3,'Mapping waste'!$D$4:$M$4,0))*$D249</f>
        <v>0</v>
      </c>
      <c r="N249" s="31">
        <f>INDEX('Mapping waste'!$D$5:$M$352,MATCH($B249,'Mapping waste'!$B$5:$B$352,0),MATCH(N$3,'Mapping waste'!$D$4:$M$4,0))*$D249</f>
        <v>0</v>
      </c>
      <c r="O249" s="31">
        <f>INDEX('Mapping waste'!$D$5:$M$352,MATCH($B249,'Mapping waste'!$B$5:$B$352,0),MATCH(O$3,'Mapping waste'!$D$4:$M$4,0))*$D249</f>
        <v>0</v>
      </c>
      <c r="P249" s="31">
        <f>INDEX('Mapping waste'!$D$5:$M$352,MATCH($B249,'Mapping waste'!$B$5:$B$352,0),MATCH(P$3,'Mapping waste'!$D$4:$M$4,0))*$D249</f>
        <v>433043</v>
      </c>
      <c r="Q249" s="31">
        <f>INDEX('Mapping waste'!$D$5:$M$352,MATCH($B249,'Mapping waste'!$B$5:$B$352,0),MATCH(Q$3,'Mapping waste'!$D$4:$M$4,0))*$D249</f>
        <v>0</v>
      </c>
    </row>
    <row r="250" spans="1:17" x14ac:dyDescent="0.45">
      <c r="A250" s="20" t="s">
        <v>166</v>
      </c>
      <c r="B250" s="20" t="s">
        <v>167</v>
      </c>
      <c r="C250" s="20" t="s">
        <v>5</v>
      </c>
      <c r="D250" s="31">
        <f>INDEX('ONS data MYE 5'!$O$6:$O$445, MATCH($B250,'ONS data MYE 5'!$B$6:$B$445,0))</f>
        <v>204454</v>
      </c>
      <c r="E250" s="31">
        <f>INDEX('ONS data MYE 5'!$P$6:$P$445, MATCH($B250,'ONS data MYE 5'!$B$6:$B$445,0))</f>
        <v>547</v>
      </c>
      <c r="F250" s="31">
        <f t="shared" si="6"/>
        <v>6.3044488024219811</v>
      </c>
      <c r="G250" s="31">
        <f t="shared" si="7"/>
        <v>39.746074702359955</v>
      </c>
      <c r="H250" s="31">
        <f>INDEX('Mapping waste'!$D$5:$M$352,MATCH($B250,'Mapping waste'!$B$5:$B$352,0),MATCH(H$3,'Mapping waste'!$D$4:$M$4,0))*$D250</f>
        <v>0</v>
      </c>
      <c r="I250" s="31">
        <f>INDEX('Mapping waste'!$D$5:$M$352,MATCH($B250,'Mapping waste'!$B$5:$B$352,0),MATCH(I$3,'Mapping waste'!$D$4:$M$4,0))*$D250</f>
        <v>0</v>
      </c>
      <c r="J250" s="31">
        <f>INDEX('Mapping waste'!$D$5:$M$352,MATCH($B250,'Mapping waste'!$B$5:$B$352,0),MATCH(J$3,'Mapping waste'!$D$4:$M$4,0))*$D250</f>
        <v>0</v>
      </c>
      <c r="K250" s="31">
        <f>INDEX('Mapping waste'!$D$5:$M$352,MATCH($B250,'Mapping waste'!$B$5:$B$352,0),MATCH(K$3,'Mapping waste'!$D$4:$M$4,0))*$D250</f>
        <v>0</v>
      </c>
      <c r="L250" s="31">
        <f>INDEX('Mapping waste'!$D$5:$M$352,MATCH($B250,'Mapping waste'!$B$5:$B$352,0),MATCH(L$3,'Mapping waste'!$D$4:$M$4,0))*$D250</f>
        <v>0</v>
      </c>
      <c r="M250" s="31">
        <f>INDEX('Mapping waste'!$D$5:$M$352,MATCH($B250,'Mapping waste'!$B$5:$B$352,0),MATCH(M$3,'Mapping waste'!$D$4:$M$4,0))*$D250</f>
        <v>0</v>
      </c>
      <c r="N250" s="31">
        <f>INDEX('Mapping waste'!$D$5:$M$352,MATCH($B250,'Mapping waste'!$B$5:$B$352,0),MATCH(N$3,'Mapping waste'!$D$4:$M$4,0))*$D250</f>
        <v>0</v>
      </c>
      <c r="O250" s="31">
        <f>INDEX('Mapping waste'!$D$5:$M$352,MATCH($B250,'Mapping waste'!$B$5:$B$352,0),MATCH(O$3,'Mapping waste'!$D$4:$M$4,0))*$D250</f>
        <v>0</v>
      </c>
      <c r="P250" s="31">
        <f>INDEX('Mapping waste'!$D$5:$M$352,MATCH($B250,'Mapping waste'!$B$5:$B$352,0),MATCH(P$3,'Mapping waste'!$D$4:$M$4,0))*$D250</f>
        <v>204454</v>
      </c>
      <c r="Q250" s="31">
        <f>INDEX('Mapping waste'!$D$5:$M$352,MATCH($B250,'Mapping waste'!$B$5:$B$352,0),MATCH(Q$3,'Mapping waste'!$D$4:$M$4,0))*$D250</f>
        <v>0</v>
      </c>
    </row>
    <row r="251" spans="1:17" x14ac:dyDescent="0.45">
      <c r="A251" s="20" t="s">
        <v>168</v>
      </c>
      <c r="B251" s="20" t="s">
        <v>169</v>
      </c>
      <c r="C251" s="20" t="s">
        <v>5</v>
      </c>
      <c r="D251" s="31">
        <f>INDEX('ONS data MYE 5'!$O$6:$O$445, MATCH($B251,'ONS data MYE 5'!$B$6:$B$445,0))</f>
        <v>266193</v>
      </c>
      <c r="E251" s="31">
        <f>INDEX('ONS data MYE 5'!$P$6:$P$445, MATCH($B251,'ONS data MYE 5'!$B$6:$B$445,0))</f>
        <v>536</v>
      </c>
      <c r="F251" s="31">
        <f t="shared" si="6"/>
        <v>6.2841341610708019</v>
      </c>
      <c r="G251" s="31">
        <f t="shared" si="7"/>
        <v>39.490342154337029</v>
      </c>
      <c r="H251" s="31">
        <f>INDEX('Mapping waste'!$D$5:$M$352,MATCH($B251,'Mapping waste'!$B$5:$B$352,0),MATCH(H$3,'Mapping waste'!$D$4:$M$4,0))*$D251</f>
        <v>0</v>
      </c>
      <c r="I251" s="31">
        <f>INDEX('Mapping waste'!$D$5:$M$352,MATCH($B251,'Mapping waste'!$B$5:$B$352,0),MATCH(I$3,'Mapping waste'!$D$4:$M$4,0))*$D251</f>
        <v>0</v>
      </c>
      <c r="J251" s="31">
        <f>INDEX('Mapping waste'!$D$5:$M$352,MATCH($B251,'Mapping waste'!$B$5:$B$352,0),MATCH(J$3,'Mapping waste'!$D$4:$M$4,0))*$D251</f>
        <v>0</v>
      </c>
      <c r="K251" s="31">
        <f>INDEX('Mapping waste'!$D$5:$M$352,MATCH($B251,'Mapping waste'!$B$5:$B$352,0),MATCH(K$3,'Mapping waste'!$D$4:$M$4,0))*$D251</f>
        <v>0</v>
      </c>
      <c r="L251" s="31">
        <f>INDEX('Mapping waste'!$D$5:$M$352,MATCH($B251,'Mapping waste'!$B$5:$B$352,0),MATCH(L$3,'Mapping waste'!$D$4:$M$4,0))*$D251</f>
        <v>0</v>
      </c>
      <c r="M251" s="31">
        <f>INDEX('Mapping waste'!$D$5:$M$352,MATCH($B251,'Mapping waste'!$B$5:$B$352,0),MATCH(M$3,'Mapping waste'!$D$4:$M$4,0))*$D251</f>
        <v>0</v>
      </c>
      <c r="N251" s="31">
        <f>INDEX('Mapping waste'!$D$5:$M$352,MATCH($B251,'Mapping waste'!$B$5:$B$352,0),MATCH(N$3,'Mapping waste'!$D$4:$M$4,0))*$D251</f>
        <v>0</v>
      </c>
      <c r="O251" s="31">
        <f>INDEX('Mapping waste'!$D$5:$M$352,MATCH($B251,'Mapping waste'!$B$5:$B$352,0),MATCH(O$3,'Mapping waste'!$D$4:$M$4,0))*$D251</f>
        <v>0</v>
      </c>
      <c r="P251" s="31">
        <f>INDEX('Mapping waste'!$D$5:$M$352,MATCH($B251,'Mapping waste'!$B$5:$B$352,0),MATCH(P$3,'Mapping waste'!$D$4:$M$4,0))*$D251</f>
        <v>266193</v>
      </c>
      <c r="Q251" s="31">
        <f>INDEX('Mapping waste'!$D$5:$M$352,MATCH($B251,'Mapping waste'!$B$5:$B$352,0),MATCH(Q$3,'Mapping waste'!$D$4:$M$4,0))*$D251</f>
        <v>0</v>
      </c>
    </row>
    <row r="252" spans="1:17" x14ac:dyDescent="0.45">
      <c r="A252" s="20" t="s">
        <v>170</v>
      </c>
      <c r="B252" s="20" t="s">
        <v>171</v>
      </c>
      <c r="C252" s="20" t="s">
        <v>5</v>
      </c>
      <c r="D252" s="31">
        <f>INDEX('ONS data MYE 5'!$O$6:$O$445, MATCH($B252,'ONS data MYE 5'!$B$6:$B$445,0))</f>
        <v>110050</v>
      </c>
      <c r="E252" s="31">
        <f>INDEX('ONS data MYE 5'!$P$6:$P$445, MATCH($B252,'ONS data MYE 5'!$B$6:$B$445,0))</f>
        <v>149</v>
      </c>
      <c r="F252" s="31">
        <f t="shared" si="6"/>
        <v>5.0039463059454592</v>
      </c>
      <c r="G252" s="31">
        <f t="shared" si="7"/>
        <v>25.039478632785208</v>
      </c>
      <c r="H252" s="31">
        <f>INDEX('Mapping waste'!$D$5:$M$352,MATCH($B252,'Mapping waste'!$B$5:$B$352,0),MATCH(H$3,'Mapping waste'!$D$4:$M$4,0))*$D252</f>
        <v>0</v>
      </c>
      <c r="I252" s="31">
        <f>INDEX('Mapping waste'!$D$5:$M$352,MATCH($B252,'Mapping waste'!$B$5:$B$352,0),MATCH(I$3,'Mapping waste'!$D$4:$M$4,0))*$D252</f>
        <v>0</v>
      </c>
      <c r="J252" s="31">
        <f>INDEX('Mapping waste'!$D$5:$M$352,MATCH($B252,'Mapping waste'!$B$5:$B$352,0),MATCH(J$3,'Mapping waste'!$D$4:$M$4,0))*$D252</f>
        <v>0</v>
      </c>
      <c r="K252" s="31">
        <f>INDEX('Mapping waste'!$D$5:$M$352,MATCH($B252,'Mapping waste'!$B$5:$B$352,0),MATCH(K$3,'Mapping waste'!$D$4:$M$4,0))*$D252</f>
        <v>0</v>
      </c>
      <c r="L252" s="31">
        <f>INDEX('Mapping waste'!$D$5:$M$352,MATCH($B252,'Mapping waste'!$B$5:$B$352,0),MATCH(L$3,'Mapping waste'!$D$4:$M$4,0))*$D252</f>
        <v>0</v>
      </c>
      <c r="M252" s="31">
        <f>INDEX('Mapping waste'!$D$5:$M$352,MATCH($B252,'Mapping waste'!$B$5:$B$352,0),MATCH(M$3,'Mapping waste'!$D$4:$M$4,0))*$D252</f>
        <v>0</v>
      </c>
      <c r="N252" s="31">
        <f>INDEX('Mapping waste'!$D$5:$M$352,MATCH($B252,'Mapping waste'!$B$5:$B$352,0),MATCH(N$3,'Mapping waste'!$D$4:$M$4,0))*$D252</f>
        <v>0</v>
      </c>
      <c r="O252" s="31">
        <f>INDEX('Mapping waste'!$D$5:$M$352,MATCH($B252,'Mapping waste'!$B$5:$B$352,0),MATCH(O$3,'Mapping waste'!$D$4:$M$4,0))*$D252</f>
        <v>0</v>
      </c>
      <c r="P252" s="31">
        <f>INDEX('Mapping waste'!$D$5:$M$352,MATCH($B252,'Mapping waste'!$B$5:$B$352,0),MATCH(P$3,'Mapping waste'!$D$4:$M$4,0))*$D252</f>
        <v>110050</v>
      </c>
      <c r="Q252" s="31">
        <f>INDEX('Mapping waste'!$D$5:$M$352,MATCH($B252,'Mapping waste'!$B$5:$B$352,0),MATCH(Q$3,'Mapping waste'!$D$4:$M$4,0))*$D252</f>
        <v>0</v>
      </c>
    </row>
    <row r="253" spans="1:17" x14ac:dyDescent="0.45">
      <c r="A253" s="20" t="s">
        <v>255</v>
      </c>
      <c r="B253" s="20" t="s">
        <v>256</v>
      </c>
      <c r="C253" s="20" t="s">
        <v>5</v>
      </c>
      <c r="D253" s="31">
        <f>INDEX('ONS data MYE 5'!$O$6:$O$445, MATCH($B253,'ONS data MYE 5'!$B$6:$B$445,0))</f>
        <v>116058</v>
      </c>
      <c r="E253" s="31">
        <f>INDEX('ONS data MYE 5'!$P$6:$P$445, MATCH($B253,'ONS data MYE 5'!$B$6:$B$445,0))</f>
        <v>2491</v>
      </c>
      <c r="F253" s="31">
        <f t="shared" si="6"/>
        <v>7.8204395152621808</v>
      </c>
      <c r="G253" s="31">
        <f t="shared" si="7"/>
        <v>61.159274211874177</v>
      </c>
      <c r="H253" s="31">
        <f>INDEX('Mapping waste'!$D$5:$M$352,MATCH($B253,'Mapping waste'!$B$5:$B$352,0),MATCH(H$3,'Mapping waste'!$D$4:$M$4,0))*$D253</f>
        <v>0</v>
      </c>
      <c r="I253" s="31">
        <f>INDEX('Mapping waste'!$D$5:$M$352,MATCH($B253,'Mapping waste'!$B$5:$B$352,0),MATCH(I$3,'Mapping waste'!$D$4:$M$4,0))*$D253</f>
        <v>0</v>
      </c>
      <c r="J253" s="31">
        <f>INDEX('Mapping waste'!$D$5:$M$352,MATCH($B253,'Mapping waste'!$B$5:$B$352,0),MATCH(J$3,'Mapping waste'!$D$4:$M$4,0))*$D253</f>
        <v>0</v>
      </c>
      <c r="K253" s="31">
        <f>INDEX('Mapping waste'!$D$5:$M$352,MATCH($B253,'Mapping waste'!$B$5:$B$352,0),MATCH(K$3,'Mapping waste'!$D$4:$M$4,0))*$D253</f>
        <v>0</v>
      </c>
      <c r="L253" s="31">
        <f>INDEX('Mapping waste'!$D$5:$M$352,MATCH($B253,'Mapping waste'!$B$5:$B$352,0),MATCH(L$3,'Mapping waste'!$D$4:$M$4,0))*$D253</f>
        <v>116058</v>
      </c>
      <c r="M253" s="31">
        <f>INDEX('Mapping waste'!$D$5:$M$352,MATCH($B253,'Mapping waste'!$B$5:$B$352,0),MATCH(M$3,'Mapping waste'!$D$4:$M$4,0))*$D253</f>
        <v>0</v>
      </c>
      <c r="N253" s="31">
        <f>INDEX('Mapping waste'!$D$5:$M$352,MATCH($B253,'Mapping waste'!$B$5:$B$352,0),MATCH(N$3,'Mapping waste'!$D$4:$M$4,0))*$D253</f>
        <v>0</v>
      </c>
      <c r="O253" s="31">
        <f>INDEX('Mapping waste'!$D$5:$M$352,MATCH($B253,'Mapping waste'!$B$5:$B$352,0),MATCH(O$3,'Mapping waste'!$D$4:$M$4,0))*$D253</f>
        <v>0</v>
      </c>
      <c r="P253" s="31">
        <f>INDEX('Mapping waste'!$D$5:$M$352,MATCH($B253,'Mapping waste'!$B$5:$B$352,0),MATCH(P$3,'Mapping waste'!$D$4:$M$4,0))*$D253</f>
        <v>0</v>
      </c>
      <c r="Q253" s="31">
        <f>INDEX('Mapping waste'!$D$5:$M$352,MATCH($B253,'Mapping waste'!$B$5:$B$352,0),MATCH(Q$3,'Mapping waste'!$D$4:$M$4,0))*$D253</f>
        <v>0</v>
      </c>
    </row>
    <row r="254" spans="1:17" x14ac:dyDescent="0.45">
      <c r="A254" s="20" t="s">
        <v>257</v>
      </c>
      <c r="B254" s="20" t="s">
        <v>258</v>
      </c>
      <c r="C254" s="20" t="s">
        <v>5</v>
      </c>
      <c r="D254" s="31">
        <f>INDEX('ONS data MYE 5'!$O$6:$O$445, MATCH($B254,'ONS data MYE 5'!$B$6:$B$445,0))</f>
        <v>82716</v>
      </c>
      <c r="E254" s="31">
        <f>INDEX('ONS data MYE 5'!$P$6:$P$445, MATCH($B254,'ONS data MYE 5'!$B$6:$B$445,0))</f>
        <v>157</v>
      </c>
      <c r="F254" s="31">
        <f t="shared" si="6"/>
        <v>5.0562458053483077</v>
      </c>
      <c r="G254" s="31">
        <f t="shared" si="7"/>
        <v>25.565621644102357</v>
      </c>
      <c r="H254" s="31">
        <f>INDEX('Mapping waste'!$D$5:$M$352,MATCH($B254,'Mapping waste'!$B$5:$B$352,0),MATCH(H$3,'Mapping waste'!$D$4:$M$4,0))*$D254</f>
        <v>0</v>
      </c>
      <c r="I254" s="31">
        <f>INDEX('Mapping waste'!$D$5:$M$352,MATCH($B254,'Mapping waste'!$B$5:$B$352,0),MATCH(I$3,'Mapping waste'!$D$4:$M$4,0))*$D254</f>
        <v>0</v>
      </c>
      <c r="J254" s="31">
        <f>INDEX('Mapping waste'!$D$5:$M$352,MATCH($B254,'Mapping waste'!$B$5:$B$352,0),MATCH(J$3,'Mapping waste'!$D$4:$M$4,0))*$D254</f>
        <v>0</v>
      </c>
      <c r="K254" s="31">
        <f>INDEX('Mapping waste'!$D$5:$M$352,MATCH($B254,'Mapping waste'!$B$5:$B$352,0),MATCH(K$3,'Mapping waste'!$D$4:$M$4,0))*$D254</f>
        <v>0</v>
      </c>
      <c r="L254" s="31">
        <f>INDEX('Mapping waste'!$D$5:$M$352,MATCH($B254,'Mapping waste'!$B$5:$B$352,0),MATCH(L$3,'Mapping waste'!$D$4:$M$4,0))*$D254</f>
        <v>62864.160000000003</v>
      </c>
      <c r="M254" s="31">
        <f>INDEX('Mapping waste'!$D$5:$M$352,MATCH($B254,'Mapping waste'!$B$5:$B$352,0),MATCH(M$3,'Mapping waste'!$D$4:$M$4,0))*$D254</f>
        <v>0</v>
      </c>
      <c r="N254" s="31">
        <f>INDEX('Mapping waste'!$D$5:$M$352,MATCH($B254,'Mapping waste'!$B$5:$B$352,0),MATCH(N$3,'Mapping waste'!$D$4:$M$4,0))*$D254</f>
        <v>0</v>
      </c>
      <c r="O254" s="31">
        <f>INDEX('Mapping waste'!$D$5:$M$352,MATCH($B254,'Mapping waste'!$B$5:$B$352,0),MATCH(O$3,'Mapping waste'!$D$4:$M$4,0))*$D254</f>
        <v>19851.84</v>
      </c>
      <c r="P254" s="31">
        <f>INDEX('Mapping waste'!$D$5:$M$352,MATCH($B254,'Mapping waste'!$B$5:$B$352,0),MATCH(P$3,'Mapping waste'!$D$4:$M$4,0))*$D254</f>
        <v>0</v>
      </c>
      <c r="Q254" s="31">
        <f>INDEX('Mapping waste'!$D$5:$M$352,MATCH($B254,'Mapping waste'!$B$5:$B$352,0),MATCH(Q$3,'Mapping waste'!$D$4:$M$4,0))*$D254</f>
        <v>0</v>
      </c>
    </row>
    <row r="255" spans="1:17" x14ac:dyDescent="0.45">
      <c r="A255" s="20" t="s">
        <v>259</v>
      </c>
      <c r="B255" s="20" t="s">
        <v>260</v>
      </c>
      <c r="C255" s="20" t="s">
        <v>5</v>
      </c>
      <c r="D255" s="31">
        <f>INDEX('ONS data MYE 5'!$O$6:$O$445, MATCH($B255,'ONS data MYE 5'!$B$6:$B$445,0))</f>
        <v>123405</v>
      </c>
      <c r="E255" s="31">
        <f>INDEX('ONS data MYE 5'!$P$6:$P$445, MATCH($B255,'ONS data MYE 5'!$B$6:$B$445,0))</f>
        <v>3043</v>
      </c>
      <c r="F255" s="31">
        <f t="shared" si="6"/>
        <v>8.0205991498969702</v>
      </c>
      <c r="G255" s="31">
        <f t="shared" si="7"/>
        <v>64.330010723328002</v>
      </c>
      <c r="H255" s="31">
        <f>INDEX('Mapping waste'!$D$5:$M$352,MATCH($B255,'Mapping waste'!$B$5:$B$352,0),MATCH(H$3,'Mapping waste'!$D$4:$M$4,0))*$D255</f>
        <v>0</v>
      </c>
      <c r="I255" s="31">
        <f>INDEX('Mapping waste'!$D$5:$M$352,MATCH($B255,'Mapping waste'!$B$5:$B$352,0),MATCH(I$3,'Mapping waste'!$D$4:$M$4,0))*$D255</f>
        <v>0</v>
      </c>
      <c r="J255" s="31">
        <f>INDEX('Mapping waste'!$D$5:$M$352,MATCH($B255,'Mapping waste'!$B$5:$B$352,0),MATCH(J$3,'Mapping waste'!$D$4:$M$4,0))*$D255</f>
        <v>0</v>
      </c>
      <c r="K255" s="31">
        <f>INDEX('Mapping waste'!$D$5:$M$352,MATCH($B255,'Mapping waste'!$B$5:$B$352,0),MATCH(K$3,'Mapping waste'!$D$4:$M$4,0))*$D255</f>
        <v>0</v>
      </c>
      <c r="L255" s="31">
        <f>INDEX('Mapping waste'!$D$5:$M$352,MATCH($B255,'Mapping waste'!$B$5:$B$352,0),MATCH(L$3,'Mapping waste'!$D$4:$M$4,0))*$D255</f>
        <v>123405</v>
      </c>
      <c r="M255" s="31">
        <f>INDEX('Mapping waste'!$D$5:$M$352,MATCH($B255,'Mapping waste'!$B$5:$B$352,0),MATCH(M$3,'Mapping waste'!$D$4:$M$4,0))*$D255</f>
        <v>0</v>
      </c>
      <c r="N255" s="31">
        <f>INDEX('Mapping waste'!$D$5:$M$352,MATCH($B255,'Mapping waste'!$B$5:$B$352,0),MATCH(N$3,'Mapping waste'!$D$4:$M$4,0))*$D255</f>
        <v>0</v>
      </c>
      <c r="O255" s="31">
        <f>INDEX('Mapping waste'!$D$5:$M$352,MATCH($B255,'Mapping waste'!$B$5:$B$352,0),MATCH(O$3,'Mapping waste'!$D$4:$M$4,0))*$D255</f>
        <v>0</v>
      </c>
      <c r="P255" s="31">
        <f>INDEX('Mapping waste'!$D$5:$M$352,MATCH($B255,'Mapping waste'!$B$5:$B$352,0),MATCH(P$3,'Mapping waste'!$D$4:$M$4,0))*$D255</f>
        <v>0</v>
      </c>
      <c r="Q255" s="31">
        <f>INDEX('Mapping waste'!$D$5:$M$352,MATCH($B255,'Mapping waste'!$B$5:$B$352,0),MATCH(Q$3,'Mapping waste'!$D$4:$M$4,0))*$D255</f>
        <v>0</v>
      </c>
    </row>
    <row r="256" spans="1:17" x14ac:dyDescent="0.45">
      <c r="A256" s="20" t="s">
        <v>261</v>
      </c>
      <c r="B256" s="20" t="s">
        <v>262</v>
      </c>
      <c r="C256" s="20" t="s">
        <v>5</v>
      </c>
      <c r="D256" s="31">
        <f>INDEX('ONS data MYE 5'!$O$6:$O$445, MATCH($B256,'ONS data MYE 5'!$B$6:$B$445,0))</f>
        <v>113407</v>
      </c>
      <c r="E256" s="31">
        <f>INDEX('ONS data MYE 5'!$P$6:$P$445, MATCH($B256,'ONS data MYE 5'!$B$6:$B$445,0))</f>
        <v>246</v>
      </c>
      <c r="F256" s="31">
        <f t="shared" si="6"/>
        <v>5.5053315359323625</v>
      </c>
      <c r="G256" s="31">
        <f t="shared" si="7"/>
        <v>30.308675320531385</v>
      </c>
      <c r="H256" s="31">
        <f>INDEX('Mapping waste'!$D$5:$M$352,MATCH($B256,'Mapping waste'!$B$5:$B$352,0),MATCH(H$3,'Mapping waste'!$D$4:$M$4,0))*$D256</f>
        <v>0</v>
      </c>
      <c r="I256" s="31">
        <f>INDEX('Mapping waste'!$D$5:$M$352,MATCH($B256,'Mapping waste'!$B$5:$B$352,0),MATCH(I$3,'Mapping waste'!$D$4:$M$4,0))*$D256</f>
        <v>0</v>
      </c>
      <c r="J256" s="31">
        <f>INDEX('Mapping waste'!$D$5:$M$352,MATCH($B256,'Mapping waste'!$B$5:$B$352,0),MATCH(J$3,'Mapping waste'!$D$4:$M$4,0))*$D256</f>
        <v>0</v>
      </c>
      <c r="K256" s="31">
        <f>INDEX('Mapping waste'!$D$5:$M$352,MATCH($B256,'Mapping waste'!$B$5:$B$352,0),MATCH(K$3,'Mapping waste'!$D$4:$M$4,0))*$D256</f>
        <v>0</v>
      </c>
      <c r="L256" s="31">
        <f>INDEX('Mapping waste'!$D$5:$M$352,MATCH($B256,'Mapping waste'!$B$5:$B$352,0),MATCH(L$3,'Mapping waste'!$D$4:$M$4,0))*$D256</f>
        <v>98664.09</v>
      </c>
      <c r="M256" s="31">
        <f>INDEX('Mapping waste'!$D$5:$M$352,MATCH($B256,'Mapping waste'!$B$5:$B$352,0),MATCH(M$3,'Mapping waste'!$D$4:$M$4,0))*$D256</f>
        <v>0</v>
      </c>
      <c r="N256" s="31">
        <f>INDEX('Mapping waste'!$D$5:$M$352,MATCH($B256,'Mapping waste'!$B$5:$B$352,0),MATCH(N$3,'Mapping waste'!$D$4:$M$4,0))*$D256</f>
        <v>0</v>
      </c>
      <c r="O256" s="31">
        <f>INDEX('Mapping waste'!$D$5:$M$352,MATCH($B256,'Mapping waste'!$B$5:$B$352,0),MATCH(O$3,'Mapping waste'!$D$4:$M$4,0))*$D256</f>
        <v>0</v>
      </c>
      <c r="P256" s="31">
        <f>INDEX('Mapping waste'!$D$5:$M$352,MATCH($B256,'Mapping waste'!$B$5:$B$352,0),MATCH(P$3,'Mapping waste'!$D$4:$M$4,0))*$D256</f>
        <v>14742.91</v>
      </c>
      <c r="Q256" s="31">
        <f>INDEX('Mapping waste'!$D$5:$M$352,MATCH($B256,'Mapping waste'!$B$5:$B$352,0),MATCH(Q$3,'Mapping waste'!$D$4:$M$4,0))*$D256</f>
        <v>0</v>
      </c>
    </row>
    <row r="257" spans="1:17" x14ac:dyDescent="0.45">
      <c r="A257" s="20" t="s">
        <v>263</v>
      </c>
      <c r="B257" s="20" t="s">
        <v>264</v>
      </c>
      <c r="C257" s="20" t="s">
        <v>5</v>
      </c>
      <c r="D257" s="31">
        <f>INDEX('ONS data MYE 5'!$O$6:$O$445, MATCH($B257,'ONS data MYE 5'!$B$6:$B$445,0))</f>
        <v>83006</v>
      </c>
      <c r="E257" s="31">
        <f>INDEX('ONS data MYE 5'!$P$6:$P$445, MATCH($B257,'ONS data MYE 5'!$B$6:$B$445,0))</f>
        <v>200</v>
      </c>
      <c r="F257" s="31">
        <f t="shared" si="6"/>
        <v>5.2983173665480363</v>
      </c>
      <c r="G257" s="31">
        <f t="shared" si="7"/>
        <v>28.072166916664518</v>
      </c>
      <c r="H257" s="31">
        <f>INDEX('Mapping waste'!$D$5:$M$352,MATCH($B257,'Mapping waste'!$B$5:$B$352,0),MATCH(H$3,'Mapping waste'!$D$4:$M$4,0))*$D257</f>
        <v>0</v>
      </c>
      <c r="I257" s="31">
        <f>INDEX('Mapping waste'!$D$5:$M$352,MATCH($B257,'Mapping waste'!$B$5:$B$352,0),MATCH(I$3,'Mapping waste'!$D$4:$M$4,0))*$D257</f>
        <v>0</v>
      </c>
      <c r="J257" s="31">
        <f>INDEX('Mapping waste'!$D$5:$M$352,MATCH($B257,'Mapping waste'!$B$5:$B$352,0),MATCH(J$3,'Mapping waste'!$D$4:$M$4,0))*$D257</f>
        <v>0</v>
      </c>
      <c r="K257" s="31">
        <f>INDEX('Mapping waste'!$D$5:$M$352,MATCH($B257,'Mapping waste'!$B$5:$B$352,0),MATCH(K$3,'Mapping waste'!$D$4:$M$4,0))*$D257</f>
        <v>0</v>
      </c>
      <c r="L257" s="31">
        <f>INDEX('Mapping waste'!$D$5:$M$352,MATCH($B257,'Mapping waste'!$B$5:$B$352,0),MATCH(L$3,'Mapping waste'!$D$4:$M$4,0))*$D257</f>
        <v>83006</v>
      </c>
      <c r="M257" s="31">
        <f>INDEX('Mapping waste'!$D$5:$M$352,MATCH($B257,'Mapping waste'!$B$5:$B$352,0),MATCH(M$3,'Mapping waste'!$D$4:$M$4,0))*$D257</f>
        <v>0</v>
      </c>
      <c r="N257" s="31">
        <f>INDEX('Mapping waste'!$D$5:$M$352,MATCH($B257,'Mapping waste'!$B$5:$B$352,0),MATCH(N$3,'Mapping waste'!$D$4:$M$4,0))*$D257</f>
        <v>0</v>
      </c>
      <c r="O257" s="31">
        <f>INDEX('Mapping waste'!$D$5:$M$352,MATCH($B257,'Mapping waste'!$B$5:$B$352,0),MATCH(O$3,'Mapping waste'!$D$4:$M$4,0))*$D257</f>
        <v>0</v>
      </c>
      <c r="P257" s="31">
        <f>INDEX('Mapping waste'!$D$5:$M$352,MATCH($B257,'Mapping waste'!$B$5:$B$352,0),MATCH(P$3,'Mapping waste'!$D$4:$M$4,0))*$D257</f>
        <v>0</v>
      </c>
      <c r="Q257" s="31">
        <f>INDEX('Mapping waste'!$D$5:$M$352,MATCH($B257,'Mapping waste'!$B$5:$B$352,0),MATCH(Q$3,'Mapping waste'!$D$4:$M$4,0))*$D257</f>
        <v>0</v>
      </c>
    </row>
    <row r="258" spans="1:17" x14ac:dyDescent="0.45">
      <c r="A258" s="20" t="s">
        <v>377</v>
      </c>
      <c r="B258" s="20" t="s">
        <v>378</v>
      </c>
      <c r="C258" s="20" t="s">
        <v>5</v>
      </c>
      <c r="D258" s="31">
        <f>INDEX('ONS data MYE 5'!$O$6:$O$445, MATCH($B258,'ONS data MYE 5'!$B$6:$B$445,0))</f>
        <v>257744</v>
      </c>
      <c r="E258" s="31">
        <f>INDEX('ONS data MYE 5'!$P$6:$P$445, MATCH($B258,'ONS data MYE 5'!$B$6:$B$445,0))</f>
        <v>3229</v>
      </c>
      <c r="F258" s="31">
        <f t="shared" si="6"/>
        <v>8.0799277707582746</v>
      </c>
      <c r="G258" s="31">
        <f t="shared" si="7"/>
        <v>65.285232780670782</v>
      </c>
      <c r="H258" s="31">
        <f>INDEX('Mapping waste'!$D$5:$M$352,MATCH($B258,'Mapping waste'!$B$5:$B$352,0),MATCH(H$3,'Mapping waste'!$D$4:$M$4,0))*$D258</f>
        <v>0</v>
      </c>
      <c r="I258" s="31">
        <f>INDEX('Mapping waste'!$D$5:$M$352,MATCH($B258,'Mapping waste'!$B$5:$B$352,0),MATCH(I$3,'Mapping waste'!$D$4:$M$4,0))*$D258</f>
        <v>0</v>
      </c>
      <c r="J258" s="31">
        <f>INDEX('Mapping waste'!$D$5:$M$352,MATCH($B258,'Mapping waste'!$B$5:$B$352,0),MATCH(J$3,'Mapping waste'!$D$4:$M$4,0))*$D258</f>
        <v>0</v>
      </c>
      <c r="K258" s="31">
        <f>INDEX('Mapping waste'!$D$5:$M$352,MATCH($B258,'Mapping waste'!$B$5:$B$352,0),MATCH(K$3,'Mapping waste'!$D$4:$M$4,0))*$D258</f>
        <v>0</v>
      </c>
      <c r="L258" s="31">
        <f>INDEX('Mapping waste'!$D$5:$M$352,MATCH($B258,'Mapping waste'!$B$5:$B$352,0),MATCH(L$3,'Mapping waste'!$D$4:$M$4,0))*$D258</f>
        <v>0</v>
      </c>
      <c r="M258" s="31">
        <f>INDEX('Mapping waste'!$D$5:$M$352,MATCH($B258,'Mapping waste'!$B$5:$B$352,0),MATCH(M$3,'Mapping waste'!$D$4:$M$4,0))*$D258</f>
        <v>257744</v>
      </c>
      <c r="N258" s="31">
        <f>INDEX('Mapping waste'!$D$5:$M$352,MATCH($B258,'Mapping waste'!$B$5:$B$352,0),MATCH(N$3,'Mapping waste'!$D$4:$M$4,0))*$D258</f>
        <v>0</v>
      </c>
      <c r="O258" s="31">
        <f>INDEX('Mapping waste'!$D$5:$M$352,MATCH($B258,'Mapping waste'!$B$5:$B$352,0),MATCH(O$3,'Mapping waste'!$D$4:$M$4,0))*$D258</f>
        <v>0</v>
      </c>
      <c r="P258" s="31">
        <f>INDEX('Mapping waste'!$D$5:$M$352,MATCH($B258,'Mapping waste'!$B$5:$B$352,0),MATCH(P$3,'Mapping waste'!$D$4:$M$4,0))*$D258</f>
        <v>0</v>
      </c>
      <c r="Q258" s="31">
        <f>INDEX('Mapping waste'!$D$5:$M$352,MATCH($B258,'Mapping waste'!$B$5:$B$352,0),MATCH(Q$3,'Mapping waste'!$D$4:$M$4,0))*$D258</f>
        <v>0</v>
      </c>
    </row>
    <row r="259" spans="1:17" x14ac:dyDescent="0.45">
      <c r="A259" s="20" t="s">
        <v>379</v>
      </c>
      <c r="B259" s="20" t="s">
        <v>380</v>
      </c>
      <c r="C259" s="20" t="s">
        <v>5</v>
      </c>
      <c r="D259" s="31">
        <f>INDEX('ONS data MYE 5'!$O$6:$O$445, MATCH($B259,'ONS data MYE 5'!$B$6:$B$445,0))</f>
        <v>131480</v>
      </c>
      <c r="E259" s="31">
        <f>INDEX('ONS data MYE 5'!$P$6:$P$445, MATCH($B259,'ONS data MYE 5'!$B$6:$B$445,0))</f>
        <v>2091</v>
      </c>
      <c r="F259" s="31">
        <f t="shared" si="6"/>
        <v>7.6453976994286332</v>
      </c>
      <c r="G259" s="31">
        <f t="shared" si="7"/>
        <v>58.452105982428641</v>
      </c>
      <c r="H259" s="31">
        <f>INDEX('Mapping waste'!$D$5:$M$352,MATCH($B259,'Mapping waste'!$B$5:$B$352,0),MATCH(H$3,'Mapping waste'!$D$4:$M$4,0))*$D259</f>
        <v>0</v>
      </c>
      <c r="I259" s="31">
        <f>INDEX('Mapping waste'!$D$5:$M$352,MATCH($B259,'Mapping waste'!$B$5:$B$352,0),MATCH(I$3,'Mapping waste'!$D$4:$M$4,0))*$D259</f>
        <v>0</v>
      </c>
      <c r="J259" s="31">
        <f>INDEX('Mapping waste'!$D$5:$M$352,MATCH($B259,'Mapping waste'!$B$5:$B$352,0),MATCH(J$3,'Mapping waste'!$D$4:$M$4,0))*$D259</f>
        <v>0</v>
      </c>
      <c r="K259" s="31">
        <f>INDEX('Mapping waste'!$D$5:$M$352,MATCH($B259,'Mapping waste'!$B$5:$B$352,0),MATCH(K$3,'Mapping waste'!$D$4:$M$4,0))*$D259</f>
        <v>0</v>
      </c>
      <c r="L259" s="31">
        <f>INDEX('Mapping waste'!$D$5:$M$352,MATCH($B259,'Mapping waste'!$B$5:$B$352,0),MATCH(L$3,'Mapping waste'!$D$4:$M$4,0))*$D259</f>
        <v>0</v>
      </c>
      <c r="M259" s="31">
        <f>INDEX('Mapping waste'!$D$5:$M$352,MATCH($B259,'Mapping waste'!$B$5:$B$352,0),MATCH(M$3,'Mapping waste'!$D$4:$M$4,0))*$D259</f>
        <v>131480</v>
      </c>
      <c r="N259" s="31">
        <f>INDEX('Mapping waste'!$D$5:$M$352,MATCH($B259,'Mapping waste'!$B$5:$B$352,0),MATCH(N$3,'Mapping waste'!$D$4:$M$4,0))*$D259</f>
        <v>0</v>
      </c>
      <c r="O259" s="31">
        <f>INDEX('Mapping waste'!$D$5:$M$352,MATCH($B259,'Mapping waste'!$B$5:$B$352,0),MATCH(O$3,'Mapping waste'!$D$4:$M$4,0))*$D259</f>
        <v>0</v>
      </c>
      <c r="P259" s="31">
        <f>INDEX('Mapping waste'!$D$5:$M$352,MATCH($B259,'Mapping waste'!$B$5:$B$352,0),MATCH(P$3,'Mapping waste'!$D$4:$M$4,0))*$D259</f>
        <v>0</v>
      </c>
      <c r="Q259" s="31">
        <f>INDEX('Mapping waste'!$D$5:$M$352,MATCH($B259,'Mapping waste'!$B$5:$B$352,0),MATCH(Q$3,'Mapping waste'!$D$4:$M$4,0))*$D259</f>
        <v>0</v>
      </c>
    </row>
    <row r="260" spans="1:17" x14ac:dyDescent="0.45">
      <c r="A260" s="20" t="s">
        <v>381</v>
      </c>
      <c r="B260" s="20" t="s">
        <v>382</v>
      </c>
      <c r="C260" s="20" t="s">
        <v>5</v>
      </c>
      <c r="D260" s="31">
        <f>INDEX('ONS data MYE 5'!$O$6:$O$445, MATCH($B260,'ONS data MYE 5'!$B$6:$B$445,0))</f>
        <v>134430</v>
      </c>
      <c r="E260" s="31">
        <f>INDEX('ONS data MYE 5'!$P$6:$P$445, MATCH($B260,'ONS data MYE 5'!$B$6:$B$445,0))</f>
        <v>165</v>
      </c>
      <c r="F260" s="31">
        <f t="shared" si="6"/>
        <v>5.1059454739005803</v>
      </c>
      <c r="G260" s="31">
        <f t="shared" si="7"/>
        <v>26.070679182445822</v>
      </c>
      <c r="H260" s="31">
        <f>INDEX('Mapping waste'!$D$5:$M$352,MATCH($B260,'Mapping waste'!$B$5:$B$352,0),MATCH(H$3,'Mapping waste'!$D$4:$M$4,0))*$D260</f>
        <v>0</v>
      </c>
      <c r="I260" s="31">
        <f>INDEX('Mapping waste'!$D$5:$M$352,MATCH($B260,'Mapping waste'!$B$5:$B$352,0),MATCH(I$3,'Mapping waste'!$D$4:$M$4,0))*$D260</f>
        <v>0</v>
      </c>
      <c r="J260" s="31">
        <f>INDEX('Mapping waste'!$D$5:$M$352,MATCH($B260,'Mapping waste'!$B$5:$B$352,0),MATCH(J$3,'Mapping waste'!$D$4:$M$4,0))*$D260</f>
        <v>0</v>
      </c>
      <c r="K260" s="31">
        <f>INDEX('Mapping waste'!$D$5:$M$352,MATCH($B260,'Mapping waste'!$B$5:$B$352,0),MATCH(K$3,'Mapping waste'!$D$4:$M$4,0))*$D260</f>
        <v>0</v>
      </c>
      <c r="L260" s="31">
        <f>INDEX('Mapping waste'!$D$5:$M$352,MATCH($B260,'Mapping waste'!$B$5:$B$352,0),MATCH(L$3,'Mapping waste'!$D$4:$M$4,0))*$D260</f>
        <v>0</v>
      </c>
      <c r="M260" s="31">
        <f>INDEX('Mapping waste'!$D$5:$M$352,MATCH($B260,'Mapping waste'!$B$5:$B$352,0),MATCH(M$3,'Mapping waste'!$D$4:$M$4,0))*$D260</f>
        <v>134430</v>
      </c>
      <c r="N260" s="31">
        <f>INDEX('Mapping waste'!$D$5:$M$352,MATCH($B260,'Mapping waste'!$B$5:$B$352,0),MATCH(N$3,'Mapping waste'!$D$4:$M$4,0))*$D260</f>
        <v>0</v>
      </c>
      <c r="O260" s="31">
        <f>INDEX('Mapping waste'!$D$5:$M$352,MATCH($B260,'Mapping waste'!$B$5:$B$352,0),MATCH(O$3,'Mapping waste'!$D$4:$M$4,0))*$D260</f>
        <v>0</v>
      </c>
      <c r="P260" s="31">
        <f>INDEX('Mapping waste'!$D$5:$M$352,MATCH($B260,'Mapping waste'!$B$5:$B$352,0),MATCH(P$3,'Mapping waste'!$D$4:$M$4,0))*$D260</f>
        <v>0</v>
      </c>
      <c r="Q260" s="31">
        <f>INDEX('Mapping waste'!$D$5:$M$352,MATCH($B260,'Mapping waste'!$B$5:$B$352,0),MATCH(Q$3,'Mapping waste'!$D$4:$M$4,0))*$D260</f>
        <v>0</v>
      </c>
    </row>
    <row r="261" spans="1:17" x14ac:dyDescent="0.45">
      <c r="A261" s="20" t="s">
        <v>383</v>
      </c>
      <c r="B261" s="20" t="s">
        <v>384</v>
      </c>
      <c r="C261" s="20" t="s">
        <v>5</v>
      </c>
      <c r="D261" s="31">
        <f>INDEX('ONS data MYE 5'!$O$6:$O$445, MATCH($B261,'ONS data MYE 5'!$B$6:$B$445,0))</f>
        <v>119040</v>
      </c>
      <c r="E261" s="31">
        <f>INDEX('ONS data MYE 5'!$P$6:$P$445, MATCH($B261,'ONS data MYE 5'!$B$6:$B$445,0))</f>
        <v>2530</v>
      </c>
      <c r="F261" s="31">
        <f t="shared" si="6"/>
        <v>7.8359745817215662</v>
      </c>
      <c r="G261" s="31">
        <f t="shared" si="7"/>
        <v>61.402497645386475</v>
      </c>
      <c r="H261" s="31">
        <f>INDEX('Mapping waste'!$D$5:$M$352,MATCH($B261,'Mapping waste'!$B$5:$B$352,0),MATCH(H$3,'Mapping waste'!$D$4:$M$4,0))*$D261</f>
        <v>0</v>
      </c>
      <c r="I261" s="31">
        <f>INDEX('Mapping waste'!$D$5:$M$352,MATCH($B261,'Mapping waste'!$B$5:$B$352,0),MATCH(I$3,'Mapping waste'!$D$4:$M$4,0))*$D261</f>
        <v>0</v>
      </c>
      <c r="J261" s="31">
        <f>INDEX('Mapping waste'!$D$5:$M$352,MATCH($B261,'Mapping waste'!$B$5:$B$352,0),MATCH(J$3,'Mapping waste'!$D$4:$M$4,0))*$D261</f>
        <v>0</v>
      </c>
      <c r="K261" s="31">
        <f>INDEX('Mapping waste'!$D$5:$M$352,MATCH($B261,'Mapping waste'!$B$5:$B$352,0),MATCH(K$3,'Mapping waste'!$D$4:$M$4,0))*$D261</f>
        <v>0</v>
      </c>
      <c r="L261" s="31">
        <f>INDEX('Mapping waste'!$D$5:$M$352,MATCH($B261,'Mapping waste'!$B$5:$B$352,0),MATCH(L$3,'Mapping waste'!$D$4:$M$4,0))*$D261</f>
        <v>0</v>
      </c>
      <c r="M261" s="31">
        <f>INDEX('Mapping waste'!$D$5:$M$352,MATCH($B261,'Mapping waste'!$B$5:$B$352,0),MATCH(M$3,'Mapping waste'!$D$4:$M$4,0))*$D261</f>
        <v>119040</v>
      </c>
      <c r="N261" s="31">
        <f>INDEX('Mapping waste'!$D$5:$M$352,MATCH($B261,'Mapping waste'!$B$5:$B$352,0),MATCH(N$3,'Mapping waste'!$D$4:$M$4,0))*$D261</f>
        <v>0</v>
      </c>
      <c r="O261" s="31">
        <f>INDEX('Mapping waste'!$D$5:$M$352,MATCH($B261,'Mapping waste'!$B$5:$B$352,0),MATCH(O$3,'Mapping waste'!$D$4:$M$4,0))*$D261</f>
        <v>0</v>
      </c>
      <c r="P261" s="31">
        <f>INDEX('Mapping waste'!$D$5:$M$352,MATCH($B261,'Mapping waste'!$B$5:$B$352,0),MATCH(P$3,'Mapping waste'!$D$4:$M$4,0))*$D261</f>
        <v>0</v>
      </c>
      <c r="Q261" s="31">
        <f>INDEX('Mapping waste'!$D$5:$M$352,MATCH($B261,'Mapping waste'!$B$5:$B$352,0),MATCH(Q$3,'Mapping waste'!$D$4:$M$4,0))*$D261</f>
        <v>0</v>
      </c>
    </row>
    <row r="262" spans="1:17" x14ac:dyDescent="0.45">
      <c r="A262" s="20" t="s">
        <v>385</v>
      </c>
      <c r="B262" s="20" t="s">
        <v>386</v>
      </c>
      <c r="C262" s="20" t="s">
        <v>5</v>
      </c>
      <c r="D262" s="31">
        <f>INDEX('ONS data MYE 5'!$O$6:$O$445, MATCH($B262,'ONS data MYE 5'!$B$6:$B$445,0))</f>
        <v>78382</v>
      </c>
      <c r="E262" s="31">
        <f>INDEX('ONS data MYE 5'!$P$6:$P$445, MATCH($B262,'ONS data MYE 5'!$B$6:$B$445,0))</f>
        <v>86</v>
      </c>
      <c r="F262" s="31">
        <f t="shared" ref="F262:F325" si="8">LN(E262)</f>
        <v>4.4543472962535073</v>
      </c>
      <c r="G262" s="31">
        <f t="shared" ref="G262:G325" si="9">F262*F262</f>
        <v>19.841209835640932</v>
      </c>
      <c r="H262" s="31">
        <f>INDEX('Mapping waste'!$D$5:$M$352,MATCH($B262,'Mapping waste'!$B$5:$B$352,0),MATCH(H$3,'Mapping waste'!$D$4:$M$4,0))*$D262</f>
        <v>0</v>
      </c>
      <c r="I262" s="31">
        <f>INDEX('Mapping waste'!$D$5:$M$352,MATCH($B262,'Mapping waste'!$B$5:$B$352,0),MATCH(I$3,'Mapping waste'!$D$4:$M$4,0))*$D262</f>
        <v>0</v>
      </c>
      <c r="J262" s="31">
        <f>INDEX('Mapping waste'!$D$5:$M$352,MATCH($B262,'Mapping waste'!$B$5:$B$352,0),MATCH(J$3,'Mapping waste'!$D$4:$M$4,0))*$D262</f>
        <v>0</v>
      </c>
      <c r="K262" s="31">
        <f>INDEX('Mapping waste'!$D$5:$M$352,MATCH($B262,'Mapping waste'!$B$5:$B$352,0),MATCH(K$3,'Mapping waste'!$D$4:$M$4,0))*$D262</f>
        <v>0</v>
      </c>
      <c r="L262" s="31">
        <f>INDEX('Mapping waste'!$D$5:$M$352,MATCH($B262,'Mapping waste'!$B$5:$B$352,0),MATCH(L$3,'Mapping waste'!$D$4:$M$4,0))*$D262</f>
        <v>0</v>
      </c>
      <c r="M262" s="31">
        <f>INDEX('Mapping waste'!$D$5:$M$352,MATCH($B262,'Mapping waste'!$B$5:$B$352,0),MATCH(M$3,'Mapping waste'!$D$4:$M$4,0))*$D262</f>
        <v>78382</v>
      </c>
      <c r="N262" s="31">
        <f>INDEX('Mapping waste'!$D$5:$M$352,MATCH($B262,'Mapping waste'!$B$5:$B$352,0),MATCH(N$3,'Mapping waste'!$D$4:$M$4,0))*$D262</f>
        <v>0</v>
      </c>
      <c r="O262" s="31">
        <f>INDEX('Mapping waste'!$D$5:$M$352,MATCH($B262,'Mapping waste'!$B$5:$B$352,0),MATCH(O$3,'Mapping waste'!$D$4:$M$4,0))*$D262</f>
        <v>0</v>
      </c>
      <c r="P262" s="31">
        <f>INDEX('Mapping waste'!$D$5:$M$352,MATCH($B262,'Mapping waste'!$B$5:$B$352,0),MATCH(P$3,'Mapping waste'!$D$4:$M$4,0))*$D262</f>
        <v>0</v>
      </c>
      <c r="Q262" s="31">
        <f>INDEX('Mapping waste'!$D$5:$M$352,MATCH($B262,'Mapping waste'!$B$5:$B$352,0),MATCH(Q$3,'Mapping waste'!$D$4:$M$4,0))*$D262</f>
        <v>0</v>
      </c>
    </row>
    <row r="263" spans="1:17" x14ac:dyDescent="0.45">
      <c r="A263" s="20" t="s">
        <v>387</v>
      </c>
      <c r="B263" s="20" t="s">
        <v>388</v>
      </c>
      <c r="C263" s="20" t="s">
        <v>5</v>
      </c>
      <c r="D263" s="31">
        <f>INDEX('ONS data MYE 5'!$O$6:$O$445, MATCH($B263,'ONS data MYE 5'!$B$6:$B$445,0))</f>
        <v>93845</v>
      </c>
      <c r="E263" s="31">
        <f>INDEX('ONS data MYE 5'!$P$6:$P$445, MATCH($B263,'ONS data MYE 5'!$B$6:$B$445,0))</f>
        <v>86</v>
      </c>
      <c r="F263" s="31">
        <f t="shared" si="8"/>
        <v>4.4543472962535073</v>
      </c>
      <c r="G263" s="31">
        <f t="shared" si="9"/>
        <v>19.841209835640932</v>
      </c>
      <c r="H263" s="31">
        <f>INDEX('Mapping waste'!$D$5:$M$352,MATCH($B263,'Mapping waste'!$B$5:$B$352,0),MATCH(H$3,'Mapping waste'!$D$4:$M$4,0))*$D263</f>
        <v>0</v>
      </c>
      <c r="I263" s="31">
        <f>INDEX('Mapping waste'!$D$5:$M$352,MATCH($B263,'Mapping waste'!$B$5:$B$352,0),MATCH(I$3,'Mapping waste'!$D$4:$M$4,0))*$D263</f>
        <v>0</v>
      </c>
      <c r="J263" s="31">
        <f>INDEX('Mapping waste'!$D$5:$M$352,MATCH($B263,'Mapping waste'!$B$5:$B$352,0),MATCH(J$3,'Mapping waste'!$D$4:$M$4,0))*$D263</f>
        <v>0</v>
      </c>
      <c r="K263" s="31">
        <f>INDEX('Mapping waste'!$D$5:$M$352,MATCH($B263,'Mapping waste'!$B$5:$B$352,0),MATCH(K$3,'Mapping waste'!$D$4:$M$4,0))*$D263</f>
        <v>0</v>
      </c>
      <c r="L263" s="31">
        <f>INDEX('Mapping waste'!$D$5:$M$352,MATCH($B263,'Mapping waste'!$B$5:$B$352,0),MATCH(L$3,'Mapping waste'!$D$4:$M$4,0))*$D263</f>
        <v>0</v>
      </c>
      <c r="M263" s="31">
        <f>INDEX('Mapping waste'!$D$5:$M$352,MATCH($B263,'Mapping waste'!$B$5:$B$352,0),MATCH(M$3,'Mapping waste'!$D$4:$M$4,0))*$D263</f>
        <v>93845</v>
      </c>
      <c r="N263" s="31">
        <f>INDEX('Mapping waste'!$D$5:$M$352,MATCH($B263,'Mapping waste'!$B$5:$B$352,0),MATCH(N$3,'Mapping waste'!$D$4:$M$4,0))*$D263</f>
        <v>0</v>
      </c>
      <c r="O263" s="31">
        <f>INDEX('Mapping waste'!$D$5:$M$352,MATCH($B263,'Mapping waste'!$B$5:$B$352,0),MATCH(O$3,'Mapping waste'!$D$4:$M$4,0))*$D263</f>
        <v>0</v>
      </c>
      <c r="P263" s="31">
        <f>INDEX('Mapping waste'!$D$5:$M$352,MATCH($B263,'Mapping waste'!$B$5:$B$352,0),MATCH(P$3,'Mapping waste'!$D$4:$M$4,0))*$D263</f>
        <v>0</v>
      </c>
      <c r="Q263" s="31">
        <f>INDEX('Mapping waste'!$D$5:$M$352,MATCH($B263,'Mapping waste'!$B$5:$B$352,0),MATCH(Q$3,'Mapping waste'!$D$4:$M$4,0))*$D263</f>
        <v>0</v>
      </c>
    </row>
    <row r="264" spans="1:17" x14ac:dyDescent="0.45">
      <c r="A264" s="20" t="s">
        <v>389</v>
      </c>
      <c r="B264" s="20" t="s">
        <v>390</v>
      </c>
      <c r="C264" s="20" t="s">
        <v>5</v>
      </c>
      <c r="D264" s="31">
        <f>INDEX('ONS data MYE 5'!$O$6:$O$445, MATCH($B264,'ONS data MYE 5'!$B$6:$B$445,0))</f>
        <v>83703</v>
      </c>
      <c r="E264" s="31">
        <f>INDEX('ONS data MYE 5'!$P$6:$P$445, MATCH($B264,'ONS data MYE 5'!$B$6:$B$445,0))</f>
        <v>94</v>
      </c>
      <c r="F264" s="31">
        <f t="shared" si="8"/>
        <v>4.5432947822700038</v>
      </c>
      <c r="G264" s="31">
        <f t="shared" si="9"/>
        <v>20.641527478601841</v>
      </c>
      <c r="H264" s="31">
        <f>INDEX('Mapping waste'!$D$5:$M$352,MATCH($B264,'Mapping waste'!$B$5:$B$352,0),MATCH(H$3,'Mapping waste'!$D$4:$M$4,0))*$D264</f>
        <v>0</v>
      </c>
      <c r="I264" s="31">
        <f>INDEX('Mapping waste'!$D$5:$M$352,MATCH($B264,'Mapping waste'!$B$5:$B$352,0),MATCH(I$3,'Mapping waste'!$D$4:$M$4,0))*$D264</f>
        <v>0</v>
      </c>
      <c r="J264" s="31">
        <f>INDEX('Mapping waste'!$D$5:$M$352,MATCH($B264,'Mapping waste'!$B$5:$B$352,0),MATCH(J$3,'Mapping waste'!$D$4:$M$4,0))*$D264</f>
        <v>0</v>
      </c>
      <c r="K264" s="31">
        <f>INDEX('Mapping waste'!$D$5:$M$352,MATCH($B264,'Mapping waste'!$B$5:$B$352,0),MATCH(K$3,'Mapping waste'!$D$4:$M$4,0))*$D264</f>
        <v>0</v>
      </c>
      <c r="L264" s="31">
        <f>INDEX('Mapping waste'!$D$5:$M$352,MATCH($B264,'Mapping waste'!$B$5:$B$352,0),MATCH(L$3,'Mapping waste'!$D$4:$M$4,0))*$D264</f>
        <v>0</v>
      </c>
      <c r="M264" s="31">
        <f>INDEX('Mapping waste'!$D$5:$M$352,MATCH($B264,'Mapping waste'!$B$5:$B$352,0),MATCH(M$3,'Mapping waste'!$D$4:$M$4,0))*$D264</f>
        <v>83703</v>
      </c>
      <c r="N264" s="31">
        <f>INDEX('Mapping waste'!$D$5:$M$352,MATCH($B264,'Mapping waste'!$B$5:$B$352,0),MATCH(N$3,'Mapping waste'!$D$4:$M$4,0))*$D264</f>
        <v>0</v>
      </c>
      <c r="O264" s="31">
        <f>INDEX('Mapping waste'!$D$5:$M$352,MATCH($B264,'Mapping waste'!$B$5:$B$352,0),MATCH(O$3,'Mapping waste'!$D$4:$M$4,0))*$D264</f>
        <v>0</v>
      </c>
      <c r="P264" s="31">
        <f>INDEX('Mapping waste'!$D$5:$M$352,MATCH($B264,'Mapping waste'!$B$5:$B$352,0),MATCH(P$3,'Mapping waste'!$D$4:$M$4,0))*$D264</f>
        <v>0</v>
      </c>
      <c r="Q264" s="31">
        <f>INDEX('Mapping waste'!$D$5:$M$352,MATCH($B264,'Mapping waste'!$B$5:$B$352,0),MATCH(Q$3,'Mapping waste'!$D$4:$M$4,0))*$D264</f>
        <v>0</v>
      </c>
    </row>
    <row r="265" spans="1:17" x14ac:dyDescent="0.45">
      <c r="A265" s="20" t="s">
        <v>391</v>
      </c>
      <c r="B265" s="20" t="s">
        <v>392</v>
      </c>
      <c r="C265" s="20" t="s">
        <v>5</v>
      </c>
      <c r="D265" s="31">
        <f>INDEX('ONS data MYE 5'!$O$6:$O$445, MATCH($B265,'ONS data MYE 5'!$B$6:$B$445,0))</f>
        <v>125047</v>
      </c>
      <c r="E265" s="31">
        <f>INDEX('ONS data MYE 5'!$P$6:$P$445, MATCH($B265,'ONS data MYE 5'!$B$6:$B$445,0))</f>
        <v>186</v>
      </c>
      <c r="F265" s="31">
        <f t="shared" si="8"/>
        <v>5.2257466737132017</v>
      </c>
      <c r="G265" s="31">
        <f t="shared" si="9"/>
        <v>27.308428297824591</v>
      </c>
      <c r="H265" s="31">
        <f>INDEX('Mapping waste'!$D$5:$M$352,MATCH($B265,'Mapping waste'!$B$5:$B$352,0),MATCH(H$3,'Mapping waste'!$D$4:$M$4,0))*$D265</f>
        <v>0</v>
      </c>
      <c r="I265" s="31">
        <f>INDEX('Mapping waste'!$D$5:$M$352,MATCH($B265,'Mapping waste'!$B$5:$B$352,0),MATCH(I$3,'Mapping waste'!$D$4:$M$4,0))*$D265</f>
        <v>0</v>
      </c>
      <c r="J265" s="31">
        <f>INDEX('Mapping waste'!$D$5:$M$352,MATCH($B265,'Mapping waste'!$B$5:$B$352,0),MATCH(J$3,'Mapping waste'!$D$4:$M$4,0))*$D265</f>
        <v>0</v>
      </c>
      <c r="K265" s="31">
        <f>INDEX('Mapping waste'!$D$5:$M$352,MATCH($B265,'Mapping waste'!$B$5:$B$352,0),MATCH(K$3,'Mapping waste'!$D$4:$M$4,0))*$D265</f>
        <v>0</v>
      </c>
      <c r="L265" s="31">
        <f>INDEX('Mapping waste'!$D$5:$M$352,MATCH($B265,'Mapping waste'!$B$5:$B$352,0),MATCH(L$3,'Mapping waste'!$D$4:$M$4,0))*$D265</f>
        <v>0</v>
      </c>
      <c r="M265" s="31">
        <f>INDEX('Mapping waste'!$D$5:$M$352,MATCH($B265,'Mapping waste'!$B$5:$B$352,0),MATCH(M$3,'Mapping waste'!$D$4:$M$4,0))*$D265</f>
        <v>125047</v>
      </c>
      <c r="N265" s="31">
        <f>INDEX('Mapping waste'!$D$5:$M$352,MATCH($B265,'Mapping waste'!$B$5:$B$352,0),MATCH(N$3,'Mapping waste'!$D$4:$M$4,0))*$D265</f>
        <v>0</v>
      </c>
      <c r="O265" s="31">
        <f>INDEX('Mapping waste'!$D$5:$M$352,MATCH($B265,'Mapping waste'!$B$5:$B$352,0),MATCH(O$3,'Mapping waste'!$D$4:$M$4,0))*$D265</f>
        <v>0</v>
      </c>
      <c r="P265" s="31">
        <f>INDEX('Mapping waste'!$D$5:$M$352,MATCH($B265,'Mapping waste'!$B$5:$B$352,0),MATCH(P$3,'Mapping waste'!$D$4:$M$4,0))*$D265</f>
        <v>0</v>
      </c>
      <c r="Q265" s="31">
        <f>INDEX('Mapping waste'!$D$5:$M$352,MATCH($B265,'Mapping waste'!$B$5:$B$352,0),MATCH(Q$3,'Mapping waste'!$D$4:$M$4,0))*$D265</f>
        <v>0</v>
      </c>
    </row>
    <row r="266" spans="1:17" x14ac:dyDescent="0.45">
      <c r="A266" s="20" t="s">
        <v>393</v>
      </c>
      <c r="B266" s="20" t="s">
        <v>394</v>
      </c>
      <c r="C266" s="20" t="s">
        <v>5</v>
      </c>
      <c r="D266" s="31">
        <f>INDEX('ONS data MYE 5'!$O$6:$O$445, MATCH($B266,'ONS data MYE 5'!$B$6:$B$445,0))</f>
        <v>64769</v>
      </c>
      <c r="E266" s="31">
        <f>INDEX('ONS data MYE 5'!$P$6:$P$445, MATCH($B266,'ONS data MYE 5'!$B$6:$B$445,0))</f>
        <v>66</v>
      </c>
      <c r="F266" s="31">
        <f t="shared" si="8"/>
        <v>4.1896547420264252</v>
      </c>
      <c r="G266" s="31">
        <f t="shared" si="9"/>
        <v>17.553206857384513</v>
      </c>
      <c r="H266" s="31">
        <f>INDEX('Mapping waste'!$D$5:$M$352,MATCH($B266,'Mapping waste'!$B$5:$B$352,0),MATCH(H$3,'Mapping waste'!$D$4:$M$4,0))*$D266</f>
        <v>0</v>
      </c>
      <c r="I266" s="31">
        <f>INDEX('Mapping waste'!$D$5:$M$352,MATCH($B266,'Mapping waste'!$B$5:$B$352,0),MATCH(I$3,'Mapping waste'!$D$4:$M$4,0))*$D266</f>
        <v>0</v>
      </c>
      <c r="J266" s="31">
        <f>INDEX('Mapping waste'!$D$5:$M$352,MATCH($B266,'Mapping waste'!$B$5:$B$352,0),MATCH(J$3,'Mapping waste'!$D$4:$M$4,0))*$D266</f>
        <v>0</v>
      </c>
      <c r="K266" s="31">
        <f>INDEX('Mapping waste'!$D$5:$M$352,MATCH($B266,'Mapping waste'!$B$5:$B$352,0),MATCH(K$3,'Mapping waste'!$D$4:$M$4,0))*$D266</f>
        <v>0</v>
      </c>
      <c r="L266" s="31">
        <f>INDEX('Mapping waste'!$D$5:$M$352,MATCH($B266,'Mapping waste'!$B$5:$B$352,0),MATCH(L$3,'Mapping waste'!$D$4:$M$4,0))*$D266</f>
        <v>0</v>
      </c>
      <c r="M266" s="31">
        <f>INDEX('Mapping waste'!$D$5:$M$352,MATCH($B266,'Mapping waste'!$B$5:$B$352,0),MATCH(M$3,'Mapping waste'!$D$4:$M$4,0))*$D266</f>
        <v>64769</v>
      </c>
      <c r="N266" s="31">
        <f>INDEX('Mapping waste'!$D$5:$M$352,MATCH($B266,'Mapping waste'!$B$5:$B$352,0),MATCH(N$3,'Mapping waste'!$D$4:$M$4,0))*$D266</f>
        <v>0</v>
      </c>
      <c r="O266" s="31">
        <f>INDEX('Mapping waste'!$D$5:$M$352,MATCH($B266,'Mapping waste'!$B$5:$B$352,0),MATCH(O$3,'Mapping waste'!$D$4:$M$4,0))*$D266</f>
        <v>0</v>
      </c>
      <c r="P266" s="31">
        <f>INDEX('Mapping waste'!$D$5:$M$352,MATCH($B266,'Mapping waste'!$B$5:$B$352,0),MATCH(P$3,'Mapping waste'!$D$4:$M$4,0))*$D266</f>
        <v>0</v>
      </c>
      <c r="Q266" s="31">
        <f>INDEX('Mapping waste'!$D$5:$M$352,MATCH($B266,'Mapping waste'!$B$5:$B$352,0),MATCH(Q$3,'Mapping waste'!$D$4:$M$4,0))*$D266</f>
        <v>0</v>
      </c>
    </row>
    <row r="267" spans="1:17" x14ac:dyDescent="0.45">
      <c r="A267" s="20" t="s">
        <v>395</v>
      </c>
      <c r="B267" s="20" t="s">
        <v>396</v>
      </c>
      <c r="C267" s="20" t="s">
        <v>5</v>
      </c>
      <c r="D267" s="31">
        <f>INDEX('ONS data MYE 5'!$O$6:$O$445, MATCH($B267,'ONS data MYE 5'!$B$6:$B$445,0))</f>
        <v>53886</v>
      </c>
      <c r="E267" s="31">
        <f>INDEX('ONS data MYE 5'!$P$6:$P$445, MATCH($B267,'ONS data MYE 5'!$B$6:$B$445,0))</f>
        <v>46</v>
      </c>
      <c r="F267" s="31">
        <f t="shared" si="8"/>
        <v>3.8286413964890951</v>
      </c>
      <c r="G267" s="31">
        <f t="shared" si="9"/>
        <v>14.658494942909968</v>
      </c>
      <c r="H267" s="31">
        <f>INDEX('Mapping waste'!$D$5:$M$352,MATCH($B267,'Mapping waste'!$B$5:$B$352,0),MATCH(H$3,'Mapping waste'!$D$4:$M$4,0))*$D267</f>
        <v>0</v>
      </c>
      <c r="I267" s="31">
        <f>INDEX('Mapping waste'!$D$5:$M$352,MATCH($B267,'Mapping waste'!$B$5:$B$352,0),MATCH(I$3,'Mapping waste'!$D$4:$M$4,0))*$D267</f>
        <v>0</v>
      </c>
      <c r="J267" s="31">
        <f>INDEX('Mapping waste'!$D$5:$M$352,MATCH($B267,'Mapping waste'!$B$5:$B$352,0),MATCH(J$3,'Mapping waste'!$D$4:$M$4,0))*$D267</f>
        <v>0</v>
      </c>
      <c r="K267" s="31">
        <f>INDEX('Mapping waste'!$D$5:$M$352,MATCH($B267,'Mapping waste'!$B$5:$B$352,0),MATCH(K$3,'Mapping waste'!$D$4:$M$4,0))*$D267</f>
        <v>0</v>
      </c>
      <c r="L267" s="31">
        <f>INDEX('Mapping waste'!$D$5:$M$352,MATCH($B267,'Mapping waste'!$B$5:$B$352,0),MATCH(L$3,'Mapping waste'!$D$4:$M$4,0))*$D267</f>
        <v>0</v>
      </c>
      <c r="M267" s="31">
        <f>INDEX('Mapping waste'!$D$5:$M$352,MATCH($B267,'Mapping waste'!$B$5:$B$352,0),MATCH(M$3,'Mapping waste'!$D$4:$M$4,0))*$D267</f>
        <v>53886</v>
      </c>
      <c r="N267" s="31">
        <f>INDEX('Mapping waste'!$D$5:$M$352,MATCH($B267,'Mapping waste'!$B$5:$B$352,0),MATCH(N$3,'Mapping waste'!$D$4:$M$4,0))*$D267</f>
        <v>0</v>
      </c>
      <c r="O267" s="31">
        <f>INDEX('Mapping waste'!$D$5:$M$352,MATCH($B267,'Mapping waste'!$B$5:$B$352,0),MATCH(O$3,'Mapping waste'!$D$4:$M$4,0))*$D267</f>
        <v>0</v>
      </c>
      <c r="P267" s="31">
        <f>INDEX('Mapping waste'!$D$5:$M$352,MATCH($B267,'Mapping waste'!$B$5:$B$352,0),MATCH(P$3,'Mapping waste'!$D$4:$M$4,0))*$D267</f>
        <v>0</v>
      </c>
      <c r="Q267" s="31">
        <f>INDEX('Mapping waste'!$D$5:$M$352,MATCH($B267,'Mapping waste'!$B$5:$B$352,0),MATCH(Q$3,'Mapping waste'!$D$4:$M$4,0))*$D267</f>
        <v>0</v>
      </c>
    </row>
    <row r="268" spans="1:17" x14ac:dyDescent="0.45">
      <c r="A268" s="20" t="s">
        <v>437</v>
      </c>
      <c r="B268" s="20" t="s">
        <v>438</v>
      </c>
      <c r="C268" s="20" t="s">
        <v>5</v>
      </c>
      <c r="D268" s="31">
        <f>INDEX('ONS data MYE 5'!$O$6:$O$445, MATCH($B268,'ONS data MYE 5'!$B$6:$B$445,0))</f>
        <v>211918</v>
      </c>
      <c r="E268" s="31">
        <f>INDEX('ONS data MYE 5'!$P$6:$P$445, MATCH($B268,'ONS data MYE 5'!$B$6:$B$445,0))</f>
        <v>921</v>
      </c>
      <c r="F268" s="31">
        <f t="shared" si="8"/>
        <v>6.8254600362553068</v>
      </c>
      <c r="G268" s="31">
        <f t="shared" si="9"/>
        <v>46.586904706518297</v>
      </c>
      <c r="H268" s="31">
        <f>INDEX('Mapping waste'!$D$5:$M$352,MATCH($B268,'Mapping waste'!$B$5:$B$352,0),MATCH(H$3,'Mapping waste'!$D$4:$M$4,0))*$D268</f>
        <v>0</v>
      </c>
      <c r="I268" s="31">
        <f>INDEX('Mapping waste'!$D$5:$M$352,MATCH($B268,'Mapping waste'!$B$5:$B$352,0),MATCH(I$3,'Mapping waste'!$D$4:$M$4,0))*$D268</f>
        <v>0</v>
      </c>
      <c r="J268" s="31">
        <f>INDEX('Mapping waste'!$D$5:$M$352,MATCH($B268,'Mapping waste'!$B$5:$B$352,0),MATCH(J$3,'Mapping waste'!$D$4:$M$4,0))*$D268</f>
        <v>0</v>
      </c>
      <c r="K268" s="31">
        <f>INDEX('Mapping waste'!$D$5:$M$352,MATCH($B268,'Mapping waste'!$B$5:$B$352,0),MATCH(K$3,'Mapping waste'!$D$4:$M$4,0))*$D268</f>
        <v>0</v>
      </c>
      <c r="L268" s="31">
        <f>INDEX('Mapping waste'!$D$5:$M$352,MATCH($B268,'Mapping waste'!$B$5:$B$352,0),MATCH(L$3,'Mapping waste'!$D$4:$M$4,0))*$D268</f>
        <v>0</v>
      </c>
      <c r="M268" s="31">
        <f>INDEX('Mapping waste'!$D$5:$M$352,MATCH($B268,'Mapping waste'!$B$5:$B$352,0),MATCH(M$3,'Mapping waste'!$D$4:$M$4,0))*$D268</f>
        <v>0</v>
      </c>
      <c r="N268" s="31">
        <f>INDEX('Mapping waste'!$D$5:$M$352,MATCH($B268,'Mapping waste'!$B$5:$B$352,0),MATCH(N$3,'Mapping waste'!$D$4:$M$4,0))*$D268</f>
        <v>211918</v>
      </c>
      <c r="O268" s="31">
        <f>INDEX('Mapping waste'!$D$5:$M$352,MATCH($B268,'Mapping waste'!$B$5:$B$352,0),MATCH(O$3,'Mapping waste'!$D$4:$M$4,0))*$D268</f>
        <v>0</v>
      </c>
      <c r="P268" s="31">
        <f>INDEX('Mapping waste'!$D$5:$M$352,MATCH($B268,'Mapping waste'!$B$5:$B$352,0),MATCH(P$3,'Mapping waste'!$D$4:$M$4,0))*$D268</f>
        <v>0</v>
      </c>
      <c r="Q268" s="31">
        <f>INDEX('Mapping waste'!$D$5:$M$352,MATCH($B268,'Mapping waste'!$B$5:$B$352,0),MATCH(Q$3,'Mapping waste'!$D$4:$M$4,0))*$D268</f>
        <v>0</v>
      </c>
    </row>
    <row r="269" spans="1:17" x14ac:dyDescent="0.45">
      <c r="A269" s="20" t="s">
        <v>451</v>
      </c>
      <c r="B269" s="20" t="s">
        <v>452</v>
      </c>
      <c r="C269" s="20" t="s">
        <v>5</v>
      </c>
      <c r="D269" s="31">
        <f>INDEX('ONS data MYE 5'!$O$6:$O$445, MATCH($B269,'ONS data MYE 5'!$B$6:$B$445,0))</f>
        <v>83624</v>
      </c>
      <c r="E269" s="31">
        <f>INDEX('ONS data MYE 5'!$P$6:$P$445, MATCH($B269,'ONS data MYE 5'!$B$6:$B$445,0))</f>
        <v>72</v>
      </c>
      <c r="F269" s="31">
        <f t="shared" si="8"/>
        <v>4.2766661190160553</v>
      </c>
      <c r="G269" s="31">
        <f t="shared" si="9"/>
        <v>18.28987309353985</v>
      </c>
      <c r="H269" s="31">
        <f>INDEX('Mapping waste'!$D$5:$M$352,MATCH($B269,'Mapping waste'!$B$5:$B$352,0),MATCH(H$3,'Mapping waste'!$D$4:$M$4,0))*$D269</f>
        <v>0</v>
      </c>
      <c r="I269" s="31">
        <f>INDEX('Mapping waste'!$D$5:$M$352,MATCH($B269,'Mapping waste'!$B$5:$B$352,0),MATCH(I$3,'Mapping waste'!$D$4:$M$4,0))*$D269</f>
        <v>0</v>
      </c>
      <c r="J269" s="31">
        <f>INDEX('Mapping waste'!$D$5:$M$352,MATCH($B269,'Mapping waste'!$B$5:$B$352,0),MATCH(J$3,'Mapping waste'!$D$4:$M$4,0))*$D269</f>
        <v>0</v>
      </c>
      <c r="K269" s="31">
        <f>INDEX('Mapping waste'!$D$5:$M$352,MATCH($B269,'Mapping waste'!$B$5:$B$352,0),MATCH(K$3,'Mapping waste'!$D$4:$M$4,0))*$D269</f>
        <v>0</v>
      </c>
      <c r="L269" s="31">
        <f>INDEX('Mapping waste'!$D$5:$M$352,MATCH($B269,'Mapping waste'!$B$5:$B$352,0),MATCH(L$3,'Mapping waste'!$D$4:$M$4,0))*$D269</f>
        <v>10034.879999999999</v>
      </c>
      <c r="M269" s="31">
        <f>INDEX('Mapping waste'!$D$5:$M$352,MATCH($B269,'Mapping waste'!$B$5:$B$352,0),MATCH(M$3,'Mapping waste'!$D$4:$M$4,0))*$D269</f>
        <v>0</v>
      </c>
      <c r="N269" s="31">
        <f>INDEX('Mapping waste'!$D$5:$M$352,MATCH($B269,'Mapping waste'!$B$5:$B$352,0),MATCH(N$3,'Mapping waste'!$D$4:$M$4,0))*$D269</f>
        <v>73589.119999999995</v>
      </c>
      <c r="O269" s="31">
        <f>INDEX('Mapping waste'!$D$5:$M$352,MATCH($B269,'Mapping waste'!$B$5:$B$352,0),MATCH(O$3,'Mapping waste'!$D$4:$M$4,0))*$D269</f>
        <v>0</v>
      </c>
      <c r="P269" s="31">
        <f>INDEX('Mapping waste'!$D$5:$M$352,MATCH($B269,'Mapping waste'!$B$5:$B$352,0),MATCH(P$3,'Mapping waste'!$D$4:$M$4,0))*$D269</f>
        <v>0</v>
      </c>
      <c r="Q269" s="31">
        <f>INDEX('Mapping waste'!$D$5:$M$352,MATCH($B269,'Mapping waste'!$B$5:$B$352,0),MATCH(Q$3,'Mapping waste'!$D$4:$M$4,0))*$D269</f>
        <v>0</v>
      </c>
    </row>
    <row r="270" spans="1:17" x14ac:dyDescent="0.45">
      <c r="A270" s="20" t="s">
        <v>645</v>
      </c>
      <c r="B270" s="20" t="s">
        <v>646</v>
      </c>
      <c r="C270" s="20" t="s">
        <v>5</v>
      </c>
      <c r="D270" s="31">
        <f>INDEX('ONS data MYE 5'!$O$6:$O$445, MATCH($B270,'ONS data MYE 5'!$B$6:$B$445,0))</f>
        <v>476914</v>
      </c>
      <c r="E270" s="31">
        <f>INDEX('ONS data MYE 5'!$P$6:$P$445, MATCH($B270,'ONS data MYE 5'!$B$6:$B$445,0))</f>
        <v>147</v>
      </c>
      <c r="F270" s="31">
        <f t="shared" si="8"/>
        <v>4.990432586778736</v>
      </c>
      <c r="G270" s="31">
        <f t="shared" si="9"/>
        <v>24.904417403183107</v>
      </c>
      <c r="H270" s="31">
        <f>INDEX('Mapping waste'!$D$5:$M$352,MATCH($B270,'Mapping waste'!$B$5:$B$352,0),MATCH(H$3,'Mapping waste'!$D$4:$M$4,0))*$D270</f>
        <v>0</v>
      </c>
      <c r="I270" s="31">
        <f>INDEX('Mapping waste'!$D$5:$M$352,MATCH($B270,'Mapping waste'!$B$5:$B$352,0),MATCH(I$3,'Mapping waste'!$D$4:$M$4,0))*$D270</f>
        <v>0</v>
      </c>
      <c r="J270" s="31">
        <f>INDEX('Mapping waste'!$D$5:$M$352,MATCH($B270,'Mapping waste'!$B$5:$B$352,0),MATCH(J$3,'Mapping waste'!$D$4:$M$4,0))*$D270</f>
        <v>0</v>
      </c>
      <c r="K270" s="31">
        <f>INDEX('Mapping waste'!$D$5:$M$352,MATCH($B270,'Mapping waste'!$B$5:$B$352,0),MATCH(K$3,'Mapping waste'!$D$4:$M$4,0))*$D270</f>
        <v>0</v>
      </c>
      <c r="L270" s="31">
        <f>INDEX('Mapping waste'!$D$5:$M$352,MATCH($B270,'Mapping waste'!$B$5:$B$352,0),MATCH(L$3,'Mapping waste'!$D$4:$M$4,0))*$D270</f>
        <v>0</v>
      </c>
      <c r="M270" s="31">
        <f>INDEX('Mapping waste'!$D$5:$M$352,MATCH($B270,'Mapping waste'!$B$5:$B$352,0),MATCH(M$3,'Mapping waste'!$D$4:$M$4,0))*$D270</f>
        <v>0</v>
      </c>
      <c r="N270" s="31">
        <f>INDEX('Mapping waste'!$D$5:$M$352,MATCH($B270,'Mapping waste'!$B$5:$B$352,0),MATCH(N$3,'Mapping waste'!$D$4:$M$4,0))*$D270</f>
        <v>0</v>
      </c>
      <c r="O270" s="31">
        <f>INDEX('Mapping waste'!$D$5:$M$352,MATCH($B270,'Mapping waste'!$B$5:$B$352,0),MATCH(O$3,'Mapping waste'!$D$4:$M$4,0))*$D270</f>
        <v>0</v>
      </c>
      <c r="P270" s="31">
        <f>INDEX('Mapping waste'!$D$5:$M$352,MATCH($B270,'Mapping waste'!$B$5:$B$352,0),MATCH(P$3,'Mapping waste'!$D$4:$M$4,0))*$D270</f>
        <v>476914</v>
      </c>
      <c r="Q270" s="31">
        <f>INDEX('Mapping waste'!$D$5:$M$352,MATCH($B270,'Mapping waste'!$B$5:$B$352,0),MATCH(Q$3,'Mapping waste'!$D$4:$M$4,0))*$D270</f>
        <v>0</v>
      </c>
    </row>
    <row r="271" spans="1:17" x14ac:dyDescent="0.45">
      <c r="A271" s="20" t="s">
        <v>647</v>
      </c>
      <c r="B271" s="20" t="s">
        <v>648</v>
      </c>
      <c r="C271" s="20" t="s">
        <v>5</v>
      </c>
      <c r="D271" s="31">
        <f>INDEX('ONS data MYE 5'!$O$6:$O$445, MATCH($B271,'ONS data MYE 5'!$B$6:$B$445,0))</f>
        <v>69352</v>
      </c>
      <c r="E271" s="31">
        <f>INDEX('ONS data MYE 5'!$P$6:$P$445, MATCH($B271,'ONS data MYE 5'!$B$6:$B$445,0))</f>
        <v>114</v>
      </c>
      <c r="F271" s="31">
        <f t="shared" si="8"/>
        <v>4.7361984483944957</v>
      </c>
      <c r="G271" s="31">
        <f t="shared" si="9"/>
        <v>22.431575742574427</v>
      </c>
      <c r="H271" s="31">
        <f>INDEX('Mapping waste'!$D$5:$M$352,MATCH($B271,'Mapping waste'!$B$5:$B$352,0),MATCH(H$3,'Mapping waste'!$D$4:$M$4,0))*$D271</f>
        <v>0</v>
      </c>
      <c r="I271" s="31">
        <f>INDEX('Mapping waste'!$D$5:$M$352,MATCH($B271,'Mapping waste'!$B$5:$B$352,0),MATCH(I$3,'Mapping waste'!$D$4:$M$4,0))*$D271</f>
        <v>0</v>
      </c>
      <c r="J271" s="31">
        <f>INDEX('Mapping waste'!$D$5:$M$352,MATCH($B271,'Mapping waste'!$B$5:$B$352,0),MATCH(J$3,'Mapping waste'!$D$4:$M$4,0))*$D271</f>
        <v>0</v>
      </c>
      <c r="K271" s="31">
        <f>INDEX('Mapping waste'!$D$5:$M$352,MATCH($B271,'Mapping waste'!$B$5:$B$352,0),MATCH(K$3,'Mapping waste'!$D$4:$M$4,0))*$D271</f>
        <v>0</v>
      </c>
      <c r="L271" s="31">
        <f>INDEX('Mapping waste'!$D$5:$M$352,MATCH($B271,'Mapping waste'!$B$5:$B$352,0),MATCH(L$3,'Mapping waste'!$D$4:$M$4,0))*$D271</f>
        <v>0</v>
      </c>
      <c r="M271" s="31">
        <f>INDEX('Mapping waste'!$D$5:$M$352,MATCH($B271,'Mapping waste'!$B$5:$B$352,0),MATCH(M$3,'Mapping waste'!$D$4:$M$4,0))*$D271</f>
        <v>0</v>
      </c>
      <c r="N271" s="31">
        <f>INDEX('Mapping waste'!$D$5:$M$352,MATCH($B271,'Mapping waste'!$B$5:$B$352,0),MATCH(N$3,'Mapping waste'!$D$4:$M$4,0))*$D271</f>
        <v>0</v>
      </c>
      <c r="O271" s="31">
        <f>INDEX('Mapping waste'!$D$5:$M$352,MATCH($B271,'Mapping waste'!$B$5:$B$352,0),MATCH(O$3,'Mapping waste'!$D$4:$M$4,0))*$D271</f>
        <v>0</v>
      </c>
      <c r="P271" s="31">
        <f>INDEX('Mapping waste'!$D$5:$M$352,MATCH($B271,'Mapping waste'!$B$5:$B$352,0),MATCH(P$3,'Mapping waste'!$D$4:$M$4,0))*$D271</f>
        <v>69352</v>
      </c>
      <c r="Q271" s="31">
        <f>INDEX('Mapping waste'!$D$5:$M$352,MATCH($B271,'Mapping waste'!$B$5:$B$352,0),MATCH(Q$3,'Mapping waste'!$D$4:$M$4,0))*$D271</f>
        <v>0</v>
      </c>
    </row>
    <row r="272" spans="1:17" x14ac:dyDescent="0.45">
      <c r="A272" s="20" t="s">
        <v>649</v>
      </c>
      <c r="B272" s="20" t="s">
        <v>650</v>
      </c>
      <c r="C272" s="20" t="s">
        <v>5</v>
      </c>
      <c r="D272" s="31">
        <f>INDEX('ONS data MYE 5'!$O$6:$O$445, MATCH($B272,'ONS data MYE 5'!$B$6:$B$445,0))</f>
        <v>45307</v>
      </c>
      <c r="E272" s="31">
        <f>INDEX('ONS data MYE 5'!$P$6:$P$445, MATCH($B272,'ONS data MYE 5'!$B$6:$B$445,0))</f>
        <v>112</v>
      </c>
      <c r="F272" s="31">
        <f t="shared" si="8"/>
        <v>4.7184988712950942</v>
      </c>
      <c r="G272" s="31">
        <f t="shared" si="9"/>
        <v>22.264231598413076</v>
      </c>
      <c r="H272" s="31">
        <f>INDEX('Mapping waste'!$D$5:$M$352,MATCH($B272,'Mapping waste'!$B$5:$B$352,0),MATCH(H$3,'Mapping waste'!$D$4:$M$4,0))*$D272</f>
        <v>0</v>
      </c>
      <c r="I272" s="31">
        <f>INDEX('Mapping waste'!$D$5:$M$352,MATCH($B272,'Mapping waste'!$B$5:$B$352,0),MATCH(I$3,'Mapping waste'!$D$4:$M$4,0))*$D272</f>
        <v>0</v>
      </c>
      <c r="J272" s="31">
        <f>INDEX('Mapping waste'!$D$5:$M$352,MATCH($B272,'Mapping waste'!$B$5:$B$352,0),MATCH(J$3,'Mapping waste'!$D$4:$M$4,0))*$D272</f>
        <v>0</v>
      </c>
      <c r="K272" s="31">
        <f>INDEX('Mapping waste'!$D$5:$M$352,MATCH($B272,'Mapping waste'!$B$5:$B$352,0),MATCH(K$3,'Mapping waste'!$D$4:$M$4,0))*$D272</f>
        <v>0</v>
      </c>
      <c r="L272" s="31">
        <f>INDEX('Mapping waste'!$D$5:$M$352,MATCH($B272,'Mapping waste'!$B$5:$B$352,0),MATCH(L$3,'Mapping waste'!$D$4:$M$4,0))*$D272</f>
        <v>0</v>
      </c>
      <c r="M272" s="31">
        <f>INDEX('Mapping waste'!$D$5:$M$352,MATCH($B272,'Mapping waste'!$B$5:$B$352,0),MATCH(M$3,'Mapping waste'!$D$4:$M$4,0))*$D272</f>
        <v>0</v>
      </c>
      <c r="N272" s="31">
        <f>INDEX('Mapping waste'!$D$5:$M$352,MATCH($B272,'Mapping waste'!$B$5:$B$352,0),MATCH(N$3,'Mapping waste'!$D$4:$M$4,0))*$D272</f>
        <v>0</v>
      </c>
      <c r="O272" s="31">
        <f>INDEX('Mapping waste'!$D$5:$M$352,MATCH($B272,'Mapping waste'!$B$5:$B$352,0),MATCH(O$3,'Mapping waste'!$D$4:$M$4,0))*$D272</f>
        <v>0</v>
      </c>
      <c r="P272" s="31">
        <f>INDEX('Mapping waste'!$D$5:$M$352,MATCH($B272,'Mapping waste'!$B$5:$B$352,0),MATCH(P$3,'Mapping waste'!$D$4:$M$4,0))*$D272</f>
        <v>45307</v>
      </c>
      <c r="Q272" s="31">
        <f>INDEX('Mapping waste'!$D$5:$M$352,MATCH($B272,'Mapping waste'!$B$5:$B$352,0),MATCH(Q$3,'Mapping waste'!$D$4:$M$4,0))*$D272</f>
        <v>0</v>
      </c>
    </row>
    <row r="273" spans="1:17" x14ac:dyDescent="0.45">
      <c r="A273" s="20" t="s">
        <v>651</v>
      </c>
      <c r="B273" s="20" t="s">
        <v>652</v>
      </c>
      <c r="C273" s="20" t="s">
        <v>5</v>
      </c>
      <c r="D273" s="31">
        <f>INDEX('ONS data MYE 5'!$O$6:$O$445, MATCH($B273,'ONS data MYE 5'!$B$6:$B$445,0))</f>
        <v>99530</v>
      </c>
      <c r="E273" s="31">
        <f>INDEX('ONS data MYE 5'!$P$6:$P$445, MATCH($B273,'ONS data MYE 5'!$B$6:$B$445,0))</f>
        <v>92</v>
      </c>
      <c r="F273" s="31">
        <f t="shared" si="8"/>
        <v>4.5217885770490405</v>
      </c>
      <c r="G273" s="31">
        <f t="shared" si="9"/>
        <v>20.446571935531185</v>
      </c>
      <c r="H273" s="31">
        <f>INDEX('Mapping waste'!$D$5:$M$352,MATCH($B273,'Mapping waste'!$B$5:$B$352,0),MATCH(H$3,'Mapping waste'!$D$4:$M$4,0))*$D273</f>
        <v>0</v>
      </c>
      <c r="I273" s="31">
        <f>INDEX('Mapping waste'!$D$5:$M$352,MATCH($B273,'Mapping waste'!$B$5:$B$352,0),MATCH(I$3,'Mapping waste'!$D$4:$M$4,0))*$D273</f>
        <v>0</v>
      </c>
      <c r="J273" s="31">
        <f>INDEX('Mapping waste'!$D$5:$M$352,MATCH($B273,'Mapping waste'!$B$5:$B$352,0),MATCH(J$3,'Mapping waste'!$D$4:$M$4,0))*$D273</f>
        <v>0</v>
      </c>
      <c r="K273" s="31">
        <f>INDEX('Mapping waste'!$D$5:$M$352,MATCH($B273,'Mapping waste'!$B$5:$B$352,0),MATCH(K$3,'Mapping waste'!$D$4:$M$4,0))*$D273</f>
        <v>0</v>
      </c>
      <c r="L273" s="31">
        <f>INDEX('Mapping waste'!$D$5:$M$352,MATCH($B273,'Mapping waste'!$B$5:$B$352,0),MATCH(L$3,'Mapping waste'!$D$4:$M$4,0))*$D273</f>
        <v>0</v>
      </c>
      <c r="M273" s="31">
        <f>INDEX('Mapping waste'!$D$5:$M$352,MATCH($B273,'Mapping waste'!$B$5:$B$352,0),MATCH(M$3,'Mapping waste'!$D$4:$M$4,0))*$D273</f>
        <v>4976.5</v>
      </c>
      <c r="N273" s="31">
        <f>INDEX('Mapping waste'!$D$5:$M$352,MATCH($B273,'Mapping waste'!$B$5:$B$352,0),MATCH(N$3,'Mapping waste'!$D$4:$M$4,0))*$D273</f>
        <v>0</v>
      </c>
      <c r="O273" s="31">
        <f>INDEX('Mapping waste'!$D$5:$M$352,MATCH($B273,'Mapping waste'!$B$5:$B$352,0),MATCH(O$3,'Mapping waste'!$D$4:$M$4,0))*$D273</f>
        <v>0</v>
      </c>
      <c r="P273" s="31">
        <f>INDEX('Mapping waste'!$D$5:$M$352,MATCH($B273,'Mapping waste'!$B$5:$B$352,0),MATCH(P$3,'Mapping waste'!$D$4:$M$4,0))*$D273</f>
        <v>94553.5</v>
      </c>
      <c r="Q273" s="31">
        <f>INDEX('Mapping waste'!$D$5:$M$352,MATCH($B273,'Mapping waste'!$B$5:$B$352,0),MATCH(Q$3,'Mapping waste'!$D$4:$M$4,0))*$D273</f>
        <v>0</v>
      </c>
    </row>
    <row r="274" spans="1:17" x14ac:dyDescent="0.45">
      <c r="A274" s="20" t="s">
        <v>653</v>
      </c>
      <c r="B274" s="20" t="s">
        <v>654</v>
      </c>
      <c r="C274" s="20" t="s">
        <v>5</v>
      </c>
      <c r="D274" s="31">
        <f>INDEX('ONS data MYE 5'!$O$6:$O$445, MATCH($B274,'ONS data MYE 5'!$B$6:$B$445,0))</f>
        <v>65048</v>
      </c>
      <c r="E274" s="31">
        <f>INDEX('ONS data MYE 5'!$P$6:$P$445, MATCH($B274,'ONS data MYE 5'!$B$6:$B$445,0))</f>
        <v>1557</v>
      </c>
      <c r="F274" s="31">
        <f t="shared" si="8"/>
        <v>7.3505161718339984</v>
      </c>
      <c r="G274" s="31">
        <f t="shared" si="9"/>
        <v>54.030087992393142</v>
      </c>
      <c r="H274" s="31">
        <f>INDEX('Mapping waste'!$D$5:$M$352,MATCH($B274,'Mapping waste'!$B$5:$B$352,0),MATCH(H$3,'Mapping waste'!$D$4:$M$4,0))*$D274</f>
        <v>0</v>
      </c>
      <c r="I274" s="31">
        <f>INDEX('Mapping waste'!$D$5:$M$352,MATCH($B274,'Mapping waste'!$B$5:$B$352,0),MATCH(I$3,'Mapping waste'!$D$4:$M$4,0))*$D274</f>
        <v>0</v>
      </c>
      <c r="J274" s="31">
        <f>INDEX('Mapping waste'!$D$5:$M$352,MATCH($B274,'Mapping waste'!$B$5:$B$352,0),MATCH(J$3,'Mapping waste'!$D$4:$M$4,0))*$D274</f>
        <v>0</v>
      </c>
      <c r="K274" s="31">
        <f>INDEX('Mapping waste'!$D$5:$M$352,MATCH($B274,'Mapping waste'!$B$5:$B$352,0),MATCH(K$3,'Mapping waste'!$D$4:$M$4,0))*$D274</f>
        <v>0</v>
      </c>
      <c r="L274" s="31">
        <f>INDEX('Mapping waste'!$D$5:$M$352,MATCH($B274,'Mapping waste'!$B$5:$B$352,0),MATCH(L$3,'Mapping waste'!$D$4:$M$4,0))*$D274</f>
        <v>0</v>
      </c>
      <c r="M274" s="31">
        <f>INDEX('Mapping waste'!$D$5:$M$352,MATCH($B274,'Mapping waste'!$B$5:$B$352,0),MATCH(M$3,'Mapping waste'!$D$4:$M$4,0))*$D274</f>
        <v>0</v>
      </c>
      <c r="N274" s="31">
        <f>INDEX('Mapping waste'!$D$5:$M$352,MATCH($B274,'Mapping waste'!$B$5:$B$352,0),MATCH(N$3,'Mapping waste'!$D$4:$M$4,0))*$D274</f>
        <v>0</v>
      </c>
      <c r="O274" s="31">
        <f>INDEX('Mapping waste'!$D$5:$M$352,MATCH($B274,'Mapping waste'!$B$5:$B$352,0),MATCH(O$3,'Mapping waste'!$D$4:$M$4,0))*$D274</f>
        <v>0</v>
      </c>
      <c r="P274" s="31">
        <f>INDEX('Mapping waste'!$D$5:$M$352,MATCH($B274,'Mapping waste'!$B$5:$B$352,0),MATCH(P$3,'Mapping waste'!$D$4:$M$4,0))*$D274</f>
        <v>65048</v>
      </c>
      <c r="Q274" s="31">
        <f>INDEX('Mapping waste'!$D$5:$M$352,MATCH($B274,'Mapping waste'!$B$5:$B$352,0),MATCH(Q$3,'Mapping waste'!$D$4:$M$4,0))*$D274</f>
        <v>0</v>
      </c>
    </row>
    <row r="275" spans="1:17" x14ac:dyDescent="0.45">
      <c r="A275" s="20" t="s">
        <v>655</v>
      </c>
      <c r="B275" s="20" t="s">
        <v>656</v>
      </c>
      <c r="C275" s="20" t="s">
        <v>5</v>
      </c>
      <c r="D275" s="31">
        <f>INDEX('ONS data MYE 5'!$O$6:$O$445, MATCH($B275,'ONS data MYE 5'!$B$6:$B$445,0))</f>
        <v>116067</v>
      </c>
      <c r="E275" s="31">
        <f>INDEX('ONS data MYE 5'!$P$6:$P$445, MATCH($B275,'ONS data MYE 5'!$B$6:$B$445,0))</f>
        <v>206</v>
      </c>
      <c r="F275" s="31">
        <f t="shared" si="8"/>
        <v>5.3278761687895813</v>
      </c>
      <c r="G275" s="31">
        <f t="shared" si="9"/>
        <v>28.386264469955947</v>
      </c>
      <c r="H275" s="31">
        <f>INDEX('Mapping waste'!$D$5:$M$352,MATCH($B275,'Mapping waste'!$B$5:$B$352,0),MATCH(H$3,'Mapping waste'!$D$4:$M$4,0))*$D275</f>
        <v>0</v>
      </c>
      <c r="I275" s="31">
        <f>INDEX('Mapping waste'!$D$5:$M$352,MATCH($B275,'Mapping waste'!$B$5:$B$352,0),MATCH(I$3,'Mapping waste'!$D$4:$M$4,0))*$D275</f>
        <v>0</v>
      </c>
      <c r="J275" s="31">
        <f>INDEX('Mapping waste'!$D$5:$M$352,MATCH($B275,'Mapping waste'!$B$5:$B$352,0),MATCH(J$3,'Mapping waste'!$D$4:$M$4,0))*$D275</f>
        <v>0</v>
      </c>
      <c r="K275" s="31">
        <f>INDEX('Mapping waste'!$D$5:$M$352,MATCH($B275,'Mapping waste'!$B$5:$B$352,0),MATCH(K$3,'Mapping waste'!$D$4:$M$4,0))*$D275</f>
        <v>0</v>
      </c>
      <c r="L275" s="31">
        <f>INDEX('Mapping waste'!$D$5:$M$352,MATCH($B275,'Mapping waste'!$B$5:$B$352,0),MATCH(L$3,'Mapping waste'!$D$4:$M$4,0))*$D275</f>
        <v>0</v>
      </c>
      <c r="M275" s="31">
        <f>INDEX('Mapping waste'!$D$5:$M$352,MATCH($B275,'Mapping waste'!$B$5:$B$352,0),MATCH(M$3,'Mapping waste'!$D$4:$M$4,0))*$D275</f>
        <v>0</v>
      </c>
      <c r="N275" s="31">
        <f>INDEX('Mapping waste'!$D$5:$M$352,MATCH($B275,'Mapping waste'!$B$5:$B$352,0),MATCH(N$3,'Mapping waste'!$D$4:$M$4,0))*$D275</f>
        <v>0</v>
      </c>
      <c r="O275" s="31">
        <f>INDEX('Mapping waste'!$D$5:$M$352,MATCH($B275,'Mapping waste'!$B$5:$B$352,0),MATCH(O$3,'Mapping waste'!$D$4:$M$4,0))*$D275</f>
        <v>0</v>
      </c>
      <c r="P275" s="31">
        <f>INDEX('Mapping waste'!$D$5:$M$352,MATCH($B275,'Mapping waste'!$B$5:$B$352,0),MATCH(P$3,'Mapping waste'!$D$4:$M$4,0))*$D275</f>
        <v>116067</v>
      </c>
      <c r="Q275" s="31">
        <f>INDEX('Mapping waste'!$D$5:$M$352,MATCH($B275,'Mapping waste'!$B$5:$B$352,0),MATCH(Q$3,'Mapping waste'!$D$4:$M$4,0))*$D275</f>
        <v>0</v>
      </c>
    </row>
    <row r="276" spans="1:17" x14ac:dyDescent="0.45">
      <c r="A276" s="20" t="s">
        <v>657</v>
      </c>
      <c r="B276" s="20" t="s">
        <v>658</v>
      </c>
      <c r="C276" s="20" t="s">
        <v>5</v>
      </c>
      <c r="D276" s="31">
        <f>INDEX('ONS data MYE 5'!$O$6:$O$445, MATCH($B276,'ONS data MYE 5'!$B$6:$B$445,0))</f>
        <v>163038</v>
      </c>
      <c r="E276" s="31">
        <f>INDEX('ONS data MYE 5'!$P$6:$P$445, MATCH($B276,'ONS data MYE 5'!$B$6:$B$445,0))</f>
        <v>170</v>
      </c>
      <c r="F276" s="31">
        <f t="shared" si="8"/>
        <v>5.1357984370502621</v>
      </c>
      <c r="G276" s="31">
        <f t="shared" si="9"/>
        <v>26.376425586007915</v>
      </c>
      <c r="H276" s="31">
        <f>INDEX('Mapping waste'!$D$5:$M$352,MATCH($B276,'Mapping waste'!$B$5:$B$352,0),MATCH(H$3,'Mapping waste'!$D$4:$M$4,0))*$D276</f>
        <v>0</v>
      </c>
      <c r="I276" s="31">
        <f>INDEX('Mapping waste'!$D$5:$M$352,MATCH($B276,'Mapping waste'!$B$5:$B$352,0),MATCH(I$3,'Mapping waste'!$D$4:$M$4,0))*$D276</f>
        <v>0</v>
      </c>
      <c r="J276" s="31">
        <f>INDEX('Mapping waste'!$D$5:$M$352,MATCH($B276,'Mapping waste'!$B$5:$B$352,0),MATCH(J$3,'Mapping waste'!$D$4:$M$4,0))*$D276</f>
        <v>0</v>
      </c>
      <c r="K276" s="31">
        <f>INDEX('Mapping waste'!$D$5:$M$352,MATCH($B276,'Mapping waste'!$B$5:$B$352,0),MATCH(K$3,'Mapping waste'!$D$4:$M$4,0))*$D276</f>
        <v>0</v>
      </c>
      <c r="L276" s="31">
        <f>INDEX('Mapping waste'!$D$5:$M$352,MATCH($B276,'Mapping waste'!$B$5:$B$352,0),MATCH(L$3,'Mapping waste'!$D$4:$M$4,0))*$D276</f>
        <v>0</v>
      </c>
      <c r="M276" s="31">
        <f>INDEX('Mapping waste'!$D$5:$M$352,MATCH($B276,'Mapping waste'!$B$5:$B$352,0),MATCH(M$3,'Mapping waste'!$D$4:$M$4,0))*$D276</f>
        <v>8151.9000000000005</v>
      </c>
      <c r="N276" s="31">
        <f>INDEX('Mapping waste'!$D$5:$M$352,MATCH($B276,'Mapping waste'!$B$5:$B$352,0),MATCH(N$3,'Mapping waste'!$D$4:$M$4,0))*$D276</f>
        <v>0</v>
      </c>
      <c r="O276" s="31">
        <f>INDEX('Mapping waste'!$D$5:$M$352,MATCH($B276,'Mapping waste'!$B$5:$B$352,0),MATCH(O$3,'Mapping waste'!$D$4:$M$4,0))*$D276</f>
        <v>0</v>
      </c>
      <c r="P276" s="31">
        <f>INDEX('Mapping waste'!$D$5:$M$352,MATCH($B276,'Mapping waste'!$B$5:$B$352,0),MATCH(P$3,'Mapping waste'!$D$4:$M$4,0))*$D276</f>
        <v>154886.1</v>
      </c>
      <c r="Q276" s="31">
        <f>INDEX('Mapping waste'!$D$5:$M$352,MATCH($B276,'Mapping waste'!$B$5:$B$352,0),MATCH(Q$3,'Mapping waste'!$D$4:$M$4,0))*$D276</f>
        <v>0</v>
      </c>
    </row>
    <row r="277" spans="1:17" x14ac:dyDescent="0.45">
      <c r="A277" s="20" t="s">
        <v>659</v>
      </c>
      <c r="B277" s="20" t="s">
        <v>660</v>
      </c>
      <c r="C277" s="20" t="s">
        <v>5</v>
      </c>
      <c r="D277" s="31">
        <f>INDEX('ONS data MYE 5'!$O$6:$O$445, MATCH($B277,'ONS data MYE 5'!$B$6:$B$445,0))</f>
        <v>111431</v>
      </c>
      <c r="E277" s="31">
        <f>INDEX('ONS data MYE 5'!$P$6:$P$445, MATCH($B277,'ONS data MYE 5'!$B$6:$B$445,0))</f>
        <v>241</v>
      </c>
      <c r="F277" s="31">
        <f t="shared" si="8"/>
        <v>5.4847969334906548</v>
      </c>
      <c r="G277" s="31">
        <f t="shared" si="9"/>
        <v>30.082997401628489</v>
      </c>
      <c r="H277" s="31">
        <f>INDEX('Mapping waste'!$D$5:$M$352,MATCH($B277,'Mapping waste'!$B$5:$B$352,0),MATCH(H$3,'Mapping waste'!$D$4:$M$4,0))*$D277</f>
        <v>0</v>
      </c>
      <c r="I277" s="31">
        <f>INDEX('Mapping waste'!$D$5:$M$352,MATCH($B277,'Mapping waste'!$B$5:$B$352,0),MATCH(I$3,'Mapping waste'!$D$4:$M$4,0))*$D277</f>
        <v>0</v>
      </c>
      <c r="J277" s="31">
        <f>INDEX('Mapping waste'!$D$5:$M$352,MATCH($B277,'Mapping waste'!$B$5:$B$352,0),MATCH(J$3,'Mapping waste'!$D$4:$M$4,0))*$D277</f>
        <v>0</v>
      </c>
      <c r="K277" s="31">
        <f>INDEX('Mapping waste'!$D$5:$M$352,MATCH($B277,'Mapping waste'!$B$5:$B$352,0),MATCH(K$3,'Mapping waste'!$D$4:$M$4,0))*$D277</f>
        <v>0</v>
      </c>
      <c r="L277" s="31">
        <f>INDEX('Mapping waste'!$D$5:$M$352,MATCH($B277,'Mapping waste'!$B$5:$B$352,0),MATCH(L$3,'Mapping waste'!$D$4:$M$4,0))*$D277</f>
        <v>0</v>
      </c>
      <c r="M277" s="31">
        <f>INDEX('Mapping waste'!$D$5:$M$352,MATCH($B277,'Mapping waste'!$B$5:$B$352,0),MATCH(M$3,'Mapping waste'!$D$4:$M$4,0))*$D277</f>
        <v>0</v>
      </c>
      <c r="N277" s="31">
        <f>INDEX('Mapping waste'!$D$5:$M$352,MATCH($B277,'Mapping waste'!$B$5:$B$352,0),MATCH(N$3,'Mapping waste'!$D$4:$M$4,0))*$D277</f>
        <v>0</v>
      </c>
      <c r="O277" s="31">
        <f>INDEX('Mapping waste'!$D$5:$M$352,MATCH($B277,'Mapping waste'!$B$5:$B$352,0),MATCH(O$3,'Mapping waste'!$D$4:$M$4,0))*$D277</f>
        <v>0</v>
      </c>
      <c r="P277" s="31">
        <f>INDEX('Mapping waste'!$D$5:$M$352,MATCH($B277,'Mapping waste'!$B$5:$B$352,0),MATCH(P$3,'Mapping waste'!$D$4:$M$4,0))*$D277</f>
        <v>111431</v>
      </c>
      <c r="Q277" s="31">
        <f>INDEX('Mapping waste'!$D$5:$M$352,MATCH($B277,'Mapping waste'!$B$5:$B$352,0),MATCH(Q$3,'Mapping waste'!$D$4:$M$4,0))*$D277</f>
        <v>0</v>
      </c>
    </row>
    <row r="278" spans="1:17" x14ac:dyDescent="0.45">
      <c r="A278" s="20" t="s">
        <v>661</v>
      </c>
      <c r="B278" s="20" t="s">
        <v>662</v>
      </c>
      <c r="C278" s="20" t="s">
        <v>5</v>
      </c>
      <c r="D278" s="31">
        <f>INDEX('ONS data MYE 5'!$O$6:$O$445, MATCH($B278,'ONS data MYE 5'!$B$6:$B$445,0))</f>
        <v>34611</v>
      </c>
      <c r="E278" s="31">
        <f>INDEX('ONS data MYE 5'!$P$6:$P$445, MATCH($B278,'ONS data MYE 5'!$B$6:$B$445,0))</f>
        <v>48</v>
      </c>
      <c r="F278" s="31">
        <f t="shared" si="8"/>
        <v>3.8712010109078911</v>
      </c>
      <c r="G278" s="31">
        <f t="shared" si="9"/>
        <v>14.986197266854278</v>
      </c>
      <c r="H278" s="31">
        <f>INDEX('Mapping waste'!$D$5:$M$352,MATCH($B278,'Mapping waste'!$B$5:$B$352,0),MATCH(H$3,'Mapping waste'!$D$4:$M$4,0))*$D278</f>
        <v>0</v>
      </c>
      <c r="I278" s="31">
        <f>INDEX('Mapping waste'!$D$5:$M$352,MATCH($B278,'Mapping waste'!$B$5:$B$352,0),MATCH(I$3,'Mapping waste'!$D$4:$M$4,0))*$D278</f>
        <v>0</v>
      </c>
      <c r="J278" s="31">
        <f>INDEX('Mapping waste'!$D$5:$M$352,MATCH($B278,'Mapping waste'!$B$5:$B$352,0),MATCH(J$3,'Mapping waste'!$D$4:$M$4,0))*$D278</f>
        <v>0</v>
      </c>
      <c r="K278" s="31">
        <f>INDEX('Mapping waste'!$D$5:$M$352,MATCH($B278,'Mapping waste'!$B$5:$B$352,0),MATCH(K$3,'Mapping waste'!$D$4:$M$4,0))*$D278</f>
        <v>0</v>
      </c>
      <c r="L278" s="31">
        <f>INDEX('Mapping waste'!$D$5:$M$352,MATCH($B278,'Mapping waste'!$B$5:$B$352,0),MATCH(L$3,'Mapping waste'!$D$4:$M$4,0))*$D278</f>
        <v>0</v>
      </c>
      <c r="M278" s="31">
        <f>INDEX('Mapping waste'!$D$5:$M$352,MATCH($B278,'Mapping waste'!$B$5:$B$352,0),MATCH(M$3,'Mapping waste'!$D$4:$M$4,0))*$D278</f>
        <v>1730.5500000000002</v>
      </c>
      <c r="N278" s="31">
        <f>INDEX('Mapping waste'!$D$5:$M$352,MATCH($B278,'Mapping waste'!$B$5:$B$352,0),MATCH(N$3,'Mapping waste'!$D$4:$M$4,0))*$D278</f>
        <v>0</v>
      </c>
      <c r="O278" s="31">
        <f>INDEX('Mapping waste'!$D$5:$M$352,MATCH($B278,'Mapping waste'!$B$5:$B$352,0),MATCH(O$3,'Mapping waste'!$D$4:$M$4,0))*$D278</f>
        <v>0</v>
      </c>
      <c r="P278" s="31">
        <f>INDEX('Mapping waste'!$D$5:$M$352,MATCH($B278,'Mapping waste'!$B$5:$B$352,0),MATCH(P$3,'Mapping waste'!$D$4:$M$4,0))*$D278</f>
        <v>32880.449999999997</v>
      </c>
      <c r="Q278" s="31">
        <f>INDEX('Mapping waste'!$D$5:$M$352,MATCH($B278,'Mapping waste'!$B$5:$B$352,0),MATCH(Q$3,'Mapping waste'!$D$4:$M$4,0))*$D278</f>
        <v>0</v>
      </c>
    </row>
    <row r="279" spans="1:17" x14ac:dyDescent="0.45">
      <c r="A279" s="20" t="s">
        <v>175</v>
      </c>
      <c r="B279" s="20" t="s">
        <v>176</v>
      </c>
      <c r="C279" s="20" t="s">
        <v>177</v>
      </c>
      <c r="D279" s="31">
        <f>INDEX('ONS data MYE 5'!$O$6:$O$445, MATCH($B279,'ONS data MYE 5'!$B$6:$B$445,0))</f>
        <v>135498</v>
      </c>
      <c r="E279" s="31">
        <f>INDEX('ONS data MYE 5'!$P$6:$P$445, MATCH($B279,'ONS data MYE 5'!$B$6:$B$445,0))</f>
        <v>269</v>
      </c>
      <c r="F279" s="31">
        <f t="shared" si="8"/>
        <v>5.5947113796018391</v>
      </c>
      <c r="G279" s="31">
        <f t="shared" si="9"/>
        <v>31.300795421046313</v>
      </c>
      <c r="H279" s="31">
        <f>INDEX('Mapping waste'!$D$5:$M$352,MATCH($B279,'Mapping waste'!$B$5:$B$352,0),MATCH(H$3,'Mapping waste'!$D$4:$M$4,0))*$D279</f>
        <v>0</v>
      </c>
      <c r="I279" s="31">
        <f>INDEX('Mapping waste'!$D$5:$M$352,MATCH($B279,'Mapping waste'!$B$5:$B$352,0),MATCH(I$3,'Mapping waste'!$D$4:$M$4,0))*$D279</f>
        <v>0</v>
      </c>
      <c r="J279" s="31">
        <f>INDEX('Mapping waste'!$D$5:$M$352,MATCH($B279,'Mapping waste'!$B$5:$B$352,0),MATCH(J$3,'Mapping waste'!$D$4:$M$4,0))*$D279</f>
        <v>0</v>
      </c>
      <c r="K279" s="31">
        <f>INDEX('Mapping waste'!$D$5:$M$352,MATCH($B279,'Mapping waste'!$B$5:$B$352,0),MATCH(K$3,'Mapping waste'!$D$4:$M$4,0))*$D279</f>
        <v>0</v>
      </c>
      <c r="L279" s="31">
        <f>INDEX('Mapping waste'!$D$5:$M$352,MATCH($B279,'Mapping waste'!$B$5:$B$352,0),MATCH(L$3,'Mapping waste'!$D$4:$M$4,0))*$D279</f>
        <v>0</v>
      </c>
      <c r="M279" s="31">
        <f>INDEX('Mapping waste'!$D$5:$M$352,MATCH($B279,'Mapping waste'!$B$5:$B$352,0),MATCH(M$3,'Mapping waste'!$D$4:$M$4,0))*$D279</f>
        <v>0</v>
      </c>
      <c r="N279" s="31">
        <f>INDEX('Mapping waste'!$D$5:$M$352,MATCH($B279,'Mapping waste'!$B$5:$B$352,0),MATCH(N$3,'Mapping waste'!$D$4:$M$4,0))*$D279</f>
        <v>0</v>
      </c>
      <c r="O279" s="31">
        <f>INDEX('Mapping waste'!$D$5:$M$352,MATCH($B279,'Mapping waste'!$B$5:$B$352,0),MATCH(O$3,'Mapping waste'!$D$4:$M$4,0))*$D279</f>
        <v>135498</v>
      </c>
      <c r="P279" s="31">
        <f>INDEX('Mapping waste'!$D$5:$M$352,MATCH($B279,'Mapping waste'!$B$5:$B$352,0),MATCH(P$3,'Mapping waste'!$D$4:$M$4,0))*$D279</f>
        <v>0</v>
      </c>
      <c r="Q279" s="31">
        <f>INDEX('Mapping waste'!$D$5:$M$352,MATCH($B279,'Mapping waste'!$B$5:$B$352,0),MATCH(Q$3,'Mapping waste'!$D$4:$M$4,0))*$D279</f>
        <v>0</v>
      </c>
    </row>
    <row r="280" spans="1:17" x14ac:dyDescent="0.45">
      <c r="A280" s="20" t="s">
        <v>323</v>
      </c>
      <c r="B280" s="20" t="s">
        <v>324</v>
      </c>
      <c r="C280" s="20" t="s">
        <v>177</v>
      </c>
      <c r="D280" s="31">
        <f>INDEX('ONS data MYE 5'!$O$6:$O$445, MATCH($B280,'ONS data MYE 5'!$B$6:$B$445,0))</f>
        <v>133015</v>
      </c>
      <c r="E280" s="31">
        <f>INDEX('ONS data MYE 5'!$P$6:$P$445, MATCH($B280,'ONS data MYE 5'!$B$6:$B$445,0))</f>
        <v>26</v>
      </c>
      <c r="F280" s="31">
        <f t="shared" si="8"/>
        <v>3.2580965380214821</v>
      </c>
      <c r="G280" s="31">
        <f t="shared" si="9"/>
        <v>10.615193051067568</v>
      </c>
      <c r="H280" s="31">
        <f>INDEX('Mapping waste'!$D$5:$M$352,MATCH($B280,'Mapping waste'!$B$5:$B$352,0),MATCH(H$3,'Mapping waste'!$D$4:$M$4,0))*$D280</f>
        <v>0</v>
      </c>
      <c r="I280" s="31">
        <f>INDEX('Mapping waste'!$D$5:$M$352,MATCH($B280,'Mapping waste'!$B$5:$B$352,0),MATCH(I$3,'Mapping waste'!$D$4:$M$4,0))*$D280</f>
        <v>0</v>
      </c>
      <c r="J280" s="31">
        <f>INDEX('Mapping waste'!$D$5:$M$352,MATCH($B280,'Mapping waste'!$B$5:$B$352,0),MATCH(J$3,'Mapping waste'!$D$4:$M$4,0))*$D280</f>
        <v>0</v>
      </c>
      <c r="K280" s="31">
        <f>INDEX('Mapping waste'!$D$5:$M$352,MATCH($B280,'Mapping waste'!$B$5:$B$352,0),MATCH(K$3,'Mapping waste'!$D$4:$M$4,0))*$D280</f>
        <v>0</v>
      </c>
      <c r="L280" s="31">
        <f>INDEX('Mapping waste'!$D$5:$M$352,MATCH($B280,'Mapping waste'!$B$5:$B$352,0),MATCH(L$3,'Mapping waste'!$D$4:$M$4,0))*$D280</f>
        <v>61186.9</v>
      </c>
      <c r="M280" s="31">
        <f>INDEX('Mapping waste'!$D$5:$M$352,MATCH($B280,'Mapping waste'!$B$5:$B$352,0),MATCH(M$3,'Mapping waste'!$D$4:$M$4,0))*$D280</f>
        <v>0</v>
      </c>
      <c r="N280" s="31">
        <f>INDEX('Mapping waste'!$D$5:$M$352,MATCH($B280,'Mapping waste'!$B$5:$B$352,0),MATCH(N$3,'Mapping waste'!$D$4:$M$4,0))*$D280</f>
        <v>0</v>
      </c>
      <c r="O280" s="31">
        <f>INDEX('Mapping waste'!$D$5:$M$352,MATCH($B280,'Mapping waste'!$B$5:$B$352,0),MATCH(O$3,'Mapping waste'!$D$4:$M$4,0))*$D280</f>
        <v>71828.100000000006</v>
      </c>
      <c r="P280" s="31">
        <f>INDEX('Mapping waste'!$D$5:$M$352,MATCH($B280,'Mapping waste'!$B$5:$B$352,0),MATCH(P$3,'Mapping waste'!$D$4:$M$4,0))*$D280</f>
        <v>0</v>
      </c>
      <c r="Q280" s="31">
        <f>INDEX('Mapping waste'!$D$5:$M$352,MATCH($B280,'Mapping waste'!$B$5:$B$352,0),MATCH(Q$3,'Mapping waste'!$D$4:$M$4,0))*$D280</f>
        <v>0</v>
      </c>
    </row>
    <row r="281" spans="1:17" x14ac:dyDescent="0.45">
      <c r="A281" s="20" t="s">
        <v>605</v>
      </c>
      <c r="B281" s="20" t="s">
        <v>606</v>
      </c>
      <c r="C281" s="20" t="s">
        <v>177</v>
      </c>
      <c r="D281" s="31">
        <f>INDEX('ONS data MYE 5'!$O$6:$O$445, MATCH($B281,'ONS data MYE 5'!$B$6:$B$445,0))</f>
        <v>70037</v>
      </c>
      <c r="E281" s="31">
        <f>INDEX('ONS data MYE 5'!$P$6:$P$445, MATCH($B281,'ONS data MYE 5'!$B$6:$B$445,0))</f>
        <v>98</v>
      </c>
      <c r="F281" s="31">
        <f t="shared" si="8"/>
        <v>4.5849674786705723</v>
      </c>
      <c r="G281" s="31">
        <f t="shared" si="9"/>
        <v>21.021926780466785</v>
      </c>
      <c r="H281" s="31">
        <f>INDEX('Mapping waste'!$D$5:$M$352,MATCH($B281,'Mapping waste'!$B$5:$B$352,0),MATCH(H$3,'Mapping waste'!$D$4:$M$4,0))*$D281</f>
        <v>0</v>
      </c>
      <c r="I281" s="31">
        <f>INDEX('Mapping waste'!$D$5:$M$352,MATCH($B281,'Mapping waste'!$B$5:$B$352,0),MATCH(I$3,'Mapping waste'!$D$4:$M$4,0))*$D281</f>
        <v>0</v>
      </c>
      <c r="J281" s="31">
        <f>INDEX('Mapping waste'!$D$5:$M$352,MATCH($B281,'Mapping waste'!$B$5:$B$352,0),MATCH(J$3,'Mapping waste'!$D$4:$M$4,0))*$D281</f>
        <v>0</v>
      </c>
      <c r="K281" s="31">
        <f>INDEX('Mapping waste'!$D$5:$M$352,MATCH($B281,'Mapping waste'!$B$5:$B$352,0),MATCH(K$3,'Mapping waste'!$D$4:$M$4,0))*$D281</f>
        <v>0</v>
      </c>
      <c r="L281" s="31">
        <f>INDEX('Mapping waste'!$D$5:$M$352,MATCH($B281,'Mapping waste'!$B$5:$B$352,0),MATCH(L$3,'Mapping waste'!$D$4:$M$4,0))*$D281</f>
        <v>0</v>
      </c>
      <c r="M281" s="31">
        <f>INDEX('Mapping waste'!$D$5:$M$352,MATCH($B281,'Mapping waste'!$B$5:$B$352,0),MATCH(M$3,'Mapping waste'!$D$4:$M$4,0))*$D281</f>
        <v>0</v>
      </c>
      <c r="N281" s="31">
        <f>INDEX('Mapping waste'!$D$5:$M$352,MATCH($B281,'Mapping waste'!$B$5:$B$352,0),MATCH(N$3,'Mapping waste'!$D$4:$M$4,0))*$D281</f>
        <v>0</v>
      </c>
      <c r="O281" s="31">
        <f>INDEX('Mapping waste'!$D$5:$M$352,MATCH($B281,'Mapping waste'!$B$5:$B$352,0),MATCH(O$3,'Mapping waste'!$D$4:$M$4,0))*$D281</f>
        <v>70037</v>
      </c>
      <c r="P281" s="31">
        <f>INDEX('Mapping waste'!$D$5:$M$352,MATCH($B281,'Mapping waste'!$B$5:$B$352,0),MATCH(P$3,'Mapping waste'!$D$4:$M$4,0))*$D281</f>
        <v>0</v>
      </c>
      <c r="Q281" s="31">
        <f>INDEX('Mapping waste'!$D$5:$M$352,MATCH($B281,'Mapping waste'!$B$5:$B$352,0),MATCH(Q$3,'Mapping waste'!$D$4:$M$4,0))*$D281</f>
        <v>0</v>
      </c>
    </row>
    <row r="282" spans="1:17" x14ac:dyDescent="0.45">
      <c r="A282" s="20" t="s">
        <v>607</v>
      </c>
      <c r="B282" s="20" t="s">
        <v>608</v>
      </c>
      <c r="C282" s="20" t="s">
        <v>177</v>
      </c>
      <c r="D282" s="31">
        <f>INDEX('ONS data MYE 5'!$O$6:$O$445, MATCH($B282,'ONS data MYE 5'!$B$6:$B$445,0))</f>
        <v>122007</v>
      </c>
      <c r="E282" s="31">
        <f>INDEX('ONS data MYE 5'!$P$6:$P$445, MATCH($B282,'ONS data MYE 5'!$B$6:$B$445,0))</f>
        <v>48</v>
      </c>
      <c r="F282" s="31">
        <f t="shared" si="8"/>
        <v>3.8712010109078911</v>
      </c>
      <c r="G282" s="31">
        <f t="shared" si="9"/>
        <v>14.986197266854278</v>
      </c>
      <c r="H282" s="31">
        <f>INDEX('Mapping waste'!$D$5:$M$352,MATCH($B282,'Mapping waste'!$B$5:$B$352,0),MATCH(H$3,'Mapping waste'!$D$4:$M$4,0))*$D282</f>
        <v>0</v>
      </c>
      <c r="I282" s="31">
        <f>INDEX('Mapping waste'!$D$5:$M$352,MATCH($B282,'Mapping waste'!$B$5:$B$352,0),MATCH(I$3,'Mapping waste'!$D$4:$M$4,0))*$D282</f>
        <v>0</v>
      </c>
      <c r="J282" s="31">
        <f>INDEX('Mapping waste'!$D$5:$M$352,MATCH($B282,'Mapping waste'!$B$5:$B$352,0),MATCH(J$3,'Mapping waste'!$D$4:$M$4,0))*$D282</f>
        <v>0</v>
      </c>
      <c r="K282" s="31">
        <f>INDEX('Mapping waste'!$D$5:$M$352,MATCH($B282,'Mapping waste'!$B$5:$B$352,0),MATCH(K$3,'Mapping waste'!$D$4:$M$4,0))*$D282</f>
        <v>0</v>
      </c>
      <c r="L282" s="31">
        <f>INDEX('Mapping waste'!$D$5:$M$352,MATCH($B282,'Mapping waste'!$B$5:$B$352,0),MATCH(L$3,'Mapping waste'!$D$4:$M$4,0))*$D282</f>
        <v>0</v>
      </c>
      <c r="M282" s="31">
        <f>INDEX('Mapping waste'!$D$5:$M$352,MATCH($B282,'Mapping waste'!$B$5:$B$352,0),MATCH(M$3,'Mapping waste'!$D$4:$M$4,0))*$D282</f>
        <v>0</v>
      </c>
      <c r="N282" s="31">
        <f>INDEX('Mapping waste'!$D$5:$M$352,MATCH($B282,'Mapping waste'!$B$5:$B$352,0),MATCH(N$3,'Mapping waste'!$D$4:$M$4,0))*$D282</f>
        <v>0</v>
      </c>
      <c r="O282" s="31">
        <f>INDEX('Mapping waste'!$D$5:$M$352,MATCH($B282,'Mapping waste'!$B$5:$B$352,0),MATCH(O$3,'Mapping waste'!$D$4:$M$4,0))*$D282</f>
        <v>122007</v>
      </c>
      <c r="P282" s="31">
        <f>INDEX('Mapping waste'!$D$5:$M$352,MATCH($B282,'Mapping waste'!$B$5:$B$352,0),MATCH(P$3,'Mapping waste'!$D$4:$M$4,0))*$D282</f>
        <v>0</v>
      </c>
      <c r="Q282" s="31">
        <f>INDEX('Mapping waste'!$D$5:$M$352,MATCH($B282,'Mapping waste'!$B$5:$B$352,0),MATCH(Q$3,'Mapping waste'!$D$4:$M$4,0))*$D282</f>
        <v>0</v>
      </c>
    </row>
    <row r="283" spans="1:17" x14ac:dyDescent="0.45">
      <c r="A283" s="20" t="s">
        <v>609</v>
      </c>
      <c r="B283" s="20" t="s">
        <v>610</v>
      </c>
      <c r="C283" s="20" t="s">
        <v>177</v>
      </c>
      <c r="D283" s="31">
        <f>INDEX('ONS data MYE 5'!$O$6:$O$445, MATCH($B283,'ONS data MYE 5'!$B$6:$B$445,0))</f>
        <v>115553</v>
      </c>
      <c r="E283" s="31">
        <f>INDEX('ONS data MYE 5'!$P$6:$P$445, MATCH($B283,'ONS data MYE 5'!$B$6:$B$445,0))</f>
        <v>103</v>
      </c>
      <c r="F283" s="31">
        <f t="shared" si="8"/>
        <v>4.6347289882296359</v>
      </c>
      <c r="G283" s="31">
        <f t="shared" si="9"/>
        <v>21.480712794336103</v>
      </c>
      <c r="H283" s="31">
        <f>INDEX('Mapping waste'!$D$5:$M$352,MATCH($B283,'Mapping waste'!$B$5:$B$352,0),MATCH(H$3,'Mapping waste'!$D$4:$M$4,0))*$D283</f>
        <v>0</v>
      </c>
      <c r="I283" s="31">
        <f>INDEX('Mapping waste'!$D$5:$M$352,MATCH($B283,'Mapping waste'!$B$5:$B$352,0),MATCH(I$3,'Mapping waste'!$D$4:$M$4,0))*$D283</f>
        <v>0</v>
      </c>
      <c r="J283" s="31">
        <f>INDEX('Mapping waste'!$D$5:$M$352,MATCH($B283,'Mapping waste'!$B$5:$B$352,0),MATCH(J$3,'Mapping waste'!$D$4:$M$4,0))*$D283</f>
        <v>0</v>
      </c>
      <c r="K283" s="31">
        <f>INDEX('Mapping waste'!$D$5:$M$352,MATCH($B283,'Mapping waste'!$B$5:$B$352,0),MATCH(K$3,'Mapping waste'!$D$4:$M$4,0))*$D283</f>
        <v>0</v>
      </c>
      <c r="L283" s="31">
        <f>INDEX('Mapping waste'!$D$5:$M$352,MATCH($B283,'Mapping waste'!$B$5:$B$352,0),MATCH(L$3,'Mapping waste'!$D$4:$M$4,0))*$D283</f>
        <v>0</v>
      </c>
      <c r="M283" s="31">
        <f>INDEX('Mapping waste'!$D$5:$M$352,MATCH($B283,'Mapping waste'!$B$5:$B$352,0),MATCH(M$3,'Mapping waste'!$D$4:$M$4,0))*$D283</f>
        <v>0</v>
      </c>
      <c r="N283" s="31">
        <f>INDEX('Mapping waste'!$D$5:$M$352,MATCH($B283,'Mapping waste'!$B$5:$B$352,0),MATCH(N$3,'Mapping waste'!$D$4:$M$4,0))*$D283</f>
        <v>0</v>
      </c>
      <c r="O283" s="31">
        <f>INDEX('Mapping waste'!$D$5:$M$352,MATCH($B283,'Mapping waste'!$B$5:$B$352,0),MATCH(O$3,'Mapping waste'!$D$4:$M$4,0))*$D283</f>
        <v>115553</v>
      </c>
      <c r="P283" s="31">
        <f>INDEX('Mapping waste'!$D$5:$M$352,MATCH($B283,'Mapping waste'!$B$5:$B$352,0),MATCH(P$3,'Mapping waste'!$D$4:$M$4,0))*$D283</f>
        <v>0</v>
      </c>
      <c r="Q283" s="31">
        <f>INDEX('Mapping waste'!$D$5:$M$352,MATCH($B283,'Mapping waste'!$B$5:$B$352,0),MATCH(Q$3,'Mapping waste'!$D$4:$M$4,0))*$D283</f>
        <v>0</v>
      </c>
    </row>
    <row r="284" spans="1:17" x14ac:dyDescent="0.45">
      <c r="A284" s="20" t="s">
        <v>611</v>
      </c>
      <c r="B284" s="20" t="s">
        <v>612</v>
      </c>
      <c r="C284" s="20" t="s">
        <v>177</v>
      </c>
      <c r="D284" s="31">
        <f>INDEX('ONS data MYE 5'!$O$6:$O$445, MATCH($B284,'ONS data MYE 5'!$B$6:$B$445,0))</f>
        <v>94053</v>
      </c>
      <c r="E284" s="31">
        <f>INDEX('ONS data MYE 5'!$P$6:$P$445, MATCH($B284,'ONS data MYE 5'!$B$6:$B$445,0))</f>
        <v>112</v>
      </c>
      <c r="F284" s="31">
        <f t="shared" si="8"/>
        <v>4.7184988712950942</v>
      </c>
      <c r="G284" s="31">
        <f t="shared" si="9"/>
        <v>22.264231598413076</v>
      </c>
      <c r="H284" s="31">
        <f>INDEX('Mapping waste'!$D$5:$M$352,MATCH($B284,'Mapping waste'!$B$5:$B$352,0),MATCH(H$3,'Mapping waste'!$D$4:$M$4,0))*$D284</f>
        <v>0</v>
      </c>
      <c r="I284" s="31">
        <f>INDEX('Mapping waste'!$D$5:$M$352,MATCH($B284,'Mapping waste'!$B$5:$B$352,0),MATCH(I$3,'Mapping waste'!$D$4:$M$4,0))*$D284</f>
        <v>0</v>
      </c>
      <c r="J284" s="31">
        <f>INDEX('Mapping waste'!$D$5:$M$352,MATCH($B284,'Mapping waste'!$B$5:$B$352,0),MATCH(J$3,'Mapping waste'!$D$4:$M$4,0))*$D284</f>
        <v>0</v>
      </c>
      <c r="K284" s="31">
        <f>INDEX('Mapping waste'!$D$5:$M$352,MATCH($B284,'Mapping waste'!$B$5:$B$352,0),MATCH(K$3,'Mapping waste'!$D$4:$M$4,0))*$D284</f>
        <v>0</v>
      </c>
      <c r="L284" s="31">
        <f>INDEX('Mapping waste'!$D$5:$M$352,MATCH($B284,'Mapping waste'!$B$5:$B$352,0),MATCH(L$3,'Mapping waste'!$D$4:$M$4,0))*$D284</f>
        <v>0</v>
      </c>
      <c r="M284" s="31">
        <f>INDEX('Mapping waste'!$D$5:$M$352,MATCH($B284,'Mapping waste'!$B$5:$B$352,0),MATCH(M$3,'Mapping waste'!$D$4:$M$4,0))*$D284</f>
        <v>0</v>
      </c>
      <c r="N284" s="31">
        <f>INDEX('Mapping waste'!$D$5:$M$352,MATCH($B284,'Mapping waste'!$B$5:$B$352,0),MATCH(N$3,'Mapping waste'!$D$4:$M$4,0))*$D284</f>
        <v>0</v>
      </c>
      <c r="O284" s="31">
        <f>INDEX('Mapping waste'!$D$5:$M$352,MATCH($B284,'Mapping waste'!$B$5:$B$352,0),MATCH(O$3,'Mapping waste'!$D$4:$M$4,0))*$D284</f>
        <v>94053</v>
      </c>
      <c r="P284" s="31">
        <f>INDEX('Mapping waste'!$D$5:$M$352,MATCH($B284,'Mapping waste'!$B$5:$B$352,0),MATCH(P$3,'Mapping waste'!$D$4:$M$4,0))*$D284</f>
        <v>0</v>
      </c>
      <c r="Q284" s="31">
        <f>INDEX('Mapping waste'!$D$5:$M$352,MATCH($B284,'Mapping waste'!$B$5:$B$352,0),MATCH(Q$3,'Mapping waste'!$D$4:$M$4,0))*$D284</f>
        <v>0</v>
      </c>
    </row>
    <row r="285" spans="1:17" x14ac:dyDescent="0.45">
      <c r="A285" s="20" t="s">
        <v>613</v>
      </c>
      <c r="B285" s="20" t="s">
        <v>614</v>
      </c>
      <c r="C285" s="20" t="s">
        <v>177</v>
      </c>
      <c r="D285" s="31">
        <f>INDEX('ONS data MYE 5'!$O$6:$O$445, MATCH($B285,'ONS data MYE 5'!$B$6:$B$445,0))</f>
        <v>152776</v>
      </c>
      <c r="E285" s="31">
        <f>INDEX('ONS data MYE 5'!$P$6:$P$445, MATCH($B285,'ONS data MYE 5'!$B$6:$B$445,0))</f>
        <v>349</v>
      </c>
      <c r="F285" s="31">
        <f t="shared" si="8"/>
        <v>5.855071922202427</v>
      </c>
      <c r="G285" s="31">
        <f t="shared" si="9"/>
        <v>34.281867214163221</v>
      </c>
      <c r="H285" s="31">
        <f>INDEX('Mapping waste'!$D$5:$M$352,MATCH($B285,'Mapping waste'!$B$5:$B$352,0),MATCH(H$3,'Mapping waste'!$D$4:$M$4,0))*$D285</f>
        <v>0</v>
      </c>
      <c r="I285" s="31">
        <f>INDEX('Mapping waste'!$D$5:$M$352,MATCH($B285,'Mapping waste'!$B$5:$B$352,0),MATCH(I$3,'Mapping waste'!$D$4:$M$4,0))*$D285</f>
        <v>0</v>
      </c>
      <c r="J285" s="31">
        <f>INDEX('Mapping waste'!$D$5:$M$352,MATCH($B285,'Mapping waste'!$B$5:$B$352,0),MATCH(J$3,'Mapping waste'!$D$4:$M$4,0))*$D285</f>
        <v>0</v>
      </c>
      <c r="K285" s="31">
        <f>INDEX('Mapping waste'!$D$5:$M$352,MATCH($B285,'Mapping waste'!$B$5:$B$352,0),MATCH(K$3,'Mapping waste'!$D$4:$M$4,0))*$D285</f>
        <v>0</v>
      </c>
      <c r="L285" s="31">
        <f>INDEX('Mapping waste'!$D$5:$M$352,MATCH($B285,'Mapping waste'!$B$5:$B$352,0),MATCH(L$3,'Mapping waste'!$D$4:$M$4,0))*$D285</f>
        <v>0</v>
      </c>
      <c r="M285" s="31">
        <f>INDEX('Mapping waste'!$D$5:$M$352,MATCH($B285,'Mapping waste'!$B$5:$B$352,0),MATCH(M$3,'Mapping waste'!$D$4:$M$4,0))*$D285</f>
        <v>0</v>
      </c>
      <c r="N285" s="31">
        <f>INDEX('Mapping waste'!$D$5:$M$352,MATCH($B285,'Mapping waste'!$B$5:$B$352,0),MATCH(N$3,'Mapping waste'!$D$4:$M$4,0))*$D285</f>
        <v>0</v>
      </c>
      <c r="O285" s="31">
        <f>INDEX('Mapping waste'!$D$5:$M$352,MATCH($B285,'Mapping waste'!$B$5:$B$352,0),MATCH(O$3,'Mapping waste'!$D$4:$M$4,0))*$D285</f>
        <v>152776</v>
      </c>
      <c r="P285" s="31">
        <f>INDEX('Mapping waste'!$D$5:$M$352,MATCH($B285,'Mapping waste'!$B$5:$B$352,0),MATCH(P$3,'Mapping waste'!$D$4:$M$4,0))*$D285</f>
        <v>0</v>
      </c>
      <c r="Q285" s="31">
        <f>INDEX('Mapping waste'!$D$5:$M$352,MATCH($B285,'Mapping waste'!$B$5:$B$352,0),MATCH(Q$3,'Mapping waste'!$D$4:$M$4,0))*$D285</f>
        <v>0</v>
      </c>
    </row>
    <row r="286" spans="1:17" x14ac:dyDescent="0.45">
      <c r="A286" s="20" t="s">
        <v>615</v>
      </c>
      <c r="B286" s="20" t="s">
        <v>616</v>
      </c>
      <c r="C286" s="20" t="s">
        <v>177</v>
      </c>
      <c r="D286" s="31">
        <f>INDEX('ONS data MYE 5'!$O$6:$O$445, MATCH($B286,'ONS data MYE 5'!$B$6:$B$445,0))</f>
        <v>75932</v>
      </c>
      <c r="E286" s="31">
        <f>INDEX('ONS data MYE 5'!$P$6:$P$445, MATCH($B286,'ONS data MYE 5'!$B$6:$B$445,0))</f>
        <v>43</v>
      </c>
      <c r="F286" s="31">
        <f t="shared" si="8"/>
        <v>3.7612001156935624</v>
      </c>
      <c r="G286" s="31">
        <f t="shared" si="9"/>
        <v>14.146626310293268</v>
      </c>
      <c r="H286" s="31">
        <f>INDEX('Mapping waste'!$D$5:$M$352,MATCH($B286,'Mapping waste'!$B$5:$B$352,0),MATCH(H$3,'Mapping waste'!$D$4:$M$4,0))*$D286</f>
        <v>0</v>
      </c>
      <c r="I286" s="31">
        <f>INDEX('Mapping waste'!$D$5:$M$352,MATCH($B286,'Mapping waste'!$B$5:$B$352,0),MATCH(I$3,'Mapping waste'!$D$4:$M$4,0))*$D286</f>
        <v>0</v>
      </c>
      <c r="J286" s="31">
        <f>INDEX('Mapping waste'!$D$5:$M$352,MATCH($B286,'Mapping waste'!$B$5:$B$352,0),MATCH(J$3,'Mapping waste'!$D$4:$M$4,0))*$D286</f>
        <v>0</v>
      </c>
      <c r="K286" s="31">
        <f>INDEX('Mapping waste'!$D$5:$M$352,MATCH($B286,'Mapping waste'!$B$5:$B$352,0),MATCH(K$3,'Mapping waste'!$D$4:$M$4,0))*$D286</f>
        <v>0</v>
      </c>
      <c r="L286" s="31">
        <f>INDEX('Mapping waste'!$D$5:$M$352,MATCH($B286,'Mapping waste'!$B$5:$B$352,0),MATCH(L$3,'Mapping waste'!$D$4:$M$4,0))*$D286</f>
        <v>0</v>
      </c>
      <c r="M286" s="31">
        <f>INDEX('Mapping waste'!$D$5:$M$352,MATCH($B286,'Mapping waste'!$B$5:$B$352,0),MATCH(M$3,'Mapping waste'!$D$4:$M$4,0))*$D286</f>
        <v>0</v>
      </c>
      <c r="N286" s="31">
        <f>INDEX('Mapping waste'!$D$5:$M$352,MATCH($B286,'Mapping waste'!$B$5:$B$352,0),MATCH(N$3,'Mapping waste'!$D$4:$M$4,0))*$D286</f>
        <v>0</v>
      </c>
      <c r="O286" s="31">
        <f>INDEX('Mapping waste'!$D$5:$M$352,MATCH($B286,'Mapping waste'!$B$5:$B$352,0),MATCH(O$3,'Mapping waste'!$D$4:$M$4,0))*$D286</f>
        <v>75932</v>
      </c>
      <c r="P286" s="31">
        <f>INDEX('Mapping waste'!$D$5:$M$352,MATCH($B286,'Mapping waste'!$B$5:$B$352,0),MATCH(P$3,'Mapping waste'!$D$4:$M$4,0))*$D286</f>
        <v>0</v>
      </c>
      <c r="Q286" s="31">
        <f>INDEX('Mapping waste'!$D$5:$M$352,MATCH($B286,'Mapping waste'!$B$5:$B$352,0),MATCH(Q$3,'Mapping waste'!$D$4:$M$4,0))*$D286</f>
        <v>0</v>
      </c>
    </row>
    <row r="287" spans="1:17" x14ac:dyDescent="0.45">
      <c r="A287" s="20" t="s">
        <v>617</v>
      </c>
      <c r="B287" s="20" t="s">
        <v>618</v>
      </c>
      <c r="C287" s="20" t="s">
        <v>177</v>
      </c>
      <c r="D287" s="31">
        <f>INDEX('ONS data MYE 5'!$O$6:$O$445, MATCH($B287,'ONS data MYE 5'!$B$6:$B$445,0))</f>
        <v>123135</v>
      </c>
      <c r="E287" s="31">
        <f>INDEX('ONS data MYE 5'!$P$6:$P$445, MATCH($B287,'ONS data MYE 5'!$B$6:$B$445,0))</f>
        <v>76</v>
      </c>
      <c r="F287" s="31">
        <f t="shared" si="8"/>
        <v>4.3307333402863311</v>
      </c>
      <c r="G287" s="31">
        <f t="shared" si="9"/>
        <v>18.755251264667603</v>
      </c>
      <c r="H287" s="31">
        <f>INDEX('Mapping waste'!$D$5:$M$352,MATCH($B287,'Mapping waste'!$B$5:$B$352,0),MATCH(H$3,'Mapping waste'!$D$4:$M$4,0))*$D287</f>
        <v>0</v>
      </c>
      <c r="I287" s="31">
        <f>INDEX('Mapping waste'!$D$5:$M$352,MATCH($B287,'Mapping waste'!$B$5:$B$352,0),MATCH(I$3,'Mapping waste'!$D$4:$M$4,0))*$D287</f>
        <v>0</v>
      </c>
      <c r="J287" s="31">
        <f>INDEX('Mapping waste'!$D$5:$M$352,MATCH($B287,'Mapping waste'!$B$5:$B$352,0),MATCH(J$3,'Mapping waste'!$D$4:$M$4,0))*$D287</f>
        <v>0</v>
      </c>
      <c r="K287" s="31">
        <f>INDEX('Mapping waste'!$D$5:$M$352,MATCH($B287,'Mapping waste'!$B$5:$B$352,0),MATCH(K$3,'Mapping waste'!$D$4:$M$4,0))*$D287</f>
        <v>0</v>
      </c>
      <c r="L287" s="31">
        <f>INDEX('Mapping waste'!$D$5:$M$352,MATCH($B287,'Mapping waste'!$B$5:$B$352,0),MATCH(L$3,'Mapping waste'!$D$4:$M$4,0))*$D287</f>
        <v>0</v>
      </c>
      <c r="M287" s="31">
        <f>INDEX('Mapping waste'!$D$5:$M$352,MATCH($B287,'Mapping waste'!$B$5:$B$352,0),MATCH(M$3,'Mapping waste'!$D$4:$M$4,0))*$D287</f>
        <v>0</v>
      </c>
      <c r="N287" s="31">
        <f>INDEX('Mapping waste'!$D$5:$M$352,MATCH($B287,'Mapping waste'!$B$5:$B$352,0),MATCH(N$3,'Mapping waste'!$D$4:$M$4,0))*$D287</f>
        <v>0</v>
      </c>
      <c r="O287" s="31">
        <f>INDEX('Mapping waste'!$D$5:$M$352,MATCH($B287,'Mapping waste'!$B$5:$B$352,0),MATCH(O$3,'Mapping waste'!$D$4:$M$4,0))*$D287</f>
        <v>123135</v>
      </c>
      <c r="P287" s="31">
        <f>INDEX('Mapping waste'!$D$5:$M$352,MATCH($B287,'Mapping waste'!$B$5:$B$352,0),MATCH(P$3,'Mapping waste'!$D$4:$M$4,0))*$D287</f>
        <v>0</v>
      </c>
      <c r="Q287" s="31">
        <f>INDEX('Mapping waste'!$D$5:$M$352,MATCH($B287,'Mapping waste'!$B$5:$B$352,0),MATCH(Q$3,'Mapping waste'!$D$4:$M$4,0))*$D287</f>
        <v>0</v>
      </c>
    </row>
    <row r="288" spans="1:17" x14ac:dyDescent="0.45">
      <c r="A288" s="20" t="s">
        <v>619</v>
      </c>
      <c r="B288" s="20" t="s">
        <v>620</v>
      </c>
      <c r="C288" s="20" t="s">
        <v>177</v>
      </c>
      <c r="D288" s="31">
        <f>INDEX('ONS data MYE 5'!$O$6:$O$445, MATCH($B288,'ONS data MYE 5'!$B$6:$B$445,0))</f>
        <v>184332</v>
      </c>
      <c r="E288" s="31">
        <f>INDEX('ONS data MYE 5'!$P$6:$P$445, MATCH($B288,'ONS data MYE 5'!$B$6:$B$445,0))</f>
        <v>78</v>
      </c>
      <c r="F288" s="31">
        <f t="shared" si="8"/>
        <v>4.3567088266895917</v>
      </c>
      <c r="G288" s="31">
        <f t="shared" si="9"/>
        <v>18.980911800554999</v>
      </c>
      <c r="H288" s="31">
        <f>INDEX('Mapping waste'!$D$5:$M$352,MATCH($B288,'Mapping waste'!$B$5:$B$352,0),MATCH(H$3,'Mapping waste'!$D$4:$M$4,0))*$D288</f>
        <v>0</v>
      </c>
      <c r="I288" s="31">
        <f>INDEX('Mapping waste'!$D$5:$M$352,MATCH($B288,'Mapping waste'!$B$5:$B$352,0),MATCH(I$3,'Mapping waste'!$D$4:$M$4,0))*$D288</f>
        <v>0</v>
      </c>
      <c r="J288" s="31">
        <f>INDEX('Mapping waste'!$D$5:$M$352,MATCH($B288,'Mapping waste'!$B$5:$B$352,0),MATCH(J$3,'Mapping waste'!$D$4:$M$4,0))*$D288</f>
        <v>0</v>
      </c>
      <c r="K288" s="31">
        <f>INDEX('Mapping waste'!$D$5:$M$352,MATCH($B288,'Mapping waste'!$B$5:$B$352,0),MATCH(K$3,'Mapping waste'!$D$4:$M$4,0))*$D288</f>
        <v>0</v>
      </c>
      <c r="L288" s="31">
        <f>INDEX('Mapping waste'!$D$5:$M$352,MATCH($B288,'Mapping waste'!$B$5:$B$352,0),MATCH(L$3,'Mapping waste'!$D$4:$M$4,0))*$D288</f>
        <v>0</v>
      </c>
      <c r="M288" s="31">
        <f>INDEX('Mapping waste'!$D$5:$M$352,MATCH($B288,'Mapping waste'!$B$5:$B$352,0),MATCH(M$3,'Mapping waste'!$D$4:$M$4,0))*$D288</f>
        <v>0</v>
      </c>
      <c r="N288" s="31">
        <f>INDEX('Mapping waste'!$D$5:$M$352,MATCH($B288,'Mapping waste'!$B$5:$B$352,0),MATCH(N$3,'Mapping waste'!$D$4:$M$4,0))*$D288</f>
        <v>0</v>
      </c>
      <c r="O288" s="31">
        <f>INDEX('Mapping waste'!$D$5:$M$352,MATCH($B288,'Mapping waste'!$B$5:$B$352,0),MATCH(O$3,'Mapping waste'!$D$4:$M$4,0))*$D288</f>
        <v>184332</v>
      </c>
      <c r="P288" s="31">
        <f>INDEX('Mapping waste'!$D$5:$M$352,MATCH($B288,'Mapping waste'!$B$5:$B$352,0),MATCH(P$3,'Mapping waste'!$D$4:$M$4,0))*$D288</f>
        <v>0</v>
      </c>
      <c r="Q288" s="31">
        <f>INDEX('Mapping waste'!$D$5:$M$352,MATCH($B288,'Mapping waste'!$B$5:$B$352,0),MATCH(Q$3,'Mapping waste'!$D$4:$M$4,0))*$D288</f>
        <v>0</v>
      </c>
    </row>
    <row r="289" spans="1:17" x14ac:dyDescent="0.45">
      <c r="A289" s="20" t="s">
        <v>621</v>
      </c>
      <c r="B289" s="20" t="s">
        <v>622</v>
      </c>
      <c r="C289" s="20" t="s">
        <v>177</v>
      </c>
      <c r="D289" s="31">
        <f>INDEX('ONS data MYE 5'!$O$6:$O$445, MATCH($B289,'ONS data MYE 5'!$B$6:$B$445,0))</f>
        <v>239460</v>
      </c>
      <c r="E289" s="31">
        <f>INDEX('ONS data MYE 5'!$P$6:$P$445, MATCH($B289,'ONS data MYE 5'!$B$6:$B$445,0))</f>
        <v>631</v>
      </c>
      <c r="F289" s="31">
        <f t="shared" si="8"/>
        <v>6.4473058625412127</v>
      </c>
      <c r="G289" s="31">
        <f t="shared" si="9"/>
        <v>41.567752885158292</v>
      </c>
      <c r="H289" s="31">
        <f>INDEX('Mapping waste'!$D$5:$M$352,MATCH($B289,'Mapping waste'!$B$5:$B$352,0),MATCH(H$3,'Mapping waste'!$D$4:$M$4,0))*$D289</f>
        <v>0</v>
      </c>
      <c r="I289" s="31">
        <f>INDEX('Mapping waste'!$D$5:$M$352,MATCH($B289,'Mapping waste'!$B$5:$B$352,0),MATCH(I$3,'Mapping waste'!$D$4:$M$4,0))*$D289</f>
        <v>0</v>
      </c>
      <c r="J289" s="31">
        <f>INDEX('Mapping waste'!$D$5:$M$352,MATCH($B289,'Mapping waste'!$B$5:$B$352,0),MATCH(J$3,'Mapping waste'!$D$4:$M$4,0))*$D289</f>
        <v>0</v>
      </c>
      <c r="K289" s="31">
        <f>INDEX('Mapping waste'!$D$5:$M$352,MATCH($B289,'Mapping waste'!$B$5:$B$352,0),MATCH(K$3,'Mapping waste'!$D$4:$M$4,0))*$D289</f>
        <v>0</v>
      </c>
      <c r="L289" s="31">
        <f>INDEX('Mapping waste'!$D$5:$M$352,MATCH($B289,'Mapping waste'!$B$5:$B$352,0),MATCH(L$3,'Mapping waste'!$D$4:$M$4,0))*$D289</f>
        <v>0</v>
      </c>
      <c r="M289" s="31">
        <f>INDEX('Mapping waste'!$D$5:$M$352,MATCH($B289,'Mapping waste'!$B$5:$B$352,0),MATCH(M$3,'Mapping waste'!$D$4:$M$4,0))*$D289</f>
        <v>0</v>
      </c>
      <c r="N289" s="31">
        <f>INDEX('Mapping waste'!$D$5:$M$352,MATCH($B289,'Mapping waste'!$B$5:$B$352,0),MATCH(N$3,'Mapping waste'!$D$4:$M$4,0))*$D289</f>
        <v>0</v>
      </c>
      <c r="O289" s="31">
        <f>INDEX('Mapping waste'!$D$5:$M$352,MATCH($B289,'Mapping waste'!$B$5:$B$352,0),MATCH(O$3,'Mapping waste'!$D$4:$M$4,0))*$D289</f>
        <v>239460</v>
      </c>
      <c r="P289" s="31">
        <f>INDEX('Mapping waste'!$D$5:$M$352,MATCH($B289,'Mapping waste'!$B$5:$B$352,0),MATCH(P$3,'Mapping waste'!$D$4:$M$4,0))*$D289</f>
        <v>0</v>
      </c>
      <c r="Q289" s="31">
        <f>INDEX('Mapping waste'!$D$5:$M$352,MATCH($B289,'Mapping waste'!$B$5:$B$352,0),MATCH(Q$3,'Mapping waste'!$D$4:$M$4,0))*$D289</f>
        <v>0</v>
      </c>
    </row>
    <row r="290" spans="1:17" x14ac:dyDescent="0.45">
      <c r="A290" s="20" t="s">
        <v>623</v>
      </c>
      <c r="B290" s="20" t="s">
        <v>624</v>
      </c>
      <c r="C290" s="20" t="s">
        <v>177</v>
      </c>
      <c r="D290" s="31">
        <f>INDEX('ONS data MYE 5'!$O$6:$O$445, MATCH($B290,'ONS data MYE 5'!$B$6:$B$445,0))</f>
        <v>140081</v>
      </c>
      <c r="E290" s="31">
        <f>INDEX('ONS data MYE 5'!$P$6:$P$445, MATCH($B290,'ONS data MYE 5'!$B$6:$B$445,0))</f>
        <v>317</v>
      </c>
      <c r="F290" s="31">
        <f t="shared" si="8"/>
        <v>5.7589017738772803</v>
      </c>
      <c r="G290" s="31">
        <f t="shared" si="9"/>
        <v>33.164949641166885</v>
      </c>
      <c r="H290" s="31">
        <f>INDEX('Mapping waste'!$D$5:$M$352,MATCH($B290,'Mapping waste'!$B$5:$B$352,0),MATCH(H$3,'Mapping waste'!$D$4:$M$4,0))*$D290</f>
        <v>0</v>
      </c>
      <c r="I290" s="31">
        <f>INDEX('Mapping waste'!$D$5:$M$352,MATCH($B290,'Mapping waste'!$B$5:$B$352,0),MATCH(I$3,'Mapping waste'!$D$4:$M$4,0))*$D290</f>
        <v>0</v>
      </c>
      <c r="J290" s="31">
        <f>INDEX('Mapping waste'!$D$5:$M$352,MATCH($B290,'Mapping waste'!$B$5:$B$352,0),MATCH(J$3,'Mapping waste'!$D$4:$M$4,0))*$D290</f>
        <v>0</v>
      </c>
      <c r="K290" s="31">
        <f>INDEX('Mapping waste'!$D$5:$M$352,MATCH($B290,'Mapping waste'!$B$5:$B$352,0),MATCH(K$3,'Mapping waste'!$D$4:$M$4,0))*$D290</f>
        <v>0</v>
      </c>
      <c r="L290" s="31">
        <f>INDEX('Mapping waste'!$D$5:$M$352,MATCH($B290,'Mapping waste'!$B$5:$B$352,0),MATCH(L$3,'Mapping waste'!$D$4:$M$4,0))*$D290</f>
        <v>0</v>
      </c>
      <c r="M290" s="31">
        <f>INDEX('Mapping waste'!$D$5:$M$352,MATCH($B290,'Mapping waste'!$B$5:$B$352,0),MATCH(M$3,'Mapping waste'!$D$4:$M$4,0))*$D290</f>
        <v>0</v>
      </c>
      <c r="N290" s="31">
        <f>INDEX('Mapping waste'!$D$5:$M$352,MATCH($B290,'Mapping waste'!$B$5:$B$352,0),MATCH(N$3,'Mapping waste'!$D$4:$M$4,0))*$D290</f>
        <v>0</v>
      </c>
      <c r="O290" s="31">
        <f>INDEX('Mapping waste'!$D$5:$M$352,MATCH($B290,'Mapping waste'!$B$5:$B$352,0),MATCH(O$3,'Mapping waste'!$D$4:$M$4,0))*$D290</f>
        <v>140081</v>
      </c>
      <c r="P290" s="31">
        <f>INDEX('Mapping waste'!$D$5:$M$352,MATCH($B290,'Mapping waste'!$B$5:$B$352,0),MATCH(P$3,'Mapping waste'!$D$4:$M$4,0))*$D290</f>
        <v>0</v>
      </c>
      <c r="Q290" s="31">
        <f>INDEX('Mapping waste'!$D$5:$M$352,MATCH($B290,'Mapping waste'!$B$5:$B$352,0),MATCH(Q$3,'Mapping waste'!$D$4:$M$4,0))*$D290</f>
        <v>0</v>
      </c>
    </row>
    <row r="291" spans="1:17" x14ac:dyDescent="0.45">
      <c r="A291" s="20" t="s">
        <v>625</v>
      </c>
      <c r="B291" s="20" t="s">
        <v>626</v>
      </c>
      <c r="C291" s="20" t="s">
        <v>177</v>
      </c>
      <c r="D291" s="31">
        <f>INDEX('ONS data MYE 5'!$O$6:$O$445, MATCH($B291,'ONS data MYE 5'!$B$6:$B$445,0))</f>
        <v>139769</v>
      </c>
      <c r="E291" s="31">
        <f>INDEX('ONS data MYE 5'!$P$6:$P$445, MATCH($B291,'ONS data MYE 5'!$B$6:$B$445,0))</f>
        <v>557</v>
      </c>
      <c r="F291" s="31">
        <f t="shared" si="8"/>
        <v>6.3225652399272843</v>
      </c>
      <c r="G291" s="31">
        <f t="shared" si="9"/>
        <v>39.97483121313676</v>
      </c>
      <c r="H291" s="31">
        <f>INDEX('Mapping waste'!$D$5:$M$352,MATCH($B291,'Mapping waste'!$B$5:$B$352,0),MATCH(H$3,'Mapping waste'!$D$4:$M$4,0))*$D291</f>
        <v>0</v>
      </c>
      <c r="I291" s="31">
        <f>INDEX('Mapping waste'!$D$5:$M$352,MATCH($B291,'Mapping waste'!$B$5:$B$352,0),MATCH(I$3,'Mapping waste'!$D$4:$M$4,0))*$D291</f>
        <v>0</v>
      </c>
      <c r="J291" s="31">
        <f>INDEX('Mapping waste'!$D$5:$M$352,MATCH($B291,'Mapping waste'!$B$5:$B$352,0),MATCH(J$3,'Mapping waste'!$D$4:$M$4,0))*$D291</f>
        <v>0</v>
      </c>
      <c r="K291" s="31">
        <f>INDEX('Mapping waste'!$D$5:$M$352,MATCH($B291,'Mapping waste'!$B$5:$B$352,0),MATCH(K$3,'Mapping waste'!$D$4:$M$4,0))*$D291</f>
        <v>0</v>
      </c>
      <c r="L291" s="31">
        <f>INDEX('Mapping waste'!$D$5:$M$352,MATCH($B291,'Mapping waste'!$B$5:$B$352,0),MATCH(L$3,'Mapping waste'!$D$4:$M$4,0))*$D291</f>
        <v>0</v>
      </c>
      <c r="M291" s="31">
        <f>INDEX('Mapping waste'!$D$5:$M$352,MATCH($B291,'Mapping waste'!$B$5:$B$352,0),MATCH(M$3,'Mapping waste'!$D$4:$M$4,0))*$D291</f>
        <v>0</v>
      </c>
      <c r="N291" s="31">
        <f>INDEX('Mapping waste'!$D$5:$M$352,MATCH($B291,'Mapping waste'!$B$5:$B$352,0),MATCH(N$3,'Mapping waste'!$D$4:$M$4,0))*$D291</f>
        <v>0</v>
      </c>
      <c r="O291" s="31">
        <f>INDEX('Mapping waste'!$D$5:$M$352,MATCH($B291,'Mapping waste'!$B$5:$B$352,0),MATCH(O$3,'Mapping waste'!$D$4:$M$4,0))*$D291</f>
        <v>139769</v>
      </c>
      <c r="P291" s="31">
        <f>INDEX('Mapping waste'!$D$5:$M$352,MATCH($B291,'Mapping waste'!$B$5:$B$352,0),MATCH(P$3,'Mapping waste'!$D$4:$M$4,0))*$D291</f>
        <v>0</v>
      </c>
      <c r="Q291" s="31">
        <f>INDEX('Mapping waste'!$D$5:$M$352,MATCH($B291,'Mapping waste'!$B$5:$B$352,0),MATCH(Q$3,'Mapping waste'!$D$4:$M$4,0))*$D291</f>
        <v>0</v>
      </c>
    </row>
    <row r="292" spans="1:17" x14ac:dyDescent="0.45">
      <c r="A292" s="20" t="s">
        <v>627</v>
      </c>
      <c r="B292" s="20" t="s">
        <v>628</v>
      </c>
      <c r="C292" s="20" t="s">
        <v>177</v>
      </c>
      <c r="D292" s="31">
        <f>INDEX('ONS data MYE 5'!$O$6:$O$445, MATCH($B292,'ONS data MYE 5'!$B$6:$B$445,0))</f>
        <v>126998</v>
      </c>
      <c r="E292" s="31">
        <f>INDEX('ONS data MYE 5'!$P$6:$P$445, MATCH($B292,'ONS data MYE 5'!$B$6:$B$445,0))</f>
        <v>384</v>
      </c>
      <c r="F292" s="31">
        <f t="shared" si="8"/>
        <v>5.9506425525877269</v>
      </c>
      <c r="G292" s="31">
        <f t="shared" si="9"/>
        <v>35.410146788667781</v>
      </c>
      <c r="H292" s="31">
        <f>INDEX('Mapping waste'!$D$5:$M$352,MATCH($B292,'Mapping waste'!$B$5:$B$352,0),MATCH(H$3,'Mapping waste'!$D$4:$M$4,0))*$D292</f>
        <v>0</v>
      </c>
      <c r="I292" s="31">
        <f>INDEX('Mapping waste'!$D$5:$M$352,MATCH($B292,'Mapping waste'!$B$5:$B$352,0),MATCH(I$3,'Mapping waste'!$D$4:$M$4,0))*$D292</f>
        <v>0</v>
      </c>
      <c r="J292" s="31">
        <f>INDEX('Mapping waste'!$D$5:$M$352,MATCH($B292,'Mapping waste'!$B$5:$B$352,0),MATCH(J$3,'Mapping waste'!$D$4:$M$4,0))*$D292</f>
        <v>0</v>
      </c>
      <c r="K292" s="31">
        <f>INDEX('Mapping waste'!$D$5:$M$352,MATCH($B292,'Mapping waste'!$B$5:$B$352,0),MATCH(K$3,'Mapping waste'!$D$4:$M$4,0))*$D292</f>
        <v>0</v>
      </c>
      <c r="L292" s="31">
        <f>INDEX('Mapping waste'!$D$5:$M$352,MATCH($B292,'Mapping waste'!$B$5:$B$352,0),MATCH(L$3,'Mapping waste'!$D$4:$M$4,0))*$D292</f>
        <v>0</v>
      </c>
      <c r="M292" s="31">
        <f>INDEX('Mapping waste'!$D$5:$M$352,MATCH($B292,'Mapping waste'!$B$5:$B$352,0),MATCH(M$3,'Mapping waste'!$D$4:$M$4,0))*$D292</f>
        <v>0</v>
      </c>
      <c r="N292" s="31">
        <f>INDEX('Mapping waste'!$D$5:$M$352,MATCH($B292,'Mapping waste'!$B$5:$B$352,0),MATCH(N$3,'Mapping waste'!$D$4:$M$4,0))*$D292</f>
        <v>0</v>
      </c>
      <c r="O292" s="31">
        <f>INDEX('Mapping waste'!$D$5:$M$352,MATCH($B292,'Mapping waste'!$B$5:$B$352,0),MATCH(O$3,'Mapping waste'!$D$4:$M$4,0))*$D292</f>
        <v>126998</v>
      </c>
      <c r="P292" s="31">
        <f>INDEX('Mapping waste'!$D$5:$M$352,MATCH($B292,'Mapping waste'!$B$5:$B$352,0),MATCH(P$3,'Mapping waste'!$D$4:$M$4,0))*$D292</f>
        <v>0</v>
      </c>
      <c r="Q292" s="31">
        <f>INDEX('Mapping waste'!$D$5:$M$352,MATCH($B292,'Mapping waste'!$B$5:$B$352,0),MATCH(Q$3,'Mapping waste'!$D$4:$M$4,0))*$D292</f>
        <v>0</v>
      </c>
    </row>
    <row r="293" spans="1:17" x14ac:dyDescent="0.45">
      <c r="A293" s="20" t="s">
        <v>629</v>
      </c>
      <c r="B293" s="20" t="s">
        <v>630</v>
      </c>
      <c r="C293" s="20" t="s">
        <v>177</v>
      </c>
      <c r="D293" s="31">
        <f>INDEX('ONS data MYE 5'!$O$6:$O$445, MATCH($B293,'ONS data MYE 5'!$B$6:$B$445,0))</f>
        <v>348724</v>
      </c>
      <c r="E293" s="31">
        <f>INDEX('ONS data MYE 5'!$P$6:$P$445, MATCH($B293,'ONS data MYE 5'!$B$6:$B$445,0))</f>
        <v>2475</v>
      </c>
      <c r="F293" s="31">
        <f t="shared" si="8"/>
        <v>7.8139956750027908</v>
      </c>
      <c r="G293" s="31">
        <f t="shared" si="9"/>
        <v>61.058528408962317</v>
      </c>
      <c r="H293" s="31">
        <f>INDEX('Mapping waste'!$D$5:$M$352,MATCH($B293,'Mapping waste'!$B$5:$B$352,0),MATCH(H$3,'Mapping waste'!$D$4:$M$4,0))*$D293</f>
        <v>0</v>
      </c>
      <c r="I293" s="31">
        <f>INDEX('Mapping waste'!$D$5:$M$352,MATCH($B293,'Mapping waste'!$B$5:$B$352,0),MATCH(I$3,'Mapping waste'!$D$4:$M$4,0))*$D293</f>
        <v>0</v>
      </c>
      <c r="J293" s="31">
        <f>INDEX('Mapping waste'!$D$5:$M$352,MATCH($B293,'Mapping waste'!$B$5:$B$352,0),MATCH(J$3,'Mapping waste'!$D$4:$M$4,0))*$D293</f>
        <v>0</v>
      </c>
      <c r="K293" s="31">
        <f>INDEX('Mapping waste'!$D$5:$M$352,MATCH($B293,'Mapping waste'!$B$5:$B$352,0),MATCH(K$3,'Mapping waste'!$D$4:$M$4,0))*$D293</f>
        <v>0</v>
      </c>
      <c r="L293" s="31">
        <f>INDEX('Mapping waste'!$D$5:$M$352,MATCH($B293,'Mapping waste'!$B$5:$B$352,0),MATCH(L$3,'Mapping waste'!$D$4:$M$4,0))*$D293</f>
        <v>0</v>
      </c>
      <c r="M293" s="31">
        <f>INDEX('Mapping waste'!$D$5:$M$352,MATCH($B293,'Mapping waste'!$B$5:$B$352,0),MATCH(M$3,'Mapping waste'!$D$4:$M$4,0))*$D293</f>
        <v>0</v>
      </c>
      <c r="N293" s="31">
        <f>INDEX('Mapping waste'!$D$5:$M$352,MATCH($B293,'Mapping waste'!$B$5:$B$352,0),MATCH(N$3,'Mapping waste'!$D$4:$M$4,0))*$D293</f>
        <v>0</v>
      </c>
      <c r="O293" s="31">
        <f>INDEX('Mapping waste'!$D$5:$M$352,MATCH($B293,'Mapping waste'!$B$5:$B$352,0),MATCH(O$3,'Mapping waste'!$D$4:$M$4,0))*$D293</f>
        <v>348724</v>
      </c>
      <c r="P293" s="31">
        <f>INDEX('Mapping waste'!$D$5:$M$352,MATCH($B293,'Mapping waste'!$B$5:$B$352,0),MATCH(P$3,'Mapping waste'!$D$4:$M$4,0))*$D293</f>
        <v>0</v>
      </c>
      <c r="Q293" s="31">
        <f>INDEX('Mapping waste'!$D$5:$M$352,MATCH($B293,'Mapping waste'!$B$5:$B$352,0),MATCH(Q$3,'Mapping waste'!$D$4:$M$4,0))*$D293</f>
        <v>0</v>
      </c>
    </row>
    <row r="294" spans="1:17" x14ac:dyDescent="0.45">
      <c r="A294" s="20" t="s">
        <v>631</v>
      </c>
      <c r="B294" s="20" t="s">
        <v>632</v>
      </c>
      <c r="C294" s="20" t="s">
        <v>177</v>
      </c>
      <c r="D294" s="31">
        <f>INDEX('ONS data MYE 5'!$O$6:$O$445, MATCH($B294,'ONS data MYE 5'!$B$6:$B$445,0))</f>
        <v>235612</v>
      </c>
      <c r="E294" s="31">
        <f>INDEX('ONS data MYE 5'!$P$6:$P$445, MATCH($B294,'ONS data MYE 5'!$B$6:$B$445,0))</f>
        <v>555</v>
      </c>
      <c r="F294" s="31">
        <f t="shared" si="8"/>
        <v>6.3189681137464344</v>
      </c>
      <c r="G294" s="31">
        <f t="shared" si="9"/>
        <v>39.929358022544172</v>
      </c>
      <c r="H294" s="31">
        <f>INDEX('Mapping waste'!$D$5:$M$352,MATCH($B294,'Mapping waste'!$B$5:$B$352,0),MATCH(H$3,'Mapping waste'!$D$4:$M$4,0))*$D294</f>
        <v>0</v>
      </c>
      <c r="I294" s="31">
        <f>INDEX('Mapping waste'!$D$5:$M$352,MATCH($B294,'Mapping waste'!$B$5:$B$352,0),MATCH(I$3,'Mapping waste'!$D$4:$M$4,0))*$D294</f>
        <v>0</v>
      </c>
      <c r="J294" s="31">
        <f>INDEX('Mapping waste'!$D$5:$M$352,MATCH($B294,'Mapping waste'!$B$5:$B$352,0),MATCH(J$3,'Mapping waste'!$D$4:$M$4,0))*$D294</f>
        <v>0</v>
      </c>
      <c r="K294" s="31">
        <f>INDEX('Mapping waste'!$D$5:$M$352,MATCH($B294,'Mapping waste'!$B$5:$B$352,0),MATCH(K$3,'Mapping waste'!$D$4:$M$4,0))*$D294</f>
        <v>0</v>
      </c>
      <c r="L294" s="31">
        <f>INDEX('Mapping waste'!$D$5:$M$352,MATCH($B294,'Mapping waste'!$B$5:$B$352,0),MATCH(L$3,'Mapping waste'!$D$4:$M$4,0))*$D294</f>
        <v>0</v>
      </c>
      <c r="M294" s="31">
        <f>INDEX('Mapping waste'!$D$5:$M$352,MATCH($B294,'Mapping waste'!$B$5:$B$352,0),MATCH(M$3,'Mapping waste'!$D$4:$M$4,0))*$D294</f>
        <v>0</v>
      </c>
      <c r="N294" s="31">
        <f>INDEX('Mapping waste'!$D$5:$M$352,MATCH($B294,'Mapping waste'!$B$5:$B$352,0),MATCH(N$3,'Mapping waste'!$D$4:$M$4,0))*$D294</f>
        <v>0</v>
      </c>
      <c r="O294" s="31">
        <f>INDEX('Mapping waste'!$D$5:$M$352,MATCH($B294,'Mapping waste'!$B$5:$B$352,0),MATCH(O$3,'Mapping waste'!$D$4:$M$4,0))*$D294</f>
        <v>235612</v>
      </c>
      <c r="P294" s="31">
        <f>INDEX('Mapping waste'!$D$5:$M$352,MATCH($B294,'Mapping waste'!$B$5:$B$352,0),MATCH(P$3,'Mapping waste'!$D$4:$M$4,0))*$D294</f>
        <v>0</v>
      </c>
      <c r="Q294" s="31">
        <f>INDEX('Mapping waste'!$D$5:$M$352,MATCH($B294,'Mapping waste'!$B$5:$B$352,0),MATCH(Q$3,'Mapping waste'!$D$4:$M$4,0))*$D294</f>
        <v>0</v>
      </c>
    </row>
    <row r="295" spans="1:17" x14ac:dyDescent="0.45">
      <c r="A295" s="20" t="s">
        <v>633</v>
      </c>
      <c r="B295" s="20" t="s">
        <v>634</v>
      </c>
      <c r="C295" s="20" t="s">
        <v>177</v>
      </c>
      <c r="D295" s="31">
        <f>INDEX('ONS data MYE 5'!$O$6:$O$445, MATCH($B295,'ONS data MYE 5'!$B$6:$B$445,0))</f>
        <v>179014</v>
      </c>
      <c r="E295" s="31">
        <f>INDEX('ONS data MYE 5'!$P$6:$P$445, MATCH($B295,'ONS data MYE 5'!$B$6:$B$445,0))</f>
        <v>645</v>
      </c>
      <c r="F295" s="31">
        <f t="shared" si="8"/>
        <v>6.4692503167957724</v>
      </c>
      <c r="G295" s="31">
        <f t="shared" si="9"/>
        <v>41.851199661362202</v>
      </c>
      <c r="H295" s="31">
        <f>INDEX('Mapping waste'!$D$5:$M$352,MATCH($B295,'Mapping waste'!$B$5:$B$352,0),MATCH(H$3,'Mapping waste'!$D$4:$M$4,0))*$D295</f>
        <v>0</v>
      </c>
      <c r="I295" s="31">
        <f>INDEX('Mapping waste'!$D$5:$M$352,MATCH($B295,'Mapping waste'!$B$5:$B$352,0),MATCH(I$3,'Mapping waste'!$D$4:$M$4,0))*$D295</f>
        <v>0</v>
      </c>
      <c r="J295" s="31">
        <f>INDEX('Mapping waste'!$D$5:$M$352,MATCH($B295,'Mapping waste'!$B$5:$B$352,0),MATCH(J$3,'Mapping waste'!$D$4:$M$4,0))*$D295</f>
        <v>0</v>
      </c>
      <c r="K295" s="31">
        <f>INDEX('Mapping waste'!$D$5:$M$352,MATCH($B295,'Mapping waste'!$B$5:$B$352,0),MATCH(K$3,'Mapping waste'!$D$4:$M$4,0))*$D295</f>
        <v>0</v>
      </c>
      <c r="L295" s="31">
        <f>INDEX('Mapping waste'!$D$5:$M$352,MATCH($B295,'Mapping waste'!$B$5:$B$352,0),MATCH(L$3,'Mapping waste'!$D$4:$M$4,0))*$D295</f>
        <v>0</v>
      </c>
      <c r="M295" s="31">
        <f>INDEX('Mapping waste'!$D$5:$M$352,MATCH($B295,'Mapping waste'!$B$5:$B$352,0),MATCH(M$3,'Mapping waste'!$D$4:$M$4,0))*$D295</f>
        <v>0</v>
      </c>
      <c r="N295" s="31">
        <f>INDEX('Mapping waste'!$D$5:$M$352,MATCH($B295,'Mapping waste'!$B$5:$B$352,0),MATCH(N$3,'Mapping waste'!$D$4:$M$4,0))*$D295</f>
        <v>0</v>
      </c>
      <c r="O295" s="31">
        <f>INDEX('Mapping waste'!$D$5:$M$352,MATCH($B295,'Mapping waste'!$B$5:$B$352,0),MATCH(O$3,'Mapping waste'!$D$4:$M$4,0))*$D295</f>
        <v>179014</v>
      </c>
      <c r="P295" s="31">
        <f>INDEX('Mapping waste'!$D$5:$M$352,MATCH($B295,'Mapping waste'!$B$5:$B$352,0),MATCH(P$3,'Mapping waste'!$D$4:$M$4,0))*$D295</f>
        <v>0</v>
      </c>
      <c r="Q295" s="31">
        <f>INDEX('Mapping waste'!$D$5:$M$352,MATCH($B295,'Mapping waste'!$B$5:$B$352,0),MATCH(Q$3,'Mapping waste'!$D$4:$M$4,0))*$D295</f>
        <v>0</v>
      </c>
    </row>
    <row r="296" spans="1:17" x14ac:dyDescent="0.45">
      <c r="A296" s="20" t="s">
        <v>635</v>
      </c>
      <c r="B296" s="20" t="s">
        <v>636</v>
      </c>
      <c r="C296" s="20" t="s">
        <v>177</v>
      </c>
      <c r="D296" s="31">
        <f>INDEX('ONS data MYE 5'!$O$6:$O$445, MATCH($B296,'ONS data MYE 5'!$B$6:$B$445,0))</f>
        <v>69806</v>
      </c>
      <c r="E296" s="31">
        <f>INDEX('ONS data MYE 5'!$P$6:$P$445, MATCH($B296,'ONS data MYE 5'!$B$6:$B$445,0))</f>
        <v>642</v>
      </c>
      <c r="F296" s="31">
        <f t="shared" si="8"/>
        <v>6.4645883036899612</v>
      </c>
      <c r="G296" s="31">
        <f t="shared" si="9"/>
        <v>41.790901936205053</v>
      </c>
      <c r="H296" s="31">
        <f>INDEX('Mapping waste'!$D$5:$M$352,MATCH($B296,'Mapping waste'!$B$5:$B$352,0),MATCH(H$3,'Mapping waste'!$D$4:$M$4,0))*$D296</f>
        <v>0</v>
      </c>
      <c r="I296" s="31">
        <f>INDEX('Mapping waste'!$D$5:$M$352,MATCH($B296,'Mapping waste'!$B$5:$B$352,0),MATCH(I$3,'Mapping waste'!$D$4:$M$4,0))*$D296</f>
        <v>0</v>
      </c>
      <c r="J296" s="31">
        <f>INDEX('Mapping waste'!$D$5:$M$352,MATCH($B296,'Mapping waste'!$B$5:$B$352,0),MATCH(J$3,'Mapping waste'!$D$4:$M$4,0))*$D296</f>
        <v>0</v>
      </c>
      <c r="K296" s="31">
        <f>INDEX('Mapping waste'!$D$5:$M$352,MATCH($B296,'Mapping waste'!$B$5:$B$352,0),MATCH(K$3,'Mapping waste'!$D$4:$M$4,0))*$D296</f>
        <v>0</v>
      </c>
      <c r="L296" s="31">
        <f>INDEX('Mapping waste'!$D$5:$M$352,MATCH($B296,'Mapping waste'!$B$5:$B$352,0),MATCH(L$3,'Mapping waste'!$D$4:$M$4,0))*$D296</f>
        <v>0</v>
      </c>
      <c r="M296" s="31">
        <f>INDEX('Mapping waste'!$D$5:$M$352,MATCH($B296,'Mapping waste'!$B$5:$B$352,0),MATCH(M$3,'Mapping waste'!$D$4:$M$4,0))*$D296</f>
        <v>0</v>
      </c>
      <c r="N296" s="31">
        <f>INDEX('Mapping waste'!$D$5:$M$352,MATCH($B296,'Mapping waste'!$B$5:$B$352,0),MATCH(N$3,'Mapping waste'!$D$4:$M$4,0))*$D296</f>
        <v>0</v>
      </c>
      <c r="O296" s="31">
        <f>INDEX('Mapping waste'!$D$5:$M$352,MATCH($B296,'Mapping waste'!$B$5:$B$352,0),MATCH(O$3,'Mapping waste'!$D$4:$M$4,0))*$D296</f>
        <v>69806</v>
      </c>
      <c r="P296" s="31">
        <f>INDEX('Mapping waste'!$D$5:$M$352,MATCH($B296,'Mapping waste'!$B$5:$B$352,0),MATCH(P$3,'Mapping waste'!$D$4:$M$4,0))*$D296</f>
        <v>0</v>
      </c>
      <c r="Q296" s="31">
        <f>INDEX('Mapping waste'!$D$5:$M$352,MATCH($B296,'Mapping waste'!$B$5:$B$352,0),MATCH(Q$3,'Mapping waste'!$D$4:$M$4,0))*$D296</f>
        <v>0</v>
      </c>
    </row>
    <row r="297" spans="1:17" x14ac:dyDescent="0.45">
      <c r="A297" s="20" t="s">
        <v>637</v>
      </c>
      <c r="B297" s="20" t="s">
        <v>638</v>
      </c>
      <c r="C297" s="20" t="s">
        <v>177</v>
      </c>
      <c r="D297" s="31">
        <f>INDEX('ONS data MYE 5'!$O$6:$O$445, MATCH($B297,'ONS data MYE 5'!$B$6:$B$445,0))</f>
        <v>91346</v>
      </c>
      <c r="E297" s="31">
        <f>INDEX('ONS data MYE 5'!$P$6:$P$445, MATCH($B297,'ONS data MYE 5'!$B$6:$B$445,0))</f>
        <v>727</v>
      </c>
      <c r="F297" s="31">
        <f t="shared" si="8"/>
        <v>6.5889264775335192</v>
      </c>
      <c r="G297" s="31">
        <f t="shared" si="9"/>
        <v>43.413952126342267</v>
      </c>
      <c r="H297" s="31">
        <f>INDEX('Mapping waste'!$D$5:$M$352,MATCH($B297,'Mapping waste'!$B$5:$B$352,0),MATCH(H$3,'Mapping waste'!$D$4:$M$4,0))*$D297</f>
        <v>0</v>
      </c>
      <c r="I297" s="31">
        <f>INDEX('Mapping waste'!$D$5:$M$352,MATCH($B297,'Mapping waste'!$B$5:$B$352,0),MATCH(I$3,'Mapping waste'!$D$4:$M$4,0))*$D297</f>
        <v>0</v>
      </c>
      <c r="J297" s="31">
        <f>INDEX('Mapping waste'!$D$5:$M$352,MATCH($B297,'Mapping waste'!$B$5:$B$352,0),MATCH(J$3,'Mapping waste'!$D$4:$M$4,0))*$D297</f>
        <v>0</v>
      </c>
      <c r="K297" s="31">
        <f>INDEX('Mapping waste'!$D$5:$M$352,MATCH($B297,'Mapping waste'!$B$5:$B$352,0),MATCH(K$3,'Mapping waste'!$D$4:$M$4,0))*$D297</f>
        <v>0</v>
      </c>
      <c r="L297" s="31">
        <f>INDEX('Mapping waste'!$D$5:$M$352,MATCH($B297,'Mapping waste'!$B$5:$B$352,0),MATCH(L$3,'Mapping waste'!$D$4:$M$4,0))*$D297</f>
        <v>0</v>
      </c>
      <c r="M297" s="31">
        <f>INDEX('Mapping waste'!$D$5:$M$352,MATCH($B297,'Mapping waste'!$B$5:$B$352,0),MATCH(M$3,'Mapping waste'!$D$4:$M$4,0))*$D297</f>
        <v>0</v>
      </c>
      <c r="N297" s="31">
        <f>INDEX('Mapping waste'!$D$5:$M$352,MATCH($B297,'Mapping waste'!$B$5:$B$352,0),MATCH(N$3,'Mapping waste'!$D$4:$M$4,0))*$D297</f>
        <v>0</v>
      </c>
      <c r="O297" s="31">
        <f>INDEX('Mapping waste'!$D$5:$M$352,MATCH($B297,'Mapping waste'!$B$5:$B$352,0),MATCH(O$3,'Mapping waste'!$D$4:$M$4,0))*$D297</f>
        <v>91346</v>
      </c>
      <c r="P297" s="31">
        <f>INDEX('Mapping waste'!$D$5:$M$352,MATCH($B297,'Mapping waste'!$B$5:$B$352,0),MATCH(P$3,'Mapping waste'!$D$4:$M$4,0))*$D297</f>
        <v>0</v>
      </c>
      <c r="Q297" s="31">
        <f>INDEX('Mapping waste'!$D$5:$M$352,MATCH($B297,'Mapping waste'!$B$5:$B$352,0),MATCH(Q$3,'Mapping waste'!$D$4:$M$4,0))*$D297</f>
        <v>0</v>
      </c>
    </row>
    <row r="298" spans="1:17" x14ac:dyDescent="0.45">
      <c r="A298" s="20" t="s">
        <v>639</v>
      </c>
      <c r="B298" s="20" t="s">
        <v>640</v>
      </c>
      <c r="C298" s="20" t="s">
        <v>177</v>
      </c>
      <c r="D298" s="31">
        <f>INDEX('ONS data MYE 5'!$O$6:$O$445, MATCH($B298,'ONS data MYE 5'!$B$6:$B$445,0))</f>
        <v>91737</v>
      </c>
      <c r="E298" s="31">
        <f>INDEX('ONS data MYE 5'!$P$6:$P$445, MATCH($B298,'ONS data MYE 5'!$B$6:$B$445,0))</f>
        <v>108</v>
      </c>
      <c r="F298" s="31">
        <f t="shared" si="8"/>
        <v>4.6821312271242199</v>
      </c>
      <c r="G298" s="31">
        <f t="shared" si="9"/>
        <v>21.922352828011753</v>
      </c>
      <c r="H298" s="31">
        <f>INDEX('Mapping waste'!$D$5:$M$352,MATCH($B298,'Mapping waste'!$B$5:$B$352,0),MATCH(H$3,'Mapping waste'!$D$4:$M$4,0))*$D298</f>
        <v>0</v>
      </c>
      <c r="I298" s="31">
        <f>INDEX('Mapping waste'!$D$5:$M$352,MATCH($B298,'Mapping waste'!$B$5:$B$352,0),MATCH(I$3,'Mapping waste'!$D$4:$M$4,0))*$D298</f>
        <v>0</v>
      </c>
      <c r="J298" s="31">
        <f>INDEX('Mapping waste'!$D$5:$M$352,MATCH($B298,'Mapping waste'!$B$5:$B$352,0),MATCH(J$3,'Mapping waste'!$D$4:$M$4,0))*$D298</f>
        <v>0</v>
      </c>
      <c r="K298" s="31">
        <f>INDEX('Mapping waste'!$D$5:$M$352,MATCH($B298,'Mapping waste'!$B$5:$B$352,0),MATCH(K$3,'Mapping waste'!$D$4:$M$4,0))*$D298</f>
        <v>0</v>
      </c>
      <c r="L298" s="31">
        <f>INDEX('Mapping waste'!$D$5:$M$352,MATCH($B298,'Mapping waste'!$B$5:$B$352,0),MATCH(L$3,'Mapping waste'!$D$4:$M$4,0))*$D298</f>
        <v>0</v>
      </c>
      <c r="M298" s="31">
        <f>INDEX('Mapping waste'!$D$5:$M$352,MATCH($B298,'Mapping waste'!$B$5:$B$352,0),MATCH(M$3,'Mapping waste'!$D$4:$M$4,0))*$D298</f>
        <v>0</v>
      </c>
      <c r="N298" s="31">
        <f>INDEX('Mapping waste'!$D$5:$M$352,MATCH($B298,'Mapping waste'!$B$5:$B$352,0),MATCH(N$3,'Mapping waste'!$D$4:$M$4,0))*$D298</f>
        <v>0</v>
      </c>
      <c r="O298" s="31">
        <f>INDEX('Mapping waste'!$D$5:$M$352,MATCH($B298,'Mapping waste'!$B$5:$B$352,0),MATCH(O$3,'Mapping waste'!$D$4:$M$4,0))*$D298</f>
        <v>91737</v>
      </c>
      <c r="P298" s="31">
        <f>INDEX('Mapping waste'!$D$5:$M$352,MATCH($B298,'Mapping waste'!$B$5:$B$352,0),MATCH(P$3,'Mapping waste'!$D$4:$M$4,0))*$D298</f>
        <v>0</v>
      </c>
      <c r="Q298" s="31">
        <f>INDEX('Mapping waste'!$D$5:$M$352,MATCH($B298,'Mapping waste'!$B$5:$B$352,0),MATCH(Q$3,'Mapping waste'!$D$4:$M$4,0))*$D298</f>
        <v>0</v>
      </c>
    </row>
    <row r="299" spans="1:17" x14ac:dyDescent="0.45">
      <c r="A299" s="20" t="s">
        <v>641</v>
      </c>
      <c r="B299" s="20" t="s">
        <v>642</v>
      </c>
      <c r="C299" s="20" t="s">
        <v>177</v>
      </c>
      <c r="D299" s="31">
        <f>INDEX('ONS data MYE 5'!$O$6:$O$445, MATCH($B299,'ONS data MYE 5'!$B$6:$B$445,0))</f>
        <v>146275</v>
      </c>
      <c r="E299" s="31">
        <f>INDEX('ONS data MYE 5'!$P$6:$P$445, MATCH($B299,'ONS data MYE 5'!$B$6:$B$445,0))</f>
        <v>768</v>
      </c>
      <c r="F299" s="31">
        <f t="shared" si="8"/>
        <v>6.6437897331476723</v>
      </c>
      <c r="G299" s="31">
        <f t="shared" si="9"/>
        <v>44.139942018278418</v>
      </c>
      <c r="H299" s="31">
        <f>INDEX('Mapping waste'!$D$5:$M$352,MATCH($B299,'Mapping waste'!$B$5:$B$352,0),MATCH(H$3,'Mapping waste'!$D$4:$M$4,0))*$D299</f>
        <v>0</v>
      </c>
      <c r="I299" s="31">
        <f>INDEX('Mapping waste'!$D$5:$M$352,MATCH($B299,'Mapping waste'!$B$5:$B$352,0),MATCH(I$3,'Mapping waste'!$D$4:$M$4,0))*$D299</f>
        <v>0</v>
      </c>
      <c r="J299" s="31">
        <f>INDEX('Mapping waste'!$D$5:$M$352,MATCH($B299,'Mapping waste'!$B$5:$B$352,0),MATCH(J$3,'Mapping waste'!$D$4:$M$4,0))*$D299</f>
        <v>0</v>
      </c>
      <c r="K299" s="31">
        <f>INDEX('Mapping waste'!$D$5:$M$352,MATCH($B299,'Mapping waste'!$B$5:$B$352,0),MATCH(K$3,'Mapping waste'!$D$4:$M$4,0))*$D299</f>
        <v>0</v>
      </c>
      <c r="L299" s="31">
        <f>INDEX('Mapping waste'!$D$5:$M$352,MATCH($B299,'Mapping waste'!$B$5:$B$352,0),MATCH(L$3,'Mapping waste'!$D$4:$M$4,0))*$D299</f>
        <v>0</v>
      </c>
      <c r="M299" s="31">
        <f>INDEX('Mapping waste'!$D$5:$M$352,MATCH($B299,'Mapping waste'!$B$5:$B$352,0),MATCH(M$3,'Mapping waste'!$D$4:$M$4,0))*$D299</f>
        <v>0</v>
      </c>
      <c r="N299" s="31">
        <f>INDEX('Mapping waste'!$D$5:$M$352,MATCH($B299,'Mapping waste'!$B$5:$B$352,0),MATCH(N$3,'Mapping waste'!$D$4:$M$4,0))*$D299</f>
        <v>0</v>
      </c>
      <c r="O299" s="31">
        <f>INDEX('Mapping waste'!$D$5:$M$352,MATCH($B299,'Mapping waste'!$B$5:$B$352,0),MATCH(O$3,'Mapping waste'!$D$4:$M$4,0))*$D299</f>
        <v>146275</v>
      </c>
      <c r="P299" s="31">
        <f>INDEX('Mapping waste'!$D$5:$M$352,MATCH($B299,'Mapping waste'!$B$5:$B$352,0),MATCH(P$3,'Mapping waste'!$D$4:$M$4,0))*$D299</f>
        <v>0</v>
      </c>
      <c r="Q299" s="31">
        <f>INDEX('Mapping waste'!$D$5:$M$352,MATCH($B299,'Mapping waste'!$B$5:$B$352,0),MATCH(Q$3,'Mapping waste'!$D$4:$M$4,0))*$D299</f>
        <v>0</v>
      </c>
    </row>
    <row r="300" spans="1:17" x14ac:dyDescent="0.45">
      <c r="A300" s="20" t="s">
        <v>643</v>
      </c>
      <c r="B300" s="20" t="s">
        <v>644</v>
      </c>
      <c r="C300" s="20" t="s">
        <v>177</v>
      </c>
      <c r="D300" s="31">
        <f>INDEX('ONS data MYE 5'!$O$6:$O$445, MATCH($B300,'ONS data MYE 5'!$B$6:$B$445,0))</f>
        <v>58907</v>
      </c>
      <c r="E300" s="31">
        <f>INDEX('ONS data MYE 5'!$P$6:$P$445, MATCH($B300,'ONS data MYE 5'!$B$6:$B$445,0))</f>
        <v>529</v>
      </c>
      <c r="F300" s="31">
        <f t="shared" si="8"/>
        <v>6.2709884318582994</v>
      </c>
      <c r="G300" s="31">
        <f t="shared" si="9"/>
        <v>39.325295912500614</v>
      </c>
      <c r="H300" s="31">
        <f>INDEX('Mapping waste'!$D$5:$M$352,MATCH($B300,'Mapping waste'!$B$5:$B$352,0),MATCH(H$3,'Mapping waste'!$D$4:$M$4,0))*$D300</f>
        <v>0</v>
      </c>
      <c r="I300" s="31">
        <f>INDEX('Mapping waste'!$D$5:$M$352,MATCH($B300,'Mapping waste'!$B$5:$B$352,0),MATCH(I$3,'Mapping waste'!$D$4:$M$4,0))*$D300</f>
        <v>0</v>
      </c>
      <c r="J300" s="31">
        <f>INDEX('Mapping waste'!$D$5:$M$352,MATCH($B300,'Mapping waste'!$B$5:$B$352,0),MATCH(J$3,'Mapping waste'!$D$4:$M$4,0))*$D300</f>
        <v>0</v>
      </c>
      <c r="K300" s="31">
        <f>INDEX('Mapping waste'!$D$5:$M$352,MATCH($B300,'Mapping waste'!$B$5:$B$352,0),MATCH(K$3,'Mapping waste'!$D$4:$M$4,0))*$D300</f>
        <v>0</v>
      </c>
      <c r="L300" s="31">
        <f>INDEX('Mapping waste'!$D$5:$M$352,MATCH($B300,'Mapping waste'!$B$5:$B$352,0),MATCH(L$3,'Mapping waste'!$D$4:$M$4,0))*$D300</f>
        <v>0</v>
      </c>
      <c r="M300" s="31">
        <f>INDEX('Mapping waste'!$D$5:$M$352,MATCH($B300,'Mapping waste'!$B$5:$B$352,0),MATCH(M$3,'Mapping waste'!$D$4:$M$4,0))*$D300</f>
        <v>0</v>
      </c>
      <c r="N300" s="31">
        <f>INDEX('Mapping waste'!$D$5:$M$352,MATCH($B300,'Mapping waste'!$B$5:$B$352,0),MATCH(N$3,'Mapping waste'!$D$4:$M$4,0))*$D300</f>
        <v>0</v>
      </c>
      <c r="O300" s="31">
        <f>INDEX('Mapping waste'!$D$5:$M$352,MATCH($B300,'Mapping waste'!$B$5:$B$352,0),MATCH(O$3,'Mapping waste'!$D$4:$M$4,0))*$D300</f>
        <v>58907</v>
      </c>
      <c r="P300" s="31">
        <f>INDEX('Mapping waste'!$D$5:$M$352,MATCH($B300,'Mapping waste'!$B$5:$B$352,0),MATCH(P$3,'Mapping waste'!$D$4:$M$4,0))*$D300</f>
        <v>0</v>
      </c>
      <c r="Q300" s="31">
        <f>INDEX('Mapping waste'!$D$5:$M$352,MATCH($B300,'Mapping waste'!$B$5:$B$352,0),MATCH(Q$3,'Mapping waste'!$D$4:$M$4,0))*$D300</f>
        <v>0</v>
      </c>
    </row>
    <row r="301" spans="1:17" x14ac:dyDescent="0.45">
      <c r="A301" s="20" t="s">
        <v>238</v>
      </c>
      <c r="B301" s="20" t="s">
        <v>239</v>
      </c>
      <c r="C301" s="20" t="s">
        <v>240</v>
      </c>
      <c r="D301" s="31">
        <f>INDEX('ONS data MYE 5'!$O$6:$O$445, MATCH($B301,'ONS data MYE 5'!$B$6:$B$445,0))</f>
        <v>167811</v>
      </c>
      <c r="E301" s="31">
        <f>INDEX('ONS data MYE 5'!$P$6:$P$445, MATCH($B301,'ONS data MYE 5'!$B$6:$B$445,0))</f>
        <v>578</v>
      </c>
      <c r="F301" s="31">
        <f t="shared" si="8"/>
        <v>6.3595738686723777</v>
      </c>
      <c r="G301" s="31">
        <f t="shared" si="9"/>
        <v>40.444179791100552</v>
      </c>
      <c r="H301" s="31">
        <f>INDEX('Mapping waste'!$D$5:$M$352,MATCH($B301,'Mapping waste'!$B$5:$B$352,0),MATCH(H$3,'Mapping waste'!$D$4:$M$4,0))*$D301</f>
        <v>0</v>
      </c>
      <c r="I301" s="31">
        <f>INDEX('Mapping waste'!$D$5:$M$352,MATCH($B301,'Mapping waste'!$B$5:$B$352,0),MATCH(I$3,'Mapping waste'!$D$4:$M$4,0))*$D301</f>
        <v>0</v>
      </c>
      <c r="J301" s="31">
        <f>INDEX('Mapping waste'!$D$5:$M$352,MATCH($B301,'Mapping waste'!$B$5:$B$352,0),MATCH(J$3,'Mapping waste'!$D$4:$M$4,0))*$D301</f>
        <v>0</v>
      </c>
      <c r="K301" s="31">
        <f>INDEX('Mapping waste'!$D$5:$M$352,MATCH($B301,'Mapping waste'!$B$5:$B$352,0),MATCH(K$3,'Mapping waste'!$D$4:$M$4,0))*$D301</f>
        <v>0</v>
      </c>
      <c r="L301" s="31">
        <f>INDEX('Mapping waste'!$D$5:$M$352,MATCH($B301,'Mapping waste'!$B$5:$B$352,0),MATCH(L$3,'Mapping waste'!$D$4:$M$4,0))*$D301</f>
        <v>167811</v>
      </c>
      <c r="M301" s="31">
        <f>INDEX('Mapping waste'!$D$5:$M$352,MATCH($B301,'Mapping waste'!$B$5:$B$352,0),MATCH(M$3,'Mapping waste'!$D$4:$M$4,0))*$D301</f>
        <v>0</v>
      </c>
      <c r="N301" s="31">
        <f>INDEX('Mapping waste'!$D$5:$M$352,MATCH($B301,'Mapping waste'!$B$5:$B$352,0),MATCH(N$3,'Mapping waste'!$D$4:$M$4,0))*$D301</f>
        <v>0</v>
      </c>
      <c r="O301" s="31">
        <f>INDEX('Mapping waste'!$D$5:$M$352,MATCH($B301,'Mapping waste'!$B$5:$B$352,0),MATCH(O$3,'Mapping waste'!$D$4:$M$4,0))*$D301</f>
        <v>0</v>
      </c>
      <c r="P301" s="31">
        <f>INDEX('Mapping waste'!$D$5:$M$352,MATCH($B301,'Mapping waste'!$B$5:$B$352,0),MATCH(P$3,'Mapping waste'!$D$4:$M$4,0))*$D301</f>
        <v>0</v>
      </c>
      <c r="Q301" s="31">
        <f>INDEX('Mapping waste'!$D$5:$M$352,MATCH($B301,'Mapping waste'!$B$5:$B$352,0),MATCH(Q$3,'Mapping waste'!$D$4:$M$4,0))*$D301</f>
        <v>0</v>
      </c>
    </row>
    <row r="302" spans="1:17" x14ac:dyDescent="0.45">
      <c r="A302" s="20" t="s">
        <v>241</v>
      </c>
      <c r="B302" s="20" t="s">
        <v>242</v>
      </c>
      <c r="C302" s="20" t="s">
        <v>240</v>
      </c>
      <c r="D302" s="31">
        <f>INDEX('ONS data MYE 5'!$O$6:$O$445, MATCH($B302,'ONS data MYE 5'!$B$6:$B$445,0))</f>
        <v>249792</v>
      </c>
      <c r="E302" s="31">
        <f>INDEX('ONS data MYE 5'!$P$6:$P$445, MATCH($B302,'ONS data MYE 5'!$B$6:$B$445,0))</f>
        <v>2673</v>
      </c>
      <c r="F302" s="31">
        <f t="shared" si="8"/>
        <v>7.8909567161389189</v>
      </c>
      <c r="G302" s="31">
        <f t="shared" si="9"/>
        <v>62.267197895977908</v>
      </c>
      <c r="H302" s="31">
        <f>INDEX('Mapping waste'!$D$5:$M$352,MATCH($B302,'Mapping waste'!$B$5:$B$352,0),MATCH(H$3,'Mapping waste'!$D$4:$M$4,0))*$D302</f>
        <v>0</v>
      </c>
      <c r="I302" s="31">
        <f>INDEX('Mapping waste'!$D$5:$M$352,MATCH($B302,'Mapping waste'!$B$5:$B$352,0),MATCH(I$3,'Mapping waste'!$D$4:$M$4,0))*$D302</f>
        <v>0</v>
      </c>
      <c r="J302" s="31">
        <f>INDEX('Mapping waste'!$D$5:$M$352,MATCH($B302,'Mapping waste'!$B$5:$B$352,0),MATCH(J$3,'Mapping waste'!$D$4:$M$4,0))*$D302</f>
        <v>0</v>
      </c>
      <c r="K302" s="31">
        <f>INDEX('Mapping waste'!$D$5:$M$352,MATCH($B302,'Mapping waste'!$B$5:$B$352,0),MATCH(K$3,'Mapping waste'!$D$4:$M$4,0))*$D302</f>
        <v>0</v>
      </c>
      <c r="L302" s="31">
        <f>INDEX('Mapping waste'!$D$5:$M$352,MATCH($B302,'Mapping waste'!$B$5:$B$352,0),MATCH(L$3,'Mapping waste'!$D$4:$M$4,0))*$D302</f>
        <v>249792</v>
      </c>
      <c r="M302" s="31">
        <f>INDEX('Mapping waste'!$D$5:$M$352,MATCH($B302,'Mapping waste'!$B$5:$B$352,0),MATCH(M$3,'Mapping waste'!$D$4:$M$4,0))*$D302</f>
        <v>0</v>
      </c>
      <c r="N302" s="31">
        <f>INDEX('Mapping waste'!$D$5:$M$352,MATCH($B302,'Mapping waste'!$B$5:$B$352,0),MATCH(N$3,'Mapping waste'!$D$4:$M$4,0))*$D302</f>
        <v>0</v>
      </c>
      <c r="O302" s="31">
        <f>INDEX('Mapping waste'!$D$5:$M$352,MATCH($B302,'Mapping waste'!$B$5:$B$352,0),MATCH(O$3,'Mapping waste'!$D$4:$M$4,0))*$D302</f>
        <v>0</v>
      </c>
      <c r="P302" s="31">
        <f>INDEX('Mapping waste'!$D$5:$M$352,MATCH($B302,'Mapping waste'!$B$5:$B$352,0),MATCH(P$3,'Mapping waste'!$D$4:$M$4,0))*$D302</f>
        <v>0</v>
      </c>
      <c r="Q302" s="31">
        <f>INDEX('Mapping waste'!$D$5:$M$352,MATCH($B302,'Mapping waste'!$B$5:$B$352,0),MATCH(Q$3,'Mapping waste'!$D$4:$M$4,0))*$D302</f>
        <v>0</v>
      </c>
    </row>
    <row r="303" spans="1:17" x14ac:dyDescent="0.45">
      <c r="A303" s="20" t="s">
        <v>243</v>
      </c>
      <c r="B303" s="20" t="s">
        <v>244</v>
      </c>
      <c r="C303" s="20" t="s">
        <v>240</v>
      </c>
      <c r="D303" s="31">
        <f>INDEX('ONS data MYE 5'!$O$6:$O$445, MATCH($B303,'ONS data MYE 5'!$B$6:$B$445,0))</f>
        <v>308416</v>
      </c>
      <c r="E303" s="31">
        <f>INDEX('ONS data MYE 5'!$P$6:$P$445, MATCH($B303,'ONS data MYE 5'!$B$6:$B$445,0))</f>
        <v>96</v>
      </c>
      <c r="F303" s="31">
        <f t="shared" si="8"/>
        <v>4.5643481914678361</v>
      </c>
      <c r="G303" s="31">
        <f t="shared" si="9"/>
        <v>20.833274412955706</v>
      </c>
      <c r="H303" s="31">
        <f>INDEX('Mapping waste'!$D$5:$M$352,MATCH($B303,'Mapping waste'!$B$5:$B$352,0),MATCH(H$3,'Mapping waste'!$D$4:$M$4,0))*$D303</f>
        <v>0</v>
      </c>
      <c r="I303" s="31">
        <f>INDEX('Mapping waste'!$D$5:$M$352,MATCH($B303,'Mapping waste'!$B$5:$B$352,0),MATCH(I$3,'Mapping waste'!$D$4:$M$4,0))*$D303</f>
        <v>0</v>
      </c>
      <c r="J303" s="31">
        <f>INDEX('Mapping waste'!$D$5:$M$352,MATCH($B303,'Mapping waste'!$B$5:$B$352,0),MATCH(J$3,'Mapping waste'!$D$4:$M$4,0))*$D303</f>
        <v>0</v>
      </c>
      <c r="K303" s="31">
        <f>INDEX('Mapping waste'!$D$5:$M$352,MATCH($B303,'Mapping waste'!$B$5:$B$352,0),MATCH(K$3,'Mapping waste'!$D$4:$M$4,0))*$D303</f>
        <v>0</v>
      </c>
      <c r="L303" s="31">
        <f>INDEX('Mapping waste'!$D$5:$M$352,MATCH($B303,'Mapping waste'!$B$5:$B$352,0),MATCH(L$3,'Mapping waste'!$D$4:$M$4,0))*$D303</f>
        <v>286826.88</v>
      </c>
      <c r="M303" s="31">
        <f>INDEX('Mapping waste'!$D$5:$M$352,MATCH($B303,'Mapping waste'!$B$5:$B$352,0),MATCH(M$3,'Mapping waste'!$D$4:$M$4,0))*$D303</f>
        <v>0</v>
      </c>
      <c r="N303" s="31">
        <f>INDEX('Mapping waste'!$D$5:$M$352,MATCH($B303,'Mapping waste'!$B$5:$B$352,0),MATCH(N$3,'Mapping waste'!$D$4:$M$4,0))*$D303</f>
        <v>0</v>
      </c>
      <c r="O303" s="31">
        <f>INDEX('Mapping waste'!$D$5:$M$352,MATCH($B303,'Mapping waste'!$B$5:$B$352,0),MATCH(O$3,'Mapping waste'!$D$4:$M$4,0))*$D303</f>
        <v>21589.120000000003</v>
      </c>
      <c r="P303" s="31">
        <f>INDEX('Mapping waste'!$D$5:$M$352,MATCH($B303,'Mapping waste'!$B$5:$B$352,0),MATCH(P$3,'Mapping waste'!$D$4:$M$4,0))*$D303</f>
        <v>0</v>
      </c>
      <c r="Q303" s="31">
        <f>INDEX('Mapping waste'!$D$5:$M$352,MATCH($B303,'Mapping waste'!$B$5:$B$352,0),MATCH(Q$3,'Mapping waste'!$D$4:$M$4,0))*$D303</f>
        <v>0</v>
      </c>
    </row>
    <row r="304" spans="1:17" x14ac:dyDescent="0.45">
      <c r="A304" s="20" t="s">
        <v>289</v>
      </c>
      <c r="B304" s="20" t="s">
        <v>290</v>
      </c>
      <c r="C304" s="20" t="s">
        <v>240</v>
      </c>
      <c r="D304" s="31">
        <f>INDEX('ONS data MYE 5'!$O$6:$O$445, MATCH($B304,'ONS data MYE 5'!$B$6:$B$445,0))</f>
        <v>124104</v>
      </c>
      <c r="E304" s="31">
        <f>INDEX('ONS data MYE 5'!$P$6:$P$445, MATCH($B304,'ONS data MYE 5'!$B$6:$B$445,0))</f>
        <v>588</v>
      </c>
      <c r="F304" s="31">
        <f t="shared" si="8"/>
        <v>6.3767269478986268</v>
      </c>
      <c r="G304" s="31">
        <f t="shared" si="9"/>
        <v>40.662646568056537</v>
      </c>
      <c r="H304" s="31">
        <f>INDEX('Mapping waste'!$D$5:$M$352,MATCH($B304,'Mapping waste'!$B$5:$B$352,0),MATCH(H$3,'Mapping waste'!$D$4:$M$4,0))*$D304</f>
        <v>0</v>
      </c>
      <c r="I304" s="31">
        <f>INDEX('Mapping waste'!$D$5:$M$352,MATCH($B304,'Mapping waste'!$B$5:$B$352,0),MATCH(I$3,'Mapping waste'!$D$4:$M$4,0))*$D304</f>
        <v>0</v>
      </c>
      <c r="J304" s="31">
        <f>INDEX('Mapping waste'!$D$5:$M$352,MATCH($B304,'Mapping waste'!$B$5:$B$352,0),MATCH(J$3,'Mapping waste'!$D$4:$M$4,0))*$D304</f>
        <v>35990.159999999996</v>
      </c>
      <c r="K304" s="31">
        <f>INDEX('Mapping waste'!$D$5:$M$352,MATCH($B304,'Mapping waste'!$B$5:$B$352,0),MATCH(K$3,'Mapping waste'!$D$4:$M$4,0))*$D304</f>
        <v>0</v>
      </c>
      <c r="L304" s="31">
        <f>INDEX('Mapping waste'!$D$5:$M$352,MATCH($B304,'Mapping waste'!$B$5:$B$352,0),MATCH(L$3,'Mapping waste'!$D$4:$M$4,0))*$D304</f>
        <v>88113.84</v>
      </c>
      <c r="M304" s="31">
        <f>INDEX('Mapping waste'!$D$5:$M$352,MATCH($B304,'Mapping waste'!$B$5:$B$352,0),MATCH(M$3,'Mapping waste'!$D$4:$M$4,0))*$D304</f>
        <v>0</v>
      </c>
      <c r="N304" s="31">
        <f>INDEX('Mapping waste'!$D$5:$M$352,MATCH($B304,'Mapping waste'!$B$5:$B$352,0),MATCH(N$3,'Mapping waste'!$D$4:$M$4,0))*$D304</f>
        <v>0</v>
      </c>
      <c r="O304" s="31">
        <f>INDEX('Mapping waste'!$D$5:$M$352,MATCH($B304,'Mapping waste'!$B$5:$B$352,0),MATCH(O$3,'Mapping waste'!$D$4:$M$4,0))*$D304</f>
        <v>0</v>
      </c>
      <c r="P304" s="31">
        <f>INDEX('Mapping waste'!$D$5:$M$352,MATCH($B304,'Mapping waste'!$B$5:$B$352,0),MATCH(P$3,'Mapping waste'!$D$4:$M$4,0))*$D304</f>
        <v>0</v>
      </c>
      <c r="Q304" s="31">
        <f>INDEX('Mapping waste'!$D$5:$M$352,MATCH($B304,'Mapping waste'!$B$5:$B$352,0),MATCH(Q$3,'Mapping waste'!$D$4:$M$4,0))*$D304</f>
        <v>0</v>
      </c>
    </row>
    <row r="305" spans="1:17" x14ac:dyDescent="0.45">
      <c r="A305" s="20" t="s">
        <v>291</v>
      </c>
      <c r="B305" s="20" t="s">
        <v>292</v>
      </c>
      <c r="C305" s="20" t="s">
        <v>240</v>
      </c>
      <c r="D305" s="31">
        <f>INDEX('ONS data MYE 5'!$O$6:$O$445, MATCH($B305,'ONS data MYE 5'!$B$6:$B$445,0))</f>
        <v>131554</v>
      </c>
      <c r="E305" s="31">
        <f>INDEX('ONS data MYE 5'!$P$6:$P$445, MATCH($B305,'ONS data MYE 5'!$B$6:$B$445,0))</f>
        <v>220</v>
      </c>
      <c r="F305" s="31">
        <f t="shared" si="8"/>
        <v>5.393627546352362</v>
      </c>
      <c r="G305" s="31">
        <f t="shared" si="9"/>
        <v>29.091218108770999</v>
      </c>
      <c r="H305" s="31">
        <f>INDEX('Mapping waste'!$D$5:$M$352,MATCH($B305,'Mapping waste'!$B$5:$B$352,0),MATCH(H$3,'Mapping waste'!$D$4:$M$4,0))*$D305</f>
        <v>0</v>
      </c>
      <c r="I305" s="31">
        <f>INDEX('Mapping waste'!$D$5:$M$352,MATCH($B305,'Mapping waste'!$B$5:$B$352,0),MATCH(I$3,'Mapping waste'!$D$4:$M$4,0))*$D305</f>
        <v>0</v>
      </c>
      <c r="J305" s="31">
        <f>INDEX('Mapping waste'!$D$5:$M$352,MATCH($B305,'Mapping waste'!$B$5:$B$352,0),MATCH(J$3,'Mapping waste'!$D$4:$M$4,0))*$D305</f>
        <v>0</v>
      </c>
      <c r="K305" s="31">
        <f>INDEX('Mapping waste'!$D$5:$M$352,MATCH($B305,'Mapping waste'!$B$5:$B$352,0),MATCH(K$3,'Mapping waste'!$D$4:$M$4,0))*$D305</f>
        <v>0</v>
      </c>
      <c r="L305" s="31">
        <f>INDEX('Mapping waste'!$D$5:$M$352,MATCH($B305,'Mapping waste'!$B$5:$B$352,0),MATCH(L$3,'Mapping waste'!$D$4:$M$4,0))*$D305</f>
        <v>131554</v>
      </c>
      <c r="M305" s="31">
        <f>INDEX('Mapping waste'!$D$5:$M$352,MATCH($B305,'Mapping waste'!$B$5:$B$352,0),MATCH(M$3,'Mapping waste'!$D$4:$M$4,0))*$D305</f>
        <v>0</v>
      </c>
      <c r="N305" s="31">
        <f>INDEX('Mapping waste'!$D$5:$M$352,MATCH($B305,'Mapping waste'!$B$5:$B$352,0),MATCH(N$3,'Mapping waste'!$D$4:$M$4,0))*$D305</f>
        <v>0</v>
      </c>
      <c r="O305" s="31">
        <f>INDEX('Mapping waste'!$D$5:$M$352,MATCH($B305,'Mapping waste'!$B$5:$B$352,0),MATCH(O$3,'Mapping waste'!$D$4:$M$4,0))*$D305</f>
        <v>0</v>
      </c>
      <c r="P305" s="31">
        <f>INDEX('Mapping waste'!$D$5:$M$352,MATCH($B305,'Mapping waste'!$B$5:$B$352,0),MATCH(P$3,'Mapping waste'!$D$4:$M$4,0))*$D305</f>
        <v>0</v>
      </c>
      <c r="Q305" s="31">
        <f>INDEX('Mapping waste'!$D$5:$M$352,MATCH($B305,'Mapping waste'!$B$5:$B$352,0),MATCH(Q$3,'Mapping waste'!$D$4:$M$4,0))*$D305</f>
        <v>0</v>
      </c>
    </row>
    <row r="306" spans="1:17" x14ac:dyDescent="0.45">
      <c r="A306" s="20" t="s">
        <v>293</v>
      </c>
      <c r="B306" s="20" t="s">
        <v>294</v>
      </c>
      <c r="C306" s="20" t="s">
        <v>240</v>
      </c>
      <c r="D306" s="31">
        <f>INDEX('ONS data MYE 5'!$O$6:$O$445, MATCH($B306,'ONS data MYE 5'!$B$6:$B$445,0))</f>
        <v>97239</v>
      </c>
      <c r="E306" s="31">
        <f>INDEX('ONS data MYE 5'!$P$6:$P$445, MATCH($B306,'ONS data MYE 5'!$B$6:$B$445,0))</f>
        <v>169</v>
      </c>
      <c r="F306" s="31">
        <f t="shared" si="8"/>
        <v>5.1298987149230735</v>
      </c>
      <c r="G306" s="31">
        <f t="shared" si="9"/>
        <v>26.315860825369402</v>
      </c>
      <c r="H306" s="31">
        <f>INDEX('Mapping waste'!$D$5:$M$352,MATCH($B306,'Mapping waste'!$B$5:$B$352,0),MATCH(H$3,'Mapping waste'!$D$4:$M$4,0))*$D306</f>
        <v>0</v>
      </c>
      <c r="I306" s="31">
        <f>INDEX('Mapping waste'!$D$5:$M$352,MATCH($B306,'Mapping waste'!$B$5:$B$352,0),MATCH(I$3,'Mapping waste'!$D$4:$M$4,0))*$D306</f>
        <v>0</v>
      </c>
      <c r="J306" s="31">
        <f>INDEX('Mapping waste'!$D$5:$M$352,MATCH($B306,'Mapping waste'!$B$5:$B$352,0),MATCH(J$3,'Mapping waste'!$D$4:$M$4,0))*$D306</f>
        <v>15558.24</v>
      </c>
      <c r="K306" s="31">
        <f>INDEX('Mapping waste'!$D$5:$M$352,MATCH($B306,'Mapping waste'!$B$5:$B$352,0),MATCH(K$3,'Mapping waste'!$D$4:$M$4,0))*$D306</f>
        <v>0</v>
      </c>
      <c r="L306" s="31">
        <f>INDEX('Mapping waste'!$D$5:$M$352,MATCH($B306,'Mapping waste'!$B$5:$B$352,0),MATCH(L$3,'Mapping waste'!$D$4:$M$4,0))*$D306</f>
        <v>81680.759999999995</v>
      </c>
      <c r="M306" s="31">
        <f>INDEX('Mapping waste'!$D$5:$M$352,MATCH($B306,'Mapping waste'!$B$5:$B$352,0),MATCH(M$3,'Mapping waste'!$D$4:$M$4,0))*$D306</f>
        <v>0</v>
      </c>
      <c r="N306" s="31">
        <f>INDEX('Mapping waste'!$D$5:$M$352,MATCH($B306,'Mapping waste'!$B$5:$B$352,0),MATCH(N$3,'Mapping waste'!$D$4:$M$4,0))*$D306</f>
        <v>0</v>
      </c>
      <c r="O306" s="31">
        <f>INDEX('Mapping waste'!$D$5:$M$352,MATCH($B306,'Mapping waste'!$B$5:$B$352,0),MATCH(O$3,'Mapping waste'!$D$4:$M$4,0))*$D306</f>
        <v>0</v>
      </c>
      <c r="P306" s="31">
        <f>INDEX('Mapping waste'!$D$5:$M$352,MATCH($B306,'Mapping waste'!$B$5:$B$352,0),MATCH(P$3,'Mapping waste'!$D$4:$M$4,0))*$D306</f>
        <v>0</v>
      </c>
      <c r="Q306" s="31">
        <f>INDEX('Mapping waste'!$D$5:$M$352,MATCH($B306,'Mapping waste'!$B$5:$B$352,0),MATCH(Q$3,'Mapping waste'!$D$4:$M$4,0))*$D306</f>
        <v>0</v>
      </c>
    </row>
    <row r="307" spans="1:17" x14ac:dyDescent="0.45">
      <c r="A307" s="20" t="s">
        <v>295</v>
      </c>
      <c r="B307" s="20" t="s">
        <v>296</v>
      </c>
      <c r="C307" s="20" t="s">
        <v>240</v>
      </c>
      <c r="D307" s="31">
        <f>INDEX('ONS data MYE 5'!$O$6:$O$445, MATCH($B307,'ONS data MYE 5'!$B$6:$B$445,0))</f>
        <v>62206</v>
      </c>
      <c r="E307" s="31">
        <f>INDEX('ONS data MYE 5'!$P$6:$P$445, MATCH($B307,'ONS data MYE 5'!$B$6:$B$445,0))</f>
        <v>219</v>
      </c>
      <c r="F307" s="31">
        <f t="shared" si="8"/>
        <v>5.389071729816501</v>
      </c>
      <c r="G307" s="31">
        <f t="shared" si="9"/>
        <v>29.042094109107413</v>
      </c>
      <c r="H307" s="31">
        <f>INDEX('Mapping waste'!$D$5:$M$352,MATCH($B307,'Mapping waste'!$B$5:$B$352,0),MATCH(H$3,'Mapping waste'!$D$4:$M$4,0))*$D307</f>
        <v>0</v>
      </c>
      <c r="I307" s="31">
        <f>INDEX('Mapping waste'!$D$5:$M$352,MATCH($B307,'Mapping waste'!$B$5:$B$352,0),MATCH(I$3,'Mapping waste'!$D$4:$M$4,0))*$D307</f>
        <v>0</v>
      </c>
      <c r="J307" s="31">
        <f>INDEX('Mapping waste'!$D$5:$M$352,MATCH($B307,'Mapping waste'!$B$5:$B$352,0),MATCH(J$3,'Mapping waste'!$D$4:$M$4,0))*$D307</f>
        <v>0</v>
      </c>
      <c r="K307" s="31">
        <f>INDEX('Mapping waste'!$D$5:$M$352,MATCH($B307,'Mapping waste'!$B$5:$B$352,0),MATCH(K$3,'Mapping waste'!$D$4:$M$4,0))*$D307</f>
        <v>0</v>
      </c>
      <c r="L307" s="31">
        <f>INDEX('Mapping waste'!$D$5:$M$352,MATCH($B307,'Mapping waste'!$B$5:$B$352,0),MATCH(L$3,'Mapping waste'!$D$4:$M$4,0))*$D307</f>
        <v>62206</v>
      </c>
      <c r="M307" s="31">
        <f>INDEX('Mapping waste'!$D$5:$M$352,MATCH($B307,'Mapping waste'!$B$5:$B$352,0),MATCH(M$3,'Mapping waste'!$D$4:$M$4,0))*$D307</f>
        <v>0</v>
      </c>
      <c r="N307" s="31">
        <f>INDEX('Mapping waste'!$D$5:$M$352,MATCH($B307,'Mapping waste'!$B$5:$B$352,0),MATCH(N$3,'Mapping waste'!$D$4:$M$4,0))*$D307</f>
        <v>0</v>
      </c>
      <c r="O307" s="31">
        <f>INDEX('Mapping waste'!$D$5:$M$352,MATCH($B307,'Mapping waste'!$B$5:$B$352,0),MATCH(O$3,'Mapping waste'!$D$4:$M$4,0))*$D307</f>
        <v>0</v>
      </c>
      <c r="P307" s="31">
        <f>INDEX('Mapping waste'!$D$5:$M$352,MATCH($B307,'Mapping waste'!$B$5:$B$352,0),MATCH(P$3,'Mapping waste'!$D$4:$M$4,0))*$D307</f>
        <v>0</v>
      </c>
      <c r="Q307" s="31">
        <f>INDEX('Mapping waste'!$D$5:$M$352,MATCH($B307,'Mapping waste'!$B$5:$B$352,0),MATCH(Q$3,'Mapping waste'!$D$4:$M$4,0))*$D307</f>
        <v>0</v>
      </c>
    </row>
    <row r="308" spans="1:17" x14ac:dyDescent="0.45">
      <c r="A308" s="20" t="s">
        <v>297</v>
      </c>
      <c r="B308" s="20" t="s">
        <v>298</v>
      </c>
      <c r="C308" s="20" t="s">
        <v>240</v>
      </c>
      <c r="D308" s="31">
        <f>INDEX('ONS data MYE 5'!$O$6:$O$445, MATCH($B308,'ONS data MYE 5'!$B$6:$B$445,0))</f>
        <v>125867</v>
      </c>
      <c r="E308" s="31">
        <f>INDEX('ONS data MYE 5'!$P$6:$P$445, MATCH($B308,'ONS data MYE 5'!$B$6:$B$445,0))</f>
        <v>1594</v>
      </c>
      <c r="F308" s="31">
        <f t="shared" si="8"/>
        <v>7.3740018593501606</v>
      </c>
      <c r="G308" s="31">
        <f t="shared" si="9"/>
        <v>54.375903421699626</v>
      </c>
      <c r="H308" s="31">
        <f>INDEX('Mapping waste'!$D$5:$M$352,MATCH($B308,'Mapping waste'!$B$5:$B$352,0),MATCH(H$3,'Mapping waste'!$D$4:$M$4,0))*$D308</f>
        <v>0</v>
      </c>
      <c r="I308" s="31">
        <f>INDEX('Mapping waste'!$D$5:$M$352,MATCH($B308,'Mapping waste'!$B$5:$B$352,0),MATCH(I$3,'Mapping waste'!$D$4:$M$4,0))*$D308</f>
        <v>0</v>
      </c>
      <c r="J308" s="31">
        <f>INDEX('Mapping waste'!$D$5:$M$352,MATCH($B308,'Mapping waste'!$B$5:$B$352,0),MATCH(J$3,'Mapping waste'!$D$4:$M$4,0))*$D308</f>
        <v>0</v>
      </c>
      <c r="K308" s="31">
        <f>INDEX('Mapping waste'!$D$5:$M$352,MATCH($B308,'Mapping waste'!$B$5:$B$352,0),MATCH(K$3,'Mapping waste'!$D$4:$M$4,0))*$D308</f>
        <v>0</v>
      </c>
      <c r="L308" s="31">
        <f>INDEX('Mapping waste'!$D$5:$M$352,MATCH($B308,'Mapping waste'!$B$5:$B$352,0),MATCH(L$3,'Mapping waste'!$D$4:$M$4,0))*$D308</f>
        <v>125867</v>
      </c>
      <c r="M308" s="31">
        <f>INDEX('Mapping waste'!$D$5:$M$352,MATCH($B308,'Mapping waste'!$B$5:$B$352,0),MATCH(M$3,'Mapping waste'!$D$4:$M$4,0))*$D308</f>
        <v>0</v>
      </c>
      <c r="N308" s="31">
        <f>INDEX('Mapping waste'!$D$5:$M$352,MATCH($B308,'Mapping waste'!$B$5:$B$352,0),MATCH(N$3,'Mapping waste'!$D$4:$M$4,0))*$D308</f>
        <v>0</v>
      </c>
      <c r="O308" s="31">
        <f>INDEX('Mapping waste'!$D$5:$M$352,MATCH($B308,'Mapping waste'!$B$5:$B$352,0),MATCH(O$3,'Mapping waste'!$D$4:$M$4,0))*$D308</f>
        <v>0</v>
      </c>
      <c r="P308" s="31">
        <f>INDEX('Mapping waste'!$D$5:$M$352,MATCH($B308,'Mapping waste'!$B$5:$B$352,0),MATCH(P$3,'Mapping waste'!$D$4:$M$4,0))*$D308</f>
        <v>0</v>
      </c>
      <c r="Q308" s="31">
        <f>INDEX('Mapping waste'!$D$5:$M$352,MATCH($B308,'Mapping waste'!$B$5:$B$352,0),MATCH(Q$3,'Mapping waste'!$D$4:$M$4,0))*$D308</f>
        <v>0</v>
      </c>
    </row>
    <row r="309" spans="1:17" x14ac:dyDescent="0.45">
      <c r="A309" s="20" t="s">
        <v>299</v>
      </c>
      <c r="B309" s="20" t="s">
        <v>300</v>
      </c>
      <c r="C309" s="20" t="s">
        <v>240</v>
      </c>
      <c r="D309" s="31">
        <f>INDEX('ONS data MYE 5'!$O$6:$O$445, MATCH($B309,'ONS data MYE 5'!$B$6:$B$445,0))</f>
        <v>101030</v>
      </c>
      <c r="E309" s="31">
        <f>INDEX('ONS data MYE 5'!$P$6:$P$445, MATCH($B309,'ONS data MYE 5'!$B$6:$B$445,0))</f>
        <v>288</v>
      </c>
      <c r="F309" s="31">
        <f t="shared" si="8"/>
        <v>5.6629604801359461</v>
      </c>
      <c r="G309" s="31">
        <f t="shared" si="9"/>
        <v>32.069121399581547</v>
      </c>
      <c r="H309" s="31">
        <f>INDEX('Mapping waste'!$D$5:$M$352,MATCH($B309,'Mapping waste'!$B$5:$B$352,0),MATCH(H$3,'Mapping waste'!$D$4:$M$4,0))*$D309</f>
        <v>0</v>
      </c>
      <c r="I309" s="31">
        <f>INDEX('Mapping waste'!$D$5:$M$352,MATCH($B309,'Mapping waste'!$B$5:$B$352,0),MATCH(I$3,'Mapping waste'!$D$4:$M$4,0))*$D309</f>
        <v>0</v>
      </c>
      <c r="J309" s="31">
        <f>INDEX('Mapping waste'!$D$5:$M$352,MATCH($B309,'Mapping waste'!$B$5:$B$352,0),MATCH(J$3,'Mapping waste'!$D$4:$M$4,0))*$D309</f>
        <v>0</v>
      </c>
      <c r="K309" s="31">
        <f>INDEX('Mapping waste'!$D$5:$M$352,MATCH($B309,'Mapping waste'!$B$5:$B$352,0),MATCH(K$3,'Mapping waste'!$D$4:$M$4,0))*$D309</f>
        <v>0</v>
      </c>
      <c r="L309" s="31">
        <f>INDEX('Mapping waste'!$D$5:$M$352,MATCH($B309,'Mapping waste'!$B$5:$B$352,0),MATCH(L$3,'Mapping waste'!$D$4:$M$4,0))*$D309</f>
        <v>101030</v>
      </c>
      <c r="M309" s="31">
        <f>INDEX('Mapping waste'!$D$5:$M$352,MATCH($B309,'Mapping waste'!$B$5:$B$352,0),MATCH(M$3,'Mapping waste'!$D$4:$M$4,0))*$D309</f>
        <v>0</v>
      </c>
      <c r="N309" s="31">
        <f>INDEX('Mapping waste'!$D$5:$M$352,MATCH($B309,'Mapping waste'!$B$5:$B$352,0),MATCH(N$3,'Mapping waste'!$D$4:$M$4,0))*$D309</f>
        <v>0</v>
      </c>
      <c r="O309" s="31">
        <f>INDEX('Mapping waste'!$D$5:$M$352,MATCH($B309,'Mapping waste'!$B$5:$B$352,0),MATCH(O$3,'Mapping waste'!$D$4:$M$4,0))*$D309</f>
        <v>0</v>
      </c>
      <c r="P309" s="31">
        <f>INDEX('Mapping waste'!$D$5:$M$352,MATCH($B309,'Mapping waste'!$B$5:$B$352,0),MATCH(P$3,'Mapping waste'!$D$4:$M$4,0))*$D309</f>
        <v>0</v>
      </c>
      <c r="Q309" s="31">
        <f>INDEX('Mapping waste'!$D$5:$M$352,MATCH($B309,'Mapping waste'!$B$5:$B$352,0),MATCH(Q$3,'Mapping waste'!$D$4:$M$4,0))*$D309</f>
        <v>0</v>
      </c>
    </row>
    <row r="310" spans="1:17" x14ac:dyDescent="0.45">
      <c r="A310" s="20" t="s">
        <v>301</v>
      </c>
      <c r="B310" s="20" t="s">
        <v>302</v>
      </c>
      <c r="C310" s="20" t="s">
        <v>240</v>
      </c>
      <c r="D310" s="31">
        <f>INDEX('ONS data MYE 5'!$O$6:$O$445, MATCH($B310,'ONS data MYE 5'!$B$6:$B$445,0))</f>
        <v>120794</v>
      </c>
      <c r="E310" s="31">
        <f>INDEX('ONS data MYE 5'!$P$6:$P$445, MATCH($B310,'ONS data MYE 5'!$B$6:$B$445,0))</f>
        <v>124</v>
      </c>
      <c r="F310" s="31">
        <f t="shared" si="8"/>
        <v>4.8202815656050371</v>
      </c>
      <c r="G310" s="31">
        <f t="shared" si="9"/>
        <v>23.235114371711749</v>
      </c>
      <c r="H310" s="31">
        <f>INDEX('Mapping waste'!$D$5:$M$352,MATCH($B310,'Mapping waste'!$B$5:$B$352,0),MATCH(H$3,'Mapping waste'!$D$4:$M$4,0))*$D310</f>
        <v>0</v>
      </c>
      <c r="I310" s="31">
        <f>INDEX('Mapping waste'!$D$5:$M$352,MATCH($B310,'Mapping waste'!$B$5:$B$352,0),MATCH(I$3,'Mapping waste'!$D$4:$M$4,0))*$D310</f>
        <v>0</v>
      </c>
      <c r="J310" s="31">
        <f>INDEX('Mapping waste'!$D$5:$M$352,MATCH($B310,'Mapping waste'!$B$5:$B$352,0),MATCH(J$3,'Mapping waste'!$D$4:$M$4,0))*$D310</f>
        <v>0</v>
      </c>
      <c r="K310" s="31">
        <f>INDEX('Mapping waste'!$D$5:$M$352,MATCH($B310,'Mapping waste'!$B$5:$B$352,0),MATCH(K$3,'Mapping waste'!$D$4:$M$4,0))*$D310</f>
        <v>0</v>
      </c>
      <c r="L310" s="31">
        <f>INDEX('Mapping waste'!$D$5:$M$352,MATCH($B310,'Mapping waste'!$B$5:$B$352,0),MATCH(L$3,'Mapping waste'!$D$4:$M$4,0))*$D310</f>
        <v>120794</v>
      </c>
      <c r="M310" s="31">
        <f>INDEX('Mapping waste'!$D$5:$M$352,MATCH($B310,'Mapping waste'!$B$5:$B$352,0),MATCH(M$3,'Mapping waste'!$D$4:$M$4,0))*$D310</f>
        <v>0</v>
      </c>
      <c r="N310" s="31">
        <f>INDEX('Mapping waste'!$D$5:$M$352,MATCH($B310,'Mapping waste'!$B$5:$B$352,0),MATCH(N$3,'Mapping waste'!$D$4:$M$4,0))*$D310</f>
        <v>0</v>
      </c>
      <c r="O310" s="31">
        <f>INDEX('Mapping waste'!$D$5:$M$352,MATCH($B310,'Mapping waste'!$B$5:$B$352,0),MATCH(O$3,'Mapping waste'!$D$4:$M$4,0))*$D310</f>
        <v>0</v>
      </c>
      <c r="P310" s="31">
        <f>INDEX('Mapping waste'!$D$5:$M$352,MATCH($B310,'Mapping waste'!$B$5:$B$352,0),MATCH(P$3,'Mapping waste'!$D$4:$M$4,0))*$D310</f>
        <v>0</v>
      </c>
      <c r="Q310" s="31">
        <f>INDEX('Mapping waste'!$D$5:$M$352,MATCH($B310,'Mapping waste'!$B$5:$B$352,0),MATCH(Q$3,'Mapping waste'!$D$4:$M$4,0))*$D310</f>
        <v>0</v>
      </c>
    </row>
    <row r="311" spans="1:17" x14ac:dyDescent="0.45">
      <c r="A311" s="20" t="s">
        <v>303</v>
      </c>
      <c r="B311" s="20" t="s">
        <v>304</v>
      </c>
      <c r="C311" s="20" t="s">
        <v>240</v>
      </c>
      <c r="D311" s="31">
        <f>INDEX('ONS data MYE 5'!$O$6:$O$445, MATCH($B311,'ONS data MYE 5'!$B$6:$B$445,0))</f>
        <v>138423</v>
      </c>
      <c r="E311" s="31">
        <f>INDEX('ONS data MYE 5'!$P$6:$P$445, MATCH($B311,'ONS data MYE 5'!$B$6:$B$445,0))</f>
        <v>489</v>
      </c>
      <c r="F311" s="31">
        <f t="shared" si="8"/>
        <v>6.1923624894748723</v>
      </c>
      <c r="G311" s="31">
        <f t="shared" si="9"/>
        <v>38.345353201055438</v>
      </c>
      <c r="H311" s="31">
        <f>INDEX('Mapping waste'!$D$5:$M$352,MATCH($B311,'Mapping waste'!$B$5:$B$352,0),MATCH(H$3,'Mapping waste'!$D$4:$M$4,0))*$D311</f>
        <v>0</v>
      </c>
      <c r="I311" s="31">
        <f>INDEX('Mapping waste'!$D$5:$M$352,MATCH($B311,'Mapping waste'!$B$5:$B$352,0),MATCH(I$3,'Mapping waste'!$D$4:$M$4,0))*$D311</f>
        <v>0</v>
      </c>
      <c r="J311" s="31">
        <f>INDEX('Mapping waste'!$D$5:$M$352,MATCH($B311,'Mapping waste'!$B$5:$B$352,0),MATCH(J$3,'Mapping waste'!$D$4:$M$4,0))*$D311</f>
        <v>0</v>
      </c>
      <c r="K311" s="31">
        <f>INDEX('Mapping waste'!$D$5:$M$352,MATCH($B311,'Mapping waste'!$B$5:$B$352,0),MATCH(K$3,'Mapping waste'!$D$4:$M$4,0))*$D311</f>
        <v>0</v>
      </c>
      <c r="L311" s="31">
        <f>INDEX('Mapping waste'!$D$5:$M$352,MATCH($B311,'Mapping waste'!$B$5:$B$352,0),MATCH(L$3,'Mapping waste'!$D$4:$M$4,0))*$D311</f>
        <v>138423</v>
      </c>
      <c r="M311" s="31">
        <f>INDEX('Mapping waste'!$D$5:$M$352,MATCH($B311,'Mapping waste'!$B$5:$B$352,0),MATCH(M$3,'Mapping waste'!$D$4:$M$4,0))*$D311</f>
        <v>0</v>
      </c>
      <c r="N311" s="31">
        <f>INDEX('Mapping waste'!$D$5:$M$352,MATCH($B311,'Mapping waste'!$B$5:$B$352,0),MATCH(N$3,'Mapping waste'!$D$4:$M$4,0))*$D311</f>
        <v>0</v>
      </c>
      <c r="O311" s="31">
        <f>INDEX('Mapping waste'!$D$5:$M$352,MATCH($B311,'Mapping waste'!$B$5:$B$352,0),MATCH(O$3,'Mapping waste'!$D$4:$M$4,0))*$D311</f>
        <v>0</v>
      </c>
      <c r="P311" s="31">
        <f>INDEX('Mapping waste'!$D$5:$M$352,MATCH($B311,'Mapping waste'!$B$5:$B$352,0),MATCH(P$3,'Mapping waste'!$D$4:$M$4,0))*$D311</f>
        <v>0</v>
      </c>
      <c r="Q311" s="31">
        <f>INDEX('Mapping waste'!$D$5:$M$352,MATCH($B311,'Mapping waste'!$B$5:$B$352,0),MATCH(Q$3,'Mapping waste'!$D$4:$M$4,0))*$D311</f>
        <v>0</v>
      </c>
    </row>
    <row r="312" spans="1:17" x14ac:dyDescent="0.45">
      <c r="A312" s="20" t="s">
        <v>305</v>
      </c>
      <c r="B312" s="20" t="s">
        <v>306</v>
      </c>
      <c r="C312" s="20" t="s">
        <v>240</v>
      </c>
      <c r="D312" s="31">
        <f>INDEX('ONS data MYE 5'!$O$6:$O$445, MATCH($B312,'ONS data MYE 5'!$B$6:$B$445,0))</f>
        <v>94281</v>
      </c>
      <c r="E312" s="31">
        <f>INDEX('ONS data MYE 5'!$P$6:$P$445, MATCH($B312,'ONS data MYE 5'!$B$6:$B$445,0))</f>
        <v>435</v>
      </c>
      <c r="F312" s="31">
        <f t="shared" si="8"/>
        <v>6.0753460310886842</v>
      </c>
      <c r="G312" s="31">
        <f t="shared" si="9"/>
        <v>36.909829397465025</v>
      </c>
      <c r="H312" s="31">
        <f>INDEX('Mapping waste'!$D$5:$M$352,MATCH($B312,'Mapping waste'!$B$5:$B$352,0),MATCH(H$3,'Mapping waste'!$D$4:$M$4,0))*$D312</f>
        <v>0</v>
      </c>
      <c r="I312" s="31">
        <f>INDEX('Mapping waste'!$D$5:$M$352,MATCH($B312,'Mapping waste'!$B$5:$B$352,0),MATCH(I$3,'Mapping waste'!$D$4:$M$4,0))*$D312</f>
        <v>0</v>
      </c>
      <c r="J312" s="31">
        <f>INDEX('Mapping waste'!$D$5:$M$352,MATCH($B312,'Mapping waste'!$B$5:$B$352,0),MATCH(J$3,'Mapping waste'!$D$4:$M$4,0))*$D312</f>
        <v>0</v>
      </c>
      <c r="K312" s="31">
        <f>INDEX('Mapping waste'!$D$5:$M$352,MATCH($B312,'Mapping waste'!$B$5:$B$352,0),MATCH(K$3,'Mapping waste'!$D$4:$M$4,0))*$D312</f>
        <v>0</v>
      </c>
      <c r="L312" s="31">
        <f>INDEX('Mapping waste'!$D$5:$M$352,MATCH($B312,'Mapping waste'!$B$5:$B$352,0),MATCH(L$3,'Mapping waste'!$D$4:$M$4,0))*$D312</f>
        <v>94281</v>
      </c>
      <c r="M312" s="31">
        <f>INDEX('Mapping waste'!$D$5:$M$352,MATCH($B312,'Mapping waste'!$B$5:$B$352,0),MATCH(M$3,'Mapping waste'!$D$4:$M$4,0))*$D312</f>
        <v>0</v>
      </c>
      <c r="N312" s="31">
        <f>INDEX('Mapping waste'!$D$5:$M$352,MATCH($B312,'Mapping waste'!$B$5:$B$352,0),MATCH(N$3,'Mapping waste'!$D$4:$M$4,0))*$D312</f>
        <v>0</v>
      </c>
      <c r="O312" s="31">
        <f>INDEX('Mapping waste'!$D$5:$M$352,MATCH($B312,'Mapping waste'!$B$5:$B$352,0),MATCH(O$3,'Mapping waste'!$D$4:$M$4,0))*$D312</f>
        <v>0</v>
      </c>
      <c r="P312" s="31">
        <f>INDEX('Mapping waste'!$D$5:$M$352,MATCH($B312,'Mapping waste'!$B$5:$B$352,0),MATCH(P$3,'Mapping waste'!$D$4:$M$4,0))*$D312</f>
        <v>0</v>
      </c>
      <c r="Q312" s="31">
        <f>INDEX('Mapping waste'!$D$5:$M$352,MATCH($B312,'Mapping waste'!$B$5:$B$352,0),MATCH(Q$3,'Mapping waste'!$D$4:$M$4,0))*$D312</f>
        <v>0</v>
      </c>
    </row>
    <row r="313" spans="1:17" x14ac:dyDescent="0.45">
      <c r="A313" s="20" t="s">
        <v>307</v>
      </c>
      <c r="B313" s="20" t="s">
        <v>308</v>
      </c>
      <c r="C313" s="20" t="s">
        <v>240</v>
      </c>
      <c r="D313" s="31">
        <f>INDEX('ONS data MYE 5'!$O$6:$O$445, MATCH($B313,'ONS data MYE 5'!$B$6:$B$445,0))</f>
        <v>75090</v>
      </c>
      <c r="E313" s="31">
        <f>INDEX('ONS data MYE 5'!$P$6:$P$445, MATCH($B313,'ONS data MYE 5'!$B$6:$B$445,0))</f>
        <v>130</v>
      </c>
      <c r="F313" s="31">
        <f t="shared" si="8"/>
        <v>4.8675344504555822</v>
      </c>
      <c r="G313" s="31">
        <f t="shared" si="9"/>
        <v>23.692891626371928</v>
      </c>
      <c r="H313" s="31">
        <f>INDEX('Mapping waste'!$D$5:$M$352,MATCH($B313,'Mapping waste'!$B$5:$B$352,0),MATCH(H$3,'Mapping waste'!$D$4:$M$4,0))*$D313</f>
        <v>0</v>
      </c>
      <c r="I313" s="31">
        <f>INDEX('Mapping waste'!$D$5:$M$352,MATCH($B313,'Mapping waste'!$B$5:$B$352,0),MATCH(I$3,'Mapping waste'!$D$4:$M$4,0))*$D313</f>
        <v>0</v>
      </c>
      <c r="J313" s="31">
        <f>INDEX('Mapping waste'!$D$5:$M$352,MATCH($B313,'Mapping waste'!$B$5:$B$352,0),MATCH(J$3,'Mapping waste'!$D$4:$M$4,0))*$D313</f>
        <v>0</v>
      </c>
      <c r="K313" s="31">
        <f>INDEX('Mapping waste'!$D$5:$M$352,MATCH($B313,'Mapping waste'!$B$5:$B$352,0),MATCH(K$3,'Mapping waste'!$D$4:$M$4,0))*$D313</f>
        <v>0</v>
      </c>
      <c r="L313" s="31">
        <f>INDEX('Mapping waste'!$D$5:$M$352,MATCH($B313,'Mapping waste'!$B$5:$B$352,0),MATCH(L$3,'Mapping waste'!$D$4:$M$4,0))*$D313</f>
        <v>75090</v>
      </c>
      <c r="M313" s="31">
        <f>INDEX('Mapping waste'!$D$5:$M$352,MATCH($B313,'Mapping waste'!$B$5:$B$352,0),MATCH(M$3,'Mapping waste'!$D$4:$M$4,0))*$D313</f>
        <v>0</v>
      </c>
      <c r="N313" s="31">
        <f>INDEX('Mapping waste'!$D$5:$M$352,MATCH($B313,'Mapping waste'!$B$5:$B$352,0),MATCH(N$3,'Mapping waste'!$D$4:$M$4,0))*$D313</f>
        <v>0</v>
      </c>
      <c r="O313" s="31">
        <f>INDEX('Mapping waste'!$D$5:$M$352,MATCH($B313,'Mapping waste'!$B$5:$B$352,0),MATCH(O$3,'Mapping waste'!$D$4:$M$4,0))*$D313</f>
        <v>0</v>
      </c>
      <c r="P313" s="31">
        <f>INDEX('Mapping waste'!$D$5:$M$352,MATCH($B313,'Mapping waste'!$B$5:$B$352,0),MATCH(P$3,'Mapping waste'!$D$4:$M$4,0))*$D313</f>
        <v>0</v>
      </c>
      <c r="Q313" s="31">
        <f>INDEX('Mapping waste'!$D$5:$M$352,MATCH($B313,'Mapping waste'!$B$5:$B$352,0),MATCH(Q$3,'Mapping waste'!$D$4:$M$4,0))*$D313</f>
        <v>0</v>
      </c>
    </row>
    <row r="314" spans="1:17" x14ac:dyDescent="0.45">
      <c r="A314" s="20" t="s">
        <v>309</v>
      </c>
      <c r="B314" s="20" t="s">
        <v>310</v>
      </c>
      <c r="C314" s="20" t="s">
        <v>240</v>
      </c>
      <c r="D314" s="31">
        <f>INDEX('ONS data MYE 5'!$O$6:$O$445, MATCH($B314,'ONS data MYE 5'!$B$6:$B$445,0))</f>
        <v>84444</v>
      </c>
      <c r="E314" s="31">
        <f>INDEX('ONS data MYE 5'!$P$6:$P$445, MATCH($B314,'ONS data MYE 5'!$B$6:$B$445,0))</f>
        <v>1557</v>
      </c>
      <c r="F314" s="31">
        <f t="shared" si="8"/>
        <v>7.3505161718339984</v>
      </c>
      <c r="G314" s="31">
        <f t="shared" si="9"/>
        <v>54.030087992393142</v>
      </c>
      <c r="H314" s="31">
        <f>INDEX('Mapping waste'!$D$5:$M$352,MATCH($B314,'Mapping waste'!$B$5:$B$352,0),MATCH(H$3,'Mapping waste'!$D$4:$M$4,0))*$D314</f>
        <v>0</v>
      </c>
      <c r="I314" s="31">
        <f>INDEX('Mapping waste'!$D$5:$M$352,MATCH($B314,'Mapping waste'!$B$5:$B$352,0),MATCH(I$3,'Mapping waste'!$D$4:$M$4,0))*$D314</f>
        <v>0</v>
      </c>
      <c r="J314" s="31">
        <f>INDEX('Mapping waste'!$D$5:$M$352,MATCH($B314,'Mapping waste'!$B$5:$B$352,0),MATCH(J$3,'Mapping waste'!$D$4:$M$4,0))*$D314</f>
        <v>0</v>
      </c>
      <c r="K314" s="31">
        <f>INDEX('Mapping waste'!$D$5:$M$352,MATCH($B314,'Mapping waste'!$B$5:$B$352,0),MATCH(K$3,'Mapping waste'!$D$4:$M$4,0))*$D314</f>
        <v>0</v>
      </c>
      <c r="L314" s="31">
        <f>INDEX('Mapping waste'!$D$5:$M$352,MATCH($B314,'Mapping waste'!$B$5:$B$352,0),MATCH(L$3,'Mapping waste'!$D$4:$M$4,0))*$D314</f>
        <v>84444</v>
      </c>
      <c r="M314" s="31">
        <f>INDEX('Mapping waste'!$D$5:$M$352,MATCH($B314,'Mapping waste'!$B$5:$B$352,0),MATCH(M$3,'Mapping waste'!$D$4:$M$4,0))*$D314</f>
        <v>0</v>
      </c>
      <c r="N314" s="31">
        <f>INDEX('Mapping waste'!$D$5:$M$352,MATCH($B314,'Mapping waste'!$B$5:$B$352,0),MATCH(N$3,'Mapping waste'!$D$4:$M$4,0))*$D314</f>
        <v>0</v>
      </c>
      <c r="O314" s="31">
        <f>INDEX('Mapping waste'!$D$5:$M$352,MATCH($B314,'Mapping waste'!$B$5:$B$352,0),MATCH(O$3,'Mapping waste'!$D$4:$M$4,0))*$D314</f>
        <v>0</v>
      </c>
      <c r="P314" s="31">
        <f>INDEX('Mapping waste'!$D$5:$M$352,MATCH($B314,'Mapping waste'!$B$5:$B$352,0),MATCH(P$3,'Mapping waste'!$D$4:$M$4,0))*$D314</f>
        <v>0</v>
      </c>
      <c r="Q314" s="31">
        <f>INDEX('Mapping waste'!$D$5:$M$352,MATCH($B314,'Mapping waste'!$B$5:$B$352,0),MATCH(Q$3,'Mapping waste'!$D$4:$M$4,0))*$D314</f>
        <v>0</v>
      </c>
    </row>
    <row r="315" spans="1:17" x14ac:dyDescent="0.45">
      <c r="A315" s="20" t="s">
        <v>311</v>
      </c>
      <c r="B315" s="20" t="s">
        <v>312</v>
      </c>
      <c r="C315" s="20" t="s">
        <v>240</v>
      </c>
      <c r="D315" s="31">
        <f>INDEX('ONS data MYE 5'!$O$6:$O$445, MATCH($B315,'ONS data MYE 5'!$B$6:$B$445,0))</f>
        <v>99622</v>
      </c>
      <c r="E315" s="31">
        <f>INDEX('ONS data MYE 5'!$P$6:$P$445, MATCH($B315,'ONS data MYE 5'!$B$6:$B$445,0))</f>
        <v>2994</v>
      </c>
      <c r="F315" s="31">
        <f t="shared" si="8"/>
        <v>8.0043655649795742</v>
      </c>
      <c r="G315" s="31">
        <f t="shared" si="9"/>
        <v>64.069868097830778</v>
      </c>
      <c r="H315" s="31">
        <f>INDEX('Mapping waste'!$D$5:$M$352,MATCH($B315,'Mapping waste'!$B$5:$B$352,0),MATCH(H$3,'Mapping waste'!$D$4:$M$4,0))*$D315</f>
        <v>0</v>
      </c>
      <c r="I315" s="31">
        <f>INDEX('Mapping waste'!$D$5:$M$352,MATCH($B315,'Mapping waste'!$B$5:$B$352,0),MATCH(I$3,'Mapping waste'!$D$4:$M$4,0))*$D315</f>
        <v>0</v>
      </c>
      <c r="J315" s="31">
        <f>INDEX('Mapping waste'!$D$5:$M$352,MATCH($B315,'Mapping waste'!$B$5:$B$352,0),MATCH(J$3,'Mapping waste'!$D$4:$M$4,0))*$D315</f>
        <v>0</v>
      </c>
      <c r="K315" s="31">
        <f>INDEX('Mapping waste'!$D$5:$M$352,MATCH($B315,'Mapping waste'!$B$5:$B$352,0),MATCH(K$3,'Mapping waste'!$D$4:$M$4,0))*$D315</f>
        <v>0</v>
      </c>
      <c r="L315" s="31">
        <f>INDEX('Mapping waste'!$D$5:$M$352,MATCH($B315,'Mapping waste'!$B$5:$B$352,0),MATCH(L$3,'Mapping waste'!$D$4:$M$4,0))*$D315</f>
        <v>99622</v>
      </c>
      <c r="M315" s="31">
        <f>INDEX('Mapping waste'!$D$5:$M$352,MATCH($B315,'Mapping waste'!$B$5:$B$352,0),MATCH(M$3,'Mapping waste'!$D$4:$M$4,0))*$D315</f>
        <v>0</v>
      </c>
      <c r="N315" s="31">
        <f>INDEX('Mapping waste'!$D$5:$M$352,MATCH($B315,'Mapping waste'!$B$5:$B$352,0),MATCH(N$3,'Mapping waste'!$D$4:$M$4,0))*$D315</f>
        <v>0</v>
      </c>
      <c r="O315" s="31">
        <f>INDEX('Mapping waste'!$D$5:$M$352,MATCH($B315,'Mapping waste'!$B$5:$B$352,0),MATCH(O$3,'Mapping waste'!$D$4:$M$4,0))*$D315</f>
        <v>0</v>
      </c>
      <c r="P315" s="31">
        <f>INDEX('Mapping waste'!$D$5:$M$352,MATCH($B315,'Mapping waste'!$B$5:$B$352,0),MATCH(P$3,'Mapping waste'!$D$4:$M$4,0))*$D315</f>
        <v>0</v>
      </c>
      <c r="Q315" s="31">
        <f>INDEX('Mapping waste'!$D$5:$M$352,MATCH($B315,'Mapping waste'!$B$5:$B$352,0),MATCH(Q$3,'Mapping waste'!$D$4:$M$4,0))*$D315</f>
        <v>0</v>
      </c>
    </row>
    <row r="316" spans="1:17" x14ac:dyDescent="0.45">
      <c r="A316" s="20" t="s">
        <v>313</v>
      </c>
      <c r="B316" s="20" t="s">
        <v>314</v>
      </c>
      <c r="C316" s="20" t="s">
        <v>240</v>
      </c>
      <c r="D316" s="31">
        <f>INDEX('ONS data MYE 5'!$O$6:$O$445, MATCH($B316,'ONS data MYE 5'!$B$6:$B$445,0))</f>
        <v>117777</v>
      </c>
      <c r="E316" s="31">
        <f>INDEX('ONS data MYE 5'!$P$6:$P$445, MATCH($B316,'ONS data MYE 5'!$B$6:$B$445,0))</f>
        <v>177</v>
      </c>
      <c r="F316" s="31">
        <f t="shared" si="8"/>
        <v>5.1761497325738288</v>
      </c>
      <c r="G316" s="31">
        <f t="shared" si="9"/>
        <v>26.792526054024119</v>
      </c>
      <c r="H316" s="31">
        <f>INDEX('Mapping waste'!$D$5:$M$352,MATCH($B316,'Mapping waste'!$B$5:$B$352,0),MATCH(H$3,'Mapping waste'!$D$4:$M$4,0))*$D316</f>
        <v>0</v>
      </c>
      <c r="I316" s="31">
        <f>INDEX('Mapping waste'!$D$5:$M$352,MATCH($B316,'Mapping waste'!$B$5:$B$352,0),MATCH(I$3,'Mapping waste'!$D$4:$M$4,0))*$D316</f>
        <v>0</v>
      </c>
      <c r="J316" s="31">
        <f>INDEX('Mapping waste'!$D$5:$M$352,MATCH($B316,'Mapping waste'!$B$5:$B$352,0),MATCH(J$3,'Mapping waste'!$D$4:$M$4,0))*$D316</f>
        <v>0</v>
      </c>
      <c r="K316" s="31">
        <f>INDEX('Mapping waste'!$D$5:$M$352,MATCH($B316,'Mapping waste'!$B$5:$B$352,0),MATCH(K$3,'Mapping waste'!$D$4:$M$4,0))*$D316</f>
        <v>0</v>
      </c>
      <c r="L316" s="31">
        <f>INDEX('Mapping waste'!$D$5:$M$352,MATCH($B316,'Mapping waste'!$B$5:$B$352,0),MATCH(L$3,'Mapping waste'!$D$4:$M$4,0))*$D316</f>
        <v>117777</v>
      </c>
      <c r="M316" s="31">
        <f>INDEX('Mapping waste'!$D$5:$M$352,MATCH($B316,'Mapping waste'!$B$5:$B$352,0),MATCH(M$3,'Mapping waste'!$D$4:$M$4,0))*$D316</f>
        <v>0</v>
      </c>
      <c r="N316" s="31">
        <f>INDEX('Mapping waste'!$D$5:$M$352,MATCH($B316,'Mapping waste'!$B$5:$B$352,0),MATCH(N$3,'Mapping waste'!$D$4:$M$4,0))*$D316</f>
        <v>0</v>
      </c>
      <c r="O316" s="31">
        <f>INDEX('Mapping waste'!$D$5:$M$352,MATCH($B316,'Mapping waste'!$B$5:$B$352,0),MATCH(O$3,'Mapping waste'!$D$4:$M$4,0))*$D316</f>
        <v>0</v>
      </c>
      <c r="P316" s="31">
        <f>INDEX('Mapping waste'!$D$5:$M$352,MATCH($B316,'Mapping waste'!$B$5:$B$352,0),MATCH(P$3,'Mapping waste'!$D$4:$M$4,0))*$D316</f>
        <v>0</v>
      </c>
      <c r="Q316" s="31">
        <f>INDEX('Mapping waste'!$D$5:$M$352,MATCH($B316,'Mapping waste'!$B$5:$B$352,0),MATCH(Q$3,'Mapping waste'!$D$4:$M$4,0))*$D316</f>
        <v>0</v>
      </c>
    </row>
    <row r="317" spans="1:17" x14ac:dyDescent="0.45">
      <c r="A317" s="20" t="s">
        <v>315</v>
      </c>
      <c r="B317" s="20" t="s">
        <v>316</v>
      </c>
      <c r="C317" s="20" t="s">
        <v>240</v>
      </c>
      <c r="D317" s="31">
        <f>INDEX('ONS data MYE 5'!$O$6:$O$445, MATCH($B317,'ONS data MYE 5'!$B$6:$B$445,0))</f>
        <v>98087</v>
      </c>
      <c r="E317" s="31">
        <f>INDEX('ONS data MYE 5'!$P$6:$P$445, MATCH($B317,'ONS data MYE 5'!$B$6:$B$445,0))</f>
        <v>502</v>
      </c>
      <c r="F317" s="31">
        <f t="shared" si="8"/>
        <v>6.2186001196917289</v>
      </c>
      <c r="G317" s="31">
        <f t="shared" si="9"/>
        <v>38.670987448629987</v>
      </c>
      <c r="H317" s="31">
        <f>INDEX('Mapping waste'!$D$5:$M$352,MATCH($B317,'Mapping waste'!$B$5:$B$352,0),MATCH(H$3,'Mapping waste'!$D$4:$M$4,0))*$D317</f>
        <v>0</v>
      </c>
      <c r="I317" s="31">
        <f>INDEX('Mapping waste'!$D$5:$M$352,MATCH($B317,'Mapping waste'!$B$5:$B$352,0),MATCH(I$3,'Mapping waste'!$D$4:$M$4,0))*$D317</f>
        <v>0</v>
      </c>
      <c r="J317" s="31">
        <f>INDEX('Mapping waste'!$D$5:$M$352,MATCH($B317,'Mapping waste'!$B$5:$B$352,0),MATCH(J$3,'Mapping waste'!$D$4:$M$4,0))*$D317</f>
        <v>0</v>
      </c>
      <c r="K317" s="31">
        <f>INDEX('Mapping waste'!$D$5:$M$352,MATCH($B317,'Mapping waste'!$B$5:$B$352,0),MATCH(K$3,'Mapping waste'!$D$4:$M$4,0))*$D317</f>
        <v>0</v>
      </c>
      <c r="L317" s="31">
        <f>INDEX('Mapping waste'!$D$5:$M$352,MATCH($B317,'Mapping waste'!$B$5:$B$352,0),MATCH(L$3,'Mapping waste'!$D$4:$M$4,0))*$D317</f>
        <v>98087</v>
      </c>
      <c r="M317" s="31">
        <f>INDEX('Mapping waste'!$D$5:$M$352,MATCH($B317,'Mapping waste'!$B$5:$B$352,0),MATCH(M$3,'Mapping waste'!$D$4:$M$4,0))*$D317</f>
        <v>0</v>
      </c>
      <c r="N317" s="31">
        <f>INDEX('Mapping waste'!$D$5:$M$352,MATCH($B317,'Mapping waste'!$B$5:$B$352,0),MATCH(N$3,'Mapping waste'!$D$4:$M$4,0))*$D317</f>
        <v>0</v>
      </c>
      <c r="O317" s="31">
        <f>INDEX('Mapping waste'!$D$5:$M$352,MATCH($B317,'Mapping waste'!$B$5:$B$352,0),MATCH(O$3,'Mapping waste'!$D$4:$M$4,0))*$D317</f>
        <v>0</v>
      </c>
      <c r="P317" s="31">
        <f>INDEX('Mapping waste'!$D$5:$M$352,MATCH($B317,'Mapping waste'!$B$5:$B$352,0),MATCH(P$3,'Mapping waste'!$D$4:$M$4,0))*$D317</f>
        <v>0</v>
      </c>
      <c r="Q317" s="31">
        <f>INDEX('Mapping waste'!$D$5:$M$352,MATCH($B317,'Mapping waste'!$B$5:$B$352,0),MATCH(Q$3,'Mapping waste'!$D$4:$M$4,0))*$D317</f>
        <v>0</v>
      </c>
    </row>
    <row r="318" spans="1:17" x14ac:dyDescent="0.45">
      <c r="A318" s="20" t="s">
        <v>317</v>
      </c>
      <c r="B318" s="20" t="s">
        <v>318</v>
      </c>
      <c r="C318" s="20" t="s">
        <v>240</v>
      </c>
      <c r="D318" s="31">
        <f>INDEX('ONS data MYE 5'!$O$6:$O$445, MATCH($B318,'ONS data MYE 5'!$B$6:$B$445,0))</f>
        <v>1085198</v>
      </c>
      <c r="E318" s="31">
        <f>INDEX('ONS data MYE 5'!$P$6:$P$445, MATCH($B318,'ONS data MYE 5'!$B$6:$B$445,0))</f>
        <v>4052</v>
      </c>
      <c r="F318" s="31">
        <f t="shared" si="8"/>
        <v>8.3069658653685732</v>
      </c>
      <c r="G318" s="31">
        <f t="shared" si="9"/>
        <v>69.005681888398641</v>
      </c>
      <c r="H318" s="31">
        <f>INDEX('Mapping waste'!$D$5:$M$352,MATCH($B318,'Mapping waste'!$B$5:$B$352,0),MATCH(H$3,'Mapping waste'!$D$4:$M$4,0))*$D318</f>
        <v>0</v>
      </c>
      <c r="I318" s="31">
        <f>INDEX('Mapping waste'!$D$5:$M$352,MATCH($B318,'Mapping waste'!$B$5:$B$352,0),MATCH(I$3,'Mapping waste'!$D$4:$M$4,0))*$D318</f>
        <v>0</v>
      </c>
      <c r="J318" s="31">
        <f>INDEX('Mapping waste'!$D$5:$M$352,MATCH($B318,'Mapping waste'!$B$5:$B$352,0),MATCH(J$3,'Mapping waste'!$D$4:$M$4,0))*$D318</f>
        <v>0</v>
      </c>
      <c r="K318" s="31">
        <f>INDEX('Mapping waste'!$D$5:$M$352,MATCH($B318,'Mapping waste'!$B$5:$B$352,0),MATCH(K$3,'Mapping waste'!$D$4:$M$4,0))*$D318</f>
        <v>0</v>
      </c>
      <c r="L318" s="31">
        <f>INDEX('Mapping waste'!$D$5:$M$352,MATCH($B318,'Mapping waste'!$B$5:$B$352,0),MATCH(L$3,'Mapping waste'!$D$4:$M$4,0))*$D318</f>
        <v>1085198</v>
      </c>
      <c r="M318" s="31">
        <f>INDEX('Mapping waste'!$D$5:$M$352,MATCH($B318,'Mapping waste'!$B$5:$B$352,0),MATCH(M$3,'Mapping waste'!$D$4:$M$4,0))*$D318</f>
        <v>0</v>
      </c>
      <c r="N318" s="31">
        <f>INDEX('Mapping waste'!$D$5:$M$352,MATCH($B318,'Mapping waste'!$B$5:$B$352,0),MATCH(N$3,'Mapping waste'!$D$4:$M$4,0))*$D318</f>
        <v>0</v>
      </c>
      <c r="O318" s="31">
        <f>INDEX('Mapping waste'!$D$5:$M$352,MATCH($B318,'Mapping waste'!$B$5:$B$352,0),MATCH(O$3,'Mapping waste'!$D$4:$M$4,0))*$D318</f>
        <v>0</v>
      </c>
      <c r="P318" s="31">
        <f>INDEX('Mapping waste'!$D$5:$M$352,MATCH($B318,'Mapping waste'!$B$5:$B$352,0),MATCH(P$3,'Mapping waste'!$D$4:$M$4,0))*$D318</f>
        <v>0</v>
      </c>
      <c r="Q318" s="31">
        <f>INDEX('Mapping waste'!$D$5:$M$352,MATCH($B318,'Mapping waste'!$B$5:$B$352,0),MATCH(Q$3,'Mapping waste'!$D$4:$M$4,0))*$D318</f>
        <v>0</v>
      </c>
    </row>
    <row r="319" spans="1:17" x14ac:dyDescent="0.45">
      <c r="A319" s="20" t="s">
        <v>319</v>
      </c>
      <c r="B319" s="20" t="s">
        <v>320</v>
      </c>
      <c r="C319" s="20" t="s">
        <v>240</v>
      </c>
      <c r="D319" s="31">
        <f>INDEX('ONS data MYE 5'!$O$6:$O$445, MATCH($B319,'ONS data MYE 5'!$B$6:$B$445,0))</f>
        <v>322504</v>
      </c>
      <c r="E319" s="31">
        <f>INDEX('ONS data MYE 5'!$P$6:$P$445, MATCH($B319,'ONS data MYE 5'!$B$6:$B$445,0))</f>
        <v>3270</v>
      </c>
      <c r="F319" s="31">
        <f t="shared" si="8"/>
        <v>8.0925452638912994</v>
      </c>
      <c r="G319" s="31">
        <f t="shared" si="9"/>
        <v>65.489288848129505</v>
      </c>
      <c r="H319" s="31">
        <f>INDEX('Mapping waste'!$D$5:$M$352,MATCH($B319,'Mapping waste'!$B$5:$B$352,0),MATCH(H$3,'Mapping waste'!$D$4:$M$4,0))*$D319</f>
        <v>0</v>
      </c>
      <c r="I319" s="31">
        <f>INDEX('Mapping waste'!$D$5:$M$352,MATCH($B319,'Mapping waste'!$B$5:$B$352,0),MATCH(I$3,'Mapping waste'!$D$4:$M$4,0))*$D319</f>
        <v>0</v>
      </c>
      <c r="J319" s="31">
        <f>INDEX('Mapping waste'!$D$5:$M$352,MATCH($B319,'Mapping waste'!$B$5:$B$352,0),MATCH(J$3,'Mapping waste'!$D$4:$M$4,0))*$D319</f>
        <v>0</v>
      </c>
      <c r="K319" s="31">
        <f>INDEX('Mapping waste'!$D$5:$M$352,MATCH($B319,'Mapping waste'!$B$5:$B$352,0),MATCH(K$3,'Mapping waste'!$D$4:$M$4,0))*$D319</f>
        <v>0</v>
      </c>
      <c r="L319" s="31">
        <f>INDEX('Mapping waste'!$D$5:$M$352,MATCH($B319,'Mapping waste'!$B$5:$B$352,0),MATCH(L$3,'Mapping waste'!$D$4:$M$4,0))*$D319</f>
        <v>322504</v>
      </c>
      <c r="M319" s="31">
        <f>INDEX('Mapping waste'!$D$5:$M$352,MATCH($B319,'Mapping waste'!$B$5:$B$352,0),MATCH(M$3,'Mapping waste'!$D$4:$M$4,0))*$D319</f>
        <v>0</v>
      </c>
      <c r="N319" s="31">
        <f>INDEX('Mapping waste'!$D$5:$M$352,MATCH($B319,'Mapping waste'!$B$5:$B$352,0),MATCH(N$3,'Mapping waste'!$D$4:$M$4,0))*$D319</f>
        <v>0</v>
      </c>
      <c r="O319" s="31">
        <f>INDEX('Mapping waste'!$D$5:$M$352,MATCH($B319,'Mapping waste'!$B$5:$B$352,0),MATCH(O$3,'Mapping waste'!$D$4:$M$4,0))*$D319</f>
        <v>0</v>
      </c>
      <c r="P319" s="31">
        <f>INDEX('Mapping waste'!$D$5:$M$352,MATCH($B319,'Mapping waste'!$B$5:$B$352,0),MATCH(P$3,'Mapping waste'!$D$4:$M$4,0))*$D319</f>
        <v>0</v>
      </c>
      <c r="Q319" s="31">
        <f>INDEX('Mapping waste'!$D$5:$M$352,MATCH($B319,'Mapping waste'!$B$5:$B$352,0),MATCH(Q$3,'Mapping waste'!$D$4:$M$4,0))*$D319</f>
        <v>0</v>
      </c>
    </row>
    <row r="320" spans="1:17" x14ac:dyDescent="0.45">
      <c r="A320" s="20" t="s">
        <v>321</v>
      </c>
      <c r="B320" s="20" t="s">
        <v>322</v>
      </c>
      <c r="C320" s="20" t="s">
        <v>240</v>
      </c>
      <c r="D320" s="31">
        <f>INDEX('ONS data MYE 5'!$O$6:$O$445, MATCH($B320,'ONS data MYE 5'!$B$6:$B$445,0))</f>
        <v>207450</v>
      </c>
      <c r="E320" s="31">
        <f>INDEX('ONS data MYE 5'!$P$6:$P$445, MATCH($B320,'ONS data MYE 5'!$B$6:$B$445,0))</f>
        <v>1164</v>
      </c>
      <c r="F320" s="31">
        <f t="shared" si="8"/>
        <v>7.0596176282913827</v>
      </c>
      <c r="G320" s="31">
        <f t="shared" si="9"/>
        <v>49.838201057682447</v>
      </c>
      <c r="H320" s="31">
        <f>INDEX('Mapping waste'!$D$5:$M$352,MATCH($B320,'Mapping waste'!$B$5:$B$352,0),MATCH(H$3,'Mapping waste'!$D$4:$M$4,0))*$D320</f>
        <v>0</v>
      </c>
      <c r="I320" s="31">
        <f>INDEX('Mapping waste'!$D$5:$M$352,MATCH($B320,'Mapping waste'!$B$5:$B$352,0),MATCH(I$3,'Mapping waste'!$D$4:$M$4,0))*$D320</f>
        <v>0</v>
      </c>
      <c r="J320" s="31">
        <f>INDEX('Mapping waste'!$D$5:$M$352,MATCH($B320,'Mapping waste'!$B$5:$B$352,0),MATCH(J$3,'Mapping waste'!$D$4:$M$4,0))*$D320</f>
        <v>0</v>
      </c>
      <c r="K320" s="31">
        <f>INDEX('Mapping waste'!$D$5:$M$352,MATCH($B320,'Mapping waste'!$B$5:$B$352,0),MATCH(K$3,'Mapping waste'!$D$4:$M$4,0))*$D320</f>
        <v>0</v>
      </c>
      <c r="L320" s="31">
        <f>INDEX('Mapping waste'!$D$5:$M$352,MATCH($B320,'Mapping waste'!$B$5:$B$352,0),MATCH(L$3,'Mapping waste'!$D$4:$M$4,0))*$D320</f>
        <v>207450</v>
      </c>
      <c r="M320" s="31">
        <f>INDEX('Mapping waste'!$D$5:$M$352,MATCH($B320,'Mapping waste'!$B$5:$B$352,0),MATCH(M$3,'Mapping waste'!$D$4:$M$4,0))*$D320</f>
        <v>0</v>
      </c>
      <c r="N320" s="31">
        <f>INDEX('Mapping waste'!$D$5:$M$352,MATCH($B320,'Mapping waste'!$B$5:$B$352,0),MATCH(N$3,'Mapping waste'!$D$4:$M$4,0))*$D320</f>
        <v>0</v>
      </c>
      <c r="O320" s="31">
        <f>INDEX('Mapping waste'!$D$5:$M$352,MATCH($B320,'Mapping waste'!$B$5:$B$352,0),MATCH(O$3,'Mapping waste'!$D$4:$M$4,0))*$D320</f>
        <v>0</v>
      </c>
      <c r="P320" s="31">
        <f>INDEX('Mapping waste'!$D$5:$M$352,MATCH($B320,'Mapping waste'!$B$5:$B$352,0),MATCH(P$3,'Mapping waste'!$D$4:$M$4,0))*$D320</f>
        <v>0</v>
      </c>
      <c r="Q320" s="31">
        <f>INDEX('Mapping waste'!$D$5:$M$352,MATCH($B320,'Mapping waste'!$B$5:$B$352,0),MATCH(Q$3,'Mapping waste'!$D$4:$M$4,0))*$D320</f>
        <v>0</v>
      </c>
    </row>
    <row r="321" spans="1:17" x14ac:dyDescent="0.45">
      <c r="A321" s="20" t="s">
        <v>359</v>
      </c>
      <c r="B321" s="20" t="s">
        <v>360</v>
      </c>
      <c r="C321" s="20" t="s">
        <v>240</v>
      </c>
      <c r="D321" s="31">
        <f>INDEX('ONS data MYE 5'!$O$6:$O$445, MATCH($B321,'ONS data MYE 5'!$B$6:$B$445,0))</f>
        <v>97932</v>
      </c>
      <c r="E321" s="31">
        <f>INDEX('ONS data MYE 5'!$P$6:$P$445, MATCH($B321,'ONS data MYE 5'!$B$6:$B$445,0))</f>
        <v>1241</v>
      </c>
      <c r="F321" s="31">
        <f t="shared" si="8"/>
        <v>7.1236727852046071</v>
      </c>
      <c r="G321" s="31">
        <f t="shared" si="9"/>
        <v>50.746713950664763</v>
      </c>
      <c r="H321" s="31">
        <f>INDEX('Mapping waste'!$D$5:$M$352,MATCH($B321,'Mapping waste'!$B$5:$B$352,0),MATCH(H$3,'Mapping waste'!$D$4:$M$4,0))*$D321</f>
        <v>0</v>
      </c>
      <c r="I321" s="31">
        <f>INDEX('Mapping waste'!$D$5:$M$352,MATCH($B321,'Mapping waste'!$B$5:$B$352,0),MATCH(I$3,'Mapping waste'!$D$4:$M$4,0))*$D321</f>
        <v>0</v>
      </c>
      <c r="J321" s="31">
        <f>INDEX('Mapping waste'!$D$5:$M$352,MATCH($B321,'Mapping waste'!$B$5:$B$352,0),MATCH(J$3,'Mapping waste'!$D$4:$M$4,0))*$D321</f>
        <v>0</v>
      </c>
      <c r="K321" s="31">
        <f>INDEX('Mapping waste'!$D$5:$M$352,MATCH($B321,'Mapping waste'!$B$5:$B$352,0),MATCH(K$3,'Mapping waste'!$D$4:$M$4,0))*$D321</f>
        <v>0</v>
      </c>
      <c r="L321" s="31">
        <f>INDEX('Mapping waste'!$D$5:$M$352,MATCH($B321,'Mapping waste'!$B$5:$B$352,0),MATCH(L$3,'Mapping waste'!$D$4:$M$4,0))*$D321</f>
        <v>97932</v>
      </c>
      <c r="M321" s="31">
        <f>INDEX('Mapping waste'!$D$5:$M$352,MATCH($B321,'Mapping waste'!$B$5:$B$352,0),MATCH(M$3,'Mapping waste'!$D$4:$M$4,0))*$D321</f>
        <v>0</v>
      </c>
      <c r="N321" s="31">
        <f>INDEX('Mapping waste'!$D$5:$M$352,MATCH($B321,'Mapping waste'!$B$5:$B$352,0),MATCH(N$3,'Mapping waste'!$D$4:$M$4,0))*$D321</f>
        <v>0</v>
      </c>
      <c r="O321" s="31">
        <f>INDEX('Mapping waste'!$D$5:$M$352,MATCH($B321,'Mapping waste'!$B$5:$B$352,0),MATCH(O$3,'Mapping waste'!$D$4:$M$4,0))*$D321</f>
        <v>0</v>
      </c>
      <c r="P321" s="31">
        <f>INDEX('Mapping waste'!$D$5:$M$352,MATCH($B321,'Mapping waste'!$B$5:$B$352,0),MATCH(P$3,'Mapping waste'!$D$4:$M$4,0))*$D321</f>
        <v>0</v>
      </c>
      <c r="Q321" s="31">
        <f>INDEX('Mapping waste'!$D$5:$M$352,MATCH($B321,'Mapping waste'!$B$5:$B$352,0),MATCH(Q$3,'Mapping waste'!$D$4:$M$4,0))*$D321</f>
        <v>0</v>
      </c>
    </row>
    <row r="322" spans="1:17" x14ac:dyDescent="0.45">
      <c r="A322" s="20" t="s">
        <v>361</v>
      </c>
      <c r="B322" s="20" t="s">
        <v>362</v>
      </c>
      <c r="C322" s="20" t="s">
        <v>240</v>
      </c>
      <c r="D322" s="31">
        <f>INDEX('ONS data MYE 5'!$O$6:$O$445, MATCH($B322,'ONS data MYE 5'!$B$6:$B$445,0))</f>
        <v>114487</v>
      </c>
      <c r="E322" s="31">
        <f>INDEX('ONS data MYE 5'!$P$6:$P$445, MATCH($B322,'ONS data MYE 5'!$B$6:$B$445,0))</f>
        <v>296</v>
      </c>
      <c r="F322" s="31">
        <f t="shared" si="8"/>
        <v>5.6903594543240601</v>
      </c>
      <c r="G322" s="31">
        <f t="shared" si="9"/>
        <v>32.380190719415218</v>
      </c>
      <c r="H322" s="31">
        <f>INDEX('Mapping waste'!$D$5:$M$352,MATCH($B322,'Mapping waste'!$B$5:$B$352,0),MATCH(H$3,'Mapping waste'!$D$4:$M$4,0))*$D322</f>
        <v>0</v>
      </c>
      <c r="I322" s="31">
        <f>INDEX('Mapping waste'!$D$5:$M$352,MATCH($B322,'Mapping waste'!$B$5:$B$352,0),MATCH(I$3,'Mapping waste'!$D$4:$M$4,0))*$D322</f>
        <v>0</v>
      </c>
      <c r="J322" s="31">
        <f>INDEX('Mapping waste'!$D$5:$M$352,MATCH($B322,'Mapping waste'!$B$5:$B$352,0),MATCH(J$3,'Mapping waste'!$D$4:$M$4,0))*$D322</f>
        <v>0</v>
      </c>
      <c r="K322" s="31">
        <f>INDEX('Mapping waste'!$D$5:$M$352,MATCH($B322,'Mapping waste'!$B$5:$B$352,0),MATCH(K$3,'Mapping waste'!$D$4:$M$4,0))*$D322</f>
        <v>0</v>
      </c>
      <c r="L322" s="31">
        <f>INDEX('Mapping waste'!$D$5:$M$352,MATCH($B322,'Mapping waste'!$B$5:$B$352,0),MATCH(L$3,'Mapping waste'!$D$4:$M$4,0))*$D322</f>
        <v>114487</v>
      </c>
      <c r="M322" s="31">
        <f>INDEX('Mapping waste'!$D$5:$M$352,MATCH($B322,'Mapping waste'!$B$5:$B$352,0),MATCH(M$3,'Mapping waste'!$D$4:$M$4,0))*$D322</f>
        <v>0</v>
      </c>
      <c r="N322" s="31">
        <f>INDEX('Mapping waste'!$D$5:$M$352,MATCH($B322,'Mapping waste'!$B$5:$B$352,0),MATCH(N$3,'Mapping waste'!$D$4:$M$4,0))*$D322</f>
        <v>0</v>
      </c>
      <c r="O322" s="31">
        <f>INDEX('Mapping waste'!$D$5:$M$352,MATCH($B322,'Mapping waste'!$B$5:$B$352,0),MATCH(O$3,'Mapping waste'!$D$4:$M$4,0))*$D322</f>
        <v>0</v>
      </c>
      <c r="P322" s="31">
        <f>INDEX('Mapping waste'!$D$5:$M$352,MATCH($B322,'Mapping waste'!$B$5:$B$352,0),MATCH(P$3,'Mapping waste'!$D$4:$M$4,0))*$D322</f>
        <v>0</v>
      </c>
      <c r="Q322" s="31">
        <f>INDEX('Mapping waste'!$D$5:$M$352,MATCH($B322,'Mapping waste'!$B$5:$B$352,0),MATCH(Q$3,'Mapping waste'!$D$4:$M$4,0))*$D322</f>
        <v>0</v>
      </c>
    </row>
    <row r="323" spans="1:17" x14ac:dyDescent="0.45">
      <c r="A323" s="20" t="s">
        <v>363</v>
      </c>
      <c r="B323" s="20" t="s">
        <v>364</v>
      </c>
      <c r="C323" s="20" t="s">
        <v>240</v>
      </c>
      <c r="D323" s="31">
        <f>INDEX('ONS data MYE 5'!$O$6:$O$445, MATCH($B323,'ONS data MYE 5'!$B$6:$B$445,0))</f>
        <v>101175</v>
      </c>
      <c r="E323" s="31">
        <f>INDEX('ONS data MYE 5'!$P$6:$P$445, MATCH($B323,'ONS data MYE 5'!$B$6:$B$445,0))</f>
        <v>305</v>
      </c>
      <c r="F323" s="31">
        <f t="shared" si="8"/>
        <v>5.7203117766074119</v>
      </c>
      <c r="G323" s="31">
        <f t="shared" si="9"/>
        <v>32.721966821593448</v>
      </c>
      <c r="H323" s="31">
        <f>INDEX('Mapping waste'!$D$5:$M$352,MATCH($B323,'Mapping waste'!$B$5:$B$352,0),MATCH(H$3,'Mapping waste'!$D$4:$M$4,0))*$D323</f>
        <v>0</v>
      </c>
      <c r="I323" s="31">
        <f>INDEX('Mapping waste'!$D$5:$M$352,MATCH($B323,'Mapping waste'!$B$5:$B$352,0),MATCH(I$3,'Mapping waste'!$D$4:$M$4,0))*$D323</f>
        <v>0</v>
      </c>
      <c r="J323" s="31">
        <f>INDEX('Mapping waste'!$D$5:$M$352,MATCH($B323,'Mapping waste'!$B$5:$B$352,0),MATCH(J$3,'Mapping waste'!$D$4:$M$4,0))*$D323</f>
        <v>0</v>
      </c>
      <c r="K323" s="31">
        <f>INDEX('Mapping waste'!$D$5:$M$352,MATCH($B323,'Mapping waste'!$B$5:$B$352,0),MATCH(K$3,'Mapping waste'!$D$4:$M$4,0))*$D323</f>
        <v>0</v>
      </c>
      <c r="L323" s="31">
        <f>INDEX('Mapping waste'!$D$5:$M$352,MATCH($B323,'Mapping waste'!$B$5:$B$352,0),MATCH(L$3,'Mapping waste'!$D$4:$M$4,0))*$D323</f>
        <v>101175</v>
      </c>
      <c r="M323" s="31">
        <f>INDEX('Mapping waste'!$D$5:$M$352,MATCH($B323,'Mapping waste'!$B$5:$B$352,0),MATCH(M$3,'Mapping waste'!$D$4:$M$4,0))*$D323</f>
        <v>0</v>
      </c>
      <c r="N323" s="31">
        <f>INDEX('Mapping waste'!$D$5:$M$352,MATCH($B323,'Mapping waste'!$B$5:$B$352,0),MATCH(N$3,'Mapping waste'!$D$4:$M$4,0))*$D323</f>
        <v>0</v>
      </c>
      <c r="O323" s="31">
        <f>INDEX('Mapping waste'!$D$5:$M$352,MATCH($B323,'Mapping waste'!$B$5:$B$352,0),MATCH(O$3,'Mapping waste'!$D$4:$M$4,0))*$D323</f>
        <v>0</v>
      </c>
      <c r="P323" s="31">
        <f>INDEX('Mapping waste'!$D$5:$M$352,MATCH($B323,'Mapping waste'!$B$5:$B$352,0),MATCH(P$3,'Mapping waste'!$D$4:$M$4,0))*$D323</f>
        <v>0</v>
      </c>
      <c r="Q323" s="31">
        <f>INDEX('Mapping waste'!$D$5:$M$352,MATCH($B323,'Mapping waste'!$B$5:$B$352,0),MATCH(Q$3,'Mapping waste'!$D$4:$M$4,0))*$D323</f>
        <v>0</v>
      </c>
    </row>
    <row r="324" spans="1:17" x14ac:dyDescent="0.45">
      <c r="A324" s="20" t="s">
        <v>365</v>
      </c>
      <c r="B324" s="20" t="s">
        <v>366</v>
      </c>
      <c r="C324" s="20" t="s">
        <v>240</v>
      </c>
      <c r="D324" s="31">
        <f>INDEX('ONS data MYE 5'!$O$6:$O$445, MATCH($B324,'ONS data MYE 5'!$B$6:$B$445,0))</f>
        <v>108443</v>
      </c>
      <c r="E324" s="31">
        <f>INDEX('ONS data MYE 5'!$P$6:$P$445, MATCH($B324,'ONS data MYE 5'!$B$6:$B$445,0))</f>
        <v>266</v>
      </c>
      <c r="F324" s="31">
        <f t="shared" si="8"/>
        <v>5.5834963087816991</v>
      </c>
      <c r="G324" s="31">
        <f t="shared" si="9"/>
        <v>31.17543103017886</v>
      </c>
      <c r="H324" s="31">
        <f>INDEX('Mapping waste'!$D$5:$M$352,MATCH($B324,'Mapping waste'!$B$5:$B$352,0),MATCH(H$3,'Mapping waste'!$D$4:$M$4,0))*$D324</f>
        <v>0</v>
      </c>
      <c r="I324" s="31">
        <f>INDEX('Mapping waste'!$D$5:$M$352,MATCH($B324,'Mapping waste'!$B$5:$B$352,0),MATCH(I$3,'Mapping waste'!$D$4:$M$4,0))*$D324</f>
        <v>0</v>
      </c>
      <c r="J324" s="31">
        <f>INDEX('Mapping waste'!$D$5:$M$352,MATCH($B324,'Mapping waste'!$B$5:$B$352,0),MATCH(J$3,'Mapping waste'!$D$4:$M$4,0))*$D324</f>
        <v>0</v>
      </c>
      <c r="K324" s="31">
        <f>INDEX('Mapping waste'!$D$5:$M$352,MATCH($B324,'Mapping waste'!$B$5:$B$352,0),MATCH(K$3,'Mapping waste'!$D$4:$M$4,0))*$D324</f>
        <v>0</v>
      </c>
      <c r="L324" s="31">
        <f>INDEX('Mapping waste'!$D$5:$M$352,MATCH($B324,'Mapping waste'!$B$5:$B$352,0),MATCH(L$3,'Mapping waste'!$D$4:$M$4,0))*$D324</f>
        <v>108443</v>
      </c>
      <c r="M324" s="31">
        <f>INDEX('Mapping waste'!$D$5:$M$352,MATCH($B324,'Mapping waste'!$B$5:$B$352,0),MATCH(M$3,'Mapping waste'!$D$4:$M$4,0))*$D324</f>
        <v>0</v>
      </c>
      <c r="N324" s="31">
        <f>INDEX('Mapping waste'!$D$5:$M$352,MATCH($B324,'Mapping waste'!$B$5:$B$352,0),MATCH(N$3,'Mapping waste'!$D$4:$M$4,0))*$D324</f>
        <v>0</v>
      </c>
      <c r="O324" s="31">
        <f>INDEX('Mapping waste'!$D$5:$M$352,MATCH($B324,'Mapping waste'!$B$5:$B$352,0),MATCH(O$3,'Mapping waste'!$D$4:$M$4,0))*$D324</f>
        <v>0</v>
      </c>
      <c r="P324" s="31">
        <f>INDEX('Mapping waste'!$D$5:$M$352,MATCH($B324,'Mapping waste'!$B$5:$B$352,0),MATCH(P$3,'Mapping waste'!$D$4:$M$4,0))*$D324</f>
        <v>0</v>
      </c>
      <c r="Q324" s="31">
        <f>INDEX('Mapping waste'!$D$5:$M$352,MATCH($B324,'Mapping waste'!$B$5:$B$352,0),MATCH(Q$3,'Mapping waste'!$D$4:$M$4,0))*$D324</f>
        <v>0</v>
      </c>
    </row>
    <row r="325" spans="1:17" x14ac:dyDescent="0.45">
      <c r="A325" s="20" t="s">
        <v>367</v>
      </c>
      <c r="B325" s="20" t="s">
        <v>368</v>
      </c>
      <c r="C325" s="20" t="s">
        <v>240</v>
      </c>
      <c r="D325" s="31">
        <f>INDEX('ONS data MYE 5'!$O$6:$O$445, MATCH($B325,'ONS data MYE 5'!$B$6:$B$445,0))</f>
        <v>77105</v>
      </c>
      <c r="E325" s="31">
        <f>INDEX('ONS data MYE 5'!$P$6:$P$445, MATCH($B325,'ONS data MYE 5'!$B$6:$B$445,0))</f>
        <v>2499</v>
      </c>
      <c r="F325" s="31">
        <f t="shared" si="8"/>
        <v>7.8236459308349522</v>
      </c>
      <c r="G325" s="31">
        <f t="shared" si="9"/>
        <v>61.209435651070308</v>
      </c>
      <c r="H325" s="31">
        <f>INDEX('Mapping waste'!$D$5:$M$352,MATCH($B325,'Mapping waste'!$B$5:$B$352,0),MATCH(H$3,'Mapping waste'!$D$4:$M$4,0))*$D325</f>
        <v>0</v>
      </c>
      <c r="I325" s="31">
        <f>INDEX('Mapping waste'!$D$5:$M$352,MATCH($B325,'Mapping waste'!$B$5:$B$352,0),MATCH(I$3,'Mapping waste'!$D$4:$M$4,0))*$D325</f>
        <v>0</v>
      </c>
      <c r="J325" s="31">
        <f>INDEX('Mapping waste'!$D$5:$M$352,MATCH($B325,'Mapping waste'!$B$5:$B$352,0),MATCH(J$3,'Mapping waste'!$D$4:$M$4,0))*$D325</f>
        <v>0</v>
      </c>
      <c r="K325" s="31">
        <f>INDEX('Mapping waste'!$D$5:$M$352,MATCH($B325,'Mapping waste'!$B$5:$B$352,0),MATCH(K$3,'Mapping waste'!$D$4:$M$4,0))*$D325</f>
        <v>0</v>
      </c>
      <c r="L325" s="31">
        <f>INDEX('Mapping waste'!$D$5:$M$352,MATCH($B325,'Mapping waste'!$B$5:$B$352,0),MATCH(L$3,'Mapping waste'!$D$4:$M$4,0))*$D325</f>
        <v>77105</v>
      </c>
      <c r="M325" s="31">
        <f>INDEX('Mapping waste'!$D$5:$M$352,MATCH($B325,'Mapping waste'!$B$5:$B$352,0),MATCH(M$3,'Mapping waste'!$D$4:$M$4,0))*$D325</f>
        <v>0</v>
      </c>
      <c r="N325" s="31">
        <f>INDEX('Mapping waste'!$D$5:$M$352,MATCH($B325,'Mapping waste'!$B$5:$B$352,0),MATCH(N$3,'Mapping waste'!$D$4:$M$4,0))*$D325</f>
        <v>0</v>
      </c>
      <c r="O325" s="31">
        <f>INDEX('Mapping waste'!$D$5:$M$352,MATCH($B325,'Mapping waste'!$B$5:$B$352,0),MATCH(O$3,'Mapping waste'!$D$4:$M$4,0))*$D325</f>
        <v>0</v>
      </c>
      <c r="P325" s="31">
        <f>INDEX('Mapping waste'!$D$5:$M$352,MATCH($B325,'Mapping waste'!$B$5:$B$352,0),MATCH(P$3,'Mapping waste'!$D$4:$M$4,0))*$D325</f>
        <v>0</v>
      </c>
      <c r="Q325" s="31">
        <f>INDEX('Mapping waste'!$D$5:$M$352,MATCH($B325,'Mapping waste'!$B$5:$B$352,0),MATCH(Q$3,'Mapping waste'!$D$4:$M$4,0))*$D325</f>
        <v>0</v>
      </c>
    </row>
    <row r="326" spans="1:17" x14ac:dyDescent="0.45">
      <c r="A326" s="20" t="s">
        <v>369</v>
      </c>
      <c r="B326" s="20" t="s">
        <v>370</v>
      </c>
      <c r="C326" s="20" t="s">
        <v>240</v>
      </c>
      <c r="D326" s="31">
        <f>INDEX('ONS data MYE 5'!$O$6:$O$445, MATCH($B326,'ONS data MYE 5'!$B$6:$B$445,0))</f>
        <v>313570</v>
      </c>
      <c r="E326" s="31">
        <f>INDEX('ONS data MYE 5'!$P$6:$P$445, MATCH($B326,'ONS data MYE 5'!$B$6:$B$445,0))</f>
        <v>3201</v>
      </c>
      <c r="F326" s="31">
        <f t="shared" ref="F326:F351" si="10">LN(E326)</f>
        <v>8.0712185399698626</v>
      </c>
      <c r="G326" s="31">
        <f t="shared" ref="G326:G351" si="11">F326*F326</f>
        <v>65.144568719953241</v>
      </c>
      <c r="H326" s="31">
        <f>INDEX('Mapping waste'!$D$5:$M$352,MATCH($B326,'Mapping waste'!$B$5:$B$352,0),MATCH(H$3,'Mapping waste'!$D$4:$M$4,0))*$D326</f>
        <v>0</v>
      </c>
      <c r="I326" s="31">
        <f>INDEX('Mapping waste'!$D$5:$M$352,MATCH($B326,'Mapping waste'!$B$5:$B$352,0),MATCH(I$3,'Mapping waste'!$D$4:$M$4,0))*$D326</f>
        <v>0</v>
      </c>
      <c r="J326" s="31">
        <f>INDEX('Mapping waste'!$D$5:$M$352,MATCH($B326,'Mapping waste'!$B$5:$B$352,0),MATCH(J$3,'Mapping waste'!$D$4:$M$4,0))*$D326</f>
        <v>0</v>
      </c>
      <c r="K326" s="31">
        <f>INDEX('Mapping waste'!$D$5:$M$352,MATCH($B326,'Mapping waste'!$B$5:$B$352,0),MATCH(K$3,'Mapping waste'!$D$4:$M$4,0))*$D326</f>
        <v>0</v>
      </c>
      <c r="L326" s="31">
        <f>INDEX('Mapping waste'!$D$5:$M$352,MATCH($B326,'Mapping waste'!$B$5:$B$352,0),MATCH(L$3,'Mapping waste'!$D$4:$M$4,0))*$D326</f>
        <v>313570</v>
      </c>
      <c r="M326" s="31">
        <f>INDEX('Mapping waste'!$D$5:$M$352,MATCH($B326,'Mapping waste'!$B$5:$B$352,0),MATCH(M$3,'Mapping waste'!$D$4:$M$4,0))*$D326</f>
        <v>0</v>
      </c>
      <c r="N326" s="31">
        <f>INDEX('Mapping waste'!$D$5:$M$352,MATCH($B326,'Mapping waste'!$B$5:$B$352,0),MATCH(N$3,'Mapping waste'!$D$4:$M$4,0))*$D326</f>
        <v>0</v>
      </c>
      <c r="O326" s="31">
        <f>INDEX('Mapping waste'!$D$5:$M$352,MATCH($B326,'Mapping waste'!$B$5:$B$352,0),MATCH(O$3,'Mapping waste'!$D$4:$M$4,0))*$D326</f>
        <v>0</v>
      </c>
      <c r="P326" s="31">
        <f>INDEX('Mapping waste'!$D$5:$M$352,MATCH($B326,'Mapping waste'!$B$5:$B$352,0),MATCH(P$3,'Mapping waste'!$D$4:$M$4,0))*$D326</f>
        <v>0</v>
      </c>
      <c r="Q326" s="31">
        <f>INDEX('Mapping waste'!$D$5:$M$352,MATCH($B326,'Mapping waste'!$B$5:$B$352,0),MATCH(Q$3,'Mapping waste'!$D$4:$M$4,0))*$D326</f>
        <v>0</v>
      </c>
    </row>
    <row r="327" spans="1:17" x14ac:dyDescent="0.45">
      <c r="A327" s="20" t="s">
        <v>371</v>
      </c>
      <c r="B327" s="20" t="s">
        <v>372</v>
      </c>
      <c r="C327" s="20" t="s">
        <v>240</v>
      </c>
      <c r="D327" s="31">
        <f>INDEX('ONS data MYE 5'!$O$6:$O$445, MATCH($B327,'ONS data MYE 5'!$B$6:$B$445,0))</f>
        <v>311245</v>
      </c>
      <c r="E327" s="31">
        <f>INDEX('ONS data MYE 5'!$P$6:$P$445, MATCH($B327,'ONS data MYE 5'!$B$6:$B$445,0))</f>
        <v>3638</v>
      </c>
      <c r="F327" s="31">
        <f t="shared" si="10"/>
        <v>8.1991893590780673</v>
      </c>
      <c r="G327" s="31">
        <f t="shared" si="11"/>
        <v>67.226706146019012</v>
      </c>
      <c r="H327" s="31">
        <f>INDEX('Mapping waste'!$D$5:$M$352,MATCH($B327,'Mapping waste'!$B$5:$B$352,0),MATCH(H$3,'Mapping waste'!$D$4:$M$4,0))*$D327</f>
        <v>0</v>
      </c>
      <c r="I327" s="31">
        <f>INDEX('Mapping waste'!$D$5:$M$352,MATCH($B327,'Mapping waste'!$B$5:$B$352,0),MATCH(I$3,'Mapping waste'!$D$4:$M$4,0))*$D327</f>
        <v>0</v>
      </c>
      <c r="J327" s="31">
        <f>INDEX('Mapping waste'!$D$5:$M$352,MATCH($B327,'Mapping waste'!$B$5:$B$352,0),MATCH(J$3,'Mapping waste'!$D$4:$M$4,0))*$D327</f>
        <v>0</v>
      </c>
      <c r="K327" s="31">
        <f>INDEX('Mapping waste'!$D$5:$M$352,MATCH($B327,'Mapping waste'!$B$5:$B$352,0),MATCH(K$3,'Mapping waste'!$D$4:$M$4,0))*$D327</f>
        <v>0</v>
      </c>
      <c r="L327" s="31">
        <f>INDEX('Mapping waste'!$D$5:$M$352,MATCH($B327,'Mapping waste'!$B$5:$B$352,0),MATCH(L$3,'Mapping waste'!$D$4:$M$4,0))*$D327</f>
        <v>311245</v>
      </c>
      <c r="M327" s="31">
        <f>INDEX('Mapping waste'!$D$5:$M$352,MATCH($B327,'Mapping waste'!$B$5:$B$352,0),MATCH(M$3,'Mapping waste'!$D$4:$M$4,0))*$D327</f>
        <v>0</v>
      </c>
      <c r="N327" s="31">
        <f>INDEX('Mapping waste'!$D$5:$M$352,MATCH($B327,'Mapping waste'!$B$5:$B$352,0),MATCH(N$3,'Mapping waste'!$D$4:$M$4,0))*$D327</f>
        <v>0</v>
      </c>
      <c r="O327" s="31">
        <f>INDEX('Mapping waste'!$D$5:$M$352,MATCH($B327,'Mapping waste'!$B$5:$B$352,0),MATCH(O$3,'Mapping waste'!$D$4:$M$4,0))*$D327</f>
        <v>0</v>
      </c>
      <c r="P327" s="31">
        <f>INDEX('Mapping waste'!$D$5:$M$352,MATCH($B327,'Mapping waste'!$B$5:$B$352,0),MATCH(P$3,'Mapping waste'!$D$4:$M$4,0))*$D327</f>
        <v>0</v>
      </c>
      <c r="Q327" s="31">
        <f>INDEX('Mapping waste'!$D$5:$M$352,MATCH($B327,'Mapping waste'!$B$5:$B$352,0),MATCH(Q$3,'Mapping waste'!$D$4:$M$4,0))*$D327</f>
        <v>0</v>
      </c>
    </row>
    <row r="328" spans="1:17" x14ac:dyDescent="0.45">
      <c r="A328" s="20" t="s">
        <v>373</v>
      </c>
      <c r="B328" s="20" t="s">
        <v>374</v>
      </c>
      <c r="C328" s="20" t="s">
        <v>240</v>
      </c>
      <c r="D328" s="31">
        <f>INDEX('ONS data MYE 5'!$O$6:$O$445, MATCH($B328,'ONS data MYE 5'!$B$6:$B$445,0))</f>
        <v>270844</v>
      </c>
      <c r="E328" s="31">
        <f>INDEX('ONS data MYE 5'!$P$6:$P$445, MATCH($B328,'ONS data MYE 5'!$B$6:$B$445,0))</f>
        <v>2605</v>
      </c>
      <c r="F328" s="31">
        <f t="shared" si="10"/>
        <v>7.8651879541874674</v>
      </c>
      <c r="G328" s="31">
        <f t="shared" si="11"/>
        <v>61.861181554695641</v>
      </c>
      <c r="H328" s="31">
        <f>INDEX('Mapping waste'!$D$5:$M$352,MATCH($B328,'Mapping waste'!$B$5:$B$352,0),MATCH(H$3,'Mapping waste'!$D$4:$M$4,0))*$D328</f>
        <v>0</v>
      </c>
      <c r="I328" s="31">
        <f>INDEX('Mapping waste'!$D$5:$M$352,MATCH($B328,'Mapping waste'!$B$5:$B$352,0),MATCH(I$3,'Mapping waste'!$D$4:$M$4,0))*$D328</f>
        <v>0</v>
      </c>
      <c r="J328" s="31">
        <f>INDEX('Mapping waste'!$D$5:$M$352,MATCH($B328,'Mapping waste'!$B$5:$B$352,0),MATCH(J$3,'Mapping waste'!$D$4:$M$4,0))*$D328</f>
        <v>0</v>
      </c>
      <c r="K328" s="31">
        <f>INDEX('Mapping waste'!$D$5:$M$352,MATCH($B328,'Mapping waste'!$B$5:$B$352,0),MATCH(K$3,'Mapping waste'!$D$4:$M$4,0))*$D328</f>
        <v>0</v>
      </c>
      <c r="L328" s="31">
        <f>INDEX('Mapping waste'!$D$5:$M$352,MATCH($B328,'Mapping waste'!$B$5:$B$352,0),MATCH(L$3,'Mapping waste'!$D$4:$M$4,0))*$D328</f>
        <v>270844</v>
      </c>
      <c r="M328" s="31">
        <f>INDEX('Mapping waste'!$D$5:$M$352,MATCH($B328,'Mapping waste'!$B$5:$B$352,0),MATCH(M$3,'Mapping waste'!$D$4:$M$4,0))*$D328</f>
        <v>0</v>
      </c>
      <c r="N328" s="31">
        <f>INDEX('Mapping waste'!$D$5:$M$352,MATCH($B328,'Mapping waste'!$B$5:$B$352,0),MATCH(N$3,'Mapping waste'!$D$4:$M$4,0))*$D328</f>
        <v>0</v>
      </c>
      <c r="O328" s="31">
        <f>INDEX('Mapping waste'!$D$5:$M$352,MATCH($B328,'Mapping waste'!$B$5:$B$352,0),MATCH(O$3,'Mapping waste'!$D$4:$M$4,0))*$D328</f>
        <v>0</v>
      </c>
      <c r="P328" s="31">
        <f>INDEX('Mapping waste'!$D$5:$M$352,MATCH($B328,'Mapping waste'!$B$5:$B$352,0),MATCH(P$3,'Mapping waste'!$D$4:$M$4,0))*$D328</f>
        <v>0</v>
      </c>
      <c r="Q328" s="31">
        <f>INDEX('Mapping waste'!$D$5:$M$352,MATCH($B328,'Mapping waste'!$B$5:$B$352,0),MATCH(Q$3,'Mapping waste'!$D$4:$M$4,0))*$D328</f>
        <v>0</v>
      </c>
    </row>
    <row r="329" spans="1:17" x14ac:dyDescent="0.45">
      <c r="A329" s="20" t="s">
        <v>375</v>
      </c>
      <c r="B329" s="20" t="s">
        <v>376</v>
      </c>
      <c r="C329" s="20" t="s">
        <v>240</v>
      </c>
      <c r="D329" s="31">
        <f>INDEX('ONS data MYE 5'!$O$6:$O$445, MATCH($B329,'ONS data MYE 5'!$B$6:$B$445,0))</f>
        <v>251076</v>
      </c>
      <c r="E329" s="31">
        <f>INDEX('ONS data MYE 5'!$P$6:$P$445, MATCH($B329,'ONS data MYE 5'!$B$6:$B$445,0))</f>
        <v>3616</v>
      </c>
      <c r="F329" s="31">
        <f t="shared" si="10"/>
        <v>8.1931237215120678</v>
      </c>
      <c r="G329" s="31">
        <f t="shared" si="11"/>
        <v>67.127276316003758</v>
      </c>
      <c r="H329" s="31">
        <f>INDEX('Mapping waste'!$D$5:$M$352,MATCH($B329,'Mapping waste'!$B$5:$B$352,0),MATCH(H$3,'Mapping waste'!$D$4:$M$4,0))*$D329</f>
        <v>0</v>
      </c>
      <c r="I329" s="31">
        <f>INDEX('Mapping waste'!$D$5:$M$352,MATCH($B329,'Mapping waste'!$B$5:$B$352,0),MATCH(I$3,'Mapping waste'!$D$4:$M$4,0))*$D329</f>
        <v>0</v>
      </c>
      <c r="J329" s="31">
        <f>INDEX('Mapping waste'!$D$5:$M$352,MATCH($B329,'Mapping waste'!$B$5:$B$352,0),MATCH(J$3,'Mapping waste'!$D$4:$M$4,0))*$D329</f>
        <v>0</v>
      </c>
      <c r="K329" s="31">
        <f>INDEX('Mapping waste'!$D$5:$M$352,MATCH($B329,'Mapping waste'!$B$5:$B$352,0),MATCH(K$3,'Mapping waste'!$D$4:$M$4,0))*$D329</f>
        <v>0</v>
      </c>
      <c r="L329" s="31">
        <f>INDEX('Mapping waste'!$D$5:$M$352,MATCH($B329,'Mapping waste'!$B$5:$B$352,0),MATCH(L$3,'Mapping waste'!$D$4:$M$4,0))*$D329</f>
        <v>251076</v>
      </c>
      <c r="M329" s="31">
        <f>INDEX('Mapping waste'!$D$5:$M$352,MATCH($B329,'Mapping waste'!$B$5:$B$352,0),MATCH(M$3,'Mapping waste'!$D$4:$M$4,0))*$D329</f>
        <v>0</v>
      </c>
      <c r="N329" s="31">
        <f>INDEX('Mapping waste'!$D$5:$M$352,MATCH($B329,'Mapping waste'!$B$5:$B$352,0),MATCH(N$3,'Mapping waste'!$D$4:$M$4,0))*$D329</f>
        <v>0</v>
      </c>
      <c r="O329" s="31">
        <f>INDEX('Mapping waste'!$D$5:$M$352,MATCH($B329,'Mapping waste'!$B$5:$B$352,0),MATCH(O$3,'Mapping waste'!$D$4:$M$4,0))*$D329</f>
        <v>0</v>
      </c>
      <c r="P329" s="31">
        <f>INDEX('Mapping waste'!$D$5:$M$352,MATCH($B329,'Mapping waste'!$B$5:$B$352,0),MATCH(P$3,'Mapping waste'!$D$4:$M$4,0))*$D329</f>
        <v>0</v>
      </c>
      <c r="Q329" s="31">
        <f>INDEX('Mapping waste'!$D$5:$M$352,MATCH($B329,'Mapping waste'!$B$5:$B$352,0),MATCH(Q$3,'Mapping waste'!$D$4:$M$4,0))*$D329</f>
        <v>0</v>
      </c>
    </row>
    <row r="330" spans="1:17" x14ac:dyDescent="0.45">
      <c r="A330" s="20" t="s">
        <v>603</v>
      </c>
      <c r="B330" s="20" t="s">
        <v>604</v>
      </c>
      <c r="C330" s="20" t="s">
        <v>240</v>
      </c>
      <c r="D330" s="31">
        <f>INDEX('ONS data MYE 5'!$O$6:$O$445, MATCH($B330,'ONS data MYE 5'!$B$6:$B$445,0))</f>
        <v>185197</v>
      </c>
      <c r="E330" s="31">
        <f>INDEX('ONS data MYE 5'!$P$6:$P$445, MATCH($B330,'ONS data MYE 5'!$B$6:$B$445,0))</f>
        <v>85</v>
      </c>
      <c r="F330" s="31">
        <f t="shared" si="10"/>
        <v>4.4426512564903167</v>
      </c>
      <c r="G330" s="31">
        <f t="shared" si="11"/>
        <v>19.737150186794988</v>
      </c>
      <c r="H330" s="31">
        <f>INDEX('Mapping waste'!$D$5:$M$352,MATCH($B330,'Mapping waste'!$B$5:$B$352,0),MATCH(H$3,'Mapping waste'!$D$4:$M$4,0))*$D330</f>
        <v>0</v>
      </c>
      <c r="I330" s="31">
        <f>INDEX('Mapping waste'!$D$5:$M$352,MATCH($B330,'Mapping waste'!$B$5:$B$352,0),MATCH(I$3,'Mapping waste'!$D$4:$M$4,0))*$D330</f>
        <v>0</v>
      </c>
      <c r="J330" s="31">
        <f>INDEX('Mapping waste'!$D$5:$M$352,MATCH($B330,'Mapping waste'!$B$5:$B$352,0),MATCH(J$3,'Mapping waste'!$D$4:$M$4,0))*$D330</f>
        <v>0</v>
      </c>
      <c r="K330" s="31">
        <f>INDEX('Mapping waste'!$D$5:$M$352,MATCH($B330,'Mapping waste'!$B$5:$B$352,0),MATCH(K$3,'Mapping waste'!$D$4:$M$4,0))*$D330</f>
        <v>0</v>
      </c>
      <c r="L330" s="31">
        <f>INDEX('Mapping waste'!$D$5:$M$352,MATCH($B330,'Mapping waste'!$B$5:$B$352,0),MATCH(L$3,'Mapping waste'!$D$4:$M$4,0))*$D330</f>
        <v>25927.58</v>
      </c>
      <c r="M330" s="31">
        <f>INDEX('Mapping waste'!$D$5:$M$352,MATCH($B330,'Mapping waste'!$B$5:$B$352,0),MATCH(M$3,'Mapping waste'!$D$4:$M$4,0))*$D330</f>
        <v>0</v>
      </c>
      <c r="N330" s="31">
        <f>INDEX('Mapping waste'!$D$5:$M$352,MATCH($B330,'Mapping waste'!$B$5:$B$352,0),MATCH(N$3,'Mapping waste'!$D$4:$M$4,0))*$D330</f>
        <v>0</v>
      </c>
      <c r="O330" s="31">
        <f>INDEX('Mapping waste'!$D$5:$M$352,MATCH($B330,'Mapping waste'!$B$5:$B$352,0),MATCH(O$3,'Mapping waste'!$D$4:$M$4,0))*$D330</f>
        <v>159269.41999999998</v>
      </c>
      <c r="P330" s="31">
        <f>INDEX('Mapping waste'!$D$5:$M$352,MATCH($B330,'Mapping waste'!$B$5:$B$352,0),MATCH(P$3,'Mapping waste'!$D$4:$M$4,0))*$D330</f>
        <v>0</v>
      </c>
      <c r="Q330" s="31">
        <f>INDEX('Mapping waste'!$D$5:$M$352,MATCH($B330,'Mapping waste'!$B$5:$B$352,0),MATCH(Q$3,'Mapping waste'!$D$4:$M$4,0))*$D330</f>
        <v>0</v>
      </c>
    </row>
    <row r="331" spans="1:17" x14ac:dyDescent="0.45">
      <c r="A331" s="20" t="s">
        <v>74</v>
      </c>
      <c r="B331" s="20" t="s">
        <v>75</v>
      </c>
      <c r="C331" s="20" t="s">
        <v>76</v>
      </c>
      <c r="D331" s="31">
        <f>INDEX('ONS data MYE 5'!$O$6:$O$445, MATCH($B331,'ONS data MYE 5'!$B$6:$B$445,0))</f>
        <v>159788</v>
      </c>
      <c r="E331" s="31">
        <f>INDEX('ONS data MYE 5'!$P$6:$P$445, MATCH($B331,'ONS data MYE 5'!$B$6:$B$445,0))</f>
        <v>833</v>
      </c>
      <c r="F331" s="31">
        <f t="shared" si="10"/>
        <v>6.7250336421668431</v>
      </c>
      <c r="G331" s="31">
        <f t="shared" si="11"/>
        <v>45.226077488275834</v>
      </c>
      <c r="H331" s="31">
        <f>INDEX('Mapping waste'!$D$5:$M$352,MATCH($B331,'Mapping waste'!$B$5:$B$352,0),MATCH(H$3,'Mapping waste'!$D$4:$M$4,0))*$D331</f>
        <v>159788</v>
      </c>
      <c r="I331" s="31">
        <f>INDEX('Mapping waste'!$D$5:$M$352,MATCH($B331,'Mapping waste'!$B$5:$B$352,0),MATCH(I$3,'Mapping waste'!$D$4:$M$4,0))*$D331</f>
        <v>0</v>
      </c>
      <c r="J331" s="31">
        <f>INDEX('Mapping waste'!$D$5:$M$352,MATCH($B331,'Mapping waste'!$B$5:$B$352,0),MATCH(J$3,'Mapping waste'!$D$4:$M$4,0))*$D331</f>
        <v>0</v>
      </c>
      <c r="K331" s="31">
        <f>INDEX('Mapping waste'!$D$5:$M$352,MATCH($B331,'Mapping waste'!$B$5:$B$352,0),MATCH(K$3,'Mapping waste'!$D$4:$M$4,0))*$D331</f>
        <v>0</v>
      </c>
      <c r="L331" s="31">
        <f>INDEX('Mapping waste'!$D$5:$M$352,MATCH($B331,'Mapping waste'!$B$5:$B$352,0),MATCH(L$3,'Mapping waste'!$D$4:$M$4,0))*$D331</f>
        <v>0</v>
      </c>
      <c r="M331" s="31">
        <f>INDEX('Mapping waste'!$D$5:$M$352,MATCH($B331,'Mapping waste'!$B$5:$B$352,0),MATCH(M$3,'Mapping waste'!$D$4:$M$4,0))*$D331</f>
        <v>0</v>
      </c>
      <c r="N331" s="31">
        <f>INDEX('Mapping waste'!$D$5:$M$352,MATCH($B331,'Mapping waste'!$B$5:$B$352,0),MATCH(N$3,'Mapping waste'!$D$4:$M$4,0))*$D331</f>
        <v>0</v>
      </c>
      <c r="O331" s="31">
        <f>INDEX('Mapping waste'!$D$5:$M$352,MATCH($B331,'Mapping waste'!$B$5:$B$352,0),MATCH(O$3,'Mapping waste'!$D$4:$M$4,0))*$D331</f>
        <v>0</v>
      </c>
      <c r="P331" s="31">
        <f>INDEX('Mapping waste'!$D$5:$M$352,MATCH($B331,'Mapping waste'!$B$5:$B$352,0),MATCH(P$3,'Mapping waste'!$D$4:$M$4,0))*$D331</f>
        <v>0</v>
      </c>
      <c r="Q331" s="31">
        <f>INDEX('Mapping waste'!$D$5:$M$352,MATCH($B331,'Mapping waste'!$B$5:$B$352,0),MATCH(Q$3,'Mapping waste'!$D$4:$M$4,0))*$D331</f>
        <v>0</v>
      </c>
    </row>
    <row r="332" spans="1:17" x14ac:dyDescent="0.45">
      <c r="A332" s="20" t="s">
        <v>77</v>
      </c>
      <c r="B332" s="20" t="s">
        <v>78</v>
      </c>
      <c r="C332" s="20" t="s">
        <v>76</v>
      </c>
      <c r="D332" s="31">
        <f>INDEX('ONS data MYE 5'!$O$6:$O$445, MATCH($B332,'ONS data MYE 5'!$B$6:$B$445,0))</f>
        <v>168351</v>
      </c>
      <c r="E332" s="31">
        <f>INDEX('ONS data MYE 5'!$P$6:$P$445, MATCH($B332,'ONS data MYE 5'!$B$6:$B$445,0))</f>
        <v>199</v>
      </c>
      <c r="F332" s="31">
        <f t="shared" si="10"/>
        <v>5.2933048247244923</v>
      </c>
      <c r="G332" s="31">
        <f t="shared" si="11"/>
        <v>28.019075967451588</v>
      </c>
      <c r="H332" s="31">
        <f>INDEX('Mapping waste'!$D$5:$M$352,MATCH($B332,'Mapping waste'!$B$5:$B$352,0),MATCH(H$3,'Mapping waste'!$D$4:$M$4,0))*$D332</f>
        <v>52592.852400000003</v>
      </c>
      <c r="I332" s="31">
        <f>INDEX('Mapping waste'!$D$5:$M$352,MATCH($B332,'Mapping waste'!$B$5:$B$352,0),MATCH(I$3,'Mapping waste'!$D$4:$M$4,0))*$D332</f>
        <v>0</v>
      </c>
      <c r="J332" s="31">
        <f>INDEX('Mapping waste'!$D$5:$M$352,MATCH($B332,'Mapping waste'!$B$5:$B$352,0),MATCH(J$3,'Mapping waste'!$D$4:$M$4,0))*$D332</f>
        <v>43367.217599999996</v>
      </c>
      <c r="K332" s="31">
        <f>INDEX('Mapping waste'!$D$5:$M$352,MATCH($B332,'Mapping waste'!$B$5:$B$352,0),MATCH(K$3,'Mapping waste'!$D$4:$M$4,0))*$D332</f>
        <v>0</v>
      </c>
      <c r="L332" s="31">
        <f>INDEX('Mapping waste'!$D$5:$M$352,MATCH($B332,'Mapping waste'!$B$5:$B$352,0),MATCH(L$3,'Mapping waste'!$D$4:$M$4,0))*$D332</f>
        <v>72390.929999999993</v>
      </c>
      <c r="M332" s="31">
        <f>INDEX('Mapping waste'!$D$5:$M$352,MATCH($B332,'Mapping waste'!$B$5:$B$352,0),MATCH(M$3,'Mapping waste'!$D$4:$M$4,0))*$D332</f>
        <v>0</v>
      </c>
      <c r="N332" s="31">
        <f>INDEX('Mapping waste'!$D$5:$M$352,MATCH($B332,'Mapping waste'!$B$5:$B$352,0),MATCH(N$3,'Mapping waste'!$D$4:$M$4,0))*$D332</f>
        <v>0</v>
      </c>
      <c r="O332" s="31">
        <f>INDEX('Mapping waste'!$D$5:$M$352,MATCH($B332,'Mapping waste'!$B$5:$B$352,0),MATCH(O$3,'Mapping waste'!$D$4:$M$4,0))*$D332</f>
        <v>0</v>
      </c>
      <c r="P332" s="31">
        <f>INDEX('Mapping waste'!$D$5:$M$352,MATCH($B332,'Mapping waste'!$B$5:$B$352,0),MATCH(P$3,'Mapping waste'!$D$4:$M$4,0))*$D332</f>
        <v>0</v>
      </c>
      <c r="Q332" s="31">
        <f>INDEX('Mapping waste'!$D$5:$M$352,MATCH($B332,'Mapping waste'!$B$5:$B$352,0),MATCH(Q$3,'Mapping waste'!$D$4:$M$4,0))*$D332</f>
        <v>0</v>
      </c>
    </row>
    <row r="333" spans="1:17" x14ac:dyDescent="0.45">
      <c r="A333" s="20" t="s">
        <v>663</v>
      </c>
      <c r="B333" s="20" t="s">
        <v>664</v>
      </c>
      <c r="C333" s="20" t="s">
        <v>76</v>
      </c>
      <c r="D333" s="31">
        <f>INDEX('ONS data MYE 5'!$O$6:$O$445, MATCH($B333,'ONS data MYE 5'!$B$6:$B$445,0))</f>
        <v>257012</v>
      </c>
      <c r="E333" s="31">
        <f>INDEX('ONS data MYE 5'!$P$6:$P$445, MATCH($B333,'ONS data MYE 5'!$B$6:$B$445,0))</f>
        <v>3597</v>
      </c>
      <c r="F333" s="31">
        <f t="shared" si="10"/>
        <v>8.1878554436956232</v>
      </c>
      <c r="G333" s="31">
        <f t="shared" si="11"/>
        <v>67.040976766856048</v>
      </c>
      <c r="H333" s="31">
        <f>INDEX('Mapping waste'!$D$5:$M$352,MATCH($B333,'Mapping waste'!$B$5:$B$352,0),MATCH(H$3,'Mapping waste'!$D$4:$M$4,0))*$D333</f>
        <v>0</v>
      </c>
      <c r="I333" s="31">
        <f>INDEX('Mapping waste'!$D$5:$M$352,MATCH($B333,'Mapping waste'!$B$5:$B$352,0),MATCH(I$3,'Mapping waste'!$D$4:$M$4,0))*$D333</f>
        <v>0</v>
      </c>
      <c r="J333" s="31">
        <f>INDEX('Mapping waste'!$D$5:$M$352,MATCH($B333,'Mapping waste'!$B$5:$B$352,0),MATCH(J$3,'Mapping waste'!$D$4:$M$4,0))*$D333</f>
        <v>0</v>
      </c>
      <c r="K333" s="31">
        <f>INDEX('Mapping waste'!$D$5:$M$352,MATCH($B333,'Mapping waste'!$B$5:$B$352,0),MATCH(K$3,'Mapping waste'!$D$4:$M$4,0))*$D333</f>
        <v>0</v>
      </c>
      <c r="L333" s="31">
        <f>INDEX('Mapping waste'!$D$5:$M$352,MATCH($B333,'Mapping waste'!$B$5:$B$352,0),MATCH(L$3,'Mapping waste'!$D$4:$M$4,0))*$D333</f>
        <v>0</v>
      </c>
      <c r="M333" s="31">
        <f>INDEX('Mapping waste'!$D$5:$M$352,MATCH($B333,'Mapping waste'!$B$5:$B$352,0),MATCH(M$3,'Mapping waste'!$D$4:$M$4,0))*$D333</f>
        <v>0</v>
      </c>
      <c r="N333" s="31">
        <f>INDEX('Mapping waste'!$D$5:$M$352,MATCH($B333,'Mapping waste'!$B$5:$B$352,0),MATCH(N$3,'Mapping waste'!$D$4:$M$4,0))*$D333</f>
        <v>0</v>
      </c>
      <c r="O333" s="31">
        <f>INDEX('Mapping waste'!$D$5:$M$352,MATCH($B333,'Mapping waste'!$B$5:$B$352,0),MATCH(O$3,'Mapping waste'!$D$4:$M$4,0))*$D333</f>
        <v>0</v>
      </c>
      <c r="P333" s="31">
        <f>INDEX('Mapping waste'!$D$5:$M$352,MATCH($B333,'Mapping waste'!$B$5:$B$352,0),MATCH(P$3,'Mapping waste'!$D$4:$M$4,0))*$D333</f>
        <v>0</v>
      </c>
      <c r="Q333" s="31">
        <f>INDEX('Mapping waste'!$D$5:$M$352,MATCH($B333,'Mapping waste'!$B$5:$B$352,0),MATCH(Q$3,'Mapping waste'!$D$4:$M$4,0))*$D333</f>
        <v>257012</v>
      </c>
    </row>
    <row r="334" spans="1:17" x14ac:dyDescent="0.45">
      <c r="A334" s="20" t="s">
        <v>665</v>
      </c>
      <c r="B334" s="20" t="s">
        <v>666</v>
      </c>
      <c r="C334" s="20" t="s">
        <v>76</v>
      </c>
      <c r="D334" s="31">
        <f>INDEX('ONS data MYE 5'!$O$6:$O$445, MATCH($B334,'ONS data MYE 5'!$B$6:$B$445,0))</f>
        <v>335901</v>
      </c>
      <c r="E334" s="31">
        <f>INDEX('ONS data MYE 5'!$P$6:$P$445, MATCH($B334,'ONS data MYE 5'!$B$6:$B$445,0))</f>
        <v>140</v>
      </c>
      <c r="F334" s="31">
        <f t="shared" si="10"/>
        <v>4.9416424226093039</v>
      </c>
      <c r="G334" s="31">
        <f t="shared" si="11"/>
        <v>24.419829832931949</v>
      </c>
      <c r="H334" s="31">
        <f>INDEX('Mapping waste'!$D$5:$M$352,MATCH($B334,'Mapping waste'!$B$5:$B$352,0),MATCH(H$3,'Mapping waste'!$D$4:$M$4,0))*$D334</f>
        <v>0</v>
      </c>
      <c r="I334" s="31">
        <f>INDEX('Mapping waste'!$D$5:$M$352,MATCH($B334,'Mapping waste'!$B$5:$B$352,0),MATCH(I$3,'Mapping waste'!$D$4:$M$4,0))*$D334</f>
        <v>0</v>
      </c>
      <c r="J334" s="31">
        <f>INDEX('Mapping waste'!$D$5:$M$352,MATCH($B334,'Mapping waste'!$B$5:$B$352,0),MATCH(J$3,'Mapping waste'!$D$4:$M$4,0))*$D334</f>
        <v>0</v>
      </c>
      <c r="K334" s="31">
        <f>INDEX('Mapping waste'!$D$5:$M$352,MATCH($B334,'Mapping waste'!$B$5:$B$352,0),MATCH(K$3,'Mapping waste'!$D$4:$M$4,0))*$D334</f>
        <v>0</v>
      </c>
      <c r="L334" s="31">
        <f>INDEX('Mapping waste'!$D$5:$M$352,MATCH($B334,'Mapping waste'!$B$5:$B$352,0),MATCH(L$3,'Mapping waste'!$D$4:$M$4,0))*$D334</f>
        <v>0</v>
      </c>
      <c r="M334" s="31">
        <f>INDEX('Mapping waste'!$D$5:$M$352,MATCH($B334,'Mapping waste'!$B$5:$B$352,0),MATCH(M$3,'Mapping waste'!$D$4:$M$4,0))*$D334</f>
        <v>0</v>
      </c>
      <c r="N334" s="31">
        <f>INDEX('Mapping waste'!$D$5:$M$352,MATCH($B334,'Mapping waste'!$B$5:$B$352,0),MATCH(N$3,'Mapping waste'!$D$4:$M$4,0))*$D334</f>
        <v>0</v>
      </c>
      <c r="O334" s="31">
        <f>INDEX('Mapping waste'!$D$5:$M$352,MATCH($B334,'Mapping waste'!$B$5:$B$352,0),MATCH(O$3,'Mapping waste'!$D$4:$M$4,0))*$D334</f>
        <v>0</v>
      </c>
      <c r="P334" s="31">
        <f>INDEX('Mapping waste'!$D$5:$M$352,MATCH($B334,'Mapping waste'!$B$5:$B$352,0),MATCH(P$3,'Mapping waste'!$D$4:$M$4,0))*$D334</f>
        <v>0</v>
      </c>
      <c r="Q334" s="31">
        <f>INDEX('Mapping waste'!$D$5:$M$352,MATCH($B334,'Mapping waste'!$B$5:$B$352,0),MATCH(Q$3,'Mapping waste'!$D$4:$M$4,0))*$D334</f>
        <v>335901</v>
      </c>
    </row>
    <row r="335" spans="1:17" x14ac:dyDescent="0.45">
      <c r="A335" s="20" t="s">
        <v>667</v>
      </c>
      <c r="B335" s="20" t="s">
        <v>668</v>
      </c>
      <c r="C335" s="20" t="s">
        <v>76</v>
      </c>
      <c r="D335" s="31">
        <f>INDEX('ONS data MYE 5'!$O$6:$O$445, MATCH($B335,'ONS data MYE 5'!$B$6:$B$445,0))</f>
        <v>199567</v>
      </c>
      <c r="E335" s="31">
        <f>INDEX('ONS data MYE 5'!$P$6:$P$445, MATCH($B335,'ONS data MYE 5'!$B$6:$B$445,0))</f>
        <v>734</v>
      </c>
      <c r="F335" s="31">
        <f t="shared" si="10"/>
        <v>6.5985090286145152</v>
      </c>
      <c r="G335" s="31">
        <f t="shared" si="11"/>
        <v>43.540321400707271</v>
      </c>
      <c r="H335" s="31">
        <f>INDEX('Mapping waste'!$D$5:$M$352,MATCH($B335,'Mapping waste'!$B$5:$B$352,0),MATCH(H$3,'Mapping waste'!$D$4:$M$4,0))*$D335</f>
        <v>0</v>
      </c>
      <c r="I335" s="31">
        <f>INDEX('Mapping waste'!$D$5:$M$352,MATCH($B335,'Mapping waste'!$B$5:$B$352,0),MATCH(I$3,'Mapping waste'!$D$4:$M$4,0))*$D335</f>
        <v>0</v>
      </c>
      <c r="J335" s="31">
        <f>INDEX('Mapping waste'!$D$5:$M$352,MATCH($B335,'Mapping waste'!$B$5:$B$352,0),MATCH(J$3,'Mapping waste'!$D$4:$M$4,0))*$D335</f>
        <v>0</v>
      </c>
      <c r="K335" s="31">
        <f>INDEX('Mapping waste'!$D$5:$M$352,MATCH($B335,'Mapping waste'!$B$5:$B$352,0),MATCH(K$3,'Mapping waste'!$D$4:$M$4,0))*$D335</f>
        <v>0</v>
      </c>
      <c r="L335" s="31">
        <f>INDEX('Mapping waste'!$D$5:$M$352,MATCH($B335,'Mapping waste'!$B$5:$B$352,0),MATCH(L$3,'Mapping waste'!$D$4:$M$4,0))*$D335</f>
        <v>0</v>
      </c>
      <c r="M335" s="31">
        <f>INDEX('Mapping waste'!$D$5:$M$352,MATCH($B335,'Mapping waste'!$B$5:$B$352,0),MATCH(M$3,'Mapping waste'!$D$4:$M$4,0))*$D335</f>
        <v>0</v>
      </c>
      <c r="N335" s="31">
        <f>INDEX('Mapping waste'!$D$5:$M$352,MATCH($B335,'Mapping waste'!$B$5:$B$352,0),MATCH(N$3,'Mapping waste'!$D$4:$M$4,0))*$D335</f>
        <v>0</v>
      </c>
      <c r="O335" s="31">
        <f>INDEX('Mapping waste'!$D$5:$M$352,MATCH($B335,'Mapping waste'!$B$5:$B$352,0),MATCH(O$3,'Mapping waste'!$D$4:$M$4,0))*$D335</f>
        <v>0</v>
      </c>
      <c r="P335" s="31">
        <f>INDEX('Mapping waste'!$D$5:$M$352,MATCH($B335,'Mapping waste'!$B$5:$B$352,0),MATCH(P$3,'Mapping waste'!$D$4:$M$4,0))*$D335</f>
        <v>0</v>
      </c>
      <c r="Q335" s="31">
        <f>INDEX('Mapping waste'!$D$5:$M$352,MATCH($B335,'Mapping waste'!$B$5:$B$352,0),MATCH(Q$3,'Mapping waste'!$D$4:$M$4,0))*$D335</f>
        <v>199567</v>
      </c>
    </row>
    <row r="336" spans="1:17" x14ac:dyDescent="0.45">
      <c r="A336" s="20" t="s">
        <v>675</v>
      </c>
      <c r="B336" s="20" t="s">
        <v>676</v>
      </c>
      <c r="C336" s="20" t="s">
        <v>76</v>
      </c>
      <c r="D336" s="31">
        <f>INDEX('ONS data MYE 5'!$O$6:$O$445, MATCH($B336,'ONS data MYE 5'!$B$6:$B$445,0))</f>
        <v>55492</v>
      </c>
      <c r="E336" s="31">
        <f>INDEX('ONS data MYE 5'!$P$6:$P$445, MATCH($B336,'ONS data MYE 5'!$B$6:$B$445,0))</f>
        <v>47</v>
      </c>
      <c r="F336" s="31">
        <f t="shared" si="10"/>
        <v>3.8501476017100584</v>
      </c>
      <c r="G336" s="31">
        <f t="shared" si="11"/>
        <v>14.823636554953715</v>
      </c>
      <c r="H336" s="31">
        <f>INDEX('Mapping waste'!$D$5:$M$352,MATCH($B336,'Mapping waste'!$B$5:$B$352,0),MATCH(H$3,'Mapping waste'!$D$4:$M$4,0))*$D336</f>
        <v>0</v>
      </c>
      <c r="I336" s="31">
        <f>INDEX('Mapping waste'!$D$5:$M$352,MATCH($B336,'Mapping waste'!$B$5:$B$352,0),MATCH(I$3,'Mapping waste'!$D$4:$M$4,0))*$D336</f>
        <v>0</v>
      </c>
      <c r="J336" s="31">
        <f>INDEX('Mapping waste'!$D$5:$M$352,MATCH($B336,'Mapping waste'!$B$5:$B$352,0),MATCH(J$3,'Mapping waste'!$D$4:$M$4,0))*$D336</f>
        <v>0</v>
      </c>
      <c r="K336" s="31">
        <f>INDEX('Mapping waste'!$D$5:$M$352,MATCH($B336,'Mapping waste'!$B$5:$B$352,0),MATCH(K$3,'Mapping waste'!$D$4:$M$4,0))*$D336</f>
        <v>0</v>
      </c>
      <c r="L336" s="31">
        <f>INDEX('Mapping waste'!$D$5:$M$352,MATCH($B336,'Mapping waste'!$B$5:$B$352,0),MATCH(L$3,'Mapping waste'!$D$4:$M$4,0))*$D336</f>
        <v>0</v>
      </c>
      <c r="M336" s="31">
        <f>INDEX('Mapping waste'!$D$5:$M$352,MATCH($B336,'Mapping waste'!$B$5:$B$352,0),MATCH(M$3,'Mapping waste'!$D$4:$M$4,0))*$D336</f>
        <v>0</v>
      </c>
      <c r="N336" s="31">
        <f>INDEX('Mapping waste'!$D$5:$M$352,MATCH($B336,'Mapping waste'!$B$5:$B$352,0),MATCH(N$3,'Mapping waste'!$D$4:$M$4,0))*$D336</f>
        <v>0</v>
      </c>
      <c r="O336" s="31">
        <f>INDEX('Mapping waste'!$D$5:$M$352,MATCH($B336,'Mapping waste'!$B$5:$B$352,0),MATCH(O$3,'Mapping waste'!$D$4:$M$4,0))*$D336</f>
        <v>0</v>
      </c>
      <c r="P336" s="31">
        <f>INDEX('Mapping waste'!$D$5:$M$352,MATCH($B336,'Mapping waste'!$B$5:$B$352,0),MATCH(P$3,'Mapping waste'!$D$4:$M$4,0))*$D336</f>
        <v>0</v>
      </c>
      <c r="Q336" s="31">
        <f>INDEX('Mapping waste'!$D$5:$M$352,MATCH($B336,'Mapping waste'!$B$5:$B$352,0),MATCH(Q$3,'Mapping waste'!$D$4:$M$4,0))*$D336</f>
        <v>55492</v>
      </c>
    </row>
    <row r="337" spans="1:17" x14ac:dyDescent="0.45">
      <c r="A337" s="20" t="s">
        <v>677</v>
      </c>
      <c r="B337" s="20" t="s">
        <v>678</v>
      </c>
      <c r="C337" s="20" t="s">
        <v>76</v>
      </c>
      <c r="D337" s="31">
        <f>INDEX('ONS data MYE 5'!$O$6:$O$445, MATCH($B337,'ONS data MYE 5'!$B$6:$B$445,0))</f>
        <v>89794</v>
      </c>
      <c r="E337" s="31">
        <f>INDEX('ONS data MYE 5'!$P$6:$P$445, MATCH($B337,'ONS data MYE 5'!$B$6:$B$445,0))</f>
        <v>68</v>
      </c>
      <c r="F337" s="31">
        <f t="shared" si="10"/>
        <v>4.219507705176107</v>
      </c>
      <c r="G337" s="31">
        <f t="shared" si="11"/>
        <v>17.804245274040536</v>
      </c>
      <c r="H337" s="31">
        <f>INDEX('Mapping waste'!$D$5:$M$352,MATCH($B337,'Mapping waste'!$B$5:$B$352,0),MATCH(H$3,'Mapping waste'!$D$4:$M$4,0))*$D337</f>
        <v>0</v>
      </c>
      <c r="I337" s="31">
        <f>INDEX('Mapping waste'!$D$5:$M$352,MATCH($B337,'Mapping waste'!$B$5:$B$352,0),MATCH(I$3,'Mapping waste'!$D$4:$M$4,0))*$D337</f>
        <v>17958.8</v>
      </c>
      <c r="J337" s="31">
        <f>INDEX('Mapping waste'!$D$5:$M$352,MATCH($B337,'Mapping waste'!$B$5:$B$352,0),MATCH(J$3,'Mapping waste'!$D$4:$M$4,0))*$D337</f>
        <v>0</v>
      </c>
      <c r="K337" s="31">
        <f>INDEX('Mapping waste'!$D$5:$M$352,MATCH($B337,'Mapping waste'!$B$5:$B$352,0),MATCH(K$3,'Mapping waste'!$D$4:$M$4,0))*$D337</f>
        <v>0</v>
      </c>
      <c r="L337" s="31">
        <f>INDEX('Mapping waste'!$D$5:$M$352,MATCH($B337,'Mapping waste'!$B$5:$B$352,0),MATCH(L$3,'Mapping waste'!$D$4:$M$4,0))*$D337</f>
        <v>0</v>
      </c>
      <c r="M337" s="31">
        <f>INDEX('Mapping waste'!$D$5:$M$352,MATCH($B337,'Mapping waste'!$B$5:$B$352,0),MATCH(M$3,'Mapping waste'!$D$4:$M$4,0))*$D337</f>
        <v>0</v>
      </c>
      <c r="N337" s="31">
        <f>INDEX('Mapping waste'!$D$5:$M$352,MATCH($B337,'Mapping waste'!$B$5:$B$352,0),MATCH(N$3,'Mapping waste'!$D$4:$M$4,0))*$D337</f>
        <v>0</v>
      </c>
      <c r="O337" s="31">
        <f>INDEX('Mapping waste'!$D$5:$M$352,MATCH($B337,'Mapping waste'!$B$5:$B$352,0),MATCH(O$3,'Mapping waste'!$D$4:$M$4,0))*$D337</f>
        <v>0</v>
      </c>
      <c r="P337" s="31">
        <f>INDEX('Mapping waste'!$D$5:$M$352,MATCH($B337,'Mapping waste'!$B$5:$B$352,0),MATCH(P$3,'Mapping waste'!$D$4:$M$4,0))*$D337</f>
        <v>0</v>
      </c>
      <c r="Q337" s="31">
        <f>INDEX('Mapping waste'!$D$5:$M$352,MATCH($B337,'Mapping waste'!$B$5:$B$352,0),MATCH(Q$3,'Mapping waste'!$D$4:$M$4,0))*$D337</f>
        <v>71835.199999999997</v>
      </c>
    </row>
    <row r="338" spans="1:17" x14ac:dyDescent="0.45">
      <c r="A338" s="20" t="s">
        <v>679</v>
      </c>
      <c r="B338" s="20" t="s">
        <v>680</v>
      </c>
      <c r="C338" s="20" t="s">
        <v>76</v>
      </c>
      <c r="D338" s="31">
        <f>INDEX('ONS data MYE 5'!$O$6:$O$445, MATCH($B338,'ONS data MYE 5'!$B$6:$B$445,0))</f>
        <v>159396</v>
      </c>
      <c r="E338" s="31">
        <f>INDEX('ONS data MYE 5'!$P$6:$P$445, MATCH($B338,'ONS data MYE 5'!$B$6:$B$445,0))</f>
        <v>122</v>
      </c>
      <c r="F338" s="31">
        <f t="shared" si="10"/>
        <v>4.8040210447332568</v>
      </c>
      <c r="G338" s="31">
        <f t="shared" si="11"/>
        <v>23.078618198240012</v>
      </c>
      <c r="H338" s="31">
        <f>INDEX('Mapping waste'!$D$5:$M$352,MATCH($B338,'Mapping waste'!$B$5:$B$352,0),MATCH(H$3,'Mapping waste'!$D$4:$M$4,0))*$D338</f>
        <v>0</v>
      </c>
      <c r="I338" s="31">
        <f>INDEX('Mapping waste'!$D$5:$M$352,MATCH($B338,'Mapping waste'!$B$5:$B$352,0),MATCH(I$3,'Mapping waste'!$D$4:$M$4,0))*$D338</f>
        <v>0</v>
      </c>
      <c r="J338" s="31">
        <f>INDEX('Mapping waste'!$D$5:$M$352,MATCH($B338,'Mapping waste'!$B$5:$B$352,0),MATCH(J$3,'Mapping waste'!$D$4:$M$4,0))*$D338</f>
        <v>0</v>
      </c>
      <c r="K338" s="31">
        <f>INDEX('Mapping waste'!$D$5:$M$352,MATCH($B338,'Mapping waste'!$B$5:$B$352,0),MATCH(K$3,'Mapping waste'!$D$4:$M$4,0))*$D338</f>
        <v>0</v>
      </c>
      <c r="L338" s="31">
        <f>INDEX('Mapping waste'!$D$5:$M$352,MATCH($B338,'Mapping waste'!$B$5:$B$352,0),MATCH(L$3,'Mapping waste'!$D$4:$M$4,0))*$D338</f>
        <v>0</v>
      </c>
      <c r="M338" s="31">
        <f>INDEX('Mapping waste'!$D$5:$M$352,MATCH($B338,'Mapping waste'!$B$5:$B$352,0),MATCH(M$3,'Mapping waste'!$D$4:$M$4,0))*$D338</f>
        <v>0</v>
      </c>
      <c r="N338" s="31">
        <f>INDEX('Mapping waste'!$D$5:$M$352,MATCH($B338,'Mapping waste'!$B$5:$B$352,0),MATCH(N$3,'Mapping waste'!$D$4:$M$4,0))*$D338</f>
        <v>0</v>
      </c>
      <c r="O338" s="31">
        <f>INDEX('Mapping waste'!$D$5:$M$352,MATCH($B338,'Mapping waste'!$B$5:$B$352,0),MATCH(O$3,'Mapping waste'!$D$4:$M$4,0))*$D338</f>
        <v>0</v>
      </c>
      <c r="P338" s="31">
        <f>INDEX('Mapping waste'!$D$5:$M$352,MATCH($B338,'Mapping waste'!$B$5:$B$352,0),MATCH(P$3,'Mapping waste'!$D$4:$M$4,0))*$D338</f>
        <v>0</v>
      </c>
      <c r="Q338" s="31">
        <f>INDEX('Mapping waste'!$D$5:$M$352,MATCH($B338,'Mapping waste'!$B$5:$B$352,0),MATCH(Q$3,'Mapping waste'!$D$4:$M$4,0))*$D338</f>
        <v>159396</v>
      </c>
    </row>
    <row r="339" spans="1:17" x14ac:dyDescent="0.45">
      <c r="A339" s="20" t="s">
        <v>681</v>
      </c>
      <c r="B339" s="20" t="s">
        <v>682</v>
      </c>
      <c r="C339" s="20" t="s">
        <v>76</v>
      </c>
      <c r="D339" s="31">
        <f>INDEX('ONS data MYE 5'!$O$6:$O$445, MATCH($B339,'ONS data MYE 5'!$B$6:$B$445,0))</f>
        <v>53808</v>
      </c>
      <c r="E339" s="31">
        <f>INDEX('ONS data MYE 5'!$P$6:$P$445, MATCH($B339,'ONS data MYE 5'!$B$6:$B$445,0))</f>
        <v>41</v>
      </c>
      <c r="F339" s="31">
        <f t="shared" si="10"/>
        <v>3.713572066704308</v>
      </c>
      <c r="G339" s="31">
        <f t="shared" si="11"/>
        <v>13.790617494606504</v>
      </c>
      <c r="H339" s="31">
        <f>INDEX('Mapping waste'!$D$5:$M$352,MATCH($B339,'Mapping waste'!$B$5:$B$352,0),MATCH(H$3,'Mapping waste'!$D$4:$M$4,0))*$D339</f>
        <v>0</v>
      </c>
      <c r="I339" s="31">
        <f>INDEX('Mapping waste'!$D$5:$M$352,MATCH($B339,'Mapping waste'!$B$5:$B$352,0),MATCH(I$3,'Mapping waste'!$D$4:$M$4,0))*$D339</f>
        <v>0</v>
      </c>
      <c r="J339" s="31">
        <f>INDEX('Mapping waste'!$D$5:$M$352,MATCH($B339,'Mapping waste'!$B$5:$B$352,0),MATCH(J$3,'Mapping waste'!$D$4:$M$4,0))*$D339</f>
        <v>0</v>
      </c>
      <c r="K339" s="31">
        <f>INDEX('Mapping waste'!$D$5:$M$352,MATCH($B339,'Mapping waste'!$B$5:$B$352,0),MATCH(K$3,'Mapping waste'!$D$4:$M$4,0))*$D339</f>
        <v>0</v>
      </c>
      <c r="L339" s="31">
        <f>INDEX('Mapping waste'!$D$5:$M$352,MATCH($B339,'Mapping waste'!$B$5:$B$352,0),MATCH(L$3,'Mapping waste'!$D$4:$M$4,0))*$D339</f>
        <v>0</v>
      </c>
      <c r="M339" s="31">
        <f>INDEX('Mapping waste'!$D$5:$M$352,MATCH($B339,'Mapping waste'!$B$5:$B$352,0),MATCH(M$3,'Mapping waste'!$D$4:$M$4,0))*$D339</f>
        <v>0</v>
      </c>
      <c r="N339" s="31">
        <f>INDEX('Mapping waste'!$D$5:$M$352,MATCH($B339,'Mapping waste'!$B$5:$B$352,0),MATCH(N$3,'Mapping waste'!$D$4:$M$4,0))*$D339</f>
        <v>0</v>
      </c>
      <c r="O339" s="31">
        <f>INDEX('Mapping waste'!$D$5:$M$352,MATCH($B339,'Mapping waste'!$B$5:$B$352,0),MATCH(O$3,'Mapping waste'!$D$4:$M$4,0))*$D339</f>
        <v>0</v>
      </c>
      <c r="P339" s="31">
        <f>INDEX('Mapping waste'!$D$5:$M$352,MATCH($B339,'Mapping waste'!$B$5:$B$352,0),MATCH(P$3,'Mapping waste'!$D$4:$M$4,0))*$D339</f>
        <v>0</v>
      </c>
      <c r="Q339" s="31">
        <f>INDEX('Mapping waste'!$D$5:$M$352,MATCH($B339,'Mapping waste'!$B$5:$B$352,0),MATCH(Q$3,'Mapping waste'!$D$4:$M$4,0))*$D339</f>
        <v>53808</v>
      </c>
    </row>
    <row r="340" spans="1:17" x14ac:dyDescent="0.45">
      <c r="A340" s="20" t="s">
        <v>683</v>
      </c>
      <c r="B340" s="20" t="s">
        <v>684</v>
      </c>
      <c r="C340" s="20" t="s">
        <v>76</v>
      </c>
      <c r="D340" s="31">
        <f>INDEX('ONS data MYE 5'!$O$6:$O$445, MATCH($B340,'ONS data MYE 5'!$B$6:$B$445,0))</f>
        <v>52157</v>
      </c>
      <c r="E340" s="31">
        <f>INDEX('ONS data MYE 5'!$P$6:$P$445, MATCH($B340,'ONS data MYE 5'!$B$6:$B$445,0))</f>
        <v>35</v>
      </c>
      <c r="F340" s="31">
        <f t="shared" si="10"/>
        <v>3.5553480614894135</v>
      </c>
      <c r="G340" s="31">
        <f t="shared" si="11"/>
        <v>12.640499838336531</v>
      </c>
      <c r="H340" s="31">
        <f>INDEX('Mapping waste'!$D$5:$M$352,MATCH($B340,'Mapping waste'!$B$5:$B$352,0),MATCH(H$3,'Mapping waste'!$D$4:$M$4,0))*$D340</f>
        <v>0</v>
      </c>
      <c r="I340" s="31">
        <f>INDEX('Mapping waste'!$D$5:$M$352,MATCH($B340,'Mapping waste'!$B$5:$B$352,0),MATCH(I$3,'Mapping waste'!$D$4:$M$4,0))*$D340</f>
        <v>0</v>
      </c>
      <c r="J340" s="31">
        <f>INDEX('Mapping waste'!$D$5:$M$352,MATCH($B340,'Mapping waste'!$B$5:$B$352,0),MATCH(J$3,'Mapping waste'!$D$4:$M$4,0))*$D340</f>
        <v>0</v>
      </c>
      <c r="K340" s="31">
        <f>INDEX('Mapping waste'!$D$5:$M$352,MATCH($B340,'Mapping waste'!$B$5:$B$352,0),MATCH(K$3,'Mapping waste'!$D$4:$M$4,0))*$D340</f>
        <v>0</v>
      </c>
      <c r="L340" s="31">
        <f>INDEX('Mapping waste'!$D$5:$M$352,MATCH($B340,'Mapping waste'!$B$5:$B$352,0),MATCH(L$3,'Mapping waste'!$D$4:$M$4,0))*$D340</f>
        <v>0</v>
      </c>
      <c r="M340" s="31">
        <f>INDEX('Mapping waste'!$D$5:$M$352,MATCH($B340,'Mapping waste'!$B$5:$B$352,0),MATCH(M$3,'Mapping waste'!$D$4:$M$4,0))*$D340</f>
        <v>0</v>
      </c>
      <c r="N340" s="31">
        <f>INDEX('Mapping waste'!$D$5:$M$352,MATCH($B340,'Mapping waste'!$B$5:$B$352,0),MATCH(N$3,'Mapping waste'!$D$4:$M$4,0))*$D340</f>
        <v>0</v>
      </c>
      <c r="O340" s="31">
        <f>INDEX('Mapping waste'!$D$5:$M$352,MATCH($B340,'Mapping waste'!$B$5:$B$352,0),MATCH(O$3,'Mapping waste'!$D$4:$M$4,0))*$D340</f>
        <v>0</v>
      </c>
      <c r="P340" s="31">
        <f>INDEX('Mapping waste'!$D$5:$M$352,MATCH($B340,'Mapping waste'!$B$5:$B$352,0),MATCH(P$3,'Mapping waste'!$D$4:$M$4,0))*$D340</f>
        <v>0</v>
      </c>
      <c r="Q340" s="31">
        <f>INDEX('Mapping waste'!$D$5:$M$352,MATCH($B340,'Mapping waste'!$B$5:$B$352,0),MATCH(Q$3,'Mapping waste'!$D$4:$M$4,0))*$D340</f>
        <v>52157</v>
      </c>
    </row>
    <row r="341" spans="1:17" x14ac:dyDescent="0.45">
      <c r="A341" s="20" t="s">
        <v>685</v>
      </c>
      <c r="B341" s="20" t="s">
        <v>686</v>
      </c>
      <c r="C341" s="20" t="s">
        <v>76</v>
      </c>
      <c r="D341" s="31">
        <f>INDEX('ONS data MYE 5'!$O$6:$O$445, MATCH($B341,'ONS data MYE 5'!$B$6:$B$445,0))</f>
        <v>108662</v>
      </c>
      <c r="E341" s="31">
        <f>INDEX('ONS data MYE 5'!$P$6:$P$445, MATCH($B341,'ONS data MYE 5'!$B$6:$B$445,0))</f>
        <v>133</v>
      </c>
      <c r="F341" s="31">
        <f t="shared" si="10"/>
        <v>4.8903491282217537</v>
      </c>
      <c r="G341" s="31">
        <f t="shared" si="11"/>
        <v>23.915514595899268</v>
      </c>
      <c r="H341" s="31">
        <f>INDEX('Mapping waste'!$D$5:$M$352,MATCH($B341,'Mapping waste'!$B$5:$B$352,0),MATCH(H$3,'Mapping waste'!$D$4:$M$4,0))*$D341</f>
        <v>0</v>
      </c>
      <c r="I341" s="31">
        <f>INDEX('Mapping waste'!$D$5:$M$352,MATCH($B341,'Mapping waste'!$B$5:$B$352,0),MATCH(I$3,'Mapping waste'!$D$4:$M$4,0))*$D341</f>
        <v>0</v>
      </c>
      <c r="J341" s="31">
        <f>INDEX('Mapping waste'!$D$5:$M$352,MATCH($B341,'Mapping waste'!$B$5:$B$352,0),MATCH(J$3,'Mapping waste'!$D$4:$M$4,0))*$D341</f>
        <v>0</v>
      </c>
      <c r="K341" s="31">
        <f>INDEX('Mapping waste'!$D$5:$M$352,MATCH($B341,'Mapping waste'!$B$5:$B$352,0),MATCH(K$3,'Mapping waste'!$D$4:$M$4,0))*$D341</f>
        <v>0</v>
      </c>
      <c r="L341" s="31">
        <f>INDEX('Mapping waste'!$D$5:$M$352,MATCH($B341,'Mapping waste'!$B$5:$B$352,0),MATCH(L$3,'Mapping waste'!$D$4:$M$4,0))*$D341</f>
        <v>0</v>
      </c>
      <c r="M341" s="31">
        <f>INDEX('Mapping waste'!$D$5:$M$352,MATCH($B341,'Mapping waste'!$B$5:$B$352,0),MATCH(M$3,'Mapping waste'!$D$4:$M$4,0))*$D341</f>
        <v>0</v>
      </c>
      <c r="N341" s="31">
        <f>INDEX('Mapping waste'!$D$5:$M$352,MATCH($B341,'Mapping waste'!$B$5:$B$352,0),MATCH(N$3,'Mapping waste'!$D$4:$M$4,0))*$D341</f>
        <v>0</v>
      </c>
      <c r="O341" s="31">
        <f>INDEX('Mapping waste'!$D$5:$M$352,MATCH($B341,'Mapping waste'!$B$5:$B$352,0),MATCH(O$3,'Mapping waste'!$D$4:$M$4,0))*$D341</f>
        <v>0</v>
      </c>
      <c r="P341" s="31">
        <f>INDEX('Mapping waste'!$D$5:$M$352,MATCH($B341,'Mapping waste'!$B$5:$B$352,0),MATCH(P$3,'Mapping waste'!$D$4:$M$4,0))*$D341</f>
        <v>0</v>
      </c>
      <c r="Q341" s="31">
        <f>INDEX('Mapping waste'!$D$5:$M$352,MATCH($B341,'Mapping waste'!$B$5:$B$352,0),MATCH(Q$3,'Mapping waste'!$D$4:$M$4,0))*$D341</f>
        <v>108662</v>
      </c>
    </row>
    <row r="342" spans="1:17" x14ac:dyDescent="0.45">
      <c r="A342" s="20" t="s">
        <v>687</v>
      </c>
      <c r="B342" s="20" t="s">
        <v>688</v>
      </c>
      <c r="C342" s="20" t="s">
        <v>76</v>
      </c>
      <c r="D342" s="31">
        <f>INDEX('ONS data MYE 5'!$O$6:$O$445, MATCH($B342,'ONS data MYE 5'!$B$6:$B$445,0))</f>
        <v>84199</v>
      </c>
      <c r="E342" s="31">
        <f>INDEX('ONS data MYE 5'!$P$6:$P$445, MATCH($B342,'ONS data MYE 5'!$B$6:$B$445,0))</f>
        <v>140</v>
      </c>
      <c r="F342" s="31">
        <f t="shared" si="10"/>
        <v>4.9416424226093039</v>
      </c>
      <c r="G342" s="31">
        <f t="shared" si="11"/>
        <v>24.419829832931949</v>
      </c>
      <c r="H342" s="31">
        <f>INDEX('Mapping waste'!$D$5:$M$352,MATCH($B342,'Mapping waste'!$B$5:$B$352,0),MATCH(H$3,'Mapping waste'!$D$4:$M$4,0))*$D342</f>
        <v>0</v>
      </c>
      <c r="I342" s="31">
        <f>INDEX('Mapping waste'!$D$5:$M$352,MATCH($B342,'Mapping waste'!$B$5:$B$352,0),MATCH(I$3,'Mapping waste'!$D$4:$M$4,0))*$D342</f>
        <v>0</v>
      </c>
      <c r="J342" s="31">
        <f>INDEX('Mapping waste'!$D$5:$M$352,MATCH($B342,'Mapping waste'!$B$5:$B$352,0),MATCH(J$3,'Mapping waste'!$D$4:$M$4,0))*$D342</f>
        <v>0</v>
      </c>
      <c r="K342" s="31">
        <f>INDEX('Mapping waste'!$D$5:$M$352,MATCH($B342,'Mapping waste'!$B$5:$B$352,0),MATCH(K$3,'Mapping waste'!$D$4:$M$4,0))*$D342</f>
        <v>0</v>
      </c>
      <c r="L342" s="31">
        <f>INDEX('Mapping waste'!$D$5:$M$352,MATCH($B342,'Mapping waste'!$B$5:$B$352,0),MATCH(L$3,'Mapping waste'!$D$4:$M$4,0))*$D342</f>
        <v>0</v>
      </c>
      <c r="M342" s="31">
        <f>INDEX('Mapping waste'!$D$5:$M$352,MATCH($B342,'Mapping waste'!$B$5:$B$352,0),MATCH(M$3,'Mapping waste'!$D$4:$M$4,0))*$D342</f>
        <v>0</v>
      </c>
      <c r="N342" s="31">
        <f>INDEX('Mapping waste'!$D$5:$M$352,MATCH($B342,'Mapping waste'!$B$5:$B$352,0),MATCH(N$3,'Mapping waste'!$D$4:$M$4,0))*$D342</f>
        <v>0</v>
      </c>
      <c r="O342" s="31">
        <f>INDEX('Mapping waste'!$D$5:$M$352,MATCH($B342,'Mapping waste'!$B$5:$B$352,0),MATCH(O$3,'Mapping waste'!$D$4:$M$4,0))*$D342</f>
        <v>0</v>
      </c>
      <c r="P342" s="31">
        <f>INDEX('Mapping waste'!$D$5:$M$352,MATCH($B342,'Mapping waste'!$B$5:$B$352,0),MATCH(P$3,'Mapping waste'!$D$4:$M$4,0))*$D342</f>
        <v>0</v>
      </c>
      <c r="Q342" s="31">
        <f>INDEX('Mapping waste'!$D$5:$M$352,MATCH($B342,'Mapping waste'!$B$5:$B$352,0),MATCH(Q$3,'Mapping waste'!$D$4:$M$4,0))*$D342</f>
        <v>84199</v>
      </c>
    </row>
    <row r="343" spans="1:17" x14ac:dyDescent="0.45">
      <c r="A343" s="20" t="s">
        <v>691</v>
      </c>
      <c r="B343" s="20" t="s">
        <v>692</v>
      </c>
      <c r="C343" s="20" t="s">
        <v>76</v>
      </c>
      <c r="D343" s="31">
        <f>INDEX('ONS data MYE 5'!$O$6:$O$445, MATCH($B343,'ONS data MYE 5'!$B$6:$B$445,0))</f>
        <v>233762</v>
      </c>
      <c r="E343" s="31">
        <f>INDEX('ONS data MYE 5'!$P$6:$P$445, MATCH($B343,'ONS data MYE 5'!$B$6:$B$445,0))</f>
        <v>710</v>
      </c>
      <c r="F343" s="31">
        <f t="shared" si="10"/>
        <v>6.5652649700353614</v>
      </c>
      <c r="G343" s="31">
        <f t="shared" si="11"/>
        <v>43.102704126773418</v>
      </c>
      <c r="H343" s="31">
        <f>INDEX('Mapping waste'!$D$5:$M$352,MATCH($B343,'Mapping waste'!$B$5:$B$352,0),MATCH(H$3,'Mapping waste'!$D$4:$M$4,0))*$D343</f>
        <v>0</v>
      </c>
      <c r="I343" s="31">
        <f>INDEX('Mapping waste'!$D$5:$M$352,MATCH($B343,'Mapping waste'!$B$5:$B$352,0),MATCH(I$3,'Mapping waste'!$D$4:$M$4,0))*$D343</f>
        <v>0</v>
      </c>
      <c r="J343" s="31">
        <f>INDEX('Mapping waste'!$D$5:$M$352,MATCH($B343,'Mapping waste'!$B$5:$B$352,0),MATCH(J$3,'Mapping waste'!$D$4:$M$4,0))*$D343</f>
        <v>0</v>
      </c>
      <c r="K343" s="31">
        <f>INDEX('Mapping waste'!$D$5:$M$352,MATCH($B343,'Mapping waste'!$B$5:$B$352,0),MATCH(K$3,'Mapping waste'!$D$4:$M$4,0))*$D343</f>
        <v>0</v>
      </c>
      <c r="L343" s="31">
        <f>INDEX('Mapping waste'!$D$5:$M$352,MATCH($B343,'Mapping waste'!$B$5:$B$352,0),MATCH(L$3,'Mapping waste'!$D$4:$M$4,0))*$D343</f>
        <v>0</v>
      </c>
      <c r="M343" s="31">
        <f>INDEX('Mapping waste'!$D$5:$M$352,MATCH($B343,'Mapping waste'!$B$5:$B$352,0),MATCH(M$3,'Mapping waste'!$D$4:$M$4,0))*$D343</f>
        <v>0</v>
      </c>
      <c r="N343" s="31">
        <f>INDEX('Mapping waste'!$D$5:$M$352,MATCH($B343,'Mapping waste'!$B$5:$B$352,0),MATCH(N$3,'Mapping waste'!$D$4:$M$4,0))*$D343</f>
        <v>0</v>
      </c>
      <c r="O343" s="31">
        <f>INDEX('Mapping waste'!$D$5:$M$352,MATCH($B343,'Mapping waste'!$B$5:$B$352,0),MATCH(O$3,'Mapping waste'!$D$4:$M$4,0))*$D343</f>
        <v>0</v>
      </c>
      <c r="P343" s="31">
        <f>INDEX('Mapping waste'!$D$5:$M$352,MATCH($B343,'Mapping waste'!$B$5:$B$352,0),MATCH(P$3,'Mapping waste'!$D$4:$M$4,0))*$D343</f>
        <v>0</v>
      </c>
      <c r="Q343" s="31">
        <f>INDEX('Mapping waste'!$D$5:$M$352,MATCH($B343,'Mapping waste'!$B$5:$B$352,0),MATCH(Q$3,'Mapping waste'!$D$4:$M$4,0))*$D343</f>
        <v>233762</v>
      </c>
    </row>
    <row r="344" spans="1:17" x14ac:dyDescent="0.45">
      <c r="A344" s="20" t="s">
        <v>693</v>
      </c>
      <c r="B344" s="20" t="s">
        <v>694</v>
      </c>
      <c r="C344" s="20" t="s">
        <v>76</v>
      </c>
      <c r="D344" s="31">
        <f>INDEX('ONS data MYE 5'!$O$6:$O$445, MATCH($B344,'ONS data MYE 5'!$B$6:$B$445,0))</f>
        <v>302920</v>
      </c>
      <c r="E344" s="31">
        <f>INDEX('ONS data MYE 5'!$P$6:$P$445, MATCH($B344,'ONS data MYE 5'!$B$6:$B$445,0))</f>
        <v>533</v>
      </c>
      <c r="F344" s="31">
        <f t="shared" si="10"/>
        <v>6.2785214241658442</v>
      </c>
      <c r="G344" s="31">
        <f t="shared" si="11"/>
        <v>39.419831273709498</v>
      </c>
      <c r="H344" s="31">
        <f>INDEX('Mapping waste'!$D$5:$M$352,MATCH($B344,'Mapping waste'!$B$5:$B$352,0),MATCH(H$3,'Mapping waste'!$D$4:$M$4,0))*$D344</f>
        <v>0</v>
      </c>
      <c r="I344" s="31">
        <f>INDEX('Mapping waste'!$D$5:$M$352,MATCH($B344,'Mapping waste'!$B$5:$B$352,0),MATCH(I$3,'Mapping waste'!$D$4:$M$4,0))*$D344</f>
        <v>0</v>
      </c>
      <c r="J344" s="31">
        <f>INDEX('Mapping waste'!$D$5:$M$352,MATCH($B344,'Mapping waste'!$B$5:$B$352,0),MATCH(J$3,'Mapping waste'!$D$4:$M$4,0))*$D344</f>
        <v>0</v>
      </c>
      <c r="K344" s="31">
        <f>INDEX('Mapping waste'!$D$5:$M$352,MATCH($B344,'Mapping waste'!$B$5:$B$352,0),MATCH(K$3,'Mapping waste'!$D$4:$M$4,0))*$D344</f>
        <v>0</v>
      </c>
      <c r="L344" s="31">
        <f>INDEX('Mapping waste'!$D$5:$M$352,MATCH($B344,'Mapping waste'!$B$5:$B$352,0),MATCH(L$3,'Mapping waste'!$D$4:$M$4,0))*$D344</f>
        <v>63613.2</v>
      </c>
      <c r="M344" s="31">
        <f>INDEX('Mapping waste'!$D$5:$M$352,MATCH($B344,'Mapping waste'!$B$5:$B$352,0),MATCH(M$3,'Mapping waste'!$D$4:$M$4,0))*$D344</f>
        <v>0</v>
      </c>
      <c r="N344" s="31">
        <f>INDEX('Mapping waste'!$D$5:$M$352,MATCH($B344,'Mapping waste'!$B$5:$B$352,0),MATCH(N$3,'Mapping waste'!$D$4:$M$4,0))*$D344</f>
        <v>0</v>
      </c>
      <c r="O344" s="31">
        <f>INDEX('Mapping waste'!$D$5:$M$352,MATCH($B344,'Mapping waste'!$B$5:$B$352,0),MATCH(O$3,'Mapping waste'!$D$4:$M$4,0))*$D344</f>
        <v>0</v>
      </c>
      <c r="P344" s="31">
        <f>INDEX('Mapping waste'!$D$5:$M$352,MATCH($B344,'Mapping waste'!$B$5:$B$352,0),MATCH(P$3,'Mapping waste'!$D$4:$M$4,0))*$D344</f>
        <v>0</v>
      </c>
      <c r="Q344" s="31">
        <f>INDEX('Mapping waste'!$D$5:$M$352,MATCH($B344,'Mapping waste'!$B$5:$B$352,0),MATCH(Q$3,'Mapping waste'!$D$4:$M$4,0))*$D344</f>
        <v>239306.80000000002</v>
      </c>
    </row>
    <row r="345" spans="1:17" x14ac:dyDescent="0.45">
      <c r="A345" s="20" t="s">
        <v>695</v>
      </c>
      <c r="B345" s="20" t="s">
        <v>696</v>
      </c>
      <c r="C345" s="20" t="s">
        <v>76</v>
      </c>
      <c r="D345" s="31">
        <f>INDEX('ONS data MYE 5'!$O$6:$O$445, MATCH($B345,'ONS data MYE 5'!$B$6:$B$445,0))</f>
        <v>258424</v>
      </c>
      <c r="E345" s="31">
        <f>INDEX('ONS data MYE 5'!$P$6:$P$445, MATCH($B345,'ONS data MYE 5'!$B$6:$B$445,0))</f>
        <v>902</v>
      </c>
      <c r="F345" s="31">
        <f t="shared" si="10"/>
        <v>6.804614520062624</v>
      </c>
      <c r="G345" s="31">
        <f t="shared" si="11"/>
        <v>46.302778766647094</v>
      </c>
      <c r="H345" s="31">
        <f>INDEX('Mapping waste'!$D$5:$M$352,MATCH($B345,'Mapping waste'!$B$5:$B$352,0),MATCH(H$3,'Mapping waste'!$D$4:$M$4,0))*$D345</f>
        <v>0</v>
      </c>
      <c r="I345" s="31">
        <f>INDEX('Mapping waste'!$D$5:$M$352,MATCH($B345,'Mapping waste'!$B$5:$B$352,0),MATCH(I$3,'Mapping waste'!$D$4:$M$4,0))*$D345</f>
        <v>0</v>
      </c>
      <c r="J345" s="31">
        <f>INDEX('Mapping waste'!$D$5:$M$352,MATCH($B345,'Mapping waste'!$B$5:$B$352,0),MATCH(J$3,'Mapping waste'!$D$4:$M$4,0))*$D345</f>
        <v>0</v>
      </c>
      <c r="K345" s="31">
        <f>INDEX('Mapping waste'!$D$5:$M$352,MATCH($B345,'Mapping waste'!$B$5:$B$352,0),MATCH(K$3,'Mapping waste'!$D$4:$M$4,0))*$D345</f>
        <v>0</v>
      </c>
      <c r="L345" s="31">
        <f>INDEX('Mapping waste'!$D$5:$M$352,MATCH($B345,'Mapping waste'!$B$5:$B$352,0),MATCH(L$3,'Mapping waste'!$D$4:$M$4,0))*$D345</f>
        <v>67190.240000000005</v>
      </c>
      <c r="M345" s="31">
        <f>INDEX('Mapping waste'!$D$5:$M$352,MATCH($B345,'Mapping waste'!$B$5:$B$352,0),MATCH(M$3,'Mapping waste'!$D$4:$M$4,0))*$D345</f>
        <v>0</v>
      </c>
      <c r="N345" s="31">
        <f>INDEX('Mapping waste'!$D$5:$M$352,MATCH($B345,'Mapping waste'!$B$5:$B$352,0),MATCH(N$3,'Mapping waste'!$D$4:$M$4,0))*$D345</f>
        <v>0</v>
      </c>
      <c r="O345" s="31">
        <f>INDEX('Mapping waste'!$D$5:$M$352,MATCH($B345,'Mapping waste'!$B$5:$B$352,0),MATCH(O$3,'Mapping waste'!$D$4:$M$4,0))*$D345</f>
        <v>0</v>
      </c>
      <c r="P345" s="31">
        <f>INDEX('Mapping waste'!$D$5:$M$352,MATCH($B345,'Mapping waste'!$B$5:$B$352,0),MATCH(P$3,'Mapping waste'!$D$4:$M$4,0))*$D345</f>
        <v>0</v>
      </c>
      <c r="Q345" s="31">
        <f>INDEX('Mapping waste'!$D$5:$M$352,MATCH($B345,'Mapping waste'!$B$5:$B$352,0),MATCH(Q$3,'Mapping waste'!$D$4:$M$4,0))*$D345</f>
        <v>191233.76</v>
      </c>
    </row>
    <row r="346" spans="1:17" x14ac:dyDescent="0.45">
      <c r="A346" s="20" t="s">
        <v>697</v>
      </c>
      <c r="B346" s="20" t="s">
        <v>698</v>
      </c>
      <c r="C346" s="20" t="s">
        <v>76</v>
      </c>
      <c r="D346" s="31">
        <f>INDEX('ONS data MYE 5'!$O$6:$O$445, MATCH($B346,'ONS data MYE 5'!$B$6:$B$445,0))</f>
        <v>557276</v>
      </c>
      <c r="E346" s="31">
        <f>INDEX('ONS data MYE 5'!$P$6:$P$445, MATCH($B346,'ONS data MYE 5'!$B$6:$B$445,0))</f>
        <v>1515</v>
      </c>
      <c r="F346" s="31">
        <f t="shared" si="10"/>
        <v>7.3231707179434693</v>
      </c>
      <c r="G346" s="31">
        <f t="shared" si="11"/>
        <v>53.628829364144664</v>
      </c>
      <c r="H346" s="31">
        <f>INDEX('Mapping waste'!$D$5:$M$352,MATCH($B346,'Mapping waste'!$B$5:$B$352,0),MATCH(H$3,'Mapping waste'!$D$4:$M$4,0))*$D346</f>
        <v>0</v>
      </c>
      <c r="I346" s="31">
        <f>INDEX('Mapping waste'!$D$5:$M$352,MATCH($B346,'Mapping waste'!$B$5:$B$352,0),MATCH(I$3,'Mapping waste'!$D$4:$M$4,0))*$D346</f>
        <v>0</v>
      </c>
      <c r="J346" s="31">
        <f>INDEX('Mapping waste'!$D$5:$M$352,MATCH($B346,'Mapping waste'!$B$5:$B$352,0),MATCH(J$3,'Mapping waste'!$D$4:$M$4,0))*$D346</f>
        <v>0</v>
      </c>
      <c r="K346" s="31">
        <f>INDEX('Mapping waste'!$D$5:$M$352,MATCH($B346,'Mapping waste'!$B$5:$B$352,0),MATCH(K$3,'Mapping waste'!$D$4:$M$4,0))*$D346</f>
        <v>0</v>
      </c>
      <c r="L346" s="31">
        <f>INDEX('Mapping waste'!$D$5:$M$352,MATCH($B346,'Mapping waste'!$B$5:$B$352,0),MATCH(L$3,'Mapping waste'!$D$4:$M$4,0))*$D346</f>
        <v>39009.320000000007</v>
      </c>
      <c r="M346" s="31">
        <f>INDEX('Mapping waste'!$D$5:$M$352,MATCH($B346,'Mapping waste'!$B$5:$B$352,0),MATCH(M$3,'Mapping waste'!$D$4:$M$4,0))*$D346</f>
        <v>0</v>
      </c>
      <c r="N346" s="31">
        <f>INDEX('Mapping waste'!$D$5:$M$352,MATCH($B346,'Mapping waste'!$B$5:$B$352,0),MATCH(N$3,'Mapping waste'!$D$4:$M$4,0))*$D346</f>
        <v>0</v>
      </c>
      <c r="O346" s="31">
        <f>INDEX('Mapping waste'!$D$5:$M$352,MATCH($B346,'Mapping waste'!$B$5:$B$352,0),MATCH(O$3,'Mapping waste'!$D$4:$M$4,0))*$D346</f>
        <v>0</v>
      </c>
      <c r="P346" s="31">
        <f>INDEX('Mapping waste'!$D$5:$M$352,MATCH($B346,'Mapping waste'!$B$5:$B$352,0),MATCH(P$3,'Mapping waste'!$D$4:$M$4,0))*$D346</f>
        <v>0</v>
      </c>
      <c r="Q346" s="31">
        <f>INDEX('Mapping waste'!$D$5:$M$352,MATCH($B346,'Mapping waste'!$B$5:$B$352,0),MATCH(Q$3,'Mapping waste'!$D$4:$M$4,0))*$D346</f>
        <v>518266.68000000005</v>
      </c>
    </row>
    <row r="347" spans="1:17" x14ac:dyDescent="0.45">
      <c r="A347" s="20" t="s">
        <v>699</v>
      </c>
      <c r="B347" s="20" t="s">
        <v>700</v>
      </c>
      <c r="C347" s="20" t="s">
        <v>76</v>
      </c>
      <c r="D347" s="31">
        <f>INDEX('ONS data MYE 5'!$O$6:$O$445, MATCH($B347,'ONS data MYE 5'!$B$6:$B$445,0))</f>
        <v>524386</v>
      </c>
      <c r="E347" s="31">
        <f>INDEX('ONS data MYE 5'!$P$6:$P$445, MATCH($B347,'ONS data MYE 5'!$B$6:$B$445,0))</f>
        <v>1431</v>
      </c>
      <c r="F347" s="31">
        <f t="shared" si="10"/>
        <v>7.2661287795564506</v>
      </c>
      <c r="G347" s="31">
        <f t="shared" si="11"/>
        <v>52.796627441098515</v>
      </c>
      <c r="H347" s="31">
        <f>INDEX('Mapping waste'!$D$5:$M$352,MATCH($B347,'Mapping waste'!$B$5:$B$352,0),MATCH(H$3,'Mapping waste'!$D$4:$M$4,0))*$D347</f>
        <v>0</v>
      </c>
      <c r="I347" s="31">
        <f>INDEX('Mapping waste'!$D$5:$M$352,MATCH($B347,'Mapping waste'!$B$5:$B$352,0),MATCH(I$3,'Mapping waste'!$D$4:$M$4,0))*$D347</f>
        <v>0</v>
      </c>
      <c r="J347" s="31">
        <f>INDEX('Mapping waste'!$D$5:$M$352,MATCH($B347,'Mapping waste'!$B$5:$B$352,0),MATCH(J$3,'Mapping waste'!$D$4:$M$4,0))*$D347</f>
        <v>0</v>
      </c>
      <c r="K347" s="31">
        <f>INDEX('Mapping waste'!$D$5:$M$352,MATCH($B347,'Mapping waste'!$B$5:$B$352,0),MATCH(K$3,'Mapping waste'!$D$4:$M$4,0))*$D347</f>
        <v>0</v>
      </c>
      <c r="L347" s="31">
        <f>INDEX('Mapping waste'!$D$5:$M$352,MATCH($B347,'Mapping waste'!$B$5:$B$352,0),MATCH(L$3,'Mapping waste'!$D$4:$M$4,0))*$D347</f>
        <v>0</v>
      </c>
      <c r="M347" s="31">
        <f>INDEX('Mapping waste'!$D$5:$M$352,MATCH($B347,'Mapping waste'!$B$5:$B$352,0),MATCH(M$3,'Mapping waste'!$D$4:$M$4,0))*$D347</f>
        <v>0</v>
      </c>
      <c r="N347" s="31">
        <f>INDEX('Mapping waste'!$D$5:$M$352,MATCH($B347,'Mapping waste'!$B$5:$B$352,0),MATCH(N$3,'Mapping waste'!$D$4:$M$4,0))*$D347</f>
        <v>0</v>
      </c>
      <c r="O347" s="31">
        <f>INDEX('Mapping waste'!$D$5:$M$352,MATCH($B347,'Mapping waste'!$B$5:$B$352,0),MATCH(O$3,'Mapping waste'!$D$4:$M$4,0))*$D347</f>
        <v>0</v>
      </c>
      <c r="P347" s="31">
        <f>INDEX('Mapping waste'!$D$5:$M$352,MATCH($B347,'Mapping waste'!$B$5:$B$352,0),MATCH(P$3,'Mapping waste'!$D$4:$M$4,0))*$D347</f>
        <v>0</v>
      </c>
      <c r="Q347" s="31">
        <f>INDEX('Mapping waste'!$D$5:$M$352,MATCH($B347,'Mapping waste'!$B$5:$B$352,0),MATCH(Q$3,'Mapping waste'!$D$4:$M$4,0))*$D347</f>
        <v>524386</v>
      </c>
    </row>
    <row r="348" spans="1:17" x14ac:dyDescent="0.45">
      <c r="A348" s="20" t="s">
        <v>701</v>
      </c>
      <c r="B348" s="20" t="s">
        <v>702</v>
      </c>
      <c r="C348" s="20" t="s">
        <v>76</v>
      </c>
      <c r="D348" s="31">
        <f>INDEX('ONS data MYE 5'!$O$6:$O$445, MATCH($B348,'ONS data MYE 5'!$B$6:$B$445,0))</f>
        <v>205200</v>
      </c>
      <c r="E348" s="31">
        <f>INDEX('ONS data MYE 5'!$P$6:$P$445, MATCH($B348,'ONS data MYE 5'!$B$6:$B$445,0))</f>
        <v>564</v>
      </c>
      <c r="F348" s="31">
        <f t="shared" si="10"/>
        <v>6.3350542514980592</v>
      </c>
      <c r="G348" s="31">
        <f t="shared" si="11"/>
        <v>40.132912369423636</v>
      </c>
      <c r="H348" s="31">
        <f>INDEX('Mapping waste'!$D$5:$M$352,MATCH($B348,'Mapping waste'!$B$5:$B$352,0),MATCH(H$3,'Mapping waste'!$D$4:$M$4,0))*$D348</f>
        <v>0</v>
      </c>
      <c r="I348" s="31">
        <f>INDEX('Mapping waste'!$D$5:$M$352,MATCH($B348,'Mapping waste'!$B$5:$B$352,0),MATCH(I$3,'Mapping waste'!$D$4:$M$4,0))*$D348</f>
        <v>0</v>
      </c>
      <c r="J348" s="31">
        <f>INDEX('Mapping waste'!$D$5:$M$352,MATCH($B348,'Mapping waste'!$B$5:$B$352,0),MATCH(J$3,'Mapping waste'!$D$4:$M$4,0))*$D348</f>
        <v>0</v>
      </c>
      <c r="K348" s="31">
        <f>INDEX('Mapping waste'!$D$5:$M$352,MATCH($B348,'Mapping waste'!$B$5:$B$352,0),MATCH(K$3,'Mapping waste'!$D$4:$M$4,0))*$D348</f>
        <v>0</v>
      </c>
      <c r="L348" s="31">
        <f>INDEX('Mapping waste'!$D$5:$M$352,MATCH($B348,'Mapping waste'!$B$5:$B$352,0),MATCH(L$3,'Mapping waste'!$D$4:$M$4,0))*$D348</f>
        <v>0</v>
      </c>
      <c r="M348" s="31">
        <f>INDEX('Mapping waste'!$D$5:$M$352,MATCH($B348,'Mapping waste'!$B$5:$B$352,0),MATCH(M$3,'Mapping waste'!$D$4:$M$4,0))*$D348</f>
        <v>0</v>
      </c>
      <c r="N348" s="31">
        <f>INDEX('Mapping waste'!$D$5:$M$352,MATCH($B348,'Mapping waste'!$B$5:$B$352,0),MATCH(N$3,'Mapping waste'!$D$4:$M$4,0))*$D348</f>
        <v>0</v>
      </c>
      <c r="O348" s="31">
        <f>INDEX('Mapping waste'!$D$5:$M$352,MATCH($B348,'Mapping waste'!$B$5:$B$352,0),MATCH(O$3,'Mapping waste'!$D$4:$M$4,0))*$D348</f>
        <v>0</v>
      </c>
      <c r="P348" s="31">
        <f>INDEX('Mapping waste'!$D$5:$M$352,MATCH($B348,'Mapping waste'!$B$5:$B$352,0),MATCH(P$3,'Mapping waste'!$D$4:$M$4,0))*$D348</f>
        <v>0</v>
      </c>
      <c r="Q348" s="31">
        <f>INDEX('Mapping waste'!$D$5:$M$352,MATCH($B348,'Mapping waste'!$B$5:$B$352,0),MATCH(Q$3,'Mapping waste'!$D$4:$M$4,0))*$D348</f>
        <v>205200</v>
      </c>
    </row>
    <row r="349" spans="1:17" x14ac:dyDescent="0.45">
      <c r="A349" s="20" t="s">
        <v>703</v>
      </c>
      <c r="B349" s="20" t="s">
        <v>704</v>
      </c>
      <c r="C349" s="20" t="s">
        <v>76</v>
      </c>
      <c r="D349" s="31">
        <f>INDEX('ONS data MYE 5'!$O$6:$O$445, MATCH($B349,'ONS data MYE 5'!$B$6:$B$445,0))</f>
        <v>425346</v>
      </c>
      <c r="E349" s="31">
        <f>INDEX('ONS data MYE 5'!$P$6:$P$445, MATCH($B349,'ONS data MYE 5'!$B$6:$B$445,0))</f>
        <v>1041</v>
      </c>
      <c r="F349" s="31">
        <f t="shared" si="10"/>
        <v>6.9479370686149693</v>
      </c>
      <c r="G349" s="31">
        <f t="shared" si="11"/>
        <v>48.273829509433973</v>
      </c>
      <c r="H349" s="31">
        <f>INDEX('Mapping waste'!$D$5:$M$352,MATCH($B349,'Mapping waste'!$B$5:$B$352,0),MATCH(H$3,'Mapping waste'!$D$4:$M$4,0))*$D349</f>
        <v>0</v>
      </c>
      <c r="I349" s="31">
        <f>INDEX('Mapping waste'!$D$5:$M$352,MATCH($B349,'Mapping waste'!$B$5:$B$352,0),MATCH(I$3,'Mapping waste'!$D$4:$M$4,0))*$D349</f>
        <v>0</v>
      </c>
      <c r="J349" s="31">
        <f>INDEX('Mapping waste'!$D$5:$M$352,MATCH($B349,'Mapping waste'!$B$5:$B$352,0),MATCH(J$3,'Mapping waste'!$D$4:$M$4,0))*$D349</f>
        <v>0</v>
      </c>
      <c r="K349" s="31">
        <f>INDEX('Mapping waste'!$D$5:$M$352,MATCH($B349,'Mapping waste'!$B$5:$B$352,0),MATCH(K$3,'Mapping waste'!$D$4:$M$4,0))*$D349</f>
        <v>0</v>
      </c>
      <c r="L349" s="31">
        <f>INDEX('Mapping waste'!$D$5:$M$352,MATCH($B349,'Mapping waste'!$B$5:$B$352,0),MATCH(L$3,'Mapping waste'!$D$4:$M$4,0))*$D349</f>
        <v>0</v>
      </c>
      <c r="M349" s="31">
        <f>INDEX('Mapping waste'!$D$5:$M$352,MATCH($B349,'Mapping waste'!$B$5:$B$352,0),MATCH(M$3,'Mapping waste'!$D$4:$M$4,0))*$D349</f>
        <v>0</v>
      </c>
      <c r="N349" s="31">
        <f>INDEX('Mapping waste'!$D$5:$M$352,MATCH($B349,'Mapping waste'!$B$5:$B$352,0),MATCH(N$3,'Mapping waste'!$D$4:$M$4,0))*$D349</f>
        <v>0</v>
      </c>
      <c r="O349" s="31">
        <f>INDEX('Mapping waste'!$D$5:$M$352,MATCH($B349,'Mapping waste'!$B$5:$B$352,0),MATCH(O$3,'Mapping waste'!$D$4:$M$4,0))*$D349</f>
        <v>0</v>
      </c>
      <c r="P349" s="31">
        <f>INDEX('Mapping waste'!$D$5:$M$352,MATCH($B349,'Mapping waste'!$B$5:$B$352,0),MATCH(P$3,'Mapping waste'!$D$4:$M$4,0))*$D349</f>
        <v>0</v>
      </c>
      <c r="Q349" s="31">
        <f>INDEX('Mapping waste'!$D$5:$M$352,MATCH($B349,'Mapping waste'!$B$5:$B$352,0),MATCH(Q$3,'Mapping waste'!$D$4:$M$4,0))*$D349</f>
        <v>425346</v>
      </c>
    </row>
    <row r="350" spans="1:17" x14ac:dyDescent="0.45">
      <c r="A350" s="20" t="s">
        <v>705</v>
      </c>
      <c r="B350" s="20" t="s">
        <v>706</v>
      </c>
      <c r="C350" s="20" t="s">
        <v>76</v>
      </c>
      <c r="D350" s="31">
        <f>INDEX('ONS data MYE 5'!$O$6:$O$445, MATCH($B350,'ONS data MYE 5'!$B$6:$B$445,0))</f>
        <v>757566</v>
      </c>
      <c r="E350" s="31">
        <f>INDEX('ONS data MYE 5'!$P$6:$P$445, MATCH($B350,'ONS data MYE 5'!$B$6:$B$445,0))</f>
        <v>1373</v>
      </c>
      <c r="F350" s="31">
        <f t="shared" si="10"/>
        <v>7.224753405767971</v>
      </c>
      <c r="G350" s="31">
        <f t="shared" si="11"/>
        <v>52.197061774155898</v>
      </c>
      <c r="H350" s="31">
        <f>INDEX('Mapping waste'!$D$5:$M$352,MATCH($B350,'Mapping waste'!$B$5:$B$352,0),MATCH(H$3,'Mapping waste'!$D$4:$M$4,0))*$D350</f>
        <v>0</v>
      </c>
      <c r="I350" s="31">
        <f>INDEX('Mapping waste'!$D$5:$M$352,MATCH($B350,'Mapping waste'!$B$5:$B$352,0),MATCH(I$3,'Mapping waste'!$D$4:$M$4,0))*$D350</f>
        <v>0</v>
      </c>
      <c r="J350" s="31">
        <f>INDEX('Mapping waste'!$D$5:$M$352,MATCH($B350,'Mapping waste'!$B$5:$B$352,0),MATCH(J$3,'Mapping waste'!$D$4:$M$4,0))*$D350</f>
        <v>0</v>
      </c>
      <c r="K350" s="31">
        <f>INDEX('Mapping waste'!$D$5:$M$352,MATCH($B350,'Mapping waste'!$B$5:$B$352,0),MATCH(K$3,'Mapping waste'!$D$4:$M$4,0))*$D350</f>
        <v>0</v>
      </c>
      <c r="L350" s="31">
        <f>INDEX('Mapping waste'!$D$5:$M$352,MATCH($B350,'Mapping waste'!$B$5:$B$352,0),MATCH(L$3,'Mapping waste'!$D$4:$M$4,0))*$D350</f>
        <v>0</v>
      </c>
      <c r="M350" s="31">
        <f>INDEX('Mapping waste'!$D$5:$M$352,MATCH($B350,'Mapping waste'!$B$5:$B$352,0),MATCH(M$3,'Mapping waste'!$D$4:$M$4,0))*$D350</f>
        <v>0</v>
      </c>
      <c r="N350" s="31">
        <f>INDEX('Mapping waste'!$D$5:$M$352,MATCH($B350,'Mapping waste'!$B$5:$B$352,0),MATCH(N$3,'Mapping waste'!$D$4:$M$4,0))*$D350</f>
        <v>0</v>
      </c>
      <c r="O350" s="31">
        <f>INDEX('Mapping waste'!$D$5:$M$352,MATCH($B350,'Mapping waste'!$B$5:$B$352,0),MATCH(O$3,'Mapping waste'!$D$4:$M$4,0))*$D350</f>
        <v>0</v>
      </c>
      <c r="P350" s="31">
        <f>INDEX('Mapping waste'!$D$5:$M$352,MATCH($B350,'Mapping waste'!$B$5:$B$352,0),MATCH(P$3,'Mapping waste'!$D$4:$M$4,0))*$D350</f>
        <v>0</v>
      </c>
      <c r="Q350" s="31">
        <f>INDEX('Mapping waste'!$D$5:$M$352,MATCH($B350,'Mapping waste'!$B$5:$B$352,0),MATCH(Q$3,'Mapping waste'!$D$4:$M$4,0))*$D350</f>
        <v>757566</v>
      </c>
    </row>
    <row r="351" spans="1:17" x14ac:dyDescent="0.45">
      <c r="A351" s="20" t="s">
        <v>707</v>
      </c>
      <c r="B351" s="20" t="s">
        <v>708</v>
      </c>
      <c r="C351" s="20" t="s">
        <v>76</v>
      </c>
      <c r="D351" s="31">
        <f>INDEX('ONS data MYE 5'!$O$6:$O$445, MATCH($B351,'ONS data MYE 5'!$B$6:$B$445,0))</f>
        <v>327890</v>
      </c>
      <c r="E351" s="31">
        <f>INDEX('ONS data MYE 5'!$P$6:$P$445, MATCH($B351,'ONS data MYE 5'!$B$6:$B$445,0))</f>
        <v>968</v>
      </c>
      <c r="F351" s="31">
        <f t="shared" si="10"/>
        <v>6.8752320872765766</v>
      </c>
      <c r="G351" s="31">
        <f t="shared" si="11"/>
        <v>47.268816253917436</v>
      </c>
      <c r="H351" s="31">
        <f>INDEX('Mapping waste'!$D$5:$M$352,MATCH($B351,'Mapping waste'!$B$5:$B$352,0),MATCH(H$3,'Mapping waste'!$D$4:$M$4,0))*$D351</f>
        <v>0</v>
      </c>
      <c r="I351" s="31">
        <f>INDEX('Mapping waste'!$D$5:$M$352,MATCH($B351,'Mapping waste'!$B$5:$B$352,0),MATCH(I$3,'Mapping waste'!$D$4:$M$4,0))*$D351</f>
        <v>0</v>
      </c>
      <c r="J351" s="31">
        <f>INDEX('Mapping waste'!$D$5:$M$352,MATCH($B351,'Mapping waste'!$B$5:$B$352,0),MATCH(J$3,'Mapping waste'!$D$4:$M$4,0))*$D351</f>
        <v>0</v>
      </c>
      <c r="K351" s="31">
        <f>INDEX('Mapping waste'!$D$5:$M$352,MATCH($B351,'Mapping waste'!$B$5:$B$352,0),MATCH(K$3,'Mapping waste'!$D$4:$M$4,0))*$D351</f>
        <v>0</v>
      </c>
      <c r="L351" s="31">
        <f>INDEX('Mapping waste'!$D$5:$M$352,MATCH($B351,'Mapping waste'!$B$5:$B$352,0),MATCH(L$3,'Mapping waste'!$D$4:$M$4,0))*$D351</f>
        <v>0</v>
      </c>
      <c r="M351" s="31">
        <f>INDEX('Mapping waste'!$D$5:$M$352,MATCH($B351,'Mapping waste'!$B$5:$B$352,0),MATCH(M$3,'Mapping waste'!$D$4:$M$4,0))*$D351</f>
        <v>0</v>
      </c>
      <c r="N351" s="31">
        <f>INDEX('Mapping waste'!$D$5:$M$352,MATCH($B351,'Mapping waste'!$B$5:$B$352,0),MATCH(N$3,'Mapping waste'!$D$4:$M$4,0))*$D351</f>
        <v>0</v>
      </c>
      <c r="O351" s="31">
        <f>INDEX('Mapping waste'!$D$5:$M$352,MATCH($B351,'Mapping waste'!$B$5:$B$352,0),MATCH(O$3,'Mapping waste'!$D$4:$M$4,0))*$D351</f>
        <v>0</v>
      </c>
      <c r="P351" s="31">
        <f>INDEX('Mapping waste'!$D$5:$M$352,MATCH($B351,'Mapping waste'!$B$5:$B$352,0),MATCH(P$3,'Mapping waste'!$D$4:$M$4,0))*$D351</f>
        <v>0</v>
      </c>
      <c r="Q351" s="31">
        <f>INDEX('Mapping waste'!$D$5:$M$352,MATCH($B351,'Mapping waste'!$B$5:$B$352,0),MATCH(Q$3,'Mapping waste'!$D$4:$M$4,0))*$D351</f>
        <v>327890</v>
      </c>
    </row>
    <row r="354" spans="3:17" x14ac:dyDescent="0.45">
      <c r="C354" s="7" t="s">
        <v>938</v>
      </c>
      <c r="D354" s="35"/>
      <c r="E354" s="35"/>
      <c r="F354" s="35"/>
      <c r="G354" s="35"/>
      <c r="H354" s="35">
        <f>SUM(H4:H351)</f>
        <v>6381849.8839999987</v>
      </c>
      <c r="I354" s="35">
        <f t="shared" ref="I354:Q354" si="12">SUM(I4:I351)</f>
        <v>2620345.7999999998</v>
      </c>
      <c r="J354" s="35">
        <f t="shared" si="12"/>
        <v>7137525.9376000008</v>
      </c>
      <c r="K354" s="35">
        <f t="shared" si="12"/>
        <v>4552122.8235999998</v>
      </c>
      <c r="L354" s="35">
        <f t="shared" si="12"/>
        <v>9042900.7899999991</v>
      </c>
      <c r="M354" s="35">
        <f t="shared" si="12"/>
        <v>1697712.95</v>
      </c>
      <c r="N354" s="35">
        <f t="shared" si="12"/>
        <v>13915841.364799999</v>
      </c>
      <c r="O354" s="35">
        <f t="shared" si="12"/>
        <v>3458088.16</v>
      </c>
      <c r="P354" s="35">
        <f t="shared" si="12"/>
        <v>2754905.9600000004</v>
      </c>
      <c r="Q354" s="35">
        <f t="shared" si="12"/>
        <v>5006502.33</v>
      </c>
    </row>
    <row r="355" spans="3:17" x14ac:dyDescent="0.45">
      <c r="C355" s="7" t="s">
        <v>1069</v>
      </c>
      <c r="D355" s="1"/>
      <c r="E355" s="1"/>
      <c r="F355" s="1"/>
      <c r="G355" s="1"/>
      <c r="H355" s="35">
        <f>SUMPRODUCT($E$4:$E$351,H$4:H$351)/H354</f>
        <v>793.44440543136409</v>
      </c>
      <c r="I355" s="35">
        <f t="shared" ref="I355:Q355" si="13">SUMPRODUCT($E$4:$E$351,I$4:I$351)/I354</f>
        <v>1247.7067459569651</v>
      </c>
      <c r="J355" s="35">
        <f t="shared" si="13"/>
        <v>1723.7123543510804</v>
      </c>
      <c r="K355" s="35">
        <f t="shared" si="13"/>
        <v>1416.817593414155</v>
      </c>
      <c r="L355" s="35">
        <f t="shared" si="13"/>
        <v>1916.0221267527581</v>
      </c>
      <c r="M355" s="35">
        <f t="shared" si="13"/>
        <v>923.17221141536334</v>
      </c>
      <c r="N355" s="35">
        <f t="shared" si="13"/>
        <v>4679.6101617260947</v>
      </c>
      <c r="O355" s="35">
        <f t="shared" si="13"/>
        <v>566.00916169239588</v>
      </c>
      <c r="P355" s="35">
        <f t="shared" si="13"/>
        <v>1264.7990065911358</v>
      </c>
      <c r="Q355" s="35">
        <f t="shared" si="13"/>
        <v>1057.5039630751555</v>
      </c>
    </row>
    <row r="356" spans="3:17" x14ac:dyDescent="0.45">
      <c r="C356" s="7" t="s">
        <v>1074</v>
      </c>
      <c r="H356" s="35">
        <f>SUMPRODUCT($F$4:$F$351,H$4:H$351)/H$354</f>
        <v>5.9683136740984795</v>
      </c>
      <c r="I356" s="35">
        <f t="shared" ref="I356:Q356" si="14">SUMPRODUCT($F$4:$F$351,I$4:I$351)/I$354</f>
        <v>6.5701032052775652</v>
      </c>
      <c r="J356" s="35">
        <f t="shared" si="14"/>
        <v>7.0235456448387614</v>
      </c>
      <c r="K356" s="35">
        <f t="shared" si="14"/>
        <v>6.6348389863794512</v>
      </c>
      <c r="L356" s="35">
        <f t="shared" si="14"/>
        <v>6.9407668014368404</v>
      </c>
      <c r="M356" s="35">
        <f t="shared" si="14"/>
        <v>5.755949161058127</v>
      </c>
      <c r="N356" s="35">
        <f t="shared" si="14"/>
        <v>7.8836526312791184</v>
      </c>
      <c r="O356" s="35">
        <f t="shared" si="14"/>
        <v>5.7299310650974</v>
      </c>
      <c r="P356" s="35">
        <f t="shared" si="14"/>
        <v>6.2761660388653917</v>
      </c>
      <c r="Q356" s="35">
        <f t="shared" si="14"/>
        <v>6.5894706053192511</v>
      </c>
    </row>
    <row r="357" spans="3:17" x14ac:dyDescent="0.45">
      <c r="C357" s="7" t="s">
        <v>1075</v>
      </c>
      <c r="H357" s="35">
        <f>SUMPRODUCT($G$4:$G$351,H$4:H$351)/H$354</f>
        <v>36.91485837444116</v>
      </c>
      <c r="I357" s="35">
        <f t="shared" ref="I357:Q357" si="15">SUMPRODUCT($G$4:$G$351,I$4:I$351)/I$354</f>
        <v>44.778097933403117</v>
      </c>
      <c r="J357" s="35">
        <f t="shared" si="15"/>
        <v>50.553811357008108</v>
      </c>
      <c r="K357" s="35">
        <f t="shared" si="15"/>
        <v>45.326131004393311</v>
      </c>
      <c r="L357" s="35">
        <f t="shared" si="15"/>
        <v>49.887791572236154</v>
      </c>
      <c r="M357" s="35">
        <f t="shared" si="15"/>
        <v>35.22152410868236</v>
      </c>
      <c r="N357" s="35">
        <f t="shared" si="15"/>
        <v>63.779175037851559</v>
      </c>
      <c r="O357" s="35">
        <f t="shared" si="15"/>
        <v>34.162833305036685</v>
      </c>
      <c r="P357" s="35">
        <f t="shared" si="15"/>
        <v>41.212785140083959</v>
      </c>
      <c r="Q357" s="35">
        <f t="shared" si="15"/>
        <v>44.504324759267455</v>
      </c>
    </row>
  </sheetData>
  <mergeCells count="2">
    <mergeCell ref="E2:G2"/>
    <mergeCell ref="H2:Q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Q357"/>
  <sheetViews>
    <sheetView showGridLines="0" zoomScale="80" zoomScaleNormal="80" workbookViewId="0">
      <pane xSplit="7" ySplit="3" topLeftCell="H4" activePane="bottomRight" state="frozen"/>
      <selection pane="topRight" activeCell="H1" sqref="H1"/>
      <selection pane="bottomLeft" activeCell="A4" sqref="A4"/>
      <selection pane="bottomRight"/>
    </sheetView>
  </sheetViews>
  <sheetFormatPr defaultColWidth="8.69921875" defaultRowHeight="16.8" x14ac:dyDescent="0.45"/>
  <cols>
    <col min="1" max="1" width="12" style="21" customWidth="1"/>
    <col min="2" max="2" width="18.19921875" style="21" customWidth="1"/>
    <col min="3" max="3" width="8.59765625" style="21" customWidth="1"/>
    <col min="4" max="4" width="13.3984375" style="21" customWidth="1"/>
    <col min="5" max="7" width="12.19921875" style="21" customWidth="1"/>
    <col min="8" max="8" width="10.5" style="21" customWidth="1"/>
    <col min="9" max="9" width="10.19921875" style="21" bestFit="1" customWidth="1"/>
    <col min="10" max="11" width="10.5" style="21" bestFit="1" customWidth="1"/>
    <col min="12" max="12" width="10.69921875" style="21" bestFit="1" customWidth="1"/>
    <col min="13" max="13" width="10.5" style="21" bestFit="1" customWidth="1"/>
    <col min="14" max="14" width="11.19921875" style="21" bestFit="1" customWidth="1"/>
    <col min="15" max="16" width="10.69921875" style="21" bestFit="1" customWidth="1"/>
    <col min="17" max="17" width="10.5" style="21" bestFit="1" customWidth="1"/>
    <col min="18" max="16384" width="8.69921875" style="21"/>
  </cols>
  <sheetData>
    <row r="1" spans="1:17" ht="19.2" x14ac:dyDescent="0.5">
      <c r="A1" s="6" t="s">
        <v>1085</v>
      </c>
      <c r="B1" s="6"/>
      <c r="C1" s="6"/>
    </row>
    <row r="2" spans="1:17" ht="33.6" x14ac:dyDescent="0.45">
      <c r="D2" s="43" t="s">
        <v>1084</v>
      </c>
      <c r="E2" s="82" t="s">
        <v>1086</v>
      </c>
      <c r="F2" s="83"/>
      <c r="G2" s="84"/>
      <c r="H2" s="85" t="s">
        <v>1104</v>
      </c>
      <c r="I2" s="86"/>
      <c r="J2" s="86"/>
      <c r="K2" s="86"/>
      <c r="L2" s="86"/>
      <c r="M2" s="86"/>
      <c r="N2" s="86"/>
      <c r="O2" s="86"/>
      <c r="P2" s="86"/>
      <c r="Q2" s="87"/>
    </row>
    <row r="3" spans="1:17" s="19" customFormat="1" ht="33.6" x14ac:dyDescent="0.45">
      <c r="A3" s="22" t="s">
        <v>0</v>
      </c>
      <c r="B3" s="22" t="s">
        <v>1</v>
      </c>
      <c r="C3" s="22" t="s">
        <v>2</v>
      </c>
      <c r="D3" s="22" t="s">
        <v>952</v>
      </c>
      <c r="E3" s="22" t="s">
        <v>1076</v>
      </c>
      <c r="F3" s="2" t="s">
        <v>1077</v>
      </c>
      <c r="G3" s="2" t="s">
        <v>1078</v>
      </c>
      <c r="H3" s="22" t="s">
        <v>710</v>
      </c>
      <c r="I3" s="22" t="s">
        <v>713</v>
      </c>
      <c r="J3" s="22" t="s">
        <v>714</v>
      </c>
      <c r="K3" s="22" t="s">
        <v>718</v>
      </c>
      <c r="L3" s="22" t="s">
        <v>720</v>
      </c>
      <c r="M3" s="22" t="s">
        <v>721</v>
      </c>
      <c r="N3" s="22" t="s">
        <v>722</v>
      </c>
      <c r="O3" s="22" t="s">
        <v>723</v>
      </c>
      <c r="P3" s="22" t="s">
        <v>724</v>
      </c>
      <c r="Q3" s="22" t="s">
        <v>725</v>
      </c>
    </row>
    <row r="4" spans="1:17" x14ac:dyDescent="0.45">
      <c r="A4" s="20" t="s">
        <v>11</v>
      </c>
      <c r="B4" s="20" t="s">
        <v>12</v>
      </c>
      <c r="C4" s="20" t="s">
        <v>13</v>
      </c>
      <c r="D4" s="31">
        <f>INDEX('ONS data MYE 5'!$Q$6:$Q$445, MATCH($B4,'ONS data MYE 5'!$B$6:$B$445,0))</f>
        <v>141248</v>
      </c>
      <c r="E4" s="31">
        <f>INDEX('ONS data MYE 5'!$R$6:$R$445, MATCH($B4,'ONS data MYE 5'!$B$6:$B$445,0))</f>
        <v>877</v>
      </c>
      <c r="F4" s="31">
        <f>LN(E4)</f>
        <v>6.776506992372183</v>
      </c>
      <c r="G4" s="31">
        <f>F4*F4</f>
        <v>45.921047017669089</v>
      </c>
      <c r="H4" s="31">
        <f>INDEX('Mapping waste'!$D$5:$M$352,MATCH($B4,'Mapping waste'!$B$5:$B$352,0),MATCH(H$3,'Mapping waste'!$D$4:$M$4,0))*$D4</f>
        <v>0</v>
      </c>
      <c r="I4" s="31">
        <f>INDEX('Mapping waste'!$D$5:$M$352,MATCH($B4,'Mapping waste'!$B$5:$B$352,0),MATCH(I$3,'Mapping waste'!$D$4:$M$4,0))*$D4</f>
        <v>0</v>
      </c>
      <c r="J4" s="31">
        <f>INDEX('Mapping waste'!$D$5:$M$352,MATCH($B4,'Mapping waste'!$B$5:$B$352,0),MATCH(J$3,'Mapping waste'!$D$4:$M$4,0))*$D4</f>
        <v>0</v>
      </c>
      <c r="K4" s="31">
        <f>INDEX('Mapping waste'!$D$5:$M$352,MATCH($B4,'Mapping waste'!$B$5:$B$352,0),MATCH(K$3,'Mapping waste'!$D$4:$M$4,0))*$D4</f>
        <v>0</v>
      </c>
      <c r="L4" s="31">
        <f>INDEX('Mapping waste'!$D$5:$M$352,MATCH($B4,'Mapping waste'!$B$5:$B$352,0),MATCH(L$3,'Mapping waste'!$D$4:$M$4,0))*$D4</f>
        <v>0</v>
      </c>
      <c r="M4" s="31">
        <f>INDEX('Mapping waste'!$D$5:$M$352,MATCH($B4,'Mapping waste'!$B$5:$B$352,0),MATCH(M$3,'Mapping waste'!$D$4:$M$4,0))*$D4</f>
        <v>0</v>
      </c>
      <c r="N4" s="31">
        <f>INDEX('Mapping waste'!$D$5:$M$352,MATCH($B4,'Mapping waste'!$B$5:$B$352,0),MATCH(N$3,'Mapping waste'!$D$4:$M$4,0))*$D4</f>
        <v>141248</v>
      </c>
      <c r="O4" s="31">
        <f>INDEX('Mapping waste'!$D$5:$M$352,MATCH($B4,'Mapping waste'!$B$5:$B$352,0),MATCH(O$3,'Mapping waste'!$D$4:$M$4,0))*$D4</f>
        <v>0</v>
      </c>
      <c r="P4" s="31">
        <f>INDEX('Mapping waste'!$D$5:$M$352,MATCH($B4,'Mapping waste'!$B$5:$B$352,0),MATCH(P$3,'Mapping waste'!$D$4:$M$4,0))*$D4</f>
        <v>0</v>
      </c>
      <c r="Q4" s="31">
        <f>INDEX('Mapping waste'!$D$5:$M$352,MATCH($B4,'Mapping waste'!$B$5:$B$352,0),MATCH(Q$3,'Mapping waste'!$D$4:$M$4,0))*$D4</f>
        <v>0</v>
      </c>
    </row>
    <row r="5" spans="1:17" x14ac:dyDescent="0.45">
      <c r="A5" s="20" t="s">
        <v>14</v>
      </c>
      <c r="B5" s="20" t="s">
        <v>15</v>
      </c>
      <c r="C5" s="20" t="s">
        <v>13</v>
      </c>
      <c r="D5" s="31">
        <f>INDEX('ONS data MYE 5'!$Q$6:$Q$445, MATCH($B5,'ONS data MYE 5'!$B$6:$B$445,0))</f>
        <v>110727</v>
      </c>
      <c r="E5" s="31">
        <f>INDEX('ONS data MYE 5'!$R$6:$R$445, MATCH($B5,'ONS data MYE 5'!$B$6:$B$445,0))</f>
        <v>852</v>
      </c>
      <c r="F5" s="31">
        <f>LN(E5)</f>
        <v>6.7475865268293154</v>
      </c>
      <c r="G5" s="31">
        <f>F5*F5</f>
        <v>45.529923937048501</v>
      </c>
      <c r="H5" s="31">
        <f>INDEX('Mapping waste'!$D$5:$M$352,MATCH($B5,'Mapping waste'!$B$5:$B$352,0),MATCH(H$3,'Mapping waste'!$D$4:$M$4,0))*$D5</f>
        <v>0</v>
      </c>
      <c r="I5" s="31">
        <f>INDEX('Mapping waste'!$D$5:$M$352,MATCH($B5,'Mapping waste'!$B$5:$B$352,0),MATCH(I$3,'Mapping waste'!$D$4:$M$4,0))*$D5</f>
        <v>0</v>
      </c>
      <c r="J5" s="31">
        <f>INDEX('Mapping waste'!$D$5:$M$352,MATCH($B5,'Mapping waste'!$B$5:$B$352,0),MATCH(J$3,'Mapping waste'!$D$4:$M$4,0))*$D5</f>
        <v>0</v>
      </c>
      <c r="K5" s="31">
        <f>INDEX('Mapping waste'!$D$5:$M$352,MATCH($B5,'Mapping waste'!$B$5:$B$352,0),MATCH(K$3,'Mapping waste'!$D$4:$M$4,0))*$D5</f>
        <v>0</v>
      </c>
      <c r="L5" s="31">
        <f>INDEX('Mapping waste'!$D$5:$M$352,MATCH($B5,'Mapping waste'!$B$5:$B$352,0),MATCH(L$3,'Mapping waste'!$D$4:$M$4,0))*$D5</f>
        <v>0</v>
      </c>
      <c r="M5" s="31">
        <f>INDEX('Mapping waste'!$D$5:$M$352,MATCH($B5,'Mapping waste'!$B$5:$B$352,0),MATCH(M$3,'Mapping waste'!$D$4:$M$4,0))*$D5</f>
        <v>0</v>
      </c>
      <c r="N5" s="31">
        <f>INDEX('Mapping waste'!$D$5:$M$352,MATCH($B5,'Mapping waste'!$B$5:$B$352,0),MATCH(N$3,'Mapping waste'!$D$4:$M$4,0))*$D5</f>
        <v>110727</v>
      </c>
      <c r="O5" s="31">
        <f>INDEX('Mapping waste'!$D$5:$M$352,MATCH($B5,'Mapping waste'!$B$5:$B$352,0),MATCH(O$3,'Mapping waste'!$D$4:$M$4,0))*$D5</f>
        <v>0</v>
      </c>
      <c r="P5" s="31">
        <f>INDEX('Mapping waste'!$D$5:$M$352,MATCH($B5,'Mapping waste'!$B$5:$B$352,0),MATCH(P$3,'Mapping waste'!$D$4:$M$4,0))*$D5</f>
        <v>0</v>
      </c>
      <c r="Q5" s="31">
        <f>INDEX('Mapping waste'!$D$5:$M$352,MATCH($B5,'Mapping waste'!$B$5:$B$352,0),MATCH(Q$3,'Mapping waste'!$D$4:$M$4,0))*$D5</f>
        <v>0</v>
      </c>
    </row>
    <row r="6" spans="1:17" x14ac:dyDescent="0.45">
      <c r="A6" s="20" t="s">
        <v>16</v>
      </c>
      <c r="B6" s="20" t="s">
        <v>17</v>
      </c>
      <c r="C6" s="20" t="s">
        <v>13</v>
      </c>
      <c r="D6" s="31">
        <f>INDEX('ONS data MYE 5'!$Q$6:$Q$445, MATCH($B6,'ONS data MYE 5'!$B$6:$B$445,0))</f>
        <v>138155</v>
      </c>
      <c r="E6" s="31">
        <f>INDEX('ONS data MYE 5'!$R$6:$R$445, MATCH($B6,'ONS data MYE 5'!$B$6:$B$445,0))</f>
        <v>290</v>
      </c>
      <c r="F6" s="31">
        <f t="shared" ref="F6:F69" si="0">LN(E6)</f>
        <v>5.6698809229805196</v>
      </c>
      <c r="G6" s="31">
        <f t="shared" ref="G6:G69" si="1">F6*F6</f>
        <v>32.147549680778425</v>
      </c>
      <c r="H6" s="31">
        <f>INDEX('Mapping waste'!$D$5:$M$352,MATCH($B6,'Mapping waste'!$B$5:$B$352,0),MATCH(H$3,'Mapping waste'!$D$4:$M$4,0))*$D6</f>
        <v>0</v>
      </c>
      <c r="I6" s="31">
        <f>INDEX('Mapping waste'!$D$5:$M$352,MATCH($B6,'Mapping waste'!$B$5:$B$352,0),MATCH(I$3,'Mapping waste'!$D$4:$M$4,0))*$D6</f>
        <v>0</v>
      </c>
      <c r="J6" s="31">
        <f>INDEX('Mapping waste'!$D$5:$M$352,MATCH($B6,'Mapping waste'!$B$5:$B$352,0),MATCH(J$3,'Mapping waste'!$D$4:$M$4,0))*$D6</f>
        <v>0</v>
      </c>
      <c r="K6" s="31">
        <f>INDEX('Mapping waste'!$D$5:$M$352,MATCH($B6,'Mapping waste'!$B$5:$B$352,0),MATCH(K$3,'Mapping waste'!$D$4:$M$4,0))*$D6</f>
        <v>0</v>
      </c>
      <c r="L6" s="31">
        <f>INDEX('Mapping waste'!$D$5:$M$352,MATCH($B6,'Mapping waste'!$B$5:$B$352,0),MATCH(L$3,'Mapping waste'!$D$4:$M$4,0))*$D6</f>
        <v>0</v>
      </c>
      <c r="M6" s="31">
        <f>INDEX('Mapping waste'!$D$5:$M$352,MATCH($B6,'Mapping waste'!$B$5:$B$352,0),MATCH(M$3,'Mapping waste'!$D$4:$M$4,0))*$D6</f>
        <v>0</v>
      </c>
      <c r="N6" s="31">
        <f>INDEX('Mapping waste'!$D$5:$M$352,MATCH($B6,'Mapping waste'!$B$5:$B$352,0),MATCH(N$3,'Mapping waste'!$D$4:$M$4,0))*$D6</f>
        <v>138155</v>
      </c>
      <c r="O6" s="31">
        <f>INDEX('Mapping waste'!$D$5:$M$352,MATCH($B6,'Mapping waste'!$B$5:$B$352,0),MATCH(O$3,'Mapping waste'!$D$4:$M$4,0))*$D6</f>
        <v>0</v>
      </c>
      <c r="P6" s="31">
        <f>INDEX('Mapping waste'!$D$5:$M$352,MATCH($B6,'Mapping waste'!$B$5:$B$352,0),MATCH(P$3,'Mapping waste'!$D$4:$M$4,0))*$D6</f>
        <v>0</v>
      </c>
      <c r="Q6" s="31">
        <f>INDEX('Mapping waste'!$D$5:$M$352,MATCH($B6,'Mapping waste'!$B$5:$B$352,0),MATCH(Q$3,'Mapping waste'!$D$4:$M$4,0))*$D6</f>
        <v>0</v>
      </c>
    </row>
    <row r="7" spans="1:17" x14ac:dyDescent="0.45">
      <c r="A7" s="20" t="s">
        <v>18</v>
      </c>
      <c r="B7" s="20" t="s">
        <v>19</v>
      </c>
      <c r="C7" s="20" t="s">
        <v>13</v>
      </c>
      <c r="D7" s="31">
        <f>INDEX('ONS data MYE 5'!$Q$6:$Q$445, MATCH($B7,'ONS data MYE 5'!$B$6:$B$445,0))</f>
        <v>84247</v>
      </c>
      <c r="E7" s="31">
        <f>INDEX('ONS data MYE 5'!$R$6:$R$445, MATCH($B7,'ONS data MYE 5'!$B$6:$B$445,0))</f>
        <v>3240</v>
      </c>
      <c r="F7" s="31">
        <f t="shared" si="0"/>
        <v>8.0833286087863758</v>
      </c>
      <c r="G7" s="31">
        <f t="shared" si="1"/>
        <v>65.340201397624284</v>
      </c>
      <c r="H7" s="31">
        <f>INDEX('Mapping waste'!$D$5:$M$352,MATCH($B7,'Mapping waste'!$B$5:$B$352,0),MATCH(H$3,'Mapping waste'!$D$4:$M$4,0))*$D7</f>
        <v>1684.94</v>
      </c>
      <c r="I7" s="31">
        <f>INDEX('Mapping waste'!$D$5:$M$352,MATCH($B7,'Mapping waste'!$B$5:$B$352,0),MATCH(I$3,'Mapping waste'!$D$4:$M$4,0))*$D7</f>
        <v>0</v>
      </c>
      <c r="J7" s="31">
        <f>INDEX('Mapping waste'!$D$5:$M$352,MATCH($B7,'Mapping waste'!$B$5:$B$352,0),MATCH(J$3,'Mapping waste'!$D$4:$M$4,0))*$D7</f>
        <v>0</v>
      </c>
      <c r="K7" s="31">
        <f>INDEX('Mapping waste'!$D$5:$M$352,MATCH($B7,'Mapping waste'!$B$5:$B$352,0),MATCH(K$3,'Mapping waste'!$D$4:$M$4,0))*$D7</f>
        <v>0</v>
      </c>
      <c r="L7" s="31">
        <f>INDEX('Mapping waste'!$D$5:$M$352,MATCH($B7,'Mapping waste'!$B$5:$B$352,0),MATCH(L$3,'Mapping waste'!$D$4:$M$4,0))*$D7</f>
        <v>0</v>
      </c>
      <c r="M7" s="31">
        <f>INDEX('Mapping waste'!$D$5:$M$352,MATCH($B7,'Mapping waste'!$B$5:$B$352,0),MATCH(M$3,'Mapping waste'!$D$4:$M$4,0))*$D7</f>
        <v>0</v>
      </c>
      <c r="N7" s="31">
        <f>INDEX('Mapping waste'!$D$5:$M$352,MATCH($B7,'Mapping waste'!$B$5:$B$352,0),MATCH(N$3,'Mapping waste'!$D$4:$M$4,0))*$D7</f>
        <v>82562.06</v>
      </c>
      <c r="O7" s="31">
        <f>INDEX('Mapping waste'!$D$5:$M$352,MATCH($B7,'Mapping waste'!$B$5:$B$352,0),MATCH(O$3,'Mapping waste'!$D$4:$M$4,0))*$D7</f>
        <v>0</v>
      </c>
      <c r="P7" s="31">
        <f>INDEX('Mapping waste'!$D$5:$M$352,MATCH($B7,'Mapping waste'!$B$5:$B$352,0),MATCH(P$3,'Mapping waste'!$D$4:$M$4,0))*$D7</f>
        <v>0</v>
      </c>
      <c r="Q7" s="31">
        <f>INDEX('Mapping waste'!$D$5:$M$352,MATCH($B7,'Mapping waste'!$B$5:$B$352,0),MATCH(Q$3,'Mapping waste'!$D$4:$M$4,0))*$D7</f>
        <v>0</v>
      </c>
    </row>
    <row r="8" spans="1:17" x14ac:dyDescent="0.45">
      <c r="A8" s="20" t="s">
        <v>27</v>
      </c>
      <c r="B8" s="20" t="s">
        <v>28</v>
      </c>
      <c r="C8" s="20" t="s">
        <v>13</v>
      </c>
      <c r="D8" s="31">
        <f>INDEX('ONS data MYE 5'!$Q$6:$Q$445, MATCH($B8,'ONS data MYE 5'!$B$6:$B$445,0))</f>
        <v>203641</v>
      </c>
      <c r="E8" s="31">
        <f>INDEX('ONS data MYE 5'!$R$6:$R$445, MATCH($B8,'ONS data MYE 5'!$B$6:$B$445,0))</f>
        <v>4736</v>
      </c>
      <c r="F8" s="31">
        <f t="shared" si="0"/>
        <v>8.4629481765638417</v>
      </c>
      <c r="G8" s="31">
        <f t="shared" si="1"/>
        <v>71.621491839205248</v>
      </c>
      <c r="H8" s="31">
        <f>INDEX('Mapping waste'!$D$5:$M$352,MATCH($B8,'Mapping waste'!$B$5:$B$352,0),MATCH(H$3,'Mapping waste'!$D$4:$M$4,0))*$D8</f>
        <v>0</v>
      </c>
      <c r="I8" s="31">
        <f>INDEX('Mapping waste'!$D$5:$M$352,MATCH($B8,'Mapping waste'!$B$5:$B$352,0),MATCH(I$3,'Mapping waste'!$D$4:$M$4,0))*$D8</f>
        <v>0</v>
      </c>
      <c r="J8" s="31">
        <f>INDEX('Mapping waste'!$D$5:$M$352,MATCH($B8,'Mapping waste'!$B$5:$B$352,0),MATCH(J$3,'Mapping waste'!$D$4:$M$4,0))*$D8</f>
        <v>0</v>
      </c>
      <c r="K8" s="31">
        <f>INDEX('Mapping waste'!$D$5:$M$352,MATCH($B8,'Mapping waste'!$B$5:$B$352,0),MATCH(K$3,'Mapping waste'!$D$4:$M$4,0))*$D8</f>
        <v>0</v>
      </c>
      <c r="L8" s="31">
        <f>INDEX('Mapping waste'!$D$5:$M$352,MATCH($B8,'Mapping waste'!$B$5:$B$352,0),MATCH(L$3,'Mapping waste'!$D$4:$M$4,0))*$D8</f>
        <v>0</v>
      </c>
      <c r="M8" s="31">
        <f>INDEX('Mapping waste'!$D$5:$M$352,MATCH($B8,'Mapping waste'!$B$5:$B$352,0),MATCH(M$3,'Mapping waste'!$D$4:$M$4,0))*$D8</f>
        <v>0</v>
      </c>
      <c r="N8" s="31">
        <f>INDEX('Mapping waste'!$D$5:$M$352,MATCH($B8,'Mapping waste'!$B$5:$B$352,0),MATCH(N$3,'Mapping waste'!$D$4:$M$4,0))*$D8</f>
        <v>203641</v>
      </c>
      <c r="O8" s="31">
        <f>INDEX('Mapping waste'!$D$5:$M$352,MATCH($B8,'Mapping waste'!$B$5:$B$352,0),MATCH(O$3,'Mapping waste'!$D$4:$M$4,0))*$D8</f>
        <v>0</v>
      </c>
      <c r="P8" s="31">
        <f>INDEX('Mapping waste'!$D$5:$M$352,MATCH($B8,'Mapping waste'!$B$5:$B$352,0),MATCH(P$3,'Mapping waste'!$D$4:$M$4,0))*$D8</f>
        <v>0</v>
      </c>
      <c r="Q8" s="31">
        <f>INDEX('Mapping waste'!$D$5:$M$352,MATCH($B8,'Mapping waste'!$B$5:$B$352,0),MATCH(Q$3,'Mapping waste'!$D$4:$M$4,0))*$D8</f>
        <v>0</v>
      </c>
    </row>
    <row r="9" spans="1:17" x14ac:dyDescent="0.45">
      <c r="A9" s="20" t="s">
        <v>32</v>
      </c>
      <c r="B9" s="20" t="s">
        <v>33</v>
      </c>
      <c r="C9" s="20" t="s">
        <v>13</v>
      </c>
      <c r="D9" s="31">
        <f>INDEX('ONS data MYE 5'!$Q$6:$Q$445, MATCH($B9,'ONS data MYE 5'!$B$6:$B$445,0))</f>
        <v>124880</v>
      </c>
      <c r="E9" s="31">
        <f>INDEX('ONS data MYE 5'!$R$6:$R$445, MATCH($B9,'ONS data MYE 5'!$B$6:$B$445,0))</f>
        <v>368</v>
      </c>
      <c r="F9" s="31">
        <f t="shared" si="0"/>
        <v>5.9080829381689313</v>
      </c>
      <c r="G9" s="31">
        <f t="shared" si="1"/>
        <v>34.905444004282835</v>
      </c>
      <c r="H9" s="31">
        <f>INDEX('Mapping waste'!$D$5:$M$352,MATCH($B9,'Mapping waste'!$B$5:$B$352,0),MATCH(H$3,'Mapping waste'!$D$4:$M$4,0))*$D9</f>
        <v>0</v>
      </c>
      <c r="I9" s="31">
        <f>INDEX('Mapping waste'!$D$5:$M$352,MATCH($B9,'Mapping waste'!$B$5:$B$352,0),MATCH(I$3,'Mapping waste'!$D$4:$M$4,0))*$D9</f>
        <v>0</v>
      </c>
      <c r="J9" s="31">
        <f>INDEX('Mapping waste'!$D$5:$M$352,MATCH($B9,'Mapping waste'!$B$5:$B$352,0),MATCH(J$3,'Mapping waste'!$D$4:$M$4,0))*$D9</f>
        <v>0</v>
      </c>
      <c r="K9" s="31">
        <f>INDEX('Mapping waste'!$D$5:$M$352,MATCH($B9,'Mapping waste'!$B$5:$B$352,0),MATCH(K$3,'Mapping waste'!$D$4:$M$4,0))*$D9</f>
        <v>0</v>
      </c>
      <c r="L9" s="31">
        <f>INDEX('Mapping waste'!$D$5:$M$352,MATCH($B9,'Mapping waste'!$B$5:$B$352,0),MATCH(L$3,'Mapping waste'!$D$4:$M$4,0))*$D9</f>
        <v>0</v>
      </c>
      <c r="M9" s="31">
        <f>INDEX('Mapping waste'!$D$5:$M$352,MATCH($B9,'Mapping waste'!$B$5:$B$352,0),MATCH(M$3,'Mapping waste'!$D$4:$M$4,0))*$D9</f>
        <v>0</v>
      </c>
      <c r="N9" s="31">
        <f>INDEX('Mapping waste'!$D$5:$M$352,MATCH($B9,'Mapping waste'!$B$5:$B$352,0),MATCH(N$3,'Mapping waste'!$D$4:$M$4,0))*$D9</f>
        <v>124880</v>
      </c>
      <c r="O9" s="31">
        <f>INDEX('Mapping waste'!$D$5:$M$352,MATCH($B9,'Mapping waste'!$B$5:$B$352,0),MATCH(O$3,'Mapping waste'!$D$4:$M$4,0))*$D9</f>
        <v>0</v>
      </c>
      <c r="P9" s="31">
        <f>INDEX('Mapping waste'!$D$5:$M$352,MATCH($B9,'Mapping waste'!$B$5:$B$352,0),MATCH(P$3,'Mapping waste'!$D$4:$M$4,0))*$D9</f>
        <v>0</v>
      </c>
      <c r="Q9" s="31">
        <f>INDEX('Mapping waste'!$D$5:$M$352,MATCH($B9,'Mapping waste'!$B$5:$B$352,0),MATCH(Q$3,'Mapping waste'!$D$4:$M$4,0))*$D9</f>
        <v>0</v>
      </c>
    </row>
    <row r="10" spans="1:17" x14ac:dyDescent="0.45">
      <c r="A10" s="20" t="s">
        <v>34</v>
      </c>
      <c r="B10" s="20" t="s">
        <v>35</v>
      </c>
      <c r="C10" s="20" t="s">
        <v>13</v>
      </c>
      <c r="D10" s="31">
        <f>INDEX('ONS data MYE 5'!$Q$6:$Q$445, MATCH($B10,'ONS data MYE 5'!$B$6:$B$445,0))</f>
        <v>82177</v>
      </c>
      <c r="E10" s="31">
        <f>INDEX('ONS data MYE 5'!$R$6:$R$445, MATCH($B10,'ONS data MYE 5'!$B$6:$B$445,0))</f>
        <v>2651</v>
      </c>
      <c r="F10" s="31">
        <f t="shared" si="0"/>
        <v>7.8826922062890254</v>
      </c>
      <c r="G10" s="31">
        <f t="shared" si="1"/>
        <v>62.136836419089747</v>
      </c>
      <c r="H10" s="31">
        <f>INDEX('Mapping waste'!$D$5:$M$352,MATCH($B10,'Mapping waste'!$B$5:$B$352,0),MATCH(H$3,'Mapping waste'!$D$4:$M$4,0))*$D10</f>
        <v>0</v>
      </c>
      <c r="I10" s="31">
        <f>INDEX('Mapping waste'!$D$5:$M$352,MATCH($B10,'Mapping waste'!$B$5:$B$352,0),MATCH(I$3,'Mapping waste'!$D$4:$M$4,0))*$D10</f>
        <v>0</v>
      </c>
      <c r="J10" s="31">
        <f>INDEX('Mapping waste'!$D$5:$M$352,MATCH($B10,'Mapping waste'!$B$5:$B$352,0),MATCH(J$3,'Mapping waste'!$D$4:$M$4,0))*$D10</f>
        <v>0</v>
      </c>
      <c r="K10" s="31">
        <f>INDEX('Mapping waste'!$D$5:$M$352,MATCH($B10,'Mapping waste'!$B$5:$B$352,0),MATCH(K$3,'Mapping waste'!$D$4:$M$4,0))*$D10</f>
        <v>0</v>
      </c>
      <c r="L10" s="31">
        <f>INDEX('Mapping waste'!$D$5:$M$352,MATCH($B10,'Mapping waste'!$B$5:$B$352,0),MATCH(L$3,'Mapping waste'!$D$4:$M$4,0))*$D10</f>
        <v>0</v>
      </c>
      <c r="M10" s="31">
        <f>INDEX('Mapping waste'!$D$5:$M$352,MATCH($B10,'Mapping waste'!$B$5:$B$352,0),MATCH(M$3,'Mapping waste'!$D$4:$M$4,0))*$D10</f>
        <v>0</v>
      </c>
      <c r="N10" s="31">
        <f>INDEX('Mapping waste'!$D$5:$M$352,MATCH($B10,'Mapping waste'!$B$5:$B$352,0),MATCH(N$3,'Mapping waste'!$D$4:$M$4,0))*$D10</f>
        <v>82177</v>
      </c>
      <c r="O10" s="31">
        <f>INDEX('Mapping waste'!$D$5:$M$352,MATCH($B10,'Mapping waste'!$B$5:$B$352,0),MATCH(O$3,'Mapping waste'!$D$4:$M$4,0))*$D10</f>
        <v>0</v>
      </c>
      <c r="P10" s="31">
        <f>INDEX('Mapping waste'!$D$5:$M$352,MATCH($B10,'Mapping waste'!$B$5:$B$352,0),MATCH(P$3,'Mapping waste'!$D$4:$M$4,0))*$D10</f>
        <v>0</v>
      </c>
      <c r="Q10" s="31">
        <f>INDEX('Mapping waste'!$D$5:$M$352,MATCH($B10,'Mapping waste'!$B$5:$B$352,0),MATCH(Q$3,'Mapping waste'!$D$4:$M$4,0))*$D10</f>
        <v>0</v>
      </c>
    </row>
    <row r="11" spans="1:17" x14ac:dyDescent="0.45">
      <c r="A11" s="20" t="s">
        <v>36</v>
      </c>
      <c r="B11" s="20" t="s">
        <v>37</v>
      </c>
      <c r="C11" s="20" t="s">
        <v>13</v>
      </c>
      <c r="D11" s="31">
        <f>INDEX('ONS data MYE 5'!$Q$6:$Q$445, MATCH($B11,'ONS data MYE 5'!$B$6:$B$445,0))</f>
        <v>138062</v>
      </c>
      <c r="E11" s="31">
        <f>INDEX('ONS data MYE 5'!$R$6:$R$445, MATCH($B11,'ONS data MYE 5'!$B$6:$B$445,0))</f>
        <v>408</v>
      </c>
      <c r="F11" s="31">
        <f t="shared" si="0"/>
        <v>6.0112671744041615</v>
      </c>
      <c r="G11" s="31">
        <f t="shared" si="1"/>
        <v>36.135333042068993</v>
      </c>
      <c r="H11" s="31">
        <f>INDEX('Mapping waste'!$D$5:$M$352,MATCH($B11,'Mapping waste'!$B$5:$B$352,0),MATCH(H$3,'Mapping waste'!$D$4:$M$4,0))*$D11</f>
        <v>138062</v>
      </c>
      <c r="I11" s="31">
        <f>INDEX('Mapping waste'!$D$5:$M$352,MATCH($B11,'Mapping waste'!$B$5:$B$352,0),MATCH(I$3,'Mapping waste'!$D$4:$M$4,0))*$D11</f>
        <v>0</v>
      </c>
      <c r="J11" s="31">
        <f>INDEX('Mapping waste'!$D$5:$M$352,MATCH($B11,'Mapping waste'!$B$5:$B$352,0),MATCH(J$3,'Mapping waste'!$D$4:$M$4,0))*$D11</f>
        <v>0</v>
      </c>
      <c r="K11" s="31">
        <f>INDEX('Mapping waste'!$D$5:$M$352,MATCH($B11,'Mapping waste'!$B$5:$B$352,0),MATCH(K$3,'Mapping waste'!$D$4:$M$4,0))*$D11</f>
        <v>0</v>
      </c>
      <c r="L11" s="31">
        <f>INDEX('Mapping waste'!$D$5:$M$352,MATCH($B11,'Mapping waste'!$B$5:$B$352,0),MATCH(L$3,'Mapping waste'!$D$4:$M$4,0))*$D11</f>
        <v>0</v>
      </c>
      <c r="M11" s="31">
        <f>INDEX('Mapping waste'!$D$5:$M$352,MATCH($B11,'Mapping waste'!$B$5:$B$352,0),MATCH(M$3,'Mapping waste'!$D$4:$M$4,0))*$D11</f>
        <v>0</v>
      </c>
      <c r="N11" s="31">
        <f>INDEX('Mapping waste'!$D$5:$M$352,MATCH($B11,'Mapping waste'!$B$5:$B$352,0),MATCH(N$3,'Mapping waste'!$D$4:$M$4,0))*$D11</f>
        <v>0</v>
      </c>
      <c r="O11" s="31">
        <f>INDEX('Mapping waste'!$D$5:$M$352,MATCH($B11,'Mapping waste'!$B$5:$B$352,0),MATCH(O$3,'Mapping waste'!$D$4:$M$4,0))*$D11</f>
        <v>0</v>
      </c>
      <c r="P11" s="31">
        <f>INDEX('Mapping waste'!$D$5:$M$352,MATCH($B11,'Mapping waste'!$B$5:$B$352,0),MATCH(P$3,'Mapping waste'!$D$4:$M$4,0))*$D11</f>
        <v>0</v>
      </c>
      <c r="Q11" s="31">
        <f>INDEX('Mapping waste'!$D$5:$M$352,MATCH($B11,'Mapping waste'!$B$5:$B$352,0),MATCH(Q$3,'Mapping waste'!$D$4:$M$4,0))*$D11</f>
        <v>0</v>
      </c>
    </row>
    <row r="12" spans="1:17" x14ac:dyDescent="0.45">
      <c r="A12" s="20" t="s">
        <v>38</v>
      </c>
      <c r="B12" s="20" t="s">
        <v>39</v>
      </c>
      <c r="C12" s="20" t="s">
        <v>13</v>
      </c>
      <c r="D12" s="31">
        <f>INDEX('ONS data MYE 5'!$Q$6:$Q$445, MATCH($B12,'ONS data MYE 5'!$B$6:$B$445,0))</f>
        <v>80032</v>
      </c>
      <c r="E12" s="31">
        <f>INDEX('ONS data MYE 5'!$R$6:$R$445, MATCH($B12,'ONS data MYE 5'!$B$6:$B$445,0))</f>
        <v>125</v>
      </c>
      <c r="F12" s="31">
        <f t="shared" si="0"/>
        <v>4.8283137373023015</v>
      </c>
      <c r="G12" s="31">
        <f t="shared" si="1"/>
        <v>23.312613545822117</v>
      </c>
      <c r="H12" s="31">
        <f>INDEX('Mapping waste'!$D$5:$M$352,MATCH($B12,'Mapping waste'!$B$5:$B$352,0),MATCH(H$3,'Mapping waste'!$D$4:$M$4,0))*$D12</f>
        <v>52821.120000000003</v>
      </c>
      <c r="I12" s="31">
        <f>INDEX('Mapping waste'!$D$5:$M$352,MATCH($B12,'Mapping waste'!$B$5:$B$352,0),MATCH(I$3,'Mapping waste'!$D$4:$M$4,0))*$D12</f>
        <v>0</v>
      </c>
      <c r="J12" s="31">
        <f>INDEX('Mapping waste'!$D$5:$M$352,MATCH($B12,'Mapping waste'!$B$5:$B$352,0),MATCH(J$3,'Mapping waste'!$D$4:$M$4,0))*$D12</f>
        <v>0</v>
      </c>
      <c r="K12" s="31">
        <f>INDEX('Mapping waste'!$D$5:$M$352,MATCH($B12,'Mapping waste'!$B$5:$B$352,0),MATCH(K$3,'Mapping waste'!$D$4:$M$4,0))*$D12</f>
        <v>0</v>
      </c>
      <c r="L12" s="31">
        <f>INDEX('Mapping waste'!$D$5:$M$352,MATCH($B12,'Mapping waste'!$B$5:$B$352,0),MATCH(L$3,'Mapping waste'!$D$4:$M$4,0))*$D12</f>
        <v>0</v>
      </c>
      <c r="M12" s="31">
        <f>INDEX('Mapping waste'!$D$5:$M$352,MATCH($B12,'Mapping waste'!$B$5:$B$352,0),MATCH(M$3,'Mapping waste'!$D$4:$M$4,0))*$D12</f>
        <v>0</v>
      </c>
      <c r="N12" s="31">
        <f>INDEX('Mapping waste'!$D$5:$M$352,MATCH($B12,'Mapping waste'!$B$5:$B$352,0),MATCH(N$3,'Mapping waste'!$D$4:$M$4,0))*$D12</f>
        <v>27210.880000000001</v>
      </c>
      <c r="O12" s="31">
        <f>INDEX('Mapping waste'!$D$5:$M$352,MATCH($B12,'Mapping waste'!$B$5:$B$352,0),MATCH(O$3,'Mapping waste'!$D$4:$M$4,0))*$D12</f>
        <v>0</v>
      </c>
      <c r="P12" s="31">
        <f>INDEX('Mapping waste'!$D$5:$M$352,MATCH($B12,'Mapping waste'!$B$5:$B$352,0),MATCH(P$3,'Mapping waste'!$D$4:$M$4,0))*$D12</f>
        <v>0</v>
      </c>
      <c r="Q12" s="31">
        <f>INDEX('Mapping waste'!$D$5:$M$352,MATCH($B12,'Mapping waste'!$B$5:$B$352,0),MATCH(Q$3,'Mapping waste'!$D$4:$M$4,0))*$D12</f>
        <v>0</v>
      </c>
    </row>
    <row r="13" spans="1:17" x14ac:dyDescent="0.45">
      <c r="A13" s="20" t="s">
        <v>40</v>
      </c>
      <c r="B13" s="20" t="s">
        <v>41</v>
      </c>
      <c r="C13" s="20" t="s">
        <v>13</v>
      </c>
      <c r="D13" s="31">
        <f>INDEX('ONS data MYE 5'!$Q$6:$Q$445, MATCH($B13,'ONS data MYE 5'!$B$6:$B$445,0))</f>
        <v>145298</v>
      </c>
      <c r="E13" s="31">
        <f>INDEX('ONS data MYE 5'!$R$6:$R$445, MATCH($B13,'ONS data MYE 5'!$B$6:$B$445,0))</f>
        <v>685</v>
      </c>
      <c r="F13" s="31">
        <f t="shared" si="0"/>
        <v>6.5294188382622256</v>
      </c>
      <c r="G13" s="31">
        <f t="shared" si="1"/>
        <v>42.633310365453632</v>
      </c>
      <c r="H13" s="31">
        <f>INDEX('Mapping waste'!$D$5:$M$352,MATCH($B13,'Mapping waste'!$B$5:$B$352,0),MATCH(H$3,'Mapping waste'!$D$4:$M$4,0))*$D13</f>
        <v>0</v>
      </c>
      <c r="I13" s="31">
        <f>INDEX('Mapping waste'!$D$5:$M$352,MATCH($B13,'Mapping waste'!$B$5:$B$352,0),MATCH(I$3,'Mapping waste'!$D$4:$M$4,0))*$D13</f>
        <v>0</v>
      </c>
      <c r="J13" s="31">
        <f>INDEX('Mapping waste'!$D$5:$M$352,MATCH($B13,'Mapping waste'!$B$5:$B$352,0),MATCH(J$3,'Mapping waste'!$D$4:$M$4,0))*$D13</f>
        <v>0</v>
      </c>
      <c r="K13" s="31">
        <f>INDEX('Mapping waste'!$D$5:$M$352,MATCH($B13,'Mapping waste'!$B$5:$B$352,0),MATCH(K$3,'Mapping waste'!$D$4:$M$4,0))*$D13</f>
        <v>0</v>
      </c>
      <c r="L13" s="31">
        <f>INDEX('Mapping waste'!$D$5:$M$352,MATCH($B13,'Mapping waste'!$B$5:$B$352,0),MATCH(L$3,'Mapping waste'!$D$4:$M$4,0))*$D13</f>
        <v>0</v>
      </c>
      <c r="M13" s="31">
        <f>INDEX('Mapping waste'!$D$5:$M$352,MATCH($B13,'Mapping waste'!$B$5:$B$352,0),MATCH(M$3,'Mapping waste'!$D$4:$M$4,0))*$D13</f>
        <v>0</v>
      </c>
      <c r="N13" s="31">
        <f>INDEX('Mapping waste'!$D$5:$M$352,MATCH($B13,'Mapping waste'!$B$5:$B$352,0),MATCH(N$3,'Mapping waste'!$D$4:$M$4,0))*$D13</f>
        <v>145298</v>
      </c>
      <c r="O13" s="31">
        <f>INDEX('Mapping waste'!$D$5:$M$352,MATCH($B13,'Mapping waste'!$B$5:$B$352,0),MATCH(O$3,'Mapping waste'!$D$4:$M$4,0))*$D13</f>
        <v>0</v>
      </c>
      <c r="P13" s="31">
        <f>INDEX('Mapping waste'!$D$5:$M$352,MATCH($B13,'Mapping waste'!$B$5:$B$352,0),MATCH(P$3,'Mapping waste'!$D$4:$M$4,0))*$D13</f>
        <v>0</v>
      </c>
      <c r="Q13" s="31">
        <f>INDEX('Mapping waste'!$D$5:$M$352,MATCH($B13,'Mapping waste'!$B$5:$B$352,0),MATCH(Q$3,'Mapping waste'!$D$4:$M$4,0))*$D13</f>
        <v>0</v>
      </c>
    </row>
    <row r="14" spans="1:17" x14ac:dyDescent="0.45">
      <c r="A14" s="20" t="s">
        <v>42</v>
      </c>
      <c r="B14" s="20" t="s">
        <v>43</v>
      </c>
      <c r="C14" s="20" t="s">
        <v>13</v>
      </c>
      <c r="D14" s="31">
        <f>INDEX('ONS data MYE 5'!$Q$6:$Q$445, MATCH($B14,'ONS data MYE 5'!$B$6:$B$445,0))</f>
        <v>100379</v>
      </c>
      <c r="E14" s="31">
        <f>INDEX('ONS data MYE 5'!$R$6:$R$445, MATCH($B14,'ONS data MYE 5'!$B$6:$B$445,0))</f>
        <v>994</v>
      </c>
      <c r="F14" s="31">
        <f t="shared" si="0"/>
        <v>6.9017372066565743</v>
      </c>
      <c r="G14" s="31">
        <f t="shared" si="1"/>
        <v>47.633976469747694</v>
      </c>
      <c r="H14" s="31">
        <f>INDEX('Mapping waste'!$D$5:$M$352,MATCH($B14,'Mapping waste'!$B$5:$B$352,0),MATCH(H$3,'Mapping waste'!$D$4:$M$4,0))*$D14</f>
        <v>0</v>
      </c>
      <c r="I14" s="31">
        <f>INDEX('Mapping waste'!$D$5:$M$352,MATCH($B14,'Mapping waste'!$B$5:$B$352,0),MATCH(I$3,'Mapping waste'!$D$4:$M$4,0))*$D14</f>
        <v>0</v>
      </c>
      <c r="J14" s="31">
        <f>INDEX('Mapping waste'!$D$5:$M$352,MATCH($B14,'Mapping waste'!$B$5:$B$352,0),MATCH(J$3,'Mapping waste'!$D$4:$M$4,0))*$D14</f>
        <v>0</v>
      </c>
      <c r="K14" s="31">
        <f>INDEX('Mapping waste'!$D$5:$M$352,MATCH($B14,'Mapping waste'!$B$5:$B$352,0),MATCH(K$3,'Mapping waste'!$D$4:$M$4,0))*$D14</f>
        <v>0</v>
      </c>
      <c r="L14" s="31">
        <f>INDEX('Mapping waste'!$D$5:$M$352,MATCH($B14,'Mapping waste'!$B$5:$B$352,0),MATCH(L$3,'Mapping waste'!$D$4:$M$4,0))*$D14</f>
        <v>0</v>
      </c>
      <c r="M14" s="31">
        <f>INDEX('Mapping waste'!$D$5:$M$352,MATCH($B14,'Mapping waste'!$B$5:$B$352,0),MATCH(M$3,'Mapping waste'!$D$4:$M$4,0))*$D14</f>
        <v>0</v>
      </c>
      <c r="N14" s="31">
        <f>INDEX('Mapping waste'!$D$5:$M$352,MATCH($B14,'Mapping waste'!$B$5:$B$352,0),MATCH(N$3,'Mapping waste'!$D$4:$M$4,0))*$D14</f>
        <v>100379</v>
      </c>
      <c r="O14" s="31">
        <f>INDEX('Mapping waste'!$D$5:$M$352,MATCH($B14,'Mapping waste'!$B$5:$B$352,0),MATCH(O$3,'Mapping waste'!$D$4:$M$4,0))*$D14</f>
        <v>0</v>
      </c>
      <c r="P14" s="31">
        <f>INDEX('Mapping waste'!$D$5:$M$352,MATCH($B14,'Mapping waste'!$B$5:$B$352,0),MATCH(P$3,'Mapping waste'!$D$4:$M$4,0))*$D14</f>
        <v>0</v>
      </c>
      <c r="Q14" s="31">
        <f>INDEX('Mapping waste'!$D$5:$M$352,MATCH($B14,'Mapping waste'!$B$5:$B$352,0),MATCH(Q$3,'Mapping waste'!$D$4:$M$4,0))*$D14</f>
        <v>0</v>
      </c>
    </row>
    <row r="15" spans="1:17" x14ac:dyDescent="0.45">
      <c r="A15" s="20" t="s">
        <v>44</v>
      </c>
      <c r="B15" s="20" t="s">
        <v>45</v>
      </c>
      <c r="C15" s="20" t="s">
        <v>13</v>
      </c>
      <c r="D15" s="31">
        <f>INDEX('ONS data MYE 5'!$Q$6:$Q$445, MATCH($B15,'ONS data MYE 5'!$B$6:$B$445,0))</f>
        <v>127494</v>
      </c>
      <c r="E15" s="31">
        <f>INDEX('ONS data MYE 5'!$R$6:$R$445, MATCH($B15,'ONS data MYE 5'!$B$6:$B$445,0))</f>
        <v>340</v>
      </c>
      <c r="F15" s="31">
        <f t="shared" si="0"/>
        <v>5.8289456176102075</v>
      </c>
      <c r="G15" s="31">
        <f t="shared" si="1"/>
        <v>33.97660701305724</v>
      </c>
      <c r="H15" s="31">
        <f>INDEX('Mapping waste'!$D$5:$M$352,MATCH($B15,'Mapping waste'!$B$5:$B$352,0),MATCH(H$3,'Mapping waste'!$D$4:$M$4,0))*$D15</f>
        <v>104545.07999999999</v>
      </c>
      <c r="I15" s="31">
        <f>INDEX('Mapping waste'!$D$5:$M$352,MATCH($B15,'Mapping waste'!$B$5:$B$352,0),MATCH(I$3,'Mapping waste'!$D$4:$M$4,0))*$D15</f>
        <v>0</v>
      </c>
      <c r="J15" s="31">
        <f>INDEX('Mapping waste'!$D$5:$M$352,MATCH($B15,'Mapping waste'!$B$5:$B$352,0),MATCH(J$3,'Mapping waste'!$D$4:$M$4,0))*$D15</f>
        <v>0</v>
      </c>
      <c r="K15" s="31">
        <f>INDEX('Mapping waste'!$D$5:$M$352,MATCH($B15,'Mapping waste'!$B$5:$B$352,0),MATCH(K$3,'Mapping waste'!$D$4:$M$4,0))*$D15</f>
        <v>0</v>
      </c>
      <c r="L15" s="31">
        <f>INDEX('Mapping waste'!$D$5:$M$352,MATCH($B15,'Mapping waste'!$B$5:$B$352,0),MATCH(L$3,'Mapping waste'!$D$4:$M$4,0))*$D15</f>
        <v>0</v>
      </c>
      <c r="M15" s="31">
        <f>INDEX('Mapping waste'!$D$5:$M$352,MATCH($B15,'Mapping waste'!$B$5:$B$352,0),MATCH(M$3,'Mapping waste'!$D$4:$M$4,0))*$D15</f>
        <v>0</v>
      </c>
      <c r="N15" s="31">
        <f>INDEX('Mapping waste'!$D$5:$M$352,MATCH($B15,'Mapping waste'!$B$5:$B$352,0),MATCH(N$3,'Mapping waste'!$D$4:$M$4,0))*$D15</f>
        <v>22948.92</v>
      </c>
      <c r="O15" s="31">
        <f>INDEX('Mapping waste'!$D$5:$M$352,MATCH($B15,'Mapping waste'!$B$5:$B$352,0),MATCH(O$3,'Mapping waste'!$D$4:$M$4,0))*$D15</f>
        <v>0</v>
      </c>
      <c r="P15" s="31">
        <f>INDEX('Mapping waste'!$D$5:$M$352,MATCH($B15,'Mapping waste'!$B$5:$B$352,0),MATCH(P$3,'Mapping waste'!$D$4:$M$4,0))*$D15</f>
        <v>0</v>
      </c>
      <c r="Q15" s="31">
        <f>INDEX('Mapping waste'!$D$5:$M$352,MATCH($B15,'Mapping waste'!$B$5:$B$352,0),MATCH(Q$3,'Mapping waste'!$D$4:$M$4,0))*$D15</f>
        <v>0</v>
      </c>
    </row>
    <row r="16" spans="1:17" x14ac:dyDescent="0.45">
      <c r="A16" s="20" t="s">
        <v>46</v>
      </c>
      <c r="B16" s="20" t="s">
        <v>47</v>
      </c>
      <c r="C16" s="20" t="s">
        <v>13</v>
      </c>
      <c r="D16" s="31">
        <f>INDEX('ONS data MYE 5'!$Q$6:$Q$445, MATCH($B16,'ONS data MYE 5'!$B$6:$B$445,0))</f>
        <v>87921</v>
      </c>
      <c r="E16" s="31">
        <f>INDEX('ONS data MYE 5'!$R$6:$R$445, MATCH($B16,'ONS data MYE 5'!$B$6:$B$445,0))</f>
        <v>988</v>
      </c>
      <c r="F16" s="31">
        <f t="shared" si="0"/>
        <v>6.8956826977478682</v>
      </c>
      <c r="G16" s="31">
        <f t="shared" si="1"/>
        <v>47.550439868019318</v>
      </c>
      <c r="H16" s="31">
        <f>INDEX('Mapping waste'!$D$5:$M$352,MATCH($B16,'Mapping waste'!$B$5:$B$352,0),MATCH(H$3,'Mapping waste'!$D$4:$M$4,0))*$D16</f>
        <v>0</v>
      </c>
      <c r="I16" s="31">
        <f>INDEX('Mapping waste'!$D$5:$M$352,MATCH($B16,'Mapping waste'!$B$5:$B$352,0),MATCH(I$3,'Mapping waste'!$D$4:$M$4,0))*$D16</f>
        <v>0</v>
      </c>
      <c r="J16" s="31">
        <f>INDEX('Mapping waste'!$D$5:$M$352,MATCH($B16,'Mapping waste'!$B$5:$B$352,0),MATCH(J$3,'Mapping waste'!$D$4:$M$4,0))*$D16</f>
        <v>0</v>
      </c>
      <c r="K16" s="31">
        <f>INDEX('Mapping waste'!$D$5:$M$352,MATCH($B16,'Mapping waste'!$B$5:$B$352,0),MATCH(K$3,'Mapping waste'!$D$4:$M$4,0))*$D16</f>
        <v>0</v>
      </c>
      <c r="L16" s="31">
        <f>INDEX('Mapping waste'!$D$5:$M$352,MATCH($B16,'Mapping waste'!$B$5:$B$352,0),MATCH(L$3,'Mapping waste'!$D$4:$M$4,0))*$D16</f>
        <v>0</v>
      </c>
      <c r="M16" s="31">
        <f>INDEX('Mapping waste'!$D$5:$M$352,MATCH($B16,'Mapping waste'!$B$5:$B$352,0),MATCH(M$3,'Mapping waste'!$D$4:$M$4,0))*$D16</f>
        <v>0</v>
      </c>
      <c r="N16" s="31">
        <f>INDEX('Mapping waste'!$D$5:$M$352,MATCH($B16,'Mapping waste'!$B$5:$B$352,0),MATCH(N$3,'Mapping waste'!$D$4:$M$4,0))*$D16</f>
        <v>87921</v>
      </c>
      <c r="O16" s="31">
        <f>INDEX('Mapping waste'!$D$5:$M$352,MATCH($B16,'Mapping waste'!$B$5:$B$352,0),MATCH(O$3,'Mapping waste'!$D$4:$M$4,0))*$D16</f>
        <v>0</v>
      </c>
      <c r="P16" s="31">
        <f>INDEX('Mapping waste'!$D$5:$M$352,MATCH($B16,'Mapping waste'!$B$5:$B$352,0),MATCH(P$3,'Mapping waste'!$D$4:$M$4,0))*$D16</f>
        <v>0</v>
      </c>
      <c r="Q16" s="31">
        <f>INDEX('Mapping waste'!$D$5:$M$352,MATCH($B16,'Mapping waste'!$B$5:$B$352,0),MATCH(Q$3,'Mapping waste'!$D$4:$M$4,0))*$D16</f>
        <v>0</v>
      </c>
    </row>
    <row r="17" spans="1:17" x14ac:dyDescent="0.45">
      <c r="A17" s="20" t="s">
        <v>48</v>
      </c>
      <c r="B17" s="20" t="s">
        <v>49</v>
      </c>
      <c r="C17" s="20" t="s">
        <v>13</v>
      </c>
      <c r="D17" s="31">
        <f>INDEX('ONS data MYE 5'!$Q$6:$Q$445, MATCH($B17,'ONS data MYE 5'!$B$6:$B$445,0))</f>
        <v>90653</v>
      </c>
      <c r="E17" s="31">
        <f>INDEX('ONS data MYE 5'!$R$6:$R$445, MATCH($B17,'ONS data MYE 5'!$B$6:$B$445,0))</f>
        <v>4317</v>
      </c>
      <c r="F17" s="31">
        <f t="shared" si="0"/>
        <v>8.3703159955554778</v>
      </c>
      <c r="G17" s="31">
        <f t="shared" si="1"/>
        <v>70.062189865451884</v>
      </c>
      <c r="H17" s="31">
        <f>INDEX('Mapping waste'!$D$5:$M$352,MATCH($B17,'Mapping waste'!$B$5:$B$352,0),MATCH(H$3,'Mapping waste'!$D$4:$M$4,0))*$D17</f>
        <v>0</v>
      </c>
      <c r="I17" s="31">
        <f>INDEX('Mapping waste'!$D$5:$M$352,MATCH($B17,'Mapping waste'!$B$5:$B$352,0),MATCH(I$3,'Mapping waste'!$D$4:$M$4,0))*$D17</f>
        <v>0</v>
      </c>
      <c r="J17" s="31">
        <f>INDEX('Mapping waste'!$D$5:$M$352,MATCH($B17,'Mapping waste'!$B$5:$B$352,0),MATCH(J$3,'Mapping waste'!$D$4:$M$4,0))*$D17</f>
        <v>0</v>
      </c>
      <c r="K17" s="31">
        <f>INDEX('Mapping waste'!$D$5:$M$352,MATCH($B17,'Mapping waste'!$B$5:$B$352,0),MATCH(K$3,'Mapping waste'!$D$4:$M$4,0))*$D17</f>
        <v>0</v>
      </c>
      <c r="L17" s="31">
        <f>INDEX('Mapping waste'!$D$5:$M$352,MATCH($B17,'Mapping waste'!$B$5:$B$352,0),MATCH(L$3,'Mapping waste'!$D$4:$M$4,0))*$D17</f>
        <v>0</v>
      </c>
      <c r="M17" s="31">
        <f>INDEX('Mapping waste'!$D$5:$M$352,MATCH($B17,'Mapping waste'!$B$5:$B$352,0),MATCH(M$3,'Mapping waste'!$D$4:$M$4,0))*$D17</f>
        <v>0</v>
      </c>
      <c r="N17" s="31">
        <f>INDEX('Mapping waste'!$D$5:$M$352,MATCH($B17,'Mapping waste'!$B$5:$B$352,0),MATCH(N$3,'Mapping waste'!$D$4:$M$4,0))*$D17</f>
        <v>90653</v>
      </c>
      <c r="O17" s="31">
        <f>INDEX('Mapping waste'!$D$5:$M$352,MATCH($B17,'Mapping waste'!$B$5:$B$352,0),MATCH(O$3,'Mapping waste'!$D$4:$M$4,0))*$D17</f>
        <v>0</v>
      </c>
      <c r="P17" s="31">
        <f>INDEX('Mapping waste'!$D$5:$M$352,MATCH($B17,'Mapping waste'!$B$5:$B$352,0),MATCH(P$3,'Mapping waste'!$D$4:$M$4,0))*$D17</f>
        <v>0</v>
      </c>
      <c r="Q17" s="31">
        <f>INDEX('Mapping waste'!$D$5:$M$352,MATCH($B17,'Mapping waste'!$B$5:$B$352,0),MATCH(Q$3,'Mapping waste'!$D$4:$M$4,0))*$D17</f>
        <v>0</v>
      </c>
    </row>
    <row r="18" spans="1:17" x14ac:dyDescent="0.45">
      <c r="A18" s="20" t="s">
        <v>82</v>
      </c>
      <c r="B18" s="20" t="s">
        <v>83</v>
      </c>
      <c r="C18" s="20" t="s">
        <v>13</v>
      </c>
      <c r="D18" s="31">
        <f>INDEX('ONS data MYE 5'!$Q$6:$Q$445, MATCH($B18,'ONS data MYE 5'!$B$6:$B$445,0))</f>
        <v>184457</v>
      </c>
      <c r="E18" s="31">
        <f>INDEX('ONS data MYE 5'!$R$6:$R$445, MATCH($B18,'ONS data MYE 5'!$B$6:$B$445,0))</f>
        <v>538</v>
      </c>
      <c r="F18" s="31">
        <f t="shared" si="0"/>
        <v>6.2878585601617845</v>
      </c>
      <c r="G18" s="31">
        <f t="shared" si="1"/>
        <v>39.537165272599829</v>
      </c>
      <c r="H18" s="31">
        <f>INDEX('Mapping waste'!$D$5:$M$352,MATCH($B18,'Mapping waste'!$B$5:$B$352,0),MATCH(H$3,'Mapping waste'!$D$4:$M$4,0))*$D18</f>
        <v>184457</v>
      </c>
      <c r="I18" s="31">
        <f>INDEX('Mapping waste'!$D$5:$M$352,MATCH($B18,'Mapping waste'!$B$5:$B$352,0),MATCH(I$3,'Mapping waste'!$D$4:$M$4,0))*$D18</f>
        <v>0</v>
      </c>
      <c r="J18" s="31">
        <f>INDEX('Mapping waste'!$D$5:$M$352,MATCH($B18,'Mapping waste'!$B$5:$B$352,0),MATCH(J$3,'Mapping waste'!$D$4:$M$4,0))*$D18</f>
        <v>0</v>
      </c>
      <c r="K18" s="31">
        <f>INDEX('Mapping waste'!$D$5:$M$352,MATCH($B18,'Mapping waste'!$B$5:$B$352,0),MATCH(K$3,'Mapping waste'!$D$4:$M$4,0))*$D18</f>
        <v>0</v>
      </c>
      <c r="L18" s="31">
        <f>INDEX('Mapping waste'!$D$5:$M$352,MATCH($B18,'Mapping waste'!$B$5:$B$352,0),MATCH(L$3,'Mapping waste'!$D$4:$M$4,0))*$D18</f>
        <v>0</v>
      </c>
      <c r="M18" s="31">
        <f>INDEX('Mapping waste'!$D$5:$M$352,MATCH($B18,'Mapping waste'!$B$5:$B$352,0),MATCH(M$3,'Mapping waste'!$D$4:$M$4,0))*$D18</f>
        <v>0</v>
      </c>
      <c r="N18" s="31">
        <f>INDEX('Mapping waste'!$D$5:$M$352,MATCH($B18,'Mapping waste'!$B$5:$B$352,0),MATCH(N$3,'Mapping waste'!$D$4:$M$4,0))*$D18</f>
        <v>0</v>
      </c>
      <c r="O18" s="31">
        <f>INDEX('Mapping waste'!$D$5:$M$352,MATCH($B18,'Mapping waste'!$B$5:$B$352,0),MATCH(O$3,'Mapping waste'!$D$4:$M$4,0))*$D18</f>
        <v>0</v>
      </c>
      <c r="P18" s="31">
        <f>INDEX('Mapping waste'!$D$5:$M$352,MATCH($B18,'Mapping waste'!$B$5:$B$352,0),MATCH(P$3,'Mapping waste'!$D$4:$M$4,0))*$D18</f>
        <v>0</v>
      </c>
      <c r="Q18" s="31">
        <f>INDEX('Mapping waste'!$D$5:$M$352,MATCH($B18,'Mapping waste'!$B$5:$B$352,0),MATCH(Q$3,'Mapping waste'!$D$4:$M$4,0))*$D18</f>
        <v>0</v>
      </c>
    </row>
    <row r="19" spans="1:17" x14ac:dyDescent="0.45">
      <c r="A19" s="20" t="s">
        <v>86</v>
      </c>
      <c r="B19" s="20" t="s">
        <v>87</v>
      </c>
      <c r="C19" s="20" t="s">
        <v>13</v>
      </c>
      <c r="D19" s="31">
        <f>INDEX('ONS data MYE 5'!$Q$6:$Q$445, MATCH($B19,'ONS data MYE 5'!$B$6:$B$445,0))</f>
        <v>157840</v>
      </c>
      <c r="E19" s="31">
        <f>INDEX('ONS data MYE 5'!$R$6:$R$445, MATCH($B19,'ONS data MYE 5'!$B$6:$B$445,0))</f>
        <v>332</v>
      </c>
      <c r="F19" s="31">
        <f t="shared" si="0"/>
        <v>5.8051349689164882</v>
      </c>
      <c r="G19" s="31">
        <f t="shared" si="1"/>
        <v>33.699592007337039</v>
      </c>
      <c r="H19" s="31">
        <f>INDEX('Mapping waste'!$D$5:$M$352,MATCH($B19,'Mapping waste'!$B$5:$B$352,0),MATCH(H$3,'Mapping waste'!$D$4:$M$4,0))*$D19</f>
        <v>157840</v>
      </c>
      <c r="I19" s="31">
        <f>INDEX('Mapping waste'!$D$5:$M$352,MATCH($B19,'Mapping waste'!$B$5:$B$352,0),MATCH(I$3,'Mapping waste'!$D$4:$M$4,0))*$D19</f>
        <v>0</v>
      </c>
      <c r="J19" s="31">
        <f>INDEX('Mapping waste'!$D$5:$M$352,MATCH($B19,'Mapping waste'!$B$5:$B$352,0),MATCH(J$3,'Mapping waste'!$D$4:$M$4,0))*$D19</f>
        <v>0</v>
      </c>
      <c r="K19" s="31">
        <f>INDEX('Mapping waste'!$D$5:$M$352,MATCH($B19,'Mapping waste'!$B$5:$B$352,0),MATCH(K$3,'Mapping waste'!$D$4:$M$4,0))*$D19</f>
        <v>0</v>
      </c>
      <c r="L19" s="31">
        <f>INDEX('Mapping waste'!$D$5:$M$352,MATCH($B19,'Mapping waste'!$B$5:$B$352,0),MATCH(L$3,'Mapping waste'!$D$4:$M$4,0))*$D19</f>
        <v>0</v>
      </c>
      <c r="M19" s="31">
        <f>INDEX('Mapping waste'!$D$5:$M$352,MATCH($B19,'Mapping waste'!$B$5:$B$352,0),MATCH(M$3,'Mapping waste'!$D$4:$M$4,0))*$D19</f>
        <v>0</v>
      </c>
      <c r="N19" s="31">
        <f>INDEX('Mapping waste'!$D$5:$M$352,MATCH($B19,'Mapping waste'!$B$5:$B$352,0),MATCH(N$3,'Mapping waste'!$D$4:$M$4,0))*$D19</f>
        <v>0</v>
      </c>
      <c r="O19" s="31">
        <f>INDEX('Mapping waste'!$D$5:$M$352,MATCH($B19,'Mapping waste'!$B$5:$B$352,0),MATCH(O$3,'Mapping waste'!$D$4:$M$4,0))*$D19</f>
        <v>0</v>
      </c>
      <c r="P19" s="31">
        <f>INDEX('Mapping waste'!$D$5:$M$352,MATCH($B19,'Mapping waste'!$B$5:$B$352,0),MATCH(P$3,'Mapping waste'!$D$4:$M$4,0))*$D19</f>
        <v>0</v>
      </c>
      <c r="Q19" s="31">
        <f>INDEX('Mapping waste'!$D$5:$M$352,MATCH($B19,'Mapping waste'!$B$5:$B$352,0),MATCH(Q$3,'Mapping waste'!$D$4:$M$4,0))*$D19</f>
        <v>0</v>
      </c>
    </row>
    <row r="20" spans="1:17" x14ac:dyDescent="0.45">
      <c r="A20" s="20" t="s">
        <v>88</v>
      </c>
      <c r="B20" s="20" t="s">
        <v>89</v>
      </c>
      <c r="C20" s="20" t="s">
        <v>13</v>
      </c>
      <c r="D20" s="31">
        <f>INDEX('ONS data MYE 5'!$Q$6:$Q$445, MATCH($B20,'ONS data MYE 5'!$B$6:$B$445,0))</f>
        <v>255644</v>
      </c>
      <c r="E20" s="31">
        <f>INDEX('ONS data MYE 5'!$R$6:$R$445, MATCH($B20,'ONS data MYE 5'!$B$6:$B$445,0))</f>
        <v>357</v>
      </c>
      <c r="F20" s="31">
        <f t="shared" si="0"/>
        <v>5.8777357817796387</v>
      </c>
      <c r="G20" s="31">
        <f t="shared" si="1"/>
        <v>34.547777920412699</v>
      </c>
      <c r="H20" s="31">
        <f>INDEX('Mapping waste'!$D$5:$M$352,MATCH($B20,'Mapping waste'!$B$5:$B$352,0),MATCH(H$3,'Mapping waste'!$D$4:$M$4,0))*$D20</f>
        <v>240305.36</v>
      </c>
      <c r="I20" s="31">
        <f>INDEX('Mapping waste'!$D$5:$M$352,MATCH($B20,'Mapping waste'!$B$5:$B$352,0),MATCH(I$3,'Mapping waste'!$D$4:$M$4,0))*$D20</f>
        <v>0</v>
      </c>
      <c r="J20" s="31">
        <f>INDEX('Mapping waste'!$D$5:$M$352,MATCH($B20,'Mapping waste'!$B$5:$B$352,0),MATCH(J$3,'Mapping waste'!$D$4:$M$4,0))*$D20</f>
        <v>0</v>
      </c>
      <c r="K20" s="31">
        <f>INDEX('Mapping waste'!$D$5:$M$352,MATCH($B20,'Mapping waste'!$B$5:$B$352,0),MATCH(K$3,'Mapping waste'!$D$4:$M$4,0))*$D20</f>
        <v>0</v>
      </c>
      <c r="L20" s="31">
        <f>INDEX('Mapping waste'!$D$5:$M$352,MATCH($B20,'Mapping waste'!$B$5:$B$352,0),MATCH(L$3,'Mapping waste'!$D$4:$M$4,0))*$D20</f>
        <v>0</v>
      </c>
      <c r="M20" s="31">
        <f>INDEX('Mapping waste'!$D$5:$M$352,MATCH($B20,'Mapping waste'!$B$5:$B$352,0),MATCH(M$3,'Mapping waste'!$D$4:$M$4,0))*$D20</f>
        <v>0</v>
      </c>
      <c r="N20" s="31">
        <f>INDEX('Mapping waste'!$D$5:$M$352,MATCH($B20,'Mapping waste'!$B$5:$B$352,0),MATCH(N$3,'Mapping waste'!$D$4:$M$4,0))*$D20</f>
        <v>15338.64</v>
      </c>
      <c r="O20" s="31">
        <f>INDEX('Mapping waste'!$D$5:$M$352,MATCH($B20,'Mapping waste'!$B$5:$B$352,0),MATCH(O$3,'Mapping waste'!$D$4:$M$4,0))*$D20</f>
        <v>0</v>
      </c>
      <c r="P20" s="31">
        <f>INDEX('Mapping waste'!$D$5:$M$352,MATCH($B20,'Mapping waste'!$B$5:$B$352,0),MATCH(P$3,'Mapping waste'!$D$4:$M$4,0))*$D20</f>
        <v>0</v>
      </c>
      <c r="Q20" s="31">
        <f>INDEX('Mapping waste'!$D$5:$M$352,MATCH($B20,'Mapping waste'!$B$5:$B$352,0),MATCH(Q$3,'Mapping waste'!$D$4:$M$4,0))*$D20</f>
        <v>0</v>
      </c>
    </row>
    <row r="21" spans="1:17" x14ac:dyDescent="0.45">
      <c r="A21" s="20" t="s">
        <v>92</v>
      </c>
      <c r="B21" s="20" t="s">
        <v>93</v>
      </c>
      <c r="C21" s="20" t="s">
        <v>13</v>
      </c>
      <c r="D21" s="31">
        <f>INDEX('ONS data MYE 5'!$Q$6:$Q$445, MATCH($B21,'ONS data MYE 5'!$B$6:$B$445,0))</f>
        <v>84245</v>
      </c>
      <c r="E21" s="31">
        <f>INDEX('ONS data MYE 5'!$R$6:$R$445, MATCH($B21,'ONS data MYE 5'!$B$6:$B$445,0))</f>
        <v>129</v>
      </c>
      <c r="F21" s="31">
        <f t="shared" si="0"/>
        <v>4.8598124043616719</v>
      </c>
      <c r="G21" s="31">
        <f t="shared" si="1"/>
        <v>23.617776605587576</v>
      </c>
      <c r="H21" s="31">
        <f>INDEX('Mapping waste'!$D$5:$M$352,MATCH($B21,'Mapping waste'!$B$5:$B$352,0),MATCH(H$3,'Mapping waste'!$D$4:$M$4,0))*$D21</f>
        <v>84245</v>
      </c>
      <c r="I21" s="31">
        <f>INDEX('Mapping waste'!$D$5:$M$352,MATCH($B21,'Mapping waste'!$B$5:$B$352,0),MATCH(I$3,'Mapping waste'!$D$4:$M$4,0))*$D21</f>
        <v>0</v>
      </c>
      <c r="J21" s="31">
        <f>INDEX('Mapping waste'!$D$5:$M$352,MATCH($B21,'Mapping waste'!$B$5:$B$352,0),MATCH(J$3,'Mapping waste'!$D$4:$M$4,0))*$D21</f>
        <v>0</v>
      </c>
      <c r="K21" s="31">
        <f>INDEX('Mapping waste'!$D$5:$M$352,MATCH($B21,'Mapping waste'!$B$5:$B$352,0),MATCH(K$3,'Mapping waste'!$D$4:$M$4,0))*$D21</f>
        <v>0</v>
      </c>
      <c r="L21" s="31">
        <f>INDEX('Mapping waste'!$D$5:$M$352,MATCH($B21,'Mapping waste'!$B$5:$B$352,0),MATCH(L$3,'Mapping waste'!$D$4:$M$4,0))*$D21</f>
        <v>0</v>
      </c>
      <c r="M21" s="31">
        <f>INDEX('Mapping waste'!$D$5:$M$352,MATCH($B21,'Mapping waste'!$B$5:$B$352,0),MATCH(M$3,'Mapping waste'!$D$4:$M$4,0))*$D21</f>
        <v>0</v>
      </c>
      <c r="N21" s="31">
        <f>INDEX('Mapping waste'!$D$5:$M$352,MATCH($B21,'Mapping waste'!$B$5:$B$352,0),MATCH(N$3,'Mapping waste'!$D$4:$M$4,0))*$D21</f>
        <v>0</v>
      </c>
      <c r="O21" s="31">
        <f>INDEX('Mapping waste'!$D$5:$M$352,MATCH($B21,'Mapping waste'!$B$5:$B$352,0),MATCH(O$3,'Mapping waste'!$D$4:$M$4,0))*$D21</f>
        <v>0</v>
      </c>
      <c r="P21" s="31">
        <f>INDEX('Mapping waste'!$D$5:$M$352,MATCH($B21,'Mapping waste'!$B$5:$B$352,0),MATCH(P$3,'Mapping waste'!$D$4:$M$4,0))*$D21</f>
        <v>0</v>
      </c>
      <c r="Q21" s="31">
        <f>INDEX('Mapping waste'!$D$5:$M$352,MATCH($B21,'Mapping waste'!$B$5:$B$352,0),MATCH(Q$3,'Mapping waste'!$D$4:$M$4,0))*$D21</f>
        <v>0</v>
      </c>
    </row>
    <row r="22" spans="1:17" x14ac:dyDescent="0.45">
      <c r="A22" s="20" t="s">
        <v>94</v>
      </c>
      <c r="B22" s="20" t="s">
        <v>95</v>
      </c>
      <c r="C22" s="20" t="s">
        <v>13</v>
      </c>
      <c r="D22" s="31">
        <f>INDEX('ONS data MYE 5'!$Q$6:$Q$445, MATCH($B22,'ONS data MYE 5'!$B$6:$B$445,0))</f>
        <v>95461</v>
      </c>
      <c r="E22" s="31">
        <f>INDEX('ONS data MYE 5'!$R$6:$R$445, MATCH($B22,'ONS data MYE 5'!$B$6:$B$445,0))</f>
        <v>175</v>
      </c>
      <c r="F22" s="31">
        <f t="shared" si="0"/>
        <v>5.1647859739235145</v>
      </c>
      <c r="G22" s="31">
        <f t="shared" si="1"/>
        <v>26.675014156437065</v>
      </c>
      <c r="H22" s="31">
        <f>INDEX('Mapping waste'!$D$5:$M$352,MATCH($B22,'Mapping waste'!$B$5:$B$352,0),MATCH(H$3,'Mapping waste'!$D$4:$M$4,0))*$D22</f>
        <v>95461</v>
      </c>
      <c r="I22" s="31">
        <f>INDEX('Mapping waste'!$D$5:$M$352,MATCH($B22,'Mapping waste'!$B$5:$B$352,0),MATCH(I$3,'Mapping waste'!$D$4:$M$4,0))*$D22</f>
        <v>0</v>
      </c>
      <c r="J22" s="31">
        <f>INDEX('Mapping waste'!$D$5:$M$352,MATCH($B22,'Mapping waste'!$B$5:$B$352,0),MATCH(J$3,'Mapping waste'!$D$4:$M$4,0))*$D22</f>
        <v>0</v>
      </c>
      <c r="K22" s="31">
        <f>INDEX('Mapping waste'!$D$5:$M$352,MATCH($B22,'Mapping waste'!$B$5:$B$352,0),MATCH(K$3,'Mapping waste'!$D$4:$M$4,0))*$D22</f>
        <v>0</v>
      </c>
      <c r="L22" s="31">
        <f>INDEX('Mapping waste'!$D$5:$M$352,MATCH($B22,'Mapping waste'!$B$5:$B$352,0),MATCH(L$3,'Mapping waste'!$D$4:$M$4,0))*$D22</f>
        <v>0</v>
      </c>
      <c r="M22" s="31">
        <f>INDEX('Mapping waste'!$D$5:$M$352,MATCH($B22,'Mapping waste'!$B$5:$B$352,0),MATCH(M$3,'Mapping waste'!$D$4:$M$4,0))*$D22</f>
        <v>0</v>
      </c>
      <c r="N22" s="31">
        <f>INDEX('Mapping waste'!$D$5:$M$352,MATCH($B22,'Mapping waste'!$B$5:$B$352,0),MATCH(N$3,'Mapping waste'!$D$4:$M$4,0))*$D22</f>
        <v>0</v>
      </c>
      <c r="O22" s="31">
        <f>INDEX('Mapping waste'!$D$5:$M$352,MATCH($B22,'Mapping waste'!$B$5:$B$352,0),MATCH(O$3,'Mapping waste'!$D$4:$M$4,0))*$D22</f>
        <v>0</v>
      </c>
      <c r="P22" s="31">
        <f>INDEX('Mapping waste'!$D$5:$M$352,MATCH($B22,'Mapping waste'!$B$5:$B$352,0),MATCH(P$3,'Mapping waste'!$D$4:$M$4,0))*$D22</f>
        <v>0</v>
      </c>
      <c r="Q22" s="31">
        <f>INDEX('Mapping waste'!$D$5:$M$352,MATCH($B22,'Mapping waste'!$B$5:$B$352,0),MATCH(Q$3,'Mapping waste'!$D$4:$M$4,0))*$D22</f>
        <v>0</v>
      </c>
    </row>
    <row r="23" spans="1:17" x14ac:dyDescent="0.45">
      <c r="A23" s="20" t="s">
        <v>96</v>
      </c>
      <c r="B23" s="20" t="s">
        <v>97</v>
      </c>
      <c r="C23" s="20" t="s">
        <v>13</v>
      </c>
      <c r="D23" s="31">
        <f>INDEX('ONS data MYE 5'!$Q$6:$Q$445, MATCH($B23,'ONS data MYE 5'!$B$6:$B$445,0))</f>
        <v>170039</v>
      </c>
      <c r="E23" s="31">
        <f>INDEX('ONS data MYE 5'!$R$6:$R$445, MATCH($B23,'ONS data MYE 5'!$B$6:$B$445,0))</f>
        <v>188</v>
      </c>
      <c r="F23" s="31">
        <f t="shared" si="0"/>
        <v>5.2364419628299492</v>
      </c>
      <c r="G23" s="31">
        <f t="shared" si="1"/>
        <v>27.420324430086371</v>
      </c>
      <c r="H23" s="31">
        <f>INDEX('Mapping waste'!$D$5:$M$352,MATCH($B23,'Mapping waste'!$B$5:$B$352,0),MATCH(H$3,'Mapping waste'!$D$4:$M$4,0))*$D23</f>
        <v>170039</v>
      </c>
      <c r="I23" s="31">
        <f>INDEX('Mapping waste'!$D$5:$M$352,MATCH($B23,'Mapping waste'!$B$5:$B$352,0),MATCH(I$3,'Mapping waste'!$D$4:$M$4,0))*$D23</f>
        <v>0</v>
      </c>
      <c r="J23" s="31">
        <f>INDEX('Mapping waste'!$D$5:$M$352,MATCH($B23,'Mapping waste'!$B$5:$B$352,0),MATCH(J$3,'Mapping waste'!$D$4:$M$4,0))*$D23</f>
        <v>0</v>
      </c>
      <c r="K23" s="31">
        <f>INDEX('Mapping waste'!$D$5:$M$352,MATCH($B23,'Mapping waste'!$B$5:$B$352,0),MATCH(K$3,'Mapping waste'!$D$4:$M$4,0))*$D23</f>
        <v>0</v>
      </c>
      <c r="L23" s="31">
        <f>INDEX('Mapping waste'!$D$5:$M$352,MATCH($B23,'Mapping waste'!$B$5:$B$352,0),MATCH(L$3,'Mapping waste'!$D$4:$M$4,0))*$D23</f>
        <v>0</v>
      </c>
      <c r="M23" s="31">
        <f>INDEX('Mapping waste'!$D$5:$M$352,MATCH($B23,'Mapping waste'!$B$5:$B$352,0),MATCH(M$3,'Mapping waste'!$D$4:$M$4,0))*$D23</f>
        <v>0</v>
      </c>
      <c r="N23" s="31">
        <f>INDEX('Mapping waste'!$D$5:$M$352,MATCH($B23,'Mapping waste'!$B$5:$B$352,0),MATCH(N$3,'Mapping waste'!$D$4:$M$4,0))*$D23</f>
        <v>0</v>
      </c>
      <c r="O23" s="31">
        <f>INDEX('Mapping waste'!$D$5:$M$352,MATCH($B23,'Mapping waste'!$B$5:$B$352,0),MATCH(O$3,'Mapping waste'!$D$4:$M$4,0))*$D23</f>
        <v>0</v>
      </c>
      <c r="P23" s="31">
        <f>INDEX('Mapping waste'!$D$5:$M$352,MATCH($B23,'Mapping waste'!$B$5:$B$352,0),MATCH(P$3,'Mapping waste'!$D$4:$M$4,0))*$D23</f>
        <v>0</v>
      </c>
      <c r="Q23" s="31">
        <f>INDEX('Mapping waste'!$D$5:$M$352,MATCH($B23,'Mapping waste'!$B$5:$B$352,0),MATCH(Q$3,'Mapping waste'!$D$4:$M$4,0))*$D23</f>
        <v>0</v>
      </c>
    </row>
    <row r="24" spans="1:17" x14ac:dyDescent="0.45">
      <c r="A24" s="20" t="s">
        <v>98</v>
      </c>
      <c r="B24" s="20" t="s">
        <v>99</v>
      </c>
      <c r="C24" s="20" t="s">
        <v>13</v>
      </c>
      <c r="D24" s="31">
        <f>INDEX('ONS data MYE 5'!$Q$6:$Q$445, MATCH($B24,'ONS data MYE 5'!$B$6:$B$445,0))</f>
        <v>147514</v>
      </c>
      <c r="E24" s="31">
        <f>INDEX('ONS data MYE 5'!$R$6:$R$445, MATCH($B24,'ONS data MYE 5'!$B$6:$B$445,0))</f>
        <v>241</v>
      </c>
      <c r="F24" s="31">
        <f t="shared" si="0"/>
        <v>5.4847969334906548</v>
      </c>
      <c r="G24" s="31">
        <f t="shared" si="1"/>
        <v>30.082997401628489</v>
      </c>
      <c r="H24" s="31">
        <f>INDEX('Mapping waste'!$D$5:$M$352,MATCH($B24,'Mapping waste'!$B$5:$B$352,0),MATCH(H$3,'Mapping waste'!$D$4:$M$4,0))*$D24</f>
        <v>147514</v>
      </c>
      <c r="I24" s="31">
        <f>INDEX('Mapping waste'!$D$5:$M$352,MATCH($B24,'Mapping waste'!$B$5:$B$352,0),MATCH(I$3,'Mapping waste'!$D$4:$M$4,0))*$D24</f>
        <v>0</v>
      </c>
      <c r="J24" s="31">
        <f>INDEX('Mapping waste'!$D$5:$M$352,MATCH($B24,'Mapping waste'!$B$5:$B$352,0),MATCH(J$3,'Mapping waste'!$D$4:$M$4,0))*$D24</f>
        <v>0</v>
      </c>
      <c r="K24" s="31">
        <f>INDEX('Mapping waste'!$D$5:$M$352,MATCH($B24,'Mapping waste'!$B$5:$B$352,0),MATCH(K$3,'Mapping waste'!$D$4:$M$4,0))*$D24</f>
        <v>0</v>
      </c>
      <c r="L24" s="31">
        <f>INDEX('Mapping waste'!$D$5:$M$352,MATCH($B24,'Mapping waste'!$B$5:$B$352,0),MATCH(L$3,'Mapping waste'!$D$4:$M$4,0))*$D24</f>
        <v>0</v>
      </c>
      <c r="M24" s="31">
        <f>INDEX('Mapping waste'!$D$5:$M$352,MATCH($B24,'Mapping waste'!$B$5:$B$352,0),MATCH(M$3,'Mapping waste'!$D$4:$M$4,0))*$D24</f>
        <v>0</v>
      </c>
      <c r="N24" s="31">
        <f>INDEX('Mapping waste'!$D$5:$M$352,MATCH($B24,'Mapping waste'!$B$5:$B$352,0),MATCH(N$3,'Mapping waste'!$D$4:$M$4,0))*$D24</f>
        <v>0</v>
      </c>
      <c r="O24" s="31">
        <f>INDEX('Mapping waste'!$D$5:$M$352,MATCH($B24,'Mapping waste'!$B$5:$B$352,0),MATCH(O$3,'Mapping waste'!$D$4:$M$4,0))*$D24</f>
        <v>0</v>
      </c>
      <c r="P24" s="31">
        <f>INDEX('Mapping waste'!$D$5:$M$352,MATCH($B24,'Mapping waste'!$B$5:$B$352,0),MATCH(P$3,'Mapping waste'!$D$4:$M$4,0))*$D24</f>
        <v>0</v>
      </c>
      <c r="Q24" s="31">
        <f>INDEX('Mapping waste'!$D$5:$M$352,MATCH($B24,'Mapping waste'!$B$5:$B$352,0),MATCH(Q$3,'Mapping waste'!$D$4:$M$4,0))*$D24</f>
        <v>0</v>
      </c>
    </row>
    <row r="25" spans="1:17" x14ac:dyDescent="0.45">
      <c r="A25" s="20" t="s">
        <v>100</v>
      </c>
      <c r="B25" s="20" t="s">
        <v>101</v>
      </c>
      <c r="C25" s="20" t="s">
        <v>13</v>
      </c>
      <c r="D25" s="31">
        <f>INDEX('ONS data MYE 5'!$Q$6:$Q$445, MATCH($B25,'ONS data MYE 5'!$B$6:$B$445,0))</f>
        <v>173614</v>
      </c>
      <c r="E25" s="31">
        <f>INDEX('ONS data MYE 5'!$R$6:$R$445, MATCH($B25,'ONS data MYE 5'!$B$6:$B$445,0))</f>
        <v>528</v>
      </c>
      <c r="F25" s="31">
        <f t="shared" si="0"/>
        <v>6.2690962837062614</v>
      </c>
      <c r="G25" s="31">
        <f t="shared" si="1"/>
        <v>39.301568214379657</v>
      </c>
      <c r="H25" s="31">
        <f>INDEX('Mapping waste'!$D$5:$M$352,MATCH($B25,'Mapping waste'!$B$5:$B$352,0),MATCH(H$3,'Mapping waste'!$D$4:$M$4,0))*$D25</f>
        <v>173614</v>
      </c>
      <c r="I25" s="31">
        <f>INDEX('Mapping waste'!$D$5:$M$352,MATCH($B25,'Mapping waste'!$B$5:$B$352,0),MATCH(I$3,'Mapping waste'!$D$4:$M$4,0))*$D25</f>
        <v>0</v>
      </c>
      <c r="J25" s="31">
        <f>INDEX('Mapping waste'!$D$5:$M$352,MATCH($B25,'Mapping waste'!$B$5:$B$352,0),MATCH(J$3,'Mapping waste'!$D$4:$M$4,0))*$D25</f>
        <v>0</v>
      </c>
      <c r="K25" s="31">
        <f>INDEX('Mapping waste'!$D$5:$M$352,MATCH($B25,'Mapping waste'!$B$5:$B$352,0),MATCH(K$3,'Mapping waste'!$D$4:$M$4,0))*$D25</f>
        <v>0</v>
      </c>
      <c r="L25" s="31">
        <f>INDEX('Mapping waste'!$D$5:$M$352,MATCH($B25,'Mapping waste'!$B$5:$B$352,0),MATCH(L$3,'Mapping waste'!$D$4:$M$4,0))*$D25</f>
        <v>0</v>
      </c>
      <c r="M25" s="31">
        <f>INDEX('Mapping waste'!$D$5:$M$352,MATCH($B25,'Mapping waste'!$B$5:$B$352,0),MATCH(M$3,'Mapping waste'!$D$4:$M$4,0))*$D25</f>
        <v>0</v>
      </c>
      <c r="N25" s="31">
        <f>INDEX('Mapping waste'!$D$5:$M$352,MATCH($B25,'Mapping waste'!$B$5:$B$352,0),MATCH(N$3,'Mapping waste'!$D$4:$M$4,0))*$D25</f>
        <v>0</v>
      </c>
      <c r="O25" s="31">
        <f>INDEX('Mapping waste'!$D$5:$M$352,MATCH($B25,'Mapping waste'!$B$5:$B$352,0),MATCH(O$3,'Mapping waste'!$D$4:$M$4,0))*$D25</f>
        <v>0</v>
      </c>
      <c r="P25" s="31">
        <f>INDEX('Mapping waste'!$D$5:$M$352,MATCH($B25,'Mapping waste'!$B$5:$B$352,0),MATCH(P$3,'Mapping waste'!$D$4:$M$4,0))*$D25</f>
        <v>0</v>
      </c>
      <c r="Q25" s="31">
        <f>INDEX('Mapping waste'!$D$5:$M$352,MATCH($B25,'Mapping waste'!$B$5:$B$352,0),MATCH(Q$3,'Mapping waste'!$D$4:$M$4,0))*$D25</f>
        <v>0</v>
      </c>
    </row>
    <row r="26" spans="1:17" x14ac:dyDescent="0.45">
      <c r="A26" s="20" t="s">
        <v>118</v>
      </c>
      <c r="B26" s="20" t="s">
        <v>119</v>
      </c>
      <c r="C26" s="20" t="s">
        <v>13</v>
      </c>
      <c r="D26" s="31">
        <f>INDEX('ONS data MYE 5'!$Q$6:$Q$445, MATCH($B26,'ONS data MYE 5'!$B$6:$B$445,0))</f>
        <v>131009</v>
      </c>
      <c r="E26" s="31">
        <f>INDEX('ONS data MYE 5'!$R$6:$R$445, MATCH($B26,'ONS data MYE 5'!$B$6:$B$445,0))</f>
        <v>100</v>
      </c>
      <c r="F26" s="31">
        <f t="shared" si="0"/>
        <v>4.6051701859880918</v>
      </c>
      <c r="G26" s="31">
        <f t="shared" si="1"/>
        <v>21.207592441913597</v>
      </c>
      <c r="H26" s="31">
        <f>INDEX('Mapping waste'!$D$5:$M$352,MATCH($B26,'Mapping waste'!$B$5:$B$352,0),MATCH(H$3,'Mapping waste'!$D$4:$M$4,0))*$D26</f>
        <v>131009</v>
      </c>
      <c r="I26" s="31">
        <f>INDEX('Mapping waste'!$D$5:$M$352,MATCH($B26,'Mapping waste'!$B$5:$B$352,0),MATCH(I$3,'Mapping waste'!$D$4:$M$4,0))*$D26</f>
        <v>0</v>
      </c>
      <c r="J26" s="31">
        <f>INDEX('Mapping waste'!$D$5:$M$352,MATCH($B26,'Mapping waste'!$B$5:$B$352,0),MATCH(J$3,'Mapping waste'!$D$4:$M$4,0))*$D26</f>
        <v>0</v>
      </c>
      <c r="K26" s="31">
        <f>INDEX('Mapping waste'!$D$5:$M$352,MATCH($B26,'Mapping waste'!$B$5:$B$352,0),MATCH(K$3,'Mapping waste'!$D$4:$M$4,0))*$D26</f>
        <v>0</v>
      </c>
      <c r="L26" s="31">
        <f>INDEX('Mapping waste'!$D$5:$M$352,MATCH($B26,'Mapping waste'!$B$5:$B$352,0),MATCH(L$3,'Mapping waste'!$D$4:$M$4,0))*$D26</f>
        <v>0</v>
      </c>
      <c r="M26" s="31">
        <f>INDEX('Mapping waste'!$D$5:$M$352,MATCH($B26,'Mapping waste'!$B$5:$B$352,0),MATCH(M$3,'Mapping waste'!$D$4:$M$4,0))*$D26</f>
        <v>0</v>
      </c>
      <c r="N26" s="31">
        <f>INDEX('Mapping waste'!$D$5:$M$352,MATCH($B26,'Mapping waste'!$B$5:$B$352,0),MATCH(N$3,'Mapping waste'!$D$4:$M$4,0))*$D26</f>
        <v>0</v>
      </c>
      <c r="O26" s="31">
        <f>INDEX('Mapping waste'!$D$5:$M$352,MATCH($B26,'Mapping waste'!$B$5:$B$352,0),MATCH(O$3,'Mapping waste'!$D$4:$M$4,0))*$D26</f>
        <v>0</v>
      </c>
      <c r="P26" s="31">
        <f>INDEX('Mapping waste'!$D$5:$M$352,MATCH($B26,'Mapping waste'!$B$5:$B$352,0),MATCH(P$3,'Mapping waste'!$D$4:$M$4,0))*$D26</f>
        <v>0</v>
      </c>
      <c r="Q26" s="31">
        <f>INDEX('Mapping waste'!$D$5:$M$352,MATCH($B26,'Mapping waste'!$B$5:$B$352,0),MATCH(Q$3,'Mapping waste'!$D$4:$M$4,0))*$D26</f>
        <v>0</v>
      </c>
    </row>
    <row r="27" spans="1:17" x14ac:dyDescent="0.45">
      <c r="A27" s="20" t="s">
        <v>120</v>
      </c>
      <c r="B27" s="20" t="s">
        <v>121</v>
      </c>
      <c r="C27" s="20" t="s">
        <v>13</v>
      </c>
      <c r="D27" s="31">
        <f>INDEX('ONS data MYE 5'!$Q$6:$Q$445, MATCH($B27,'ONS data MYE 5'!$B$6:$B$445,0))</f>
        <v>124740</v>
      </c>
      <c r="E27" s="31">
        <f>INDEX('ONS data MYE 5'!$R$6:$R$445, MATCH($B27,'ONS data MYE 5'!$B$6:$B$445,0))</f>
        <v>226</v>
      </c>
      <c r="F27" s="31">
        <f t="shared" si="0"/>
        <v>5.4205349992722862</v>
      </c>
      <c r="G27" s="31">
        <f t="shared" si="1"/>
        <v>29.382199678335805</v>
      </c>
      <c r="H27" s="31">
        <f>INDEX('Mapping waste'!$D$5:$M$352,MATCH($B27,'Mapping waste'!$B$5:$B$352,0),MATCH(H$3,'Mapping waste'!$D$4:$M$4,0))*$D27</f>
        <v>124740</v>
      </c>
      <c r="I27" s="31">
        <f>INDEX('Mapping waste'!$D$5:$M$352,MATCH($B27,'Mapping waste'!$B$5:$B$352,0),MATCH(I$3,'Mapping waste'!$D$4:$M$4,0))*$D27</f>
        <v>0</v>
      </c>
      <c r="J27" s="31">
        <f>INDEX('Mapping waste'!$D$5:$M$352,MATCH($B27,'Mapping waste'!$B$5:$B$352,0),MATCH(J$3,'Mapping waste'!$D$4:$M$4,0))*$D27</f>
        <v>0</v>
      </c>
      <c r="K27" s="31">
        <f>INDEX('Mapping waste'!$D$5:$M$352,MATCH($B27,'Mapping waste'!$B$5:$B$352,0),MATCH(K$3,'Mapping waste'!$D$4:$M$4,0))*$D27</f>
        <v>0</v>
      </c>
      <c r="L27" s="31">
        <f>INDEX('Mapping waste'!$D$5:$M$352,MATCH($B27,'Mapping waste'!$B$5:$B$352,0),MATCH(L$3,'Mapping waste'!$D$4:$M$4,0))*$D27</f>
        <v>0</v>
      </c>
      <c r="M27" s="31">
        <f>INDEX('Mapping waste'!$D$5:$M$352,MATCH($B27,'Mapping waste'!$B$5:$B$352,0),MATCH(M$3,'Mapping waste'!$D$4:$M$4,0))*$D27</f>
        <v>0</v>
      </c>
      <c r="N27" s="31">
        <f>INDEX('Mapping waste'!$D$5:$M$352,MATCH($B27,'Mapping waste'!$B$5:$B$352,0),MATCH(N$3,'Mapping waste'!$D$4:$M$4,0))*$D27</f>
        <v>0</v>
      </c>
      <c r="O27" s="31">
        <f>INDEX('Mapping waste'!$D$5:$M$352,MATCH($B27,'Mapping waste'!$B$5:$B$352,0),MATCH(O$3,'Mapping waste'!$D$4:$M$4,0))*$D27</f>
        <v>0</v>
      </c>
      <c r="P27" s="31">
        <f>INDEX('Mapping waste'!$D$5:$M$352,MATCH($B27,'Mapping waste'!$B$5:$B$352,0),MATCH(P$3,'Mapping waste'!$D$4:$M$4,0))*$D27</f>
        <v>0</v>
      </c>
      <c r="Q27" s="31">
        <f>INDEX('Mapping waste'!$D$5:$M$352,MATCH($B27,'Mapping waste'!$B$5:$B$352,0),MATCH(Q$3,'Mapping waste'!$D$4:$M$4,0))*$D27</f>
        <v>0</v>
      </c>
    </row>
    <row r="28" spans="1:17" x14ac:dyDescent="0.45">
      <c r="A28" s="20" t="s">
        <v>122</v>
      </c>
      <c r="B28" s="20" t="s">
        <v>123</v>
      </c>
      <c r="C28" s="20" t="s">
        <v>13</v>
      </c>
      <c r="D28" s="31">
        <f>INDEX('ONS data MYE 5'!$Q$6:$Q$445, MATCH($B28,'ONS data MYE 5'!$B$6:$B$445,0))</f>
        <v>147936</v>
      </c>
      <c r="E28" s="31">
        <f>INDEX('ONS data MYE 5'!$R$6:$R$445, MATCH($B28,'ONS data MYE 5'!$B$6:$B$445,0))</f>
        <v>103</v>
      </c>
      <c r="F28" s="31">
        <f t="shared" si="0"/>
        <v>4.6347289882296359</v>
      </c>
      <c r="G28" s="31">
        <f t="shared" si="1"/>
        <v>21.480712794336103</v>
      </c>
      <c r="H28" s="31">
        <f>INDEX('Mapping waste'!$D$5:$M$352,MATCH($B28,'Mapping waste'!$B$5:$B$352,0),MATCH(H$3,'Mapping waste'!$D$4:$M$4,0))*$D28</f>
        <v>147936</v>
      </c>
      <c r="I28" s="31">
        <f>INDEX('Mapping waste'!$D$5:$M$352,MATCH($B28,'Mapping waste'!$B$5:$B$352,0),MATCH(I$3,'Mapping waste'!$D$4:$M$4,0))*$D28</f>
        <v>0</v>
      </c>
      <c r="J28" s="31">
        <f>INDEX('Mapping waste'!$D$5:$M$352,MATCH($B28,'Mapping waste'!$B$5:$B$352,0),MATCH(J$3,'Mapping waste'!$D$4:$M$4,0))*$D28</f>
        <v>0</v>
      </c>
      <c r="K28" s="31">
        <f>INDEX('Mapping waste'!$D$5:$M$352,MATCH($B28,'Mapping waste'!$B$5:$B$352,0),MATCH(K$3,'Mapping waste'!$D$4:$M$4,0))*$D28</f>
        <v>0</v>
      </c>
      <c r="L28" s="31">
        <f>INDEX('Mapping waste'!$D$5:$M$352,MATCH($B28,'Mapping waste'!$B$5:$B$352,0),MATCH(L$3,'Mapping waste'!$D$4:$M$4,0))*$D28</f>
        <v>0</v>
      </c>
      <c r="M28" s="31">
        <f>INDEX('Mapping waste'!$D$5:$M$352,MATCH($B28,'Mapping waste'!$B$5:$B$352,0),MATCH(M$3,'Mapping waste'!$D$4:$M$4,0))*$D28</f>
        <v>0</v>
      </c>
      <c r="N28" s="31">
        <f>INDEX('Mapping waste'!$D$5:$M$352,MATCH($B28,'Mapping waste'!$B$5:$B$352,0),MATCH(N$3,'Mapping waste'!$D$4:$M$4,0))*$D28</f>
        <v>0</v>
      </c>
      <c r="O28" s="31">
        <f>INDEX('Mapping waste'!$D$5:$M$352,MATCH($B28,'Mapping waste'!$B$5:$B$352,0),MATCH(O$3,'Mapping waste'!$D$4:$M$4,0))*$D28</f>
        <v>0</v>
      </c>
      <c r="P28" s="31">
        <f>INDEX('Mapping waste'!$D$5:$M$352,MATCH($B28,'Mapping waste'!$B$5:$B$352,0),MATCH(P$3,'Mapping waste'!$D$4:$M$4,0))*$D28</f>
        <v>0</v>
      </c>
      <c r="Q28" s="31">
        <f>INDEX('Mapping waste'!$D$5:$M$352,MATCH($B28,'Mapping waste'!$B$5:$B$352,0),MATCH(Q$3,'Mapping waste'!$D$4:$M$4,0))*$D28</f>
        <v>0</v>
      </c>
    </row>
    <row r="29" spans="1:17" x14ac:dyDescent="0.45">
      <c r="A29" s="20" t="s">
        <v>124</v>
      </c>
      <c r="B29" s="20" t="s">
        <v>125</v>
      </c>
      <c r="C29" s="20" t="s">
        <v>13</v>
      </c>
      <c r="D29" s="31">
        <f>INDEX('ONS data MYE 5'!$Q$6:$Q$445, MATCH($B29,'ONS data MYE 5'!$B$6:$B$445,0))</f>
        <v>101664</v>
      </c>
      <c r="E29" s="31">
        <f>INDEX('ONS data MYE 5'!$R$6:$R$445, MATCH($B29,'ONS data MYE 5'!$B$6:$B$445,0))</f>
        <v>106</v>
      </c>
      <c r="F29" s="31">
        <f t="shared" si="0"/>
        <v>4.6634390941120669</v>
      </c>
      <c r="G29" s="31">
        <f t="shared" si="1"/>
        <v>21.747664184492777</v>
      </c>
      <c r="H29" s="31">
        <f>INDEX('Mapping waste'!$D$5:$M$352,MATCH($B29,'Mapping waste'!$B$5:$B$352,0),MATCH(H$3,'Mapping waste'!$D$4:$M$4,0))*$D29</f>
        <v>101664</v>
      </c>
      <c r="I29" s="31">
        <f>INDEX('Mapping waste'!$D$5:$M$352,MATCH($B29,'Mapping waste'!$B$5:$B$352,0),MATCH(I$3,'Mapping waste'!$D$4:$M$4,0))*$D29</f>
        <v>0</v>
      </c>
      <c r="J29" s="31">
        <f>INDEX('Mapping waste'!$D$5:$M$352,MATCH($B29,'Mapping waste'!$B$5:$B$352,0),MATCH(J$3,'Mapping waste'!$D$4:$M$4,0))*$D29</f>
        <v>0</v>
      </c>
      <c r="K29" s="31">
        <f>INDEX('Mapping waste'!$D$5:$M$352,MATCH($B29,'Mapping waste'!$B$5:$B$352,0),MATCH(K$3,'Mapping waste'!$D$4:$M$4,0))*$D29</f>
        <v>0</v>
      </c>
      <c r="L29" s="31">
        <f>INDEX('Mapping waste'!$D$5:$M$352,MATCH($B29,'Mapping waste'!$B$5:$B$352,0),MATCH(L$3,'Mapping waste'!$D$4:$M$4,0))*$D29</f>
        <v>0</v>
      </c>
      <c r="M29" s="31">
        <f>INDEX('Mapping waste'!$D$5:$M$352,MATCH($B29,'Mapping waste'!$B$5:$B$352,0),MATCH(M$3,'Mapping waste'!$D$4:$M$4,0))*$D29</f>
        <v>0</v>
      </c>
      <c r="N29" s="31">
        <f>INDEX('Mapping waste'!$D$5:$M$352,MATCH($B29,'Mapping waste'!$B$5:$B$352,0),MATCH(N$3,'Mapping waste'!$D$4:$M$4,0))*$D29</f>
        <v>0</v>
      </c>
      <c r="O29" s="31">
        <f>INDEX('Mapping waste'!$D$5:$M$352,MATCH($B29,'Mapping waste'!$B$5:$B$352,0),MATCH(O$3,'Mapping waste'!$D$4:$M$4,0))*$D29</f>
        <v>0</v>
      </c>
      <c r="P29" s="31">
        <f>INDEX('Mapping waste'!$D$5:$M$352,MATCH($B29,'Mapping waste'!$B$5:$B$352,0),MATCH(P$3,'Mapping waste'!$D$4:$M$4,0))*$D29</f>
        <v>0</v>
      </c>
      <c r="Q29" s="31">
        <f>INDEX('Mapping waste'!$D$5:$M$352,MATCH($B29,'Mapping waste'!$B$5:$B$352,0),MATCH(Q$3,'Mapping waste'!$D$4:$M$4,0))*$D29</f>
        <v>0</v>
      </c>
    </row>
    <row r="30" spans="1:17" x14ac:dyDescent="0.45">
      <c r="A30" s="20" t="s">
        <v>126</v>
      </c>
      <c r="B30" s="20" t="s">
        <v>127</v>
      </c>
      <c r="C30" s="20" t="s">
        <v>13</v>
      </c>
      <c r="D30" s="31">
        <f>INDEX('ONS data MYE 5'!$Q$6:$Q$445, MATCH($B30,'ONS data MYE 5'!$B$6:$B$445,0))</f>
        <v>132158</v>
      </c>
      <c r="E30" s="31">
        <f>INDEX('ONS data MYE 5'!$R$6:$R$445, MATCH($B30,'ONS data MYE 5'!$B$6:$B$445,0))</f>
        <v>3389</v>
      </c>
      <c r="F30" s="31">
        <f t="shared" si="0"/>
        <v>8.1282901716070519</v>
      </c>
      <c r="G30" s="31">
        <f t="shared" si="1"/>
        <v>66.0691011138438</v>
      </c>
      <c r="H30" s="31">
        <f>INDEX('Mapping waste'!$D$5:$M$352,MATCH($B30,'Mapping waste'!$B$5:$B$352,0),MATCH(H$3,'Mapping waste'!$D$4:$M$4,0))*$D30</f>
        <v>132158</v>
      </c>
      <c r="I30" s="31">
        <f>INDEX('Mapping waste'!$D$5:$M$352,MATCH($B30,'Mapping waste'!$B$5:$B$352,0),MATCH(I$3,'Mapping waste'!$D$4:$M$4,0))*$D30</f>
        <v>0</v>
      </c>
      <c r="J30" s="31">
        <f>INDEX('Mapping waste'!$D$5:$M$352,MATCH($B30,'Mapping waste'!$B$5:$B$352,0),MATCH(J$3,'Mapping waste'!$D$4:$M$4,0))*$D30</f>
        <v>0</v>
      </c>
      <c r="K30" s="31">
        <f>INDEX('Mapping waste'!$D$5:$M$352,MATCH($B30,'Mapping waste'!$B$5:$B$352,0),MATCH(K$3,'Mapping waste'!$D$4:$M$4,0))*$D30</f>
        <v>0</v>
      </c>
      <c r="L30" s="31">
        <f>INDEX('Mapping waste'!$D$5:$M$352,MATCH($B30,'Mapping waste'!$B$5:$B$352,0),MATCH(L$3,'Mapping waste'!$D$4:$M$4,0))*$D30</f>
        <v>0</v>
      </c>
      <c r="M30" s="31">
        <f>INDEX('Mapping waste'!$D$5:$M$352,MATCH($B30,'Mapping waste'!$B$5:$B$352,0),MATCH(M$3,'Mapping waste'!$D$4:$M$4,0))*$D30</f>
        <v>0</v>
      </c>
      <c r="N30" s="31">
        <f>INDEX('Mapping waste'!$D$5:$M$352,MATCH($B30,'Mapping waste'!$B$5:$B$352,0),MATCH(N$3,'Mapping waste'!$D$4:$M$4,0))*$D30</f>
        <v>0</v>
      </c>
      <c r="O30" s="31">
        <f>INDEX('Mapping waste'!$D$5:$M$352,MATCH($B30,'Mapping waste'!$B$5:$B$352,0),MATCH(O$3,'Mapping waste'!$D$4:$M$4,0))*$D30</f>
        <v>0</v>
      </c>
      <c r="P30" s="31">
        <f>INDEX('Mapping waste'!$D$5:$M$352,MATCH($B30,'Mapping waste'!$B$5:$B$352,0),MATCH(P$3,'Mapping waste'!$D$4:$M$4,0))*$D30</f>
        <v>0</v>
      </c>
      <c r="Q30" s="31">
        <f>INDEX('Mapping waste'!$D$5:$M$352,MATCH($B30,'Mapping waste'!$B$5:$B$352,0),MATCH(Q$3,'Mapping waste'!$D$4:$M$4,0))*$D30</f>
        <v>0</v>
      </c>
    </row>
    <row r="31" spans="1:17" x14ac:dyDescent="0.45">
      <c r="A31" s="20" t="s">
        <v>128</v>
      </c>
      <c r="B31" s="20" t="s">
        <v>129</v>
      </c>
      <c r="C31" s="20" t="s">
        <v>13</v>
      </c>
      <c r="D31" s="31">
        <f>INDEX('ONS data MYE 5'!$Q$6:$Q$445, MATCH($B31,'ONS data MYE 5'!$B$6:$B$445,0))</f>
        <v>124495</v>
      </c>
      <c r="E31" s="31">
        <f>INDEX('ONS data MYE 5'!$R$6:$R$445, MATCH($B31,'ONS data MYE 5'!$B$6:$B$445,0))</f>
        <v>137</v>
      </c>
      <c r="F31" s="31">
        <f t="shared" si="0"/>
        <v>4.9199809258281251</v>
      </c>
      <c r="G31" s="31">
        <f t="shared" si="1"/>
        <v>24.206212310512576</v>
      </c>
      <c r="H31" s="31">
        <f>INDEX('Mapping waste'!$D$5:$M$352,MATCH($B31,'Mapping waste'!$B$5:$B$352,0),MATCH(H$3,'Mapping waste'!$D$4:$M$4,0))*$D31</f>
        <v>124495</v>
      </c>
      <c r="I31" s="31">
        <f>INDEX('Mapping waste'!$D$5:$M$352,MATCH($B31,'Mapping waste'!$B$5:$B$352,0),MATCH(I$3,'Mapping waste'!$D$4:$M$4,0))*$D31</f>
        <v>0</v>
      </c>
      <c r="J31" s="31">
        <f>INDEX('Mapping waste'!$D$5:$M$352,MATCH($B31,'Mapping waste'!$B$5:$B$352,0),MATCH(J$3,'Mapping waste'!$D$4:$M$4,0))*$D31</f>
        <v>0</v>
      </c>
      <c r="K31" s="31">
        <f>INDEX('Mapping waste'!$D$5:$M$352,MATCH($B31,'Mapping waste'!$B$5:$B$352,0),MATCH(K$3,'Mapping waste'!$D$4:$M$4,0))*$D31</f>
        <v>0</v>
      </c>
      <c r="L31" s="31">
        <f>INDEX('Mapping waste'!$D$5:$M$352,MATCH($B31,'Mapping waste'!$B$5:$B$352,0),MATCH(L$3,'Mapping waste'!$D$4:$M$4,0))*$D31</f>
        <v>0</v>
      </c>
      <c r="M31" s="31">
        <f>INDEX('Mapping waste'!$D$5:$M$352,MATCH($B31,'Mapping waste'!$B$5:$B$352,0),MATCH(M$3,'Mapping waste'!$D$4:$M$4,0))*$D31</f>
        <v>0</v>
      </c>
      <c r="N31" s="31">
        <f>INDEX('Mapping waste'!$D$5:$M$352,MATCH($B31,'Mapping waste'!$B$5:$B$352,0),MATCH(N$3,'Mapping waste'!$D$4:$M$4,0))*$D31</f>
        <v>0</v>
      </c>
      <c r="O31" s="31">
        <f>INDEX('Mapping waste'!$D$5:$M$352,MATCH($B31,'Mapping waste'!$B$5:$B$352,0),MATCH(O$3,'Mapping waste'!$D$4:$M$4,0))*$D31</f>
        <v>0</v>
      </c>
      <c r="P31" s="31">
        <f>INDEX('Mapping waste'!$D$5:$M$352,MATCH($B31,'Mapping waste'!$B$5:$B$352,0),MATCH(P$3,'Mapping waste'!$D$4:$M$4,0))*$D31</f>
        <v>0</v>
      </c>
      <c r="Q31" s="31">
        <f>INDEX('Mapping waste'!$D$5:$M$352,MATCH($B31,'Mapping waste'!$B$5:$B$352,0),MATCH(Q$3,'Mapping waste'!$D$4:$M$4,0))*$D31</f>
        <v>0</v>
      </c>
    </row>
    <row r="32" spans="1:17" x14ac:dyDescent="0.45">
      <c r="A32" s="20" t="s">
        <v>144</v>
      </c>
      <c r="B32" s="20" t="s">
        <v>145</v>
      </c>
      <c r="C32" s="20" t="s">
        <v>13</v>
      </c>
      <c r="D32" s="31">
        <f>INDEX('ONS data MYE 5'!$Q$6:$Q$445, MATCH($B32,'ONS data MYE 5'!$B$6:$B$445,0))</f>
        <v>87901</v>
      </c>
      <c r="E32" s="31">
        <f>INDEX('ONS data MYE 5'!$R$6:$R$445, MATCH($B32,'ONS data MYE 5'!$B$6:$B$445,0))</f>
        <v>148</v>
      </c>
      <c r="F32" s="31">
        <f t="shared" si="0"/>
        <v>4.9972122737641147</v>
      </c>
      <c r="G32" s="31">
        <f t="shared" si="1"/>
        <v>24.972130509058712</v>
      </c>
      <c r="H32" s="31">
        <f>INDEX('Mapping waste'!$D$5:$M$352,MATCH($B32,'Mapping waste'!$B$5:$B$352,0),MATCH(H$3,'Mapping waste'!$D$4:$M$4,0))*$D32</f>
        <v>87901</v>
      </c>
      <c r="I32" s="31">
        <f>INDEX('Mapping waste'!$D$5:$M$352,MATCH($B32,'Mapping waste'!$B$5:$B$352,0),MATCH(I$3,'Mapping waste'!$D$4:$M$4,0))*$D32</f>
        <v>0</v>
      </c>
      <c r="J32" s="31">
        <f>INDEX('Mapping waste'!$D$5:$M$352,MATCH($B32,'Mapping waste'!$B$5:$B$352,0),MATCH(J$3,'Mapping waste'!$D$4:$M$4,0))*$D32</f>
        <v>0</v>
      </c>
      <c r="K32" s="31">
        <f>INDEX('Mapping waste'!$D$5:$M$352,MATCH($B32,'Mapping waste'!$B$5:$B$352,0),MATCH(K$3,'Mapping waste'!$D$4:$M$4,0))*$D32</f>
        <v>0</v>
      </c>
      <c r="L32" s="31">
        <f>INDEX('Mapping waste'!$D$5:$M$352,MATCH($B32,'Mapping waste'!$B$5:$B$352,0),MATCH(L$3,'Mapping waste'!$D$4:$M$4,0))*$D32</f>
        <v>0</v>
      </c>
      <c r="M32" s="31">
        <f>INDEX('Mapping waste'!$D$5:$M$352,MATCH($B32,'Mapping waste'!$B$5:$B$352,0),MATCH(M$3,'Mapping waste'!$D$4:$M$4,0))*$D32</f>
        <v>0</v>
      </c>
      <c r="N32" s="31">
        <f>INDEX('Mapping waste'!$D$5:$M$352,MATCH($B32,'Mapping waste'!$B$5:$B$352,0),MATCH(N$3,'Mapping waste'!$D$4:$M$4,0))*$D32</f>
        <v>0</v>
      </c>
      <c r="O32" s="31">
        <f>INDEX('Mapping waste'!$D$5:$M$352,MATCH($B32,'Mapping waste'!$B$5:$B$352,0),MATCH(O$3,'Mapping waste'!$D$4:$M$4,0))*$D32</f>
        <v>0</v>
      </c>
      <c r="P32" s="31">
        <f>INDEX('Mapping waste'!$D$5:$M$352,MATCH($B32,'Mapping waste'!$B$5:$B$352,0),MATCH(P$3,'Mapping waste'!$D$4:$M$4,0))*$D32</f>
        <v>0</v>
      </c>
      <c r="Q32" s="31">
        <f>INDEX('Mapping waste'!$D$5:$M$352,MATCH($B32,'Mapping waste'!$B$5:$B$352,0),MATCH(Q$3,'Mapping waste'!$D$4:$M$4,0))*$D32</f>
        <v>0</v>
      </c>
    </row>
    <row r="33" spans="1:17" x14ac:dyDescent="0.45">
      <c r="A33" s="20" t="s">
        <v>146</v>
      </c>
      <c r="B33" s="20" t="s">
        <v>147</v>
      </c>
      <c r="C33" s="20" t="s">
        <v>13</v>
      </c>
      <c r="D33" s="31">
        <f>INDEX('ONS data MYE 5'!$Q$6:$Q$445, MATCH($B33,'ONS data MYE 5'!$B$6:$B$445,0))</f>
        <v>60038</v>
      </c>
      <c r="E33" s="31">
        <f>INDEX('ONS data MYE 5'!$R$6:$R$445, MATCH($B33,'ONS data MYE 5'!$B$6:$B$445,0))</f>
        <v>159</v>
      </c>
      <c r="F33" s="31">
        <f t="shared" si="0"/>
        <v>5.0689042022202315</v>
      </c>
      <c r="G33" s="31">
        <f t="shared" si="1"/>
        <v>25.693789811285921</v>
      </c>
      <c r="H33" s="31">
        <f>INDEX('Mapping waste'!$D$5:$M$352,MATCH($B33,'Mapping waste'!$B$5:$B$352,0),MATCH(H$3,'Mapping waste'!$D$4:$M$4,0))*$D33</f>
        <v>60038</v>
      </c>
      <c r="I33" s="31">
        <f>INDEX('Mapping waste'!$D$5:$M$352,MATCH($B33,'Mapping waste'!$B$5:$B$352,0),MATCH(I$3,'Mapping waste'!$D$4:$M$4,0))*$D33</f>
        <v>0</v>
      </c>
      <c r="J33" s="31">
        <f>INDEX('Mapping waste'!$D$5:$M$352,MATCH($B33,'Mapping waste'!$B$5:$B$352,0),MATCH(J$3,'Mapping waste'!$D$4:$M$4,0))*$D33</f>
        <v>0</v>
      </c>
      <c r="K33" s="31">
        <f>INDEX('Mapping waste'!$D$5:$M$352,MATCH($B33,'Mapping waste'!$B$5:$B$352,0),MATCH(K$3,'Mapping waste'!$D$4:$M$4,0))*$D33</f>
        <v>0</v>
      </c>
      <c r="L33" s="31">
        <f>INDEX('Mapping waste'!$D$5:$M$352,MATCH($B33,'Mapping waste'!$B$5:$B$352,0),MATCH(L$3,'Mapping waste'!$D$4:$M$4,0))*$D33</f>
        <v>0</v>
      </c>
      <c r="M33" s="31">
        <f>INDEX('Mapping waste'!$D$5:$M$352,MATCH($B33,'Mapping waste'!$B$5:$B$352,0),MATCH(M$3,'Mapping waste'!$D$4:$M$4,0))*$D33</f>
        <v>0</v>
      </c>
      <c r="N33" s="31">
        <f>INDEX('Mapping waste'!$D$5:$M$352,MATCH($B33,'Mapping waste'!$B$5:$B$352,0),MATCH(N$3,'Mapping waste'!$D$4:$M$4,0))*$D33</f>
        <v>0</v>
      </c>
      <c r="O33" s="31">
        <f>INDEX('Mapping waste'!$D$5:$M$352,MATCH($B33,'Mapping waste'!$B$5:$B$352,0),MATCH(O$3,'Mapping waste'!$D$4:$M$4,0))*$D33</f>
        <v>0</v>
      </c>
      <c r="P33" s="31">
        <f>INDEX('Mapping waste'!$D$5:$M$352,MATCH($B33,'Mapping waste'!$B$5:$B$352,0),MATCH(P$3,'Mapping waste'!$D$4:$M$4,0))*$D33</f>
        <v>0</v>
      </c>
      <c r="Q33" s="31">
        <f>INDEX('Mapping waste'!$D$5:$M$352,MATCH($B33,'Mapping waste'!$B$5:$B$352,0),MATCH(Q$3,'Mapping waste'!$D$4:$M$4,0))*$D33</f>
        <v>0</v>
      </c>
    </row>
    <row r="34" spans="1:17" x14ac:dyDescent="0.45">
      <c r="A34" s="20" t="s">
        <v>148</v>
      </c>
      <c r="B34" s="20" t="s">
        <v>149</v>
      </c>
      <c r="C34" s="20" t="s">
        <v>13</v>
      </c>
      <c r="D34" s="31">
        <f>INDEX('ONS data MYE 5'!$Q$6:$Q$445, MATCH($B34,'ONS data MYE 5'!$B$6:$B$445,0))</f>
        <v>133729</v>
      </c>
      <c r="E34" s="31">
        <f>INDEX('ONS data MYE 5'!$R$6:$R$445, MATCH($B34,'ONS data MYE 5'!$B$6:$B$445,0))</f>
        <v>3429</v>
      </c>
      <c r="F34" s="31">
        <f t="shared" si="0"/>
        <v>8.1400239524629203</v>
      </c>
      <c r="G34" s="31">
        <f t="shared" si="1"/>
        <v>66.259989946670061</v>
      </c>
      <c r="H34" s="31">
        <f>INDEX('Mapping waste'!$D$5:$M$352,MATCH($B34,'Mapping waste'!$B$5:$B$352,0),MATCH(H$3,'Mapping waste'!$D$4:$M$4,0))*$D34</f>
        <v>133729</v>
      </c>
      <c r="I34" s="31">
        <f>INDEX('Mapping waste'!$D$5:$M$352,MATCH($B34,'Mapping waste'!$B$5:$B$352,0),MATCH(I$3,'Mapping waste'!$D$4:$M$4,0))*$D34</f>
        <v>0</v>
      </c>
      <c r="J34" s="31">
        <f>INDEX('Mapping waste'!$D$5:$M$352,MATCH($B34,'Mapping waste'!$B$5:$B$352,0),MATCH(J$3,'Mapping waste'!$D$4:$M$4,0))*$D34</f>
        <v>0</v>
      </c>
      <c r="K34" s="31">
        <f>INDEX('Mapping waste'!$D$5:$M$352,MATCH($B34,'Mapping waste'!$B$5:$B$352,0),MATCH(K$3,'Mapping waste'!$D$4:$M$4,0))*$D34</f>
        <v>0</v>
      </c>
      <c r="L34" s="31">
        <f>INDEX('Mapping waste'!$D$5:$M$352,MATCH($B34,'Mapping waste'!$B$5:$B$352,0),MATCH(L$3,'Mapping waste'!$D$4:$M$4,0))*$D34</f>
        <v>0</v>
      </c>
      <c r="M34" s="31">
        <f>INDEX('Mapping waste'!$D$5:$M$352,MATCH($B34,'Mapping waste'!$B$5:$B$352,0),MATCH(M$3,'Mapping waste'!$D$4:$M$4,0))*$D34</f>
        <v>0</v>
      </c>
      <c r="N34" s="31">
        <f>INDEX('Mapping waste'!$D$5:$M$352,MATCH($B34,'Mapping waste'!$B$5:$B$352,0),MATCH(N$3,'Mapping waste'!$D$4:$M$4,0))*$D34</f>
        <v>0</v>
      </c>
      <c r="O34" s="31">
        <f>INDEX('Mapping waste'!$D$5:$M$352,MATCH($B34,'Mapping waste'!$B$5:$B$352,0),MATCH(O$3,'Mapping waste'!$D$4:$M$4,0))*$D34</f>
        <v>0</v>
      </c>
      <c r="P34" s="31">
        <f>INDEX('Mapping waste'!$D$5:$M$352,MATCH($B34,'Mapping waste'!$B$5:$B$352,0),MATCH(P$3,'Mapping waste'!$D$4:$M$4,0))*$D34</f>
        <v>0</v>
      </c>
      <c r="Q34" s="31">
        <f>INDEX('Mapping waste'!$D$5:$M$352,MATCH($B34,'Mapping waste'!$B$5:$B$352,0),MATCH(Q$3,'Mapping waste'!$D$4:$M$4,0))*$D34</f>
        <v>0</v>
      </c>
    </row>
    <row r="35" spans="1:17" x14ac:dyDescent="0.45">
      <c r="A35" s="20" t="s">
        <v>150</v>
      </c>
      <c r="B35" s="20" t="s">
        <v>151</v>
      </c>
      <c r="C35" s="20" t="s">
        <v>13</v>
      </c>
      <c r="D35" s="31">
        <f>INDEX('ONS data MYE 5'!$Q$6:$Q$445, MATCH($B35,'ONS data MYE 5'!$B$6:$B$445,0))</f>
        <v>111443</v>
      </c>
      <c r="E35" s="31">
        <f>INDEX('ONS data MYE 5'!$R$6:$R$445, MATCH($B35,'ONS data MYE 5'!$B$6:$B$445,0))</f>
        <v>170</v>
      </c>
      <c r="F35" s="31">
        <f t="shared" si="0"/>
        <v>5.1357984370502621</v>
      </c>
      <c r="G35" s="31">
        <f t="shared" si="1"/>
        <v>26.376425586007915</v>
      </c>
      <c r="H35" s="31">
        <f>INDEX('Mapping waste'!$D$5:$M$352,MATCH($B35,'Mapping waste'!$B$5:$B$352,0),MATCH(H$3,'Mapping waste'!$D$4:$M$4,0))*$D35</f>
        <v>111443</v>
      </c>
      <c r="I35" s="31">
        <f>INDEX('Mapping waste'!$D$5:$M$352,MATCH($B35,'Mapping waste'!$B$5:$B$352,0),MATCH(I$3,'Mapping waste'!$D$4:$M$4,0))*$D35</f>
        <v>0</v>
      </c>
      <c r="J35" s="31">
        <f>INDEX('Mapping waste'!$D$5:$M$352,MATCH($B35,'Mapping waste'!$B$5:$B$352,0),MATCH(J$3,'Mapping waste'!$D$4:$M$4,0))*$D35</f>
        <v>0</v>
      </c>
      <c r="K35" s="31">
        <f>INDEX('Mapping waste'!$D$5:$M$352,MATCH($B35,'Mapping waste'!$B$5:$B$352,0),MATCH(K$3,'Mapping waste'!$D$4:$M$4,0))*$D35</f>
        <v>0</v>
      </c>
      <c r="L35" s="31">
        <f>INDEX('Mapping waste'!$D$5:$M$352,MATCH($B35,'Mapping waste'!$B$5:$B$352,0),MATCH(L$3,'Mapping waste'!$D$4:$M$4,0))*$D35</f>
        <v>0</v>
      </c>
      <c r="M35" s="31">
        <f>INDEX('Mapping waste'!$D$5:$M$352,MATCH($B35,'Mapping waste'!$B$5:$B$352,0),MATCH(M$3,'Mapping waste'!$D$4:$M$4,0))*$D35</f>
        <v>0</v>
      </c>
      <c r="N35" s="31">
        <f>INDEX('Mapping waste'!$D$5:$M$352,MATCH($B35,'Mapping waste'!$B$5:$B$352,0),MATCH(N$3,'Mapping waste'!$D$4:$M$4,0))*$D35</f>
        <v>0</v>
      </c>
      <c r="O35" s="31">
        <f>INDEX('Mapping waste'!$D$5:$M$352,MATCH($B35,'Mapping waste'!$B$5:$B$352,0),MATCH(O$3,'Mapping waste'!$D$4:$M$4,0))*$D35</f>
        <v>0</v>
      </c>
      <c r="P35" s="31">
        <f>INDEX('Mapping waste'!$D$5:$M$352,MATCH($B35,'Mapping waste'!$B$5:$B$352,0),MATCH(P$3,'Mapping waste'!$D$4:$M$4,0))*$D35</f>
        <v>0</v>
      </c>
      <c r="Q35" s="31">
        <f>INDEX('Mapping waste'!$D$5:$M$352,MATCH($B35,'Mapping waste'!$B$5:$B$352,0),MATCH(Q$3,'Mapping waste'!$D$4:$M$4,0))*$D35</f>
        <v>0</v>
      </c>
    </row>
    <row r="36" spans="1:17" x14ac:dyDescent="0.45">
      <c r="A36" s="20" t="s">
        <v>186</v>
      </c>
      <c r="B36" s="20" t="s">
        <v>187</v>
      </c>
      <c r="C36" s="20" t="s">
        <v>13</v>
      </c>
      <c r="D36" s="31">
        <f>INDEX('ONS data MYE 5'!$Q$6:$Q$445, MATCH($B36,'ONS data MYE 5'!$B$6:$B$445,0))</f>
        <v>174274</v>
      </c>
      <c r="E36" s="31">
        <f>INDEX('ONS data MYE 5'!$R$6:$R$445, MATCH($B36,'ONS data MYE 5'!$B$6:$B$445,0))</f>
        <v>4149</v>
      </c>
      <c r="F36" s="31">
        <f t="shared" si="0"/>
        <v>8.3306226203328677</v>
      </c>
      <c r="G36" s="31">
        <f t="shared" si="1"/>
        <v>69.399273242401648</v>
      </c>
      <c r="H36" s="31">
        <f>INDEX('Mapping waste'!$D$5:$M$352,MATCH($B36,'Mapping waste'!$B$5:$B$352,0),MATCH(H$3,'Mapping waste'!$D$4:$M$4,0))*$D36</f>
        <v>174274</v>
      </c>
      <c r="I36" s="31">
        <f>INDEX('Mapping waste'!$D$5:$M$352,MATCH($B36,'Mapping waste'!$B$5:$B$352,0),MATCH(I$3,'Mapping waste'!$D$4:$M$4,0))*$D36</f>
        <v>0</v>
      </c>
      <c r="J36" s="31">
        <f>INDEX('Mapping waste'!$D$5:$M$352,MATCH($B36,'Mapping waste'!$B$5:$B$352,0),MATCH(J$3,'Mapping waste'!$D$4:$M$4,0))*$D36</f>
        <v>0</v>
      </c>
      <c r="K36" s="31">
        <f>INDEX('Mapping waste'!$D$5:$M$352,MATCH($B36,'Mapping waste'!$B$5:$B$352,0),MATCH(K$3,'Mapping waste'!$D$4:$M$4,0))*$D36</f>
        <v>0</v>
      </c>
      <c r="L36" s="31">
        <f>INDEX('Mapping waste'!$D$5:$M$352,MATCH($B36,'Mapping waste'!$B$5:$B$352,0),MATCH(L$3,'Mapping waste'!$D$4:$M$4,0))*$D36</f>
        <v>0</v>
      </c>
      <c r="M36" s="31">
        <f>INDEX('Mapping waste'!$D$5:$M$352,MATCH($B36,'Mapping waste'!$B$5:$B$352,0),MATCH(M$3,'Mapping waste'!$D$4:$M$4,0))*$D36</f>
        <v>0</v>
      </c>
      <c r="N36" s="31">
        <f>INDEX('Mapping waste'!$D$5:$M$352,MATCH($B36,'Mapping waste'!$B$5:$B$352,0),MATCH(N$3,'Mapping waste'!$D$4:$M$4,0))*$D36</f>
        <v>0</v>
      </c>
      <c r="O36" s="31">
        <f>INDEX('Mapping waste'!$D$5:$M$352,MATCH($B36,'Mapping waste'!$B$5:$B$352,0),MATCH(O$3,'Mapping waste'!$D$4:$M$4,0))*$D36</f>
        <v>0</v>
      </c>
      <c r="P36" s="31">
        <f>INDEX('Mapping waste'!$D$5:$M$352,MATCH($B36,'Mapping waste'!$B$5:$B$352,0),MATCH(P$3,'Mapping waste'!$D$4:$M$4,0))*$D36</f>
        <v>0</v>
      </c>
      <c r="Q36" s="31">
        <f>INDEX('Mapping waste'!$D$5:$M$352,MATCH($B36,'Mapping waste'!$B$5:$B$352,0),MATCH(Q$3,'Mapping waste'!$D$4:$M$4,0))*$D36</f>
        <v>0</v>
      </c>
    </row>
    <row r="37" spans="1:17" x14ac:dyDescent="0.45">
      <c r="A37" s="20" t="s">
        <v>188</v>
      </c>
      <c r="B37" s="20" t="s">
        <v>189</v>
      </c>
      <c r="C37" s="20" t="s">
        <v>13</v>
      </c>
      <c r="D37" s="31">
        <f>INDEX('ONS data MYE 5'!$Q$6:$Q$445, MATCH($B37,'ONS data MYE 5'!$B$6:$B$445,0))</f>
        <v>158268</v>
      </c>
      <c r="E37" s="31">
        <f>INDEX('ONS data MYE 5'!$R$6:$R$445, MATCH($B37,'ONS data MYE 5'!$B$6:$B$445,0))</f>
        <v>971</v>
      </c>
      <c r="F37" s="31">
        <f t="shared" si="0"/>
        <v>6.8783264682913252</v>
      </c>
      <c r="G37" s="31">
        <f t="shared" si="1"/>
        <v>47.311375004397014</v>
      </c>
      <c r="H37" s="31">
        <f>INDEX('Mapping waste'!$D$5:$M$352,MATCH($B37,'Mapping waste'!$B$5:$B$352,0),MATCH(H$3,'Mapping waste'!$D$4:$M$4,0))*$D37</f>
        <v>158268</v>
      </c>
      <c r="I37" s="31">
        <f>INDEX('Mapping waste'!$D$5:$M$352,MATCH($B37,'Mapping waste'!$B$5:$B$352,0),MATCH(I$3,'Mapping waste'!$D$4:$M$4,0))*$D37</f>
        <v>0</v>
      </c>
      <c r="J37" s="31">
        <f>INDEX('Mapping waste'!$D$5:$M$352,MATCH($B37,'Mapping waste'!$B$5:$B$352,0),MATCH(J$3,'Mapping waste'!$D$4:$M$4,0))*$D37</f>
        <v>0</v>
      </c>
      <c r="K37" s="31">
        <f>INDEX('Mapping waste'!$D$5:$M$352,MATCH($B37,'Mapping waste'!$B$5:$B$352,0),MATCH(K$3,'Mapping waste'!$D$4:$M$4,0))*$D37</f>
        <v>0</v>
      </c>
      <c r="L37" s="31">
        <f>INDEX('Mapping waste'!$D$5:$M$352,MATCH($B37,'Mapping waste'!$B$5:$B$352,0),MATCH(L$3,'Mapping waste'!$D$4:$M$4,0))*$D37</f>
        <v>0</v>
      </c>
      <c r="M37" s="31">
        <f>INDEX('Mapping waste'!$D$5:$M$352,MATCH($B37,'Mapping waste'!$B$5:$B$352,0),MATCH(M$3,'Mapping waste'!$D$4:$M$4,0))*$D37</f>
        <v>0</v>
      </c>
      <c r="N37" s="31">
        <f>INDEX('Mapping waste'!$D$5:$M$352,MATCH($B37,'Mapping waste'!$B$5:$B$352,0),MATCH(N$3,'Mapping waste'!$D$4:$M$4,0))*$D37</f>
        <v>0</v>
      </c>
      <c r="O37" s="31">
        <f>INDEX('Mapping waste'!$D$5:$M$352,MATCH($B37,'Mapping waste'!$B$5:$B$352,0),MATCH(O$3,'Mapping waste'!$D$4:$M$4,0))*$D37</f>
        <v>0</v>
      </c>
      <c r="P37" s="31">
        <f>INDEX('Mapping waste'!$D$5:$M$352,MATCH($B37,'Mapping waste'!$B$5:$B$352,0),MATCH(P$3,'Mapping waste'!$D$4:$M$4,0))*$D37</f>
        <v>0</v>
      </c>
      <c r="Q37" s="31">
        <f>INDEX('Mapping waste'!$D$5:$M$352,MATCH($B37,'Mapping waste'!$B$5:$B$352,0),MATCH(Q$3,'Mapping waste'!$D$4:$M$4,0))*$D37</f>
        <v>0</v>
      </c>
    </row>
    <row r="38" spans="1:17" x14ac:dyDescent="0.45">
      <c r="A38" s="20" t="s">
        <v>192</v>
      </c>
      <c r="B38" s="20" t="s">
        <v>193</v>
      </c>
      <c r="C38" s="20" t="s">
        <v>13</v>
      </c>
      <c r="D38" s="31">
        <f>INDEX('ONS data MYE 5'!$Q$6:$Q$445, MATCH($B38,'ONS data MYE 5'!$B$6:$B$445,0))</f>
        <v>174971</v>
      </c>
      <c r="E38" s="31">
        <f>INDEX('ONS data MYE 5'!$R$6:$R$445, MATCH($B38,'ONS data MYE 5'!$B$6:$B$445,0))</f>
        <v>1591</v>
      </c>
      <c r="F38" s="31">
        <f t="shared" si="0"/>
        <v>7.3721180283377867</v>
      </c>
      <c r="G38" s="31">
        <f t="shared" si="1"/>
        <v>54.348124223743014</v>
      </c>
      <c r="H38" s="31">
        <f>INDEX('Mapping waste'!$D$5:$M$352,MATCH($B38,'Mapping waste'!$B$5:$B$352,0),MATCH(H$3,'Mapping waste'!$D$4:$M$4,0))*$D38</f>
        <v>174971</v>
      </c>
      <c r="I38" s="31">
        <f>INDEX('Mapping waste'!$D$5:$M$352,MATCH($B38,'Mapping waste'!$B$5:$B$352,0),MATCH(I$3,'Mapping waste'!$D$4:$M$4,0))*$D38</f>
        <v>0</v>
      </c>
      <c r="J38" s="31">
        <f>INDEX('Mapping waste'!$D$5:$M$352,MATCH($B38,'Mapping waste'!$B$5:$B$352,0),MATCH(J$3,'Mapping waste'!$D$4:$M$4,0))*$D38</f>
        <v>0</v>
      </c>
      <c r="K38" s="31">
        <f>INDEX('Mapping waste'!$D$5:$M$352,MATCH($B38,'Mapping waste'!$B$5:$B$352,0),MATCH(K$3,'Mapping waste'!$D$4:$M$4,0))*$D38</f>
        <v>0</v>
      </c>
      <c r="L38" s="31">
        <f>INDEX('Mapping waste'!$D$5:$M$352,MATCH($B38,'Mapping waste'!$B$5:$B$352,0),MATCH(L$3,'Mapping waste'!$D$4:$M$4,0))*$D38</f>
        <v>0</v>
      </c>
      <c r="M38" s="31">
        <f>INDEX('Mapping waste'!$D$5:$M$352,MATCH($B38,'Mapping waste'!$B$5:$B$352,0),MATCH(M$3,'Mapping waste'!$D$4:$M$4,0))*$D38</f>
        <v>0</v>
      </c>
      <c r="N38" s="31">
        <f>INDEX('Mapping waste'!$D$5:$M$352,MATCH($B38,'Mapping waste'!$B$5:$B$352,0),MATCH(N$3,'Mapping waste'!$D$4:$M$4,0))*$D38</f>
        <v>0</v>
      </c>
      <c r="O38" s="31">
        <f>INDEX('Mapping waste'!$D$5:$M$352,MATCH($B38,'Mapping waste'!$B$5:$B$352,0),MATCH(O$3,'Mapping waste'!$D$4:$M$4,0))*$D38</f>
        <v>0</v>
      </c>
      <c r="P38" s="31">
        <f>INDEX('Mapping waste'!$D$5:$M$352,MATCH($B38,'Mapping waste'!$B$5:$B$352,0),MATCH(P$3,'Mapping waste'!$D$4:$M$4,0))*$D38</f>
        <v>0</v>
      </c>
      <c r="Q38" s="31">
        <f>INDEX('Mapping waste'!$D$5:$M$352,MATCH($B38,'Mapping waste'!$B$5:$B$352,0),MATCH(Q$3,'Mapping waste'!$D$4:$M$4,0))*$D38</f>
        <v>0</v>
      </c>
    </row>
    <row r="39" spans="1:17" x14ac:dyDescent="0.45">
      <c r="A39" s="20" t="s">
        <v>194</v>
      </c>
      <c r="B39" s="20" t="s">
        <v>195</v>
      </c>
      <c r="C39" s="20" t="s">
        <v>13</v>
      </c>
      <c r="D39" s="31">
        <f>INDEX('ONS data MYE 5'!$Q$6:$Q$445, MATCH($B39,'ONS data MYE 5'!$B$6:$B$445,0))</f>
        <v>73841</v>
      </c>
      <c r="E39" s="31">
        <f>INDEX('ONS data MYE 5'!$R$6:$R$445, MATCH($B39,'ONS data MYE 5'!$B$6:$B$445,0))</f>
        <v>483</v>
      </c>
      <c r="F39" s="31">
        <f t="shared" si="0"/>
        <v>6.1800166536525722</v>
      </c>
      <c r="G39" s="31">
        <f t="shared" si="1"/>
        <v>38.192605839423138</v>
      </c>
      <c r="H39" s="31">
        <f>INDEX('Mapping waste'!$D$5:$M$352,MATCH($B39,'Mapping waste'!$B$5:$B$352,0),MATCH(H$3,'Mapping waste'!$D$4:$M$4,0))*$D39</f>
        <v>46519.83</v>
      </c>
      <c r="I39" s="31">
        <f>INDEX('Mapping waste'!$D$5:$M$352,MATCH($B39,'Mapping waste'!$B$5:$B$352,0),MATCH(I$3,'Mapping waste'!$D$4:$M$4,0))*$D39</f>
        <v>0</v>
      </c>
      <c r="J39" s="31">
        <f>INDEX('Mapping waste'!$D$5:$M$352,MATCH($B39,'Mapping waste'!$B$5:$B$352,0),MATCH(J$3,'Mapping waste'!$D$4:$M$4,0))*$D39</f>
        <v>0</v>
      </c>
      <c r="K39" s="31">
        <f>INDEX('Mapping waste'!$D$5:$M$352,MATCH($B39,'Mapping waste'!$B$5:$B$352,0),MATCH(K$3,'Mapping waste'!$D$4:$M$4,0))*$D39</f>
        <v>0</v>
      </c>
      <c r="L39" s="31">
        <f>INDEX('Mapping waste'!$D$5:$M$352,MATCH($B39,'Mapping waste'!$B$5:$B$352,0),MATCH(L$3,'Mapping waste'!$D$4:$M$4,0))*$D39</f>
        <v>0</v>
      </c>
      <c r="M39" s="31">
        <f>INDEX('Mapping waste'!$D$5:$M$352,MATCH($B39,'Mapping waste'!$B$5:$B$352,0),MATCH(M$3,'Mapping waste'!$D$4:$M$4,0))*$D39</f>
        <v>0</v>
      </c>
      <c r="N39" s="31">
        <f>INDEX('Mapping waste'!$D$5:$M$352,MATCH($B39,'Mapping waste'!$B$5:$B$352,0),MATCH(N$3,'Mapping waste'!$D$4:$M$4,0))*$D39</f>
        <v>27321.17</v>
      </c>
      <c r="O39" s="31">
        <f>INDEX('Mapping waste'!$D$5:$M$352,MATCH($B39,'Mapping waste'!$B$5:$B$352,0),MATCH(O$3,'Mapping waste'!$D$4:$M$4,0))*$D39</f>
        <v>0</v>
      </c>
      <c r="P39" s="31">
        <f>INDEX('Mapping waste'!$D$5:$M$352,MATCH($B39,'Mapping waste'!$B$5:$B$352,0),MATCH(P$3,'Mapping waste'!$D$4:$M$4,0))*$D39</f>
        <v>0</v>
      </c>
      <c r="Q39" s="31">
        <f>INDEX('Mapping waste'!$D$5:$M$352,MATCH($B39,'Mapping waste'!$B$5:$B$352,0),MATCH(Q$3,'Mapping waste'!$D$4:$M$4,0))*$D39</f>
        <v>0</v>
      </c>
    </row>
    <row r="40" spans="1:17" x14ac:dyDescent="0.45">
      <c r="A40" s="20" t="s">
        <v>196</v>
      </c>
      <c r="B40" s="20" t="s">
        <v>197</v>
      </c>
      <c r="C40" s="20" t="s">
        <v>13</v>
      </c>
      <c r="D40" s="31">
        <f>INDEX('ONS data MYE 5'!$Q$6:$Q$445, MATCH($B40,'ONS data MYE 5'!$B$6:$B$445,0))</f>
        <v>87964</v>
      </c>
      <c r="E40" s="31">
        <f>INDEX('ONS data MYE 5'!$R$6:$R$445, MATCH($B40,'ONS data MYE 5'!$B$6:$B$445,0))</f>
        <v>1955</v>
      </c>
      <c r="F40" s="31">
        <f t="shared" si="0"/>
        <v>7.5781454724194663</v>
      </c>
      <c r="G40" s="31">
        <f t="shared" si="1"/>
        <v>57.428288801151659</v>
      </c>
      <c r="H40" s="31">
        <f>INDEX('Mapping waste'!$D$5:$M$352,MATCH($B40,'Mapping waste'!$B$5:$B$352,0),MATCH(H$3,'Mapping waste'!$D$4:$M$4,0))*$D40</f>
        <v>87964</v>
      </c>
      <c r="I40" s="31">
        <f>INDEX('Mapping waste'!$D$5:$M$352,MATCH($B40,'Mapping waste'!$B$5:$B$352,0),MATCH(I$3,'Mapping waste'!$D$4:$M$4,0))*$D40</f>
        <v>0</v>
      </c>
      <c r="J40" s="31">
        <f>INDEX('Mapping waste'!$D$5:$M$352,MATCH($B40,'Mapping waste'!$B$5:$B$352,0),MATCH(J$3,'Mapping waste'!$D$4:$M$4,0))*$D40</f>
        <v>0</v>
      </c>
      <c r="K40" s="31">
        <f>INDEX('Mapping waste'!$D$5:$M$352,MATCH($B40,'Mapping waste'!$B$5:$B$352,0),MATCH(K$3,'Mapping waste'!$D$4:$M$4,0))*$D40</f>
        <v>0</v>
      </c>
      <c r="L40" s="31">
        <f>INDEX('Mapping waste'!$D$5:$M$352,MATCH($B40,'Mapping waste'!$B$5:$B$352,0),MATCH(L$3,'Mapping waste'!$D$4:$M$4,0))*$D40</f>
        <v>0</v>
      </c>
      <c r="M40" s="31">
        <f>INDEX('Mapping waste'!$D$5:$M$352,MATCH($B40,'Mapping waste'!$B$5:$B$352,0),MATCH(M$3,'Mapping waste'!$D$4:$M$4,0))*$D40</f>
        <v>0</v>
      </c>
      <c r="N40" s="31">
        <f>INDEX('Mapping waste'!$D$5:$M$352,MATCH($B40,'Mapping waste'!$B$5:$B$352,0),MATCH(N$3,'Mapping waste'!$D$4:$M$4,0))*$D40</f>
        <v>0</v>
      </c>
      <c r="O40" s="31">
        <f>INDEX('Mapping waste'!$D$5:$M$352,MATCH($B40,'Mapping waste'!$B$5:$B$352,0),MATCH(O$3,'Mapping waste'!$D$4:$M$4,0))*$D40</f>
        <v>0</v>
      </c>
      <c r="P40" s="31">
        <f>INDEX('Mapping waste'!$D$5:$M$352,MATCH($B40,'Mapping waste'!$B$5:$B$352,0),MATCH(P$3,'Mapping waste'!$D$4:$M$4,0))*$D40</f>
        <v>0</v>
      </c>
      <c r="Q40" s="31">
        <f>INDEX('Mapping waste'!$D$5:$M$352,MATCH($B40,'Mapping waste'!$B$5:$B$352,0),MATCH(Q$3,'Mapping waste'!$D$4:$M$4,0))*$D40</f>
        <v>0</v>
      </c>
    </row>
    <row r="41" spans="1:17" x14ac:dyDescent="0.45">
      <c r="A41" s="20" t="s">
        <v>198</v>
      </c>
      <c r="B41" s="20" t="s">
        <v>199</v>
      </c>
      <c r="C41" s="20" t="s">
        <v>13</v>
      </c>
      <c r="D41" s="31">
        <f>INDEX('ONS data MYE 5'!$Q$6:$Q$445, MATCH($B41,'ONS data MYE 5'!$B$6:$B$445,0))</f>
        <v>168491</v>
      </c>
      <c r="E41" s="31">
        <f>INDEX('ONS data MYE 5'!$R$6:$R$445, MATCH($B41,'ONS data MYE 5'!$B$6:$B$445,0))</f>
        <v>497</v>
      </c>
      <c r="F41" s="31">
        <f t="shared" si="0"/>
        <v>6.2085900260966289</v>
      </c>
      <c r="G41" s="31">
        <f t="shared" si="1"/>
        <v>38.546590112146539</v>
      </c>
      <c r="H41" s="31">
        <f>INDEX('Mapping waste'!$D$5:$M$352,MATCH($B41,'Mapping waste'!$B$5:$B$352,0),MATCH(H$3,'Mapping waste'!$D$4:$M$4,0))*$D41</f>
        <v>168491</v>
      </c>
      <c r="I41" s="31">
        <f>INDEX('Mapping waste'!$D$5:$M$352,MATCH($B41,'Mapping waste'!$B$5:$B$352,0),MATCH(I$3,'Mapping waste'!$D$4:$M$4,0))*$D41</f>
        <v>0</v>
      </c>
      <c r="J41" s="31">
        <f>INDEX('Mapping waste'!$D$5:$M$352,MATCH($B41,'Mapping waste'!$B$5:$B$352,0),MATCH(J$3,'Mapping waste'!$D$4:$M$4,0))*$D41</f>
        <v>0</v>
      </c>
      <c r="K41" s="31">
        <f>INDEX('Mapping waste'!$D$5:$M$352,MATCH($B41,'Mapping waste'!$B$5:$B$352,0),MATCH(K$3,'Mapping waste'!$D$4:$M$4,0))*$D41</f>
        <v>0</v>
      </c>
      <c r="L41" s="31">
        <f>INDEX('Mapping waste'!$D$5:$M$352,MATCH($B41,'Mapping waste'!$B$5:$B$352,0),MATCH(L$3,'Mapping waste'!$D$4:$M$4,0))*$D41</f>
        <v>0</v>
      </c>
      <c r="M41" s="31">
        <f>INDEX('Mapping waste'!$D$5:$M$352,MATCH($B41,'Mapping waste'!$B$5:$B$352,0),MATCH(M$3,'Mapping waste'!$D$4:$M$4,0))*$D41</f>
        <v>0</v>
      </c>
      <c r="N41" s="31">
        <f>INDEX('Mapping waste'!$D$5:$M$352,MATCH($B41,'Mapping waste'!$B$5:$B$352,0),MATCH(N$3,'Mapping waste'!$D$4:$M$4,0))*$D41</f>
        <v>0</v>
      </c>
      <c r="O41" s="31">
        <f>INDEX('Mapping waste'!$D$5:$M$352,MATCH($B41,'Mapping waste'!$B$5:$B$352,0),MATCH(O$3,'Mapping waste'!$D$4:$M$4,0))*$D41</f>
        <v>0</v>
      </c>
      <c r="P41" s="31">
        <f>INDEX('Mapping waste'!$D$5:$M$352,MATCH($B41,'Mapping waste'!$B$5:$B$352,0),MATCH(P$3,'Mapping waste'!$D$4:$M$4,0))*$D41</f>
        <v>0</v>
      </c>
      <c r="Q41" s="31">
        <f>INDEX('Mapping waste'!$D$5:$M$352,MATCH($B41,'Mapping waste'!$B$5:$B$352,0),MATCH(Q$3,'Mapping waste'!$D$4:$M$4,0))*$D41</f>
        <v>0</v>
      </c>
    </row>
    <row r="42" spans="1:17" x14ac:dyDescent="0.45">
      <c r="A42" s="20" t="s">
        <v>200</v>
      </c>
      <c r="B42" s="20" t="s">
        <v>201</v>
      </c>
      <c r="C42" s="20" t="s">
        <v>13</v>
      </c>
      <c r="D42" s="31">
        <f>INDEX('ONS data MYE 5'!$Q$6:$Q$445, MATCH($B42,'ONS data MYE 5'!$B$6:$B$445,0))</f>
        <v>61720</v>
      </c>
      <c r="E42" s="31">
        <f>INDEX('ONS data MYE 5'!$R$6:$R$445, MATCH($B42,'ONS data MYE 5'!$B$6:$B$445,0))</f>
        <v>172</v>
      </c>
      <c r="F42" s="31">
        <f t="shared" si="0"/>
        <v>5.1474944768134527</v>
      </c>
      <c r="G42" s="31">
        <f t="shared" si="1"/>
        <v>26.496699388825</v>
      </c>
      <c r="H42" s="31">
        <f>INDEX('Mapping waste'!$D$5:$M$352,MATCH($B42,'Mapping waste'!$B$5:$B$352,0),MATCH(H$3,'Mapping waste'!$D$4:$M$4,0))*$D42</f>
        <v>61720</v>
      </c>
      <c r="I42" s="31">
        <f>INDEX('Mapping waste'!$D$5:$M$352,MATCH($B42,'Mapping waste'!$B$5:$B$352,0),MATCH(I$3,'Mapping waste'!$D$4:$M$4,0))*$D42</f>
        <v>0</v>
      </c>
      <c r="J42" s="31">
        <f>INDEX('Mapping waste'!$D$5:$M$352,MATCH($B42,'Mapping waste'!$B$5:$B$352,0),MATCH(J$3,'Mapping waste'!$D$4:$M$4,0))*$D42</f>
        <v>0</v>
      </c>
      <c r="K42" s="31">
        <f>INDEX('Mapping waste'!$D$5:$M$352,MATCH($B42,'Mapping waste'!$B$5:$B$352,0),MATCH(K$3,'Mapping waste'!$D$4:$M$4,0))*$D42</f>
        <v>0</v>
      </c>
      <c r="L42" s="31">
        <f>INDEX('Mapping waste'!$D$5:$M$352,MATCH($B42,'Mapping waste'!$B$5:$B$352,0),MATCH(L$3,'Mapping waste'!$D$4:$M$4,0))*$D42</f>
        <v>0</v>
      </c>
      <c r="M42" s="31">
        <f>INDEX('Mapping waste'!$D$5:$M$352,MATCH($B42,'Mapping waste'!$B$5:$B$352,0),MATCH(M$3,'Mapping waste'!$D$4:$M$4,0))*$D42</f>
        <v>0</v>
      </c>
      <c r="N42" s="31">
        <f>INDEX('Mapping waste'!$D$5:$M$352,MATCH($B42,'Mapping waste'!$B$5:$B$352,0),MATCH(N$3,'Mapping waste'!$D$4:$M$4,0))*$D42</f>
        <v>0</v>
      </c>
      <c r="O42" s="31">
        <f>INDEX('Mapping waste'!$D$5:$M$352,MATCH($B42,'Mapping waste'!$B$5:$B$352,0),MATCH(O$3,'Mapping waste'!$D$4:$M$4,0))*$D42</f>
        <v>0</v>
      </c>
      <c r="P42" s="31">
        <f>INDEX('Mapping waste'!$D$5:$M$352,MATCH($B42,'Mapping waste'!$B$5:$B$352,0),MATCH(P$3,'Mapping waste'!$D$4:$M$4,0))*$D42</f>
        <v>0</v>
      </c>
      <c r="Q42" s="31">
        <f>INDEX('Mapping waste'!$D$5:$M$352,MATCH($B42,'Mapping waste'!$B$5:$B$352,0),MATCH(Q$3,'Mapping waste'!$D$4:$M$4,0))*$D42</f>
        <v>0</v>
      </c>
    </row>
    <row r="43" spans="1:17" x14ac:dyDescent="0.45">
      <c r="A43" s="20" t="s">
        <v>202</v>
      </c>
      <c r="B43" s="20" t="s">
        <v>203</v>
      </c>
      <c r="C43" s="20" t="s">
        <v>13</v>
      </c>
      <c r="D43" s="31">
        <f>INDEX('ONS data MYE 5'!$Q$6:$Q$445, MATCH($B43,'ONS data MYE 5'!$B$6:$B$445,0))</f>
        <v>83333</v>
      </c>
      <c r="E43" s="31">
        <f>INDEX('ONS data MYE 5'!$R$6:$R$445, MATCH($B43,'ONS data MYE 5'!$B$6:$B$445,0))</f>
        <v>493</v>
      </c>
      <c r="F43" s="31">
        <f t="shared" si="0"/>
        <v>6.2005091740426899</v>
      </c>
      <c r="G43" s="31">
        <f t="shared" si="1"/>
        <v>38.446314017387557</v>
      </c>
      <c r="H43" s="31">
        <f>INDEX('Mapping waste'!$D$5:$M$352,MATCH($B43,'Mapping waste'!$B$5:$B$352,0),MATCH(H$3,'Mapping waste'!$D$4:$M$4,0))*$D43</f>
        <v>83333</v>
      </c>
      <c r="I43" s="31">
        <f>INDEX('Mapping waste'!$D$5:$M$352,MATCH($B43,'Mapping waste'!$B$5:$B$352,0),MATCH(I$3,'Mapping waste'!$D$4:$M$4,0))*$D43</f>
        <v>0</v>
      </c>
      <c r="J43" s="31">
        <f>INDEX('Mapping waste'!$D$5:$M$352,MATCH($B43,'Mapping waste'!$B$5:$B$352,0),MATCH(J$3,'Mapping waste'!$D$4:$M$4,0))*$D43</f>
        <v>0</v>
      </c>
      <c r="K43" s="31">
        <f>INDEX('Mapping waste'!$D$5:$M$352,MATCH($B43,'Mapping waste'!$B$5:$B$352,0),MATCH(K$3,'Mapping waste'!$D$4:$M$4,0))*$D43</f>
        <v>0</v>
      </c>
      <c r="L43" s="31">
        <f>INDEX('Mapping waste'!$D$5:$M$352,MATCH($B43,'Mapping waste'!$B$5:$B$352,0),MATCH(L$3,'Mapping waste'!$D$4:$M$4,0))*$D43</f>
        <v>0</v>
      </c>
      <c r="M43" s="31">
        <f>INDEX('Mapping waste'!$D$5:$M$352,MATCH($B43,'Mapping waste'!$B$5:$B$352,0),MATCH(M$3,'Mapping waste'!$D$4:$M$4,0))*$D43</f>
        <v>0</v>
      </c>
      <c r="N43" s="31">
        <f>INDEX('Mapping waste'!$D$5:$M$352,MATCH($B43,'Mapping waste'!$B$5:$B$352,0),MATCH(N$3,'Mapping waste'!$D$4:$M$4,0))*$D43</f>
        <v>0</v>
      </c>
      <c r="O43" s="31">
        <f>INDEX('Mapping waste'!$D$5:$M$352,MATCH($B43,'Mapping waste'!$B$5:$B$352,0),MATCH(O$3,'Mapping waste'!$D$4:$M$4,0))*$D43</f>
        <v>0</v>
      </c>
      <c r="P43" s="31">
        <f>INDEX('Mapping waste'!$D$5:$M$352,MATCH($B43,'Mapping waste'!$B$5:$B$352,0),MATCH(P$3,'Mapping waste'!$D$4:$M$4,0))*$D43</f>
        <v>0</v>
      </c>
      <c r="Q43" s="31">
        <f>INDEX('Mapping waste'!$D$5:$M$352,MATCH($B43,'Mapping waste'!$B$5:$B$352,0),MATCH(Q$3,'Mapping waste'!$D$4:$M$4,0))*$D43</f>
        <v>0</v>
      </c>
    </row>
    <row r="44" spans="1:17" x14ac:dyDescent="0.45">
      <c r="A44" s="20" t="s">
        <v>204</v>
      </c>
      <c r="B44" s="20" t="s">
        <v>205</v>
      </c>
      <c r="C44" s="20" t="s">
        <v>13</v>
      </c>
      <c r="D44" s="31">
        <f>INDEX('ONS data MYE 5'!$Q$6:$Q$445, MATCH($B44,'ONS data MYE 5'!$B$6:$B$445,0))</f>
        <v>97424</v>
      </c>
      <c r="E44" s="31">
        <f>INDEX('ONS data MYE 5'!$R$6:$R$445, MATCH($B44,'ONS data MYE 5'!$B$6:$B$445,0))</f>
        <v>560</v>
      </c>
      <c r="F44" s="31">
        <f t="shared" si="0"/>
        <v>6.3279367837291947</v>
      </c>
      <c r="G44" s="31">
        <f t="shared" si="1"/>
        <v>40.042783938872986</v>
      </c>
      <c r="H44" s="31">
        <f>INDEX('Mapping waste'!$D$5:$M$352,MATCH($B44,'Mapping waste'!$B$5:$B$352,0),MATCH(H$3,'Mapping waste'!$D$4:$M$4,0))*$D44</f>
        <v>97424</v>
      </c>
      <c r="I44" s="31">
        <f>INDEX('Mapping waste'!$D$5:$M$352,MATCH($B44,'Mapping waste'!$B$5:$B$352,0),MATCH(I$3,'Mapping waste'!$D$4:$M$4,0))*$D44</f>
        <v>0</v>
      </c>
      <c r="J44" s="31">
        <f>INDEX('Mapping waste'!$D$5:$M$352,MATCH($B44,'Mapping waste'!$B$5:$B$352,0),MATCH(J$3,'Mapping waste'!$D$4:$M$4,0))*$D44</f>
        <v>0</v>
      </c>
      <c r="K44" s="31">
        <f>INDEX('Mapping waste'!$D$5:$M$352,MATCH($B44,'Mapping waste'!$B$5:$B$352,0),MATCH(K$3,'Mapping waste'!$D$4:$M$4,0))*$D44</f>
        <v>0</v>
      </c>
      <c r="L44" s="31">
        <f>INDEX('Mapping waste'!$D$5:$M$352,MATCH($B44,'Mapping waste'!$B$5:$B$352,0),MATCH(L$3,'Mapping waste'!$D$4:$M$4,0))*$D44</f>
        <v>0</v>
      </c>
      <c r="M44" s="31">
        <f>INDEX('Mapping waste'!$D$5:$M$352,MATCH($B44,'Mapping waste'!$B$5:$B$352,0),MATCH(M$3,'Mapping waste'!$D$4:$M$4,0))*$D44</f>
        <v>0</v>
      </c>
      <c r="N44" s="31">
        <f>INDEX('Mapping waste'!$D$5:$M$352,MATCH($B44,'Mapping waste'!$B$5:$B$352,0),MATCH(N$3,'Mapping waste'!$D$4:$M$4,0))*$D44</f>
        <v>0</v>
      </c>
      <c r="O44" s="31">
        <f>INDEX('Mapping waste'!$D$5:$M$352,MATCH($B44,'Mapping waste'!$B$5:$B$352,0),MATCH(O$3,'Mapping waste'!$D$4:$M$4,0))*$D44</f>
        <v>0</v>
      </c>
      <c r="P44" s="31">
        <f>INDEX('Mapping waste'!$D$5:$M$352,MATCH($B44,'Mapping waste'!$B$5:$B$352,0),MATCH(P$3,'Mapping waste'!$D$4:$M$4,0))*$D44</f>
        <v>0</v>
      </c>
      <c r="Q44" s="31">
        <f>INDEX('Mapping waste'!$D$5:$M$352,MATCH($B44,'Mapping waste'!$B$5:$B$352,0),MATCH(Q$3,'Mapping waste'!$D$4:$M$4,0))*$D44</f>
        <v>0</v>
      </c>
    </row>
    <row r="45" spans="1:17" x14ac:dyDescent="0.45">
      <c r="A45" s="20" t="s">
        <v>206</v>
      </c>
      <c r="B45" s="20" t="s">
        <v>207</v>
      </c>
      <c r="C45" s="20" t="s">
        <v>13</v>
      </c>
      <c r="D45" s="31">
        <f>INDEX('ONS data MYE 5'!$Q$6:$Q$445, MATCH($B45,'ONS data MYE 5'!$B$6:$B$445,0))</f>
        <v>97076</v>
      </c>
      <c r="E45" s="31">
        <f>INDEX('ONS data MYE 5'!$R$6:$R$445, MATCH($B45,'ONS data MYE 5'!$B$6:$B$445,0))</f>
        <v>111</v>
      </c>
      <c r="F45" s="31">
        <f t="shared" si="0"/>
        <v>4.7095302013123339</v>
      </c>
      <c r="G45" s="31">
        <f t="shared" si="1"/>
        <v>22.179674717072992</v>
      </c>
      <c r="H45" s="31">
        <f>INDEX('Mapping waste'!$D$5:$M$352,MATCH($B45,'Mapping waste'!$B$5:$B$352,0),MATCH(H$3,'Mapping waste'!$D$4:$M$4,0))*$D45</f>
        <v>97076</v>
      </c>
      <c r="I45" s="31">
        <f>INDEX('Mapping waste'!$D$5:$M$352,MATCH($B45,'Mapping waste'!$B$5:$B$352,0),MATCH(I$3,'Mapping waste'!$D$4:$M$4,0))*$D45</f>
        <v>0</v>
      </c>
      <c r="J45" s="31">
        <f>INDEX('Mapping waste'!$D$5:$M$352,MATCH($B45,'Mapping waste'!$B$5:$B$352,0),MATCH(J$3,'Mapping waste'!$D$4:$M$4,0))*$D45</f>
        <v>0</v>
      </c>
      <c r="K45" s="31">
        <f>INDEX('Mapping waste'!$D$5:$M$352,MATCH($B45,'Mapping waste'!$B$5:$B$352,0),MATCH(K$3,'Mapping waste'!$D$4:$M$4,0))*$D45</f>
        <v>0</v>
      </c>
      <c r="L45" s="31">
        <f>INDEX('Mapping waste'!$D$5:$M$352,MATCH($B45,'Mapping waste'!$B$5:$B$352,0),MATCH(L$3,'Mapping waste'!$D$4:$M$4,0))*$D45</f>
        <v>0</v>
      </c>
      <c r="M45" s="31">
        <f>INDEX('Mapping waste'!$D$5:$M$352,MATCH($B45,'Mapping waste'!$B$5:$B$352,0),MATCH(M$3,'Mapping waste'!$D$4:$M$4,0))*$D45</f>
        <v>0</v>
      </c>
      <c r="N45" s="31">
        <f>INDEX('Mapping waste'!$D$5:$M$352,MATCH($B45,'Mapping waste'!$B$5:$B$352,0),MATCH(N$3,'Mapping waste'!$D$4:$M$4,0))*$D45</f>
        <v>0</v>
      </c>
      <c r="O45" s="31">
        <f>INDEX('Mapping waste'!$D$5:$M$352,MATCH($B45,'Mapping waste'!$B$5:$B$352,0),MATCH(O$3,'Mapping waste'!$D$4:$M$4,0))*$D45</f>
        <v>0</v>
      </c>
      <c r="P45" s="31">
        <f>INDEX('Mapping waste'!$D$5:$M$352,MATCH($B45,'Mapping waste'!$B$5:$B$352,0),MATCH(P$3,'Mapping waste'!$D$4:$M$4,0))*$D45</f>
        <v>0</v>
      </c>
      <c r="Q45" s="31">
        <f>INDEX('Mapping waste'!$D$5:$M$352,MATCH($B45,'Mapping waste'!$B$5:$B$352,0),MATCH(Q$3,'Mapping waste'!$D$4:$M$4,0))*$D45</f>
        <v>0</v>
      </c>
    </row>
    <row r="46" spans="1:17" x14ac:dyDescent="0.45">
      <c r="A46" s="20" t="s">
        <v>208</v>
      </c>
      <c r="B46" s="20" t="s">
        <v>209</v>
      </c>
      <c r="C46" s="20" t="s">
        <v>13</v>
      </c>
      <c r="D46" s="31">
        <f>INDEX('ONS data MYE 5'!$Q$6:$Q$445, MATCH($B46,'ONS data MYE 5'!$B$6:$B$445,0))</f>
        <v>124590</v>
      </c>
      <c r="E46" s="31">
        <f>INDEX('ONS data MYE 5'!$R$6:$R$445, MATCH($B46,'ONS data MYE 5'!$B$6:$B$445,0))</f>
        <v>140</v>
      </c>
      <c r="F46" s="31">
        <f t="shared" si="0"/>
        <v>4.9416424226093039</v>
      </c>
      <c r="G46" s="31">
        <f t="shared" si="1"/>
        <v>24.419829832931949</v>
      </c>
      <c r="H46" s="31">
        <f>INDEX('Mapping waste'!$D$5:$M$352,MATCH($B46,'Mapping waste'!$B$5:$B$352,0),MATCH(H$3,'Mapping waste'!$D$4:$M$4,0))*$D46</f>
        <v>124590</v>
      </c>
      <c r="I46" s="31">
        <f>INDEX('Mapping waste'!$D$5:$M$352,MATCH($B46,'Mapping waste'!$B$5:$B$352,0),MATCH(I$3,'Mapping waste'!$D$4:$M$4,0))*$D46</f>
        <v>0</v>
      </c>
      <c r="J46" s="31">
        <f>INDEX('Mapping waste'!$D$5:$M$352,MATCH($B46,'Mapping waste'!$B$5:$B$352,0),MATCH(J$3,'Mapping waste'!$D$4:$M$4,0))*$D46</f>
        <v>0</v>
      </c>
      <c r="K46" s="31">
        <f>INDEX('Mapping waste'!$D$5:$M$352,MATCH($B46,'Mapping waste'!$B$5:$B$352,0),MATCH(K$3,'Mapping waste'!$D$4:$M$4,0))*$D46</f>
        <v>0</v>
      </c>
      <c r="L46" s="31">
        <f>INDEX('Mapping waste'!$D$5:$M$352,MATCH($B46,'Mapping waste'!$B$5:$B$352,0),MATCH(L$3,'Mapping waste'!$D$4:$M$4,0))*$D46</f>
        <v>0</v>
      </c>
      <c r="M46" s="31">
        <f>INDEX('Mapping waste'!$D$5:$M$352,MATCH($B46,'Mapping waste'!$B$5:$B$352,0),MATCH(M$3,'Mapping waste'!$D$4:$M$4,0))*$D46</f>
        <v>0</v>
      </c>
      <c r="N46" s="31">
        <f>INDEX('Mapping waste'!$D$5:$M$352,MATCH($B46,'Mapping waste'!$B$5:$B$352,0),MATCH(N$3,'Mapping waste'!$D$4:$M$4,0))*$D46</f>
        <v>0</v>
      </c>
      <c r="O46" s="31">
        <f>INDEX('Mapping waste'!$D$5:$M$352,MATCH($B46,'Mapping waste'!$B$5:$B$352,0),MATCH(O$3,'Mapping waste'!$D$4:$M$4,0))*$D46</f>
        <v>0</v>
      </c>
      <c r="P46" s="31">
        <f>INDEX('Mapping waste'!$D$5:$M$352,MATCH($B46,'Mapping waste'!$B$5:$B$352,0),MATCH(P$3,'Mapping waste'!$D$4:$M$4,0))*$D46</f>
        <v>0</v>
      </c>
      <c r="Q46" s="31">
        <f>INDEX('Mapping waste'!$D$5:$M$352,MATCH($B46,'Mapping waste'!$B$5:$B$352,0),MATCH(Q$3,'Mapping waste'!$D$4:$M$4,0))*$D46</f>
        <v>0</v>
      </c>
    </row>
    <row r="47" spans="1:17" x14ac:dyDescent="0.45">
      <c r="A47" s="20" t="s">
        <v>210</v>
      </c>
      <c r="B47" s="20" t="s">
        <v>211</v>
      </c>
      <c r="C47" s="20" t="s">
        <v>13</v>
      </c>
      <c r="D47" s="31">
        <f>INDEX('ONS data MYE 5'!$Q$6:$Q$445, MATCH($B47,'ONS data MYE 5'!$B$6:$B$445,0))</f>
        <v>115356</v>
      </c>
      <c r="E47" s="31">
        <f>INDEX('ONS data MYE 5'!$R$6:$R$445, MATCH($B47,'ONS data MYE 5'!$B$6:$B$445,0))</f>
        <v>312</v>
      </c>
      <c r="F47" s="31">
        <f t="shared" si="0"/>
        <v>5.7430031878094825</v>
      </c>
      <c r="G47" s="31">
        <f t="shared" si="1"/>
        <v>32.982085615189881</v>
      </c>
      <c r="H47" s="31">
        <f>INDEX('Mapping waste'!$D$5:$M$352,MATCH($B47,'Mapping waste'!$B$5:$B$352,0),MATCH(H$3,'Mapping waste'!$D$4:$M$4,0))*$D47</f>
        <v>115356</v>
      </c>
      <c r="I47" s="31">
        <f>INDEX('Mapping waste'!$D$5:$M$352,MATCH($B47,'Mapping waste'!$B$5:$B$352,0),MATCH(I$3,'Mapping waste'!$D$4:$M$4,0))*$D47</f>
        <v>0</v>
      </c>
      <c r="J47" s="31">
        <f>INDEX('Mapping waste'!$D$5:$M$352,MATCH($B47,'Mapping waste'!$B$5:$B$352,0),MATCH(J$3,'Mapping waste'!$D$4:$M$4,0))*$D47</f>
        <v>0</v>
      </c>
      <c r="K47" s="31">
        <f>INDEX('Mapping waste'!$D$5:$M$352,MATCH($B47,'Mapping waste'!$B$5:$B$352,0),MATCH(K$3,'Mapping waste'!$D$4:$M$4,0))*$D47</f>
        <v>0</v>
      </c>
      <c r="L47" s="31">
        <f>INDEX('Mapping waste'!$D$5:$M$352,MATCH($B47,'Mapping waste'!$B$5:$B$352,0),MATCH(L$3,'Mapping waste'!$D$4:$M$4,0))*$D47</f>
        <v>0</v>
      </c>
      <c r="M47" s="31">
        <f>INDEX('Mapping waste'!$D$5:$M$352,MATCH($B47,'Mapping waste'!$B$5:$B$352,0),MATCH(M$3,'Mapping waste'!$D$4:$M$4,0))*$D47</f>
        <v>0</v>
      </c>
      <c r="N47" s="31">
        <f>INDEX('Mapping waste'!$D$5:$M$352,MATCH($B47,'Mapping waste'!$B$5:$B$352,0),MATCH(N$3,'Mapping waste'!$D$4:$M$4,0))*$D47</f>
        <v>0</v>
      </c>
      <c r="O47" s="31">
        <f>INDEX('Mapping waste'!$D$5:$M$352,MATCH($B47,'Mapping waste'!$B$5:$B$352,0),MATCH(O$3,'Mapping waste'!$D$4:$M$4,0))*$D47</f>
        <v>0</v>
      </c>
      <c r="P47" s="31">
        <f>INDEX('Mapping waste'!$D$5:$M$352,MATCH($B47,'Mapping waste'!$B$5:$B$352,0),MATCH(P$3,'Mapping waste'!$D$4:$M$4,0))*$D47</f>
        <v>0</v>
      </c>
      <c r="Q47" s="31">
        <f>INDEX('Mapping waste'!$D$5:$M$352,MATCH($B47,'Mapping waste'!$B$5:$B$352,0),MATCH(Q$3,'Mapping waste'!$D$4:$M$4,0))*$D47</f>
        <v>0</v>
      </c>
    </row>
    <row r="48" spans="1:17" x14ac:dyDescent="0.45">
      <c r="A48" s="20" t="s">
        <v>355</v>
      </c>
      <c r="B48" s="20" t="s">
        <v>356</v>
      </c>
      <c r="C48" s="20" t="s">
        <v>13</v>
      </c>
      <c r="D48" s="31">
        <f>INDEX('ONS data MYE 5'!$Q$6:$Q$445, MATCH($B48,'ONS data MYE 5'!$B$6:$B$445,0))</f>
        <v>122725</v>
      </c>
      <c r="E48" s="31">
        <f>INDEX('ONS data MYE 5'!$R$6:$R$445, MATCH($B48,'ONS data MYE 5'!$B$6:$B$445,0))</f>
        <v>2993</v>
      </c>
      <c r="F48" s="31">
        <f t="shared" si="0"/>
        <v>8.0040315078526998</v>
      </c>
      <c r="G48" s="31">
        <f t="shared" si="1"/>
        <v>64.064520378698759</v>
      </c>
      <c r="H48" s="31">
        <f>INDEX('Mapping waste'!$D$5:$M$352,MATCH($B48,'Mapping waste'!$B$5:$B$352,0),MATCH(H$3,'Mapping waste'!$D$4:$M$4,0))*$D48</f>
        <v>122725</v>
      </c>
      <c r="I48" s="31">
        <f>INDEX('Mapping waste'!$D$5:$M$352,MATCH($B48,'Mapping waste'!$B$5:$B$352,0),MATCH(I$3,'Mapping waste'!$D$4:$M$4,0))*$D48</f>
        <v>0</v>
      </c>
      <c r="J48" s="31">
        <f>INDEX('Mapping waste'!$D$5:$M$352,MATCH($B48,'Mapping waste'!$B$5:$B$352,0),MATCH(J$3,'Mapping waste'!$D$4:$M$4,0))*$D48</f>
        <v>0</v>
      </c>
      <c r="K48" s="31">
        <f>INDEX('Mapping waste'!$D$5:$M$352,MATCH($B48,'Mapping waste'!$B$5:$B$352,0),MATCH(K$3,'Mapping waste'!$D$4:$M$4,0))*$D48</f>
        <v>0</v>
      </c>
      <c r="L48" s="31">
        <f>INDEX('Mapping waste'!$D$5:$M$352,MATCH($B48,'Mapping waste'!$B$5:$B$352,0),MATCH(L$3,'Mapping waste'!$D$4:$M$4,0))*$D48</f>
        <v>0</v>
      </c>
      <c r="M48" s="31">
        <f>INDEX('Mapping waste'!$D$5:$M$352,MATCH($B48,'Mapping waste'!$B$5:$B$352,0),MATCH(M$3,'Mapping waste'!$D$4:$M$4,0))*$D48</f>
        <v>0</v>
      </c>
      <c r="N48" s="31">
        <f>INDEX('Mapping waste'!$D$5:$M$352,MATCH($B48,'Mapping waste'!$B$5:$B$352,0),MATCH(N$3,'Mapping waste'!$D$4:$M$4,0))*$D48</f>
        <v>0</v>
      </c>
      <c r="O48" s="31">
        <f>INDEX('Mapping waste'!$D$5:$M$352,MATCH($B48,'Mapping waste'!$B$5:$B$352,0),MATCH(O$3,'Mapping waste'!$D$4:$M$4,0))*$D48</f>
        <v>0</v>
      </c>
      <c r="P48" s="31">
        <f>INDEX('Mapping waste'!$D$5:$M$352,MATCH($B48,'Mapping waste'!$B$5:$B$352,0),MATCH(P$3,'Mapping waste'!$D$4:$M$4,0))*$D48</f>
        <v>0</v>
      </c>
      <c r="Q48" s="31">
        <f>INDEX('Mapping waste'!$D$5:$M$352,MATCH($B48,'Mapping waste'!$B$5:$B$352,0),MATCH(Q$3,'Mapping waste'!$D$4:$M$4,0))*$D48</f>
        <v>0</v>
      </c>
    </row>
    <row r="49" spans="1:17" x14ac:dyDescent="0.45">
      <c r="A49" s="20" t="s">
        <v>357</v>
      </c>
      <c r="B49" s="20" t="s">
        <v>358</v>
      </c>
      <c r="C49" s="20" t="s">
        <v>13</v>
      </c>
      <c r="D49" s="31">
        <f>INDEX('ONS data MYE 5'!$Q$6:$Q$445, MATCH($B49,'ONS data MYE 5'!$B$6:$B$445,0))</f>
        <v>149842</v>
      </c>
      <c r="E49" s="31">
        <f>INDEX('ONS data MYE 5'!$R$6:$R$445, MATCH($B49,'ONS data MYE 5'!$B$6:$B$445,0))</f>
        <v>166</v>
      </c>
      <c r="F49" s="31">
        <f t="shared" si="0"/>
        <v>5.1119877883565437</v>
      </c>
      <c r="G49" s="31">
        <f t="shared" si="1"/>
        <v>26.132419148306425</v>
      </c>
      <c r="H49" s="31">
        <f>INDEX('Mapping waste'!$D$5:$M$352,MATCH($B49,'Mapping waste'!$B$5:$B$352,0),MATCH(H$3,'Mapping waste'!$D$4:$M$4,0))*$D49</f>
        <v>149842</v>
      </c>
      <c r="I49" s="31">
        <f>INDEX('Mapping waste'!$D$5:$M$352,MATCH($B49,'Mapping waste'!$B$5:$B$352,0),MATCH(I$3,'Mapping waste'!$D$4:$M$4,0))*$D49</f>
        <v>0</v>
      </c>
      <c r="J49" s="31">
        <f>INDEX('Mapping waste'!$D$5:$M$352,MATCH($B49,'Mapping waste'!$B$5:$B$352,0),MATCH(J$3,'Mapping waste'!$D$4:$M$4,0))*$D49</f>
        <v>0</v>
      </c>
      <c r="K49" s="31">
        <f>INDEX('Mapping waste'!$D$5:$M$352,MATCH($B49,'Mapping waste'!$B$5:$B$352,0),MATCH(K$3,'Mapping waste'!$D$4:$M$4,0))*$D49</f>
        <v>0</v>
      </c>
      <c r="L49" s="31">
        <f>INDEX('Mapping waste'!$D$5:$M$352,MATCH($B49,'Mapping waste'!$B$5:$B$352,0),MATCH(L$3,'Mapping waste'!$D$4:$M$4,0))*$D49</f>
        <v>0</v>
      </c>
      <c r="M49" s="31">
        <f>INDEX('Mapping waste'!$D$5:$M$352,MATCH($B49,'Mapping waste'!$B$5:$B$352,0),MATCH(M$3,'Mapping waste'!$D$4:$M$4,0))*$D49</f>
        <v>0</v>
      </c>
      <c r="N49" s="31">
        <f>INDEX('Mapping waste'!$D$5:$M$352,MATCH($B49,'Mapping waste'!$B$5:$B$352,0),MATCH(N$3,'Mapping waste'!$D$4:$M$4,0))*$D49</f>
        <v>0</v>
      </c>
      <c r="O49" s="31">
        <f>INDEX('Mapping waste'!$D$5:$M$352,MATCH($B49,'Mapping waste'!$B$5:$B$352,0),MATCH(O$3,'Mapping waste'!$D$4:$M$4,0))*$D49</f>
        <v>0</v>
      </c>
      <c r="P49" s="31">
        <f>INDEX('Mapping waste'!$D$5:$M$352,MATCH($B49,'Mapping waste'!$B$5:$B$352,0),MATCH(P$3,'Mapping waste'!$D$4:$M$4,0))*$D49</f>
        <v>0</v>
      </c>
      <c r="Q49" s="31">
        <f>INDEX('Mapping waste'!$D$5:$M$352,MATCH($B49,'Mapping waste'!$B$5:$B$352,0),MATCH(Q$3,'Mapping waste'!$D$4:$M$4,0))*$D49</f>
        <v>0</v>
      </c>
    </row>
    <row r="50" spans="1:17" x14ac:dyDescent="0.45">
      <c r="A50" s="20" t="s">
        <v>455</v>
      </c>
      <c r="B50" s="20" t="s">
        <v>456</v>
      </c>
      <c r="C50" s="20" t="s">
        <v>13</v>
      </c>
      <c r="D50" s="31">
        <f>INDEX('ONS data MYE 5'!$Q$6:$Q$445, MATCH($B50,'ONS data MYE 5'!$B$6:$B$445,0))</f>
        <v>93702</v>
      </c>
      <c r="E50" s="31">
        <f>INDEX('ONS data MYE 5'!$R$6:$R$445, MATCH($B50,'ONS data MYE 5'!$B$6:$B$445,0))</f>
        <v>1837</v>
      </c>
      <c r="F50" s="31">
        <f t="shared" si="0"/>
        <v>7.5158890852151252</v>
      </c>
      <c r="G50" s="31">
        <f t="shared" si="1"/>
        <v>56.488588741255853</v>
      </c>
      <c r="H50" s="31">
        <f>INDEX('Mapping waste'!$D$5:$M$352,MATCH($B50,'Mapping waste'!$B$5:$B$352,0),MATCH(H$3,'Mapping waste'!$D$4:$M$4,0))*$D50</f>
        <v>0</v>
      </c>
      <c r="I50" s="31">
        <f>INDEX('Mapping waste'!$D$5:$M$352,MATCH($B50,'Mapping waste'!$B$5:$B$352,0),MATCH(I$3,'Mapping waste'!$D$4:$M$4,0))*$D50</f>
        <v>0</v>
      </c>
      <c r="J50" s="31">
        <f>INDEX('Mapping waste'!$D$5:$M$352,MATCH($B50,'Mapping waste'!$B$5:$B$352,0),MATCH(J$3,'Mapping waste'!$D$4:$M$4,0))*$D50</f>
        <v>0</v>
      </c>
      <c r="K50" s="31">
        <f>INDEX('Mapping waste'!$D$5:$M$352,MATCH($B50,'Mapping waste'!$B$5:$B$352,0),MATCH(K$3,'Mapping waste'!$D$4:$M$4,0))*$D50</f>
        <v>0</v>
      </c>
      <c r="L50" s="31">
        <f>INDEX('Mapping waste'!$D$5:$M$352,MATCH($B50,'Mapping waste'!$B$5:$B$352,0),MATCH(L$3,'Mapping waste'!$D$4:$M$4,0))*$D50</f>
        <v>0</v>
      </c>
      <c r="M50" s="31">
        <f>INDEX('Mapping waste'!$D$5:$M$352,MATCH($B50,'Mapping waste'!$B$5:$B$352,0),MATCH(M$3,'Mapping waste'!$D$4:$M$4,0))*$D50</f>
        <v>0</v>
      </c>
      <c r="N50" s="31">
        <f>INDEX('Mapping waste'!$D$5:$M$352,MATCH($B50,'Mapping waste'!$B$5:$B$352,0),MATCH(N$3,'Mapping waste'!$D$4:$M$4,0))*$D50</f>
        <v>93702</v>
      </c>
      <c r="O50" s="31">
        <f>INDEX('Mapping waste'!$D$5:$M$352,MATCH($B50,'Mapping waste'!$B$5:$B$352,0),MATCH(O$3,'Mapping waste'!$D$4:$M$4,0))*$D50</f>
        <v>0</v>
      </c>
      <c r="P50" s="31">
        <f>INDEX('Mapping waste'!$D$5:$M$352,MATCH($B50,'Mapping waste'!$B$5:$B$352,0),MATCH(P$3,'Mapping waste'!$D$4:$M$4,0))*$D50</f>
        <v>0</v>
      </c>
      <c r="Q50" s="31">
        <f>INDEX('Mapping waste'!$D$5:$M$352,MATCH($B50,'Mapping waste'!$B$5:$B$352,0),MATCH(Q$3,'Mapping waste'!$D$4:$M$4,0))*$D50</f>
        <v>0</v>
      </c>
    </row>
    <row r="51" spans="1:17" x14ac:dyDescent="0.45">
      <c r="A51" s="20" t="s">
        <v>79</v>
      </c>
      <c r="B51" s="20" t="s">
        <v>80</v>
      </c>
      <c r="C51" s="20" t="s">
        <v>81</v>
      </c>
      <c r="D51" s="31">
        <f>INDEX('ONS data MYE 5'!$Q$6:$Q$445, MATCH($B51,'ONS data MYE 5'!$B$6:$B$445,0))</f>
        <v>37581</v>
      </c>
      <c r="E51" s="31">
        <f>INDEX('ONS data MYE 5'!$R$6:$R$445, MATCH($B51,'ONS data MYE 5'!$B$6:$B$445,0))</f>
        <v>98</v>
      </c>
      <c r="F51" s="31">
        <f t="shared" si="0"/>
        <v>4.5849674786705723</v>
      </c>
      <c r="G51" s="31">
        <f t="shared" si="1"/>
        <v>21.021926780466785</v>
      </c>
      <c r="H51" s="31">
        <f>INDEX('Mapping waste'!$D$5:$M$352,MATCH($B51,'Mapping waste'!$B$5:$B$352,0),MATCH(H$3,'Mapping waste'!$D$4:$M$4,0))*$D51</f>
        <v>32695.47</v>
      </c>
      <c r="I51" s="31">
        <f>INDEX('Mapping waste'!$D$5:$M$352,MATCH($B51,'Mapping waste'!$B$5:$B$352,0),MATCH(I$3,'Mapping waste'!$D$4:$M$4,0))*$D51</f>
        <v>0</v>
      </c>
      <c r="J51" s="31">
        <f>INDEX('Mapping waste'!$D$5:$M$352,MATCH($B51,'Mapping waste'!$B$5:$B$352,0),MATCH(J$3,'Mapping waste'!$D$4:$M$4,0))*$D51</f>
        <v>0</v>
      </c>
      <c r="K51" s="31">
        <f>INDEX('Mapping waste'!$D$5:$M$352,MATCH($B51,'Mapping waste'!$B$5:$B$352,0),MATCH(K$3,'Mapping waste'!$D$4:$M$4,0))*$D51</f>
        <v>0</v>
      </c>
      <c r="L51" s="31">
        <f>INDEX('Mapping waste'!$D$5:$M$352,MATCH($B51,'Mapping waste'!$B$5:$B$352,0),MATCH(L$3,'Mapping waste'!$D$4:$M$4,0))*$D51</f>
        <v>4885.53</v>
      </c>
      <c r="M51" s="31">
        <f>INDEX('Mapping waste'!$D$5:$M$352,MATCH($B51,'Mapping waste'!$B$5:$B$352,0),MATCH(M$3,'Mapping waste'!$D$4:$M$4,0))*$D51</f>
        <v>0</v>
      </c>
      <c r="N51" s="31">
        <f>INDEX('Mapping waste'!$D$5:$M$352,MATCH($B51,'Mapping waste'!$B$5:$B$352,0),MATCH(N$3,'Mapping waste'!$D$4:$M$4,0))*$D51</f>
        <v>0</v>
      </c>
      <c r="O51" s="31">
        <f>INDEX('Mapping waste'!$D$5:$M$352,MATCH($B51,'Mapping waste'!$B$5:$B$352,0),MATCH(O$3,'Mapping waste'!$D$4:$M$4,0))*$D51</f>
        <v>0</v>
      </c>
      <c r="P51" s="31">
        <f>INDEX('Mapping waste'!$D$5:$M$352,MATCH($B51,'Mapping waste'!$B$5:$B$352,0),MATCH(P$3,'Mapping waste'!$D$4:$M$4,0))*$D51</f>
        <v>0</v>
      </c>
      <c r="Q51" s="31">
        <f>INDEX('Mapping waste'!$D$5:$M$352,MATCH($B51,'Mapping waste'!$B$5:$B$352,0),MATCH(Q$3,'Mapping waste'!$D$4:$M$4,0))*$D51</f>
        <v>0</v>
      </c>
    </row>
    <row r="52" spans="1:17" x14ac:dyDescent="0.45">
      <c r="A52" s="20" t="s">
        <v>102</v>
      </c>
      <c r="B52" s="20" t="s">
        <v>103</v>
      </c>
      <c r="C52" s="20" t="s">
        <v>81</v>
      </c>
      <c r="D52" s="31">
        <f>INDEX('ONS data MYE 5'!$Q$6:$Q$445, MATCH($B52,'ONS data MYE 5'!$B$6:$B$445,0))</f>
        <v>85699</v>
      </c>
      <c r="E52" s="31">
        <f>INDEX('ONS data MYE 5'!$R$6:$R$445, MATCH($B52,'ONS data MYE 5'!$B$6:$B$445,0))</f>
        <v>145</v>
      </c>
      <c r="F52" s="31">
        <f t="shared" si="0"/>
        <v>4.9767337424205742</v>
      </c>
      <c r="G52" s="31">
        <f t="shared" si="1"/>
        <v>24.767878742947495</v>
      </c>
      <c r="H52" s="31">
        <f>INDEX('Mapping waste'!$D$5:$M$352,MATCH($B52,'Mapping waste'!$B$5:$B$352,0),MATCH(H$3,'Mapping waste'!$D$4:$M$4,0))*$D52</f>
        <v>37707.56</v>
      </c>
      <c r="I52" s="31">
        <f>INDEX('Mapping waste'!$D$5:$M$352,MATCH($B52,'Mapping waste'!$B$5:$B$352,0),MATCH(I$3,'Mapping waste'!$D$4:$M$4,0))*$D52</f>
        <v>0</v>
      </c>
      <c r="J52" s="31">
        <f>INDEX('Mapping waste'!$D$5:$M$352,MATCH($B52,'Mapping waste'!$B$5:$B$352,0),MATCH(J$3,'Mapping waste'!$D$4:$M$4,0))*$D52</f>
        <v>0</v>
      </c>
      <c r="K52" s="31">
        <f>INDEX('Mapping waste'!$D$5:$M$352,MATCH($B52,'Mapping waste'!$B$5:$B$352,0),MATCH(K$3,'Mapping waste'!$D$4:$M$4,0))*$D52</f>
        <v>0</v>
      </c>
      <c r="L52" s="31">
        <f>INDEX('Mapping waste'!$D$5:$M$352,MATCH($B52,'Mapping waste'!$B$5:$B$352,0),MATCH(L$3,'Mapping waste'!$D$4:$M$4,0))*$D52</f>
        <v>47991.44</v>
      </c>
      <c r="M52" s="31">
        <f>INDEX('Mapping waste'!$D$5:$M$352,MATCH($B52,'Mapping waste'!$B$5:$B$352,0),MATCH(M$3,'Mapping waste'!$D$4:$M$4,0))*$D52</f>
        <v>0</v>
      </c>
      <c r="N52" s="31">
        <f>INDEX('Mapping waste'!$D$5:$M$352,MATCH($B52,'Mapping waste'!$B$5:$B$352,0),MATCH(N$3,'Mapping waste'!$D$4:$M$4,0))*$D52</f>
        <v>0</v>
      </c>
      <c r="O52" s="31">
        <f>INDEX('Mapping waste'!$D$5:$M$352,MATCH($B52,'Mapping waste'!$B$5:$B$352,0),MATCH(O$3,'Mapping waste'!$D$4:$M$4,0))*$D52</f>
        <v>0</v>
      </c>
      <c r="P52" s="31">
        <f>INDEX('Mapping waste'!$D$5:$M$352,MATCH($B52,'Mapping waste'!$B$5:$B$352,0),MATCH(P$3,'Mapping waste'!$D$4:$M$4,0))*$D52</f>
        <v>0</v>
      </c>
      <c r="Q52" s="31">
        <f>INDEX('Mapping waste'!$D$5:$M$352,MATCH($B52,'Mapping waste'!$B$5:$B$352,0),MATCH(Q$3,'Mapping waste'!$D$4:$M$4,0))*$D52</f>
        <v>0</v>
      </c>
    </row>
    <row r="53" spans="1:17" x14ac:dyDescent="0.45">
      <c r="A53" s="20" t="s">
        <v>104</v>
      </c>
      <c r="B53" s="20" t="s">
        <v>105</v>
      </c>
      <c r="C53" s="20" t="s">
        <v>81</v>
      </c>
      <c r="D53" s="31">
        <f>INDEX('ONS data MYE 5'!$Q$6:$Q$445, MATCH($B53,'ONS data MYE 5'!$B$6:$B$445,0))</f>
        <v>64615</v>
      </c>
      <c r="E53" s="31">
        <f>INDEX('ONS data MYE 5'!$R$6:$R$445, MATCH($B53,'ONS data MYE 5'!$B$6:$B$445,0))</f>
        <v>177</v>
      </c>
      <c r="F53" s="31">
        <f t="shared" si="0"/>
        <v>5.1761497325738288</v>
      </c>
      <c r="G53" s="31">
        <f t="shared" si="1"/>
        <v>26.792526054024119</v>
      </c>
      <c r="H53" s="31">
        <f>INDEX('Mapping waste'!$D$5:$M$352,MATCH($B53,'Mapping waste'!$B$5:$B$352,0),MATCH(H$3,'Mapping waste'!$D$4:$M$4,0))*$D53</f>
        <v>64615</v>
      </c>
      <c r="I53" s="31">
        <f>INDEX('Mapping waste'!$D$5:$M$352,MATCH($B53,'Mapping waste'!$B$5:$B$352,0),MATCH(I$3,'Mapping waste'!$D$4:$M$4,0))*$D53</f>
        <v>0</v>
      </c>
      <c r="J53" s="31">
        <f>INDEX('Mapping waste'!$D$5:$M$352,MATCH($B53,'Mapping waste'!$B$5:$B$352,0),MATCH(J$3,'Mapping waste'!$D$4:$M$4,0))*$D53</f>
        <v>0</v>
      </c>
      <c r="K53" s="31">
        <f>INDEX('Mapping waste'!$D$5:$M$352,MATCH($B53,'Mapping waste'!$B$5:$B$352,0),MATCH(K$3,'Mapping waste'!$D$4:$M$4,0))*$D53</f>
        <v>0</v>
      </c>
      <c r="L53" s="31">
        <f>INDEX('Mapping waste'!$D$5:$M$352,MATCH($B53,'Mapping waste'!$B$5:$B$352,0),MATCH(L$3,'Mapping waste'!$D$4:$M$4,0))*$D53</f>
        <v>0</v>
      </c>
      <c r="M53" s="31">
        <f>INDEX('Mapping waste'!$D$5:$M$352,MATCH($B53,'Mapping waste'!$B$5:$B$352,0),MATCH(M$3,'Mapping waste'!$D$4:$M$4,0))*$D53</f>
        <v>0</v>
      </c>
      <c r="N53" s="31">
        <f>INDEX('Mapping waste'!$D$5:$M$352,MATCH($B53,'Mapping waste'!$B$5:$B$352,0),MATCH(N$3,'Mapping waste'!$D$4:$M$4,0))*$D53</f>
        <v>0</v>
      </c>
      <c r="O53" s="31">
        <f>INDEX('Mapping waste'!$D$5:$M$352,MATCH($B53,'Mapping waste'!$B$5:$B$352,0),MATCH(O$3,'Mapping waste'!$D$4:$M$4,0))*$D53</f>
        <v>0</v>
      </c>
      <c r="P53" s="31">
        <f>INDEX('Mapping waste'!$D$5:$M$352,MATCH($B53,'Mapping waste'!$B$5:$B$352,0),MATCH(P$3,'Mapping waste'!$D$4:$M$4,0))*$D53</f>
        <v>0</v>
      </c>
      <c r="Q53" s="31">
        <f>INDEX('Mapping waste'!$D$5:$M$352,MATCH($B53,'Mapping waste'!$B$5:$B$352,0),MATCH(Q$3,'Mapping waste'!$D$4:$M$4,0))*$D53</f>
        <v>0</v>
      </c>
    </row>
    <row r="54" spans="1:17" x14ac:dyDescent="0.45">
      <c r="A54" s="20" t="s">
        <v>106</v>
      </c>
      <c r="B54" s="20" t="s">
        <v>107</v>
      </c>
      <c r="C54" s="20" t="s">
        <v>81</v>
      </c>
      <c r="D54" s="31">
        <f>INDEX('ONS data MYE 5'!$Q$6:$Q$445, MATCH($B54,'ONS data MYE 5'!$B$6:$B$445,0))</f>
        <v>136683</v>
      </c>
      <c r="E54" s="31">
        <f>INDEX('ONS data MYE 5'!$R$6:$R$445, MATCH($B54,'ONS data MYE 5'!$B$6:$B$445,0))</f>
        <v>77</v>
      </c>
      <c r="F54" s="31">
        <f t="shared" si="0"/>
        <v>4.3438054218536841</v>
      </c>
      <c r="G54" s="31">
        <f t="shared" si="1"/>
        <v>18.868645542925464</v>
      </c>
      <c r="H54" s="31">
        <f>INDEX('Mapping waste'!$D$5:$M$352,MATCH($B54,'Mapping waste'!$B$5:$B$352,0),MATCH(H$3,'Mapping waste'!$D$4:$M$4,0))*$D54</f>
        <v>136683</v>
      </c>
      <c r="I54" s="31">
        <f>INDEX('Mapping waste'!$D$5:$M$352,MATCH($B54,'Mapping waste'!$B$5:$B$352,0),MATCH(I$3,'Mapping waste'!$D$4:$M$4,0))*$D54</f>
        <v>0</v>
      </c>
      <c r="J54" s="31">
        <f>INDEX('Mapping waste'!$D$5:$M$352,MATCH($B54,'Mapping waste'!$B$5:$B$352,0),MATCH(J$3,'Mapping waste'!$D$4:$M$4,0))*$D54</f>
        <v>0</v>
      </c>
      <c r="K54" s="31">
        <f>INDEX('Mapping waste'!$D$5:$M$352,MATCH($B54,'Mapping waste'!$B$5:$B$352,0),MATCH(K$3,'Mapping waste'!$D$4:$M$4,0))*$D54</f>
        <v>0</v>
      </c>
      <c r="L54" s="31">
        <f>INDEX('Mapping waste'!$D$5:$M$352,MATCH($B54,'Mapping waste'!$B$5:$B$352,0),MATCH(L$3,'Mapping waste'!$D$4:$M$4,0))*$D54</f>
        <v>0</v>
      </c>
      <c r="M54" s="31">
        <f>INDEX('Mapping waste'!$D$5:$M$352,MATCH($B54,'Mapping waste'!$B$5:$B$352,0),MATCH(M$3,'Mapping waste'!$D$4:$M$4,0))*$D54</f>
        <v>0</v>
      </c>
      <c r="N54" s="31">
        <f>INDEX('Mapping waste'!$D$5:$M$352,MATCH($B54,'Mapping waste'!$B$5:$B$352,0),MATCH(N$3,'Mapping waste'!$D$4:$M$4,0))*$D54</f>
        <v>0</v>
      </c>
      <c r="O54" s="31">
        <f>INDEX('Mapping waste'!$D$5:$M$352,MATCH($B54,'Mapping waste'!$B$5:$B$352,0),MATCH(O$3,'Mapping waste'!$D$4:$M$4,0))*$D54</f>
        <v>0</v>
      </c>
      <c r="P54" s="31">
        <f>INDEX('Mapping waste'!$D$5:$M$352,MATCH($B54,'Mapping waste'!$B$5:$B$352,0),MATCH(P$3,'Mapping waste'!$D$4:$M$4,0))*$D54</f>
        <v>0</v>
      </c>
      <c r="Q54" s="31">
        <f>INDEX('Mapping waste'!$D$5:$M$352,MATCH($B54,'Mapping waste'!$B$5:$B$352,0),MATCH(Q$3,'Mapping waste'!$D$4:$M$4,0))*$D54</f>
        <v>0</v>
      </c>
    </row>
    <row r="55" spans="1:17" x14ac:dyDescent="0.45">
      <c r="A55" s="20" t="s">
        <v>108</v>
      </c>
      <c r="B55" s="20" t="s">
        <v>109</v>
      </c>
      <c r="C55" s="20" t="s">
        <v>81</v>
      </c>
      <c r="D55" s="31">
        <f>INDEX('ONS data MYE 5'!$Q$6:$Q$445, MATCH($B55,'ONS data MYE 5'!$B$6:$B$445,0))</f>
        <v>93085</v>
      </c>
      <c r="E55" s="31">
        <f>INDEX('ONS data MYE 5'!$R$6:$R$445, MATCH($B55,'ONS data MYE 5'!$B$6:$B$445,0))</f>
        <v>2586</v>
      </c>
      <c r="F55" s="31">
        <f t="shared" si="0"/>
        <v>7.8578675593318028</v>
      </c>
      <c r="G55" s="31">
        <f t="shared" si="1"/>
        <v>61.746082579999147</v>
      </c>
      <c r="H55" s="31">
        <f>INDEX('Mapping waste'!$D$5:$M$352,MATCH($B55,'Mapping waste'!$B$5:$B$352,0),MATCH(H$3,'Mapping waste'!$D$4:$M$4,0))*$D55</f>
        <v>93085</v>
      </c>
      <c r="I55" s="31">
        <f>INDEX('Mapping waste'!$D$5:$M$352,MATCH($B55,'Mapping waste'!$B$5:$B$352,0),MATCH(I$3,'Mapping waste'!$D$4:$M$4,0))*$D55</f>
        <v>0</v>
      </c>
      <c r="J55" s="31">
        <f>INDEX('Mapping waste'!$D$5:$M$352,MATCH($B55,'Mapping waste'!$B$5:$B$352,0),MATCH(J$3,'Mapping waste'!$D$4:$M$4,0))*$D55</f>
        <v>0</v>
      </c>
      <c r="K55" s="31">
        <f>INDEX('Mapping waste'!$D$5:$M$352,MATCH($B55,'Mapping waste'!$B$5:$B$352,0),MATCH(K$3,'Mapping waste'!$D$4:$M$4,0))*$D55</f>
        <v>0</v>
      </c>
      <c r="L55" s="31">
        <f>INDEX('Mapping waste'!$D$5:$M$352,MATCH($B55,'Mapping waste'!$B$5:$B$352,0),MATCH(L$3,'Mapping waste'!$D$4:$M$4,0))*$D55</f>
        <v>0</v>
      </c>
      <c r="M55" s="31">
        <f>INDEX('Mapping waste'!$D$5:$M$352,MATCH($B55,'Mapping waste'!$B$5:$B$352,0),MATCH(M$3,'Mapping waste'!$D$4:$M$4,0))*$D55</f>
        <v>0</v>
      </c>
      <c r="N55" s="31">
        <f>INDEX('Mapping waste'!$D$5:$M$352,MATCH($B55,'Mapping waste'!$B$5:$B$352,0),MATCH(N$3,'Mapping waste'!$D$4:$M$4,0))*$D55</f>
        <v>0</v>
      </c>
      <c r="O55" s="31">
        <f>INDEX('Mapping waste'!$D$5:$M$352,MATCH($B55,'Mapping waste'!$B$5:$B$352,0),MATCH(O$3,'Mapping waste'!$D$4:$M$4,0))*$D55</f>
        <v>0</v>
      </c>
      <c r="P55" s="31">
        <f>INDEX('Mapping waste'!$D$5:$M$352,MATCH($B55,'Mapping waste'!$B$5:$B$352,0),MATCH(P$3,'Mapping waste'!$D$4:$M$4,0))*$D55</f>
        <v>0</v>
      </c>
      <c r="Q55" s="31">
        <f>INDEX('Mapping waste'!$D$5:$M$352,MATCH($B55,'Mapping waste'!$B$5:$B$352,0),MATCH(Q$3,'Mapping waste'!$D$4:$M$4,0))*$D55</f>
        <v>0</v>
      </c>
    </row>
    <row r="56" spans="1:17" x14ac:dyDescent="0.45">
      <c r="A56" s="20" t="s">
        <v>110</v>
      </c>
      <c r="B56" s="20" t="s">
        <v>111</v>
      </c>
      <c r="C56" s="20" t="s">
        <v>81</v>
      </c>
      <c r="D56" s="31">
        <f>INDEX('ONS data MYE 5'!$Q$6:$Q$445, MATCH($B56,'ONS data MYE 5'!$B$6:$B$445,0))</f>
        <v>108518</v>
      </c>
      <c r="E56" s="31">
        <f>INDEX('ONS data MYE 5'!$R$6:$R$445, MATCH($B56,'ONS data MYE 5'!$B$6:$B$445,0))</f>
        <v>118</v>
      </c>
      <c r="F56" s="31">
        <f t="shared" si="0"/>
        <v>4.7706846244656651</v>
      </c>
      <c r="G56" s="31">
        <f t="shared" si="1"/>
        <v>22.759431786113105</v>
      </c>
      <c r="H56" s="31">
        <f>INDEX('Mapping waste'!$D$5:$M$352,MATCH($B56,'Mapping waste'!$B$5:$B$352,0),MATCH(H$3,'Mapping waste'!$D$4:$M$4,0))*$D56</f>
        <v>105262.45999999999</v>
      </c>
      <c r="I56" s="31">
        <f>INDEX('Mapping waste'!$D$5:$M$352,MATCH($B56,'Mapping waste'!$B$5:$B$352,0),MATCH(I$3,'Mapping waste'!$D$4:$M$4,0))*$D56</f>
        <v>0</v>
      </c>
      <c r="J56" s="31">
        <f>INDEX('Mapping waste'!$D$5:$M$352,MATCH($B56,'Mapping waste'!$B$5:$B$352,0),MATCH(J$3,'Mapping waste'!$D$4:$M$4,0))*$D56</f>
        <v>0</v>
      </c>
      <c r="K56" s="31">
        <f>INDEX('Mapping waste'!$D$5:$M$352,MATCH($B56,'Mapping waste'!$B$5:$B$352,0),MATCH(K$3,'Mapping waste'!$D$4:$M$4,0))*$D56</f>
        <v>0</v>
      </c>
      <c r="L56" s="31">
        <f>INDEX('Mapping waste'!$D$5:$M$352,MATCH($B56,'Mapping waste'!$B$5:$B$352,0),MATCH(L$3,'Mapping waste'!$D$4:$M$4,0))*$D56</f>
        <v>3255.54</v>
      </c>
      <c r="M56" s="31">
        <f>INDEX('Mapping waste'!$D$5:$M$352,MATCH($B56,'Mapping waste'!$B$5:$B$352,0),MATCH(M$3,'Mapping waste'!$D$4:$M$4,0))*$D56</f>
        <v>0</v>
      </c>
      <c r="N56" s="31">
        <f>INDEX('Mapping waste'!$D$5:$M$352,MATCH($B56,'Mapping waste'!$B$5:$B$352,0),MATCH(N$3,'Mapping waste'!$D$4:$M$4,0))*$D56</f>
        <v>0</v>
      </c>
      <c r="O56" s="31">
        <f>INDEX('Mapping waste'!$D$5:$M$352,MATCH($B56,'Mapping waste'!$B$5:$B$352,0),MATCH(O$3,'Mapping waste'!$D$4:$M$4,0))*$D56</f>
        <v>0</v>
      </c>
      <c r="P56" s="31">
        <f>INDEX('Mapping waste'!$D$5:$M$352,MATCH($B56,'Mapping waste'!$B$5:$B$352,0),MATCH(P$3,'Mapping waste'!$D$4:$M$4,0))*$D56</f>
        <v>0</v>
      </c>
      <c r="Q56" s="31">
        <f>INDEX('Mapping waste'!$D$5:$M$352,MATCH($B56,'Mapping waste'!$B$5:$B$352,0),MATCH(Q$3,'Mapping waste'!$D$4:$M$4,0))*$D56</f>
        <v>0</v>
      </c>
    </row>
    <row r="57" spans="1:17" x14ac:dyDescent="0.45">
      <c r="A57" s="20" t="s">
        <v>112</v>
      </c>
      <c r="B57" s="20" t="s">
        <v>113</v>
      </c>
      <c r="C57" s="20" t="s">
        <v>81</v>
      </c>
      <c r="D57" s="31">
        <f>INDEX('ONS data MYE 5'!$Q$6:$Q$445, MATCH($B57,'ONS data MYE 5'!$B$6:$B$445,0))</f>
        <v>88390</v>
      </c>
      <c r="E57" s="31">
        <f>INDEX('ONS data MYE 5'!$R$6:$R$445, MATCH($B57,'ONS data MYE 5'!$B$6:$B$445,0))</f>
        <v>118</v>
      </c>
      <c r="F57" s="31">
        <f t="shared" si="0"/>
        <v>4.7706846244656651</v>
      </c>
      <c r="G57" s="31">
        <f t="shared" si="1"/>
        <v>22.759431786113105</v>
      </c>
      <c r="H57" s="31">
        <f>INDEX('Mapping waste'!$D$5:$M$352,MATCH($B57,'Mapping waste'!$B$5:$B$352,0),MATCH(H$3,'Mapping waste'!$D$4:$M$4,0))*$D57</f>
        <v>88390</v>
      </c>
      <c r="I57" s="31">
        <f>INDEX('Mapping waste'!$D$5:$M$352,MATCH($B57,'Mapping waste'!$B$5:$B$352,0),MATCH(I$3,'Mapping waste'!$D$4:$M$4,0))*$D57</f>
        <v>0</v>
      </c>
      <c r="J57" s="31">
        <f>INDEX('Mapping waste'!$D$5:$M$352,MATCH($B57,'Mapping waste'!$B$5:$B$352,0),MATCH(J$3,'Mapping waste'!$D$4:$M$4,0))*$D57</f>
        <v>0</v>
      </c>
      <c r="K57" s="31">
        <f>INDEX('Mapping waste'!$D$5:$M$352,MATCH($B57,'Mapping waste'!$B$5:$B$352,0),MATCH(K$3,'Mapping waste'!$D$4:$M$4,0))*$D57</f>
        <v>0</v>
      </c>
      <c r="L57" s="31">
        <f>INDEX('Mapping waste'!$D$5:$M$352,MATCH($B57,'Mapping waste'!$B$5:$B$352,0),MATCH(L$3,'Mapping waste'!$D$4:$M$4,0))*$D57</f>
        <v>0</v>
      </c>
      <c r="M57" s="31">
        <f>INDEX('Mapping waste'!$D$5:$M$352,MATCH($B57,'Mapping waste'!$B$5:$B$352,0),MATCH(M$3,'Mapping waste'!$D$4:$M$4,0))*$D57</f>
        <v>0</v>
      </c>
      <c r="N57" s="31">
        <f>INDEX('Mapping waste'!$D$5:$M$352,MATCH($B57,'Mapping waste'!$B$5:$B$352,0),MATCH(N$3,'Mapping waste'!$D$4:$M$4,0))*$D57</f>
        <v>0</v>
      </c>
      <c r="O57" s="31">
        <f>INDEX('Mapping waste'!$D$5:$M$352,MATCH($B57,'Mapping waste'!$B$5:$B$352,0),MATCH(O$3,'Mapping waste'!$D$4:$M$4,0))*$D57</f>
        <v>0</v>
      </c>
      <c r="P57" s="31">
        <f>INDEX('Mapping waste'!$D$5:$M$352,MATCH($B57,'Mapping waste'!$B$5:$B$352,0),MATCH(P$3,'Mapping waste'!$D$4:$M$4,0))*$D57</f>
        <v>0</v>
      </c>
      <c r="Q57" s="31">
        <f>INDEX('Mapping waste'!$D$5:$M$352,MATCH($B57,'Mapping waste'!$B$5:$B$352,0),MATCH(Q$3,'Mapping waste'!$D$4:$M$4,0))*$D57</f>
        <v>0</v>
      </c>
    </row>
    <row r="58" spans="1:17" x14ac:dyDescent="0.45">
      <c r="A58" s="20" t="s">
        <v>114</v>
      </c>
      <c r="B58" s="20" t="s">
        <v>115</v>
      </c>
      <c r="C58" s="20" t="s">
        <v>81</v>
      </c>
      <c r="D58" s="31">
        <f>INDEX('ONS data MYE 5'!$Q$6:$Q$445, MATCH($B58,'ONS data MYE 5'!$B$6:$B$445,0))</f>
        <v>134125</v>
      </c>
      <c r="E58" s="31">
        <f>INDEX('ONS data MYE 5'!$R$6:$R$445, MATCH($B58,'ONS data MYE 5'!$B$6:$B$445,0))</f>
        <v>142</v>
      </c>
      <c r="F58" s="31">
        <f t="shared" si="0"/>
        <v>4.9558270576012609</v>
      </c>
      <c r="G58" s="31">
        <f t="shared" si="1"/>
        <v>24.560221824852771</v>
      </c>
      <c r="H58" s="31">
        <f>INDEX('Mapping waste'!$D$5:$M$352,MATCH($B58,'Mapping waste'!$B$5:$B$352,0),MATCH(H$3,'Mapping waste'!$D$4:$M$4,0))*$D58</f>
        <v>134125</v>
      </c>
      <c r="I58" s="31">
        <f>INDEX('Mapping waste'!$D$5:$M$352,MATCH($B58,'Mapping waste'!$B$5:$B$352,0),MATCH(I$3,'Mapping waste'!$D$4:$M$4,0))*$D58</f>
        <v>0</v>
      </c>
      <c r="J58" s="31">
        <f>INDEX('Mapping waste'!$D$5:$M$352,MATCH($B58,'Mapping waste'!$B$5:$B$352,0),MATCH(J$3,'Mapping waste'!$D$4:$M$4,0))*$D58</f>
        <v>0</v>
      </c>
      <c r="K58" s="31">
        <f>INDEX('Mapping waste'!$D$5:$M$352,MATCH($B58,'Mapping waste'!$B$5:$B$352,0),MATCH(K$3,'Mapping waste'!$D$4:$M$4,0))*$D58</f>
        <v>0</v>
      </c>
      <c r="L58" s="31">
        <f>INDEX('Mapping waste'!$D$5:$M$352,MATCH($B58,'Mapping waste'!$B$5:$B$352,0),MATCH(L$3,'Mapping waste'!$D$4:$M$4,0))*$D58</f>
        <v>0</v>
      </c>
      <c r="M58" s="31">
        <f>INDEX('Mapping waste'!$D$5:$M$352,MATCH($B58,'Mapping waste'!$B$5:$B$352,0),MATCH(M$3,'Mapping waste'!$D$4:$M$4,0))*$D58</f>
        <v>0</v>
      </c>
      <c r="N58" s="31">
        <f>INDEX('Mapping waste'!$D$5:$M$352,MATCH($B58,'Mapping waste'!$B$5:$B$352,0),MATCH(N$3,'Mapping waste'!$D$4:$M$4,0))*$D58</f>
        <v>0</v>
      </c>
      <c r="O58" s="31">
        <f>INDEX('Mapping waste'!$D$5:$M$352,MATCH($B58,'Mapping waste'!$B$5:$B$352,0),MATCH(O$3,'Mapping waste'!$D$4:$M$4,0))*$D58</f>
        <v>0</v>
      </c>
      <c r="P58" s="31">
        <f>INDEX('Mapping waste'!$D$5:$M$352,MATCH($B58,'Mapping waste'!$B$5:$B$352,0),MATCH(P$3,'Mapping waste'!$D$4:$M$4,0))*$D58</f>
        <v>0</v>
      </c>
      <c r="Q58" s="31">
        <f>INDEX('Mapping waste'!$D$5:$M$352,MATCH($B58,'Mapping waste'!$B$5:$B$352,0),MATCH(Q$3,'Mapping waste'!$D$4:$M$4,0))*$D58</f>
        <v>0</v>
      </c>
    </row>
    <row r="59" spans="1:17" x14ac:dyDescent="0.45">
      <c r="A59" s="20" t="s">
        <v>116</v>
      </c>
      <c r="B59" s="20" t="s">
        <v>117</v>
      </c>
      <c r="C59" s="20" t="s">
        <v>81</v>
      </c>
      <c r="D59" s="31">
        <f>INDEX('ONS data MYE 5'!$Q$6:$Q$445, MATCH($B59,'ONS data MYE 5'!$B$6:$B$445,0))</f>
        <v>89352</v>
      </c>
      <c r="E59" s="31">
        <f>INDEX('ONS data MYE 5'!$R$6:$R$445, MATCH($B59,'ONS data MYE 5'!$B$6:$B$445,0))</f>
        <v>77</v>
      </c>
      <c r="F59" s="31">
        <f t="shared" si="0"/>
        <v>4.3438054218536841</v>
      </c>
      <c r="G59" s="31">
        <f t="shared" si="1"/>
        <v>18.868645542925464</v>
      </c>
      <c r="H59" s="31">
        <f>INDEX('Mapping waste'!$D$5:$M$352,MATCH($B59,'Mapping waste'!$B$5:$B$352,0),MATCH(H$3,'Mapping waste'!$D$4:$M$4,0))*$D59</f>
        <v>73268.639999999999</v>
      </c>
      <c r="I59" s="31">
        <f>INDEX('Mapping waste'!$D$5:$M$352,MATCH($B59,'Mapping waste'!$B$5:$B$352,0),MATCH(I$3,'Mapping waste'!$D$4:$M$4,0))*$D59</f>
        <v>0</v>
      </c>
      <c r="J59" s="31">
        <f>INDEX('Mapping waste'!$D$5:$M$352,MATCH($B59,'Mapping waste'!$B$5:$B$352,0),MATCH(J$3,'Mapping waste'!$D$4:$M$4,0))*$D59</f>
        <v>0</v>
      </c>
      <c r="K59" s="31">
        <f>INDEX('Mapping waste'!$D$5:$M$352,MATCH($B59,'Mapping waste'!$B$5:$B$352,0),MATCH(K$3,'Mapping waste'!$D$4:$M$4,0))*$D59</f>
        <v>0</v>
      </c>
      <c r="L59" s="31">
        <f>INDEX('Mapping waste'!$D$5:$M$352,MATCH($B59,'Mapping waste'!$B$5:$B$352,0),MATCH(L$3,'Mapping waste'!$D$4:$M$4,0))*$D59</f>
        <v>16083.359999999999</v>
      </c>
      <c r="M59" s="31">
        <f>INDEX('Mapping waste'!$D$5:$M$352,MATCH($B59,'Mapping waste'!$B$5:$B$352,0),MATCH(M$3,'Mapping waste'!$D$4:$M$4,0))*$D59</f>
        <v>0</v>
      </c>
      <c r="N59" s="31">
        <f>INDEX('Mapping waste'!$D$5:$M$352,MATCH($B59,'Mapping waste'!$B$5:$B$352,0),MATCH(N$3,'Mapping waste'!$D$4:$M$4,0))*$D59</f>
        <v>0</v>
      </c>
      <c r="O59" s="31">
        <f>INDEX('Mapping waste'!$D$5:$M$352,MATCH($B59,'Mapping waste'!$B$5:$B$352,0),MATCH(O$3,'Mapping waste'!$D$4:$M$4,0))*$D59</f>
        <v>0</v>
      </c>
      <c r="P59" s="31">
        <f>INDEX('Mapping waste'!$D$5:$M$352,MATCH($B59,'Mapping waste'!$B$5:$B$352,0),MATCH(P$3,'Mapping waste'!$D$4:$M$4,0))*$D59</f>
        <v>0</v>
      </c>
      <c r="Q59" s="31">
        <f>INDEX('Mapping waste'!$D$5:$M$352,MATCH($B59,'Mapping waste'!$B$5:$B$352,0),MATCH(Q$3,'Mapping waste'!$D$4:$M$4,0))*$D59</f>
        <v>0</v>
      </c>
    </row>
    <row r="60" spans="1:17" x14ac:dyDescent="0.45">
      <c r="A60" s="20" t="s">
        <v>130</v>
      </c>
      <c r="B60" s="20" t="s">
        <v>131</v>
      </c>
      <c r="C60" s="20" t="s">
        <v>81</v>
      </c>
      <c r="D60" s="31">
        <f>INDEX('ONS data MYE 5'!$Q$6:$Q$445, MATCH($B60,'ONS data MYE 5'!$B$6:$B$445,0))</f>
        <v>61607</v>
      </c>
      <c r="E60" s="31">
        <f>INDEX('ONS data MYE 5'!$R$6:$R$445, MATCH($B60,'ONS data MYE 5'!$B$6:$B$445,0))</f>
        <v>770</v>
      </c>
      <c r="F60" s="31">
        <f t="shared" si="0"/>
        <v>6.6463905148477291</v>
      </c>
      <c r="G60" s="31">
        <f t="shared" si="1"/>
        <v>44.174506875857865</v>
      </c>
      <c r="H60" s="31">
        <f>INDEX('Mapping waste'!$D$5:$M$352,MATCH($B60,'Mapping waste'!$B$5:$B$352,0),MATCH(H$3,'Mapping waste'!$D$4:$M$4,0))*$D60</f>
        <v>61607</v>
      </c>
      <c r="I60" s="31">
        <f>INDEX('Mapping waste'!$D$5:$M$352,MATCH($B60,'Mapping waste'!$B$5:$B$352,0),MATCH(I$3,'Mapping waste'!$D$4:$M$4,0))*$D60</f>
        <v>0</v>
      </c>
      <c r="J60" s="31">
        <f>INDEX('Mapping waste'!$D$5:$M$352,MATCH($B60,'Mapping waste'!$B$5:$B$352,0),MATCH(J$3,'Mapping waste'!$D$4:$M$4,0))*$D60</f>
        <v>0</v>
      </c>
      <c r="K60" s="31">
        <f>INDEX('Mapping waste'!$D$5:$M$352,MATCH($B60,'Mapping waste'!$B$5:$B$352,0),MATCH(K$3,'Mapping waste'!$D$4:$M$4,0))*$D60</f>
        <v>0</v>
      </c>
      <c r="L60" s="31">
        <f>INDEX('Mapping waste'!$D$5:$M$352,MATCH($B60,'Mapping waste'!$B$5:$B$352,0),MATCH(L$3,'Mapping waste'!$D$4:$M$4,0))*$D60</f>
        <v>0</v>
      </c>
      <c r="M60" s="31">
        <f>INDEX('Mapping waste'!$D$5:$M$352,MATCH($B60,'Mapping waste'!$B$5:$B$352,0),MATCH(M$3,'Mapping waste'!$D$4:$M$4,0))*$D60</f>
        <v>0</v>
      </c>
      <c r="N60" s="31">
        <f>INDEX('Mapping waste'!$D$5:$M$352,MATCH($B60,'Mapping waste'!$B$5:$B$352,0),MATCH(N$3,'Mapping waste'!$D$4:$M$4,0))*$D60</f>
        <v>0</v>
      </c>
      <c r="O60" s="31">
        <f>INDEX('Mapping waste'!$D$5:$M$352,MATCH($B60,'Mapping waste'!$B$5:$B$352,0),MATCH(O$3,'Mapping waste'!$D$4:$M$4,0))*$D60</f>
        <v>0</v>
      </c>
      <c r="P60" s="31">
        <f>INDEX('Mapping waste'!$D$5:$M$352,MATCH($B60,'Mapping waste'!$B$5:$B$352,0),MATCH(P$3,'Mapping waste'!$D$4:$M$4,0))*$D60</f>
        <v>0</v>
      </c>
      <c r="Q60" s="31">
        <f>INDEX('Mapping waste'!$D$5:$M$352,MATCH($B60,'Mapping waste'!$B$5:$B$352,0),MATCH(Q$3,'Mapping waste'!$D$4:$M$4,0))*$D60</f>
        <v>0</v>
      </c>
    </row>
    <row r="61" spans="1:17" x14ac:dyDescent="0.45">
      <c r="A61" s="20" t="s">
        <v>132</v>
      </c>
      <c r="B61" s="20" t="s">
        <v>133</v>
      </c>
      <c r="C61" s="20" t="s">
        <v>81</v>
      </c>
      <c r="D61" s="31">
        <f>INDEX('ONS data MYE 5'!$Q$6:$Q$445, MATCH($B61,'ONS data MYE 5'!$B$6:$B$445,0))</f>
        <v>78070</v>
      </c>
      <c r="E61" s="31">
        <f>INDEX('ONS data MYE 5'!$R$6:$R$445, MATCH($B61,'ONS data MYE 5'!$B$6:$B$445,0))</f>
        <v>118</v>
      </c>
      <c r="F61" s="31">
        <f t="shared" si="0"/>
        <v>4.7706846244656651</v>
      </c>
      <c r="G61" s="31">
        <f t="shared" si="1"/>
        <v>22.759431786113105</v>
      </c>
      <c r="H61" s="31">
        <f>INDEX('Mapping waste'!$D$5:$M$352,MATCH($B61,'Mapping waste'!$B$5:$B$352,0),MATCH(H$3,'Mapping waste'!$D$4:$M$4,0))*$D61</f>
        <v>65578.8</v>
      </c>
      <c r="I61" s="31">
        <f>INDEX('Mapping waste'!$D$5:$M$352,MATCH($B61,'Mapping waste'!$B$5:$B$352,0),MATCH(I$3,'Mapping waste'!$D$4:$M$4,0))*$D61</f>
        <v>0</v>
      </c>
      <c r="J61" s="31">
        <f>INDEX('Mapping waste'!$D$5:$M$352,MATCH($B61,'Mapping waste'!$B$5:$B$352,0),MATCH(J$3,'Mapping waste'!$D$4:$M$4,0))*$D61</f>
        <v>0</v>
      </c>
      <c r="K61" s="31">
        <f>INDEX('Mapping waste'!$D$5:$M$352,MATCH($B61,'Mapping waste'!$B$5:$B$352,0),MATCH(K$3,'Mapping waste'!$D$4:$M$4,0))*$D61</f>
        <v>0</v>
      </c>
      <c r="L61" s="31">
        <f>INDEX('Mapping waste'!$D$5:$M$352,MATCH($B61,'Mapping waste'!$B$5:$B$352,0),MATCH(L$3,'Mapping waste'!$D$4:$M$4,0))*$D61</f>
        <v>12491.2</v>
      </c>
      <c r="M61" s="31">
        <f>INDEX('Mapping waste'!$D$5:$M$352,MATCH($B61,'Mapping waste'!$B$5:$B$352,0),MATCH(M$3,'Mapping waste'!$D$4:$M$4,0))*$D61</f>
        <v>0</v>
      </c>
      <c r="N61" s="31">
        <f>INDEX('Mapping waste'!$D$5:$M$352,MATCH($B61,'Mapping waste'!$B$5:$B$352,0),MATCH(N$3,'Mapping waste'!$D$4:$M$4,0))*$D61</f>
        <v>0</v>
      </c>
      <c r="O61" s="31">
        <f>INDEX('Mapping waste'!$D$5:$M$352,MATCH($B61,'Mapping waste'!$B$5:$B$352,0),MATCH(O$3,'Mapping waste'!$D$4:$M$4,0))*$D61</f>
        <v>0</v>
      </c>
      <c r="P61" s="31">
        <f>INDEX('Mapping waste'!$D$5:$M$352,MATCH($B61,'Mapping waste'!$B$5:$B$352,0),MATCH(P$3,'Mapping waste'!$D$4:$M$4,0))*$D61</f>
        <v>0</v>
      </c>
      <c r="Q61" s="31">
        <f>INDEX('Mapping waste'!$D$5:$M$352,MATCH($B61,'Mapping waste'!$B$5:$B$352,0),MATCH(Q$3,'Mapping waste'!$D$4:$M$4,0))*$D61</f>
        <v>0</v>
      </c>
    </row>
    <row r="62" spans="1:17" x14ac:dyDescent="0.45">
      <c r="A62" s="20" t="s">
        <v>134</v>
      </c>
      <c r="B62" s="20" t="s">
        <v>135</v>
      </c>
      <c r="C62" s="20" t="s">
        <v>81</v>
      </c>
      <c r="D62" s="31">
        <f>INDEX('ONS data MYE 5'!$Q$6:$Q$445, MATCH($B62,'ONS data MYE 5'!$B$6:$B$445,0))</f>
        <v>86869</v>
      </c>
      <c r="E62" s="31">
        <f>INDEX('ONS data MYE 5'!$R$6:$R$445, MATCH($B62,'ONS data MYE 5'!$B$6:$B$445,0))</f>
        <v>170</v>
      </c>
      <c r="F62" s="31">
        <f t="shared" si="0"/>
        <v>5.1357984370502621</v>
      </c>
      <c r="G62" s="31">
        <f t="shared" si="1"/>
        <v>26.376425586007915</v>
      </c>
      <c r="H62" s="31">
        <f>INDEX('Mapping waste'!$D$5:$M$352,MATCH($B62,'Mapping waste'!$B$5:$B$352,0),MATCH(H$3,'Mapping waste'!$D$4:$M$4,0))*$D62</f>
        <v>86869</v>
      </c>
      <c r="I62" s="31">
        <f>INDEX('Mapping waste'!$D$5:$M$352,MATCH($B62,'Mapping waste'!$B$5:$B$352,0),MATCH(I$3,'Mapping waste'!$D$4:$M$4,0))*$D62</f>
        <v>0</v>
      </c>
      <c r="J62" s="31">
        <f>INDEX('Mapping waste'!$D$5:$M$352,MATCH($B62,'Mapping waste'!$B$5:$B$352,0),MATCH(J$3,'Mapping waste'!$D$4:$M$4,0))*$D62</f>
        <v>0</v>
      </c>
      <c r="K62" s="31">
        <f>INDEX('Mapping waste'!$D$5:$M$352,MATCH($B62,'Mapping waste'!$B$5:$B$352,0),MATCH(K$3,'Mapping waste'!$D$4:$M$4,0))*$D62</f>
        <v>0</v>
      </c>
      <c r="L62" s="31">
        <f>INDEX('Mapping waste'!$D$5:$M$352,MATCH($B62,'Mapping waste'!$B$5:$B$352,0),MATCH(L$3,'Mapping waste'!$D$4:$M$4,0))*$D62</f>
        <v>0</v>
      </c>
      <c r="M62" s="31">
        <f>INDEX('Mapping waste'!$D$5:$M$352,MATCH($B62,'Mapping waste'!$B$5:$B$352,0),MATCH(M$3,'Mapping waste'!$D$4:$M$4,0))*$D62</f>
        <v>0</v>
      </c>
      <c r="N62" s="31">
        <f>INDEX('Mapping waste'!$D$5:$M$352,MATCH($B62,'Mapping waste'!$B$5:$B$352,0),MATCH(N$3,'Mapping waste'!$D$4:$M$4,0))*$D62</f>
        <v>0</v>
      </c>
      <c r="O62" s="31">
        <f>INDEX('Mapping waste'!$D$5:$M$352,MATCH($B62,'Mapping waste'!$B$5:$B$352,0),MATCH(O$3,'Mapping waste'!$D$4:$M$4,0))*$D62</f>
        <v>0</v>
      </c>
      <c r="P62" s="31">
        <f>INDEX('Mapping waste'!$D$5:$M$352,MATCH($B62,'Mapping waste'!$B$5:$B$352,0),MATCH(P$3,'Mapping waste'!$D$4:$M$4,0))*$D62</f>
        <v>0</v>
      </c>
      <c r="Q62" s="31">
        <f>INDEX('Mapping waste'!$D$5:$M$352,MATCH($B62,'Mapping waste'!$B$5:$B$352,0),MATCH(Q$3,'Mapping waste'!$D$4:$M$4,0))*$D62</f>
        <v>0</v>
      </c>
    </row>
    <row r="63" spans="1:17" x14ac:dyDescent="0.45">
      <c r="A63" s="20" t="s">
        <v>136</v>
      </c>
      <c r="B63" s="20" t="s">
        <v>137</v>
      </c>
      <c r="C63" s="20" t="s">
        <v>81</v>
      </c>
      <c r="D63" s="31">
        <f>INDEX('ONS data MYE 5'!$Q$6:$Q$445, MATCH($B63,'ONS data MYE 5'!$B$6:$B$445,0))</f>
        <v>93846</v>
      </c>
      <c r="E63" s="31">
        <f>INDEX('ONS data MYE 5'!$R$6:$R$445, MATCH($B63,'ONS data MYE 5'!$B$6:$B$445,0))</f>
        <v>403</v>
      </c>
      <c r="F63" s="31">
        <f t="shared" si="0"/>
        <v>5.9989365619466826</v>
      </c>
      <c r="G63" s="31">
        <f t="shared" si="1"/>
        <v>35.98723987426068</v>
      </c>
      <c r="H63" s="31">
        <f>INDEX('Mapping waste'!$D$5:$M$352,MATCH($B63,'Mapping waste'!$B$5:$B$352,0),MATCH(H$3,'Mapping waste'!$D$4:$M$4,0))*$D63</f>
        <v>93846</v>
      </c>
      <c r="I63" s="31">
        <f>INDEX('Mapping waste'!$D$5:$M$352,MATCH($B63,'Mapping waste'!$B$5:$B$352,0),MATCH(I$3,'Mapping waste'!$D$4:$M$4,0))*$D63</f>
        <v>0</v>
      </c>
      <c r="J63" s="31">
        <f>INDEX('Mapping waste'!$D$5:$M$352,MATCH($B63,'Mapping waste'!$B$5:$B$352,0),MATCH(J$3,'Mapping waste'!$D$4:$M$4,0))*$D63</f>
        <v>0</v>
      </c>
      <c r="K63" s="31">
        <f>INDEX('Mapping waste'!$D$5:$M$352,MATCH($B63,'Mapping waste'!$B$5:$B$352,0),MATCH(K$3,'Mapping waste'!$D$4:$M$4,0))*$D63</f>
        <v>0</v>
      </c>
      <c r="L63" s="31">
        <f>INDEX('Mapping waste'!$D$5:$M$352,MATCH($B63,'Mapping waste'!$B$5:$B$352,0),MATCH(L$3,'Mapping waste'!$D$4:$M$4,0))*$D63</f>
        <v>0</v>
      </c>
      <c r="M63" s="31">
        <f>INDEX('Mapping waste'!$D$5:$M$352,MATCH($B63,'Mapping waste'!$B$5:$B$352,0),MATCH(M$3,'Mapping waste'!$D$4:$M$4,0))*$D63</f>
        <v>0</v>
      </c>
      <c r="N63" s="31">
        <f>INDEX('Mapping waste'!$D$5:$M$352,MATCH($B63,'Mapping waste'!$B$5:$B$352,0),MATCH(N$3,'Mapping waste'!$D$4:$M$4,0))*$D63</f>
        <v>0</v>
      </c>
      <c r="O63" s="31">
        <f>INDEX('Mapping waste'!$D$5:$M$352,MATCH($B63,'Mapping waste'!$B$5:$B$352,0),MATCH(O$3,'Mapping waste'!$D$4:$M$4,0))*$D63</f>
        <v>0</v>
      </c>
      <c r="P63" s="31">
        <f>INDEX('Mapping waste'!$D$5:$M$352,MATCH($B63,'Mapping waste'!$B$5:$B$352,0),MATCH(P$3,'Mapping waste'!$D$4:$M$4,0))*$D63</f>
        <v>0</v>
      </c>
      <c r="Q63" s="31">
        <f>INDEX('Mapping waste'!$D$5:$M$352,MATCH($B63,'Mapping waste'!$B$5:$B$352,0),MATCH(Q$3,'Mapping waste'!$D$4:$M$4,0))*$D63</f>
        <v>0</v>
      </c>
    </row>
    <row r="64" spans="1:17" x14ac:dyDescent="0.45">
      <c r="A64" s="20" t="s">
        <v>138</v>
      </c>
      <c r="B64" s="20" t="s">
        <v>139</v>
      </c>
      <c r="C64" s="20" t="s">
        <v>81</v>
      </c>
      <c r="D64" s="31">
        <f>INDEX('ONS data MYE 5'!$Q$6:$Q$445, MATCH($B64,'ONS data MYE 5'!$B$6:$B$445,0))</f>
        <v>212492</v>
      </c>
      <c r="E64" s="31">
        <f>INDEX('ONS data MYE 5'!$R$6:$R$445, MATCH($B64,'ONS data MYE 5'!$B$6:$B$445,0))</f>
        <v>2623</v>
      </c>
      <c r="F64" s="31">
        <f t="shared" si="0"/>
        <v>7.8720739798668733</v>
      </c>
      <c r="G64" s="31">
        <f t="shared" si="1"/>
        <v>61.969548744497075</v>
      </c>
      <c r="H64" s="31">
        <f>INDEX('Mapping waste'!$D$5:$M$352,MATCH($B64,'Mapping waste'!$B$5:$B$352,0),MATCH(H$3,'Mapping waste'!$D$4:$M$4,0))*$D64</f>
        <v>212492</v>
      </c>
      <c r="I64" s="31">
        <f>INDEX('Mapping waste'!$D$5:$M$352,MATCH($B64,'Mapping waste'!$B$5:$B$352,0),MATCH(I$3,'Mapping waste'!$D$4:$M$4,0))*$D64</f>
        <v>0</v>
      </c>
      <c r="J64" s="31">
        <f>INDEX('Mapping waste'!$D$5:$M$352,MATCH($B64,'Mapping waste'!$B$5:$B$352,0),MATCH(J$3,'Mapping waste'!$D$4:$M$4,0))*$D64</f>
        <v>0</v>
      </c>
      <c r="K64" s="31">
        <f>INDEX('Mapping waste'!$D$5:$M$352,MATCH($B64,'Mapping waste'!$B$5:$B$352,0),MATCH(K$3,'Mapping waste'!$D$4:$M$4,0))*$D64</f>
        <v>0</v>
      </c>
      <c r="L64" s="31">
        <f>INDEX('Mapping waste'!$D$5:$M$352,MATCH($B64,'Mapping waste'!$B$5:$B$352,0),MATCH(L$3,'Mapping waste'!$D$4:$M$4,0))*$D64</f>
        <v>0</v>
      </c>
      <c r="M64" s="31">
        <f>INDEX('Mapping waste'!$D$5:$M$352,MATCH($B64,'Mapping waste'!$B$5:$B$352,0),MATCH(M$3,'Mapping waste'!$D$4:$M$4,0))*$D64</f>
        <v>0</v>
      </c>
      <c r="N64" s="31">
        <f>INDEX('Mapping waste'!$D$5:$M$352,MATCH($B64,'Mapping waste'!$B$5:$B$352,0),MATCH(N$3,'Mapping waste'!$D$4:$M$4,0))*$D64</f>
        <v>0</v>
      </c>
      <c r="O64" s="31">
        <f>INDEX('Mapping waste'!$D$5:$M$352,MATCH($B64,'Mapping waste'!$B$5:$B$352,0),MATCH(O$3,'Mapping waste'!$D$4:$M$4,0))*$D64</f>
        <v>0</v>
      </c>
      <c r="P64" s="31">
        <f>INDEX('Mapping waste'!$D$5:$M$352,MATCH($B64,'Mapping waste'!$B$5:$B$352,0),MATCH(P$3,'Mapping waste'!$D$4:$M$4,0))*$D64</f>
        <v>0</v>
      </c>
      <c r="Q64" s="31">
        <f>INDEX('Mapping waste'!$D$5:$M$352,MATCH($B64,'Mapping waste'!$B$5:$B$352,0),MATCH(Q$3,'Mapping waste'!$D$4:$M$4,0))*$D64</f>
        <v>0</v>
      </c>
    </row>
    <row r="65" spans="1:17" x14ac:dyDescent="0.45">
      <c r="A65" s="20" t="s">
        <v>140</v>
      </c>
      <c r="B65" s="20" t="s">
        <v>141</v>
      </c>
      <c r="C65" s="20" t="s">
        <v>81</v>
      </c>
      <c r="D65" s="31">
        <f>INDEX('ONS data MYE 5'!$Q$6:$Q$445, MATCH($B65,'ONS data MYE 5'!$B$6:$B$445,0))</f>
        <v>85446</v>
      </c>
      <c r="E65" s="31">
        <f>INDEX('ONS data MYE 5'!$R$6:$R$445, MATCH($B65,'ONS data MYE 5'!$B$6:$B$445,0))</f>
        <v>135</v>
      </c>
      <c r="F65" s="31">
        <f t="shared" si="0"/>
        <v>4.9052747784384296</v>
      </c>
      <c r="G65" s="31">
        <f t="shared" si="1"/>
        <v>24.061720651984185</v>
      </c>
      <c r="H65" s="31">
        <f>INDEX('Mapping waste'!$D$5:$M$352,MATCH($B65,'Mapping waste'!$B$5:$B$352,0),MATCH(H$3,'Mapping waste'!$D$4:$M$4,0))*$D65</f>
        <v>70920.179999999993</v>
      </c>
      <c r="I65" s="31">
        <f>INDEX('Mapping waste'!$D$5:$M$352,MATCH($B65,'Mapping waste'!$B$5:$B$352,0),MATCH(I$3,'Mapping waste'!$D$4:$M$4,0))*$D65</f>
        <v>0</v>
      </c>
      <c r="J65" s="31">
        <f>INDEX('Mapping waste'!$D$5:$M$352,MATCH($B65,'Mapping waste'!$B$5:$B$352,0),MATCH(J$3,'Mapping waste'!$D$4:$M$4,0))*$D65</f>
        <v>0</v>
      </c>
      <c r="K65" s="31">
        <f>INDEX('Mapping waste'!$D$5:$M$352,MATCH($B65,'Mapping waste'!$B$5:$B$352,0),MATCH(K$3,'Mapping waste'!$D$4:$M$4,0))*$D65</f>
        <v>0</v>
      </c>
      <c r="L65" s="31">
        <f>INDEX('Mapping waste'!$D$5:$M$352,MATCH($B65,'Mapping waste'!$B$5:$B$352,0),MATCH(L$3,'Mapping waste'!$D$4:$M$4,0))*$D65</f>
        <v>0</v>
      </c>
      <c r="M65" s="31">
        <f>INDEX('Mapping waste'!$D$5:$M$352,MATCH($B65,'Mapping waste'!$B$5:$B$352,0),MATCH(M$3,'Mapping waste'!$D$4:$M$4,0))*$D65</f>
        <v>0</v>
      </c>
      <c r="N65" s="31">
        <f>INDEX('Mapping waste'!$D$5:$M$352,MATCH($B65,'Mapping waste'!$B$5:$B$352,0),MATCH(N$3,'Mapping waste'!$D$4:$M$4,0))*$D65</f>
        <v>14525.820000000002</v>
      </c>
      <c r="O65" s="31">
        <f>INDEX('Mapping waste'!$D$5:$M$352,MATCH($B65,'Mapping waste'!$B$5:$B$352,0),MATCH(O$3,'Mapping waste'!$D$4:$M$4,0))*$D65</f>
        <v>0</v>
      </c>
      <c r="P65" s="31">
        <f>INDEX('Mapping waste'!$D$5:$M$352,MATCH($B65,'Mapping waste'!$B$5:$B$352,0),MATCH(P$3,'Mapping waste'!$D$4:$M$4,0))*$D65</f>
        <v>0</v>
      </c>
      <c r="Q65" s="31">
        <f>INDEX('Mapping waste'!$D$5:$M$352,MATCH($B65,'Mapping waste'!$B$5:$B$352,0),MATCH(Q$3,'Mapping waste'!$D$4:$M$4,0))*$D65</f>
        <v>0</v>
      </c>
    </row>
    <row r="66" spans="1:17" x14ac:dyDescent="0.45">
      <c r="A66" s="20" t="s">
        <v>142</v>
      </c>
      <c r="B66" s="20" t="s">
        <v>143</v>
      </c>
      <c r="C66" s="20" t="s">
        <v>81</v>
      </c>
      <c r="D66" s="31">
        <f>INDEX('ONS data MYE 5'!$Q$6:$Q$445, MATCH($B66,'ONS data MYE 5'!$B$6:$B$445,0))</f>
        <v>75637</v>
      </c>
      <c r="E66" s="31">
        <f>INDEX('ONS data MYE 5'!$R$6:$R$445, MATCH($B66,'ONS data MYE 5'!$B$6:$B$445,0))</f>
        <v>464</v>
      </c>
      <c r="F66" s="31">
        <f t="shared" si="0"/>
        <v>6.1398845522262553</v>
      </c>
      <c r="G66" s="31">
        <f t="shared" si="1"/>
        <v>37.698182314666603</v>
      </c>
      <c r="H66" s="31">
        <f>INDEX('Mapping waste'!$D$5:$M$352,MATCH($B66,'Mapping waste'!$B$5:$B$352,0),MATCH(H$3,'Mapping waste'!$D$4:$M$4,0))*$D66</f>
        <v>75637</v>
      </c>
      <c r="I66" s="31">
        <f>INDEX('Mapping waste'!$D$5:$M$352,MATCH($B66,'Mapping waste'!$B$5:$B$352,0),MATCH(I$3,'Mapping waste'!$D$4:$M$4,0))*$D66</f>
        <v>0</v>
      </c>
      <c r="J66" s="31">
        <f>INDEX('Mapping waste'!$D$5:$M$352,MATCH($B66,'Mapping waste'!$B$5:$B$352,0),MATCH(J$3,'Mapping waste'!$D$4:$M$4,0))*$D66</f>
        <v>0</v>
      </c>
      <c r="K66" s="31">
        <f>INDEX('Mapping waste'!$D$5:$M$352,MATCH($B66,'Mapping waste'!$B$5:$B$352,0),MATCH(K$3,'Mapping waste'!$D$4:$M$4,0))*$D66</f>
        <v>0</v>
      </c>
      <c r="L66" s="31">
        <f>INDEX('Mapping waste'!$D$5:$M$352,MATCH($B66,'Mapping waste'!$B$5:$B$352,0),MATCH(L$3,'Mapping waste'!$D$4:$M$4,0))*$D66</f>
        <v>0</v>
      </c>
      <c r="M66" s="31">
        <f>INDEX('Mapping waste'!$D$5:$M$352,MATCH($B66,'Mapping waste'!$B$5:$B$352,0),MATCH(M$3,'Mapping waste'!$D$4:$M$4,0))*$D66</f>
        <v>0</v>
      </c>
      <c r="N66" s="31">
        <f>INDEX('Mapping waste'!$D$5:$M$352,MATCH($B66,'Mapping waste'!$B$5:$B$352,0),MATCH(N$3,'Mapping waste'!$D$4:$M$4,0))*$D66</f>
        <v>0</v>
      </c>
      <c r="O66" s="31">
        <f>INDEX('Mapping waste'!$D$5:$M$352,MATCH($B66,'Mapping waste'!$B$5:$B$352,0),MATCH(O$3,'Mapping waste'!$D$4:$M$4,0))*$D66</f>
        <v>0</v>
      </c>
      <c r="P66" s="31">
        <f>INDEX('Mapping waste'!$D$5:$M$352,MATCH($B66,'Mapping waste'!$B$5:$B$352,0),MATCH(P$3,'Mapping waste'!$D$4:$M$4,0))*$D66</f>
        <v>0</v>
      </c>
      <c r="Q66" s="31">
        <f>INDEX('Mapping waste'!$D$5:$M$352,MATCH($B66,'Mapping waste'!$B$5:$B$352,0),MATCH(Q$3,'Mapping waste'!$D$4:$M$4,0))*$D66</f>
        <v>0</v>
      </c>
    </row>
    <row r="67" spans="1:17" x14ac:dyDescent="0.45">
      <c r="A67" s="20" t="s">
        <v>232</v>
      </c>
      <c r="B67" s="20" t="s">
        <v>233</v>
      </c>
      <c r="C67" s="20" t="s">
        <v>81</v>
      </c>
      <c r="D67" s="31">
        <f>INDEX('ONS data MYE 5'!$Q$6:$Q$445, MATCH($B67,'ONS data MYE 5'!$B$6:$B$445,0))</f>
        <v>248943</v>
      </c>
      <c r="E67" s="31">
        <f>INDEX('ONS data MYE 5'!$R$6:$R$445, MATCH($B67,'ONS data MYE 5'!$B$6:$B$445,0))</f>
        <v>3192</v>
      </c>
      <c r="F67" s="31">
        <f t="shared" si="0"/>
        <v>8.068402958569699</v>
      </c>
      <c r="G67" s="31">
        <f t="shared" si="1"/>
        <v>65.099126301856273</v>
      </c>
      <c r="H67" s="31">
        <f>INDEX('Mapping waste'!$D$5:$M$352,MATCH($B67,'Mapping waste'!$B$5:$B$352,0),MATCH(H$3,'Mapping waste'!$D$4:$M$4,0))*$D67</f>
        <v>0</v>
      </c>
      <c r="I67" s="31">
        <f>INDEX('Mapping waste'!$D$5:$M$352,MATCH($B67,'Mapping waste'!$B$5:$B$352,0),MATCH(I$3,'Mapping waste'!$D$4:$M$4,0))*$D67</f>
        <v>0</v>
      </c>
      <c r="J67" s="31">
        <f>INDEX('Mapping waste'!$D$5:$M$352,MATCH($B67,'Mapping waste'!$B$5:$B$352,0),MATCH(J$3,'Mapping waste'!$D$4:$M$4,0))*$D67</f>
        <v>0</v>
      </c>
      <c r="K67" s="31">
        <f>INDEX('Mapping waste'!$D$5:$M$352,MATCH($B67,'Mapping waste'!$B$5:$B$352,0),MATCH(K$3,'Mapping waste'!$D$4:$M$4,0))*$D67</f>
        <v>0</v>
      </c>
      <c r="L67" s="31">
        <f>INDEX('Mapping waste'!$D$5:$M$352,MATCH($B67,'Mapping waste'!$B$5:$B$352,0),MATCH(L$3,'Mapping waste'!$D$4:$M$4,0))*$D67</f>
        <v>248943</v>
      </c>
      <c r="M67" s="31">
        <f>INDEX('Mapping waste'!$D$5:$M$352,MATCH($B67,'Mapping waste'!$B$5:$B$352,0),MATCH(M$3,'Mapping waste'!$D$4:$M$4,0))*$D67</f>
        <v>0</v>
      </c>
      <c r="N67" s="31">
        <f>INDEX('Mapping waste'!$D$5:$M$352,MATCH($B67,'Mapping waste'!$B$5:$B$352,0),MATCH(N$3,'Mapping waste'!$D$4:$M$4,0))*$D67</f>
        <v>0</v>
      </c>
      <c r="O67" s="31">
        <f>INDEX('Mapping waste'!$D$5:$M$352,MATCH($B67,'Mapping waste'!$B$5:$B$352,0),MATCH(O$3,'Mapping waste'!$D$4:$M$4,0))*$D67</f>
        <v>0</v>
      </c>
      <c r="P67" s="31">
        <f>INDEX('Mapping waste'!$D$5:$M$352,MATCH($B67,'Mapping waste'!$B$5:$B$352,0),MATCH(P$3,'Mapping waste'!$D$4:$M$4,0))*$D67</f>
        <v>0</v>
      </c>
      <c r="Q67" s="31">
        <f>INDEX('Mapping waste'!$D$5:$M$352,MATCH($B67,'Mapping waste'!$B$5:$B$352,0),MATCH(Q$3,'Mapping waste'!$D$4:$M$4,0))*$D67</f>
        <v>0</v>
      </c>
    </row>
    <row r="68" spans="1:17" x14ac:dyDescent="0.45">
      <c r="A68" s="20" t="s">
        <v>234</v>
      </c>
      <c r="B68" s="20" t="s">
        <v>235</v>
      </c>
      <c r="C68" s="20" t="s">
        <v>81</v>
      </c>
      <c r="D68" s="31">
        <f>INDEX('ONS data MYE 5'!$Q$6:$Q$445, MATCH($B68,'ONS data MYE 5'!$B$6:$B$445,0))</f>
        <v>329627</v>
      </c>
      <c r="E68" s="31">
        <f>INDEX('ONS data MYE 5'!$R$6:$R$445, MATCH($B68,'ONS data MYE 5'!$B$6:$B$445,0))</f>
        <v>4515</v>
      </c>
      <c r="F68" s="31">
        <f t="shared" si="0"/>
        <v>8.4151604658510859</v>
      </c>
      <c r="G68" s="31">
        <f t="shared" si="1"/>
        <v>70.814925666023072</v>
      </c>
      <c r="H68" s="31">
        <f>INDEX('Mapping waste'!$D$5:$M$352,MATCH($B68,'Mapping waste'!$B$5:$B$352,0),MATCH(H$3,'Mapping waste'!$D$4:$M$4,0))*$D68</f>
        <v>0</v>
      </c>
      <c r="I68" s="31">
        <f>INDEX('Mapping waste'!$D$5:$M$352,MATCH($B68,'Mapping waste'!$B$5:$B$352,0),MATCH(I$3,'Mapping waste'!$D$4:$M$4,0))*$D68</f>
        <v>0</v>
      </c>
      <c r="J68" s="31">
        <f>INDEX('Mapping waste'!$D$5:$M$352,MATCH($B68,'Mapping waste'!$B$5:$B$352,0),MATCH(J$3,'Mapping waste'!$D$4:$M$4,0))*$D68</f>
        <v>0</v>
      </c>
      <c r="K68" s="31">
        <f>INDEX('Mapping waste'!$D$5:$M$352,MATCH($B68,'Mapping waste'!$B$5:$B$352,0),MATCH(K$3,'Mapping waste'!$D$4:$M$4,0))*$D68</f>
        <v>0</v>
      </c>
      <c r="L68" s="31">
        <f>INDEX('Mapping waste'!$D$5:$M$352,MATCH($B68,'Mapping waste'!$B$5:$B$352,0),MATCH(L$3,'Mapping waste'!$D$4:$M$4,0))*$D68</f>
        <v>329627</v>
      </c>
      <c r="M68" s="31">
        <f>INDEX('Mapping waste'!$D$5:$M$352,MATCH($B68,'Mapping waste'!$B$5:$B$352,0),MATCH(M$3,'Mapping waste'!$D$4:$M$4,0))*$D68</f>
        <v>0</v>
      </c>
      <c r="N68" s="31">
        <f>INDEX('Mapping waste'!$D$5:$M$352,MATCH($B68,'Mapping waste'!$B$5:$B$352,0),MATCH(N$3,'Mapping waste'!$D$4:$M$4,0))*$D68</f>
        <v>0</v>
      </c>
      <c r="O68" s="31">
        <f>INDEX('Mapping waste'!$D$5:$M$352,MATCH($B68,'Mapping waste'!$B$5:$B$352,0),MATCH(O$3,'Mapping waste'!$D$4:$M$4,0))*$D68</f>
        <v>0</v>
      </c>
      <c r="P68" s="31">
        <f>INDEX('Mapping waste'!$D$5:$M$352,MATCH($B68,'Mapping waste'!$B$5:$B$352,0),MATCH(P$3,'Mapping waste'!$D$4:$M$4,0))*$D68</f>
        <v>0</v>
      </c>
      <c r="Q68" s="31">
        <f>INDEX('Mapping waste'!$D$5:$M$352,MATCH($B68,'Mapping waste'!$B$5:$B$352,0),MATCH(Q$3,'Mapping waste'!$D$4:$M$4,0))*$D68</f>
        <v>0</v>
      </c>
    </row>
    <row r="69" spans="1:17" x14ac:dyDescent="0.45">
      <c r="A69" s="20" t="s">
        <v>236</v>
      </c>
      <c r="B69" s="20" t="s">
        <v>237</v>
      </c>
      <c r="C69" s="20" t="s">
        <v>81</v>
      </c>
      <c r="D69" s="31">
        <f>INDEX('ONS data MYE 5'!$Q$6:$Q$445, MATCH($B69,'ONS data MYE 5'!$B$6:$B$445,0))</f>
        <v>303899</v>
      </c>
      <c r="E69" s="31">
        <f>INDEX('ONS data MYE 5'!$R$6:$R$445, MATCH($B69,'ONS data MYE 5'!$B$6:$B$445,0))</f>
        <v>4052</v>
      </c>
      <c r="F69" s="31">
        <f t="shared" si="0"/>
        <v>8.3069658653685732</v>
      </c>
      <c r="G69" s="31">
        <f t="shared" si="1"/>
        <v>69.005681888398641</v>
      </c>
      <c r="H69" s="31">
        <f>INDEX('Mapping waste'!$D$5:$M$352,MATCH($B69,'Mapping waste'!$B$5:$B$352,0),MATCH(H$3,'Mapping waste'!$D$4:$M$4,0))*$D69</f>
        <v>0</v>
      </c>
      <c r="I69" s="31">
        <f>INDEX('Mapping waste'!$D$5:$M$352,MATCH($B69,'Mapping waste'!$B$5:$B$352,0),MATCH(I$3,'Mapping waste'!$D$4:$M$4,0))*$D69</f>
        <v>0</v>
      </c>
      <c r="J69" s="31">
        <f>INDEX('Mapping waste'!$D$5:$M$352,MATCH($B69,'Mapping waste'!$B$5:$B$352,0),MATCH(J$3,'Mapping waste'!$D$4:$M$4,0))*$D69</f>
        <v>0</v>
      </c>
      <c r="K69" s="31">
        <f>INDEX('Mapping waste'!$D$5:$M$352,MATCH($B69,'Mapping waste'!$B$5:$B$352,0),MATCH(K$3,'Mapping waste'!$D$4:$M$4,0))*$D69</f>
        <v>0</v>
      </c>
      <c r="L69" s="31">
        <f>INDEX('Mapping waste'!$D$5:$M$352,MATCH($B69,'Mapping waste'!$B$5:$B$352,0),MATCH(L$3,'Mapping waste'!$D$4:$M$4,0))*$D69</f>
        <v>303899</v>
      </c>
      <c r="M69" s="31">
        <f>INDEX('Mapping waste'!$D$5:$M$352,MATCH($B69,'Mapping waste'!$B$5:$B$352,0),MATCH(M$3,'Mapping waste'!$D$4:$M$4,0))*$D69</f>
        <v>0</v>
      </c>
      <c r="N69" s="31">
        <f>INDEX('Mapping waste'!$D$5:$M$352,MATCH($B69,'Mapping waste'!$B$5:$B$352,0),MATCH(N$3,'Mapping waste'!$D$4:$M$4,0))*$D69</f>
        <v>0</v>
      </c>
      <c r="O69" s="31">
        <f>INDEX('Mapping waste'!$D$5:$M$352,MATCH($B69,'Mapping waste'!$B$5:$B$352,0),MATCH(O$3,'Mapping waste'!$D$4:$M$4,0))*$D69</f>
        <v>0</v>
      </c>
      <c r="P69" s="31">
        <f>INDEX('Mapping waste'!$D$5:$M$352,MATCH($B69,'Mapping waste'!$B$5:$B$352,0),MATCH(P$3,'Mapping waste'!$D$4:$M$4,0))*$D69</f>
        <v>0</v>
      </c>
      <c r="Q69" s="31">
        <f>INDEX('Mapping waste'!$D$5:$M$352,MATCH($B69,'Mapping waste'!$B$5:$B$352,0),MATCH(Q$3,'Mapping waste'!$D$4:$M$4,0))*$D69</f>
        <v>0</v>
      </c>
    </row>
    <row r="70" spans="1:17" x14ac:dyDescent="0.45">
      <c r="A70" s="20" t="s">
        <v>245</v>
      </c>
      <c r="B70" s="20" t="s">
        <v>246</v>
      </c>
      <c r="C70" s="20" t="s">
        <v>81</v>
      </c>
      <c r="D70" s="31">
        <f>INDEX('ONS data MYE 5'!$Q$6:$Q$445, MATCH($B70,'ONS data MYE 5'!$B$6:$B$445,0))</f>
        <v>122521</v>
      </c>
      <c r="E70" s="31">
        <f>INDEX('ONS data MYE 5'!$R$6:$R$445, MATCH($B70,'ONS data MYE 5'!$B$6:$B$445,0))</f>
        <v>462</v>
      </c>
      <c r="F70" s="31">
        <f t="shared" ref="F70:F133" si="2">LN(E70)</f>
        <v>6.1355648910817386</v>
      </c>
      <c r="G70" s="31">
        <f t="shared" ref="G70:G133" si="3">F70*F70</f>
        <v>37.645156532674868</v>
      </c>
      <c r="H70" s="31">
        <f>INDEX('Mapping waste'!$D$5:$M$352,MATCH($B70,'Mapping waste'!$B$5:$B$352,0),MATCH(H$3,'Mapping waste'!$D$4:$M$4,0))*$D70</f>
        <v>0</v>
      </c>
      <c r="I70" s="31">
        <f>INDEX('Mapping waste'!$D$5:$M$352,MATCH($B70,'Mapping waste'!$B$5:$B$352,0),MATCH(I$3,'Mapping waste'!$D$4:$M$4,0))*$D70</f>
        <v>0</v>
      </c>
      <c r="J70" s="31">
        <f>INDEX('Mapping waste'!$D$5:$M$352,MATCH($B70,'Mapping waste'!$B$5:$B$352,0),MATCH(J$3,'Mapping waste'!$D$4:$M$4,0))*$D70</f>
        <v>0</v>
      </c>
      <c r="K70" s="31">
        <f>INDEX('Mapping waste'!$D$5:$M$352,MATCH($B70,'Mapping waste'!$B$5:$B$352,0),MATCH(K$3,'Mapping waste'!$D$4:$M$4,0))*$D70</f>
        <v>0</v>
      </c>
      <c r="L70" s="31">
        <f>INDEX('Mapping waste'!$D$5:$M$352,MATCH($B70,'Mapping waste'!$B$5:$B$352,0),MATCH(L$3,'Mapping waste'!$D$4:$M$4,0))*$D70</f>
        <v>122521</v>
      </c>
      <c r="M70" s="31">
        <f>INDEX('Mapping waste'!$D$5:$M$352,MATCH($B70,'Mapping waste'!$B$5:$B$352,0),MATCH(M$3,'Mapping waste'!$D$4:$M$4,0))*$D70</f>
        <v>0</v>
      </c>
      <c r="N70" s="31">
        <f>INDEX('Mapping waste'!$D$5:$M$352,MATCH($B70,'Mapping waste'!$B$5:$B$352,0),MATCH(N$3,'Mapping waste'!$D$4:$M$4,0))*$D70</f>
        <v>0</v>
      </c>
      <c r="O70" s="31">
        <f>INDEX('Mapping waste'!$D$5:$M$352,MATCH($B70,'Mapping waste'!$B$5:$B$352,0),MATCH(O$3,'Mapping waste'!$D$4:$M$4,0))*$D70</f>
        <v>0</v>
      </c>
      <c r="P70" s="31">
        <f>INDEX('Mapping waste'!$D$5:$M$352,MATCH($B70,'Mapping waste'!$B$5:$B$352,0),MATCH(P$3,'Mapping waste'!$D$4:$M$4,0))*$D70</f>
        <v>0</v>
      </c>
      <c r="Q70" s="31">
        <f>INDEX('Mapping waste'!$D$5:$M$352,MATCH($B70,'Mapping waste'!$B$5:$B$352,0),MATCH(Q$3,'Mapping waste'!$D$4:$M$4,0))*$D70</f>
        <v>0</v>
      </c>
    </row>
    <row r="71" spans="1:17" x14ac:dyDescent="0.45">
      <c r="A71" s="20" t="s">
        <v>247</v>
      </c>
      <c r="B71" s="20" t="s">
        <v>248</v>
      </c>
      <c r="C71" s="20" t="s">
        <v>81</v>
      </c>
      <c r="D71" s="31">
        <f>INDEX('ONS data MYE 5'!$Q$6:$Q$445, MATCH($B71,'ONS data MYE 5'!$B$6:$B$445,0))</f>
        <v>71104</v>
      </c>
      <c r="E71" s="31">
        <f>INDEX('ONS data MYE 5'!$R$6:$R$445, MATCH($B71,'ONS data MYE 5'!$B$6:$B$445,0))</f>
        <v>90</v>
      </c>
      <c r="F71" s="31">
        <f t="shared" si="2"/>
        <v>4.499809670330265</v>
      </c>
      <c r="G71" s="31">
        <f t="shared" si="3"/>
        <v>20.248287069197769</v>
      </c>
      <c r="H71" s="31">
        <f>INDEX('Mapping waste'!$D$5:$M$352,MATCH($B71,'Mapping waste'!$B$5:$B$352,0),MATCH(H$3,'Mapping waste'!$D$4:$M$4,0))*$D71</f>
        <v>0</v>
      </c>
      <c r="I71" s="31">
        <f>INDEX('Mapping waste'!$D$5:$M$352,MATCH($B71,'Mapping waste'!$B$5:$B$352,0),MATCH(I$3,'Mapping waste'!$D$4:$M$4,0))*$D71</f>
        <v>0</v>
      </c>
      <c r="J71" s="31">
        <f>INDEX('Mapping waste'!$D$5:$M$352,MATCH($B71,'Mapping waste'!$B$5:$B$352,0),MATCH(J$3,'Mapping waste'!$D$4:$M$4,0))*$D71</f>
        <v>0</v>
      </c>
      <c r="K71" s="31">
        <f>INDEX('Mapping waste'!$D$5:$M$352,MATCH($B71,'Mapping waste'!$B$5:$B$352,0),MATCH(K$3,'Mapping waste'!$D$4:$M$4,0))*$D71</f>
        <v>0</v>
      </c>
      <c r="L71" s="31">
        <f>INDEX('Mapping waste'!$D$5:$M$352,MATCH($B71,'Mapping waste'!$B$5:$B$352,0),MATCH(L$3,'Mapping waste'!$D$4:$M$4,0))*$D71</f>
        <v>71104</v>
      </c>
      <c r="M71" s="31">
        <f>INDEX('Mapping waste'!$D$5:$M$352,MATCH($B71,'Mapping waste'!$B$5:$B$352,0),MATCH(M$3,'Mapping waste'!$D$4:$M$4,0))*$D71</f>
        <v>0</v>
      </c>
      <c r="N71" s="31">
        <f>INDEX('Mapping waste'!$D$5:$M$352,MATCH($B71,'Mapping waste'!$B$5:$B$352,0),MATCH(N$3,'Mapping waste'!$D$4:$M$4,0))*$D71</f>
        <v>0</v>
      </c>
      <c r="O71" s="31">
        <f>INDEX('Mapping waste'!$D$5:$M$352,MATCH($B71,'Mapping waste'!$B$5:$B$352,0),MATCH(O$3,'Mapping waste'!$D$4:$M$4,0))*$D71</f>
        <v>0</v>
      </c>
      <c r="P71" s="31">
        <f>INDEX('Mapping waste'!$D$5:$M$352,MATCH($B71,'Mapping waste'!$B$5:$B$352,0),MATCH(P$3,'Mapping waste'!$D$4:$M$4,0))*$D71</f>
        <v>0</v>
      </c>
      <c r="Q71" s="31">
        <f>INDEX('Mapping waste'!$D$5:$M$352,MATCH($B71,'Mapping waste'!$B$5:$B$352,0),MATCH(Q$3,'Mapping waste'!$D$4:$M$4,0))*$D71</f>
        <v>0</v>
      </c>
    </row>
    <row r="72" spans="1:17" x14ac:dyDescent="0.45">
      <c r="A72" s="20" t="s">
        <v>249</v>
      </c>
      <c r="B72" s="20" t="s">
        <v>250</v>
      </c>
      <c r="C72" s="20" t="s">
        <v>81</v>
      </c>
      <c r="D72" s="31">
        <f>INDEX('ONS data MYE 5'!$Q$6:$Q$445, MATCH($B72,'ONS data MYE 5'!$B$6:$B$445,0))</f>
        <v>112249</v>
      </c>
      <c r="E72" s="31">
        <f>INDEX('ONS data MYE 5'!$R$6:$R$445, MATCH($B72,'ONS data MYE 5'!$B$6:$B$445,0))</f>
        <v>1020</v>
      </c>
      <c r="F72" s="31">
        <f t="shared" si="2"/>
        <v>6.9275579062783166</v>
      </c>
      <c r="G72" s="31">
        <f t="shared" si="3"/>
        <v>47.991058544839213</v>
      </c>
      <c r="H72" s="31">
        <f>INDEX('Mapping waste'!$D$5:$M$352,MATCH($B72,'Mapping waste'!$B$5:$B$352,0),MATCH(H$3,'Mapping waste'!$D$4:$M$4,0))*$D72</f>
        <v>0</v>
      </c>
      <c r="I72" s="31">
        <f>INDEX('Mapping waste'!$D$5:$M$352,MATCH($B72,'Mapping waste'!$B$5:$B$352,0),MATCH(I$3,'Mapping waste'!$D$4:$M$4,0))*$D72</f>
        <v>0</v>
      </c>
      <c r="J72" s="31">
        <f>INDEX('Mapping waste'!$D$5:$M$352,MATCH($B72,'Mapping waste'!$B$5:$B$352,0),MATCH(J$3,'Mapping waste'!$D$4:$M$4,0))*$D72</f>
        <v>0</v>
      </c>
      <c r="K72" s="31">
        <f>INDEX('Mapping waste'!$D$5:$M$352,MATCH($B72,'Mapping waste'!$B$5:$B$352,0),MATCH(K$3,'Mapping waste'!$D$4:$M$4,0))*$D72</f>
        <v>0</v>
      </c>
      <c r="L72" s="31">
        <f>INDEX('Mapping waste'!$D$5:$M$352,MATCH($B72,'Mapping waste'!$B$5:$B$352,0),MATCH(L$3,'Mapping waste'!$D$4:$M$4,0))*$D72</f>
        <v>112249</v>
      </c>
      <c r="M72" s="31">
        <f>INDEX('Mapping waste'!$D$5:$M$352,MATCH($B72,'Mapping waste'!$B$5:$B$352,0),MATCH(M$3,'Mapping waste'!$D$4:$M$4,0))*$D72</f>
        <v>0</v>
      </c>
      <c r="N72" s="31">
        <f>INDEX('Mapping waste'!$D$5:$M$352,MATCH($B72,'Mapping waste'!$B$5:$B$352,0),MATCH(N$3,'Mapping waste'!$D$4:$M$4,0))*$D72</f>
        <v>0</v>
      </c>
      <c r="O72" s="31">
        <f>INDEX('Mapping waste'!$D$5:$M$352,MATCH($B72,'Mapping waste'!$B$5:$B$352,0),MATCH(O$3,'Mapping waste'!$D$4:$M$4,0))*$D72</f>
        <v>0</v>
      </c>
      <c r="P72" s="31">
        <f>INDEX('Mapping waste'!$D$5:$M$352,MATCH($B72,'Mapping waste'!$B$5:$B$352,0),MATCH(P$3,'Mapping waste'!$D$4:$M$4,0))*$D72</f>
        <v>0</v>
      </c>
      <c r="Q72" s="31">
        <f>INDEX('Mapping waste'!$D$5:$M$352,MATCH($B72,'Mapping waste'!$B$5:$B$352,0),MATCH(Q$3,'Mapping waste'!$D$4:$M$4,0))*$D72</f>
        <v>0</v>
      </c>
    </row>
    <row r="73" spans="1:17" x14ac:dyDescent="0.45">
      <c r="A73" s="20" t="s">
        <v>251</v>
      </c>
      <c r="B73" s="20" t="s">
        <v>252</v>
      </c>
      <c r="C73" s="20" t="s">
        <v>81</v>
      </c>
      <c r="D73" s="31">
        <f>INDEX('ONS data MYE 5'!$Q$6:$Q$445, MATCH($B73,'ONS data MYE 5'!$B$6:$B$445,0))</f>
        <v>90982</v>
      </c>
      <c r="E73" s="31">
        <f>INDEX('ONS data MYE 5'!$R$6:$R$445, MATCH($B73,'ONS data MYE 5'!$B$6:$B$445,0))</f>
        <v>169</v>
      </c>
      <c r="F73" s="31">
        <f t="shared" si="2"/>
        <v>5.1298987149230735</v>
      </c>
      <c r="G73" s="31">
        <f t="shared" si="3"/>
        <v>26.315860825369402</v>
      </c>
      <c r="H73" s="31">
        <f>INDEX('Mapping waste'!$D$5:$M$352,MATCH($B73,'Mapping waste'!$B$5:$B$352,0),MATCH(H$3,'Mapping waste'!$D$4:$M$4,0))*$D73</f>
        <v>0</v>
      </c>
      <c r="I73" s="31">
        <f>INDEX('Mapping waste'!$D$5:$M$352,MATCH($B73,'Mapping waste'!$B$5:$B$352,0),MATCH(I$3,'Mapping waste'!$D$4:$M$4,0))*$D73</f>
        <v>0</v>
      </c>
      <c r="J73" s="31">
        <f>INDEX('Mapping waste'!$D$5:$M$352,MATCH($B73,'Mapping waste'!$B$5:$B$352,0),MATCH(J$3,'Mapping waste'!$D$4:$M$4,0))*$D73</f>
        <v>63687.399999999994</v>
      </c>
      <c r="K73" s="31">
        <f>INDEX('Mapping waste'!$D$5:$M$352,MATCH($B73,'Mapping waste'!$B$5:$B$352,0),MATCH(K$3,'Mapping waste'!$D$4:$M$4,0))*$D73</f>
        <v>0</v>
      </c>
      <c r="L73" s="31">
        <f>INDEX('Mapping waste'!$D$5:$M$352,MATCH($B73,'Mapping waste'!$B$5:$B$352,0),MATCH(L$3,'Mapping waste'!$D$4:$M$4,0))*$D73</f>
        <v>27294.6</v>
      </c>
      <c r="M73" s="31">
        <f>INDEX('Mapping waste'!$D$5:$M$352,MATCH($B73,'Mapping waste'!$B$5:$B$352,0),MATCH(M$3,'Mapping waste'!$D$4:$M$4,0))*$D73</f>
        <v>0</v>
      </c>
      <c r="N73" s="31">
        <f>INDEX('Mapping waste'!$D$5:$M$352,MATCH($B73,'Mapping waste'!$B$5:$B$352,0),MATCH(N$3,'Mapping waste'!$D$4:$M$4,0))*$D73</f>
        <v>0</v>
      </c>
      <c r="O73" s="31">
        <f>INDEX('Mapping waste'!$D$5:$M$352,MATCH($B73,'Mapping waste'!$B$5:$B$352,0),MATCH(O$3,'Mapping waste'!$D$4:$M$4,0))*$D73</f>
        <v>0</v>
      </c>
      <c r="P73" s="31">
        <f>INDEX('Mapping waste'!$D$5:$M$352,MATCH($B73,'Mapping waste'!$B$5:$B$352,0),MATCH(P$3,'Mapping waste'!$D$4:$M$4,0))*$D73</f>
        <v>0</v>
      </c>
      <c r="Q73" s="31">
        <f>INDEX('Mapping waste'!$D$5:$M$352,MATCH($B73,'Mapping waste'!$B$5:$B$352,0),MATCH(Q$3,'Mapping waste'!$D$4:$M$4,0))*$D73</f>
        <v>0</v>
      </c>
    </row>
    <row r="74" spans="1:17" x14ac:dyDescent="0.45">
      <c r="A74" s="20" t="s">
        <v>253</v>
      </c>
      <c r="B74" s="20" t="s">
        <v>254</v>
      </c>
      <c r="C74" s="20" t="s">
        <v>81</v>
      </c>
      <c r="D74" s="31">
        <f>INDEX('ONS data MYE 5'!$Q$6:$Q$445, MATCH($B74,'ONS data MYE 5'!$B$6:$B$445,0))</f>
        <v>94915</v>
      </c>
      <c r="E74" s="31">
        <f>INDEX('ONS data MYE 5'!$R$6:$R$445, MATCH($B74,'ONS data MYE 5'!$B$6:$B$445,0))</f>
        <v>281</v>
      </c>
      <c r="F74" s="31">
        <f t="shared" si="2"/>
        <v>5.6383546693337454</v>
      </c>
      <c r="G74" s="31">
        <f t="shared" si="3"/>
        <v>31.791043377197649</v>
      </c>
      <c r="H74" s="31">
        <f>INDEX('Mapping waste'!$D$5:$M$352,MATCH($B74,'Mapping waste'!$B$5:$B$352,0),MATCH(H$3,'Mapping waste'!$D$4:$M$4,0))*$D74</f>
        <v>0</v>
      </c>
      <c r="I74" s="31">
        <f>INDEX('Mapping waste'!$D$5:$M$352,MATCH($B74,'Mapping waste'!$B$5:$B$352,0),MATCH(I$3,'Mapping waste'!$D$4:$M$4,0))*$D74</f>
        <v>0</v>
      </c>
      <c r="J74" s="31">
        <f>INDEX('Mapping waste'!$D$5:$M$352,MATCH($B74,'Mapping waste'!$B$5:$B$352,0),MATCH(J$3,'Mapping waste'!$D$4:$M$4,0))*$D74</f>
        <v>0</v>
      </c>
      <c r="K74" s="31">
        <f>INDEX('Mapping waste'!$D$5:$M$352,MATCH($B74,'Mapping waste'!$B$5:$B$352,0),MATCH(K$3,'Mapping waste'!$D$4:$M$4,0))*$D74</f>
        <v>0</v>
      </c>
      <c r="L74" s="31">
        <f>INDEX('Mapping waste'!$D$5:$M$352,MATCH($B74,'Mapping waste'!$B$5:$B$352,0),MATCH(L$3,'Mapping waste'!$D$4:$M$4,0))*$D74</f>
        <v>94915</v>
      </c>
      <c r="M74" s="31">
        <f>INDEX('Mapping waste'!$D$5:$M$352,MATCH($B74,'Mapping waste'!$B$5:$B$352,0),MATCH(M$3,'Mapping waste'!$D$4:$M$4,0))*$D74</f>
        <v>0</v>
      </c>
      <c r="N74" s="31">
        <f>INDEX('Mapping waste'!$D$5:$M$352,MATCH($B74,'Mapping waste'!$B$5:$B$352,0),MATCH(N$3,'Mapping waste'!$D$4:$M$4,0))*$D74</f>
        <v>0</v>
      </c>
      <c r="O74" s="31">
        <f>INDEX('Mapping waste'!$D$5:$M$352,MATCH($B74,'Mapping waste'!$B$5:$B$352,0),MATCH(O$3,'Mapping waste'!$D$4:$M$4,0))*$D74</f>
        <v>0</v>
      </c>
      <c r="P74" s="31">
        <f>INDEX('Mapping waste'!$D$5:$M$352,MATCH($B74,'Mapping waste'!$B$5:$B$352,0),MATCH(P$3,'Mapping waste'!$D$4:$M$4,0))*$D74</f>
        <v>0</v>
      </c>
      <c r="Q74" s="31">
        <f>INDEX('Mapping waste'!$D$5:$M$352,MATCH($B74,'Mapping waste'!$B$5:$B$352,0),MATCH(Q$3,'Mapping waste'!$D$4:$M$4,0))*$D74</f>
        <v>0</v>
      </c>
    </row>
    <row r="75" spans="1:17" x14ac:dyDescent="0.45">
      <c r="A75" s="20" t="s">
        <v>265</v>
      </c>
      <c r="B75" s="20" t="s">
        <v>266</v>
      </c>
      <c r="C75" s="20" t="s">
        <v>81</v>
      </c>
      <c r="D75" s="31">
        <f>INDEX('ONS data MYE 5'!$Q$6:$Q$445, MATCH($B75,'ONS data MYE 5'!$B$6:$B$445,0))</f>
        <v>94132</v>
      </c>
      <c r="E75" s="31">
        <f>INDEX('ONS data MYE 5'!$R$6:$R$445, MATCH($B75,'ONS data MYE 5'!$B$6:$B$445,0))</f>
        <v>724</v>
      </c>
      <c r="F75" s="31">
        <f t="shared" si="2"/>
        <v>6.584791392385716</v>
      </c>
      <c r="G75" s="31">
        <f t="shared" si="3"/>
        <v>43.359477681237017</v>
      </c>
      <c r="H75" s="31">
        <f>INDEX('Mapping waste'!$D$5:$M$352,MATCH($B75,'Mapping waste'!$B$5:$B$352,0),MATCH(H$3,'Mapping waste'!$D$4:$M$4,0))*$D75</f>
        <v>0</v>
      </c>
      <c r="I75" s="31">
        <f>INDEX('Mapping waste'!$D$5:$M$352,MATCH($B75,'Mapping waste'!$B$5:$B$352,0),MATCH(I$3,'Mapping waste'!$D$4:$M$4,0))*$D75</f>
        <v>0</v>
      </c>
      <c r="J75" s="31">
        <f>INDEX('Mapping waste'!$D$5:$M$352,MATCH($B75,'Mapping waste'!$B$5:$B$352,0),MATCH(J$3,'Mapping waste'!$D$4:$M$4,0))*$D75</f>
        <v>0</v>
      </c>
      <c r="K75" s="31">
        <f>INDEX('Mapping waste'!$D$5:$M$352,MATCH($B75,'Mapping waste'!$B$5:$B$352,0),MATCH(K$3,'Mapping waste'!$D$4:$M$4,0))*$D75</f>
        <v>0</v>
      </c>
      <c r="L75" s="31">
        <f>INDEX('Mapping waste'!$D$5:$M$352,MATCH($B75,'Mapping waste'!$B$5:$B$352,0),MATCH(L$3,'Mapping waste'!$D$4:$M$4,0))*$D75</f>
        <v>94132</v>
      </c>
      <c r="M75" s="31">
        <f>INDEX('Mapping waste'!$D$5:$M$352,MATCH($B75,'Mapping waste'!$B$5:$B$352,0),MATCH(M$3,'Mapping waste'!$D$4:$M$4,0))*$D75</f>
        <v>0</v>
      </c>
      <c r="N75" s="31">
        <f>INDEX('Mapping waste'!$D$5:$M$352,MATCH($B75,'Mapping waste'!$B$5:$B$352,0),MATCH(N$3,'Mapping waste'!$D$4:$M$4,0))*$D75</f>
        <v>0</v>
      </c>
      <c r="O75" s="31">
        <f>INDEX('Mapping waste'!$D$5:$M$352,MATCH($B75,'Mapping waste'!$B$5:$B$352,0),MATCH(O$3,'Mapping waste'!$D$4:$M$4,0))*$D75</f>
        <v>0</v>
      </c>
      <c r="P75" s="31">
        <f>INDEX('Mapping waste'!$D$5:$M$352,MATCH($B75,'Mapping waste'!$B$5:$B$352,0),MATCH(P$3,'Mapping waste'!$D$4:$M$4,0))*$D75</f>
        <v>0</v>
      </c>
      <c r="Q75" s="31">
        <f>INDEX('Mapping waste'!$D$5:$M$352,MATCH($B75,'Mapping waste'!$B$5:$B$352,0),MATCH(Q$3,'Mapping waste'!$D$4:$M$4,0))*$D75</f>
        <v>0</v>
      </c>
    </row>
    <row r="76" spans="1:17" x14ac:dyDescent="0.45">
      <c r="A76" s="20" t="s">
        <v>267</v>
      </c>
      <c r="B76" s="20" t="s">
        <v>268</v>
      </c>
      <c r="C76" s="20" t="s">
        <v>81</v>
      </c>
      <c r="D76" s="31">
        <f>INDEX('ONS data MYE 5'!$Q$6:$Q$445, MATCH($B76,'ONS data MYE 5'!$B$6:$B$445,0))</f>
        <v>165876</v>
      </c>
      <c r="E76" s="31">
        <f>INDEX('ONS data MYE 5'!$R$6:$R$445, MATCH($B76,'ONS data MYE 5'!$B$6:$B$445,0))</f>
        <v>595</v>
      </c>
      <c r="F76" s="31">
        <f t="shared" si="2"/>
        <v>6.3885614055456301</v>
      </c>
      <c r="G76" s="31">
        <f t="shared" si="3"/>
        <v>40.813716832427154</v>
      </c>
      <c r="H76" s="31">
        <f>INDEX('Mapping waste'!$D$5:$M$352,MATCH($B76,'Mapping waste'!$B$5:$B$352,0),MATCH(H$3,'Mapping waste'!$D$4:$M$4,0))*$D76</f>
        <v>0</v>
      </c>
      <c r="I76" s="31">
        <f>INDEX('Mapping waste'!$D$5:$M$352,MATCH($B76,'Mapping waste'!$B$5:$B$352,0),MATCH(I$3,'Mapping waste'!$D$4:$M$4,0))*$D76</f>
        <v>0</v>
      </c>
      <c r="J76" s="31">
        <f>INDEX('Mapping waste'!$D$5:$M$352,MATCH($B76,'Mapping waste'!$B$5:$B$352,0),MATCH(J$3,'Mapping waste'!$D$4:$M$4,0))*$D76</f>
        <v>0</v>
      </c>
      <c r="K76" s="31">
        <f>INDEX('Mapping waste'!$D$5:$M$352,MATCH($B76,'Mapping waste'!$B$5:$B$352,0),MATCH(K$3,'Mapping waste'!$D$4:$M$4,0))*$D76</f>
        <v>0</v>
      </c>
      <c r="L76" s="31">
        <f>INDEX('Mapping waste'!$D$5:$M$352,MATCH($B76,'Mapping waste'!$B$5:$B$352,0),MATCH(L$3,'Mapping waste'!$D$4:$M$4,0))*$D76</f>
        <v>165876</v>
      </c>
      <c r="M76" s="31">
        <f>INDEX('Mapping waste'!$D$5:$M$352,MATCH($B76,'Mapping waste'!$B$5:$B$352,0),MATCH(M$3,'Mapping waste'!$D$4:$M$4,0))*$D76</f>
        <v>0</v>
      </c>
      <c r="N76" s="31">
        <f>INDEX('Mapping waste'!$D$5:$M$352,MATCH($B76,'Mapping waste'!$B$5:$B$352,0),MATCH(N$3,'Mapping waste'!$D$4:$M$4,0))*$D76</f>
        <v>0</v>
      </c>
      <c r="O76" s="31">
        <f>INDEX('Mapping waste'!$D$5:$M$352,MATCH($B76,'Mapping waste'!$B$5:$B$352,0),MATCH(O$3,'Mapping waste'!$D$4:$M$4,0))*$D76</f>
        <v>0</v>
      </c>
      <c r="P76" s="31">
        <f>INDEX('Mapping waste'!$D$5:$M$352,MATCH($B76,'Mapping waste'!$B$5:$B$352,0),MATCH(P$3,'Mapping waste'!$D$4:$M$4,0))*$D76</f>
        <v>0</v>
      </c>
      <c r="Q76" s="31">
        <f>INDEX('Mapping waste'!$D$5:$M$352,MATCH($B76,'Mapping waste'!$B$5:$B$352,0),MATCH(Q$3,'Mapping waste'!$D$4:$M$4,0))*$D76</f>
        <v>0</v>
      </c>
    </row>
    <row r="77" spans="1:17" x14ac:dyDescent="0.45">
      <c r="A77" s="20" t="s">
        <v>269</v>
      </c>
      <c r="B77" s="20" t="s">
        <v>270</v>
      </c>
      <c r="C77" s="20" t="s">
        <v>81</v>
      </c>
      <c r="D77" s="31">
        <f>INDEX('ONS data MYE 5'!$Q$6:$Q$445, MATCH($B77,'ONS data MYE 5'!$B$6:$B$445,0))</f>
        <v>105328</v>
      </c>
      <c r="E77" s="31">
        <f>INDEX('ONS data MYE 5'!$R$6:$R$445, MATCH($B77,'ONS data MYE 5'!$B$6:$B$445,0))</f>
        <v>355</v>
      </c>
      <c r="F77" s="31">
        <f t="shared" si="2"/>
        <v>5.872117789475416</v>
      </c>
      <c r="G77" s="31">
        <f t="shared" si="3"/>
        <v>34.481767333473648</v>
      </c>
      <c r="H77" s="31">
        <f>INDEX('Mapping waste'!$D$5:$M$352,MATCH($B77,'Mapping waste'!$B$5:$B$352,0),MATCH(H$3,'Mapping waste'!$D$4:$M$4,0))*$D77</f>
        <v>0</v>
      </c>
      <c r="I77" s="31">
        <f>INDEX('Mapping waste'!$D$5:$M$352,MATCH($B77,'Mapping waste'!$B$5:$B$352,0),MATCH(I$3,'Mapping waste'!$D$4:$M$4,0))*$D77</f>
        <v>0</v>
      </c>
      <c r="J77" s="31">
        <f>INDEX('Mapping waste'!$D$5:$M$352,MATCH($B77,'Mapping waste'!$B$5:$B$352,0),MATCH(J$3,'Mapping waste'!$D$4:$M$4,0))*$D77</f>
        <v>0</v>
      </c>
      <c r="K77" s="31">
        <f>INDEX('Mapping waste'!$D$5:$M$352,MATCH($B77,'Mapping waste'!$B$5:$B$352,0),MATCH(K$3,'Mapping waste'!$D$4:$M$4,0))*$D77</f>
        <v>0</v>
      </c>
      <c r="L77" s="31">
        <f>INDEX('Mapping waste'!$D$5:$M$352,MATCH($B77,'Mapping waste'!$B$5:$B$352,0),MATCH(L$3,'Mapping waste'!$D$4:$M$4,0))*$D77</f>
        <v>105328</v>
      </c>
      <c r="M77" s="31">
        <f>INDEX('Mapping waste'!$D$5:$M$352,MATCH($B77,'Mapping waste'!$B$5:$B$352,0),MATCH(M$3,'Mapping waste'!$D$4:$M$4,0))*$D77</f>
        <v>0</v>
      </c>
      <c r="N77" s="31">
        <f>INDEX('Mapping waste'!$D$5:$M$352,MATCH($B77,'Mapping waste'!$B$5:$B$352,0),MATCH(N$3,'Mapping waste'!$D$4:$M$4,0))*$D77</f>
        <v>0</v>
      </c>
      <c r="O77" s="31">
        <f>INDEX('Mapping waste'!$D$5:$M$352,MATCH($B77,'Mapping waste'!$B$5:$B$352,0),MATCH(O$3,'Mapping waste'!$D$4:$M$4,0))*$D77</f>
        <v>0</v>
      </c>
      <c r="P77" s="31">
        <f>INDEX('Mapping waste'!$D$5:$M$352,MATCH($B77,'Mapping waste'!$B$5:$B$352,0),MATCH(P$3,'Mapping waste'!$D$4:$M$4,0))*$D77</f>
        <v>0</v>
      </c>
      <c r="Q77" s="31">
        <f>INDEX('Mapping waste'!$D$5:$M$352,MATCH($B77,'Mapping waste'!$B$5:$B$352,0),MATCH(Q$3,'Mapping waste'!$D$4:$M$4,0))*$D77</f>
        <v>0</v>
      </c>
    </row>
    <row r="78" spans="1:17" x14ac:dyDescent="0.45">
      <c r="A78" s="20" t="s">
        <v>271</v>
      </c>
      <c r="B78" s="20" t="s">
        <v>272</v>
      </c>
      <c r="C78" s="20" t="s">
        <v>81</v>
      </c>
      <c r="D78" s="31">
        <f>INDEX('ONS data MYE 5'!$Q$6:$Q$445, MATCH($B78,'ONS data MYE 5'!$B$6:$B$445,0))</f>
        <v>50495</v>
      </c>
      <c r="E78" s="31">
        <f>INDEX('ONS data MYE 5'!$R$6:$R$445, MATCH($B78,'ONS data MYE 5'!$B$6:$B$445,0))</f>
        <v>105</v>
      </c>
      <c r="F78" s="31">
        <f t="shared" si="2"/>
        <v>4.6539603501575231</v>
      </c>
      <c r="G78" s="31">
        <f t="shared" si="3"/>
        <v>21.659346940838336</v>
      </c>
      <c r="H78" s="31">
        <f>INDEX('Mapping waste'!$D$5:$M$352,MATCH($B78,'Mapping waste'!$B$5:$B$352,0),MATCH(H$3,'Mapping waste'!$D$4:$M$4,0))*$D78</f>
        <v>4039.6</v>
      </c>
      <c r="I78" s="31">
        <f>INDEX('Mapping waste'!$D$5:$M$352,MATCH($B78,'Mapping waste'!$B$5:$B$352,0),MATCH(I$3,'Mapping waste'!$D$4:$M$4,0))*$D78</f>
        <v>0</v>
      </c>
      <c r="J78" s="31">
        <f>INDEX('Mapping waste'!$D$5:$M$352,MATCH($B78,'Mapping waste'!$B$5:$B$352,0),MATCH(J$3,'Mapping waste'!$D$4:$M$4,0))*$D78</f>
        <v>0</v>
      </c>
      <c r="K78" s="31">
        <f>INDEX('Mapping waste'!$D$5:$M$352,MATCH($B78,'Mapping waste'!$B$5:$B$352,0),MATCH(K$3,'Mapping waste'!$D$4:$M$4,0))*$D78</f>
        <v>0</v>
      </c>
      <c r="L78" s="31">
        <f>INDEX('Mapping waste'!$D$5:$M$352,MATCH($B78,'Mapping waste'!$B$5:$B$352,0),MATCH(L$3,'Mapping waste'!$D$4:$M$4,0))*$D78</f>
        <v>46455.4</v>
      </c>
      <c r="M78" s="31">
        <f>INDEX('Mapping waste'!$D$5:$M$352,MATCH($B78,'Mapping waste'!$B$5:$B$352,0),MATCH(M$3,'Mapping waste'!$D$4:$M$4,0))*$D78</f>
        <v>0</v>
      </c>
      <c r="N78" s="31">
        <f>INDEX('Mapping waste'!$D$5:$M$352,MATCH($B78,'Mapping waste'!$B$5:$B$352,0),MATCH(N$3,'Mapping waste'!$D$4:$M$4,0))*$D78</f>
        <v>0</v>
      </c>
      <c r="O78" s="31">
        <f>INDEX('Mapping waste'!$D$5:$M$352,MATCH($B78,'Mapping waste'!$B$5:$B$352,0),MATCH(O$3,'Mapping waste'!$D$4:$M$4,0))*$D78</f>
        <v>0</v>
      </c>
      <c r="P78" s="31">
        <f>INDEX('Mapping waste'!$D$5:$M$352,MATCH($B78,'Mapping waste'!$B$5:$B$352,0),MATCH(P$3,'Mapping waste'!$D$4:$M$4,0))*$D78</f>
        <v>0</v>
      </c>
      <c r="Q78" s="31">
        <f>INDEX('Mapping waste'!$D$5:$M$352,MATCH($B78,'Mapping waste'!$B$5:$B$352,0),MATCH(Q$3,'Mapping waste'!$D$4:$M$4,0))*$D78</f>
        <v>0</v>
      </c>
    </row>
    <row r="79" spans="1:17" x14ac:dyDescent="0.45">
      <c r="A79" s="20" t="s">
        <v>273</v>
      </c>
      <c r="B79" s="20" t="s">
        <v>274</v>
      </c>
      <c r="C79" s="20" t="s">
        <v>81</v>
      </c>
      <c r="D79" s="31">
        <f>INDEX('ONS data MYE 5'!$Q$6:$Q$445, MATCH($B79,'ONS data MYE 5'!$B$6:$B$445,0))</f>
        <v>93670</v>
      </c>
      <c r="E79" s="31">
        <f>INDEX('ONS data MYE 5'!$R$6:$R$445, MATCH($B79,'ONS data MYE 5'!$B$6:$B$445,0))</f>
        <v>336</v>
      </c>
      <c r="F79" s="31">
        <f t="shared" si="2"/>
        <v>5.8171111599632042</v>
      </c>
      <c r="G79" s="31">
        <f t="shared" si="3"/>
        <v>33.838782247368457</v>
      </c>
      <c r="H79" s="31">
        <f>INDEX('Mapping waste'!$D$5:$M$352,MATCH($B79,'Mapping waste'!$B$5:$B$352,0),MATCH(H$3,'Mapping waste'!$D$4:$M$4,0))*$D79</f>
        <v>0</v>
      </c>
      <c r="I79" s="31">
        <f>INDEX('Mapping waste'!$D$5:$M$352,MATCH($B79,'Mapping waste'!$B$5:$B$352,0),MATCH(I$3,'Mapping waste'!$D$4:$M$4,0))*$D79</f>
        <v>0</v>
      </c>
      <c r="J79" s="31">
        <f>INDEX('Mapping waste'!$D$5:$M$352,MATCH($B79,'Mapping waste'!$B$5:$B$352,0),MATCH(J$3,'Mapping waste'!$D$4:$M$4,0))*$D79</f>
        <v>0</v>
      </c>
      <c r="K79" s="31">
        <f>INDEX('Mapping waste'!$D$5:$M$352,MATCH($B79,'Mapping waste'!$B$5:$B$352,0),MATCH(K$3,'Mapping waste'!$D$4:$M$4,0))*$D79</f>
        <v>0</v>
      </c>
      <c r="L79" s="31">
        <f>INDEX('Mapping waste'!$D$5:$M$352,MATCH($B79,'Mapping waste'!$B$5:$B$352,0),MATCH(L$3,'Mapping waste'!$D$4:$M$4,0))*$D79</f>
        <v>93670</v>
      </c>
      <c r="M79" s="31">
        <f>INDEX('Mapping waste'!$D$5:$M$352,MATCH($B79,'Mapping waste'!$B$5:$B$352,0),MATCH(M$3,'Mapping waste'!$D$4:$M$4,0))*$D79</f>
        <v>0</v>
      </c>
      <c r="N79" s="31">
        <f>INDEX('Mapping waste'!$D$5:$M$352,MATCH($B79,'Mapping waste'!$B$5:$B$352,0),MATCH(N$3,'Mapping waste'!$D$4:$M$4,0))*$D79</f>
        <v>0</v>
      </c>
      <c r="O79" s="31">
        <f>INDEX('Mapping waste'!$D$5:$M$352,MATCH($B79,'Mapping waste'!$B$5:$B$352,0),MATCH(O$3,'Mapping waste'!$D$4:$M$4,0))*$D79</f>
        <v>0</v>
      </c>
      <c r="P79" s="31">
        <f>INDEX('Mapping waste'!$D$5:$M$352,MATCH($B79,'Mapping waste'!$B$5:$B$352,0),MATCH(P$3,'Mapping waste'!$D$4:$M$4,0))*$D79</f>
        <v>0</v>
      </c>
      <c r="Q79" s="31">
        <f>INDEX('Mapping waste'!$D$5:$M$352,MATCH($B79,'Mapping waste'!$B$5:$B$352,0),MATCH(Q$3,'Mapping waste'!$D$4:$M$4,0))*$D79</f>
        <v>0</v>
      </c>
    </row>
    <row r="80" spans="1:17" x14ac:dyDescent="0.45">
      <c r="A80" s="20" t="s">
        <v>275</v>
      </c>
      <c r="B80" s="20" t="s">
        <v>276</v>
      </c>
      <c r="C80" s="20" t="s">
        <v>81</v>
      </c>
      <c r="D80" s="31">
        <f>INDEX('ONS data MYE 5'!$Q$6:$Q$445, MATCH($B80,'ONS data MYE 5'!$B$6:$B$445,0))</f>
        <v>55979</v>
      </c>
      <c r="E80" s="31">
        <f>INDEX('ONS data MYE 5'!$R$6:$R$445, MATCH($B80,'ONS data MYE 5'!$B$6:$B$445,0))</f>
        <v>2332</v>
      </c>
      <c r="F80" s="31">
        <f t="shared" si="2"/>
        <v>7.754481547470383</v>
      </c>
      <c r="G80" s="31">
        <f t="shared" si="3"/>
        <v>60.131984070058664</v>
      </c>
      <c r="H80" s="31">
        <f>INDEX('Mapping waste'!$D$5:$M$352,MATCH($B80,'Mapping waste'!$B$5:$B$352,0),MATCH(H$3,'Mapping waste'!$D$4:$M$4,0))*$D80</f>
        <v>0</v>
      </c>
      <c r="I80" s="31">
        <f>INDEX('Mapping waste'!$D$5:$M$352,MATCH($B80,'Mapping waste'!$B$5:$B$352,0),MATCH(I$3,'Mapping waste'!$D$4:$M$4,0))*$D80</f>
        <v>0</v>
      </c>
      <c r="J80" s="31">
        <f>INDEX('Mapping waste'!$D$5:$M$352,MATCH($B80,'Mapping waste'!$B$5:$B$352,0),MATCH(J$3,'Mapping waste'!$D$4:$M$4,0))*$D80</f>
        <v>0</v>
      </c>
      <c r="K80" s="31">
        <f>INDEX('Mapping waste'!$D$5:$M$352,MATCH($B80,'Mapping waste'!$B$5:$B$352,0),MATCH(K$3,'Mapping waste'!$D$4:$M$4,0))*$D80</f>
        <v>0</v>
      </c>
      <c r="L80" s="31">
        <f>INDEX('Mapping waste'!$D$5:$M$352,MATCH($B80,'Mapping waste'!$B$5:$B$352,0),MATCH(L$3,'Mapping waste'!$D$4:$M$4,0))*$D80</f>
        <v>55979</v>
      </c>
      <c r="M80" s="31">
        <f>INDEX('Mapping waste'!$D$5:$M$352,MATCH($B80,'Mapping waste'!$B$5:$B$352,0),MATCH(M$3,'Mapping waste'!$D$4:$M$4,0))*$D80</f>
        <v>0</v>
      </c>
      <c r="N80" s="31">
        <f>INDEX('Mapping waste'!$D$5:$M$352,MATCH($B80,'Mapping waste'!$B$5:$B$352,0),MATCH(N$3,'Mapping waste'!$D$4:$M$4,0))*$D80</f>
        <v>0</v>
      </c>
      <c r="O80" s="31">
        <f>INDEX('Mapping waste'!$D$5:$M$352,MATCH($B80,'Mapping waste'!$B$5:$B$352,0),MATCH(O$3,'Mapping waste'!$D$4:$M$4,0))*$D80</f>
        <v>0</v>
      </c>
      <c r="P80" s="31">
        <f>INDEX('Mapping waste'!$D$5:$M$352,MATCH($B80,'Mapping waste'!$B$5:$B$352,0),MATCH(P$3,'Mapping waste'!$D$4:$M$4,0))*$D80</f>
        <v>0</v>
      </c>
      <c r="Q80" s="31">
        <f>INDEX('Mapping waste'!$D$5:$M$352,MATCH($B80,'Mapping waste'!$B$5:$B$352,0),MATCH(Q$3,'Mapping waste'!$D$4:$M$4,0))*$D80</f>
        <v>0</v>
      </c>
    </row>
    <row r="81" spans="1:17" x14ac:dyDescent="0.45">
      <c r="A81" s="20" t="s">
        <v>277</v>
      </c>
      <c r="B81" s="20" t="s">
        <v>278</v>
      </c>
      <c r="C81" s="20" t="s">
        <v>81</v>
      </c>
      <c r="D81" s="31">
        <f>INDEX('ONS data MYE 5'!$Q$6:$Q$445, MATCH($B81,'ONS data MYE 5'!$B$6:$B$445,0))</f>
        <v>119522</v>
      </c>
      <c r="E81" s="31">
        <f>INDEX('ONS data MYE 5'!$R$6:$R$445, MATCH($B81,'ONS data MYE 5'!$B$6:$B$445,0))</f>
        <v>1087</v>
      </c>
      <c r="F81" s="31">
        <f t="shared" si="2"/>
        <v>6.9911768871212097</v>
      </c>
      <c r="G81" s="31">
        <f t="shared" si="3"/>
        <v>48.876554267017809</v>
      </c>
      <c r="H81" s="31">
        <f>INDEX('Mapping waste'!$D$5:$M$352,MATCH($B81,'Mapping waste'!$B$5:$B$352,0),MATCH(H$3,'Mapping waste'!$D$4:$M$4,0))*$D81</f>
        <v>0</v>
      </c>
      <c r="I81" s="31">
        <f>INDEX('Mapping waste'!$D$5:$M$352,MATCH($B81,'Mapping waste'!$B$5:$B$352,0),MATCH(I$3,'Mapping waste'!$D$4:$M$4,0))*$D81</f>
        <v>0</v>
      </c>
      <c r="J81" s="31">
        <f>INDEX('Mapping waste'!$D$5:$M$352,MATCH($B81,'Mapping waste'!$B$5:$B$352,0),MATCH(J$3,'Mapping waste'!$D$4:$M$4,0))*$D81</f>
        <v>0</v>
      </c>
      <c r="K81" s="31">
        <f>INDEX('Mapping waste'!$D$5:$M$352,MATCH($B81,'Mapping waste'!$B$5:$B$352,0),MATCH(K$3,'Mapping waste'!$D$4:$M$4,0))*$D81</f>
        <v>0</v>
      </c>
      <c r="L81" s="31">
        <f>INDEX('Mapping waste'!$D$5:$M$352,MATCH($B81,'Mapping waste'!$B$5:$B$352,0),MATCH(L$3,'Mapping waste'!$D$4:$M$4,0))*$D81</f>
        <v>119522</v>
      </c>
      <c r="M81" s="31">
        <f>INDEX('Mapping waste'!$D$5:$M$352,MATCH($B81,'Mapping waste'!$B$5:$B$352,0),MATCH(M$3,'Mapping waste'!$D$4:$M$4,0))*$D81</f>
        <v>0</v>
      </c>
      <c r="N81" s="31">
        <f>INDEX('Mapping waste'!$D$5:$M$352,MATCH($B81,'Mapping waste'!$B$5:$B$352,0),MATCH(N$3,'Mapping waste'!$D$4:$M$4,0))*$D81</f>
        <v>0</v>
      </c>
      <c r="O81" s="31">
        <f>INDEX('Mapping waste'!$D$5:$M$352,MATCH($B81,'Mapping waste'!$B$5:$B$352,0),MATCH(O$3,'Mapping waste'!$D$4:$M$4,0))*$D81</f>
        <v>0</v>
      </c>
      <c r="P81" s="31">
        <f>INDEX('Mapping waste'!$D$5:$M$352,MATCH($B81,'Mapping waste'!$B$5:$B$352,0),MATCH(P$3,'Mapping waste'!$D$4:$M$4,0))*$D81</f>
        <v>0</v>
      </c>
      <c r="Q81" s="31">
        <f>INDEX('Mapping waste'!$D$5:$M$352,MATCH($B81,'Mapping waste'!$B$5:$B$352,0),MATCH(Q$3,'Mapping waste'!$D$4:$M$4,0))*$D81</f>
        <v>0</v>
      </c>
    </row>
    <row r="82" spans="1:17" x14ac:dyDescent="0.45">
      <c r="A82" s="20" t="s">
        <v>279</v>
      </c>
      <c r="B82" s="20" t="s">
        <v>280</v>
      </c>
      <c r="C82" s="20" t="s">
        <v>81</v>
      </c>
      <c r="D82" s="31">
        <f>INDEX('ONS data MYE 5'!$Q$6:$Q$445, MATCH($B82,'ONS data MYE 5'!$B$6:$B$445,0))</f>
        <v>109749</v>
      </c>
      <c r="E82" s="31">
        <f>INDEX('ONS data MYE 5'!$R$6:$R$445, MATCH($B82,'ONS data MYE 5'!$B$6:$B$445,0))</f>
        <v>1372</v>
      </c>
      <c r="F82" s="31">
        <f t="shared" si="2"/>
        <v>7.2240248082858303</v>
      </c>
      <c r="G82" s="31">
        <f t="shared" si="3"/>
        <v>52.186534430729125</v>
      </c>
      <c r="H82" s="31">
        <f>INDEX('Mapping waste'!$D$5:$M$352,MATCH($B82,'Mapping waste'!$B$5:$B$352,0),MATCH(H$3,'Mapping waste'!$D$4:$M$4,0))*$D82</f>
        <v>0</v>
      </c>
      <c r="I82" s="31">
        <f>INDEX('Mapping waste'!$D$5:$M$352,MATCH($B82,'Mapping waste'!$B$5:$B$352,0),MATCH(I$3,'Mapping waste'!$D$4:$M$4,0))*$D82</f>
        <v>0</v>
      </c>
      <c r="J82" s="31">
        <f>INDEX('Mapping waste'!$D$5:$M$352,MATCH($B82,'Mapping waste'!$B$5:$B$352,0),MATCH(J$3,'Mapping waste'!$D$4:$M$4,0))*$D82</f>
        <v>0</v>
      </c>
      <c r="K82" s="31">
        <f>INDEX('Mapping waste'!$D$5:$M$352,MATCH($B82,'Mapping waste'!$B$5:$B$352,0),MATCH(K$3,'Mapping waste'!$D$4:$M$4,0))*$D82</f>
        <v>0</v>
      </c>
      <c r="L82" s="31">
        <f>INDEX('Mapping waste'!$D$5:$M$352,MATCH($B82,'Mapping waste'!$B$5:$B$352,0),MATCH(L$3,'Mapping waste'!$D$4:$M$4,0))*$D82</f>
        <v>109749</v>
      </c>
      <c r="M82" s="31">
        <f>INDEX('Mapping waste'!$D$5:$M$352,MATCH($B82,'Mapping waste'!$B$5:$B$352,0),MATCH(M$3,'Mapping waste'!$D$4:$M$4,0))*$D82</f>
        <v>0</v>
      </c>
      <c r="N82" s="31">
        <f>INDEX('Mapping waste'!$D$5:$M$352,MATCH($B82,'Mapping waste'!$B$5:$B$352,0),MATCH(N$3,'Mapping waste'!$D$4:$M$4,0))*$D82</f>
        <v>0</v>
      </c>
      <c r="O82" s="31">
        <f>INDEX('Mapping waste'!$D$5:$M$352,MATCH($B82,'Mapping waste'!$B$5:$B$352,0),MATCH(O$3,'Mapping waste'!$D$4:$M$4,0))*$D82</f>
        <v>0</v>
      </c>
      <c r="P82" s="31">
        <f>INDEX('Mapping waste'!$D$5:$M$352,MATCH($B82,'Mapping waste'!$B$5:$B$352,0),MATCH(P$3,'Mapping waste'!$D$4:$M$4,0))*$D82</f>
        <v>0</v>
      </c>
      <c r="Q82" s="31">
        <f>INDEX('Mapping waste'!$D$5:$M$352,MATCH($B82,'Mapping waste'!$B$5:$B$352,0),MATCH(Q$3,'Mapping waste'!$D$4:$M$4,0))*$D82</f>
        <v>0</v>
      </c>
    </row>
    <row r="83" spans="1:17" x14ac:dyDescent="0.45">
      <c r="A83" s="20" t="s">
        <v>281</v>
      </c>
      <c r="B83" s="20" t="s">
        <v>282</v>
      </c>
      <c r="C83" s="20" t="s">
        <v>81</v>
      </c>
      <c r="D83" s="31">
        <f>INDEX('ONS data MYE 5'!$Q$6:$Q$445, MATCH($B83,'ONS data MYE 5'!$B$6:$B$445,0))</f>
        <v>113741</v>
      </c>
      <c r="E83" s="31">
        <f>INDEX('ONS data MYE 5'!$R$6:$R$445, MATCH($B83,'ONS data MYE 5'!$B$6:$B$445,0))</f>
        <v>948</v>
      </c>
      <c r="F83" s="31">
        <f t="shared" si="2"/>
        <v>6.8543545022550214</v>
      </c>
      <c r="G83" s="31">
        <f t="shared" si="3"/>
        <v>46.982175642583684</v>
      </c>
      <c r="H83" s="31">
        <f>INDEX('Mapping waste'!$D$5:$M$352,MATCH($B83,'Mapping waste'!$B$5:$B$352,0),MATCH(H$3,'Mapping waste'!$D$4:$M$4,0))*$D83</f>
        <v>0</v>
      </c>
      <c r="I83" s="31">
        <f>INDEX('Mapping waste'!$D$5:$M$352,MATCH($B83,'Mapping waste'!$B$5:$B$352,0),MATCH(I$3,'Mapping waste'!$D$4:$M$4,0))*$D83</f>
        <v>0</v>
      </c>
      <c r="J83" s="31">
        <f>INDEX('Mapping waste'!$D$5:$M$352,MATCH($B83,'Mapping waste'!$B$5:$B$352,0),MATCH(J$3,'Mapping waste'!$D$4:$M$4,0))*$D83</f>
        <v>0</v>
      </c>
      <c r="K83" s="31">
        <f>INDEX('Mapping waste'!$D$5:$M$352,MATCH($B83,'Mapping waste'!$B$5:$B$352,0),MATCH(K$3,'Mapping waste'!$D$4:$M$4,0))*$D83</f>
        <v>0</v>
      </c>
      <c r="L83" s="31">
        <f>INDEX('Mapping waste'!$D$5:$M$352,MATCH($B83,'Mapping waste'!$B$5:$B$352,0),MATCH(L$3,'Mapping waste'!$D$4:$M$4,0))*$D83</f>
        <v>113741</v>
      </c>
      <c r="M83" s="31">
        <f>INDEX('Mapping waste'!$D$5:$M$352,MATCH($B83,'Mapping waste'!$B$5:$B$352,0),MATCH(M$3,'Mapping waste'!$D$4:$M$4,0))*$D83</f>
        <v>0</v>
      </c>
      <c r="N83" s="31">
        <f>INDEX('Mapping waste'!$D$5:$M$352,MATCH($B83,'Mapping waste'!$B$5:$B$352,0),MATCH(N$3,'Mapping waste'!$D$4:$M$4,0))*$D83</f>
        <v>0</v>
      </c>
      <c r="O83" s="31">
        <f>INDEX('Mapping waste'!$D$5:$M$352,MATCH($B83,'Mapping waste'!$B$5:$B$352,0),MATCH(O$3,'Mapping waste'!$D$4:$M$4,0))*$D83</f>
        <v>0</v>
      </c>
      <c r="P83" s="31">
        <f>INDEX('Mapping waste'!$D$5:$M$352,MATCH($B83,'Mapping waste'!$B$5:$B$352,0),MATCH(P$3,'Mapping waste'!$D$4:$M$4,0))*$D83</f>
        <v>0</v>
      </c>
      <c r="Q83" s="31">
        <f>INDEX('Mapping waste'!$D$5:$M$352,MATCH($B83,'Mapping waste'!$B$5:$B$352,0),MATCH(Q$3,'Mapping waste'!$D$4:$M$4,0))*$D83</f>
        <v>0</v>
      </c>
    </row>
    <row r="84" spans="1:17" x14ac:dyDescent="0.45">
      <c r="A84" s="20" t="s">
        <v>283</v>
      </c>
      <c r="B84" s="20" t="s">
        <v>284</v>
      </c>
      <c r="C84" s="20" t="s">
        <v>81</v>
      </c>
      <c r="D84" s="31">
        <f>INDEX('ONS data MYE 5'!$Q$6:$Q$445, MATCH($B84,'ONS data MYE 5'!$B$6:$B$445,0))</f>
        <v>104551</v>
      </c>
      <c r="E84" s="31">
        <f>INDEX('ONS data MYE 5'!$R$6:$R$445, MATCH($B84,'ONS data MYE 5'!$B$6:$B$445,0))</f>
        <v>1358</v>
      </c>
      <c r="F84" s="31">
        <f t="shared" si="2"/>
        <v>7.2137683081186417</v>
      </c>
      <c r="G84" s="31">
        <f t="shared" si="3"/>
        <v>52.038453203216889</v>
      </c>
      <c r="H84" s="31">
        <f>INDEX('Mapping waste'!$D$5:$M$352,MATCH($B84,'Mapping waste'!$B$5:$B$352,0),MATCH(H$3,'Mapping waste'!$D$4:$M$4,0))*$D84</f>
        <v>0</v>
      </c>
      <c r="I84" s="31">
        <f>INDEX('Mapping waste'!$D$5:$M$352,MATCH($B84,'Mapping waste'!$B$5:$B$352,0),MATCH(I$3,'Mapping waste'!$D$4:$M$4,0))*$D84</f>
        <v>0</v>
      </c>
      <c r="J84" s="31">
        <f>INDEX('Mapping waste'!$D$5:$M$352,MATCH($B84,'Mapping waste'!$B$5:$B$352,0),MATCH(J$3,'Mapping waste'!$D$4:$M$4,0))*$D84</f>
        <v>0</v>
      </c>
      <c r="K84" s="31">
        <f>INDEX('Mapping waste'!$D$5:$M$352,MATCH($B84,'Mapping waste'!$B$5:$B$352,0),MATCH(K$3,'Mapping waste'!$D$4:$M$4,0))*$D84</f>
        <v>0</v>
      </c>
      <c r="L84" s="31">
        <f>INDEX('Mapping waste'!$D$5:$M$352,MATCH($B84,'Mapping waste'!$B$5:$B$352,0),MATCH(L$3,'Mapping waste'!$D$4:$M$4,0))*$D84</f>
        <v>104551</v>
      </c>
      <c r="M84" s="31">
        <f>INDEX('Mapping waste'!$D$5:$M$352,MATCH($B84,'Mapping waste'!$B$5:$B$352,0),MATCH(M$3,'Mapping waste'!$D$4:$M$4,0))*$D84</f>
        <v>0</v>
      </c>
      <c r="N84" s="31">
        <f>INDEX('Mapping waste'!$D$5:$M$352,MATCH($B84,'Mapping waste'!$B$5:$B$352,0),MATCH(N$3,'Mapping waste'!$D$4:$M$4,0))*$D84</f>
        <v>0</v>
      </c>
      <c r="O84" s="31">
        <f>INDEX('Mapping waste'!$D$5:$M$352,MATCH($B84,'Mapping waste'!$B$5:$B$352,0),MATCH(O$3,'Mapping waste'!$D$4:$M$4,0))*$D84</f>
        <v>0</v>
      </c>
      <c r="P84" s="31">
        <f>INDEX('Mapping waste'!$D$5:$M$352,MATCH($B84,'Mapping waste'!$B$5:$B$352,0),MATCH(P$3,'Mapping waste'!$D$4:$M$4,0))*$D84</f>
        <v>0</v>
      </c>
      <c r="Q84" s="31">
        <f>INDEX('Mapping waste'!$D$5:$M$352,MATCH($B84,'Mapping waste'!$B$5:$B$352,0),MATCH(Q$3,'Mapping waste'!$D$4:$M$4,0))*$D84</f>
        <v>0</v>
      </c>
    </row>
    <row r="85" spans="1:17" x14ac:dyDescent="0.45">
      <c r="A85" s="20" t="s">
        <v>285</v>
      </c>
      <c r="B85" s="20" t="s">
        <v>286</v>
      </c>
      <c r="C85" s="20" t="s">
        <v>81</v>
      </c>
      <c r="D85" s="31">
        <f>INDEX('ONS data MYE 5'!$Q$6:$Q$445, MATCH($B85,'ONS data MYE 5'!$B$6:$B$445,0))</f>
        <v>114982</v>
      </c>
      <c r="E85" s="31">
        <f>INDEX('ONS data MYE 5'!$R$6:$R$445, MATCH($B85,'ONS data MYE 5'!$B$6:$B$445,0))</f>
        <v>177</v>
      </c>
      <c r="F85" s="31">
        <f t="shared" si="2"/>
        <v>5.1761497325738288</v>
      </c>
      <c r="G85" s="31">
        <f t="shared" si="3"/>
        <v>26.792526054024119</v>
      </c>
      <c r="H85" s="31">
        <f>INDEX('Mapping waste'!$D$5:$M$352,MATCH($B85,'Mapping waste'!$B$5:$B$352,0),MATCH(H$3,'Mapping waste'!$D$4:$M$4,0))*$D85</f>
        <v>5749.1</v>
      </c>
      <c r="I85" s="31">
        <f>INDEX('Mapping waste'!$D$5:$M$352,MATCH($B85,'Mapping waste'!$B$5:$B$352,0),MATCH(I$3,'Mapping waste'!$D$4:$M$4,0))*$D85</f>
        <v>0</v>
      </c>
      <c r="J85" s="31">
        <f>INDEX('Mapping waste'!$D$5:$M$352,MATCH($B85,'Mapping waste'!$B$5:$B$352,0),MATCH(J$3,'Mapping waste'!$D$4:$M$4,0))*$D85</f>
        <v>0</v>
      </c>
      <c r="K85" s="31">
        <f>INDEX('Mapping waste'!$D$5:$M$352,MATCH($B85,'Mapping waste'!$B$5:$B$352,0),MATCH(K$3,'Mapping waste'!$D$4:$M$4,0))*$D85</f>
        <v>0</v>
      </c>
      <c r="L85" s="31">
        <f>INDEX('Mapping waste'!$D$5:$M$352,MATCH($B85,'Mapping waste'!$B$5:$B$352,0),MATCH(L$3,'Mapping waste'!$D$4:$M$4,0))*$D85</f>
        <v>109232.9</v>
      </c>
      <c r="M85" s="31">
        <f>INDEX('Mapping waste'!$D$5:$M$352,MATCH($B85,'Mapping waste'!$B$5:$B$352,0),MATCH(M$3,'Mapping waste'!$D$4:$M$4,0))*$D85</f>
        <v>0</v>
      </c>
      <c r="N85" s="31">
        <f>INDEX('Mapping waste'!$D$5:$M$352,MATCH($B85,'Mapping waste'!$B$5:$B$352,0),MATCH(N$3,'Mapping waste'!$D$4:$M$4,0))*$D85</f>
        <v>0</v>
      </c>
      <c r="O85" s="31">
        <f>INDEX('Mapping waste'!$D$5:$M$352,MATCH($B85,'Mapping waste'!$B$5:$B$352,0),MATCH(O$3,'Mapping waste'!$D$4:$M$4,0))*$D85</f>
        <v>0</v>
      </c>
      <c r="P85" s="31">
        <f>INDEX('Mapping waste'!$D$5:$M$352,MATCH($B85,'Mapping waste'!$B$5:$B$352,0),MATCH(P$3,'Mapping waste'!$D$4:$M$4,0))*$D85</f>
        <v>0</v>
      </c>
      <c r="Q85" s="31">
        <f>INDEX('Mapping waste'!$D$5:$M$352,MATCH($B85,'Mapping waste'!$B$5:$B$352,0),MATCH(Q$3,'Mapping waste'!$D$4:$M$4,0))*$D85</f>
        <v>0</v>
      </c>
    </row>
    <row r="86" spans="1:17" x14ac:dyDescent="0.45">
      <c r="A86" s="20" t="s">
        <v>287</v>
      </c>
      <c r="B86" s="20" t="s">
        <v>288</v>
      </c>
      <c r="C86" s="20" t="s">
        <v>81</v>
      </c>
      <c r="D86" s="31">
        <f>INDEX('ONS data MYE 5'!$Q$6:$Q$445, MATCH($B86,'ONS data MYE 5'!$B$6:$B$445,0))</f>
        <v>111248</v>
      </c>
      <c r="E86" s="31">
        <f>INDEX('ONS data MYE 5'!$R$6:$R$445, MATCH($B86,'ONS data MYE 5'!$B$6:$B$445,0))</f>
        <v>272</v>
      </c>
      <c r="F86" s="31">
        <f t="shared" si="2"/>
        <v>5.6058020662959978</v>
      </c>
      <c r="G86" s="31">
        <f t="shared" si="3"/>
        <v>31.425016806488479</v>
      </c>
      <c r="H86" s="31">
        <f>INDEX('Mapping waste'!$D$5:$M$352,MATCH($B86,'Mapping waste'!$B$5:$B$352,0),MATCH(H$3,'Mapping waste'!$D$4:$M$4,0))*$D86</f>
        <v>0</v>
      </c>
      <c r="I86" s="31">
        <f>INDEX('Mapping waste'!$D$5:$M$352,MATCH($B86,'Mapping waste'!$B$5:$B$352,0),MATCH(I$3,'Mapping waste'!$D$4:$M$4,0))*$D86</f>
        <v>0</v>
      </c>
      <c r="J86" s="31">
        <f>INDEX('Mapping waste'!$D$5:$M$352,MATCH($B86,'Mapping waste'!$B$5:$B$352,0),MATCH(J$3,'Mapping waste'!$D$4:$M$4,0))*$D86</f>
        <v>0</v>
      </c>
      <c r="K86" s="31">
        <f>INDEX('Mapping waste'!$D$5:$M$352,MATCH($B86,'Mapping waste'!$B$5:$B$352,0),MATCH(K$3,'Mapping waste'!$D$4:$M$4,0))*$D86</f>
        <v>0</v>
      </c>
      <c r="L86" s="31">
        <f>INDEX('Mapping waste'!$D$5:$M$352,MATCH($B86,'Mapping waste'!$B$5:$B$352,0),MATCH(L$3,'Mapping waste'!$D$4:$M$4,0))*$D86</f>
        <v>111248</v>
      </c>
      <c r="M86" s="31">
        <f>INDEX('Mapping waste'!$D$5:$M$352,MATCH($B86,'Mapping waste'!$B$5:$B$352,0),MATCH(M$3,'Mapping waste'!$D$4:$M$4,0))*$D86</f>
        <v>0</v>
      </c>
      <c r="N86" s="31">
        <f>INDEX('Mapping waste'!$D$5:$M$352,MATCH($B86,'Mapping waste'!$B$5:$B$352,0),MATCH(N$3,'Mapping waste'!$D$4:$M$4,0))*$D86</f>
        <v>0</v>
      </c>
      <c r="O86" s="31">
        <f>INDEX('Mapping waste'!$D$5:$M$352,MATCH($B86,'Mapping waste'!$B$5:$B$352,0),MATCH(O$3,'Mapping waste'!$D$4:$M$4,0))*$D86</f>
        <v>0</v>
      </c>
      <c r="P86" s="31">
        <f>INDEX('Mapping waste'!$D$5:$M$352,MATCH($B86,'Mapping waste'!$B$5:$B$352,0),MATCH(P$3,'Mapping waste'!$D$4:$M$4,0))*$D86</f>
        <v>0</v>
      </c>
      <c r="Q86" s="31">
        <f>INDEX('Mapping waste'!$D$5:$M$352,MATCH($B86,'Mapping waste'!$B$5:$B$352,0),MATCH(Q$3,'Mapping waste'!$D$4:$M$4,0))*$D86</f>
        <v>0</v>
      </c>
    </row>
    <row r="87" spans="1:17" x14ac:dyDescent="0.45">
      <c r="A87" s="20" t="s">
        <v>669</v>
      </c>
      <c r="B87" s="20" t="s">
        <v>670</v>
      </c>
      <c r="C87" s="20" t="s">
        <v>81</v>
      </c>
      <c r="D87" s="31">
        <f>INDEX('ONS data MYE 5'!$Q$6:$Q$445, MATCH($B87,'ONS data MYE 5'!$B$6:$B$445,0))</f>
        <v>76029</v>
      </c>
      <c r="E87" s="31">
        <f>INDEX('ONS data MYE 5'!$R$6:$R$445, MATCH($B87,'ONS data MYE 5'!$B$6:$B$445,0))</f>
        <v>475</v>
      </c>
      <c r="F87" s="31">
        <f t="shared" si="2"/>
        <v>6.1633148040346413</v>
      </c>
      <c r="G87" s="31">
        <f t="shared" si="3"/>
        <v>37.986449373632567</v>
      </c>
      <c r="H87" s="31">
        <f>INDEX('Mapping waste'!$D$5:$M$352,MATCH($B87,'Mapping waste'!$B$5:$B$352,0),MATCH(H$3,'Mapping waste'!$D$4:$M$4,0))*$D87</f>
        <v>0</v>
      </c>
      <c r="I87" s="31">
        <f>INDEX('Mapping waste'!$D$5:$M$352,MATCH($B87,'Mapping waste'!$B$5:$B$352,0),MATCH(I$3,'Mapping waste'!$D$4:$M$4,0))*$D87</f>
        <v>0</v>
      </c>
      <c r="J87" s="31">
        <f>INDEX('Mapping waste'!$D$5:$M$352,MATCH($B87,'Mapping waste'!$B$5:$B$352,0),MATCH(J$3,'Mapping waste'!$D$4:$M$4,0))*$D87</f>
        <v>0</v>
      </c>
      <c r="K87" s="31">
        <f>INDEX('Mapping waste'!$D$5:$M$352,MATCH($B87,'Mapping waste'!$B$5:$B$352,0),MATCH(K$3,'Mapping waste'!$D$4:$M$4,0))*$D87</f>
        <v>0</v>
      </c>
      <c r="L87" s="31">
        <f>INDEX('Mapping waste'!$D$5:$M$352,MATCH($B87,'Mapping waste'!$B$5:$B$352,0),MATCH(L$3,'Mapping waste'!$D$4:$M$4,0))*$D87</f>
        <v>60823.200000000004</v>
      </c>
      <c r="M87" s="31">
        <f>INDEX('Mapping waste'!$D$5:$M$352,MATCH($B87,'Mapping waste'!$B$5:$B$352,0),MATCH(M$3,'Mapping waste'!$D$4:$M$4,0))*$D87</f>
        <v>0</v>
      </c>
      <c r="N87" s="31">
        <f>INDEX('Mapping waste'!$D$5:$M$352,MATCH($B87,'Mapping waste'!$B$5:$B$352,0),MATCH(N$3,'Mapping waste'!$D$4:$M$4,0))*$D87</f>
        <v>0</v>
      </c>
      <c r="O87" s="31">
        <f>INDEX('Mapping waste'!$D$5:$M$352,MATCH($B87,'Mapping waste'!$B$5:$B$352,0),MATCH(O$3,'Mapping waste'!$D$4:$M$4,0))*$D87</f>
        <v>0</v>
      </c>
      <c r="P87" s="31">
        <f>INDEX('Mapping waste'!$D$5:$M$352,MATCH($B87,'Mapping waste'!$B$5:$B$352,0),MATCH(P$3,'Mapping waste'!$D$4:$M$4,0))*$D87</f>
        <v>0</v>
      </c>
      <c r="Q87" s="31">
        <f>INDEX('Mapping waste'!$D$5:$M$352,MATCH($B87,'Mapping waste'!$B$5:$B$352,0),MATCH(Q$3,'Mapping waste'!$D$4:$M$4,0))*$D87</f>
        <v>15205.800000000001</v>
      </c>
    </row>
    <row r="88" spans="1:17" x14ac:dyDescent="0.45">
      <c r="A88" s="20" t="s">
        <v>671</v>
      </c>
      <c r="B88" s="20" t="s">
        <v>672</v>
      </c>
      <c r="C88" s="20" t="s">
        <v>81</v>
      </c>
      <c r="D88" s="31">
        <f>INDEX('ONS data MYE 5'!$Q$6:$Q$445, MATCH($B88,'ONS data MYE 5'!$B$6:$B$445,0))</f>
        <v>103788</v>
      </c>
      <c r="E88" s="31">
        <f>INDEX('ONS data MYE 5'!$R$6:$R$445, MATCH($B88,'ONS data MYE 5'!$B$6:$B$445,0))</f>
        <v>1573</v>
      </c>
      <c r="F88" s="31">
        <f t="shared" si="2"/>
        <v>7.3607399030582776</v>
      </c>
      <c r="G88" s="31">
        <f t="shared" si="3"/>
        <v>54.180491920474381</v>
      </c>
      <c r="H88" s="31">
        <f>INDEX('Mapping waste'!$D$5:$M$352,MATCH($B88,'Mapping waste'!$B$5:$B$352,0),MATCH(H$3,'Mapping waste'!$D$4:$M$4,0))*$D88</f>
        <v>0</v>
      </c>
      <c r="I88" s="31">
        <f>INDEX('Mapping waste'!$D$5:$M$352,MATCH($B88,'Mapping waste'!$B$5:$B$352,0),MATCH(I$3,'Mapping waste'!$D$4:$M$4,0))*$D88</f>
        <v>0</v>
      </c>
      <c r="J88" s="31">
        <f>INDEX('Mapping waste'!$D$5:$M$352,MATCH($B88,'Mapping waste'!$B$5:$B$352,0),MATCH(J$3,'Mapping waste'!$D$4:$M$4,0))*$D88</f>
        <v>0</v>
      </c>
      <c r="K88" s="31">
        <f>INDEX('Mapping waste'!$D$5:$M$352,MATCH($B88,'Mapping waste'!$B$5:$B$352,0),MATCH(K$3,'Mapping waste'!$D$4:$M$4,0))*$D88</f>
        <v>0</v>
      </c>
      <c r="L88" s="31">
        <f>INDEX('Mapping waste'!$D$5:$M$352,MATCH($B88,'Mapping waste'!$B$5:$B$352,0),MATCH(L$3,'Mapping waste'!$D$4:$M$4,0))*$D88</f>
        <v>0</v>
      </c>
      <c r="M88" s="31">
        <f>INDEX('Mapping waste'!$D$5:$M$352,MATCH($B88,'Mapping waste'!$B$5:$B$352,0),MATCH(M$3,'Mapping waste'!$D$4:$M$4,0))*$D88</f>
        <v>0</v>
      </c>
      <c r="N88" s="31">
        <f>INDEX('Mapping waste'!$D$5:$M$352,MATCH($B88,'Mapping waste'!$B$5:$B$352,0),MATCH(N$3,'Mapping waste'!$D$4:$M$4,0))*$D88</f>
        <v>0</v>
      </c>
      <c r="O88" s="31">
        <f>INDEX('Mapping waste'!$D$5:$M$352,MATCH($B88,'Mapping waste'!$B$5:$B$352,0),MATCH(O$3,'Mapping waste'!$D$4:$M$4,0))*$D88</f>
        <v>0</v>
      </c>
      <c r="P88" s="31">
        <f>INDEX('Mapping waste'!$D$5:$M$352,MATCH($B88,'Mapping waste'!$B$5:$B$352,0),MATCH(P$3,'Mapping waste'!$D$4:$M$4,0))*$D88</f>
        <v>0</v>
      </c>
      <c r="Q88" s="31">
        <f>INDEX('Mapping waste'!$D$5:$M$352,MATCH($B88,'Mapping waste'!$B$5:$B$352,0),MATCH(Q$3,'Mapping waste'!$D$4:$M$4,0))*$D88</f>
        <v>103788</v>
      </c>
    </row>
    <row r="89" spans="1:17" x14ac:dyDescent="0.45">
      <c r="A89" s="20" t="s">
        <v>673</v>
      </c>
      <c r="B89" s="20" t="s">
        <v>674</v>
      </c>
      <c r="C89" s="20" t="s">
        <v>81</v>
      </c>
      <c r="D89" s="31">
        <f>INDEX('ONS data MYE 5'!$Q$6:$Q$445, MATCH($B89,'ONS data MYE 5'!$B$6:$B$445,0))</f>
        <v>99100</v>
      </c>
      <c r="E89" s="31">
        <f>INDEX('ONS data MYE 5'!$R$6:$R$445, MATCH($B89,'ONS data MYE 5'!$B$6:$B$445,0))</f>
        <v>359</v>
      </c>
      <c r="F89" s="31">
        <f t="shared" si="2"/>
        <v>5.8833223884882786</v>
      </c>
      <c r="G89" s="31">
        <f t="shared" si="3"/>
        <v>34.613482326887421</v>
      </c>
      <c r="H89" s="31">
        <f>INDEX('Mapping waste'!$D$5:$M$352,MATCH($B89,'Mapping waste'!$B$5:$B$352,0),MATCH(H$3,'Mapping waste'!$D$4:$M$4,0))*$D89</f>
        <v>0</v>
      </c>
      <c r="I89" s="31">
        <f>INDEX('Mapping waste'!$D$5:$M$352,MATCH($B89,'Mapping waste'!$B$5:$B$352,0),MATCH(I$3,'Mapping waste'!$D$4:$M$4,0))*$D89</f>
        <v>0</v>
      </c>
      <c r="J89" s="31">
        <f>INDEX('Mapping waste'!$D$5:$M$352,MATCH($B89,'Mapping waste'!$B$5:$B$352,0),MATCH(J$3,'Mapping waste'!$D$4:$M$4,0))*$D89</f>
        <v>0</v>
      </c>
      <c r="K89" s="31">
        <f>INDEX('Mapping waste'!$D$5:$M$352,MATCH($B89,'Mapping waste'!$B$5:$B$352,0),MATCH(K$3,'Mapping waste'!$D$4:$M$4,0))*$D89</f>
        <v>0</v>
      </c>
      <c r="L89" s="31">
        <f>INDEX('Mapping waste'!$D$5:$M$352,MATCH($B89,'Mapping waste'!$B$5:$B$352,0),MATCH(L$3,'Mapping waste'!$D$4:$M$4,0))*$D89</f>
        <v>12883</v>
      </c>
      <c r="M89" s="31">
        <f>INDEX('Mapping waste'!$D$5:$M$352,MATCH($B89,'Mapping waste'!$B$5:$B$352,0),MATCH(M$3,'Mapping waste'!$D$4:$M$4,0))*$D89</f>
        <v>0</v>
      </c>
      <c r="N89" s="31">
        <f>INDEX('Mapping waste'!$D$5:$M$352,MATCH($B89,'Mapping waste'!$B$5:$B$352,0),MATCH(N$3,'Mapping waste'!$D$4:$M$4,0))*$D89</f>
        <v>0</v>
      </c>
      <c r="O89" s="31">
        <f>INDEX('Mapping waste'!$D$5:$M$352,MATCH($B89,'Mapping waste'!$B$5:$B$352,0),MATCH(O$3,'Mapping waste'!$D$4:$M$4,0))*$D89</f>
        <v>0</v>
      </c>
      <c r="P89" s="31">
        <f>INDEX('Mapping waste'!$D$5:$M$352,MATCH($B89,'Mapping waste'!$B$5:$B$352,0),MATCH(P$3,'Mapping waste'!$D$4:$M$4,0))*$D89</f>
        <v>0</v>
      </c>
      <c r="Q89" s="31">
        <f>INDEX('Mapping waste'!$D$5:$M$352,MATCH($B89,'Mapping waste'!$B$5:$B$352,0),MATCH(Q$3,'Mapping waste'!$D$4:$M$4,0))*$D89</f>
        <v>86217</v>
      </c>
    </row>
    <row r="90" spans="1:17" x14ac:dyDescent="0.45">
      <c r="A90" s="20" t="s">
        <v>689</v>
      </c>
      <c r="B90" s="20" t="s">
        <v>690</v>
      </c>
      <c r="C90" s="20" t="s">
        <v>81</v>
      </c>
      <c r="D90" s="31">
        <f>INDEX('ONS data MYE 5'!$Q$6:$Q$445, MATCH($B90,'ONS data MYE 5'!$B$6:$B$445,0))</f>
        <v>113003</v>
      </c>
      <c r="E90" s="31">
        <f>INDEX('ONS data MYE 5'!$R$6:$R$445, MATCH($B90,'ONS data MYE 5'!$B$6:$B$445,0))</f>
        <v>177</v>
      </c>
      <c r="F90" s="31">
        <f t="shared" si="2"/>
        <v>5.1761497325738288</v>
      </c>
      <c r="G90" s="31">
        <f t="shared" si="3"/>
        <v>26.792526054024119</v>
      </c>
      <c r="H90" s="31">
        <f>INDEX('Mapping waste'!$D$5:$M$352,MATCH($B90,'Mapping waste'!$B$5:$B$352,0),MATCH(H$3,'Mapping waste'!$D$4:$M$4,0))*$D90</f>
        <v>0</v>
      </c>
      <c r="I90" s="31">
        <f>INDEX('Mapping waste'!$D$5:$M$352,MATCH($B90,'Mapping waste'!$B$5:$B$352,0),MATCH(I$3,'Mapping waste'!$D$4:$M$4,0))*$D90</f>
        <v>0</v>
      </c>
      <c r="J90" s="31">
        <f>INDEX('Mapping waste'!$D$5:$M$352,MATCH($B90,'Mapping waste'!$B$5:$B$352,0),MATCH(J$3,'Mapping waste'!$D$4:$M$4,0))*$D90</f>
        <v>0</v>
      </c>
      <c r="K90" s="31">
        <f>INDEX('Mapping waste'!$D$5:$M$352,MATCH($B90,'Mapping waste'!$B$5:$B$352,0),MATCH(K$3,'Mapping waste'!$D$4:$M$4,0))*$D90</f>
        <v>0</v>
      </c>
      <c r="L90" s="31">
        <f>INDEX('Mapping waste'!$D$5:$M$352,MATCH($B90,'Mapping waste'!$B$5:$B$352,0),MATCH(L$3,'Mapping waste'!$D$4:$M$4,0))*$D90</f>
        <v>113003</v>
      </c>
      <c r="M90" s="31">
        <f>INDEX('Mapping waste'!$D$5:$M$352,MATCH($B90,'Mapping waste'!$B$5:$B$352,0),MATCH(M$3,'Mapping waste'!$D$4:$M$4,0))*$D90</f>
        <v>0</v>
      </c>
      <c r="N90" s="31">
        <f>INDEX('Mapping waste'!$D$5:$M$352,MATCH($B90,'Mapping waste'!$B$5:$B$352,0),MATCH(N$3,'Mapping waste'!$D$4:$M$4,0))*$D90</f>
        <v>0</v>
      </c>
      <c r="O90" s="31">
        <f>INDEX('Mapping waste'!$D$5:$M$352,MATCH($B90,'Mapping waste'!$B$5:$B$352,0),MATCH(O$3,'Mapping waste'!$D$4:$M$4,0))*$D90</f>
        <v>0</v>
      </c>
      <c r="P90" s="31">
        <f>INDEX('Mapping waste'!$D$5:$M$352,MATCH($B90,'Mapping waste'!$B$5:$B$352,0),MATCH(P$3,'Mapping waste'!$D$4:$M$4,0))*$D90</f>
        <v>0</v>
      </c>
      <c r="Q90" s="31">
        <f>INDEX('Mapping waste'!$D$5:$M$352,MATCH($B90,'Mapping waste'!$B$5:$B$352,0),MATCH(Q$3,'Mapping waste'!$D$4:$M$4,0))*$D90</f>
        <v>0</v>
      </c>
    </row>
    <row r="91" spans="1:17" x14ac:dyDescent="0.45">
      <c r="A91" s="20" t="s">
        <v>22</v>
      </c>
      <c r="B91" s="20" t="s">
        <v>23</v>
      </c>
      <c r="C91" s="20" t="s">
        <v>24</v>
      </c>
      <c r="D91" s="31">
        <f>INDEX('ONS data MYE 5'!$Q$6:$Q$445, MATCH($B91,'ONS data MYE 5'!$B$6:$B$445,0))</f>
        <v>7412</v>
      </c>
      <c r="E91" s="31">
        <f>INDEX('ONS data MYE 5'!$R$6:$R$445, MATCH($B91,'ONS data MYE 5'!$B$6:$B$445,0))</f>
        <v>2471</v>
      </c>
      <c r="F91" s="31">
        <f t="shared" si="2"/>
        <v>7.81237820598861</v>
      </c>
      <c r="G91" s="31">
        <f t="shared" si="3"/>
        <v>61.033253233405816</v>
      </c>
      <c r="H91" s="31">
        <f>INDEX('Mapping waste'!$D$5:$M$352,MATCH($B91,'Mapping waste'!$B$5:$B$352,0),MATCH(H$3,'Mapping waste'!$D$4:$M$4,0))*$D91</f>
        <v>0</v>
      </c>
      <c r="I91" s="31">
        <f>INDEX('Mapping waste'!$D$5:$M$352,MATCH($B91,'Mapping waste'!$B$5:$B$352,0),MATCH(I$3,'Mapping waste'!$D$4:$M$4,0))*$D91</f>
        <v>0</v>
      </c>
      <c r="J91" s="31">
        <f>INDEX('Mapping waste'!$D$5:$M$352,MATCH($B91,'Mapping waste'!$B$5:$B$352,0),MATCH(J$3,'Mapping waste'!$D$4:$M$4,0))*$D91</f>
        <v>0</v>
      </c>
      <c r="K91" s="31">
        <f>INDEX('Mapping waste'!$D$5:$M$352,MATCH($B91,'Mapping waste'!$B$5:$B$352,0),MATCH(K$3,'Mapping waste'!$D$4:$M$4,0))*$D91</f>
        <v>0</v>
      </c>
      <c r="L91" s="31">
        <f>INDEX('Mapping waste'!$D$5:$M$352,MATCH($B91,'Mapping waste'!$B$5:$B$352,0),MATCH(L$3,'Mapping waste'!$D$4:$M$4,0))*$D91</f>
        <v>0</v>
      </c>
      <c r="M91" s="31">
        <f>INDEX('Mapping waste'!$D$5:$M$352,MATCH($B91,'Mapping waste'!$B$5:$B$352,0),MATCH(M$3,'Mapping waste'!$D$4:$M$4,0))*$D91</f>
        <v>0</v>
      </c>
      <c r="N91" s="31">
        <f>INDEX('Mapping waste'!$D$5:$M$352,MATCH($B91,'Mapping waste'!$B$5:$B$352,0),MATCH(N$3,'Mapping waste'!$D$4:$M$4,0))*$D91</f>
        <v>7412</v>
      </c>
      <c r="O91" s="31">
        <f>INDEX('Mapping waste'!$D$5:$M$352,MATCH($B91,'Mapping waste'!$B$5:$B$352,0),MATCH(O$3,'Mapping waste'!$D$4:$M$4,0))*$D91</f>
        <v>0</v>
      </c>
      <c r="P91" s="31">
        <f>INDEX('Mapping waste'!$D$5:$M$352,MATCH($B91,'Mapping waste'!$B$5:$B$352,0),MATCH(P$3,'Mapping waste'!$D$4:$M$4,0))*$D91</f>
        <v>0</v>
      </c>
      <c r="Q91" s="31">
        <f>INDEX('Mapping waste'!$D$5:$M$352,MATCH($B91,'Mapping waste'!$B$5:$B$352,0),MATCH(Q$3,'Mapping waste'!$D$4:$M$4,0))*$D91</f>
        <v>0</v>
      </c>
    </row>
    <row r="92" spans="1:17" x14ac:dyDescent="0.45">
      <c r="A92" s="20" t="s">
        <v>25</v>
      </c>
      <c r="B92" s="20" t="s">
        <v>26</v>
      </c>
      <c r="C92" s="20" t="s">
        <v>24</v>
      </c>
      <c r="D92" s="31">
        <f>INDEX('ONS data MYE 5'!$Q$6:$Q$445, MATCH($B92,'ONS data MYE 5'!$B$6:$B$445,0))</f>
        <v>219582</v>
      </c>
      <c r="E92" s="31">
        <f>INDEX('ONS data MYE 5'!$R$6:$R$445, MATCH($B92,'ONS data MYE 5'!$B$6:$B$445,0))</f>
        <v>10456</v>
      </c>
      <c r="F92" s="31">
        <f t="shared" si="2"/>
        <v>9.2549312553040579</v>
      </c>
      <c r="G92" s="31">
        <f t="shared" si="3"/>
        <v>85.653752540403943</v>
      </c>
      <c r="H92" s="31">
        <f>INDEX('Mapping waste'!$D$5:$M$352,MATCH($B92,'Mapping waste'!$B$5:$B$352,0),MATCH(H$3,'Mapping waste'!$D$4:$M$4,0))*$D92</f>
        <v>0</v>
      </c>
      <c r="I92" s="31">
        <f>INDEX('Mapping waste'!$D$5:$M$352,MATCH($B92,'Mapping waste'!$B$5:$B$352,0),MATCH(I$3,'Mapping waste'!$D$4:$M$4,0))*$D92</f>
        <v>0</v>
      </c>
      <c r="J92" s="31">
        <f>INDEX('Mapping waste'!$D$5:$M$352,MATCH($B92,'Mapping waste'!$B$5:$B$352,0),MATCH(J$3,'Mapping waste'!$D$4:$M$4,0))*$D92</f>
        <v>0</v>
      </c>
      <c r="K92" s="31">
        <f>INDEX('Mapping waste'!$D$5:$M$352,MATCH($B92,'Mapping waste'!$B$5:$B$352,0),MATCH(K$3,'Mapping waste'!$D$4:$M$4,0))*$D92</f>
        <v>0</v>
      </c>
      <c r="L92" s="31">
        <f>INDEX('Mapping waste'!$D$5:$M$352,MATCH($B92,'Mapping waste'!$B$5:$B$352,0),MATCH(L$3,'Mapping waste'!$D$4:$M$4,0))*$D92</f>
        <v>0</v>
      </c>
      <c r="M92" s="31">
        <f>INDEX('Mapping waste'!$D$5:$M$352,MATCH($B92,'Mapping waste'!$B$5:$B$352,0),MATCH(M$3,'Mapping waste'!$D$4:$M$4,0))*$D92</f>
        <v>0</v>
      </c>
      <c r="N92" s="31">
        <f>INDEX('Mapping waste'!$D$5:$M$352,MATCH($B92,'Mapping waste'!$B$5:$B$352,0),MATCH(N$3,'Mapping waste'!$D$4:$M$4,0))*$D92</f>
        <v>219582</v>
      </c>
      <c r="O92" s="31">
        <f>INDEX('Mapping waste'!$D$5:$M$352,MATCH($B92,'Mapping waste'!$B$5:$B$352,0),MATCH(O$3,'Mapping waste'!$D$4:$M$4,0))*$D92</f>
        <v>0</v>
      </c>
      <c r="P92" s="31">
        <f>INDEX('Mapping waste'!$D$5:$M$352,MATCH($B92,'Mapping waste'!$B$5:$B$352,0),MATCH(P$3,'Mapping waste'!$D$4:$M$4,0))*$D92</f>
        <v>0</v>
      </c>
      <c r="Q92" s="31">
        <f>INDEX('Mapping waste'!$D$5:$M$352,MATCH($B92,'Mapping waste'!$B$5:$B$352,0),MATCH(Q$3,'Mapping waste'!$D$4:$M$4,0))*$D92</f>
        <v>0</v>
      </c>
    </row>
    <row r="93" spans="1:17" x14ac:dyDescent="0.45">
      <c r="A93" s="20" t="s">
        <v>60</v>
      </c>
      <c r="B93" s="20" t="s">
        <v>61</v>
      </c>
      <c r="C93" s="20" t="s">
        <v>24</v>
      </c>
      <c r="D93" s="31">
        <f>INDEX('ONS data MYE 5'!$Q$6:$Q$445, MATCH($B93,'ONS data MYE 5'!$B$6:$B$445,0))</f>
        <v>357538</v>
      </c>
      <c r="E93" s="31">
        <f>INDEX('ONS data MYE 5'!$R$6:$R$445, MATCH($B93,'ONS data MYE 5'!$B$6:$B$445,0))</f>
        <v>4110</v>
      </c>
      <c r="F93" s="31">
        <f t="shared" si="2"/>
        <v>8.3211783074902801</v>
      </c>
      <c r="G93" s="31">
        <f t="shared" si="3"/>
        <v>69.242008425046805</v>
      </c>
      <c r="H93" s="31">
        <f>INDEX('Mapping waste'!$D$5:$M$352,MATCH($B93,'Mapping waste'!$B$5:$B$352,0),MATCH(H$3,'Mapping waste'!$D$4:$M$4,0))*$D93</f>
        <v>0</v>
      </c>
      <c r="I93" s="31">
        <f>INDEX('Mapping waste'!$D$5:$M$352,MATCH($B93,'Mapping waste'!$B$5:$B$352,0),MATCH(I$3,'Mapping waste'!$D$4:$M$4,0))*$D93</f>
        <v>0</v>
      </c>
      <c r="J93" s="31">
        <f>INDEX('Mapping waste'!$D$5:$M$352,MATCH($B93,'Mapping waste'!$B$5:$B$352,0),MATCH(J$3,'Mapping waste'!$D$4:$M$4,0))*$D93</f>
        <v>0</v>
      </c>
      <c r="K93" s="31">
        <f>INDEX('Mapping waste'!$D$5:$M$352,MATCH($B93,'Mapping waste'!$B$5:$B$352,0),MATCH(K$3,'Mapping waste'!$D$4:$M$4,0))*$D93</f>
        <v>0</v>
      </c>
      <c r="L93" s="31">
        <f>INDEX('Mapping waste'!$D$5:$M$352,MATCH($B93,'Mapping waste'!$B$5:$B$352,0),MATCH(L$3,'Mapping waste'!$D$4:$M$4,0))*$D93</f>
        <v>0</v>
      </c>
      <c r="M93" s="31">
        <f>INDEX('Mapping waste'!$D$5:$M$352,MATCH($B93,'Mapping waste'!$B$5:$B$352,0),MATCH(M$3,'Mapping waste'!$D$4:$M$4,0))*$D93</f>
        <v>0</v>
      </c>
      <c r="N93" s="31">
        <f>INDEX('Mapping waste'!$D$5:$M$352,MATCH($B93,'Mapping waste'!$B$5:$B$352,0),MATCH(N$3,'Mapping waste'!$D$4:$M$4,0))*$D93</f>
        <v>357538</v>
      </c>
      <c r="O93" s="31">
        <f>INDEX('Mapping waste'!$D$5:$M$352,MATCH($B93,'Mapping waste'!$B$5:$B$352,0),MATCH(O$3,'Mapping waste'!$D$4:$M$4,0))*$D93</f>
        <v>0</v>
      </c>
      <c r="P93" s="31">
        <f>INDEX('Mapping waste'!$D$5:$M$352,MATCH($B93,'Mapping waste'!$B$5:$B$352,0),MATCH(P$3,'Mapping waste'!$D$4:$M$4,0))*$D93</f>
        <v>0</v>
      </c>
      <c r="Q93" s="31">
        <f>INDEX('Mapping waste'!$D$5:$M$352,MATCH($B93,'Mapping waste'!$B$5:$B$352,0),MATCH(Q$3,'Mapping waste'!$D$4:$M$4,0))*$D93</f>
        <v>0</v>
      </c>
    </row>
    <row r="94" spans="1:17" x14ac:dyDescent="0.45">
      <c r="A94" s="20" t="s">
        <v>62</v>
      </c>
      <c r="B94" s="20" t="s">
        <v>63</v>
      </c>
      <c r="C94" s="20" t="s">
        <v>24</v>
      </c>
      <c r="D94" s="31">
        <f>INDEX('ONS data MYE 5'!$Q$6:$Q$445, MATCH($B94,'ONS data MYE 5'!$B$6:$B$445,0))</f>
        <v>312245</v>
      </c>
      <c r="E94" s="31">
        <f>INDEX('ONS data MYE 5'!$R$6:$R$445, MATCH($B94,'ONS data MYE 5'!$B$6:$B$445,0))</f>
        <v>7262</v>
      </c>
      <c r="F94" s="31">
        <f t="shared" si="2"/>
        <v>8.8904105519742807</v>
      </c>
      <c r="G94" s="31">
        <f t="shared" si="3"/>
        <v>79.039399782655636</v>
      </c>
      <c r="H94" s="31">
        <f>INDEX('Mapping waste'!$D$5:$M$352,MATCH($B94,'Mapping waste'!$B$5:$B$352,0),MATCH(H$3,'Mapping waste'!$D$4:$M$4,0))*$D94</f>
        <v>0</v>
      </c>
      <c r="I94" s="31">
        <f>INDEX('Mapping waste'!$D$5:$M$352,MATCH($B94,'Mapping waste'!$B$5:$B$352,0),MATCH(I$3,'Mapping waste'!$D$4:$M$4,0))*$D94</f>
        <v>0</v>
      </c>
      <c r="J94" s="31">
        <f>INDEX('Mapping waste'!$D$5:$M$352,MATCH($B94,'Mapping waste'!$B$5:$B$352,0),MATCH(J$3,'Mapping waste'!$D$4:$M$4,0))*$D94</f>
        <v>0</v>
      </c>
      <c r="K94" s="31">
        <f>INDEX('Mapping waste'!$D$5:$M$352,MATCH($B94,'Mapping waste'!$B$5:$B$352,0),MATCH(K$3,'Mapping waste'!$D$4:$M$4,0))*$D94</f>
        <v>0</v>
      </c>
      <c r="L94" s="31">
        <f>INDEX('Mapping waste'!$D$5:$M$352,MATCH($B94,'Mapping waste'!$B$5:$B$352,0),MATCH(L$3,'Mapping waste'!$D$4:$M$4,0))*$D94</f>
        <v>0</v>
      </c>
      <c r="M94" s="31">
        <f>INDEX('Mapping waste'!$D$5:$M$352,MATCH($B94,'Mapping waste'!$B$5:$B$352,0),MATCH(M$3,'Mapping waste'!$D$4:$M$4,0))*$D94</f>
        <v>0</v>
      </c>
      <c r="N94" s="31">
        <f>INDEX('Mapping waste'!$D$5:$M$352,MATCH($B94,'Mapping waste'!$B$5:$B$352,0),MATCH(N$3,'Mapping waste'!$D$4:$M$4,0))*$D94</f>
        <v>312245</v>
      </c>
      <c r="O94" s="31">
        <f>INDEX('Mapping waste'!$D$5:$M$352,MATCH($B94,'Mapping waste'!$B$5:$B$352,0),MATCH(O$3,'Mapping waste'!$D$4:$M$4,0))*$D94</f>
        <v>0</v>
      </c>
      <c r="P94" s="31">
        <f>INDEX('Mapping waste'!$D$5:$M$352,MATCH($B94,'Mapping waste'!$B$5:$B$352,0),MATCH(P$3,'Mapping waste'!$D$4:$M$4,0))*$D94</f>
        <v>0</v>
      </c>
      <c r="Q94" s="31">
        <f>INDEX('Mapping waste'!$D$5:$M$352,MATCH($B94,'Mapping waste'!$B$5:$B$352,0),MATCH(Q$3,'Mapping waste'!$D$4:$M$4,0))*$D94</f>
        <v>0</v>
      </c>
    </row>
    <row r="95" spans="1:17" x14ac:dyDescent="0.45">
      <c r="A95" s="20" t="s">
        <v>64</v>
      </c>
      <c r="B95" s="20" t="s">
        <v>65</v>
      </c>
      <c r="C95" s="20" t="s">
        <v>24</v>
      </c>
      <c r="D95" s="31">
        <f>INDEX('ONS data MYE 5'!$Q$6:$Q$445, MATCH($B95,'ONS data MYE 5'!$B$6:$B$445,0))</f>
        <v>339314</v>
      </c>
      <c r="E95" s="31">
        <f>INDEX('ONS data MYE 5'!$R$6:$R$445, MATCH($B95,'ONS data MYE 5'!$B$6:$B$445,0))</f>
        <v>6059</v>
      </c>
      <c r="F95" s="31">
        <f t="shared" si="2"/>
        <v>8.7093000489449892</v>
      </c>
      <c r="G95" s="31">
        <f t="shared" si="3"/>
        <v>75.85190734255319</v>
      </c>
      <c r="H95" s="31">
        <f>INDEX('Mapping waste'!$D$5:$M$352,MATCH($B95,'Mapping waste'!$B$5:$B$352,0),MATCH(H$3,'Mapping waste'!$D$4:$M$4,0))*$D95</f>
        <v>0</v>
      </c>
      <c r="I95" s="31">
        <f>INDEX('Mapping waste'!$D$5:$M$352,MATCH($B95,'Mapping waste'!$B$5:$B$352,0),MATCH(I$3,'Mapping waste'!$D$4:$M$4,0))*$D95</f>
        <v>0</v>
      </c>
      <c r="J95" s="31">
        <f>INDEX('Mapping waste'!$D$5:$M$352,MATCH($B95,'Mapping waste'!$B$5:$B$352,0),MATCH(J$3,'Mapping waste'!$D$4:$M$4,0))*$D95</f>
        <v>0</v>
      </c>
      <c r="K95" s="31">
        <f>INDEX('Mapping waste'!$D$5:$M$352,MATCH($B95,'Mapping waste'!$B$5:$B$352,0),MATCH(K$3,'Mapping waste'!$D$4:$M$4,0))*$D95</f>
        <v>0</v>
      </c>
      <c r="L95" s="31">
        <f>INDEX('Mapping waste'!$D$5:$M$352,MATCH($B95,'Mapping waste'!$B$5:$B$352,0),MATCH(L$3,'Mapping waste'!$D$4:$M$4,0))*$D95</f>
        <v>0</v>
      </c>
      <c r="M95" s="31">
        <f>INDEX('Mapping waste'!$D$5:$M$352,MATCH($B95,'Mapping waste'!$B$5:$B$352,0),MATCH(M$3,'Mapping waste'!$D$4:$M$4,0))*$D95</f>
        <v>0</v>
      </c>
      <c r="N95" s="31">
        <f>INDEX('Mapping waste'!$D$5:$M$352,MATCH($B95,'Mapping waste'!$B$5:$B$352,0),MATCH(N$3,'Mapping waste'!$D$4:$M$4,0))*$D95</f>
        <v>339314</v>
      </c>
      <c r="O95" s="31">
        <f>INDEX('Mapping waste'!$D$5:$M$352,MATCH($B95,'Mapping waste'!$B$5:$B$352,0),MATCH(O$3,'Mapping waste'!$D$4:$M$4,0))*$D95</f>
        <v>0</v>
      </c>
      <c r="P95" s="31">
        <f>INDEX('Mapping waste'!$D$5:$M$352,MATCH($B95,'Mapping waste'!$B$5:$B$352,0),MATCH(P$3,'Mapping waste'!$D$4:$M$4,0))*$D95</f>
        <v>0</v>
      </c>
      <c r="Q95" s="31">
        <f>INDEX('Mapping waste'!$D$5:$M$352,MATCH($B95,'Mapping waste'!$B$5:$B$352,0),MATCH(Q$3,'Mapping waste'!$D$4:$M$4,0))*$D95</f>
        <v>0</v>
      </c>
    </row>
    <row r="96" spans="1:17" x14ac:dyDescent="0.45">
      <c r="A96" s="20" t="s">
        <v>66</v>
      </c>
      <c r="B96" s="20" t="s">
        <v>67</v>
      </c>
      <c r="C96" s="20" t="s">
        <v>24</v>
      </c>
      <c r="D96" s="31">
        <f>INDEX('ONS data MYE 5'!$Q$6:$Q$445, MATCH($B96,'ONS data MYE 5'!$B$6:$B$445,0))</f>
        <v>240499</v>
      </c>
      <c r="E96" s="31">
        <f>INDEX('ONS data MYE 5'!$R$6:$R$445, MATCH($B96,'ONS data MYE 5'!$B$6:$B$445,0))</f>
        <v>4810</v>
      </c>
      <c r="F96" s="31">
        <f t="shared" si="2"/>
        <v>8.478452363099807</v>
      </c>
      <c r="G96" s="31">
        <f t="shared" si="3"/>
        <v>71.884154473352694</v>
      </c>
      <c r="H96" s="31">
        <f>INDEX('Mapping waste'!$D$5:$M$352,MATCH($B96,'Mapping waste'!$B$5:$B$352,0),MATCH(H$3,'Mapping waste'!$D$4:$M$4,0))*$D96</f>
        <v>0</v>
      </c>
      <c r="I96" s="31">
        <f>INDEX('Mapping waste'!$D$5:$M$352,MATCH($B96,'Mapping waste'!$B$5:$B$352,0),MATCH(I$3,'Mapping waste'!$D$4:$M$4,0))*$D96</f>
        <v>0</v>
      </c>
      <c r="J96" s="31">
        <f>INDEX('Mapping waste'!$D$5:$M$352,MATCH($B96,'Mapping waste'!$B$5:$B$352,0),MATCH(J$3,'Mapping waste'!$D$4:$M$4,0))*$D96</f>
        <v>0</v>
      </c>
      <c r="K96" s="31">
        <f>INDEX('Mapping waste'!$D$5:$M$352,MATCH($B96,'Mapping waste'!$B$5:$B$352,0),MATCH(K$3,'Mapping waste'!$D$4:$M$4,0))*$D96</f>
        <v>0</v>
      </c>
      <c r="L96" s="31">
        <f>INDEX('Mapping waste'!$D$5:$M$352,MATCH($B96,'Mapping waste'!$B$5:$B$352,0),MATCH(L$3,'Mapping waste'!$D$4:$M$4,0))*$D96</f>
        <v>0</v>
      </c>
      <c r="M96" s="31">
        <f>INDEX('Mapping waste'!$D$5:$M$352,MATCH($B96,'Mapping waste'!$B$5:$B$352,0),MATCH(M$3,'Mapping waste'!$D$4:$M$4,0))*$D96</f>
        <v>0</v>
      </c>
      <c r="N96" s="31">
        <f>INDEX('Mapping waste'!$D$5:$M$352,MATCH($B96,'Mapping waste'!$B$5:$B$352,0),MATCH(N$3,'Mapping waste'!$D$4:$M$4,0))*$D96</f>
        <v>240499</v>
      </c>
      <c r="O96" s="31">
        <f>INDEX('Mapping waste'!$D$5:$M$352,MATCH($B96,'Mapping waste'!$B$5:$B$352,0),MATCH(O$3,'Mapping waste'!$D$4:$M$4,0))*$D96</f>
        <v>0</v>
      </c>
      <c r="P96" s="31">
        <f>INDEX('Mapping waste'!$D$5:$M$352,MATCH($B96,'Mapping waste'!$B$5:$B$352,0),MATCH(P$3,'Mapping waste'!$D$4:$M$4,0))*$D96</f>
        <v>0</v>
      </c>
      <c r="Q96" s="31">
        <f>INDEX('Mapping waste'!$D$5:$M$352,MATCH($B96,'Mapping waste'!$B$5:$B$352,0),MATCH(Q$3,'Mapping waste'!$D$4:$M$4,0))*$D96</f>
        <v>0</v>
      </c>
    </row>
    <row r="97" spans="1:17" x14ac:dyDescent="0.45">
      <c r="A97" s="20" t="s">
        <v>68</v>
      </c>
      <c r="B97" s="20" t="s">
        <v>69</v>
      </c>
      <c r="C97" s="20" t="s">
        <v>24</v>
      </c>
      <c r="D97" s="31">
        <f>INDEX('ONS data MYE 5'!$Q$6:$Q$445, MATCH($B97,'ONS data MYE 5'!$B$6:$B$445,0))</f>
        <v>275499</v>
      </c>
      <c r="E97" s="31">
        <f>INDEX('ONS data MYE 5'!$R$6:$R$445, MATCH($B97,'ONS data MYE 5'!$B$6:$B$445,0))</f>
        <v>2375</v>
      </c>
      <c r="F97" s="31">
        <f t="shared" si="2"/>
        <v>7.7727527164687418</v>
      </c>
      <c r="G97" s="31">
        <f t="shared" si="3"/>
        <v>60.415684791372207</v>
      </c>
      <c r="H97" s="31">
        <f>INDEX('Mapping waste'!$D$5:$M$352,MATCH($B97,'Mapping waste'!$B$5:$B$352,0),MATCH(H$3,'Mapping waste'!$D$4:$M$4,0))*$D97</f>
        <v>0</v>
      </c>
      <c r="I97" s="31">
        <f>INDEX('Mapping waste'!$D$5:$M$352,MATCH($B97,'Mapping waste'!$B$5:$B$352,0),MATCH(I$3,'Mapping waste'!$D$4:$M$4,0))*$D97</f>
        <v>0</v>
      </c>
      <c r="J97" s="31">
        <f>INDEX('Mapping waste'!$D$5:$M$352,MATCH($B97,'Mapping waste'!$B$5:$B$352,0),MATCH(J$3,'Mapping waste'!$D$4:$M$4,0))*$D97</f>
        <v>0</v>
      </c>
      <c r="K97" s="31">
        <f>INDEX('Mapping waste'!$D$5:$M$352,MATCH($B97,'Mapping waste'!$B$5:$B$352,0),MATCH(K$3,'Mapping waste'!$D$4:$M$4,0))*$D97</f>
        <v>0</v>
      </c>
      <c r="L97" s="31">
        <f>INDEX('Mapping waste'!$D$5:$M$352,MATCH($B97,'Mapping waste'!$B$5:$B$352,0),MATCH(L$3,'Mapping waste'!$D$4:$M$4,0))*$D97</f>
        <v>0</v>
      </c>
      <c r="M97" s="31">
        <f>INDEX('Mapping waste'!$D$5:$M$352,MATCH($B97,'Mapping waste'!$B$5:$B$352,0),MATCH(M$3,'Mapping waste'!$D$4:$M$4,0))*$D97</f>
        <v>0</v>
      </c>
      <c r="N97" s="31">
        <f>INDEX('Mapping waste'!$D$5:$M$352,MATCH($B97,'Mapping waste'!$B$5:$B$352,0),MATCH(N$3,'Mapping waste'!$D$4:$M$4,0))*$D97</f>
        <v>275499</v>
      </c>
      <c r="O97" s="31">
        <f>INDEX('Mapping waste'!$D$5:$M$352,MATCH($B97,'Mapping waste'!$B$5:$B$352,0),MATCH(O$3,'Mapping waste'!$D$4:$M$4,0))*$D97</f>
        <v>0</v>
      </c>
      <c r="P97" s="31">
        <f>INDEX('Mapping waste'!$D$5:$M$352,MATCH($B97,'Mapping waste'!$B$5:$B$352,0),MATCH(P$3,'Mapping waste'!$D$4:$M$4,0))*$D97</f>
        <v>0</v>
      </c>
      <c r="Q97" s="31">
        <f>INDEX('Mapping waste'!$D$5:$M$352,MATCH($B97,'Mapping waste'!$B$5:$B$352,0),MATCH(Q$3,'Mapping waste'!$D$4:$M$4,0))*$D97</f>
        <v>0</v>
      </c>
    </row>
    <row r="98" spans="1:17" x14ac:dyDescent="0.45">
      <c r="A98" s="20" t="s">
        <v>70</v>
      </c>
      <c r="B98" s="20" t="s">
        <v>71</v>
      </c>
      <c r="C98" s="20" t="s">
        <v>24</v>
      </c>
      <c r="D98" s="31">
        <f>INDEX('ONS data MYE 5'!$Q$6:$Q$445, MATCH($B98,'ONS data MYE 5'!$B$6:$B$445,0))</f>
        <v>254927</v>
      </c>
      <c r="E98" s="31">
        <f>INDEX('ONS data MYE 5'!$R$6:$R$445, MATCH($B98,'ONS data MYE 5'!$B$6:$B$445,0))</f>
        <v>4552</v>
      </c>
      <c r="F98" s="31">
        <f t="shared" si="2"/>
        <v>8.4233219758061662</v>
      </c>
      <c r="G98" s="31">
        <f t="shared" si="3"/>
        <v>70.952353108099089</v>
      </c>
      <c r="H98" s="31">
        <f>INDEX('Mapping waste'!$D$5:$M$352,MATCH($B98,'Mapping waste'!$B$5:$B$352,0),MATCH(H$3,'Mapping waste'!$D$4:$M$4,0))*$D98</f>
        <v>0</v>
      </c>
      <c r="I98" s="31">
        <f>INDEX('Mapping waste'!$D$5:$M$352,MATCH($B98,'Mapping waste'!$B$5:$B$352,0),MATCH(I$3,'Mapping waste'!$D$4:$M$4,0))*$D98</f>
        <v>0</v>
      </c>
      <c r="J98" s="31">
        <f>INDEX('Mapping waste'!$D$5:$M$352,MATCH($B98,'Mapping waste'!$B$5:$B$352,0),MATCH(J$3,'Mapping waste'!$D$4:$M$4,0))*$D98</f>
        <v>0</v>
      </c>
      <c r="K98" s="31">
        <f>INDEX('Mapping waste'!$D$5:$M$352,MATCH($B98,'Mapping waste'!$B$5:$B$352,0),MATCH(K$3,'Mapping waste'!$D$4:$M$4,0))*$D98</f>
        <v>0</v>
      </c>
      <c r="L98" s="31">
        <f>INDEX('Mapping waste'!$D$5:$M$352,MATCH($B98,'Mapping waste'!$B$5:$B$352,0),MATCH(L$3,'Mapping waste'!$D$4:$M$4,0))*$D98</f>
        <v>0</v>
      </c>
      <c r="M98" s="31">
        <f>INDEX('Mapping waste'!$D$5:$M$352,MATCH($B98,'Mapping waste'!$B$5:$B$352,0),MATCH(M$3,'Mapping waste'!$D$4:$M$4,0))*$D98</f>
        <v>0</v>
      </c>
      <c r="N98" s="31">
        <f>INDEX('Mapping waste'!$D$5:$M$352,MATCH($B98,'Mapping waste'!$B$5:$B$352,0),MATCH(N$3,'Mapping waste'!$D$4:$M$4,0))*$D98</f>
        <v>254927</v>
      </c>
      <c r="O98" s="31">
        <f>INDEX('Mapping waste'!$D$5:$M$352,MATCH($B98,'Mapping waste'!$B$5:$B$352,0),MATCH(O$3,'Mapping waste'!$D$4:$M$4,0))*$D98</f>
        <v>0</v>
      </c>
      <c r="P98" s="31">
        <f>INDEX('Mapping waste'!$D$5:$M$352,MATCH($B98,'Mapping waste'!$B$5:$B$352,0),MATCH(P$3,'Mapping waste'!$D$4:$M$4,0))*$D98</f>
        <v>0</v>
      </c>
      <c r="Q98" s="31">
        <f>INDEX('Mapping waste'!$D$5:$M$352,MATCH($B98,'Mapping waste'!$B$5:$B$352,0),MATCH(Q$3,'Mapping waste'!$D$4:$M$4,0))*$D98</f>
        <v>0</v>
      </c>
    </row>
    <row r="99" spans="1:17" x14ac:dyDescent="0.45">
      <c r="A99" s="20" t="s">
        <v>220</v>
      </c>
      <c r="B99" s="20" t="s">
        <v>221</v>
      </c>
      <c r="C99" s="20" t="s">
        <v>24</v>
      </c>
      <c r="D99" s="31">
        <f>INDEX('ONS data MYE 5'!$Q$6:$Q$445, MATCH($B99,'ONS data MYE 5'!$B$6:$B$445,0))</f>
        <v>237927</v>
      </c>
      <c r="E99" s="31">
        <f>INDEX('ONS data MYE 5'!$R$6:$R$445, MATCH($B99,'ONS data MYE 5'!$B$6:$B$445,0))</f>
        <v>2124</v>
      </c>
      <c r="F99" s="31">
        <f t="shared" si="2"/>
        <v>7.6610563823618296</v>
      </c>
      <c r="G99" s="31">
        <f t="shared" si="3"/>
        <v>58.691784893726926</v>
      </c>
      <c r="H99" s="31">
        <f>INDEX('Mapping waste'!$D$5:$M$352,MATCH($B99,'Mapping waste'!$B$5:$B$352,0),MATCH(H$3,'Mapping waste'!$D$4:$M$4,0))*$D99</f>
        <v>14275.619999999999</v>
      </c>
      <c r="I99" s="31">
        <f>INDEX('Mapping waste'!$D$5:$M$352,MATCH($B99,'Mapping waste'!$B$5:$B$352,0),MATCH(I$3,'Mapping waste'!$D$4:$M$4,0))*$D99</f>
        <v>0</v>
      </c>
      <c r="J99" s="31">
        <f>INDEX('Mapping waste'!$D$5:$M$352,MATCH($B99,'Mapping waste'!$B$5:$B$352,0),MATCH(J$3,'Mapping waste'!$D$4:$M$4,0))*$D99</f>
        <v>0</v>
      </c>
      <c r="K99" s="31">
        <f>INDEX('Mapping waste'!$D$5:$M$352,MATCH($B99,'Mapping waste'!$B$5:$B$352,0),MATCH(K$3,'Mapping waste'!$D$4:$M$4,0))*$D99</f>
        <v>0</v>
      </c>
      <c r="L99" s="31">
        <f>INDEX('Mapping waste'!$D$5:$M$352,MATCH($B99,'Mapping waste'!$B$5:$B$352,0),MATCH(L$3,'Mapping waste'!$D$4:$M$4,0))*$D99</f>
        <v>0</v>
      </c>
      <c r="M99" s="31">
        <f>INDEX('Mapping waste'!$D$5:$M$352,MATCH($B99,'Mapping waste'!$B$5:$B$352,0),MATCH(M$3,'Mapping waste'!$D$4:$M$4,0))*$D99</f>
        <v>0</v>
      </c>
      <c r="N99" s="31">
        <f>INDEX('Mapping waste'!$D$5:$M$352,MATCH($B99,'Mapping waste'!$B$5:$B$352,0),MATCH(N$3,'Mapping waste'!$D$4:$M$4,0))*$D99</f>
        <v>223651.37999999998</v>
      </c>
      <c r="O99" s="31">
        <f>INDEX('Mapping waste'!$D$5:$M$352,MATCH($B99,'Mapping waste'!$B$5:$B$352,0),MATCH(O$3,'Mapping waste'!$D$4:$M$4,0))*$D99</f>
        <v>0</v>
      </c>
      <c r="P99" s="31">
        <f>INDEX('Mapping waste'!$D$5:$M$352,MATCH($B99,'Mapping waste'!$B$5:$B$352,0),MATCH(P$3,'Mapping waste'!$D$4:$M$4,0))*$D99</f>
        <v>0</v>
      </c>
      <c r="Q99" s="31">
        <f>INDEX('Mapping waste'!$D$5:$M$352,MATCH($B99,'Mapping waste'!$B$5:$B$352,0),MATCH(Q$3,'Mapping waste'!$D$4:$M$4,0))*$D99</f>
        <v>0</v>
      </c>
    </row>
    <row r="100" spans="1:17" x14ac:dyDescent="0.45">
      <c r="A100" s="20" t="s">
        <v>435</v>
      </c>
      <c r="B100" s="20" t="s">
        <v>436</v>
      </c>
      <c r="C100" s="20" t="s">
        <v>24</v>
      </c>
      <c r="D100" s="31">
        <f>INDEX('ONS data MYE 5'!$Q$6:$Q$445, MATCH($B100,'ONS data MYE 5'!$B$6:$B$445,0))</f>
        <v>191123</v>
      </c>
      <c r="E100" s="31">
        <f>INDEX('ONS data MYE 5'!$R$6:$R$445, MATCH($B100,'ONS data MYE 5'!$B$6:$B$445,0))</f>
        <v>4344</v>
      </c>
      <c r="F100" s="31">
        <f t="shared" si="2"/>
        <v>8.3765508616137705</v>
      </c>
      <c r="G100" s="31">
        <f t="shared" si="3"/>
        <v>70.166604337202401</v>
      </c>
      <c r="H100" s="31">
        <f>INDEX('Mapping waste'!$D$5:$M$352,MATCH($B100,'Mapping waste'!$B$5:$B$352,0),MATCH(H$3,'Mapping waste'!$D$4:$M$4,0))*$D100</f>
        <v>0</v>
      </c>
      <c r="I100" s="31">
        <f>INDEX('Mapping waste'!$D$5:$M$352,MATCH($B100,'Mapping waste'!$B$5:$B$352,0),MATCH(I$3,'Mapping waste'!$D$4:$M$4,0))*$D100</f>
        <v>0</v>
      </c>
      <c r="J100" s="31">
        <f>INDEX('Mapping waste'!$D$5:$M$352,MATCH($B100,'Mapping waste'!$B$5:$B$352,0),MATCH(J$3,'Mapping waste'!$D$4:$M$4,0))*$D100</f>
        <v>0</v>
      </c>
      <c r="K100" s="31">
        <f>INDEX('Mapping waste'!$D$5:$M$352,MATCH($B100,'Mapping waste'!$B$5:$B$352,0),MATCH(K$3,'Mapping waste'!$D$4:$M$4,0))*$D100</f>
        <v>0</v>
      </c>
      <c r="L100" s="31">
        <f>INDEX('Mapping waste'!$D$5:$M$352,MATCH($B100,'Mapping waste'!$B$5:$B$352,0),MATCH(L$3,'Mapping waste'!$D$4:$M$4,0))*$D100</f>
        <v>0</v>
      </c>
      <c r="M100" s="31">
        <f>INDEX('Mapping waste'!$D$5:$M$352,MATCH($B100,'Mapping waste'!$B$5:$B$352,0),MATCH(M$3,'Mapping waste'!$D$4:$M$4,0))*$D100</f>
        <v>0</v>
      </c>
      <c r="N100" s="31">
        <f>INDEX('Mapping waste'!$D$5:$M$352,MATCH($B100,'Mapping waste'!$B$5:$B$352,0),MATCH(N$3,'Mapping waste'!$D$4:$M$4,0))*$D100</f>
        <v>191123</v>
      </c>
      <c r="O100" s="31">
        <f>INDEX('Mapping waste'!$D$5:$M$352,MATCH($B100,'Mapping waste'!$B$5:$B$352,0),MATCH(O$3,'Mapping waste'!$D$4:$M$4,0))*$D100</f>
        <v>0</v>
      </c>
      <c r="P100" s="31">
        <f>INDEX('Mapping waste'!$D$5:$M$352,MATCH($B100,'Mapping waste'!$B$5:$B$352,0),MATCH(P$3,'Mapping waste'!$D$4:$M$4,0))*$D100</f>
        <v>0</v>
      </c>
      <c r="Q100" s="31">
        <f>INDEX('Mapping waste'!$D$5:$M$352,MATCH($B100,'Mapping waste'!$B$5:$B$352,0),MATCH(Q$3,'Mapping waste'!$D$4:$M$4,0))*$D100</f>
        <v>0</v>
      </c>
    </row>
    <row r="101" spans="1:17" x14ac:dyDescent="0.45">
      <c r="A101" s="20" t="s">
        <v>481</v>
      </c>
      <c r="B101" s="20" t="s">
        <v>482</v>
      </c>
      <c r="C101" s="20" t="s">
        <v>24</v>
      </c>
      <c r="D101" s="31">
        <f>INDEX('ONS data MYE 5'!$Q$6:$Q$445, MATCH($B101,'ONS data MYE 5'!$B$6:$B$445,0))</f>
        <v>187029</v>
      </c>
      <c r="E101" s="31">
        <f>INDEX('ONS data MYE 5'!$R$6:$R$445, MATCH($B101,'ONS data MYE 5'!$B$6:$B$445,0))</f>
        <v>5195</v>
      </c>
      <c r="F101" s="31">
        <f t="shared" si="2"/>
        <v>8.5554519035333279</v>
      </c>
      <c r="G101" s="31">
        <f t="shared" si="3"/>
        <v>73.195757273672044</v>
      </c>
      <c r="H101" s="31">
        <f>INDEX('Mapping waste'!$D$5:$M$352,MATCH($B101,'Mapping waste'!$B$5:$B$352,0),MATCH(H$3,'Mapping waste'!$D$4:$M$4,0))*$D101</f>
        <v>0</v>
      </c>
      <c r="I101" s="31">
        <f>INDEX('Mapping waste'!$D$5:$M$352,MATCH($B101,'Mapping waste'!$B$5:$B$352,0),MATCH(I$3,'Mapping waste'!$D$4:$M$4,0))*$D101</f>
        <v>0</v>
      </c>
      <c r="J101" s="31">
        <f>INDEX('Mapping waste'!$D$5:$M$352,MATCH($B101,'Mapping waste'!$B$5:$B$352,0),MATCH(J$3,'Mapping waste'!$D$4:$M$4,0))*$D101</f>
        <v>0</v>
      </c>
      <c r="K101" s="31">
        <f>INDEX('Mapping waste'!$D$5:$M$352,MATCH($B101,'Mapping waste'!$B$5:$B$352,0),MATCH(K$3,'Mapping waste'!$D$4:$M$4,0))*$D101</f>
        <v>0</v>
      </c>
      <c r="L101" s="31">
        <f>INDEX('Mapping waste'!$D$5:$M$352,MATCH($B101,'Mapping waste'!$B$5:$B$352,0),MATCH(L$3,'Mapping waste'!$D$4:$M$4,0))*$D101</f>
        <v>0</v>
      </c>
      <c r="M101" s="31">
        <f>INDEX('Mapping waste'!$D$5:$M$352,MATCH($B101,'Mapping waste'!$B$5:$B$352,0),MATCH(M$3,'Mapping waste'!$D$4:$M$4,0))*$D101</f>
        <v>0</v>
      </c>
      <c r="N101" s="31">
        <f>INDEX('Mapping waste'!$D$5:$M$352,MATCH($B101,'Mapping waste'!$B$5:$B$352,0),MATCH(N$3,'Mapping waste'!$D$4:$M$4,0))*$D101</f>
        <v>187029</v>
      </c>
      <c r="O101" s="31">
        <f>INDEX('Mapping waste'!$D$5:$M$352,MATCH($B101,'Mapping waste'!$B$5:$B$352,0),MATCH(O$3,'Mapping waste'!$D$4:$M$4,0))*$D101</f>
        <v>0</v>
      </c>
      <c r="P101" s="31">
        <f>INDEX('Mapping waste'!$D$5:$M$352,MATCH($B101,'Mapping waste'!$B$5:$B$352,0),MATCH(P$3,'Mapping waste'!$D$4:$M$4,0))*$D101</f>
        <v>0</v>
      </c>
      <c r="Q101" s="31">
        <f>INDEX('Mapping waste'!$D$5:$M$352,MATCH($B101,'Mapping waste'!$B$5:$B$352,0),MATCH(Q$3,'Mapping waste'!$D$4:$M$4,0))*$D101</f>
        <v>0</v>
      </c>
    </row>
    <row r="102" spans="1:17" x14ac:dyDescent="0.45">
      <c r="A102" s="20" t="s">
        <v>483</v>
      </c>
      <c r="B102" s="20" t="s">
        <v>484</v>
      </c>
      <c r="C102" s="20" t="s">
        <v>24</v>
      </c>
      <c r="D102" s="31">
        <f>INDEX('ONS data MYE 5'!$Q$6:$Q$445, MATCH($B102,'ONS data MYE 5'!$B$6:$B$445,0))</f>
        <v>232774</v>
      </c>
      <c r="E102" s="31">
        <f>INDEX('ONS data MYE 5'!$R$6:$R$445, MATCH($B102,'ONS data MYE 5'!$B$6:$B$445,0))</f>
        <v>3816</v>
      </c>
      <c r="F102" s="31">
        <f t="shared" si="2"/>
        <v>8.2469580325681768</v>
      </c>
      <c r="G102" s="31">
        <f t="shared" si="3"/>
        <v>68.012316790940773</v>
      </c>
      <c r="H102" s="31">
        <f>INDEX('Mapping waste'!$D$5:$M$352,MATCH($B102,'Mapping waste'!$B$5:$B$352,0),MATCH(H$3,'Mapping waste'!$D$4:$M$4,0))*$D102</f>
        <v>0</v>
      </c>
      <c r="I102" s="31">
        <f>INDEX('Mapping waste'!$D$5:$M$352,MATCH($B102,'Mapping waste'!$B$5:$B$352,0),MATCH(I$3,'Mapping waste'!$D$4:$M$4,0))*$D102</f>
        <v>0</v>
      </c>
      <c r="J102" s="31">
        <f>INDEX('Mapping waste'!$D$5:$M$352,MATCH($B102,'Mapping waste'!$B$5:$B$352,0),MATCH(J$3,'Mapping waste'!$D$4:$M$4,0))*$D102</f>
        <v>0</v>
      </c>
      <c r="K102" s="31">
        <f>INDEX('Mapping waste'!$D$5:$M$352,MATCH($B102,'Mapping waste'!$B$5:$B$352,0),MATCH(K$3,'Mapping waste'!$D$4:$M$4,0))*$D102</f>
        <v>0</v>
      </c>
      <c r="L102" s="31">
        <f>INDEX('Mapping waste'!$D$5:$M$352,MATCH($B102,'Mapping waste'!$B$5:$B$352,0),MATCH(L$3,'Mapping waste'!$D$4:$M$4,0))*$D102</f>
        <v>0</v>
      </c>
      <c r="M102" s="31">
        <f>INDEX('Mapping waste'!$D$5:$M$352,MATCH($B102,'Mapping waste'!$B$5:$B$352,0),MATCH(M$3,'Mapping waste'!$D$4:$M$4,0))*$D102</f>
        <v>0</v>
      </c>
      <c r="N102" s="31">
        <f>INDEX('Mapping waste'!$D$5:$M$352,MATCH($B102,'Mapping waste'!$B$5:$B$352,0),MATCH(N$3,'Mapping waste'!$D$4:$M$4,0))*$D102</f>
        <v>232774</v>
      </c>
      <c r="O102" s="31">
        <f>INDEX('Mapping waste'!$D$5:$M$352,MATCH($B102,'Mapping waste'!$B$5:$B$352,0),MATCH(O$3,'Mapping waste'!$D$4:$M$4,0))*$D102</f>
        <v>0</v>
      </c>
      <c r="P102" s="31">
        <f>INDEX('Mapping waste'!$D$5:$M$352,MATCH($B102,'Mapping waste'!$B$5:$B$352,0),MATCH(P$3,'Mapping waste'!$D$4:$M$4,0))*$D102</f>
        <v>0</v>
      </c>
      <c r="Q102" s="31">
        <f>INDEX('Mapping waste'!$D$5:$M$352,MATCH($B102,'Mapping waste'!$B$5:$B$352,0),MATCH(Q$3,'Mapping waste'!$D$4:$M$4,0))*$D102</f>
        <v>0</v>
      </c>
    </row>
    <row r="103" spans="1:17" x14ac:dyDescent="0.45">
      <c r="A103" s="20" t="s">
        <v>485</v>
      </c>
      <c r="B103" s="20" t="s">
        <v>486</v>
      </c>
      <c r="C103" s="20" t="s">
        <v>24</v>
      </c>
      <c r="D103" s="31">
        <f>INDEX('ONS data MYE 5'!$Q$6:$Q$445, MATCH($B103,'ONS data MYE 5'!$B$6:$B$445,0))</f>
        <v>310554</v>
      </c>
      <c r="E103" s="31">
        <f>INDEX('ONS data MYE 5'!$R$6:$R$445, MATCH($B103,'ONS data MYE 5'!$B$6:$B$445,0))</f>
        <v>2070</v>
      </c>
      <c r="F103" s="31">
        <f t="shared" si="2"/>
        <v>7.6353038862594147</v>
      </c>
      <c r="G103" s="31">
        <f t="shared" si="3"/>
        <v>58.297865435528124</v>
      </c>
      <c r="H103" s="31">
        <f>INDEX('Mapping waste'!$D$5:$M$352,MATCH($B103,'Mapping waste'!$B$5:$B$352,0),MATCH(H$3,'Mapping waste'!$D$4:$M$4,0))*$D103</f>
        <v>0</v>
      </c>
      <c r="I103" s="31">
        <f>INDEX('Mapping waste'!$D$5:$M$352,MATCH($B103,'Mapping waste'!$B$5:$B$352,0),MATCH(I$3,'Mapping waste'!$D$4:$M$4,0))*$D103</f>
        <v>0</v>
      </c>
      <c r="J103" s="31">
        <f>INDEX('Mapping waste'!$D$5:$M$352,MATCH($B103,'Mapping waste'!$B$5:$B$352,0),MATCH(J$3,'Mapping waste'!$D$4:$M$4,0))*$D103</f>
        <v>0</v>
      </c>
      <c r="K103" s="31">
        <f>INDEX('Mapping waste'!$D$5:$M$352,MATCH($B103,'Mapping waste'!$B$5:$B$352,0),MATCH(K$3,'Mapping waste'!$D$4:$M$4,0))*$D103</f>
        <v>0</v>
      </c>
      <c r="L103" s="31">
        <f>INDEX('Mapping waste'!$D$5:$M$352,MATCH($B103,'Mapping waste'!$B$5:$B$352,0),MATCH(L$3,'Mapping waste'!$D$4:$M$4,0))*$D103</f>
        <v>0</v>
      </c>
      <c r="M103" s="31">
        <f>INDEX('Mapping waste'!$D$5:$M$352,MATCH($B103,'Mapping waste'!$B$5:$B$352,0),MATCH(M$3,'Mapping waste'!$D$4:$M$4,0))*$D103</f>
        <v>0</v>
      </c>
      <c r="N103" s="31">
        <f>INDEX('Mapping waste'!$D$5:$M$352,MATCH($B103,'Mapping waste'!$B$5:$B$352,0),MATCH(N$3,'Mapping waste'!$D$4:$M$4,0))*$D103</f>
        <v>310554</v>
      </c>
      <c r="O103" s="31">
        <f>INDEX('Mapping waste'!$D$5:$M$352,MATCH($B103,'Mapping waste'!$B$5:$B$352,0),MATCH(O$3,'Mapping waste'!$D$4:$M$4,0))*$D103</f>
        <v>0</v>
      </c>
      <c r="P103" s="31">
        <f>INDEX('Mapping waste'!$D$5:$M$352,MATCH($B103,'Mapping waste'!$B$5:$B$352,0),MATCH(P$3,'Mapping waste'!$D$4:$M$4,0))*$D103</f>
        <v>0</v>
      </c>
      <c r="Q103" s="31">
        <f>INDEX('Mapping waste'!$D$5:$M$352,MATCH($B103,'Mapping waste'!$B$5:$B$352,0),MATCH(Q$3,'Mapping waste'!$D$4:$M$4,0))*$D103</f>
        <v>0</v>
      </c>
    </row>
    <row r="104" spans="1:17" x14ac:dyDescent="0.45">
      <c r="A104" s="20" t="s">
        <v>487</v>
      </c>
      <c r="B104" s="20" t="s">
        <v>488</v>
      </c>
      <c r="C104" s="20" t="s">
        <v>24</v>
      </c>
      <c r="D104" s="31">
        <f>INDEX('ONS data MYE 5'!$Q$6:$Q$445, MATCH($B104,'ONS data MYE 5'!$B$6:$B$445,0))</f>
        <v>220087</v>
      </c>
      <c r="E104" s="31">
        <f>INDEX('ONS data MYE 5'!$R$6:$R$445, MATCH($B104,'ONS data MYE 5'!$B$6:$B$445,0))</f>
        <v>10004</v>
      </c>
      <c r="F104" s="31">
        <f t="shared" si="2"/>
        <v>9.2107402919975101</v>
      </c>
      <c r="G104" s="31">
        <f t="shared" si="3"/>
        <v>84.837736726626375</v>
      </c>
      <c r="H104" s="31">
        <f>INDEX('Mapping waste'!$D$5:$M$352,MATCH($B104,'Mapping waste'!$B$5:$B$352,0),MATCH(H$3,'Mapping waste'!$D$4:$M$4,0))*$D104</f>
        <v>0</v>
      </c>
      <c r="I104" s="31">
        <f>INDEX('Mapping waste'!$D$5:$M$352,MATCH($B104,'Mapping waste'!$B$5:$B$352,0),MATCH(I$3,'Mapping waste'!$D$4:$M$4,0))*$D104</f>
        <v>0</v>
      </c>
      <c r="J104" s="31">
        <f>INDEX('Mapping waste'!$D$5:$M$352,MATCH($B104,'Mapping waste'!$B$5:$B$352,0),MATCH(J$3,'Mapping waste'!$D$4:$M$4,0))*$D104</f>
        <v>0</v>
      </c>
      <c r="K104" s="31">
        <f>INDEX('Mapping waste'!$D$5:$M$352,MATCH($B104,'Mapping waste'!$B$5:$B$352,0),MATCH(K$3,'Mapping waste'!$D$4:$M$4,0))*$D104</f>
        <v>0</v>
      </c>
      <c r="L104" s="31">
        <f>INDEX('Mapping waste'!$D$5:$M$352,MATCH($B104,'Mapping waste'!$B$5:$B$352,0),MATCH(L$3,'Mapping waste'!$D$4:$M$4,0))*$D104</f>
        <v>0</v>
      </c>
      <c r="M104" s="31">
        <f>INDEX('Mapping waste'!$D$5:$M$352,MATCH($B104,'Mapping waste'!$B$5:$B$352,0),MATCH(M$3,'Mapping waste'!$D$4:$M$4,0))*$D104</f>
        <v>0</v>
      </c>
      <c r="N104" s="31">
        <f>INDEX('Mapping waste'!$D$5:$M$352,MATCH($B104,'Mapping waste'!$B$5:$B$352,0),MATCH(N$3,'Mapping waste'!$D$4:$M$4,0))*$D104</f>
        <v>220087</v>
      </c>
      <c r="O104" s="31">
        <f>INDEX('Mapping waste'!$D$5:$M$352,MATCH($B104,'Mapping waste'!$B$5:$B$352,0),MATCH(O$3,'Mapping waste'!$D$4:$M$4,0))*$D104</f>
        <v>0</v>
      </c>
      <c r="P104" s="31">
        <f>INDEX('Mapping waste'!$D$5:$M$352,MATCH($B104,'Mapping waste'!$B$5:$B$352,0),MATCH(P$3,'Mapping waste'!$D$4:$M$4,0))*$D104</f>
        <v>0</v>
      </c>
      <c r="Q104" s="31">
        <f>INDEX('Mapping waste'!$D$5:$M$352,MATCH($B104,'Mapping waste'!$B$5:$B$352,0),MATCH(Q$3,'Mapping waste'!$D$4:$M$4,0))*$D104</f>
        <v>0</v>
      </c>
    </row>
    <row r="105" spans="1:17" x14ac:dyDescent="0.45">
      <c r="A105" s="20" t="s">
        <v>489</v>
      </c>
      <c r="B105" s="20" t="s">
        <v>490</v>
      </c>
      <c r="C105" s="20" t="s">
        <v>24</v>
      </c>
      <c r="D105" s="31">
        <f>INDEX('ONS data MYE 5'!$Q$6:$Q$445, MATCH($B105,'ONS data MYE 5'!$B$6:$B$445,0))</f>
        <v>364815</v>
      </c>
      <c r="E105" s="31">
        <f>INDEX('ONS data MYE 5'!$R$6:$R$445, MATCH($B105,'ONS data MYE 5'!$B$6:$B$445,0))</f>
        <v>4242</v>
      </c>
      <c r="F105" s="31">
        <f t="shared" si="2"/>
        <v>8.3527901351246285</v>
      </c>
      <c r="G105" s="31">
        <f t="shared" si="3"/>
        <v>69.769103041435315</v>
      </c>
      <c r="H105" s="31">
        <f>INDEX('Mapping waste'!$D$5:$M$352,MATCH($B105,'Mapping waste'!$B$5:$B$352,0),MATCH(H$3,'Mapping waste'!$D$4:$M$4,0))*$D105</f>
        <v>0</v>
      </c>
      <c r="I105" s="31">
        <f>INDEX('Mapping waste'!$D$5:$M$352,MATCH($B105,'Mapping waste'!$B$5:$B$352,0),MATCH(I$3,'Mapping waste'!$D$4:$M$4,0))*$D105</f>
        <v>0</v>
      </c>
      <c r="J105" s="31">
        <f>INDEX('Mapping waste'!$D$5:$M$352,MATCH($B105,'Mapping waste'!$B$5:$B$352,0),MATCH(J$3,'Mapping waste'!$D$4:$M$4,0))*$D105</f>
        <v>0</v>
      </c>
      <c r="K105" s="31">
        <f>INDEX('Mapping waste'!$D$5:$M$352,MATCH($B105,'Mapping waste'!$B$5:$B$352,0),MATCH(K$3,'Mapping waste'!$D$4:$M$4,0))*$D105</f>
        <v>0</v>
      </c>
      <c r="L105" s="31">
        <f>INDEX('Mapping waste'!$D$5:$M$352,MATCH($B105,'Mapping waste'!$B$5:$B$352,0),MATCH(L$3,'Mapping waste'!$D$4:$M$4,0))*$D105</f>
        <v>0</v>
      </c>
      <c r="M105" s="31">
        <f>INDEX('Mapping waste'!$D$5:$M$352,MATCH($B105,'Mapping waste'!$B$5:$B$352,0),MATCH(M$3,'Mapping waste'!$D$4:$M$4,0))*$D105</f>
        <v>0</v>
      </c>
      <c r="N105" s="31">
        <f>INDEX('Mapping waste'!$D$5:$M$352,MATCH($B105,'Mapping waste'!$B$5:$B$352,0),MATCH(N$3,'Mapping waste'!$D$4:$M$4,0))*$D105</f>
        <v>364815</v>
      </c>
      <c r="O105" s="31">
        <f>INDEX('Mapping waste'!$D$5:$M$352,MATCH($B105,'Mapping waste'!$B$5:$B$352,0),MATCH(O$3,'Mapping waste'!$D$4:$M$4,0))*$D105</f>
        <v>0</v>
      </c>
      <c r="P105" s="31">
        <f>INDEX('Mapping waste'!$D$5:$M$352,MATCH($B105,'Mapping waste'!$B$5:$B$352,0),MATCH(P$3,'Mapping waste'!$D$4:$M$4,0))*$D105</f>
        <v>0</v>
      </c>
      <c r="Q105" s="31">
        <f>INDEX('Mapping waste'!$D$5:$M$352,MATCH($B105,'Mapping waste'!$B$5:$B$352,0),MATCH(Q$3,'Mapping waste'!$D$4:$M$4,0))*$D105</f>
        <v>0</v>
      </c>
    </row>
    <row r="106" spans="1:17" x14ac:dyDescent="0.45">
      <c r="A106" s="20" t="s">
        <v>491</v>
      </c>
      <c r="B106" s="20" t="s">
        <v>492</v>
      </c>
      <c r="C106" s="20" t="s">
        <v>24</v>
      </c>
      <c r="D106" s="31">
        <f>INDEX('ONS data MYE 5'!$Q$6:$Q$445, MATCH($B106,'ONS data MYE 5'!$B$6:$B$445,0))</f>
        <v>313935</v>
      </c>
      <c r="E106" s="31">
        <f>INDEX('ONS data MYE 5'!$R$6:$R$445, MATCH($B106,'ONS data MYE 5'!$B$6:$B$445,0))</f>
        <v>3876</v>
      </c>
      <c r="F106" s="31">
        <f t="shared" si="2"/>
        <v>8.2625589730106572</v>
      </c>
      <c r="G106" s="31">
        <f t="shared" si="3"/>
        <v>68.269880782478921</v>
      </c>
      <c r="H106" s="31">
        <f>INDEX('Mapping waste'!$D$5:$M$352,MATCH($B106,'Mapping waste'!$B$5:$B$352,0),MATCH(H$3,'Mapping waste'!$D$4:$M$4,0))*$D106</f>
        <v>0</v>
      </c>
      <c r="I106" s="31">
        <f>INDEX('Mapping waste'!$D$5:$M$352,MATCH($B106,'Mapping waste'!$B$5:$B$352,0),MATCH(I$3,'Mapping waste'!$D$4:$M$4,0))*$D106</f>
        <v>0</v>
      </c>
      <c r="J106" s="31">
        <f>INDEX('Mapping waste'!$D$5:$M$352,MATCH($B106,'Mapping waste'!$B$5:$B$352,0),MATCH(J$3,'Mapping waste'!$D$4:$M$4,0))*$D106</f>
        <v>0</v>
      </c>
      <c r="K106" s="31">
        <f>INDEX('Mapping waste'!$D$5:$M$352,MATCH($B106,'Mapping waste'!$B$5:$B$352,0),MATCH(K$3,'Mapping waste'!$D$4:$M$4,0))*$D106</f>
        <v>0</v>
      </c>
      <c r="L106" s="31">
        <f>INDEX('Mapping waste'!$D$5:$M$352,MATCH($B106,'Mapping waste'!$B$5:$B$352,0),MATCH(L$3,'Mapping waste'!$D$4:$M$4,0))*$D106</f>
        <v>0</v>
      </c>
      <c r="M106" s="31">
        <f>INDEX('Mapping waste'!$D$5:$M$352,MATCH($B106,'Mapping waste'!$B$5:$B$352,0),MATCH(M$3,'Mapping waste'!$D$4:$M$4,0))*$D106</f>
        <v>0</v>
      </c>
      <c r="N106" s="31">
        <f>INDEX('Mapping waste'!$D$5:$M$352,MATCH($B106,'Mapping waste'!$B$5:$B$352,0),MATCH(N$3,'Mapping waste'!$D$4:$M$4,0))*$D106</f>
        <v>313935</v>
      </c>
      <c r="O106" s="31">
        <f>INDEX('Mapping waste'!$D$5:$M$352,MATCH($B106,'Mapping waste'!$B$5:$B$352,0),MATCH(O$3,'Mapping waste'!$D$4:$M$4,0))*$D106</f>
        <v>0</v>
      </c>
      <c r="P106" s="31">
        <f>INDEX('Mapping waste'!$D$5:$M$352,MATCH($B106,'Mapping waste'!$B$5:$B$352,0),MATCH(P$3,'Mapping waste'!$D$4:$M$4,0))*$D106</f>
        <v>0</v>
      </c>
      <c r="Q106" s="31">
        <f>INDEX('Mapping waste'!$D$5:$M$352,MATCH($B106,'Mapping waste'!$B$5:$B$352,0),MATCH(Q$3,'Mapping waste'!$D$4:$M$4,0))*$D106</f>
        <v>0</v>
      </c>
    </row>
    <row r="107" spans="1:17" x14ac:dyDescent="0.45">
      <c r="A107" s="20" t="s">
        <v>493</v>
      </c>
      <c r="B107" s="20" t="s">
        <v>494</v>
      </c>
      <c r="C107" s="20" t="s">
        <v>24</v>
      </c>
      <c r="D107" s="31">
        <f>INDEX('ONS data MYE 5'!$Q$6:$Q$445, MATCH($B107,'ONS data MYE 5'!$B$6:$B$445,0))</f>
        <v>255483</v>
      </c>
      <c r="E107" s="31">
        <f>INDEX('ONS data MYE 5'!$R$6:$R$445, MATCH($B107,'ONS data MYE 5'!$B$6:$B$445,0))</f>
        <v>5436</v>
      </c>
      <c r="F107" s="31">
        <f t="shared" si="2"/>
        <v>8.6007987752710342</v>
      </c>
      <c r="G107" s="31">
        <f t="shared" si="3"/>
        <v>73.973739572703721</v>
      </c>
      <c r="H107" s="31">
        <f>INDEX('Mapping waste'!$D$5:$M$352,MATCH($B107,'Mapping waste'!$B$5:$B$352,0),MATCH(H$3,'Mapping waste'!$D$4:$M$4,0))*$D107</f>
        <v>0</v>
      </c>
      <c r="I107" s="31">
        <f>INDEX('Mapping waste'!$D$5:$M$352,MATCH($B107,'Mapping waste'!$B$5:$B$352,0),MATCH(I$3,'Mapping waste'!$D$4:$M$4,0))*$D107</f>
        <v>0</v>
      </c>
      <c r="J107" s="31">
        <f>INDEX('Mapping waste'!$D$5:$M$352,MATCH($B107,'Mapping waste'!$B$5:$B$352,0),MATCH(J$3,'Mapping waste'!$D$4:$M$4,0))*$D107</f>
        <v>0</v>
      </c>
      <c r="K107" s="31">
        <f>INDEX('Mapping waste'!$D$5:$M$352,MATCH($B107,'Mapping waste'!$B$5:$B$352,0),MATCH(K$3,'Mapping waste'!$D$4:$M$4,0))*$D107</f>
        <v>0</v>
      </c>
      <c r="L107" s="31">
        <f>INDEX('Mapping waste'!$D$5:$M$352,MATCH($B107,'Mapping waste'!$B$5:$B$352,0),MATCH(L$3,'Mapping waste'!$D$4:$M$4,0))*$D107</f>
        <v>0</v>
      </c>
      <c r="M107" s="31">
        <f>INDEX('Mapping waste'!$D$5:$M$352,MATCH($B107,'Mapping waste'!$B$5:$B$352,0),MATCH(M$3,'Mapping waste'!$D$4:$M$4,0))*$D107</f>
        <v>0</v>
      </c>
      <c r="N107" s="31">
        <f>INDEX('Mapping waste'!$D$5:$M$352,MATCH($B107,'Mapping waste'!$B$5:$B$352,0),MATCH(N$3,'Mapping waste'!$D$4:$M$4,0))*$D107</f>
        <v>255483</v>
      </c>
      <c r="O107" s="31">
        <f>INDEX('Mapping waste'!$D$5:$M$352,MATCH($B107,'Mapping waste'!$B$5:$B$352,0),MATCH(O$3,'Mapping waste'!$D$4:$M$4,0))*$D107</f>
        <v>0</v>
      </c>
      <c r="P107" s="31">
        <f>INDEX('Mapping waste'!$D$5:$M$352,MATCH($B107,'Mapping waste'!$B$5:$B$352,0),MATCH(P$3,'Mapping waste'!$D$4:$M$4,0))*$D107</f>
        <v>0</v>
      </c>
      <c r="Q107" s="31">
        <f>INDEX('Mapping waste'!$D$5:$M$352,MATCH($B107,'Mapping waste'!$B$5:$B$352,0),MATCH(Q$3,'Mapping waste'!$D$4:$M$4,0))*$D107</f>
        <v>0</v>
      </c>
    </row>
    <row r="108" spans="1:17" x14ac:dyDescent="0.45">
      <c r="A108" s="20" t="s">
        <v>495</v>
      </c>
      <c r="B108" s="20" t="s">
        <v>496</v>
      </c>
      <c r="C108" s="20" t="s">
        <v>24</v>
      </c>
      <c r="D108" s="31">
        <f>INDEX('ONS data MYE 5'!$Q$6:$Q$445, MATCH($B108,'ONS data MYE 5'!$B$6:$B$445,0))</f>
        <v>247182</v>
      </c>
      <c r="E108" s="31">
        <f>INDEX('ONS data MYE 5'!$R$6:$R$445, MATCH($B108,'ONS data MYE 5'!$B$6:$B$445,0))</f>
        <v>13010</v>
      </c>
      <c r="F108" s="31">
        <f t="shared" si="2"/>
        <v>9.4734735715065508</v>
      </c>
      <c r="G108" s="31">
        <f t="shared" si="3"/>
        <v>89.746701510033077</v>
      </c>
      <c r="H108" s="31">
        <f>INDEX('Mapping waste'!$D$5:$M$352,MATCH($B108,'Mapping waste'!$B$5:$B$352,0),MATCH(H$3,'Mapping waste'!$D$4:$M$4,0))*$D108</f>
        <v>0</v>
      </c>
      <c r="I108" s="31">
        <f>INDEX('Mapping waste'!$D$5:$M$352,MATCH($B108,'Mapping waste'!$B$5:$B$352,0),MATCH(I$3,'Mapping waste'!$D$4:$M$4,0))*$D108</f>
        <v>0</v>
      </c>
      <c r="J108" s="31">
        <f>INDEX('Mapping waste'!$D$5:$M$352,MATCH($B108,'Mapping waste'!$B$5:$B$352,0),MATCH(J$3,'Mapping waste'!$D$4:$M$4,0))*$D108</f>
        <v>0</v>
      </c>
      <c r="K108" s="31">
        <f>INDEX('Mapping waste'!$D$5:$M$352,MATCH($B108,'Mapping waste'!$B$5:$B$352,0),MATCH(K$3,'Mapping waste'!$D$4:$M$4,0))*$D108</f>
        <v>0</v>
      </c>
      <c r="L108" s="31">
        <f>INDEX('Mapping waste'!$D$5:$M$352,MATCH($B108,'Mapping waste'!$B$5:$B$352,0),MATCH(L$3,'Mapping waste'!$D$4:$M$4,0))*$D108</f>
        <v>0</v>
      </c>
      <c r="M108" s="31">
        <f>INDEX('Mapping waste'!$D$5:$M$352,MATCH($B108,'Mapping waste'!$B$5:$B$352,0),MATCH(M$3,'Mapping waste'!$D$4:$M$4,0))*$D108</f>
        <v>0</v>
      </c>
      <c r="N108" s="31">
        <f>INDEX('Mapping waste'!$D$5:$M$352,MATCH($B108,'Mapping waste'!$B$5:$B$352,0),MATCH(N$3,'Mapping waste'!$D$4:$M$4,0))*$D108</f>
        <v>247182</v>
      </c>
      <c r="O108" s="31">
        <f>INDEX('Mapping waste'!$D$5:$M$352,MATCH($B108,'Mapping waste'!$B$5:$B$352,0),MATCH(O$3,'Mapping waste'!$D$4:$M$4,0))*$D108</f>
        <v>0</v>
      </c>
      <c r="P108" s="31">
        <f>INDEX('Mapping waste'!$D$5:$M$352,MATCH($B108,'Mapping waste'!$B$5:$B$352,0),MATCH(P$3,'Mapping waste'!$D$4:$M$4,0))*$D108</f>
        <v>0</v>
      </c>
      <c r="Q108" s="31">
        <f>INDEX('Mapping waste'!$D$5:$M$352,MATCH($B108,'Mapping waste'!$B$5:$B$352,0),MATCH(Q$3,'Mapping waste'!$D$4:$M$4,0))*$D108</f>
        <v>0</v>
      </c>
    </row>
    <row r="109" spans="1:17" x14ac:dyDescent="0.45">
      <c r="A109" s="20" t="s">
        <v>497</v>
      </c>
      <c r="B109" s="20" t="s">
        <v>498</v>
      </c>
      <c r="C109" s="20" t="s">
        <v>24</v>
      </c>
      <c r="D109" s="31">
        <f>INDEX('ONS data MYE 5'!$Q$6:$Q$445, MATCH($B109,'ONS data MYE 5'!$B$6:$B$445,0))</f>
        <v>182445</v>
      </c>
      <c r="E109" s="31">
        <f>INDEX('ONS data MYE 5'!$R$6:$R$445, MATCH($B109,'ONS data MYE 5'!$B$6:$B$445,0))</f>
        <v>11403</v>
      </c>
      <c r="F109" s="31">
        <f t="shared" si="2"/>
        <v>9.3416317576573586</v>
      </c>
      <c r="G109" s="31">
        <f t="shared" si="3"/>
        <v>87.266083895672509</v>
      </c>
      <c r="H109" s="31">
        <f>INDEX('Mapping waste'!$D$5:$M$352,MATCH($B109,'Mapping waste'!$B$5:$B$352,0),MATCH(H$3,'Mapping waste'!$D$4:$M$4,0))*$D109</f>
        <v>0</v>
      </c>
      <c r="I109" s="31">
        <f>INDEX('Mapping waste'!$D$5:$M$352,MATCH($B109,'Mapping waste'!$B$5:$B$352,0),MATCH(I$3,'Mapping waste'!$D$4:$M$4,0))*$D109</f>
        <v>0</v>
      </c>
      <c r="J109" s="31">
        <f>INDEX('Mapping waste'!$D$5:$M$352,MATCH($B109,'Mapping waste'!$B$5:$B$352,0),MATCH(J$3,'Mapping waste'!$D$4:$M$4,0))*$D109</f>
        <v>0</v>
      </c>
      <c r="K109" s="31">
        <f>INDEX('Mapping waste'!$D$5:$M$352,MATCH($B109,'Mapping waste'!$B$5:$B$352,0),MATCH(K$3,'Mapping waste'!$D$4:$M$4,0))*$D109</f>
        <v>0</v>
      </c>
      <c r="L109" s="31">
        <f>INDEX('Mapping waste'!$D$5:$M$352,MATCH($B109,'Mapping waste'!$B$5:$B$352,0),MATCH(L$3,'Mapping waste'!$D$4:$M$4,0))*$D109</f>
        <v>0</v>
      </c>
      <c r="M109" s="31">
        <f>INDEX('Mapping waste'!$D$5:$M$352,MATCH($B109,'Mapping waste'!$B$5:$B$352,0),MATCH(M$3,'Mapping waste'!$D$4:$M$4,0))*$D109</f>
        <v>0</v>
      </c>
      <c r="N109" s="31">
        <f>INDEX('Mapping waste'!$D$5:$M$352,MATCH($B109,'Mapping waste'!$B$5:$B$352,0),MATCH(N$3,'Mapping waste'!$D$4:$M$4,0))*$D109</f>
        <v>182445</v>
      </c>
      <c r="O109" s="31">
        <f>INDEX('Mapping waste'!$D$5:$M$352,MATCH($B109,'Mapping waste'!$B$5:$B$352,0),MATCH(O$3,'Mapping waste'!$D$4:$M$4,0))*$D109</f>
        <v>0</v>
      </c>
      <c r="P109" s="31">
        <f>INDEX('Mapping waste'!$D$5:$M$352,MATCH($B109,'Mapping waste'!$B$5:$B$352,0),MATCH(P$3,'Mapping waste'!$D$4:$M$4,0))*$D109</f>
        <v>0</v>
      </c>
      <c r="Q109" s="31">
        <f>INDEX('Mapping waste'!$D$5:$M$352,MATCH($B109,'Mapping waste'!$B$5:$B$352,0),MATCH(Q$3,'Mapping waste'!$D$4:$M$4,0))*$D109</f>
        <v>0</v>
      </c>
    </row>
    <row r="110" spans="1:17" x14ac:dyDescent="0.45">
      <c r="A110" s="20" t="s">
        <v>499</v>
      </c>
      <c r="B110" s="20" t="s">
        <v>500</v>
      </c>
      <c r="C110" s="20" t="s">
        <v>24</v>
      </c>
      <c r="D110" s="31">
        <f>INDEX('ONS data MYE 5'!$Q$6:$Q$445, MATCH($B110,'ONS data MYE 5'!$B$6:$B$445,0))</f>
        <v>255540</v>
      </c>
      <c r="E110" s="31">
        <f>INDEX('ONS data MYE 5'!$R$6:$R$445, MATCH($B110,'ONS data MYE 5'!$B$6:$B$445,0))</f>
        <v>8518</v>
      </c>
      <c r="F110" s="31">
        <f t="shared" si="2"/>
        <v>9.0499368504831583</v>
      </c>
      <c r="G110" s="31">
        <f t="shared" si="3"/>
        <v>81.901356997733032</v>
      </c>
      <c r="H110" s="31">
        <f>INDEX('Mapping waste'!$D$5:$M$352,MATCH($B110,'Mapping waste'!$B$5:$B$352,0),MATCH(H$3,'Mapping waste'!$D$4:$M$4,0))*$D110</f>
        <v>0</v>
      </c>
      <c r="I110" s="31">
        <f>INDEX('Mapping waste'!$D$5:$M$352,MATCH($B110,'Mapping waste'!$B$5:$B$352,0),MATCH(I$3,'Mapping waste'!$D$4:$M$4,0))*$D110</f>
        <v>0</v>
      </c>
      <c r="J110" s="31">
        <f>INDEX('Mapping waste'!$D$5:$M$352,MATCH($B110,'Mapping waste'!$B$5:$B$352,0),MATCH(J$3,'Mapping waste'!$D$4:$M$4,0))*$D110</f>
        <v>0</v>
      </c>
      <c r="K110" s="31">
        <f>INDEX('Mapping waste'!$D$5:$M$352,MATCH($B110,'Mapping waste'!$B$5:$B$352,0),MATCH(K$3,'Mapping waste'!$D$4:$M$4,0))*$D110</f>
        <v>0</v>
      </c>
      <c r="L110" s="31">
        <f>INDEX('Mapping waste'!$D$5:$M$352,MATCH($B110,'Mapping waste'!$B$5:$B$352,0),MATCH(L$3,'Mapping waste'!$D$4:$M$4,0))*$D110</f>
        <v>0</v>
      </c>
      <c r="M110" s="31">
        <f>INDEX('Mapping waste'!$D$5:$M$352,MATCH($B110,'Mapping waste'!$B$5:$B$352,0),MATCH(M$3,'Mapping waste'!$D$4:$M$4,0))*$D110</f>
        <v>0</v>
      </c>
      <c r="N110" s="31">
        <f>INDEX('Mapping waste'!$D$5:$M$352,MATCH($B110,'Mapping waste'!$B$5:$B$352,0),MATCH(N$3,'Mapping waste'!$D$4:$M$4,0))*$D110</f>
        <v>255540</v>
      </c>
      <c r="O110" s="31">
        <f>INDEX('Mapping waste'!$D$5:$M$352,MATCH($B110,'Mapping waste'!$B$5:$B$352,0),MATCH(O$3,'Mapping waste'!$D$4:$M$4,0))*$D110</f>
        <v>0</v>
      </c>
      <c r="P110" s="31">
        <f>INDEX('Mapping waste'!$D$5:$M$352,MATCH($B110,'Mapping waste'!$B$5:$B$352,0),MATCH(P$3,'Mapping waste'!$D$4:$M$4,0))*$D110</f>
        <v>0</v>
      </c>
      <c r="Q110" s="31">
        <f>INDEX('Mapping waste'!$D$5:$M$352,MATCH($B110,'Mapping waste'!$B$5:$B$352,0),MATCH(Q$3,'Mapping waste'!$D$4:$M$4,0))*$D110</f>
        <v>0</v>
      </c>
    </row>
    <row r="111" spans="1:17" x14ac:dyDescent="0.45">
      <c r="A111" s="20" t="s">
        <v>501</v>
      </c>
      <c r="B111" s="20" t="s">
        <v>502</v>
      </c>
      <c r="C111" s="20" t="s">
        <v>24</v>
      </c>
      <c r="D111" s="31">
        <f>INDEX('ONS data MYE 5'!$Q$6:$Q$445, MATCH($B111,'ONS data MYE 5'!$B$6:$B$445,0))</f>
        <v>206285</v>
      </c>
      <c r="E111" s="31">
        <f>INDEX('ONS data MYE 5'!$R$6:$R$445, MATCH($B111,'ONS data MYE 5'!$B$6:$B$445,0))</f>
        <v>13752</v>
      </c>
      <c r="F111" s="31">
        <f t="shared" si="2"/>
        <v>9.5289395470626843</v>
      </c>
      <c r="G111" s="31">
        <f t="shared" si="3"/>
        <v>90.800688891575192</v>
      </c>
      <c r="H111" s="31">
        <f>INDEX('Mapping waste'!$D$5:$M$352,MATCH($B111,'Mapping waste'!$B$5:$B$352,0),MATCH(H$3,'Mapping waste'!$D$4:$M$4,0))*$D111</f>
        <v>0</v>
      </c>
      <c r="I111" s="31">
        <f>INDEX('Mapping waste'!$D$5:$M$352,MATCH($B111,'Mapping waste'!$B$5:$B$352,0),MATCH(I$3,'Mapping waste'!$D$4:$M$4,0))*$D111</f>
        <v>0</v>
      </c>
      <c r="J111" s="31">
        <f>INDEX('Mapping waste'!$D$5:$M$352,MATCH($B111,'Mapping waste'!$B$5:$B$352,0),MATCH(J$3,'Mapping waste'!$D$4:$M$4,0))*$D111</f>
        <v>0</v>
      </c>
      <c r="K111" s="31">
        <f>INDEX('Mapping waste'!$D$5:$M$352,MATCH($B111,'Mapping waste'!$B$5:$B$352,0),MATCH(K$3,'Mapping waste'!$D$4:$M$4,0))*$D111</f>
        <v>0</v>
      </c>
      <c r="L111" s="31">
        <f>INDEX('Mapping waste'!$D$5:$M$352,MATCH($B111,'Mapping waste'!$B$5:$B$352,0),MATCH(L$3,'Mapping waste'!$D$4:$M$4,0))*$D111</f>
        <v>0</v>
      </c>
      <c r="M111" s="31">
        <f>INDEX('Mapping waste'!$D$5:$M$352,MATCH($B111,'Mapping waste'!$B$5:$B$352,0),MATCH(M$3,'Mapping waste'!$D$4:$M$4,0))*$D111</f>
        <v>0</v>
      </c>
      <c r="N111" s="31">
        <f>INDEX('Mapping waste'!$D$5:$M$352,MATCH($B111,'Mapping waste'!$B$5:$B$352,0),MATCH(N$3,'Mapping waste'!$D$4:$M$4,0))*$D111</f>
        <v>206285</v>
      </c>
      <c r="O111" s="31">
        <f>INDEX('Mapping waste'!$D$5:$M$352,MATCH($B111,'Mapping waste'!$B$5:$B$352,0),MATCH(O$3,'Mapping waste'!$D$4:$M$4,0))*$D111</f>
        <v>0</v>
      </c>
      <c r="P111" s="31">
        <f>INDEX('Mapping waste'!$D$5:$M$352,MATCH($B111,'Mapping waste'!$B$5:$B$352,0),MATCH(P$3,'Mapping waste'!$D$4:$M$4,0))*$D111</f>
        <v>0</v>
      </c>
      <c r="Q111" s="31">
        <f>INDEX('Mapping waste'!$D$5:$M$352,MATCH($B111,'Mapping waste'!$B$5:$B$352,0),MATCH(Q$3,'Mapping waste'!$D$4:$M$4,0))*$D111</f>
        <v>0</v>
      </c>
    </row>
    <row r="112" spans="1:17" x14ac:dyDescent="0.45">
      <c r="A112" s="20" t="s">
        <v>503</v>
      </c>
      <c r="B112" s="20" t="s">
        <v>504</v>
      </c>
      <c r="C112" s="20" t="s">
        <v>24</v>
      </c>
      <c r="D112" s="31">
        <f>INDEX('ONS data MYE 5'!$Q$6:$Q$445, MATCH($B112,'ONS data MYE 5'!$B$6:$B$445,0))</f>
        <v>158251</v>
      </c>
      <c r="E112" s="31">
        <f>INDEX('ONS data MYE 5'!$R$6:$R$445, MATCH($B112,'ONS data MYE 5'!$B$6:$B$445,0))</f>
        <v>13188</v>
      </c>
      <c r="F112" s="31">
        <f t="shared" si="2"/>
        <v>9.4870626041916211</v>
      </c>
      <c r="G112" s="31">
        <f t="shared" si="3"/>
        <v>90.0043568558511</v>
      </c>
      <c r="H112" s="31">
        <f>INDEX('Mapping waste'!$D$5:$M$352,MATCH($B112,'Mapping waste'!$B$5:$B$352,0),MATCH(H$3,'Mapping waste'!$D$4:$M$4,0))*$D112</f>
        <v>0</v>
      </c>
      <c r="I112" s="31">
        <f>INDEX('Mapping waste'!$D$5:$M$352,MATCH($B112,'Mapping waste'!$B$5:$B$352,0),MATCH(I$3,'Mapping waste'!$D$4:$M$4,0))*$D112</f>
        <v>0</v>
      </c>
      <c r="J112" s="31">
        <f>INDEX('Mapping waste'!$D$5:$M$352,MATCH($B112,'Mapping waste'!$B$5:$B$352,0),MATCH(J$3,'Mapping waste'!$D$4:$M$4,0))*$D112</f>
        <v>0</v>
      </c>
      <c r="K112" s="31">
        <f>INDEX('Mapping waste'!$D$5:$M$352,MATCH($B112,'Mapping waste'!$B$5:$B$352,0),MATCH(K$3,'Mapping waste'!$D$4:$M$4,0))*$D112</f>
        <v>0</v>
      </c>
      <c r="L112" s="31">
        <f>INDEX('Mapping waste'!$D$5:$M$352,MATCH($B112,'Mapping waste'!$B$5:$B$352,0),MATCH(L$3,'Mapping waste'!$D$4:$M$4,0))*$D112</f>
        <v>0</v>
      </c>
      <c r="M112" s="31">
        <f>INDEX('Mapping waste'!$D$5:$M$352,MATCH($B112,'Mapping waste'!$B$5:$B$352,0),MATCH(M$3,'Mapping waste'!$D$4:$M$4,0))*$D112</f>
        <v>0</v>
      </c>
      <c r="N112" s="31">
        <f>INDEX('Mapping waste'!$D$5:$M$352,MATCH($B112,'Mapping waste'!$B$5:$B$352,0),MATCH(N$3,'Mapping waste'!$D$4:$M$4,0))*$D112</f>
        <v>158251</v>
      </c>
      <c r="O112" s="31">
        <f>INDEX('Mapping waste'!$D$5:$M$352,MATCH($B112,'Mapping waste'!$B$5:$B$352,0),MATCH(O$3,'Mapping waste'!$D$4:$M$4,0))*$D112</f>
        <v>0</v>
      </c>
      <c r="P112" s="31">
        <f>INDEX('Mapping waste'!$D$5:$M$352,MATCH($B112,'Mapping waste'!$B$5:$B$352,0),MATCH(P$3,'Mapping waste'!$D$4:$M$4,0))*$D112</f>
        <v>0</v>
      </c>
      <c r="Q112" s="31">
        <f>INDEX('Mapping waste'!$D$5:$M$352,MATCH($B112,'Mapping waste'!$B$5:$B$352,0),MATCH(Q$3,'Mapping waste'!$D$4:$M$4,0))*$D112</f>
        <v>0</v>
      </c>
    </row>
    <row r="113" spans="1:17" x14ac:dyDescent="0.45">
      <c r="A113" s="20" t="s">
        <v>505</v>
      </c>
      <c r="B113" s="20" t="s">
        <v>506</v>
      </c>
      <c r="C113" s="20" t="s">
        <v>24</v>
      </c>
      <c r="D113" s="31">
        <f>INDEX('ONS data MYE 5'!$Q$6:$Q$445, MATCH($B113,'ONS data MYE 5'!$B$6:$B$445,0))</f>
        <v>160436</v>
      </c>
      <c r="E113" s="31">
        <f>INDEX('ONS data MYE 5'!$R$6:$R$445, MATCH($B113,'ONS data MYE 5'!$B$6:$B$445,0))</f>
        <v>4336</v>
      </c>
      <c r="F113" s="31">
        <f t="shared" si="2"/>
        <v>8.3747075431194826</v>
      </c>
      <c r="G113" s="31">
        <f t="shared" si="3"/>
        <v>70.135726432782363</v>
      </c>
      <c r="H113" s="31">
        <f>INDEX('Mapping waste'!$D$5:$M$352,MATCH($B113,'Mapping waste'!$B$5:$B$352,0),MATCH(H$3,'Mapping waste'!$D$4:$M$4,0))*$D113</f>
        <v>0</v>
      </c>
      <c r="I113" s="31">
        <f>INDEX('Mapping waste'!$D$5:$M$352,MATCH($B113,'Mapping waste'!$B$5:$B$352,0),MATCH(I$3,'Mapping waste'!$D$4:$M$4,0))*$D113</f>
        <v>0</v>
      </c>
      <c r="J113" s="31">
        <f>INDEX('Mapping waste'!$D$5:$M$352,MATCH($B113,'Mapping waste'!$B$5:$B$352,0),MATCH(J$3,'Mapping waste'!$D$4:$M$4,0))*$D113</f>
        <v>0</v>
      </c>
      <c r="K113" s="31">
        <f>INDEX('Mapping waste'!$D$5:$M$352,MATCH($B113,'Mapping waste'!$B$5:$B$352,0),MATCH(K$3,'Mapping waste'!$D$4:$M$4,0))*$D113</f>
        <v>0</v>
      </c>
      <c r="L113" s="31">
        <f>INDEX('Mapping waste'!$D$5:$M$352,MATCH($B113,'Mapping waste'!$B$5:$B$352,0),MATCH(L$3,'Mapping waste'!$D$4:$M$4,0))*$D113</f>
        <v>0</v>
      </c>
      <c r="M113" s="31">
        <f>INDEX('Mapping waste'!$D$5:$M$352,MATCH($B113,'Mapping waste'!$B$5:$B$352,0),MATCH(M$3,'Mapping waste'!$D$4:$M$4,0))*$D113</f>
        <v>0</v>
      </c>
      <c r="N113" s="31">
        <f>INDEX('Mapping waste'!$D$5:$M$352,MATCH($B113,'Mapping waste'!$B$5:$B$352,0),MATCH(N$3,'Mapping waste'!$D$4:$M$4,0))*$D113</f>
        <v>160436</v>
      </c>
      <c r="O113" s="31">
        <f>INDEX('Mapping waste'!$D$5:$M$352,MATCH($B113,'Mapping waste'!$B$5:$B$352,0),MATCH(O$3,'Mapping waste'!$D$4:$M$4,0))*$D113</f>
        <v>0</v>
      </c>
      <c r="P113" s="31">
        <f>INDEX('Mapping waste'!$D$5:$M$352,MATCH($B113,'Mapping waste'!$B$5:$B$352,0),MATCH(P$3,'Mapping waste'!$D$4:$M$4,0))*$D113</f>
        <v>0</v>
      </c>
      <c r="Q113" s="31">
        <f>INDEX('Mapping waste'!$D$5:$M$352,MATCH($B113,'Mapping waste'!$B$5:$B$352,0),MATCH(Q$3,'Mapping waste'!$D$4:$M$4,0))*$D113</f>
        <v>0</v>
      </c>
    </row>
    <row r="114" spans="1:17" x14ac:dyDescent="0.45">
      <c r="A114" s="20" t="s">
        <v>507</v>
      </c>
      <c r="B114" s="20" t="s">
        <v>508</v>
      </c>
      <c r="C114" s="20" t="s">
        <v>24</v>
      </c>
      <c r="D114" s="31">
        <f>INDEX('ONS data MYE 5'!$Q$6:$Q$445, MATCH($B114,'ONS data MYE 5'!$B$6:$B$445,0))</f>
        <v>304481</v>
      </c>
      <c r="E114" s="31">
        <f>INDEX('ONS data MYE 5'!$R$6:$R$445, MATCH($B114,'ONS data MYE 5'!$B$6:$B$445,0))</f>
        <v>11277</v>
      </c>
      <c r="F114" s="31">
        <f t="shared" si="2"/>
        <v>9.3305205322322884</v>
      </c>
      <c r="G114" s="31">
        <f t="shared" si="3"/>
        <v>87.058613402408312</v>
      </c>
      <c r="H114" s="31">
        <f>INDEX('Mapping waste'!$D$5:$M$352,MATCH($B114,'Mapping waste'!$B$5:$B$352,0),MATCH(H$3,'Mapping waste'!$D$4:$M$4,0))*$D114</f>
        <v>0</v>
      </c>
      <c r="I114" s="31">
        <f>INDEX('Mapping waste'!$D$5:$M$352,MATCH($B114,'Mapping waste'!$B$5:$B$352,0),MATCH(I$3,'Mapping waste'!$D$4:$M$4,0))*$D114</f>
        <v>0</v>
      </c>
      <c r="J114" s="31">
        <f>INDEX('Mapping waste'!$D$5:$M$352,MATCH($B114,'Mapping waste'!$B$5:$B$352,0),MATCH(J$3,'Mapping waste'!$D$4:$M$4,0))*$D114</f>
        <v>0</v>
      </c>
      <c r="K114" s="31">
        <f>INDEX('Mapping waste'!$D$5:$M$352,MATCH($B114,'Mapping waste'!$B$5:$B$352,0),MATCH(K$3,'Mapping waste'!$D$4:$M$4,0))*$D114</f>
        <v>0</v>
      </c>
      <c r="L114" s="31">
        <f>INDEX('Mapping waste'!$D$5:$M$352,MATCH($B114,'Mapping waste'!$B$5:$B$352,0),MATCH(L$3,'Mapping waste'!$D$4:$M$4,0))*$D114</f>
        <v>0</v>
      </c>
      <c r="M114" s="31">
        <f>INDEX('Mapping waste'!$D$5:$M$352,MATCH($B114,'Mapping waste'!$B$5:$B$352,0),MATCH(M$3,'Mapping waste'!$D$4:$M$4,0))*$D114</f>
        <v>0</v>
      </c>
      <c r="N114" s="31">
        <f>INDEX('Mapping waste'!$D$5:$M$352,MATCH($B114,'Mapping waste'!$B$5:$B$352,0),MATCH(N$3,'Mapping waste'!$D$4:$M$4,0))*$D114</f>
        <v>304481</v>
      </c>
      <c r="O114" s="31">
        <f>INDEX('Mapping waste'!$D$5:$M$352,MATCH($B114,'Mapping waste'!$B$5:$B$352,0),MATCH(O$3,'Mapping waste'!$D$4:$M$4,0))*$D114</f>
        <v>0</v>
      </c>
      <c r="P114" s="31">
        <f>INDEX('Mapping waste'!$D$5:$M$352,MATCH($B114,'Mapping waste'!$B$5:$B$352,0),MATCH(P$3,'Mapping waste'!$D$4:$M$4,0))*$D114</f>
        <v>0</v>
      </c>
      <c r="Q114" s="31">
        <f>INDEX('Mapping waste'!$D$5:$M$352,MATCH($B114,'Mapping waste'!$B$5:$B$352,0),MATCH(Q$3,'Mapping waste'!$D$4:$M$4,0))*$D114</f>
        <v>0</v>
      </c>
    </row>
    <row r="115" spans="1:17" x14ac:dyDescent="0.45">
      <c r="A115" s="20" t="s">
        <v>509</v>
      </c>
      <c r="B115" s="20" t="s">
        <v>510</v>
      </c>
      <c r="C115" s="20" t="s">
        <v>24</v>
      </c>
      <c r="D115" s="31">
        <f>INDEX('ONS data MYE 5'!$Q$6:$Q$445, MATCH($B115,'ONS data MYE 5'!$B$6:$B$445,0))</f>
        <v>276938</v>
      </c>
      <c r="E115" s="31">
        <f>INDEX('ONS data MYE 5'!$R$6:$R$445, MATCH($B115,'ONS data MYE 5'!$B$6:$B$445,0))</f>
        <v>7913</v>
      </c>
      <c r="F115" s="31">
        <f t="shared" si="2"/>
        <v>8.9762622556091927</v>
      </c>
      <c r="G115" s="31">
        <f t="shared" si="3"/>
        <v>80.573284081474227</v>
      </c>
      <c r="H115" s="31">
        <f>INDEX('Mapping waste'!$D$5:$M$352,MATCH($B115,'Mapping waste'!$B$5:$B$352,0),MATCH(H$3,'Mapping waste'!$D$4:$M$4,0))*$D115</f>
        <v>0</v>
      </c>
      <c r="I115" s="31">
        <f>INDEX('Mapping waste'!$D$5:$M$352,MATCH($B115,'Mapping waste'!$B$5:$B$352,0),MATCH(I$3,'Mapping waste'!$D$4:$M$4,0))*$D115</f>
        <v>0</v>
      </c>
      <c r="J115" s="31">
        <f>INDEX('Mapping waste'!$D$5:$M$352,MATCH($B115,'Mapping waste'!$B$5:$B$352,0),MATCH(J$3,'Mapping waste'!$D$4:$M$4,0))*$D115</f>
        <v>0</v>
      </c>
      <c r="K115" s="31">
        <f>INDEX('Mapping waste'!$D$5:$M$352,MATCH($B115,'Mapping waste'!$B$5:$B$352,0),MATCH(K$3,'Mapping waste'!$D$4:$M$4,0))*$D115</f>
        <v>0</v>
      </c>
      <c r="L115" s="31">
        <f>INDEX('Mapping waste'!$D$5:$M$352,MATCH($B115,'Mapping waste'!$B$5:$B$352,0),MATCH(L$3,'Mapping waste'!$D$4:$M$4,0))*$D115</f>
        <v>0</v>
      </c>
      <c r="M115" s="31">
        <f>INDEX('Mapping waste'!$D$5:$M$352,MATCH($B115,'Mapping waste'!$B$5:$B$352,0),MATCH(M$3,'Mapping waste'!$D$4:$M$4,0))*$D115</f>
        <v>0</v>
      </c>
      <c r="N115" s="31">
        <f>INDEX('Mapping waste'!$D$5:$M$352,MATCH($B115,'Mapping waste'!$B$5:$B$352,0),MATCH(N$3,'Mapping waste'!$D$4:$M$4,0))*$D115</f>
        <v>276938</v>
      </c>
      <c r="O115" s="31">
        <f>INDEX('Mapping waste'!$D$5:$M$352,MATCH($B115,'Mapping waste'!$B$5:$B$352,0),MATCH(O$3,'Mapping waste'!$D$4:$M$4,0))*$D115</f>
        <v>0</v>
      </c>
      <c r="P115" s="31">
        <f>INDEX('Mapping waste'!$D$5:$M$352,MATCH($B115,'Mapping waste'!$B$5:$B$352,0),MATCH(P$3,'Mapping waste'!$D$4:$M$4,0))*$D115</f>
        <v>0</v>
      </c>
      <c r="Q115" s="31">
        <f>INDEX('Mapping waste'!$D$5:$M$352,MATCH($B115,'Mapping waste'!$B$5:$B$352,0),MATCH(Q$3,'Mapping waste'!$D$4:$M$4,0))*$D115</f>
        <v>0</v>
      </c>
    </row>
    <row r="116" spans="1:17" x14ac:dyDescent="0.45">
      <c r="A116" s="20" t="s">
        <v>511</v>
      </c>
      <c r="B116" s="20" t="s">
        <v>512</v>
      </c>
      <c r="C116" s="20" t="s">
        <v>24</v>
      </c>
      <c r="D116" s="31">
        <f>INDEX('ONS data MYE 5'!$Q$6:$Q$445, MATCH($B116,'ONS data MYE 5'!$B$6:$B$445,0))</f>
        <v>200543</v>
      </c>
      <c r="E116" s="31">
        <f>INDEX('ONS data MYE 5'!$R$6:$R$445, MATCH($B116,'ONS data MYE 5'!$B$6:$B$445,0))</f>
        <v>5277</v>
      </c>
      <c r="F116" s="31">
        <f t="shared" si="2"/>
        <v>8.571113033405668</v>
      </c>
      <c r="G116" s="31">
        <f t="shared" si="3"/>
        <v>73.463978631416509</v>
      </c>
      <c r="H116" s="31">
        <f>INDEX('Mapping waste'!$D$5:$M$352,MATCH($B116,'Mapping waste'!$B$5:$B$352,0),MATCH(H$3,'Mapping waste'!$D$4:$M$4,0))*$D116</f>
        <v>0</v>
      </c>
      <c r="I116" s="31">
        <f>INDEX('Mapping waste'!$D$5:$M$352,MATCH($B116,'Mapping waste'!$B$5:$B$352,0),MATCH(I$3,'Mapping waste'!$D$4:$M$4,0))*$D116</f>
        <v>0</v>
      </c>
      <c r="J116" s="31">
        <f>INDEX('Mapping waste'!$D$5:$M$352,MATCH($B116,'Mapping waste'!$B$5:$B$352,0),MATCH(J$3,'Mapping waste'!$D$4:$M$4,0))*$D116</f>
        <v>0</v>
      </c>
      <c r="K116" s="31">
        <f>INDEX('Mapping waste'!$D$5:$M$352,MATCH($B116,'Mapping waste'!$B$5:$B$352,0),MATCH(K$3,'Mapping waste'!$D$4:$M$4,0))*$D116</f>
        <v>0</v>
      </c>
      <c r="L116" s="31">
        <f>INDEX('Mapping waste'!$D$5:$M$352,MATCH($B116,'Mapping waste'!$B$5:$B$352,0),MATCH(L$3,'Mapping waste'!$D$4:$M$4,0))*$D116</f>
        <v>0</v>
      </c>
      <c r="M116" s="31">
        <f>INDEX('Mapping waste'!$D$5:$M$352,MATCH($B116,'Mapping waste'!$B$5:$B$352,0),MATCH(M$3,'Mapping waste'!$D$4:$M$4,0))*$D116</f>
        <v>0</v>
      </c>
      <c r="N116" s="31">
        <f>INDEX('Mapping waste'!$D$5:$M$352,MATCH($B116,'Mapping waste'!$B$5:$B$352,0),MATCH(N$3,'Mapping waste'!$D$4:$M$4,0))*$D116</f>
        <v>200543</v>
      </c>
      <c r="O116" s="31">
        <f>INDEX('Mapping waste'!$D$5:$M$352,MATCH($B116,'Mapping waste'!$B$5:$B$352,0),MATCH(O$3,'Mapping waste'!$D$4:$M$4,0))*$D116</f>
        <v>0</v>
      </c>
      <c r="P116" s="31">
        <f>INDEX('Mapping waste'!$D$5:$M$352,MATCH($B116,'Mapping waste'!$B$5:$B$352,0),MATCH(P$3,'Mapping waste'!$D$4:$M$4,0))*$D116</f>
        <v>0</v>
      </c>
      <c r="Q116" s="31">
        <f>INDEX('Mapping waste'!$D$5:$M$352,MATCH($B116,'Mapping waste'!$B$5:$B$352,0),MATCH(Q$3,'Mapping waste'!$D$4:$M$4,0))*$D116</f>
        <v>0</v>
      </c>
    </row>
    <row r="117" spans="1:17" x14ac:dyDescent="0.45">
      <c r="A117" s="20" t="s">
        <v>513</v>
      </c>
      <c r="B117" s="20" t="s">
        <v>514</v>
      </c>
      <c r="C117" s="20" t="s">
        <v>24</v>
      </c>
      <c r="D117" s="31">
        <f>INDEX('ONS data MYE 5'!$Q$6:$Q$445, MATCH($B117,'ONS data MYE 5'!$B$6:$B$445,0))</f>
        <v>310460</v>
      </c>
      <c r="E117" s="31">
        <f>INDEX('ONS data MYE 5'!$R$6:$R$445, MATCH($B117,'ONS data MYE 5'!$B$6:$B$445,0))</f>
        <v>8624</v>
      </c>
      <c r="F117" s="31">
        <f t="shared" si="2"/>
        <v>9.0623042931487792</v>
      </c>
      <c r="G117" s="31">
        <f t="shared" si="3"/>
        <v>82.125359101622792</v>
      </c>
      <c r="H117" s="31">
        <f>INDEX('Mapping waste'!$D$5:$M$352,MATCH($B117,'Mapping waste'!$B$5:$B$352,0),MATCH(H$3,'Mapping waste'!$D$4:$M$4,0))*$D117</f>
        <v>0</v>
      </c>
      <c r="I117" s="31">
        <f>INDEX('Mapping waste'!$D$5:$M$352,MATCH($B117,'Mapping waste'!$B$5:$B$352,0),MATCH(I$3,'Mapping waste'!$D$4:$M$4,0))*$D117</f>
        <v>0</v>
      </c>
      <c r="J117" s="31">
        <f>INDEX('Mapping waste'!$D$5:$M$352,MATCH($B117,'Mapping waste'!$B$5:$B$352,0),MATCH(J$3,'Mapping waste'!$D$4:$M$4,0))*$D117</f>
        <v>0</v>
      </c>
      <c r="K117" s="31">
        <f>INDEX('Mapping waste'!$D$5:$M$352,MATCH($B117,'Mapping waste'!$B$5:$B$352,0),MATCH(K$3,'Mapping waste'!$D$4:$M$4,0))*$D117</f>
        <v>0</v>
      </c>
      <c r="L117" s="31">
        <f>INDEX('Mapping waste'!$D$5:$M$352,MATCH($B117,'Mapping waste'!$B$5:$B$352,0),MATCH(L$3,'Mapping waste'!$D$4:$M$4,0))*$D117</f>
        <v>0</v>
      </c>
      <c r="M117" s="31">
        <f>INDEX('Mapping waste'!$D$5:$M$352,MATCH($B117,'Mapping waste'!$B$5:$B$352,0),MATCH(M$3,'Mapping waste'!$D$4:$M$4,0))*$D117</f>
        <v>0</v>
      </c>
      <c r="N117" s="31">
        <f>INDEX('Mapping waste'!$D$5:$M$352,MATCH($B117,'Mapping waste'!$B$5:$B$352,0),MATCH(N$3,'Mapping waste'!$D$4:$M$4,0))*$D117</f>
        <v>310460</v>
      </c>
      <c r="O117" s="31">
        <f>INDEX('Mapping waste'!$D$5:$M$352,MATCH($B117,'Mapping waste'!$B$5:$B$352,0),MATCH(O$3,'Mapping waste'!$D$4:$M$4,0))*$D117</f>
        <v>0</v>
      </c>
      <c r="P117" s="31">
        <f>INDEX('Mapping waste'!$D$5:$M$352,MATCH($B117,'Mapping waste'!$B$5:$B$352,0),MATCH(P$3,'Mapping waste'!$D$4:$M$4,0))*$D117</f>
        <v>0</v>
      </c>
      <c r="Q117" s="31">
        <f>INDEX('Mapping waste'!$D$5:$M$352,MATCH($B117,'Mapping waste'!$B$5:$B$352,0),MATCH(Q$3,'Mapping waste'!$D$4:$M$4,0))*$D117</f>
        <v>0</v>
      </c>
    </row>
    <row r="118" spans="1:17" x14ac:dyDescent="0.45">
      <c r="A118" s="20" t="s">
        <v>515</v>
      </c>
      <c r="B118" s="20" t="s">
        <v>516</v>
      </c>
      <c r="C118" s="20" t="s">
        <v>24</v>
      </c>
      <c r="D118" s="31">
        <f>INDEX('ONS data MYE 5'!$Q$6:$Q$445, MATCH($B118,'ONS data MYE 5'!$B$6:$B$445,0))</f>
        <v>281395</v>
      </c>
      <c r="E118" s="31">
        <f>INDEX('ONS data MYE 5'!$R$6:$R$445, MATCH($B118,'ONS data MYE 5'!$B$6:$B$445,0))</f>
        <v>5025</v>
      </c>
      <c r="F118" s="31">
        <f t="shared" si="2"/>
        <v>8.5221807329272767</v>
      </c>
      <c r="G118" s="31">
        <f t="shared" si="3"/>
        <v>72.627564444676892</v>
      </c>
      <c r="H118" s="31">
        <f>INDEX('Mapping waste'!$D$5:$M$352,MATCH($B118,'Mapping waste'!$B$5:$B$352,0),MATCH(H$3,'Mapping waste'!$D$4:$M$4,0))*$D118</f>
        <v>0</v>
      </c>
      <c r="I118" s="31">
        <f>INDEX('Mapping waste'!$D$5:$M$352,MATCH($B118,'Mapping waste'!$B$5:$B$352,0),MATCH(I$3,'Mapping waste'!$D$4:$M$4,0))*$D118</f>
        <v>0</v>
      </c>
      <c r="J118" s="31">
        <f>INDEX('Mapping waste'!$D$5:$M$352,MATCH($B118,'Mapping waste'!$B$5:$B$352,0),MATCH(J$3,'Mapping waste'!$D$4:$M$4,0))*$D118</f>
        <v>0</v>
      </c>
      <c r="K118" s="31">
        <f>INDEX('Mapping waste'!$D$5:$M$352,MATCH($B118,'Mapping waste'!$B$5:$B$352,0),MATCH(K$3,'Mapping waste'!$D$4:$M$4,0))*$D118</f>
        <v>0</v>
      </c>
      <c r="L118" s="31">
        <f>INDEX('Mapping waste'!$D$5:$M$352,MATCH($B118,'Mapping waste'!$B$5:$B$352,0),MATCH(L$3,'Mapping waste'!$D$4:$M$4,0))*$D118</f>
        <v>0</v>
      </c>
      <c r="M118" s="31">
        <f>INDEX('Mapping waste'!$D$5:$M$352,MATCH($B118,'Mapping waste'!$B$5:$B$352,0),MATCH(M$3,'Mapping waste'!$D$4:$M$4,0))*$D118</f>
        <v>0</v>
      </c>
      <c r="N118" s="31">
        <f>INDEX('Mapping waste'!$D$5:$M$352,MATCH($B118,'Mapping waste'!$B$5:$B$352,0),MATCH(N$3,'Mapping waste'!$D$4:$M$4,0))*$D118</f>
        <v>281395</v>
      </c>
      <c r="O118" s="31">
        <f>INDEX('Mapping waste'!$D$5:$M$352,MATCH($B118,'Mapping waste'!$B$5:$B$352,0),MATCH(O$3,'Mapping waste'!$D$4:$M$4,0))*$D118</f>
        <v>0</v>
      </c>
      <c r="P118" s="31">
        <f>INDEX('Mapping waste'!$D$5:$M$352,MATCH($B118,'Mapping waste'!$B$5:$B$352,0),MATCH(P$3,'Mapping waste'!$D$4:$M$4,0))*$D118</f>
        <v>0</v>
      </c>
      <c r="Q118" s="31">
        <f>INDEX('Mapping waste'!$D$5:$M$352,MATCH($B118,'Mapping waste'!$B$5:$B$352,0),MATCH(Q$3,'Mapping waste'!$D$4:$M$4,0))*$D118</f>
        <v>0</v>
      </c>
    </row>
    <row r="119" spans="1:17" x14ac:dyDescent="0.45">
      <c r="A119" s="20" t="s">
        <v>517</v>
      </c>
      <c r="B119" s="20" t="s">
        <v>518</v>
      </c>
      <c r="C119" s="20" t="s">
        <v>24</v>
      </c>
      <c r="D119" s="31">
        <f>INDEX('ONS data MYE 5'!$Q$6:$Q$445, MATCH($B119,'ONS data MYE 5'!$B$6:$B$445,0))</f>
        <v>187527</v>
      </c>
      <c r="E119" s="31">
        <f>INDEX('ONS data MYE 5'!$R$6:$R$445, MATCH($B119,'ONS data MYE 5'!$B$6:$B$445,0))</f>
        <v>3290</v>
      </c>
      <c r="F119" s="31">
        <f t="shared" si="2"/>
        <v>8.0986428437594178</v>
      </c>
      <c r="G119" s="31">
        <f t="shared" si="3"/>
        <v>65.588015910775624</v>
      </c>
      <c r="H119" s="31">
        <f>INDEX('Mapping waste'!$D$5:$M$352,MATCH($B119,'Mapping waste'!$B$5:$B$352,0),MATCH(H$3,'Mapping waste'!$D$4:$M$4,0))*$D119</f>
        <v>0</v>
      </c>
      <c r="I119" s="31">
        <f>INDEX('Mapping waste'!$D$5:$M$352,MATCH($B119,'Mapping waste'!$B$5:$B$352,0),MATCH(I$3,'Mapping waste'!$D$4:$M$4,0))*$D119</f>
        <v>0</v>
      </c>
      <c r="J119" s="31">
        <f>INDEX('Mapping waste'!$D$5:$M$352,MATCH($B119,'Mapping waste'!$B$5:$B$352,0),MATCH(J$3,'Mapping waste'!$D$4:$M$4,0))*$D119</f>
        <v>0</v>
      </c>
      <c r="K119" s="31">
        <f>INDEX('Mapping waste'!$D$5:$M$352,MATCH($B119,'Mapping waste'!$B$5:$B$352,0),MATCH(K$3,'Mapping waste'!$D$4:$M$4,0))*$D119</f>
        <v>0</v>
      </c>
      <c r="L119" s="31">
        <f>INDEX('Mapping waste'!$D$5:$M$352,MATCH($B119,'Mapping waste'!$B$5:$B$352,0),MATCH(L$3,'Mapping waste'!$D$4:$M$4,0))*$D119</f>
        <v>0</v>
      </c>
      <c r="M119" s="31">
        <f>INDEX('Mapping waste'!$D$5:$M$352,MATCH($B119,'Mapping waste'!$B$5:$B$352,0),MATCH(M$3,'Mapping waste'!$D$4:$M$4,0))*$D119</f>
        <v>0</v>
      </c>
      <c r="N119" s="31">
        <f>INDEX('Mapping waste'!$D$5:$M$352,MATCH($B119,'Mapping waste'!$B$5:$B$352,0),MATCH(N$3,'Mapping waste'!$D$4:$M$4,0))*$D119</f>
        <v>187527</v>
      </c>
      <c r="O119" s="31">
        <f>INDEX('Mapping waste'!$D$5:$M$352,MATCH($B119,'Mapping waste'!$B$5:$B$352,0),MATCH(O$3,'Mapping waste'!$D$4:$M$4,0))*$D119</f>
        <v>0</v>
      </c>
      <c r="P119" s="31">
        <f>INDEX('Mapping waste'!$D$5:$M$352,MATCH($B119,'Mapping waste'!$B$5:$B$352,0),MATCH(P$3,'Mapping waste'!$D$4:$M$4,0))*$D119</f>
        <v>0</v>
      </c>
      <c r="Q119" s="31">
        <f>INDEX('Mapping waste'!$D$5:$M$352,MATCH($B119,'Mapping waste'!$B$5:$B$352,0),MATCH(Q$3,'Mapping waste'!$D$4:$M$4,0))*$D119</f>
        <v>0</v>
      </c>
    </row>
    <row r="120" spans="1:17" x14ac:dyDescent="0.45">
      <c r="A120" s="20" t="s">
        <v>519</v>
      </c>
      <c r="B120" s="20" t="s">
        <v>520</v>
      </c>
      <c r="C120" s="20" t="s">
        <v>24</v>
      </c>
      <c r="D120" s="31">
        <f>INDEX('ONS data MYE 5'!$Q$6:$Q$445, MATCH($B120,'ONS data MYE 5'!$B$6:$B$445,0))</f>
        <v>288717</v>
      </c>
      <c r="E120" s="31">
        <f>INDEX('ONS data MYE 5'!$R$6:$R$445, MATCH($B120,'ONS data MYE 5'!$B$6:$B$445,0))</f>
        <v>9956</v>
      </c>
      <c r="F120" s="31">
        <f t="shared" si="2"/>
        <v>9.2059306634874822</v>
      </c>
      <c r="G120" s="31">
        <f t="shared" si="3"/>
        <v>84.749159380939076</v>
      </c>
      <c r="H120" s="31">
        <f>INDEX('Mapping waste'!$D$5:$M$352,MATCH($B120,'Mapping waste'!$B$5:$B$352,0),MATCH(H$3,'Mapping waste'!$D$4:$M$4,0))*$D120</f>
        <v>0</v>
      </c>
      <c r="I120" s="31">
        <f>INDEX('Mapping waste'!$D$5:$M$352,MATCH($B120,'Mapping waste'!$B$5:$B$352,0),MATCH(I$3,'Mapping waste'!$D$4:$M$4,0))*$D120</f>
        <v>0</v>
      </c>
      <c r="J120" s="31">
        <f>INDEX('Mapping waste'!$D$5:$M$352,MATCH($B120,'Mapping waste'!$B$5:$B$352,0),MATCH(J$3,'Mapping waste'!$D$4:$M$4,0))*$D120</f>
        <v>0</v>
      </c>
      <c r="K120" s="31">
        <f>INDEX('Mapping waste'!$D$5:$M$352,MATCH($B120,'Mapping waste'!$B$5:$B$352,0),MATCH(K$3,'Mapping waste'!$D$4:$M$4,0))*$D120</f>
        <v>0</v>
      </c>
      <c r="L120" s="31">
        <f>INDEX('Mapping waste'!$D$5:$M$352,MATCH($B120,'Mapping waste'!$B$5:$B$352,0),MATCH(L$3,'Mapping waste'!$D$4:$M$4,0))*$D120</f>
        <v>0</v>
      </c>
      <c r="M120" s="31">
        <f>INDEX('Mapping waste'!$D$5:$M$352,MATCH($B120,'Mapping waste'!$B$5:$B$352,0),MATCH(M$3,'Mapping waste'!$D$4:$M$4,0))*$D120</f>
        <v>0</v>
      </c>
      <c r="N120" s="31">
        <f>INDEX('Mapping waste'!$D$5:$M$352,MATCH($B120,'Mapping waste'!$B$5:$B$352,0),MATCH(N$3,'Mapping waste'!$D$4:$M$4,0))*$D120</f>
        <v>288717</v>
      </c>
      <c r="O120" s="31">
        <f>INDEX('Mapping waste'!$D$5:$M$352,MATCH($B120,'Mapping waste'!$B$5:$B$352,0),MATCH(O$3,'Mapping waste'!$D$4:$M$4,0))*$D120</f>
        <v>0</v>
      </c>
      <c r="P120" s="31">
        <f>INDEX('Mapping waste'!$D$5:$M$352,MATCH($B120,'Mapping waste'!$B$5:$B$352,0),MATCH(P$3,'Mapping waste'!$D$4:$M$4,0))*$D120</f>
        <v>0</v>
      </c>
      <c r="Q120" s="31">
        <f>INDEX('Mapping waste'!$D$5:$M$352,MATCH($B120,'Mapping waste'!$B$5:$B$352,0),MATCH(Q$3,'Mapping waste'!$D$4:$M$4,0))*$D120</f>
        <v>0</v>
      </c>
    </row>
    <row r="121" spans="1:17" x14ac:dyDescent="0.45">
      <c r="A121" s="20" t="s">
        <v>521</v>
      </c>
      <c r="B121" s="20" t="s">
        <v>522</v>
      </c>
      <c r="C121" s="20" t="s">
        <v>24</v>
      </c>
      <c r="D121" s="31">
        <f>INDEX('ONS data MYE 5'!$Q$6:$Q$445, MATCH($B121,'ONS data MYE 5'!$B$6:$B$445,0))</f>
        <v>256012</v>
      </c>
      <c r="E121" s="31">
        <f>INDEX('ONS data MYE 5'!$R$6:$R$445, MATCH($B121,'ONS data MYE 5'!$B$6:$B$445,0))</f>
        <v>12801</v>
      </c>
      <c r="F121" s="31">
        <f t="shared" si="2"/>
        <v>9.4572785718561097</v>
      </c>
      <c r="G121" s="31">
        <f t="shared" si="3"/>
        <v>89.440117985688744</v>
      </c>
      <c r="H121" s="31">
        <f>INDEX('Mapping waste'!$D$5:$M$352,MATCH($B121,'Mapping waste'!$B$5:$B$352,0),MATCH(H$3,'Mapping waste'!$D$4:$M$4,0))*$D121</f>
        <v>0</v>
      </c>
      <c r="I121" s="31">
        <f>INDEX('Mapping waste'!$D$5:$M$352,MATCH($B121,'Mapping waste'!$B$5:$B$352,0),MATCH(I$3,'Mapping waste'!$D$4:$M$4,0))*$D121</f>
        <v>0</v>
      </c>
      <c r="J121" s="31">
        <f>INDEX('Mapping waste'!$D$5:$M$352,MATCH($B121,'Mapping waste'!$B$5:$B$352,0),MATCH(J$3,'Mapping waste'!$D$4:$M$4,0))*$D121</f>
        <v>0</v>
      </c>
      <c r="K121" s="31">
        <f>INDEX('Mapping waste'!$D$5:$M$352,MATCH($B121,'Mapping waste'!$B$5:$B$352,0),MATCH(K$3,'Mapping waste'!$D$4:$M$4,0))*$D121</f>
        <v>0</v>
      </c>
      <c r="L121" s="31">
        <f>INDEX('Mapping waste'!$D$5:$M$352,MATCH($B121,'Mapping waste'!$B$5:$B$352,0),MATCH(L$3,'Mapping waste'!$D$4:$M$4,0))*$D121</f>
        <v>0</v>
      </c>
      <c r="M121" s="31">
        <f>INDEX('Mapping waste'!$D$5:$M$352,MATCH($B121,'Mapping waste'!$B$5:$B$352,0),MATCH(M$3,'Mapping waste'!$D$4:$M$4,0))*$D121</f>
        <v>0</v>
      </c>
      <c r="N121" s="31">
        <f>INDEX('Mapping waste'!$D$5:$M$352,MATCH($B121,'Mapping waste'!$B$5:$B$352,0),MATCH(N$3,'Mapping waste'!$D$4:$M$4,0))*$D121</f>
        <v>256012</v>
      </c>
      <c r="O121" s="31">
        <f>INDEX('Mapping waste'!$D$5:$M$352,MATCH($B121,'Mapping waste'!$B$5:$B$352,0),MATCH(O$3,'Mapping waste'!$D$4:$M$4,0))*$D121</f>
        <v>0</v>
      </c>
      <c r="P121" s="31">
        <f>INDEX('Mapping waste'!$D$5:$M$352,MATCH($B121,'Mapping waste'!$B$5:$B$352,0),MATCH(P$3,'Mapping waste'!$D$4:$M$4,0))*$D121</f>
        <v>0</v>
      </c>
      <c r="Q121" s="31">
        <f>INDEX('Mapping waste'!$D$5:$M$352,MATCH($B121,'Mapping waste'!$B$5:$B$352,0),MATCH(Q$3,'Mapping waste'!$D$4:$M$4,0))*$D121</f>
        <v>0</v>
      </c>
    </row>
    <row r="122" spans="1:17" x14ac:dyDescent="0.45">
      <c r="A122" s="20" t="s">
        <v>523</v>
      </c>
      <c r="B122" s="20" t="s">
        <v>524</v>
      </c>
      <c r="C122" s="20" t="s">
        <v>24</v>
      </c>
      <c r="D122" s="31">
        <f>INDEX('ONS data MYE 5'!$Q$6:$Q$445, MATCH($B122,'ONS data MYE 5'!$B$6:$B$445,0))</f>
        <v>259742</v>
      </c>
      <c r="E122" s="31">
        <f>INDEX('ONS data MYE 5'!$R$6:$R$445, MATCH($B122,'ONS data MYE 5'!$B$6:$B$445,0))</f>
        <v>6660</v>
      </c>
      <c r="F122" s="31">
        <f t="shared" si="2"/>
        <v>8.8038747635344343</v>
      </c>
      <c r="G122" s="31">
        <f t="shared" si="3"/>
        <v>77.508210851998498</v>
      </c>
      <c r="H122" s="31">
        <f>INDEX('Mapping waste'!$D$5:$M$352,MATCH($B122,'Mapping waste'!$B$5:$B$352,0),MATCH(H$3,'Mapping waste'!$D$4:$M$4,0))*$D122</f>
        <v>0</v>
      </c>
      <c r="I122" s="31">
        <f>INDEX('Mapping waste'!$D$5:$M$352,MATCH($B122,'Mapping waste'!$B$5:$B$352,0),MATCH(I$3,'Mapping waste'!$D$4:$M$4,0))*$D122</f>
        <v>0</v>
      </c>
      <c r="J122" s="31">
        <f>INDEX('Mapping waste'!$D$5:$M$352,MATCH($B122,'Mapping waste'!$B$5:$B$352,0),MATCH(J$3,'Mapping waste'!$D$4:$M$4,0))*$D122</f>
        <v>0</v>
      </c>
      <c r="K122" s="31">
        <f>INDEX('Mapping waste'!$D$5:$M$352,MATCH($B122,'Mapping waste'!$B$5:$B$352,0),MATCH(K$3,'Mapping waste'!$D$4:$M$4,0))*$D122</f>
        <v>0</v>
      </c>
      <c r="L122" s="31">
        <f>INDEX('Mapping waste'!$D$5:$M$352,MATCH($B122,'Mapping waste'!$B$5:$B$352,0),MATCH(L$3,'Mapping waste'!$D$4:$M$4,0))*$D122</f>
        <v>0</v>
      </c>
      <c r="M122" s="31">
        <f>INDEX('Mapping waste'!$D$5:$M$352,MATCH($B122,'Mapping waste'!$B$5:$B$352,0),MATCH(M$3,'Mapping waste'!$D$4:$M$4,0))*$D122</f>
        <v>0</v>
      </c>
      <c r="N122" s="31">
        <f>INDEX('Mapping waste'!$D$5:$M$352,MATCH($B122,'Mapping waste'!$B$5:$B$352,0),MATCH(N$3,'Mapping waste'!$D$4:$M$4,0))*$D122</f>
        <v>259742</v>
      </c>
      <c r="O122" s="31">
        <f>INDEX('Mapping waste'!$D$5:$M$352,MATCH($B122,'Mapping waste'!$B$5:$B$352,0),MATCH(O$3,'Mapping waste'!$D$4:$M$4,0))*$D122</f>
        <v>0</v>
      </c>
      <c r="P122" s="31">
        <f>INDEX('Mapping waste'!$D$5:$M$352,MATCH($B122,'Mapping waste'!$B$5:$B$352,0),MATCH(P$3,'Mapping waste'!$D$4:$M$4,0))*$D122</f>
        <v>0</v>
      </c>
      <c r="Q122" s="31">
        <f>INDEX('Mapping waste'!$D$5:$M$352,MATCH($B122,'Mapping waste'!$B$5:$B$352,0),MATCH(Q$3,'Mapping waste'!$D$4:$M$4,0))*$D122</f>
        <v>0</v>
      </c>
    </row>
    <row r="123" spans="1:17" x14ac:dyDescent="0.45">
      <c r="A123" s="20" t="s">
        <v>525</v>
      </c>
      <c r="B123" s="20" t="s">
        <v>526</v>
      </c>
      <c r="C123" s="20" t="s">
        <v>24</v>
      </c>
      <c r="D123" s="31">
        <f>INDEX('ONS data MYE 5'!$Q$6:$Q$445, MATCH($B123,'ONS data MYE 5'!$B$6:$B$445,0))</f>
        <v>307710</v>
      </c>
      <c r="E123" s="31">
        <f>INDEX('ONS data MYE 5'!$R$6:$R$445, MATCH($B123,'ONS data MYE 5'!$B$6:$B$445,0))</f>
        <v>9050</v>
      </c>
      <c r="F123" s="31">
        <f t="shared" si="2"/>
        <v>9.1105200366939716</v>
      </c>
      <c r="G123" s="31">
        <f t="shared" si="3"/>
        <v>83.001575339002329</v>
      </c>
      <c r="H123" s="31">
        <f>INDEX('Mapping waste'!$D$5:$M$352,MATCH($B123,'Mapping waste'!$B$5:$B$352,0),MATCH(H$3,'Mapping waste'!$D$4:$M$4,0))*$D123</f>
        <v>0</v>
      </c>
      <c r="I123" s="31">
        <f>INDEX('Mapping waste'!$D$5:$M$352,MATCH($B123,'Mapping waste'!$B$5:$B$352,0),MATCH(I$3,'Mapping waste'!$D$4:$M$4,0))*$D123</f>
        <v>0</v>
      </c>
      <c r="J123" s="31">
        <f>INDEX('Mapping waste'!$D$5:$M$352,MATCH($B123,'Mapping waste'!$B$5:$B$352,0),MATCH(J$3,'Mapping waste'!$D$4:$M$4,0))*$D123</f>
        <v>0</v>
      </c>
      <c r="K123" s="31">
        <f>INDEX('Mapping waste'!$D$5:$M$352,MATCH($B123,'Mapping waste'!$B$5:$B$352,0),MATCH(K$3,'Mapping waste'!$D$4:$M$4,0))*$D123</f>
        <v>0</v>
      </c>
      <c r="L123" s="31">
        <f>INDEX('Mapping waste'!$D$5:$M$352,MATCH($B123,'Mapping waste'!$B$5:$B$352,0),MATCH(L$3,'Mapping waste'!$D$4:$M$4,0))*$D123</f>
        <v>0</v>
      </c>
      <c r="M123" s="31">
        <f>INDEX('Mapping waste'!$D$5:$M$352,MATCH($B123,'Mapping waste'!$B$5:$B$352,0),MATCH(M$3,'Mapping waste'!$D$4:$M$4,0))*$D123</f>
        <v>0</v>
      </c>
      <c r="N123" s="31">
        <f>INDEX('Mapping waste'!$D$5:$M$352,MATCH($B123,'Mapping waste'!$B$5:$B$352,0),MATCH(N$3,'Mapping waste'!$D$4:$M$4,0))*$D123</f>
        <v>307710</v>
      </c>
      <c r="O123" s="31">
        <f>INDEX('Mapping waste'!$D$5:$M$352,MATCH($B123,'Mapping waste'!$B$5:$B$352,0),MATCH(O$3,'Mapping waste'!$D$4:$M$4,0))*$D123</f>
        <v>0</v>
      </c>
      <c r="P123" s="31">
        <f>INDEX('Mapping waste'!$D$5:$M$352,MATCH($B123,'Mapping waste'!$B$5:$B$352,0),MATCH(P$3,'Mapping waste'!$D$4:$M$4,0))*$D123</f>
        <v>0</v>
      </c>
      <c r="Q123" s="31">
        <f>INDEX('Mapping waste'!$D$5:$M$352,MATCH($B123,'Mapping waste'!$B$5:$B$352,0),MATCH(Q$3,'Mapping waste'!$D$4:$M$4,0))*$D123</f>
        <v>0</v>
      </c>
    </row>
    <row r="124" spans="1:17" x14ac:dyDescent="0.45">
      <c r="A124" s="20" t="s">
        <v>8</v>
      </c>
      <c r="B124" s="20" t="s">
        <v>9</v>
      </c>
      <c r="C124" s="20" t="s">
        <v>10</v>
      </c>
      <c r="D124" s="31">
        <f>INDEX('ONS data MYE 5'!$Q$6:$Q$445, MATCH($B124,'ONS data MYE 5'!$B$6:$B$445,0))</f>
        <v>316278</v>
      </c>
      <c r="E124" s="31">
        <f>INDEX('ONS data MYE 5'!$R$6:$R$445, MATCH($B124,'ONS data MYE 5'!$B$6:$B$445,0))</f>
        <v>63</v>
      </c>
      <c r="F124" s="31">
        <f t="shared" si="2"/>
        <v>4.1431347263915326</v>
      </c>
      <c r="G124" s="31">
        <f t="shared" si="3"/>
        <v>17.16556536103144</v>
      </c>
      <c r="H124" s="31">
        <f>INDEX('Mapping waste'!$D$5:$M$352,MATCH($B124,'Mapping waste'!$B$5:$B$352,0),MATCH(H$3,'Mapping waste'!$D$4:$M$4,0))*$D124</f>
        <v>0</v>
      </c>
      <c r="I124" s="31">
        <f>INDEX('Mapping waste'!$D$5:$M$352,MATCH($B124,'Mapping waste'!$B$5:$B$352,0),MATCH(I$3,'Mapping waste'!$D$4:$M$4,0))*$D124</f>
        <v>316278</v>
      </c>
      <c r="J124" s="31">
        <f>INDEX('Mapping waste'!$D$5:$M$352,MATCH($B124,'Mapping waste'!$B$5:$B$352,0),MATCH(J$3,'Mapping waste'!$D$4:$M$4,0))*$D124</f>
        <v>0</v>
      </c>
      <c r="K124" s="31">
        <f>INDEX('Mapping waste'!$D$5:$M$352,MATCH($B124,'Mapping waste'!$B$5:$B$352,0),MATCH(K$3,'Mapping waste'!$D$4:$M$4,0))*$D124</f>
        <v>0</v>
      </c>
      <c r="L124" s="31">
        <f>INDEX('Mapping waste'!$D$5:$M$352,MATCH($B124,'Mapping waste'!$B$5:$B$352,0),MATCH(L$3,'Mapping waste'!$D$4:$M$4,0))*$D124</f>
        <v>0</v>
      </c>
      <c r="M124" s="31">
        <f>INDEX('Mapping waste'!$D$5:$M$352,MATCH($B124,'Mapping waste'!$B$5:$B$352,0),MATCH(M$3,'Mapping waste'!$D$4:$M$4,0))*$D124</f>
        <v>0</v>
      </c>
      <c r="N124" s="31">
        <f>INDEX('Mapping waste'!$D$5:$M$352,MATCH($B124,'Mapping waste'!$B$5:$B$352,0),MATCH(N$3,'Mapping waste'!$D$4:$M$4,0))*$D124</f>
        <v>0</v>
      </c>
      <c r="O124" s="31">
        <f>INDEX('Mapping waste'!$D$5:$M$352,MATCH($B124,'Mapping waste'!$B$5:$B$352,0),MATCH(O$3,'Mapping waste'!$D$4:$M$4,0))*$D124</f>
        <v>0</v>
      </c>
      <c r="P124" s="31">
        <f>INDEX('Mapping waste'!$D$5:$M$352,MATCH($B124,'Mapping waste'!$B$5:$B$352,0),MATCH(P$3,'Mapping waste'!$D$4:$M$4,0))*$D124</f>
        <v>0</v>
      </c>
      <c r="Q124" s="31">
        <f>INDEX('Mapping waste'!$D$5:$M$352,MATCH($B124,'Mapping waste'!$B$5:$B$352,0),MATCH(Q$3,'Mapping waste'!$D$4:$M$4,0))*$D124</f>
        <v>0</v>
      </c>
    </row>
    <row r="125" spans="1:17" x14ac:dyDescent="0.45">
      <c r="A125" s="20" t="s">
        <v>20</v>
      </c>
      <c r="B125" s="20" t="s">
        <v>21</v>
      </c>
      <c r="C125" s="20" t="s">
        <v>10</v>
      </c>
      <c r="D125" s="31">
        <f>INDEX('ONS data MYE 5'!$Q$6:$Q$445, MATCH($B125,'ONS data MYE 5'!$B$6:$B$445,0))</f>
        <v>200349</v>
      </c>
      <c r="E125" s="31">
        <f>INDEX('ONS data MYE 5'!$R$6:$R$445, MATCH($B125,'ONS data MYE 5'!$B$6:$B$445,0))</f>
        <v>1411</v>
      </c>
      <c r="F125" s="31">
        <f t="shared" si="2"/>
        <v>7.2520539518528144</v>
      </c>
      <c r="G125" s="31">
        <f t="shared" si="3"/>
        <v>52.592286520584025</v>
      </c>
      <c r="H125" s="31">
        <f>INDEX('Mapping waste'!$D$5:$M$352,MATCH($B125,'Mapping waste'!$B$5:$B$352,0),MATCH(H$3,'Mapping waste'!$D$4:$M$4,0))*$D125</f>
        <v>0</v>
      </c>
      <c r="I125" s="31">
        <f>INDEX('Mapping waste'!$D$5:$M$352,MATCH($B125,'Mapping waste'!$B$5:$B$352,0),MATCH(I$3,'Mapping waste'!$D$4:$M$4,0))*$D125</f>
        <v>200349</v>
      </c>
      <c r="J125" s="31">
        <f>INDEX('Mapping waste'!$D$5:$M$352,MATCH($B125,'Mapping waste'!$B$5:$B$352,0),MATCH(J$3,'Mapping waste'!$D$4:$M$4,0))*$D125</f>
        <v>0</v>
      </c>
      <c r="K125" s="31">
        <f>INDEX('Mapping waste'!$D$5:$M$352,MATCH($B125,'Mapping waste'!$B$5:$B$352,0),MATCH(K$3,'Mapping waste'!$D$4:$M$4,0))*$D125</f>
        <v>0</v>
      </c>
      <c r="L125" s="31">
        <f>INDEX('Mapping waste'!$D$5:$M$352,MATCH($B125,'Mapping waste'!$B$5:$B$352,0),MATCH(L$3,'Mapping waste'!$D$4:$M$4,0))*$D125</f>
        <v>0</v>
      </c>
      <c r="M125" s="31">
        <f>INDEX('Mapping waste'!$D$5:$M$352,MATCH($B125,'Mapping waste'!$B$5:$B$352,0),MATCH(M$3,'Mapping waste'!$D$4:$M$4,0))*$D125</f>
        <v>0</v>
      </c>
      <c r="N125" s="31">
        <f>INDEX('Mapping waste'!$D$5:$M$352,MATCH($B125,'Mapping waste'!$B$5:$B$352,0),MATCH(N$3,'Mapping waste'!$D$4:$M$4,0))*$D125</f>
        <v>0</v>
      </c>
      <c r="O125" s="31">
        <f>INDEX('Mapping waste'!$D$5:$M$352,MATCH($B125,'Mapping waste'!$B$5:$B$352,0),MATCH(O$3,'Mapping waste'!$D$4:$M$4,0))*$D125</f>
        <v>0</v>
      </c>
      <c r="P125" s="31">
        <f>INDEX('Mapping waste'!$D$5:$M$352,MATCH($B125,'Mapping waste'!$B$5:$B$352,0),MATCH(P$3,'Mapping waste'!$D$4:$M$4,0))*$D125</f>
        <v>0</v>
      </c>
      <c r="Q125" s="31">
        <f>INDEX('Mapping waste'!$D$5:$M$352,MATCH($B125,'Mapping waste'!$B$5:$B$352,0),MATCH(Q$3,'Mapping waste'!$D$4:$M$4,0))*$D125</f>
        <v>0</v>
      </c>
    </row>
    <row r="126" spans="1:17" x14ac:dyDescent="0.45">
      <c r="A126" s="20" t="s">
        <v>72</v>
      </c>
      <c r="B126" s="20" t="s">
        <v>73</v>
      </c>
      <c r="C126" s="20" t="s">
        <v>10</v>
      </c>
      <c r="D126" s="31">
        <f>INDEX('ONS data MYE 5'!$Q$6:$Q$445, MATCH($B126,'ONS data MYE 5'!$B$6:$B$445,0))</f>
        <v>92088</v>
      </c>
      <c r="E126" s="31">
        <f>INDEX('ONS data MYE 5'!$R$6:$R$445, MATCH($B126,'ONS data MYE 5'!$B$6:$B$445,0))</f>
        <v>980</v>
      </c>
      <c r="F126" s="31">
        <f t="shared" si="2"/>
        <v>6.8875525716646173</v>
      </c>
      <c r="G126" s="31">
        <f t="shared" si="3"/>
        <v>47.438380427443882</v>
      </c>
      <c r="H126" s="31">
        <f>INDEX('Mapping waste'!$D$5:$M$352,MATCH($B126,'Mapping waste'!$B$5:$B$352,0),MATCH(H$3,'Mapping waste'!$D$4:$M$4,0))*$D126</f>
        <v>0</v>
      </c>
      <c r="I126" s="31">
        <f>INDEX('Mapping waste'!$D$5:$M$352,MATCH($B126,'Mapping waste'!$B$5:$B$352,0),MATCH(I$3,'Mapping waste'!$D$4:$M$4,0))*$D126</f>
        <v>92088</v>
      </c>
      <c r="J126" s="31">
        <f>INDEX('Mapping waste'!$D$5:$M$352,MATCH($B126,'Mapping waste'!$B$5:$B$352,0),MATCH(J$3,'Mapping waste'!$D$4:$M$4,0))*$D126</f>
        <v>0</v>
      </c>
      <c r="K126" s="31">
        <f>INDEX('Mapping waste'!$D$5:$M$352,MATCH($B126,'Mapping waste'!$B$5:$B$352,0),MATCH(K$3,'Mapping waste'!$D$4:$M$4,0))*$D126</f>
        <v>0</v>
      </c>
      <c r="L126" s="31">
        <f>INDEX('Mapping waste'!$D$5:$M$352,MATCH($B126,'Mapping waste'!$B$5:$B$352,0),MATCH(L$3,'Mapping waste'!$D$4:$M$4,0))*$D126</f>
        <v>0</v>
      </c>
      <c r="M126" s="31">
        <f>INDEX('Mapping waste'!$D$5:$M$352,MATCH($B126,'Mapping waste'!$B$5:$B$352,0),MATCH(M$3,'Mapping waste'!$D$4:$M$4,0))*$D126</f>
        <v>0</v>
      </c>
      <c r="N126" s="31">
        <f>INDEX('Mapping waste'!$D$5:$M$352,MATCH($B126,'Mapping waste'!$B$5:$B$352,0),MATCH(N$3,'Mapping waste'!$D$4:$M$4,0))*$D126</f>
        <v>0</v>
      </c>
      <c r="O126" s="31">
        <f>INDEX('Mapping waste'!$D$5:$M$352,MATCH($B126,'Mapping waste'!$B$5:$B$352,0),MATCH(O$3,'Mapping waste'!$D$4:$M$4,0))*$D126</f>
        <v>0</v>
      </c>
      <c r="P126" s="31">
        <f>INDEX('Mapping waste'!$D$5:$M$352,MATCH($B126,'Mapping waste'!$B$5:$B$352,0),MATCH(P$3,'Mapping waste'!$D$4:$M$4,0))*$D126</f>
        <v>0</v>
      </c>
      <c r="Q126" s="31">
        <f>INDEX('Mapping waste'!$D$5:$M$352,MATCH($B126,'Mapping waste'!$B$5:$B$352,0),MATCH(Q$3,'Mapping waste'!$D$4:$M$4,0))*$D126</f>
        <v>0</v>
      </c>
    </row>
    <row r="127" spans="1:17" x14ac:dyDescent="0.45">
      <c r="A127" s="20" t="s">
        <v>178</v>
      </c>
      <c r="B127" s="20" t="s">
        <v>179</v>
      </c>
      <c r="C127" s="20" t="s">
        <v>10</v>
      </c>
      <c r="D127" s="31">
        <f>INDEX('ONS data MYE 5'!$Q$6:$Q$445, MATCH($B127,'ONS data MYE 5'!$B$6:$B$445,0))</f>
        <v>138368</v>
      </c>
      <c r="E127" s="31">
        <f>INDEX('ONS data MYE 5'!$R$6:$R$445, MATCH($B127,'ONS data MYE 5'!$B$6:$B$445,0))</f>
        <v>2562</v>
      </c>
      <c r="F127" s="31">
        <f t="shared" si="2"/>
        <v>7.8485434824566793</v>
      </c>
      <c r="G127" s="31">
        <f t="shared" si="3"/>
        <v>61.59963479601322</v>
      </c>
      <c r="H127" s="31">
        <f>INDEX('Mapping waste'!$D$5:$M$352,MATCH($B127,'Mapping waste'!$B$5:$B$352,0),MATCH(H$3,'Mapping waste'!$D$4:$M$4,0))*$D127</f>
        <v>0</v>
      </c>
      <c r="I127" s="31">
        <f>INDEX('Mapping waste'!$D$5:$M$352,MATCH($B127,'Mapping waste'!$B$5:$B$352,0),MATCH(I$3,'Mapping waste'!$D$4:$M$4,0))*$D127</f>
        <v>138368</v>
      </c>
      <c r="J127" s="31">
        <f>INDEX('Mapping waste'!$D$5:$M$352,MATCH($B127,'Mapping waste'!$B$5:$B$352,0),MATCH(J$3,'Mapping waste'!$D$4:$M$4,0))*$D127</f>
        <v>0</v>
      </c>
      <c r="K127" s="31">
        <f>INDEX('Mapping waste'!$D$5:$M$352,MATCH($B127,'Mapping waste'!$B$5:$B$352,0),MATCH(K$3,'Mapping waste'!$D$4:$M$4,0))*$D127</f>
        <v>0</v>
      </c>
      <c r="L127" s="31">
        <f>INDEX('Mapping waste'!$D$5:$M$352,MATCH($B127,'Mapping waste'!$B$5:$B$352,0),MATCH(L$3,'Mapping waste'!$D$4:$M$4,0))*$D127</f>
        <v>0</v>
      </c>
      <c r="M127" s="31">
        <f>INDEX('Mapping waste'!$D$5:$M$352,MATCH($B127,'Mapping waste'!$B$5:$B$352,0),MATCH(M$3,'Mapping waste'!$D$4:$M$4,0))*$D127</f>
        <v>0</v>
      </c>
      <c r="N127" s="31">
        <f>INDEX('Mapping waste'!$D$5:$M$352,MATCH($B127,'Mapping waste'!$B$5:$B$352,0),MATCH(N$3,'Mapping waste'!$D$4:$M$4,0))*$D127</f>
        <v>0</v>
      </c>
      <c r="O127" s="31">
        <f>INDEX('Mapping waste'!$D$5:$M$352,MATCH($B127,'Mapping waste'!$B$5:$B$352,0),MATCH(O$3,'Mapping waste'!$D$4:$M$4,0))*$D127</f>
        <v>0</v>
      </c>
      <c r="P127" s="31">
        <f>INDEX('Mapping waste'!$D$5:$M$352,MATCH($B127,'Mapping waste'!$B$5:$B$352,0),MATCH(P$3,'Mapping waste'!$D$4:$M$4,0))*$D127</f>
        <v>0</v>
      </c>
      <c r="Q127" s="31">
        <f>INDEX('Mapping waste'!$D$5:$M$352,MATCH($B127,'Mapping waste'!$B$5:$B$352,0),MATCH(Q$3,'Mapping waste'!$D$4:$M$4,0))*$D127</f>
        <v>0</v>
      </c>
    </row>
    <row r="128" spans="1:17" x14ac:dyDescent="0.45">
      <c r="A128" s="20" t="s">
        <v>180</v>
      </c>
      <c r="B128" s="20" t="s">
        <v>181</v>
      </c>
      <c r="C128" s="20" t="s">
        <v>10</v>
      </c>
      <c r="D128" s="31">
        <f>INDEX('ONS data MYE 5'!$Q$6:$Q$445, MATCH($B128,'ONS data MYE 5'!$B$6:$B$445,0))</f>
        <v>135164</v>
      </c>
      <c r="E128" s="31">
        <f>INDEX('ONS data MYE 5'!$R$6:$R$445, MATCH($B128,'ONS data MYE 5'!$B$6:$B$445,0))</f>
        <v>552</v>
      </c>
      <c r="F128" s="31">
        <f t="shared" si="2"/>
        <v>6.313548046277095</v>
      </c>
      <c r="G128" s="31">
        <f t="shared" si="3"/>
        <v>39.860888932649324</v>
      </c>
      <c r="H128" s="31">
        <f>INDEX('Mapping waste'!$D$5:$M$352,MATCH($B128,'Mapping waste'!$B$5:$B$352,0),MATCH(H$3,'Mapping waste'!$D$4:$M$4,0))*$D128</f>
        <v>0</v>
      </c>
      <c r="I128" s="31">
        <f>INDEX('Mapping waste'!$D$5:$M$352,MATCH($B128,'Mapping waste'!$B$5:$B$352,0),MATCH(I$3,'Mapping waste'!$D$4:$M$4,0))*$D128</f>
        <v>135164</v>
      </c>
      <c r="J128" s="31">
        <f>INDEX('Mapping waste'!$D$5:$M$352,MATCH($B128,'Mapping waste'!$B$5:$B$352,0),MATCH(J$3,'Mapping waste'!$D$4:$M$4,0))*$D128</f>
        <v>0</v>
      </c>
      <c r="K128" s="31">
        <f>INDEX('Mapping waste'!$D$5:$M$352,MATCH($B128,'Mapping waste'!$B$5:$B$352,0),MATCH(K$3,'Mapping waste'!$D$4:$M$4,0))*$D128</f>
        <v>0</v>
      </c>
      <c r="L128" s="31">
        <f>INDEX('Mapping waste'!$D$5:$M$352,MATCH($B128,'Mapping waste'!$B$5:$B$352,0),MATCH(L$3,'Mapping waste'!$D$4:$M$4,0))*$D128</f>
        <v>0</v>
      </c>
      <c r="M128" s="31">
        <f>INDEX('Mapping waste'!$D$5:$M$352,MATCH($B128,'Mapping waste'!$B$5:$B$352,0),MATCH(M$3,'Mapping waste'!$D$4:$M$4,0))*$D128</f>
        <v>0</v>
      </c>
      <c r="N128" s="31">
        <f>INDEX('Mapping waste'!$D$5:$M$352,MATCH($B128,'Mapping waste'!$B$5:$B$352,0),MATCH(N$3,'Mapping waste'!$D$4:$M$4,0))*$D128</f>
        <v>0</v>
      </c>
      <c r="O128" s="31">
        <f>INDEX('Mapping waste'!$D$5:$M$352,MATCH($B128,'Mapping waste'!$B$5:$B$352,0),MATCH(O$3,'Mapping waste'!$D$4:$M$4,0))*$D128</f>
        <v>0</v>
      </c>
      <c r="P128" s="31">
        <f>INDEX('Mapping waste'!$D$5:$M$352,MATCH($B128,'Mapping waste'!$B$5:$B$352,0),MATCH(P$3,'Mapping waste'!$D$4:$M$4,0))*$D128</f>
        <v>0</v>
      </c>
      <c r="Q128" s="31">
        <f>INDEX('Mapping waste'!$D$5:$M$352,MATCH($B128,'Mapping waste'!$B$5:$B$352,0),MATCH(Q$3,'Mapping waste'!$D$4:$M$4,0))*$D128</f>
        <v>0</v>
      </c>
    </row>
    <row r="129" spans="1:17" x14ac:dyDescent="0.45">
      <c r="A129" s="20" t="s">
        <v>182</v>
      </c>
      <c r="B129" s="20" t="s">
        <v>183</v>
      </c>
      <c r="C129" s="20" t="s">
        <v>10</v>
      </c>
      <c r="D129" s="31">
        <f>INDEX('ONS data MYE 5'!$Q$6:$Q$445, MATCH($B129,'ONS data MYE 5'!$B$6:$B$445,0))</f>
        <v>191824</v>
      </c>
      <c r="E129" s="31">
        <f>INDEX('ONS data MYE 5'!$R$6:$R$445, MATCH($B129,'ONS data MYE 5'!$B$6:$B$445,0))</f>
        <v>936</v>
      </c>
      <c r="F129" s="31">
        <f t="shared" si="2"/>
        <v>6.8416154764775916</v>
      </c>
      <c r="G129" s="31">
        <f t="shared" si="3"/>
        <v>46.807702327977701</v>
      </c>
      <c r="H129" s="31">
        <f>INDEX('Mapping waste'!$D$5:$M$352,MATCH($B129,'Mapping waste'!$B$5:$B$352,0),MATCH(H$3,'Mapping waste'!$D$4:$M$4,0))*$D129</f>
        <v>0</v>
      </c>
      <c r="I129" s="31">
        <f>INDEX('Mapping waste'!$D$5:$M$352,MATCH($B129,'Mapping waste'!$B$5:$B$352,0),MATCH(I$3,'Mapping waste'!$D$4:$M$4,0))*$D129</f>
        <v>191824</v>
      </c>
      <c r="J129" s="31">
        <f>INDEX('Mapping waste'!$D$5:$M$352,MATCH($B129,'Mapping waste'!$B$5:$B$352,0),MATCH(J$3,'Mapping waste'!$D$4:$M$4,0))*$D129</f>
        <v>0</v>
      </c>
      <c r="K129" s="31">
        <f>INDEX('Mapping waste'!$D$5:$M$352,MATCH($B129,'Mapping waste'!$B$5:$B$352,0),MATCH(K$3,'Mapping waste'!$D$4:$M$4,0))*$D129</f>
        <v>0</v>
      </c>
      <c r="L129" s="31">
        <f>INDEX('Mapping waste'!$D$5:$M$352,MATCH($B129,'Mapping waste'!$B$5:$B$352,0),MATCH(L$3,'Mapping waste'!$D$4:$M$4,0))*$D129</f>
        <v>0</v>
      </c>
      <c r="M129" s="31">
        <f>INDEX('Mapping waste'!$D$5:$M$352,MATCH($B129,'Mapping waste'!$B$5:$B$352,0),MATCH(M$3,'Mapping waste'!$D$4:$M$4,0))*$D129</f>
        <v>0</v>
      </c>
      <c r="N129" s="31">
        <f>INDEX('Mapping waste'!$D$5:$M$352,MATCH($B129,'Mapping waste'!$B$5:$B$352,0),MATCH(N$3,'Mapping waste'!$D$4:$M$4,0))*$D129</f>
        <v>0</v>
      </c>
      <c r="O129" s="31">
        <f>INDEX('Mapping waste'!$D$5:$M$352,MATCH($B129,'Mapping waste'!$B$5:$B$352,0),MATCH(O$3,'Mapping waste'!$D$4:$M$4,0))*$D129</f>
        <v>0</v>
      </c>
      <c r="P129" s="31">
        <f>INDEX('Mapping waste'!$D$5:$M$352,MATCH($B129,'Mapping waste'!$B$5:$B$352,0),MATCH(P$3,'Mapping waste'!$D$4:$M$4,0))*$D129</f>
        <v>0</v>
      </c>
      <c r="Q129" s="31">
        <f>INDEX('Mapping waste'!$D$5:$M$352,MATCH($B129,'Mapping waste'!$B$5:$B$352,0),MATCH(Q$3,'Mapping waste'!$D$4:$M$4,0))*$D129</f>
        <v>0</v>
      </c>
    </row>
    <row r="130" spans="1:17" x14ac:dyDescent="0.45">
      <c r="A130" s="20" t="s">
        <v>184</v>
      </c>
      <c r="B130" s="20" t="s">
        <v>185</v>
      </c>
      <c r="C130" s="20" t="s">
        <v>10</v>
      </c>
      <c r="D130" s="31">
        <f>INDEX('ONS data MYE 5'!$Q$6:$Q$445, MATCH($B130,'ONS data MYE 5'!$B$6:$B$445,0))</f>
        <v>105584</v>
      </c>
      <c r="E130" s="31">
        <f>INDEX('ONS data MYE 5'!$R$6:$R$445, MATCH($B130,'ONS data MYE 5'!$B$6:$B$445,0))</f>
        <v>536</v>
      </c>
      <c r="F130" s="31">
        <f t="shared" si="2"/>
        <v>6.2841341610708019</v>
      </c>
      <c r="G130" s="31">
        <f t="shared" si="3"/>
        <v>39.490342154337029</v>
      </c>
      <c r="H130" s="31">
        <f>INDEX('Mapping waste'!$D$5:$M$352,MATCH($B130,'Mapping waste'!$B$5:$B$352,0),MATCH(H$3,'Mapping waste'!$D$4:$M$4,0))*$D130</f>
        <v>0</v>
      </c>
      <c r="I130" s="31">
        <f>INDEX('Mapping waste'!$D$5:$M$352,MATCH($B130,'Mapping waste'!$B$5:$B$352,0),MATCH(I$3,'Mapping waste'!$D$4:$M$4,0))*$D130</f>
        <v>105584</v>
      </c>
      <c r="J130" s="31">
        <f>INDEX('Mapping waste'!$D$5:$M$352,MATCH($B130,'Mapping waste'!$B$5:$B$352,0),MATCH(J$3,'Mapping waste'!$D$4:$M$4,0))*$D130</f>
        <v>0</v>
      </c>
      <c r="K130" s="31">
        <f>INDEX('Mapping waste'!$D$5:$M$352,MATCH($B130,'Mapping waste'!$B$5:$B$352,0),MATCH(K$3,'Mapping waste'!$D$4:$M$4,0))*$D130</f>
        <v>0</v>
      </c>
      <c r="L130" s="31">
        <f>INDEX('Mapping waste'!$D$5:$M$352,MATCH($B130,'Mapping waste'!$B$5:$B$352,0),MATCH(L$3,'Mapping waste'!$D$4:$M$4,0))*$D130</f>
        <v>0</v>
      </c>
      <c r="M130" s="31">
        <f>INDEX('Mapping waste'!$D$5:$M$352,MATCH($B130,'Mapping waste'!$B$5:$B$352,0),MATCH(M$3,'Mapping waste'!$D$4:$M$4,0))*$D130</f>
        <v>0</v>
      </c>
      <c r="N130" s="31">
        <f>INDEX('Mapping waste'!$D$5:$M$352,MATCH($B130,'Mapping waste'!$B$5:$B$352,0),MATCH(N$3,'Mapping waste'!$D$4:$M$4,0))*$D130</f>
        <v>0</v>
      </c>
      <c r="O130" s="31">
        <f>INDEX('Mapping waste'!$D$5:$M$352,MATCH($B130,'Mapping waste'!$B$5:$B$352,0),MATCH(O$3,'Mapping waste'!$D$4:$M$4,0))*$D130</f>
        <v>0</v>
      </c>
      <c r="P130" s="31">
        <f>INDEX('Mapping waste'!$D$5:$M$352,MATCH($B130,'Mapping waste'!$B$5:$B$352,0),MATCH(P$3,'Mapping waste'!$D$4:$M$4,0))*$D130</f>
        <v>0</v>
      </c>
      <c r="Q130" s="31">
        <f>INDEX('Mapping waste'!$D$5:$M$352,MATCH($B130,'Mapping waste'!$B$5:$B$352,0),MATCH(Q$3,'Mapping waste'!$D$4:$M$4,0))*$D130</f>
        <v>0</v>
      </c>
    </row>
    <row r="131" spans="1:17" x14ac:dyDescent="0.45">
      <c r="A131" s="20" t="s">
        <v>190</v>
      </c>
      <c r="B131" s="20" t="s">
        <v>191</v>
      </c>
      <c r="C131" s="20" t="s">
        <v>10</v>
      </c>
      <c r="D131" s="31">
        <f>INDEX('ONS data MYE 5'!$Q$6:$Q$445, MATCH($B131,'ONS data MYE 5'!$B$6:$B$445,0))</f>
        <v>512994</v>
      </c>
      <c r="E131" s="31">
        <f>INDEX('ONS data MYE 5'!$R$6:$R$445, MATCH($B131,'ONS data MYE 5'!$B$6:$B$445,0))</f>
        <v>230</v>
      </c>
      <c r="F131" s="31">
        <f t="shared" si="2"/>
        <v>5.4380793089231956</v>
      </c>
      <c r="G131" s="31">
        <f t="shared" si="3"/>
        <v>29.572706570138582</v>
      </c>
      <c r="H131" s="31">
        <f>INDEX('Mapping waste'!$D$5:$M$352,MATCH($B131,'Mapping waste'!$B$5:$B$352,0),MATCH(H$3,'Mapping waste'!$D$4:$M$4,0))*$D131</f>
        <v>0</v>
      </c>
      <c r="I131" s="31">
        <f>INDEX('Mapping waste'!$D$5:$M$352,MATCH($B131,'Mapping waste'!$B$5:$B$352,0),MATCH(I$3,'Mapping waste'!$D$4:$M$4,0))*$D131</f>
        <v>512994</v>
      </c>
      <c r="J131" s="31">
        <f>INDEX('Mapping waste'!$D$5:$M$352,MATCH($B131,'Mapping waste'!$B$5:$B$352,0),MATCH(J$3,'Mapping waste'!$D$4:$M$4,0))*$D131</f>
        <v>0</v>
      </c>
      <c r="K131" s="31">
        <f>INDEX('Mapping waste'!$D$5:$M$352,MATCH($B131,'Mapping waste'!$B$5:$B$352,0),MATCH(K$3,'Mapping waste'!$D$4:$M$4,0))*$D131</f>
        <v>0</v>
      </c>
      <c r="L131" s="31">
        <f>INDEX('Mapping waste'!$D$5:$M$352,MATCH($B131,'Mapping waste'!$B$5:$B$352,0),MATCH(L$3,'Mapping waste'!$D$4:$M$4,0))*$D131</f>
        <v>0</v>
      </c>
      <c r="M131" s="31">
        <f>INDEX('Mapping waste'!$D$5:$M$352,MATCH($B131,'Mapping waste'!$B$5:$B$352,0),MATCH(M$3,'Mapping waste'!$D$4:$M$4,0))*$D131</f>
        <v>0</v>
      </c>
      <c r="N131" s="31">
        <f>INDEX('Mapping waste'!$D$5:$M$352,MATCH($B131,'Mapping waste'!$B$5:$B$352,0),MATCH(N$3,'Mapping waste'!$D$4:$M$4,0))*$D131</f>
        <v>0</v>
      </c>
      <c r="O131" s="31">
        <f>INDEX('Mapping waste'!$D$5:$M$352,MATCH($B131,'Mapping waste'!$B$5:$B$352,0),MATCH(O$3,'Mapping waste'!$D$4:$M$4,0))*$D131</f>
        <v>0</v>
      </c>
      <c r="P131" s="31">
        <f>INDEX('Mapping waste'!$D$5:$M$352,MATCH($B131,'Mapping waste'!$B$5:$B$352,0),MATCH(P$3,'Mapping waste'!$D$4:$M$4,0))*$D131</f>
        <v>0</v>
      </c>
      <c r="Q131" s="31">
        <f>INDEX('Mapping waste'!$D$5:$M$352,MATCH($B131,'Mapping waste'!$B$5:$B$352,0),MATCH(Q$3,'Mapping waste'!$D$4:$M$4,0))*$D131</f>
        <v>0</v>
      </c>
    </row>
    <row r="132" spans="1:17" x14ac:dyDescent="0.45">
      <c r="A132" s="20" t="s">
        <v>212</v>
      </c>
      <c r="B132" s="20" t="s">
        <v>213</v>
      </c>
      <c r="C132" s="20" t="s">
        <v>10</v>
      </c>
      <c r="D132" s="31">
        <f>INDEX('ONS data MYE 5'!$Q$6:$Q$445, MATCH($B132,'ONS data MYE 5'!$B$6:$B$445,0))</f>
        <v>279092</v>
      </c>
      <c r="E132" s="31">
        <f>INDEX('ONS data MYE 5'!$R$6:$R$445, MATCH($B132,'ONS data MYE 5'!$B$6:$B$445,0))</f>
        <v>2470</v>
      </c>
      <c r="F132" s="31">
        <f t="shared" si="2"/>
        <v>7.8119734296220225</v>
      </c>
      <c r="G132" s="31">
        <f t="shared" si="3"/>
        <v>61.02692886512046</v>
      </c>
      <c r="H132" s="31">
        <f>INDEX('Mapping waste'!$D$5:$M$352,MATCH($B132,'Mapping waste'!$B$5:$B$352,0),MATCH(H$3,'Mapping waste'!$D$4:$M$4,0))*$D132</f>
        <v>0</v>
      </c>
      <c r="I132" s="31">
        <f>INDEX('Mapping waste'!$D$5:$M$352,MATCH($B132,'Mapping waste'!$B$5:$B$352,0),MATCH(I$3,'Mapping waste'!$D$4:$M$4,0))*$D132</f>
        <v>279092</v>
      </c>
      <c r="J132" s="31">
        <f>INDEX('Mapping waste'!$D$5:$M$352,MATCH($B132,'Mapping waste'!$B$5:$B$352,0),MATCH(J$3,'Mapping waste'!$D$4:$M$4,0))*$D132</f>
        <v>0</v>
      </c>
      <c r="K132" s="31">
        <f>INDEX('Mapping waste'!$D$5:$M$352,MATCH($B132,'Mapping waste'!$B$5:$B$352,0),MATCH(K$3,'Mapping waste'!$D$4:$M$4,0))*$D132</f>
        <v>0</v>
      </c>
      <c r="L132" s="31">
        <f>INDEX('Mapping waste'!$D$5:$M$352,MATCH($B132,'Mapping waste'!$B$5:$B$352,0),MATCH(L$3,'Mapping waste'!$D$4:$M$4,0))*$D132</f>
        <v>0</v>
      </c>
      <c r="M132" s="31">
        <f>INDEX('Mapping waste'!$D$5:$M$352,MATCH($B132,'Mapping waste'!$B$5:$B$352,0),MATCH(M$3,'Mapping waste'!$D$4:$M$4,0))*$D132</f>
        <v>0</v>
      </c>
      <c r="N132" s="31">
        <f>INDEX('Mapping waste'!$D$5:$M$352,MATCH($B132,'Mapping waste'!$B$5:$B$352,0),MATCH(N$3,'Mapping waste'!$D$4:$M$4,0))*$D132</f>
        <v>0</v>
      </c>
      <c r="O132" s="31">
        <f>INDEX('Mapping waste'!$D$5:$M$352,MATCH($B132,'Mapping waste'!$B$5:$B$352,0),MATCH(O$3,'Mapping waste'!$D$4:$M$4,0))*$D132</f>
        <v>0</v>
      </c>
      <c r="P132" s="31">
        <f>INDEX('Mapping waste'!$D$5:$M$352,MATCH($B132,'Mapping waste'!$B$5:$B$352,0),MATCH(P$3,'Mapping waste'!$D$4:$M$4,0))*$D132</f>
        <v>0</v>
      </c>
      <c r="Q132" s="31">
        <f>INDEX('Mapping waste'!$D$5:$M$352,MATCH($B132,'Mapping waste'!$B$5:$B$352,0),MATCH(Q$3,'Mapping waste'!$D$4:$M$4,0))*$D132</f>
        <v>0</v>
      </c>
    </row>
    <row r="133" spans="1:17" x14ac:dyDescent="0.45">
      <c r="A133" s="20" t="s">
        <v>214</v>
      </c>
      <c r="B133" s="20" t="s">
        <v>215</v>
      </c>
      <c r="C133" s="20" t="s">
        <v>10</v>
      </c>
      <c r="D133" s="31">
        <f>INDEX('ONS data MYE 5'!$Q$6:$Q$445, MATCH($B133,'ONS data MYE 5'!$B$6:$B$445,0))</f>
        <v>201206</v>
      </c>
      <c r="E133" s="31">
        <f>INDEX('ONS data MYE 5'!$R$6:$R$445, MATCH($B133,'ONS data MYE 5'!$B$6:$B$445,0))</f>
        <v>2454</v>
      </c>
      <c r="F133" s="31">
        <f t="shared" si="2"/>
        <v>7.8054746252708567</v>
      </c>
      <c r="G133" s="31">
        <f t="shared" si="3"/>
        <v>60.925434125747223</v>
      </c>
      <c r="H133" s="31">
        <f>INDEX('Mapping waste'!$D$5:$M$352,MATCH($B133,'Mapping waste'!$B$5:$B$352,0),MATCH(H$3,'Mapping waste'!$D$4:$M$4,0))*$D133</f>
        <v>0</v>
      </c>
      <c r="I133" s="31">
        <f>INDEX('Mapping waste'!$D$5:$M$352,MATCH($B133,'Mapping waste'!$B$5:$B$352,0),MATCH(I$3,'Mapping waste'!$D$4:$M$4,0))*$D133</f>
        <v>201206</v>
      </c>
      <c r="J133" s="31">
        <f>INDEX('Mapping waste'!$D$5:$M$352,MATCH($B133,'Mapping waste'!$B$5:$B$352,0),MATCH(J$3,'Mapping waste'!$D$4:$M$4,0))*$D133</f>
        <v>0</v>
      </c>
      <c r="K133" s="31">
        <f>INDEX('Mapping waste'!$D$5:$M$352,MATCH($B133,'Mapping waste'!$B$5:$B$352,0),MATCH(K$3,'Mapping waste'!$D$4:$M$4,0))*$D133</f>
        <v>0</v>
      </c>
      <c r="L133" s="31">
        <f>INDEX('Mapping waste'!$D$5:$M$352,MATCH($B133,'Mapping waste'!$B$5:$B$352,0),MATCH(L$3,'Mapping waste'!$D$4:$M$4,0))*$D133</f>
        <v>0</v>
      </c>
      <c r="M133" s="31">
        <f>INDEX('Mapping waste'!$D$5:$M$352,MATCH($B133,'Mapping waste'!$B$5:$B$352,0),MATCH(M$3,'Mapping waste'!$D$4:$M$4,0))*$D133</f>
        <v>0</v>
      </c>
      <c r="N133" s="31">
        <f>INDEX('Mapping waste'!$D$5:$M$352,MATCH($B133,'Mapping waste'!$B$5:$B$352,0),MATCH(N$3,'Mapping waste'!$D$4:$M$4,0))*$D133</f>
        <v>0</v>
      </c>
      <c r="O133" s="31">
        <f>INDEX('Mapping waste'!$D$5:$M$352,MATCH($B133,'Mapping waste'!$B$5:$B$352,0),MATCH(O$3,'Mapping waste'!$D$4:$M$4,0))*$D133</f>
        <v>0</v>
      </c>
      <c r="P133" s="31">
        <f>INDEX('Mapping waste'!$D$5:$M$352,MATCH($B133,'Mapping waste'!$B$5:$B$352,0),MATCH(P$3,'Mapping waste'!$D$4:$M$4,0))*$D133</f>
        <v>0</v>
      </c>
      <c r="Q133" s="31">
        <f>INDEX('Mapping waste'!$D$5:$M$352,MATCH($B133,'Mapping waste'!$B$5:$B$352,0),MATCH(Q$3,'Mapping waste'!$D$4:$M$4,0))*$D133</f>
        <v>0</v>
      </c>
    </row>
    <row r="134" spans="1:17" x14ac:dyDescent="0.45">
      <c r="A134" s="20" t="s">
        <v>216</v>
      </c>
      <c r="B134" s="20" t="s">
        <v>217</v>
      </c>
      <c r="C134" s="20" t="s">
        <v>10</v>
      </c>
      <c r="D134" s="31">
        <f>INDEX('ONS data MYE 5'!$Q$6:$Q$445, MATCH($B134,'ONS data MYE 5'!$B$6:$B$445,0))</f>
        <v>148164</v>
      </c>
      <c r="E134" s="31">
        <f>INDEX('ONS data MYE 5'!$R$6:$R$445, MATCH($B134,'ONS data MYE 5'!$B$6:$B$445,0))</f>
        <v>2315</v>
      </c>
      <c r="F134" s="31">
        <f t="shared" ref="F134:F197" si="4">LN(E134)</f>
        <v>7.7471649665203346</v>
      </c>
      <c r="G134" s="31">
        <f t="shared" ref="G134:G197" si="5">F134*F134</f>
        <v>60.018565018480018</v>
      </c>
      <c r="H134" s="31">
        <f>INDEX('Mapping waste'!$D$5:$M$352,MATCH($B134,'Mapping waste'!$B$5:$B$352,0),MATCH(H$3,'Mapping waste'!$D$4:$M$4,0))*$D134</f>
        <v>0</v>
      </c>
      <c r="I134" s="31">
        <f>INDEX('Mapping waste'!$D$5:$M$352,MATCH($B134,'Mapping waste'!$B$5:$B$352,0),MATCH(I$3,'Mapping waste'!$D$4:$M$4,0))*$D134</f>
        <v>148164</v>
      </c>
      <c r="J134" s="31">
        <f>INDEX('Mapping waste'!$D$5:$M$352,MATCH($B134,'Mapping waste'!$B$5:$B$352,0),MATCH(J$3,'Mapping waste'!$D$4:$M$4,0))*$D134</f>
        <v>0</v>
      </c>
      <c r="K134" s="31">
        <f>INDEX('Mapping waste'!$D$5:$M$352,MATCH($B134,'Mapping waste'!$B$5:$B$352,0),MATCH(K$3,'Mapping waste'!$D$4:$M$4,0))*$D134</f>
        <v>0</v>
      </c>
      <c r="L134" s="31">
        <f>INDEX('Mapping waste'!$D$5:$M$352,MATCH($B134,'Mapping waste'!$B$5:$B$352,0),MATCH(L$3,'Mapping waste'!$D$4:$M$4,0))*$D134</f>
        <v>0</v>
      </c>
      <c r="M134" s="31">
        <f>INDEX('Mapping waste'!$D$5:$M$352,MATCH($B134,'Mapping waste'!$B$5:$B$352,0),MATCH(M$3,'Mapping waste'!$D$4:$M$4,0))*$D134</f>
        <v>0</v>
      </c>
      <c r="N134" s="31">
        <f>INDEX('Mapping waste'!$D$5:$M$352,MATCH($B134,'Mapping waste'!$B$5:$B$352,0),MATCH(N$3,'Mapping waste'!$D$4:$M$4,0))*$D134</f>
        <v>0</v>
      </c>
      <c r="O134" s="31">
        <f>INDEX('Mapping waste'!$D$5:$M$352,MATCH($B134,'Mapping waste'!$B$5:$B$352,0),MATCH(O$3,'Mapping waste'!$D$4:$M$4,0))*$D134</f>
        <v>0</v>
      </c>
      <c r="P134" s="31">
        <f>INDEX('Mapping waste'!$D$5:$M$352,MATCH($B134,'Mapping waste'!$B$5:$B$352,0),MATCH(P$3,'Mapping waste'!$D$4:$M$4,0))*$D134</f>
        <v>0</v>
      </c>
      <c r="Q134" s="31">
        <f>INDEX('Mapping waste'!$D$5:$M$352,MATCH($B134,'Mapping waste'!$B$5:$B$352,0),MATCH(Q$3,'Mapping waste'!$D$4:$M$4,0))*$D134</f>
        <v>0</v>
      </c>
    </row>
    <row r="135" spans="1:17" x14ac:dyDescent="0.45">
      <c r="A135" s="20" t="s">
        <v>218</v>
      </c>
      <c r="B135" s="20" t="s">
        <v>219</v>
      </c>
      <c r="C135" s="20" t="s">
        <v>10</v>
      </c>
      <c r="D135" s="31">
        <f>INDEX('ONS data MYE 5'!$Q$6:$Q$445, MATCH($B135,'ONS data MYE 5'!$B$6:$B$445,0))</f>
        <v>275330</v>
      </c>
      <c r="E135" s="31">
        <f>INDEX('ONS data MYE 5'!$R$6:$R$445, MATCH($B135,'ONS data MYE 5'!$B$6:$B$445,0))</f>
        <v>2010</v>
      </c>
      <c r="F135" s="31">
        <f t="shared" si="4"/>
        <v>7.6058900010531216</v>
      </c>
      <c r="G135" s="31">
        <f t="shared" si="5"/>
        <v>57.849562708119855</v>
      </c>
      <c r="H135" s="31">
        <f>INDEX('Mapping waste'!$D$5:$M$352,MATCH($B135,'Mapping waste'!$B$5:$B$352,0),MATCH(H$3,'Mapping waste'!$D$4:$M$4,0))*$D135</f>
        <v>0</v>
      </c>
      <c r="I135" s="31">
        <f>INDEX('Mapping waste'!$D$5:$M$352,MATCH($B135,'Mapping waste'!$B$5:$B$352,0),MATCH(I$3,'Mapping waste'!$D$4:$M$4,0))*$D135</f>
        <v>275330</v>
      </c>
      <c r="J135" s="31">
        <f>INDEX('Mapping waste'!$D$5:$M$352,MATCH($B135,'Mapping waste'!$B$5:$B$352,0),MATCH(J$3,'Mapping waste'!$D$4:$M$4,0))*$D135</f>
        <v>0</v>
      </c>
      <c r="K135" s="31">
        <f>INDEX('Mapping waste'!$D$5:$M$352,MATCH($B135,'Mapping waste'!$B$5:$B$352,0),MATCH(K$3,'Mapping waste'!$D$4:$M$4,0))*$D135</f>
        <v>0</v>
      </c>
      <c r="L135" s="31">
        <f>INDEX('Mapping waste'!$D$5:$M$352,MATCH($B135,'Mapping waste'!$B$5:$B$352,0),MATCH(L$3,'Mapping waste'!$D$4:$M$4,0))*$D135</f>
        <v>0</v>
      </c>
      <c r="M135" s="31">
        <f>INDEX('Mapping waste'!$D$5:$M$352,MATCH($B135,'Mapping waste'!$B$5:$B$352,0),MATCH(M$3,'Mapping waste'!$D$4:$M$4,0))*$D135</f>
        <v>0</v>
      </c>
      <c r="N135" s="31">
        <f>INDEX('Mapping waste'!$D$5:$M$352,MATCH($B135,'Mapping waste'!$B$5:$B$352,0),MATCH(N$3,'Mapping waste'!$D$4:$M$4,0))*$D135</f>
        <v>0</v>
      </c>
      <c r="O135" s="31">
        <f>INDEX('Mapping waste'!$D$5:$M$352,MATCH($B135,'Mapping waste'!$B$5:$B$352,0),MATCH(O$3,'Mapping waste'!$D$4:$M$4,0))*$D135</f>
        <v>0</v>
      </c>
      <c r="P135" s="31">
        <f>INDEX('Mapping waste'!$D$5:$M$352,MATCH($B135,'Mapping waste'!$B$5:$B$352,0),MATCH(P$3,'Mapping waste'!$D$4:$M$4,0))*$D135</f>
        <v>0</v>
      </c>
      <c r="Q135" s="31">
        <f>INDEX('Mapping waste'!$D$5:$M$352,MATCH($B135,'Mapping waste'!$B$5:$B$352,0),MATCH(Q$3,'Mapping waste'!$D$4:$M$4,0))*$D135</f>
        <v>0</v>
      </c>
    </row>
    <row r="136" spans="1:17" x14ac:dyDescent="0.45">
      <c r="A136" s="20" t="s">
        <v>172</v>
      </c>
      <c r="B136" s="20" t="s">
        <v>173</v>
      </c>
      <c r="C136" s="20" t="s">
        <v>174</v>
      </c>
      <c r="D136" s="31">
        <f>INDEX('ONS data MYE 5'!$Q$6:$Q$445, MATCH($B136,'ONS data MYE 5'!$B$6:$B$445,0))</f>
        <v>329526</v>
      </c>
      <c r="E136" s="31">
        <f>INDEX('ONS data MYE 5'!$R$6:$R$445, MATCH($B136,'ONS data MYE 5'!$B$6:$B$445,0))</f>
        <v>359</v>
      </c>
      <c r="F136" s="31">
        <f t="shared" si="4"/>
        <v>5.8833223884882786</v>
      </c>
      <c r="G136" s="31">
        <f t="shared" si="5"/>
        <v>34.613482326887421</v>
      </c>
      <c r="H136" s="31">
        <f>INDEX('Mapping waste'!$D$5:$M$352,MATCH($B136,'Mapping waste'!$B$5:$B$352,0),MATCH(H$3,'Mapping waste'!$D$4:$M$4,0))*$D136</f>
        <v>0</v>
      </c>
      <c r="I136" s="31">
        <f>INDEX('Mapping waste'!$D$5:$M$352,MATCH($B136,'Mapping waste'!$B$5:$B$352,0),MATCH(I$3,'Mapping waste'!$D$4:$M$4,0))*$D136</f>
        <v>0</v>
      </c>
      <c r="J136" s="31">
        <f>INDEX('Mapping waste'!$D$5:$M$352,MATCH($B136,'Mapping waste'!$B$5:$B$352,0),MATCH(J$3,'Mapping waste'!$D$4:$M$4,0))*$D136</f>
        <v>224077.68000000002</v>
      </c>
      <c r="K136" s="31">
        <f>INDEX('Mapping waste'!$D$5:$M$352,MATCH($B136,'Mapping waste'!$B$5:$B$352,0),MATCH(K$3,'Mapping waste'!$D$4:$M$4,0))*$D136</f>
        <v>0</v>
      </c>
      <c r="L136" s="31">
        <f>INDEX('Mapping waste'!$D$5:$M$352,MATCH($B136,'Mapping waste'!$B$5:$B$352,0),MATCH(L$3,'Mapping waste'!$D$4:$M$4,0))*$D136</f>
        <v>0</v>
      </c>
      <c r="M136" s="31">
        <f>INDEX('Mapping waste'!$D$5:$M$352,MATCH($B136,'Mapping waste'!$B$5:$B$352,0),MATCH(M$3,'Mapping waste'!$D$4:$M$4,0))*$D136</f>
        <v>0</v>
      </c>
      <c r="N136" s="31">
        <f>INDEX('Mapping waste'!$D$5:$M$352,MATCH($B136,'Mapping waste'!$B$5:$B$352,0),MATCH(N$3,'Mapping waste'!$D$4:$M$4,0))*$D136</f>
        <v>0</v>
      </c>
      <c r="O136" s="31">
        <f>INDEX('Mapping waste'!$D$5:$M$352,MATCH($B136,'Mapping waste'!$B$5:$B$352,0),MATCH(O$3,'Mapping waste'!$D$4:$M$4,0))*$D136</f>
        <v>105448.32000000001</v>
      </c>
      <c r="P136" s="31">
        <f>INDEX('Mapping waste'!$D$5:$M$352,MATCH($B136,'Mapping waste'!$B$5:$B$352,0),MATCH(P$3,'Mapping waste'!$D$4:$M$4,0))*$D136</f>
        <v>0</v>
      </c>
      <c r="Q136" s="31">
        <f>INDEX('Mapping waste'!$D$5:$M$352,MATCH($B136,'Mapping waste'!$B$5:$B$352,0),MATCH(Q$3,'Mapping waste'!$D$4:$M$4,0))*$D136</f>
        <v>0</v>
      </c>
    </row>
    <row r="137" spans="1:17" x14ac:dyDescent="0.45">
      <c r="A137" s="20" t="s">
        <v>527</v>
      </c>
      <c r="B137" s="20" t="s">
        <v>528</v>
      </c>
      <c r="C137" s="20" t="s">
        <v>174</v>
      </c>
      <c r="D137" s="31">
        <f>INDEX('ONS data MYE 5'!$Q$6:$Q$445, MATCH($B137,'ONS data MYE 5'!$B$6:$B$445,0))</f>
        <v>125722</v>
      </c>
      <c r="E137" s="31">
        <f>INDEX('ONS data MYE 5'!$R$6:$R$445, MATCH($B137,'ONS data MYE 5'!$B$6:$B$445,0))</f>
        <v>1591</v>
      </c>
      <c r="F137" s="31">
        <f t="shared" si="4"/>
        <v>7.3721180283377867</v>
      </c>
      <c r="G137" s="31">
        <f t="shared" si="5"/>
        <v>54.348124223743014</v>
      </c>
      <c r="H137" s="31">
        <f>INDEX('Mapping waste'!$D$5:$M$352,MATCH($B137,'Mapping waste'!$B$5:$B$352,0),MATCH(H$3,'Mapping waste'!$D$4:$M$4,0))*$D137</f>
        <v>0</v>
      </c>
      <c r="I137" s="31">
        <f>INDEX('Mapping waste'!$D$5:$M$352,MATCH($B137,'Mapping waste'!$B$5:$B$352,0),MATCH(I$3,'Mapping waste'!$D$4:$M$4,0))*$D137</f>
        <v>0</v>
      </c>
      <c r="J137" s="31">
        <f>INDEX('Mapping waste'!$D$5:$M$352,MATCH($B137,'Mapping waste'!$B$5:$B$352,0),MATCH(J$3,'Mapping waste'!$D$4:$M$4,0))*$D137</f>
        <v>125722</v>
      </c>
      <c r="K137" s="31">
        <f>INDEX('Mapping waste'!$D$5:$M$352,MATCH($B137,'Mapping waste'!$B$5:$B$352,0),MATCH(K$3,'Mapping waste'!$D$4:$M$4,0))*$D137</f>
        <v>0</v>
      </c>
      <c r="L137" s="31">
        <f>INDEX('Mapping waste'!$D$5:$M$352,MATCH($B137,'Mapping waste'!$B$5:$B$352,0),MATCH(L$3,'Mapping waste'!$D$4:$M$4,0))*$D137</f>
        <v>0</v>
      </c>
      <c r="M137" s="31">
        <f>INDEX('Mapping waste'!$D$5:$M$352,MATCH($B137,'Mapping waste'!$B$5:$B$352,0),MATCH(M$3,'Mapping waste'!$D$4:$M$4,0))*$D137</f>
        <v>0</v>
      </c>
      <c r="N137" s="31">
        <f>INDEX('Mapping waste'!$D$5:$M$352,MATCH($B137,'Mapping waste'!$B$5:$B$352,0),MATCH(N$3,'Mapping waste'!$D$4:$M$4,0))*$D137</f>
        <v>0</v>
      </c>
      <c r="O137" s="31">
        <f>INDEX('Mapping waste'!$D$5:$M$352,MATCH($B137,'Mapping waste'!$B$5:$B$352,0),MATCH(O$3,'Mapping waste'!$D$4:$M$4,0))*$D137</f>
        <v>0</v>
      </c>
      <c r="P137" s="31">
        <f>INDEX('Mapping waste'!$D$5:$M$352,MATCH($B137,'Mapping waste'!$B$5:$B$352,0),MATCH(P$3,'Mapping waste'!$D$4:$M$4,0))*$D137</f>
        <v>0</v>
      </c>
      <c r="Q137" s="31">
        <f>INDEX('Mapping waste'!$D$5:$M$352,MATCH($B137,'Mapping waste'!$B$5:$B$352,0),MATCH(Q$3,'Mapping waste'!$D$4:$M$4,0))*$D137</f>
        <v>0</v>
      </c>
    </row>
    <row r="138" spans="1:17" x14ac:dyDescent="0.45">
      <c r="A138" s="20" t="s">
        <v>529</v>
      </c>
      <c r="B138" s="20" t="s">
        <v>530</v>
      </c>
      <c r="C138" s="20" t="s">
        <v>174</v>
      </c>
      <c r="D138" s="31">
        <f>INDEX('ONS data MYE 5'!$Q$6:$Q$445, MATCH($B138,'ONS data MYE 5'!$B$6:$B$445,0))</f>
        <v>202709</v>
      </c>
      <c r="E138" s="31">
        <f>INDEX('ONS data MYE 5'!$R$6:$R$445, MATCH($B138,'ONS data MYE 5'!$B$6:$B$445,0))</f>
        <v>1120</v>
      </c>
      <c r="F138" s="31">
        <f t="shared" si="4"/>
        <v>7.0210839642891401</v>
      </c>
      <c r="G138" s="31">
        <f t="shared" si="5"/>
        <v>49.295620033598105</v>
      </c>
      <c r="H138" s="31">
        <f>INDEX('Mapping waste'!$D$5:$M$352,MATCH($B138,'Mapping waste'!$B$5:$B$352,0),MATCH(H$3,'Mapping waste'!$D$4:$M$4,0))*$D138</f>
        <v>0</v>
      </c>
      <c r="I138" s="31">
        <f>INDEX('Mapping waste'!$D$5:$M$352,MATCH($B138,'Mapping waste'!$B$5:$B$352,0),MATCH(I$3,'Mapping waste'!$D$4:$M$4,0))*$D138</f>
        <v>0</v>
      </c>
      <c r="J138" s="31">
        <f>INDEX('Mapping waste'!$D$5:$M$352,MATCH($B138,'Mapping waste'!$B$5:$B$352,0),MATCH(J$3,'Mapping waste'!$D$4:$M$4,0))*$D138</f>
        <v>202709</v>
      </c>
      <c r="K138" s="31">
        <f>INDEX('Mapping waste'!$D$5:$M$352,MATCH($B138,'Mapping waste'!$B$5:$B$352,0),MATCH(K$3,'Mapping waste'!$D$4:$M$4,0))*$D138</f>
        <v>0</v>
      </c>
      <c r="L138" s="31">
        <f>INDEX('Mapping waste'!$D$5:$M$352,MATCH($B138,'Mapping waste'!$B$5:$B$352,0),MATCH(L$3,'Mapping waste'!$D$4:$M$4,0))*$D138</f>
        <v>0</v>
      </c>
      <c r="M138" s="31">
        <f>INDEX('Mapping waste'!$D$5:$M$352,MATCH($B138,'Mapping waste'!$B$5:$B$352,0),MATCH(M$3,'Mapping waste'!$D$4:$M$4,0))*$D138</f>
        <v>0</v>
      </c>
      <c r="N138" s="31">
        <f>INDEX('Mapping waste'!$D$5:$M$352,MATCH($B138,'Mapping waste'!$B$5:$B$352,0),MATCH(N$3,'Mapping waste'!$D$4:$M$4,0))*$D138</f>
        <v>0</v>
      </c>
      <c r="O138" s="31">
        <f>INDEX('Mapping waste'!$D$5:$M$352,MATCH($B138,'Mapping waste'!$B$5:$B$352,0),MATCH(O$3,'Mapping waste'!$D$4:$M$4,0))*$D138</f>
        <v>0</v>
      </c>
      <c r="P138" s="31">
        <f>INDEX('Mapping waste'!$D$5:$M$352,MATCH($B138,'Mapping waste'!$B$5:$B$352,0),MATCH(P$3,'Mapping waste'!$D$4:$M$4,0))*$D138</f>
        <v>0</v>
      </c>
      <c r="Q138" s="31">
        <f>INDEX('Mapping waste'!$D$5:$M$352,MATCH($B138,'Mapping waste'!$B$5:$B$352,0),MATCH(Q$3,'Mapping waste'!$D$4:$M$4,0))*$D138</f>
        <v>0</v>
      </c>
    </row>
    <row r="139" spans="1:17" x14ac:dyDescent="0.45">
      <c r="A139" s="20" t="s">
        <v>531</v>
      </c>
      <c r="B139" s="20" t="s">
        <v>532</v>
      </c>
      <c r="C139" s="20" t="s">
        <v>174</v>
      </c>
      <c r="D139" s="31">
        <f>INDEX('ONS data MYE 5'!$Q$6:$Q$445, MATCH($B139,'ONS data MYE 5'!$B$6:$B$445,0))</f>
        <v>147657</v>
      </c>
      <c r="E139" s="31">
        <f>INDEX('ONS data MYE 5'!$R$6:$R$445, MATCH($B139,'ONS data MYE 5'!$B$6:$B$445,0))</f>
        <v>1078</v>
      </c>
      <c r="F139" s="31">
        <f t="shared" si="4"/>
        <v>6.9828627514689421</v>
      </c>
      <c r="G139" s="31">
        <f t="shared" si="5"/>
        <v>48.760372205852406</v>
      </c>
      <c r="H139" s="31">
        <f>INDEX('Mapping waste'!$D$5:$M$352,MATCH($B139,'Mapping waste'!$B$5:$B$352,0),MATCH(H$3,'Mapping waste'!$D$4:$M$4,0))*$D139</f>
        <v>0</v>
      </c>
      <c r="I139" s="31">
        <f>INDEX('Mapping waste'!$D$5:$M$352,MATCH($B139,'Mapping waste'!$B$5:$B$352,0),MATCH(I$3,'Mapping waste'!$D$4:$M$4,0))*$D139</f>
        <v>0</v>
      </c>
      <c r="J139" s="31">
        <f>INDEX('Mapping waste'!$D$5:$M$352,MATCH($B139,'Mapping waste'!$B$5:$B$352,0),MATCH(J$3,'Mapping waste'!$D$4:$M$4,0))*$D139</f>
        <v>147657</v>
      </c>
      <c r="K139" s="31">
        <f>INDEX('Mapping waste'!$D$5:$M$352,MATCH($B139,'Mapping waste'!$B$5:$B$352,0),MATCH(K$3,'Mapping waste'!$D$4:$M$4,0))*$D139</f>
        <v>0</v>
      </c>
      <c r="L139" s="31">
        <f>INDEX('Mapping waste'!$D$5:$M$352,MATCH($B139,'Mapping waste'!$B$5:$B$352,0),MATCH(L$3,'Mapping waste'!$D$4:$M$4,0))*$D139</f>
        <v>0</v>
      </c>
      <c r="M139" s="31">
        <f>INDEX('Mapping waste'!$D$5:$M$352,MATCH($B139,'Mapping waste'!$B$5:$B$352,0),MATCH(M$3,'Mapping waste'!$D$4:$M$4,0))*$D139</f>
        <v>0</v>
      </c>
      <c r="N139" s="31">
        <f>INDEX('Mapping waste'!$D$5:$M$352,MATCH($B139,'Mapping waste'!$B$5:$B$352,0),MATCH(N$3,'Mapping waste'!$D$4:$M$4,0))*$D139</f>
        <v>0</v>
      </c>
      <c r="O139" s="31">
        <f>INDEX('Mapping waste'!$D$5:$M$352,MATCH($B139,'Mapping waste'!$B$5:$B$352,0),MATCH(O$3,'Mapping waste'!$D$4:$M$4,0))*$D139</f>
        <v>0</v>
      </c>
      <c r="P139" s="31">
        <f>INDEX('Mapping waste'!$D$5:$M$352,MATCH($B139,'Mapping waste'!$B$5:$B$352,0),MATCH(P$3,'Mapping waste'!$D$4:$M$4,0))*$D139</f>
        <v>0</v>
      </c>
      <c r="Q139" s="31">
        <f>INDEX('Mapping waste'!$D$5:$M$352,MATCH($B139,'Mapping waste'!$B$5:$B$352,0),MATCH(Q$3,'Mapping waste'!$D$4:$M$4,0))*$D139</f>
        <v>0</v>
      </c>
    </row>
    <row r="140" spans="1:17" x14ac:dyDescent="0.45">
      <c r="A140" s="20" t="s">
        <v>533</v>
      </c>
      <c r="B140" s="20" t="s">
        <v>534</v>
      </c>
      <c r="C140" s="20" t="s">
        <v>174</v>
      </c>
      <c r="D140" s="31">
        <f>INDEX('ONS data MYE 5'!$Q$6:$Q$445, MATCH($B140,'ONS data MYE 5'!$B$6:$B$445,0))</f>
        <v>142080</v>
      </c>
      <c r="E140" s="31">
        <f>INDEX('ONS data MYE 5'!$R$6:$R$445, MATCH($B140,'ONS data MYE 5'!$B$6:$B$445,0))</f>
        <v>4059</v>
      </c>
      <c r="F140" s="31">
        <f t="shared" si="4"/>
        <v>8.3086919168388977</v>
      </c>
      <c r="G140" s="31">
        <f t="shared" si="5"/>
        <v>69.034361368944033</v>
      </c>
      <c r="H140" s="31">
        <f>INDEX('Mapping waste'!$D$5:$M$352,MATCH($B140,'Mapping waste'!$B$5:$B$352,0),MATCH(H$3,'Mapping waste'!$D$4:$M$4,0))*$D140</f>
        <v>0</v>
      </c>
      <c r="I140" s="31">
        <f>INDEX('Mapping waste'!$D$5:$M$352,MATCH($B140,'Mapping waste'!$B$5:$B$352,0),MATCH(I$3,'Mapping waste'!$D$4:$M$4,0))*$D140</f>
        <v>0</v>
      </c>
      <c r="J140" s="31">
        <f>INDEX('Mapping waste'!$D$5:$M$352,MATCH($B140,'Mapping waste'!$B$5:$B$352,0),MATCH(J$3,'Mapping waste'!$D$4:$M$4,0))*$D140</f>
        <v>142080</v>
      </c>
      <c r="K140" s="31">
        <f>INDEX('Mapping waste'!$D$5:$M$352,MATCH($B140,'Mapping waste'!$B$5:$B$352,0),MATCH(K$3,'Mapping waste'!$D$4:$M$4,0))*$D140</f>
        <v>0</v>
      </c>
      <c r="L140" s="31">
        <f>INDEX('Mapping waste'!$D$5:$M$352,MATCH($B140,'Mapping waste'!$B$5:$B$352,0),MATCH(L$3,'Mapping waste'!$D$4:$M$4,0))*$D140</f>
        <v>0</v>
      </c>
      <c r="M140" s="31">
        <f>INDEX('Mapping waste'!$D$5:$M$352,MATCH($B140,'Mapping waste'!$B$5:$B$352,0),MATCH(M$3,'Mapping waste'!$D$4:$M$4,0))*$D140</f>
        <v>0</v>
      </c>
      <c r="N140" s="31">
        <f>INDEX('Mapping waste'!$D$5:$M$352,MATCH($B140,'Mapping waste'!$B$5:$B$352,0),MATCH(N$3,'Mapping waste'!$D$4:$M$4,0))*$D140</f>
        <v>0</v>
      </c>
      <c r="O140" s="31">
        <f>INDEX('Mapping waste'!$D$5:$M$352,MATCH($B140,'Mapping waste'!$B$5:$B$352,0),MATCH(O$3,'Mapping waste'!$D$4:$M$4,0))*$D140</f>
        <v>0</v>
      </c>
      <c r="P140" s="31">
        <f>INDEX('Mapping waste'!$D$5:$M$352,MATCH($B140,'Mapping waste'!$B$5:$B$352,0),MATCH(P$3,'Mapping waste'!$D$4:$M$4,0))*$D140</f>
        <v>0</v>
      </c>
      <c r="Q140" s="31">
        <f>INDEX('Mapping waste'!$D$5:$M$352,MATCH($B140,'Mapping waste'!$B$5:$B$352,0),MATCH(Q$3,'Mapping waste'!$D$4:$M$4,0))*$D140</f>
        <v>0</v>
      </c>
    </row>
    <row r="141" spans="1:17" x14ac:dyDescent="0.45">
      <c r="A141" s="20" t="s">
        <v>535</v>
      </c>
      <c r="B141" s="20" t="s">
        <v>536</v>
      </c>
      <c r="C141" s="20" t="s">
        <v>174</v>
      </c>
      <c r="D141" s="31">
        <f>INDEX('ONS data MYE 5'!$Q$6:$Q$445, MATCH($B141,'ONS data MYE 5'!$B$6:$B$445,0))</f>
        <v>370736</v>
      </c>
      <c r="E141" s="31">
        <f>INDEX('ONS data MYE 5'!$R$6:$R$445, MATCH($B141,'ONS data MYE 5'!$B$6:$B$445,0))</f>
        <v>318</v>
      </c>
      <c r="F141" s="31">
        <f t="shared" si="4"/>
        <v>5.7620513827801769</v>
      </c>
      <c r="G141" s="31">
        <f t="shared" si="5"/>
        <v>33.201236137798951</v>
      </c>
      <c r="H141" s="31">
        <f>INDEX('Mapping waste'!$D$5:$M$352,MATCH($B141,'Mapping waste'!$B$5:$B$352,0),MATCH(H$3,'Mapping waste'!$D$4:$M$4,0))*$D141</f>
        <v>0</v>
      </c>
      <c r="I141" s="31">
        <f>INDEX('Mapping waste'!$D$5:$M$352,MATCH($B141,'Mapping waste'!$B$5:$B$352,0),MATCH(I$3,'Mapping waste'!$D$4:$M$4,0))*$D141</f>
        <v>0</v>
      </c>
      <c r="J141" s="31">
        <f>INDEX('Mapping waste'!$D$5:$M$352,MATCH($B141,'Mapping waste'!$B$5:$B$352,0),MATCH(J$3,'Mapping waste'!$D$4:$M$4,0))*$D141</f>
        <v>370736</v>
      </c>
      <c r="K141" s="31">
        <f>INDEX('Mapping waste'!$D$5:$M$352,MATCH($B141,'Mapping waste'!$B$5:$B$352,0),MATCH(K$3,'Mapping waste'!$D$4:$M$4,0))*$D141</f>
        <v>0</v>
      </c>
      <c r="L141" s="31">
        <f>INDEX('Mapping waste'!$D$5:$M$352,MATCH($B141,'Mapping waste'!$B$5:$B$352,0),MATCH(L$3,'Mapping waste'!$D$4:$M$4,0))*$D141</f>
        <v>0</v>
      </c>
      <c r="M141" s="31">
        <f>INDEX('Mapping waste'!$D$5:$M$352,MATCH($B141,'Mapping waste'!$B$5:$B$352,0),MATCH(M$3,'Mapping waste'!$D$4:$M$4,0))*$D141</f>
        <v>0</v>
      </c>
      <c r="N141" s="31">
        <f>INDEX('Mapping waste'!$D$5:$M$352,MATCH($B141,'Mapping waste'!$B$5:$B$352,0),MATCH(N$3,'Mapping waste'!$D$4:$M$4,0))*$D141</f>
        <v>0</v>
      </c>
      <c r="O141" s="31">
        <f>INDEX('Mapping waste'!$D$5:$M$352,MATCH($B141,'Mapping waste'!$B$5:$B$352,0),MATCH(O$3,'Mapping waste'!$D$4:$M$4,0))*$D141</f>
        <v>0</v>
      </c>
      <c r="P141" s="31">
        <f>INDEX('Mapping waste'!$D$5:$M$352,MATCH($B141,'Mapping waste'!$B$5:$B$352,0),MATCH(P$3,'Mapping waste'!$D$4:$M$4,0))*$D141</f>
        <v>0</v>
      </c>
      <c r="Q141" s="31">
        <f>INDEX('Mapping waste'!$D$5:$M$352,MATCH($B141,'Mapping waste'!$B$5:$B$352,0),MATCH(Q$3,'Mapping waste'!$D$4:$M$4,0))*$D141</f>
        <v>0</v>
      </c>
    </row>
    <row r="142" spans="1:17" x14ac:dyDescent="0.45">
      <c r="A142" s="20" t="s">
        <v>537</v>
      </c>
      <c r="B142" s="20" t="s">
        <v>538</v>
      </c>
      <c r="C142" s="20" t="s">
        <v>174</v>
      </c>
      <c r="D142" s="31">
        <f>INDEX('ONS data MYE 5'!$Q$6:$Q$445, MATCH($B142,'ONS data MYE 5'!$B$6:$B$445,0))</f>
        <v>96444</v>
      </c>
      <c r="E142" s="31">
        <f>INDEX('ONS data MYE 5'!$R$6:$R$445, MATCH($B142,'ONS data MYE 5'!$B$6:$B$445,0))</f>
        <v>78</v>
      </c>
      <c r="F142" s="31">
        <f t="shared" si="4"/>
        <v>4.3567088266895917</v>
      </c>
      <c r="G142" s="31">
        <f t="shared" si="5"/>
        <v>18.980911800554999</v>
      </c>
      <c r="H142" s="31">
        <f>INDEX('Mapping waste'!$D$5:$M$352,MATCH($B142,'Mapping waste'!$B$5:$B$352,0),MATCH(H$3,'Mapping waste'!$D$4:$M$4,0))*$D142</f>
        <v>0</v>
      </c>
      <c r="I142" s="31">
        <f>INDEX('Mapping waste'!$D$5:$M$352,MATCH($B142,'Mapping waste'!$B$5:$B$352,0),MATCH(I$3,'Mapping waste'!$D$4:$M$4,0))*$D142</f>
        <v>0</v>
      </c>
      <c r="J142" s="31">
        <f>INDEX('Mapping waste'!$D$5:$M$352,MATCH($B142,'Mapping waste'!$B$5:$B$352,0),MATCH(J$3,'Mapping waste'!$D$4:$M$4,0))*$D142</f>
        <v>96444</v>
      </c>
      <c r="K142" s="31">
        <f>INDEX('Mapping waste'!$D$5:$M$352,MATCH($B142,'Mapping waste'!$B$5:$B$352,0),MATCH(K$3,'Mapping waste'!$D$4:$M$4,0))*$D142</f>
        <v>0</v>
      </c>
      <c r="L142" s="31">
        <f>INDEX('Mapping waste'!$D$5:$M$352,MATCH($B142,'Mapping waste'!$B$5:$B$352,0),MATCH(L$3,'Mapping waste'!$D$4:$M$4,0))*$D142</f>
        <v>0</v>
      </c>
      <c r="M142" s="31">
        <f>INDEX('Mapping waste'!$D$5:$M$352,MATCH($B142,'Mapping waste'!$B$5:$B$352,0),MATCH(M$3,'Mapping waste'!$D$4:$M$4,0))*$D142</f>
        <v>0</v>
      </c>
      <c r="N142" s="31">
        <f>INDEX('Mapping waste'!$D$5:$M$352,MATCH($B142,'Mapping waste'!$B$5:$B$352,0),MATCH(N$3,'Mapping waste'!$D$4:$M$4,0))*$D142</f>
        <v>0</v>
      </c>
      <c r="O142" s="31">
        <f>INDEX('Mapping waste'!$D$5:$M$352,MATCH($B142,'Mapping waste'!$B$5:$B$352,0),MATCH(O$3,'Mapping waste'!$D$4:$M$4,0))*$D142</f>
        <v>0</v>
      </c>
      <c r="P142" s="31">
        <f>INDEX('Mapping waste'!$D$5:$M$352,MATCH($B142,'Mapping waste'!$B$5:$B$352,0),MATCH(P$3,'Mapping waste'!$D$4:$M$4,0))*$D142</f>
        <v>0</v>
      </c>
      <c r="Q142" s="31">
        <f>INDEX('Mapping waste'!$D$5:$M$352,MATCH($B142,'Mapping waste'!$B$5:$B$352,0),MATCH(Q$3,'Mapping waste'!$D$4:$M$4,0))*$D142</f>
        <v>0</v>
      </c>
    </row>
    <row r="143" spans="1:17" x14ac:dyDescent="0.45">
      <c r="A143" s="20" t="s">
        <v>539</v>
      </c>
      <c r="B143" s="20" t="s">
        <v>540</v>
      </c>
      <c r="C143" s="20" t="s">
        <v>174</v>
      </c>
      <c r="D143" s="31">
        <f>INDEX('ONS data MYE 5'!$Q$6:$Q$445, MATCH($B143,'ONS data MYE 5'!$B$6:$B$445,0))</f>
        <v>69056</v>
      </c>
      <c r="E143" s="31">
        <f>INDEX('ONS data MYE 5'!$R$6:$R$445, MATCH($B143,'ONS data MYE 5'!$B$6:$B$445,0))</f>
        <v>885</v>
      </c>
      <c r="F143" s="31">
        <f t="shared" si="4"/>
        <v>6.7855876450079293</v>
      </c>
      <c r="G143" s="31">
        <f t="shared" si="5"/>
        <v>46.044199688084255</v>
      </c>
      <c r="H143" s="31">
        <f>INDEX('Mapping waste'!$D$5:$M$352,MATCH($B143,'Mapping waste'!$B$5:$B$352,0),MATCH(H$3,'Mapping waste'!$D$4:$M$4,0))*$D143</f>
        <v>0</v>
      </c>
      <c r="I143" s="31">
        <f>INDEX('Mapping waste'!$D$5:$M$352,MATCH($B143,'Mapping waste'!$B$5:$B$352,0),MATCH(I$3,'Mapping waste'!$D$4:$M$4,0))*$D143</f>
        <v>0</v>
      </c>
      <c r="J143" s="31">
        <f>INDEX('Mapping waste'!$D$5:$M$352,MATCH($B143,'Mapping waste'!$B$5:$B$352,0),MATCH(J$3,'Mapping waste'!$D$4:$M$4,0))*$D143</f>
        <v>69056</v>
      </c>
      <c r="K143" s="31">
        <f>INDEX('Mapping waste'!$D$5:$M$352,MATCH($B143,'Mapping waste'!$B$5:$B$352,0),MATCH(K$3,'Mapping waste'!$D$4:$M$4,0))*$D143</f>
        <v>0</v>
      </c>
      <c r="L143" s="31">
        <f>INDEX('Mapping waste'!$D$5:$M$352,MATCH($B143,'Mapping waste'!$B$5:$B$352,0),MATCH(L$3,'Mapping waste'!$D$4:$M$4,0))*$D143</f>
        <v>0</v>
      </c>
      <c r="M143" s="31">
        <f>INDEX('Mapping waste'!$D$5:$M$352,MATCH($B143,'Mapping waste'!$B$5:$B$352,0),MATCH(M$3,'Mapping waste'!$D$4:$M$4,0))*$D143</f>
        <v>0</v>
      </c>
      <c r="N143" s="31">
        <f>INDEX('Mapping waste'!$D$5:$M$352,MATCH($B143,'Mapping waste'!$B$5:$B$352,0),MATCH(N$3,'Mapping waste'!$D$4:$M$4,0))*$D143</f>
        <v>0</v>
      </c>
      <c r="O143" s="31">
        <f>INDEX('Mapping waste'!$D$5:$M$352,MATCH($B143,'Mapping waste'!$B$5:$B$352,0),MATCH(O$3,'Mapping waste'!$D$4:$M$4,0))*$D143</f>
        <v>0</v>
      </c>
      <c r="P143" s="31">
        <f>INDEX('Mapping waste'!$D$5:$M$352,MATCH($B143,'Mapping waste'!$B$5:$B$352,0),MATCH(P$3,'Mapping waste'!$D$4:$M$4,0))*$D143</f>
        <v>0</v>
      </c>
      <c r="Q143" s="31">
        <f>INDEX('Mapping waste'!$D$5:$M$352,MATCH($B143,'Mapping waste'!$B$5:$B$352,0),MATCH(Q$3,'Mapping waste'!$D$4:$M$4,0))*$D143</f>
        <v>0</v>
      </c>
    </row>
    <row r="144" spans="1:17" x14ac:dyDescent="0.45">
      <c r="A144" s="20" t="s">
        <v>541</v>
      </c>
      <c r="B144" s="20" t="s">
        <v>542</v>
      </c>
      <c r="C144" s="20" t="s">
        <v>174</v>
      </c>
      <c r="D144" s="31">
        <f>INDEX('ONS data MYE 5'!$Q$6:$Q$445, MATCH($B144,'ONS data MYE 5'!$B$6:$B$445,0))</f>
        <v>107475</v>
      </c>
      <c r="E144" s="31">
        <f>INDEX('ONS data MYE 5'!$R$6:$R$445, MATCH($B144,'ONS data MYE 5'!$B$6:$B$445,0))</f>
        <v>103</v>
      </c>
      <c r="F144" s="31">
        <f t="shared" si="4"/>
        <v>4.6347289882296359</v>
      </c>
      <c r="G144" s="31">
        <f t="shared" si="5"/>
        <v>21.480712794336103</v>
      </c>
      <c r="H144" s="31">
        <f>INDEX('Mapping waste'!$D$5:$M$352,MATCH($B144,'Mapping waste'!$B$5:$B$352,0),MATCH(H$3,'Mapping waste'!$D$4:$M$4,0))*$D144</f>
        <v>0</v>
      </c>
      <c r="I144" s="31">
        <f>INDEX('Mapping waste'!$D$5:$M$352,MATCH($B144,'Mapping waste'!$B$5:$B$352,0),MATCH(I$3,'Mapping waste'!$D$4:$M$4,0))*$D144</f>
        <v>0</v>
      </c>
      <c r="J144" s="31">
        <f>INDEX('Mapping waste'!$D$5:$M$352,MATCH($B144,'Mapping waste'!$B$5:$B$352,0),MATCH(J$3,'Mapping waste'!$D$4:$M$4,0))*$D144</f>
        <v>107475</v>
      </c>
      <c r="K144" s="31">
        <f>INDEX('Mapping waste'!$D$5:$M$352,MATCH($B144,'Mapping waste'!$B$5:$B$352,0),MATCH(K$3,'Mapping waste'!$D$4:$M$4,0))*$D144</f>
        <v>0</v>
      </c>
      <c r="L144" s="31">
        <f>INDEX('Mapping waste'!$D$5:$M$352,MATCH($B144,'Mapping waste'!$B$5:$B$352,0),MATCH(L$3,'Mapping waste'!$D$4:$M$4,0))*$D144</f>
        <v>0</v>
      </c>
      <c r="M144" s="31">
        <f>INDEX('Mapping waste'!$D$5:$M$352,MATCH($B144,'Mapping waste'!$B$5:$B$352,0),MATCH(M$3,'Mapping waste'!$D$4:$M$4,0))*$D144</f>
        <v>0</v>
      </c>
      <c r="N144" s="31">
        <f>INDEX('Mapping waste'!$D$5:$M$352,MATCH($B144,'Mapping waste'!$B$5:$B$352,0),MATCH(N$3,'Mapping waste'!$D$4:$M$4,0))*$D144</f>
        <v>0</v>
      </c>
      <c r="O144" s="31">
        <f>INDEX('Mapping waste'!$D$5:$M$352,MATCH($B144,'Mapping waste'!$B$5:$B$352,0),MATCH(O$3,'Mapping waste'!$D$4:$M$4,0))*$D144</f>
        <v>0</v>
      </c>
      <c r="P144" s="31">
        <f>INDEX('Mapping waste'!$D$5:$M$352,MATCH($B144,'Mapping waste'!$B$5:$B$352,0),MATCH(P$3,'Mapping waste'!$D$4:$M$4,0))*$D144</f>
        <v>0</v>
      </c>
      <c r="Q144" s="31">
        <f>INDEX('Mapping waste'!$D$5:$M$352,MATCH($B144,'Mapping waste'!$B$5:$B$352,0),MATCH(Q$3,'Mapping waste'!$D$4:$M$4,0))*$D144</f>
        <v>0</v>
      </c>
    </row>
    <row r="145" spans="1:17" x14ac:dyDescent="0.45">
      <c r="A145" s="20" t="s">
        <v>543</v>
      </c>
      <c r="B145" s="20" t="s">
        <v>544</v>
      </c>
      <c r="C145" s="20" t="s">
        <v>174</v>
      </c>
      <c r="D145" s="31">
        <f>INDEX('ONS data MYE 5'!$Q$6:$Q$445, MATCH($B145,'ONS data MYE 5'!$B$6:$B$445,0))</f>
        <v>70627</v>
      </c>
      <c r="E145" s="31">
        <f>INDEX('ONS data MYE 5'!$R$6:$R$445, MATCH($B145,'ONS data MYE 5'!$B$6:$B$445,0))</f>
        <v>96</v>
      </c>
      <c r="F145" s="31">
        <f t="shared" si="4"/>
        <v>4.5643481914678361</v>
      </c>
      <c r="G145" s="31">
        <f t="shared" si="5"/>
        <v>20.833274412955706</v>
      </c>
      <c r="H145" s="31">
        <f>INDEX('Mapping waste'!$D$5:$M$352,MATCH($B145,'Mapping waste'!$B$5:$B$352,0),MATCH(H$3,'Mapping waste'!$D$4:$M$4,0))*$D145</f>
        <v>0</v>
      </c>
      <c r="I145" s="31">
        <f>INDEX('Mapping waste'!$D$5:$M$352,MATCH($B145,'Mapping waste'!$B$5:$B$352,0),MATCH(I$3,'Mapping waste'!$D$4:$M$4,0))*$D145</f>
        <v>0</v>
      </c>
      <c r="J145" s="31">
        <f>INDEX('Mapping waste'!$D$5:$M$352,MATCH($B145,'Mapping waste'!$B$5:$B$352,0),MATCH(J$3,'Mapping waste'!$D$4:$M$4,0))*$D145</f>
        <v>70627</v>
      </c>
      <c r="K145" s="31">
        <f>INDEX('Mapping waste'!$D$5:$M$352,MATCH($B145,'Mapping waste'!$B$5:$B$352,0),MATCH(K$3,'Mapping waste'!$D$4:$M$4,0))*$D145</f>
        <v>0</v>
      </c>
      <c r="L145" s="31">
        <f>INDEX('Mapping waste'!$D$5:$M$352,MATCH($B145,'Mapping waste'!$B$5:$B$352,0),MATCH(L$3,'Mapping waste'!$D$4:$M$4,0))*$D145</f>
        <v>0</v>
      </c>
      <c r="M145" s="31">
        <f>INDEX('Mapping waste'!$D$5:$M$352,MATCH($B145,'Mapping waste'!$B$5:$B$352,0),MATCH(M$3,'Mapping waste'!$D$4:$M$4,0))*$D145</f>
        <v>0</v>
      </c>
      <c r="N145" s="31">
        <f>INDEX('Mapping waste'!$D$5:$M$352,MATCH($B145,'Mapping waste'!$B$5:$B$352,0),MATCH(N$3,'Mapping waste'!$D$4:$M$4,0))*$D145</f>
        <v>0</v>
      </c>
      <c r="O145" s="31">
        <f>INDEX('Mapping waste'!$D$5:$M$352,MATCH($B145,'Mapping waste'!$B$5:$B$352,0),MATCH(O$3,'Mapping waste'!$D$4:$M$4,0))*$D145</f>
        <v>0</v>
      </c>
      <c r="P145" s="31">
        <f>INDEX('Mapping waste'!$D$5:$M$352,MATCH($B145,'Mapping waste'!$B$5:$B$352,0),MATCH(P$3,'Mapping waste'!$D$4:$M$4,0))*$D145</f>
        <v>0</v>
      </c>
      <c r="Q145" s="31">
        <f>INDEX('Mapping waste'!$D$5:$M$352,MATCH($B145,'Mapping waste'!$B$5:$B$352,0),MATCH(Q$3,'Mapping waste'!$D$4:$M$4,0))*$D145</f>
        <v>0</v>
      </c>
    </row>
    <row r="146" spans="1:17" x14ac:dyDescent="0.45">
      <c r="A146" s="20" t="s">
        <v>545</v>
      </c>
      <c r="B146" s="20" t="s">
        <v>546</v>
      </c>
      <c r="C146" s="20" t="s">
        <v>174</v>
      </c>
      <c r="D146" s="31">
        <f>INDEX('ONS data MYE 5'!$Q$6:$Q$445, MATCH($B146,'ONS data MYE 5'!$B$6:$B$445,0))</f>
        <v>52502</v>
      </c>
      <c r="E146" s="31">
        <f>INDEX('ONS data MYE 5'!$R$6:$R$445, MATCH($B146,'ONS data MYE 5'!$B$6:$B$445,0))</f>
        <v>25</v>
      </c>
      <c r="F146" s="31">
        <f t="shared" si="4"/>
        <v>3.2188758248682006</v>
      </c>
      <c r="G146" s="31">
        <f t="shared" si="5"/>
        <v>10.361161575920939</v>
      </c>
      <c r="H146" s="31">
        <f>INDEX('Mapping waste'!$D$5:$M$352,MATCH($B146,'Mapping waste'!$B$5:$B$352,0),MATCH(H$3,'Mapping waste'!$D$4:$M$4,0))*$D146</f>
        <v>0</v>
      </c>
      <c r="I146" s="31">
        <f>INDEX('Mapping waste'!$D$5:$M$352,MATCH($B146,'Mapping waste'!$B$5:$B$352,0),MATCH(I$3,'Mapping waste'!$D$4:$M$4,0))*$D146</f>
        <v>0</v>
      </c>
      <c r="J146" s="31">
        <f>INDEX('Mapping waste'!$D$5:$M$352,MATCH($B146,'Mapping waste'!$B$5:$B$352,0),MATCH(J$3,'Mapping waste'!$D$4:$M$4,0))*$D146</f>
        <v>52502</v>
      </c>
      <c r="K146" s="31">
        <f>INDEX('Mapping waste'!$D$5:$M$352,MATCH($B146,'Mapping waste'!$B$5:$B$352,0),MATCH(K$3,'Mapping waste'!$D$4:$M$4,0))*$D146</f>
        <v>0</v>
      </c>
      <c r="L146" s="31">
        <f>INDEX('Mapping waste'!$D$5:$M$352,MATCH($B146,'Mapping waste'!$B$5:$B$352,0),MATCH(L$3,'Mapping waste'!$D$4:$M$4,0))*$D146</f>
        <v>0</v>
      </c>
      <c r="M146" s="31">
        <f>INDEX('Mapping waste'!$D$5:$M$352,MATCH($B146,'Mapping waste'!$B$5:$B$352,0),MATCH(M$3,'Mapping waste'!$D$4:$M$4,0))*$D146</f>
        <v>0</v>
      </c>
      <c r="N146" s="31">
        <f>INDEX('Mapping waste'!$D$5:$M$352,MATCH($B146,'Mapping waste'!$B$5:$B$352,0),MATCH(N$3,'Mapping waste'!$D$4:$M$4,0))*$D146</f>
        <v>0</v>
      </c>
      <c r="O146" s="31">
        <f>INDEX('Mapping waste'!$D$5:$M$352,MATCH($B146,'Mapping waste'!$B$5:$B$352,0),MATCH(O$3,'Mapping waste'!$D$4:$M$4,0))*$D146</f>
        <v>0</v>
      </c>
      <c r="P146" s="31">
        <f>INDEX('Mapping waste'!$D$5:$M$352,MATCH($B146,'Mapping waste'!$B$5:$B$352,0),MATCH(P$3,'Mapping waste'!$D$4:$M$4,0))*$D146</f>
        <v>0</v>
      </c>
      <c r="Q146" s="31">
        <f>INDEX('Mapping waste'!$D$5:$M$352,MATCH($B146,'Mapping waste'!$B$5:$B$352,0),MATCH(Q$3,'Mapping waste'!$D$4:$M$4,0))*$D146</f>
        <v>0</v>
      </c>
    </row>
    <row r="147" spans="1:17" x14ac:dyDescent="0.45">
      <c r="A147" s="20" t="s">
        <v>547</v>
      </c>
      <c r="B147" s="20" t="s">
        <v>548</v>
      </c>
      <c r="C147" s="20" t="s">
        <v>174</v>
      </c>
      <c r="D147" s="31">
        <f>INDEX('ONS data MYE 5'!$Q$6:$Q$445, MATCH($B147,'ONS data MYE 5'!$B$6:$B$445,0))</f>
        <v>103713</v>
      </c>
      <c r="E147" s="31">
        <f>INDEX('ONS data MYE 5'!$R$6:$R$445, MATCH($B147,'ONS data MYE 5'!$B$6:$B$445,0))</f>
        <v>68</v>
      </c>
      <c r="F147" s="31">
        <f t="shared" si="4"/>
        <v>4.219507705176107</v>
      </c>
      <c r="G147" s="31">
        <f t="shared" si="5"/>
        <v>17.804245274040536</v>
      </c>
      <c r="H147" s="31">
        <f>INDEX('Mapping waste'!$D$5:$M$352,MATCH($B147,'Mapping waste'!$B$5:$B$352,0),MATCH(H$3,'Mapping waste'!$D$4:$M$4,0))*$D147</f>
        <v>0</v>
      </c>
      <c r="I147" s="31">
        <f>INDEX('Mapping waste'!$D$5:$M$352,MATCH($B147,'Mapping waste'!$B$5:$B$352,0),MATCH(I$3,'Mapping waste'!$D$4:$M$4,0))*$D147</f>
        <v>0</v>
      </c>
      <c r="J147" s="31">
        <f>INDEX('Mapping waste'!$D$5:$M$352,MATCH($B147,'Mapping waste'!$B$5:$B$352,0),MATCH(J$3,'Mapping waste'!$D$4:$M$4,0))*$D147</f>
        <v>103713</v>
      </c>
      <c r="K147" s="31">
        <f>INDEX('Mapping waste'!$D$5:$M$352,MATCH($B147,'Mapping waste'!$B$5:$B$352,0),MATCH(K$3,'Mapping waste'!$D$4:$M$4,0))*$D147</f>
        <v>0</v>
      </c>
      <c r="L147" s="31">
        <f>INDEX('Mapping waste'!$D$5:$M$352,MATCH($B147,'Mapping waste'!$B$5:$B$352,0),MATCH(L$3,'Mapping waste'!$D$4:$M$4,0))*$D147</f>
        <v>0</v>
      </c>
      <c r="M147" s="31">
        <f>INDEX('Mapping waste'!$D$5:$M$352,MATCH($B147,'Mapping waste'!$B$5:$B$352,0),MATCH(M$3,'Mapping waste'!$D$4:$M$4,0))*$D147</f>
        <v>0</v>
      </c>
      <c r="N147" s="31">
        <f>INDEX('Mapping waste'!$D$5:$M$352,MATCH($B147,'Mapping waste'!$B$5:$B$352,0),MATCH(N$3,'Mapping waste'!$D$4:$M$4,0))*$D147</f>
        <v>0</v>
      </c>
      <c r="O147" s="31">
        <f>INDEX('Mapping waste'!$D$5:$M$352,MATCH($B147,'Mapping waste'!$B$5:$B$352,0),MATCH(O$3,'Mapping waste'!$D$4:$M$4,0))*$D147</f>
        <v>0</v>
      </c>
      <c r="P147" s="31">
        <f>INDEX('Mapping waste'!$D$5:$M$352,MATCH($B147,'Mapping waste'!$B$5:$B$352,0),MATCH(P$3,'Mapping waste'!$D$4:$M$4,0))*$D147</f>
        <v>0</v>
      </c>
      <c r="Q147" s="31">
        <f>INDEX('Mapping waste'!$D$5:$M$352,MATCH($B147,'Mapping waste'!$B$5:$B$352,0),MATCH(Q$3,'Mapping waste'!$D$4:$M$4,0))*$D147</f>
        <v>0</v>
      </c>
    </row>
    <row r="148" spans="1:17" x14ac:dyDescent="0.45">
      <c r="A148" s="20" t="s">
        <v>549</v>
      </c>
      <c r="B148" s="20" t="s">
        <v>550</v>
      </c>
      <c r="C148" s="20" t="s">
        <v>174</v>
      </c>
      <c r="D148" s="31">
        <f>INDEX('ONS data MYE 5'!$Q$6:$Q$445, MATCH($B148,'ONS data MYE 5'!$B$6:$B$445,0))</f>
        <v>87032</v>
      </c>
      <c r="E148" s="31">
        <f>INDEX('ONS data MYE 5'!$R$6:$R$445, MATCH($B148,'ONS data MYE 5'!$B$6:$B$445,0))</f>
        <v>784</v>
      </c>
      <c r="F148" s="31">
        <f t="shared" si="4"/>
        <v>6.6644090203504076</v>
      </c>
      <c r="G148" s="31">
        <f t="shared" si="5"/>
        <v>44.414347590527882</v>
      </c>
      <c r="H148" s="31">
        <f>INDEX('Mapping waste'!$D$5:$M$352,MATCH($B148,'Mapping waste'!$B$5:$B$352,0),MATCH(H$3,'Mapping waste'!$D$4:$M$4,0))*$D148</f>
        <v>0</v>
      </c>
      <c r="I148" s="31">
        <f>INDEX('Mapping waste'!$D$5:$M$352,MATCH($B148,'Mapping waste'!$B$5:$B$352,0),MATCH(I$3,'Mapping waste'!$D$4:$M$4,0))*$D148</f>
        <v>0</v>
      </c>
      <c r="J148" s="31">
        <f>INDEX('Mapping waste'!$D$5:$M$352,MATCH($B148,'Mapping waste'!$B$5:$B$352,0),MATCH(J$3,'Mapping waste'!$D$4:$M$4,0))*$D148</f>
        <v>87032</v>
      </c>
      <c r="K148" s="31">
        <f>INDEX('Mapping waste'!$D$5:$M$352,MATCH($B148,'Mapping waste'!$B$5:$B$352,0),MATCH(K$3,'Mapping waste'!$D$4:$M$4,0))*$D148</f>
        <v>0</v>
      </c>
      <c r="L148" s="31">
        <f>INDEX('Mapping waste'!$D$5:$M$352,MATCH($B148,'Mapping waste'!$B$5:$B$352,0),MATCH(L$3,'Mapping waste'!$D$4:$M$4,0))*$D148</f>
        <v>0</v>
      </c>
      <c r="M148" s="31">
        <f>INDEX('Mapping waste'!$D$5:$M$352,MATCH($B148,'Mapping waste'!$B$5:$B$352,0),MATCH(M$3,'Mapping waste'!$D$4:$M$4,0))*$D148</f>
        <v>0</v>
      </c>
      <c r="N148" s="31">
        <f>INDEX('Mapping waste'!$D$5:$M$352,MATCH($B148,'Mapping waste'!$B$5:$B$352,0),MATCH(N$3,'Mapping waste'!$D$4:$M$4,0))*$D148</f>
        <v>0</v>
      </c>
      <c r="O148" s="31">
        <f>INDEX('Mapping waste'!$D$5:$M$352,MATCH($B148,'Mapping waste'!$B$5:$B$352,0),MATCH(O$3,'Mapping waste'!$D$4:$M$4,0))*$D148</f>
        <v>0</v>
      </c>
      <c r="P148" s="31">
        <f>INDEX('Mapping waste'!$D$5:$M$352,MATCH($B148,'Mapping waste'!$B$5:$B$352,0),MATCH(P$3,'Mapping waste'!$D$4:$M$4,0))*$D148</f>
        <v>0</v>
      </c>
      <c r="Q148" s="31">
        <f>INDEX('Mapping waste'!$D$5:$M$352,MATCH($B148,'Mapping waste'!$B$5:$B$352,0),MATCH(Q$3,'Mapping waste'!$D$4:$M$4,0))*$D148</f>
        <v>0</v>
      </c>
    </row>
    <row r="149" spans="1:17" x14ac:dyDescent="0.45">
      <c r="A149" s="20" t="s">
        <v>551</v>
      </c>
      <c r="B149" s="20" t="s">
        <v>552</v>
      </c>
      <c r="C149" s="20" t="s">
        <v>174</v>
      </c>
      <c r="D149" s="31">
        <f>INDEX('ONS data MYE 5'!$Q$6:$Q$445, MATCH($B149,'ONS data MYE 5'!$B$6:$B$445,0))</f>
        <v>107591</v>
      </c>
      <c r="E149" s="31">
        <f>INDEX('ONS data MYE 5'!$R$6:$R$445, MATCH($B149,'ONS data MYE 5'!$B$6:$B$445,0))</f>
        <v>530</v>
      </c>
      <c r="F149" s="31">
        <f t="shared" si="4"/>
        <v>6.2728770065461674</v>
      </c>
      <c r="G149" s="31">
        <f t="shared" si="5"/>
        <v>39.348985939255606</v>
      </c>
      <c r="H149" s="31">
        <f>INDEX('Mapping waste'!$D$5:$M$352,MATCH($B149,'Mapping waste'!$B$5:$B$352,0),MATCH(H$3,'Mapping waste'!$D$4:$M$4,0))*$D149</f>
        <v>0</v>
      </c>
      <c r="I149" s="31">
        <f>INDEX('Mapping waste'!$D$5:$M$352,MATCH($B149,'Mapping waste'!$B$5:$B$352,0),MATCH(I$3,'Mapping waste'!$D$4:$M$4,0))*$D149</f>
        <v>0</v>
      </c>
      <c r="J149" s="31">
        <f>INDEX('Mapping waste'!$D$5:$M$352,MATCH($B149,'Mapping waste'!$B$5:$B$352,0),MATCH(J$3,'Mapping waste'!$D$4:$M$4,0))*$D149</f>
        <v>107591</v>
      </c>
      <c r="K149" s="31">
        <f>INDEX('Mapping waste'!$D$5:$M$352,MATCH($B149,'Mapping waste'!$B$5:$B$352,0),MATCH(K$3,'Mapping waste'!$D$4:$M$4,0))*$D149</f>
        <v>0</v>
      </c>
      <c r="L149" s="31">
        <f>INDEX('Mapping waste'!$D$5:$M$352,MATCH($B149,'Mapping waste'!$B$5:$B$352,0),MATCH(L$3,'Mapping waste'!$D$4:$M$4,0))*$D149</f>
        <v>0</v>
      </c>
      <c r="M149" s="31">
        <f>INDEX('Mapping waste'!$D$5:$M$352,MATCH($B149,'Mapping waste'!$B$5:$B$352,0),MATCH(M$3,'Mapping waste'!$D$4:$M$4,0))*$D149</f>
        <v>0</v>
      </c>
      <c r="N149" s="31">
        <f>INDEX('Mapping waste'!$D$5:$M$352,MATCH($B149,'Mapping waste'!$B$5:$B$352,0),MATCH(N$3,'Mapping waste'!$D$4:$M$4,0))*$D149</f>
        <v>0</v>
      </c>
      <c r="O149" s="31">
        <f>INDEX('Mapping waste'!$D$5:$M$352,MATCH($B149,'Mapping waste'!$B$5:$B$352,0),MATCH(O$3,'Mapping waste'!$D$4:$M$4,0))*$D149</f>
        <v>0</v>
      </c>
      <c r="P149" s="31">
        <f>INDEX('Mapping waste'!$D$5:$M$352,MATCH($B149,'Mapping waste'!$B$5:$B$352,0),MATCH(P$3,'Mapping waste'!$D$4:$M$4,0))*$D149</f>
        <v>0</v>
      </c>
      <c r="Q149" s="31">
        <f>INDEX('Mapping waste'!$D$5:$M$352,MATCH($B149,'Mapping waste'!$B$5:$B$352,0),MATCH(Q$3,'Mapping waste'!$D$4:$M$4,0))*$D149</f>
        <v>0</v>
      </c>
    </row>
    <row r="150" spans="1:17" x14ac:dyDescent="0.45">
      <c r="A150" s="20" t="s">
        <v>553</v>
      </c>
      <c r="B150" s="20" t="s">
        <v>554</v>
      </c>
      <c r="C150" s="20" t="s">
        <v>174</v>
      </c>
      <c r="D150" s="31">
        <f>INDEX('ONS data MYE 5'!$Q$6:$Q$445, MATCH($B150,'ONS data MYE 5'!$B$6:$B$445,0))</f>
        <v>76098</v>
      </c>
      <c r="E150" s="31">
        <f>INDEX('ONS data MYE 5'!$R$6:$R$445, MATCH($B150,'ONS data MYE 5'!$B$6:$B$445,0))</f>
        <v>458</v>
      </c>
      <c r="F150" s="31">
        <f t="shared" si="4"/>
        <v>6.1268691841141854</v>
      </c>
      <c r="G150" s="31">
        <f t="shared" si="5"/>
        <v>37.538525999248023</v>
      </c>
      <c r="H150" s="31">
        <f>INDEX('Mapping waste'!$D$5:$M$352,MATCH($B150,'Mapping waste'!$B$5:$B$352,0),MATCH(H$3,'Mapping waste'!$D$4:$M$4,0))*$D150</f>
        <v>0</v>
      </c>
      <c r="I150" s="31">
        <f>INDEX('Mapping waste'!$D$5:$M$352,MATCH($B150,'Mapping waste'!$B$5:$B$352,0),MATCH(I$3,'Mapping waste'!$D$4:$M$4,0))*$D150</f>
        <v>0</v>
      </c>
      <c r="J150" s="31">
        <f>INDEX('Mapping waste'!$D$5:$M$352,MATCH($B150,'Mapping waste'!$B$5:$B$352,0),MATCH(J$3,'Mapping waste'!$D$4:$M$4,0))*$D150</f>
        <v>76098</v>
      </c>
      <c r="K150" s="31">
        <f>INDEX('Mapping waste'!$D$5:$M$352,MATCH($B150,'Mapping waste'!$B$5:$B$352,0),MATCH(K$3,'Mapping waste'!$D$4:$M$4,0))*$D150</f>
        <v>0</v>
      </c>
      <c r="L150" s="31">
        <f>INDEX('Mapping waste'!$D$5:$M$352,MATCH($B150,'Mapping waste'!$B$5:$B$352,0),MATCH(L$3,'Mapping waste'!$D$4:$M$4,0))*$D150</f>
        <v>0</v>
      </c>
      <c r="M150" s="31">
        <f>INDEX('Mapping waste'!$D$5:$M$352,MATCH($B150,'Mapping waste'!$B$5:$B$352,0),MATCH(M$3,'Mapping waste'!$D$4:$M$4,0))*$D150</f>
        <v>0</v>
      </c>
      <c r="N150" s="31">
        <f>INDEX('Mapping waste'!$D$5:$M$352,MATCH($B150,'Mapping waste'!$B$5:$B$352,0),MATCH(N$3,'Mapping waste'!$D$4:$M$4,0))*$D150</f>
        <v>0</v>
      </c>
      <c r="O150" s="31">
        <f>INDEX('Mapping waste'!$D$5:$M$352,MATCH($B150,'Mapping waste'!$B$5:$B$352,0),MATCH(O$3,'Mapping waste'!$D$4:$M$4,0))*$D150</f>
        <v>0</v>
      </c>
      <c r="P150" s="31">
        <f>INDEX('Mapping waste'!$D$5:$M$352,MATCH($B150,'Mapping waste'!$B$5:$B$352,0),MATCH(P$3,'Mapping waste'!$D$4:$M$4,0))*$D150</f>
        <v>0</v>
      </c>
      <c r="Q150" s="31">
        <f>INDEX('Mapping waste'!$D$5:$M$352,MATCH($B150,'Mapping waste'!$B$5:$B$352,0),MATCH(Q$3,'Mapping waste'!$D$4:$M$4,0))*$D150</f>
        <v>0</v>
      </c>
    </row>
    <row r="151" spans="1:17" x14ac:dyDescent="0.45">
      <c r="A151" s="20" t="s">
        <v>555</v>
      </c>
      <c r="B151" s="20" t="s">
        <v>556</v>
      </c>
      <c r="C151" s="20" t="s">
        <v>174</v>
      </c>
      <c r="D151" s="31">
        <f>INDEX('ONS data MYE 5'!$Q$6:$Q$445, MATCH($B151,'ONS data MYE 5'!$B$6:$B$445,0))</f>
        <v>80549</v>
      </c>
      <c r="E151" s="31">
        <f>INDEX('ONS data MYE 5'!$R$6:$R$445, MATCH($B151,'ONS data MYE 5'!$B$6:$B$445,0))</f>
        <v>1103</v>
      </c>
      <c r="F151" s="31">
        <f t="shared" si="4"/>
        <v>7.0057890192535028</v>
      </c>
      <c r="G151" s="31">
        <f t="shared" si="5"/>
        <v>49.08107978229296</v>
      </c>
      <c r="H151" s="31">
        <f>INDEX('Mapping waste'!$D$5:$M$352,MATCH($B151,'Mapping waste'!$B$5:$B$352,0),MATCH(H$3,'Mapping waste'!$D$4:$M$4,0))*$D151</f>
        <v>0</v>
      </c>
      <c r="I151" s="31">
        <f>INDEX('Mapping waste'!$D$5:$M$352,MATCH($B151,'Mapping waste'!$B$5:$B$352,0),MATCH(I$3,'Mapping waste'!$D$4:$M$4,0))*$D151</f>
        <v>0</v>
      </c>
      <c r="J151" s="31">
        <f>INDEX('Mapping waste'!$D$5:$M$352,MATCH($B151,'Mapping waste'!$B$5:$B$352,0),MATCH(J$3,'Mapping waste'!$D$4:$M$4,0))*$D151</f>
        <v>80549</v>
      </c>
      <c r="K151" s="31">
        <f>INDEX('Mapping waste'!$D$5:$M$352,MATCH($B151,'Mapping waste'!$B$5:$B$352,0),MATCH(K$3,'Mapping waste'!$D$4:$M$4,0))*$D151</f>
        <v>0</v>
      </c>
      <c r="L151" s="31">
        <f>INDEX('Mapping waste'!$D$5:$M$352,MATCH($B151,'Mapping waste'!$B$5:$B$352,0),MATCH(L$3,'Mapping waste'!$D$4:$M$4,0))*$D151</f>
        <v>0</v>
      </c>
      <c r="M151" s="31">
        <f>INDEX('Mapping waste'!$D$5:$M$352,MATCH($B151,'Mapping waste'!$B$5:$B$352,0),MATCH(M$3,'Mapping waste'!$D$4:$M$4,0))*$D151</f>
        <v>0</v>
      </c>
      <c r="N151" s="31">
        <f>INDEX('Mapping waste'!$D$5:$M$352,MATCH($B151,'Mapping waste'!$B$5:$B$352,0),MATCH(N$3,'Mapping waste'!$D$4:$M$4,0))*$D151</f>
        <v>0</v>
      </c>
      <c r="O151" s="31">
        <f>INDEX('Mapping waste'!$D$5:$M$352,MATCH($B151,'Mapping waste'!$B$5:$B$352,0),MATCH(O$3,'Mapping waste'!$D$4:$M$4,0))*$D151</f>
        <v>0</v>
      </c>
      <c r="P151" s="31">
        <f>INDEX('Mapping waste'!$D$5:$M$352,MATCH($B151,'Mapping waste'!$B$5:$B$352,0),MATCH(P$3,'Mapping waste'!$D$4:$M$4,0))*$D151</f>
        <v>0</v>
      </c>
      <c r="Q151" s="31">
        <f>INDEX('Mapping waste'!$D$5:$M$352,MATCH($B151,'Mapping waste'!$B$5:$B$352,0),MATCH(Q$3,'Mapping waste'!$D$4:$M$4,0))*$D151</f>
        <v>0</v>
      </c>
    </row>
    <row r="152" spans="1:17" x14ac:dyDescent="0.45">
      <c r="A152" s="20" t="s">
        <v>557</v>
      </c>
      <c r="B152" s="20" t="s">
        <v>558</v>
      </c>
      <c r="C152" s="20" t="s">
        <v>174</v>
      </c>
      <c r="D152" s="31">
        <f>INDEX('ONS data MYE 5'!$Q$6:$Q$445, MATCH($B152,'ONS data MYE 5'!$B$6:$B$445,0))</f>
        <v>137823</v>
      </c>
      <c r="E152" s="31">
        <f>INDEX('ONS data MYE 5'!$R$6:$R$445, MATCH($B152,'ONS data MYE 5'!$B$6:$B$445,0))</f>
        <v>239</v>
      </c>
      <c r="F152" s="31">
        <f t="shared" si="4"/>
        <v>5.476463551931511</v>
      </c>
      <c r="G152" s="31">
        <f t="shared" si="5"/>
        <v>29.9916530356343</v>
      </c>
      <c r="H152" s="31">
        <f>INDEX('Mapping waste'!$D$5:$M$352,MATCH($B152,'Mapping waste'!$B$5:$B$352,0),MATCH(H$3,'Mapping waste'!$D$4:$M$4,0))*$D152</f>
        <v>0</v>
      </c>
      <c r="I152" s="31">
        <f>INDEX('Mapping waste'!$D$5:$M$352,MATCH($B152,'Mapping waste'!$B$5:$B$352,0),MATCH(I$3,'Mapping waste'!$D$4:$M$4,0))*$D152</f>
        <v>0</v>
      </c>
      <c r="J152" s="31">
        <f>INDEX('Mapping waste'!$D$5:$M$352,MATCH($B152,'Mapping waste'!$B$5:$B$352,0),MATCH(J$3,'Mapping waste'!$D$4:$M$4,0))*$D152</f>
        <v>137823</v>
      </c>
      <c r="K152" s="31">
        <f>INDEX('Mapping waste'!$D$5:$M$352,MATCH($B152,'Mapping waste'!$B$5:$B$352,0),MATCH(K$3,'Mapping waste'!$D$4:$M$4,0))*$D152</f>
        <v>0</v>
      </c>
      <c r="L152" s="31">
        <f>INDEX('Mapping waste'!$D$5:$M$352,MATCH($B152,'Mapping waste'!$B$5:$B$352,0),MATCH(L$3,'Mapping waste'!$D$4:$M$4,0))*$D152</f>
        <v>0</v>
      </c>
      <c r="M152" s="31">
        <f>INDEX('Mapping waste'!$D$5:$M$352,MATCH($B152,'Mapping waste'!$B$5:$B$352,0),MATCH(M$3,'Mapping waste'!$D$4:$M$4,0))*$D152</f>
        <v>0</v>
      </c>
      <c r="N152" s="31">
        <f>INDEX('Mapping waste'!$D$5:$M$352,MATCH($B152,'Mapping waste'!$B$5:$B$352,0),MATCH(N$3,'Mapping waste'!$D$4:$M$4,0))*$D152</f>
        <v>0</v>
      </c>
      <c r="O152" s="31">
        <f>INDEX('Mapping waste'!$D$5:$M$352,MATCH($B152,'Mapping waste'!$B$5:$B$352,0),MATCH(O$3,'Mapping waste'!$D$4:$M$4,0))*$D152</f>
        <v>0</v>
      </c>
      <c r="P152" s="31">
        <f>INDEX('Mapping waste'!$D$5:$M$352,MATCH($B152,'Mapping waste'!$B$5:$B$352,0),MATCH(P$3,'Mapping waste'!$D$4:$M$4,0))*$D152</f>
        <v>0</v>
      </c>
      <c r="Q152" s="31">
        <f>INDEX('Mapping waste'!$D$5:$M$352,MATCH($B152,'Mapping waste'!$B$5:$B$352,0),MATCH(Q$3,'Mapping waste'!$D$4:$M$4,0))*$D152</f>
        <v>0</v>
      </c>
    </row>
    <row r="153" spans="1:17" x14ac:dyDescent="0.45">
      <c r="A153" s="20" t="s">
        <v>559</v>
      </c>
      <c r="B153" s="20" t="s">
        <v>560</v>
      </c>
      <c r="C153" s="20" t="s">
        <v>174</v>
      </c>
      <c r="D153" s="31">
        <f>INDEX('ONS data MYE 5'!$Q$6:$Q$445, MATCH($B153,'ONS data MYE 5'!$B$6:$B$445,0))</f>
        <v>89576</v>
      </c>
      <c r="E153" s="31">
        <f>INDEX('ONS data MYE 5'!$R$6:$R$445, MATCH($B153,'ONS data MYE 5'!$B$6:$B$445,0))</f>
        <v>530</v>
      </c>
      <c r="F153" s="31">
        <f t="shared" si="4"/>
        <v>6.2728770065461674</v>
      </c>
      <c r="G153" s="31">
        <f t="shared" si="5"/>
        <v>39.348985939255606</v>
      </c>
      <c r="H153" s="31">
        <f>INDEX('Mapping waste'!$D$5:$M$352,MATCH($B153,'Mapping waste'!$B$5:$B$352,0),MATCH(H$3,'Mapping waste'!$D$4:$M$4,0))*$D153</f>
        <v>0</v>
      </c>
      <c r="I153" s="31">
        <f>INDEX('Mapping waste'!$D$5:$M$352,MATCH($B153,'Mapping waste'!$B$5:$B$352,0),MATCH(I$3,'Mapping waste'!$D$4:$M$4,0))*$D153</f>
        <v>0</v>
      </c>
      <c r="J153" s="31">
        <f>INDEX('Mapping waste'!$D$5:$M$352,MATCH($B153,'Mapping waste'!$B$5:$B$352,0),MATCH(J$3,'Mapping waste'!$D$4:$M$4,0))*$D153</f>
        <v>89576</v>
      </c>
      <c r="K153" s="31">
        <f>INDEX('Mapping waste'!$D$5:$M$352,MATCH($B153,'Mapping waste'!$B$5:$B$352,0),MATCH(K$3,'Mapping waste'!$D$4:$M$4,0))*$D153</f>
        <v>0</v>
      </c>
      <c r="L153" s="31">
        <f>INDEX('Mapping waste'!$D$5:$M$352,MATCH($B153,'Mapping waste'!$B$5:$B$352,0),MATCH(L$3,'Mapping waste'!$D$4:$M$4,0))*$D153</f>
        <v>0</v>
      </c>
      <c r="M153" s="31">
        <f>INDEX('Mapping waste'!$D$5:$M$352,MATCH($B153,'Mapping waste'!$B$5:$B$352,0),MATCH(M$3,'Mapping waste'!$D$4:$M$4,0))*$D153</f>
        <v>0</v>
      </c>
      <c r="N153" s="31">
        <f>INDEX('Mapping waste'!$D$5:$M$352,MATCH($B153,'Mapping waste'!$B$5:$B$352,0),MATCH(N$3,'Mapping waste'!$D$4:$M$4,0))*$D153</f>
        <v>0</v>
      </c>
      <c r="O153" s="31">
        <f>INDEX('Mapping waste'!$D$5:$M$352,MATCH($B153,'Mapping waste'!$B$5:$B$352,0),MATCH(O$3,'Mapping waste'!$D$4:$M$4,0))*$D153</f>
        <v>0</v>
      </c>
      <c r="P153" s="31">
        <f>INDEX('Mapping waste'!$D$5:$M$352,MATCH($B153,'Mapping waste'!$B$5:$B$352,0),MATCH(P$3,'Mapping waste'!$D$4:$M$4,0))*$D153</f>
        <v>0</v>
      </c>
      <c r="Q153" s="31">
        <f>INDEX('Mapping waste'!$D$5:$M$352,MATCH($B153,'Mapping waste'!$B$5:$B$352,0),MATCH(Q$3,'Mapping waste'!$D$4:$M$4,0))*$D153</f>
        <v>0</v>
      </c>
    </row>
    <row r="154" spans="1:17" x14ac:dyDescent="0.45">
      <c r="A154" s="20" t="s">
        <v>561</v>
      </c>
      <c r="B154" s="20" t="s">
        <v>562</v>
      </c>
      <c r="C154" s="20" t="s">
        <v>174</v>
      </c>
      <c r="D154" s="31">
        <f>INDEX('ONS data MYE 5'!$Q$6:$Q$445, MATCH($B154,'ONS data MYE 5'!$B$6:$B$445,0))</f>
        <v>140054</v>
      </c>
      <c r="E154" s="31">
        <f>INDEX('ONS data MYE 5'!$R$6:$R$445, MATCH($B154,'ONS data MYE 5'!$B$6:$B$445,0))</f>
        <v>986</v>
      </c>
      <c r="F154" s="31">
        <f t="shared" si="4"/>
        <v>6.8936563546026353</v>
      </c>
      <c r="G154" s="31">
        <f t="shared" si="5"/>
        <v>47.522497935353293</v>
      </c>
      <c r="H154" s="31">
        <f>INDEX('Mapping waste'!$D$5:$M$352,MATCH($B154,'Mapping waste'!$B$5:$B$352,0),MATCH(H$3,'Mapping waste'!$D$4:$M$4,0))*$D154</f>
        <v>0</v>
      </c>
      <c r="I154" s="31">
        <f>INDEX('Mapping waste'!$D$5:$M$352,MATCH($B154,'Mapping waste'!$B$5:$B$352,0),MATCH(I$3,'Mapping waste'!$D$4:$M$4,0))*$D154</f>
        <v>0</v>
      </c>
      <c r="J154" s="31">
        <f>INDEX('Mapping waste'!$D$5:$M$352,MATCH($B154,'Mapping waste'!$B$5:$B$352,0),MATCH(J$3,'Mapping waste'!$D$4:$M$4,0))*$D154</f>
        <v>140054</v>
      </c>
      <c r="K154" s="31">
        <f>INDEX('Mapping waste'!$D$5:$M$352,MATCH($B154,'Mapping waste'!$B$5:$B$352,0),MATCH(K$3,'Mapping waste'!$D$4:$M$4,0))*$D154</f>
        <v>0</v>
      </c>
      <c r="L154" s="31">
        <f>INDEX('Mapping waste'!$D$5:$M$352,MATCH($B154,'Mapping waste'!$B$5:$B$352,0),MATCH(L$3,'Mapping waste'!$D$4:$M$4,0))*$D154</f>
        <v>0</v>
      </c>
      <c r="M154" s="31">
        <f>INDEX('Mapping waste'!$D$5:$M$352,MATCH($B154,'Mapping waste'!$B$5:$B$352,0),MATCH(M$3,'Mapping waste'!$D$4:$M$4,0))*$D154</f>
        <v>0</v>
      </c>
      <c r="N154" s="31">
        <f>INDEX('Mapping waste'!$D$5:$M$352,MATCH($B154,'Mapping waste'!$B$5:$B$352,0),MATCH(N$3,'Mapping waste'!$D$4:$M$4,0))*$D154</f>
        <v>0</v>
      </c>
      <c r="O154" s="31">
        <f>INDEX('Mapping waste'!$D$5:$M$352,MATCH($B154,'Mapping waste'!$B$5:$B$352,0),MATCH(O$3,'Mapping waste'!$D$4:$M$4,0))*$D154</f>
        <v>0</v>
      </c>
      <c r="P154" s="31">
        <f>INDEX('Mapping waste'!$D$5:$M$352,MATCH($B154,'Mapping waste'!$B$5:$B$352,0),MATCH(P$3,'Mapping waste'!$D$4:$M$4,0))*$D154</f>
        <v>0</v>
      </c>
      <c r="Q154" s="31">
        <f>INDEX('Mapping waste'!$D$5:$M$352,MATCH($B154,'Mapping waste'!$B$5:$B$352,0),MATCH(Q$3,'Mapping waste'!$D$4:$M$4,0))*$D154</f>
        <v>0</v>
      </c>
    </row>
    <row r="155" spans="1:17" x14ac:dyDescent="0.45">
      <c r="A155" s="20" t="s">
        <v>563</v>
      </c>
      <c r="B155" s="20" t="s">
        <v>564</v>
      </c>
      <c r="C155" s="20" t="s">
        <v>174</v>
      </c>
      <c r="D155" s="31">
        <f>INDEX('ONS data MYE 5'!$Q$6:$Q$445, MATCH($B155,'ONS data MYE 5'!$B$6:$B$445,0))</f>
        <v>57292</v>
      </c>
      <c r="E155" s="31">
        <f>INDEX('ONS data MYE 5'!$R$6:$R$445, MATCH($B155,'ONS data MYE 5'!$B$6:$B$445,0))</f>
        <v>98</v>
      </c>
      <c r="F155" s="31">
        <f t="shared" si="4"/>
        <v>4.5849674786705723</v>
      </c>
      <c r="G155" s="31">
        <f t="shared" si="5"/>
        <v>21.021926780466785</v>
      </c>
      <c r="H155" s="31">
        <f>INDEX('Mapping waste'!$D$5:$M$352,MATCH($B155,'Mapping waste'!$B$5:$B$352,0),MATCH(H$3,'Mapping waste'!$D$4:$M$4,0))*$D155</f>
        <v>0</v>
      </c>
      <c r="I155" s="31">
        <f>INDEX('Mapping waste'!$D$5:$M$352,MATCH($B155,'Mapping waste'!$B$5:$B$352,0),MATCH(I$3,'Mapping waste'!$D$4:$M$4,0))*$D155</f>
        <v>0</v>
      </c>
      <c r="J155" s="31">
        <f>INDEX('Mapping waste'!$D$5:$M$352,MATCH($B155,'Mapping waste'!$B$5:$B$352,0),MATCH(J$3,'Mapping waste'!$D$4:$M$4,0))*$D155</f>
        <v>57292</v>
      </c>
      <c r="K155" s="31">
        <f>INDEX('Mapping waste'!$D$5:$M$352,MATCH($B155,'Mapping waste'!$B$5:$B$352,0),MATCH(K$3,'Mapping waste'!$D$4:$M$4,0))*$D155</f>
        <v>0</v>
      </c>
      <c r="L155" s="31">
        <f>INDEX('Mapping waste'!$D$5:$M$352,MATCH($B155,'Mapping waste'!$B$5:$B$352,0),MATCH(L$3,'Mapping waste'!$D$4:$M$4,0))*$D155</f>
        <v>0</v>
      </c>
      <c r="M155" s="31">
        <f>INDEX('Mapping waste'!$D$5:$M$352,MATCH($B155,'Mapping waste'!$B$5:$B$352,0),MATCH(M$3,'Mapping waste'!$D$4:$M$4,0))*$D155</f>
        <v>0</v>
      </c>
      <c r="N155" s="31">
        <f>INDEX('Mapping waste'!$D$5:$M$352,MATCH($B155,'Mapping waste'!$B$5:$B$352,0),MATCH(N$3,'Mapping waste'!$D$4:$M$4,0))*$D155</f>
        <v>0</v>
      </c>
      <c r="O155" s="31">
        <f>INDEX('Mapping waste'!$D$5:$M$352,MATCH($B155,'Mapping waste'!$B$5:$B$352,0),MATCH(O$3,'Mapping waste'!$D$4:$M$4,0))*$D155</f>
        <v>0</v>
      </c>
      <c r="P155" s="31">
        <f>INDEX('Mapping waste'!$D$5:$M$352,MATCH($B155,'Mapping waste'!$B$5:$B$352,0),MATCH(P$3,'Mapping waste'!$D$4:$M$4,0))*$D155</f>
        <v>0</v>
      </c>
      <c r="Q155" s="31">
        <f>INDEX('Mapping waste'!$D$5:$M$352,MATCH($B155,'Mapping waste'!$B$5:$B$352,0),MATCH(Q$3,'Mapping waste'!$D$4:$M$4,0))*$D155</f>
        <v>0</v>
      </c>
    </row>
    <row r="156" spans="1:17" x14ac:dyDescent="0.45">
      <c r="A156" s="20" t="s">
        <v>565</v>
      </c>
      <c r="B156" s="20" t="s">
        <v>566</v>
      </c>
      <c r="C156" s="20" t="s">
        <v>174</v>
      </c>
      <c r="D156" s="31">
        <f>INDEX('ONS data MYE 5'!$Q$6:$Q$445, MATCH($B156,'ONS data MYE 5'!$B$6:$B$445,0))</f>
        <v>68053</v>
      </c>
      <c r="E156" s="31">
        <f>INDEX('ONS data MYE 5'!$R$6:$R$445, MATCH($B156,'ONS data MYE 5'!$B$6:$B$445,0))</f>
        <v>493</v>
      </c>
      <c r="F156" s="31">
        <f t="shared" si="4"/>
        <v>6.2005091740426899</v>
      </c>
      <c r="G156" s="31">
        <f t="shared" si="5"/>
        <v>38.446314017387557</v>
      </c>
      <c r="H156" s="31">
        <f>INDEX('Mapping waste'!$D$5:$M$352,MATCH($B156,'Mapping waste'!$B$5:$B$352,0),MATCH(H$3,'Mapping waste'!$D$4:$M$4,0))*$D156</f>
        <v>0</v>
      </c>
      <c r="I156" s="31">
        <f>INDEX('Mapping waste'!$D$5:$M$352,MATCH($B156,'Mapping waste'!$B$5:$B$352,0),MATCH(I$3,'Mapping waste'!$D$4:$M$4,0))*$D156</f>
        <v>0</v>
      </c>
      <c r="J156" s="31">
        <f>INDEX('Mapping waste'!$D$5:$M$352,MATCH($B156,'Mapping waste'!$B$5:$B$352,0),MATCH(J$3,'Mapping waste'!$D$4:$M$4,0))*$D156</f>
        <v>68053</v>
      </c>
      <c r="K156" s="31">
        <f>INDEX('Mapping waste'!$D$5:$M$352,MATCH($B156,'Mapping waste'!$B$5:$B$352,0),MATCH(K$3,'Mapping waste'!$D$4:$M$4,0))*$D156</f>
        <v>0</v>
      </c>
      <c r="L156" s="31">
        <f>INDEX('Mapping waste'!$D$5:$M$352,MATCH($B156,'Mapping waste'!$B$5:$B$352,0),MATCH(L$3,'Mapping waste'!$D$4:$M$4,0))*$D156</f>
        <v>0</v>
      </c>
      <c r="M156" s="31">
        <f>INDEX('Mapping waste'!$D$5:$M$352,MATCH($B156,'Mapping waste'!$B$5:$B$352,0),MATCH(M$3,'Mapping waste'!$D$4:$M$4,0))*$D156</f>
        <v>0</v>
      </c>
      <c r="N156" s="31">
        <f>INDEX('Mapping waste'!$D$5:$M$352,MATCH($B156,'Mapping waste'!$B$5:$B$352,0),MATCH(N$3,'Mapping waste'!$D$4:$M$4,0))*$D156</f>
        <v>0</v>
      </c>
      <c r="O156" s="31">
        <f>INDEX('Mapping waste'!$D$5:$M$352,MATCH($B156,'Mapping waste'!$B$5:$B$352,0),MATCH(O$3,'Mapping waste'!$D$4:$M$4,0))*$D156</f>
        <v>0</v>
      </c>
      <c r="P156" s="31">
        <f>INDEX('Mapping waste'!$D$5:$M$352,MATCH($B156,'Mapping waste'!$B$5:$B$352,0),MATCH(P$3,'Mapping waste'!$D$4:$M$4,0))*$D156</f>
        <v>0</v>
      </c>
      <c r="Q156" s="31">
        <f>INDEX('Mapping waste'!$D$5:$M$352,MATCH($B156,'Mapping waste'!$B$5:$B$352,0),MATCH(Q$3,'Mapping waste'!$D$4:$M$4,0))*$D156</f>
        <v>0</v>
      </c>
    </row>
    <row r="157" spans="1:17" x14ac:dyDescent="0.45">
      <c r="A157" s="20" t="s">
        <v>567</v>
      </c>
      <c r="B157" s="20" t="s">
        <v>568</v>
      </c>
      <c r="C157" s="20" t="s">
        <v>174</v>
      </c>
      <c r="D157" s="31">
        <f>INDEX('ONS data MYE 5'!$Q$6:$Q$445, MATCH($B157,'ONS data MYE 5'!$B$6:$B$445,0))</f>
        <v>109181</v>
      </c>
      <c r="E157" s="31">
        <f>INDEX('ONS data MYE 5'!$R$6:$R$445, MATCH($B157,'ONS data MYE 5'!$B$6:$B$445,0))</f>
        <v>966</v>
      </c>
      <c r="F157" s="31">
        <f t="shared" si="4"/>
        <v>6.8731638342125176</v>
      </c>
      <c r="G157" s="31">
        <f t="shared" si="5"/>
        <v>47.240381091926913</v>
      </c>
      <c r="H157" s="31">
        <f>INDEX('Mapping waste'!$D$5:$M$352,MATCH($B157,'Mapping waste'!$B$5:$B$352,0),MATCH(H$3,'Mapping waste'!$D$4:$M$4,0))*$D157</f>
        <v>0</v>
      </c>
      <c r="I157" s="31">
        <f>INDEX('Mapping waste'!$D$5:$M$352,MATCH($B157,'Mapping waste'!$B$5:$B$352,0),MATCH(I$3,'Mapping waste'!$D$4:$M$4,0))*$D157</f>
        <v>0</v>
      </c>
      <c r="J157" s="31">
        <f>INDEX('Mapping waste'!$D$5:$M$352,MATCH($B157,'Mapping waste'!$B$5:$B$352,0),MATCH(J$3,'Mapping waste'!$D$4:$M$4,0))*$D157</f>
        <v>109181</v>
      </c>
      <c r="K157" s="31">
        <f>INDEX('Mapping waste'!$D$5:$M$352,MATCH($B157,'Mapping waste'!$B$5:$B$352,0),MATCH(K$3,'Mapping waste'!$D$4:$M$4,0))*$D157</f>
        <v>0</v>
      </c>
      <c r="L157" s="31">
        <f>INDEX('Mapping waste'!$D$5:$M$352,MATCH($B157,'Mapping waste'!$B$5:$B$352,0),MATCH(L$3,'Mapping waste'!$D$4:$M$4,0))*$D157</f>
        <v>0</v>
      </c>
      <c r="M157" s="31">
        <f>INDEX('Mapping waste'!$D$5:$M$352,MATCH($B157,'Mapping waste'!$B$5:$B$352,0),MATCH(M$3,'Mapping waste'!$D$4:$M$4,0))*$D157</f>
        <v>0</v>
      </c>
      <c r="N157" s="31">
        <f>INDEX('Mapping waste'!$D$5:$M$352,MATCH($B157,'Mapping waste'!$B$5:$B$352,0),MATCH(N$3,'Mapping waste'!$D$4:$M$4,0))*$D157</f>
        <v>0</v>
      </c>
      <c r="O157" s="31">
        <f>INDEX('Mapping waste'!$D$5:$M$352,MATCH($B157,'Mapping waste'!$B$5:$B$352,0),MATCH(O$3,'Mapping waste'!$D$4:$M$4,0))*$D157</f>
        <v>0</v>
      </c>
      <c r="P157" s="31">
        <f>INDEX('Mapping waste'!$D$5:$M$352,MATCH($B157,'Mapping waste'!$B$5:$B$352,0),MATCH(P$3,'Mapping waste'!$D$4:$M$4,0))*$D157</f>
        <v>0</v>
      </c>
      <c r="Q157" s="31">
        <f>INDEX('Mapping waste'!$D$5:$M$352,MATCH($B157,'Mapping waste'!$B$5:$B$352,0),MATCH(Q$3,'Mapping waste'!$D$4:$M$4,0))*$D157</f>
        <v>0</v>
      </c>
    </row>
    <row r="158" spans="1:17" x14ac:dyDescent="0.45">
      <c r="A158" s="20" t="s">
        <v>569</v>
      </c>
      <c r="B158" s="20" t="s">
        <v>570</v>
      </c>
      <c r="C158" s="20" t="s">
        <v>174</v>
      </c>
      <c r="D158" s="31">
        <f>INDEX('ONS data MYE 5'!$Q$6:$Q$445, MATCH($B158,'ONS data MYE 5'!$B$6:$B$445,0))</f>
        <v>110617</v>
      </c>
      <c r="E158" s="31">
        <f>INDEX('ONS data MYE 5'!$R$6:$R$445, MATCH($B158,'ONS data MYE 5'!$B$6:$B$445,0))</f>
        <v>319</v>
      </c>
      <c r="F158" s="31">
        <f t="shared" si="4"/>
        <v>5.7651911027848444</v>
      </c>
      <c r="G158" s="31">
        <f t="shared" si="5"/>
        <v>33.237428451629533</v>
      </c>
      <c r="H158" s="31">
        <f>INDEX('Mapping waste'!$D$5:$M$352,MATCH($B158,'Mapping waste'!$B$5:$B$352,0),MATCH(H$3,'Mapping waste'!$D$4:$M$4,0))*$D158</f>
        <v>0</v>
      </c>
      <c r="I158" s="31">
        <f>INDEX('Mapping waste'!$D$5:$M$352,MATCH($B158,'Mapping waste'!$B$5:$B$352,0),MATCH(I$3,'Mapping waste'!$D$4:$M$4,0))*$D158</f>
        <v>0</v>
      </c>
      <c r="J158" s="31">
        <f>INDEX('Mapping waste'!$D$5:$M$352,MATCH($B158,'Mapping waste'!$B$5:$B$352,0),MATCH(J$3,'Mapping waste'!$D$4:$M$4,0))*$D158</f>
        <v>110617</v>
      </c>
      <c r="K158" s="31">
        <f>INDEX('Mapping waste'!$D$5:$M$352,MATCH($B158,'Mapping waste'!$B$5:$B$352,0),MATCH(K$3,'Mapping waste'!$D$4:$M$4,0))*$D158</f>
        <v>0</v>
      </c>
      <c r="L158" s="31">
        <f>INDEX('Mapping waste'!$D$5:$M$352,MATCH($B158,'Mapping waste'!$B$5:$B$352,0),MATCH(L$3,'Mapping waste'!$D$4:$M$4,0))*$D158</f>
        <v>0</v>
      </c>
      <c r="M158" s="31">
        <f>INDEX('Mapping waste'!$D$5:$M$352,MATCH($B158,'Mapping waste'!$B$5:$B$352,0),MATCH(M$3,'Mapping waste'!$D$4:$M$4,0))*$D158</f>
        <v>0</v>
      </c>
      <c r="N158" s="31">
        <f>INDEX('Mapping waste'!$D$5:$M$352,MATCH($B158,'Mapping waste'!$B$5:$B$352,0),MATCH(N$3,'Mapping waste'!$D$4:$M$4,0))*$D158</f>
        <v>0</v>
      </c>
      <c r="O158" s="31">
        <f>INDEX('Mapping waste'!$D$5:$M$352,MATCH($B158,'Mapping waste'!$B$5:$B$352,0),MATCH(O$3,'Mapping waste'!$D$4:$M$4,0))*$D158</f>
        <v>0</v>
      </c>
      <c r="P158" s="31">
        <f>INDEX('Mapping waste'!$D$5:$M$352,MATCH($B158,'Mapping waste'!$B$5:$B$352,0),MATCH(P$3,'Mapping waste'!$D$4:$M$4,0))*$D158</f>
        <v>0</v>
      </c>
      <c r="Q158" s="31">
        <f>INDEX('Mapping waste'!$D$5:$M$352,MATCH($B158,'Mapping waste'!$B$5:$B$352,0),MATCH(Q$3,'Mapping waste'!$D$4:$M$4,0))*$D158</f>
        <v>0</v>
      </c>
    </row>
    <row r="159" spans="1:17" x14ac:dyDescent="0.45">
      <c r="A159" s="20" t="s">
        <v>571</v>
      </c>
      <c r="B159" s="20" t="s">
        <v>572</v>
      </c>
      <c r="C159" s="20" t="s">
        <v>174</v>
      </c>
      <c r="D159" s="31">
        <f>INDEX('ONS data MYE 5'!$Q$6:$Q$445, MATCH($B159,'ONS data MYE 5'!$B$6:$B$445,0))</f>
        <v>107692</v>
      </c>
      <c r="E159" s="31">
        <f>INDEX('ONS data MYE 5'!$R$6:$R$445, MATCH($B159,'ONS data MYE 5'!$B$6:$B$445,0))</f>
        <v>381</v>
      </c>
      <c r="F159" s="31">
        <f t="shared" si="4"/>
        <v>5.9427993751267012</v>
      </c>
      <c r="G159" s="31">
        <f t="shared" si="5"/>
        <v>35.316864413006307</v>
      </c>
      <c r="H159" s="31">
        <f>INDEX('Mapping waste'!$D$5:$M$352,MATCH($B159,'Mapping waste'!$B$5:$B$352,0),MATCH(H$3,'Mapping waste'!$D$4:$M$4,0))*$D159</f>
        <v>0</v>
      </c>
      <c r="I159" s="31">
        <f>INDEX('Mapping waste'!$D$5:$M$352,MATCH($B159,'Mapping waste'!$B$5:$B$352,0),MATCH(I$3,'Mapping waste'!$D$4:$M$4,0))*$D159</f>
        <v>0</v>
      </c>
      <c r="J159" s="31">
        <f>INDEX('Mapping waste'!$D$5:$M$352,MATCH($B159,'Mapping waste'!$B$5:$B$352,0),MATCH(J$3,'Mapping waste'!$D$4:$M$4,0))*$D159</f>
        <v>107692</v>
      </c>
      <c r="K159" s="31">
        <f>INDEX('Mapping waste'!$D$5:$M$352,MATCH($B159,'Mapping waste'!$B$5:$B$352,0),MATCH(K$3,'Mapping waste'!$D$4:$M$4,0))*$D159</f>
        <v>0</v>
      </c>
      <c r="L159" s="31">
        <f>INDEX('Mapping waste'!$D$5:$M$352,MATCH($B159,'Mapping waste'!$B$5:$B$352,0),MATCH(L$3,'Mapping waste'!$D$4:$M$4,0))*$D159</f>
        <v>0</v>
      </c>
      <c r="M159" s="31">
        <f>INDEX('Mapping waste'!$D$5:$M$352,MATCH($B159,'Mapping waste'!$B$5:$B$352,0),MATCH(M$3,'Mapping waste'!$D$4:$M$4,0))*$D159</f>
        <v>0</v>
      </c>
      <c r="N159" s="31">
        <f>INDEX('Mapping waste'!$D$5:$M$352,MATCH($B159,'Mapping waste'!$B$5:$B$352,0),MATCH(N$3,'Mapping waste'!$D$4:$M$4,0))*$D159</f>
        <v>0</v>
      </c>
      <c r="O159" s="31">
        <f>INDEX('Mapping waste'!$D$5:$M$352,MATCH($B159,'Mapping waste'!$B$5:$B$352,0),MATCH(O$3,'Mapping waste'!$D$4:$M$4,0))*$D159</f>
        <v>0</v>
      </c>
      <c r="P159" s="31">
        <f>INDEX('Mapping waste'!$D$5:$M$352,MATCH($B159,'Mapping waste'!$B$5:$B$352,0),MATCH(P$3,'Mapping waste'!$D$4:$M$4,0))*$D159</f>
        <v>0</v>
      </c>
      <c r="Q159" s="31">
        <f>INDEX('Mapping waste'!$D$5:$M$352,MATCH($B159,'Mapping waste'!$B$5:$B$352,0),MATCH(Q$3,'Mapping waste'!$D$4:$M$4,0))*$D159</f>
        <v>0</v>
      </c>
    </row>
    <row r="160" spans="1:17" x14ac:dyDescent="0.45">
      <c r="A160" s="20" t="s">
        <v>573</v>
      </c>
      <c r="B160" s="20" t="s">
        <v>574</v>
      </c>
      <c r="C160" s="20" t="s">
        <v>174</v>
      </c>
      <c r="D160" s="31">
        <f>INDEX('ONS data MYE 5'!$Q$6:$Q$445, MATCH($B160,'ONS data MYE 5'!$B$6:$B$445,0))</f>
        <v>277296</v>
      </c>
      <c r="E160" s="31">
        <f>INDEX('ONS data MYE 5'!$R$6:$R$445, MATCH($B160,'ONS data MYE 5'!$B$6:$B$445,0))</f>
        <v>1981</v>
      </c>
      <c r="F160" s="31">
        <f t="shared" si="4"/>
        <v>7.5913570466985512</v>
      </c>
      <c r="G160" s="31">
        <f t="shared" si="5"/>
        <v>57.628701810459752</v>
      </c>
      <c r="H160" s="31">
        <f>INDEX('Mapping waste'!$D$5:$M$352,MATCH($B160,'Mapping waste'!$B$5:$B$352,0),MATCH(H$3,'Mapping waste'!$D$4:$M$4,0))*$D160</f>
        <v>0</v>
      </c>
      <c r="I160" s="31">
        <f>INDEX('Mapping waste'!$D$5:$M$352,MATCH($B160,'Mapping waste'!$B$5:$B$352,0),MATCH(I$3,'Mapping waste'!$D$4:$M$4,0))*$D160</f>
        <v>0</v>
      </c>
      <c r="J160" s="31">
        <f>INDEX('Mapping waste'!$D$5:$M$352,MATCH($B160,'Mapping waste'!$B$5:$B$352,0),MATCH(J$3,'Mapping waste'!$D$4:$M$4,0))*$D160</f>
        <v>277296</v>
      </c>
      <c r="K160" s="31">
        <f>INDEX('Mapping waste'!$D$5:$M$352,MATCH($B160,'Mapping waste'!$B$5:$B$352,0),MATCH(K$3,'Mapping waste'!$D$4:$M$4,0))*$D160</f>
        <v>0</v>
      </c>
      <c r="L160" s="31">
        <f>INDEX('Mapping waste'!$D$5:$M$352,MATCH($B160,'Mapping waste'!$B$5:$B$352,0),MATCH(L$3,'Mapping waste'!$D$4:$M$4,0))*$D160</f>
        <v>0</v>
      </c>
      <c r="M160" s="31">
        <f>INDEX('Mapping waste'!$D$5:$M$352,MATCH($B160,'Mapping waste'!$B$5:$B$352,0),MATCH(M$3,'Mapping waste'!$D$4:$M$4,0))*$D160</f>
        <v>0</v>
      </c>
      <c r="N160" s="31">
        <f>INDEX('Mapping waste'!$D$5:$M$352,MATCH($B160,'Mapping waste'!$B$5:$B$352,0),MATCH(N$3,'Mapping waste'!$D$4:$M$4,0))*$D160</f>
        <v>0</v>
      </c>
      <c r="O160" s="31">
        <f>INDEX('Mapping waste'!$D$5:$M$352,MATCH($B160,'Mapping waste'!$B$5:$B$352,0),MATCH(O$3,'Mapping waste'!$D$4:$M$4,0))*$D160</f>
        <v>0</v>
      </c>
      <c r="P160" s="31">
        <f>INDEX('Mapping waste'!$D$5:$M$352,MATCH($B160,'Mapping waste'!$B$5:$B$352,0),MATCH(P$3,'Mapping waste'!$D$4:$M$4,0))*$D160</f>
        <v>0</v>
      </c>
      <c r="Q160" s="31">
        <f>INDEX('Mapping waste'!$D$5:$M$352,MATCH($B160,'Mapping waste'!$B$5:$B$352,0),MATCH(Q$3,'Mapping waste'!$D$4:$M$4,0))*$D160</f>
        <v>0</v>
      </c>
    </row>
    <row r="161" spans="1:17" x14ac:dyDescent="0.45">
      <c r="A161" s="20" t="s">
        <v>575</v>
      </c>
      <c r="B161" s="20" t="s">
        <v>576</v>
      </c>
      <c r="C161" s="20" t="s">
        <v>174</v>
      </c>
      <c r="D161" s="31">
        <f>INDEX('ONS data MYE 5'!$Q$6:$Q$445, MATCH($B161,'ONS data MYE 5'!$B$6:$B$445,0))</f>
        <v>185422</v>
      </c>
      <c r="E161" s="31">
        <f>INDEX('ONS data MYE 5'!$R$6:$R$445, MATCH($B161,'ONS data MYE 5'!$B$6:$B$445,0))</f>
        <v>1873</v>
      </c>
      <c r="F161" s="31">
        <f t="shared" si="4"/>
        <v>7.5352967024440884</v>
      </c>
      <c r="G161" s="31">
        <f t="shared" si="5"/>
        <v>56.780696393864751</v>
      </c>
      <c r="H161" s="31">
        <f>INDEX('Mapping waste'!$D$5:$M$352,MATCH($B161,'Mapping waste'!$B$5:$B$352,0),MATCH(H$3,'Mapping waste'!$D$4:$M$4,0))*$D161</f>
        <v>0</v>
      </c>
      <c r="I161" s="31">
        <f>INDEX('Mapping waste'!$D$5:$M$352,MATCH($B161,'Mapping waste'!$B$5:$B$352,0),MATCH(I$3,'Mapping waste'!$D$4:$M$4,0))*$D161</f>
        <v>0</v>
      </c>
      <c r="J161" s="31">
        <f>INDEX('Mapping waste'!$D$5:$M$352,MATCH($B161,'Mapping waste'!$B$5:$B$352,0),MATCH(J$3,'Mapping waste'!$D$4:$M$4,0))*$D161</f>
        <v>185422</v>
      </c>
      <c r="K161" s="31">
        <f>INDEX('Mapping waste'!$D$5:$M$352,MATCH($B161,'Mapping waste'!$B$5:$B$352,0),MATCH(K$3,'Mapping waste'!$D$4:$M$4,0))*$D161</f>
        <v>0</v>
      </c>
      <c r="L161" s="31">
        <f>INDEX('Mapping waste'!$D$5:$M$352,MATCH($B161,'Mapping waste'!$B$5:$B$352,0),MATCH(L$3,'Mapping waste'!$D$4:$M$4,0))*$D161</f>
        <v>0</v>
      </c>
      <c r="M161" s="31">
        <f>INDEX('Mapping waste'!$D$5:$M$352,MATCH($B161,'Mapping waste'!$B$5:$B$352,0),MATCH(M$3,'Mapping waste'!$D$4:$M$4,0))*$D161</f>
        <v>0</v>
      </c>
      <c r="N161" s="31">
        <f>INDEX('Mapping waste'!$D$5:$M$352,MATCH($B161,'Mapping waste'!$B$5:$B$352,0),MATCH(N$3,'Mapping waste'!$D$4:$M$4,0))*$D161</f>
        <v>0</v>
      </c>
      <c r="O161" s="31">
        <f>INDEX('Mapping waste'!$D$5:$M$352,MATCH($B161,'Mapping waste'!$B$5:$B$352,0),MATCH(O$3,'Mapping waste'!$D$4:$M$4,0))*$D161</f>
        <v>0</v>
      </c>
      <c r="P161" s="31">
        <f>INDEX('Mapping waste'!$D$5:$M$352,MATCH($B161,'Mapping waste'!$B$5:$B$352,0),MATCH(P$3,'Mapping waste'!$D$4:$M$4,0))*$D161</f>
        <v>0</v>
      </c>
      <c r="Q161" s="31">
        <f>INDEX('Mapping waste'!$D$5:$M$352,MATCH($B161,'Mapping waste'!$B$5:$B$352,0),MATCH(Q$3,'Mapping waste'!$D$4:$M$4,0))*$D161</f>
        <v>0</v>
      </c>
    </row>
    <row r="162" spans="1:17" x14ac:dyDescent="0.45">
      <c r="A162" s="20" t="s">
        <v>577</v>
      </c>
      <c r="B162" s="20" t="s">
        <v>578</v>
      </c>
      <c r="C162" s="20" t="s">
        <v>174</v>
      </c>
      <c r="D162" s="31">
        <f>INDEX('ONS data MYE 5'!$Q$6:$Q$445, MATCH($B162,'ONS data MYE 5'!$B$6:$B$445,0))</f>
        <v>502902</v>
      </c>
      <c r="E162" s="31">
        <f>INDEX('ONS data MYE 5'!$R$6:$R$445, MATCH($B162,'ONS data MYE 5'!$B$6:$B$445,0))</f>
        <v>4335</v>
      </c>
      <c r="F162" s="31">
        <f t="shared" si="4"/>
        <v>8.3744768892146428</v>
      </c>
      <c r="G162" s="31">
        <f t="shared" si="5"/>
        <v>70.131863167990161</v>
      </c>
      <c r="H162" s="31">
        <f>INDEX('Mapping waste'!$D$5:$M$352,MATCH($B162,'Mapping waste'!$B$5:$B$352,0),MATCH(H$3,'Mapping waste'!$D$4:$M$4,0))*$D162</f>
        <v>0</v>
      </c>
      <c r="I162" s="31">
        <f>INDEX('Mapping waste'!$D$5:$M$352,MATCH($B162,'Mapping waste'!$B$5:$B$352,0),MATCH(I$3,'Mapping waste'!$D$4:$M$4,0))*$D162</f>
        <v>0</v>
      </c>
      <c r="J162" s="31">
        <f>INDEX('Mapping waste'!$D$5:$M$352,MATCH($B162,'Mapping waste'!$B$5:$B$352,0),MATCH(J$3,'Mapping waste'!$D$4:$M$4,0))*$D162</f>
        <v>502902</v>
      </c>
      <c r="K162" s="31">
        <f>INDEX('Mapping waste'!$D$5:$M$352,MATCH($B162,'Mapping waste'!$B$5:$B$352,0),MATCH(K$3,'Mapping waste'!$D$4:$M$4,0))*$D162</f>
        <v>0</v>
      </c>
      <c r="L162" s="31">
        <f>INDEX('Mapping waste'!$D$5:$M$352,MATCH($B162,'Mapping waste'!$B$5:$B$352,0),MATCH(L$3,'Mapping waste'!$D$4:$M$4,0))*$D162</f>
        <v>0</v>
      </c>
      <c r="M162" s="31">
        <f>INDEX('Mapping waste'!$D$5:$M$352,MATCH($B162,'Mapping waste'!$B$5:$B$352,0),MATCH(M$3,'Mapping waste'!$D$4:$M$4,0))*$D162</f>
        <v>0</v>
      </c>
      <c r="N162" s="31">
        <f>INDEX('Mapping waste'!$D$5:$M$352,MATCH($B162,'Mapping waste'!$B$5:$B$352,0),MATCH(N$3,'Mapping waste'!$D$4:$M$4,0))*$D162</f>
        <v>0</v>
      </c>
      <c r="O162" s="31">
        <f>INDEX('Mapping waste'!$D$5:$M$352,MATCH($B162,'Mapping waste'!$B$5:$B$352,0),MATCH(O$3,'Mapping waste'!$D$4:$M$4,0))*$D162</f>
        <v>0</v>
      </c>
      <c r="P162" s="31">
        <f>INDEX('Mapping waste'!$D$5:$M$352,MATCH($B162,'Mapping waste'!$B$5:$B$352,0),MATCH(P$3,'Mapping waste'!$D$4:$M$4,0))*$D162</f>
        <v>0</v>
      </c>
      <c r="Q162" s="31">
        <f>INDEX('Mapping waste'!$D$5:$M$352,MATCH($B162,'Mapping waste'!$B$5:$B$352,0),MATCH(Q$3,'Mapping waste'!$D$4:$M$4,0))*$D162</f>
        <v>0</v>
      </c>
    </row>
    <row r="163" spans="1:17" x14ac:dyDescent="0.45">
      <c r="A163" s="20" t="s">
        <v>579</v>
      </c>
      <c r="B163" s="20" t="s">
        <v>580</v>
      </c>
      <c r="C163" s="20" t="s">
        <v>174</v>
      </c>
      <c r="D163" s="31">
        <f>INDEX('ONS data MYE 5'!$Q$6:$Q$445, MATCH($B163,'ONS data MYE 5'!$B$6:$B$445,0))</f>
        <v>225157</v>
      </c>
      <c r="E163" s="31">
        <f>INDEX('ONS data MYE 5'!$R$6:$R$445, MATCH($B163,'ONS data MYE 5'!$B$6:$B$445,0))</f>
        <v>1586</v>
      </c>
      <c r="F163" s="31">
        <f t="shared" si="4"/>
        <v>7.368970402194793</v>
      </c>
      <c r="G163" s="31">
        <f t="shared" si="5"/>
        <v>54.301724788422888</v>
      </c>
      <c r="H163" s="31">
        <f>INDEX('Mapping waste'!$D$5:$M$352,MATCH($B163,'Mapping waste'!$B$5:$B$352,0),MATCH(H$3,'Mapping waste'!$D$4:$M$4,0))*$D163</f>
        <v>0</v>
      </c>
      <c r="I163" s="31">
        <f>INDEX('Mapping waste'!$D$5:$M$352,MATCH($B163,'Mapping waste'!$B$5:$B$352,0),MATCH(I$3,'Mapping waste'!$D$4:$M$4,0))*$D163</f>
        <v>0</v>
      </c>
      <c r="J163" s="31">
        <f>INDEX('Mapping waste'!$D$5:$M$352,MATCH($B163,'Mapping waste'!$B$5:$B$352,0),MATCH(J$3,'Mapping waste'!$D$4:$M$4,0))*$D163</f>
        <v>225157</v>
      </c>
      <c r="K163" s="31">
        <f>INDEX('Mapping waste'!$D$5:$M$352,MATCH($B163,'Mapping waste'!$B$5:$B$352,0),MATCH(K$3,'Mapping waste'!$D$4:$M$4,0))*$D163</f>
        <v>0</v>
      </c>
      <c r="L163" s="31">
        <f>INDEX('Mapping waste'!$D$5:$M$352,MATCH($B163,'Mapping waste'!$B$5:$B$352,0),MATCH(L$3,'Mapping waste'!$D$4:$M$4,0))*$D163</f>
        <v>0</v>
      </c>
      <c r="M163" s="31">
        <f>INDEX('Mapping waste'!$D$5:$M$352,MATCH($B163,'Mapping waste'!$B$5:$B$352,0),MATCH(M$3,'Mapping waste'!$D$4:$M$4,0))*$D163</f>
        <v>0</v>
      </c>
      <c r="N163" s="31">
        <f>INDEX('Mapping waste'!$D$5:$M$352,MATCH($B163,'Mapping waste'!$B$5:$B$352,0),MATCH(N$3,'Mapping waste'!$D$4:$M$4,0))*$D163</f>
        <v>0</v>
      </c>
      <c r="O163" s="31">
        <f>INDEX('Mapping waste'!$D$5:$M$352,MATCH($B163,'Mapping waste'!$B$5:$B$352,0),MATCH(O$3,'Mapping waste'!$D$4:$M$4,0))*$D163</f>
        <v>0</v>
      </c>
      <c r="P163" s="31">
        <f>INDEX('Mapping waste'!$D$5:$M$352,MATCH($B163,'Mapping waste'!$B$5:$B$352,0),MATCH(P$3,'Mapping waste'!$D$4:$M$4,0))*$D163</f>
        <v>0</v>
      </c>
      <c r="Q163" s="31">
        <f>INDEX('Mapping waste'!$D$5:$M$352,MATCH($B163,'Mapping waste'!$B$5:$B$352,0),MATCH(Q$3,'Mapping waste'!$D$4:$M$4,0))*$D163</f>
        <v>0</v>
      </c>
    </row>
    <row r="164" spans="1:17" x14ac:dyDescent="0.45">
      <c r="A164" s="20" t="s">
        <v>581</v>
      </c>
      <c r="B164" s="20" t="s">
        <v>582</v>
      </c>
      <c r="C164" s="20" t="s">
        <v>174</v>
      </c>
      <c r="D164" s="31">
        <f>INDEX('ONS data MYE 5'!$Q$6:$Q$445, MATCH($B164,'ONS data MYE 5'!$B$6:$B$445,0))</f>
        <v>211929</v>
      </c>
      <c r="E164" s="31">
        <f>INDEX('ONS data MYE 5'!$R$6:$R$445, MATCH($B164,'ONS data MYE 5'!$B$6:$B$445,0))</f>
        <v>1341</v>
      </c>
      <c r="F164" s="31">
        <f t="shared" si="4"/>
        <v>7.2011708832816783</v>
      </c>
      <c r="G164" s="31">
        <f t="shared" si="5"/>
        <v>51.856862090223828</v>
      </c>
      <c r="H164" s="31">
        <f>INDEX('Mapping waste'!$D$5:$M$352,MATCH($B164,'Mapping waste'!$B$5:$B$352,0),MATCH(H$3,'Mapping waste'!$D$4:$M$4,0))*$D164</f>
        <v>0</v>
      </c>
      <c r="I164" s="31">
        <f>INDEX('Mapping waste'!$D$5:$M$352,MATCH($B164,'Mapping waste'!$B$5:$B$352,0),MATCH(I$3,'Mapping waste'!$D$4:$M$4,0))*$D164</f>
        <v>0</v>
      </c>
      <c r="J164" s="31">
        <f>INDEX('Mapping waste'!$D$5:$M$352,MATCH($B164,'Mapping waste'!$B$5:$B$352,0),MATCH(J$3,'Mapping waste'!$D$4:$M$4,0))*$D164</f>
        <v>211929</v>
      </c>
      <c r="K164" s="31">
        <f>INDEX('Mapping waste'!$D$5:$M$352,MATCH($B164,'Mapping waste'!$B$5:$B$352,0),MATCH(K$3,'Mapping waste'!$D$4:$M$4,0))*$D164</f>
        <v>0</v>
      </c>
      <c r="L164" s="31">
        <f>INDEX('Mapping waste'!$D$5:$M$352,MATCH($B164,'Mapping waste'!$B$5:$B$352,0),MATCH(L$3,'Mapping waste'!$D$4:$M$4,0))*$D164</f>
        <v>0</v>
      </c>
      <c r="M164" s="31">
        <f>INDEX('Mapping waste'!$D$5:$M$352,MATCH($B164,'Mapping waste'!$B$5:$B$352,0),MATCH(M$3,'Mapping waste'!$D$4:$M$4,0))*$D164</f>
        <v>0</v>
      </c>
      <c r="N164" s="31">
        <f>INDEX('Mapping waste'!$D$5:$M$352,MATCH($B164,'Mapping waste'!$B$5:$B$352,0),MATCH(N$3,'Mapping waste'!$D$4:$M$4,0))*$D164</f>
        <v>0</v>
      </c>
      <c r="O164" s="31">
        <f>INDEX('Mapping waste'!$D$5:$M$352,MATCH($B164,'Mapping waste'!$B$5:$B$352,0),MATCH(O$3,'Mapping waste'!$D$4:$M$4,0))*$D164</f>
        <v>0</v>
      </c>
      <c r="P164" s="31">
        <f>INDEX('Mapping waste'!$D$5:$M$352,MATCH($B164,'Mapping waste'!$B$5:$B$352,0),MATCH(P$3,'Mapping waste'!$D$4:$M$4,0))*$D164</f>
        <v>0</v>
      </c>
      <c r="Q164" s="31">
        <f>INDEX('Mapping waste'!$D$5:$M$352,MATCH($B164,'Mapping waste'!$B$5:$B$352,0),MATCH(Q$3,'Mapping waste'!$D$4:$M$4,0))*$D164</f>
        <v>0</v>
      </c>
    </row>
    <row r="165" spans="1:17" x14ac:dyDescent="0.45">
      <c r="A165" s="20" t="s">
        <v>583</v>
      </c>
      <c r="B165" s="20" t="s">
        <v>584</v>
      </c>
      <c r="C165" s="20" t="s">
        <v>174</v>
      </c>
      <c r="D165" s="31">
        <f>INDEX('ONS data MYE 5'!$Q$6:$Q$445, MATCH($B165,'ONS data MYE 5'!$B$6:$B$445,0))</f>
        <v>234487</v>
      </c>
      <c r="E165" s="31">
        <f>INDEX('ONS data MYE 5'!$R$6:$R$445, MATCH($B165,'ONS data MYE 5'!$B$6:$B$445,0))</f>
        <v>2417</v>
      </c>
      <c r="F165" s="31">
        <f t="shared" si="4"/>
        <v>7.7902823807034833</v>
      </c>
      <c r="G165" s="31">
        <f t="shared" si="5"/>
        <v>60.688499571099129</v>
      </c>
      <c r="H165" s="31">
        <f>INDEX('Mapping waste'!$D$5:$M$352,MATCH($B165,'Mapping waste'!$B$5:$B$352,0),MATCH(H$3,'Mapping waste'!$D$4:$M$4,0))*$D165</f>
        <v>0</v>
      </c>
      <c r="I165" s="31">
        <f>INDEX('Mapping waste'!$D$5:$M$352,MATCH($B165,'Mapping waste'!$B$5:$B$352,0),MATCH(I$3,'Mapping waste'!$D$4:$M$4,0))*$D165</f>
        <v>0</v>
      </c>
      <c r="J165" s="31">
        <f>INDEX('Mapping waste'!$D$5:$M$352,MATCH($B165,'Mapping waste'!$B$5:$B$352,0),MATCH(J$3,'Mapping waste'!$D$4:$M$4,0))*$D165</f>
        <v>234487</v>
      </c>
      <c r="K165" s="31">
        <f>INDEX('Mapping waste'!$D$5:$M$352,MATCH($B165,'Mapping waste'!$B$5:$B$352,0),MATCH(K$3,'Mapping waste'!$D$4:$M$4,0))*$D165</f>
        <v>0</v>
      </c>
      <c r="L165" s="31">
        <f>INDEX('Mapping waste'!$D$5:$M$352,MATCH($B165,'Mapping waste'!$B$5:$B$352,0),MATCH(L$3,'Mapping waste'!$D$4:$M$4,0))*$D165</f>
        <v>0</v>
      </c>
      <c r="M165" s="31">
        <f>INDEX('Mapping waste'!$D$5:$M$352,MATCH($B165,'Mapping waste'!$B$5:$B$352,0),MATCH(M$3,'Mapping waste'!$D$4:$M$4,0))*$D165</f>
        <v>0</v>
      </c>
      <c r="N165" s="31">
        <f>INDEX('Mapping waste'!$D$5:$M$352,MATCH($B165,'Mapping waste'!$B$5:$B$352,0),MATCH(N$3,'Mapping waste'!$D$4:$M$4,0))*$D165</f>
        <v>0</v>
      </c>
      <c r="O165" s="31">
        <f>INDEX('Mapping waste'!$D$5:$M$352,MATCH($B165,'Mapping waste'!$B$5:$B$352,0),MATCH(O$3,'Mapping waste'!$D$4:$M$4,0))*$D165</f>
        <v>0</v>
      </c>
      <c r="P165" s="31">
        <f>INDEX('Mapping waste'!$D$5:$M$352,MATCH($B165,'Mapping waste'!$B$5:$B$352,0),MATCH(P$3,'Mapping waste'!$D$4:$M$4,0))*$D165</f>
        <v>0</v>
      </c>
      <c r="Q165" s="31">
        <f>INDEX('Mapping waste'!$D$5:$M$352,MATCH($B165,'Mapping waste'!$B$5:$B$352,0),MATCH(Q$3,'Mapping waste'!$D$4:$M$4,0))*$D165</f>
        <v>0</v>
      </c>
    </row>
    <row r="166" spans="1:17" x14ac:dyDescent="0.45">
      <c r="A166" s="20" t="s">
        <v>585</v>
      </c>
      <c r="B166" s="20" t="s">
        <v>586</v>
      </c>
      <c r="C166" s="20" t="s">
        <v>174</v>
      </c>
      <c r="D166" s="31">
        <f>INDEX('ONS data MYE 5'!$Q$6:$Q$445, MATCH($B166,'ONS data MYE 5'!$B$6:$B$445,0))</f>
        <v>283253</v>
      </c>
      <c r="E166" s="31">
        <f>INDEX('ONS data MYE 5'!$R$6:$R$445, MATCH($B166,'ONS data MYE 5'!$B$6:$B$445,0))</f>
        <v>2248</v>
      </c>
      <c r="F166" s="31">
        <f t="shared" si="4"/>
        <v>7.7177962110135816</v>
      </c>
      <c r="G166" s="31">
        <f t="shared" si="5"/>
        <v>59.564378354735595</v>
      </c>
      <c r="H166" s="31">
        <f>INDEX('Mapping waste'!$D$5:$M$352,MATCH($B166,'Mapping waste'!$B$5:$B$352,0),MATCH(H$3,'Mapping waste'!$D$4:$M$4,0))*$D166</f>
        <v>0</v>
      </c>
      <c r="I166" s="31">
        <f>INDEX('Mapping waste'!$D$5:$M$352,MATCH($B166,'Mapping waste'!$B$5:$B$352,0),MATCH(I$3,'Mapping waste'!$D$4:$M$4,0))*$D166</f>
        <v>0</v>
      </c>
      <c r="J166" s="31">
        <f>INDEX('Mapping waste'!$D$5:$M$352,MATCH($B166,'Mapping waste'!$B$5:$B$352,0),MATCH(J$3,'Mapping waste'!$D$4:$M$4,0))*$D166</f>
        <v>283253</v>
      </c>
      <c r="K166" s="31">
        <f>INDEX('Mapping waste'!$D$5:$M$352,MATCH($B166,'Mapping waste'!$B$5:$B$352,0),MATCH(K$3,'Mapping waste'!$D$4:$M$4,0))*$D166</f>
        <v>0</v>
      </c>
      <c r="L166" s="31">
        <f>INDEX('Mapping waste'!$D$5:$M$352,MATCH($B166,'Mapping waste'!$B$5:$B$352,0),MATCH(L$3,'Mapping waste'!$D$4:$M$4,0))*$D166</f>
        <v>0</v>
      </c>
      <c r="M166" s="31">
        <f>INDEX('Mapping waste'!$D$5:$M$352,MATCH($B166,'Mapping waste'!$B$5:$B$352,0),MATCH(M$3,'Mapping waste'!$D$4:$M$4,0))*$D166</f>
        <v>0</v>
      </c>
      <c r="N166" s="31">
        <f>INDEX('Mapping waste'!$D$5:$M$352,MATCH($B166,'Mapping waste'!$B$5:$B$352,0),MATCH(N$3,'Mapping waste'!$D$4:$M$4,0))*$D166</f>
        <v>0</v>
      </c>
      <c r="O166" s="31">
        <f>INDEX('Mapping waste'!$D$5:$M$352,MATCH($B166,'Mapping waste'!$B$5:$B$352,0),MATCH(O$3,'Mapping waste'!$D$4:$M$4,0))*$D166</f>
        <v>0</v>
      </c>
      <c r="P166" s="31">
        <f>INDEX('Mapping waste'!$D$5:$M$352,MATCH($B166,'Mapping waste'!$B$5:$B$352,0),MATCH(P$3,'Mapping waste'!$D$4:$M$4,0))*$D166</f>
        <v>0</v>
      </c>
      <c r="Q166" s="31">
        <f>INDEX('Mapping waste'!$D$5:$M$352,MATCH($B166,'Mapping waste'!$B$5:$B$352,0),MATCH(Q$3,'Mapping waste'!$D$4:$M$4,0))*$D166</f>
        <v>0</v>
      </c>
    </row>
    <row r="167" spans="1:17" x14ac:dyDescent="0.45">
      <c r="A167" s="20" t="s">
        <v>587</v>
      </c>
      <c r="B167" s="20" t="s">
        <v>588</v>
      </c>
      <c r="C167" s="20" t="s">
        <v>174</v>
      </c>
      <c r="D167" s="31">
        <f>INDEX('ONS data MYE 5'!$Q$6:$Q$445, MATCH($B167,'ONS data MYE 5'!$B$6:$B$445,0))</f>
        <v>219727</v>
      </c>
      <c r="E167" s="31">
        <f>INDEX('ONS data MYE 5'!$R$6:$R$445, MATCH($B167,'ONS data MYE 5'!$B$6:$B$445,0))</f>
        <v>2133</v>
      </c>
      <c r="F167" s="31">
        <f t="shared" si="4"/>
        <v>7.6652847184713506</v>
      </c>
      <c r="G167" s="31">
        <f t="shared" si="5"/>
        <v>58.756589815230413</v>
      </c>
      <c r="H167" s="31">
        <f>INDEX('Mapping waste'!$D$5:$M$352,MATCH($B167,'Mapping waste'!$B$5:$B$352,0),MATCH(H$3,'Mapping waste'!$D$4:$M$4,0))*$D167</f>
        <v>0</v>
      </c>
      <c r="I167" s="31">
        <f>INDEX('Mapping waste'!$D$5:$M$352,MATCH($B167,'Mapping waste'!$B$5:$B$352,0),MATCH(I$3,'Mapping waste'!$D$4:$M$4,0))*$D167</f>
        <v>0</v>
      </c>
      <c r="J167" s="31">
        <f>INDEX('Mapping waste'!$D$5:$M$352,MATCH($B167,'Mapping waste'!$B$5:$B$352,0),MATCH(J$3,'Mapping waste'!$D$4:$M$4,0))*$D167</f>
        <v>219727</v>
      </c>
      <c r="K167" s="31">
        <f>INDEX('Mapping waste'!$D$5:$M$352,MATCH($B167,'Mapping waste'!$B$5:$B$352,0),MATCH(K$3,'Mapping waste'!$D$4:$M$4,0))*$D167</f>
        <v>0</v>
      </c>
      <c r="L167" s="31">
        <f>INDEX('Mapping waste'!$D$5:$M$352,MATCH($B167,'Mapping waste'!$B$5:$B$352,0),MATCH(L$3,'Mapping waste'!$D$4:$M$4,0))*$D167</f>
        <v>0</v>
      </c>
      <c r="M167" s="31">
        <f>INDEX('Mapping waste'!$D$5:$M$352,MATCH($B167,'Mapping waste'!$B$5:$B$352,0),MATCH(M$3,'Mapping waste'!$D$4:$M$4,0))*$D167</f>
        <v>0</v>
      </c>
      <c r="N167" s="31">
        <f>INDEX('Mapping waste'!$D$5:$M$352,MATCH($B167,'Mapping waste'!$B$5:$B$352,0),MATCH(N$3,'Mapping waste'!$D$4:$M$4,0))*$D167</f>
        <v>0</v>
      </c>
      <c r="O167" s="31">
        <f>INDEX('Mapping waste'!$D$5:$M$352,MATCH($B167,'Mapping waste'!$B$5:$B$352,0),MATCH(O$3,'Mapping waste'!$D$4:$M$4,0))*$D167</f>
        <v>0</v>
      </c>
      <c r="P167" s="31">
        <f>INDEX('Mapping waste'!$D$5:$M$352,MATCH($B167,'Mapping waste'!$B$5:$B$352,0),MATCH(P$3,'Mapping waste'!$D$4:$M$4,0))*$D167</f>
        <v>0</v>
      </c>
      <c r="Q167" s="31">
        <f>INDEX('Mapping waste'!$D$5:$M$352,MATCH($B167,'Mapping waste'!$B$5:$B$352,0),MATCH(Q$3,'Mapping waste'!$D$4:$M$4,0))*$D167</f>
        <v>0</v>
      </c>
    </row>
    <row r="168" spans="1:17" x14ac:dyDescent="0.45">
      <c r="A168" s="20" t="s">
        <v>589</v>
      </c>
      <c r="B168" s="20" t="s">
        <v>590</v>
      </c>
      <c r="C168" s="20" t="s">
        <v>174</v>
      </c>
      <c r="D168" s="31">
        <f>INDEX('ONS data MYE 5'!$Q$6:$Q$445, MATCH($B168,'ONS data MYE 5'!$B$6:$B$445,0))</f>
        <v>227091</v>
      </c>
      <c r="E168" s="31">
        <f>INDEX('ONS data MYE 5'!$R$6:$R$445, MATCH($B168,'ONS data MYE 5'!$B$6:$B$445,0))</f>
        <v>2142</v>
      </c>
      <c r="F168" s="31">
        <f t="shared" si="4"/>
        <v>7.6694952510076941</v>
      </c>
      <c r="G168" s="31">
        <f t="shared" si="5"/>
        <v>58.82115740522957</v>
      </c>
      <c r="H168" s="31">
        <f>INDEX('Mapping waste'!$D$5:$M$352,MATCH($B168,'Mapping waste'!$B$5:$B$352,0),MATCH(H$3,'Mapping waste'!$D$4:$M$4,0))*$D168</f>
        <v>0</v>
      </c>
      <c r="I168" s="31">
        <f>INDEX('Mapping waste'!$D$5:$M$352,MATCH($B168,'Mapping waste'!$B$5:$B$352,0),MATCH(I$3,'Mapping waste'!$D$4:$M$4,0))*$D168</f>
        <v>0</v>
      </c>
      <c r="J168" s="31">
        <f>INDEX('Mapping waste'!$D$5:$M$352,MATCH($B168,'Mapping waste'!$B$5:$B$352,0),MATCH(J$3,'Mapping waste'!$D$4:$M$4,0))*$D168</f>
        <v>227091</v>
      </c>
      <c r="K168" s="31">
        <f>INDEX('Mapping waste'!$D$5:$M$352,MATCH($B168,'Mapping waste'!$B$5:$B$352,0),MATCH(K$3,'Mapping waste'!$D$4:$M$4,0))*$D168</f>
        <v>0</v>
      </c>
      <c r="L168" s="31">
        <f>INDEX('Mapping waste'!$D$5:$M$352,MATCH($B168,'Mapping waste'!$B$5:$B$352,0),MATCH(L$3,'Mapping waste'!$D$4:$M$4,0))*$D168</f>
        <v>0</v>
      </c>
      <c r="M168" s="31">
        <f>INDEX('Mapping waste'!$D$5:$M$352,MATCH($B168,'Mapping waste'!$B$5:$B$352,0),MATCH(M$3,'Mapping waste'!$D$4:$M$4,0))*$D168</f>
        <v>0</v>
      </c>
      <c r="N168" s="31">
        <f>INDEX('Mapping waste'!$D$5:$M$352,MATCH($B168,'Mapping waste'!$B$5:$B$352,0),MATCH(N$3,'Mapping waste'!$D$4:$M$4,0))*$D168</f>
        <v>0</v>
      </c>
      <c r="O168" s="31">
        <f>INDEX('Mapping waste'!$D$5:$M$352,MATCH($B168,'Mapping waste'!$B$5:$B$352,0),MATCH(O$3,'Mapping waste'!$D$4:$M$4,0))*$D168</f>
        <v>0</v>
      </c>
      <c r="P168" s="31">
        <f>INDEX('Mapping waste'!$D$5:$M$352,MATCH($B168,'Mapping waste'!$B$5:$B$352,0),MATCH(P$3,'Mapping waste'!$D$4:$M$4,0))*$D168</f>
        <v>0</v>
      </c>
      <c r="Q168" s="31">
        <f>INDEX('Mapping waste'!$D$5:$M$352,MATCH($B168,'Mapping waste'!$B$5:$B$352,0),MATCH(Q$3,'Mapping waste'!$D$4:$M$4,0))*$D168</f>
        <v>0</v>
      </c>
    </row>
    <row r="169" spans="1:17" x14ac:dyDescent="0.45">
      <c r="A169" s="20" t="s">
        <v>591</v>
      </c>
      <c r="B169" s="20" t="s">
        <v>592</v>
      </c>
      <c r="C169" s="20" t="s">
        <v>174</v>
      </c>
      <c r="D169" s="31">
        <f>INDEX('ONS data MYE 5'!$Q$6:$Q$445, MATCH($B169,'ONS data MYE 5'!$B$6:$B$445,0))</f>
        <v>318122</v>
      </c>
      <c r="E169" s="31">
        <f>INDEX('ONS data MYE 5'!$R$6:$R$445, MATCH($B169,'ONS data MYE 5'!$B$6:$B$445,0))</f>
        <v>1692</v>
      </c>
      <c r="F169" s="31">
        <f t="shared" si="4"/>
        <v>7.4336665401661683</v>
      </c>
      <c r="G169" s="31">
        <f t="shared" si="5"/>
        <v>55.259398230386054</v>
      </c>
      <c r="H169" s="31">
        <f>INDEX('Mapping waste'!$D$5:$M$352,MATCH($B169,'Mapping waste'!$B$5:$B$352,0),MATCH(H$3,'Mapping waste'!$D$4:$M$4,0))*$D169</f>
        <v>0</v>
      </c>
      <c r="I169" s="31">
        <f>INDEX('Mapping waste'!$D$5:$M$352,MATCH($B169,'Mapping waste'!$B$5:$B$352,0),MATCH(I$3,'Mapping waste'!$D$4:$M$4,0))*$D169</f>
        <v>0</v>
      </c>
      <c r="J169" s="31">
        <f>INDEX('Mapping waste'!$D$5:$M$352,MATCH($B169,'Mapping waste'!$B$5:$B$352,0),MATCH(J$3,'Mapping waste'!$D$4:$M$4,0))*$D169</f>
        <v>318122</v>
      </c>
      <c r="K169" s="31">
        <f>INDEX('Mapping waste'!$D$5:$M$352,MATCH($B169,'Mapping waste'!$B$5:$B$352,0),MATCH(K$3,'Mapping waste'!$D$4:$M$4,0))*$D169</f>
        <v>0</v>
      </c>
      <c r="L169" s="31">
        <f>INDEX('Mapping waste'!$D$5:$M$352,MATCH($B169,'Mapping waste'!$B$5:$B$352,0),MATCH(L$3,'Mapping waste'!$D$4:$M$4,0))*$D169</f>
        <v>0</v>
      </c>
      <c r="M169" s="31">
        <f>INDEX('Mapping waste'!$D$5:$M$352,MATCH($B169,'Mapping waste'!$B$5:$B$352,0),MATCH(M$3,'Mapping waste'!$D$4:$M$4,0))*$D169</f>
        <v>0</v>
      </c>
      <c r="N169" s="31">
        <f>INDEX('Mapping waste'!$D$5:$M$352,MATCH($B169,'Mapping waste'!$B$5:$B$352,0),MATCH(N$3,'Mapping waste'!$D$4:$M$4,0))*$D169</f>
        <v>0</v>
      </c>
      <c r="O169" s="31">
        <f>INDEX('Mapping waste'!$D$5:$M$352,MATCH($B169,'Mapping waste'!$B$5:$B$352,0),MATCH(O$3,'Mapping waste'!$D$4:$M$4,0))*$D169</f>
        <v>0</v>
      </c>
      <c r="P169" s="31">
        <f>INDEX('Mapping waste'!$D$5:$M$352,MATCH($B169,'Mapping waste'!$B$5:$B$352,0),MATCH(P$3,'Mapping waste'!$D$4:$M$4,0))*$D169</f>
        <v>0</v>
      </c>
      <c r="Q169" s="31">
        <f>INDEX('Mapping waste'!$D$5:$M$352,MATCH($B169,'Mapping waste'!$B$5:$B$352,0),MATCH(Q$3,'Mapping waste'!$D$4:$M$4,0))*$D169</f>
        <v>0</v>
      </c>
    </row>
    <row r="170" spans="1:17" x14ac:dyDescent="0.45">
      <c r="A170" s="20" t="s">
        <v>593</v>
      </c>
      <c r="B170" s="20" t="s">
        <v>594</v>
      </c>
      <c r="C170" s="20" t="s">
        <v>174</v>
      </c>
      <c r="D170" s="31">
        <f>INDEX('ONS data MYE 5'!$Q$6:$Q$445, MATCH($B170,'ONS data MYE 5'!$B$6:$B$445,0))</f>
        <v>145903</v>
      </c>
      <c r="E170" s="31">
        <f>INDEX('ONS data MYE 5'!$R$6:$R$445, MATCH($B170,'ONS data MYE 5'!$B$6:$B$445,0))</f>
        <v>1677</v>
      </c>
      <c r="F170" s="31">
        <f t="shared" si="4"/>
        <v>7.4247617618232091</v>
      </c>
      <c r="G170" s="31">
        <f t="shared" si="5"/>
        <v>55.127087219832084</v>
      </c>
      <c r="H170" s="31">
        <f>INDEX('Mapping waste'!$D$5:$M$352,MATCH($B170,'Mapping waste'!$B$5:$B$352,0),MATCH(H$3,'Mapping waste'!$D$4:$M$4,0))*$D170</f>
        <v>0</v>
      </c>
      <c r="I170" s="31">
        <f>INDEX('Mapping waste'!$D$5:$M$352,MATCH($B170,'Mapping waste'!$B$5:$B$352,0),MATCH(I$3,'Mapping waste'!$D$4:$M$4,0))*$D170</f>
        <v>0</v>
      </c>
      <c r="J170" s="31">
        <f>INDEX('Mapping waste'!$D$5:$M$352,MATCH($B170,'Mapping waste'!$B$5:$B$352,0),MATCH(J$3,'Mapping waste'!$D$4:$M$4,0))*$D170</f>
        <v>145903</v>
      </c>
      <c r="K170" s="31">
        <f>INDEX('Mapping waste'!$D$5:$M$352,MATCH($B170,'Mapping waste'!$B$5:$B$352,0),MATCH(K$3,'Mapping waste'!$D$4:$M$4,0))*$D170</f>
        <v>0</v>
      </c>
      <c r="L170" s="31">
        <f>INDEX('Mapping waste'!$D$5:$M$352,MATCH($B170,'Mapping waste'!$B$5:$B$352,0),MATCH(L$3,'Mapping waste'!$D$4:$M$4,0))*$D170</f>
        <v>0</v>
      </c>
      <c r="M170" s="31">
        <f>INDEX('Mapping waste'!$D$5:$M$352,MATCH($B170,'Mapping waste'!$B$5:$B$352,0),MATCH(M$3,'Mapping waste'!$D$4:$M$4,0))*$D170</f>
        <v>0</v>
      </c>
      <c r="N170" s="31">
        <f>INDEX('Mapping waste'!$D$5:$M$352,MATCH($B170,'Mapping waste'!$B$5:$B$352,0),MATCH(N$3,'Mapping waste'!$D$4:$M$4,0))*$D170</f>
        <v>0</v>
      </c>
      <c r="O170" s="31">
        <f>INDEX('Mapping waste'!$D$5:$M$352,MATCH($B170,'Mapping waste'!$B$5:$B$352,0),MATCH(O$3,'Mapping waste'!$D$4:$M$4,0))*$D170</f>
        <v>0</v>
      </c>
      <c r="P170" s="31">
        <f>INDEX('Mapping waste'!$D$5:$M$352,MATCH($B170,'Mapping waste'!$B$5:$B$352,0),MATCH(P$3,'Mapping waste'!$D$4:$M$4,0))*$D170</f>
        <v>0</v>
      </c>
      <c r="Q170" s="31">
        <f>INDEX('Mapping waste'!$D$5:$M$352,MATCH($B170,'Mapping waste'!$B$5:$B$352,0),MATCH(Q$3,'Mapping waste'!$D$4:$M$4,0))*$D170</f>
        <v>0</v>
      </c>
    </row>
    <row r="171" spans="1:17" x14ac:dyDescent="0.45">
      <c r="A171" s="20" t="s">
        <v>595</v>
      </c>
      <c r="B171" s="20" t="s">
        <v>596</v>
      </c>
      <c r="C171" s="20" t="s">
        <v>174</v>
      </c>
      <c r="D171" s="31">
        <f>INDEX('ONS data MYE 5'!$Q$6:$Q$445, MATCH($B171,'ONS data MYE 5'!$B$6:$B$445,0))</f>
        <v>465656</v>
      </c>
      <c r="E171" s="31">
        <f>INDEX('ONS data MYE 5'!$R$6:$R$445, MATCH($B171,'ONS data MYE 5'!$B$6:$B$445,0))</f>
        <v>4158</v>
      </c>
      <c r="F171" s="31">
        <f t="shared" si="4"/>
        <v>8.3327894684179586</v>
      </c>
      <c r="G171" s="31">
        <f t="shared" si="5"/>
        <v>69.435380324977245</v>
      </c>
      <c r="H171" s="31">
        <f>INDEX('Mapping waste'!$D$5:$M$352,MATCH($B171,'Mapping waste'!$B$5:$B$352,0),MATCH(H$3,'Mapping waste'!$D$4:$M$4,0))*$D171</f>
        <v>0</v>
      </c>
      <c r="I171" s="31">
        <f>INDEX('Mapping waste'!$D$5:$M$352,MATCH($B171,'Mapping waste'!$B$5:$B$352,0),MATCH(I$3,'Mapping waste'!$D$4:$M$4,0))*$D171</f>
        <v>0</v>
      </c>
      <c r="J171" s="31">
        <f>INDEX('Mapping waste'!$D$5:$M$352,MATCH($B171,'Mapping waste'!$B$5:$B$352,0),MATCH(J$3,'Mapping waste'!$D$4:$M$4,0))*$D171</f>
        <v>465656</v>
      </c>
      <c r="K171" s="31">
        <f>INDEX('Mapping waste'!$D$5:$M$352,MATCH($B171,'Mapping waste'!$B$5:$B$352,0),MATCH(K$3,'Mapping waste'!$D$4:$M$4,0))*$D171</f>
        <v>0</v>
      </c>
      <c r="L171" s="31">
        <f>INDEX('Mapping waste'!$D$5:$M$352,MATCH($B171,'Mapping waste'!$B$5:$B$352,0),MATCH(L$3,'Mapping waste'!$D$4:$M$4,0))*$D171</f>
        <v>0</v>
      </c>
      <c r="M171" s="31">
        <f>INDEX('Mapping waste'!$D$5:$M$352,MATCH($B171,'Mapping waste'!$B$5:$B$352,0),MATCH(M$3,'Mapping waste'!$D$4:$M$4,0))*$D171</f>
        <v>0</v>
      </c>
      <c r="N171" s="31">
        <f>INDEX('Mapping waste'!$D$5:$M$352,MATCH($B171,'Mapping waste'!$B$5:$B$352,0),MATCH(N$3,'Mapping waste'!$D$4:$M$4,0))*$D171</f>
        <v>0</v>
      </c>
      <c r="O171" s="31">
        <f>INDEX('Mapping waste'!$D$5:$M$352,MATCH($B171,'Mapping waste'!$B$5:$B$352,0),MATCH(O$3,'Mapping waste'!$D$4:$M$4,0))*$D171</f>
        <v>0</v>
      </c>
      <c r="P171" s="31">
        <f>INDEX('Mapping waste'!$D$5:$M$352,MATCH($B171,'Mapping waste'!$B$5:$B$352,0),MATCH(P$3,'Mapping waste'!$D$4:$M$4,0))*$D171</f>
        <v>0</v>
      </c>
      <c r="Q171" s="31">
        <f>INDEX('Mapping waste'!$D$5:$M$352,MATCH($B171,'Mapping waste'!$B$5:$B$352,0),MATCH(Q$3,'Mapping waste'!$D$4:$M$4,0))*$D171</f>
        <v>0</v>
      </c>
    </row>
    <row r="172" spans="1:17" x14ac:dyDescent="0.45">
      <c r="A172" s="20" t="s">
        <v>597</v>
      </c>
      <c r="B172" s="20" t="s">
        <v>598</v>
      </c>
      <c r="C172" s="20" t="s">
        <v>174</v>
      </c>
      <c r="D172" s="31">
        <f>INDEX('ONS data MYE 5'!$Q$6:$Q$445, MATCH($B172,'ONS data MYE 5'!$B$6:$B$445,0))</f>
        <v>175405</v>
      </c>
      <c r="E172" s="31">
        <f>INDEX('ONS data MYE 5'!$R$6:$R$445, MATCH($B172,'ONS data MYE 5'!$B$6:$B$445,0))</f>
        <v>1290</v>
      </c>
      <c r="F172" s="31">
        <f t="shared" si="4"/>
        <v>7.1623974973557178</v>
      </c>
      <c r="G172" s="31">
        <f t="shared" si="5"/>
        <v>51.299937910127447</v>
      </c>
      <c r="H172" s="31">
        <f>INDEX('Mapping waste'!$D$5:$M$352,MATCH($B172,'Mapping waste'!$B$5:$B$352,0),MATCH(H$3,'Mapping waste'!$D$4:$M$4,0))*$D172</f>
        <v>0</v>
      </c>
      <c r="I172" s="31">
        <f>INDEX('Mapping waste'!$D$5:$M$352,MATCH($B172,'Mapping waste'!$B$5:$B$352,0),MATCH(I$3,'Mapping waste'!$D$4:$M$4,0))*$D172</f>
        <v>0</v>
      </c>
      <c r="J172" s="31">
        <f>INDEX('Mapping waste'!$D$5:$M$352,MATCH($B172,'Mapping waste'!$B$5:$B$352,0),MATCH(J$3,'Mapping waste'!$D$4:$M$4,0))*$D172</f>
        <v>175405</v>
      </c>
      <c r="K172" s="31">
        <f>INDEX('Mapping waste'!$D$5:$M$352,MATCH($B172,'Mapping waste'!$B$5:$B$352,0),MATCH(K$3,'Mapping waste'!$D$4:$M$4,0))*$D172</f>
        <v>0</v>
      </c>
      <c r="L172" s="31">
        <f>INDEX('Mapping waste'!$D$5:$M$352,MATCH($B172,'Mapping waste'!$B$5:$B$352,0),MATCH(L$3,'Mapping waste'!$D$4:$M$4,0))*$D172</f>
        <v>0</v>
      </c>
      <c r="M172" s="31">
        <f>INDEX('Mapping waste'!$D$5:$M$352,MATCH($B172,'Mapping waste'!$B$5:$B$352,0),MATCH(M$3,'Mapping waste'!$D$4:$M$4,0))*$D172</f>
        <v>0</v>
      </c>
      <c r="N172" s="31">
        <f>INDEX('Mapping waste'!$D$5:$M$352,MATCH($B172,'Mapping waste'!$B$5:$B$352,0),MATCH(N$3,'Mapping waste'!$D$4:$M$4,0))*$D172</f>
        <v>0</v>
      </c>
      <c r="O172" s="31">
        <f>INDEX('Mapping waste'!$D$5:$M$352,MATCH($B172,'Mapping waste'!$B$5:$B$352,0),MATCH(O$3,'Mapping waste'!$D$4:$M$4,0))*$D172</f>
        <v>0</v>
      </c>
      <c r="P172" s="31">
        <f>INDEX('Mapping waste'!$D$5:$M$352,MATCH($B172,'Mapping waste'!$B$5:$B$352,0),MATCH(P$3,'Mapping waste'!$D$4:$M$4,0))*$D172</f>
        <v>0</v>
      </c>
      <c r="Q172" s="31">
        <f>INDEX('Mapping waste'!$D$5:$M$352,MATCH($B172,'Mapping waste'!$B$5:$B$352,0),MATCH(Q$3,'Mapping waste'!$D$4:$M$4,0))*$D172</f>
        <v>0</v>
      </c>
    </row>
    <row r="173" spans="1:17" x14ac:dyDescent="0.45">
      <c r="A173" s="20" t="s">
        <v>599</v>
      </c>
      <c r="B173" s="20" t="s">
        <v>600</v>
      </c>
      <c r="C173" s="20" t="s">
        <v>174</v>
      </c>
      <c r="D173" s="31">
        <f>INDEX('ONS data MYE 5'!$Q$6:$Q$445, MATCH($B173,'ONS data MYE 5'!$B$6:$B$445,0))</f>
        <v>273969</v>
      </c>
      <c r="E173" s="31">
        <f>INDEX('ONS data MYE 5'!$R$6:$R$445, MATCH($B173,'ONS data MYE 5'!$B$6:$B$445,0))</f>
        <v>1791</v>
      </c>
      <c r="F173" s="31">
        <f t="shared" si="4"/>
        <v>7.4905294020607114</v>
      </c>
      <c r="G173" s="31">
        <f t="shared" si="5"/>
        <v>56.108030723135997</v>
      </c>
      <c r="H173" s="31">
        <f>INDEX('Mapping waste'!$D$5:$M$352,MATCH($B173,'Mapping waste'!$B$5:$B$352,0),MATCH(H$3,'Mapping waste'!$D$4:$M$4,0))*$D173</f>
        <v>0</v>
      </c>
      <c r="I173" s="31">
        <f>INDEX('Mapping waste'!$D$5:$M$352,MATCH($B173,'Mapping waste'!$B$5:$B$352,0),MATCH(I$3,'Mapping waste'!$D$4:$M$4,0))*$D173</f>
        <v>0</v>
      </c>
      <c r="J173" s="31">
        <f>INDEX('Mapping waste'!$D$5:$M$352,MATCH($B173,'Mapping waste'!$B$5:$B$352,0),MATCH(J$3,'Mapping waste'!$D$4:$M$4,0))*$D173</f>
        <v>273969</v>
      </c>
      <c r="K173" s="31">
        <f>INDEX('Mapping waste'!$D$5:$M$352,MATCH($B173,'Mapping waste'!$B$5:$B$352,0),MATCH(K$3,'Mapping waste'!$D$4:$M$4,0))*$D173</f>
        <v>0</v>
      </c>
      <c r="L173" s="31">
        <f>INDEX('Mapping waste'!$D$5:$M$352,MATCH($B173,'Mapping waste'!$B$5:$B$352,0),MATCH(L$3,'Mapping waste'!$D$4:$M$4,0))*$D173</f>
        <v>0</v>
      </c>
      <c r="M173" s="31">
        <f>INDEX('Mapping waste'!$D$5:$M$352,MATCH($B173,'Mapping waste'!$B$5:$B$352,0),MATCH(M$3,'Mapping waste'!$D$4:$M$4,0))*$D173</f>
        <v>0</v>
      </c>
      <c r="N173" s="31">
        <f>INDEX('Mapping waste'!$D$5:$M$352,MATCH($B173,'Mapping waste'!$B$5:$B$352,0),MATCH(N$3,'Mapping waste'!$D$4:$M$4,0))*$D173</f>
        <v>0</v>
      </c>
      <c r="O173" s="31">
        <f>INDEX('Mapping waste'!$D$5:$M$352,MATCH($B173,'Mapping waste'!$B$5:$B$352,0),MATCH(O$3,'Mapping waste'!$D$4:$M$4,0))*$D173</f>
        <v>0</v>
      </c>
      <c r="P173" s="31">
        <f>INDEX('Mapping waste'!$D$5:$M$352,MATCH($B173,'Mapping waste'!$B$5:$B$352,0),MATCH(P$3,'Mapping waste'!$D$4:$M$4,0))*$D173</f>
        <v>0</v>
      </c>
      <c r="Q173" s="31">
        <f>INDEX('Mapping waste'!$D$5:$M$352,MATCH($B173,'Mapping waste'!$B$5:$B$352,0),MATCH(Q$3,'Mapping waste'!$D$4:$M$4,0))*$D173</f>
        <v>0</v>
      </c>
    </row>
    <row r="174" spans="1:17" x14ac:dyDescent="0.45">
      <c r="A174" s="20" t="s">
        <v>601</v>
      </c>
      <c r="B174" s="20" t="s">
        <v>602</v>
      </c>
      <c r="C174" s="20" t="s">
        <v>174</v>
      </c>
      <c r="D174" s="31">
        <f>INDEX('ONS data MYE 5'!$Q$6:$Q$445, MATCH($B174,'ONS data MYE 5'!$B$6:$B$445,0))</f>
        <v>319837</v>
      </c>
      <c r="E174" s="31">
        <f>INDEX('ONS data MYE 5'!$R$6:$R$445, MATCH($B174,'ONS data MYE 5'!$B$6:$B$445,0))</f>
        <v>2037</v>
      </c>
      <c r="F174" s="31">
        <f t="shared" si="4"/>
        <v>7.6192334162268054</v>
      </c>
      <c r="G174" s="31">
        <f t="shared" si="5"/>
        <v>58.052717850947197</v>
      </c>
      <c r="H174" s="31">
        <f>INDEX('Mapping waste'!$D$5:$M$352,MATCH($B174,'Mapping waste'!$B$5:$B$352,0),MATCH(H$3,'Mapping waste'!$D$4:$M$4,0))*$D174</f>
        <v>0</v>
      </c>
      <c r="I174" s="31">
        <f>INDEX('Mapping waste'!$D$5:$M$352,MATCH($B174,'Mapping waste'!$B$5:$B$352,0),MATCH(I$3,'Mapping waste'!$D$4:$M$4,0))*$D174</f>
        <v>0</v>
      </c>
      <c r="J174" s="31">
        <f>INDEX('Mapping waste'!$D$5:$M$352,MATCH($B174,'Mapping waste'!$B$5:$B$352,0),MATCH(J$3,'Mapping waste'!$D$4:$M$4,0))*$D174</f>
        <v>319837</v>
      </c>
      <c r="K174" s="31">
        <f>INDEX('Mapping waste'!$D$5:$M$352,MATCH($B174,'Mapping waste'!$B$5:$B$352,0),MATCH(K$3,'Mapping waste'!$D$4:$M$4,0))*$D174</f>
        <v>0</v>
      </c>
      <c r="L174" s="31">
        <f>INDEX('Mapping waste'!$D$5:$M$352,MATCH($B174,'Mapping waste'!$B$5:$B$352,0),MATCH(L$3,'Mapping waste'!$D$4:$M$4,0))*$D174</f>
        <v>0</v>
      </c>
      <c r="M174" s="31">
        <f>INDEX('Mapping waste'!$D$5:$M$352,MATCH($B174,'Mapping waste'!$B$5:$B$352,0),MATCH(M$3,'Mapping waste'!$D$4:$M$4,0))*$D174</f>
        <v>0</v>
      </c>
      <c r="N174" s="31">
        <f>INDEX('Mapping waste'!$D$5:$M$352,MATCH($B174,'Mapping waste'!$B$5:$B$352,0),MATCH(N$3,'Mapping waste'!$D$4:$M$4,0))*$D174</f>
        <v>0</v>
      </c>
      <c r="O174" s="31">
        <f>INDEX('Mapping waste'!$D$5:$M$352,MATCH($B174,'Mapping waste'!$B$5:$B$352,0),MATCH(O$3,'Mapping waste'!$D$4:$M$4,0))*$D174</f>
        <v>0</v>
      </c>
      <c r="P174" s="31">
        <f>INDEX('Mapping waste'!$D$5:$M$352,MATCH($B174,'Mapping waste'!$B$5:$B$352,0),MATCH(P$3,'Mapping waste'!$D$4:$M$4,0))*$D174</f>
        <v>0</v>
      </c>
      <c r="Q174" s="31">
        <f>INDEX('Mapping waste'!$D$5:$M$352,MATCH($B174,'Mapping waste'!$B$5:$B$352,0),MATCH(Q$3,'Mapping waste'!$D$4:$M$4,0))*$D174</f>
        <v>0</v>
      </c>
    </row>
    <row r="175" spans="1:17" x14ac:dyDescent="0.45">
      <c r="A175" s="20" t="s">
        <v>29</v>
      </c>
      <c r="B175" s="20" t="s">
        <v>30</v>
      </c>
      <c r="C175" s="20" t="s">
        <v>31</v>
      </c>
      <c r="D175" s="31">
        <f>INDEX('ONS data MYE 5'!$Q$6:$Q$445, MATCH($B175,'ONS data MYE 5'!$B$6:$B$445,0))</f>
        <v>92652</v>
      </c>
      <c r="E175" s="31">
        <f>INDEX('ONS data MYE 5'!$R$6:$R$445, MATCH($B175,'ONS data MYE 5'!$B$6:$B$445,0))</f>
        <v>473</v>
      </c>
      <c r="F175" s="31">
        <f t="shared" si="4"/>
        <v>6.1590953884919326</v>
      </c>
      <c r="G175" s="31">
        <f t="shared" si="5"/>
        <v>37.934456004542589</v>
      </c>
      <c r="H175" s="31">
        <f>INDEX('Mapping waste'!$D$5:$M$352,MATCH($B175,'Mapping waste'!$B$5:$B$352,0),MATCH(H$3,'Mapping waste'!$D$4:$M$4,0))*$D175</f>
        <v>0</v>
      </c>
      <c r="I175" s="31">
        <f>INDEX('Mapping waste'!$D$5:$M$352,MATCH($B175,'Mapping waste'!$B$5:$B$352,0),MATCH(I$3,'Mapping waste'!$D$4:$M$4,0))*$D175</f>
        <v>0</v>
      </c>
      <c r="J175" s="31">
        <f>INDEX('Mapping waste'!$D$5:$M$352,MATCH($B175,'Mapping waste'!$B$5:$B$352,0),MATCH(J$3,'Mapping waste'!$D$4:$M$4,0))*$D175</f>
        <v>0</v>
      </c>
      <c r="K175" s="31">
        <f>INDEX('Mapping waste'!$D$5:$M$352,MATCH($B175,'Mapping waste'!$B$5:$B$352,0),MATCH(K$3,'Mapping waste'!$D$4:$M$4,0))*$D175</f>
        <v>0</v>
      </c>
      <c r="L175" s="31">
        <f>INDEX('Mapping waste'!$D$5:$M$352,MATCH($B175,'Mapping waste'!$B$5:$B$352,0),MATCH(L$3,'Mapping waste'!$D$4:$M$4,0))*$D175</f>
        <v>0</v>
      </c>
      <c r="M175" s="31">
        <f>INDEX('Mapping waste'!$D$5:$M$352,MATCH($B175,'Mapping waste'!$B$5:$B$352,0),MATCH(M$3,'Mapping waste'!$D$4:$M$4,0))*$D175</f>
        <v>0</v>
      </c>
      <c r="N175" s="31">
        <f>INDEX('Mapping waste'!$D$5:$M$352,MATCH($B175,'Mapping waste'!$B$5:$B$352,0),MATCH(N$3,'Mapping waste'!$D$4:$M$4,0))*$D175</f>
        <v>92652</v>
      </c>
      <c r="O175" s="31">
        <f>INDEX('Mapping waste'!$D$5:$M$352,MATCH($B175,'Mapping waste'!$B$5:$B$352,0),MATCH(O$3,'Mapping waste'!$D$4:$M$4,0))*$D175</f>
        <v>0</v>
      </c>
      <c r="P175" s="31">
        <f>INDEX('Mapping waste'!$D$5:$M$352,MATCH($B175,'Mapping waste'!$B$5:$B$352,0),MATCH(P$3,'Mapping waste'!$D$4:$M$4,0))*$D175</f>
        <v>0</v>
      </c>
      <c r="Q175" s="31">
        <f>INDEX('Mapping waste'!$D$5:$M$352,MATCH($B175,'Mapping waste'!$B$5:$B$352,0),MATCH(Q$3,'Mapping waste'!$D$4:$M$4,0))*$D175</f>
        <v>0</v>
      </c>
    </row>
    <row r="176" spans="1:17" x14ac:dyDescent="0.45">
      <c r="A176" s="20" t="s">
        <v>50</v>
      </c>
      <c r="B176" s="20" t="s">
        <v>51</v>
      </c>
      <c r="C176" s="20" t="s">
        <v>31</v>
      </c>
      <c r="D176" s="31">
        <f>INDEX('ONS data MYE 5'!$Q$6:$Q$445, MATCH($B176,'ONS data MYE 5'!$B$6:$B$445,0))</f>
        <v>111718</v>
      </c>
      <c r="E176" s="31">
        <f>INDEX('ONS data MYE 5'!$R$6:$R$445, MATCH($B176,'ONS data MYE 5'!$B$6:$B$445,0))</f>
        <v>355</v>
      </c>
      <c r="F176" s="31">
        <f t="shared" si="4"/>
        <v>5.872117789475416</v>
      </c>
      <c r="G176" s="31">
        <f t="shared" si="5"/>
        <v>34.481767333473648</v>
      </c>
      <c r="H176" s="31">
        <f>INDEX('Mapping waste'!$D$5:$M$352,MATCH($B176,'Mapping waste'!$B$5:$B$352,0),MATCH(H$3,'Mapping waste'!$D$4:$M$4,0))*$D176</f>
        <v>0</v>
      </c>
      <c r="I176" s="31">
        <f>INDEX('Mapping waste'!$D$5:$M$352,MATCH($B176,'Mapping waste'!$B$5:$B$352,0),MATCH(I$3,'Mapping waste'!$D$4:$M$4,0))*$D176</f>
        <v>0</v>
      </c>
      <c r="J176" s="31">
        <f>INDEX('Mapping waste'!$D$5:$M$352,MATCH($B176,'Mapping waste'!$B$5:$B$352,0),MATCH(J$3,'Mapping waste'!$D$4:$M$4,0))*$D176</f>
        <v>0</v>
      </c>
      <c r="K176" s="31">
        <f>INDEX('Mapping waste'!$D$5:$M$352,MATCH($B176,'Mapping waste'!$B$5:$B$352,0),MATCH(K$3,'Mapping waste'!$D$4:$M$4,0))*$D176</f>
        <v>111718</v>
      </c>
      <c r="L176" s="31">
        <f>INDEX('Mapping waste'!$D$5:$M$352,MATCH($B176,'Mapping waste'!$B$5:$B$352,0),MATCH(L$3,'Mapping waste'!$D$4:$M$4,0))*$D176</f>
        <v>0</v>
      </c>
      <c r="M176" s="31">
        <f>INDEX('Mapping waste'!$D$5:$M$352,MATCH($B176,'Mapping waste'!$B$5:$B$352,0),MATCH(M$3,'Mapping waste'!$D$4:$M$4,0))*$D176</f>
        <v>0</v>
      </c>
      <c r="N176" s="31">
        <f>INDEX('Mapping waste'!$D$5:$M$352,MATCH($B176,'Mapping waste'!$B$5:$B$352,0),MATCH(N$3,'Mapping waste'!$D$4:$M$4,0))*$D176</f>
        <v>0</v>
      </c>
      <c r="O176" s="31">
        <f>INDEX('Mapping waste'!$D$5:$M$352,MATCH($B176,'Mapping waste'!$B$5:$B$352,0),MATCH(O$3,'Mapping waste'!$D$4:$M$4,0))*$D176</f>
        <v>0</v>
      </c>
      <c r="P176" s="31">
        <f>INDEX('Mapping waste'!$D$5:$M$352,MATCH($B176,'Mapping waste'!$B$5:$B$352,0),MATCH(P$3,'Mapping waste'!$D$4:$M$4,0))*$D176</f>
        <v>0</v>
      </c>
      <c r="Q176" s="31">
        <f>INDEX('Mapping waste'!$D$5:$M$352,MATCH($B176,'Mapping waste'!$B$5:$B$352,0),MATCH(Q$3,'Mapping waste'!$D$4:$M$4,0))*$D176</f>
        <v>0</v>
      </c>
    </row>
    <row r="177" spans="1:17" x14ac:dyDescent="0.45">
      <c r="A177" s="20" t="s">
        <v>52</v>
      </c>
      <c r="B177" s="20" t="s">
        <v>53</v>
      </c>
      <c r="C177" s="20" t="s">
        <v>31</v>
      </c>
      <c r="D177" s="31">
        <f>INDEX('ONS data MYE 5'!$Q$6:$Q$445, MATCH($B177,'ONS data MYE 5'!$B$6:$B$445,0))</f>
        <v>108199</v>
      </c>
      <c r="E177" s="31">
        <f>INDEX('ONS data MYE 5'!$R$6:$R$445, MATCH($B177,'ONS data MYE 5'!$B$6:$B$445,0))</f>
        <v>303</v>
      </c>
      <c r="F177" s="31">
        <f t="shared" si="4"/>
        <v>5.7137328055093688</v>
      </c>
      <c r="G177" s="31">
        <f t="shared" si="5"/>
        <v>32.646742572753965</v>
      </c>
      <c r="H177" s="31">
        <f>INDEX('Mapping waste'!$D$5:$M$352,MATCH($B177,'Mapping waste'!$B$5:$B$352,0),MATCH(H$3,'Mapping waste'!$D$4:$M$4,0))*$D177</f>
        <v>0</v>
      </c>
      <c r="I177" s="31">
        <f>INDEX('Mapping waste'!$D$5:$M$352,MATCH($B177,'Mapping waste'!$B$5:$B$352,0),MATCH(I$3,'Mapping waste'!$D$4:$M$4,0))*$D177</f>
        <v>0</v>
      </c>
      <c r="J177" s="31">
        <f>INDEX('Mapping waste'!$D$5:$M$352,MATCH($B177,'Mapping waste'!$B$5:$B$352,0),MATCH(J$3,'Mapping waste'!$D$4:$M$4,0))*$D177</f>
        <v>0</v>
      </c>
      <c r="K177" s="31">
        <f>INDEX('Mapping waste'!$D$5:$M$352,MATCH($B177,'Mapping waste'!$B$5:$B$352,0),MATCH(K$3,'Mapping waste'!$D$4:$M$4,0))*$D177</f>
        <v>108199</v>
      </c>
      <c r="L177" s="31">
        <f>INDEX('Mapping waste'!$D$5:$M$352,MATCH($B177,'Mapping waste'!$B$5:$B$352,0),MATCH(L$3,'Mapping waste'!$D$4:$M$4,0))*$D177</f>
        <v>0</v>
      </c>
      <c r="M177" s="31">
        <f>INDEX('Mapping waste'!$D$5:$M$352,MATCH($B177,'Mapping waste'!$B$5:$B$352,0),MATCH(M$3,'Mapping waste'!$D$4:$M$4,0))*$D177</f>
        <v>0</v>
      </c>
      <c r="N177" s="31">
        <f>INDEX('Mapping waste'!$D$5:$M$352,MATCH($B177,'Mapping waste'!$B$5:$B$352,0),MATCH(N$3,'Mapping waste'!$D$4:$M$4,0))*$D177</f>
        <v>0</v>
      </c>
      <c r="O177" s="31">
        <f>INDEX('Mapping waste'!$D$5:$M$352,MATCH($B177,'Mapping waste'!$B$5:$B$352,0),MATCH(O$3,'Mapping waste'!$D$4:$M$4,0))*$D177</f>
        <v>0</v>
      </c>
      <c r="P177" s="31">
        <f>INDEX('Mapping waste'!$D$5:$M$352,MATCH($B177,'Mapping waste'!$B$5:$B$352,0),MATCH(P$3,'Mapping waste'!$D$4:$M$4,0))*$D177</f>
        <v>0</v>
      </c>
      <c r="Q177" s="31">
        <f>INDEX('Mapping waste'!$D$5:$M$352,MATCH($B177,'Mapping waste'!$B$5:$B$352,0),MATCH(Q$3,'Mapping waste'!$D$4:$M$4,0))*$D177</f>
        <v>0</v>
      </c>
    </row>
    <row r="178" spans="1:17" x14ac:dyDescent="0.45">
      <c r="A178" s="20" t="s">
        <v>54</v>
      </c>
      <c r="B178" s="20" t="s">
        <v>55</v>
      </c>
      <c r="C178" s="20" t="s">
        <v>31</v>
      </c>
      <c r="D178" s="31">
        <f>INDEX('ONS data MYE 5'!$Q$6:$Q$445, MATCH($B178,'ONS data MYE 5'!$B$6:$B$445,0))</f>
        <v>80501</v>
      </c>
      <c r="E178" s="31">
        <f>INDEX('ONS data MYE 5'!$R$6:$R$445, MATCH($B178,'ONS data MYE 5'!$B$6:$B$445,0))</f>
        <v>1032</v>
      </c>
      <c r="F178" s="31">
        <f t="shared" si="4"/>
        <v>6.9392539460415081</v>
      </c>
      <c r="G178" s="31">
        <f t="shared" si="5"/>
        <v>48.153245327652641</v>
      </c>
      <c r="H178" s="31">
        <f>INDEX('Mapping waste'!$D$5:$M$352,MATCH($B178,'Mapping waste'!$B$5:$B$352,0),MATCH(H$3,'Mapping waste'!$D$4:$M$4,0))*$D178</f>
        <v>0</v>
      </c>
      <c r="I178" s="31">
        <f>INDEX('Mapping waste'!$D$5:$M$352,MATCH($B178,'Mapping waste'!$B$5:$B$352,0),MATCH(I$3,'Mapping waste'!$D$4:$M$4,0))*$D178</f>
        <v>0</v>
      </c>
      <c r="J178" s="31">
        <f>INDEX('Mapping waste'!$D$5:$M$352,MATCH($B178,'Mapping waste'!$B$5:$B$352,0),MATCH(J$3,'Mapping waste'!$D$4:$M$4,0))*$D178</f>
        <v>0</v>
      </c>
      <c r="K178" s="31">
        <f>INDEX('Mapping waste'!$D$5:$M$352,MATCH($B178,'Mapping waste'!$B$5:$B$352,0),MATCH(K$3,'Mapping waste'!$D$4:$M$4,0))*$D178</f>
        <v>0</v>
      </c>
      <c r="L178" s="31">
        <f>INDEX('Mapping waste'!$D$5:$M$352,MATCH($B178,'Mapping waste'!$B$5:$B$352,0),MATCH(L$3,'Mapping waste'!$D$4:$M$4,0))*$D178</f>
        <v>0</v>
      </c>
      <c r="M178" s="31">
        <f>INDEX('Mapping waste'!$D$5:$M$352,MATCH($B178,'Mapping waste'!$B$5:$B$352,0),MATCH(M$3,'Mapping waste'!$D$4:$M$4,0))*$D178</f>
        <v>0</v>
      </c>
      <c r="N178" s="31">
        <f>INDEX('Mapping waste'!$D$5:$M$352,MATCH($B178,'Mapping waste'!$B$5:$B$352,0),MATCH(N$3,'Mapping waste'!$D$4:$M$4,0))*$D178</f>
        <v>80501</v>
      </c>
      <c r="O178" s="31">
        <f>INDEX('Mapping waste'!$D$5:$M$352,MATCH($B178,'Mapping waste'!$B$5:$B$352,0),MATCH(O$3,'Mapping waste'!$D$4:$M$4,0))*$D178</f>
        <v>0</v>
      </c>
      <c r="P178" s="31">
        <f>INDEX('Mapping waste'!$D$5:$M$352,MATCH($B178,'Mapping waste'!$B$5:$B$352,0),MATCH(P$3,'Mapping waste'!$D$4:$M$4,0))*$D178</f>
        <v>0</v>
      </c>
      <c r="Q178" s="31">
        <f>INDEX('Mapping waste'!$D$5:$M$352,MATCH($B178,'Mapping waste'!$B$5:$B$352,0),MATCH(Q$3,'Mapping waste'!$D$4:$M$4,0))*$D178</f>
        <v>0</v>
      </c>
    </row>
    <row r="179" spans="1:17" x14ac:dyDescent="0.45">
      <c r="A179" s="20" t="s">
        <v>56</v>
      </c>
      <c r="B179" s="20" t="s">
        <v>57</v>
      </c>
      <c r="C179" s="20" t="s">
        <v>31</v>
      </c>
      <c r="D179" s="31">
        <f>INDEX('ONS data MYE 5'!$Q$6:$Q$445, MATCH($B179,'ONS data MYE 5'!$B$6:$B$445,0))</f>
        <v>95852</v>
      </c>
      <c r="E179" s="31">
        <f>INDEX('ONS data MYE 5'!$R$6:$R$445, MATCH($B179,'ONS data MYE 5'!$B$6:$B$445,0))</f>
        <v>2130</v>
      </c>
      <c r="F179" s="31">
        <f t="shared" si="4"/>
        <v>7.6638772587034705</v>
      </c>
      <c r="G179" s="31">
        <f t="shared" si="5"/>
        <v>58.735014636472222</v>
      </c>
      <c r="H179" s="31">
        <f>INDEX('Mapping waste'!$D$5:$M$352,MATCH($B179,'Mapping waste'!$B$5:$B$352,0),MATCH(H$3,'Mapping waste'!$D$4:$M$4,0))*$D179</f>
        <v>0</v>
      </c>
      <c r="I179" s="31">
        <f>INDEX('Mapping waste'!$D$5:$M$352,MATCH($B179,'Mapping waste'!$B$5:$B$352,0),MATCH(I$3,'Mapping waste'!$D$4:$M$4,0))*$D179</f>
        <v>0</v>
      </c>
      <c r="J179" s="31">
        <f>INDEX('Mapping waste'!$D$5:$M$352,MATCH($B179,'Mapping waste'!$B$5:$B$352,0),MATCH(J$3,'Mapping waste'!$D$4:$M$4,0))*$D179</f>
        <v>0</v>
      </c>
      <c r="K179" s="31">
        <f>INDEX('Mapping waste'!$D$5:$M$352,MATCH($B179,'Mapping waste'!$B$5:$B$352,0),MATCH(K$3,'Mapping waste'!$D$4:$M$4,0))*$D179</f>
        <v>0</v>
      </c>
      <c r="L179" s="31">
        <f>INDEX('Mapping waste'!$D$5:$M$352,MATCH($B179,'Mapping waste'!$B$5:$B$352,0),MATCH(L$3,'Mapping waste'!$D$4:$M$4,0))*$D179</f>
        <v>0</v>
      </c>
      <c r="M179" s="31">
        <f>INDEX('Mapping waste'!$D$5:$M$352,MATCH($B179,'Mapping waste'!$B$5:$B$352,0),MATCH(M$3,'Mapping waste'!$D$4:$M$4,0))*$D179</f>
        <v>0</v>
      </c>
      <c r="N179" s="31">
        <f>INDEX('Mapping waste'!$D$5:$M$352,MATCH($B179,'Mapping waste'!$B$5:$B$352,0),MATCH(N$3,'Mapping waste'!$D$4:$M$4,0))*$D179</f>
        <v>95852</v>
      </c>
      <c r="O179" s="31">
        <f>INDEX('Mapping waste'!$D$5:$M$352,MATCH($B179,'Mapping waste'!$B$5:$B$352,0),MATCH(O$3,'Mapping waste'!$D$4:$M$4,0))*$D179</f>
        <v>0</v>
      </c>
      <c r="P179" s="31">
        <f>INDEX('Mapping waste'!$D$5:$M$352,MATCH($B179,'Mapping waste'!$B$5:$B$352,0),MATCH(P$3,'Mapping waste'!$D$4:$M$4,0))*$D179</f>
        <v>0</v>
      </c>
      <c r="Q179" s="31">
        <f>INDEX('Mapping waste'!$D$5:$M$352,MATCH($B179,'Mapping waste'!$B$5:$B$352,0),MATCH(Q$3,'Mapping waste'!$D$4:$M$4,0))*$D179</f>
        <v>0</v>
      </c>
    </row>
    <row r="180" spans="1:17" x14ac:dyDescent="0.45">
      <c r="A180" s="20" t="s">
        <v>58</v>
      </c>
      <c r="B180" s="20" t="s">
        <v>59</v>
      </c>
      <c r="C180" s="20" t="s">
        <v>31</v>
      </c>
      <c r="D180" s="31">
        <f>INDEX('ONS data MYE 5'!$Q$6:$Q$445, MATCH($B180,'ONS data MYE 5'!$B$6:$B$445,0))</f>
        <v>86378</v>
      </c>
      <c r="E180" s="31">
        <f>INDEX('ONS data MYE 5'!$R$6:$R$445, MATCH($B180,'ONS data MYE 5'!$B$6:$B$445,0))</f>
        <v>909</v>
      </c>
      <c r="F180" s="31">
        <f t="shared" si="4"/>
        <v>6.8123450941774788</v>
      </c>
      <c r="G180" s="31">
        <f t="shared" si="5"/>
        <v>46.408045682163966</v>
      </c>
      <c r="H180" s="31">
        <f>INDEX('Mapping waste'!$D$5:$M$352,MATCH($B180,'Mapping waste'!$B$5:$B$352,0),MATCH(H$3,'Mapping waste'!$D$4:$M$4,0))*$D180</f>
        <v>0</v>
      </c>
      <c r="I180" s="31">
        <f>INDEX('Mapping waste'!$D$5:$M$352,MATCH($B180,'Mapping waste'!$B$5:$B$352,0),MATCH(I$3,'Mapping waste'!$D$4:$M$4,0))*$D180</f>
        <v>0</v>
      </c>
      <c r="J180" s="31">
        <f>INDEX('Mapping waste'!$D$5:$M$352,MATCH($B180,'Mapping waste'!$B$5:$B$352,0),MATCH(J$3,'Mapping waste'!$D$4:$M$4,0))*$D180</f>
        <v>0</v>
      </c>
      <c r="K180" s="31">
        <f>INDEX('Mapping waste'!$D$5:$M$352,MATCH($B180,'Mapping waste'!$B$5:$B$352,0),MATCH(K$3,'Mapping waste'!$D$4:$M$4,0))*$D180</f>
        <v>0</v>
      </c>
      <c r="L180" s="31">
        <f>INDEX('Mapping waste'!$D$5:$M$352,MATCH($B180,'Mapping waste'!$B$5:$B$352,0),MATCH(L$3,'Mapping waste'!$D$4:$M$4,0))*$D180</f>
        <v>0</v>
      </c>
      <c r="M180" s="31">
        <f>INDEX('Mapping waste'!$D$5:$M$352,MATCH($B180,'Mapping waste'!$B$5:$B$352,0),MATCH(M$3,'Mapping waste'!$D$4:$M$4,0))*$D180</f>
        <v>0</v>
      </c>
      <c r="N180" s="31">
        <f>INDEX('Mapping waste'!$D$5:$M$352,MATCH($B180,'Mapping waste'!$B$5:$B$352,0),MATCH(N$3,'Mapping waste'!$D$4:$M$4,0))*$D180</f>
        <v>86378</v>
      </c>
      <c r="O180" s="31">
        <f>INDEX('Mapping waste'!$D$5:$M$352,MATCH($B180,'Mapping waste'!$B$5:$B$352,0),MATCH(O$3,'Mapping waste'!$D$4:$M$4,0))*$D180</f>
        <v>0</v>
      </c>
      <c r="P180" s="31">
        <f>INDEX('Mapping waste'!$D$5:$M$352,MATCH($B180,'Mapping waste'!$B$5:$B$352,0),MATCH(P$3,'Mapping waste'!$D$4:$M$4,0))*$D180</f>
        <v>0</v>
      </c>
      <c r="Q180" s="31">
        <f>INDEX('Mapping waste'!$D$5:$M$352,MATCH($B180,'Mapping waste'!$B$5:$B$352,0),MATCH(Q$3,'Mapping waste'!$D$4:$M$4,0))*$D180</f>
        <v>0</v>
      </c>
    </row>
    <row r="181" spans="1:17" x14ac:dyDescent="0.45">
      <c r="A181" s="20" t="s">
        <v>84</v>
      </c>
      <c r="B181" s="20" t="s">
        <v>85</v>
      </c>
      <c r="C181" s="20" t="s">
        <v>31</v>
      </c>
      <c r="D181" s="31">
        <f>INDEX('ONS data MYE 5'!$Q$6:$Q$445, MATCH($B181,'ONS data MYE 5'!$B$6:$B$445,0))</f>
        <v>249895</v>
      </c>
      <c r="E181" s="31">
        <f>INDEX('ONS data MYE 5'!$R$6:$R$445, MATCH($B181,'ONS data MYE 5'!$B$6:$B$445,0))</f>
        <v>809</v>
      </c>
      <c r="F181" s="31">
        <f t="shared" si="4"/>
        <v>6.6957989170584913</v>
      </c>
      <c r="G181" s="31">
        <f t="shared" si="5"/>
        <v>44.833723137681666</v>
      </c>
      <c r="H181" s="31">
        <f>INDEX('Mapping waste'!$D$5:$M$352,MATCH($B181,'Mapping waste'!$B$5:$B$352,0),MATCH(H$3,'Mapping waste'!$D$4:$M$4,0))*$D181</f>
        <v>249895</v>
      </c>
      <c r="I181" s="31">
        <f>INDEX('Mapping waste'!$D$5:$M$352,MATCH($B181,'Mapping waste'!$B$5:$B$352,0),MATCH(I$3,'Mapping waste'!$D$4:$M$4,0))*$D181</f>
        <v>0</v>
      </c>
      <c r="J181" s="31">
        <f>INDEX('Mapping waste'!$D$5:$M$352,MATCH($B181,'Mapping waste'!$B$5:$B$352,0),MATCH(J$3,'Mapping waste'!$D$4:$M$4,0))*$D181</f>
        <v>0</v>
      </c>
      <c r="K181" s="31">
        <f>INDEX('Mapping waste'!$D$5:$M$352,MATCH($B181,'Mapping waste'!$B$5:$B$352,0),MATCH(K$3,'Mapping waste'!$D$4:$M$4,0))*$D181</f>
        <v>0</v>
      </c>
      <c r="L181" s="31">
        <f>INDEX('Mapping waste'!$D$5:$M$352,MATCH($B181,'Mapping waste'!$B$5:$B$352,0),MATCH(L$3,'Mapping waste'!$D$4:$M$4,0))*$D181</f>
        <v>0</v>
      </c>
      <c r="M181" s="31">
        <f>INDEX('Mapping waste'!$D$5:$M$352,MATCH($B181,'Mapping waste'!$B$5:$B$352,0),MATCH(M$3,'Mapping waste'!$D$4:$M$4,0))*$D181</f>
        <v>0</v>
      </c>
      <c r="N181" s="31">
        <f>INDEX('Mapping waste'!$D$5:$M$352,MATCH($B181,'Mapping waste'!$B$5:$B$352,0),MATCH(N$3,'Mapping waste'!$D$4:$M$4,0))*$D181</f>
        <v>0</v>
      </c>
      <c r="O181" s="31">
        <f>INDEX('Mapping waste'!$D$5:$M$352,MATCH($B181,'Mapping waste'!$B$5:$B$352,0),MATCH(O$3,'Mapping waste'!$D$4:$M$4,0))*$D181</f>
        <v>0</v>
      </c>
      <c r="P181" s="31">
        <f>INDEX('Mapping waste'!$D$5:$M$352,MATCH($B181,'Mapping waste'!$B$5:$B$352,0),MATCH(P$3,'Mapping waste'!$D$4:$M$4,0))*$D181</f>
        <v>0</v>
      </c>
      <c r="Q181" s="31">
        <f>INDEX('Mapping waste'!$D$5:$M$352,MATCH($B181,'Mapping waste'!$B$5:$B$352,0),MATCH(Q$3,'Mapping waste'!$D$4:$M$4,0))*$D181</f>
        <v>0</v>
      </c>
    </row>
    <row r="182" spans="1:17" x14ac:dyDescent="0.45">
      <c r="A182" s="20" t="s">
        <v>90</v>
      </c>
      <c r="B182" s="20" t="s">
        <v>91</v>
      </c>
      <c r="C182" s="20" t="s">
        <v>31</v>
      </c>
      <c r="D182" s="31">
        <f>INDEX('ONS data MYE 5'!$Q$6:$Q$445, MATCH($B182,'ONS data MYE 5'!$B$6:$B$445,0))</f>
        <v>174880</v>
      </c>
      <c r="E182" s="31">
        <f>INDEX('ONS data MYE 5'!$R$6:$R$445, MATCH($B182,'ONS data MYE 5'!$B$6:$B$445,0))</f>
        <v>194</v>
      </c>
      <c r="F182" s="31">
        <f t="shared" si="4"/>
        <v>5.2678581590633282</v>
      </c>
      <c r="G182" s="31">
        <f t="shared" si="5"/>
        <v>27.750329584010078</v>
      </c>
      <c r="H182" s="31">
        <f>INDEX('Mapping waste'!$D$5:$M$352,MATCH($B182,'Mapping waste'!$B$5:$B$352,0),MATCH(H$3,'Mapping waste'!$D$4:$M$4,0))*$D182</f>
        <v>34976</v>
      </c>
      <c r="I182" s="31">
        <f>INDEX('Mapping waste'!$D$5:$M$352,MATCH($B182,'Mapping waste'!$B$5:$B$352,0),MATCH(I$3,'Mapping waste'!$D$4:$M$4,0))*$D182</f>
        <v>0</v>
      </c>
      <c r="J182" s="31">
        <f>INDEX('Mapping waste'!$D$5:$M$352,MATCH($B182,'Mapping waste'!$B$5:$B$352,0),MATCH(J$3,'Mapping waste'!$D$4:$M$4,0))*$D182</f>
        <v>0</v>
      </c>
      <c r="K182" s="31">
        <f>INDEX('Mapping waste'!$D$5:$M$352,MATCH($B182,'Mapping waste'!$B$5:$B$352,0),MATCH(K$3,'Mapping waste'!$D$4:$M$4,0))*$D182</f>
        <v>0</v>
      </c>
      <c r="L182" s="31">
        <f>INDEX('Mapping waste'!$D$5:$M$352,MATCH($B182,'Mapping waste'!$B$5:$B$352,0),MATCH(L$3,'Mapping waste'!$D$4:$M$4,0))*$D182</f>
        <v>0</v>
      </c>
      <c r="M182" s="31">
        <f>INDEX('Mapping waste'!$D$5:$M$352,MATCH($B182,'Mapping waste'!$B$5:$B$352,0),MATCH(M$3,'Mapping waste'!$D$4:$M$4,0))*$D182</f>
        <v>0</v>
      </c>
      <c r="N182" s="31">
        <f>INDEX('Mapping waste'!$D$5:$M$352,MATCH($B182,'Mapping waste'!$B$5:$B$352,0),MATCH(N$3,'Mapping waste'!$D$4:$M$4,0))*$D182</f>
        <v>139904</v>
      </c>
      <c r="O182" s="31">
        <f>INDEX('Mapping waste'!$D$5:$M$352,MATCH($B182,'Mapping waste'!$B$5:$B$352,0),MATCH(O$3,'Mapping waste'!$D$4:$M$4,0))*$D182</f>
        <v>0</v>
      </c>
      <c r="P182" s="31">
        <f>INDEX('Mapping waste'!$D$5:$M$352,MATCH($B182,'Mapping waste'!$B$5:$B$352,0),MATCH(P$3,'Mapping waste'!$D$4:$M$4,0))*$D182</f>
        <v>0</v>
      </c>
      <c r="Q182" s="31">
        <f>INDEX('Mapping waste'!$D$5:$M$352,MATCH($B182,'Mapping waste'!$B$5:$B$352,0),MATCH(Q$3,'Mapping waste'!$D$4:$M$4,0))*$D182</f>
        <v>0</v>
      </c>
    </row>
    <row r="183" spans="1:17" x14ac:dyDescent="0.45">
      <c r="A183" s="20" t="s">
        <v>160</v>
      </c>
      <c r="B183" s="20" t="s">
        <v>161</v>
      </c>
      <c r="C183" s="20" t="s">
        <v>31</v>
      </c>
      <c r="D183" s="31">
        <f>INDEX('ONS data MYE 5'!$Q$6:$Q$445, MATCH($B183,'ONS data MYE 5'!$B$6:$B$445,0))</f>
        <v>176789</v>
      </c>
      <c r="E183" s="31">
        <f>INDEX('ONS data MYE 5'!$R$6:$R$445, MATCH($B183,'ONS data MYE 5'!$B$6:$B$445,0))</f>
        <v>235</v>
      </c>
      <c r="F183" s="31">
        <f t="shared" si="4"/>
        <v>5.4595855141441589</v>
      </c>
      <c r="G183" s="31">
        <f t="shared" si="5"/>
        <v>29.807073986252739</v>
      </c>
      <c r="H183" s="31">
        <f>INDEX('Mapping waste'!$D$5:$M$352,MATCH($B183,'Mapping waste'!$B$5:$B$352,0),MATCH(H$3,'Mapping waste'!$D$4:$M$4,0))*$D183</f>
        <v>0</v>
      </c>
      <c r="I183" s="31">
        <f>INDEX('Mapping waste'!$D$5:$M$352,MATCH($B183,'Mapping waste'!$B$5:$B$352,0),MATCH(I$3,'Mapping waste'!$D$4:$M$4,0))*$D183</f>
        <v>0</v>
      </c>
      <c r="J183" s="31">
        <f>INDEX('Mapping waste'!$D$5:$M$352,MATCH($B183,'Mapping waste'!$B$5:$B$352,0),MATCH(J$3,'Mapping waste'!$D$4:$M$4,0))*$D183</f>
        <v>0</v>
      </c>
      <c r="K183" s="31">
        <f>INDEX('Mapping waste'!$D$5:$M$352,MATCH($B183,'Mapping waste'!$B$5:$B$352,0),MATCH(K$3,'Mapping waste'!$D$4:$M$4,0))*$D183</f>
        <v>176789</v>
      </c>
      <c r="L183" s="31">
        <f>INDEX('Mapping waste'!$D$5:$M$352,MATCH($B183,'Mapping waste'!$B$5:$B$352,0),MATCH(L$3,'Mapping waste'!$D$4:$M$4,0))*$D183</f>
        <v>0</v>
      </c>
      <c r="M183" s="31">
        <f>INDEX('Mapping waste'!$D$5:$M$352,MATCH($B183,'Mapping waste'!$B$5:$B$352,0),MATCH(M$3,'Mapping waste'!$D$4:$M$4,0))*$D183</f>
        <v>0</v>
      </c>
      <c r="N183" s="31">
        <f>INDEX('Mapping waste'!$D$5:$M$352,MATCH($B183,'Mapping waste'!$B$5:$B$352,0),MATCH(N$3,'Mapping waste'!$D$4:$M$4,0))*$D183</f>
        <v>0</v>
      </c>
      <c r="O183" s="31">
        <f>INDEX('Mapping waste'!$D$5:$M$352,MATCH($B183,'Mapping waste'!$B$5:$B$352,0),MATCH(O$3,'Mapping waste'!$D$4:$M$4,0))*$D183</f>
        <v>0</v>
      </c>
      <c r="P183" s="31">
        <f>INDEX('Mapping waste'!$D$5:$M$352,MATCH($B183,'Mapping waste'!$B$5:$B$352,0),MATCH(P$3,'Mapping waste'!$D$4:$M$4,0))*$D183</f>
        <v>0</v>
      </c>
      <c r="Q183" s="31">
        <f>INDEX('Mapping waste'!$D$5:$M$352,MATCH($B183,'Mapping waste'!$B$5:$B$352,0),MATCH(Q$3,'Mapping waste'!$D$4:$M$4,0))*$D183</f>
        <v>0</v>
      </c>
    </row>
    <row r="184" spans="1:17" x14ac:dyDescent="0.45">
      <c r="A184" s="20" t="s">
        <v>222</v>
      </c>
      <c r="B184" s="20" t="s">
        <v>223</v>
      </c>
      <c r="C184" s="20" t="s">
        <v>31</v>
      </c>
      <c r="D184" s="31">
        <f>INDEX('ONS data MYE 5'!$Q$6:$Q$445, MATCH($B184,'ONS data MYE 5'!$B$6:$B$445,0))</f>
        <v>205433</v>
      </c>
      <c r="E184" s="31">
        <f>INDEX('ONS data MYE 5'!$R$6:$R$445, MATCH($B184,'ONS data MYE 5'!$B$6:$B$445,0))</f>
        <v>5136</v>
      </c>
      <c r="F184" s="31">
        <f t="shared" si="4"/>
        <v>8.5440298453697974</v>
      </c>
      <c r="G184" s="31">
        <f t="shared" si="5"/>
        <v>73.000445998569845</v>
      </c>
      <c r="H184" s="31">
        <f>INDEX('Mapping waste'!$D$5:$M$352,MATCH($B184,'Mapping waste'!$B$5:$B$352,0),MATCH(H$3,'Mapping waste'!$D$4:$M$4,0))*$D184</f>
        <v>0</v>
      </c>
      <c r="I184" s="31">
        <f>INDEX('Mapping waste'!$D$5:$M$352,MATCH($B184,'Mapping waste'!$B$5:$B$352,0),MATCH(I$3,'Mapping waste'!$D$4:$M$4,0))*$D184</f>
        <v>0</v>
      </c>
      <c r="J184" s="31">
        <f>INDEX('Mapping waste'!$D$5:$M$352,MATCH($B184,'Mapping waste'!$B$5:$B$352,0),MATCH(J$3,'Mapping waste'!$D$4:$M$4,0))*$D184</f>
        <v>0</v>
      </c>
      <c r="K184" s="31">
        <f>INDEX('Mapping waste'!$D$5:$M$352,MATCH($B184,'Mapping waste'!$B$5:$B$352,0),MATCH(K$3,'Mapping waste'!$D$4:$M$4,0))*$D184</f>
        <v>205433</v>
      </c>
      <c r="L184" s="31">
        <f>INDEX('Mapping waste'!$D$5:$M$352,MATCH($B184,'Mapping waste'!$B$5:$B$352,0),MATCH(L$3,'Mapping waste'!$D$4:$M$4,0))*$D184</f>
        <v>0</v>
      </c>
      <c r="M184" s="31">
        <f>INDEX('Mapping waste'!$D$5:$M$352,MATCH($B184,'Mapping waste'!$B$5:$B$352,0),MATCH(M$3,'Mapping waste'!$D$4:$M$4,0))*$D184</f>
        <v>0</v>
      </c>
      <c r="N184" s="31">
        <f>INDEX('Mapping waste'!$D$5:$M$352,MATCH($B184,'Mapping waste'!$B$5:$B$352,0),MATCH(N$3,'Mapping waste'!$D$4:$M$4,0))*$D184</f>
        <v>0</v>
      </c>
      <c r="O184" s="31">
        <f>INDEX('Mapping waste'!$D$5:$M$352,MATCH($B184,'Mapping waste'!$B$5:$B$352,0),MATCH(O$3,'Mapping waste'!$D$4:$M$4,0))*$D184</f>
        <v>0</v>
      </c>
      <c r="P184" s="31">
        <f>INDEX('Mapping waste'!$D$5:$M$352,MATCH($B184,'Mapping waste'!$B$5:$B$352,0),MATCH(P$3,'Mapping waste'!$D$4:$M$4,0))*$D184</f>
        <v>0</v>
      </c>
      <c r="Q184" s="31">
        <f>INDEX('Mapping waste'!$D$5:$M$352,MATCH($B184,'Mapping waste'!$B$5:$B$352,0),MATCH(Q$3,'Mapping waste'!$D$4:$M$4,0))*$D184</f>
        <v>0</v>
      </c>
    </row>
    <row r="185" spans="1:17" x14ac:dyDescent="0.45">
      <c r="A185" s="20" t="s">
        <v>224</v>
      </c>
      <c r="B185" s="20" t="s">
        <v>225</v>
      </c>
      <c r="C185" s="20" t="s">
        <v>31</v>
      </c>
      <c r="D185" s="31">
        <f>INDEX('ONS data MYE 5'!$Q$6:$Q$445, MATCH($B185,'ONS data MYE 5'!$B$6:$B$445,0))</f>
        <v>111931</v>
      </c>
      <c r="E185" s="31">
        <f>INDEX('ONS data MYE 5'!$R$6:$R$445, MATCH($B185,'ONS data MYE 5'!$B$6:$B$445,0))</f>
        <v>1513</v>
      </c>
      <c r="F185" s="31">
        <f t="shared" si="4"/>
        <v>7.3218497137883558</v>
      </c>
      <c r="G185" s="31">
        <f t="shared" si="5"/>
        <v>53.609483231302626</v>
      </c>
      <c r="H185" s="31">
        <f>INDEX('Mapping waste'!$D$5:$M$352,MATCH($B185,'Mapping waste'!$B$5:$B$352,0),MATCH(H$3,'Mapping waste'!$D$4:$M$4,0))*$D185</f>
        <v>0</v>
      </c>
      <c r="I185" s="31">
        <f>INDEX('Mapping waste'!$D$5:$M$352,MATCH($B185,'Mapping waste'!$B$5:$B$352,0),MATCH(I$3,'Mapping waste'!$D$4:$M$4,0))*$D185</f>
        <v>0</v>
      </c>
      <c r="J185" s="31">
        <f>INDEX('Mapping waste'!$D$5:$M$352,MATCH($B185,'Mapping waste'!$B$5:$B$352,0),MATCH(J$3,'Mapping waste'!$D$4:$M$4,0))*$D185</f>
        <v>0</v>
      </c>
      <c r="K185" s="31">
        <f>INDEX('Mapping waste'!$D$5:$M$352,MATCH($B185,'Mapping waste'!$B$5:$B$352,0),MATCH(K$3,'Mapping waste'!$D$4:$M$4,0))*$D185</f>
        <v>111931</v>
      </c>
      <c r="L185" s="31">
        <f>INDEX('Mapping waste'!$D$5:$M$352,MATCH($B185,'Mapping waste'!$B$5:$B$352,0),MATCH(L$3,'Mapping waste'!$D$4:$M$4,0))*$D185</f>
        <v>0</v>
      </c>
      <c r="M185" s="31">
        <f>INDEX('Mapping waste'!$D$5:$M$352,MATCH($B185,'Mapping waste'!$B$5:$B$352,0),MATCH(M$3,'Mapping waste'!$D$4:$M$4,0))*$D185</f>
        <v>0</v>
      </c>
      <c r="N185" s="31">
        <f>INDEX('Mapping waste'!$D$5:$M$352,MATCH($B185,'Mapping waste'!$B$5:$B$352,0),MATCH(N$3,'Mapping waste'!$D$4:$M$4,0))*$D185</f>
        <v>0</v>
      </c>
      <c r="O185" s="31">
        <f>INDEX('Mapping waste'!$D$5:$M$352,MATCH($B185,'Mapping waste'!$B$5:$B$352,0),MATCH(O$3,'Mapping waste'!$D$4:$M$4,0))*$D185</f>
        <v>0</v>
      </c>
      <c r="P185" s="31">
        <f>INDEX('Mapping waste'!$D$5:$M$352,MATCH($B185,'Mapping waste'!$B$5:$B$352,0),MATCH(P$3,'Mapping waste'!$D$4:$M$4,0))*$D185</f>
        <v>0</v>
      </c>
      <c r="Q185" s="31">
        <f>INDEX('Mapping waste'!$D$5:$M$352,MATCH($B185,'Mapping waste'!$B$5:$B$352,0),MATCH(Q$3,'Mapping waste'!$D$4:$M$4,0))*$D185</f>
        <v>0</v>
      </c>
    </row>
    <row r="186" spans="1:17" x14ac:dyDescent="0.45">
      <c r="A186" s="20" t="s">
        <v>226</v>
      </c>
      <c r="B186" s="20" t="s">
        <v>227</v>
      </c>
      <c r="C186" s="20" t="s">
        <v>31</v>
      </c>
      <c r="D186" s="31">
        <f>INDEX('ONS data MYE 5'!$Q$6:$Q$445, MATCH($B186,'ONS data MYE 5'!$B$6:$B$445,0))</f>
        <v>82669</v>
      </c>
      <c r="E186" s="31">
        <f>INDEX('ONS data MYE 5'!$R$6:$R$445, MATCH($B186,'ONS data MYE 5'!$B$6:$B$445,0))</f>
        <v>3307</v>
      </c>
      <c r="F186" s="31">
        <f t="shared" si="4"/>
        <v>8.1037967129817936</v>
      </c>
      <c r="G186" s="31">
        <f t="shared" si="5"/>
        <v>65.671521165334525</v>
      </c>
      <c r="H186" s="31">
        <f>INDEX('Mapping waste'!$D$5:$M$352,MATCH($B186,'Mapping waste'!$B$5:$B$352,0),MATCH(H$3,'Mapping waste'!$D$4:$M$4,0))*$D186</f>
        <v>0</v>
      </c>
      <c r="I186" s="31">
        <f>INDEX('Mapping waste'!$D$5:$M$352,MATCH($B186,'Mapping waste'!$B$5:$B$352,0),MATCH(I$3,'Mapping waste'!$D$4:$M$4,0))*$D186</f>
        <v>0</v>
      </c>
      <c r="J186" s="31">
        <f>INDEX('Mapping waste'!$D$5:$M$352,MATCH($B186,'Mapping waste'!$B$5:$B$352,0),MATCH(J$3,'Mapping waste'!$D$4:$M$4,0))*$D186</f>
        <v>0</v>
      </c>
      <c r="K186" s="31">
        <f>INDEX('Mapping waste'!$D$5:$M$352,MATCH($B186,'Mapping waste'!$B$5:$B$352,0),MATCH(K$3,'Mapping waste'!$D$4:$M$4,0))*$D186</f>
        <v>82669</v>
      </c>
      <c r="L186" s="31">
        <f>INDEX('Mapping waste'!$D$5:$M$352,MATCH($B186,'Mapping waste'!$B$5:$B$352,0),MATCH(L$3,'Mapping waste'!$D$4:$M$4,0))*$D186</f>
        <v>0</v>
      </c>
      <c r="M186" s="31">
        <f>INDEX('Mapping waste'!$D$5:$M$352,MATCH($B186,'Mapping waste'!$B$5:$B$352,0),MATCH(M$3,'Mapping waste'!$D$4:$M$4,0))*$D186</f>
        <v>0</v>
      </c>
      <c r="N186" s="31">
        <f>INDEX('Mapping waste'!$D$5:$M$352,MATCH($B186,'Mapping waste'!$B$5:$B$352,0),MATCH(N$3,'Mapping waste'!$D$4:$M$4,0))*$D186</f>
        <v>0</v>
      </c>
      <c r="O186" s="31">
        <f>INDEX('Mapping waste'!$D$5:$M$352,MATCH($B186,'Mapping waste'!$B$5:$B$352,0),MATCH(O$3,'Mapping waste'!$D$4:$M$4,0))*$D186</f>
        <v>0</v>
      </c>
      <c r="P186" s="31">
        <f>INDEX('Mapping waste'!$D$5:$M$352,MATCH($B186,'Mapping waste'!$B$5:$B$352,0),MATCH(P$3,'Mapping waste'!$D$4:$M$4,0))*$D186</f>
        <v>0</v>
      </c>
      <c r="Q186" s="31">
        <f>INDEX('Mapping waste'!$D$5:$M$352,MATCH($B186,'Mapping waste'!$B$5:$B$352,0),MATCH(Q$3,'Mapping waste'!$D$4:$M$4,0))*$D186</f>
        <v>0</v>
      </c>
    </row>
    <row r="187" spans="1:17" x14ac:dyDescent="0.45">
      <c r="A187" s="20" t="s">
        <v>228</v>
      </c>
      <c r="B187" s="20" t="s">
        <v>229</v>
      </c>
      <c r="C187" s="20" t="s">
        <v>31</v>
      </c>
      <c r="D187" s="31">
        <f>INDEX('ONS data MYE 5'!$Q$6:$Q$445, MATCH($B187,'ONS data MYE 5'!$B$6:$B$445,0))</f>
        <v>120783</v>
      </c>
      <c r="E187" s="31">
        <f>INDEX('ONS data MYE 5'!$R$6:$R$445, MATCH($B187,'ONS data MYE 5'!$B$6:$B$445,0))</f>
        <v>2196</v>
      </c>
      <c r="F187" s="31">
        <f t="shared" si="4"/>
        <v>7.6943928026294213</v>
      </c>
      <c r="G187" s="31">
        <f t="shared" si="5"/>
        <v>59.20368060115544</v>
      </c>
      <c r="H187" s="31">
        <f>INDEX('Mapping waste'!$D$5:$M$352,MATCH($B187,'Mapping waste'!$B$5:$B$352,0),MATCH(H$3,'Mapping waste'!$D$4:$M$4,0))*$D187</f>
        <v>0</v>
      </c>
      <c r="I187" s="31">
        <f>INDEX('Mapping waste'!$D$5:$M$352,MATCH($B187,'Mapping waste'!$B$5:$B$352,0),MATCH(I$3,'Mapping waste'!$D$4:$M$4,0))*$D187</f>
        <v>0</v>
      </c>
      <c r="J187" s="31">
        <f>INDEX('Mapping waste'!$D$5:$M$352,MATCH($B187,'Mapping waste'!$B$5:$B$352,0),MATCH(J$3,'Mapping waste'!$D$4:$M$4,0))*$D187</f>
        <v>0</v>
      </c>
      <c r="K187" s="31">
        <f>INDEX('Mapping waste'!$D$5:$M$352,MATCH($B187,'Mapping waste'!$B$5:$B$352,0),MATCH(K$3,'Mapping waste'!$D$4:$M$4,0))*$D187</f>
        <v>120783</v>
      </c>
      <c r="L187" s="31">
        <f>INDEX('Mapping waste'!$D$5:$M$352,MATCH($B187,'Mapping waste'!$B$5:$B$352,0),MATCH(L$3,'Mapping waste'!$D$4:$M$4,0))*$D187</f>
        <v>0</v>
      </c>
      <c r="M187" s="31">
        <f>INDEX('Mapping waste'!$D$5:$M$352,MATCH($B187,'Mapping waste'!$B$5:$B$352,0),MATCH(M$3,'Mapping waste'!$D$4:$M$4,0))*$D187</f>
        <v>0</v>
      </c>
      <c r="N187" s="31">
        <f>INDEX('Mapping waste'!$D$5:$M$352,MATCH($B187,'Mapping waste'!$B$5:$B$352,0),MATCH(N$3,'Mapping waste'!$D$4:$M$4,0))*$D187</f>
        <v>0</v>
      </c>
      <c r="O187" s="31">
        <f>INDEX('Mapping waste'!$D$5:$M$352,MATCH($B187,'Mapping waste'!$B$5:$B$352,0),MATCH(O$3,'Mapping waste'!$D$4:$M$4,0))*$D187</f>
        <v>0</v>
      </c>
      <c r="P187" s="31">
        <f>INDEX('Mapping waste'!$D$5:$M$352,MATCH($B187,'Mapping waste'!$B$5:$B$352,0),MATCH(P$3,'Mapping waste'!$D$4:$M$4,0))*$D187</f>
        <v>0</v>
      </c>
      <c r="Q187" s="31">
        <f>INDEX('Mapping waste'!$D$5:$M$352,MATCH($B187,'Mapping waste'!$B$5:$B$352,0),MATCH(Q$3,'Mapping waste'!$D$4:$M$4,0))*$D187</f>
        <v>0</v>
      </c>
    </row>
    <row r="188" spans="1:17" x14ac:dyDescent="0.45">
      <c r="A188" s="20" t="s">
        <v>230</v>
      </c>
      <c r="B188" s="20" t="s">
        <v>231</v>
      </c>
      <c r="C188" s="20" t="s">
        <v>31</v>
      </c>
      <c r="D188" s="31">
        <f>INDEX('ONS data MYE 5'!$Q$6:$Q$445, MATCH($B188,'ONS data MYE 5'!$B$6:$B$445,0))</f>
        <v>116820</v>
      </c>
      <c r="E188" s="31">
        <f>INDEX('ONS data MYE 5'!$R$6:$R$445, MATCH($B188,'ONS data MYE 5'!$B$6:$B$445,0))</f>
        <v>177</v>
      </c>
      <c r="F188" s="31">
        <f t="shared" si="4"/>
        <v>5.1761497325738288</v>
      </c>
      <c r="G188" s="31">
        <f t="shared" si="5"/>
        <v>26.792526054024119</v>
      </c>
      <c r="H188" s="31">
        <f>INDEX('Mapping waste'!$D$5:$M$352,MATCH($B188,'Mapping waste'!$B$5:$B$352,0),MATCH(H$3,'Mapping waste'!$D$4:$M$4,0))*$D188</f>
        <v>0</v>
      </c>
      <c r="I188" s="31">
        <f>INDEX('Mapping waste'!$D$5:$M$352,MATCH($B188,'Mapping waste'!$B$5:$B$352,0),MATCH(I$3,'Mapping waste'!$D$4:$M$4,0))*$D188</f>
        <v>0</v>
      </c>
      <c r="J188" s="31">
        <f>INDEX('Mapping waste'!$D$5:$M$352,MATCH($B188,'Mapping waste'!$B$5:$B$352,0),MATCH(J$3,'Mapping waste'!$D$4:$M$4,0))*$D188</f>
        <v>0</v>
      </c>
      <c r="K188" s="31">
        <f>INDEX('Mapping waste'!$D$5:$M$352,MATCH($B188,'Mapping waste'!$B$5:$B$352,0),MATCH(K$3,'Mapping waste'!$D$4:$M$4,0))*$D188</f>
        <v>116820</v>
      </c>
      <c r="L188" s="31">
        <f>INDEX('Mapping waste'!$D$5:$M$352,MATCH($B188,'Mapping waste'!$B$5:$B$352,0),MATCH(L$3,'Mapping waste'!$D$4:$M$4,0))*$D188</f>
        <v>0</v>
      </c>
      <c r="M188" s="31">
        <f>INDEX('Mapping waste'!$D$5:$M$352,MATCH($B188,'Mapping waste'!$B$5:$B$352,0),MATCH(M$3,'Mapping waste'!$D$4:$M$4,0))*$D188</f>
        <v>0</v>
      </c>
      <c r="N188" s="31">
        <f>INDEX('Mapping waste'!$D$5:$M$352,MATCH($B188,'Mapping waste'!$B$5:$B$352,0),MATCH(N$3,'Mapping waste'!$D$4:$M$4,0))*$D188</f>
        <v>0</v>
      </c>
      <c r="O188" s="31">
        <f>INDEX('Mapping waste'!$D$5:$M$352,MATCH($B188,'Mapping waste'!$B$5:$B$352,0),MATCH(O$3,'Mapping waste'!$D$4:$M$4,0))*$D188</f>
        <v>0</v>
      </c>
      <c r="P188" s="31">
        <f>INDEX('Mapping waste'!$D$5:$M$352,MATCH($B188,'Mapping waste'!$B$5:$B$352,0),MATCH(P$3,'Mapping waste'!$D$4:$M$4,0))*$D188</f>
        <v>0</v>
      </c>
      <c r="Q188" s="31">
        <f>INDEX('Mapping waste'!$D$5:$M$352,MATCH($B188,'Mapping waste'!$B$5:$B$352,0),MATCH(Q$3,'Mapping waste'!$D$4:$M$4,0))*$D188</f>
        <v>0</v>
      </c>
    </row>
    <row r="189" spans="1:17" x14ac:dyDescent="0.45">
      <c r="A189" s="20" t="s">
        <v>325</v>
      </c>
      <c r="B189" s="20" t="s">
        <v>326</v>
      </c>
      <c r="C189" s="20" t="s">
        <v>31</v>
      </c>
      <c r="D189" s="31">
        <f>INDEX('ONS data MYE 5'!$Q$6:$Q$445, MATCH($B189,'ONS data MYE 5'!$B$6:$B$445,0))</f>
        <v>113696</v>
      </c>
      <c r="E189" s="31">
        <f>INDEX('ONS data MYE 5'!$R$6:$R$445, MATCH($B189,'ONS data MYE 5'!$B$6:$B$445,0))</f>
        <v>1043</v>
      </c>
      <c r="F189" s="31">
        <f t="shared" si="4"/>
        <v>6.9498564550007726</v>
      </c>
      <c r="G189" s="31">
        <f t="shared" si="5"/>
        <v>48.300504745115909</v>
      </c>
      <c r="H189" s="31">
        <f>INDEX('Mapping waste'!$D$5:$M$352,MATCH($B189,'Mapping waste'!$B$5:$B$352,0),MATCH(H$3,'Mapping waste'!$D$4:$M$4,0))*$D189</f>
        <v>0</v>
      </c>
      <c r="I189" s="31">
        <f>INDEX('Mapping waste'!$D$5:$M$352,MATCH($B189,'Mapping waste'!$B$5:$B$352,0),MATCH(I$3,'Mapping waste'!$D$4:$M$4,0))*$D189</f>
        <v>0</v>
      </c>
      <c r="J189" s="31">
        <f>INDEX('Mapping waste'!$D$5:$M$352,MATCH($B189,'Mapping waste'!$B$5:$B$352,0),MATCH(J$3,'Mapping waste'!$D$4:$M$4,0))*$D189</f>
        <v>0</v>
      </c>
      <c r="K189" s="31">
        <f>INDEX('Mapping waste'!$D$5:$M$352,MATCH($B189,'Mapping waste'!$B$5:$B$352,0),MATCH(K$3,'Mapping waste'!$D$4:$M$4,0))*$D189</f>
        <v>0</v>
      </c>
      <c r="L189" s="31">
        <f>INDEX('Mapping waste'!$D$5:$M$352,MATCH($B189,'Mapping waste'!$B$5:$B$352,0),MATCH(L$3,'Mapping waste'!$D$4:$M$4,0))*$D189</f>
        <v>0</v>
      </c>
      <c r="M189" s="31">
        <f>INDEX('Mapping waste'!$D$5:$M$352,MATCH($B189,'Mapping waste'!$B$5:$B$352,0),MATCH(M$3,'Mapping waste'!$D$4:$M$4,0))*$D189</f>
        <v>0</v>
      </c>
      <c r="N189" s="31">
        <f>INDEX('Mapping waste'!$D$5:$M$352,MATCH($B189,'Mapping waste'!$B$5:$B$352,0),MATCH(N$3,'Mapping waste'!$D$4:$M$4,0))*$D189</f>
        <v>113696</v>
      </c>
      <c r="O189" s="31">
        <f>INDEX('Mapping waste'!$D$5:$M$352,MATCH($B189,'Mapping waste'!$B$5:$B$352,0),MATCH(O$3,'Mapping waste'!$D$4:$M$4,0))*$D189</f>
        <v>0</v>
      </c>
      <c r="P189" s="31">
        <f>INDEX('Mapping waste'!$D$5:$M$352,MATCH($B189,'Mapping waste'!$B$5:$B$352,0),MATCH(P$3,'Mapping waste'!$D$4:$M$4,0))*$D189</f>
        <v>0</v>
      </c>
      <c r="Q189" s="31">
        <f>INDEX('Mapping waste'!$D$5:$M$352,MATCH($B189,'Mapping waste'!$B$5:$B$352,0),MATCH(Q$3,'Mapping waste'!$D$4:$M$4,0))*$D189</f>
        <v>0</v>
      </c>
    </row>
    <row r="190" spans="1:17" x14ac:dyDescent="0.45">
      <c r="A190" s="20" t="s">
        <v>327</v>
      </c>
      <c r="B190" s="20" t="s">
        <v>328</v>
      </c>
      <c r="C190" s="20" t="s">
        <v>31</v>
      </c>
      <c r="D190" s="31">
        <f>INDEX('ONS data MYE 5'!$Q$6:$Q$445, MATCH($B190,'ONS data MYE 5'!$B$6:$B$445,0))</f>
        <v>145098</v>
      </c>
      <c r="E190" s="31">
        <f>INDEX('ONS data MYE 5'!$R$6:$R$445, MATCH($B190,'ONS data MYE 5'!$B$6:$B$445,0))</f>
        <v>737</v>
      </c>
      <c r="F190" s="31">
        <f t="shared" si="4"/>
        <v>6.6025878921893364</v>
      </c>
      <c r="G190" s="31">
        <f t="shared" si="5"/>
        <v>43.594166874085225</v>
      </c>
      <c r="H190" s="31">
        <f>INDEX('Mapping waste'!$D$5:$M$352,MATCH($B190,'Mapping waste'!$B$5:$B$352,0),MATCH(H$3,'Mapping waste'!$D$4:$M$4,0))*$D190</f>
        <v>0</v>
      </c>
      <c r="I190" s="31">
        <f>INDEX('Mapping waste'!$D$5:$M$352,MATCH($B190,'Mapping waste'!$B$5:$B$352,0),MATCH(I$3,'Mapping waste'!$D$4:$M$4,0))*$D190</f>
        <v>0</v>
      </c>
      <c r="J190" s="31">
        <f>INDEX('Mapping waste'!$D$5:$M$352,MATCH($B190,'Mapping waste'!$B$5:$B$352,0),MATCH(J$3,'Mapping waste'!$D$4:$M$4,0))*$D190</f>
        <v>0</v>
      </c>
      <c r="K190" s="31">
        <f>INDEX('Mapping waste'!$D$5:$M$352,MATCH($B190,'Mapping waste'!$B$5:$B$352,0),MATCH(K$3,'Mapping waste'!$D$4:$M$4,0))*$D190</f>
        <v>0</v>
      </c>
      <c r="L190" s="31">
        <f>INDEX('Mapping waste'!$D$5:$M$352,MATCH($B190,'Mapping waste'!$B$5:$B$352,0),MATCH(L$3,'Mapping waste'!$D$4:$M$4,0))*$D190</f>
        <v>0</v>
      </c>
      <c r="M190" s="31">
        <f>INDEX('Mapping waste'!$D$5:$M$352,MATCH($B190,'Mapping waste'!$B$5:$B$352,0),MATCH(M$3,'Mapping waste'!$D$4:$M$4,0))*$D190</f>
        <v>0</v>
      </c>
      <c r="N190" s="31">
        <f>INDEX('Mapping waste'!$D$5:$M$352,MATCH($B190,'Mapping waste'!$B$5:$B$352,0),MATCH(N$3,'Mapping waste'!$D$4:$M$4,0))*$D190</f>
        <v>145098</v>
      </c>
      <c r="O190" s="31">
        <f>INDEX('Mapping waste'!$D$5:$M$352,MATCH($B190,'Mapping waste'!$B$5:$B$352,0),MATCH(O$3,'Mapping waste'!$D$4:$M$4,0))*$D190</f>
        <v>0</v>
      </c>
      <c r="P190" s="31">
        <f>INDEX('Mapping waste'!$D$5:$M$352,MATCH($B190,'Mapping waste'!$B$5:$B$352,0),MATCH(P$3,'Mapping waste'!$D$4:$M$4,0))*$D190</f>
        <v>0</v>
      </c>
      <c r="Q190" s="31">
        <f>INDEX('Mapping waste'!$D$5:$M$352,MATCH($B190,'Mapping waste'!$B$5:$B$352,0),MATCH(Q$3,'Mapping waste'!$D$4:$M$4,0))*$D190</f>
        <v>0</v>
      </c>
    </row>
    <row r="191" spans="1:17" x14ac:dyDescent="0.45">
      <c r="A191" s="20" t="s">
        <v>329</v>
      </c>
      <c r="B191" s="20" t="s">
        <v>330</v>
      </c>
      <c r="C191" s="20" t="s">
        <v>31</v>
      </c>
      <c r="D191" s="31">
        <f>INDEX('ONS data MYE 5'!$Q$6:$Q$445, MATCH($B191,'ONS data MYE 5'!$B$6:$B$445,0))</f>
        <v>99308</v>
      </c>
      <c r="E191" s="31">
        <f>INDEX('ONS data MYE 5'!$R$6:$R$445, MATCH($B191,'ONS data MYE 5'!$B$6:$B$445,0))</f>
        <v>2257</v>
      </c>
      <c r="F191" s="31">
        <f t="shared" si="4"/>
        <v>7.7217917768175353</v>
      </c>
      <c r="G191" s="31">
        <f t="shared" si="5"/>
        <v>59.626068244526905</v>
      </c>
      <c r="H191" s="31">
        <f>INDEX('Mapping waste'!$D$5:$M$352,MATCH($B191,'Mapping waste'!$B$5:$B$352,0),MATCH(H$3,'Mapping waste'!$D$4:$M$4,0))*$D191</f>
        <v>0</v>
      </c>
      <c r="I191" s="31">
        <f>INDEX('Mapping waste'!$D$5:$M$352,MATCH($B191,'Mapping waste'!$B$5:$B$352,0),MATCH(I$3,'Mapping waste'!$D$4:$M$4,0))*$D191</f>
        <v>0</v>
      </c>
      <c r="J191" s="31">
        <f>INDEX('Mapping waste'!$D$5:$M$352,MATCH($B191,'Mapping waste'!$B$5:$B$352,0),MATCH(J$3,'Mapping waste'!$D$4:$M$4,0))*$D191</f>
        <v>0</v>
      </c>
      <c r="K191" s="31">
        <f>INDEX('Mapping waste'!$D$5:$M$352,MATCH($B191,'Mapping waste'!$B$5:$B$352,0),MATCH(K$3,'Mapping waste'!$D$4:$M$4,0))*$D191</f>
        <v>99308</v>
      </c>
      <c r="L191" s="31">
        <f>INDEX('Mapping waste'!$D$5:$M$352,MATCH($B191,'Mapping waste'!$B$5:$B$352,0),MATCH(L$3,'Mapping waste'!$D$4:$M$4,0))*$D191</f>
        <v>0</v>
      </c>
      <c r="M191" s="31">
        <f>INDEX('Mapping waste'!$D$5:$M$352,MATCH($B191,'Mapping waste'!$B$5:$B$352,0),MATCH(M$3,'Mapping waste'!$D$4:$M$4,0))*$D191</f>
        <v>0</v>
      </c>
      <c r="N191" s="31">
        <f>INDEX('Mapping waste'!$D$5:$M$352,MATCH($B191,'Mapping waste'!$B$5:$B$352,0),MATCH(N$3,'Mapping waste'!$D$4:$M$4,0))*$D191</f>
        <v>0</v>
      </c>
      <c r="O191" s="31">
        <f>INDEX('Mapping waste'!$D$5:$M$352,MATCH($B191,'Mapping waste'!$B$5:$B$352,0),MATCH(O$3,'Mapping waste'!$D$4:$M$4,0))*$D191</f>
        <v>0</v>
      </c>
      <c r="P191" s="31">
        <f>INDEX('Mapping waste'!$D$5:$M$352,MATCH($B191,'Mapping waste'!$B$5:$B$352,0),MATCH(P$3,'Mapping waste'!$D$4:$M$4,0))*$D191</f>
        <v>0</v>
      </c>
      <c r="Q191" s="31">
        <f>INDEX('Mapping waste'!$D$5:$M$352,MATCH($B191,'Mapping waste'!$B$5:$B$352,0),MATCH(Q$3,'Mapping waste'!$D$4:$M$4,0))*$D191</f>
        <v>0</v>
      </c>
    </row>
    <row r="192" spans="1:17" x14ac:dyDescent="0.45">
      <c r="A192" s="20" t="s">
        <v>331</v>
      </c>
      <c r="B192" s="20" t="s">
        <v>332</v>
      </c>
      <c r="C192" s="20" t="s">
        <v>31</v>
      </c>
      <c r="D192" s="31">
        <f>INDEX('ONS data MYE 5'!$Q$6:$Q$445, MATCH($B192,'ONS data MYE 5'!$B$6:$B$445,0))</f>
        <v>97584</v>
      </c>
      <c r="E192" s="31">
        <f>INDEX('ONS data MYE 5'!$R$6:$R$445, MATCH($B192,'ONS data MYE 5'!$B$6:$B$445,0))</f>
        <v>334</v>
      </c>
      <c r="F192" s="31">
        <f t="shared" si="4"/>
        <v>5.8111409929767008</v>
      </c>
      <c r="G192" s="31">
        <f t="shared" si="5"/>
        <v>33.769359640254237</v>
      </c>
      <c r="H192" s="31">
        <f>INDEX('Mapping waste'!$D$5:$M$352,MATCH($B192,'Mapping waste'!$B$5:$B$352,0),MATCH(H$3,'Mapping waste'!$D$4:$M$4,0))*$D192</f>
        <v>0</v>
      </c>
      <c r="I192" s="31">
        <f>INDEX('Mapping waste'!$D$5:$M$352,MATCH($B192,'Mapping waste'!$B$5:$B$352,0),MATCH(I$3,'Mapping waste'!$D$4:$M$4,0))*$D192</f>
        <v>0</v>
      </c>
      <c r="J192" s="31">
        <f>INDEX('Mapping waste'!$D$5:$M$352,MATCH($B192,'Mapping waste'!$B$5:$B$352,0),MATCH(J$3,'Mapping waste'!$D$4:$M$4,0))*$D192</f>
        <v>0</v>
      </c>
      <c r="K192" s="31">
        <f>INDEX('Mapping waste'!$D$5:$M$352,MATCH($B192,'Mapping waste'!$B$5:$B$352,0),MATCH(K$3,'Mapping waste'!$D$4:$M$4,0))*$D192</f>
        <v>97584</v>
      </c>
      <c r="L192" s="31">
        <f>INDEX('Mapping waste'!$D$5:$M$352,MATCH($B192,'Mapping waste'!$B$5:$B$352,0),MATCH(L$3,'Mapping waste'!$D$4:$M$4,0))*$D192</f>
        <v>0</v>
      </c>
      <c r="M192" s="31">
        <f>INDEX('Mapping waste'!$D$5:$M$352,MATCH($B192,'Mapping waste'!$B$5:$B$352,0),MATCH(M$3,'Mapping waste'!$D$4:$M$4,0))*$D192</f>
        <v>0</v>
      </c>
      <c r="N192" s="31">
        <f>INDEX('Mapping waste'!$D$5:$M$352,MATCH($B192,'Mapping waste'!$B$5:$B$352,0),MATCH(N$3,'Mapping waste'!$D$4:$M$4,0))*$D192</f>
        <v>0</v>
      </c>
      <c r="O192" s="31">
        <f>INDEX('Mapping waste'!$D$5:$M$352,MATCH($B192,'Mapping waste'!$B$5:$B$352,0),MATCH(O$3,'Mapping waste'!$D$4:$M$4,0))*$D192</f>
        <v>0</v>
      </c>
      <c r="P192" s="31">
        <f>INDEX('Mapping waste'!$D$5:$M$352,MATCH($B192,'Mapping waste'!$B$5:$B$352,0),MATCH(P$3,'Mapping waste'!$D$4:$M$4,0))*$D192</f>
        <v>0</v>
      </c>
      <c r="Q192" s="31">
        <f>INDEX('Mapping waste'!$D$5:$M$352,MATCH($B192,'Mapping waste'!$B$5:$B$352,0),MATCH(Q$3,'Mapping waste'!$D$4:$M$4,0))*$D192</f>
        <v>0</v>
      </c>
    </row>
    <row r="193" spans="1:17" x14ac:dyDescent="0.45">
      <c r="A193" s="20" t="s">
        <v>333</v>
      </c>
      <c r="B193" s="20" t="s">
        <v>334</v>
      </c>
      <c r="C193" s="20" t="s">
        <v>31</v>
      </c>
      <c r="D193" s="31">
        <f>INDEX('ONS data MYE 5'!$Q$6:$Q$445, MATCH($B193,'ONS data MYE 5'!$B$6:$B$445,0))</f>
        <v>90729</v>
      </c>
      <c r="E193" s="31">
        <f>INDEX('ONS data MYE 5'!$R$6:$R$445, MATCH($B193,'ONS data MYE 5'!$B$6:$B$445,0))</f>
        <v>178</v>
      </c>
      <c r="F193" s="31">
        <f t="shared" si="4"/>
        <v>5.181783550292085</v>
      </c>
      <c r="G193" s="31">
        <f t="shared" si="5"/>
        <v>26.850880762077644</v>
      </c>
      <c r="H193" s="31">
        <f>INDEX('Mapping waste'!$D$5:$M$352,MATCH($B193,'Mapping waste'!$B$5:$B$352,0),MATCH(H$3,'Mapping waste'!$D$4:$M$4,0))*$D193</f>
        <v>0</v>
      </c>
      <c r="I193" s="31">
        <f>INDEX('Mapping waste'!$D$5:$M$352,MATCH($B193,'Mapping waste'!$B$5:$B$352,0),MATCH(I$3,'Mapping waste'!$D$4:$M$4,0))*$D193</f>
        <v>0</v>
      </c>
      <c r="J193" s="31">
        <f>INDEX('Mapping waste'!$D$5:$M$352,MATCH($B193,'Mapping waste'!$B$5:$B$352,0),MATCH(J$3,'Mapping waste'!$D$4:$M$4,0))*$D193</f>
        <v>0</v>
      </c>
      <c r="K193" s="31">
        <f>INDEX('Mapping waste'!$D$5:$M$352,MATCH($B193,'Mapping waste'!$B$5:$B$352,0),MATCH(K$3,'Mapping waste'!$D$4:$M$4,0))*$D193</f>
        <v>90729</v>
      </c>
      <c r="L193" s="31">
        <f>INDEX('Mapping waste'!$D$5:$M$352,MATCH($B193,'Mapping waste'!$B$5:$B$352,0),MATCH(L$3,'Mapping waste'!$D$4:$M$4,0))*$D193</f>
        <v>0</v>
      </c>
      <c r="M193" s="31">
        <f>INDEX('Mapping waste'!$D$5:$M$352,MATCH($B193,'Mapping waste'!$B$5:$B$352,0),MATCH(M$3,'Mapping waste'!$D$4:$M$4,0))*$D193</f>
        <v>0</v>
      </c>
      <c r="N193" s="31">
        <f>INDEX('Mapping waste'!$D$5:$M$352,MATCH($B193,'Mapping waste'!$B$5:$B$352,0),MATCH(N$3,'Mapping waste'!$D$4:$M$4,0))*$D193</f>
        <v>0</v>
      </c>
      <c r="O193" s="31">
        <f>INDEX('Mapping waste'!$D$5:$M$352,MATCH($B193,'Mapping waste'!$B$5:$B$352,0),MATCH(O$3,'Mapping waste'!$D$4:$M$4,0))*$D193</f>
        <v>0</v>
      </c>
      <c r="P193" s="31">
        <f>INDEX('Mapping waste'!$D$5:$M$352,MATCH($B193,'Mapping waste'!$B$5:$B$352,0),MATCH(P$3,'Mapping waste'!$D$4:$M$4,0))*$D193</f>
        <v>0</v>
      </c>
      <c r="Q193" s="31">
        <f>INDEX('Mapping waste'!$D$5:$M$352,MATCH($B193,'Mapping waste'!$B$5:$B$352,0),MATCH(Q$3,'Mapping waste'!$D$4:$M$4,0))*$D193</f>
        <v>0</v>
      </c>
    </row>
    <row r="194" spans="1:17" x14ac:dyDescent="0.45">
      <c r="A194" s="20" t="s">
        <v>335</v>
      </c>
      <c r="B194" s="20" t="s">
        <v>336</v>
      </c>
      <c r="C194" s="20" t="s">
        <v>31</v>
      </c>
      <c r="D194" s="31">
        <f>INDEX('ONS data MYE 5'!$Q$6:$Q$445, MATCH($B194,'ONS data MYE 5'!$B$6:$B$445,0))</f>
        <v>149415</v>
      </c>
      <c r="E194" s="31">
        <f>INDEX('ONS data MYE 5'!$R$6:$R$445, MATCH($B194,'ONS data MYE 5'!$B$6:$B$445,0))</f>
        <v>179</v>
      </c>
      <c r="F194" s="31">
        <f t="shared" si="4"/>
        <v>5.1873858058407549</v>
      </c>
      <c r="G194" s="31">
        <f t="shared" si="5"/>
        <v>26.908971498638138</v>
      </c>
      <c r="H194" s="31">
        <f>INDEX('Mapping waste'!$D$5:$M$352,MATCH($B194,'Mapping waste'!$B$5:$B$352,0),MATCH(H$3,'Mapping waste'!$D$4:$M$4,0))*$D194</f>
        <v>0</v>
      </c>
      <c r="I194" s="31">
        <f>INDEX('Mapping waste'!$D$5:$M$352,MATCH($B194,'Mapping waste'!$B$5:$B$352,0),MATCH(I$3,'Mapping waste'!$D$4:$M$4,0))*$D194</f>
        <v>0</v>
      </c>
      <c r="J194" s="31">
        <f>INDEX('Mapping waste'!$D$5:$M$352,MATCH($B194,'Mapping waste'!$B$5:$B$352,0),MATCH(J$3,'Mapping waste'!$D$4:$M$4,0))*$D194</f>
        <v>0</v>
      </c>
      <c r="K194" s="31">
        <f>INDEX('Mapping waste'!$D$5:$M$352,MATCH($B194,'Mapping waste'!$B$5:$B$352,0),MATCH(K$3,'Mapping waste'!$D$4:$M$4,0))*$D194</f>
        <v>149415</v>
      </c>
      <c r="L194" s="31">
        <f>INDEX('Mapping waste'!$D$5:$M$352,MATCH($B194,'Mapping waste'!$B$5:$B$352,0),MATCH(L$3,'Mapping waste'!$D$4:$M$4,0))*$D194</f>
        <v>0</v>
      </c>
      <c r="M194" s="31">
        <f>INDEX('Mapping waste'!$D$5:$M$352,MATCH($B194,'Mapping waste'!$B$5:$B$352,0),MATCH(M$3,'Mapping waste'!$D$4:$M$4,0))*$D194</f>
        <v>0</v>
      </c>
      <c r="N194" s="31">
        <f>INDEX('Mapping waste'!$D$5:$M$352,MATCH($B194,'Mapping waste'!$B$5:$B$352,0),MATCH(N$3,'Mapping waste'!$D$4:$M$4,0))*$D194</f>
        <v>0</v>
      </c>
      <c r="O194" s="31">
        <f>INDEX('Mapping waste'!$D$5:$M$352,MATCH($B194,'Mapping waste'!$B$5:$B$352,0),MATCH(O$3,'Mapping waste'!$D$4:$M$4,0))*$D194</f>
        <v>0</v>
      </c>
      <c r="P194" s="31">
        <f>INDEX('Mapping waste'!$D$5:$M$352,MATCH($B194,'Mapping waste'!$B$5:$B$352,0),MATCH(P$3,'Mapping waste'!$D$4:$M$4,0))*$D194</f>
        <v>0</v>
      </c>
      <c r="Q194" s="31">
        <f>INDEX('Mapping waste'!$D$5:$M$352,MATCH($B194,'Mapping waste'!$B$5:$B$352,0),MATCH(Q$3,'Mapping waste'!$D$4:$M$4,0))*$D194</f>
        <v>0</v>
      </c>
    </row>
    <row r="195" spans="1:17" x14ac:dyDescent="0.45">
      <c r="A195" s="20" t="s">
        <v>337</v>
      </c>
      <c r="B195" s="20" t="s">
        <v>338</v>
      </c>
      <c r="C195" s="20" t="s">
        <v>31</v>
      </c>
      <c r="D195" s="31">
        <f>INDEX('ONS data MYE 5'!$Q$6:$Q$445, MATCH($B195,'ONS data MYE 5'!$B$6:$B$445,0))</f>
        <v>116010</v>
      </c>
      <c r="E195" s="31">
        <f>INDEX('ONS data MYE 5'!$R$6:$R$445, MATCH($B195,'ONS data MYE 5'!$B$6:$B$445,0))</f>
        <v>226</v>
      </c>
      <c r="F195" s="31">
        <f t="shared" si="4"/>
        <v>5.4205349992722862</v>
      </c>
      <c r="G195" s="31">
        <f t="shared" si="5"/>
        <v>29.382199678335805</v>
      </c>
      <c r="H195" s="31">
        <f>INDEX('Mapping waste'!$D$5:$M$352,MATCH($B195,'Mapping waste'!$B$5:$B$352,0),MATCH(H$3,'Mapping waste'!$D$4:$M$4,0))*$D195</f>
        <v>0</v>
      </c>
      <c r="I195" s="31">
        <f>INDEX('Mapping waste'!$D$5:$M$352,MATCH($B195,'Mapping waste'!$B$5:$B$352,0),MATCH(I$3,'Mapping waste'!$D$4:$M$4,0))*$D195</f>
        <v>0</v>
      </c>
      <c r="J195" s="31">
        <f>INDEX('Mapping waste'!$D$5:$M$352,MATCH($B195,'Mapping waste'!$B$5:$B$352,0),MATCH(J$3,'Mapping waste'!$D$4:$M$4,0))*$D195</f>
        <v>0</v>
      </c>
      <c r="K195" s="31">
        <f>INDEX('Mapping waste'!$D$5:$M$352,MATCH($B195,'Mapping waste'!$B$5:$B$352,0),MATCH(K$3,'Mapping waste'!$D$4:$M$4,0))*$D195</f>
        <v>41763.599999999999</v>
      </c>
      <c r="L195" s="31">
        <f>INDEX('Mapping waste'!$D$5:$M$352,MATCH($B195,'Mapping waste'!$B$5:$B$352,0),MATCH(L$3,'Mapping waste'!$D$4:$M$4,0))*$D195</f>
        <v>0</v>
      </c>
      <c r="M195" s="31">
        <f>INDEX('Mapping waste'!$D$5:$M$352,MATCH($B195,'Mapping waste'!$B$5:$B$352,0),MATCH(M$3,'Mapping waste'!$D$4:$M$4,0))*$D195</f>
        <v>0</v>
      </c>
      <c r="N195" s="31">
        <f>INDEX('Mapping waste'!$D$5:$M$352,MATCH($B195,'Mapping waste'!$B$5:$B$352,0),MATCH(N$3,'Mapping waste'!$D$4:$M$4,0))*$D195</f>
        <v>74246.400000000009</v>
      </c>
      <c r="O195" s="31">
        <f>INDEX('Mapping waste'!$D$5:$M$352,MATCH($B195,'Mapping waste'!$B$5:$B$352,0),MATCH(O$3,'Mapping waste'!$D$4:$M$4,0))*$D195</f>
        <v>0</v>
      </c>
      <c r="P195" s="31">
        <f>INDEX('Mapping waste'!$D$5:$M$352,MATCH($B195,'Mapping waste'!$B$5:$B$352,0),MATCH(P$3,'Mapping waste'!$D$4:$M$4,0))*$D195</f>
        <v>0</v>
      </c>
      <c r="Q195" s="31">
        <f>INDEX('Mapping waste'!$D$5:$M$352,MATCH($B195,'Mapping waste'!$B$5:$B$352,0),MATCH(Q$3,'Mapping waste'!$D$4:$M$4,0))*$D195</f>
        <v>0</v>
      </c>
    </row>
    <row r="196" spans="1:17" x14ac:dyDescent="0.45">
      <c r="A196" s="20" t="s">
        <v>339</v>
      </c>
      <c r="B196" s="20" t="s">
        <v>340</v>
      </c>
      <c r="C196" s="20" t="s">
        <v>31</v>
      </c>
      <c r="D196" s="31">
        <f>INDEX('ONS data MYE 5'!$Q$6:$Q$445, MATCH($B196,'ONS data MYE 5'!$B$6:$B$445,0))</f>
        <v>91662</v>
      </c>
      <c r="E196" s="31">
        <f>INDEX('ONS data MYE 5'!$R$6:$R$445, MATCH($B196,'ONS data MYE 5'!$B$6:$B$445,0))</f>
        <v>426</v>
      </c>
      <c r="F196" s="31">
        <f t="shared" si="4"/>
        <v>6.0544393462693709</v>
      </c>
      <c r="G196" s="31">
        <f t="shared" si="5"/>
        <v>36.656235797654688</v>
      </c>
      <c r="H196" s="31">
        <f>INDEX('Mapping waste'!$D$5:$M$352,MATCH($B196,'Mapping waste'!$B$5:$B$352,0),MATCH(H$3,'Mapping waste'!$D$4:$M$4,0))*$D196</f>
        <v>0</v>
      </c>
      <c r="I196" s="31">
        <f>INDEX('Mapping waste'!$D$5:$M$352,MATCH($B196,'Mapping waste'!$B$5:$B$352,0),MATCH(I$3,'Mapping waste'!$D$4:$M$4,0))*$D196</f>
        <v>0</v>
      </c>
      <c r="J196" s="31">
        <f>INDEX('Mapping waste'!$D$5:$M$352,MATCH($B196,'Mapping waste'!$B$5:$B$352,0),MATCH(J$3,'Mapping waste'!$D$4:$M$4,0))*$D196</f>
        <v>0</v>
      </c>
      <c r="K196" s="31">
        <f>INDEX('Mapping waste'!$D$5:$M$352,MATCH($B196,'Mapping waste'!$B$5:$B$352,0),MATCH(K$3,'Mapping waste'!$D$4:$M$4,0))*$D196</f>
        <v>0</v>
      </c>
      <c r="L196" s="31">
        <f>INDEX('Mapping waste'!$D$5:$M$352,MATCH($B196,'Mapping waste'!$B$5:$B$352,0),MATCH(L$3,'Mapping waste'!$D$4:$M$4,0))*$D196</f>
        <v>0</v>
      </c>
      <c r="M196" s="31">
        <f>INDEX('Mapping waste'!$D$5:$M$352,MATCH($B196,'Mapping waste'!$B$5:$B$352,0),MATCH(M$3,'Mapping waste'!$D$4:$M$4,0))*$D196</f>
        <v>0</v>
      </c>
      <c r="N196" s="31">
        <f>INDEX('Mapping waste'!$D$5:$M$352,MATCH($B196,'Mapping waste'!$B$5:$B$352,0),MATCH(N$3,'Mapping waste'!$D$4:$M$4,0))*$D196</f>
        <v>91662</v>
      </c>
      <c r="O196" s="31">
        <f>INDEX('Mapping waste'!$D$5:$M$352,MATCH($B196,'Mapping waste'!$B$5:$B$352,0),MATCH(O$3,'Mapping waste'!$D$4:$M$4,0))*$D196</f>
        <v>0</v>
      </c>
      <c r="P196" s="31">
        <f>INDEX('Mapping waste'!$D$5:$M$352,MATCH($B196,'Mapping waste'!$B$5:$B$352,0),MATCH(P$3,'Mapping waste'!$D$4:$M$4,0))*$D196</f>
        <v>0</v>
      </c>
      <c r="Q196" s="31">
        <f>INDEX('Mapping waste'!$D$5:$M$352,MATCH($B196,'Mapping waste'!$B$5:$B$352,0),MATCH(Q$3,'Mapping waste'!$D$4:$M$4,0))*$D196</f>
        <v>0</v>
      </c>
    </row>
    <row r="197" spans="1:17" x14ac:dyDescent="0.45">
      <c r="A197" s="20" t="s">
        <v>341</v>
      </c>
      <c r="B197" s="20" t="s">
        <v>342</v>
      </c>
      <c r="C197" s="20" t="s">
        <v>31</v>
      </c>
      <c r="D197" s="31">
        <f>INDEX('ONS data MYE 5'!$Q$6:$Q$445, MATCH($B197,'ONS data MYE 5'!$B$6:$B$445,0))</f>
        <v>94354</v>
      </c>
      <c r="E197" s="31">
        <f>INDEX('ONS data MYE 5'!$R$6:$R$445, MATCH($B197,'ONS data MYE 5'!$B$6:$B$445,0))</f>
        <v>2419</v>
      </c>
      <c r="F197" s="31">
        <f t="shared" si="4"/>
        <v>7.7911095106100277</v>
      </c>
      <c r="G197" s="31">
        <f t="shared" si="5"/>
        <v>60.701387406318027</v>
      </c>
      <c r="H197" s="31">
        <f>INDEX('Mapping waste'!$D$5:$M$352,MATCH($B197,'Mapping waste'!$B$5:$B$352,0),MATCH(H$3,'Mapping waste'!$D$4:$M$4,0))*$D197</f>
        <v>0</v>
      </c>
      <c r="I197" s="31">
        <f>INDEX('Mapping waste'!$D$5:$M$352,MATCH($B197,'Mapping waste'!$B$5:$B$352,0),MATCH(I$3,'Mapping waste'!$D$4:$M$4,0))*$D197</f>
        <v>0</v>
      </c>
      <c r="J197" s="31">
        <f>INDEX('Mapping waste'!$D$5:$M$352,MATCH($B197,'Mapping waste'!$B$5:$B$352,0),MATCH(J$3,'Mapping waste'!$D$4:$M$4,0))*$D197</f>
        <v>0</v>
      </c>
      <c r="K197" s="31">
        <f>INDEX('Mapping waste'!$D$5:$M$352,MATCH($B197,'Mapping waste'!$B$5:$B$352,0),MATCH(K$3,'Mapping waste'!$D$4:$M$4,0))*$D197</f>
        <v>0</v>
      </c>
      <c r="L197" s="31">
        <f>INDEX('Mapping waste'!$D$5:$M$352,MATCH($B197,'Mapping waste'!$B$5:$B$352,0),MATCH(L$3,'Mapping waste'!$D$4:$M$4,0))*$D197</f>
        <v>0</v>
      </c>
      <c r="M197" s="31">
        <f>INDEX('Mapping waste'!$D$5:$M$352,MATCH($B197,'Mapping waste'!$B$5:$B$352,0),MATCH(M$3,'Mapping waste'!$D$4:$M$4,0))*$D197</f>
        <v>0</v>
      </c>
      <c r="N197" s="31">
        <f>INDEX('Mapping waste'!$D$5:$M$352,MATCH($B197,'Mapping waste'!$B$5:$B$352,0),MATCH(N$3,'Mapping waste'!$D$4:$M$4,0))*$D197</f>
        <v>94354</v>
      </c>
      <c r="O197" s="31">
        <f>INDEX('Mapping waste'!$D$5:$M$352,MATCH($B197,'Mapping waste'!$B$5:$B$352,0),MATCH(O$3,'Mapping waste'!$D$4:$M$4,0))*$D197</f>
        <v>0</v>
      </c>
      <c r="P197" s="31">
        <f>INDEX('Mapping waste'!$D$5:$M$352,MATCH($B197,'Mapping waste'!$B$5:$B$352,0),MATCH(P$3,'Mapping waste'!$D$4:$M$4,0))*$D197</f>
        <v>0</v>
      </c>
      <c r="Q197" s="31">
        <f>INDEX('Mapping waste'!$D$5:$M$352,MATCH($B197,'Mapping waste'!$B$5:$B$352,0),MATCH(Q$3,'Mapping waste'!$D$4:$M$4,0))*$D197</f>
        <v>0</v>
      </c>
    </row>
    <row r="198" spans="1:17" x14ac:dyDescent="0.45">
      <c r="A198" s="20" t="s">
        <v>343</v>
      </c>
      <c r="B198" s="20" t="s">
        <v>344</v>
      </c>
      <c r="C198" s="20" t="s">
        <v>31</v>
      </c>
      <c r="D198" s="31">
        <f>INDEX('ONS data MYE 5'!$Q$6:$Q$445, MATCH($B198,'ONS data MYE 5'!$B$6:$B$445,0))</f>
        <v>118405</v>
      </c>
      <c r="E198" s="31">
        <f>INDEX('ONS data MYE 5'!$R$6:$R$445, MATCH($B198,'ONS data MYE 5'!$B$6:$B$445,0))</f>
        <v>204</v>
      </c>
      <c r="F198" s="31">
        <f t="shared" ref="F198:F261" si="6">LN(E198)</f>
        <v>5.3181199938442161</v>
      </c>
      <c r="G198" s="31">
        <f t="shared" ref="G198:G261" si="7">F198*F198</f>
        <v>28.282400268925606</v>
      </c>
      <c r="H198" s="31">
        <f>INDEX('Mapping waste'!$D$5:$M$352,MATCH($B198,'Mapping waste'!$B$5:$B$352,0),MATCH(H$3,'Mapping waste'!$D$4:$M$4,0))*$D198</f>
        <v>0</v>
      </c>
      <c r="I198" s="31">
        <f>INDEX('Mapping waste'!$D$5:$M$352,MATCH($B198,'Mapping waste'!$B$5:$B$352,0),MATCH(I$3,'Mapping waste'!$D$4:$M$4,0))*$D198</f>
        <v>0</v>
      </c>
      <c r="J198" s="31">
        <f>INDEX('Mapping waste'!$D$5:$M$352,MATCH($B198,'Mapping waste'!$B$5:$B$352,0),MATCH(J$3,'Mapping waste'!$D$4:$M$4,0))*$D198</f>
        <v>0</v>
      </c>
      <c r="K198" s="31">
        <f>INDEX('Mapping waste'!$D$5:$M$352,MATCH($B198,'Mapping waste'!$B$5:$B$352,0),MATCH(K$3,'Mapping waste'!$D$4:$M$4,0))*$D198</f>
        <v>118405</v>
      </c>
      <c r="L198" s="31">
        <f>INDEX('Mapping waste'!$D$5:$M$352,MATCH($B198,'Mapping waste'!$B$5:$B$352,0),MATCH(L$3,'Mapping waste'!$D$4:$M$4,0))*$D198</f>
        <v>0</v>
      </c>
      <c r="M198" s="31">
        <f>INDEX('Mapping waste'!$D$5:$M$352,MATCH($B198,'Mapping waste'!$B$5:$B$352,0),MATCH(M$3,'Mapping waste'!$D$4:$M$4,0))*$D198</f>
        <v>0</v>
      </c>
      <c r="N198" s="31">
        <f>INDEX('Mapping waste'!$D$5:$M$352,MATCH($B198,'Mapping waste'!$B$5:$B$352,0),MATCH(N$3,'Mapping waste'!$D$4:$M$4,0))*$D198</f>
        <v>0</v>
      </c>
      <c r="O198" s="31">
        <f>INDEX('Mapping waste'!$D$5:$M$352,MATCH($B198,'Mapping waste'!$B$5:$B$352,0),MATCH(O$3,'Mapping waste'!$D$4:$M$4,0))*$D198</f>
        <v>0</v>
      </c>
      <c r="P198" s="31">
        <f>INDEX('Mapping waste'!$D$5:$M$352,MATCH($B198,'Mapping waste'!$B$5:$B$352,0),MATCH(P$3,'Mapping waste'!$D$4:$M$4,0))*$D198</f>
        <v>0</v>
      </c>
      <c r="Q198" s="31">
        <f>INDEX('Mapping waste'!$D$5:$M$352,MATCH($B198,'Mapping waste'!$B$5:$B$352,0),MATCH(Q$3,'Mapping waste'!$D$4:$M$4,0))*$D198</f>
        <v>0</v>
      </c>
    </row>
    <row r="199" spans="1:17" x14ac:dyDescent="0.45">
      <c r="A199" s="20" t="s">
        <v>345</v>
      </c>
      <c r="B199" s="20" t="s">
        <v>346</v>
      </c>
      <c r="C199" s="20" t="s">
        <v>31</v>
      </c>
      <c r="D199" s="31">
        <f>INDEX('ONS data MYE 5'!$Q$6:$Q$445, MATCH($B199,'ONS data MYE 5'!$B$6:$B$445,0))</f>
        <v>155764</v>
      </c>
      <c r="E199" s="31">
        <f>INDEX('ONS data MYE 5'!$R$6:$R$445, MATCH($B199,'ONS data MYE 5'!$B$6:$B$445,0))</f>
        <v>396</v>
      </c>
      <c r="F199" s="31">
        <f t="shared" si="6"/>
        <v>5.9814142112544806</v>
      </c>
      <c r="G199" s="31">
        <f t="shared" si="7"/>
        <v>35.777315966597058</v>
      </c>
      <c r="H199" s="31">
        <f>INDEX('Mapping waste'!$D$5:$M$352,MATCH($B199,'Mapping waste'!$B$5:$B$352,0),MATCH(H$3,'Mapping waste'!$D$4:$M$4,0))*$D199</f>
        <v>0</v>
      </c>
      <c r="I199" s="31">
        <f>INDEX('Mapping waste'!$D$5:$M$352,MATCH($B199,'Mapping waste'!$B$5:$B$352,0),MATCH(I$3,'Mapping waste'!$D$4:$M$4,0))*$D199</f>
        <v>0</v>
      </c>
      <c r="J199" s="31">
        <f>INDEX('Mapping waste'!$D$5:$M$352,MATCH($B199,'Mapping waste'!$B$5:$B$352,0),MATCH(J$3,'Mapping waste'!$D$4:$M$4,0))*$D199</f>
        <v>0</v>
      </c>
      <c r="K199" s="31">
        <f>INDEX('Mapping waste'!$D$5:$M$352,MATCH($B199,'Mapping waste'!$B$5:$B$352,0),MATCH(K$3,'Mapping waste'!$D$4:$M$4,0))*$D199</f>
        <v>155764</v>
      </c>
      <c r="L199" s="31">
        <f>INDEX('Mapping waste'!$D$5:$M$352,MATCH($B199,'Mapping waste'!$B$5:$B$352,0),MATCH(L$3,'Mapping waste'!$D$4:$M$4,0))*$D199</f>
        <v>0</v>
      </c>
      <c r="M199" s="31">
        <f>INDEX('Mapping waste'!$D$5:$M$352,MATCH($B199,'Mapping waste'!$B$5:$B$352,0),MATCH(M$3,'Mapping waste'!$D$4:$M$4,0))*$D199</f>
        <v>0</v>
      </c>
      <c r="N199" s="31">
        <f>INDEX('Mapping waste'!$D$5:$M$352,MATCH($B199,'Mapping waste'!$B$5:$B$352,0),MATCH(N$3,'Mapping waste'!$D$4:$M$4,0))*$D199</f>
        <v>0</v>
      </c>
      <c r="O199" s="31">
        <f>INDEX('Mapping waste'!$D$5:$M$352,MATCH($B199,'Mapping waste'!$B$5:$B$352,0),MATCH(O$3,'Mapping waste'!$D$4:$M$4,0))*$D199</f>
        <v>0</v>
      </c>
      <c r="P199" s="31">
        <f>INDEX('Mapping waste'!$D$5:$M$352,MATCH($B199,'Mapping waste'!$B$5:$B$352,0),MATCH(P$3,'Mapping waste'!$D$4:$M$4,0))*$D199</f>
        <v>0</v>
      </c>
      <c r="Q199" s="31">
        <f>INDEX('Mapping waste'!$D$5:$M$352,MATCH($B199,'Mapping waste'!$B$5:$B$352,0),MATCH(Q$3,'Mapping waste'!$D$4:$M$4,0))*$D199</f>
        <v>0</v>
      </c>
    </row>
    <row r="200" spans="1:17" x14ac:dyDescent="0.45">
      <c r="A200" s="20" t="s">
        <v>347</v>
      </c>
      <c r="B200" s="20" t="s">
        <v>348</v>
      </c>
      <c r="C200" s="20" t="s">
        <v>31</v>
      </c>
      <c r="D200" s="31">
        <f>INDEX('ONS data MYE 5'!$Q$6:$Q$445, MATCH($B200,'ONS data MYE 5'!$B$6:$B$445,0))</f>
        <v>121087</v>
      </c>
      <c r="E200" s="31">
        <f>INDEX('ONS data MYE 5'!$R$6:$R$445, MATCH($B200,'ONS data MYE 5'!$B$6:$B$445,0))</f>
        <v>505</v>
      </c>
      <c r="F200" s="31">
        <f t="shared" si="6"/>
        <v>6.2245584292753602</v>
      </c>
      <c r="G200" s="31">
        <f t="shared" si="7"/>
        <v>38.745127639462936</v>
      </c>
      <c r="H200" s="31">
        <f>INDEX('Mapping waste'!$D$5:$M$352,MATCH($B200,'Mapping waste'!$B$5:$B$352,0),MATCH(H$3,'Mapping waste'!$D$4:$M$4,0))*$D200</f>
        <v>0</v>
      </c>
      <c r="I200" s="31">
        <f>INDEX('Mapping waste'!$D$5:$M$352,MATCH($B200,'Mapping waste'!$B$5:$B$352,0),MATCH(I$3,'Mapping waste'!$D$4:$M$4,0))*$D200</f>
        <v>0</v>
      </c>
      <c r="J200" s="31">
        <f>INDEX('Mapping waste'!$D$5:$M$352,MATCH($B200,'Mapping waste'!$B$5:$B$352,0),MATCH(J$3,'Mapping waste'!$D$4:$M$4,0))*$D200</f>
        <v>0</v>
      </c>
      <c r="K200" s="31">
        <f>INDEX('Mapping waste'!$D$5:$M$352,MATCH($B200,'Mapping waste'!$B$5:$B$352,0),MATCH(K$3,'Mapping waste'!$D$4:$M$4,0))*$D200</f>
        <v>121087</v>
      </c>
      <c r="L200" s="31">
        <f>INDEX('Mapping waste'!$D$5:$M$352,MATCH($B200,'Mapping waste'!$B$5:$B$352,0),MATCH(L$3,'Mapping waste'!$D$4:$M$4,0))*$D200</f>
        <v>0</v>
      </c>
      <c r="M200" s="31">
        <f>INDEX('Mapping waste'!$D$5:$M$352,MATCH($B200,'Mapping waste'!$B$5:$B$352,0),MATCH(M$3,'Mapping waste'!$D$4:$M$4,0))*$D200</f>
        <v>0</v>
      </c>
      <c r="N200" s="31">
        <f>INDEX('Mapping waste'!$D$5:$M$352,MATCH($B200,'Mapping waste'!$B$5:$B$352,0),MATCH(N$3,'Mapping waste'!$D$4:$M$4,0))*$D200</f>
        <v>0</v>
      </c>
      <c r="O200" s="31">
        <f>INDEX('Mapping waste'!$D$5:$M$352,MATCH($B200,'Mapping waste'!$B$5:$B$352,0),MATCH(O$3,'Mapping waste'!$D$4:$M$4,0))*$D200</f>
        <v>0</v>
      </c>
      <c r="P200" s="31">
        <f>INDEX('Mapping waste'!$D$5:$M$352,MATCH($B200,'Mapping waste'!$B$5:$B$352,0),MATCH(P$3,'Mapping waste'!$D$4:$M$4,0))*$D200</f>
        <v>0</v>
      </c>
      <c r="Q200" s="31">
        <f>INDEX('Mapping waste'!$D$5:$M$352,MATCH($B200,'Mapping waste'!$B$5:$B$352,0),MATCH(Q$3,'Mapping waste'!$D$4:$M$4,0))*$D200</f>
        <v>0</v>
      </c>
    </row>
    <row r="201" spans="1:17" x14ac:dyDescent="0.45">
      <c r="A201" s="20" t="s">
        <v>349</v>
      </c>
      <c r="B201" s="20" t="s">
        <v>350</v>
      </c>
      <c r="C201" s="20" t="s">
        <v>31</v>
      </c>
      <c r="D201" s="31">
        <f>INDEX('ONS data MYE 5'!$Q$6:$Q$445, MATCH($B201,'ONS data MYE 5'!$B$6:$B$445,0))</f>
        <v>115246</v>
      </c>
      <c r="E201" s="31">
        <f>INDEX('ONS data MYE 5'!$R$6:$R$445, MATCH($B201,'ONS data MYE 5'!$B$6:$B$445,0))</f>
        <v>348</v>
      </c>
      <c r="F201" s="31">
        <f t="shared" si="6"/>
        <v>5.8522024797744745</v>
      </c>
      <c r="G201" s="31">
        <f t="shared" si="7"/>
        <v>34.248273864278509</v>
      </c>
      <c r="H201" s="31">
        <f>INDEX('Mapping waste'!$D$5:$M$352,MATCH($B201,'Mapping waste'!$B$5:$B$352,0),MATCH(H$3,'Mapping waste'!$D$4:$M$4,0))*$D201</f>
        <v>0</v>
      </c>
      <c r="I201" s="31">
        <f>INDEX('Mapping waste'!$D$5:$M$352,MATCH($B201,'Mapping waste'!$B$5:$B$352,0),MATCH(I$3,'Mapping waste'!$D$4:$M$4,0))*$D201</f>
        <v>0</v>
      </c>
      <c r="J201" s="31">
        <f>INDEX('Mapping waste'!$D$5:$M$352,MATCH($B201,'Mapping waste'!$B$5:$B$352,0),MATCH(J$3,'Mapping waste'!$D$4:$M$4,0))*$D201</f>
        <v>0</v>
      </c>
      <c r="K201" s="31">
        <f>INDEX('Mapping waste'!$D$5:$M$352,MATCH($B201,'Mapping waste'!$B$5:$B$352,0),MATCH(K$3,'Mapping waste'!$D$4:$M$4,0))*$D201</f>
        <v>115246</v>
      </c>
      <c r="L201" s="31">
        <f>INDEX('Mapping waste'!$D$5:$M$352,MATCH($B201,'Mapping waste'!$B$5:$B$352,0),MATCH(L$3,'Mapping waste'!$D$4:$M$4,0))*$D201</f>
        <v>0</v>
      </c>
      <c r="M201" s="31">
        <f>INDEX('Mapping waste'!$D$5:$M$352,MATCH($B201,'Mapping waste'!$B$5:$B$352,0),MATCH(M$3,'Mapping waste'!$D$4:$M$4,0))*$D201</f>
        <v>0</v>
      </c>
      <c r="N201" s="31">
        <f>INDEX('Mapping waste'!$D$5:$M$352,MATCH($B201,'Mapping waste'!$B$5:$B$352,0),MATCH(N$3,'Mapping waste'!$D$4:$M$4,0))*$D201</f>
        <v>0</v>
      </c>
      <c r="O201" s="31">
        <f>INDEX('Mapping waste'!$D$5:$M$352,MATCH($B201,'Mapping waste'!$B$5:$B$352,0),MATCH(O$3,'Mapping waste'!$D$4:$M$4,0))*$D201</f>
        <v>0</v>
      </c>
      <c r="P201" s="31">
        <f>INDEX('Mapping waste'!$D$5:$M$352,MATCH($B201,'Mapping waste'!$B$5:$B$352,0),MATCH(P$3,'Mapping waste'!$D$4:$M$4,0))*$D201</f>
        <v>0</v>
      </c>
      <c r="Q201" s="31">
        <f>INDEX('Mapping waste'!$D$5:$M$352,MATCH($B201,'Mapping waste'!$B$5:$B$352,0),MATCH(Q$3,'Mapping waste'!$D$4:$M$4,0))*$D201</f>
        <v>0</v>
      </c>
    </row>
    <row r="202" spans="1:17" x14ac:dyDescent="0.45">
      <c r="A202" s="20" t="s">
        <v>351</v>
      </c>
      <c r="B202" s="20" t="s">
        <v>352</v>
      </c>
      <c r="C202" s="20" t="s">
        <v>31</v>
      </c>
      <c r="D202" s="31">
        <f>INDEX('ONS data MYE 5'!$Q$6:$Q$445, MATCH($B202,'ONS data MYE 5'!$B$6:$B$445,0))</f>
        <v>83178</v>
      </c>
      <c r="E202" s="31">
        <f>INDEX('ONS data MYE 5'!$R$6:$R$445, MATCH($B202,'ONS data MYE 5'!$B$6:$B$445,0))</f>
        <v>335</v>
      </c>
      <c r="F202" s="31">
        <f t="shared" si="6"/>
        <v>5.8141305318250662</v>
      </c>
      <c r="G202" s="31">
        <f t="shared" si="7"/>
        <v>33.804113841100424</v>
      </c>
      <c r="H202" s="31">
        <f>INDEX('Mapping waste'!$D$5:$M$352,MATCH($B202,'Mapping waste'!$B$5:$B$352,0),MATCH(H$3,'Mapping waste'!$D$4:$M$4,0))*$D202</f>
        <v>0</v>
      </c>
      <c r="I202" s="31">
        <f>INDEX('Mapping waste'!$D$5:$M$352,MATCH($B202,'Mapping waste'!$B$5:$B$352,0),MATCH(I$3,'Mapping waste'!$D$4:$M$4,0))*$D202</f>
        <v>0</v>
      </c>
      <c r="J202" s="31">
        <f>INDEX('Mapping waste'!$D$5:$M$352,MATCH($B202,'Mapping waste'!$B$5:$B$352,0),MATCH(J$3,'Mapping waste'!$D$4:$M$4,0))*$D202</f>
        <v>0</v>
      </c>
      <c r="K202" s="31">
        <f>INDEX('Mapping waste'!$D$5:$M$352,MATCH($B202,'Mapping waste'!$B$5:$B$352,0),MATCH(K$3,'Mapping waste'!$D$4:$M$4,0))*$D202</f>
        <v>29112.3</v>
      </c>
      <c r="L202" s="31">
        <f>INDEX('Mapping waste'!$D$5:$M$352,MATCH($B202,'Mapping waste'!$B$5:$B$352,0),MATCH(L$3,'Mapping waste'!$D$4:$M$4,0))*$D202</f>
        <v>0</v>
      </c>
      <c r="M202" s="31">
        <f>INDEX('Mapping waste'!$D$5:$M$352,MATCH($B202,'Mapping waste'!$B$5:$B$352,0),MATCH(M$3,'Mapping waste'!$D$4:$M$4,0))*$D202</f>
        <v>0</v>
      </c>
      <c r="N202" s="31">
        <f>INDEX('Mapping waste'!$D$5:$M$352,MATCH($B202,'Mapping waste'!$B$5:$B$352,0),MATCH(N$3,'Mapping waste'!$D$4:$M$4,0))*$D202</f>
        <v>54065.700000000004</v>
      </c>
      <c r="O202" s="31">
        <f>INDEX('Mapping waste'!$D$5:$M$352,MATCH($B202,'Mapping waste'!$B$5:$B$352,0),MATCH(O$3,'Mapping waste'!$D$4:$M$4,0))*$D202</f>
        <v>0</v>
      </c>
      <c r="P202" s="31">
        <f>INDEX('Mapping waste'!$D$5:$M$352,MATCH($B202,'Mapping waste'!$B$5:$B$352,0),MATCH(P$3,'Mapping waste'!$D$4:$M$4,0))*$D202</f>
        <v>0</v>
      </c>
      <c r="Q202" s="31">
        <f>INDEX('Mapping waste'!$D$5:$M$352,MATCH($B202,'Mapping waste'!$B$5:$B$352,0),MATCH(Q$3,'Mapping waste'!$D$4:$M$4,0))*$D202</f>
        <v>0</v>
      </c>
    </row>
    <row r="203" spans="1:17" x14ac:dyDescent="0.45">
      <c r="A203" s="20" t="s">
        <v>353</v>
      </c>
      <c r="B203" s="20" t="s">
        <v>354</v>
      </c>
      <c r="C203" s="20" t="s">
        <v>31</v>
      </c>
      <c r="D203" s="31">
        <f>INDEX('ONS data MYE 5'!$Q$6:$Q$445, MATCH($B203,'ONS data MYE 5'!$B$6:$B$445,0))</f>
        <v>140188</v>
      </c>
      <c r="E203" s="31">
        <f>INDEX('ONS data MYE 5'!$R$6:$R$445, MATCH($B203,'ONS data MYE 5'!$B$6:$B$445,0))</f>
        <v>420</v>
      </c>
      <c r="F203" s="31">
        <f t="shared" si="6"/>
        <v>6.0402547112774139</v>
      </c>
      <c r="G203" s="31">
        <f t="shared" si="7"/>
        <v>36.484676977108997</v>
      </c>
      <c r="H203" s="31">
        <f>INDEX('Mapping waste'!$D$5:$M$352,MATCH($B203,'Mapping waste'!$B$5:$B$352,0),MATCH(H$3,'Mapping waste'!$D$4:$M$4,0))*$D203</f>
        <v>0</v>
      </c>
      <c r="I203" s="31">
        <f>INDEX('Mapping waste'!$D$5:$M$352,MATCH($B203,'Mapping waste'!$B$5:$B$352,0),MATCH(I$3,'Mapping waste'!$D$4:$M$4,0))*$D203</f>
        <v>0</v>
      </c>
      <c r="J203" s="31">
        <f>INDEX('Mapping waste'!$D$5:$M$352,MATCH($B203,'Mapping waste'!$B$5:$B$352,0),MATCH(J$3,'Mapping waste'!$D$4:$M$4,0))*$D203</f>
        <v>0</v>
      </c>
      <c r="K203" s="31">
        <f>INDEX('Mapping waste'!$D$5:$M$352,MATCH($B203,'Mapping waste'!$B$5:$B$352,0),MATCH(K$3,'Mapping waste'!$D$4:$M$4,0))*$D203</f>
        <v>140188</v>
      </c>
      <c r="L203" s="31">
        <f>INDEX('Mapping waste'!$D$5:$M$352,MATCH($B203,'Mapping waste'!$B$5:$B$352,0),MATCH(L$3,'Mapping waste'!$D$4:$M$4,0))*$D203</f>
        <v>0</v>
      </c>
      <c r="M203" s="31">
        <f>INDEX('Mapping waste'!$D$5:$M$352,MATCH($B203,'Mapping waste'!$B$5:$B$352,0),MATCH(M$3,'Mapping waste'!$D$4:$M$4,0))*$D203</f>
        <v>0</v>
      </c>
      <c r="N203" s="31">
        <f>INDEX('Mapping waste'!$D$5:$M$352,MATCH($B203,'Mapping waste'!$B$5:$B$352,0),MATCH(N$3,'Mapping waste'!$D$4:$M$4,0))*$D203</f>
        <v>0</v>
      </c>
      <c r="O203" s="31">
        <f>INDEX('Mapping waste'!$D$5:$M$352,MATCH($B203,'Mapping waste'!$B$5:$B$352,0),MATCH(O$3,'Mapping waste'!$D$4:$M$4,0))*$D203</f>
        <v>0</v>
      </c>
      <c r="P203" s="31">
        <f>INDEX('Mapping waste'!$D$5:$M$352,MATCH($B203,'Mapping waste'!$B$5:$B$352,0),MATCH(P$3,'Mapping waste'!$D$4:$M$4,0))*$D203</f>
        <v>0</v>
      </c>
      <c r="Q203" s="31">
        <f>INDEX('Mapping waste'!$D$5:$M$352,MATCH($B203,'Mapping waste'!$B$5:$B$352,0),MATCH(Q$3,'Mapping waste'!$D$4:$M$4,0))*$D203</f>
        <v>0</v>
      </c>
    </row>
    <row r="204" spans="1:17" x14ac:dyDescent="0.45">
      <c r="A204" s="20" t="s">
        <v>397</v>
      </c>
      <c r="B204" s="20" t="s">
        <v>398</v>
      </c>
      <c r="C204" s="20" t="s">
        <v>31</v>
      </c>
      <c r="D204" s="31">
        <f>INDEX('ONS data MYE 5'!$Q$6:$Q$445, MATCH($B204,'ONS data MYE 5'!$B$6:$B$445,0))</f>
        <v>264885</v>
      </c>
      <c r="E204" s="31">
        <f>INDEX('ONS data MYE 5'!$R$6:$R$445, MATCH($B204,'ONS data MYE 5'!$B$6:$B$445,0))</f>
        <v>1365</v>
      </c>
      <c r="F204" s="31">
        <f t="shared" si="6"/>
        <v>7.2189097076190603</v>
      </c>
      <c r="G204" s="31">
        <f t="shared" si="7"/>
        <v>52.112657366756707</v>
      </c>
      <c r="H204" s="31">
        <f>INDEX('Mapping waste'!$D$5:$M$352,MATCH($B204,'Mapping waste'!$B$5:$B$352,0),MATCH(H$3,'Mapping waste'!$D$4:$M$4,0))*$D204</f>
        <v>0</v>
      </c>
      <c r="I204" s="31">
        <f>INDEX('Mapping waste'!$D$5:$M$352,MATCH($B204,'Mapping waste'!$B$5:$B$352,0),MATCH(I$3,'Mapping waste'!$D$4:$M$4,0))*$D204</f>
        <v>0</v>
      </c>
      <c r="J204" s="31">
        <f>INDEX('Mapping waste'!$D$5:$M$352,MATCH($B204,'Mapping waste'!$B$5:$B$352,0),MATCH(J$3,'Mapping waste'!$D$4:$M$4,0))*$D204</f>
        <v>0</v>
      </c>
      <c r="K204" s="31">
        <f>INDEX('Mapping waste'!$D$5:$M$352,MATCH($B204,'Mapping waste'!$B$5:$B$352,0),MATCH(K$3,'Mapping waste'!$D$4:$M$4,0))*$D204</f>
        <v>264885</v>
      </c>
      <c r="L204" s="31">
        <f>INDEX('Mapping waste'!$D$5:$M$352,MATCH($B204,'Mapping waste'!$B$5:$B$352,0),MATCH(L$3,'Mapping waste'!$D$4:$M$4,0))*$D204</f>
        <v>0</v>
      </c>
      <c r="M204" s="31">
        <f>INDEX('Mapping waste'!$D$5:$M$352,MATCH($B204,'Mapping waste'!$B$5:$B$352,0),MATCH(M$3,'Mapping waste'!$D$4:$M$4,0))*$D204</f>
        <v>0</v>
      </c>
      <c r="N204" s="31">
        <f>INDEX('Mapping waste'!$D$5:$M$352,MATCH($B204,'Mapping waste'!$B$5:$B$352,0),MATCH(N$3,'Mapping waste'!$D$4:$M$4,0))*$D204</f>
        <v>0</v>
      </c>
      <c r="O204" s="31">
        <f>INDEX('Mapping waste'!$D$5:$M$352,MATCH($B204,'Mapping waste'!$B$5:$B$352,0),MATCH(O$3,'Mapping waste'!$D$4:$M$4,0))*$D204</f>
        <v>0</v>
      </c>
      <c r="P204" s="31">
        <f>INDEX('Mapping waste'!$D$5:$M$352,MATCH($B204,'Mapping waste'!$B$5:$B$352,0),MATCH(P$3,'Mapping waste'!$D$4:$M$4,0))*$D204</f>
        <v>0</v>
      </c>
      <c r="Q204" s="31">
        <f>INDEX('Mapping waste'!$D$5:$M$352,MATCH($B204,'Mapping waste'!$B$5:$B$352,0),MATCH(Q$3,'Mapping waste'!$D$4:$M$4,0))*$D204</f>
        <v>0</v>
      </c>
    </row>
    <row r="205" spans="1:17" x14ac:dyDescent="0.45">
      <c r="A205" s="20" t="s">
        <v>399</v>
      </c>
      <c r="B205" s="20" t="s">
        <v>400</v>
      </c>
      <c r="C205" s="20" t="s">
        <v>31</v>
      </c>
      <c r="D205" s="31">
        <f>INDEX('ONS data MYE 5'!$Q$6:$Q$445, MATCH($B205,'ONS data MYE 5'!$B$6:$B$445,0))</f>
        <v>272952</v>
      </c>
      <c r="E205" s="31">
        <f>INDEX('ONS data MYE 5'!$R$6:$R$445, MATCH($B205,'ONS data MYE 5'!$B$6:$B$445,0))</f>
        <v>3289</v>
      </c>
      <c r="F205" s="31">
        <f t="shared" si="6"/>
        <v>8.0983388461890566</v>
      </c>
      <c r="G205" s="31">
        <f t="shared" si="7"/>
        <v>65.583092067694707</v>
      </c>
      <c r="H205" s="31">
        <f>INDEX('Mapping waste'!$D$5:$M$352,MATCH($B205,'Mapping waste'!$B$5:$B$352,0),MATCH(H$3,'Mapping waste'!$D$4:$M$4,0))*$D205</f>
        <v>0</v>
      </c>
      <c r="I205" s="31">
        <f>INDEX('Mapping waste'!$D$5:$M$352,MATCH($B205,'Mapping waste'!$B$5:$B$352,0),MATCH(I$3,'Mapping waste'!$D$4:$M$4,0))*$D205</f>
        <v>0</v>
      </c>
      <c r="J205" s="31">
        <f>INDEX('Mapping waste'!$D$5:$M$352,MATCH($B205,'Mapping waste'!$B$5:$B$352,0),MATCH(J$3,'Mapping waste'!$D$4:$M$4,0))*$D205</f>
        <v>0</v>
      </c>
      <c r="K205" s="31">
        <f>INDEX('Mapping waste'!$D$5:$M$352,MATCH($B205,'Mapping waste'!$B$5:$B$352,0),MATCH(K$3,'Mapping waste'!$D$4:$M$4,0))*$D205</f>
        <v>272952</v>
      </c>
      <c r="L205" s="31">
        <f>INDEX('Mapping waste'!$D$5:$M$352,MATCH($B205,'Mapping waste'!$B$5:$B$352,0),MATCH(L$3,'Mapping waste'!$D$4:$M$4,0))*$D205</f>
        <v>0</v>
      </c>
      <c r="M205" s="31">
        <f>INDEX('Mapping waste'!$D$5:$M$352,MATCH($B205,'Mapping waste'!$B$5:$B$352,0),MATCH(M$3,'Mapping waste'!$D$4:$M$4,0))*$D205</f>
        <v>0</v>
      </c>
      <c r="N205" s="31">
        <f>INDEX('Mapping waste'!$D$5:$M$352,MATCH($B205,'Mapping waste'!$B$5:$B$352,0),MATCH(N$3,'Mapping waste'!$D$4:$M$4,0))*$D205</f>
        <v>0</v>
      </c>
      <c r="O205" s="31">
        <f>INDEX('Mapping waste'!$D$5:$M$352,MATCH($B205,'Mapping waste'!$B$5:$B$352,0),MATCH(O$3,'Mapping waste'!$D$4:$M$4,0))*$D205</f>
        <v>0</v>
      </c>
      <c r="P205" s="31">
        <f>INDEX('Mapping waste'!$D$5:$M$352,MATCH($B205,'Mapping waste'!$B$5:$B$352,0),MATCH(P$3,'Mapping waste'!$D$4:$M$4,0))*$D205</f>
        <v>0</v>
      </c>
      <c r="Q205" s="31">
        <f>INDEX('Mapping waste'!$D$5:$M$352,MATCH($B205,'Mapping waste'!$B$5:$B$352,0),MATCH(Q$3,'Mapping waste'!$D$4:$M$4,0))*$D205</f>
        <v>0</v>
      </c>
    </row>
    <row r="206" spans="1:17" x14ac:dyDescent="0.45">
      <c r="A206" s="20" t="s">
        <v>401</v>
      </c>
      <c r="B206" s="20" t="s">
        <v>402</v>
      </c>
      <c r="C206" s="20" t="s">
        <v>31</v>
      </c>
      <c r="D206" s="31">
        <f>INDEX('ONS data MYE 5'!$Q$6:$Q$445, MATCH($B206,'ONS data MYE 5'!$B$6:$B$445,0))</f>
        <v>235870</v>
      </c>
      <c r="E206" s="31">
        <f>INDEX('ONS data MYE 5'!$R$6:$R$445, MATCH($B206,'ONS data MYE 5'!$B$6:$B$445,0))</f>
        <v>4717</v>
      </c>
      <c r="F206" s="31">
        <f t="shared" si="6"/>
        <v>8.4589282832842621</v>
      </c>
      <c r="G206" s="31">
        <f t="shared" si="7"/>
        <v>71.553467701746428</v>
      </c>
      <c r="H206" s="31">
        <f>INDEX('Mapping waste'!$D$5:$M$352,MATCH($B206,'Mapping waste'!$B$5:$B$352,0),MATCH(H$3,'Mapping waste'!$D$4:$M$4,0))*$D206</f>
        <v>0</v>
      </c>
      <c r="I206" s="31">
        <f>INDEX('Mapping waste'!$D$5:$M$352,MATCH($B206,'Mapping waste'!$B$5:$B$352,0),MATCH(I$3,'Mapping waste'!$D$4:$M$4,0))*$D206</f>
        <v>0</v>
      </c>
      <c r="J206" s="31">
        <f>INDEX('Mapping waste'!$D$5:$M$352,MATCH($B206,'Mapping waste'!$B$5:$B$352,0),MATCH(J$3,'Mapping waste'!$D$4:$M$4,0))*$D206</f>
        <v>0</v>
      </c>
      <c r="K206" s="31">
        <f>INDEX('Mapping waste'!$D$5:$M$352,MATCH($B206,'Mapping waste'!$B$5:$B$352,0),MATCH(K$3,'Mapping waste'!$D$4:$M$4,0))*$D206</f>
        <v>235870</v>
      </c>
      <c r="L206" s="31">
        <f>INDEX('Mapping waste'!$D$5:$M$352,MATCH($B206,'Mapping waste'!$B$5:$B$352,0),MATCH(L$3,'Mapping waste'!$D$4:$M$4,0))*$D206</f>
        <v>0</v>
      </c>
      <c r="M206" s="31">
        <f>INDEX('Mapping waste'!$D$5:$M$352,MATCH($B206,'Mapping waste'!$B$5:$B$352,0),MATCH(M$3,'Mapping waste'!$D$4:$M$4,0))*$D206</f>
        <v>0</v>
      </c>
      <c r="N206" s="31">
        <f>INDEX('Mapping waste'!$D$5:$M$352,MATCH($B206,'Mapping waste'!$B$5:$B$352,0),MATCH(N$3,'Mapping waste'!$D$4:$M$4,0))*$D206</f>
        <v>0</v>
      </c>
      <c r="O206" s="31">
        <f>INDEX('Mapping waste'!$D$5:$M$352,MATCH($B206,'Mapping waste'!$B$5:$B$352,0),MATCH(O$3,'Mapping waste'!$D$4:$M$4,0))*$D206</f>
        <v>0</v>
      </c>
      <c r="P206" s="31">
        <f>INDEX('Mapping waste'!$D$5:$M$352,MATCH($B206,'Mapping waste'!$B$5:$B$352,0),MATCH(P$3,'Mapping waste'!$D$4:$M$4,0))*$D206</f>
        <v>0</v>
      </c>
      <c r="Q206" s="31">
        <f>INDEX('Mapping waste'!$D$5:$M$352,MATCH($B206,'Mapping waste'!$B$5:$B$352,0),MATCH(Q$3,'Mapping waste'!$D$4:$M$4,0))*$D206</f>
        <v>0</v>
      </c>
    </row>
    <row r="207" spans="1:17" x14ac:dyDescent="0.45">
      <c r="A207" s="20" t="s">
        <v>403</v>
      </c>
      <c r="B207" s="20" t="s">
        <v>404</v>
      </c>
      <c r="C207" s="20" t="s">
        <v>31</v>
      </c>
      <c r="D207" s="31">
        <f>INDEX('ONS data MYE 5'!$Q$6:$Q$445, MATCH($B207,'ONS data MYE 5'!$B$6:$B$445,0))</f>
        <v>138392</v>
      </c>
      <c r="E207" s="31">
        <f>INDEX('ONS data MYE 5'!$R$6:$R$445, MATCH($B207,'ONS data MYE 5'!$B$6:$B$445,0))</f>
        <v>364</v>
      </c>
      <c r="F207" s="31">
        <f t="shared" si="6"/>
        <v>5.8971538676367405</v>
      </c>
      <c r="G207" s="31">
        <f t="shared" si="7"/>
        <v>34.77642373858297</v>
      </c>
      <c r="H207" s="31">
        <f>INDEX('Mapping waste'!$D$5:$M$352,MATCH($B207,'Mapping waste'!$B$5:$B$352,0),MATCH(H$3,'Mapping waste'!$D$4:$M$4,0))*$D207</f>
        <v>0</v>
      </c>
      <c r="I207" s="31">
        <f>INDEX('Mapping waste'!$D$5:$M$352,MATCH($B207,'Mapping waste'!$B$5:$B$352,0),MATCH(I$3,'Mapping waste'!$D$4:$M$4,0))*$D207</f>
        <v>0</v>
      </c>
      <c r="J207" s="31">
        <f>INDEX('Mapping waste'!$D$5:$M$352,MATCH($B207,'Mapping waste'!$B$5:$B$352,0),MATCH(J$3,'Mapping waste'!$D$4:$M$4,0))*$D207</f>
        <v>0</v>
      </c>
      <c r="K207" s="31">
        <f>INDEX('Mapping waste'!$D$5:$M$352,MATCH($B207,'Mapping waste'!$B$5:$B$352,0),MATCH(K$3,'Mapping waste'!$D$4:$M$4,0))*$D207</f>
        <v>0</v>
      </c>
      <c r="L207" s="31">
        <f>INDEX('Mapping waste'!$D$5:$M$352,MATCH($B207,'Mapping waste'!$B$5:$B$352,0),MATCH(L$3,'Mapping waste'!$D$4:$M$4,0))*$D207</f>
        <v>0</v>
      </c>
      <c r="M207" s="31">
        <f>INDEX('Mapping waste'!$D$5:$M$352,MATCH($B207,'Mapping waste'!$B$5:$B$352,0),MATCH(M$3,'Mapping waste'!$D$4:$M$4,0))*$D207</f>
        <v>0</v>
      </c>
      <c r="N207" s="31">
        <f>INDEX('Mapping waste'!$D$5:$M$352,MATCH($B207,'Mapping waste'!$B$5:$B$352,0),MATCH(N$3,'Mapping waste'!$D$4:$M$4,0))*$D207</f>
        <v>0</v>
      </c>
      <c r="O207" s="31">
        <f>INDEX('Mapping waste'!$D$5:$M$352,MATCH($B207,'Mapping waste'!$B$5:$B$352,0),MATCH(O$3,'Mapping waste'!$D$4:$M$4,0))*$D207</f>
        <v>138392</v>
      </c>
      <c r="P207" s="31">
        <f>INDEX('Mapping waste'!$D$5:$M$352,MATCH($B207,'Mapping waste'!$B$5:$B$352,0),MATCH(P$3,'Mapping waste'!$D$4:$M$4,0))*$D207</f>
        <v>0</v>
      </c>
      <c r="Q207" s="31">
        <f>INDEX('Mapping waste'!$D$5:$M$352,MATCH($B207,'Mapping waste'!$B$5:$B$352,0),MATCH(Q$3,'Mapping waste'!$D$4:$M$4,0))*$D207</f>
        <v>0</v>
      </c>
    </row>
    <row r="208" spans="1:17" x14ac:dyDescent="0.45">
      <c r="A208" s="20" t="s">
        <v>405</v>
      </c>
      <c r="B208" s="20" t="s">
        <v>406</v>
      </c>
      <c r="C208" s="20" t="s">
        <v>31</v>
      </c>
      <c r="D208" s="31">
        <f>INDEX('ONS data MYE 5'!$Q$6:$Q$445, MATCH($B208,'ONS data MYE 5'!$B$6:$B$445,0))</f>
        <v>90173</v>
      </c>
      <c r="E208" s="31">
        <f>INDEX('ONS data MYE 5'!$R$6:$R$445, MATCH($B208,'ONS data MYE 5'!$B$6:$B$445,0))</f>
        <v>3006</v>
      </c>
      <c r="F208" s="31">
        <f t="shared" si="6"/>
        <v>8.00836557031292</v>
      </c>
      <c r="G208" s="31">
        <f t="shared" si="7"/>
        <v>64.13391910777338</v>
      </c>
      <c r="H208" s="31">
        <f>INDEX('Mapping waste'!$D$5:$M$352,MATCH($B208,'Mapping waste'!$B$5:$B$352,0),MATCH(H$3,'Mapping waste'!$D$4:$M$4,0))*$D208</f>
        <v>0</v>
      </c>
      <c r="I208" s="31">
        <f>INDEX('Mapping waste'!$D$5:$M$352,MATCH($B208,'Mapping waste'!$B$5:$B$352,0),MATCH(I$3,'Mapping waste'!$D$4:$M$4,0))*$D208</f>
        <v>0</v>
      </c>
      <c r="J208" s="31">
        <f>INDEX('Mapping waste'!$D$5:$M$352,MATCH($B208,'Mapping waste'!$B$5:$B$352,0),MATCH(J$3,'Mapping waste'!$D$4:$M$4,0))*$D208</f>
        <v>0</v>
      </c>
      <c r="K208" s="31">
        <f>INDEX('Mapping waste'!$D$5:$M$352,MATCH($B208,'Mapping waste'!$B$5:$B$352,0),MATCH(K$3,'Mapping waste'!$D$4:$M$4,0))*$D208</f>
        <v>90173</v>
      </c>
      <c r="L208" s="31">
        <f>INDEX('Mapping waste'!$D$5:$M$352,MATCH($B208,'Mapping waste'!$B$5:$B$352,0),MATCH(L$3,'Mapping waste'!$D$4:$M$4,0))*$D208</f>
        <v>0</v>
      </c>
      <c r="M208" s="31">
        <f>INDEX('Mapping waste'!$D$5:$M$352,MATCH($B208,'Mapping waste'!$B$5:$B$352,0),MATCH(M$3,'Mapping waste'!$D$4:$M$4,0))*$D208</f>
        <v>0</v>
      </c>
      <c r="N208" s="31">
        <f>INDEX('Mapping waste'!$D$5:$M$352,MATCH($B208,'Mapping waste'!$B$5:$B$352,0),MATCH(N$3,'Mapping waste'!$D$4:$M$4,0))*$D208</f>
        <v>0</v>
      </c>
      <c r="O208" s="31">
        <f>INDEX('Mapping waste'!$D$5:$M$352,MATCH($B208,'Mapping waste'!$B$5:$B$352,0),MATCH(O$3,'Mapping waste'!$D$4:$M$4,0))*$D208</f>
        <v>0</v>
      </c>
      <c r="P208" s="31">
        <f>INDEX('Mapping waste'!$D$5:$M$352,MATCH($B208,'Mapping waste'!$B$5:$B$352,0),MATCH(P$3,'Mapping waste'!$D$4:$M$4,0))*$D208</f>
        <v>0</v>
      </c>
      <c r="Q208" s="31">
        <f>INDEX('Mapping waste'!$D$5:$M$352,MATCH($B208,'Mapping waste'!$B$5:$B$352,0),MATCH(Q$3,'Mapping waste'!$D$4:$M$4,0))*$D208</f>
        <v>0</v>
      </c>
    </row>
    <row r="209" spans="1:17" x14ac:dyDescent="0.45">
      <c r="A209" s="20" t="s">
        <v>407</v>
      </c>
      <c r="B209" s="20" t="s">
        <v>408</v>
      </c>
      <c r="C209" s="20" t="s">
        <v>31</v>
      </c>
      <c r="D209" s="31">
        <f>INDEX('ONS data MYE 5'!$Q$6:$Q$445, MATCH($B209,'ONS data MYE 5'!$B$6:$B$445,0))</f>
        <v>125852</v>
      </c>
      <c r="E209" s="31">
        <f>INDEX('ONS data MYE 5'!$R$6:$R$445, MATCH($B209,'ONS data MYE 5'!$B$6:$B$445,0))</f>
        <v>1573</v>
      </c>
      <c r="F209" s="31">
        <f t="shared" si="6"/>
        <v>7.3607399030582776</v>
      </c>
      <c r="G209" s="31">
        <f t="shared" si="7"/>
        <v>54.180491920474381</v>
      </c>
      <c r="H209" s="31">
        <f>INDEX('Mapping waste'!$D$5:$M$352,MATCH($B209,'Mapping waste'!$B$5:$B$352,0),MATCH(H$3,'Mapping waste'!$D$4:$M$4,0))*$D209</f>
        <v>0</v>
      </c>
      <c r="I209" s="31">
        <f>INDEX('Mapping waste'!$D$5:$M$352,MATCH($B209,'Mapping waste'!$B$5:$B$352,0),MATCH(I$3,'Mapping waste'!$D$4:$M$4,0))*$D209</f>
        <v>0</v>
      </c>
      <c r="J209" s="31">
        <f>INDEX('Mapping waste'!$D$5:$M$352,MATCH($B209,'Mapping waste'!$B$5:$B$352,0),MATCH(J$3,'Mapping waste'!$D$4:$M$4,0))*$D209</f>
        <v>0</v>
      </c>
      <c r="K209" s="31">
        <f>INDEX('Mapping waste'!$D$5:$M$352,MATCH($B209,'Mapping waste'!$B$5:$B$352,0),MATCH(K$3,'Mapping waste'!$D$4:$M$4,0))*$D209</f>
        <v>125852</v>
      </c>
      <c r="L209" s="31">
        <f>INDEX('Mapping waste'!$D$5:$M$352,MATCH($B209,'Mapping waste'!$B$5:$B$352,0),MATCH(L$3,'Mapping waste'!$D$4:$M$4,0))*$D209</f>
        <v>0</v>
      </c>
      <c r="M209" s="31">
        <f>INDEX('Mapping waste'!$D$5:$M$352,MATCH($B209,'Mapping waste'!$B$5:$B$352,0),MATCH(M$3,'Mapping waste'!$D$4:$M$4,0))*$D209</f>
        <v>0</v>
      </c>
      <c r="N209" s="31">
        <f>INDEX('Mapping waste'!$D$5:$M$352,MATCH($B209,'Mapping waste'!$B$5:$B$352,0),MATCH(N$3,'Mapping waste'!$D$4:$M$4,0))*$D209</f>
        <v>0</v>
      </c>
      <c r="O209" s="31">
        <f>INDEX('Mapping waste'!$D$5:$M$352,MATCH($B209,'Mapping waste'!$B$5:$B$352,0),MATCH(O$3,'Mapping waste'!$D$4:$M$4,0))*$D209</f>
        <v>0</v>
      </c>
      <c r="P209" s="31">
        <f>INDEX('Mapping waste'!$D$5:$M$352,MATCH($B209,'Mapping waste'!$B$5:$B$352,0),MATCH(P$3,'Mapping waste'!$D$4:$M$4,0))*$D209</f>
        <v>0</v>
      </c>
      <c r="Q209" s="31">
        <f>INDEX('Mapping waste'!$D$5:$M$352,MATCH($B209,'Mapping waste'!$B$5:$B$352,0),MATCH(Q$3,'Mapping waste'!$D$4:$M$4,0))*$D209</f>
        <v>0</v>
      </c>
    </row>
    <row r="210" spans="1:17" x14ac:dyDescent="0.45">
      <c r="A210" s="20" t="s">
        <v>409</v>
      </c>
      <c r="B210" s="20" t="s">
        <v>410</v>
      </c>
      <c r="C210" s="20" t="s">
        <v>31</v>
      </c>
      <c r="D210" s="31">
        <f>INDEX('ONS data MYE 5'!$Q$6:$Q$445, MATCH($B210,'ONS data MYE 5'!$B$6:$B$445,0))</f>
        <v>116698</v>
      </c>
      <c r="E210" s="31">
        <f>INDEX('ONS data MYE 5'!$R$6:$R$445, MATCH($B210,'ONS data MYE 5'!$B$6:$B$445,0))</f>
        <v>186</v>
      </c>
      <c r="F210" s="31">
        <f t="shared" si="6"/>
        <v>5.2257466737132017</v>
      </c>
      <c r="G210" s="31">
        <f t="shared" si="7"/>
        <v>27.308428297824591</v>
      </c>
      <c r="H210" s="31">
        <f>INDEX('Mapping waste'!$D$5:$M$352,MATCH($B210,'Mapping waste'!$B$5:$B$352,0),MATCH(H$3,'Mapping waste'!$D$4:$M$4,0))*$D210</f>
        <v>0</v>
      </c>
      <c r="I210" s="31">
        <f>INDEX('Mapping waste'!$D$5:$M$352,MATCH($B210,'Mapping waste'!$B$5:$B$352,0),MATCH(I$3,'Mapping waste'!$D$4:$M$4,0))*$D210</f>
        <v>0</v>
      </c>
      <c r="J210" s="31">
        <f>INDEX('Mapping waste'!$D$5:$M$352,MATCH($B210,'Mapping waste'!$B$5:$B$352,0),MATCH(J$3,'Mapping waste'!$D$4:$M$4,0))*$D210</f>
        <v>0</v>
      </c>
      <c r="K210" s="31">
        <f>INDEX('Mapping waste'!$D$5:$M$352,MATCH($B210,'Mapping waste'!$B$5:$B$352,0),MATCH(K$3,'Mapping waste'!$D$4:$M$4,0))*$D210</f>
        <v>116698</v>
      </c>
      <c r="L210" s="31">
        <f>INDEX('Mapping waste'!$D$5:$M$352,MATCH($B210,'Mapping waste'!$B$5:$B$352,0),MATCH(L$3,'Mapping waste'!$D$4:$M$4,0))*$D210</f>
        <v>0</v>
      </c>
      <c r="M210" s="31">
        <f>INDEX('Mapping waste'!$D$5:$M$352,MATCH($B210,'Mapping waste'!$B$5:$B$352,0),MATCH(M$3,'Mapping waste'!$D$4:$M$4,0))*$D210</f>
        <v>0</v>
      </c>
      <c r="N210" s="31">
        <f>INDEX('Mapping waste'!$D$5:$M$352,MATCH($B210,'Mapping waste'!$B$5:$B$352,0),MATCH(N$3,'Mapping waste'!$D$4:$M$4,0))*$D210</f>
        <v>0</v>
      </c>
      <c r="O210" s="31">
        <f>INDEX('Mapping waste'!$D$5:$M$352,MATCH($B210,'Mapping waste'!$B$5:$B$352,0),MATCH(O$3,'Mapping waste'!$D$4:$M$4,0))*$D210</f>
        <v>0</v>
      </c>
      <c r="P210" s="31">
        <f>INDEX('Mapping waste'!$D$5:$M$352,MATCH($B210,'Mapping waste'!$B$5:$B$352,0),MATCH(P$3,'Mapping waste'!$D$4:$M$4,0))*$D210</f>
        <v>0</v>
      </c>
      <c r="Q210" s="31">
        <f>INDEX('Mapping waste'!$D$5:$M$352,MATCH($B210,'Mapping waste'!$B$5:$B$352,0),MATCH(Q$3,'Mapping waste'!$D$4:$M$4,0))*$D210</f>
        <v>0</v>
      </c>
    </row>
    <row r="211" spans="1:17" x14ac:dyDescent="0.45">
      <c r="A211" s="20" t="s">
        <v>411</v>
      </c>
      <c r="B211" s="20" t="s">
        <v>412</v>
      </c>
      <c r="C211" s="20" t="s">
        <v>31</v>
      </c>
      <c r="D211" s="31">
        <f>INDEX('ONS data MYE 5'!$Q$6:$Q$445, MATCH($B211,'ONS data MYE 5'!$B$6:$B$445,0))</f>
        <v>150600</v>
      </c>
      <c r="E211" s="31">
        <f>INDEX('ONS data MYE 5'!$R$6:$R$445, MATCH($B211,'ONS data MYE 5'!$B$6:$B$445,0))</f>
        <v>487</v>
      </c>
      <c r="F211" s="31">
        <f t="shared" si="6"/>
        <v>6.1882641230825897</v>
      </c>
      <c r="G211" s="31">
        <f t="shared" si="7"/>
        <v>38.294612857031133</v>
      </c>
      <c r="H211" s="31">
        <f>INDEX('Mapping waste'!$D$5:$M$352,MATCH($B211,'Mapping waste'!$B$5:$B$352,0),MATCH(H$3,'Mapping waste'!$D$4:$M$4,0))*$D211</f>
        <v>0</v>
      </c>
      <c r="I211" s="31">
        <f>INDEX('Mapping waste'!$D$5:$M$352,MATCH($B211,'Mapping waste'!$B$5:$B$352,0),MATCH(I$3,'Mapping waste'!$D$4:$M$4,0))*$D211</f>
        <v>0</v>
      </c>
      <c r="J211" s="31">
        <f>INDEX('Mapping waste'!$D$5:$M$352,MATCH($B211,'Mapping waste'!$B$5:$B$352,0),MATCH(J$3,'Mapping waste'!$D$4:$M$4,0))*$D211</f>
        <v>0</v>
      </c>
      <c r="K211" s="31">
        <f>INDEX('Mapping waste'!$D$5:$M$352,MATCH($B211,'Mapping waste'!$B$5:$B$352,0),MATCH(K$3,'Mapping waste'!$D$4:$M$4,0))*$D211</f>
        <v>150600</v>
      </c>
      <c r="L211" s="31">
        <f>INDEX('Mapping waste'!$D$5:$M$352,MATCH($B211,'Mapping waste'!$B$5:$B$352,0),MATCH(L$3,'Mapping waste'!$D$4:$M$4,0))*$D211</f>
        <v>0</v>
      </c>
      <c r="M211" s="31">
        <f>INDEX('Mapping waste'!$D$5:$M$352,MATCH($B211,'Mapping waste'!$B$5:$B$352,0),MATCH(M$3,'Mapping waste'!$D$4:$M$4,0))*$D211</f>
        <v>0</v>
      </c>
      <c r="N211" s="31">
        <f>INDEX('Mapping waste'!$D$5:$M$352,MATCH($B211,'Mapping waste'!$B$5:$B$352,0),MATCH(N$3,'Mapping waste'!$D$4:$M$4,0))*$D211</f>
        <v>0</v>
      </c>
      <c r="O211" s="31">
        <f>INDEX('Mapping waste'!$D$5:$M$352,MATCH($B211,'Mapping waste'!$B$5:$B$352,0),MATCH(O$3,'Mapping waste'!$D$4:$M$4,0))*$D211</f>
        <v>0</v>
      </c>
      <c r="P211" s="31">
        <f>INDEX('Mapping waste'!$D$5:$M$352,MATCH($B211,'Mapping waste'!$B$5:$B$352,0),MATCH(P$3,'Mapping waste'!$D$4:$M$4,0))*$D211</f>
        <v>0</v>
      </c>
      <c r="Q211" s="31">
        <f>INDEX('Mapping waste'!$D$5:$M$352,MATCH($B211,'Mapping waste'!$B$5:$B$352,0),MATCH(Q$3,'Mapping waste'!$D$4:$M$4,0))*$D211</f>
        <v>0</v>
      </c>
    </row>
    <row r="212" spans="1:17" x14ac:dyDescent="0.45">
      <c r="A212" s="20" t="s">
        <v>413</v>
      </c>
      <c r="B212" s="20" t="s">
        <v>414</v>
      </c>
      <c r="C212" s="20" t="s">
        <v>31</v>
      </c>
      <c r="D212" s="31">
        <f>INDEX('ONS data MYE 5'!$Q$6:$Q$445, MATCH($B212,'ONS data MYE 5'!$B$6:$B$445,0))</f>
        <v>101766</v>
      </c>
      <c r="E212" s="31">
        <f>INDEX('ONS data MYE 5'!$R$6:$R$445, MATCH($B212,'ONS data MYE 5'!$B$6:$B$445,0))</f>
        <v>1028</v>
      </c>
      <c r="F212" s="31">
        <f t="shared" si="6"/>
        <v>6.93537044601511</v>
      </c>
      <c r="G212" s="31">
        <f t="shared" si="7"/>
        <v>48.099363223459825</v>
      </c>
      <c r="H212" s="31">
        <f>INDEX('Mapping waste'!$D$5:$M$352,MATCH($B212,'Mapping waste'!$B$5:$B$352,0),MATCH(H$3,'Mapping waste'!$D$4:$M$4,0))*$D212</f>
        <v>8812.9355999999989</v>
      </c>
      <c r="I212" s="31">
        <f>INDEX('Mapping waste'!$D$5:$M$352,MATCH($B212,'Mapping waste'!$B$5:$B$352,0),MATCH(I$3,'Mapping waste'!$D$4:$M$4,0))*$D212</f>
        <v>0</v>
      </c>
      <c r="J212" s="31">
        <f>INDEX('Mapping waste'!$D$5:$M$352,MATCH($B212,'Mapping waste'!$B$5:$B$352,0),MATCH(J$3,'Mapping waste'!$D$4:$M$4,0))*$D212</f>
        <v>0</v>
      </c>
      <c r="K212" s="31">
        <f>INDEX('Mapping waste'!$D$5:$M$352,MATCH($B212,'Mapping waste'!$B$5:$B$352,0),MATCH(K$3,'Mapping waste'!$D$4:$M$4,0))*$D212</f>
        <v>92953.064400000003</v>
      </c>
      <c r="L212" s="31">
        <f>INDEX('Mapping waste'!$D$5:$M$352,MATCH($B212,'Mapping waste'!$B$5:$B$352,0),MATCH(L$3,'Mapping waste'!$D$4:$M$4,0))*$D212</f>
        <v>0</v>
      </c>
      <c r="M212" s="31">
        <f>INDEX('Mapping waste'!$D$5:$M$352,MATCH($B212,'Mapping waste'!$B$5:$B$352,0),MATCH(M$3,'Mapping waste'!$D$4:$M$4,0))*$D212</f>
        <v>0</v>
      </c>
      <c r="N212" s="31">
        <f>INDEX('Mapping waste'!$D$5:$M$352,MATCH($B212,'Mapping waste'!$B$5:$B$352,0),MATCH(N$3,'Mapping waste'!$D$4:$M$4,0))*$D212</f>
        <v>0</v>
      </c>
      <c r="O212" s="31">
        <f>INDEX('Mapping waste'!$D$5:$M$352,MATCH($B212,'Mapping waste'!$B$5:$B$352,0),MATCH(O$3,'Mapping waste'!$D$4:$M$4,0))*$D212</f>
        <v>0</v>
      </c>
      <c r="P212" s="31">
        <f>INDEX('Mapping waste'!$D$5:$M$352,MATCH($B212,'Mapping waste'!$B$5:$B$352,0),MATCH(P$3,'Mapping waste'!$D$4:$M$4,0))*$D212</f>
        <v>0</v>
      </c>
      <c r="Q212" s="31">
        <f>INDEX('Mapping waste'!$D$5:$M$352,MATCH($B212,'Mapping waste'!$B$5:$B$352,0),MATCH(Q$3,'Mapping waste'!$D$4:$M$4,0))*$D212</f>
        <v>0</v>
      </c>
    </row>
    <row r="213" spans="1:17" x14ac:dyDescent="0.45">
      <c r="A213" s="20" t="s">
        <v>415</v>
      </c>
      <c r="B213" s="20" t="s">
        <v>416</v>
      </c>
      <c r="C213" s="20" t="s">
        <v>31</v>
      </c>
      <c r="D213" s="31">
        <f>INDEX('ONS data MYE 5'!$Q$6:$Q$445, MATCH($B213,'ONS data MYE 5'!$B$6:$B$445,0))</f>
        <v>136324</v>
      </c>
      <c r="E213" s="31">
        <f>INDEX('ONS data MYE 5'!$R$6:$R$445, MATCH($B213,'ONS data MYE 5'!$B$6:$B$445,0))</f>
        <v>365</v>
      </c>
      <c r="F213" s="31">
        <f t="shared" si="6"/>
        <v>5.8998973535824915</v>
      </c>
      <c r="G213" s="31">
        <f t="shared" si="7"/>
        <v>34.808788782809685</v>
      </c>
      <c r="H213" s="31">
        <f>INDEX('Mapping waste'!$D$5:$M$352,MATCH($B213,'Mapping waste'!$B$5:$B$352,0),MATCH(H$3,'Mapping waste'!$D$4:$M$4,0))*$D213</f>
        <v>0</v>
      </c>
      <c r="I213" s="31">
        <f>INDEX('Mapping waste'!$D$5:$M$352,MATCH($B213,'Mapping waste'!$B$5:$B$352,0),MATCH(I$3,'Mapping waste'!$D$4:$M$4,0))*$D213</f>
        <v>0</v>
      </c>
      <c r="J213" s="31">
        <f>INDEX('Mapping waste'!$D$5:$M$352,MATCH($B213,'Mapping waste'!$B$5:$B$352,0),MATCH(J$3,'Mapping waste'!$D$4:$M$4,0))*$D213</f>
        <v>0</v>
      </c>
      <c r="K213" s="31">
        <f>INDEX('Mapping waste'!$D$5:$M$352,MATCH($B213,'Mapping waste'!$B$5:$B$352,0),MATCH(K$3,'Mapping waste'!$D$4:$M$4,0))*$D213</f>
        <v>136324</v>
      </c>
      <c r="L213" s="31">
        <f>INDEX('Mapping waste'!$D$5:$M$352,MATCH($B213,'Mapping waste'!$B$5:$B$352,0),MATCH(L$3,'Mapping waste'!$D$4:$M$4,0))*$D213</f>
        <v>0</v>
      </c>
      <c r="M213" s="31">
        <f>INDEX('Mapping waste'!$D$5:$M$352,MATCH($B213,'Mapping waste'!$B$5:$B$352,0),MATCH(M$3,'Mapping waste'!$D$4:$M$4,0))*$D213</f>
        <v>0</v>
      </c>
      <c r="N213" s="31">
        <f>INDEX('Mapping waste'!$D$5:$M$352,MATCH($B213,'Mapping waste'!$B$5:$B$352,0),MATCH(N$3,'Mapping waste'!$D$4:$M$4,0))*$D213</f>
        <v>0</v>
      </c>
      <c r="O213" s="31">
        <f>INDEX('Mapping waste'!$D$5:$M$352,MATCH($B213,'Mapping waste'!$B$5:$B$352,0),MATCH(O$3,'Mapping waste'!$D$4:$M$4,0))*$D213</f>
        <v>0</v>
      </c>
      <c r="P213" s="31">
        <f>INDEX('Mapping waste'!$D$5:$M$352,MATCH($B213,'Mapping waste'!$B$5:$B$352,0),MATCH(P$3,'Mapping waste'!$D$4:$M$4,0))*$D213</f>
        <v>0</v>
      </c>
      <c r="Q213" s="31">
        <f>INDEX('Mapping waste'!$D$5:$M$352,MATCH($B213,'Mapping waste'!$B$5:$B$352,0),MATCH(Q$3,'Mapping waste'!$D$4:$M$4,0))*$D213</f>
        <v>0</v>
      </c>
    </row>
    <row r="214" spans="1:17" x14ac:dyDescent="0.45">
      <c r="A214" s="20" t="s">
        <v>417</v>
      </c>
      <c r="B214" s="20" t="s">
        <v>418</v>
      </c>
      <c r="C214" s="20" t="s">
        <v>31</v>
      </c>
      <c r="D214" s="31">
        <f>INDEX('ONS data MYE 5'!$Q$6:$Q$445, MATCH($B214,'ONS data MYE 5'!$B$6:$B$445,0))</f>
        <v>134402</v>
      </c>
      <c r="E214" s="31">
        <f>INDEX('ONS data MYE 5'!$R$6:$R$445, MATCH($B214,'ONS data MYE 5'!$B$6:$B$445,0))</f>
        <v>1305</v>
      </c>
      <c r="F214" s="31">
        <f t="shared" si="6"/>
        <v>7.1739583197567942</v>
      </c>
      <c r="G214" s="31">
        <f t="shared" si="7"/>
        <v>51.465677973607725</v>
      </c>
      <c r="H214" s="31">
        <f>INDEX('Mapping waste'!$D$5:$M$352,MATCH($B214,'Mapping waste'!$B$5:$B$352,0),MATCH(H$3,'Mapping waste'!$D$4:$M$4,0))*$D214</f>
        <v>0</v>
      </c>
      <c r="I214" s="31">
        <f>INDEX('Mapping waste'!$D$5:$M$352,MATCH($B214,'Mapping waste'!$B$5:$B$352,0),MATCH(I$3,'Mapping waste'!$D$4:$M$4,0))*$D214</f>
        <v>0</v>
      </c>
      <c r="J214" s="31">
        <f>INDEX('Mapping waste'!$D$5:$M$352,MATCH($B214,'Mapping waste'!$B$5:$B$352,0),MATCH(J$3,'Mapping waste'!$D$4:$M$4,0))*$D214</f>
        <v>0</v>
      </c>
      <c r="K214" s="31">
        <f>INDEX('Mapping waste'!$D$5:$M$352,MATCH($B214,'Mapping waste'!$B$5:$B$352,0),MATCH(K$3,'Mapping waste'!$D$4:$M$4,0))*$D214</f>
        <v>134402</v>
      </c>
      <c r="L214" s="31">
        <f>INDEX('Mapping waste'!$D$5:$M$352,MATCH($B214,'Mapping waste'!$B$5:$B$352,0),MATCH(L$3,'Mapping waste'!$D$4:$M$4,0))*$D214</f>
        <v>0</v>
      </c>
      <c r="M214" s="31">
        <f>INDEX('Mapping waste'!$D$5:$M$352,MATCH($B214,'Mapping waste'!$B$5:$B$352,0),MATCH(M$3,'Mapping waste'!$D$4:$M$4,0))*$D214</f>
        <v>0</v>
      </c>
      <c r="N214" s="31">
        <f>INDEX('Mapping waste'!$D$5:$M$352,MATCH($B214,'Mapping waste'!$B$5:$B$352,0),MATCH(N$3,'Mapping waste'!$D$4:$M$4,0))*$D214</f>
        <v>0</v>
      </c>
      <c r="O214" s="31">
        <f>INDEX('Mapping waste'!$D$5:$M$352,MATCH($B214,'Mapping waste'!$B$5:$B$352,0),MATCH(O$3,'Mapping waste'!$D$4:$M$4,0))*$D214</f>
        <v>0</v>
      </c>
      <c r="P214" s="31">
        <f>INDEX('Mapping waste'!$D$5:$M$352,MATCH($B214,'Mapping waste'!$B$5:$B$352,0),MATCH(P$3,'Mapping waste'!$D$4:$M$4,0))*$D214</f>
        <v>0</v>
      </c>
      <c r="Q214" s="31">
        <f>INDEX('Mapping waste'!$D$5:$M$352,MATCH($B214,'Mapping waste'!$B$5:$B$352,0),MATCH(Q$3,'Mapping waste'!$D$4:$M$4,0))*$D214</f>
        <v>0</v>
      </c>
    </row>
    <row r="215" spans="1:17" x14ac:dyDescent="0.45">
      <c r="A215" s="20" t="s">
        <v>419</v>
      </c>
      <c r="B215" s="20" t="s">
        <v>420</v>
      </c>
      <c r="C215" s="20" t="s">
        <v>31</v>
      </c>
      <c r="D215" s="31">
        <f>INDEX('ONS data MYE 5'!$Q$6:$Q$445, MATCH($B215,'ONS data MYE 5'!$B$6:$B$445,0))</f>
        <v>61334</v>
      </c>
      <c r="E215" s="31">
        <f>INDEX('ONS data MYE 5'!$R$6:$R$445, MATCH($B215,'ONS data MYE 5'!$B$6:$B$445,0))</f>
        <v>1460</v>
      </c>
      <c r="F215" s="31">
        <f t="shared" si="6"/>
        <v>7.2861917147023822</v>
      </c>
      <c r="G215" s="31">
        <f t="shared" si="7"/>
        <v>53.088589703397638</v>
      </c>
      <c r="H215" s="31">
        <f>INDEX('Mapping waste'!$D$5:$M$352,MATCH($B215,'Mapping waste'!$B$5:$B$352,0),MATCH(H$3,'Mapping waste'!$D$4:$M$4,0))*$D215</f>
        <v>0</v>
      </c>
      <c r="I215" s="31">
        <f>INDEX('Mapping waste'!$D$5:$M$352,MATCH($B215,'Mapping waste'!$B$5:$B$352,0),MATCH(I$3,'Mapping waste'!$D$4:$M$4,0))*$D215</f>
        <v>0</v>
      </c>
      <c r="J215" s="31">
        <f>INDEX('Mapping waste'!$D$5:$M$352,MATCH($B215,'Mapping waste'!$B$5:$B$352,0),MATCH(J$3,'Mapping waste'!$D$4:$M$4,0))*$D215</f>
        <v>0</v>
      </c>
      <c r="K215" s="31">
        <f>INDEX('Mapping waste'!$D$5:$M$352,MATCH($B215,'Mapping waste'!$B$5:$B$352,0),MATCH(K$3,'Mapping waste'!$D$4:$M$4,0))*$D215</f>
        <v>61334</v>
      </c>
      <c r="L215" s="31">
        <f>INDEX('Mapping waste'!$D$5:$M$352,MATCH($B215,'Mapping waste'!$B$5:$B$352,0),MATCH(L$3,'Mapping waste'!$D$4:$M$4,0))*$D215</f>
        <v>0</v>
      </c>
      <c r="M215" s="31">
        <f>INDEX('Mapping waste'!$D$5:$M$352,MATCH($B215,'Mapping waste'!$B$5:$B$352,0),MATCH(M$3,'Mapping waste'!$D$4:$M$4,0))*$D215</f>
        <v>0</v>
      </c>
      <c r="N215" s="31">
        <f>INDEX('Mapping waste'!$D$5:$M$352,MATCH($B215,'Mapping waste'!$B$5:$B$352,0),MATCH(N$3,'Mapping waste'!$D$4:$M$4,0))*$D215</f>
        <v>0</v>
      </c>
      <c r="O215" s="31">
        <f>INDEX('Mapping waste'!$D$5:$M$352,MATCH($B215,'Mapping waste'!$B$5:$B$352,0),MATCH(O$3,'Mapping waste'!$D$4:$M$4,0))*$D215</f>
        <v>0</v>
      </c>
      <c r="P215" s="31">
        <f>INDEX('Mapping waste'!$D$5:$M$352,MATCH($B215,'Mapping waste'!$B$5:$B$352,0),MATCH(P$3,'Mapping waste'!$D$4:$M$4,0))*$D215</f>
        <v>0</v>
      </c>
      <c r="Q215" s="31">
        <f>INDEX('Mapping waste'!$D$5:$M$352,MATCH($B215,'Mapping waste'!$B$5:$B$352,0),MATCH(Q$3,'Mapping waste'!$D$4:$M$4,0))*$D215</f>
        <v>0</v>
      </c>
    </row>
    <row r="216" spans="1:17" x14ac:dyDescent="0.45">
      <c r="A216" s="20" t="s">
        <v>421</v>
      </c>
      <c r="B216" s="20" t="s">
        <v>422</v>
      </c>
      <c r="C216" s="20" t="s">
        <v>31</v>
      </c>
      <c r="D216" s="31">
        <f>INDEX('ONS data MYE 5'!$Q$6:$Q$445, MATCH($B216,'ONS data MYE 5'!$B$6:$B$445,0))</f>
        <v>149811</v>
      </c>
      <c r="E216" s="31">
        <f>INDEX('ONS data MYE 5'!$R$6:$R$445, MATCH($B216,'ONS data MYE 5'!$B$6:$B$445,0))</f>
        <v>678</v>
      </c>
      <c r="F216" s="31">
        <f t="shared" si="6"/>
        <v>6.5191472879403953</v>
      </c>
      <c r="G216" s="31">
        <f t="shared" si="7"/>
        <v>42.499281361860611</v>
      </c>
      <c r="H216" s="31">
        <f>INDEX('Mapping waste'!$D$5:$M$352,MATCH($B216,'Mapping waste'!$B$5:$B$352,0),MATCH(H$3,'Mapping waste'!$D$4:$M$4,0))*$D216</f>
        <v>0</v>
      </c>
      <c r="I216" s="31">
        <f>INDEX('Mapping waste'!$D$5:$M$352,MATCH($B216,'Mapping waste'!$B$5:$B$352,0),MATCH(I$3,'Mapping waste'!$D$4:$M$4,0))*$D216</f>
        <v>0</v>
      </c>
      <c r="J216" s="31">
        <f>INDEX('Mapping waste'!$D$5:$M$352,MATCH($B216,'Mapping waste'!$B$5:$B$352,0),MATCH(J$3,'Mapping waste'!$D$4:$M$4,0))*$D216</f>
        <v>0</v>
      </c>
      <c r="K216" s="31">
        <f>INDEX('Mapping waste'!$D$5:$M$352,MATCH($B216,'Mapping waste'!$B$5:$B$352,0),MATCH(K$3,'Mapping waste'!$D$4:$M$4,0))*$D216</f>
        <v>149811</v>
      </c>
      <c r="L216" s="31">
        <f>INDEX('Mapping waste'!$D$5:$M$352,MATCH($B216,'Mapping waste'!$B$5:$B$352,0),MATCH(L$3,'Mapping waste'!$D$4:$M$4,0))*$D216</f>
        <v>0</v>
      </c>
      <c r="M216" s="31">
        <f>INDEX('Mapping waste'!$D$5:$M$352,MATCH($B216,'Mapping waste'!$B$5:$B$352,0),MATCH(M$3,'Mapping waste'!$D$4:$M$4,0))*$D216</f>
        <v>0</v>
      </c>
      <c r="N216" s="31">
        <f>INDEX('Mapping waste'!$D$5:$M$352,MATCH($B216,'Mapping waste'!$B$5:$B$352,0),MATCH(N$3,'Mapping waste'!$D$4:$M$4,0))*$D216</f>
        <v>0</v>
      </c>
      <c r="O216" s="31">
        <f>INDEX('Mapping waste'!$D$5:$M$352,MATCH($B216,'Mapping waste'!$B$5:$B$352,0),MATCH(O$3,'Mapping waste'!$D$4:$M$4,0))*$D216</f>
        <v>0</v>
      </c>
      <c r="P216" s="31">
        <f>INDEX('Mapping waste'!$D$5:$M$352,MATCH($B216,'Mapping waste'!$B$5:$B$352,0),MATCH(P$3,'Mapping waste'!$D$4:$M$4,0))*$D216</f>
        <v>0</v>
      </c>
      <c r="Q216" s="31">
        <f>INDEX('Mapping waste'!$D$5:$M$352,MATCH($B216,'Mapping waste'!$B$5:$B$352,0),MATCH(Q$3,'Mapping waste'!$D$4:$M$4,0))*$D216</f>
        <v>0</v>
      </c>
    </row>
    <row r="217" spans="1:17" x14ac:dyDescent="0.45">
      <c r="A217" s="20" t="s">
        <v>423</v>
      </c>
      <c r="B217" s="20" t="s">
        <v>424</v>
      </c>
      <c r="C217" s="20" t="s">
        <v>31</v>
      </c>
      <c r="D217" s="31">
        <f>INDEX('ONS data MYE 5'!$Q$6:$Q$445, MATCH($B217,'ONS data MYE 5'!$B$6:$B$445,0))</f>
        <v>113995</v>
      </c>
      <c r="E217" s="31">
        <f>INDEX('ONS data MYE 5'!$R$6:$R$445, MATCH($B217,'ONS data MYE 5'!$B$6:$B$445,0))</f>
        <v>145</v>
      </c>
      <c r="F217" s="31">
        <f t="shared" si="6"/>
        <v>4.9767337424205742</v>
      </c>
      <c r="G217" s="31">
        <f t="shared" si="7"/>
        <v>24.767878742947495</v>
      </c>
      <c r="H217" s="31">
        <f>INDEX('Mapping waste'!$D$5:$M$352,MATCH($B217,'Mapping waste'!$B$5:$B$352,0),MATCH(H$3,'Mapping waste'!$D$4:$M$4,0))*$D217</f>
        <v>0</v>
      </c>
      <c r="I217" s="31">
        <f>INDEX('Mapping waste'!$D$5:$M$352,MATCH($B217,'Mapping waste'!$B$5:$B$352,0),MATCH(I$3,'Mapping waste'!$D$4:$M$4,0))*$D217</f>
        <v>0</v>
      </c>
      <c r="J217" s="31">
        <f>INDEX('Mapping waste'!$D$5:$M$352,MATCH($B217,'Mapping waste'!$B$5:$B$352,0),MATCH(J$3,'Mapping waste'!$D$4:$M$4,0))*$D217</f>
        <v>0</v>
      </c>
      <c r="K217" s="31">
        <f>INDEX('Mapping waste'!$D$5:$M$352,MATCH($B217,'Mapping waste'!$B$5:$B$352,0),MATCH(K$3,'Mapping waste'!$D$4:$M$4,0))*$D217</f>
        <v>113995</v>
      </c>
      <c r="L217" s="31">
        <f>INDEX('Mapping waste'!$D$5:$M$352,MATCH($B217,'Mapping waste'!$B$5:$B$352,0),MATCH(L$3,'Mapping waste'!$D$4:$M$4,0))*$D217</f>
        <v>0</v>
      </c>
      <c r="M217" s="31">
        <f>INDEX('Mapping waste'!$D$5:$M$352,MATCH($B217,'Mapping waste'!$B$5:$B$352,0),MATCH(M$3,'Mapping waste'!$D$4:$M$4,0))*$D217</f>
        <v>0</v>
      </c>
      <c r="N217" s="31">
        <f>INDEX('Mapping waste'!$D$5:$M$352,MATCH($B217,'Mapping waste'!$B$5:$B$352,0),MATCH(N$3,'Mapping waste'!$D$4:$M$4,0))*$D217</f>
        <v>0</v>
      </c>
      <c r="O217" s="31">
        <f>INDEX('Mapping waste'!$D$5:$M$352,MATCH($B217,'Mapping waste'!$B$5:$B$352,0),MATCH(O$3,'Mapping waste'!$D$4:$M$4,0))*$D217</f>
        <v>0</v>
      </c>
      <c r="P217" s="31">
        <f>INDEX('Mapping waste'!$D$5:$M$352,MATCH($B217,'Mapping waste'!$B$5:$B$352,0),MATCH(P$3,'Mapping waste'!$D$4:$M$4,0))*$D217</f>
        <v>0</v>
      </c>
      <c r="Q217" s="31">
        <f>INDEX('Mapping waste'!$D$5:$M$352,MATCH($B217,'Mapping waste'!$B$5:$B$352,0),MATCH(Q$3,'Mapping waste'!$D$4:$M$4,0))*$D217</f>
        <v>0</v>
      </c>
    </row>
    <row r="218" spans="1:17" x14ac:dyDescent="0.45">
      <c r="A218" s="20" t="s">
        <v>425</v>
      </c>
      <c r="B218" s="20" t="s">
        <v>426</v>
      </c>
      <c r="C218" s="20" t="s">
        <v>31</v>
      </c>
      <c r="D218" s="31">
        <f>INDEX('ONS data MYE 5'!$Q$6:$Q$445, MATCH($B218,'ONS data MYE 5'!$B$6:$B$445,0))</f>
        <v>131540</v>
      </c>
      <c r="E218" s="31">
        <f>INDEX('ONS data MYE 5'!$R$6:$R$445, MATCH($B218,'ONS data MYE 5'!$B$6:$B$445,0))</f>
        <v>248</v>
      </c>
      <c r="F218" s="31">
        <f t="shared" si="6"/>
        <v>5.5134287461649825</v>
      </c>
      <c r="G218" s="31">
        <f t="shared" si="7"/>
        <v>30.397896539038371</v>
      </c>
      <c r="H218" s="31">
        <f>INDEX('Mapping waste'!$D$5:$M$352,MATCH($B218,'Mapping waste'!$B$5:$B$352,0),MATCH(H$3,'Mapping waste'!$D$4:$M$4,0))*$D218</f>
        <v>0</v>
      </c>
      <c r="I218" s="31">
        <f>INDEX('Mapping waste'!$D$5:$M$352,MATCH($B218,'Mapping waste'!$B$5:$B$352,0),MATCH(I$3,'Mapping waste'!$D$4:$M$4,0))*$D218</f>
        <v>0</v>
      </c>
      <c r="J218" s="31">
        <f>INDEX('Mapping waste'!$D$5:$M$352,MATCH($B218,'Mapping waste'!$B$5:$B$352,0),MATCH(J$3,'Mapping waste'!$D$4:$M$4,0))*$D218</f>
        <v>0</v>
      </c>
      <c r="K218" s="31">
        <f>INDEX('Mapping waste'!$D$5:$M$352,MATCH($B218,'Mapping waste'!$B$5:$B$352,0),MATCH(K$3,'Mapping waste'!$D$4:$M$4,0))*$D218</f>
        <v>131540</v>
      </c>
      <c r="L218" s="31">
        <f>INDEX('Mapping waste'!$D$5:$M$352,MATCH($B218,'Mapping waste'!$B$5:$B$352,0),MATCH(L$3,'Mapping waste'!$D$4:$M$4,0))*$D218</f>
        <v>0</v>
      </c>
      <c r="M218" s="31">
        <f>INDEX('Mapping waste'!$D$5:$M$352,MATCH($B218,'Mapping waste'!$B$5:$B$352,0),MATCH(M$3,'Mapping waste'!$D$4:$M$4,0))*$D218</f>
        <v>0</v>
      </c>
      <c r="N218" s="31">
        <f>INDEX('Mapping waste'!$D$5:$M$352,MATCH($B218,'Mapping waste'!$B$5:$B$352,0),MATCH(N$3,'Mapping waste'!$D$4:$M$4,0))*$D218</f>
        <v>0</v>
      </c>
      <c r="O218" s="31">
        <f>INDEX('Mapping waste'!$D$5:$M$352,MATCH($B218,'Mapping waste'!$B$5:$B$352,0),MATCH(O$3,'Mapping waste'!$D$4:$M$4,0))*$D218</f>
        <v>0</v>
      </c>
      <c r="P218" s="31">
        <f>INDEX('Mapping waste'!$D$5:$M$352,MATCH($B218,'Mapping waste'!$B$5:$B$352,0),MATCH(P$3,'Mapping waste'!$D$4:$M$4,0))*$D218</f>
        <v>0</v>
      </c>
      <c r="Q218" s="31">
        <f>INDEX('Mapping waste'!$D$5:$M$352,MATCH($B218,'Mapping waste'!$B$5:$B$352,0),MATCH(Q$3,'Mapping waste'!$D$4:$M$4,0))*$D218</f>
        <v>0</v>
      </c>
    </row>
    <row r="219" spans="1:17" x14ac:dyDescent="0.45">
      <c r="A219" s="20" t="s">
        <v>427</v>
      </c>
      <c r="B219" s="20" t="s">
        <v>428</v>
      </c>
      <c r="C219" s="20" t="s">
        <v>31</v>
      </c>
      <c r="D219" s="31">
        <f>INDEX('ONS data MYE 5'!$Q$6:$Q$445, MATCH($B219,'ONS data MYE 5'!$B$6:$B$445,0))</f>
        <v>104998</v>
      </c>
      <c r="E219" s="31">
        <f>INDEX('ONS data MYE 5'!$R$6:$R$445, MATCH($B219,'ONS data MYE 5'!$B$6:$B$445,0))</f>
        <v>3281</v>
      </c>
      <c r="F219" s="31">
        <f t="shared" si="6"/>
        <v>8.0959035329611009</v>
      </c>
      <c r="G219" s="31">
        <f t="shared" si="7"/>
        <v>65.543654015012038</v>
      </c>
      <c r="H219" s="31">
        <f>INDEX('Mapping waste'!$D$5:$M$352,MATCH($B219,'Mapping waste'!$B$5:$B$352,0),MATCH(H$3,'Mapping waste'!$D$4:$M$4,0))*$D219</f>
        <v>0</v>
      </c>
      <c r="I219" s="31">
        <f>INDEX('Mapping waste'!$D$5:$M$352,MATCH($B219,'Mapping waste'!$B$5:$B$352,0),MATCH(I$3,'Mapping waste'!$D$4:$M$4,0))*$D219</f>
        <v>0</v>
      </c>
      <c r="J219" s="31">
        <f>INDEX('Mapping waste'!$D$5:$M$352,MATCH($B219,'Mapping waste'!$B$5:$B$352,0),MATCH(J$3,'Mapping waste'!$D$4:$M$4,0))*$D219</f>
        <v>0</v>
      </c>
      <c r="K219" s="31">
        <f>INDEX('Mapping waste'!$D$5:$M$352,MATCH($B219,'Mapping waste'!$B$5:$B$352,0),MATCH(K$3,'Mapping waste'!$D$4:$M$4,0))*$D219</f>
        <v>104998</v>
      </c>
      <c r="L219" s="31">
        <f>INDEX('Mapping waste'!$D$5:$M$352,MATCH($B219,'Mapping waste'!$B$5:$B$352,0),MATCH(L$3,'Mapping waste'!$D$4:$M$4,0))*$D219</f>
        <v>0</v>
      </c>
      <c r="M219" s="31">
        <f>INDEX('Mapping waste'!$D$5:$M$352,MATCH($B219,'Mapping waste'!$B$5:$B$352,0),MATCH(M$3,'Mapping waste'!$D$4:$M$4,0))*$D219</f>
        <v>0</v>
      </c>
      <c r="N219" s="31">
        <f>INDEX('Mapping waste'!$D$5:$M$352,MATCH($B219,'Mapping waste'!$B$5:$B$352,0),MATCH(N$3,'Mapping waste'!$D$4:$M$4,0))*$D219</f>
        <v>0</v>
      </c>
      <c r="O219" s="31">
        <f>INDEX('Mapping waste'!$D$5:$M$352,MATCH($B219,'Mapping waste'!$B$5:$B$352,0),MATCH(O$3,'Mapping waste'!$D$4:$M$4,0))*$D219</f>
        <v>0</v>
      </c>
      <c r="P219" s="31">
        <f>INDEX('Mapping waste'!$D$5:$M$352,MATCH($B219,'Mapping waste'!$B$5:$B$352,0),MATCH(P$3,'Mapping waste'!$D$4:$M$4,0))*$D219</f>
        <v>0</v>
      </c>
      <c r="Q219" s="31">
        <f>INDEX('Mapping waste'!$D$5:$M$352,MATCH($B219,'Mapping waste'!$B$5:$B$352,0),MATCH(Q$3,'Mapping waste'!$D$4:$M$4,0))*$D219</f>
        <v>0</v>
      </c>
    </row>
    <row r="220" spans="1:17" x14ac:dyDescent="0.45">
      <c r="A220" s="20" t="s">
        <v>429</v>
      </c>
      <c r="B220" s="20" t="s">
        <v>430</v>
      </c>
      <c r="C220" s="20" t="s">
        <v>31</v>
      </c>
      <c r="D220" s="31">
        <f>INDEX('ONS data MYE 5'!$Q$6:$Q$445, MATCH($B220,'ONS data MYE 5'!$B$6:$B$445,0))</f>
        <v>75191</v>
      </c>
      <c r="E220" s="31">
        <f>INDEX('ONS data MYE 5'!$R$6:$R$445, MATCH($B220,'ONS data MYE 5'!$B$6:$B$445,0))</f>
        <v>2212</v>
      </c>
      <c r="F220" s="31">
        <f t="shared" si="6"/>
        <v>7.7016523626422257</v>
      </c>
      <c r="G220" s="31">
        <f t="shared" si="7"/>
        <v>59.315449114992575</v>
      </c>
      <c r="H220" s="31">
        <f>INDEX('Mapping waste'!$D$5:$M$352,MATCH($B220,'Mapping waste'!$B$5:$B$352,0),MATCH(H$3,'Mapping waste'!$D$4:$M$4,0))*$D220</f>
        <v>0</v>
      </c>
      <c r="I220" s="31">
        <f>INDEX('Mapping waste'!$D$5:$M$352,MATCH($B220,'Mapping waste'!$B$5:$B$352,0),MATCH(I$3,'Mapping waste'!$D$4:$M$4,0))*$D220</f>
        <v>0</v>
      </c>
      <c r="J220" s="31">
        <f>INDEX('Mapping waste'!$D$5:$M$352,MATCH($B220,'Mapping waste'!$B$5:$B$352,0),MATCH(J$3,'Mapping waste'!$D$4:$M$4,0))*$D220</f>
        <v>0</v>
      </c>
      <c r="K220" s="31">
        <f>INDEX('Mapping waste'!$D$5:$M$352,MATCH($B220,'Mapping waste'!$B$5:$B$352,0),MATCH(K$3,'Mapping waste'!$D$4:$M$4,0))*$D220</f>
        <v>0</v>
      </c>
      <c r="L220" s="31">
        <f>INDEX('Mapping waste'!$D$5:$M$352,MATCH($B220,'Mapping waste'!$B$5:$B$352,0),MATCH(L$3,'Mapping waste'!$D$4:$M$4,0))*$D220</f>
        <v>0</v>
      </c>
      <c r="M220" s="31">
        <f>INDEX('Mapping waste'!$D$5:$M$352,MATCH($B220,'Mapping waste'!$B$5:$B$352,0),MATCH(M$3,'Mapping waste'!$D$4:$M$4,0))*$D220</f>
        <v>0</v>
      </c>
      <c r="N220" s="31">
        <f>INDEX('Mapping waste'!$D$5:$M$352,MATCH($B220,'Mapping waste'!$B$5:$B$352,0),MATCH(N$3,'Mapping waste'!$D$4:$M$4,0))*$D220</f>
        <v>75191</v>
      </c>
      <c r="O220" s="31">
        <f>INDEX('Mapping waste'!$D$5:$M$352,MATCH($B220,'Mapping waste'!$B$5:$B$352,0),MATCH(O$3,'Mapping waste'!$D$4:$M$4,0))*$D220</f>
        <v>0</v>
      </c>
      <c r="P220" s="31">
        <f>INDEX('Mapping waste'!$D$5:$M$352,MATCH($B220,'Mapping waste'!$B$5:$B$352,0),MATCH(P$3,'Mapping waste'!$D$4:$M$4,0))*$D220</f>
        <v>0</v>
      </c>
      <c r="Q220" s="31">
        <f>INDEX('Mapping waste'!$D$5:$M$352,MATCH($B220,'Mapping waste'!$B$5:$B$352,0),MATCH(Q$3,'Mapping waste'!$D$4:$M$4,0))*$D220</f>
        <v>0</v>
      </c>
    </row>
    <row r="221" spans="1:17" x14ac:dyDescent="0.45">
      <c r="A221" s="20" t="s">
        <v>431</v>
      </c>
      <c r="B221" s="20" t="s">
        <v>432</v>
      </c>
      <c r="C221" s="20" t="s">
        <v>31</v>
      </c>
      <c r="D221" s="31">
        <f>INDEX('ONS data MYE 5'!$Q$6:$Q$445, MATCH($B221,'ONS data MYE 5'!$B$6:$B$445,0))</f>
        <v>85637</v>
      </c>
      <c r="E221" s="31">
        <f>INDEX('ONS data MYE 5'!$R$6:$R$445, MATCH($B221,'ONS data MYE 5'!$B$6:$B$445,0))</f>
        <v>332</v>
      </c>
      <c r="F221" s="31">
        <f t="shared" si="6"/>
        <v>5.8051349689164882</v>
      </c>
      <c r="G221" s="31">
        <f t="shared" si="7"/>
        <v>33.699592007337039</v>
      </c>
      <c r="H221" s="31">
        <f>INDEX('Mapping waste'!$D$5:$M$352,MATCH($B221,'Mapping waste'!$B$5:$B$352,0),MATCH(H$3,'Mapping waste'!$D$4:$M$4,0))*$D221</f>
        <v>0</v>
      </c>
      <c r="I221" s="31">
        <f>INDEX('Mapping waste'!$D$5:$M$352,MATCH($B221,'Mapping waste'!$B$5:$B$352,0),MATCH(I$3,'Mapping waste'!$D$4:$M$4,0))*$D221</f>
        <v>0</v>
      </c>
      <c r="J221" s="31">
        <f>INDEX('Mapping waste'!$D$5:$M$352,MATCH($B221,'Mapping waste'!$B$5:$B$352,0),MATCH(J$3,'Mapping waste'!$D$4:$M$4,0))*$D221</f>
        <v>0</v>
      </c>
      <c r="K221" s="31">
        <f>INDEX('Mapping waste'!$D$5:$M$352,MATCH($B221,'Mapping waste'!$B$5:$B$352,0),MATCH(K$3,'Mapping waste'!$D$4:$M$4,0))*$D221</f>
        <v>2569.1100000000024</v>
      </c>
      <c r="L221" s="31">
        <f>INDEX('Mapping waste'!$D$5:$M$352,MATCH($B221,'Mapping waste'!$B$5:$B$352,0),MATCH(L$3,'Mapping waste'!$D$4:$M$4,0))*$D221</f>
        <v>0</v>
      </c>
      <c r="M221" s="31">
        <f>INDEX('Mapping waste'!$D$5:$M$352,MATCH($B221,'Mapping waste'!$B$5:$B$352,0),MATCH(M$3,'Mapping waste'!$D$4:$M$4,0))*$D221</f>
        <v>0</v>
      </c>
      <c r="N221" s="31">
        <f>INDEX('Mapping waste'!$D$5:$M$352,MATCH($B221,'Mapping waste'!$B$5:$B$352,0),MATCH(N$3,'Mapping waste'!$D$4:$M$4,0))*$D221</f>
        <v>83067.89</v>
      </c>
      <c r="O221" s="31">
        <f>INDEX('Mapping waste'!$D$5:$M$352,MATCH($B221,'Mapping waste'!$B$5:$B$352,0),MATCH(O$3,'Mapping waste'!$D$4:$M$4,0))*$D221</f>
        <v>0</v>
      </c>
      <c r="P221" s="31">
        <f>INDEX('Mapping waste'!$D$5:$M$352,MATCH($B221,'Mapping waste'!$B$5:$B$352,0),MATCH(P$3,'Mapping waste'!$D$4:$M$4,0))*$D221</f>
        <v>0</v>
      </c>
      <c r="Q221" s="31">
        <f>INDEX('Mapping waste'!$D$5:$M$352,MATCH($B221,'Mapping waste'!$B$5:$B$352,0),MATCH(Q$3,'Mapping waste'!$D$4:$M$4,0))*$D221</f>
        <v>0</v>
      </c>
    </row>
    <row r="222" spans="1:17" x14ac:dyDescent="0.45">
      <c r="A222" s="20" t="s">
        <v>433</v>
      </c>
      <c r="B222" s="20" t="s">
        <v>434</v>
      </c>
      <c r="C222" s="20" t="s">
        <v>31</v>
      </c>
      <c r="D222" s="31">
        <f>INDEX('ONS data MYE 5'!$Q$6:$Q$445, MATCH($B222,'ONS data MYE 5'!$B$6:$B$445,0))</f>
        <v>138375</v>
      </c>
      <c r="E222" s="31">
        <f>INDEX('ONS data MYE 5'!$R$6:$R$445, MATCH($B222,'ONS data MYE 5'!$B$6:$B$445,0))</f>
        <v>1073</v>
      </c>
      <c r="F222" s="31">
        <f t="shared" si="6"/>
        <v>6.9782137426306985</v>
      </c>
      <c r="G222" s="31">
        <f t="shared" si="7"/>
        <v>48.69546703783994</v>
      </c>
      <c r="H222" s="31">
        <f>INDEX('Mapping waste'!$D$5:$M$352,MATCH($B222,'Mapping waste'!$B$5:$B$352,0),MATCH(H$3,'Mapping waste'!$D$4:$M$4,0))*$D222</f>
        <v>0</v>
      </c>
      <c r="I222" s="31">
        <f>INDEX('Mapping waste'!$D$5:$M$352,MATCH($B222,'Mapping waste'!$B$5:$B$352,0),MATCH(I$3,'Mapping waste'!$D$4:$M$4,0))*$D222</f>
        <v>0</v>
      </c>
      <c r="J222" s="31">
        <f>INDEX('Mapping waste'!$D$5:$M$352,MATCH($B222,'Mapping waste'!$B$5:$B$352,0),MATCH(J$3,'Mapping waste'!$D$4:$M$4,0))*$D222</f>
        <v>0</v>
      </c>
      <c r="K222" s="31">
        <f>INDEX('Mapping waste'!$D$5:$M$352,MATCH($B222,'Mapping waste'!$B$5:$B$352,0),MATCH(K$3,'Mapping waste'!$D$4:$M$4,0))*$D222</f>
        <v>0</v>
      </c>
      <c r="L222" s="31">
        <f>INDEX('Mapping waste'!$D$5:$M$352,MATCH($B222,'Mapping waste'!$B$5:$B$352,0),MATCH(L$3,'Mapping waste'!$D$4:$M$4,0))*$D222</f>
        <v>0</v>
      </c>
      <c r="M222" s="31">
        <f>INDEX('Mapping waste'!$D$5:$M$352,MATCH($B222,'Mapping waste'!$B$5:$B$352,0),MATCH(M$3,'Mapping waste'!$D$4:$M$4,0))*$D222</f>
        <v>0</v>
      </c>
      <c r="N222" s="31">
        <f>INDEX('Mapping waste'!$D$5:$M$352,MATCH($B222,'Mapping waste'!$B$5:$B$352,0),MATCH(N$3,'Mapping waste'!$D$4:$M$4,0))*$D222</f>
        <v>138375</v>
      </c>
      <c r="O222" s="31">
        <f>INDEX('Mapping waste'!$D$5:$M$352,MATCH($B222,'Mapping waste'!$B$5:$B$352,0),MATCH(O$3,'Mapping waste'!$D$4:$M$4,0))*$D222</f>
        <v>0</v>
      </c>
      <c r="P222" s="31">
        <f>INDEX('Mapping waste'!$D$5:$M$352,MATCH($B222,'Mapping waste'!$B$5:$B$352,0),MATCH(P$3,'Mapping waste'!$D$4:$M$4,0))*$D222</f>
        <v>0</v>
      </c>
      <c r="Q222" s="31">
        <f>INDEX('Mapping waste'!$D$5:$M$352,MATCH($B222,'Mapping waste'!$B$5:$B$352,0),MATCH(Q$3,'Mapping waste'!$D$4:$M$4,0))*$D222</f>
        <v>0</v>
      </c>
    </row>
    <row r="223" spans="1:17" x14ac:dyDescent="0.45">
      <c r="A223" s="20" t="s">
        <v>439</v>
      </c>
      <c r="B223" s="20" t="s">
        <v>440</v>
      </c>
      <c r="C223" s="20" t="s">
        <v>31</v>
      </c>
      <c r="D223" s="31">
        <f>INDEX('ONS data MYE 5'!$Q$6:$Q$445, MATCH($B223,'ONS data MYE 5'!$B$6:$B$445,0))</f>
        <v>154148</v>
      </c>
      <c r="E223" s="31">
        <f>INDEX('ONS data MYE 5'!$R$6:$R$445, MATCH($B223,'ONS data MYE 5'!$B$6:$B$445,0))</f>
        <v>219</v>
      </c>
      <c r="F223" s="31">
        <f t="shared" si="6"/>
        <v>5.389071729816501</v>
      </c>
      <c r="G223" s="31">
        <f t="shared" si="7"/>
        <v>29.042094109107413</v>
      </c>
      <c r="H223" s="31">
        <f>INDEX('Mapping waste'!$D$5:$M$352,MATCH($B223,'Mapping waste'!$B$5:$B$352,0),MATCH(H$3,'Mapping waste'!$D$4:$M$4,0))*$D223</f>
        <v>0</v>
      </c>
      <c r="I223" s="31">
        <f>INDEX('Mapping waste'!$D$5:$M$352,MATCH($B223,'Mapping waste'!$B$5:$B$352,0),MATCH(I$3,'Mapping waste'!$D$4:$M$4,0))*$D223</f>
        <v>0</v>
      </c>
      <c r="J223" s="31">
        <f>INDEX('Mapping waste'!$D$5:$M$352,MATCH($B223,'Mapping waste'!$B$5:$B$352,0),MATCH(J$3,'Mapping waste'!$D$4:$M$4,0))*$D223</f>
        <v>0</v>
      </c>
      <c r="K223" s="31">
        <f>INDEX('Mapping waste'!$D$5:$M$352,MATCH($B223,'Mapping waste'!$B$5:$B$352,0),MATCH(K$3,'Mapping waste'!$D$4:$M$4,0))*$D223</f>
        <v>0</v>
      </c>
      <c r="L223" s="31">
        <f>INDEX('Mapping waste'!$D$5:$M$352,MATCH($B223,'Mapping waste'!$B$5:$B$352,0),MATCH(L$3,'Mapping waste'!$D$4:$M$4,0))*$D223</f>
        <v>0</v>
      </c>
      <c r="M223" s="31">
        <f>INDEX('Mapping waste'!$D$5:$M$352,MATCH($B223,'Mapping waste'!$B$5:$B$352,0),MATCH(M$3,'Mapping waste'!$D$4:$M$4,0))*$D223</f>
        <v>0</v>
      </c>
      <c r="N223" s="31">
        <f>INDEX('Mapping waste'!$D$5:$M$352,MATCH($B223,'Mapping waste'!$B$5:$B$352,0),MATCH(N$3,'Mapping waste'!$D$4:$M$4,0))*$D223</f>
        <v>154148</v>
      </c>
      <c r="O223" s="31">
        <f>INDEX('Mapping waste'!$D$5:$M$352,MATCH($B223,'Mapping waste'!$B$5:$B$352,0),MATCH(O$3,'Mapping waste'!$D$4:$M$4,0))*$D223</f>
        <v>0</v>
      </c>
      <c r="P223" s="31">
        <f>INDEX('Mapping waste'!$D$5:$M$352,MATCH($B223,'Mapping waste'!$B$5:$B$352,0),MATCH(P$3,'Mapping waste'!$D$4:$M$4,0))*$D223</f>
        <v>0</v>
      </c>
      <c r="Q223" s="31">
        <f>INDEX('Mapping waste'!$D$5:$M$352,MATCH($B223,'Mapping waste'!$B$5:$B$352,0),MATCH(Q$3,'Mapping waste'!$D$4:$M$4,0))*$D223</f>
        <v>0</v>
      </c>
    </row>
    <row r="224" spans="1:17" x14ac:dyDescent="0.45">
      <c r="A224" s="20" t="s">
        <v>441</v>
      </c>
      <c r="B224" s="20" t="s">
        <v>442</v>
      </c>
      <c r="C224" s="20" t="s">
        <v>31</v>
      </c>
      <c r="D224" s="31">
        <f>INDEX('ONS data MYE 5'!$Q$6:$Q$445, MATCH($B224,'ONS data MYE 5'!$B$6:$B$445,0))</f>
        <v>155339</v>
      </c>
      <c r="E224" s="31">
        <f>INDEX('ONS data MYE 5'!$R$6:$R$445, MATCH($B224,'ONS data MYE 5'!$B$6:$B$445,0))</f>
        <v>3883</v>
      </c>
      <c r="F224" s="31">
        <f t="shared" si="6"/>
        <v>8.2643633297316672</v>
      </c>
      <c r="G224" s="31">
        <f t="shared" si="7"/>
        <v>68.299701245813495</v>
      </c>
      <c r="H224" s="31">
        <f>INDEX('Mapping waste'!$D$5:$M$352,MATCH($B224,'Mapping waste'!$B$5:$B$352,0),MATCH(H$3,'Mapping waste'!$D$4:$M$4,0))*$D224</f>
        <v>0</v>
      </c>
      <c r="I224" s="31">
        <f>INDEX('Mapping waste'!$D$5:$M$352,MATCH($B224,'Mapping waste'!$B$5:$B$352,0),MATCH(I$3,'Mapping waste'!$D$4:$M$4,0))*$D224</f>
        <v>0</v>
      </c>
      <c r="J224" s="31">
        <f>INDEX('Mapping waste'!$D$5:$M$352,MATCH($B224,'Mapping waste'!$B$5:$B$352,0),MATCH(J$3,'Mapping waste'!$D$4:$M$4,0))*$D224</f>
        <v>0</v>
      </c>
      <c r="K224" s="31">
        <f>INDEX('Mapping waste'!$D$5:$M$352,MATCH($B224,'Mapping waste'!$B$5:$B$352,0),MATCH(K$3,'Mapping waste'!$D$4:$M$4,0))*$D224</f>
        <v>0</v>
      </c>
      <c r="L224" s="31">
        <f>INDEX('Mapping waste'!$D$5:$M$352,MATCH($B224,'Mapping waste'!$B$5:$B$352,0),MATCH(L$3,'Mapping waste'!$D$4:$M$4,0))*$D224</f>
        <v>0</v>
      </c>
      <c r="M224" s="31">
        <f>INDEX('Mapping waste'!$D$5:$M$352,MATCH($B224,'Mapping waste'!$B$5:$B$352,0),MATCH(M$3,'Mapping waste'!$D$4:$M$4,0))*$D224</f>
        <v>0</v>
      </c>
      <c r="N224" s="31">
        <f>INDEX('Mapping waste'!$D$5:$M$352,MATCH($B224,'Mapping waste'!$B$5:$B$352,0),MATCH(N$3,'Mapping waste'!$D$4:$M$4,0))*$D224</f>
        <v>155339</v>
      </c>
      <c r="O224" s="31">
        <f>INDEX('Mapping waste'!$D$5:$M$352,MATCH($B224,'Mapping waste'!$B$5:$B$352,0),MATCH(O$3,'Mapping waste'!$D$4:$M$4,0))*$D224</f>
        <v>0</v>
      </c>
      <c r="P224" s="31">
        <f>INDEX('Mapping waste'!$D$5:$M$352,MATCH($B224,'Mapping waste'!$B$5:$B$352,0),MATCH(P$3,'Mapping waste'!$D$4:$M$4,0))*$D224</f>
        <v>0</v>
      </c>
      <c r="Q224" s="31">
        <f>INDEX('Mapping waste'!$D$5:$M$352,MATCH($B224,'Mapping waste'!$B$5:$B$352,0),MATCH(Q$3,'Mapping waste'!$D$4:$M$4,0))*$D224</f>
        <v>0</v>
      </c>
    </row>
    <row r="225" spans="1:17" x14ac:dyDescent="0.45">
      <c r="A225" s="20" t="s">
        <v>443</v>
      </c>
      <c r="B225" s="20" t="s">
        <v>444</v>
      </c>
      <c r="C225" s="20" t="s">
        <v>31</v>
      </c>
      <c r="D225" s="31">
        <f>INDEX('ONS data MYE 5'!$Q$6:$Q$445, MATCH($B225,'ONS data MYE 5'!$B$6:$B$445,0))</f>
        <v>140713</v>
      </c>
      <c r="E225" s="31">
        <f>INDEX('ONS data MYE 5'!$R$6:$R$445, MATCH($B225,'ONS data MYE 5'!$B$6:$B$445,0))</f>
        <v>4264</v>
      </c>
      <c r="F225" s="31">
        <f t="shared" si="6"/>
        <v>8.3579629658456813</v>
      </c>
      <c r="G225" s="31">
        <f t="shared" si="7"/>
        <v>69.855544938447935</v>
      </c>
      <c r="H225" s="31">
        <f>INDEX('Mapping waste'!$D$5:$M$352,MATCH($B225,'Mapping waste'!$B$5:$B$352,0),MATCH(H$3,'Mapping waste'!$D$4:$M$4,0))*$D225</f>
        <v>0</v>
      </c>
      <c r="I225" s="31">
        <f>INDEX('Mapping waste'!$D$5:$M$352,MATCH($B225,'Mapping waste'!$B$5:$B$352,0),MATCH(I$3,'Mapping waste'!$D$4:$M$4,0))*$D225</f>
        <v>0</v>
      </c>
      <c r="J225" s="31">
        <f>INDEX('Mapping waste'!$D$5:$M$352,MATCH($B225,'Mapping waste'!$B$5:$B$352,0),MATCH(J$3,'Mapping waste'!$D$4:$M$4,0))*$D225</f>
        <v>0</v>
      </c>
      <c r="K225" s="31">
        <f>INDEX('Mapping waste'!$D$5:$M$352,MATCH($B225,'Mapping waste'!$B$5:$B$352,0),MATCH(K$3,'Mapping waste'!$D$4:$M$4,0))*$D225</f>
        <v>0</v>
      </c>
      <c r="L225" s="31">
        <f>INDEX('Mapping waste'!$D$5:$M$352,MATCH($B225,'Mapping waste'!$B$5:$B$352,0),MATCH(L$3,'Mapping waste'!$D$4:$M$4,0))*$D225</f>
        <v>0</v>
      </c>
      <c r="M225" s="31">
        <f>INDEX('Mapping waste'!$D$5:$M$352,MATCH($B225,'Mapping waste'!$B$5:$B$352,0),MATCH(M$3,'Mapping waste'!$D$4:$M$4,0))*$D225</f>
        <v>0</v>
      </c>
      <c r="N225" s="31">
        <f>INDEX('Mapping waste'!$D$5:$M$352,MATCH($B225,'Mapping waste'!$B$5:$B$352,0),MATCH(N$3,'Mapping waste'!$D$4:$M$4,0))*$D225</f>
        <v>140713</v>
      </c>
      <c r="O225" s="31">
        <f>INDEX('Mapping waste'!$D$5:$M$352,MATCH($B225,'Mapping waste'!$B$5:$B$352,0),MATCH(O$3,'Mapping waste'!$D$4:$M$4,0))*$D225</f>
        <v>0</v>
      </c>
      <c r="P225" s="31">
        <f>INDEX('Mapping waste'!$D$5:$M$352,MATCH($B225,'Mapping waste'!$B$5:$B$352,0),MATCH(P$3,'Mapping waste'!$D$4:$M$4,0))*$D225</f>
        <v>0</v>
      </c>
      <c r="Q225" s="31">
        <f>INDEX('Mapping waste'!$D$5:$M$352,MATCH($B225,'Mapping waste'!$B$5:$B$352,0),MATCH(Q$3,'Mapping waste'!$D$4:$M$4,0))*$D225</f>
        <v>0</v>
      </c>
    </row>
    <row r="226" spans="1:17" x14ac:dyDescent="0.45">
      <c r="A226" s="20" t="s">
        <v>445</v>
      </c>
      <c r="B226" s="20" t="s">
        <v>446</v>
      </c>
      <c r="C226" s="20" t="s">
        <v>31</v>
      </c>
      <c r="D226" s="31">
        <f>INDEX('ONS data MYE 5'!$Q$6:$Q$445, MATCH($B226,'ONS data MYE 5'!$B$6:$B$445,0))</f>
        <v>154943</v>
      </c>
      <c r="E226" s="31">
        <f>INDEX('ONS data MYE 5'!$R$6:$R$445, MATCH($B226,'ONS data MYE 5'!$B$6:$B$445,0))</f>
        <v>866</v>
      </c>
      <c r="F226" s="31">
        <f t="shared" si="6"/>
        <v>6.7638849085624351</v>
      </c>
      <c r="G226" s="31">
        <f t="shared" si="7"/>
        <v>45.750139056278663</v>
      </c>
      <c r="H226" s="31">
        <f>INDEX('Mapping waste'!$D$5:$M$352,MATCH($B226,'Mapping waste'!$B$5:$B$352,0),MATCH(H$3,'Mapping waste'!$D$4:$M$4,0))*$D226</f>
        <v>0</v>
      </c>
      <c r="I226" s="31">
        <f>INDEX('Mapping waste'!$D$5:$M$352,MATCH($B226,'Mapping waste'!$B$5:$B$352,0),MATCH(I$3,'Mapping waste'!$D$4:$M$4,0))*$D226</f>
        <v>0</v>
      </c>
      <c r="J226" s="31">
        <f>INDEX('Mapping waste'!$D$5:$M$352,MATCH($B226,'Mapping waste'!$B$5:$B$352,0),MATCH(J$3,'Mapping waste'!$D$4:$M$4,0))*$D226</f>
        <v>0</v>
      </c>
      <c r="K226" s="31">
        <f>INDEX('Mapping waste'!$D$5:$M$352,MATCH($B226,'Mapping waste'!$B$5:$B$352,0),MATCH(K$3,'Mapping waste'!$D$4:$M$4,0))*$D226</f>
        <v>0</v>
      </c>
      <c r="L226" s="31">
        <f>INDEX('Mapping waste'!$D$5:$M$352,MATCH($B226,'Mapping waste'!$B$5:$B$352,0),MATCH(L$3,'Mapping waste'!$D$4:$M$4,0))*$D226</f>
        <v>0</v>
      </c>
      <c r="M226" s="31">
        <f>INDEX('Mapping waste'!$D$5:$M$352,MATCH($B226,'Mapping waste'!$B$5:$B$352,0),MATCH(M$3,'Mapping waste'!$D$4:$M$4,0))*$D226</f>
        <v>0</v>
      </c>
      <c r="N226" s="31">
        <f>INDEX('Mapping waste'!$D$5:$M$352,MATCH($B226,'Mapping waste'!$B$5:$B$352,0),MATCH(N$3,'Mapping waste'!$D$4:$M$4,0))*$D226</f>
        <v>154943</v>
      </c>
      <c r="O226" s="31">
        <f>INDEX('Mapping waste'!$D$5:$M$352,MATCH($B226,'Mapping waste'!$B$5:$B$352,0),MATCH(O$3,'Mapping waste'!$D$4:$M$4,0))*$D226</f>
        <v>0</v>
      </c>
      <c r="P226" s="31">
        <f>INDEX('Mapping waste'!$D$5:$M$352,MATCH($B226,'Mapping waste'!$B$5:$B$352,0),MATCH(P$3,'Mapping waste'!$D$4:$M$4,0))*$D226</f>
        <v>0</v>
      </c>
      <c r="Q226" s="31">
        <f>INDEX('Mapping waste'!$D$5:$M$352,MATCH($B226,'Mapping waste'!$B$5:$B$352,0),MATCH(Q$3,'Mapping waste'!$D$4:$M$4,0))*$D226</f>
        <v>0</v>
      </c>
    </row>
    <row r="227" spans="1:17" x14ac:dyDescent="0.45">
      <c r="A227" s="20" t="s">
        <v>447</v>
      </c>
      <c r="B227" s="20" t="s">
        <v>448</v>
      </c>
      <c r="C227" s="20" t="s">
        <v>31</v>
      </c>
      <c r="D227" s="31">
        <f>INDEX('ONS data MYE 5'!$Q$6:$Q$445, MATCH($B227,'ONS data MYE 5'!$B$6:$B$445,0))</f>
        <v>67060</v>
      </c>
      <c r="E227" s="31">
        <f>INDEX('ONS data MYE 5'!$R$6:$R$445, MATCH($B227,'ONS data MYE 5'!$B$6:$B$445,0))</f>
        <v>476</v>
      </c>
      <c r="F227" s="31">
        <f t="shared" si="6"/>
        <v>6.1654178542314204</v>
      </c>
      <c r="G227" s="31">
        <f t="shared" si="7"/>
        <v>38.012377317275572</v>
      </c>
      <c r="H227" s="31">
        <f>INDEX('Mapping waste'!$D$5:$M$352,MATCH($B227,'Mapping waste'!$B$5:$B$352,0),MATCH(H$3,'Mapping waste'!$D$4:$M$4,0))*$D227</f>
        <v>0</v>
      </c>
      <c r="I227" s="31">
        <f>INDEX('Mapping waste'!$D$5:$M$352,MATCH($B227,'Mapping waste'!$B$5:$B$352,0),MATCH(I$3,'Mapping waste'!$D$4:$M$4,0))*$D227</f>
        <v>0</v>
      </c>
      <c r="J227" s="31">
        <f>INDEX('Mapping waste'!$D$5:$M$352,MATCH($B227,'Mapping waste'!$B$5:$B$352,0),MATCH(J$3,'Mapping waste'!$D$4:$M$4,0))*$D227</f>
        <v>0</v>
      </c>
      <c r="K227" s="31">
        <f>INDEX('Mapping waste'!$D$5:$M$352,MATCH($B227,'Mapping waste'!$B$5:$B$352,0),MATCH(K$3,'Mapping waste'!$D$4:$M$4,0))*$D227</f>
        <v>0</v>
      </c>
      <c r="L227" s="31">
        <f>INDEX('Mapping waste'!$D$5:$M$352,MATCH($B227,'Mapping waste'!$B$5:$B$352,0),MATCH(L$3,'Mapping waste'!$D$4:$M$4,0))*$D227</f>
        <v>0</v>
      </c>
      <c r="M227" s="31">
        <f>INDEX('Mapping waste'!$D$5:$M$352,MATCH($B227,'Mapping waste'!$B$5:$B$352,0),MATCH(M$3,'Mapping waste'!$D$4:$M$4,0))*$D227</f>
        <v>0</v>
      </c>
      <c r="N227" s="31">
        <f>INDEX('Mapping waste'!$D$5:$M$352,MATCH($B227,'Mapping waste'!$B$5:$B$352,0),MATCH(N$3,'Mapping waste'!$D$4:$M$4,0))*$D227</f>
        <v>67060</v>
      </c>
      <c r="O227" s="31">
        <f>INDEX('Mapping waste'!$D$5:$M$352,MATCH($B227,'Mapping waste'!$B$5:$B$352,0),MATCH(O$3,'Mapping waste'!$D$4:$M$4,0))*$D227</f>
        <v>0</v>
      </c>
      <c r="P227" s="31">
        <f>INDEX('Mapping waste'!$D$5:$M$352,MATCH($B227,'Mapping waste'!$B$5:$B$352,0),MATCH(P$3,'Mapping waste'!$D$4:$M$4,0))*$D227</f>
        <v>0</v>
      </c>
      <c r="Q227" s="31">
        <f>INDEX('Mapping waste'!$D$5:$M$352,MATCH($B227,'Mapping waste'!$B$5:$B$352,0),MATCH(Q$3,'Mapping waste'!$D$4:$M$4,0))*$D227</f>
        <v>0</v>
      </c>
    </row>
    <row r="228" spans="1:17" x14ac:dyDescent="0.45">
      <c r="A228" s="20" t="s">
        <v>449</v>
      </c>
      <c r="B228" s="20" t="s">
        <v>450</v>
      </c>
      <c r="C228" s="20" t="s">
        <v>31</v>
      </c>
      <c r="D228" s="31">
        <f>INDEX('ONS data MYE 5'!$Q$6:$Q$445, MATCH($B228,'ONS data MYE 5'!$B$6:$B$445,0))</f>
        <v>171958</v>
      </c>
      <c r="E228" s="31">
        <f>INDEX('ONS data MYE 5'!$R$6:$R$445, MATCH($B228,'ONS data MYE 5'!$B$6:$B$445,0))</f>
        <v>529</v>
      </c>
      <c r="F228" s="31">
        <f t="shared" si="6"/>
        <v>6.2709884318582994</v>
      </c>
      <c r="G228" s="31">
        <f t="shared" si="7"/>
        <v>39.325295912500614</v>
      </c>
      <c r="H228" s="31">
        <f>INDEX('Mapping waste'!$D$5:$M$352,MATCH($B228,'Mapping waste'!$B$5:$B$352,0),MATCH(H$3,'Mapping waste'!$D$4:$M$4,0))*$D228</f>
        <v>0</v>
      </c>
      <c r="I228" s="31">
        <f>INDEX('Mapping waste'!$D$5:$M$352,MATCH($B228,'Mapping waste'!$B$5:$B$352,0),MATCH(I$3,'Mapping waste'!$D$4:$M$4,0))*$D228</f>
        <v>0</v>
      </c>
      <c r="J228" s="31">
        <f>INDEX('Mapping waste'!$D$5:$M$352,MATCH($B228,'Mapping waste'!$B$5:$B$352,0),MATCH(J$3,'Mapping waste'!$D$4:$M$4,0))*$D228</f>
        <v>0</v>
      </c>
      <c r="K228" s="31">
        <f>INDEX('Mapping waste'!$D$5:$M$352,MATCH($B228,'Mapping waste'!$B$5:$B$352,0),MATCH(K$3,'Mapping waste'!$D$4:$M$4,0))*$D228</f>
        <v>0</v>
      </c>
      <c r="L228" s="31">
        <f>INDEX('Mapping waste'!$D$5:$M$352,MATCH($B228,'Mapping waste'!$B$5:$B$352,0),MATCH(L$3,'Mapping waste'!$D$4:$M$4,0))*$D228</f>
        <v>0</v>
      </c>
      <c r="M228" s="31">
        <f>INDEX('Mapping waste'!$D$5:$M$352,MATCH($B228,'Mapping waste'!$B$5:$B$352,0),MATCH(M$3,'Mapping waste'!$D$4:$M$4,0))*$D228</f>
        <v>0</v>
      </c>
      <c r="N228" s="31">
        <f>INDEX('Mapping waste'!$D$5:$M$352,MATCH($B228,'Mapping waste'!$B$5:$B$352,0),MATCH(N$3,'Mapping waste'!$D$4:$M$4,0))*$D228</f>
        <v>171958</v>
      </c>
      <c r="O228" s="31">
        <f>INDEX('Mapping waste'!$D$5:$M$352,MATCH($B228,'Mapping waste'!$B$5:$B$352,0),MATCH(O$3,'Mapping waste'!$D$4:$M$4,0))*$D228</f>
        <v>0</v>
      </c>
      <c r="P228" s="31">
        <f>INDEX('Mapping waste'!$D$5:$M$352,MATCH($B228,'Mapping waste'!$B$5:$B$352,0),MATCH(P$3,'Mapping waste'!$D$4:$M$4,0))*$D228</f>
        <v>0</v>
      </c>
      <c r="Q228" s="31">
        <f>INDEX('Mapping waste'!$D$5:$M$352,MATCH($B228,'Mapping waste'!$B$5:$B$352,0),MATCH(Q$3,'Mapping waste'!$D$4:$M$4,0))*$D228</f>
        <v>0</v>
      </c>
    </row>
    <row r="229" spans="1:17" x14ac:dyDescent="0.45">
      <c r="A229" s="20" t="s">
        <v>453</v>
      </c>
      <c r="B229" s="20" t="s">
        <v>454</v>
      </c>
      <c r="C229" s="20" t="s">
        <v>31</v>
      </c>
      <c r="D229" s="31">
        <f>INDEX('ONS data MYE 5'!$Q$6:$Q$445, MATCH($B229,'ONS data MYE 5'!$B$6:$B$445,0))</f>
        <v>168550</v>
      </c>
      <c r="E229" s="31">
        <f>INDEX('ONS data MYE 5'!$R$6:$R$445, MATCH($B229,'ONS data MYE 5'!$B$6:$B$445,0))</f>
        <v>266</v>
      </c>
      <c r="F229" s="31">
        <f t="shared" si="6"/>
        <v>5.5834963087816991</v>
      </c>
      <c r="G229" s="31">
        <f t="shared" si="7"/>
        <v>31.17543103017886</v>
      </c>
      <c r="H229" s="31">
        <f>INDEX('Mapping waste'!$D$5:$M$352,MATCH($B229,'Mapping waste'!$B$5:$B$352,0),MATCH(H$3,'Mapping waste'!$D$4:$M$4,0))*$D229</f>
        <v>0</v>
      </c>
      <c r="I229" s="31">
        <f>INDEX('Mapping waste'!$D$5:$M$352,MATCH($B229,'Mapping waste'!$B$5:$B$352,0),MATCH(I$3,'Mapping waste'!$D$4:$M$4,0))*$D229</f>
        <v>0</v>
      </c>
      <c r="J229" s="31">
        <f>INDEX('Mapping waste'!$D$5:$M$352,MATCH($B229,'Mapping waste'!$B$5:$B$352,0),MATCH(J$3,'Mapping waste'!$D$4:$M$4,0))*$D229</f>
        <v>0</v>
      </c>
      <c r="K229" s="31">
        <f>INDEX('Mapping waste'!$D$5:$M$352,MATCH($B229,'Mapping waste'!$B$5:$B$352,0),MATCH(K$3,'Mapping waste'!$D$4:$M$4,0))*$D229</f>
        <v>13484</v>
      </c>
      <c r="L229" s="31">
        <f>INDEX('Mapping waste'!$D$5:$M$352,MATCH($B229,'Mapping waste'!$B$5:$B$352,0),MATCH(L$3,'Mapping waste'!$D$4:$M$4,0))*$D229</f>
        <v>0</v>
      </c>
      <c r="M229" s="31">
        <f>INDEX('Mapping waste'!$D$5:$M$352,MATCH($B229,'Mapping waste'!$B$5:$B$352,0),MATCH(M$3,'Mapping waste'!$D$4:$M$4,0))*$D229</f>
        <v>0</v>
      </c>
      <c r="N229" s="31">
        <f>INDEX('Mapping waste'!$D$5:$M$352,MATCH($B229,'Mapping waste'!$B$5:$B$352,0),MATCH(N$3,'Mapping waste'!$D$4:$M$4,0))*$D229</f>
        <v>155066</v>
      </c>
      <c r="O229" s="31">
        <f>INDEX('Mapping waste'!$D$5:$M$352,MATCH($B229,'Mapping waste'!$B$5:$B$352,0),MATCH(O$3,'Mapping waste'!$D$4:$M$4,0))*$D229</f>
        <v>0</v>
      </c>
      <c r="P229" s="31">
        <f>INDEX('Mapping waste'!$D$5:$M$352,MATCH($B229,'Mapping waste'!$B$5:$B$352,0),MATCH(P$3,'Mapping waste'!$D$4:$M$4,0))*$D229</f>
        <v>0</v>
      </c>
      <c r="Q229" s="31">
        <f>INDEX('Mapping waste'!$D$5:$M$352,MATCH($B229,'Mapping waste'!$B$5:$B$352,0),MATCH(Q$3,'Mapping waste'!$D$4:$M$4,0))*$D229</f>
        <v>0</v>
      </c>
    </row>
    <row r="230" spans="1:17" x14ac:dyDescent="0.45">
      <c r="A230" s="20" t="s">
        <v>457</v>
      </c>
      <c r="B230" s="20" t="s">
        <v>458</v>
      </c>
      <c r="C230" s="20" t="s">
        <v>31</v>
      </c>
      <c r="D230" s="31">
        <f>INDEX('ONS data MYE 5'!$Q$6:$Q$445, MATCH($B230,'ONS data MYE 5'!$B$6:$B$445,0))</f>
        <v>97604</v>
      </c>
      <c r="E230" s="31">
        <f>INDEX('ONS data MYE 5'!$R$6:$R$445, MATCH($B230,'ONS data MYE 5'!$B$6:$B$445,0))</f>
        <v>1337</v>
      </c>
      <c r="F230" s="31">
        <f t="shared" si="6"/>
        <v>7.1981835771019433</v>
      </c>
      <c r="G230" s="31">
        <f t="shared" si="7"/>
        <v>51.813846809660127</v>
      </c>
      <c r="H230" s="31">
        <f>INDEX('Mapping waste'!$D$5:$M$352,MATCH($B230,'Mapping waste'!$B$5:$B$352,0),MATCH(H$3,'Mapping waste'!$D$4:$M$4,0))*$D230</f>
        <v>2635.308</v>
      </c>
      <c r="I230" s="31">
        <f>INDEX('Mapping waste'!$D$5:$M$352,MATCH($B230,'Mapping waste'!$B$5:$B$352,0),MATCH(I$3,'Mapping waste'!$D$4:$M$4,0))*$D230</f>
        <v>0</v>
      </c>
      <c r="J230" s="31">
        <f>INDEX('Mapping waste'!$D$5:$M$352,MATCH($B230,'Mapping waste'!$B$5:$B$352,0),MATCH(J$3,'Mapping waste'!$D$4:$M$4,0))*$D230</f>
        <v>0</v>
      </c>
      <c r="K230" s="31">
        <f>INDEX('Mapping waste'!$D$5:$M$352,MATCH($B230,'Mapping waste'!$B$5:$B$352,0),MATCH(K$3,'Mapping waste'!$D$4:$M$4,0))*$D230</f>
        <v>16885.491999999995</v>
      </c>
      <c r="L230" s="31">
        <f>INDEX('Mapping waste'!$D$5:$M$352,MATCH($B230,'Mapping waste'!$B$5:$B$352,0),MATCH(L$3,'Mapping waste'!$D$4:$M$4,0))*$D230</f>
        <v>0</v>
      </c>
      <c r="M230" s="31">
        <f>INDEX('Mapping waste'!$D$5:$M$352,MATCH($B230,'Mapping waste'!$B$5:$B$352,0),MATCH(M$3,'Mapping waste'!$D$4:$M$4,0))*$D230</f>
        <v>0</v>
      </c>
      <c r="N230" s="31">
        <f>INDEX('Mapping waste'!$D$5:$M$352,MATCH($B230,'Mapping waste'!$B$5:$B$352,0),MATCH(N$3,'Mapping waste'!$D$4:$M$4,0))*$D230</f>
        <v>78083.199999999997</v>
      </c>
      <c r="O230" s="31">
        <f>INDEX('Mapping waste'!$D$5:$M$352,MATCH($B230,'Mapping waste'!$B$5:$B$352,0),MATCH(O$3,'Mapping waste'!$D$4:$M$4,0))*$D230</f>
        <v>0</v>
      </c>
      <c r="P230" s="31">
        <f>INDEX('Mapping waste'!$D$5:$M$352,MATCH($B230,'Mapping waste'!$B$5:$B$352,0),MATCH(P$3,'Mapping waste'!$D$4:$M$4,0))*$D230</f>
        <v>0</v>
      </c>
      <c r="Q230" s="31">
        <f>INDEX('Mapping waste'!$D$5:$M$352,MATCH($B230,'Mapping waste'!$B$5:$B$352,0),MATCH(Q$3,'Mapping waste'!$D$4:$M$4,0))*$D230</f>
        <v>0</v>
      </c>
    </row>
    <row r="231" spans="1:17" x14ac:dyDescent="0.45">
      <c r="A231" s="20" t="s">
        <v>459</v>
      </c>
      <c r="B231" s="20" t="s">
        <v>460</v>
      </c>
      <c r="C231" s="20" t="s">
        <v>31</v>
      </c>
      <c r="D231" s="31">
        <f>INDEX('ONS data MYE 5'!$Q$6:$Q$445, MATCH($B231,'ONS data MYE 5'!$B$6:$B$445,0))</f>
        <v>115351</v>
      </c>
      <c r="E231" s="31">
        <f>INDEX('ONS data MYE 5'!$R$6:$R$445, MATCH($B231,'ONS data MYE 5'!$B$6:$B$445,0))</f>
        <v>313</v>
      </c>
      <c r="F231" s="31">
        <f t="shared" si="6"/>
        <v>5.7462031905401529</v>
      </c>
      <c r="G231" s="31">
        <f t="shared" si="7"/>
        <v>33.018851106973834</v>
      </c>
      <c r="H231" s="31">
        <f>INDEX('Mapping waste'!$D$5:$M$352,MATCH($B231,'Mapping waste'!$B$5:$B$352,0),MATCH(H$3,'Mapping waste'!$D$4:$M$4,0))*$D231</f>
        <v>0</v>
      </c>
      <c r="I231" s="31">
        <f>INDEX('Mapping waste'!$D$5:$M$352,MATCH($B231,'Mapping waste'!$B$5:$B$352,0),MATCH(I$3,'Mapping waste'!$D$4:$M$4,0))*$D231</f>
        <v>0</v>
      </c>
      <c r="J231" s="31">
        <f>INDEX('Mapping waste'!$D$5:$M$352,MATCH($B231,'Mapping waste'!$B$5:$B$352,0),MATCH(J$3,'Mapping waste'!$D$4:$M$4,0))*$D231</f>
        <v>0</v>
      </c>
      <c r="K231" s="31">
        <f>INDEX('Mapping waste'!$D$5:$M$352,MATCH($B231,'Mapping waste'!$B$5:$B$352,0),MATCH(K$3,'Mapping waste'!$D$4:$M$4,0))*$D231</f>
        <v>12688.61</v>
      </c>
      <c r="L231" s="31">
        <f>INDEX('Mapping waste'!$D$5:$M$352,MATCH($B231,'Mapping waste'!$B$5:$B$352,0),MATCH(L$3,'Mapping waste'!$D$4:$M$4,0))*$D231</f>
        <v>0</v>
      </c>
      <c r="M231" s="31">
        <f>INDEX('Mapping waste'!$D$5:$M$352,MATCH($B231,'Mapping waste'!$B$5:$B$352,0),MATCH(M$3,'Mapping waste'!$D$4:$M$4,0))*$D231</f>
        <v>0</v>
      </c>
      <c r="N231" s="31">
        <f>INDEX('Mapping waste'!$D$5:$M$352,MATCH($B231,'Mapping waste'!$B$5:$B$352,0),MATCH(N$3,'Mapping waste'!$D$4:$M$4,0))*$D231</f>
        <v>102662.39</v>
      </c>
      <c r="O231" s="31">
        <f>INDEX('Mapping waste'!$D$5:$M$352,MATCH($B231,'Mapping waste'!$B$5:$B$352,0),MATCH(O$3,'Mapping waste'!$D$4:$M$4,0))*$D231</f>
        <v>0</v>
      </c>
      <c r="P231" s="31">
        <f>INDEX('Mapping waste'!$D$5:$M$352,MATCH($B231,'Mapping waste'!$B$5:$B$352,0),MATCH(P$3,'Mapping waste'!$D$4:$M$4,0))*$D231</f>
        <v>0</v>
      </c>
      <c r="Q231" s="31">
        <f>INDEX('Mapping waste'!$D$5:$M$352,MATCH($B231,'Mapping waste'!$B$5:$B$352,0),MATCH(Q$3,'Mapping waste'!$D$4:$M$4,0))*$D231</f>
        <v>0</v>
      </c>
    </row>
    <row r="232" spans="1:17" x14ac:dyDescent="0.45">
      <c r="A232" s="20" t="s">
        <v>461</v>
      </c>
      <c r="B232" s="20" t="s">
        <v>462</v>
      </c>
      <c r="C232" s="20" t="s">
        <v>31</v>
      </c>
      <c r="D232" s="31">
        <f>INDEX('ONS data MYE 5'!$Q$6:$Q$445, MATCH($B232,'ONS data MYE 5'!$B$6:$B$445,0))</f>
        <v>142252</v>
      </c>
      <c r="E232" s="31">
        <f>INDEX('ONS data MYE 5'!$R$6:$R$445, MATCH($B232,'ONS data MYE 5'!$B$6:$B$445,0))</f>
        <v>242</v>
      </c>
      <c r="F232" s="31">
        <f t="shared" si="6"/>
        <v>5.4889377261566867</v>
      </c>
      <c r="G232" s="31">
        <f t="shared" si="7"/>
        <v>30.128437361626137</v>
      </c>
      <c r="H232" s="31">
        <f>INDEX('Mapping waste'!$D$5:$M$352,MATCH($B232,'Mapping waste'!$B$5:$B$352,0),MATCH(H$3,'Mapping waste'!$D$4:$M$4,0))*$D232</f>
        <v>3655.8764000000001</v>
      </c>
      <c r="I232" s="31">
        <f>INDEX('Mapping waste'!$D$5:$M$352,MATCH($B232,'Mapping waste'!$B$5:$B$352,0),MATCH(I$3,'Mapping waste'!$D$4:$M$4,0))*$D232</f>
        <v>0</v>
      </c>
      <c r="J232" s="31">
        <f>INDEX('Mapping waste'!$D$5:$M$352,MATCH($B232,'Mapping waste'!$B$5:$B$352,0),MATCH(J$3,'Mapping waste'!$D$4:$M$4,0))*$D232</f>
        <v>0</v>
      </c>
      <c r="K232" s="31">
        <f>INDEX('Mapping waste'!$D$5:$M$352,MATCH($B232,'Mapping waste'!$B$5:$B$352,0),MATCH(K$3,'Mapping waste'!$D$4:$M$4,0))*$D232</f>
        <v>0</v>
      </c>
      <c r="L232" s="31">
        <f>INDEX('Mapping waste'!$D$5:$M$352,MATCH($B232,'Mapping waste'!$B$5:$B$352,0),MATCH(L$3,'Mapping waste'!$D$4:$M$4,0))*$D232</f>
        <v>4267.5599999999995</v>
      </c>
      <c r="M232" s="31">
        <f>INDEX('Mapping waste'!$D$5:$M$352,MATCH($B232,'Mapping waste'!$B$5:$B$352,0),MATCH(M$3,'Mapping waste'!$D$4:$M$4,0))*$D232</f>
        <v>0</v>
      </c>
      <c r="N232" s="31">
        <f>INDEX('Mapping waste'!$D$5:$M$352,MATCH($B232,'Mapping waste'!$B$5:$B$352,0),MATCH(N$3,'Mapping waste'!$D$4:$M$4,0))*$D232</f>
        <v>134328.56359999999</v>
      </c>
      <c r="O232" s="31">
        <f>INDEX('Mapping waste'!$D$5:$M$352,MATCH($B232,'Mapping waste'!$B$5:$B$352,0),MATCH(O$3,'Mapping waste'!$D$4:$M$4,0))*$D232</f>
        <v>0</v>
      </c>
      <c r="P232" s="31">
        <f>INDEX('Mapping waste'!$D$5:$M$352,MATCH($B232,'Mapping waste'!$B$5:$B$352,0),MATCH(P$3,'Mapping waste'!$D$4:$M$4,0))*$D232</f>
        <v>0</v>
      </c>
      <c r="Q232" s="31">
        <f>INDEX('Mapping waste'!$D$5:$M$352,MATCH($B232,'Mapping waste'!$B$5:$B$352,0),MATCH(Q$3,'Mapping waste'!$D$4:$M$4,0))*$D232</f>
        <v>0</v>
      </c>
    </row>
    <row r="233" spans="1:17" x14ac:dyDescent="0.45">
      <c r="A233" s="20" t="s">
        <v>463</v>
      </c>
      <c r="B233" s="20" t="s">
        <v>464</v>
      </c>
      <c r="C233" s="20" t="s">
        <v>31</v>
      </c>
      <c r="D233" s="31">
        <f>INDEX('ONS data MYE 5'!$Q$6:$Q$445, MATCH($B233,'ONS data MYE 5'!$B$6:$B$445,0))</f>
        <v>150245</v>
      </c>
      <c r="E233" s="31">
        <f>INDEX('ONS data MYE 5'!$R$6:$R$445, MATCH($B233,'ONS data MYE 5'!$B$6:$B$445,0))</f>
        <v>3266</v>
      </c>
      <c r="F233" s="31">
        <f t="shared" si="6"/>
        <v>8.0913212735304096</v>
      </c>
      <c r="G233" s="31">
        <f t="shared" si="7"/>
        <v>65.469479951485766</v>
      </c>
      <c r="H233" s="31">
        <f>INDEX('Mapping waste'!$D$5:$M$352,MATCH($B233,'Mapping waste'!$B$5:$B$352,0),MATCH(H$3,'Mapping waste'!$D$4:$M$4,0))*$D233</f>
        <v>0</v>
      </c>
      <c r="I233" s="31">
        <f>INDEX('Mapping waste'!$D$5:$M$352,MATCH($B233,'Mapping waste'!$B$5:$B$352,0),MATCH(I$3,'Mapping waste'!$D$4:$M$4,0))*$D233</f>
        <v>0</v>
      </c>
      <c r="J233" s="31">
        <f>INDEX('Mapping waste'!$D$5:$M$352,MATCH($B233,'Mapping waste'!$B$5:$B$352,0),MATCH(J$3,'Mapping waste'!$D$4:$M$4,0))*$D233</f>
        <v>0</v>
      </c>
      <c r="K233" s="31">
        <f>INDEX('Mapping waste'!$D$5:$M$352,MATCH($B233,'Mapping waste'!$B$5:$B$352,0),MATCH(K$3,'Mapping waste'!$D$4:$M$4,0))*$D233</f>
        <v>0</v>
      </c>
      <c r="L233" s="31">
        <f>INDEX('Mapping waste'!$D$5:$M$352,MATCH($B233,'Mapping waste'!$B$5:$B$352,0),MATCH(L$3,'Mapping waste'!$D$4:$M$4,0))*$D233</f>
        <v>0</v>
      </c>
      <c r="M233" s="31">
        <f>INDEX('Mapping waste'!$D$5:$M$352,MATCH($B233,'Mapping waste'!$B$5:$B$352,0),MATCH(M$3,'Mapping waste'!$D$4:$M$4,0))*$D233</f>
        <v>0</v>
      </c>
      <c r="N233" s="31">
        <f>INDEX('Mapping waste'!$D$5:$M$352,MATCH($B233,'Mapping waste'!$B$5:$B$352,0),MATCH(N$3,'Mapping waste'!$D$4:$M$4,0))*$D233</f>
        <v>150245</v>
      </c>
      <c r="O233" s="31">
        <f>INDEX('Mapping waste'!$D$5:$M$352,MATCH($B233,'Mapping waste'!$B$5:$B$352,0),MATCH(O$3,'Mapping waste'!$D$4:$M$4,0))*$D233</f>
        <v>0</v>
      </c>
      <c r="P233" s="31">
        <f>INDEX('Mapping waste'!$D$5:$M$352,MATCH($B233,'Mapping waste'!$B$5:$B$352,0),MATCH(P$3,'Mapping waste'!$D$4:$M$4,0))*$D233</f>
        <v>0</v>
      </c>
      <c r="Q233" s="31">
        <f>INDEX('Mapping waste'!$D$5:$M$352,MATCH($B233,'Mapping waste'!$B$5:$B$352,0),MATCH(Q$3,'Mapping waste'!$D$4:$M$4,0))*$D233</f>
        <v>0</v>
      </c>
    </row>
    <row r="234" spans="1:17" x14ac:dyDescent="0.45">
      <c r="A234" s="20" t="s">
        <v>465</v>
      </c>
      <c r="B234" s="20" t="s">
        <v>466</v>
      </c>
      <c r="C234" s="20" t="s">
        <v>31</v>
      </c>
      <c r="D234" s="31">
        <f>INDEX('ONS data MYE 5'!$Q$6:$Q$445, MATCH($B234,'ONS data MYE 5'!$B$6:$B$445,0))</f>
        <v>134961</v>
      </c>
      <c r="E234" s="31">
        <f>INDEX('ONS data MYE 5'!$R$6:$R$445, MATCH($B234,'ONS data MYE 5'!$B$6:$B$445,0))</f>
        <v>199</v>
      </c>
      <c r="F234" s="31">
        <f t="shared" si="6"/>
        <v>5.2933048247244923</v>
      </c>
      <c r="G234" s="31">
        <f t="shared" si="7"/>
        <v>28.019075967451588</v>
      </c>
      <c r="H234" s="31">
        <f>INDEX('Mapping waste'!$D$5:$M$352,MATCH($B234,'Mapping waste'!$B$5:$B$352,0),MATCH(H$3,'Mapping waste'!$D$4:$M$4,0))*$D234</f>
        <v>0</v>
      </c>
      <c r="I234" s="31">
        <f>INDEX('Mapping waste'!$D$5:$M$352,MATCH($B234,'Mapping waste'!$B$5:$B$352,0),MATCH(I$3,'Mapping waste'!$D$4:$M$4,0))*$D234</f>
        <v>0</v>
      </c>
      <c r="J234" s="31">
        <f>INDEX('Mapping waste'!$D$5:$M$352,MATCH($B234,'Mapping waste'!$B$5:$B$352,0),MATCH(J$3,'Mapping waste'!$D$4:$M$4,0))*$D234</f>
        <v>0</v>
      </c>
      <c r="K234" s="31">
        <f>INDEX('Mapping waste'!$D$5:$M$352,MATCH($B234,'Mapping waste'!$B$5:$B$352,0),MATCH(K$3,'Mapping waste'!$D$4:$M$4,0))*$D234</f>
        <v>0</v>
      </c>
      <c r="L234" s="31">
        <f>INDEX('Mapping waste'!$D$5:$M$352,MATCH($B234,'Mapping waste'!$B$5:$B$352,0),MATCH(L$3,'Mapping waste'!$D$4:$M$4,0))*$D234</f>
        <v>0</v>
      </c>
      <c r="M234" s="31">
        <f>INDEX('Mapping waste'!$D$5:$M$352,MATCH($B234,'Mapping waste'!$B$5:$B$352,0),MATCH(M$3,'Mapping waste'!$D$4:$M$4,0))*$D234</f>
        <v>0</v>
      </c>
      <c r="N234" s="31">
        <f>INDEX('Mapping waste'!$D$5:$M$352,MATCH($B234,'Mapping waste'!$B$5:$B$352,0),MATCH(N$3,'Mapping waste'!$D$4:$M$4,0))*$D234</f>
        <v>134961</v>
      </c>
      <c r="O234" s="31">
        <f>INDEX('Mapping waste'!$D$5:$M$352,MATCH($B234,'Mapping waste'!$B$5:$B$352,0),MATCH(O$3,'Mapping waste'!$D$4:$M$4,0))*$D234</f>
        <v>0</v>
      </c>
      <c r="P234" s="31">
        <f>INDEX('Mapping waste'!$D$5:$M$352,MATCH($B234,'Mapping waste'!$B$5:$B$352,0),MATCH(P$3,'Mapping waste'!$D$4:$M$4,0))*$D234</f>
        <v>0</v>
      </c>
      <c r="Q234" s="31">
        <f>INDEX('Mapping waste'!$D$5:$M$352,MATCH($B234,'Mapping waste'!$B$5:$B$352,0),MATCH(Q$3,'Mapping waste'!$D$4:$M$4,0))*$D234</f>
        <v>0</v>
      </c>
    </row>
    <row r="235" spans="1:17" x14ac:dyDescent="0.45">
      <c r="A235" s="20" t="s">
        <v>467</v>
      </c>
      <c r="B235" s="20" t="s">
        <v>468</v>
      </c>
      <c r="C235" s="20" t="s">
        <v>31</v>
      </c>
      <c r="D235" s="31">
        <f>INDEX('ONS data MYE 5'!$Q$6:$Q$445, MATCH($B235,'ONS data MYE 5'!$B$6:$B$445,0))</f>
        <v>121891</v>
      </c>
      <c r="E235" s="31">
        <f>INDEX('ONS data MYE 5'!$R$6:$R$445, MATCH($B235,'ONS data MYE 5'!$B$6:$B$445,0))</f>
        <v>211</v>
      </c>
      <c r="F235" s="31">
        <f t="shared" si="6"/>
        <v>5.3518581334760666</v>
      </c>
      <c r="G235" s="31">
        <f t="shared" si="7"/>
        <v>28.642385480853928</v>
      </c>
      <c r="H235" s="31">
        <f>INDEX('Mapping waste'!$D$5:$M$352,MATCH($B235,'Mapping waste'!$B$5:$B$352,0),MATCH(H$3,'Mapping waste'!$D$4:$M$4,0))*$D235</f>
        <v>0</v>
      </c>
      <c r="I235" s="31">
        <f>INDEX('Mapping waste'!$D$5:$M$352,MATCH($B235,'Mapping waste'!$B$5:$B$352,0),MATCH(I$3,'Mapping waste'!$D$4:$M$4,0))*$D235</f>
        <v>0</v>
      </c>
      <c r="J235" s="31">
        <f>INDEX('Mapping waste'!$D$5:$M$352,MATCH($B235,'Mapping waste'!$B$5:$B$352,0),MATCH(J$3,'Mapping waste'!$D$4:$M$4,0))*$D235</f>
        <v>0</v>
      </c>
      <c r="K235" s="31">
        <f>INDEX('Mapping waste'!$D$5:$M$352,MATCH($B235,'Mapping waste'!$B$5:$B$352,0),MATCH(K$3,'Mapping waste'!$D$4:$M$4,0))*$D235</f>
        <v>0</v>
      </c>
      <c r="L235" s="31">
        <f>INDEX('Mapping waste'!$D$5:$M$352,MATCH($B235,'Mapping waste'!$B$5:$B$352,0),MATCH(L$3,'Mapping waste'!$D$4:$M$4,0))*$D235</f>
        <v>0</v>
      </c>
      <c r="M235" s="31">
        <f>INDEX('Mapping waste'!$D$5:$M$352,MATCH($B235,'Mapping waste'!$B$5:$B$352,0),MATCH(M$3,'Mapping waste'!$D$4:$M$4,0))*$D235</f>
        <v>0</v>
      </c>
      <c r="N235" s="31">
        <f>INDEX('Mapping waste'!$D$5:$M$352,MATCH($B235,'Mapping waste'!$B$5:$B$352,0),MATCH(N$3,'Mapping waste'!$D$4:$M$4,0))*$D235</f>
        <v>121891</v>
      </c>
      <c r="O235" s="31">
        <f>INDEX('Mapping waste'!$D$5:$M$352,MATCH($B235,'Mapping waste'!$B$5:$B$352,0),MATCH(O$3,'Mapping waste'!$D$4:$M$4,0))*$D235</f>
        <v>0</v>
      </c>
      <c r="P235" s="31">
        <f>INDEX('Mapping waste'!$D$5:$M$352,MATCH($B235,'Mapping waste'!$B$5:$B$352,0),MATCH(P$3,'Mapping waste'!$D$4:$M$4,0))*$D235</f>
        <v>0</v>
      </c>
      <c r="Q235" s="31">
        <f>INDEX('Mapping waste'!$D$5:$M$352,MATCH($B235,'Mapping waste'!$B$5:$B$352,0),MATCH(Q$3,'Mapping waste'!$D$4:$M$4,0))*$D235</f>
        <v>0</v>
      </c>
    </row>
    <row r="236" spans="1:17" x14ac:dyDescent="0.45">
      <c r="A236" s="20" t="s">
        <v>469</v>
      </c>
      <c r="B236" s="20" t="s">
        <v>470</v>
      </c>
      <c r="C236" s="20" t="s">
        <v>31</v>
      </c>
      <c r="D236" s="31">
        <f>INDEX('ONS data MYE 5'!$Q$6:$Q$445, MATCH($B236,'ONS data MYE 5'!$B$6:$B$445,0))</f>
        <v>105442</v>
      </c>
      <c r="E236" s="31">
        <f>INDEX('ONS data MYE 5'!$R$6:$R$445, MATCH($B236,'ONS data MYE 5'!$B$6:$B$445,0))</f>
        <v>148</v>
      </c>
      <c r="F236" s="31">
        <f t="shared" si="6"/>
        <v>4.9972122737641147</v>
      </c>
      <c r="G236" s="31">
        <f t="shared" si="7"/>
        <v>24.972130509058712</v>
      </c>
      <c r="H236" s="31">
        <f>INDEX('Mapping waste'!$D$5:$M$352,MATCH($B236,'Mapping waste'!$B$5:$B$352,0),MATCH(H$3,'Mapping waste'!$D$4:$M$4,0))*$D236</f>
        <v>0</v>
      </c>
      <c r="I236" s="31">
        <f>INDEX('Mapping waste'!$D$5:$M$352,MATCH($B236,'Mapping waste'!$B$5:$B$352,0),MATCH(I$3,'Mapping waste'!$D$4:$M$4,0))*$D236</f>
        <v>0</v>
      </c>
      <c r="J236" s="31">
        <f>INDEX('Mapping waste'!$D$5:$M$352,MATCH($B236,'Mapping waste'!$B$5:$B$352,0),MATCH(J$3,'Mapping waste'!$D$4:$M$4,0))*$D236</f>
        <v>0</v>
      </c>
      <c r="K236" s="31">
        <f>INDEX('Mapping waste'!$D$5:$M$352,MATCH($B236,'Mapping waste'!$B$5:$B$352,0),MATCH(K$3,'Mapping waste'!$D$4:$M$4,0))*$D236</f>
        <v>0</v>
      </c>
      <c r="L236" s="31">
        <f>INDEX('Mapping waste'!$D$5:$M$352,MATCH($B236,'Mapping waste'!$B$5:$B$352,0),MATCH(L$3,'Mapping waste'!$D$4:$M$4,0))*$D236</f>
        <v>0</v>
      </c>
      <c r="M236" s="31">
        <f>INDEX('Mapping waste'!$D$5:$M$352,MATCH($B236,'Mapping waste'!$B$5:$B$352,0),MATCH(M$3,'Mapping waste'!$D$4:$M$4,0))*$D236</f>
        <v>0</v>
      </c>
      <c r="N236" s="31">
        <f>INDEX('Mapping waste'!$D$5:$M$352,MATCH($B236,'Mapping waste'!$B$5:$B$352,0),MATCH(N$3,'Mapping waste'!$D$4:$M$4,0))*$D236</f>
        <v>105442</v>
      </c>
      <c r="O236" s="31">
        <f>INDEX('Mapping waste'!$D$5:$M$352,MATCH($B236,'Mapping waste'!$B$5:$B$352,0),MATCH(O$3,'Mapping waste'!$D$4:$M$4,0))*$D236</f>
        <v>0</v>
      </c>
      <c r="P236" s="31">
        <f>INDEX('Mapping waste'!$D$5:$M$352,MATCH($B236,'Mapping waste'!$B$5:$B$352,0),MATCH(P$3,'Mapping waste'!$D$4:$M$4,0))*$D236</f>
        <v>0</v>
      </c>
      <c r="Q236" s="31">
        <f>INDEX('Mapping waste'!$D$5:$M$352,MATCH($B236,'Mapping waste'!$B$5:$B$352,0),MATCH(Q$3,'Mapping waste'!$D$4:$M$4,0))*$D236</f>
        <v>0</v>
      </c>
    </row>
    <row r="237" spans="1:17" x14ac:dyDescent="0.45">
      <c r="A237" s="20" t="s">
        <v>471</v>
      </c>
      <c r="B237" s="20" t="s">
        <v>472</v>
      </c>
      <c r="C237" s="20" t="s">
        <v>31</v>
      </c>
      <c r="D237" s="31">
        <f>INDEX('ONS data MYE 5'!$Q$6:$Q$445, MATCH($B237,'ONS data MYE 5'!$B$6:$B$445,0))</f>
        <v>131428</v>
      </c>
      <c r="E237" s="31">
        <f>INDEX('ONS data MYE 5'!$R$6:$R$445, MATCH($B237,'ONS data MYE 5'!$B$6:$B$445,0))</f>
        <v>1383</v>
      </c>
      <c r="F237" s="31">
        <f t="shared" si="6"/>
        <v>7.2320103316647586</v>
      </c>
      <c r="G237" s="31">
        <f t="shared" si="7"/>
        <v>52.301973437305811</v>
      </c>
      <c r="H237" s="31">
        <f>INDEX('Mapping waste'!$D$5:$M$352,MATCH($B237,'Mapping waste'!$B$5:$B$352,0),MATCH(H$3,'Mapping waste'!$D$4:$M$4,0))*$D237</f>
        <v>0</v>
      </c>
      <c r="I237" s="31">
        <f>INDEX('Mapping waste'!$D$5:$M$352,MATCH($B237,'Mapping waste'!$B$5:$B$352,0),MATCH(I$3,'Mapping waste'!$D$4:$M$4,0))*$D237</f>
        <v>0</v>
      </c>
      <c r="J237" s="31">
        <f>INDEX('Mapping waste'!$D$5:$M$352,MATCH($B237,'Mapping waste'!$B$5:$B$352,0),MATCH(J$3,'Mapping waste'!$D$4:$M$4,0))*$D237</f>
        <v>0</v>
      </c>
      <c r="K237" s="31">
        <f>INDEX('Mapping waste'!$D$5:$M$352,MATCH($B237,'Mapping waste'!$B$5:$B$352,0),MATCH(K$3,'Mapping waste'!$D$4:$M$4,0))*$D237</f>
        <v>0</v>
      </c>
      <c r="L237" s="31">
        <f>INDEX('Mapping waste'!$D$5:$M$352,MATCH($B237,'Mapping waste'!$B$5:$B$352,0),MATCH(L$3,'Mapping waste'!$D$4:$M$4,0))*$D237</f>
        <v>0</v>
      </c>
      <c r="M237" s="31">
        <f>INDEX('Mapping waste'!$D$5:$M$352,MATCH($B237,'Mapping waste'!$B$5:$B$352,0),MATCH(M$3,'Mapping waste'!$D$4:$M$4,0))*$D237</f>
        <v>0</v>
      </c>
      <c r="N237" s="31">
        <f>INDEX('Mapping waste'!$D$5:$M$352,MATCH($B237,'Mapping waste'!$B$5:$B$352,0),MATCH(N$3,'Mapping waste'!$D$4:$M$4,0))*$D237</f>
        <v>131428</v>
      </c>
      <c r="O237" s="31">
        <f>INDEX('Mapping waste'!$D$5:$M$352,MATCH($B237,'Mapping waste'!$B$5:$B$352,0),MATCH(O$3,'Mapping waste'!$D$4:$M$4,0))*$D237</f>
        <v>0</v>
      </c>
      <c r="P237" s="31">
        <f>INDEX('Mapping waste'!$D$5:$M$352,MATCH($B237,'Mapping waste'!$B$5:$B$352,0),MATCH(P$3,'Mapping waste'!$D$4:$M$4,0))*$D237</f>
        <v>0</v>
      </c>
      <c r="Q237" s="31">
        <f>INDEX('Mapping waste'!$D$5:$M$352,MATCH($B237,'Mapping waste'!$B$5:$B$352,0),MATCH(Q$3,'Mapping waste'!$D$4:$M$4,0))*$D237</f>
        <v>0</v>
      </c>
    </row>
    <row r="238" spans="1:17" x14ac:dyDescent="0.45">
      <c r="A238" s="20" t="s">
        <v>473</v>
      </c>
      <c r="B238" s="20" t="s">
        <v>474</v>
      </c>
      <c r="C238" s="20" t="s">
        <v>31</v>
      </c>
      <c r="D238" s="31">
        <f>INDEX('ONS data MYE 5'!$Q$6:$Q$445, MATCH($B238,'ONS data MYE 5'!$B$6:$B$445,0))</f>
        <v>137580</v>
      </c>
      <c r="E238" s="31">
        <f>INDEX('ONS data MYE 5'!$R$6:$R$445, MATCH($B238,'ONS data MYE 5'!$B$6:$B$445,0))</f>
        <v>508</v>
      </c>
      <c r="F238" s="31">
        <f t="shared" si="6"/>
        <v>6.230481447578482</v>
      </c>
      <c r="G238" s="31">
        <f t="shared" si="7"/>
        <v>38.818899068619658</v>
      </c>
      <c r="H238" s="31">
        <f>INDEX('Mapping waste'!$D$5:$M$352,MATCH($B238,'Mapping waste'!$B$5:$B$352,0),MATCH(H$3,'Mapping waste'!$D$4:$M$4,0))*$D238</f>
        <v>0</v>
      </c>
      <c r="I238" s="31">
        <f>INDEX('Mapping waste'!$D$5:$M$352,MATCH($B238,'Mapping waste'!$B$5:$B$352,0),MATCH(I$3,'Mapping waste'!$D$4:$M$4,0))*$D238</f>
        <v>0</v>
      </c>
      <c r="J238" s="31">
        <f>INDEX('Mapping waste'!$D$5:$M$352,MATCH($B238,'Mapping waste'!$B$5:$B$352,0),MATCH(J$3,'Mapping waste'!$D$4:$M$4,0))*$D238</f>
        <v>0</v>
      </c>
      <c r="K238" s="31">
        <f>INDEX('Mapping waste'!$D$5:$M$352,MATCH($B238,'Mapping waste'!$B$5:$B$352,0),MATCH(K$3,'Mapping waste'!$D$4:$M$4,0))*$D238</f>
        <v>0</v>
      </c>
      <c r="L238" s="31">
        <f>INDEX('Mapping waste'!$D$5:$M$352,MATCH($B238,'Mapping waste'!$B$5:$B$352,0),MATCH(L$3,'Mapping waste'!$D$4:$M$4,0))*$D238</f>
        <v>0</v>
      </c>
      <c r="M238" s="31">
        <f>INDEX('Mapping waste'!$D$5:$M$352,MATCH($B238,'Mapping waste'!$B$5:$B$352,0),MATCH(M$3,'Mapping waste'!$D$4:$M$4,0))*$D238</f>
        <v>0</v>
      </c>
      <c r="N238" s="31">
        <f>INDEX('Mapping waste'!$D$5:$M$352,MATCH($B238,'Mapping waste'!$B$5:$B$352,0),MATCH(N$3,'Mapping waste'!$D$4:$M$4,0))*$D238</f>
        <v>137580</v>
      </c>
      <c r="O238" s="31">
        <f>INDEX('Mapping waste'!$D$5:$M$352,MATCH($B238,'Mapping waste'!$B$5:$B$352,0),MATCH(O$3,'Mapping waste'!$D$4:$M$4,0))*$D238</f>
        <v>0</v>
      </c>
      <c r="P238" s="31">
        <f>INDEX('Mapping waste'!$D$5:$M$352,MATCH($B238,'Mapping waste'!$B$5:$B$352,0),MATCH(P$3,'Mapping waste'!$D$4:$M$4,0))*$D238</f>
        <v>0</v>
      </c>
      <c r="Q238" s="31">
        <f>INDEX('Mapping waste'!$D$5:$M$352,MATCH($B238,'Mapping waste'!$B$5:$B$352,0),MATCH(Q$3,'Mapping waste'!$D$4:$M$4,0))*$D238</f>
        <v>0</v>
      </c>
    </row>
    <row r="239" spans="1:17" x14ac:dyDescent="0.45">
      <c r="A239" s="20" t="s">
        <v>475</v>
      </c>
      <c r="B239" s="20" t="s">
        <v>476</v>
      </c>
      <c r="C239" s="20" t="s">
        <v>31</v>
      </c>
      <c r="D239" s="31">
        <f>INDEX('ONS data MYE 5'!$Q$6:$Q$445, MATCH($B239,'ONS data MYE 5'!$B$6:$B$445,0))</f>
        <v>121754</v>
      </c>
      <c r="E239" s="31">
        <f>INDEX('ONS data MYE 5'!$R$6:$R$445, MATCH($B239,'ONS data MYE 5'!$B$6:$B$445,0))</f>
        <v>353</v>
      </c>
      <c r="F239" s="31">
        <f t="shared" si="6"/>
        <v>5.8664680569332965</v>
      </c>
      <c r="G239" s="31">
        <f t="shared" si="7"/>
        <v>34.415447463018729</v>
      </c>
      <c r="H239" s="31">
        <f>INDEX('Mapping waste'!$D$5:$M$352,MATCH($B239,'Mapping waste'!$B$5:$B$352,0),MATCH(H$3,'Mapping waste'!$D$4:$M$4,0))*$D239</f>
        <v>0</v>
      </c>
      <c r="I239" s="31">
        <f>INDEX('Mapping waste'!$D$5:$M$352,MATCH($B239,'Mapping waste'!$B$5:$B$352,0),MATCH(I$3,'Mapping waste'!$D$4:$M$4,0))*$D239</f>
        <v>0</v>
      </c>
      <c r="J239" s="31">
        <f>INDEX('Mapping waste'!$D$5:$M$352,MATCH($B239,'Mapping waste'!$B$5:$B$352,0),MATCH(J$3,'Mapping waste'!$D$4:$M$4,0))*$D239</f>
        <v>0</v>
      </c>
      <c r="K239" s="31">
        <f>INDEX('Mapping waste'!$D$5:$M$352,MATCH($B239,'Mapping waste'!$B$5:$B$352,0),MATCH(K$3,'Mapping waste'!$D$4:$M$4,0))*$D239</f>
        <v>6087.7000000000053</v>
      </c>
      <c r="L239" s="31">
        <f>INDEX('Mapping waste'!$D$5:$M$352,MATCH($B239,'Mapping waste'!$B$5:$B$352,0),MATCH(L$3,'Mapping waste'!$D$4:$M$4,0))*$D239</f>
        <v>0</v>
      </c>
      <c r="M239" s="31">
        <f>INDEX('Mapping waste'!$D$5:$M$352,MATCH($B239,'Mapping waste'!$B$5:$B$352,0),MATCH(M$3,'Mapping waste'!$D$4:$M$4,0))*$D239</f>
        <v>0</v>
      </c>
      <c r="N239" s="31">
        <f>INDEX('Mapping waste'!$D$5:$M$352,MATCH($B239,'Mapping waste'!$B$5:$B$352,0),MATCH(N$3,'Mapping waste'!$D$4:$M$4,0))*$D239</f>
        <v>115666.29999999999</v>
      </c>
      <c r="O239" s="31">
        <f>INDEX('Mapping waste'!$D$5:$M$352,MATCH($B239,'Mapping waste'!$B$5:$B$352,0),MATCH(O$3,'Mapping waste'!$D$4:$M$4,0))*$D239</f>
        <v>0</v>
      </c>
      <c r="P239" s="31">
        <f>INDEX('Mapping waste'!$D$5:$M$352,MATCH($B239,'Mapping waste'!$B$5:$B$352,0),MATCH(P$3,'Mapping waste'!$D$4:$M$4,0))*$D239</f>
        <v>0</v>
      </c>
      <c r="Q239" s="31">
        <f>INDEX('Mapping waste'!$D$5:$M$352,MATCH($B239,'Mapping waste'!$B$5:$B$352,0),MATCH(Q$3,'Mapping waste'!$D$4:$M$4,0))*$D239</f>
        <v>0</v>
      </c>
    </row>
    <row r="240" spans="1:17" x14ac:dyDescent="0.45">
      <c r="A240" s="20" t="s">
        <v>477</v>
      </c>
      <c r="B240" s="20" t="s">
        <v>478</v>
      </c>
      <c r="C240" s="20" t="s">
        <v>31</v>
      </c>
      <c r="D240" s="31">
        <f>INDEX('ONS data MYE 5'!$Q$6:$Q$445, MATCH($B240,'ONS data MYE 5'!$B$6:$B$445,0))</f>
        <v>99493</v>
      </c>
      <c r="E240" s="31">
        <f>INDEX('ONS data MYE 5'!$R$6:$R$445, MATCH($B240,'ONS data MYE 5'!$B$6:$B$445,0))</f>
        <v>1555</v>
      </c>
      <c r="F240" s="31">
        <f t="shared" si="6"/>
        <v>7.3492308246133344</v>
      </c>
      <c r="G240" s="31">
        <f t="shared" si="7"/>
        <v>54.011193713446794</v>
      </c>
      <c r="H240" s="31">
        <f>INDEX('Mapping waste'!$D$5:$M$352,MATCH($B240,'Mapping waste'!$B$5:$B$352,0),MATCH(H$3,'Mapping waste'!$D$4:$M$4,0))*$D240</f>
        <v>0</v>
      </c>
      <c r="I240" s="31">
        <f>INDEX('Mapping waste'!$D$5:$M$352,MATCH($B240,'Mapping waste'!$B$5:$B$352,0),MATCH(I$3,'Mapping waste'!$D$4:$M$4,0))*$D240</f>
        <v>0</v>
      </c>
      <c r="J240" s="31">
        <f>INDEX('Mapping waste'!$D$5:$M$352,MATCH($B240,'Mapping waste'!$B$5:$B$352,0),MATCH(J$3,'Mapping waste'!$D$4:$M$4,0))*$D240</f>
        <v>0</v>
      </c>
      <c r="K240" s="31">
        <f>INDEX('Mapping waste'!$D$5:$M$352,MATCH($B240,'Mapping waste'!$B$5:$B$352,0),MATCH(K$3,'Mapping waste'!$D$4:$M$4,0))*$D240</f>
        <v>0</v>
      </c>
      <c r="L240" s="31">
        <f>INDEX('Mapping waste'!$D$5:$M$352,MATCH($B240,'Mapping waste'!$B$5:$B$352,0),MATCH(L$3,'Mapping waste'!$D$4:$M$4,0))*$D240</f>
        <v>0</v>
      </c>
      <c r="M240" s="31">
        <f>INDEX('Mapping waste'!$D$5:$M$352,MATCH($B240,'Mapping waste'!$B$5:$B$352,0),MATCH(M$3,'Mapping waste'!$D$4:$M$4,0))*$D240</f>
        <v>0</v>
      </c>
      <c r="N240" s="31">
        <f>INDEX('Mapping waste'!$D$5:$M$352,MATCH($B240,'Mapping waste'!$B$5:$B$352,0),MATCH(N$3,'Mapping waste'!$D$4:$M$4,0))*$D240</f>
        <v>99493</v>
      </c>
      <c r="O240" s="31">
        <f>INDEX('Mapping waste'!$D$5:$M$352,MATCH($B240,'Mapping waste'!$B$5:$B$352,0),MATCH(O$3,'Mapping waste'!$D$4:$M$4,0))*$D240</f>
        <v>0</v>
      </c>
      <c r="P240" s="31">
        <f>INDEX('Mapping waste'!$D$5:$M$352,MATCH($B240,'Mapping waste'!$B$5:$B$352,0),MATCH(P$3,'Mapping waste'!$D$4:$M$4,0))*$D240</f>
        <v>0</v>
      </c>
      <c r="Q240" s="31">
        <f>INDEX('Mapping waste'!$D$5:$M$352,MATCH($B240,'Mapping waste'!$B$5:$B$352,0),MATCH(Q$3,'Mapping waste'!$D$4:$M$4,0))*$D240</f>
        <v>0</v>
      </c>
    </row>
    <row r="241" spans="1:17" x14ac:dyDescent="0.45">
      <c r="A241" s="20" t="s">
        <v>479</v>
      </c>
      <c r="B241" s="20" t="s">
        <v>480</v>
      </c>
      <c r="C241" s="20" t="s">
        <v>31</v>
      </c>
      <c r="D241" s="31">
        <f>INDEX('ONS data MYE 5'!$Q$6:$Q$445, MATCH($B241,'ONS data MYE 5'!$B$6:$B$445,0))</f>
        <v>107053</v>
      </c>
      <c r="E241" s="31">
        <f>INDEX('ONS data MYE 5'!$R$6:$R$445, MATCH($B241,'ONS data MYE 5'!$B$6:$B$445,0))</f>
        <v>2379</v>
      </c>
      <c r="F241" s="31">
        <f t="shared" si="6"/>
        <v>7.7744355103029577</v>
      </c>
      <c r="G241" s="31">
        <f t="shared" si="7"/>
        <v>60.441847503859613</v>
      </c>
      <c r="H241" s="31">
        <f>INDEX('Mapping waste'!$D$5:$M$352,MATCH($B241,'Mapping waste'!$B$5:$B$352,0),MATCH(H$3,'Mapping waste'!$D$4:$M$4,0))*$D241</f>
        <v>0</v>
      </c>
      <c r="I241" s="31">
        <f>INDEX('Mapping waste'!$D$5:$M$352,MATCH($B241,'Mapping waste'!$B$5:$B$352,0),MATCH(I$3,'Mapping waste'!$D$4:$M$4,0))*$D241</f>
        <v>0</v>
      </c>
      <c r="J241" s="31">
        <f>INDEX('Mapping waste'!$D$5:$M$352,MATCH($B241,'Mapping waste'!$B$5:$B$352,0),MATCH(J$3,'Mapping waste'!$D$4:$M$4,0))*$D241</f>
        <v>0</v>
      </c>
      <c r="K241" s="31">
        <f>INDEX('Mapping waste'!$D$5:$M$352,MATCH($B241,'Mapping waste'!$B$5:$B$352,0),MATCH(K$3,'Mapping waste'!$D$4:$M$4,0))*$D241</f>
        <v>0</v>
      </c>
      <c r="L241" s="31">
        <f>INDEX('Mapping waste'!$D$5:$M$352,MATCH($B241,'Mapping waste'!$B$5:$B$352,0),MATCH(L$3,'Mapping waste'!$D$4:$M$4,0))*$D241</f>
        <v>0</v>
      </c>
      <c r="M241" s="31">
        <f>INDEX('Mapping waste'!$D$5:$M$352,MATCH($B241,'Mapping waste'!$B$5:$B$352,0),MATCH(M$3,'Mapping waste'!$D$4:$M$4,0))*$D241</f>
        <v>0</v>
      </c>
      <c r="N241" s="31">
        <f>INDEX('Mapping waste'!$D$5:$M$352,MATCH($B241,'Mapping waste'!$B$5:$B$352,0),MATCH(N$3,'Mapping waste'!$D$4:$M$4,0))*$D241</f>
        <v>107053</v>
      </c>
      <c r="O241" s="31">
        <f>INDEX('Mapping waste'!$D$5:$M$352,MATCH($B241,'Mapping waste'!$B$5:$B$352,0),MATCH(O$3,'Mapping waste'!$D$4:$M$4,0))*$D241</f>
        <v>0</v>
      </c>
      <c r="P241" s="31">
        <f>INDEX('Mapping waste'!$D$5:$M$352,MATCH($B241,'Mapping waste'!$B$5:$B$352,0),MATCH(P$3,'Mapping waste'!$D$4:$M$4,0))*$D241</f>
        <v>0</v>
      </c>
      <c r="Q241" s="31">
        <f>INDEX('Mapping waste'!$D$5:$M$352,MATCH($B241,'Mapping waste'!$B$5:$B$352,0),MATCH(Q$3,'Mapping waste'!$D$4:$M$4,0))*$D241</f>
        <v>0</v>
      </c>
    </row>
    <row r="242" spans="1:17" x14ac:dyDescent="0.45">
      <c r="A242" s="20" t="s">
        <v>3</v>
      </c>
      <c r="B242" s="20" t="s">
        <v>4</v>
      </c>
      <c r="C242" s="20" t="s">
        <v>5</v>
      </c>
      <c r="D242" s="31">
        <f>INDEX('ONS data MYE 5'!$Q$6:$Q$445, MATCH($B242,'ONS data MYE 5'!$B$6:$B$445,0))</f>
        <v>533760</v>
      </c>
      <c r="E242" s="31">
        <f>INDEX('ONS data MYE 5'!$R$6:$R$445, MATCH($B242,'ONS data MYE 5'!$B$6:$B$445,0))</f>
        <v>151</v>
      </c>
      <c r="F242" s="31">
        <f t="shared" si="6"/>
        <v>5.0172798368149243</v>
      </c>
      <c r="G242" s="31">
        <f t="shared" si="7"/>
        <v>25.173096960909593</v>
      </c>
      <c r="H242" s="31">
        <f>INDEX('Mapping waste'!$D$5:$M$352,MATCH($B242,'Mapping waste'!$B$5:$B$352,0),MATCH(H$3,'Mapping waste'!$D$4:$M$4,0))*$D242</f>
        <v>0</v>
      </c>
      <c r="I242" s="31">
        <f>INDEX('Mapping waste'!$D$5:$M$352,MATCH($B242,'Mapping waste'!$B$5:$B$352,0),MATCH(I$3,'Mapping waste'!$D$4:$M$4,0))*$D242</f>
        <v>0</v>
      </c>
      <c r="J242" s="31">
        <f>INDEX('Mapping waste'!$D$5:$M$352,MATCH($B242,'Mapping waste'!$B$5:$B$352,0),MATCH(J$3,'Mapping waste'!$D$4:$M$4,0))*$D242</f>
        <v>0</v>
      </c>
      <c r="K242" s="31">
        <f>INDEX('Mapping waste'!$D$5:$M$352,MATCH($B242,'Mapping waste'!$B$5:$B$352,0),MATCH(K$3,'Mapping waste'!$D$4:$M$4,0))*$D242</f>
        <v>0</v>
      </c>
      <c r="L242" s="31">
        <f>INDEX('Mapping waste'!$D$5:$M$352,MATCH($B242,'Mapping waste'!$B$5:$B$352,0),MATCH(L$3,'Mapping waste'!$D$4:$M$4,0))*$D242</f>
        <v>0</v>
      </c>
      <c r="M242" s="31">
        <f>INDEX('Mapping waste'!$D$5:$M$352,MATCH($B242,'Mapping waste'!$B$5:$B$352,0),MATCH(M$3,'Mapping waste'!$D$4:$M$4,0))*$D242</f>
        <v>533760</v>
      </c>
      <c r="N242" s="31">
        <f>INDEX('Mapping waste'!$D$5:$M$352,MATCH($B242,'Mapping waste'!$B$5:$B$352,0),MATCH(N$3,'Mapping waste'!$D$4:$M$4,0))*$D242</f>
        <v>0</v>
      </c>
      <c r="O242" s="31">
        <f>INDEX('Mapping waste'!$D$5:$M$352,MATCH($B242,'Mapping waste'!$B$5:$B$352,0),MATCH(O$3,'Mapping waste'!$D$4:$M$4,0))*$D242</f>
        <v>0</v>
      </c>
      <c r="P242" s="31">
        <f>INDEX('Mapping waste'!$D$5:$M$352,MATCH($B242,'Mapping waste'!$B$5:$B$352,0),MATCH(P$3,'Mapping waste'!$D$4:$M$4,0))*$D242</f>
        <v>0</v>
      </c>
      <c r="Q242" s="31">
        <f>INDEX('Mapping waste'!$D$5:$M$352,MATCH($B242,'Mapping waste'!$B$5:$B$352,0),MATCH(Q$3,'Mapping waste'!$D$4:$M$4,0))*$D242</f>
        <v>0</v>
      </c>
    </row>
    <row r="243" spans="1:17" x14ac:dyDescent="0.45">
      <c r="A243" s="20" t="s">
        <v>6</v>
      </c>
      <c r="B243" s="20" t="s">
        <v>7</v>
      </c>
      <c r="C243" s="20" t="s">
        <v>5</v>
      </c>
      <c r="D243" s="31">
        <f>INDEX('ONS data MYE 5'!$Q$6:$Q$445, MATCH($B243,'ONS data MYE 5'!$B$6:$B$445,0))</f>
        <v>2224</v>
      </c>
      <c r="E243" s="31">
        <f>INDEX('ONS data MYE 5'!$R$6:$R$445, MATCH($B243,'ONS data MYE 5'!$B$6:$B$445,0))</f>
        <v>139</v>
      </c>
      <c r="F243" s="31">
        <f t="shared" si="6"/>
        <v>4.9344739331306915</v>
      </c>
      <c r="G243" s="31">
        <f t="shared" si="7"/>
        <v>24.349032996746278</v>
      </c>
      <c r="H243" s="31">
        <f>INDEX('Mapping waste'!$D$5:$M$352,MATCH($B243,'Mapping waste'!$B$5:$B$352,0),MATCH(H$3,'Mapping waste'!$D$4:$M$4,0))*$D243</f>
        <v>0</v>
      </c>
      <c r="I243" s="31">
        <f>INDEX('Mapping waste'!$D$5:$M$352,MATCH($B243,'Mapping waste'!$B$5:$B$352,0),MATCH(I$3,'Mapping waste'!$D$4:$M$4,0))*$D243</f>
        <v>0</v>
      </c>
      <c r="J243" s="31">
        <f>INDEX('Mapping waste'!$D$5:$M$352,MATCH($B243,'Mapping waste'!$B$5:$B$352,0),MATCH(J$3,'Mapping waste'!$D$4:$M$4,0))*$D243</f>
        <v>0</v>
      </c>
      <c r="K243" s="31">
        <f>INDEX('Mapping waste'!$D$5:$M$352,MATCH($B243,'Mapping waste'!$B$5:$B$352,0),MATCH(K$3,'Mapping waste'!$D$4:$M$4,0))*$D243</f>
        <v>0</v>
      </c>
      <c r="L243" s="31">
        <f>INDEX('Mapping waste'!$D$5:$M$352,MATCH($B243,'Mapping waste'!$B$5:$B$352,0),MATCH(L$3,'Mapping waste'!$D$4:$M$4,0))*$D243</f>
        <v>0</v>
      </c>
      <c r="M243" s="31">
        <f>INDEX('Mapping waste'!$D$5:$M$352,MATCH($B243,'Mapping waste'!$B$5:$B$352,0),MATCH(M$3,'Mapping waste'!$D$4:$M$4,0))*$D243</f>
        <v>2224</v>
      </c>
      <c r="N243" s="31">
        <f>INDEX('Mapping waste'!$D$5:$M$352,MATCH($B243,'Mapping waste'!$B$5:$B$352,0),MATCH(N$3,'Mapping waste'!$D$4:$M$4,0))*$D243</f>
        <v>0</v>
      </c>
      <c r="O243" s="31">
        <f>INDEX('Mapping waste'!$D$5:$M$352,MATCH($B243,'Mapping waste'!$B$5:$B$352,0),MATCH(O$3,'Mapping waste'!$D$4:$M$4,0))*$D243</f>
        <v>0</v>
      </c>
      <c r="P243" s="31">
        <f>INDEX('Mapping waste'!$D$5:$M$352,MATCH($B243,'Mapping waste'!$B$5:$B$352,0),MATCH(P$3,'Mapping waste'!$D$4:$M$4,0))*$D243</f>
        <v>0</v>
      </c>
      <c r="Q243" s="31">
        <f>INDEX('Mapping waste'!$D$5:$M$352,MATCH($B243,'Mapping waste'!$B$5:$B$352,0),MATCH(Q$3,'Mapping waste'!$D$4:$M$4,0))*$D243</f>
        <v>0</v>
      </c>
    </row>
    <row r="244" spans="1:17" x14ac:dyDescent="0.45">
      <c r="A244" s="20" t="s">
        <v>152</v>
      </c>
      <c r="B244" s="20" t="s">
        <v>153</v>
      </c>
      <c r="C244" s="20" t="s">
        <v>5</v>
      </c>
      <c r="D244" s="31">
        <f>INDEX('ONS data MYE 5'!$Q$6:$Q$445, MATCH($B244,'ONS data MYE 5'!$B$6:$B$445,0))</f>
        <v>183450</v>
      </c>
      <c r="E244" s="31">
        <f>INDEX('ONS data MYE 5'!$R$6:$R$445, MATCH($B244,'ONS data MYE 5'!$B$6:$B$445,0))</f>
        <v>3988</v>
      </c>
      <c r="F244" s="31">
        <f t="shared" si="6"/>
        <v>8.291045131081729</v>
      </c>
      <c r="G244" s="31">
        <f t="shared" si="7"/>
        <v>68.741429365634048</v>
      </c>
      <c r="H244" s="31">
        <f>INDEX('Mapping waste'!$D$5:$M$352,MATCH($B244,'Mapping waste'!$B$5:$B$352,0),MATCH(H$3,'Mapping waste'!$D$4:$M$4,0))*$D244</f>
        <v>0</v>
      </c>
      <c r="I244" s="31">
        <f>INDEX('Mapping waste'!$D$5:$M$352,MATCH($B244,'Mapping waste'!$B$5:$B$352,0),MATCH(I$3,'Mapping waste'!$D$4:$M$4,0))*$D244</f>
        <v>0</v>
      </c>
      <c r="J244" s="31">
        <f>INDEX('Mapping waste'!$D$5:$M$352,MATCH($B244,'Mapping waste'!$B$5:$B$352,0),MATCH(J$3,'Mapping waste'!$D$4:$M$4,0))*$D244</f>
        <v>0</v>
      </c>
      <c r="K244" s="31">
        <f>INDEX('Mapping waste'!$D$5:$M$352,MATCH($B244,'Mapping waste'!$B$5:$B$352,0),MATCH(K$3,'Mapping waste'!$D$4:$M$4,0))*$D244</f>
        <v>0</v>
      </c>
      <c r="L244" s="31">
        <f>INDEX('Mapping waste'!$D$5:$M$352,MATCH($B244,'Mapping waste'!$B$5:$B$352,0),MATCH(L$3,'Mapping waste'!$D$4:$M$4,0))*$D244</f>
        <v>0</v>
      </c>
      <c r="M244" s="31">
        <f>INDEX('Mapping waste'!$D$5:$M$352,MATCH($B244,'Mapping waste'!$B$5:$B$352,0),MATCH(M$3,'Mapping waste'!$D$4:$M$4,0))*$D244</f>
        <v>0</v>
      </c>
      <c r="N244" s="31">
        <f>INDEX('Mapping waste'!$D$5:$M$352,MATCH($B244,'Mapping waste'!$B$5:$B$352,0),MATCH(N$3,'Mapping waste'!$D$4:$M$4,0))*$D244</f>
        <v>0</v>
      </c>
      <c r="O244" s="31">
        <f>INDEX('Mapping waste'!$D$5:$M$352,MATCH($B244,'Mapping waste'!$B$5:$B$352,0),MATCH(O$3,'Mapping waste'!$D$4:$M$4,0))*$D244</f>
        <v>0</v>
      </c>
      <c r="P244" s="31">
        <f>INDEX('Mapping waste'!$D$5:$M$352,MATCH($B244,'Mapping waste'!$B$5:$B$352,0),MATCH(P$3,'Mapping waste'!$D$4:$M$4,0))*$D244</f>
        <v>183450</v>
      </c>
      <c r="Q244" s="31">
        <f>INDEX('Mapping waste'!$D$5:$M$352,MATCH($B244,'Mapping waste'!$B$5:$B$352,0),MATCH(Q$3,'Mapping waste'!$D$4:$M$4,0))*$D244</f>
        <v>0</v>
      </c>
    </row>
    <row r="245" spans="1:17" x14ac:dyDescent="0.45">
      <c r="A245" s="20" t="s">
        <v>154</v>
      </c>
      <c r="B245" s="20" t="s">
        <v>155</v>
      </c>
      <c r="C245" s="20" t="s">
        <v>5</v>
      </c>
      <c r="D245" s="31">
        <f>INDEX('ONS data MYE 5'!$Q$6:$Q$445, MATCH($B245,'ONS data MYE 5'!$B$6:$B$445,0))</f>
        <v>148075</v>
      </c>
      <c r="E245" s="31">
        <f>INDEX('ONS data MYE 5'!$R$6:$R$445, MATCH($B245,'ONS data MYE 5'!$B$6:$B$445,0))</f>
        <v>2278</v>
      </c>
      <c r="F245" s="31">
        <f t="shared" si="6"/>
        <v>7.7310531440071273</v>
      </c>
      <c r="G245" s="31">
        <f t="shared" si="7"/>
        <v>59.769182715462485</v>
      </c>
      <c r="H245" s="31">
        <f>INDEX('Mapping waste'!$D$5:$M$352,MATCH($B245,'Mapping waste'!$B$5:$B$352,0),MATCH(H$3,'Mapping waste'!$D$4:$M$4,0))*$D245</f>
        <v>0</v>
      </c>
      <c r="I245" s="31">
        <f>INDEX('Mapping waste'!$D$5:$M$352,MATCH($B245,'Mapping waste'!$B$5:$B$352,0),MATCH(I$3,'Mapping waste'!$D$4:$M$4,0))*$D245</f>
        <v>0</v>
      </c>
      <c r="J245" s="31">
        <f>INDEX('Mapping waste'!$D$5:$M$352,MATCH($B245,'Mapping waste'!$B$5:$B$352,0),MATCH(J$3,'Mapping waste'!$D$4:$M$4,0))*$D245</f>
        <v>0</v>
      </c>
      <c r="K245" s="31">
        <f>INDEX('Mapping waste'!$D$5:$M$352,MATCH($B245,'Mapping waste'!$B$5:$B$352,0),MATCH(K$3,'Mapping waste'!$D$4:$M$4,0))*$D245</f>
        <v>0</v>
      </c>
      <c r="L245" s="31">
        <f>INDEX('Mapping waste'!$D$5:$M$352,MATCH($B245,'Mapping waste'!$B$5:$B$352,0),MATCH(L$3,'Mapping waste'!$D$4:$M$4,0))*$D245</f>
        <v>0</v>
      </c>
      <c r="M245" s="31">
        <f>INDEX('Mapping waste'!$D$5:$M$352,MATCH($B245,'Mapping waste'!$B$5:$B$352,0),MATCH(M$3,'Mapping waste'!$D$4:$M$4,0))*$D245</f>
        <v>0</v>
      </c>
      <c r="N245" s="31">
        <f>INDEX('Mapping waste'!$D$5:$M$352,MATCH($B245,'Mapping waste'!$B$5:$B$352,0),MATCH(N$3,'Mapping waste'!$D$4:$M$4,0))*$D245</f>
        <v>0</v>
      </c>
      <c r="O245" s="31">
        <f>INDEX('Mapping waste'!$D$5:$M$352,MATCH($B245,'Mapping waste'!$B$5:$B$352,0),MATCH(O$3,'Mapping waste'!$D$4:$M$4,0))*$D245</f>
        <v>0</v>
      </c>
      <c r="P245" s="31">
        <f>INDEX('Mapping waste'!$D$5:$M$352,MATCH($B245,'Mapping waste'!$B$5:$B$352,0),MATCH(P$3,'Mapping waste'!$D$4:$M$4,0))*$D245</f>
        <v>148075</v>
      </c>
      <c r="Q245" s="31">
        <f>INDEX('Mapping waste'!$D$5:$M$352,MATCH($B245,'Mapping waste'!$B$5:$B$352,0),MATCH(Q$3,'Mapping waste'!$D$4:$M$4,0))*$D245</f>
        <v>0</v>
      </c>
    </row>
    <row r="246" spans="1:17" x14ac:dyDescent="0.45">
      <c r="A246" s="20" t="s">
        <v>156</v>
      </c>
      <c r="B246" s="20" t="s">
        <v>157</v>
      </c>
      <c r="C246" s="20" t="s">
        <v>5</v>
      </c>
      <c r="D246" s="31">
        <f>INDEX('ONS data MYE 5'!$Q$6:$Q$445, MATCH($B246,'ONS data MYE 5'!$B$6:$B$445,0))</f>
        <v>47916</v>
      </c>
      <c r="E246" s="31">
        <f>INDEX('ONS data MYE 5'!$R$6:$R$445, MATCH($B246,'ONS data MYE 5'!$B$6:$B$445,0))</f>
        <v>958</v>
      </c>
      <c r="F246" s="31">
        <f t="shared" si="6"/>
        <v>6.8648477779708603</v>
      </c>
      <c r="G246" s="31">
        <f t="shared" si="7"/>
        <v>47.126135014711458</v>
      </c>
      <c r="H246" s="31">
        <f>INDEX('Mapping waste'!$D$5:$M$352,MATCH($B246,'Mapping waste'!$B$5:$B$352,0),MATCH(H$3,'Mapping waste'!$D$4:$M$4,0))*$D246</f>
        <v>0</v>
      </c>
      <c r="I246" s="31">
        <f>INDEX('Mapping waste'!$D$5:$M$352,MATCH($B246,'Mapping waste'!$B$5:$B$352,0),MATCH(I$3,'Mapping waste'!$D$4:$M$4,0))*$D246</f>
        <v>0</v>
      </c>
      <c r="J246" s="31">
        <f>INDEX('Mapping waste'!$D$5:$M$352,MATCH($B246,'Mapping waste'!$B$5:$B$352,0),MATCH(J$3,'Mapping waste'!$D$4:$M$4,0))*$D246</f>
        <v>0</v>
      </c>
      <c r="K246" s="31">
        <f>INDEX('Mapping waste'!$D$5:$M$352,MATCH($B246,'Mapping waste'!$B$5:$B$352,0),MATCH(K$3,'Mapping waste'!$D$4:$M$4,0))*$D246</f>
        <v>0</v>
      </c>
      <c r="L246" s="31">
        <f>INDEX('Mapping waste'!$D$5:$M$352,MATCH($B246,'Mapping waste'!$B$5:$B$352,0),MATCH(L$3,'Mapping waste'!$D$4:$M$4,0))*$D246</f>
        <v>0</v>
      </c>
      <c r="M246" s="31">
        <f>INDEX('Mapping waste'!$D$5:$M$352,MATCH($B246,'Mapping waste'!$B$5:$B$352,0),MATCH(M$3,'Mapping waste'!$D$4:$M$4,0))*$D246</f>
        <v>0</v>
      </c>
      <c r="N246" s="31">
        <f>INDEX('Mapping waste'!$D$5:$M$352,MATCH($B246,'Mapping waste'!$B$5:$B$352,0),MATCH(N$3,'Mapping waste'!$D$4:$M$4,0))*$D246</f>
        <v>0</v>
      </c>
      <c r="O246" s="31">
        <f>INDEX('Mapping waste'!$D$5:$M$352,MATCH($B246,'Mapping waste'!$B$5:$B$352,0),MATCH(O$3,'Mapping waste'!$D$4:$M$4,0))*$D246</f>
        <v>0</v>
      </c>
      <c r="P246" s="31">
        <f>INDEX('Mapping waste'!$D$5:$M$352,MATCH($B246,'Mapping waste'!$B$5:$B$352,0),MATCH(P$3,'Mapping waste'!$D$4:$M$4,0))*$D246</f>
        <v>47916</v>
      </c>
      <c r="Q246" s="31">
        <f>INDEX('Mapping waste'!$D$5:$M$352,MATCH($B246,'Mapping waste'!$B$5:$B$352,0),MATCH(Q$3,'Mapping waste'!$D$4:$M$4,0))*$D246</f>
        <v>0</v>
      </c>
    </row>
    <row r="247" spans="1:17" x14ac:dyDescent="0.45">
      <c r="A247" s="20" t="s">
        <v>158</v>
      </c>
      <c r="B247" s="20" t="s">
        <v>159</v>
      </c>
      <c r="C247" s="20" t="s">
        <v>5</v>
      </c>
      <c r="D247" s="31">
        <f>INDEX('ONS data MYE 5'!$Q$6:$Q$445, MATCH($B247,'ONS data MYE 5'!$B$6:$B$445,0))</f>
        <v>87301</v>
      </c>
      <c r="E247" s="31">
        <f>INDEX('ONS data MYE 5'!$R$6:$R$445, MATCH($B247,'ONS data MYE 5'!$B$6:$B$445,0))</f>
        <v>247</v>
      </c>
      <c r="F247" s="31">
        <f t="shared" si="6"/>
        <v>5.5093883366279774</v>
      </c>
      <c r="G247" s="31">
        <f t="shared" si="7"/>
        <v>30.353359843772392</v>
      </c>
      <c r="H247" s="31">
        <f>INDEX('Mapping waste'!$D$5:$M$352,MATCH($B247,'Mapping waste'!$B$5:$B$352,0),MATCH(H$3,'Mapping waste'!$D$4:$M$4,0))*$D247</f>
        <v>0</v>
      </c>
      <c r="I247" s="31">
        <f>INDEX('Mapping waste'!$D$5:$M$352,MATCH($B247,'Mapping waste'!$B$5:$B$352,0),MATCH(I$3,'Mapping waste'!$D$4:$M$4,0))*$D247</f>
        <v>0</v>
      </c>
      <c r="J247" s="31">
        <f>INDEX('Mapping waste'!$D$5:$M$352,MATCH($B247,'Mapping waste'!$B$5:$B$352,0),MATCH(J$3,'Mapping waste'!$D$4:$M$4,0))*$D247</f>
        <v>0</v>
      </c>
      <c r="K247" s="31">
        <f>INDEX('Mapping waste'!$D$5:$M$352,MATCH($B247,'Mapping waste'!$B$5:$B$352,0),MATCH(K$3,'Mapping waste'!$D$4:$M$4,0))*$D247</f>
        <v>87301</v>
      </c>
      <c r="L247" s="31">
        <f>INDEX('Mapping waste'!$D$5:$M$352,MATCH($B247,'Mapping waste'!$B$5:$B$352,0),MATCH(L$3,'Mapping waste'!$D$4:$M$4,0))*$D247</f>
        <v>0</v>
      </c>
      <c r="M247" s="31">
        <f>INDEX('Mapping waste'!$D$5:$M$352,MATCH($B247,'Mapping waste'!$B$5:$B$352,0),MATCH(M$3,'Mapping waste'!$D$4:$M$4,0))*$D247</f>
        <v>0</v>
      </c>
      <c r="N247" s="31">
        <f>INDEX('Mapping waste'!$D$5:$M$352,MATCH($B247,'Mapping waste'!$B$5:$B$352,0),MATCH(N$3,'Mapping waste'!$D$4:$M$4,0))*$D247</f>
        <v>0</v>
      </c>
      <c r="O247" s="31">
        <f>INDEX('Mapping waste'!$D$5:$M$352,MATCH($B247,'Mapping waste'!$B$5:$B$352,0),MATCH(O$3,'Mapping waste'!$D$4:$M$4,0))*$D247</f>
        <v>0</v>
      </c>
      <c r="P247" s="31">
        <f>INDEX('Mapping waste'!$D$5:$M$352,MATCH($B247,'Mapping waste'!$B$5:$B$352,0),MATCH(P$3,'Mapping waste'!$D$4:$M$4,0))*$D247</f>
        <v>0</v>
      </c>
      <c r="Q247" s="31">
        <f>INDEX('Mapping waste'!$D$5:$M$352,MATCH($B247,'Mapping waste'!$B$5:$B$352,0),MATCH(Q$3,'Mapping waste'!$D$4:$M$4,0))*$D247</f>
        <v>0</v>
      </c>
    </row>
    <row r="248" spans="1:17" x14ac:dyDescent="0.45">
      <c r="A248" s="20" t="s">
        <v>162</v>
      </c>
      <c r="B248" s="20" t="s">
        <v>163</v>
      </c>
      <c r="C248" s="20" t="s">
        <v>5</v>
      </c>
      <c r="D248" s="31">
        <f>INDEX('ONS data MYE 5'!$Q$6:$Q$445, MATCH($B248,'ONS data MYE 5'!$B$6:$B$445,0))</f>
        <v>175538</v>
      </c>
      <c r="E248" s="31">
        <f>INDEX('ONS data MYE 5'!$R$6:$R$445, MATCH($B248,'ONS data MYE 5'!$B$6:$B$445,0))</f>
        <v>507</v>
      </c>
      <c r="F248" s="31">
        <f t="shared" si="6"/>
        <v>6.2285110035911835</v>
      </c>
      <c r="G248" s="31">
        <f t="shared" si="7"/>
        <v>38.794349321856451</v>
      </c>
      <c r="H248" s="31">
        <f>INDEX('Mapping waste'!$D$5:$M$352,MATCH($B248,'Mapping waste'!$B$5:$B$352,0),MATCH(H$3,'Mapping waste'!$D$4:$M$4,0))*$D248</f>
        <v>0</v>
      </c>
      <c r="I248" s="31">
        <f>INDEX('Mapping waste'!$D$5:$M$352,MATCH($B248,'Mapping waste'!$B$5:$B$352,0),MATCH(I$3,'Mapping waste'!$D$4:$M$4,0))*$D248</f>
        <v>0</v>
      </c>
      <c r="J248" s="31">
        <f>INDEX('Mapping waste'!$D$5:$M$352,MATCH($B248,'Mapping waste'!$B$5:$B$352,0),MATCH(J$3,'Mapping waste'!$D$4:$M$4,0))*$D248</f>
        <v>0</v>
      </c>
      <c r="K248" s="31">
        <f>INDEX('Mapping waste'!$D$5:$M$352,MATCH($B248,'Mapping waste'!$B$5:$B$352,0),MATCH(K$3,'Mapping waste'!$D$4:$M$4,0))*$D248</f>
        <v>0</v>
      </c>
      <c r="L248" s="31">
        <f>INDEX('Mapping waste'!$D$5:$M$352,MATCH($B248,'Mapping waste'!$B$5:$B$352,0),MATCH(L$3,'Mapping waste'!$D$4:$M$4,0))*$D248</f>
        <v>0</v>
      </c>
      <c r="M248" s="31">
        <f>INDEX('Mapping waste'!$D$5:$M$352,MATCH($B248,'Mapping waste'!$B$5:$B$352,0),MATCH(M$3,'Mapping waste'!$D$4:$M$4,0))*$D248</f>
        <v>0</v>
      </c>
      <c r="N248" s="31">
        <f>INDEX('Mapping waste'!$D$5:$M$352,MATCH($B248,'Mapping waste'!$B$5:$B$352,0),MATCH(N$3,'Mapping waste'!$D$4:$M$4,0))*$D248</f>
        <v>0</v>
      </c>
      <c r="O248" s="31">
        <f>INDEX('Mapping waste'!$D$5:$M$352,MATCH($B248,'Mapping waste'!$B$5:$B$352,0),MATCH(O$3,'Mapping waste'!$D$4:$M$4,0))*$D248</f>
        <v>0</v>
      </c>
      <c r="P248" s="31">
        <f>INDEX('Mapping waste'!$D$5:$M$352,MATCH($B248,'Mapping waste'!$B$5:$B$352,0),MATCH(P$3,'Mapping waste'!$D$4:$M$4,0))*$D248</f>
        <v>175538</v>
      </c>
      <c r="Q248" s="31">
        <f>INDEX('Mapping waste'!$D$5:$M$352,MATCH($B248,'Mapping waste'!$B$5:$B$352,0),MATCH(Q$3,'Mapping waste'!$D$4:$M$4,0))*$D248</f>
        <v>0</v>
      </c>
    </row>
    <row r="249" spans="1:17" x14ac:dyDescent="0.45">
      <c r="A249" s="20" t="s">
        <v>164</v>
      </c>
      <c r="B249" s="20" t="s">
        <v>165</v>
      </c>
      <c r="C249" s="20" t="s">
        <v>5</v>
      </c>
      <c r="D249" s="31">
        <f>INDEX('ONS data MYE 5'!$Q$6:$Q$445, MATCH($B249,'ONS data MYE 5'!$B$6:$B$445,0))</f>
        <v>428074</v>
      </c>
      <c r="E249" s="31">
        <f>INDEX('ONS data MYE 5'!$R$6:$R$445, MATCH($B249,'ONS data MYE 5'!$B$6:$B$445,0))</f>
        <v>3892</v>
      </c>
      <c r="F249" s="31">
        <f t="shared" si="6"/>
        <v>8.2666784433058957</v>
      </c>
      <c r="G249" s="31">
        <f t="shared" si="7"/>
        <v>68.337972485018383</v>
      </c>
      <c r="H249" s="31">
        <f>INDEX('Mapping waste'!$D$5:$M$352,MATCH($B249,'Mapping waste'!$B$5:$B$352,0),MATCH(H$3,'Mapping waste'!$D$4:$M$4,0))*$D249</f>
        <v>0</v>
      </c>
      <c r="I249" s="31">
        <f>INDEX('Mapping waste'!$D$5:$M$352,MATCH($B249,'Mapping waste'!$B$5:$B$352,0),MATCH(I$3,'Mapping waste'!$D$4:$M$4,0))*$D249</f>
        <v>0</v>
      </c>
      <c r="J249" s="31">
        <f>INDEX('Mapping waste'!$D$5:$M$352,MATCH($B249,'Mapping waste'!$B$5:$B$352,0),MATCH(J$3,'Mapping waste'!$D$4:$M$4,0))*$D249</f>
        <v>0</v>
      </c>
      <c r="K249" s="31">
        <f>INDEX('Mapping waste'!$D$5:$M$352,MATCH($B249,'Mapping waste'!$B$5:$B$352,0),MATCH(K$3,'Mapping waste'!$D$4:$M$4,0))*$D249</f>
        <v>0</v>
      </c>
      <c r="L249" s="31">
        <f>INDEX('Mapping waste'!$D$5:$M$352,MATCH($B249,'Mapping waste'!$B$5:$B$352,0),MATCH(L$3,'Mapping waste'!$D$4:$M$4,0))*$D249</f>
        <v>0</v>
      </c>
      <c r="M249" s="31">
        <f>INDEX('Mapping waste'!$D$5:$M$352,MATCH($B249,'Mapping waste'!$B$5:$B$352,0),MATCH(M$3,'Mapping waste'!$D$4:$M$4,0))*$D249</f>
        <v>0</v>
      </c>
      <c r="N249" s="31">
        <f>INDEX('Mapping waste'!$D$5:$M$352,MATCH($B249,'Mapping waste'!$B$5:$B$352,0),MATCH(N$3,'Mapping waste'!$D$4:$M$4,0))*$D249</f>
        <v>0</v>
      </c>
      <c r="O249" s="31">
        <f>INDEX('Mapping waste'!$D$5:$M$352,MATCH($B249,'Mapping waste'!$B$5:$B$352,0),MATCH(O$3,'Mapping waste'!$D$4:$M$4,0))*$D249</f>
        <v>0</v>
      </c>
      <c r="P249" s="31">
        <f>INDEX('Mapping waste'!$D$5:$M$352,MATCH($B249,'Mapping waste'!$B$5:$B$352,0),MATCH(P$3,'Mapping waste'!$D$4:$M$4,0))*$D249</f>
        <v>428074</v>
      </c>
      <c r="Q249" s="31">
        <f>INDEX('Mapping waste'!$D$5:$M$352,MATCH($B249,'Mapping waste'!$B$5:$B$352,0),MATCH(Q$3,'Mapping waste'!$D$4:$M$4,0))*$D249</f>
        <v>0</v>
      </c>
    </row>
    <row r="250" spans="1:17" x14ac:dyDescent="0.45">
      <c r="A250" s="20" t="s">
        <v>166</v>
      </c>
      <c r="B250" s="20" t="s">
        <v>167</v>
      </c>
      <c r="C250" s="20" t="s">
        <v>5</v>
      </c>
      <c r="D250" s="31">
        <f>INDEX('ONS data MYE 5'!$Q$6:$Q$445, MATCH($B250,'ONS data MYE 5'!$B$6:$B$445,0))</f>
        <v>203091</v>
      </c>
      <c r="E250" s="31">
        <f>INDEX('ONS data MYE 5'!$R$6:$R$445, MATCH($B250,'ONS data MYE 5'!$B$6:$B$445,0))</f>
        <v>543</v>
      </c>
      <c r="F250" s="31">
        <f t="shared" si="6"/>
        <v>6.2971093199339352</v>
      </c>
      <c r="G250" s="31">
        <f t="shared" si="7"/>
        <v>39.653585787198828</v>
      </c>
      <c r="H250" s="31">
        <f>INDEX('Mapping waste'!$D$5:$M$352,MATCH($B250,'Mapping waste'!$B$5:$B$352,0),MATCH(H$3,'Mapping waste'!$D$4:$M$4,0))*$D250</f>
        <v>0</v>
      </c>
      <c r="I250" s="31">
        <f>INDEX('Mapping waste'!$D$5:$M$352,MATCH($B250,'Mapping waste'!$B$5:$B$352,0),MATCH(I$3,'Mapping waste'!$D$4:$M$4,0))*$D250</f>
        <v>0</v>
      </c>
      <c r="J250" s="31">
        <f>INDEX('Mapping waste'!$D$5:$M$352,MATCH($B250,'Mapping waste'!$B$5:$B$352,0),MATCH(J$3,'Mapping waste'!$D$4:$M$4,0))*$D250</f>
        <v>0</v>
      </c>
      <c r="K250" s="31">
        <f>INDEX('Mapping waste'!$D$5:$M$352,MATCH($B250,'Mapping waste'!$B$5:$B$352,0),MATCH(K$3,'Mapping waste'!$D$4:$M$4,0))*$D250</f>
        <v>0</v>
      </c>
      <c r="L250" s="31">
        <f>INDEX('Mapping waste'!$D$5:$M$352,MATCH($B250,'Mapping waste'!$B$5:$B$352,0),MATCH(L$3,'Mapping waste'!$D$4:$M$4,0))*$D250</f>
        <v>0</v>
      </c>
      <c r="M250" s="31">
        <f>INDEX('Mapping waste'!$D$5:$M$352,MATCH($B250,'Mapping waste'!$B$5:$B$352,0),MATCH(M$3,'Mapping waste'!$D$4:$M$4,0))*$D250</f>
        <v>0</v>
      </c>
      <c r="N250" s="31">
        <f>INDEX('Mapping waste'!$D$5:$M$352,MATCH($B250,'Mapping waste'!$B$5:$B$352,0),MATCH(N$3,'Mapping waste'!$D$4:$M$4,0))*$D250</f>
        <v>0</v>
      </c>
      <c r="O250" s="31">
        <f>INDEX('Mapping waste'!$D$5:$M$352,MATCH($B250,'Mapping waste'!$B$5:$B$352,0),MATCH(O$3,'Mapping waste'!$D$4:$M$4,0))*$D250</f>
        <v>0</v>
      </c>
      <c r="P250" s="31">
        <f>INDEX('Mapping waste'!$D$5:$M$352,MATCH($B250,'Mapping waste'!$B$5:$B$352,0),MATCH(P$3,'Mapping waste'!$D$4:$M$4,0))*$D250</f>
        <v>203091</v>
      </c>
      <c r="Q250" s="31">
        <f>INDEX('Mapping waste'!$D$5:$M$352,MATCH($B250,'Mapping waste'!$B$5:$B$352,0),MATCH(Q$3,'Mapping waste'!$D$4:$M$4,0))*$D250</f>
        <v>0</v>
      </c>
    </row>
    <row r="251" spans="1:17" x14ac:dyDescent="0.45">
      <c r="A251" s="20" t="s">
        <v>168</v>
      </c>
      <c r="B251" s="20" t="s">
        <v>169</v>
      </c>
      <c r="C251" s="20" t="s">
        <v>5</v>
      </c>
      <c r="D251" s="31">
        <f>INDEX('ONS data MYE 5'!$Q$6:$Q$445, MATCH($B251,'ONS data MYE 5'!$B$6:$B$445,0))</f>
        <v>263417</v>
      </c>
      <c r="E251" s="31">
        <f>INDEX('ONS data MYE 5'!$R$6:$R$445, MATCH($B251,'ONS data MYE 5'!$B$6:$B$445,0))</f>
        <v>530</v>
      </c>
      <c r="F251" s="31">
        <f t="shared" si="6"/>
        <v>6.2728770065461674</v>
      </c>
      <c r="G251" s="31">
        <f t="shared" si="7"/>
        <v>39.348985939255606</v>
      </c>
      <c r="H251" s="31">
        <f>INDEX('Mapping waste'!$D$5:$M$352,MATCH($B251,'Mapping waste'!$B$5:$B$352,0),MATCH(H$3,'Mapping waste'!$D$4:$M$4,0))*$D251</f>
        <v>0</v>
      </c>
      <c r="I251" s="31">
        <f>INDEX('Mapping waste'!$D$5:$M$352,MATCH($B251,'Mapping waste'!$B$5:$B$352,0),MATCH(I$3,'Mapping waste'!$D$4:$M$4,0))*$D251</f>
        <v>0</v>
      </c>
      <c r="J251" s="31">
        <f>INDEX('Mapping waste'!$D$5:$M$352,MATCH($B251,'Mapping waste'!$B$5:$B$352,0),MATCH(J$3,'Mapping waste'!$D$4:$M$4,0))*$D251</f>
        <v>0</v>
      </c>
      <c r="K251" s="31">
        <f>INDEX('Mapping waste'!$D$5:$M$352,MATCH($B251,'Mapping waste'!$B$5:$B$352,0),MATCH(K$3,'Mapping waste'!$D$4:$M$4,0))*$D251</f>
        <v>0</v>
      </c>
      <c r="L251" s="31">
        <f>INDEX('Mapping waste'!$D$5:$M$352,MATCH($B251,'Mapping waste'!$B$5:$B$352,0),MATCH(L$3,'Mapping waste'!$D$4:$M$4,0))*$D251</f>
        <v>0</v>
      </c>
      <c r="M251" s="31">
        <f>INDEX('Mapping waste'!$D$5:$M$352,MATCH($B251,'Mapping waste'!$B$5:$B$352,0),MATCH(M$3,'Mapping waste'!$D$4:$M$4,0))*$D251</f>
        <v>0</v>
      </c>
      <c r="N251" s="31">
        <f>INDEX('Mapping waste'!$D$5:$M$352,MATCH($B251,'Mapping waste'!$B$5:$B$352,0),MATCH(N$3,'Mapping waste'!$D$4:$M$4,0))*$D251</f>
        <v>0</v>
      </c>
      <c r="O251" s="31">
        <f>INDEX('Mapping waste'!$D$5:$M$352,MATCH($B251,'Mapping waste'!$B$5:$B$352,0),MATCH(O$3,'Mapping waste'!$D$4:$M$4,0))*$D251</f>
        <v>0</v>
      </c>
      <c r="P251" s="31">
        <f>INDEX('Mapping waste'!$D$5:$M$352,MATCH($B251,'Mapping waste'!$B$5:$B$352,0),MATCH(P$3,'Mapping waste'!$D$4:$M$4,0))*$D251</f>
        <v>263417</v>
      </c>
      <c r="Q251" s="31">
        <f>INDEX('Mapping waste'!$D$5:$M$352,MATCH($B251,'Mapping waste'!$B$5:$B$352,0),MATCH(Q$3,'Mapping waste'!$D$4:$M$4,0))*$D251</f>
        <v>0</v>
      </c>
    </row>
    <row r="252" spans="1:17" x14ac:dyDescent="0.45">
      <c r="A252" s="20" t="s">
        <v>170</v>
      </c>
      <c r="B252" s="20" t="s">
        <v>171</v>
      </c>
      <c r="C252" s="20" t="s">
        <v>5</v>
      </c>
      <c r="D252" s="31">
        <f>INDEX('ONS data MYE 5'!$Q$6:$Q$445, MATCH($B252,'ONS data MYE 5'!$B$6:$B$445,0))</f>
        <v>109406</v>
      </c>
      <c r="E252" s="31">
        <f>INDEX('ONS data MYE 5'!$R$6:$R$445, MATCH($B252,'ONS data MYE 5'!$B$6:$B$445,0))</f>
        <v>148</v>
      </c>
      <c r="F252" s="31">
        <f t="shared" si="6"/>
        <v>4.9972122737641147</v>
      </c>
      <c r="G252" s="31">
        <f t="shared" si="7"/>
        <v>24.972130509058712</v>
      </c>
      <c r="H252" s="31">
        <f>INDEX('Mapping waste'!$D$5:$M$352,MATCH($B252,'Mapping waste'!$B$5:$B$352,0),MATCH(H$3,'Mapping waste'!$D$4:$M$4,0))*$D252</f>
        <v>0</v>
      </c>
      <c r="I252" s="31">
        <f>INDEX('Mapping waste'!$D$5:$M$352,MATCH($B252,'Mapping waste'!$B$5:$B$352,0),MATCH(I$3,'Mapping waste'!$D$4:$M$4,0))*$D252</f>
        <v>0</v>
      </c>
      <c r="J252" s="31">
        <f>INDEX('Mapping waste'!$D$5:$M$352,MATCH($B252,'Mapping waste'!$B$5:$B$352,0),MATCH(J$3,'Mapping waste'!$D$4:$M$4,0))*$D252</f>
        <v>0</v>
      </c>
      <c r="K252" s="31">
        <f>INDEX('Mapping waste'!$D$5:$M$352,MATCH($B252,'Mapping waste'!$B$5:$B$352,0),MATCH(K$3,'Mapping waste'!$D$4:$M$4,0))*$D252</f>
        <v>0</v>
      </c>
      <c r="L252" s="31">
        <f>INDEX('Mapping waste'!$D$5:$M$352,MATCH($B252,'Mapping waste'!$B$5:$B$352,0),MATCH(L$3,'Mapping waste'!$D$4:$M$4,0))*$D252</f>
        <v>0</v>
      </c>
      <c r="M252" s="31">
        <f>INDEX('Mapping waste'!$D$5:$M$352,MATCH($B252,'Mapping waste'!$B$5:$B$352,0),MATCH(M$3,'Mapping waste'!$D$4:$M$4,0))*$D252</f>
        <v>0</v>
      </c>
      <c r="N252" s="31">
        <f>INDEX('Mapping waste'!$D$5:$M$352,MATCH($B252,'Mapping waste'!$B$5:$B$352,0),MATCH(N$3,'Mapping waste'!$D$4:$M$4,0))*$D252</f>
        <v>0</v>
      </c>
      <c r="O252" s="31">
        <f>INDEX('Mapping waste'!$D$5:$M$352,MATCH($B252,'Mapping waste'!$B$5:$B$352,0),MATCH(O$3,'Mapping waste'!$D$4:$M$4,0))*$D252</f>
        <v>0</v>
      </c>
      <c r="P252" s="31">
        <f>INDEX('Mapping waste'!$D$5:$M$352,MATCH($B252,'Mapping waste'!$B$5:$B$352,0),MATCH(P$3,'Mapping waste'!$D$4:$M$4,0))*$D252</f>
        <v>109406</v>
      </c>
      <c r="Q252" s="31">
        <f>INDEX('Mapping waste'!$D$5:$M$352,MATCH($B252,'Mapping waste'!$B$5:$B$352,0),MATCH(Q$3,'Mapping waste'!$D$4:$M$4,0))*$D252</f>
        <v>0</v>
      </c>
    </row>
    <row r="253" spans="1:17" x14ac:dyDescent="0.45">
      <c r="A253" s="20" t="s">
        <v>255</v>
      </c>
      <c r="B253" s="20" t="s">
        <v>256</v>
      </c>
      <c r="C253" s="20" t="s">
        <v>5</v>
      </c>
      <c r="D253" s="31">
        <f>INDEX('ONS data MYE 5'!$Q$6:$Q$445, MATCH($B253,'ONS data MYE 5'!$B$6:$B$445,0))</f>
        <v>115645</v>
      </c>
      <c r="E253" s="31">
        <f>INDEX('ONS data MYE 5'!$R$6:$R$445, MATCH($B253,'ONS data MYE 5'!$B$6:$B$445,0))</f>
        <v>2461</v>
      </c>
      <c r="F253" s="31">
        <f t="shared" si="6"/>
        <v>7.8083230503910555</v>
      </c>
      <c r="G253" s="31">
        <f t="shared" si="7"/>
        <v>60.96990885926828</v>
      </c>
      <c r="H253" s="31">
        <f>INDEX('Mapping waste'!$D$5:$M$352,MATCH($B253,'Mapping waste'!$B$5:$B$352,0),MATCH(H$3,'Mapping waste'!$D$4:$M$4,0))*$D253</f>
        <v>0</v>
      </c>
      <c r="I253" s="31">
        <f>INDEX('Mapping waste'!$D$5:$M$352,MATCH($B253,'Mapping waste'!$B$5:$B$352,0),MATCH(I$3,'Mapping waste'!$D$4:$M$4,0))*$D253</f>
        <v>0</v>
      </c>
      <c r="J253" s="31">
        <f>INDEX('Mapping waste'!$D$5:$M$352,MATCH($B253,'Mapping waste'!$B$5:$B$352,0),MATCH(J$3,'Mapping waste'!$D$4:$M$4,0))*$D253</f>
        <v>0</v>
      </c>
      <c r="K253" s="31">
        <f>INDEX('Mapping waste'!$D$5:$M$352,MATCH($B253,'Mapping waste'!$B$5:$B$352,0),MATCH(K$3,'Mapping waste'!$D$4:$M$4,0))*$D253</f>
        <v>0</v>
      </c>
      <c r="L253" s="31">
        <f>INDEX('Mapping waste'!$D$5:$M$352,MATCH($B253,'Mapping waste'!$B$5:$B$352,0),MATCH(L$3,'Mapping waste'!$D$4:$M$4,0))*$D253</f>
        <v>115645</v>
      </c>
      <c r="M253" s="31">
        <f>INDEX('Mapping waste'!$D$5:$M$352,MATCH($B253,'Mapping waste'!$B$5:$B$352,0),MATCH(M$3,'Mapping waste'!$D$4:$M$4,0))*$D253</f>
        <v>0</v>
      </c>
      <c r="N253" s="31">
        <f>INDEX('Mapping waste'!$D$5:$M$352,MATCH($B253,'Mapping waste'!$B$5:$B$352,0),MATCH(N$3,'Mapping waste'!$D$4:$M$4,0))*$D253</f>
        <v>0</v>
      </c>
      <c r="O253" s="31">
        <f>INDEX('Mapping waste'!$D$5:$M$352,MATCH($B253,'Mapping waste'!$B$5:$B$352,0),MATCH(O$3,'Mapping waste'!$D$4:$M$4,0))*$D253</f>
        <v>0</v>
      </c>
      <c r="P253" s="31">
        <f>INDEX('Mapping waste'!$D$5:$M$352,MATCH($B253,'Mapping waste'!$B$5:$B$352,0),MATCH(P$3,'Mapping waste'!$D$4:$M$4,0))*$D253</f>
        <v>0</v>
      </c>
      <c r="Q253" s="31">
        <f>INDEX('Mapping waste'!$D$5:$M$352,MATCH($B253,'Mapping waste'!$B$5:$B$352,0),MATCH(Q$3,'Mapping waste'!$D$4:$M$4,0))*$D253</f>
        <v>0</v>
      </c>
    </row>
    <row r="254" spans="1:17" x14ac:dyDescent="0.45">
      <c r="A254" s="20" t="s">
        <v>257</v>
      </c>
      <c r="B254" s="20" t="s">
        <v>258</v>
      </c>
      <c r="C254" s="20" t="s">
        <v>5</v>
      </c>
      <c r="D254" s="31">
        <f>INDEX('ONS data MYE 5'!$Q$6:$Q$445, MATCH($B254,'ONS data MYE 5'!$B$6:$B$445,0))</f>
        <v>82200</v>
      </c>
      <c r="E254" s="31">
        <f>INDEX('ONS data MYE 5'!$R$6:$R$445, MATCH($B254,'ONS data MYE 5'!$B$6:$B$445,0))</f>
        <v>156</v>
      </c>
      <c r="F254" s="31">
        <f t="shared" si="6"/>
        <v>5.0498560072495371</v>
      </c>
      <c r="G254" s="31">
        <f t="shared" si="7"/>
        <v>25.501045693954236</v>
      </c>
      <c r="H254" s="31">
        <f>INDEX('Mapping waste'!$D$5:$M$352,MATCH($B254,'Mapping waste'!$B$5:$B$352,0),MATCH(H$3,'Mapping waste'!$D$4:$M$4,0))*$D254</f>
        <v>0</v>
      </c>
      <c r="I254" s="31">
        <f>INDEX('Mapping waste'!$D$5:$M$352,MATCH($B254,'Mapping waste'!$B$5:$B$352,0),MATCH(I$3,'Mapping waste'!$D$4:$M$4,0))*$D254</f>
        <v>0</v>
      </c>
      <c r="J254" s="31">
        <f>INDEX('Mapping waste'!$D$5:$M$352,MATCH($B254,'Mapping waste'!$B$5:$B$352,0),MATCH(J$3,'Mapping waste'!$D$4:$M$4,0))*$D254</f>
        <v>0</v>
      </c>
      <c r="K254" s="31">
        <f>INDEX('Mapping waste'!$D$5:$M$352,MATCH($B254,'Mapping waste'!$B$5:$B$352,0),MATCH(K$3,'Mapping waste'!$D$4:$M$4,0))*$D254</f>
        <v>0</v>
      </c>
      <c r="L254" s="31">
        <f>INDEX('Mapping waste'!$D$5:$M$352,MATCH($B254,'Mapping waste'!$B$5:$B$352,0),MATCH(L$3,'Mapping waste'!$D$4:$M$4,0))*$D254</f>
        <v>62472</v>
      </c>
      <c r="M254" s="31">
        <f>INDEX('Mapping waste'!$D$5:$M$352,MATCH($B254,'Mapping waste'!$B$5:$B$352,0),MATCH(M$3,'Mapping waste'!$D$4:$M$4,0))*$D254</f>
        <v>0</v>
      </c>
      <c r="N254" s="31">
        <f>INDEX('Mapping waste'!$D$5:$M$352,MATCH($B254,'Mapping waste'!$B$5:$B$352,0),MATCH(N$3,'Mapping waste'!$D$4:$M$4,0))*$D254</f>
        <v>0</v>
      </c>
      <c r="O254" s="31">
        <f>INDEX('Mapping waste'!$D$5:$M$352,MATCH($B254,'Mapping waste'!$B$5:$B$352,0),MATCH(O$3,'Mapping waste'!$D$4:$M$4,0))*$D254</f>
        <v>19728</v>
      </c>
      <c r="P254" s="31">
        <f>INDEX('Mapping waste'!$D$5:$M$352,MATCH($B254,'Mapping waste'!$B$5:$B$352,0),MATCH(P$3,'Mapping waste'!$D$4:$M$4,0))*$D254</f>
        <v>0</v>
      </c>
      <c r="Q254" s="31">
        <f>INDEX('Mapping waste'!$D$5:$M$352,MATCH($B254,'Mapping waste'!$B$5:$B$352,0),MATCH(Q$3,'Mapping waste'!$D$4:$M$4,0))*$D254</f>
        <v>0</v>
      </c>
    </row>
    <row r="255" spans="1:17" x14ac:dyDescent="0.45">
      <c r="A255" s="20" t="s">
        <v>259</v>
      </c>
      <c r="B255" s="20" t="s">
        <v>260</v>
      </c>
      <c r="C255" s="20" t="s">
        <v>5</v>
      </c>
      <c r="D255" s="31">
        <f>INDEX('ONS data MYE 5'!$Q$6:$Q$445, MATCH($B255,'ONS data MYE 5'!$B$6:$B$445,0))</f>
        <v>121921</v>
      </c>
      <c r="E255" s="31">
        <f>INDEX('ONS data MYE 5'!$R$6:$R$445, MATCH($B255,'ONS data MYE 5'!$B$6:$B$445,0))</f>
        <v>2974</v>
      </c>
      <c r="F255" s="31">
        <f t="shared" si="6"/>
        <v>7.9976631270201004</v>
      </c>
      <c r="G255" s="31">
        <f t="shared" si="7"/>
        <v>63.96261549329693</v>
      </c>
      <c r="H255" s="31">
        <f>INDEX('Mapping waste'!$D$5:$M$352,MATCH($B255,'Mapping waste'!$B$5:$B$352,0),MATCH(H$3,'Mapping waste'!$D$4:$M$4,0))*$D255</f>
        <v>0</v>
      </c>
      <c r="I255" s="31">
        <f>INDEX('Mapping waste'!$D$5:$M$352,MATCH($B255,'Mapping waste'!$B$5:$B$352,0),MATCH(I$3,'Mapping waste'!$D$4:$M$4,0))*$D255</f>
        <v>0</v>
      </c>
      <c r="J255" s="31">
        <f>INDEX('Mapping waste'!$D$5:$M$352,MATCH($B255,'Mapping waste'!$B$5:$B$352,0),MATCH(J$3,'Mapping waste'!$D$4:$M$4,0))*$D255</f>
        <v>0</v>
      </c>
      <c r="K255" s="31">
        <f>INDEX('Mapping waste'!$D$5:$M$352,MATCH($B255,'Mapping waste'!$B$5:$B$352,0),MATCH(K$3,'Mapping waste'!$D$4:$M$4,0))*$D255</f>
        <v>0</v>
      </c>
      <c r="L255" s="31">
        <f>INDEX('Mapping waste'!$D$5:$M$352,MATCH($B255,'Mapping waste'!$B$5:$B$352,0),MATCH(L$3,'Mapping waste'!$D$4:$M$4,0))*$D255</f>
        <v>121921</v>
      </c>
      <c r="M255" s="31">
        <f>INDEX('Mapping waste'!$D$5:$M$352,MATCH($B255,'Mapping waste'!$B$5:$B$352,0),MATCH(M$3,'Mapping waste'!$D$4:$M$4,0))*$D255</f>
        <v>0</v>
      </c>
      <c r="N255" s="31">
        <f>INDEX('Mapping waste'!$D$5:$M$352,MATCH($B255,'Mapping waste'!$B$5:$B$352,0),MATCH(N$3,'Mapping waste'!$D$4:$M$4,0))*$D255</f>
        <v>0</v>
      </c>
      <c r="O255" s="31">
        <f>INDEX('Mapping waste'!$D$5:$M$352,MATCH($B255,'Mapping waste'!$B$5:$B$352,0),MATCH(O$3,'Mapping waste'!$D$4:$M$4,0))*$D255</f>
        <v>0</v>
      </c>
      <c r="P255" s="31">
        <f>INDEX('Mapping waste'!$D$5:$M$352,MATCH($B255,'Mapping waste'!$B$5:$B$352,0),MATCH(P$3,'Mapping waste'!$D$4:$M$4,0))*$D255</f>
        <v>0</v>
      </c>
      <c r="Q255" s="31">
        <f>INDEX('Mapping waste'!$D$5:$M$352,MATCH($B255,'Mapping waste'!$B$5:$B$352,0),MATCH(Q$3,'Mapping waste'!$D$4:$M$4,0))*$D255</f>
        <v>0</v>
      </c>
    </row>
    <row r="256" spans="1:17" x14ac:dyDescent="0.45">
      <c r="A256" s="20" t="s">
        <v>261</v>
      </c>
      <c r="B256" s="20" t="s">
        <v>262</v>
      </c>
      <c r="C256" s="20" t="s">
        <v>5</v>
      </c>
      <c r="D256" s="31">
        <f>INDEX('ONS data MYE 5'!$Q$6:$Q$445, MATCH($B256,'ONS data MYE 5'!$B$6:$B$445,0))</f>
        <v>113074</v>
      </c>
      <c r="E256" s="31">
        <f>INDEX('ONS data MYE 5'!$R$6:$R$445, MATCH($B256,'ONS data MYE 5'!$B$6:$B$445,0))</f>
        <v>245</v>
      </c>
      <c r="F256" s="31">
        <f t="shared" si="6"/>
        <v>5.5012582105447274</v>
      </c>
      <c r="G256" s="31">
        <f t="shared" si="7"/>
        <v>30.263841899085776</v>
      </c>
      <c r="H256" s="31">
        <f>INDEX('Mapping waste'!$D$5:$M$352,MATCH($B256,'Mapping waste'!$B$5:$B$352,0),MATCH(H$3,'Mapping waste'!$D$4:$M$4,0))*$D256</f>
        <v>0</v>
      </c>
      <c r="I256" s="31">
        <f>INDEX('Mapping waste'!$D$5:$M$352,MATCH($B256,'Mapping waste'!$B$5:$B$352,0),MATCH(I$3,'Mapping waste'!$D$4:$M$4,0))*$D256</f>
        <v>0</v>
      </c>
      <c r="J256" s="31">
        <f>INDEX('Mapping waste'!$D$5:$M$352,MATCH($B256,'Mapping waste'!$B$5:$B$352,0),MATCH(J$3,'Mapping waste'!$D$4:$M$4,0))*$D256</f>
        <v>0</v>
      </c>
      <c r="K256" s="31">
        <f>INDEX('Mapping waste'!$D$5:$M$352,MATCH($B256,'Mapping waste'!$B$5:$B$352,0),MATCH(K$3,'Mapping waste'!$D$4:$M$4,0))*$D256</f>
        <v>0</v>
      </c>
      <c r="L256" s="31">
        <f>INDEX('Mapping waste'!$D$5:$M$352,MATCH($B256,'Mapping waste'!$B$5:$B$352,0),MATCH(L$3,'Mapping waste'!$D$4:$M$4,0))*$D256</f>
        <v>98374.38</v>
      </c>
      <c r="M256" s="31">
        <f>INDEX('Mapping waste'!$D$5:$M$352,MATCH($B256,'Mapping waste'!$B$5:$B$352,0),MATCH(M$3,'Mapping waste'!$D$4:$M$4,0))*$D256</f>
        <v>0</v>
      </c>
      <c r="N256" s="31">
        <f>INDEX('Mapping waste'!$D$5:$M$352,MATCH($B256,'Mapping waste'!$B$5:$B$352,0),MATCH(N$3,'Mapping waste'!$D$4:$M$4,0))*$D256</f>
        <v>0</v>
      </c>
      <c r="O256" s="31">
        <f>INDEX('Mapping waste'!$D$5:$M$352,MATCH($B256,'Mapping waste'!$B$5:$B$352,0),MATCH(O$3,'Mapping waste'!$D$4:$M$4,0))*$D256</f>
        <v>0</v>
      </c>
      <c r="P256" s="31">
        <f>INDEX('Mapping waste'!$D$5:$M$352,MATCH($B256,'Mapping waste'!$B$5:$B$352,0),MATCH(P$3,'Mapping waste'!$D$4:$M$4,0))*$D256</f>
        <v>14699.62</v>
      </c>
      <c r="Q256" s="31">
        <f>INDEX('Mapping waste'!$D$5:$M$352,MATCH($B256,'Mapping waste'!$B$5:$B$352,0),MATCH(Q$3,'Mapping waste'!$D$4:$M$4,0))*$D256</f>
        <v>0</v>
      </c>
    </row>
    <row r="257" spans="1:17" x14ac:dyDescent="0.45">
      <c r="A257" s="20" t="s">
        <v>263</v>
      </c>
      <c r="B257" s="20" t="s">
        <v>264</v>
      </c>
      <c r="C257" s="20" t="s">
        <v>5</v>
      </c>
      <c r="D257" s="31">
        <f>INDEX('ONS data MYE 5'!$Q$6:$Q$445, MATCH($B257,'ONS data MYE 5'!$B$6:$B$445,0))</f>
        <v>82269</v>
      </c>
      <c r="E257" s="31">
        <f>INDEX('ONS data MYE 5'!$R$6:$R$445, MATCH($B257,'ONS data MYE 5'!$B$6:$B$445,0))</f>
        <v>199</v>
      </c>
      <c r="F257" s="31">
        <f t="shared" si="6"/>
        <v>5.2933048247244923</v>
      </c>
      <c r="G257" s="31">
        <f t="shared" si="7"/>
        <v>28.019075967451588</v>
      </c>
      <c r="H257" s="31">
        <f>INDEX('Mapping waste'!$D$5:$M$352,MATCH($B257,'Mapping waste'!$B$5:$B$352,0),MATCH(H$3,'Mapping waste'!$D$4:$M$4,0))*$D257</f>
        <v>0</v>
      </c>
      <c r="I257" s="31">
        <f>INDEX('Mapping waste'!$D$5:$M$352,MATCH($B257,'Mapping waste'!$B$5:$B$352,0),MATCH(I$3,'Mapping waste'!$D$4:$M$4,0))*$D257</f>
        <v>0</v>
      </c>
      <c r="J257" s="31">
        <f>INDEX('Mapping waste'!$D$5:$M$352,MATCH($B257,'Mapping waste'!$B$5:$B$352,0),MATCH(J$3,'Mapping waste'!$D$4:$M$4,0))*$D257</f>
        <v>0</v>
      </c>
      <c r="K257" s="31">
        <f>INDEX('Mapping waste'!$D$5:$M$352,MATCH($B257,'Mapping waste'!$B$5:$B$352,0),MATCH(K$3,'Mapping waste'!$D$4:$M$4,0))*$D257</f>
        <v>0</v>
      </c>
      <c r="L257" s="31">
        <f>INDEX('Mapping waste'!$D$5:$M$352,MATCH($B257,'Mapping waste'!$B$5:$B$352,0),MATCH(L$3,'Mapping waste'!$D$4:$M$4,0))*$D257</f>
        <v>82269</v>
      </c>
      <c r="M257" s="31">
        <f>INDEX('Mapping waste'!$D$5:$M$352,MATCH($B257,'Mapping waste'!$B$5:$B$352,0),MATCH(M$3,'Mapping waste'!$D$4:$M$4,0))*$D257</f>
        <v>0</v>
      </c>
      <c r="N257" s="31">
        <f>INDEX('Mapping waste'!$D$5:$M$352,MATCH($B257,'Mapping waste'!$B$5:$B$352,0),MATCH(N$3,'Mapping waste'!$D$4:$M$4,0))*$D257</f>
        <v>0</v>
      </c>
      <c r="O257" s="31">
        <f>INDEX('Mapping waste'!$D$5:$M$352,MATCH($B257,'Mapping waste'!$B$5:$B$352,0),MATCH(O$3,'Mapping waste'!$D$4:$M$4,0))*$D257</f>
        <v>0</v>
      </c>
      <c r="P257" s="31">
        <f>INDEX('Mapping waste'!$D$5:$M$352,MATCH($B257,'Mapping waste'!$B$5:$B$352,0),MATCH(P$3,'Mapping waste'!$D$4:$M$4,0))*$D257</f>
        <v>0</v>
      </c>
      <c r="Q257" s="31">
        <f>INDEX('Mapping waste'!$D$5:$M$352,MATCH($B257,'Mapping waste'!$B$5:$B$352,0),MATCH(Q$3,'Mapping waste'!$D$4:$M$4,0))*$D257</f>
        <v>0</v>
      </c>
    </row>
    <row r="258" spans="1:17" x14ac:dyDescent="0.45">
      <c r="A258" s="20" t="s">
        <v>377</v>
      </c>
      <c r="B258" s="20" t="s">
        <v>378</v>
      </c>
      <c r="C258" s="20" t="s">
        <v>5</v>
      </c>
      <c r="D258" s="31">
        <f>INDEX('ONS data MYE 5'!$Q$6:$Q$445, MATCH($B258,'ONS data MYE 5'!$B$6:$B$445,0))</f>
        <v>256589</v>
      </c>
      <c r="E258" s="31">
        <f>INDEX('ONS data MYE 5'!$R$6:$R$445, MATCH($B258,'ONS data MYE 5'!$B$6:$B$445,0))</f>
        <v>3207</v>
      </c>
      <c r="F258" s="31">
        <f t="shared" si="6"/>
        <v>8.0730911996931543</v>
      </c>
      <c r="G258" s="31">
        <f t="shared" si="7"/>
        <v>65.174801518563058</v>
      </c>
      <c r="H258" s="31">
        <f>INDEX('Mapping waste'!$D$5:$M$352,MATCH($B258,'Mapping waste'!$B$5:$B$352,0),MATCH(H$3,'Mapping waste'!$D$4:$M$4,0))*$D258</f>
        <v>0</v>
      </c>
      <c r="I258" s="31">
        <f>INDEX('Mapping waste'!$D$5:$M$352,MATCH($B258,'Mapping waste'!$B$5:$B$352,0),MATCH(I$3,'Mapping waste'!$D$4:$M$4,0))*$D258</f>
        <v>0</v>
      </c>
      <c r="J258" s="31">
        <f>INDEX('Mapping waste'!$D$5:$M$352,MATCH($B258,'Mapping waste'!$B$5:$B$352,0),MATCH(J$3,'Mapping waste'!$D$4:$M$4,0))*$D258</f>
        <v>0</v>
      </c>
      <c r="K258" s="31">
        <f>INDEX('Mapping waste'!$D$5:$M$352,MATCH($B258,'Mapping waste'!$B$5:$B$352,0),MATCH(K$3,'Mapping waste'!$D$4:$M$4,0))*$D258</f>
        <v>0</v>
      </c>
      <c r="L258" s="31">
        <f>INDEX('Mapping waste'!$D$5:$M$352,MATCH($B258,'Mapping waste'!$B$5:$B$352,0),MATCH(L$3,'Mapping waste'!$D$4:$M$4,0))*$D258</f>
        <v>0</v>
      </c>
      <c r="M258" s="31">
        <f>INDEX('Mapping waste'!$D$5:$M$352,MATCH($B258,'Mapping waste'!$B$5:$B$352,0),MATCH(M$3,'Mapping waste'!$D$4:$M$4,0))*$D258</f>
        <v>256589</v>
      </c>
      <c r="N258" s="31">
        <f>INDEX('Mapping waste'!$D$5:$M$352,MATCH($B258,'Mapping waste'!$B$5:$B$352,0),MATCH(N$3,'Mapping waste'!$D$4:$M$4,0))*$D258</f>
        <v>0</v>
      </c>
      <c r="O258" s="31">
        <f>INDEX('Mapping waste'!$D$5:$M$352,MATCH($B258,'Mapping waste'!$B$5:$B$352,0),MATCH(O$3,'Mapping waste'!$D$4:$M$4,0))*$D258</f>
        <v>0</v>
      </c>
      <c r="P258" s="31">
        <f>INDEX('Mapping waste'!$D$5:$M$352,MATCH($B258,'Mapping waste'!$B$5:$B$352,0),MATCH(P$3,'Mapping waste'!$D$4:$M$4,0))*$D258</f>
        <v>0</v>
      </c>
      <c r="Q258" s="31">
        <f>INDEX('Mapping waste'!$D$5:$M$352,MATCH($B258,'Mapping waste'!$B$5:$B$352,0),MATCH(Q$3,'Mapping waste'!$D$4:$M$4,0))*$D258</f>
        <v>0</v>
      </c>
    </row>
    <row r="259" spans="1:17" x14ac:dyDescent="0.45">
      <c r="A259" s="20" t="s">
        <v>379</v>
      </c>
      <c r="B259" s="20" t="s">
        <v>380</v>
      </c>
      <c r="C259" s="20" t="s">
        <v>5</v>
      </c>
      <c r="D259" s="31">
        <f>INDEX('ONS data MYE 5'!$Q$6:$Q$445, MATCH($B259,'ONS data MYE 5'!$B$6:$B$445,0))</f>
        <v>131193</v>
      </c>
      <c r="E259" s="31">
        <f>INDEX('ONS data MYE 5'!$R$6:$R$445, MATCH($B259,'ONS data MYE 5'!$B$6:$B$445,0))</f>
        <v>2082</v>
      </c>
      <c r="F259" s="31">
        <f t="shared" si="6"/>
        <v>7.6410842491749138</v>
      </c>
      <c r="G259" s="31">
        <f t="shared" si="7"/>
        <v>58.386168502988959</v>
      </c>
      <c r="H259" s="31">
        <f>INDEX('Mapping waste'!$D$5:$M$352,MATCH($B259,'Mapping waste'!$B$5:$B$352,0),MATCH(H$3,'Mapping waste'!$D$4:$M$4,0))*$D259</f>
        <v>0</v>
      </c>
      <c r="I259" s="31">
        <f>INDEX('Mapping waste'!$D$5:$M$352,MATCH($B259,'Mapping waste'!$B$5:$B$352,0),MATCH(I$3,'Mapping waste'!$D$4:$M$4,0))*$D259</f>
        <v>0</v>
      </c>
      <c r="J259" s="31">
        <f>INDEX('Mapping waste'!$D$5:$M$352,MATCH($B259,'Mapping waste'!$B$5:$B$352,0),MATCH(J$3,'Mapping waste'!$D$4:$M$4,0))*$D259</f>
        <v>0</v>
      </c>
      <c r="K259" s="31">
        <f>INDEX('Mapping waste'!$D$5:$M$352,MATCH($B259,'Mapping waste'!$B$5:$B$352,0),MATCH(K$3,'Mapping waste'!$D$4:$M$4,0))*$D259</f>
        <v>0</v>
      </c>
      <c r="L259" s="31">
        <f>INDEX('Mapping waste'!$D$5:$M$352,MATCH($B259,'Mapping waste'!$B$5:$B$352,0),MATCH(L$3,'Mapping waste'!$D$4:$M$4,0))*$D259</f>
        <v>0</v>
      </c>
      <c r="M259" s="31">
        <f>INDEX('Mapping waste'!$D$5:$M$352,MATCH($B259,'Mapping waste'!$B$5:$B$352,0),MATCH(M$3,'Mapping waste'!$D$4:$M$4,0))*$D259</f>
        <v>131193</v>
      </c>
      <c r="N259" s="31">
        <f>INDEX('Mapping waste'!$D$5:$M$352,MATCH($B259,'Mapping waste'!$B$5:$B$352,0),MATCH(N$3,'Mapping waste'!$D$4:$M$4,0))*$D259</f>
        <v>0</v>
      </c>
      <c r="O259" s="31">
        <f>INDEX('Mapping waste'!$D$5:$M$352,MATCH($B259,'Mapping waste'!$B$5:$B$352,0),MATCH(O$3,'Mapping waste'!$D$4:$M$4,0))*$D259</f>
        <v>0</v>
      </c>
      <c r="P259" s="31">
        <f>INDEX('Mapping waste'!$D$5:$M$352,MATCH($B259,'Mapping waste'!$B$5:$B$352,0),MATCH(P$3,'Mapping waste'!$D$4:$M$4,0))*$D259</f>
        <v>0</v>
      </c>
      <c r="Q259" s="31">
        <f>INDEX('Mapping waste'!$D$5:$M$352,MATCH($B259,'Mapping waste'!$B$5:$B$352,0),MATCH(Q$3,'Mapping waste'!$D$4:$M$4,0))*$D259</f>
        <v>0</v>
      </c>
    </row>
    <row r="260" spans="1:17" x14ac:dyDescent="0.45">
      <c r="A260" s="20" t="s">
        <v>381</v>
      </c>
      <c r="B260" s="20" t="s">
        <v>382</v>
      </c>
      <c r="C260" s="20" t="s">
        <v>5</v>
      </c>
      <c r="D260" s="31">
        <f>INDEX('ONS data MYE 5'!$Q$6:$Q$445, MATCH($B260,'ONS data MYE 5'!$B$6:$B$445,0))</f>
        <v>133272</v>
      </c>
      <c r="E260" s="31">
        <f>INDEX('ONS data MYE 5'!$R$6:$R$445, MATCH($B260,'ONS data MYE 5'!$B$6:$B$445,0))</f>
        <v>164</v>
      </c>
      <c r="F260" s="31">
        <f t="shared" si="6"/>
        <v>5.0998664278241987</v>
      </c>
      <c r="G260" s="31">
        <f t="shared" si="7"/>
        <v>26.008637581648355</v>
      </c>
      <c r="H260" s="31">
        <f>INDEX('Mapping waste'!$D$5:$M$352,MATCH($B260,'Mapping waste'!$B$5:$B$352,0),MATCH(H$3,'Mapping waste'!$D$4:$M$4,0))*$D260</f>
        <v>0</v>
      </c>
      <c r="I260" s="31">
        <f>INDEX('Mapping waste'!$D$5:$M$352,MATCH($B260,'Mapping waste'!$B$5:$B$352,0),MATCH(I$3,'Mapping waste'!$D$4:$M$4,0))*$D260</f>
        <v>0</v>
      </c>
      <c r="J260" s="31">
        <f>INDEX('Mapping waste'!$D$5:$M$352,MATCH($B260,'Mapping waste'!$B$5:$B$352,0),MATCH(J$3,'Mapping waste'!$D$4:$M$4,0))*$D260</f>
        <v>0</v>
      </c>
      <c r="K260" s="31">
        <f>INDEX('Mapping waste'!$D$5:$M$352,MATCH($B260,'Mapping waste'!$B$5:$B$352,0),MATCH(K$3,'Mapping waste'!$D$4:$M$4,0))*$D260</f>
        <v>0</v>
      </c>
      <c r="L260" s="31">
        <f>INDEX('Mapping waste'!$D$5:$M$352,MATCH($B260,'Mapping waste'!$B$5:$B$352,0),MATCH(L$3,'Mapping waste'!$D$4:$M$4,0))*$D260</f>
        <v>0</v>
      </c>
      <c r="M260" s="31">
        <f>INDEX('Mapping waste'!$D$5:$M$352,MATCH($B260,'Mapping waste'!$B$5:$B$352,0),MATCH(M$3,'Mapping waste'!$D$4:$M$4,0))*$D260</f>
        <v>133272</v>
      </c>
      <c r="N260" s="31">
        <f>INDEX('Mapping waste'!$D$5:$M$352,MATCH($B260,'Mapping waste'!$B$5:$B$352,0),MATCH(N$3,'Mapping waste'!$D$4:$M$4,0))*$D260</f>
        <v>0</v>
      </c>
      <c r="O260" s="31">
        <f>INDEX('Mapping waste'!$D$5:$M$352,MATCH($B260,'Mapping waste'!$B$5:$B$352,0),MATCH(O$3,'Mapping waste'!$D$4:$M$4,0))*$D260</f>
        <v>0</v>
      </c>
      <c r="P260" s="31">
        <f>INDEX('Mapping waste'!$D$5:$M$352,MATCH($B260,'Mapping waste'!$B$5:$B$352,0),MATCH(P$3,'Mapping waste'!$D$4:$M$4,0))*$D260</f>
        <v>0</v>
      </c>
      <c r="Q260" s="31">
        <f>INDEX('Mapping waste'!$D$5:$M$352,MATCH($B260,'Mapping waste'!$B$5:$B$352,0),MATCH(Q$3,'Mapping waste'!$D$4:$M$4,0))*$D260</f>
        <v>0</v>
      </c>
    </row>
    <row r="261" spans="1:17" x14ac:dyDescent="0.45">
      <c r="A261" s="20" t="s">
        <v>383</v>
      </c>
      <c r="B261" s="20" t="s">
        <v>384</v>
      </c>
      <c r="C261" s="20" t="s">
        <v>5</v>
      </c>
      <c r="D261" s="31">
        <f>INDEX('ONS data MYE 5'!$Q$6:$Q$445, MATCH($B261,'ONS data MYE 5'!$B$6:$B$445,0))</f>
        <v>117063</v>
      </c>
      <c r="E261" s="31">
        <f>INDEX('ONS data MYE 5'!$R$6:$R$445, MATCH($B261,'ONS data MYE 5'!$B$6:$B$445,0))</f>
        <v>2491</v>
      </c>
      <c r="F261" s="31">
        <f t="shared" si="6"/>
        <v>7.8204395152621808</v>
      </c>
      <c r="G261" s="31">
        <f t="shared" si="7"/>
        <v>61.159274211874177</v>
      </c>
      <c r="H261" s="31">
        <f>INDEX('Mapping waste'!$D$5:$M$352,MATCH($B261,'Mapping waste'!$B$5:$B$352,0),MATCH(H$3,'Mapping waste'!$D$4:$M$4,0))*$D261</f>
        <v>0</v>
      </c>
      <c r="I261" s="31">
        <f>INDEX('Mapping waste'!$D$5:$M$352,MATCH($B261,'Mapping waste'!$B$5:$B$352,0),MATCH(I$3,'Mapping waste'!$D$4:$M$4,0))*$D261</f>
        <v>0</v>
      </c>
      <c r="J261" s="31">
        <f>INDEX('Mapping waste'!$D$5:$M$352,MATCH($B261,'Mapping waste'!$B$5:$B$352,0),MATCH(J$3,'Mapping waste'!$D$4:$M$4,0))*$D261</f>
        <v>0</v>
      </c>
      <c r="K261" s="31">
        <f>INDEX('Mapping waste'!$D$5:$M$352,MATCH($B261,'Mapping waste'!$B$5:$B$352,0),MATCH(K$3,'Mapping waste'!$D$4:$M$4,0))*$D261</f>
        <v>0</v>
      </c>
      <c r="L261" s="31">
        <f>INDEX('Mapping waste'!$D$5:$M$352,MATCH($B261,'Mapping waste'!$B$5:$B$352,0),MATCH(L$3,'Mapping waste'!$D$4:$M$4,0))*$D261</f>
        <v>0</v>
      </c>
      <c r="M261" s="31">
        <f>INDEX('Mapping waste'!$D$5:$M$352,MATCH($B261,'Mapping waste'!$B$5:$B$352,0),MATCH(M$3,'Mapping waste'!$D$4:$M$4,0))*$D261</f>
        <v>117063</v>
      </c>
      <c r="N261" s="31">
        <f>INDEX('Mapping waste'!$D$5:$M$352,MATCH($B261,'Mapping waste'!$B$5:$B$352,0),MATCH(N$3,'Mapping waste'!$D$4:$M$4,0))*$D261</f>
        <v>0</v>
      </c>
      <c r="O261" s="31">
        <f>INDEX('Mapping waste'!$D$5:$M$352,MATCH($B261,'Mapping waste'!$B$5:$B$352,0),MATCH(O$3,'Mapping waste'!$D$4:$M$4,0))*$D261</f>
        <v>0</v>
      </c>
      <c r="P261" s="31">
        <f>INDEX('Mapping waste'!$D$5:$M$352,MATCH($B261,'Mapping waste'!$B$5:$B$352,0),MATCH(P$3,'Mapping waste'!$D$4:$M$4,0))*$D261</f>
        <v>0</v>
      </c>
      <c r="Q261" s="31">
        <f>INDEX('Mapping waste'!$D$5:$M$352,MATCH($B261,'Mapping waste'!$B$5:$B$352,0),MATCH(Q$3,'Mapping waste'!$D$4:$M$4,0))*$D261</f>
        <v>0</v>
      </c>
    </row>
    <row r="262" spans="1:17" x14ac:dyDescent="0.45">
      <c r="A262" s="20" t="s">
        <v>385</v>
      </c>
      <c r="B262" s="20" t="s">
        <v>386</v>
      </c>
      <c r="C262" s="20" t="s">
        <v>5</v>
      </c>
      <c r="D262" s="31">
        <f>INDEX('ONS data MYE 5'!$Q$6:$Q$445, MATCH($B262,'ONS data MYE 5'!$B$6:$B$445,0))</f>
        <v>77936</v>
      </c>
      <c r="E262" s="31">
        <f>INDEX('ONS data MYE 5'!$R$6:$R$445, MATCH($B262,'ONS data MYE 5'!$B$6:$B$445,0))</f>
        <v>85</v>
      </c>
      <c r="F262" s="31">
        <f t="shared" ref="F262:F325" si="8">LN(E262)</f>
        <v>4.4426512564903167</v>
      </c>
      <c r="G262" s="31">
        <f t="shared" ref="G262:G325" si="9">F262*F262</f>
        <v>19.737150186794988</v>
      </c>
      <c r="H262" s="31">
        <f>INDEX('Mapping waste'!$D$5:$M$352,MATCH($B262,'Mapping waste'!$B$5:$B$352,0),MATCH(H$3,'Mapping waste'!$D$4:$M$4,0))*$D262</f>
        <v>0</v>
      </c>
      <c r="I262" s="31">
        <f>INDEX('Mapping waste'!$D$5:$M$352,MATCH($B262,'Mapping waste'!$B$5:$B$352,0),MATCH(I$3,'Mapping waste'!$D$4:$M$4,0))*$D262</f>
        <v>0</v>
      </c>
      <c r="J262" s="31">
        <f>INDEX('Mapping waste'!$D$5:$M$352,MATCH($B262,'Mapping waste'!$B$5:$B$352,0),MATCH(J$3,'Mapping waste'!$D$4:$M$4,0))*$D262</f>
        <v>0</v>
      </c>
      <c r="K262" s="31">
        <f>INDEX('Mapping waste'!$D$5:$M$352,MATCH($B262,'Mapping waste'!$B$5:$B$352,0),MATCH(K$3,'Mapping waste'!$D$4:$M$4,0))*$D262</f>
        <v>0</v>
      </c>
      <c r="L262" s="31">
        <f>INDEX('Mapping waste'!$D$5:$M$352,MATCH($B262,'Mapping waste'!$B$5:$B$352,0),MATCH(L$3,'Mapping waste'!$D$4:$M$4,0))*$D262</f>
        <v>0</v>
      </c>
      <c r="M262" s="31">
        <f>INDEX('Mapping waste'!$D$5:$M$352,MATCH($B262,'Mapping waste'!$B$5:$B$352,0),MATCH(M$3,'Mapping waste'!$D$4:$M$4,0))*$D262</f>
        <v>77936</v>
      </c>
      <c r="N262" s="31">
        <f>INDEX('Mapping waste'!$D$5:$M$352,MATCH($B262,'Mapping waste'!$B$5:$B$352,0),MATCH(N$3,'Mapping waste'!$D$4:$M$4,0))*$D262</f>
        <v>0</v>
      </c>
      <c r="O262" s="31">
        <f>INDEX('Mapping waste'!$D$5:$M$352,MATCH($B262,'Mapping waste'!$B$5:$B$352,0),MATCH(O$3,'Mapping waste'!$D$4:$M$4,0))*$D262</f>
        <v>0</v>
      </c>
      <c r="P262" s="31">
        <f>INDEX('Mapping waste'!$D$5:$M$352,MATCH($B262,'Mapping waste'!$B$5:$B$352,0),MATCH(P$3,'Mapping waste'!$D$4:$M$4,0))*$D262</f>
        <v>0</v>
      </c>
      <c r="Q262" s="31">
        <f>INDEX('Mapping waste'!$D$5:$M$352,MATCH($B262,'Mapping waste'!$B$5:$B$352,0),MATCH(Q$3,'Mapping waste'!$D$4:$M$4,0))*$D262</f>
        <v>0</v>
      </c>
    </row>
    <row r="263" spans="1:17" x14ac:dyDescent="0.45">
      <c r="A263" s="20" t="s">
        <v>387</v>
      </c>
      <c r="B263" s="20" t="s">
        <v>388</v>
      </c>
      <c r="C263" s="20" t="s">
        <v>5</v>
      </c>
      <c r="D263" s="31">
        <f>INDEX('ONS data MYE 5'!$Q$6:$Q$445, MATCH($B263,'ONS data MYE 5'!$B$6:$B$445,0))</f>
        <v>93976</v>
      </c>
      <c r="E263" s="31">
        <f>INDEX('ONS data MYE 5'!$R$6:$R$445, MATCH($B263,'ONS data MYE 5'!$B$6:$B$445,0))</f>
        <v>87</v>
      </c>
      <c r="F263" s="31">
        <f t="shared" si="8"/>
        <v>4.4659081186545837</v>
      </c>
      <c r="G263" s="31">
        <f t="shared" si="9"/>
        <v>19.944335324264923</v>
      </c>
      <c r="H263" s="31">
        <f>INDEX('Mapping waste'!$D$5:$M$352,MATCH($B263,'Mapping waste'!$B$5:$B$352,0),MATCH(H$3,'Mapping waste'!$D$4:$M$4,0))*$D263</f>
        <v>0</v>
      </c>
      <c r="I263" s="31">
        <f>INDEX('Mapping waste'!$D$5:$M$352,MATCH($B263,'Mapping waste'!$B$5:$B$352,0),MATCH(I$3,'Mapping waste'!$D$4:$M$4,0))*$D263</f>
        <v>0</v>
      </c>
      <c r="J263" s="31">
        <f>INDEX('Mapping waste'!$D$5:$M$352,MATCH($B263,'Mapping waste'!$B$5:$B$352,0),MATCH(J$3,'Mapping waste'!$D$4:$M$4,0))*$D263</f>
        <v>0</v>
      </c>
      <c r="K263" s="31">
        <f>INDEX('Mapping waste'!$D$5:$M$352,MATCH($B263,'Mapping waste'!$B$5:$B$352,0),MATCH(K$3,'Mapping waste'!$D$4:$M$4,0))*$D263</f>
        <v>0</v>
      </c>
      <c r="L263" s="31">
        <f>INDEX('Mapping waste'!$D$5:$M$352,MATCH($B263,'Mapping waste'!$B$5:$B$352,0),MATCH(L$3,'Mapping waste'!$D$4:$M$4,0))*$D263</f>
        <v>0</v>
      </c>
      <c r="M263" s="31">
        <f>INDEX('Mapping waste'!$D$5:$M$352,MATCH($B263,'Mapping waste'!$B$5:$B$352,0),MATCH(M$3,'Mapping waste'!$D$4:$M$4,0))*$D263</f>
        <v>93976</v>
      </c>
      <c r="N263" s="31">
        <f>INDEX('Mapping waste'!$D$5:$M$352,MATCH($B263,'Mapping waste'!$B$5:$B$352,0),MATCH(N$3,'Mapping waste'!$D$4:$M$4,0))*$D263</f>
        <v>0</v>
      </c>
      <c r="O263" s="31">
        <f>INDEX('Mapping waste'!$D$5:$M$352,MATCH($B263,'Mapping waste'!$B$5:$B$352,0),MATCH(O$3,'Mapping waste'!$D$4:$M$4,0))*$D263</f>
        <v>0</v>
      </c>
      <c r="P263" s="31">
        <f>INDEX('Mapping waste'!$D$5:$M$352,MATCH($B263,'Mapping waste'!$B$5:$B$352,0),MATCH(P$3,'Mapping waste'!$D$4:$M$4,0))*$D263</f>
        <v>0</v>
      </c>
      <c r="Q263" s="31">
        <f>INDEX('Mapping waste'!$D$5:$M$352,MATCH($B263,'Mapping waste'!$B$5:$B$352,0),MATCH(Q$3,'Mapping waste'!$D$4:$M$4,0))*$D263</f>
        <v>0</v>
      </c>
    </row>
    <row r="264" spans="1:17" x14ac:dyDescent="0.45">
      <c r="A264" s="20" t="s">
        <v>389</v>
      </c>
      <c r="B264" s="20" t="s">
        <v>390</v>
      </c>
      <c r="C264" s="20" t="s">
        <v>5</v>
      </c>
      <c r="D264" s="31">
        <f>INDEX('ONS data MYE 5'!$Q$6:$Q$445, MATCH($B264,'ONS data MYE 5'!$B$6:$B$445,0))</f>
        <v>83563</v>
      </c>
      <c r="E264" s="31">
        <f>INDEX('ONS data MYE 5'!$R$6:$R$445, MATCH($B264,'ONS data MYE 5'!$B$6:$B$445,0))</f>
        <v>94</v>
      </c>
      <c r="F264" s="31">
        <f t="shared" si="8"/>
        <v>4.5432947822700038</v>
      </c>
      <c r="G264" s="31">
        <f t="shared" si="9"/>
        <v>20.641527478601841</v>
      </c>
      <c r="H264" s="31">
        <f>INDEX('Mapping waste'!$D$5:$M$352,MATCH($B264,'Mapping waste'!$B$5:$B$352,0),MATCH(H$3,'Mapping waste'!$D$4:$M$4,0))*$D264</f>
        <v>0</v>
      </c>
      <c r="I264" s="31">
        <f>INDEX('Mapping waste'!$D$5:$M$352,MATCH($B264,'Mapping waste'!$B$5:$B$352,0),MATCH(I$3,'Mapping waste'!$D$4:$M$4,0))*$D264</f>
        <v>0</v>
      </c>
      <c r="J264" s="31">
        <f>INDEX('Mapping waste'!$D$5:$M$352,MATCH($B264,'Mapping waste'!$B$5:$B$352,0),MATCH(J$3,'Mapping waste'!$D$4:$M$4,0))*$D264</f>
        <v>0</v>
      </c>
      <c r="K264" s="31">
        <f>INDEX('Mapping waste'!$D$5:$M$352,MATCH($B264,'Mapping waste'!$B$5:$B$352,0),MATCH(K$3,'Mapping waste'!$D$4:$M$4,0))*$D264</f>
        <v>0</v>
      </c>
      <c r="L264" s="31">
        <f>INDEX('Mapping waste'!$D$5:$M$352,MATCH($B264,'Mapping waste'!$B$5:$B$352,0),MATCH(L$3,'Mapping waste'!$D$4:$M$4,0))*$D264</f>
        <v>0</v>
      </c>
      <c r="M264" s="31">
        <f>INDEX('Mapping waste'!$D$5:$M$352,MATCH($B264,'Mapping waste'!$B$5:$B$352,0),MATCH(M$3,'Mapping waste'!$D$4:$M$4,0))*$D264</f>
        <v>83563</v>
      </c>
      <c r="N264" s="31">
        <f>INDEX('Mapping waste'!$D$5:$M$352,MATCH($B264,'Mapping waste'!$B$5:$B$352,0),MATCH(N$3,'Mapping waste'!$D$4:$M$4,0))*$D264</f>
        <v>0</v>
      </c>
      <c r="O264" s="31">
        <f>INDEX('Mapping waste'!$D$5:$M$352,MATCH($B264,'Mapping waste'!$B$5:$B$352,0),MATCH(O$3,'Mapping waste'!$D$4:$M$4,0))*$D264</f>
        <v>0</v>
      </c>
      <c r="P264" s="31">
        <f>INDEX('Mapping waste'!$D$5:$M$352,MATCH($B264,'Mapping waste'!$B$5:$B$352,0),MATCH(P$3,'Mapping waste'!$D$4:$M$4,0))*$D264</f>
        <v>0</v>
      </c>
      <c r="Q264" s="31">
        <f>INDEX('Mapping waste'!$D$5:$M$352,MATCH($B264,'Mapping waste'!$B$5:$B$352,0),MATCH(Q$3,'Mapping waste'!$D$4:$M$4,0))*$D264</f>
        <v>0</v>
      </c>
    </row>
    <row r="265" spans="1:17" x14ac:dyDescent="0.45">
      <c r="A265" s="20" t="s">
        <v>391</v>
      </c>
      <c r="B265" s="20" t="s">
        <v>392</v>
      </c>
      <c r="C265" s="20" t="s">
        <v>5</v>
      </c>
      <c r="D265" s="31">
        <f>INDEX('ONS data MYE 5'!$Q$6:$Q$445, MATCH($B265,'ONS data MYE 5'!$B$6:$B$445,0))</f>
        <v>124271</v>
      </c>
      <c r="E265" s="31">
        <f>INDEX('ONS data MYE 5'!$R$6:$R$445, MATCH($B265,'ONS data MYE 5'!$B$6:$B$445,0))</f>
        <v>184</v>
      </c>
      <c r="F265" s="31">
        <f t="shared" si="8"/>
        <v>5.2149357576089859</v>
      </c>
      <c r="G265" s="31">
        <f t="shared" si="9"/>
        <v>27.195554955988808</v>
      </c>
      <c r="H265" s="31">
        <f>INDEX('Mapping waste'!$D$5:$M$352,MATCH($B265,'Mapping waste'!$B$5:$B$352,0),MATCH(H$3,'Mapping waste'!$D$4:$M$4,0))*$D265</f>
        <v>0</v>
      </c>
      <c r="I265" s="31">
        <f>INDEX('Mapping waste'!$D$5:$M$352,MATCH($B265,'Mapping waste'!$B$5:$B$352,0),MATCH(I$3,'Mapping waste'!$D$4:$M$4,0))*$D265</f>
        <v>0</v>
      </c>
      <c r="J265" s="31">
        <f>INDEX('Mapping waste'!$D$5:$M$352,MATCH($B265,'Mapping waste'!$B$5:$B$352,0),MATCH(J$3,'Mapping waste'!$D$4:$M$4,0))*$D265</f>
        <v>0</v>
      </c>
      <c r="K265" s="31">
        <f>INDEX('Mapping waste'!$D$5:$M$352,MATCH($B265,'Mapping waste'!$B$5:$B$352,0),MATCH(K$3,'Mapping waste'!$D$4:$M$4,0))*$D265</f>
        <v>0</v>
      </c>
      <c r="L265" s="31">
        <f>INDEX('Mapping waste'!$D$5:$M$352,MATCH($B265,'Mapping waste'!$B$5:$B$352,0),MATCH(L$3,'Mapping waste'!$D$4:$M$4,0))*$D265</f>
        <v>0</v>
      </c>
      <c r="M265" s="31">
        <f>INDEX('Mapping waste'!$D$5:$M$352,MATCH($B265,'Mapping waste'!$B$5:$B$352,0),MATCH(M$3,'Mapping waste'!$D$4:$M$4,0))*$D265</f>
        <v>124271</v>
      </c>
      <c r="N265" s="31">
        <f>INDEX('Mapping waste'!$D$5:$M$352,MATCH($B265,'Mapping waste'!$B$5:$B$352,0),MATCH(N$3,'Mapping waste'!$D$4:$M$4,0))*$D265</f>
        <v>0</v>
      </c>
      <c r="O265" s="31">
        <f>INDEX('Mapping waste'!$D$5:$M$352,MATCH($B265,'Mapping waste'!$B$5:$B$352,0),MATCH(O$3,'Mapping waste'!$D$4:$M$4,0))*$D265</f>
        <v>0</v>
      </c>
      <c r="P265" s="31">
        <f>INDEX('Mapping waste'!$D$5:$M$352,MATCH($B265,'Mapping waste'!$B$5:$B$352,0),MATCH(P$3,'Mapping waste'!$D$4:$M$4,0))*$D265</f>
        <v>0</v>
      </c>
      <c r="Q265" s="31">
        <f>INDEX('Mapping waste'!$D$5:$M$352,MATCH($B265,'Mapping waste'!$B$5:$B$352,0),MATCH(Q$3,'Mapping waste'!$D$4:$M$4,0))*$D265</f>
        <v>0</v>
      </c>
    </row>
    <row r="266" spans="1:17" x14ac:dyDescent="0.45">
      <c r="A266" s="20" t="s">
        <v>393</v>
      </c>
      <c r="B266" s="20" t="s">
        <v>394</v>
      </c>
      <c r="C266" s="20" t="s">
        <v>5</v>
      </c>
      <c r="D266" s="31">
        <f>INDEX('ONS data MYE 5'!$Q$6:$Q$445, MATCH($B266,'ONS data MYE 5'!$B$6:$B$445,0))</f>
        <v>63973</v>
      </c>
      <c r="E266" s="31">
        <f>INDEX('ONS data MYE 5'!$R$6:$R$445, MATCH($B266,'ONS data MYE 5'!$B$6:$B$445,0))</f>
        <v>65</v>
      </c>
      <c r="F266" s="31">
        <f t="shared" si="8"/>
        <v>4.1743872698956368</v>
      </c>
      <c r="G266" s="31">
        <f t="shared" si="9"/>
        <v>17.42550907906675</v>
      </c>
      <c r="H266" s="31">
        <f>INDEX('Mapping waste'!$D$5:$M$352,MATCH($B266,'Mapping waste'!$B$5:$B$352,0),MATCH(H$3,'Mapping waste'!$D$4:$M$4,0))*$D266</f>
        <v>0</v>
      </c>
      <c r="I266" s="31">
        <f>INDEX('Mapping waste'!$D$5:$M$352,MATCH($B266,'Mapping waste'!$B$5:$B$352,0),MATCH(I$3,'Mapping waste'!$D$4:$M$4,0))*$D266</f>
        <v>0</v>
      </c>
      <c r="J266" s="31">
        <f>INDEX('Mapping waste'!$D$5:$M$352,MATCH($B266,'Mapping waste'!$B$5:$B$352,0),MATCH(J$3,'Mapping waste'!$D$4:$M$4,0))*$D266</f>
        <v>0</v>
      </c>
      <c r="K266" s="31">
        <f>INDEX('Mapping waste'!$D$5:$M$352,MATCH($B266,'Mapping waste'!$B$5:$B$352,0),MATCH(K$3,'Mapping waste'!$D$4:$M$4,0))*$D266</f>
        <v>0</v>
      </c>
      <c r="L266" s="31">
        <f>INDEX('Mapping waste'!$D$5:$M$352,MATCH($B266,'Mapping waste'!$B$5:$B$352,0),MATCH(L$3,'Mapping waste'!$D$4:$M$4,0))*$D266</f>
        <v>0</v>
      </c>
      <c r="M266" s="31">
        <f>INDEX('Mapping waste'!$D$5:$M$352,MATCH($B266,'Mapping waste'!$B$5:$B$352,0),MATCH(M$3,'Mapping waste'!$D$4:$M$4,0))*$D266</f>
        <v>63973</v>
      </c>
      <c r="N266" s="31">
        <f>INDEX('Mapping waste'!$D$5:$M$352,MATCH($B266,'Mapping waste'!$B$5:$B$352,0),MATCH(N$3,'Mapping waste'!$D$4:$M$4,0))*$D266</f>
        <v>0</v>
      </c>
      <c r="O266" s="31">
        <f>INDEX('Mapping waste'!$D$5:$M$352,MATCH($B266,'Mapping waste'!$B$5:$B$352,0),MATCH(O$3,'Mapping waste'!$D$4:$M$4,0))*$D266</f>
        <v>0</v>
      </c>
      <c r="P266" s="31">
        <f>INDEX('Mapping waste'!$D$5:$M$352,MATCH($B266,'Mapping waste'!$B$5:$B$352,0),MATCH(P$3,'Mapping waste'!$D$4:$M$4,0))*$D266</f>
        <v>0</v>
      </c>
      <c r="Q266" s="31">
        <f>INDEX('Mapping waste'!$D$5:$M$352,MATCH($B266,'Mapping waste'!$B$5:$B$352,0),MATCH(Q$3,'Mapping waste'!$D$4:$M$4,0))*$D266</f>
        <v>0</v>
      </c>
    </row>
    <row r="267" spans="1:17" x14ac:dyDescent="0.45">
      <c r="A267" s="20" t="s">
        <v>395</v>
      </c>
      <c r="B267" s="20" t="s">
        <v>396</v>
      </c>
      <c r="C267" s="20" t="s">
        <v>5</v>
      </c>
      <c r="D267" s="31">
        <f>INDEX('ONS data MYE 5'!$Q$6:$Q$445, MATCH($B267,'ONS data MYE 5'!$B$6:$B$445,0))</f>
        <v>53655</v>
      </c>
      <c r="E267" s="31">
        <f>INDEX('ONS data MYE 5'!$R$6:$R$445, MATCH($B267,'ONS data MYE 5'!$B$6:$B$445,0))</f>
        <v>46</v>
      </c>
      <c r="F267" s="31">
        <f t="shared" si="8"/>
        <v>3.8286413964890951</v>
      </c>
      <c r="G267" s="31">
        <f t="shared" si="9"/>
        <v>14.658494942909968</v>
      </c>
      <c r="H267" s="31">
        <f>INDEX('Mapping waste'!$D$5:$M$352,MATCH($B267,'Mapping waste'!$B$5:$B$352,0),MATCH(H$3,'Mapping waste'!$D$4:$M$4,0))*$D267</f>
        <v>0</v>
      </c>
      <c r="I267" s="31">
        <f>INDEX('Mapping waste'!$D$5:$M$352,MATCH($B267,'Mapping waste'!$B$5:$B$352,0),MATCH(I$3,'Mapping waste'!$D$4:$M$4,0))*$D267</f>
        <v>0</v>
      </c>
      <c r="J267" s="31">
        <f>INDEX('Mapping waste'!$D$5:$M$352,MATCH($B267,'Mapping waste'!$B$5:$B$352,0),MATCH(J$3,'Mapping waste'!$D$4:$M$4,0))*$D267</f>
        <v>0</v>
      </c>
      <c r="K267" s="31">
        <f>INDEX('Mapping waste'!$D$5:$M$352,MATCH($B267,'Mapping waste'!$B$5:$B$352,0),MATCH(K$3,'Mapping waste'!$D$4:$M$4,0))*$D267</f>
        <v>0</v>
      </c>
      <c r="L267" s="31">
        <f>INDEX('Mapping waste'!$D$5:$M$352,MATCH($B267,'Mapping waste'!$B$5:$B$352,0),MATCH(L$3,'Mapping waste'!$D$4:$M$4,0))*$D267</f>
        <v>0</v>
      </c>
      <c r="M267" s="31">
        <f>INDEX('Mapping waste'!$D$5:$M$352,MATCH($B267,'Mapping waste'!$B$5:$B$352,0),MATCH(M$3,'Mapping waste'!$D$4:$M$4,0))*$D267</f>
        <v>53655</v>
      </c>
      <c r="N267" s="31">
        <f>INDEX('Mapping waste'!$D$5:$M$352,MATCH($B267,'Mapping waste'!$B$5:$B$352,0),MATCH(N$3,'Mapping waste'!$D$4:$M$4,0))*$D267</f>
        <v>0</v>
      </c>
      <c r="O267" s="31">
        <f>INDEX('Mapping waste'!$D$5:$M$352,MATCH($B267,'Mapping waste'!$B$5:$B$352,0),MATCH(O$3,'Mapping waste'!$D$4:$M$4,0))*$D267</f>
        <v>0</v>
      </c>
      <c r="P267" s="31">
        <f>INDEX('Mapping waste'!$D$5:$M$352,MATCH($B267,'Mapping waste'!$B$5:$B$352,0),MATCH(P$3,'Mapping waste'!$D$4:$M$4,0))*$D267</f>
        <v>0</v>
      </c>
      <c r="Q267" s="31">
        <f>INDEX('Mapping waste'!$D$5:$M$352,MATCH($B267,'Mapping waste'!$B$5:$B$352,0),MATCH(Q$3,'Mapping waste'!$D$4:$M$4,0))*$D267</f>
        <v>0</v>
      </c>
    </row>
    <row r="268" spans="1:17" x14ac:dyDescent="0.45">
      <c r="A268" s="20" t="s">
        <v>437</v>
      </c>
      <c r="B268" s="20" t="s">
        <v>438</v>
      </c>
      <c r="C268" s="20" t="s">
        <v>5</v>
      </c>
      <c r="D268" s="31">
        <f>INDEX('ONS data MYE 5'!$Q$6:$Q$445, MATCH($B268,'ONS data MYE 5'!$B$6:$B$445,0))</f>
        <v>209709</v>
      </c>
      <c r="E268" s="31">
        <f>INDEX('ONS data MYE 5'!$R$6:$R$445, MATCH($B268,'ONS data MYE 5'!$B$6:$B$445,0))</f>
        <v>912</v>
      </c>
      <c r="F268" s="31">
        <f t="shared" si="8"/>
        <v>6.815639990074331</v>
      </c>
      <c r="G268" s="31">
        <f t="shared" si="9"/>
        <v>46.452948474300428</v>
      </c>
      <c r="H268" s="31">
        <f>INDEX('Mapping waste'!$D$5:$M$352,MATCH($B268,'Mapping waste'!$B$5:$B$352,0),MATCH(H$3,'Mapping waste'!$D$4:$M$4,0))*$D268</f>
        <v>0</v>
      </c>
      <c r="I268" s="31">
        <f>INDEX('Mapping waste'!$D$5:$M$352,MATCH($B268,'Mapping waste'!$B$5:$B$352,0),MATCH(I$3,'Mapping waste'!$D$4:$M$4,0))*$D268</f>
        <v>0</v>
      </c>
      <c r="J268" s="31">
        <f>INDEX('Mapping waste'!$D$5:$M$352,MATCH($B268,'Mapping waste'!$B$5:$B$352,0),MATCH(J$3,'Mapping waste'!$D$4:$M$4,0))*$D268</f>
        <v>0</v>
      </c>
      <c r="K268" s="31">
        <f>INDEX('Mapping waste'!$D$5:$M$352,MATCH($B268,'Mapping waste'!$B$5:$B$352,0),MATCH(K$3,'Mapping waste'!$D$4:$M$4,0))*$D268</f>
        <v>0</v>
      </c>
      <c r="L268" s="31">
        <f>INDEX('Mapping waste'!$D$5:$M$352,MATCH($B268,'Mapping waste'!$B$5:$B$352,0),MATCH(L$3,'Mapping waste'!$D$4:$M$4,0))*$D268</f>
        <v>0</v>
      </c>
      <c r="M268" s="31">
        <f>INDEX('Mapping waste'!$D$5:$M$352,MATCH($B268,'Mapping waste'!$B$5:$B$352,0),MATCH(M$3,'Mapping waste'!$D$4:$M$4,0))*$D268</f>
        <v>0</v>
      </c>
      <c r="N268" s="31">
        <f>INDEX('Mapping waste'!$D$5:$M$352,MATCH($B268,'Mapping waste'!$B$5:$B$352,0),MATCH(N$3,'Mapping waste'!$D$4:$M$4,0))*$D268</f>
        <v>209709</v>
      </c>
      <c r="O268" s="31">
        <f>INDEX('Mapping waste'!$D$5:$M$352,MATCH($B268,'Mapping waste'!$B$5:$B$352,0),MATCH(O$3,'Mapping waste'!$D$4:$M$4,0))*$D268</f>
        <v>0</v>
      </c>
      <c r="P268" s="31">
        <f>INDEX('Mapping waste'!$D$5:$M$352,MATCH($B268,'Mapping waste'!$B$5:$B$352,0),MATCH(P$3,'Mapping waste'!$D$4:$M$4,0))*$D268</f>
        <v>0</v>
      </c>
      <c r="Q268" s="31">
        <f>INDEX('Mapping waste'!$D$5:$M$352,MATCH($B268,'Mapping waste'!$B$5:$B$352,0),MATCH(Q$3,'Mapping waste'!$D$4:$M$4,0))*$D268</f>
        <v>0</v>
      </c>
    </row>
    <row r="269" spans="1:17" x14ac:dyDescent="0.45">
      <c r="A269" s="20" t="s">
        <v>451</v>
      </c>
      <c r="B269" s="20" t="s">
        <v>452</v>
      </c>
      <c r="C269" s="20" t="s">
        <v>5</v>
      </c>
      <c r="D269" s="31">
        <f>INDEX('ONS data MYE 5'!$Q$6:$Q$445, MATCH($B269,'ONS data MYE 5'!$B$6:$B$445,0))</f>
        <v>83180</v>
      </c>
      <c r="E269" s="31">
        <f>INDEX('ONS data MYE 5'!$R$6:$R$445, MATCH($B269,'ONS data MYE 5'!$B$6:$B$445,0))</f>
        <v>71</v>
      </c>
      <c r="F269" s="31">
        <f t="shared" si="8"/>
        <v>4.2626798770413155</v>
      </c>
      <c r="G269" s="31">
        <f t="shared" si="9"/>
        <v>18.170439734132966</v>
      </c>
      <c r="H269" s="31">
        <f>INDEX('Mapping waste'!$D$5:$M$352,MATCH($B269,'Mapping waste'!$B$5:$B$352,0),MATCH(H$3,'Mapping waste'!$D$4:$M$4,0))*$D269</f>
        <v>0</v>
      </c>
      <c r="I269" s="31">
        <f>INDEX('Mapping waste'!$D$5:$M$352,MATCH($B269,'Mapping waste'!$B$5:$B$352,0),MATCH(I$3,'Mapping waste'!$D$4:$M$4,0))*$D269</f>
        <v>0</v>
      </c>
      <c r="J269" s="31">
        <f>INDEX('Mapping waste'!$D$5:$M$352,MATCH($B269,'Mapping waste'!$B$5:$B$352,0),MATCH(J$3,'Mapping waste'!$D$4:$M$4,0))*$D269</f>
        <v>0</v>
      </c>
      <c r="K269" s="31">
        <f>INDEX('Mapping waste'!$D$5:$M$352,MATCH($B269,'Mapping waste'!$B$5:$B$352,0),MATCH(K$3,'Mapping waste'!$D$4:$M$4,0))*$D269</f>
        <v>0</v>
      </c>
      <c r="L269" s="31">
        <f>INDEX('Mapping waste'!$D$5:$M$352,MATCH($B269,'Mapping waste'!$B$5:$B$352,0),MATCH(L$3,'Mapping waste'!$D$4:$M$4,0))*$D269</f>
        <v>9981.6</v>
      </c>
      <c r="M269" s="31">
        <f>INDEX('Mapping waste'!$D$5:$M$352,MATCH($B269,'Mapping waste'!$B$5:$B$352,0),MATCH(M$3,'Mapping waste'!$D$4:$M$4,0))*$D269</f>
        <v>0</v>
      </c>
      <c r="N269" s="31">
        <f>INDEX('Mapping waste'!$D$5:$M$352,MATCH($B269,'Mapping waste'!$B$5:$B$352,0),MATCH(N$3,'Mapping waste'!$D$4:$M$4,0))*$D269</f>
        <v>73198.399999999994</v>
      </c>
      <c r="O269" s="31">
        <f>INDEX('Mapping waste'!$D$5:$M$352,MATCH($B269,'Mapping waste'!$B$5:$B$352,0),MATCH(O$3,'Mapping waste'!$D$4:$M$4,0))*$D269</f>
        <v>0</v>
      </c>
      <c r="P269" s="31">
        <f>INDEX('Mapping waste'!$D$5:$M$352,MATCH($B269,'Mapping waste'!$B$5:$B$352,0),MATCH(P$3,'Mapping waste'!$D$4:$M$4,0))*$D269</f>
        <v>0</v>
      </c>
      <c r="Q269" s="31">
        <f>INDEX('Mapping waste'!$D$5:$M$352,MATCH($B269,'Mapping waste'!$B$5:$B$352,0),MATCH(Q$3,'Mapping waste'!$D$4:$M$4,0))*$D269</f>
        <v>0</v>
      </c>
    </row>
    <row r="270" spans="1:17" x14ac:dyDescent="0.45">
      <c r="A270" s="20" t="s">
        <v>645</v>
      </c>
      <c r="B270" s="20" t="s">
        <v>646</v>
      </c>
      <c r="C270" s="20" t="s">
        <v>5</v>
      </c>
      <c r="D270" s="31">
        <f>INDEX('ONS data MYE 5'!$Q$6:$Q$445, MATCH($B270,'ONS data MYE 5'!$B$6:$B$445,0))</f>
        <v>474319</v>
      </c>
      <c r="E270" s="31">
        <f>INDEX('ONS data MYE 5'!$R$6:$R$445, MATCH($B270,'ONS data MYE 5'!$B$6:$B$445,0))</f>
        <v>146</v>
      </c>
      <c r="F270" s="31">
        <f t="shared" si="8"/>
        <v>4.9836066217083363</v>
      </c>
      <c r="G270" s="31">
        <f t="shared" si="9"/>
        <v>24.836334959935176</v>
      </c>
      <c r="H270" s="31">
        <f>INDEX('Mapping waste'!$D$5:$M$352,MATCH($B270,'Mapping waste'!$B$5:$B$352,0),MATCH(H$3,'Mapping waste'!$D$4:$M$4,0))*$D270</f>
        <v>0</v>
      </c>
      <c r="I270" s="31">
        <f>INDEX('Mapping waste'!$D$5:$M$352,MATCH($B270,'Mapping waste'!$B$5:$B$352,0),MATCH(I$3,'Mapping waste'!$D$4:$M$4,0))*$D270</f>
        <v>0</v>
      </c>
      <c r="J270" s="31">
        <f>INDEX('Mapping waste'!$D$5:$M$352,MATCH($B270,'Mapping waste'!$B$5:$B$352,0),MATCH(J$3,'Mapping waste'!$D$4:$M$4,0))*$D270</f>
        <v>0</v>
      </c>
      <c r="K270" s="31">
        <f>INDEX('Mapping waste'!$D$5:$M$352,MATCH($B270,'Mapping waste'!$B$5:$B$352,0),MATCH(K$3,'Mapping waste'!$D$4:$M$4,0))*$D270</f>
        <v>0</v>
      </c>
      <c r="L270" s="31">
        <f>INDEX('Mapping waste'!$D$5:$M$352,MATCH($B270,'Mapping waste'!$B$5:$B$352,0),MATCH(L$3,'Mapping waste'!$D$4:$M$4,0))*$D270</f>
        <v>0</v>
      </c>
      <c r="M270" s="31">
        <f>INDEX('Mapping waste'!$D$5:$M$352,MATCH($B270,'Mapping waste'!$B$5:$B$352,0),MATCH(M$3,'Mapping waste'!$D$4:$M$4,0))*$D270</f>
        <v>0</v>
      </c>
      <c r="N270" s="31">
        <f>INDEX('Mapping waste'!$D$5:$M$352,MATCH($B270,'Mapping waste'!$B$5:$B$352,0),MATCH(N$3,'Mapping waste'!$D$4:$M$4,0))*$D270</f>
        <v>0</v>
      </c>
      <c r="O270" s="31">
        <f>INDEX('Mapping waste'!$D$5:$M$352,MATCH($B270,'Mapping waste'!$B$5:$B$352,0),MATCH(O$3,'Mapping waste'!$D$4:$M$4,0))*$D270</f>
        <v>0</v>
      </c>
      <c r="P270" s="31">
        <f>INDEX('Mapping waste'!$D$5:$M$352,MATCH($B270,'Mapping waste'!$B$5:$B$352,0),MATCH(P$3,'Mapping waste'!$D$4:$M$4,0))*$D270</f>
        <v>474319</v>
      </c>
      <c r="Q270" s="31">
        <f>INDEX('Mapping waste'!$D$5:$M$352,MATCH($B270,'Mapping waste'!$B$5:$B$352,0),MATCH(Q$3,'Mapping waste'!$D$4:$M$4,0))*$D270</f>
        <v>0</v>
      </c>
    </row>
    <row r="271" spans="1:17" x14ac:dyDescent="0.45">
      <c r="A271" s="20" t="s">
        <v>647</v>
      </c>
      <c r="B271" s="20" t="s">
        <v>648</v>
      </c>
      <c r="C271" s="20" t="s">
        <v>5</v>
      </c>
      <c r="D271" s="31">
        <f>INDEX('ONS data MYE 5'!$Q$6:$Q$445, MATCH($B271,'ONS data MYE 5'!$B$6:$B$445,0))</f>
        <v>69002</v>
      </c>
      <c r="E271" s="31">
        <f>INDEX('ONS data MYE 5'!$R$6:$R$445, MATCH($B271,'ONS data MYE 5'!$B$6:$B$445,0))</f>
        <v>113</v>
      </c>
      <c r="F271" s="31">
        <f t="shared" si="8"/>
        <v>4.7273878187123408</v>
      </c>
      <c r="G271" s="31">
        <f t="shared" si="9"/>
        <v>22.348195588509824</v>
      </c>
      <c r="H271" s="31">
        <f>INDEX('Mapping waste'!$D$5:$M$352,MATCH($B271,'Mapping waste'!$B$5:$B$352,0),MATCH(H$3,'Mapping waste'!$D$4:$M$4,0))*$D271</f>
        <v>0</v>
      </c>
      <c r="I271" s="31">
        <f>INDEX('Mapping waste'!$D$5:$M$352,MATCH($B271,'Mapping waste'!$B$5:$B$352,0),MATCH(I$3,'Mapping waste'!$D$4:$M$4,0))*$D271</f>
        <v>0</v>
      </c>
      <c r="J271" s="31">
        <f>INDEX('Mapping waste'!$D$5:$M$352,MATCH($B271,'Mapping waste'!$B$5:$B$352,0),MATCH(J$3,'Mapping waste'!$D$4:$M$4,0))*$D271</f>
        <v>0</v>
      </c>
      <c r="K271" s="31">
        <f>INDEX('Mapping waste'!$D$5:$M$352,MATCH($B271,'Mapping waste'!$B$5:$B$352,0),MATCH(K$3,'Mapping waste'!$D$4:$M$4,0))*$D271</f>
        <v>0</v>
      </c>
      <c r="L271" s="31">
        <f>INDEX('Mapping waste'!$D$5:$M$352,MATCH($B271,'Mapping waste'!$B$5:$B$352,0),MATCH(L$3,'Mapping waste'!$D$4:$M$4,0))*$D271</f>
        <v>0</v>
      </c>
      <c r="M271" s="31">
        <f>INDEX('Mapping waste'!$D$5:$M$352,MATCH($B271,'Mapping waste'!$B$5:$B$352,0),MATCH(M$3,'Mapping waste'!$D$4:$M$4,0))*$D271</f>
        <v>0</v>
      </c>
      <c r="N271" s="31">
        <f>INDEX('Mapping waste'!$D$5:$M$352,MATCH($B271,'Mapping waste'!$B$5:$B$352,0),MATCH(N$3,'Mapping waste'!$D$4:$M$4,0))*$D271</f>
        <v>0</v>
      </c>
      <c r="O271" s="31">
        <f>INDEX('Mapping waste'!$D$5:$M$352,MATCH($B271,'Mapping waste'!$B$5:$B$352,0),MATCH(O$3,'Mapping waste'!$D$4:$M$4,0))*$D271</f>
        <v>0</v>
      </c>
      <c r="P271" s="31">
        <f>INDEX('Mapping waste'!$D$5:$M$352,MATCH($B271,'Mapping waste'!$B$5:$B$352,0),MATCH(P$3,'Mapping waste'!$D$4:$M$4,0))*$D271</f>
        <v>69002</v>
      </c>
      <c r="Q271" s="31">
        <f>INDEX('Mapping waste'!$D$5:$M$352,MATCH($B271,'Mapping waste'!$B$5:$B$352,0),MATCH(Q$3,'Mapping waste'!$D$4:$M$4,0))*$D271</f>
        <v>0</v>
      </c>
    </row>
    <row r="272" spans="1:17" x14ac:dyDescent="0.45">
      <c r="A272" s="20" t="s">
        <v>649</v>
      </c>
      <c r="B272" s="20" t="s">
        <v>650</v>
      </c>
      <c r="C272" s="20" t="s">
        <v>5</v>
      </c>
      <c r="D272" s="31">
        <f>INDEX('ONS data MYE 5'!$Q$6:$Q$445, MATCH($B272,'ONS data MYE 5'!$B$6:$B$445,0))</f>
        <v>45184</v>
      </c>
      <c r="E272" s="31">
        <f>INDEX('ONS data MYE 5'!$R$6:$R$445, MATCH($B272,'ONS data MYE 5'!$B$6:$B$445,0))</f>
        <v>112</v>
      </c>
      <c r="F272" s="31">
        <f t="shared" si="8"/>
        <v>4.7184988712950942</v>
      </c>
      <c r="G272" s="31">
        <f t="shared" si="9"/>
        <v>22.264231598413076</v>
      </c>
      <c r="H272" s="31">
        <f>INDEX('Mapping waste'!$D$5:$M$352,MATCH($B272,'Mapping waste'!$B$5:$B$352,0),MATCH(H$3,'Mapping waste'!$D$4:$M$4,0))*$D272</f>
        <v>0</v>
      </c>
      <c r="I272" s="31">
        <f>INDEX('Mapping waste'!$D$5:$M$352,MATCH($B272,'Mapping waste'!$B$5:$B$352,0),MATCH(I$3,'Mapping waste'!$D$4:$M$4,0))*$D272</f>
        <v>0</v>
      </c>
      <c r="J272" s="31">
        <f>INDEX('Mapping waste'!$D$5:$M$352,MATCH($B272,'Mapping waste'!$B$5:$B$352,0),MATCH(J$3,'Mapping waste'!$D$4:$M$4,0))*$D272</f>
        <v>0</v>
      </c>
      <c r="K272" s="31">
        <f>INDEX('Mapping waste'!$D$5:$M$352,MATCH($B272,'Mapping waste'!$B$5:$B$352,0),MATCH(K$3,'Mapping waste'!$D$4:$M$4,0))*$D272</f>
        <v>0</v>
      </c>
      <c r="L272" s="31">
        <f>INDEX('Mapping waste'!$D$5:$M$352,MATCH($B272,'Mapping waste'!$B$5:$B$352,0),MATCH(L$3,'Mapping waste'!$D$4:$M$4,0))*$D272</f>
        <v>0</v>
      </c>
      <c r="M272" s="31">
        <f>INDEX('Mapping waste'!$D$5:$M$352,MATCH($B272,'Mapping waste'!$B$5:$B$352,0),MATCH(M$3,'Mapping waste'!$D$4:$M$4,0))*$D272</f>
        <v>0</v>
      </c>
      <c r="N272" s="31">
        <f>INDEX('Mapping waste'!$D$5:$M$352,MATCH($B272,'Mapping waste'!$B$5:$B$352,0),MATCH(N$3,'Mapping waste'!$D$4:$M$4,0))*$D272</f>
        <v>0</v>
      </c>
      <c r="O272" s="31">
        <f>INDEX('Mapping waste'!$D$5:$M$352,MATCH($B272,'Mapping waste'!$B$5:$B$352,0),MATCH(O$3,'Mapping waste'!$D$4:$M$4,0))*$D272</f>
        <v>0</v>
      </c>
      <c r="P272" s="31">
        <f>INDEX('Mapping waste'!$D$5:$M$352,MATCH($B272,'Mapping waste'!$B$5:$B$352,0),MATCH(P$3,'Mapping waste'!$D$4:$M$4,0))*$D272</f>
        <v>45184</v>
      </c>
      <c r="Q272" s="31">
        <f>INDEX('Mapping waste'!$D$5:$M$352,MATCH($B272,'Mapping waste'!$B$5:$B$352,0),MATCH(Q$3,'Mapping waste'!$D$4:$M$4,0))*$D272</f>
        <v>0</v>
      </c>
    </row>
    <row r="273" spans="1:17" x14ac:dyDescent="0.45">
      <c r="A273" s="20" t="s">
        <v>651</v>
      </c>
      <c r="B273" s="20" t="s">
        <v>652</v>
      </c>
      <c r="C273" s="20" t="s">
        <v>5</v>
      </c>
      <c r="D273" s="31">
        <f>INDEX('ONS data MYE 5'!$Q$6:$Q$445, MATCH($B273,'ONS data MYE 5'!$B$6:$B$445,0))</f>
        <v>99275</v>
      </c>
      <c r="E273" s="31">
        <f>INDEX('ONS data MYE 5'!$R$6:$R$445, MATCH($B273,'ONS data MYE 5'!$B$6:$B$445,0))</f>
        <v>92</v>
      </c>
      <c r="F273" s="31">
        <f t="shared" si="8"/>
        <v>4.5217885770490405</v>
      </c>
      <c r="G273" s="31">
        <f t="shared" si="9"/>
        <v>20.446571935531185</v>
      </c>
      <c r="H273" s="31">
        <f>INDEX('Mapping waste'!$D$5:$M$352,MATCH($B273,'Mapping waste'!$B$5:$B$352,0),MATCH(H$3,'Mapping waste'!$D$4:$M$4,0))*$D273</f>
        <v>0</v>
      </c>
      <c r="I273" s="31">
        <f>INDEX('Mapping waste'!$D$5:$M$352,MATCH($B273,'Mapping waste'!$B$5:$B$352,0),MATCH(I$3,'Mapping waste'!$D$4:$M$4,0))*$D273</f>
        <v>0</v>
      </c>
      <c r="J273" s="31">
        <f>INDEX('Mapping waste'!$D$5:$M$352,MATCH($B273,'Mapping waste'!$B$5:$B$352,0),MATCH(J$3,'Mapping waste'!$D$4:$M$4,0))*$D273</f>
        <v>0</v>
      </c>
      <c r="K273" s="31">
        <f>INDEX('Mapping waste'!$D$5:$M$352,MATCH($B273,'Mapping waste'!$B$5:$B$352,0),MATCH(K$3,'Mapping waste'!$D$4:$M$4,0))*$D273</f>
        <v>0</v>
      </c>
      <c r="L273" s="31">
        <f>INDEX('Mapping waste'!$D$5:$M$352,MATCH($B273,'Mapping waste'!$B$5:$B$352,0),MATCH(L$3,'Mapping waste'!$D$4:$M$4,0))*$D273</f>
        <v>0</v>
      </c>
      <c r="M273" s="31">
        <f>INDEX('Mapping waste'!$D$5:$M$352,MATCH($B273,'Mapping waste'!$B$5:$B$352,0),MATCH(M$3,'Mapping waste'!$D$4:$M$4,0))*$D273</f>
        <v>4963.75</v>
      </c>
      <c r="N273" s="31">
        <f>INDEX('Mapping waste'!$D$5:$M$352,MATCH($B273,'Mapping waste'!$B$5:$B$352,0),MATCH(N$3,'Mapping waste'!$D$4:$M$4,0))*$D273</f>
        <v>0</v>
      </c>
      <c r="O273" s="31">
        <f>INDEX('Mapping waste'!$D$5:$M$352,MATCH($B273,'Mapping waste'!$B$5:$B$352,0),MATCH(O$3,'Mapping waste'!$D$4:$M$4,0))*$D273</f>
        <v>0</v>
      </c>
      <c r="P273" s="31">
        <f>INDEX('Mapping waste'!$D$5:$M$352,MATCH($B273,'Mapping waste'!$B$5:$B$352,0),MATCH(P$3,'Mapping waste'!$D$4:$M$4,0))*$D273</f>
        <v>94311.25</v>
      </c>
      <c r="Q273" s="31">
        <f>INDEX('Mapping waste'!$D$5:$M$352,MATCH($B273,'Mapping waste'!$B$5:$B$352,0),MATCH(Q$3,'Mapping waste'!$D$4:$M$4,0))*$D273</f>
        <v>0</v>
      </c>
    </row>
    <row r="274" spans="1:17" x14ac:dyDescent="0.45">
      <c r="A274" s="20" t="s">
        <v>653</v>
      </c>
      <c r="B274" s="20" t="s">
        <v>654</v>
      </c>
      <c r="C274" s="20" t="s">
        <v>5</v>
      </c>
      <c r="D274" s="31">
        <f>INDEX('ONS data MYE 5'!$Q$6:$Q$445, MATCH($B274,'ONS data MYE 5'!$B$6:$B$445,0))</f>
        <v>65135</v>
      </c>
      <c r="E274" s="31">
        <f>INDEX('ONS data MYE 5'!$R$6:$R$445, MATCH($B274,'ONS data MYE 5'!$B$6:$B$445,0))</f>
        <v>1551</v>
      </c>
      <c r="F274" s="31">
        <f t="shared" si="8"/>
        <v>7.3466551631765391</v>
      </c>
      <c r="G274" s="31">
        <f t="shared" si="9"/>
        <v>53.973342086628499</v>
      </c>
      <c r="H274" s="31">
        <f>INDEX('Mapping waste'!$D$5:$M$352,MATCH($B274,'Mapping waste'!$B$5:$B$352,0),MATCH(H$3,'Mapping waste'!$D$4:$M$4,0))*$D274</f>
        <v>0</v>
      </c>
      <c r="I274" s="31">
        <f>INDEX('Mapping waste'!$D$5:$M$352,MATCH($B274,'Mapping waste'!$B$5:$B$352,0),MATCH(I$3,'Mapping waste'!$D$4:$M$4,0))*$D274</f>
        <v>0</v>
      </c>
      <c r="J274" s="31">
        <f>INDEX('Mapping waste'!$D$5:$M$352,MATCH($B274,'Mapping waste'!$B$5:$B$352,0),MATCH(J$3,'Mapping waste'!$D$4:$M$4,0))*$D274</f>
        <v>0</v>
      </c>
      <c r="K274" s="31">
        <f>INDEX('Mapping waste'!$D$5:$M$352,MATCH($B274,'Mapping waste'!$B$5:$B$352,0),MATCH(K$3,'Mapping waste'!$D$4:$M$4,0))*$D274</f>
        <v>0</v>
      </c>
      <c r="L274" s="31">
        <f>INDEX('Mapping waste'!$D$5:$M$352,MATCH($B274,'Mapping waste'!$B$5:$B$352,0),MATCH(L$3,'Mapping waste'!$D$4:$M$4,0))*$D274</f>
        <v>0</v>
      </c>
      <c r="M274" s="31">
        <f>INDEX('Mapping waste'!$D$5:$M$352,MATCH($B274,'Mapping waste'!$B$5:$B$352,0),MATCH(M$3,'Mapping waste'!$D$4:$M$4,0))*$D274</f>
        <v>0</v>
      </c>
      <c r="N274" s="31">
        <f>INDEX('Mapping waste'!$D$5:$M$352,MATCH($B274,'Mapping waste'!$B$5:$B$352,0),MATCH(N$3,'Mapping waste'!$D$4:$M$4,0))*$D274</f>
        <v>0</v>
      </c>
      <c r="O274" s="31">
        <f>INDEX('Mapping waste'!$D$5:$M$352,MATCH($B274,'Mapping waste'!$B$5:$B$352,0),MATCH(O$3,'Mapping waste'!$D$4:$M$4,0))*$D274</f>
        <v>0</v>
      </c>
      <c r="P274" s="31">
        <f>INDEX('Mapping waste'!$D$5:$M$352,MATCH($B274,'Mapping waste'!$B$5:$B$352,0),MATCH(P$3,'Mapping waste'!$D$4:$M$4,0))*$D274</f>
        <v>65135</v>
      </c>
      <c r="Q274" s="31">
        <f>INDEX('Mapping waste'!$D$5:$M$352,MATCH($B274,'Mapping waste'!$B$5:$B$352,0),MATCH(Q$3,'Mapping waste'!$D$4:$M$4,0))*$D274</f>
        <v>0</v>
      </c>
    </row>
    <row r="275" spans="1:17" x14ac:dyDescent="0.45">
      <c r="A275" s="20" t="s">
        <v>655</v>
      </c>
      <c r="B275" s="20" t="s">
        <v>656</v>
      </c>
      <c r="C275" s="20" t="s">
        <v>5</v>
      </c>
      <c r="D275" s="31">
        <f>INDEX('ONS data MYE 5'!$Q$6:$Q$445, MATCH($B275,'ONS data MYE 5'!$B$6:$B$445,0))</f>
        <v>114919</v>
      </c>
      <c r="E275" s="31">
        <f>INDEX('ONS data MYE 5'!$R$6:$R$445, MATCH($B275,'ONS data MYE 5'!$B$6:$B$445,0))</f>
        <v>204</v>
      </c>
      <c r="F275" s="31">
        <f t="shared" si="8"/>
        <v>5.3181199938442161</v>
      </c>
      <c r="G275" s="31">
        <f t="shared" si="9"/>
        <v>28.282400268925606</v>
      </c>
      <c r="H275" s="31">
        <f>INDEX('Mapping waste'!$D$5:$M$352,MATCH($B275,'Mapping waste'!$B$5:$B$352,0),MATCH(H$3,'Mapping waste'!$D$4:$M$4,0))*$D275</f>
        <v>0</v>
      </c>
      <c r="I275" s="31">
        <f>INDEX('Mapping waste'!$D$5:$M$352,MATCH($B275,'Mapping waste'!$B$5:$B$352,0),MATCH(I$3,'Mapping waste'!$D$4:$M$4,0))*$D275</f>
        <v>0</v>
      </c>
      <c r="J275" s="31">
        <f>INDEX('Mapping waste'!$D$5:$M$352,MATCH($B275,'Mapping waste'!$B$5:$B$352,0),MATCH(J$3,'Mapping waste'!$D$4:$M$4,0))*$D275</f>
        <v>0</v>
      </c>
      <c r="K275" s="31">
        <f>INDEX('Mapping waste'!$D$5:$M$352,MATCH($B275,'Mapping waste'!$B$5:$B$352,0),MATCH(K$3,'Mapping waste'!$D$4:$M$4,0))*$D275</f>
        <v>0</v>
      </c>
      <c r="L275" s="31">
        <f>INDEX('Mapping waste'!$D$5:$M$352,MATCH($B275,'Mapping waste'!$B$5:$B$352,0),MATCH(L$3,'Mapping waste'!$D$4:$M$4,0))*$D275</f>
        <v>0</v>
      </c>
      <c r="M275" s="31">
        <f>INDEX('Mapping waste'!$D$5:$M$352,MATCH($B275,'Mapping waste'!$B$5:$B$352,0),MATCH(M$3,'Mapping waste'!$D$4:$M$4,0))*$D275</f>
        <v>0</v>
      </c>
      <c r="N275" s="31">
        <f>INDEX('Mapping waste'!$D$5:$M$352,MATCH($B275,'Mapping waste'!$B$5:$B$352,0),MATCH(N$3,'Mapping waste'!$D$4:$M$4,0))*$D275</f>
        <v>0</v>
      </c>
      <c r="O275" s="31">
        <f>INDEX('Mapping waste'!$D$5:$M$352,MATCH($B275,'Mapping waste'!$B$5:$B$352,0),MATCH(O$3,'Mapping waste'!$D$4:$M$4,0))*$D275</f>
        <v>0</v>
      </c>
      <c r="P275" s="31">
        <f>INDEX('Mapping waste'!$D$5:$M$352,MATCH($B275,'Mapping waste'!$B$5:$B$352,0),MATCH(P$3,'Mapping waste'!$D$4:$M$4,0))*$D275</f>
        <v>114919</v>
      </c>
      <c r="Q275" s="31">
        <f>INDEX('Mapping waste'!$D$5:$M$352,MATCH($B275,'Mapping waste'!$B$5:$B$352,0),MATCH(Q$3,'Mapping waste'!$D$4:$M$4,0))*$D275</f>
        <v>0</v>
      </c>
    </row>
    <row r="276" spans="1:17" x14ac:dyDescent="0.45">
      <c r="A276" s="20" t="s">
        <v>657</v>
      </c>
      <c r="B276" s="20" t="s">
        <v>658</v>
      </c>
      <c r="C276" s="20" t="s">
        <v>5</v>
      </c>
      <c r="D276" s="31">
        <f>INDEX('ONS data MYE 5'!$Q$6:$Q$445, MATCH($B276,'ONS data MYE 5'!$B$6:$B$445,0))</f>
        <v>162113</v>
      </c>
      <c r="E276" s="31">
        <f>INDEX('ONS data MYE 5'!$R$6:$R$445, MATCH($B276,'ONS data MYE 5'!$B$6:$B$445,0))</f>
        <v>169</v>
      </c>
      <c r="F276" s="31">
        <f t="shared" si="8"/>
        <v>5.1298987149230735</v>
      </c>
      <c r="G276" s="31">
        <f t="shared" si="9"/>
        <v>26.315860825369402</v>
      </c>
      <c r="H276" s="31">
        <f>INDEX('Mapping waste'!$D$5:$M$352,MATCH($B276,'Mapping waste'!$B$5:$B$352,0),MATCH(H$3,'Mapping waste'!$D$4:$M$4,0))*$D276</f>
        <v>0</v>
      </c>
      <c r="I276" s="31">
        <f>INDEX('Mapping waste'!$D$5:$M$352,MATCH($B276,'Mapping waste'!$B$5:$B$352,0),MATCH(I$3,'Mapping waste'!$D$4:$M$4,0))*$D276</f>
        <v>0</v>
      </c>
      <c r="J276" s="31">
        <f>INDEX('Mapping waste'!$D$5:$M$352,MATCH($B276,'Mapping waste'!$B$5:$B$352,0),MATCH(J$3,'Mapping waste'!$D$4:$M$4,0))*$D276</f>
        <v>0</v>
      </c>
      <c r="K276" s="31">
        <f>INDEX('Mapping waste'!$D$5:$M$352,MATCH($B276,'Mapping waste'!$B$5:$B$352,0),MATCH(K$3,'Mapping waste'!$D$4:$M$4,0))*$D276</f>
        <v>0</v>
      </c>
      <c r="L276" s="31">
        <f>INDEX('Mapping waste'!$D$5:$M$352,MATCH($B276,'Mapping waste'!$B$5:$B$352,0),MATCH(L$3,'Mapping waste'!$D$4:$M$4,0))*$D276</f>
        <v>0</v>
      </c>
      <c r="M276" s="31">
        <f>INDEX('Mapping waste'!$D$5:$M$352,MATCH($B276,'Mapping waste'!$B$5:$B$352,0),MATCH(M$3,'Mapping waste'!$D$4:$M$4,0))*$D276</f>
        <v>8105.6500000000005</v>
      </c>
      <c r="N276" s="31">
        <f>INDEX('Mapping waste'!$D$5:$M$352,MATCH($B276,'Mapping waste'!$B$5:$B$352,0),MATCH(N$3,'Mapping waste'!$D$4:$M$4,0))*$D276</f>
        <v>0</v>
      </c>
      <c r="O276" s="31">
        <f>INDEX('Mapping waste'!$D$5:$M$352,MATCH($B276,'Mapping waste'!$B$5:$B$352,0),MATCH(O$3,'Mapping waste'!$D$4:$M$4,0))*$D276</f>
        <v>0</v>
      </c>
      <c r="P276" s="31">
        <f>INDEX('Mapping waste'!$D$5:$M$352,MATCH($B276,'Mapping waste'!$B$5:$B$352,0),MATCH(P$3,'Mapping waste'!$D$4:$M$4,0))*$D276</f>
        <v>154007.35</v>
      </c>
      <c r="Q276" s="31">
        <f>INDEX('Mapping waste'!$D$5:$M$352,MATCH($B276,'Mapping waste'!$B$5:$B$352,0),MATCH(Q$3,'Mapping waste'!$D$4:$M$4,0))*$D276</f>
        <v>0</v>
      </c>
    </row>
    <row r="277" spans="1:17" x14ac:dyDescent="0.45">
      <c r="A277" s="20" t="s">
        <v>659</v>
      </c>
      <c r="B277" s="20" t="s">
        <v>660</v>
      </c>
      <c r="C277" s="20" t="s">
        <v>5</v>
      </c>
      <c r="D277" s="31">
        <f>INDEX('ONS data MYE 5'!$Q$6:$Q$445, MATCH($B277,'ONS data MYE 5'!$B$6:$B$445,0))</f>
        <v>110555</v>
      </c>
      <c r="E277" s="31">
        <f>INDEX('ONS data MYE 5'!$R$6:$R$445, MATCH($B277,'ONS data MYE 5'!$B$6:$B$445,0))</f>
        <v>239</v>
      </c>
      <c r="F277" s="31">
        <f t="shared" si="8"/>
        <v>5.476463551931511</v>
      </c>
      <c r="G277" s="31">
        <f t="shared" si="9"/>
        <v>29.9916530356343</v>
      </c>
      <c r="H277" s="31">
        <f>INDEX('Mapping waste'!$D$5:$M$352,MATCH($B277,'Mapping waste'!$B$5:$B$352,0),MATCH(H$3,'Mapping waste'!$D$4:$M$4,0))*$D277</f>
        <v>0</v>
      </c>
      <c r="I277" s="31">
        <f>INDEX('Mapping waste'!$D$5:$M$352,MATCH($B277,'Mapping waste'!$B$5:$B$352,0),MATCH(I$3,'Mapping waste'!$D$4:$M$4,0))*$D277</f>
        <v>0</v>
      </c>
      <c r="J277" s="31">
        <f>INDEX('Mapping waste'!$D$5:$M$352,MATCH($B277,'Mapping waste'!$B$5:$B$352,0),MATCH(J$3,'Mapping waste'!$D$4:$M$4,0))*$D277</f>
        <v>0</v>
      </c>
      <c r="K277" s="31">
        <f>INDEX('Mapping waste'!$D$5:$M$352,MATCH($B277,'Mapping waste'!$B$5:$B$352,0),MATCH(K$3,'Mapping waste'!$D$4:$M$4,0))*$D277</f>
        <v>0</v>
      </c>
      <c r="L277" s="31">
        <f>INDEX('Mapping waste'!$D$5:$M$352,MATCH($B277,'Mapping waste'!$B$5:$B$352,0),MATCH(L$3,'Mapping waste'!$D$4:$M$4,0))*$D277</f>
        <v>0</v>
      </c>
      <c r="M277" s="31">
        <f>INDEX('Mapping waste'!$D$5:$M$352,MATCH($B277,'Mapping waste'!$B$5:$B$352,0),MATCH(M$3,'Mapping waste'!$D$4:$M$4,0))*$D277</f>
        <v>0</v>
      </c>
      <c r="N277" s="31">
        <f>INDEX('Mapping waste'!$D$5:$M$352,MATCH($B277,'Mapping waste'!$B$5:$B$352,0),MATCH(N$3,'Mapping waste'!$D$4:$M$4,0))*$D277</f>
        <v>0</v>
      </c>
      <c r="O277" s="31">
        <f>INDEX('Mapping waste'!$D$5:$M$352,MATCH($B277,'Mapping waste'!$B$5:$B$352,0),MATCH(O$3,'Mapping waste'!$D$4:$M$4,0))*$D277</f>
        <v>0</v>
      </c>
      <c r="P277" s="31">
        <f>INDEX('Mapping waste'!$D$5:$M$352,MATCH($B277,'Mapping waste'!$B$5:$B$352,0),MATCH(P$3,'Mapping waste'!$D$4:$M$4,0))*$D277</f>
        <v>110555</v>
      </c>
      <c r="Q277" s="31">
        <f>INDEX('Mapping waste'!$D$5:$M$352,MATCH($B277,'Mapping waste'!$B$5:$B$352,0),MATCH(Q$3,'Mapping waste'!$D$4:$M$4,0))*$D277</f>
        <v>0</v>
      </c>
    </row>
    <row r="278" spans="1:17" x14ac:dyDescent="0.45">
      <c r="A278" s="20" t="s">
        <v>661</v>
      </c>
      <c r="B278" s="20" t="s">
        <v>662</v>
      </c>
      <c r="C278" s="20" t="s">
        <v>5</v>
      </c>
      <c r="D278" s="31">
        <f>INDEX('ONS data MYE 5'!$Q$6:$Q$445, MATCH($B278,'ONS data MYE 5'!$B$6:$B$445,0))</f>
        <v>34588</v>
      </c>
      <c r="E278" s="31">
        <f>INDEX('ONS data MYE 5'!$R$6:$R$445, MATCH($B278,'ONS data MYE 5'!$B$6:$B$445,0))</f>
        <v>48</v>
      </c>
      <c r="F278" s="31">
        <f t="shared" si="8"/>
        <v>3.8712010109078911</v>
      </c>
      <c r="G278" s="31">
        <f t="shared" si="9"/>
        <v>14.986197266854278</v>
      </c>
      <c r="H278" s="31">
        <f>INDEX('Mapping waste'!$D$5:$M$352,MATCH($B278,'Mapping waste'!$B$5:$B$352,0),MATCH(H$3,'Mapping waste'!$D$4:$M$4,0))*$D278</f>
        <v>0</v>
      </c>
      <c r="I278" s="31">
        <f>INDEX('Mapping waste'!$D$5:$M$352,MATCH($B278,'Mapping waste'!$B$5:$B$352,0),MATCH(I$3,'Mapping waste'!$D$4:$M$4,0))*$D278</f>
        <v>0</v>
      </c>
      <c r="J278" s="31">
        <f>INDEX('Mapping waste'!$D$5:$M$352,MATCH($B278,'Mapping waste'!$B$5:$B$352,0),MATCH(J$3,'Mapping waste'!$D$4:$M$4,0))*$D278</f>
        <v>0</v>
      </c>
      <c r="K278" s="31">
        <f>INDEX('Mapping waste'!$D$5:$M$352,MATCH($B278,'Mapping waste'!$B$5:$B$352,0),MATCH(K$3,'Mapping waste'!$D$4:$M$4,0))*$D278</f>
        <v>0</v>
      </c>
      <c r="L278" s="31">
        <f>INDEX('Mapping waste'!$D$5:$M$352,MATCH($B278,'Mapping waste'!$B$5:$B$352,0),MATCH(L$3,'Mapping waste'!$D$4:$M$4,0))*$D278</f>
        <v>0</v>
      </c>
      <c r="M278" s="31">
        <f>INDEX('Mapping waste'!$D$5:$M$352,MATCH($B278,'Mapping waste'!$B$5:$B$352,0),MATCH(M$3,'Mapping waste'!$D$4:$M$4,0))*$D278</f>
        <v>1729.4</v>
      </c>
      <c r="N278" s="31">
        <f>INDEX('Mapping waste'!$D$5:$M$352,MATCH($B278,'Mapping waste'!$B$5:$B$352,0),MATCH(N$3,'Mapping waste'!$D$4:$M$4,0))*$D278</f>
        <v>0</v>
      </c>
      <c r="O278" s="31">
        <f>INDEX('Mapping waste'!$D$5:$M$352,MATCH($B278,'Mapping waste'!$B$5:$B$352,0),MATCH(O$3,'Mapping waste'!$D$4:$M$4,0))*$D278</f>
        <v>0</v>
      </c>
      <c r="P278" s="31">
        <f>INDEX('Mapping waste'!$D$5:$M$352,MATCH($B278,'Mapping waste'!$B$5:$B$352,0),MATCH(P$3,'Mapping waste'!$D$4:$M$4,0))*$D278</f>
        <v>32858.6</v>
      </c>
      <c r="Q278" s="31">
        <f>INDEX('Mapping waste'!$D$5:$M$352,MATCH($B278,'Mapping waste'!$B$5:$B$352,0),MATCH(Q$3,'Mapping waste'!$D$4:$M$4,0))*$D278</f>
        <v>0</v>
      </c>
    </row>
    <row r="279" spans="1:17" x14ac:dyDescent="0.45">
      <c r="A279" s="20" t="s">
        <v>175</v>
      </c>
      <c r="B279" s="20" t="s">
        <v>176</v>
      </c>
      <c r="C279" s="20" t="s">
        <v>177</v>
      </c>
      <c r="D279" s="31">
        <f>INDEX('ONS data MYE 5'!$Q$6:$Q$445, MATCH($B279,'ONS data MYE 5'!$B$6:$B$445,0))</f>
        <v>135070</v>
      </c>
      <c r="E279" s="31">
        <f>INDEX('ONS data MYE 5'!$R$6:$R$445, MATCH($B279,'ONS data MYE 5'!$B$6:$B$445,0))</f>
        <v>268</v>
      </c>
      <c r="F279" s="31">
        <f t="shared" si="8"/>
        <v>5.5909869805108565</v>
      </c>
      <c r="G279" s="31">
        <f t="shared" si="9"/>
        <v>31.259135416241904</v>
      </c>
      <c r="H279" s="31">
        <f>INDEX('Mapping waste'!$D$5:$M$352,MATCH($B279,'Mapping waste'!$B$5:$B$352,0),MATCH(H$3,'Mapping waste'!$D$4:$M$4,0))*$D279</f>
        <v>0</v>
      </c>
      <c r="I279" s="31">
        <f>INDEX('Mapping waste'!$D$5:$M$352,MATCH($B279,'Mapping waste'!$B$5:$B$352,0),MATCH(I$3,'Mapping waste'!$D$4:$M$4,0))*$D279</f>
        <v>0</v>
      </c>
      <c r="J279" s="31">
        <f>INDEX('Mapping waste'!$D$5:$M$352,MATCH($B279,'Mapping waste'!$B$5:$B$352,0),MATCH(J$3,'Mapping waste'!$D$4:$M$4,0))*$D279</f>
        <v>0</v>
      </c>
      <c r="K279" s="31">
        <f>INDEX('Mapping waste'!$D$5:$M$352,MATCH($B279,'Mapping waste'!$B$5:$B$352,0),MATCH(K$3,'Mapping waste'!$D$4:$M$4,0))*$D279</f>
        <v>0</v>
      </c>
      <c r="L279" s="31">
        <f>INDEX('Mapping waste'!$D$5:$M$352,MATCH($B279,'Mapping waste'!$B$5:$B$352,0),MATCH(L$3,'Mapping waste'!$D$4:$M$4,0))*$D279</f>
        <v>0</v>
      </c>
      <c r="M279" s="31">
        <f>INDEX('Mapping waste'!$D$5:$M$352,MATCH($B279,'Mapping waste'!$B$5:$B$352,0),MATCH(M$3,'Mapping waste'!$D$4:$M$4,0))*$D279</f>
        <v>0</v>
      </c>
      <c r="N279" s="31">
        <f>INDEX('Mapping waste'!$D$5:$M$352,MATCH($B279,'Mapping waste'!$B$5:$B$352,0),MATCH(N$3,'Mapping waste'!$D$4:$M$4,0))*$D279</f>
        <v>0</v>
      </c>
      <c r="O279" s="31">
        <f>INDEX('Mapping waste'!$D$5:$M$352,MATCH($B279,'Mapping waste'!$B$5:$B$352,0),MATCH(O$3,'Mapping waste'!$D$4:$M$4,0))*$D279</f>
        <v>135070</v>
      </c>
      <c r="P279" s="31">
        <f>INDEX('Mapping waste'!$D$5:$M$352,MATCH($B279,'Mapping waste'!$B$5:$B$352,0),MATCH(P$3,'Mapping waste'!$D$4:$M$4,0))*$D279</f>
        <v>0</v>
      </c>
      <c r="Q279" s="31">
        <f>INDEX('Mapping waste'!$D$5:$M$352,MATCH($B279,'Mapping waste'!$B$5:$B$352,0),MATCH(Q$3,'Mapping waste'!$D$4:$M$4,0))*$D279</f>
        <v>0</v>
      </c>
    </row>
    <row r="280" spans="1:17" x14ac:dyDescent="0.45">
      <c r="A280" s="20" t="s">
        <v>323</v>
      </c>
      <c r="B280" s="20" t="s">
        <v>324</v>
      </c>
      <c r="C280" s="20" t="s">
        <v>177</v>
      </c>
      <c r="D280" s="31">
        <f>INDEX('ONS data MYE 5'!$Q$6:$Q$445, MATCH($B280,'ONS data MYE 5'!$B$6:$B$445,0))</f>
        <v>133071</v>
      </c>
      <c r="E280" s="31">
        <f>INDEX('ONS data MYE 5'!$R$6:$R$445, MATCH($B280,'ONS data MYE 5'!$B$6:$B$445,0))</f>
        <v>26</v>
      </c>
      <c r="F280" s="31">
        <f t="shared" si="8"/>
        <v>3.2580965380214821</v>
      </c>
      <c r="G280" s="31">
        <f t="shared" si="9"/>
        <v>10.615193051067568</v>
      </c>
      <c r="H280" s="31">
        <f>INDEX('Mapping waste'!$D$5:$M$352,MATCH($B280,'Mapping waste'!$B$5:$B$352,0),MATCH(H$3,'Mapping waste'!$D$4:$M$4,0))*$D280</f>
        <v>0</v>
      </c>
      <c r="I280" s="31">
        <f>INDEX('Mapping waste'!$D$5:$M$352,MATCH($B280,'Mapping waste'!$B$5:$B$352,0),MATCH(I$3,'Mapping waste'!$D$4:$M$4,0))*$D280</f>
        <v>0</v>
      </c>
      <c r="J280" s="31">
        <f>INDEX('Mapping waste'!$D$5:$M$352,MATCH($B280,'Mapping waste'!$B$5:$B$352,0),MATCH(J$3,'Mapping waste'!$D$4:$M$4,0))*$D280</f>
        <v>0</v>
      </c>
      <c r="K280" s="31">
        <f>INDEX('Mapping waste'!$D$5:$M$352,MATCH($B280,'Mapping waste'!$B$5:$B$352,0),MATCH(K$3,'Mapping waste'!$D$4:$M$4,0))*$D280</f>
        <v>0</v>
      </c>
      <c r="L280" s="31">
        <f>INDEX('Mapping waste'!$D$5:$M$352,MATCH($B280,'Mapping waste'!$B$5:$B$352,0),MATCH(L$3,'Mapping waste'!$D$4:$M$4,0))*$D280</f>
        <v>61212.66</v>
      </c>
      <c r="M280" s="31">
        <f>INDEX('Mapping waste'!$D$5:$M$352,MATCH($B280,'Mapping waste'!$B$5:$B$352,0),MATCH(M$3,'Mapping waste'!$D$4:$M$4,0))*$D280</f>
        <v>0</v>
      </c>
      <c r="N280" s="31">
        <f>INDEX('Mapping waste'!$D$5:$M$352,MATCH($B280,'Mapping waste'!$B$5:$B$352,0),MATCH(N$3,'Mapping waste'!$D$4:$M$4,0))*$D280</f>
        <v>0</v>
      </c>
      <c r="O280" s="31">
        <f>INDEX('Mapping waste'!$D$5:$M$352,MATCH($B280,'Mapping waste'!$B$5:$B$352,0),MATCH(O$3,'Mapping waste'!$D$4:$M$4,0))*$D280</f>
        <v>71858.340000000011</v>
      </c>
      <c r="P280" s="31">
        <f>INDEX('Mapping waste'!$D$5:$M$352,MATCH($B280,'Mapping waste'!$B$5:$B$352,0),MATCH(P$3,'Mapping waste'!$D$4:$M$4,0))*$D280</f>
        <v>0</v>
      </c>
      <c r="Q280" s="31">
        <f>INDEX('Mapping waste'!$D$5:$M$352,MATCH($B280,'Mapping waste'!$B$5:$B$352,0),MATCH(Q$3,'Mapping waste'!$D$4:$M$4,0))*$D280</f>
        <v>0</v>
      </c>
    </row>
    <row r="281" spans="1:17" x14ac:dyDescent="0.45">
      <c r="A281" s="20" t="s">
        <v>605</v>
      </c>
      <c r="B281" s="20" t="s">
        <v>606</v>
      </c>
      <c r="C281" s="20" t="s">
        <v>177</v>
      </c>
      <c r="D281" s="31">
        <f>INDEX('ONS data MYE 5'!$Q$6:$Q$445, MATCH($B281,'ONS data MYE 5'!$B$6:$B$445,0))</f>
        <v>69913</v>
      </c>
      <c r="E281" s="31">
        <f>INDEX('ONS data MYE 5'!$R$6:$R$445, MATCH($B281,'ONS data MYE 5'!$B$6:$B$445,0))</f>
        <v>98</v>
      </c>
      <c r="F281" s="31">
        <f t="shared" si="8"/>
        <v>4.5849674786705723</v>
      </c>
      <c r="G281" s="31">
        <f t="shared" si="9"/>
        <v>21.021926780466785</v>
      </c>
      <c r="H281" s="31">
        <f>INDEX('Mapping waste'!$D$5:$M$352,MATCH($B281,'Mapping waste'!$B$5:$B$352,0),MATCH(H$3,'Mapping waste'!$D$4:$M$4,0))*$D281</f>
        <v>0</v>
      </c>
      <c r="I281" s="31">
        <f>INDEX('Mapping waste'!$D$5:$M$352,MATCH($B281,'Mapping waste'!$B$5:$B$352,0),MATCH(I$3,'Mapping waste'!$D$4:$M$4,0))*$D281</f>
        <v>0</v>
      </c>
      <c r="J281" s="31">
        <f>INDEX('Mapping waste'!$D$5:$M$352,MATCH($B281,'Mapping waste'!$B$5:$B$352,0),MATCH(J$3,'Mapping waste'!$D$4:$M$4,0))*$D281</f>
        <v>0</v>
      </c>
      <c r="K281" s="31">
        <f>INDEX('Mapping waste'!$D$5:$M$352,MATCH($B281,'Mapping waste'!$B$5:$B$352,0),MATCH(K$3,'Mapping waste'!$D$4:$M$4,0))*$D281</f>
        <v>0</v>
      </c>
      <c r="L281" s="31">
        <f>INDEX('Mapping waste'!$D$5:$M$352,MATCH($B281,'Mapping waste'!$B$5:$B$352,0),MATCH(L$3,'Mapping waste'!$D$4:$M$4,0))*$D281</f>
        <v>0</v>
      </c>
      <c r="M281" s="31">
        <f>INDEX('Mapping waste'!$D$5:$M$352,MATCH($B281,'Mapping waste'!$B$5:$B$352,0),MATCH(M$3,'Mapping waste'!$D$4:$M$4,0))*$D281</f>
        <v>0</v>
      </c>
      <c r="N281" s="31">
        <f>INDEX('Mapping waste'!$D$5:$M$352,MATCH($B281,'Mapping waste'!$B$5:$B$352,0),MATCH(N$3,'Mapping waste'!$D$4:$M$4,0))*$D281</f>
        <v>0</v>
      </c>
      <c r="O281" s="31">
        <f>INDEX('Mapping waste'!$D$5:$M$352,MATCH($B281,'Mapping waste'!$B$5:$B$352,0),MATCH(O$3,'Mapping waste'!$D$4:$M$4,0))*$D281</f>
        <v>69913</v>
      </c>
      <c r="P281" s="31">
        <f>INDEX('Mapping waste'!$D$5:$M$352,MATCH($B281,'Mapping waste'!$B$5:$B$352,0),MATCH(P$3,'Mapping waste'!$D$4:$M$4,0))*$D281</f>
        <v>0</v>
      </c>
      <c r="Q281" s="31">
        <f>INDEX('Mapping waste'!$D$5:$M$352,MATCH($B281,'Mapping waste'!$B$5:$B$352,0),MATCH(Q$3,'Mapping waste'!$D$4:$M$4,0))*$D281</f>
        <v>0</v>
      </c>
    </row>
    <row r="282" spans="1:17" x14ac:dyDescent="0.45">
      <c r="A282" s="20" t="s">
        <v>607</v>
      </c>
      <c r="B282" s="20" t="s">
        <v>608</v>
      </c>
      <c r="C282" s="20" t="s">
        <v>177</v>
      </c>
      <c r="D282" s="31">
        <f>INDEX('ONS data MYE 5'!$Q$6:$Q$445, MATCH($B282,'ONS data MYE 5'!$B$6:$B$445,0))</f>
        <v>121523</v>
      </c>
      <c r="E282" s="31">
        <f>INDEX('ONS data MYE 5'!$R$6:$R$445, MATCH($B282,'ONS data MYE 5'!$B$6:$B$445,0))</f>
        <v>48</v>
      </c>
      <c r="F282" s="31">
        <f t="shared" si="8"/>
        <v>3.8712010109078911</v>
      </c>
      <c r="G282" s="31">
        <f t="shared" si="9"/>
        <v>14.986197266854278</v>
      </c>
      <c r="H282" s="31">
        <f>INDEX('Mapping waste'!$D$5:$M$352,MATCH($B282,'Mapping waste'!$B$5:$B$352,0),MATCH(H$3,'Mapping waste'!$D$4:$M$4,0))*$D282</f>
        <v>0</v>
      </c>
      <c r="I282" s="31">
        <f>INDEX('Mapping waste'!$D$5:$M$352,MATCH($B282,'Mapping waste'!$B$5:$B$352,0),MATCH(I$3,'Mapping waste'!$D$4:$M$4,0))*$D282</f>
        <v>0</v>
      </c>
      <c r="J282" s="31">
        <f>INDEX('Mapping waste'!$D$5:$M$352,MATCH($B282,'Mapping waste'!$B$5:$B$352,0),MATCH(J$3,'Mapping waste'!$D$4:$M$4,0))*$D282</f>
        <v>0</v>
      </c>
      <c r="K282" s="31">
        <f>INDEX('Mapping waste'!$D$5:$M$352,MATCH($B282,'Mapping waste'!$B$5:$B$352,0),MATCH(K$3,'Mapping waste'!$D$4:$M$4,0))*$D282</f>
        <v>0</v>
      </c>
      <c r="L282" s="31">
        <f>INDEX('Mapping waste'!$D$5:$M$352,MATCH($B282,'Mapping waste'!$B$5:$B$352,0),MATCH(L$3,'Mapping waste'!$D$4:$M$4,0))*$D282</f>
        <v>0</v>
      </c>
      <c r="M282" s="31">
        <f>INDEX('Mapping waste'!$D$5:$M$352,MATCH($B282,'Mapping waste'!$B$5:$B$352,0),MATCH(M$3,'Mapping waste'!$D$4:$M$4,0))*$D282</f>
        <v>0</v>
      </c>
      <c r="N282" s="31">
        <f>INDEX('Mapping waste'!$D$5:$M$352,MATCH($B282,'Mapping waste'!$B$5:$B$352,0),MATCH(N$3,'Mapping waste'!$D$4:$M$4,0))*$D282</f>
        <v>0</v>
      </c>
      <c r="O282" s="31">
        <f>INDEX('Mapping waste'!$D$5:$M$352,MATCH($B282,'Mapping waste'!$B$5:$B$352,0),MATCH(O$3,'Mapping waste'!$D$4:$M$4,0))*$D282</f>
        <v>121523</v>
      </c>
      <c r="P282" s="31">
        <f>INDEX('Mapping waste'!$D$5:$M$352,MATCH($B282,'Mapping waste'!$B$5:$B$352,0),MATCH(P$3,'Mapping waste'!$D$4:$M$4,0))*$D282</f>
        <v>0</v>
      </c>
      <c r="Q282" s="31">
        <f>INDEX('Mapping waste'!$D$5:$M$352,MATCH($B282,'Mapping waste'!$B$5:$B$352,0),MATCH(Q$3,'Mapping waste'!$D$4:$M$4,0))*$D282</f>
        <v>0</v>
      </c>
    </row>
    <row r="283" spans="1:17" x14ac:dyDescent="0.45">
      <c r="A283" s="20" t="s">
        <v>609</v>
      </c>
      <c r="B283" s="20" t="s">
        <v>610</v>
      </c>
      <c r="C283" s="20" t="s">
        <v>177</v>
      </c>
      <c r="D283" s="31">
        <f>INDEX('ONS data MYE 5'!$Q$6:$Q$445, MATCH($B283,'ONS data MYE 5'!$B$6:$B$445,0))</f>
        <v>115326</v>
      </c>
      <c r="E283" s="31">
        <f>INDEX('ONS data MYE 5'!$R$6:$R$445, MATCH($B283,'ONS data MYE 5'!$B$6:$B$445,0))</f>
        <v>102</v>
      </c>
      <c r="F283" s="31">
        <f t="shared" si="8"/>
        <v>4.6249728132842707</v>
      </c>
      <c r="G283" s="31">
        <f t="shared" si="9"/>
        <v>21.390373523618621</v>
      </c>
      <c r="H283" s="31">
        <f>INDEX('Mapping waste'!$D$5:$M$352,MATCH($B283,'Mapping waste'!$B$5:$B$352,0),MATCH(H$3,'Mapping waste'!$D$4:$M$4,0))*$D283</f>
        <v>0</v>
      </c>
      <c r="I283" s="31">
        <f>INDEX('Mapping waste'!$D$5:$M$352,MATCH($B283,'Mapping waste'!$B$5:$B$352,0),MATCH(I$3,'Mapping waste'!$D$4:$M$4,0))*$D283</f>
        <v>0</v>
      </c>
      <c r="J283" s="31">
        <f>INDEX('Mapping waste'!$D$5:$M$352,MATCH($B283,'Mapping waste'!$B$5:$B$352,0),MATCH(J$3,'Mapping waste'!$D$4:$M$4,0))*$D283</f>
        <v>0</v>
      </c>
      <c r="K283" s="31">
        <f>INDEX('Mapping waste'!$D$5:$M$352,MATCH($B283,'Mapping waste'!$B$5:$B$352,0),MATCH(K$3,'Mapping waste'!$D$4:$M$4,0))*$D283</f>
        <v>0</v>
      </c>
      <c r="L283" s="31">
        <f>INDEX('Mapping waste'!$D$5:$M$352,MATCH($B283,'Mapping waste'!$B$5:$B$352,0),MATCH(L$3,'Mapping waste'!$D$4:$M$4,0))*$D283</f>
        <v>0</v>
      </c>
      <c r="M283" s="31">
        <f>INDEX('Mapping waste'!$D$5:$M$352,MATCH($B283,'Mapping waste'!$B$5:$B$352,0),MATCH(M$3,'Mapping waste'!$D$4:$M$4,0))*$D283</f>
        <v>0</v>
      </c>
      <c r="N283" s="31">
        <f>INDEX('Mapping waste'!$D$5:$M$352,MATCH($B283,'Mapping waste'!$B$5:$B$352,0),MATCH(N$3,'Mapping waste'!$D$4:$M$4,0))*$D283</f>
        <v>0</v>
      </c>
      <c r="O283" s="31">
        <f>INDEX('Mapping waste'!$D$5:$M$352,MATCH($B283,'Mapping waste'!$B$5:$B$352,0),MATCH(O$3,'Mapping waste'!$D$4:$M$4,0))*$D283</f>
        <v>115326</v>
      </c>
      <c r="P283" s="31">
        <f>INDEX('Mapping waste'!$D$5:$M$352,MATCH($B283,'Mapping waste'!$B$5:$B$352,0),MATCH(P$3,'Mapping waste'!$D$4:$M$4,0))*$D283</f>
        <v>0</v>
      </c>
      <c r="Q283" s="31">
        <f>INDEX('Mapping waste'!$D$5:$M$352,MATCH($B283,'Mapping waste'!$B$5:$B$352,0),MATCH(Q$3,'Mapping waste'!$D$4:$M$4,0))*$D283</f>
        <v>0</v>
      </c>
    </row>
    <row r="284" spans="1:17" x14ac:dyDescent="0.45">
      <c r="A284" s="20" t="s">
        <v>611</v>
      </c>
      <c r="B284" s="20" t="s">
        <v>612</v>
      </c>
      <c r="C284" s="20" t="s">
        <v>177</v>
      </c>
      <c r="D284" s="31">
        <f>INDEX('ONS data MYE 5'!$Q$6:$Q$445, MATCH($B284,'ONS data MYE 5'!$B$6:$B$445,0))</f>
        <v>93919</v>
      </c>
      <c r="E284" s="31">
        <f>INDEX('ONS data MYE 5'!$R$6:$R$445, MATCH($B284,'ONS data MYE 5'!$B$6:$B$445,0))</f>
        <v>112</v>
      </c>
      <c r="F284" s="31">
        <f t="shared" si="8"/>
        <v>4.7184988712950942</v>
      </c>
      <c r="G284" s="31">
        <f t="shared" si="9"/>
        <v>22.264231598413076</v>
      </c>
      <c r="H284" s="31">
        <f>INDEX('Mapping waste'!$D$5:$M$352,MATCH($B284,'Mapping waste'!$B$5:$B$352,0),MATCH(H$3,'Mapping waste'!$D$4:$M$4,0))*$D284</f>
        <v>0</v>
      </c>
      <c r="I284" s="31">
        <f>INDEX('Mapping waste'!$D$5:$M$352,MATCH($B284,'Mapping waste'!$B$5:$B$352,0),MATCH(I$3,'Mapping waste'!$D$4:$M$4,0))*$D284</f>
        <v>0</v>
      </c>
      <c r="J284" s="31">
        <f>INDEX('Mapping waste'!$D$5:$M$352,MATCH($B284,'Mapping waste'!$B$5:$B$352,0),MATCH(J$3,'Mapping waste'!$D$4:$M$4,0))*$D284</f>
        <v>0</v>
      </c>
      <c r="K284" s="31">
        <f>INDEX('Mapping waste'!$D$5:$M$352,MATCH($B284,'Mapping waste'!$B$5:$B$352,0),MATCH(K$3,'Mapping waste'!$D$4:$M$4,0))*$D284</f>
        <v>0</v>
      </c>
      <c r="L284" s="31">
        <f>INDEX('Mapping waste'!$D$5:$M$352,MATCH($B284,'Mapping waste'!$B$5:$B$352,0),MATCH(L$3,'Mapping waste'!$D$4:$M$4,0))*$D284</f>
        <v>0</v>
      </c>
      <c r="M284" s="31">
        <f>INDEX('Mapping waste'!$D$5:$M$352,MATCH($B284,'Mapping waste'!$B$5:$B$352,0),MATCH(M$3,'Mapping waste'!$D$4:$M$4,0))*$D284</f>
        <v>0</v>
      </c>
      <c r="N284" s="31">
        <f>INDEX('Mapping waste'!$D$5:$M$352,MATCH($B284,'Mapping waste'!$B$5:$B$352,0),MATCH(N$3,'Mapping waste'!$D$4:$M$4,0))*$D284</f>
        <v>0</v>
      </c>
      <c r="O284" s="31">
        <f>INDEX('Mapping waste'!$D$5:$M$352,MATCH($B284,'Mapping waste'!$B$5:$B$352,0),MATCH(O$3,'Mapping waste'!$D$4:$M$4,0))*$D284</f>
        <v>93919</v>
      </c>
      <c r="P284" s="31">
        <f>INDEX('Mapping waste'!$D$5:$M$352,MATCH($B284,'Mapping waste'!$B$5:$B$352,0),MATCH(P$3,'Mapping waste'!$D$4:$M$4,0))*$D284</f>
        <v>0</v>
      </c>
      <c r="Q284" s="31">
        <f>INDEX('Mapping waste'!$D$5:$M$352,MATCH($B284,'Mapping waste'!$B$5:$B$352,0),MATCH(Q$3,'Mapping waste'!$D$4:$M$4,0))*$D284</f>
        <v>0</v>
      </c>
    </row>
    <row r="285" spans="1:17" x14ac:dyDescent="0.45">
      <c r="A285" s="20" t="s">
        <v>613</v>
      </c>
      <c r="B285" s="20" t="s">
        <v>614</v>
      </c>
      <c r="C285" s="20" t="s">
        <v>177</v>
      </c>
      <c r="D285" s="31">
        <f>INDEX('ONS data MYE 5'!$Q$6:$Q$445, MATCH($B285,'ONS data MYE 5'!$B$6:$B$445,0))</f>
        <v>152666</v>
      </c>
      <c r="E285" s="31">
        <f>INDEX('ONS data MYE 5'!$R$6:$R$445, MATCH($B285,'ONS data MYE 5'!$B$6:$B$445,0))</f>
        <v>349</v>
      </c>
      <c r="F285" s="31">
        <f t="shared" si="8"/>
        <v>5.855071922202427</v>
      </c>
      <c r="G285" s="31">
        <f t="shared" si="9"/>
        <v>34.281867214163221</v>
      </c>
      <c r="H285" s="31">
        <f>INDEX('Mapping waste'!$D$5:$M$352,MATCH($B285,'Mapping waste'!$B$5:$B$352,0),MATCH(H$3,'Mapping waste'!$D$4:$M$4,0))*$D285</f>
        <v>0</v>
      </c>
      <c r="I285" s="31">
        <f>INDEX('Mapping waste'!$D$5:$M$352,MATCH($B285,'Mapping waste'!$B$5:$B$352,0),MATCH(I$3,'Mapping waste'!$D$4:$M$4,0))*$D285</f>
        <v>0</v>
      </c>
      <c r="J285" s="31">
        <f>INDEX('Mapping waste'!$D$5:$M$352,MATCH($B285,'Mapping waste'!$B$5:$B$352,0),MATCH(J$3,'Mapping waste'!$D$4:$M$4,0))*$D285</f>
        <v>0</v>
      </c>
      <c r="K285" s="31">
        <f>INDEX('Mapping waste'!$D$5:$M$352,MATCH($B285,'Mapping waste'!$B$5:$B$352,0),MATCH(K$3,'Mapping waste'!$D$4:$M$4,0))*$D285</f>
        <v>0</v>
      </c>
      <c r="L285" s="31">
        <f>INDEX('Mapping waste'!$D$5:$M$352,MATCH($B285,'Mapping waste'!$B$5:$B$352,0),MATCH(L$3,'Mapping waste'!$D$4:$M$4,0))*$D285</f>
        <v>0</v>
      </c>
      <c r="M285" s="31">
        <f>INDEX('Mapping waste'!$D$5:$M$352,MATCH($B285,'Mapping waste'!$B$5:$B$352,0),MATCH(M$3,'Mapping waste'!$D$4:$M$4,0))*$D285</f>
        <v>0</v>
      </c>
      <c r="N285" s="31">
        <f>INDEX('Mapping waste'!$D$5:$M$352,MATCH($B285,'Mapping waste'!$B$5:$B$352,0),MATCH(N$3,'Mapping waste'!$D$4:$M$4,0))*$D285</f>
        <v>0</v>
      </c>
      <c r="O285" s="31">
        <f>INDEX('Mapping waste'!$D$5:$M$352,MATCH($B285,'Mapping waste'!$B$5:$B$352,0),MATCH(O$3,'Mapping waste'!$D$4:$M$4,0))*$D285</f>
        <v>152666</v>
      </c>
      <c r="P285" s="31">
        <f>INDEX('Mapping waste'!$D$5:$M$352,MATCH($B285,'Mapping waste'!$B$5:$B$352,0),MATCH(P$3,'Mapping waste'!$D$4:$M$4,0))*$D285</f>
        <v>0</v>
      </c>
      <c r="Q285" s="31">
        <f>INDEX('Mapping waste'!$D$5:$M$352,MATCH($B285,'Mapping waste'!$B$5:$B$352,0),MATCH(Q$3,'Mapping waste'!$D$4:$M$4,0))*$D285</f>
        <v>0</v>
      </c>
    </row>
    <row r="286" spans="1:17" x14ac:dyDescent="0.45">
      <c r="A286" s="20" t="s">
        <v>615</v>
      </c>
      <c r="B286" s="20" t="s">
        <v>616</v>
      </c>
      <c r="C286" s="20" t="s">
        <v>177</v>
      </c>
      <c r="D286" s="31">
        <f>INDEX('ONS data MYE 5'!$Q$6:$Q$445, MATCH($B286,'ONS data MYE 5'!$B$6:$B$445,0))</f>
        <v>75293</v>
      </c>
      <c r="E286" s="31">
        <f>INDEX('ONS data MYE 5'!$R$6:$R$445, MATCH($B286,'ONS data MYE 5'!$B$6:$B$445,0))</f>
        <v>42</v>
      </c>
      <c r="F286" s="31">
        <f t="shared" si="8"/>
        <v>3.7376696182833684</v>
      </c>
      <c r="G286" s="31">
        <f t="shared" si="9"/>
        <v>13.97017417543854</v>
      </c>
      <c r="H286" s="31">
        <f>INDEX('Mapping waste'!$D$5:$M$352,MATCH($B286,'Mapping waste'!$B$5:$B$352,0),MATCH(H$3,'Mapping waste'!$D$4:$M$4,0))*$D286</f>
        <v>0</v>
      </c>
      <c r="I286" s="31">
        <f>INDEX('Mapping waste'!$D$5:$M$352,MATCH($B286,'Mapping waste'!$B$5:$B$352,0),MATCH(I$3,'Mapping waste'!$D$4:$M$4,0))*$D286</f>
        <v>0</v>
      </c>
      <c r="J286" s="31">
        <f>INDEX('Mapping waste'!$D$5:$M$352,MATCH($B286,'Mapping waste'!$B$5:$B$352,0),MATCH(J$3,'Mapping waste'!$D$4:$M$4,0))*$D286</f>
        <v>0</v>
      </c>
      <c r="K286" s="31">
        <f>INDEX('Mapping waste'!$D$5:$M$352,MATCH($B286,'Mapping waste'!$B$5:$B$352,0),MATCH(K$3,'Mapping waste'!$D$4:$M$4,0))*$D286</f>
        <v>0</v>
      </c>
      <c r="L286" s="31">
        <f>INDEX('Mapping waste'!$D$5:$M$352,MATCH($B286,'Mapping waste'!$B$5:$B$352,0),MATCH(L$3,'Mapping waste'!$D$4:$M$4,0))*$D286</f>
        <v>0</v>
      </c>
      <c r="M286" s="31">
        <f>INDEX('Mapping waste'!$D$5:$M$352,MATCH($B286,'Mapping waste'!$B$5:$B$352,0),MATCH(M$3,'Mapping waste'!$D$4:$M$4,0))*$D286</f>
        <v>0</v>
      </c>
      <c r="N286" s="31">
        <f>INDEX('Mapping waste'!$D$5:$M$352,MATCH($B286,'Mapping waste'!$B$5:$B$352,0),MATCH(N$3,'Mapping waste'!$D$4:$M$4,0))*$D286</f>
        <v>0</v>
      </c>
      <c r="O286" s="31">
        <f>INDEX('Mapping waste'!$D$5:$M$352,MATCH($B286,'Mapping waste'!$B$5:$B$352,0),MATCH(O$3,'Mapping waste'!$D$4:$M$4,0))*$D286</f>
        <v>75293</v>
      </c>
      <c r="P286" s="31">
        <f>INDEX('Mapping waste'!$D$5:$M$352,MATCH($B286,'Mapping waste'!$B$5:$B$352,0),MATCH(P$3,'Mapping waste'!$D$4:$M$4,0))*$D286</f>
        <v>0</v>
      </c>
      <c r="Q286" s="31">
        <f>INDEX('Mapping waste'!$D$5:$M$352,MATCH($B286,'Mapping waste'!$B$5:$B$352,0),MATCH(Q$3,'Mapping waste'!$D$4:$M$4,0))*$D286</f>
        <v>0</v>
      </c>
    </row>
    <row r="287" spans="1:17" x14ac:dyDescent="0.45">
      <c r="A287" s="20" t="s">
        <v>617</v>
      </c>
      <c r="B287" s="20" t="s">
        <v>618</v>
      </c>
      <c r="C287" s="20" t="s">
        <v>177</v>
      </c>
      <c r="D287" s="31">
        <f>INDEX('ONS data MYE 5'!$Q$6:$Q$445, MATCH($B287,'ONS data MYE 5'!$B$6:$B$445,0))</f>
        <v>122613</v>
      </c>
      <c r="E287" s="31">
        <f>INDEX('ONS data MYE 5'!$R$6:$R$445, MATCH($B287,'ONS data MYE 5'!$B$6:$B$445,0))</f>
        <v>76</v>
      </c>
      <c r="F287" s="31">
        <f t="shared" si="8"/>
        <v>4.3307333402863311</v>
      </c>
      <c r="G287" s="31">
        <f t="shared" si="9"/>
        <v>18.755251264667603</v>
      </c>
      <c r="H287" s="31">
        <f>INDEX('Mapping waste'!$D$5:$M$352,MATCH($B287,'Mapping waste'!$B$5:$B$352,0),MATCH(H$3,'Mapping waste'!$D$4:$M$4,0))*$D287</f>
        <v>0</v>
      </c>
      <c r="I287" s="31">
        <f>INDEX('Mapping waste'!$D$5:$M$352,MATCH($B287,'Mapping waste'!$B$5:$B$352,0),MATCH(I$3,'Mapping waste'!$D$4:$M$4,0))*$D287</f>
        <v>0</v>
      </c>
      <c r="J287" s="31">
        <f>INDEX('Mapping waste'!$D$5:$M$352,MATCH($B287,'Mapping waste'!$B$5:$B$352,0),MATCH(J$3,'Mapping waste'!$D$4:$M$4,0))*$D287</f>
        <v>0</v>
      </c>
      <c r="K287" s="31">
        <f>INDEX('Mapping waste'!$D$5:$M$352,MATCH($B287,'Mapping waste'!$B$5:$B$352,0),MATCH(K$3,'Mapping waste'!$D$4:$M$4,0))*$D287</f>
        <v>0</v>
      </c>
      <c r="L287" s="31">
        <f>INDEX('Mapping waste'!$D$5:$M$352,MATCH($B287,'Mapping waste'!$B$5:$B$352,0),MATCH(L$3,'Mapping waste'!$D$4:$M$4,0))*$D287</f>
        <v>0</v>
      </c>
      <c r="M287" s="31">
        <f>INDEX('Mapping waste'!$D$5:$M$352,MATCH($B287,'Mapping waste'!$B$5:$B$352,0),MATCH(M$3,'Mapping waste'!$D$4:$M$4,0))*$D287</f>
        <v>0</v>
      </c>
      <c r="N287" s="31">
        <f>INDEX('Mapping waste'!$D$5:$M$352,MATCH($B287,'Mapping waste'!$B$5:$B$352,0),MATCH(N$3,'Mapping waste'!$D$4:$M$4,0))*$D287</f>
        <v>0</v>
      </c>
      <c r="O287" s="31">
        <f>INDEX('Mapping waste'!$D$5:$M$352,MATCH($B287,'Mapping waste'!$B$5:$B$352,0),MATCH(O$3,'Mapping waste'!$D$4:$M$4,0))*$D287</f>
        <v>122613</v>
      </c>
      <c r="P287" s="31">
        <f>INDEX('Mapping waste'!$D$5:$M$352,MATCH($B287,'Mapping waste'!$B$5:$B$352,0),MATCH(P$3,'Mapping waste'!$D$4:$M$4,0))*$D287</f>
        <v>0</v>
      </c>
      <c r="Q287" s="31">
        <f>INDEX('Mapping waste'!$D$5:$M$352,MATCH($B287,'Mapping waste'!$B$5:$B$352,0),MATCH(Q$3,'Mapping waste'!$D$4:$M$4,0))*$D287</f>
        <v>0</v>
      </c>
    </row>
    <row r="288" spans="1:17" x14ac:dyDescent="0.45">
      <c r="A288" s="20" t="s">
        <v>619</v>
      </c>
      <c r="B288" s="20" t="s">
        <v>620</v>
      </c>
      <c r="C288" s="20" t="s">
        <v>177</v>
      </c>
      <c r="D288" s="31">
        <f>INDEX('ONS data MYE 5'!$Q$6:$Q$445, MATCH($B288,'ONS data MYE 5'!$B$6:$B$445,0))</f>
        <v>183961</v>
      </c>
      <c r="E288" s="31">
        <f>INDEX('ONS data MYE 5'!$R$6:$R$445, MATCH($B288,'ONS data MYE 5'!$B$6:$B$445,0))</f>
        <v>78</v>
      </c>
      <c r="F288" s="31">
        <f t="shared" si="8"/>
        <v>4.3567088266895917</v>
      </c>
      <c r="G288" s="31">
        <f t="shared" si="9"/>
        <v>18.980911800554999</v>
      </c>
      <c r="H288" s="31">
        <f>INDEX('Mapping waste'!$D$5:$M$352,MATCH($B288,'Mapping waste'!$B$5:$B$352,0),MATCH(H$3,'Mapping waste'!$D$4:$M$4,0))*$D288</f>
        <v>0</v>
      </c>
      <c r="I288" s="31">
        <f>INDEX('Mapping waste'!$D$5:$M$352,MATCH($B288,'Mapping waste'!$B$5:$B$352,0),MATCH(I$3,'Mapping waste'!$D$4:$M$4,0))*$D288</f>
        <v>0</v>
      </c>
      <c r="J288" s="31">
        <f>INDEX('Mapping waste'!$D$5:$M$352,MATCH($B288,'Mapping waste'!$B$5:$B$352,0),MATCH(J$3,'Mapping waste'!$D$4:$M$4,0))*$D288</f>
        <v>0</v>
      </c>
      <c r="K288" s="31">
        <f>INDEX('Mapping waste'!$D$5:$M$352,MATCH($B288,'Mapping waste'!$B$5:$B$352,0),MATCH(K$3,'Mapping waste'!$D$4:$M$4,0))*$D288</f>
        <v>0</v>
      </c>
      <c r="L288" s="31">
        <f>INDEX('Mapping waste'!$D$5:$M$352,MATCH($B288,'Mapping waste'!$B$5:$B$352,0),MATCH(L$3,'Mapping waste'!$D$4:$M$4,0))*$D288</f>
        <v>0</v>
      </c>
      <c r="M288" s="31">
        <f>INDEX('Mapping waste'!$D$5:$M$352,MATCH($B288,'Mapping waste'!$B$5:$B$352,0),MATCH(M$3,'Mapping waste'!$D$4:$M$4,0))*$D288</f>
        <v>0</v>
      </c>
      <c r="N288" s="31">
        <f>INDEX('Mapping waste'!$D$5:$M$352,MATCH($B288,'Mapping waste'!$B$5:$B$352,0),MATCH(N$3,'Mapping waste'!$D$4:$M$4,0))*$D288</f>
        <v>0</v>
      </c>
      <c r="O288" s="31">
        <f>INDEX('Mapping waste'!$D$5:$M$352,MATCH($B288,'Mapping waste'!$B$5:$B$352,0),MATCH(O$3,'Mapping waste'!$D$4:$M$4,0))*$D288</f>
        <v>183961</v>
      </c>
      <c r="P288" s="31">
        <f>INDEX('Mapping waste'!$D$5:$M$352,MATCH($B288,'Mapping waste'!$B$5:$B$352,0),MATCH(P$3,'Mapping waste'!$D$4:$M$4,0))*$D288</f>
        <v>0</v>
      </c>
      <c r="Q288" s="31">
        <f>INDEX('Mapping waste'!$D$5:$M$352,MATCH($B288,'Mapping waste'!$B$5:$B$352,0),MATCH(Q$3,'Mapping waste'!$D$4:$M$4,0))*$D288</f>
        <v>0</v>
      </c>
    </row>
    <row r="289" spans="1:17" x14ac:dyDescent="0.45">
      <c r="A289" s="20" t="s">
        <v>621</v>
      </c>
      <c r="B289" s="20" t="s">
        <v>622</v>
      </c>
      <c r="C289" s="20" t="s">
        <v>177</v>
      </c>
      <c r="D289" s="31">
        <f>INDEX('ONS data MYE 5'!$Q$6:$Q$445, MATCH($B289,'ONS data MYE 5'!$B$6:$B$445,0))</f>
        <v>238691</v>
      </c>
      <c r="E289" s="31">
        <f>INDEX('ONS data MYE 5'!$R$6:$R$445, MATCH($B289,'ONS data MYE 5'!$B$6:$B$445,0))</f>
        <v>628</v>
      </c>
      <c r="F289" s="31">
        <f t="shared" si="8"/>
        <v>6.4425401664681985</v>
      </c>
      <c r="G289" s="31">
        <f t="shared" si="9"/>
        <v>41.506323796556082</v>
      </c>
      <c r="H289" s="31">
        <f>INDEX('Mapping waste'!$D$5:$M$352,MATCH($B289,'Mapping waste'!$B$5:$B$352,0),MATCH(H$3,'Mapping waste'!$D$4:$M$4,0))*$D289</f>
        <v>0</v>
      </c>
      <c r="I289" s="31">
        <f>INDEX('Mapping waste'!$D$5:$M$352,MATCH($B289,'Mapping waste'!$B$5:$B$352,0),MATCH(I$3,'Mapping waste'!$D$4:$M$4,0))*$D289</f>
        <v>0</v>
      </c>
      <c r="J289" s="31">
        <f>INDEX('Mapping waste'!$D$5:$M$352,MATCH($B289,'Mapping waste'!$B$5:$B$352,0),MATCH(J$3,'Mapping waste'!$D$4:$M$4,0))*$D289</f>
        <v>0</v>
      </c>
      <c r="K289" s="31">
        <f>INDEX('Mapping waste'!$D$5:$M$352,MATCH($B289,'Mapping waste'!$B$5:$B$352,0),MATCH(K$3,'Mapping waste'!$D$4:$M$4,0))*$D289</f>
        <v>0</v>
      </c>
      <c r="L289" s="31">
        <f>INDEX('Mapping waste'!$D$5:$M$352,MATCH($B289,'Mapping waste'!$B$5:$B$352,0),MATCH(L$3,'Mapping waste'!$D$4:$M$4,0))*$D289</f>
        <v>0</v>
      </c>
      <c r="M289" s="31">
        <f>INDEX('Mapping waste'!$D$5:$M$352,MATCH($B289,'Mapping waste'!$B$5:$B$352,0),MATCH(M$3,'Mapping waste'!$D$4:$M$4,0))*$D289</f>
        <v>0</v>
      </c>
      <c r="N289" s="31">
        <f>INDEX('Mapping waste'!$D$5:$M$352,MATCH($B289,'Mapping waste'!$B$5:$B$352,0),MATCH(N$3,'Mapping waste'!$D$4:$M$4,0))*$D289</f>
        <v>0</v>
      </c>
      <c r="O289" s="31">
        <f>INDEX('Mapping waste'!$D$5:$M$352,MATCH($B289,'Mapping waste'!$B$5:$B$352,0),MATCH(O$3,'Mapping waste'!$D$4:$M$4,0))*$D289</f>
        <v>238691</v>
      </c>
      <c r="P289" s="31">
        <f>INDEX('Mapping waste'!$D$5:$M$352,MATCH($B289,'Mapping waste'!$B$5:$B$352,0),MATCH(P$3,'Mapping waste'!$D$4:$M$4,0))*$D289</f>
        <v>0</v>
      </c>
      <c r="Q289" s="31">
        <f>INDEX('Mapping waste'!$D$5:$M$352,MATCH($B289,'Mapping waste'!$B$5:$B$352,0),MATCH(Q$3,'Mapping waste'!$D$4:$M$4,0))*$D289</f>
        <v>0</v>
      </c>
    </row>
    <row r="290" spans="1:17" x14ac:dyDescent="0.45">
      <c r="A290" s="20" t="s">
        <v>623</v>
      </c>
      <c r="B290" s="20" t="s">
        <v>624</v>
      </c>
      <c r="C290" s="20" t="s">
        <v>177</v>
      </c>
      <c r="D290" s="31">
        <f>INDEX('ONS data MYE 5'!$Q$6:$Q$445, MATCH($B290,'ONS data MYE 5'!$B$6:$B$445,0))</f>
        <v>139880</v>
      </c>
      <c r="E290" s="31">
        <f>INDEX('ONS data MYE 5'!$R$6:$R$445, MATCH($B290,'ONS data MYE 5'!$B$6:$B$445,0))</f>
        <v>317</v>
      </c>
      <c r="F290" s="31">
        <f t="shared" si="8"/>
        <v>5.7589017738772803</v>
      </c>
      <c r="G290" s="31">
        <f t="shared" si="9"/>
        <v>33.164949641166885</v>
      </c>
      <c r="H290" s="31">
        <f>INDEX('Mapping waste'!$D$5:$M$352,MATCH($B290,'Mapping waste'!$B$5:$B$352,0),MATCH(H$3,'Mapping waste'!$D$4:$M$4,0))*$D290</f>
        <v>0</v>
      </c>
      <c r="I290" s="31">
        <f>INDEX('Mapping waste'!$D$5:$M$352,MATCH($B290,'Mapping waste'!$B$5:$B$352,0),MATCH(I$3,'Mapping waste'!$D$4:$M$4,0))*$D290</f>
        <v>0</v>
      </c>
      <c r="J290" s="31">
        <f>INDEX('Mapping waste'!$D$5:$M$352,MATCH($B290,'Mapping waste'!$B$5:$B$352,0),MATCH(J$3,'Mapping waste'!$D$4:$M$4,0))*$D290</f>
        <v>0</v>
      </c>
      <c r="K290" s="31">
        <f>INDEX('Mapping waste'!$D$5:$M$352,MATCH($B290,'Mapping waste'!$B$5:$B$352,0),MATCH(K$3,'Mapping waste'!$D$4:$M$4,0))*$D290</f>
        <v>0</v>
      </c>
      <c r="L290" s="31">
        <f>INDEX('Mapping waste'!$D$5:$M$352,MATCH($B290,'Mapping waste'!$B$5:$B$352,0),MATCH(L$3,'Mapping waste'!$D$4:$M$4,0))*$D290</f>
        <v>0</v>
      </c>
      <c r="M290" s="31">
        <f>INDEX('Mapping waste'!$D$5:$M$352,MATCH($B290,'Mapping waste'!$B$5:$B$352,0),MATCH(M$3,'Mapping waste'!$D$4:$M$4,0))*$D290</f>
        <v>0</v>
      </c>
      <c r="N290" s="31">
        <f>INDEX('Mapping waste'!$D$5:$M$352,MATCH($B290,'Mapping waste'!$B$5:$B$352,0),MATCH(N$3,'Mapping waste'!$D$4:$M$4,0))*$D290</f>
        <v>0</v>
      </c>
      <c r="O290" s="31">
        <f>INDEX('Mapping waste'!$D$5:$M$352,MATCH($B290,'Mapping waste'!$B$5:$B$352,0),MATCH(O$3,'Mapping waste'!$D$4:$M$4,0))*$D290</f>
        <v>139880</v>
      </c>
      <c r="P290" s="31">
        <f>INDEX('Mapping waste'!$D$5:$M$352,MATCH($B290,'Mapping waste'!$B$5:$B$352,0),MATCH(P$3,'Mapping waste'!$D$4:$M$4,0))*$D290</f>
        <v>0</v>
      </c>
      <c r="Q290" s="31">
        <f>INDEX('Mapping waste'!$D$5:$M$352,MATCH($B290,'Mapping waste'!$B$5:$B$352,0),MATCH(Q$3,'Mapping waste'!$D$4:$M$4,0))*$D290</f>
        <v>0</v>
      </c>
    </row>
    <row r="291" spans="1:17" x14ac:dyDescent="0.45">
      <c r="A291" s="20" t="s">
        <v>625</v>
      </c>
      <c r="B291" s="20" t="s">
        <v>626</v>
      </c>
      <c r="C291" s="20" t="s">
        <v>177</v>
      </c>
      <c r="D291" s="31">
        <f>INDEX('ONS data MYE 5'!$Q$6:$Q$445, MATCH($B291,'ONS data MYE 5'!$B$6:$B$445,0))</f>
        <v>139410</v>
      </c>
      <c r="E291" s="31">
        <f>INDEX('ONS data MYE 5'!$R$6:$R$445, MATCH($B291,'ONS data MYE 5'!$B$6:$B$445,0))</f>
        <v>555</v>
      </c>
      <c r="F291" s="31">
        <f t="shared" si="8"/>
        <v>6.3189681137464344</v>
      </c>
      <c r="G291" s="31">
        <f t="shared" si="9"/>
        <v>39.929358022544172</v>
      </c>
      <c r="H291" s="31">
        <f>INDEX('Mapping waste'!$D$5:$M$352,MATCH($B291,'Mapping waste'!$B$5:$B$352,0),MATCH(H$3,'Mapping waste'!$D$4:$M$4,0))*$D291</f>
        <v>0</v>
      </c>
      <c r="I291" s="31">
        <f>INDEX('Mapping waste'!$D$5:$M$352,MATCH($B291,'Mapping waste'!$B$5:$B$352,0),MATCH(I$3,'Mapping waste'!$D$4:$M$4,0))*$D291</f>
        <v>0</v>
      </c>
      <c r="J291" s="31">
        <f>INDEX('Mapping waste'!$D$5:$M$352,MATCH($B291,'Mapping waste'!$B$5:$B$352,0),MATCH(J$3,'Mapping waste'!$D$4:$M$4,0))*$D291</f>
        <v>0</v>
      </c>
      <c r="K291" s="31">
        <f>INDEX('Mapping waste'!$D$5:$M$352,MATCH($B291,'Mapping waste'!$B$5:$B$352,0),MATCH(K$3,'Mapping waste'!$D$4:$M$4,0))*$D291</f>
        <v>0</v>
      </c>
      <c r="L291" s="31">
        <f>INDEX('Mapping waste'!$D$5:$M$352,MATCH($B291,'Mapping waste'!$B$5:$B$352,0),MATCH(L$3,'Mapping waste'!$D$4:$M$4,0))*$D291</f>
        <v>0</v>
      </c>
      <c r="M291" s="31">
        <f>INDEX('Mapping waste'!$D$5:$M$352,MATCH($B291,'Mapping waste'!$B$5:$B$352,0),MATCH(M$3,'Mapping waste'!$D$4:$M$4,0))*$D291</f>
        <v>0</v>
      </c>
      <c r="N291" s="31">
        <f>INDEX('Mapping waste'!$D$5:$M$352,MATCH($B291,'Mapping waste'!$B$5:$B$352,0),MATCH(N$3,'Mapping waste'!$D$4:$M$4,0))*$D291</f>
        <v>0</v>
      </c>
      <c r="O291" s="31">
        <f>INDEX('Mapping waste'!$D$5:$M$352,MATCH($B291,'Mapping waste'!$B$5:$B$352,0),MATCH(O$3,'Mapping waste'!$D$4:$M$4,0))*$D291</f>
        <v>139410</v>
      </c>
      <c r="P291" s="31">
        <f>INDEX('Mapping waste'!$D$5:$M$352,MATCH($B291,'Mapping waste'!$B$5:$B$352,0),MATCH(P$3,'Mapping waste'!$D$4:$M$4,0))*$D291</f>
        <v>0</v>
      </c>
      <c r="Q291" s="31">
        <f>INDEX('Mapping waste'!$D$5:$M$352,MATCH($B291,'Mapping waste'!$B$5:$B$352,0),MATCH(Q$3,'Mapping waste'!$D$4:$M$4,0))*$D291</f>
        <v>0</v>
      </c>
    </row>
    <row r="292" spans="1:17" x14ac:dyDescent="0.45">
      <c r="A292" s="20" t="s">
        <v>627</v>
      </c>
      <c r="B292" s="20" t="s">
        <v>628</v>
      </c>
      <c r="C292" s="20" t="s">
        <v>177</v>
      </c>
      <c r="D292" s="31">
        <f>INDEX('ONS data MYE 5'!$Q$6:$Q$445, MATCH($B292,'ONS data MYE 5'!$B$6:$B$445,0))</f>
        <v>126679</v>
      </c>
      <c r="E292" s="31">
        <f>INDEX('ONS data MYE 5'!$R$6:$R$445, MATCH($B292,'ONS data MYE 5'!$B$6:$B$445,0))</f>
        <v>383</v>
      </c>
      <c r="F292" s="31">
        <f t="shared" si="8"/>
        <v>5.9480349891806457</v>
      </c>
      <c r="G292" s="31">
        <f t="shared" si="9"/>
        <v>35.379120232517202</v>
      </c>
      <c r="H292" s="31">
        <f>INDEX('Mapping waste'!$D$5:$M$352,MATCH($B292,'Mapping waste'!$B$5:$B$352,0),MATCH(H$3,'Mapping waste'!$D$4:$M$4,0))*$D292</f>
        <v>0</v>
      </c>
      <c r="I292" s="31">
        <f>INDEX('Mapping waste'!$D$5:$M$352,MATCH($B292,'Mapping waste'!$B$5:$B$352,0),MATCH(I$3,'Mapping waste'!$D$4:$M$4,0))*$D292</f>
        <v>0</v>
      </c>
      <c r="J292" s="31">
        <f>INDEX('Mapping waste'!$D$5:$M$352,MATCH($B292,'Mapping waste'!$B$5:$B$352,0),MATCH(J$3,'Mapping waste'!$D$4:$M$4,0))*$D292</f>
        <v>0</v>
      </c>
      <c r="K292" s="31">
        <f>INDEX('Mapping waste'!$D$5:$M$352,MATCH($B292,'Mapping waste'!$B$5:$B$352,0),MATCH(K$3,'Mapping waste'!$D$4:$M$4,0))*$D292</f>
        <v>0</v>
      </c>
      <c r="L292" s="31">
        <f>INDEX('Mapping waste'!$D$5:$M$352,MATCH($B292,'Mapping waste'!$B$5:$B$352,0),MATCH(L$3,'Mapping waste'!$D$4:$M$4,0))*$D292</f>
        <v>0</v>
      </c>
      <c r="M292" s="31">
        <f>INDEX('Mapping waste'!$D$5:$M$352,MATCH($B292,'Mapping waste'!$B$5:$B$352,0),MATCH(M$3,'Mapping waste'!$D$4:$M$4,0))*$D292</f>
        <v>0</v>
      </c>
      <c r="N292" s="31">
        <f>INDEX('Mapping waste'!$D$5:$M$352,MATCH($B292,'Mapping waste'!$B$5:$B$352,0),MATCH(N$3,'Mapping waste'!$D$4:$M$4,0))*$D292</f>
        <v>0</v>
      </c>
      <c r="O292" s="31">
        <f>INDEX('Mapping waste'!$D$5:$M$352,MATCH($B292,'Mapping waste'!$B$5:$B$352,0),MATCH(O$3,'Mapping waste'!$D$4:$M$4,0))*$D292</f>
        <v>126679</v>
      </c>
      <c r="P292" s="31">
        <f>INDEX('Mapping waste'!$D$5:$M$352,MATCH($B292,'Mapping waste'!$B$5:$B$352,0),MATCH(P$3,'Mapping waste'!$D$4:$M$4,0))*$D292</f>
        <v>0</v>
      </c>
      <c r="Q292" s="31">
        <f>INDEX('Mapping waste'!$D$5:$M$352,MATCH($B292,'Mapping waste'!$B$5:$B$352,0),MATCH(Q$3,'Mapping waste'!$D$4:$M$4,0))*$D292</f>
        <v>0</v>
      </c>
    </row>
    <row r="293" spans="1:17" x14ac:dyDescent="0.45">
      <c r="A293" s="20" t="s">
        <v>629</v>
      </c>
      <c r="B293" s="20" t="s">
        <v>630</v>
      </c>
      <c r="C293" s="20" t="s">
        <v>177</v>
      </c>
      <c r="D293" s="31">
        <f>INDEX('ONS data MYE 5'!$Q$6:$Q$445, MATCH($B293,'ONS data MYE 5'!$B$6:$B$445,0))</f>
        <v>345442</v>
      </c>
      <c r="E293" s="31">
        <f>INDEX('ONS data MYE 5'!$R$6:$R$445, MATCH($B293,'ONS data MYE 5'!$B$6:$B$445,0))</f>
        <v>2450</v>
      </c>
      <c r="F293" s="31">
        <f t="shared" si="8"/>
        <v>7.8038433035387724</v>
      </c>
      <c r="G293" s="31">
        <f t="shared" si="9"/>
        <v>60.899970306186944</v>
      </c>
      <c r="H293" s="31">
        <f>INDEX('Mapping waste'!$D$5:$M$352,MATCH($B293,'Mapping waste'!$B$5:$B$352,0),MATCH(H$3,'Mapping waste'!$D$4:$M$4,0))*$D293</f>
        <v>0</v>
      </c>
      <c r="I293" s="31">
        <f>INDEX('Mapping waste'!$D$5:$M$352,MATCH($B293,'Mapping waste'!$B$5:$B$352,0),MATCH(I$3,'Mapping waste'!$D$4:$M$4,0))*$D293</f>
        <v>0</v>
      </c>
      <c r="J293" s="31">
        <f>INDEX('Mapping waste'!$D$5:$M$352,MATCH($B293,'Mapping waste'!$B$5:$B$352,0),MATCH(J$3,'Mapping waste'!$D$4:$M$4,0))*$D293</f>
        <v>0</v>
      </c>
      <c r="K293" s="31">
        <f>INDEX('Mapping waste'!$D$5:$M$352,MATCH($B293,'Mapping waste'!$B$5:$B$352,0),MATCH(K$3,'Mapping waste'!$D$4:$M$4,0))*$D293</f>
        <v>0</v>
      </c>
      <c r="L293" s="31">
        <f>INDEX('Mapping waste'!$D$5:$M$352,MATCH($B293,'Mapping waste'!$B$5:$B$352,0),MATCH(L$3,'Mapping waste'!$D$4:$M$4,0))*$D293</f>
        <v>0</v>
      </c>
      <c r="M293" s="31">
        <f>INDEX('Mapping waste'!$D$5:$M$352,MATCH($B293,'Mapping waste'!$B$5:$B$352,0),MATCH(M$3,'Mapping waste'!$D$4:$M$4,0))*$D293</f>
        <v>0</v>
      </c>
      <c r="N293" s="31">
        <f>INDEX('Mapping waste'!$D$5:$M$352,MATCH($B293,'Mapping waste'!$B$5:$B$352,0),MATCH(N$3,'Mapping waste'!$D$4:$M$4,0))*$D293</f>
        <v>0</v>
      </c>
      <c r="O293" s="31">
        <f>INDEX('Mapping waste'!$D$5:$M$352,MATCH($B293,'Mapping waste'!$B$5:$B$352,0),MATCH(O$3,'Mapping waste'!$D$4:$M$4,0))*$D293</f>
        <v>345442</v>
      </c>
      <c r="P293" s="31">
        <f>INDEX('Mapping waste'!$D$5:$M$352,MATCH($B293,'Mapping waste'!$B$5:$B$352,0),MATCH(P$3,'Mapping waste'!$D$4:$M$4,0))*$D293</f>
        <v>0</v>
      </c>
      <c r="Q293" s="31">
        <f>INDEX('Mapping waste'!$D$5:$M$352,MATCH($B293,'Mapping waste'!$B$5:$B$352,0),MATCH(Q$3,'Mapping waste'!$D$4:$M$4,0))*$D293</f>
        <v>0</v>
      </c>
    </row>
    <row r="294" spans="1:17" x14ac:dyDescent="0.45">
      <c r="A294" s="20" t="s">
        <v>631</v>
      </c>
      <c r="B294" s="20" t="s">
        <v>632</v>
      </c>
      <c r="C294" s="20" t="s">
        <v>177</v>
      </c>
      <c r="D294" s="31">
        <f>INDEX('ONS data MYE 5'!$Q$6:$Q$445, MATCH($B294,'ONS data MYE 5'!$B$6:$B$445,0))</f>
        <v>234373</v>
      </c>
      <c r="E294" s="31">
        <f>INDEX('ONS data MYE 5'!$R$6:$R$445, MATCH($B294,'ONS data MYE 5'!$B$6:$B$445,0))</f>
        <v>553</v>
      </c>
      <c r="F294" s="31">
        <f t="shared" si="8"/>
        <v>6.315358001522335</v>
      </c>
      <c r="G294" s="31">
        <f t="shared" si="9"/>
        <v>39.883746687392183</v>
      </c>
      <c r="H294" s="31">
        <f>INDEX('Mapping waste'!$D$5:$M$352,MATCH($B294,'Mapping waste'!$B$5:$B$352,0),MATCH(H$3,'Mapping waste'!$D$4:$M$4,0))*$D294</f>
        <v>0</v>
      </c>
      <c r="I294" s="31">
        <f>INDEX('Mapping waste'!$D$5:$M$352,MATCH($B294,'Mapping waste'!$B$5:$B$352,0),MATCH(I$3,'Mapping waste'!$D$4:$M$4,0))*$D294</f>
        <v>0</v>
      </c>
      <c r="J294" s="31">
        <f>INDEX('Mapping waste'!$D$5:$M$352,MATCH($B294,'Mapping waste'!$B$5:$B$352,0),MATCH(J$3,'Mapping waste'!$D$4:$M$4,0))*$D294</f>
        <v>0</v>
      </c>
      <c r="K294" s="31">
        <f>INDEX('Mapping waste'!$D$5:$M$352,MATCH($B294,'Mapping waste'!$B$5:$B$352,0),MATCH(K$3,'Mapping waste'!$D$4:$M$4,0))*$D294</f>
        <v>0</v>
      </c>
      <c r="L294" s="31">
        <f>INDEX('Mapping waste'!$D$5:$M$352,MATCH($B294,'Mapping waste'!$B$5:$B$352,0),MATCH(L$3,'Mapping waste'!$D$4:$M$4,0))*$D294</f>
        <v>0</v>
      </c>
      <c r="M294" s="31">
        <f>INDEX('Mapping waste'!$D$5:$M$352,MATCH($B294,'Mapping waste'!$B$5:$B$352,0),MATCH(M$3,'Mapping waste'!$D$4:$M$4,0))*$D294</f>
        <v>0</v>
      </c>
      <c r="N294" s="31">
        <f>INDEX('Mapping waste'!$D$5:$M$352,MATCH($B294,'Mapping waste'!$B$5:$B$352,0),MATCH(N$3,'Mapping waste'!$D$4:$M$4,0))*$D294</f>
        <v>0</v>
      </c>
      <c r="O294" s="31">
        <f>INDEX('Mapping waste'!$D$5:$M$352,MATCH($B294,'Mapping waste'!$B$5:$B$352,0),MATCH(O$3,'Mapping waste'!$D$4:$M$4,0))*$D294</f>
        <v>234373</v>
      </c>
      <c r="P294" s="31">
        <f>INDEX('Mapping waste'!$D$5:$M$352,MATCH($B294,'Mapping waste'!$B$5:$B$352,0),MATCH(P$3,'Mapping waste'!$D$4:$M$4,0))*$D294</f>
        <v>0</v>
      </c>
      <c r="Q294" s="31">
        <f>INDEX('Mapping waste'!$D$5:$M$352,MATCH($B294,'Mapping waste'!$B$5:$B$352,0),MATCH(Q$3,'Mapping waste'!$D$4:$M$4,0))*$D294</f>
        <v>0</v>
      </c>
    </row>
    <row r="295" spans="1:17" x14ac:dyDescent="0.45">
      <c r="A295" s="20" t="s">
        <v>633</v>
      </c>
      <c r="B295" s="20" t="s">
        <v>634</v>
      </c>
      <c r="C295" s="20" t="s">
        <v>177</v>
      </c>
      <c r="D295" s="31">
        <f>INDEX('ONS data MYE 5'!$Q$6:$Q$445, MATCH($B295,'ONS data MYE 5'!$B$6:$B$445,0))</f>
        <v>178782</v>
      </c>
      <c r="E295" s="31">
        <f>INDEX('ONS data MYE 5'!$R$6:$R$445, MATCH($B295,'ONS data MYE 5'!$B$6:$B$445,0))</f>
        <v>645</v>
      </c>
      <c r="F295" s="31">
        <f t="shared" si="8"/>
        <v>6.4692503167957724</v>
      </c>
      <c r="G295" s="31">
        <f t="shared" si="9"/>
        <v>41.851199661362202</v>
      </c>
      <c r="H295" s="31">
        <f>INDEX('Mapping waste'!$D$5:$M$352,MATCH($B295,'Mapping waste'!$B$5:$B$352,0),MATCH(H$3,'Mapping waste'!$D$4:$M$4,0))*$D295</f>
        <v>0</v>
      </c>
      <c r="I295" s="31">
        <f>INDEX('Mapping waste'!$D$5:$M$352,MATCH($B295,'Mapping waste'!$B$5:$B$352,0),MATCH(I$3,'Mapping waste'!$D$4:$M$4,0))*$D295</f>
        <v>0</v>
      </c>
      <c r="J295" s="31">
        <f>INDEX('Mapping waste'!$D$5:$M$352,MATCH($B295,'Mapping waste'!$B$5:$B$352,0),MATCH(J$3,'Mapping waste'!$D$4:$M$4,0))*$D295</f>
        <v>0</v>
      </c>
      <c r="K295" s="31">
        <f>INDEX('Mapping waste'!$D$5:$M$352,MATCH($B295,'Mapping waste'!$B$5:$B$352,0),MATCH(K$3,'Mapping waste'!$D$4:$M$4,0))*$D295</f>
        <v>0</v>
      </c>
      <c r="L295" s="31">
        <f>INDEX('Mapping waste'!$D$5:$M$352,MATCH($B295,'Mapping waste'!$B$5:$B$352,0),MATCH(L$3,'Mapping waste'!$D$4:$M$4,0))*$D295</f>
        <v>0</v>
      </c>
      <c r="M295" s="31">
        <f>INDEX('Mapping waste'!$D$5:$M$352,MATCH($B295,'Mapping waste'!$B$5:$B$352,0),MATCH(M$3,'Mapping waste'!$D$4:$M$4,0))*$D295</f>
        <v>0</v>
      </c>
      <c r="N295" s="31">
        <f>INDEX('Mapping waste'!$D$5:$M$352,MATCH($B295,'Mapping waste'!$B$5:$B$352,0),MATCH(N$3,'Mapping waste'!$D$4:$M$4,0))*$D295</f>
        <v>0</v>
      </c>
      <c r="O295" s="31">
        <f>INDEX('Mapping waste'!$D$5:$M$352,MATCH($B295,'Mapping waste'!$B$5:$B$352,0),MATCH(O$3,'Mapping waste'!$D$4:$M$4,0))*$D295</f>
        <v>178782</v>
      </c>
      <c r="P295" s="31">
        <f>INDEX('Mapping waste'!$D$5:$M$352,MATCH($B295,'Mapping waste'!$B$5:$B$352,0),MATCH(P$3,'Mapping waste'!$D$4:$M$4,0))*$D295</f>
        <v>0</v>
      </c>
      <c r="Q295" s="31">
        <f>INDEX('Mapping waste'!$D$5:$M$352,MATCH($B295,'Mapping waste'!$B$5:$B$352,0),MATCH(Q$3,'Mapping waste'!$D$4:$M$4,0))*$D295</f>
        <v>0</v>
      </c>
    </row>
    <row r="296" spans="1:17" x14ac:dyDescent="0.45">
      <c r="A296" s="20" t="s">
        <v>635</v>
      </c>
      <c r="B296" s="20" t="s">
        <v>636</v>
      </c>
      <c r="C296" s="20" t="s">
        <v>177</v>
      </c>
      <c r="D296" s="31">
        <f>INDEX('ONS data MYE 5'!$Q$6:$Q$445, MATCH($B296,'ONS data MYE 5'!$B$6:$B$445,0))</f>
        <v>69812</v>
      </c>
      <c r="E296" s="31">
        <f>INDEX('ONS data MYE 5'!$R$6:$R$445, MATCH($B296,'ONS data MYE 5'!$B$6:$B$445,0))</f>
        <v>640</v>
      </c>
      <c r="F296" s="31">
        <f t="shared" si="8"/>
        <v>6.4614681763537174</v>
      </c>
      <c r="G296" s="31">
        <f t="shared" si="9"/>
        <v>41.750570994031833</v>
      </c>
      <c r="H296" s="31">
        <f>INDEX('Mapping waste'!$D$5:$M$352,MATCH($B296,'Mapping waste'!$B$5:$B$352,0),MATCH(H$3,'Mapping waste'!$D$4:$M$4,0))*$D296</f>
        <v>0</v>
      </c>
      <c r="I296" s="31">
        <f>INDEX('Mapping waste'!$D$5:$M$352,MATCH($B296,'Mapping waste'!$B$5:$B$352,0),MATCH(I$3,'Mapping waste'!$D$4:$M$4,0))*$D296</f>
        <v>0</v>
      </c>
      <c r="J296" s="31">
        <f>INDEX('Mapping waste'!$D$5:$M$352,MATCH($B296,'Mapping waste'!$B$5:$B$352,0),MATCH(J$3,'Mapping waste'!$D$4:$M$4,0))*$D296</f>
        <v>0</v>
      </c>
      <c r="K296" s="31">
        <f>INDEX('Mapping waste'!$D$5:$M$352,MATCH($B296,'Mapping waste'!$B$5:$B$352,0),MATCH(K$3,'Mapping waste'!$D$4:$M$4,0))*$D296</f>
        <v>0</v>
      </c>
      <c r="L296" s="31">
        <f>INDEX('Mapping waste'!$D$5:$M$352,MATCH($B296,'Mapping waste'!$B$5:$B$352,0),MATCH(L$3,'Mapping waste'!$D$4:$M$4,0))*$D296</f>
        <v>0</v>
      </c>
      <c r="M296" s="31">
        <f>INDEX('Mapping waste'!$D$5:$M$352,MATCH($B296,'Mapping waste'!$B$5:$B$352,0),MATCH(M$3,'Mapping waste'!$D$4:$M$4,0))*$D296</f>
        <v>0</v>
      </c>
      <c r="N296" s="31">
        <f>INDEX('Mapping waste'!$D$5:$M$352,MATCH($B296,'Mapping waste'!$B$5:$B$352,0),MATCH(N$3,'Mapping waste'!$D$4:$M$4,0))*$D296</f>
        <v>0</v>
      </c>
      <c r="O296" s="31">
        <f>INDEX('Mapping waste'!$D$5:$M$352,MATCH($B296,'Mapping waste'!$B$5:$B$352,0),MATCH(O$3,'Mapping waste'!$D$4:$M$4,0))*$D296</f>
        <v>69812</v>
      </c>
      <c r="P296" s="31">
        <f>INDEX('Mapping waste'!$D$5:$M$352,MATCH($B296,'Mapping waste'!$B$5:$B$352,0),MATCH(P$3,'Mapping waste'!$D$4:$M$4,0))*$D296</f>
        <v>0</v>
      </c>
      <c r="Q296" s="31">
        <f>INDEX('Mapping waste'!$D$5:$M$352,MATCH($B296,'Mapping waste'!$B$5:$B$352,0),MATCH(Q$3,'Mapping waste'!$D$4:$M$4,0))*$D296</f>
        <v>0</v>
      </c>
    </row>
    <row r="297" spans="1:17" x14ac:dyDescent="0.45">
      <c r="A297" s="20" t="s">
        <v>637</v>
      </c>
      <c r="B297" s="20" t="s">
        <v>638</v>
      </c>
      <c r="C297" s="20" t="s">
        <v>177</v>
      </c>
      <c r="D297" s="31">
        <f>INDEX('ONS data MYE 5'!$Q$6:$Q$445, MATCH($B297,'ONS data MYE 5'!$B$6:$B$445,0))</f>
        <v>91190</v>
      </c>
      <c r="E297" s="31">
        <f>INDEX('ONS data MYE 5'!$R$6:$R$445, MATCH($B297,'ONS data MYE 5'!$B$6:$B$445,0))</f>
        <v>724</v>
      </c>
      <c r="F297" s="31">
        <f t="shared" si="8"/>
        <v>6.584791392385716</v>
      </c>
      <c r="G297" s="31">
        <f t="shared" si="9"/>
        <v>43.359477681237017</v>
      </c>
      <c r="H297" s="31">
        <f>INDEX('Mapping waste'!$D$5:$M$352,MATCH($B297,'Mapping waste'!$B$5:$B$352,0),MATCH(H$3,'Mapping waste'!$D$4:$M$4,0))*$D297</f>
        <v>0</v>
      </c>
      <c r="I297" s="31">
        <f>INDEX('Mapping waste'!$D$5:$M$352,MATCH($B297,'Mapping waste'!$B$5:$B$352,0),MATCH(I$3,'Mapping waste'!$D$4:$M$4,0))*$D297</f>
        <v>0</v>
      </c>
      <c r="J297" s="31">
        <f>INDEX('Mapping waste'!$D$5:$M$352,MATCH($B297,'Mapping waste'!$B$5:$B$352,0),MATCH(J$3,'Mapping waste'!$D$4:$M$4,0))*$D297</f>
        <v>0</v>
      </c>
      <c r="K297" s="31">
        <f>INDEX('Mapping waste'!$D$5:$M$352,MATCH($B297,'Mapping waste'!$B$5:$B$352,0),MATCH(K$3,'Mapping waste'!$D$4:$M$4,0))*$D297</f>
        <v>0</v>
      </c>
      <c r="L297" s="31">
        <f>INDEX('Mapping waste'!$D$5:$M$352,MATCH($B297,'Mapping waste'!$B$5:$B$352,0),MATCH(L$3,'Mapping waste'!$D$4:$M$4,0))*$D297</f>
        <v>0</v>
      </c>
      <c r="M297" s="31">
        <f>INDEX('Mapping waste'!$D$5:$M$352,MATCH($B297,'Mapping waste'!$B$5:$B$352,0),MATCH(M$3,'Mapping waste'!$D$4:$M$4,0))*$D297</f>
        <v>0</v>
      </c>
      <c r="N297" s="31">
        <f>INDEX('Mapping waste'!$D$5:$M$352,MATCH($B297,'Mapping waste'!$B$5:$B$352,0),MATCH(N$3,'Mapping waste'!$D$4:$M$4,0))*$D297</f>
        <v>0</v>
      </c>
      <c r="O297" s="31">
        <f>INDEX('Mapping waste'!$D$5:$M$352,MATCH($B297,'Mapping waste'!$B$5:$B$352,0),MATCH(O$3,'Mapping waste'!$D$4:$M$4,0))*$D297</f>
        <v>91190</v>
      </c>
      <c r="P297" s="31">
        <f>INDEX('Mapping waste'!$D$5:$M$352,MATCH($B297,'Mapping waste'!$B$5:$B$352,0),MATCH(P$3,'Mapping waste'!$D$4:$M$4,0))*$D297</f>
        <v>0</v>
      </c>
      <c r="Q297" s="31">
        <f>INDEX('Mapping waste'!$D$5:$M$352,MATCH($B297,'Mapping waste'!$B$5:$B$352,0),MATCH(Q$3,'Mapping waste'!$D$4:$M$4,0))*$D297</f>
        <v>0</v>
      </c>
    </row>
    <row r="298" spans="1:17" x14ac:dyDescent="0.45">
      <c r="A298" s="20" t="s">
        <v>639</v>
      </c>
      <c r="B298" s="20" t="s">
        <v>640</v>
      </c>
      <c r="C298" s="20" t="s">
        <v>177</v>
      </c>
      <c r="D298" s="31">
        <f>INDEX('ONS data MYE 5'!$Q$6:$Q$445, MATCH($B298,'ONS data MYE 5'!$B$6:$B$445,0))</f>
        <v>91508</v>
      </c>
      <c r="E298" s="31">
        <f>INDEX('ONS data MYE 5'!$R$6:$R$445, MATCH($B298,'ONS data MYE 5'!$B$6:$B$445,0))</f>
        <v>108</v>
      </c>
      <c r="F298" s="31">
        <f t="shared" si="8"/>
        <v>4.6821312271242199</v>
      </c>
      <c r="G298" s="31">
        <f t="shared" si="9"/>
        <v>21.922352828011753</v>
      </c>
      <c r="H298" s="31">
        <f>INDEX('Mapping waste'!$D$5:$M$352,MATCH($B298,'Mapping waste'!$B$5:$B$352,0),MATCH(H$3,'Mapping waste'!$D$4:$M$4,0))*$D298</f>
        <v>0</v>
      </c>
      <c r="I298" s="31">
        <f>INDEX('Mapping waste'!$D$5:$M$352,MATCH($B298,'Mapping waste'!$B$5:$B$352,0),MATCH(I$3,'Mapping waste'!$D$4:$M$4,0))*$D298</f>
        <v>0</v>
      </c>
      <c r="J298" s="31">
        <f>INDEX('Mapping waste'!$D$5:$M$352,MATCH($B298,'Mapping waste'!$B$5:$B$352,0),MATCH(J$3,'Mapping waste'!$D$4:$M$4,0))*$D298</f>
        <v>0</v>
      </c>
      <c r="K298" s="31">
        <f>INDEX('Mapping waste'!$D$5:$M$352,MATCH($B298,'Mapping waste'!$B$5:$B$352,0),MATCH(K$3,'Mapping waste'!$D$4:$M$4,0))*$D298</f>
        <v>0</v>
      </c>
      <c r="L298" s="31">
        <f>INDEX('Mapping waste'!$D$5:$M$352,MATCH($B298,'Mapping waste'!$B$5:$B$352,0),MATCH(L$3,'Mapping waste'!$D$4:$M$4,0))*$D298</f>
        <v>0</v>
      </c>
      <c r="M298" s="31">
        <f>INDEX('Mapping waste'!$D$5:$M$352,MATCH($B298,'Mapping waste'!$B$5:$B$352,0),MATCH(M$3,'Mapping waste'!$D$4:$M$4,0))*$D298</f>
        <v>0</v>
      </c>
      <c r="N298" s="31">
        <f>INDEX('Mapping waste'!$D$5:$M$352,MATCH($B298,'Mapping waste'!$B$5:$B$352,0),MATCH(N$3,'Mapping waste'!$D$4:$M$4,0))*$D298</f>
        <v>0</v>
      </c>
      <c r="O298" s="31">
        <f>INDEX('Mapping waste'!$D$5:$M$352,MATCH($B298,'Mapping waste'!$B$5:$B$352,0),MATCH(O$3,'Mapping waste'!$D$4:$M$4,0))*$D298</f>
        <v>91508</v>
      </c>
      <c r="P298" s="31">
        <f>INDEX('Mapping waste'!$D$5:$M$352,MATCH($B298,'Mapping waste'!$B$5:$B$352,0),MATCH(P$3,'Mapping waste'!$D$4:$M$4,0))*$D298</f>
        <v>0</v>
      </c>
      <c r="Q298" s="31">
        <f>INDEX('Mapping waste'!$D$5:$M$352,MATCH($B298,'Mapping waste'!$B$5:$B$352,0),MATCH(Q$3,'Mapping waste'!$D$4:$M$4,0))*$D298</f>
        <v>0</v>
      </c>
    </row>
    <row r="299" spans="1:17" x14ac:dyDescent="0.45">
      <c r="A299" s="20" t="s">
        <v>641</v>
      </c>
      <c r="B299" s="20" t="s">
        <v>642</v>
      </c>
      <c r="C299" s="20" t="s">
        <v>177</v>
      </c>
      <c r="D299" s="31">
        <f>INDEX('ONS data MYE 5'!$Q$6:$Q$445, MATCH($B299,'ONS data MYE 5'!$B$6:$B$445,0))</f>
        <v>145785</v>
      </c>
      <c r="E299" s="31">
        <f>INDEX('ONS data MYE 5'!$R$6:$R$445, MATCH($B299,'ONS data MYE 5'!$B$6:$B$445,0))</f>
        <v>763</v>
      </c>
      <c r="F299" s="31">
        <f t="shared" si="8"/>
        <v>6.6372580312844569</v>
      </c>
      <c r="G299" s="31">
        <f t="shared" si="9"/>
        <v>44.053194173850024</v>
      </c>
      <c r="H299" s="31">
        <f>INDEX('Mapping waste'!$D$5:$M$352,MATCH($B299,'Mapping waste'!$B$5:$B$352,0),MATCH(H$3,'Mapping waste'!$D$4:$M$4,0))*$D299</f>
        <v>0</v>
      </c>
      <c r="I299" s="31">
        <f>INDEX('Mapping waste'!$D$5:$M$352,MATCH($B299,'Mapping waste'!$B$5:$B$352,0),MATCH(I$3,'Mapping waste'!$D$4:$M$4,0))*$D299</f>
        <v>0</v>
      </c>
      <c r="J299" s="31">
        <f>INDEX('Mapping waste'!$D$5:$M$352,MATCH($B299,'Mapping waste'!$B$5:$B$352,0),MATCH(J$3,'Mapping waste'!$D$4:$M$4,0))*$D299</f>
        <v>0</v>
      </c>
      <c r="K299" s="31">
        <f>INDEX('Mapping waste'!$D$5:$M$352,MATCH($B299,'Mapping waste'!$B$5:$B$352,0),MATCH(K$3,'Mapping waste'!$D$4:$M$4,0))*$D299</f>
        <v>0</v>
      </c>
      <c r="L299" s="31">
        <f>INDEX('Mapping waste'!$D$5:$M$352,MATCH($B299,'Mapping waste'!$B$5:$B$352,0),MATCH(L$3,'Mapping waste'!$D$4:$M$4,0))*$D299</f>
        <v>0</v>
      </c>
      <c r="M299" s="31">
        <f>INDEX('Mapping waste'!$D$5:$M$352,MATCH($B299,'Mapping waste'!$B$5:$B$352,0),MATCH(M$3,'Mapping waste'!$D$4:$M$4,0))*$D299</f>
        <v>0</v>
      </c>
      <c r="N299" s="31">
        <f>INDEX('Mapping waste'!$D$5:$M$352,MATCH($B299,'Mapping waste'!$B$5:$B$352,0),MATCH(N$3,'Mapping waste'!$D$4:$M$4,0))*$D299</f>
        <v>0</v>
      </c>
      <c r="O299" s="31">
        <f>INDEX('Mapping waste'!$D$5:$M$352,MATCH($B299,'Mapping waste'!$B$5:$B$352,0),MATCH(O$3,'Mapping waste'!$D$4:$M$4,0))*$D299</f>
        <v>145785</v>
      </c>
      <c r="P299" s="31">
        <f>INDEX('Mapping waste'!$D$5:$M$352,MATCH($B299,'Mapping waste'!$B$5:$B$352,0),MATCH(P$3,'Mapping waste'!$D$4:$M$4,0))*$D299</f>
        <v>0</v>
      </c>
      <c r="Q299" s="31">
        <f>INDEX('Mapping waste'!$D$5:$M$352,MATCH($B299,'Mapping waste'!$B$5:$B$352,0),MATCH(Q$3,'Mapping waste'!$D$4:$M$4,0))*$D299</f>
        <v>0</v>
      </c>
    </row>
    <row r="300" spans="1:17" x14ac:dyDescent="0.45">
      <c r="A300" s="20" t="s">
        <v>643</v>
      </c>
      <c r="B300" s="20" t="s">
        <v>644</v>
      </c>
      <c r="C300" s="20" t="s">
        <v>177</v>
      </c>
      <c r="D300" s="31">
        <f>INDEX('ONS data MYE 5'!$Q$6:$Q$445, MATCH($B300,'ONS data MYE 5'!$B$6:$B$445,0))</f>
        <v>58851</v>
      </c>
      <c r="E300" s="31">
        <f>INDEX('ONS data MYE 5'!$R$6:$R$445, MATCH($B300,'ONS data MYE 5'!$B$6:$B$445,0))</f>
        <v>530</v>
      </c>
      <c r="F300" s="31">
        <f t="shared" si="8"/>
        <v>6.2728770065461674</v>
      </c>
      <c r="G300" s="31">
        <f t="shared" si="9"/>
        <v>39.348985939255606</v>
      </c>
      <c r="H300" s="31">
        <f>INDEX('Mapping waste'!$D$5:$M$352,MATCH($B300,'Mapping waste'!$B$5:$B$352,0),MATCH(H$3,'Mapping waste'!$D$4:$M$4,0))*$D300</f>
        <v>0</v>
      </c>
      <c r="I300" s="31">
        <f>INDEX('Mapping waste'!$D$5:$M$352,MATCH($B300,'Mapping waste'!$B$5:$B$352,0),MATCH(I$3,'Mapping waste'!$D$4:$M$4,0))*$D300</f>
        <v>0</v>
      </c>
      <c r="J300" s="31">
        <f>INDEX('Mapping waste'!$D$5:$M$352,MATCH($B300,'Mapping waste'!$B$5:$B$352,0),MATCH(J$3,'Mapping waste'!$D$4:$M$4,0))*$D300</f>
        <v>0</v>
      </c>
      <c r="K300" s="31">
        <f>INDEX('Mapping waste'!$D$5:$M$352,MATCH($B300,'Mapping waste'!$B$5:$B$352,0),MATCH(K$3,'Mapping waste'!$D$4:$M$4,0))*$D300</f>
        <v>0</v>
      </c>
      <c r="L300" s="31">
        <f>INDEX('Mapping waste'!$D$5:$M$352,MATCH($B300,'Mapping waste'!$B$5:$B$352,0),MATCH(L$3,'Mapping waste'!$D$4:$M$4,0))*$D300</f>
        <v>0</v>
      </c>
      <c r="M300" s="31">
        <f>INDEX('Mapping waste'!$D$5:$M$352,MATCH($B300,'Mapping waste'!$B$5:$B$352,0),MATCH(M$3,'Mapping waste'!$D$4:$M$4,0))*$D300</f>
        <v>0</v>
      </c>
      <c r="N300" s="31">
        <f>INDEX('Mapping waste'!$D$5:$M$352,MATCH($B300,'Mapping waste'!$B$5:$B$352,0),MATCH(N$3,'Mapping waste'!$D$4:$M$4,0))*$D300</f>
        <v>0</v>
      </c>
      <c r="O300" s="31">
        <f>INDEX('Mapping waste'!$D$5:$M$352,MATCH($B300,'Mapping waste'!$B$5:$B$352,0),MATCH(O$3,'Mapping waste'!$D$4:$M$4,0))*$D300</f>
        <v>58851</v>
      </c>
      <c r="P300" s="31">
        <f>INDEX('Mapping waste'!$D$5:$M$352,MATCH($B300,'Mapping waste'!$B$5:$B$352,0),MATCH(P$3,'Mapping waste'!$D$4:$M$4,0))*$D300</f>
        <v>0</v>
      </c>
      <c r="Q300" s="31">
        <f>INDEX('Mapping waste'!$D$5:$M$352,MATCH($B300,'Mapping waste'!$B$5:$B$352,0),MATCH(Q$3,'Mapping waste'!$D$4:$M$4,0))*$D300</f>
        <v>0</v>
      </c>
    </row>
    <row r="301" spans="1:17" x14ac:dyDescent="0.45">
      <c r="A301" s="20" t="s">
        <v>238</v>
      </c>
      <c r="B301" s="20" t="s">
        <v>239</v>
      </c>
      <c r="C301" s="20" t="s">
        <v>240</v>
      </c>
      <c r="D301" s="31">
        <f>INDEX('ONS data MYE 5'!$Q$6:$Q$445, MATCH($B301,'ONS data MYE 5'!$B$6:$B$445,0))</f>
        <v>166831</v>
      </c>
      <c r="E301" s="31">
        <f>INDEX('ONS data MYE 5'!$R$6:$R$445, MATCH($B301,'ONS data MYE 5'!$B$6:$B$445,0))</f>
        <v>575</v>
      </c>
      <c r="F301" s="31">
        <f t="shared" si="8"/>
        <v>6.3543700407973507</v>
      </c>
      <c r="G301" s="31">
        <f t="shared" si="9"/>
        <v>40.378018615382928</v>
      </c>
      <c r="H301" s="31">
        <f>INDEX('Mapping waste'!$D$5:$M$352,MATCH($B301,'Mapping waste'!$B$5:$B$352,0),MATCH(H$3,'Mapping waste'!$D$4:$M$4,0))*$D301</f>
        <v>0</v>
      </c>
      <c r="I301" s="31">
        <f>INDEX('Mapping waste'!$D$5:$M$352,MATCH($B301,'Mapping waste'!$B$5:$B$352,0),MATCH(I$3,'Mapping waste'!$D$4:$M$4,0))*$D301</f>
        <v>0</v>
      </c>
      <c r="J301" s="31">
        <f>INDEX('Mapping waste'!$D$5:$M$352,MATCH($B301,'Mapping waste'!$B$5:$B$352,0),MATCH(J$3,'Mapping waste'!$D$4:$M$4,0))*$D301</f>
        <v>0</v>
      </c>
      <c r="K301" s="31">
        <f>INDEX('Mapping waste'!$D$5:$M$352,MATCH($B301,'Mapping waste'!$B$5:$B$352,0),MATCH(K$3,'Mapping waste'!$D$4:$M$4,0))*$D301</f>
        <v>0</v>
      </c>
      <c r="L301" s="31">
        <f>INDEX('Mapping waste'!$D$5:$M$352,MATCH($B301,'Mapping waste'!$B$5:$B$352,0),MATCH(L$3,'Mapping waste'!$D$4:$M$4,0))*$D301</f>
        <v>166831</v>
      </c>
      <c r="M301" s="31">
        <f>INDEX('Mapping waste'!$D$5:$M$352,MATCH($B301,'Mapping waste'!$B$5:$B$352,0),MATCH(M$3,'Mapping waste'!$D$4:$M$4,0))*$D301</f>
        <v>0</v>
      </c>
      <c r="N301" s="31">
        <f>INDEX('Mapping waste'!$D$5:$M$352,MATCH($B301,'Mapping waste'!$B$5:$B$352,0),MATCH(N$3,'Mapping waste'!$D$4:$M$4,0))*$D301</f>
        <v>0</v>
      </c>
      <c r="O301" s="31">
        <f>INDEX('Mapping waste'!$D$5:$M$352,MATCH($B301,'Mapping waste'!$B$5:$B$352,0),MATCH(O$3,'Mapping waste'!$D$4:$M$4,0))*$D301</f>
        <v>0</v>
      </c>
      <c r="P301" s="31">
        <f>INDEX('Mapping waste'!$D$5:$M$352,MATCH($B301,'Mapping waste'!$B$5:$B$352,0),MATCH(P$3,'Mapping waste'!$D$4:$M$4,0))*$D301</f>
        <v>0</v>
      </c>
      <c r="Q301" s="31">
        <f>INDEX('Mapping waste'!$D$5:$M$352,MATCH($B301,'Mapping waste'!$B$5:$B$352,0),MATCH(Q$3,'Mapping waste'!$D$4:$M$4,0))*$D301</f>
        <v>0</v>
      </c>
    </row>
    <row r="302" spans="1:17" x14ac:dyDescent="0.45">
      <c r="A302" s="20" t="s">
        <v>241</v>
      </c>
      <c r="B302" s="20" t="s">
        <v>242</v>
      </c>
      <c r="C302" s="20" t="s">
        <v>240</v>
      </c>
      <c r="D302" s="31">
        <f>INDEX('ONS data MYE 5'!$Q$6:$Q$445, MATCH($B302,'ONS data MYE 5'!$B$6:$B$445,0))</f>
        <v>248719</v>
      </c>
      <c r="E302" s="31">
        <f>INDEX('ONS data MYE 5'!$R$6:$R$445, MATCH($B302,'ONS data MYE 5'!$B$6:$B$445,0))</f>
        <v>2674</v>
      </c>
      <c r="F302" s="31">
        <f t="shared" si="8"/>
        <v>7.8913307576618887</v>
      </c>
      <c r="G302" s="31">
        <f t="shared" si="9"/>
        <v>62.273101126820556</v>
      </c>
      <c r="H302" s="31">
        <f>INDEX('Mapping waste'!$D$5:$M$352,MATCH($B302,'Mapping waste'!$B$5:$B$352,0),MATCH(H$3,'Mapping waste'!$D$4:$M$4,0))*$D302</f>
        <v>0</v>
      </c>
      <c r="I302" s="31">
        <f>INDEX('Mapping waste'!$D$5:$M$352,MATCH($B302,'Mapping waste'!$B$5:$B$352,0),MATCH(I$3,'Mapping waste'!$D$4:$M$4,0))*$D302</f>
        <v>0</v>
      </c>
      <c r="J302" s="31">
        <f>INDEX('Mapping waste'!$D$5:$M$352,MATCH($B302,'Mapping waste'!$B$5:$B$352,0),MATCH(J$3,'Mapping waste'!$D$4:$M$4,0))*$D302</f>
        <v>0</v>
      </c>
      <c r="K302" s="31">
        <f>INDEX('Mapping waste'!$D$5:$M$352,MATCH($B302,'Mapping waste'!$B$5:$B$352,0),MATCH(K$3,'Mapping waste'!$D$4:$M$4,0))*$D302</f>
        <v>0</v>
      </c>
      <c r="L302" s="31">
        <f>INDEX('Mapping waste'!$D$5:$M$352,MATCH($B302,'Mapping waste'!$B$5:$B$352,0),MATCH(L$3,'Mapping waste'!$D$4:$M$4,0))*$D302</f>
        <v>248719</v>
      </c>
      <c r="M302" s="31">
        <f>INDEX('Mapping waste'!$D$5:$M$352,MATCH($B302,'Mapping waste'!$B$5:$B$352,0),MATCH(M$3,'Mapping waste'!$D$4:$M$4,0))*$D302</f>
        <v>0</v>
      </c>
      <c r="N302" s="31">
        <f>INDEX('Mapping waste'!$D$5:$M$352,MATCH($B302,'Mapping waste'!$B$5:$B$352,0),MATCH(N$3,'Mapping waste'!$D$4:$M$4,0))*$D302</f>
        <v>0</v>
      </c>
      <c r="O302" s="31">
        <f>INDEX('Mapping waste'!$D$5:$M$352,MATCH($B302,'Mapping waste'!$B$5:$B$352,0),MATCH(O$3,'Mapping waste'!$D$4:$M$4,0))*$D302</f>
        <v>0</v>
      </c>
      <c r="P302" s="31">
        <f>INDEX('Mapping waste'!$D$5:$M$352,MATCH($B302,'Mapping waste'!$B$5:$B$352,0),MATCH(P$3,'Mapping waste'!$D$4:$M$4,0))*$D302</f>
        <v>0</v>
      </c>
      <c r="Q302" s="31">
        <f>INDEX('Mapping waste'!$D$5:$M$352,MATCH($B302,'Mapping waste'!$B$5:$B$352,0),MATCH(Q$3,'Mapping waste'!$D$4:$M$4,0))*$D302</f>
        <v>0</v>
      </c>
    </row>
    <row r="303" spans="1:17" x14ac:dyDescent="0.45">
      <c r="A303" s="20" t="s">
        <v>243</v>
      </c>
      <c r="B303" s="20" t="s">
        <v>244</v>
      </c>
      <c r="C303" s="20" t="s">
        <v>240</v>
      </c>
      <c r="D303" s="31">
        <f>INDEX('ONS data MYE 5'!$Q$6:$Q$445, MATCH($B303,'ONS data MYE 5'!$B$6:$B$445,0))</f>
        <v>307108</v>
      </c>
      <c r="E303" s="31">
        <f>INDEX('ONS data MYE 5'!$R$6:$R$445, MATCH($B303,'ONS data MYE 5'!$B$6:$B$445,0))</f>
        <v>96</v>
      </c>
      <c r="F303" s="31">
        <f t="shared" si="8"/>
        <v>4.5643481914678361</v>
      </c>
      <c r="G303" s="31">
        <f t="shared" si="9"/>
        <v>20.833274412955706</v>
      </c>
      <c r="H303" s="31">
        <f>INDEX('Mapping waste'!$D$5:$M$352,MATCH($B303,'Mapping waste'!$B$5:$B$352,0),MATCH(H$3,'Mapping waste'!$D$4:$M$4,0))*$D303</f>
        <v>0</v>
      </c>
      <c r="I303" s="31">
        <f>INDEX('Mapping waste'!$D$5:$M$352,MATCH($B303,'Mapping waste'!$B$5:$B$352,0),MATCH(I$3,'Mapping waste'!$D$4:$M$4,0))*$D303</f>
        <v>0</v>
      </c>
      <c r="J303" s="31">
        <f>INDEX('Mapping waste'!$D$5:$M$352,MATCH($B303,'Mapping waste'!$B$5:$B$352,0),MATCH(J$3,'Mapping waste'!$D$4:$M$4,0))*$D303</f>
        <v>0</v>
      </c>
      <c r="K303" s="31">
        <f>INDEX('Mapping waste'!$D$5:$M$352,MATCH($B303,'Mapping waste'!$B$5:$B$352,0),MATCH(K$3,'Mapping waste'!$D$4:$M$4,0))*$D303</f>
        <v>0</v>
      </c>
      <c r="L303" s="31">
        <f>INDEX('Mapping waste'!$D$5:$M$352,MATCH($B303,'Mapping waste'!$B$5:$B$352,0),MATCH(L$3,'Mapping waste'!$D$4:$M$4,0))*$D303</f>
        <v>285610.44</v>
      </c>
      <c r="M303" s="31">
        <f>INDEX('Mapping waste'!$D$5:$M$352,MATCH($B303,'Mapping waste'!$B$5:$B$352,0),MATCH(M$3,'Mapping waste'!$D$4:$M$4,0))*$D303</f>
        <v>0</v>
      </c>
      <c r="N303" s="31">
        <f>INDEX('Mapping waste'!$D$5:$M$352,MATCH($B303,'Mapping waste'!$B$5:$B$352,0),MATCH(N$3,'Mapping waste'!$D$4:$M$4,0))*$D303</f>
        <v>0</v>
      </c>
      <c r="O303" s="31">
        <f>INDEX('Mapping waste'!$D$5:$M$352,MATCH($B303,'Mapping waste'!$B$5:$B$352,0),MATCH(O$3,'Mapping waste'!$D$4:$M$4,0))*$D303</f>
        <v>21497.56</v>
      </c>
      <c r="P303" s="31">
        <f>INDEX('Mapping waste'!$D$5:$M$352,MATCH($B303,'Mapping waste'!$B$5:$B$352,0),MATCH(P$3,'Mapping waste'!$D$4:$M$4,0))*$D303</f>
        <v>0</v>
      </c>
      <c r="Q303" s="31">
        <f>INDEX('Mapping waste'!$D$5:$M$352,MATCH($B303,'Mapping waste'!$B$5:$B$352,0),MATCH(Q$3,'Mapping waste'!$D$4:$M$4,0))*$D303</f>
        <v>0</v>
      </c>
    </row>
    <row r="304" spans="1:17" x14ac:dyDescent="0.45">
      <c r="A304" s="20" t="s">
        <v>289</v>
      </c>
      <c r="B304" s="20" t="s">
        <v>290</v>
      </c>
      <c r="C304" s="20" t="s">
        <v>240</v>
      </c>
      <c r="D304" s="31">
        <f>INDEX('ONS data MYE 5'!$Q$6:$Q$445, MATCH($B304,'ONS data MYE 5'!$B$6:$B$445,0))</f>
        <v>123878</v>
      </c>
      <c r="E304" s="31">
        <f>INDEX('ONS data MYE 5'!$R$6:$R$445, MATCH($B304,'ONS data MYE 5'!$B$6:$B$445,0))</f>
        <v>587</v>
      </c>
      <c r="F304" s="31">
        <f t="shared" si="8"/>
        <v>6.3750248198280968</v>
      </c>
      <c r="G304" s="31">
        <f t="shared" si="9"/>
        <v>40.640941453424254</v>
      </c>
      <c r="H304" s="31">
        <f>INDEX('Mapping waste'!$D$5:$M$352,MATCH($B304,'Mapping waste'!$B$5:$B$352,0),MATCH(H$3,'Mapping waste'!$D$4:$M$4,0))*$D304</f>
        <v>0</v>
      </c>
      <c r="I304" s="31">
        <f>INDEX('Mapping waste'!$D$5:$M$352,MATCH($B304,'Mapping waste'!$B$5:$B$352,0),MATCH(I$3,'Mapping waste'!$D$4:$M$4,0))*$D304</f>
        <v>0</v>
      </c>
      <c r="J304" s="31">
        <f>INDEX('Mapping waste'!$D$5:$M$352,MATCH($B304,'Mapping waste'!$B$5:$B$352,0),MATCH(J$3,'Mapping waste'!$D$4:$M$4,0))*$D304</f>
        <v>35924.619999999995</v>
      </c>
      <c r="K304" s="31">
        <f>INDEX('Mapping waste'!$D$5:$M$352,MATCH($B304,'Mapping waste'!$B$5:$B$352,0),MATCH(K$3,'Mapping waste'!$D$4:$M$4,0))*$D304</f>
        <v>0</v>
      </c>
      <c r="L304" s="31">
        <f>INDEX('Mapping waste'!$D$5:$M$352,MATCH($B304,'Mapping waste'!$B$5:$B$352,0),MATCH(L$3,'Mapping waste'!$D$4:$M$4,0))*$D304</f>
        <v>87953.37999999999</v>
      </c>
      <c r="M304" s="31">
        <f>INDEX('Mapping waste'!$D$5:$M$352,MATCH($B304,'Mapping waste'!$B$5:$B$352,0),MATCH(M$3,'Mapping waste'!$D$4:$M$4,0))*$D304</f>
        <v>0</v>
      </c>
      <c r="N304" s="31">
        <f>INDEX('Mapping waste'!$D$5:$M$352,MATCH($B304,'Mapping waste'!$B$5:$B$352,0),MATCH(N$3,'Mapping waste'!$D$4:$M$4,0))*$D304</f>
        <v>0</v>
      </c>
      <c r="O304" s="31">
        <f>INDEX('Mapping waste'!$D$5:$M$352,MATCH($B304,'Mapping waste'!$B$5:$B$352,0),MATCH(O$3,'Mapping waste'!$D$4:$M$4,0))*$D304</f>
        <v>0</v>
      </c>
      <c r="P304" s="31">
        <f>INDEX('Mapping waste'!$D$5:$M$352,MATCH($B304,'Mapping waste'!$B$5:$B$352,0),MATCH(P$3,'Mapping waste'!$D$4:$M$4,0))*$D304</f>
        <v>0</v>
      </c>
      <c r="Q304" s="31">
        <f>INDEX('Mapping waste'!$D$5:$M$352,MATCH($B304,'Mapping waste'!$B$5:$B$352,0),MATCH(Q$3,'Mapping waste'!$D$4:$M$4,0))*$D304</f>
        <v>0</v>
      </c>
    </row>
    <row r="305" spans="1:17" x14ac:dyDescent="0.45">
      <c r="A305" s="20" t="s">
        <v>291</v>
      </c>
      <c r="B305" s="20" t="s">
        <v>292</v>
      </c>
      <c r="C305" s="20" t="s">
        <v>240</v>
      </c>
      <c r="D305" s="31">
        <f>INDEX('ONS data MYE 5'!$Q$6:$Q$445, MATCH($B305,'ONS data MYE 5'!$B$6:$B$445,0))</f>
        <v>130895</v>
      </c>
      <c r="E305" s="31">
        <f>INDEX('ONS data MYE 5'!$R$6:$R$445, MATCH($B305,'ONS data MYE 5'!$B$6:$B$445,0))</f>
        <v>219</v>
      </c>
      <c r="F305" s="31">
        <f t="shared" si="8"/>
        <v>5.389071729816501</v>
      </c>
      <c r="G305" s="31">
        <f t="shared" si="9"/>
        <v>29.042094109107413</v>
      </c>
      <c r="H305" s="31">
        <f>INDEX('Mapping waste'!$D$5:$M$352,MATCH($B305,'Mapping waste'!$B$5:$B$352,0),MATCH(H$3,'Mapping waste'!$D$4:$M$4,0))*$D305</f>
        <v>0</v>
      </c>
      <c r="I305" s="31">
        <f>INDEX('Mapping waste'!$D$5:$M$352,MATCH($B305,'Mapping waste'!$B$5:$B$352,0),MATCH(I$3,'Mapping waste'!$D$4:$M$4,0))*$D305</f>
        <v>0</v>
      </c>
      <c r="J305" s="31">
        <f>INDEX('Mapping waste'!$D$5:$M$352,MATCH($B305,'Mapping waste'!$B$5:$B$352,0),MATCH(J$3,'Mapping waste'!$D$4:$M$4,0))*$D305</f>
        <v>0</v>
      </c>
      <c r="K305" s="31">
        <f>INDEX('Mapping waste'!$D$5:$M$352,MATCH($B305,'Mapping waste'!$B$5:$B$352,0),MATCH(K$3,'Mapping waste'!$D$4:$M$4,0))*$D305</f>
        <v>0</v>
      </c>
      <c r="L305" s="31">
        <f>INDEX('Mapping waste'!$D$5:$M$352,MATCH($B305,'Mapping waste'!$B$5:$B$352,0),MATCH(L$3,'Mapping waste'!$D$4:$M$4,0))*$D305</f>
        <v>130895</v>
      </c>
      <c r="M305" s="31">
        <f>INDEX('Mapping waste'!$D$5:$M$352,MATCH($B305,'Mapping waste'!$B$5:$B$352,0),MATCH(M$3,'Mapping waste'!$D$4:$M$4,0))*$D305</f>
        <v>0</v>
      </c>
      <c r="N305" s="31">
        <f>INDEX('Mapping waste'!$D$5:$M$352,MATCH($B305,'Mapping waste'!$B$5:$B$352,0),MATCH(N$3,'Mapping waste'!$D$4:$M$4,0))*$D305</f>
        <v>0</v>
      </c>
      <c r="O305" s="31">
        <f>INDEX('Mapping waste'!$D$5:$M$352,MATCH($B305,'Mapping waste'!$B$5:$B$352,0),MATCH(O$3,'Mapping waste'!$D$4:$M$4,0))*$D305</f>
        <v>0</v>
      </c>
      <c r="P305" s="31">
        <f>INDEX('Mapping waste'!$D$5:$M$352,MATCH($B305,'Mapping waste'!$B$5:$B$352,0),MATCH(P$3,'Mapping waste'!$D$4:$M$4,0))*$D305</f>
        <v>0</v>
      </c>
      <c r="Q305" s="31">
        <f>INDEX('Mapping waste'!$D$5:$M$352,MATCH($B305,'Mapping waste'!$B$5:$B$352,0),MATCH(Q$3,'Mapping waste'!$D$4:$M$4,0))*$D305</f>
        <v>0</v>
      </c>
    </row>
    <row r="306" spans="1:17" x14ac:dyDescent="0.45">
      <c r="A306" s="20" t="s">
        <v>293</v>
      </c>
      <c r="B306" s="20" t="s">
        <v>294</v>
      </c>
      <c r="C306" s="20" t="s">
        <v>240</v>
      </c>
      <c r="D306" s="31">
        <f>INDEX('ONS data MYE 5'!$Q$6:$Q$445, MATCH($B306,'ONS data MYE 5'!$B$6:$B$445,0))</f>
        <v>97209</v>
      </c>
      <c r="E306" s="31">
        <f>INDEX('ONS data MYE 5'!$R$6:$R$445, MATCH($B306,'ONS data MYE 5'!$B$6:$B$445,0))</f>
        <v>169</v>
      </c>
      <c r="F306" s="31">
        <f t="shared" si="8"/>
        <v>5.1298987149230735</v>
      </c>
      <c r="G306" s="31">
        <f t="shared" si="9"/>
        <v>26.315860825369402</v>
      </c>
      <c r="H306" s="31">
        <f>INDEX('Mapping waste'!$D$5:$M$352,MATCH($B306,'Mapping waste'!$B$5:$B$352,0),MATCH(H$3,'Mapping waste'!$D$4:$M$4,0))*$D306</f>
        <v>0</v>
      </c>
      <c r="I306" s="31">
        <f>INDEX('Mapping waste'!$D$5:$M$352,MATCH($B306,'Mapping waste'!$B$5:$B$352,0),MATCH(I$3,'Mapping waste'!$D$4:$M$4,0))*$D306</f>
        <v>0</v>
      </c>
      <c r="J306" s="31">
        <f>INDEX('Mapping waste'!$D$5:$M$352,MATCH($B306,'Mapping waste'!$B$5:$B$352,0),MATCH(J$3,'Mapping waste'!$D$4:$M$4,0))*$D306</f>
        <v>15553.44</v>
      </c>
      <c r="K306" s="31">
        <f>INDEX('Mapping waste'!$D$5:$M$352,MATCH($B306,'Mapping waste'!$B$5:$B$352,0),MATCH(K$3,'Mapping waste'!$D$4:$M$4,0))*$D306</f>
        <v>0</v>
      </c>
      <c r="L306" s="31">
        <f>INDEX('Mapping waste'!$D$5:$M$352,MATCH($B306,'Mapping waste'!$B$5:$B$352,0),MATCH(L$3,'Mapping waste'!$D$4:$M$4,0))*$D306</f>
        <v>81655.56</v>
      </c>
      <c r="M306" s="31">
        <f>INDEX('Mapping waste'!$D$5:$M$352,MATCH($B306,'Mapping waste'!$B$5:$B$352,0),MATCH(M$3,'Mapping waste'!$D$4:$M$4,0))*$D306</f>
        <v>0</v>
      </c>
      <c r="N306" s="31">
        <f>INDEX('Mapping waste'!$D$5:$M$352,MATCH($B306,'Mapping waste'!$B$5:$B$352,0),MATCH(N$3,'Mapping waste'!$D$4:$M$4,0))*$D306</f>
        <v>0</v>
      </c>
      <c r="O306" s="31">
        <f>INDEX('Mapping waste'!$D$5:$M$352,MATCH($B306,'Mapping waste'!$B$5:$B$352,0),MATCH(O$3,'Mapping waste'!$D$4:$M$4,0))*$D306</f>
        <v>0</v>
      </c>
      <c r="P306" s="31">
        <f>INDEX('Mapping waste'!$D$5:$M$352,MATCH($B306,'Mapping waste'!$B$5:$B$352,0),MATCH(P$3,'Mapping waste'!$D$4:$M$4,0))*$D306</f>
        <v>0</v>
      </c>
      <c r="Q306" s="31">
        <f>INDEX('Mapping waste'!$D$5:$M$352,MATCH($B306,'Mapping waste'!$B$5:$B$352,0),MATCH(Q$3,'Mapping waste'!$D$4:$M$4,0))*$D306</f>
        <v>0</v>
      </c>
    </row>
    <row r="307" spans="1:17" x14ac:dyDescent="0.45">
      <c r="A307" s="20" t="s">
        <v>295</v>
      </c>
      <c r="B307" s="20" t="s">
        <v>296</v>
      </c>
      <c r="C307" s="20" t="s">
        <v>240</v>
      </c>
      <c r="D307" s="31">
        <f>INDEX('ONS data MYE 5'!$Q$6:$Q$445, MATCH($B307,'ONS data MYE 5'!$B$6:$B$445,0))</f>
        <v>62089</v>
      </c>
      <c r="E307" s="31">
        <f>INDEX('ONS data MYE 5'!$R$6:$R$445, MATCH($B307,'ONS data MYE 5'!$B$6:$B$445,0))</f>
        <v>219</v>
      </c>
      <c r="F307" s="31">
        <f t="shared" si="8"/>
        <v>5.389071729816501</v>
      </c>
      <c r="G307" s="31">
        <f t="shared" si="9"/>
        <v>29.042094109107413</v>
      </c>
      <c r="H307" s="31">
        <f>INDEX('Mapping waste'!$D$5:$M$352,MATCH($B307,'Mapping waste'!$B$5:$B$352,0),MATCH(H$3,'Mapping waste'!$D$4:$M$4,0))*$D307</f>
        <v>0</v>
      </c>
      <c r="I307" s="31">
        <f>INDEX('Mapping waste'!$D$5:$M$352,MATCH($B307,'Mapping waste'!$B$5:$B$352,0),MATCH(I$3,'Mapping waste'!$D$4:$M$4,0))*$D307</f>
        <v>0</v>
      </c>
      <c r="J307" s="31">
        <f>INDEX('Mapping waste'!$D$5:$M$352,MATCH($B307,'Mapping waste'!$B$5:$B$352,0),MATCH(J$3,'Mapping waste'!$D$4:$M$4,0))*$D307</f>
        <v>0</v>
      </c>
      <c r="K307" s="31">
        <f>INDEX('Mapping waste'!$D$5:$M$352,MATCH($B307,'Mapping waste'!$B$5:$B$352,0),MATCH(K$3,'Mapping waste'!$D$4:$M$4,0))*$D307</f>
        <v>0</v>
      </c>
      <c r="L307" s="31">
        <f>INDEX('Mapping waste'!$D$5:$M$352,MATCH($B307,'Mapping waste'!$B$5:$B$352,0),MATCH(L$3,'Mapping waste'!$D$4:$M$4,0))*$D307</f>
        <v>62089</v>
      </c>
      <c r="M307" s="31">
        <f>INDEX('Mapping waste'!$D$5:$M$352,MATCH($B307,'Mapping waste'!$B$5:$B$352,0),MATCH(M$3,'Mapping waste'!$D$4:$M$4,0))*$D307</f>
        <v>0</v>
      </c>
      <c r="N307" s="31">
        <f>INDEX('Mapping waste'!$D$5:$M$352,MATCH($B307,'Mapping waste'!$B$5:$B$352,0),MATCH(N$3,'Mapping waste'!$D$4:$M$4,0))*$D307</f>
        <v>0</v>
      </c>
      <c r="O307" s="31">
        <f>INDEX('Mapping waste'!$D$5:$M$352,MATCH($B307,'Mapping waste'!$B$5:$B$352,0),MATCH(O$3,'Mapping waste'!$D$4:$M$4,0))*$D307</f>
        <v>0</v>
      </c>
      <c r="P307" s="31">
        <f>INDEX('Mapping waste'!$D$5:$M$352,MATCH($B307,'Mapping waste'!$B$5:$B$352,0),MATCH(P$3,'Mapping waste'!$D$4:$M$4,0))*$D307</f>
        <v>0</v>
      </c>
      <c r="Q307" s="31">
        <f>INDEX('Mapping waste'!$D$5:$M$352,MATCH($B307,'Mapping waste'!$B$5:$B$352,0),MATCH(Q$3,'Mapping waste'!$D$4:$M$4,0))*$D307</f>
        <v>0</v>
      </c>
    </row>
    <row r="308" spans="1:17" x14ac:dyDescent="0.45">
      <c r="A308" s="20" t="s">
        <v>297</v>
      </c>
      <c r="B308" s="20" t="s">
        <v>298</v>
      </c>
      <c r="C308" s="20" t="s">
        <v>240</v>
      </c>
      <c r="D308" s="31">
        <f>INDEX('ONS data MYE 5'!$Q$6:$Q$445, MATCH($B308,'ONS data MYE 5'!$B$6:$B$445,0))</f>
        <v>125409</v>
      </c>
      <c r="E308" s="31">
        <f>INDEX('ONS data MYE 5'!$R$6:$R$445, MATCH($B308,'ONS data MYE 5'!$B$6:$B$445,0))</f>
        <v>1587</v>
      </c>
      <c r="F308" s="31">
        <f t="shared" si="8"/>
        <v>7.3696007205264094</v>
      </c>
      <c r="G308" s="31">
        <f t="shared" si="9"/>
        <v>54.311014779983374</v>
      </c>
      <c r="H308" s="31">
        <f>INDEX('Mapping waste'!$D$5:$M$352,MATCH($B308,'Mapping waste'!$B$5:$B$352,0),MATCH(H$3,'Mapping waste'!$D$4:$M$4,0))*$D308</f>
        <v>0</v>
      </c>
      <c r="I308" s="31">
        <f>INDEX('Mapping waste'!$D$5:$M$352,MATCH($B308,'Mapping waste'!$B$5:$B$352,0),MATCH(I$3,'Mapping waste'!$D$4:$M$4,0))*$D308</f>
        <v>0</v>
      </c>
      <c r="J308" s="31">
        <f>INDEX('Mapping waste'!$D$5:$M$352,MATCH($B308,'Mapping waste'!$B$5:$B$352,0),MATCH(J$3,'Mapping waste'!$D$4:$M$4,0))*$D308</f>
        <v>0</v>
      </c>
      <c r="K308" s="31">
        <f>INDEX('Mapping waste'!$D$5:$M$352,MATCH($B308,'Mapping waste'!$B$5:$B$352,0),MATCH(K$3,'Mapping waste'!$D$4:$M$4,0))*$D308</f>
        <v>0</v>
      </c>
      <c r="L308" s="31">
        <f>INDEX('Mapping waste'!$D$5:$M$352,MATCH($B308,'Mapping waste'!$B$5:$B$352,0),MATCH(L$3,'Mapping waste'!$D$4:$M$4,0))*$D308</f>
        <v>125409</v>
      </c>
      <c r="M308" s="31">
        <f>INDEX('Mapping waste'!$D$5:$M$352,MATCH($B308,'Mapping waste'!$B$5:$B$352,0),MATCH(M$3,'Mapping waste'!$D$4:$M$4,0))*$D308</f>
        <v>0</v>
      </c>
      <c r="N308" s="31">
        <f>INDEX('Mapping waste'!$D$5:$M$352,MATCH($B308,'Mapping waste'!$B$5:$B$352,0),MATCH(N$3,'Mapping waste'!$D$4:$M$4,0))*$D308</f>
        <v>0</v>
      </c>
      <c r="O308" s="31">
        <f>INDEX('Mapping waste'!$D$5:$M$352,MATCH($B308,'Mapping waste'!$B$5:$B$352,0),MATCH(O$3,'Mapping waste'!$D$4:$M$4,0))*$D308</f>
        <v>0</v>
      </c>
      <c r="P308" s="31">
        <f>INDEX('Mapping waste'!$D$5:$M$352,MATCH($B308,'Mapping waste'!$B$5:$B$352,0),MATCH(P$3,'Mapping waste'!$D$4:$M$4,0))*$D308</f>
        <v>0</v>
      </c>
      <c r="Q308" s="31">
        <f>INDEX('Mapping waste'!$D$5:$M$352,MATCH($B308,'Mapping waste'!$B$5:$B$352,0),MATCH(Q$3,'Mapping waste'!$D$4:$M$4,0))*$D308</f>
        <v>0</v>
      </c>
    </row>
    <row r="309" spans="1:17" x14ac:dyDescent="0.45">
      <c r="A309" s="20" t="s">
        <v>299</v>
      </c>
      <c r="B309" s="20" t="s">
        <v>300</v>
      </c>
      <c r="C309" s="20" t="s">
        <v>240</v>
      </c>
      <c r="D309" s="31">
        <f>INDEX('ONS data MYE 5'!$Q$6:$Q$445, MATCH($B309,'ONS data MYE 5'!$B$6:$B$445,0))</f>
        <v>100496</v>
      </c>
      <c r="E309" s="31">
        <f>INDEX('ONS data MYE 5'!$R$6:$R$445, MATCH($B309,'ONS data MYE 5'!$B$6:$B$445,0))</f>
        <v>286</v>
      </c>
      <c r="F309" s="31">
        <f t="shared" si="8"/>
        <v>5.6559918108198524</v>
      </c>
      <c r="G309" s="31">
        <f t="shared" si="9"/>
        <v>31.990243364061232</v>
      </c>
      <c r="H309" s="31">
        <f>INDEX('Mapping waste'!$D$5:$M$352,MATCH($B309,'Mapping waste'!$B$5:$B$352,0),MATCH(H$3,'Mapping waste'!$D$4:$M$4,0))*$D309</f>
        <v>0</v>
      </c>
      <c r="I309" s="31">
        <f>INDEX('Mapping waste'!$D$5:$M$352,MATCH($B309,'Mapping waste'!$B$5:$B$352,0),MATCH(I$3,'Mapping waste'!$D$4:$M$4,0))*$D309</f>
        <v>0</v>
      </c>
      <c r="J309" s="31">
        <f>INDEX('Mapping waste'!$D$5:$M$352,MATCH($B309,'Mapping waste'!$B$5:$B$352,0),MATCH(J$3,'Mapping waste'!$D$4:$M$4,0))*$D309</f>
        <v>0</v>
      </c>
      <c r="K309" s="31">
        <f>INDEX('Mapping waste'!$D$5:$M$352,MATCH($B309,'Mapping waste'!$B$5:$B$352,0),MATCH(K$3,'Mapping waste'!$D$4:$M$4,0))*$D309</f>
        <v>0</v>
      </c>
      <c r="L309" s="31">
        <f>INDEX('Mapping waste'!$D$5:$M$352,MATCH($B309,'Mapping waste'!$B$5:$B$352,0),MATCH(L$3,'Mapping waste'!$D$4:$M$4,0))*$D309</f>
        <v>100496</v>
      </c>
      <c r="M309" s="31">
        <f>INDEX('Mapping waste'!$D$5:$M$352,MATCH($B309,'Mapping waste'!$B$5:$B$352,0),MATCH(M$3,'Mapping waste'!$D$4:$M$4,0))*$D309</f>
        <v>0</v>
      </c>
      <c r="N309" s="31">
        <f>INDEX('Mapping waste'!$D$5:$M$352,MATCH($B309,'Mapping waste'!$B$5:$B$352,0),MATCH(N$3,'Mapping waste'!$D$4:$M$4,0))*$D309</f>
        <v>0</v>
      </c>
      <c r="O309" s="31">
        <f>INDEX('Mapping waste'!$D$5:$M$352,MATCH($B309,'Mapping waste'!$B$5:$B$352,0),MATCH(O$3,'Mapping waste'!$D$4:$M$4,0))*$D309</f>
        <v>0</v>
      </c>
      <c r="P309" s="31">
        <f>INDEX('Mapping waste'!$D$5:$M$352,MATCH($B309,'Mapping waste'!$B$5:$B$352,0),MATCH(P$3,'Mapping waste'!$D$4:$M$4,0))*$D309</f>
        <v>0</v>
      </c>
      <c r="Q309" s="31">
        <f>INDEX('Mapping waste'!$D$5:$M$352,MATCH($B309,'Mapping waste'!$B$5:$B$352,0),MATCH(Q$3,'Mapping waste'!$D$4:$M$4,0))*$D309</f>
        <v>0</v>
      </c>
    </row>
    <row r="310" spans="1:17" x14ac:dyDescent="0.45">
      <c r="A310" s="20" t="s">
        <v>301</v>
      </c>
      <c r="B310" s="20" t="s">
        <v>302</v>
      </c>
      <c r="C310" s="20" t="s">
        <v>240</v>
      </c>
      <c r="D310" s="31">
        <f>INDEX('ONS data MYE 5'!$Q$6:$Q$445, MATCH($B310,'ONS data MYE 5'!$B$6:$B$445,0))</f>
        <v>120824</v>
      </c>
      <c r="E310" s="31">
        <f>INDEX('ONS data MYE 5'!$R$6:$R$445, MATCH($B310,'ONS data MYE 5'!$B$6:$B$445,0))</f>
        <v>124</v>
      </c>
      <c r="F310" s="31">
        <f t="shared" si="8"/>
        <v>4.8202815656050371</v>
      </c>
      <c r="G310" s="31">
        <f t="shared" si="9"/>
        <v>23.235114371711749</v>
      </c>
      <c r="H310" s="31">
        <f>INDEX('Mapping waste'!$D$5:$M$352,MATCH($B310,'Mapping waste'!$B$5:$B$352,0),MATCH(H$3,'Mapping waste'!$D$4:$M$4,0))*$D310</f>
        <v>0</v>
      </c>
      <c r="I310" s="31">
        <f>INDEX('Mapping waste'!$D$5:$M$352,MATCH($B310,'Mapping waste'!$B$5:$B$352,0),MATCH(I$3,'Mapping waste'!$D$4:$M$4,0))*$D310</f>
        <v>0</v>
      </c>
      <c r="J310" s="31">
        <f>INDEX('Mapping waste'!$D$5:$M$352,MATCH($B310,'Mapping waste'!$B$5:$B$352,0),MATCH(J$3,'Mapping waste'!$D$4:$M$4,0))*$D310</f>
        <v>0</v>
      </c>
      <c r="K310" s="31">
        <f>INDEX('Mapping waste'!$D$5:$M$352,MATCH($B310,'Mapping waste'!$B$5:$B$352,0),MATCH(K$3,'Mapping waste'!$D$4:$M$4,0))*$D310</f>
        <v>0</v>
      </c>
      <c r="L310" s="31">
        <f>INDEX('Mapping waste'!$D$5:$M$352,MATCH($B310,'Mapping waste'!$B$5:$B$352,0),MATCH(L$3,'Mapping waste'!$D$4:$M$4,0))*$D310</f>
        <v>120824</v>
      </c>
      <c r="M310" s="31">
        <f>INDEX('Mapping waste'!$D$5:$M$352,MATCH($B310,'Mapping waste'!$B$5:$B$352,0),MATCH(M$3,'Mapping waste'!$D$4:$M$4,0))*$D310</f>
        <v>0</v>
      </c>
      <c r="N310" s="31">
        <f>INDEX('Mapping waste'!$D$5:$M$352,MATCH($B310,'Mapping waste'!$B$5:$B$352,0),MATCH(N$3,'Mapping waste'!$D$4:$M$4,0))*$D310</f>
        <v>0</v>
      </c>
      <c r="O310" s="31">
        <f>INDEX('Mapping waste'!$D$5:$M$352,MATCH($B310,'Mapping waste'!$B$5:$B$352,0),MATCH(O$3,'Mapping waste'!$D$4:$M$4,0))*$D310</f>
        <v>0</v>
      </c>
      <c r="P310" s="31">
        <f>INDEX('Mapping waste'!$D$5:$M$352,MATCH($B310,'Mapping waste'!$B$5:$B$352,0),MATCH(P$3,'Mapping waste'!$D$4:$M$4,0))*$D310</f>
        <v>0</v>
      </c>
      <c r="Q310" s="31">
        <f>INDEX('Mapping waste'!$D$5:$M$352,MATCH($B310,'Mapping waste'!$B$5:$B$352,0),MATCH(Q$3,'Mapping waste'!$D$4:$M$4,0))*$D310</f>
        <v>0</v>
      </c>
    </row>
    <row r="311" spans="1:17" x14ac:dyDescent="0.45">
      <c r="A311" s="20" t="s">
        <v>303</v>
      </c>
      <c r="B311" s="20" t="s">
        <v>304</v>
      </c>
      <c r="C311" s="20" t="s">
        <v>240</v>
      </c>
      <c r="D311" s="31">
        <f>INDEX('ONS data MYE 5'!$Q$6:$Q$445, MATCH($B311,'ONS data MYE 5'!$B$6:$B$445,0))</f>
        <v>137736</v>
      </c>
      <c r="E311" s="31">
        <f>INDEX('ONS data MYE 5'!$R$6:$R$445, MATCH($B311,'ONS data MYE 5'!$B$6:$B$445,0))</f>
        <v>487</v>
      </c>
      <c r="F311" s="31">
        <f t="shared" si="8"/>
        <v>6.1882641230825897</v>
      </c>
      <c r="G311" s="31">
        <f t="shared" si="9"/>
        <v>38.294612857031133</v>
      </c>
      <c r="H311" s="31">
        <f>INDEX('Mapping waste'!$D$5:$M$352,MATCH($B311,'Mapping waste'!$B$5:$B$352,0),MATCH(H$3,'Mapping waste'!$D$4:$M$4,0))*$D311</f>
        <v>0</v>
      </c>
      <c r="I311" s="31">
        <f>INDEX('Mapping waste'!$D$5:$M$352,MATCH($B311,'Mapping waste'!$B$5:$B$352,0),MATCH(I$3,'Mapping waste'!$D$4:$M$4,0))*$D311</f>
        <v>0</v>
      </c>
      <c r="J311" s="31">
        <f>INDEX('Mapping waste'!$D$5:$M$352,MATCH($B311,'Mapping waste'!$B$5:$B$352,0),MATCH(J$3,'Mapping waste'!$D$4:$M$4,0))*$D311</f>
        <v>0</v>
      </c>
      <c r="K311" s="31">
        <f>INDEX('Mapping waste'!$D$5:$M$352,MATCH($B311,'Mapping waste'!$B$5:$B$352,0),MATCH(K$3,'Mapping waste'!$D$4:$M$4,0))*$D311</f>
        <v>0</v>
      </c>
      <c r="L311" s="31">
        <f>INDEX('Mapping waste'!$D$5:$M$352,MATCH($B311,'Mapping waste'!$B$5:$B$352,0),MATCH(L$3,'Mapping waste'!$D$4:$M$4,0))*$D311</f>
        <v>137736</v>
      </c>
      <c r="M311" s="31">
        <f>INDEX('Mapping waste'!$D$5:$M$352,MATCH($B311,'Mapping waste'!$B$5:$B$352,0),MATCH(M$3,'Mapping waste'!$D$4:$M$4,0))*$D311</f>
        <v>0</v>
      </c>
      <c r="N311" s="31">
        <f>INDEX('Mapping waste'!$D$5:$M$352,MATCH($B311,'Mapping waste'!$B$5:$B$352,0),MATCH(N$3,'Mapping waste'!$D$4:$M$4,0))*$D311</f>
        <v>0</v>
      </c>
      <c r="O311" s="31">
        <f>INDEX('Mapping waste'!$D$5:$M$352,MATCH($B311,'Mapping waste'!$B$5:$B$352,0),MATCH(O$3,'Mapping waste'!$D$4:$M$4,0))*$D311</f>
        <v>0</v>
      </c>
      <c r="P311" s="31">
        <f>INDEX('Mapping waste'!$D$5:$M$352,MATCH($B311,'Mapping waste'!$B$5:$B$352,0),MATCH(P$3,'Mapping waste'!$D$4:$M$4,0))*$D311</f>
        <v>0</v>
      </c>
      <c r="Q311" s="31">
        <f>INDEX('Mapping waste'!$D$5:$M$352,MATCH($B311,'Mapping waste'!$B$5:$B$352,0),MATCH(Q$3,'Mapping waste'!$D$4:$M$4,0))*$D311</f>
        <v>0</v>
      </c>
    </row>
    <row r="312" spans="1:17" x14ac:dyDescent="0.45">
      <c r="A312" s="20" t="s">
        <v>305</v>
      </c>
      <c r="B312" s="20" t="s">
        <v>306</v>
      </c>
      <c r="C312" s="20" t="s">
        <v>240</v>
      </c>
      <c r="D312" s="31">
        <f>INDEX('ONS data MYE 5'!$Q$6:$Q$445, MATCH($B312,'ONS data MYE 5'!$B$6:$B$445,0))</f>
        <v>93732</v>
      </c>
      <c r="E312" s="31">
        <f>INDEX('ONS data MYE 5'!$R$6:$R$445, MATCH($B312,'ONS data MYE 5'!$B$6:$B$445,0))</f>
        <v>432</v>
      </c>
      <c r="F312" s="31">
        <f t="shared" si="8"/>
        <v>6.0684255882441107</v>
      </c>
      <c r="G312" s="31">
        <f t="shared" si="9"/>
        <v>36.82578912005588</v>
      </c>
      <c r="H312" s="31">
        <f>INDEX('Mapping waste'!$D$5:$M$352,MATCH($B312,'Mapping waste'!$B$5:$B$352,0),MATCH(H$3,'Mapping waste'!$D$4:$M$4,0))*$D312</f>
        <v>0</v>
      </c>
      <c r="I312" s="31">
        <f>INDEX('Mapping waste'!$D$5:$M$352,MATCH($B312,'Mapping waste'!$B$5:$B$352,0),MATCH(I$3,'Mapping waste'!$D$4:$M$4,0))*$D312</f>
        <v>0</v>
      </c>
      <c r="J312" s="31">
        <f>INDEX('Mapping waste'!$D$5:$M$352,MATCH($B312,'Mapping waste'!$B$5:$B$352,0),MATCH(J$3,'Mapping waste'!$D$4:$M$4,0))*$D312</f>
        <v>0</v>
      </c>
      <c r="K312" s="31">
        <f>INDEX('Mapping waste'!$D$5:$M$352,MATCH($B312,'Mapping waste'!$B$5:$B$352,0),MATCH(K$3,'Mapping waste'!$D$4:$M$4,0))*$D312</f>
        <v>0</v>
      </c>
      <c r="L312" s="31">
        <f>INDEX('Mapping waste'!$D$5:$M$352,MATCH($B312,'Mapping waste'!$B$5:$B$352,0),MATCH(L$3,'Mapping waste'!$D$4:$M$4,0))*$D312</f>
        <v>93732</v>
      </c>
      <c r="M312" s="31">
        <f>INDEX('Mapping waste'!$D$5:$M$352,MATCH($B312,'Mapping waste'!$B$5:$B$352,0),MATCH(M$3,'Mapping waste'!$D$4:$M$4,0))*$D312</f>
        <v>0</v>
      </c>
      <c r="N312" s="31">
        <f>INDEX('Mapping waste'!$D$5:$M$352,MATCH($B312,'Mapping waste'!$B$5:$B$352,0),MATCH(N$3,'Mapping waste'!$D$4:$M$4,0))*$D312</f>
        <v>0</v>
      </c>
      <c r="O312" s="31">
        <f>INDEX('Mapping waste'!$D$5:$M$352,MATCH($B312,'Mapping waste'!$B$5:$B$352,0),MATCH(O$3,'Mapping waste'!$D$4:$M$4,0))*$D312</f>
        <v>0</v>
      </c>
      <c r="P312" s="31">
        <f>INDEX('Mapping waste'!$D$5:$M$352,MATCH($B312,'Mapping waste'!$B$5:$B$352,0),MATCH(P$3,'Mapping waste'!$D$4:$M$4,0))*$D312</f>
        <v>0</v>
      </c>
      <c r="Q312" s="31">
        <f>INDEX('Mapping waste'!$D$5:$M$352,MATCH($B312,'Mapping waste'!$B$5:$B$352,0),MATCH(Q$3,'Mapping waste'!$D$4:$M$4,0))*$D312</f>
        <v>0</v>
      </c>
    </row>
    <row r="313" spans="1:17" x14ac:dyDescent="0.45">
      <c r="A313" s="20" t="s">
        <v>307</v>
      </c>
      <c r="B313" s="20" t="s">
        <v>308</v>
      </c>
      <c r="C313" s="20" t="s">
        <v>240</v>
      </c>
      <c r="D313" s="31">
        <f>INDEX('ONS data MYE 5'!$Q$6:$Q$445, MATCH($B313,'ONS data MYE 5'!$B$6:$B$445,0))</f>
        <v>74706</v>
      </c>
      <c r="E313" s="31">
        <f>INDEX('ONS data MYE 5'!$R$6:$R$445, MATCH($B313,'ONS data MYE 5'!$B$6:$B$445,0))</f>
        <v>129</v>
      </c>
      <c r="F313" s="31">
        <f t="shared" si="8"/>
        <v>4.8598124043616719</v>
      </c>
      <c r="G313" s="31">
        <f t="shared" si="9"/>
        <v>23.617776605587576</v>
      </c>
      <c r="H313" s="31">
        <f>INDEX('Mapping waste'!$D$5:$M$352,MATCH($B313,'Mapping waste'!$B$5:$B$352,0),MATCH(H$3,'Mapping waste'!$D$4:$M$4,0))*$D313</f>
        <v>0</v>
      </c>
      <c r="I313" s="31">
        <f>INDEX('Mapping waste'!$D$5:$M$352,MATCH($B313,'Mapping waste'!$B$5:$B$352,0),MATCH(I$3,'Mapping waste'!$D$4:$M$4,0))*$D313</f>
        <v>0</v>
      </c>
      <c r="J313" s="31">
        <f>INDEX('Mapping waste'!$D$5:$M$352,MATCH($B313,'Mapping waste'!$B$5:$B$352,0),MATCH(J$3,'Mapping waste'!$D$4:$M$4,0))*$D313</f>
        <v>0</v>
      </c>
      <c r="K313" s="31">
        <f>INDEX('Mapping waste'!$D$5:$M$352,MATCH($B313,'Mapping waste'!$B$5:$B$352,0),MATCH(K$3,'Mapping waste'!$D$4:$M$4,0))*$D313</f>
        <v>0</v>
      </c>
      <c r="L313" s="31">
        <f>INDEX('Mapping waste'!$D$5:$M$352,MATCH($B313,'Mapping waste'!$B$5:$B$352,0),MATCH(L$3,'Mapping waste'!$D$4:$M$4,0))*$D313</f>
        <v>74706</v>
      </c>
      <c r="M313" s="31">
        <f>INDEX('Mapping waste'!$D$5:$M$352,MATCH($B313,'Mapping waste'!$B$5:$B$352,0),MATCH(M$3,'Mapping waste'!$D$4:$M$4,0))*$D313</f>
        <v>0</v>
      </c>
      <c r="N313" s="31">
        <f>INDEX('Mapping waste'!$D$5:$M$352,MATCH($B313,'Mapping waste'!$B$5:$B$352,0),MATCH(N$3,'Mapping waste'!$D$4:$M$4,0))*$D313</f>
        <v>0</v>
      </c>
      <c r="O313" s="31">
        <f>INDEX('Mapping waste'!$D$5:$M$352,MATCH($B313,'Mapping waste'!$B$5:$B$352,0),MATCH(O$3,'Mapping waste'!$D$4:$M$4,0))*$D313</f>
        <v>0</v>
      </c>
      <c r="P313" s="31">
        <f>INDEX('Mapping waste'!$D$5:$M$352,MATCH($B313,'Mapping waste'!$B$5:$B$352,0),MATCH(P$3,'Mapping waste'!$D$4:$M$4,0))*$D313</f>
        <v>0</v>
      </c>
      <c r="Q313" s="31">
        <f>INDEX('Mapping waste'!$D$5:$M$352,MATCH($B313,'Mapping waste'!$B$5:$B$352,0),MATCH(Q$3,'Mapping waste'!$D$4:$M$4,0))*$D313</f>
        <v>0</v>
      </c>
    </row>
    <row r="314" spans="1:17" x14ac:dyDescent="0.45">
      <c r="A314" s="20" t="s">
        <v>309</v>
      </c>
      <c r="B314" s="20" t="s">
        <v>310</v>
      </c>
      <c r="C314" s="20" t="s">
        <v>240</v>
      </c>
      <c r="D314" s="31">
        <f>INDEX('ONS data MYE 5'!$Q$6:$Q$445, MATCH($B314,'ONS data MYE 5'!$B$6:$B$445,0))</f>
        <v>84318</v>
      </c>
      <c r="E314" s="31">
        <f>INDEX('ONS data MYE 5'!$R$6:$R$445, MATCH($B314,'ONS data MYE 5'!$B$6:$B$445,0))</f>
        <v>1561</v>
      </c>
      <c r="F314" s="31">
        <f t="shared" si="8"/>
        <v>7.3530819205154323</v>
      </c>
      <c r="G314" s="31">
        <f t="shared" si="9"/>
        <v>54.067813729810915</v>
      </c>
      <c r="H314" s="31">
        <f>INDEX('Mapping waste'!$D$5:$M$352,MATCH($B314,'Mapping waste'!$B$5:$B$352,0),MATCH(H$3,'Mapping waste'!$D$4:$M$4,0))*$D314</f>
        <v>0</v>
      </c>
      <c r="I314" s="31">
        <f>INDEX('Mapping waste'!$D$5:$M$352,MATCH($B314,'Mapping waste'!$B$5:$B$352,0),MATCH(I$3,'Mapping waste'!$D$4:$M$4,0))*$D314</f>
        <v>0</v>
      </c>
      <c r="J314" s="31">
        <f>INDEX('Mapping waste'!$D$5:$M$352,MATCH($B314,'Mapping waste'!$B$5:$B$352,0),MATCH(J$3,'Mapping waste'!$D$4:$M$4,0))*$D314</f>
        <v>0</v>
      </c>
      <c r="K314" s="31">
        <f>INDEX('Mapping waste'!$D$5:$M$352,MATCH($B314,'Mapping waste'!$B$5:$B$352,0),MATCH(K$3,'Mapping waste'!$D$4:$M$4,0))*$D314</f>
        <v>0</v>
      </c>
      <c r="L314" s="31">
        <f>INDEX('Mapping waste'!$D$5:$M$352,MATCH($B314,'Mapping waste'!$B$5:$B$352,0),MATCH(L$3,'Mapping waste'!$D$4:$M$4,0))*$D314</f>
        <v>84318</v>
      </c>
      <c r="M314" s="31">
        <f>INDEX('Mapping waste'!$D$5:$M$352,MATCH($B314,'Mapping waste'!$B$5:$B$352,0),MATCH(M$3,'Mapping waste'!$D$4:$M$4,0))*$D314</f>
        <v>0</v>
      </c>
      <c r="N314" s="31">
        <f>INDEX('Mapping waste'!$D$5:$M$352,MATCH($B314,'Mapping waste'!$B$5:$B$352,0),MATCH(N$3,'Mapping waste'!$D$4:$M$4,0))*$D314</f>
        <v>0</v>
      </c>
      <c r="O314" s="31">
        <f>INDEX('Mapping waste'!$D$5:$M$352,MATCH($B314,'Mapping waste'!$B$5:$B$352,0),MATCH(O$3,'Mapping waste'!$D$4:$M$4,0))*$D314</f>
        <v>0</v>
      </c>
      <c r="P314" s="31">
        <f>INDEX('Mapping waste'!$D$5:$M$352,MATCH($B314,'Mapping waste'!$B$5:$B$352,0),MATCH(P$3,'Mapping waste'!$D$4:$M$4,0))*$D314</f>
        <v>0</v>
      </c>
      <c r="Q314" s="31">
        <f>INDEX('Mapping waste'!$D$5:$M$352,MATCH($B314,'Mapping waste'!$B$5:$B$352,0),MATCH(Q$3,'Mapping waste'!$D$4:$M$4,0))*$D314</f>
        <v>0</v>
      </c>
    </row>
    <row r="315" spans="1:17" x14ac:dyDescent="0.45">
      <c r="A315" s="20" t="s">
        <v>311</v>
      </c>
      <c r="B315" s="20" t="s">
        <v>312</v>
      </c>
      <c r="C315" s="20" t="s">
        <v>240</v>
      </c>
      <c r="D315" s="31">
        <f>INDEX('ONS data MYE 5'!$Q$6:$Q$445, MATCH($B315,'ONS data MYE 5'!$B$6:$B$445,0))</f>
        <v>98679</v>
      </c>
      <c r="E315" s="31">
        <f>INDEX('ONS data MYE 5'!$R$6:$R$445, MATCH($B315,'ONS data MYE 5'!$B$6:$B$445,0))</f>
        <v>2990</v>
      </c>
      <c r="F315" s="31">
        <f t="shared" si="8"/>
        <v>8.0030286663847328</v>
      </c>
      <c r="G315" s="31">
        <f t="shared" si="9"/>
        <v>64.048467834975796</v>
      </c>
      <c r="H315" s="31">
        <f>INDEX('Mapping waste'!$D$5:$M$352,MATCH($B315,'Mapping waste'!$B$5:$B$352,0),MATCH(H$3,'Mapping waste'!$D$4:$M$4,0))*$D315</f>
        <v>0</v>
      </c>
      <c r="I315" s="31">
        <f>INDEX('Mapping waste'!$D$5:$M$352,MATCH($B315,'Mapping waste'!$B$5:$B$352,0),MATCH(I$3,'Mapping waste'!$D$4:$M$4,0))*$D315</f>
        <v>0</v>
      </c>
      <c r="J315" s="31">
        <f>INDEX('Mapping waste'!$D$5:$M$352,MATCH($B315,'Mapping waste'!$B$5:$B$352,0),MATCH(J$3,'Mapping waste'!$D$4:$M$4,0))*$D315</f>
        <v>0</v>
      </c>
      <c r="K315" s="31">
        <f>INDEX('Mapping waste'!$D$5:$M$352,MATCH($B315,'Mapping waste'!$B$5:$B$352,0),MATCH(K$3,'Mapping waste'!$D$4:$M$4,0))*$D315</f>
        <v>0</v>
      </c>
      <c r="L315" s="31">
        <f>INDEX('Mapping waste'!$D$5:$M$352,MATCH($B315,'Mapping waste'!$B$5:$B$352,0),MATCH(L$3,'Mapping waste'!$D$4:$M$4,0))*$D315</f>
        <v>98679</v>
      </c>
      <c r="M315" s="31">
        <f>INDEX('Mapping waste'!$D$5:$M$352,MATCH($B315,'Mapping waste'!$B$5:$B$352,0),MATCH(M$3,'Mapping waste'!$D$4:$M$4,0))*$D315</f>
        <v>0</v>
      </c>
      <c r="N315" s="31">
        <f>INDEX('Mapping waste'!$D$5:$M$352,MATCH($B315,'Mapping waste'!$B$5:$B$352,0),MATCH(N$3,'Mapping waste'!$D$4:$M$4,0))*$D315</f>
        <v>0</v>
      </c>
      <c r="O315" s="31">
        <f>INDEX('Mapping waste'!$D$5:$M$352,MATCH($B315,'Mapping waste'!$B$5:$B$352,0),MATCH(O$3,'Mapping waste'!$D$4:$M$4,0))*$D315</f>
        <v>0</v>
      </c>
      <c r="P315" s="31">
        <f>INDEX('Mapping waste'!$D$5:$M$352,MATCH($B315,'Mapping waste'!$B$5:$B$352,0),MATCH(P$3,'Mapping waste'!$D$4:$M$4,0))*$D315</f>
        <v>0</v>
      </c>
      <c r="Q315" s="31">
        <f>INDEX('Mapping waste'!$D$5:$M$352,MATCH($B315,'Mapping waste'!$B$5:$B$352,0),MATCH(Q$3,'Mapping waste'!$D$4:$M$4,0))*$D315</f>
        <v>0</v>
      </c>
    </row>
    <row r="316" spans="1:17" x14ac:dyDescent="0.45">
      <c r="A316" s="20" t="s">
        <v>313</v>
      </c>
      <c r="B316" s="20" t="s">
        <v>314</v>
      </c>
      <c r="C316" s="20" t="s">
        <v>240</v>
      </c>
      <c r="D316" s="31">
        <f>INDEX('ONS data MYE 5'!$Q$6:$Q$445, MATCH($B316,'ONS data MYE 5'!$B$6:$B$445,0))</f>
        <v>117074</v>
      </c>
      <c r="E316" s="31">
        <f>INDEX('ONS data MYE 5'!$R$6:$R$445, MATCH($B316,'ONS data MYE 5'!$B$6:$B$445,0))</f>
        <v>176</v>
      </c>
      <c r="F316" s="31">
        <f t="shared" si="8"/>
        <v>5.1704839950381514</v>
      </c>
      <c r="G316" s="31">
        <f t="shared" si="9"/>
        <v>26.733904742945683</v>
      </c>
      <c r="H316" s="31">
        <f>INDEX('Mapping waste'!$D$5:$M$352,MATCH($B316,'Mapping waste'!$B$5:$B$352,0),MATCH(H$3,'Mapping waste'!$D$4:$M$4,0))*$D316</f>
        <v>0</v>
      </c>
      <c r="I316" s="31">
        <f>INDEX('Mapping waste'!$D$5:$M$352,MATCH($B316,'Mapping waste'!$B$5:$B$352,0),MATCH(I$3,'Mapping waste'!$D$4:$M$4,0))*$D316</f>
        <v>0</v>
      </c>
      <c r="J316" s="31">
        <f>INDEX('Mapping waste'!$D$5:$M$352,MATCH($B316,'Mapping waste'!$B$5:$B$352,0),MATCH(J$3,'Mapping waste'!$D$4:$M$4,0))*$D316</f>
        <v>0</v>
      </c>
      <c r="K316" s="31">
        <f>INDEX('Mapping waste'!$D$5:$M$352,MATCH($B316,'Mapping waste'!$B$5:$B$352,0),MATCH(K$3,'Mapping waste'!$D$4:$M$4,0))*$D316</f>
        <v>0</v>
      </c>
      <c r="L316" s="31">
        <f>INDEX('Mapping waste'!$D$5:$M$352,MATCH($B316,'Mapping waste'!$B$5:$B$352,0),MATCH(L$3,'Mapping waste'!$D$4:$M$4,0))*$D316</f>
        <v>117074</v>
      </c>
      <c r="M316" s="31">
        <f>INDEX('Mapping waste'!$D$5:$M$352,MATCH($B316,'Mapping waste'!$B$5:$B$352,0),MATCH(M$3,'Mapping waste'!$D$4:$M$4,0))*$D316</f>
        <v>0</v>
      </c>
      <c r="N316" s="31">
        <f>INDEX('Mapping waste'!$D$5:$M$352,MATCH($B316,'Mapping waste'!$B$5:$B$352,0),MATCH(N$3,'Mapping waste'!$D$4:$M$4,0))*$D316</f>
        <v>0</v>
      </c>
      <c r="O316" s="31">
        <f>INDEX('Mapping waste'!$D$5:$M$352,MATCH($B316,'Mapping waste'!$B$5:$B$352,0),MATCH(O$3,'Mapping waste'!$D$4:$M$4,0))*$D316</f>
        <v>0</v>
      </c>
      <c r="P316" s="31">
        <f>INDEX('Mapping waste'!$D$5:$M$352,MATCH($B316,'Mapping waste'!$B$5:$B$352,0),MATCH(P$3,'Mapping waste'!$D$4:$M$4,0))*$D316</f>
        <v>0</v>
      </c>
      <c r="Q316" s="31">
        <f>INDEX('Mapping waste'!$D$5:$M$352,MATCH($B316,'Mapping waste'!$B$5:$B$352,0),MATCH(Q$3,'Mapping waste'!$D$4:$M$4,0))*$D316</f>
        <v>0</v>
      </c>
    </row>
    <row r="317" spans="1:17" x14ac:dyDescent="0.45">
      <c r="A317" s="20" t="s">
        <v>315</v>
      </c>
      <c r="B317" s="20" t="s">
        <v>316</v>
      </c>
      <c r="C317" s="20" t="s">
        <v>240</v>
      </c>
      <c r="D317" s="31">
        <f>INDEX('ONS data MYE 5'!$Q$6:$Q$445, MATCH($B317,'ONS data MYE 5'!$B$6:$B$445,0))</f>
        <v>98048</v>
      </c>
      <c r="E317" s="31">
        <f>INDEX('ONS data MYE 5'!$R$6:$R$445, MATCH($B317,'ONS data MYE 5'!$B$6:$B$445,0))</f>
        <v>503</v>
      </c>
      <c r="F317" s="31">
        <f t="shared" si="8"/>
        <v>6.2205901700997392</v>
      </c>
      <c r="G317" s="31">
        <f t="shared" si="9"/>
        <v>38.695742064341502</v>
      </c>
      <c r="H317" s="31">
        <f>INDEX('Mapping waste'!$D$5:$M$352,MATCH($B317,'Mapping waste'!$B$5:$B$352,0),MATCH(H$3,'Mapping waste'!$D$4:$M$4,0))*$D317</f>
        <v>0</v>
      </c>
      <c r="I317" s="31">
        <f>INDEX('Mapping waste'!$D$5:$M$352,MATCH($B317,'Mapping waste'!$B$5:$B$352,0),MATCH(I$3,'Mapping waste'!$D$4:$M$4,0))*$D317</f>
        <v>0</v>
      </c>
      <c r="J317" s="31">
        <f>INDEX('Mapping waste'!$D$5:$M$352,MATCH($B317,'Mapping waste'!$B$5:$B$352,0),MATCH(J$3,'Mapping waste'!$D$4:$M$4,0))*$D317</f>
        <v>0</v>
      </c>
      <c r="K317" s="31">
        <f>INDEX('Mapping waste'!$D$5:$M$352,MATCH($B317,'Mapping waste'!$B$5:$B$352,0),MATCH(K$3,'Mapping waste'!$D$4:$M$4,0))*$D317</f>
        <v>0</v>
      </c>
      <c r="L317" s="31">
        <f>INDEX('Mapping waste'!$D$5:$M$352,MATCH($B317,'Mapping waste'!$B$5:$B$352,0),MATCH(L$3,'Mapping waste'!$D$4:$M$4,0))*$D317</f>
        <v>98048</v>
      </c>
      <c r="M317" s="31">
        <f>INDEX('Mapping waste'!$D$5:$M$352,MATCH($B317,'Mapping waste'!$B$5:$B$352,0),MATCH(M$3,'Mapping waste'!$D$4:$M$4,0))*$D317</f>
        <v>0</v>
      </c>
      <c r="N317" s="31">
        <f>INDEX('Mapping waste'!$D$5:$M$352,MATCH($B317,'Mapping waste'!$B$5:$B$352,0),MATCH(N$3,'Mapping waste'!$D$4:$M$4,0))*$D317</f>
        <v>0</v>
      </c>
      <c r="O317" s="31">
        <f>INDEX('Mapping waste'!$D$5:$M$352,MATCH($B317,'Mapping waste'!$B$5:$B$352,0),MATCH(O$3,'Mapping waste'!$D$4:$M$4,0))*$D317</f>
        <v>0</v>
      </c>
      <c r="P317" s="31">
        <f>INDEX('Mapping waste'!$D$5:$M$352,MATCH($B317,'Mapping waste'!$B$5:$B$352,0),MATCH(P$3,'Mapping waste'!$D$4:$M$4,0))*$D317</f>
        <v>0</v>
      </c>
      <c r="Q317" s="31">
        <f>INDEX('Mapping waste'!$D$5:$M$352,MATCH($B317,'Mapping waste'!$B$5:$B$352,0),MATCH(Q$3,'Mapping waste'!$D$4:$M$4,0))*$D317</f>
        <v>0</v>
      </c>
    </row>
    <row r="318" spans="1:17" x14ac:dyDescent="0.45">
      <c r="A318" s="20" t="s">
        <v>317</v>
      </c>
      <c r="B318" s="20" t="s">
        <v>318</v>
      </c>
      <c r="C318" s="20" t="s">
        <v>240</v>
      </c>
      <c r="D318" s="31">
        <f>INDEX('ONS data MYE 5'!$Q$6:$Q$445, MATCH($B318,'ONS data MYE 5'!$B$6:$B$445,0))</f>
        <v>1074283</v>
      </c>
      <c r="E318" s="31">
        <f>INDEX('ONS data MYE 5'!$R$6:$R$445, MATCH($B318,'ONS data MYE 5'!$B$6:$B$445,0))</f>
        <v>4009</v>
      </c>
      <c r="F318" s="31">
        <f t="shared" si="8"/>
        <v>8.2962971126425078</v>
      </c>
      <c r="G318" s="31">
        <f t="shared" si="9"/>
        <v>68.828545781240408</v>
      </c>
      <c r="H318" s="31">
        <f>INDEX('Mapping waste'!$D$5:$M$352,MATCH($B318,'Mapping waste'!$B$5:$B$352,0),MATCH(H$3,'Mapping waste'!$D$4:$M$4,0))*$D318</f>
        <v>0</v>
      </c>
      <c r="I318" s="31">
        <f>INDEX('Mapping waste'!$D$5:$M$352,MATCH($B318,'Mapping waste'!$B$5:$B$352,0),MATCH(I$3,'Mapping waste'!$D$4:$M$4,0))*$D318</f>
        <v>0</v>
      </c>
      <c r="J318" s="31">
        <f>INDEX('Mapping waste'!$D$5:$M$352,MATCH($B318,'Mapping waste'!$B$5:$B$352,0),MATCH(J$3,'Mapping waste'!$D$4:$M$4,0))*$D318</f>
        <v>0</v>
      </c>
      <c r="K318" s="31">
        <f>INDEX('Mapping waste'!$D$5:$M$352,MATCH($B318,'Mapping waste'!$B$5:$B$352,0),MATCH(K$3,'Mapping waste'!$D$4:$M$4,0))*$D318</f>
        <v>0</v>
      </c>
      <c r="L318" s="31">
        <f>INDEX('Mapping waste'!$D$5:$M$352,MATCH($B318,'Mapping waste'!$B$5:$B$352,0),MATCH(L$3,'Mapping waste'!$D$4:$M$4,0))*$D318</f>
        <v>1074283</v>
      </c>
      <c r="M318" s="31">
        <f>INDEX('Mapping waste'!$D$5:$M$352,MATCH($B318,'Mapping waste'!$B$5:$B$352,0),MATCH(M$3,'Mapping waste'!$D$4:$M$4,0))*$D318</f>
        <v>0</v>
      </c>
      <c r="N318" s="31">
        <f>INDEX('Mapping waste'!$D$5:$M$352,MATCH($B318,'Mapping waste'!$B$5:$B$352,0),MATCH(N$3,'Mapping waste'!$D$4:$M$4,0))*$D318</f>
        <v>0</v>
      </c>
      <c r="O318" s="31">
        <f>INDEX('Mapping waste'!$D$5:$M$352,MATCH($B318,'Mapping waste'!$B$5:$B$352,0),MATCH(O$3,'Mapping waste'!$D$4:$M$4,0))*$D318</f>
        <v>0</v>
      </c>
      <c r="P318" s="31">
        <f>INDEX('Mapping waste'!$D$5:$M$352,MATCH($B318,'Mapping waste'!$B$5:$B$352,0),MATCH(P$3,'Mapping waste'!$D$4:$M$4,0))*$D318</f>
        <v>0</v>
      </c>
      <c r="Q318" s="31">
        <f>INDEX('Mapping waste'!$D$5:$M$352,MATCH($B318,'Mapping waste'!$B$5:$B$352,0),MATCH(Q$3,'Mapping waste'!$D$4:$M$4,0))*$D318</f>
        <v>0</v>
      </c>
    </row>
    <row r="319" spans="1:17" x14ac:dyDescent="0.45">
      <c r="A319" s="20" t="s">
        <v>319</v>
      </c>
      <c r="B319" s="20" t="s">
        <v>320</v>
      </c>
      <c r="C319" s="20" t="s">
        <v>240</v>
      </c>
      <c r="D319" s="31">
        <f>INDEX('ONS data MYE 5'!$Q$6:$Q$445, MATCH($B319,'ONS data MYE 5'!$B$6:$B$445,0))</f>
        <v>316915</v>
      </c>
      <c r="E319" s="31">
        <f>INDEX('ONS data MYE 5'!$R$6:$R$445, MATCH($B319,'ONS data MYE 5'!$B$6:$B$445,0))</f>
        <v>3201</v>
      </c>
      <c r="F319" s="31">
        <f t="shared" si="8"/>
        <v>8.0712185399698626</v>
      </c>
      <c r="G319" s="31">
        <f t="shared" si="9"/>
        <v>65.144568719953241</v>
      </c>
      <c r="H319" s="31">
        <f>INDEX('Mapping waste'!$D$5:$M$352,MATCH($B319,'Mapping waste'!$B$5:$B$352,0),MATCH(H$3,'Mapping waste'!$D$4:$M$4,0))*$D319</f>
        <v>0</v>
      </c>
      <c r="I319" s="31">
        <f>INDEX('Mapping waste'!$D$5:$M$352,MATCH($B319,'Mapping waste'!$B$5:$B$352,0),MATCH(I$3,'Mapping waste'!$D$4:$M$4,0))*$D319</f>
        <v>0</v>
      </c>
      <c r="J319" s="31">
        <f>INDEX('Mapping waste'!$D$5:$M$352,MATCH($B319,'Mapping waste'!$B$5:$B$352,0),MATCH(J$3,'Mapping waste'!$D$4:$M$4,0))*$D319</f>
        <v>0</v>
      </c>
      <c r="K319" s="31">
        <f>INDEX('Mapping waste'!$D$5:$M$352,MATCH($B319,'Mapping waste'!$B$5:$B$352,0),MATCH(K$3,'Mapping waste'!$D$4:$M$4,0))*$D319</f>
        <v>0</v>
      </c>
      <c r="L319" s="31">
        <f>INDEX('Mapping waste'!$D$5:$M$352,MATCH($B319,'Mapping waste'!$B$5:$B$352,0),MATCH(L$3,'Mapping waste'!$D$4:$M$4,0))*$D319</f>
        <v>316915</v>
      </c>
      <c r="M319" s="31">
        <f>INDEX('Mapping waste'!$D$5:$M$352,MATCH($B319,'Mapping waste'!$B$5:$B$352,0),MATCH(M$3,'Mapping waste'!$D$4:$M$4,0))*$D319</f>
        <v>0</v>
      </c>
      <c r="N319" s="31">
        <f>INDEX('Mapping waste'!$D$5:$M$352,MATCH($B319,'Mapping waste'!$B$5:$B$352,0),MATCH(N$3,'Mapping waste'!$D$4:$M$4,0))*$D319</f>
        <v>0</v>
      </c>
      <c r="O319" s="31">
        <f>INDEX('Mapping waste'!$D$5:$M$352,MATCH($B319,'Mapping waste'!$B$5:$B$352,0),MATCH(O$3,'Mapping waste'!$D$4:$M$4,0))*$D319</f>
        <v>0</v>
      </c>
      <c r="P319" s="31">
        <f>INDEX('Mapping waste'!$D$5:$M$352,MATCH($B319,'Mapping waste'!$B$5:$B$352,0),MATCH(P$3,'Mapping waste'!$D$4:$M$4,0))*$D319</f>
        <v>0</v>
      </c>
      <c r="Q319" s="31">
        <f>INDEX('Mapping waste'!$D$5:$M$352,MATCH($B319,'Mapping waste'!$B$5:$B$352,0),MATCH(Q$3,'Mapping waste'!$D$4:$M$4,0))*$D319</f>
        <v>0</v>
      </c>
    </row>
    <row r="320" spans="1:17" x14ac:dyDescent="0.45">
      <c r="A320" s="20" t="s">
        <v>321</v>
      </c>
      <c r="B320" s="20" t="s">
        <v>322</v>
      </c>
      <c r="C320" s="20" t="s">
        <v>240</v>
      </c>
      <c r="D320" s="31">
        <f>INDEX('ONS data MYE 5'!$Q$6:$Q$445, MATCH($B320,'ONS data MYE 5'!$B$6:$B$445,0))</f>
        <v>206856</v>
      </c>
      <c r="E320" s="31">
        <f>INDEX('ONS data MYE 5'!$R$6:$R$445, MATCH($B320,'ONS data MYE 5'!$B$6:$B$445,0))</f>
        <v>1162</v>
      </c>
      <c r="F320" s="31">
        <f t="shared" si="8"/>
        <v>7.0578979374118562</v>
      </c>
      <c r="G320" s="31">
        <f t="shared" si="9"/>
        <v>49.813923294922532</v>
      </c>
      <c r="H320" s="31">
        <f>INDEX('Mapping waste'!$D$5:$M$352,MATCH($B320,'Mapping waste'!$B$5:$B$352,0),MATCH(H$3,'Mapping waste'!$D$4:$M$4,0))*$D320</f>
        <v>0</v>
      </c>
      <c r="I320" s="31">
        <f>INDEX('Mapping waste'!$D$5:$M$352,MATCH($B320,'Mapping waste'!$B$5:$B$352,0),MATCH(I$3,'Mapping waste'!$D$4:$M$4,0))*$D320</f>
        <v>0</v>
      </c>
      <c r="J320" s="31">
        <f>INDEX('Mapping waste'!$D$5:$M$352,MATCH($B320,'Mapping waste'!$B$5:$B$352,0),MATCH(J$3,'Mapping waste'!$D$4:$M$4,0))*$D320</f>
        <v>0</v>
      </c>
      <c r="K320" s="31">
        <f>INDEX('Mapping waste'!$D$5:$M$352,MATCH($B320,'Mapping waste'!$B$5:$B$352,0),MATCH(K$3,'Mapping waste'!$D$4:$M$4,0))*$D320</f>
        <v>0</v>
      </c>
      <c r="L320" s="31">
        <f>INDEX('Mapping waste'!$D$5:$M$352,MATCH($B320,'Mapping waste'!$B$5:$B$352,0),MATCH(L$3,'Mapping waste'!$D$4:$M$4,0))*$D320</f>
        <v>206856</v>
      </c>
      <c r="M320" s="31">
        <f>INDEX('Mapping waste'!$D$5:$M$352,MATCH($B320,'Mapping waste'!$B$5:$B$352,0),MATCH(M$3,'Mapping waste'!$D$4:$M$4,0))*$D320</f>
        <v>0</v>
      </c>
      <c r="N320" s="31">
        <f>INDEX('Mapping waste'!$D$5:$M$352,MATCH($B320,'Mapping waste'!$B$5:$B$352,0),MATCH(N$3,'Mapping waste'!$D$4:$M$4,0))*$D320</f>
        <v>0</v>
      </c>
      <c r="O320" s="31">
        <f>INDEX('Mapping waste'!$D$5:$M$352,MATCH($B320,'Mapping waste'!$B$5:$B$352,0),MATCH(O$3,'Mapping waste'!$D$4:$M$4,0))*$D320</f>
        <v>0</v>
      </c>
      <c r="P320" s="31">
        <f>INDEX('Mapping waste'!$D$5:$M$352,MATCH($B320,'Mapping waste'!$B$5:$B$352,0),MATCH(P$3,'Mapping waste'!$D$4:$M$4,0))*$D320</f>
        <v>0</v>
      </c>
      <c r="Q320" s="31">
        <f>INDEX('Mapping waste'!$D$5:$M$352,MATCH($B320,'Mapping waste'!$B$5:$B$352,0),MATCH(Q$3,'Mapping waste'!$D$4:$M$4,0))*$D320</f>
        <v>0</v>
      </c>
    </row>
    <row r="321" spans="1:17" x14ac:dyDescent="0.45">
      <c r="A321" s="20" t="s">
        <v>359</v>
      </c>
      <c r="B321" s="20" t="s">
        <v>360</v>
      </c>
      <c r="C321" s="20" t="s">
        <v>240</v>
      </c>
      <c r="D321" s="31">
        <f>INDEX('ONS data MYE 5'!$Q$6:$Q$445, MATCH($B321,'ONS data MYE 5'!$B$6:$B$445,0))</f>
        <v>97582</v>
      </c>
      <c r="E321" s="31">
        <f>INDEX('ONS data MYE 5'!$R$6:$R$445, MATCH($B321,'ONS data MYE 5'!$B$6:$B$445,0))</f>
        <v>1235</v>
      </c>
      <c r="F321" s="31">
        <f t="shared" si="8"/>
        <v>7.1188262490620779</v>
      </c>
      <c r="G321" s="31">
        <f t="shared" si="9"/>
        <v>50.677687164335254</v>
      </c>
      <c r="H321" s="31">
        <f>INDEX('Mapping waste'!$D$5:$M$352,MATCH($B321,'Mapping waste'!$B$5:$B$352,0),MATCH(H$3,'Mapping waste'!$D$4:$M$4,0))*$D321</f>
        <v>0</v>
      </c>
      <c r="I321" s="31">
        <f>INDEX('Mapping waste'!$D$5:$M$352,MATCH($B321,'Mapping waste'!$B$5:$B$352,0),MATCH(I$3,'Mapping waste'!$D$4:$M$4,0))*$D321</f>
        <v>0</v>
      </c>
      <c r="J321" s="31">
        <f>INDEX('Mapping waste'!$D$5:$M$352,MATCH($B321,'Mapping waste'!$B$5:$B$352,0),MATCH(J$3,'Mapping waste'!$D$4:$M$4,0))*$D321</f>
        <v>0</v>
      </c>
      <c r="K321" s="31">
        <f>INDEX('Mapping waste'!$D$5:$M$352,MATCH($B321,'Mapping waste'!$B$5:$B$352,0),MATCH(K$3,'Mapping waste'!$D$4:$M$4,0))*$D321</f>
        <v>0</v>
      </c>
      <c r="L321" s="31">
        <f>INDEX('Mapping waste'!$D$5:$M$352,MATCH($B321,'Mapping waste'!$B$5:$B$352,0),MATCH(L$3,'Mapping waste'!$D$4:$M$4,0))*$D321</f>
        <v>97582</v>
      </c>
      <c r="M321" s="31">
        <f>INDEX('Mapping waste'!$D$5:$M$352,MATCH($B321,'Mapping waste'!$B$5:$B$352,0),MATCH(M$3,'Mapping waste'!$D$4:$M$4,0))*$D321</f>
        <v>0</v>
      </c>
      <c r="N321" s="31">
        <f>INDEX('Mapping waste'!$D$5:$M$352,MATCH($B321,'Mapping waste'!$B$5:$B$352,0),MATCH(N$3,'Mapping waste'!$D$4:$M$4,0))*$D321</f>
        <v>0</v>
      </c>
      <c r="O321" s="31">
        <f>INDEX('Mapping waste'!$D$5:$M$352,MATCH($B321,'Mapping waste'!$B$5:$B$352,0),MATCH(O$3,'Mapping waste'!$D$4:$M$4,0))*$D321</f>
        <v>0</v>
      </c>
      <c r="P321" s="31">
        <f>INDEX('Mapping waste'!$D$5:$M$352,MATCH($B321,'Mapping waste'!$B$5:$B$352,0),MATCH(P$3,'Mapping waste'!$D$4:$M$4,0))*$D321</f>
        <v>0</v>
      </c>
      <c r="Q321" s="31">
        <f>INDEX('Mapping waste'!$D$5:$M$352,MATCH($B321,'Mapping waste'!$B$5:$B$352,0),MATCH(Q$3,'Mapping waste'!$D$4:$M$4,0))*$D321</f>
        <v>0</v>
      </c>
    </row>
    <row r="322" spans="1:17" x14ac:dyDescent="0.45">
      <c r="A322" s="20" t="s">
        <v>361</v>
      </c>
      <c r="B322" s="20" t="s">
        <v>362</v>
      </c>
      <c r="C322" s="20" t="s">
        <v>240</v>
      </c>
      <c r="D322" s="31">
        <f>INDEX('ONS data MYE 5'!$Q$6:$Q$445, MATCH($B322,'ONS data MYE 5'!$B$6:$B$445,0))</f>
        <v>113858</v>
      </c>
      <c r="E322" s="31">
        <f>INDEX('ONS data MYE 5'!$R$6:$R$445, MATCH($B322,'ONS data MYE 5'!$B$6:$B$445,0))</f>
        <v>294</v>
      </c>
      <c r="F322" s="31">
        <f t="shared" si="8"/>
        <v>5.6835797673386814</v>
      </c>
      <c r="G322" s="31">
        <f t="shared" si="9"/>
        <v>32.303078971701623</v>
      </c>
      <c r="H322" s="31">
        <f>INDEX('Mapping waste'!$D$5:$M$352,MATCH($B322,'Mapping waste'!$B$5:$B$352,0),MATCH(H$3,'Mapping waste'!$D$4:$M$4,0))*$D322</f>
        <v>0</v>
      </c>
      <c r="I322" s="31">
        <f>INDEX('Mapping waste'!$D$5:$M$352,MATCH($B322,'Mapping waste'!$B$5:$B$352,0),MATCH(I$3,'Mapping waste'!$D$4:$M$4,0))*$D322</f>
        <v>0</v>
      </c>
      <c r="J322" s="31">
        <f>INDEX('Mapping waste'!$D$5:$M$352,MATCH($B322,'Mapping waste'!$B$5:$B$352,0),MATCH(J$3,'Mapping waste'!$D$4:$M$4,0))*$D322</f>
        <v>0</v>
      </c>
      <c r="K322" s="31">
        <f>INDEX('Mapping waste'!$D$5:$M$352,MATCH($B322,'Mapping waste'!$B$5:$B$352,0),MATCH(K$3,'Mapping waste'!$D$4:$M$4,0))*$D322</f>
        <v>0</v>
      </c>
      <c r="L322" s="31">
        <f>INDEX('Mapping waste'!$D$5:$M$352,MATCH($B322,'Mapping waste'!$B$5:$B$352,0),MATCH(L$3,'Mapping waste'!$D$4:$M$4,0))*$D322</f>
        <v>113858</v>
      </c>
      <c r="M322" s="31">
        <f>INDEX('Mapping waste'!$D$5:$M$352,MATCH($B322,'Mapping waste'!$B$5:$B$352,0),MATCH(M$3,'Mapping waste'!$D$4:$M$4,0))*$D322</f>
        <v>0</v>
      </c>
      <c r="N322" s="31">
        <f>INDEX('Mapping waste'!$D$5:$M$352,MATCH($B322,'Mapping waste'!$B$5:$B$352,0),MATCH(N$3,'Mapping waste'!$D$4:$M$4,0))*$D322</f>
        <v>0</v>
      </c>
      <c r="O322" s="31">
        <f>INDEX('Mapping waste'!$D$5:$M$352,MATCH($B322,'Mapping waste'!$B$5:$B$352,0),MATCH(O$3,'Mapping waste'!$D$4:$M$4,0))*$D322</f>
        <v>0</v>
      </c>
      <c r="P322" s="31">
        <f>INDEX('Mapping waste'!$D$5:$M$352,MATCH($B322,'Mapping waste'!$B$5:$B$352,0),MATCH(P$3,'Mapping waste'!$D$4:$M$4,0))*$D322</f>
        <v>0</v>
      </c>
      <c r="Q322" s="31">
        <f>INDEX('Mapping waste'!$D$5:$M$352,MATCH($B322,'Mapping waste'!$B$5:$B$352,0),MATCH(Q$3,'Mapping waste'!$D$4:$M$4,0))*$D322</f>
        <v>0</v>
      </c>
    </row>
    <row r="323" spans="1:17" x14ac:dyDescent="0.45">
      <c r="A323" s="20" t="s">
        <v>363</v>
      </c>
      <c r="B323" s="20" t="s">
        <v>364</v>
      </c>
      <c r="C323" s="20" t="s">
        <v>240</v>
      </c>
      <c r="D323" s="31">
        <f>INDEX('ONS data MYE 5'!$Q$6:$Q$445, MATCH($B323,'ONS data MYE 5'!$B$6:$B$445,0))</f>
        <v>100911</v>
      </c>
      <c r="E323" s="31">
        <f>INDEX('ONS data MYE 5'!$R$6:$R$445, MATCH($B323,'ONS data MYE 5'!$B$6:$B$445,0))</f>
        <v>305</v>
      </c>
      <c r="F323" s="31">
        <f t="shared" si="8"/>
        <v>5.7203117766074119</v>
      </c>
      <c r="G323" s="31">
        <f t="shared" si="9"/>
        <v>32.721966821593448</v>
      </c>
      <c r="H323" s="31">
        <f>INDEX('Mapping waste'!$D$5:$M$352,MATCH($B323,'Mapping waste'!$B$5:$B$352,0),MATCH(H$3,'Mapping waste'!$D$4:$M$4,0))*$D323</f>
        <v>0</v>
      </c>
      <c r="I323" s="31">
        <f>INDEX('Mapping waste'!$D$5:$M$352,MATCH($B323,'Mapping waste'!$B$5:$B$352,0),MATCH(I$3,'Mapping waste'!$D$4:$M$4,0))*$D323</f>
        <v>0</v>
      </c>
      <c r="J323" s="31">
        <f>INDEX('Mapping waste'!$D$5:$M$352,MATCH($B323,'Mapping waste'!$B$5:$B$352,0),MATCH(J$3,'Mapping waste'!$D$4:$M$4,0))*$D323</f>
        <v>0</v>
      </c>
      <c r="K323" s="31">
        <f>INDEX('Mapping waste'!$D$5:$M$352,MATCH($B323,'Mapping waste'!$B$5:$B$352,0),MATCH(K$3,'Mapping waste'!$D$4:$M$4,0))*$D323</f>
        <v>0</v>
      </c>
      <c r="L323" s="31">
        <f>INDEX('Mapping waste'!$D$5:$M$352,MATCH($B323,'Mapping waste'!$B$5:$B$352,0),MATCH(L$3,'Mapping waste'!$D$4:$M$4,0))*$D323</f>
        <v>100911</v>
      </c>
      <c r="M323" s="31">
        <f>INDEX('Mapping waste'!$D$5:$M$352,MATCH($B323,'Mapping waste'!$B$5:$B$352,0),MATCH(M$3,'Mapping waste'!$D$4:$M$4,0))*$D323</f>
        <v>0</v>
      </c>
      <c r="N323" s="31">
        <f>INDEX('Mapping waste'!$D$5:$M$352,MATCH($B323,'Mapping waste'!$B$5:$B$352,0),MATCH(N$3,'Mapping waste'!$D$4:$M$4,0))*$D323</f>
        <v>0</v>
      </c>
      <c r="O323" s="31">
        <f>INDEX('Mapping waste'!$D$5:$M$352,MATCH($B323,'Mapping waste'!$B$5:$B$352,0),MATCH(O$3,'Mapping waste'!$D$4:$M$4,0))*$D323</f>
        <v>0</v>
      </c>
      <c r="P323" s="31">
        <f>INDEX('Mapping waste'!$D$5:$M$352,MATCH($B323,'Mapping waste'!$B$5:$B$352,0),MATCH(P$3,'Mapping waste'!$D$4:$M$4,0))*$D323</f>
        <v>0</v>
      </c>
      <c r="Q323" s="31">
        <f>INDEX('Mapping waste'!$D$5:$M$352,MATCH($B323,'Mapping waste'!$B$5:$B$352,0),MATCH(Q$3,'Mapping waste'!$D$4:$M$4,0))*$D323</f>
        <v>0</v>
      </c>
    </row>
    <row r="324" spans="1:17" x14ac:dyDescent="0.45">
      <c r="A324" s="20" t="s">
        <v>365</v>
      </c>
      <c r="B324" s="20" t="s">
        <v>366</v>
      </c>
      <c r="C324" s="20" t="s">
        <v>240</v>
      </c>
      <c r="D324" s="31">
        <f>INDEX('ONS data MYE 5'!$Q$6:$Q$445, MATCH($B324,'ONS data MYE 5'!$B$6:$B$445,0))</f>
        <v>108318</v>
      </c>
      <c r="E324" s="31">
        <f>INDEX('ONS data MYE 5'!$R$6:$R$445, MATCH($B324,'ONS data MYE 5'!$B$6:$B$445,0))</f>
        <v>266</v>
      </c>
      <c r="F324" s="31">
        <f t="shared" si="8"/>
        <v>5.5834963087816991</v>
      </c>
      <c r="G324" s="31">
        <f t="shared" si="9"/>
        <v>31.17543103017886</v>
      </c>
      <c r="H324" s="31">
        <f>INDEX('Mapping waste'!$D$5:$M$352,MATCH($B324,'Mapping waste'!$B$5:$B$352,0),MATCH(H$3,'Mapping waste'!$D$4:$M$4,0))*$D324</f>
        <v>0</v>
      </c>
      <c r="I324" s="31">
        <f>INDEX('Mapping waste'!$D$5:$M$352,MATCH($B324,'Mapping waste'!$B$5:$B$352,0),MATCH(I$3,'Mapping waste'!$D$4:$M$4,0))*$D324</f>
        <v>0</v>
      </c>
      <c r="J324" s="31">
        <f>INDEX('Mapping waste'!$D$5:$M$352,MATCH($B324,'Mapping waste'!$B$5:$B$352,0),MATCH(J$3,'Mapping waste'!$D$4:$M$4,0))*$D324</f>
        <v>0</v>
      </c>
      <c r="K324" s="31">
        <f>INDEX('Mapping waste'!$D$5:$M$352,MATCH($B324,'Mapping waste'!$B$5:$B$352,0),MATCH(K$3,'Mapping waste'!$D$4:$M$4,0))*$D324</f>
        <v>0</v>
      </c>
      <c r="L324" s="31">
        <f>INDEX('Mapping waste'!$D$5:$M$352,MATCH($B324,'Mapping waste'!$B$5:$B$352,0),MATCH(L$3,'Mapping waste'!$D$4:$M$4,0))*$D324</f>
        <v>108318</v>
      </c>
      <c r="M324" s="31">
        <f>INDEX('Mapping waste'!$D$5:$M$352,MATCH($B324,'Mapping waste'!$B$5:$B$352,0),MATCH(M$3,'Mapping waste'!$D$4:$M$4,0))*$D324</f>
        <v>0</v>
      </c>
      <c r="N324" s="31">
        <f>INDEX('Mapping waste'!$D$5:$M$352,MATCH($B324,'Mapping waste'!$B$5:$B$352,0),MATCH(N$3,'Mapping waste'!$D$4:$M$4,0))*$D324</f>
        <v>0</v>
      </c>
      <c r="O324" s="31">
        <f>INDEX('Mapping waste'!$D$5:$M$352,MATCH($B324,'Mapping waste'!$B$5:$B$352,0),MATCH(O$3,'Mapping waste'!$D$4:$M$4,0))*$D324</f>
        <v>0</v>
      </c>
      <c r="P324" s="31">
        <f>INDEX('Mapping waste'!$D$5:$M$352,MATCH($B324,'Mapping waste'!$B$5:$B$352,0),MATCH(P$3,'Mapping waste'!$D$4:$M$4,0))*$D324</f>
        <v>0</v>
      </c>
      <c r="Q324" s="31">
        <f>INDEX('Mapping waste'!$D$5:$M$352,MATCH($B324,'Mapping waste'!$B$5:$B$352,0),MATCH(Q$3,'Mapping waste'!$D$4:$M$4,0))*$D324</f>
        <v>0</v>
      </c>
    </row>
    <row r="325" spans="1:17" x14ac:dyDescent="0.45">
      <c r="A325" s="20" t="s">
        <v>367</v>
      </c>
      <c r="B325" s="20" t="s">
        <v>368</v>
      </c>
      <c r="C325" s="20" t="s">
        <v>240</v>
      </c>
      <c r="D325" s="31">
        <f>INDEX('ONS data MYE 5'!$Q$6:$Q$445, MATCH($B325,'ONS data MYE 5'!$B$6:$B$445,0))</f>
        <v>76895</v>
      </c>
      <c r="E325" s="31">
        <f>INDEX('ONS data MYE 5'!$R$6:$R$445, MATCH($B325,'ONS data MYE 5'!$B$6:$B$445,0))</f>
        <v>2480</v>
      </c>
      <c r="F325" s="31">
        <f t="shared" si="8"/>
        <v>7.8160138391590275</v>
      </c>
      <c r="G325" s="31">
        <f t="shared" si="9"/>
        <v>61.090072333925441</v>
      </c>
      <c r="H325" s="31">
        <f>INDEX('Mapping waste'!$D$5:$M$352,MATCH($B325,'Mapping waste'!$B$5:$B$352,0),MATCH(H$3,'Mapping waste'!$D$4:$M$4,0))*$D325</f>
        <v>0</v>
      </c>
      <c r="I325" s="31">
        <f>INDEX('Mapping waste'!$D$5:$M$352,MATCH($B325,'Mapping waste'!$B$5:$B$352,0),MATCH(I$3,'Mapping waste'!$D$4:$M$4,0))*$D325</f>
        <v>0</v>
      </c>
      <c r="J325" s="31">
        <f>INDEX('Mapping waste'!$D$5:$M$352,MATCH($B325,'Mapping waste'!$B$5:$B$352,0),MATCH(J$3,'Mapping waste'!$D$4:$M$4,0))*$D325</f>
        <v>0</v>
      </c>
      <c r="K325" s="31">
        <f>INDEX('Mapping waste'!$D$5:$M$352,MATCH($B325,'Mapping waste'!$B$5:$B$352,0),MATCH(K$3,'Mapping waste'!$D$4:$M$4,0))*$D325</f>
        <v>0</v>
      </c>
      <c r="L325" s="31">
        <f>INDEX('Mapping waste'!$D$5:$M$352,MATCH($B325,'Mapping waste'!$B$5:$B$352,0),MATCH(L$3,'Mapping waste'!$D$4:$M$4,0))*$D325</f>
        <v>76895</v>
      </c>
      <c r="M325" s="31">
        <f>INDEX('Mapping waste'!$D$5:$M$352,MATCH($B325,'Mapping waste'!$B$5:$B$352,0),MATCH(M$3,'Mapping waste'!$D$4:$M$4,0))*$D325</f>
        <v>0</v>
      </c>
      <c r="N325" s="31">
        <f>INDEX('Mapping waste'!$D$5:$M$352,MATCH($B325,'Mapping waste'!$B$5:$B$352,0),MATCH(N$3,'Mapping waste'!$D$4:$M$4,0))*$D325</f>
        <v>0</v>
      </c>
      <c r="O325" s="31">
        <f>INDEX('Mapping waste'!$D$5:$M$352,MATCH($B325,'Mapping waste'!$B$5:$B$352,0),MATCH(O$3,'Mapping waste'!$D$4:$M$4,0))*$D325</f>
        <v>0</v>
      </c>
      <c r="P325" s="31">
        <f>INDEX('Mapping waste'!$D$5:$M$352,MATCH($B325,'Mapping waste'!$B$5:$B$352,0),MATCH(P$3,'Mapping waste'!$D$4:$M$4,0))*$D325</f>
        <v>0</v>
      </c>
      <c r="Q325" s="31">
        <f>INDEX('Mapping waste'!$D$5:$M$352,MATCH($B325,'Mapping waste'!$B$5:$B$352,0),MATCH(Q$3,'Mapping waste'!$D$4:$M$4,0))*$D325</f>
        <v>0</v>
      </c>
    </row>
    <row r="326" spans="1:17" x14ac:dyDescent="0.45">
      <c r="A326" s="20" t="s">
        <v>369</v>
      </c>
      <c r="B326" s="20" t="s">
        <v>370</v>
      </c>
      <c r="C326" s="20" t="s">
        <v>240</v>
      </c>
      <c r="D326" s="31">
        <f>INDEX('ONS data MYE 5'!$Q$6:$Q$445, MATCH($B326,'ONS data MYE 5'!$B$6:$B$445,0))</f>
        <v>313261</v>
      </c>
      <c r="E326" s="31">
        <f>INDEX('ONS data MYE 5'!$R$6:$R$445, MATCH($B326,'ONS data MYE 5'!$B$6:$B$445,0))</f>
        <v>3197</v>
      </c>
      <c r="F326" s="31">
        <f t="shared" ref="F326:F351" si="10">LN(E326)</f>
        <v>8.0699681490598412</v>
      </c>
      <c r="G326" s="31">
        <f t="shared" ref="G326:G351" si="11">F326*F326</f>
        <v>65.124385926840318</v>
      </c>
      <c r="H326" s="31">
        <f>INDEX('Mapping waste'!$D$5:$M$352,MATCH($B326,'Mapping waste'!$B$5:$B$352,0),MATCH(H$3,'Mapping waste'!$D$4:$M$4,0))*$D326</f>
        <v>0</v>
      </c>
      <c r="I326" s="31">
        <f>INDEX('Mapping waste'!$D$5:$M$352,MATCH($B326,'Mapping waste'!$B$5:$B$352,0),MATCH(I$3,'Mapping waste'!$D$4:$M$4,0))*$D326</f>
        <v>0</v>
      </c>
      <c r="J326" s="31">
        <f>INDEX('Mapping waste'!$D$5:$M$352,MATCH($B326,'Mapping waste'!$B$5:$B$352,0),MATCH(J$3,'Mapping waste'!$D$4:$M$4,0))*$D326</f>
        <v>0</v>
      </c>
      <c r="K326" s="31">
        <f>INDEX('Mapping waste'!$D$5:$M$352,MATCH($B326,'Mapping waste'!$B$5:$B$352,0),MATCH(K$3,'Mapping waste'!$D$4:$M$4,0))*$D326</f>
        <v>0</v>
      </c>
      <c r="L326" s="31">
        <f>INDEX('Mapping waste'!$D$5:$M$352,MATCH($B326,'Mapping waste'!$B$5:$B$352,0),MATCH(L$3,'Mapping waste'!$D$4:$M$4,0))*$D326</f>
        <v>313261</v>
      </c>
      <c r="M326" s="31">
        <f>INDEX('Mapping waste'!$D$5:$M$352,MATCH($B326,'Mapping waste'!$B$5:$B$352,0),MATCH(M$3,'Mapping waste'!$D$4:$M$4,0))*$D326</f>
        <v>0</v>
      </c>
      <c r="N326" s="31">
        <f>INDEX('Mapping waste'!$D$5:$M$352,MATCH($B326,'Mapping waste'!$B$5:$B$352,0),MATCH(N$3,'Mapping waste'!$D$4:$M$4,0))*$D326</f>
        <v>0</v>
      </c>
      <c r="O326" s="31">
        <f>INDEX('Mapping waste'!$D$5:$M$352,MATCH($B326,'Mapping waste'!$B$5:$B$352,0),MATCH(O$3,'Mapping waste'!$D$4:$M$4,0))*$D326</f>
        <v>0</v>
      </c>
      <c r="P326" s="31">
        <f>INDEX('Mapping waste'!$D$5:$M$352,MATCH($B326,'Mapping waste'!$B$5:$B$352,0),MATCH(P$3,'Mapping waste'!$D$4:$M$4,0))*$D326</f>
        <v>0</v>
      </c>
      <c r="Q326" s="31">
        <f>INDEX('Mapping waste'!$D$5:$M$352,MATCH($B326,'Mapping waste'!$B$5:$B$352,0),MATCH(Q$3,'Mapping waste'!$D$4:$M$4,0))*$D326</f>
        <v>0</v>
      </c>
    </row>
    <row r="327" spans="1:17" x14ac:dyDescent="0.45">
      <c r="A327" s="20" t="s">
        <v>371</v>
      </c>
      <c r="B327" s="20" t="s">
        <v>372</v>
      </c>
      <c r="C327" s="20" t="s">
        <v>240</v>
      </c>
      <c r="D327" s="31">
        <f>INDEX('ONS data MYE 5'!$Q$6:$Q$445, MATCH($B327,'ONS data MYE 5'!$B$6:$B$445,0))</f>
        <v>309042</v>
      </c>
      <c r="E327" s="31">
        <f>INDEX('ONS data MYE 5'!$R$6:$R$445, MATCH($B327,'ONS data MYE 5'!$B$6:$B$445,0))</f>
        <v>3594</v>
      </c>
      <c r="F327" s="31">
        <f t="shared" si="10"/>
        <v>8.1870210673435047</v>
      </c>
      <c r="G327" s="31">
        <f t="shared" si="11"/>
        <v>67.027313957126381</v>
      </c>
      <c r="H327" s="31">
        <f>INDEX('Mapping waste'!$D$5:$M$352,MATCH($B327,'Mapping waste'!$B$5:$B$352,0),MATCH(H$3,'Mapping waste'!$D$4:$M$4,0))*$D327</f>
        <v>0</v>
      </c>
      <c r="I327" s="31">
        <f>INDEX('Mapping waste'!$D$5:$M$352,MATCH($B327,'Mapping waste'!$B$5:$B$352,0),MATCH(I$3,'Mapping waste'!$D$4:$M$4,0))*$D327</f>
        <v>0</v>
      </c>
      <c r="J327" s="31">
        <f>INDEX('Mapping waste'!$D$5:$M$352,MATCH($B327,'Mapping waste'!$B$5:$B$352,0),MATCH(J$3,'Mapping waste'!$D$4:$M$4,0))*$D327</f>
        <v>0</v>
      </c>
      <c r="K327" s="31">
        <f>INDEX('Mapping waste'!$D$5:$M$352,MATCH($B327,'Mapping waste'!$B$5:$B$352,0),MATCH(K$3,'Mapping waste'!$D$4:$M$4,0))*$D327</f>
        <v>0</v>
      </c>
      <c r="L327" s="31">
        <f>INDEX('Mapping waste'!$D$5:$M$352,MATCH($B327,'Mapping waste'!$B$5:$B$352,0),MATCH(L$3,'Mapping waste'!$D$4:$M$4,0))*$D327</f>
        <v>309042</v>
      </c>
      <c r="M327" s="31">
        <f>INDEX('Mapping waste'!$D$5:$M$352,MATCH($B327,'Mapping waste'!$B$5:$B$352,0),MATCH(M$3,'Mapping waste'!$D$4:$M$4,0))*$D327</f>
        <v>0</v>
      </c>
      <c r="N327" s="31">
        <f>INDEX('Mapping waste'!$D$5:$M$352,MATCH($B327,'Mapping waste'!$B$5:$B$352,0),MATCH(N$3,'Mapping waste'!$D$4:$M$4,0))*$D327</f>
        <v>0</v>
      </c>
      <c r="O327" s="31">
        <f>INDEX('Mapping waste'!$D$5:$M$352,MATCH($B327,'Mapping waste'!$B$5:$B$352,0),MATCH(O$3,'Mapping waste'!$D$4:$M$4,0))*$D327</f>
        <v>0</v>
      </c>
      <c r="P327" s="31">
        <f>INDEX('Mapping waste'!$D$5:$M$352,MATCH($B327,'Mapping waste'!$B$5:$B$352,0),MATCH(P$3,'Mapping waste'!$D$4:$M$4,0))*$D327</f>
        <v>0</v>
      </c>
      <c r="Q327" s="31">
        <f>INDEX('Mapping waste'!$D$5:$M$352,MATCH($B327,'Mapping waste'!$B$5:$B$352,0),MATCH(Q$3,'Mapping waste'!$D$4:$M$4,0))*$D327</f>
        <v>0</v>
      </c>
    </row>
    <row r="328" spans="1:17" x14ac:dyDescent="0.45">
      <c r="A328" s="20" t="s">
        <v>373</v>
      </c>
      <c r="B328" s="20" t="s">
        <v>374</v>
      </c>
      <c r="C328" s="20" t="s">
        <v>240</v>
      </c>
      <c r="D328" s="31">
        <f>INDEX('ONS data MYE 5'!$Q$6:$Q$445, MATCH($B328,'ONS data MYE 5'!$B$6:$B$445,0))</f>
        <v>269524</v>
      </c>
      <c r="E328" s="31">
        <f>INDEX('ONS data MYE 5'!$R$6:$R$445, MATCH($B328,'ONS data MYE 5'!$B$6:$B$445,0))</f>
        <v>2592</v>
      </c>
      <c r="F328" s="31">
        <f t="shared" si="10"/>
        <v>7.8601850574721652</v>
      </c>
      <c r="G328" s="31">
        <f t="shared" si="11"/>
        <v>61.782509137708708</v>
      </c>
      <c r="H328" s="31">
        <f>INDEX('Mapping waste'!$D$5:$M$352,MATCH($B328,'Mapping waste'!$B$5:$B$352,0),MATCH(H$3,'Mapping waste'!$D$4:$M$4,0))*$D328</f>
        <v>0</v>
      </c>
      <c r="I328" s="31">
        <f>INDEX('Mapping waste'!$D$5:$M$352,MATCH($B328,'Mapping waste'!$B$5:$B$352,0),MATCH(I$3,'Mapping waste'!$D$4:$M$4,0))*$D328</f>
        <v>0</v>
      </c>
      <c r="J328" s="31">
        <f>INDEX('Mapping waste'!$D$5:$M$352,MATCH($B328,'Mapping waste'!$B$5:$B$352,0),MATCH(J$3,'Mapping waste'!$D$4:$M$4,0))*$D328</f>
        <v>0</v>
      </c>
      <c r="K328" s="31">
        <f>INDEX('Mapping waste'!$D$5:$M$352,MATCH($B328,'Mapping waste'!$B$5:$B$352,0),MATCH(K$3,'Mapping waste'!$D$4:$M$4,0))*$D328</f>
        <v>0</v>
      </c>
      <c r="L328" s="31">
        <f>INDEX('Mapping waste'!$D$5:$M$352,MATCH($B328,'Mapping waste'!$B$5:$B$352,0),MATCH(L$3,'Mapping waste'!$D$4:$M$4,0))*$D328</f>
        <v>269524</v>
      </c>
      <c r="M328" s="31">
        <f>INDEX('Mapping waste'!$D$5:$M$352,MATCH($B328,'Mapping waste'!$B$5:$B$352,0),MATCH(M$3,'Mapping waste'!$D$4:$M$4,0))*$D328</f>
        <v>0</v>
      </c>
      <c r="N328" s="31">
        <f>INDEX('Mapping waste'!$D$5:$M$352,MATCH($B328,'Mapping waste'!$B$5:$B$352,0),MATCH(N$3,'Mapping waste'!$D$4:$M$4,0))*$D328</f>
        <v>0</v>
      </c>
      <c r="O328" s="31">
        <f>INDEX('Mapping waste'!$D$5:$M$352,MATCH($B328,'Mapping waste'!$B$5:$B$352,0),MATCH(O$3,'Mapping waste'!$D$4:$M$4,0))*$D328</f>
        <v>0</v>
      </c>
      <c r="P328" s="31">
        <f>INDEX('Mapping waste'!$D$5:$M$352,MATCH($B328,'Mapping waste'!$B$5:$B$352,0),MATCH(P$3,'Mapping waste'!$D$4:$M$4,0))*$D328</f>
        <v>0</v>
      </c>
      <c r="Q328" s="31">
        <f>INDEX('Mapping waste'!$D$5:$M$352,MATCH($B328,'Mapping waste'!$B$5:$B$352,0),MATCH(Q$3,'Mapping waste'!$D$4:$M$4,0))*$D328</f>
        <v>0</v>
      </c>
    </row>
    <row r="329" spans="1:17" x14ac:dyDescent="0.45">
      <c r="A329" s="20" t="s">
        <v>375</v>
      </c>
      <c r="B329" s="20" t="s">
        <v>376</v>
      </c>
      <c r="C329" s="20" t="s">
        <v>240</v>
      </c>
      <c r="D329" s="31">
        <f>INDEX('ONS data MYE 5'!$Q$6:$Q$445, MATCH($B329,'ONS data MYE 5'!$B$6:$B$445,0))</f>
        <v>249852</v>
      </c>
      <c r="E329" s="31">
        <f>INDEX('ONS data MYE 5'!$R$6:$R$445, MATCH($B329,'ONS data MYE 5'!$B$6:$B$445,0))</f>
        <v>3621</v>
      </c>
      <c r="F329" s="31">
        <f t="shared" si="10"/>
        <v>8.1945055097656407</v>
      </c>
      <c r="G329" s="31">
        <f t="shared" si="11"/>
        <v>67.149920549579448</v>
      </c>
      <c r="H329" s="31">
        <f>INDEX('Mapping waste'!$D$5:$M$352,MATCH($B329,'Mapping waste'!$B$5:$B$352,0),MATCH(H$3,'Mapping waste'!$D$4:$M$4,0))*$D329</f>
        <v>0</v>
      </c>
      <c r="I329" s="31">
        <f>INDEX('Mapping waste'!$D$5:$M$352,MATCH($B329,'Mapping waste'!$B$5:$B$352,0),MATCH(I$3,'Mapping waste'!$D$4:$M$4,0))*$D329</f>
        <v>0</v>
      </c>
      <c r="J329" s="31">
        <f>INDEX('Mapping waste'!$D$5:$M$352,MATCH($B329,'Mapping waste'!$B$5:$B$352,0),MATCH(J$3,'Mapping waste'!$D$4:$M$4,0))*$D329</f>
        <v>0</v>
      </c>
      <c r="K329" s="31">
        <f>INDEX('Mapping waste'!$D$5:$M$352,MATCH($B329,'Mapping waste'!$B$5:$B$352,0),MATCH(K$3,'Mapping waste'!$D$4:$M$4,0))*$D329</f>
        <v>0</v>
      </c>
      <c r="L329" s="31">
        <f>INDEX('Mapping waste'!$D$5:$M$352,MATCH($B329,'Mapping waste'!$B$5:$B$352,0),MATCH(L$3,'Mapping waste'!$D$4:$M$4,0))*$D329</f>
        <v>249852</v>
      </c>
      <c r="M329" s="31">
        <f>INDEX('Mapping waste'!$D$5:$M$352,MATCH($B329,'Mapping waste'!$B$5:$B$352,0),MATCH(M$3,'Mapping waste'!$D$4:$M$4,0))*$D329</f>
        <v>0</v>
      </c>
      <c r="N329" s="31">
        <f>INDEX('Mapping waste'!$D$5:$M$352,MATCH($B329,'Mapping waste'!$B$5:$B$352,0),MATCH(N$3,'Mapping waste'!$D$4:$M$4,0))*$D329</f>
        <v>0</v>
      </c>
      <c r="O329" s="31">
        <f>INDEX('Mapping waste'!$D$5:$M$352,MATCH($B329,'Mapping waste'!$B$5:$B$352,0),MATCH(O$3,'Mapping waste'!$D$4:$M$4,0))*$D329</f>
        <v>0</v>
      </c>
      <c r="P329" s="31">
        <f>INDEX('Mapping waste'!$D$5:$M$352,MATCH($B329,'Mapping waste'!$B$5:$B$352,0),MATCH(P$3,'Mapping waste'!$D$4:$M$4,0))*$D329</f>
        <v>0</v>
      </c>
      <c r="Q329" s="31">
        <f>INDEX('Mapping waste'!$D$5:$M$352,MATCH($B329,'Mapping waste'!$B$5:$B$352,0),MATCH(Q$3,'Mapping waste'!$D$4:$M$4,0))*$D329</f>
        <v>0</v>
      </c>
    </row>
    <row r="330" spans="1:17" x14ac:dyDescent="0.45">
      <c r="A330" s="20" t="s">
        <v>603</v>
      </c>
      <c r="B330" s="20" t="s">
        <v>604</v>
      </c>
      <c r="C330" s="20" t="s">
        <v>240</v>
      </c>
      <c r="D330" s="31">
        <f>INDEX('ONS data MYE 5'!$Q$6:$Q$445, MATCH($B330,'ONS data MYE 5'!$B$6:$B$445,0))</f>
        <v>183619</v>
      </c>
      <c r="E330" s="31">
        <f>INDEX('ONS data MYE 5'!$R$6:$R$445, MATCH($B330,'ONS data MYE 5'!$B$6:$B$445,0))</f>
        <v>84</v>
      </c>
      <c r="F330" s="31">
        <f t="shared" si="10"/>
        <v>4.4308167988433134</v>
      </c>
      <c r="G330" s="31">
        <f t="shared" si="11"/>
        <v>19.632137504912105</v>
      </c>
      <c r="H330" s="31">
        <f>INDEX('Mapping waste'!$D$5:$M$352,MATCH($B330,'Mapping waste'!$B$5:$B$352,0),MATCH(H$3,'Mapping waste'!$D$4:$M$4,0))*$D330</f>
        <v>0</v>
      </c>
      <c r="I330" s="31">
        <f>INDEX('Mapping waste'!$D$5:$M$352,MATCH($B330,'Mapping waste'!$B$5:$B$352,0),MATCH(I$3,'Mapping waste'!$D$4:$M$4,0))*$D330</f>
        <v>0</v>
      </c>
      <c r="J330" s="31">
        <f>INDEX('Mapping waste'!$D$5:$M$352,MATCH($B330,'Mapping waste'!$B$5:$B$352,0),MATCH(J$3,'Mapping waste'!$D$4:$M$4,0))*$D330</f>
        <v>0</v>
      </c>
      <c r="K330" s="31">
        <f>INDEX('Mapping waste'!$D$5:$M$352,MATCH($B330,'Mapping waste'!$B$5:$B$352,0),MATCH(K$3,'Mapping waste'!$D$4:$M$4,0))*$D330</f>
        <v>0</v>
      </c>
      <c r="L330" s="31">
        <f>INDEX('Mapping waste'!$D$5:$M$352,MATCH($B330,'Mapping waste'!$B$5:$B$352,0),MATCH(L$3,'Mapping waste'!$D$4:$M$4,0))*$D330</f>
        <v>25706.660000000003</v>
      </c>
      <c r="M330" s="31">
        <f>INDEX('Mapping waste'!$D$5:$M$352,MATCH($B330,'Mapping waste'!$B$5:$B$352,0),MATCH(M$3,'Mapping waste'!$D$4:$M$4,0))*$D330</f>
        <v>0</v>
      </c>
      <c r="N330" s="31">
        <f>INDEX('Mapping waste'!$D$5:$M$352,MATCH($B330,'Mapping waste'!$B$5:$B$352,0),MATCH(N$3,'Mapping waste'!$D$4:$M$4,0))*$D330</f>
        <v>0</v>
      </c>
      <c r="O330" s="31">
        <f>INDEX('Mapping waste'!$D$5:$M$352,MATCH($B330,'Mapping waste'!$B$5:$B$352,0),MATCH(O$3,'Mapping waste'!$D$4:$M$4,0))*$D330</f>
        <v>157912.34</v>
      </c>
      <c r="P330" s="31">
        <f>INDEX('Mapping waste'!$D$5:$M$352,MATCH($B330,'Mapping waste'!$B$5:$B$352,0),MATCH(P$3,'Mapping waste'!$D$4:$M$4,0))*$D330</f>
        <v>0</v>
      </c>
      <c r="Q330" s="31">
        <f>INDEX('Mapping waste'!$D$5:$M$352,MATCH($B330,'Mapping waste'!$B$5:$B$352,0),MATCH(Q$3,'Mapping waste'!$D$4:$M$4,0))*$D330</f>
        <v>0</v>
      </c>
    </row>
    <row r="331" spans="1:17" x14ac:dyDescent="0.45">
      <c r="A331" s="20" t="s">
        <v>74</v>
      </c>
      <c r="B331" s="20" t="s">
        <v>75</v>
      </c>
      <c r="C331" s="20" t="s">
        <v>76</v>
      </c>
      <c r="D331" s="31">
        <f>INDEX('ONS data MYE 5'!$Q$6:$Q$445, MATCH($B331,'ONS data MYE 5'!$B$6:$B$445,0))</f>
        <v>159735</v>
      </c>
      <c r="E331" s="31">
        <f>INDEX('ONS data MYE 5'!$R$6:$R$445, MATCH($B331,'ONS data MYE 5'!$B$6:$B$445,0))</f>
        <v>832</v>
      </c>
      <c r="F331" s="31">
        <f t="shared" si="10"/>
        <v>6.7238324408212087</v>
      </c>
      <c r="G331" s="31">
        <f t="shared" si="11"/>
        <v>45.209922692239694</v>
      </c>
      <c r="H331" s="31">
        <f>INDEX('Mapping waste'!$D$5:$M$352,MATCH($B331,'Mapping waste'!$B$5:$B$352,0),MATCH(H$3,'Mapping waste'!$D$4:$M$4,0))*$D331</f>
        <v>159735</v>
      </c>
      <c r="I331" s="31">
        <f>INDEX('Mapping waste'!$D$5:$M$352,MATCH($B331,'Mapping waste'!$B$5:$B$352,0),MATCH(I$3,'Mapping waste'!$D$4:$M$4,0))*$D331</f>
        <v>0</v>
      </c>
      <c r="J331" s="31">
        <f>INDEX('Mapping waste'!$D$5:$M$352,MATCH($B331,'Mapping waste'!$B$5:$B$352,0),MATCH(J$3,'Mapping waste'!$D$4:$M$4,0))*$D331</f>
        <v>0</v>
      </c>
      <c r="K331" s="31">
        <f>INDEX('Mapping waste'!$D$5:$M$352,MATCH($B331,'Mapping waste'!$B$5:$B$352,0),MATCH(K$3,'Mapping waste'!$D$4:$M$4,0))*$D331</f>
        <v>0</v>
      </c>
      <c r="L331" s="31">
        <f>INDEX('Mapping waste'!$D$5:$M$352,MATCH($B331,'Mapping waste'!$B$5:$B$352,0),MATCH(L$3,'Mapping waste'!$D$4:$M$4,0))*$D331</f>
        <v>0</v>
      </c>
      <c r="M331" s="31">
        <f>INDEX('Mapping waste'!$D$5:$M$352,MATCH($B331,'Mapping waste'!$B$5:$B$352,0),MATCH(M$3,'Mapping waste'!$D$4:$M$4,0))*$D331</f>
        <v>0</v>
      </c>
      <c r="N331" s="31">
        <f>INDEX('Mapping waste'!$D$5:$M$352,MATCH($B331,'Mapping waste'!$B$5:$B$352,0),MATCH(N$3,'Mapping waste'!$D$4:$M$4,0))*$D331</f>
        <v>0</v>
      </c>
      <c r="O331" s="31">
        <f>INDEX('Mapping waste'!$D$5:$M$352,MATCH($B331,'Mapping waste'!$B$5:$B$352,0),MATCH(O$3,'Mapping waste'!$D$4:$M$4,0))*$D331</f>
        <v>0</v>
      </c>
      <c r="P331" s="31">
        <f>INDEX('Mapping waste'!$D$5:$M$352,MATCH($B331,'Mapping waste'!$B$5:$B$352,0),MATCH(P$3,'Mapping waste'!$D$4:$M$4,0))*$D331</f>
        <v>0</v>
      </c>
      <c r="Q331" s="31">
        <f>INDEX('Mapping waste'!$D$5:$M$352,MATCH($B331,'Mapping waste'!$B$5:$B$352,0),MATCH(Q$3,'Mapping waste'!$D$4:$M$4,0))*$D331</f>
        <v>0</v>
      </c>
    </row>
    <row r="332" spans="1:17" x14ac:dyDescent="0.45">
      <c r="A332" s="20" t="s">
        <v>77</v>
      </c>
      <c r="B332" s="20" t="s">
        <v>78</v>
      </c>
      <c r="C332" s="20" t="s">
        <v>76</v>
      </c>
      <c r="D332" s="31">
        <f>INDEX('ONS data MYE 5'!$Q$6:$Q$445, MATCH($B332,'ONS data MYE 5'!$B$6:$B$445,0))</f>
        <v>167516</v>
      </c>
      <c r="E332" s="31">
        <f>INDEX('ONS data MYE 5'!$R$6:$R$445, MATCH($B332,'ONS data MYE 5'!$B$6:$B$445,0))</f>
        <v>198</v>
      </c>
      <c r="F332" s="31">
        <f t="shared" si="10"/>
        <v>5.2882670306945352</v>
      </c>
      <c r="G332" s="31">
        <f t="shared" si="11"/>
        <v>27.965768187930795</v>
      </c>
      <c r="H332" s="31">
        <f>INDEX('Mapping waste'!$D$5:$M$352,MATCH($B332,'Mapping waste'!$B$5:$B$352,0),MATCH(H$3,'Mapping waste'!$D$4:$M$4,0))*$D332</f>
        <v>52331.998400000004</v>
      </c>
      <c r="I332" s="31">
        <f>INDEX('Mapping waste'!$D$5:$M$352,MATCH($B332,'Mapping waste'!$B$5:$B$352,0),MATCH(I$3,'Mapping waste'!$D$4:$M$4,0))*$D332</f>
        <v>0</v>
      </c>
      <c r="J332" s="31">
        <f>INDEX('Mapping waste'!$D$5:$M$352,MATCH($B332,'Mapping waste'!$B$5:$B$352,0),MATCH(J$3,'Mapping waste'!$D$4:$M$4,0))*$D332</f>
        <v>43152.121599999999</v>
      </c>
      <c r="K332" s="31">
        <f>INDEX('Mapping waste'!$D$5:$M$352,MATCH($B332,'Mapping waste'!$B$5:$B$352,0),MATCH(K$3,'Mapping waste'!$D$4:$M$4,0))*$D332</f>
        <v>0</v>
      </c>
      <c r="L332" s="31">
        <f>INDEX('Mapping waste'!$D$5:$M$352,MATCH($B332,'Mapping waste'!$B$5:$B$352,0),MATCH(L$3,'Mapping waste'!$D$4:$M$4,0))*$D332</f>
        <v>72031.88</v>
      </c>
      <c r="M332" s="31">
        <f>INDEX('Mapping waste'!$D$5:$M$352,MATCH($B332,'Mapping waste'!$B$5:$B$352,0),MATCH(M$3,'Mapping waste'!$D$4:$M$4,0))*$D332</f>
        <v>0</v>
      </c>
      <c r="N332" s="31">
        <f>INDEX('Mapping waste'!$D$5:$M$352,MATCH($B332,'Mapping waste'!$B$5:$B$352,0),MATCH(N$3,'Mapping waste'!$D$4:$M$4,0))*$D332</f>
        <v>0</v>
      </c>
      <c r="O332" s="31">
        <f>INDEX('Mapping waste'!$D$5:$M$352,MATCH($B332,'Mapping waste'!$B$5:$B$352,0),MATCH(O$3,'Mapping waste'!$D$4:$M$4,0))*$D332</f>
        <v>0</v>
      </c>
      <c r="P332" s="31">
        <f>INDEX('Mapping waste'!$D$5:$M$352,MATCH($B332,'Mapping waste'!$B$5:$B$352,0),MATCH(P$3,'Mapping waste'!$D$4:$M$4,0))*$D332</f>
        <v>0</v>
      </c>
      <c r="Q332" s="31">
        <f>INDEX('Mapping waste'!$D$5:$M$352,MATCH($B332,'Mapping waste'!$B$5:$B$352,0),MATCH(Q$3,'Mapping waste'!$D$4:$M$4,0))*$D332</f>
        <v>0</v>
      </c>
    </row>
    <row r="333" spans="1:17" x14ac:dyDescent="0.45">
      <c r="A333" s="20" t="s">
        <v>663</v>
      </c>
      <c r="B333" s="20" t="s">
        <v>664</v>
      </c>
      <c r="C333" s="20" t="s">
        <v>76</v>
      </c>
      <c r="D333" s="31">
        <f>INDEX('ONS data MYE 5'!$Q$6:$Q$445, MATCH($B333,'ONS data MYE 5'!$B$6:$B$445,0))</f>
        <v>256123</v>
      </c>
      <c r="E333" s="31">
        <f>INDEX('ONS data MYE 5'!$R$6:$R$445, MATCH($B333,'ONS data MYE 5'!$B$6:$B$445,0))</f>
        <v>3607</v>
      </c>
      <c r="F333" s="31">
        <f t="shared" si="10"/>
        <v>8.1906316809035395</v>
      </c>
      <c r="G333" s="31">
        <f t="shared" si="11"/>
        <v>67.086447332220743</v>
      </c>
      <c r="H333" s="31">
        <f>INDEX('Mapping waste'!$D$5:$M$352,MATCH($B333,'Mapping waste'!$B$5:$B$352,0),MATCH(H$3,'Mapping waste'!$D$4:$M$4,0))*$D333</f>
        <v>0</v>
      </c>
      <c r="I333" s="31">
        <f>INDEX('Mapping waste'!$D$5:$M$352,MATCH($B333,'Mapping waste'!$B$5:$B$352,0),MATCH(I$3,'Mapping waste'!$D$4:$M$4,0))*$D333</f>
        <v>0</v>
      </c>
      <c r="J333" s="31">
        <f>INDEX('Mapping waste'!$D$5:$M$352,MATCH($B333,'Mapping waste'!$B$5:$B$352,0),MATCH(J$3,'Mapping waste'!$D$4:$M$4,0))*$D333</f>
        <v>0</v>
      </c>
      <c r="K333" s="31">
        <f>INDEX('Mapping waste'!$D$5:$M$352,MATCH($B333,'Mapping waste'!$B$5:$B$352,0),MATCH(K$3,'Mapping waste'!$D$4:$M$4,0))*$D333</f>
        <v>0</v>
      </c>
      <c r="L333" s="31">
        <f>INDEX('Mapping waste'!$D$5:$M$352,MATCH($B333,'Mapping waste'!$B$5:$B$352,0),MATCH(L$3,'Mapping waste'!$D$4:$M$4,0))*$D333</f>
        <v>0</v>
      </c>
      <c r="M333" s="31">
        <f>INDEX('Mapping waste'!$D$5:$M$352,MATCH($B333,'Mapping waste'!$B$5:$B$352,0),MATCH(M$3,'Mapping waste'!$D$4:$M$4,0))*$D333</f>
        <v>0</v>
      </c>
      <c r="N333" s="31">
        <f>INDEX('Mapping waste'!$D$5:$M$352,MATCH($B333,'Mapping waste'!$B$5:$B$352,0),MATCH(N$3,'Mapping waste'!$D$4:$M$4,0))*$D333</f>
        <v>0</v>
      </c>
      <c r="O333" s="31">
        <f>INDEX('Mapping waste'!$D$5:$M$352,MATCH($B333,'Mapping waste'!$B$5:$B$352,0),MATCH(O$3,'Mapping waste'!$D$4:$M$4,0))*$D333</f>
        <v>0</v>
      </c>
      <c r="P333" s="31">
        <f>INDEX('Mapping waste'!$D$5:$M$352,MATCH($B333,'Mapping waste'!$B$5:$B$352,0),MATCH(P$3,'Mapping waste'!$D$4:$M$4,0))*$D333</f>
        <v>0</v>
      </c>
      <c r="Q333" s="31">
        <f>INDEX('Mapping waste'!$D$5:$M$352,MATCH($B333,'Mapping waste'!$B$5:$B$352,0),MATCH(Q$3,'Mapping waste'!$D$4:$M$4,0))*$D333</f>
        <v>256123</v>
      </c>
    </row>
    <row r="334" spans="1:17" x14ac:dyDescent="0.45">
      <c r="A334" s="20" t="s">
        <v>665</v>
      </c>
      <c r="B334" s="20" t="s">
        <v>666</v>
      </c>
      <c r="C334" s="20" t="s">
        <v>76</v>
      </c>
      <c r="D334" s="31">
        <f>INDEX('ONS data MYE 5'!$Q$6:$Q$445, MATCH($B334,'ONS data MYE 5'!$B$6:$B$445,0))</f>
        <v>334673</v>
      </c>
      <c r="E334" s="31">
        <f>INDEX('ONS data MYE 5'!$R$6:$R$445, MATCH($B334,'ONS data MYE 5'!$B$6:$B$445,0))</f>
        <v>139</v>
      </c>
      <c r="F334" s="31">
        <f t="shared" si="10"/>
        <v>4.9344739331306915</v>
      </c>
      <c r="G334" s="31">
        <f t="shared" si="11"/>
        <v>24.349032996746278</v>
      </c>
      <c r="H334" s="31">
        <f>INDEX('Mapping waste'!$D$5:$M$352,MATCH($B334,'Mapping waste'!$B$5:$B$352,0),MATCH(H$3,'Mapping waste'!$D$4:$M$4,0))*$D334</f>
        <v>0</v>
      </c>
      <c r="I334" s="31">
        <f>INDEX('Mapping waste'!$D$5:$M$352,MATCH($B334,'Mapping waste'!$B$5:$B$352,0),MATCH(I$3,'Mapping waste'!$D$4:$M$4,0))*$D334</f>
        <v>0</v>
      </c>
      <c r="J334" s="31">
        <f>INDEX('Mapping waste'!$D$5:$M$352,MATCH($B334,'Mapping waste'!$B$5:$B$352,0),MATCH(J$3,'Mapping waste'!$D$4:$M$4,0))*$D334</f>
        <v>0</v>
      </c>
      <c r="K334" s="31">
        <f>INDEX('Mapping waste'!$D$5:$M$352,MATCH($B334,'Mapping waste'!$B$5:$B$352,0),MATCH(K$3,'Mapping waste'!$D$4:$M$4,0))*$D334</f>
        <v>0</v>
      </c>
      <c r="L334" s="31">
        <f>INDEX('Mapping waste'!$D$5:$M$352,MATCH($B334,'Mapping waste'!$B$5:$B$352,0),MATCH(L$3,'Mapping waste'!$D$4:$M$4,0))*$D334</f>
        <v>0</v>
      </c>
      <c r="M334" s="31">
        <f>INDEX('Mapping waste'!$D$5:$M$352,MATCH($B334,'Mapping waste'!$B$5:$B$352,0),MATCH(M$3,'Mapping waste'!$D$4:$M$4,0))*$D334</f>
        <v>0</v>
      </c>
      <c r="N334" s="31">
        <f>INDEX('Mapping waste'!$D$5:$M$352,MATCH($B334,'Mapping waste'!$B$5:$B$352,0),MATCH(N$3,'Mapping waste'!$D$4:$M$4,0))*$D334</f>
        <v>0</v>
      </c>
      <c r="O334" s="31">
        <f>INDEX('Mapping waste'!$D$5:$M$352,MATCH($B334,'Mapping waste'!$B$5:$B$352,0),MATCH(O$3,'Mapping waste'!$D$4:$M$4,0))*$D334</f>
        <v>0</v>
      </c>
      <c r="P334" s="31">
        <f>INDEX('Mapping waste'!$D$5:$M$352,MATCH($B334,'Mapping waste'!$B$5:$B$352,0),MATCH(P$3,'Mapping waste'!$D$4:$M$4,0))*$D334</f>
        <v>0</v>
      </c>
      <c r="Q334" s="31">
        <f>INDEX('Mapping waste'!$D$5:$M$352,MATCH($B334,'Mapping waste'!$B$5:$B$352,0),MATCH(Q$3,'Mapping waste'!$D$4:$M$4,0))*$D334</f>
        <v>334673</v>
      </c>
    </row>
    <row r="335" spans="1:17" x14ac:dyDescent="0.45">
      <c r="A335" s="20" t="s">
        <v>667</v>
      </c>
      <c r="B335" s="20" t="s">
        <v>668</v>
      </c>
      <c r="C335" s="20" t="s">
        <v>76</v>
      </c>
      <c r="D335" s="31">
        <f>INDEX('ONS data MYE 5'!$Q$6:$Q$445, MATCH($B335,'ONS data MYE 5'!$B$6:$B$445,0))</f>
        <v>197783</v>
      </c>
      <c r="E335" s="31">
        <f>INDEX('ONS data MYE 5'!$R$6:$R$445, MATCH($B335,'ONS data MYE 5'!$B$6:$B$445,0))</f>
        <v>727</v>
      </c>
      <c r="F335" s="31">
        <f t="shared" si="10"/>
        <v>6.5889264775335192</v>
      </c>
      <c r="G335" s="31">
        <f t="shared" si="11"/>
        <v>43.413952126342267</v>
      </c>
      <c r="H335" s="31">
        <f>INDEX('Mapping waste'!$D$5:$M$352,MATCH($B335,'Mapping waste'!$B$5:$B$352,0),MATCH(H$3,'Mapping waste'!$D$4:$M$4,0))*$D335</f>
        <v>0</v>
      </c>
      <c r="I335" s="31">
        <f>INDEX('Mapping waste'!$D$5:$M$352,MATCH($B335,'Mapping waste'!$B$5:$B$352,0),MATCH(I$3,'Mapping waste'!$D$4:$M$4,0))*$D335</f>
        <v>0</v>
      </c>
      <c r="J335" s="31">
        <f>INDEX('Mapping waste'!$D$5:$M$352,MATCH($B335,'Mapping waste'!$B$5:$B$352,0),MATCH(J$3,'Mapping waste'!$D$4:$M$4,0))*$D335</f>
        <v>0</v>
      </c>
      <c r="K335" s="31">
        <f>INDEX('Mapping waste'!$D$5:$M$352,MATCH($B335,'Mapping waste'!$B$5:$B$352,0),MATCH(K$3,'Mapping waste'!$D$4:$M$4,0))*$D335</f>
        <v>0</v>
      </c>
      <c r="L335" s="31">
        <f>INDEX('Mapping waste'!$D$5:$M$352,MATCH($B335,'Mapping waste'!$B$5:$B$352,0),MATCH(L$3,'Mapping waste'!$D$4:$M$4,0))*$D335</f>
        <v>0</v>
      </c>
      <c r="M335" s="31">
        <f>INDEX('Mapping waste'!$D$5:$M$352,MATCH($B335,'Mapping waste'!$B$5:$B$352,0),MATCH(M$3,'Mapping waste'!$D$4:$M$4,0))*$D335</f>
        <v>0</v>
      </c>
      <c r="N335" s="31">
        <f>INDEX('Mapping waste'!$D$5:$M$352,MATCH($B335,'Mapping waste'!$B$5:$B$352,0),MATCH(N$3,'Mapping waste'!$D$4:$M$4,0))*$D335</f>
        <v>0</v>
      </c>
      <c r="O335" s="31">
        <f>INDEX('Mapping waste'!$D$5:$M$352,MATCH($B335,'Mapping waste'!$B$5:$B$352,0),MATCH(O$3,'Mapping waste'!$D$4:$M$4,0))*$D335</f>
        <v>0</v>
      </c>
      <c r="P335" s="31">
        <f>INDEX('Mapping waste'!$D$5:$M$352,MATCH($B335,'Mapping waste'!$B$5:$B$352,0),MATCH(P$3,'Mapping waste'!$D$4:$M$4,0))*$D335</f>
        <v>0</v>
      </c>
      <c r="Q335" s="31">
        <f>INDEX('Mapping waste'!$D$5:$M$352,MATCH($B335,'Mapping waste'!$B$5:$B$352,0),MATCH(Q$3,'Mapping waste'!$D$4:$M$4,0))*$D335</f>
        <v>197783</v>
      </c>
    </row>
    <row r="336" spans="1:17" x14ac:dyDescent="0.45">
      <c r="A336" s="20" t="s">
        <v>675</v>
      </c>
      <c r="B336" s="20" t="s">
        <v>676</v>
      </c>
      <c r="C336" s="20" t="s">
        <v>76</v>
      </c>
      <c r="D336" s="31">
        <f>INDEX('ONS data MYE 5'!$Q$6:$Q$445, MATCH($B336,'ONS data MYE 5'!$B$6:$B$445,0))</f>
        <v>55459</v>
      </c>
      <c r="E336" s="31">
        <f>INDEX('ONS data MYE 5'!$R$6:$R$445, MATCH($B336,'ONS data MYE 5'!$B$6:$B$445,0))</f>
        <v>47</v>
      </c>
      <c r="F336" s="31">
        <f t="shared" si="10"/>
        <v>3.8501476017100584</v>
      </c>
      <c r="G336" s="31">
        <f t="shared" si="11"/>
        <v>14.823636554953715</v>
      </c>
      <c r="H336" s="31">
        <f>INDEX('Mapping waste'!$D$5:$M$352,MATCH($B336,'Mapping waste'!$B$5:$B$352,0),MATCH(H$3,'Mapping waste'!$D$4:$M$4,0))*$D336</f>
        <v>0</v>
      </c>
      <c r="I336" s="31">
        <f>INDEX('Mapping waste'!$D$5:$M$352,MATCH($B336,'Mapping waste'!$B$5:$B$352,0),MATCH(I$3,'Mapping waste'!$D$4:$M$4,0))*$D336</f>
        <v>0</v>
      </c>
      <c r="J336" s="31">
        <f>INDEX('Mapping waste'!$D$5:$M$352,MATCH($B336,'Mapping waste'!$B$5:$B$352,0),MATCH(J$3,'Mapping waste'!$D$4:$M$4,0))*$D336</f>
        <v>0</v>
      </c>
      <c r="K336" s="31">
        <f>INDEX('Mapping waste'!$D$5:$M$352,MATCH($B336,'Mapping waste'!$B$5:$B$352,0),MATCH(K$3,'Mapping waste'!$D$4:$M$4,0))*$D336</f>
        <v>0</v>
      </c>
      <c r="L336" s="31">
        <f>INDEX('Mapping waste'!$D$5:$M$352,MATCH($B336,'Mapping waste'!$B$5:$B$352,0),MATCH(L$3,'Mapping waste'!$D$4:$M$4,0))*$D336</f>
        <v>0</v>
      </c>
      <c r="M336" s="31">
        <f>INDEX('Mapping waste'!$D$5:$M$352,MATCH($B336,'Mapping waste'!$B$5:$B$352,0),MATCH(M$3,'Mapping waste'!$D$4:$M$4,0))*$D336</f>
        <v>0</v>
      </c>
      <c r="N336" s="31">
        <f>INDEX('Mapping waste'!$D$5:$M$352,MATCH($B336,'Mapping waste'!$B$5:$B$352,0),MATCH(N$3,'Mapping waste'!$D$4:$M$4,0))*$D336</f>
        <v>0</v>
      </c>
      <c r="O336" s="31">
        <f>INDEX('Mapping waste'!$D$5:$M$352,MATCH($B336,'Mapping waste'!$B$5:$B$352,0),MATCH(O$3,'Mapping waste'!$D$4:$M$4,0))*$D336</f>
        <v>0</v>
      </c>
      <c r="P336" s="31">
        <f>INDEX('Mapping waste'!$D$5:$M$352,MATCH($B336,'Mapping waste'!$B$5:$B$352,0),MATCH(P$3,'Mapping waste'!$D$4:$M$4,0))*$D336</f>
        <v>0</v>
      </c>
      <c r="Q336" s="31">
        <f>INDEX('Mapping waste'!$D$5:$M$352,MATCH($B336,'Mapping waste'!$B$5:$B$352,0),MATCH(Q$3,'Mapping waste'!$D$4:$M$4,0))*$D336</f>
        <v>55459</v>
      </c>
    </row>
    <row r="337" spans="1:17" x14ac:dyDescent="0.45">
      <c r="A337" s="20" t="s">
        <v>677</v>
      </c>
      <c r="B337" s="20" t="s">
        <v>678</v>
      </c>
      <c r="C337" s="20" t="s">
        <v>76</v>
      </c>
      <c r="D337" s="31">
        <f>INDEX('ONS data MYE 5'!$Q$6:$Q$445, MATCH($B337,'ONS data MYE 5'!$B$6:$B$445,0))</f>
        <v>89602</v>
      </c>
      <c r="E337" s="31">
        <f>INDEX('ONS data MYE 5'!$R$6:$R$445, MATCH($B337,'ONS data MYE 5'!$B$6:$B$445,0))</f>
        <v>68</v>
      </c>
      <c r="F337" s="31">
        <f t="shared" si="10"/>
        <v>4.219507705176107</v>
      </c>
      <c r="G337" s="31">
        <f t="shared" si="11"/>
        <v>17.804245274040536</v>
      </c>
      <c r="H337" s="31">
        <f>INDEX('Mapping waste'!$D$5:$M$352,MATCH($B337,'Mapping waste'!$B$5:$B$352,0),MATCH(H$3,'Mapping waste'!$D$4:$M$4,0))*$D337</f>
        <v>0</v>
      </c>
      <c r="I337" s="31">
        <f>INDEX('Mapping waste'!$D$5:$M$352,MATCH($B337,'Mapping waste'!$B$5:$B$352,0),MATCH(I$3,'Mapping waste'!$D$4:$M$4,0))*$D337</f>
        <v>17920.400000000001</v>
      </c>
      <c r="J337" s="31">
        <f>INDEX('Mapping waste'!$D$5:$M$352,MATCH($B337,'Mapping waste'!$B$5:$B$352,0),MATCH(J$3,'Mapping waste'!$D$4:$M$4,0))*$D337</f>
        <v>0</v>
      </c>
      <c r="K337" s="31">
        <f>INDEX('Mapping waste'!$D$5:$M$352,MATCH($B337,'Mapping waste'!$B$5:$B$352,0),MATCH(K$3,'Mapping waste'!$D$4:$M$4,0))*$D337</f>
        <v>0</v>
      </c>
      <c r="L337" s="31">
        <f>INDEX('Mapping waste'!$D$5:$M$352,MATCH($B337,'Mapping waste'!$B$5:$B$352,0),MATCH(L$3,'Mapping waste'!$D$4:$M$4,0))*$D337</f>
        <v>0</v>
      </c>
      <c r="M337" s="31">
        <f>INDEX('Mapping waste'!$D$5:$M$352,MATCH($B337,'Mapping waste'!$B$5:$B$352,0),MATCH(M$3,'Mapping waste'!$D$4:$M$4,0))*$D337</f>
        <v>0</v>
      </c>
      <c r="N337" s="31">
        <f>INDEX('Mapping waste'!$D$5:$M$352,MATCH($B337,'Mapping waste'!$B$5:$B$352,0),MATCH(N$3,'Mapping waste'!$D$4:$M$4,0))*$D337</f>
        <v>0</v>
      </c>
      <c r="O337" s="31">
        <f>INDEX('Mapping waste'!$D$5:$M$352,MATCH($B337,'Mapping waste'!$B$5:$B$352,0),MATCH(O$3,'Mapping waste'!$D$4:$M$4,0))*$D337</f>
        <v>0</v>
      </c>
      <c r="P337" s="31">
        <f>INDEX('Mapping waste'!$D$5:$M$352,MATCH($B337,'Mapping waste'!$B$5:$B$352,0),MATCH(P$3,'Mapping waste'!$D$4:$M$4,0))*$D337</f>
        <v>0</v>
      </c>
      <c r="Q337" s="31">
        <f>INDEX('Mapping waste'!$D$5:$M$352,MATCH($B337,'Mapping waste'!$B$5:$B$352,0),MATCH(Q$3,'Mapping waste'!$D$4:$M$4,0))*$D337</f>
        <v>71681.600000000006</v>
      </c>
    </row>
    <row r="338" spans="1:17" x14ac:dyDescent="0.45">
      <c r="A338" s="20" t="s">
        <v>679</v>
      </c>
      <c r="B338" s="20" t="s">
        <v>680</v>
      </c>
      <c r="C338" s="20" t="s">
        <v>76</v>
      </c>
      <c r="D338" s="31">
        <f>INDEX('ONS data MYE 5'!$Q$6:$Q$445, MATCH($B338,'ONS data MYE 5'!$B$6:$B$445,0))</f>
        <v>158683</v>
      </c>
      <c r="E338" s="31">
        <f>INDEX('ONS data MYE 5'!$R$6:$R$445, MATCH($B338,'ONS data MYE 5'!$B$6:$B$445,0))</f>
        <v>121</v>
      </c>
      <c r="F338" s="31">
        <f t="shared" si="10"/>
        <v>4.7957905455967413</v>
      </c>
      <c r="G338" s="31">
        <f t="shared" si="11"/>
        <v>22.999606957235091</v>
      </c>
      <c r="H338" s="31">
        <f>INDEX('Mapping waste'!$D$5:$M$352,MATCH($B338,'Mapping waste'!$B$5:$B$352,0),MATCH(H$3,'Mapping waste'!$D$4:$M$4,0))*$D338</f>
        <v>0</v>
      </c>
      <c r="I338" s="31">
        <f>INDEX('Mapping waste'!$D$5:$M$352,MATCH($B338,'Mapping waste'!$B$5:$B$352,0),MATCH(I$3,'Mapping waste'!$D$4:$M$4,0))*$D338</f>
        <v>0</v>
      </c>
      <c r="J338" s="31">
        <f>INDEX('Mapping waste'!$D$5:$M$352,MATCH($B338,'Mapping waste'!$B$5:$B$352,0),MATCH(J$3,'Mapping waste'!$D$4:$M$4,0))*$D338</f>
        <v>0</v>
      </c>
      <c r="K338" s="31">
        <f>INDEX('Mapping waste'!$D$5:$M$352,MATCH($B338,'Mapping waste'!$B$5:$B$352,0),MATCH(K$3,'Mapping waste'!$D$4:$M$4,0))*$D338</f>
        <v>0</v>
      </c>
      <c r="L338" s="31">
        <f>INDEX('Mapping waste'!$D$5:$M$352,MATCH($B338,'Mapping waste'!$B$5:$B$352,0),MATCH(L$3,'Mapping waste'!$D$4:$M$4,0))*$D338</f>
        <v>0</v>
      </c>
      <c r="M338" s="31">
        <f>INDEX('Mapping waste'!$D$5:$M$352,MATCH($B338,'Mapping waste'!$B$5:$B$352,0),MATCH(M$3,'Mapping waste'!$D$4:$M$4,0))*$D338</f>
        <v>0</v>
      </c>
      <c r="N338" s="31">
        <f>INDEX('Mapping waste'!$D$5:$M$352,MATCH($B338,'Mapping waste'!$B$5:$B$352,0),MATCH(N$3,'Mapping waste'!$D$4:$M$4,0))*$D338</f>
        <v>0</v>
      </c>
      <c r="O338" s="31">
        <f>INDEX('Mapping waste'!$D$5:$M$352,MATCH($B338,'Mapping waste'!$B$5:$B$352,0),MATCH(O$3,'Mapping waste'!$D$4:$M$4,0))*$D338</f>
        <v>0</v>
      </c>
      <c r="P338" s="31">
        <f>INDEX('Mapping waste'!$D$5:$M$352,MATCH($B338,'Mapping waste'!$B$5:$B$352,0),MATCH(P$3,'Mapping waste'!$D$4:$M$4,0))*$D338</f>
        <v>0</v>
      </c>
      <c r="Q338" s="31">
        <f>INDEX('Mapping waste'!$D$5:$M$352,MATCH($B338,'Mapping waste'!$B$5:$B$352,0),MATCH(Q$3,'Mapping waste'!$D$4:$M$4,0))*$D338</f>
        <v>158683</v>
      </c>
    </row>
    <row r="339" spans="1:17" x14ac:dyDescent="0.45">
      <c r="A339" s="20" t="s">
        <v>681</v>
      </c>
      <c r="B339" s="20" t="s">
        <v>682</v>
      </c>
      <c r="C339" s="20" t="s">
        <v>76</v>
      </c>
      <c r="D339" s="31">
        <f>INDEX('ONS data MYE 5'!$Q$6:$Q$445, MATCH($B339,'ONS data MYE 5'!$B$6:$B$445,0))</f>
        <v>53287</v>
      </c>
      <c r="E339" s="31">
        <f>INDEX('ONS data MYE 5'!$R$6:$R$445, MATCH($B339,'ONS data MYE 5'!$B$6:$B$445,0))</f>
        <v>40</v>
      </c>
      <c r="F339" s="31">
        <f t="shared" si="10"/>
        <v>3.6888794541139363</v>
      </c>
      <c r="G339" s="31">
        <f t="shared" si="11"/>
        <v>13.607831626983932</v>
      </c>
      <c r="H339" s="31">
        <f>INDEX('Mapping waste'!$D$5:$M$352,MATCH($B339,'Mapping waste'!$B$5:$B$352,0),MATCH(H$3,'Mapping waste'!$D$4:$M$4,0))*$D339</f>
        <v>0</v>
      </c>
      <c r="I339" s="31">
        <f>INDEX('Mapping waste'!$D$5:$M$352,MATCH($B339,'Mapping waste'!$B$5:$B$352,0),MATCH(I$3,'Mapping waste'!$D$4:$M$4,0))*$D339</f>
        <v>0</v>
      </c>
      <c r="J339" s="31">
        <f>INDEX('Mapping waste'!$D$5:$M$352,MATCH($B339,'Mapping waste'!$B$5:$B$352,0),MATCH(J$3,'Mapping waste'!$D$4:$M$4,0))*$D339</f>
        <v>0</v>
      </c>
      <c r="K339" s="31">
        <f>INDEX('Mapping waste'!$D$5:$M$352,MATCH($B339,'Mapping waste'!$B$5:$B$352,0),MATCH(K$3,'Mapping waste'!$D$4:$M$4,0))*$D339</f>
        <v>0</v>
      </c>
      <c r="L339" s="31">
        <f>INDEX('Mapping waste'!$D$5:$M$352,MATCH($B339,'Mapping waste'!$B$5:$B$352,0),MATCH(L$3,'Mapping waste'!$D$4:$M$4,0))*$D339</f>
        <v>0</v>
      </c>
      <c r="M339" s="31">
        <f>INDEX('Mapping waste'!$D$5:$M$352,MATCH($B339,'Mapping waste'!$B$5:$B$352,0),MATCH(M$3,'Mapping waste'!$D$4:$M$4,0))*$D339</f>
        <v>0</v>
      </c>
      <c r="N339" s="31">
        <f>INDEX('Mapping waste'!$D$5:$M$352,MATCH($B339,'Mapping waste'!$B$5:$B$352,0),MATCH(N$3,'Mapping waste'!$D$4:$M$4,0))*$D339</f>
        <v>0</v>
      </c>
      <c r="O339" s="31">
        <f>INDEX('Mapping waste'!$D$5:$M$352,MATCH($B339,'Mapping waste'!$B$5:$B$352,0),MATCH(O$3,'Mapping waste'!$D$4:$M$4,0))*$D339</f>
        <v>0</v>
      </c>
      <c r="P339" s="31">
        <f>INDEX('Mapping waste'!$D$5:$M$352,MATCH($B339,'Mapping waste'!$B$5:$B$352,0),MATCH(P$3,'Mapping waste'!$D$4:$M$4,0))*$D339</f>
        <v>0</v>
      </c>
      <c r="Q339" s="31">
        <f>INDEX('Mapping waste'!$D$5:$M$352,MATCH($B339,'Mapping waste'!$B$5:$B$352,0),MATCH(Q$3,'Mapping waste'!$D$4:$M$4,0))*$D339</f>
        <v>53287</v>
      </c>
    </row>
    <row r="340" spans="1:17" x14ac:dyDescent="0.45">
      <c r="A340" s="20" t="s">
        <v>683</v>
      </c>
      <c r="B340" s="20" t="s">
        <v>684</v>
      </c>
      <c r="C340" s="20" t="s">
        <v>76</v>
      </c>
      <c r="D340" s="31">
        <f>INDEX('ONS data MYE 5'!$Q$6:$Q$445, MATCH($B340,'ONS data MYE 5'!$B$6:$B$445,0))</f>
        <v>51893</v>
      </c>
      <c r="E340" s="31">
        <f>INDEX('ONS data MYE 5'!$R$6:$R$445, MATCH($B340,'ONS data MYE 5'!$B$6:$B$445,0))</f>
        <v>34</v>
      </c>
      <c r="F340" s="31">
        <f t="shared" si="10"/>
        <v>3.5263605246161616</v>
      </c>
      <c r="G340" s="31">
        <f t="shared" si="11"/>
        <v>12.43521854957117</v>
      </c>
      <c r="H340" s="31">
        <f>INDEX('Mapping waste'!$D$5:$M$352,MATCH($B340,'Mapping waste'!$B$5:$B$352,0),MATCH(H$3,'Mapping waste'!$D$4:$M$4,0))*$D340</f>
        <v>0</v>
      </c>
      <c r="I340" s="31">
        <f>INDEX('Mapping waste'!$D$5:$M$352,MATCH($B340,'Mapping waste'!$B$5:$B$352,0),MATCH(I$3,'Mapping waste'!$D$4:$M$4,0))*$D340</f>
        <v>0</v>
      </c>
      <c r="J340" s="31">
        <f>INDEX('Mapping waste'!$D$5:$M$352,MATCH($B340,'Mapping waste'!$B$5:$B$352,0),MATCH(J$3,'Mapping waste'!$D$4:$M$4,0))*$D340</f>
        <v>0</v>
      </c>
      <c r="K340" s="31">
        <f>INDEX('Mapping waste'!$D$5:$M$352,MATCH($B340,'Mapping waste'!$B$5:$B$352,0),MATCH(K$3,'Mapping waste'!$D$4:$M$4,0))*$D340</f>
        <v>0</v>
      </c>
      <c r="L340" s="31">
        <f>INDEX('Mapping waste'!$D$5:$M$352,MATCH($B340,'Mapping waste'!$B$5:$B$352,0),MATCH(L$3,'Mapping waste'!$D$4:$M$4,0))*$D340</f>
        <v>0</v>
      </c>
      <c r="M340" s="31">
        <f>INDEX('Mapping waste'!$D$5:$M$352,MATCH($B340,'Mapping waste'!$B$5:$B$352,0),MATCH(M$3,'Mapping waste'!$D$4:$M$4,0))*$D340</f>
        <v>0</v>
      </c>
      <c r="N340" s="31">
        <f>INDEX('Mapping waste'!$D$5:$M$352,MATCH($B340,'Mapping waste'!$B$5:$B$352,0),MATCH(N$3,'Mapping waste'!$D$4:$M$4,0))*$D340</f>
        <v>0</v>
      </c>
      <c r="O340" s="31">
        <f>INDEX('Mapping waste'!$D$5:$M$352,MATCH($B340,'Mapping waste'!$B$5:$B$352,0),MATCH(O$3,'Mapping waste'!$D$4:$M$4,0))*$D340</f>
        <v>0</v>
      </c>
      <c r="P340" s="31">
        <f>INDEX('Mapping waste'!$D$5:$M$352,MATCH($B340,'Mapping waste'!$B$5:$B$352,0),MATCH(P$3,'Mapping waste'!$D$4:$M$4,0))*$D340</f>
        <v>0</v>
      </c>
      <c r="Q340" s="31">
        <f>INDEX('Mapping waste'!$D$5:$M$352,MATCH($B340,'Mapping waste'!$B$5:$B$352,0),MATCH(Q$3,'Mapping waste'!$D$4:$M$4,0))*$D340</f>
        <v>51893</v>
      </c>
    </row>
    <row r="341" spans="1:17" x14ac:dyDescent="0.45">
      <c r="A341" s="20" t="s">
        <v>685</v>
      </c>
      <c r="B341" s="20" t="s">
        <v>686</v>
      </c>
      <c r="C341" s="20" t="s">
        <v>76</v>
      </c>
      <c r="D341" s="31">
        <f>INDEX('ONS data MYE 5'!$Q$6:$Q$445, MATCH($B341,'ONS data MYE 5'!$B$6:$B$445,0))</f>
        <v>108735</v>
      </c>
      <c r="E341" s="31">
        <f>INDEX('ONS data MYE 5'!$R$6:$R$445, MATCH($B341,'ONS data MYE 5'!$B$6:$B$445,0))</f>
        <v>133</v>
      </c>
      <c r="F341" s="31">
        <f t="shared" si="10"/>
        <v>4.8903491282217537</v>
      </c>
      <c r="G341" s="31">
        <f t="shared" si="11"/>
        <v>23.915514595899268</v>
      </c>
      <c r="H341" s="31">
        <f>INDEX('Mapping waste'!$D$5:$M$352,MATCH($B341,'Mapping waste'!$B$5:$B$352,0),MATCH(H$3,'Mapping waste'!$D$4:$M$4,0))*$D341</f>
        <v>0</v>
      </c>
      <c r="I341" s="31">
        <f>INDEX('Mapping waste'!$D$5:$M$352,MATCH($B341,'Mapping waste'!$B$5:$B$352,0),MATCH(I$3,'Mapping waste'!$D$4:$M$4,0))*$D341</f>
        <v>0</v>
      </c>
      <c r="J341" s="31">
        <f>INDEX('Mapping waste'!$D$5:$M$352,MATCH($B341,'Mapping waste'!$B$5:$B$352,0),MATCH(J$3,'Mapping waste'!$D$4:$M$4,0))*$D341</f>
        <v>0</v>
      </c>
      <c r="K341" s="31">
        <f>INDEX('Mapping waste'!$D$5:$M$352,MATCH($B341,'Mapping waste'!$B$5:$B$352,0),MATCH(K$3,'Mapping waste'!$D$4:$M$4,0))*$D341</f>
        <v>0</v>
      </c>
      <c r="L341" s="31">
        <f>INDEX('Mapping waste'!$D$5:$M$352,MATCH($B341,'Mapping waste'!$B$5:$B$352,0),MATCH(L$3,'Mapping waste'!$D$4:$M$4,0))*$D341</f>
        <v>0</v>
      </c>
      <c r="M341" s="31">
        <f>INDEX('Mapping waste'!$D$5:$M$352,MATCH($B341,'Mapping waste'!$B$5:$B$352,0),MATCH(M$3,'Mapping waste'!$D$4:$M$4,0))*$D341</f>
        <v>0</v>
      </c>
      <c r="N341" s="31">
        <f>INDEX('Mapping waste'!$D$5:$M$352,MATCH($B341,'Mapping waste'!$B$5:$B$352,0),MATCH(N$3,'Mapping waste'!$D$4:$M$4,0))*$D341</f>
        <v>0</v>
      </c>
      <c r="O341" s="31">
        <f>INDEX('Mapping waste'!$D$5:$M$352,MATCH($B341,'Mapping waste'!$B$5:$B$352,0),MATCH(O$3,'Mapping waste'!$D$4:$M$4,0))*$D341</f>
        <v>0</v>
      </c>
      <c r="P341" s="31">
        <f>INDEX('Mapping waste'!$D$5:$M$352,MATCH($B341,'Mapping waste'!$B$5:$B$352,0),MATCH(P$3,'Mapping waste'!$D$4:$M$4,0))*$D341</f>
        <v>0</v>
      </c>
      <c r="Q341" s="31">
        <f>INDEX('Mapping waste'!$D$5:$M$352,MATCH($B341,'Mapping waste'!$B$5:$B$352,0),MATCH(Q$3,'Mapping waste'!$D$4:$M$4,0))*$D341</f>
        <v>108735</v>
      </c>
    </row>
    <row r="342" spans="1:17" x14ac:dyDescent="0.45">
      <c r="A342" s="20" t="s">
        <v>687</v>
      </c>
      <c r="B342" s="20" t="s">
        <v>688</v>
      </c>
      <c r="C342" s="20" t="s">
        <v>76</v>
      </c>
      <c r="D342" s="31">
        <f>INDEX('ONS data MYE 5'!$Q$6:$Q$445, MATCH($B342,'ONS data MYE 5'!$B$6:$B$445,0))</f>
        <v>83547</v>
      </c>
      <c r="E342" s="31">
        <f>INDEX('ONS data MYE 5'!$R$6:$R$445, MATCH($B342,'ONS data MYE 5'!$B$6:$B$445,0))</f>
        <v>139</v>
      </c>
      <c r="F342" s="31">
        <f t="shared" si="10"/>
        <v>4.9344739331306915</v>
      </c>
      <c r="G342" s="31">
        <f t="shared" si="11"/>
        <v>24.349032996746278</v>
      </c>
      <c r="H342" s="31">
        <f>INDEX('Mapping waste'!$D$5:$M$352,MATCH($B342,'Mapping waste'!$B$5:$B$352,0),MATCH(H$3,'Mapping waste'!$D$4:$M$4,0))*$D342</f>
        <v>0</v>
      </c>
      <c r="I342" s="31">
        <f>INDEX('Mapping waste'!$D$5:$M$352,MATCH($B342,'Mapping waste'!$B$5:$B$352,0),MATCH(I$3,'Mapping waste'!$D$4:$M$4,0))*$D342</f>
        <v>0</v>
      </c>
      <c r="J342" s="31">
        <f>INDEX('Mapping waste'!$D$5:$M$352,MATCH($B342,'Mapping waste'!$B$5:$B$352,0),MATCH(J$3,'Mapping waste'!$D$4:$M$4,0))*$D342</f>
        <v>0</v>
      </c>
      <c r="K342" s="31">
        <f>INDEX('Mapping waste'!$D$5:$M$352,MATCH($B342,'Mapping waste'!$B$5:$B$352,0),MATCH(K$3,'Mapping waste'!$D$4:$M$4,0))*$D342</f>
        <v>0</v>
      </c>
      <c r="L342" s="31">
        <f>INDEX('Mapping waste'!$D$5:$M$352,MATCH($B342,'Mapping waste'!$B$5:$B$352,0),MATCH(L$3,'Mapping waste'!$D$4:$M$4,0))*$D342</f>
        <v>0</v>
      </c>
      <c r="M342" s="31">
        <f>INDEX('Mapping waste'!$D$5:$M$352,MATCH($B342,'Mapping waste'!$B$5:$B$352,0),MATCH(M$3,'Mapping waste'!$D$4:$M$4,0))*$D342</f>
        <v>0</v>
      </c>
      <c r="N342" s="31">
        <f>INDEX('Mapping waste'!$D$5:$M$352,MATCH($B342,'Mapping waste'!$B$5:$B$352,0),MATCH(N$3,'Mapping waste'!$D$4:$M$4,0))*$D342</f>
        <v>0</v>
      </c>
      <c r="O342" s="31">
        <f>INDEX('Mapping waste'!$D$5:$M$352,MATCH($B342,'Mapping waste'!$B$5:$B$352,0),MATCH(O$3,'Mapping waste'!$D$4:$M$4,0))*$D342</f>
        <v>0</v>
      </c>
      <c r="P342" s="31">
        <f>INDEX('Mapping waste'!$D$5:$M$352,MATCH($B342,'Mapping waste'!$B$5:$B$352,0),MATCH(P$3,'Mapping waste'!$D$4:$M$4,0))*$D342</f>
        <v>0</v>
      </c>
      <c r="Q342" s="31">
        <f>INDEX('Mapping waste'!$D$5:$M$352,MATCH($B342,'Mapping waste'!$B$5:$B$352,0),MATCH(Q$3,'Mapping waste'!$D$4:$M$4,0))*$D342</f>
        <v>83547</v>
      </c>
    </row>
    <row r="343" spans="1:17" x14ac:dyDescent="0.45">
      <c r="A343" s="20" t="s">
        <v>691</v>
      </c>
      <c r="B343" s="20" t="s">
        <v>692</v>
      </c>
      <c r="C343" s="20" t="s">
        <v>76</v>
      </c>
      <c r="D343" s="31">
        <f>INDEX('ONS data MYE 5'!$Q$6:$Q$445, MATCH($B343,'ONS data MYE 5'!$B$6:$B$445,0))</f>
        <v>231865</v>
      </c>
      <c r="E343" s="31">
        <f>INDEX('ONS data MYE 5'!$R$6:$R$445, MATCH($B343,'ONS data MYE 5'!$B$6:$B$445,0))</f>
        <v>705</v>
      </c>
      <c r="F343" s="31">
        <f t="shared" si="10"/>
        <v>6.5581978028122689</v>
      </c>
      <c r="G343" s="31">
        <f t="shared" si="11"/>
        <v>43.009958420811671</v>
      </c>
      <c r="H343" s="31">
        <f>INDEX('Mapping waste'!$D$5:$M$352,MATCH($B343,'Mapping waste'!$B$5:$B$352,0),MATCH(H$3,'Mapping waste'!$D$4:$M$4,0))*$D343</f>
        <v>0</v>
      </c>
      <c r="I343" s="31">
        <f>INDEX('Mapping waste'!$D$5:$M$352,MATCH($B343,'Mapping waste'!$B$5:$B$352,0),MATCH(I$3,'Mapping waste'!$D$4:$M$4,0))*$D343</f>
        <v>0</v>
      </c>
      <c r="J343" s="31">
        <f>INDEX('Mapping waste'!$D$5:$M$352,MATCH($B343,'Mapping waste'!$B$5:$B$352,0),MATCH(J$3,'Mapping waste'!$D$4:$M$4,0))*$D343</f>
        <v>0</v>
      </c>
      <c r="K343" s="31">
        <f>INDEX('Mapping waste'!$D$5:$M$352,MATCH($B343,'Mapping waste'!$B$5:$B$352,0),MATCH(K$3,'Mapping waste'!$D$4:$M$4,0))*$D343</f>
        <v>0</v>
      </c>
      <c r="L343" s="31">
        <f>INDEX('Mapping waste'!$D$5:$M$352,MATCH($B343,'Mapping waste'!$B$5:$B$352,0),MATCH(L$3,'Mapping waste'!$D$4:$M$4,0))*$D343</f>
        <v>0</v>
      </c>
      <c r="M343" s="31">
        <f>INDEX('Mapping waste'!$D$5:$M$352,MATCH($B343,'Mapping waste'!$B$5:$B$352,0),MATCH(M$3,'Mapping waste'!$D$4:$M$4,0))*$D343</f>
        <v>0</v>
      </c>
      <c r="N343" s="31">
        <f>INDEX('Mapping waste'!$D$5:$M$352,MATCH($B343,'Mapping waste'!$B$5:$B$352,0),MATCH(N$3,'Mapping waste'!$D$4:$M$4,0))*$D343</f>
        <v>0</v>
      </c>
      <c r="O343" s="31">
        <f>INDEX('Mapping waste'!$D$5:$M$352,MATCH($B343,'Mapping waste'!$B$5:$B$352,0),MATCH(O$3,'Mapping waste'!$D$4:$M$4,0))*$D343</f>
        <v>0</v>
      </c>
      <c r="P343" s="31">
        <f>INDEX('Mapping waste'!$D$5:$M$352,MATCH($B343,'Mapping waste'!$B$5:$B$352,0),MATCH(P$3,'Mapping waste'!$D$4:$M$4,0))*$D343</f>
        <v>0</v>
      </c>
      <c r="Q343" s="31">
        <f>INDEX('Mapping waste'!$D$5:$M$352,MATCH($B343,'Mapping waste'!$B$5:$B$352,0),MATCH(Q$3,'Mapping waste'!$D$4:$M$4,0))*$D343</f>
        <v>231865</v>
      </c>
    </row>
    <row r="344" spans="1:17" x14ac:dyDescent="0.45">
      <c r="A344" s="20" t="s">
        <v>693</v>
      </c>
      <c r="B344" s="20" t="s">
        <v>694</v>
      </c>
      <c r="C344" s="20" t="s">
        <v>76</v>
      </c>
      <c r="D344" s="31">
        <f>INDEX('ONS data MYE 5'!$Q$6:$Q$445, MATCH($B344,'ONS data MYE 5'!$B$6:$B$445,0))</f>
        <v>302468</v>
      </c>
      <c r="E344" s="31">
        <f>INDEX('ONS data MYE 5'!$R$6:$R$445, MATCH($B344,'ONS data MYE 5'!$B$6:$B$445,0))</f>
        <v>533</v>
      </c>
      <c r="F344" s="31">
        <f t="shared" si="10"/>
        <v>6.2785214241658442</v>
      </c>
      <c r="G344" s="31">
        <f t="shared" si="11"/>
        <v>39.419831273709498</v>
      </c>
      <c r="H344" s="31">
        <f>INDEX('Mapping waste'!$D$5:$M$352,MATCH($B344,'Mapping waste'!$B$5:$B$352,0),MATCH(H$3,'Mapping waste'!$D$4:$M$4,0))*$D344</f>
        <v>0</v>
      </c>
      <c r="I344" s="31">
        <f>INDEX('Mapping waste'!$D$5:$M$352,MATCH($B344,'Mapping waste'!$B$5:$B$352,0),MATCH(I$3,'Mapping waste'!$D$4:$M$4,0))*$D344</f>
        <v>0</v>
      </c>
      <c r="J344" s="31">
        <f>INDEX('Mapping waste'!$D$5:$M$352,MATCH($B344,'Mapping waste'!$B$5:$B$352,0),MATCH(J$3,'Mapping waste'!$D$4:$M$4,0))*$D344</f>
        <v>0</v>
      </c>
      <c r="K344" s="31">
        <f>INDEX('Mapping waste'!$D$5:$M$352,MATCH($B344,'Mapping waste'!$B$5:$B$352,0),MATCH(K$3,'Mapping waste'!$D$4:$M$4,0))*$D344</f>
        <v>0</v>
      </c>
      <c r="L344" s="31">
        <f>INDEX('Mapping waste'!$D$5:$M$352,MATCH($B344,'Mapping waste'!$B$5:$B$352,0),MATCH(L$3,'Mapping waste'!$D$4:$M$4,0))*$D344</f>
        <v>63518.28</v>
      </c>
      <c r="M344" s="31">
        <f>INDEX('Mapping waste'!$D$5:$M$352,MATCH($B344,'Mapping waste'!$B$5:$B$352,0),MATCH(M$3,'Mapping waste'!$D$4:$M$4,0))*$D344</f>
        <v>0</v>
      </c>
      <c r="N344" s="31">
        <f>INDEX('Mapping waste'!$D$5:$M$352,MATCH($B344,'Mapping waste'!$B$5:$B$352,0),MATCH(N$3,'Mapping waste'!$D$4:$M$4,0))*$D344</f>
        <v>0</v>
      </c>
      <c r="O344" s="31">
        <f>INDEX('Mapping waste'!$D$5:$M$352,MATCH($B344,'Mapping waste'!$B$5:$B$352,0),MATCH(O$3,'Mapping waste'!$D$4:$M$4,0))*$D344</f>
        <v>0</v>
      </c>
      <c r="P344" s="31">
        <f>INDEX('Mapping waste'!$D$5:$M$352,MATCH($B344,'Mapping waste'!$B$5:$B$352,0),MATCH(P$3,'Mapping waste'!$D$4:$M$4,0))*$D344</f>
        <v>0</v>
      </c>
      <c r="Q344" s="31">
        <f>INDEX('Mapping waste'!$D$5:$M$352,MATCH($B344,'Mapping waste'!$B$5:$B$352,0),MATCH(Q$3,'Mapping waste'!$D$4:$M$4,0))*$D344</f>
        <v>238949.72</v>
      </c>
    </row>
    <row r="345" spans="1:17" x14ac:dyDescent="0.45">
      <c r="A345" s="20" t="s">
        <v>695</v>
      </c>
      <c r="B345" s="20" t="s">
        <v>696</v>
      </c>
      <c r="C345" s="20" t="s">
        <v>76</v>
      </c>
      <c r="D345" s="31">
        <f>INDEX('ONS data MYE 5'!$Q$6:$Q$445, MATCH($B345,'ONS data MYE 5'!$B$6:$B$445,0))</f>
        <v>257716</v>
      </c>
      <c r="E345" s="31">
        <f>INDEX('ONS data MYE 5'!$R$6:$R$445, MATCH($B345,'ONS data MYE 5'!$B$6:$B$445,0))</f>
        <v>898</v>
      </c>
      <c r="F345" s="31">
        <f t="shared" si="10"/>
        <v>6.8001700683021999</v>
      </c>
      <c r="G345" s="31">
        <f t="shared" si="11"/>
        <v>46.24231295783315</v>
      </c>
      <c r="H345" s="31">
        <f>INDEX('Mapping waste'!$D$5:$M$352,MATCH($B345,'Mapping waste'!$B$5:$B$352,0),MATCH(H$3,'Mapping waste'!$D$4:$M$4,0))*$D345</f>
        <v>0</v>
      </c>
      <c r="I345" s="31">
        <f>INDEX('Mapping waste'!$D$5:$M$352,MATCH($B345,'Mapping waste'!$B$5:$B$352,0),MATCH(I$3,'Mapping waste'!$D$4:$M$4,0))*$D345</f>
        <v>0</v>
      </c>
      <c r="J345" s="31">
        <f>INDEX('Mapping waste'!$D$5:$M$352,MATCH($B345,'Mapping waste'!$B$5:$B$352,0),MATCH(J$3,'Mapping waste'!$D$4:$M$4,0))*$D345</f>
        <v>0</v>
      </c>
      <c r="K345" s="31">
        <f>INDEX('Mapping waste'!$D$5:$M$352,MATCH($B345,'Mapping waste'!$B$5:$B$352,0),MATCH(K$3,'Mapping waste'!$D$4:$M$4,0))*$D345</f>
        <v>0</v>
      </c>
      <c r="L345" s="31">
        <f>INDEX('Mapping waste'!$D$5:$M$352,MATCH($B345,'Mapping waste'!$B$5:$B$352,0),MATCH(L$3,'Mapping waste'!$D$4:$M$4,0))*$D345</f>
        <v>67006.16</v>
      </c>
      <c r="M345" s="31">
        <f>INDEX('Mapping waste'!$D$5:$M$352,MATCH($B345,'Mapping waste'!$B$5:$B$352,0),MATCH(M$3,'Mapping waste'!$D$4:$M$4,0))*$D345</f>
        <v>0</v>
      </c>
      <c r="N345" s="31">
        <f>INDEX('Mapping waste'!$D$5:$M$352,MATCH($B345,'Mapping waste'!$B$5:$B$352,0),MATCH(N$3,'Mapping waste'!$D$4:$M$4,0))*$D345</f>
        <v>0</v>
      </c>
      <c r="O345" s="31">
        <f>INDEX('Mapping waste'!$D$5:$M$352,MATCH($B345,'Mapping waste'!$B$5:$B$352,0),MATCH(O$3,'Mapping waste'!$D$4:$M$4,0))*$D345</f>
        <v>0</v>
      </c>
      <c r="P345" s="31">
        <f>INDEX('Mapping waste'!$D$5:$M$352,MATCH($B345,'Mapping waste'!$B$5:$B$352,0),MATCH(P$3,'Mapping waste'!$D$4:$M$4,0))*$D345</f>
        <v>0</v>
      </c>
      <c r="Q345" s="31">
        <f>INDEX('Mapping waste'!$D$5:$M$352,MATCH($B345,'Mapping waste'!$B$5:$B$352,0),MATCH(Q$3,'Mapping waste'!$D$4:$M$4,0))*$D345</f>
        <v>190709.84</v>
      </c>
    </row>
    <row r="346" spans="1:17" x14ac:dyDescent="0.45">
      <c r="A346" s="20" t="s">
        <v>697</v>
      </c>
      <c r="B346" s="20" t="s">
        <v>698</v>
      </c>
      <c r="C346" s="20" t="s">
        <v>76</v>
      </c>
      <c r="D346" s="31">
        <f>INDEX('ONS data MYE 5'!$Q$6:$Q$445, MATCH($B346,'ONS data MYE 5'!$B$6:$B$445,0))</f>
        <v>551756</v>
      </c>
      <c r="E346" s="31">
        <f>INDEX('ONS data MYE 5'!$R$6:$R$445, MATCH($B346,'ONS data MYE 5'!$B$6:$B$445,0))</f>
        <v>1499</v>
      </c>
      <c r="F346" s="31">
        <f t="shared" si="10"/>
        <v>7.3125534981025977</v>
      </c>
      <c r="G346" s="31">
        <f t="shared" si="11"/>
        <v>53.473438662612537</v>
      </c>
      <c r="H346" s="31">
        <f>INDEX('Mapping waste'!$D$5:$M$352,MATCH($B346,'Mapping waste'!$B$5:$B$352,0),MATCH(H$3,'Mapping waste'!$D$4:$M$4,0))*$D346</f>
        <v>0</v>
      </c>
      <c r="I346" s="31">
        <f>INDEX('Mapping waste'!$D$5:$M$352,MATCH($B346,'Mapping waste'!$B$5:$B$352,0),MATCH(I$3,'Mapping waste'!$D$4:$M$4,0))*$D346</f>
        <v>0</v>
      </c>
      <c r="J346" s="31">
        <f>INDEX('Mapping waste'!$D$5:$M$352,MATCH($B346,'Mapping waste'!$B$5:$B$352,0),MATCH(J$3,'Mapping waste'!$D$4:$M$4,0))*$D346</f>
        <v>0</v>
      </c>
      <c r="K346" s="31">
        <f>INDEX('Mapping waste'!$D$5:$M$352,MATCH($B346,'Mapping waste'!$B$5:$B$352,0),MATCH(K$3,'Mapping waste'!$D$4:$M$4,0))*$D346</f>
        <v>0</v>
      </c>
      <c r="L346" s="31">
        <f>INDEX('Mapping waste'!$D$5:$M$352,MATCH($B346,'Mapping waste'!$B$5:$B$352,0),MATCH(L$3,'Mapping waste'!$D$4:$M$4,0))*$D346</f>
        <v>38622.920000000006</v>
      </c>
      <c r="M346" s="31">
        <f>INDEX('Mapping waste'!$D$5:$M$352,MATCH($B346,'Mapping waste'!$B$5:$B$352,0),MATCH(M$3,'Mapping waste'!$D$4:$M$4,0))*$D346</f>
        <v>0</v>
      </c>
      <c r="N346" s="31">
        <f>INDEX('Mapping waste'!$D$5:$M$352,MATCH($B346,'Mapping waste'!$B$5:$B$352,0),MATCH(N$3,'Mapping waste'!$D$4:$M$4,0))*$D346</f>
        <v>0</v>
      </c>
      <c r="O346" s="31">
        <f>INDEX('Mapping waste'!$D$5:$M$352,MATCH($B346,'Mapping waste'!$B$5:$B$352,0),MATCH(O$3,'Mapping waste'!$D$4:$M$4,0))*$D346</f>
        <v>0</v>
      </c>
      <c r="P346" s="31">
        <f>INDEX('Mapping waste'!$D$5:$M$352,MATCH($B346,'Mapping waste'!$B$5:$B$352,0),MATCH(P$3,'Mapping waste'!$D$4:$M$4,0))*$D346</f>
        <v>0</v>
      </c>
      <c r="Q346" s="31">
        <f>INDEX('Mapping waste'!$D$5:$M$352,MATCH($B346,'Mapping waste'!$B$5:$B$352,0),MATCH(Q$3,'Mapping waste'!$D$4:$M$4,0))*$D346</f>
        <v>513133.08</v>
      </c>
    </row>
    <row r="347" spans="1:17" x14ac:dyDescent="0.45">
      <c r="A347" s="20" t="s">
        <v>699</v>
      </c>
      <c r="B347" s="20" t="s">
        <v>700</v>
      </c>
      <c r="C347" s="20" t="s">
        <v>76</v>
      </c>
      <c r="D347" s="31">
        <f>INDEX('ONS data MYE 5'!$Q$6:$Q$445, MATCH($B347,'ONS data MYE 5'!$B$6:$B$445,0))</f>
        <v>523115</v>
      </c>
      <c r="E347" s="31">
        <f>INDEX('ONS data MYE 5'!$R$6:$R$445, MATCH($B347,'ONS data MYE 5'!$B$6:$B$445,0))</f>
        <v>1429</v>
      </c>
      <c r="F347" s="31">
        <f t="shared" si="10"/>
        <v>7.2647301779298674</v>
      </c>
      <c r="G347" s="31">
        <f t="shared" si="11"/>
        <v>52.77630455812492</v>
      </c>
      <c r="H347" s="31">
        <f>INDEX('Mapping waste'!$D$5:$M$352,MATCH($B347,'Mapping waste'!$B$5:$B$352,0),MATCH(H$3,'Mapping waste'!$D$4:$M$4,0))*$D347</f>
        <v>0</v>
      </c>
      <c r="I347" s="31">
        <f>INDEX('Mapping waste'!$D$5:$M$352,MATCH($B347,'Mapping waste'!$B$5:$B$352,0),MATCH(I$3,'Mapping waste'!$D$4:$M$4,0))*$D347</f>
        <v>0</v>
      </c>
      <c r="J347" s="31">
        <f>INDEX('Mapping waste'!$D$5:$M$352,MATCH($B347,'Mapping waste'!$B$5:$B$352,0),MATCH(J$3,'Mapping waste'!$D$4:$M$4,0))*$D347</f>
        <v>0</v>
      </c>
      <c r="K347" s="31">
        <f>INDEX('Mapping waste'!$D$5:$M$352,MATCH($B347,'Mapping waste'!$B$5:$B$352,0),MATCH(K$3,'Mapping waste'!$D$4:$M$4,0))*$D347</f>
        <v>0</v>
      </c>
      <c r="L347" s="31">
        <f>INDEX('Mapping waste'!$D$5:$M$352,MATCH($B347,'Mapping waste'!$B$5:$B$352,0),MATCH(L$3,'Mapping waste'!$D$4:$M$4,0))*$D347</f>
        <v>0</v>
      </c>
      <c r="M347" s="31">
        <f>INDEX('Mapping waste'!$D$5:$M$352,MATCH($B347,'Mapping waste'!$B$5:$B$352,0),MATCH(M$3,'Mapping waste'!$D$4:$M$4,0))*$D347</f>
        <v>0</v>
      </c>
      <c r="N347" s="31">
        <f>INDEX('Mapping waste'!$D$5:$M$352,MATCH($B347,'Mapping waste'!$B$5:$B$352,0),MATCH(N$3,'Mapping waste'!$D$4:$M$4,0))*$D347</f>
        <v>0</v>
      </c>
      <c r="O347" s="31">
        <f>INDEX('Mapping waste'!$D$5:$M$352,MATCH($B347,'Mapping waste'!$B$5:$B$352,0),MATCH(O$3,'Mapping waste'!$D$4:$M$4,0))*$D347</f>
        <v>0</v>
      </c>
      <c r="P347" s="31">
        <f>INDEX('Mapping waste'!$D$5:$M$352,MATCH($B347,'Mapping waste'!$B$5:$B$352,0),MATCH(P$3,'Mapping waste'!$D$4:$M$4,0))*$D347</f>
        <v>0</v>
      </c>
      <c r="Q347" s="31">
        <f>INDEX('Mapping waste'!$D$5:$M$352,MATCH($B347,'Mapping waste'!$B$5:$B$352,0),MATCH(Q$3,'Mapping waste'!$D$4:$M$4,0))*$D347</f>
        <v>523115</v>
      </c>
    </row>
    <row r="348" spans="1:17" x14ac:dyDescent="0.45">
      <c r="A348" s="20" t="s">
        <v>701</v>
      </c>
      <c r="B348" s="20" t="s">
        <v>702</v>
      </c>
      <c r="C348" s="20" t="s">
        <v>76</v>
      </c>
      <c r="D348" s="31">
        <f>INDEX('ONS data MYE 5'!$Q$6:$Q$445, MATCH($B348,'ONS data MYE 5'!$B$6:$B$445,0))</f>
        <v>204170</v>
      </c>
      <c r="E348" s="31">
        <f>INDEX('ONS data MYE 5'!$R$6:$R$445, MATCH($B348,'ONS data MYE 5'!$B$6:$B$445,0))</f>
        <v>561</v>
      </c>
      <c r="F348" s="31">
        <f t="shared" si="10"/>
        <v>6.329720905522696</v>
      </c>
      <c r="G348" s="31">
        <f t="shared" si="11"/>
        <v>40.065366741811062</v>
      </c>
      <c r="H348" s="31">
        <f>INDEX('Mapping waste'!$D$5:$M$352,MATCH($B348,'Mapping waste'!$B$5:$B$352,0),MATCH(H$3,'Mapping waste'!$D$4:$M$4,0))*$D348</f>
        <v>0</v>
      </c>
      <c r="I348" s="31">
        <f>INDEX('Mapping waste'!$D$5:$M$352,MATCH($B348,'Mapping waste'!$B$5:$B$352,0),MATCH(I$3,'Mapping waste'!$D$4:$M$4,0))*$D348</f>
        <v>0</v>
      </c>
      <c r="J348" s="31">
        <f>INDEX('Mapping waste'!$D$5:$M$352,MATCH($B348,'Mapping waste'!$B$5:$B$352,0),MATCH(J$3,'Mapping waste'!$D$4:$M$4,0))*$D348</f>
        <v>0</v>
      </c>
      <c r="K348" s="31">
        <f>INDEX('Mapping waste'!$D$5:$M$352,MATCH($B348,'Mapping waste'!$B$5:$B$352,0),MATCH(K$3,'Mapping waste'!$D$4:$M$4,0))*$D348</f>
        <v>0</v>
      </c>
      <c r="L348" s="31">
        <f>INDEX('Mapping waste'!$D$5:$M$352,MATCH($B348,'Mapping waste'!$B$5:$B$352,0),MATCH(L$3,'Mapping waste'!$D$4:$M$4,0))*$D348</f>
        <v>0</v>
      </c>
      <c r="M348" s="31">
        <f>INDEX('Mapping waste'!$D$5:$M$352,MATCH($B348,'Mapping waste'!$B$5:$B$352,0),MATCH(M$3,'Mapping waste'!$D$4:$M$4,0))*$D348</f>
        <v>0</v>
      </c>
      <c r="N348" s="31">
        <f>INDEX('Mapping waste'!$D$5:$M$352,MATCH($B348,'Mapping waste'!$B$5:$B$352,0),MATCH(N$3,'Mapping waste'!$D$4:$M$4,0))*$D348</f>
        <v>0</v>
      </c>
      <c r="O348" s="31">
        <f>INDEX('Mapping waste'!$D$5:$M$352,MATCH($B348,'Mapping waste'!$B$5:$B$352,0),MATCH(O$3,'Mapping waste'!$D$4:$M$4,0))*$D348</f>
        <v>0</v>
      </c>
      <c r="P348" s="31">
        <f>INDEX('Mapping waste'!$D$5:$M$352,MATCH($B348,'Mapping waste'!$B$5:$B$352,0),MATCH(P$3,'Mapping waste'!$D$4:$M$4,0))*$D348</f>
        <v>0</v>
      </c>
      <c r="Q348" s="31">
        <f>INDEX('Mapping waste'!$D$5:$M$352,MATCH($B348,'Mapping waste'!$B$5:$B$352,0),MATCH(Q$3,'Mapping waste'!$D$4:$M$4,0))*$D348</f>
        <v>204170</v>
      </c>
    </row>
    <row r="349" spans="1:17" x14ac:dyDescent="0.45">
      <c r="A349" s="20" t="s">
        <v>703</v>
      </c>
      <c r="B349" s="20" t="s">
        <v>704</v>
      </c>
      <c r="C349" s="20" t="s">
        <v>76</v>
      </c>
      <c r="D349" s="31">
        <f>INDEX('ONS data MYE 5'!$Q$6:$Q$445, MATCH($B349,'ONS data MYE 5'!$B$6:$B$445,0))</f>
        <v>422970</v>
      </c>
      <c r="E349" s="31">
        <f>INDEX('ONS data MYE 5'!$R$6:$R$445, MATCH($B349,'ONS data MYE 5'!$B$6:$B$445,0))</f>
        <v>1034</v>
      </c>
      <c r="F349" s="31">
        <f t="shared" si="10"/>
        <v>6.9411900550683745</v>
      </c>
      <c r="G349" s="31">
        <f t="shared" si="11"/>
        <v>48.180119380580102</v>
      </c>
      <c r="H349" s="31">
        <f>INDEX('Mapping waste'!$D$5:$M$352,MATCH($B349,'Mapping waste'!$B$5:$B$352,0),MATCH(H$3,'Mapping waste'!$D$4:$M$4,0))*$D349</f>
        <v>0</v>
      </c>
      <c r="I349" s="31">
        <f>INDEX('Mapping waste'!$D$5:$M$352,MATCH($B349,'Mapping waste'!$B$5:$B$352,0),MATCH(I$3,'Mapping waste'!$D$4:$M$4,0))*$D349</f>
        <v>0</v>
      </c>
      <c r="J349" s="31">
        <f>INDEX('Mapping waste'!$D$5:$M$352,MATCH($B349,'Mapping waste'!$B$5:$B$352,0),MATCH(J$3,'Mapping waste'!$D$4:$M$4,0))*$D349</f>
        <v>0</v>
      </c>
      <c r="K349" s="31">
        <f>INDEX('Mapping waste'!$D$5:$M$352,MATCH($B349,'Mapping waste'!$B$5:$B$352,0),MATCH(K$3,'Mapping waste'!$D$4:$M$4,0))*$D349</f>
        <v>0</v>
      </c>
      <c r="L349" s="31">
        <f>INDEX('Mapping waste'!$D$5:$M$352,MATCH($B349,'Mapping waste'!$B$5:$B$352,0),MATCH(L$3,'Mapping waste'!$D$4:$M$4,0))*$D349</f>
        <v>0</v>
      </c>
      <c r="M349" s="31">
        <f>INDEX('Mapping waste'!$D$5:$M$352,MATCH($B349,'Mapping waste'!$B$5:$B$352,0),MATCH(M$3,'Mapping waste'!$D$4:$M$4,0))*$D349</f>
        <v>0</v>
      </c>
      <c r="N349" s="31">
        <f>INDEX('Mapping waste'!$D$5:$M$352,MATCH($B349,'Mapping waste'!$B$5:$B$352,0),MATCH(N$3,'Mapping waste'!$D$4:$M$4,0))*$D349</f>
        <v>0</v>
      </c>
      <c r="O349" s="31">
        <f>INDEX('Mapping waste'!$D$5:$M$352,MATCH($B349,'Mapping waste'!$B$5:$B$352,0),MATCH(O$3,'Mapping waste'!$D$4:$M$4,0))*$D349</f>
        <v>0</v>
      </c>
      <c r="P349" s="31">
        <f>INDEX('Mapping waste'!$D$5:$M$352,MATCH($B349,'Mapping waste'!$B$5:$B$352,0),MATCH(P$3,'Mapping waste'!$D$4:$M$4,0))*$D349</f>
        <v>0</v>
      </c>
      <c r="Q349" s="31">
        <f>INDEX('Mapping waste'!$D$5:$M$352,MATCH($B349,'Mapping waste'!$B$5:$B$352,0),MATCH(Q$3,'Mapping waste'!$D$4:$M$4,0))*$D349</f>
        <v>422970</v>
      </c>
    </row>
    <row r="350" spans="1:17" x14ac:dyDescent="0.45">
      <c r="A350" s="20" t="s">
        <v>705</v>
      </c>
      <c r="B350" s="20" t="s">
        <v>706</v>
      </c>
      <c r="C350" s="20" t="s">
        <v>76</v>
      </c>
      <c r="D350" s="31">
        <f>INDEX('ONS data MYE 5'!$Q$6:$Q$445, MATCH($B350,'ONS data MYE 5'!$B$6:$B$445,0))</f>
        <v>750683</v>
      </c>
      <c r="E350" s="31">
        <f>INDEX('ONS data MYE 5'!$R$6:$R$445, MATCH($B350,'ONS data MYE 5'!$B$6:$B$445,0))</f>
        <v>1360</v>
      </c>
      <c r="F350" s="31">
        <f t="shared" si="10"/>
        <v>7.2152399787300974</v>
      </c>
      <c r="G350" s="31">
        <f t="shared" si="11"/>
        <v>52.059687950665094</v>
      </c>
      <c r="H350" s="31">
        <f>INDEX('Mapping waste'!$D$5:$M$352,MATCH($B350,'Mapping waste'!$B$5:$B$352,0),MATCH(H$3,'Mapping waste'!$D$4:$M$4,0))*$D350</f>
        <v>0</v>
      </c>
      <c r="I350" s="31">
        <f>INDEX('Mapping waste'!$D$5:$M$352,MATCH($B350,'Mapping waste'!$B$5:$B$352,0),MATCH(I$3,'Mapping waste'!$D$4:$M$4,0))*$D350</f>
        <v>0</v>
      </c>
      <c r="J350" s="31">
        <f>INDEX('Mapping waste'!$D$5:$M$352,MATCH($B350,'Mapping waste'!$B$5:$B$352,0),MATCH(J$3,'Mapping waste'!$D$4:$M$4,0))*$D350</f>
        <v>0</v>
      </c>
      <c r="K350" s="31">
        <f>INDEX('Mapping waste'!$D$5:$M$352,MATCH($B350,'Mapping waste'!$B$5:$B$352,0),MATCH(K$3,'Mapping waste'!$D$4:$M$4,0))*$D350</f>
        <v>0</v>
      </c>
      <c r="L350" s="31">
        <f>INDEX('Mapping waste'!$D$5:$M$352,MATCH($B350,'Mapping waste'!$B$5:$B$352,0),MATCH(L$3,'Mapping waste'!$D$4:$M$4,0))*$D350</f>
        <v>0</v>
      </c>
      <c r="M350" s="31">
        <f>INDEX('Mapping waste'!$D$5:$M$352,MATCH($B350,'Mapping waste'!$B$5:$B$352,0),MATCH(M$3,'Mapping waste'!$D$4:$M$4,0))*$D350</f>
        <v>0</v>
      </c>
      <c r="N350" s="31">
        <f>INDEX('Mapping waste'!$D$5:$M$352,MATCH($B350,'Mapping waste'!$B$5:$B$352,0),MATCH(N$3,'Mapping waste'!$D$4:$M$4,0))*$D350</f>
        <v>0</v>
      </c>
      <c r="O350" s="31">
        <f>INDEX('Mapping waste'!$D$5:$M$352,MATCH($B350,'Mapping waste'!$B$5:$B$352,0),MATCH(O$3,'Mapping waste'!$D$4:$M$4,0))*$D350</f>
        <v>0</v>
      </c>
      <c r="P350" s="31">
        <f>INDEX('Mapping waste'!$D$5:$M$352,MATCH($B350,'Mapping waste'!$B$5:$B$352,0),MATCH(P$3,'Mapping waste'!$D$4:$M$4,0))*$D350</f>
        <v>0</v>
      </c>
      <c r="Q350" s="31">
        <f>INDEX('Mapping waste'!$D$5:$M$352,MATCH($B350,'Mapping waste'!$B$5:$B$352,0),MATCH(Q$3,'Mapping waste'!$D$4:$M$4,0))*$D350</f>
        <v>750683</v>
      </c>
    </row>
    <row r="351" spans="1:17" x14ac:dyDescent="0.45">
      <c r="A351" s="20" t="s">
        <v>707</v>
      </c>
      <c r="B351" s="20" t="s">
        <v>708</v>
      </c>
      <c r="C351" s="20" t="s">
        <v>76</v>
      </c>
      <c r="D351" s="31">
        <f>INDEX('ONS data MYE 5'!$Q$6:$Q$445, MATCH($B351,'ONS data MYE 5'!$B$6:$B$445,0))</f>
        <v>326433</v>
      </c>
      <c r="E351" s="31">
        <f>INDEX('ONS data MYE 5'!$R$6:$R$445, MATCH($B351,'ONS data MYE 5'!$B$6:$B$445,0))</f>
        <v>963</v>
      </c>
      <c r="F351" s="31">
        <f t="shared" si="10"/>
        <v>6.8700534117981258</v>
      </c>
      <c r="G351" s="31">
        <f t="shared" si="11"/>
        <v>47.197633880959067</v>
      </c>
      <c r="H351" s="31">
        <f>INDEX('Mapping waste'!$D$5:$M$352,MATCH($B351,'Mapping waste'!$B$5:$B$352,0),MATCH(H$3,'Mapping waste'!$D$4:$M$4,0))*$D351</f>
        <v>0</v>
      </c>
      <c r="I351" s="31">
        <f>INDEX('Mapping waste'!$D$5:$M$352,MATCH($B351,'Mapping waste'!$B$5:$B$352,0),MATCH(I$3,'Mapping waste'!$D$4:$M$4,0))*$D351</f>
        <v>0</v>
      </c>
      <c r="J351" s="31">
        <f>INDEX('Mapping waste'!$D$5:$M$352,MATCH($B351,'Mapping waste'!$B$5:$B$352,0),MATCH(J$3,'Mapping waste'!$D$4:$M$4,0))*$D351</f>
        <v>0</v>
      </c>
      <c r="K351" s="31">
        <f>INDEX('Mapping waste'!$D$5:$M$352,MATCH($B351,'Mapping waste'!$B$5:$B$352,0),MATCH(K$3,'Mapping waste'!$D$4:$M$4,0))*$D351</f>
        <v>0</v>
      </c>
      <c r="L351" s="31">
        <f>INDEX('Mapping waste'!$D$5:$M$352,MATCH($B351,'Mapping waste'!$B$5:$B$352,0),MATCH(L$3,'Mapping waste'!$D$4:$M$4,0))*$D351</f>
        <v>0</v>
      </c>
      <c r="M351" s="31">
        <f>INDEX('Mapping waste'!$D$5:$M$352,MATCH($B351,'Mapping waste'!$B$5:$B$352,0),MATCH(M$3,'Mapping waste'!$D$4:$M$4,0))*$D351</f>
        <v>0</v>
      </c>
      <c r="N351" s="31">
        <f>INDEX('Mapping waste'!$D$5:$M$352,MATCH($B351,'Mapping waste'!$B$5:$B$352,0),MATCH(N$3,'Mapping waste'!$D$4:$M$4,0))*$D351</f>
        <v>0</v>
      </c>
      <c r="O351" s="31">
        <f>INDEX('Mapping waste'!$D$5:$M$352,MATCH($B351,'Mapping waste'!$B$5:$B$352,0),MATCH(O$3,'Mapping waste'!$D$4:$M$4,0))*$D351</f>
        <v>0</v>
      </c>
      <c r="P351" s="31">
        <f>INDEX('Mapping waste'!$D$5:$M$352,MATCH($B351,'Mapping waste'!$B$5:$B$352,0),MATCH(P$3,'Mapping waste'!$D$4:$M$4,0))*$D351</f>
        <v>0</v>
      </c>
      <c r="Q351" s="31">
        <f>INDEX('Mapping waste'!$D$5:$M$352,MATCH($B351,'Mapping waste'!$B$5:$B$352,0),MATCH(Q$3,'Mapping waste'!$D$4:$M$4,0))*$D351</f>
        <v>326433</v>
      </c>
    </row>
    <row r="354" spans="3:17" x14ac:dyDescent="0.45">
      <c r="C354" s="7" t="s">
        <v>938</v>
      </c>
      <c r="D354" s="35"/>
      <c r="E354" s="35"/>
      <c r="F354" s="35"/>
      <c r="G354" s="35"/>
      <c r="H354" s="35">
        <f t="shared" ref="H354:Q354" si="12">SUM(H4:H351)</f>
        <v>6337143.8783999989</v>
      </c>
      <c r="I354" s="35">
        <f t="shared" si="12"/>
        <v>2614361.4</v>
      </c>
      <c r="J354" s="35">
        <f t="shared" si="12"/>
        <v>7108830.2616000008</v>
      </c>
      <c r="K354" s="35">
        <f t="shared" si="12"/>
        <v>4514346.8764000013</v>
      </c>
      <c r="L354" s="35">
        <f t="shared" si="12"/>
        <v>8986554.6500000004</v>
      </c>
      <c r="M354" s="35">
        <f t="shared" si="12"/>
        <v>1686273.7999999998</v>
      </c>
      <c r="N354" s="35">
        <f t="shared" si="12"/>
        <v>13764830.7136</v>
      </c>
      <c r="O354" s="35">
        <f t="shared" si="12"/>
        <v>3445523.56</v>
      </c>
      <c r="P354" s="35">
        <f t="shared" si="12"/>
        <v>2733957.8200000003</v>
      </c>
      <c r="Q354" s="35">
        <f t="shared" si="12"/>
        <v>4979104.04</v>
      </c>
    </row>
    <row r="355" spans="3:17" x14ac:dyDescent="0.45">
      <c r="C355" s="7" t="s">
        <v>1069</v>
      </c>
      <c r="D355" s="1"/>
      <c r="E355" s="1"/>
      <c r="F355" s="1"/>
      <c r="G355" s="1"/>
      <c r="H355" s="35">
        <f>SUMPRODUCT($E$4:$E$351,H$4:H$351)/H354</f>
        <v>786.23971481183798</v>
      </c>
      <c r="I355" s="35">
        <f t="shared" ref="I355:Q355" si="13">SUMPRODUCT($E$4:$E$351,I$4:I$351)/I354</f>
        <v>1245.7538411483583</v>
      </c>
      <c r="J355" s="35">
        <f t="shared" si="13"/>
        <v>1709.3909502576553</v>
      </c>
      <c r="K355" s="35">
        <f t="shared" si="13"/>
        <v>1408.5520598558849</v>
      </c>
      <c r="L355" s="35">
        <f t="shared" si="13"/>
        <v>1896.3118212918232</v>
      </c>
      <c r="M355" s="35">
        <f t="shared" si="13"/>
        <v>915.89476753419297</v>
      </c>
      <c r="N355" s="35">
        <f t="shared" si="13"/>
        <v>4612.9096106801835</v>
      </c>
      <c r="O355" s="35">
        <f t="shared" si="13"/>
        <v>561.35906644039892</v>
      </c>
      <c r="P355" s="35">
        <f t="shared" si="13"/>
        <v>1246.8523284861799</v>
      </c>
      <c r="Q355" s="35">
        <f t="shared" si="13"/>
        <v>1052.0373297522017</v>
      </c>
    </row>
    <row r="356" spans="3:17" x14ac:dyDescent="0.45">
      <c r="C356" s="7" t="s">
        <v>1074</v>
      </c>
      <c r="H356" s="35">
        <f>SUMPRODUCT($F$4:$F$351,H$4:H$351)/H$354</f>
        <v>5.9599791063066831</v>
      </c>
      <c r="I356" s="35">
        <f t="shared" ref="I356:Q356" si="14">SUMPRODUCT($F$4:$F$351,I$4:I$351)/I$354</f>
        <v>6.5679107668075849</v>
      </c>
      <c r="J356" s="35">
        <f t="shared" si="14"/>
        <v>7.0177175921680703</v>
      </c>
      <c r="K356" s="35">
        <f t="shared" si="14"/>
        <v>6.6273199517332948</v>
      </c>
      <c r="L356" s="35">
        <f t="shared" si="14"/>
        <v>6.9319840391249459</v>
      </c>
      <c r="M356" s="35">
        <f t="shared" si="14"/>
        <v>5.749313296370282</v>
      </c>
      <c r="N356" s="35">
        <f t="shared" si="14"/>
        <v>7.870567370466178</v>
      </c>
      <c r="O356" s="35">
        <f t="shared" si="14"/>
        <v>5.7249813307544137</v>
      </c>
      <c r="P356" s="35">
        <f t="shared" si="14"/>
        <v>6.2648009069096915</v>
      </c>
      <c r="Q356" s="35">
        <f t="shared" si="14"/>
        <v>6.5826029310252352</v>
      </c>
    </row>
    <row r="357" spans="3:17" x14ac:dyDescent="0.45">
      <c r="C357" s="7" t="s">
        <v>1075</v>
      </c>
      <c r="H357" s="35">
        <f>SUMPRODUCT($G$4:$G$351,H$4:H$351)/H$354</f>
        <v>36.812481490523922</v>
      </c>
      <c r="I357" s="35">
        <f t="shared" ref="I357:Q357" si="15">SUMPRODUCT($G$4:$G$351,I$4:I$351)/I$354</f>
        <v>44.750757961507816</v>
      </c>
      <c r="J357" s="35">
        <f t="shared" si="15"/>
        <v>50.468373079350499</v>
      </c>
      <c r="K357" s="35">
        <f t="shared" si="15"/>
        <v>45.228943646293835</v>
      </c>
      <c r="L357" s="35">
        <f t="shared" si="15"/>
        <v>49.759813703686355</v>
      </c>
      <c r="M357" s="35">
        <f t="shared" si="15"/>
        <v>35.141528771982834</v>
      </c>
      <c r="N357" s="35">
        <f t="shared" si="15"/>
        <v>63.569360730785661</v>
      </c>
      <c r="O357" s="35">
        <f t="shared" si="15"/>
        <v>34.10197841321267</v>
      </c>
      <c r="P357" s="35">
        <f t="shared" si="15"/>
        <v>41.061914649809687</v>
      </c>
      <c r="Q357" s="35">
        <f t="shared" si="15"/>
        <v>44.417645895450804</v>
      </c>
    </row>
  </sheetData>
  <mergeCells count="2">
    <mergeCell ref="E2:G2"/>
    <mergeCell ref="H2:Q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Y357"/>
  <sheetViews>
    <sheetView showGridLines="0" zoomScale="80" zoomScaleNormal="80" workbookViewId="0">
      <pane xSplit="4" ySplit="3" topLeftCell="E4" activePane="bottomRight" state="frozen"/>
      <selection pane="topRight" activeCell="E1" sqref="E1"/>
      <selection pane="bottomLeft" activeCell="A4" sqref="A4"/>
      <selection pane="bottomRight"/>
    </sheetView>
  </sheetViews>
  <sheetFormatPr defaultColWidth="8.69921875" defaultRowHeight="16.8" x14ac:dyDescent="0.45"/>
  <cols>
    <col min="1" max="1" width="12" style="1" customWidth="1"/>
    <col min="2" max="2" width="18.19921875" style="1" customWidth="1"/>
    <col min="3" max="3" width="23" style="1" customWidth="1"/>
    <col min="4" max="4" width="13.19921875" style="1" customWidth="1"/>
    <col min="5" max="7" width="12.19921875" style="1" customWidth="1"/>
    <col min="8" max="9" width="10.69921875" style="1" bestFit="1" customWidth="1"/>
    <col min="10" max="10" width="10.5" style="1" bestFit="1" customWidth="1"/>
    <col min="11" max="13" width="10.19921875" style="1" bestFit="1" customWidth="1"/>
    <col min="14" max="14" width="10.69921875" style="1" bestFit="1" customWidth="1"/>
    <col min="15" max="17" width="10.19921875" style="1" bestFit="1" customWidth="1"/>
    <col min="18" max="18" width="10.5" style="1" bestFit="1" customWidth="1"/>
    <col min="19" max="19" width="10.19921875" style="1" bestFit="1" customWidth="1"/>
    <col min="20" max="20" width="9.19921875" style="1" bestFit="1" customWidth="1"/>
    <col min="21" max="21" width="9" style="1" bestFit="1" customWidth="1"/>
    <col min="22" max="22" width="8.69921875" style="1" bestFit="1" customWidth="1"/>
    <col min="23" max="23" width="9.19921875" style="1" bestFit="1" customWidth="1"/>
    <col min="24" max="24" width="10.69921875" style="1" bestFit="1" customWidth="1"/>
    <col min="25" max="25" width="10.5" style="1" bestFit="1" customWidth="1"/>
    <col min="26" max="16384" width="8.69921875" style="1"/>
  </cols>
  <sheetData>
    <row r="1" spans="1:25" ht="19.2" x14ac:dyDescent="0.5">
      <c r="A1" s="6" t="s">
        <v>1140</v>
      </c>
      <c r="B1" s="6"/>
      <c r="C1" s="6"/>
    </row>
    <row r="2" spans="1:25" ht="33.6" x14ac:dyDescent="0.45">
      <c r="D2" s="43" t="s">
        <v>1084</v>
      </c>
      <c r="E2" s="82" t="s">
        <v>1086</v>
      </c>
      <c r="F2" s="83"/>
      <c r="G2" s="84"/>
      <c r="H2" s="85" t="s">
        <v>1083</v>
      </c>
      <c r="I2" s="86"/>
      <c r="J2" s="86"/>
      <c r="K2" s="86"/>
      <c r="L2" s="86"/>
      <c r="M2" s="86"/>
      <c r="N2" s="86"/>
      <c r="O2" s="86"/>
      <c r="P2" s="86"/>
      <c r="Q2" s="86"/>
      <c r="R2" s="86"/>
      <c r="S2" s="86"/>
      <c r="T2" s="86"/>
      <c r="U2" s="86"/>
      <c r="V2" s="86"/>
      <c r="W2" s="86"/>
      <c r="X2" s="86"/>
      <c r="Y2" s="87"/>
    </row>
    <row r="3" spans="1:25" s="7" customFormat="1" ht="33.6" x14ac:dyDescent="0.45">
      <c r="A3" s="2" t="s">
        <v>0</v>
      </c>
      <c r="B3" s="2" t="s">
        <v>1</v>
      </c>
      <c r="C3" s="2" t="s">
        <v>2</v>
      </c>
      <c r="D3" s="2" t="s">
        <v>1139</v>
      </c>
      <c r="E3" s="2" t="s">
        <v>1141</v>
      </c>
      <c r="F3" s="2" t="s">
        <v>1142</v>
      </c>
      <c r="G3" s="2" t="s">
        <v>1143</v>
      </c>
      <c r="H3" s="2" t="s">
        <v>710</v>
      </c>
      <c r="I3" s="2" t="s">
        <v>713</v>
      </c>
      <c r="J3" s="2" t="s">
        <v>714</v>
      </c>
      <c r="K3" s="2" t="s">
        <v>718</v>
      </c>
      <c r="L3" s="2" t="s">
        <v>720</v>
      </c>
      <c r="M3" s="2" t="s">
        <v>721</v>
      </c>
      <c r="N3" s="2" t="s">
        <v>722</v>
      </c>
      <c r="O3" s="2" t="s">
        <v>723</v>
      </c>
      <c r="P3" s="2" t="s">
        <v>724</v>
      </c>
      <c r="Q3" s="2" t="s">
        <v>725</v>
      </c>
      <c r="R3" s="2" t="s">
        <v>709</v>
      </c>
      <c r="S3" s="2" t="s">
        <v>711</v>
      </c>
      <c r="T3" s="2" t="s">
        <v>712</v>
      </c>
      <c r="U3" s="2" t="s">
        <v>715</v>
      </c>
      <c r="V3" s="2" t="s">
        <v>1169</v>
      </c>
      <c r="W3" s="2" t="s">
        <v>716</v>
      </c>
      <c r="X3" s="2" t="s">
        <v>717</v>
      </c>
      <c r="Y3" s="2" t="s">
        <v>719</v>
      </c>
    </row>
    <row r="4" spans="1:25" x14ac:dyDescent="0.45">
      <c r="A4" s="10" t="s">
        <v>11</v>
      </c>
      <c r="B4" s="10" t="s">
        <v>12</v>
      </c>
      <c r="C4" s="10" t="s">
        <v>13</v>
      </c>
      <c r="D4" s="32">
        <f>INDEX('ONS data MYE 5'!$E$6:$E$445, MATCH($B4,'ONS data MYE 5'!$B$6:$B$445,0))</f>
        <v>147095</v>
      </c>
      <c r="E4" s="32">
        <f>INDEX('ONS data MYE 5'!$F$6:$F$445, MATCH($B4,'ONS data MYE 5'!$B$6:$B$445,0))</f>
        <v>912</v>
      </c>
      <c r="F4" s="32">
        <f>LN(E4)</f>
        <v>6.815639990074331</v>
      </c>
      <c r="G4" s="32">
        <f>F4*F4</f>
        <v>46.452948474300428</v>
      </c>
      <c r="H4" s="32">
        <f>INDEX('Mapping water'!$D$5:$U$352,MATCH($B4,'Mapping water'!$B$5:$B$352,0),MATCH(H$3,'Mapping water'!$D$4:$U$4,0))*$D4</f>
        <v>0</v>
      </c>
      <c r="I4" s="32">
        <f>INDEX('Mapping water'!$D$5:$U$352,MATCH($B4,'Mapping water'!$B$5:$B$352,0),MATCH(I$3,'Mapping water'!$D$4:$U$4,0))*$D4</f>
        <v>0</v>
      </c>
      <c r="J4" s="32">
        <f>INDEX('Mapping water'!$D$5:$U$352,MATCH($B4,'Mapping water'!$B$5:$B$352,0),MATCH(J$3,'Mapping water'!$D$4:$U$4,0))*$D4</f>
        <v>0</v>
      </c>
      <c r="K4" s="32">
        <f>INDEX('Mapping water'!$D$5:$U$352,MATCH($B4,'Mapping water'!$B$5:$B$352,0),MATCH(K$3,'Mapping water'!$D$4:$U$4,0))*$D4</f>
        <v>0</v>
      </c>
      <c r="L4" s="32">
        <f>INDEX('Mapping water'!$D$5:$U$352,MATCH($B4,'Mapping water'!$B$5:$B$352,0),MATCH(L$3,'Mapping water'!$D$4:$U$4,0))*$D4</f>
        <v>0</v>
      </c>
      <c r="M4" s="32">
        <f>INDEX('Mapping water'!$D$5:$U$352,MATCH($B4,'Mapping water'!$B$5:$B$352,0),MATCH(M$3,'Mapping water'!$D$4:$U$4,0))*$D4</f>
        <v>0</v>
      </c>
      <c r="N4" s="32">
        <f>INDEX('Mapping water'!$D$5:$U$352,MATCH($B4,'Mapping water'!$B$5:$B$352,0),MATCH(N$3,'Mapping water'!$D$4:$U$4,0))*$D4</f>
        <v>0</v>
      </c>
      <c r="O4" s="32">
        <f>INDEX('Mapping water'!$D$5:$U$352,MATCH($B4,'Mapping water'!$B$5:$B$352,0),MATCH(O$3,'Mapping water'!$D$4:$U$4,0))*$D4</f>
        <v>0</v>
      </c>
      <c r="P4" s="32">
        <f>INDEX('Mapping water'!$D$5:$U$352,MATCH($B4,'Mapping water'!$B$5:$B$352,0),MATCH(P$3,'Mapping water'!$D$4:$U$4,0))*$D4</f>
        <v>0</v>
      </c>
      <c r="Q4" s="32">
        <f>INDEX('Mapping water'!$D$5:$U$352,MATCH($B4,'Mapping water'!$B$5:$B$352,0),MATCH(Q$3,'Mapping water'!$D$4:$U$4,0))*$D4</f>
        <v>0</v>
      </c>
      <c r="R4" s="32">
        <f>INDEX('Mapping water'!$D$5:$U$352,MATCH($B4,'Mapping water'!$B$5:$B$352,0),MATCH(R$3,'Mapping water'!$D$4:$U$4,0))*$D4</f>
        <v>147095</v>
      </c>
      <c r="S4" s="32">
        <f>INDEX('Mapping water'!$D$5:$U$352,MATCH($B4,'Mapping water'!$B$5:$B$352,0),MATCH(S$3,'Mapping water'!$D$4:$U$4,0))*$D4</f>
        <v>0</v>
      </c>
      <c r="T4" s="32">
        <f>INDEX('Mapping water'!$D$5:$U$352,MATCH($B4,'Mapping water'!$B$5:$B$352,0),MATCH(T$3,'Mapping water'!$D$4:$U$4,0))*$D4</f>
        <v>0</v>
      </c>
      <c r="U4" s="32">
        <f>INDEX('Mapping water'!$D$5:$U$352,MATCH($B4,'Mapping water'!$B$5:$B$352,0),MATCH(U$3,'Mapping water'!$D$4:$U$4,0))*$D4</f>
        <v>0</v>
      </c>
      <c r="V4" s="32">
        <f>INDEX('Mapping water'!$D$5:$U$352,MATCH($B4,'Mapping water'!$B$5:$B$352,0),MATCH(V$3,'Mapping water'!$D$4:$U$4,0))*$D4</f>
        <v>0</v>
      </c>
      <c r="W4" s="32">
        <f>INDEX('Mapping water'!$D$5:$U$352,MATCH($B4,'Mapping water'!$B$5:$B$352,0),MATCH(W$3,'Mapping water'!$D$4:$U$4,0))*$D4</f>
        <v>0</v>
      </c>
      <c r="X4" s="32">
        <f>INDEX('Mapping water'!$D$5:$U$352,MATCH($B4,'Mapping water'!$B$5:$B$352,0),MATCH(X$3,'Mapping water'!$D$4:$U$4,0))*$D4</f>
        <v>0</v>
      </c>
      <c r="Y4" s="32">
        <f>INDEX('Mapping water'!$D$5:$U$352,MATCH($B4,'Mapping water'!$B$5:$B$352,0),MATCH(Y$3,'Mapping water'!$D$4:$U$4,0))*$D4</f>
        <v>0</v>
      </c>
    </row>
    <row r="5" spans="1:25" x14ac:dyDescent="0.45">
      <c r="A5" s="10" t="s">
        <v>14</v>
      </c>
      <c r="B5" s="10" t="s">
        <v>15</v>
      </c>
      <c r="C5" s="10" t="s">
        <v>13</v>
      </c>
      <c r="D5" s="32">
        <f>INDEX('ONS data MYE 5'!$E$6:$E$445, MATCH($B5,'ONS data MYE 5'!$B$6:$B$445,0))</f>
        <v>122274</v>
      </c>
      <c r="E5" s="32">
        <f>INDEX('ONS data MYE 5'!$F$6:$F$445, MATCH($B5,'ONS data MYE 5'!$B$6:$B$445,0))</f>
        <v>944</v>
      </c>
      <c r="F5" s="32">
        <f>LN(E5)</f>
        <v>6.8501261661455004</v>
      </c>
      <c r="G5" s="32">
        <f>F5*F5</f>
        <v>46.924228492111254</v>
      </c>
      <c r="H5" s="32">
        <f>INDEX('Mapping water'!$D$5:$U$352,MATCH($B5,'Mapping water'!$B$5:$B$352,0),MATCH(H$3,'Mapping water'!$D$4:$U$4,0))*$D5</f>
        <v>0</v>
      </c>
      <c r="I5" s="32">
        <f>INDEX('Mapping water'!$D$5:$U$352,MATCH($B5,'Mapping water'!$B$5:$B$352,0),MATCH(I$3,'Mapping water'!$D$4:$U$4,0))*$D5</f>
        <v>0</v>
      </c>
      <c r="J5" s="32">
        <f>INDEX('Mapping water'!$D$5:$U$352,MATCH($B5,'Mapping water'!$B$5:$B$352,0),MATCH(J$3,'Mapping water'!$D$4:$U$4,0))*$D5</f>
        <v>0</v>
      </c>
      <c r="K5" s="32">
        <f>INDEX('Mapping water'!$D$5:$U$352,MATCH($B5,'Mapping water'!$B$5:$B$352,0),MATCH(K$3,'Mapping water'!$D$4:$U$4,0))*$D5</f>
        <v>0</v>
      </c>
      <c r="L5" s="32">
        <f>INDEX('Mapping water'!$D$5:$U$352,MATCH($B5,'Mapping water'!$B$5:$B$352,0),MATCH(L$3,'Mapping water'!$D$4:$U$4,0))*$D5</f>
        <v>0</v>
      </c>
      <c r="M5" s="32">
        <f>INDEX('Mapping water'!$D$5:$U$352,MATCH($B5,'Mapping water'!$B$5:$B$352,0),MATCH(M$3,'Mapping water'!$D$4:$U$4,0))*$D5</f>
        <v>0</v>
      </c>
      <c r="N5" s="32">
        <f>INDEX('Mapping water'!$D$5:$U$352,MATCH($B5,'Mapping water'!$B$5:$B$352,0),MATCH(N$3,'Mapping water'!$D$4:$U$4,0))*$D5</f>
        <v>0</v>
      </c>
      <c r="O5" s="32">
        <f>INDEX('Mapping water'!$D$5:$U$352,MATCH($B5,'Mapping water'!$B$5:$B$352,0),MATCH(O$3,'Mapping water'!$D$4:$U$4,0))*$D5</f>
        <v>0</v>
      </c>
      <c r="P5" s="32">
        <f>INDEX('Mapping water'!$D$5:$U$352,MATCH($B5,'Mapping water'!$B$5:$B$352,0),MATCH(P$3,'Mapping water'!$D$4:$U$4,0))*$D5</f>
        <v>0</v>
      </c>
      <c r="Q5" s="32">
        <f>INDEX('Mapping water'!$D$5:$U$352,MATCH($B5,'Mapping water'!$B$5:$B$352,0),MATCH(Q$3,'Mapping water'!$D$4:$U$4,0))*$D5</f>
        <v>0</v>
      </c>
      <c r="R5" s="32">
        <f>INDEX('Mapping water'!$D$5:$U$352,MATCH($B5,'Mapping water'!$B$5:$B$352,0),MATCH(R$3,'Mapping water'!$D$4:$U$4,0))*$D5</f>
        <v>122274</v>
      </c>
      <c r="S5" s="32">
        <f>INDEX('Mapping water'!$D$5:$U$352,MATCH($B5,'Mapping water'!$B$5:$B$352,0),MATCH(S$3,'Mapping water'!$D$4:$U$4,0))*$D5</f>
        <v>0</v>
      </c>
      <c r="T5" s="32">
        <f>INDEX('Mapping water'!$D$5:$U$352,MATCH($B5,'Mapping water'!$B$5:$B$352,0),MATCH(T$3,'Mapping water'!$D$4:$U$4,0))*$D5</f>
        <v>0</v>
      </c>
      <c r="U5" s="32">
        <f>INDEX('Mapping water'!$D$5:$U$352,MATCH($B5,'Mapping water'!$B$5:$B$352,0),MATCH(U$3,'Mapping water'!$D$4:$U$4,0))*$D5</f>
        <v>0</v>
      </c>
      <c r="V5" s="32">
        <f>INDEX('Mapping water'!$D$5:$U$352,MATCH($B5,'Mapping water'!$B$5:$B$352,0),MATCH(V$3,'Mapping water'!$D$4:$U$4,0))*$D5</f>
        <v>0</v>
      </c>
      <c r="W5" s="32">
        <f>INDEX('Mapping water'!$D$5:$U$352,MATCH($B5,'Mapping water'!$B$5:$B$352,0),MATCH(W$3,'Mapping water'!$D$4:$U$4,0))*$D5</f>
        <v>0</v>
      </c>
      <c r="X5" s="32">
        <f>INDEX('Mapping water'!$D$5:$U$352,MATCH($B5,'Mapping water'!$B$5:$B$352,0),MATCH(X$3,'Mapping water'!$D$4:$U$4,0))*$D5</f>
        <v>0</v>
      </c>
      <c r="Y5" s="32">
        <f>INDEX('Mapping water'!$D$5:$U$352,MATCH($B5,'Mapping water'!$B$5:$B$352,0),MATCH(Y$3,'Mapping water'!$D$4:$U$4,0))*$D5</f>
        <v>0</v>
      </c>
    </row>
    <row r="6" spans="1:25" x14ac:dyDescent="0.45">
      <c r="A6" s="10" t="s">
        <v>16</v>
      </c>
      <c r="B6" s="10" t="s">
        <v>17</v>
      </c>
      <c r="C6" s="10" t="s">
        <v>13</v>
      </c>
      <c r="D6" s="32">
        <f>INDEX('ONS data MYE 5'!$E$6:$E$445, MATCH($B6,'ONS data MYE 5'!$B$6:$B$445,0))</f>
        <v>147080</v>
      </c>
      <c r="E6" s="32">
        <f>INDEX('ONS data MYE 5'!$F$6:$F$445, MATCH($B6,'ONS data MYE 5'!$B$6:$B$445,0))</f>
        <v>309</v>
      </c>
      <c r="F6" s="32">
        <f t="shared" ref="F6:F69" si="0">LN(E6)</f>
        <v>5.7333412768977459</v>
      </c>
      <c r="G6" s="32">
        <f t="shared" ref="G6:G69" si="1">F6*F6</f>
        <v>32.871202197379475</v>
      </c>
      <c r="H6" s="32">
        <f>INDEX('Mapping water'!$D$5:$U$352,MATCH($B6,'Mapping water'!$B$5:$B$352,0),MATCH(H$3,'Mapping water'!$D$4:$U$4,0))*$D6</f>
        <v>0</v>
      </c>
      <c r="I6" s="32">
        <f>INDEX('Mapping water'!$D$5:$U$352,MATCH($B6,'Mapping water'!$B$5:$B$352,0),MATCH(I$3,'Mapping water'!$D$4:$U$4,0))*$D6</f>
        <v>0</v>
      </c>
      <c r="J6" s="32">
        <f>INDEX('Mapping water'!$D$5:$U$352,MATCH($B6,'Mapping water'!$B$5:$B$352,0),MATCH(J$3,'Mapping water'!$D$4:$U$4,0))*$D6</f>
        <v>0</v>
      </c>
      <c r="K6" s="32">
        <f>INDEX('Mapping water'!$D$5:$U$352,MATCH($B6,'Mapping water'!$B$5:$B$352,0),MATCH(K$3,'Mapping water'!$D$4:$U$4,0))*$D6</f>
        <v>0</v>
      </c>
      <c r="L6" s="32">
        <f>INDEX('Mapping water'!$D$5:$U$352,MATCH($B6,'Mapping water'!$B$5:$B$352,0),MATCH(L$3,'Mapping water'!$D$4:$U$4,0))*$D6</f>
        <v>0</v>
      </c>
      <c r="M6" s="32">
        <f>INDEX('Mapping water'!$D$5:$U$352,MATCH($B6,'Mapping water'!$B$5:$B$352,0),MATCH(M$3,'Mapping water'!$D$4:$U$4,0))*$D6</f>
        <v>0</v>
      </c>
      <c r="N6" s="32">
        <f>INDEX('Mapping water'!$D$5:$U$352,MATCH($B6,'Mapping water'!$B$5:$B$352,0),MATCH(N$3,'Mapping water'!$D$4:$U$4,0))*$D6</f>
        <v>0</v>
      </c>
      <c r="O6" s="32">
        <f>INDEX('Mapping water'!$D$5:$U$352,MATCH($B6,'Mapping water'!$B$5:$B$352,0),MATCH(O$3,'Mapping water'!$D$4:$U$4,0))*$D6</f>
        <v>0</v>
      </c>
      <c r="P6" s="32">
        <f>INDEX('Mapping water'!$D$5:$U$352,MATCH($B6,'Mapping water'!$B$5:$B$352,0),MATCH(P$3,'Mapping water'!$D$4:$U$4,0))*$D6</f>
        <v>0</v>
      </c>
      <c r="Q6" s="32">
        <f>INDEX('Mapping water'!$D$5:$U$352,MATCH($B6,'Mapping water'!$B$5:$B$352,0),MATCH(Q$3,'Mapping water'!$D$4:$U$4,0))*$D6</f>
        <v>0</v>
      </c>
      <c r="R6" s="32">
        <f>INDEX('Mapping water'!$D$5:$U$352,MATCH($B6,'Mapping water'!$B$5:$B$352,0),MATCH(R$3,'Mapping water'!$D$4:$U$4,0))*$D6</f>
        <v>147080</v>
      </c>
      <c r="S6" s="32">
        <f>INDEX('Mapping water'!$D$5:$U$352,MATCH($B6,'Mapping water'!$B$5:$B$352,0),MATCH(S$3,'Mapping water'!$D$4:$U$4,0))*$D6</f>
        <v>0</v>
      </c>
      <c r="T6" s="32">
        <f>INDEX('Mapping water'!$D$5:$U$352,MATCH($B6,'Mapping water'!$B$5:$B$352,0),MATCH(T$3,'Mapping water'!$D$4:$U$4,0))*$D6</f>
        <v>0</v>
      </c>
      <c r="U6" s="32">
        <f>INDEX('Mapping water'!$D$5:$U$352,MATCH($B6,'Mapping water'!$B$5:$B$352,0),MATCH(U$3,'Mapping water'!$D$4:$U$4,0))*$D6</f>
        <v>0</v>
      </c>
      <c r="V6" s="32">
        <f>INDEX('Mapping water'!$D$5:$U$352,MATCH($B6,'Mapping water'!$B$5:$B$352,0),MATCH(V$3,'Mapping water'!$D$4:$U$4,0))*$D6</f>
        <v>0</v>
      </c>
      <c r="W6" s="32">
        <f>INDEX('Mapping water'!$D$5:$U$352,MATCH($B6,'Mapping water'!$B$5:$B$352,0),MATCH(W$3,'Mapping water'!$D$4:$U$4,0))*$D6</f>
        <v>0</v>
      </c>
      <c r="X6" s="32">
        <f>INDEX('Mapping water'!$D$5:$U$352,MATCH($B6,'Mapping water'!$B$5:$B$352,0),MATCH(X$3,'Mapping water'!$D$4:$U$4,0))*$D6</f>
        <v>0</v>
      </c>
      <c r="Y6" s="32">
        <f>INDEX('Mapping water'!$D$5:$U$352,MATCH($B6,'Mapping water'!$B$5:$B$352,0),MATCH(Y$3,'Mapping water'!$D$4:$U$4,0))*$D6</f>
        <v>0</v>
      </c>
    </row>
    <row r="7" spans="1:25" x14ac:dyDescent="0.45">
      <c r="A7" s="10" t="s">
        <v>18</v>
      </c>
      <c r="B7" s="10" t="s">
        <v>19</v>
      </c>
      <c r="C7" s="10" t="s">
        <v>13</v>
      </c>
      <c r="D7" s="32">
        <f>INDEX('ONS data MYE 5'!$E$6:$E$445, MATCH($B7,'ONS data MYE 5'!$B$6:$B$445,0))</f>
        <v>87739</v>
      </c>
      <c r="E7" s="32">
        <f>INDEX('ONS data MYE 5'!$F$6:$F$445, MATCH($B7,'ONS data MYE 5'!$B$6:$B$445,0))</f>
        <v>3379</v>
      </c>
      <c r="F7" s="32">
        <f t="shared" si="0"/>
        <v>8.1253350867142906</v>
      </c>
      <c r="G7" s="32">
        <f t="shared" si="1"/>
        <v>66.021070271390329</v>
      </c>
      <c r="H7" s="32">
        <f>INDEX('Mapping water'!$D$5:$U$352,MATCH($B7,'Mapping water'!$B$5:$B$352,0),MATCH(H$3,'Mapping water'!$D$4:$U$4,0))*$D7</f>
        <v>0</v>
      </c>
      <c r="I7" s="32">
        <f>INDEX('Mapping water'!$D$5:$U$352,MATCH($B7,'Mapping water'!$B$5:$B$352,0),MATCH(I$3,'Mapping water'!$D$4:$U$4,0))*$D7</f>
        <v>0</v>
      </c>
      <c r="J7" s="32">
        <f>INDEX('Mapping water'!$D$5:$U$352,MATCH($B7,'Mapping water'!$B$5:$B$352,0),MATCH(J$3,'Mapping water'!$D$4:$U$4,0))*$D7</f>
        <v>0</v>
      </c>
      <c r="K7" s="32">
        <f>INDEX('Mapping water'!$D$5:$U$352,MATCH($B7,'Mapping water'!$B$5:$B$352,0),MATCH(K$3,'Mapping water'!$D$4:$U$4,0))*$D7</f>
        <v>0</v>
      </c>
      <c r="L7" s="32">
        <f>INDEX('Mapping water'!$D$5:$U$352,MATCH($B7,'Mapping water'!$B$5:$B$352,0),MATCH(L$3,'Mapping water'!$D$4:$U$4,0))*$D7</f>
        <v>0</v>
      </c>
      <c r="M7" s="32">
        <f>INDEX('Mapping water'!$D$5:$U$352,MATCH($B7,'Mapping water'!$B$5:$B$352,0),MATCH(M$3,'Mapping water'!$D$4:$U$4,0))*$D7</f>
        <v>0</v>
      </c>
      <c r="N7" s="32">
        <f>INDEX('Mapping water'!$D$5:$U$352,MATCH($B7,'Mapping water'!$B$5:$B$352,0),MATCH(N$3,'Mapping water'!$D$4:$U$4,0))*$D7</f>
        <v>0</v>
      </c>
      <c r="O7" s="32">
        <f>INDEX('Mapping water'!$D$5:$U$352,MATCH($B7,'Mapping water'!$B$5:$B$352,0),MATCH(O$3,'Mapping water'!$D$4:$U$4,0))*$D7</f>
        <v>0</v>
      </c>
      <c r="P7" s="32">
        <f>INDEX('Mapping water'!$D$5:$U$352,MATCH($B7,'Mapping water'!$B$5:$B$352,0),MATCH(P$3,'Mapping water'!$D$4:$U$4,0))*$D7</f>
        <v>0</v>
      </c>
      <c r="Q7" s="32">
        <f>INDEX('Mapping water'!$D$5:$U$352,MATCH($B7,'Mapping water'!$B$5:$B$352,0),MATCH(Q$3,'Mapping water'!$D$4:$U$4,0))*$D7</f>
        <v>0</v>
      </c>
      <c r="R7" s="32">
        <f>INDEX('Mapping water'!$D$5:$U$352,MATCH($B7,'Mapping water'!$B$5:$B$352,0),MATCH(R$3,'Mapping water'!$D$4:$U$4,0))*$D7</f>
        <v>87739</v>
      </c>
      <c r="S7" s="32">
        <f>INDEX('Mapping water'!$D$5:$U$352,MATCH($B7,'Mapping water'!$B$5:$B$352,0),MATCH(S$3,'Mapping water'!$D$4:$U$4,0))*$D7</f>
        <v>0</v>
      </c>
      <c r="T7" s="32">
        <f>INDEX('Mapping water'!$D$5:$U$352,MATCH($B7,'Mapping water'!$B$5:$B$352,0),MATCH(T$3,'Mapping water'!$D$4:$U$4,0))*$D7</f>
        <v>0</v>
      </c>
      <c r="U7" s="32">
        <f>INDEX('Mapping water'!$D$5:$U$352,MATCH($B7,'Mapping water'!$B$5:$B$352,0),MATCH(U$3,'Mapping water'!$D$4:$U$4,0))*$D7</f>
        <v>0</v>
      </c>
      <c r="V7" s="32">
        <f>INDEX('Mapping water'!$D$5:$U$352,MATCH($B7,'Mapping water'!$B$5:$B$352,0),MATCH(V$3,'Mapping water'!$D$4:$U$4,0))*$D7</f>
        <v>0</v>
      </c>
      <c r="W7" s="32">
        <f>INDEX('Mapping water'!$D$5:$U$352,MATCH($B7,'Mapping water'!$B$5:$B$352,0),MATCH(W$3,'Mapping water'!$D$4:$U$4,0))*$D7</f>
        <v>0</v>
      </c>
      <c r="X7" s="32">
        <f>INDEX('Mapping water'!$D$5:$U$352,MATCH($B7,'Mapping water'!$B$5:$B$352,0),MATCH(X$3,'Mapping water'!$D$4:$U$4,0))*$D7</f>
        <v>0</v>
      </c>
      <c r="Y7" s="32">
        <f>INDEX('Mapping water'!$D$5:$U$352,MATCH($B7,'Mapping water'!$B$5:$B$352,0),MATCH(Y$3,'Mapping water'!$D$4:$U$4,0))*$D7</f>
        <v>0</v>
      </c>
    </row>
    <row r="8" spans="1:25" x14ac:dyDescent="0.45">
      <c r="A8" s="10" t="s">
        <v>27</v>
      </c>
      <c r="B8" s="10" t="s">
        <v>28</v>
      </c>
      <c r="C8" s="10" t="s">
        <v>13</v>
      </c>
      <c r="D8" s="32">
        <f>INDEX('ONS data MYE 5'!$E$6:$E$445, MATCH($B8,'ONS data MYE 5'!$B$6:$B$445,0))</f>
        <v>214658</v>
      </c>
      <c r="E8" s="32">
        <f>INDEX('ONS data MYE 5'!$F$6:$F$445, MATCH($B8,'ONS data MYE 5'!$B$6:$B$445,0))</f>
        <v>4951</v>
      </c>
      <c r="F8" s="32">
        <f t="shared" si="0"/>
        <v>8.5073448553614224</v>
      </c>
      <c r="G8" s="32">
        <f t="shared" si="1"/>
        <v>72.374916488044462</v>
      </c>
      <c r="H8" s="32">
        <f>INDEX('Mapping water'!$D$5:$U$352,MATCH($B8,'Mapping water'!$B$5:$B$352,0),MATCH(H$3,'Mapping water'!$D$4:$U$4,0))*$D8</f>
        <v>0</v>
      </c>
      <c r="I8" s="32">
        <f>INDEX('Mapping water'!$D$5:$U$352,MATCH($B8,'Mapping water'!$B$5:$B$352,0),MATCH(I$3,'Mapping water'!$D$4:$U$4,0))*$D8</f>
        <v>0</v>
      </c>
      <c r="J8" s="32">
        <f>INDEX('Mapping water'!$D$5:$U$352,MATCH($B8,'Mapping water'!$B$5:$B$352,0),MATCH(J$3,'Mapping water'!$D$4:$U$4,0))*$D8</f>
        <v>0</v>
      </c>
      <c r="K8" s="32">
        <f>INDEX('Mapping water'!$D$5:$U$352,MATCH($B8,'Mapping water'!$B$5:$B$352,0),MATCH(K$3,'Mapping water'!$D$4:$U$4,0))*$D8</f>
        <v>0</v>
      </c>
      <c r="L8" s="32">
        <f>INDEX('Mapping water'!$D$5:$U$352,MATCH($B8,'Mapping water'!$B$5:$B$352,0),MATCH(L$3,'Mapping water'!$D$4:$U$4,0))*$D8</f>
        <v>0</v>
      </c>
      <c r="M8" s="32">
        <f>INDEX('Mapping water'!$D$5:$U$352,MATCH($B8,'Mapping water'!$B$5:$B$352,0),MATCH(M$3,'Mapping water'!$D$4:$U$4,0))*$D8</f>
        <v>0</v>
      </c>
      <c r="N8" s="32">
        <f>INDEX('Mapping water'!$D$5:$U$352,MATCH($B8,'Mapping water'!$B$5:$B$352,0),MATCH(N$3,'Mapping water'!$D$4:$U$4,0))*$D8</f>
        <v>0</v>
      </c>
      <c r="O8" s="32">
        <f>INDEX('Mapping water'!$D$5:$U$352,MATCH($B8,'Mapping water'!$B$5:$B$352,0),MATCH(O$3,'Mapping water'!$D$4:$U$4,0))*$D8</f>
        <v>0</v>
      </c>
      <c r="P8" s="32">
        <f>INDEX('Mapping water'!$D$5:$U$352,MATCH($B8,'Mapping water'!$B$5:$B$352,0),MATCH(P$3,'Mapping water'!$D$4:$U$4,0))*$D8</f>
        <v>0</v>
      </c>
      <c r="Q8" s="32">
        <f>INDEX('Mapping water'!$D$5:$U$352,MATCH($B8,'Mapping water'!$B$5:$B$352,0),MATCH(Q$3,'Mapping water'!$D$4:$U$4,0))*$D8</f>
        <v>0</v>
      </c>
      <c r="R8" s="32">
        <f>INDEX('Mapping water'!$D$5:$U$352,MATCH($B8,'Mapping water'!$B$5:$B$352,0),MATCH(R$3,'Mapping water'!$D$4:$U$4,0))*$D8</f>
        <v>214658</v>
      </c>
      <c r="S8" s="32">
        <f>INDEX('Mapping water'!$D$5:$U$352,MATCH($B8,'Mapping water'!$B$5:$B$352,0),MATCH(S$3,'Mapping water'!$D$4:$U$4,0))*$D8</f>
        <v>0</v>
      </c>
      <c r="T8" s="32">
        <f>INDEX('Mapping water'!$D$5:$U$352,MATCH($B8,'Mapping water'!$B$5:$B$352,0),MATCH(T$3,'Mapping water'!$D$4:$U$4,0))*$D8</f>
        <v>0</v>
      </c>
      <c r="U8" s="32">
        <f>INDEX('Mapping water'!$D$5:$U$352,MATCH($B8,'Mapping water'!$B$5:$B$352,0),MATCH(U$3,'Mapping water'!$D$4:$U$4,0))*$D8</f>
        <v>0</v>
      </c>
      <c r="V8" s="32">
        <f>INDEX('Mapping water'!$D$5:$U$352,MATCH($B8,'Mapping water'!$B$5:$B$352,0),MATCH(V$3,'Mapping water'!$D$4:$U$4,0))*$D8</f>
        <v>0</v>
      </c>
      <c r="W8" s="32">
        <f>INDEX('Mapping water'!$D$5:$U$352,MATCH($B8,'Mapping water'!$B$5:$B$352,0),MATCH(W$3,'Mapping water'!$D$4:$U$4,0))*$D8</f>
        <v>0</v>
      </c>
      <c r="X8" s="32">
        <f>INDEX('Mapping water'!$D$5:$U$352,MATCH($B8,'Mapping water'!$B$5:$B$352,0),MATCH(X$3,'Mapping water'!$D$4:$U$4,0))*$D8</f>
        <v>0</v>
      </c>
      <c r="Y8" s="32">
        <f>INDEX('Mapping water'!$D$5:$U$352,MATCH($B8,'Mapping water'!$B$5:$B$352,0),MATCH(Y$3,'Mapping water'!$D$4:$U$4,0))*$D8</f>
        <v>0</v>
      </c>
    </row>
    <row r="9" spans="1:25" x14ac:dyDescent="0.45">
      <c r="A9" s="10" t="s">
        <v>32</v>
      </c>
      <c r="B9" s="10" t="s">
        <v>33</v>
      </c>
      <c r="C9" s="10" t="s">
        <v>13</v>
      </c>
      <c r="D9" s="32">
        <f>INDEX('ONS data MYE 5'!$E$6:$E$445, MATCH($B9,'ONS data MYE 5'!$B$6:$B$445,0))</f>
        <v>130576</v>
      </c>
      <c r="E9" s="32">
        <f>INDEX('ONS data MYE 5'!$F$6:$F$445, MATCH($B9,'ONS data MYE 5'!$B$6:$B$445,0))</f>
        <v>385</v>
      </c>
      <c r="F9" s="32">
        <f t="shared" si="0"/>
        <v>5.9532433342877846</v>
      </c>
      <c r="G9" s="32">
        <f t="shared" si="1"/>
        <v>35.441106197241936</v>
      </c>
      <c r="H9" s="32">
        <f>INDEX('Mapping water'!$D$5:$U$352,MATCH($B9,'Mapping water'!$B$5:$B$352,0),MATCH(H$3,'Mapping water'!$D$4:$U$4,0))*$D9</f>
        <v>0</v>
      </c>
      <c r="I9" s="32">
        <f>INDEX('Mapping water'!$D$5:$U$352,MATCH($B9,'Mapping water'!$B$5:$B$352,0),MATCH(I$3,'Mapping water'!$D$4:$U$4,0))*$D9</f>
        <v>0</v>
      </c>
      <c r="J9" s="32">
        <f>INDEX('Mapping water'!$D$5:$U$352,MATCH($B9,'Mapping water'!$B$5:$B$352,0),MATCH(J$3,'Mapping water'!$D$4:$U$4,0))*$D9</f>
        <v>0</v>
      </c>
      <c r="K9" s="32">
        <f>INDEX('Mapping water'!$D$5:$U$352,MATCH($B9,'Mapping water'!$B$5:$B$352,0),MATCH(K$3,'Mapping water'!$D$4:$U$4,0))*$D9</f>
        <v>0</v>
      </c>
      <c r="L9" s="32">
        <f>INDEX('Mapping water'!$D$5:$U$352,MATCH($B9,'Mapping water'!$B$5:$B$352,0),MATCH(L$3,'Mapping water'!$D$4:$U$4,0))*$D9</f>
        <v>0</v>
      </c>
      <c r="M9" s="32">
        <f>INDEX('Mapping water'!$D$5:$U$352,MATCH($B9,'Mapping water'!$B$5:$B$352,0),MATCH(M$3,'Mapping water'!$D$4:$U$4,0))*$D9</f>
        <v>0</v>
      </c>
      <c r="N9" s="32">
        <f>INDEX('Mapping water'!$D$5:$U$352,MATCH($B9,'Mapping water'!$B$5:$B$352,0),MATCH(N$3,'Mapping water'!$D$4:$U$4,0))*$D9</f>
        <v>78345.599999999991</v>
      </c>
      <c r="O9" s="32">
        <f>INDEX('Mapping water'!$D$5:$U$352,MATCH($B9,'Mapping water'!$B$5:$B$352,0),MATCH(O$3,'Mapping water'!$D$4:$U$4,0))*$D9</f>
        <v>0</v>
      </c>
      <c r="P9" s="32">
        <f>INDEX('Mapping water'!$D$5:$U$352,MATCH($B9,'Mapping water'!$B$5:$B$352,0),MATCH(P$3,'Mapping water'!$D$4:$U$4,0))*$D9</f>
        <v>0</v>
      </c>
      <c r="Q9" s="32">
        <f>INDEX('Mapping water'!$D$5:$U$352,MATCH($B9,'Mapping water'!$B$5:$B$352,0),MATCH(Q$3,'Mapping water'!$D$4:$U$4,0))*$D9</f>
        <v>0</v>
      </c>
      <c r="R9" s="32">
        <f>INDEX('Mapping water'!$D$5:$U$352,MATCH($B9,'Mapping water'!$B$5:$B$352,0),MATCH(R$3,'Mapping water'!$D$4:$U$4,0))*$D9</f>
        <v>52230.400000000001</v>
      </c>
      <c r="S9" s="32">
        <f>INDEX('Mapping water'!$D$5:$U$352,MATCH($B9,'Mapping water'!$B$5:$B$352,0),MATCH(S$3,'Mapping water'!$D$4:$U$4,0))*$D9</f>
        <v>0</v>
      </c>
      <c r="T9" s="32">
        <f>INDEX('Mapping water'!$D$5:$U$352,MATCH($B9,'Mapping water'!$B$5:$B$352,0),MATCH(T$3,'Mapping water'!$D$4:$U$4,0))*$D9</f>
        <v>0</v>
      </c>
      <c r="U9" s="32">
        <f>INDEX('Mapping water'!$D$5:$U$352,MATCH($B9,'Mapping water'!$B$5:$B$352,0),MATCH(U$3,'Mapping water'!$D$4:$U$4,0))*$D9</f>
        <v>0</v>
      </c>
      <c r="V9" s="32">
        <f>INDEX('Mapping water'!$D$5:$U$352,MATCH($B9,'Mapping water'!$B$5:$B$352,0),MATCH(V$3,'Mapping water'!$D$4:$U$4,0))*$D9</f>
        <v>0</v>
      </c>
      <c r="W9" s="32">
        <f>INDEX('Mapping water'!$D$5:$U$352,MATCH($B9,'Mapping water'!$B$5:$B$352,0),MATCH(W$3,'Mapping water'!$D$4:$U$4,0))*$D9</f>
        <v>0</v>
      </c>
      <c r="X9" s="32">
        <f>INDEX('Mapping water'!$D$5:$U$352,MATCH($B9,'Mapping water'!$B$5:$B$352,0),MATCH(X$3,'Mapping water'!$D$4:$U$4,0))*$D9</f>
        <v>0</v>
      </c>
      <c r="Y9" s="32">
        <f>INDEX('Mapping water'!$D$5:$U$352,MATCH($B9,'Mapping water'!$B$5:$B$352,0),MATCH(Y$3,'Mapping water'!$D$4:$U$4,0))*$D9</f>
        <v>0</v>
      </c>
    </row>
    <row r="10" spans="1:25" x14ac:dyDescent="0.45">
      <c r="A10" s="10" t="s">
        <v>34</v>
      </c>
      <c r="B10" s="10" t="s">
        <v>35</v>
      </c>
      <c r="C10" s="10" t="s">
        <v>13</v>
      </c>
      <c r="D10" s="32">
        <f>INDEX('ONS data MYE 5'!$E$6:$E$445, MATCH($B10,'ONS data MYE 5'!$B$6:$B$445,0))</f>
        <v>86191</v>
      </c>
      <c r="E10" s="32">
        <f>INDEX('ONS data MYE 5'!$F$6:$F$445, MATCH($B10,'ONS data MYE 5'!$B$6:$B$445,0))</f>
        <v>2822</v>
      </c>
      <c r="F10" s="32">
        <f t="shared" si="0"/>
        <v>7.9452011324127589</v>
      </c>
      <c r="G10" s="32">
        <f t="shared" si="1"/>
        <v>63.126221034492985</v>
      </c>
      <c r="H10" s="32">
        <f>INDEX('Mapping water'!$D$5:$U$352,MATCH($B10,'Mapping water'!$B$5:$B$352,0),MATCH(H$3,'Mapping water'!$D$4:$U$4,0))*$D10</f>
        <v>0</v>
      </c>
      <c r="I10" s="32">
        <f>INDEX('Mapping water'!$D$5:$U$352,MATCH($B10,'Mapping water'!$B$5:$B$352,0),MATCH(I$3,'Mapping water'!$D$4:$U$4,0))*$D10</f>
        <v>0</v>
      </c>
      <c r="J10" s="32">
        <f>INDEX('Mapping water'!$D$5:$U$352,MATCH($B10,'Mapping water'!$B$5:$B$352,0),MATCH(J$3,'Mapping water'!$D$4:$U$4,0))*$D10</f>
        <v>0</v>
      </c>
      <c r="K10" s="32">
        <f>INDEX('Mapping water'!$D$5:$U$352,MATCH($B10,'Mapping water'!$B$5:$B$352,0),MATCH(K$3,'Mapping water'!$D$4:$U$4,0))*$D10</f>
        <v>0</v>
      </c>
      <c r="L10" s="32">
        <f>INDEX('Mapping water'!$D$5:$U$352,MATCH($B10,'Mapping water'!$B$5:$B$352,0),MATCH(L$3,'Mapping water'!$D$4:$U$4,0))*$D10</f>
        <v>0</v>
      </c>
      <c r="M10" s="32">
        <f>INDEX('Mapping water'!$D$5:$U$352,MATCH($B10,'Mapping water'!$B$5:$B$352,0),MATCH(M$3,'Mapping water'!$D$4:$U$4,0))*$D10</f>
        <v>0</v>
      </c>
      <c r="N10" s="32">
        <f>INDEX('Mapping water'!$D$5:$U$352,MATCH($B10,'Mapping water'!$B$5:$B$352,0),MATCH(N$3,'Mapping water'!$D$4:$U$4,0))*$D10</f>
        <v>0</v>
      </c>
      <c r="O10" s="32">
        <f>INDEX('Mapping water'!$D$5:$U$352,MATCH($B10,'Mapping water'!$B$5:$B$352,0),MATCH(O$3,'Mapping water'!$D$4:$U$4,0))*$D10</f>
        <v>0</v>
      </c>
      <c r="P10" s="32">
        <f>INDEX('Mapping water'!$D$5:$U$352,MATCH($B10,'Mapping water'!$B$5:$B$352,0),MATCH(P$3,'Mapping water'!$D$4:$U$4,0))*$D10</f>
        <v>0</v>
      </c>
      <c r="Q10" s="32">
        <f>INDEX('Mapping water'!$D$5:$U$352,MATCH($B10,'Mapping water'!$B$5:$B$352,0),MATCH(Q$3,'Mapping water'!$D$4:$U$4,0))*$D10</f>
        <v>0</v>
      </c>
      <c r="R10" s="32">
        <f>INDEX('Mapping water'!$D$5:$U$352,MATCH($B10,'Mapping water'!$B$5:$B$352,0),MATCH(R$3,'Mapping water'!$D$4:$U$4,0))*$D10</f>
        <v>86191</v>
      </c>
      <c r="S10" s="32">
        <f>INDEX('Mapping water'!$D$5:$U$352,MATCH($B10,'Mapping water'!$B$5:$B$352,0),MATCH(S$3,'Mapping water'!$D$4:$U$4,0))*$D10</f>
        <v>0</v>
      </c>
      <c r="T10" s="32">
        <f>INDEX('Mapping water'!$D$5:$U$352,MATCH($B10,'Mapping water'!$B$5:$B$352,0),MATCH(T$3,'Mapping water'!$D$4:$U$4,0))*$D10</f>
        <v>0</v>
      </c>
      <c r="U10" s="32">
        <f>INDEX('Mapping water'!$D$5:$U$352,MATCH($B10,'Mapping water'!$B$5:$B$352,0),MATCH(U$3,'Mapping water'!$D$4:$U$4,0))*$D10</f>
        <v>0</v>
      </c>
      <c r="V10" s="32">
        <f>INDEX('Mapping water'!$D$5:$U$352,MATCH($B10,'Mapping water'!$B$5:$B$352,0),MATCH(V$3,'Mapping water'!$D$4:$U$4,0))*$D10</f>
        <v>0</v>
      </c>
      <c r="W10" s="32">
        <f>INDEX('Mapping water'!$D$5:$U$352,MATCH($B10,'Mapping water'!$B$5:$B$352,0),MATCH(W$3,'Mapping water'!$D$4:$U$4,0))*$D10</f>
        <v>0</v>
      </c>
      <c r="X10" s="32">
        <f>INDEX('Mapping water'!$D$5:$U$352,MATCH($B10,'Mapping water'!$B$5:$B$352,0),MATCH(X$3,'Mapping water'!$D$4:$U$4,0))*$D10</f>
        <v>0</v>
      </c>
      <c r="Y10" s="32">
        <f>INDEX('Mapping water'!$D$5:$U$352,MATCH($B10,'Mapping water'!$B$5:$B$352,0),MATCH(Y$3,'Mapping water'!$D$4:$U$4,0))*$D10</f>
        <v>0</v>
      </c>
    </row>
    <row r="11" spans="1:25" x14ac:dyDescent="0.45">
      <c r="A11" s="10" t="s">
        <v>36</v>
      </c>
      <c r="B11" s="10" t="s">
        <v>37</v>
      </c>
      <c r="C11" s="10" t="s">
        <v>13</v>
      </c>
      <c r="D11" s="32">
        <f>INDEX('ONS data MYE 5'!$E$6:$E$445, MATCH($B11,'ONS data MYE 5'!$B$6:$B$445,0))</f>
        <v>144705</v>
      </c>
      <c r="E11" s="32">
        <f>INDEX('ONS data MYE 5'!$F$6:$F$445, MATCH($B11,'ONS data MYE 5'!$B$6:$B$445,0))</f>
        <v>428</v>
      </c>
      <c r="F11" s="32">
        <f t="shared" si="0"/>
        <v>6.0591231955817966</v>
      </c>
      <c r="G11" s="32">
        <f t="shared" si="1"/>
        <v>36.712973899237362</v>
      </c>
      <c r="H11" s="32">
        <f>INDEX('Mapping water'!$D$5:$U$352,MATCH($B11,'Mapping water'!$B$5:$B$352,0),MATCH(H$3,'Mapping water'!$D$4:$U$4,0))*$D11</f>
        <v>10505.583000000001</v>
      </c>
      <c r="I11" s="32">
        <f>INDEX('Mapping water'!$D$5:$U$352,MATCH($B11,'Mapping water'!$B$5:$B$352,0),MATCH(I$3,'Mapping water'!$D$4:$U$4,0))*$D11</f>
        <v>0</v>
      </c>
      <c r="J11" s="32">
        <f>INDEX('Mapping water'!$D$5:$U$352,MATCH($B11,'Mapping water'!$B$5:$B$352,0),MATCH(J$3,'Mapping water'!$D$4:$U$4,0))*$D11</f>
        <v>0</v>
      </c>
      <c r="K11" s="32">
        <f>INDEX('Mapping water'!$D$5:$U$352,MATCH($B11,'Mapping water'!$B$5:$B$352,0),MATCH(K$3,'Mapping water'!$D$4:$U$4,0))*$D11</f>
        <v>0</v>
      </c>
      <c r="L11" s="32">
        <f>INDEX('Mapping water'!$D$5:$U$352,MATCH($B11,'Mapping water'!$B$5:$B$352,0),MATCH(L$3,'Mapping water'!$D$4:$U$4,0))*$D11</f>
        <v>0</v>
      </c>
      <c r="M11" s="32">
        <f>INDEX('Mapping water'!$D$5:$U$352,MATCH($B11,'Mapping water'!$B$5:$B$352,0),MATCH(M$3,'Mapping water'!$D$4:$U$4,0))*$D11</f>
        <v>0</v>
      </c>
      <c r="N11" s="32">
        <f>INDEX('Mapping water'!$D$5:$U$352,MATCH($B11,'Mapping water'!$B$5:$B$352,0),MATCH(N$3,'Mapping water'!$D$4:$U$4,0))*$D11</f>
        <v>0</v>
      </c>
      <c r="O11" s="32">
        <f>INDEX('Mapping water'!$D$5:$U$352,MATCH($B11,'Mapping water'!$B$5:$B$352,0),MATCH(O$3,'Mapping water'!$D$4:$U$4,0))*$D11</f>
        <v>0</v>
      </c>
      <c r="P11" s="32">
        <f>INDEX('Mapping water'!$D$5:$U$352,MATCH($B11,'Mapping water'!$B$5:$B$352,0),MATCH(P$3,'Mapping water'!$D$4:$U$4,0))*$D11</f>
        <v>0</v>
      </c>
      <c r="Q11" s="32">
        <f>INDEX('Mapping water'!$D$5:$U$352,MATCH($B11,'Mapping water'!$B$5:$B$352,0),MATCH(Q$3,'Mapping water'!$D$4:$U$4,0))*$D11</f>
        <v>0</v>
      </c>
      <c r="R11" s="32">
        <f>INDEX('Mapping water'!$D$5:$U$352,MATCH($B11,'Mapping water'!$B$5:$B$352,0),MATCH(R$3,'Mapping water'!$D$4:$U$4,0))*$D11</f>
        <v>134199.41699999999</v>
      </c>
      <c r="S11" s="32">
        <f>INDEX('Mapping water'!$D$5:$U$352,MATCH($B11,'Mapping water'!$B$5:$B$352,0),MATCH(S$3,'Mapping water'!$D$4:$U$4,0))*$D11</f>
        <v>0</v>
      </c>
      <c r="T11" s="32">
        <f>INDEX('Mapping water'!$D$5:$U$352,MATCH($B11,'Mapping water'!$B$5:$B$352,0),MATCH(T$3,'Mapping water'!$D$4:$U$4,0))*$D11</f>
        <v>0</v>
      </c>
      <c r="U11" s="32">
        <f>INDEX('Mapping water'!$D$5:$U$352,MATCH($B11,'Mapping water'!$B$5:$B$352,0),MATCH(U$3,'Mapping water'!$D$4:$U$4,0))*$D11</f>
        <v>0</v>
      </c>
      <c r="V11" s="32">
        <f>INDEX('Mapping water'!$D$5:$U$352,MATCH($B11,'Mapping water'!$B$5:$B$352,0),MATCH(V$3,'Mapping water'!$D$4:$U$4,0))*$D11</f>
        <v>0</v>
      </c>
      <c r="W11" s="32">
        <f>INDEX('Mapping water'!$D$5:$U$352,MATCH($B11,'Mapping water'!$B$5:$B$352,0),MATCH(W$3,'Mapping water'!$D$4:$U$4,0))*$D11</f>
        <v>0</v>
      </c>
      <c r="X11" s="32">
        <f>INDEX('Mapping water'!$D$5:$U$352,MATCH($B11,'Mapping water'!$B$5:$B$352,0),MATCH(X$3,'Mapping water'!$D$4:$U$4,0))*$D11</f>
        <v>0</v>
      </c>
      <c r="Y11" s="32">
        <f>INDEX('Mapping water'!$D$5:$U$352,MATCH($B11,'Mapping water'!$B$5:$B$352,0),MATCH(Y$3,'Mapping water'!$D$4:$U$4,0))*$D11</f>
        <v>0</v>
      </c>
    </row>
    <row r="12" spans="1:25" x14ac:dyDescent="0.45">
      <c r="A12" s="10" t="s">
        <v>38</v>
      </c>
      <c r="B12" s="10" t="s">
        <v>39</v>
      </c>
      <c r="C12" s="10" t="s">
        <v>13</v>
      </c>
      <c r="D12" s="32">
        <f>INDEX('ONS data MYE 5'!$E$6:$E$445, MATCH($B12,'ONS data MYE 5'!$B$6:$B$445,0))</f>
        <v>87684</v>
      </c>
      <c r="E12" s="32">
        <f>INDEX('ONS data MYE 5'!$F$6:$F$445, MATCH($B12,'ONS data MYE 5'!$B$6:$B$445,0))</f>
        <v>137</v>
      </c>
      <c r="F12" s="32">
        <f t="shared" si="0"/>
        <v>4.9199809258281251</v>
      </c>
      <c r="G12" s="32">
        <f t="shared" si="1"/>
        <v>24.206212310512576</v>
      </c>
      <c r="H12" s="32">
        <f>INDEX('Mapping water'!$D$5:$U$352,MATCH($B12,'Mapping water'!$B$5:$B$352,0),MATCH(H$3,'Mapping water'!$D$4:$U$4,0))*$D12</f>
        <v>0</v>
      </c>
      <c r="I12" s="32">
        <f>INDEX('Mapping water'!$D$5:$U$352,MATCH($B12,'Mapping water'!$B$5:$B$352,0),MATCH(I$3,'Mapping water'!$D$4:$U$4,0))*$D12</f>
        <v>0</v>
      </c>
      <c r="J12" s="32">
        <f>INDEX('Mapping water'!$D$5:$U$352,MATCH($B12,'Mapping water'!$B$5:$B$352,0),MATCH(J$3,'Mapping water'!$D$4:$U$4,0))*$D12</f>
        <v>0</v>
      </c>
      <c r="K12" s="32">
        <f>INDEX('Mapping water'!$D$5:$U$352,MATCH($B12,'Mapping water'!$B$5:$B$352,0),MATCH(K$3,'Mapping water'!$D$4:$U$4,0))*$D12</f>
        <v>0</v>
      </c>
      <c r="L12" s="32">
        <f>INDEX('Mapping water'!$D$5:$U$352,MATCH($B12,'Mapping water'!$B$5:$B$352,0),MATCH(L$3,'Mapping water'!$D$4:$U$4,0))*$D12</f>
        <v>0</v>
      </c>
      <c r="M12" s="32">
        <f>INDEX('Mapping water'!$D$5:$U$352,MATCH($B12,'Mapping water'!$B$5:$B$352,0),MATCH(M$3,'Mapping water'!$D$4:$U$4,0))*$D12</f>
        <v>0</v>
      </c>
      <c r="N12" s="32">
        <f>INDEX('Mapping water'!$D$5:$U$352,MATCH($B12,'Mapping water'!$B$5:$B$352,0),MATCH(N$3,'Mapping water'!$D$4:$U$4,0))*$D12</f>
        <v>0</v>
      </c>
      <c r="O12" s="32">
        <f>INDEX('Mapping water'!$D$5:$U$352,MATCH($B12,'Mapping water'!$B$5:$B$352,0),MATCH(O$3,'Mapping water'!$D$4:$U$4,0))*$D12</f>
        <v>0</v>
      </c>
      <c r="P12" s="32">
        <f>INDEX('Mapping water'!$D$5:$U$352,MATCH($B12,'Mapping water'!$B$5:$B$352,0),MATCH(P$3,'Mapping water'!$D$4:$U$4,0))*$D12</f>
        <v>0</v>
      </c>
      <c r="Q12" s="32">
        <f>INDEX('Mapping water'!$D$5:$U$352,MATCH($B12,'Mapping water'!$B$5:$B$352,0),MATCH(Q$3,'Mapping water'!$D$4:$U$4,0))*$D12</f>
        <v>0</v>
      </c>
      <c r="R12" s="32">
        <f>INDEX('Mapping water'!$D$5:$U$352,MATCH($B12,'Mapping water'!$B$5:$B$352,0),MATCH(R$3,'Mapping water'!$D$4:$U$4,0))*$D12</f>
        <v>87684</v>
      </c>
      <c r="S12" s="32">
        <f>INDEX('Mapping water'!$D$5:$U$352,MATCH($B12,'Mapping water'!$B$5:$B$352,0),MATCH(S$3,'Mapping water'!$D$4:$U$4,0))*$D12</f>
        <v>0</v>
      </c>
      <c r="T12" s="32">
        <f>INDEX('Mapping water'!$D$5:$U$352,MATCH($B12,'Mapping water'!$B$5:$B$352,0),MATCH(T$3,'Mapping water'!$D$4:$U$4,0))*$D12</f>
        <v>0</v>
      </c>
      <c r="U12" s="32">
        <f>INDEX('Mapping water'!$D$5:$U$352,MATCH($B12,'Mapping water'!$B$5:$B$352,0),MATCH(U$3,'Mapping water'!$D$4:$U$4,0))*$D12</f>
        <v>0</v>
      </c>
      <c r="V12" s="32">
        <f>INDEX('Mapping water'!$D$5:$U$352,MATCH($B12,'Mapping water'!$B$5:$B$352,0),MATCH(V$3,'Mapping water'!$D$4:$U$4,0))*$D12</f>
        <v>0</v>
      </c>
      <c r="W12" s="32">
        <f>INDEX('Mapping water'!$D$5:$U$352,MATCH($B12,'Mapping water'!$B$5:$B$352,0),MATCH(W$3,'Mapping water'!$D$4:$U$4,0))*$D12</f>
        <v>0</v>
      </c>
      <c r="X12" s="32">
        <f>INDEX('Mapping water'!$D$5:$U$352,MATCH($B12,'Mapping water'!$B$5:$B$352,0),MATCH(X$3,'Mapping water'!$D$4:$U$4,0))*$D12</f>
        <v>0</v>
      </c>
      <c r="Y12" s="32">
        <f>INDEX('Mapping water'!$D$5:$U$352,MATCH($B12,'Mapping water'!$B$5:$B$352,0),MATCH(Y$3,'Mapping water'!$D$4:$U$4,0))*$D12</f>
        <v>0</v>
      </c>
    </row>
    <row r="13" spans="1:25" x14ac:dyDescent="0.45">
      <c r="A13" s="10" t="s">
        <v>40</v>
      </c>
      <c r="B13" s="10" t="s">
        <v>41</v>
      </c>
      <c r="C13" s="10" t="s">
        <v>13</v>
      </c>
      <c r="D13" s="32">
        <f>INDEX('ONS data MYE 5'!$E$6:$E$445, MATCH($B13,'ONS data MYE 5'!$B$6:$B$445,0))</f>
        <v>153316</v>
      </c>
      <c r="E13" s="32">
        <f>INDEX('ONS data MYE 5'!$F$6:$F$445, MATCH($B13,'ONS data MYE 5'!$B$6:$B$445,0))</f>
        <v>722</v>
      </c>
      <c r="F13" s="32">
        <f t="shared" si="0"/>
        <v>6.5820251388928259</v>
      </c>
      <c r="G13" s="32">
        <f t="shared" si="1"/>
        <v>43.323054929017125</v>
      </c>
      <c r="H13" s="32">
        <f>INDEX('Mapping water'!$D$5:$U$352,MATCH($B13,'Mapping water'!$B$5:$B$352,0),MATCH(H$3,'Mapping water'!$D$4:$U$4,0))*$D13</f>
        <v>0</v>
      </c>
      <c r="I13" s="32">
        <f>INDEX('Mapping water'!$D$5:$U$352,MATCH($B13,'Mapping water'!$B$5:$B$352,0),MATCH(I$3,'Mapping water'!$D$4:$U$4,0))*$D13</f>
        <v>0</v>
      </c>
      <c r="J13" s="32">
        <f>INDEX('Mapping water'!$D$5:$U$352,MATCH($B13,'Mapping water'!$B$5:$B$352,0),MATCH(J$3,'Mapping water'!$D$4:$U$4,0))*$D13</f>
        <v>0</v>
      </c>
      <c r="K13" s="32">
        <f>INDEX('Mapping water'!$D$5:$U$352,MATCH($B13,'Mapping water'!$B$5:$B$352,0),MATCH(K$3,'Mapping water'!$D$4:$U$4,0))*$D13</f>
        <v>0</v>
      </c>
      <c r="L13" s="32">
        <f>INDEX('Mapping water'!$D$5:$U$352,MATCH($B13,'Mapping water'!$B$5:$B$352,0),MATCH(L$3,'Mapping water'!$D$4:$U$4,0))*$D13</f>
        <v>0</v>
      </c>
      <c r="M13" s="32">
        <f>INDEX('Mapping water'!$D$5:$U$352,MATCH($B13,'Mapping water'!$B$5:$B$352,0),MATCH(M$3,'Mapping water'!$D$4:$U$4,0))*$D13</f>
        <v>0</v>
      </c>
      <c r="N13" s="32">
        <f>INDEX('Mapping water'!$D$5:$U$352,MATCH($B13,'Mapping water'!$B$5:$B$352,0),MATCH(N$3,'Mapping water'!$D$4:$U$4,0))*$D13</f>
        <v>16864.759999999998</v>
      </c>
      <c r="O13" s="32">
        <f>INDEX('Mapping water'!$D$5:$U$352,MATCH($B13,'Mapping water'!$B$5:$B$352,0),MATCH(O$3,'Mapping water'!$D$4:$U$4,0))*$D13</f>
        <v>0</v>
      </c>
      <c r="P13" s="32">
        <f>INDEX('Mapping water'!$D$5:$U$352,MATCH($B13,'Mapping water'!$B$5:$B$352,0),MATCH(P$3,'Mapping water'!$D$4:$U$4,0))*$D13</f>
        <v>0</v>
      </c>
      <c r="Q13" s="32">
        <f>INDEX('Mapping water'!$D$5:$U$352,MATCH($B13,'Mapping water'!$B$5:$B$352,0),MATCH(Q$3,'Mapping water'!$D$4:$U$4,0))*$D13</f>
        <v>0</v>
      </c>
      <c r="R13" s="32">
        <f>INDEX('Mapping water'!$D$5:$U$352,MATCH($B13,'Mapping water'!$B$5:$B$352,0),MATCH(R$3,'Mapping water'!$D$4:$U$4,0))*$D13</f>
        <v>136451.24</v>
      </c>
      <c r="S13" s="32">
        <f>INDEX('Mapping water'!$D$5:$U$352,MATCH($B13,'Mapping water'!$B$5:$B$352,0),MATCH(S$3,'Mapping water'!$D$4:$U$4,0))*$D13</f>
        <v>0</v>
      </c>
      <c r="T13" s="32">
        <f>INDEX('Mapping water'!$D$5:$U$352,MATCH($B13,'Mapping water'!$B$5:$B$352,0),MATCH(T$3,'Mapping water'!$D$4:$U$4,0))*$D13</f>
        <v>0</v>
      </c>
      <c r="U13" s="32">
        <f>INDEX('Mapping water'!$D$5:$U$352,MATCH($B13,'Mapping water'!$B$5:$B$352,0),MATCH(U$3,'Mapping water'!$D$4:$U$4,0))*$D13</f>
        <v>0</v>
      </c>
      <c r="V13" s="32">
        <f>INDEX('Mapping water'!$D$5:$U$352,MATCH($B13,'Mapping water'!$B$5:$B$352,0),MATCH(V$3,'Mapping water'!$D$4:$U$4,0))*$D13</f>
        <v>0</v>
      </c>
      <c r="W13" s="32">
        <f>INDEX('Mapping water'!$D$5:$U$352,MATCH($B13,'Mapping water'!$B$5:$B$352,0),MATCH(W$3,'Mapping water'!$D$4:$U$4,0))*$D13</f>
        <v>0</v>
      </c>
      <c r="X13" s="32">
        <f>INDEX('Mapping water'!$D$5:$U$352,MATCH($B13,'Mapping water'!$B$5:$B$352,0),MATCH(X$3,'Mapping water'!$D$4:$U$4,0))*$D13</f>
        <v>0</v>
      </c>
      <c r="Y13" s="32">
        <f>INDEX('Mapping water'!$D$5:$U$352,MATCH($B13,'Mapping water'!$B$5:$B$352,0),MATCH(Y$3,'Mapping water'!$D$4:$U$4,0))*$D13</f>
        <v>0</v>
      </c>
    </row>
    <row r="14" spans="1:25" x14ac:dyDescent="0.45">
      <c r="A14" s="10" t="s">
        <v>42</v>
      </c>
      <c r="B14" s="10" t="s">
        <v>43</v>
      </c>
      <c r="C14" s="10" t="s">
        <v>13</v>
      </c>
      <c r="D14" s="32">
        <f>INDEX('ONS data MYE 5'!$E$6:$E$445, MATCH($B14,'ONS data MYE 5'!$B$6:$B$445,0))</f>
        <v>104031</v>
      </c>
      <c r="E14" s="32">
        <f>INDEX('ONS data MYE 5'!$F$6:$F$445, MATCH($B14,'ONS data MYE 5'!$B$6:$B$445,0))</f>
        <v>1029</v>
      </c>
      <c r="F14" s="32">
        <f t="shared" si="0"/>
        <v>6.9363427358340495</v>
      </c>
      <c r="G14" s="32">
        <f t="shared" si="1"/>
        <v>48.112850548957788</v>
      </c>
      <c r="H14" s="32">
        <f>INDEX('Mapping water'!$D$5:$U$352,MATCH($B14,'Mapping water'!$B$5:$B$352,0),MATCH(H$3,'Mapping water'!$D$4:$U$4,0))*$D14</f>
        <v>0</v>
      </c>
      <c r="I14" s="32">
        <f>INDEX('Mapping water'!$D$5:$U$352,MATCH($B14,'Mapping water'!$B$5:$B$352,0),MATCH(I$3,'Mapping water'!$D$4:$U$4,0))*$D14</f>
        <v>0</v>
      </c>
      <c r="J14" s="32">
        <f>INDEX('Mapping water'!$D$5:$U$352,MATCH($B14,'Mapping water'!$B$5:$B$352,0),MATCH(J$3,'Mapping water'!$D$4:$U$4,0))*$D14</f>
        <v>0</v>
      </c>
      <c r="K14" s="32">
        <f>INDEX('Mapping water'!$D$5:$U$352,MATCH($B14,'Mapping water'!$B$5:$B$352,0),MATCH(K$3,'Mapping water'!$D$4:$U$4,0))*$D14</f>
        <v>0</v>
      </c>
      <c r="L14" s="32">
        <f>INDEX('Mapping water'!$D$5:$U$352,MATCH($B14,'Mapping water'!$B$5:$B$352,0),MATCH(L$3,'Mapping water'!$D$4:$U$4,0))*$D14</f>
        <v>0</v>
      </c>
      <c r="M14" s="32">
        <f>INDEX('Mapping water'!$D$5:$U$352,MATCH($B14,'Mapping water'!$B$5:$B$352,0),MATCH(M$3,'Mapping water'!$D$4:$U$4,0))*$D14</f>
        <v>0</v>
      </c>
      <c r="N14" s="32">
        <f>INDEX('Mapping water'!$D$5:$U$352,MATCH($B14,'Mapping water'!$B$5:$B$352,0),MATCH(N$3,'Mapping water'!$D$4:$U$4,0))*$D14</f>
        <v>0</v>
      </c>
      <c r="O14" s="32">
        <f>INDEX('Mapping water'!$D$5:$U$352,MATCH($B14,'Mapping water'!$B$5:$B$352,0),MATCH(O$3,'Mapping water'!$D$4:$U$4,0))*$D14</f>
        <v>0</v>
      </c>
      <c r="P14" s="32">
        <f>INDEX('Mapping water'!$D$5:$U$352,MATCH($B14,'Mapping water'!$B$5:$B$352,0),MATCH(P$3,'Mapping water'!$D$4:$U$4,0))*$D14</f>
        <v>0</v>
      </c>
      <c r="Q14" s="32">
        <f>INDEX('Mapping water'!$D$5:$U$352,MATCH($B14,'Mapping water'!$B$5:$B$352,0),MATCH(Q$3,'Mapping water'!$D$4:$U$4,0))*$D14</f>
        <v>0</v>
      </c>
      <c r="R14" s="32">
        <f>INDEX('Mapping water'!$D$5:$U$352,MATCH($B14,'Mapping water'!$B$5:$B$352,0),MATCH(R$3,'Mapping water'!$D$4:$U$4,0))*$D14</f>
        <v>104031</v>
      </c>
      <c r="S14" s="32">
        <f>INDEX('Mapping water'!$D$5:$U$352,MATCH($B14,'Mapping water'!$B$5:$B$352,0),MATCH(S$3,'Mapping water'!$D$4:$U$4,0))*$D14</f>
        <v>0</v>
      </c>
      <c r="T14" s="32">
        <f>INDEX('Mapping water'!$D$5:$U$352,MATCH($B14,'Mapping water'!$B$5:$B$352,0),MATCH(T$3,'Mapping water'!$D$4:$U$4,0))*$D14</f>
        <v>0</v>
      </c>
      <c r="U14" s="32">
        <f>INDEX('Mapping water'!$D$5:$U$352,MATCH($B14,'Mapping water'!$B$5:$B$352,0),MATCH(U$3,'Mapping water'!$D$4:$U$4,0))*$D14</f>
        <v>0</v>
      </c>
      <c r="V14" s="32">
        <f>INDEX('Mapping water'!$D$5:$U$352,MATCH($B14,'Mapping water'!$B$5:$B$352,0),MATCH(V$3,'Mapping water'!$D$4:$U$4,0))*$D14</f>
        <v>0</v>
      </c>
      <c r="W14" s="32">
        <f>INDEX('Mapping water'!$D$5:$U$352,MATCH($B14,'Mapping water'!$B$5:$B$352,0),MATCH(W$3,'Mapping water'!$D$4:$U$4,0))*$D14</f>
        <v>0</v>
      </c>
      <c r="X14" s="32">
        <f>INDEX('Mapping water'!$D$5:$U$352,MATCH($B14,'Mapping water'!$B$5:$B$352,0),MATCH(X$3,'Mapping water'!$D$4:$U$4,0))*$D14</f>
        <v>0</v>
      </c>
      <c r="Y14" s="32">
        <f>INDEX('Mapping water'!$D$5:$U$352,MATCH($B14,'Mapping water'!$B$5:$B$352,0),MATCH(Y$3,'Mapping water'!$D$4:$U$4,0))*$D14</f>
        <v>0</v>
      </c>
    </row>
    <row r="15" spans="1:25" x14ac:dyDescent="0.45">
      <c r="A15" s="10" t="s">
        <v>44</v>
      </c>
      <c r="B15" s="10" t="s">
        <v>45</v>
      </c>
      <c r="C15" s="10" t="s">
        <v>13</v>
      </c>
      <c r="D15" s="32">
        <f>INDEX('ONS data MYE 5'!$E$6:$E$445, MATCH($B15,'ONS data MYE 5'!$B$6:$B$445,0))</f>
        <v>133321</v>
      </c>
      <c r="E15" s="32">
        <f>INDEX('ONS data MYE 5'!$F$6:$F$445, MATCH($B15,'ONS data MYE 5'!$B$6:$B$445,0))</f>
        <v>355</v>
      </c>
      <c r="F15" s="32">
        <f t="shared" si="0"/>
        <v>5.872117789475416</v>
      </c>
      <c r="G15" s="32">
        <f t="shared" si="1"/>
        <v>34.481767333473648</v>
      </c>
      <c r="H15" s="32">
        <f>INDEX('Mapping water'!$D$5:$U$352,MATCH($B15,'Mapping water'!$B$5:$B$352,0),MATCH(H$3,'Mapping water'!$D$4:$U$4,0))*$D15</f>
        <v>0</v>
      </c>
      <c r="I15" s="32">
        <f>INDEX('Mapping water'!$D$5:$U$352,MATCH($B15,'Mapping water'!$B$5:$B$352,0),MATCH(I$3,'Mapping water'!$D$4:$U$4,0))*$D15</f>
        <v>0</v>
      </c>
      <c r="J15" s="32">
        <f>INDEX('Mapping water'!$D$5:$U$352,MATCH($B15,'Mapping water'!$B$5:$B$352,0),MATCH(J$3,'Mapping water'!$D$4:$U$4,0))*$D15</f>
        <v>0</v>
      </c>
      <c r="K15" s="32">
        <f>INDEX('Mapping water'!$D$5:$U$352,MATCH($B15,'Mapping water'!$B$5:$B$352,0),MATCH(K$3,'Mapping water'!$D$4:$U$4,0))*$D15</f>
        <v>0</v>
      </c>
      <c r="L15" s="32">
        <f>INDEX('Mapping water'!$D$5:$U$352,MATCH($B15,'Mapping water'!$B$5:$B$352,0),MATCH(L$3,'Mapping water'!$D$4:$U$4,0))*$D15</f>
        <v>0</v>
      </c>
      <c r="M15" s="32">
        <f>INDEX('Mapping water'!$D$5:$U$352,MATCH($B15,'Mapping water'!$B$5:$B$352,0),MATCH(M$3,'Mapping water'!$D$4:$U$4,0))*$D15</f>
        <v>0</v>
      </c>
      <c r="N15" s="32">
        <f>INDEX('Mapping water'!$D$5:$U$352,MATCH($B15,'Mapping water'!$B$5:$B$352,0),MATCH(N$3,'Mapping water'!$D$4:$U$4,0))*$D15</f>
        <v>0</v>
      </c>
      <c r="O15" s="32">
        <f>INDEX('Mapping water'!$D$5:$U$352,MATCH($B15,'Mapping water'!$B$5:$B$352,0),MATCH(O$3,'Mapping water'!$D$4:$U$4,0))*$D15</f>
        <v>0</v>
      </c>
      <c r="P15" s="32">
        <f>INDEX('Mapping water'!$D$5:$U$352,MATCH($B15,'Mapping water'!$B$5:$B$352,0),MATCH(P$3,'Mapping water'!$D$4:$U$4,0))*$D15</f>
        <v>0</v>
      </c>
      <c r="Q15" s="32">
        <f>INDEX('Mapping water'!$D$5:$U$352,MATCH($B15,'Mapping water'!$B$5:$B$352,0),MATCH(Q$3,'Mapping water'!$D$4:$U$4,0))*$D15</f>
        <v>0</v>
      </c>
      <c r="R15" s="32">
        <f>INDEX('Mapping water'!$D$5:$U$352,MATCH($B15,'Mapping water'!$B$5:$B$352,0),MATCH(R$3,'Mapping water'!$D$4:$U$4,0))*$D15</f>
        <v>133321</v>
      </c>
      <c r="S15" s="32">
        <f>INDEX('Mapping water'!$D$5:$U$352,MATCH($B15,'Mapping water'!$B$5:$B$352,0),MATCH(S$3,'Mapping water'!$D$4:$U$4,0))*$D15</f>
        <v>0</v>
      </c>
      <c r="T15" s="32">
        <f>INDEX('Mapping water'!$D$5:$U$352,MATCH($B15,'Mapping water'!$B$5:$B$352,0),MATCH(T$3,'Mapping water'!$D$4:$U$4,0))*$D15</f>
        <v>0</v>
      </c>
      <c r="U15" s="32">
        <f>INDEX('Mapping water'!$D$5:$U$352,MATCH($B15,'Mapping water'!$B$5:$B$352,0),MATCH(U$3,'Mapping water'!$D$4:$U$4,0))*$D15</f>
        <v>0</v>
      </c>
      <c r="V15" s="32">
        <f>INDEX('Mapping water'!$D$5:$U$352,MATCH($B15,'Mapping water'!$B$5:$B$352,0),MATCH(V$3,'Mapping water'!$D$4:$U$4,0))*$D15</f>
        <v>0</v>
      </c>
      <c r="W15" s="32">
        <f>INDEX('Mapping water'!$D$5:$U$352,MATCH($B15,'Mapping water'!$B$5:$B$352,0),MATCH(W$3,'Mapping water'!$D$4:$U$4,0))*$D15</f>
        <v>0</v>
      </c>
      <c r="X15" s="32">
        <f>INDEX('Mapping water'!$D$5:$U$352,MATCH($B15,'Mapping water'!$B$5:$B$352,0),MATCH(X$3,'Mapping water'!$D$4:$U$4,0))*$D15</f>
        <v>0</v>
      </c>
      <c r="Y15" s="32">
        <f>INDEX('Mapping water'!$D$5:$U$352,MATCH($B15,'Mapping water'!$B$5:$B$352,0),MATCH(Y$3,'Mapping water'!$D$4:$U$4,0))*$D15</f>
        <v>0</v>
      </c>
    </row>
    <row r="16" spans="1:25" x14ac:dyDescent="0.45">
      <c r="A16" s="10" t="s">
        <v>46</v>
      </c>
      <c r="B16" s="10" t="s">
        <v>47</v>
      </c>
      <c r="C16" s="10" t="s">
        <v>13</v>
      </c>
      <c r="D16" s="32">
        <f>INDEX('ONS data MYE 5'!$E$6:$E$445, MATCH($B16,'ONS data MYE 5'!$B$6:$B$445,0))</f>
        <v>92641</v>
      </c>
      <c r="E16" s="32">
        <f>INDEX('ONS data MYE 5'!$F$6:$F$445, MATCH($B16,'ONS data MYE 5'!$B$6:$B$445,0))</f>
        <v>1043</v>
      </c>
      <c r="F16" s="32">
        <f t="shared" si="0"/>
        <v>6.9498564550007726</v>
      </c>
      <c r="G16" s="32">
        <f t="shared" si="1"/>
        <v>48.300504745115909</v>
      </c>
      <c r="H16" s="32">
        <f>INDEX('Mapping water'!$D$5:$U$352,MATCH($B16,'Mapping water'!$B$5:$B$352,0),MATCH(H$3,'Mapping water'!$D$4:$U$4,0))*$D16</f>
        <v>0</v>
      </c>
      <c r="I16" s="32">
        <f>INDEX('Mapping water'!$D$5:$U$352,MATCH($B16,'Mapping water'!$B$5:$B$352,0),MATCH(I$3,'Mapping water'!$D$4:$U$4,0))*$D16</f>
        <v>0</v>
      </c>
      <c r="J16" s="32">
        <f>INDEX('Mapping water'!$D$5:$U$352,MATCH($B16,'Mapping water'!$B$5:$B$352,0),MATCH(J$3,'Mapping water'!$D$4:$U$4,0))*$D16</f>
        <v>0</v>
      </c>
      <c r="K16" s="32">
        <f>INDEX('Mapping water'!$D$5:$U$352,MATCH($B16,'Mapping water'!$B$5:$B$352,0),MATCH(K$3,'Mapping water'!$D$4:$U$4,0))*$D16</f>
        <v>0</v>
      </c>
      <c r="L16" s="32">
        <f>INDEX('Mapping water'!$D$5:$U$352,MATCH($B16,'Mapping water'!$B$5:$B$352,0),MATCH(L$3,'Mapping water'!$D$4:$U$4,0))*$D16</f>
        <v>0</v>
      </c>
      <c r="M16" s="32">
        <f>INDEX('Mapping water'!$D$5:$U$352,MATCH($B16,'Mapping water'!$B$5:$B$352,0),MATCH(M$3,'Mapping water'!$D$4:$U$4,0))*$D16</f>
        <v>0</v>
      </c>
      <c r="N16" s="32">
        <f>INDEX('Mapping water'!$D$5:$U$352,MATCH($B16,'Mapping water'!$B$5:$B$352,0),MATCH(N$3,'Mapping water'!$D$4:$U$4,0))*$D16</f>
        <v>0</v>
      </c>
      <c r="O16" s="32">
        <f>INDEX('Mapping water'!$D$5:$U$352,MATCH($B16,'Mapping water'!$B$5:$B$352,0),MATCH(O$3,'Mapping water'!$D$4:$U$4,0))*$D16</f>
        <v>0</v>
      </c>
      <c r="P16" s="32">
        <f>INDEX('Mapping water'!$D$5:$U$352,MATCH($B16,'Mapping water'!$B$5:$B$352,0),MATCH(P$3,'Mapping water'!$D$4:$U$4,0))*$D16</f>
        <v>0</v>
      </c>
      <c r="Q16" s="32">
        <f>INDEX('Mapping water'!$D$5:$U$352,MATCH($B16,'Mapping water'!$B$5:$B$352,0),MATCH(Q$3,'Mapping water'!$D$4:$U$4,0))*$D16</f>
        <v>0</v>
      </c>
      <c r="R16" s="32">
        <f>INDEX('Mapping water'!$D$5:$U$352,MATCH($B16,'Mapping water'!$B$5:$B$352,0),MATCH(R$3,'Mapping water'!$D$4:$U$4,0))*$D16</f>
        <v>92641</v>
      </c>
      <c r="S16" s="32">
        <f>INDEX('Mapping water'!$D$5:$U$352,MATCH($B16,'Mapping water'!$B$5:$B$352,0),MATCH(S$3,'Mapping water'!$D$4:$U$4,0))*$D16</f>
        <v>0</v>
      </c>
      <c r="T16" s="32">
        <f>INDEX('Mapping water'!$D$5:$U$352,MATCH($B16,'Mapping water'!$B$5:$B$352,0),MATCH(T$3,'Mapping water'!$D$4:$U$4,0))*$D16</f>
        <v>0</v>
      </c>
      <c r="U16" s="32">
        <f>INDEX('Mapping water'!$D$5:$U$352,MATCH($B16,'Mapping water'!$B$5:$B$352,0),MATCH(U$3,'Mapping water'!$D$4:$U$4,0))*$D16</f>
        <v>0</v>
      </c>
      <c r="V16" s="32">
        <f>INDEX('Mapping water'!$D$5:$U$352,MATCH($B16,'Mapping water'!$B$5:$B$352,0),MATCH(V$3,'Mapping water'!$D$4:$U$4,0))*$D16</f>
        <v>0</v>
      </c>
      <c r="W16" s="32">
        <f>INDEX('Mapping water'!$D$5:$U$352,MATCH($B16,'Mapping water'!$B$5:$B$352,0),MATCH(W$3,'Mapping water'!$D$4:$U$4,0))*$D16</f>
        <v>0</v>
      </c>
      <c r="X16" s="32">
        <f>INDEX('Mapping water'!$D$5:$U$352,MATCH($B16,'Mapping water'!$B$5:$B$352,0),MATCH(X$3,'Mapping water'!$D$4:$U$4,0))*$D16</f>
        <v>0</v>
      </c>
      <c r="Y16" s="32">
        <f>INDEX('Mapping water'!$D$5:$U$352,MATCH($B16,'Mapping water'!$B$5:$B$352,0),MATCH(Y$3,'Mapping water'!$D$4:$U$4,0))*$D16</f>
        <v>0</v>
      </c>
    </row>
    <row r="17" spans="1:25" x14ac:dyDescent="0.45">
      <c r="A17" s="10" t="s">
        <v>48</v>
      </c>
      <c r="B17" s="10" t="s">
        <v>49</v>
      </c>
      <c r="C17" s="10" t="s">
        <v>13</v>
      </c>
      <c r="D17" s="32">
        <f>INDEX('ONS data MYE 5'!$E$6:$E$445, MATCH($B17,'ONS data MYE 5'!$B$6:$B$445,0))</f>
        <v>96675</v>
      </c>
      <c r="E17" s="32">
        <f>INDEX('ONS data MYE 5'!$F$6:$F$445, MATCH($B17,'ONS data MYE 5'!$B$6:$B$445,0))</f>
        <v>4511</v>
      </c>
      <c r="F17" s="32">
        <f t="shared" si="0"/>
        <v>8.4142741374083965</v>
      </c>
      <c r="G17" s="32">
        <f t="shared" si="1"/>
        <v>70.800009259459813</v>
      </c>
      <c r="H17" s="32">
        <f>INDEX('Mapping water'!$D$5:$U$352,MATCH($B17,'Mapping water'!$B$5:$B$352,0),MATCH(H$3,'Mapping water'!$D$4:$U$4,0))*$D17</f>
        <v>0</v>
      </c>
      <c r="I17" s="32">
        <f>INDEX('Mapping water'!$D$5:$U$352,MATCH($B17,'Mapping water'!$B$5:$B$352,0),MATCH(I$3,'Mapping water'!$D$4:$U$4,0))*$D17</f>
        <v>0</v>
      </c>
      <c r="J17" s="32">
        <f>INDEX('Mapping water'!$D$5:$U$352,MATCH($B17,'Mapping water'!$B$5:$B$352,0),MATCH(J$3,'Mapping water'!$D$4:$U$4,0))*$D17</f>
        <v>0</v>
      </c>
      <c r="K17" s="32">
        <f>INDEX('Mapping water'!$D$5:$U$352,MATCH($B17,'Mapping water'!$B$5:$B$352,0),MATCH(K$3,'Mapping water'!$D$4:$U$4,0))*$D17</f>
        <v>0</v>
      </c>
      <c r="L17" s="32">
        <f>INDEX('Mapping water'!$D$5:$U$352,MATCH($B17,'Mapping water'!$B$5:$B$352,0),MATCH(L$3,'Mapping water'!$D$4:$U$4,0))*$D17</f>
        <v>0</v>
      </c>
      <c r="M17" s="32">
        <f>INDEX('Mapping water'!$D$5:$U$352,MATCH($B17,'Mapping water'!$B$5:$B$352,0),MATCH(M$3,'Mapping water'!$D$4:$U$4,0))*$D17</f>
        <v>0</v>
      </c>
      <c r="N17" s="32">
        <f>INDEX('Mapping water'!$D$5:$U$352,MATCH($B17,'Mapping water'!$B$5:$B$352,0),MATCH(N$3,'Mapping water'!$D$4:$U$4,0))*$D17</f>
        <v>0</v>
      </c>
      <c r="O17" s="32">
        <f>INDEX('Mapping water'!$D$5:$U$352,MATCH($B17,'Mapping water'!$B$5:$B$352,0),MATCH(O$3,'Mapping water'!$D$4:$U$4,0))*$D17</f>
        <v>0</v>
      </c>
      <c r="P17" s="32">
        <f>INDEX('Mapping water'!$D$5:$U$352,MATCH($B17,'Mapping water'!$B$5:$B$352,0),MATCH(P$3,'Mapping water'!$D$4:$U$4,0))*$D17</f>
        <v>0</v>
      </c>
      <c r="Q17" s="32">
        <f>INDEX('Mapping water'!$D$5:$U$352,MATCH($B17,'Mapping water'!$B$5:$B$352,0),MATCH(Q$3,'Mapping water'!$D$4:$U$4,0))*$D17</f>
        <v>0</v>
      </c>
      <c r="R17" s="32">
        <f>INDEX('Mapping water'!$D$5:$U$352,MATCH($B17,'Mapping water'!$B$5:$B$352,0),MATCH(R$3,'Mapping water'!$D$4:$U$4,0))*$D17</f>
        <v>96675</v>
      </c>
      <c r="S17" s="32">
        <f>INDEX('Mapping water'!$D$5:$U$352,MATCH($B17,'Mapping water'!$B$5:$B$352,0),MATCH(S$3,'Mapping water'!$D$4:$U$4,0))*$D17</f>
        <v>0</v>
      </c>
      <c r="T17" s="32">
        <f>INDEX('Mapping water'!$D$5:$U$352,MATCH($B17,'Mapping water'!$B$5:$B$352,0),MATCH(T$3,'Mapping water'!$D$4:$U$4,0))*$D17</f>
        <v>0</v>
      </c>
      <c r="U17" s="32">
        <f>INDEX('Mapping water'!$D$5:$U$352,MATCH($B17,'Mapping water'!$B$5:$B$352,0),MATCH(U$3,'Mapping water'!$D$4:$U$4,0))*$D17</f>
        <v>0</v>
      </c>
      <c r="V17" s="32">
        <f>INDEX('Mapping water'!$D$5:$U$352,MATCH($B17,'Mapping water'!$B$5:$B$352,0),MATCH(V$3,'Mapping water'!$D$4:$U$4,0))*$D17</f>
        <v>0</v>
      </c>
      <c r="W17" s="32">
        <f>INDEX('Mapping water'!$D$5:$U$352,MATCH($B17,'Mapping water'!$B$5:$B$352,0),MATCH(W$3,'Mapping water'!$D$4:$U$4,0))*$D17</f>
        <v>0</v>
      </c>
      <c r="X17" s="32">
        <f>INDEX('Mapping water'!$D$5:$U$352,MATCH($B17,'Mapping water'!$B$5:$B$352,0),MATCH(X$3,'Mapping water'!$D$4:$U$4,0))*$D17</f>
        <v>0</v>
      </c>
      <c r="Y17" s="32">
        <f>INDEX('Mapping water'!$D$5:$U$352,MATCH($B17,'Mapping water'!$B$5:$B$352,0),MATCH(Y$3,'Mapping water'!$D$4:$U$4,0))*$D17</f>
        <v>0</v>
      </c>
    </row>
    <row r="18" spans="1:25" x14ac:dyDescent="0.45">
      <c r="A18" s="10" t="s">
        <v>82</v>
      </c>
      <c r="B18" s="10" t="s">
        <v>83</v>
      </c>
      <c r="C18" s="10" t="s">
        <v>13</v>
      </c>
      <c r="D18" s="32">
        <f>INDEX('ONS data MYE 5'!$E$6:$E$445, MATCH($B18,'ONS data MYE 5'!$B$6:$B$445,0))</f>
        <v>198914</v>
      </c>
      <c r="E18" s="32">
        <f>INDEX('ONS data MYE 5'!$F$6:$F$445, MATCH($B18,'ONS data MYE 5'!$B$6:$B$445,0))</f>
        <v>579</v>
      </c>
      <c r="F18" s="32">
        <f t="shared" si="0"/>
        <v>6.3613024775729956</v>
      </c>
      <c r="G18" s="32">
        <f t="shared" si="1"/>
        <v>40.466169211176336</v>
      </c>
      <c r="H18" s="32">
        <f>INDEX('Mapping water'!$D$5:$U$352,MATCH($B18,'Mapping water'!$B$5:$B$352,0),MATCH(H$3,'Mapping water'!$D$4:$U$4,0))*$D18</f>
        <v>198914</v>
      </c>
      <c r="I18" s="32">
        <f>INDEX('Mapping water'!$D$5:$U$352,MATCH($B18,'Mapping water'!$B$5:$B$352,0),MATCH(I$3,'Mapping water'!$D$4:$U$4,0))*$D18</f>
        <v>0</v>
      </c>
      <c r="J18" s="32">
        <f>INDEX('Mapping water'!$D$5:$U$352,MATCH($B18,'Mapping water'!$B$5:$B$352,0),MATCH(J$3,'Mapping water'!$D$4:$U$4,0))*$D18</f>
        <v>0</v>
      </c>
      <c r="K18" s="32">
        <f>INDEX('Mapping water'!$D$5:$U$352,MATCH($B18,'Mapping water'!$B$5:$B$352,0),MATCH(K$3,'Mapping water'!$D$4:$U$4,0))*$D18</f>
        <v>0</v>
      </c>
      <c r="L18" s="32">
        <f>INDEX('Mapping water'!$D$5:$U$352,MATCH($B18,'Mapping water'!$B$5:$B$352,0),MATCH(L$3,'Mapping water'!$D$4:$U$4,0))*$D18</f>
        <v>0</v>
      </c>
      <c r="M18" s="32">
        <f>INDEX('Mapping water'!$D$5:$U$352,MATCH($B18,'Mapping water'!$B$5:$B$352,0),MATCH(M$3,'Mapping water'!$D$4:$U$4,0))*$D18</f>
        <v>0</v>
      </c>
      <c r="N18" s="32">
        <f>INDEX('Mapping water'!$D$5:$U$352,MATCH($B18,'Mapping water'!$B$5:$B$352,0),MATCH(N$3,'Mapping water'!$D$4:$U$4,0))*$D18</f>
        <v>0</v>
      </c>
      <c r="O18" s="32">
        <f>INDEX('Mapping water'!$D$5:$U$352,MATCH($B18,'Mapping water'!$B$5:$B$352,0),MATCH(O$3,'Mapping water'!$D$4:$U$4,0))*$D18</f>
        <v>0</v>
      </c>
      <c r="P18" s="32">
        <f>INDEX('Mapping water'!$D$5:$U$352,MATCH($B18,'Mapping water'!$B$5:$B$352,0),MATCH(P$3,'Mapping water'!$D$4:$U$4,0))*$D18</f>
        <v>0</v>
      </c>
      <c r="Q18" s="32">
        <f>INDEX('Mapping water'!$D$5:$U$352,MATCH($B18,'Mapping water'!$B$5:$B$352,0),MATCH(Q$3,'Mapping water'!$D$4:$U$4,0))*$D18</f>
        <v>0</v>
      </c>
      <c r="R18" s="32">
        <f>INDEX('Mapping water'!$D$5:$U$352,MATCH($B18,'Mapping water'!$B$5:$B$352,0),MATCH(R$3,'Mapping water'!$D$4:$U$4,0))*$D18</f>
        <v>0</v>
      </c>
      <c r="S18" s="32">
        <f>INDEX('Mapping water'!$D$5:$U$352,MATCH($B18,'Mapping water'!$B$5:$B$352,0),MATCH(S$3,'Mapping water'!$D$4:$U$4,0))*$D18</f>
        <v>0</v>
      </c>
      <c r="T18" s="32">
        <f>INDEX('Mapping water'!$D$5:$U$352,MATCH($B18,'Mapping water'!$B$5:$B$352,0),MATCH(T$3,'Mapping water'!$D$4:$U$4,0))*$D18</f>
        <v>0</v>
      </c>
      <c r="U18" s="32">
        <f>INDEX('Mapping water'!$D$5:$U$352,MATCH($B18,'Mapping water'!$B$5:$B$352,0),MATCH(U$3,'Mapping water'!$D$4:$U$4,0))*$D18</f>
        <v>0</v>
      </c>
      <c r="V18" s="32">
        <f>INDEX('Mapping water'!$D$5:$U$352,MATCH($B18,'Mapping water'!$B$5:$B$352,0),MATCH(V$3,'Mapping water'!$D$4:$U$4,0))*$D18</f>
        <v>0</v>
      </c>
      <c r="W18" s="32">
        <f>INDEX('Mapping water'!$D$5:$U$352,MATCH($B18,'Mapping water'!$B$5:$B$352,0),MATCH(W$3,'Mapping water'!$D$4:$U$4,0))*$D18</f>
        <v>0</v>
      </c>
      <c r="X18" s="32">
        <f>INDEX('Mapping water'!$D$5:$U$352,MATCH($B18,'Mapping water'!$B$5:$B$352,0),MATCH(X$3,'Mapping water'!$D$4:$U$4,0))*$D18</f>
        <v>0</v>
      </c>
      <c r="Y18" s="32">
        <f>INDEX('Mapping water'!$D$5:$U$352,MATCH($B18,'Mapping water'!$B$5:$B$352,0),MATCH(Y$3,'Mapping water'!$D$4:$U$4,0))*$D18</f>
        <v>0</v>
      </c>
    </row>
    <row r="19" spans="1:25" x14ac:dyDescent="0.45">
      <c r="A19" s="10" t="s">
        <v>86</v>
      </c>
      <c r="B19" s="10" t="s">
        <v>87</v>
      </c>
      <c r="C19" s="10" t="s">
        <v>13</v>
      </c>
      <c r="D19" s="32">
        <f>INDEX('ONS data MYE 5'!$E$6:$E$445, MATCH($B19,'ONS data MYE 5'!$B$6:$B$445,0))</f>
        <v>169912</v>
      </c>
      <c r="E19" s="32">
        <f>INDEX('ONS data MYE 5'!$F$6:$F$445, MATCH($B19,'ONS data MYE 5'!$B$6:$B$445,0))</f>
        <v>357</v>
      </c>
      <c r="F19" s="32">
        <f t="shared" si="0"/>
        <v>5.8777357817796387</v>
      </c>
      <c r="G19" s="32">
        <f t="shared" si="1"/>
        <v>34.547777920412699</v>
      </c>
      <c r="H19" s="32">
        <f>INDEX('Mapping water'!$D$5:$U$352,MATCH($B19,'Mapping water'!$B$5:$B$352,0),MATCH(H$3,'Mapping water'!$D$4:$U$4,0))*$D19</f>
        <v>169912</v>
      </c>
      <c r="I19" s="32">
        <f>INDEX('Mapping water'!$D$5:$U$352,MATCH($B19,'Mapping water'!$B$5:$B$352,0),MATCH(I$3,'Mapping water'!$D$4:$U$4,0))*$D19</f>
        <v>0</v>
      </c>
      <c r="J19" s="32">
        <f>INDEX('Mapping water'!$D$5:$U$352,MATCH($B19,'Mapping water'!$B$5:$B$352,0),MATCH(J$3,'Mapping water'!$D$4:$U$4,0))*$D19</f>
        <v>0</v>
      </c>
      <c r="K19" s="32">
        <f>INDEX('Mapping water'!$D$5:$U$352,MATCH($B19,'Mapping water'!$B$5:$B$352,0),MATCH(K$3,'Mapping water'!$D$4:$U$4,0))*$D19</f>
        <v>0</v>
      </c>
      <c r="L19" s="32">
        <f>INDEX('Mapping water'!$D$5:$U$352,MATCH($B19,'Mapping water'!$B$5:$B$352,0),MATCH(L$3,'Mapping water'!$D$4:$U$4,0))*$D19</f>
        <v>0</v>
      </c>
      <c r="M19" s="32">
        <f>INDEX('Mapping water'!$D$5:$U$352,MATCH($B19,'Mapping water'!$B$5:$B$352,0),MATCH(M$3,'Mapping water'!$D$4:$U$4,0))*$D19</f>
        <v>0</v>
      </c>
      <c r="N19" s="32">
        <f>INDEX('Mapping water'!$D$5:$U$352,MATCH($B19,'Mapping water'!$B$5:$B$352,0),MATCH(N$3,'Mapping water'!$D$4:$U$4,0))*$D19</f>
        <v>0</v>
      </c>
      <c r="O19" s="32">
        <f>INDEX('Mapping water'!$D$5:$U$352,MATCH($B19,'Mapping water'!$B$5:$B$352,0),MATCH(O$3,'Mapping water'!$D$4:$U$4,0))*$D19</f>
        <v>0</v>
      </c>
      <c r="P19" s="32">
        <f>INDEX('Mapping water'!$D$5:$U$352,MATCH($B19,'Mapping water'!$B$5:$B$352,0),MATCH(P$3,'Mapping water'!$D$4:$U$4,0))*$D19</f>
        <v>0</v>
      </c>
      <c r="Q19" s="32">
        <f>INDEX('Mapping water'!$D$5:$U$352,MATCH($B19,'Mapping water'!$B$5:$B$352,0),MATCH(Q$3,'Mapping water'!$D$4:$U$4,0))*$D19</f>
        <v>0</v>
      </c>
      <c r="R19" s="32">
        <f>INDEX('Mapping water'!$D$5:$U$352,MATCH($B19,'Mapping water'!$B$5:$B$352,0),MATCH(R$3,'Mapping water'!$D$4:$U$4,0))*$D19</f>
        <v>0</v>
      </c>
      <c r="S19" s="32">
        <f>INDEX('Mapping water'!$D$5:$U$352,MATCH($B19,'Mapping water'!$B$5:$B$352,0),MATCH(S$3,'Mapping water'!$D$4:$U$4,0))*$D19</f>
        <v>0</v>
      </c>
      <c r="T19" s="32">
        <f>INDEX('Mapping water'!$D$5:$U$352,MATCH($B19,'Mapping water'!$B$5:$B$352,0),MATCH(T$3,'Mapping water'!$D$4:$U$4,0))*$D19</f>
        <v>0</v>
      </c>
      <c r="U19" s="32">
        <f>INDEX('Mapping water'!$D$5:$U$352,MATCH($B19,'Mapping water'!$B$5:$B$352,0),MATCH(U$3,'Mapping water'!$D$4:$U$4,0))*$D19</f>
        <v>0</v>
      </c>
      <c r="V19" s="32">
        <f>INDEX('Mapping water'!$D$5:$U$352,MATCH($B19,'Mapping water'!$B$5:$B$352,0),MATCH(V$3,'Mapping water'!$D$4:$U$4,0))*$D19</f>
        <v>0</v>
      </c>
      <c r="W19" s="32">
        <f>INDEX('Mapping water'!$D$5:$U$352,MATCH($B19,'Mapping water'!$B$5:$B$352,0),MATCH(W$3,'Mapping water'!$D$4:$U$4,0))*$D19</f>
        <v>0</v>
      </c>
      <c r="X19" s="32">
        <f>INDEX('Mapping water'!$D$5:$U$352,MATCH($B19,'Mapping water'!$B$5:$B$352,0),MATCH(X$3,'Mapping water'!$D$4:$U$4,0))*$D19</f>
        <v>0</v>
      </c>
      <c r="Y19" s="32">
        <f>INDEX('Mapping water'!$D$5:$U$352,MATCH($B19,'Mapping water'!$B$5:$B$352,0),MATCH(Y$3,'Mapping water'!$D$4:$U$4,0))*$D19</f>
        <v>0</v>
      </c>
    </row>
    <row r="20" spans="1:25" x14ac:dyDescent="0.45">
      <c r="A20" s="10" t="s">
        <v>88</v>
      </c>
      <c r="B20" s="10" t="s">
        <v>89</v>
      </c>
      <c r="C20" s="10" t="s">
        <v>13</v>
      </c>
      <c r="D20" s="32">
        <f>INDEX('ONS data MYE 5'!$E$6:$E$445, MATCH($B20,'ONS data MYE 5'!$B$6:$B$445,0))</f>
        <v>280030</v>
      </c>
      <c r="E20" s="32">
        <f>INDEX('ONS data MYE 5'!$F$6:$F$445, MATCH($B20,'ONS data MYE 5'!$B$6:$B$445,0))</f>
        <v>391</v>
      </c>
      <c r="F20" s="32">
        <f t="shared" si="0"/>
        <v>5.9687075599853658</v>
      </c>
      <c r="G20" s="32">
        <f t="shared" si="1"/>
        <v>35.625469936626459</v>
      </c>
      <c r="H20" s="32">
        <f>INDEX('Mapping water'!$D$5:$U$352,MATCH($B20,'Mapping water'!$B$5:$B$352,0),MATCH(H$3,'Mapping water'!$D$4:$U$4,0))*$D20</f>
        <v>280030</v>
      </c>
      <c r="I20" s="32">
        <f>INDEX('Mapping water'!$D$5:$U$352,MATCH($B20,'Mapping water'!$B$5:$B$352,0),MATCH(I$3,'Mapping water'!$D$4:$U$4,0))*$D20</f>
        <v>0</v>
      </c>
      <c r="J20" s="32">
        <f>INDEX('Mapping water'!$D$5:$U$352,MATCH($B20,'Mapping water'!$B$5:$B$352,0),MATCH(J$3,'Mapping water'!$D$4:$U$4,0))*$D20</f>
        <v>0</v>
      </c>
      <c r="K20" s="32">
        <f>INDEX('Mapping water'!$D$5:$U$352,MATCH($B20,'Mapping water'!$B$5:$B$352,0),MATCH(K$3,'Mapping water'!$D$4:$U$4,0))*$D20</f>
        <v>0</v>
      </c>
      <c r="L20" s="32">
        <f>INDEX('Mapping water'!$D$5:$U$352,MATCH($B20,'Mapping water'!$B$5:$B$352,0),MATCH(L$3,'Mapping water'!$D$4:$U$4,0))*$D20</f>
        <v>0</v>
      </c>
      <c r="M20" s="32">
        <f>INDEX('Mapping water'!$D$5:$U$352,MATCH($B20,'Mapping water'!$B$5:$B$352,0),MATCH(M$3,'Mapping water'!$D$4:$U$4,0))*$D20</f>
        <v>0</v>
      </c>
      <c r="N20" s="32">
        <f>INDEX('Mapping water'!$D$5:$U$352,MATCH($B20,'Mapping water'!$B$5:$B$352,0),MATCH(N$3,'Mapping water'!$D$4:$U$4,0))*$D20</f>
        <v>0</v>
      </c>
      <c r="O20" s="32">
        <f>INDEX('Mapping water'!$D$5:$U$352,MATCH($B20,'Mapping water'!$B$5:$B$352,0),MATCH(O$3,'Mapping water'!$D$4:$U$4,0))*$D20</f>
        <v>0</v>
      </c>
      <c r="P20" s="32">
        <f>INDEX('Mapping water'!$D$5:$U$352,MATCH($B20,'Mapping water'!$B$5:$B$352,0),MATCH(P$3,'Mapping water'!$D$4:$U$4,0))*$D20</f>
        <v>0</v>
      </c>
      <c r="Q20" s="32">
        <f>INDEX('Mapping water'!$D$5:$U$352,MATCH($B20,'Mapping water'!$B$5:$B$352,0),MATCH(Q$3,'Mapping water'!$D$4:$U$4,0))*$D20</f>
        <v>0</v>
      </c>
      <c r="R20" s="32">
        <f>INDEX('Mapping water'!$D$5:$U$352,MATCH($B20,'Mapping water'!$B$5:$B$352,0),MATCH(R$3,'Mapping water'!$D$4:$U$4,0))*$D20</f>
        <v>0</v>
      </c>
      <c r="S20" s="32">
        <f>INDEX('Mapping water'!$D$5:$U$352,MATCH($B20,'Mapping water'!$B$5:$B$352,0),MATCH(S$3,'Mapping water'!$D$4:$U$4,0))*$D20</f>
        <v>0</v>
      </c>
      <c r="T20" s="32">
        <f>INDEX('Mapping water'!$D$5:$U$352,MATCH($B20,'Mapping water'!$B$5:$B$352,0),MATCH(T$3,'Mapping water'!$D$4:$U$4,0))*$D20</f>
        <v>0</v>
      </c>
      <c r="U20" s="32">
        <f>INDEX('Mapping water'!$D$5:$U$352,MATCH($B20,'Mapping water'!$B$5:$B$352,0),MATCH(U$3,'Mapping water'!$D$4:$U$4,0))*$D20</f>
        <v>0</v>
      </c>
      <c r="V20" s="32">
        <f>INDEX('Mapping water'!$D$5:$U$352,MATCH($B20,'Mapping water'!$B$5:$B$352,0),MATCH(V$3,'Mapping water'!$D$4:$U$4,0))*$D20</f>
        <v>0</v>
      </c>
      <c r="W20" s="32">
        <f>INDEX('Mapping water'!$D$5:$U$352,MATCH($B20,'Mapping water'!$B$5:$B$352,0),MATCH(W$3,'Mapping water'!$D$4:$U$4,0))*$D20</f>
        <v>0</v>
      </c>
      <c r="X20" s="32">
        <f>INDEX('Mapping water'!$D$5:$U$352,MATCH($B20,'Mapping water'!$B$5:$B$352,0),MATCH(X$3,'Mapping water'!$D$4:$U$4,0))*$D20</f>
        <v>0</v>
      </c>
      <c r="Y20" s="32">
        <f>INDEX('Mapping water'!$D$5:$U$352,MATCH($B20,'Mapping water'!$B$5:$B$352,0),MATCH(Y$3,'Mapping water'!$D$4:$U$4,0))*$D20</f>
        <v>0</v>
      </c>
    </row>
    <row r="21" spans="1:25" x14ac:dyDescent="0.45">
      <c r="A21" s="10" t="s">
        <v>92</v>
      </c>
      <c r="B21" s="10" t="s">
        <v>93</v>
      </c>
      <c r="C21" s="10" t="s">
        <v>13</v>
      </c>
      <c r="D21" s="32">
        <f>INDEX('ONS data MYE 5'!$E$6:$E$445, MATCH($B21,'ONS data MYE 5'!$B$6:$B$445,0))</f>
        <v>88858</v>
      </c>
      <c r="E21" s="32">
        <f>INDEX('ONS data MYE 5'!$F$6:$F$445, MATCH($B21,'ONS data MYE 5'!$B$6:$B$445,0))</f>
        <v>136</v>
      </c>
      <c r="F21" s="32">
        <f t="shared" si="0"/>
        <v>4.9126548857360524</v>
      </c>
      <c r="G21" s="32">
        <f t="shared" si="1"/>
        <v>24.134178026346305</v>
      </c>
      <c r="H21" s="32">
        <f>INDEX('Mapping water'!$D$5:$U$352,MATCH($B21,'Mapping water'!$B$5:$B$352,0),MATCH(H$3,'Mapping water'!$D$4:$U$4,0))*$D21</f>
        <v>88858</v>
      </c>
      <c r="I21" s="32">
        <f>INDEX('Mapping water'!$D$5:$U$352,MATCH($B21,'Mapping water'!$B$5:$B$352,0),MATCH(I$3,'Mapping water'!$D$4:$U$4,0))*$D21</f>
        <v>0</v>
      </c>
      <c r="J21" s="32">
        <f>INDEX('Mapping water'!$D$5:$U$352,MATCH($B21,'Mapping water'!$B$5:$B$352,0),MATCH(J$3,'Mapping water'!$D$4:$U$4,0))*$D21</f>
        <v>0</v>
      </c>
      <c r="K21" s="32">
        <f>INDEX('Mapping water'!$D$5:$U$352,MATCH($B21,'Mapping water'!$B$5:$B$352,0),MATCH(K$3,'Mapping water'!$D$4:$U$4,0))*$D21</f>
        <v>0</v>
      </c>
      <c r="L21" s="32">
        <f>INDEX('Mapping water'!$D$5:$U$352,MATCH($B21,'Mapping water'!$B$5:$B$352,0),MATCH(L$3,'Mapping water'!$D$4:$U$4,0))*$D21</f>
        <v>0</v>
      </c>
      <c r="M21" s="32">
        <f>INDEX('Mapping water'!$D$5:$U$352,MATCH($B21,'Mapping water'!$B$5:$B$352,0),MATCH(M$3,'Mapping water'!$D$4:$U$4,0))*$D21</f>
        <v>0</v>
      </c>
      <c r="N21" s="32">
        <f>INDEX('Mapping water'!$D$5:$U$352,MATCH($B21,'Mapping water'!$B$5:$B$352,0),MATCH(N$3,'Mapping water'!$D$4:$U$4,0))*$D21</f>
        <v>0</v>
      </c>
      <c r="O21" s="32">
        <f>INDEX('Mapping water'!$D$5:$U$352,MATCH($B21,'Mapping water'!$B$5:$B$352,0),MATCH(O$3,'Mapping water'!$D$4:$U$4,0))*$D21</f>
        <v>0</v>
      </c>
      <c r="P21" s="32">
        <f>INDEX('Mapping water'!$D$5:$U$352,MATCH($B21,'Mapping water'!$B$5:$B$352,0),MATCH(P$3,'Mapping water'!$D$4:$U$4,0))*$D21</f>
        <v>0</v>
      </c>
      <c r="Q21" s="32">
        <f>INDEX('Mapping water'!$D$5:$U$352,MATCH($B21,'Mapping water'!$B$5:$B$352,0),MATCH(Q$3,'Mapping water'!$D$4:$U$4,0))*$D21</f>
        <v>0</v>
      </c>
      <c r="R21" s="32">
        <f>INDEX('Mapping water'!$D$5:$U$352,MATCH($B21,'Mapping water'!$B$5:$B$352,0),MATCH(R$3,'Mapping water'!$D$4:$U$4,0))*$D21</f>
        <v>0</v>
      </c>
      <c r="S21" s="32">
        <f>INDEX('Mapping water'!$D$5:$U$352,MATCH($B21,'Mapping water'!$B$5:$B$352,0),MATCH(S$3,'Mapping water'!$D$4:$U$4,0))*$D21</f>
        <v>0</v>
      </c>
      <c r="T21" s="32">
        <f>INDEX('Mapping water'!$D$5:$U$352,MATCH($B21,'Mapping water'!$B$5:$B$352,0),MATCH(T$3,'Mapping water'!$D$4:$U$4,0))*$D21</f>
        <v>0</v>
      </c>
      <c r="U21" s="32">
        <f>INDEX('Mapping water'!$D$5:$U$352,MATCH($B21,'Mapping water'!$B$5:$B$352,0),MATCH(U$3,'Mapping water'!$D$4:$U$4,0))*$D21</f>
        <v>0</v>
      </c>
      <c r="V21" s="32">
        <f>INDEX('Mapping water'!$D$5:$U$352,MATCH($B21,'Mapping water'!$B$5:$B$352,0),MATCH(V$3,'Mapping water'!$D$4:$U$4,0))*$D21</f>
        <v>0</v>
      </c>
      <c r="W21" s="32">
        <f>INDEX('Mapping water'!$D$5:$U$352,MATCH($B21,'Mapping water'!$B$5:$B$352,0),MATCH(W$3,'Mapping water'!$D$4:$U$4,0))*$D21</f>
        <v>0</v>
      </c>
      <c r="X21" s="32">
        <f>INDEX('Mapping water'!$D$5:$U$352,MATCH($B21,'Mapping water'!$B$5:$B$352,0),MATCH(X$3,'Mapping water'!$D$4:$U$4,0))*$D21</f>
        <v>0</v>
      </c>
      <c r="Y21" s="32">
        <f>INDEX('Mapping water'!$D$5:$U$352,MATCH($B21,'Mapping water'!$B$5:$B$352,0),MATCH(Y$3,'Mapping water'!$D$4:$U$4,0))*$D21</f>
        <v>0</v>
      </c>
    </row>
    <row r="22" spans="1:25" x14ac:dyDescent="0.45">
      <c r="A22" s="10" t="s">
        <v>94</v>
      </c>
      <c r="B22" s="10" t="s">
        <v>95</v>
      </c>
      <c r="C22" s="10" t="s">
        <v>13</v>
      </c>
      <c r="D22" s="32">
        <f>INDEX('ONS data MYE 5'!$E$6:$E$445, MATCH($B22,'ONS data MYE 5'!$B$6:$B$445,0))</f>
        <v>100776</v>
      </c>
      <c r="E22" s="32">
        <f>INDEX('ONS data MYE 5'!$F$6:$F$445, MATCH($B22,'ONS data MYE 5'!$B$6:$B$445,0))</f>
        <v>184</v>
      </c>
      <c r="F22" s="32">
        <f t="shared" si="0"/>
        <v>5.2149357576089859</v>
      </c>
      <c r="G22" s="32">
        <f t="shared" si="1"/>
        <v>27.195554955988808</v>
      </c>
      <c r="H22" s="32">
        <f>INDEX('Mapping water'!$D$5:$U$352,MATCH($B22,'Mapping water'!$B$5:$B$352,0),MATCH(H$3,'Mapping water'!$D$4:$U$4,0))*$D22</f>
        <v>100776</v>
      </c>
      <c r="I22" s="32">
        <f>INDEX('Mapping water'!$D$5:$U$352,MATCH($B22,'Mapping water'!$B$5:$B$352,0),MATCH(I$3,'Mapping water'!$D$4:$U$4,0))*$D22</f>
        <v>0</v>
      </c>
      <c r="J22" s="32">
        <f>INDEX('Mapping water'!$D$5:$U$352,MATCH($B22,'Mapping water'!$B$5:$B$352,0),MATCH(J$3,'Mapping water'!$D$4:$U$4,0))*$D22</f>
        <v>0</v>
      </c>
      <c r="K22" s="32">
        <f>INDEX('Mapping water'!$D$5:$U$352,MATCH($B22,'Mapping water'!$B$5:$B$352,0),MATCH(K$3,'Mapping water'!$D$4:$U$4,0))*$D22</f>
        <v>0</v>
      </c>
      <c r="L22" s="32">
        <f>INDEX('Mapping water'!$D$5:$U$352,MATCH($B22,'Mapping water'!$B$5:$B$352,0),MATCH(L$3,'Mapping water'!$D$4:$U$4,0))*$D22</f>
        <v>0</v>
      </c>
      <c r="M22" s="32">
        <f>INDEX('Mapping water'!$D$5:$U$352,MATCH($B22,'Mapping water'!$B$5:$B$352,0),MATCH(M$3,'Mapping water'!$D$4:$U$4,0))*$D22</f>
        <v>0</v>
      </c>
      <c r="N22" s="32">
        <f>INDEX('Mapping water'!$D$5:$U$352,MATCH($B22,'Mapping water'!$B$5:$B$352,0),MATCH(N$3,'Mapping water'!$D$4:$U$4,0))*$D22</f>
        <v>0</v>
      </c>
      <c r="O22" s="32">
        <f>INDEX('Mapping water'!$D$5:$U$352,MATCH($B22,'Mapping water'!$B$5:$B$352,0),MATCH(O$3,'Mapping water'!$D$4:$U$4,0))*$D22</f>
        <v>0</v>
      </c>
      <c r="P22" s="32">
        <f>INDEX('Mapping water'!$D$5:$U$352,MATCH($B22,'Mapping water'!$B$5:$B$352,0),MATCH(P$3,'Mapping water'!$D$4:$U$4,0))*$D22</f>
        <v>0</v>
      </c>
      <c r="Q22" s="32">
        <f>INDEX('Mapping water'!$D$5:$U$352,MATCH($B22,'Mapping water'!$B$5:$B$352,0),MATCH(Q$3,'Mapping water'!$D$4:$U$4,0))*$D22</f>
        <v>0</v>
      </c>
      <c r="R22" s="32">
        <f>INDEX('Mapping water'!$D$5:$U$352,MATCH($B22,'Mapping water'!$B$5:$B$352,0),MATCH(R$3,'Mapping water'!$D$4:$U$4,0))*$D22</f>
        <v>0</v>
      </c>
      <c r="S22" s="32">
        <f>INDEX('Mapping water'!$D$5:$U$352,MATCH($B22,'Mapping water'!$B$5:$B$352,0),MATCH(S$3,'Mapping water'!$D$4:$U$4,0))*$D22</f>
        <v>0</v>
      </c>
      <c r="T22" s="32">
        <f>INDEX('Mapping water'!$D$5:$U$352,MATCH($B22,'Mapping water'!$B$5:$B$352,0),MATCH(T$3,'Mapping water'!$D$4:$U$4,0))*$D22</f>
        <v>0</v>
      </c>
      <c r="U22" s="32">
        <f>INDEX('Mapping water'!$D$5:$U$352,MATCH($B22,'Mapping water'!$B$5:$B$352,0),MATCH(U$3,'Mapping water'!$D$4:$U$4,0))*$D22</f>
        <v>0</v>
      </c>
      <c r="V22" s="32">
        <f>INDEX('Mapping water'!$D$5:$U$352,MATCH($B22,'Mapping water'!$B$5:$B$352,0),MATCH(V$3,'Mapping water'!$D$4:$U$4,0))*$D22</f>
        <v>0</v>
      </c>
      <c r="W22" s="32">
        <f>INDEX('Mapping water'!$D$5:$U$352,MATCH($B22,'Mapping water'!$B$5:$B$352,0),MATCH(W$3,'Mapping water'!$D$4:$U$4,0))*$D22</f>
        <v>0</v>
      </c>
      <c r="X22" s="32">
        <f>INDEX('Mapping water'!$D$5:$U$352,MATCH($B22,'Mapping water'!$B$5:$B$352,0),MATCH(X$3,'Mapping water'!$D$4:$U$4,0))*$D22</f>
        <v>0</v>
      </c>
      <c r="Y22" s="32">
        <f>INDEX('Mapping water'!$D$5:$U$352,MATCH($B22,'Mapping water'!$B$5:$B$352,0),MATCH(Y$3,'Mapping water'!$D$4:$U$4,0))*$D22</f>
        <v>0</v>
      </c>
    </row>
    <row r="23" spans="1:25" x14ac:dyDescent="0.45">
      <c r="A23" s="10" t="s">
        <v>96</v>
      </c>
      <c r="B23" s="10" t="s">
        <v>97</v>
      </c>
      <c r="C23" s="10" t="s">
        <v>13</v>
      </c>
      <c r="D23" s="32">
        <f>INDEX('ONS data MYE 5'!$E$6:$E$445, MATCH($B23,'ONS data MYE 5'!$B$6:$B$445,0))</f>
        <v>176979</v>
      </c>
      <c r="E23" s="32">
        <f>INDEX('ONS data MYE 5'!$F$6:$F$445, MATCH($B23,'ONS data MYE 5'!$B$6:$B$445,0))</f>
        <v>195</v>
      </c>
      <c r="F23" s="32">
        <f t="shared" si="0"/>
        <v>5.2729995585637468</v>
      </c>
      <c r="G23" s="32">
        <f t="shared" si="1"/>
        <v>27.804524344613469</v>
      </c>
      <c r="H23" s="32">
        <f>INDEX('Mapping water'!$D$5:$U$352,MATCH($B23,'Mapping water'!$B$5:$B$352,0),MATCH(H$3,'Mapping water'!$D$4:$U$4,0))*$D23</f>
        <v>127424.87999999999</v>
      </c>
      <c r="I23" s="32">
        <f>INDEX('Mapping water'!$D$5:$U$352,MATCH($B23,'Mapping water'!$B$5:$B$352,0),MATCH(I$3,'Mapping water'!$D$4:$U$4,0))*$D23</f>
        <v>0</v>
      </c>
      <c r="J23" s="32">
        <f>INDEX('Mapping water'!$D$5:$U$352,MATCH($B23,'Mapping water'!$B$5:$B$352,0),MATCH(J$3,'Mapping water'!$D$4:$U$4,0))*$D23</f>
        <v>0</v>
      </c>
      <c r="K23" s="32">
        <f>INDEX('Mapping water'!$D$5:$U$352,MATCH($B23,'Mapping water'!$B$5:$B$352,0),MATCH(K$3,'Mapping water'!$D$4:$U$4,0))*$D23</f>
        <v>0</v>
      </c>
      <c r="L23" s="32">
        <f>INDEX('Mapping water'!$D$5:$U$352,MATCH($B23,'Mapping water'!$B$5:$B$352,0),MATCH(L$3,'Mapping water'!$D$4:$U$4,0))*$D23</f>
        <v>0</v>
      </c>
      <c r="M23" s="32">
        <f>INDEX('Mapping water'!$D$5:$U$352,MATCH($B23,'Mapping water'!$B$5:$B$352,0),MATCH(M$3,'Mapping water'!$D$4:$U$4,0))*$D23</f>
        <v>0</v>
      </c>
      <c r="N23" s="32">
        <f>INDEX('Mapping water'!$D$5:$U$352,MATCH($B23,'Mapping water'!$B$5:$B$352,0),MATCH(N$3,'Mapping water'!$D$4:$U$4,0))*$D23</f>
        <v>0</v>
      </c>
      <c r="O23" s="32">
        <f>INDEX('Mapping water'!$D$5:$U$352,MATCH($B23,'Mapping water'!$B$5:$B$352,0),MATCH(O$3,'Mapping water'!$D$4:$U$4,0))*$D23</f>
        <v>0</v>
      </c>
      <c r="P23" s="32">
        <f>INDEX('Mapping water'!$D$5:$U$352,MATCH($B23,'Mapping water'!$B$5:$B$352,0),MATCH(P$3,'Mapping water'!$D$4:$U$4,0))*$D23</f>
        <v>0</v>
      </c>
      <c r="Q23" s="32">
        <f>INDEX('Mapping water'!$D$5:$U$352,MATCH($B23,'Mapping water'!$B$5:$B$352,0),MATCH(Q$3,'Mapping water'!$D$4:$U$4,0))*$D23</f>
        <v>0</v>
      </c>
      <c r="R23" s="32">
        <f>INDEX('Mapping water'!$D$5:$U$352,MATCH($B23,'Mapping water'!$B$5:$B$352,0),MATCH(R$3,'Mapping water'!$D$4:$U$4,0))*$D23</f>
        <v>0</v>
      </c>
      <c r="S23" s="32">
        <f>INDEX('Mapping water'!$D$5:$U$352,MATCH($B23,'Mapping water'!$B$5:$B$352,0),MATCH(S$3,'Mapping water'!$D$4:$U$4,0))*$D23</f>
        <v>0</v>
      </c>
      <c r="T23" s="32">
        <f>INDEX('Mapping water'!$D$5:$U$352,MATCH($B23,'Mapping water'!$B$5:$B$352,0),MATCH(T$3,'Mapping water'!$D$4:$U$4,0))*$D23</f>
        <v>0</v>
      </c>
      <c r="U23" s="32">
        <f>INDEX('Mapping water'!$D$5:$U$352,MATCH($B23,'Mapping water'!$B$5:$B$352,0),MATCH(U$3,'Mapping water'!$D$4:$U$4,0))*$D23</f>
        <v>0</v>
      </c>
      <c r="V23" s="32">
        <f>INDEX('Mapping water'!$D$5:$U$352,MATCH($B23,'Mapping water'!$B$5:$B$352,0),MATCH(V$3,'Mapping water'!$D$4:$U$4,0))*$D23</f>
        <v>0</v>
      </c>
      <c r="W23" s="32">
        <f>INDEX('Mapping water'!$D$5:$U$352,MATCH($B23,'Mapping water'!$B$5:$B$352,0),MATCH(W$3,'Mapping water'!$D$4:$U$4,0))*$D23</f>
        <v>0</v>
      </c>
      <c r="X23" s="32">
        <f>INDEX('Mapping water'!$D$5:$U$352,MATCH($B23,'Mapping water'!$B$5:$B$352,0),MATCH(X$3,'Mapping water'!$D$4:$U$4,0))*$D23</f>
        <v>0</v>
      </c>
      <c r="Y23" s="32">
        <f>INDEX('Mapping water'!$D$5:$U$352,MATCH($B23,'Mapping water'!$B$5:$B$352,0),MATCH(Y$3,'Mapping water'!$D$4:$U$4,0))*$D23</f>
        <v>49554.12</v>
      </c>
    </row>
    <row r="24" spans="1:25" x14ac:dyDescent="0.45">
      <c r="A24" s="10" t="s">
        <v>98</v>
      </c>
      <c r="B24" s="10" t="s">
        <v>99</v>
      </c>
      <c r="C24" s="10" t="s">
        <v>13</v>
      </c>
      <c r="D24" s="32">
        <f>INDEX('ONS data MYE 5'!$E$6:$E$445, MATCH($B24,'ONS data MYE 5'!$B$6:$B$445,0))</f>
        <v>151677</v>
      </c>
      <c r="E24" s="32">
        <f>INDEX('ONS data MYE 5'!$F$6:$F$445, MATCH($B24,'ONS data MYE 5'!$B$6:$B$445,0))</f>
        <v>248</v>
      </c>
      <c r="F24" s="32">
        <f t="shared" si="0"/>
        <v>5.5134287461649825</v>
      </c>
      <c r="G24" s="32">
        <f t="shared" si="1"/>
        <v>30.397896539038371</v>
      </c>
      <c r="H24" s="32">
        <f>INDEX('Mapping water'!$D$5:$U$352,MATCH($B24,'Mapping water'!$B$5:$B$352,0),MATCH(H$3,'Mapping water'!$D$4:$U$4,0))*$D24</f>
        <v>151677</v>
      </c>
      <c r="I24" s="32">
        <f>INDEX('Mapping water'!$D$5:$U$352,MATCH($B24,'Mapping water'!$B$5:$B$352,0),MATCH(I$3,'Mapping water'!$D$4:$U$4,0))*$D24</f>
        <v>0</v>
      </c>
      <c r="J24" s="32">
        <f>INDEX('Mapping water'!$D$5:$U$352,MATCH($B24,'Mapping water'!$B$5:$B$352,0),MATCH(J$3,'Mapping water'!$D$4:$U$4,0))*$D24</f>
        <v>0</v>
      </c>
      <c r="K24" s="32">
        <f>INDEX('Mapping water'!$D$5:$U$352,MATCH($B24,'Mapping water'!$B$5:$B$352,0),MATCH(K$3,'Mapping water'!$D$4:$U$4,0))*$D24</f>
        <v>0</v>
      </c>
      <c r="L24" s="32">
        <f>INDEX('Mapping water'!$D$5:$U$352,MATCH($B24,'Mapping water'!$B$5:$B$352,0),MATCH(L$3,'Mapping water'!$D$4:$U$4,0))*$D24</f>
        <v>0</v>
      </c>
      <c r="M24" s="32">
        <f>INDEX('Mapping water'!$D$5:$U$352,MATCH($B24,'Mapping water'!$B$5:$B$352,0),MATCH(M$3,'Mapping water'!$D$4:$U$4,0))*$D24</f>
        <v>0</v>
      </c>
      <c r="N24" s="32">
        <f>INDEX('Mapping water'!$D$5:$U$352,MATCH($B24,'Mapping water'!$B$5:$B$352,0),MATCH(N$3,'Mapping water'!$D$4:$U$4,0))*$D24</f>
        <v>0</v>
      </c>
      <c r="O24" s="32">
        <f>INDEX('Mapping water'!$D$5:$U$352,MATCH($B24,'Mapping water'!$B$5:$B$352,0),MATCH(O$3,'Mapping water'!$D$4:$U$4,0))*$D24</f>
        <v>0</v>
      </c>
      <c r="P24" s="32">
        <f>INDEX('Mapping water'!$D$5:$U$352,MATCH($B24,'Mapping water'!$B$5:$B$352,0),MATCH(P$3,'Mapping water'!$D$4:$U$4,0))*$D24</f>
        <v>0</v>
      </c>
      <c r="Q24" s="32">
        <f>INDEX('Mapping water'!$D$5:$U$352,MATCH($B24,'Mapping water'!$B$5:$B$352,0),MATCH(Q$3,'Mapping water'!$D$4:$U$4,0))*$D24</f>
        <v>0</v>
      </c>
      <c r="R24" s="32">
        <f>INDEX('Mapping water'!$D$5:$U$352,MATCH($B24,'Mapping water'!$B$5:$B$352,0),MATCH(R$3,'Mapping water'!$D$4:$U$4,0))*$D24</f>
        <v>0</v>
      </c>
      <c r="S24" s="32">
        <f>INDEX('Mapping water'!$D$5:$U$352,MATCH($B24,'Mapping water'!$B$5:$B$352,0),MATCH(S$3,'Mapping water'!$D$4:$U$4,0))*$D24</f>
        <v>0</v>
      </c>
      <c r="T24" s="32">
        <f>INDEX('Mapping water'!$D$5:$U$352,MATCH($B24,'Mapping water'!$B$5:$B$352,0),MATCH(T$3,'Mapping water'!$D$4:$U$4,0))*$D24</f>
        <v>0</v>
      </c>
      <c r="U24" s="32">
        <f>INDEX('Mapping water'!$D$5:$U$352,MATCH($B24,'Mapping water'!$B$5:$B$352,0),MATCH(U$3,'Mapping water'!$D$4:$U$4,0))*$D24</f>
        <v>0</v>
      </c>
      <c r="V24" s="32">
        <f>INDEX('Mapping water'!$D$5:$U$352,MATCH($B24,'Mapping water'!$B$5:$B$352,0),MATCH(V$3,'Mapping water'!$D$4:$U$4,0))*$D24</f>
        <v>0</v>
      </c>
      <c r="W24" s="32">
        <f>INDEX('Mapping water'!$D$5:$U$352,MATCH($B24,'Mapping water'!$B$5:$B$352,0),MATCH(W$3,'Mapping water'!$D$4:$U$4,0))*$D24</f>
        <v>0</v>
      </c>
      <c r="X24" s="32">
        <f>INDEX('Mapping water'!$D$5:$U$352,MATCH($B24,'Mapping water'!$B$5:$B$352,0),MATCH(X$3,'Mapping water'!$D$4:$U$4,0))*$D24</f>
        <v>0</v>
      </c>
      <c r="Y24" s="32">
        <f>INDEX('Mapping water'!$D$5:$U$352,MATCH($B24,'Mapping water'!$B$5:$B$352,0),MATCH(Y$3,'Mapping water'!$D$4:$U$4,0))*$D24</f>
        <v>0</v>
      </c>
    </row>
    <row r="25" spans="1:25" x14ac:dyDescent="0.45">
      <c r="A25" s="10" t="s">
        <v>100</v>
      </c>
      <c r="B25" s="10" t="s">
        <v>101</v>
      </c>
      <c r="C25" s="10" t="s">
        <v>13</v>
      </c>
      <c r="D25" s="32">
        <f>INDEX('ONS data MYE 5'!$E$6:$E$445, MATCH($B25,'ONS data MYE 5'!$B$6:$B$445,0))</f>
        <v>190098</v>
      </c>
      <c r="E25" s="32">
        <f>INDEX('ONS data MYE 5'!$F$6:$F$445, MATCH($B25,'ONS data MYE 5'!$B$6:$B$445,0))</f>
        <v>578</v>
      </c>
      <c r="F25" s="32">
        <f t="shared" si="0"/>
        <v>6.3595738686723777</v>
      </c>
      <c r="G25" s="32">
        <f t="shared" si="1"/>
        <v>40.444179791100552</v>
      </c>
      <c r="H25" s="32">
        <f>INDEX('Mapping water'!$D$5:$U$352,MATCH($B25,'Mapping water'!$B$5:$B$352,0),MATCH(H$3,'Mapping water'!$D$4:$U$4,0))*$D25</f>
        <v>190098</v>
      </c>
      <c r="I25" s="32">
        <f>INDEX('Mapping water'!$D$5:$U$352,MATCH($B25,'Mapping water'!$B$5:$B$352,0),MATCH(I$3,'Mapping water'!$D$4:$U$4,0))*$D25</f>
        <v>0</v>
      </c>
      <c r="J25" s="32">
        <f>INDEX('Mapping water'!$D$5:$U$352,MATCH($B25,'Mapping water'!$B$5:$B$352,0),MATCH(J$3,'Mapping water'!$D$4:$U$4,0))*$D25</f>
        <v>0</v>
      </c>
      <c r="K25" s="32">
        <f>INDEX('Mapping water'!$D$5:$U$352,MATCH($B25,'Mapping water'!$B$5:$B$352,0),MATCH(K$3,'Mapping water'!$D$4:$U$4,0))*$D25</f>
        <v>0</v>
      </c>
      <c r="L25" s="32">
        <f>INDEX('Mapping water'!$D$5:$U$352,MATCH($B25,'Mapping water'!$B$5:$B$352,0),MATCH(L$3,'Mapping water'!$D$4:$U$4,0))*$D25</f>
        <v>0</v>
      </c>
      <c r="M25" s="32">
        <f>INDEX('Mapping water'!$D$5:$U$352,MATCH($B25,'Mapping water'!$B$5:$B$352,0),MATCH(M$3,'Mapping water'!$D$4:$U$4,0))*$D25</f>
        <v>0</v>
      </c>
      <c r="N25" s="32">
        <f>INDEX('Mapping water'!$D$5:$U$352,MATCH($B25,'Mapping water'!$B$5:$B$352,0),MATCH(N$3,'Mapping water'!$D$4:$U$4,0))*$D25</f>
        <v>0</v>
      </c>
      <c r="O25" s="32">
        <f>INDEX('Mapping water'!$D$5:$U$352,MATCH($B25,'Mapping water'!$B$5:$B$352,0),MATCH(O$3,'Mapping water'!$D$4:$U$4,0))*$D25</f>
        <v>0</v>
      </c>
      <c r="P25" s="32">
        <f>INDEX('Mapping water'!$D$5:$U$352,MATCH($B25,'Mapping water'!$B$5:$B$352,0),MATCH(P$3,'Mapping water'!$D$4:$U$4,0))*$D25</f>
        <v>0</v>
      </c>
      <c r="Q25" s="32">
        <f>INDEX('Mapping water'!$D$5:$U$352,MATCH($B25,'Mapping water'!$B$5:$B$352,0),MATCH(Q$3,'Mapping water'!$D$4:$U$4,0))*$D25</f>
        <v>0</v>
      </c>
      <c r="R25" s="32">
        <f>INDEX('Mapping water'!$D$5:$U$352,MATCH($B25,'Mapping water'!$B$5:$B$352,0),MATCH(R$3,'Mapping water'!$D$4:$U$4,0))*$D25</f>
        <v>0</v>
      </c>
      <c r="S25" s="32">
        <f>INDEX('Mapping water'!$D$5:$U$352,MATCH($B25,'Mapping water'!$B$5:$B$352,0),MATCH(S$3,'Mapping water'!$D$4:$U$4,0))*$D25</f>
        <v>0</v>
      </c>
      <c r="T25" s="32">
        <f>INDEX('Mapping water'!$D$5:$U$352,MATCH($B25,'Mapping water'!$B$5:$B$352,0),MATCH(T$3,'Mapping water'!$D$4:$U$4,0))*$D25</f>
        <v>0</v>
      </c>
      <c r="U25" s="32">
        <f>INDEX('Mapping water'!$D$5:$U$352,MATCH($B25,'Mapping water'!$B$5:$B$352,0),MATCH(U$3,'Mapping water'!$D$4:$U$4,0))*$D25</f>
        <v>0</v>
      </c>
      <c r="V25" s="32">
        <f>INDEX('Mapping water'!$D$5:$U$352,MATCH($B25,'Mapping water'!$B$5:$B$352,0),MATCH(V$3,'Mapping water'!$D$4:$U$4,0))*$D25</f>
        <v>0</v>
      </c>
      <c r="W25" s="32">
        <f>INDEX('Mapping water'!$D$5:$U$352,MATCH($B25,'Mapping water'!$B$5:$B$352,0),MATCH(W$3,'Mapping water'!$D$4:$U$4,0))*$D25</f>
        <v>0</v>
      </c>
      <c r="X25" s="32">
        <f>INDEX('Mapping water'!$D$5:$U$352,MATCH($B25,'Mapping water'!$B$5:$B$352,0),MATCH(X$3,'Mapping water'!$D$4:$U$4,0))*$D25</f>
        <v>0</v>
      </c>
      <c r="Y25" s="32">
        <f>INDEX('Mapping water'!$D$5:$U$352,MATCH($B25,'Mapping water'!$B$5:$B$352,0),MATCH(Y$3,'Mapping water'!$D$4:$U$4,0))*$D25</f>
        <v>0</v>
      </c>
    </row>
    <row r="26" spans="1:25" x14ac:dyDescent="0.45">
      <c r="A26" s="10" t="s">
        <v>118</v>
      </c>
      <c r="B26" s="10" t="s">
        <v>119</v>
      </c>
      <c r="C26" s="10" t="s">
        <v>13</v>
      </c>
      <c r="D26" s="32">
        <f>INDEX('ONS data MYE 5'!$E$6:$E$445, MATCH($B26,'ONS data MYE 5'!$B$6:$B$445,0))</f>
        <v>138602</v>
      </c>
      <c r="E26" s="32">
        <f>INDEX('ONS data MYE 5'!$F$6:$F$445, MATCH($B26,'ONS data MYE 5'!$B$6:$B$445,0))</f>
        <v>106</v>
      </c>
      <c r="F26" s="32">
        <f t="shared" si="0"/>
        <v>4.6634390941120669</v>
      </c>
      <c r="G26" s="32">
        <f t="shared" si="1"/>
        <v>21.747664184492777</v>
      </c>
      <c r="H26" s="32">
        <f>INDEX('Mapping water'!$D$5:$U$352,MATCH($B26,'Mapping water'!$B$5:$B$352,0),MATCH(H$3,'Mapping water'!$D$4:$U$4,0))*$D26</f>
        <v>138602</v>
      </c>
      <c r="I26" s="32">
        <f>INDEX('Mapping water'!$D$5:$U$352,MATCH($B26,'Mapping water'!$B$5:$B$352,0),MATCH(I$3,'Mapping water'!$D$4:$U$4,0))*$D26</f>
        <v>0</v>
      </c>
      <c r="J26" s="32">
        <f>INDEX('Mapping water'!$D$5:$U$352,MATCH($B26,'Mapping water'!$B$5:$B$352,0),MATCH(J$3,'Mapping water'!$D$4:$U$4,0))*$D26</f>
        <v>0</v>
      </c>
      <c r="K26" s="32">
        <f>INDEX('Mapping water'!$D$5:$U$352,MATCH($B26,'Mapping water'!$B$5:$B$352,0),MATCH(K$3,'Mapping water'!$D$4:$U$4,0))*$D26</f>
        <v>0</v>
      </c>
      <c r="L26" s="32">
        <f>INDEX('Mapping water'!$D$5:$U$352,MATCH($B26,'Mapping water'!$B$5:$B$352,0),MATCH(L$3,'Mapping water'!$D$4:$U$4,0))*$D26</f>
        <v>0</v>
      </c>
      <c r="M26" s="32">
        <f>INDEX('Mapping water'!$D$5:$U$352,MATCH($B26,'Mapping water'!$B$5:$B$352,0),MATCH(M$3,'Mapping water'!$D$4:$U$4,0))*$D26</f>
        <v>0</v>
      </c>
      <c r="N26" s="32">
        <f>INDEX('Mapping water'!$D$5:$U$352,MATCH($B26,'Mapping water'!$B$5:$B$352,0),MATCH(N$3,'Mapping water'!$D$4:$U$4,0))*$D26</f>
        <v>0</v>
      </c>
      <c r="O26" s="32">
        <f>INDEX('Mapping water'!$D$5:$U$352,MATCH($B26,'Mapping water'!$B$5:$B$352,0),MATCH(O$3,'Mapping water'!$D$4:$U$4,0))*$D26</f>
        <v>0</v>
      </c>
      <c r="P26" s="32">
        <f>INDEX('Mapping water'!$D$5:$U$352,MATCH($B26,'Mapping water'!$B$5:$B$352,0),MATCH(P$3,'Mapping water'!$D$4:$U$4,0))*$D26</f>
        <v>0</v>
      </c>
      <c r="Q26" s="32">
        <f>INDEX('Mapping water'!$D$5:$U$352,MATCH($B26,'Mapping water'!$B$5:$B$352,0),MATCH(Q$3,'Mapping water'!$D$4:$U$4,0))*$D26</f>
        <v>0</v>
      </c>
      <c r="R26" s="32">
        <f>INDEX('Mapping water'!$D$5:$U$352,MATCH($B26,'Mapping water'!$B$5:$B$352,0),MATCH(R$3,'Mapping water'!$D$4:$U$4,0))*$D26</f>
        <v>0</v>
      </c>
      <c r="S26" s="32">
        <f>INDEX('Mapping water'!$D$5:$U$352,MATCH($B26,'Mapping water'!$B$5:$B$352,0),MATCH(S$3,'Mapping water'!$D$4:$U$4,0))*$D26</f>
        <v>0</v>
      </c>
      <c r="T26" s="32">
        <f>INDEX('Mapping water'!$D$5:$U$352,MATCH($B26,'Mapping water'!$B$5:$B$352,0),MATCH(T$3,'Mapping water'!$D$4:$U$4,0))*$D26</f>
        <v>0</v>
      </c>
      <c r="U26" s="32">
        <f>INDEX('Mapping water'!$D$5:$U$352,MATCH($B26,'Mapping water'!$B$5:$B$352,0),MATCH(U$3,'Mapping water'!$D$4:$U$4,0))*$D26</f>
        <v>0</v>
      </c>
      <c r="V26" s="32">
        <f>INDEX('Mapping water'!$D$5:$U$352,MATCH($B26,'Mapping water'!$B$5:$B$352,0),MATCH(V$3,'Mapping water'!$D$4:$U$4,0))*$D26</f>
        <v>0</v>
      </c>
      <c r="W26" s="32">
        <f>INDEX('Mapping water'!$D$5:$U$352,MATCH($B26,'Mapping water'!$B$5:$B$352,0),MATCH(W$3,'Mapping water'!$D$4:$U$4,0))*$D26</f>
        <v>0</v>
      </c>
      <c r="X26" s="32">
        <f>INDEX('Mapping water'!$D$5:$U$352,MATCH($B26,'Mapping water'!$B$5:$B$352,0),MATCH(X$3,'Mapping water'!$D$4:$U$4,0))*$D26</f>
        <v>0</v>
      </c>
      <c r="Y26" s="32">
        <f>INDEX('Mapping water'!$D$5:$U$352,MATCH($B26,'Mapping water'!$B$5:$B$352,0),MATCH(Y$3,'Mapping water'!$D$4:$U$4,0))*$D26</f>
        <v>0</v>
      </c>
    </row>
    <row r="27" spans="1:25" x14ac:dyDescent="0.45">
      <c r="A27" s="10" t="s">
        <v>120</v>
      </c>
      <c r="B27" s="10" t="s">
        <v>121</v>
      </c>
      <c r="C27" s="10" t="s">
        <v>13</v>
      </c>
      <c r="D27" s="32">
        <f>INDEX('ONS data MYE 5'!$E$6:$E$445, MATCH($B27,'ONS data MYE 5'!$B$6:$B$445,0))</f>
        <v>128535</v>
      </c>
      <c r="E27" s="32">
        <f>INDEX('ONS data MYE 5'!$F$6:$F$445, MATCH($B27,'ONS data MYE 5'!$B$6:$B$445,0))</f>
        <v>233</v>
      </c>
      <c r="F27" s="32">
        <f t="shared" si="0"/>
        <v>5.4510384535657002</v>
      </c>
      <c r="G27" s="32">
        <f t="shared" si="1"/>
        <v>29.71382022225194</v>
      </c>
      <c r="H27" s="32">
        <f>INDEX('Mapping water'!$D$5:$U$352,MATCH($B27,'Mapping water'!$B$5:$B$352,0),MATCH(H$3,'Mapping water'!$D$4:$U$4,0))*$D27</f>
        <v>128535</v>
      </c>
      <c r="I27" s="32">
        <f>INDEX('Mapping water'!$D$5:$U$352,MATCH($B27,'Mapping water'!$B$5:$B$352,0),MATCH(I$3,'Mapping water'!$D$4:$U$4,0))*$D27</f>
        <v>0</v>
      </c>
      <c r="J27" s="32">
        <f>INDEX('Mapping water'!$D$5:$U$352,MATCH($B27,'Mapping water'!$B$5:$B$352,0),MATCH(J$3,'Mapping water'!$D$4:$U$4,0))*$D27</f>
        <v>0</v>
      </c>
      <c r="K27" s="32">
        <f>INDEX('Mapping water'!$D$5:$U$352,MATCH($B27,'Mapping water'!$B$5:$B$352,0),MATCH(K$3,'Mapping water'!$D$4:$U$4,0))*$D27</f>
        <v>0</v>
      </c>
      <c r="L27" s="32">
        <f>INDEX('Mapping water'!$D$5:$U$352,MATCH($B27,'Mapping water'!$B$5:$B$352,0),MATCH(L$3,'Mapping water'!$D$4:$U$4,0))*$D27</f>
        <v>0</v>
      </c>
      <c r="M27" s="32">
        <f>INDEX('Mapping water'!$D$5:$U$352,MATCH($B27,'Mapping water'!$B$5:$B$352,0),MATCH(M$3,'Mapping water'!$D$4:$U$4,0))*$D27</f>
        <v>0</v>
      </c>
      <c r="N27" s="32">
        <f>INDEX('Mapping water'!$D$5:$U$352,MATCH($B27,'Mapping water'!$B$5:$B$352,0),MATCH(N$3,'Mapping water'!$D$4:$U$4,0))*$D27</f>
        <v>0</v>
      </c>
      <c r="O27" s="32">
        <f>INDEX('Mapping water'!$D$5:$U$352,MATCH($B27,'Mapping water'!$B$5:$B$352,0),MATCH(O$3,'Mapping water'!$D$4:$U$4,0))*$D27</f>
        <v>0</v>
      </c>
      <c r="P27" s="32">
        <f>INDEX('Mapping water'!$D$5:$U$352,MATCH($B27,'Mapping water'!$B$5:$B$352,0),MATCH(P$3,'Mapping water'!$D$4:$U$4,0))*$D27</f>
        <v>0</v>
      </c>
      <c r="Q27" s="32">
        <f>INDEX('Mapping water'!$D$5:$U$352,MATCH($B27,'Mapping water'!$B$5:$B$352,0),MATCH(Q$3,'Mapping water'!$D$4:$U$4,0))*$D27</f>
        <v>0</v>
      </c>
      <c r="R27" s="32">
        <f>INDEX('Mapping water'!$D$5:$U$352,MATCH($B27,'Mapping water'!$B$5:$B$352,0),MATCH(R$3,'Mapping water'!$D$4:$U$4,0))*$D27</f>
        <v>0</v>
      </c>
      <c r="S27" s="32">
        <f>INDEX('Mapping water'!$D$5:$U$352,MATCH($B27,'Mapping water'!$B$5:$B$352,0),MATCH(S$3,'Mapping water'!$D$4:$U$4,0))*$D27</f>
        <v>0</v>
      </c>
      <c r="T27" s="32">
        <f>INDEX('Mapping water'!$D$5:$U$352,MATCH($B27,'Mapping water'!$B$5:$B$352,0),MATCH(T$3,'Mapping water'!$D$4:$U$4,0))*$D27</f>
        <v>0</v>
      </c>
      <c r="U27" s="32">
        <f>INDEX('Mapping water'!$D$5:$U$352,MATCH($B27,'Mapping water'!$B$5:$B$352,0),MATCH(U$3,'Mapping water'!$D$4:$U$4,0))*$D27</f>
        <v>0</v>
      </c>
      <c r="V27" s="32">
        <f>INDEX('Mapping water'!$D$5:$U$352,MATCH($B27,'Mapping water'!$B$5:$B$352,0),MATCH(V$3,'Mapping water'!$D$4:$U$4,0))*$D27</f>
        <v>0</v>
      </c>
      <c r="W27" s="32">
        <f>INDEX('Mapping water'!$D$5:$U$352,MATCH($B27,'Mapping water'!$B$5:$B$352,0),MATCH(W$3,'Mapping water'!$D$4:$U$4,0))*$D27</f>
        <v>0</v>
      </c>
      <c r="X27" s="32">
        <f>INDEX('Mapping water'!$D$5:$U$352,MATCH($B27,'Mapping water'!$B$5:$B$352,0),MATCH(X$3,'Mapping water'!$D$4:$U$4,0))*$D27</f>
        <v>0</v>
      </c>
      <c r="Y27" s="32">
        <f>INDEX('Mapping water'!$D$5:$U$352,MATCH($B27,'Mapping water'!$B$5:$B$352,0),MATCH(Y$3,'Mapping water'!$D$4:$U$4,0))*$D27</f>
        <v>0</v>
      </c>
    </row>
    <row r="28" spans="1:25" x14ac:dyDescent="0.45">
      <c r="A28" s="10" t="s">
        <v>122</v>
      </c>
      <c r="B28" s="10" t="s">
        <v>123</v>
      </c>
      <c r="C28" s="10" t="s">
        <v>13</v>
      </c>
      <c r="D28" s="32">
        <f>INDEX('ONS data MYE 5'!$E$6:$E$445, MATCH($B28,'ONS data MYE 5'!$B$6:$B$445,0))</f>
        <v>151945</v>
      </c>
      <c r="E28" s="32">
        <f>INDEX('ONS data MYE 5'!$F$6:$F$445, MATCH($B28,'ONS data MYE 5'!$B$6:$B$445,0))</f>
        <v>106</v>
      </c>
      <c r="F28" s="32">
        <f t="shared" si="0"/>
        <v>4.6634390941120669</v>
      </c>
      <c r="G28" s="32">
        <f t="shared" si="1"/>
        <v>21.747664184492777</v>
      </c>
      <c r="H28" s="32">
        <f>INDEX('Mapping water'!$D$5:$U$352,MATCH($B28,'Mapping water'!$B$5:$B$352,0),MATCH(H$3,'Mapping water'!$D$4:$U$4,0))*$D28</f>
        <v>151945</v>
      </c>
      <c r="I28" s="32">
        <f>INDEX('Mapping water'!$D$5:$U$352,MATCH($B28,'Mapping water'!$B$5:$B$352,0),MATCH(I$3,'Mapping water'!$D$4:$U$4,0))*$D28</f>
        <v>0</v>
      </c>
      <c r="J28" s="32">
        <f>INDEX('Mapping water'!$D$5:$U$352,MATCH($B28,'Mapping water'!$B$5:$B$352,0),MATCH(J$3,'Mapping water'!$D$4:$U$4,0))*$D28</f>
        <v>0</v>
      </c>
      <c r="K28" s="32">
        <f>INDEX('Mapping water'!$D$5:$U$352,MATCH($B28,'Mapping water'!$B$5:$B$352,0),MATCH(K$3,'Mapping water'!$D$4:$U$4,0))*$D28</f>
        <v>0</v>
      </c>
      <c r="L28" s="32">
        <f>INDEX('Mapping water'!$D$5:$U$352,MATCH($B28,'Mapping water'!$B$5:$B$352,0),MATCH(L$3,'Mapping water'!$D$4:$U$4,0))*$D28</f>
        <v>0</v>
      </c>
      <c r="M28" s="32">
        <f>INDEX('Mapping water'!$D$5:$U$352,MATCH($B28,'Mapping water'!$B$5:$B$352,0),MATCH(M$3,'Mapping water'!$D$4:$U$4,0))*$D28</f>
        <v>0</v>
      </c>
      <c r="N28" s="32">
        <f>INDEX('Mapping water'!$D$5:$U$352,MATCH($B28,'Mapping water'!$B$5:$B$352,0),MATCH(N$3,'Mapping water'!$D$4:$U$4,0))*$D28</f>
        <v>0</v>
      </c>
      <c r="O28" s="32">
        <f>INDEX('Mapping water'!$D$5:$U$352,MATCH($B28,'Mapping water'!$B$5:$B$352,0),MATCH(O$3,'Mapping water'!$D$4:$U$4,0))*$D28</f>
        <v>0</v>
      </c>
      <c r="P28" s="32">
        <f>INDEX('Mapping water'!$D$5:$U$352,MATCH($B28,'Mapping water'!$B$5:$B$352,0),MATCH(P$3,'Mapping water'!$D$4:$U$4,0))*$D28</f>
        <v>0</v>
      </c>
      <c r="Q28" s="32">
        <f>INDEX('Mapping water'!$D$5:$U$352,MATCH($B28,'Mapping water'!$B$5:$B$352,0),MATCH(Q$3,'Mapping water'!$D$4:$U$4,0))*$D28</f>
        <v>0</v>
      </c>
      <c r="R28" s="32">
        <f>INDEX('Mapping water'!$D$5:$U$352,MATCH($B28,'Mapping water'!$B$5:$B$352,0),MATCH(R$3,'Mapping water'!$D$4:$U$4,0))*$D28</f>
        <v>0</v>
      </c>
      <c r="S28" s="32">
        <f>INDEX('Mapping water'!$D$5:$U$352,MATCH($B28,'Mapping water'!$B$5:$B$352,0),MATCH(S$3,'Mapping water'!$D$4:$U$4,0))*$D28</f>
        <v>0</v>
      </c>
      <c r="T28" s="32">
        <f>INDEX('Mapping water'!$D$5:$U$352,MATCH($B28,'Mapping water'!$B$5:$B$352,0),MATCH(T$3,'Mapping water'!$D$4:$U$4,0))*$D28</f>
        <v>0</v>
      </c>
      <c r="U28" s="32">
        <f>INDEX('Mapping water'!$D$5:$U$352,MATCH($B28,'Mapping water'!$B$5:$B$352,0),MATCH(U$3,'Mapping water'!$D$4:$U$4,0))*$D28</f>
        <v>0</v>
      </c>
      <c r="V28" s="32">
        <f>INDEX('Mapping water'!$D$5:$U$352,MATCH($B28,'Mapping water'!$B$5:$B$352,0),MATCH(V$3,'Mapping water'!$D$4:$U$4,0))*$D28</f>
        <v>0</v>
      </c>
      <c r="W28" s="32">
        <f>INDEX('Mapping water'!$D$5:$U$352,MATCH($B28,'Mapping water'!$B$5:$B$352,0),MATCH(W$3,'Mapping water'!$D$4:$U$4,0))*$D28</f>
        <v>0</v>
      </c>
      <c r="X28" s="32">
        <f>INDEX('Mapping water'!$D$5:$U$352,MATCH($B28,'Mapping water'!$B$5:$B$352,0),MATCH(X$3,'Mapping water'!$D$4:$U$4,0))*$D28</f>
        <v>0</v>
      </c>
      <c r="Y28" s="32">
        <f>INDEX('Mapping water'!$D$5:$U$352,MATCH($B28,'Mapping water'!$B$5:$B$352,0),MATCH(Y$3,'Mapping water'!$D$4:$U$4,0))*$D28</f>
        <v>0</v>
      </c>
    </row>
    <row r="29" spans="1:25" x14ac:dyDescent="0.45">
      <c r="A29" s="10" t="s">
        <v>124</v>
      </c>
      <c r="B29" s="10" t="s">
        <v>125</v>
      </c>
      <c r="C29" s="10" t="s">
        <v>13</v>
      </c>
      <c r="D29" s="32">
        <f>INDEX('ONS data MYE 5'!$E$6:$E$445, MATCH($B29,'ONS data MYE 5'!$B$6:$B$445,0))</f>
        <v>104067</v>
      </c>
      <c r="E29" s="32">
        <f>INDEX('ONS data MYE 5'!$F$6:$F$445, MATCH($B29,'ONS data MYE 5'!$B$6:$B$445,0))</f>
        <v>108</v>
      </c>
      <c r="F29" s="32">
        <f t="shared" si="0"/>
        <v>4.6821312271242199</v>
      </c>
      <c r="G29" s="32">
        <f t="shared" si="1"/>
        <v>21.922352828011753</v>
      </c>
      <c r="H29" s="32">
        <f>INDEX('Mapping water'!$D$5:$U$352,MATCH($B29,'Mapping water'!$B$5:$B$352,0),MATCH(H$3,'Mapping water'!$D$4:$U$4,0))*$D29</f>
        <v>104067</v>
      </c>
      <c r="I29" s="32">
        <f>INDEX('Mapping water'!$D$5:$U$352,MATCH($B29,'Mapping water'!$B$5:$B$352,0),MATCH(I$3,'Mapping water'!$D$4:$U$4,0))*$D29</f>
        <v>0</v>
      </c>
      <c r="J29" s="32">
        <f>INDEX('Mapping water'!$D$5:$U$352,MATCH($B29,'Mapping water'!$B$5:$B$352,0),MATCH(J$3,'Mapping water'!$D$4:$U$4,0))*$D29</f>
        <v>0</v>
      </c>
      <c r="K29" s="32">
        <f>INDEX('Mapping water'!$D$5:$U$352,MATCH($B29,'Mapping water'!$B$5:$B$352,0),MATCH(K$3,'Mapping water'!$D$4:$U$4,0))*$D29</f>
        <v>0</v>
      </c>
      <c r="L29" s="32">
        <f>INDEX('Mapping water'!$D$5:$U$352,MATCH($B29,'Mapping water'!$B$5:$B$352,0),MATCH(L$3,'Mapping water'!$D$4:$U$4,0))*$D29</f>
        <v>0</v>
      </c>
      <c r="M29" s="32">
        <f>INDEX('Mapping water'!$D$5:$U$352,MATCH($B29,'Mapping water'!$B$5:$B$352,0),MATCH(M$3,'Mapping water'!$D$4:$U$4,0))*$D29</f>
        <v>0</v>
      </c>
      <c r="N29" s="32">
        <f>INDEX('Mapping water'!$D$5:$U$352,MATCH($B29,'Mapping water'!$B$5:$B$352,0),MATCH(N$3,'Mapping water'!$D$4:$U$4,0))*$D29</f>
        <v>0</v>
      </c>
      <c r="O29" s="32">
        <f>INDEX('Mapping water'!$D$5:$U$352,MATCH($B29,'Mapping water'!$B$5:$B$352,0),MATCH(O$3,'Mapping water'!$D$4:$U$4,0))*$D29</f>
        <v>0</v>
      </c>
      <c r="P29" s="32">
        <f>INDEX('Mapping water'!$D$5:$U$352,MATCH($B29,'Mapping water'!$B$5:$B$352,0),MATCH(P$3,'Mapping water'!$D$4:$U$4,0))*$D29</f>
        <v>0</v>
      </c>
      <c r="Q29" s="32">
        <f>INDEX('Mapping water'!$D$5:$U$352,MATCH($B29,'Mapping water'!$B$5:$B$352,0),MATCH(Q$3,'Mapping water'!$D$4:$U$4,0))*$D29</f>
        <v>0</v>
      </c>
      <c r="R29" s="32">
        <f>INDEX('Mapping water'!$D$5:$U$352,MATCH($B29,'Mapping water'!$B$5:$B$352,0),MATCH(R$3,'Mapping water'!$D$4:$U$4,0))*$D29</f>
        <v>0</v>
      </c>
      <c r="S29" s="32">
        <f>INDEX('Mapping water'!$D$5:$U$352,MATCH($B29,'Mapping water'!$B$5:$B$352,0),MATCH(S$3,'Mapping water'!$D$4:$U$4,0))*$D29</f>
        <v>0</v>
      </c>
      <c r="T29" s="32">
        <f>INDEX('Mapping water'!$D$5:$U$352,MATCH($B29,'Mapping water'!$B$5:$B$352,0),MATCH(T$3,'Mapping water'!$D$4:$U$4,0))*$D29</f>
        <v>0</v>
      </c>
      <c r="U29" s="32">
        <f>INDEX('Mapping water'!$D$5:$U$352,MATCH($B29,'Mapping water'!$B$5:$B$352,0),MATCH(U$3,'Mapping water'!$D$4:$U$4,0))*$D29</f>
        <v>0</v>
      </c>
      <c r="V29" s="32">
        <f>INDEX('Mapping water'!$D$5:$U$352,MATCH($B29,'Mapping water'!$B$5:$B$352,0),MATCH(V$3,'Mapping water'!$D$4:$U$4,0))*$D29</f>
        <v>0</v>
      </c>
      <c r="W29" s="32">
        <f>INDEX('Mapping water'!$D$5:$U$352,MATCH($B29,'Mapping water'!$B$5:$B$352,0),MATCH(W$3,'Mapping water'!$D$4:$U$4,0))*$D29</f>
        <v>0</v>
      </c>
      <c r="X29" s="32">
        <f>INDEX('Mapping water'!$D$5:$U$352,MATCH($B29,'Mapping water'!$B$5:$B$352,0),MATCH(X$3,'Mapping water'!$D$4:$U$4,0))*$D29</f>
        <v>0</v>
      </c>
      <c r="Y29" s="32">
        <f>INDEX('Mapping water'!$D$5:$U$352,MATCH($B29,'Mapping water'!$B$5:$B$352,0),MATCH(Y$3,'Mapping water'!$D$4:$U$4,0))*$D29</f>
        <v>0</v>
      </c>
    </row>
    <row r="30" spans="1:25" x14ac:dyDescent="0.45">
      <c r="A30" s="10" t="s">
        <v>126</v>
      </c>
      <c r="B30" s="10" t="s">
        <v>127</v>
      </c>
      <c r="C30" s="10" t="s">
        <v>13</v>
      </c>
      <c r="D30" s="32">
        <f>INDEX('ONS data MYE 5'!$E$6:$E$445, MATCH($B30,'ONS data MYE 5'!$B$6:$B$445,0))</f>
        <v>140353</v>
      </c>
      <c r="E30" s="32">
        <f>INDEX('ONS data MYE 5'!$F$6:$F$445, MATCH($B30,'ONS data MYE 5'!$B$6:$B$445,0))</f>
        <v>3597</v>
      </c>
      <c r="F30" s="32">
        <f t="shared" si="0"/>
        <v>8.1878554436956232</v>
      </c>
      <c r="G30" s="32">
        <f t="shared" si="1"/>
        <v>67.040976766856048</v>
      </c>
      <c r="H30" s="32">
        <f>INDEX('Mapping water'!$D$5:$U$352,MATCH($B30,'Mapping water'!$B$5:$B$352,0),MATCH(H$3,'Mapping water'!$D$4:$U$4,0))*$D30</f>
        <v>140353</v>
      </c>
      <c r="I30" s="32">
        <f>INDEX('Mapping water'!$D$5:$U$352,MATCH($B30,'Mapping water'!$B$5:$B$352,0),MATCH(I$3,'Mapping water'!$D$4:$U$4,0))*$D30</f>
        <v>0</v>
      </c>
      <c r="J30" s="32">
        <f>INDEX('Mapping water'!$D$5:$U$352,MATCH($B30,'Mapping water'!$B$5:$B$352,0),MATCH(J$3,'Mapping water'!$D$4:$U$4,0))*$D30</f>
        <v>0</v>
      </c>
      <c r="K30" s="32">
        <f>INDEX('Mapping water'!$D$5:$U$352,MATCH($B30,'Mapping water'!$B$5:$B$352,0),MATCH(K$3,'Mapping water'!$D$4:$U$4,0))*$D30</f>
        <v>0</v>
      </c>
      <c r="L30" s="32">
        <f>INDEX('Mapping water'!$D$5:$U$352,MATCH($B30,'Mapping water'!$B$5:$B$352,0),MATCH(L$3,'Mapping water'!$D$4:$U$4,0))*$D30</f>
        <v>0</v>
      </c>
      <c r="M30" s="32">
        <f>INDEX('Mapping water'!$D$5:$U$352,MATCH($B30,'Mapping water'!$B$5:$B$352,0),MATCH(M$3,'Mapping water'!$D$4:$U$4,0))*$D30</f>
        <v>0</v>
      </c>
      <c r="N30" s="32">
        <f>INDEX('Mapping water'!$D$5:$U$352,MATCH($B30,'Mapping water'!$B$5:$B$352,0),MATCH(N$3,'Mapping water'!$D$4:$U$4,0))*$D30</f>
        <v>0</v>
      </c>
      <c r="O30" s="32">
        <f>INDEX('Mapping water'!$D$5:$U$352,MATCH($B30,'Mapping water'!$B$5:$B$352,0),MATCH(O$3,'Mapping water'!$D$4:$U$4,0))*$D30</f>
        <v>0</v>
      </c>
      <c r="P30" s="32">
        <f>INDEX('Mapping water'!$D$5:$U$352,MATCH($B30,'Mapping water'!$B$5:$B$352,0),MATCH(P$3,'Mapping water'!$D$4:$U$4,0))*$D30</f>
        <v>0</v>
      </c>
      <c r="Q30" s="32">
        <f>INDEX('Mapping water'!$D$5:$U$352,MATCH($B30,'Mapping water'!$B$5:$B$352,0),MATCH(Q$3,'Mapping water'!$D$4:$U$4,0))*$D30</f>
        <v>0</v>
      </c>
      <c r="R30" s="32">
        <f>INDEX('Mapping water'!$D$5:$U$352,MATCH($B30,'Mapping water'!$B$5:$B$352,0),MATCH(R$3,'Mapping water'!$D$4:$U$4,0))*$D30</f>
        <v>0</v>
      </c>
      <c r="S30" s="32">
        <f>INDEX('Mapping water'!$D$5:$U$352,MATCH($B30,'Mapping water'!$B$5:$B$352,0),MATCH(S$3,'Mapping water'!$D$4:$U$4,0))*$D30</f>
        <v>0</v>
      </c>
      <c r="T30" s="32">
        <f>INDEX('Mapping water'!$D$5:$U$352,MATCH($B30,'Mapping water'!$B$5:$B$352,0),MATCH(T$3,'Mapping water'!$D$4:$U$4,0))*$D30</f>
        <v>0</v>
      </c>
      <c r="U30" s="32">
        <f>INDEX('Mapping water'!$D$5:$U$352,MATCH($B30,'Mapping water'!$B$5:$B$352,0),MATCH(U$3,'Mapping water'!$D$4:$U$4,0))*$D30</f>
        <v>0</v>
      </c>
      <c r="V30" s="32">
        <f>INDEX('Mapping water'!$D$5:$U$352,MATCH($B30,'Mapping water'!$B$5:$B$352,0),MATCH(V$3,'Mapping water'!$D$4:$U$4,0))*$D30</f>
        <v>0</v>
      </c>
      <c r="W30" s="32">
        <f>INDEX('Mapping water'!$D$5:$U$352,MATCH($B30,'Mapping water'!$B$5:$B$352,0),MATCH(W$3,'Mapping water'!$D$4:$U$4,0))*$D30</f>
        <v>0</v>
      </c>
      <c r="X30" s="32">
        <f>INDEX('Mapping water'!$D$5:$U$352,MATCH($B30,'Mapping water'!$B$5:$B$352,0),MATCH(X$3,'Mapping water'!$D$4:$U$4,0))*$D30</f>
        <v>0</v>
      </c>
      <c r="Y30" s="32">
        <f>INDEX('Mapping water'!$D$5:$U$352,MATCH($B30,'Mapping water'!$B$5:$B$352,0),MATCH(Y$3,'Mapping water'!$D$4:$U$4,0))*$D30</f>
        <v>0</v>
      </c>
    </row>
    <row r="31" spans="1:25" x14ac:dyDescent="0.45">
      <c r="A31" s="10" t="s">
        <v>128</v>
      </c>
      <c r="B31" s="10" t="s">
        <v>129</v>
      </c>
      <c r="C31" s="10" t="s">
        <v>13</v>
      </c>
      <c r="D31" s="32">
        <f>INDEX('ONS data MYE 5'!$E$6:$E$445, MATCH($B31,'ONS data MYE 5'!$B$6:$B$445,0))</f>
        <v>135471</v>
      </c>
      <c r="E31" s="32">
        <f>INDEX('ONS data MYE 5'!$F$6:$F$445, MATCH($B31,'ONS data MYE 5'!$B$6:$B$445,0))</f>
        <v>149</v>
      </c>
      <c r="F31" s="32">
        <f t="shared" si="0"/>
        <v>5.0039463059454592</v>
      </c>
      <c r="G31" s="32">
        <f t="shared" si="1"/>
        <v>25.039478632785208</v>
      </c>
      <c r="H31" s="32">
        <f>INDEX('Mapping water'!$D$5:$U$352,MATCH($B31,'Mapping water'!$B$5:$B$352,0),MATCH(H$3,'Mapping water'!$D$4:$U$4,0))*$D31</f>
        <v>135471</v>
      </c>
      <c r="I31" s="32">
        <f>INDEX('Mapping water'!$D$5:$U$352,MATCH($B31,'Mapping water'!$B$5:$B$352,0),MATCH(I$3,'Mapping water'!$D$4:$U$4,0))*$D31</f>
        <v>0</v>
      </c>
      <c r="J31" s="32">
        <f>INDEX('Mapping water'!$D$5:$U$352,MATCH($B31,'Mapping water'!$B$5:$B$352,0),MATCH(J$3,'Mapping water'!$D$4:$U$4,0))*$D31</f>
        <v>0</v>
      </c>
      <c r="K31" s="32">
        <f>INDEX('Mapping water'!$D$5:$U$352,MATCH($B31,'Mapping water'!$B$5:$B$352,0),MATCH(K$3,'Mapping water'!$D$4:$U$4,0))*$D31</f>
        <v>0</v>
      </c>
      <c r="L31" s="32">
        <f>INDEX('Mapping water'!$D$5:$U$352,MATCH($B31,'Mapping water'!$B$5:$B$352,0),MATCH(L$3,'Mapping water'!$D$4:$U$4,0))*$D31</f>
        <v>0</v>
      </c>
      <c r="M31" s="32">
        <f>INDEX('Mapping water'!$D$5:$U$352,MATCH($B31,'Mapping water'!$B$5:$B$352,0),MATCH(M$3,'Mapping water'!$D$4:$U$4,0))*$D31</f>
        <v>0</v>
      </c>
      <c r="N31" s="32">
        <f>INDEX('Mapping water'!$D$5:$U$352,MATCH($B31,'Mapping water'!$B$5:$B$352,0),MATCH(N$3,'Mapping water'!$D$4:$U$4,0))*$D31</f>
        <v>0</v>
      </c>
      <c r="O31" s="32">
        <f>INDEX('Mapping water'!$D$5:$U$352,MATCH($B31,'Mapping water'!$B$5:$B$352,0),MATCH(O$3,'Mapping water'!$D$4:$U$4,0))*$D31</f>
        <v>0</v>
      </c>
      <c r="P31" s="32">
        <f>INDEX('Mapping water'!$D$5:$U$352,MATCH($B31,'Mapping water'!$B$5:$B$352,0),MATCH(P$3,'Mapping water'!$D$4:$U$4,0))*$D31</f>
        <v>0</v>
      </c>
      <c r="Q31" s="32">
        <f>INDEX('Mapping water'!$D$5:$U$352,MATCH($B31,'Mapping water'!$B$5:$B$352,0),MATCH(Q$3,'Mapping water'!$D$4:$U$4,0))*$D31</f>
        <v>0</v>
      </c>
      <c r="R31" s="32">
        <f>INDEX('Mapping water'!$D$5:$U$352,MATCH($B31,'Mapping water'!$B$5:$B$352,0),MATCH(R$3,'Mapping water'!$D$4:$U$4,0))*$D31</f>
        <v>0</v>
      </c>
      <c r="S31" s="32">
        <f>INDEX('Mapping water'!$D$5:$U$352,MATCH($B31,'Mapping water'!$B$5:$B$352,0),MATCH(S$3,'Mapping water'!$D$4:$U$4,0))*$D31</f>
        <v>0</v>
      </c>
      <c r="T31" s="32">
        <f>INDEX('Mapping water'!$D$5:$U$352,MATCH($B31,'Mapping water'!$B$5:$B$352,0),MATCH(T$3,'Mapping water'!$D$4:$U$4,0))*$D31</f>
        <v>0</v>
      </c>
      <c r="U31" s="32">
        <f>INDEX('Mapping water'!$D$5:$U$352,MATCH($B31,'Mapping water'!$B$5:$B$352,0),MATCH(U$3,'Mapping water'!$D$4:$U$4,0))*$D31</f>
        <v>0</v>
      </c>
      <c r="V31" s="32">
        <f>INDEX('Mapping water'!$D$5:$U$352,MATCH($B31,'Mapping water'!$B$5:$B$352,0),MATCH(V$3,'Mapping water'!$D$4:$U$4,0))*$D31</f>
        <v>0</v>
      </c>
      <c r="W31" s="32">
        <f>INDEX('Mapping water'!$D$5:$U$352,MATCH($B31,'Mapping water'!$B$5:$B$352,0),MATCH(W$3,'Mapping water'!$D$4:$U$4,0))*$D31</f>
        <v>0</v>
      </c>
      <c r="X31" s="32">
        <f>INDEX('Mapping water'!$D$5:$U$352,MATCH($B31,'Mapping water'!$B$5:$B$352,0),MATCH(X$3,'Mapping water'!$D$4:$U$4,0))*$D31</f>
        <v>0</v>
      </c>
      <c r="Y31" s="32">
        <f>INDEX('Mapping water'!$D$5:$U$352,MATCH($B31,'Mapping water'!$B$5:$B$352,0),MATCH(Y$3,'Mapping water'!$D$4:$U$4,0))*$D31</f>
        <v>0</v>
      </c>
    </row>
    <row r="32" spans="1:25" x14ac:dyDescent="0.45">
      <c r="A32" s="10" t="s">
        <v>144</v>
      </c>
      <c r="B32" s="10" t="s">
        <v>145</v>
      </c>
      <c r="C32" s="10" t="s">
        <v>13</v>
      </c>
      <c r="D32" s="32">
        <f>INDEX('ONS data MYE 5'!$E$6:$E$445, MATCH($B32,'ONS data MYE 5'!$B$6:$B$445,0))</f>
        <v>90794</v>
      </c>
      <c r="E32" s="32">
        <f>INDEX('ONS data MYE 5'!$F$6:$F$445, MATCH($B32,'ONS data MYE 5'!$B$6:$B$445,0))</f>
        <v>153</v>
      </c>
      <c r="F32" s="32">
        <f t="shared" si="0"/>
        <v>5.0304379213924353</v>
      </c>
      <c r="G32" s="32">
        <f t="shared" si="1"/>
        <v>25.305305680983047</v>
      </c>
      <c r="H32" s="32">
        <f>INDEX('Mapping water'!$D$5:$U$352,MATCH($B32,'Mapping water'!$B$5:$B$352,0),MATCH(H$3,'Mapping water'!$D$4:$U$4,0))*$D32</f>
        <v>90794</v>
      </c>
      <c r="I32" s="32">
        <f>INDEX('Mapping water'!$D$5:$U$352,MATCH($B32,'Mapping water'!$B$5:$B$352,0),MATCH(I$3,'Mapping water'!$D$4:$U$4,0))*$D32</f>
        <v>0</v>
      </c>
      <c r="J32" s="32">
        <f>INDEX('Mapping water'!$D$5:$U$352,MATCH($B32,'Mapping water'!$B$5:$B$352,0),MATCH(J$3,'Mapping water'!$D$4:$U$4,0))*$D32</f>
        <v>0</v>
      </c>
      <c r="K32" s="32">
        <f>INDEX('Mapping water'!$D$5:$U$352,MATCH($B32,'Mapping water'!$B$5:$B$352,0),MATCH(K$3,'Mapping water'!$D$4:$U$4,0))*$D32</f>
        <v>0</v>
      </c>
      <c r="L32" s="32">
        <f>INDEX('Mapping water'!$D$5:$U$352,MATCH($B32,'Mapping water'!$B$5:$B$352,0),MATCH(L$3,'Mapping water'!$D$4:$U$4,0))*$D32</f>
        <v>0</v>
      </c>
      <c r="M32" s="32">
        <f>INDEX('Mapping water'!$D$5:$U$352,MATCH($B32,'Mapping water'!$B$5:$B$352,0),MATCH(M$3,'Mapping water'!$D$4:$U$4,0))*$D32</f>
        <v>0</v>
      </c>
      <c r="N32" s="32">
        <f>INDEX('Mapping water'!$D$5:$U$352,MATCH($B32,'Mapping water'!$B$5:$B$352,0),MATCH(N$3,'Mapping water'!$D$4:$U$4,0))*$D32</f>
        <v>0</v>
      </c>
      <c r="O32" s="32">
        <f>INDEX('Mapping water'!$D$5:$U$352,MATCH($B32,'Mapping water'!$B$5:$B$352,0),MATCH(O$3,'Mapping water'!$D$4:$U$4,0))*$D32</f>
        <v>0</v>
      </c>
      <c r="P32" s="32">
        <f>INDEX('Mapping water'!$D$5:$U$352,MATCH($B32,'Mapping water'!$B$5:$B$352,0),MATCH(P$3,'Mapping water'!$D$4:$U$4,0))*$D32</f>
        <v>0</v>
      </c>
      <c r="Q32" s="32">
        <f>INDEX('Mapping water'!$D$5:$U$352,MATCH($B32,'Mapping water'!$B$5:$B$352,0),MATCH(Q$3,'Mapping water'!$D$4:$U$4,0))*$D32</f>
        <v>0</v>
      </c>
      <c r="R32" s="32">
        <f>INDEX('Mapping water'!$D$5:$U$352,MATCH($B32,'Mapping water'!$B$5:$B$352,0),MATCH(R$3,'Mapping water'!$D$4:$U$4,0))*$D32</f>
        <v>0</v>
      </c>
      <c r="S32" s="32">
        <f>INDEX('Mapping water'!$D$5:$U$352,MATCH($B32,'Mapping water'!$B$5:$B$352,0),MATCH(S$3,'Mapping water'!$D$4:$U$4,0))*$D32</f>
        <v>0</v>
      </c>
      <c r="T32" s="32">
        <f>INDEX('Mapping water'!$D$5:$U$352,MATCH($B32,'Mapping water'!$B$5:$B$352,0),MATCH(T$3,'Mapping water'!$D$4:$U$4,0))*$D32</f>
        <v>0</v>
      </c>
      <c r="U32" s="32">
        <f>INDEX('Mapping water'!$D$5:$U$352,MATCH($B32,'Mapping water'!$B$5:$B$352,0),MATCH(U$3,'Mapping water'!$D$4:$U$4,0))*$D32</f>
        <v>0</v>
      </c>
      <c r="V32" s="32">
        <f>INDEX('Mapping water'!$D$5:$U$352,MATCH($B32,'Mapping water'!$B$5:$B$352,0),MATCH(V$3,'Mapping water'!$D$4:$U$4,0))*$D32</f>
        <v>0</v>
      </c>
      <c r="W32" s="32">
        <f>INDEX('Mapping water'!$D$5:$U$352,MATCH($B32,'Mapping water'!$B$5:$B$352,0),MATCH(W$3,'Mapping water'!$D$4:$U$4,0))*$D32</f>
        <v>0</v>
      </c>
      <c r="X32" s="32">
        <f>INDEX('Mapping water'!$D$5:$U$352,MATCH($B32,'Mapping water'!$B$5:$B$352,0),MATCH(X$3,'Mapping water'!$D$4:$U$4,0))*$D32</f>
        <v>0</v>
      </c>
      <c r="Y32" s="32">
        <f>INDEX('Mapping water'!$D$5:$U$352,MATCH($B32,'Mapping water'!$B$5:$B$352,0),MATCH(Y$3,'Mapping water'!$D$4:$U$4,0))*$D32</f>
        <v>0</v>
      </c>
    </row>
    <row r="33" spans="1:25" x14ac:dyDescent="0.45">
      <c r="A33" s="10" t="s">
        <v>146</v>
      </c>
      <c r="B33" s="10" t="s">
        <v>147</v>
      </c>
      <c r="C33" s="10" t="s">
        <v>13</v>
      </c>
      <c r="D33" s="32">
        <f>INDEX('ONS data MYE 5'!$E$6:$E$445, MATCH($B33,'ONS data MYE 5'!$B$6:$B$445,0))</f>
        <v>65523</v>
      </c>
      <c r="E33" s="32">
        <f>INDEX('ONS data MYE 5'!$F$6:$F$445, MATCH($B33,'ONS data MYE 5'!$B$6:$B$445,0))</f>
        <v>173</v>
      </c>
      <c r="F33" s="32">
        <f t="shared" si="0"/>
        <v>5.1532915944977793</v>
      </c>
      <c r="G33" s="32">
        <f t="shared" si="1"/>
        <v>26.556414257921464</v>
      </c>
      <c r="H33" s="32">
        <f>INDEX('Mapping water'!$D$5:$U$352,MATCH($B33,'Mapping water'!$B$5:$B$352,0),MATCH(H$3,'Mapping water'!$D$4:$U$4,0))*$D33</f>
        <v>65523</v>
      </c>
      <c r="I33" s="32">
        <f>INDEX('Mapping water'!$D$5:$U$352,MATCH($B33,'Mapping water'!$B$5:$B$352,0),MATCH(I$3,'Mapping water'!$D$4:$U$4,0))*$D33</f>
        <v>0</v>
      </c>
      <c r="J33" s="32">
        <f>INDEX('Mapping water'!$D$5:$U$352,MATCH($B33,'Mapping water'!$B$5:$B$352,0),MATCH(J$3,'Mapping water'!$D$4:$U$4,0))*$D33</f>
        <v>0</v>
      </c>
      <c r="K33" s="32">
        <f>INDEX('Mapping water'!$D$5:$U$352,MATCH($B33,'Mapping water'!$B$5:$B$352,0),MATCH(K$3,'Mapping water'!$D$4:$U$4,0))*$D33</f>
        <v>0</v>
      </c>
      <c r="L33" s="32">
        <f>INDEX('Mapping water'!$D$5:$U$352,MATCH($B33,'Mapping water'!$B$5:$B$352,0),MATCH(L$3,'Mapping water'!$D$4:$U$4,0))*$D33</f>
        <v>0</v>
      </c>
      <c r="M33" s="32">
        <f>INDEX('Mapping water'!$D$5:$U$352,MATCH($B33,'Mapping water'!$B$5:$B$352,0),MATCH(M$3,'Mapping water'!$D$4:$U$4,0))*$D33</f>
        <v>0</v>
      </c>
      <c r="N33" s="32">
        <f>INDEX('Mapping water'!$D$5:$U$352,MATCH($B33,'Mapping water'!$B$5:$B$352,0),MATCH(N$3,'Mapping water'!$D$4:$U$4,0))*$D33</f>
        <v>0</v>
      </c>
      <c r="O33" s="32">
        <f>INDEX('Mapping water'!$D$5:$U$352,MATCH($B33,'Mapping water'!$B$5:$B$352,0),MATCH(O$3,'Mapping water'!$D$4:$U$4,0))*$D33</f>
        <v>0</v>
      </c>
      <c r="P33" s="32">
        <f>INDEX('Mapping water'!$D$5:$U$352,MATCH($B33,'Mapping water'!$B$5:$B$352,0),MATCH(P$3,'Mapping water'!$D$4:$U$4,0))*$D33</f>
        <v>0</v>
      </c>
      <c r="Q33" s="32">
        <f>INDEX('Mapping water'!$D$5:$U$352,MATCH($B33,'Mapping water'!$B$5:$B$352,0),MATCH(Q$3,'Mapping water'!$D$4:$U$4,0))*$D33</f>
        <v>0</v>
      </c>
      <c r="R33" s="32">
        <f>INDEX('Mapping water'!$D$5:$U$352,MATCH($B33,'Mapping water'!$B$5:$B$352,0),MATCH(R$3,'Mapping water'!$D$4:$U$4,0))*$D33</f>
        <v>0</v>
      </c>
      <c r="S33" s="32">
        <f>INDEX('Mapping water'!$D$5:$U$352,MATCH($B33,'Mapping water'!$B$5:$B$352,0),MATCH(S$3,'Mapping water'!$D$4:$U$4,0))*$D33</f>
        <v>0</v>
      </c>
      <c r="T33" s="32">
        <f>INDEX('Mapping water'!$D$5:$U$352,MATCH($B33,'Mapping water'!$B$5:$B$352,0),MATCH(T$3,'Mapping water'!$D$4:$U$4,0))*$D33</f>
        <v>0</v>
      </c>
      <c r="U33" s="32">
        <f>INDEX('Mapping water'!$D$5:$U$352,MATCH($B33,'Mapping water'!$B$5:$B$352,0),MATCH(U$3,'Mapping water'!$D$4:$U$4,0))*$D33</f>
        <v>0</v>
      </c>
      <c r="V33" s="32">
        <f>INDEX('Mapping water'!$D$5:$U$352,MATCH($B33,'Mapping water'!$B$5:$B$352,0),MATCH(V$3,'Mapping water'!$D$4:$U$4,0))*$D33</f>
        <v>0</v>
      </c>
      <c r="W33" s="32">
        <f>INDEX('Mapping water'!$D$5:$U$352,MATCH($B33,'Mapping water'!$B$5:$B$352,0),MATCH(W$3,'Mapping water'!$D$4:$U$4,0))*$D33</f>
        <v>0</v>
      </c>
      <c r="X33" s="32">
        <f>INDEX('Mapping water'!$D$5:$U$352,MATCH($B33,'Mapping water'!$B$5:$B$352,0),MATCH(X$3,'Mapping water'!$D$4:$U$4,0))*$D33</f>
        <v>0</v>
      </c>
      <c r="Y33" s="32">
        <f>INDEX('Mapping water'!$D$5:$U$352,MATCH($B33,'Mapping water'!$B$5:$B$352,0),MATCH(Y$3,'Mapping water'!$D$4:$U$4,0))*$D33</f>
        <v>0</v>
      </c>
    </row>
    <row r="34" spans="1:25" x14ac:dyDescent="0.45">
      <c r="A34" s="10" t="s">
        <v>148</v>
      </c>
      <c r="B34" s="10" t="s">
        <v>149</v>
      </c>
      <c r="C34" s="10" t="s">
        <v>13</v>
      </c>
      <c r="D34" s="32">
        <f>INDEX('ONS data MYE 5'!$E$6:$E$445, MATCH($B34,'ONS data MYE 5'!$B$6:$B$445,0))</f>
        <v>138480</v>
      </c>
      <c r="E34" s="32">
        <f>INDEX('ONS data MYE 5'!$F$6:$F$445, MATCH($B34,'ONS data MYE 5'!$B$6:$B$445,0))</f>
        <v>3504</v>
      </c>
      <c r="F34" s="32">
        <f t="shared" si="0"/>
        <v>8.1616604520562817</v>
      </c>
      <c r="G34" s="32">
        <f t="shared" si="1"/>
        <v>66.612701334659548</v>
      </c>
      <c r="H34" s="32">
        <f>INDEX('Mapping water'!$D$5:$U$352,MATCH($B34,'Mapping water'!$B$5:$B$352,0),MATCH(H$3,'Mapping water'!$D$4:$U$4,0))*$D34</f>
        <v>138480</v>
      </c>
      <c r="I34" s="32">
        <f>INDEX('Mapping water'!$D$5:$U$352,MATCH($B34,'Mapping water'!$B$5:$B$352,0),MATCH(I$3,'Mapping water'!$D$4:$U$4,0))*$D34</f>
        <v>0</v>
      </c>
      <c r="J34" s="32">
        <f>INDEX('Mapping water'!$D$5:$U$352,MATCH($B34,'Mapping water'!$B$5:$B$352,0),MATCH(J$3,'Mapping water'!$D$4:$U$4,0))*$D34</f>
        <v>0</v>
      </c>
      <c r="K34" s="32">
        <f>INDEX('Mapping water'!$D$5:$U$352,MATCH($B34,'Mapping water'!$B$5:$B$352,0),MATCH(K$3,'Mapping water'!$D$4:$U$4,0))*$D34</f>
        <v>0</v>
      </c>
      <c r="L34" s="32">
        <f>INDEX('Mapping water'!$D$5:$U$352,MATCH($B34,'Mapping water'!$B$5:$B$352,0),MATCH(L$3,'Mapping water'!$D$4:$U$4,0))*$D34</f>
        <v>0</v>
      </c>
      <c r="M34" s="32">
        <f>INDEX('Mapping water'!$D$5:$U$352,MATCH($B34,'Mapping water'!$B$5:$B$352,0),MATCH(M$3,'Mapping water'!$D$4:$U$4,0))*$D34</f>
        <v>0</v>
      </c>
      <c r="N34" s="32">
        <f>INDEX('Mapping water'!$D$5:$U$352,MATCH($B34,'Mapping water'!$B$5:$B$352,0),MATCH(N$3,'Mapping water'!$D$4:$U$4,0))*$D34</f>
        <v>0</v>
      </c>
      <c r="O34" s="32">
        <f>INDEX('Mapping water'!$D$5:$U$352,MATCH($B34,'Mapping water'!$B$5:$B$352,0),MATCH(O$3,'Mapping water'!$D$4:$U$4,0))*$D34</f>
        <v>0</v>
      </c>
      <c r="P34" s="32">
        <f>INDEX('Mapping water'!$D$5:$U$352,MATCH($B34,'Mapping water'!$B$5:$B$352,0),MATCH(P$3,'Mapping water'!$D$4:$U$4,0))*$D34</f>
        <v>0</v>
      </c>
      <c r="Q34" s="32">
        <f>INDEX('Mapping water'!$D$5:$U$352,MATCH($B34,'Mapping water'!$B$5:$B$352,0),MATCH(Q$3,'Mapping water'!$D$4:$U$4,0))*$D34</f>
        <v>0</v>
      </c>
      <c r="R34" s="32">
        <f>INDEX('Mapping water'!$D$5:$U$352,MATCH($B34,'Mapping water'!$B$5:$B$352,0),MATCH(R$3,'Mapping water'!$D$4:$U$4,0))*$D34</f>
        <v>0</v>
      </c>
      <c r="S34" s="32">
        <f>INDEX('Mapping water'!$D$5:$U$352,MATCH($B34,'Mapping water'!$B$5:$B$352,0),MATCH(S$3,'Mapping water'!$D$4:$U$4,0))*$D34</f>
        <v>0</v>
      </c>
      <c r="T34" s="32">
        <f>INDEX('Mapping water'!$D$5:$U$352,MATCH($B34,'Mapping water'!$B$5:$B$352,0),MATCH(T$3,'Mapping water'!$D$4:$U$4,0))*$D34</f>
        <v>0</v>
      </c>
      <c r="U34" s="32">
        <f>INDEX('Mapping water'!$D$5:$U$352,MATCH($B34,'Mapping water'!$B$5:$B$352,0),MATCH(U$3,'Mapping water'!$D$4:$U$4,0))*$D34</f>
        <v>0</v>
      </c>
      <c r="V34" s="32">
        <f>INDEX('Mapping water'!$D$5:$U$352,MATCH($B34,'Mapping water'!$B$5:$B$352,0),MATCH(V$3,'Mapping water'!$D$4:$U$4,0))*$D34</f>
        <v>0</v>
      </c>
      <c r="W34" s="32">
        <f>INDEX('Mapping water'!$D$5:$U$352,MATCH($B34,'Mapping water'!$B$5:$B$352,0),MATCH(W$3,'Mapping water'!$D$4:$U$4,0))*$D34</f>
        <v>0</v>
      </c>
      <c r="X34" s="32">
        <f>INDEX('Mapping water'!$D$5:$U$352,MATCH($B34,'Mapping water'!$B$5:$B$352,0),MATCH(X$3,'Mapping water'!$D$4:$U$4,0))*$D34</f>
        <v>0</v>
      </c>
      <c r="Y34" s="32">
        <f>INDEX('Mapping water'!$D$5:$U$352,MATCH($B34,'Mapping water'!$B$5:$B$352,0),MATCH(Y$3,'Mapping water'!$D$4:$U$4,0))*$D34</f>
        <v>0</v>
      </c>
    </row>
    <row r="35" spans="1:25" x14ac:dyDescent="0.45">
      <c r="A35" s="10" t="s">
        <v>150</v>
      </c>
      <c r="B35" s="10" t="s">
        <v>151</v>
      </c>
      <c r="C35" s="10" t="s">
        <v>13</v>
      </c>
      <c r="D35" s="32">
        <f>INDEX('ONS data MYE 5'!$E$6:$E$445, MATCH($B35,'ONS data MYE 5'!$B$6:$B$445,0))</f>
        <v>113725</v>
      </c>
      <c r="E35" s="32">
        <f>INDEX('ONS data MYE 5'!$F$6:$F$445, MATCH($B35,'ONS data MYE 5'!$B$6:$B$445,0))</f>
        <v>173</v>
      </c>
      <c r="F35" s="32">
        <f t="shared" si="0"/>
        <v>5.1532915944977793</v>
      </c>
      <c r="G35" s="32">
        <f t="shared" si="1"/>
        <v>26.556414257921464</v>
      </c>
      <c r="H35" s="32">
        <f>INDEX('Mapping water'!$D$5:$U$352,MATCH($B35,'Mapping water'!$B$5:$B$352,0),MATCH(H$3,'Mapping water'!$D$4:$U$4,0))*$D35</f>
        <v>113725</v>
      </c>
      <c r="I35" s="32">
        <f>INDEX('Mapping water'!$D$5:$U$352,MATCH($B35,'Mapping water'!$B$5:$B$352,0),MATCH(I$3,'Mapping water'!$D$4:$U$4,0))*$D35</f>
        <v>0</v>
      </c>
      <c r="J35" s="32">
        <f>INDEX('Mapping water'!$D$5:$U$352,MATCH($B35,'Mapping water'!$B$5:$B$352,0),MATCH(J$3,'Mapping water'!$D$4:$U$4,0))*$D35</f>
        <v>0</v>
      </c>
      <c r="K35" s="32">
        <f>INDEX('Mapping water'!$D$5:$U$352,MATCH($B35,'Mapping water'!$B$5:$B$352,0),MATCH(K$3,'Mapping water'!$D$4:$U$4,0))*$D35</f>
        <v>0</v>
      </c>
      <c r="L35" s="32">
        <f>INDEX('Mapping water'!$D$5:$U$352,MATCH($B35,'Mapping water'!$B$5:$B$352,0),MATCH(L$3,'Mapping water'!$D$4:$U$4,0))*$D35</f>
        <v>0</v>
      </c>
      <c r="M35" s="32">
        <f>INDEX('Mapping water'!$D$5:$U$352,MATCH($B35,'Mapping water'!$B$5:$B$352,0),MATCH(M$3,'Mapping water'!$D$4:$U$4,0))*$D35</f>
        <v>0</v>
      </c>
      <c r="N35" s="32">
        <f>INDEX('Mapping water'!$D$5:$U$352,MATCH($B35,'Mapping water'!$B$5:$B$352,0),MATCH(N$3,'Mapping water'!$D$4:$U$4,0))*$D35</f>
        <v>0</v>
      </c>
      <c r="O35" s="32">
        <f>INDEX('Mapping water'!$D$5:$U$352,MATCH($B35,'Mapping water'!$B$5:$B$352,0),MATCH(O$3,'Mapping water'!$D$4:$U$4,0))*$D35</f>
        <v>0</v>
      </c>
      <c r="P35" s="32">
        <f>INDEX('Mapping water'!$D$5:$U$352,MATCH($B35,'Mapping water'!$B$5:$B$352,0),MATCH(P$3,'Mapping water'!$D$4:$U$4,0))*$D35</f>
        <v>0</v>
      </c>
      <c r="Q35" s="32">
        <f>INDEX('Mapping water'!$D$5:$U$352,MATCH($B35,'Mapping water'!$B$5:$B$352,0),MATCH(Q$3,'Mapping water'!$D$4:$U$4,0))*$D35</f>
        <v>0</v>
      </c>
      <c r="R35" s="32">
        <f>INDEX('Mapping water'!$D$5:$U$352,MATCH($B35,'Mapping water'!$B$5:$B$352,0),MATCH(R$3,'Mapping water'!$D$4:$U$4,0))*$D35</f>
        <v>0</v>
      </c>
      <c r="S35" s="32">
        <f>INDEX('Mapping water'!$D$5:$U$352,MATCH($B35,'Mapping water'!$B$5:$B$352,0),MATCH(S$3,'Mapping water'!$D$4:$U$4,0))*$D35</f>
        <v>0</v>
      </c>
      <c r="T35" s="32">
        <f>INDEX('Mapping water'!$D$5:$U$352,MATCH($B35,'Mapping water'!$B$5:$B$352,0),MATCH(T$3,'Mapping water'!$D$4:$U$4,0))*$D35</f>
        <v>0</v>
      </c>
      <c r="U35" s="32">
        <f>INDEX('Mapping water'!$D$5:$U$352,MATCH($B35,'Mapping water'!$B$5:$B$352,0),MATCH(U$3,'Mapping water'!$D$4:$U$4,0))*$D35</f>
        <v>0</v>
      </c>
      <c r="V35" s="32">
        <f>INDEX('Mapping water'!$D$5:$U$352,MATCH($B35,'Mapping water'!$B$5:$B$352,0),MATCH(V$3,'Mapping water'!$D$4:$U$4,0))*$D35</f>
        <v>0</v>
      </c>
      <c r="W35" s="32">
        <f>INDEX('Mapping water'!$D$5:$U$352,MATCH($B35,'Mapping water'!$B$5:$B$352,0),MATCH(W$3,'Mapping water'!$D$4:$U$4,0))*$D35</f>
        <v>0</v>
      </c>
      <c r="X35" s="32">
        <f>INDEX('Mapping water'!$D$5:$U$352,MATCH($B35,'Mapping water'!$B$5:$B$352,0),MATCH(X$3,'Mapping water'!$D$4:$U$4,0))*$D35</f>
        <v>0</v>
      </c>
      <c r="Y35" s="32">
        <f>INDEX('Mapping water'!$D$5:$U$352,MATCH($B35,'Mapping water'!$B$5:$B$352,0),MATCH(Y$3,'Mapping water'!$D$4:$U$4,0))*$D35</f>
        <v>0</v>
      </c>
    </row>
    <row r="36" spans="1:25" x14ac:dyDescent="0.45">
      <c r="A36" s="10" t="s">
        <v>186</v>
      </c>
      <c r="B36" s="10" t="s">
        <v>187</v>
      </c>
      <c r="C36" s="10" t="s">
        <v>13</v>
      </c>
      <c r="D36" s="32">
        <f>INDEX('ONS data MYE 5'!$E$6:$E$445, MATCH($B36,'ONS data MYE 5'!$B$6:$B$445,0))</f>
        <v>181808</v>
      </c>
      <c r="E36" s="32">
        <f>INDEX('ONS data MYE 5'!$F$6:$F$445, MATCH($B36,'ONS data MYE 5'!$B$6:$B$445,0))</f>
        <v>4354</v>
      </c>
      <c r="F36" s="32">
        <f t="shared" si="0"/>
        <v>8.3788502417944919</v>
      </c>
      <c r="G36" s="32">
        <f t="shared" si="1"/>
        <v>70.205131374419622</v>
      </c>
      <c r="H36" s="32">
        <f>INDEX('Mapping water'!$D$5:$U$352,MATCH($B36,'Mapping water'!$B$5:$B$352,0),MATCH(H$3,'Mapping water'!$D$4:$U$4,0))*$D36</f>
        <v>0</v>
      </c>
      <c r="I36" s="32">
        <f>INDEX('Mapping water'!$D$5:$U$352,MATCH($B36,'Mapping water'!$B$5:$B$352,0),MATCH(I$3,'Mapping water'!$D$4:$U$4,0))*$D36</f>
        <v>181808</v>
      </c>
      <c r="J36" s="32">
        <f>INDEX('Mapping water'!$D$5:$U$352,MATCH($B36,'Mapping water'!$B$5:$B$352,0),MATCH(J$3,'Mapping water'!$D$4:$U$4,0))*$D36</f>
        <v>0</v>
      </c>
      <c r="K36" s="32">
        <f>INDEX('Mapping water'!$D$5:$U$352,MATCH($B36,'Mapping water'!$B$5:$B$352,0),MATCH(K$3,'Mapping water'!$D$4:$U$4,0))*$D36</f>
        <v>0</v>
      </c>
      <c r="L36" s="32">
        <f>INDEX('Mapping water'!$D$5:$U$352,MATCH($B36,'Mapping water'!$B$5:$B$352,0),MATCH(L$3,'Mapping water'!$D$4:$U$4,0))*$D36</f>
        <v>0</v>
      </c>
      <c r="M36" s="32">
        <f>INDEX('Mapping water'!$D$5:$U$352,MATCH($B36,'Mapping water'!$B$5:$B$352,0),MATCH(M$3,'Mapping water'!$D$4:$U$4,0))*$D36</f>
        <v>0</v>
      </c>
      <c r="N36" s="32">
        <f>INDEX('Mapping water'!$D$5:$U$352,MATCH($B36,'Mapping water'!$B$5:$B$352,0),MATCH(N$3,'Mapping water'!$D$4:$U$4,0))*$D36</f>
        <v>0</v>
      </c>
      <c r="O36" s="32">
        <f>INDEX('Mapping water'!$D$5:$U$352,MATCH($B36,'Mapping water'!$B$5:$B$352,0),MATCH(O$3,'Mapping water'!$D$4:$U$4,0))*$D36</f>
        <v>0</v>
      </c>
      <c r="P36" s="32">
        <f>INDEX('Mapping water'!$D$5:$U$352,MATCH($B36,'Mapping water'!$B$5:$B$352,0),MATCH(P$3,'Mapping water'!$D$4:$U$4,0))*$D36</f>
        <v>0</v>
      </c>
      <c r="Q36" s="32">
        <f>INDEX('Mapping water'!$D$5:$U$352,MATCH($B36,'Mapping water'!$B$5:$B$352,0),MATCH(Q$3,'Mapping water'!$D$4:$U$4,0))*$D36</f>
        <v>0</v>
      </c>
      <c r="R36" s="32">
        <f>INDEX('Mapping water'!$D$5:$U$352,MATCH($B36,'Mapping water'!$B$5:$B$352,0),MATCH(R$3,'Mapping water'!$D$4:$U$4,0))*$D36</f>
        <v>0</v>
      </c>
      <c r="S36" s="32">
        <f>INDEX('Mapping water'!$D$5:$U$352,MATCH($B36,'Mapping water'!$B$5:$B$352,0),MATCH(S$3,'Mapping water'!$D$4:$U$4,0))*$D36</f>
        <v>0</v>
      </c>
      <c r="T36" s="32">
        <f>INDEX('Mapping water'!$D$5:$U$352,MATCH($B36,'Mapping water'!$B$5:$B$352,0),MATCH(T$3,'Mapping water'!$D$4:$U$4,0))*$D36</f>
        <v>0</v>
      </c>
      <c r="U36" s="32">
        <f>INDEX('Mapping water'!$D$5:$U$352,MATCH($B36,'Mapping water'!$B$5:$B$352,0),MATCH(U$3,'Mapping water'!$D$4:$U$4,0))*$D36</f>
        <v>0</v>
      </c>
      <c r="V36" s="32">
        <f>INDEX('Mapping water'!$D$5:$U$352,MATCH($B36,'Mapping water'!$B$5:$B$352,0),MATCH(V$3,'Mapping water'!$D$4:$U$4,0))*$D36</f>
        <v>0</v>
      </c>
      <c r="W36" s="32">
        <f>INDEX('Mapping water'!$D$5:$U$352,MATCH($B36,'Mapping water'!$B$5:$B$352,0),MATCH(W$3,'Mapping water'!$D$4:$U$4,0))*$D36</f>
        <v>0</v>
      </c>
      <c r="X36" s="32">
        <f>INDEX('Mapping water'!$D$5:$U$352,MATCH($B36,'Mapping water'!$B$5:$B$352,0),MATCH(X$3,'Mapping water'!$D$4:$U$4,0))*$D36</f>
        <v>0</v>
      </c>
      <c r="Y36" s="32">
        <f>INDEX('Mapping water'!$D$5:$U$352,MATCH($B36,'Mapping water'!$B$5:$B$352,0),MATCH(Y$3,'Mapping water'!$D$4:$U$4,0))*$D36</f>
        <v>0</v>
      </c>
    </row>
    <row r="37" spans="1:25" x14ac:dyDescent="0.45">
      <c r="A37" s="10" t="s">
        <v>188</v>
      </c>
      <c r="B37" s="10" t="s">
        <v>189</v>
      </c>
      <c r="C37" s="10" t="s">
        <v>13</v>
      </c>
      <c r="D37" s="32">
        <f>INDEX('ONS data MYE 5'!$E$6:$E$445, MATCH($B37,'ONS data MYE 5'!$B$6:$B$445,0))</f>
        <v>170394</v>
      </c>
      <c r="E37" s="32">
        <f>INDEX('ONS data MYE 5'!$F$6:$F$445, MATCH($B37,'ONS data MYE 5'!$B$6:$B$445,0))</f>
        <v>1042</v>
      </c>
      <c r="F37" s="32">
        <f t="shared" si="0"/>
        <v>6.9488972223133123</v>
      </c>
      <c r="G37" s="32">
        <f t="shared" si="1"/>
        <v>48.287172606273664</v>
      </c>
      <c r="H37" s="32">
        <f>INDEX('Mapping water'!$D$5:$U$352,MATCH($B37,'Mapping water'!$B$5:$B$352,0),MATCH(H$3,'Mapping water'!$D$4:$U$4,0))*$D37</f>
        <v>0</v>
      </c>
      <c r="I37" s="32">
        <f>INDEX('Mapping water'!$D$5:$U$352,MATCH($B37,'Mapping water'!$B$5:$B$352,0),MATCH(I$3,'Mapping water'!$D$4:$U$4,0))*$D37</f>
        <v>170394</v>
      </c>
      <c r="J37" s="32">
        <f>INDEX('Mapping water'!$D$5:$U$352,MATCH($B37,'Mapping water'!$B$5:$B$352,0),MATCH(J$3,'Mapping water'!$D$4:$U$4,0))*$D37</f>
        <v>0</v>
      </c>
      <c r="K37" s="32">
        <f>INDEX('Mapping water'!$D$5:$U$352,MATCH($B37,'Mapping water'!$B$5:$B$352,0),MATCH(K$3,'Mapping water'!$D$4:$U$4,0))*$D37</f>
        <v>0</v>
      </c>
      <c r="L37" s="32">
        <f>INDEX('Mapping water'!$D$5:$U$352,MATCH($B37,'Mapping water'!$B$5:$B$352,0),MATCH(L$3,'Mapping water'!$D$4:$U$4,0))*$D37</f>
        <v>0</v>
      </c>
      <c r="M37" s="32">
        <f>INDEX('Mapping water'!$D$5:$U$352,MATCH($B37,'Mapping water'!$B$5:$B$352,0),MATCH(M$3,'Mapping water'!$D$4:$U$4,0))*$D37</f>
        <v>0</v>
      </c>
      <c r="N37" s="32">
        <f>INDEX('Mapping water'!$D$5:$U$352,MATCH($B37,'Mapping water'!$B$5:$B$352,0),MATCH(N$3,'Mapping water'!$D$4:$U$4,0))*$D37</f>
        <v>0</v>
      </c>
      <c r="O37" s="32">
        <f>INDEX('Mapping water'!$D$5:$U$352,MATCH($B37,'Mapping water'!$B$5:$B$352,0),MATCH(O$3,'Mapping water'!$D$4:$U$4,0))*$D37</f>
        <v>0</v>
      </c>
      <c r="P37" s="32">
        <f>INDEX('Mapping water'!$D$5:$U$352,MATCH($B37,'Mapping water'!$B$5:$B$352,0),MATCH(P$3,'Mapping water'!$D$4:$U$4,0))*$D37</f>
        <v>0</v>
      </c>
      <c r="Q37" s="32">
        <f>INDEX('Mapping water'!$D$5:$U$352,MATCH($B37,'Mapping water'!$B$5:$B$352,0),MATCH(Q$3,'Mapping water'!$D$4:$U$4,0))*$D37</f>
        <v>0</v>
      </c>
      <c r="R37" s="32">
        <f>INDEX('Mapping water'!$D$5:$U$352,MATCH($B37,'Mapping water'!$B$5:$B$352,0),MATCH(R$3,'Mapping water'!$D$4:$U$4,0))*$D37</f>
        <v>0</v>
      </c>
      <c r="S37" s="32">
        <f>INDEX('Mapping water'!$D$5:$U$352,MATCH($B37,'Mapping water'!$B$5:$B$352,0),MATCH(S$3,'Mapping water'!$D$4:$U$4,0))*$D37</f>
        <v>0</v>
      </c>
      <c r="T37" s="32">
        <f>INDEX('Mapping water'!$D$5:$U$352,MATCH($B37,'Mapping water'!$B$5:$B$352,0),MATCH(T$3,'Mapping water'!$D$4:$U$4,0))*$D37</f>
        <v>0</v>
      </c>
      <c r="U37" s="32">
        <f>INDEX('Mapping water'!$D$5:$U$352,MATCH($B37,'Mapping water'!$B$5:$B$352,0),MATCH(U$3,'Mapping water'!$D$4:$U$4,0))*$D37</f>
        <v>0</v>
      </c>
      <c r="V37" s="32">
        <f>INDEX('Mapping water'!$D$5:$U$352,MATCH($B37,'Mapping water'!$B$5:$B$352,0),MATCH(V$3,'Mapping water'!$D$4:$U$4,0))*$D37</f>
        <v>0</v>
      </c>
      <c r="W37" s="32">
        <f>INDEX('Mapping water'!$D$5:$U$352,MATCH($B37,'Mapping water'!$B$5:$B$352,0),MATCH(W$3,'Mapping water'!$D$4:$U$4,0))*$D37</f>
        <v>0</v>
      </c>
      <c r="X37" s="32">
        <f>INDEX('Mapping water'!$D$5:$U$352,MATCH($B37,'Mapping water'!$B$5:$B$352,0),MATCH(X$3,'Mapping water'!$D$4:$U$4,0))*$D37</f>
        <v>0</v>
      </c>
      <c r="Y37" s="32">
        <f>INDEX('Mapping water'!$D$5:$U$352,MATCH($B37,'Mapping water'!$B$5:$B$352,0),MATCH(Y$3,'Mapping water'!$D$4:$U$4,0))*$D37</f>
        <v>0</v>
      </c>
    </row>
    <row r="38" spans="1:25" x14ac:dyDescent="0.45">
      <c r="A38" s="10" t="s">
        <v>192</v>
      </c>
      <c r="B38" s="10" t="s">
        <v>193</v>
      </c>
      <c r="C38" s="10" t="s">
        <v>13</v>
      </c>
      <c r="D38" s="32">
        <f>INDEX('ONS data MYE 5'!$E$6:$E$445, MATCH($B38,'ONS data MYE 5'!$B$6:$B$445,0))</f>
        <v>184479</v>
      </c>
      <c r="E38" s="32">
        <f>INDEX('ONS data MYE 5'!$F$6:$F$445, MATCH($B38,'ONS data MYE 5'!$B$6:$B$445,0))</f>
        <v>1677</v>
      </c>
      <c r="F38" s="32">
        <f t="shared" si="0"/>
        <v>7.4247617618232091</v>
      </c>
      <c r="G38" s="32">
        <f t="shared" si="1"/>
        <v>55.127087219832084</v>
      </c>
      <c r="H38" s="32">
        <f>INDEX('Mapping water'!$D$5:$U$352,MATCH($B38,'Mapping water'!$B$5:$B$352,0),MATCH(H$3,'Mapping water'!$D$4:$U$4,0))*$D38</f>
        <v>0</v>
      </c>
      <c r="I38" s="32">
        <f>INDEX('Mapping water'!$D$5:$U$352,MATCH($B38,'Mapping water'!$B$5:$B$352,0),MATCH(I$3,'Mapping water'!$D$4:$U$4,0))*$D38</f>
        <v>184479</v>
      </c>
      <c r="J38" s="32">
        <f>INDEX('Mapping water'!$D$5:$U$352,MATCH($B38,'Mapping water'!$B$5:$B$352,0),MATCH(J$3,'Mapping water'!$D$4:$U$4,0))*$D38</f>
        <v>0</v>
      </c>
      <c r="K38" s="32">
        <f>INDEX('Mapping water'!$D$5:$U$352,MATCH($B38,'Mapping water'!$B$5:$B$352,0),MATCH(K$3,'Mapping water'!$D$4:$U$4,0))*$D38</f>
        <v>0</v>
      </c>
      <c r="L38" s="32">
        <f>INDEX('Mapping water'!$D$5:$U$352,MATCH($B38,'Mapping water'!$B$5:$B$352,0),MATCH(L$3,'Mapping water'!$D$4:$U$4,0))*$D38</f>
        <v>0</v>
      </c>
      <c r="M38" s="32">
        <f>INDEX('Mapping water'!$D$5:$U$352,MATCH($B38,'Mapping water'!$B$5:$B$352,0),MATCH(M$3,'Mapping water'!$D$4:$U$4,0))*$D38</f>
        <v>0</v>
      </c>
      <c r="N38" s="32">
        <f>INDEX('Mapping water'!$D$5:$U$352,MATCH($B38,'Mapping water'!$B$5:$B$352,0),MATCH(N$3,'Mapping water'!$D$4:$U$4,0))*$D38</f>
        <v>0</v>
      </c>
      <c r="O38" s="32">
        <f>INDEX('Mapping water'!$D$5:$U$352,MATCH($B38,'Mapping water'!$B$5:$B$352,0),MATCH(O$3,'Mapping water'!$D$4:$U$4,0))*$D38</f>
        <v>0</v>
      </c>
      <c r="P38" s="32">
        <f>INDEX('Mapping water'!$D$5:$U$352,MATCH($B38,'Mapping water'!$B$5:$B$352,0),MATCH(P$3,'Mapping water'!$D$4:$U$4,0))*$D38</f>
        <v>0</v>
      </c>
      <c r="Q38" s="32">
        <f>INDEX('Mapping water'!$D$5:$U$352,MATCH($B38,'Mapping water'!$B$5:$B$352,0),MATCH(Q$3,'Mapping water'!$D$4:$U$4,0))*$D38</f>
        <v>0</v>
      </c>
      <c r="R38" s="32">
        <f>INDEX('Mapping water'!$D$5:$U$352,MATCH($B38,'Mapping water'!$B$5:$B$352,0),MATCH(R$3,'Mapping water'!$D$4:$U$4,0))*$D38</f>
        <v>0</v>
      </c>
      <c r="S38" s="32">
        <f>INDEX('Mapping water'!$D$5:$U$352,MATCH($B38,'Mapping water'!$B$5:$B$352,0),MATCH(S$3,'Mapping water'!$D$4:$U$4,0))*$D38</f>
        <v>0</v>
      </c>
      <c r="T38" s="32">
        <f>INDEX('Mapping water'!$D$5:$U$352,MATCH($B38,'Mapping water'!$B$5:$B$352,0),MATCH(T$3,'Mapping water'!$D$4:$U$4,0))*$D38</f>
        <v>0</v>
      </c>
      <c r="U38" s="32">
        <f>INDEX('Mapping water'!$D$5:$U$352,MATCH($B38,'Mapping water'!$B$5:$B$352,0),MATCH(U$3,'Mapping water'!$D$4:$U$4,0))*$D38</f>
        <v>0</v>
      </c>
      <c r="V38" s="32">
        <f>INDEX('Mapping water'!$D$5:$U$352,MATCH($B38,'Mapping water'!$B$5:$B$352,0),MATCH(V$3,'Mapping water'!$D$4:$U$4,0))*$D38</f>
        <v>0</v>
      </c>
      <c r="W38" s="32">
        <f>INDEX('Mapping water'!$D$5:$U$352,MATCH($B38,'Mapping water'!$B$5:$B$352,0),MATCH(W$3,'Mapping water'!$D$4:$U$4,0))*$D38</f>
        <v>0</v>
      </c>
      <c r="X38" s="32">
        <f>INDEX('Mapping water'!$D$5:$U$352,MATCH($B38,'Mapping water'!$B$5:$B$352,0),MATCH(X$3,'Mapping water'!$D$4:$U$4,0))*$D38</f>
        <v>0</v>
      </c>
      <c r="Y38" s="32">
        <f>INDEX('Mapping water'!$D$5:$U$352,MATCH($B38,'Mapping water'!$B$5:$B$352,0),MATCH(Y$3,'Mapping water'!$D$4:$U$4,0))*$D38</f>
        <v>0</v>
      </c>
    </row>
    <row r="39" spans="1:25" x14ac:dyDescent="0.45">
      <c r="A39" s="10" t="s">
        <v>194</v>
      </c>
      <c r="B39" s="10" t="s">
        <v>195</v>
      </c>
      <c r="C39" s="10" t="s">
        <v>13</v>
      </c>
      <c r="D39" s="32">
        <f>INDEX('ONS data MYE 5'!$E$6:$E$445, MATCH($B39,'ONS data MYE 5'!$B$6:$B$445,0))</f>
        <v>76575</v>
      </c>
      <c r="E39" s="32">
        <f>INDEX('ONS data MYE 5'!$F$6:$F$445, MATCH($B39,'ONS data MYE 5'!$B$6:$B$445,0))</f>
        <v>500</v>
      </c>
      <c r="F39" s="32">
        <f t="shared" si="0"/>
        <v>6.2146080984221914</v>
      </c>
      <c r="G39" s="32">
        <f t="shared" si="1"/>
        <v>38.621353816974683</v>
      </c>
      <c r="H39" s="32">
        <f>INDEX('Mapping water'!$D$5:$U$352,MATCH($B39,'Mapping water'!$B$5:$B$352,0),MATCH(H$3,'Mapping water'!$D$4:$U$4,0))*$D39</f>
        <v>0</v>
      </c>
      <c r="I39" s="32">
        <f>INDEX('Mapping water'!$D$5:$U$352,MATCH($B39,'Mapping water'!$B$5:$B$352,0),MATCH(I$3,'Mapping water'!$D$4:$U$4,0))*$D39</f>
        <v>76575</v>
      </c>
      <c r="J39" s="32">
        <f>INDEX('Mapping water'!$D$5:$U$352,MATCH($B39,'Mapping water'!$B$5:$B$352,0),MATCH(J$3,'Mapping water'!$D$4:$U$4,0))*$D39</f>
        <v>0</v>
      </c>
      <c r="K39" s="32">
        <f>INDEX('Mapping water'!$D$5:$U$352,MATCH($B39,'Mapping water'!$B$5:$B$352,0),MATCH(K$3,'Mapping water'!$D$4:$U$4,0))*$D39</f>
        <v>0</v>
      </c>
      <c r="L39" s="32">
        <f>INDEX('Mapping water'!$D$5:$U$352,MATCH($B39,'Mapping water'!$B$5:$B$352,0),MATCH(L$3,'Mapping water'!$D$4:$U$4,0))*$D39</f>
        <v>0</v>
      </c>
      <c r="M39" s="32">
        <f>INDEX('Mapping water'!$D$5:$U$352,MATCH($B39,'Mapping water'!$B$5:$B$352,0),MATCH(M$3,'Mapping water'!$D$4:$U$4,0))*$D39</f>
        <v>0</v>
      </c>
      <c r="N39" s="32">
        <f>INDEX('Mapping water'!$D$5:$U$352,MATCH($B39,'Mapping water'!$B$5:$B$352,0),MATCH(N$3,'Mapping water'!$D$4:$U$4,0))*$D39</f>
        <v>0</v>
      </c>
      <c r="O39" s="32">
        <f>INDEX('Mapping water'!$D$5:$U$352,MATCH($B39,'Mapping water'!$B$5:$B$352,0),MATCH(O$3,'Mapping water'!$D$4:$U$4,0))*$D39</f>
        <v>0</v>
      </c>
      <c r="P39" s="32">
        <f>INDEX('Mapping water'!$D$5:$U$352,MATCH($B39,'Mapping water'!$B$5:$B$352,0),MATCH(P$3,'Mapping water'!$D$4:$U$4,0))*$D39</f>
        <v>0</v>
      </c>
      <c r="Q39" s="32">
        <f>INDEX('Mapping water'!$D$5:$U$352,MATCH($B39,'Mapping water'!$B$5:$B$352,0),MATCH(Q$3,'Mapping water'!$D$4:$U$4,0))*$D39</f>
        <v>0</v>
      </c>
      <c r="R39" s="32">
        <f>INDEX('Mapping water'!$D$5:$U$352,MATCH($B39,'Mapping water'!$B$5:$B$352,0),MATCH(R$3,'Mapping water'!$D$4:$U$4,0))*$D39</f>
        <v>0</v>
      </c>
      <c r="S39" s="32">
        <f>INDEX('Mapping water'!$D$5:$U$352,MATCH($B39,'Mapping water'!$B$5:$B$352,0),MATCH(S$3,'Mapping water'!$D$4:$U$4,0))*$D39</f>
        <v>0</v>
      </c>
      <c r="T39" s="32">
        <f>INDEX('Mapping water'!$D$5:$U$352,MATCH($B39,'Mapping water'!$B$5:$B$352,0),MATCH(T$3,'Mapping water'!$D$4:$U$4,0))*$D39</f>
        <v>0</v>
      </c>
      <c r="U39" s="32">
        <f>INDEX('Mapping water'!$D$5:$U$352,MATCH($B39,'Mapping water'!$B$5:$B$352,0),MATCH(U$3,'Mapping water'!$D$4:$U$4,0))*$D39</f>
        <v>0</v>
      </c>
      <c r="V39" s="32">
        <f>INDEX('Mapping water'!$D$5:$U$352,MATCH($B39,'Mapping water'!$B$5:$B$352,0),MATCH(V$3,'Mapping water'!$D$4:$U$4,0))*$D39</f>
        <v>0</v>
      </c>
      <c r="W39" s="32">
        <f>INDEX('Mapping water'!$D$5:$U$352,MATCH($B39,'Mapping water'!$B$5:$B$352,0),MATCH(W$3,'Mapping water'!$D$4:$U$4,0))*$D39</f>
        <v>0</v>
      </c>
      <c r="X39" s="32">
        <f>INDEX('Mapping water'!$D$5:$U$352,MATCH($B39,'Mapping water'!$B$5:$B$352,0),MATCH(X$3,'Mapping water'!$D$4:$U$4,0))*$D39</f>
        <v>0</v>
      </c>
      <c r="Y39" s="32">
        <f>INDEX('Mapping water'!$D$5:$U$352,MATCH($B39,'Mapping water'!$B$5:$B$352,0),MATCH(Y$3,'Mapping water'!$D$4:$U$4,0))*$D39</f>
        <v>0</v>
      </c>
    </row>
    <row r="40" spans="1:25" x14ac:dyDescent="0.45">
      <c r="A40" s="10" t="s">
        <v>196</v>
      </c>
      <c r="B40" s="10" t="s">
        <v>197</v>
      </c>
      <c r="C40" s="10" t="s">
        <v>13</v>
      </c>
      <c r="D40" s="32">
        <f>INDEX('ONS data MYE 5'!$E$6:$E$445, MATCH($B40,'ONS data MYE 5'!$B$6:$B$445,0))</f>
        <v>89814</v>
      </c>
      <c r="E40" s="32">
        <f>INDEX('ONS data MYE 5'!$F$6:$F$445, MATCH($B40,'ONS data MYE 5'!$B$6:$B$445,0))</f>
        <v>1993</v>
      </c>
      <c r="F40" s="32">
        <f t="shared" si="0"/>
        <v>7.5973963202127948</v>
      </c>
      <c r="G40" s="32">
        <f t="shared" si="1"/>
        <v>57.720430846382918</v>
      </c>
      <c r="H40" s="32">
        <f>INDEX('Mapping water'!$D$5:$U$352,MATCH($B40,'Mapping water'!$B$5:$B$352,0),MATCH(H$3,'Mapping water'!$D$4:$U$4,0))*$D40</f>
        <v>0</v>
      </c>
      <c r="I40" s="32">
        <f>INDEX('Mapping water'!$D$5:$U$352,MATCH($B40,'Mapping water'!$B$5:$B$352,0),MATCH(I$3,'Mapping water'!$D$4:$U$4,0))*$D40</f>
        <v>89814</v>
      </c>
      <c r="J40" s="32">
        <f>INDEX('Mapping water'!$D$5:$U$352,MATCH($B40,'Mapping water'!$B$5:$B$352,0),MATCH(J$3,'Mapping water'!$D$4:$U$4,0))*$D40</f>
        <v>0</v>
      </c>
      <c r="K40" s="32">
        <f>INDEX('Mapping water'!$D$5:$U$352,MATCH($B40,'Mapping water'!$B$5:$B$352,0),MATCH(K$3,'Mapping water'!$D$4:$U$4,0))*$D40</f>
        <v>0</v>
      </c>
      <c r="L40" s="32">
        <f>INDEX('Mapping water'!$D$5:$U$352,MATCH($B40,'Mapping water'!$B$5:$B$352,0),MATCH(L$3,'Mapping water'!$D$4:$U$4,0))*$D40</f>
        <v>0</v>
      </c>
      <c r="M40" s="32">
        <f>INDEX('Mapping water'!$D$5:$U$352,MATCH($B40,'Mapping water'!$B$5:$B$352,0),MATCH(M$3,'Mapping water'!$D$4:$U$4,0))*$D40</f>
        <v>0</v>
      </c>
      <c r="N40" s="32">
        <f>INDEX('Mapping water'!$D$5:$U$352,MATCH($B40,'Mapping water'!$B$5:$B$352,0),MATCH(N$3,'Mapping water'!$D$4:$U$4,0))*$D40</f>
        <v>0</v>
      </c>
      <c r="O40" s="32">
        <f>INDEX('Mapping water'!$D$5:$U$352,MATCH($B40,'Mapping water'!$B$5:$B$352,0),MATCH(O$3,'Mapping water'!$D$4:$U$4,0))*$D40</f>
        <v>0</v>
      </c>
      <c r="P40" s="32">
        <f>INDEX('Mapping water'!$D$5:$U$352,MATCH($B40,'Mapping water'!$B$5:$B$352,0),MATCH(P$3,'Mapping water'!$D$4:$U$4,0))*$D40</f>
        <v>0</v>
      </c>
      <c r="Q40" s="32">
        <f>INDEX('Mapping water'!$D$5:$U$352,MATCH($B40,'Mapping water'!$B$5:$B$352,0),MATCH(Q$3,'Mapping water'!$D$4:$U$4,0))*$D40</f>
        <v>0</v>
      </c>
      <c r="R40" s="32">
        <f>INDEX('Mapping water'!$D$5:$U$352,MATCH($B40,'Mapping water'!$B$5:$B$352,0),MATCH(R$3,'Mapping water'!$D$4:$U$4,0))*$D40</f>
        <v>0</v>
      </c>
      <c r="S40" s="32">
        <f>INDEX('Mapping water'!$D$5:$U$352,MATCH($B40,'Mapping water'!$B$5:$B$352,0),MATCH(S$3,'Mapping water'!$D$4:$U$4,0))*$D40</f>
        <v>0</v>
      </c>
      <c r="T40" s="32">
        <f>INDEX('Mapping water'!$D$5:$U$352,MATCH($B40,'Mapping water'!$B$5:$B$352,0),MATCH(T$3,'Mapping water'!$D$4:$U$4,0))*$D40</f>
        <v>0</v>
      </c>
      <c r="U40" s="32">
        <f>INDEX('Mapping water'!$D$5:$U$352,MATCH($B40,'Mapping water'!$B$5:$B$352,0),MATCH(U$3,'Mapping water'!$D$4:$U$4,0))*$D40</f>
        <v>0</v>
      </c>
      <c r="V40" s="32">
        <f>INDEX('Mapping water'!$D$5:$U$352,MATCH($B40,'Mapping water'!$B$5:$B$352,0),MATCH(V$3,'Mapping water'!$D$4:$U$4,0))*$D40</f>
        <v>0</v>
      </c>
      <c r="W40" s="32">
        <f>INDEX('Mapping water'!$D$5:$U$352,MATCH($B40,'Mapping water'!$B$5:$B$352,0),MATCH(W$3,'Mapping water'!$D$4:$U$4,0))*$D40</f>
        <v>0</v>
      </c>
      <c r="X40" s="32">
        <f>INDEX('Mapping water'!$D$5:$U$352,MATCH($B40,'Mapping water'!$B$5:$B$352,0),MATCH(X$3,'Mapping water'!$D$4:$U$4,0))*$D40</f>
        <v>0</v>
      </c>
      <c r="Y40" s="32">
        <f>INDEX('Mapping water'!$D$5:$U$352,MATCH($B40,'Mapping water'!$B$5:$B$352,0),MATCH(Y$3,'Mapping water'!$D$4:$U$4,0))*$D40</f>
        <v>0</v>
      </c>
    </row>
    <row r="41" spans="1:25" x14ac:dyDescent="0.45">
      <c r="A41" s="10" t="s">
        <v>198</v>
      </c>
      <c r="B41" s="10" t="s">
        <v>199</v>
      </c>
      <c r="C41" s="10" t="s">
        <v>13</v>
      </c>
      <c r="D41" s="32">
        <f>INDEX('ONS data MYE 5'!$E$6:$E$445, MATCH($B41,'ONS data MYE 5'!$B$6:$B$445,0))</f>
        <v>176194</v>
      </c>
      <c r="E41" s="32">
        <f>INDEX('ONS data MYE 5'!$F$6:$F$445, MATCH($B41,'ONS data MYE 5'!$B$6:$B$445,0))</f>
        <v>520</v>
      </c>
      <c r="F41" s="32">
        <f t="shared" si="0"/>
        <v>6.253828811575473</v>
      </c>
      <c r="G41" s="32">
        <f t="shared" si="1"/>
        <v>39.110374804491492</v>
      </c>
      <c r="H41" s="32">
        <f>INDEX('Mapping water'!$D$5:$U$352,MATCH($B41,'Mapping water'!$B$5:$B$352,0),MATCH(H$3,'Mapping water'!$D$4:$U$4,0))*$D41</f>
        <v>0</v>
      </c>
      <c r="I41" s="32">
        <f>INDEX('Mapping water'!$D$5:$U$352,MATCH($B41,'Mapping water'!$B$5:$B$352,0),MATCH(I$3,'Mapping water'!$D$4:$U$4,0))*$D41</f>
        <v>176194</v>
      </c>
      <c r="J41" s="32">
        <f>INDEX('Mapping water'!$D$5:$U$352,MATCH($B41,'Mapping water'!$B$5:$B$352,0),MATCH(J$3,'Mapping water'!$D$4:$U$4,0))*$D41</f>
        <v>0</v>
      </c>
      <c r="K41" s="32">
        <f>INDEX('Mapping water'!$D$5:$U$352,MATCH($B41,'Mapping water'!$B$5:$B$352,0),MATCH(K$3,'Mapping water'!$D$4:$U$4,0))*$D41</f>
        <v>0</v>
      </c>
      <c r="L41" s="32">
        <f>INDEX('Mapping water'!$D$5:$U$352,MATCH($B41,'Mapping water'!$B$5:$B$352,0),MATCH(L$3,'Mapping water'!$D$4:$U$4,0))*$D41</f>
        <v>0</v>
      </c>
      <c r="M41" s="32">
        <f>INDEX('Mapping water'!$D$5:$U$352,MATCH($B41,'Mapping water'!$B$5:$B$352,0),MATCH(M$3,'Mapping water'!$D$4:$U$4,0))*$D41</f>
        <v>0</v>
      </c>
      <c r="N41" s="32">
        <f>INDEX('Mapping water'!$D$5:$U$352,MATCH($B41,'Mapping water'!$B$5:$B$352,0),MATCH(N$3,'Mapping water'!$D$4:$U$4,0))*$D41</f>
        <v>0</v>
      </c>
      <c r="O41" s="32">
        <f>INDEX('Mapping water'!$D$5:$U$352,MATCH($B41,'Mapping water'!$B$5:$B$352,0),MATCH(O$3,'Mapping water'!$D$4:$U$4,0))*$D41</f>
        <v>0</v>
      </c>
      <c r="P41" s="32">
        <f>INDEX('Mapping water'!$D$5:$U$352,MATCH($B41,'Mapping water'!$B$5:$B$352,0),MATCH(P$3,'Mapping water'!$D$4:$U$4,0))*$D41</f>
        <v>0</v>
      </c>
      <c r="Q41" s="32">
        <f>INDEX('Mapping water'!$D$5:$U$352,MATCH($B41,'Mapping water'!$B$5:$B$352,0),MATCH(Q$3,'Mapping water'!$D$4:$U$4,0))*$D41</f>
        <v>0</v>
      </c>
      <c r="R41" s="32">
        <f>INDEX('Mapping water'!$D$5:$U$352,MATCH($B41,'Mapping water'!$B$5:$B$352,0),MATCH(R$3,'Mapping water'!$D$4:$U$4,0))*$D41</f>
        <v>0</v>
      </c>
      <c r="S41" s="32">
        <f>INDEX('Mapping water'!$D$5:$U$352,MATCH($B41,'Mapping water'!$B$5:$B$352,0),MATCH(S$3,'Mapping water'!$D$4:$U$4,0))*$D41</f>
        <v>0</v>
      </c>
      <c r="T41" s="32">
        <f>INDEX('Mapping water'!$D$5:$U$352,MATCH($B41,'Mapping water'!$B$5:$B$352,0),MATCH(T$3,'Mapping water'!$D$4:$U$4,0))*$D41</f>
        <v>0</v>
      </c>
      <c r="U41" s="32">
        <f>INDEX('Mapping water'!$D$5:$U$352,MATCH($B41,'Mapping water'!$B$5:$B$352,0),MATCH(U$3,'Mapping water'!$D$4:$U$4,0))*$D41</f>
        <v>0</v>
      </c>
      <c r="V41" s="32">
        <f>INDEX('Mapping water'!$D$5:$U$352,MATCH($B41,'Mapping water'!$B$5:$B$352,0),MATCH(V$3,'Mapping water'!$D$4:$U$4,0))*$D41</f>
        <v>0</v>
      </c>
      <c r="W41" s="32">
        <f>INDEX('Mapping water'!$D$5:$U$352,MATCH($B41,'Mapping water'!$B$5:$B$352,0),MATCH(W$3,'Mapping water'!$D$4:$U$4,0))*$D41</f>
        <v>0</v>
      </c>
      <c r="X41" s="32">
        <f>INDEX('Mapping water'!$D$5:$U$352,MATCH($B41,'Mapping water'!$B$5:$B$352,0),MATCH(X$3,'Mapping water'!$D$4:$U$4,0))*$D41</f>
        <v>0</v>
      </c>
      <c r="Y41" s="32">
        <f>INDEX('Mapping water'!$D$5:$U$352,MATCH($B41,'Mapping water'!$B$5:$B$352,0),MATCH(Y$3,'Mapping water'!$D$4:$U$4,0))*$D41</f>
        <v>0</v>
      </c>
    </row>
    <row r="42" spans="1:25" x14ac:dyDescent="0.45">
      <c r="A42" s="10" t="s">
        <v>200</v>
      </c>
      <c r="B42" s="10" t="s">
        <v>201</v>
      </c>
      <c r="C42" s="10" t="s">
        <v>13</v>
      </c>
      <c r="D42" s="32">
        <f>INDEX('ONS data MYE 5'!$E$6:$E$445, MATCH($B42,'ONS data MYE 5'!$B$6:$B$445,0))</f>
        <v>63975</v>
      </c>
      <c r="E42" s="32">
        <f>INDEX('ONS data MYE 5'!$F$6:$F$445, MATCH($B42,'ONS data MYE 5'!$B$6:$B$445,0))</f>
        <v>178</v>
      </c>
      <c r="F42" s="32">
        <f t="shared" si="0"/>
        <v>5.181783550292085</v>
      </c>
      <c r="G42" s="32">
        <f t="shared" si="1"/>
        <v>26.850880762077644</v>
      </c>
      <c r="H42" s="32">
        <f>INDEX('Mapping water'!$D$5:$U$352,MATCH($B42,'Mapping water'!$B$5:$B$352,0),MATCH(H$3,'Mapping water'!$D$4:$U$4,0))*$D42</f>
        <v>0</v>
      </c>
      <c r="I42" s="32">
        <f>INDEX('Mapping water'!$D$5:$U$352,MATCH($B42,'Mapping water'!$B$5:$B$352,0),MATCH(I$3,'Mapping water'!$D$4:$U$4,0))*$D42</f>
        <v>63975</v>
      </c>
      <c r="J42" s="32">
        <f>INDEX('Mapping water'!$D$5:$U$352,MATCH($B42,'Mapping water'!$B$5:$B$352,0),MATCH(J$3,'Mapping water'!$D$4:$U$4,0))*$D42</f>
        <v>0</v>
      </c>
      <c r="K42" s="32">
        <f>INDEX('Mapping water'!$D$5:$U$352,MATCH($B42,'Mapping water'!$B$5:$B$352,0),MATCH(K$3,'Mapping water'!$D$4:$U$4,0))*$D42</f>
        <v>0</v>
      </c>
      <c r="L42" s="32">
        <f>INDEX('Mapping water'!$D$5:$U$352,MATCH($B42,'Mapping water'!$B$5:$B$352,0),MATCH(L$3,'Mapping water'!$D$4:$U$4,0))*$D42</f>
        <v>0</v>
      </c>
      <c r="M42" s="32">
        <f>INDEX('Mapping water'!$D$5:$U$352,MATCH($B42,'Mapping water'!$B$5:$B$352,0),MATCH(M$3,'Mapping water'!$D$4:$U$4,0))*$D42</f>
        <v>0</v>
      </c>
      <c r="N42" s="32">
        <f>INDEX('Mapping water'!$D$5:$U$352,MATCH($B42,'Mapping water'!$B$5:$B$352,0),MATCH(N$3,'Mapping water'!$D$4:$U$4,0))*$D42</f>
        <v>0</v>
      </c>
      <c r="O42" s="32">
        <f>INDEX('Mapping water'!$D$5:$U$352,MATCH($B42,'Mapping water'!$B$5:$B$352,0),MATCH(O$3,'Mapping water'!$D$4:$U$4,0))*$D42</f>
        <v>0</v>
      </c>
      <c r="P42" s="32">
        <f>INDEX('Mapping water'!$D$5:$U$352,MATCH($B42,'Mapping water'!$B$5:$B$352,0),MATCH(P$3,'Mapping water'!$D$4:$U$4,0))*$D42</f>
        <v>0</v>
      </c>
      <c r="Q42" s="32">
        <f>INDEX('Mapping water'!$D$5:$U$352,MATCH($B42,'Mapping water'!$B$5:$B$352,0),MATCH(Q$3,'Mapping water'!$D$4:$U$4,0))*$D42</f>
        <v>0</v>
      </c>
      <c r="R42" s="32">
        <f>INDEX('Mapping water'!$D$5:$U$352,MATCH($B42,'Mapping water'!$B$5:$B$352,0),MATCH(R$3,'Mapping water'!$D$4:$U$4,0))*$D42</f>
        <v>0</v>
      </c>
      <c r="S42" s="32">
        <f>INDEX('Mapping water'!$D$5:$U$352,MATCH($B42,'Mapping water'!$B$5:$B$352,0),MATCH(S$3,'Mapping water'!$D$4:$U$4,0))*$D42</f>
        <v>0</v>
      </c>
      <c r="T42" s="32">
        <f>INDEX('Mapping water'!$D$5:$U$352,MATCH($B42,'Mapping water'!$B$5:$B$352,0),MATCH(T$3,'Mapping water'!$D$4:$U$4,0))*$D42</f>
        <v>0</v>
      </c>
      <c r="U42" s="32">
        <f>INDEX('Mapping water'!$D$5:$U$352,MATCH($B42,'Mapping water'!$B$5:$B$352,0),MATCH(U$3,'Mapping water'!$D$4:$U$4,0))*$D42</f>
        <v>0</v>
      </c>
      <c r="V42" s="32">
        <f>INDEX('Mapping water'!$D$5:$U$352,MATCH($B42,'Mapping water'!$B$5:$B$352,0),MATCH(V$3,'Mapping water'!$D$4:$U$4,0))*$D42</f>
        <v>0</v>
      </c>
      <c r="W42" s="32">
        <f>INDEX('Mapping water'!$D$5:$U$352,MATCH($B42,'Mapping water'!$B$5:$B$352,0),MATCH(W$3,'Mapping water'!$D$4:$U$4,0))*$D42</f>
        <v>0</v>
      </c>
      <c r="X42" s="32">
        <f>INDEX('Mapping water'!$D$5:$U$352,MATCH($B42,'Mapping water'!$B$5:$B$352,0),MATCH(X$3,'Mapping water'!$D$4:$U$4,0))*$D42</f>
        <v>0</v>
      </c>
      <c r="Y42" s="32">
        <f>INDEX('Mapping water'!$D$5:$U$352,MATCH($B42,'Mapping water'!$B$5:$B$352,0),MATCH(Y$3,'Mapping water'!$D$4:$U$4,0))*$D42</f>
        <v>0</v>
      </c>
    </row>
    <row r="43" spans="1:25" x14ac:dyDescent="0.45">
      <c r="A43" s="10" t="s">
        <v>202</v>
      </c>
      <c r="B43" s="10" t="s">
        <v>203</v>
      </c>
      <c r="C43" s="10" t="s">
        <v>13</v>
      </c>
      <c r="D43" s="32">
        <f>INDEX('ONS data MYE 5'!$E$6:$E$445, MATCH($B43,'ONS data MYE 5'!$B$6:$B$445,0))</f>
        <v>86209</v>
      </c>
      <c r="E43" s="32">
        <f>INDEX('ONS data MYE 5'!$F$6:$F$445, MATCH($B43,'ONS data MYE 5'!$B$6:$B$445,0))</f>
        <v>509</v>
      </c>
      <c r="F43" s="32">
        <f t="shared" si="0"/>
        <v>6.2324480165505225</v>
      </c>
      <c r="G43" s="32">
        <f t="shared" si="1"/>
        <v>38.843408279004542</v>
      </c>
      <c r="H43" s="32">
        <f>INDEX('Mapping water'!$D$5:$U$352,MATCH($B43,'Mapping water'!$B$5:$B$352,0),MATCH(H$3,'Mapping water'!$D$4:$U$4,0))*$D43</f>
        <v>0</v>
      </c>
      <c r="I43" s="32">
        <f>INDEX('Mapping water'!$D$5:$U$352,MATCH($B43,'Mapping water'!$B$5:$B$352,0),MATCH(I$3,'Mapping water'!$D$4:$U$4,0))*$D43</f>
        <v>86209</v>
      </c>
      <c r="J43" s="32">
        <f>INDEX('Mapping water'!$D$5:$U$352,MATCH($B43,'Mapping water'!$B$5:$B$352,0),MATCH(J$3,'Mapping water'!$D$4:$U$4,0))*$D43</f>
        <v>0</v>
      </c>
      <c r="K43" s="32">
        <f>INDEX('Mapping water'!$D$5:$U$352,MATCH($B43,'Mapping water'!$B$5:$B$352,0),MATCH(K$3,'Mapping water'!$D$4:$U$4,0))*$D43</f>
        <v>0</v>
      </c>
      <c r="L43" s="32">
        <f>INDEX('Mapping water'!$D$5:$U$352,MATCH($B43,'Mapping water'!$B$5:$B$352,0),MATCH(L$3,'Mapping water'!$D$4:$U$4,0))*$D43</f>
        <v>0</v>
      </c>
      <c r="M43" s="32">
        <f>INDEX('Mapping water'!$D$5:$U$352,MATCH($B43,'Mapping water'!$B$5:$B$352,0),MATCH(M$3,'Mapping water'!$D$4:$U$4,0))*$D43</f>
        <v>0</v>
      </c>
      <c r="N43" s="32">
        <f>INDEX('Mapping water'!$D$5:$U$352,MATCH($B43,'Mapping water'!$B$5:$B$352,0),MATCH(N$3,'Mapping water'!$D$4:$U$4,0))*$D43</f>
        <v>0</v>
      </c>
      <c r="O43" s="32">
        <f>INDEX('Mapping water'!$D$5:$U$352,MATCH($B43,'Mapping water'!$B$5:$B$352,0),MATCH(O$3,'Mapping water'!$D$4:$U$4,0))*$D43</f>
        <v>0</v>
      </c>
      <c r="P43" s="32">
        <f>INDEX('Mapping water'!$D$5:$U$352,MATCH($B43,'Mapping water'!$B$5:$B$352,0),MATCH(P$3,'Mapping water'!$D$4:$U$4,0))*$D43</f>
        <v>0</v>
      </c>
      <c r="Q43" s="32">
        <f>INDEX('Mapping water'!$D$5:$U$352,MATCH($B43,'Mapping water'!$B$5:$B$352,0),MATCH(Q$3,'Mapping water'!$D$4:$U$4,0))*$D43</f>
        <v>0</v>
      </c>
      <c r="R43" s="32">
        <f>INDEX('Mapping water'!$D$5:$U$352,MATCH($B43,'Mapping water'!$B$5:$B$352,0),MATCH(R$3,'Mapping water'!$D$4:$U$4,0))*$D43</f>
        <v>0</v>
      </c>
      <c r="S43" s="32">
        <f>INDEX('Mapping water'!$D$5:$U$352,MATCH($B43,'Mapping water'!$B$5:$B$352,0),MATCH(S$3,'Mapping water'!$D$4:$U$4,0))*$D43</f>
        <v>0</v>
      </c>
      <c r="T43" s="32">
        <f>INDEX('Mapping water'!$D$5:$U$352,MATCH($B43,'Mapping water'!$B$5:$B$352,0),MATCH(T$3,'Mapping water'!$D$4:$U$4,0))*$D43</f>
        <v>0</v>
      </c>
      <c r="U43" s="32">
        <f>INDEX('Mapping water'!$D$5:$U$352,MATCH($B43,'Mapping water'!$B$5:$B$352,0),MATCH(U$3,'Mapping water'!$D$4:$U$4,0))*$D43</f>
        <v>0</v>
      </c>
      <c r="V43" s="32">
        <f>INDEX('Mapping water'!$D$5:$U$352,MATCH($B43,'Mapping water'!$B$5:$B$352,0),MATCH(V$3,'Mapping water'!$D$4:$U$4,0))*$D43</f>
        <v>0</v>
      </c>
      <c r="W43" s="32">
        <f>INDEX('Mapping water'!$D$5:$U$352,MATCH($B43,'Mapping water'!$B$5:$B$352,0),MATCH(W$3,'Mapping water'!$D$4:$U$4,0))*$D43</f>
        <v>0</v>
      </c>
      <c r="X43" s="32">
        <f>INDEX('Mapping water'!$D$5:$U$352,MATCH($B43,'Mapping water'!$B$5:$B$352,0),MATCH(X$3,'Mapping water'!$D$4:$U$4,0))*$D43</f>
        <v>0</v>
      </c>
      <c r="Y43" s="32">
        <f>INDEX('Mapping water'!$D$5:$U$352,MATCH($B43,'Mapping water'!$B$5:$B$352,0),MATCH(Y$3,'Mapping water'!$D$4:$U$4,0))*$D43</f>
        <v>0</v>
      </c>
    </row>
    <row r="44" spans="1:25" x14ac:dyDescent="0.45">
      <c r="A44" s="10" t="s">
        <v>204</v>
      </c>
      <c r="B44" s="10" t="s">
        <v>205</v>
      </c>
      <c r="C44" s="10" t="s">
        <v>13</v>
      </c>
      <c r="D44" s="32">
        <f>INDEX('ONS data MYE 5'!$E$6:$E$445, MATCH($B44,'ONS data MYE 5'!$B$6:$B$445,0))</f>
        <v>99417</v>
      </c>
      <c r="E44" s="32">
        <f>INDEX('ONS data MYE 5'!$F$6:$F$445, MATCH($B44,'ONS data MYE 5'!$B$6:$B$445,0))</f>
        <v>570</v>
      </c>
      <c r="F44" s="32">
        <f t="shared" si="0"/>
        <v>6.3456363608285962</v>
      </c>
      <c r="G44" s="32">
        <f t="shared" si="1"/>
        <v>40.267100823869988</v>
      </c>
      <c r="H44" s="32">
        <f>INDEX('Mapping water'!$D$5:$U$352,MATCH($B44,'Mapping water'!$B$5:$B$352,0),MATCH(H$3,'Mapping water'!$D$4:$U$4,0))*$D44</f>
        <v>0</v>
      </c>
      <c r="I44" s="32">
        <f>INDEX('Mapping water'!$D$5:$U$352,MATCH($B44,'Mapping water'!$B$5:$B$352,0),MATCH(I$3,'Mapping water'!$D$4:$U$4,0))*$D44</f>
        <v>99417</v>
      </c>
      <c r="J44" s="32">
        <f>INDEX('Mapping water'!$D$5:$U$352,MATCH($B44,'Mapping water'!$B$5:$B$352,0),MATCH(J$3,'Mapping water'!$D$4:$U$4,0))*$D44</f>
        <v>0</v>
      </c>
      <c r="K44" s="32">
        <f>INDEX('Mapping water'!$D$5:$U$352,MATCH($B44,'Mapping water'!$B$5:$B$352,0),MATCH(K$3,'Mapping water'!$D$4:$U$4,0))*$D44</f>
        <v>0</v>
      </c>
      <c r="L44" s="32">
        <f>INDEX('Mapping water'!$D$5:$U$352,MATCH($B44,'Mapping water'!$B$5:$B$352,0),MATCH(L$3,'Mapping water'!$D$4:$U$4,0))*$D44</f>
        <v>0</v>
      </c>
      <c r="M44" s="32">
        <f>INDEX('Mapping water'!$D$5:$U$352,MATCH($B44,'Mapping water'!$B$5:$B$352,0),MATCH(M$3,'Mapping water'!$D$4:$U$4,0))*$D44</f>
        <v>0</v>
      </c>
      <c r="N44" s="32">
        <f>INDEX('Mapping water'!$D$5:$U$352,MATCH($B44,'Mapping water'!$B$5:$B$352,0),MATCH(N$3,'Mapping water'!$D$4:$U$4,0))*$D44</f>
        <v>0</v>
      </c>
      <c r="O44" s="32">
        <f>INDEX('Mapping water'!$D$5:$U$352,MATCH($B44,'Mapping water'!$B$5:$B$352,0),MATCH(O$3,'Mapping water'!$D$4:$U$4,0))*$D44</f>
        <v>0</v>
      </c>
      <c r="P44" s="32">
        <f>INDEX('Mapping water'!$D$5:$U$352,MATCH($B44,'Mapping water'!$B$5:$B$352,0),MATCH(P$3,'Mapping water'!$D$4:$U$4,0))*$D44</f>
        <v>0</v>
      </c>
      <c r="Q44" s="32">
        <f>INDEX('Mapping water'!$D$5:$U$352,MATCH($B44,'Mapping water'!$B$5:$B$352,0),MATCH(Q$3,'Mapping water'!$D$4:$U$4,0))*$D44</f>
        <v>0</v>
      </c>
      <c r="R44" s="32">
        <f>INDEX('Mapping water'!$D$5:$U$352,MATCH($B44,'Mapping water'!$B$5:$B$352,0),MATCH(R$3,'Mapping water'!$D$4:$U$4,0))*$D44</f>
        <v>0</v>
      </c>
      <c r="S44" s="32">
        <f>INDEX('Mapping water'!$D$5:$U$352,MATCH($B44,'Mapping water'!$B$5:$B$352,0),MATCH(S$3,'Mapping water'!$D$4:$U$4,0))*$D44</f>
        <v>0</v>
      </c>
      <c r="T44" s="32">
        <f>INDEX('Mapping water'!$D$5:$U$352,MATCH($B44,'Mapping water'!$B$5:$B$352,0),MATCH(T$3,'Mapping water'!$D$4:$U$4,0))*$D44</f>
        <v>0</v>
      </c>
      <c r="U44" s="32">
        <f>INDEX('Mapping water'!$D$5:$U$352,MATCH($B44,'Mapping water'!$B$5:$B$352,0),MATCH(U$3,'Mapping water'!$D$4:$U$4,0))*$D44</f>
        <v>0</v>
      </c>
      <c r="V44" s="32">
        <f>INDEX('Mapping water'!$D$5:$U$352,MATCH($B44,'Mapping water'!$B$5:$B$352,0),MATCH(V$3,'Mapping water'!$D$4:$U$4,0))*$D44</f>
        <v>0</v>
      </c>
      <c r="W44" s="32">
        <f>INDEX('Mapping water'!$D$5:$U$352,MATCH($B44,'Mapping water'!$B$5:$B$352,0),MATCH(W$3,'Mapping water'!$D$4:$U$4,0))*$D44</f>
        <v>0</v>
      </c>
      <c r="X44" s="32">
        <f>INDEX('Mapping water'!$D$5:$U$352,MATCH($B44,'Mapping water'!$B$5:$B$352,0),MATCH(X$3,'Mapping water'!$D$4:$U$4,0))*$D44</f>
        <v>0</v>
      </c>
      <c r="Y44" s="32">
        <f>INDEX('Mapping water'!$D$5:$U$352,MATCH($B44,'Mapping water'!$B$5:$B$352,0),MATCH(Y$3,'Mapping water'!$D$4:$U$4,0))*$D44</f>
        <v>0</v>
      </c>
    </row>
    <row r="45" spans="1:25" x14ac:dyDescent="0.45">
      <c r="A45" s="10" t="s">
        <v>206</v>
      </c>
      <c r="B45" s="10" t="s">
        <v>207</v>
      </c>
      <c r="C45" s="10" t="s">
        <v>13</v>
      </c>
      <c r="D45" s="32">
        <f>INDEX('ONS data MYE 5'!$E$6:$E$445, MATCH($B45,'ONS data MYE 5'!$B$6:$B$445,0))</f>
        <v>101543</v>
      </c>
      <c r="E45" s="32">
        <f>INDEX('ONS data MYE 5'!$F$6:$F$445, MATCH($B45,'ONS data MYE 5'!$B$6:$B$445,0))</f>
        <v>117</v>
      </c>
      <c r="F45" s="32">
        <f t="shared" si="0"/>
        <v>4.7621739347977563</v>
      </c>
      <c r="G45" s="32">
        <f t="shared" si="1"/>
        <v>22.678300585267145</v>
      </c>
      <c r="H45" s="32">
        <f>INDEX('Mapping water'!$D$5:$U$352,MATCH($B45,'Mapping water'!$B$5:$B$352,0),MATCH(H$3,'Mapping water'!$D$4:$U$4,0))*$D45</f>
        <v>0</v>
      </c>
      <c r="I45" s="32">
        <f>INDEX('Mapping water'!$D$5:$U$352,MATCH($B45,'Mapping water'!$B$5:$B$352,0),MATCH(I$3,'Mapping water'!$D$4:$U$4,0))*$D45</f>
        <v>101543</v>
      </c>
      <c r="J45" s="32">
        <f>INDEX('Mapping water'!$D$5:$U$352,MATCH($B45,'Mapping water'!$B$5:$B$352,0),MATCH(J$3,'Mapping water'!$D$4:$U$4,0))*$D45</f>
        <v>0</v>
      </c>
      <c r="K45" s="32">
        <f>INDEX('Mapping water'!$D$5:$U$352,MATCH($B45,'Mapping water'!$B$5:$B$352,0),MATCH(K$3,'Mapping water'!$D$4:$U$4,0))*$D45</f>
        <v>0</v>
      </c>
      <c r="L45" s="32">
        <f>INDEX('Mapping water'!$D$5:$U$352,MATCH($B45,'Mapping water'!$B$5:$B$352,0),MATCH(L$3,'Mapping water'!$D$4:$U$4,0))*$D45</f>
        <v>0</v>
      </c>
      <c r="M45" s="32">
        <f>INDEX('Mapping water'!$D$5:$U$352,MATCH($B45,'Mapping water'!$B$5:$B$352,0),MATCH(M$3,'Mapping water'!$D$4:$U$4,0))*$D45</f>
        <v>0</v>
      </c>
      <c r="N45" s="32">
        <f>INDEX('Mapping water'!$D$5:$U$352,MATCH($B45,'Mapping water'!$B$5:$B$352,0),MATCH(N$3,'Mapping water'!$D$4:$U$4,0))*$D45</f>
        <v>0</v>
      </c>
      <c r="O45" s="32">
        <f>INDEX('Mapping water'!$D$5:$U$352,MATCH($B45,'Mapping water'!$B$5:$B$352,0),MATCH(O$3,'Mapping water'!$D$4:$U$4,0))*$D45</f>
        <v>0</v>
      </c>
      <c r="P45" s="32">
        <f>INDEX('Mapping water'!$D$5:$U$352,MATCH($B45,'Mapping water'!$B$5:$B$352,0),MATCH(P$3,'Mapping water'!$D$4:$U$4,0))*$D45</f>
        <v>0</v>
      </c>
      <c r="Q45" s="32">
        <f>INDEX('Mapping water'!$D$5:$U$352,MATCH($B45,'Mapping water'!$B$5:$B$352,0),MATCH(Q$3,'Mapping water'!$D$4:$U$4,0))*$D45</f>
        <v>0</v>
      </c>
      <c r="R45" s="32">
        <f>INDEX('Mapping water'!$D$5:$U$352,MATCH($B45,'Mapping water'!$B$5:$B$352,0),MATCH(R$3,'Mapping water'!$D$4:$U$4,0))*$D45</f>
        <v>0</v>
      </c>
      <c r="S45" s="32">
        <f>INDEX('Mapping water'!$D$5:$U$352,MATCH($B45,'Mapping water'!$B$5:$B$352,0),MATCH(S$3,'Mapping water'!$D$4:$U$4,0))*$D45</f>
        <v>0</v>
      </c>
      <c r="T45" s="32">
        <f>INDEX('Mapping water'!$D$5:$U$352,MATCH($B45,'Mapping water'!$B$5:$B$352,0),MATCH(T$3,'Mapping water'!$D$4:$U$4,0))*$D45</f>
        <v>0</v>
      </c>
      <c r="U45" s="32">
        <f>INDEX('Mapping water'!$D$5:$U$352,MATCH($B45,'Mapping water'!$B$5:$B$352,0),MATCH(U$3,'Mapping water'!$D$4:$U$4,0))*$D45</f>
        <v>0</v>
      </c>
      <c r="V45" s="32">
        <f>INDEX('Mapping water'!$D$5:$U$352,MATCH($B45,'Mapping water'!$B$5:$B$352,0),MATCH(V$3,'Mapping water'!$D$4:$U$4,0))*$D45</f>
        <v>0</v>
      </c>
      <c r="W45" s="32">
        <f>INDEX('Mapping water'!$D$5:$U$352,MATCH($B45,'Mapping water'!$B$5:$B$352,0),MATCH(W$3,'Mapping water'!$D$4:$U$4,0))*$D45</f>
        <v>0</v>
      </c>
      <c r="X45" s="32">
        <f>INDEX('Mapping water'!$D$5:$U$352,MATCH($B45,'Mapping water'!$B$5:$B$352,0),MATCH(X$3,'Mapping water'!$D$4:$U$4,0))*$D45</f>
        <v>0</v>
      </c>
      <c r="Y45" s="32">
        <f>INDEX('Mapping water'!$D$5:$U$352,MATCH($B45,'Mapping water'!$B$5:$B$352,0),MATCH(Y$3,'Mapping water'!$D$4:$U$4,0))*$D45</f>
        <v>0</v>
      </c>
    </row>
    <row r="46" spans="1:25" x14ac:dyDescent="0.45">
      <c r="A46" s="10" t="s">
        <v>208</v>
      </c>
      <c r="B46" s="10" t="s">
        <v>209</v>
      </c>
      <c r="C46" s="10" t="s">
        <v>13</v>
      </c>
      <c r="D46" s="32">
        <f>INDEX('ONS data MYE 5'!$E$6:$E$445, MATCH($B46,'ONS data MYE 5'!$B$6:$B$445,0))</f>
        <v>129016</v>
      </c>
      <c r="E46" s="32">
        <f>INDEX('ONS data MYE 5'!$F$6:$F$445, MATCH($B46,'ONS data MYE 5'!$B$6:$B$445,0))</f>
        <v>145</v>
      </c>
      <c r="F46" s="32">
        <f t="shared" si="0"/>
        <v>4.9767337424205742</v>
      </c>
      <c r="G46" s="32">
        <f t="shared" si="1"/>
        <v>24.767878742947495</v>
      </c>
      <c r="H46" s="32">
        <f>INDEX('Mapping water'!$D$5:$U$352,MATCH($B46,'Mapping water'!$B$5:$B$352,0),MATCH(H$3,'Mapping water'!$D$4:$U$4,0))*$D46</f>
        <v>0</v>
      </c>
      <c r="I46" s="32">
        <f>INDEX('Mapping water'!$D$5:$U$352,MATCH($B46,'Mapping water'!$B$5:$B$352,0),MATCH(I$3,'Mapping water'!$D$4:$U$4,0))*$D46</f>
        <v>129016</v>
      </c>
      <c r="J46" s="32">
        <f>INDEX('Mapping water'!$D$5:$U$352,MATCH($B46,'Mapping water'!$B$5:$B$352,0),MATCH(J$3,'Mapping water'!$D$4:$U$4,0))*$D46</f>
        <v>0</v>
      </c>
      <c r="K46" s="32">
        <f>INDEX('Mapping water'!$D$5:$U$352,MATCH($B46,'Mapping water'!$B$5:$B$352,0),MATCH(K$3,'Mapping water'!$D$4:$U$4,0))*$D46</f>
        <v>0</v>
      </c>
      <c r="L46" s="32">
        <f>INDEX('Mapping water'!$D$5:$U$352,MATCH($B46,'Mapping water'!$B$5:$B$352,0),MATCH(L$3,'Mapping water'!$D$4:$U$4,0))*$D46</f>
        <v>0</v>
      </c>
      <c r="M46" s="32">
        <f>INDEX('Mapping water'!$D$5:$U$352,MATCH($B46,'Mapping water'!$B$5:$B$352,0),MATCH(M$3,'Mapping water'!$D$4:$U$4,0))*$D46</f>
        <v>0</v>
      </c>
      <c r="N46" s="32">
        <f>INDEX('Mapping water'!$D$5:$U$352,MATCH($B46,'Mapping water'!$B$5:$B$352,0),MATCH(N$3,'Mapping water'!$D$4:$U$4,0))*$D46</f>
        <v>0</v>
      </c>
      <c r="O46" s="32">
        <f>INDEX('Mapping water'!$D$5:$U$352,MATCH($B46,'Mapping water'!$B$5:$B$352,0),MATCH(O$3,'Mapping water'!$D$4:$U$4,0))*$D46</f>
        <v>0</v>
      </c>
      <c r="P46" s="32">
        <f>INDEX('Mapping water'!$D$5:$U$352,MATCH($B46,'Mapping water'!$B$5:$B$352,0),MATCH(P$3,'Mapping water'!$D$4:$U$4,0))*$D46</f>
        <v>0</v>
      </c>
      <c r="Q46" s="32">
        <f>INDEX('Mapping water'!$D$5:$U$352,MATCH($B46,'Mapping water'!$B$5:$B$352,0),MATCH(Q$3,'Mapping water'!$D$4:$U$4,0))*$D46</f>
        <v>0</v>
      </c>
      <c r="R46" s="32">
        <f>INDEX('Mapping water'!$D$5:$U$352,MATCH($B46,'Mapping water'!$B$5:$B$352,0),MATCH(R$3,'Mapping water'!$D$4:$U$4,0))*$D46</f>
        <v>0</v>
      </c>
      <c r="S46" s="32">
        <f>INDEX('Mapping water'!$D$5:$U$352,MATCH($B46,'Mapping water'!$B$5:$B$352,0),MATCH(S$3,'Mapping water'!$D$4:$U$4,0))*$D46</f>
        <v>0</v>
      </c>
      <c r="T46" s="32">
        <f>INDEX('Mapping water'!$D$5:$U$352,MATCH($B46,'Mapping water'!$B$5:$B$352,0),MATCH(T$3,'Mapping water'!$D$4:$U$4,0))*$D46</f>
        <v>0</v>
      </c>
      <c r="U46" s="32">
        <f>INDEX('Mapping water'!$D$5:$U$352,MATCH($B46,'Mapping water'!$B$5:$B$352,0),MATCH(U$3,'Mapping water'!$D$4:$U$4,0))*$D46</f>
        <v>0</v>
      </c>
      <c r="V46" s="32">
        <f>INDEX('Mapping water'!$D$5:$U$352,MATCH($B46,'Mapping water'!$B$5:$B$352,0),MATCH(V$3,'Mapping water'!$D$4:$U$4,0))*$D46</f>
        <v>0</v>
      </c>
      <c r="W46" s="32">
        <f>INDEX('Mapping water'!$D$5:$U$352,MATCH($B46,'Mapping water'!$B$5:$B$352,0),MATCH(W$3,'Mapping water'!$D$4:$U$4,0))*$D46</f>
        <v>0</v>
      </c>
      <c r="X46" s="32">
        <f>INDEX('Mapping water'!$D$5:$U$352,MATCH($B46,'Mapping water'!$B$5:$B$352,0),MATCH(X$3,'Mapping water'!$D$4:$U$4,0))*$D46</f>
        <v>0</v>
      </c>
      <c r="Y46" s="32">
        <f>INDEX('Mapping water'!$D$5:$U$352,MATCH($B46,'Mapping water'!$B$5:$B$352,0),MATCH(Y$3,'Mapping water'!$D$4:$U$4,0))*$D46</f>
        <v>0</v>
      </c>
    </row>
    <row r="47" spans="1:25" x14ac:dyDescent="0.45">
      <c r="A47" s="10" t="s">
        <v>210</v>
      </c>
      <c r="B47" s="10" t="s">
        <v>211</v>
      </c>
      <c r="C47" s="10" t="s">
        <v>13</v>
      </c>
      <c r="D47" s="32">
        <f>INDEX('ONS data MYE 5'!$E$6:$E$445, MATCH($B47,'ONS data MYE 5'!$B$6:$B$445,0))</f>
        <v>117897</v>
      </c>
      <c r="E47" s="32">
        <f>INDEX('ONS data MYE 5'!$F$6:$F$445, MATCH($B47,'ONS data MYE 5'!$B$6:$B$445,0))</f>
        <v>319</v>
      </c>
      <c r="F47" s="32">
        <f t="shared" si="0"/>
        <v>5.7651911027848444</v>
      </c>
      <c r="G47" s="32">
        <f t="shared" si="1"/>
        <v>33.237428451629533</v>
      </c>
      <c r="H47" s="32">
        <f>INDEX('Mapping water'!$D$5:$U$352,MATCH($B47,'Mapping water'!$B$5:$B$352,0),MATCH(H$3,'Mapping water'!$D$4:$U$4,0))*$D47</f>
        <v>0</v>
      </c>
      <c r="I47" s="32">
        <f>INDEX('Mapping water'!$D$5:$U$352,MATCH($B47,'Mapping water'!$B$5:$B$352,0),MATCH(I$3,'Mapping water'!$D$4:$U$4,0))*$D47</f>
        <v>117897</v>
      </c>
      <c r="J47" s="32">
        <f>INDEX('Mapping water'!$D$5:$U$352,MATCH($B47,'Mapping water'!$B$5:$B$352,0),MATCH(J$3,'Mapping water'!$D$4:$U$4,0))*$D47</f>
        <v>0</v>
      </c>
      <c r="K47" s="32">
        <f>INDEX('Mapping water'!$D$5:$U$352,MATCH($B47,'Mapping water'!$B$5:$B$352,0),MATCH(K$3,'Mapping water'!$D$4:$U$4,0))*$D47</f>
        <v>0</v>
      </c>
      <c r="L47" s="32">
        <f>INDEX('Mapping water'!$D$5:$U$352,MATCH($B47,'Mapping water'!$B$5:$B$352,0),MATCH(L$3,'Mapping water'!$D$4:$U$4,0))*$D47</f>
        <v>0</v>
      </c>
      <c r="M47" s="32">
        <f>INDEX('Mapping water'!$D$5:$U$352,MATCH($B47,'Mapping water'!$B$5:$B$352,0),MATCH(M$3,'Mapping water'!$D$4:$U$4,0))*$D47</f>
        <v>0</v>
      </c>
      <c r="N47" s="32">
        <f>INDEX('Mapping water'!$D$5:$U$352,MATCH($B47,'Mapping water'!$B$5:$B$352,0),MATCH(N$3,'Mapping water'!$D$4:$U$4,0))*$D47</f>
        <v>0</v>
      </c>
      <c r="O47" s="32">
        <f>INDEX('Mapping water'!$D$5:$U$352,MATCH($B47,'Mapping water'!$B$5:$B$352,0),MATCH(O$3,'Mapping water'!$D$4:$U$4,0))*$D47</f>
        <v>0</v>
      </c>
      <c r="P47" s="32">
        <f>INDEX('Mapping water'!$D$5:$U$352,MATCH($B47,'Mapping water'!$B$5:$B$352,0),MATCH(P$3,'Mapping water'!$D$4:$U$4,0))*$D47</f>
        <v>0</v>
      </c>
      <c r="Q47" s="32">
        <f>INDEX('Mapping water'!$D$5:$U$352,MATCH($B47,'Mapping water'!$B$5:$B$352,0),MATCH(Q$3,'Mapping water'!$D$4:$U$4,0))*$D47</f>
        <v>0</v>
      </c>
      <c r="R47" s="32">
        <f>INDEX('Mapping water'!$D$5:$U$352,MATCH($B47,'Mapping water'!$B$5:$B$352,0),MATCH(R$3,'Mapping water'!$D$4:$U$4,0))*$D47</f>
        <v>0</v>
      </c>
      <c r="S47" s="32">
        <f>INDEX('Mapping water'!$D$5:$U$352,MATCH($B47,'Mapping water'!$B$5:$B$352,0),MATCH(S$3,'Mapping water'!$D$4:$U$4,0))*$D47</f>
        <v>0</v>
      </c>
      <c r="T47" s="32">
        <f>INDEX('Mapping water'!$D$5:$U$352,MATCH($B47,'Mapping water'!$B$5:$B$352,0),MATCH(T$3,'Mapping water'!$D$4:$U$4,0))*$D47</f>
        <v>0</v>
      </c>
      <c r="U47" s="32">
        <f>INDEX('Mapping water'!$D$5:$U$352,MATCH($B47,'Mapping water'!$B$5:$B$352,0),MATCH(U$3,'Mapping water'!$D$4:$U$4,0))*$D47</f>
        <v>0</v>
      </c>
      <c r="V47" s="32">
        <f>INDEX('Mapping water'!$D$5:$U$352,MATCH($B47,'Mapping water'!$B$5:$B$352,0),MATCH(V$3,'Mapping water'!$D$4:$U$4,0))*$D47</f>
        <v>0</v>
      </c>
      <c r="W47" s="32">
        <f>INDEX('Mapping water'!$D$5:$U$352,MATCH($B47,'Mapping water'!$B$5:$B$352,0),MATCH(W$3,'Mapping water'!$D$4:$U$4,0))*$D47</f>
        <v>0</v>
      </c>
      <c r="X47" s="32">
        <f>INDEX('Mapping water'!$D$5:$U$352,MATCH($B47,'Mapping water'!$B$5:$B$352,0),MATCH(X$3,'Mapping water'!$D$4:$U$4,0))*$D47</f>
        <v>0</v>
      </c>
      <c r="Y47" s="32">
        <f>INDEX('Mapping water'!$D$5:$U$352,MATCH($B47,'Mapping water'!$B$5:$B$352,0),MATCH(Y$3,'Mapping water'!$D$4:$U$4,0))*$D47</f>
        <v>0</v>
      </c>
    </row>
    <row r="48" spans="1:25" x14ac:dyDescent="0.45">
      <c r="A48" s="10" t="s">
        <v>355</v>
      </c>
      <c r="B48" s="10" t="s">
        <v>356</v>
      </c>
      <c r="C48" s="10" t="s">
        <v>13</v>
      </c>
      <c r="D48" s="32">
        <f>INDEX('ONS data MYE 5'!$E$6:$E$445, MATCH($B48,'ONS data MYE 5'!$B$6:$B$445,0))</f>
        <v>124919</v>
      </c>
      <c r="E48" s="32">
        <f>INDEX('ONS data MYE 5'!$F$6:$F$445, MATCH($B48,'ONS data MYE 5'!$B$6:$B$445,0))</f>
        <v>3069</v>
      </c>
      <c r="F48" s="32">
        <f t="shared" si="0"/>
        <v>8.0291070546197361</v>
      </c>
      <c r="G48" s="32">
        <f t="shared" si="1"/>
        <v>64.46656009454442</v>
      </c>
      <c r="H48" s="32">
        <f>INDEX('Mapping water'!$D$5:$U$352,MATCH($B48,'Mapping water'!$B$5:$B$352,0),MATCH(H$3,'Mapping water'!$D$4:$U$4,0))*$D48</f>
        <v>0</v>
      </c>
      <c r="I48" s="32">
        <f>INDEX('Mapping water'!$D$5:$U$352,MATCH($B48,'Mapping water'!$B$5:$B$352,0),MATCH(I$3,'Mapping water'!$D$4:$U$4,0))*$D48</f>
        <v>0</v>
      </c>
      <c r="J48" s="32">
        <f>INDEX('Mapping water'!$D$5:$U$352,MATCH($B48,'Mapping water'!$B$5:$B$352,0),MATCH(J$3,'Mapping water'!$D$4:$U$4,0))*$D48</f>
        <v>0</v>
      </c>
      <c r="K48" s="32">
        <f>INDEX('Mapping water'!$D$5:$U$352,MATCH($B48,'Mapping water'!$B$5:$B$352,0),MATCH(K$3,'Mapping water'!$D$4:$U$4,0))*$D48</f>
        <v>0</v>
      </c>
      <c r="L48" s="32">
        <f>INDEX('Mapping water'!$D$5:$U$352,MATCH($B48,'Mapping water'!$B$5:$B$352,0),MATCH(L$3,'Mapping water'!$D$4:$U$4,0))*$D48</f>
        <v>0</v>
      </c>
      <c r="M48" s="32">
        <f>INDEX('Mapping water'!$D$5:$U$352,MATCH($B48,'Mapping water'!$B$5:$B$352,0),MATCH(M$3,'Mapping water'!$D$4:$U$4,0))*$D48</f>
        <v>0</v>
      </c>
      <c r="N48" s="32">
        <f>INDEX('Mapping water'!$D$5:$U$352,MATCH($B48,'Mapping water'!$B$5:$B$352,0),MATCH(N$3,'Mapping water'!$D$4:$U$4,0))*$D48</f>
        <v>0</v>
      </c>
      <c r="O48" s="32">
        <f>INDEX('Mapping water'!$D$5:$U$352,MATCH($B48,'Mapping water'!$B$5:$B$352,0),MATCH(O$3,'Mapping water'!$D$4:$U$4,0))*$D48</f>
        <v>0</v>
      </c>
      <c r="P48" s="32">
        <f>INDEX('Mapping water'!$D$5:$U$352,MATCH($B48,'Mapping water'!$B$5:$B$352,0),MATCH(P$3,'Mapping water'!$D$4:$U$4,0))*$D48</f>
        <v>0</v>
      </c>
      <c r="Q48" s="32">
        <f>INDEX('Mapping water'!$D$5:$U$352,MATCH($B48,'Mapping water'!$B$5:$B$352,0),MATCH(Q$3,'Mapping water'!$D$4:$U$4,0))*$D48</f>
        <v>0</v>
      </c>
      <c r="R48" s="32">
        <f>INDEX('Mapping water'!$D$5:$U$352,MATCH($B48,'Mapping water'!$B$5:$B$352,0),MATCH(R$3,'Mapping water'!$D$4:$U$4,0))*$D48</f>
        <v>0</v>
      </c>
      <c r="S48" s="32">
        <f>INDEX('Mapping water'!$D$5:$U$352,MATCH($B48,'Mapping water'!$B$5:$B$352,0),MATCH(S$3,'Mapping water'!$D$4:$U$4,0))*$D48</f>
        <v>0</v>
      </c>
      <c r="T48" s="32">
        <f>INDEX('Mapping water'!$D$5:$U$352,MATCH($B48,'Mapping water'!$B$5:$B$352,0),MATCH(T$3,'Mapping water'!$D$4:$U$4,0))*$D48</f>
        <v>0</v>
      </c>
      <c r="U48" s="32">
        <f>INDEX('Mapping water'!$D$5:$U$352,MATCH($B48,'Mapping water'!$B$5:$B$352,0),MATCH(U$3,'Mapping water'!$D$4:$U$4,0))*$D48</f>
        <v>0</v>
      </c>
      <c r="V48" s="32">
        <f>INDEX('Mapping water'!$D$5:$U$352,MATCH($B48,'Mapping water'!$B$5:$B$352,0),MATCH(V$3,'Mapping water'!$D$4:$U$4,0))*$D48</f>
        <v>0</v>
      </c>
      <c r="W48" s="32">
        <f>INDEX('Mapping water'!$D$5:$U$352,MATCH($B48,'Mapping water'!$B$5:$B$352,0),MATCH(W$3,'Mapping water'!$D$4:$U$4,0))*$D48</f>
        <v>0</v>
      </c>
      <c r="X48" s="32">
        <f>INDEX('Mapping water'!$D$5:$U$352,MATCH($B48,'Mapping water'!$B$5:$B$352,0),MATCH(X$3,'Mapping water'!$D$4:$U$4,0))*$D48</f>
        <v>0</v>
      </c>
      <c r="Y48" s="32">
        <f>INDEX('Mapping water'!$D$5:$U$352,MATCH($B48,'Mapping water'!$B$5:$B$352,0),MATCH(Y$3,'Mapping water'!$D$4:$U$4,0))*$D48</f>
        <v>124919</v>
      </c>
    </row>
    <row r="49" spans="1:25" x14ac:dyDescent="0.45">
      <c r="A49" s="10" t="s">
        <v>357</v>
      </c>
      <c r="B49" s="10" t="s">
        <v>358</v>
      </c>
      <c r="C49" s="10" t="s">
        <v>13</v>
      </c>
      <c r="D49" s="32">
        <f>INDEX('ONS data MYE 5'!$E$6:$E$445, MATCH($B49,'ONS data MYE 5'!$B$6:$B$445,0))</f>
        <v>156705</v>
      </c>
      <c r="E49" s="32">
        <f>INDEX('ONS data MYE 5'!$F$6:$F$445, MATCH($B49,'ONS data MYE 5'!$B$6:$B$445,0))</f>
        <v>174</v>
      </c>
      <c r="F49" s="32">
        <f t="shared" si="0"/>
        <v>5.1590552992145291</v>
      </c>
      <c r="G49" s="32">
        <f t="shared" si="1"/>
        <v>26.615851580353514</v>
      </c>
      <c r="H49" s="32">
        <f>INDEX('Mapping water'!$D$5:$U$352,MATCH($B49,'Mapping water'!$B$5:$B$352,0),MATCH(H$3,'Mapping water'!$D$4:$U$4,0))*$D49</f>
        <v>0</v>
      </c>
      <c r="I49" s="32">
        <f>INDEX('Mapping water'!$D$5:$U$352,MATCH($B49,'Mapping water'!$B$5:$B$352,0),MATCH(I$3,'Mapping water'!$D$4:$U$4,0))*$D49</f>
        <v>0</v>
      </c>
      <c r="J49" s="32">
        <f>INDEX('Mapping water'!$D$5:$U$352,MATCH($B49,'Mapping water'!$B$5:$B$352,0),MATCH(J$3,'Mapping water'!$D$4:$U$4,0))*$D49</f>
        <v>0</v>
      </c>
      <c r="K49" s="32">
        <f>INDEX('Mapping water'!$D$5:$U$352,MATCH($B49,'Mapping water'!$B$5:$B$352,0),MATCH(K$3,'Mapping water'!$D$4:$U$4,0))*$D49</f>
        <v>0</v>
      </c>
      <c r="L49" s="32">
        <f>INDEX('Mapping water'!$D$5:$U$352,MATCH($B49,'Mapping water'!$B$5:$B$352,0),MATCH(L$3,'Mapping water'!$D$4:$U$4,0))*$D49</f>
        <v>0</v>
      </c>
      <c r="M49" s="32">
        <f>INDEX('Mapping water'!$D$5:$U$352,MATCH($B49,'Mapping water'!$B$5:$B$352,0),MATCH(M$3,'Mapping water'!$D$4:$U$4,0))*$D49</f>
        <v>0</v>
      </c>
      <c r="N49" s="32">
        <f>INDEX('Mapping water'!$D$5:$U$352,MATCH($B49,'Mapping water'!$B$5:$B$352,0),MATCH(N$3,'Mapping water'!$D$4:$U$4,0))*$D49</f>
        <v>0</v>
      </c>
      <c r="O49" s="32">
        <f>INDEX('Mapping water'!$D$5:$U$352,MATCH($B49,'Mapping water'!$B$5:$B$352,0),MATCH(O$3,'Mapping water'!$D$4:$U$4,0))*$D49</f>
        <v>0</v>
      </c>
      <c r="P49" s="32">
        <f>INDEX('Mapping water'!$D$5:$U$352,MATCH($B49,'Mapping water'!$B$5:$B$352,0),MATCH(P$3,'Mapping water'!$D$4:$U$4,0))*$D49</f>
        <v>0</v>
      </c>
      <c r="Q49" s="32">
        <f>INDEX('Mapping water'!$D$5:$U$352,MATCH($B49,'Mapping water'!$B$5:$B$352,0),MATCH(Q$3,'Mapping water'!$D$4:$U$4,0))*$D49</f>
        <v>0</v>
      </c>
      <c r="R49" s="32">
        <f>INDEX('Mapping water'!$D$5:$U$352,MATCH($B49,'Mapping water'!$B$5:$B$352,0),MATCH(R$3,'Mapping water'!$D$4:$U$4,0))*$D49</f>
        <v>0</v>
      </c>
      <c r="S49" s="32">
        <f>INDEX('Mapping water'!$D$5:$U$352,MATCH($B49,'Mapping water'!$B$5:$B$352,0),MATCH(S$3,'Mapping water'!$D$4:$U$4,0))*$D49</f>
        <v>0</v>
      </c>
      <c r="T49" s="32">
        <f>INDEX('Mapping water'!$D$5:$U$352,MATCH($B49,'Mapping water'!$B$5:$B$352,0),MATCH(T$3,'Mapping water'!$D$4:$U$4,0))*$D49</f>
        <v>0</v>
      </c>
      <c r="U49" s="32">
        <f>INDEX('Mapping water'!$D$5:$U$352,MATCH($B49,'Mapping water'!$B$5:$B$352,0),MATCH(U$3,'Mapping water'!$D$4:$U$4,0))*$D49</f>
        <v>0</v>
      </c>
      <c r="V49" s="32">
        <f>INDEX('Mapping water'!$D$5:$U$352,MATCH($B49,'Mapping water'!$B$5:$B$352,0),MATCH(V$3,'Mapping water'!$D$4:$U$4,0))*$D49</f>
        <v>0</v>
      </c>
      <c r="W49" s="32">
        <f>INDEX('Mapping water'!$D$5:$U$352,MATCH($B49,'Mapping water'!$B$5:$B$352,0),MATCH(W$3,'Mapping water'!$D$4:$U$4,0))*$D49</f>
        <v>0</v>
      </c>
      <c r="X49" s="32">
        <f>INDEX('Mapping water'!$D$5:$U$352,MATCH($B49,'Mapping water'!$B$5:$B$352,0),MATCH(X$3,'Mapping water'!$D$4:$U$4,0))*$D49</f>
        <v>0</v>
      </c>
      <c r="Y49" s="32">
        <f>INDEX('Mapping water'!$D$5:$U$352,MATCH($B49,'Mapping water'!$B$5:$B$352,0),MATCH(Y$3,'Mapping water'!$D$4:$U$4,0))*$D49</f>
        <v>156705</v>
      </c>
    </row>
    <row r="50" spans="1:25" x14ac:dyDescent="0.45">
      <c r="A50" s="10" t="s">
        <v>455</v>
      </c>
      <c r="B50" s="10" t="s">
        <v>456</v>
      </c>
      <c r="C50" s="10" t="s">
        <v>13</v>
      </c>
      <c r="D50" s="32">
        <f>INDEX('ONS data MYE 5'!$E$6:$E$445, MATCH($B50,'ONS data MYE 5'!$B$6:$B$445,0))</f>
        <v>96762</v>
      </c>
      <c r="E50" s="32">
        <f>INDEX('ONS data MYE 5'!$F$6:$F$445, MATCH($B50,'ONS data MYE 5'!$B$6:$B$445,0))</f>
        <v>1881</v>
      </c>
      <c r="F50" s="32">
        <f t="shared" si="0"/>
        <v>7.5395588293010301</v>
      </c>
      <c r="G50" s="32">
        <f t="shared" si="1"/>
        <v>56.844947340491117</v>
      </c>
      <c r="H50" s="32">
        <f>INDEX('Mapping water'!$D$5:$U$352,MATCH($B50,'Mapping water'!$B$5:$B$352,0),MATCH(H$3,'Mapping water'!$D$4:$U$4,0))*$D50</f>
        <v>0</v>
      </c>
      <c r="I50" s="32">
        <f>INDEX('Mapping water'!$D$5:$U$352,MATCH($B50,'Mapping water'!$B$5:$B$352,0),MATCH(I$3,'Mapping water'!$D$4:$U$4,0))*$D50</f>
        <v>0</v>
      </c>
      <c r="J50" s="32">
        <f>INDEX('Mapping water'!$D$5:$U$352,MATCH($B50,'Mapping water'!$B$5:$B$352,0),MATCH(J$3,'Mapping water'!$D$4:$U$4,0))*$D50</f>
        <v>0</v>
      </c>
      <c r="K50" s="32">
        <f>INDEX('Mapping water'!$D$5:$U$352,MATCH($B50,'Mapping water'!$B$5:$B$352,0),MATCH(K$3,'Mapping water'!$D$4:$U$4,0))*$D50</f>
        <v>0</v>
      </c>
      <c r="L50" s="32">
        <f>INDEX('Mapping water'!$D$5:$U$352,MATCH($B50,'Mapping water'!$B$5:$B$352,0),MATCH(L$3,'Mapping water'!$D$4:$U$4,0))*$D50</f>
        <v>0</v>
      </c>
      <c r="M50" s="32">
        <f>INDEX('Mapping water'!$D$5:$U$352,MATCH($B50,'Mapping water'!$B$5:$B$352,0),MATCH(M$3,'Mapping water'!$D$4:$U$4,0))*$D50</f>
        <v>0</v>
      </c>
      <c r="N50" s="32">
        <f>INDEX('Mapping water'!$D$5:$U$352,MATCH($B50,'Mapping water'!$B$5:$B$352,0),MATCH(N$3,'Mapping water'!$D$4:$U$4,0))*$D50</f>
        <v>96762</v>
      </c>
      <c r="O50" s="32">
        <f>INDEX('Mapping water'!$D$5:$U$352,MATCH($B50,'Mapping water'!$B$5:$B$352,0),MATCH(O$3,'Mapping water'!$D$4:$U$4,0))*$D50</f>
        <v>0</v>
      </c>
      <c r="P50" s="32">
        <f>INDEX('Mapping water'!$D$5:$U$352,MATCH($B50,'Mapping water'!$B$5:$B$352,0),MATCH(P$3,'Mapping water'!$D$4:$U$4,0))*$D50</f>
        <v>0</v>
      </c>
      <c r="Q50" s="32">
        <f>INDEX('Mapping water'!$D$5:$U$352,MATCH($B50,'Mapping water'!$B$5:$B$352,0),MATCH(Q$3,'Mapping water'!$D$4:$U$4,0))*$D50</f>
        <v>0</v>
      </c>
      <c r="R50" s="32">
        <f>INDEX('Mapping water'!$D$5:$U$352,MATCH($B50,'Mapping water'!$B$5:$B$352,0),MATCH(R$3,'Mapping water'!$D$4:$U$4,0))*$D50</f>
        <v>0</v>
      </c>
      <c r="S50" s="32">
        <f>INDEX('Mapping water'!$D$5:$U$352,MATCH($B50,'Mapping water'!$B$5:$B$352,0),MATCH(S$3,'Mapping water'!$D$4:$U$4,0))*$D50</f>
        <v>0</v>
      </c>
      <c r="T50" s="32">
        <f>INDEX('Mapping water'!$D$5:$U$352,MATCH($B50,'Mapping water'!$B$5:$B$352,0),MATCH(T$3,'Mapping water'!$D$4:$U$4,0))*$D50</f>
        <v>0</v>
      </c>
      <c r="U50" s="32">
        <f>INDEX('Mapping water'!$D$5:$U$352,MATCH($B50,'Mapping water'!$B$5:$B$352,0),MATCH(U$3,'Mapping water'!$D$4:$U$4,0))*$D50</f>
        <v>0</v>
      </c>
      <c r="V50" s="32">
        <f>INDEX('Mapping water'!$D$5:$U$352,MATCH($B50,'Mapping water'!$B$5:$B$352,0),MATCH(V$3,'Mapping water'!$D$4:$U$4,0))*$D50</f>
        <v>0</v>
      </c>
      <c r="W50" s="32">
        <f>INDEX('Mapping water'!$D$5:$U$352,MATCH($B50,'Mapping water'!$B$5:$B$352,0),MATCH(W$3,'Mapping water'!$D$4:$U$4,0))*$D50</f>
        <v>0</v>
      </c>
      <c r="X50" s="32">
        <f>INDEX('Mapping water'!$D$5:$U$352,MATCH($B50,'Mapping water'!$B$5:$B$352,0),MATCH(X$3,'Mapping water'!$D$4:$U$4,0))*$D50</f>
        <v>0</v>
      </c>
      <c r="Y50" s="32">
        <f>INDEX('Mapping water'!$D$5:$U$352,MATCH($B50,'Mapping water'!$B$5:$B$352,0),MATCH(Y$3,'Mapping water'!$D$4:$U$4,0))*$D50</f>
        <v>0</v>
      </c>
    </row>
    <row r="51" spans="1:25" x14ac:dyDescent="0.45">
      <c r="A51" s="10" t="s">
        <v>79</v>
      </c>
      <c r="B51" s="10" t="s">
        <v>80</v>
      </c>
      <c r="C51" s="10" t="s">
        <v>81</v>
      </c>
      <c r="D51" s="32">
        <f>INDEX('ONS data MYE 5'!$E$6:$E$445, MATCH($B51,'ONS data MYE 5'!$B$6:$B$445,0))</f>
        <v>39474</v>
      </c>
      <c r="E51" s="32">
        <f>INDEX('ONS data MYE 5'!$F$6:$F$445, MATCH($B51,'ONS data MYE 5'!$B$6:$B$445,0))</f>
        <v>103</v>
      </c>
      <c r="F51" s="32">
        <f t="shared" si="0"/>
        <v>4.6347289882296359</v>
      </c>
      <c r="G51" s="32">
        <f t="shared" si="1"/>
        <v>21.480712794336103</v>
      </c>
      <c r="H51" s="32">
        <f>INDEX('Mapping water'!$D$5:$U$352,MATCH($B51,'Mapping water'!$B$5:$B$352,0),MATCH(H$3,'Mapping water'!$D$4:$U$4,0))*$D51</f>
        <v>5921.0999999999995</v>
      </c>
      <c r="I51" s="32">
        <f>INDEX('Mapping water'!$D$5:$U$352,MATCH($B51,'Mapping water'!$B$5:$B$352,0),MATCH(I$3,'Mapping water'!$D$4:$U$4,0))*$D51</f>
        <v>0</v>
      </c>
      <c r="J51" s="32">
        <f>INDEX('Mapping water'!$D$5:$U$352,MATCH($B51,'Mapping water'!$B$5:$B$352,0),MATCH(J$3,'Mapping water'!$D$4:$U$4,0))*$D51</f>
        <v>0</v>
      </c>
      <c r="K51" s="32">
        <f>INDEX('Mapping water'!$D$5:$U$352,MATCH($B51,'Mapping water'!$B$5:$B$352,0),MATCH(K$3,'Mapping water'!$D$4:$U$4,0))*$D51</f>
        <v>0</v>
      </c>
      <c r="L51" s="32">
        <f>INDEX('Mapping water'!$D$5:$U$352,MATCH($B51,'Mapping water'!$B$5:$B$352,0),MATCH(L$3,'Mapping water'!$D$4:$U$4,0))*$D51</f>
        <v>33552.9</v>
      </c>
      <c r="M51" s="32">
        <f>INDEX('Mapping water'!$D$5:$U$352,MATCH($B51,'Mapping water'!$B$5:$B$352,0),MATCH(M$3,'Mapping water'!$D$4:$U$4,0))*$D51</f>
        <v>0</v>
      </c>
      <c r="N51" s="32">
        <f>INDEX('Mapping water'!$D$5:$U$352,MATCH($B51,'Mapping water'!$B$5:$B$352,0),MATCH(N$3,'Mapping water'!$D$4:$U$4,0))*$D51</f>
        <v>0</v>
      </c>
      <c r="O51" s="32">
        <f>INDEX('Mapping water'!$D$5:$U$352,MATCH($B51,'Mapping water'!$B$5:$B$352,0),MATCH(O$3,'Mapping water'!$D$4:$U$4,0))*$D51</f>
        <v>0</v>
      </c>
      <c r="P51" s="32">
        <f>INDEX('Mapping water'!$D$5:$U$352,MATCH($B51,'Mapping water'!$B$5:$B$352,0),MATCH(P$3,'Mapping water'!$D$4:$U$4,0))*$D51</f>
        <v>0</v>
      </c>
      <c r="Q51" s="32">
        <f>INDEX('Mapping water'!$D$5:$U$352,MATCH($B51,'Mapping water'!$B$5:$B$352,0),MATCH(Q$3,'Mapping water'!$D$4:$U$4,0))*$D51</f>
        <v>0</v>
      </c>
      <c r="R51" s="32">
        <f>INDEX('Mapping water'!$D$5:$U$352,MATCH($B51,'Mapping water'!$B$5:$B$352,0),MATCH(R$3,'Mapping water'!$D$4:$U$4,0))*$D51</f>
        <v>0</v>
      </c>
      <c r="S51" s="32">
        <f>INDEX('Mapping water'!$D$5:$U$352,MATCH($B51,'Mapping water'!$B$5:$B$352,0),MATCH(S$3,'Mapping water'!$D$4:$U$4,0))*$D51</f>
        <v>0</v>
      </c>
      <c r="T51" s="32">
        <f>INDEX('Mapping water'!$D$5:$U$352,MATCH($B51,'Mapping water'!$B$5:$B$352,0),MATCH(T$3,'Mapping water'!$D$4:$U$4,0))*$D51</f>
        <v>0</v>
      </c>
      <c r="U51" s="32">
        <f>INDEX('Mapping water'!$D$5:$U$352,MATCH($B51,'Mapping water'!$B$5:$B$352,0),MATCH(U$3,'Mapping water'!$D$4:$U$4,0))*$D51</f>
        <v>0</v>
      </c>
      <c r="V51" s="32">
        <f>INDEX('Mapping water'!$D$5:$U$352,MATCH($B51,'Mapping water'!$B$5:$B$352,0),MATCH(V$3,'Mapping water'!$D$4:$U$4,0))*$D51</f>
        <v>0</v>
      </c>
      <c r="W51" s="32">
        <f>INDEX('Mapping water'!$D$5:$U$352,MATCH($B51,'Mapping water'!$B$5:$B$352,0),MATCH(W$3,'Mapping water'!$D$4:$U$4,0))*$D51</f>
        <v>0</v>
      </c>
      <c r="X51" s="32">
        <f>INDEX('Mapping water'!$D$5:$U$352,MATCH($B51,'Mapping water'!$B$5:$B$352,0),MATCH(X$3,'Mapping water'!$D$4:$U$4,0))*$D51</f>
        <v>0</v>
      </c>
      <c r="Y51" s="32">
        <f>INDEX('Mapping water'!$D$5:$U$352,MATCH($B51,'Mapping water'!$B$5:$B$352,0),MATCH(Y$3,'Mapping water'!$D$4:$U$4,0))*$D51</f>
        <v>0</v>
      </c>
    </row>
    <row r="52" spans="1:25" x14ac:dyDescent="0.45">
      <c r="A52" s="10" t="s">
        <v>102</v>
      </c>
      <c r="B52" s="10" t="s">
        <v>103</v>
      </c>
      <c r="C52" s="10" t="s">
        <v>81</v>
      </c>
      <c r="D52" s="32">
        <f>INDEX('ONS data MYE 5'!$E$6:$E$445, MATCH($B52,'ONS data MYE 5'!$B$6:$B$445,0))</f>
        <v>91461</v>
      </c>
      <c r="E52" s="32">
        <f>INDEX('ONS data MYE 5'!$F$6:$F$445, MATCH($B52,'ONS data MYE 5'!$B$6:$B$445,0))</f>
        <v>155</v>
      </c>
      <c r="F52" s="32">
        <f t="shared" si="0"/>
        <v>5.0434251169192468</v>
      </c>
      <c r="G52" s="32">
        <f t="shared" si="1"/>
        <v>25.436136909971918</v>
      </c>
      <c r="H52" s="32">
        <f>INDEX('Mapping water'!$D$5:$U$352,MATCH($B52,'Mapping water'!$B$5:$B$352,0),MATCH(H$3,'Mapping water'!$D$4:$U$4,0))*$D52</f>
        <v>0</v>
      </c>
      <c r="I52" s="32">
        <f>INDEX('Mapping water'!$D$5:$U$352,MATCH($B52,'Mapping water'!$B$5:$B$352,0),MATCH(I$3,'Mapping water'!$D$4:$U$4,0))*$D52</f>
        <v>0</v>
      </c>
      <c r="J52" s="32">
        <f>INDEX('Mapping water'!$D$5:$U$352,MATCH($B52,'Mapping water'!$B$5:$B$352,0),MATCH(J$3,'Mapping water'!$D$4:$U$4,0))*$D52</f>
        <v>0</v>
      </c>
      <c r="K52" s="32">
        <f>INDEX('Mapping water'!$D$5:$U$352,MATCH($B52,'Mapping water'!$B$5:$B$352,0),MATCH(K$3,'Mapping water'!$D$4:$U$4,0))*$D52</f>
        <v>0</v>
      </c>
      <c r="L52" s="32">
        <f>INDEX('Mapping water'!$D$5:$U$352,MATCH($B52,'Mapping water'!$B$5:$B$352,0),MATCH(L$3,'Mapping water'!$D$4:$U$4,0))*$D52</f>
        <v>91461</v>
      </c>
      <c r="M52" s="32">
        <f>INDEX('Mapping water'!$D$5:$U$352,MATCH($B52,'Mapping water'!$B$5:$B$352,0),MATCH(M$3,'Mapping water'!$D$4:$U$4,0))*$D52</f>
        <v>0</v>
      </c>
      <c r="N52" s="32">
        <f>INDEX('Mapping water'!$D$5:$U$352,MATCH($B52,'Mapping water'!$B$5:$B$352,0),MATCH(N$3,'Mapping water'!$D$4:$U$4,0))*$D52</f>
        <v>0</v>
      </c>
      <c r="O52" s="32">
        <f>INDEX('Mapping water'!$D$5:$U$352,MATCH($B52,'Mapping water'!$B$5:$B$352,0),MATCH(O$3,'Mapping water'!$D$4:$U$4,0))*$D52</f>
        <v>0</v>
      </c>
      <c r="P52" s="32">
        <f>INDEX('Mapping water'!$D$5:$U$352,MATCH($B52,'Mapping water'!$B$5:$B$352,0),MATCH(P$3,'Mapping water'!$D$4:$U$4,0))*$D52</f>
        <v>0</v>
      </c>
      <c r="Q52" s="32">
        <f>INDEX('Mapping water'!$D$5:$U$352,MATCH($B52,'Mapping water'!$B$5:$B$352,0),MATCH(Q$3,'Mapping water'!$D$4:$U$4,0))*$D52</f>
        <v>0</v>
      </c>
      <c r="R52" s="32">
        <f>INDEX('Mapping water'!$D$5:$U$352,MATCH($B52,'Mapping water'!$B$5:$B$352,0),MATCH(R$3,'Mapping water'!$D$4:$U$4,0))*$D52</f>
        <v>0</v>
      </c>
      <c r="S52" s="32">
        <f>INDEX('Mapping water'!$D$5:$U$352,MATCH($B52,'Mapping water'!$B$5:$B$352,0),MATCH(S$3,'Mapping water'!$D$4:$U$4,0))*$D52</f>
        <v>0</v>
      </c>
      <c r="T52" s="32">
        <f>INDEX('Mapping water'!$D$5:$U$352,MATCH($B52,'Mapping water'!$B$5:$B$352,0),MATCH(T$3,'Mapping water'!$D$4:$U$4,0))*$D52</f>
        <v>0</v>
      </c>
      <c r="U52" s="32">
        <f>INDEX('Mapping water'!$D$5:$U$352,MATCH($B52,'Mapping water'!$B$5:$B$352,0),MATCH(U$3,'Mapping water'!$D$4:$U$4,0))*$D52</f>
        <v>0</v>
      </c>
      <c r="V52" s="32">
        <f>INDEX('Mapping water'!$D$5:$U$352,MATCH($B52,'Mapping water'!$B$5:$B$352,0),MATCH(V$3,'Mapping water'!$D$4:$U$4,0))*$D52</f>
        <v>0</v>
      </c>
      <c r="W52" s="32">
        <f>INDEX('Mapping water'!$D$5:$U$352,MATCH($B52,'Mapping water'!$B$5:$B$352,0),MATCH(W$3,'Mapping water'!$D$4:$U$4,0))*$D52</f>
        <v>0</v>
      </c>
      <c r="X52" s="32">
        <f>INDEX('Mapping water'!$D$5:$U$352,MATCH($B52,'Mapping water'!$B$5:$B$352,0),MATCH(X$3,'Mapping water'!$D$4:$U$4,0))*$D52</f>
        <v>0</v>
      </c>
      <c r="Y52" s="32">
        <f>INDEX('Mapping water'!$D$5:$U$352,MATCH($B52,'Mapping water'!$B$5:$B$352,0),MATCH(Y$3,'Mapping water'!$D$4:$U$4,0))*$D52</f>
        <v>0</v>
      </c>
    </row>
    <row r="53" spans="1:25" x14ac:dyDescent="0.45">
      <c r="A53" s="10" t="s">
        <v>104</v>
      </c>
      <c r="B53" s="10" t="s">
        <v>105</v>
      </c>
      <c r="C53" s="10" t="s">
        <v>81</v>
      </c>
      <c r="D53" s="32">
        <f>INDEX('ONS data MYE 5'!$E$6:$E$445, MATCH($B53,'ONS data MYE 5'!$B$6:$B$445,0))</f>
        <v>68488</v>
      </c>
      <c r="E53" s="32">
        <f>INDEX('ONS data MYE 5'!$F$6:$F$445, MATCH($B53,'ONS data MYE 5'!$B$6:$B$445,0))</f>
        <v>188</v>
      </c>
      <c r="F53" s="32">
        <f t="shared" si="0"/>
        <v>5.2364419628299492</v>
      </c>
      <c r="G53" s="32">
        <f t="shared" si="1"/>
        <v>27.420324430086371</v>
      </c>
      <c r="H53" s="32">
        <f>INDEX('Mapping water'!$D$5:$U$352,MATCH($B53,'Mapping water'!$B$5:$B$352,0),MATCH(H$3,'Mapping water'!$D$4:$U$4,0))*$D53</f>
        <v>68488</v>
      </c>
      <c r="I53" s="32">
        <f>INDEX('Mapping water'!$D$5:$U$352,MATCH($B53,'Mapping water'!$B$5:$B$352,0),MATCH(I$3,'Mapping water'!$D$4:$U$4,0))*$D53</f>
        <v>0</v>
      </c>
      <c r="J53" s="32">
        <f>INDEX('Mapping water'!$D$5:$U$352,MATCH($B53,'Mapping water'!$B$5:$B$352,0),MATCH(J$3,'Mapping water'!$D$4:$U$4,0))*$D53</f>
        <v>0</v>
      </c>
      <c r="K53" s="32">
        <f>INDEX('Mapping water'!$D$5:$U$352,MATCH($B53,'Mapping water'!$B$5:$B$352,0),MATCH(K$3,'Mapping water'!$D$4:$U$4,0))*$D53</f>
        <v>0</v>
      </c>
      <c r="L53" s="32">
        <f>INDEX('Mapping water'!$D$5:$U$352,MATCH($B53,'Mapping water'!$B$5:$B$352,0),MATCH(L$3,'Mapping water'!$D$4:$U$4,0))*$D53</f>
        <v>0</v>
      </c>
      <c r="M53" s="32">
        <f>INDEX('Mapping water'!$D$5:$U$352,MATCH($B53,'Mapping water'!$B$5:$B$352,0),MATCH(M$3,'Mapping water'!$D$4:$U$4,0))*$D53</f>
        <v>0</v>
      </c>
      <c r="N53" s="32">
        <f>INDEX('Mapping water'!$D$5:$U$352,MATCH($B53,'Mapping water'!$B$5:$B$352,0),MATCH(N$3,'Mapping water'!$D$4:$U$4,0))*$D53</f>
        <v>0</v>
      </c>
      <c r="O53" s="32">
        <f>INDEX('Mapping water'!$D$5:$U$352,MATCH($B53,'Mapping water'!$B$5:$B$352,0),MATCH(O$3,'Mapping water'!$D$4:$U$4,0))*$D53</f>
        <v>0</v>
      </c>
      <c r="P53" s="32">
        <f>INDEX('Mapping water'!$D$5:$U$352,MATCH($B53,'Mapping water'!$B$5:$B$352,0),MATCH(P$3,'Mapping water'!$D$4:$U$4,0))*$D53</f>
        <v>0</v>
      </c>
      <c r="Q53" s="32">
        <f>INDEX('Mapping water'!$D$5:$U$352,MATCH($B53,'Mapping water'!$B$5:$B$352,0),MATCH(Q$3,'Mapping water'!$D$4:$U$4,0))*$D53</f>
        <v>0</v>
      </c>
      <c r="R53" s="32">
        <f>INDEX('Mapping water'!$D$5:$U$352,MATCH($B53,'Mapping water'!$B$5:$B$352,0),MATCH(R$3,'Mapping water'!$D$4:$U$4,0))*$D53</f>
        <v>0</v>
      </c>
      <c r="S53" s="32">
        <f>INDEX('Mapping water'!$D$5:$U$352,MATCH($B53,'Mapping water'!$B$5:$B$352,0),MATCH(S$3,'Mapping water'!$D$4:$U$4,0))*$D53</f>
        <v>0</v>
      </c>
      <c r="T53" s="32">
        <f>INDEX('Mapping water'!$D$5:$U$352,MATCH($B53,'Mapping water'!$B$5:$B$352,0),MATCH(T$3,'Mapping water'!$D$4:$U$4,0))*$D53</f>
        <v>0</v>
      </c>
      <c r="U53" s="32">
        <f>INDEX('Mapping water'!$D$5:$U$352,MATCH($B53,'Mapping water'!$B$5:$B$352,0),MATCH(U$3,'Mapping water'!$D$4:$U$4,0))*$D53</f>
        <v>0</v>
      </c>
      <c r="V53" s="32">
        <f>INDEX('Mapping water'!$D$5:$U$352,MATCH($B53,'Mapping water'!$B$5:$B$352,0),MATCH(V$3,'Mapping water'!$D$4:$U$4,0))*$D53</f>
        <v>0</v>
      </c>
      <c r="W53" s="32">
        <f>INDEX('Mapping water'!$D$5:$U$352,MATCH($B53,'Mapping water'!$B$5:$B$352,0),MATCH(W$3,'Mapping water'!$D$4:$U$4,0))*$D53</f>
        <v>0</v>
      </c>
      <c r="X53" s="32">
        <f>INDEX('Mapping water'!$D$5:$U$352,MATCH($B53,'Mapping water'!$B$5:$B$352,0),MATCH(X$3,'Mapping water'!$D$4:$U$4,0))*$D53</f>
        <v>0</v>
      </c>
      <c r="Y53" s="32">
        <f>INDEX('Mapping water'!$D$5:$U$352,MATCH($B53,'Mapping water'!$B$5:$B$352,0),MATCH(Y$3,'Mapping water'!$D$4:$U$4,0))*$D53</f>
        <v>0</v>
      </c>
    </row>
    <row r="54" spans="1:25" x14ac:dyDescent="0.45">
      <c r="A54" s="10" t="s">
        <v>106</v>
      </c>
      <c r="B54" s="10" t="s">
        <v>107</v>
      </c>
      <c r="C54" s="10" t="s">
        <v>81</v>
      </c>
      <c r="D54" s="32">
        <f>INDEX('ONS data MYE 5'!$E$6:$E$445, MATCH($B54,'ONS data MYE 5'!$B$6:$B$445,0))</f>
        <v>139718</v>
      </c>
      <c r="E54" s="32">
        <f>INDEX('ONS data MYE 5'!$F$6:$F$445, MATCH($B54,'ONS data MYE 5'!$B$6:$B$445,0))</f>
        <v>79</v>
      </c>
      <c r="F54" s="32">
        <f t="shared" si="0"/>
        <v>4.3694478524670215</v>
      </c>
      <c r="G54" s="32">
        <f t="shared" si="1"/>
        <v>19.092074535428665</v>
      </c>
      <c r="H54" s="32">
        <f>INDEX('Mapping water'!$D$5:$U$352,MATCH($B54,'Mapping water'!$B$5:$B$352,0),MATCH(H$3,'Mapping water'!$D$4:$U$4,0))*$D54</f>
        <v>139718</v>
      </c>
      <c r="I54" s="32">
        <f>INDEX('Mapping water'!$D$5:$U$352,MATCH($B54,'Mapping water'!$B$5:$B$352,0),MATCH(I$3,'Mapping water'!$D$4:$U$4,0))*$D54</f>
        <v>0</v>
      </c>
      <c r="J54" s="32">
        <f>INDEX('Mapping water'!$D$5:$U$352,MATCH($B54,'Mapping water'!$B$5:$B$352,0),MATCH(J$3,'Mapping water'!$D$4:$U$4,0))*$D54</f>
        <v>0</v>
      </c>
      <c r="K54" s="32">
        <f>INDEX('Mapping water'!$D$5:$U$352,MATCH($B54,'Mapping water'!$B$5:$B$352,0),MATCH(K$3,'Mapping water'!$D$4:$U$4,0))*$D54</f>
        <v>0</v>
      </c>
      <c r="L54" s="32">
        <f>INDEX('Mapping water'!$D$5:$U$352,MATCH($B54,'Mapping water'!$B$5:$B$352,0),MATCH(L$3,'Mapping water'!$D$4:$U$4,0))*$D54</f>
        <v>0</v>
      </c>
      <c r="M54" s="32">
        <f>INDEX('Mapping water'!$D$5:$U$352,MATCH($B54,'Mapping water'!$B$5:$B$352,0),MATCH(M$3,'Mapping water'!$D$4:$U$4,0))*$D54</f>
        <v>0</v>
      </c>
      <c r="N54" s="32">
        <f>INDEX('Mapping water'!$D$5:$U$352,MATCH($B54,'Mapping water'!$B$5:$B$352,0),MATCH(N$3,'Mapping water'!$D$4:$U$4,0))*$D54</f>
        <v>0</v>
      </c>
      <c r="O54" s="32">
        <f>INDEX('Mapping water'!$D$5:$U$352,MATCH($B54,'Mapping water'!$B$5:$B$352,0),MATCH(O$3,'Mapping water'!$D$4:$U$4,0))*$D54</f>
        <v>0</v>
      </c>
      <c r="P54" s="32">
        <f>INDEX('Mapping water'!$D$5:$U$352,MATCH($B54,'Mapping water'!$B$5:$B$352,0),MATCH(P$3,'Mapping water'!$D$4:$U$4,0))*$D54</f>
        <v>0</v>
      </c>
      <c r="Q54" s="32">
        <f>INDEX('Mapping water'!$D$5:$U$352,MATCH($B54,'Mapping water'!$B$5:$B$352,0),MATCH(Q$3,'Mapping water'!$D$4:$U$4,0))*$D54</f>
        <v>0</v>
      </c>
      <c r="R54" s="32">
        <f>INDEX('Mapping water'!$D$5:$U$352,MATCH($B54,'Mapping water'!$B$5:$B$352,0),MATCH(R$3,'Mapping water'!$D$4:$U$4,0))*$D54</f>
        <v>0</v>
      </c>
      <c r="S54" s="32">
        <f>INDEX('Mapping water'!$D$5:$U$352,MATCH($B54,'Mapping water'!$B$5:$B$352,0),MATCH(S$3,'Mapping water'!$D$4:$U$4,0))*$D54</f>
        <v>0</v>
      </c>
      <c r="T54" s="32">
        <f>INDEX('Mapping water'!$D$5:$U$352,MATCH($B54,'Mapping water'!$B$5:$B$352,0),MATCH(T$3,'Mapping water'!$D$4:$U$4,0))*$D54</f>
        <v>0</v>
      </c>
      <c r="U54" s="32">
        <f>INDEX('Mapping water'!$D$5:$U$352,MATCH($B54,'Mapping water'!$B$5:$B$352,0),MATCH(U$3,'Mapping water'!$D$4:$U$4,0))*$D54</f>
        <v>0</v>
      </c>
      <c r="V54" s="32">
        <f>INDEX('Mapping water'!$D$5:$U$352,MATCH($B54,'Mapping water'!$B$5:$B$352,0),MATCH(V$3,'Mapping water'!$D$4:$U$4,0))*$D54</f>
        <v>0</v>
      </c>
      <c r="W54" s="32">
        <f>INDEX('Mapping water'!$D$5:$U$352,MATCH($B54,'Mapping water'!$B$5:$B$352,0),MATCH(W$3,'Mapping water'!$D$4:$U$4,0))*$D54</f>
        <v>0</v>
      </c>
      <c r="X54" s="32">
        <f>INDEX('Mapping water'!$D$5:$U$352,MATCH($B54,'Mapping water'!$B$5:$B$352,0),MATCH(X$3,'Mapping water'!$D$4:$U$4,0))*$D54</f>
        <v>0</v>
      </c>
      <c r="Y54" s="32">
        <f>INDEX('Mapping water'!$D$5:$U$352,MATCH($B54,'Mapping water'!$B$5:$B$352,0),MATCH(Y$3,'Mapping water'!$D$4:$U$4,0))*$D54</f>
        <v>0</v>
      </c>
    </row>
    <row r="55" spans="1:25" x14ac:dyDescent="0.45">
      <c r="A55" s="10" t="s">
        <v>108</v>
      </c>
      <c r="B55" s="10" t="s">
        <v>109</v>
      </c>
      <c r="C55" s="10" t="s">
        <v>81</v>
      </c>
      <c r="D55" s="32">
        <f>INDEX('ONS data MYE 5'!$E$6:$E$445, MATCH($B55,'ONS data MYE 5'!$B$6:$B$445,0))</f>
        <v>98438</v>
      </c>
      <c r="E55" s="32">
        <f>INDEX('ONS data MYE 5'!$F$6:$F$445, MATCH($B55,'ONS data MYE 5'!$B$6:$B$445,0))</f>
        <v>2758</v>
      </c>
      <c r="F55" s="32">
        <f t="shared" si="0"/>
        <v>7.9222610583532473</v>
      </c>
      <c r="G55" s="32">
        <f t="shared" si="1"/>
        <v>62.762220276700312</v>
      </c>
      <c r="H55" s="32">
        <f>INDEX('Mapping water'!$D$5:$U$352,MATCH($B55,'Mapping water'!$B$5:$B$352,0),MATCH(H$3,'Mapping water'!$D$4:$U$4,0))*$D55</f>
        <v>98438</v>
      </c>
      <c r="I55" s="32">
        <f>INDEX('Mapping water'!$D$5:$U$352,MATCH($B55,'Mapping water'!$B$5:$B$352,0),MATCH(I$3,'Mapping water'!$D$4:$U$4,0))*$D55</f>
        <v>0</v>
      </c>
      <c r="J55" s="32">
        <f>INDEX('Mapping water'!$D$5:$U$352,MATCH($B55,'Mapping water'!$B$5:$B$352,0),MATCH(J$3,'Mapping water'!$D$4:$U$4,0))*$D55</f>
        <v>0</v>
      </c>
      <c r="K55" s="32">
        <f>INDEX('Mapping water'!$D$5:$U$352,MATCH($B55,'Mapping water'!$B$5:$B$352,0),MATCH(K$3,'Mapping water'!$D$4:$U$4,0))*$D55</f>
        <v>0</v>
      </c>
      <c r="L55" s="32">
        <f>INDEX('Mapping water'!$D$5:$U$352,MATCH($B55,'Mapping water'!$B$5:$B$352,0),MATCH(L$3,'Mapping water'!$D$4:$U$4,0))*$D55</f>
        <v>0</v>
      </c>
      <c r="M55" s="32">
        <f>INDEX('Mapping water'!$D$5:$U$352,MATCH($B55,'Mapping water'!$B$5:$B$352,0),MATCH(M$3,'Mapping water'!$D$4:$U$4,0))*$D55</f>
        <v>0</v>
      </c>
      <c r="N55" s="32">
        <f>INDEX('Mapping water'!$D$5:$U$352,MATCH($B55,'Mapping water'!$B$5:$B$352,0),MATCH(N$3,'Mapping water'!$D$4:$U$4,0))*$D55</f>
        <v>0</v>
      </c>
      <c r="O55" s="32">
        <f>INDEX('Mapping water'!$D$5:$U$352,MATCH($B55,'Mapping water'!$B$5:$B$352,0),MATCH(O$3,'Mapping water'!$D$4:$U$4,0))*$D55</f>
        <v>0</v>
      </c>
      <c r="P55" s="32">
        <f>INDEX('Mapping water'!$D$5:$U$352,MATCH($B55,'Mapping water'!$B$5:$B$352,0),MATCH(P$3,'Mapping water'!$D$4:$U$4,0))*$D55</f>
        <v>0</v>
      </c>
      <c r="Q55" s="32">
        <f>INDEX('Mapping water'!$D$5:$U$352,MATCH($B55,'Mapping water'!$B$5:$B$352,0),MATCH(Q$3,'Mapping water'!$D$4:$U$4,0))*$D55</f>
        <v>0</v>
      </c>
      <c r="R55" s="32">
        <f>INDEX('Mapping water'!$D$5:$U$352,MATCH($B55,'Mapping water'!$B$5:$B$352,0),MATCH(R$3,'Mapping water'!$D$4:$U$4,0))*$D55</f>
        <v>0</v>
      </c>
      <c r="S55" s="32">
        <f>INDEX('Mapping water'!$D$5:$U$352,MATCH($B55,'Mapping water'!$B$5:$B$352,0),MATCH(S$3,'Mapping water'!$D$4:$U$4,0))*$D55</f>
        <v>0</v>
      </c>
      <c r="T55" s="32">
        <f>INDEX('Mapping water'!$D$5:$U$352,MATCH($B55,'Mapping water'!$B$5:$B$352,0),MATCH(T$3,'Mapping water'!$D$4:$U$4,0))*$D55</f>
        <v>0</v>
      </c>
      <c r="U55" s="32">
        <f>INDEX('Mapping water'!$D$5:$U$352,MATCH($B55,'Mapping water'!$B$5:$B$352,0),MATCH(U$3,'Mapping water'!$D$4:$U$4,0))*$D55</f>
        <v>0</v>
      </c>
      <c r="V55" s="32">
        <f>INDEX('Mapping water'!$D$5:$U$352,MATCH($B55,'Mapping water'!$B$5:$B$352,0),MATCH(V$3,'Mapping water'!$D$4:$U$4,0))*$D55</f>
        <v>0</v>
      </c>
      <c r="W55" s="32">
        <f>INDEX('Mapping water'!$D$5:$U$352,MATCH($B55,'Mapping water'!$B$5:$B$352,0),MATCH(W$3,'Mapping water'!$D$4:$U$4,0))*$D55</f>
        <v>0</v>
      </c>
      <c r="X55" s="32">
        <f>INDEX('Mapping water'!$D$5:$U$352,MATCH($B55,'Mapping water'!$B$5:$B$352,0),MATCH(X$3,'Mapping water'!$D$4:$U$4,0))*$D55</f>
        <v>0</v>
      </c>
      <c r="Y55" s="32">
        <f>INDEX('Mapping water'!$D$5:$U$352,MATCH($B55,'Mapping water'!$B$5:$B$352,0),MATCH(Y$3,'Mapping water'!$D$4:$U$4,0))*$D55</f>
        <v>0</v>
      </c>
    </row>
    <row r="56" spans="1:25" x14ac:dyDescent="0.45">
      <c r="A56" s="10" t="s">
        <v>110</v>
      </c>
      <c r="B56" s="10" t="s">
        <v>111</v>
      </c>
      <c r="C56" s="10" t="s">
        <v>81</v>
      </c>
      <c r="D56" s="32">
        <f>INDEX('ONS data MYE 5'!$E$6:$E$445, MATCH($B56,'ONS data MYE 5'!$B$6:$B$445,0))</f>
        <v>115230</v>
      </c>
      <c r="E56" s="32">
        <f>INDEX('ONS data MYE 5'!$F$6:$F$445, MATCH($B56,'ONS data MYE 5'!$B$6:$B$445,0))</f>
        <v>125</v>
      </c>
      <c r="F56" s="32">
        <f t="shared" si="0"/>
        <v>4.8283137373023015</v>
      </c>
      <c r="G56" s="32">
        <f t="shared" si="1"/>
        <v>23.312613545822117</v>
      </c>
      <c r="H56" s="32">
        <f>INDEX('Mapping water'!$D$5:$U$352,MATCH($B56,'Mapping water'!$B$5:$B$352,0),MATCH(H$3,'Mapping water'!$D$4:$U$4,0))*$D56</f>
        <v>115230</v>
      </c>
      <c r="I56" s="32">
        <f>INDEX('Mapping water'!$D$5:$U$352,MATCH($B56,'Mapping water'!$B$5:$B$352,0),MATCH(I$3,'Mapping water'!$D$4:$U$4,0))*$D56</f>
        <v>0</v>
      </c>
      <c r="J56" s="32">
        <f>INDEX('Mapping water'!$D$5:$U$352,MATCH($B56,'Mapping water'!$B$5:$B$352,0),MATCH(J$3,'Mapping water'!$D$4:$U$4,0))*$D56</f>
        <v>0</v>
      </c>
      <c r="K56" s="32">
        <f>INDEX('Mapping water'!$D$5:$U$352,MATCH($B56,'Mapping water'!$B$5:$B$352,0),MATCH(K$3,'Mapping water'!$D$4:$U$4,0))*$D56</f>
        <v>0</v>
      </c>
      <c r="L56" s="32">
        <f>INDEX('Mapping water'!$D$5:$U$352,MATCH($B56,'Mapping water'!$B$5:$B$352,0),MATCH(L$3,'Mapping water'!$D$4:$U$4,0))*$D56</f>
        <v>0</v>
      </c>
      <c r="M56" s="32">
        <f>INDEX('Mapping water'!$D$5:$U$352,MATCH($B56,'Mapping water'!$B$5:$B$352,0),MATCH(M$3,'Mapping water'!$D$4:$U$4,0))*$D56</f>
        <v>0</v>
      </c>
      <c r="N56" s="32">
        <f>INDEX('Mapping water'!$D$5:$U$352,MATCH($B56,'Mapping water'!$B$5:$B$352,0),MATCH(N$3,'Mapping water'!$D$4:$U$4,0))*$D56</f>
        <v>0</v>
      </c>
      <c r="O56" s="32">
        <f>INDEX('Mapping water'!$D$5:$U$352,MATCH($B56,'Mapping water'!$B$5:$B$352,0),MATCH(O$3,'Mapping water'!$D$4:$U$4,0))*$D56</f>
        <v>0</v>
      </c>
      <c r="P56" s="32">
        <f>INDEX('Mapping water'!$D$5:$U$352,MATCH($B56,'Mapping water'!$B$5:$B$352,0),MATCH(P$3,'Mapping water'!$D$4:$U$4,0))*$D56</f>
        <v>0</v>
      </c>
      <c r="Q56" s="32">
        <f>INDEX('Mapping water'!$D$5:$U$352,MATCH($B56,'Mapping water'!$B$5:$B$352,0),MATCH(Q$3,'Mapping water'!$D$4:$U$4,0))*$D56</f>
        <v>0</v>
      </c>
      <c r="R56" s="32">
        <f>INDEX('Mapping water'!$D$5:$U$352,MATCH($B56,'Mapping water'!$B$5:$B$352,0),MATCH(R$3,'Mapping water'!$D$4:$U$4,0))*$D56</f>
        <v>0</v>
      </c>
      <c r="S56" s="32">
        <f>INDEX('Mapping water'!$D$5:$U$352,MATCH($B56,'Mapping water'!$B$5:$B$352,0),MATCH(S$3,'Mapping water'!$D$4:$U$4,0))*$D56</f>
        <v>0</v>
      </c>
      <c r="T56" s="32">
        <f>INDEX('Mapping water'!$D$5:$U$352,MATCH($B56,'Mapping water'!$B$5:$B$352,0),MATCH(T$3,'Mapping water'!$D$4:$U$4,0))*$D56</f>
        <v>0</v>
      </c>
      <c r="U56" s="32">
        <f>INDEX('Mapping water'!$D$5:$U$352,MATCH($B56,'Mapping water'!$B$5:$B$352,0),MATCH(U$3,'Mapping water'!$D$4:$U$4,0))*$D56</f>
        <v>0</v>
      </c>
      <c r="V56" s="32">
        <f>INDEX('Mapping water'!$D$5:$U$352,MATCH($B56,'Mapping water'!$B$5:$B$352,0),MATCH(V$3,'Mapping water'!$D$4:$U$4,0))*$D56</f>
        <v>0</v>
      </c>
      <c r="W56" s="32">
        <f>INDEX('Mapping water'!$D$5:$U$352,MATCH($B56,'Mapping water'!$B$5:$B$352,0),MATCH(W$3,'Mapping water'!$D$4:$U$4,0))*$D56</f>
        <v>0</v>
      </c>
      <c r="X56" s="32">
        <f>INDEX('Mapping water'!$D$5:$U$352,MATCH($B56,'Mapping water'!$B$5:$B$352,0),MATCH(X$3,'Mapping water'!$D$4:$U$4,0))*$D56</f>
        <v>0</v>
      </c>
      <c r="Y56" s="32">
        <f>INDEX('Mapping water'!$D$5:$U$352,MATCH($B56,'Mapping water'!$B$5:$B$352,0),MATCH(Y$3,'Mapping water'!$D$4:$U$4,0))*$D56</f>
        <v>0</v>
      </c>
    </row>
    <row r="57" spans="1:25" x14ac:dyDescent="0.45">
      <c r="A57" s="10" t="s">
        <v>112</v>
      </c>
      <c r="B57" s="10" t="s">
        <v>113</v>
      </c>
      <c r="C57" s="10" t="s">
        <v>81</v>
      </c>
      <c r="D57" s="32">
        <f>INDEX('ONS data MYE 5'!$E$6:$E$445, MATCH($B57,'ONS data MYE 5'!$B$6:$B$445,0))</f>
        <v>93295</v>
      </c>
      <c r="E57" s="32">
        <f>INDEX('ONS data MYE 5'!$F$6:$F$445, MATCH($B57,'ONS data MYE 5'!$B$6:$B$445,0))</f>
        <v>124</v>
      </c>
      <c r="F57" s="32">
        <f t="shared" si="0"/>
        <v>4.8202815656050371</v>
      </c>
      <c r="G57" s="32">
        <f t="shared" si="1"/>
        <v>23.235114371711749</v>
      </c>
      <c r="H57" s="32">
        <f>INDEX('Mapping water'!$D$5:$U$352,MATCH($B57,'Mapping water'!$B$5:$B$352,0),MATCH(H$3,'Mapping water'!$D$4:$U$4,0))*$D57</f>
        <v>93295</v>
      </c>
      <c r="I57" s="32">
        <f>INDEX('Mapping water'!$D$5:$U$352,MATCH($B57,'Mapping water'!$B$5:$B$352,0),MATCH(I$3,'Mapping water'!$D$4:$U$4,0))*$D57</f>
        <v>0</v>
      </c>
      <c r="J57" s="32">
        <f>INDEX('Mapping water'!$D$5:$U$352,MATCH($B57,'Mapping water'!$B$5:$B$352,0),MATCH(J$3,'Mapping water'!$D$4:$U$4,0))*$D57</f>
        <v>0</v>
      </c>
      <c r="K57" s="32">
        <f>INDEX('Mapping water'!$D$5:$U$352,MATCH($B57,'Mapping water'!$B$5:$B$352,0),MATCH(K$3,'Mapping water'!$D$4:$U$4,0))*$D57</f>
        <v>0</v>
      </c>
      <c r="L57" s="32">
        <f>INDEX('Mapping water'!$D$5:$U$352,MATCH($B57,'Mapping water'!$B$5:$B$352,0),MATCH(L$3,'Mapping water'!$D$4:$U$4,0))*$D57</f>
        <v>0</v>
      </c>
      <c r="M57" s="32">
        <f>INDEX('Mapping water'!$D$5:$U$352,MATCH($B57,'Mapping water'!$B$5:$B$352,0),MATCH(M$3,'Mapping water'!$D$4:$U$4,0))*$D57</f>
        <v>0</v>
      </c>
      <c r="N57" s="32">
        <f>INDEX('Mapping water'!$D$5:$U$352,MATCH($B57,'Mapping water'!$B$5:$B$352,0),MATCH(N$3,'Mapping water'!$D$4:$U$4,0))*$D57</f>
        <v>0</v>
      </c>
      <c r="O57" s="32">
        <f>INDEX('Mapping water'!$D$5:$U$352,MATCH($B57,'Mapping water'!$B$5:$B$352,0),MATCH(O$3,'Mapping water'!$D$4:$U$4,0))*$D57</f>
        <v>0</v>
      </c>
      <c r="P57" s="32">
        <f>INDEX('Mapping water'!$D$5:$U$352,MATCH($B57,'Mapping water'!$B$5:$B$352,0),MATCH(P$3,'Mapping water'!$D$4:$U$4,0))*$D57</f>
        <v>0</v>
      </c>
      <c r="Q57" s="32">
        <f>INDEX('Mapping water'!$D$5:$U$352,MATCH($B57,'Mapping water'!$B$5:$B$352,0),MATCH(Q$3,'Mapping water'!$D$4:$U$4,0))*$D57</f>
        <v>0</v>
      </c>
      <c r="R57" s="32">
        <f>INDEX('Mapping water'!$D$5:$U$352,MATCH($B57,'Mapping water'!$B$5:$B$352,0),MATCH(R$3,'Mapping water'!$D$4:$U$4,0))*$D57</f>
        <v>0</v>
      </c>
      <c r="S57" s="32">
        <f>INDEX('Mapping water'!$D$5:$U$352,MATCH($B57,'Mapping water'!$B$5:$B$352,0),MATCH(S$3,'Mapping water'!$D$4:$U$4,0))*$D57</f>
        <v>0</v>
      </c>
      <c r="T57" s="32">
        <f>INDEX('Mapping water'!$D$5:$U$352,MATCH($B57,'Mapping water'!$B$5:$B$352,0),MATCH(T$3,'Mapping water'!$D$4:$U$4,0))*$D57</f>
        <v>0</v>
      </c>
      <c r="U57" s="32">
        <f>INDEX('Mapping water'!$D$5:$U$352,MATCH($B57,'Mapping water'!$B$5:$B$352,0),MATCH(U$3,'Mapping water'!$D$4:$U$4,0))*$D57</f>
        <v>0</v>
      </c>
      <c r="V57" s="32">
        <f>INDEX('Mapping water'!$D$5:$U$352,MATCH($B57,'Mapping water'!$B$5:$B$352,0),MATCH(V$3,'Mapping water'!$D$4:$U$4,0))*$D57</f>
        <v>0</v>
      </c>
      <c r="W57" s="32">
        <f>INDEX('Mapping water'!$D$5:$U$352,MATCH($B57,'Mapping water'!$B$5:$B$352,0),MATCH(W$3,'Mapping water'!$D$4:$U$4,0))*$D57</f>
        <v>0</v>
      </c>
      <c r="X57" s="32">
        <f>INDEX('Mapping water'!$D$5:$U$352,MATCH($B57,'Mapping water'!$B$5:$B$352,0),MATCH(X$3,'Mapping water'!$D$4:$U$4,0))*$D57</f>
        <v>0</v>
      </c>
      <c r="Y57" s="32">
        <f>INDEX('Mapping water'!$D$5:$U$352,MATCH($B57,'Mapping water'!$B$5:$B$352,0),MATCH(Y$3,'Mapping water'!$D$4:$U$4,0))*$D57</f>
        <v>0</v>
      </c>
    </row>
    <row r="58" spans="1:25" x14ac:dyDescent="0.45">
      <c r="A58" s="10" t="s">
        <v>114</v>
      </c>
      <c r="B58" s="10" t="s">
        <v>115</v>
      </c>
      <c r="C58" s="10" t="s">
        <v>81</v>
      </c>
      <c r="D58" s="32">
        <f>INDEX('ONS data MYE 5'!$E$6:$E$445, MATCH($B58,'ONS data MYE 5'!$B$6:$B$445,0))</f>
        <v>141662</v>
      </c>
      <c r="E58" s="32">
        <f>INDEX('ONS data MYE 5'!$F$6:$F$445, MATCH($B58,'ONS data MYE 5'!$B$6:$B$445,0))</f>
        <v>150</v>
      </c>
      <c r="F58" s="32">
        <f t="shared" si="0"/>
        <v>5.0106352940962555</v>
      </c>
      <c r="G58" s="32">
        <f t="shared" si="1"/>
        <v>25.106466050443068</v>
      </c>
      <c r="H58" s="32">
        <f>INDEX('Mapping water'!$D$5:$U$352,MATCH($B58,'Mapping water'!$B$5:$B$352,0),MATCH(H$3,'Mapping water'!$D$4:$U$4,0))*$D58</f>
        <v>141662</v>
      </c>
      <c r="I58" s="32">
        <f>INDEX('Mapping water'!$D$5:$U$352,MATCH($B58,'Mapping water'!$B$5:$B$352,0),MATCH(I$3,'Mapping water'!$D$4:$U$4,0))*$D58</f>
        <v>0</v>
      </c>
      <c r="J58" s="32">
        <f>INDEX('Mapping water'!$D$5:$U$352,MATCH($B58,'Mapping water'!$B$5:$B$352,0),MATCH(J$3,'Mapping water'!$D$4:$U$4,0))*$D58</f>
        <v>0</v>
      </c>
      <c r="K58" s="32">
        <f>INDEX('Mapping water'!$D$5:$U$352,MATCH($B58,'Mapping water'!$B$5:$B$352,0),MATCH(K$3,'Mapping water'!$D$4:$U$4,0))*$D58</f>
        <v>0</v>
      </c>
      <c r="L58" s="32">
        <f>INDEX('Mapping water'!$D$5:$U$352,MATCH($B58,'Mapping water'!$B$5:$B$352,0),MATCH(L$3,'Mapping water'!$D$4:$U$4,0))*$D58</f>
        <v>0</v>
      </c>
      <c r="M58" s="32">
        <f>INDEX('Mapping water'!$D$5:$U$352,MATCH($B58,'Mapping water'!$B$5:$B$352,0),MATCH(M$3,'Mapping water'!$D$4:$U$4,0))*$D58</f>
        <v>0</v>
      </c>
      <c r="N58" s="32">
        <f>INDEX('Mapping water'!$D$5:$U$352,MATCH($B58,'Mapping water'!$B$5:$B$352,0),MATCH(N$3,'Mapping water'!$D$4:$U$4,0))*$D58</f>
        <v>0</v>
      </c>
      <c r="O58" s="32">
        <f>INDEX('Mapping water'!$D$5:$U$352,MATCH($B58,'Mapping water'!$B$5:$B$352,0),MATCH(O$3,'Mapping water'!$D$4:$U$4,0))*$D58</f>
        <v>0</v>
      </c>
      <c r="P58" s="32">
        <f>INDEX('Mapping water'!$D$5:$U$352,MATCH($B58,'Mapping water'!$B$5:$B$352,0),MATCH(P$3,'Mapping water'!$D$4:$U$4,0))*$D58</f>
        <v>0</v>
      </c>
      <c r="Q58" s="32">
        <f>INDEX('Mapping water'!$D$5:$U$352,MATCH($B58,'Mapping water'!$B$5:$B$352,0),MATCH(Q$3,'Mapping water'!$D$4:$U$4,0))*$D58</f>
        <v>0</v>
      </c>
      <c r="R58" s="32">
        <f>INDEX('Mapping water'!$D$5:$U$352,MATCH($B58,'Mapping water'!$B$5:$B$352,0),MATCH(R$3,'Mapping water'!$D$4:$U$4,0))*$D58</f>
        <v>0</v>
      </c>
      <c r="S58" s="32">
        <f>INDEX('Mapping water'!$D$5:$U$352,MATCH($B58,'Mapping water'!$B$5:$B$352,0),MATCH(S$3,'Mapping water'!$D$4:$U$4,0))*$D58</f>
        <v>0</v>
      </c>
      <c r="T58" s="32">
        <f>INDEX('Mapping water'!$D$5:$U$352,MATCH($B58,'Mapping water'!$B$5:$B$352,0),MATCH(T$3,'Mapping water'!$D$4:$U$4,0))*$D58</f>
        <v>0</v>
      </c>
      <c r="U58" s="32">
        <f>INDEX('Mapping water'!$D$5:$U$352,MATCH($B58,'Mapping water'!$B$5:$B$352,0),MATCH(U$3,'Mapping water'!$D$4:$U$4,0))*$D58</f>
        <v>0</v>
      </c>
      <c r="V58" s="32">
        <f>INDEX('Mapping water'!$D$5:$U$352,MATCH($B58,'Mapping water'!$B$5:$B$352,0),MATCH(V$3,'Mapping water'!$D$4:$U$4,0))*$D58</f>
        <v>0</v>
      </c>
      <c r="W58" s="32">
        <f>INDEX('Mapping water'!$D$5:$U$352,MATCH($B58,'Mapping water'!$B$5:$B$352,0),MATCH(W$3,'Mapping water'!$D$4:$U$4,0))*$D58</f>
        <v>0</v>
      </c>
      <c r="X58" s="32">
        <f>INDEX('Mapping water'!$D$5:$U$352,MATCH($B58,'Mapping water'!$B$5:$B$352,0),MATCH(X$3,'Mapping water'!$D$4:$U$4,0))*$D58</f>
        <v>0</v>
      </c>
      <c r="Y58" s="32">
        <f>INDEX('Mapping water'!$D$5:$U$352,MATCH($B58,'Mapping water'!$B$5:$B$352,0),MATCH(Y$3,'Mapping water'!$D$4:$U$4,0))*$D58</f>
        <v>0</v>
      </c>
    </row>
    <row r="59" spans="1:25" x14ac:dyDescent="0.45">
      <c r="A59" s="10" t="s">
        <v>116</v>
      </c>
      <c r="B59" s="10" t="s">
        <v>117</v>
      </c>
      <c r="C59" s="10" t="s">
        <v>81</v>
      </c>
      <c r="D59" s="32">
        <f>INDEX('ONS data MYE 5'!$E$6:$E$445, MATCH($B59,'ONS data MYE 5'!$B$6:$B$445,0))</f>
        <v>94340</v>
      </c>
      <c r="E59" s="32">
        <f>INDEX('ONS data MYE 5'!$F$6:$F$445, MATCH($B59,'ONS data MYE 5'!$B$6:$B$445,0))</f>
        <v>82</v>
      </c>
      <c r="F59" s="32">
        <f t="shared" si="0"/>
        <v>4.4067192472642533</v>
      </c>
      <c r="G59" s="32">
        <f t="shared" si="1"/>
        <v>19.419174524209229</v>
      </c>
      <c r="H59" s="32">
        <f>INDEX('Mapping water'!$D$5:$U$352,MATCH($B59,'Mapping water'!$B$5:$B$352,0),MATCH(H$3,'Mapping water'!$D$4:$U$4,0))*$D59</f>
        <v>94340</v>
      </c>
      <c r="I59" s="32">
        <f>INDEX('Mapping water'!$D$5:$U$352,MATCH($B59,'Mapping water'!$B$5:$B$352,0),MATCH(I$3,'Mapping water'!$D$4:$U$4,0))*$D59</f>
        <v>0</v>
      </c>
      <c r="J59" s="32">
        <f>INDEX('Mapping water'!$D$5:$U$352,MATCH($B59,'Mapping water'!$B$5:$B$352,0),MATCH(J$3,'Mapping water'!$D$4:$U$4,0))*$D59</f>
        <v>0</v>
      </c>
      <c r="K59" s="32">
        <f>INDEX('Mapping water'!$D$5:$U$352,MATCH($B59,'Mapping water'!$B$5:$B$352,0),MATCH(K$3,'Mapping water'!$D$4:$U$4,0))*$D59</f>
        <v>0</v>
      </c>
      <c r="L59" s="32">
        <f>INDEX('Mapping water'!$D$5:$U$352,MATCH($B59,'Mapping water'!$B$5:$B$352,0),MATCH(L$3,'Mapping water'!$D$4:$U$4,0))*$D59</f>
        <v>0</v>
      </c>
      <c r="M59" s="32">
        <f>INDEX('Mapping water'!$D$5:$U$352,MATCH($B59,'Mapping water'!$B$5:$B$352,0),MATCH(M$3,'Mapping water'!$D$4:$U$4,0))*$D59</f>
        <v>0</v>
      </c>
      <c r="N59" s="32">
        <f>INDEX('Mapping water'!$D$5:$U$352,MATCH($B59,'Mapping water'!$B$5:$B$352,0),MATCH(N$3,'Mapping water'!$D$4:$U$4,0))*$D59</f>
        <v>0</v>
      </c>
      <c r="O59" s="32">
        <f>INDEX('Mapping water'!$D$5:$U$352,MATCH($B59,'Mapping water'!$B$5:$B$352,0),MATCH(O$3,'Mapping water'!$D$4:$U$4,0))*$D59</f>
        <v>0</v>
      </c>
      <c r="P59" s="32">
        <f>INDEX('Mapping water'!$D$5:$U$352,MATCH($B59,'Mapping water'!$B$5:$B$352,0),MATCH(P$3,'Mapping water'!$D$4:$U$4,0))*$D59</f>
        <v>0</v>
      </c>
      <c r="Q59" s="32">
        <f>INDEX('Mapping water'!$D$5:$U$352,MATCH($B59,'Mapping water'!$B$5:$B$352,0),MATCH(Q$3,'Mapping water'!$D$4:$U$4,0))*$D59</f>
        <v>0</v>
      </c>
      <c r="R59" s="32">
        <f>INDEX('Mapping water'!$D$5:$U$352,MATCH($B59,'Mapping water'!$B$5:$B$352,0),MATCH(R$3,'Mapping water'!$D$4:$U$4,0))*$D59</f>
        <v>0</v>
      </c>
      <c r="S59" s="32">
        <f>INDEX('Mapping water'!$D$5:$U$352,MATCH($B59,'Mapping water'!$B$5:$B$352,0),MATCH(S$3,'Mapping water'!$D$4:$U$4,0))*$D59</f>
        <v>0</v>
      </c>
      <c r="T59" s="32">
        <f>INDEX('Mapping water'!$D$5:$U$352,MATCH($B59,'Mapping water'!$B$5:$B$352,0),MATCH(T$3,'Mapping water'!$D$4:$U$4,0))*$D59</f>
        <v>0</v>
      </c>
      <c r="U59" s="32">
        <f>INDEX('Mapping water'!$D$5:$U$352,MATCH($B59,'Mapping water'!$B$5:$B$352,0),MATCH(U$3,'Mapping water'!$D$4:$U$4,0))*$D59</f>
        <v>0</v>
      </c>
      <c r="V59" s="32">
        <f>INDEX('Mapping water'!$D$5:$U$352,MATCH($B59,'Mapping water'!$B$5:$B$352,0),MATCH(V$3,'Mapping water'!$D$4:$U$4,0))*$D59</f>
        <v>0</v>
      </c>
      <c r="W59" s="32">
        <f>INDEX('Mapping water'!$D$5:$U$352,MATCH($B59,'Mapping water'!$B$5:$B$352,0),MATCH(W$3,'Mapping water'!$D$4:$U$4,0))*$D59</f>
        <v>0</v>
      </c>
      <c r="X59" s="32">
        <f>INDEX('Mapping water'!$D$5:$U$352,MATCH($B59,'Mapping water'!$B$5:$B$352,0),MATCH(X$3,'Mapping water'!$D$4:$U$4,0))*$D59</f>
        <v>0</v>
      </c>
      <c r="Y59" s="32">
        <f>INDEX('Mapping water'!$D$5:$U$352,MATCH($B59,'Mapping water'!$B$5:$B$352,0),MATCH(Y$3,'Mapping water'!$D$4:$U$4,0))*$D59</f>
        <v>0</v>
      </c>
    </row>
    <row r="60" spans="1:25" x14ac:dyDescent="0.45">
      <c r="A60" s="10" t="s">
        <v>130</v>
      </c>
      <c r="B60" s="10" t="s">
        <v>131</v>
      </c>
      <c r="C60" s="10" t="s">
        <v>81</v>
      </c>
      <c r="D60" s="32">
        <f>INDEX('ONS data MYE 5'!$E$6:$E$445, MATCH($B60,'ONS data MYE 5'!$B$6:$B$445,0))</f>
        <v>69540</v>
      </c>
      <c r="E60" s="32">
        <f>INDEX('ONS data MYE 5'!$F$6:$F$445, MATCH($B60,'ONS data MYE 5'!$B$6:$B$445,0))</f>
        <v>866</v>
      </c>
      <c r="F60" s="32">
        <f t="shared" si="0"/>
        <v>6.7638849085624351</v>
      </c>
      <c r="G60" s="32">
        <f t="shared" si="1"/>
        <v>45.750139056278663</v>
      </c>
      <c r="H60" s="32">
        <f>INDEX('Mapping water'!$D$5:$U$352,MATCH($B60,'Mapping water'!$B$5:$B$352,0),MATCH(H$3,'Mapping water'!$D$4:$U$4,0))*$D60</f>
        <v>69540</v>
      </c>
      <c r="I60" s="32">
        <f>INDEX('Mapping water'!$D$5:$U$352,MATCH($B60,'Mapping water'!$B$5:$B$352,0),MATCH(I$3,'Mapping water'!$D$4:$U$4,0))*$D60</f>
        <v>0</v>
      </c>
      <c r="J60" s="32">
        <f>INDEX('Mapping water'!$D$5:$U$352,MATCH($B60,'Mapping water'!$B$5:$B$352,0),MATCH(J$3,'Mapping water'!$D$4:$U$4,0))*$D60</f>
        <v>0</v>
      </c>
      <c r="K60" s="32">
        <f>INDEX('Mapping water'!$D$5:$U$352,MATCH($B60,'Mapping water'!$B$5:$B$352,0),MATCH(K$3,'Mapping water'!$D$4:$U$4,0))*$D60</f>
        <v>0</v>
      </c>
      <c r="L60" s="32">
        <f>INDEX('Mapping water'!$D$5:$U$352,MATCH($B60,'Mapping water'!$B$5:$B$352,0),MATCH(L$3,'Mapping water'!$D$4:$U$4,0))*$D60</f>
        <v>0</v>
      </c>
      <c r="M60" s="32">
        <f>INDEX('Mapping water'!$D$5:$U$352,MATCH($B60,'Mapping water'!$B$5:$B$352,0),MATCH(M$3,'Mapping water'!$D$4:$U$4,0))*$D60</f>
        <v>0</v>
      </c>
      <c r="N60" s="32">
        <f>INDEX('Mapping water'!$D$5:$U$352,MATCH($B60,'Mapping water'!$B$5:$B$352,0),MATCH(N$3,'Mapping water'!$D$4:$U$4,0))*$D60</f>
        <v>0</v>
      </c>
      <c r="O60" s="32">
        <f>INDEX('Mapping water'!$D$5:$U$352,MATCH($B60,'Mapping water'!$B$5:$B$352,0),MATCH(O$3,'Mapping water'!$D$4:$U$4,0))*$D60</f>
        <v>0</v>
      </c>
      <c r="P60" s="32">
        <f>INDEX('Mapping water'!$D$5:$U$352,MATCH($B60,'Mapping water'!$B$5:$B$352,0),MATCH(P$3,'Mapping water'!$D$4:$U$4,0))*$D60</f>
        <v>0</v>
      </c>
      <c r="Q60" s="32">
        <f>INDEX('Mapping water'!$D$5:$U$352,MATCH($B60,'Mapping water'!$B$5:$B$352,0),MATCH(Q$3,'Mapping water'!$D$4:$U$4,0))*$D60</f>
        <v>0</v>
      </c>
      <c r="R60" s="32">
        <f>INDEX('Mapping water'!$D$5:$U$352,MATCH($B60,'Mapping water'!$B$5:$B$352,0),MATCH(R$3,'Mapping water'!$D$4:$U$4,0))*$D60</f>
        <v>0</v>
      </c>
      <c r="S60" s="32">
        <f>INDEX('Mapping water'!$D$5:$U$352,MATCH($B60,'Mapping water'!$B$5:$B$352,0),MATCH(S$3,'Mapping water'!$D$4:$U$4,0))*$D60</f>
        <v>0</v>
      </c>
      <c r="T60" s="32">
        <f>INDEX('Mapping water'!$D$5:$U$352,MATCH($B60,'Mapping water'!$B$5:$B$352,0),MATCH(T$3,'Mapping water'!$D$4:$U$4,0))*$D60</f>
        <v>0</v>
      </c>
      <c r="U60" s="32">
        <f>INDEX('Mapping water'!$D$5:$U$352,MATCH($B60,'Mapping water'!$B$5:$B$352,0),MATCH(U$3,'Mapping water'!$D$4:$U$4,0))*$D60</f>
        <v>0</v>
      </c>
      <c r="V60" s="32">
        <f>INDEX('Mapping water'!$D$5:$U$352,MATCH($B60,'Mapping water'!$B$5:$B$352,0),MATCH(V$3,'Mapping water'!$D$4:$U$4,0))*$D60</f>
        <v>0</v>
      </c>
      <c r="W60" s="32">
        <f>INDEX('Mapping water'!$D$5:$U$352,MATCH($B60,'Mapping water'!$B$5:$B$352,0),MATCH(W$3,'Mapping water'!$D$4:$U$4,0))*$D60</f>
        <v>0</v>
      </c>
      <c r="X60" s="32">
        <f>INDEX('Mapping water'!$D$5:$U$352,MATCH($B60,'Mapping water'!$B$5:$B$352,0),MATCH(X$3,'Mapping water'!$D$4:$U$4,0))*$D60</f>
        <v>0</v>
      </c>
      <c r="Y60" s="32">
        <f>INDEX('Mapping water'!$D$5:$U$352,MATCH($B60,'Mapping water'!$B$5:$B$352,0),MATCH(Y$3,'Mapping water'!$D$4:$U$4,0))*$D60</f>
        <v>0</v>
      </c>
    </row>
    <row r="61" spans="1:25" x14ac:dyDescent="0.45">
      <c r="A61" s="10" t="s">
        <v>132</v>
      </c>
      <c r="B61" s="10" t="s">
        <v>133</v>
      </c>
      <c r="C61" s="10" t="s">
        <v>81</v>
      </c>
      <c r="D61" s="32">
        <f>INDEX('ONS data MYE 5'!$E$6:$E$445, MATCH($B61,'ONS data MYE 5'!$B$6:$B$445,0))</f>
        <v>82638</v>
      </c>
      <c r="E61" s="32">
        <f>INDEX('ONS data MYE 5'!$F$6:$F$445, MATCH($B61,'ONS data MYE 5'!$B$6:$B$445,0))</f>
        <v>125</v>
      </c>
      <c r="F61" s="32">
        <f t="shared" si="0"/>
        <v>4.8283137373023015</v>
      </c>
      <c r="G61" s="32">
        <f t="shared" si="1"/>
        <v>23.312613545822117</v>
      </c>
      <c r="H61" s="32">
        <f>INDEX('Mapping water'!$D$5:$U$352,MATCH($B61,'Mapping water'!$B$5:$B$352,0),MATCH(H$3,'Mapping water'!$D$4:$U$4,0))*$D61</f>
        <v>82638</v>
      </c>
      <c r="I61" s="32">
        <f>INDEX('Mapping water'!$D$5:$U$352,MATCH($B61,'Mapping water'!$B$5:$B$352,0),MATCH(I$3,'Mapping water'!$D$4:$U$4,0))*$D61</f>
        <v>0</v>
      </c>
      <c r="J61" s="32">
        <f>INDEX('Mapping water'!$D$5:$U$352,MATCH($B61,'Mapping water'!$B$5:$B$352,0),MATCH(J$3,'Mapping water'!$D$4:$U$4,0))*$D61</f>
        <v>0</v>
      </c>
      <c r="K61" s="32">
        <f>INDEX('Mapping water'!$D$5:$U$352,MATCH($B61,'Mapping water'!$B$5:$B$352,0),MATCH(K$3,'Mapping water'!$D$4:$U$4,0))*$D61</f>
        <v>0</v>
      </c>
      <c r="L61" s="32">
        <f>INDEX('Mapping water'!$D$5:$U$352,MATCH($B61,'Mapping water'!$B$5:$B$352,0),MATCH(L$3,'Mapping water'!$D$4:$U$4,0))*$D61</f>
        <v>0</v>
      </c>
      <c r="M61" s="32">
        <f>INDEX('Mapping water'!$D$5:$U$352,MATCH($B61,'Mapping water'!$B$5:$B$352,0),MATCH(M$3,'Mapping water'!$D$4:$U$4,0))*$D61</f>
        <v>0</v>
      </c>
      <c r="N61" s="32">
        <f>INDEX('Mapping water'!$D$5:$U$352,MATCH($B61,'Mapping water'!$B$5:$B$352,0),MATCH(N$3,'Mapping water'!$D$4:$U$4,0))*$D61</f>
        <v>0</v>
      </c>
      <c r="O61" s="32">
        <f>INDEX('Mapping water'!$D$5:$U$352,MATCH($B61,'Mapping water'!$B$5:$B$352,0),MATCH(O$3,'Mapping water'!$D$4:$U$4,0))*$D61</f>
        <v>0</v>
      </c>
      <c r="P61" s="32">
        <f>INDEX('Mapping water'!$D$5:$U$352,MATCH($B61,'Mapping water'!$B$5:$B$352,0),MATCH(P$3,'Mapping water'!$D$4:$U$4,0))*$D61</f>
        <v>0</v>
      </c>
      <c r="Q61" s="32">
        <f>INDEX('Mapping water'!$D$5:$U$352,MATCH($B61,'Mapping water'!$B$5:$B$352,0),MATCH(Q$3,'Mapping water'!$D$4:$U$4,0))*$D61</f>
        <v>0</v>
      </c>
      <c r="R61" s="32">
        <f>INDEX('Mapping water'!$D$5:$U$352,MATCH($B61,'Mapping water'!$B$5:$B$352,0),MATCH(R$3,'Mapping water'!$D$4:$U$4,0))*$D61</f>
        <v>0</v>
      </c>
      <c r="S61" s="32">
        <f>INDEX('Mapping water'!$D$5:$U$352,MATCH($B61,'Mapping water'!$B$5:$B$352,0),MATCH(S$3,'Mapping water'!$D$4:$U$4,0))*$D61</f>
        <v>0</v>
      </c>
      <c r="T61" s="32">
        <f>INDEX('Mapping water'!$D$5:$U$352,MATCH($B61,'Mapping water'!$B$5:$B$352,0),MATCH(T$3,'Mapping water'!$D$4:$U$4,0))*$D61</f>
        <v>0</v>
      </c>
      <c r="U61" s="32">
        <f>INDEX('Mapping water'!$D$5:$U$352,MATCH($B61,'Mapping water'!$B$5:$B$352,0),MATCH(U$3,'Mapping water'!$D$4:$U$4,0))*$D61</f>
        <v>0</v>
      </c>
      <c r="V61" s="32">
        <f>INDEX('Mapping water'!$D$5:$U$352,MATCH($B61,'Mapping water'!$B$5:$B$352,0),MATCH(V$3,'Mapping water'!$D$4:$U$4,0))*$D61</f>
        <v>0</v>
      </c>
      <c r="W61" s="32">
        <f>INDEX('Mapping water'!$D$5:$U$352,MATCH($B61,'Mapping water'!$B$5:$B$352,0),MATCH(W$3,'Mapping water'!$D$4:$U$4,0))*$D61</f>
        <v>0</v>
      </c>
      <c r="X61" s="32">
        <f>INDEX('Mapping water'!$D$5:$U$352,MATCH($B61,'Mapping water'!$B$5:$B$352,0),MATCH(X$3,'Mapping water'!$D$4:$U$4,0))*$D61</f>
        <v>0</v>
      </c>
      <c r="Y61" s="32">
        <f>INDEX('Mapping water'!$D$5:$U$352,MATCH($B61,'Mapping water'!$B$5:$B$352,0),MATCH(Y$3,'Mapping water'!$D$4:$U$4,0))*$D61</f>
        <v>0</v>
      </c>
    </row>
    <row r="62" spans="1:25" x14ac:dyDescent="0.45">
      <c r="A62" s="10" t="s">
        <v>134</v>
      </c>
      <c r="B62" s="10" t="s">
        <v>135</v>
      </c>
      <c r="C62" s="10" t="s">
        <v>81</v>
      </c>
      <c r="D62" s="32">
        <f>INDEX('ONS data MYE 5'!$E$6:$E$445, MATCH($B62,'ONS data MYE 5'!$B$6:$B$445,0))</f>
        <v>93135</v>
      </c>
      <c r="E62" s="32">
        <f>INDEX('ONS data MYE 5'!$F$6:$F$445, MATCH($B62,'ONS data MYE 5'!$B$6:$B$445,0))</f>
        <v>183</v>
      </c>
      <c r="F62" s="32">
        <f t="shared" si="0"/>
        <v>5.2094861528414214</v>
      </c>
      <c r="G62" s="32">
        <f t="shared" si="1"/>
        <v>27.138745976646511</v>
      </c>
      <c r="H62" s="32">
        <f>INDEX('Mapping water'!$D$5:$U$352,MATCH($B62,'Mapping water'!$B$5:$B$352,0),MATCH(H$3,'Mapping water'!$D$4:$U$4,0))*$D62</f>
        <v>93135</v>
      </c>
      <c r="I62" s="32">
        <f>INDEX('Mapping water'!$D$5:$U$352,MATCH($B62,'Mapping water'!$B$5:$B$352,0),MATCH(I$3,'Mapping water'!$D$4:$U$4,0))*$D62</f>
        <v>0</v>
      </c>
      <c r="J62" s="32">
        <f>INDEX('Mapping water'!$D$5:$U$352,MATCH($B62,'Mapping water'!$B$5:$B$352,0),MATCH(J$3,'Mapping water'!$D$4:$U$4,0))*$D62</f>
        <v>0</v>
      </c>
      <c r="K62" s="32">
        <f>INDEX('Mapping water'!$D$5:$U$352,MATCH($B62,'Mapping water'!$B$5:$B$352,0),MATCH(K$3,'Mapping water'!$D$4:$U$4,0))*$D62</f>
        <v>0</v>
      </c>
      <c r="L62" s="32">
        <f>INDEX('Mapping water'!$D$5:$U$352,MATCH($B62,'Mapping water'!$B$5:$B$352,0),MATCH(L$3,'Mapping water'!$D$4:$U$4,0))*$D62</f>
        <v>0</v>
      </c>
      <c r="M62" s="32">
        <f>INDEX('Mapping water'!$D$5:$U$352,MATCH($B62,'Mapping water'!$B$5:$B$352,0),MATCH(M$3,'Mapping water'!$D$4:$U$4,0))*$D62</f>
        <v>0</v>
      </c>
      <c r="N62" s="32">
        <f>INDEX('Mapping water'!$D$5:$U$352,MATCH($B62,'Mapping water'!$B$5:$B$352,0),MATCH(N$3,'Mapping water'!$D$4:$U$4,0))*$D62</f>
        <v>0</v>
      </c>
      <c r="O62" s="32">
        <f>INDEX('Mapping water'!$D$5:$U$352,MATCH($B62,'Mapping water'!$B$5:$B$352,0),MATCH(O$3,'Mapping water'!$D$4:$U$4,0))*$D62</f>
        <v>0</v>
      </c>
      <c r="P62" s="32">
        <f>INDEX('Mapping water'!$D$5:$U$352,MATCH($B62,'Mapping water'!$B$5:$B$352,0),MATCH(P$3,'Mapping water'!$D$4:$U$4,0))*$D62</f>
        <v>0</v>
      </c>
      <c r="Q62" s="32">
        <f>INDEX('Mapping water'!$D$5:$U$352,MATCH($B62,'Mapping water'!$B$5:$B$352,0),MATCH(Q$3,'Mapping water'!$D$4:$U$4,0))*$D62</f>
        <v>0</v>
      </c>
      <c r="R62" s="32">
        <f>INDEX('Mapping water'!$D$5:$U$352,MATCH($B62,'Mapping water'!$B$5:$B$352,0),MATCH(R$3,'Mapping water'!$D$4:$U$4,0))*$D62</f>
        <v>0</v>
      </c>
      <c r="S62" s="32">
        <f>INDEX('Mapping water'!$D$5:$U$352,MATCH($B62,'Mapping water'!$B$5:$B$352,0),MATCH(S$3,'Mapping water'!$D$4:$U$4,0))*$D62</f>
        <v>0</v>
      </c>
      <c r="T62" s="32">
        <f>INDEX('Mapping water'!$D$5:$U$352,MATCH($B62,'Mapping water'!$B$5:$B$352,0),MATCH(T$3,'Mapping water'!$D$4:$U$4,0))*$D62</f>
        <v>0</v>
      </c>
      <c r="U62" s="32">
        <f>INDEX('Mapping water'!$D$5:$U$352,MATCH($B62,'Mapping water'!$B$5:$B$352,0),MATCH(U$3,'Mapping water'!$D$4:$U$4,0))*$D62</f>
        <v>0</v>
      </c>
      <c r="V62" s="32">
        <f>INDEX('Mapping water'!$D$5:$U$352,MATCH($B62,'Mapping water'!$B$5:$B$352,0),MATCH(V$3,'Mapping water'!$D$4:$U$4,0))*$D62</f>
        <v>0</v>
      </c>
      <c r="W62" s="32">
        <f>INDEX('Mapping water'!$D$5:$U$352,MATCH($B62,'Mapping water'!$B$5:$B$352,0),MATCH(W$3,'Mapping water'!$D$4:$U$4,0))*$D62</f>
        <v>0</v>
      </c>
      <c r="X62" s="32">
        <f>INDEX('Mapping water'!$D$5:$U$352,MATCH($B62,'Mapping water'!$B$5:$B$352,0),MATCH(X$3,'Mapping water'!$D$4:$U$4,0))*$D62</f>
        <v>0</v>
      </c>
      <c r="Y62" s="32">
        <f>INDEX('Mapping water'!$D$5:$U$352,MATCH($B62,'Mapping water'!$B$5:$B$352,0),MATCH(Y$3,'Mapping water'!$D$4:$U$4,0))*$D62</f>
        <v>0</v>
      </c>
    </row>
    <row r="63" spans="1:25" x14ac:dyDescent="0.45">
      <c r="A63" s="10" t="s">
        <v>136</v>
      </c>
      <c r="B63" s="10" t="s">
        <v>137</v>
      </c>
      <c r="C63" s="10" t="s">
        <v>81</v>
      </c>
      <c r="D63" s="32">
        <f>INDEX('ONS data MYE 5'!$E$6:$E$445, MATCH($B63,'ONS data MYE 5'!$B$6:$B$445,0))</f>
        <v>100252</v>
      </c>
      <c r="E63" s="32">
        <f>INDEX('ONS data MYE 5'!$F$6:$F$445, MATCH($B63,'ONS data MYE 5'!$B$6:$B$445,0))</f>
        <v>429</v>
      </c>
      <c r="F63" s="32">
        <f t="shared" si="0"/>
        <v>6.061456918928017</v>
      </c>
      <c r="G63" s="32">
        <f t="shared" si="1"/>
        <v>36.741259980020331</v>
      </c>
      <c r="H63" s="32">
        <f>INDEX('Mapping water'!$D$5:$U$352,MATCH($B63,'Mapping water'!$B$5:$B$352,0),MATCH(H$3,'Mapping water'!$D$4:$U$4,0))*$D63</f>
        <v>100252</v>
      </c>
      <c r="I63" s="32">
        <f>INDEX('Mapping water'!$D$5:$U$352,MATCH($B63,'Mapping water'!$B$5:$B$352,0),MATCH(I$3,'Mapping water'!$D$4:$U$4,0))*$D63</f>
        <v>0</v>
      </c>
      <c r="J63" s="32">
        <f>INDEX('Mapping water'!$D$5:$U$352,MATCH($B63,'Mapping water'!$B$5:$B$352,0),MATCH(J$3,'Mapping water'!$D$4:$U$4,0))*$D63</f>
        <v>0</v>
      </c>
      <c r="K63" s="32">
        <f>INDEX('Mapping water'!$D$5:$U$352,MATCH($B63,'Mapping water'!$B$5:$B$352,0),MATCH(K$3,'Mapping water'!$D$4:$U$4,0))*$D63</f>
        <v>0</v>
      </c>
      <c r="L63" s="32">
        <f>INDEX('Mapping water'!$D$5:$U$352,MATCH($B63,'Mapping water'!$B$5:$B$352,0),MATCH(L$3,'Mapping water'!$D$4:$U$4,0))*$D63</f>
        <v>0</v>
      </c>
      <c r="M63" s="32">
        <f>INDEX('Mapping water'!$D$5:$U$352,MATCH($B63,'Mapping water'!$B$5:$B$352,0),MATCH(M$3,'Mapping water'!$D$4:$U$4,0))*$D63</f>
        <v>0</v>
      </c>
      <c r="N63" s="32">
        <f>INDEX('Mapping water'!$D$5:$U$352,MATCH($B63,'Mapping water'!$B$5:$B$352,0),MATCH(N$3,'Mapping water'!$D$4:$U$4,0))*$D63</f>
        <v>0</v>
      </c>
      <c r="O63" s="32">
        <f>INDEX('Mapping water'!$D$5:$U$352,MATCH($B63,'Mapping water'!$B$5:$B$352,0),MATCH(O$3,'Mapping water'!$D$4:$U$4,0))*$D63</f>
        <v>0</v>
      </c>
      <c r="P63" s="32">
        <f>INDEX('Mapping water'!$D$5:$U$352,MATCH($B63,'Mapping water'!$B$5:$B$352,0),MATCH(P$3,'Mapping water'!$D$4:$U$4,0))*$D63</f>
        <v>0</v>
      </c>
      <c r="Q63" s="32">
        <f>INDEX('Mapping water'!$D$5:$U$352,MATCH($B63,'Mapping water'!$B$5:$B$352,0),MATCH(Q$3,'Mapping water'!$D$4:$U$4,0))*$D63</f>
        <v>0</v>
      </c>
      <c r="R63" s="32">
        <f>INDEX('Mapping water'!$D$5:$U$352,MATCH($B63,'Mapping water'!$B$5:$B$352,0),MATCH(R$3,'Mapping water'!$D$4:$U$4,0))*$D63</f>
        <v>0</v>
      </c>
      <c r="S63" s="32">
        <f>INDEX('Mapping water'!$D$5:$U$352,MATCH($B63,'Mapping water'!$B$5:$B$352,0),MATCH(S$3,'Mapping water'!$D$4:$U$4,0))*$D63</f>
        <v>0</v>
      </c>
      <c r="T63" s="32">
        <f>INDEX('Mapping water'!$D$5:$U$352,MATCH($B63,'Mapping water'!$B$5:$B$352,0),MATCH(T$3,'Mapping water'!$D$4:$U$4,0))*$D63</f>
        <v>0</v>
      </c>
      <c r="U63" s="32">
        <f>INDEX('Mapping water'!$D$5:$U$352,MATCH($B63,'Mapping water'!$B$5:$B$352,0),MATCH(U$3,'Mapping water'!$D$4:$U$4,0))*$D63</f>
        <v>0</v>
      </c>
      <c r="V63" s="32">
        <f>INDEX('Mapping water'!$D$5:$U$352,MATCH($B63,'Mapping water'!$B$5:$B$352,0),MATCH(V$3,'Mapping water'!$D$4:$U$4,0))*$D63</f>
        <v>0</v>
      </c>
      <c r="W63" s="32">
        <f>INDEX('Mapping water'!$D$5:$U$352,MATCH($B63,'Mapping water'!$B$5:$B$352,0),MATCH(W$3,'Mapping water'!$D$4:$U$4,0))*$D63</f>
        <v>0</v>
      </c>
      <c r="X63" s="32">
        <f>INDEX('Mapping water'!$D$5:$U$352,MATCH($B63,'Mapping water'!$B$5:$B$352,0),MATCH(X$3,'Mapping water'!$D$4:$U$4,0))*$D63</f>
        <v>0</v>
      </c>
      <c r="Y63" s="32">
        <f>INDEX('Mapping water'!$D$5:$U$352,MATCH($B63,'Mapping water'!$B$5:$B$352,0),MATCH(Y$3,'Mapping water'!$D$4:$U$4,0))*$D63</f>
        <v>0</v>
      </c>
    </row>
    <row r="64" spans="1:25" x14ac:dyDescent="0.45">
      <c r="A64" s="10" t="s">
        <v>138</v>
      </c>
      <c r="B64" s="10" t="s">
        <v>139</v>
      </c>
      <c r="C64" s="10" t="s">
        <v>81</v>
      </c>
      <c r="D64" s="32">
        <f>INDEX('ONS data MYE 5'!$E$6:$E$445, MATCH($B64,'ONS data MYE 5'!$B$6:$B$445,0))</f>
        <v>225656</v>
      </c>
      <c r="E64" s="32">
        <f>INDEX('ONS data MYE 5'!$F$6:$F$445, MATCH($B64,'ONS data MYE 5'!$B$6:$B$445,0))</f>
        <v>2794</v>
      </c>
      <c r="F64" s="32">
        <f t="shared" si="0"/>
        <v>7.9352295398169073</v>
      </c>
      <c r="G64" s="32">
        <f t="shared" si="1"/>
        <v>62.967867849582845</v>
      </c>
      <c r="H64" s="32">
        <f>INDEX('Mapping water'!$D$5:$U$352,MATCH($B64,'Mapping water'!$B$5:$B$352,0),MATCH(H$3,'Mapping water'!$D$4:$U$4,0))*$D64</f>
        <v>225656</v>
      </c>
      <c r="I64" s="32">
        <f>INDEX('Mapping water'!$D$5:$U$352,MATCH($B64,'Mapping water'!$B$5:$B$352,0),MATCH(I$3,'Mapping water'!$D$4:$U$4,0))*$D64</f>
        <v>0</v>
      </c>
      <c r="J64" s="32">
        <f>INDEX('Mapping water'!$D$5:$U$352,MATCH($B64,'Mapping water'!$B$5:$B$352,0),MATCH(J$3,'Mapping water'!$D$4:$U$4,0))*$D64</f>
        <v>0</v>
      </c>
      <c r="K64" s="32">
        <f>INDEX('Mapping water'!$D$5:$U$352,MATCH($B64,'Mapping water'!$B$5:$B$352,0),MATCH(K$3,'Mapping water'!$D$4:$U$4,0))*$D64</f>
        <v>0</v>
      </c>
      <c r="L64" s="32">
        <f>INDEX('Mapping water'!$D$5:$U$352,MATCH($B64,'Mapping water'!$B$5:$B$352,0),MATCH(L$3,'Mapping water'!$D$4:$U$4,0))*$D64</f>
        <v>0</v>
      </c>
      <c r="M64" s="32">
        <f>INDEX('Mapping water'!$D$5:$U$352,MATCH($B64,'Mapping water'!$B$5:$B$352,0),MATCH(M$3,'Mapping water'!$D$4:$U$4,0))*$D64</f>
        <v>0</v>
      </c>
      <c r="N64" s="32">
        <f>INDEX('Mapping water'!$D$5:$U$352,MATCH($B64,'Mapping water'!$B$5:$B$352,0),MATCH(N$3,'Mapping water'!$D$4:$U$4,0))*$D64</f>
        <v>0</v>
      </c>
      <c r="O64" s="32">
        <f>INDEX('Mapping water'!$D$5:$U$352,MATCH($B64,'Mapping water'!$B$5:$B$352,0),MATCH(O$3,'Mapping water'!$D$4:$U$4,0))*$D64</f>
        <v>0</v>
      </c>
      <c r="P64" s="32">
        <f>INDEX('Mapping water'!$D$5:$U$352,MATCH($B64,'Mapping water'!$B$5:$B$352,0),MATCH(P$3,'Mapping water'!$D$4:$U$4,0))*$D64</f>
        <v>0</v>
      </c>
      <c r="Q64" s="32">
        <f>INDEX('Mapping water'!$D$5:$U$352,MATCH($B64,'Mapping water'!$B$5:$B$352,0),MATCH(Q$3,'Mapping water'!$D$4:$U$4,0))*$D64</f>
        <v>0</v>
      </c>
      <c r="R64" s="32">
        <f>INDEX('Mapping water'!$D$5:$U$352,MATCH($B64,'Mapping water'!$B$5:$B$352,0),MATCH(R$3,'Mapping water'!$D$4:$U$4,0))*$D64</f>
        <v>0</v>
      </c>
      <c r="S64" s="32">
        <f>INDEX('Mapping water'!$D$5:$U$352,MATCH($B64,'Mapping water'!$B$5:$B$352,0),MATCH(S$3,'Mapping water'!$D$4:$U$4,0))*$D64</f>
        <v>0</v>
      </c>
      <c r="T64" s="32">
        <f>INDEX('Mapping water'!$D$5:$U$352,MATCH($B64,'Mapping water'!$B$5:$B$352,0),MATCH(T$3,'Mapping water'!$D$4:$U$4,0))*$D64</f>
        <v>0</v>
      </c>
      <c r="U64" s="32">
        <f>INDEX('Mapping water'!$D$5:$U$352,MATCH($B64,'Mapping water'!$B$5:$B$352,0),MATCH(U$3,'Mapping water'!$D$4:$U$4,0))*$D64</f>
        <v>0</v>
      </c>
      <c r="V64" s="32">
        <f>INDEX('Mapping water'!$D$5:$U$352,MATCH($B64,'Mapping water'!$B$5:$B$352,0),MATCH(V$3,'Mapping water'!$D$4:$U$4,0))*$D64</f>
        <v>0</v>
      </c>
      <c r="W64" s="32">
        <f>INDEX('Mapping water'!$D$5:$U$352,MATCH($B64,'Mapping water'!$B$5:$B$352,0),MATCH(W$3,'Mapping water'!$D$4:$U$4,0))*$D64</f>
        <v>0</v>
      </c>
      <c r="X64" s="32">
        <f>INDEX('Mapping water'!$D$5:$U$352,MATCH($B64,'Mapping water'!$B$5:$B$352,0),MATCH(X$3,'Mapping water'!$D$4:$U$4,0))*$D64</f>
        <v>0</v>
      </c>
      <c r="Y64" s="32">
        <f>INDEX('Mapping water'!$D$5:$U$352,MATCH($B64,'Mapping water'!$B$5:$B$352,0),MATCH(Y$3,'Mapping water'!$D$4:$U$4,0))*$D64</f>
        <v>0</v>
      </c>
    </row>
    <row r="65" spans="1:25" x14ac:dyDescent="0.45">
      <c r="A65" s="10" t="s">
        <v>140</v>
      </c>
      <c r="B65" s="10" t="s">
        <v>141</v>
      </c>
      <c r="C65" s="10" t="s">
        <v>81</v>
      </c>
      <c r="D65" s="32">
        <f>INDEX('ONS data MYE 5'!$E$6:$E$445, MATCH($B65,'ONS data MYE 5'!$B$6:$B$445,0))</f>
        <v>91074</v>
      </c>
      <c r="E65" s="32">
        <f>INDEX('ONS data MYE 5'!$F$6:$F$445, MATCH($B65,'ONS data MYE 5'!$B$6:$B$445,0))</f>
        <v>144</v>
      </c>
      <c r="F65" s="32">
        <f t="shared" si="0"/>
        <v>4.9698132995760007</v>
      </c>
      <c r="G65" s="32">
        <f t="shared" si="1"/>
        <v>24.699044232642496</v>
      </c>
      <c r="H65" s="32">
        <f>INDEX('Mapping water'!$D$5:$U$352,MATCH($B65,'Mapping water'!$B$5:$B$352,0),MATCH(H$3,'Mapping water'!$D$4:$U$4,0))*$D65</f>
        <v>91074</v>
      </c>
      <c r="I65" s="32">
        <f>INDEX('Mapping water'!$D$5:$U$352,MATCH($B65,'Mapping water'!$B$5:$B$352,0),MATCH(I$3,'Mapping water'!$D$4:$U$4,0))*$D65</f>
        <v>0</v>
      </c>
      <c r="J65" s="32">
        <f>INDEX('Mapping water'!$D$5:$U$352,MATCH($B65,'Mapping water'!$B$5:$B$352,0),MATCH(J$3,'Mapping water'!$D$4:$U$4,0))*$D65</f>
        <v>0</v>
      </c>
      <c r="K65" s="32">
        <f>INDEX('Mapping water'!$D$5:$U$352,MATCH($B65,'Mapping water'!$B$5:$B$352,0),MATCH(K$3,'Mapping water'!$D$4:$U$4,0))*$D65</f>
        <v>0</v>
      </c>
      <c r="L65" s="32">
        <f>INDEX('Mapping water'!$D$5:$U$352,MATCH($B65,'Mapping water'!$B$5:$B$352,0),MATCH(L$3,'Mapping water'!$D$4:$U$4,0))*$D65</f>
        <v>0</v>
      </c>
      <c r="M65" s="32">
        <f>INDEX('Mapping water'!$D$5:$U$352,MATCH($B65,'Mapping water'!$B$5:$B$352,0),MATCH(M$3,'Mapping water'!$D$4:$U$4,0))*$D65</f>
        <v>0</v>
      </c>
      <c r="N65" s="32">
        <f>INDEX('Mapping water'!$D$5:$U$352,MATCH($B65,'Mapping water'!$B$5:$B$352,0),MATCH(N$3,'Mapping water'!$D$4:$U$4,0))*$D65</f>
        <v>0</v>
      </c>
      <c r="O65" s="32">
        <f>INDEX('Mapping water'!$D$5:$U$352,MATCH($B65,'Mapping water'!$B$5:$B$352,0),MATCH(O$3,'Mapping water'!$D$4:$U$4,0))*$D65</f>
        <v>0</v>
      </c>
      <c r="P65" s="32">
        <f>INDEX('Mapping water'!$D$5:$U$352,MATCH($B65,'Mapping water'!$B$5:$B$352,0),MATCH(P$3,'Mapping water'!$D$4:$U$4,0))*$D65</f>
        <v>0</v>
      </c>
      <c r="Q65" s="32">
        <f>INDEX('Mapping water'!$D$5:$U$352,MATCH($B65,'Mapping water'!$B$5:$B$352,0),MATCH(Q$3,'Mapping water'!$D$4:$U$4,0))*$D65</f>
        <v>0</v>
      </c>
      <c r="R65" s="32">
        <f>INDEX('Mapping water'!$D$5:$U$352,MATCH($B65,'Mapping water'!$B$5:$B$352,0),MATCH(R$3,'Mapping water'!$D$4:$U$4,0))*$D65</f>
        <v>0</v>
      </c>
      <c r="S65" s="32">
        <f>INDEX('Mapping water'!$D$5:$U$352,MATCH($B65,'Mapping water'!$B$5:$B$352,0),MATCH(S$3,'Mapping water'!$D$4:$U$4,0))*$D65</f>
        <v>0</v>
      </c>
      <c r="T65" s="32">
        <f>INDEX('Mapping water'!$D$5:$U$352,MATCH($B65,'Mapping water'!$B$5:$B$352,0),MATCH(T$3,'Mapping water'!$D$4:$U$4,0))*$D65</f>
        <v>0</v>
      </c>
      <c r="U65" s="32">
        <f>INDEX('Mapping water'!$D$5:$U$352,MATCH($B65,'Mapping water'!$B$5:$B$352,0),MATCH(U$3,'Mapping water'!$D$4:$U$4,0))*$D65</f>
        <v>0</v>
      </c>
      <c r="V65" s="32">
        <f>INDEX('Mapping water'!$D$5:$U$352,MATCH($B65,'Mapping water'!$B$5:$B$352,0),MATCH(V$3,'Mapping water'!$D$4:$U$4,0))*$D65</f>
        <v>0</v>
      </c>
      <c r="W65" s="32">
        <f>INDEX('Mapping water'!$D$5:$U$352,MATCH($B65,'Mapping water'!$B$5:$B$352,0),MATCH(W$3,'Mapping water'!$D$4:$U$4,0))*$D65</f>
        <v>0</v>
      </c>
      <c r="X65" s="32">
        <f>INDEX('Mapping water'!$D$5:$U$352,MATCH($B65,'Mapping water'!$B$5:$B$352,0),MATCH(X$3,'Mapping water'!$D$4:$U$4,0))*$D65</f>
        <v>0</v>
      </c>
      <c r="Y65" s="32">
        <f>INDEX('Mapping water'!$D$5:$U$352,MATCH($B65,'Mapping water'!$B$5:$B$352,0),MATCH(Y$3,'Mapping water'!$D$4:$U$4,0))*$D65</f>
        <v>0</v>
      </c>
    </row>
    <row r="66" spans="1:25" x14ac:dyDescent="0.45">
      <c r="A66" s="10" t="s">
        <v>142</v>
      </c>
      <c r="B66" s="10" t="s">
        <v>143</v>
      </c>
      <c r="C66" s="10" t="s">
        <v>81</v>
      </c>
      <c r="D66" s="32">
        <f>INDEX('ONS data MYE 5'!$E$6:$E$445, MATCH($B66,'ONS data MYE 5'!$B$6:$B$445,0))</f>
        <v>78914</v>
      </c>
      <c r="E66" s="32">
        <f>INDEX('ONS data MYE 5'!$F$6:$F$445, MATCH($B66,'ONS data MYE 5'!$B$6:$B$445,0))</f>
        <v>484</v>
      </c>
      <c r="F66" s="32">
        <f t="shared" si="0"/>
        <v>6.1820849067166321</v>
      </c>
      <c r="G66" s="32">
        <f t="shared" si="1"/>
        <v>38.218173793853587</v>
      </c>
      <c r="H66" s="32">
        <f>INDEX('Mapping water'!$D$5:$U$352,MATCH($B66,'Mapping water'!$B$5:$B$352,0),MATCH(H$3,'Mapping water'!$D$4:$U$4,0))*$D66</f>
        <v>78914</v>
      </c>
      <c r="I66" s="32">
        <f>INDEX('Mapping water'!$D$5:$U$352,MATCH($B66,'Mapping water'!$B$5:$B$352,0),MATCH(I$3,'Mapping water'!$D$4:$U$4,0))*$D66</f>
        <v>0</v>
      </c>
      <c r="J66" s="32">
        <f>INDEX('Mapping water'!$D$5:$U$352,MATCH($B66,'Mapping water'!$B$5:$B$352,0),MATCH(J$3,'Mapping water'!$D$4:$U$4,0))*$D66</f>
        <v>0</v>
      </c>
      <c r="K66" s="32">
        <f>INDEX('Mapping water'!$D$5:$U$352,MATCH($B66,'Mapping water'!$B$5:$B$352,0),MATCH(K$3,'Mapping water'!$D$4:$U$4,0))*$D66</f>
        <v>0</v>
      </c>
      <c r="L66" s="32">
        <f>INDEX('Mapping water'!$D$5:$U$352,MATCH($B66,'Mapping water'!$B$5:$B$352,0),MATCH(L$3,'Mapping water'!$D$4:$U$4,0))*$D66</f>
        <v>0</v>
      </c>
      <c r="M66" s="32">
        <f>INDEX('Mapping water'!$D$5:$U$352,MATCH($B66,'Mapping water'!$B$5:$B$352,0),MATCH(M$3,'Mapping water'!$D$4:$U$4,0))*$D66</f>
        <v>0</v>
      </c>
      <c r="N66" s="32">
        <f>INDEX('Mapping water'!$D$5:$U$352,MATCH($B66,'Mapping water'!$B$5:$B$352,0),MATCH(N$3,'Mapping water'!$D$4:$U$4,0))*$D66</f>
        <v>0</v>
      </c>
      <c r="O66" s="32">
        <f>INDEX('Mapping water'!$D$5:$U$352,MATCH($B66,'Mapping water'!$B$5:$B$352,0),MATCH(O$3,'Mapping water'!$D$4:$U$4,0))*$D66</f>
        <v>0</v>
      </c>
      <c r="P66" s="32">
        <f>INDEX('Mapping water'!$D$5:$U$352,MATCH($B66,'Mapping water'!$B$5:$B$352,0),MATCH(P$3,'Mapping water'!$D$4:$U$4,0))*$D66</f>
        <v>0</v>
      </c>
      <c r="Q66" s="32">
        <f>INDEX('Mapping water'!$D$5:$U$352,MATCH($B66,'Mapping water'!$B$5:$B$352,0),MATCH(Q$3,'Mapping water'!$D$4:$U$4,0))*$D66</f>
        <v>0</v>
      </c>
      <c r="R66" s="32">
        <f>INDEX('Mapping water'!$D$5:$U$352,MATCH($B66,'Mapping water'!$B$5:$B$352,0),MATCH(R$3,'Mapping water'!$D$4:$U$4,0))*$D66</f>
        <v>0</v>
      </c>
      <c r="S66" s="32">
        <f>INDEX('Mapping water'!$D$5:$U$352,MATCH($B66,'Mapping water'!$B$5:$B$352,0),MATCH(S$3,'Mapping water'!$D$4:$U$4,0))*$D66</f>
        <v>0</v>
      </c>
      <c r="T66" s="32">
        <f>INDEX('Mapping water'!$D$5:$U$352,MATCH($B66,'Mapping water'!$B$5:$B$352,0),MATCH(T$3,'Mapping water'!$D$4:$U$4,0))*$D66</f>
        <v>0</v>
      </c>
      <c r="U66" s="32">
        <f>INDEX('Mapping water'!$D$5:$U$352,MATCH($B66,'Mapping water'!$B$5:$B$352,0),MATCH(U$3,'Mapping water'!$D$4:$U$4,0))*$D66</f>
        <v>0</v>
      </c>
      <c r="V66" s="32">
        <f>INDEX('Mapping water'!$D$5:$U$352,MATCH($B66,'Mapping water'!$B$5:$B$352,0),MATCH(V$3,'Mapping water'!$D$4:$U$4,0))*$D66</f>
        <v>0</v>
      </c>
      <c r="W66" s="32">
        <f>INDEX('Mapping water'!$D$5:$U$352,MATCH($B66,'Mapping water'!$B$5:$B$352,0),MATCH(W$3,'Mapping water'!$D$4:$U$4,0))*$D66</f>
        <v>0</v>
      </c>
      <c r="X66" s="32">
        <f>INDEX('Mapping water'!$D$5:$U$352,MATCH($B66,'Mapping water'!$B$5:$B$352,0),MATCH(X$3,'Mapping water'!$D$4:$U$4,0))*$D66</f>
        <v>0</v>
      </c>
      <c r="Y66" s="32">
        <f>INDEX('Mapping water'!$D$5:$U$352,MATCH($B66,'Mapping water'!$B$5:$B$352,0),MATCH(Y$3,'Mapping water'!$D$4:$U$4,0))*$D66</f>
        <v>0</v>
      </c>
    </row>
    <row r="67" spans="1:25" x14ac:dyDescent="0.45">
      <c r="A67" s="10" t="s">
        <v>232</v>
      </c>
      <c r="B67" s="10" t="s">
        <v>233</v>
      </c>
      <c r="C67" s="10" t="s">
        <v>81</v>
      </c>
      <c r="D67" s="32">
        <f>INDEX('ONS data MYE 5'!$E$6:$E$445, MATCH($B67,'ONS data MYE 5'!$B$6:$B$445,0))</f>
        <v>257034</v>
      </c>
      <c r="E67" s="32">
        <f>INDEX('ONS data MYE 5'!$F$6:$F$445, MATCH($B67,'ONS data MYE 5'!$B$6:$B$445,0))</f>
        <v>3294</v>
      </c>
      <c r="F67" s="32">
        <f t="shared" si="0"/>
        <v>8.099857910737585</v>
      </c>
      <c r="G67" s="32">
        <f t="shared" si="1"/>
        <v>65.607698174138235</v>
      </c>
      <c r="H67" s="32">
        <f>INDEX('Mapping water'!$D$5:$U$352,MATCH($B67,'Mapping water'!$B$5:$B$352,0),MATCH(H$3,'Mapping water'!$D$4:$U$4,0))*$D67</f>
        <v>0</v>
      </c>
      <c r="I67" s="32">
        <f>INDEX('Mapping water'!$D$5:$U$352,MATCH($B67,'Mapping water'!$B$5:$B$352,0),MATCH(I$3,'Mapping water'!$D$4:$U$4,0))*$D67</f>
        <v>0</v>
      </c>
      <c r="J67" s="32">
        <f>INDEX('Mapping water'!$D$5:$U$352,MATCH($B67,'Mapping water'!$B$5:$B$352,0),MATCH(J$3,'Mapping water'!$D$4:$U$4,0))*$D67</f>
        <v>0</v>
      </c>
      <c r="K67" s="32">
        <f>INDEX('Mapping water'!$D$5:$U$352,MATCH($B67,'Mapping water'!$B$5:$B$352,0),MATCH(K$3,'Mapping water'!$D$4:$U$4,0))*$D67</f>
        <v>0</v>
      </c>
      <c r="L67" s="32">
        <f>INDEX('Mapping water'!$D$5:$U$352,MATCH($B67,'Mapping water'!$B$5:$B$352,0),MATCH(L$3,'Mapping water'!$D$4:$U$4,0))*$D67</f>
        <v>257034</v>
      </c>
      <c r="M67" s="32">
        <f>INDEX('Mapping water'!$D$5:$U$352,MATCH($B67,'Mapping water'!$B$5:$B$352,0),MATCH(M$3,'Mapping water'!$D$4:$U$4,0))*$D67</f>
        <v>0</v>
      </c>
      <c r="N67" s="32">
        <f>INDEX('Mapping water'!$D$5:$U$352,MATCH($B67,'Mapping water'!$B$5:$B$352,0),MATCH(N$3,'Mapping water'!$D$4:$U$4,0))*$D67</f>
        <v>0</v>
      </c>
      <c r="O67" s="32">
        <f>INDEX('Mapping water'!$D$5:$U$352,MATCH($B67,'Mapping water'!$B$5:$B$352,0),MATCH(O$3,'Mapping water'!$D$4:$U$4,0))*$D67</f>
        <v>0</v>
      </c>
      <c r="P67" s="32">
        <f>INDEX('Mapping water'!$D$5:$U$352,MATCH($B67,'Mapping water'!$B$5:$B$352,0),MATCH(P$3,'Mapping water'!$D$4:$U$4,0))*$D67</f>
        <v>0</v>
      </c>
      <c r="Q67" s="32">
        <f>INDEX('Mapping water'!$D$5:$U$352,MATCH($B67,'Mapping water'!$B$5:$B$352,0),MATCH(Q$3,'Mapping water'!$D$4:$U$4,0))*$D67</f>
        <v>0</v>
      </c>
      <c r="R67" s="32">
        <f>INDEX('Mapping water'!$D$5:$U$352,MATCH($B67,'Mapping water'!$B$5:$B$352,0),MATCH(R$3,'Mapping water'!$D$4:$U$4,0))*$D67</f>
        <v>0</v>
      </c>
      <c r="S67" s="32">
        <f>INDEX('Mapping water'!$D$5:$U$352,MATCH($B67,'Mapping water'!$B$5:$B$352,0),MATCH(S$3,'Mapping water'!$D$4:$U$4,0))*$D67</f>
        <v>0</v>
      </c>
      <c r="T67" s="32">
        <f>INDEX('Mapping water'!$D$5:$U$352,MATCH($B67,'Mapping water'!$B$5:$B$352,0),MATCH(T$3,'Mapping water'!$D$4:$U$4,0))*$D67</f>
        <v>0</v>
      </c>
      <c r="U67" s="32">
        <f>INDEX('Mapping water'!$D$5:$U$352,MATCH($B67,'Mapping water'!$B$5:$B$352,0),MATCH(U$3,'Mapping water'!$D$4:$U$4,0))*$D67</f>
        <v>0</v>
      </c>
      <c r="V67" s="32">
        <f>INDEX('Mapping water'!$D$5:$U$352,MATCH($B67,'Mapping water'!$B$5:$B$352,0),MATCH(V$3,'Mapping water'!$D$4:$U$4,0))*$D67</f>
        <v>0</v>
      </c>
      <c r="W67" s="32">
        <f>INDEX('Mapping water'!$D$5:$U$352,MATCH($B67,'Mapping water'!$B$5:$B$352,0),MATCH(W$3,'Mapping water'!$D$4:$U$4,0))*$D67</f>
        <v>0</v>
      </c>
      <c r="X67" s="32">
        <f>INDEX('Mapping water'!$D$5:$U$352,MATCH($B67,'Mapping water'!$B$5:$B$352,0),MATCH(X$3,'Mapping water'!$D$4:$U$4,0))*$D67</f>
        <v>0</v>
      </c>
      <c r="Y67" s="32">
        <f>INDEX('Mapping water'!$D$5:$U$352,MATCH($B67,'Mapping water'!$B$5:$B$352,0),MATCH(Y$3,'Mapping water'!$D$4:$U$4,0))*$D67</f>
        <v>0</v>
      </c>
    </row>
    <row r="68" spans="1:25" x14ac:dyDescent="0.45">
      <c r="A68" s="10" t="s">
        <v>234</v>
      </c>
      <c r="B68" s="10" t="s">
        <v>235</v>
      </c>
      <c r="C68" s="10" t="s">
        <v>81</v>
      </c>
      <c r="D68" s="32">
        <f>INDEX('ONS data MYE 5'!$E$6:$E$445, MATCH($B68,'ONS data MYE 5'!$B$6:$B$445,0))</f>
        <v>353540</v>
      </c>
      <c r="E68" s="32">
        <f>INDEX('ONS data MYE 5'!$F$6:$F$445, MATCH($B68,'ONS data MYE 5'!$B$6:$B$445,0))</f>
        <v>4820</v>
      </c>
      <c r="F68" s="32">
        <f t="shared" si="0"/>
        <v>8.4805292070446452</v>
      </c>
      <c r="G68" s="32">
        <f t="shared" si="1"/>
        <v>71.919375631537278</v>
      </c>
      <c r="H68" s="32">
        <f>INDEX('Mapping water'!$D$5:$U$352,MATCH($B68,'Mapping water'!$B$5:$B$352,0),MATCH(H$3,'Mapping water'!$D$4:$U$4,0))*$D68</f>
        <v>0</v>
      </c>
      <c r="I68" s="32">
        <f>INDEX('Mapping water'!$D$5:$U$352,MATCH($B68,'Mapping water'!$B$5:$B$352,0),MATCH(I$3,'Mapping water'!$D$4:$U$4,0))*$D68</f>
        <v>0</v>
      </c>
      <c r="J68" s="32">
        <f>INDEX('Mapping water'!$D$5:$U$352,MATCH($B68,'Mapping water'!$B$5:$B$352,0),MATCH(J$3,'Mapping water'!$D$4:$U$4,0))*$D68</f>
        <v>0</v>
      </c>
      <c r="K68" s="32">
        <f>INDEX('Mapping water'!$D$5:$U$352,MATCH($B68,'Mapping water'!$B$5:$B$352,0),MATCH(K$3,'Mapping water'!$D$4:$U$4,0))*$D68</f>
        <v>0</v>
      </c>
      <c r="L68" s="32">
        <f>INDEX('Mapping water'!$D$5:$U$352,MATCH($B68,'Mapping water'!$B$5:$B$352,0),MATCH(L$3,'Mapping water'!$D$4:$U$4,0))*$D68</f>
        <v>353540</v>
      </c>
      <c r="M68" s="32">
        <f>INDEX('Mapping water'!$D$5:$U$352,MATCH($B68,'Mapping water'!$B$5:$B$352,0),MATCH(M$3,'Mapping water'!$D$4:$U$4,0))*$D68</f>
        <v>0</v>
      </c>
      <c r="N68" s="32">
        <f>INDEX('Mapping water'!$D$5:$U$352,MATCH($B68,'Mapping water'!$B$5:$B$352,0),MATCH(N$3,'Mapping water'!$D$4:$U$4,0))*$D68</f>
        <v>0</v>
      </c>
      <c r="O68" s="32">
        <f>INDEX('Mapping water'!$D$5:$U$352,MATCH($B68,'Mapping water'!$B$5:$B$352,0),MATCH(O$3,'Mapping water'!$D$4:$U$4,0))*$D68</f>
        <v>0</v>
      </c>
      <c r="P68" s="32">
        <f>INDEX('Mapping water'!$D$5:$U$352,MATCH($B68,'Mapping water'!$B$5:$B$352,0),MATCH(P$3,'Mapping water'!$D$4:$U$4,0))*$D68</f>
        <v>0</v>
      </c>
      <c r="Q68" s="32">
        <f>INDEX('Mapping water'!$D$5:$U$352,MATCH($B68,'Mapping water'!$B$5:$B$352,0),MATCH(Q$3,'Mapping water'!$D$4:$U$4,0))*$D68</f>
        <v>0</v>
      </c>
      <c r="R68" s="32">
        <f>INDEX('Mapping water'!$D$5:$U$352,MATCH($B68,'Mapping water'!$B$5:$B$352,0),MATCH(R$3,'Mapping water'!$D$4:$U$4,0))*$D68</f>
        <v>0</v>
      </c>
      <c r="S68" s="32">
        <f>INDEX('Mapping water'!$D$5:$U$352,MATCH($B68,'Mapping water'!$B$5:$B$352,0),MATCH(S$3,'Mapping water'!$D$4:$U$4,0))*$D68</f>
        <v>0</v>
      </c>
      <c r="T68" s="32">
        <f>INDEX('Mapping water'!$D$5:$U$352,MATCH($B68,'Mapping water'!$B$5:$B$352,0),MATCH(T$3,'Mapping water'!$D$4:$U$4,0))*$D68</f>
        <v>0</v>
      </c>
      <c r="U68" s="32">
        <f>INDEX('Mapping water'!$D$5:$U$352,MATCH($B68,'Mapping water'!$B$5:$B$352,0),MATCH(U$3,'Mapping water'!$D$4:$U$4,0))*$D68</f>
        <v>0</v>
      </c>
      <c r="V68" s="32">
        <f>INDEX('Mapping water'!$D$5:$U$352,MATCH($B68,'Mapping water'!$B$5:$B$352,0),MATCH(V$3,'Mapping water'!$D$4:$U$4,0))*$D68</f>
        <v>0</v>
      </c>
      <c r="W68" s="32">
        <f>INDEX('Mapping water'!$D$5:$U$352,MATCH($B68,'Mapping water'!$B$5:$B$352,0),MATCH(W$3,'Mapping water'!$D$4:$U$4,0))*$D68</f>
        <v>0</v>
      </c>
      <c r="X68" s="32">
        <f>INDEX('Mapping water'!$D$5:$U$352,MATCH($B68,'Mapping water'!$B$5:$B$352,0),MATCH(X$3,'Mapping water'!$D$4:$U$4,0))*$D68</f>
        <v>0</v>
      </c>
      <c r="Y68" s="32">
        <f>INDEX('Mapping water'!$D$5:$U$352,MATCH($B68,'Mapping water'!$B$5:$B$352,0),MATCH(Y$3,'Mapping water'!$D$4:$U$4,0))*$D68</f>
        <v>0</v>
      </c>
    </row>
    <row r="69" spans="1:25" x14ac:dyDescent="0.45">
      <c r="A69" s="10" t="s">
        <v>236</v>
      </c>
      <c r="B69" s="10" t="s">
        <v>237</v>
      </c>
      <c r="C69" s="10" t="s">
        <v>81</v>
      </c>
      <c r="D69" s="32">
        <f>INDEX('ONS data MYE 5'!$E$6:$E$445, MATCH($B69,'ONS data MYE 5'!$B$6:$B$445,0))</f>
        <v>329209</v>
      </c>
      <c r="E69" s="32">
        <f>INDEX('ONS data MYE 5'!$F$6:$F$445, MATCH($B69,'ONS data MYE 5'!$B$6:$B$445,0))</f>
        <v>4412</v>
      </c>
      <c r="F69" s="32">
        <f t="shared" si="0"/>
        <v>8.3920833803733927</v>
      </c>
      <c r="G69" s="32">
        <f t="shared" si="1"/>
        <v>70.427063463139305</v>
      </c>
      <c r="H69" s="32">
        <f>INDEX('Mapping water'!$D$5:$U$352,MATCH($B69,'Mapping water'!$B$5:$B$352,0),MATCH(H$3,'Mapping water'!$D$4:$U$4,0))*$D69</f>
        <v>0</v>
      </c>
      <c r="I69" s="32">
        <f>INDEX('Mapping water'!$D$5:$U$352,MATCH($B69,'Mapping water'!$B$5:$B$352,0),MATCH(I$3,'Mapping water'!$D$4:$U$4,0))*$D69</f>
        <v>0</v>
      </c>
      <c r="J69" s="32">
        <f>INDEX('Mapping water'!$D$5:$U$352,MATCH($B69,'Mapping water'!$B$5:$B$352,0),MATCH(J$3,'Mapping water'!$D$4:$U$4,0))*$D69</f>
        <v>0</v>
      </c>
      <c r="K69" s="32">
        <f>INDEX('Mapping water'!$D$5:$U$352,MATCH($B69,'Mapping water'!$B$5:$B$352,0),MATCH(K$3,'Mapping water'!$D$4:$U$4,0))*$D69</f>
        <v>0</v>
      </c>
      <c r="L69" s="32">
        <f>INDEX('Mapping water'!$D$5:$U$352,MATCH($B69,'Mapping water'!$B$5:$B$352,0),MATCH(L$3,'Mapping water'!$D$4:$U$4,0))*$D69</f>
        <v>329209</v>
      </c>
      <c r="M69" s="32">
        <f>INDEX('Mapping water'!$D$5:$U$352,MATCH($B69,'Mapping water'!$B$5:$B$352,0),MATCH(M$3,'Mapping water'!$D$4:$U$4,0))*$D69</f>
        <v>0</v>
      </c>
      <c r="N69" s="32">
        <f>INDEX('Mapping water'!$D$5:$U$352,MATCH($B69,'Mapping water'!$B$5:$B$352,0),MATCH(N$3,'Mapping water'!$D$4:$U$4,0))*$D69</f>
        <v>0</v>
      </c>
      <c r="O69" s="32">
        <f>INDEX('Mapping water'!$D$5:$U$352,MATCH($B69,'Mapping water'!$B$5:$B$352,0),MATCH(O$3,'Mapping water'!$D$4:$U$4,0))*$D69</f>
        <v>0</v>
      </c>
      <c r="P69" s="32">
        <f>INDEX('Mapping water'!$D$5:$U$352,MATCH($B69,'Mapping water'!$B$5:$B$352,0),MATCH(P$3,'Mapping water'!$D$4:$U$4,0))*$D69</f>
        <v>0</v>
      </c>
      <c r="Q69" s="32">
        <f>INDEX('Mapping water'!$D$5:$U$352,MATCH($B69,'Mapping water'!$B$5:$B$352,0),MATCH(Q$3,'Mapping water'!$D$4:$U$4,0))*$D69</f>
        <v>0</v>
      </c>
      <c r="R69" s="32">
        <f>INDEX('Mapping water'!$D$5:$U$352,MATCH($B69,'Mapping water'!$B$5:$B$352,0),MATCH(R$3,'Mapping water'!$D$4:$U$4,0))*$D69</f>
        <v>0</v>
      </c>
      <c r="S69" s="32">
        <f>INDEX('Mapping water'!$D$5:$U$352,MATCH($B69,'Mapping water'!$B$5:$B$352,0),MATCH(S$3,'Mapping water'!$D$4:$U$4,0))*$D69</f>
        <v>0</v>
      </c>
      <c r="T69" s="32">
        <f>INDEX('Mapping water'!$D$5:$U$352,MATCH($B69,'Mapping water'!$B$5:$B$352,0),MATCH(T$3,'Mapping water'!$D$4:$U$4,0))*$D69</f>
        <v>0</v>
      </c>
      <c r="U69" s="32">
        <f>INDEX('Mapping water'!$D$5:$U$352,MATCH($B69,'Mapping water'!$B$5:$B$352,0),MATCH(U$3,'Mapping water'!$D$4:$U$4,0))*$D69</f>
        <v>0</v>
      </c>
      <c r="V69" s="32">
        <f>INDEX('Mapping water'!$D$5:$U$352,MATCH($B69,'Mapping water'!$B$5:$B$352,0),MATCH(V$3,'Mapping water'!$D$4:$U$4,0))*$D69</f>
        <v>0</v>
      </c>
      <c r="W69" s="32">
        <f>INDEX('Mapping water'!$D$5:$U$352,MATCH($B69,'Mapping water'!$B$5:$B$352,0),MATCH(W$3,'Mapping water'!$D$4:$U$4,0))*$D69</f>
        <v>0</v>
      </c>
      <c r="X69" s="32">
        <f>INDEX('Mapping water'!$D$5:$U$352,MATCH($B69,'Mapping water'!$B$5:$B$352,0),MATCH(X$3,'Mapping water'!$D$4:$U$4,0))*$D69</f>
        <v>0</v>
      </c>
      <c r="Y69" s="32">
        <f>INDEX('Mapping water'!$D$5:$U$352,MATCH($B69,'Mapping water'!$B$5:$B$352,0),MATCH(Y$3,'Mapping water'!$D$4:$U$4,0))*$D69</f>
        <v>0</v>
      </c>
    </row>
    <row r="70" spans="1:25" x14ac:dyDescent="0.45">
      <c r="A70" s="10" t="s">
        <v>245</v>
      </c>
      <c r="B70" s="10" t="s">
        <v>246</v>
      </c>
      <c r="C70" s="10" t="s">
        <v>81</v>
      </c>
      <c r="D70" s="32">
        <f>INDEX('ONS data MYE 5'!$E$6:$E$445, MATCH($B70,'ONS data MYE 5'!$B$6:$B$445,0))</f>
        <v>125898</v>
      </c>
      <c r="E70" s="32">
        <f>INDEX('ONS data MYE 5'!$F$6:$F$445, MATCH($B70,'ONS data MYE 5'!$B$6:$B$445,0))</f>
        <v>474</v>
      </c>
      <c r="F70" s="32">
        <f t="shared" ref="F70:F133" si="2">LN(E70)</f>
        <v>6.1612073216950769</v>
      </c>
      <c r="G70" s="32">
        <f t="shared" ref="G70:G133" si="3">F70*F70</f>
        <v>37.960475660909026</v>
      </c>
      <c r="H70" s="32">
        <f>INDEX('Mapping water'!$D$5:$U$352,MATCH($B70,'Mapping water'!$B$5:$B$352,0),MATCH(H$3,'Mapping water'!$D$4:$U$4,0))*$D70</f>
        <v>0</v>
      </c>
      <c r="I70" s="32">
        <f>INDEX('Mapping water'!$D$5:$U$352,MATCH($B70,'Mapping water'!$B$5:$B$352,0),MATCH(I$3,'Mapping water'!$D$4:$U$4,0))*$D70</f>
        <v>0</v>
      </c>
      <c r="J70" s="32">
        <f>INDEX('Mapping water'!$D$5:$U$352,MATCH($B70,'Mapping water'!$B$5:$B$352,0),MATCH(J$3,'Mapping water'!$D$4:$U$4,0))*$D70</f>
        <v>0</v>
      </c>
      <c r="K70" s="32">
        <f>INDEX('Mapping water'!$D$5:$U$352,MATCH($B70,'Mapping water'!$B$5:$B$352,0),MATCH(K$3,'Mapping water'!$D$4:$U$4,0))*$D70</f>
        <v>0</v>
      </c>
      <c r="L70" s="32">
        <f>INDEX('Mapping water'!$D$5:$U$352,MATCH($B70,'Mapping water'!$B$5:$B$352,0),MATCH(L$3,'Mapping water'!$D$4:$U$4,0))*$D70</f>
        <v>125898</v>
      </c>
      <c r="M70" s="32">
        <f>INDEX('Mapping water'!$D$5:$U$352,MATCH($B70,'Mapping water'!$B$5:$B$352,0),MATCH(M$3,'Mapping water'!$D$4:$U$4,0))*$D70</f>
        <v>0</v>
      </c>
      <c r="N70" s="32">
        <f>INDEX('Mapping water'!$D$5:$U$352,MATCH($B70,'Mapping water'!$B$5:$B$352,0),MATCH(N$3,'Mapping water'!$D$4:$U$4,0))*$D70</f>
        <v>0</v>
      </c>
      <c r="O70" s="32">
        <f>INDEX('Mapping water'!$D$5:$U$352,MATCH($B70,'Mapping water'!$B$5:$B$352,0),MATCH(O$3,'Mapping water'!$D$4:$U$4,0))*$D70</f>
        <v>0</v>
      </c>
      <c r="P70" s="32">
        <f>INDEX('Mapping water'!$D$5:$U$352,MATCH($B70,'Mapping water'!$B$5:$B$352,0),MATCH(P$3,'Mapping water'!$D$4:$U$4,0))*$D70</f>
        <v>0</v>
      </c>
      <c r="Q70" s="32">
        <f>INDEX('Mapping water'!$D$5:$U$352,MATCH($B70,'Mapping water'!$B$5:$B$352,0),MATCH(Q$3,'Mapping water'!$D$4:$U$4,0))*$D70</f>
        <v>0</v>
      </c>
      <c r="R70" s="32">
        <f>INDEX('Mapping water'!$D$5:$U$352,MATCH($B70,'Mapping water'!$B$5:$B$352,0),MATCH(R$3,'Mapping water'!$D$4:$U$4,0))*$D70</f>
        <v>0</v>
      </c>
      <c r="S70" s="32">
        <f>INDEX('Mapping water'!$D$5:$U$352,MATCH($B70,'Mapping water'!$B$5:$B$352,0),MATCH(S$3,'Mapping water'!$D$4:$U$4,0))*$D70</f>
        <v>0</v>
      </c>
      <c r="T70" s="32">
        <f>INDEX('Mapping water'!$D$5:$U$352,MATCH($B70,'Mapping water'!$B$5:$B$352,0),MATCH(T$3,'Mapping water'!$D$4:$U$4,0))*$D70</f>
        <v>0</v>
      </c>
      <c r="U70" s="32">
        <f>INDEX('Mapping water'!$D$5:$U$352,MATCH($B70,'Mapping water'!$B$5:$B$352,0),MATCH(U$3,'Mapping water'!$D$4:$U$4,0))*$D70</f>
        <v>0</v>
      </c>
      <c r="V70" s="32">
        <f>INDEX('Mapping water'!$D$5:$U$352,MATCH($B70,'Mapping water'!$B$5:$B$352,0),MATCH(V$3,'Mapping water'!$D$4:$U$4,0))*$D70</f>
        <v>0</v>
      </c>
      <c r="W70" s="32">
        <f>INDEX('Mapping water'!$D$5:$U$352,MATCH($B70,'Mapping water'!$B$5:$B$352,0),MATCH(W$3,'Mapping water'!$D$4:$U$4,0))*$D70</f>
        <v>0</v>
      </c>
      <c r="X70" s="32">
        <f>INDEX('Mapping water'!$D$5:$U$352,MATCH($B70,'Mapping water'!$B$5:$B$352,0),MATCH(X$3,'Mapping water'!$D$4:$U$4,0))*$D70</f>
        <v>0</v>
      </c>
      <c r="Y70" s="32">
        <f>INDEX('Mapping water'!$D$5:$U$352,MATCH($B70,'Mapping water'!$B$5:$B$352,0),MATCH(Y$3,'Mapping water'!$D$4:$U$4,0))*$D70</f>
        <v>0</v>
      </c>
    </row>
    <row r="71" spans="1:25" x14ac:dyDescent="0.45">
      <c r="A71" s="10" t="s">
        <v>247</v>
      </c>
      <c r="B71" s="10" t="s">
        <v>248</v>
      </c>
      <c r="C71" s="10" t="s">
        <v>81</v>
      </c>
      <c r="D71" s="32">
        <f>INDEX('ONS data MYE 5'!$E$6:$E$445, MATCH($B71,'ONS data MYE 5'!$B$6:$B$445,0))</f>
        <v>71849</v>
      </c>
      <c r="E71" s="32">
        <f>INDEX('ONS data MYE 5'!$F$6:$F$445, MATCH($B71,'ONS data MYE 5'!$B$6:$B$445,0))</f>
        <v>91</v>
      </c>
      <c r="F71" s="32">
        <f t="shared" si="2"/>
        <v>4.5108595065168497</v>
      </c>
      <c r="G71" s="32">
        <f t="shared" si="3"/>
        <v>20.347853487533438</v>
      </c>
      <c r="H71" s="32">
        <f>INDEX('Mapping water'!$D$5:$U$352,MATCH($B71,'Mapping water'!$B$5:$B$352,0),MATCH(H$3,'Mapping water'!$D$4:$U$4,0))*$D71</f>
        <v>0</v>
      </c>
      <c r="I71" s="32">
        <f>INDEX('Mapping water'!$D$5:$U$352,MATCH($B71,'Mapping water'!$B$5:$B$352,0),MATCH(I$3,'Mapping water'!$D$4:$U$4,0))*$D71</f>
        <v>0</v>
      </c>
      <c r="J71" s="32">
        <f>INDEX('Mapping water'!$D$5:$U$352,MATCH($B71,'Mapping water'!$B$5:$B$352,0),MATCH(J$3,'Mapping water'!$D$4:$U$4,0))*$D71</f>
        <v>0</v>
      </c>
      <c r="K71" s="32">
        <f>INDEX('Mapping water'!$D$5:$U$352,MATCH($B71,'Mapping water'!$B$5:$B$352,0),MATCH(K$3,'Mapping water'!$D$4:$U$4,0))*$D71</f>
        <v>0</v>
      </c>
      <c r="L71" s="32">
        <f>INDEX('Mapping water'!$D$5:$U$352,MATCH($B71,'Mapping water'!$B$5:$B$352,0),MATCH(L$3,'Mapping water'!$D$4:$U$4,0))*$D71</f>
        <v>71849</v>
      </c>
      <c r="M71" s="32">
        <f>INDEX('Mapping water'!$D$5:$U$352,MATCH($B71,'Mapping water'!$B$5:$B$352,0),MATCH(M$3,'Mapping water'!$D$4:$U$4,0))*$D71</f>
        <v>0</v>
      </c>
      <c r="N71" s="32">
        <f>INDEX('Mapping water'!$D$5:$U$352,MATCH($B71,'Mapping water'!$B$5:$B$352,0),MATCH(N$3,'Mapping water'!$D$4:$U$4,0))*$D71</f>
        <v>0</v>
      </c>
      <c r="O71" s="32">
        <f>INDEX('Mapping water'!$D$5:$U$352,MATCH($B71,'Mapping water'!$B$5:$B$352,0),MATCH(O$3,'Mapping water'!$D$4:$U$4,0))*$D71</f>
        <v>0</v>
      </c>
      <c r="P71" s="32">
        <f>INDEX('Mapping water'!$D$5:$U$352,MATCH($B71,'Mapping water'!$B$5:$B$352,0),MATCH(P$3,'Mapping water'!$D$4:$U$4,0))*$D71</f>
        <v>0</v>
      </c>
      <c r="Q71" s="32">
        <f>INDEX('Mapping water'!$D$5:$U$352,MATCH($B71,'Mapping water'!$B$5:$B$352,0),MATCH(Q$3,'Mapping water'!$D$4:$U$4,0))*$D71</f>
        <v>0</v>
      </c>
      <c r="R71" s="32">
        <f>INDEX('Mapping water'!$D$5:$U$352,MATCH($B71,'Mapping water'!$B$5:$B$352,0),MATCH(R$3,'Mapping water'!$D$4:$U$4,0))*$D71</f>
        <v>0</v>
      </c>
      <c r="S71" s="32">
        <f>INDEX('Mapping water'!$D$5:$U$352,MATCH($B71,'Mapping water'!$B$5:$B$352,0),MATCH(S$3,'Mapping water'!$D$4:$U$4,0))*$D71</f>
        <v>0</v>
      </c>
      <c r="T71" s="32">
        <f>INDEX('Mapping water'!$D$5:$U$352,MATCH($B71,'Mapping water'!$B$5:$B$352,0),MATCH(T$3,'Mapping water'!$D$4:$U$4,0))*$D71</f>
        <v>0</v>
      </c>
      <c r="U71" s="32">
        <f>INDEX('Mapping water'!$D$5:$U$352,MATCH($B71,'Mapping water'!$B$5:$B$352,0),MATCH(U$3,'Mapping water'!$D$4:$U$4,0))*$D71</f>
        <v>0</v>
      </c>
      <c r="V71" s="32">
        <f>INDEX('Mapping water'!$D$5:$U$352,MATCH($B71,'Mapping water'!$B$5:$B$352,0),MATCH(V$3,'Mapping water'!$D$4:$U$4,0))*$D71</f>
        <v>0</v>
      </c>
      <c r="W71" s="32">
        <f>INDEX('Mapping water'!$D$5:$U$352,MATCH($B71,'Mapping water'!$B$5:$B$352,0),MATCH(W$3,'Mapping water'!$D$4:$U$4,0))*$D71</f>
        <v>0</v>
      </c>
      <c r="X71" s="32">
        <f>INDEX('Mapping water'!$D$5:$U$352,MATCH($B71,'Mapping water'!$B$5:$B$352,0),MATCH(X$3,'Mapping water'!$D$4:$U$4,0))*$D71</f>
        <v>0</v>
      </c>
      <c r="Y71" s="32">
        <f>INDEX('Mapping water'!$D$5:$U$352,MATCH($B71,'Mapping water'!$B$5:$B$352,0),MATCH(Y$3,'Mapping water'!$D$4:$U$4,0))*$D71</f>
        <v>0</v>
      </c>
    </row>
    <row r="72" spans="1:25" x14ac:dyDescent="0.45">
      <c r="A72" s="10" t="s">
        <v>249</v>
      </c>
      <c r="B72" s="10" t="s">
        <v>250</v>
      </c>
      <c r="C72" s="10" t="s">
        <v>81</v>
      </c>
      <c r="D72" s="32">
        <f>INDEX('ONS data MYE 5'!$E$6:$E$445, MATCH($B72,'ONS data MYE 5'!$B$6:$B$445,0))</f>
        <v>115314</v>
      </c>
      <c r="E72" s="32">
        <f>INDEX('ONS data MYE 5'!$F$6:$F$445, MATCH($B72,'ONS data MYE 5'!$B$6:$B$445,0))</f>
        <v>1052</v>
      </c>
      <c r="F72" s="32">
        <f t="shared" si="2"/>
        <v>6.9584483932976555</v>
      </c>
      <c r="G72" s="32">
        <f t="shared" si="3"/>
        <v>48.420004042186726</v>
      </c>
      <c r="H72" s="32">
        <f>INDEX('Mapping water'!$D$5:$U$352,MATCH($B72,'Mapping water'!$B$5:$B$352,0),MATCH(H$3,'Mapping water'!$D$4:$U$4,0))*$D72</f>
        <v>0</v>
      </c>
      <c r="I72" s="32">
        <f>INDEX('Mapping water'!$D$5:$U$352,MATCH($B72,'Mapping water'!$B$5:$B$352,0),MATCH(I$3,'Mapping water'!$D$4:$U$4,0))*$D72</f>
        <v>0</v>
      </c>
      <c r="J72" s="32">
        <f>INDEX('Mapping water'!$D$5:$U$352,MATCH($B72,'Mapping water'!$B$5:$B$352,0),MATCH(J$3,'Mapping water'!$D$4:$U$4,0))*$D72</f>
        <v>0</v>
      </c>
      <c r="K72" s="32">
        <f>INDEX('Mapping water'!$D$5:$U$352,MATCH($B72,'Mapping water'!$B$5:$B$352,0),MATCH(K$3,'Mapping water'!$D$4:$U$4,0))*$D72</f>
        <v>0</v>
      </c>
      <c r="L72" s="32">
        <f>INDEX('Mapping water'!$D$5:$U$352,MATCH($B72,'Mapping water'!$B$5:$B$352,0),MATCH(L$3,'Mapping water'!$D$4:$U$4,0))*$D72</f>
        <v>115314</v>
      </c>
      <c r="M72" s="32">
        <f>INDEX('Mapping water'!$D$5:$U$352,MATCH($B72,'Mapping water'!$B$5:$B$352,0),MATCH(M$3,'Mapping water'!$D$4:$U$4,0))*$D72</f>
        <v>0</v>
      </c>
      <c r="N72" s="32">
        <f>INDEX('Mapping water'!$D$5:$U$352,MATCH($B72,'Mapping water'!$B$5:$B$352,0),MATCH(N$3,'Mapping water'!$D$4:$U$4,0))*$D72</f>
        <v>0</v>
      </c>
      <c r="O72" s="32">
        <f>INDEX('Mapping water'!$D$5:$U$352,MATCH($B72,'Mapping water'!$B$5:$B$352,0),MATCH(O$3,'Mapping water'!$D$4:$U$4,0))*$D72</f>
        <v>0</v>
      </c>
      <c r="P72" s="32">
        <f>INDEX('Mapping water'!$D$5:$U$352,MATCH($B72,'Mapping water'!$B$5:$B$352,0),MATCH(P$3,'Mapping water'!$D$4:$U$4,0))*$D72</f>
        <v>0</v>
      </c>
      <c r="Q72" s="32">
        <f>INDEX('Mapping water'!$D$5:$U$352,MATCH($B72,'Mapping water'!$B$5:$B$352,0),MATCH(Q$3,'Mapping water'!$D$4:$U$4,0))*$D72</f>
        <v>0</v>
      </c>
      <c r="R72" s="32">
        <f>INDEX('Mapping water'!$D$5:$U$352,MATCH($B72,'Mapping water'!$B$5:$B$352,0),MATCH(R$3,'Mapping water'!$D$4:$U$4,0))*$D72</f>
        <v>0</v>
      </c>
      <c r="S72" s="32">
        <f>INDEX('Mapping water'!$D$5:$U$352,MATCH($B72,'Mapping water'!$B$5:$B$352,0),MATCH(S$3,'Mapping water'!$D$4:$U$4,0))*$D72</f>
        <v>0</v>
      </c>
      <c r="T72" s="32">
        <f>INDEX('Mapping water'!$D$5:$U$352,MATCH($B72,'Mapping water'!$B$5:$B$352,0),MATCH(T$3,'Mapping water'!$D$4:$U$4,0))*$D72</f>
        <v>0</v>
      </c>
      <c r="U72" s="32">
        <f>INDEX('Mapping water'!$D$5:$U$352,MATCH($B72,'Mapping water'!$B$5:$B$352,0),MATCH(U$3,'Mapping water'!$D$4:$U$4,0))*$D72</f>
        <v>0</v>
      </c>
      <c r="V72" s="32">
        <f>INDEX('Mapping water'!$D$5:$U$352,MATCH($B72,'Mapping water'!$B$5:$B$352,0),MATCH(V$3,'Mapping water'!$D$4:$U$4,0))*$D72</f>
        <v>0</v>
      </c>
      <c r="W72" s="32">
        <f>INDEX('Mapping water'!$D$5:$U$352,MATCH($B72,'Mapping water'!$B$5:$B$352,0),MATCH(W$3,'Mapping water'!$D$4:$U$4,0))*$D72</f>
        <v>0</v>
      </c>
      <c r="X72" s="32">
        <f>INDEX('Mapping water'!$D$5:$U$352,MATCH($B72,'Mapping water'!$B$5:$B$352,0),MATCH(X$3,'Mapping water'!$D$4:$U$4,0))*$D72</f>
        <v>0</v>
      </c>
      <c r="Y72" s="32">
        <f>INDEX('Mapping water'!$D$5:$U$352,MATCH($B72,'Mapping water'!$B$5:$B$352,0),MATCH(Y$3,'Mapping water'!$D$4:$U$4,0))*$D72</f>
        <v>0</v>
      </c>
    </row>
    <row r="73" spans="1:25" x14ac:dyDescent="0.45">
      <c r="A73" s="10" t="s">
        <v>251</v>
      </c>
      <c r="B73" s="10" t="s">
        <v>252</v>
      </c>
      <c r="C73" s="10" t="s">
        <v>81</v>
      </c>
      <c r="D73" s="32">
        <f>INDEX('ONS data MYE 5'!$E$6:$E$445, MATCH($B73,'ONS data MYE 5'!$B$6:$B$445,0))</f>
        <v>92063</v>
      </c>
      <c r="E73" s="32">
        <f>INDEX('ONS data MYE 5'!$F$6:$F$445, MATCH($B73,'ONS data MYE 5'!$B$6:$B$445,0))</f>
        <v>171</v>
      </c>
      <c r="F73" s="32">
        <f t="shared" si="2"/>
        <v>5.1416635565026603</v>
      </c>
      <c r="G73" s="32">
        <f t="shared" si="3"/>
        <v>26.436704128267586</v>
      </c>
      <c r="H73" s="32">
        <f>INDEX('Mapping water'!$D$5:$U$352,MATCH($B73,'Mapping water'!$B$5:$B$352,0),MATCH(H$3,'Mapping water'!$D$4:$U$4,0))*$D73</f>
        <v>0</v>
      </c>
      <c r="I73" s="32">
        <f>INDEX('Mapping water'!$D$5:$U$352,MATCH($B73,'Mapping water'!$B$5:$B$352,0),MATCH(I$3,'Mapping water'!$D$4:$U$4,0))*$D73</f>
        <v>0</v>
      </c>
      <c r="J73" s="32">
        <f>INDEX('Mapping water'!$D$5:$U$352,MATCH($B73,'Mapping water'!$B$5:$B$352,0),MATCH(J$3,'Mapping water'!$D$4:$U$4,0))*$D73</f>
        <v>49714.020000000004</v>
      </c>
      <c r="K73" s="32">
        <f>INDEX('Mapping water'!$D$5:$U$352,MATCH($B73,'Mapping water'!$B$5:$B$352,0),MATCH(K$3,'Mapping water'!$D$4:$U$4,0))*$D73</f>
        <v>0</v>
      </c>
      <c r="L73" s="32">
        <f>INDEX('Mapping water'!$D$5:$U$352,MATCH($B73,'Mapping water'!$B$5:$B$352,0),MATCH(L$3,'Mapping water'!$D$4:$U$4,0))*$D73</f>
        <v>42348.98</v>
      </c>
      <c r="M73" s="32">
        <f>INDEX('Mapping water'!$D$5:$U$352,MATCH($B73,'Mapping water'!$B$5:$B$352,0),MATCH(M$3,'Mapping water'!$D$4:$U$4,0))*$D73</f>
        <v>0</v>
      </c>
      <c r="N73" s="32">
        <f>INDEX('Mapping water'!$D$5:$U$352,MATCH($B73,'Mapping water'!$B$5:$B$352,0),MATCH(N$3,'Mapping water'!$D$4:$U$4,0))*$D73</f>
        <v>0</v>
      </c>
      <c r="O73" s="32">
        <f>INDEX('Mapping water'!$D$5:$U$352,MATCH($B73,'Mapping water'!$B$5:$B$352,0),MATCH(O$3,'Mapping water'!$D$4:$U$4,0))*$D73</f>
        <v>0</v>
      </c>
      <c r="P73" s="32">
        <f>INDEX('Mapping water'!$D$5:$U$352,MATCH($B73,'Mapping water'!$B$5:$B$352,0),MATCH(P$3,'Mapping water'!$D$4:$U$4,0))*$D73</f>
        <v>0</v>
      </c>
      <c r="Q73" s="32">
        <f>INDEX('Mapping water'!$D$5:$U$352,MATCH($B73,'Mapping water'!$B$5:$B$352,0),MATCH(Q$3,'Mapping water'!$D$4:$U$4,0))*$D73</f>
        <v>0</v>
      </c>
      <c r="R73" s="32">
        <f>INDEX('Mapping water'!$D$5:$U$352,MATCH($B73,'Mapping water'!$B$5:$B$352,0),MATCH(R$3,'Mapping water'!$D$4:$U$4,0))*$D73</f>
        <v>0</v>
      </c>
      <c r="S73" s="32">
        <f>INDEX('Mapping water'!$D$5:$U$352,MATCH($B73,'Mapping water'!$B$5:$B$352,0),MATCH(S$3,'Mapping water'!$D$4:$U$4,0))*$D73</f>
        <v>0</v>
      </c>
      <c r="T73" s="32">
        <f>INDEX('Mapping water'!$D$5:$U$352,MATCH($B73,'Mapping water'!$B$5:$B$352,0),MATCH(T$3,'Mapping water'!$D$4:$U$4,0))*$D73</f>
        <v>0</v>
      </c>
      <c r="U73" s="32">
        <f>INDEX('Mapping water'!$D$5:$U$352,MATCH($B73,'Mapping water'!$B$5:$B$352,0),MATCH(U$3,'Mapping water'!$D$4:$U$4,0))*$D73</f>
        <v>0</v>
      </c>
      <c r="V73" s="32">
        <f>INDEX('Mapping water'!$D$5:$U$352,MATCH($B73,'Mapping water'!$B$5:$B$352,0),MATCH(V$3,'Mapping water'!$D$4:$U$4,0))*$D73</f>
        <v>0</v>
      </c>
      <c r="W73" s="32">
        <f>INDEX('Mapping water'!$D$5:$U$352,MATCH($B73,'Mapping water'!$B$5:$B$352,0),MATCH(W$3,'Mapping water'!$D$4:$U$4,0))*$D73</f>
        <v>0</v>
      </c>
      <c r="X73" s="32">
        <f>INDEX('Mapping water'!$D$5:$U$352,MATCH($B73,'Mapping water'!$B$5:$B$352,0),MATCH(X$3,'Mapping water'!$D$4:$U$4,0))*$D73</f>
        <v>0</v>
      </c>
      <c r="Y73" s="32">
        <f>INDEX('Mapping water'!$D$5:$U$352,MATCH($B73,'Mapping water'!$B$5:$B$352,0),MATCH(Y$3,'Mapping water'!$D$4:$U$4,0))*$D73</f>
        <v>0</v>
      </c>
    </row>
    <row r="74" spans="1:25" x14ac:dyDescent="0.45">
      <c r="A74" s="10" t="s">
        <v>253</v>
      </c>
      <c r="B74" s="10" t="s">
        <v>254</v>
      </c>
      <c r="C74" s="10" t="s">
        <v>81</v>
      </c>
      <c r="D74" s="32">
        <f>INDEX('ONS data MYE 5'!$E$6:$E$445, MATCH($B74,'ONS data MYE 5'!$B$6:$B$445,0))</f>
        <v>102385</v>
      </c>
      <c r="E74" s="32">
        <f>INDEX('ONS data MYE 5'!$F$6:$F$445, MATCH($B74,'ONS data MYE 5'!$B$6:$B$445,0))</f>
        <v>303</v>
      </c>
      <c r="F74" s="32">
        <f t="shared" si="2"/>
        <v>5.7137328055093688</v>
      </c>
      <c r="G74" s="32">
        <f t="shared" si="3"/>
        <v>32.646742572753965</v>
      </c>
      <c r="H74" s="32">
        <f>INDEX('Mapping water'!$D$5:$U$352,MATCH($B74,'Mapping water'!$B$5:$B$352,0),MATCH(H$3,'Mapping water'!$D$4:$U$4,0))*$D74</f>
        <v>0</v>
      </c>
      <c r="I74" s="32">
        <f>INDEX('Mapping water'!$D$5:$U$352,MATCH($B74,'Mapping water'!$B$5:$B$352,0),MATCH(I$3,'Mapping water'!$D$4:$U$4,0))*$D74</f>
        <v>0</v>
      </c>
      <c r="J74" s="32">
        <f>INDEX('Mapping water'!$D$5:$U$352,MATCH($B74,'Mapping water'!$B$5:$B$352,0),MATCH(J$3,'Mapping water'!$D$4:$U$4,0))*$D74</f>
        <v>0</v>
      </c>
      <c r="K74" s="32">
        <f>INDEX('Mapping water'!$D$5:$U$352,MATCH($B74,'Mapping water'!$B$5:$B$352,0),MATCH(K$3,'Mapping water'!$D$4:$U$4,0))*$D74</f>
        <v>0</v>
      </c>
      <c r="L74" s="32">
        <f>INDEX('Mapping water'!$D$5:$U$352,MATCH($B74,'Mapping water'!$B$5:$B$352,0),MATCH(L$3,'Mapping water'!$D$4:$U$4,0))*$D74</f>
        <v>59383.299999999996</v>
      </c>
      <c r="M74" s="32">
        <f>INDEX('Mapping water'!$D$5:$U$352,MATCH($B74,'Mapping water'!$B$5:$B$352,0),MATCH(M$3,'Mapping water'!$D$4:$U$4,0))*$D74</f>
        <v>0</v>
      </c>
      <c r="N74" s="32">
        <f>INDEX('Mapping water'!$D$5:$U$352,MATCH($B74,'Mapping water'!$B$5:$B$352,0),MATCH(N$3,'Mapping water'!$D$4:$U$4,0))*$D74</f>
        <v>0</v>
      </c>
      <c r="O74" s="32">
        <f>INDEX('Mapping water'!$D$5:$U$352,MATCH($B74,'Mapping water'!$B$5:$B$352,0),MATCH(O$3,'Mapping water'!$D$4:$U$4,0))*$D74</f>
        <v>0</v>
      </c>
      <c r="P74" s="32">
        <f>INDEX('Mapping water'!$D$5:$U$352,MATCH($B74,'Mapping water'!$B$5:$B$352,0),MATCH(P$3,'Mapping water'!$D$4:$U$4,0))*$D74</f>
        <v>0</v>
      </c>
      <c r="Q74" s="32">
        <f>INDEX('Mapping water'!$D$5:$U$352,MATCH($B74,'Mapping water'!$B$5:$B$352,0),MATCH(Q$3,'Mapping water'!$D$4:$U$4,0))*$D74</f>
        <v>0</v>
      </c>
      <c r="R74" s="32">
        <f>INDEX('Mapping water'!$D$5:$U$352,MATCH($B74,'Mapping water'!$B$5:$B$352,0),MATCH(R$3,'Mapping water'!$D$4:$U$4,0))*$D74</f>
        <v>0</v>
      </c>
      <c r="S74" s="32">
        <f>INDEX('Mapping water'!$D$5:$U$352,MATCH($B74,'Mapping water'!$B$5:$B$352,0),MATCH(S$3,'Mapping water'!$D$4:$U$4,0))*$D74</f>
        <v>0</v>
      </c>
      <c r="T74" s="32">
        <f>INDEX('Mapping water'!$D$5:$U$352,MATCH($B74,'Mapping water'!$B$5:$B$352,0),MATCH(T$3,'Mapping water'!$D$4:$U$4,0))*$D74</f>
        <v>0</v>
      </c>
      <c r="U74" s="32">
        <f>INDEX('Mapping water'!$D$5:$U$352,MATCH($B74,'Mapping water'!$B$5:$B$352,0),MATCH(U$3,'Mapping water'!$D$4:$U$4,0))*$D74</f>
        <v>0</v>
      </c>
      <c r="V74" s="32">
        <f>INDEX('Mapping water'!$D$5:$U$352,MATCH($B74,'Mapping water'!$B$5:$B$352,0),MATCH(V$3,'Mapping water'!$D$4:$U$4,0))*$D74</f>
        <v>0</v>
      </c>
      <c r="W74" s="32">
        <f>INDEX('Mapping water'!$D$5:$U$352,MATCH($B74,'Mapping water'!$B$5:$B$352,0),MATCH(W$3,'Mapping water'!$D$4:$U$4,0))*$D74</f>
        <v>0</v>
      </c>
      <c r="X74" s="32">
        <f>INDEX('Mapping water'!$D$5:$U$352,MATCH($B74,'Mapping water'!$B$5:$B$352,0),MATCH(X$3,'Mapping water'!$D$4:$U$4,0))*$D74</f>
        <v>0</v>
      </c>
      <c r="Y74" s="32">
        <f>INDEX('Mapping water'!$D$5:$U$352,MATCH($B74,'Mapping water'!$B$5:$B$352,0),MATCH(Y$3,'Mapping water'!$D$4:$U$4,0))*$D74</f>
        <v>43001.7</v>
      </c>
    </row>
    <row r="75" spans="1:25" x14ac:dyDescent="0.45">
      <c r="A75" s="10" t="s">
        <v>265</v>
      </c>
      <c r="B75" s="10" t="s">
        <v>266</v>
      </c>
      <c r="C75" s="10" t="s">
        <v>81</v>
      </c>
      <c r="D75" s="32">
        <f>INDEX('ONS data MYE 5'!$E$6:$E$445, MATCH($B75,'ONS data MYE 5'!$B$6:$B$445,0))</f>
        <v>98977</v>
      </c>
      <c r="E75" s="32">
        <f>INDEX('ONS data MYE 5'!$F$6:$F$445, MATCH($B75,'ONS data MYE 5'!$B$6:$B$445,0))</f>
        <v>759</v>
      </c>
      <c r="F75" s="32">
        <f t="shared" si="2"/>
        <v>6.6320017773956303</v>
      </c>
      <c r="G75" s="32">
        <f t="shared" si="3"/>
        <v>43.983447575378797</v>
      </c>
      <c r="H75" s="32">
        <f>INDEX('Mapping water'!$D$5:$U$352,MATCH($B75,'Mapping water'!$B$5:$B$352,0),MATCH(H$3,'Mapping water'!$D$4:$U$4,0))*$D75</f>
        <v>0</v>
      </c>
      <c r="I75" s="32">
        <f>INDEX('Mapping water'!$D$5:$U$352,MATCH($B75,'Mapping water'!$B$5:$B$352,0),MATCH(I$3,'Mapping water'!$D$4:$U$4,0))*$D75</f>
        <v>0</v>
      </c>
      <c r="J75" s="32">
        <f>INDEX('Mapping water'!$D$5:$U$352,MATCH($B75,'Mapping water'!$B$5:$B$352,0),MATCH(J$3,'Mapping water'!$D$4:$U$4,0))*$D75</f>
        <v>0</v>
      </c>
      <c r="K75" s="32">
        <f>INDEX('Mapping water'!$D$5:$U$352,MATCH($B75,'Mapping water'!$B$5:$B$352,0),MATCH(K$3,'Mapping water'!$D$4:$U$4,0))*$D75</f>
        <v>0</v>
      </c>
      <c r="L75" s="32">
        <f>INDEX('Mapping water'!$D$5:$U$352,MATCH($B75,'Mapping water'!$B$5:$B$352,0),MATCH(L$3,'Mapping water'!$D$4:$U$4,0))*$D75</f>
        <v>98977</v>
      </c>
      <c r="M75" s="32">
        <f>INDEX('Mapping water'!$D$5:$U$352,MATCH($B75,'Mapping water'!$B$5:$B$352,0),MATCH(M$3,'Mapping water'!$D$4:$U$4,0))*$D75</f>
        <v>0</v>
      </c>
      <c r="N75" s="32">
        <f>INDEX('Mapping water'!$D$5:$U$352,MATCH($B75,'Mapping water'!$B$5:$B$352,0),MATCH(N$3,'Mapping water'!$D$4:$U$4,0))*$D75</f>
        <v>0</v>
      </c>
      <c r="O75" s="32">
        <f>INDEX('Mapping water'!$D$5:$U$352,MATCH($B75,'Mapping water'!$B$5:$B$352,0),MATCH(O$3,'Mapping water'!$D$4:$U$4,0))*$D75</f>
        <v>0</v>
      </c>
      <c r="P75" s="32">
        <f>INDEX('Mapping water'!$D$5:$U$352,MATCH($B75,'Mapping water'!$B$5:$B$352,0),MATCH(P$3,'Mapping water'!$D$4:$U$4,0))*$D75</f>
        <v>0</v>
      </c>
      <c r="Q75" s="32">
        <f>INDEX('Mapping water'!$D$5:$U$352,MATCH($B75,'Mapping water'!$B$5:$B$352,0),MATCH(Q$3,'Mapping water'!$D$4:$U$4,0))*$D75</f>
        <v>0</v>
      </c>
      <c r="R75" s="32">
        <f>INDEX('Mapping water'!$D$5:$U$352,MATCH($B75,'Mapping water'!$B$5:$B$352,0),MATCH(R$3,'Mapping water'!$D$4:$U$4,0))*$D75</f>
        <v>0</v>
      </c>
      <c r="S75" s="32">
        <f>INDEX('Mapping water'!$D$5:$U$352,MATCH($B75,'Mapping water'!$B$5:$B$352,0),MATCH(S$3,'Mapping water'!$D$4:$U$4,0))*$D75</f>
        <v>0</v>
      </c>
      <c r="T75" s="32">
        <f>INDEX('Mapping water'!$D$5:$U$352,MATCH($B75,'Mapping water'!$B$5:$B$352,0),MATCH(T$3,'Mapping water'!$D$4:$U$4,0))*$D75</f>
        <v>0</v>
      </c>
      <c r="U75" s="32">
        <f>INDEX('Mapping water'!$D$5:$U$352,MATCH($B75,'Mapping water'!$B$5:$B$352,0),MATCH(U$3,'Mapping water'!$D$4:$U$4,0))*$D75</f>
        <v>0</v>
      </c>
      <c r="V75" s="32">
        <f>INDEX('Mapping water'!$D$5:$U$352,MATCH($B75,'Mapping water'!$B$5:$B$352,0),MATCH(V$3,'Mapping water'!$D$4:$U$4,0))*$D75</f>
        <v>0</v>
      </c>
      <c r="W75" s="32">
        <f>INDEX('Mapping water'!$D$5:$U$352,MATCH($B75,'Mapping water'!$B$5:$B$352,0),MATCH(W$3,'Mapping water'!$D$4:$U$4,0))*$D75</f>
        <v>0</v>
      </c>
      <c r="X75" s="32">
        <f>INDEX('Mapping water'!$D$5:$U$352,MATCH($B75,'Mapping water'!$B$5:$B$352,0),MATCH(X$3,'Mapping water'!$D$4:$U$4,0))*$D75</f>
        <v>0</v>
      </c>
      <c r="Y75" s="32">
        <f>INDEX('Mapping water'!$D$5:$U$352,MATCH($B75,'Mapping water'!$B$5:$B$352,0),MATCH(Y$3,'Mapping water'!$D$4:$U$4,0))*$D75</f>
        <v>0</v>
      </c>
    </row>
    <row r="76" spans="1:25" x14ac:dyDescent="0.45">
      <c r="A76" s="10" t="s">
        <v>267</v>
      </c>
      <c r="B76" s="10" t="s">
        <v>268</v>
      </c>
      <c r="C76" s="10" t="s">
        <v>81</v>
      </c>
      <c r="D76" s="32">
        <f>INDEX('ONS data MYE 5'!$E$6:$E$445, MATCH($B76,'ONS data MYE 5'!$B$6:$B$445,0))</f>
        <v>180387</v>
      </c>
      <c r="E76" s="32">
        <f>INDEX('ONS data MYE 5'!$F$6:$F$445, MATCH($B76,'ONS data MYE 5'!$B$6:$B$445,0))</f>
        <v>646</v>
      </c>
      <c r="F76" s="32">
        <f t="shared" si="2"/>
        <v>6.4707995037826018</v>
      </c>
      <c r="G76" s="32">
        <f t="shared" si="3"/>
        <v>41.871246218153168</v>
      </c>
      <c r="H76" s="32">
        <f>INDEX('Mapping water'!$D$5:$U$352,MATCH($B76,'Mapping water'!$B$5:$B$352,0),MATCH(H$3,'Mapping water'!$D$4:$U$4,0))*$D76</f>
        <v>0</v>
      </c>
      <c r="I76" s="32">
        <f>INDEX('Mapping water'!$D$5:$U$352,MATCH($B76,'Mapping water'!$B$5:$B$352,0),MATCH(I$3,'Mapping water'!$D$4:$U$4,0))*$D76</f>
        <v>0</v>
      </c>
      <c r="J76" s="32">
        <f>INDEX('Mapping water'!$D$5:$U$352,MATCH($B76,'Mapping water'!$B$5:$B$352,0),MATCH(J$3,'Mapping water'!$D$4:$U$4,0))*$D76</f>
        <v>0</v>
      </c>
      <c r="K76" s="32">
        <f>INDEX('Mapping water'!$D$5:$U$352,MATCH($B76,'Mapping water'!$B$5:$B$352,0),MATCH(K$3,'Mapping water'!$D$4:$U$4,0))*$D76</f>
        <v>0</v>
      </c>
      <c r="L76" s="32">
        <f>INDEX('Mapping water'!$D$5:$U$352,MATCH($B76,'Mapping water'!$B$5:$B$352,0),MATCH(L$3,'Mapping water'!$D$4:$U$4,0))*$D76</f>
        <v>180387</v>
      </c>
      <c r="M76" s="32">
        <f>INDEX('Mapping water'!$D$5:$U$352,MATCH($B76,'Mapping water'!$B$5:$B$352,0),MATCH(M$3,'Mapping water'!$D$4:$U$4,0))*$D76</f>
        <v>0</v>
      </c>
      <c r="N76" s="32">
        <f>INDEX('Mapping water'!$D$5:$U$352,MATCH($B76,'Mapping water'!$B$5:$B$352,0),MATCH(N$3,'Mapping water'!$D$4:$U$4,0))*$D76</f>
        <v>0</v>
      </c>
      <c r="O76" s="32">
        <f>INDEX('Mapping water'!$D$5:$U$352,MATCH($B76,'Mapping water'!$B$5:$B$352,0),MATCH(O$3,'Mapping water'!$D$4:$U$4,0))*$D76</f>
        <v>0</v>
      </c>
      <c r="P76" s="32">
        <f>INDEX('Mapping water'!$D$5:$U$352,MATCH($B76,'Mapping water'!$B$5:$B$352,0),MATCH(P$3,'Mapping water'!$D$4:$U$4,0))*$D76</f>
        <v>0</v>
      </c>
      <c r="Q76" s="32">
        <f>INDEX('Mapping water'!$D$5:$U$352,MATCH($B76,'Mapping water'!$B$5:$B$352,0),MATCH(Q$3,'Mapping water'!$D$4:$U$4,0))*$D76</f>
        <v>0</v>
      </c>
      <c r="R76" s="32">
        <f>INDEX('Mapping water'!$D$5:$U$352,MATCH($B76,'Mapping water'!$B$5:$B$352,0),MATCH(R$3,'Mapping water'!$D$4:$U$4,0))*$D76</f>
        <v>0</v>
      </c>
      <c r="S76" s="32">
        <f>INDEX('Mapping water'!$D$5:$U$352,MATCH($B76,'Mapping water'!$B$5:$B$352,0),MATCH(S$3,'Mapping water'!$D$4:$U$4,0))*$D76</f>
        <v>0</v>
      </c>
      <c r="T76" s="32">
        <f>INDEX('Mapping water'!$D$5:$U$352,MATCH($B76,'Mapping water'!$B$5:$B$352,0),MATCH(T$3,'Mapping water'!$D$4:$U$4,0))*$D76</f>
        <v>0</v>
      </c>
      <c r="U76" s="32">
        <f>INDEX('Mapping water'!$D$5:$U$352,MATCH($B76,'Mapping water'!$B$5:$B$352,0),MATCH(U$3,'Mapping water'!$D$4:$U$4,0))*$D76</f>
        <v>0</v>
      </c>
      <c r="V76" s="32">
        <f>INDEX('Mapping water'!$D$5:$U$352,MATCH($B76,'Mapping water'!$B$5:$B$352,0),MATCH(V$3,'Mapping water'!$D$4:$U$4,0))*$D76</f>
        <v>0</v>
      </c>
      <c r="W76" s="32">
        <f>INDEX('Mapping water'!$D$5:$U$352,MATCH($B76,'Mapping water'!$B$5:$B$352,0),MATCH(W$3,'Mapping water'!$D$4:$U$4,0))*$D76</f>
        <v>0</v>
      </c>
      <c r="X76" s="32">
        <f>INDEX('Mapping water'!$D$5:$U$352,MATCH($B76,'Mapping water'!$B$5:$B$352,0),MATCH(X$3,'Mapping water'!$D$4:$U$4,0))*$D76</f>
        <v>0</v>
      </c>
      <c r="Y76" s="32">
        <f>INDEX('Mapping water'!$D$5:$U$352,MATCH($B76,'Mapping water'!$B$5:$B$352,0),MATCH(Y$3,'Mapping water'!$D$4:$U$4,0))*$D76</f>
        <v>0</v>
      </c>
    </row>
    <row r="77" spans="1:25" x14ac:dyDescent="0.45">
      <c r="A77" s="10" t="s">
        <v>269</v>
      </c>
      <c r="B77" s="10" t="s">
        <v>270</v>
      </c>
      <c r="C77" s="10" t="s">
        <v>81</v>
      </c>
      <c r="D77" s="32">
        <f>INDEX('ONS data MYE 5'!$E$6:$E$445, MATCH($B77,'ONS data MYE 5'!$B$6:$B$445,0))</f>
        <v>111370</v>
      </c>
      <c r="E77" s="32">
        <f>INDEX('ONS data MYE 5'!$F$6:$F$445, MATCH($B77,'ONS data MYE 5'!$B$6:$B$445,0))</f>
        <v>375</v>
      </c>
      <c r="F77" s="32">
        <f t="shared" si="2"/>
        <v>5.9269260259704106</v>
      </c>
      <c r="G77" s="32">
        <f t="shared" si="3"/>
        <v>35.128452117325402</v>
      </c>
      <c r="H77" s="32">
        <f>INDEX('Mapping water'!$D$5:$U$352,MATCH($B77,'Mapping water'!$B$5:$B$352,0),MATCH(H$3,'Mapping water'!$D$4:$U$4,0))*$D77</f>
        <v>0</v>
      </c>
      <c r="I77" s="32">
        <f>INDEX('Mapping water'!$D$5:$U$352,MATCH($B77,'Mapping water'!$B$5:$B$352,0),MATCH(I$3,'Mapping water'!$D$4:$U$4,0))*$D77</f>
        <v>0</v>
      </c>
      <c r="J77" s="32">
        <f>INDEX('Mapping water'!$D$5:$U$352,MATCH($B77,'Mapping water'!$B$5:$B$352,0),MATCH(J$3,'Mapping water'!$D$4:$U$4,0))*$D77</f>
        <v>0</v>
      </c>
      <c r="K77" s="32">
        <f>INDEX('Mapping water'!$D$5:$U$352,MATCH($B77,'Mapping water'!$B$5:$B$352,0),MATCH(K$3,'Mapping water'!$D$4:$U$4,0))*$D77</f>
        <v>0</v>
      </c>
      <c r="L77" s="32">
        <f>INDEX('Mapping water'!$D$5:$U$352,MATCH($B77,'Mapping water'!$B$5:$B$352,0),MATCH(L$3,'Mapping water'!$D$4:$U$4,0))*$D77</f>
        <v>111370</v>
      </c>
      <c r="M77" s="32">
        <f>INDEX('Mapping water'!$D$5:$U$352,MATCH($B77,'Mapping water'!$B$5:$B$352,0),MATCH(M$3,'Mapping water'!$D$4:$U$4,0))*$D77</f>
        <v>0</v>
      </c>
      <c r="N77" s="32">
        <f>INDEX('Mapping water'!$D$5:$U$352,MATCH($B77,'Mapping water'!$B$5:$B$352,0),MATCH(N$3,'Mapping water'!$D$4:$U$4,0))*$D77</f>
        <v>0</v>
      </c>
      <c r="O77" s="32">
        <f>INDEX('Mapping water'!$D$5:$U$352,MATCH($B77,'Mapping water'!$B$5:$B$352,0),MATCH(O$3,'Mapping water'!$D$4:$U$4,0))*$D77</f>
        <v>0</v>
      </c>
      <c r="P77" s="32">
        <f>INDEX('Mapping water'!$D$5:$U$352,MATCH($B77,'Mapping water'!$B$5:$B$352,0),MATCH(P$3,'Mapping water'!$D$4:$U$4,0))*$D77</f>
        <v>0</v>
      </c>
      <c r="Q77" s="32">
        <f>INDEX('Mapping water'!$D$5:$U$352,MATCH($B77,'Mapping water'!$B$5:$B$352,0),MATCH(Q$3,'Mapping water'!$D$4:$U$4,0))*$D77</f>
        <v>0</v>
      </c>
      <c r="R77" s="32">
        <f>INDEX('Mapping water'!$D$5:$U$352,MATCH($B77,'Mapping water'!$B$5:$B$352,0),MATCH(R$3,'Mapping water'!$D$4:$U$4,0))*$D77</f>
        <v>0</v>
      </c>
      <c r="S77" s="32">
        <f>INDEX('Mapping water'!$D$5:$U$352,MATCH($B77,'Mapping water'!$B$5:$B$352,0),MATCH(S$3,'Mapping water'!$D$4:$U$4,0))*$D77</f>
        <v>0</v>
      </c>
      <c r="T77" s="32">
        <f>INDEX('Mapping water'!$D$5:$U$352,MATCH($B77,'Mapping water'!$B$5:$B$352,0),MATCH(T$3,'Mapping water'!$D$4:$U$4,0))*$D77</f>
        <v>0</v>
      </c>
      <c r="U77" s="32">
        <f>INDEX('Mapping water'!$D$5:$U$352,MATCH($B77,'Mapping water'!$B$5:$B$352,0),MATCH(U$3,'Mapping water'!$D$4:$U$4,0))*$D77</f>
        <v>0</v>
      </c>
      <c r="V77" s="32">
        <f>INDEX('Mapping water'!$D$5:$U$352,MATCH($B77,'Mapping water'!$B$5:$B$352,0),MATCH(V$3,'Mapping water'!$D$4:$U$4,0))*$D77</f>
        <v>0</v>
      </c>
      <c r="W77" s="32">
        <f>INDEX('Mapping water'!$D$5:$U$352,MATCH($B77,'Mapping water'!$B$5:$B$352,0),MATCH(W$3,'Mapping water'!$D$4:$U$4,0))*$D77</f>
        <v>0</v>
      </c>
      <c r="X77" s="32">
        <f>INDEX('Mapping water'!$D$5:$U$352,MATCH($B77,'Mapping water'!$B$5:$B$352,0),MATCH(X$3,'Mapping water'!$D$4:$U$4,0))*$D77</f>
        <v>0</v>
      </c>
      <c r="Y77" s="32">
        <f>INDEX('Mapping water'!$D$5:$U$352,MATCH($B77,'Mapping water'!$B$5:$B$352,0),MATCH(Y$3,'Mapping water'!$D$4:$U$4,0))*$D77</f>
        <v>0</v>
      </c>
    </row>
    <row r="78" spans="1:25" x14ac:dyDescent="0.45">
      <c r="A78" s="10" t="s">
        <v>271</v>
      </c>
      <c r="B78" s="10" t="s">
        <v>272</v>
      </c>
      <c r="C78" s="10" t="s">
        <v>81</v>
      </c>
      <c r="D78" s="32">
        <f>INDEX('ONS data MYE 5'!$E$6:$E$445, MATCH($B78,'ONS data MYE 5'!$B$6:$B$445,0))</f>
        <v>50873</v>
      </c>
      <c r="E78" s="32">
        <f>INDEX('ONS data MYE 5'!$F$6:$F$445, MATCH($B78,'ONS data MYE 5'!$B$6:$B$445,0))</f>
        <v>106</v>
      </c>
      <c r="F78" s="32">
        <f t="shared" si="2"/>
        <v>4.6634390941120669</v>
      </c>
      <c r="G78" s="32">
        <f t="shared" si="3"/>
        <v>21.747664184492777</v>
      </c>
      <c r="H78" s="32">
        <f>INDEX('Mapping water'!$D$5:$U$352,MATCH($B78,'Mapping water'!$B$5:$B$352,0),MATCH(H$3,'Mapping water'!$D$4:$U$4,0))*$D78</f>
        <v>0</v>
      </c>
      <c r="I78" s="32">
        <f>INDEX('Mapping water'!$D$5:$U$352,MATCH($B78,'Mapping water'!$B$5:$B$352,0),MATCH(I$3,'Mapping water'!$D$4:$U$4,0))*$D78</f>
        <v>0</v>
      </c>
      <c r="J78" s="32">
        <f>INDEX('Mapping water'!$D$5:$U$352,MATCH($B78,'Mapping water'!$B$5:$B$352,0),MATCH(J$3,'Mapping water'!$D$4:$U$4,0))*$D78</f>
        <v>0</v>
      </c>
      <c r="K78" s="32">
        <f>INDEX('Mapping water'!$D$5:$U$352,MATCH($B78,'Mapping water'!$B$5:$B$352,0),MATCH(K$3,'Mapping water'!$D$4:$U$4,0))*$D78</f>
        <v>0</v>
      </c>
      <c r="L78" s="32">
        <f>INDEX('Mapping water'!$D$5:$U$352,MATCH($B78,'Mapping water'!$B$5:$B$352,0),MATCH(L$3,'Mapping water'!$D$4:$U$4,0))*$D78</f>
        <v>50873</v>
      </c>
      <c r="M78" s="32">
        <f>INDEX('Mapping water'!$D$5:$U$352,MATCH($B78,'Mapping water'!$B$5:$B$352,0),MATCH(M$3,'Mapping water'!$D$4:$U$4,0))*$D78</f>
        <v>0</v>
      </c>
      <c r="N78" s="32">
        <f>INDEX('Mapping water'!$D$5:$U$352,MATCH($B78,'Mapping water'!$B$5:$B$352,0),MATCH(N$3,'Mapping water'!$D$4:$U$4,0))*$D78</f>
        <v>0</v>
      </c>
      <c r="O78" s="32">
        <f>INDEX('Mapping water'!$D$5:$U$352,MATCH($B78,'Mapping water'!$B$5:$B$352,0),MATCH(O$3,'Mapping water'!$D$4:$U$4,0))*$D78</f>
        <v>0</v>
      </c>
      <c r="P78" s="32">
        <f>INDEX('Mapping water'!$D$5:$U$352,MATCH($B78,'Mapping water'!$B$5:$B$352,0),MATCH(P$3,'Mapping water'!$D$4:$U$4,0))*$D78</f>
        <v>0</v>
      </c>
      <c r="Q78" s="32">
        <f>INDEX('Mapping water'!$D$5:$U$352,MATCH($B78,'Mapping water'!$B$5:$B$352,0),MATCH(Q$3,'Mapping water'!$D$4:$U$4,0))*$D78</f>
        <v>0</v>
      </c>
      <c r="R78" s="32">
        <f>INDEX('Mapping water'!$D$5:$U$352,MATCH($B78,'Mapping water'!$B$5:$B$352,0),MATCH(R$3,'Mapping water'!$D$4:$U$4,0))*$D78</f>
        <v>0</v>
      </c>
      <c r="S78" s="32">
        <f>INDEX('Mapping water'!$D$5:$U$352,MATCH($B78,'Mapping water'!$B$5:$B$352,0),MATCH(S$3,'Mapping water'!$D$4:$U$4,0))*$D78</f>
        <v>0</v>
      </c>
      <c r="T78" s="32">
        <f>INDEX('Mapping water'!$D$5:$U$352,MATCH($B78,'Mapping water'!$B$5:$B$352,0),MATCH(T$3,'Mapping water'!$D$4:$U$4,0))*$D78</f>
        <v>0</v>
      </c>
      <c r="U78" s="32">
        <f>INDEX('Mapping water'!$D$5:$U$352,MATCH($B78,'Mapping water'!$B$5:$B$352,0),MATCH(U$3,'Mapping water'!$D$4:$U$4,0))*$D78</f>
        <v>0</v>
      </c>
      <c r="V78" s="32">
        <f>INDEX('Mapping water'!$D$5:$U$352,MATCH($B78,'Mapping water'!$B$5:$B$352,0),MATCH(V$3,'Mapping water'!$D$4:$U$4,0))*$D78</f>
        <v>0</v>
      </c>
      <c r="W78" s="32">
        <f>INDEX('Mapping water'!$D$5:$U$352,MATCH($B78,'Mapping water'!$B$5:$B$352,0),MATCH(W$3,'Mapping water'!$D$4:$U$4,0))*$D78</f>
        <v>0</v>
      </c>
      <c r="X78" s="32">
        <f>INDEX('Mapping water'!$D$5:$U$352,MATCH($B78,'Mapping water'!$B$5:$B$352,0),MATCH(X$3,'Mapping water'!$D$4:$U$4,0))*$D78</f>
        <v>0</v>
      </c>
      <c r="Y78" s="32">
        <f>INDEX('Mapping water'!$D$5:$U$352,MATCH($B78,'Mapping water'!$B$5:$B$352,0),MATCH(Y$3,'Mapping water'!$D$4:$U$4,0))*$D78</f>
        <v>0</v>
      </c>
    </row>
    <row r="79" spans="1:25" x14ac:dyDescent="0.45">
      <c r="A79" s="10" t="s">
        <v>273</v>
      </c>
      <c r="B79" s="10" t="s">
        <v>274</v>
      </c>
      <c r="C79" s="10" t="s">
        <v>81</v>
      </c>
      <c r="D79" s="32">
        <f>INDEX('ONS data MYE 5'!$E$6:$E$445, MATCH($B79,'ONS data MYE 5'!$B$6:$B$445,0))</f>
        <v>100109</v>
      </c>
      <c r="E79" s="32">
        <f>INDEX('ONS data MYE 5'!$F$6:$F$445, MATCH($B79,'ONS data MYE 5'!$B$6:$B$445,0))</f>
        <v>358</v>
      </c>
      <c r="F79" s="32">
        <f t="shared" si="2"/>
        <v>5.8805329864007003</v>
      </c>
      <c r="G79" s="32">
        <f t="shared" si="3"/>
        <v>34.58066820414674</v>
      </c>
      <c r="H79" s="32">
        <f>INDEX('Mapping water'!$D$5:$U$352,MATCH($B79,'Mapping water'!$B$5:$B$352,0),MATCH(H$3,'Mapping water'!$D$4:$U$4,0))*$D79</f>
        <v>0</v>
      </c>
      <c r="I79" s="32">
        <f>INDEX('Mapping water'!$D$5:$U$352,MATCH($B79,'Mapping water'!$B$5:$B$352,0),MATCH(I$3,'Mapping water'!$D$4:$U$4,0))*$D79</f>
        <v>0</v>
      </c>
      <c r="J79" s="32">
        <f>INDEX('Mapping water'!$D$5:$U$352,MATCH($B79,'Mapping water'!$B$5:$B$352,0),MATCH(J$3,'Mapping water'!$D$4:$U$4,0))*$D79</f>
        <v>0</v>
      </c>
      <c r="K79" s="32">
        <f>INDEX('Mapping water'!$D$5:$U$352,MATCH($B79,'Mapping water'!$B$5:$B$352,0),MATCH(K$3,'Mapping water'!$D$4:$U$4,0))*$D79</f>
        <v>0</v>
      </c>
      <c r="L79" s="32">
        <f>INDEX('Mapping water'!$D$5:$U$352,MATCH($B79,'Mapping water'!$B$5:$B$352,0),MATCH(L$3,'Mapping water'!$D$4:$U$4,0))*$D79</f>
        <v>100109</v>
      </c>
      <c r="M79" s="32">
        <f>INDEX('Mapping water'!$D$5:$U$352,MATCH($B79,'Mapping water'!$B$5:$B$352,0),MATCH(M$3,'Mapping water'!$D$4:$U$4,0))*$D79</f>
        <v>0</v>
      </c>
      <c r="N79" s="32">
        <f>INDEX('Mapping water'!$D$5:$U$352,MATCH($B79,'Mapping water'!$B$5:$B$352,0),MATCH(N$3,'Mapping water'!$D$4:$U$4,0))*$D79</f>
        <v>0</v>
      </c>
      <c r="O79" s="32">
        <f>INDEX('Mapping water'!$D$5:$U$352,MATCH($B79,'Mapping water'!$B$5:$B$352,0),MATCH(O$3,'Mapping water'!$D$4:$U$4,0))*$D79</f>
        <v>0</v>
      </c>
      <c r="P79" s="32">
        <f>INDEX('Mapping water'!$D$5:$U$352,MATCH($B79,'Mapping water'!$B$5:$B$352,0),MATCH(P$3,'Mapping water'!$D$4:$U$4,0))*$D79</f>
        <v>0</v>
      </c>
      <c r="Q79" s="32">
        <f>INDEX('Mapping water'!$D$5:$U$352,MATCH($B79,'Mapping water'!$B$5:$B$352,0),MATCH(Q$3,'Mapping water'!$D$4:$U$4,0))*$D79</f>
        <v>0</v>
      </c>
      <c r="R79" s="32">
        <f>INDEX('Mapping water'!$D$5:$U$352,MATCH($B79,'Mapping water'!$B$5:$B$352,0),MATCH(R$3,'Mapping water'!$D$4:$U$4,0))*$D79</f>
        <v>0</v>
      </c>
      <c r="S79" s="32">
        <f>INDEX('Mapping water'!$D$5:$U$352,MATCH($B79,'Mapping water'!$B$5:$B$352,0),MATCH(S$3,'Mapping water'!$D$4:$U$4,0))*$D79</f>
        <v>0</v>
      </c>
      <c r="T79" s="32">
        <f>INDEX('Mapping water'!$D$5:$U$352,MATCH($B79,'Mapping water'!$B$5:$B$352,0),MATCH(T$3,'Mapping water'!$D$4:$U$4,0))*$D79</f>
        <v>0</v>
      </c>
      <c r="U79" s="32">
        <f>INDEX('Mapping water'!$D$5:$U$352,MATCH($B79,'Mapping water'!$B$5:$B$352,0),MATCH(U$3,'Mapping water'!$D$4:$U$4,0))*$D79</f>
        <v>0</v>
      </c>
      <c r="V79" s="32">
        <f>INDEX('Mapping water'!$D$5:$U$352,MATCH($B79,'Mapping water'!$B$5:$B$352,0),MATCH(V$3,'Mapping water'!$D$4:$U$4,0))*$D79</f>
        <v>0</v>
      </c>
      <c r="W79" s="32">
        <f>INDEX('Mapping water'!$D$5:$U$352,MATCH($B79,'Mapping water'!$B$5:$B$352,0),MATCH(W$3,'Mapping water'!$D$4:$U$4,0))*$D79</f>
        <v>0</v>
      </c>
      <c r="X79" s="32">
        <f>INDEX('Mapping water'!$D$5:$U$352,MATCH($B79,'Mapping water'!$B$5:$B$352,0),MATCH(X$3,'Mapping water'!$D$4:$U$4,0))*$D79</f>
        <v>0</v>
      </c>
      <c r="Y79" s="32">
        <f>INDEX('Mapping water'!$D$5:$U$352,MATCH($B79,'Mapping water'!$B$5:$B$352,0),MATCH(Y$3,'Mapping water'!$D$4:$U$4,0))*$D79</f>
        <v>0</v>
      </c>
    </row>
    <row r="80" spans="1:25" x14ac:dyDescent="0.45">
      <c r="A80" s="10" t="s">
        <v>275</v>
      </c>
      <c r="B80" s="10" t="s">
        <v>276</v>
      </c>
      <c r="C80" s="10" t="s">
        <v>81</v>
      </c>
      <c r="D80" s="32">
        <f>INDEX('ONS data MYE 5'!$E$6:$E$445, MATCH($B80,'ONS data MYE 5'!$B$6:$B$445,0))</f>
        <v>57035</v>
      </c>
      <c r="E80" s="32">
        <f>INDEX('ONS data MYE 5'!$F$6:$F$445, MATCH($B80,'ONS data MYE 5'!$B$6:$B$445,0))</f>
        <v>2424</v>
      </c>
      <c r="F80" s="32">
        <f t="shared" si="2"/>
        <v>7.793174347189205</v>
      </c>
      <c r="G80" s="32">
        <f t="shared" si="3"/>
        <v>60.733566405687888</v>
      </c>
      <c r="H80" s="32">
        <f>INDEX('Mapping water'!$D$5:$U$352,MATCH($B80,'Mapping water'!$B$5:$B$352,0),MATCH(H$3,'Mapping water'!$D$4:$U$4,0))*$D80</f>
        <v>0</v>
      </c>
      <c r="I80" s="32">
        <f>INDEX('Mapping water'!$D$5:$U$352,MATCH($B80,'Mapping water'!$B$5:$B$352,0),MATCH(I$3,'Mapping water'!$D$4:$U$4,0))*$D80</f>
        <v>0</v>
      </c>
      <c r="J80" s="32">
        <f>INDEX('Mapping water'!$D$5:$U$352,MATCH($B80,'Mapping water'!$B$5:$B$352,0),MATCH(J$3,'Mapping water'!$D$4:$U$4,0))*$D80</f>
        <v>0</v>
      </c>
      <c r="K80" s="32">
        <f>INDEX('Mapping water'!$D$5:$U$352,MATCH($B80,'Mapping water'!$B$5:$B$352,0),MATCH(K$3,'Mapping water'!$D$4:$U$4,0))*$D80</f>
        <v>0</v>
      </c>
      <c r="L80" s="32">
        <f>INDEX('Mapping water'!$D$5:$U$352,MATCH($B80,'Mapping water'!$B$5:$B$352,0),MATCH(L$3,'Mapping water'!$D$4:$U$4,0))*$D80</f>
        <v>57035</v>
      </c>
      <c r="M80" s="32">
        <f>INDEX('Mapping water'!$D$5:$U$352,MATCH($B80,'Mapping water'!$B$5:$B$352,0),MATCH(M$3,'Mapping water'!$D$4:$U$4,0))*$D80</f>
        <v>0</v>
      </c>
      <c r="N80" s="32">
        <f>INDEX('Mapping water'!$D$5:$U$352,MATCH($B80,'Mapping water'!$B$5:$B$352,0),MATCH(N$3,'Mapping water'!$D$4:$U$4,0))*$D80</f>
        <v>0</v>
      </c>
      <c r="O80" s="32">
        <f>INDEX('Mapping water'!$D$5:$U$352,MATCH($B80,'Mapping water'!$B$5:$B$352,0),MATCH(O$3,'Mapping water'!$D$4:$U$4,0))*$D80</f>
        <v>0</v>
      </c>
      <c r="P80" s="32">
        <f>INDEX('Mapping water'!$D$5:$U$352,MATCH($B80,'Mapping water'!$B$5:$B$352,0),MATCH(P$3,'Mapping water'!$D$4:$U$4,0))*$D80</f>
        <v>0</v>
      </c>
      <c r="Q80" s="32">
        <f>INDEX('Mapping water'!$D$5:$U$352,MATCH($B80,'Mapping water'!$B$5:$B$352,0),MATCH(Q$3,'Mapping water'!$D$4:$U$4,0))*$D80</f>
        <v>0</v>
      </c>
      <c r="R80" s="32">
        <f>INDEX('Mapping water'!$D$5:$U$352,MATCH($B80,'Mapping water'!$B$5:$B$352,0),MATCH(R$3,'Mapping water'!$D$4:$U$4,0))*$D80</f>
        <v>0</v>
      </c>
      <c r="S80" s="32">
        <f>INDEX('Mapping water'!$D$5:$U$352,MATCH($B80,'Mapping water'!$B$5:$B$352,0),MATCH(S$3,'Mapping water'!$D$4:$U$4,0))*$D80</f>
        <v>0</v>
      </c>
      <c r="T80" s="32">
        <f>INDEX('Mapping water'!$D$5:$U$352,MATCH($B80,'Mapping water'!$B$5:$B$352,0),MATCH(T$3,'Mapping water'!$D$4:$U$4,0))*$D80</f>
        <v>0</v>
      </c>
      <c r="U80" s="32">
        <f>INDEX('Mapping water'!$D$5:$U$352,MATCH($B80,'Mapping water'!$B$5:$B$352,0),MATCH(U$3,'Mapping water'!$D$4:$U$4,0))*$D80</f>
        <v>0</v>
      </c>
      <c r="V80" s="32">
        <f>INDEX('Mapping water'!$D$5:$U$352,MATCH($B80,'Mapping water'!$B$5:$B$352,0),MATCH(V$3,'Mapping water'!$D$4:$U$4,0))*$D80</f>
        <v>0</v>
      </c>
      <c r="W80" s="32">
        <f>INDEX('Mapping water'!$D$5:$U$352,MATCH($B80,'Mapping water'!$B$5:$B$352,0),MATCH(W$3,'Mapping water'!$D$4:$U$4,0))*$D80</f>
        <v>0</v>
      </c>
      <c r="X80" s="32">
        <f>INDEX('Mapping water'!$D$5:$U$352,MATCH($B80,'Mapping water'!$B$5:$B$352,0),MATCH(X$3,'Mapping water'!$D$4:$U$4,0))*$D80</f>
        <v>0</v>
      </c>
      <c r="Y80" s="32">
        <f>INDEX('Mapping water'!$D$5:$U$352,MATCH($B80,'Mapping water'!$B$5:$B$352,0),MATCH(Y$3,'Mapping water'!$D$4:$U$4,0))*$D80</f>
        <v>0</v>
      </c>
    </row>
    <row r="81" spans="1:25" x14ac:dyDescent="0.45">
      <c r="A81" s="10" t="s">
        <v>277</v>
      </c>
      <c r="B81" s="10" t="s">
        <v>278</v>
      </c>
      <c r="C81" s="10" t="s">
        <v>81</v>
      </c>
      <c r="D81" s="32">
        <f>INDEX('ONS data MYE 5'!$E$6:$E$445, MATCH($B81,'ONS data MYE 5'!$B$6:$B$445,0))</f>
        <v>126164</v>
      </c>
      <c r="E81" s="32">
        <f>INDEX('ONS data MYE 5'!$F$6:$F$445, MATCH($B81,'ONS data MYE 5'!$B$6:$B$445,0))</f>
        <v>1152</v>
      </c>
      <c r="F81" s="32">
        <f t="shared" si="2"/>
        <v>7.0492548412558369</v>
      </c>
      <c r="G81" s="32">
        <f t="shared" si="3"/>
        <v>49.691993816968854</v>
      </c>
      <c r="H81" s="32">
        <f>INDEX('Mapping water'!$D$5:$U$352,MATCH($B81,'Mapping water'!$B$5:$B$352,0),MATCH(H$3,'Mapping water'!$D$4:$U$4,0))*$D81</f>
        <v>0</v>
      </c>
      <c r="I81" s="32">
        <f>INDEX('Mapping water'!$D$5:$U$352,MATCH($B81,'Mapping water'!$B$5:$B$352,0),MATCH(I$3,'Mapping water'!$D$4:$U$4,0))*$D81</f>
        <v>0</v>
      </c>
      <c r="J81" s="32">
        <f>INDEX('Mapping water'!$D$5:$U$352,MATCH($B81,'Mapping water'!$B$5:$B$352,0),MATCH(J$3,'Mapping water'!$D$4:$U$4,0))*$D81</f>
        <v>0</v>
      </c>
      <c r="K81" s="32">
        <f>INDEX('Mapping water'!$D$5:$U$352,MATCH($B81,'Mapping water'!$B$5:$B$352,0),MATCH(K$3,'Mapping water'!$D$4:$U$4,0))*$D81</f>
        <v>0</v>
      </c>
      <c r="L81" s="32">
        <f>INDEX('Mapping water'!$D$5:$U$352,MATCH($B81,'Mapping water'!$B$5:$B$352,0),MATCH(L$3,'Mapping water'!$D$4:$U$4,0))*$D81</f>
        <v>126164</v>
      </c>
      <c r="M81" s="32">
        <f>INDEX('Mapping water'!$D$5:$U$352,MATCH($B81,'Mapping water'!$B$5:$B$352,0),MATCH(M$3,'Mapping water'!$D$4:$U$4,0))*$D81</f>
        <v>0</v>
      </c>
      <c r="N81" s="32">
        <f>INDEX('Mapping water'!$D$5:$U$352,MATCH($B81,'Mapping water'!$B$5:$B$352,0),MATCH(N$3,'Mapping water'!$D$4:$U$4,0))*$D81</f>
        <v>0</v>
      </c>
      <c r="O81" s="32">
        <f>INDEX('Mapping water'!$D$5:$U$352,MATCH($B81,'Mapping water'!$B$5:$B$352,0),MATCH(O$3,'Mapping water'!$D$4:$U$4,0))*$D81</f>
        <v>0</v>
      </c>
      <c r="P81" s="32">
        <f>INDEX('Mapping water'!$D$5:$U$352,MATCH($B81,'Mapping water'!$B$5:$B$352,0),MATCH(P$3,'Mapping water'!$D$4:$U$4,0))*$D81</f>
        <v>0</v>
      </c>
      <c r="Q81" s="32">
        <f>INDEX('Mapping water'!$D$5:$U$352,MATCH($B81,'Mapping water'!$B$5:$B$352,0),MATCH(Q$3,'Mapping water'!$D$4:$U$4,0))*$D81</f>
        <v>0</v>
      </c>
      <c r="R81" s="32">
        <f>INDEX('Mapping water'!$D$5:$U$352,MATCH($B81,'Mapping water'!$B$5:$B$352,0),MATCH(R$3,'Mapping water'!$D$4:$U$4,0))*$D81</f>
        <v>0</v>
      </c>
      <c r="S81" s="32">
        <f>INDEX('Mapping water'!$D$5:$U$352,MATCH($B81,'Mapping water'!$B$5:$B$352,0),MATCH(S$3,'Mapping water'!$D$4:$U$4,0))*$D81</f>
        <v>0</v>
      </c>
      <c r="T81" s="32">
        <f>INDEX('Mapping water'!$D$5:$U$352,MATCH($B81,'Mapping water'!$B$5:$B$352,0),MATCH(T$3,'Mapping water'!$D$4:$U$4,0))*$D81</f>
        <v>0</v>
      </c>
      <c r="U81" s="32">
        <f>INDEX('Mapping water'!$D$5:$U$352,MATCH($B81,'Mapping water'!$B$5:$B$352,0),MATCH(U$3,'Mapping water'!$D$4:$U$4,0))*$D81</f>
        <v>0</v>
      </c>
      <c r="V81" s="32">
        <f>INDEX('Mapping water'!$D$5:$U$352,MATCH($B81,'Mapping water'!$B$5:$B$352,0),MATCH(V$3,'Mapping water'!$D$4:$U$4,0))*$D81</f>
        <v>0</v>
      </c>
      <c r="W81" s="32">
        <f>INDEX('Mapping water'!$D$5:$U$352,MATCH($B81,'Mapping water'!$B$5:$B$352,0),MATCH(W$3,'Mapping water'!$D$4:$U$4,0))*$D81</f>
        <v>0</v>
      </c>
      <c r="X81" s="32">
        <f>INDEX('Mapping water'!$D$5:$U$352,MATCH($B81,'Mapping water'!$B$5:$B$352,0),MATCH(X$3,'Mapping water'!$D$4:$U$4,0))*$D81</f>
        <v>0</v>
      </c>
      <c r="Y81" s="32">
        <f>INDEX('Mapping water'!$D$5:$U$352,MATCH($B81,'Mapping water'!$B$5:$B$352,0),MATCH(Y$3,'Mapping water'!$D$4:$U$4,0))*$D81</f>
        <v>0</v>
      </c>
    </row>
    <row r="82" spans="1:25" x14ac:dyDescent="0.45">
      <c r="A82" s="10" t="s">
        <v>279</v>
      </c>
      <c r="B82" s="10" t="s">
        <v>280</v>
      </c>
      <c r="C82" s="10" t="s">
        <v>81</v>
      </c>
      <c r="D82" s="32">
        <f>INDEX('ONS data MYE 5'!$E$6:$E$445, MATCH($B82,'ONS data MYE 5'!$B$6:$B$445,0))</f>
        <v>112718</v>
      </c>
      <c r="E82" s="32">
        <f>INDEX('ONS data MYE 5'!$F$6:$F$445, MATCH($B82,'ONS data MYE 5'!$B$6:$B$445,0))</f>
        <v>1407</v>
      </c>
      <c r="F82" s="32">
        <f t="shared" si="2"/>
        <v>7.2492150571143892</v>
      </c>
      <c r="G82" s="32">
        <f t="shared" si="3"/>
        <v>52.551118944293975</v>
      </c>
      <c r="H82" s="32">
        <f>INDEX('Mapping water'!$D$5:$U$352,MATCH($B82,'Mapping water'!$B$5:$B$352,0),MATCH(H$3,'Mapping water'!$D$4:$U$4,0))*$D82</f>
        <v>0</v>
      </c>
      <c r="I82" s="32">
        <f>INDEX('Mapping water'!$D$5:$U$352,MATCH($B82,'Mapping water'!$B$5:$B$352,0),MATCH(I$3,'Mapping water'!$D$4:$U$4,0))*$D82</f>
        <v>0</v>
      </c>
      <c r="J82" s="32">
        <f>INDEX('Mapping water'!$D$5:$U$352,MATCH($B82,'Mapping water'!$B$5:$B$352,0),MATCH(J$3,'Mapping water'!$D$4:$U$4,0))*$D82</f>
        <v>0</v>
      </c>
      <c r="K82" s="32">
        <f>INDEX('Mapping water'!$D$5:$U$352,MATCH($B82,'Mapping water'!$B$5:$B$352,0),MATCH(K$3,'Mapping water'!$D$4:$U$4,0))*$D82</f>
        <v>0</v>
      </c>
      <c r="L82" s="32">
        <f>INDEX('Mapping water'!$D$5:$U$352,MATCH($B82,'Mapping water'!$B$5:$B$352,0),MATCH(L$3,'Mapping water'!$D$4:$U$4,0))*$D82</f>
        <v>112718</v>
      </c>
      <c r="M82" s="32">
        <f>INDEX('Mapping water'!$D$5:$U$352,MATCH($B82,'Mapping water'!$B$5:$B$352,0),MATCH(M$3,'Mapping water'!$D$4:$U$4,0))*$D82</f>
        <v>0</v>
      </c>
      <c r="N82" s="32">
        <f>INDEX('Mapping water'!$D$5:$U$352,MATCH($B82,'Mapping water'!$B$5:$B$352,0),MATCH(N$3,'Mapping water'!$D$4:$U$4,0))*$D82</f>
        <v>0</v>
      </c>
      <c r="O82" s="32">
        <f>INDEX('Mapping water'!$D$5:$U$352,MATCH($B82,'Mapping water'!$B$5:$B$352,0),MATCH(O$3,'Mapping water'!$D$4:$U$4,0))*$D82</f>
        <v>0</v>
      </c>
      <c r="P82" s="32">
        <f>INDEX('Mapping water'!$D$5:$U$352,MATCH($B82,'Mapping water'!$B$5:$B$352,0),MATCH(P$3,'Mapping water'!$D$4:$U$4,0))*$D82</f>
        <v>0</v>
      </c>
      <c r="Q82" s="32">
        <f>INDEX('Mapping water'!$D$5:$U$352,MATCH($B82,'Mapping water'!$B$5:$B$352,0),MATCH(Q$3,'Mapping water'!$D$4:$U$4,0))*$D82</f>
        <v>0</v>
      </c>
      <c r="R82" s="32">
        <f>INDEX('Mapping water'!$D$5:$U$352,MATCH($B82,'Mapping water'!$B$5:$B$352,0),MATCH(R$3,'Mapping water'!$D$4:$U$4,0))*$D82</f>
        <v>0</v>
      </c>
      <c r="S82" s="32">
        <f>INDEX('Mapping water'!$D$5:$U$352,MATCH($B82,'Mapping water'!$B$5:$B$352,0),MATCH(S$3,'Mapping water'!$D$4:$U$4,0))*$D82</f>
        <v>0</v>
      </c>
      <c r="T82" s="32">
        <f>INDEX('Mapping water'!$D$5:$U$352,MATCH($B82,'Mapping water'!$B$5:$B$352,0),MATCH(T$3,'Mapping water'!$D$4:$U$4,0))*$D82</f>
        <v>0</v>
      </c>
      <c r="U82" s="32">
        <f>INDEX('Mapping water'!$D$5:$U$352,MATCH($B82,'Mapping water'!$B$5:$B$352,0),MATCH(U$3,'Mapping water'!$D$4:$U$4,0))*$D82</f>
        <v>0</v>
      </c>
      <c r="V82" s="32">
        <f>INDEX('Mapping water'!$D$5:$U$352,MATCH($B82,'Mapping water'!$B$5:$B$352,0),MATCH(V$3,'Mapping water'!$D$4:$U$4,0))*$D82</f>
        <v>0</v>
      </c>
      <c r="W82" s="32">
        <f>INDEX('Mapping water'!$D$5:$U$352,MATCH($B82,'Mapping water'!$B$5:$B$352,0),MATCH(W$3,'Mapping water'!$D$4:$U$4,0))*$D82</f>
        <v>0</v>
      </c>
      <c r="X82" s="32">
        <f>INDEX('Mapping water'!$D$5:$U$352,MATCH($B82,'Mapping water'!$B$5:$B$352,0),MATCH(X$3,'Mapping water'!$D$4:$U$4,0))*$D82</f>
        <v>0</v>
      </c>
      <c r="Y82" s="32">
        <f>INDEX('Mapping water'!$D$5:$U$352,MATCH($B82,'Mapping water'!$B$5:$B$352,0),MATCH(Y$3,'Mapping water'!$D$4:$U$4,0))*$D82</f>
        <v>0</v>
      </c>
    </row>
    <row r="83" spans="1:25" x14ac:dyDescent="0.45">
      <c r="A83" s="10" t="s">
        <v>281</v>
      </c>
      <c r="B83" s="10" t="s">
        <v>282</v>
      </c>
      <c r="C83" s="10" t="s">
        <v>81</v>
      </c>
      <c r="D83" s="32">
        <f>INDEX('ONS data MYE 5'!$E$6:$E$445, MATCH($B83,'ONS data MYE 5'!$B$6:$B$445,0))</f>
        <v>117128</v>
      </c>
      <c r="E83" s="32">
        <f>INDEX('ONS data MYE 5'!$F$6:$F$445, MATCH($B83,'ONS data MYE 5'!$B$6:$B$445,0))</f>
        <v>976</v>
      </c>
      <c r="F83" s="32">
        <f t="shared" si="2"/>
        <v>6.8834625864130921</v>
      </c>
      <c r="G83" s="32">
        <f t="shared" si="3"/>
        <v>47.382057178548813</v>
      </c>
      <c r="H83" s="32">
        <f>INDEX('Mapping water'!$D$5:$U$352,MATCH($B83,'Mapping water'!$B$5:$B$352,0),MATCH(H$3,'Mapping water'!$D$4:$U$4,0))*$D83</f>
        <v>0</v>
      </c>
      <c r="I83" s="32">
        <f>INDEX('Mapping water'!$D$5:$U$352,MATCH($B83,'Mapping water'!$B$5:$B$352,0),MATCH(I$3,'Mapping water'!$D$4:$U$4,0))*$D83</f>
        <v>0</v>
      </c>
      <c r="J83" s="32">
        <f>INDEX('Mapping water'!$D$5:$U$352,MATCH($B83,'Mapping water'!$B$5:$B$352,0),MATCH(J$3,'Mapping water'!$D$4:$U$4,0))*$D83</f>
        <v>0</v>
      </c>
      <c r="K83" s="32">
        <f>INDEX('Mapping water'!$D$5:$U$352,MATCH($B83,'Mapping water'!$B$5:$B$352,0),MATCH(K$3,'Mapping water'!$D$4:$U$4,0))*$D83</f>
        <v>0</v>
      </c>
      <c r="L83" s="32">
        <f>INDEX('Mapping water'!$D$5:$U$352,MATCH($B83,'Mapping water'!$B$5:$B$352,0),MATCH(L$3,'Mapping water'!$D$4:$U$4,0))*$D83</f>
        <v>117128</v>
      </c>
      <c r="M83" s="32">
        <f>INDEX('Mapping water'!$D$5:$U$352,MATCH($B83,'Mapping water'!$B$5:$B$352,0),MATCH(M$3,'Mapping water'!$D$4:$U$4,0))*$D83</f>
        <v>0</v>
      </c>
      <c r="N83" s="32">
        <f>INDEX('Mapping water'!$D$5:$U$352,MATCH($B83,'Mapping water'!$B$5:$B$352,0),MATCH(N$3,'Mapping water'!$D$4:$U$4,0))*$D83</f>
        <v>0</v>
      </c>
      <c r="O83" s="32">
        <f>INDEX('Mapping water'!$D$5:$U$352,MATCH($B83,'Mapping water'!$B$5:$B$352,0),MATCH(O$3,'Mapping water'!$D$4:$U$4,0))*$D83</f>
        <v>0</v>
      </c>
      <c r="P83" s="32">
        <f>INDEX('Mapping water'!$D$5:$U$352,MATCH($B83,'Mapping water'!$B$5:$B$352,0),MATCH(P$3,'Mapping water'!$D$4:$U$4,0))*$D83</f>
        <v>0</v>
      </c>
      <c r="Q83" s="32">
        <f>INDEX('Mapping water'!$D$5:$U$352,MATCH($B83,'Mapping water'!$B$5:$B$352,0),MATCH(Q$3,'Mapping water'!$D$4:$U$4,0))*$D83</f>
        <v>0</v>
      </c>
      <c r="R83" s="32">
        <f>INDEX('Mapping water'!$D$5:$U$352,MATCH($B83,'Mapping water'!$B$5:$B$352,0),MATCH(R$3,'Mapping water'!$D$4:$U$4,0))*$D83</f>
        <v>0</v>
      </c>
      <c r="S83" s="32">
        <f>INDEX('Mapping water'!$D$5:$U$352,MATCH($B83,'Mapping water'!$B$5:$B$352,0),MATCH(S$3,'Mapping water'!$D$4:$U$4,0))*$D83</f>
        <v>0</v>
      </c>
      <c r="T83" s="32">
        <f>INDEX('Mapping water'!$D$5:$U$352,MATCH($B83,'Mapping water'!$B$5:$B$352,0),MATCH(T$3,'Mapping water'!$D$4:$U$4,0))*$D83</f>
        <v>0</v>
      </c>
      <c r="U83" s="32">
        <f>INDEX('Mapping water'!$D$5:$U$352,MATCH($B83,'Mapping water'!$B$5:$B$352,0),MATCH(U$3,'Mapping water'!$D$4:$U$4,0))*$D83</f>
        <v>0</v>
      </c>
      <c r="V83" s="32">
        <f>INDEX('Mapping water'!$D$5:$U$352,MATCH($B83,'Mapping water'!$B$5:$B$352,0),MATCH(V$3,'Mapping water'!$D$4:$U$4,0))*$D83</f>
        <v>0</v>
      </c>
      <c r="W83" s="32">
        <f>INDEX('Mapping water'!$D$5:$U$352,MATCH($B83,'Mapping water'!$B$5:$B$352,0),MATCH(W$3,'Mapping water'!$D$4:$U$4,0))*$D83</f>
        <v>0</v>
      </c>
      <c r="X83" s="32">
        <f>INDEX('Mapping water'!$D$5:$U$352,MATCH($B83,'Mapping water'!$B$5:$B$352,0),MATCH(X$3,'Mapping water'!$D$4:$U$4,0))*$D83</f>
        <v>0</v>
      </c>
      <c r="Y83" s="32">
        <f>INDEX('Mapping water'!$D$5:$U$352,MATCH($B83,'Mapping water'!$B$5:$B$352,0),MATCH(Y$3,'Mapping water'!$D$4:$U$4,0))*$D83</f>
        <v>0</v>
      </c>
    </row>
    <row r="84" spans="1:25" x14ac:dyDescent="0.45">
      <c r="A84" s="10" t="s">
        <v>283</v>
      </c>
      <c r="B84" s="10" t="s">
        <v>284</v>
      </c>
      <c r="C84" s="10" t="s">
        <v>81</v>
      </c>
      <c r="D84" s="32">
        <f>INDEX('ONS data MYE 5'!$E$6:$E$445, MATCH($B84,'ONS data MYE 5'!$B$6:$B$445,0))</f>
        <v>108576</v>
      </c>
      <c r="E84" s="32">
        <f>INDEX('ONS data MYE 5'!$F$6:$F$445, MATCH($B84,'ONS data MYE 5'!$B$6:$B$445,0))</f>
        <v>1416</v>
      </c>
      <c r="F84" s="32">
        <f t="shared" si="2"/>
        <v>7.255591274253665</v>
      </c>
      <c r="G84" s="32">
        <f t="shared" si="3"/>
        <v>52.643604739025925</v>
      </c>
      <c r="H84" s="32">
        <f>INDEX('Mapping water'!$D$5:$U$352,MATCH($B84,'Mapping water'!$B$5:$B$352,0),MATCH(H$3,'Mapping water'!$D$4:$U$4,0))*$D84</f>
        <v>0</v>
      </c>
      <c r="I84" s="32">
        <f>INDEX('Mapping water'!$D$5:$U$352,MATCH($B84,'Mapping water'!$B$5:$B$352,0),MATCH(I$3,'Mapping water'!$D$4:$U$4,0))*$D84</f>
        <v>0</v>
      </c>
      <c r="J84" s="32">
        <f>INDEX('Mapping water'!$D$5:$U$352,MATCH($B84,'Mapping water'!$B$5:$B$352,0),MATCH(J$3,'Mapping water'!$D$4:$U$4,0))*$D84</f>
        <v>0</v>
      </c>
      <c r="K84" s="32">
        <f>INDEX('Mapping water'!$D$5:$U$352,MATCH($B84,'Mapping water'!$B$5:$B$352,0),MATCH(K$3,'Mapping water'!$D$4:$U$4,0))*$D84</f>
        <v>0</v>
      </c>
      <c r="L84" s="32">
        <f>INDEX('Mapping water'!$D$5:$U$352,MATCH($B84,'Mapping water'!$B$5:$B$352,0),MATCH(L$3,'Mapping water'!$D$4:$U$4,0))*$D84</f>
        <v>108576</v>
      </c>
      <c r="M84" s="32">
        <f>INDEX('Mapping water'!$D$5:$U$352,MATCH($B84,'Mapping water'!$B$5:$B$352,0),MATCH(M$3,'Mapping water'!$D$4:$U$4,0))*$D84</f>
        <v>0</v>
      </c>
      <c r="N84" s="32">
        <f>INDEX('Mapping water'!$D$5:$U$352,MATCH($B84,'Mapping water'!$B$5:$B$352,0),MATCH(N$3,'Mapping water'!$D$4:$U$4,0))*$D84</f>
        <v>0</v>
      </c>
      <c r="O84" s="32">
        <f>INDEX('Mapping water'!$D$5:$U$352,MATCH($B84,'Mapping water'!$B$5:$B$352,0),MATCH(O$3,'Mapping water'!$D$4:$U$4,0))*$D84</f>
        <v>0</v>
      </c>
      <c r="P84" s="32">
        <f>INDEX('Mapping water'!$D$5:$U$352,MATCH($B84,'Mapping water'!$B$5:$B$352,0),MATCH(P$3,'Mapping water'!$D$4:$U$4,0))*$D84</f>
        <v>0</v>
      </c>
      <c r="Q84" s="32">
        <f>INDEX('Mapping water'!$D$5:$U$352,MATCH($B84,'Mapping water'!$B$5:$B$352,0),MATCH(Q$3,'Mapping water'!$D$4:$U$4,0))*$D84</f>
        <v>0</v>
      </c>
      <c r="R84" s="32">
        <f>INDEX('Mapping water'!$D$5:$U$352,MATCH($B84,'Mapping water'!$B$5:$B$352,0),MATCH(R$3,'Mapping water'!$D$4:$U$4,0))*$D84</f>
        <v>0</v>
      </c>
      <c r="S84" s="32">
        <f>INDEX('Mapping water'!$D$5:$U$352,MATCH($B84,'Mapping water'!$B$5:$B$352,0),MATCH(S$3,'Mapping water'!$D$4:$U$4,0))*$D84</f>
        <v>0</v>
      </c>
      <c r="T84" s="32">
        <f>INDEX('Mapping water'!$D$5:$U$352,MATCH($B84,'Mapping water'!$B$5:$B$352,0),MATCH(T$3,'Mapping water'!$D$4:$U$4,0))*$D84</f>
        <v>0</v>
      </c>
      <c r="U84" s="32">
        <f>INDEX('Mapping water'!$D$5:$U$352,MATCH($B84,'Mapping water'!$B$5:$B$352,0),MATCH(U$3,'Mapping water'!$D$4:$U$4,0))*$D84</f>
        <v>0</v>
      </c>
      <c r="V84" s="32">
        <f>INDEX('Mapping water'!$D$5:$U$352,MATCH($B84,'Mapping water'!$B$5:$B$352,0),MATCH(V$3,'Mapping water'!$D$4:$U$4,0))*$D84</f>
        <v>0</v>
      </c>
      <c r="W84" s="32">
        <f>INDEX('Mapping water'!$D$5:$U$352,MATCH($B84,'Mapping water'!$B$5:$B$352,0),MATCH(W$3,'Mapping water'!$D$4:$U$4,0))*$D84</f>
        <v>0</v>
      </c>
      <c r="X84" s="32">
        <f>INDEX('Mapping water'!$D$5:$U$352,MATCH($B84,'Mapping water'!$B$5:$B$352,0),MATCH(X$3,'Mapping water'!$D$4:$U$4,0))*$D84</f>
        <v>0</v>
      </c>
      <c r="Y84" s="32">
        <f>INDEX('Mapping water'!$D$5:$U$352,MATCH($B84,'Mapping water'!$B$5:$B$352,0),MATCH(Y$3,'Mapping water'!$D$4:$U$4,0))*$D84</f>
        <v>0</v>
      </c>
    </row>
    <row r="85" spans="1:25" x14ac:dyDescent="0.45">
      <c r="A85" s="10" t="s">
        <v>285</v>
      </c>
      <c r="B85" s="10" t="s">
        <v>286</v>
      </c>
      <c r="C85" s="10" t="s">
        <v>81</v>
      </c>
      <c r="D85" s="32">
        <f>INDEX('ONS data MYE 5'!$E$6:$E$445, MATCH($B85,'ONS data MYE 5'!$B$6:$B$445,0))</f>
        <v>120965</v>
      </c>
      <c r="E85" s="32">
        <f>INDEX('ONS data MYE 5'!$F$6:$F$445, MATCH($B85,'ONS data MYE 5'!$B$6:$B$445,0))</f>
        <v>186</v>
      </c>
      <c r="F85" s="32">
        <f t="shared" si="2"/>
        <v>5.2257466737132017</v>
      </c>
      <c r="G85" s="32">
        <f t="shared" si="3"/>
        <v>27.308428297824591</v>
      </c>
      <c r="H85" s="32">
        <f>INDEX('Mapping water'!$D$5:$U$352,MATCH($B85,'Mapping water'!$B$5:$B$352,0),MATCH(H$3,'Mapping water'!$D$4:$U$4,0))*$D85</f>
        <v>0</v>
      </c>
      <c r="I85" s="32">
        <f>INDEX('Mapping water'!$D$5:$U$352,MATCH($B85,'Mapping water'!$B$5:$B$352,0),MATCH(I$3,'Mapping water'!$D$4:$U$4,0))*$D85</f>
        <v>0</v>
      </c>
      <c r="J85" s="32">
        <f>INDEX('Mapping water'!$D$5:$U$352,MATCH($B85,'Mapping water'!$B$5:$B$352,0),MATCH(J$3,'Mapping water'!$D$4:$U$4,0))*$D85</f>
        <v>0</v>
      </c>
      <c r="K85" s="32">
        <f>INDEX('Mapping water'!$D$5:$U$352,MATCH($B85,'Mapping water'!$B$5:$B$352,0),MATCH(K$3,'Mapping water'!$D$4:$U$4,0))*$D85</f>
        <v>0</v>
      </c>
      <c r="L85" s="32">
        <f>INDEX('Mapping water'!$D$5:$U$352,MATCH($B85,'Mapping water'!$B$5:$B$352,0),MATCH(L$3,'Mapping water'!$D$4:$U$4,0))*$D85</f>
        <v>120965</v>
      </c>
      <c r="M85" s="32">
        <f>INDEX('Mapping water'!$D$5:$U$352,MATCH($B85,'Mapping water'!$B$5:$B$352,0),MATCH(M$3,'Mapping water'!$D$4:$U$4,0))*$D85</f>
        <v>0</v>
      </c>
      <c r="N85" s="32">
        <f>INDEX('Mapping water'!$D$5:$U$352,MATCH($B85,'Mapping water'!$B$5:$B$352,0),MATCH(N$3,'Mapping water'!$D$4:$U$4,0))*$D85</f>
        <v>0</v>
      </c>
      <c r="O85" s="32">
        <f>INDEX('Mapping water'!$D$5:$U$352,MATCH($B85,'Mapping water'!$B$5:$B$352,0),MATCH(O$3,'Mapping water'!$D$4:$U$4,0))*$D85</f>
        <v>0</v>
      </c>
      <c r="P85" s="32">
        <f>INDEX('Mapping water'!$D$5:$U$352,MATCH($B85,'Mapping water'!$B$5:$B$352,0),MATCH(P$3,'Mapping water'!$D$4:$U$4,0))*$D85</f>
        <v>0</v>
      </c>
      <c r="Q85" s="32">
        <f>INDEX('Mapping water'!$D$5:$U$352,MATCH($B85,'Mapping water'!$B$5:$B$352,0),MATCH(Q$3,'Mapping water'!$D$4:$U$4,0))*$D85</f>
        <v>0</v>
      </c>
      <c r="R85" s="32">
        <f>INDEX('Mapping water'!$D$5:$U$352,MATCH($B85,'Mapping water'!$B$5:$B$352,0),MATCH(R$3,'Mapping water'!$D$4:$U$4,0))*$D85</f>
        <v>0</v>
      </c>
      <c r="S85" s="32">
        <f>INDEX('Mapping water'!$D$5:$U$352,MATCH($B85,'Mapping water'!$B$5:$B$352,0),MATCH(S$3,'Mapping water'!$D$4:$U$4,0))*$D85</f>
        <v>0</v>
      </c>
      <c r="T85" s="32">
        <f>INDEX('Mapping water'!$D$5:$U$352,MATCH($B85,'Mapping water'!$B$5:$B$352,0),MATCH(T$3,'Mapping water'!$D$4:$U$4,0))*$D85</f>
        <v>0</v>
      </c>
      <c r="U85" s="32">
        <f>INDEX('Mapping water'!$D$5:$U$352,MATCH($B85,'Mapping water'!$B$5:$B$352,0),MATCH(U$3,'Mapping water'!$D$4:$U$4,0))*$D85</f>
        <v>0</v>
      </c>
      <c r="V85" s="32">
        <f>INDEX('Mapping water'!$D$5:$U$352,MATCH($B85,'Mapping water'!$B$5:$B$352,0),MATCH(V$3,'Mapping water'!$D$4:$U$4,0))*$D85</f>
        <v>0</v>
      </c>
      <c r="W85" s="32">
        <f>INDEX('Mapping water'!$D$5:$U$352,MATCH($B85,'Mapping water'!$B$5:$B$352,0),MATCH(W$3,'Mapping water'!$D$4:$U$4,0))*$D85</f>
        <v>0</v>
      </c>
      <c r="X85" s="32">
        <f>INDEX('Mapping water'!$D$5:$U$352,MATCH($B85,'Mapping water'!$B$5:$B$352,0),MATCH(X$3,'Mapping water'!$D$4:$U$4,0))*$D85</f>
        <v>0</v>
      </c>
      <c r="Y85" s="32">
        <f>INDEX('Mapping water'!$D$5:$U$352,MATCH($B85,'Mapping water'!$B$5:$B$352,0),MATCH(Y$3,'Mapping water'!$D$4:$U$4,0))*$D85</f>
        <v>0</v>
      </c>
    </row>
    <row r="86" spans="1:25" x14ac:dyDescent="0.45">
      <c r="A86" s="10" t="s">
        <v>287</v>
      </c>
      <c r="B86" s="10" t="s">
        <v>288</v>
      </c>
      <c r="C86" s="10" t="s">
        <v>81</v>
      </c>
      <c r="D86" s="32">
        <f>INDEX('ONS data MYE 5'!$E$6:$E$445, MATCH($B86,'ONS data MYE 5'!$B$6:$B$445,0))</f>
        <v>115996</v>
      </c>
      <c r="E86" s="32">
        <f>INDEX('ONS data MYE 5'!$F$6:$F$445, MATCH($B86,'ONS data MYE 5'!$B$6:$B$445,0))</f>
        <v>283</v>
      </c>
      <c r="F86" s="32">
        <f t="shared" si="2"/>
        <v>5.6454468976432377</v>
      </c>
      <c r="G86" s="32">
        <f t="shared" si="3"/>
        <v>31.871070674109657</v>
      </c>
      <c r="H86" s="32">
        <f>INDEX('Mapping water'!$D$5:$U$352,MATCH($B86,'Mapping water'!$B$5:$B$352,0),MATCH(H$3,'Mapping water'!$D$4:$U$4,0))*$D86</f>
        <v>0</v>
      </c>
      <c r="I86" s="32">
        <f>INDEX('Mapping water'!$D$5:$U$352,MATCH($B86,'Mapping water'!$B$5:$B$352,0),MATCH(I$3,'Mapping water'!$D$4:$U$4,0))*$D86</f>
        <v>0</v>
      </c>
      <c r="J86" s="32">
        <f>INDEX('Mapping water'!$D$5:$U$352,MATCH($B86,'Mapping water'!$B$5:$B$352,0),MATCH(J$3,'Mapping water'!$D$4:$U$4,0))*$D86</f>
        <v>0</v>
      </c>
      <c r="K86" s="32">
        <f>INDEX('Mapping water'!$D$5:$U$352,MATCH($B86,'Mapping water'!$B$5:$B$352,0),MATCH(K$3,'Mapping water'!$D$4:$U$4,0))*$D86</f>
        <v>0</v>
      </c>
      <c r="L86" s="32">
        <f>INDEX('Mapping water'!$D$5:$U$352,MATCH($B86,'Mapping water'!$B$5:$B$352,0),MATCH(L$3,'Mapping water'!$D$4:$U$4,0))*$D86</f>
        <v>115996</v>
      </c>
      <c r="M86" s="32">
        <f>INDEX('Mapping water'!$D$5:$U$352,MATCH($B86,'Mapping water'!$B$5:$B$352,0),MATCH(M$3,'Mapping water'!$D$4:$U$4,0))*$D86</f>
        <v>0</v>
      </c>
      <c r="N86" s="32">
        <f>INDEX('Mapping water'!$D$5:$U$352,MATCH($B86,'Mapping water'!$B$5:$B$352,0),MATCH(N$3,'Mapping water'!$D$4:$U$4,0))*$D86</f>
        <v>0</v>
      </c>
      <c r="O86" s="32">
        <f>INDEX('Mapping water'!$D$5:$U$352,MATCH($B86,'Mapping water'!$B$5:$B$352,0),MATCH(O$3,'Mapping water'!$D$4:$U$4,0))*$D86</f>
        <v>0</v>
      </c>
      <c r="P86" s="32">
        <f>INDEX('Mapping water'!$D$5:$U$352,MATCH($B86,'Mapping water'!$B$5:$B$352,0),MATCH(P$3,'Mapping water'!$D$4:$U$4,0))*$D86</f>
        <v>0</v>
      </c>
      <c r="Q86" s="32">
        <f>INDEX('Mapping water'!$D$5:$U$352,MATCH($B86,'Mapping water'!$B$5:$B$352,0),MATCH(Q$3,'Mapping water'!$D$4:$U$4,0))*$D86</f>
        <v>0</v>
      </c>
      <c r="R86" s="32">
        <f>INDEX('Mapping water'!$D$5:$U$352,MATCH($B86,'Mapping water'!$B$5:$B$352,0),MATCH(R$3,'Mapping water'!$D$4:$U$4,0))*$D86</f>
        <v>0</v>
      </c>
      <c r="S86" s="32">
        <f>INDEX('Mapping water'!$D$5:$U$352,MATCH($B86,'Mapping water'!$B$5:$B$352,0),MATCH(S$3,'Mapping water'!$D$4:$U$4,0))*$D86</f>
        <v>0</v>
      </c>
      <c r="T86" s="32">
        <f>INDEX('Mapping water'!$D$5:$U$352,MATCH($B86,'Mapping water'!$B$5:$B$352,0),MATCH(T$3,'Mapping water'!$D$4:$U$4,0))*$D86</f>
        <v>0</v>
      </c>
      <c r="U86" s="32">
        <f>INDEX('Mapping water'!$D$5:$U$352,MATCH($B86,'Mapping water'!$B$5:$B$352,0),MATCH(U$3,'Mapping water'!$D$4:$U$4,0))*$D86</f>
        <v>0</v>
      </c>
      <c r="V86" s="32">
        <f>INDEX('Mapping water'!$D$5:$U$352,MATCH($B86,'Mapping water'!$B$5:$B$352,0),MATCH(V$3,'Mapping water'!$D$4:$U$4,0))*$D86</f>
        <v>0</v>
      </c>
      <c r="W86" s="32">
        <f>INDEX('Mapping water'!$D$5:$U$352,MATCH($B86,'Mapping water'!$B$5:$B$352,0),MATCH(W$3,'Mapping water'!$D$4:$U$4,0))*$D86</f>
        <v>0</v>
      </c>
      <c r="X86" s="32">
        <f>INDEX('Mapping water'!$D$5:$U$352,MATCH($B86,'Mapping water'!$B$5:$B$352,0),MATCH(X$3,'Mapping water'!$D$4:$U$4,0))*$D86</f>
        <v>0</v>
      </c>
      <c r="Y86" s="32">
        <f>INDEX('Mapping water'!$D$5:$U$352,MATCH($B86,'Mapping water'!$B$5:$B$352,0),MATCH(Y$3,'Mapping water'!$D$4:$U$4,0))*$D86</f>
        <v>0</v>
      </c>
    </row>
    <row r="87" spans="1:25" x14ac:dyDescent="0.45">
      <c r="A87" s="10" t="s">
        <v>669</v>
      </c>
      <c r="B87" s="10" t="s">
        <v>670</v>
      </c>
      <c r="C87" s="10" t="s">
        <v>81</v>
      </c>
      <c r="D87" s="32">
        <f>INDEX('ONS data MYE 5'!$E$6:$E$445, MATCH($B87,'ONS data MYE 5'!$B$6:$B$445,0))</f>
        <v>79098</v>
      </c>
      <c r="E87" s="32">
        <f>INDEX('ONS data MYE 5'!$F$6:$F$445, MATCH($B87,'ONS data MYE 5'!$B$6:$B$445,0))</f>
        <v>493</v>
      </c>
      <c r="F87" s="32">
        <f t="shared" si="2"/>
        <v>6.2005091740426899</v>
      </c>
      <c r="G87" s="32">
        <f t="shared" si="3"/>
        <v>38.446314017387557</v>
      </c>
      <c r="H87" s="32">
        <f>INDEX('Mapping water'!$D$5:$U$352,MATCH($B87,'Mapping water'!$B$5:$B$352,0),MATCH(H$3,'Mapping water'!$D$4:$U$4,0))*$D87</f>
        <v>0</v>
      </c>
      <c r="I87" s="32">
        <f>INDEX('Mapping water'!$D$5:$U$352,MATCH($B87,'Mapping water'!$B$5:$B$352,0),MATCH(I$3,'Mapping water'!$D$4:$U$4,0))*$D87</f>
        <v>0</v>
      </c>
      <c r="J87" s="32">
        <f>INDEX('Mapping water'!$D$5:$U$352,MATCH($B87,'Mapping water'!$B$5:$B$352,0),MATCH(J$3,'Mapping water'!$D$4:$U$4,0))*$D87</f>
        <v>0</v>
      </c>
      <c r="K87" s="32">
        <f>INDEX('Mapping water'!$D$5:$U$352,MATCH($B87,'Mapping water'!$B$5:$B$352,0),MATCH(K$3,'Mapping water'!$D$4:$U$4,0))*$D87</f>
        <v>0</v>
      </c>
      <c r="L87" s="32">
        <f>INDEX('Mapping water'!$D$5:$U$352,MATCH($B87,'Mapping water'!$B$5:$B$352,0),MATCH(L$3,'Mapping water'!$D$4:$U$4,0))*$D87</f>
        <v>79098</v>
      </c>
      <c r="M87" s="32">
        <f>INDEX('Mapping water'!$D$5:$U$352,MATCH($B87,'Mapping water'!$B$5:$B$352,0),MATCH(M$3,'Mapping water'!$D$4:$U$4,0))*$D87</f>
        <v>0</v>
      </c>
      <c r="N87" s="32">
        <f>INDEX('Mapping water'!$D$5:$U$352,MATCH($B87,'Mapping water'!$B$5:$B$352,0),MATCH(N$3,'Mapping water'!$D$4:$U$4,0))*$D87</f>
        <v>0</v>
      </c>
      <c r="O87" s="32">
        <f>INDEX('Mapping water'!$D$5:$U$352,MATCH($B87,'Mapping water'!$B$5:$B$352,0),MATCH(O$3,'Mapping water'!$D$4:$U$4,0))*$D87</f>
        <v>0</v>
      </c>
      <c r="P87" s="32">
        <f>INDEX('Mapping water'!$D$5:$U$352,MATCH($B87,'Mapping water'!$B$5:$B$352,0),MATCH(P$3,'Mapping water'!$D$4:$U$4,0))*$D87</f>
        <v>0</v>
      </c>
      <c r="Q87" s="32">
        <f>INDEX('Mapping water'!$D$5:$U$352,MATCH($B87,'Mapping water'!$B$5:$B$352,0),MATCH(Q$3,'Mapping water'!$D$4:$U$4,0))*$D87</f>
        <v>0</v>
      </c>
      <c r="R87" s="32">
        <f>INDEX('Mapping water'!$D$5:$U$352,MATCH($B87,'Mapping water'!$B$5:$B$352,0),MATCH(R$3,'Mapping water'!$D$4:$U$4,0))*$D87</f>
        <v>0</v>
      </c>
      <c r="S87" s="32">
        <f>INDEX('Mapping water'!$D$5:$U$352,MATCH($B87,'Mapping water'!$B$5:$B$352,0),MATCH(S$3,'Mapping water'!$D$4:$U$4,0))*$D87</f>
        <v>0</v>
      </c>
      <c r="T87" s="32">
        <f>INDEX('Mapping water'!$D$5:$U$352,MATCH($B87,'Mapping water'!$B$5:$B$352,0),MATCH(T$3,'Mapping water'!$D$4:$U$4,0))*$D87</f>
        <v>0</v>
      </c>
      <c r="U87" s="32">
        <f>INDEX('Mapping water'!$D$5:$U$352,MATCH($B87,'Mapping water'!$B$5:$B$352,0),MATCH(U$3,'Mapping water'!$D$4:$U$4,0))*$D87</f>
        <v>0</v>
      </c>
      <c r="V87" s="32">
        <f>INDEX('Mapping water'!$D$5:$U$352,MATCH($B87,'Mapping water'!$B$5:$B$352,0),MATCH(V$3,'Mapping water'!$D$4:$U$4,0))*$D87</f>
        <v>0</v>
      </c>
      <c r="W87" s="32">
        <f>INDEX('Mapping water'!$D$5:$U$352,MATCH($B87,'Mapping water'!$B$5:$B$352,0),MATCH(W$3,'Mapping water'!$D$4:$U$4,0))*$D87</f>
        <v>0</v>
      </c>
      <c r="X87" s="32">
        <f>INDEX('Mapping water'!$D$5:$U$352,MATCH($B87,'Mapping water'!$B$5:$B$352,0),MATCH(X$3,'Mapping water'!$D$4:$U$4,0))*$D87</f>
        <v>0</v>
      </c>
      <c r="Y87" s="32">
        <f>INDEX('Mapping water'!$D$5:$U$352,MATCH($B87,'Mapping water'!$B$5:$B$352,0),MATCH(Y$3,'Mapping water'!$D$4:$U$4,0))*$D87</f>
        <v>0</v>
      </c>
    </row>
    <row r="88" spans="1:25" x14ac:dyDescent="0.45">
      <c r="A88" s="10" t="s">
        <v>671</v>
      </c>
      <c r="B88" s="10" t="s">
        <v>672</v>
      </c>
      <c r="C88" s="10" t="s">
        <v>81</v>
      </c>
      <c r="D88" s="32">
        <f>INDEX('ONS data MYE 5'!$E$6:$E$445, MATCH($B88,'ONS data MYE 5'!$B$6:$B$445,0))</f>
        <v>104579</v>
      </c>
      <c r="E88" s="32">
        <f>INDEX('ONS data MYE 5'!$F$6:$F$445, MATCH($B88,'ONS data MYE 5'!$B$6:$B$445,0))</f>
        <v>1584</v>
      </c>
      <c r="F88" s="32">
        <f t="shared" si="2"/>
        <v>7.3677085723743714</v>
      </c>
      <c r="G88" s="32">
        <f t="shared" si="3"/>
        <v>54.283129607438795</v>
      </c>
      <c r="H88" s="32">
        <f>INDEX('Mapping water'!$D$5:$U$352,MATCH($B88,'Mapping water'!$B$5:$B$352,0),MATCH(H$3,'Mapping water'!$D$4:$U$4,0))*$D88</f>
        <v>0</v>
      </c>
      <c r="I88" s="32">
        <f>INDEX('Mapping water'!$D$5:$U$352,MATCH($B88,'Mapping water'!$B$5:$B$352,0),MATCH(I$3,'Mapping water'!$D$4:$U$4,0))*$D88</f>
        <v>0</v>
      </c>
      <c r="J88" s="32">
        <f>INDEX('Mapping water'!$D$5:$U$352,MATCH($B88,'Mapping water'!$B$5:$B$352,0),MATCH(J$3,'Mapping water'!$D$4:$U$4,0))*$D88</f>
        <v>0</v>
      </c>
      <c r="K88" s="32">
        <f>INDEX('Mapping water'!$D$5:$U$352,MATCH($B88,'Mapping water'!$B$5:$B$352,0),MATCH(K$3,'Mapping water'!$D$4:$U$4,0))*$D88</f>
        <v>0</v>
      </c>
      <c r="L88" s="32">
        <f>INDEX('Mapping water'!$D$5:$U$352,MATCH($B88,'Mapping water'!$B$5:$B$352,0),MATCH(L$3,'Mapping water'!$D$4:$U$4,0))*$D88</f>
        <v>104579</v>
      </c>
      <c r="M88" s="32">
        <f>INDEX('Mapping water'!$D$5:$U$352,MATCH($B88,'Mapping water'!$B$5:$B$352,0),MATCH(M$3,'Mapping water'!$D$4:$U$4,0))*$D88</f>
        <v>0</v>
      </c>
      <c r="N88" s="32">
        <f>INDEX('Mapping water'!$D$5:$U$352,MATCH($B88,'Mapping water'!$B$5:$B$352,0),MATCH(N$3,'Mapping water'!$D$4:$U$4,0))*$D88</f>
        <v>0</v>
      </c>
      <c r="O88" s="32">
        <f>INDEX('Mapping water'!$D$5:$U$352,MATCH($B88,'Mapping water'!$B$5:$B$352,0),MATCH(O$3,'Mapping water'!$D$4:$U$4,0))*$D88</f>
        <v>0</v>
      </c>
      <c r="P88" s="32">
        <f>INDEX('Mapping water'!$D$5:$U$352,MATCH($B88,'Mapping water'!$B$5:$B$352,0),MATCH(P$3,'Mapping water'!$D$4:$U$4,0))*$D88</f>
        <v>0</v>
      </c>
      <c r="Q88" s="32">
        <f>INDEX('Mapping water'!$D$5:$U$352,MATCH($B88,'Mapping water'!$B$5:$B$352,0),MATCH(Q$3,'Mapping water'!$D$4:$U$4,0))*$D88</f>
        <v>0</v>
      </c>
      <c r="R88" s="32">
        <f>INDEX('Mapping water'!$D$5:$U$352,MATCH($B88,'Mapping water'!$B$5:$B$352,0),MATCH(R$3,'Mapping water'!$D$4:$U$4,0))*$D88</f>
        <v>0</v>
      </c>
      <c r="S88" s="32">
        <f>INDEX('Mapping water'!$D$5:$U$352,MATCH($B88,'Mapping water'!$B$5:$B$352,0),MATCH(S$3,'Mapping water'!$D$4:$U$4,0))*$D88</f>
        <v>0</v>
      </c>
      <c r="T88" s="32">
        <f>INDEX('Mapping water'!$D$5:$U$352,MATCH($B88,'Mapping water'!$B$5:$B$352,0),MATCH(T$3,'Mapping water'!$D$4:$U$4,0))*$D88</f>
        <v>0</v>
      </c>
      <c r="U88" s="32">
        <f>INDEX('Mapping water'!$D$5:$U$352,MATCH($B88,'Mapping water'!$B$5:$B$352,0),MATCH(U$3,'Mapping water'!$D$4:$U$4,0))*$D88</f>
        <v>0</v>
      </c>
      <c r="V88" s="32">
        <f>INDEX('Mapping water'!$D$5:$U$352,MATCH($B88,'Mapping water'!$B$5:$B$352,0),MATCH(V$3,'Mapping water'!$D$4:$U$4,0))*$D88</f>
        <v>0</v>
      </c>
      <c r="W88" s="32">
        <f>INDEX('Mapping water'!$D$5:$U$352,MATCH($B88,'Mapping water'!$B$5:$B$352,0),MATCH(W$3,'Mapping water'!$D$4:$U$4,0))*$D88</f>
        <v>0</v>
      </c>
      <c r="X88" s="32">
        <f>INDEX('Mapping water'!$D$5:$U$352,MATCH($B88,'Mapping water'!$B$5:$B$352,0),MATCH(X$3,'Mapping water'!$D$4:$U$4,0))*$D88</f>
        <v>0</v>
      </c>
      <c r="Y88" s="32">
        <f>INDEX('Mapping water'!$D$5:$U$352,MATCH($B88,'Mapping water'!$B$5:$B$352,0),MATCH(Y$3,'Mapping water'!$D$4:$U$4,0))*$D88</f>
        <v>0</v>
      </c>
    </row>
    <row r="89" spans="1:25" x14ac:dyDescent="0.45">
      <c r="A89" s="10" t="s">
        <v>673</v>
      </c>
      <c r="B89" s="10" t="s">
        <v>674</v>
      </c>
      <c r="C89" s="10" t="s">
        <v>81</v>
      </c>
      <c r="D89" s="32">
        <f>INDEX('ONS data MYE 5'!$E$6:$E$445, MATCH($B89,'ONS data MYE 5'!$B$6:$B$445,0))</f>
        <v>100780</v>
      </c>
      <c r="E89" s="32">
        <f>INDEX('ONS data MYE 5'!$F$6:$F$445, MATCH($B89,'ONS data MYE 5'!$B$6:$B$445,0))</f>
        <v>366</v>
      </c>
      <c r="F89" s="32">
        <f t="shared" si="2"/>
        <v>5.9026333334013659</v>
      </c>
      <c r="G89" s="32">
        <f t="shared" si="3"/>
        <v>34.841080268580917</v>
      </c>
      <c r="H89" s="32">
        <f>INDEX('Mapping water'!$D$5:$U$352,MATCH($B89,'Mapping water'!$B$5:$B$352,0),MATCH(H$3,'Mapping water'!$D$4:$U$4,0))*$D89</f>
        <v>0</v>
      </c>
      <c r="I89" s="32">
        <f>INDEX('Mapping water'!$D$5:$U$352,MATCH($B89,'Mapping water'!$B$5:$B$352,0),MATCH(I$3,'Mapping water'!$D$4:$U$4,0))*$D89</f>
        <v>0</v>
      </c>
      <c r="J89" s="32">
        <f>INDEX('Mapping water'!$D$5:$U$352,MATCH($B89,'Mapping water'!$B$5:$B$352,0),MATCH(J$3,'Mapping water'!$D$4:$U$4,0))*$D89</f>
        <v>0</v>
      </c>
      <c r="K89" s="32">
        <f>INDEX('Mapping water'!$D$5:$U$352,MATCH($B89,'Mapping water'!$B$5:$B$352,0),MATCH(K$3,'Mapping water'!$D$4:$U$4,0))*$D89</f>
        <v>0</v>
      </c>
      <c r="L89" s="32">
        <f>INDEX('Mapping water'!$D$5:$U$352,MATCH($B89,'Mapping water'!$B$5:$B$352,0),MATCH(L$3,'Mapping water'!$D$4:$U$4,0))*$D89</f>
        <v>100780</v>
      </c>
      <c r="M89" s="32">
        <f>INDEX('Mapping water'!$D$5:$U$352,MATCH($B89,'Mapping water'!$B$5:$B$352,0),MATCH(M$3,'Mapping water'!$D$4:$U$4,0))*$D89</f>
        <v>0</v>
      </c>
      <c r="N89" s="32">
        <f>INDEX('Mapping water'!$D$5:$U$352,MATCH($B89,'Mapping water'!$B$5:$B$352,0),MATCH(N$3,'Mapping water'!$D$4:$U$4,0))*$D89</f>
        <v>0</v>
      </c>
      <c r="O89" s="32">
        <f>INDEX('Mapping water'!$D$5:$U$352,MATCH($B89,'Mapping water'!$B$5:$B$352,0),MATCH(O$3,'Mapping water'!$D$4:$U$4,0))*$D89</f>
        <v>0</v>
      </c>
      <c r="P89" s="32">
        <f>INDEX('Mapping water'!$D$5:$U$352,MATCH($B89,'Mapping water'!$B$5:$B$352,0),MATCH(P$3,'Mapping water'!$D$4:$U$4,0))*$D89</f>
        <v>0</v>
      </c>
      <c r="Q89" s="32">
        <f>INDEX('Mapping water'!$D$5:$U$352,MATCH($B89,'Mapping water'!$B$5:$B$352,0),MATCH(Q$3,'Mapping water'!$D$4:$U$4,0))*$D89</f>
        <v>0</v>
      </c>
      <c r="R89" s="32">
        <f>INDEX('Mapping water'!$D$5:$U$352,MATCH($B89,'Mapping water'!$B$5:$B$352,0),MATCH(R$3,'Mapping water'!$D$4:$U$4,0))*$D89</f>
        <v>0</v>
      </c>
      <c r="S89" s="32">
        <f>INDEX('Mapping water'!$D$5:$U$352,MATCH($B89,'Mapping water'!$B$5:$B$352,0),MATCH(S$3,'Mapping water'!$D$4:$U$4,0))*$D89</f>
        <v>0</v>
      </c>
      <c r="T89" s="32">
        <f>INDEX('Mapping water'!$D$5:$U$352,MATCH($B89,'Mapping water'!$B$5:$B$352,0),MATCH(T$3,'Mapping water'!$D$4:$U$4,0))*$D89</f>
        <v>0</v>
      </c>
      <c r="U89" s="32">
        <f>INDEX('Mapping water'!$D$5:$U$352,MATCH($B89,'Mapping water'!$B$5:$B$352,0),MATCH(U$3,'Mapping water'!$D$4:$U$4,0))*$D89</f>
        <v>0</v>
      </c>
      <c r="V89" s="32">
        <f>INDEX('Mapping water'!$D$5:$U$352,MATCH($B89,'Mapping water'!$B$5:$B$352,0),MATCH(V$3,'Mapping water'!$D$4:$U$4,0))*$D89</f>
        <v>0</v>
      </c>
      <c r="W89" s="32">
        <f>INDEX('Mapping water'!$D$5:$U$352,MATCH($B89,'Mapping water'!$B$5:$B$352,0),MATCH(W$3,'Mapping water'!$D$4:$U$4,0))*$D89</f>
        <v>0</v>
      </c>
      <c r="X89" s="32">
        <f>INDEX('Mapping water'!$D$5:$U$352,MATCH($B89,'Mapping water'!$B$5:$B$352,0),MATCH(X$3,'Mapping water'!$D$4:$U$4,0))*$D89</f>
        <v>0</v>
      </c>
      <c r="Y89" s="32">
        <f>INDEX('Mapping water'!$D$5:$U$352,MATCH($B89,'Mapping water'!$B$5:$B$352,0),MATCH(Y$3,'Mapping water'!$D$4:$U$4,0))*$D89</f>
        <v>0</v>
      </c>
    </row>
    <row r="90" spans="1:25" x14ac:dyDescent="0.45">
      <c r="A90" s="10" t="s">
        <v>689</v>
      </c>
      <c r="B90" s="10" t="s">
        <v>690</v>
      </c>
      <c r="C90" s="10" t="s">
        <v>81</v>
      </c>
      <c r="D90" s="32">
        <f>INDEX('ONS data MYE 5'!$E$6:$E$445, MATCH($B90,'ONS data MYE 5'!$B$6:$B$445,0))</f>
        <v>116304</v>
      </c>
      <c r="E90" s="32">
        <f>INDEX('ONS data MYE 5'!$F$6:$F$445, MATCH($B90,'ONS data MYE 5'!$B$6:$B$445,0))</f>
        <v>182</v>
      </c>
      <c r="F90" s="32">
        <f t="shared" si="2"/>
        <v>5.2040066870767951</v>
      </c>
      <c r="G90" s="32">
        <f t="shared" si="3"/>
        <v>27.081685599140002</v>
      </c>
      <c r="H90" s="32">
        <f>INDEX('Mapping water'!$D$5:$U$352,MATCH($B90,'Mapping water'!$B$5:$B$352,0),MATCH(H$3,'Mapping water'!$D$4:$U$4,0))*$D90</f>
        <v>0</v>
      </c>
      <c r="I90" s="32">
        <f>INDEX('Mapping water'!$D$5:$U$352,MATCH($B90,'Mapping water'!$B$5:$B$352,0),MATCH(I$3,'Mapping water'!$D$4:$U$4,0))*$D90</f>
        <v>0</v>
      </c>
      <c r="J90" s="32">
        <f>INDEX('Mapping water'!$D$5:$U$352,MATCH($B90,'Mapping water'!$B$5:$B$352,0),MATCH(J$3,'Mapping water'!$D$4:$U$4,0))*$D90</f>
        <v>0</v>
      </c>
      <c r="K90" s="32">
        <f>INDEX('Mapping water'!$D$5:$U$352,MATCH($B90,'Mapping water'!$B$5:$B$352,0),MATCH(K$3,'Mapping water'!$D$4:$U$4,0))*$D90</f>
        <v>0</v>
      </c>
      <c r="L90" s="32">
        <f>INDEX('Mapping water'!$D$5:$U$352,MATCH($B90,'Mapping water'!$B$5:$B$352,0),MATCH(L$3,'Mapping water'!$D$4:$U$4,0))*$D90</f>
        <v>65130.240000000005</v>
      </c>
      <c r="M90" s="32">
        <f>INDEX('Mapping water'!$D$5:$U$352,MATCH($B90,'Mapping water'!$B$5:$B$352,0),MATCH(M$3,'Mapping water'!$D$4:$U$4,0))*$D90</f>
        <v>0</v>
      </c>
      <c r="N90" s="32">
        <f>INDEX('Mapping water'!$D$5:$U$352,MATCH($B90,'Mapping water'!$B$5:$B$352,0),MATCH(N$3,'Mapping water'!$D$4:$U$4,0))*$D90</f>
        <v>0</v>
      </c>
      <c r="O90" s="32">
        <f>INDEX('Mapping water'!$D$5:$U$352,MATCH($B90,'Mapping water'!$B$5:$B$352,0),MATCH(O$3,'Mapping water'!$D$4:$U$4,0))*$D90</f>
        <v>0</v>
      </c>
      <c r="P90" s="32">
        <f>INDEX('Mapping water'!$D$5:$U$352,MATCH($B90,'Mapping water'!$B$5:$B$352,0),MATCH(P$3,'Mapping water'!$D$4:$U$4,0))*$D90</f>
        <v>0</v>
      </c>
      <c r="Q90" s="32">
        <f>INDEX('Mapping water'!$D$5:$U$352,MATCH($B90,'Mapping water'!$B$5:$B$352,0),MATCH(Q$3,'Mapping water'!$D$4:$U$4,0))*$D90</f>
        <v>51173.760000000002</v>
      </c>
      <c r="R90" s="32">
        <f>INDEX('Mapping water'!$D$5:$U$352,MATCH($B90,'Mapping water'!$B$5:$B$352,0),MATCH(R$3,'Mapping water'!$D$4:$U$4,0))*$D90</f>
        <v>0</v>
      </c>
      <c r="S90" s="32">
        <f>INDEX('Mapping water'!$D$5:$U$352,MATCH($B90,'Mapping water'!$B$5:$B$352,0),MATCH(S$3,'Mapping water'!$D$4:$U$4,0))*$D90</f>
        <v>0</v>
      </c>
      <c r="T90" s="32">
        <f>INDEX('Mapping water'!$D$5:$U$352,MATCH($B90,'Mapping water'!$B$5:$B$352,0),MATCH(T$3,'Mapping water'!$D$4:$U$4,0))*$D90</f>
        <v>0</v>
      </c>
      <c r="U90" s="32">
        <f>INDEX('Mapping water'!$D$5:$U$352,MATCH($B90,'Mapping water'!$B$5:$B$352,0),MATCH(U$3,'Mapping water'!$D$4:$U$4,0))*$D90</f>
        <v>0</v>
      </c>
      <c r="V90" s="32">
        <f>INDEX('Mapping water'!$D$5:$U$352,MATCH($B90,'Mapping water'!$B$5:$B$352,0),MATCH(V$3,'Mapping water'!$D$4:$U$4,0))*$D90</f>
        <v>0</v>
      </c>
      <c r="W90" s="32">
        <f>INDEX('Mapping water'!$D$5:$U$352,MATCH($B90,'Mapping water'!$B$5:$B$352,0),MATCH(W$3,'Mapping water'!$D$4:$U$4,0))*$D90</f>
        <v>0</v>
      </c>
      <c r="X90" s="32">
        <f>INDEX('Mapping water'!$D$5:$U$352,MATCH($B90,'Mapping water'!$B$5:$B$352,0),MATCH(X$3,'Mapping water'!$D$4:$U$4,0))*$D90</f>
        <v>0</v>
      </c>
      <c r="Y90" s="32">
        <f>INDEX('Mapping water'!$D$5:$U$352,MATCH($B90,'Mapping water'!$B$5:$B$352,0),MATCH(Y$3,'Mapping water'!$D$4:$U$4,0))*$D90</f>
        <v>0</v>
      </c>
    </row>
    <row r="91" spans="1:25" x14ac:dyDescent="0.45">
      <c r="A91" s="10" t="s">
        <v>22</v>
      </c>
      <c r="B91" s="10" t="s">
        <v>23</v>
      </c>
      <c r="C91" s="10" t="s">
        <v>24</v>
      </c>
      <c r="D91" s="32">
        <f>INDEX('ONS data MYE 5'!$E$6:$E$445, MATCH($B91,'ONS data MYE 5'!$B$6:$B$445,0))</f>
        <v>7654</v>
      </c>
      <c r="E91" s="32">
        <f>INDEX('ONS data MYE 5'!$F$6:$F$445, MATCH($B91,'ONS data MYE 5'!$B$6:$B$445,0))</f>
        <v>2636</v>
      </c>
      <c r="F91" s="32">
        <f t="shared" si="2"/>
        <v>7.877017895622398</v>
      </c>
      <c r="G91" s="32">
        <f t="shared" si="3"/>
        <v>62.047410927955511</v>
      </c>
      <c r="H91" s="32">
        <f>INDEX('Mapping water'!$D$5:$U$352,MATCH($B91,'Mapping water'!$B$5:$B$352,0),MATCH(H$3,'Mapping water'!$D$4:$U$4,0))*$D91</f>
        <v>0</v>
      </c>
      <c r="I91" s="32">
        <f>INDEX('Mapping water'!$D$5:$U$352,MATCH($B91,'Mapping water'!$B$5:$B$352,0),MATCH(I$3,'Mapping water'!$D$4:$U$4,0))*$D91</f>
        <v>0</v>
      </c>
      <c r="J91" s="32">
        <f>INDEX('Mapping water'!$D$5:$U$352,MATCH($B91,'Mapping water'!$B$5:$B$352,0),MATCH(J$3,'Mapping water'!$D$4:$U$4,0))*$D91</f>
        <v>0</v>
      </c>
      <c r="K91" s="32">
        <f>INDEX('Mapping water'!$D$5:$U$352,MATCH($B91,'Mapping water'!$B$5:$B$352,0),MATCH(K$3,'Mapping water'!$D$4:$U$4,0))*$D91</f>
        <v>0</v>
      </c>
      <c r="L91" s="32">
        <f>INDEX('Mapping water'!$D$5:$U$352,MATCH($B91,'Mapping water'!$B$5:$B$352,0),MATCH(L$3,'Mapping water'!$D$4:$U$4,0))*$D91</f>
        <v>0</v>
      </c>
      <c r="M91" s="32">
        <f>INDEX('Mapping water'!$D$5:$U$352,MATCH($B91,'Mapping water'!$B$5:$B$352,0),MATCH(M$3,'Mapping water'!$D$4:$U$4,0))*$D91</f>
        <v>0</v>
      </c>
      <c r="N91" s="32">
        <f>INDEX('Mapping water'!$D$5:$U$352,MATCH($B91,'Mapping water'!$B$5:$B$352,0),MATCH(N$3,'Mapping water'!$D$4:$U$4,0))*$D91</f>
        <v>7654</v>
      </c>
      <c r="O91" s="32">
        <f>INDEX('Mapping water'!$D$5:$U$352,MATCH($B91,'Mapping water'!$B$5:$B$352,0),MATCH(O$3,'Mapping water'!$D$4:$U$4,0))*$D91</f>
        <v>0</v>
      </c>
      <c r="P91" s="32">
        <f>INDEX('Mapping water'!$D$5:$U$352,MATCH($B91,'Mapping water'!$B$5:$B$352,0),MATCH(P$3,'Mapping water'!$D$4:$U$4,0))*$D91</f>
        <v>0</v>
      </c>
      <c r="Q91" s="32">
        <f>INDEX('Mapping water'!$D$5:$U$352,MATCH($B91,'Mapping water'!$B$5:$B$352,0),MATCH(Q$3,'Mapping water'!$D$4:$U$4,0))*$D91</f>
        <v>0</v>
      </c>
      <c r="R91" s="32">
        <f>INDEX('Mapping water'!$D$5:$U$352,MATCH($B91,'Mapping water'!$B$5:$B$352,0),MATCH(R$3,'Mapping water'!$D$4:$U$4,0))*$D91</f>
        <v>0</v>
      </c>
      <c r="S91" s="32">
        <f>INDEX('Mapping water'!$D$5:$U$352,MATCH($B91,'Mapping water'!$B$5:$B$352,0),MATCH(S$3,'Mapping water'!$D$4:$U$4,0))*$D91</f>
        <v>0</v>
      </c>
      <c r="T91" s="32">
        <f>INDEX('Mapping water'!$D$5:$U$352,MATCH($B91,'Mapping water'!$B$5:$B$352,0),MATCH(T$3,'Mapping water'!$D$4:$U$4,0))*$D91</f>
        <v>0</v>
      </c>
      <c r="U91" s="32">
        <f>INDEX('Mapping water'!$D$5:$U$352,MATCH($B91,'Mapping water'!$B$5:$B$352,0),MATCH(U$3,'Mapping water'!$D$4:$U$4,0))*$D91</f>
        <v>0</v>
      </c>
      <c r="V91" s="32">
        <f>INDEX('Mapping water'!$D$5:$U$352,MATCH($B91,'Mapping water'!$B$5:$B$352,0),MATCH(V$3,'Mapping water'!$D$4:$U$4,0))*$D91</f>
        <v>0</v>
      </c>
      <c r="W91" s="32">
        <f>INDEX('Mapping water'!$D$5:$U$352,MATCH($B91,'Mapping water'!$B$5:$B$352,0),MATCH(W$3,'Mapping water'!$D$4:$U$4,0))*$D91</f>
        <v>0</v>
      </c>
      <c r="X91" s="32">
        <f>INDEX('Mapping water'!$D$5:$U$352,MATCH($B91,'Mapping water'!$B$5:$B$352,0),MATCH(X$3,'Mapping water'!$D$4:$U$4,0))*$D91</f>
        <v>0</v>
      </c>
      <c r="Y91" s="32">
        <f>INDEX('Mapping water'!$D$5:$U$352,MATCH($B91,'Mapping water'!$B$5:$B$352,0),MATCH(Y$3,'Mapping water'!$D$4:$U$4,0))*$D91</f>
        <v>0</v>
      </c>
    </row>
    <row r="92" spans="1:25" x14ac:dyDescent="0.45">
      <c r="A92" s="10" t="s">
        <v>25</v>
      </c>
      <c r="B92" s="10" t="s">
        <v>26</v>
      </c>
      <c r="C92" s="10" t="s">
        <v>24</v>
      </c>
      <c r="D92" s="32">
        <f>INDEX('ONS data MYE 5'!$E$6:$E$445, MATCH($B92,'ONS data MYE 5'!$B$6:$B$445,0))</f>
        <v>244796</v>
      </c>
      <c r="E92" s="32">
        <f>INDEX('ONS data MYE 5'!$F$6:$F$445, MATCH($B92,'ONS data MYE 5'!$B$6:$B$445,0))</f>
        <v>11393</v>
      </c>
      <c r="F92" s="32">
        <f t="shared" si="2"/>
        <v>9.340754410698116</v>
      </c>
      <c r="G92" s="32">
        <f t="shared" si="3"/>
        <v>87.249692960976304</v>
      </c>
      <c r="H92" s="32">
        <f>INDEX('Mapping water'!$D$5:$U$352,MATCH($B92,'Mapping water'!$B$5:$B$352,0),MATCH(H$3,'Mapping water'!$D$4:$U$4,0))*$D92</f>
        <v>0</v>
      </c>
      <c r="I92" s="32">
        <f>INDEX('Mapping water'!$D$5:$U$352,MATCH($B92,'Mapping water'!$B$5:$B$352,0),MATCH(I$3,'Mapping water'!$D$4:$U$4,0))*$D92</f>
        <v>0</v>
      </c>
      <c r="J92" s="32">
        <f>INDEX('Mapping water'!$D$5:$U$352,MATCH($B92,'Mapping water'!$B$5:$B$352,0),MATCH(J$3,'Mapping water'!$D$4:$U$4,0))*$D92</f>
        <v>0</v>
      </c>
      <c r="K92" s="32">
        <f>INDEX('Mapping water'!$D$5:$U$352,MATCH($B92,'Mapping water'!$B$5:$B$352,0),MATCH(K$3,'Mapping water'!$D$4:$U$4,0))*$D92</f>
        <v>0</v>
      </c>
      <c r="L92" s="32">
        <f>INDEX('Mapping water'!$D$5:$U$352,MATCH($B92,'Mapping water'!$B$5:$B$352,0),MATCH(L$3,'Mapping water'!$D$4:$U$4,0))*$D92</f>
        <v>0</v>
      </c>
      <c r="M92" s="32">
        <f>INDEX('Mapping water'!$D$5:$U$352,MATCH($B92,'Mapping water'!$B$5:$B$352,0),MATCH(M$3,'Mapping water'!$D$4:$U$4,0))*$D92</f>
        <v>0</v>
      </c>
      <c r="N92" s="32">
        <f>INDEX('Mapping water'!$D$5:$U$352,MATCH($B92,'Mapping water'!$B$5:$B$352,0),MATCH(N$3,'Mapping water'!$D$4:$U$4,0))*$D92</f>
        <v>244796</v>
      </c>
      <c r="O92" s="32">
        <f>INDEX('Mapping water'!$D$5:$U$352,MATCH($B92,'Mapping water'!$B$5:$B$352,0),MATCH(O$3,'Mapping water'!$D$4:$U$4,0))*$D92</f>
        <v>0</v>
      </c>
      <c r="P92" s="32">
        <f>INDEX('Mapping water'!$D$5:$U$352,MATCH($B92,'Mapping water'!$B$5:$B$352,0),MATCH(P$3,'Mapping water'!$D$4:$U$4,0))*$D92</f>
        <v>0</v>
      </c>
      <c r="Q92" s="32">
        <f>INDEX('Mapping water'!$D$5:$U$352,MATCH($B92,'Mapping water'!$B$5:$B$352,0),MATCH(Q$3,'Mapping water'!$D$4:$U$4,0))*$D92</f>
        <v>0</v>
      </c>
      <c r="R92" s="32">
        <f>INDEX('Mapping water'!$D$5:$U$352,MATCH($B92,'Mapping water'!$B$5:$B$352,0),MATCH(R$3,'Mapping water'!$D$4:$U$4,0))*$D92</f>
        <v>0</v>
      </c>
      <c r="S92" s="32">
        <f>INDEX('Mapping water'!$D$5:$U$352,MATCH($B92,'Mapping water'!$B$5:$B$352,0),MATCH(S$3,'Mapping water'!$D$4:$U$4,0))*$D92</f>
        <v>0</v>
      </c>
      <c r="T92" s="32">
        <f>INDEX('Mapping water'!$D$5:$U$352,MATCH($B92,'Mapping water'!$B$5:$B$352,0),MATCH(T$3,'Mapping water'!$D$4:$U$4,0))*$D92</f>
        <v>0</v>
      </c>
      <c r="U92" s="32">
        <f>INDEX('Mapping water'!$D$5:$U$352,MATCH($B92,'Mapping water'!$B$5:$B$352,0),MATCH(U$3,'Mapping water'!$D$4:$U$4,0))*$D92</f>
        <v>0</v>
      </c>
      <c r="V92" s="32">
        <f>INDEX('Mapping water'!$D$5:$U$352,MATCH($B92,'Mapping water'!$B$5:$B$352,0),MATCH(V$3,'Mapping water'!$D$4:$U$4,0))*$D92</f>
        <v>0</v>
      </c>
      <c r="W92" s="32">
        <f>INDEX('Mapping water'!$D$5:$U$352,MATCH($B92,'Mapping water'!$B$5:$B$352,0),MATCH(W$3,'Mapping water'!$D$4:$U$4,0))*$D92</f>
        <v>0</v>
      </c>
      <c r="X92" s="32">
        <f>INDEX('Mapping water'!$D$5:$U$352,MATCH($B92,'Mapping water'!$B$5:$B$352,0),MATCH(X$3,'Mapping water'!$D$4:$U$4,0))*$D92</f>
        <v>0</v>
      </c>
      <c r="Y92" s="32">
        <f>INDEX('Mapping water'!$D$5:$U$352,MATCH($B92,'Mapping water'!$B$5:$B$352,0),MATCH(Y$3,'Mapping water'!$D$4:$U$4,0))*$D92</f>
        <v>0</v>
      </c>
    </row>
    <row r="93" spans="1:25" x14ac:dyDescent="0.45">
      <c r="A93" s="10" t="s">
        <v>60</v>
      </c>
      <c r="B93" s="10" t="s">
        <v>61</v>
      </c>
      <c r="C93" s="10" t="s">
        <v>24</v>
      </c>
      <c r="D93" s="32">
        <f>INDEX('ONS data MYE 5'!$E$6:$E$445, MATCH($B93,'ONS data MYE 5'!$B$6:$B$445,0))</f>
        <v>387803</v>
      </c>
      <c r="E93" s="32">
        <f>INDEX('ONS data MYE 5'!$F$6:$F$445, MATCH($B93,'ONS data MYE 5'!$B$6:$B$445,0))</f>
        <v>4470</v>
      </c>
      <c r="F93" s="32">
        <f t="shared" si="2"/>
        <v>8.4051436876076142</v>
      </c>
      <c r="G93" s="32">
        <f t="shared" si="3"/>
        <v>70.646440409330125</v>
      </c>
      <c r="H93" s="32">
        <f>INDEX('Mapping water'!$D$5:$U$352,MATCH($B93,'Mapping water'!$B$5:$B$352,0),MATCH(H$3,'Mapping water'!$D$4:$U$4,0))*$D93</f>
        <v>0</v>
      </c>
      <c r="I93" s="32">
        <f>INDEX('Mapping water'!$D$5:$U$352,MATCH($B93,'Mapping water'!$B$5:$B$352,0),MATCH(I$3,'Mapping water'!$D$4:$U$4,0))*$D93</f>
        <v>0</v>
      </c>
      <c r="J93" s="32">
        <f>INDEX('Mapping water'!$D$5:$U$352,MATCH($B93,'Mapping water'!$B$5:$B$352,0),MATCH(J$3,'Mapping water'!$D$4:$U$4,0))*$D93</f>
        <v>0</v>
      </c>
      <c r="K93" s="32">
        <f>INDEX('Mapping water'!$D$5:$U$352,MATCH($B93,'Mapping water'!$B$5:$B$352,0),MATCH(K$3,'Mapping water'!$D$4:$U$4,0))*$D93</f>
        <v>0</v>
      </c>
      <c r="L93" s="32">
        <f>INDEX('Mapping water'!$D$5:$U$352,MATCH($B93,'Mapping water'!$B$5:$B$352,0),MATCH(L$3,'Mapping water'!$D$4:$U$4,0))*$D93</f>
        <v>0</v>
      </c>
      <c r="M93" s="32">
        <f>INDEX('Mapping water'!$D$5:$U$352,MATCH($B93,'Mapping water'!$B$5:$B$352,0),MATCH(M$3,'Mapping water'!$D$4:$U$4,0))*$D93</f>
        <v>0</v>
      </c>
      <c r="N93" s="32">
        <f>INDEX('Mapping water'!$D$5:$U$352,MATCH($B93,'Mapping water'!$B$5:$B$352,0),MATCH(N$3,'Mapping water'!$D$4:$U$4,0))*$D93</f>
        <v>93072.72</v>
      </c>
      <c r="O93" s="32">
        <f>INDEX('Mapping water'!$D$5:$U$352,MATCH($B93,'Mapping water'!$B$5:$B$352,0),MATCH(O$3,'Mapping water'!$D$4:$U$4,0))*$D93</f>
        <v>0</v>
      </c>
      <c r="P93" s="32">
        <f>INDEX('Mapping water'!$D$5:$U$352,MATCH($B93,'Mapping water'!$B$5:$B$352,0),MATCH(P$3,'Mapping water'!$D$4:$U$4,0))*$D93</f>
        <v>0</v>
      </c>
      <c r="Q93" s="32">
        <f>INDEX('Mapping water'!$D$5:$U$352,MATCH($B93,'Mapping water'!$B$5:$B$352,0),MATCH(Q$3,'Mapping water'!$D$4:$U$4,0))*$D93</f>
        <v>0</v>
      </c>
      <c r="R93" s="32">
        <f>INDEX('Mapping water'!$D$5:$U$352,MATCH($B93,'Mapping water'!$B$5:$B$352,0),MATCH(R$3,'Mapping water'!$D$4:$U$4,0))*$D93</f>
        <v>294730.28000000003</v>
      </c>
      <c r="S93" s="32">
        <f>INDEX('Mapping water'!$D$5:$U$352,MATCH($B93,'Mapping water'!$B$5:$B$352,0),MATCH(S$3,'Mapping water'!$D$4:$U$4,0))*$D93</f>
        <v>0</v>
      </c>
      <c r="T93" s="32">
        <f>INDEX('Mapping water'!$D$5:$U$352,MATCH($B93,'Mapping water'!$B$5:$B$352,0),MATCH(T$3,'Mapping water'!$D$4:$U$4,0))*$D93</f>
        <v>0</v>
      </c>
      <c r="U93" s="32">
        <f>INDEX('Mapping water'!$D$5:$U$352,MATCH($B93,'Mapping water'!$B$5:$B$352,0),MATCH(U$3,'Mapping water'!$D$4:$U$4,0))*$D93</f>
        <v>0</v>
      </c>
      <c r="V93" s="32">
        <f>INDEX('Mapping water'!$D$5:$U$352,MATCH($B93,'Mapping water'!$B$5:$B$352,0),MATCH(V$3,'Mapping water'!$D$4:$U$4,0))*$D93</f>
        <v>0</v>
      </c>
      <c r="W93" s="32">
        <f>INDEX('Mapping water'!$D$5:$U$352,MATCH($B93,'Mapping water'!$B$5:$B$352,0),MATCH(W$3,'Mapping water'!$D$4:$U$4,0))*$D93</f>
        <v>0</v>
      </c>
      <c r="X93" s="32">
        <f>INDEX('Mapping water'!$D$5:$U$352,MATCH($B93,'Mapping water'!$B$5:$B$352,0),MATCH(X$3,'Mapping water'!$D$4:$U$4,0))*$D93</f>
        <v>0</v>
      </c>
      <c r="Y93" s="32">
        <f>INDEX('Mapping water'!$D$5:$U$352,MATCH($B93,'Mapping water'!$B$5:$B$352,0),MATCH(Y$3,'Mapping water'!$D$4:$U$4,0))*$D93</f>
        <v>0</v>
      </c>
    </row>
    <row r="94" spans="1:25" x14ac:dyDescent="0.45">
      <c r="A94" s="10" t="s">
        <v>62</v>
      </c>
      <c r="B94" s="10" t="s">
        <v>63</v>
      </c>
      <c r="C94" s="10" t="s">
        <v>24</v>
      </c>
      <c r="D94" s="32">
        <f>INDEX('ONS data MYE 5'!$E$6:$E$445, MATCH($B94,'ONS data MYE 5'!$B$6:$B$445,0))</f>
        <v>329102</v>
      </c>
      <c r="E94" s="32">
        <f>INDEX('ONS data MYE 5'!$F$6:$F$445, MATCH($B94,'ONS data MYE 5'!$B$6:$B$445,0))</f>
        <v>7612</v>
      </c>
      <c r="F94" s="32">
        <f t="shared" si="2"/>
        <v>8.9374812284160399</v>
      </c>
      <c r="G94" s="32">
        <f t="shared" si="3"/>
        <v>79.878570708289089</v>
      </c>
      <c r="H94" s="32">
        <f>INDEX('Mapping water'!$D$5:$U$352,MATCH($B94,'Mapping water'!$B$5:$B$352,0),MATCH(H$3,'Mapping water'!$D$4:$U$4,0))*$D94</f>
        <v>0</v>
      </c>
      <c r="I94" s="32">
        <f>INDEX('Mapping water'!$D$5:$U$352,MATCH($B94,'Mapping water'!$B$5:$B$352,0),MATCH(I$3,'Mapping water'!$D$4:$U$4,0))*$D94</f>
        <v>0</v>
      </c>
      <c r="J94" s="32">
        <f>INDEX('Mapping water'!$D$5:$U$352,MATCH($B94,'Mapping water'!$B$5:$B$352,0),MATCH(J$3,'Mapping water'!$D$4:$U$4,0))*$D94</f>
        <v>0</v>
      </c>
      <c r="K94" s="32">
        <f>INDEX('Mapping water'!$D$5:$U$352,MATCH($B94,'Mapping water'!$B$5:$B$352,0),MATCH(K$3,'Mapping water'!$D$4:$U$4,0))*$D94</f>
        <v>0</v>
      </c>
      <c r="L94" s="32">
        <f>INDEX('Mapping water'!$D$5:$U$352,MATCH($B94,'Mapping water'!$B$5:$B$352,0),MATCH(L$3,'Mapping water'!$D$4:$U$4,0))*$D94</f>
        <v>0</v>
      </c>
      <c r="M94" s="32">
        <f>INDEX('Mapping water'!$D$5:$U$352,MATCH($B94,'Mapping water'!$B$5:$B$352,0),MATCH(M$3,'Mapping water'!$D$4:$U$4,0))*$D94</f>
        <v>0</v>
      </c>
      <c r="N94" s="32">
        <f>INDEX('Mapping water'!$D$5:$U$352,MATCH($B94,'Mapping water'!$B$5:$B$352,0),MATCH(N$3,'Mapping water'!$D$4:$U$4,0))*$D94</f>
        <v>177715.08000000002</v>
      </c>
      <c r="O94" s="32">
        <f>INDEX('Mapping water'!$D$5:$U$352,MATCH($B94,'Mapping water'!$B$5:$B$352,0),MATCH(O$3,'Mapping water'!$D$4:$U$4,0))*$D94</f>
        <v>0</v>
      </c>
      <c r="P94" s="32">
        <f>INDEX('Mapping water'!$D$5:$U$352,MATCH($B94,'Mapping water'!$B$5:$B$352,0),MATCH(P$3,'Mapping water'!$D$4:$U$4,0))*$D94</f>
        <v>0</v>
      </c>
      <c r="Q94" s="32">
        <f>INDEX('Mapping water'!$D$5:$U$352,MATCH($B94,'Mapping water'!$B$5:$B$352,0),MATCH(Q$3,'Mapping water'!$D$4:$U$4,0))*$D94</f>
        <v>0</v>
      </c>
      <c r="R94" s="32">
        <f>INDEX('Mapping water'!$D$5:$U$352,MATCH($B94,'Mapping water'!$B$5:$B$352,0),MATCH(R$3,'Mapping water'!$D$4:$U$4,0))*$D94</f>
        <v>151386.91999999998</v>
      </c>
      <c r="S94" s="32">
        <f>INDEX('Mapping water'!$D$5:$U$352,MATCH($B94,'Mapping water'!$B$5:$B$352,0),MATCH(S$3,'Mapping water'!$D$4:$U$4,0))*$D94</f>
        <v>0</v>
      </c>
      <c r="T94" s="32">
        <f>INDEX('Mapping water'!$D$5:$U$352,MATCH($B94,'Mapping water'!$B$5:$B$352,0),MATCH(T$3,'Mapping water'!$D$4:$U$4,0))*$D94</f>
        <v>0</v>
      </c>
      <c r="U94" s="32">
        <f>INDEX('Mapping water'!$D$5:$U$352,MATCH($B94,'Mapping water'!$B$5:$B$352,0),MATCH(U$3,'Mapping water'!$D$4:$U$4,0))*$D94</f>
        <v>0</v>
      </c>
      <c r="V94" s="32">
        <f>INDEX('Mapping water'!$D$5:$U$352,MATCH($B94,'Mapping water'!$B$5:$B$352,0),MATCH(V$3,'Mapping water'!$D$4:$U$4,0))*$D94</f>
        <v>0</v>
      </c>
      <c r="W94" s="32">
        <f>INDEX('Mapping water'!$D$5:$U$352,MATCH($B94,'Mapping water'!$B$5:$B$352,0),MATCH(W$3,'Mapping water'!$D$4:$U$4,0))*$D94</f>
        <v>0</v>
      </c>
      <c r="X94" s="32">
        <f>INDEX('Mapping water'!$D$5:$U$352,MATCH($B94,'Mapping water'!$B$5:$B$352,0),MATCH(X$3,'Mapping water'!$D$4:$U$4,0))*$D94</f>
        <v>0</v>
      </c>
      <c r="Y94" s="32">
        <f>INDEX('Mapping water'!$D$5:$U$352,MATCH($B94,'Mapping water'!$B$5:$B$352,0),MATCH(Y$3,'Mapping water'!$D$4:$U$4,0))*$D94</f>
        <v>0</v>
      </c>
    </row>
    <row r="95" spans="1:25" x14ac:dyDescent="0.45">
      <c r="A95" s="10" t="s">
        <v>64</v>
      </c>
      <c r="B95" s="10" t="s">
        <v>65</v>
      </c>
      <c r="C95" s="10" t="s">
        <v>24</v>
      </c>
      <c r="D95" s="32">
        <f>INDEX('ONS data MYE 5'!$E$6:$E$445, MATCH($B95,'ONS data MYE 5'!$B$6:$B$445,0))</f>
        <v>342736</v>
      </c>
      <c r="E95" s="32">
        <f>INDEX('ONS data MYE 5'!$F$6:$F$445, MATCH($B95,'ONS data MYE 5'!$B$6:$B$445,0))</f>
        <v>6170</v>
      </c>
      <c r="F95" s="32">
        <f t="shared" si="2"/>
        <v>8.727454116899434</v>
      </c>
      <c r="G95" s="32">
        <f t="shared" si="3"/>
        <v>76.168455362584879</v>
      </c>
      <c r="H95" s="32">
        <f>INDEX('Mapping water'!$D$5:$U$352,MATCH($B95,'Mapping water'!$B$5:$B$352,0),MATCH(H$3,'Mapping water'!$D$4:$U$4,0))*$D95</f>
        <v>0</v>
      </c>
      <c r="I95" s="32">
        <f>INDEX('Mapping water'!$D$5:$U$352,MATCH($B95,'Mapping water'!$B$5:$B$352,0),MATCH(I$3,'Mapping water'!$D$4:$U$4,0))*$D95</f>
        <v>0</v>
      </c>
      <c r="J95" s="32">
        <f>INDEX('Mapping water'!$D$5:$U$352,MATCH($B95,'Mapping water'!$B$5:$B$352,0),MATCH(J$3,'Mapping water'!$D$4:$U$4,0))*$D95</f>
        <v>0</v>
      </c>
      <c r="K95" s="32">
        <f>INDEX('Mapping water'!$D$5:$U$352,MATCH($B95,'Mapping water'!$B$5:$B$352,0),MATCH(K$3,'Mapping water'!$D$4:$U$4,0))*$D95</f>
        <v>0</v>
      </c>
      <c r="L95" s="32">
        <f>INDEX('Mapping water'!$D$5:$U$352,MATCH($B95,'Mapping water'!$B$5:$B$352,0),MATCH(L$3,'Mapping water'!$D$4:$U$4,0))*$D95</f>
        <v>0</v>
      </c>
      <c r="M95" s="32">
        <f>INDEX('Mapping water'!$D$5:$U$352,MATCH($B95,'Mapping water'!$B$5:$B$352,0),MATCH(M$3,'Mapping water'!$D$4:$U$4,0))*$D95</f>
        <v>0</v>
      </c>
      <c r="N95" s="32">
        <f>INDEX('Mapping water'!$D$5:$U$352,MATCH($B95,'Mapping water'!$B$5:$B$352,0),MATCH(N$3,'Mapping water'!$D$4:$U$4,0))*$D95</f>
        <v>202214.24</v>
      </c>
      <c r="O95" s="32">
        <f>INDEX('Mapping water'!$D$5:$U$352,MATCH($B95,'Mapping water'!$B$5:$B$352,0),MATCH(O$3,'Mapping water'!$D$4:$U$4,0))*$D95</f>
        <v>0</v>
      </c>
      <c r="P95" s="32">
        <f>INDEX('Mapping water'!$D$5:$U$352,MATCH($B95,'Mapping water'!$B$5:$B$352,0),MATCH(P$3,'Mapping water'!$D$4:$U$4,0))*$D95</f>
        <v>0</v>
      </c>
      <c r="Q95" s="32">
        <f>INDEX('Mapping water'!$D$5:$U$352,MATCH($B95,'Mapping water'!$B$5:$B$352,0),MATCH(Q$3,'Mapping water'!$D$4:$U$4,0))*$D95</f>
        <v>0</v>
      </c>
      <c r="R95" s="32">
        <f>INDEX('Mapping water'!$D$5:$U$352,MATCH($B95,'Mapping water'!$B$5:$B$352,0),MATCH(R$3,'Mapping water'!$D$4:$U$4,0))*$D95</f>
        <v>140521.76</v>
      </c>
      <c r="S95" s="32">
        <f>INDEX('Mapping water'!$D$5:$U$352,MATCH($B95,'Mapping water'!$B$5:$B$352,0),MATCH(S$3,'Mapping water'!$D$4:$U$4,0))*$D95</f>
        <v>0</v>
      </c>
      <c r="T95" s="32">
        <f>INDEX('Mapping water'!$D$5:$U$352,MATCH($B95,'Mapping water'!$B$5:$B$352,0),MATCH(T$3,'Mapping water'!$D$4:$U$4,0))*$D95</f>
        <v>0</v>
      </c>
      <c r="U95" s="32">
        <f>INDEX('Mapping water'!$D$5:$U$352,MATCH($B95,'Mapping water'!$B$5:$B$352,0),MATCH(U$3,'Mapping water'!$D$4:$U$4,0))*$D95</f>
        <v>0</v>
      </c>
      <c r="V95" s="32">
        <f>INDEX('Mapping water'!$D$5:$U$352,MATCH($B95,'Mapping water'!$B$5:$B$352,0),MATCH(V$3,'Mapping water'!$D$4:$U$4,0))*$D95</f>
        <v>0</v>
      </c>
      <c r="W95" s="32">
        <f>INDEX('Mapping water'!$D$5:$U$352,MATCH($B95,'Mapping water'!$B$5:$B$352,0),MATCH(W$3,'Mapping water'!$D$4:$U$4,0))*$D95</f>
        <v>0</v>
      </c>
      <c r="X95" s="32">
        <f>INDEX('Mapping water'!$D$5:$U$352,MATCH($B95,'Mapping water'!$B$5:$B$352,0),MATCH(X$3,'Mapping water'!$D$4:$U$4,0))*$D95</f>
        <v>0</v>
      </c>
      <c r="Y95" s="32">
        <f>INDEX('Mapping water'!$D$5:$U$352,MATCH($B95,'Mapping water'!$B$5:$B$352,0),MATCH(Y$3,'Mapping water'!$D$4:$U$4,0))*$D95</f>
        <v>0</v>
      </c>
    </row>
    <row r="96" spans="1:25" x14ac:dyDescent="0.45">
      <c r="A96" s="10" t="s">
        <v>66</v>
      </c>
      <c r="B96" s="10" t="s">
        <v>67</v>
      </c>
      <c r="C96" s="10" t="s">
        <v>24</v>
      </c>
      <c r="D96" s="32">
        <f>INDEX('ONS data MYE 5'!$E$6:$E$445, MATCH($B96,'ONS data MYE 5'!$B$6:$B$445,0))</f>
        <v>248880</v>
      </c>
      <c r="E96" s="32">
        <f>INDEX('ONS data MYE 5'!$F$6:$F$445, MATCH($B96,'ONS data MYE 5'!$B$6:$B$445,0))</f>
        <v>4932</v>
      </c>
      <c r="F96" s="32">
        <f t="shared" si="2"/>
        <v>8.503499864284235</v>
      </c>
      <c r="G96" s="32">
        <f t="shared" si="3"/>
        <v>72.309509941881998</v>
      </c>
      <c r="H96" s="32">
        <f>INDEX('Mapping water'!$D$5:$U$352,MATCH($B96,'Mapping water'!$B$5:$B$352,0),MATCH(H$3,'Mapping water'!$D$4:$U$4,0))*$D96</f>
        <v>0</v>
      </c>
      <c r="I96" s="32">
        <f>INDEX('Mapping water'!$D$5:$U$352,MATCH($B96,'Mapping water'!$B$5:$B$352,0),MATCH(I$3,'Mapping water'!$D$4:$U$4,0))*$D96</f>
        <v>0</v>
      </c>
      <c r="J96" s="32">
        <f>INDEX('Mapping water'!$D$5:$U$352,MATCH($B96,'Mapping water'!$B$5:$B$352,0),MATCH(J$3,'Mapping water'!$D$4:$U$4,0))*$D96</f>
        <v>0</v>
      </c>
      <c r="K96" s="32">
        <f>INDEX('Mapping water'!$D$5:$U$352,MATCH($B96,'Mapping water'!$B$5:$B$352,0),MATCH(K$3,'Mapping water'!$D$4:$U$4,0))*$D96</f>
        <v>0</v>
      </c>
      <c r="L96" s="32">
        <f>INDEX('Mapping water'!$D$5:$U$352,MATCH($B96,'Mapping water'!$B$5:$B$352,0),MATCH(L$3,'Mapping water'!$D$4:$U$4,0))*$D96</f>
        <v>0</v>
      </c>
      <c r="M96" s="32">
        <f>INDEX('Mapping water'!$D$5:$U$352,MATCH($B96,'Mapping water'!$B$5:$B$352,0),MATCH(M$3,'Mapping water'!$D$4:$U$4,0))*$D96</f>
        <v>0</v>
      </c>
      <c r="N96" s="32">
        <f>INDEX('Mapping water'!$D$5:$U$352,MATCH($B96,'Mapping water'!$B$5:$B$352,0),MATCH(N$3,'Mapping water'!$D$4:$U$4,0))*$D96</f>
        <v>0</v>
      </c>
      <c r="O96" s="32">
        <f>INDEX('Mapping water'!$D$5:$U$352,MATCH($B96,'Mapping water'!$B$5:$B$352,0),MATCH(O$3,'Mapping water'!$D$4:$U$4,0))*$D96</f>
        <v>0</v>
      </c>
      <c r="P96" s="32">
        <f>INDEX('Mapping water'!$D$5:$U$352,MATCH($B96,'Mapping water'!$B$5:$B$352,0),MATCH(P$3,'Mapping water'!$D$4:$U$4,0))*$D96</f>
        <v>0</v>
      </c>
      <c r="Q96" s="32">
        <f>INDEX('Mapping water'!$D$5:$U$352,MATCH($B96,'Mapping water'!$B$5:$B$352,0),MATCH(Q$3,'Mapping water'!$D$4:$U$4,0))*$D96</f>
        <v>0</v>
      </c>
      <c r="R96" s="32">
        <f>INDEX('Mapping water'!$D$5:$U$352,MATCH($B96,'Mapping water'!$B$5:$B$352,0),MATCH(R$3,'Mapping water'!$D$4:$U$4,0))*$D96</f>
        <v>248880</v>
      </c>
      <c r="S96" s="32">
        <f>INDEX('Mapping water'!$D$5:$U$352,MATCH($B96,'Mapping water'!$B$5:$B$352,0),MATCH(S$3,'Mapping water'!$D$4:$U$4,0))*$D96</f>
        <v>0</v>
      </c>
      <c r="T96" s="32">
        <f>INDEX('Mapping water'!$D$5:$U$352,MATCH($B96,'Mapping water'!$B$5:$B$352,0),MATCH(T$3,'Mapping water'!$D$4:$U$4,0))*$D96</f>
        <v>0</v>
      </c>
      <c r="U96" s="32">
        <f>INDEX('Mapping water'!$D$5:$U$352,MATCH($B96,'Mapping water'!$B$5:$B$352,0),MATCH(U$3,'Mapping water'!$D$4:$U$4,0))*$D96</f>
        <v>0</v>
      </c>
      <c r="V96" s="32">
        <f>INDEX('Mapping water'!$D$5:$U$352,MATCH($B96,'Mapping water'!$B$5:$B$352,0),MATCH(V$3,'Mapping water'!$D$4:$U$4,0))*$D96</f>
        <v>0</v>
      </c>
      <c r="W96" s="32">
        <f>INDEX('Mapping water'!$D$5:$U$352,MATCH($B96,'Mapping water'!$B$5:$B$352,0),MATCH(W$3,'Mapping water'!$D$4:$U$4,0))*$D96</f>
        <v>0</v>
      </c>
      <c r="X96" s="32">
        <f>INDEX('Mapping water'!$D$5:$U$352,MATCH($B96,'Mapping water'!$B$5:$B$352,0),MATCH(X$3,'Mapping water'!$D$4:$U$4,0))*$D96</f>
        <v>0</v>
      </c>
      <c r="Y96" s="32">
        <f>INDEX('Mapping water'!$D$5:$U$352,MATCH($B96,'Mapping water'!$B$5:$B$352,0),MATCH(Y$3,'Mapping water'!$D$4:$U$4,0))*$D96</f>
        <v>0</v>
      </c>
    </row>
    <row r="97" spans="1:25" x14ac:dyDescent="0.45">
      <c r="A97" s="10" t="s">
        <v>68</v>
      </c>
      <c r="B97" s="10" t="s">
        <v>69</v>
      </c>
      <c r="C97" s="10" t="s">
        <v>24</v>
      </c>
      <c r="D97" s="32">
        <f>INDEX('ONS data MYE 5'!$E$6:$E$445, MATCH($B97,'ONS data MYE 5'!$B$6:$B$445,0))</f>
        <v>302343</v>
      </c>
      <c r="E97" s="32">
        <f>INDEX('ONS data MYE 5'!$F$6:$F$445, MATCH($B97,'ONS data MYE 5'!$B$6:$B$445,0))</f>
        <v>2613</v>
      </c>
      <c r="F97" s="32">
        <f t="shared" si="2"/>
        <v>7.8682542655206129</v>
      </c>
      <c r="G97" s="32">
        <f t="shared" si="3"/>
        <v>61.909425186883318</v>
      </c>
      <c r="H97" s="32">
        <f>INDEX('Mapping water'!$D$5:$U$352,MATCH($B97,'Mapping water'!$B$5:$B$352,0),MATCH(H$3,'Mapping water'!$D$4:$U$4,0))*$D97</f>
        <v>0</v>
      </c>
      <c r="I97" s="32">
        <f>INDEX('Mapping water'!$D$5:$U$352,MATCH($B97,'Mapping water'!$B$5:$B$352,0),MATCH(I$3,'Mapping water'!$D$4:$U$4,0))*$D97</f>
        <v>0</v>
      </c>
      <c r="J97" s="32">
        <f>INDEX('Mapping water'!$D$5:$U$352,MATCH($B97,'Mapping water'!$B$5:$B$352,0),MATCH(J$3,'Mapping water'!$D$4:$U$4,0))*$D97</f>
        <v>0</v>
      </c>
      <c r="K97" s="32">
        <f>INDEX('Mapping water'!$D$5:$U$352,MATCH($B97,'Mapping water'!$B$5:$B$352,0),MATCH(K$3,'Mapping water'!$D$4:$U$4,0))*$D97</f>
        <v>0</v>
      </c>
      <c r="L97" s="32">
        <f>INDEX('Mapping water'!$D$5:$U$352,MATCH($B97,'Mapping water'!$B$5:$B$352,0),MATCH(L$3,'Mapping water'!$D$4:$U$4,0))*$D97</f>
        <v>0</v>
      </c>
      <c r="M97" s="32">
        <f>INDEX('Mapping water'!$D$5:$U$352,MATCH($B97,'Mapping water'!$B$5:$B$352,0),MATCH(M$3,'Mapping water'!$D$4:$U$4,0))*$D97</f>
        <v>0</v>
      </c>
      <c r="N97" s="32">
        <f>INDEX('Mapping water'!$D$5:$U$352,MATCH($B97,'Mapping water'!$B$5:$B$352,0),MATCH(N$3,'Mapping water'!$D$4:$U$4,0))*$D97</f>
        <v>0</v>
      </c>
      <c r="O97" s="32">
        <f>INDEX('Mapping water'!$D$5:$U$352,MATCH($B97,'Mapping water'!$B$5:$B$352,0),MATCH(O$3,'Mapping water'!$D$4:$U$4,0))*$D97</f>
        <v>0</v>
      </c>
      <c r="P97" s="32">
        <f>INDEX('Mapping water'!$D$5:$U$352,MATCH($B97,'Mapping water'!$B$5:$B$352,0),MATCH(P$3,'Mapping water'!$D$4:$U$4,0))*$D97</f>
        <v>0</v>
      </c>
      <c r="Q97" s="32">
        <f>INDEX('Mapping water'!$D$5:$U$352,MATCH($B97,'Mapping water'!$B$5:$B$352,0),MATCH(Q$3,'Mapping water'!$D$4:$U$4,0))*$D97</f>
        <v>0</v>
      </c>
      <c r="R97" s="32">
        <f>INDEX('Mapping water'!$D$5:$U$352,MATCH($B97,'Mapping water'!$B$5:$B$352,0),MATCH(R$3,'Mapping water'!$D$4:$U$4,0))*$D97</f>
        <v>302343</v>
      </c>
      <c r="S97" s="32">
        <f>INDEX('Mapping water'!$D$5:$U$352,MATCH($B97,'Mapping water'!$B$5:$B$352,0),MATCH(S$3,'Mapping water'!$D$4:$U$4,0))*$D97</f>
        <v>0</v>
      </c>
      <c r="T97" s="32">
        <f>INDEX('Mapping water'!$D$5:$U$352,MATCH($B97,'Mapping water'!$B$5:$B$352,0),MATCH(T$3,'Mapping water'!$D$4:$U$4,0))*$D97</f>
        <v>0</v>
      </c>
      <c r="U97" s="32">
        <f>INDEX('Mapping water'!$D$5:$U$352,MATCH($B97,'Mapping water'!$B$5:$B$352,0),MATCH(U$3,'Mapping water'!$D$4:$U$4,0))*$D97</f>
        <v>0</v>
      </c>
      <c r="V97" s="32">
        <f>INDEX('Mapping water'!$D$5:$U$352,MATCH($B97,'Mapping water'!$B$5:$B$352,0),MATCH(V$3,'Mapping water'!$D$4:$U$4,0))*$D97</f>
        <v>0</v>
      </c>
      <c r="W97" s="32">
        <f>INDEX('Mapping water'!$D$5:$U$352,MATCH($B97,'Mapping water'!$B$5:$B$352,0),MATCH(W$3,'Mapping water'!$D$4:$U$4,0))*$D97</f>
        <v>0</v>
      </c>
      <c r="X97" s="32">
        <f>INDEX('Mapping water'!$D$5:$U$352,MATCH($B97,'Mapping water'!$B$5:$B$352,0),MATCH(X$3,'Mapping water'!$D$4:$U$4,0))*$D97</f>
        <v>0</v>
      </c>
      <c r="Y97" s="32">
        <f>INDEX('Mapping water'!$D$5:$U$352,MATCH($B97,'Mapping water'!$B$5:$B$352,0),MATCH(Y$3,'Mapping water'!$D$4:$U$4,0))*$D97</f>
        <v>0</v>
      </c>
    </row>
    <row r="98" spans="1:25" x14ac:dyDescent="0.45">
      <c r="A98" s="10" t="s">
        <v>70</v>
      </c>
      <c r="B98" s="10" t="s">
        <v>71</v>
      </c>
      <c r="C98" s="10" t="s">
        <v>24</v>
      </c>
      <c r="D98" s="32">
        <f>INDEX('ONS data MYE 5'!$E$6:$E$445, MATCH($B98,'ONS data MYE 5'!$B$6:$B$445,0))</f>
        <v>269100</v>
      </c>
      <c r="E98" s="32">
        <f>INDEX('ONS data MYE 5'!$F$6:$F$445, MATCH($B98,'ONS data MYE 5'!$B$6:$B$445,0))</f>
        <v>4807</v>
      </c>
      <c r="F98" s="32">
        <f t="shared" si="2"/>
        <v>8.4778284678939606</v>
      </c>
      <c r="G98" s="32">
        <f t="shared" si="3"/>
        <v>71.873575531033254</v>
      </c>
      <c r="H98" s="32">
        <f>INDEX('Mapping water'!$D$5:$U$352,MATCH($B98,'Mapping water'!$B$5:$B$352,0),MATCH(H$3,'Mapping water'!$D$4:$U$4,0))*$D98</f>
        <v>0</v>
      </c>
      <c r="I98" s="32">
        <f>INDEX('Mapping water'!$D$5:$U$352,MATCH($B98,'Mapping water'!$B$5:$B$352,0),MATCH(I$3,'Mapping water'!$D$4:$U$4,0))*$D98</f>
        <v>0</v>
      </c>
      <c r="J98" s="32">
        <f>INDEX('Mapping water'!$D$5:$U$352,MATCH($B98,'Mapping water'!$B$5:$B$352,0),MATCH(J$3,'Mapping water'!$D$4:$U$4,0))*$D98</f>
        <v>0</v>
      </c>
      <c r="K98" s="32">
        <f>INDEX('Mapping water'!$D$5:$U$352,MATCH($B98,'Mapping water'!$B$5:$B$352,0),MATCH(K$3,'Mapping water'!$D$4:$U$4,0))*$D98</f>
        <v>0</v>
      </c>
      <c r="L98" s="32">
        <f>INDEX('Mapping water'!$D$5:$U$352,MATCH($B98,'Mapping water'!$B$5:$B$352,0),MATCH(L$3,'Mapping water'!$D$4:$U$4,0))*$D98</f>
        <v>0</v>
      </c>
      <c r="M98" s="32">
        <f>INDEX('Mapping water'!$D$5:$U$352,MATCH($B98,'Mapping water'!$B$5:$B$352,0),MATCH(M$3,'Mapping water'!$D$4:$U$4,0))*$D98</f>
        <v>0</v>
      </c>
      <c r="N98" s="32">
        <f>INDEX('Mapping water'!$D$5:$U$352,MATCH($B98,'Mapping water'!$B$5:$B$352,0),MATCH(N$3,'Mapping water'!$D$4:$U$4,0))*$D98</f>
        <v>217971</v>
      </c>
      <c r="O98" s="32">
        <f>INDEX('Mapping water'!$D$5:$U$352,MATCH($B98,'Mapping water'!$B$5:$B$352,0),MATCH(O$3,'Mapping water'!$D$4:$U$4,0))*$D98</f>
        <v>0</v>
      </c>
      <c r="P98" s="32">
        <f>INDEX('Mapping water'!$D$5:$U$352,MATCH($B98,'Mapping water'!$B$5:$B$352,0),MATCH(P$3,'Mapping water'!$D$4:$U$4,0))*$D98</f>
        <v>0</v>
      </c>
      <c r="Q98" s="32">
        <f>INDEX('Mapping water'!$D$5:$U$352,MATCH($B98,'Mapping water'!$B$5:$B$352,0),MATCH(Q$3,'Mapping water'!$D$4:$U$4,0))*$D98</f>
        <v>0</v>
      </c>
      <c r="R98" s="32">
        <f>INDEX('Mapping water'!$D$5:$U$352,MATCH($B98,'Mapping water'!$B$5:$B$352,0),MATCH(R$3,'Mapping water'!$D$4:$U$4,0))*$D98</f>
        <v>51128.999999999985</v>
      </c>
      <c r="S98" s="32">
        <f>INDEX('Mapping water'!$D$5:$U$352,MATCH($B98,'Mapping water'!$B$5:$B$352,0),MATCH(S$3,'Mapping water'!$D$4:$U$4,0))*$D98</f>
        <v>0</v>
      </c>
      <c r="T98" s="32">
        <f>INDEX('Mapping water'!$D$5:$U$352,MATCH($B98,'Mapping water'!$B$5:$B$352,0),MATCH(T$3,'Mapping water'!$D$4:$U$4,0))*$D98</f>
        <v>0</v>
      </c>
      <c r="U98" s="32">
        <f>INDEX('Mapping water'!$D$5:$U$352,MATCH($B98,'Mapping water'!$B$5:$B$352,0),MATCH(U$3,'Mapping water'!$D$4:$U$4,0))*$D98</f>
        <v>0</v>
      </c>
      <c r="V98" s="32">
        <f>INDEX('Mapping water'!$D$5:$U$352,MATCH($B98,'Mapping water'!$B$5:$B$352,0),MATCH(V$3,'Mapping water'!$D$4:$U$4,0))*$D98</f>
        <v>0</v>
      </c>
      <c r="W98" s="32">
        <f>INDEX('Mapping water'!$D$5:$U$352,MATCH($B98,'Mapping water'!$B$5:$B$352,0),MATCH(W$3,'Mapping water'!$D$4:$U$4,0))*$D98</f>
        <v>0</v>
      </c>
      <c r="X98" s="32">
        <f>INDEX('Mapping water'!$D$5:$U$352,MATCH($B98,'Mapping water'!$B$5:$B$352,0),MATCH(X$3,'Mapping water'!$D$4:$U$4,0))*$D98</f>
        <v>0</v>
      </c>
      <c r="Y98" s="32">
        <f>INDEX('Mapping water'!$D$5:$U$352,MATCH($B98,'Mapping water'!$B$5:$B$352,0),MATCH(Y$3,'Mapping water'!$D$4:$U$4,0))*$D98</f>
        <v>0</v>
      </c>
    </row>
    <row r="99" spans="1:25" x14ac:dyDescent="0.45">
      <c r="A99" s="10" t="s">
        <v>220</v>
      </c>
      <c r="B99" s="10" t="s">
        <v>221</v>
      </c>
      <c r="C99" s="10" t="s">
        <v>24</v>
      </c>
      <c r="D99" s="32">
        <f>INDEX('ONS data MYE 5'!$E$6:$E$445, MATCH($B99,'ONS data MYE 5'!$B$6:$B$445,0))</f>
        <v>256039</v>
      </c>
      <c r="E99" s="32">
        <f>INDEX('ONS data MYE 5'!$F$6:$F$445, MATCH($B99,'ONS data MYE 5'!$B$6:$B$445,0))</f>
        <v>2279</v>
      </c>
      <c r="F99" s="32">
        <f t="shared" si="2"/>
        <v>7.7314920292456843</v>
      </c>
      <c r="G99" s="32">
        <f t="shared" si="3"/>
        <v>59.775968998289549</v>
      </c>
      <c r="H99" s="32">
        <f>INDEX('Mapping water'!$D$5:$U$352,MATCH($B99,'Mapping water'!$B$5:$B$352,0),MATCH(H$3,'Mapping water'!$D$4:$U$4,0))*$D99</f>
        <v>0</v>
      </c>
      <c r="I99" s="32">
        <f>INDEX('Mapping water'!$D$5:$U$352,MATCH($B99,'Mapping water'!$B$5:$B$352,0),MATCH(I$3,'Mapping water'!$D$4:$U$4,0))*$D99</f>
        <v>256039</v>
      </c>
      <c r="J99" s="32">
        <f>INDEX('Mapping water'!$D$5:$U$352,MATCH($B99,'Mapping water'!$B$5:$B$352,0),MATCH(J$3,'Mapping water'!$D$4:$U$4,0))*$D99</f>
        <v>0</v>
      </c>
      <c r="K99" s="32">
        <f>INDEX('Mapping water'!$D$5:$U$352,MATCH($B99,'Mapping water'!$B$5:$B$352,0),MATCH(K$3,'Mapping water'!$D$4:$U$4,0))*$D99</f>
        <v>0</v>
      </c>
      <c r="L99" s="32">
        <f>INDEX('Mapping water'!$D$5:$U$352,MATCH($B99,'Mapping water'!$B$5:$B$352,0),MATCH(L$3,'Mapping water'!$D$4:$U$4,0))*$D99</f>
        <v>0</v>
      </c>
      <c r="M99" s="32">
        <f>INDEX('Mapping water'!$D$5:$U$352,MATCH($B99,'Mapping water'!$B$5:$B$352,0),MATCH(M$3,'Mapping water'!$D$4:$U$4,0))*$D99</f>
        <v>0</v>
      </c>
      <c r="N99" s="32">
        <f>INDEX('Mapping water'!$D$5:$U$352,MATCH($B99,'Mapping water'!$B$5:$B$352,0),MATCH(N$3,'Mapping water'!$D$4:$U$4,0))*$D99</f>
        <v>0</v>
      </c>
      <c r="O99" s="32">
        <f>INDEX('Mapping water'!$D$5:$U$352,MATCH($B99,'Mapping water'!$B$5:$B$352,0),MATCH(O$3,'Mapping water'!$D$4:$U$4,0))*$D99</f>
        <v>0</v>
      </c>
      <c r="P99" s="32">
        <f>INDEX('Mapping water'!$D$5:$U$352,MATCH($B99,'Mapping water'!$B$5:$B$352,0),MATCH(P$3,'Mapping water'!$D$4:$U$4,0))*$D99</f>
        <v>0</v>
      </c>
      <c r="Q99" s="32">
        <f>INDEX('Mapping water'!$D$5:$U$352,MATCH($B99,'Mapping water'!$B$5:$B$352,0),MATCH(Q$3,'Mapping water'!$D$4:$U$4,0))*$D99</f>
        <v>0</v>
      </c>
      <c r="R99" s="32">
        <f>INDEX('Mapping water'!$D$5:$U$352,MATCH($B99,'Mapping water'!$B$5:$B$352,0),MATCH(R$3,'Mapping water'!$D$4:$U$4,0))*$D99</f>
        <v>0</v>
      </c>
      <c r="S99" s="32">
        <f>INDEX('Mapping water'!$D$5:$U$352,MATCH($B99,'Mapping water'!$B$5:$B$352,0),MATCH(S$3,'Mapping water'!$D$4:$U$4,0))*$D99</f>
        <v>0</v>
      </c>
      <c r="T99" s="32">
        <f>INDEX('Mapping water'!$D$5:$U$352,MATCH($B99,'Mapping water'!$B$5:$B$352,0),MATCH(T$3,'Mapping water'!$D$4:$U$4,0))*$D99</f>
        <v>0</v>
      </c>
      <c r="U99" s="32">
        <f>INDEX('Mapping water'!$D$5:$U$352,MATCH($B99,'Mapping water'!$B$5:$B$352,0),MATCH(U$3,'Mapping water'!$D$4:$U$4,0))*$D99</f>
        <v>0</v>
      </c>
      <c r="V99" s="32">
        <f>INDEX('Mapping water'!$D$5:$U$352,MATCH($B99,'Mapping water'!$B$5:$B$352,0),MATCH(V$3,'Mapping water'!$D$4:$U$4,0))*$D99</f>
        <v>0</v>
      </c>
      <c r="W99" s="32">
        <f>INDEX('Mapping water'!$D$5:$U$352,MATCH($B99,'Mapping water'!$B$5:$B$352,0),MATCH(W$3,'Mapping water'!$D$4:$U$4,0))*$D99</f>
        <v>0</v>
      </c>
      <c r="X99" s="32">
        <f>INDEX('Mapping water'!$D$5:$U$352,MATCH($B99,'Mapping water'!$B$5:$B$352,0),MATCH(X$3,'Mapping water'!$D$4:$U$4,0))*$D99</f>
        <v>0</v>
      </c>
      <c r="Y99" s="32">
        <f>INDEX('Mapping water'!$D$5:$U$352,MATCH($B99,'Mapping water'!$B$5:$B$352,0),MATCH(Y$3,'Mapping water'!$D$4:$U$4,0))*$D99</f>
        <v>0</v>
      </c>
    </row>
    <row r="100" spans="1:25" x14ac:dyDescent="0.45">
      <c r="A100" s="10" t="s">
        <v>435</v>
      </c>
      <c r="B100" s="10" t="s">
        <v>436</v>
      </c>
      <c r="C100" s="10" t="s">
        <v>24</v>
      </c>
      <c r="D100" s="32">
        <f>INDEX('ONS data MYE 5'!$E$6:$E$445, MATCH($B100,'ONS data MYE 5'!$B$6:$B$445,0))</f>
        <v>203243</v>
      </c>
      <c r="E100" s="32">
        <f>INDEX('ONS data MYE 5'!$F$6:$F$445, MATCH($B100,'ONS data MYE 5'!$B$6:$B$445,0))</f>
        <v>4635</v>
      </c>
      <c r="F100" s="32">
        <f t="shared" si="2"/>
        <v>8.4413914779999555</v>
      </c>
      <c r="G100" s="32">
        <f t="shared" si="3"/>
        <v>71.257090084850276</v>
      </c>
      <c r="H100" s="32">
        <f>INDEX('Mapping water'!$D$5:$U$352,MATCH($B100,'Mapping water'!$B$5:$B$352,0),MATCH(H$3,'Mapping water'!$D$4:$U$4,0))*$D100</f>
        <v>0</v>
      </c>
      <c r="I100" s="32">
        <f>INDEX('Mapping water'!$D$5:$U$352,MATCH($B100,'Mapping water'!$B$5:$B$352,0),MATCH(I$3,'Mapping water'!$D$4:$U$4,0))*$D100</f>
        <v>0</v>
      </c>
      <c r="J100" s="32">
        <f>INDEX('Mapping water'!$D$5:$U$352,MATCH($B100,'Mapping water'!$B$5:$B$352,0),MATCH(J$3,'Mapping water'!$D$4:$U$4,0))*$D100</f>
        <v>0</v>
      </c>
      <c r="K100" s="32">
        <f>INDEX('Mapping water'!$D$5:$U$352,MATCH($B100,'Mapping water'!$B$5:$B$352,0),MATCH(K$3,'Mapping water'!$D$4:$U$4,0))*$D100</f>
        <v>0</v>
      </c>
      <c r="L100" s="32">
        <f>INDEX('Mapping water'!$D$5:$U$352,MATCH($B100,'Mapping water'!$B$5:$B$352,0),MATCH(L$3,'Mapping water'!$D$4:$U$4,0))*$D100</f>
        <v>0</v>
      </c>
      <c r="M100" s="32">
        <f>INDEX('Mapping water'!$D$5:$U$352,MATCH($B100,'Mapping water'!$B$5:$B$352,0),MATCH(M$3,'Mapping water'!$D$4:$U$4,0))*$D100</f>
        <v>0</v>
      </c>
      <c r="N100" s="32">
        <f>INDEX('Mapping water'!$D$5:$U$352,MATCH($B100,'Mapping water'!$B$5:$B$352,0),MATCH(N$3,'Mapping water'!$D$4:$U$4,0))*$D100</f>
        <v>0</v>
      </c>
      <c r="O100" s="32">
        <f>INDEX('Mapping water'!$D$5:$U$352,MATCH($B100,'Mapping water'!$B$5:$B$352,0),MATCH(O$3,'Mapping water'!$D$4:$U$4,0))*$D100</f>
        <v>0</v>
      </c>
      <c r="P100" s="32">
        <f>INDEX('Mapping water'!$D$5:$U$352,MATCH($B100,'Mapping water'!$B$5:$B$352,0),MATCH(P$3,'Mapping water'!$D$4:$U$4,0))*$D100</f>
        <v>0</v>
      </c>
      <c r="Q100" s="32">
        <f>INDEX('Mapping water'!$D$5:$U$352,MATCH($B100,'Mapping water'!$B$5:$B$352,0),MATCH(Q$3,'Mapping water'!$D$4:$U$4,0))*$D100</f>
        <v>0</v>
      </c>
      <c r="R100" s="32">
        <f>INDEX('Mapping water'!$D$5:$U$352,MATCH($B100,'Mapping water'!$B$5:$B$352,0),MATCH(R$3,'Mapping water'!$D$4:$U$4,0))*$D100</f>
        <v>0</v>
      </c>
      <c r="S100" s="32">
        <f>INDEX('Mapping water'!$D$5:$U$352,MATCH($B100,'Mapping water'!$B$5:$B$352,0),MATCH(S$3,'Mapping water'!$D$4:$U$4,0))*$D100</f>
        <v>0</v>
      </c>
      <c r="T100" s="32">
        <f>INDEX('Mapping water'!$D$5:$U$352,MATCH($B100,'Mapping water'!$B$5:$B$352,0),MATCH(T$3,'Mapping water'!$D$4:$U$4,0))*$D100</f>
        <v>0</v>
      </c>
      <c r="U100" s="32">
        <f>INDEX('Mapping water'!$D$5:$U$352,MATCH($B100,'Mapping water'!$B$5:$B$352,0),MATCH(U$3,'Mapping water'!$D$4:$U$4,0))*$D100</f>
        <v>0</v>
      </c>
      <c r="V100" s="32">
        <f>INDEX('Mapping water'!$D$5:$U$352,MATCH($B100,'Mapping water'!$B$5:$B$352,0),MATCH(V$3,'Mapping water'!$D$4:$U$4,0))*$D100</f>
        <v>0</v>
      </c>
      <c r="W100" s="32">
        <f>INDEX('Mapping water'!$D$5:$U$352,MATCH($B100,'Mapping water'!$B$5:$B$352,0),MATCH(W$3,'Mapping water'!$D$4:$U$4,0))*$D100</f>
        <v>203243</v>
      </c>
      <c r="X100" s="32">
        <f>INDEX('Mapping water'!$D$5:$U$352,MATCH($B100,'Mapping water'!$B$5:$B$352,0),MATCH(X$3,'Mapping water'!$D$4:$U$4,0))*$D100</f>
        <v>0</v>
      </c>
      <c r="Y100" s="32">
        <f>INDEX('Mapping water'!$D$5:$U$352,MATCH($B100,'Mapping water'!$B$5:$B$352,0),MATCH(Y$3,'Mapping water'!$D$4:$U$4,0))*$D100</f>
        <v>0</v>
      </c>
    </row>
    <row r="101" spans="1:25" x14ac:dyDescent="0.45">
      <c r="A101" s="10" t="s">
        <v>481</v>
      </c>
      <c r="B101" s="10" t="s">
        <v>482</v>
      </c>
      <c r="C101" s="10" t="s">
        <v>24</v>
      </c>
      <c r="D101" s="32">
        <f>INDEX('ONS data MYE 5'!$E$6:$E$445, MATCH($B101,'ONS data MYE 5'!$B$6:$B$445,0))</f>
        <v>210711</v>
      </c>
      <c r="E101" s="32">
        <f>INDEX('ONS data MYE 5'!$F$6:$F$445, MATCH($B101,'ONS data MYE 5'!$B$6:$B$445,0))</f>
        <v>5836</v>
      </c>
      <c r="F101" s="32">
        <f t="shared" si="2"/>
        <v>8.6718009096426769</v>
      </c>
      <c r="G101" s="32">
        <f t="shared" si="3"/>
        <v>75.20013101647956</v>
      </c>
      <c r="H101" s="32">
        <f>INDEX('Mapping water'!$D$5:$U$352,MATCH($B101,'Mapping water'!$B$5:$B$352,0),MATCH(H$3,'Mapping water'!$D$4:$U$4,0))*$D101</f>
        <v>0</v>
      </c>
      <c r="I101" s="32">
        <f>INDEX('Mapping water'!$D$5:$U$352,MATCH($B101,'Mapping water'!$B$5:$B$352,0),MATCH(I$3,'Mapping water'!$D$4:$U$4,0))*$D101</f>
        <v>210711</v>
      </c>
      <c r="J101" s="32">
        <f>INDEX('Mapping water'!$D$5:$U$352,MATCH($B101,'Mapping water'!$B$5:$B$352,0),MATCH(J$3,'Mapping water'!$D$4:$U$4,0))*$D101</f>
        <v>0</v>
      </c>
      <c r="K101" s="32">
        <f>INDEX('Mapping water'!$D$5:$U$352,MATCH($B101,'Mapping water'!$B$5:$B$352,0),MATCH(K$3,'Mapping water'!$D$4:$U$4,0))*$D101</f>
        <v>0</v>
      </c>
      <c r="L101" s="32">
        <f>INDEX('Mapping water'!$D$5:$U$352,MATCH($B101,'Mapping water'!$B$5:$B$352,0),MATCH(L$3,'Mapping water'!$D$4:$U$4,0))*$D101</f>
        <v>0</v>
      </c>
      <c r="M101" s="32">
        <f>INDEX('Mapping water'!$D$5:$U$352,MATCH($B101,'Mapping water'!$B$5:$B$352,0),MATCH(M$3,'Mapping water'!$D$4:$U$4,0))*$D101</f>
        <v>0</v>
      </c>
      <c r="N101" s="32">
        <f>INDEX('Mapping water'!$D$5:$U$352,MATCH($B101,'Mapping water'!$B$5:$B$352,0),MATCH(N$3,'Mapping water'!$D$4:$U$4,0))*$D101</f>
        <v>0</v>
      </c>
      <c r="O101" s="32">
        <f>INDEX('Mapping water'!$D$5:$U$352,MATCH($B101,'Mapping water'!$B$5:$B$352,0),MATCH(O$3,'Mapping water'!$D$4:$U$4,0))*$D101</f>
        <v>0</v>
      </c>
      <c r="P101" s="32">
        <f>INDEX('Mapping water'!$D$5:$U$352,MATCH($B101,'Mapping water'!$B$5:$B$352,0),MATCH(P$3,'Mapping water'!$D$4:$U$4,0))*$D101</f>
        <v>0</v>
      </c>
      <c r="Q101" s="32">
        <f>INDEX('Mapping water'!$D$5:$U$352,MATCH($B101,'Mapping water'!$B$5:$B$352,0),MATCH(Q$3,'Mapping water'!$D$4:$U$4,0))*$D101</f>
        <v>0</v>
      </c>
      <c r="R101" s="32">
        <f>INDEX('Mapping water'!$D$5:$U$352,MATCH($B101,'Mapping water'!$B$5:$B$352,0),MATCH(R$3,'Mapping water'!$D$4:$U$4,0))*$D101</f>
        <v>0</v>
      </c>
      <c r="S101" s="32">
        <f>INDEX('Mapping water'!$D$5:$U$352,MATCH($B101,'Mapping water'!$B$5:$B$352,0),MATCH(S$3,'Mapping water'!$D$4:$U$4,0))*$D101</f>
        <v>0</v>
      </c>
      <c r="T101" s="32">
        <f>INDEX('Mapping water'!$D$5:$U$352,MATCH($B101,'Mapping water'!$B$5:$B$352,0),MATCH(T$3,'Mapping water'!$D$4:$U$4,0))*$D101</f>
        <v>0</v>
      </c>
      <c r="U101" s="32">
        <f>INDEX('Mapping water'!$D$5:$U$352,MATCH($B101,'Mapping water'!$B$5:$B$352,0),MATCH(U$3,'Mapping water'!$D$4:$U$4,0))*$D101</f>
        <v>0</v>
      </c>
      <c r="V101" s="32">
        <f>INDEX('Mapping water'!$D$5:$U$352,MATCH($B101,'Mapping water'!$B$5:$B$352,0),MATCH(V$3,'Mapping water'!$D$4:$U$4,0))*$D101</f>
        <v>0</v>
      </c>
      <c r="W101" s="32">
        <f>INDEX('Mapping water'!$D$5:$U$352,MATCH($B101,'Mapping water'!$B$5:$B$352,0),MATCH(W$3,'Mapping water'!$D$4:$U$4,0))*$D101</f>
        <v>0</v>
      </c>
      <c r="X101" s="32">
        <f>INDEX('Mapping water'!$D$5:$U$352,MATCH($B101,'Mapping water'!$B$5:$B$352,0),MATCH(X$3,'Mapping water'!$D$4:$U$4,0))*$D101</f>
        <v>0</v>
      </c>
      <c r="Y101" s="32">
        <f>INDEX('Mapping water'!$D$5:$U$352,MATCH($B101,'Mapping water'!$B$5:$B$352,0),MATCH(Y$3,'Mapping water'!$D$4:$U$4,0))*$D101</f>
        <v>0</v>
      </c>
    </row>
    <row r="102" spans="1:25" x14ac:dyDescent="0.45">
      <c r="A102" s="10" t="s">
        <v>483</v>
      </c>
      <c r="B102" s="10" t="s">
        <v>484</v>
      </c>
      <c r="C102" s="10" t="s">
        <v>24</v>
      </c>
      <c r="D102" s="32">
        <f>INDEX('ONS data MYE 5'!$E$6:$E$445, MATCH($B102,'ONS data MYE 5'!$B$6:$B$445,0))</f>
        <v>246124</v>
      </c>
      <c r="E102" s="32">
        <f>INDEX('ONS data MYE 5'!$F$6:$F$445, MATCH($B102,'ONS data MYE 5'!$B$6:$B$445,0))</f>
        <v>4063</v>
      </c>
      <c r="F102" s="32">
        <f t="shared" si="2"/>
        <v>8.3096768959877263</v>
      </c>
      <c r="G102" s="32">
        <f t="shared" si="3"/>
        <v>69.050730115712213</v>
      </c>
      <c r="H102" s="32">
        <f>INDEX('Mapping water'!$D$5:$U$352,MATCH($B102,'Mapping water'!$B$5:$B$352,0),MATCH(H$3,'Mapping water'!$D$4:$U$4,0))*$D102</f>
        <v>0</v>
      </c>
      <c r="I102" s="32">
        <f>INDEX('Mapping water'!$D$5:$U$352,MATCH($B102,'Mapping water'!$B$5:$B$352,0),MATCH(I$3,'Mapping water'!$D$4:$U$4,0))*$D102</f>
        <v>0</v>
      </c>
      <c r="J102" s="32">
        <f>INDEX('Mapping water'!$D$5:$U$352,MATCH($B102,'Mapping water'!$B$5:$B$352,0),MATCH(J$3,'Mapping water'!$D$4:$U$4,0))*$D102</f>
        <v>0</v>
      </c>
      <c r="K102" s="32">
        <f>INDEX('Mapping water'!$D$5:$U$352,MATCH($B102,'Mapping water'!$B$5:$B$352,0),MATCH(K$3,'Mapping water'!$D$4:$U$4,0))*$D102</f>
        <v>0</v>
      </c>
      <c r="L102" s="32">
        <f>INDEX('Mapping water'!$D$5:$U$352,MATCH($B102,'Mapping water'!$B$5:$B$352,0),MATCH(L$3,'Mapping water'!$D$4:$U$4,0))*$D102</f>
        <v>0</v>
      </c>
      <c r="M102" s="32">
        <f>INDEX('Mapping water'!$D$5:$U$352,MATCH($B102,'Mapping water'!$B$5:$B$352,0),MATCH(M$3,'Mapping water'!$D$4:$U$4,0))*$D102</f>
        <v>0</v>
      </c>
      <c r="N102" s="32">
        <f>INDEX('Mapping water'!$D$5:$U$352,MATCH($B102,'Mapping water'!$B$5:$B$352,0),MATCH(N$3,'Mapping water'!$D$4:$U$4,0))*$D102</f>
        <v>246124</v>
      </c>
      <c r="O102" s="32">
        <f>INDEX('Mapping water'!$D$5:$U$352,MATCH($B102,'Mapping water'!$B$5:$B$352,0),MATCH(O$3,'Mapping water'!$D$4:$U$4,0))*$D102</f>
        <v>0</v>
      </c>
      <c r="P102" s="32">
        <f>INDEX('Mapping water'!$D$5:$U$352,MATCH($B102,'Mapping water'!$B$5:$B$352,0),MATCH(P$3,'Mapping water'!$D$4:$U$4,0))*$D102</f>
        <v>0</v>
      </c>
      <c r="Q102" s="32">
        <f>INDEX('Mapping water'!$D$5:$U$352,MATCH($B102,'Mapping water'!$B$5:$B$352,0),MATCH(Q$3,'Mapping water'!$D$4:$U$4,0))*$D102</f>
        <v>0</v>
      </c>
      <c r="R102" s="32">
        <f>INDEX('Mapping water'!$D$5:$U$352,MATCH($B102,'Mapping water'!$B$5:$B$352,0),MATCH(R$3,'Mapping water'!$D$4:$U$4,0))*$D102</f>
        <v>0</v>
      </c>
      <c r="S102" s="32">
        <f>INDEX('Mapping water'!$D$5:$U$352,MATCH($B102,'Mapping water'!$B$5:$B$352,0),MATCH(S$3,'Mapping water'!$D$4:$U$4,0))*$D102</f>
        <v>0</v>
      </c>
      <c r="T102" s="32">
        <f>INDEX('Mapping water'!$D$5:$U$352,MATCH($B102,'Mapping water'!$B$5:$B$352,0),MATCH(T$3,'Mapping water'!$D$4:$U$4,0))*$D102</f>
        <v>0</v>
      </c>
      <c r="U102" s="32">
        <f>INDEX('Mapping water'!$D$5:$U$352,MATCH($B102,'Mapping water'!$B$5:$B$352,0),MATCH(U$3,'Mapping water'!$D$4:$U$4,0))*$D102</f>
        <v>0</v>
      </c>
      <c r="V102" s="32">
        <f>INDEX('Mapping water'!$D$5:$U$352,MATCH($B102,'Mapping water'!$B$5:$B$352,0),MATCH(V$3,'Mapping water'!$D$4:$U$4,0))*$D102</f>
        <v>0</v>
      </c>
      <c r="W102" s="32">
        <f>INDEX('Mapping water'!$D$5:$U$352,MATCH($B102,'Mapping water'!$B$5:$B$352,0),MATCH(W$3,'Mapping water'!$D$4:$U$4,0))*$D102</f>
        <v>0</v>
      </c>
      <c r="X102" s="32">
        <f>INDEX('Mapping water'!$D$5:$U$352,MATCH($B102,'Mapping water'!$B$5:$B$352,0),MATCH(X$3,'Mapping water'!$D$4:$U$4,0))*$D102</f>
        <v>0</v>
      </c>
      <c r="Y102" s="32">
        <f>INDEX('Mapping water'!$D$5:$U$352,MATCH($B102,'Mapping water'!$B$5:$B$352,0),MATCH(Y$3,'Mapping water'!$D$4:$U$4,0))*$D102</f>
        <v>0</v>
      </c>
    </row>
    <row r="103" spans="1:25" x14ac:dyDescent="0.45">
      <c r="A103" s="10" t="s">
        <v>485</v>
      </c>
      <c r="B103" s="10" t="s">
        <v>486</v>
      </c>
      <c r="C103" s="10" t="s">
        <v>24</v>
      </c>
      <c r="D103" s="32">
        <f>INDEX('ONS data MYE 5'!$E$6:$E$445, MATCH($B103,'ONS data MYE 5'!$B$6:$B$445,0))</f>
        <v>329391</v>
      </c>
      <c r="E103" s="32">
        <f>INDEX('ONS data MYE 5'!$F$6:$F$445, MATCH($B103,'ONS data MYE 5'!$B$6:$B$445,0))</f>
        <v>2194</v>
      </c>
      <c r="F103" s="32">
        <f t="shared" si="2"/>
        <v>7.6934816408351754</v>
      </c>
      <c r="G103" s="32">
        <f t="shared" si="3"/>
        <v>59.189659757867901</v>
      </c>
      <c r="H103" s="32">
        <f>INDEX('Mapping water'!$D$5:$U$352,MATCH($B103,'Mapping water'!$B$5:$B$352,0),MATCH(H$3,'Mapping water'!$D$4:$U$4,0))*$D103</f>
        <v>0</v>
      </c>
      <c r="I103" s="32">
        <f>INDEX('Mapping water'!$D$5:$U$352,MATCH($B103,'Mapping water'!$B$5:$B$352,0),MATCH(I$3,'Mapping water'!$D$4:$U$4,0))*$D103</f>
        <v>0</v>
      </c>
      <c r="J103" s="32">
        <f>INDEX('Mapping water'!$D$5:$U$352,MATCH($B103,'Mapping water'!$B$5:$B$352,0),MATCH(J$3,'Mapping water'!$D$4:$U$4,0))*$D103</f>
        <v>0</v>
      </c>
      <c r="K103" s="32">
        <f>INDEX('Mapping water'!$D$5:$U$352,MATCH($B103,'Mapping water'!$B$5:$B$352,0),MATCH(K$3,'Mapping water'!$D$4:$U$4,0))*$D103</f>
        <v>0</v>
      </c>
      <c r="L103" s="32">
        <f>INDEX('Mapping water'!$D$5:$U$352,MATCH($B103,'Mapping water'!$B$5:$B$352,0),MATCH(L$3,'Mapping water'!$D$4:$U$4,0))*$D103</f>
        <v>0</v>
      </c>
      <c r="M103" s="32">
        <f>INDEX('Mapping water'!$D$5:$U$352,MATCH($B103,'Mapping water'!$B$5:$B$352,0),MATCH(M$3,'Mapping water'!$D$4:$U$4,0))*$D103</f>
        <v>0</v>
      </c>
      <c r="N103" s="32">
        <f>INDEX('Mapping water'!$D$5:$U$352,MATCH($B103,'Mapping water'!$B$5:$B$352,0),MATCH(N$3,'Mapping water'!$D$4:$U$4,0))*$D103</f>
        <v>329391</v>
      </c>
      <c r="O103" s="32">
        <f>INDEX('Mapping water'!$D$5:$U$352,MATCH($B103,'Mapping water'!$B$5:$B$352,0),MATCH(O$3,'Mapping water'!$D$4:$U$4,0))*$D103</f>
        <v>0</v>
      </c>
      <c r="P103" s="32">
        <f>INDEX('Mapping water'!$D$5:$U$352,MATCH($B103,'Mapping water'!$B$5:$B$352,0),MATCH(P$3,'Mapping water'!$D$4:$U$4,0))*$D103</f>
        <v>0</v>
      </c>
      <c r="Q103" s="32">
        <f>INDEX('Mapping water'!$D$5:$U$352,MATCH($B103,'Mapping water'!$B$5:$B$352,0),MATCH(Q$3,'Mapping water'!$D$4:$U$4,0))*$D103</f>
        <v>0</v>
      </c>
      <c r="R103" s="32">
        <f>INDEX('Mapping water'!$D$5:$U$352,MATCH($B103,'Mapping water'!$B$5:$B$352,0),MATCH(R$3,'Mapping water'!$D$4:$U$4,0))*$D103</f>
        <v>0</v>
      </c>
      <c r="S103" s="32">
        <f>INDEX('Mapping water'!$D$5:$U$352,MATCH($B103,'Mapping water'!$B$5:$B$352,0),MATCH(S$3,'Mapping water'!$D$4:$U$4,0))*$D103</f>
        <v>0</v>
      </c>
      <c r="T103" s="32">
        <f>INDEX('Mapping water'!$D$5:$U$352,MATCH($B103,'Mapping water'!$B$5:$B$352,0),MATCH(T$3,'Mapping water'!$D$4:$U$4,0))*$D103</f>
        <v>0</v>
      </c>
      <c r="U103" s="32">
        <f>INDEX('Mapping water'!$D$5:$U$352,MATCH($B103,'Mapping water'!$B$5:$B$352,0),MATCH(U$3,'Mapping water'!$D$4:$U$4,0))*$D103</f>
        <v>0</v>
      </c>
      <c r="V103" s="32">
        <f>INDEX('Mapping water'!$D$5:$U$352,MATCH($B103,'Mapping water'!$B$5:$B$352,0),MATCH(V$3,'Mapping water'!$D$4:$U$4,0))*$D103</f>
        <v>0</v>
      </c>
      <c r="W103" s="32">
        <f>INDEX('Mapping water'!$D$5:$U$352,MATCH($B103,'Mapping water'!$B$5:$B$352,0),MATCH(W$3,'Mapping water'!$D$4:$U$4,0))*$D103</f>
        <v>0</v>
      </c>
      <c r="X103" s="32">
        <f>INDEX('Mapping water'!$D$5:$U$352,MATCH($B103,'Mapping water'!$B$5:$B$352,0),MATCH(X$3,'Mapping water'!$D$4:$U$4,0))*$D103</f>
        <v>0</v>
      </c>
      <c r="Y103" s="32">
        <f>INDEX('Mapping water'!$D$5:$U$352,MATCH($B103,'Mapping water'!$B$5:$B$352,0),MATCH(Y$3,'Mapping water'!$D$4:$U$4,0))*$D103</f>
        <v>0</v>
      </c>
    </row>
    <row r="104" spans="1:25" x14ac:dyDescent="0.45">
      <c r="A104" s="10" t="s">
        <v>487</v>
      </c>
      <c r="B104" s="10" t="s">
        <v>488</v>
      </c>
      <c r="C104" s="10" t="s">
        <v>24</v>
      </c>
      <c r="D104" s="32">
        <f>INDEX('ONS data MYE 5'!$E$6:$E$445, MATCH($B104,'ONS data MYE 5'!$B$6:$B$445,0))</f>
        <v>253361</v>
      </c>
      <c r="E104" s="32">
        <f>INDEX('ONS data MYE 5'!$F$6:$F$445, MATCH($B104,'ONS data MYE 5'!$B$6:$B$445,0))</f>
        <v>11628</v>
      </c>
      <c r="F104" s="32">
        <f t="shared" si="2"/>
        <v>9.3611712616787663</v>
      </c>
      <c r="G104" s="32">
        <f t="shared" si="3"/>
        <v>87.631527390480429</v>
      </c>
      <c r="H104" s="32">
        <f>INDEX('Mapping water'!$D$5:$U$352,MATCH($B104,'Mapping water'!$B$5:$B$352,0),MATCH(H$3,'Mapping water'!$D$4:$U$4,0))*$D104</f>
        <v>0</v>
      </c>
      <c r="I104" s="32">
        <f>INDEX('Mapping water'!$D$5:$U$352,MATCH($B104,'Mapping water'!$B$5:$B$352,0),MATCH(I$3,'Mapping water'!$D$4:$U$4,0))*$D104</f>
        <v>0</v>
      </c>
      <c r="J104" s="32">
        <f>INDEX('Mapping water'!$D$5:$U$352,MATCH($B104,'Mapping water'!$B$5:$B$352,0),MATCH(J$3,'Mapping water'!$D$4:$U$4,0))*$D104</f>
        <v>0</v>
      </c>
      <c r="K104" s="32">
        <f>INDEX('Mapping water'!$D$5:$U$352,MATCH($B104,'Mapping water'!$B$5:$B$352,0),MATCH(K$3,'Mapping water'!$D$4:$U$4,0))*$D104</f>
        <v>0</v>
      </c>
      <c r="L104" s="32">
        <f>INDEX('Mapping water'!$D$5:$U$352,MATCH($B104,'Mapping water'!$B$5:$B$352,0),MATCH(L$3,'Mapping water'!$D$4:$U$4,0))*$D104</f>
        <v>0</v>
      </c>
      <c r="M104" s="32">
        <f>INDEX('Mapping water'!$D$5:$U$352,MATCH($B104,'Mapping water'!$B$5:$B$352,0),MATCH(M$3,'Mapping water'!$D$4:$U$4,0))*$D104</f>
        <v>0</v>
      </c>
      <c r="N104" s="32">
        <f>INDEX('Mapping water'!$D$5:$U$352,MATCH($B104,'Mapping water'!$B$5:$B$352,0),MATCH(N$3,'Mapping water'!$D$4:$U$4,0))*$D104</f>
        <v>253361</v>
      </c>
      <c r="O104" s="32">
        <f>INDEX('Mapping water'!$D$5:$U$352,MATCH($B104,'Mapping water'!$B$5:$B$352,0),MATCH(O$3,'Mapping water'!$D$4:$U$4,0))*$D104</f>
        <v>0</v>
      </c>
      <c r="P104" s="32">
        <f>INDEX('Mapping water'!$D$5:$U$352,MATCH($B104,'Mapping water'!$B$5:$B$352,0),MATCH(P$3,'Mapping water'!$D$4:$U$4,0))*$D104</f>
        <v>0</v>
      </c>
      <c r="Q104" s="32">
        <f>INDEX('Mapping water'!$D$5:$U$352,MATCH($B104,'Mapping water'!$B$5:$B$352,0),MATCH(Q$3,'Mapping water'!$D$4:$U$4,0))*$D104</f>
        <v>0</v>
      </c>
      <c r="R104" s="32">
        <f>INDEX('Mapping water'!$D$5:$U$352,MATCH($B104,'Mapping water'!$B$5:$B$352,0),MATCH(R$3,'Mapping water'!$D$4:$U$4,0))*$D104</f>
        <v>0</v>
      </c>
      <c r="S104" s="32">
        <f>INDEX('Mapping water'!$D$5:$U$352,MATCH($B104,'Mapping water'!$B$5:$B$352,0),MATCH(S$3,'Mapping water'!$D$4:$U$4,0))*$D104</f>
        <v>0</v>
      </c>
      <c r="T104" s="32">
        <f>INDEX('Mapping water'!$D$5:$U$352,MATCH($B104,'Mapping water'!$B$5:$B$352,0),MATCH(T$3,'Mapping water'!$D$4:$U$4,0))*$D104</f>
        <v>0</v>
      </c>
      <c r="U104" s="32">
        <f>INDEX('Mapping water'!$D$5:$U$352,MATCH($B104,'Mapping water'!$B$5:$B$352,0),MATCH(U$3,'Mapping water'!$D$4:$U$4,0))*$D104</f>
        <v>0</v>
      </c>
      <c r="V104" s="32">
        <f>INDEX('Mapping water'!$D$5:$U$352,MATCH($B104,'Mapping water'!$B$5:$B$352,0),MATCH(V$3,'Mapping water'!$D$4:$U$4,0))*$D104</f>
        <v>0</v>
      </c>
      <c r="W104" s="32">
        <f>INDEX('Mapping water'!$D$5:$U$352,MATCH($B104,'Mapping water'!$B$5:$B$352,0),MATCH(W$3,'Mapping water'!$D$4:$U$4,0))*$D104</f>
        <v>0</v>
      </c>
      <c r="X104" s="32">
        <f>INDEX('Mapping water'!$D$5:$U$352,MATCH($B104,'Mapping water'!$B$5:$B$352,0),MATCH(X$3,'Mapping water'!$D$4:$U$4,0))*$D104</f>
        <v>0</v>
      </c>
      <c r="Y104" s="32">
        <f>INDEX('Mapping water'!$D$5:$U$352,MATCH($B104,'Mapping water'!$B$5:$B$352,0),MATCH(Y$3,'Mapping water'!$D$4:$U$4,0))*$D104</f>
        <v>0</v>
      </c>
    </row>
    <row r="105" spans="1:25" x14ac:dyDescent="0.45">
      <c r="A105" s="10" t="s">
        <v>489</v>
      </c>
      <c r="B105" s="10" t="s">
        <v>490</v>
      </c>
      <c r="C105" s="10" t="s">
        <v>24</v>
      </c>
      <c r="D105" s="32">
        <f>INDEX('ONS data MYE 5'!$E$6:$E$445, MATCH($B105,'ONS data MYE 5'!$B$6:$B$445,0))</f>
        <v>384837</v>
      </c>
      <c r="E105" s="32">
        <f>INDEX('ONS data MYE 5'!$F$6:$F$445, MATCH($B105,'ONS data MYE 5'!$B$6:$B$445,0))</f>
        <v>4449</v>
      </c>
      <c r="F105" s="32">
        <f t="shared" si="2"/>
        <v>8.4004346308060409</v>
      </c>
      <c r="G105" s="32">
        <f t="shared" si="3"/>
        <v>70.567301986445429</v>
      </c>
      <c r="H105" s="32">
        <f>INDEX('Mapping water'!$D$5:$U$352,MATCH($B105,'Mapping water'!$B$5:$B$352,0),MATCH(H$3,'Mapping water'!$D$4:$U$4,0))*$D105</f>
        <v>0</v>
      </c>
      <c r="I105" s="32">
        <f>INDEX('Mapping water'!$D$5:$U$352,MATCH($B105,'Mapping water'!$B$5:$B$352,0),MATCH(I$3,'Mapping water'!$D$4:$U$4,0))*$D105</f>
        <v>0</v>
      </c>
      <c r="J105" s="32">
        <f>INDEX('Mapping water'!$D$5:$U$352,MATCH($B105,'Mapping water'!$B$5:$B$352,0),MATCH(J$3,'Mapping water'!$D$4:$U$4,0))*$D105</f>
        <v>0</v>
      </c>
      <c r="K105" s="32">
        <f>INDEX('Mapping water'!$D$5:$U$352,MATCH($B105,'Mapping water'!$B$5:$B$352,0),MATCH(K$3,'Mapping water'!$D$4:$U$4,0))*$D105</f>
        <v>0</v>
      </c>
      <c r="L105" s="32">
        <f>INDEX('Mapping water'!$D$5:$U$352,MATCH($B105,'Mapping water'!$B$5:$B$352,0),MATCH(L$3,'Mapping water'!$D$4:$U$4,0))*$D105</f>
        <v>0</v>
      </c>
      <c r="M105" s="32">
        <f>INDEX('Mapping water'!$D$5:$U$352,MATCH($B105,'Mapping water'!$B$5:$B$352,0),MATCH(M$3,'Mapping water'!$D$4:$U$4,0))*$D105</f>
        <v>0</v>
      </c>
      <c r="N105" s="32">
        <f>INDEX('Mapping water'!$D$5:$U$352,MATCH($B105,'Mapping water'!$B$5:$B$352,0),MATCH(N$3,'Mapping water'!$D$4:$U$4,0))*$D105</f>
        <v>304021.23000000004</v>
      </c>
      <c r="O105" s="32">
        <f>INDEX('Mapping water'!$D$5:$U$352,MATCH($B105,'Mapping water'!$B$5:$B$352,0),MATCH(O$3,'Mapping water'!$D$4:$U$4,0))*$D105</f>
        <v>0</v>
      </c>
      <c r="P105" s="32">
        <f>INDEX('Mapping water'!$D$5:$U$352,MATCH($B105,'Mapping water'!$B$5:$B$352,0),MATCH(P$3,'Mapping water'!$D$4:$U$4,0))*$D105</f>
        <v>0</v>
      </c>
      <c r="Q105" s="32">
        <f>INDEX('Mapping water'!$D$5:$U$352,MATCH($B105,'Mapping water'!$B$5:$B$352,0),MATCH(Q$3,'Mapping water'!$D$4:$U$4,0))*$D105</f>
        <v>0</v>
      </c>
      <c r="R105" s="32">
        <f>INDEX('Mapping water'!$D$5:$U$352,MATCH($B105,'Mapping water'!$B$5:$B$352,0),MATCH(R$3,'Mapping water'!$D$4:$U$4,0))*$D105</f>
        <v>0</v>
      </c>
      <c r="S105" s="32">
        <f>INDEX('Mapping water'!$D$5:$U$352,MATCH($B105,'Mapping water'!$B$5:$B$352,0),MATCH(S$3,'Mapping water'!$D$4:$U$4,0))*$D105</f>
        <v>0</v>
      </c>
      <c r="T105" s="32">
        <f>INDEX('Mapping water'!$D$5:$U$352,MATCH($B105,'Mapping water'!$B$5:$B$352,0),MATCH(T$3,'Mapping water'!$D$4:$U$4,0))*$D105</f>
        <v>0</v>
      </c>
      <c r="U105" s="32">
        <f>INDEX('Mapping water'!$D$5:$U$352,MATCH($B105,'Mapping water'!$B$5:$B$352,0),MATCH(U$3,'Mapping water'!$D$4:$U$4,0))*$D105</f>
        <v>0</v>
      </c>
      <c r="V105" s="32">
        <f>INDEX('Mapping water'!$D$5:$U$352,MATCH($B105,'Mapping water'!$B$5:$B$352,0),MATCH(V$3,'Mapping water'!$D$4:$U$4,0))*$D105</f>
        <v>0</v>
      </c>
      <c r="W105" s="32">
        <f>INDEX('Mapping water'!$D$5:$U$352,MATCH($B105,'Mapping water'!$B$5:$B$352,0),MATCH(W$3,'Mapping water'!$D$4:$U$4,0))*$D105</f>
        <v>80815.77</v>
      </c>
      <c r="X105" s="32">
        <f>INDEX('Mapping water'!$D$5:$U$352,MATCH($B105,'Mapping water'!$B$5:$B$352,0),MATCH(X$3,'Mapping water'!$D$4:$U$4,0))*$D105</f>
        <v>0</v>
      </c>
      <c r="Y105" s="32">
        <f>INDEX('Mapping water'!$D$5:$U$352,MATCH($B105,'Mapping water'!$B$5:$B$352,0),MATCH(Y$3,'Mapping water'!$D$4:$U$4,0))*$D105</f>
        <v>0</v>
      </c>
    </row>
    <row r="106" spans="1:25" x14ac:dyDescent="0.45">
      <c r="A106" s="10" t="s">
        <v>491</v>
      </c>
      <c r="B106" s="10" t="s">
        <v>492</v>
      </c>
      <c r="C106" s="10" t="s">
        <v>24</v>
      </c>
      <c r="D106" s="32">
        <f>INDEX('ONS data MYE 5'!$E$6:$E$445, MATCH($B106,'ONS data MYE 5'!$B$6:$B$445,0))</f>
        <v>332705</v>
      </c>
      <c r="E106" s="32">
        <f>INDEX('ONS data MYE 5'!$F$6:$F$445, MATCH($B106,'ONS data MYE 5'!$B$6:$B$445,0))</f>
        <v>4116</v>
      </c>
      <c r="F106" s="32">
        <f t="shared" si="2"/>
        <v>8.3226370969539403</v>
      </c>
      <c r="G106" s="32">
        <f t="shared" si="3"/>
        <v>69.266288247593906</v>
      </c>
      <c r="H106" s="32">
        <f>INDEX('Mapping water'!$D$5:$U$352,MATCH($B106,'Mapping water'!$B$5:$B$352,0),MATCH(H$3,'Mapping water'!$D$4:$U$4,0))*$D106</f>
        <v>0</v>
      </c>
      <c r="I106" s="32">
        <f>INDEX('Mapping water'!$D$5:$U$352,MATCH($B106,'Mapping water'!$B$5:$B$352,0),MATCH(I$3,'Mapping water'!$D$4:$U$4,0))*$D106</f>
        <v>0</v>
      </c>
      <c r="J106" s="32">
        <f>INDEX('Mapping water'!$D$5:$U$352,MATCH($B106,'Mapping water'!$B$5:$B$352,0),MATCH(J$3,'Mapping water'!$D$4:$U$4,0))*$D106</f>
        <v>0</v>
      </c>
      <c r="K106" s="32">
        <f>INDEX('Mapping water'!$D$5:$U$352,MATCH($B106,'Mapping water'!$B$5:$B$352,0),MATCH(K$3,'Mapping water'!$D$4:$U$4,0))*$D106</f>
        <v>0</v>
      </c>
      <c r="L106" s="32">
        <f>INDEX('Mapping water'!$D$5:$U$352,MATCH($B106,'Mapping water'!$B$5:$B$352,0),MATCH(L$3,'Mapping water'!$D$4:$U$4,0))*$D106</f>
        <v>0</v>
      </c>
      <c r="M106" s="32">
        <f>INDEX('Mapping water'!$D$5:$U$352,MATCH($B106,'Mapping water'!$B$5:$B$352,0),MATCH(M$3,'Mapping water'!$D$4:$U$4,0))*$D106</f>
        <v>0</v>
      </c>
      <c r="N106" s="32">
        <f>INDEX('Mapping water'!$D$5:$U$352,MATCH($B106,'Mapping water'!$B$5:$B$352,0),MATCH(N$3,'Mapping water'!$D$4:$U$4,0))*$D106</f>
        <v>332705</v>
      </c>
      <c r="O106" s="32">
        <f>INDEX('Mapping water'!$D$5:$U$352,MATCH($B106,'Mapping water'!$B$5:$B$352,0),MATCH(O$3,'Mapping water'!$D$4:$U$4,0))*$D106</f>
        <v>0</v>
      </c>
      <c r="P106" s="32">
        <f>INDEX('Mapping water'!$D$5:$U$352,MATCH($B106,'Mapping water'!$B$5:$B$352,0),MATCH(P$3,'Mapping water'!$D$4:$U$4,0))*$D106</f>
        <v>0</v>
      </c>
      <c r="Q106" s="32">
        <f>INDEX('Mapping water'!$D$5:$U$352,MATCH($B106,'Mapping water'!$B$5:$B$352,0),MATCH(Q$3,'Mapping water'!$D$4:$U$4,0))*$D106</f>
        <v>0</v>
      </c>
      <c r="R106" s="32">
        <f>INDEX('Mapping water'!$D$5:$U$352,MATCH($B106,'Mapping water'!$B$5:$B$352,0),MATCH(R$3,'Mapping water'!$D$4:$U$4,0))*$D106</f>
        <v>0</v>
      </c>
      <c r="S106" s="32">
        <f>INDEX('Mapping water'!$D$5:$U$352,MATCH($B106,'Mapping water'!$B$5:$B$352,0),MATCH(S$3,'Mapping water'!$D$4:$U$4,0))*$D106</f>
        <v>0</v>
      </c>
      <c r="T106" s="32">
        <f>INDEX('Mapping water'!$D$5:$U$352,MATCH($B106,'Mapping water'!$B$5:$B$352,0),MATCH(T$3,'Mapping water'!$D$4:$U$4,0))*$D106</f>
        <v>0</v>
      </c>
      <c r="U106" s="32">
        <f>INDEX('Mapping water'!$D$5:$U$352,MATCH($B106,'Mapping water'!$B$5:$B$352,0),MATCH(U$3,'Mapping water'!$D$4:$U$4,0))*$D106</f>
        <v>0</v>
      </c>
      <c r="V106" s="32">
        <f>INDEX('Mapping water'!$D$5:$U$352,MATCH($B106,'Mapping water'!$B$5:$B$352,0),MATCH(V$3,'Mapping water'!$D$4:$U$4,0))*$D106</f>
        <v>0</v>
      </c>
      <c r="W106" s="32">
        <f>INDEX('Mapping water'!$D$5:$U$352,MATCH($B106,'Mapping water'!$B$5:$B$352,0),MATCH(W$3,'Mapping water'!$D$4:$U$4,0))*$D106</f>
        <v>0</v>
      </c>
      <c r="X106" s="32">
        <f>INDEX('Mapping water'!$D$5:$U$352,MATCH($B106,'Mapping water'!$B$5:$B$352,0),MATCH(X$3,'Mapping water'!$D$4:$U$4,0))*$D106</f>
        <v>0</v>
      </c>
      <c r="Y106" s="32">
        <f>INDEX('Mapping water'!$D$5:$U$352,MATCH($B106,'Mapping water'!$B$5:$B$352,0),MATCH(Y$3,'Mapping water'!$D$4:$U$4,0))*$D106</f>
        <v>0</v>
      </c>
    </row>
    <row r="107" spans="1:25" x14ac:dyDescent="0.45">
      <c r="A107" s="10" t="s">
        <v>493</v>
      </c>
      <c r="B107" s="10" t="s">
        <v>494</v>
      </c>
      <c r="C107" s="10" t="s">
        <v>24</v>
      </c>
      <c r="D107" s="32">
        <f>INDEX('ONS data MYE 5'!$E$6:$E$445, MATCH($B107,'ONS data MYE 5'!$B$6:$B$445,0))</f>
        <v>282849</v>
      </c>
      <c r="E107" s="32">
        <f>INDEX('ONS data MYE 5'!$F$6:$F$445, MATCH($B107,'ONS data MYE 5'!$B$6:$B$445,0))</f>
        <v>5976</v>
      </c>
      <c r="F107" s="32">
        <f t="shared" si="2"/>
        <v>8.6955067268126527</v>
      </c>
      <c r="G107" s="32">
        <f t="shared" si="3"/>
        <v>75.611837236044096</v>
      </c>
      <c r="H107" s="32">
        <f>INDEX('Mapping water'!$D$5:$U$352,MATCH($B107,'Mapping water'!$B$5:$B$352,0),MATCH(H$3,'Mapping water'!$D$4:$U$4,0))*$D107</f>
        <v>0</v>
      </c>
      <c r="I107" s="32">
        <f>INDEX('Mapping water'!$D$5:$U$352,MATCH($B107,'Mapping water'!$B$5:$B$352,0),MATCH(I$3,'Mapping water'!$D$4:$U$4,0))*$D107</f>
        <v>0</v>
      </c>
      <c r="J107" s="32">
        <f>INDEX('Mapping water'!$D$5:$U$352,MATCH($B107,'Mapping water'!$B$5:$B$352,0),MATCH(J$3,'Mapping water'!$D$4:$U$4,0))*$D107</f>
        <v>0</v>
      </c>
      <c r="K107" s="32">
        <f>INDEX('Mapping water'!$D$5:$U$352,MATCH($B107,'Mapping water'!$B$5:$B$352,0),MATCH(K$3,'Mapping water'!$D$4:$U$4,0))*$D107</f>
        <v>0</v>
      </c>
      <c r="L107" s="32">
        <f>INDEX('Mapping water'!$D$5:$U$352,MATCH($B107,'Mapping water'!$B$5:$B$352,0),MATCH(L$3,'Mapping water'!$D$4:$U$4,0))*$D107</f>
        <v>0</v>
      </c>
      <c r="M107" s="32">
        <f>INDEX('Mapping water'!$D$5:$U$352,MATCH($B107,'Mapping water'!$B$5:$B$352,0),MATCH(M$3,'Mapping water'!$D$4:$U$4,0))*$D107</f>
        <v>0</v>
      </c>
      <c r="N107" s="32">
        <f>INDEX('Mapping water'!$D$5:$U$352,MATCH($B107,'Mapping water'!$B$5:$B$352,0),MATCH(N$3,'Mapping water'!$D$4:$U$4,0))*$D107</f>
        <v>282849</v>
      </c>
      <c r="O107" s="32">
        <f>INDEX('Mapping water'!$D$5:$U$352,MATCH($B107,'Mapping water'!$B$5:$B$352,0),MATCH(O$3,'Mapping water'!$D$4:$U$4,0))*$D107</f>
        <v>0</v>
      </c>
      <c r="P107" s="32">
        <f>INDEX('Mapping water'!$D$5:$U$352,MATCH($B107,'Mapping water'!$B$5:$B$352,0),MATCH(P$3,'Mapping water'!$D$4:$U$4,0))*$D107</f>
        <v>0</v>
      </c>
      <c r="Q107" s="32">
        <f>INDEX('Mapping water'!$D$5:$U$352,MATCH($B107,'Mapping water'!$B$5:$B$352,0),MATCH(Q$3,'Mapping water'!$D$4:$U$4,0))*$D107</f>
        <v>0</v>
      </c>
      <c r="R107" s="32">
        <f>INDEX('Mapping water'!$D$5:$U$352,MATCH($B107,'Mapping water'!$B$5:$B$352,0),MATCH(R$3,'Mapping water'!$D$4:$U$4,0))*$D107</f>
        <v>0</v>
      </c>
      <c r="S107" s="32">
        <f>INDEX('Mapping water'!$D$5:$U$352,MATCH($B107,'Mapping water'!$B$5:$B$352,0),MATCH(S$3,'Mapping water'!$D$4:$U$4,0))*$D107</f>
        <v>0</v>
      </c>
      <c r="T107" s="32">
        <f>INDEX('Mapping water'!$D$5:$U$352,MATCH($B107,'Mapping water'!$B$5:$B$352,0),MATCH(T$3,'Mapping water'!$D$4:$U$4,0))*$D107</f>
        <v>0</v>
      </c>
      <c r="U107" s="32">
        <f>INDEX('Mapping water'!$D$5:$U$352,MATCH($B107,'Mapping water'!$B$5:$B$352,0),MATCH(U$3,'Mapping water'!$D$4:$U$4,0))*$D107</f>
        <v>0</v>
      </c>
      <c r="V107" s="32">
        <f>INDEX('Mapping water'!$D$5:$U$352,MATCH($B107,'Mapping water'!$B$5:$B$352,0),MATCH(V$3,'Mapping water'!$D$4:$U$4,0))*$D107</f>
        <v>0</v>
      </c>
      <c r="W107" s="32">
        <f>INDEX('Mapping water'!$D$5:$U$352,MATCH($B107,'Mapping water'!$B$5:$B$352,0),MATCH(W$3,'Mapping water'!$D$4:$U$4,0))*$D107</f>
        <v>0</v>
      </c>
      <c r="X107" s="32">
        <f>INDEX('Mapping water'!$D$5:$U$352,MATCH($B107,'Mapping water'!$B$5:$B$352,0),MATCH(X$3,'Mapping water'!$D$4:$U$4,0))*$D107</f>
        <v>0</v>
      </c>
      <c r="Y107" s="32">
        <f>INDEX('Mapping water'!$D$5:$U$352,MATCH($B107,'Mapping water'!$B$5:$B$352,0),MATCH(Y$3,'Mapping water'!$D$4:$U$4,0))*$D107</f>
        <v>0</v>
      </c>
    </row>
    <row r="108" spans="1:25" x14ac:dyDescent="0.45">
      <c r="A108" s="10" t="s">
        <v>495</v>
      </c>
      <c r="B108" s="10" t="s">
        <v>496</v>
      </c>
      <c r="C108" s="10" t="s">
        <v>24</v>
      </c>
      <c r="D108" s="32">
        <f>INDEX('ONS data MYE 5'!$E$6:$E$445, MATCH($B108,'ONS data MYE 5'!$B$6:$B$445,0))</f>
        <v>275929</v>
      </c>
      <c r="E108" s="32">
        <f>INDEX('ONS data MYE 5'!$F$6:$F$445, MATCH($B108,'ONS data MYE 5'!$B$6:$B$445,0))</f>
        <v>14485</v>
      </c>
      <c r="F108" s="32">
        <f t="shared" si="2"/>
        <v>9.580868910203451</v>
      </c>
      <c r="G108" s="32">
        <f t="shared" si="3"/>
        <v>91.79304907450306</v>
      </c>
      <c r="H108" s="32">
        <f>INDEX('Mapping water'!$D$5:$U$352,MATCH($B108,'Mapping water'!$B$5:$B$352,0),MATCH(H$3,'Mapping water'!$D$4:$U$4,0))*$D108</f>
        <v>0</v>
      </c>
      <c r="I108" s="32">
        <f>INDEX('Mapping water'!$D$5:$U$352,MATCH($B108,'Mapping water'!$B$5:$B$352,0),MATCH(I$3,'Mapping water'!$D$4:$U$4,0))*$D108</f>
        <v>0</v>
      </c>
      <c r="J108" s="32">
        <f>INDEX('Mapping water'!$D$5:$U$352,MATCH($B108,'Mapping water'!$B$5:$B$352,0),MATCH(J$3,'Mapping water'!$D$4:$U$4,0))*$D108</f>
        <v>0</v>
      </c>
      <c r="K108" s="32">
        <f>INDEX('Mapping water'!$D$5:$U$352,MATCH($B108,'Mapping water'!$B$5:$B$352,0),MATCH(K$3,'Mapping water'!$D$4:$U$4,0))*$D108</f>
        <v>0</v>
      </c>
      <c r="L108" s="32">
        <f>INDEX('Mapping water'!$D$5:$U$352,MATCH($B108,'Mapping water'!$B$5:$B$352,0),MATCH(L$3,'Mapping water'!$D$4:$U$4,0))*$D108</f>
        <v>0</v>
      </c>
      <c r="M108" s="32">
        <f>INDEX('Mapping water'!$D$5:$U$352,MATCH($B108,'Mapping water'!$B$5:$B$352,0),MATCH(M$3,'Mapping water'!$D$4:$U$4,0))*$D108</f>
        <v>0</v>
      </c>
      <c r="N108" s="32">
        <f>INDEX('Mapping water'!$D$5:$U$352,MATCH($B108,'Mapping water'!$B$5:$B$352,0),MATCH(N$3,'Mapping water'!$D$4:$U$4,0))*$D108</f>
        <v>275929</v>
      </c>
      <c r="O108" s="32">
        <f>INDEX('Mapping water'!$D$5:$U$352,MATCH($B108,'Mapping water'!$B$5:$B$352,0),MATCH(O$3,'Mapping water'!$D$4:$U$4,0))*$D108</f>
        <v>0</v>
      </c>
      <c r="P108" s="32">
        <f>INDEX('Mapping water'!$D$5:$U$352,MATCH($B108,'Mapping water'!$B$5:$B$352,0),MATCH(P$3,'Mapping water'!$D$4:$U$4,0))*$D108</f>
        <v>0</v>
      </c>
      <c r="Q108" s="32">
        <f>INDEX('Mapping water'!$D$5:$U$352,MATCH($B108,'Mapping water'!$B$5:$B$352,0),MATCH(Q$3,'Mapping water'!$D$4:$U$4,0))*$D108</f>
        <v>0</v>
      </c>
      <c r="R108" s="32">
        <f>INDEX('Mapping water'!$D$5:$U$352,MATCH($B108,'Mapping water'!$B$5:$B$352,0),MATCH(R$3,'Mapping water'!$D$4:$U$4,0))*$D108</f>
        <v>0</v>
      </c>
      <c r="S108" s="32">
        <f>INDEX('Mapping water'!$D$5:$U$352,MATCH($B108,'Mapping water'!$B$5:$B$352,0),MATCH(S$3,'Mapping water'!$D$4:$U$4,0))*$D108</f>
        <v>0</v>
      </c>
      <c r="T108" s="32">
        <f>INDEX('Mapping water'!$D$5:$U$352,MATCH($B108,'Mapping water'!$B$5:$B$352,0),MATCH(T$3,'Mapping water'!$D$4:$U$4,0))*$D108</f>
        <v>0</v>
      </c>
      <c r="U108" s="32">
        <f>INDEX('Mapping water'!$D$5:$U$352,MATCH($B108,'Mapping water'!$B$5:$B$352,0),MATCH(U$3,'Mapping water'!$D$4:$U$4,0))*$D108</f>
        <v>0</v>
      </c>
      <c r="V108" s="32">
        <f>INDEX('Mapping water'!$D$5:$U$352,MATCH($B108,'Mapping water'!$B$5:$B$352,0),MATCH(V$3,'Mapping water'!$D$4:$U$4,0))*$D108</f>
        <v>0</v>
      </c>
      <c r="W108" s="32">
        <f>INDEX('Mapping water'!$D$5:$U$352,MATCH($B108,'Mapping water'!$B$5:$B$352,0),MATCH(W$3,'Mapping water'!$D$4:$U$4,0))*$D108</f>
        <v>0</v>
      </c>
      <c r="X108" s="32">
        <f>INDEX('Mapping water'!$D$5:$U$352,MATCH($B108,'Mapping water'!$B$5:$B$352,0),MATCH(X$3,'Mapping water'!$D$4:$U$4,0))*$D108</f>
        <v>0</v>
      </c>
      <c r="Y108" s="32">
        <f>INDEX('Mapping water'!$D$5:$U$352,MATCH($B108,'Mapping water'!$B$5:$B$352,0),MATCH(Y$3,'Mapping water'!$D$4:$U$4,0))*$D108</f>
        <v>0</v>
      </c>
    </row>
    <row r="109" spans="1:25" x14ac:dyDescent="0.45">
      <c r="A109" s="10" t="s">
        <v>497</v>
      </c>
      <c r="B109" s="10" t="s">
        <v>498</v>
      </c>
      <c r="C109" s="10" t="s">
        <v>24</v>
      </c>
      <c r="D109" s="32">
        <f>INDEX('ONS data MYE 5'!$E$6:$E$445, MATCH($B109,'ONS data MYE 5'!$B$6:$B$445,0))</f>
        <v>182998</v>
      </c>
      <c r="E109" s="32">
        <f>INDEX('ONS data MYE 5'!$F$6:$F$445, MATCH($B109,'ONS data MYE 5'!$B$6:$B$445,0))</f>
        <v>11160</v>
      </c>
      <c r="F109" s="32">
        <f t="shared" si="2"/>
        <v>9.3200912359353012</v>
      </c>
      <c r="G109" s="32">
        <f t="shared" si="3"/>
        <v>86.864100646158008</v>
      </c>
      <c r="H109" s="32">
        <f>INDEX('Mapping water'!$D$5:$U$352,MATCH($B109,'Mapping water'!$B$5:$B$352,0),MATCH(H$3,'Mapping water'!$D$4:$U$4,0))*$D109</f>
        <v>0</v>
      </c>
      <c r="I109" s="32">
        <f>INDEX('Mapping water'!$D$5:$U$352,MATCH($B109,'Mapping water'!$B$5:$B$352,0),MATCH(I$3,'Mapping water'!$D$4:$U$4,0))*$D109</f>
        <v>0</v>
      </c>
      <c r="J109" s="32">
        <f>INDEX('Mapping water'!$D$5:$U$352,MATCH($B109,'Mapping water'!$B$5:$B$352,0),MATCH(J$3,'Mapping water'!$D$4:$U$4,0))*$D109</f>
        <v>0</v>
      </c>
      <c r="K109" s="32">
        <f>INDEX('Mapping water'!$D$5:$U$352,MATCH($B109,'Mapping water'!$B$5:$B$352,0),MATCH(K$3,'Mapping water'!$D$4:$U$4,0))*$D109</f>
        <v>0</v>
      </c>
      <c r="L109" s="32">
        <f>INDEX('Mapping water'!$D$5:$U$352,MATCH($B109,'Mapping water'!$B$5:$B$352,0),MATCH(L$3,'Mapping water'!$D$4:$U$4,0))*$D109</f>
        <v>0</v>
      </c>
      <c r="M109" s="32">
        <f>INDEX('Mapping water'!$D$5:$U$352,MATCH($B109,'Mapping water'!$B$5:$B$352,0),MATCH(M$3,'Mapping water'!$D$4:$U$4,0))*$D109</f>
        <v>0</v>
      </c>
      <c r="N109" s="32">
        <f>INDEX('Mapping water'!$D$5:$U$352,MATCH($B109,'Mapping water'!$B$5:$B$352,0),MATCH(N$3,'Mapping water'!$D$4:$U$4,0))*$D109</f>
        <v>182998</v>
      </c>
      <c r="O109" s="32">
        <f>INDEX('Mapping water'!$D$5:$U$352,MATCH($B109,'Mapping water'!$B$5:$B$352,0),MATCH(O$3,'Mapping water'!$D$4:$U$4,0))*$D109</f>
        <v>0</v>
      </c>
      <c r="P109" s="32">
        <f>INDEX('Mapping water'!$D$5:$U$352,MATCH($B109,'Mapping water'!$B$5:$B$352,0),MATCH(P$3,'Mapping water'!$D$4:$U$4,0))*$D109</f>
        <v>0</v>
      </c>
      <c r="Q109" s="32">
        <f>INDEX('Mapping water'!$D$5:$U$352,MATCH($B109,'Mapping water'!$B$5:$B$352,0),MATCH(Q$3,'Mapping water'!$D$4:$U$4,0))*$D109</f>
        <v>0</v>
      </c>
      <c r="R109" s="32">
        <f>INDEX('Mapping water'!$D$5:$U$352,MATCH($B109,'Mapping water'!$B$5:$B$352,0),MATCH(R$3,'Mapping water'!$D$4:$U$4,0))*$D109</f>
        <v>0</v>
      </c>
      <c r="S109" s="32">
        <f>INDEX('Mapping water'!$D$5:$U$352,MATCH($B109,'Mapping water'!$B$5:$B$352,0),MATCH(S$3,'Mapping water'!$D$4:$U$4,0))*$D109</f>
        <v>0</v>
      </c>
      <c r="T109" s="32">
        <f>INDEX('Mapping water'!$D$5:$U$352,MATCH($B109,'Mapping water'!$B$5:$B$352,0),MATCH(T$3,'Mapping water'!$D$4:$U$4,0))*$D109</f>
        <v>0</v>
      </c>
      <c r="U109" s="32">
        <f>INDEX('Mapping water'!$D$5:$U$352,MATCH($B109,'Mapping water'!$B$5:$B$352,0),MATCH(U$3,'Mapping water'!$D$4:$U$4,0))*$D109</f>
        <v>0</v>
      </c>
      <c r="V109" s="32">
        <f>INDEX('Mapping water'!$D$5:$U$352,MATCH($B109,'Mapping water'!$B$5:$B$352,0),MATCH(V$3,'Mapping water'!$D$4:$U$4,0))*$D109</f>
        <v>0</v>
      </c>
      <c r="W109" s="32">
        <f>INDEX('Mapping water'!$D$5:$U$352,MATCH($B109,'Mapping water'!$B$5:$B$352,0),MATCH(W$3,'Mapping water'!$D$4:$U$4,0))*$D109</f>
        <v>0</v>
      </c>
      <c r="X109" s="32">
        <f>INDEX('Mapping water'!$D$5:$U$352,MATCH($B109,'Mapping water'!$B$5:$B$352,0),MATCH(X$3,'Mapping water'!$D$4:$U$4,0))*$D109</f>
        <v>0</v>
      </c>
      <c r="Y109" s="32">
        <f>INDEX('Mapping water'!$D$5:$U$352,MATCH($B109,'Mapping water'!$B$5:$B$352,0),MATCH(Y$3,'Mapping water'!$D$4:$U$4,0))*$D109</f>
        <v>0</v>
      </c>
    </row>
    <row r="110" spans="1:25" x14ac:dyDescent="0.45">
      <c r="A110" s="10" t="s">
        <v>499</v>
      </c>
      <c r="B110" s="10" t="s">
        <v>500</v>
      </c>
      <c r="C110" s="10" t="s">
        <v>24</v>
      </c>
      <c r="D110" s="32">
        <f>INDEX('ONS data MYE 5'!$E$6:$E$445, MATCH($B110,'ONS data MYE 5'!$B$6:$B$445,0))</f>
        <v>271224</v>
      </c>
      <c r="E110" s="32">
        <f>INDEX('ONS data MYE 5'!$F$6:$F$445, MATCH($B110,'ONS data MYE 5'!$B$6:$B$445,0))</f>
        <v>9163</v>
      </c>
      <c r="F110" s="32">
        <f t="shared" si="2"/>
        <v>9.1229289149652129</v>
      </c>
      <c r="G110" s="32">
        <f t="shared" si="3"/>
        <v>83.227831987508353</v>
      </c>
      <c r="H110" s="32">
        <f>INDEX('Mapping water'!$D$5:$U$352,MATCH($B110,'Mapping water'!$B$5:$B$352,0),MATCH(H$3,'Mapping water'!$D$4:$U$4,0))*$D110</f>
        <v>0</v>
      </c>
      <c r="I110" s="32">
        <f>INDEX('Mapping water'!$D$5:$U$352,MATCH($B110,'Mapping water'!$B$5:$B$352,0),MATCH(I$3,'Mapping water'!$D$4:$U$4,0))*$D110</f>
        <v>0</v>
      </c>
      <c r="J110" s="32">
        <f>INDEX('Mapping water'!$D$5:$U$352,MATCH($B110,'Mapping water'!$B$5:$B$352,0),MATCH(J$3,'Mapping water'!$D$4:$U$4,0))*$D110</f>
        <v>0</v>
      </c>
      <c r="K110" s="32">
        <f>INDEX('Mapping water'!$D$5:$U$352,MATCH($B110,'Mapping water'!$B$5:$B$352,0),MATCH(K$3,'Mapping water'!$D$4:$U$4,0))*$D110</f>
        <v>0</v>
      </c>
      <c r="L110" s="32">
        <f>INDEX('Mapping water'!$D$5:$U$352,MATCH($B110,'Mapping water'!$B$5:$B$352,0),MATCH(L$3,'Mapping water'!$D$4:$U$4,0))*$D110</f>
        <v>0</v>
      </c>
      <c r="M110" s="32">
        <f>INDEX('Mapping water'!$D$5:$U$352,MATCH($B110,'Mapping water'!$B$5:$B$352,0),MATCH(M$3,'Mapping water'!$D$4:$U$4,0))*$D110</f>
        <v>0</v>
      </c>
      <c r="N110" s="32">
        <f>INDEX('Mapping water'!$D$5:$U$352,MATCH($B110,'Mapping water'!$B$5:$B$352,0),MATCH(N$3,'Mapping water'!$D$4:$U$4,0))*$D110</f>
        <v>271224</v>
      </c>
      <c r="O110" s="32">
        <f>INDEX('Mapping water'!$D$5:$U$352,MATCH($B110,'Mapping water'!$B$5:$B$352,0),MATCH(O$3,'Mapping water'!$D$4:$U$4,0))*$D110</f>
        <v>0</v>
      </c>
      <c r="P110" s="32">
        <f>INDEX('Mapping water'!$D$5:$U$352,MATCH($B110,'Mapping water'!$B$5:$B$352,0),MATCH(P$3,'Mapping water'!$D$4:$U$4,0))*$D110</f>
        <v>0</v>
      </c>
      <c r="Q110" s="32">
        <f>INDEX('Mapping water'!$D$5:$U$352,MATCH($B110,'Mapping water'!$B$5:$B$352,0),MATCH(Q$3,'Mapping water'!$D$4:$U$4,0))*$D110</f>
        <v>0</v>
      </c>
      <c r="R110" s="32">
        <f>INDEX('Mapping water'!$D$5:$U$352,MATCH($B110,'Mapping water'!$B$5:$B$352,0),MATCH(R$3,'Mapping water'!$D$4:$U$4,0))*$D110</f>
        <v>0</v>
      </c>
      <c r="S110" s="32">
        <f>INDEX('Mapping water'!$D$5:$U$352,MATCH($B110,'Mapping water'!$B$5:$B$352,0),MATCH(S$3,'Mapping water'!$D$4:$U$4,0))*$D110</f>
        <v>0</v>
      </c>
      <c r="T110" s="32">
        <f>INDEX('Mapping water'!$D$5:$U$352,MATCH($B110,'Mapping water'!$B$5:$B$352,0),MATCH(T$3,'Mapping water'!$D$4:$U$4,0))*$D110</f>
        <v>0</v>
      </c>
      <c r="U110" s="32">
        <f>INDEX('Mapping water'!$D$5:$U$352,MATCH($B110,'Mapping water'!$B$5:$B$352,0),MATCH(U$3,'Mapping water'!$D$4:$U$4,0))*$D110</f>
        <v>0</v>
      </c>
      <c r="V110" s="32">
        <f>INDEX('Mapping water'!$D$5:$U$352,MATCH($B110,'Mapping water'!$B$5:$B$352,0),MATCH(V$3,'Mapping water'!$D$4:$U$4,0))*$D110</f>
        <v>0</v>
      </c>
      <c r="W110" s="32">
        <f>INDEX('Mapping water'!$D$5:$U$352,MATCH($B110,'Mapping water'!$B$5:$B$352,0),MATCH(W$3,'Mapping water'!$D$4:$U$4,0))*$D110</f>
        <v>0</v>
      </c>
      <c r="X110" s="32">
        <f>INDEX('Mapping water'!$D$5:$U$352,MATCH($B110,'Mapping water'!$B$5:$B$352,0),MATCH(X$3,'Mapping water'!$D$4:$U$4,0))*$D110</f>
        <v>0</v>
      </c>
      <c r="Y110" s="32">
        <f>INDEX('Mapping water'!$D$5:$U$352,MATCH($B110,'Mapping water'!$B$5:$B$352,0),MATCH(Y$3,'Mapping water'!$D$4:$U$4,0))*$D110</f>
        <v>0</v>
      </c>
    </row>
    <row r="111" spans="1:25" x14ac:dyDescent="0.45">
      <c r="A111" s="10" t="s">
        <v>501</v>
      </c>
      <c r="B111" s="10" t="s">
        <v>502</v>
      </c>
      <c r="C111" s="10" t="s">
        <v>24</v>
      </c>
      <c r="D111" s="32">
        <f>INDEX('ONS data MYE 5'!$E$6:$E$445, MATCH($B111,'ONS data MYE 5'!$B$6:$B$445,0))</f>
        <v>235000</v>
      </c>
      <c r="E111" s="32">
        <f>INDEX('ONS data MYE 5'!$F$6:$F$445, MATCH($B111,'ONS data MYE 5'!$B$6:$B$445,0))</f>
        <v>15818</v>
      </c>
      <c r="F111" s="32">
        <f t="shared" si="2"/>
        <v>9.6689038110793621</v>
      </c>
      <c r="G111" s="32">
        <f t="shared" si="3"/>
        <v>93.487700907905008</v>
      </c>
      <c r="H111" s="32">
        <f>INDEX('Mapping water'!$D$5:$U$352,MATCH($B111,'Mapping water'!$B$5:$B$352,0),MATCH(H$3,'Mapping water'!$D$4:$U$4,0))*$D111</f>
        <v>0</v>
      </c>
      <c r="I111" s="32">
        <f>INDEX('Mapping water'!$D$5:$U$352,MATCH($B111,'Mapping water'!$B$5:$B$352,0),MATCH(I$3,'Mapping water'!$D$4:$U$4,0))*$D111</f>
        <v>0</v>
      </c>
      <c r="J111" s="32">
        <f>INDEX('Mapping water'!$D$5:$U$352,MATCH($B111,'Mapping water'!$B$5:$B$352,0),MATCH(J$3,'Mapping water'!$D$4:$U$4,0))*$D111</f>
        <v>0</v>
      </c>
      <c r="K111" s="32">
        <f>INDEX('Mapping water'!$D$5:$U$352,MATCH($B111,'Mapping water'!$B$5:$B$352,0),MATCH(K$3,'Mapping water'!$D$4:$U$4,0))*$D111</f>
        <v>0</v>
      </c>
      <c r="L111" s="32">
        <f>INDEX('Mapping water'!$D$5:$U$352,MATCH($B111,'Mapping water'!$B$5:$B$352,0),MATCH(L$3,'Mapping water'!$D$4:$U$4,0))*$D111</f>
        <v>0</v>
      </c>
      <c r="M111" s="32">
        <f>INDEX('Mapping water'!$D$5:$U$352,MATCH($B111,'Mapping water'!$B$5:$B$352,0),MATCH(M$3,'Mapping water'!$D$4:$U$4,0))*$D111</f>
        <v>0</v>
      </c>
      <c r="N111" s="32">
        <f>INDEX('Mapping water'!$D$5:$U$352,MATCH($B111,'Mapping water'!$B$5:$B$352,0),MATCH(N$3,'Mapping water'!$D$4:$U$4,0))*$D111</f>
        <v>235000</v>
      </c>
      <c r="O111" s="32">
        <f>INDEX('Mapping water'!$D$5:$U$352,MATCH($B111,'Mapping water'!$B$5:$B$352,0),MATCH(O$3,'Mapping water'!$D$4:$U$4,0))*$D111</f>
        <v>0</v>
      </c>
      <c r="P111" s="32">
        <f>INDEX('Mapping water'!$D$5:$U$352,MATCH($B111,'Mapping water'!$B$5:$B$352,0),MATCH(P$3,'Mapping water'!$D$4:$U$4,0))*$D111</f>
        <v>0</v>
      </c>
      <c r="Q111" s="32">
        <f>INDEX('Mapping water'!$D$5:$U$352,MATCH($B111,'Mapping water'!$B$5:$B$352,0),MATCH(Q$3,'Mapping water'!$D$4:$U$4,0))*$D111</f>
        <v>0</v>
      </c>
      <c r="R111" s="32">
        <f>INDEX('Mapping water'!$D$5:$U$352,MATCH($B111,'Mapping water'!$B$5:$B$352,0),MATCH(R$3,'Mapping water'!$D$4:$U$4,0))*$D111</f>
        <v>0</v>
      </c>
      <c r="S111" s="32">
        <f>INDEX('Mapping water'!$D$5:$U$352,MATCH($B111,'Mapping water'!$B$5:$B$352,0),MATCH(S$3,'Mapping water'!$D$4:$U$4,0))*$D111</f>
        <v>0</v>
      </c>
      <c r="T111" s="32">
        <f>INDEX('Mapping water'!$D$5:$U$352,MATCH($B111,'Mapping water'!$B$5:$B$352,0),MATCH(T$3,'Mapping water'!$D$4:$U$4,0))*$D111</f>
        <v>0</v>
      </c>
      <c r="U111" s="32">
        <f>INDEX('Mapping water'!$D$5:$U$352,MATCH($B111,'Mapping water'!$B$5:$B$352,0),MATCH(U$3,'Mapping water'!$D$4:$U$4,0))*$D111</f>
        <v>0</v>
      </c>
      <c r="V111" s="32">
        <f>INDEX('Mapping water'!$D$5:$U$352,MATCH($B111,'Mapping water'!$B$5:$B$352,0),MATCH(V$3,'Mapping water'!$D$4:$U$4,0))*$D111</f>
        <v>0</v>
      </c>
      <c r="W111" s="32">
        <f>INDEX('Mapping water'!$D$5:$U$352,MATCH($B111,'Mapping water'!$B$5:$B$352,0),MATCH(W$3,'Mapping water'!$D$4:$U$4,0))*$D111</f>
        <v>0</v>
      </c>
      <c r="X111" s="32">
        <f>INDEX('Mapping water'!$D$5:$U$352,MATCH($B111,'Mapping water'!$B$5:$B$352,0),MATCH(X$3,'Mapping water'!$D$4:$U$4,0))*$D111</f>
        <v>0</v>
      </c>
      <c r="Y111" s="32">
        <f>INDEX('Mapping water'!$D$5:$U$352,MATCH($B111,'Mapping water'!$B$5:$B$352,0),MATCH(Y$3,'Mapping water'!$D$4:$U$4,0))*$D111</f>
        <v>0</v>
      </c>
    </row>
    <row r="112" spans="1:25" x14ac:dyDescent="0.45">
      <c r="A112" s="10" t="s">
        <v>503</v>
      </c>
      <c r="B112" s="10" t="s">
        <v>504</v>
      </c>
      <c r="C112" s="10" t="s">
        <v>24</v>
      </c>
      <c r="D112" s="32">
        <f>INDEX('ONS data MYE 5'!$E$6:$E$445, MATCH($B112,'ONS data MYE 5'!$B$6:$B$445,0))</f>
        <v>155741</v>
      </c>
      <c r="E112" s="32">
        <f>INDEX('ONS data MYE 5'!$F$6:$F$445, MATCH($B112,'ONS data MYE 5'!$B$6:$B$445,0))</f>
        <v>12846</v>
      </c>
      <c r="F112" s="32">
        <f t="shared" si="2"/>
        <v>9.4607877578177373</v>
      </c>
      <c r="G112" s="32">
        <f t="shared" si="3"/>
        <v>89.506504998473972</v>
      </c>
      <c r="H112" s="32">
        <f>INDEX('Mapping water'!$D$5:$U$352,MATCH($B112,'Mapping water'!$B$5:$B$352,0),MATCH(H$3,'Mapping water'!$D$4:$U$4,0))*$D112</f>
        <v>0</v>
      </c>
      <c r="I112" s="32">
        <f>INDEX('Mapping water'!$D$5:$U$352,MATCH($B112,'Mapping water'!$B$5:$B$352,0),MATCH(I$3,'Mapping water'!$D$4:$U$4,0))*$D112</f>
        <v>0</v>
      </c>
      <c r="J112" s="32">
        <f>INDEX('Mapping water'!$D$5:$U$352,MATCH($B112,'Mapping water'!$B$5:$B$352,0),MATCH(J$3,'Mapping water'!$D$4:$U$4,0))*$D112</f>
        <v>0</v>
      </c>
      <c r="K112" s="32">
        <f>INDEX('Mapping water'!$D$5:$U$352,MATCH($B112,'Mapping water'!$B$5:$B$352,0),MATCH(K$3,'Mapping water'!$D$4:$U$4,0))*$D112</f>
        <v>0</v>
      </c>
      <c r="L112" s="32">
        <f>INDEX('Mapping water'!$D$5:$U$352,MATCH($B112,'Mapping water'!$B$5:$B$352,0),MATCH(L$3,'Mapping water'!$D$4:$U$4,0))*$D112</f>
        <v>0</v>
      </c>
      <c r="M112" s="32">
        <f>INDEX('Mapping water'!$D$5:$U$352,MATCH($B112,'Mapping water'!$B$5:$B$352,0),MATCH(M$3,'Mapping water'!$D$4:$U$4,0))*$D112</f>
        <v>0</v>
      </c>
      <c r="N112" s="32">
        <f>INDEX('Mapping water'!$D$5:$U$352,MATCH($B112,'Mapping water'!$B$5:$B$352,0),MATCH(N$3,'Mapping water'!$D$4:$U$4,0))*$D112</f>
        <v>155741</v>
      </c>
      <c r="O112" s="32">
        <f>INDEX('Mapping water'!$D$5:$U$352,MATCH($B112,'Mapping water'!$B$5:$B$352,0),MATCH(O$3,'Mapping water'!$D$4:$U$4,0))*$D112</f>
        <v>0</v>
      </c>
      <c r="P112" s="32">
        <f>INDEX('Mapping water'!$D$5:$U$352,MATCH($B112,'Mapping water'!$B$5:$B$352,0),MATCH(P$3,'Mapping water'!$D$4:$U$4,0))*$D112</f>
        <v>0</v>
      </c>
      <c r="Q112" s="32">
        <f>INDEX('Mapping water'!$D$5:$U$352,MATCH($B112,'Mapping water'!$B$5:$B$352,0),MATCH(Q$3,'Mapping water'!$D$4:$U$4,0))*$D112</f>
        <v>0</v>
      </c>
      <c r="R112" s="32">
        <f>INDEX('Mapping water'!$D$5:$U$352,MATCH($B112,'Mapping water'!$B$5:$B$352,0),MATCH(R$3,'Mapping water'!$D$4:$U$4,0))*$D112</f>
        <v>0</v>
      </c>
      <c r="S112" s="32">
        <f>INDEX('Mapping water'!$D$5:$U$352,MATCH($B112,'Mapping water'!$B$5:$B$352,0),MATCH(S$3,'Mapping water'!$D$4:$U$4,0))*$D112</f>
        <v>0</v>
      </c>
      <c r="T112" s="32">
        <f>INDEX('Mapping water'!$D$5:$U$352,MATCH($B112,'Mapping water'!$B$5:$B$352,0),MATCH(T$3,'Mapping water'!$D$4:$U$4,0))*$D112</f>
        <v>0</v>
      </c>
      <c r="U112" s="32">
        <f>INDEX('Mapping water'!$D$5:$U$352,MATCH($B112,'Mapping water'!$B$5:$B$352,0),MATCH(U$3,'Mapping water'!$D$4:$U$4,0))*$D112</f>
        <v>0</v>
      </c>
      <c r="V112" s="32">
        <f>INDEX('Mapping water'!$D$5:$U$352,MATCH($B112,'Mapping water'!$B$5:$B$352,0),MATCH(V$3,'Mapping water'!$D$4:$U$4,0))*$D112</f>
        <v>0</v>
      </c>
      <c r="W112" s="32">
        <f>INDEX('Mapping water'!$D$5:$U$352,MATCH($B112,'Mapping water'!$B$5:$B$352,0),MATCH(W$3,'Mapping water'!$D$4:$U$4,0))*$D112</f>
        <v>0</v>
      </c>
      <c r="X112" s="32">
        <f>INDEX('Mapping water'!$D$5:$U$352,MATCH($B112,'Mapping water'!$B$5:$B$352,0),MATCH(X$3,'Mapping water'!$D$4:$U$4,0))*$D112</f>
        <v>0</v>
      </c>
      <c r="Y112" s="32">
        <f>INDEX('Mapping water'!$D$5:$U$352,MATCH($B112,'Mapping water'!$B$5:$B$352,0),MATCH(Y$3,'Mapping water'!$D$4:$U$4,0))*$D112</f>
        <v>0</v>
      </c>
    </row>
    <row r="113" spans="1:25" x14ac:dyDescent="0.45">
      <c r="A113" s="10" t="s">
        <v>505</v>
      </c>
      <c r="B113" s="10" t="s">
        <v>506</v>
      </c>
      <c r="C113" s="10" t="s">
        <v>24</v>
      </c>
      <c r="D113" s="32">
        <f>INDEX('ONS data MYE 5'!$E$6:$E$445, MATCH($B113,'ONS data MYE 5'!$B$6:$B$445,0))</f>
        <v>174609</v>
      </c>
      <c r="E113" s="32">
        <f>INDEX('ONS data MYE 5'!$F$6:$F$445, MATCH($B113,'ONS data MYE 5'!$B$6:$B$445,0))</f>
        <v>4686</v>
      </c>
      <c r="F113" s="32">
        <f t="shared" si="2"/>
        <v>8.4523346190677415</v>
      </c>
      <c r="G113" s="32">
        <f t="shared" si="3"/>
        <v>71.441960512691026</v>
      </c>
      <c r="H113" s="32">
        <f>INDEX('Mapping water'!$D$5:$U$352,MATCH($B113,'Mapping water'!$B$5:$B$352,0),MATCH(H$3,'Mapping water'!$D$4:$U$4,0))*$D113</f>
        <v>0</v>
      </c>
      <c r="I113" s="32">
        <f>INDEX('Mapping water'!$D$5:$U$352,MATCH($B113,'Mapping water'!$B$5:$B$352,0),MATCH(I$3,'Mapping water'!$D$4:$U$4,0))*$D113</f>
        <v>0</v>
      </c>
      <c r="J113" s="32">
        <f>INDEX('Mapping water'!$D$5:$U$352,MATCH($B113,'Mapping water'!$B$5:$B$352,0),MATCH(J$3,'Mapping water'!$D$4:$U$4,0))*$D113</f>
        <v>0</v>
      </c>
      <c r="K113" s="32">
        <f>INDEX('Mapping water'!$D$5:$U$352,MATCH($B113,'Mapping water'!$B$5:$B$352,0),MATCH(K$3,'Mapping water'!$D$4:$U$4,0))*$D113</f>
        <v>0</v>
      </c>
      <c r="L113" s="32">
        <f>INDEX('Mapping water'!$D$5:$U$352,MATCH($B113,'Mapping water'!$B$5:$B$352,0),MATCH(L$3,'Mapping water'!$D$4:$U$4,0))*$D113</f>
        <v>0</v>
      </c>
      <c r="M113" s="32">
        <f>INDEX('Mapping water'!$D$5:$U$352,MATCH($B113,'Mapping water'!$B$5:$B$352,0),MATCH(M$3,'Mapping water'!$D$4:$U$4,0))*$D113</f>
        <v>0</v>
      </c>
      <c r="N113" s="32">
        <f>INDEX('Mapping water'!$D$5:$U$352,MATCH($B113,'Mapping water'!$B$5:$B$352,0),MATCH(N$3,'Mapping water'!$D$4:$U$4,0))*$D113</f>
        <v>174609</v>
      </c>
      <c r="O113" s="32">
        <f>INDEX('Mapping water'!$D$5:$U$352,MATCH($B113,'Mapping water'!$B$5:$B$352,0),MATCH(O$3,'Mapping water'!$D$4:$U$4,0))*$D113</f>
        <v>0</v>
      </c>
      <c r="P113" s="32">
        <f>INDEX('Mapping water'!$D$5:$U$352,MATCH($B113,'Mapping water'!$B$5:$B$352,0),MATCH(P$3,'Mapping water'!$D$4:$U$4,0))*$D113</f>
        <v>0</v>
      </c>
      <c r="Q113" s="32">
        <f>INDEX('Mapping water'!$D$5:$U$352,MATCH($B113,'Mapping water'!$B$5:$B$352,0),MATCH(Q$3,'Mapping water'!$D$4:$U$4,0))*$D113</f>
        <v>0</v>
      </c>
      <c r="R113" s="32">
        <f>INDEX('Mapping water'!$D$5:$U$352,MATCH($B113,'Mapping water'!$B$5:$B$352,0),MATCH(R$3,'Mapping water'!$D$4:$U$4,0))*$D113</f>
        <v>0</v>
      </c>
      <c r="S113" s="32">
        <f>INDEX('Mapping water'!$D$5:$U$352,MATCH($B113,'Mapping water'!$B$5:$B$352,0),MATCH(S$3,'Mapping water'!$D$4:$U$4,0))*$D113</f>
        <v>0</v>
      </c>
      <c r="T113" s="32">
        <f>INDEX('Mapping water'!$D$5:$U$352,MATCH($B113,'Mapping water'!$B$5:$B$352,0),MATCH(T$3,'Mapping water'!$D$4:$U$4,0))*$D113</f>
        <v>0</v>
      </c>
      <c r="U113" s="32">
        <f>INDEX('Mapping water'!$D$5:$U$352,MATCH($B113,'Mapping water'!$B$5:$B$352,0),MATCH(U$3,'Mapping water'!$D$4:$U$4,0))*$D113</f>
        <v>0</v>
      </c>
      <c r="V113" s="32">
        <f>INDEX('Mapping water'!$D$5:$U$352,MATCH($B113,'Mapping water'!$B$5:$B$352,0),MATCH(V$3,'Mapping water'!$D$4:$U$4,0))*$D113</f>
        <v>0</v>
      </c>
      <c r="W113" s="32">
        <f>INDEX('Mapping water'!$D$5:$U$352,MATCH($B113,'Mapping water'!$B$5:$B$352,0),MATCH(W$3,'Mapping water'!$D$4:$U$4,0))*$D113</f>
        <v>0</v>
      </c>
      <c r="X113" s="32">
        <f>INDEX('Mapping water'!$D$5:$U$352,MATCH($B113,'Mapping water'!$B$5:$B$352,0),MATCH(X$3,'Mapping water'!$D$4:$U$4,0))*$D113</f>
        <v>0</v>
      </c>
      <c r="Y113" s="32">
        <f>INDEX('Mapping water'!$D$5:$U$352,MATCH($B113,'Mapping water'!$B$5:$B$352,0),MATCH(Y$3,'Mapping water'!$D$4:$U$4,0))*$D113</f>
        <v>0</v>
      </c>
    </row>
    <row r="114" spans="1:25" x14ac:dyDescent="0.45">
      <c r="A114" s="10" t="s">
        <v>507</v>
      </c>
      <c r="B114" s="10" t="s">
        <v>508</v>
      </c>
      <c r="C114" s="10" t="s">
        <v>24</v>
      </c>
      <c r="D114" s="32">
        <f>INDEX('ONS data MYE 5'!$E$6:$E$445, MATCH($B114,'ONS data MYE 5'!$B$6:$B$445,0))</f>
        <v>324048</v>
      </c>
      <c r="E114" s="32">
        <f>INDEX('ONS data MYE 5'!$F$6:$F$445, MATCH($B114,'ONS data MYE 5'!$B$6:$B$445,0))</f>
        <v>12087</v>
      </c>
      <c r="F114" s="32">
        <f t="shared" si="2"/>
        <v>9.3998857738594577</v>
      </c>
      <c r="G114" s="32">
        <f t="shared" si="3"/>
        <v>88.357852561605412</v>
      </c>
      <c r="H114" s="32">
        <f>INDEX('Mapping water'!$D$5:$U$352,MATCH($B114,'Mapping water'!$B$5:$B$352,0),MATCH(H$3,'Mapping water'!$D$4:$U$4,0))*$D114</f>
        <v>0</v>
      </c>
      <c r="I114" s="32">
        <f>INDEX('Mapping water'!$D$5:$U$352,MATCH($B114,'Mapping water'!$B$5:$B$352,0),MATCH(I$3,'Mapping water'!$D$4:$U$4,0))*$D114</f>
        <v>0</v>
      </c>
      <c r="J114" s="32">
        <f>INDEX('Mapping water'!$D$5:$U$352,MATCH($B114,'Mapping water'!$B$5:$B$352,0),MATCH(J$3,'Mapping water'!$D$4:$U$4,0))*$D114</f>
        <v>0</v>
      </c>
      <c r="K114" s="32">
        <f>INDEX('Mapping water'!$D$5:$U$352,MATCH($B114,'Mapping water'!$B$5:$B$352,0),MATCH(K$3,'Mapping water'!$D$4:$U$4,0))*$D114</f>
        <v>0</v>
      </c>
      <c r="L114" s="32">
        <f>INDEX('Mapping water'!$D$5:$U$352,MATCH($B114,'Mapping water'!$B$5:$B$352,0),MATCH(L$3,'Mapping water'!$D$4:$U$4,0))*$D114</f>
        <v>0</v>
      </c>
      <c r="M114" s="32">
        <f>INDEX('Mapping water'!$D$5:$U$352,MATCH($B114,'Mapping water'!$B$5:$B$352,0),MATCH(M$3,'Mapping water'!$D$4:$U$4,0))*$D114</f>
        <v>0</v>
      </c>
      <c r="N114" s="32">
        <f>INDEX('Mapping water'!$D$5:$U$352,MATCH($B114,'Mapping water'!$B$5:$B$352,0),MATCH(N$3,'Mapping water'!$D$4:$U$4,0))*$D114</f>
        <v>324048</v>
      </c>
      <c r="O114" s="32">
        <f>INDEX('Mapping water'!$D$5:$U$352,MATCH($B114,'Mapping water'!$B$5:$B$352,0),MATCH(O$3,'Mapping water'!$D$4:$U$4,0))*$D114</f>
        <v>0</v>
      </c>
      <c r="P114" s="32">
        <f>INDEX('Mapping water'!$D$5:$U$352,MATCH($B114,'Mapping water'!$B$5:$B$352,0),MATCH(P$3,'Mapping water'!$D$4:$U$4,0))*$D114</f>
        <v>0</v>
      </c>
      <c r="Q114" s="32">
        <f>INDEX('Mapping water'!$D$5:$U$352,MATCH($B114,'Mapping water'!$B$5:$B$352,0),MATCH(Q$3,'Mapping water'!$D$4:$U$4,0))*$D114</f>
        <v>0</v>
      </c>
      <c r="R114" s="32">
        <f>INDEX('Mapping water'!$D$5:$U$352,MATCH($B114,'Mapping water'!$B$5:$B$352,0),MATCH(R$3,'Mapping water'!$D$4:$U$4,0))*$D114</f>
        <v>0</v>
      </c>
      <c r="S114" s="32">
        <f>INDEX('Mapping water'!$D$5:$U$352,MATCH($B114,'Mapping water'!$B$5:$B$352,0),MATCH(S$3,'Mapping water'!$D$4:$U$4,0))*$D114</f>
        <v>0</v>
      </c>
      <c r="T114" s="32">
        <f>INDEX('Mapping water'!$D$5:$U$352,MATCH($B114,'Mapping water'!$B$5:$B$352,0),MATCH(T$3,'Mapping water'!$D$4:$U$4,0))*$D114</f>
        <v>0</v>
      </c>
      <c r="U114" s="32">
        <f>INDEX('Mapping water'!$D$5:$U$352,MATCH($B114,'Mapping water'!$B$5:$B$352,0),MATCH(U$3,'Mapping water'!$D$4:$U$4,0))*$D114</f>
        <v>0</v>
      </c>
      <c r="V114" s="32">
        <f>INDEX('Mapping water'!$D$5:$U$352,MATCH($B114,'Mapping water'!$B$5:$B$352,0),MATCH(V$3,'Mapping water'!$D$4:$U$4,0))*$D114</f>
        <v>0</v>
      </c>
      <c r="W114" s="32">
        <f>INDEX('Mapping water'!$D$5:$U$352,MATCH($B114,'Mapping water'!$B$5:$B$352,0),MATCH(W$3,'Mapping water'!$D$4:$U$4,0))*$D114</f>
        <v>0</v>
      </c>
      <c r="X114" s="32">
        <f>INDEX('Mapping water'!$D$5:$U$352,MATCH($B114,'Mapping water'!$B$5:$B$352,0),MATCH(X$3,'Mapping water'!$D$4:$U$4,0))*$D114</f>
        <v>0</v>
      </c>
      <c r="Y114" s="32">
        <f>INDEX('Mapping water'!$D$5:$U$352,MATCH($B114,'Mapping water'!$B$5:$B$352,0),MATCH(Y$3,'Mapping water'!$D$4:$U$4,0))*$D114</f>
        <v>0</v>
      </c>
    </row>
    <row r="115" spans="1:25" x14ac:dyDescent="0.45">
      <c r="A115" s="10" t="s">
        <v>509</v>
      </c>
      <c r="B115" s="10" t="s">
        <v>510</v>
      </c>
      <c r="C115" s="10" t="s">
        <v>24</v>
      </c>
      <c r="D115" s="32">
        <f>INDEX('ONS data MYE 5'!$E$6:$E$445, MATCH($B115,'ONS data MYE 5'!$B$6:$B$445,0))</f>
        <v>301307</v>
      </c>
      <c r="E115" s="32">
        <f>INDEX('ONS data MYE 5'!$F$6:$F$445, MATCH($B115,'ONS data MYE 5'!$B$6:$B$445,0))</f>
        <v>8572</v>
      </c>
      <c r="F115" s="32">
        <f t="shared" si="2"/>
        <v>9.0562563565934671</v>
      </c>
      <c r="G115" s="32">
        <f t="shared" si="3"/>
        <v>82.015779196339579</v>
      </c>
      <c r="H115" s="32">
        <f>INDEX('Mapping water'!$D$5:$U$352,MATCH($B115,'Mapping water'!$B$5:$B$352,0),MATCH(H$3,'Mapping water'!$D$4:$U$4,0))*$D115</f>
        <v>0</v>
      </c>
      <c r="I115" s="32">
        <f>INDEX('Mapping water'!$D$5:$U$352,MATCH($B115,'Mapping water'!$B$5:$B$352,0),MATCH(I$3,'Mapping water'!$D$4:$U$4,0))*$D115</f>
        <v>0</v>
      </c>
      <c r="J115" s="32">
        <f>INDEX('Mapping water'!$D$5:$U$352,MATCH($B115,'Mapping water'!$B$5:$B$352,0),MATCH(J$3,'Mapping water'!$D$4:$U$4,0))*$D115</f>
        <v>0</v>
      </c>
      <c r="K115" s="32">
        <f>INDEX('Mapping water'!$D$5:$U$352,MATCH($B115,'Mapping water'!$B$5:$B$352,0),MATCH(K$3,'Mapping water'!$D$4:$U$4,0))*$D115</f>
        <v>0</v>
      </c>
      <c r="L115" s="32">
        <f>INDEX('Mapping water'!$D$5:$U$352,MATCH($B115,'Mapping water'!$B$5:$B$352,0),MATCH(L$3,'Mapping water'!$D$4:$U$4,0))*$D115</f>
        <v>0</v>
      </c>
      <c r="M115" s="32">
        <f>INDEX('Mapping water'!$D$5:$U$352,MATCH($B115,'Mapping water'!$B$5:$B$352,0),MATCH(M$3,'Mapping water'!$D$4:$U$4,0))*$D115</f>
        <v>0</v>
      </c>
      <c r="N115" s="32">
        <f>INDEX('Mapping water'!$D$5:$U$352,MATCH($B115,'Mapping water'!$B$5:$B$352,0),MATCH(N$3,'Mapping water'!$D$4:$U$4,0))*$D115</f>
        <v>301307</v>
      </c>
      <c r="O115" s="32">
        <f>INDEX('Mapping water'!$D$5:$U$352,MATCH($B115,'Mapping water'!$B$5:$B$352,0),MATCH(O$3,'Mapping water'!$D$4:$U$4,0))*$D115</f>
        <v>0</v>
      </c>
      <c r="P115" s="32">
        <f>INDEX('Mapping water'!$D$5:$U$352,MATCH($B115,'Mapping water'!$B$5:$B$352,0),MATCH(P$3,'Mapping water'!$D$4:$U$4,0))*$D115</f>
        <v>0</v>
      </c>
      <c r="Q115" s="32">
        <f>INDEX('Mapping water'!$D$5:$U$352,MATCH($B115,'Mapping water'!$B$5:$B$352,0),MATCH(Q$3,'Mapping water'!$D$4:$U$4,0))*$D115</f>
        <v>0</v>
      </c>
      <c r="R115" s="32">
        <f>INDEX('Mapping water'!$D$5:$U$352,MATCH($B115,'Mapping water'!$B$5:$B$352,0),MATCH(R$3,'Mapping water'!$D$4:$U$4,0))*$D115</f>
        <v>0</v>
      </c>
      <c r="S115" s="32">
        <f>INDEX('Mapping water'!$D$5:$U$352,MATCH($B115,'Mapping water'!$B$5:$B$352,0),MATCH(S$3,'Mapping water'!$D$4:$U$4,0))*$D115</f>
        <v>0</v>
      </c>
      <c r="T115" s="32">
        <f>INDEX('Mapping water'!$D$5:$U$352,MATCH($B115,'Mapping water'!$B$5:$B$352,0),MATCH(T$3,'Mapping water'!$D$4:$U$4,0))*$D115</f>
        <v>0</v>
      </c>
      <c r="U115" s="32">
        <f>INDEX('Mapping water'!$D$5:$U$352,MATCH($B115,'Mapping water'!$B$5:$B$352,0),MATCH(U$3,'Mapping water'!$D$4:$U$4,0))*$D115</f>
        <v>0</v>
      </c>
      <c r="V115" s="32">
        <f>INDEX('Mapping water'!$D$5:$U$352,MATCH($B115,'Mapping water'!$B$5:$B$352,0),MATCH(V$3,'Mapping water'!$D$4:$U$4,0))*$D115</f>
        <v>0</v>
      </c>
      <c r="W115" s="32">
        <f>INDEX('Mapping water'!$D$5:$U$352,MATCH($B115,'Mapping water'!$B$5:$B$352,0),MATCH(W$3,'Mapping water'!$D$4:$U$4,0))*$D115</f>
        <v>0</v>
      </c>
      <c r="X115" s="32">
        <f>INDEX('Mapping water'!$D$5:$U$352,MATCH($B115,'Mapping water'!$B$5:$B$352,0),MATCH(X$3,'Mapping water'!$D$4:$U$4,0))*$D115</f>
        <v>0</v>
      </c>
      <c r="Y115" s="32">
        <f>INDEX('Mapping water'!$D$5:$U$352,MATCH($B115,'Mapping water'!$B$5:$B$352,0),MATCH(Y$3,'Mapping water'!$D$4:$U$4,0))*$D115</f>
        <v>0</v>
      </c>
    </row>
    <row r="116" spans="1:25" x14ac:dyDescent="0.45">
      <c r="A116" s="10" t="s">
        <v>511</v>
      </c>
      <c r="B116" s="10" t="s">
        <v>512</v>
      </c>
      <c r="C116" s="10" t="s">
        <v>24</v>
      </c>
      <c r="D116" s="32">
        <f>INDEX('ONS data MYE 5'!$E$6:$E$445, MATCH($B116,'ONS data MYE 5'!$B$6:$B$445,0))</f>
        <v>206052</v>
      </c>
      <c r="E116" s="32">
        <f>INDEX('ONS data MYE 5'!$F$6:$F$445, MATCH($B116,'ONS data MYE 5'!$B$6:$B$445,0))</f>
        <v>5476</v>
      </c>
      <c r="F116" s="32">
        <f t="shared" si="2"/>
        <v>8.6081301864083404</v>
      </c>
      <c r="G116" s="32">
        <f t="shared" si="3"/>
        <v>74.099905306154483</v>
      </c>
      <c r="H116" s="32">
        <f>INDEX('Mapping water'!$D$5:$U$352,MATCH($B116,'Mapping water'!$B$5:$B$352,0),MATCH(H$3,'Mapping water'!$D$4:$U$4,0))*$D116</f>
        <v>0</v>
      </c>
      <c r="I116" s="32">
        <f>INDEX('Mapping water'!$D$5:$U$352,MATCH($B116,'Mapping water'!$B$5:$B$352,0),MATCH(I$3,'Mapping water'!$D$4:$U$4,0))*$D116</f>
        <v>0</v>
      </c>
      <c r="J116" s="32">
        <f>INDEX('Mapping water'!$D$5:$U$352,MATCH($B116,'Mapping water'!$B$5:$B$352,0),MATCH(J$3,'Mapping water'!$D$4:$U$4,0))*$D116</f>
        <v>0</v>
      </c>
      <c r="K116" s="32">
        <f>INDEX('Mapping water'!$D$5:$U$352,MATCH($B116,'Mapping water'!$B$5:$B$352,0),MATCH(K$3,'Mapping water'!$D$4:$U$4,0))*$D116</f>
        <v>0</v>
      </c>
      <c r="L116" s="32">
        <f>INDEX('Mapping water'!$D$5:$U$352,MATCH($B116,'Mapping water'!$B$5:$B$352,0),MATCH(L$3,'Mapping water'!$D$4:$U$4,0))*$D116</f>
        <v>0</v>
      </c>
      <c r="M116" s="32">
        <f>INDEX('Mapping water'!$D$5:$U$352,MATCH($B116,'Mapping water'!$B$5:$B$352,0),MATCH(M$3,'Mapping water'!$D$4:$U$4,0))*$D116</f>
        <v>0</v>
      </c>
      <c r="N116" s="32">
        <f>INDEX('Mapping water'!$D$5:$U$352,MATCH($B116,'Mapping water'!$B$5:$B$352,0),MATCH(N$3,'Mapping water'!$D$4:$U$4,0))*$D116</f>
        <v>177204.72</v>
      </c>
      <c r="O116" s="32">
        <f>INDEX('Mapping water'!$D$5:$U$352,MATCH($B116,'Mapping water'!$B$5:$B$352,0),MATCH(O$3,'Mapping water'!$D$4:$U$4,0))*$D116</f>
        <v>0</v>
      </c>
      <c r="P116" s="32">
        <f>INDEX('Mapping water'!$D$5:$U$352,MATCH($B116,'Mapping water'!$B$5:$B$352,0),MATCH(P$3,'Mapping water'!$D$4:$U$4,0))*$D116</f>
        <v>0</v>
      </c>
      <c r="Q116" s="32">
        <f>INDEX('Mapping water'!$D$5:$U$352,MATCH($B116,'Mapping water'!$B$5:$B$352,0),MATCH(Q$3,'Mapping water'!$D$4:$U$4,0))*$D116</f>
        <v>0</v>
      </c>
      <c r="R116" s="32">
        <f>INDEX('Mapping water'!$D$5:$U$352,MATCH($B116,'Mapping water'!$B$5:$B$352,0),MATCH(R$3,'Mapping water'!$D$4:$U$4,0))*$D116</f>
        <v>0</v>
      </c>
      <c r="S116" s="32">
        <f>INDEX('Mapping water'!$D$5:$U$352,MATCH($B116,'Mapping water'!$B$5:$B$352,0),MATCH(S$3,'Mapping water'!$D$4:$U$4,0))*$D116</f>
        <v>0</v>
      </c>
      <c r="T116" s="32">
        <f>INDEX('Mapping water'!$D$5:$U$352,MATCH($B116,'Mapping water'!$B$5:$B$352,0),MATCH(T$3,'Mapping water'!$D$4:$U$4,0))*$D116</f>
        <v>0</v>
      </c>
      <c r="U116" s="32">
        <f>INDEX('Mapping water'!$D$5:$U$352,MATCH($B116,'Mapping water'!$B$5:$B$352,0),MATCH(U$3,'Mapping water'!$D$4:$U$4,0))*$D116</f>
        <v>0</v>
      </c>
      <c r="V116" s="32">
        <f>INDEX('Mapping water'!$D$5:$U$352,MATCH($B116,'Mapping water'!$B$5:$B$352,0),MATCH(V$3,'Mapping water'!$D$4:$U$4,0))*$D116</f>
        <v>0</v>
      </c>
      <c r="W116" s="32">
        <f>INDEX('Mapping water'!$D$5:$U$352,MATCH($B116,'Mapping water'!$B$5:$B$352,0),MATCH(W$3,'Mapping water'!$D$4:$U$4,0))*$D116</f>
        <v>28847.280000000002</v>
      </c>
      <c r="X116" s="32">
        <f>INDEX('Mapping water'!$D$5:$U$352,MATCH($B116,'Mapping water'!$B$5:$B$352,0),MATCH(X$3,'Mapping water'!$D$4:$U$4,0))*$D116</f>
        <v>0</v>
      </c>
      <c r="Y116" s="32">
        <f>INDEX('Mapping water'!$D$5:$U$352,MATCH($B116,'Mapping water'!$B$5:$B$352,0),MATCH(Y$3,'Mapping water'!$D$4:$U$4,0))*$D116</f>
        <v>0</v>
      </c>
    </row>
    <row r="117" spans="1:25" x14ac:dyDescent="0.45">
      <c r="A117" s="10" t="s">
        <v>513</v>
      </c>
      <c r="B117" s="10" t="s">
        <v>514</v>
      </c>
      <c r="C117" s="10" t="s">
        <v>24</v>
      </c>
      <c r="D117" s="32">
        <f>INDEX('ONS data MYE 5'!$E$6:$E$445, MATCH($B117,'ONS data MYE 5'!$B$6:$B$445,0))</f>
        <v>347996</v>
      </c>
      <c r="E117" s="32">
        <f>INDEX('ONS data MYE 5'!$F$6:$F$445, MATCH($B117,'ONS data MYE 5'!$B$6:$B$445,0))</f>
        <v>9613</v>
      </c>
      <c r="F117" s="32">
        <f t="shared" si="2"/>
        <v>9.1708716280658162</v>
      </c>
      <c r="G117" s="32">
        <f t="shared" si="3"/>
        <v>84.104886418462556</v>
      </c>
      <c r="H117" s="32">
        <f>INDEX('Mapping water'!$D$5:$U$352,MATCH($B117,'Mapping water'!$B$5:$B$352,0),MATCH(H$3,'Mapping water'!$D$4:$U$4,0))*$D117</f>
        <v>0</v>
      </c>
      <c r="I117" s="32">
        <f>INDEX('Mapping water'!$D$5:$U$352,MATCH($B117,'Mapping water'!$B$5:$B$352,0),MATCH(I$3,'Mapping water'!$D$4:$U$4,0))*$D117</f>
        <v>0</v>
      </c>
      <c r="J117" s="32">
        <f>INDEX('Mapping water'!$D$5:$U$352,MATCH($B117,'Mapping water'!$B$5:$B$352,0),MATCH(J$3,'Mapping water'!$D$4:$U$4,0))*$D117</f>
        <v>0</v>
      </c>
      <c r="K117" s="32">
        <f>INDEX('Mapping water'!$D$5:$U$352,MATCH($B117,'Mapping water'!$B$5:$B$352,0),MATCH(K$3,'Mapping water'!$D$4:$U$4,0))*$D117</f>
        <v>0</v>
      </c>
      <c r="L117" s="32">
        <f>INDEX('Mapping water'!$D$5:$U$352,MATCH($B117,'Mapping water'!$B$5:$B$352,0),MATCH(L$3,'Mapping water'!$D$4:$U$4,0))*$D117</f>
        <v>0</v>
      </c>
      <c r="M117" s="32">
        <f>INDEX('Mapping water'!$D$5:$U$352,MATCH($B117,'Mapping water'!$B$5:$B$352,0),MATCH(M$3,'Mapping water'!$D$4:$U$4,0))*$D117</f>
        <v>0</v>
      </c>
      <c r="N117" s="32">
        <f>INDEX('Mapping water'!$D$5:$U$352,MATCH($B117,'Mapping water'!$B$5:$B$352,0),MATCH(N$3,'Mapping water'!$D$4:$U$4,0))*$D117</f>
        <v>347996</v>
      </c>
      <c r="O117" s="32">
        <f>INDEX('Mapping water'!$D$5:$U$352,MATCH($B117,'Mapping water'!$B$5:$B$352,0),MATCH(O$3,'Mapping water'!$D$4:$U$4,0))*$D117</f>
        <v>0</v>
      </c>
      <c r="P117" s="32">
        <f>INDEX('Mapping water'!$D$5:$U$352,MATCH($B117,'Mapping water'!$B$5:$B$352,0),MATCH(P$3,'Mapping water'!$D$4:$U$4,0))*$D117</f>
        <v>0</v>
      </c>
      <c r="Q117" s="32">
        <f>INDEX('Mapping water'!$D$5:$U$352,MATCH($B117,'Mapping water'!$B$5:$B$352,0),MATCH(Q$3,'Mapping water'!$D$4:$U$4,0))*$D117</f>
        <v>0</v>
      </c>
      <c r="R117" s="32">
        <f>INDEX('Mapping water'!$D$5:$U$352,MATCH($B117,'Mapping water'!$B$5:$B$352,0),MATCH(R$3,'Mapping water'!$D$4:$U$4,0))*$D117</f>
        <v>0</v>
      </c>
      <c r="S117" s="32">
        <f>INDEX('Mapping water'!$D$5:$U$352,MATCH($B117,'Mapping water'!$B$5:$B$352,0),MATCH(S$3,'Mapping water'!$D$4:$U$4,0))*$D117</f>
        <v>0</v>
      </c>
      <c r="T117" s="32">
        <f>INDEX('Mapping water'!$D$5:$U$352,MATCH($B117,'Mapping water'!$B$5:$B$352,0),MATCH(T$3,'Mapping water'!$D$4:$U$4,0))*$D117</f>
        <v>0</v>
      </c>
      <c r="U117" s="32">
        <f>INDEX('Mapping water'!$D$5:$U$352,MATCH($B117,'Mapping water'!$B$5:$B$352,0),MATCH(U$3,'Mapping water'!$D$4:$U$4,0))*$D117</f>
        <v>0</v>
      </c>
      <c r="V117" s="32">
        <f>INDEX('Mapping water'!$D$5:$U$352,MATCH($B117,'Mapping water'!$B$5:$B$352,0),MATCH(V$3,'Mapping water'!$D$4:$U$4,0))*$D117</f>
        <v>0</v>
      </c>
      <c r="W117" s="32">
        <f>INDEX('Mapping water'!$D$5:$U$352,MATCH($B117,'Mapping water'!$B$5:$B$352,0),MATCH(W$3,'Mapping water'!$D$4:$U$4,0))*$D117</f>
        <v>0</v>
      </c>
      <c r="X117" s="32">
        <f>INDEX('Mapping water'!$D$5:$U$352,MATCH($B117,'Mapping water'!$B$5:$B$352,0),MATCH(X$3,'Mapping water'!$D$4:$U$4,0))*$D117</f>
        <v>0</v>
      </c>
      <c r="Y117" s="32">
        <f>INDEX('Mapping water'!$D$5:$U$352,MATCH($B117,'Mapping water'!$B$5:$B$352,0),MATCH(Y$3,'Mapping water'!$D$4:$U$4,0))*$D117</f>
        <v>0</v>
      </c>
    </row>
    <row r="118" spans="1:25" x14ac:dyDescent="0.45">
      <c r="A118" s="10" t="s">
        <v>515</v>
      </c>
      <c r="B118" s="10" t="s">
        <v>516</v>
      </c>
      <c r="C118" s="10" t="s">
        <v>24</v>
      </c>
      <c r="D118" s="32">
        <f>INDEX('ONS data MYE 5'!$E$6:$E$445, MATCH($B118,'ONS data MYE 5'!$B$6:$B$445,0))</f>
        <v>301785</v>
      </c>
      <c r="E118" s="32">
        <f>INDEX('ONS data MYE 5'!$F$6:$F$445, MATCH($B118,'ONS data MYE 5'!$B$6:$B$445,0))</f>
        <v>5349</v>
      </c>
      <c r="F118" s="32">
        <f t="shared" si="2"/>
        <v>8.5846649065312501</v>
      </c>
      <c r="G118" s="32">
        <f t="shared" si="3"/>
        <v>73.696471557429192</v>
      </c>
      <c r="H118" s="32">
        <f>INDEX('Mapping water'!$D$5:$U$352,MATCH($B118,'Mapping water'!$B$5:$B$352,0),MATCH(H$3,'Mapping water'!$D$4:$U$4,0))*$D118</f>
        <v>0</v>
      </c>
      <c r="I118" s="32">
        <f>INDEX('Mapping water'!$D$5:$U$352,MATCH($B118,'Mapping water'!$B$5:$B$352,0),MATCH(I$3,'Mapping water'!$D$4:$U$4,0))*$D118</f>
        <v>132785.4</v>
      </c>
      <c r="J118" s="32">
        <f>INDEX('Mapping water'!$D$5:$U$352,MATCH($B118,'Mapping water'!$B$5:$B$352,0),MATCH(J$3,'Mapping water'!$D$4:$U$4,0))*$D118</f>
        <v>0</v>
      </c>
      <c r="K118" s="32">
        <f>INDEX('Mapping water'!$D$5:$U$352,MATCH($B118,'Mapping water'!$B$5:$B$352,0),MATCH(K$3,'Mapping water'!$D$4:$U$4,0))*$D118</f>
        <v>0</v>
      </c>
      <c r="L118" s="32">
        <f>INDEX('Mapping water'!$D$5:$U$352,MATCH($B118,'Mapping water'!$B$5:$B$352,0),MATCH(L$3,'Mapping water'!$D$4:$U$4,0))*$D118</f>
        <v>0</v>
      </c>
      <c r="M118" s="32">
        <f>INDEX('Mapping water'!$D$5:$U$352,MATCH($B118,'Mapping water'!$B$5:$B$352,0),MATCH(M$3,'Mapping water'!$D$4:$U$4,0))*$D118</f>
        <v>0</v>
      </c>
      <c r="N118" s="32">
        <f>INDEX('Mapping water'!$D$5:$U$352,MATCH($B118,'Mapping water'!$B$5:$B$352,0),MATCH(N$3,'Mapping water'!$D$4:$U$4,0))*$D118</f>
        <v>168999.6</v>
      </c>
      <c r="O118" s="32">
        <f>INDEX('Mapping water'!$D$5:$U$352,MATCH($B118,'Mapping water'!$B$5:$B$352,0),MATCH(O$3,'Mapping water'!$D$4:$U$4,0))*$D118</f>
        <v>0</v>
      </c>
      <c r="P118" s="32">
        <f>INDEX('Mapping water'!$D$5:$U$352,MATCH($B118,'Mapping water'!$B$5:$B$352,0),MATCH(P$3,'Mapping water'!$D$4:$U$4,0))*$D118</f>
        <v>0</v>
      </c>
      <c r="Q118" s="32">
        <f>INDEX('Mapping water'!$D$5:$U$352,MATCH($B118,'Mapping water'!$B$5:$B$352,0),MATCH(Q$3,'Mapping water'!$D$4:$U$4,0))*$D118</f>
        <v>0</v>
      </c>
      <c r="R118" s="32">
        <f>INDEX('Mapping water'!$D$5:$U$352,MATCH($B118,'Mapping water'!$B$5:$B$352,0),MATCH(R$3,'Mapping water'!$D$4:$U$4,0))*$D118</f>
        <v>0</v>
      </c>
      <c r="S118" s="32">
        <f>INDEX('Mapping water'!$D$5:$U$352,MATCH($B118,'Mapping water'!$B$5:$B$352,0),MATCH(S$3,'Mapping water'!$D$4:$U$4,0))*$D118</f>
        <v>0</v>
      </c>
      <c r="T118" s="32">
        <f>INDEX('Mapping water'!$D$5:$U$352,MATCH($B118,'Mapping water'!$B$5:$B$352,0),MATCH(T$3,'Mapping water'!$D$4:$U$4,0))*$D118</f>
        <v>0</v>
      </c>
      <c r="U118" s="32">
        <f>INDEX('Mapping water'!$D$5:$U$352,MATCH($B118,'Mapping water'!$B$5:$B$352,0),MATCH(U$3,'Mapping water'!$D$4:$U$4,0))*$D118</f>
        <v>0</v>
      </c>
      <c r="V118" s="32">
        <f>INDEX('Mapping water'!$D$5:$U$352,MATCH($B118,'Mapping water'!$B$5:$B$352,0),MATCH(V$3,'Mapping water'!$D$4:$U$4,0))*$D118</f>
        <v>0</v>
      </c>
      <c r="W118" s="32">
        <f>INDEX('Mapping water'!$D$5:$U$352,MATCH($B118,'Mapping water'!$B$5:$B$352,0),MATCH(W$3,'Mapping water'!$D$4:$U$4,0))*$D118</f>
        <v>0</v>
      </c>
      <c r="X118" s="32">
        <f>INDEX('Mapping water'!$D$5:$U$352,MATCH($B118,'Mapping water'!$B$5:$B$352,0),MATCH(X$3,'Mapping water'!$D$4:$U$4,0))*$D118</f>
        <v>0</v>
      </c>
      <c r="Y118" s="32">
        <f>INDEX('Mapping water'!$D$5:$U$352,MATCH($B118,'Mapping water'!$B$5:$B$352,0),MATCH(Y$3,'Mapping water'!$D$4:$U$4,0))*$D118</f>
        <v>0</v>
      </c>
    </row>
    <row r="119" spans="1:25" x14ac:dyDescent="0.45">
      <c r="A119" s="10" t="s">
        <v>517</v>
      </c>
      <c r="B119" s="10" t="s">
        <v>518</v>
      </c>
      <c r="C119" s="10" t="s">
        <v>24</v>
      </c>
      <c r="D119" s="32">
        <f>INDEX('ONS data MYE 5'!$E$6:$E$445, MATCH($B119,'ONS data MYE 5'!$B$6:$B$445,0))</f>
        <v>195680</v>
      </c>
      <c r="E119" s="32">
        <f>INDEX('ONS data MYE 5'!$F$6:$F$445, MATCH($B119,'ONS data MYE 5'!$B$6:$B$445,0))</f>
        <v>3409</v>
      </c>
      <c r="F119" s="32">
        <f t="shared" si="2"/>
        <v>8.1341742721379031</v>
      </c>
      <c r="G119" s="32">
        <f t="shared" si="3"/>
        <v>66.164791089510189</v>
      </c>
      <c r="H119" s="32">
        <f>INDEX('Mapping water'!$D$5:$U$352,MATCH($B119,'Mapping water'!$B$5:$B$352,0),MATCH(H$3,'Mapping water'!$D$4:$U$4,0))*$D119</f>
        <v>0</v>
      </c>
      <c r="I119" s="32">
        <f>INDEX('Mapping water'!$D$5:$U$352,MATCH($B119,'Mapping water'!$B$5:$B$352,0),MATCH(I$3,'Mapping water'!$D$4:$U$4,0))*$D119</f>
        <v>0</v>
      </c>
      <c r="J119" s="32">
        <f>INDEX('Mapping water'!$D$5:$U$352,MATCH($B119,'Mapping water'!$B$5:$B$352,0),MATCH(J$3,'Mapping water'!$D$4:$U$4,0))*$D119</f>
        <v>0</v>
      </c>
      <c r="K119" s="32">
        <f>INDEX('Mapping water'!$D$5:$U$352,MATCH($B119,'Mapping water'!$B$5:$B$352,0),MATCH(K$3,'Mapping water'!$D$4:$U$4,0))*$D119</f>
        <v>0</v>
      </c>
      <c r="L119" s="32">
        <f>INDEX('Mapping water'!$D$5:$U$352,MATCH($B119,'Mapping water'!$B$5:$B$352,0),MATCH(L$3,'Mapping water'!$D$4:$U$4,0))*$D119</f>
        <v>0</v>
      </c>
      <c r="M119" s="32">
        <f>INDEX('Mapping water'!$D$5:$U$352,MATCH($B119,'Mapping water'!$B$5:$B$352,0),MATCH(M$3,'Mapping water'!$D$4:$U$4,0))*$D119</f>
        <v>0</v>
      </c>
      <c r="N119" s="32">
        <f>INDEX('Mapping water'!$D$5:$U$352,MATCH($B119,'Mapping water'!$B$5:$B$352,0),MATCH(N$3,'Mapping water'!$D$4:$U$4,0))*$D119</f>
        <v>195680</v>
      </c>
      <c r="O119" s="32">
        <f>INDEX('Mapping water'!$D$5:$U$352,MATCH($B119,'Mapping water'!$B$5:$B$352,0),MATCH(O$3,'Mapping water'!$D$4:$U$4,0))*$D119</f>
        <v>0</v>
      </c>
      <c r="P119" s="32">
        <f>INDEX('Mapping water'!$D$5:$U$352,MATCH($B119,'Mapping water'!$B$5:$B$352,0),MATCH(P$3,'Mapping water'!$D$4:$U$4,0))*$D119</f>
        <v>0</v>
      </c>
      <c r="Q119" s="32">
        <f>INDEX('Mapping water'!$D$5:$U$352,MATCH($B119,'Mapping water'!$B$5:$B$352,0),MATCH(Q$3,'Mapping water'!$D$4:$U$4,0))*$D119</f>
        <v>0</v>
      </c>
      <c r="R119" s="32">
        <f>INDEX('Mapping water'!$D$5:$U$352,MATCH($B119,'Mapping water'!$B$5:$B$352,0),MATCH(R$3,'Mapping water'!$D$4:$U$4,0))*$D119</f>
        <v>0</v>
      </c>
      <c r="S119" s="32">
        <f>INDEX('Mapping water'!$D$5:$U$352,MATCH($B119,'Mapping water'!$B$5:$B$352,0),MATCH(S$3,'Mapping water'!$D$4:$U$4,0))*$D119</f>
        <v>0</v>
      </c>
      <c r="T119" s="32">
        <f>INDEX('Mapping water'!$D$5:$U$352,MATCH($B119,'Mapping water'!$B$5:$B$352,0),MATCH(T$3,'Mapping water'!$D$4:$U$4,0))*$D119</f>
        <v>0</v>
      </c>
      <c r="U119" s="32">
        <f>INDEX('Mapping water'!$D$5:$U$352,MATCH($B119,'Mapping water'!$B$5:$B$352,0),MATCH(U$3,'Mapping water'!$D$4:$U$4,0))*$D119</f>
        <v>0</v>
      </c>
      <c r="V119" s="32">
        <f>INDEX('Mapping water'!$D$5:$U$352,MATCH($B119,'Mapping water'!$B$5:$B$352,0),MATCH(V$3,'Mapping water'!$D$4:$U$4,0))*$D119</f>
        <v>0</v>
      </c>
      <c r="W119" s="32">
        <f>INDEX('Mapping water'!$D$5:$U$352,MATCH($B119,'Mapping water'!$B$5:$B$352,0),MATCH(W$3,'Mapping water'!$D$4:$U$4,0))*$D119</f>
        <v>0</v>
      </c>
      <c r="X119" s="32">
        <f>INDEX('Mapping water'!$D$5:$U$352,MATCH($B119,'Mapping water'!$B$5:$B$352,0),MATCH(X$3,'Mapping water'!$D$4:$U$4,0))*$D119</f>
        <v>0</v>
      </c>
      <c r="Y119" s="32">
        <f>INDEX('Mapping water'!$D$5:$U$352,MATCH($B119,'Mapping water'!$B$5:$B$352,0),MATCH(Y$3,'Mapping water'!$D$4:$U$4,0))*$D119</f>
        <v>0</v>
      </c>
    </row>
    <row r="120" spans="1:25" x14ac:dyDescent="0.45">
      <c r="A120" s="10" t="s">
        <v>519</v>
      </c>
      <c r="B120" s="10" t="s">
        <v>520</v>
      </c>
      <c r="C120" s="10" t="s">
        <v>24</v>
      </c>
      <c r="D120" s="32">
        <f>INDEX('ONS data MYE 5'!$E$6:$E$445, MATCH($B120,'ONS data MYE 5'!$B$6:$B$445,0))</f>
        <v>314232</v>
      </c>
      <c r="E120" s="32">
        <f>INDEX('ONS data MYE 5'!$F$6:$F$445, MATCH($B120,'ONS data MYE 5'!$B$6:$B$445,0))</f>
        <v>10887</v>
      </c>
      <c r="F120" s="32">
        <f t="shared" si="2"/>
        <v>9.2953246958811793</v>
      </c>
      <c r="G120" s="32">
        <f t="shared" si="3"/>
        <v>86.403061201858534</v>
      </c>
      <c r="H120" s="32">
        <f>INDEX('Mapping water'!$D$5:$U$352,MATCH($B120,'Mapping water'!$B$5:$B$352,0),MATCH(H$3,'Mapping water'!$D$4:$U$4,0))*$D120</f>
        <v>0</v>
      </c>
      <c r="I120" s="32">
        <f>INDEX('Mapping water'!$D$5:$U$352,MATCH($B120,'Mapping water'!$B$5:$B$352,0),MATCH(I$3,'Mapping water'!$D$4:$U$4,0))*$D120</f>
        <v>0</v>
      </c>
      <c r="J120" s="32">
        <f>INDEX('Mapping water'!$D$5:$U$352,MATCH($B120,'Mapping water'!$B$5:$B$352,0),MATCH(J$3,'Mapping water'!$D$4:$U$4,0))*$D120</f>
        <v>0</v>
      </c>
      <c r="K120" s="32">
        <f>INDEX('Mapping water'!$D$5:$U$352,MATCH($B120,'Mapping water'!$B$5:$B$352,0),MATCH(K$3,'Mapping water'!$D$4:$U$4,0))*$D120</f>
        <v>0</v>
      </c>
      <c r="L120" s="32">
        <f>INDEX('Mapping water'!$D$5:$U$352,MATCH($B120,'Mapping water'!$B$5:$B$352,0),MATCH(L$3,'Mapping water'!$D$4:$U$4,0))*$D120</f>
        <v>0</v>
      </c>
      <c r="M120" s="32">
        <f>INDEX('Mapping water'!$D$5:$U$352,MATCH($B120,'Mapping water'!$B$5:$B$352,0),MATCH(M$3,'Mapping water'!$D$4:$U$4,0))*$D120</f>
        <v>0</v>
      </c>
      <c r="N120" s="32">
        <f>INDEX('Mapping water'!$D$5:$U$352,MATCH($B120,'Mapping water'!$B$5:$B$352,0),MATCH(N$3,'Mapping water'!$D$4:$U$4,0))*$D120</f>
        <v>314232</v>
      </c>
      <c r="O120" s="32">
        <f>INDEX('Mapping water'!$D$5:$U$352,MATCH($B120,'Mapping water'!$B$5:$B$352,0),MATCH(O$3,'Mapping water'!$D$4:$U$4,0))*$D120</f>
        <v>0</v>
      </c>
      <c r="P120" s="32">
        <f>INDEX('Mapping water'!$D$5:$U$352,MATCH($B120,'Mapping water'!$B$5:$B$352,0),MATCH(P$3,'Mapping water'!$D$4:$U$4,0))*$D120</f>
        <v>0</v>
      </c>
      <c r="Q120" s="32">
        <f>INDEX('Mapping water'!$D$5:$U$352,MATCH($B120,'Mapping water'!$B$5:$B$352,0),MATCH(Q$3,'Mapping water'!$D$4:$U$4,0))*$D120</f>
        <v>0</v>
      </c>
      <c r="R120" s="32">
        <f>INDEX('Mapping water'!$D$5:$U$352,MATCH($B120,'Mapping water'!$B$5:$B$352,0),MATCH(R$3,'Mapping water'!$D$4:$U$4,0))*$D120</f>
        <v>0</v>
      </c>
      <c r="S120" s="32">
        <f>INDEX('Mapping water'!$D$5:$U$352,MATCH($B120,'Mapping water'!$B$5:$B$352,0),MATCH(S$3,'Mapping water'!$D$4:$U$4,0))*$D120</f>
        <v>0</v>
      </c>
      <c r="T120" s="32">
        <f>INDEX('Mapping water'!$D$5:$U$352,MATCH($B120,'Mapping water'!$B$5:$B$352,0),MATCH(T$3,'Mapping water'!$D$4:$U$4,0))*$D120</f>
        <v>0</v>
      </c>
      <c r="U120" s="32">
        <f>INDEX('Mapping water'!$D$5:$U$352,MATCH($B120,'Mapping water'!$B$5:$B$352,0),MATCH(U$3,'Mapping water'!$D$4:$U$4,0))*$D120</f>
        <v>0</v>
      </c>
      <c r="V120" s="32">
        <f>INDEX('Mapping water'!$D$5:$U$352,MATCH($B120,'Mapping water'!$B$5:$B$352,0),MATCH(V$3,'Mapping water'!$D$4:$U$4,0))*$D120</f>
        <v>0</v>
      </c>
      <c r="W120" s="32">
        <f>INDEX('Mapping water'!$D$5:$U$352,MATCH($B120,'Mapping water'!$B$5:$B$352,0),MATCH(W$3,'Mapping water'!$D$4:$U$4,0))*$D120</f>
        <v>0</v>
      </c>
      <c r="X120" s="32">
        <f>INDEX('Mapping water'!$D$5:$U$352,MATCH($B120,'Mapping water'!$B$5:$B$352,0),MATCH(X$3,'Mapping water'!$D$4:$U$4,0))*$D120</f>
        <v>0</v>
      </c>
      <c r="Y120" s="32">
        <f>INDEX('Mapping water'!$D$5:$U$352,MATCH($B120,'Mapping water'!$B$5:$B$352,0),MATCH(Y$3,'Mapping water'!$D$4:$U$4,0))*$D120</f>
        <v>0</v>
      </c>
    </row>
    <row r="121" spans="1:25" x14ac:dyDescent="0.45">
      <c r="A121" s="10" t="s">
        <v>521</v>
      </c>
      <c r="B121" s="10" t="s">
        <v>522</v>
      </c>
      <c r="C121" s="10" t="s">
        <v>24</v>
      </c>
      <c r="D121" s="32">
        <f>INDEX('ONS data MYE 5'!$E$6:$E$445, MATCH($B121,'ONS data MYE 5'!$B$6:$B$445,0))</f>
        <v>307964</v>
      </c>
      <c r="E121" s="32">
        <f>INDEX('ONS data MYE 5'!$F$6:$F$445, MATCH($B121,'ONS data MYE 5'!$B$6:$B$445,0))</f>
        <v>15564</v>
      </c>
      <c r="F121" s="32">
        <f t="shared" si="2"/>
        <v>9.6527158341044448</v>
      </c>
      <c r="G121" s="32">
        <f t="shared" si="3"/>
        <v>93.174922973970666</v>
      </c>
      <c r="H121" s="32">
        <f>INDEX('Mapping water'!$D$5:$U$352,MATCH($B121,'Mapping water'!$B$5:$B$352,0),MATCH(H$3,'Mapping water'!$D$4:$U$4,0))*$D121</f>
        <v>0</v>
      </c>
      <c r="I121" s="32">
        <f>INDEX('Mapping water'!$D$5:$U$352,MATCH($B121,'Mapping water'!$B$5:$B$352,0),MATCH(I$3,'Mapping water'!$D$4:$U$4,0))*$D121</f>
        <v>0</v>
      </c>
      <c r="J121" s="32">
        <f>INDEX('Mapping water'!$D$5:$U$352,MATCH($B121,'Mapping water'!$B$5:$B$352,0),MATCH(J$3,'Mapping water'!$D$4:$U$4,0))*$D121</f>
        <v>0</v>
      </c>
      <c r="K121" s="32">
        <f>INDEX('Mapping water'!$D$5:$U$352,MATCH($B121,'Mapping water'!$B$5:$B$352,0),MATCH(K$3,'Mapping water'!$D$4:$U$4,0))*$D121</f>
        <v>0</v>
      </c>
      <c r="L121" s="32">
        <f>INDEX('Mapping water'!$D$5:$U$352,MATCH($B121,'Mapping water'!$B$5:$B$352,0),MATCH(L$3,'Mapping water'!$D$4:$U$4,0))*$D121</f>
        <v>0</v>
      </c>
      <c r="M121" s="32">
        <f>INDEX('Mapping water'!$D$5:$U$352,MATCH($B121,'Mapping water'!$B$5:$B$352,0),MATCH(M$3,'Mapping water'!$D$4:$U$4,0))*$D121</f>
        <v>0</v>
      </c>
      <c r="N121" s="32">
        <f>INDEX('Mapping water'!$D$5:$U$352,MATCH($B121,'Mapping water'!$B$5:$B$352,0),MATCH(N$3,'Mapping water'!$D$4:$U$4,0))*$D121</f>
        <v>307964</v>
      </c>
      <c r="O121" s="32">
        <f>INDEX('Mapping water'!$D$5:$U$352,MATCH($B121,'Mapping water'!$B$5:$B$352,0),MATCH(O$3,'Mapping water'!$D$4:$U$4,0))*$D121</f>
        <v>0</v>
      </c>
      <c r="P121" s="32">
        <f>INDEX('Mapping water'!$D$5:$U$352,MATCH($B121,'Mapping water'!$B$5:$B$352,0),MATCH(P$3,'Mapping water'!$D$4:$U$4,0))*$D121</f>
        <v>0</v>
      </c>
      <c r="Q121" s="32">
        <f>INDEX('Mapping water'!$D$5:$U$352,MATCH($B121,'Mapping water'!$B$5:$B$352,0),MATCH(Q$3,'Mapping water'!$D$4:$U$4,0))*$D121</f>
        <v>0</v>
      </c>
      <c r="R121" s="32">
        <f>INDEX('Mapping water'!$D$5:$U$352,MATCH($B121,'Mapping water'!$B$5:$B$352,0),MATCH(R$3,'Mapping water'!$D$4:$U$4,0))*$D121</f>
        <v>0</v>
      </c>
      <c r="S121" s="32">
        <f>INDEX('Mapping water'!$D$5:$U$352,MATCH($B121,'Mapping water'!$B$5:$B$352,0),MATCH(S$3,'Mapping water'!$D$4:$U$4,0))*$D121</f>
        <v>0</v>
      </c>
      <c r="T121" s="32">
        <f>INDEX('Mapping water'!$D$5:$U$352,MATCH($B121,'Mapping water'!$B$5:$B$352,0),MATCH(T$3,'Mapping water'!$D$4:$U$4,0))*$D121</f>
        <v>0</v>
      </c>
      <c r="U121" s="32">
        <f>INDEX('Mapping water'!$D$5:$U$352,MATCH($B121,'Mapping water'!$B$5:$B$352,0),MATCH(U$3,'Mapping water'!$D$4:$U$4,0))*$D121</f>
        <v>0</v>
      </c>
      <c r="V121" s="32">
        <f>INDEX('Mapping water'!$D$5:$U$352,MATCH($B121,'Mapping water'!$B$5:$B$352,0),MATCH(V$3,'Mapping water'!$D$4:$U$4,0))*$D121</f>
        <v>0</v>
      </c>
      <c r="W121" s="32">
        <f>INDEX('Mapping water'!$D$5:$U$352,MATCH($B121,'Mapping water'!$B$5:$B$352,0),MATCH(W$3,'Mapping water'!$D$4:$U$4,0))*$D121</f>
        <v>0</v>
      </c>
      <c r="X121" s="32">
        <f>INDEX('Mapping water'!$D$5:$U$352,MATCH($B121,'Mapping water'!$B$5:$B$352,0),MATCH(X$3,'Mapping water'!$D$4:$U$4,0))*$D121</f>
        <v>0</v>
      </c>
      <c r="Y121" s="32">
        <f>INDEX('Mapping water'!$D$5:$U$352,MATCH($B121,'Mapping water'!$B$5:$B$352,0),MATCH(Y$3,'Mapping water'!$D$4:$U$4,0))*$D121</f>
        <v>0</v>
      </c>
    </row>
    <row r="122" spans="1:25" x14ac:dyDescent="0.45">
      <c r="A122" s="10" t="s">
        <v>523</v>
      </c>
      <c r="B122" s="10" t="s">
        <v>524</v>
      </c>
      <c r="C122" s="10" t="s">
        <v>24</v>
      </c>
      <c r="D122" s="32">
        <f>INDEX('ONS data MYE 5'!$E$6:$E$445, MATCH($B122,'ONS data MYE 5'!$B$6:$B$445,0))</f>
        <v>275505</v>
      </c>
      <c r="E122" s="32">
        <f>INDEX('ONS data MYE 5'!$F$6:$F$445, MATCH($B122,'ONS data MYE 5'!$B$6:$B$445,0))</f>
        <v>7099</v>
      </c>
      <c r="F122" s="32">
        <f t="shared" si="2"/>
        <v>8.8677092080393862</v>
      </c>
      <c r="G122" s="32">
        <f t="shared" si="3"/>
        <v>78.636266598346523</v>
      </c>
      <c r="H122" s="32">
        <f>INDEX('Mapping water'!$D$5:$U$352,MATCH($B122,'Mapping water'!$B$5:$B$352,0),MATCH(H$3,'Mapping water'!$D$4:$U$4,0))*$D122</f>
        <v>0</v>
      </c>
      <c r="I122" s="32">
        <f>INDEX('Mapping water'!$D$5:$U$352,MATCH($B122,'Mapping water'!$B$5:$B$352,0),MATCH(I$3,'Mapping water'!$D$4:$U$4,0))*$D122</f>
        <v>0</v>
      </c>
      <c r="J122" s="32">
        <f>INDEX('Mapping water'!$D$5:$U$352,MATCH($B122,'Mapping water'!$B$5:$B$352,0),MATCH(J$3,'Mapping water'!$D$4:$U$4,0))*$D122</f>
        <v>0</v>
      </c>
      <c r="K122" s="32">
        <f>INDEX('Mapping water'!$D$5:$U$352,MATCH($B122,'Mapping water'!$B$5:$B$352,0),MATCH(K$3,'Mapping water'!$D$4:$U$4,0))*$D122</f>
        <v>0</v>
      </c>
      <c r="L122" s="32">
        <f>INDEX('Mapping water'!$D$5:$U$352,MATCH($B122,'Mapping water'!$B$5:$B$352,0),MATCH(L$3,'Mapping water'!$D$4:$U$4,0))*$D122</f>
        <v>0</v>
      </c>
      <c r="M122" s="32">
        <f>INDEX('Mapping water'!$D$5:$U$352,MATCH($B122,'Mapping water'!$B$5:$B$352,0),MATCH(M$3,'Mapping water'!$D$4:$U$4,0))*$D122</f>
        <v>0</v>
      </c>
      <c r="N122" s="32">
        <f>INDEX('Mapping water'!$D$5:$U$352,MATCH($B122,'Mapping water'!$B$5:$B$352,0),MATCH(N$3,'Mapping water'!$D$4:$U$4,0))*$D122</f>
        <v>275505</v>
      </c>
      <c r="O122" s="32">
        <f>INDEX('Mapping water'!$D$5:$U$352,MATCH($B122,'Mapping water'!$B$5:$B$352,0),MATCH(O$3,'Mapping water'!$D$4:$U$4,0))*$D122</f>
        <v>0</v>
      </c>
      <c r="P122" s="32">
        <f>INDEX('Mapping water'!$D$5:$U$352,MATCH($B122,'Mapping water'!$B$5:$B$352,0),MATCH(P$3,'Mapping water'!$D$4:$U$4,0))*$D122</f>
        <v>0</v>
      </c>
      <c r="Q122" s="32">
        <f>INDEX('Mapping water'!$D$5:$U$352,MATCH($B122,'Mapping water'!$B$5:$B$352,0),MATCH(Q$3,'Mapping water'!$D$4:$U$4,0))*$D122</f>
        <v>0</v>
      </c>
      <c r="R122" s="32">
        <f>INDEX('Mapping water'!$D$5:$U$352,MATCH($B122,'Mapping water'!$B$5:$B$352,0),MATCH(R$3,'Mapping water'!$D$4:$U$4,0))*$D122</f>
        <v>0</v>
      </c>
      <c r="S122" s="32">
        <f>INDEX('Mapping water'!$D$5:$U$352,MATCH($B122,'Mapping water'!$B$5:$B$352,0),MATCH(S$3,'Mapping water'!$D$4:$U$4,0))*$D122</f>
        <v>0</v>
      </c>
      <c r="T122" s="32">
        <f>INDEX('Mapping water'!$D$5:$U$352,MATCH($B122,'Mapping water'!$B$5:$B$352,0),MATCH(T$3,'Mapping water'!$D$4:$U$4,0))*$D122</f>
        <v>0</v>
      </c>
      <c r="U122" s="32">
        <f>INDEX('Mapping water'!$D$5:$U$352,MATCH($B122,'Mapping water'!$B$5:$B$352,0),MATCH(U$3,'Mapping water'!$D$4:$U$4,0))*$D122</f>
        <v>0</v>
      </c>
      <c r="V122" s="32">
        <f>INDEX('Mapping water'!$D$5:$U$352,MATCH($B122,'Mapping water'!$B$5:$B$352,0),MATCH(V$3,'Mapping water'!$D$4:$U$4,0))*$D122</f>
        <v>0</v>
      </c>
      <c r="W122" s="32">
        <f>INDEX('Mapping water'!$D$5:$U$352,MATCH($B122,'Mapping water'!$B$5:$B$352,0),MATCH(W$3,'Mapping water'!$D$4:$U$4,0))*$D122</f>
        <v>0</v>
      </c>
      <c r="X122" s="32">
        <f>INDEX('Mapping water'!$D$5:$U$352,MATCH($B122,'Mapping water'!$B$5:$B$352,0),MATCH(X$3,'Mapping water'!$D$4:$U$4,0))*$D122</f>
        <v>0</v>
      </c>
      <c r="Y122" s="32">
        <f>INDEX('Mapping water'!$D$5:$U$352,MATCH($B122,'Mapping water'!$B$5:$B$352,0),MATCH(Y$3,'Mapping water'!$D$4:$U$4,0))*$D122</f>
        <v>0</v>
      </c>
    </row>
    <row r="123" spans="1:25" x14ac:dyDescent="0.45">
      <c r="A123" s="10" t="s">
        <v>525</v>
      </c>
      <c r="B123" s="10" t="s">
        <v>526</v>
      </c>
      <c r="C123" s="10" t="s">
        <v>24</v>
      </c>
      <c r="D123" s="32">
        <f>INDEX('ONS data MYE 5'!$E$6:$E$445, MATCH($B123,'ONS data MYE 5'!$B$6:$B$445,0))</f>
        <v>323257</v>
      </c>
      <c r="E123" s="32">
        <f>INDEX('ONS data MYE 5'!$F$6:$F$445, MATCH($B123,'ONS data MYE 5'!$B$6:$B$445,0))</f>
        <v>9434</v>
      </c>
      <c r="F123" s="32">
        <f t="shared" si="2"/>
        <v>9.1520754638442074</v>
      </c>
      <c r="G123" s="32">
        <f t="shared" si="3"/>
        <v>83.760485295899159</v>
      </c>
      <c r="H123" s="32">
        <f>INDEX('Mapping water'!$D$5:$U$352,MATCH($B123,'Mapping water'!$B$5:$B$352,0),MATCH(H$3,'Mapping water'!$D$4:$U$4,0))*$D123</f>
        <v>0</v>
      </c>
      <c r="I123" s="32">
        <f>INDEX('Mapping water'!$D$5:$U$352,MATCH($B123,'Mapping water'!$B$5:$B$352,0),MATCH(I$3,'Mapping water'!$D$4:$U$4,0))*$D123</f>
        <v>0</v>
      </c>
      <c r="J123" s="32">
        <f>INDEX('Mapping water'!$D$5:$U$352,MATCH($B123,'Mapping water'!$B$5:$B$352,0),MATCH(J$3,'Mapping water'!$D$4:$U$4,0))*$D123</f>
        <v>0</v>
      </c>
      <c r="K123" s="32">
        <f>INDEX('Mapping water'!$D$5:$U$352,MATCH($B123,'Mapping water'!$B$5:$B$352,0),MATCH(K$3,'Mapping water'!$D$4:$U$4,0))*$D123</f>
        <v>0</v>
      </c>
      <c r="L123" s="32">
        <f>INDEX('Mapping water'!$D$5:$U$352,MATCH($B123,'Mapping water'!$B$5:$B$352,0),MATCH(L$3,'Mapping water'!$D$4:$U$4,0))*$D123</f>
        <v>0</v>
      </c>
      <c r="M123" s="32">
        <f>INDEX('Mapping water'!$D$5:$U$352,MATCH($B123,'Mapping water'!$B$5:$B$352,0),MATCH(M$3,'Mapping water'!$D$4:$U$4,0))*$D123</f>
        <v>0</v>
      </c>
      <c r="N123" s="32">
        <f>INDEX('Mapping water'!$D$5:$U$352,MATCH($B123,'Mapping water'!$B$5:$B$352,0),MATCH(N$3,'Mapping water'!$D$4:$U$4,0))*$D123</f>
        <v>323257</v>
      </c>
      <c r="O123" s="32">
        <f>INDEX('Mapping water'!$D$5:$U$352,MATCH($B123,'Mapping water'!$B$5:$B$352,0),MATCH(O$3,'Mapping water'!$D$4:$U$4,0))*$D123</f>
        <v>0</v>
      </c>
      <c r="P123" s="32">
        <f>INDEX('Mapping water'!$D$5:$U$352,MATCH($B123,'Mapping water'!$B$5:$B$352,0),MATCH(P$3,'Mapping water'!$D$4:$U$4,0))*$D123</f>
        <v>0</v>
      </c>
      <c r="Q123" s="32">
        <f>INDEX('Mapping water'!$D$5:$U$352,MATCH($B123,'Mapping water'!$B$5:$B$352,0),MATCH(Q$3,'Mapping water'!$D$4:$U$4,0))*$D123</f>
        <v>0</v>
      </c>
      <c r="R123" s="32">
        <f>INDEX('Mapping water'!$D$5:$U$352,MATCH($B123,'Mapping water'!$B$5:$B$352,0),MATCH(R$3,'Mapping water'!$D$4:$U$4,0))*$D123</f>
        <v>0</v>
      </c>
      <c r="S123" s="32">
        <f>INDEX('Mapping water'!$D$5:$U$352,MATCH($B123,'Mapping water'!$B$5:$B$352,0),MATCH(S$3,'Mapping water'!$D$4:$U$4,0))*$D123</f>
        <v>0</v>
      </c>
      <c r="T123" s="32">
        <f>INDEX('Mapping water'!$D$5:$U$352,MATCH($B123,'Mapping water'!$B$5:$B$352,0),MATCH(T$3,'Mapping water'!$D$4:$U$4,0))*$D123</f>
        <v>0</v>
      </c>
      <c r="U123" s="32">
        <f>INDEX('Mapping water'!$D$5:$U$352,MATCH($B123,'Mapping water'!$B$5:$B$352,0),MATCH(U$3,'Mapping water'!$D$4:$U$4,0))*$D123</f>
        <v>0</v>
      </c>
      <c r="V123" s="32">
        <f>INDEX('Mapping water'!$D$5:$U$352,MATCH($B123,'Mapping water'!$B$5:$B$352,0),MATCH(V$3,'Mapping water'!$D$4:$U$4,0))*$D123</f>
        <v>0</v>
      </c>
      <c r="W123" s="32">
        <f>INDEX('Mapping water'!$D$5:$U$352,MATCH($B123,'Mapping water'!$B$5:$B$352,0),MATCH(W$3,'Mapping water'!$D$4:$U$4,0))*$D123</f>
        <v>0</v>
      </c>
      <c r="X123" s="32">
        <f>INDEX('Mapping water'!$D$5:$U$352,MATCH($B123,'Mapping water'!$B$5:$B$352,0),MATCH(X$3,'Mapping water'!$D$4:$U$4,0))*$D123</f>
        <v>0</v>
      </c>
      <c r="Y123" s="32">
        <f>INDEX('Mapping water'!$D$5:$U$352,MATCH($B123,'Mapping water'!$B$5:$B$352,0),MATCH(Y$3,'Mapping water'!$D$4:$U$4,0))*$D123</f>
        <v>0</v>
      </c>
    </row>
    <row r="124" spans="1:25" x14ac:dyDescent="0.45">
      <c r="A124" s="10" t="s">
        <v>8</v>
      </c>
      <c r="B124" s="10" t="s">
        <v>9</v>
      </c>
      <c r="C124" s="10" t="s">
        <v>10</v>
      </c>
      <c r="D124" s="32">
        <f>INDEX('ONS data MYE 5'!$E$6:$E$445, MATCH($B124,'ONS data MYE 5'!$B$6:$B$445,0))</f>
        <v>319030</v>
      </c>
      <c r="E124" s="32">
        <f>INDEX('ONS data MYE 5'!$F$6:$F$445, MATCH($B124,'ONS data MYE 5'!$B$6:$B$445,0))</f>
        <v>64</v>
      </c>
      <c r="F124" s="32">
        <f t="shared" si="2"/>
        <v>4.1588830833596715</v>
      </c>
      <c r="G124" s="32">
        <f t="shared" si="3"/>
        <v>17.296308501055247</v>
      </c>
      <c r="H124" s="32">
        <f>INDEX('Mapping water'!$D$5:$U$352,MATCH($B124,'Mapping water'!$B$5:$B$352,0),MATCH(H$3,'Mapping water'!$D$4:$U$4,0))*$D124</f>
        <v>0</v>
      </c>
      <c r="I124" s="32">
        <f>INDEX('Mapping water'!$D$5:$U$352,MATCH($B124,'Mapping water'!$B$5:$B$352,0),MATCH(I$3,'Mapping water'!$D$4:$U$4,0))*$D124</f>
        <v>319030</v>
      </c>
      <c r="J124" s="32">
        <f>INDEX('Mapping water'!$D$5:$U$352,MATCH($B124,'Mapping water'!$B$5:$B$352,0),MATCH(J$3,'Mapping water'!$D$4:$U$4,0))*$D124</f>
        <v>0</v>
      </c>
      <c r="K124" s="32">
        <f>INDEX('Mapping water'!$D$5:$U$352,MATCH($B124,'Mapping water'!$B$5:$B$352,0),MATCH(K$3,'Mapping water'!$D$4:$U$4,0))*$D124</f>
        <v>0</v>
      </c>
      <c r="L124" s="32">
        <f>INDEX('Mapping water'!$D$5:$U$352,MATCH($B124,'Mapping water'!$B$5:$B$352,0),MATCH(L$3,'Mapping water'!$D$4:$U$4,0))*$D124</f>
        <v>0</v>
      </c>
      <c r="M124" s="32">
        <f>INDEX('Mapping water'!$D$5:$U$352,MATCH($B124,'Mapping water'!$B$5:$B$352,0),MATCH(M$3,'Mapping water'!$D$4:$U$4,0))*$D124</f>
        <v>0</v>
      </c>
      <c r="N124" s="32">
        <f>INDEX('Mapping water'!$D$5:$U$352,MATCH($B124,'Mapping water'!$B$5:$B$352,0),MATCH(N$3,'Mapping water'!$D$4:$U$4,0))*$D124</f>
        <v>0</v>
      </c>
      <c r="O124" s="32">
        <f>INDEX('Mapping water'!$D$5:$U$352,MATCH($B124,'Mapping water'!$B$5:$B$352,0),MATCH(O$3,'Mapping water'!$D$4:$U$4,0))*$D124</f>
        <v>0</v>
      </c>
      <c r="P124" s="32">
        <f>INDEX('Mapping water'!$D$5:$U$352,MATCH($B124,'Mapping water'!$B$5:$B$352,0),MATCH(P$3,'Mapping water'!$D$4:$U$4,0))*$D124</f>
        <v>0</v>
      </c>
      <c r="Q124" s="32">
        <f>INDEX('Mapping water'!$D$5:$U$352,MATCH($B124,'Mapping water'!$B$5:$B$352,0),MATCH(Q$3,'Mapping water'!$D$4:$U$4,0))*$D124</f>
        <v>0</v>
      </c>
      <c r="R124" s="32">
        <f>INDEX('Mapping water'!$D$5:$U$352,MATCH($B124,'Mapping water'!$B$5:$B$352,0),MATCH(R$3,'Mapping water'!$D$4:$U$4,0))*$D124</f>
        <v>0</v>
      </c>
      <c r="S124" s="32">
        <f>INDEX('Mapping water'!$D$5:$U$352,MATCH($B124,'Mapping water'!$B$5:$B$352,0),MATCH(S$3,'Mapping water'!$D$4:$U$4,0))*$D124</f>
        <v>0</v>
      </c>
      <c r="T124" s="32">
        <f>INDEX('Mapping water'!$D$5:$U$352,MATCH($B124,'Mapping water'!$B$5:$B$352,0),MATCH(T$3,'Mapping water'!$D$4:$U$4,0))*$D124</f>
        <v>0</v>
      </c>
      <c r="U124" s="32">
        <f>INDEX('Mapping water'!$D$5:$U$352,MATCH($B124,'Mapping water'!$B$5:$B$352,0),MATCH(U$3,'Mapping water'!$D$4:$U$4,0))*$D124</f>
        <v>0</v>
      </c>
      <c r="V124" s="32">
        <f>INDEX('Mapping water'!$D$5:$U$352,MATCH($B124,'Mapping water'!$B$5:$B$352,0),MATCH(V$3,'Mapping water'!$D$4:$U$4,0))*$D124</f>
        <v>0</v>
      </c>
      <c r="W124" s="32">
        <f>INDEX('Mapping water'!$D$5:$U$352,MATCH($B124,'Mapping water'!$B$5:$B$352,0),MATCH(W$3,'Mapping water'!$D$4:$U$4,0))*$D124</f>
        <v>0</v>
      </c>
      <c r="X124" s="32">
        <f>INDEX('Mapping water'!$D$5:$U$352,MATCH($B124,'Mapping water'!$B$5:$B$352,0),MATCH(X$3,'Mapping water'!$D$4:$U$4,0))*$D124</f>
        <v>0</v>
      </c>
      <c r="Y124" s="32">
        <f>INDEX('Mapping water'!$D$5:$U$352,MATCH($B124,'Mapping water'!$B$5:$B$352,0),MATCH(Y$3,'Mapping water'!$D$4:$U$4,0))*$D124</f>
        <v>0</v>
      </c>
    </row>
    <row r="125" spans="1:25" x14ac:dyDescent="0.45">
      <c r="A125" s="10" t="s">
        <v>20</v>
      </c>
      <c r="B125" s="10" t="s">
        <v>21</v>
      </c>
      <c r="C125" s="10" t="s">
        <v>10</v>
      </c>
      <c r="D125" s="32">
        <f>INDEX('ONS data MYE 5'!$E$6:$E$445, MATCH($B125,'ONS data MYE 5'!$B$6:$B$445,0))</f>
        <v>202419</v>
      </c>
      <c r="E125" s="32">
        <f>INDEX('ONS data MYE 5'!$F$6:$F$445, MATCH($B125,'ONS data MYE 5'!$B$6:$B$445,0))</f>
        <v>1422</v>
      </c>
      <c r="F125" s="32">
        <f t="shared" si="2"/>
        <v>7.259819610363186</v>
      </c>
      <c r="G125" s="32">
        <f t="shared" si="3"/>
        <v>52.70498077501388</v>
      </c>
      <c r="H125" s="32">
        <f>INDEX('Mapping water'!$D$5:$U$352,MATCH($B125,'Mapping water'!$B$5:$B$352,0),MATCH(H$3,'Mapping water'!$D$4:$U$4,0))*$D125</f>
        <v>0</v>
      </c>
      <c r="I125" s="32">
        <f>INDEX('Mapping water'!$D$5:$U$352,MATCH($B125,'Mapping water'!$B$5:$B$352,0),MATCH(I$3,'Mapping water'!$D$4:$U$4,0))*$D125</f>
        <v>202419</v>
      </c>
      <c r="J125" s="32">
        <f>INDEX('Mapping water'!$D$5:$U$352,MATCH($B125,'Mapping water'!$B$5:$B$352,0),MATCH(J$3,'Mapping water'!$D$4:$U$4,0))*$D125</f>
        <v>0</v>
      </c>
      <c r="K125" s="32">
        <f>INDEX('Mapping water'!$D$5:$U$352,MATCH($B125,'Mapping water'!$B$5:$B$352,0),MATCH(K$3,'Mapping water'!$D$4:$U$4,0))*$D125</f>
        <v>0</v>
      </c>
      <c r="L125" s="32">
        <f>INDEX('Mapping water'!$D$5:$U$352,MATCH($B125,'Mapping water'!$B$5:$B$352,0),MATCH(L$3,'Mapping water'!$D$4:$U$4,0))*$D125</f>
        <v>0</v>
      </c>
      <c r="M125" s="32">
        <f>INDEX('Mapping water'!$D$5:$U$352,MATCH($B125,'Mapping water'!$B$5:$B$352,0),MATCH(M$3,'Mapping water'!$D$4:$U$4,0))*$D125</f>
        <v>0</v>
      </c>
      <c r="N125" s="32">
        <f>INDEX('Mapping water'!$D$5:$U$352,MATCH($B125,'Mapping water'!$B$5:$B$352,0),MATCH(N$3,'Mapping water'!$D$4:$U$4,0))*$D125</f>
        <v>0</v>
      </c>
      <c r="O125" s="32">
        <f>INDEX('Mapping water'!$D$5:$U$352,MATCH($B125,'Mapping water'!$B$5:$B$352,0),MATCH(O$3,'Mapping water'!$D$4:$U$4,0))*$D125</f>
        <v>0</v>
      </c>
      <c r="P125" s="32">
        <f>INDEX('Mapping water'!$D$5:$U$352,MATCH($B125,'Mapping water'!$B$5:$B$352,0),MATCH(P$3,'Mapping water'!$D$4:$U$4,0))*$D125</f>
        <v>0</v>
      </c>
      <c r="Q125" s="32">
        <f>INDEX('Mapping water'!$D$5:$U$352,MATCH($B125,'Mapping water'!$B$5:$B$352,0),MATCH(Q$3,'Mapping water'!$D$4:$U$4,0))*$D125</f>
        <v>0</v>
      </c>
      <c r="R125" s="32">
        <f>INDEX('Mapping water'!$D$5:$U$352,MATCH($B125,'Mapping water'!$B$5:$B$352,0),MATCH(R$3,'Mapping water'!$D$4:$U$4,0))*$D125</f>
        <v>0</v>
      </c>
      <c r="S125" s="32">
        <f>INDEX('Mapping water'!$D$5:$U$352,MATCH($B125,'Mapping water'!$B$5:$B$352,0),MATCH(S$3,'Mapping water'!$D$4:$U$4,0))*$D125</f>
        <v>0</v>
      </c>
      <c r="T125" s="32">
        <f>INDEX('Mapping water'!$D$5:$U$352,MATCH($B125,'Mapping water'!$B$5:$B$352,0),MATCH(T$3,'Mapping water'!$D$4:$U$4,0))*$D125</f>
        <v>0</v>
      </c>
      <c r="U125" s="32">
        <f>INDEX('Mapping water'!$D$5:$U$352,MATCH($B125,'Mapping water'!$B$5:$B$352,0),MATCH(U$3,'Mapping water'!$D$4:$U$4,0))*$D125</f>
        <v>0</v>
      </c>
      <c r="V125" s="32">
        <f>INDEX('Mapping water'!$D$5:$U$352,MATCH($B125,'Mapping water'!$B$5:$B$352,0),MATCH(V$3,'Mapping water'!$D$4:$U$4,0))*$D125</f>
        <v>0</v>
      </c>
      <c r="W125" s="32">
        <f>INDEX('Mapping water'!$D$5:$U$352,MATCH($B125,'Mapping water'!$B$5:$B$352,0),MATCH(W$3,'Mapping water'!$D$4:$U$4,0))*$D125</f>
        <v>0</v>
      </c>
      <c r="X125" s="32">
        <f>INDEX('Mapping water'!$D$5:$U$352,MATCH($B125,'Mapping water'!$B$5:$B$352,0),MATCH(X$3,'Mapping water'!$D$4:$U$4,0))*$D125</f>
        <v>0</v>
      </c>
      <c r="Y125" s="32">
        <f>INDEX('Mapping water'!$D$5:$U$352,MATCH($B125,'Mapping water'!$B$5:$B$352,0),MATCH(Y$3,'Mapping water'!$D$4:$U$4,0))*$D125</f>
        <v>0</v>
      </c>
    </row>
    <row r="126" spans="1:25" x14ac:dyDescent="0.45">
      <c r="A126" s="10" t="s">
        <v>72</v>
      </c>
      <c r="B126" s="10" t="s">
        <v>73</v>
      </c>
      <c r="C126" s="10" t="s">
        <v>10</v>
      </c>
      <c r="D126" s="32">
        <f>INDEX('ONS data MYE 5'!$E$6:$E$445, MATCH($B126,'ONS data MYE 5'!$B$6:$B$445,0))</f>
        <v>93019</v>
      </c>
      <c r="E126" s="32">
        <f>INDEX('ONS data MYE 5'!$F$6:$F$445, MATCH($B126,'ONS data MYE 5'!$B$6:$B$445,0))</f>
        <v>994</v>
      </c>
      <c r="F126" s="32">
        <f t="shared" si="2"/>
        <v>6.9017372066565743</v>
      </c>
      <c r="G126" s="32">
        <f t="shared" si="3"/>
        <v>47.633976469747694</v>
      </c>
      <c r="H126" s="32">
        <f>INDEX('Mapping water'!$D$5:$U$352,MATCH($B126,'Mapping water'!$B$5:$B$352,0),MATCH(H$3,'Mapping water'!$D$4:$U$4,0))*$D126</f>
        <v>93019</v>
      </c>
      <c r="I126" s="32">
        <f>INDEX('Mapping water'!$D$5:$U$352,MATCH($B126,'Mapping water'!$B$5:$B$352,0),MATCH(I$3,'Mapping water'!$D$4:$U$4,0))*$D126</f>
        <v>0</v>
      </c>
      <c r="J126" s="32">
        <f>INDEX('Mapping water'!$D$5:$U$352,MATCH($B126,'Mapping water'!$B$5:$B$352,0),MATCH(J$3,'Mapping water'!$D$4:$U$4,0))*$D126</f>
        <v>0</v>
      </c>
      <c r="K126" s="32">
        <f>INDEX('Mapping water'!$D$5:$U$352,MATCH($B126,'Mapping water'!$B$5:$B$352,0),MATCH(K$3,'Mapping water'!$D$4:$U$4,0))*$D126</f>
        <v>0</v>
      </c>
      <c r="L126" s="32">
        <f>INDEX('Mapping water'!$D$5:$U$352,MATCH($B126,'Mapping water'!$B$5:$B$352,0),MATCH(L$3,'Mapping water'!$D$4:$U$4,0))*$D126</f>
        <v>0</v>
      </c>
      <c r="M126" s="32">
        <f>INDEX('Mapping water'!$D$5:$U$352,MATCH($B126,'Mapping water'!$B$5:$B$352,0),MATCH(M$3,'Mapping water'!$D$4:$U$4,0))*$D126</f>
        <v>0</v>
      </c>
      <c r="N126" s="32">
        <f>INDEX('Mapping water'!$D$5:$U$352,MATCH($B126,'Mapping water'!$B$5:$B$352,0),MATCH(N$3,'Mapping water'!$D$4:$U$4,0))*$D126</f>
        <v>0</v>
      </c>
      <c r="O126" s="32">
        <f>INDEX('Mapping water'!$D$5:$U$352,MATCH($B126,'Mapping water'!$B$5:$B$352,0),MATCH(O$3,'Mapping water'!$D$4:$U$4,0))*$D126</f>
        <v>0</v>
      </c>
      <c r="P126" s="32">
        <f>INDEX('Mapping water'!$D$5:$U$352,MATCH($B126,'Mapping water'!$B$5:$B$352,0),MATCH(P$3,'Mapping water'!$D$4:$U$4,0))*$D126</f>
        <v>0</v>
      </c>
      <c r="Q126" s="32">
        <f>INDEX('Mapping water'!$D$5:$U$352,MATCH($B126,'Mapping water'!$B$5:$B$352,0),MATCH(Q$3,'Mapping water'!$D$4:$U$4,0))*$D126</f>
        <v>0</v>
      </c>
      <c r="R126" s="32">
        <f>INDEX('Mapping water'!$D$5:$U$352,MATCH($B126,'Mapping water'!$B$5:$B$352,0),MATCH(R$3,'Mapping water'!$D$4:$U$4,0))*$D126</f>
        <v>0</v>
      </c>
      <c r="S126" s="32">
        <f>INDEX('Mapping water'!$D$5:$U$352,MATCH($B126,'Mapping water'!$B$5:$B$352,0),MATCH(S$3,'Mapping water'!$D$4:$U$4,0))*$D126</f>
        <v>0</v>
      </c>
      <c r="T126" s="32">
        <f>INDEX('Mapping water'!$D$5:$U$352,MATCH($B126,'Mapping water'!$B$5:$B$352,0),MATCH(T$3,'Mapping water'!$D$4:$U$4,0))*$D126</f>
        <v>0</v>
      </c>
      <c r="U126" s="32">
        <f>INDEX('Mapping water'!$D$5:$U$352,MATCH($B126,'Mapping water'!$B$5:$B$352,0),MATCH(U$3,'Mapping water'!$D$4:$U$4,0))*$D126</f>
        <v>0</v>
      </c>
      <c r="V126" s="32">
        <f>INDEX('Mapping water'!$D$5:$U$352,MATCH($B126,'Mapping water'!$B$5:$B$352,0),MATCH(V$3,'Mapping water'!$D$4:$U$4,0))*$D126</f>
        <v>0</v>
      </c>
      <c r="W126" s="32">
        <f>INDEX('Mapping water'!$D$5:$U$352,MATCH($B126,'Mapping water'!$B$5:$B$352,0),MATCH(W$3,'Mapping water'!$D$4:$U$4,0))*$D126</f>
        <v>0</v>
      </c>
      <c r="X126" s="32">
        <f>INDEX('Mapping water'!$D$5:$U$352,MATCH($B126,'Mapping water'!$B$5:$B$352,0),MATCH(X$3,'Mapping water'!$D$4:$U$4,0))*$D126</f>
        <v>0</v>
      </c>
      <c r="Y126" s="32">
        <f>INDEX('Mapping water'!$D$5:$U$352,MATCH($B126,'Mapping water'!$B$5:$B$352,0),MATCH(Y$3,'Mapping water'!$D$4:$U$4,0))*$D126</f>
        <v>0</v>
      </c>
    </row>
    <row r="127" spans="1:25" x14ac:dyDescent="0.45">
      <c r="A127" s="10" t="s">
        <v>178</v>
      </c>
      <c r="B127" s="10" t="s">
        <v>179</v>
      </c>
      <c r="C127" s="10" t="s">
        <v>10</v>
      </c>
      <c r="D127" s="32">
        <f>INDEX('ONS data MYE 5'!$E$6:$E$445, MATCH($B127,'ONS data MYE 5'!$B$6:$B$445,0))</f>
        <v>140639</v>
      </c>
      <c r="E127" s="32">
        <f>INDEX('ONS data MYE 5'!$F$6:$F$445, MATCH($B127,'ONS data MYE 5'!$B$6:$B$445,0))</f>
        <v>2610</v>
      </c>
      <c r="F127" s="32">
        <f t="shared" si="2"/>
        <v>7.8671055003167387</v>
      </c>
      <c r="G127" s="32">
        <f t="shared" si="3"/>
        <v>61.891348953113884</v>
      </c>
      <c r="H127" s="32">
        <f>INDEX('Mapping water'!$D$5:$U$352,MATCH($B127,'Mapping water'!$B$5:$B$352,0),MATCH(H$3,'Mapping water'!$D$4:$U$4,0))*$D127</f>
        <v>0</v>
      </c>
      <c r="I127" s="32">
        <f>INDEX('Mapping water'!$D$5:$U$352,MATCH($B127,'Mapping water'!$B$5:$B$352,0),MATCH(I$3,'Mapping water'!$D$4:$U$4,0))*$D127</f>
        <v>140639</v>
      </c>
      <c r="J127" s="32">
        <f>INDEX('Mapping water'!$D$5:$U$352,MATCH($B127,'Mapping water'!$B$5:$B$352,0),MATCH(J$3,'Mapping water'!$D$4:$U$4,0))*$D127</f>
        <v>0</v>
      </c>
      <c r="K127" s="32">
        <f>INDEX('Mapping water'!$D$5:$U$352,MATCH($B127,'Mapping water'!$B$5:$B$352,0),MATCH(K$3,'Mapping water'!$D$4:$U$4,0))*$D127</f>
        <v>0</v>
      </c>
      <c r="L127" s="32">
        <f>INDEX('Mapping water'!$D$5:$U$352,MATCH($B127,'Mapping water'!$B$5:$B$352,0),MATCH(L$3,'Mapping water'!$D$4:$U$4,0))*$D127</f>
        <v>0</v>
      </c>
      <c r="M127" s="32">
        <f>INDEX('Mapping water'!$D$5:$U$352,MATCH($B127,'Mapping water'!$B$5:$B$352,0),MATCH(M$3,'Mapping water'!$D$4:$U$4,0))*$D127</f>
        <v>0</v>
      </c>
      <c r="N127" s="32">
        <f>INDEX('Mapping water'!$D$5:$U$352,MATCH($B127,'Mapping water'!$B$5:$B$352,0),MATCH(N$3,'Mapping water'!$D$4:$U$4,0))*$D127</f>
        <v>0</v>
      </c>
      <c r="O127" s="32">
        <f>INDEX('Mapping water'!$D$5:$U$352,MATCH($B127,'Mapping water'!$B$5:$B$352,0),MATCH(O$3,'Mapping water'!$D$4:$U$4,0))*$D127</f>
        <v>0</v>
      </c>
      <c r="P127" s="32">
        <f>INDEX('Mapping water'!$D$5:$U$352,MATCH($B127,'Mapping water'!$B$5:$B$352,0),MATCH(P$3,'Mapping water'!$D$4:$U$4,0))*$D127</f>
        <v>0</v>
      </c>
      <c r="Q127" s="32">
        <f>INDEX('Mapping water'!$D$5:$U$352,MATCH($B127,'Mapping water'!$B$5:$B$352,0),MATCH(Q$3,'Mapping water'!$D$4:$U$4,0))*$D127</f>
        <v>0</v>
      </c>
      <c r="R127" s="32">
        <f>INDEX('Mapping water'!$D$5:$U$352,MATCH($B127,'Mapping water'!$B$5:$B$352,0),MATCH(R$3,'Mapping water'!$D$4:$U$4,0))*$D127</f>
        <v>0</v>
      </c>
      <c r="S127" s="32">
        <f>INDEX('Mapping water'!$D$5:$U$352,MATCH($B127,'Mapping water'!$B$5:$B$352,0),MATCH(S$3,'Mapping water'!$D$4:$U$4,0))*$D127</f>
        <v>0</v>
      </c>
      <c r="T127" s="32">
        <f>INDEX('Mapping water'!$D$5:$U$352,MATCH($B127,'Mapping water'!$B$5:$B$352,0),MATCH(T$3,'Mapping water'!$D$4:$U$4,0))*$D127</f>
        <v>0</v>
      </c>
      <c r="U127" s="32">
        <f>INDEX('Mapping water'!$D$5:$U$352,MATCH($B127,'Mapping water'!$B$5:$B$352,0),MATCH(U$3,'Mapping water'!$D$4:$U$4,0))*$D127</f>
        <v>0</v>
      </c>
      <c r="V127" s="32">
        <f>INDEX('Mapping water'!$D$5:$U$352,MATCH($B127,'Mapping water'!$B$5:$B$352,0),MATCH(V$3,'Mapping water'!$D$4:$U$4,0))*$D127</f>
        <v>0</v>
      </c>
      <c r="W127" s="32">
        <f>INDEX('Mapping water'!$D$5:$U$352,MATCH($B127,'Mapping water'!$B$5:$B$352,0),MATCH(W$3,'Mapping water'!$D$4:$U$4,0))*$D127</f>
        <v>0</v>
      </c>
      <c r="X127" s="32">
        <f>INDEX('Mapping water'!$D$5:$U$352,MATCH($B127,'Mapping water'!$B$5:$B$352,0),MATCH(X$3,'Mapping water'!$D$4:$U$4,0))*$D127</f>
        <v>0</v>
      </c>
      <c r="Y127" s="32">
        <f>INDEX('Mapping water'!$D$5:$U$352,MATCH($B127,'Mapping water'!$B$5:$B$352,0),MATCH(Y$3,'Mapping water'!$D$4:$U$4,0))*$D127</f>
        <v>0</v>
      </c>
    </row>
    <row r="128" spans="1:25" x14ac:dyDescent="0.45">
      <c r="A128" s="10" t="s">
        <v>180</v>
      </c>
      <c r="B128" s="10" t="s">
        <v>181</v>
      </c>
      <c r="C128" s="10" t="s">
        <v>10</v>
      </c>
      <c r="D128" s="32">
        <f>INDEX('ONS data MYE 5'!$E$6:$E$445, MATCH($B128,'ONS data MYE 5'!$B$6:$B$445,0))</f>
        <v>136005</v>
      </c>
      <c r="E128" s="32">
        <f>INDEX('ONS data MYE 5'!$F$6:$F$445, MATCH($B128,'ONS data MYE 5'!$B$6:$B$445,0))</f>
        <v>556</v>
      </c>
      <c r="F128" s="32">
        <f t="shared" si="2"/>
        <v>6.3207682942505823</v>
      </c>
      <c r="G128" s="32">
        <f t="shared" si="3"/>
        <v>39.952111829603417</v>
      </c>
      <c r="H128" s="32">
        <f>INDEX('Mapping water'!$D$5:$U$352,MATCH($B128,'Mapping water'!$B$5:$B$352,0),MATCH(H$3,'Mapping water'!$D$4:$U$4,0))*$D128</f>
        <v>0</v>
      </c>
      <c r="I128" s="32">
        <f>INDEX('Mapping water'!$D$5:$U$352,MATCH($B128,'Mapping water'!$B$5:$B$352,0),MATCH(I$3,'Mapping water'!$D$4:$U$4,0))*$D128</f>
        <v>136005</v>
      </c>
      <c r="J128" s="32">
        <f>INDEX('Mapping water'!$D$5:$U$352,MATCH($B128,'Mapping water'!$B$5:$B$352,0),MATCH(J$3,'Mapping water'!$D$4:$U$4,0))*$D128</f>
        <v>0</v>
      </c>
      <c r="K128" s="32">
        <f>INDEX('Mapping water'!$D$5:$U$352,MATCH($B128,'Mapping water'!$B$5:$B$352,0),MATCH(K$3,'Mapping water'!$D$4:$U$4,0))*$D128</f>
        <v>0</v>
      </c>
      <c r="L128" s="32">
        <f>INDEX('Mapping water'!$D$5:$U$352,MATCH($B128,'Mapping water'!$B$5:$B$352,0),MATCH(L$3,'Mapping water'!$D$4:$U$4,0))*$D128</f>
        <v>0</v>
      </c>
      <c r="M128" s="32">
        <f>INDEX('Mapping water'!$D$5:$U$352,MATCH($B128,'Mapping water'!$B$5:$B$352,0),MATCH(M$3,'Mapping water'!$D$4:$U$4,0))*$D128</f>
        <v>0</v>
      </c>
      <c r="N128" s="32">
        <f>INDEX('Mapping water'!$D$5:$U$352,MATCH($B128,'Mapping water'!$B$5:$B$352,0),MATCH(N$3,'Mapping water'!$D$4:$U$4,0))*$D128</f>
        <v>0</v>
      </c>
      <c r="O128" s="32">
        <f>INDEX('Mapping water'!$D$5:$U$352,MATCH($B128,'Mapping water'!$B$5:$B$352,0),MATCH(O$3,'Mapping water'!$D$4:$U$4,0))*$D128</f>
        <v>0</v>
      </c>
      <c r="P128" s="32">
        <f>INDEX('Mapping water'!$D$5:$U$352,MATCH($B128,'Mapping water'!$B$5:$B$352,0),MATCH(P$3,'Mapping water'!$D$4:$U$4,0))*$D128</f>
        <v>0</v>
      </c>
      <c r="Q128" s="32">
        <f>INDEX('Mapping water'!$D$5:$U$352,MATCH($B128,'Mapping water'!$B$5:$B$352,0),MATCH(Q$3,'Mapping water'!$D$4:$U$4,0))*$D128</f>
        <v>0</v>
      </c>
      <c r="R128" s="32">
        <f>INDEX('Mapping water'!$D$5:$U$352,MATCH($B128,'Mapping water'!$B$5:$B$352,0),MATCH(R$3,'Mapping water'!$D$4:$U$4,0))*$D128</f>
        <v>0</v>
      </c>
      <c r="S128" s="32">
        <f>INDEX('Mapping water'!$D$5:$U$352,MATCH($B128,'Mapping water'!$B$5:$B$352,0),MATCH(S$3,'Mapping water'!$D$4:$U$4,0))*$D128</f>
        <v>0</v>
      </c>
      <c r="T128" s="32">
        <f>INDEX('Mapping water'!$D$5:$U$352,MATCH($B128,'Mapping water'!$B$5:$B$352,0),MATCH(T$3,'Mapping water'!$D$4:$U$4,0))*$D128</f>
        <v>0</v>
      </c>
      <c r="U128" s="32">
        <f>INDEX('Mapping water'!$D$5:$U$352,MATCH($B128,'Mapping water'!$B$5:$B$352,0),MATCH(U$3,'Mapping water'!$D$4:$U$4,0))*$D128</f>
        <v>0</v>
      </c>
      <c r="V128" s="32">
        <f>INDEX('Mapping water'!$D$5:$U$352,MATCH($B128,'Mapping water'!$B$5:$B$352,0),MATCH(V$3,'Mapping water'!$D$4:$U$4,0))*$D128</f>
        <v>0</v>
      </c>
      <c r="W128" s="32">
        <f>INDEX('Mapping water'!$D$5:$U$352,MATCH($B128,'Mapping water'!$B$5:$B$352,0),MATCH(W$3,'Mapping water'!$D$4:$U$4,0))*$D128</f>
        <v>0</v>
      </c>
      <c r="X128" s="32">
        <f>INDEX('Mapping water'!$D$5:$U$352,MATCH($B128,'Mapping water'!$B$5:$B$352,0),MATCH(X$3,'Mapping water'!$D$4:$U$4,0))*$D128</f>
        <v>0</v>
      </c>
      <c r="Y128" s="32">
        <f>INDEX('Mapping water'!$D$5:$U$352,MATCH($B128,'Mapping water'!$B$5:$B$352,0),MATCH(Y$3,'Mapping water'!$D$4:$U$4,0))*$D128</f>
        <v>0</v>
      </c>
    </row>
    <row r="129" spans="1:25" x14ac:dyDescent="0.45">
      <c r="A129" s="10" t="s">
        <v>182</v>
      </c>
      <c r="B129" s="10" t="s">
        <v>183</v>
      </c>
      <c r="C129" s="10" t="s">
        <v>10</v>
      </c>
      <c r="D129" s="32">
        <f>INDEX('ONS data MYE 5'!$E$6:$E$445, MATCH($B129,'ONS data MYE 5'!$B$6:$B$445,0))</f>
        <v>196487</v>
      </c>
      <c r="E129" s="32">
        <f>INDEX('ONS data MYE 5'!$F$6:$F$445, MATCH($B129,'ONS data MYE 5'!$B$6:$B$445,0))</f>
        <v>959</v>
      </c>
      <c r="F129" s="32">
        <f t="shared" si="2"/>
        <v>6.8658910748834385</v>
      </c>
      <c r="G129" s="32">
        <f t="shared" si="3"/>
        <v>47.140460252164061</v>
      </c>
      <c r="H129" s="32">
        <f>INDEX('Mapping water'!$D$5:$U$352,MATCH($B129,'Mapping water'!$B$5:$B$352,0),MATCH(H$3,'Mapping water'!$D$4:$U$4,0))*$D129</f>
        <v>0</v>
      </c>
      <c r="I129" s="32">
        <f>INDEX('Mapping water'!$D$5:$U$352,MATCH($B129,'Mapping water'!$B$5:$B$352,0),MATCH(I$3,'Mapping water'!$D$4:$U$4,0))*$D129</f>
        <v>196487</v>
      </c>
      <c r="J129" s="32">
        <f>INDEX('Mapping water'!$D$5:$U$352,MATCH($B129,'Mapping water'!$B$5:$B$352,0),MATCH(J$3,'Mapping water'!$D$4:$U$4,0))*$D129</f>
        <v>0</v>
      </c>
      <c r="K129" s="32">
        <f>INDEX('Mapping water'!$D$5:$U$352,MATCH($B129,'Mapping water'!$B$5:$B$352,0),MATCH(K$3,'Mapping water'!$D$4:$U$4,0))*$D129</f>
        <v>0</v>
      </c>
      <c r="L129" s="32">
        <f>INDEX('Mapping water'!$D$5:$U$352,MATCH($B129,'Mapping water'!$B$5:$B$352,0),MATCH(L$3,'Mapping water'!$D$4:$U$4,0))*$D129</f>
        <v>0</v>
      </c>
      <c r="M129" s="32">
        <f>INDEX('Mapping water'!$D$5:$U$352,MATCH($B129,'Mapping water'!$B$5:$B$352,0),MATCH(M$3,'Mapping water'!$D$4:$U$4,0))*$D129</f>
        <v>0</v>
      </c>
      <c r="N129" s="32">
        <f>INDEX('Mapping water'!$D$5:$U$352,MATCH($B129,'Mapping water'!$B$5:$B$352,0),MATCH(N$3,'Mapping water'!$D$4:$U$4,0))*$D129</f>
        <v>0</v>
      </c>
      <c r="O129" s="32">
        <f>INDEX('Mapping water'!$D$5:$U$352,MATCH($B129,'Mapping water'!$B$5:$B$352,0),MATCH(O$3,'Mapping water'!$D$4:$U$4,0))*$D129</f>
        <v>0</v>
      </c>
      <c r="P129" s="32">
        <f>INDEX('Mapping water'!$D$5:$U$352,MATCH($B129,'Mapping water'!$B$5:$B$352,0),MATCH(P$3,'Mapping water'!$D$4:$U$4,0))*$D129</f>
        <v>0</v>
      </c>
      <c r="Q129" s="32">
        <f>INDEX('Mapping water'!$D$5:$U$352,MATCH($B129,'Mapping water'!$B$5:$B$352,0),MATCH(Q$3,'Mapping water'!$D$4:$U$4,0))*$D129</f>
        <v>0</v>
      </c>
      <c r="R129" s="32">
        <f>INDEX('Mapping water'!$D$5:$U$352,MATCH($B129,'Mapping water'!$B$5:$B$352,0),MATCH(R$3,'Mapping water'!$D$4:$U$4,0))*$D129</f>
        <v>0</v>
      </c>
      <c r="S129" s="32">
        <f>INDEX('Mapping water'!$D$5:$U$352,MATCH($B129,'Mapping water'!$B$5:$B$352,0),MATCH(S$3,'Mapping water'!$D$4:$U$4,0))*$D129</f>
        <v>0</v>
      </c>
      <c r="T129" s="32">
        <f>INDEX('Mapping water'!$D$5:$U$352,MATCH($B129,'Mapping water'!$B$5:$B$352,0),MATCH(T$3,'Mapping water'!$D$4:$U$4,0))*$D129</f>
        <v>0</v>
      </c>
      <c r="U129" s="32">
        <f>INDEX('Mapping water'!$D$5:$U$352,MATCH($B129,'Mapping water'!$B$5:$B$352,0),MATCH(U$3,'Mapping water'!$D$4:$U$4,0))*$D129</f>
        <v>0</v>
      </c>
      <c r="V129" s="32">
        <f>INDEX('Mapping water'!$D$5:$U$352,MATCH($B129,'Mapping water'!$B$5:$B$352,0),MATCH(V$3,'Mapping water'!$D$4:$U$4,0))*$D129</f>
        <v>0</v>
      </c>
      <c r="W129" s="32">
        <f>INDEX('Mapping water'!$D$5:$U$352,MATCH($B129,'Mapping water'!$B$5:$B$352,0),MATCH(W$3,'Mapping water'!$D$4:$U$4,0))*$D129</f>
        <v>0</v>
      </c>
      <c r="X129" s="32">
        <f>INDEX('Mapping water'!$D$5:$U$352,MATCH($B129,'Mapping water'!$B$5:$B$352,0),MATCH(X$3,'Mapping water'!$D$4:$U$4,0))*$D129</f>
        <v>0</v>
      </c>
      <c r="Y129" s="32">
        <f>INDEX('Mapping water'!$D$5:$U$352,MATCH($B129,'Mapping water'!$B$5:$B$352,0),MATCH(Y$3,'Mapping water'!$D$4:$U$4,0))*$D129</f>
        <v>0</v>
      </c>
    </row>
    <row r="130" spans="1:25" x14ac:dyDescent="0.45">
      <c r="A130" s="10" t="s">
        <v>184</v>
      </c>
      <c r="B130" s="10" t="s">
        <v>185</v>
      </c>
      <c r="C130" s="10" t="s">
        <v>10</v>
      </c>
      <c r="D130" s="32">
        <f>INDEX('ONS data MYE 5'!$E$6:$E$445, MATCH($B130,'ONS data MYE 5'!$B$6:$B$445,0))</f>
        <v>106347</v>
      </c>
      <c r="E130" s="32">
        <f>INDEX('ONS data MYE 5'!$F$6:$F$445, MATCH($B130,'ONS data MYE 5'!$B$6:$B$445,0))</f>
        <v>539</v>
      </c>
      <c r="F130" s="32">
        <f t="shared" si="2"/>
        <v>6.2897155709089976</v>
      </c>
      <c r="G130" s="32">
        <f t="shared" si="3"/>
        <v>39.560521962935098</v>
      </c>
      <c r="H130" s="32">
        <f>INDEX('Mapping water'!$D$5:$U$352,MATCH($B130,'Mapping water'!$B$5:$B$352,0),MATCH(H$3,'Mapping water'!$D$4:$U$4,0))*$D130</f>
        <v>0</v>
      </c>
      <c r="I130" s="32">
        <f>INDEX('Mapping water'!$D$5:$U$352,MATCH($B130,'Mapping water'!$B$5:$B$352,0),MATCH(I$3,'Mapping water'!$D$4:$U$4,0))*$D130</f>
        <v>106347</v>
      </c>
      <c r="J130" s="32">
        <f>INDEX('Mapping water'!$D$5:$U$352,MATCH($B130,'Mapping water'!$B$5:$B$352,0),MATCH(J$3,'Mapping water'!$D$4:$U$4,0))*$D130</f>
        <v>0</v>
      </c>
      <c r="K130" s="32">
        <f>INDEX('Mapping water'!$D$5:$U$352,MATCH($B130,'Mapping water'!$B$5:$B$352,0),MATCH(K$3,'Mapping water'!$D$4:$U$4,0))*$D130</f>
        <v>0</v>
      </c>
      <c r="L130" s="32">
        <f>INDEX('Mapping water'!$D$5:$U$352,MATCH($B130,'Mapping water'!$B$5:$B$352,0),MATCH(L$3,'Mapping water'!$D$4:$U$4,0))*$D130</f>
        <v>0</v>
      </c>
      <c r="M130" s="32">
        <f>INDEX('Mapping water'!$D$5:$U$352,MATCH($B130,'Mapping water'!$B$5:$B$352,0),MATCH(M$3,'Mapping water'!$D$4:$U$4,0))*$D130</f>
        <v>0</v>
      </c>
      <c r="N130" s="32">
        <f>INDEX('Mapping water'!$D$5:$U$352,MATCH($B130,'Mapping water'!$B$5:$B$352,0),MATCH(N$3,'Mapping water'!$D$4:$U$4,0))*$D130</f>
        <v>0</v>
      </c>
      <c r="O130" s="32">
        <f>INDEX('Mapping water'!$D$5:$U$352,MATCH($B130,'Mapping water'!$B$5:$B$352,0),MATCH(O$3,'Mapping water'!$D$4:$U$4,0))*$D130</f>
        <v>0</v>
      </c>
      <c r="P130" s="32">
        <f>INDEX('Mapping water'!$D$5:$U$352,MATCH($B130,'Mapping water'!$B$5:$B$352,0),MATCH(P$3,'Mapping water'!$D$4:$U$4,0))*$D130</f>
        <v>0</v>
      </c>
      <c r="Q130" s="32">
        <f>INDEX('Mapping water'!$D$5:$U$352,MATCH($B130,'Mapping water'!$B$5:$B$352,0),MATCH(Q$3,'Mapping water'!$D$4:$U$4,0))*$D130</f>
        <v>0</v>
      </c>
      <c r="R130" s="32">
        <f>INDEX('Mapping water'!$D$5:$U$352,MATCH($B130,'Mapping water'!$B$5:$B$352,0),MATCH(R$3,'Mapping water'!$D$4:$U$4,0))*$D130</f>
        <v>0</v>
      </c>
      <c r="S130" s="32">
        <f>INDEX('Mapping water'!$D$5:$U$352,MATCH($B130,'Mapping water'!$B$5:$B$352,0),MATCH(S$3,'Mapping water'!$D$4:$U$4,0))*$D130</f>
        <v>0</v>
      </c>
      <c r="T130" s="32">
        <f>INDEX('Mapping water'!$D$5:$U$352,MATCH($B130,'Mapping water'!$B$5:$B$352,0),MATCH(T$3,'Mapping water'!$D$4:$U$4,0))*$D130</f>
        <v>0</v>
      </c>
      <c r="U130" s="32">
        <f>INDEX('Mapping water'!$D$5:$U$352,MATCH($B130,'Mapping water'!$B$5:$B$352,0),MATCH(U$3,'Mapping water'!$D$4:$U$4,0))*$D130</f>
        <v>0</v>
      </c>
      <c r="V130" s="32">
        <f>INDEX('Mapping water'!$D$5:$U$352,MATCH($B130,'Mapping water'!$B$5:$B$352,0),MATCH(V$3,'Mapping water'!$D$4:$U$4,0))*$D130</f>
        <v>0</v>
      </c>
      <c r="W130" s="32">
        <f>INDEX('Mapping water'!$D$5:$U$352,MATCH($B130,'Mapping water'!$B$5:$B$352,0),MATCH(W$3,'Mapping water'!$D$4:$U$4,0))*$D130</f>
        <v>0</v>
      </c>
      <c r="X130" s="32">
        <f>INDEX('Mapping water'!$D$5:$U$352,MATCH($B130,'Mapping water'!$B$5:$B$352,0),MATCH(X$3,'Mapping water'!$D$4:$U$4,0))*$D130</f>
        <v>0</v>
      </c>
      <c r="Y130" s="32">
        <f>INDEX('Mapping water'!$D$5:$U$352,MATCH($B130,'Mapping water'!$B$5:$B$352,0),MATCH(Y$3,'Mapping water'!$D$4:$U$4,0))*$D130</f>
        <v>0</v>
      </c>
    </row>
    <row r="131" spans="1:25" x14ac:dyDescent="0.45">
      <c r="A131" s="10" t="s">
        <v>190</v>
      </c>
      <c r="B131" s="10" t="s">
        <v>191</v>
      </c>
      <c r="C131" s="10" t="s">
        <v>10</v>
      </c>
      <c r="D131" s="32">
        <f>INDEX('ONS data MYE 5'!$E$6:$E$445, MATCH($B131,'ONS data MYE 5'!$B$6:$B$445,0))</f>
        <v>523662</v>
      </c>
      <c r="E131" s="32">
        <f>INDEX('ONS data MYE 5'!$F$6:$F$445, MATCH($B131,'ONS data MYE 5'!$B$6:$B$445,0))</f>
        <v>235</v>
      </c>
      <c r="F131" s="32">
        <f t="shared" si="2"/>
        <v>5.4595855141441589</v>
      </c>
      <c r="G131" s="32">
        <f t="shared" si="3"/>
        <v>29.807073986252739</v>
      </c>
      <c r="H131" s="32">
        <f>INDEX('Mapping water'!$D$5:$U$352,MATCH($B131,'Mapping water'!$B$5:$B$352,0),MATCH(H$3,'Mapping water'!$D$4:$U$4,0))*$D131</f>
        <v>0</v>
      </c>
      <c r="I131" s="32">
        <f>INDEX('Mapping water'!$D$5:$U$352,MATCH($B131,'Mapping water'!$B$5:$B$352,0),MATCH(I$3,'Mapping water'!$D$4:$U$4,0))*$D131</f>
        <v>523662</v>
      </c>
      <c r="J131" s="32">
        <f>INDEX('Mapping water'!$D$5:$U$352,MATCH($B131,'Mapping water'!$B$5:$B$352,0),MATCH(J$3,'Mapping water'!$D$4:$U$4,0))*$D131</f>
        <v>0</v>
      </c>
      <c r="K131" s="32">
        <f>INDEX('Mapping water'!$D$5:$U$352,MATCH($B131,'Mapping water'!$B$5:$B$352,0),MATCH(K$3,'Mapping water'!$D$4:$U$4,0))*$D131</f>
        <v>0</v>
      </c>
      <c r="L131" s="32">
        <f>INDEX('Mapping water'!$D$5:$U$352,MATCH($B131,'Mapping water'!$B$5:$B$352,0),MATCH(L$3,'Mapping water'!$D$4:$U$4,0))*$D131</f>
        <v>0</v>
      </c>
      <c r="M131" s="32">
        <f>INDEX('Mapping water'!$D$5:$U$352,MATCH($B131,'Mapping water'!$B$5:$B$352,0),MATCH(M$3,'Mapping water'!$D$4:$U$4,0))*$D131</f>
        <v>0</v>
      </c>
      <c r="N131" s="32">
        <f>INDEX('Mapping water'!$D$5:$U$352,MATCH($B131,'Mapping water'!$B$5:$B$352,0),MATCH(N$3,'Mapping water'!$D$4:$U$4,0))*$D131</f>
        <v>0</v>
      </c>
      <c r="O131" s="32">
        <f>INDEX('Mapping water'!$D$5:$U$352,MATCH($B131,'Mapping water'!$B$5:$B$352,0),MATCH(O$3,'Mapping water'!$D$4:$U$4,0))*$D131</f>
        <v>0</v>
      </c>
      <c r="P131" s="32">
        <f>INDEX('Mapping water'!$D$5:$U$352,MATCH($B131,'Mapping water'!$B$5:$B$352,0),MATCH(P$3,'Mapping water'!$D$4:$U$4,0))*$D131</f>
        <v>0</v>
      </c>
      <c r="Q131" s="32">
        <f>INDEX('Mapping water'!$D$5:$U$352,MATCH($B131,'Mapping water'!$B$5:$B$352,0),MATCH(Q$3,'Mapping water'!$D$4:$U$4,0))*$D131</f>
        <v>0</v>
      </c>
      <c r="R131" s="32">
        <f>INDEX('Mapping water'!$D$5:$U$352,MATCH($B131,'Mapping water'!$B$5:$B$352,0),MATCH(R$3,'Mapping water'!$D$4:$U$4,0))*$D131</f>
        <v>0</v>
      </c>
      <c r="S131" s="32">
        <f>INDEX('Mapping water'!$D$5:$U$352,MATCH($B131,'Mapping water'!$B$5:$B$352,0),MATCH(S$3,'Mapping water'!$D$4:$U$4,0))*$D131</f>
        <v>0</v>
      </c>
      <c r="T131" s="32">
        <f>INDEX('Mapping water'!$D$5:$U$352,MATCH($B131,'Mapping water'!$B$5:$B$352,0),MATCH(T$3,'Mapping water'!$D$4:$U$4,0))*$D131</f>
        <v>0</v>
      </c>
      <c r="U131" s="32">
        <f>INDEX('Mapping water'!$D$5:$U$352,MATCH($B131,'Mapping water'!$B$5:$B$352,0),MATCH(U$3,'Mapping water'!$D$4:$U$4,0))*$D131</f>
        <v>0</v>
      </c>
      <c r="V131" s="32">
        <f>INDEX('Mapping water'!$D$5:$U$352,MATCH($B131,'Mapping water'!$B$5:$B$352,0),MATCH(V$3,'Mapping water'!$D$4:$U$4,0))*$D131</f>
        <v>0</v>
      </c>
      <c r="W131" s="32">
        <f>INDEX('Mapping water'!$D$5:$U$352,MATCH($B131,'Mapping water'!$B$5:$B$352,0),MATCH(W$3,'Mapping water'!$D$4:$U$4,0))*$D131</f>
        <v>0</v>
      </c>
      <c r="X131" s="32">
        <f>INDEX('Mapping water'!$D$5:$U$352,MATCH($B131,'Mapping water'!$B$5:$B$352,0),MATCH(X$3,'Mapping water'!$D$4:$U$4,0))*$D131</f>
        <v>0</v>
      </c>
      <c r="Y131" s="32">
        <f>INDEX('Mapping water'!$D$5:$U$352,MATCH($B131,'Mapping water'!$B$5:$B$352,0),MATCH(Y$3,'Mapping water'!$D$4:$U$4,0))*$D131</f>
        <v>0</v>
      </c>
    </row>
    <row r="132" spans="1:25" x14ac:dyDescent="0.45">
      <c r="A132" s="10" t="s">
        <v>212</v>
      </c>
      <c r="B132" s="10" t="s">
        <v>213</v>
      </c>
      <c r="C132" s="10" t="s">
        <v>10</v>
      </c>
      <c r="D132" s="32">
        <f>INDEX('ONS data MYE 5'!$E$6:$E$445, MATCH($B132,'ONS data MYE 5'!$B$6:$B$445,0))</f>
        <v>295842</v>
      </c>
      <c r="E132" s="32">
        <f>INDEX('ONS data MYE 5'!$F$6:$F$445, MATCH($B132,'ONS data MYE 5'!$B$6:$B$445,0))</f>
        <v>2608</v>
      </c>
      <c r="F132" s="32">
        <f t="shared" si="2"/>
        <v>7.8663389230465439</v>
      </c>
      <c r="G132" s="32">
        <f t="shared" si="3"/>
        <v>61.879288052237058</v>
      </c>
      <c r="H132" s="32">
        <f>INDEX('Mapping water'!$D$5:$U$352,MATCH($B132,'Mapping water'!$B$5:$B$352,0),MATCH(H$3,'Mapping water'!$D$4:$U$4,0))*$D132</f>
        <v>0</v>
      </c>
      <c r="I132" s="32">
        <f>INDEX('Mapping water'!$D$5:$U$352,MATCH($B132,'Mapping water'!$B$5:$B$352,0),MATCH(I$3,'Mapping water'!$D$4:$U$4,0))*$D132</f>
        <v>295842</v>
      </c>
      <c r="J132" s="32">
        <f>INDEX('Mapping water'!$D$5:$U$352,MATCH($B132,'Mapping water'!$B$5:$B$352,0),MATCH(J$3,'Mapping water'!$D$4:$U$4,0))*$D132</f>
        <v>0</v>
      </c>
      <c r="K132" s="32">
        <f>INDEX('Mapping water'!$D$5:$U$352,MATCH($B132,'Mapping water'!$B$5:$B$352,0),MATCH(K$3,'Mapping water'!$D$4:$U$4,0))*$D132</f>
        <v>0</v>
      </c>
      <c r="L132" s="32">
        <f>INDEX('Mapping water'!$D$5:$U$352,MATCH($B132,'Mapping water'!$B$5:$B$352,0),MATCH(L$3,'Mapping water'!$D$4:$U$4,0))*$D132</f>
        <v>0</v>
      </c>
      <c r="M132" s="32">
        <f>INDEX('Mapping water'!$D$5:$U$352,MATCH($B132,'Mapping water'!$B$5:$B$352,0),MATCH(M$3,'Mapping water'!$D$4:$U$4,0))*$D132</f>
        <v>0</v>
      </c>
      <c r="N132" s="32">
        <f>INDEX('Mapping water'!$D$5:$U$352,MATCH($B132,'Mapping water'!$B$5:$B$352,0),MATCH(N$3,'Mapping water'!$D$4:$U$4,0))*$D132</f>
        <v>0</v>
      </c>
      <c r="O132" s="32">
        <f>INDEX('Mapping water'!$D$5:$U$352,MATCH($B132,'Mapping water'!$B$5:$B$352,0),MATCH(O$3,'Mapping water'!$D$4:$U$4,0))*$D132</f>
        <v>0</v>
      </c>
      <c r="P132" s="32">
        <f>INDEX('Mapping water'!$D$5:$U$352,MATCH($B132,'Mapping water'!$B$5:$B$352,0),MATCH(P$3,'Mapping water'!$D$4:$U$4,0))*$D132</f>
        <v>0</v>
      </c>
      <c r="Q132" s="32">
        <f>INDEX('Mapping water'!$D$5:$U$352,MATCH($B132,'Mapping water'!$B$5:$B$352,0),MATCH(Q$3,'Mapping water'!$D$4:$U$4,0))*$D132</f>
        <v>0</v>
      </c>
      <c r="R132" s="32">
        <f>INDEX('Mapping water'!$D$5:$U$352,MATCH($B132,'Mapping water'!$B$5:$B$352,0),MATCH(R$3,'Mapping water'!$D$4:$U$4,0))*$D132</f>
        <v>0</v>
      </c>
      <c r="S132" s="32">
        <f>INDEX('Mapping water'!$D$5:$U$352,MATCH($B132,'Mapping water'!$B$5:$B$352,0),MATCH(S$3,'Mapping water'!$D$4:$U$4,0))*$D132</f>
        <v>0</v>
      </c>
      <c r="T132" s="32">
        <f>INDEX('Mapping water'!$D$5:$U$352,MATCH($B132,'Mapping water'!$B$5:$B$352,0),MATCH(T$3,'Mapping water'!$D$4:$U$4,0))*$D132</f>
        <v>0</v>
      </c>
      <c r="U132" s="32">
        <f>INDEX('Mapping water'!$D$5:$U$352,MATCH($B132,'Mapping water'!$B$5:$B$352,0),MATCH(U$3,'Mapping water'!$D$4:$U$4,0))*$D132</f>
        <v>0</v>
      </c>
      <c r="V132" s="32">
        <f>INDEX('Mapping water'!$D$5:$U$352,MATCH($B132,'Mapping water'!$B$5:$B$352,0),MATCH(V$3,'Mapping water'!$D$4:$U$4,0))*$D132</f>
        <v>0</v>
      </c>
      <c r="W132" s="32">
        <f>INDEX('Mapping water'!$D$5:$U$352,MATCH($B132,'Mapping water'!$B$5:$B$352,0),MATCH(W$3,'Mapping water'!$D$4:$U$4,0))*$D132</f>
        <v>0</v>
      </c>
      <c r="X132" s="32">
        <f>INDEX('Mapping water'!$D$5:$U$352,MATCH($B132,'Mapping water'!$B$5:$B$352,0),MATCH(X$3,'Mapping water'!$D$4:$U$4,0))*$D132</f>
        <v>0</v>
      </c>
      <c r="Y132" s="32">
        <f>INDEX('Mapping water'!$D$5:$U$352,MATCH($B132,'Mapping water'!$B$5:$B$352,0),MATCH(Y$3,'Mapping water'!$D$4:$U$4,0))*$D132</f>
        <v>0</v>
      </c>
    </row>
    <row r="133" spans="1:25" x14ac:dyDescent="0.45">
      <c r="A133" s="10" t="s">
        <v>214</v>
      </c>
      <c r="B133" s="10" t="s">
        <v>215</v>
      </c>
      <c r="C133" s="10" t="s">
        <v>10</v>
      </c>
      <c r="D133" s="32">
        <f>INDEX('ONS data MYE 5'!$E$6:$E$445, MATCH($B133,'ONS data MYE 5'!$B$6:$B$445,0))</f>
        <v>204473</v>
      </c>
      <c r="E133" s="32">
        <f>INDEX('ONS data MYE 5'!$F$6:$F$445, MATCH($B133,'ONS data MYE 5'!$B$6:$B$445,0))</f>
        <v>2484</v>
      </c>
      <c r="F133" s="32">
        <f t="shared" si="2"/>
        <v>7.8176254430533696</v>
      </c>
      <c r="G133" s="32">
        <f t="shared" si="3"/>
        <v>61.115267567875392</v>
      </c>
      <c r="H133" s="32">
        <f>INDEX('Mapping water'!$D$5:$U$352,MATCH($B133,'Mapping water'!$B$5:$B$352,0),MATCH(H$3,'Mapping water'!$D$4:$U$4,0))*$D133</f>
        <v>0</v>
      </c>
      <c r="I133" s="32">
        <f>INDEX('Mapping water'!$D$5:$U$352,MATCH($B133,'Mapping water'!$B$5:$B$352,0),MATCH(I$3,'Mapping water'!$D$4:$U$4,0))*$D133</f>
        <v>204473</v>
      </c>
      <c r="J133" s="32">
        <f>INDEX('Mapping water'!$D$5:$U$352,MATCH($B133,'Mapping water'!$B$5:$B$352,0),MATCH(J$3,'Mapping water'!$D$4:$U$4,0))*$D133</f>
        <v>0</v>
      </c>
      <c r="K133" s="32">
        <f>INDEX('Mapping water'!$D$5:$U$352,MATCH($B133,'Mapping water'!$B$5:$B$352,0),MATCH(K$3,'Mapping water'!$D$4:$U$4,0))*$D133</f>
        <v>0</v>
      </c>
      <c r="L133" s="32">
        <f>INDEX('Mapping water'!$D$5:$U$352,MATCH($B133,'Mapping water'!$B$5:$B$352,0),MATCH(L$3,'Mapping water'!$D$4:$U$4,0))*$D133</f>
        <v>0</v>
      </c>
      <c r="M133" s="32">
        <f>INDEX('Mapping water'!$D$5:$U$352,MATCH($B133,'Mapping water'!$B$5:$B$352,0),MATCH(M$3,'Mapping water'!$D$4:$U$4,0))*$D133</f>
        <v>0</v>
      </c>
      <c r="N133" s="32">
        <f>INDEX('Mapping water'!$D$5:$U$352,MATCH($B133,'Mapping water'!$B$5:$B$352,0),MATCH(N$3,'Mapping water'!$D$4:$U$4,0))*$D133</f>
        <v>0</v>
      </c>
      <c r="O133" s="32">
        <f>INDEX('Mapping water'!$D$5:$U$352,MATCH($B133,'Mapping water'!$B$5:$B$352,0),MATCH(O$3,'Mapping water'!$D$4:$U$4,0))*$D133</f>
        <v>0</v>
      </c>
      <c r="P133" s="32">
        <f>INDEX('Mapping water'!$D$5:$U$352,MATCH($B133,'Mapping water'!$B$5:$B$352,0),MATCH(P$3,'Mapping water'!$D$4:$U$4,0))*$D133</f>
        <v>0</v>
      </c>
      <c r="Q133" s="32">
        <f>INDEX('Mapping water'!$D$5:$U$352,MATCH($B133,'Mapping water'!$B$5:$B$352,0),MATCH(Q$3,'Mapping water'!$D$4:$U$4,0))*$D133</f>
        <v>0</v>
      </c>
      <c r="R133" s="32">
        <f>INDEX('Mapping water'!$D$5:$U$352,MATCH($B133,'Mapping water'!$B$5:$B$352,0),MATCH(R$3,'Mapping water'!$D$4:$U$4,0))*$D133</f>
        <v>0</v>
      </c>
      <c r="S133" s="32">
        <f>INDEX('Mapping water'!$D$5:$U$352,MATCH($B133,'Mapping water'!$B$5:$B$352,0),MATCH(S$3,'Mapping water'!$D$4:$U$4,0))*$D133</f>
        <v>0</v>
      </c>
      <c r="T133" s="32">
        <f>INDEX('Mapping water'!$D$5:$U$352,MATCH($B133,'Mapping water'!$B$5:$B$352,0),MATCH(T$3,'Mapping water'!$D$4:$U$4,0))*$D133</f>
        <v>0</v>
      </c>
      <c r="U133" s="32">
        <f>INDEX('Mapping water'!$D$5:$U$352,MATCH($B133,'Mapping water'!$B$5:$B$352,0),MATCH(U$3,'Mapping water'!$D$4:$U$4,0))*$D133</f>
        <v>0</v>
      </c>
      <c r="V133" s="32">
        <f>INDEX('Mapping water'!$D$5:$U$352,MATCH($B133,'Mapping water'!$B$5:$B$352,0),MATCH(V$3,'Mapping water'!$D$4:$U$4,0))*$D133</f>
        <v>0</v>
      </c>
      <c r="W133" s="32">
        <f>INDEX('Mapping water'!$D$5:$U$352,MATCH($B133,'Mapping water'!$B$5:$B$352,0),MATCH(W$3,'Mapping water'!$D$4:$U$4,0))*$D133</f>
        <v>0</v>
      </c>
      <c r="X133" s="32">
        <f>INDEX('Mapping water'!$D$5:$U$352,MATCH($B133,'Mapping water'!$B$5:$B$352,0),MATCH(X$3,'Mapping water'!$D$4:$U$4,0))*$D133</f>
        <v>0</v>
      </c>
      <c r="Y133" s="32">
        <f>INDEX('Mapping water'!$D$5:$U$352,MATCH($B133,'Mapping water'!$B$5:$B$352,0),MATCH(Y$3,'Mapping water'!$D$4:$U$4,0))*$D133</f>
        <v>0</v>
      </c>
    </row>
    <row r="134" spans="1:25" x14ac:dyDescent="0.45">
      <c r="A134" s="10" t="s">
        <v>216</v>
      </c>
      <c r="B134" s="10" t="s">
        <v>217</v>
      </c>
      <c r="C134" s="10" t="s">
        <v>10</v>
      </c>
      <c r="D134" s="32">
        <f>INDEX('ONS data MYE 5'!$E$6:$E$445, MATCH($B134,'ONS data MYE 5'!$B$6:$B$445,0))</f>
        <v>149555</v>
      </c>
      <c r="E134" s="32">
        <f>INDEX('ONS data MYE 5'!$F$6:$F$445, MATCH($B134,'ONS data MYE 5'!$B$6:$B$445,0))</f>
        <v>2322</v>
      </c>
      <c r="F134" s="32">
        <f t="shared" ref="F134:F197" si="4">LN(E134)</f>
        <v>7.7501841622578365</v>
      </c>
      <c r="G134" s="32">
        <f t="shared" ref="G134:G197" si="5">F134*F134</f>
        <v>60.065354548912204</v>
      </c>
      <c r="H134" s="32">
        <f>INDEX('Mapping water'!$D$5:$U$352,MATCH($B134,'Mapping water'!$B$5:$B$352,0),MATCH(H$3,'Mapping water'!$D$4:$U$4,0))*$D134</f>
        <v>0</v>
      </c>
      <c r="I134" s="32">
        <f>INDEX('Mapping water'!$D$5:$U$352,MATCH($B134,'Mapping water'!$B$5:$B$352,0),MATCH(I$3,'Mapping water'!$D$4:$U$4,0))*$D134</f>
        <v>149555</v>
      </c>
      <c r="J134" s="32">
        <f>INDEX('Mapping water'!$D$5:$U$352,MATCH($B134,'Mapping water'!$B$5:$B$352,0),MATCH(J$3,'Mapping water'!$D$4:$U$4,0))*$D134</f>
        <v>0</v>
      </c>
      <c r="K134" s="32">
        <f>INDEX('Mapping water'!$D$5:$U$352,MATCH($B134,'Mapping water'!$B$5:$B$352,0),MATCH(K$3,'Mapping water'!$D$4:$U$4,0))*$D134</f>
        <v>0</v>
      </c>
      <c r="L134" s="32">
        <f>INDEX('Mapping water'!$D$5:$U$352,MATCH($B134,'Mapping water'!$B$5:$B$352,0),MATCH(L$3,'Mapping water'!$D$4:$U$4,0))*$D134</f>
        <v>0</v>
      </c>
      <c r="M134" s="32">
        <f>INDEX('Mapping water'!$D$5:$U$352,MATCH($B134,'Mapping water'!$B$5:$B$352,0),MATCH(M$3,'Mapping water'!$D$4:$U$4,0))*$D134</f>
        <v>0</v>
      </c>
      <c r="N134" s="32">
        <f>INDEX('Mapping water'!$D$5:$U$352,MATCH($B134,'Mapping water'!$B$5:$B$352,0),MATCH(N$3,'Mapping water'!$D$4:$U$4,0))*$D134</f>
        <v>0</v>
      </c>
      <c r="O134" s="32">
        <f>INDEX('Mapping water'!$D$5:$U$352,MATCH($B134,'Mapping water'!$B$5:$B$352,0),MATCH(O$3,'Mapping water'!$D$4:$U$4,0))*$D134</f>
        <v>0</v>
      </c>
      <c r="P134" s="32">
        <f>INDEX('Mapping water'!$D$5:$U$352,MATCH($B134,'Mapping water'!$B$5:$B$352,0),MATCH(P$3,'Mapping water'!$D$4:$U$4,0))*$D134</f>
        <v>0</v>
      </c>
      <c r="Q134" s="32">
        <f>INDEX('Mapping water'!$D$5:$U$352,MATCH($B134,'Mapping water'!$B$5:$B$352,0),MATCH(Q$3,'Mapping water'!$D$4:$U$4,0))*$D134</f>
        <v>0</v>
      </c>
      <c r="R134" s="32">
        <f>INDEX('Mapping water'!$D$5:$U$352,MATCH($B134,'Mapping water'!$B$5:$B$352,0),MATCH(R$3,'Mapping water'!$D$4:$U$4,0))*$D134</f>
        <v>0</v>
      </c>
      <c r="S134" s="32">
        <f>INDEX('Mapping water'!$D$5:$U$352,MATCH($B134,'Mapping water'!$B$5:$B$352,0),MATCH(S$3,'Mapping water'!$D$4:$U$4,0))*$D134</f>
        <v>0</v>
      </c>
      <c r="T134" s="32">
        <f>INDEX('Mapping water'!$D$5:$U$352,MATCH($B134,'Mapping water'!$B$5:$B$352,0),MATCH(T$3,'Mapping water'!$D$4:$U$4,0))*$D134</f>
        <v>0</v>
      </c>
      <c r="U134" s="32">
        <f>INDEX('Mapping water'!$D$5:$U$352,MATCH($B134,'Mapping water'!$B$5:$B$352,0),MATCH(U$3,'Mapping water'!$D$4:$U$4,0))*$D134</f>
        <v>0</v>
      </c>
      <c r="V134" s="32">
        <f>INDEX('Mapping water'!$D$5:$U$352,MATCH($B134,'Mapping water'!$B$5:$B$352,0),MATCH(V$3,'Mapping water'!$D$4:$U$4,0))*$D134</f>
        <v>0</v>
      </c>
      <c r="W134" s="32">
        <f>INDEX('Mapping water'!$D$5:$U$352,MATCH($B134,'Mapping water'!$B$5:$B$352,0),MATCH(W$3,'Mapping water'!$D$4:$U$4,0))*$D134</f>
        <v>0</v>
      </c>
      <c r="X134" s="32">
        <f>INDEX('Mapping water'!$D$5:$U$352,MATCH($B134,'Mapping water'!$B$5:$B$352,0),MATCH(X$3,'Mapping water'!$D$4:$U$4,0))*$D134</f>
        <v>0</v>
      </c>
      <c r="Y134" s="32">
        <f>INDEX('Mapping water'!$D$5:$U$352,MATCH($B134,'Mapping water'!$B$5:$B$352,0),MATCH(Y$3,'Mapping water'!$D$4:$U$4,0))*$D134</f>
        <v>0</v>
      </c>
    </row>
    <row r="135" spans="1:25" x14ac:dyDescent="0.45">
      <c r="A135" s="10" t="s">
        <v>218</v>
      </c>
      <c r="B135" s="10" t="s">
        <v>219</v>
      </c>
      <c r="C135" s="10" t="s">
        <v>10</v>
      </c>
      <c r="D135" s="32">
        <f>INDEX('ONS data MYE 5'!$E$6:$E$445, MATCH($B135,'ONS data MYE 5'!$B$6:$B$445,0))</f>
        <v>277249</v>
      </c>
      <c r="E135" s="32">
        <f>INDEX('ONS data MYE 5'!$F$6:$F$445, MATCH($B135,'ONS data MYE 5'!$B$6:$B$445,0))</f>
        <v>2017</v>
      </c>
      <c r="F135" s="32">
        <f t="shared" si="4"/>
        <v>7.6093665379542115</v>
      </c>
      <c r="G135" s="32">
        <f t="shared" si="5"/>
        <v>57.902459108937265</v>
      </c>
      <c r="H135" s="32">
        <f>INDEX('Mapping water'!$D$5:$U$352,MATCH($B135,'Mapping water'!$B$5:$B$352,0),MATCH(H$3,'Mapping water'!$D$4:$U$4,0))*$D135</f>
        <v>0</v>
      </c>
      <c r="I135" s="32">
        <f>INDEX('Mapping water'!$D$5:$U$352,MATCH($B135,'Mapping water'!$B$5:$B$352,0),MATCH(I$3,'Mapping water'!$D$4:$U$4,0))*$D135</f>
        <v>277249</v>
      </c>
      <c r="J135" s="32">
        <f>INDEX('Mapping water'!$D$5:$U$352,MATCH($B135,'Mapping water'!$B$5:$B$352,0),MATCH(J$3,'Mapping water'!$D$4:$U$4,0))*$D135</f>
        <v>0</v>
      </c>
      <c r="K135" s="32">
        <f>INDEX('Mapping water'!$D$5:$U$352,MATCH($B135,'Mapping water'!$B$5:$B$352,0),MATCH(K$3,'Mapping water'!$D$4:$U$4,0))*$D135</f>
        <v>0</v>
      </c>
      <c r="L135" s="32">
        <f>INDEX('Mapping water'!$D$5:$U$352,MATCH($B135,'Mapping water'!$B$5:$B$352,0),MATCH(L$3,'Mapping water'!$D$4:$U$4,0))*$D135</f>
        <v>0</v>
      </c>
      <c r="M135" s="32">
        <f>INDEX('Mapping water'!$D$5:$U$352,MATCH($B135,'Mapping water'!$B$5:$B$352,0),MATCH(M$3,'Mapping water'!$D$4:$U$4,0))*$D135</f>
        <v>0</v>
      </c>
      <c r="N135" s="32">
        <f>INDEX('Mapping water'!$D$5:$U$352,MATCH($B135,'Mapping water'!$B$5:$B$352,0),MATCH(N$3,'Mapping water'!$D$4:$U$4,0))*$D135</f>
        <v>0</v>
      </c>
      <c r="O135" s="32">
        <f>INDEX('Mapping water'!$D$5:$U$352,MATCH($B135,'Mapping water'!$B$5:$B$352,0),MATCH(O$3,'Mapping water'!$D$4:$U$4,0))*$D135</f>
        <v>0</v>
      </c>
      <c r="P135" s="32">
        <f>INDEX('Mapping water'!$D$5:$U$352,MATCH($B135,'Mapping water'!$B$5:$B$352,0),MATCH(P$3,'Mapping water'!$D$4:$U$4,0))*$D135</f>
        <v>0</v>
      </c>
      <c r="Q135" s="32">
        <f>INDEX('Mapping water'!$D$5:$U$352,MATCH($B135,'Mapping water'!$B$5:$B$352,0),MATCH(Q$3,'Mapping water'!$D$4:$U$4,0))*$D135</f>
        <v>0</v>
      </c>
      <c r="R135" s="32">
        <f>INDEX('Mapping water'!$D$5:$U$352,MATCH($B135,'Mapping water'!$B$5:$B$352,0),MATCH(R$3,'Mapping water'!$D$4:$U$4,0))*$D135</f>
        <v>0</v>
      </c>
      <c r="S135" s="32">
        <f>INDEX('Mapping water'!$D$5:$U$352,MATCH($B135,'Mapping water'!$B$5:$B$352,0),MATCH(S$3,'Mapping water'!$D$4:$U$4,0))*$D135</f>
        <v>0</v>
      </c>
      <c r="T135" s="32">
        <f>INDEX('Mapping water'!$D$5:$U$352,MATCH($B135,'Mapping water'!$B$5:$B$352,0),MATCH(T$3,'Mapping water'!$D$4:$U$4,0))*$D135</f>
        <v>0</v>
      </c>
      <c r="U135" s="32">
        <f>INDEX('Mapping water'!$D$5:$U$352,MATCH($B135,'Mapping water'!$B$5:$B$352,0),MATCH(U$3,'Mapping water'!$D$4:$U$4,0))*$D135</f>
        <v>0</v>
      </c>
      <c r="V135" s="32">
        <f>INDEX('Mapping water'!$D$5:$U$352,MATCH($B135,'Mapping water'!$B$5:$B$352,0),MATCH(V$3,'Mapping water'!$D$4:$U$4,0))*$D135</f>
        <v>0</v>
      </c>
      <c r="W135" s="32">
        <f>INDEX('Mapping water'!$D$5:$U$352,MATCH($B135,'Mapping water'!$B$5:$B$352,0),MATCH(W$3,'Mapping water'!$D$4:$U$4,0))*$D135</f>
        <v>0</v>
      </c>
      <c r="X135" s="32">
        <f>INDEX('Mapping water'!$D$5:$U$352,MATCH($B135,'Mapping water'!$B$5:$B$352,0),MATCH(X$3,'Mapping water'!$D$4:$U$4,0))*$D135</f>
        <v>0</v>
      </c>
      <c r="Y135" s="32">
        <f>INDEX('Mapping water'!$D$5:$U$352,MATCH($B135,'Mapping water'!$B$5:$B$352,0),MATCH(Y$3,'Mapping water'!$D$4:$U$4,0))*$D135</f>
        <v>0</v>
      </c>
    </row>
    <row r="136" spans="1:25" x14ac:dyDescent="0.45">
      <c r="A136" s="10" t="s">
        <v>172</v>
      </c>
      <c r="B136" s="10" t="s">
        <v>173</v>
      </c>
      <c r="C136" s="10" t="s">
        <v>174</v>
      </c>
      <c r="D136" s="32">
        <f>INDEX('ONS data MYE 5'!$E$6:$E$445, MATCH($B136,'ONS data MYE 5'!$B$6:$B$445,0))</f>
        <v>337986</v>
      </c>
      <c r="E136" s="32">
        <f>INDEX('ONS data MYE 5'!$F$6:$F$445, MATCH($B136,'ONS data MYE 5'!$B$6:$B$445,0))</f>
        <v>369</v>
      </c>
      <c r="F136" s="32">
        <f t="shared" si="4"/>
        <v>5.9107966440405271</v>
      </c>
      <c r="G136" s="32">
        <f t="shared" si="5"/>
        <v>34.937516967200757</v>
      </c>
      <c r="H136" s="32">
        <f>INDEX('Mapping water'!$D$5:$U$352,MATCH($B136,'Mapping water'!$B$5:$B$352,0),MATCH(H$3,'Mapping water'!$D$4:$U$4,0))*$D136</f>
        <v>0</v>
      </c>
      <c r="I136" s="32">
        <f>INDEX('Mapping water'!$D$5:$U$352,MATCH($B136,'Mapping water'!$B$5:$B$352,0),MATCH(I$3,'Mapping water'!$D$4:$U$4,0))*$D136</f>
        <v>0</v>
      </c>
      <c r="J136" s="32">
        <f>INDEX('Mapping water'!$D$5:$U$352,MATCH($B136,'Mapping water'!$B$5:$B$352,0),MATCH(J$3,'Mapping water'!$D$4:$U$4,0))*$D136</f>
        <v>246729.78</v>
      </c>
      <c r="K136" s="32">
        <f>INDEX('Mapping water'!$D$5:$U$352,MATCH($B136,'Mapping water'!$B$5:$B$352,0),MATCH(K$3,'Mapping water'!$D$4:$U$4,0))*$D136</f>
        <v>0</v>
      </c>
      <c r="L136" s="32">
        <f>INDEX('Mapping water'!$D$5:$U$352,MATCH($B136,'Mapping water'!$B$5:$B$352,0),MATCH(L$3,'Mapping water'!$D$4:$U$4,0))*$D136</f>
        <v>0</v>
      </c>
      <c r="M136" s="32">
        <f>INDEX('Mapping water'!$D$5:$U$352,MATCH($B136,'Mapping water'!$B$5:$B$352,0),MATCH(M$3,'Mapping water'!$D$4:$U$4,0))*$D136</f>
        <v>0</v>
      </c>
      <c r="N136" s="32">
        <f>INDEX('Mapping water'!$D$5:$U$352,MATCH($B136,'Mapping water'!$B$5:$B$352,0),MATCH(N$3,'Mapping water'!$D$4:$U$4,0))*$D136</f>
        <v>0</v>
      </c>
      <c r="O136" s="32">
        <f>INDEX('Mapping water'!$D$5:$U$352,MATCH($B136,'Mapping water'!$B$5:$B$352,0),MATCH(O$3,'Mapping water'!$D$4:$U$4,0))*$D136</f>
        <v>0</v>
      </c>
      <c r="P136" s="32">
        <f>INDEX('Mapping water'!$D$5:$U$352,MATCH($B136,'Mapping water'!$B$5:$B$352,0),MATCH(P$3,'Mapping water'!$D$4:$U$4,0))*$D136</f>
        <v>0</v>
      </c>
      <c r="Q136" s="32">
        <f>INDEX('Mapping water'!$D$5:$U$352,MATCH($B136,'Mapping water'!$B$5:$B$352,0),MATCH(Q$3,'Mapping water'!$D$4:$U$4,0))*$D136</f>
        <v>0</v>
      </c>
      <c r="R136" s="32">
        <f>INDEX('Mapping water'!$D$5:$U$352,MATCH($B136,'Mapping water'!$B$5:$B$352,0),MATCH(R$3,'Mapping water'!$D$4:$U$4,0))*$D136</f>
        <v>0</v>
      </c>
      <c r="S136" s="32">
        <f>INDEX('Mapping water'!$D$5:$U$352,MATCH($B136,'Mapping water'!$B$5:$B$352,0),MATCH(S$3,'Mapping water'!$D$4:$U$4,0))*$D136</f>
        <v>0</v>
      </c>
      <c r="T136" s="32">
        <f>INDEX('Mapping water'!$D$5:$U$352,MATCH($B136,'Mapping water'!$B$5:$B$352,0),MATCH(T$3,'Mapping water'!$D$4:$U$4,0))*$D136</f>
        <v>91256.22</v>
      </c>
      <c r="U136" s="32">
        <f>INDEX('Mapping water'!$D$5:$U$352,MATCH($B136,'Mapping water'!$B$5:$B$352,0),MATCH(U$3,'Mapping water'!$D$4:$U$4,0))*$D136</f>
        <v>0</v>
      </c>
      <c r="V136" s="32">
        <f>INDEX('Mapping water'!$D$5:$U$352,MATCH($B136,'Mapping water'!$B$5:$B$352,0),MATCH(V$3,'Mapping water'!$D$4:$U$4,0))*$D136</f>
        <v>0</v>
      </c>
      <c r="W136" s="32">
        <f>INDEX('Mapping water'!$D$5:$U$352,MATCH($B136,'Mapping water'!$B$5:$B$352,0),MATCH(W$3,'Mapping water'!$D$4:$U$4,0))*$D136</f>
        <v>0</v>
      </c>
      <c r="X136" s="32">
        <f>INDEX('Mapping water'!$D$5:$U$352,MATCH($B136,'Mapping water'!$B$5:$B$352,0),MATCH(X$3,'Mapping water'!$D$4:$U$4,0))*$D136</f>
        <v>0</v>
      </c>
      <c r="Y136" s="32">
        <f>INDEX('Mapping water'!$D$5:$U$352,MATCH($B136,'Mapping water'!$B$5:$B$352,0),MATCH(Y$3,'Mapping water'!$D$4:$U$4,0))*$D136</f>
        <v>0</v>
      </c>
    </row>
    <row r="137" spans="1:25" x14ac:dyDescent="0.45">
      <c r="A137" s="10" t="s">
        <v>527</v>
      </c>
      <c r="B137" s="10" t="s">
        <v>528</v>
      </c>
      <c r="C137" s="10" t="s">
        <v>174</v>
      </c>
      <c r="D137" s="32">
        <f>INDEX('ONS data MYE 5'!$E$6:$E$445, MATCH($B137,'ONS data MYE 5'!$B$6:$B$445,0))</f>
        <v>127595</v>
      </c>
      <c r="E137" s="32">
        <f>INDEX('ONS data MYE 5'!$F$6:$F$445, MATCH($B137,'ONS data MYE 5'!$B$6:$B$445,0))</f>
        <v>1613</v>
      </c>
      <c r="F137" s="32">
        <f t="shared" si="4"/>
        <v>7.3858510781252091</v>
      </c>
      <c r="G137" s="32">
        <f t="shared" si="5"/>
        <v>54.550796148243315</v>
      </c>
      <c r="H137" s="32">
        <f>INDEX('Mapping water'!$D$5:$U$352,MATCH($B137,'Mapping water'!$B$5:$B$352,0),MATCH(H$3,'Mapping water'!$D$4:$U$4,0))*$D137</f>
        <v>0</v>
      </c>
      <c r="I137" s="32">
        <f>INDEX('Mapping water'!$D$5:$U$352,MATCH($B137,'Mapping water'!$B$5:$B$352,0),MATCH(I$3,'Mapping water'!$D$4:$U$4,0))*$D137</f>
        <v>0</v>
      </c>
      <c r="J137" s="32">
        <f>INDEX('Mapping water'!$D$5:$U$352,MATCH($B137,'Mapping water'!$B$5:$B$352,0),MATCH(J$3,'Mapping water'!$D$4:$U$4,0))*$D137</f>
        <v>127595</v>
      </c>
      <c r="K137" s="32">
        <f>INDEX('Mapping water'!$D$5:$U$352,MATCH($B137,'Mapping water'!$B$5:$B$352,0),MATCH(K$3,'Mapping water'!$D$4:$U$4,0))*$D137</f>
        <v>0</v>
      </c>
      <c r="L137" s="32">
        <f>INDEX('Mapping water'!$D$5:$U$352,MATCH($B137,'Mapping water'!$B$5:$B$352,0),MATCH(L$3,'Mapping water'!$D$4:$U$4,0))*$D137</f>
        <v>0</v>
      </c>
      <c r="M137" s="32">
        <f>INDEX('Mapping water'!$D$5:$U$352,MATCH($B137,'Mapping water'!$B$5:$B$352,0),MATCH(M$3,'Mapping water'!$D$4:$U$4,0))*$D137</f>
        <v>0</v>
      </c>
      <c r="N137" s="32">
        <f>INDEX('Mapping water'!$D$5:$U$352,MATCH($B137,'Mapping water'!$B$5:$B$352,0),MATCH(N$3,'Mapping water'!$D$4:$U$4,0))*$D137</f>
        <v>0</v>
      </c>
      <c r="O137" s="32">
        <f>INDEX('Mapping water'!$D$5:$U$352,MATCH($B137,'Mapping water'!$B$5:$B$352,0),MATCH(O$3,'Mapping water'!$D$4:$U$4,0))*$D137</f>
        <v>0</v>
      </c>
      <c r="P137" s="32">
        <f>INDEX('Mapping water'!$D$5:$U$352,MATCH($B137,'Mapping water'!$B$5:$B$352,0),MATCH(P$3,'Mapping water'!$D$4:$U$4,0))*$D137</f>
        <v>0</v>
      </c>
      <c r="Q137" s="32">
        <f>INDEX('Mapping water'!$D$5:$U$352,MATCH($B137,'Mapping water'!$B$5:$B$352,0),MATCH(Q$3,'Mapping water'!$D$4:$U$4,0))*$D137</f>
        <v>0</v>
      </c>
      <c r="R137" s="32">
        <f>INDEX('Mapping water'!$D$5:$U$352,MATCH($B137,'Mapping water'!$B$5:$B$352,0),MATCH(R$3,'Mapping water'!$D$4:$U$4,0))*$D137</f>
        <v>0</v>
      </c>
      <c r="S137" s="32">
        <f>INDEX('Mapping water'!$D$5:$U$352,MATCH($B137,'Mapping water'!$B$5:$B$352,0),MATCH(S$3,'Mapping water'!$D$4:$U$4,0))*$D137</f>
        <v>0</v>
      </c>
      <c r="T137" s="32">
        <f>INDEX('Mapping water'!$D$5:$U$352,MATCH($B137,'Mapping water'!$B$5:$B$352,0),MATCH(T$3,'Mapping water'!$D$4:$U$4,0))*$D137</f>
        <v>0</v>
      </c>
      <c r="U137" s="32">
        <f>INDEX('Mapping water'!$D$5:$U$352,MATCH($B137,'Mapping water'!$B$5:$B$352,0),MATCH(U$3,'Mapping water'!$D$4:$U$4,0))*$D137</f>
        <v>0</v>
      </c>
      <c r="V137" s="32">
        <f>INDEX('Mapping water'!$D$5:$U$352,MATCH($B137,'Mapping water'!$B$5:$B$352,0),MATCH(V$3,'Mapping water'!$D$4:$U$4,0))*$D137</f>
        <v>0</v>
      </c>
      <c r="W137" s="32">
        <f>INDEX('Mapping water'!$D$5:$U$352,MATCH($B137,'Mapping water'!$B$5:$B$352,0),MATCH(W$3,'Mapping water'!$D$4:$U$4,0))*$D137</f>
        <v>0</v>
      </c>
      <c r="X137" s="32">
        <f>INDEX('Mapping water'!$D$5:$U$352,MATCH($B137,'Mapping water'!$B$5:$B$352,0),MATCH(X$3,'Mapping water'!$D$4:$U$4,0))*$D137</f>
        <v>0</v>
      </c>
      <c r="Y137" s="32">
        <f>INDEX('Mapping water'!$D$5:$U$352,MATCH($B137,'Mapping water'!$B$5:$B$352,0),MATCH(Y$3,'Mapping water'!$D$4:$U$4,0))*$D137</f>
        <v>0</v>
      </c>
    </row>
    <row r="138" spans="1:25" x14ac:dyDescent="0.45">
      <c r="A138" s="10" t="s">
        <v>529</v>
      </c>
      <c r="B138" s="10" t="s">
        <v>530</v>
      </c>
      <c r="C138" s="10" t="s">
        <v>174</v>
      </c>
      <c r="D138" s="32">
        <f>INDEX('ONS data MYE 5'!$E$6:$E$445, MATCH($B138,'ONS data MYE 5'!$B$6:$B$445,0))</f>
        <v>209704</v>
      </c>
      <c r="E138" s="32">
        <f>INDEX('ONS data MYE 5'!$F$6:$F$445, MATCH($B138,'ONS data MYE 5'!$B$6:$B$445,0))</f>
        <v>1161</v>
      </c>
      <c r="F138" s="32">
        <f t="shared" si="4"/>
        <v>7.0570369816978911</v>
      </c>
      <c r="G138" s="32">
        <f t="shared" si="5"/>
        <v>49.80177096105168</v>
      </c>
      <c r="H138" s="32">
        <f>INDEX('Mapping water'!$D$5:$U$352,MATCH($B138,'Mapping water'!$B$5:$B$352,0),MATCH(H$3,'Mapping water'!$D$4:$U$4,0))*$D138</f>
        <v>0</v>
      </c>
      <c r="I138" s="32">
        <f>INDEX('Mapping water'!$D$5:$U$352,MATCH($B138,'Mapping water'!$B$5:$B$352,0),MATCH(I$3,'Mapping water'!$D$4:$U$4,0))*$D138</f>
        <v>0</v>
      </c>
      <c r="J138" s="32">
        <f>INDEX('Mapping water'!$D$5:$U$352,MATCH($B138,'Mapping water'!$B$5:$B$352,0),MATCH(J$3,'Mapping water'!$D$4:$U$4,0))*$D138</f>
        <v>209704</v>
      </c>
      <c r="K138" s="32">
        <f>INDEX('Mapping water'!$D$5:$U$352,MATCH($B138,'Mapping water'!$B$5:$B$352,0),MATCH(K$3,'Mapping water'!$D$4:$U$4,0))*$D138</f>
        <v>0</v>
      </c>
      <c r="L138" s="32">
        <f>INDEX('Mapping water'!$D$5:$U$352,MATCH($B138,'Mapping water'!$B$5:$B$352,0),MATCH(L$3,'Mapping water'!$D$4:$U$4,0))*$D138</f>
        <v>0</v>
      </c>
      <c r="M138" s="32">
        <f>INDEX('Mapping water'!$D$5:$U$352,MATCH($B138,'Mapping water'!$B$5:$B$352,0),MATCH(M$3,'Mapping water'!$D$4:$U$4,0))*$D138</f>
        <v>0</v>
      </c>
      <c r="N138" s="32">
        <f>INDEX('Mapping water'!$D$5:$U$352,MATCH($B138,'Mapping water'!$B$5:$B$352,0),MATCH(N$3,'Mapping water'!$D$4:$U$4,0))*$D138</f>
        <v>0</v>
      </c>
      <c r="O138" s="32">
        <f>INDEX('Mapping water'!$D$5:$U$352,MATCH($B138,'Mapping water'!$B$5:$B$352,0),MATCH(O$3,'Mapping water'!$D$4:$U$4,0))*$D138</f>
        <v>0</v>
      </c>
      <c r="P138" s="32">
        <f>INDEX('Mapping water'!$D$5:$U$352,MATCH($B138,'Mapping water'!$B$5:$B$352,0),MATCH(P$3,'Mapping water'!$D$4:$U$4,0))*$D138</f>
        <v>0</v>
      </c>
      <c r="Q138" s="32">
        <f>INDEX('Mapping water'!$D$5:$U$352,MATCH($B138,'Mapping water'!$B$5:$B$352,0),MATCH(Q$3,'Mapping water'!$D$4:$U$4,0))*$D138</f>
        <v>0</v>
      </c>
      <c r="R138" s="32">
        <f>INDEX('Mapping water'!$D$5:$U$352,MATCH($B138,'Mapping water'!$B$5:$B$352,0),MATCH(R$3,'Mapping water'!$D$4:$U$4,0))*$D138</f>
        <v>0</v>
      </c>
      <c r="S138" s="32">
        <f>INDEX('Mapping water'!$D$5:$U$352,MATCH($B138,'Mapping water'!$B$5:$B$352,0),MATCH(S$3,'Mapping water'!$D$4:$U$4,0))*$D138</f>
        <v>0</v>
      </c>
      <c r="T138" s="32">
        <f>INDEX('Mapping water'!$D$5:$U$352,MATCH($B138,'Mapping water'!$B$5:$B$352,0),MATCH(T$3,'Mapping water'!$D$4:$U$4,0))*$D138</f>
        <v>0</v>
      </c>
      <c r="U138" s="32">
        <f>INDEX('Mapping water'!$D$5:$U$352,MATCH($B138,'Mapping water'!$B$5:$B$352,0),MATCH(U$3,'Mapping water'!$D$4:$U$4,0))*$D138</f>
        <v>0</v>
      </c>
      <c r="V138" s="32">
        <f>INDEX('Mapping water'!$D$5:$U$352,MATCH($B138,'Mapping water'!$B$5:$B$352,0),MATCH(V$3,'Mapping water'!$D$4:$U$4,0))*$D138</f>
        <v>0</v>
      </c>
      <c r="W138" s="32">
        <f>INDEX('Mapping water'!$D$5:$U$352,MATCH($B138,'Mapping water'!$B$5:$B$352,0),MATCH(W$3,'Mapping water'!$D$4:$U$4,0))*$D138</f>
        <v>0</v>
      </c>
      <c r="X138" s="32">
        <f>INDEX('Mapping water'!$D$5:$U$352,MATCH($B138,'Mapping water'!$B$5:$B$352,0),MATCH(X$3,'Mapping water'!$D$4:$U$4,0))*$D138</f>
        <v>0</v>
      </c>
      <c r="Y138" s="32">
        <f>INDEX('Mapping water'!$D$5:$U$352,MATCH($B138,'Mapping water'!$B$5:$B$352,0),MATCH(Y$3,'Mapping water'!$D$4:$U$4,0))*$D138</f>
        <v>0</v>
      </c>
    </row>
    <row r="139" spans="1:25" x14ac:dyDescent="0.45">
      <c r="A139" s="10" t="s">
        <v>531</v>
      </c>
      <c r="B139" s="10" t="s">
        <v>532</v>
      </c>
      <c r="C139" s="10" t="s">
        <v>174</v>
      </c>
      <c r="D139" s="32">
        <f>INDEX('ONS data MYE 5'!$E$6:$E$445, MATCH($B139,'ONS data MYE 5'!$B$6:$B$445,0))</f>
        <v>148772</v>
      </c>
      <c r="E139" s="32">
        <f>INDEX('ONS data MYE 5'!$F$6:$F$445, MATCH($B139,'ONS data MYE 5'!$B$6:$B$445,0))</f>
        <v>1086</v>
      </c>
      <c r="F139" s="32">
        <f t="shared" si="4"/>
        <v>6.9902565004938806</v>
      </c>
      <c r="G139" s="32">
        <f t="shared" si="5"/>
        <v>48.863685942696954</v>
      </c>
      <c r="H139" s="32">
        <f>INDEX('Mapping water'!$D$5:$U$352,MATCH($B139,'Mapping water'!$B$5:$B$352,0),MATCH(H$3,'Mapping water'!$D$4:$U$4,0))*$D139</f>
        <v>0</v>
      </c>
      <c r="I139" s="32">
        <f>INDEX('Mapping water'!$D$5:$U$352,MATCH($B139,'Mapping water'!$B$5:$B$352,0),MATCH(I$3,'Mapping water'!$D$4:$U$4,0))*$D139</f>
        <v>0</v>
      </c>
      <c r="J139" s="32">
        <f>INDEX('Mapping water'!$D$5:$U$352,MATCH($B139,'Mapping water'!$B$5:$B$352,0),MATCH(J$3,'Mapping water'!$D$4:$U$4,0))*$D139</f>
        <v>148772</v>
      </c>
      <c r="K139" s="32">
        <f>INDEX('Mapping water'!$D$5:$U$352,MATCH($B139,'Mapping water'!$B$5:$B$352,0),MATCH(K$3,'Mapping water'!$D$4:$U$4,0))*$D139</f>
        <v>0</v>
      </c>
      <c r="L139" s="32">
        <f>INDEX('Mapping water'!$D$5:$U$352,MATCH($B139,'Mapping water'!$B$5:$B$352,0),MATCH(L$3,'Mapping water'!$D$4:$U$4,0))*$D139</f>
        <v>0</v>
      </c>
      <c r="M139" s="32">
        <f>INDEX('Mapping water'!$D$5:$U$352,MATCH($B139,'Mapping water'!$B$5:$B$352,0),MATCH(M$3,'Mapping water'!$D$4:$U$4,0))*$D139</f>
        <v>0</v>
      </c>
      <c r="N139" s="32">
        <f>INDEX('Mapping water'!$D$5:$U$352,MATCH($B139,'Mapping water'!$B$5:$B$352,0),MATCH(N$3,'Mapping water'!$D$4:$U$4,0))*$D139</f>
        <v>0</v>
      </c>
      <c r="O139" s="32">
        <f>INDEX('Mapping water'!$D$5:$U$352,MATCH($B139,'Mapping water'!$B$5:$B$352,0),MATCH(O$3,'Mapping water'!$D$4:$U$4,0))*$D139</f>
        <v>0</v>
      </c>
      <c r="P139" s="32">
        <f>INDEX('Mapping water'!$D$5:$U$352,MATCH($B139,'Mapping water'!$B$5:$B$352,0),MATCH(P$3,'Mapping water'!$D$4:$U$4,0))*$D139</f>
        <v>0</v>
      </c>
      <c r="Q139" s="32">
        <f>INDEX('Mapping water'!$D$5:$U$352,MATCH($B139,'Mapping water'!$B$5:$B$352,0),MATCH(Q$3,'Mapping water'!$D$4:$U$4,0))*$D139</f>
        <v>0</v>
      </c>
      <c r="R139" s="32">
        <f>INDEX('Mapping water'!$D$5:$U$352,MATCH($B139,'Mapping water'!$B$5:$B$352,0),MATCH(R$3,'Mapping water'!$D$4:$U$4,0))*$D139</f>
        <v>0</v>
      </c>
      <c r="S139" s="32">
        <f>INDEX('Mapping water'!$D$5:$U$352,MATCH($B139,'Mapping water'!$B$5:$B$352,0),MATCH(S$3,'Mapping water'!$D$4:$U$4,0))*$D139</f>
        <v>0</v>
      </c>
      <c r="T139" s="32">
        <f>INDEX('Mapping water'!$D$5:$U$352,MATCH($B139,'Mapping water'!$B$5:$B$352,0),MATCH(T$3,'Mapping water'!$D$4:$U$4,0))*$D139</f>
        <v>0</v>
      </c>
      <c r="U139" s="32">
        <f>INDEX('Mapping water'!$D$5:$U$352,MATCH($B139,'Mapping water'!$B$5:$B$352,0),MATCH(U$3,'Mapping water'!$D$4:$U$4,0))*$D139</f>
        <v>0</v>
      </c>
      <c r="V139" s="32">
        <f>INDEX('Mapping water'!$D$5:$U$352,MATCH($B139,'Mapping water'!$B$5:$B$352,0),MATCH(V$3,'Mapping water'!$D$4:$U$4,0))*$D139</f>
        <v>0</v>
      </c>
      <c r="W139" s="32">
        <f>INDEX('Mapping water'!$D$5:$U$352,MATCH($B139,'Mapping water'!$B$5:$B$352,0),MATCH(W$3,'Mapping water'!$D$4:$U$4,0))*$D139</f>
        <v>0</v>
      </c>
      <c r="X139" s="32">
        <f>INDEX('Mapping water'!$D$5:$U$352,MATCH($B139,'Mapping water'!$B$5:$B$352,0),MATCH(X$3,'Mapping water'!$D$4:$U$4,0))*$D139</f>
        <v>0</v>
      </c>
      <c r="Y139" s="32">
        <f>INDEX('Mapping water'!$D$5:$U$352,MATCH($B139,'Mapping water'!$B$5:$B$352,0),MATCH(Y$3,'Mapping water'!$D$4:$U$4,0))*$D139</f>
        <v>0</v>
      </c>
    </row>
    <row r="140" spans="1:25" x14ac:dyDescent="0.45">
      <c r="A140" s="10" t="s">
        <v>533</v>
      </c>
      <c r="B140" s="10" t="s">
        <v>534</v>
      </c>
      <c r="C140" s="10" t="s">
        <v>174</v>
      </c>
      <c r="D140" s="32">
        <f>INDEX('ONS data MYE 5'!$E$6:$E$445, MATCH($B140,'ONS data MYE 5'!$B$6:$B$445,0))</f>
        <v>139870</v>
      </c>
      <c r="E140" s="32">
        <f>INDEX('ONS data MYE 5'!$F$6:$F$445, MATCH($B140,'ONS data MYE 5'!$B$6:$B$445,0))</f>
        <v>4013</v>
      </c>
      <c r="F140" s="32">
        <f t="shared" si="4"/>
        <v>8.2972943702669166</v>
      </c>
      <c r="G140" s="32">
        <f t="shared" si="5"/>
        <v>68.845093866863067</v>
      </c>
      <c r="H140" s="32">
        <f>INDEX('Mapping water'!$D$5:$U$352,MATCH($B140,'Mapping water'!$B$5:$B$352,0),MATCH(H$3,'Mapping water'!$D$4:$U$4,0))*$D140</f>
        <v>0</v>
      </c>
      <c r="I140" s="32">
        <f>INDEX('Mapping water'!$D$5:$U$352,MATCH($B140,'Mapping water'!$B$5:$B$352,0),MATCH(I$3,'Mapping water'!$D$4:$U$4,0))*$D140</f>
        <v>0</v>
      </c>
      <c r="J140" s="32">
        <f>INDEX('Mapping water'!$D$5:$U$352,MATCH($B140,'Mapping water'!$B$5:$B$352,0),MATCH(J$3,'Mapping water'!$D$4:$U$4,0))*$D140</f>
        <v>139870</v>
      </c>
      <c r="K140" s="32">
        <f>INDEX('Mapping water'!$D$5:$U$352,MATCH($B140,'Mapping water'!$B$5:$B$352,0),MATCH(K$3,'Mapping water'!$D$4:$U$4,0))*$D140</f>
        <v>0</v>
      </c>
      <c r="L140" s="32">
        <f>INDEX('Mapping water'!$D$5:$U$352,MATCH($B140,'Mapping water'!$B$5:$B$352,0),MATCH(L$3,'Mapping water'!$D$4:$U$4,0))*$D140</f>
        <v>0</v>
      </c>
      <c r="M140" s="32">
        <f>INDEX('Mapping water'!$D$5:$U$352,MATCH($B140,'Mapping water'!$B$5:$B$352,0),MATCH(M$3,'Mapping water'!$D$4:$U$4,0))*$D140</f>
        <v>0</v>
      </c>
      <c r="N140" s="32">
        <f>INDEX('Mapping water'!$D$5:$U$352,MATCH($B140,'Mapping water'!$B$5:$B$352,0),MATCH(N$3,'Mapping water'!$D$4:$U$4,0))*$D140</f>
        <v>0</v>
      </c>
      <c r="O140" s="32">
        <f>INDEX('Mapping water'!$D$5:$U$352,MATCH($B140,'Mapping water'!$B$5:$B$352,0),MATCH(O$3,'Mapping water'!$D$4:$U$4,0))*$D140</f>
        <v>0</v>
      </c>
      <c r="P140" s="32">
        <f>INDEX('Mapping water'!$D$5:$U$352,MATCH($B140,'Mapping water'!$B$5:$B$352,0),MATCH(P$3,'Mapping water'!$D$4:$U$4,0))*$D140</f>
        <v>0</v>
      </c>
      <c r="Q140" s="32">
        <f>INDEX('Mapping water'!$D$5:$U$352,MATCH($B140,'Mapping water'!$B$5:$B$352,0),MATCH(Q$3,'Mapping water'!$D$4:$U$4,0))*$D140</f>
        <v>0</v>
      </c>
      <c r="R140" s="32">
        <f>INDEX('Mapping water'!$D$5:$U$352,MATCH($B140,'Mapping water'!$B$5:$B$352,0),MATCH(R$3,'Mapping water'!$D$4:$U$4,0))*$D140</f>
        <v>0</v>
      </c>
      <c r="S140" s="32">
        <f>INDEX('Mapping water'!$D$5:$U$352,MATCH($B140,'Mapping water'!$B$5:$B$352,0),MATCH(S$3,'Mapping water'!$D$4:$U$4,0))*$D140</f>
        <v>0</v>
      </c>
      <c r="T140" s="32">
        <f>INDEX('Mapping water'!$D$5:$U$352,MATCH($B140,'Mapping water'!$B$5:$B$352,0),MATCH(T$3,'Mapping water'!$D$4:$U$4,0))*$D140</f>
        <v>0</v>
      </c>
      <c r="U140" s="32">
        <f>INDEX('Mapping water'!$D$5:$U$352,MATCH($B140,'Mapping water'!$B$5:$B$352,0),MATCH(U$3,'Mapping water'!$D$4:$U$4,0))*$D140</f>
        <v>0</v>
      </c>
      <c r="V140" s="32">
        <f>INDEX('Mapping water'!$D$5:$U$352,MATCH($B140,'Mapping water'!$B$5:$B$352,0),MATCH(V$3,'Mapping water'!$D$4:$U$4,0))*$D140</f>
        <v>0</v>
      </c>
      <c r="W140" s="32">
        <f>INDEX('Mapping water'!$D$5:$U$352,MATCH($B140,'Mapping water'!$B$5:$B$352,0),MATCH(W$3,'Mapping water'!$D$4:$U$4,0))*$D140</f>
        <v>0</v>
      </c>
      <c r="X140" s="32">
        <f>INDEX('Mapping water'!$D$5:$U$352,MATCH($B140,'Mapping water'!$B$5:$B$352,0),MATCH(X$3,'Mapping water'!$D$4:$U$4,0))*$D140</f>
        <v>0</v>
      </c>
      <c r="Y140" s="32">
        <f>INDEX('Mapping water'!$D$5:$U$352,MATCH($B140,'Mapping water'!$B$5:$B$352,0),MATCH(Y$3,'Mapping water'!$D$4:$U$4,0))*$D140</f>
        <v>0</v>
      </c>
    </row>
    <row r="141" spans="1:25" x14ac:dyDescent="0.45">
      <c r="A141" s="10" t="s">
        <v>535</v>
      </c>
      <c r="B141" s="10" t="s">
        <v>536</v>
      </c>
      <c r="C141" s="10" t="s">
        <v>174</v>
      </c>
      <c r="D141" s="32">
        <f>INDEX('ONS data MYE 5'!$E$6:$E$445, MATCH($B141,'ONS data MYE 5'!$B$6:$B$445,0))</f>
        <v>378846</v>
      </c>
      <c r="E141" s="32">
        <f>INDEX('ONS data MYE 5'!$F$6:$F$445, MATCH($B141,'ONS data MYE 5'!$B$6:$B$445,0))</f>
        <v>325</v>
      </c>
      <c r="F141" s="32">
        <f t="shared" si="4"/>
        <v>5.7838251823297373</v>
      </c>
      <c r="G141" s="32">
        <f t="shared" si="5"/>
        <v>33.452633739751619</v>
      </c>
      <c r="H141" s="32">
        <f>INDEX('Mapping water'!$D$5:$U$352,MATCH($B141,'Mapping water'!$B$5:$B$352,0),MATCH(H$3,'Mapping water'!$D$4:$U$4,0))*$D141</f>
        <v>0</v>
      </c>
      <c r="I141" s="32">
        <f>INDEX('Mapping water'!$D$5:$U$352,MATCH($B141,'Mapping water'!$B$5:$B$352,0),MATCH(I$3,'Mapping water'!$D$4:$U$4,0))*$D141</f>
        <v>0</v>
      </c>
      <c r="J141" s="32">
        <f>INDEX('Mapping water'!$D$5:$U$352,MATCH($B141,'Mapping water'!$B$5:$B$352,0),MATCH(J$3,'Mapping water'!$D$4:$U$4,0))*$D141</f>
        <v>378846</v>
      </c>
      <c r="K141" s="32">
        <f>INDEX('Mapping water'!$D$5:$U$352,MATCH($B141,'Mapping water'!$B$5:$B$352,0),MATCH(K$3,'Mapping water'!$D$4:$U$4,0))*$D141</f>
        <v>0</v>
      </c>
      <c r="L141" s="32">
        <f>INDEX('Mapping water'!$D$5:$U$352,MATCH($B141,'Mapping water'!$B$5:$B$352,0),MATCH(L$3,'Mapping water'!$D$4:$U$4,0))*$D141</f>
        <v>0</v>
      </c>
      <c r="M141" s="32">
        <f>INDEX('Mapping water'!$D$5:$U$352,MATCH($B141,'Mapping water'!$B$5:$B$352,0),MATCH(M$3,'Mapping water'!$D$4:$U$4,0))*$D141</f>
        <v>0</v>
      </c>
      <c r="N141" s="32">
        <f>INDEX('Mapping water'!$D$5:$U$352,MATCH($B141,'Mapping water'!$B$5:$B$352,0),MATCH(N$3,'Mapping water'!$D$4:$U$4,0))*$D141</f>
        <v>0</v>
      </c>
      <c r="O141" s="32">
        <f>INDEX('Mapping water'!$D$5:$U$352,MATCH($B141,'Mapping water'!$B$5:$B$352,0),MATCH(O$3,'Mapping water'!$D$4:$U$4,0))*$D141</f>
        <v>0</v>
      </c>
      <c r="P141" s="32">
        <f>INDEX('Mapping water'!$D$5:$U$352,MATCH($B141,'Mapping water'!$B$5:$B$352,0),MATCH(P$3,'Mapping water'!$D$4:$U$4,0))*$D141</f>
        <v>0</v>
      </c>
      <c r="Q141" s="32">
        <f>INDEX('Mapping water'!$D$5:$U$352,MATCH($B141,'Mapping water'!$B$5:$B$352,0),MATCH(Q$3,'Mapping water'!$D$4:$U$4,0))*$D141</f>
        <v>0</v>
      </c>
      <c r="R141" s="32">
        <f>INDEX('Mapping water'!$D$5:$U$352,MATCH($B141,'Mapping water'!$B$5:$B$352,0),MATCH(R$3,'Mapping water'!$D$4:$U$4,0))*$D141</f>
        <v>0</v>
      </c>
      <c r="S141" s="32">
        <f>INDEX('Mapping water'!$D$5:$U$352,MATCH($B141,'Mapping water'!$B$5:$B$352,0),MATCH(S$3,'Mapping water'!$D$4:$U$4,0))*$D141</f>
        <v>0</v>
      </c>
      <c r="T141" s="32">
        <f>INDEX('Mapping water'!$D$5:$U$352,MATCH($B141,'Mapping water'!$B$5:$B$352,0),MATCH(T$3,'Mapping water'!$D$4:$U$4,0))*$D141</f>
        <v>0</v>
      </c>
      <c r="U141" s="32">
        <f>INDEX('Mapping water'!$D$5:$U$352,MATCH($B141,'Mapping water'!$B$5:$B$352,0),MATCH(U$3,'Mapping water'!$D$4:$U$4,0))*$D141</f>
        <v>0</v>
      </c>
      <c r="V141" s="32">
        <f>INDEX('Mapping water'!$D$5:$U$352,MATCH($B141,'Mapping water'!$B$5:$B$352,0),MATCH(V$3,'Mapping water'!$D$4:$U$4,0))*$D141</f>
        <v>0</v>
      </c>
      <c r="W141" s="32">
        <f>INDEX('Mapping water'!$D$5:$U$352,MATCH($B141,'Mapping water'!$B$5:$B$352,0),MATCH(W$3,'Mapping water'!$D$4:$U$4,0))*$D141</f>
        <v>0</v>
      </c>
      <c r="X141" s="32">
        <f>INDEX('Mapping water'!$D$5:$U$352,MATCH($B141,'Mapping water'!$B$5:$B$352,0),MATCH(X$3,'Mapping water'!$D$4:$U$4,0))*$D141</f>
        <v>0</v>
      </c>
      <c r="Y141" s="32">
        <f>INDEX('Mapping water'!$D$5:$U$352,MATCH($B141,'Mapping water'!$B$5:$B$352,0),MATCH(Y$3,'Mapping water'!$D$4:$U$4,0))*$D141</f>
        <v>0</v>
      </c>
    </row>
    <row r="142" spans="1:25" x14ac:dyDescent="0.45">
      <c r="A142" s="10" t="s">
        <v>537</v>
      </c>
      <c r="B142" s="10" t="s">
        <v>538</v>
      </c>
      <c r="C142" s="10" t="s">
        <v>174</v>
      </c>
      <c r="D142" s="32">
        <f>INDEX('ONS data MYE 5'!$E$6:$E$445, MATCH($B142,'ONS data MYE 5'!$B$6:$B$445,0))</f>
        <v>97213</v>
      </c>
      <c r="E142" s="32">
        <f>INDEX('ONS data MYE 5'!$F$6:$F$445, MATCH($B142,'ONS data MYE 5'!$B$6:$B$445,0))</f>
        <v>78</v>
      </c>
      <c r="F142" s="32">
        <f t="shared" si="4"/>
        <v>4.3567088266895917</v>
      </c>
      <c r="G142" s="32">
        <f t="shared" si="5"/>
        <v>18.980911800554999</v>
      </c>
      <c r="H142" s="32">
        <f>INDEX('Mapping water'!$D$5:$U$352,MATCH($B142,'Mapping water'!$B$5:$B$352,0),MATCH(H$3,'Mapping water'!$D$4:$U$4,0))*$D142</f>
        <v>0</v>
      </c>
      <c r="I142" s="32">
        <f>INDEX('Mapping water'!$D$5:$U$352,MATCH($B142,'Mapping water'!$B$5:$B$352,0),MATCH(I$3,'Mapping water'!$D$4:$U$4,0))*$D142</f>
        <v>0</v>
      </c>
      <c r="J142" s="32">
        <f>INDEX('Mapping water'!$D$5:$U$352,MATCH($B142,'Mapping water'!$B$5:$B$352,0),MATCH(J$3,'Mapping water'!$D$4:$U$4,0))*$D142</f>
        <v>97213</v>
      </c>
      <c r="K142" s="32">
        <f>INDEX('Mapping water'!$D$5:$U$352,MATCH($B142,'Mapping water'!$B$5:$B$352,0),MATCH(K$3,'Mapping water'!$D$4:$U$4,0))*$D142</f>
        <v>0</v>
      </c>
      <c r="L142" s="32">
        <f>INDEX('Mapping water'!$D$5:$U$352,MATCH($B142,'Mapping water'!$B$5:$B$352,0),MATCH(L$3,'Mapping water'!$D$4:$U$4,0))*$D142</f>
        <v>0</v>
      </c>
      <c r="M142" s="32">
        <f>INDEX('Mapping water'!$D$5:$U$352,MATCH($B142,'Mapping water'!$B$5:$B$352,0),MATCH(M$3,'Mapping water'!$D$4:$U$4,0))*$D142</f>
        <v>0</v>
      </c>
      <c r="N142" s="32">
        <f>INDEX('Mapping water'!$D$5:$U$352,MATCH($B142,'Mapping water'!$B$5:$B$352,0),MATCH(N$3,'Mapping water'!$D$4:$U$4,0))*$D142</f>
        <v>0</v>
      </c>
      <c r="O142" s="32">
        <f>INDEX('Mapping water'!$D$5:$U$352,MATCH($B142,'Mapping water'!$B$5:$B$352,0),MATCH(O$3,'Mapping water'!$D$4:$U$4,0))*$D142</f>
        <v>0</v>
      </c>
      <c r="P142" s="32">
        <f>INDEX('Mapping water'!$D$5:$U$352,MATCH($B142,'Mapping water'!$B$5:$B$352,0),MATCH(P$3,'Mapping water'!$D$4:$U$4,0))*$D142</f>
        <v>0</v>
      </c>
      <c r="Q142" s="32">
        <f>INDEX('Mapping water'!$D$5:$U$352,MATCH($B142,'Mapping water'!$B$5:$B$352,0),MATCH(Q$3,'Mapping water'!$D$4:$U$4,0))*$D142</f>
        <v>0</v>
      </c>
      <c r="R142" s="32">
        <f>INDEX('Mapping water'!$D$5:$U$352,MATCH($B142,'Mapping water'!$B$5:$B$352,0),MATCH(R$3,'Mapping water'!$D$4:$U$4,0))*$D142</f>
        <v>0</v>
      </c>
      <c r="S142" s="32">
        <f>INDEX('Mapping water'!$D$5:$U$352,MATCH($B142,'Mapping water'!$B$5:$B$352,0),MATCH(S$3,'Mapping water'!$D$4:$U$4,0))*$D142</f>
        <v>0</v>
      </c>
      <c r="T142" s="32">
        <f>INDEX('Mapping water'!$D$5:$U$352,MATCH($B142,'Mapping water'!$B$5:$B$352,0),MATCH(T$3,'Mapping water'!$D$4:$U$4,0))*$D142</f>
        <v>0</v>
      </c>
      <c r="U142" s="32">
        <f>INDEX('Mapping water'!$D$5:$U$352,MATCH($B142,'Mapping water'!$B$5:$B$352,0),MATCH(U$3,'Mapping water'!$D$4:$U$4,0))*$D142</f>
        <v>0</v>
      </c>
      <c r="V142" s="32">
        <f>INDEX('Mapping water'!$D$5:$U$352,MATCH($B142,'Mapping water'!$B$5:$B$352,0),MATCH(V$3,'Mapping water'!$D$4:$U$4,0))*$D142</f>
        <v>0</v>
      </c>
      <c r="W142" s="32">
        <f>INDEX('Mapping water'!$D$5:$U$352,MATCH($B142,'Mapping water'!$B$5:$B$352,0),MATCH(W$3,'Mapping water'!$D$4:$U$4,0))*$D142</f>
        <v>0</v>
      </c>
      <c r="X142" s="32">
        <f>INDEX('Mapping water'!$D$5:$U$352,MATCH($B142,'Mapping water'!$B$5:$B$352,0),MATCH(X$3,'Mapping water'!$D$4:$U$4,0))*$D142</f>
        <v>0</v>
      </c>
      <c r="Y142" s="32">
        <f>INDEX('Mapping water'!$D$5:$U$352,MATCH($B142,'Mapping water'!$B$5:$B$352,0),MATCH(Y$3,'Mapping water'!$D$4:$U$4,0))*$D142</f>
        <v>0</v>
      </c>
    </row>
    <row r="143" spans="1:25" x14ac:dyDescent="0.45">
      <c r="A143" s="10" t="s">
        <v>539</v>
      </c>
      <c r="B143" s="10" t="s">
        <v>540</v>
      </c>
      <c r="C143" s="10" t="s">
        <v>174</v>
      </c>
      <c r="D143" s="32">
        <f>INDEX('ONS data MYE 5'!$E$6:$E$445, MATCH($B143,'ONS data MYE 5'!$B$6:$B$445,0))</f>
        <v>67099</v>
      </c>
      <c r="E143" s="32">
        <f>INDEX('ONS data MYE 5'!$F$6:$F$445, MATCH($B143,'ONS data MYE 5'!$B$6:$B$445,0))</f>
        <v>860</v>
      </c>
      <c r="F143" s="32">
        <f t="shared" si="4"/>
        <v>6.7569323892475532</v>
      </c>
      <c r="G143" s="32">
        <f t="shared" si="5"/>
        <v>45.656135312862645</v>
      </c>
      <c r="H143" s="32">
        <f>INDEX('Mapping water'!$D$5:$U$352,MATCH($B143,'Mapping water'!$B$5:$B$352,0),MATCH(H$3,'Mapping water'!$D$4:$U$4,0))*$D143</f>
        <v>0</v>
      </c>
      <c r="I143" s="32">
        <f>INDEX('Mapping water'!$D$5:$U$352,MATCH($B143,'Mapping water'!$B$5:$B$352,0),MATCH(I$3,'Mapping water'!$D$4:$U$4,0))*$D143</f>
        <v>0</v>
      </c>
      <c r="J143" s="32">
        <f>INDEX('Mapping water'!$D$5:$U$352,MATCH($B143,'Mapping water'!$B$5:$B$352,0),MATCH(J$3,'Mapping water'!$D$4:$U$4,0))*$D143</f>
        <v>67099</v>
      </c>
      <c r="K143" s="32">
        <f>INDEX('Mapping water'!$D$5:$U$352,MATCH($B143,'Mapping water'!$B$5:$B$352,0),MATCH(K$3,'Mapping water'!$D$4:$U$4,0))*$D143</f>
        <v>0</v>
      </c>
      <c r="L143" s="32">
        <f>INDEX('Mapping water'!$D$5:$U$352,MATCH($B143,'Mapping water'!$B$5:$B$352,0),MATCH(L$3,'Mapping water'!$D$4:$U$4,0))*$D143</f>
        <v>0</v>
      </c>
      <c r="M143" s="32">
        <f>INDEX('Mapping water'!$D$5:$U$352,MATCH($B143,'Mapping water'!$B$5:$B$352,0),MATCH(M$3,'Mapping water'!$D$4:$U$4,0))*$D143</f>
        <v>0</v>
      </c>
      <c r="N143" s="32">
        <f>INDEX('Mapping water'!$D$5:$U$352,MATCH($B143,'Mapping water'!$B$5:$B$352,0),MATCH(N$3,'Mapping water'!$D$4:$U$4,0))*$D143</f>
        <v>0</v>
      </c>
      <c r="O143" s="32">
        <f>INDEX('Mapping water'!$D$5:$U$352,MATCH($B143,'Mapping water'!$B$5:$B$352,0),MATCH(O$3,'Mapping water'!$D$4:$U$4,0))*$D143</f>
        <v>0</v>
      </c>
      <c r="P143" s="32">
        <f>INDEX('Mapping water'!$D$5:$U$352,MATCH($B143,'Mapping water'!$B$5:$B$352,0),MATCH(P$3,'Mapping water'!$D$4:$U$4,0))*$D143</f>
        <v>0</v>
      </c>
      <c r="Q143" s="32">
        <f>INDEX('Mapping water'!$D$5:$U$352,MATCH($B143,'Mapping water'!$B$5:$B$352,0),MATCH(Q$3,'Mapping water'!$D$4:$U$4,0))*$D143</f>
        <v>0</v>
      </c>
      <c r="R143" s="32">
        <f>INDEX('Mapping water'!$D$5:$U$352,MATCH($B143,'Mapping water'!$B$5:$B$352,0),MATCH(R$3,'Mapping water'!$D$4:$U$4,0))*$D143</f>
        <v>0</v>
      </c>
      <c r="S143" s="32">
        <f>INDEX('Mapping water'!$D$5:$U$352,MATCH($B143,'Mapping water'!$B$5:$B$352,0),MATCH(S$3,'Mapping water'!$D$4:$U$4,0))*$D143</f>
        <v>0</v>
      </c>
      <c r="T143" s="32">
        <f>INDEX('Mapping water'!$D$5:$U$352,MATCH($B143,'Mapping water'!$B$5:$B$352,0),MATCH(T$3,'Mapping water'!$D$4:$U$4,0))*$D143</f>
        <v>0</v>
      </c>
      <c r="U143" s="32">
        <f>INDEX('Mapping water'!$D$5:$U$352,MATCH($B143,'Mapping water'!$B$5:$B$352,0),MATCH(U$3,'Mapping water'!$D$4:$U$4,0))*$D143</f>
        <v>0</v>
      </c>
      <c r="V143" s="32">
        <f>INDEX('Mapping water'!$D$5:$U$352,MATCH($B143,'Mapping water'!$B$5:$B$352,0),MATCH(V$3,'Mapping water'!$D$4:$U$4,0))*$D143</f>
        <v>0</v>
      </c>
      <c r="W143" s="32">
        <f>INDEX('Mapping water'!$D$5:$U$352,MATCH($B143,'Mapping water'!$B$5:$B$352,0),MATCH(W$3,'Mapping water'!$D$4:$U$4,0))*$D143</f>
        <v>0</v>
      </c>
      <c r="X143" s="32">
        <f>INDEX('Mapping water'!$D$5:$U$352,MATCH($B143,'Mapping water'!$B$5:$B$352,0),MATCH(X$3,'Mapping water'!$D$4:$U$4,0))*$D143</f>
        <v>0</v>
      </c>
      <c r="Y143" s="32">
        <f>INDEX('Mapping water'!$D$5:$U$352,MATCH($B143,'Mapping water'!$B$5:$B$352,0),MATCH(Y$3,'Mapping water'!$D$4:$U$4,0))*$D143</f>
        <v>0</v>
      </c>
    </row>
    <row r="144" spans="1:25" x14ac:dyDescent="0.45">
      <c r="A144" s="10" t="s">
        <v>541</v>
      </c>
      <c r="B144" s="10" t="s">
        <v>542</v>
      </c>
      <c r="C144" s="10" t="s">
        <v>174</v>
      </c>
      <c r="D144" s="32">
        <f>INDEX('ONS data MYE 5'!$E$6:$E$445, MATCH($B144,'ONS data MYE 5'!$B$6:$B$445,0))</f>
        <v>108274</v>
      </c>
      <c r="E144" s="32">
        <f>INDEX('ONS data MYE 5'!$F$6:$F$445, MATCH($B144,'ONS data MYE 5'!$B$6:$B$445,0))</f>
        <v>104</v>
      </c>
      <c r="F144" s="32">
        <f t="shared" si="4"/>
        <v>4.6443908991413725</v>
      </c>
      <c r="G144" s="32">
        <f t="shared" si="5"/>
        <v>21.570366824027207</v>
      </c>
      <c r="H144" s="32">
        <f>INDEX('Mapping water'!$D$5:$U$352,MATCH($B144,'Mapping water'!$B$5:$B$352,0),MATCH(H$3,'Mapping water'!$D$4:$U$4,0))*$D144</f>
        <v>0</v>
      </c>
      <c r="I144" s="32">
        <f>INDEX('Mapping water'!$D$5:$U$352,MATCH($B144,'Mapping water'!$B$5:$B$352,0),MATCH(I$3,'Mapping water'!$D$4:$U$4,0))*$D144</f>
        <v>0</v>
      </c>
      <c r="J144" s="32">
        <f>INDEX('Mapping water'!$D$5:$U$352,MATCH($B144,'Mapping water'!$B$5:$B$352,0),MATCH(J$3,'Mapping water'!$D$4:$U$4,0))*$D144</f>
        <v>108274</v>
      </c>
      <c r="K144" s="32">
        <f>INDEX('Mapping water'!$D$5:$U$352,MATCH($B144,'Mapping water'!$B$5:$B$352,0),MATCH(K$3,'Mapping water'!$D$4:$U$4,0))*$D144</f>
        <v>0</v>
      </c>
      <c r="L144" s="32">
        <f>INDEX('Mapping water'!$D$5:$U$352,MATCH($B144,'Mapping water'!$B$5:$B$352,0),MATCH(L$3,'Mapping water'!$D$4:$U$4,0))*$D144</f>
        <v>0</v>
      </c>
      <c r="M144" s="32">
        <f>INDEX('Mapping water'!$D$5:$U$352,MATCH($B144,'Mapping water'!$B$5:$B$352,0),MATCH(M$3,'Mapping water'!$D$4:$U$4,0))*$D144</f>
        <v>0</v>
      </c>
      <c r="N144" s="32">
        <f>INDEX('Mapping water'!$D$5:$U$352,MATCH($B144,'Mapping water'!$B$5:$B$352,0),MATCH(N$3,'Mapping water'!$D$4:$U$4,0))*$D144</f>
        <v>0</v>
      </c>
      <c r="O144" s="32">
        <f>INDEX('Mapping water'!$D$5:$U$352,MATCH($B144,'Mapping water'!$B$5:$B$352,0),MATCH(O$3,'Mapping water'!$D$4:$U$4,0))*$D144</f>
        <v>0</v>
      </c>
      <c r="P144" s="32">
        <f>INDEX('Mapping water'!$D$5:$U$352,MATCH($B144,'Mapping water'!$B$5:$B$352,0),MATCH(P$3,'Mapping water'!$D$4:$U$4,0))*$D144</f>
        <v>0</v>
      </c>
      <c r="Q144" s="32">
        <f>INDEX('Mapping water'!$D$5:$U$352,MATCH($B144,'Mapping water'!$B$5:$B$352,0),MATCH(Q$3,'Mapping water'!$D$4:$U$4,0))*$D144</f>
        <v>0</v>
      </c>
      <c r="R144" s="32">
        <f>INDEX('Mapping water'!$D$5:$U$352,MATCH($B144,'Mapping water'!$B$5:$B$352,0),MATCH(R$3,'Mapping water'!$D$4:$U$4,0))*$D144</f>
        <v>0</v>
      </c>
      <c r="S144" s="32">
        <f>INDEX('Mapping water'!$D$5:$U$352,MATCH($B144,'Mapping water'!$B$5:$B$352,0),MATCH(S$3,'Mapping water'!$D$4:$U$4,0))*$D144</f>
        <v>0</v>
      </c>
      <c r="T144" s="32">
        <f>INDEX('Mapping water'!$D$5:$U$352,MATCH($B144,'Mapping water'!$B$5:$B$352,0),MATCH(T$3,'Mapping water'!$D$4:$U$4,0))*$D144</f>
        <v>0</v>
      </c>
      <c r="U144" s="32">
        <f>INDEX('Mapping water'!$D$5:$U$352,MATCH($B144,'Mapping water'!$B$5:$B$352,0),MATCH(U$3,'Mapping water'!$D$4:$U$4,0))*$D144</f>
        <v>0</v>
      </c>
      <c r="V144" s="32">
        <f>INDEX('Mapping water'!$D$5:$U$352,MATCH($B144,'Mapping water'!$B$5:$B$352,0),MATCH(V$3,'Mapping water'!$D$4:$U$4,0))*$D144</f>
        <v>0</v>
      </c>
      <c r="W144" s="32">
        <f>INDEX('Mapping water'!$D$5:$U$352,MATCH($B144,'Mapping water'!$B$5:$B$352,0),MATCH(W$3,'Mapping water'!$D$4:$U$4,0))*$D144</f>
        <v>0</v>
      </c>
      <c r="X144" s="32">
        <f>INDEX('Mapping water'!$D$5:$U$352,MATCH($B144,'Mapping water'!$B$5:$B$352,0),MATCH(X$3,'Mapping water'!$D$4:$U$4,0))*$D144</f>
        <v>0</v>
      </c>
      <c r="Y144" s="32">
        <f>INDEX('Mapping water'!$D$5:$U$352,MATCH($B144,'Mapping water'!$B$5:$B$352,0),MATCH(Y$3,'Mapping water'!$D$4:$U$4,0))*$D144</f>
        <v>0</v>
      </c>
    </row>
    <row r="145" spans="1:25" x14ac:dyDescent="0.45">
      <c r="A145" s="10" t="s">
        <v>543</v>
      </c>
      <c r="B145" s="10" t="s">
        <v>544</v>
      </c>
      <c r="C145" s="10" t="s">
        <v>174</v>
      </c>
      <c r="D145" s="32">
        <f>INDEX('ONS data MYE 5'!$E$6:$E$445, MATCH($B145,'ONS data MYE 5'!$B$6:$B$445,0))</f>
        <v>68689</v>
      </c>
      <c r="E145" s="32">
        <f>INDEX('ONS data MYE 5'!$F$6:$F$445, MATCH($B145,'ONS data MYE 5'!$B$6:$B$445,0))</f>
        <v>94</v>
      </c>
      <c r="F145" s="32">
        <f t="shared" si="4"/>
        <v>4.5432947822700038</v>
      </c>
      <c r="G145" s="32">
        <f t="shared" si="5"/>
        <v>20.641527478601841</v>
      </c>
      <c r="H145" s="32">
        <f>INDEX('Mapping water'!$D$5:$U$352,MATCH($B145,'Mapping water'!$B$5:$B$352,0),MATCH(H$3,'Mapping water'!$D$4:$U$4,0))*$D145</f>
        <v>0</v>
      </c>
      <c r="I145" s="32">
        <f>INDEX('Mapping water'!$D$5:$U$352,MATCH($B145,'Mapping water'!$B$5:$B$352,0),MATCH(I$3,'Mapping water'!$D$4:$U$4,0))*$D145</f>
        <v>0</v>
      </c>
      <c r="J145" s="32">
        <f>INDEX('Mapping water'!$D$5:$U$352,MATCH($B145,'Mapping water'!$B$5:$B$352,0),MATCH(J$3,'Mapping water'!$D$4:$U$4,0))*$D145</f>
        <v>68689</v>
      </c>
      <c r="K145" s="32">
        <f>INDEX('Mapping water'!$D$5:$U$352,MATCH($B145,'Mapping water'!$B$5:$B$352,0),MATCH(K$3,'Mapping water'!$D$4:$U$4,0))*$D145</f>
        <v>0</v>
      </c>
      <c r="L145" s="32">
        <f>INDEX('Mapping water'!$D$5:$U$352,MATCH($B145,'Mapping water'!$B$5:$B$352,0),MATCH(L$3,'Mapping water'!$D$4:$U$4,0))*$D145</f>
        <v>0</v>
      </c>
      <c r="M145" s="32">
        <f>INDEX('Mapping water'!$D$5:$U$352,MATCH($B145,'Mapping water'!$B$5:$B$352,0),MATCH(M$3,'Mapping water'!$D$4:$U$4,0))*$D145</f>
        <v>0</v>
      </c>
      <c r="N145" s="32">
        <f>INDEX('Mapping water'!$D$5:$U$352,MATCH($B145,'Mapping water'!$B$5:$B$352,0),MATCH(N$3,'Mapping water'!$D$4:$U$4,0))*$D145</f>
        <v>0</v>
      </c>
      <c r="O145" s="32">
        <f>INDEX('Mapping water'!$D$5:$U$352,MATCH($B145,'Mapping water'!$B$5:$B$352,0),MATCH(O$3,'Mapping water'!$D$4:$U$4,0))*$D145</f>
        <v>0</v>
      </c>
      <c r="P145" s="32">
        <f>INDEX('Mapping water'!$D$5:$U$352,MATCH($B145,'Mapping water'!$B$5:$B$352,0),MATCH(P$3,'Mapping water'!$D$4:$U$4,0))*$D145</f>
        <v>0</v>
      </c>
      <c r="Q145" s="32">
        <f>INDEX('Mapping water'!$D$5:$U$352,MATCH($B145,'Mapping water'!$B$5:$B$352,0),MATCH(Q$3,'Mapping water'!$D$4:$U$4,0))*$D145</f>
        <v>0</v>
      </c>
      <c r="R145" s="32">
        <f>INDEX('Mapping water'!$D$5:$U$352,MATCH($B145,'Mapping water'!$B$5:$B$352,0),MATCH(R$3,'Mapping water'!$D$4:$U$4,0))*$D145</f>
        <v>0</v>
      </c>
      <c r="S145" s="32">
        <f>INDEX('Mapping water'!$D$5:$U$352,MATCH($B145,'Mapping water'!$B$5:$B$352,0),MATCH(S$3,'Mapping water'!$D$4:$U$4,0))*$D145</f>
        <v>0</v>
      </c>
      <c r="T145" s="32">
        <f>INDEX('Mapping water'!$D$5:$U$352,MATCH($B145,'Mapping water'!$B$5:$B$352,0),MATCH(T$3,'Mapping water'!$D$4:$U$4,0))*$D145</f>
        <v>0</v>
      </c>
      <c r="U145" s="32">
        <f>INDEX('Mapping water'!$D$5:$U$352,MATCH($B145,'Mapping water'!$B$5:$B$352,0),MATCH(U$3,'Mapping water'!$D$4:$U$4,0))*$D145</f>
        <v>0</v>
      </c>
      <c r="V145" s="32">
        <f>INDEX('Mapping water'!$D$5:$U$352,MATCH($B145,'Mapping water'!$B$5:$B$352,0),MATCH(V$3,'Mapping water'!$D$4:$U$4,0))*$D145</f>
        <v>0</v>
      </c>
      <c r="W145" s="32">
        <f>INDEX('Mapping water'!$D$5:$U$352,MATCH($B145,'Mapping water'!$B$5:$B$352,0),MATCH(W$3,'Mapping water'!$D$4:$U$4,0))*$D145</f>
        <v>0</v>
      </c>
      <c r="X145" s="32">
        <f>INDEX('Mapping water'!$D$5:$U$352,MATCH($B145,'Mapping water'!$B$5:$B$352,0),MATCH(X$3,'Mapping water'!$D$4:$U$4,0))*$D145</f>
        <v>0</v>
      </c>
      <c r="Y145" s="32">
        <f>INDEX('Mapping water'!$D$5:$U$352,MATCH($B145,'Mapping water'!$B$5:$B$352,0),MATCH(Y$3,'Mapping water'!$D$4:$U$4,0))*$D145</f>
        <v>0</v>
      </c>
    </row>
    <row r="146" spans="1:25" x14ac:dyDescent="0.45">
      <c r="A146" s="10" t="s">
        <v>545</v>
      </c>
      <c r="B146" s="10" t="s">
        <v>546</v>
      </c>
      <c r="C146" s="10" t="s">
        <v>174</v>
      </c>
      <c r="D146" s="32">
        <f>INDEX('ONS data MYE 5'!$E$6:$E$445, MATCH($B146,'ONS data MYE 5'!$B$6:$B$445,0))</f>
        <v>52779</v>
      </c>
      <c r="E146" s="32">
        <f>INDEX('ONS data MYE 5'!$F$6:$F$445, MATCH($B146,'ONS data MYE 5'!$B$6:$B$445,0))</f>
        <v>25</v>
      </c>
      <c r="F146" s="32">
        <f t="shared" si="4"/>
        <v>3.2188758248682006</v>
      </c>
      <c r="G146" s="32">
        <f t="shared" si="5"/>
        <v>10.361161575920939</v>
      </c>
      <c r="H146" s="32">
        <f>INDEX('Mapping water'!$D$5:$U$352,MATCH($B146,'Mapping water'!$B$5:$B$352,0),MATCH(H$3,'Mapping water'!$D$4:$U$4,0))*$D146</f>
        <v>0</v>
      </c>
      <c r="I146" s="32">
        <f>INDEX('Mapping water'!$D$5:$U$352,MATCH($B146,'Mapping water'!$B$5:$B$352,0),MATCH(I$3,'Mapping water'!$D$4:$U$4,0))*$D146</f>
        <v>0</v>
      </c>
      <c r="J146" s="32">
        <f>INDEX('Mapping water'!$D$5:$U$352,MATCH($B146,'Mapping water'!$B$5:$B$352,0),MATCH(J$3,'Mapping water'!$D$4:$U$4,0))*$D146</f>
        <v>52779</v>
      </c>
      <c r="K146" s="32">
        <f>INDEX('Mapping water'!$D$5:$U$352,MATCH($B146,'Mapping water'!$B$5:$B$352,0),MATCH(K$3,'Mapping water'!$D$4:$U$4,0))*$D146</f>
        <v>0</v>
      </c>
      <c r="L146" s="32">
        <f>INDEX('Mapping water'!$D$5:$U$352,MATCH($B146,'Mapping water'!$B$5:$B$352,0),MATCH(L$3,'Mapping water'!$D$4:$U$4,0))*$D146</f>
        <v>0</v>
      </c>
      <c r="M146" s="32">
        <f>INDEX('Mapping water'!$D$5:$U$352,MATCH($B146,'Mapping water'!$B$5:$B$352,0),MATCH(M$3,'Mapping water'!$D$4:$U$4,0))*$D146</f>
        <v>0</v>
      </c>
      <c r="N146" s="32">
        <f>INDEX('Mapping water'!$D$5:$U$352,MATCH($B146,'Mapping water'!$B$5:$B$352,0),MATCH(N$3,'Mapping water'!$D$4:$U$4,0))*$D146</f>
        <v>0</v>
      </c>
      <c r="O146" s="32">
        <f>INDEX('Mapping water'!$D$5:$U$352,MATCH($B146,'Mapping water'!$B$5:$B$352,0),MATCH(O$3,'Mapping water'!$D$4:$U$4,0))*$D146</f>
        <v>0</v>
      </c>
      <c r="P146" s="32">
        <f>INDEX('Mapping water'!$D$5:$U$352,MATCH($B146,'Mapping water'!$B$5:$B$352,0),MATCH(P$3,'Mapping water'!$D$4:$U$4,0))*$D146</f>
        <v>0</v>
      </c>
      <c r="Q146" s="32">
        <f>INDEX('Mapping water'!$D$5:$U$352,MATCH($B146,'Mapping water'!$B$5:$B$352,0),MATCH(Q$3,'Mapping water'!$D$4:$U$4,0))*$D146</f>
        <v>0</v>
      </c>
      <c r="R146" s="32">
        <f>INDEX('Mapping water'!$D$5:$U$352,MATCH($B146,'Mapping water'!$B$5:$B$352,0),MATCH(R$3,'Mapping water'!$D$4:$U$4,0))*$D146</f>
        <v>0</v>
      </c>
      <c r="S146" s="32">
        <f>INDEX('Mapping water'!$D$5:$U$352,MATCH($B146,'Mapping water'!$B$5:$B$352,0),MATCH(S$3,'Mapping water'!$D$4:$U$4,0))*$D146</f>
        <v>0</v>
      </c>
      <c r="T146" s="32">
        <f>INDEX('Mapping water'!$D$5:$U$352,MATCH($B146,'Mapping water'!$B$5:$B$352,0),MATCH(T$3,'Mapping water'!$D$4:$U$4,0))*$D146</f>
        <v>0</v>
      </c>
      <c r="U146" s="32">
        <f>INDEX('Mapping water'!$D$5:$U$352,MATCH($B146,'Mapping water'!$B$5:$B$352,0),MATCH(U$3,'Mapping water'!$D$4:$U$4,0))*$D146</f>
        <v>0</v>
      </c>
      <c r="V146" s="32">
        <f>INDEX('Mapping water'!$D$5:$U$352,MATCH($B146,'Mapping water'!$B$5:$B$352,0),MATCH(V$3,'Mapping water'!$D$4:$U$4,0))*$D146</f>
        <v>0</v>
      </c>
      <c r="W146" s="32">
        <f>INDEX('Mapping water'!$D$5:$U$352,MATCH($B146,'Mapping water'!$B$5:$B$352,0),MATCH(W$3,'Mapping water'!$D$4:$U$4,0))*$D146</f>
        <v>0</v>
      </c>
      <c r="X146" s="32">
        <f>INDEX('Mapping water'!$D$5:$U$352,MATCH($B146,'Mapping water'!$B$5:$B$352,0),MATCH(X$3,'Mapping water'!$D$4:$U$4,0))*$D146</f>
        <v>0</v>
      </c>
      <c r="Y146" s="32">
        <f>INDEX('Mapping water'!$D$5:$U$352,MATCH($B146,'Mapping water'!$B$5:$B$352,0),MATCH(Y$3,'Mapping water'!$D$4:$U$4,0))*$D146</f>
        <v>0</v>
      </c>
    </row>
    <row r="147" spans="1:25" x14ac:dyDescent="0.45">
      <c r="A147" s="10" t="s">
        <v>547</v>
      </c>
      <c r="B147" s="10" t="s">
        <v>548</v>
      </c>
      <c r="C147" s="10" t="s">
        <v>174</v>
      </c>
      <c r="D147" s="32">
        <f>INDEX('ONS data MYE 5'!$E$6:$E$445, MATCH($B147,'ONS data MYE 5'!$B$6:$B$445,0))</f>
        <v>104321</v>
      </c>
      <c r="E147" s="32">
        <f>INDEX('ONS data MYE 5'!$F$6:$F$445, MATCH($B147,'ONS data MYE 5'!$B$6:$B$445,0))</f>
        <v>68</v>
      </c>
      <c r="F147" s="32">
        <f t="shared" si="4"/>
        <v>4.219507705176107</v>
      </c>
      <c r="G147" s="32">
        <f t="shared" si="5"/>
        <v>17.804245274040536</v>
      </c>
      <c r="H147" s="32">
        <f>INDEX('Mapping water'!$D$5:$U$352,MATCH($B147,'Mapping water'!$B$5:$B$352,0),MATCH(H$3,'Mapping water'!$D$4:$U$4,0))*$D147</f>
        <v>0</v>
      </c>
      <c r="I147" s="32">
        <f>INDEX('Mapping water'!$D$5:$U$352,MATCH($B147,'Mapping water'!$B$5:$B$352,0),MATCH(I$3,'Mapping water'!$D$4:$U$4,0))*$D147</f>
        <v>0</v>
      </c>
      <c r="J147" s="32">
        <f>INDEX('Mapping water'!$D$5:$U$352,MATCH($B147,'Mapping water'!$B$5:$B$352,0),MATCH(J$3,'Mapping water'!$D$4:$U$4,0))*$D147</f>
        <v>104321</v>
      </c>
      <c r="K147" s="32">
        <f>INDEX('Mapping water'!$D$5:$U$352,MATCH($B147,'Mapping water'!$B$5:$B$352,0),MATCH(K$3,'Mapping water'!$D$4:$U$4,0))*$D147</f>
        <v>0</v>
      </c>
      <c r="L147" s="32">
        <f>INDEX('Mapping water'!$D$5:$U$352,MATCH($B147,'Mapping water'!$B$5:$B$352,0),MATCH(L$3,'Mapping water'!$D$4:$U$4,0))*$D147</f>
        <v>0</v>
      </c>
      <c r="M147" s="32">
        <f>INDEX('Mapping water'!$D$5:$U$352,MATCH($B147,'Mapping water'!$B$5:$B$352,0),MATCH(M$3,'Mapping water'!$D$4:$U$4,0))*$D147</f>
        <v>0</v>
      </c>
      <c r="N147" s="32">
        <f>INDEX('Mapping water'!$D$5:$U$352,MATCH($B147,'Mapping water'!$B$5:$B$352,0),MATCH(N$3,'Mapping water'!$D$4:$U$4,0))*$D147</f>
        <v>0</v>
      </c>
      <c r="O147" s="32">
        <f>INDEX('Mapping water'!$D$5:$U$352,MATCH($B147,'Mapping water'!$B$5:$B$352,0),MATCH(O$3,'Mapping water'!$D$4:$U$4,0))*$D147</f>
        <v>0</v>
      </c>
      <c r="P147" s="32">
        <f>INDEX('Mapping water'!$D$5:$U$352,MATCH($B147,'Mapping water'!$B$5:$B$352,0),MATCH(P$3,'Mapping water'!$D$4:$U$4,0))*$D147</f>
        <v>0</v>
      </c>
      <c r="Q147" s="32">
        <f>INDEX('Mapping water'!$D$5:$U$352,MATCH($B147,'Mapping water'!$B$5:$B$352,0),MATCH(Q$3,'Mapping water'!$D$4:$U$4,0))*$D147</f>
        <v>0</v>
      </c>
      <c r="R147" s="32">
        <f>INDEX('Mapping water'!$D$5:$U$352,MATCH($B147,'Mapping water'!$B$5:$B$352,0),MATCH(R$3,'Mapping water'!$D$4:$U$4,0))*$D147</f>
        <v>0</v>
      </c>
      <c r="S147" s="32">
        <f>INDEX('Mapping water'!$D$5:$U$352,MATCH($B147,'Mapping water'!$B$5:$B$352,0),MATCH(S$3,'Mapping water'!$D$4:$U$4,0))*$D147</f>
        <v>0</v>
      </c>
      <c r="T147" s="32">
        <f>INDEX('Mapping water'!$D$5:$U$352,MATCH($B147,'Mapping water'!$B$5:$B$352,0),MATCH(T$3,'Mapping water'!$D$4:$U$4,0))*$D147</f>
        <v>0</v>
      </c>
      <c r="U147" s="32">
        <f>INDEX('Mapping water'!$D$5:$U$352,MATCH($B147,'Mapping water'!$B$5:$B$352,0),MATCH(U$3,'Mapping water'!$D$4:$U$4,0))*$D147</f>
        <v>0</v>
      </c>
      <c r="V147" s="32">
        <f>INDEX('Mapping water'!$D$5:$U$352,MATCH($B147,'Mapping water'!$B$5:$B$352,0),MATCH(V$3,'Mapping water'!$D$4:$U$4,0))*$D147</f>
        <v>0</v>
      </c>
      <c r="W147" s="32">
        <f>INDEX('Mapping water'!$D$5:$U$352,MATCH($B147,'Mapping water'!$B$5:$B$352,0),MATCH(W$3,'Mapping water'!$D$4:$U$4,0))*$D147</f>
        <v>0</v>
      </c>
      <c r="X147" s="32">
        <f>INDEX('Mapping water'!$D$5:$U$352,MATCH($B147,'Mapping water'!$B$5:$B$352,0),MATCH(X$3,'Mapping water'!$D$4:$U$4,0))*$D147</f>
        <v>0</v>
      </c>
      <c r="Y147" s="32">
        <f>INDEX('Mapping water'!$D$5:$U$352,MATCH($B147,'Mapping water'!$B$5:$B$352,0),MATCH(Y$3,'Mapping water'!$D$4:$U$4,0))*$D147</f>
        <v>0</v>
      </c>
    </row>
    <row r="148" spans="1:25" x14ac:dyDescent="0.45">
      <c r="A148" s="10" t="s">
        <v>549</v>
      </c>
      <c r="B148" s="10" t="s">
        <v>550</v>
      </c>
      <c r="C148" s="10" t="s">
        <v>174</v>
      </c>
      <c r="D148" s="32">
        <f>INDEX('ONS data MYE 5'!$E$6:$E$445, MATCH($B148,'ONS data MYE 5'!$B$6:$B$445,0))</f>
        <v>87705</v>
      </c>
      <c r="E148" s="32">
        <f>INDEX('ONS data MYE 5'!$F$6:$F$445, MATCH($B148,'ONS data MYE 5'!$B$6:$B$445,0))</f>
        <v>792</v>
      </c>
      <c r="F148" s="32">
        <f t="shared" si="4"/>
        <v>6.674561391814426</v>
      </c>
      <c r="G148" s="32">
        <f t="shared" si="5"/>
        <v>44.549769773099726</v>
      </c>
      <c r="H148" s="32">
        <f>INDEX('Mapping water'!$D$5:$U$352,MATCH($B148,'Mapping water'!$B$5:$B$352,0),MATCH(H$3,'Mapping water'!$D$4:$U$4,0))*$D148</f>
        <v>0</v>
      </c>
      <c r="I148" s="32">
        <f>INDEX('Mapping water'!$D$5:$U$352,MATCH($B148,'Mapping water'!$B$5:$B$352,0),MATCH(I$3,'Mapping water'!$D$4:$U$4,0))*$D148</f>
        <v>0</v>
      </c>
      <c r="J148" s="32">
        <f>INDEX('Mapping water'!$D$5:$U$352,MATCH($B148,'Mapping water'!$B$5:$B$352,0),MATCH(J$3,'Mapping water'!$D$4:$U$4,0))*$D148</f>
        <v>87705</v>
      </c>
      <c r="K148" s="32">
        <f>INDEX('Mapping water'!$D$5:$U$352,MATCH($B148,'Mapping water'!$B$5:$B$352,0),MATCH(K$3,'Mapping water'!$D$4:$U$4,0))*$D148</f>
        <v>0</v>
      </c>
      <c r="L148" s="32">
        <f>INDEX('Mapping water'!$D$5:$U$352,MATCH($B148,'Mapping water'!$B$5:$B$352,0),MATCH(L$3,'Mapping water'!$D$4:$U$4,0))*$D148</f>
        <v>0</v>
      </c>
      <c r="M148" s="32">
        <f>INDEX('Mapping water'!$D$5:$U$352,MATCH($B148,'Mapping water'!$B$5:$B$352,0),MATCH(M$3,'Mapping water'!$D$4:$U$4,0))*$D148</f>
        <v>0</v>
      </c>
      <c r="N148" s="32">
        <f>INDEX('Mapping water'!$D$5:$U$352,MATCH($B148,'Mapping water'!$B$5:$B$352,0),MATCH(N$3,'Mapping water'!$D$4:$U$4,0))*$D148</f>
        <v>0</v>
      </c>
      <c r="O148" s="32">
        <f>INDEX('Mapping water'!$D$5:$U$352,MATCH($B148,'Mapping water'!$B$5:$B$352,0),MATCH(O$3,'Mapping water'!$D$4:$U$4,0))*$D148</f>
        <v>0</v>
      </c>
      <c r="P148" s="32">
        <f>INDEX('Mapping water'!$D$5:$U$352,MATCH($B148,'Mapping water'!$B$5:$B$352,0),MATCH(P$3,'Mapping water'!$D$4:$U$4,0))*$D148</f>
        <v>0</v>
      </c>
      <c r="Q148" s="32">
        <f>INDEX('Mapping water'!$D$5:$U$352,MATCH($B148,'Mapping water'!$B$5:$B$352,0),MATCH(Q$3,'Mapping water'!$D$4:$U$4,0))*$D148</f>
        <v>0</v>
      </c>
      <c r="R148" s="32">
        <f>INDEX('Mapping water'!$D$5:$U$352,MATCH($B148,'Mapping water'!$B$5:$B$352,0),MATCH(R$3,'Mapping water'!$D$4:$U$4,0))*$D148</f>
        <v>0</v>
      </c>
      <c r="S148" s="32">
        <f>INDEX('Mapping water'!$D$5:$U$352,MATCH($B148,'Mapping water'!$B$5:$B$352,0),MATCH(S$3,'Mapping water'!$D$4:$U$4,0))*$D148</f>
        <v>0</v>
      </c>
      <c r="T148" s="32">
        <f>INDEX('Mapping water'!$D$5:$U$352,MATCH($B148,'Mapping water'!$B$5:$B$352,0),MATCH(T$3,'Mapping water'!$D$4:$U$4,0))*$D148</f>
        <v>0</v>
      </c>
      <c r="U148" s="32">
        <f>INDEX('Mapping water'!$D$5:$U$352,MATCH($B148,'Mapping water'!$B$5:$B$352,0),MATCH(U$3,'Mapping water'!$D$4:$U$4,0))*$D148</f>
        <v>0</v>
      </c>
      <c r="V148" s="32">
        <f>INDEX('Mapping water'!$D$5:$U$352,MATCH($B148,'Mapping water'!$B$5:$B$352,0),MATCH(V$3,'Mapping water'!$D$4:$U$4,0))*$D148</f>
        <v>0</v>
      </c>
      <c r="W148" s="32">
        <f>INDEX('Mapping water'!$D$5:$U$352,MATCH($B148,'Mapping water'!$B$5:$B$352,0),MATCH(W$3,'Mapping water'!$D$4:$U$4,0))*$D148</f>
        <v>0</v>
      </c>
      <c r="X148" s="32">
        <f>INDEX('Mapping water'!$D$5:$U$352,MATCH($B148,'Mapping water'!$B$5:$B$352,0),MATCH(X$3,'Mapping water'!$D$4:$U$4,0))*$D148</f>
        <v>0</v>
      </c>
      <c r="Y148" s="32">
        <f>INDEX('Mapping water'!$D$5:$U$352,MATCH($B148,'Mapping water'!$B$5:$B$352,0),MATCH(Y$3,'Mapping water'!$D$4:$U$4,0))*$D148</f>
        <v>0</v>
      </c>
    </row>
    <row r="149" spans="1:25" x14ac:dyDescent="0.45">
      <c r="A149" s="10" t="s">
        <v>551</v>
      </c>
      <c r="B149" s="10" t="s">
        <v>552</v>
      </c>
      <c r="C149" s="10" t="s">
        <v>174</v>
      </c>
      <c r="D149" s="32">
        <f>INDEX('ONS data MYE 5'!$E$6:$E$445, MATCH($B149,'ONS data MYE 5'!$B$6:$B$445,0))</f>
        <v>115772</v>
      </c>
      <c r="E149" s="32">
        <f>INDEX('ONS data MYE 5'!$F$6:$F$445, MATCH($B149,'ONS data MYE 5'!$B$6:$B$445,0))</f>
        <v>571</v>
      </c>
      <c r="F149" s="32">
        <f t="shared" si="4"/>
        <v>6.3473892096560105</v>
      </c>
      <c r="G149" s="32">
        <f t="shared" si="5"/>
        <v>40.289349778857556</v>
      </c>
      <c r="H149" s="32">
        <f>INDEX('Mapping water'!$D$5:$U$352,MATCH($B149,'Mapping water'!$B$5:$B$352,0),MATCH(H$3,'Mapping water'!$D$4:$U$4,0))*$D149</f>
        <v>0</v>
      </c>
      <c r="I149" s="32">
        <f>INDEX('Mapping water'!$D$5:$U$352,MATCH($B149,'Mapping water'!$B$5:$B$352,0),MATCH(I$3,'Mapping water'!$D$4:$U$4,0))*$D149</f>
        <v>0</v>
      </c>
      <c r="J149" s="32">
        <f>INDEX('Mapping water'!$D$5:$U$352,MATCH($B149,'Mapping water'!$B$5:$B$352,0),MATCH(J$3,'Mapping water'!$D$4:$U$4,0))*$D149</f>
        <v>115772</v>
      </c>
      <c r="K149" s="32">
        <f>INDEX('Mapping water'!$D$5:$U$352,MATCH($B149,'Mapping water'!$B$5:$B$352,0),MATCH(K$3,'Mapping water'!$D$4:$U$4,0))*$D149</f>
        <v>0</v>
      </c>
      <c r="L149" s="32">
        <f>INDEX('Mapping water'!$D$5:$U$352,MATCH($B149,'Mapping water'!$B$5:$B$352,0),MATCH(L$3,'Mapping water'!$D$4:$U$4,0))*$D149</f>
        <v>0</v>
      </c>
      <c r="M149" s="32">
        <f>INDEX('Mapping water'!$D$5:$U$352,MATCH($B149,'Mapping water'!$B$5:$B$352,0),MATCH(M$3,'Mapping water'!$D$4:$U$4,0))*$D149</f>
        <v>0</v>
      </c>
      <c r="N149" s="32">
        <f>INDEX('Mapping water'!$D$5:$U$352,MATCH($B149,'Mapping water'!$B$5:$B$352,0),MATCH(N$3,'Mapping water'!$D$4:$U$4,0))*$D149</f>
        <v>0</v>
      </c>
      <c r="O149" s="32">
        <f>INDEX('Mapping water'!$D$5:$U$352,MATCH($B149,'Mapping water'!$B$5:$B$352,0),MATCH(O$3,'Mapping water'!$D$4:$U$4,0))*$D149</f>
        <v>0</v>
      </c>
      <c r="P149" s="32">
        <f>INDEX('Mapping water'!$D$5:$U$352,MATCH($B149,'Mapping water'!$B$5:$B$352,0),MATCH(P$3,'Mapping water'!$D$4:$U$4,0))*$D149</f>
        <v>0</v>
      </c>
      <c r="Q149" s="32">
        <f>INDEX('Mapping water'!$D$5:$U$352,MATCH($B149,'Mapping water'!$B$5:$B$352,0),MATCH(Q$3,'Mapping water'!$D$4:$U$4,0))*$D149</f>
        <v>0</v>
      </c>
      <c r="R149" s="32">
        <f>INDEX('Mapping water'!$D$5:$U$352,MATCH($B149,'Mapping water'!$B$5:$B$352,0),MATCH(R$3,'Mapping water'!$D$4:$U$4,0))*$D149</f>
        <v>0</v>
      </c>
      <c r="S149" s="32">
        <f>INDEX('Mapping water'!$D$5:$U$352,MATCH($B149,'Mapping water'!$B$5:$B$352,0),MATCH(S$3,'Mapping water'!$D$4:$U$4,0))*$D149</f>
        <v>0</v>
      </c>
      <c r="T149" s="32">
        <f>INDEX('Mapping water'!$D$5:$U$352,MATCH($B149,'Mapping water'!$B$5:$B$352,0),MATCH(T$3,'Mapping water'!$D$4:$U$4,0))*$D149</f>
        <v>0</v>
      </c>
      <c r="U149" s="32">
        <f>INDEX('Mapping water'!$D$5:$U$352,MATCH($B149,'Mapping water'!$B$5:$B$352,0),MATCH(U$3,'Mapping water'!$D$4:$U$4,0))*$D149</f>
        <v>0</v>
      </c>
      <c r="V149" s="32">
        <f>INDEX('Mapping water'!$D$5:$U$352,MATCH($B149,'Mapping water'!$B$5:$B$352,0),MATCH(V$3,'Mapping water'!$D$4:$U$4,0))*$D149</f>
        <v>0</v>
      </c>
      <c r="W149" s="32">
        <f>INDEX('Mapping water'!$D$5:$U$352,MATCH($B149,'Mapping water'!$B$5:$B$352,0),MATCH(W$3,'Mapping water'!$D$4:$U$4,0))*$D149</f>
        <v>0</v>
      </c>
      <c r="X149" s="32">
        <f>INDEX('Mapping water'!$D$5:$U$352,MATCH($B149,'Mapping water'!$B$5:$B$352,0),MATCH(X$3,'Mapping water'!$D$4:$U$4,0))*$D149</f>
        <v>0</v>
      </c>
      <c r="Y149" s="32">
        <f>INDEX('Mapping water'!$D$5:$U$352,MATCH($B149,'Mapping water'!$B$5:$B$352,0),MATCH(Y$3,'Mapping water'!$D$4:$U$4,0))*$D149</f>
        <v>0</v>
      </c>
    </row>
    <row r="150" spans="1:25" x14ac:dyDescent="0.45">
      <c r="A150" s="10" t="s">
        <v>553</v>
      </c>
      <c r="B150" s="10" t="s">
        <v>554</v>
      </c>
      <c r="C150" s="10" t="s">
        <v>174</v>
      </c>
      <c r="D150" s="32">
        <f>INDEX('ONS data MYE 5'!$E$6:$E$445, MATCH($B150,'ONS data MYE 5'!$B$6:$B$445,0))</f>
        <v>78863</v>
      </c>
      <c r="E150" s="32">
        <f>INDEX('ONS data MYE 5'!$F$6:$F$445, MATCH($B150,'ONS data MYE 5'!$B$6:$B$445,0))</f>
        <v>476</v>
      </c>
      <c r="F150" s="32">
        <f t="shared" si="4"/>
        <v>6.1654178542314204</v>
      </c>
      <c r="G150" s="32">
        <f t="shared" si="5"/>
        <v>38.012377317275572</v>
      </c>
      <c r="H150" s="32">
        <f>INDEX('Mapping water'!$D$5:$U$352,MATCH($B150,'Mapping water'!$B$5:$B$352,0),MATCH(H$3,'Mapping water'!$D$4:$U$4,0))*$D150</f>
        <v>0</v>
      </c>
      <c r="I150" s="32">
        <f>INDEX('Mapping water'!$D$5:$U$352,MATCH($B150,'Mapping water'!$B$5:$B$352,0),MATCH(I$3,'Mapping water'!$D$4:$U$4,0))*$D150</f>
        <v>0</v>
      </c>
      <c r="J150" s="32">
        <f>INDEX('Mapping water'!$D$5:$U$352,MATCH($B150,'Mapping water'!$B$5:$B$352,0),MATCH(J$3,'Mapping water'!$D$4:$U$4,0))*$D150</f>
        <v>78863</v>
      </c>
      <c r="K150" s="32">
        <f>INDEX('Mapping water'!$D$5:$U$352,MATCH($B150,'Mapping water'!$B$5:$B$352,0),MATCH(K$3,'Mapping water'!$D$4:$U$4,0))*$D150</f>
        <v>0</v>
      </c>
      <c r="L150" s="32">
        <f>INDEX('Mapping water'!$D$5:$U$352,MATCH($B150,'Mapping water'!$B$5:$B$352,0),MATCH(L$3,'Mapping water'!$D$4:$U$4,0))*$D150</f>
        <v>0</v>
      </c>
      <c r="M150" s="32">
        <f>INDEX('Mapping water'!$D$5:$U$352,MATCH($B150,'Mapping water'!$B$5:$B$352,0),MATCH(M$3,'Mapping water'!$D$4:$U$4,0))*$D150</f>
        <v>0</v>
      </c>
      <c r="N150" s="32">
        <f>INDEX('Mapping water'!$D$5:$U$352,MATCH($B150,'Mapping water'!$B$5:$B$352,0),MATCH(N$3,'Mapping water'!$D$4:$U$4,0))*$D150</f>
        <v>0</v>
      </c>
      <c r="O150" s="32">
        <f>INDEX('Mapping water'!$D$5:$U$352,MATCH($B150,'Mapping water'!$B$5:$B$352,0),MATCH(O$3,'Mapping water'!$D$4:$U$4,0))*$D150</f>
        <v>0</v>
      </c>
      <c r="P150" s="32">
        <f>INDEX('Mapping water'!$D$5:$U$352,MATCH($B150,'Mapping water'!$B$5:$B$352,0),MATCH(P$3,'Mapping water'!$D$4:$U$4,0))*$D150</f>
        <v>0</v>
      </c>
      <c r="Q150" s="32">
        <f>INDEX('Mapping water'!$D$5:$U$352,MATCH($B150,'Mapping water'!$B$5:$B$352,0),MATCH(Q$3,'Mapping water'!$D$4:$U$4,0))*$D150</f>
        <v>0</v>
      </c>
      <c r="R150" s="32">
        <f>INDEX('Mapping water'!$D$5:$U$352,MATCH($B150,'Mapping water'!$B$5:$B$352,0),MATCH(R$3,'Mapping water'!$D$4:$U$4,0))*$D150</f>
        <v>0</v>
      </c>
      <c r="S150" s="32">
        <f>INDEX('Mapping water'!$D$5:$U$352,MATCH($B150,'Mapping water'!$B$5:$B$352,0),MATCH(S$3,'Mapping water'!$D$4:$U$4,0))*$D150</f>
        <v>0</v>
      </c>
      <c r="T150" s="32">
        <f>INDEX('Mapping water'!$D$5:$U$352,MATCH($B150,'Mapping water'!$B$5:$B$352,0),MATCH(T$3,'Mapping water'!$D$4:$U$4,0))*$D150</f>
        <v>0</v>
      </c>
      <c r="U150" s="32">
        <f>INDEX('Mapping water'!$D$5:$U$352,MATCH($B150,'Mapping water'!$B$5:$B$352,0),MATCH(U$3,'Mapping water'!$D$4:$U$4,0))*$D150</f>
        <v>0</v>
      </c>
      <c r="V150" s="32">
        <f>INDEX('Mapping water'!$D$5:$U$352,MATCH($B150,'Mapping water'!$B$5:$B$352,0),MATCH(V$3,'Mapping water'!$D$4:$U$4,0))*$D150</f>
        <v>0</v>
      </c>
      <c r="W150" s="32">
        <f>INDEX('Mapping water'!$D$5:$U$352,MATCH($B150,'Mapping water'!$B$5:$B$352,0),MATCH(W$3,'Mapping water'!$D$4:$U$4,0))*$D150</f>
        <v>0</v>
      </c>
      <c r="X150" s="32">
        <f>INDEX('Mapping water'!$D$5:$U$352,MATCH($B150,'Mapping water'!$B$5:$B$352,0),MATCH(X$3,'Mapping water'!$D$4:$U$4,0))*$D150</f>
        <v>0</v>
      </c>
      <c r="Y150" s="32">
        <f>INDEX('Mapping water'!$D$5:$U$352,MATCH($B150,'Mapping water'!$B$5:$B$352,0),MATCH(Y$3,'Mapping water'!$D$4:$U$4,0))*$D150</f>
        <v>0</v>
      </c>
    </row>
    <row r="151" spans="1:25" x14ac:dyDescent="0.45">
      <c r="A151" s="10" t="s">
        <v>555</v>
      </c>
      <c r="B151" s="10" t="s">
        <v>556</v>
      </c>
      <c r="C151" s="10" t="s">
        <v>174</v>
      </c>
      <c r="D151" s="32">
        <f>INDEX('ONS data MYE 5'!$E$6:$E$445, MATCH($B151,'ONS data MYE 5'!$B$6:$B$445,0))</f>
        <v>80410</v>
      </c>
      <c r="E151" s="32">
        <f>INDEX('ONS data MYE 5'!$F$6:$F$445, MATCH($B151,'ONS data MYE 5'!$B$6:$B$445,0))</f>
        <v>1102</v>
      </c>
      <c r="F151" s="32">
        <f t="shared" si="4"/>
        <v>7.0048819897128594</v>
      </c>
      <c r="G151" s="32">
        <f t="shared" si="5"/>
        <v>49.068371689803584</v>
      </c>
      <c r="H151" s="32">
        <f>INDEX('Mapping water'!$D$5:$U$352,MATCH($B151,'Mapping water'!$B$5:$B$352,0),MATCH(H$3,'Mapping water'!$D$4:$U$4,0))*$D151</f>
        <v>0</v>
      </c>
      <c r="I151" s="32">
        <f>INDEX('Mapping water'!$D$5:$U$352,MATCH($B151,'Mapping water'!$B$5:$B$352,0),MATCH(I$3,'Mapping water'!$D$4:$U$4,0))*$D151</f>
        <v>0</v>
      </c>
      <c r="J151" s="32">
        <f>INDEX('Mapping water'!$D$5:$U$352,MATCH($B151,'Mapping water'!$B$5:$B$352,0),MATCH(J$3,'Mapping water'!$D$4:$U$4,0))*$D151</f>
        <v>80410</v>
      </c>
      <c r="K151" s="32">
        <f>INDEX('Mapping water'!$D$5:$U$352,MATCH($B151,'Mapping water'!$B$5:$B$352,0),MATCH(K$3,'Mapping water'!$D$4:$U$4,0))*$D151</f>
        <v>0</v>
      </c>
      <c r="L151" s="32">
        <f>INDEX('Mapping water'!$D$5:$U$352,MATCH($B151,'Mapping water'!$B$5:$B$352,0),MATCH(L$3,'Mapping water'!$D$4:$U$4,0))*$D151</f>
        <v>0</v>
      </c>
      <c r="M151" s="32">
        <f>INDEX('Mapping water'!$D$5:$U$352,MATCH($B151,'Mapping water'!$B$5:$B$352,0),MATCH(M$3,'Mapping water'!$D$4:$U$4,0))*$D151</f>
        <v>0</v>
      </c>
      <c r="N151" s="32">
        <f>INDEX('Mapping water'!$D$5:$U$352,MATCH($B151,'Mapping water'!$B$5:$B$352,0),MATCH(N$3,'Mapping water'!$D$4:$U$4,0))*$D151</f>
        <v>0</v>
      </c>
      <c r="O151" s="32">
        <f>INDEX('Mapping water'!$D$5:$U$352,MATCH($B151,'Mapping water'!$B$5:$B$352,0),MATCH(O$3,'Mapping water'!$D$4:$U$4,0))*$D151</f>
        <v>0</v>
      </c>
      <c r="P151" s="32">
        <f>INDEX('Mapping water'!$D$5:$U$352,MATCH($B151,'Mapping water'!$B$5:$B$352,0),MATCH(P$3,'Mapping water'!$D$4:$U$4,0))*$D151</f>
        <v>0</v>
      </c>
      <c r="Q151" s="32">
        <f>INDEX('Mapping water'!$D$5:$U$352,MATCH($B151,'Mapping water'!$B$5:$B$352,0),MATCH(Q$3,'Mapping water'!$D$4:$U$4,0))*$D151</f>
        <v>0</v>
      </c>
      <c r="R151" s="32">
        <f>INDEX('Mapping water'!$D$5:$U$352,MATCH($B151,'Mapping water'!$B$5:$B$352,0),MATCH(R$3,'Mapping water'!$D$4:$U$4,0))*$D151</f>
        <v>0</v>
      </c>
      <c r="S151" s="32">
        <f>INDEX('Mapping water'!$D$5:$U$352,MATCH($B151,'Mapping water'!$B$5:$B$352,0),MATCH(S$3,'Mapping water'!$D$4:$U$4,0))*$D151</f>
        <v>0</v>
      </c>
      <c r="T151" s="32">
        <f>INDEX('Mapping water'!$D$5:$U$352,MATCH($B151,'Mapping water'!$B$5:$B$352,0),MATCH(T$3,'Mapping water'!$D$4:$U$4,0))*$D151</f>
        <v>0</v>
      </c>
      <c r="U151" s="32">
        <f>INDEX('Mapping water'!$D$5:$U$352,MATCH($B151,'Mapping water'!$B$5:$B$352,0),MATCH(U$3,'Mapping water'!$D$4:$U$4,0))*$D151</f>
        <v>0</v>
      </c>
      <c r="V151" s="32">
        <f>INDEX('Mapping water'!$D$5:$U$352,MATCH($B151,'Mapping water'!$B$5:$B$352,0),MATCH(V$3,'Mapping water'!$D$4:$U$4,0))*$D151</f>
        <v>0</v>
      </c>
      <c r="W151" s="32">
        <f>INDEX('Mapping water'!$D$5:$U$352,MATCH($B151,'Mapping water'!$B$5:$B$352,0),MATCH(W$3,'Mapping water'!$D$4:$U$4,0))*$D151</f>
        <v>0</v>
      </c>
      <c r="X151" s="32">
        <f>INDEX('Mapping water'!$D$5:$U$352,MATCH($B151,'Mapping water'!$B$5:$B$352,0),MATCH(X$3,'Mapping water'!$D$4:$U$4,0))*$D151</f>
        <v>0</v>
      </c>
      <c r="Y151" s="32">
        <f>INDEX('Mapping water'!$D$5:$U$352,MATCH($B151,'Mapping water'!$B$5:$B$352,0),MATCH(Y$3,'Mapping water'!$D$4:$U$4,0))*$D151</f>
        <v>0</v>
      </c>
    </row>
    <row r="152" spans="1:25" x14ac:dyDescent="0.45">
      <c r="A152" s="10" t="s">
        <v>557</v>
      </c>
      <c r="B152" s="10" t="s">
        <v>558</v>
      </c>
      <c r="C152" s="10" t="s">
        <v>174</v>
      </c>
      <c r="D152" s="32">
        <f>INDEX('ONS data MYE 5'!$E$6:$E$445, MATCH($B152,'ONS data MYE 5'!$B$6:$B$445,0))</f>
        <v>142487</v>
      </c>
      <c r="E152" s="32">
        <f>INDEX('ONS data MYE 5'!$F$6:$F$445, MATCH($B152,'ONS data MYE 5'!$B$6:$B$445,0))</f>
        <v>247</v>
      </c>
      <c r="F152" s="32">
        <f t="shared" si="4"/>
        <v>5.5093883366279774</v>
      </c>
      <c r="G152" s="32">
        <f t="shared" si="5"/>
        <v>30.353359843772392</v>
      </c>
      <c r="H152" s="32">
        <f>INDEX('Mapping water'!$D$5:$U$352,MATCH($B152,'Mapping water'!$B$5:$B$352,0),MATCH(H$3,'Mapping water'!$D$4:$U$4,0))*$D152</f>
        <v>0</v>
      </c>
      <c r="I152" s="32">
        <f>INDEX('Mapping water'!$D$5:$U$352,MATCH($B152,'Mapping water'!$B$5:$B$352,0),MATCH(I$3,'Mapping water'!$D$4:$U$4,0))*$D152</f>
        <v>0</v>
      </c>
      <c r="J152" s="32">
        <f>INDEX('Mapping water'!$D$5:$U$352,MATCH($B152,'Mapping water'!$B$5:$B$352,0),MATCH(J$3,'Mapping water'!$D$4:$U$4,0))*$D152</f>
        <v>142487</v>
      </c>
      <c r="K152" s="32">
        <f>INDEX('Mapping water'!$D$5:$U$352,MATCH($B152,'Mapping water'!$B$5:$B$352,0),MATCH(K$3,'Mapping water'!$D$4:$U$4,0))*$D152</f>
        <v>0</v>
      </c>
      <c r="L152" s="32">
        <f>INDEX('Mapping water'!$D$5:$U$352,MATCH($B152,'Mapping water'!$B$5:$B$352,0),MATCH(L$3,'Mapping water'!$D$4:$U$4,0))*$D152</f>
        <v>0</v>
      </c>
      <c r="M152" s="32">
        <f>INDEX('Mapping water'!$D$5:$U$352,MATCH($B152,'Mapping water'!$B$5:$B$352,0),MATCH(M$3,'Mapping water'!$D$4:$U$4,0))*$D152</f>
        <v>0</v>
      </c>
      <c r="N152" s="32">
        <f>INDEX('Mapping water'!$D$5:$U$352,MATCH($B152,'Mapping water'!$B$5:$B$352,0),MATCH(N$3,'Mapping water'!$D$4:$U$4,0))*$D152</f>
        <v>0</v>
      </c>
      <c r="O152" s="32">
        <f>INDEX('Mapping water'!$D$5:$U$352,MATCH($B152,'Mapping water'!$B$5:$B$352,0),MATCH(O$3,'Mapping water'!$D$4:$U$4,0))*$D152</f>
        <v>0</v>
      </c>
      <c r="P152" s="32">
        <f>INDEX('Mapping water'!$D$5:$U$352,MATCH($B152,'Mapping water'!$B$5:$B$352,0),MATCH(P$3,'Mapping water'!$D$4:$U$4,0))*$D152</f>
        <v>0</v>
      </c>
      <c r="Q152" s="32">
        <f>INDEX('Mapping water'!$D$5:$U$352,MATCH($B152,'Mapping water'!$B$5:$B$352,0),MATCH(Q$3,'Mapping water'!$D$4:$U$4,0))*$D152</f>
        <v>0</v>
      </c>
      <c r="R152" s="32">
        <f>INDEX('Mapping water'!$D$5:$U$352,MATCH($B152,'Mapping water'!$B$5:$B$352,0),MATCH(R$3,'Mapping water'!$D$4:$U$4,0))*$D152</f>
        <v>0</v>
      </c>
      <c r="S152" s="32">
        <f>INDEX('Mapping water'!$D$5:$U$352,MATCH($B152,'Mapping water'!$B$5:$B$352,0),MATCH(S$3,'Mapping water'!$D$4:$U$4,0))*$D152</f>
        <v>0</v>
      </c>
      <c r="T152" s="32">
        <f>INDEX('Mapping water'!$D$5:$U$352,MATCH($B152,'Mapping water'!$B$5:$B$352,0),MATCH(T$3,'Mapping water'!$D$4:$U$4,0))*$D152</f>
        <v>0</v>
      </c>
      <c r="U152" s="32">
        <f>INDEX('Mapping water'!$D$5:$U$352,MATCH($B152,'Mapping water'!$B$5:$B$352,0),MATCH(U$3,'Mapping water'!$D$4:$U$4,0))*$D152</f>
        <v>0</v>
      </c>
      <c r="V152" s="32">
        <f>INDEX('Mapping water'!$D$5:$U$352,MATCH($B152,'Mapping water'!$B$5:$B$352,0),MATCH(V$3,'Mapping water'!$D$4:$U$4,0))*$D152</f>
        <v>0</v>
      </c>
      <c r="W152" s="32">
        <f>INDEX('Mapping water'!$D$5:$U$352,MATCH($B152,'Mapping water'!$B$5:$B$352,0),MATCH(W$3,'Mapping water'!$D$4:$U$4,0))*$D152</f>
        <v>0</v>
      </c>
      <c r="X152" s="32">
        <f>INDEX('Mapping water'!$D$5:$U$352,MATCH($B152,'Mapping water'!$B$5:$B$352,0),MATCH(X$3,'Mapping water'!$D$4:$U$4,0))*$D152</f>
        <v>0</v>
      </c>
      <c r="Y152" s="32">
        <f>INDEX('Mapping water'!$D$5:$U$352,MATCH($B152,'Mapping water'!$B$5:$B$352,0),MATCH(Y$3,'Mapping water'!$D$4:$U$4,0))*$D152</f>
        <v>0</v>
      </c>
    </row>
    <row r="153" spans="1:25" x14ac:dyDescent="0.45">
      <c r="A153" s="10" t="s">
        <v>559</v>
      </c>
      <c r="B153" s="10" t="s">
        <v>560</v>
      </c>
      <c r="C153" s="10" t="s">
        <v>174</v>
      </c>
      <c r="D153" s="32">
        <f>INDEX('ONS data MYE 5'!$E$6:$E$445, MATCH($B153,'ONS data MYE 5'!$B$6:$B$445,0))</f>
        <v>90696</v>
      </c>
      <c r="E153" s="32">
        <f>INDEX('ONS data MYE 5'!$F$6:$F$445, MATCH($B153,'ONS data MYE 5'!$B$6:$B$445,0))</f>
        <v>535</v>
      </c>
      <c r="F153" s="32">
        <f t="shared" si="4"/>
        <v>6.2822667468960063</v>
      </c>
      <c r="G153" s="32">
        <f t="shared" si="5"/>
        <v>39.466875479155327</v>
      </c>
      <c r="H153" s="32">
        <f>INDEX('Mapping water'!$D$5:$U$352,MATCH($B153,'Mapping water'!$B$5:$B$352,0),MATCH(H$3,'Mapping water'!$D$4:$U$4,0))*$D153</f>
        <v>0</v>
      </c>
      <c r="I153" s="32">
        <f>INDEX('Mapping water'!$D$5:$U$352,MATCH($B153,'Mapping water'!$B$5:$B$352,0),MATCH(I$3,'Mapping water'!$D$4:$U$4,0))*$D153</f>
        <v>0</v>
      </c>
      <c r="J153" s="32">
        <f>INDEX('Mapping water'!$D$5:$U$352,MATCH($B153,'Mapping water'!$B$5:$B$352,0),MATCH(J$3,'Mapping water'!$D$4:$U$4,0))*$D153</f>
        <v>90696</v>
      </c>
      <c r="K153" s="32">
        <f>INDEX('Mapping water'!$D$5:$U$352,MATCH($B153,'Mapping water'!$B$5:$B$352,0),MATCH(K$3,'Mapping water'!$D$4:$U$4,0))*$D153</f>
        <v>0</v>
      </c>
      <c r="L153" s="32">
        <f>INDEX('Mapping water'!$D$5:$U$352,MATCH($B153,'Mapping water'!$B$5:$B$352,0),MATCH(L$3,'Mapping water'!$D$4:$U$4,0))*$D153</f>
        <v>0</v>
      </c>
      <c r="M153" s="32">
        <f>INDEX('Mapping water'!$D$5:$U$352,MATCH($B153,'Mapping water'!$B$5:$B$352,0),MATCH(M$3,'Mapping water'!$D$4:$U$4,0))*$D153</f>
        <v>0</v>
      </c>
      <c r="N153" s="32">
        <f>INDEX('Mapping water'!$D$5:$U$352,MATCH($B153,'Mapping water'!$B$5:$B$352,0),MATCH(N$3,'Mapping water'!$D$4:$U$4,0))*$D153</f>
        <v>0</v>
      </c>
      <c r="O153" s="32">
        <f>INDEX('Mapping water'!$D$5:$U$352,MATCH($B153,'Mapping water'!$B$5:$B$352,0),MATCH(O$3,'Mapping water'!$D$4:$U$4,0))*$D153</f>
        <v>0</v>
      </c>
      <c r="P153" s="32">
        <f>INDEX('Mapping water'!$D$5:$U$352,MATCH($B153,'Mapping water'!$B$5:$B$352,0),MATCH(P$3,'Mapping water'!$D$4:$U$4,0))*$D153</f>
        <v>0</v>
      </c>
      <c r="Q153" s="32">
        <f>INDEX('Mapping water'!$D$5:$U$352,MATCH($B153,'Mapping water'!$B$5:$B$352,0),MATCH(Q$3,'Mapping water'!$D$4:$U$4,0))*$D153</f>
        <v>0</v>
      </c>
      <c r="R153" s="32">
        <f>INDEX('Mapping water'!$D$5:$U$352,MATCH($B153,'Mapping water'!$B$5:$B$352,0),MATCH(R$3,'Mapping water'!$D$4:$U$4,0))*$D153</f>
        <v>0</v>
      </c>
      <c r="S153" s="32">
        <f>INDEX('Mapping water'!$D$5:$U$352,MATCH($B153,'Mapping water'!$B$5:$B$352,0),MATCH(S$3,'Mapping water'!$D$4:$U$4,0))*$D153</f>
        <v>0</v>
      </c>
      <c r="T153" s="32">
        <f>INDEX('Mapping water'!$D$5:$U$352,MATCH($B153,'Mapping water'!$B$5:$B$352,0),MATCH(T$3,'Mapping water'!$D$4:$U$4,0))*$D153</f>
        <v>0</v>
      </c>
      <c r="U153" s="32">
        <f>INDEX('Mapping water'!$D$5:$U$352,MATCH($B153,'Mapping water'!$B$5:$B$352,0),MATCH(U$3,'Mapping water'!$D$4:$U$4,0))*$D153</f>
        <v>0</v>
      </c>
      <c r="V153" s="32">
        <f>INDEX('Mapping water'!$D$5:$U$352,MATCH($B153,'Mapping water'!$B$5:$B$352,0),MATCH(V$3,'Mapping water'!$D$4:$U$4,0))*$D153</f>
        <v>0</v>
      </c>
      <c r="W153" s="32">
        <f>INDEX('Mapping water'!$D$5:$U$352,MATCH($B153,'Mapping water'!$B$5:$B$352,0),MATCH(W$3,'Mapping water'!$D$4:$U$4,0))*$D153</f>
        <v>0</v>
      </c>
      <c r="X153" s="32">
        <f>INDEX('Mapping water'!$D$5:$U$352,MATCH($B153,'Mapping water'!$B$5:$B$352,0),MATCH(X$3,'Mapping water'!$D$4:$U$4,0))*$D153</f>
        <v>0</v>
      </c>
      <c r="Y153" s="32">
        <f>INDEX('Mapping water'!$D$5:$U$352,MATCH($B153,'Mapping water'!$B$5:$B$352,0),MATCH(Y$3,'Mapping water'!$D$4:$U$4,0))*$D153</f>
        <v>0</v>
      </c>
    </row>
    <row r="154" spans="1:25" x14ac:dyDescent="0.45">
      <c r="A154" s="10" t="s">
        <v>561</v>
      </c>
      <c r="B154" s="10" t="s">
        <v>562</v>
      </c>
      <c r="C154" s="10" t="s">
        <v>174</v>
      </c>
      <c r="D154" s="32">
        <f>INDEX('ONS data MYE 5'!$E$6:$E$445, MATCH($B154,'ONS data MYE 5'!$B$6:$B$445,0))</f>
        <v>141346</v>
      </c>
      <c r="E154" s="32">
        <f>INDEX('ONS data MYE 5'!$F$6:$F$445, MATCH($B154,'ONS data MYE 5'!$B$6:$B$445,0))</f>
        <v>993</v>
      </c>
      <c r="F154" s="32">
        <f t="shared" si="4"/>
        <v>6.9007306640451729</v>
      </c>
      <c r="G154" s="32">
        <f t="shared" si="5"/>
        <v>47.620083697693332</v>
      </c>
      <c r="H154" s="32">
        <f>INDEX('Mapping water'!$D$5:$U$352,MATCH($B154,'Mapping water'!$B$5:$B$352,0),MATCH(H$3,'Mapping water'!$D$4:$U$4,0))*$D154</f>
        <v>0</v>
      </c>
      <c r="I154" s="32">
        <f>INDEX('Mapping water'!$D$5:$U$352,MATCH($B154,'Mapping water'!$B$5:$B$352,0),MATCH(I$3,'Mapping water'!$D$4:$U$4,0))*$D154</f>
        <v>0</v>
      </c>
      <c r="J154" s="32">
        <f>INDEX('Mapping water'!$D$5:$U$352,MATCH($B154,'Mapping water'!$B$5:$B$352,0),MATCH(J$3,'Mapping water'!$D$4:$U$4,0))*$D154</f>
        <v>141346</v>
      </c>
      <c r="K154" s="32">
        <f>INDEX('Mapping water'!$D$5:$U$352,MATCH($B154,'Mapping water'!$B$5:$B$352,0),MATCH(K$3,'Mapping water'!$D$4:$U$4,0))*$D154</f>
        <v>0</v>
      </c>
      <c r="L154" s="32">
        <f>INDEX('Mapping water'!$D$5:$U$352,MATCH($B154,'Mapping water'!$B$5:$B$352,0),MATCH(L$3,'Mapping water'!$D$4:$U$4,0))*$D154</f>
        <v>0</v>
      </c>
      <c r="M154" s="32">
        <f>INDEX('Mapping water'!$D$5:$U$352,MATCH($B154,'Mapping water'!$B$5:$B$352,0),MATCH(M$3,'Mapping water'!$D$4:$U$4,0))*$D154</f>
        <v>0</v>
      </c>
      <c r="N154" s="32">
        <f>INDEX('Mapping water'!$D$5:$U$352,MATCH($B154,'Mapping water'!$B$5:$B$352,0),MATCH(N$3,'Mapping water'!$D$4:$U$4,0))*$D154</f>
        <v>0</v>
      </c>
      <c r="O154" s="32">
        <f>INDEX('Mapping water'!$D$5:$U$352,MATCH($B154,'Mapping water'!$B$5:$B$352,0),MATCH(O$3,'Mapping water'!$D$4:$U$4,0))*$D154</f>
        <v>0</v>
      </c>
      <c r="P154" s="32">
        <f>INDEX('Mapping water'!$D$5:$U$352,MATCH($B154,'Mapping water'!$B$5:$B$352,0),MATCH(P$3,'Mapping water'!$D$4:$U$4,0))*$D154</f>
        <v>0</v>
      </c>
      <c r="Q154" s="32">
        <f>INDEX('Mapping water'!$D$5:$U$352,MATCH($B154,'Mapping water'!$B$5:$B$352,0),MATCH(Q$3,'Mapping water'!$D$4:$U$4,0))*$D154</f>
        <v>0</v>
      </c>
      <c r="R154" s="32">
        <f>INDEX('Mapping water'!$D$5:$U$352,MATCH($B154,'Mapping water'!$B$5:$B$352,0),MATCH(R$3,'Mapping water'!$D$4:$U$4,0))*$D154</f>
        <v>0</v>
      </c>
      <c r="S154" s="32">
        <f>INDEX('Mapping water'!$D$5:$U$352,MATCH($B154,'Mapping water'!$B$5:$B$352,0),MATCH(S$3,'Mapping water'!$D$4:$U$4,0))*$D154</f>
        <v>0</v>
      </c>
      <c r="T154" s="32">
        <f>INDEX('Mapping water'!$D$5:$U$352,MATCH($B154,'Mapping water'!$B$5:$B$352,0),MATCH(T$3,'Mapping water'!$D$4:$U$4,0))*$D154</f>
        <v>0</v>
      </c>
      <c r="U154" s="32">
        <f>INDEX('Mapping water'!$D$5:$U$352,MATCH($B154,'Mapping water'!$B$5:$B$352,0),MATCH(U$3,'Mapping water'!$D$4:$U$4,0))*$D154</f>
        <v>0</v>
      </c>
      <c r="V154" s="32">
        <f>INDEX('Mapping water'!$D$5:$U$352,MATCH($B154,'Mapping water'!$B$5:$B$352,0),MATCH(V$3,'Mapping water'!$D$4:$U$4,0))*$D154</f>
        <v>0</v>
      </c>
      <c r="W154" s="32">
        <f>INDEX('Mapping water'!$D$5:$U$352,MATCH($B154,'Mapping water'!$B$5:$B$352,0),MATCH(W$3,'Mapping water'!$D$4:$U$4,0))*$D154</f>
        <v>0</v>
      </c>
      <c r="X154" s="32">
        <f>INDEX('Mapping water'!$D$5:$U$352,MATCH($B154,'Mapping water'!$B$5:$B$352,0),MATCH(X$3,'Mapping water'!$D$4:$U$4,0))*$D154</f>
        <v>0</v>
      </c>
      <c r="Y154" s="32">
        <f>INDEX('Mapping water'!$D$5:$U$352,MATCH($B154,'Mapping water'!$B$5:$B$352,0),MATCH(Y$3,'Mapping water'!$D$4:$U$4,0))*$D154</f>
        <v>0</v>
      </c>
    </row>
    <row r="155" spans="1:25" x14ac:dyDescent="0.45">
      <c r="A155" s="10" t="s">
        <v>563</v>
      </c>
      <c r="B155" s="10" t="s">
        <v>564</v>
      </c>
      <c r="C155" s="10" t="s">
        <v>174</v>
      </c>
      <c r="D155" s="32">
        <f>INDEX('ONS data MYE 5'!$E$6:$E$445, MATCH($B155,'ONS data MYE 5'!$B$6:$B$445,0))</f>
        <v>59504</v>
      </c>
      <c r="E155" s="32">
        <f>INDEX('ONS data MYE 5'!$F$6:$F$445, MATCH($B155,'ONS data MYE 5'!$B$6:$B$445,0))</f>
        <v>102</v>
      </c>
      <c r="F155" s="32">
        <f t="shared" si="4"/>
        <v>4.6249728132842707</v>
      </c>
      <c r="G155" s="32">
        <f t="shared" si="5"/>
        <v>21.390373523618621</v>
      </c>
      <c r="H155" s="32">
        <f>INDEX('Mapping water'!$D$5:$U$352,MATCH($B155,'Mapping water'!$B$5:$B$352,0),MATCH(H$3,'Mapping water'!$D$4:$U$4,0))*$D155</f>
        <v>0</v>
      </c>
      <c r="I155" s="32">
        <f>INDEX('Mapping water'!$D$5:$U$352,MATCH($B155,'Mapping water'!$B$5:$B$352,0),MATCH(I$3,'Mapping water'!$D$4:$U$4,0))*$D155</f>
        <v>0</v>
      </c>
      <c r="J155" s="32">
        <f>INDEX('Mapping water'!$D$5:$U$352,MATCH($B155,'Mapping water'!$B$5:$B$352,0),MATCH(J$3,'Mapping water'!$D$4:$U$4,0))*$D155</f>
        <v>59504</v>
      </c>
      <c r="K155" s="32">
        <f>INDEX('Mapping water'!$D$5:$U$352,MATCH($B155,'Mapping water'!$B$5:$B$352,0),MATCH(K$3,'Mapping water'!$D$4:$U$4,0))*$D155</f>
        <v>0</v>
      </c>
      <c r="L155" s="32">
        <f>INDEX('Mapping water'!$D$5:$U$352,MATCH($B155,'Mapping water'!$B$5:$B$352,0),MATCH(L$3,'Mapping water'!$D$4:$U$4,0))*$D155</f>
        <v>0</v>
      </c>
      <c r="M155" s="32">
        <f>INDEX('Mapping water'!$D$5:$U$352,MATCH($B155,'Mapping water'!$B$5:$B$352,0),MATCH(M$3,'Mapping water'!$D$4:$U$4,0))*$D155</f>
        <v>0</v>
      </c>
      <c r="N155" s="32">
        <f>INDEX('Mapping water'!$D$5:$U$352,MATCH($B155,'Mapping water'!$B$5:$B$352,0),MATCH(N$3,'Mapping water'!$D$4:$U$4,0))*$D155</f>
        <v>0</v>
      </c>
      <c r="O155" s="32">
        <f>INDEX('Mapping water'!$D$5:$U$352,MATCH($B155,'Mapping water'!$B$5:$B$352,0),MATCH(O$3,'Mapping water'!$D$4:$U$4,0))*$D155</f>
        <v>0</v>
      </c>
      <c r="P155" s="32">
        <f>INDEX('Mapping water'!$D$5:$U$352,MATCH($B155,'Mapping water'!$B$5:$B$352,0),MATCH(P$3,'Mapping water'!$D$4:$U$4,0))*$D155</f>
        <v>0</v>
      </c>
      <c r="Q155" s="32">
        <f>INDEX('Mapping water'!$D$5:$U$352,MATCH($B155,'Mapping water'!$B$5:$B$352,0),MATCH(Q$3,'Mapping water'!$D$4:$U$4,0))*$D155</f>
        <v>0</v>
      </c>
      <c r="R155" s="32">
        <f>INDEX('Mapping water'!$D$5:$U$352,MATCH($B155,'Mapping water'!$B$5:$B$352,0),MATCH(R$3,'Mapping water'!$D$4:$U$4,0))*$D155</f>
        <v>0</v>
      </c>
      <c r="S155" s="32">
        <f>INDEX('Mapping water'!$D$5:$U$352,MATCH($B155,'Mapping water'!$B$5:$B$352,0),MATCH(S$3,'Mapping water'!$D$4:$U$4,0))*$D155</f>
        <v>0</v>
      </c>
      <c r="T155" s="32">
        <f>INDEX('Mapping water'!$D$5:$U$352,MATCH($B155,'Mapping water'!$B$5:$B$352,0),MATCH(T$3,'Mapping water'!$D$4:$U$4,0))*$D155</f>
        <v>0</v>
      </c>
      <c r="U155" s="32">
        <f>INDEX('Mapping water'!$D$5:$U$352,MATCH($B155,'Mapping water'!$B$5:$B$352,0),MATCH(U$3,'Mapping water'!$D$4:$U$4,0))*$D155</f>
        <v>0</v>
      </c>
      <c r="V155" s="32">
        <f>INDEX('Mapping water'!$D$5:$U$352,MATCH($B155,'Mapping water'!$B$5:$B$352,0),MATCH(V$3,'Mapping water'!$D$4:$U$4,0))*$D155</f>
        <v>0</v>
      </c>
      <c r="W155" s="32">
        <f>INDEX('Mapping water'!$D$5:$U$352,MATCH($B155,'Mapping water'!$B$5:$B$352,0),MATCH(W$3,'Mapping water'!$D$4:$U$4,0))*$D155</f>
        <v>0</v>
      </c>
      <c r="X155" s="32">
        <f>INDEX('Mapping water'!$D$5:$U$352,MATCH($B155,'Mapping water'!$B$5:$B$352,0),MATCH(X$3,'Mapping water'!$D$4:$U$4,0))*$D155</f>
        <v>0</v>
      </c>
      <c r="Y155" s="32">
        <f>INDEX('Mapping water'!$D$5:$U$352,MATCH($B155,'Mapping water'!$B$5:$B$352,0),MATCH(Y$3,'Mapping water'!$D$4:$U$4,0))*$D155</f>
        <v>0</v>
      </c>
    </row>
    <row r="156" spans="1:25" x14ac:dyDescent="0.45">
      <c r="A156" s="10" t="s">
        <v>565</v>
      </c>
      <c r="B156" s="10" t="s">
        <v>566</v>
      </c>
      <c r="C156" s="10" t="s">
        <v>174</v>
      </c>
      <c r="D156" s="32">
        <f>INDEX('ONS data MYE 5'!$E$6:$E$445, MATCH($B156,'ONS data MYE 5'!$B$6:$B$445,0))</f>
        <v>70365</v>
      </c>
      <c r="E156" s="32">
        <f>INDEX('ONS data MYE 5'!$F$6:$F$445, MATCH($B156,'ONS data MYE 5'!$B$6:$B$445,0))</f>
        <v>510</v>
      </c>
      <c r="F156" s="32">
        <f t="shared" si="4"/>
        <v>6.2344107257183712</v>
      </c>
      <c r="G156" s="32">
        <f t="shared" si="5"/>
        <v>38.86787709695227</v>
      </c>
      <c r="H156" s="32">
        <f>INDEX('Mapping water'!$D$5:$U$352,MATCH($B156,'Mapping water'!$B$5:$B$352,0),MATCH(H$3,'Mapping water'!$D$4:$U$4,0))*$D156</f>
        <v>0</v>
      </c>
      <c r="I156" s="32">
        <f>INDEX('Mapping water'!$D$5:$U$352,MATCH($B156,'Mapping water'!$B$5:$B$352,0),MATCH(I$3,'Mapping water'!$D$4:$U$4,0))*$D156</f>
        <v>0</v>
      </c>
      <c r="J156" s="32">
        <f>INDEX('Mapping water'!$D$5:$U$352,MATCH($B156,'Mapping water'!$B$5:$B$352,0),MATCH(J$3,'Mapping water'!$D$4:$U$4,0))*$D156</f>
        <v>70365</v>
      </c>
      <c r="K156" s="32">
        <f>INDEX('Mapping water'!$D$5:$U$352,MATCH($B156,'Mapping water'!$B$5:$B$352,0),MATCH(K$3,'Mapping water'!$D$4:$U$4,0))*$D156</f>
        <v>0</v>
      </c>
      <c r="L156" s="32">
        <f>INDEX('Mapping water'!$D$5:$U$352,MATCH($B156,'Mapping water'!$B$5:$B$352,0),MATCH(L$3,'Mapping water'!$D$4:$U$4,0))*$D156</f>
        <v>0</v>
      </c>
      <c r="M156" s="32">
        <f>INDEX('Mapping water'!$D$5:$U$352,MATCH($B156,'Mapping water'!$B$5:$B$352,0),MATCH(M$3,'Mapping water'!$D$4:$U$4,0))*$D156</f>
        <v>0</v>
      </c>
      <c r="N156" s="32">
        <f>INDEX('Mapping water'!$D$5:$U$352,MATCH($B156,'Mapping water'!$B$5:$B$352,0),MATCH(N$3,'Mapping water'!$D$4:$U$4,0))*$D156</f>
        <v>0</v>
      </c>
      <c r="O156" s="32">
        <f>INDEX('Mapping water'!$D$5:$U$352,MATCH($B156,'Mapping water'!$B$5:$B$352,0),MATCH(O$3,'Mapping water'!$D$4:$U$4,0))*$D156</f>
        <v>0</v>
      </c>
      <c r="P156" s="32">
        <f>INDEX('Mapping water'!$D$5:$U$352,MATCH($B156,'Mapping water'!$B$5:$B$352,0),MATCH(P$3,'Mapping water'!$D$4:$U$4,0))*$D156</f>
        <v>0</v>
      </c>
      <c r="Q156" s="32">
        <f>INDEX('Mapping water'!$D$5:$U$352,MATCH($B156,'Mapping water'!$B$5:$B$352,0),MATCH(Q$3,'Mapping water'!$D$4:$U$4,0))*$D156</f>
        <v>0</v>
      </c>
      <c r="R156" s="32">
        <f>INDEX('Mapping water'!$D$5:$U$352,MATCH($B156,'Mapping water'!$B$5:$B$352,0),MATCH(R$3,'Mapping water'!$D$4:$U$4,0))*$D156</f>
        <v>0</v>
      </c>
      <c r="S156" s="32">
        <f>INDEX('Mapping water'!$D$5:$U$352,MATCH($B156,'Mapping water'!$B$5:$B$352,0),MATCH(S$3,'Mapping water'!$D$4:$U$4,0))*$D156</f>
        <v>0</v>
      </c>
      <c r="T156" s="32">
        <f>INDEX('Mapping water'!$D$5:$U$352,MATCH($B156,'Mapping water'!$B$5:$B$352,0),MATCH(T$3,'Mapping water'!$D$4:$U$4,0))*$D156</f>
        <v>0</v>
      </c>
      <c r="U156" s="32">
        <f>INDEX('Mapping water'!$D$5:$U$352,MATCH($B156,'Mapping water'!$B$5:$B$352,0),MATCH(U$3,'Mapping water'!$D$4:$U$4,0))*$D156</f>
        <v>0</v>
      </c>
      <c r="V156" s="32">
        <f>INDEX('Mapping water'!$D$5:$U$352,MATCH($B156,'Mapping water'!$B$5:$B$352,0),MATCH(V$3,'Mapping water'!$D$4:$U$4,0))*$D156</f>
        <v>0</v>
      </c>
      <c r="W156" s="32">
        <f>INDEX('Mapping water'!$D$5:$U$352,MATCH($B156,'Mapping water'!$B$5:$B$352,0),MATCH(W$3,'Mapping water'!$D$4:$U$4,0))*$D156</f>
        <v>0</v>
      </c>
      <c r="X156" s="32">
        <f>INDEX('Mapping water'!$D$5:$U$352,MATCH($B156,'Mapping water'!$B$5:$B$352,0),MATCH(X$3,'Mapping water'!$D$4:$U$4,0))*$D156</f>
        <v>0</v>
      </c>
      <c r="Y156" s="32">
        <f>INDEX('Mapping water'!$D$5:$U$352,MATCH($B156,'Mapping water'!$B$5:$B$352,0),MATCH(Y$3,'Mapping water'!$D$4:$U$4,0))*$D156</f>
        <v>0</v>
      </c>
    </row>
    <row r="157" spans="1:25" x14ac:dyDescent="0.45">
      <c r="A157" s="10" t="s">
        <v>567</v>
      </c>
      <c r="B157" s="10" t="s">
        <v>568</v>
      </c>
      <c r="C157" s="10" t="s">
        <v>174</v>
      </c>
      <c r="D157" s="32">
        <f>INDEX('ONS data MYE 5'!$E$6:$E$445, MATCH($B157,'ONS data MYE 5'!$B$6:$B$445,0))</f>
        <v>110400</v>
      </c>
      <c r="E157" s="32">
        <f>INDEX('ONS data MYE 5'!$F$6:$F$445, MATCH($B157,'ONS data MYE 5'!$B$6:$B$445,0))</f>
        <v>977</v>
      </c>
      <c r="F157" s="32">
        <f t="shared" si="4"/>
        <v>6.8844866520427823</v>
      </c>
      <c r="G157" s="32">
        <f t="shared" si="5"/>
        <v>47.39615646215524</v>
      </c>
      <c r="H157" s="32">
        <f>INDEX('Mapping water'!$D$5:$U$352,MATCH($B157,'Mapping water'!$B$5:$B$352,0),MATCH(H$3,'Mapping water'!$D$4:$U$4,0))*$D157</f>
        <v>0</v>
      </c>
      <c r="I157" s="32">
        <f>INDEX('Mapping water'!$D$5:$U$352,MATCH($B157,'Mapping water'!$B$5:$B$352,0),MATCH(I$3,'Mapping water'!$D$4:$U$4,0))*$D157</f>
        <v>0</v>
      </c>
      <c r="J157" s="32">
        <f>INDEX('Mapping water'!$D$5:$U$352,MATCH($B157,'Mapping water'!$B$5:$B$352,0),MATCH(J$3,'Mapping water'!$D$4:$U$4,0))*$D157</f>
        <v>110400</v>
      </c>
      <c r="K157" s="32">
        <f>INDEX('Mapping water'!$D$5:$U$352,MATCH($B157,'Mapping water'!$B$5:$B$352,0),MATCH(K$3,'Mapping water'!$D$4:$U$4,0))*$D157</f>
        <v>0</v>
      </c>
      <c r="L157" s="32">
        <f>INDEX('Mapping water'!$D$5:$U$352,MATCH($B157,'Mapping water'!$B$5:$B$352,0),MATCH(L$3,'Mapping water'!$D$4:$U$4,0))*$D157</f>
        <v>0</v>
      </c>
      <c r="M157" s="32">
        <f>INDEX('Mapping water'!$D$5:$U$352,MATCH($B157,'Mapping water'!$B$5:$B$352,0),MATCH(M$3,'Mapping water'!$D$4:$U$4,0))*$D157</f>
        <v>0</v>
      </c>
      <c r="N157" s="32">
        <f>INDEX('Mapping water'!$D$5:$U$352,MATCH($B157,'Mapping water'!$B$5:$B$352,0),MATCH(N$3,'Mapping water'!$D$4:$U$4,0))*$D157</f>
        <v>0</v>
      </c>
      <c r="O157" s="32">
        <f>INDEX('Mapping water'!$D$5:$U$352,MATCH($B157,'Mapping water'!$B$5:$B$352,0),MATCH(O$3,'Mapping water'!$D$4:$U$4,0))*$D157</f>
        <v>0</v>
      </c>
      <c r="P157" s="32">
        <f>INDEX('Mapping water'!$D$5:$U$352,MATCH($B157,'Mapping water'!$B$5:$B$352,0),MATCH(P$3,'Mapping water'!$D$4:$U$4,0))*$D157</f>
        <v>0</v>
      </c>
      <c r="Q157" s="32">
        <f>INDEX('Mapping water'!$D$5:$U$352,MATCH($B157,'Mapping water'!$B$5:$B$352,0),MATCH(Q$3,'Mapping water'!$D$4:$U$4,0))*$D157</f>
        <v>0</v>
      </c>
      <c r="R157" s="32">
        <f>INDEX('Mapping water'!$D$5:$U$352,MATCH($B157,'Mapping water'!$B$5:$B$352,0),MATCH(R$3,'Mapping water'!$D$4:$U$4,0))*$D157</f>
        <v>0</v>
      </c>
      <c r="S157" s="32">
        <f>INDEX('Mapping water'!$D$5:$U$352,MATCH($B157,'Mapping water'!$B$5:$B$352,0),MATCH(S$3,'Mapping water'!$D$4:$U$4,0))*$D157</f>
        <v>0</v>
      </c>
      <c r="T157" s="32">
        <f>INDEX('Mapping water'!$D$5:$U$352,MATCH($B157,'Mapping water'!$B$5:$B$352,0),MATCH(T$3,'Mapping water'!$D$4:$U$4,0))*$D157</f>
        <v>0</v>
      </c>
      <c r="U157" s="32">
        <f>INDEX('Mapping water'!$D$5:$U$352,MATCH($B157,'Mapping water'!$B$5:$B$352,0),MATCH(U$3,'Mapping water'!$D$4:$U$4,0))*$D157</f>
        <v>0</v>
      </c>
      <c r="V157" s="32">
        <f>INDEX('Mapping water'!$D$5:$U$352,MATCH($B157,'Mapping water'!$B$5:$B$352,0),MATCH(V$3,'Mapping water'!$D$4:$U$4,0))*$D157</f>
        <v>0</v>
      </c>
      <c r="W157" s="32">
        <f>INDEX('Mapping water'!$D$5:$U$352,MATCH($B157,'Mapping water'!$B$5:$B$352,0),MATCH(W$3,'Mapping water'!$D$4:$U$4,0))*$D157</f>
        <v>0</v>
      </c>
      <c r="X157" s="32">
        <f>INDEX('Mapping water'!$D$5:$U$352,MATCH($B157,'Mapping water'!$B$5:$B$352,0),MATCH(X$3,'Mapping water'!$D$4:$U$4,0))*$D157</f>
        <v>0</v>
      </c>
      <c r="Y157" s="32">
        <f>INDEX('Mapping water'!$D$5:$U$352,MATCH($B157,'Mapping water'!$B$5:$B$352,0),MATCH(Y$3,'Mapping water'!$D$4:$U$4,0))*$D157</f>
        <v>0</v>
      </c>
    </row>
    <row r="158" spans="1:25" x14ac:dyDescent="0.45">
      <c r="A158" s="10" t="s">
        <v>569</v>
      </c>
      <c r="B158" s="10" t="s">
        <v>570</v>
      </c>
      <c r="C158" s="10" t="s">
        <v>174</v>
      </c>
      <c r="D158" s="32">
        <f>INDEX('ONS data MYE 5'!$E$6:$E$445, MATCH($B158,'ONS data MYE 5'!$B$6:$B$445,0))</f>
        <v>113881</v>
      </c>
      <c r="E158" s="32">
        <f>INDEX('ONS data MYE 5'!$F$6:$F$445, MATCH($B158,'ONS data MYE 5'!$B$6:$B$445,0))</f>
        <v>328</v>
      </c>
      <c r="F158" s="32">
        <f t="shared" si="4"/>
        <v>5.7930136083841441</v>
      </c>
      <c r="G158" s="32">
        <f t="shared" si="5"/>
        <v>33.559006666923885</v>
      </c>
      <c r="H158" s="32">
        <f>INDEX('Mapping water'!$D$5:$U$352,MATCH($B158,'Mapping water'!$B$5:$B$352,0),MATCH(H$3,'Mapping water'!$D$4:$U$4,0))*$D158</f>
        <v>0</v>
      </c>
      <c r="I158" s="32">
        <f>INDEX('Mapping water'!$D$5:$U$352,MATCH($B158,'Mapping water'!$B$5:$B$352,0),MATCH(I$3,'Mapping water'!$D$4:$U$4,0))*$D158</f>
        <v>0</v>
      </c>
      <c r="J158" s="32">
        <f>INDEX('Mapping water'!$D$5:$U$352,MATCH($B158,'Mapping water'!$B$5:$B$352,0),MATCH(J$3,'Mapping water'!$D$4:$U$4,0))*$D158</f>
        <v>113881</v>
      </c>
      <c r="K158" s="32">
        <f>INDEX('Mapping water'!$D$5:$U$352,MATCH($B158,'Mapping water'!$B$5:$B$352,0),MATCH(K$3,'Mapping water'!$D$4:$U$4,0))*$D158</f>
        <v>0</v>
      </c>
      <c r="L158" s="32">
        <f>INDEX('Mapping water'!$D$5:$U$352,MATCH($B158,'Mapping water'!$B$5:$B$352,0),MATCH(L$3,'Mapping water'!$D$4:$U$4,0))*$D158</f>
        <v>0</v>
      </c>
      <c r="M158" s="32">
        <f>INDEX('Mapping water'!$D$5:$U$352,MATCH($B158,'Mapping water'!$B$5:$B$352,0),MATCH(M$3,'Mapping water'!$D$4:$U$4,0))*$D158</f>
        <v>0</v>
      </c>
      <c r="N158" s="32">
        <f>INDEX('Mapping water'!$D$5:$U$352,MATCH($B158,'Mapping water'!$B$5:$B$352,0),MATCH(N$3,'Mapping water'!$D$4:$U$4,0))*$D158</f>
        <v>0</v>
      </c>
      <c r="O158" s="32">
        <f>INDEX('Mapping water'!$D$5:$U$352,MATCH($B158,'Mapping water'!$B$5:$B$352,0),MATCH(O$3,'Mapping water'!$D$4:$U$4,0))*$D158</f>
        <v>0</v>
      </c>
      <c r="P158" s="32">
        <f>INDEX('Mapping water'!$D$5:$U$352,MATCH($B158,'Mapping water'!$B$5:$B$352,0),MATCH(P$3,'Mapping water'!$D$4:$U$4,0))*$D158</f>
        <v>0</v>
      </c>
      <c r="Q158" s="32">
        <f>INDEX('Mapping water'!$D$5:$U$352,MATCH($B158,'Mapping water'!$B$5:$B$352,0),MATCH(Q$3,'Mapping water'!$D$4:$U$4,0))*$D158</f>
        <v>0</v>
      </c>
      <c r="R158" s="32">
        <f>INDEX('Mapping water'!$D$5:$U$352,MATCH($B158,'Mapping water'!$B$5:$B$352,0),MATCH(R$3,'Mapping water'!$D$4:$U$4,0))*$D158</f>
        <v>0</v>
      </c>
      <c r="S158" s="32">
        <f>INDEX('Mapping water'!$D$5:$U$352,MATCH($B158,'Mapping water'!$B$5:$B$352,0),MATCH(S$3,'Mapping water'!$D$4:$U$4,0))*$D158</f>
        <v>0</v>
      </c>
      <c r="T158" s="32">
        <f>INDEX('Mapping water'!$D$5:$U$352,MATCH($B158,'Mapping water'!$B$5:$B$352,0),MATCH(T$3,'Mapping water'!$D$4:$U$4,0))*$D158</f>
        <v>0</v>
      </c>
      <c r="U158" s="32">
        <f>INDEX('Mapping water'!$D$5:$U$352,MATCH($B158,'Mapping water'!$B$5:$B$352,0),MATCH(U$3,'Mapping water'!$D$4:$U$4,0))*$D158</f>
        <v>0</v>
      </c>
      <c r="V158" s="32">
        <f>INDEX('Mapping water'!$D$5:$U$352,MATCH($B158,'Mapping water'!$B$5:$B$352,0),MATCH(V$3,'Mapping water'!$D$4:$U$4,0))*$D158</f>
        <v>0</v>
      </c>
      <c r="W158" s="32">
        <f>INDEX('Mapping water'!$D$5:$U$352,MATCH($B158,'Mapping water'!$B$5:$B$352,0),MATCH(W$3,'Mapping water'!$D$4:$U$4,0))*$D158</f>
        <v>0</v>
      </c>
      <c r="X158" s="32">
        <f>INDEX('Mapping water'!$D$5:$U$352,MATCH($B158,'Mapping water'!$B$5:$B$352,0),MATCH(X$3,'Mapping water'!$D$4:$U$4,0))*$D158</f>
        <v>0</v>
      </c>
      <c r="Y158" s="32">
        <f>INDEX('Mapping water'!$D$5:$U$352,MATCH($B158,'Mapping water'!$B$5:$B$352,0),MATCH(Y$3,'Mapping water'!$D$4:$U$4,0))*$D158</f>
        <v>0</v>
      </c>
    </row>
    <row r="159" spans="1:25" x14ac:dyDescent="0.45">
      <c r="A159" s="10" t="s">
        <v>571</v>
      </c>
      <c r="B159" s="10" t="s">
        <v>572</v>
      </c>
      <c r="C159" s="10" t="s">
        <v>174</v>
      </c>
      <c r="D159" s="32">
        <f>INDEX('ONS data MYE 5'!$E$6:$E$445, MATCH($B159,'ONS data MYE 5'!$B$6:$B$445,0))</f>
        <v>110426</v>
      </c>
      <c r="E159" s="32">
        <f>INDEX('ONS data MYE 5'!$F$6:$F$445, MATCH($B159,'ONS data MYE 5'!$B$6:$B$445,0))</f>
        <v>391</v>
      </c>
      <c r="F159" s="32">
        <f t="shared" si="4"/>
        <v>5.9687075599853658</v>
      </c>
      <c r="G159" s="32">
        <f t="shared" si="5"/>
        <v>35.625469936626459</v>
      </c>
      <c r="H159" s="32">
        <f>INDEX('Mapping water'!$D$5:$U$352,MATCH($B159,'Mapping water'!$B$5:$B$352,0),MATCH(H$3,'Mapping water'!$D$4:$U$4,0))*$D159</f>
        <v>0</v>
      </c>
      <c r="I159" s="32">
        <f>INDEX('Mapping water'!$D$5:$U$352,MATCH($B159,'Mapping water'!$B$5:$B$352,0),MATCH(I$3,'Mapping water'!$D$4:$U$4,0))*$D159</f>
        <v>0</v>
      </c>
      <c r="J159" s="32">
        <f>INDEX('Mapping water'!$D$5:$U$352,MATCH($B159,'Mapping water'!$B$5:$B$352,0),MATCH(J$3,'Mapping water'!$D$4:$U$4,0))*$D159</f>
        <v>110426</v>
      </c>
      <c r="K159" s="32">
        <f>INDEX('Mapping water'!$D$5:$U$352,MATCH($B159,'Mapping water'!$B$5:$B$352,0),MATCH(K$3,'Mapping water'!$D$4:$U$4,0))*$D159</f>
        <v>0</v>
      </c>
      <c r="L159" s="32">
        <f>INDEX('Mapping water'!$D$5:$U$352,MATCH($B159,'Mapping water'!$B$5:$B$352,0),MATCH(L$3,'Mapping water'!$D$4:$U$4,0))*$D159</f>
        <v>0</v>
      </c>
      <c r="M159" s="32">
        <f>INDEX('Mapping water'!$D$5:$U$352,MATCH($B159,'Mapping water'!$B$5:$B$352,0),MATCH(M$3,'Mapping water'!$D$4:$U$4,0))*$D159</f>
        <v>0</v>
      </c>
      <c r="N159" s="32">
        <f>INDEX('Mapping water'!$D$5:$U$352,MATCH($B159,'Mapping water'!$B$5:$B$352,0),MATCH(N$3,'Mapping water'!$D$4:$U$4,0))*$D159</f>
        <v>0</v>
      </c>
      <c r="O159" s="32">
        <f>INDEX('Mapping water'!$D$5:$U$352,MATCH($B159,'Mapping water'!$B$5:$B$352,0),MATCH(O$3,'Mapping water'!$D$4:$U$4,0))*$D159</f>
        <v>0</v>
      </c>
      <c r="P159" s="32">
        <f>INDEX('Mapping water'!$D$5:$U$352,MATCH($B159,'Mapping water'!$B$5:$B$352,0),MATCH(P$3,'Mapping water'!$D$4:$U$4,0))*$D159</f>
        <v>0</v>
      </c>
      <c r="Q159" s="32">
        <f>INDEX('Mapping water'!$D$5:$U$352,MATCH($B159,'Mapping water'!$B$5:$B$352,0),MATCH(Q$3,'Mapping water'!$D$4:$U$4,0))*$D159</f>
        <v>0</v>
      </c>
      <c r="R159" s="32">
        <f>INDEX('Mapping water'!$D$5:$U$352,MATCH($B159,'Mapping water'!$B$5:$B$352,0),MATCH(R$3,'Mapping water'!$D$4:$U$4,0))*$D159</f>
        <v>0</v>
      </c>
      <c r="S159" s="32">
        <f>INDEX('Mapping water'!$D$5:$U$352,MATCH($B159,'Mapping water'!$B$5:$B$352,0),MATCH(S$3,'Mapping water'!$D$4:$U$4,0))*$D159</f>
        <v>0</v>
      </c>
      <c r="T159" s="32">
        <f>INDEX('Mapping water'!$D$5:$U$352,MATCH($B159,'Mapping water'!$B$5:$B$352,0),MATCH(T$3,'Mapping water'!$D$4:$U$4,0))*$D159</f>
        <v>0</v>
      </c>
      <c r="U159" s="32">
        <f>INDEX('Mapping water'!$D$5:$U$352,MATCH($B159,'Mapping water'!$B$5:$B$352,0),MATCH(U$3,'Mapping water'!$D$4:$U$4,0))*$D159</f>
        <v>0</v>
      </c>
      <c r="V159" s="32">
        <f>INDEX('Mapping water'!$D$5:$U$352,MATCH($B159,'Mapping water'!$B$5:$B$352,0),MATCH(V$3,'Mapping water'!$D$4:$U$4,0))*$D159</f>
        <v>0</v>
      </c>
      <c r="W159" s="32">
        <f>INDEX('Mapping water'!$D$5:$U$352,MATCH($B159,'Mapping water'!$B$5:$B$352,0),MATCH(W$3,'Mapping water'!$D$4:$U$4,0))*$D159</f>
        <v>0</v>
      </c>
      <c r="X159" s="32">
        <f>INDEX('Mapping water'!$D$5:$U$352,MATCH($B159,'Mapping water'!$B$5:$B$352,0),MATCH(X$3,'Mapping water'!$D$4:$U$4,0))*$D159</f>
        <v>0</v>
      </c>
      <c r="Y159" s="32">
        <f>INDEX('Mapping water'!$D$5:$U$352,MATCH($B159,'Mapping water'!$B$5:$B$352,0),MATCH(Y$3,'Mapping water'!$D$4:$U$4,0))*$D159</f>
        <v>0</v>
      </c>
    </row>
    <row r="160" spans="1:25" x14ac:dyDescent="0.45">
      <c r="A160" s="10" t="s">
        <v>573</v>
      </c>
      <c r="B160" s="10" t="s">
        <v>574</v>
      </c>
      <c r="C160" s="10" t="s">
        <v>174</v>
      </c>
      <c r="D160" s="32">
        <f>INDEX('ONS data MYE 5'!$E$6:$E$445, MATCH($B160,'ONS data MYE 5'!$B$6:$B$445,0))</f>
        <v>284813</v>
      </c>
      <c r="E160" s="32">
        <f>INDEX('ONS data MYE 5'!$F$6:$F$445, MATCH($B160,'ONS data MYE 5'!$B$6:$B$445,0))</f>
        <v>2037</v>
      </c>
      <c r="F160" s="32">
        <f t="shared" si="4"/>
        <v>7.6192334162268054</v>
      </c>
      <c r="G160" s="32">
        <f t="shared" si="5"/>
        <v>58.052717850947197</v>
      </c>
      <c r="H160" s="32">
        <f>INDEX('Mapping water'!$D$5:$U$352,MATCH($B160,'Mapping water'!$B$5:$B$352,0),MATCH(H$3,'Mapping water'!$D$4:$U$4,0))*$D160</f>
        <v>0</v>
      </c>
      <c r="I160" s="32">
        <f>INDEX('Mapping water'!$D$5:$U$352,MATCH($B160,'Mapping water'!$B$5:$B$352,0),MATCH(I$3,'Mapping water'!$D$4:$U$4,0))*$D160</f>
        <v>0</v>
      </c>
      <c r="J160" s="32">
        <f>INDEX('Mapping water'!$D$5:$U$352,MATCH($B160,'Mapping water'!$B$5:$B$352,0),MATCH(J$3,'Mapping water'!$D$4:$U$4,0))*$D160</f>
        <v>284813</v>
      </c>
      <c r="K160" s="32">
        <f>INDEX('Mapping water'!$D$5:$U$352,MATCH($B160,'Mapping water'!$B$5:$B$352,0),MATCH(K$3,'Mapping water'!$D$4:$U$4,0))*$D160</f>
        <v>0</v>
      </c>
      <c r="L160" s="32">
        <f>INDEX('Mapping water'!$D$5:$U$352,MATCH($B160,'Mapping water'!$B$5:$B$352,0),MATCH(L$3,'Mapping water'!$D$4:$U$4,0))*$D160</f>
        <v>0</v>
      </c>
      <c r="M160" s="32">
        <f>INDEX('Mapping water'!$D$5:$U$352,MATCH($B160,'Mapping water'!$B$5:$B$352,0),MATCH(M$3,'Mapping water'!$D$4:$U$4,0))*$D160</f>
        <v>0</v>
      </c>
      <c r="N160" s="32">
        <f>INDEX('Mapping water'!$D$5:$U$352,MATCH($B160,'Mapping water'!$B$5:$B$352,0),MATCH(N$3,'Mapping water'!$D$4:$U$4,0))*$D160</f>
        <v>0</v>
      </c>
      <c r="O160" s="32">
        <f>INDEX('Mapping water'!$D$5:$U$352,MATCH($B160,'Mapping water'!$B$5:$B$352,0),MATCH(O$3,'Mapping water'!$D$4:$U$4,0))*$D160</f>
        <v>0</v>
      </c>
      <c r="P160" s="32">
        <f>INDEX('Mapping water'!$D$5:$U$352,MATCH($B160,'Mapping water'!$B$5:$B$352,0),MATCH(P$3,'Mapping water'!$D$4:$U$4,0))*$D160</f>
        <v>0</v>
      </c>
      <c r="Q160" s="32">
        <f>INDEX('Mapping water'!$D$5:$U$352,MATCH($B160,'Mapping water'!$B$5:$B$352,0),MATCH(Q$3,'Mapping water'!$D$4:$U$4,0))*$D160</f>
        <v>0</v>
      </c>
      <c r="R160" s="32">
        <f>INDEX('Mapping water'!$D$5:$U$352,MATCH($B160,'Mapping water'!$B$5:$B$352,0),MATCH(R$3,'Mapping water'!$D$4:$U$4,0))*$D160</f>
        <v>0</v>
      </c>
      <c r="S160" s="32">
        <f>INDEX('Mapping water'!$D$5:$U$352,MATCH($B160,'Mapping water'!$B$5:$B$352,0),MATCH(S$3,'Mapping water'!$D$4:$U$4,0))*$D160</f>
        <v>0</v>
      </c>
      <c r="T160" s="32">
        <f>INDEX('Mapping water'!$D$5:$U$352,MATCH($B160,'Mapping water'!$B$5:$B$352,0),MATCH(T$3,'Mapping water'!$D$4:$U$4,0))*$D160</f>
        <v>0</v>
      </c>
      <c r="U160" s="32">
        <f>INDEX('Mapping water'!$D$5:$U$352,MATCH($B160,'Mapping water'!$B$5:$B$352,0),MATCH(U$3,'Mapping water'!$D$4:$U$4,0))*$D160</f>
        <v>0</v>
      </c>
      <c r="V160" s="32">
        <f>INDEX('Mapping water'!$D$5:$U$352,MATCH($B160,'Mapping water'!$B$5:$B$352,0),MATCH(V$3,'Mapping water'!$D$4:$U$4,0))*$D160</f>
        <v>0</v>
      </c>
      <c r="W160" s="32">
        <f>INDEX('Mapping water'!$D$5:$U$352,MATCH($B160,'Mapping water'!$B$5:$B$352,0),MATCH(W$3,'Mapping water'!$D$4:$U$4,0))*$D160</f>
        <v>0</v>
      </c>
      <c r="X160" s="32">
        <f>INDEX('Mapping water'!$D$5:$U$352,MATCH($B160,'Mapping water'!$B$5:$B$352,0),MATCH(X$3,'Mapping water'!$D$4:$U$4,0))*$D160</f>
        <v>0</v>
      </c>
      <c r="Y160" s="32">
        <f>INDEX('Mapping water'!$D$5:$U$352,MATCH($B160,'Mapping water'!$B$5:$B$352,0),MATCH(Y$3,'Mapping water'!$D$4:$U$4,0))*$D160</f>
        <v>0</v>
      </c>
    </row>
    <row r="161" spans="1:25" x14ac:dyDescent="0.45">
      <c r="A161" s="10" t="s">
        <v>575</v>
      </c>
      <c r="B161" s="10" t="s">
        <v>576</v>
      </c>
      <c r="C161" s="10" t="s">
        <v>174</v>
      </c>
      <c r="D161" s="32">
        <f>INDEX('ONS data MYE 5'!$E$6:$E$445, MATCH($B161,'ONS data MYE 5'!$B$6:$B$445,0))</f>
        <v>189628</v>
      </c>
      <c r="E161" s="32">
        <f>INDEX('ONS data MYE 5'!$F$6:$F$445, MATCH($B161,'ONS data MYE 5'!$B$6:$B$445,0))</f>
        <v>1907</v>
      </c>
      <c r="F161" s="32">
        <f t="shared" si="4"/>
        <v>7.5532866056004186</v>
      </c>
      <c r="G161" s="32">
        <f t="shared" si="5"/>
        <v>57.052138546342697</v>
      </c>
      <c r="H161" s="32">
        <f>INDEX('Mapping water'!$D$5:$U$352,MATCH($B161,'Mapping water'!$B$5:$B$352,0),MATCH(H$3,'Mapping water'!$D$4:$U$4,0))*$D161</f>
        <v>0</v>
      </c>
      <c r="I161" s="32">
        <f>INDEX('Mapping water'!$D$5:$U$352,MATCH($B161,'Mapping water'!$B$5:$B$352,0),MATCH(I$3,'Mapping water'!$D$4:$U$4,0))*$D161</f>
        <v>0</v>
      </c>
      <c r="J161" s="32">
        <f>INDEX('Mapping water'!$D$5:$U$352,MATCH($B161,'Mapping water'!$B$5:$B$352,0),MATCH(J$3,'Mapping water'!$D$4:$U$4,0))*$D161</f>
        <v>189628</v>
      </c>
      <c r="K161" s="32">
        <f>INDEX('Mapping water'!$D$5:$U$352,MATCH($B161,'Mapping water'!$B$5:$B$352,0),MATCH(K$3,'Mapping water'!$D$4:$U$4,0))*$D161</f>
        <v>0</v>
      </c>
      <c r="L161" s="32">
        <f>INDEX('Mapping water'!$D$5:$U$352,MATCH($B161,'Mapping water'!$B$5:$B$352,0),MATCH(L$3,'Mapping water'!$D$4:$U$4,0))*$D161</f>
        <v>0</v>
      </c>
      <c r="M161" s="32">
        <f>INDEX('Mapping water'!$D$5:$U$352,MATCH($B161,'Mapping water'!$B$5:$B$352,0),MATCH(M$3,'Mapping water'!$D$4:$U$4,0))*$D161</f>
        <v>0</v>
      </c>
      <c r="N161" s="32">
        <f>INDEX('Mapping water'!$D$5:$U$352,MATCH($B161,'Mapping water'!$B$5:$B$352,0),MATCH(N$3,'Mapping water'!$D$4:$U$4,0))*$D161</f>
        <v>0</v>
      </c>
      <c r="O161" s="32">
        <f>INDEX('Mapping water'!$D$5:$U$352,MATCH($B161,'Mapping water'!$B$5:$B$352,0),MATCH(O$3,'Mapping water'!$D$4:$U$4,0))*$D161</f>
        <v>0</v>
      </c>
      <c r="P161" s="32">
        <f>INDEX('Mapping water'!$D$5:$U$352,MATCH($B161,'Mapping water'!$B$5:$B$352,0),MATCH(P$3,'Mapping water'!$D$4:$U$4,0))*$D161</f>
        <v>0</v>
      </c>
      <c r="Q161" s="32">
        <f>INDEX('Mapping water'!$D$5:$U$352,MATCH($B161,'Mapping water'!$B$5:$B$352,0),MATCH(Q$3,'Mapping water'!$D$4:$U$4,0))*$D161</f>
        <v>0</v>
      </c>
      <c r="R161" s="32">
        <f>INDEX('Mapping water'!$D$5:$U$352,MATCH($B161,'Mapping water'!$B$5:$B$352,0),MATCH(R$3,'Mapping water'!$D$4:$U$4,0))*$D161</f>
        <v>0</v>
      </c>
      <c r="S161" s="32">
        <f>INDEX('Mapping water'!$D$5:$U$352,MATCH($B161,'Mapping water'!$B$5:$B$352,0),MATCH(S$3,'Mapping water'!$D$4:$U$4,0))*$D161</f>
        <v>0</v>
      </c>
      <c r="T161" s="32">
        <f>INDEX('Mapping water'!$D$5:$U$352,MATCH($B161,'Mapping water'!$B$5:$B$352,0),MATCH(T$3,'Mapping water'!$D$4:$U$4,0))*$D161</f>
        <v>0</v>
      </c>
      <c r="U161" s="32">
        <f>INDEX('Mapping water'!$D$5:$U$352,MATCH($B161,'Mapping water'!$B$5:$B$352,0),MATCH(U$3,'Mapping water'!$D$4:$U$4,0))*$D161</f>
        <v>0</v>
      </c>
      <c r="V161" s="32">
        <f>INDEX('Mapping water'!$D$5:$U$352,MATCH($B161,'Mapping water'!$B$5:$B$352,0),MATCH(V$3,'Mapping water'!$D$4:$U$4,0))*$D161</f>
        <v>0</v>
      </c>
      <c r="W161" s="32">
        <f>INDEX('Mapping water'!$D$5:$U$352,MATCH($B161,'Mapping water'!$B$5:$B$352,0),MATCH(W$3,'Mapping water'!$D$4:$U$4,0))*$D161</f>
        <v>0</v>
      </c>
      <c r="X161" s="32">
        <f>INDEX('Mapping water'!$D$5:$U$352,MATCH($B161,'Mapping water'!$B$5:$B$352,0),MATCH(X$3,'Mapping water'!$D$4:$U$4,0))*$D161</f>
        <v>0</v>
      </c>
      <c r="Y161" s="32">
        <f>INDEX('Mapping water'!$D$5:$U$352,MATCH($B161,'Mapping water'!$B$5:$B$352,0),MATCH(Y$3,'Mapping water'!$D$4:$U$4,0))*$D161</f>
        <v>0</v>
      </c>
    </row>
    <row r="162" spans="1:25" x14ac:dyDescent="0.45">
      <c r="A162" s="10" t="s">
        <v>577</v>
      </c>
      <c r="B162" s="10" t="s">
        <v>578</v>
      </c>
      <c r="C162" s="10" t="s">
        <v>174</v>
      </c>
      <c r="D162" s="32">
        <f>INDEX('ONS data MYE 5'!$E$6:$E$445, MATCH($B162,'ONS data MYE 5'!$B$6:$B$445,0))</f>
        <v>545501</v>
      </c>
      <c r="E162" s="32">
        <f>INDEX('ONS data MYE 5'!$F$6:$F$445, MATCH($B162,'ONS data MYE 5'!$B$6:$B$445,0))</f>
        <v>4717</v>
      </c>
      <c r="F162" s="32">
        <f t="shared" si="4"/>
        <v>8.4589282832842621</v>
      </c>
      <c r="G162" s="32">
        <f t="shared" si="5"/>
        <v>71.553467701746428</v>
      </c>
      <c r="H162" s="32">
        <f>INDEX('Mapping water'!$D$5:$U$352,MATCH($B162,'Mapping water'!$B$5:$B$352,0),MATCH(H$3,'Mapping water'!$D$4:$U$4,0))*$D162</f>
        <v>0</v>
      </c>
      <c r="I162" s="32">
        <f>INDEX('Mapping water'!$D$5:$U$352,MATCH($B162,'Mapping water'!$B$5:$B$352,0),MATCH(I$3,'Mapping water'!$D$4:$U$4,0))*$D162</f>
        <v>0</v>
      </c>
      <c r="J162" s="32">
        <f>INDEX('Mapping water'!$D$5:$U$352,MATCH($B162,'Mapping water'!$B$5:$B$352,0),MATCH(J$3,'Mapping water'!$D$4:$U$4,0))*$D162</f>
        <v>545501</v>
      </c>
      <c r="K162" s="32">
        <f>INDEX('Mapping water'!$D$5:$U$352,MATCH($B162,'Mapping water'!$B$5:$B$352,0),MATCH(K$3,'Mapping water'!$D$4:$U$4,0))*$D162</f>
        <v>0</v>
      </c>
      <c r="L162" s="32">
        <f>INDEX('Mapping water'!$D$5:$U$352,MATCH($B162,'Mapping water'!$B$5:$B$352,0),MATCH(L$3,'Mapping water'!$D$4:$U$4,0))*$D162</f>
        <v>0</v>
      </c>
      <c r="M162" s="32">
        <f>INDEX('Mapping water'!$D$5:$U$352,MATCH($B162,'Mapping water'!$B$5:$B$352,0),MATCH(M$3,'Mapping water'!$D$4:$U$4,0))*$D162</f>
        <v>0</v>
      </c>
      <c r="N162" s="32">
        <f>INDEX('Mapping water'!$D$5:$U$352,MATCH($B162,'Mapping water'!$B$5:$B$352,0),MATCH(N$3,'Mapping water'!$D$4:$U$4,0))*$D162</f>
        <v>0</v>
      </c>
      <c r="O162" s="32">
        <f>INDEX('Mapping water'!$D$5:$U$352,MATCH($B162,'Mapping water'!$B$5:$B$352,0),MATCH(O$3,'Mapping water'!$D$4:$U$4,0))*$D162</f>
        <v>0</v>
      </c>
      <c r="P162" s="32">
        <f>INDEX('Mapping water'!$D$5:$U$352,MATCH($B162,'Mapping water'!$B$5:$B$352,0),MATCH(P$3,'Mapping water'!$D$4:$U$4,0))*$D162</f>
        <v>0</v>
      </c>
      <c r="Q162" s="32">
        <f>INDEX('Mapping water'!$D$5:$U$352,MATCH($B162,'Mapping water'!$B$5:$B$352,0),MATCH(Q$3,'Mapping water'!$D$4:$U$4,0))*$D162</f>
        <v>0</v>
      </c>
      <c r="R162" s="32">
        <f>INDEX('Mapping water'!$D$5:$U$352,MATCH($B162,'Mapping water'!$B$5:$B$352,0),MATCH(R$3,'Mapping water'!$D$4:$U$4,0))*$D162</f>
        <v>0</v>
      </c>
      <c r="S162" s="32">
        <f>INDEX('Mapping water'!$D$5:$U$352,MATCH($B162,'Mapping water'!$B$5:$B$352,0),MATCH(S$3,'Mapping water'!$D$4:$U$4,0))*$D162</f>
        <v>0</v>
      </c>
      <c r="T162" s="32">
        <f>INDEX('Mapping water'!$D$5:$U$352,MATCH($B162,'Mapping water'!$B$5:$B$352,0),MATCH(T$3,'Mapping water'!$D$4:$U$4,0))*$D162</f>
        <v>0</v>
      </c>
      <c r="U162" s="32">
        <f>INDEX('Mapping water'!$D$5:$U$352,MATCH($B162,'Mapping water'!$B$5:$B$352,0),MATCH(U$3,'Mapping water'!$D$4:$U$4,0))*$D162</f>
        <v>0</v>
      </c>
      <c r="V162" s="32">
        <f>INDEX('Mapping water'!$D$5:$U$352,MATCH($B162,'Mapping water'!$B$5:$B$352,0),MATCH(V$3,'Mapping water'!$D$4:$U$4,0))*$D162</f>
        <v>0</v>
      </c>
      <c r="W162" s="32">
        <f>INDEX('Mapping water'!$D$5:$U$352,MATCH($B162,'Mapping water'!$B$5:$B$352,0),MATCH(W$3,'Mapping water'!$D$4:$U$4,0))*$D162</f>
        <v>0</v>
      </c>
      <c r="X162" s="32">
        <f>INDEX('Mapping water'!$D$5:$U$352,MATCH($B162,'Mapping water'!$B$5:$B$352,0),MATCH(X$3,'Mapping water'!$D$4:$U$4,0))*$D162</f>
        <v>0</v>
      </c>
      <c r="Y162" s="32">
        <f>INDEX('Mapping water'!$D$5:$U$352,MATCH($B162,'Mapping water'!$B$5:$B$352,0),MATCH(Y$3,'Mapping water'!$D$4:$U$4,0))*$D162</f>
        <v>0</v>
      </c>
    </row>
    <row r="163" spans="1:25" x14ac:dyDescent="0.45">
      <c r="A163" s="10" t="s">
        <v>579</v>
      </c>
      <c r="B163" s="10" t="s">
        <v>580</v>
      </c>
      <c r="C163" s="10" t="s">
        <v>174</v>
      </c>
      <c r="D163" s="32">
        <f>INDEX('ONS data MYE 5'!$E$6:$E$445, MATCH($B163,'ONS data MYE 5'!$B$6:$B$445,0))</f>
        <v>233759</v>
      </c>
      <c r="E163" s="32">
        <f>INDEX('ONS data MYE 5'!$F$6:$F$445, MATCH($B163,'ONS data MYE 5'!$B$6:$B$445,0))</f>
        <v>1642</v>
      </c>
      <c r="F163" s="32">
        <f t="shared" si="4"/>
        <v>7.4036702900123732</v>
      </c>
      <c r="G163" s="32">
        <f t="shared" si="5"/>
        <v>54.814333763211899</v>
      </c>
      <c r="H163" s="32">
        <f>INDEX('Mapping water'!$D$5:$U$352,MATCH($B163,'Mapping water'!$B$5:$B$352,0),MATCH(H$3,'Mapping water'!$D$4:$U$4,0))*$D163</f>
        <v>0</v>
      </c>
      <c r="I163" s="32">
        <f>INDEX('Mapping water'!$D$5:$U$352,MATCH($B163,'Mapping water'!$B$5:$B$352,0),MATCH(I$3,'Mapping water'!$D$4:$U$4,0))*$D163</f>
        <v>0</v>
      </c>
      <c r="J163" s="32">
        <f>INDEX('Mapping water'!$D$5:$U$352,MATCH($B163,'Mapping water'!$B$5:$B$352,0),MATCH(J$3,'Mapping water'!$D$4:$U$4,0))*$D163</f>
        <v>233759</v>
      </c>
      <c r="K163" s="32">
        <f>INDEX('Mapping water'!$D$5:$U$352,MATCH($B163,'Mapping water'!$B$5:$B$352,0),MATCH(K$3,'Mapping water'!$D$4:$U$4,0))*$D163</f>
        <v>0</v>
      </c>
      <c r="L163" s="32">
        <f>INDEX('Mapping water'!$D$5:$U$352,MATCH($B163,'Mapping water'!$B$5:$B$352,0),MATCH(L$3,'Mapping water'!$D$4:$U$4,0))*$D163</f>
        <v>0</v>
      </c>
      <c r="M163" s="32">
        <f>INDEX('Mapping water'!$D$5:$U$352,MATCH($B163,'Mapping water'!$B$5:$B$352,0),MATCH(M$3,'Mapping water'!$D$4:$U$4,0))*$D163</f>
        <v>0</v>
      </c>
      <c r="N163" s="32">
        <f>INDEX('Mapping water'!$D$5:$U$352,MATCH($B163,'Mapping water'!$B$5:$B$352,0),MATCH(N$3,'Mapping water'!$D$4:$U$4,0))*$D163</f>
        <v>0</v>
      </c>
      <c r="O163" s="32">
        <f>INDEX('Mapping water'!$D$5:$U$352,MATCH($B163,'Mapping water'!$B$5:$B$352,0),MATCH(O$3,'Mapping water'!$D$4:$U$4,0))*$D163</f>
        <v>0</v>
      </c>
      <c r="P163" s="32">
        <f>INDEX('Mapping water'!$D$5:$U$352,MATCH($B163,'Mapping water'!$B$5:$B$352,0),MATCH(P$3,'Mapping water'!$D$4:$U$4,0))*$D163</f>
        <v>0</v>
      </c>
      <c r="Q163" s="32">
        <f>INDEX('Mapping water'!$D$5:$U$352,MATCH($B163,'Mapping water'!$B$5:$B$352,0),MATCH(Q$3,'Mapping water'!$D$4:$U$4,0))*$D163</f>
        <v>0</v>
      </c>
      <c r="R163" s="32">
        <f>INDEX('Mapping water'!$D$5:$U$352,MATCH($B163,'Mapping water'!$B$5:$B$352,0),MATCH(R$3,'Mapping water'!$D$4:$U$4,0))*$D163</f>
        <v>0</v>
      </c>
      <c r="S163" s="32">
        <f>INDEX('Mapping water'!$D$5:$U$352,MATCH($B163,'Mapping water'!$B$5:$B$352,0),MATCH(S$3,'Mapping water'!$D$4:$U$4,0))*$D163</f>
        <v>0</v>
      </c>
      <c r="T163" s="32">
        <f>INDEX('Mapping water'!$D$5:$U$352,MATCH($B163,'Mapping water'!$B$5:$B$352,0),MATCH(T$3,'Mapping water'!$D$4:$U$4,0))*$D163</f>
        <v>0</v>
      </c>
      <c r="U163" s="32">
        <f>INDEX('Mapping water'!$D$5:$U$352,MATCH($B163,'Mapping water'!$B$5:$B$352,0),MATCH(U$3,'Mapping water'!$D$4:$U$4,0))*$D163</f>
        <v>0</v>
      </c>
      <c r="V163" s="32">
        <f>INDEX('Mapping water'!$D$5:$U$352,MATCH($B163,'Mapping water'!$B$5:$B$352,0),MATCH(V$3,'Mapping water'!$D$4:$U$4,0))*$D163</f>
        <v>0</v>
      </c>
      <c r="W163" s="32">
        <f>INDEX('Mapping water'!$D$5:$U$352,MATCH($B163,'Mapping water'!$B$5:$B$352,0),MATCH(W$3,'Mapping water'!$D$4:$U$4,0))*$D163</f>
        <v>0</v>
      </c>
      <c r="X163" s="32">
        <f>INDEX('Mapping water'!$D$5:$U$352,MATCH($B163,'Mapping water'!$B$5:$B$352,0),MATCH(X$3,'Mapping water'!$D$4:$U$4,0))*$D163</f>
        <v>0</v>
      </c>
      <c r="Y163" s="32">
        <f>INDEX('Mapping water'!$D$5:$U$352,MATCH($B163,'Mapping water'!$B$5:$B$352,0),MATCH(Y$3,'Mapping water'!$D$4:$U$4,0))*$D163</f>
        <v>0</v>
      </c>
    </row>
    <row r="164" spans="1:25" x14ac:dyDescent="0.45">
      <c r="A164" s="10" t="s">
        <v>581</v>
      </c>
      <c r="B164" s="10" t="s">
        <v>582</v>
      </c>
      <c r="C164" s="10" t="s">
        <v>174</v>
      </c>
      <c r="D164" s="32">
        <f>INDEX('ONS data MYE 5'!$E$6:$E$445, MATCH($B164,'ONS data MYE 5'!$B$6:$B$445,0))</f>
        <v>218459</v>
      </c>
      <c r="E164" s="32">
        <f>INDEX('ONS data MYE 5'!$F$6:$F$445, MATCH($B164,'ONS data MYE 5'!$B$6:$B$445,0))</f>
        <v>1382</v>
      </c>
      <c r="F164" s="32">
        <f t="shared" si="4"/>
        <v>7.2312870043276156</v>
      </c>
      <c r="G164" s="32">
        <f t="shared" si="5"/>
        <v>52.29151173895746</v>
      </c>
      <c r="H164" s="32">
        <f>INDEX('Mapping water'!$D$5:$U$352,MATCH($B164,'Mapping water'!$B$5:$B$352,0),MATCH(H$3,'Mapping water'!$D$4:$U$4,0))*$D164</f>
        <v>0</v>
      </c>
      <c r="I164" s="32">
        <f>INDEX('Mapping water'!$D$5:$U$352,MATCH($B164,'Mapping water'!$B$5:$B$352,0),MATCH(I$3,'Mapping water'!$D$4:$U$4,0))*$D164</f>
        <v>0</v>
      </c>
      <c r="J164" s="32">
        <f>INDEX('Mapping water'!$D$5:$U$352,MATCH($B164,'Mapping water'!$B$5:$B$352,0),MATCH(J$3,'Mapping water'!$D$4:$U$4,0))*$D164</f>
        <v>218459</v>
      </c>
      <c r="K164" s="32">
        <f>INDEX('Mapping water'!$D$5:$U$352,MATCH($B164,'Mapping water'!$B$5:$B$352,0),MATCH(K$3,'Mapping water'!$D$4:$U$4,0))*$D164</f>
        <v>0</v>
      </c>
      <c r="L164" s="32">
        <f>INDEX('Mapping water'!$D$5:$U$352,MATCH($B164,'Mapping water'!$B$5:$B$352,0),MATCH(L$3,'Mapping water'!$D$4:$U$4,0))*$D164</f>
        <v>0</v>
      </c>
      <c r="M164" s="32">
        <f>INDEX('Mapping water'!$D$5:$U$352,MATCH($B164,'Mapping water'!$B$5:$B$352,0),MATCH(M$3,'Mapping water'!$D$4:$U$4,0))*$D164</f>
        <v>0</v>
      </c>
      <c r="N164" s="32">
        <f>INDEX('Mapping water'!$D$5:$U$352,MATCH($B164,'Mapping water'!$B$5:$B$352,0),MATCH(N$3,'Mapping water'!$D$4:$U$4,0))*$D164</f>
        <v>0</v>
      </c>
      <c r="O164" s="32">
        <f>INDEX('Mapping water'!$D$5:$U$352,MATCH($B164,'Mapping water'!$B$5:$B$352,0),MATCH(O$3,'Mapping water'!$D$4:$U$4,0))*$D164</f>
        <v>0</v>
      </c>
      <c r="P164" s="32">
        <f>INDEX('Mapping water'!$D$5:$U$352,MATCH($B164,'Mapping water'!$B$5:$B$352,0),MATCH(P$3,'Mapping water'!$D$4:$U$4,0))*$D164</f>
        <v>0</v>
      </c>
      <c r="Q164" s="32">
        <f>INDEX('Mapping water'!$D$5:$U$352,MATCH($B164,'Mapping water'!$B$5:$B$352,0),MATCH(Q$3,'Mapping water'!$D$4:$U$4,0))*$D164</f>
        <v>0</v>
      </c>
      <c r="R164" s="32">
        <f>INDEX('Mapping water'!$D$5:$U$352,MATCH($B164,'Mapping water'!$B$5:$B$352,0),MATCH(R$3,'Mapping water'!$D$4:$U$4,0))*$D164</f>
        <v>0</v>
      </c>
      <c r="S164" s="32">
        <f>INDEX('Mapping water'!$D$5:$U$352,MATCH($B164,'Mapping water'!$B$5:$B$352,0),MATCH(S$3,'Mapping water'!$D$4:$U$4,0))*$D164</f>
        <v>0</v>
      </c>
      <c r="T164" s="32">
        <f>INDEX('Mapping water'!$D$5:$U$352,MATCH($B164,'Mapping water'!$B$5:$B$352,0),MATCH(T$3,'Mapping water'!$D$4:$U$4,0))*$D164</f>
        <v>0</v>
      </c>
      <c r="U164" s="32">
        <f>INDEX('Mapping water'!$D$5:$U$352,MATCH($B164,'Mapping water'!$B$5:$B$352,0),MATCH(U$3,'Mapping water'!$D$4:$U$4,0))*$D164</f>
        <v>0</v>
      </c>
      <c r="V164" s="32">
        <f>INDEX('Mapping water'!$D$5:$U$352,MATCH($B164,'Mapping water'!$B$5:$B$352,0),MATCH(V$3,'Mapping water'!$D$4:$U$4,0))*$D164</f>
        <v>0</v>
      </c>
      <c r="W164" s="32">
        <f>INDEX('Mapping water'!$D$5:$U$352,MATCH($B164,'Mapping water'!$B$5:$B$352,0),MATCH(W$3,'Mapping water'!$D$4:$U$4,0))*$D164</f>
        <v>0</v>
      </c>
      <c r="X164" s="32">
        <f>INDEX('Mapping water'!$D$5:$U$352,MATCH($B164,'Mapping water'!$B$5:$B$352,0),MATCH(X$3,'Mapping water'!$D$4:$U$4,0))*$D164</f>
        <v>0</v>
      </c>
      <c r="Y164" s="32">
        <f>INDEX('Mapping water'!$D$5:$U$352,MATCH($B164,'Mapping water'!$B$5:$B$352,0),MATCH(Y$3,'Mapping water'!$D$4:$U$4,0))*$D164</f>
        <v>0</v>
      </c>
    </row>
    <row r="165" spans="1:25" x14ac:dyDescent="0.45">
      <c r="A165" s="10" t="s">
        <v>583</v>
      </c>
      <c r="B165" s="10" t="s">
        <v>584</v>
      </c>
      <c r="C165" s="10" t="s">
        <v>174</v>
      </c>
      <c r="D165" s="32">
        <f>INDEX('ONS data MYE 5'!$E$6:$E$445, MATCH($B165,'ONS data MYE 5'!$B$6:$B$445,0))</f>
        <v>251332</v>
      </c>
      <c r="E165" s="32">
        <f>INDEX('ONS data MYE 5'!$F$6:$F$445, MATCH($B165,'ONS data MYE 5'!$B$6:$B$445,0))</f>
        <v>2586</v>
      </c>
      <c r="F165" s="32">
        <f t="shared" si="4"/>
        <v>7.8578675593318028</v>
      </c>
      <c r="G165" s="32">
        <f t="shared" si="5"/>
        <v>61.746082579999147</v>
      </c>
      <c r="H165" s="32">
        <f>INDEX('Mapping water'!$D$5:$U$352,MATCH($B165,'Mapping water'!$B$5:$B$352,0),MATCH(H$3,'Mapping water'!$D$4:$U$4,0))*$D165</f>
        <v>0</v>
      </c>
      <c r="I165" s="32">
        <f>INDEX('Mapping water'!$D$5:$U$352,MATCH($B165,'Mapping water'!$B$5:$B$352,0),MATCH(I$3,'Mapping water'!$D$4:$U$4,0))*$D165</f>
        <v>0</v>
      </c>
      <c r="J165" s="32">
        <f>INDEX('Mapping water'!$D$5:$U$352,MATCH($B165,'Mapping water'!$B$5:$B$352,0),MATCH(J$3,'Mapping water'!$D$4:$U$4,0))*$D165</f>
        <v>251332</v>
      </c>
      <c r="K165" s="32">
        <f>INDEX('Mapping water'!$D$5:$U$352,MATCH($B165,'Mapping water'!$B$5:$B$352,0),MATCH(K$3,'Mapping water'!$D$4:$U$4,0))*$D165</f>
        <v>0</v>
      </c>
      <c r="L165" s="32">
        <f>INDEX('Mapping water'!$D$5:$U$352,MATCH($B165,'Mapping water'!$B$5:$B$352,0),MATCH(L$3,'Mapping water'!$D$4:$U$4,0))*$D165</f>
        <v>0</v>
      </c>
      <c r="M165" s="32">
        <f>INDEX('Mapping water'!$D$5:$U$352,MATCH($B165,'Mapping water'!$B$5:$B$352,0),MATCH(M$3,'Mapping water'!$D$4:$U$4,0))*$D165</f>
        <v>0</v>
      </c>
      <c r="N165" s="32">
        <f>INDEX('Mapping water'!$D$5:$U$352,MATCH($B165,'Mapping water'!$B$5:$B$352,0),MATCH(N$3,'Mapping water'!$D$4:$U$4,0))*$D165</f>
        <v>0</v>
      </c>
      <c r="O165" s="32">
        <f>INDEX('Mapping water'!$D$5:$U$352,MATCH($B165,'Mapping water'!$B$5:$B$352,0),MATCH(O$3,'Mapping water'!$D$4:$U$4,0))*$D165</f>
        <v>0</v>
      </c>
      <c r="P165" s="32">
        <f>INDEX('Mapping water'!$D$5:$U$352,MATCH($B165,'Mapping water'!$B$5:$B$352,0),MATCH(P$3,'Mapping water'!$D$4:$U$4,0))*$D165</f>
        <v>0</v>
      </c>
      <c r="Q165" s="32">
        <f>INDEX('Mapping water'!$D$5:$U$352,MATCH($B165,'Mapping water'!$B$5:$B$352,0),MATCH(Q$3,'Mapping water'!$D$4:$U$4,0))*$D165</f>
        <v>0</v>
      </c>
      <c r="R165" s="32">
        <f>INDEX('Mapping water'!$D$5:$U$352,MATCH($B165,'Mapping water'!$B$5:$B$352,0),MATCH(R$3,'Mapping water'!$D$4:$U$4,0))*$D165</f>
        <v>0</v>
      </c>
      <c r="S165" s="32">
        <f>INDEX('Mapping water'!$D$5:$U$352,MATCH($B165,'Mapping water'!$B$5:$B$352,0),MATCH(S$3,'Mapping water'!$D$4:$U$4,0))*$D165</f>
        <v>0</v>
      </c>
      <c r="T165" s="32">
        <f>INDEX('Mapping water'!$D$5:$U$352,MATCH($B165,'Mapping water'!$B$5:$B$352,0),MATCH(T$3,'Mapping water'!$D$4:$U$4,0))*$D165</f>
        <v>0</v>
      </c>
      <c r="U165" s="32">
        <f>INDEX('Mapping water'!$D$5:$U$352,MATCH($B165,'Mapping water'!$B$5:$B$352,0),MATCH(U$3,'Mapping water'!$D$4:$U$4,0))*$D165</f>
        <v>0</v>
      </c>
      <c r="V165" s="32">
        <f>INDEX('Mapping water'!$D$5:$U$352,MATCH($B165,'Mapping water'!$B$5:$B$352,0),MATCH(V$3,'Mapping water'!$D$4:$U$4,0))*$D165</f>
        <v>0</v>
      </c>
      <c r="W165" s="32">
        <f>INDEX('Mapping water'!$D$5:$U$352,MATCH($B165,'Mapping water'!$B$5:$B$352,0),MATCH(W$3,'Mapping water'!$D$4:$U$4,0))*$D165</f>
        <v>0</v>
      </c>
      <c r="X165" s="32">
        <f>INDEX('Mapping water'!$D$5:$U$352,MATCH($B165,'Mapping water'!$B$5:$B$352,0),MATCH(X$3,'Mapping water'!$D$4:$U$4,0))*$D165</f>
        <v>0</v>
      </c>
      <c r="Y165" s="32">
        <f>INDEX('Mapping water'!$D$5:$U$352,MATCH($B165,'Mapping water'!$B$5:$B$352,0),MATCH(Y$3,'Mapping water'!$D$4:$U$4,0))*$D165</f>
        <v>0</v>
      </c>
    </row>
    <row r="166" spans="1:25" x14ac:dyDescent="0.45">
      <c r="A166" s="10" t="s">
        <v>585</v>
      </c>
      <c r="B166" s="10" t="s">
        <v>586</v>
      </c>
      <c r="C166" s="10" t="s">
        <v>174</v>
      </c>
      <c r="D166" s="32">
        <f>INDEX('ONS data MYE 5'!$E$6:$E$445, MATCH($B166,'ONS data MYE 5'!$B$6:$B$445,0))</f>
        <v>291045</v>
      </c>
      <c r="E166" s="32">
        <f>INDEX('ONS data MYE 5'!$F$6:$F$445, MATCH($B166,'ONS data MYE 5'!$B$6:$B$445,0))</f>
        <v>2309</v>
      </c>
      <c r="F166" s="32">
        <f t="shared" si="4"/>
        <v>7.7445698093544957</v>
      </c>
      <c r="G166" s="32">
        <f t="shared" si="5"/>
        <v>59.978361531965128</v>
      </c>
      <c r="H166" s="32">
        <f>INDEX('Mapping water'!$D$5:$U$352,MATCH($B166,'Mapping water'!$B$5:$B$352,0),MATCH(H$3,'Mapping water'!$D$4:$U$4,0))*$D166</f>
        <v>0</v>
      </c>
      <c r="I166" s="32">
        <f>INDEX('Mapping water'!$D$5:$U$352,MATCH($B166,'Mapping water'!$B$5:$B$352,0),MATCH(I$3,'Mapping water'!$D$4:$U$4,0))*$D166</f>
        <v>0</v>
      </c>
      <c r="J166" s="32">
        <f>INDEX('Mapping water'!$D$5:$U$352,MATCH($B166,'Mapping water'!$B$5:$B$352,0),MATCH(J$3,'Mapping water'!$D$4:$U$4,0))*$D166</f>
        <v>291045</v>
      </c>
      <c r="K166" s="32">
        <f>INDEX('Mapping water'!$D$5:$U$352,MATCH($B166,'Mapping water'!$B$5:$B$352,0),MATCH(K$3,'Mapping water'!$D$4:$U$4,0))*$D166</f>
        <v>0</v>
      </c>
      <c r="L166" s="32">
        <f>INDEX('Mapping water'!$D$5:$U$352,MATCH($B166,'Mapping water'!$B$5:$B$352,0),MATCH(L$3,'Mapping water'!$D$4:$U$4,0))*$D166</f>
        <v>0</v>
      </c>
      <c r="M166" s="32">
        <f>INDEX('Mapping water'!$D$5:$U$352,MATCH($B166,'Mapping water'!$B$5:$B$352,0),MATCH(M$3,'Mapping water'!$D$4:$U$4,0))*$D166</f>
        <v>0</v>
      </c>
      <c r="N166" s="32">
        <f>INDEX('Mapping water'!$D$5:$U$352,MATCH($B166,'Mapping water'!$B$5:$B$352,0),MATCH(N$3,'Mapping water'!$D$4:$U$4,0))*$D166</f>
        <v>0</v>
      </c>
      <c r="O166" s="32">
        <f>INDEX('Mapping water'!$D$5:$U$352,MATCH($B166,'Mapping water'!$B$5:$B$352,0),MATCH(O$3,'Mapping water'!$D$4:$U$4,0))*$D166</f>
        <v>0</v>
      </c>
      <c r="P166" s="32">
        <f>INDEX('Mapping water'!$D$5:$U$352,MATCH($B166,'Mapping water'!$B$5:$B$352,0),MATCH(P$3,'Mapping water'!$D$4:$U$4,0))*$D166</f>
        <v>0</v>
      </c>
      <c r="Q166" s="32">
        <f>INDEX('Mapping water'!$D$5:$U$352,MATCH($B166,'Mapping water'!$B$5:$B$352,0),MATCH(Q$3,'Mapping water'!$D$4:$U$4,0))*$D166</f>
        <v>0</v>
      </c>
      <c r="R166" s="32">
        <f>INDEX('Mapping water'!$D$5:$U$352,MATCH($B166,'Mapping water'!$B$5:$B$352,0),MATCH(R$3,'Mapping water'!$D$4:$U$4,0))*$D166</f>
        <v>0</v>
      </c>
      <c r="S166" s="32">
        <f>INDEX('Mapping water'!$D$5:$U$352,MATCH($B166,'Mapping water'!$B$5:$B$352,0),MATCH(S$3,'Mapping water'!$D$4:$U$4,0))*$D166</f>
        <v>0</v>
      </c>
      <c r="T166" s="32">
        <f>INDEX('Mapping water'!$D$5:$U$352,MATCH($B166,'Mapping water'!$B$5:$B$352,0),MATCH(T$3,'Mapping water'!$D$4:$U$4,0))*$D166</f>
        <v>0</v>
      </c>
      <c r="U166" s="32">
        <f>INDEX('Mapping water'!$D$5:$U$352,MATCH($B166,'Mapping water'!$B$5:$B$352,0),MATCH(U$3,'Mapping water'!$D$4:$U$4,0))*$D166</f>
        <v>0</v>
      </c>
      <c r="V166" s="32">
        <f>INDEX('Mapping water'!$D$5:$U$352,MATCH($B166,'Mapping water'!$B$5:$B$352,0),MATCH(V$3,'Mapping water'!$D$4:$U$4,0))*$D166</f>
        <v>0</v>
      </c>
      <c r="W166" s="32">
        <f>INDEX('Mapping water'!$D$5:$U$352,MATCH($B166,'Mapping water'!$B$5:$B$352,0),MATCH(W$3,'Mapping water'!$D$4:$U$4,0))*$D166</f>
        <v>0</v>
      </c>
      <c r="X166" s="32">
        <f>INDEX('Mapping water'!$D$5:$U$352,MATCH($B166,'Mapping water'!$B$5:$B$352,0),MATCH(X$3,'Mapping water'!$D$4:$U$4,0))*$D166</f>
        <v>0</v>
      </c>
      <c r="Y166" s="32">
        <f>INDEX('Mapping water'!$D$5:$U$352,MATCH($B166,'Mapping water'!$B$5:$B$352,0),MATCH(Y$3,'Mapping water'!$D$4:$U$4,0))*$D166</f>
        <v>0</v>
      </c>
    </row>
    <row r="167" spans="1:25" x14ac:dyDescent="0.45">
      <c r="A167" s="10" t="s">
        <v>587</v>
      </c>
      <c r="B167" s="10" t="s">
        <v>588</v>
      </c>
      <c r="C167" s="10" t="s">
        <v>174</v>
      </c>
      <c r="D167" s="32">
        <f>INDEX('ONS data MYE 5'!$E$6:$E$445, MATCH($B167,'ONS data MYE 5'!$B$6:$B$445,0))</f>
        <v>224119</v>
      </c>
      <c r="E167" s="32">
        <f>INDEX('ONS data MYE 5'!$F$6:$F$445, MATCH($B167,'ONS data MYE 5'!$B$6:$B$445,0))</f>
        <v>2173</v>
      </c>
      <c r="F167" s="32">
        <f t="shared" si="4"/>
        <v>7.6838639802564295</v>
      </c>
      <c r="G167" s="32">
        <f t="shared" si="5"/>
        <v>59.041765667082181</v>
      </c>
      <c r="H167" s="32">
        <f>INDEX('Mapping water'!$D$5:$U$352,MATCH($B167,'Mapping water'!$B$5:$B$352,0),MATCH(H$3,'Mapping water'!$D$4:$U$4,0))*$D167</f>
        <v>0</v>
      </c>
      <c r="I167" s="32">
        <f>INDEX('Mapping water'!$D$5:$U$352,MATCH($B167,'Mapping water'!$B$5:$B$352,0),MATCH(I$3,'Mapping water'!$D$4:$U$4,0))*$D167</f>
        <v>0</v>
      </c>
      <c r="J167" s="32">
        <f>INDEX('Mapping water'!$D$5:$U$352,MATCH($B167,'Mapping water'!$B$5:$B$352,0),MATCH(J$3,'Mapping water'!$D$4:$U$4,0))*$D167</f>
        <v>224119</v>
      </c>
      <c r="K167" s="32">
        <f>INDEX('Mapping water'!$D$5:$U$352,MATCH($B167,'Mapping water'!$B$5:$B$352,0),MATCH(K$3,'Mapping water'!$D$4:$U$4,0))*$D167</f>
        <v>0</v>
      </c>
      <c r="L167" s="32">
        <f>INDEX('Mapping water'!$D$5:$U$352,MATCH($B167,'Mapping water'!$B$5:$B$352,0),MATCH(L$3,'Mapping water'!$D$4:$U$4,0))*$D167</f>
        <v>0</v>
      </c>
      <c r="M167" s="32">
        <f>INDEX('Mapping water'!$D$5:$U$352,MATCH($B167,'Mapping water'!$B$5:$B$352,0),MATCH(M$3,'Mapping water'!$D$4:$U$4,0))*$D167</f>
        <v>0</v>
      </c>
      <c r="N167" s="32">
        <f>INDEX('Mapping water'!$D$5:$U$352,MATCH($B167,'Mapping water'!$B$5:$B$352,0),MATCH(N$3,'Mapping water'!$D$4:$U$4,0))*$D167</f>
        <v>0</v>
      </c>
      <c r="O167" s="32">
        <f>INDEX('Mapping water'!$D$5:$U$352,MATCH($B167,'Mapping water'!$B$5:$B$352,0),MATCH(O$3,'Mapping water'!$D$4:$U$4,0))*$D167</f>
        <v>0</v>
      </c>
      <c r="P167" s="32">
        <f>INDEX('Mapping water'!$D$5:$U$352,MATCH($B167,'Mapping water'!$B$5:$B$352,0),MATCH(P$3,'Mapping water'!$D$4:$U$4,0))*$D167</f>
        <v>0</v>
      </c>
      <c r="Q167" s="32">
        <f>INDEX('Mapping water'!$D$5:$U$352,MATCH($B167,'Mapping water'!$B$5:$B$352,0),MATCH(Q$3,'Mapping water'!$D$4:$U$4,0))*$D167</f>
        <v>0</v>
      </c>
      <c r="R167" s="32">
        <f>INDEX('Mapping water'!$D$5:$U$352,MATCH($B167,'Mapping water'!$B$5:$B$352,0),MATCH(R$3,'Mapping water'!$D$4:$U$4,0))*$D167</f>
        <v>0</v>
      </c>
      <c r="S167" s="32">
        <f>INDEX('Mapping water'!$D$5:$U$352,MATCH($B167,'Mapping water'!$B$5:$B$352,0),MATCH(S$3,'Mapping water'!$D$4:$U$4,0))*$D167</f>
        <v>0</v>
      </c>
      <c r="T167" s="32">
        <f>INDEX('Mapping water'!$D$5:$U$352,MATCH($B167,'Mapping water'!$B$5:$B$352,0),MATCH(T$3,'Mapping water'!$D$4:$U$4,0))*$D167</f>
        <v>0</v>
      </c>
      <c r="U167" s="32">
        <f>INDEX('Mapping water'!$D$5:$U$352,MATCH($B167,'Mapping water'!$B$5:$B$352,0),MATCH(U$3,'Mapping water'!$D$4:$U$4,0))*$D167</f>
        <v>0</v>
      </c>
      <c r="V167" s="32">
        <f>INDEX('Mapping water'!$D$5:$U$352,MATCH($B167,'Mapping water'!$B$5:$B$352,0),MATCH(V$3,'Mapping water'!$D$4:$U$4,0))*$D167</f>
        <v>0</v>
      </c>
      <c r="W167" s="32">
        <f>INDEX('Mapping water'!$D$5:$U$352,MATCH($B167,'Mapping water'!$B$5:$B$352,0),MATCH(W$3,'Mapping water'!$D$4:$U$4,0))*$D167</f>
        <v>0</v>
      </c>
      <c r="X167" s="32">
        <f>INDEX('Mapping water'!$D$5:$U$352,MATCH($B167,'Mapping water'!$B$5:$B$352,0),MATCH(X$3,'Mapping water'!$D$4:$U$4,0))*$D167</f>
        <v>0</v>
      </c>
      <c r="Y167" s="32">
        <f>INDEX('Mapping water'!$D$5:$U$352,MATCH($B167,'Mapping water'!$B$5:$B$352,0),MATCH(Y$3,'Mapping water'!$D$4:$U$4,0))*$D167</f>
        <v>0</v>
      </c>
    </row>
    <row r="168" spans="1:25" x14ac:dyDescent="0.45">
      <c r="A168" s="10" t="s">
        <v>589</v>
      </c>
      <c r="B168" s="10" t="s">
        <v>590</v>
      </c>
      <c r="C168" s="10" t="s">
        <v>174</v>
      </c>
      <c r="D168" s="32">
        <f>INDEX('ONS data MYE 5'!$E$6:$E$445, MATCH($B168,'ONS data MYE 5'!$B$6:$B$445,0))</f>
        <v>235493</v>
      </c>
      <c r="E168" s="32">
        <f>INDEX('ONS data MYE 5'!$F$6:$F$445, MATCH($B168,'ONS data MYE 5'!$B$6:$B$445,0))</f>
        <v>2221</v>
      </c>
      <c r="F168" s="32">
        <f t="shared" si="4"/>
        <v>7.7057128238944275</v>
      </c>
      <c r="G168" s="32">
        <f t="shared" si="5"/>
        <v>59.378010124331034</v>
      </c>
      <c r="H168" s="32">
        <f>INDEX('Mapping water'!$D$5:$U$352,MATCH($B168,'Mapping water'!$B$5:$B$352,0),MATCH(H$3,'Mapping water'!$D$4:$U$4,0))*$D168</f>
        <v>0</v>
      </c>
      <c r="I168" s="32">
        <f>INDEX('Mapping water'!$D$5:$U$352,MATCH($B168,'Mapping water'!$B$5:$B$352,0),MATCH(I$3,'Mapping water'!$D$4:$U$4,0))*$D168</f>
        <v>0</v>
      </c>
      <c r="J168" s="32">
        <f>INDEX('Mapping water'!$D$5:$U$352,MATCH($B168,'Mapping water'!$B$5:$B$352,0),MATCH(J$3,'Mapping water'!$D$4:$U$4,0))*$D168</f>
        <v>235493</v>
      </c>
      <c r="K168" s="32">
        <f>INDEX('Mapping water'!$D$5:$U$352,MATCH($B168,'Mapping water'!$B$5:$B$352,0),MATCH(K$3,'Mapping water'!$D$4:$U$4,0))*$D168</f>
        <v>0</v>
      </c>
      <c r="L168" s="32">
        <f>INDEX('Mapping water'!$D$5:$U$352,MATCH($B168,'Mapping water'!$B$5:$B$352,0),MATCH(L$3,'Mapping water'!$D$4:$U$4,0))*$D168</f>
        <v>0</v>
      </c>
      <c r="M168" s="32">
        <f>INDEX('Mapping water'!$D$5:$U$352,MATCH($B168,'Mapping water'!$B$5:$B$352,0),MATCH(M$3,'Mapping water'!$D$4:$U$4,0))*$D168</f>
        <v>0</v>
      </c>
      <c r="N168" s="32">
        <f>INDEX('Mapping water'!$D$5:$U$352,MATCH($B168,'Mapping water'!$B$5:$B$352,0),MATCH(N$3,'Mapping water'!$D$4:$U$4,0))*$D168</f>
        <v>0</v>
      </c>
      <c r="O168" s="32">
        <f>INDEX('Mapping water'!$D$5:$U$352,MATCH($B168,'Mapping water'!$B$5:$B$352,0),MATCH(O$3,'Mapping water'!$D$4:$U$4,0))*$D168</f>
        <v>0</v>
      </c>
      <c r="P168" s="32">
        <f>INDEX('Mapping water'!$D$5:$U$352,MATCH($B168,'Mapping water'!$B$5:$B$352,0),MATCH(P$3,'Mapping water'!$D$4:$U$4,0))*$D168</f>
        <v>0</v>
      </c>
      <c r="Q168" s="32">
        <f>INDEX('Mapping water'!$D$5:$U$352,MATCH($B168,'Mapping water'!$B$5:$B$352,0),MATCH(Q$3,'Mapping water'!$D$4:$U$4,0))*$D168</f>
        <v>0</v>
      </c>
      <c r="R168" s="32">
        <f>INDEX('Mapping water'!$D$5:$U$352,MATCH($B168,'Mapping water'!$B$5:$B$352,0),MATCH(R$3,'Mapping water'!$D$4:$U$4,0))*$D168</f>
        <v>0</v>
      </c>
      <c r="S168" s="32">
        <f>INDEX('Mapping water'!$D$5:$U$352,MATCH($B168,'Mapping water'!$B$5:$B$352,0),MATCH(S$3,'Mapping water'!$D$4:$U$4,0))*$D168</f>
        <v>0</v>
      </c>
      <c r="T168" s="32">
        <f>INDEX('Mapping water'!$D$5:$U$352,MATCH($B168,'Mapping water'!$B$5:$B$352,0),MATCH(T$3,'Mapping water'!$D$4:$U$4,0))*$D168</f>
        <v>0</v>
      </c>
      <c r="U168" s="32">
        <f>INDEX('Mapping water'!$D$5:$U$352,MATCH($B168,'Mapping water'!$B$5:$B$352,0),MATCH(U$3,'Mapping water'!$D$4:$U$4,0))*$D168</f>
        <v>0</v>
      </c>
      <c r="V168" s="32">
        <f>INDEX('Mapping water'!$D$5:$U$352,MATCH($B168,'Mapping water'!$B$5:$B$352,0),MATCH(V$3,'Mapping water'!$D$4:$U$4,0))*$D168</f>
        <v>0</v>
      </c>
      <c r="W168" s="32">
        <f>INDEX('Mapping water'!$D$5:$U$352,MATCH($B168,'Mapping water'!$B$5:$B$352,0),MATCH(W$3,'Mapping water'!$D$4:$U$4,0))*$D168</f>
        <v>0</v>
      </c>
      <c r="X168" s="32">
        <f>INDEX('Mapping water'!$D$5:$U$352,MATCH($B168,'Mapping water'!$B$5:$B$352,0),MATCH(X$3,'Mapping water'!$D$4:$U$4,0))*$D168</f>
        <v>0</v>
      </c>
      <c r="Y168" s="32">
        <f>INDEX('Mapping water'!$D$5:$U$352,MATCH($B168,'Mapping water'!$B$5:$B$352,0),MATCH(Y$3,'Mapping water'!$D$4:$U$4,0))*$D168</f>
        <v>0</v>
      </c>
    </row>
    <row r="169" spans="1:25" x14ac:dyDescent="0.45">
      <c r="A169" s="10" t="s">
        <v>591</v>
      </c>
      <c r="B169" s="10" t="s">
        <v>592</v>
      </c>
      <c r="C169" s="10" t="s">
        <v>174</v>
      </c>
      <c r="D169" s="32">
        <f>INDEX('ONS data MYE 5'!$E$6:$E$445, MATCH($B169,'ONS data MYE 5'!$B$6:$B$445,0))</f>
        <v>324650</v>
      </c>
      <c r="E169" s="32">
        <f>INDEX('ONS data MYE 5'!$F$6:$F$445, MATCH($B169,'ONS data MYE 5'!$B$6:$B$445,0))</f>
        <v>1725</v>
      </c>
      <c r="F169" s="32">
        <f t="shared" si="4"/>
        <v>7.4529823294654598</v>
      </c>
      <c r="G169" s="32">
        <f t="shared" si="5"/>
        <v>55.546945603324389</v>
      </c>
      <c r="H169" s="32">
        <f>INDEX('Mapping water'!$D$5:$U$352,MATCH($B169,'Mapping water'!$B$5:$B$352,0),MATCH(H$3,'Mapping water'!$D$4:$U$4,0))*$D169</f>
        <v>0</v>
      </c>
      <c r="I169" s="32">
        <f>INDEX('Mapping water'!$D$5:$U$352,MATCH($B169,'Mapping water'!$B$5:$B$352,0),MATCH(I$3,'Mapping water'!$D$4:$U$4,0))*$D169</f>
        <v>0</v>
      </c>
      <c r="J169" s="32">
        <f>INDEX('Mapping water'!$D$5:$U$352,MATCH($B169,'Mapping water'!$B$5:$B$352,0),MATCH(J$3,'Mapping water'!$D$4:$U$4,0))*$D169</f>
        <v>324650</v>
      </c>
      <c r="K169" s="32">
        <f>INDEX('Mapping water'!$D$5:$U$352,MATCH($B169,'Mapping water'!$B$5:$B$352,0),MATCH(K$3,'Mapping water'!$D$4:$U$4,0))*$D169</f>
        <v>0</v>
      </c>
      <c r="L169" s="32">
        <f>INDEX('Mapping water'!$D$5:$U$352,MATCH($B169,'Mapping water'!$B$5:$B$352,0),MATCH(L$3,'Mapping water'!$D$4:$U$4,0))*$D169</f>
        <v>0</v>
      </c>
      <c r="M169" s="32">
        <f>INDEX('Mapping water'!$D$5:$U$352,MATCH($B169,'Mapping water'!$B$5:$B$352,0),MATCH(M$3,'Mapping water'!$D$4:$U$4,0))*$D169</f>
        <v>0</v>
      </c>
      <c r="N169" s="32">
        <f>INDEX('Mapping water'!$D$5:$U$352,MATCH($B169,'Mapping water'!$B$5:$B$352,0),MATCH(N$3,'Mapping water'!$D$4:$U$4,0))*$D169</f>
        <v>0</v>
      </c>
      <c r="O169" s="32">
        <f>INDEX('Mapping water'!$D$5:$U$352,MATCH($B169,'Mapping water'!$B$5:$B$352,0),MATCH(O$3,'Mapping water'!$D$4:$U$4,0))*$D169</f>
        <v>0</v>
      </c>
      <c r="P169" s="32">
        <f>INDEX('Mapping water'!$D$5:$U$352,MATCH($B169,'Mapping water'!$B$5:$B$352,0),MATCH(P$3,'Mapping water'!$D$4:$U$4,0))*$D169</f>
        <v>0</v>
      </c>
      <c r="Q169" s="32">
        <f>INDEX('Mapping water'!$D$5:$U$352,MATCH($B169,'Mapping water'!$B$5:$B$352,0),MATCH(Q$3,'Mapping water'!$D$4:$U$4,0))*$D169</f>
        <v>0</v>
      </c>
      <c r="R169" s="32">
        <f>INDEX('Mapping water'!$D$5:$U$352,MATCH($B169,'Mapping water'!$B$5:$B$352,0),MATCH(R$3,'Mapping water'!$D$4:$U$4,0))*$D169</f>
        <v>0</v>
      </c>
      <c r="S169" s="32">
        <f>INDEX('Mapping water'!$D$5:$U$352,MATCH($B169,'Mapping water'!$B$5:$B$352,0),MATCH(S$3,'Mapping water'!$D$4:$U$4,0))*$D169</f>
        <v>0</v>
      </c>
      <c r="T169" s="32">
        <f>INDEX('Mapping water'!$D$5:$U$352,MATCH($B169,'Mapping water'!$B$5:$B$352,0),MATCH(T$3,'Mapping water'!$D$4:$U$4,0))*$D169</f>
        <v>0</v>
      </c>
      <c r="U169" s="32">
        <f>INDEX('Mapping water'!$D$5:$U$352,MATCH($B169,'Mapping water'!$B$5:$B$352,0),MATCH(U$3,'Mapping water'!$D$4:$U$4,0))*$D169</f>
        <v>0</v>
      </c>
      <c r="V169" s="32">
        <f>INDEX('Mapping water'!$D$5:$U$352,MATCH($B169,'Mapping water'!$B$5:$B$352,0),MATCH(V$3,'Mapping water'!$D$4:$U$4,0))*$D169</f>
        <v>0</v>
      </c>
      <c r="W169" s="32">
        <f>INDEX('Mapping water'!$D$5:$U$352,MATCH($B169,'Mapping water'!$B$5:$B$352,0),MATCH(W$3,'Mapping water'!$D$4:$U$4,0))*$D169</f>
        <v>0</v>
      </c>
      <c r="X169" s="32">
        <f>INDEX('Mapping water'!$D$5:$U$352,MATCH($B169,'Mapping water'!$B$5:$B$352,0),MATCH(X$3,'Mapping water'!$D$4:$U$4,0))*$D169</f>
        <v>0</v>
      </c>
      <c r="Y169" s="32">
        <f>INDEX('Mapping water'!$D$5:$U$352,MATCH($B169,'Mapping water'!$B$5:$B$352,0),MATCH(Y$3,'Mapping water'!$D$4:$U$4,0))*$D169</f>
        <v>0</v>
      </c>
    </row>
    <row r="170" spans="1:25" x14ac:dyDescent="0.45">
      <c r="A170" s="10" t="s">
        <v>593</v>
      </c>
      <c r="B170" s="10" t="s">
        <v>594</v>
      </c>
      <c r="C170" s="10" t="s">
        <v>174</v>
      </c>
      <c r="D170" s="32">
        <f>INDEX('ONS data MYE 5'!$E$6:$E$445, MATCH($B170,'ONS data MYE 5'!$B$6:$B$445,0))</f>
        <v>148560</v>
      </c>
      <c r="E170" s="32">
        <f>INDEX('ONS data MYE 5'!$F$6:$F$445, MATCH($B170,'ONS data MYE 5'!$B$6:$B$445,0))</f>
        <v>1717</v>
      </c>
      <c r="F170" s="32">
        <f t="shared" si="4"/>
        <v>7.4483338608974758</v>
      </c>
      <c r="G170" s="32">
        <f t="shared" si="5"/>
        <v>55.4776773033919</v>
      </c>
      <c r="H170" s="32">
        <f>INDEX('Mapping water'!$D$5:$U$352,MATCH($B170,'Mapping water'!$B$5:$B$352,0),MATCH(H$3,'Mapping water'!$D$4:$U$4,0))*$D170</f>
        <v>0</v>
      </c>
      <c r="I170" s="32">
        <f>INDEX('Mapping water'!$D$5:$U$352,MATCH($B170,'Mapping water'!$B$5:$B$352,0),MATCH(I$3,'Mapping water'!$D$4:$U$4,0))*$D170</f>
        <v>0</v>
      </c>
      <c r="J170" s="32">
        <f>INDEX('Mapping water'!$D$5:$U$352,MATCH($B170,'Mapping water'!$B$5:$B$352,0),MATCH(J$3,'Mapping water'!$D$4:$U$4,0))*$D170</f>
        <v>148560</v>
      </c>
      <c r="K170" s="32">
        <f>INDEX('Mapping water'!$D$5:$U$352,MATCH($B170,'Mapping water'!$B$5:$B$352,0),MATCH(K$3,'Mapping water'!$D$4:$U$4,0))*$D170</f>
        <v>0</v>
      </c>
      <c r="L170" s="32">
        <f>INDEX('Mapping water'!$D$5:$U$352,MATCH($B170,'Mapping water'!$B$5:$B$352,0),MATCH(L$3,'Mapping water'!$D$4:$U$4,0))*$D170</f>
        <v>0</v>
      </c>
      <c r="M170" s="32">
        <f>INDEX('Mapping water'!$D$5:$U$352,MATCH($B170,'Mapping water'!$B$5:$B$352,0),MATCH(M$3,'Mapping water'!$D$4:$U$4,0))*$D170</f>
        <v>0</v>
      </c>
      <c r="N170" s="32">
        <f>INDEX('Mapping water'!$D$5:$U$352,MATCH($B170,'Mapping water'!$B$5:$B$352,0),MATCH(N$3,'Mapping water'!$D$4:$U$4,0))*$D170</f>
        <v>0</v>
      </c>
      <c r="O170" s="32">
        <f>INDEX('Mapping water'!$D$5:$U$352,MATCH($B170,'Mapping water'!$B$5:$B$352,0),MATCH(O$3,'Mapping water'!$D$4:$U$4,0))*$D170</f>
        <v>0</v>
      </c>
      <c r="P170" s="32">
        <f>INDEX('Mapping water'!$D$5:$U$352,MATCH($B170,'Mapping water'!$B$5:$B$352,0),MATCH(P$3,'Mapping water'!$D$4:$U$4,0))*$D170</f>
        <v>0</v>
      </c>
      <c r="Q170" s="32">
        <f>INDEX('Mapping water'!$D$5:$U$352,MATCH($B170,'Mapping water'!$B$5:$B$352,0),MATCH(Q$3,'Mapping water'!$D$4:$U$4,0))*$D170</f>
        <v>0</v>
      </c>
      <c r="R170" s="32">
        <f>INDEX('Mapping water'!$D$5:$U$352,MATCH($B170,'Mapping water'!$B$5:$B$352,0),MATCH(R$3,'Mapping water'!$D$4:$U$4,0))*$D170</f>
        <v>0</v>
      </c>
      <c r="S170" s="32">
        <f>INDEX('Mapping water'!$D$5:$U$352,MATCH($B170,'Mapping water'!$B$5:$B$352,0),MATCH(S$3,'Mapping water'!$D$4:$U$4,0))*$D170</f>
        <v>0</v>
      </c>
      <c r="T170" s="32">
        <f>INDEX('Mapping water'!$D$5:$U$352,MATCH($B170,'Mapping water'!$B$5:$B$352,0),MATCH(T$3,'Mapping water'!$D$4:$U$4,0))*$D170</f>
        <v>0</v>
      </c>
      <c r="U170" s="32">
        <f>INDEX('Mapping water'!$D$5:$U$352,MATCH($B170,'Mapping water'!$B$5:$B$352,0),MATCH(U$3,'Mapping water'!$D$4:$U$4,0))*$D170</f>
        <v>0</v>
      </c>
      <c r="V170" s="32">
        <f>INDEX('Mapping water'!$D$5:$U$352,MATCH($B170,'Mapping water'!$B$5:$B$352,0),MATCH(V$3,'Mapping water'!$D$4:$U$4,0))*$D170</f>
        <v>0</v>
      </c>
      <c r="W170" s="32">
        <f>INDEX('Mapping water'!$D$5:$U$352,MATCH($B170,'Mapping water'!$B$5:$B$352,0),MATCH(W$3,'Mapping water'!$D$4:$U$4,0))*$D170</f>
        <v>0</v>
      </c>
      <c r="X170" s="32">
        <f>INDEX('Mapping water'!$D$5:$U$352,MATCH($B170,'Mapping water'!$B$5:$B$352,0),MATCH(X$3,'Mapping water'!$D$4:$U$4,0))*$D170</f>
        <v>0</v>
      </c>
      <c r="Y170" s="32">
        <f>INDEX('Mapping water'!$D$5:$U$352,MATCH($B170,'Mapping water'!$B$5:$B$352,0),MATCH(Y$3,'Mapping water'!$D$4:$U$4,0))*$D170</f>
        <v>0</v>
      </c>
    </row>
    <row r="171" spans="1:25" x14ac:dyDescent="0.45">
      <c r="A171" s="10" t="s">
        <v>595</v>
      </c>
      <c r="B171" s="10" t="s">
        <v>596</v>
      </c>
      <c r="C171" s="10" t="s">
        <v>174</v>
      </c>
      <c r="D171" s="32">
        <f>INDEX('ONS data MYE 5'!$E$6:$E$445, MATCH($B171,'ONS data MYE 5'!$B$6:$B$445,0))</f>
        <v>491549</v>
      </c>
      <c r="E171" s="32">
        <f>INDEX('ONS data MYE 5'!$F$6:$F$445, MATCH($B171,'ONS data MYE 5'!$B$6:$B$445,0))</f>
        <v>4395</v>
      </c>
      <c r="F171" s="32">
        <f t="shared" si="4"/>
        <v>8.3882228101192773</v>
      </c>
      <c r="G171" s="32">
        <f t="shared" si="5"/>
        <v>70.362281912205347</v>
      </c>
      <c r="H171" s="32">
        <f>INDEX('Mapping water'!$D$5:$U$352,MATCH($B171,'Mapping water'!$B$5:$B$352,0),MATCH(H$3,'Mapping water'!$D$4:$U$4,0))*$D171</f>
        <v>0</v>
      </c>
      <c r="I171" s="32">
        <f>INDEX('Mapping water'!$D$5:$U$352,MATCH($B171,'Mapping water'!$B$5:$B$352,0),MATCH(I$3,'Mapping water'!$D$4:$U$4,0))*$D171</f>
        <v>0</v>
      </c>
      <c r="J171" s="32">
        <f>INDEX('Mapping water'!$D$5:$U$352,MATCH($B171,'Mapping water'!$B$5:$B$352,0),MATCH(J$3,'Mapping water'!$D$4:$U$4,0))*$D171</f>
        <v>491549</v>
      </c>
      <c r="K171" s="32">
        <f>INDEX('Mapping water'!$D$5:$U$352,MATCH($B171,'Mapping water'!$B$5:$B$352,0),MATCH(K$3,'Mapping water'!$D$4:$U$4,0))*$D171</f>
        <v>0</v>
      </c>
      <c r="L171" s="32">
        <f>INDEX('Mapping water'!$D$5:$U$352,MATCH($B171,'Mapping water'!$B$5:$B$352,0),MATCH(L$3,'Mapping water'!$D$4:$U$4,0))*$D171</f>
        <v>0</v>
      </c>
      <c r="M171" s="32">
        <f>INDEX('Mapping water'!$D$5:$U$352,MATCH($B171,'Mapping water'!$B$5:$B$352,0),MATCH(M$3,'Mapping water'!$D$4:$U$4,0))*$D171</f>
        <v>0</v>
      </c>
      <c r="N171" s="32">
        <f>INDEX('Mapping water'!$D$5:$U$352,MATCH($B171,'Mapping water'!$B$5:$B$352,0),MATCH(N$3,'Mapping water'!$D$4:$U$4,0))*$D171</f>
        <v>0</v>
      </c>
      <c r="O171" s="32">
        <f>INDEX('Mapping water'!$D$5:$U$352,MATCH($B171,'Mapping water'!$B$5:$B$352,0),MATCH(O$3,'Mapping water'!$D$4:$U$4,0))*$D171</f>
        <v>0</v>
      </c>
      <c r="P171" s="32">
        <f>INDEX('Mapping water'!$D$5:$U$352,MATCH($B171,'Mapping water'!$B$5:$B$352,0),MATCH(P$3,'Mapping water'!$D$4:$U$4,0))*$D171</f>
        <v>0</v>
      </c>
      <c r="Q171" s="32">
        <f>INDEX('Mapping water'!$D$5:$U$352,MATCH($B171,'Mapping water'!$B$5:$B$352,0),MATCH(Q$3,'Mapping water'!$D$4:$U$4,0))*$D171</f>
        <v>0</v>
      </c>
      <c r="R171" s="32">
        <f>INDEX('Mapping water'!$D$5:$U$352,MATCH($B171,'Mapping water'!$B$5:$B$352,0),MATCH(R$3,'Mapping water'!$D$4:$U$4,0))*$D171</f>
        <v>0</v>
      </c>
      <c r="S171" s="32">
        <f>INDEX('Mapping water'!$D$5:$U$352,MATCH($B171,'Mapping water'!$B$5:$B$352,0),MATCH(S$3,'Mapping water'!$D$4:$U$4,0))*$D171</f>
        <v>0</v>
      </c>
      <c r="T171" s="32">
        <f>INDEX('Mapping water'!$D$5:$U$352,MATCH($B171,'Mapping water'!$B$5:$B$352,0),MATCH(T$3,'Mapping water'!$D$4:$U$4,0))*$D171</f>
        <v>0</v>
      </c>
      <c r="U171" s="32">
        <f>INDEX('Mapping water'!$D$5:$U$352,MATCH($B171,'Mapping water'!$B$5:$B$352,0),MATCH(U$3,'Mapping water'!$D$4:$U$4,0))*$D171</f>
        <v>0</v>
      </c>
      <c r="V171" s="32">
        <f>INDEX('Mapping water'!$D$5:$U$352,MATCH($B171,'Mapping water'!$B$5:$B$352,0),MATCH(V$3,'Mapping water'!$D$4:$U$4,0))*$D171</f>
        <v>0</v>
      </c>
      <c r="W171" s="32">
        <f>INDEX('Mapping water'!$D$5:$U$352,MATCH($B171,'Mapping water'!$B$5:$B$352,0),MATCH(W$3,'Mapping water'!$D$4:$U$4,0))*$D171</f>
        <v>0</v>
      </c>
      <c r="X171" s="32">
        <f>INDEX('Mapping water'!$D$5:$U$352,MATCH($B171,'Mapping water'!$B$5:$B$352,0),MATCH(X$3,'Mapping water'!$D$4:$U$4,0))*$D171</f>
        <v>0</v>
      </c>
      <c r="Y171" s="32">
        <f>INDEX('Mapping water'!$D$5:$U$352,MATCH($B171,'Mapping water'!$B$5:$B$352,0),MATCH(Y$3,'Mapping water'!$D$4:$U$4,0))*$D171</f>
        <v>0</v>
      </c>
    </row>
    <row r="172" spans="1:25" x14ac:dyDescent="0.45">
      <c r="A172" s="10" t="s">
        <v>597</v>
      </c>
      <c r="B172" s="10" t="s">
        <v>598</v>
      </c>
      <c r="C172" s="10" t="s">
        <v>174</v>
      </c>
      <c r="D172" s="32">
        <f>INDEX('ONS data MYE 5'!$E$6:$E$445, MATCH($B172,'ONS data MYE 5'!$B$6:$B$445,0))</f>
        <v>179331</v>
      </c>
      <c r="E172" s="32">
        <f>INDEX('ONS data MYE 5'!$F$6:$F$445, MATCH($B172,'ONS data MYE 5'!$B$6:$B$445,0))</f>
        <v>1315</v>
      </c>
      <c r="F172" s="32">
        <f t="shared" si="4"/>
        <v>7.1815919446118652</v>
      </c>
      <c r="G172" s="32">
        <f t="shared" si="5"/>
        <v>51.57526285891403</v>
      </c>
      <c r="H172" s="32">
        <f>INDEX('Mapping water'!$D$5:$U$352,MATCH($B172,'Mapping water'!$B$5:$B$352,0),MATCH(H$3,'Mapping water'!$D$4:$U$4,0))*$D172</f>
        <v>0</v>
      </c>
      <c r="I172" s="32">
        <f>INDEX('Mapping water'!$D$5:$U$352,MATCH($B172,'Mapping water'!$B$5:$B$352,0),MATCH(I$3,'Mapping water'!$D$4:$U$4,0))*$D172</f>
        <v>0</v>
      </c>
      <c r="J172" s="32">
        <f>INDEX('Mapping water'!$D$5:$U$352,MATCH($B172,'Mapping water'!$B$5:$B$352,0),MATCH(J$3,'Mapping water'!$D$4:$U$4,0))*$D172</f>
        <v>179331</v>
      </c>
      <c r="K172" s="32">
        <f>INDEX('Mapping water'!$D$5:$U$352,MATCH($B172,'Mapping water'!$B$5:$B$352,0),MATCH(K$3,'Mapping water'!$D$4:$U$4,0))*$D172</f>
        <v>0</v>
      </c>
      <c r="L172" s="32">
        <f>INDEX('Mapping water'!$D$5:$U$352,MATCH($B172,'Mapping water'!$B$5:$B$352,0),MATCH(L$3,'Mapping water'!$D$4:$U$4,0))*$D172</f>
        <v>0</v>
      </c>
      <c r="M172" s="32">
        <f>INDEX('Mapping water'!$D$5:$U$352,MATCH($B172,'Mapping water'!$B$5:$B$352,0),MATCH(M$3,'Mapping water'!$D$4:$U$4,0))*$D172</f>
        <v>0</v>
      </c>
      <c r="N172" s="32">
        <f>INDEX('Mapping water'!$D$5:$U$352,MATCH($B172,'Mapping water'!$B$5:$B$352,0),MATCH(N$3,'Mapping water'!$D$4:$U$4,0))*$D172</f>
        <v>0</v>
      </c>
      <c r="O172" s="32">
        <f>INDEX('Mapping water'!$D$5:$U$352,MATCH($B172,'Mapping water'!$B$5:$B$352,0),MATCH(O$3,'Mapping water'!$D$4:$U$4,0))*$D172</f>
        <v>0</v>
      </c>
      <c r="P172" s="32">
        <f>INDEX('Mapping water'!$D$5:$U$352,MATCH($B172,'Mapping water'!$B$5:$B$352,0),MATCH(P$3,'Mapping water'!$D$4:$U$4,0))*$D172</f>
        <v>0</v>
      </c>
      <c r="Q172" s="32">
        <f>INDEX('Mapping water'!$D$5:$U$352,MATCH($B172,'Mapping water'!$B$5:$B$352,0),MATCH(Q$3,'Mapping water'!$D$4:$U$4,0))*$D172</f>
        <v>0</v>
      </c>
      <c r="R172" s="32">
        <f>INDEX('Mapping water'!$D$5:$U$352,MATCH($B172,'Mapping water'!$B$5:$B$352,0),MATCH(R$3,'Mapping water'!$D$4:$U$4,0))*$D172</f>
        <v>0</v>
      </c>
      <c r="S172" s="32">
        <f>INDEX('Mapping water'!$D$5:$U$352,MATCH($B172,'Mapping water'!$B$5:$B$352,0),MATCH(S$3,'Mapping water'!$D$4:$U$4,0))*$D172</f>
        <v>0</v>
      </c>
      <c r="T172" s="32">
        <f>INDEX('Mapping water'!$D$5:$U$352,MATCH($B172,'Mapping water'!$B$5:$B$352,0),MATCH(T$3,'Mapping water'!$D$4:$U$4,0))*$D172</f>
        <v>0</v>
      </c>
      <c r="U172" s="32">
        <f>INDEX('Mapping water'!$D$5:$U$352,MATCH($B172,'Mapping water'!$B$5:$B$352,0),MATCH(U$3,'Mapping water'!$D$4:$U$4,0))*$D172</f>
        <v>0</v>
      </c>
      <c r="V172" s="32">
        <f>INDEX('Mapping water'!$D$5:$U$352,MATCH($B172,'Mapping water'!$B$5:$B$352,0),MATCH(V$3,'Mapping water'!$D$4:$U$4,0))*$D172</f>
        <v>0</v>
      </c>
      <c r="W172" s="32">
        <f>INDEX('Mapping water'!$D$5:$U$352,MATCH($B172,'Mapping water'!$B$5:$B$352,0),MATCH(W$3,'Mapping water'!$D$4:$U$4,0))*$D172</f>
        <v>0</v>
      </c>
      <c r="X172" s="32">
        <f>INDEX('Mapping water'!$D$5:$U$352,MATCH($B172,'Mapping water'!$B$5:$B$352,0),MATCH(X$3,'Mapping water'!$D$4:$U$4,0))*$D172</f>
        <v>0</v>
      </c>
      <c r="Y172" s="32">
        <f>INDEX('Mapping water'!$D$5:$U$352,MATCH($B172,'Mapping water'!$B$5:$B$352,0),MATCH(Y$3,'Mapping water'!$D$4:$U$4,0))*$D172</f>
        <v>0</v>
      </c>
    </row>
    <row r="173" spans="1:25" x14ac:dyDescent="0.45">
      <c r="A173" s="10" t="s">
        <v>599</v>
      </c>
      <c r="B173" s="10" t="s">
        <v>600</v>
      </c>
      <c r="C173" s="10" t="s">
        <v>174</v>
      </c>
      <c r="D173" s="32">
        <f>INDEX('ONS data MYE 5'!$E$6:$E$445, MATCH($B173,'ONS data MYE 5'!$B$6:$B$445,0))</f>
        <v>274589</v>
      </c>
      <c r="E173" s="32">
        <f>INDEX('ONS data MYE 5'!$F$6:$F$445, MATCH($B173,'ONS data MYE 5'!$B$6:$B$445,0))</f>
        <v>1772</v>
      </c>
      <c r="F173" s="32">
        <f t="shared" si="4"/>
        <v>7.4798641311650265</v>
      </c>
      <c r="G173" s="32">
        <f t="shared" si="5"/>
        <v>55.948367420689138</v>
      </c>
      <c r="H173" s="32">
        <f>INDEX('Mapping water'!$D$5:$U$352,MATCH($B173,'Mapping water'!$B$5:$B$352,0),MATCH(H$3,'Mapping water'!$D$4:$U$4,0))*$D173</f>
        <v>0</v>
      </c>
      <c r="I173" s="32">
        <f>INDEX('Mapping water'!$D$5:$U$352,MATCH($B173,'Mapping water'!$B$5:$B$352,0),MATCH(I$3,'Mapping water'!$D$4:$U$4,0))*$D173</f>
        <v>0</v>
      </c>
      <c r="J173" s="32">
        <f>INDEX('Mapping water'!$D$5:$U$352,MATCH($B173,'Mapping water'!$B$5:$B$352,0),MATCH(J$3,'Mapping water'!$D$4:$U$4,0))*$D173</f>
        <v>274589</v>
      </c>
      <c r="K173" s="32">
        <f>INDEX('Mapping water'!$D$5:$U$352,MATCH($B173,'Mapping water'!$B$5:$B$352,0),MATCH(K$3,'Mapping water'!$D$4:$U$4,0))*$D173</f>
        <v>0</v>
      </c>
      <c r="L173" s="32">
        <f>INDEX('Mapping water'!$D$5:$U$352,MATCH($B173,'Mapping water'!$B$5:$B$352,0),MATCH(L$3,'Mapping water'!$D$4:$U$4,0))*$D173</f>
        <v>0</v>
      </c>
      <c r="M173" s="32">
        <f>INDEX('Mapping water'!$D$5:$U$352,MATCH($B173,'Mapping water'!$B$5:$B$352,0),MATCH(M$3,'Mapping water'!$D$4:$U$4,0))*$D173</f>
        <v>0</v>
      </c>
      <c r="N173" s="32">
        <f>INDEX('Mapping water'!$D$5:$U$352,MATCH($B173,'Mapping water'!$B$5:$B$352,0),MATCH(N$3,'Mapping water'!$D$4:$U$4,0))*$D173</f>
        <v>0</v>
      </c>
      <c r="O173" s="32">
        <f>INDEX('Mapping water'!$D$5:$U$352,MATCH($B173,'Mapping water'!$B$5:$B$352,0),MATCH(O$3,'Mapping water'!$D$4:$U$4,0))*$D173</f>
        <v>0</v>
      </c>
      <c r="P173" s="32">
        <f>INDEX('Mapping water'!$D$5:$U$352,MATCH($B173,'Mapping water'!$B$5:$B$352,0),MATCH(P$3,'Mapping water'!$D$4:$U$4,0))*$D173</f>
        <v>0</v>
      </c>
      <c r="Q173" s="32">
        <f>INDEX('Mapping water'!$D$5:$U$352,MATCH($B173,'Mapping water'!$B$5:$B$352,0),MATCH(Q$3,'Mapping water'!$D$4:$U$4,0))*$D173</f>
        <v>0</v>
      </c>
      <c r="R173" s="32">
        <f>INDEX('Mapping water'!$D$5:$U$352,MATCH($B173,'Mapping water'!$B$5:$B$352,0),MATCH(R$3,'Mapping water'!$D$4:$U$4,0))*$D173</f>
        <v>0</v>
      </c>
      <c r="S173" s="32">
        <f>INDEX('Mapping water'!$D$5:$U$352,MATCH($B173,'Mapping water'!$B$5:$B$352,0),MATCH(S$3,'Mapping water'!$D$4:$U$4,0))*$D173</f>
        <v>0</v>
      </c>
      <c r="T173" s="32">
        <f>INDEX('Mapping water'!$D$5:$U$352,MATCH($B173,'Mapping water'!$B$5:$B$352,0),MATCH(T$3,'Mapping water'!$D$4:$U$4,0))*$D173</f>
        <v>0</v>
      </c>
      <c r="U173" s="32">
        <f>INDEX('Mapping water'!$D$5:$U$352,MATCH($B173,'Mapping water'!$B$5:$B$352,0),MATCH(U$3,'Mapping water'!$D$4:$U$4,0))*$D173</f>
        <v>0</v>
      </c>
      <c r="V173" s="32">
        <f>INDEX('Mapping water'!$D$5:$U$352,MATCH($B173,'Mapping water'!$B$5:$B$352,0),MATCH(V$3,'Mapping water'!$D$4:$U$4,0))*$D173</f>
        <v>0</v>
      </c>
      <c r="W173" s="32">
        <f>INDEX('Mapping water'!$D$5:$U$352,MATCH($B173,'Mapping water'!$B$5:$B$352,0),MATCH(W$3,'Mapping water'!$D$4:$U$4,0))*$D173</f>
        <v>0</v>
      </c>
      <c r="X173" s="32">
        <f>INDEX('Mapping water'!$D$5:$U$352,MATCH($B173,'Mapping water'!$B$5:$B$352,0),MATCH(X$3,'Mapping water'!$D$4:$U$4,0))*$D173</f>
        <v>0</v>
      </c>
      <c r="Y173" s="32">
        <f>INDEX('Mapping water'!$D$5:$U$352,MATCH($B173,'Mapping water'!$B$5:$B$352,0),MATCH(Y$3,'Mapping water'!$D$4:$U$4,0))*$D173</f>
        <v>0</v>
      </c>
    </row>
    <row r="174" spans="1:25" x14ac:dyDescent="0.45">
      <c r="A174" s="10" t="s">
        <v>601</v>
      </c>
      <c r="B174" s="10" t="s">
        <v>602</v>
      </c>
      <c r="C174" s="10" t="s">
        <v>174</v>
      </c>
      <c r="D174" s="32">
        <f>INDEX('ONS data MYE 5'!$E$6:$E$445, MATCH($B174,'ONS data MYE 5'!$B$6:$B$445,0))</f>
        <v>322796</v>
      </c>
      <c r="E174" s="32">
        <f>INDEX('ONS data MYE 5'!$F$6:$F$445, MATCH($B174,'ONS data MYE 5'!$B$6:$B$445,0))</f>
        <v>2055</v>
      </c>
      <c r="F174" s="32">
        <f t="shared" si="4"/>
        <v>7.6280311269303347</v>
      </c>
      <c r="G174" s="32">
        <f t="shared" si="5"/>
        <v>58.186858873418075</v>
      </c>
      <c r="H174" s="32">
        <f>INDEX('Mapping water'!$D$5:$U$352,MATCH($B174,'Mapping water'!$B$5:$B$352,0),MATCH(H$3,'Mapping water'!$D$4:$U$4,0))*$D174</f>
        <v>0</v>
      </c>
      <c r="I174" s="32">
        <f>INDEX('Mapping water'!$D$5:$U$352,MATCH($B174,'Mapping water'!$B$5:$B$352,0),MATCH(I$3,'Mapping water'!$D$4:$U$4,0))*$D174</f>
        <v>0</v>
      </c>
      <c r="J174" s="32">
        <f>INDEX('Mapping water'!$D$5:$U$352,MATCH($B174,'Mapping water'!$B$5:$B$352,0),MATCH(J$3,'Mapping water'!$D$4:$U$4,0))*$D174</f>
        <v>322796</v>
      </c>
      <c r="K174" s="32">
        <f>INDEX('Mapping water'!$D$5:$U$352,MATCH($B174,'Mapping water'!$B$5:$B$352,0),MATCH(K$3,'Mapping water'!$D$4:$U$4,0))*$D174</f>
        <v>0</v>
      </c>
      <c r="L174" s="32">
        <f>INDEX('Mapping water'!$D$5:$U$352,MATCH($B174,'Mapping water'!$B$5:$B$352,0),MATCH(L$3,'Mapping water'!$D$4:$U$4,0))*$D174</f>
        <v>0</v>
      </c>
      <c r="M174" s="32">
        <f>INDEX('Mapping water'!$D$5:$U$352,MATCH($B174,'Mapping water'!$B$5:$B$352,0),MATCH(M$3,'Mapping water'!$D$4:$U$4,0))*$D174</f>
        <v>0</v>
      </c>
      <c r="N174" s="32">
        <f>INDEX('Mapping water'!$D$5:$U$352,MATCH($B174,'Mapping water'!$B$5:$B$352,0),MATCH(N$3,'Mapping water'!$D$4:$U$4,0))*$D174</f>
        <v>0</v>
      </c>
      <c r="O174" s="32">
        <f>INDEX('Mapping water'!$D$5:$U$352,MATCH($B174,'Mapping water'!$B$5:$B$352,0),MATCH(O$3,'Mapping water'!$D$4:$U$4,0))*$D174</f>
        <v>0</v>
      </c>
      <c r="P174" s="32">
        <f>INDEX('Mapping water'!$D$5:$U$352,MATCH($B174,'Mapping water'!$B$5:$B$352,0),MATCH(P$3,'Mapping water'!$D$4:$U$4,0))*$D174</f>
        <v>0</v>
      </c>
      <c r="Q174" s="32">
        <f>INDEX('Mapping water'!$D$5:$U$352,MATCH($B174,'Mapping water'!$B$5:$B$352,0),MATCH(Q$3,'Mapping water'!$D$4:$U$4,0))*$D174</f>
        <v>0</v>
      </c>
      <c r="R174" s="32">
        <f>INDEX('Mapping water'!$D$5:$U$352,MATCH($B174,'Mapping water'!$B$5:$B$352,0),MATCH(R$3,'Mapping water'!$D$4:$U$4,0))*$D174</f>
        <v>0</v>
      </c>
      <c r="S174" s="32">
        <f>INDEX('Mapping water'!$D$5:$U$352,MATCH($B174,'Mapping water'!$B$5:$B$352,0),MATCH(S$3,'Mapping water'!$D$4:$U$4,0))*$D174</f>
        <v>0</v>
      </c>
      <c r="T174" s="32">
        <f>INDEX('Mapping water'!$D$5:$U$352,MATCH($B174,'Mapping water'!$B$5:$B$352,0),MATCH(T$3,'Mapping water'!$D$4:$U$4,0))*$D174</f>
        <v>0</v>
      </c>
      <c r="U174" s="32">
        <f>INDEX('Mapping water'!$D$5:$U$352,MATCH($B174,'Mapping water'!$B$5:$B$352,0),MATCH(U$3,'Mapping water'!$D$4:$U$4,0))*$D174</f>
        <v>0</v>
      </c>
      <c r="V174" s="32">
        <f>INDEX('Mapping water'!$D$5:$U$352,MATCH($B174,'Mapping water'!$B$5:$B$352,0),MATCH(V$3,'Mapping water'!$D$4:$U$4,0))*$D174</f>
        <v>0</v>
      </c>
      <c r="W174" s="32">
        <f>INDEX('Mapping water'!$D$5:$U$352,MATCH($B174,'Mapping water'!$B$5:$B$352,0),MATCH(W$3,'Mapping water'!$D$4:$U$4,0))*$D174</f>
        <v>0</v>
      </c>
      <c r="X174" s="32">
        <f>INDEX('Mapping water'!$D$5:$U$352,MATCH($B174,'Mapping water'!$B$5:$B$352,0),MATCH(X$3,'Mapping water'!$D$4:$U$4,0))*$D174</f>
        <v>0</v>
      </c>
      <c r="Y174" s="32">
        <f>INDEX('Mapping water'!$D$5:$U$352,MATCH($B174,'Mapping water'!$B$5:$B$352,0),MATCH(Y$3,'Mapping water'!$D$4:$U$4,0))*$D174</f>
        <v>0</v>
      </c>
    </row>
    <row r="175" spans="1:25" x14ac:dyDescent="0.45">
      <c r="A175" s="10" t="s">
        <v>29</v>
      </c>
      <c r="B175" s="10" t="s">
        <v>30</v>
      </c>
      <c r="C175" s="10" t="s">
        <v>31</v>
      </c>
      <c r="D175" s="32">
        <f>INDEX('ONS data MYE 5'!$E$6:$E$445, MATCH($B175,'ONS data MYE 5'!$B$6:$B$445,0))</f>
        <v>95355</v>
      </c>
      <c r="E175" s="32">
        <f>INDEX('ONS data MYE 5'!$F$6:$F$445, MATCH($B175,'ONS data MYE 5'!$B$6:$B$445,0))</f>
        <v>486</v>
      </c>
      <c r="F175" s="32">
        <f t="shared" si="4"/>
        <v>6.1862086239004936</v>
      </c>
      <c r="G175" s="32">
        <f t="shared" si="5"/>
        <v>38.269177138420837</v>
      </c>
      <c r="H175" s="32">
        <f>INDEX('Mapping water'!$D$5:$U$352,MATCH($B175,'Mapping water'!$B$5:$B$352,0),MATCH(H$3,'Mapping water'!$D$4:$U$4,0))*$D175</f>
        <v>0</v>
      </c>
      <c r="I175" s="32">
        <f>INDEX('Mapping water'!$D$5:$U$352,MATCH($B175,'Mapping water'!$B$5:$B$352,0),MATCH(I$3,'Mapping water'!$D$4:$U$4,0))*$D175</f>
        <v>0</v>
      </c>
      <c r="J175" s="32">
        <f>INDEX('Mapping water'!$D$5:$U$352,MATCH($B175,'Mapping water'!$B$5:$B$352,0),MATCH(J$3,'Mapping water'!$D$4:$U$4,0))*$D175</f>
        <v>0</v>
      </c>
      <c r="K175" s="32">
        <f>INDEX('Mapping water'!$D$5:$U$352,MATCH($B175,'Mapping water'!$B$5:$B$352,0),MATCH(K$3,'Mapping water'!$D$4:$U$4,0))*$D175</f>
        <v>0</v>
      </c>
      <c r="L175" s="32">
        <f>INDEX('Mapping water'!$D$5:$U$352,MATCH($B175,'Mapping water'!$B$5:$B$352,0),MATCH(L$3,'Mapping water'!$D$4:$U$4,0))*$D175</f>
        <v>0</v>
      </c>
      <c r="M175" s="32">
        <f>INDEX('Mapping water'!$D$5:$U$352,MATCH($B175,'Mapping water'!$B$5:$B$352,0),MATCH(M$3,'Mapping water'!$D$4:$U$4,0))*$D175</f>
        <v>0</v>
      </c>
      <c r="N175" s="32">
        <f>INDEX('Mapping water'!$D$5:$U$352,MATCH($B175,'Mapping water'!$B$5:$B$352,0),MATCH(N$3,'Mapping water'!$D$4:$U$4,0))*$D175</f>
        <v>0</v>
      </c>
      <c r="O175" s="32">
        <f>INDEX('Mapping water'!$D$5:$U$352,MATCH($B175,'Mapping water'!$B$5:$B$352,0),MATCH(O$3,'Mapping water'!$D$4:$U$4,0))*$D175</f>
        <v>0</v>
      </c>
      <c r="P175" s="32">
        <f>INDEX('Mapping water'!$D$5:$U$352,MATCH($B175,'Mapping water'!$B$5:$B$352,0),MATCH(P$3,'Mapping water'!$D$4:$U$4,0))*$D175</f>
        <v>0</v>
      </c>
      <c r="Q175" s="32">
        <f>INDEX('Mapping water'!$D$5:$U$352,MATCH($B175,'Mapping water'!$B$5:$B$352,0),MATCH(Q$3,'Mapping water'!$D$4:$U$4,0))*$D175</f>
        <v>0</v>
      </c>
      <c r="R175" s="32">
        <f>INDEX('Mapping water'!$D$5:$U$352,MATCH($B175,'Mapping water'!$B$5:$B$352,0),MATCH(R$3,'Mapping water'!$D$4:$U$4,0))*$D175</f>
        <v>95355</v>
      </c>
      <c r="S175" s="32">
        <f>INDEX('Mapping water'!$D$5:$U$352,MATCH($B175,'Mapping water'!$B$5:$B$352,0),MATCH(S$3,'Mapping water'!$D$4:$U$4,0))*$D175</f>
        <v>0</v>
      </c>
      <c r="T175" s="32">
        <f>INDEX('Mapping water'!$D$5:$U$352,MATCH($B175,'Mapping water'!$B$5:$B$352,0),MATCH(T$3,'Mapping water'!$D$4:$U$4,0))*$D175</f>
        <v>0</v>
      </c>
      <c r="U175" s="32">
        <f>INDEX('Mapping water'!$D$5:$U$352,MATCH($B175,'Mapping water'!$B$5:$B$352,0),MATCH(U$3,'Mapping water'!$D$4:$U$4,0))*$D175</f>
        <v>0</v>
      </c>
      <c r="V175" s="32">
        <f>INDEX('Mapping water'!$D$5:$U$352,MATCH($B175,'Mapping water'!$B$5:$B$352,0),MATCH(V$3,'Mapping water'!$D$4:$U$4,0))*$D175</f>
        <v>0</v>
      </c>
      <c r="W175" s="32">
        <f>INDEX('Mapping water'!$D$5:$U$352,MATCH($B175,'Mapping water'!$B$5:$B$352,0),MATCH(W$3,'Mapping water'!$D$4:$U$4,0))*$D175</f>
        <v>0</v>
      </c>
      <c r="X175" s="32">
        <f>INDEX('Mapping water'!$D$5:$U$352,MATCH($B175,'Mapping water'!$B$5:$B$352,0),MATCH(X$3,'Mapping water'!$D$4:$U$4,0))*$D175</f>
        <v>0</v>
      </c>
      <c r="Y175" s="32">
        <f>INDEX('Mapping water'!$D$5:$U$352,MATCH($B175,'Mapping water'!$B$5:$B$352,0),MATCH(Y$3,'Mapping water'!$D$4:$U$4,0))*$D175</f>
        <v>0</v>
      </c>
    </row>
    <row r="176" spans="1:25" x14ac:dyDescent="0.45">
      <c r="A176" s="10" t="s">
        <v>50</v>
      </c>
      <c r="B176" s="10" t="s">
        <v>51</v>
      </c>
      <c r="C176" s="10" t="s">
        <v>31</v>
      </c>
      <c r="D176" s="32">
        <f>INDEX('ONS data MYE 5'!$E$6:$E$445, MATCH($B176,'ONS data MYE 5'!$B$6:$B$445,0))</f>
        <v>115803</v>
      </c>
      <c r="E176" s="32">
        <f>INDEX('ONS data MYE 5'!$F$6:$F$445, MATCH($B176,'ONS data MYE 5'!$B$6:$B$445,0))</f>
        <v>368</v>
      </c>
      <c r="F176" s="32">
        <f t="shared" si="4"/>
        <v>5.9080829381689313</v>
      </c>
      <c r="G176" s="32">
        <f t="shared" si="5"/>
        <v>34.905444004282835</v>
      </c>
      <c r="H176" s="32">
        <f>INDEX('Mapping water'!$D$5:$U$352,MATCH($B176,'Mapping water'!$B$5:$B$352,0),MATCH(H$3,'Mapping water'!$D$4:$U$4,0))*$D176</f>
        <v>0</v>
      </c>
      <c r="I176" s="32">
        <f>INDEX('Mapping water'!$D$5:$U$352,MATCH($B176,'Mapping water'!$B$5:$B$352,0),MATCH(I$3,'Mapping water'!$D$4:$U$4,0))*$D176</f>
        <v>0</v>
      </c>
      <c r="J176" s="32">
        <f>INDEX('Mapping water'!$D$5:$U$352,MATCH($B176,'Mapping water'!$B$5:$B$352,0),MATCH(J$3,'Mapping water'!$D$4:$U$4,0))*$D176</f>
        <v>0</v>
      </c>
      <c r="K176" s="32">
        <f>INDEX('Mapping water'!$D$5:$U$352,MATCH($B176,'Mapping water'!$B$5:$B$352,0),MATCH(K$3,'Mapping water'!$D$4:$U$4,0))*$D176</f>
        <v>0</v>
      </c>
      <c r="L176" s="32">
        <f>INDEX('Mapping water'!$D$5:$U$352,MATCH($B176,'Mapping water'!$B$5:$B$352,0),MATCH(L$3,'Mapping water'!$D$4:$U$4,0))*$D176</f>
        <v>0</v>
      </c>
      <c r="M176" s="32">
        <f>INDEX('Mapping water'!$D$5:$U$352,MATCH($B176,'Mapping water'!$B$5:$B$352,0),MATCH(M$3,'Mapping water'!$D$4:$U$4,0))*$D176</f>
        <v>0</v>
      </c>
      <c r="N176" s="32">
        <f>INDEX('Mapping water'!$D$5:$U$352,MATCH($B176,'Mapping water'!$B$5:$B$352,0),MATCH(N$3,'Mapping water'!$D$4:$U$4,0))*$D176</f>
        <v>0</v>
      </c>
      <c r="O176" s="32">
        <f>INDEX('Mapping water'!$D$5:$U$352,MATCH($B176,'Mapping water'!$B$5:$B$352,0),MATCH(O$3,'Mapping water'!$D$4:$U$4,0))*$D176</f>
        <v>0</v>
      </c>
      <c r="P176" s="32">
        <f>INDEX('Mapping water'!$D$5:$U$352,MATCH($B176,'Mapping water'!$B$5:$B$352,0),MATCH(P$3,'Mapping water'!$D$4:$U$4,0))*$D176</f>
        <v>0</v>
      </c>
      <c r="Q176" s="32">
        <f>INDEX('Mapping water'!$D$5:$U$352,MATCH($B176,'Mapping water'!$B$5:$B$352,0),MATCH(Q$3,'Mapping water'!$D$4:$U$4,0))*$D176</f>
        <v>0</v>
      </c>
      <c r="R176" s="32">
        <f>INDEX('Mapping water'!$D$5:$U$352,MATCH($B176,'Mapping water'!$B$5:$B$352,0),MATCH(R$3,'Mapping water'!$D$4:$U$4,0))*$D176</f>
        <v>115803</v>
      </c>
      <c r="S176" s="32">
        <f>INDEX('Mapping water'!$D$5:$U$352,MATCH($B176,'Mapping water'!$B$5:$B$352,0),MATCH(S$3,'Mapping water'!$D$4:$U$4,0))*$D176</f>
        <v>0</v>
      </c>
      <c r="T176" s="32">
        <f>INDEX('Mapping water'!$D$5:$U$352,MATCH($B176,'Mapping water'!$B$5:$B$352,0),MATCH(T$3,'Mapping water'!$D$4:$U$4,0))*$D176</f>
        <v>0</v>
      </c>
      <c r="U176" s="32">
        <f>INDEX('Mapping water'!$D$5:$U$352,MATCH($B176,'Mapping water'!$B$5:$B$352,0),MATCH(U$3,'Mapping water'!$D$4:$U$4,0))*$D176</f>
        <v>0</v>
      </c>
      <c r="V176" s="32">
        <f>INDEX('Mapping water'!$D$5:$U$352,MATCH($B176,'Mapping water'!$B$5:$B$352,0),MATCH(V$3,'Mapping water'!$D$4:$U$4,0))*$D176</f>
        <v>0</v>
      </c>
      <c r="W176" s="32">
        <f>INDEX('Mapping water'!$D$5:$U$352,MATCH($B176,'Mapping water'!$B$5:$B$352,0),MATCH(W$3,'Mapping water'!$D$4:$U$4,0))*$D176</f>
        <v>0</v>
      </c>
      <c r="X176" s="32">
        <f>INDEX('Mapping water'!$D$5:$U$352,MATCH($B176,'Mapping water'!$B$5:$B$352,0),MATCH(X$3,'Mapping water'!$D$4:$U$4,0))*$D176</f>
        <v>0</v>
      </c>
      <c r="Y176" s="32">
        <f>INDEX('Mapping water'!$D$5:$U$352,MATCH($B176,'Mapping water'!$B$5:$B$352,0),MATCH(Y$3,'Mapping water'!$D$4:$U$4,0))*$D176</f>
        <v>0</v>
      </c>
    </row>
    <row r="177" spans="1:25" x14ac:dyDescent="0.45">
      <c r="A177" s="10" t="s">
        <v>52</v>
      </c>
      <c r="B177" s="10" t="s">
        <v>53</v>
      </c>
      <c r="C177" s="10" t="s">
        <v>31</v>
      </c>
      <c r="D177" s="32">
        <f>INDEX('ONS data MYE 5'!$E$6:$E$445, MATCH($B177,'ONS data MYE 5'!$B$6:$B$445,0))</f>
        <v>111427</v>
      </c>
      <c r="E177" s="32">
        <f>INDEX('ONS data MYE 5'!$F$6:$F$445, MATCH($B177,'ONS data MYE 5'!$B$6:$B$445,0))</f>
        <v>312</v>
      </c>
      <c r="F177" s="32">
        <f t="shared" si="4"/>
        <v>5.7430031878094825</v>
      </c>
      <c r="G177" s="32">
        <f t="shared" si="5"/>
        <v>32.982085615189881</v>
      </c>
      <c r="H177" s="32">
        <f>INDEX('Mapping water'!$D$5:$U$352,MATCH($B177,'Mapping water'!$B$5:$B$352,0),MATCH(H$3,'Mapping water'!$D$4:$U$4,0))*$D177</f>
        <v>0</v>
      </c>
      <c r="I177" s="32">
        <f>INDEX('Mapping water'!$D$5:$U$352,MATCH($B177,'Mapping water'!$B$5:$B$352,0),MATCH(I$3,'Mapping water'!$D$4:$U$4,0))*$D177</f>
        <v>0</v>
      </c>
      <c r="J177" s="32">
        <f>INDEX('Mapping water'!$D$5:$U$352,MATCH($B177,'Mapping water'!$B$5:$B$352,0),MATCH(J$3,'Mapping water'!$D$4:$U$4,0))*$D177</f>
        <v>0</v>
      </c>
      <c r="K177" s="32">
        <f>INDEX('Mapping water'!$D$5:$U$352,MATCH($B177,'Mapping water'!$B$5:$B$352,0),MATCH(K$3,'Mapping water'!$D$4:$U$4,0))*$D177</f>
        <v>0</v>
      </c>
      <c r="L177" s="32">
        <f>INDEX('Mapping water'!$D$5:$U$352,MATCH($B177,'Mapping water'!$B$5:$B$352,0),MATCH(L$3,'Mapping water'!$D$4:$U$4,0))*$D177</f>
        <v>0</v>
      </c>
      <c r="M177" s="32">
        <f>INDEX('Mapping water'!$D$5:$U$352,MATCH($B177,'Mapping water'!$B$5:$B$352,0),MATCH(M$3,'Mapping water'!$D$4:$U$4,0))*$D177</f>
        <v>0</v>
      </c>
      <c r="N177" s="32">
        <f>INDEX('Mapping water'!$D$5:$U$352,MATCH($B177,'Mapping water'!$B$5:$B$352,0),MATCH(N$3,'Mapping water'!$D$4:$U$4,0))*$D177</f>
        <v>0</v>
      </c>
      <c r="O177" s="32">
        <f>INDEX('Mapping water'!$D$5:$U$352,MATCH($B177,'Mapping water'!$B$5:$B$352,0),MATCH(O$3,'Mapping water'!$D$4:$U$4,0))*$D177</f>
        <v>0</v>
      </c>
      <c r="P177" s="32">
        <f>INDEX('Mapping water'!$D$5:$U$352,MATCH($B177,'Mapping water'!$B$5:$B$352,0),MATCH(P$3,'Mapping water'!$D$4:$U$4,0))*$D177</f>
        <v>0</v>
      </c>
      <c r="Q177" s="32">
        <f>INDEX('Mapping water'!$D$5:$U$352,MATCH($B177,'Mapping water'!$B$5:$B$352,0),MATCH(Q$3,'Mapping water'!$D$4:$U$4,0))*$D177</f>
        <v>0</v>
      </c>
      <c r="R177" s="32">
        <f>INDEX('Mapping water'!$D$5:$U$352,MATCH($B177,'Mapping water'!$B$5:$B$352,0),MATCH(R$3,'Mapping water'!$D$4:$U$4,0))*$D177</f>
        <v>78817.999877000009</v>
      </c>
      <c r="S177" s="32">
        <f>INDEX('Mapping water'!$D$5:$U$352,MATCH($B177,'Mapping water'!$B$5:$B$352,0),MATCH(S$3,'Mapping water'!$D$4:$U$4,0))*$D177</f>
        <v>0</v>
      </c>
      <c r="T177" s="32">
        <f>INDEX('Mapping water'!$D$5:$U$352,MATCH($B177,'Mapping water'!$B$5:$B$352,0),MATCH(T$3,'Mapping water'!$D$4:$U$4,0))*$D177</f>
        <v>0</v>
      </c>
      <c r="U177" s="32">
        <f>INDEX('Mapping water'!$D$5:$U$352,MATCH($B177,'Mapping water'!$B$5:$B$352,0),MATCH(U$3,'Mapping water'!$D$4:$U$4,0))*$D177</f>
        <v>0</v>
      </c>
      <c r="V177" s="32">
        <f>INDEX('Mapping water'!$D$5:$U$352,MATCH($B177,'Mapping water'!$B$5:$B$352,0),MATCH(V$3,'Mapping water'!$D$4:$U$4,0))*$D177</f>
        <v>0</v>
      </c>
      <c r="W177" s="32">
        <f>INDEX('Mapping water'!$D$5:$U$352,MATCH($B177,'Mapping water'!$B$5:$B$352,0),MATCH(W$3,'Mapping water'!$D$4:$U$4,0))*$D177</f>
        <v>0</v>
      </c>
      <c r="X177" s="32">
        <f>INDEX('Mapping water'!$D$5:$U$352,MATCH($B177,'Mapping water'!$B$5:$B$352,0),MATCH(X$3,'Mapping water'!$D$4:$U$4,0))*$D177</f>
        <v>32609.000122999998</v>
      </c>
      <c r="Y177" s="32">
        <f>INDEX('Mapping water'!$D$5:$U$352,MATCH($B177,'Mapping water'!$B$5:$B$352,0),MATCH(Y$3,'Mapping water'!$D$4:$U$4,0))*$D177</f>
        <v>0</v>
      </c>
    </row>
    <row r="178" spans="1:25" x14ac:dyDescent="0.45">
      <c r="A178" s="10" t="s">
        <v>54</v>
      </c>
      <c r="B178" s="10" t="s">
        <v>55</v>
      </c>
      <c r="C178" s="10" t="s">
        <v>31</v>
      </c>
      <c r="D178" s="32">
        <f>INDEX('ONS data MYE 5'!$E$6:$E$445, MATCH($B178,'ONS data MYE 5'!$B$6:$B$445,0))</f>
        <v>86882</v>
      </c>
      <c r="E178" s="32">
        <f>INDEX('ONS data MYE 5'!$F$6:$F$445, MATCH($B178,'ONS data MYE 5'!$B$6:$B$445,0))</f>
        <v>1113</v>
      </c>
      <c r="F178" s="32">
        <f t="shared" si="4"/>
        <v>7.014814351275545</v>
      </c>
      <c r="G178" s="32">
        <f t="shared" si="5"/>
        <v>49.207620382861343</v>
      </c>
      <c r="H178" s="32">
        <f>INDEX('Mapping water'!$D$5:$U$352,MATCH($B178,'Mapping water'!$B$5:$B$352,0),MATCH(H$3,'Mapping water'!$D$4:$U$4,0))*$D178</f>
        <v>0</v>
      </c>
      <c r="I178" s="32">
        <f>INDEX('Mapping water'!$D$5:$U$352,MATCH($B178,'Mapping water'!$B$5:$B$352,0),MATCH(I$3,'Mapping water'!$D$4:$U$4,0))*$D178</f>
        <v>0</v>
      </c>
      <c r="J178" s="32">
        <f>INDEX('Mapping water'!$D$5:$U$352,MATCH($B178,'Mapping water'!$B$5:$B$352,0),MATCH(J$3,'Mapping water'!$D$4:$U$4,0))*$D178</f>
        <v>0</v>
      </c>
      <c r="K178" s="32">
        <f>INDEX('Mapping water'!$D$5:$U$352,MATCH($B178,'Mapping water'!$B$5:$B$352,0),MATCH(K$3,'Mapping water'!$D$4:$U$4,0))*$D178</f>
        <v>0</v>
      </c>
      <c r="L178" s="32">
        <f>INDEX('Mapping water'!$D$5:$U$352,MATCH($B178,'Mapping water'!$B$5:$B$352,0),MATCH(L$3,'Mapping water'!$D$4:$U$4,0))*$D178</f>
        <v>0</v>
      </c>
      <c r="M178" s="32">
        <f>INDEX('Mapping water'!$D$5:$U$352,MATCH($B178,'Mapping water'!$B$5:$B$352,0),MATCH(M$3,'Mapping water'!$D$4:$U$4,0))*$D178</f>
        <v>0</v>
      </c>
      <c r="N178" s="32">
        <f>INDEX('Mapping water'!$D$5:$U$352,MATCH($B178,'Mapping water'!$B$5:$B$352,0),MATCH(N$3,'Mapping water'!$D$4:$U$4,0))*$D178</f>
        <v>0</v>
      </c>
      <c r="O178" s="32">
        <f>INDEX('Mapping water'!$D$5:$U$352,MATCH($B178,'Mapping water'!$B$5:$B$352,0),MATCH(O$3,'Mapping water'!$D$4:$U$4,0))*$D178</f>
        <v>0</v>
      </c>
      <c r="P178" s="32">
        <f>INDEX('Mapping water'!$D$5:$U$352,MATCH($B178,'Mapping water'!$B$5:$B$352,0),MATCH(P$3,'Mapping water'!$D$4:$U$4,0))*$D178</f>
        <v>0</v>
      </c>
      <c r="Q178" s="32">
        <f>INDEX('Mapping water'!$D$5:$U$352,MATCH($B178,'Mapping water'!$B$5:$B$352,0),MATCH(Q$3,'Mapping water'!$D$4:$U$4,0))*$D178</f>
        <v>0</v>
      </c>
      <c r="R178" s="32">
        <f>INDEX('Mapping water'!$D$5:$U$352,MATCH($B178,'Mapping water'!$B$5:$B$352,0),MATCH(R$3,'Mapping water'!$D$4:$U$4,0))*$D178</f>
        <v>86882</v>
      </c>
      <c r="S178" s="32">
        <f>INDEX('Mapping water'!$D$5:$U$352,MATCH($B178,'Mapping water'!$B$5:$B$352,0),MATCH(S$3,'Mapping water'!$D$4:$U$4,0))*$D178</f>
        <v>0</v>
      </c>
      <c r="T178" s="32">
        <f>INDEX('Mapping water'!$D$5:$U$352,MATCH($B178,'Mapping water'!$B$5:$B$352,0),MATCH(T$3,'Mapping water'!$D$4:$U$4,0))*$D178</f>
        <v>0</v>
      </c>
      <c r="U178" s="32">
        <f>INDEX('Mapping water'!$D$5:$U$352,MATCH($B178,'Mapping water'!$B$5:$B$352,0),MATCH(U$3,'Mapping water'!$D$4:$U$4,0))*$D178</f>
        <v>0</v>
      </c>
      <c r="V178" s="32">
        <f>INDEX('Mapping water'!$D$5:$U$352,MATCH($B178,'Mapping water'!$B$5:$B$352,0),MATCH(V$3,'Mapping water'!$D$4:$U$4,0))*$D178</f>
        <v>0</v>
      </c>
      <c r="W178" s="32">
        <f>INDEX('Mapping water'!$D$5:$U$352,MATCH($B178,'Mapping water'!$B$5:$B$352,0),MATCH(W$3,'Mapping water'!$D$4:$U$4,0))*$D178</f>
        <v>0</v>
      </c>
      <c r="X178" s="32">
        <f>INDEX('Mapping water'!$D$5:$U$352,MATCH($B178,'Mapping water'!$B$5:$B$352,0),MATCH(X$3,'Mapping water'!$D$4:$U$4,0))*$D178</f>
        <v>0</v>
      </c>
      <c r="Y178" s="32">
        <f>INDEX('Mapping water'!$D$5:$U$352,MATCH($B178,'Mapping water'!$B$5:$B$352,0),MATCH(Y$3,'Mapping water'!$D$4:$U$4,0))*$D178</f>
        <v>0</v>
      </c>
    </row>
    <row r="179" spans="1:25" x14ac:dyDescent="0.45">
      <c r="A179" s="10" t="s">
        <v>56</v>
      </c>
      <c r="B179" s="10" t="s">
        <v>57</v>
      </c>
      <c r="C179" s="10" t="s">
        <v>31</v>
      </c>
      <c r="D179" s="32">
        <f>INDEX('ONS data MYE 5'!$E$6:$E$445, MATCH($B179,'ONS data MYE 5'!$B$6:$B$445,0))</f>
        <v>99120</v>
      </c>
      <c r="E179" s="32">
        <f>INDEX('ONS data MYE 5'!$F$6:$F$445, MATCH($B179,'ONS data MYE 5'!$B$6:$B$445,0))</f>
        <v>2208</v>
      </c>
      <c r="F179" s="32">
        <f t="shared" si="4"/>
        <v>7.6998424073969858</v>
      </c>
      <c r="G179" s="32">
        <f t="shared" si="5"/>
        <v>59.287573098749007</v>
      </c>
      <c r="H179" s="32">
        <f>INDEX('Mapping water'!$D$5:$U$352,MATCH($B179,'Mapping water'!$B$5:$B$352,0),MATCH(H$3,'Mapping water'!$D$4:$U$4,0))*$D179</f>
        <v>0</v>
      </c>
      <c r="I179" s="32">
        <f>INDEX('Mapping water'!$D$5:$U$352,MATCH($B179,'Mapping water'!$B$5:$B$352,0),MATCH(I$3,'Mapping water'!$D$4:$U$4,0))*$D179</f>
        <v>0</v>
      </c>
      <c r="J179" s="32">
        <f>INDEX('Mapping water'!$D$5:$U$352,MATCH($B179,'Mapping water'!$B$5:$B$352,0),MATCH(J$3,'Mapping water'!$D$4:$U$4,0))*$D179</f>
        <v>0</v>
      </c>
      <c r="K179" s="32">
        <f>INDEX('Mapping water'!$D$5:$U$352,MATCH($B179,'Mapping water'!$B$5:$B$352,0),MATCH(K$3,'Mapping water'!$D$4:$U$4,0))*$D179</f>
        <v>0</v>
      </c>
      <c r="L179" s="32">
        <f>INDEX('Mapping water'!$D$5:$U$352,MATCH($B179,'Mapping water'!$B$5:$B$352,0),MATCH(L$3,'Mapping water'!$D$4:$U$4,0))*$D179</f>
        <v>0</v>
      </c>
      <c r="M179" s="32">
        <f>INDEX('Mapping water'!$D$5:$U$352,MATCH($B179,'Mapping water'!$B$5:$B$352,0),MATCH(M$3,'Mapping water'!$D$4:$U$4,0))*$D179</f>
        <v>0</v>
      </c>
      <c r="N179" s="32">
        <f>INDEX('Mapping water'!$D$5:$U$352,MATCH($B179,'Mapping water'!$B$5:$B$352,0),MATCH(N$3,'Mapping water'!$D$4:$U$4,0))*$D179</f>
        <v>22797.600000000002</v>
      </c>
      <c r="O179" s="32">
        <f>INDEX('Mapping water'!$D$5:$U$352,MATCH($B179,'Mapping water'!$B$5:$B$352,0),MATCH(O$3,'Mapping water'!$D$4:$U$4,0))*$D179</f>
        <v>0</v>
      </c>
      <c r="P179" s="32">
        <f>INDEX('Mapping water'!$D$5:$U$352,MATCH($B179,'Mapping water'!$B$5:$B$352,0),MATCH(P$3,'Mapping water'!$D$4:$U$4,0))*$D179</f>
        <v>0</v>
      </c>
      <c r="Q179" s="32">
        <f>INDEX('Mapping water'!$D$5:$U$352,MATCH($B179,'Mapping water'!$B$5:$B$352,0),MATCH(Q$3,'Mapping water'!$D$4:$U$4,0))*$D179</f>
        <v>0</v>
      </c>
      <c r="R179" s="32">
        <f>INDEX('Mapping water'!$D$5:$U$352,MATCH($B179,'Mapping water'!$B$5:$B$352,0),MATCH(R$3,'Mapping water'!$D$4:$U$4,0))*$D179</f>
        <v>76322.400000000009</v>
      </c>
      <c r="S179" s="32">
        <f>INDEX('Mapping water'!$D$5:$U$352,MATCH($B179,'Mapping water'!$B$5:$B$352,0),MATCH(S$3,'Mapping water'!$D$4:$U$4,0))*$D179</f>
        <v>0</v>
      </c>
      <c r="T179" s="32">
        <f>INDEX('Mapping water'!$D$5:$U$352,MATCH($B179,'Mapping water'!$B$5:$B$352,0),MATCH(T$3,'Mapping water'!$D$4:$U$4,0))*$D179</f>
        <v>0</v>
      </c>
      <c r="U179" s="32">
        <f>INDEX('Mapping water'!$D$5:$U$352,MATCH($B179,'Mapping water'!$B$5:$B$352,0),MATCH(U$3,'Mapping water'!$D$4:$U$4,0))*$D179</f>
        <v>0</v>
      </c>
      <c r="V179" s="32">
        <f>INDEX('Mapping water'!$D$5:$U$352,MATCH($B179,'Mapping water'!$B$5:$B$352,0),MATCH(V$3,'Mapping water'!$D$4:$U$4,0))*$D179</f>
        <v>0</v>
      </c>
      <c r="W179" s="32">
        <f>INDEX('Mapping water'!$D$5:$U$352,MATCH($B179,'Mapping water'!$B$5:$B$352,0),MATCH(W$3,'Mapping water'!$D$4:$U$4,0))*$D179</f>
        <v>0</v>
      </c>
      <c r="X179" s="32">
        <f>INDEX('Mapping water'!$D$5:$U$352,MATCH($B179,'Mapping water'!$B$5:$B$352,0),MATCH(X$3,'Mapping water'!$D$4:$U$4,0))*$D179</f>
        <v>0</v>
      </c>
      <c r="Y179" s="32">
        <f>INDEX('Mapping water'!$D$5:$U$352,MATCH($B179,'Mapping water'!$B$5:$B$352,0),MATCH(Y$3,'Mapping water'!$D$4:$U$4,0))*$D179</f>
        <v>0</v>
      </c>
    </row>
    <row r="180" spans="1:25" x14ac:dyDescent="0.45">
      <c r="A180" s="10" t="s">
        <v>58</v>
      </c>
      <c r="B180" s="10" t="s">
        <v>59</v>
      </c>
      <c r="C180" s="10" t="s">
        <v>31</v>
      </c>
      <c r="D180" s="32">
        <f>INDEX('ONS data MYE 5'!$E$6:$E$445, MATCH($B180,'ONS data MYE 5'!$B$6:$B$445,0))</f>
        <v>88765</v>
      </c>
      <c r="E180" s="32">
        <f>INDEX('ONS data MYE 5'!$F$6:$F$445, MATCH($B180,'ONS data MYE 5'!$B$6:$B$445,0))</f>
        <v>933</v>
      </c>
      <c r="F180" s="32">
        <f t="shared" si="4"/>
        <v>6.8384052008473439</v>
      </c>
      <c r="G180" s="32">
        <f t="shared" si="5"/>
        <v>46.763785690976</v>
      </c>
      <c r="H180" s="32">
        <f>INDEX('Mapping water'!$D$5:$U$352,MATCH($B180,'Mapping water'!$B$5:$B$352,0),MATCH(H$3,'Mapping water'!$D$4:$U$4,0))*$D180</f>
        <v>0</v>
      </c>
      <c r="I180" s="32">
        <f>INDEX('Mapping water'!$D$5:$U$352,MATCH($B180,'Mapping water'!$B$5:$B$352,0),MATCH(I$3,'Mapping water'!$D$4:$U$4,0))*$D180</f>
        <v>0</v>
      </c>
      <c r="J180" s="32">
        <f>INDEX('Mapping water'!$D$5:$U$352,MATCH($B180,'Mapping water'!$B$5:$B$352,0),MATCH(J$3,'Mapping water'!$D$4:$U$4,0))*$D180</f>
        <v>0</v>
      </c>
      <c r="K180" s="32">
        <f>INDEX('Mapping water'!$D$5:$U$352,MATCH($B180,'Mapping water'!$B$5:$B$352,0),MATCH(K$3,'Mapping water'!$D$4:$U$4,0))*$D180</f>
        <v>0</v>
      </c>
      <c r="L180" s="32">
        <f>INDEX('Mapping water'!$D$5:$U$352,MATCH($B180,'Mapping water'!$B$5:$B$352,0),MATCH(L$3,'Mapping water'!$D$4:$U$4,0))*$D180</f>
        <v>0</v>
      </c>
      <c r="M180" s="32">
        <f>INDEX('Mapping water'!$D$5:$U$352,MATCH($B180,'Mapping water'!$B$5:$B$352,0),MATCH(M$3,'Mapping water'!$D$4:$U$4,0))*$D180</f>
        <v>0</v>
      </c>
      <c r="N180" s="32">
        <f>INDEX('Mapping water'!$D$5:$U$352,MATCH($B180,'Mapping water'!$B$5:$B$352,0),MATCH(N$3,'Mapping water'!$D$4:$U$4,0))*$D180</f>
        <v>0</v>
      </c>
      <c r="O180" s="32">
        <f>INDEX('Mapping water'!$D$5:$U$352,MATCH($B180,'Mapping water'!$B$5:$B$352,0),MATCH(O$3,'Mapping water'!$D$4:$U$4,0))*$D180</f>
        <v>0</v>
      </c>
      <c r="P180" s="32">
        <f>INDEX('Mapping water'!$D$5:$U$352,MATCH($B180,'Mapping water'!$B$5:$B$352,0),MATCH(P$3,'Mapping water'!$D$4:$U$4,0))*$D180</f>
        <v>0</v>
      </c>
      <c r="Q180" s="32">
        <f>INDEX('Mapping water'!$D$5:$U$352,MATCH($B180,'Mapping water'!$B$5:$B$352,0),MATCH(Q$3,'Mapping water'!$D$4:$U$4,0))*$D180</f>
        <v>0</v>
      </c>
      <c r="R180" s="32">
        <f>INDEX('Mapping water'!$D$5:$U$352,MATCH($B180,'Mapping water'!$B$5:$B$352,0),MATCH(R$3,'Mapping water'!$D$4:$U$4,0))*$D180</f>
        <v>59420.001120000001</v>
      </c>
      <c r="S180" s="32">
        <f>INDEX('Mapping water'!$D$5:$U$352,MATCH($B180,'Mapping water'!$B$5:$B$352,0),MATCH(S$3,'Mapping water'!$D$4:$U$4,0))*$D180</f>
        <v>0</v>
      </c>
      <c r="T180" s="32">
        <f>INDEX('Mapping water'!$D$5:$U$352,MATCH($B180,'Mapping water'!$B$5:$B$352,0),MATCH(T$3,'Mapping water'!$D$4:$U$4,0))*$D180</f>
        <v>0</v>
      </c>
      <c r="U180" s="32">
        <f>INDEX('Mapping water'!$D$5:$U$352,MATCH($B180,'Mapping water'!$B$5:$B$352,0),MATCH(U$3,'Mapping water'!$D$4:$U$4,0))*$D180</f>
        <v>0</v>
      </c>
      <c r="V180" s="32">
        <f>INDEX('Mapping water'!$D$5:$U$352,MATCH($B180,'Mapping water'!$B$5:$B$352,0),MATCH(V$3,'Mapping water'!$D$4:$U$4,0))*$D180</f>
        <v>0</v>
      </c>
      <c r="W180" s="32">
        <f>INDEX('Mapping water'!$D$5:$U$352,MATCH($B180,'Mapping water'!$B$5:$B$352,0),MATCH(W$3,'Mapping water'!$D$4:$U$4,0))*$D180</f>
        <v>0</v>
      </c>
      <c r="X180" s="32">
        <f>INDEX('Mapping water'!$D$5:$U$352,MATCH($B180,'Mapping water'!$B$5:$B$352,0),MATCH(X$3,'Mapping water'!$D$4:$U$4,0))*$D180</f>
        <v>29344.998879999999</v>
      </c>
      <c r="Y180" s="32">
        <f>INDEX('Mapping water'!$D$5:$U$352,MATCH($B180,'Mapping water'!$B$5:$B$352,0),MATCH(Y$3,'Mapping water'!$D$4:$U$4,0))*$D180</f>
        <v>0</v>
      </c>
    </row>
    <row r="181" spans="1:25" x14ac:dyDescent="0.45">
      <c r="A181" s="10" t="s">
        <v>84</v>
      </c>
      <c r="B181" s="10" t="s">
        <v>85</v>
      </c>
      <c r="C181" s="10" t="s">
        <v>31</v>
      </c>
      <c r="D181" s="32">
        <f>INDEX('ONS data MYE 5'!$E$6:$E$445, MATCH($B181,'ONS data MYE 5'!$B$6:$B$445,0))</f>
        <v>267521</v>
      </c>
      <c r="E181" s="32">
        <f>INDEX('ONS data MYE 5'!$F$6:$F$445, MATCH($B181,'ONS data MYE 5'!$B$6:$B$445,0))</f>
        <v>867</v>
      </c>
      <c r="F181" s="32">
        <f t="shared" si="4"/>
        <v>6.7650389767805414</v>
      </c>
      <c r="G181" s="32">
        <f t="shared" si="5"/>
        <v>45.765752357359915</v>
      </c>
      <c r="H181" s="32">
        <f>INDEX('Mapping water'!$D$5:$U$352,MATCH($B181,'Mapping water'!$B$5:$B$352,0),MATCH(H$3,'Mapping water'!$D$4:$U$4,0))*$D181</f>
        <v>267521</v>
      </c>
      <c r="I181" s="32">
        <f>INDEX('Mapping water'!$D$5:$U$352,MATCH($B181,'Mapping water'!$B$5:$B$352,0),MATCH(I$3,'Mapping water'!$D$4:$U$4,0))*$D181</f>
        <v>0</v>
      </c>
      <c r="J181" s="32">
        <f>INDEX('Mapping water'!$D$5:$U$352,MATCH($B181,'Mapping water'!$B$5:$B$352,0),MATCH(J$3,'Mapping water'!$D$4:$U$4,0))*$D181</f>
        <v>0</v>
      </c>
      <c r="K181" s="32">
        <f>INDEX('Mapping water'!$D$5:$U$352,MATCH($B181,'Mapping water'!$B$5:$B$352,0),MATCH(K$3,'Mapping water'!$D$4:$U$4,0))*$D181</f>
        <v>0</v>
      </c>
      <c r="L181" s="32">
        <f>INDEX('Mapping water'!$D$5:$U$352,MATCH($B181,'Mapping water'!$B$5:$B$352,0),MATCH(L$3,'Mapping water'!$D$4:$U$4,0))*$D181</f>
        <v>0</v>
      </c>
      <c r="M181" s="32">
        <f>INDEX('Mapping water'!$D$5:$U$352,MATCH($B181,'Mapping water'!$B$5:$B$352,0),MATCH(M$3,'Mapping water'!$D$4:$U$4,0))*$D181</f>
        <v>0</v>
      </c>
      <c r="N181" s="32">
        <f>INDEX('Mapping water'!$D$5:$U$352,MATCH($B181,'Mapping water'!$B$5:$B$352,0),MATCH(N$3,'Mapping water'!$D$4:$U$4,0))*$D181</f>
        <v>0</v>
      </c>
      <c r="O181" s="32">
        <f>INDEX('Mapping water'!$D$5:$U$352,MATCH($B181,'Mapping water'!$B$5:$B$352,0),MATCH(O$3,'Mapping water'!$D$4:$U$4,0))*$D181</f>
        <v>0</v>
      </c>
      <c r="P181" s="32">
        <f>INDEX('Mapping water'!$D$5:$U$352,MATCH($B181,'Mapping water'!$B$5:$B$352,0),MATCH(P$3,'Mapping water'!$D$4:$U$4,0))*$D181</f>
        <v>0</v>
      </c>
      <c r="Q181" s="32">
        <f>INDEX('Mapping water'!$D$5:$U$352,MATCH($B181,'Mapping water'!$B$5:$B$352,0),MATCH(Q$3,'Mapping water'!$D$4:$U$4,0))*$D181</f>
        <v>0</v>
      </c>
      <c r="R181" s="32">
        <f>INDEX('Mapping water'!$D$5:$U$352,MATCH($B181,'Mapping water'!$B$5:$B$352,0),MATCH(R$3,'Mapping water'!$D$4:$U$4,0))*$D181</f>
        <v>0</v>
      </c>
      <c r="S181" s="32">
        <f>INDEX('Mapping water'!$D$5:$U$352,MATCH($B181,'Mapping water'!$B$5:$B$352,0),MATCH(S$3,'Mapping water'!$D$4:$U$4,0))*$D181</f>
        <v>0</v>
      </c>
      <c r="T181" s="32">
        <f>INDEX('Mapping water'!$D$5:$U$352,MATCH($B181,'Mapping water'!$B$5:$B$352,0),MATCH(T$3,'Mapping water'!$D$4:$U$4,0))*$D181</f>
        <v>0</v>
      </c>
      <c r="U181" s="32">
        <f>INDEX('Mapping water'!$D$5:$U$352,MATCH($B181,'Mapping water'!$B$5:$B$352,0),MATCH(U$3,'Mapping water'!$D$4:$U$4,0))*$D181</f>
        <v>0</v>
      </c>
      <c r="V181" s="32">
        <f>INDEX('Mapping water'!$D$5:$U$352,MATCH($B181,'Mapping water'!$B$5:$B$352,0),MATCH(V$3,'Mapping water'!$D$4:$U$4,0))*$D181</f>
        <v>0</v>
      </c>
      <c r="W181" s="32">
        <f>INDEX('Mapping water'!$D$5:$U$352,MATCH($B181,'Mapping water'!$B$5:$B$352,0),MATCH(W$3,'Mapping water'!$D$4:$U$4,0))*$D181</f>
        <v>0</v>
      </c>
      <c r="X181" s="32">
        <f>INDEX('Mapping water'!$D$5:$U$352,MATCH($B181,'Mapping water'!$B$5:$B$352,0),MATCH(X$3,'Mapping water'!$D$4:$U$4,0))*$D181</f>
        <v>0</v>
      </c>
      <c r="Y181" s="32">
        <f>INDEX('Mapping water'!$D$5:$U$352,MATCH($B181,'Mapping water'!$B$5:$B$352,0),MATCH(Y$3,'Mapping water'!$D$4:$U$4,0))*$D181</f>
        <v>0</v>
      </c>
    </row>
    <row r="182" spans="1:25" x14ac:dyDescent="0.45">
      <c r="A182" s="10" t="s">
        <v>90</v>
      </c>
      <c r="B182" s="10" t="s">
        <v>91</v>
      </c>
      <c r="C182" s="10" t="s">
        <v>31</v>
      </c>
      <c r="D182" s="32">
        <f>INDEX('ONS data MYE 5'!$E$6:$E$445, MATCH($B182,'ONS data MYE 5'!$B$6:$B$445,0))</f>
        <v>196020</v>
      </c>
      <c r="E182" s="32">
        <f>INDEX('ONS data MYE 5'!$F$6:$F$445, MATCH($B182,'ONS data MYE 5'!$B$6:$B$445,0))</f>
        <v>217</v>
      </c>
      <c r="F182" s="32">
        <f t="shared" si="4"/>
        <v>5.3798973535404597</v>
      </c>
      <c r="G182" s="32">
        <f t="shared" si="5"/>
        <v>28.943295534631641</v>
      </c>
      <c r="H182" s="32">
        <f>INDEX('Mapping water'!$D$5:$U$352,MATCH($B182,'Mapping water'!$B$5:$B$352,0),MATCH(H$3,'Mapping water'!$D$4:$U$4,0))*$D182</f>
        <v>47044.799999999996</v>
      </c>
      <c r="I182" s="32">
        <f>INDEX('Mapping water'!$D$5:$U$352,MATCH($B182,'Mapping water'!$B$5:$B$352,0),MATCH(I$3,'Mapping water'!$D$4:$U$4,0))*$D182</f>
        <v>0</v>
      </c>
      <c r="J182" s="32">
        <f>INDEX('Mapping water'!$D$5:$U$352,MATCH($B182,'Mapping water'!$B$5:$B$352,0),MATCH(J$3,'Mapping water'!$D$4:$U$4,0))*$D182</f>
        <v>0</v>
      </c>
      <c r="K182" s="32">
        <f>INDEX('Mapping water'!$D$5:$U$352,MATCH($B182,'Mapping water'!$B$5:$B$352,0),MATCH(K$3,'Mapping water'!$D$4:$U$4,0))*$D182</f>
        <v>0</v>
      </c>
      <c r="L182" s="32">
        <f>INDEX('Mapping water'!$D$5:$U$352,MATCH($B182,'Mapping water'!$B$5:$B$352,0),MATCH(L$3,'Mapping water'!$D$4:$U$4,0))*$D182</f>
        <v>0</v>
      </c>
      <c r="M182" s="32">
        <f>INDEX('Mapping water'!$D$5:$U$352,MATCH($B182,'Mapping water'!$B$5:$B$352,0),MATCH(M$3,'Mapping water'!$D$4:$U$4,0))*$D182</f>
        <v>0</v>
      </c>
      <c r="N182" s="32">
        <f>INDEX('Mapping water'!$D$5:$U$352,MATCH($B182,'Mapping water'!$B$5:$B$352,0),MATCH(N$3,'Mapping water'!$D$4:$U$4,0))*$D182</f>
        <v>148975.20000000001</v>
      </c>
      <c r="O182" s="32">
        <f>INDEX('Mapping water'!$D$5:$U$352,MATCH($B182,'Mapping water'!$B$5:$B$352,0),MATCH(O$3,'Mapping water'!$D$4:$U$4,0))*$D182</f>
        <v>0</v>
      </c>
      <c r="P182" s="32">
        <f>INDEX('Mapping water'!$D$5:$U$352,MATCH($B182,'Mapping water'!$B$5:$B$352,0),MATCH(P$3,'Mapping water'!$D$4:$U$4,0))*$D182</f>
        <v>0</v>
      </c>
      <c r="Q182" s="32">
        <f>INDEX('Mapping water'!$D$5:$U$352,MATCH($B182,'Mapping water'!$B$5:$B$352,0),MATCH(Q$3,'Mapping water'!$D$4:$U$4,0))*$D182</f>
        <v>0</v>
      </c>
      <c r="R182" s="32">
        <f>INDEX('Mapping water'!$D$5:$U$352,MATCH($B182,'Mapping water'!$B$5:$B$352,0),MATCH(R$3,'Mapping water'!$D$4:$U$4,0))*$D182</f>
        <v>0</v>
      </c>
      <c r="S182" s="32">
        <f>INDEX('Mapping water'!$D$5:$U$352,MATCH($B182,'Mapping water'!$B$5:$B$352,0),MATCH(S$3,'Mapping water'!$D$4:$U$4,0))*$D182</f>
        <v>0</v>
      </c>
      <c r="T182" s="32">
        <f>INDEX('Mapping water'!$D$5:$U$352,MATCH($B182,'Mapping water'!$B$5:$B$352,0),MATCH(T$3,'Mapping water'!$D$4:$U$4,0))*$D182</f>
        <v>0</v>
      </c>
      <c r="U182" s="32">
        <f>INDEX('Mapping water'!$D$5:$U$352,MATCH($B182,'Mapping water'!$B$5:$B$352,0),MATCH(U$3,'Mapping water'!$D$4:$U$4,0))*$D182</f>
        <v>0</v>
      </c>
      <c r="V182" s="32">
        <f>INDEX('Mapping water'!$D$5:$U$352,MATCH($B182,'Mapping water'!$B$5:$B$352,0),MATCH(V$3,'Mapping water'!$D$4:$U$4,0))*$D182</f>
        <v>0</v>
      </c>
      <c r="W182" s="32">
        <f>INDEX('Mapping water'!$D$5:$U$352,MATCH($B182,'Mapping water'!$B$5:$B$352,0),MATCH(W$3,'Mapping water'!$D$4:$U$4,0))*$D182</f>
        <v>0</v>
      </c>
      <c r="X182" s="32">
        <f>INDEX('Mapping water'!$D$5:$U$352,MATCH($B182,'Mapping water'!$B$5:$B$352,0),MATCH(X$3,'Mapping water'!$D$4:$U$4,0))*$D182</f>
        <v>0</v>
      </c>
      <c r="Y182" s="32">
        <f>INDEX('Mapping water'!$D$5:$U$352,MATCH($B182,'Mapping water'!$B$5:$B$352,0),MATCH(Y$3,'Mapping water'!$D$4:$U$4,0))*$D182</f>
        <v>0</v>
      </c>
    </row>
    <row r="183" spans="1:25" x14ac:dyDescent="0.45">
      <c r="A183" s="10" t="s">
        <v>160</v>
      </c>
      <c r="B183" s="10" t="s">
        <v>161</v>
      </c>
      <c r="C183" s="10" t="s">
        <v>31</v>
      </c>
      <c r="D183" s="32">
        <f>INDEX('ONS data MYE 5'!$E$6:$E$445, MATCH($B183,'ONS data MYE 5'!$B$6:$B$445,0))</f>
        <v>179590</v>
      </c>
      <c r="E183" s="32">
        <f>INDEX('ONS data MYE 5'!$F$6:$F$445, MATCH($B183,'ONS data MYE 5'!$B$6:$B$445,0))</f>
        <v>238</v>
      </c>
      <c r="F183" s="32">
        <f t="shared" si="4"/>
        <v>5.472270673671475</v>
      </c>
      <c r="G183" s="32">
        <f t="shared" si="5"/>
        <v>29.945746325924858</v>
      </c>
      <c r="H183" s="32">
        <f>INDEX('Mapping water'!$D$5:$U$352,MATCH($B183,'Mapping water'!$B$5:$B$352,0),MATCH(H$3,'Mapping water'!$D$4:$U$4,0))*$D183</f>
        <v>0</v>
      </c>
      <c r="I183" s="32">
        <f>INDEX('Mapping water'!$D$5:$U$352,MATCH($B183,'Mapping water'!$B$5:$B$352,0),MATCH(I$3,'Mapping water'!$D$4:$U$4,0))*$D183</f>
        <v>0</v>
      </c>
      <c r="J183" s="32">
        <f>INDEX('Mapping water'!$D$5:$U$352,MATCH($B183,'Mapping water'!$B$5:$B$352,0),MATCH(J$3,'Mapping water'!$D$4:$U$4,0))*$D183</f>
        <v>0</v>
      </c>
      <c r="K183" s="32">
        <f>INDEX('Mapping water'!$D$5:$U$352,MATCH($B183,'Mapping water'!$B$5:$B$352,0),MATCH(K$3,'Mapping water'!$D$4:$U$4,0))*$D183</f>
        <v>0</v>
      </c>
      <c r="L183" s="32">
        <f>INDEX('Mapping water'!$D$5:$U$352,MATCH($B183,'Mapping water'!$B$5:$B$352,0),MATCH(L$3,'Mapping water'!$D$4:$U$4,0))*$D183</f>
        <v>0</v>
      </c>
      <c r="M183" s="32">
        <f>INDEX('Mapping water'!$D$5:$U$352,MATCH($B183,'Mapping water'!$B$5:$B$352,0),MATCH(M$3,'Mapping water'!$D$4:$U$4,0))*$D183</f>
        <v>0</v>
      </c>
      <c r="N183" s="32">
        <f>INDEX('Mapping water'!$D$5:$U$352,MATCH($B183,'Mapping water'!$B$5:$B$352,0),MATCH(N$3,'Mapping water'!$D$4:$U$4,0))*$D183</f>
        <v>0</v>
      </c>
      <c r="O183" s="32">
        <f>INDEX('Mapping water'!$D$5:$U$352,MATCH($B183,'Mapping water'!$B$5:$B$352,0),MATCH(O$3,'Mapping water'!$D$4:$U$4,0))*$D183</f>
        <v>0</v>
      </c>
      <c r="P183" s="32">
        <f>INDEX('Mapping water'!$D$5:$U$352,MATCH($B183,'Mapping water'!$B$5:$B$352,0),MATCH(P$3,'Mapping water'!$D$4:$U$4,0))*$D183</f>
        <v>0</v>
      </c>
      <c r="Q183" s="32">
        <f>INDEX('Mapping water'!$D$5:$U$352,MATCH($B183,'Mapping water'!$B$5:$B$352,0),MATCH(Q$3,'Mapping water'!$D$4:$U$4,0))*$D183</f>
        <v>0</v>
      </c>
      <c r="R183" s="32">
        <f>INDEX('Mapping water'!$D$5:$U$352,MATCH($B183,'Mapping water'!$B$5:$B$352,0),MATCH(R$3,'Mapping water'!$D$4:$U$4,0))*$D183</f>
        <v>0</v>
      </c>
      <c r="S183" s="32">
        <f>INDEX('Mapping water'!$D$5:$U$352,MATCH($B183,'Mapping water'!$B$5:$B$352,0),MATCH(S$3,'Mapping water'!$D$4:$U$4,0))*$D183</f>
        <v>0</v>
      </c>
      <c r="T183" s="32">
        <f>INDEX('Mapping water'!$D$5:$U$352,MATCH($B183,'Mapping water'!$B$5:$B$352,0),MATCH(T$3,'Mapping water'!$D$4:$U$4,0))*$D183</f>
        <v>0</v>
      </c>
      <c r="U183" s="32">
        <f>INDEX('Mapping water'!$D$5:$U$352,MATCH($B183,'Mapping water'!$B$5:$B$352,0),MATCH(U$3,'Mapping water'!$D$4:$U$4,0))*$D183</f>
        <v>0</v>
      </c>
      <c r="V183" s="32">
        <f>INDEX('Mapping water'!$D$5:$U$352,MATCH($B183,'Mapping water'!$B$5:$B$352,0),MATCH(V$3,'Mapping water'!$D$4:$U$4,0))*$D183</f>
        <v>179590</v>
      </c>
      <c r="W183" s="32">
        <f>INDEX('Mapping water'!$D$5:$U$352,MATCH($B183,'Mapping water'!$B$5:$B$352,0),MATCH(W$3,'Mapping water'!$D$4:$U$4,0))*$D183</f>
        <v>0</v>
      </c>
      <c r="X183" s="32">
        <f>INDEX('Mapping water'!$D$5:$U$352,MATCH($B183,'Mapping water'!$B$5:$B$352,0),MATCH(X$3,'Mapping water'!$D$4:$U$4,0))*$D183</f>
        <v>0</v>
      </c>
      <c r="Y183" s="32">
        <f>INDEX('Mapping water'!$D$5:$U$352,MATCH($B183,'Mapping water'!$B$5:$B$352,0),MATCH(Y$3,'Mapping water'!$D$4:$U$4,0))*$D183</f>
        <v>0</v>
      </c>
    </row>
    <row r="184" spans="1:25" x14ac:dyDescent="0.45">
      <c r="A184" s="10" t="s">
        <v>222</v>
      </c>
      <c r="B184" s="10" t="s">
        <v>223</v>
      </c>
      <c r="C184" s="10" t="s">
        <v>31</v>
      </c>
      <c r="D184" s="32">
        <f>INDEX('ONS data MYE 5'!$E$6:$E$445, MATCH($B184,'ONS data MYE 5'!$B$6:$B$445,0))</f>
        <v>214718</v>
      </c>
      <c r="E184" s="32">
        <f>INDEX('ONS data MYE 5'!$F$6:$F$445, MATCH($B184,'ONS data MYE 5'!$B$6:$B$445,0))</f>
        <v>5316</v>
      </c>
      <c r="F184" s="32">
        <f t="shared" si="4"/>
        <v>8.5784764198331356</v>
      </c>
      <c r="G184" s="32">
        <f t="shared" si="5"/>
        <v>73.590257685633134</v>
      </c>
      <c r="H184" s="32">
        <f>INDEX('Mapping water'!$D$5:$U$352,MATCH($B184,'Mapping water'!$B$5:$B$352,0),MATCH(H$3,'Mapping water'!$D$4:$U$4,0))*$D184</f>
        <v>0</v>
      </c>
      <c r="I184" s="32">
        <f>INDEX('Mapping water'!$D$5:$U$352,MATCH($B184,'Mapping water'!$B$5:$B$352,0),MATCH(I$3,'Mapping water'!$D$4:$U$4,0))*$D184</f>
        <v>0</v>
      </c>
      <c r="J184" s="32">
        <f>INDEX('Mapping water'!$D$5:$U$352,MATCH($B184,'Mapping water'!$B$5:$B$352,0),MATCH(J$3,'Mapping water'!$D$4:$U$4,0))*$D184</f>
        <v>0</v>
      </c>
      <c r="K184" s="32">
        <f>INDEX('Mapping water'!$D$5:$U$352,MATCH($B184,'Mapping water'!$B$5:$B$352,0),MATCH(K$3,'Mapping water'!$D$4:$U$4,0))*$D184</f>
        <v>0</v>
      </c>
      <c r="L184" s="32">
        <f>INDEX('Mapping water'!$D$5:$U$352,MATCH($B184,'Mapping water'!$B$5:$B$352,0),MATCH(L$3,'Mapping water'!$D$4:$U$4,0))*$D184</f>
        <v>0</v>
      </c>
      <c r="M184" s="32">
        <f>INDEX('Mapping water'!$D$5:$U$352,MATCH($B184,'Mapping water'!$B$5:$B$352,0),MATCH(M$3,'Mapping water'!$D$4:$U$4,0))*$D184</f>
        <v>0</v>
      </c>
      <c r="N184" s="32">
        <f>INDEX('Mapping water'!$D$5:$U$352,MATCH($B184,'Mapping water'!$B$5:$B$352,0),MATCH(N$3,'Mapping water'!$D$4:$U$4,0))*$D184</f>
        <v>0</v>
      </c>
      <c r="O184" s="32">
        <f>INDEX('Mapping water'!$D$5:$U$352,MATCH($B184,'Mapping water'!$B$5:$B$352,0),MATCH(O$3,'Mapping water'!$D$4:$U$4,0))*$D184</f>
        <v>0</v>
      </c>
      <c r="P184" s="32">
        <f>INDEX('Mapping water'!$D$5:$U$352,MATCH($B184,'Mapping water'!$B$5:$B$352,0),MATCH(P$3,'Mapping water'!$D$4:$U$4,0))*$D184</f>
        <v>0</v>
      </c>
      <c r="Q184" s="32">
        <f>INDEX('Mapping water'!$D$5:$U$352,MATCH($B184,'Mapping water'!$B$5:$B$352,0),MATCH(Q$3,'Mapping water'!$D$4:$U$4,0))*$D184</f>
        <v>0</v>
      </c>
      <c r="R184" s="32">
        <f>INDEX('Mapping water'!$D$5:$U$352,MATCH($B184,'Mapping water'!$B$5:$B$352,0),MATCH(R$3,'Mapping water'!$D$4:$U$4,0))*$D184</f>
        <v>0</v>
      </c>
      <c r="S184" s="32">
        <f>INDEX('Mapping water'!$D$5:$U$352,MATCH($B184,'Mapping water'!$B$5:$B$352,0),MATCH(S$3,'Mapping water'!$D$4:$U$4,0))*$D184</f>
        <v>0</v>
      </c>
      <c r="T184" s="32">
        <f>INDEX('Mapping water'!$D$5:$U$352,MATCH($B184,'Mapping water'!$B$5:$B$352,0),MATCH(T$3,'Mapping water'!$D$4:$U$4,0))*$D184</f>
        <v>0</v>
      </c>
      <c r="U184" s="32">
        <f>INDEX('Mapping water'!$D$5:$U$352,MATCH($B184,'Mapping water'!$B$5:$B$352,0),MATCH(U$3,'Mapping water'!$D$4:$U$4,0))*$D184</f>
        <v>214718</v>
      </c>
      <c r="V184" s="32">
        <f>INDEX('Mapping water'!$D$5:$U$352,MATCH($B184,'Mapping water'!$B$5:$B$352,0),MATCH(V$3,'Mapping water'!$D$4:$U$4,0))*$D184</f>
        <v>0</v>
      </c>
      <c r="W184" s="32">
        <f>INDEX('Mapping water'!$D$5:$U$352,MATCH($B184,'Mapping water'!$B$5:$B$352,0),MATCH(W$3,'Mapping water'!$D$4:$U$4,0))*$D184</f>
        <v>0</v>
      </c>
      <c r="X184" s="32">
        <f>INDEX('Mapping water'!$D$5:$U$352,MATCH($B184,'Mapping water'!$B$5:$B$352,0),MATCH(X$3,'Mapping water'!$D$4:$U$4,0))*$D184</f>
        <v>0</v>
      </c>
      <c r="Y184" s="32">
        <f>INDEX('Mapping water'!$D$5:$U$352,MATCH($B184,'Mapping water'!$B$5:$B$352,0),MATCH(Y$3,'Mapping water'!$D$4:$U$4,0))*$D184</f>
        <v>0</v>
      </c>
    </row>
    <row r="185" spans="1:25" x14ac:dyDescent="0.45">
      <c r="A185" s="10" t="s">
        <v>224</v>
      </c>
      <c r="B185" s="10" t="s">
        <v>225</v>
      </c>
      <c r="C185" s="10" t="s">
        <v>31</v>
      </c>
      <c r="D185" s="32">
        <f>INDEX('ONS data MYE 5'!$E$6:$E$445, MATCH($B185,'ONS data MYE 5'!$B$6:$B$445,0))</f>
        <v>116219</v>
      </c>
      <c r="E185" s="32">
        <f>INDEX('ONS data MYE 5'!$F$6:$F$445, MATCH($B185,'ONS data MYE 5'!$B$6:$B$445,0))</f>
        <v>1565</v>
      </c>
      <c r="F185" s="32">
        <f t="shared" si="4"/>
        <v>7.3556411029742534</v>
      </c>
      <c r="G185" s="32">
        <f t="shared" si="5"/>
        <v>54.105456035764291</v>
      </c>
      <c r="H185" s="32">
        <f>INDEX('Mapping water'!$D$5:$U$352,MATCH($B185,'Mapping water'!$B$5:$B$352,0),MATCH(H$3,'Mapping water'!$D$4:$U$4,0))*$D185</f>
        <v>0</v>
      </c>
      <c r="I185" s="32">
        <f>INDEX('Mapping water'!$D$5:$U$352,MATCH($B185,'Mapping water'!$B$5:$B$352,0),MATCH(I$3,'Mapping water'!$D$4:$U$4,0))*$D185</f>
        <v>0</v>
      </c>
      <c r="J185" s="32">
        <f>INDEX('Mapping water'!$D$5:$U$352,MATCH($B185,'Mapping water'!$B$5:$B$352,0),MATCH(J$3,'Mapping water'!$D$4:$U$4,0))*$D185</f>
        <v>0</v>
      </c>
      <c r="K185" s="32">
        <f>INDEX('Mapping water'!$D$5:$U$352,MATCH($B185,'Mapping water'!$B$5:$B$352,0),MATCH(K$3,'Mapping water'!$D$4:$U$4,0))*$D185</f>
        <v>0</v>
      </c>
      <c r="L185" s="32">
        <f>INDEX('Mapping water'!$D$5:$U$352,MATCH($B185,'Mapping water'!$B$5:$B$352,0),MATCH(L$3,'Mapping water'!$D$4:$U$4,0))*$D185</f>
        <v>0</v>
      </c>
      <c r="M185" s="32">
        <f>INDEX('Mapping water'!$D$5:$U$352,MATCH($B185,'Mapping water'!$B$5:$B$352,0),MATCH(M$3,'Mapping water'!$D$4:$U$4,0))*$D185</f>
        <v>0</v>
      </c>
      <c r="N185" s="32">
        <f>INDEX('Mapping water'!$D$5:$U$352,MATCH($B185,'Mapping water'!$B$5:$B$352,0),MATCH(N$3,'Mapping water'!$D$4:$U$4,0))*$D185</f>
        <v>0</v>
      </c>
      <c r="O185" s="32">
        <f>INDEX('Mapping water'!$D$5:$U$352,MATCH($B185,'Mapping water'!$B$5:$B$352,0),MATCH(O$3,'Mapping water'!$D$4:$U$4,0))*$D185</f>
        <v>0</v>
      </c>
      <c r="P185" s="32">
        <f>INDEX('Mapping water'!$D$5:$U$352,MATCH($B185,'Mapping water'!$B$5:$B$352,0),MATCH(P$3,'Mapping water'!$D$4:$U$4,0))*$D185</f>
        <v>0</v>
      </c>
      <c r="Q185" s="32">
        <f>INDEX('Mapping water'!$D$5:$U$352,MATCH($B185,'Mapping water'!$B$5:$B$352,0),MATCH(Q$3,'Mapping water'!$D$4:$U$4,0))*$D185</f>
        <v>0</v>
      </c>
      <c r="R185" s="32">
        <f>INDEX('Mapping water'!$D$5:$U$352,MATCH($B185,'Mapping water'!$B$5:$B$352,0),MATCH(R$3,'Mapping water'!$D$4:$U$4,0))*$D185</f>
        <v>0</v>
      </c>
      <c r="S185" s="32">
        <f>INDEX('Mapping water'!$D$5:$U$352,MATCH($B185,'Mapping water'!$B$5:$B$352,0),MATCH(S$3,'Mapping water'!$D$4:$U$4,0))*$D185</f>
        <v>0</v>
      </c>
      <c r="T185" s="32">
        <f>INDEX('Mapping water'!$D$5:$U$352,MATCH($B185,'Mapping water'!$B$5:$B$352,0),MATCH(T$3,'Mapping water'!$D$4:$U$4,0))*$D185</f>
        <v>0</v>
      </c>
      <c r="U185" s="32">
        <f>INDEX('Mapping water'!$D$5:$U$352,MATCH($B185,'Mapping water'!$B$5:$B$352,0),MATCH(U$3,'Mapping water'!$D$4:$U$4,0))*$D185</f>
        <v>116219</v>
      </c>
      <c r="V185" s="32">
        <f>INDEX('Mapping water'!$D$5:$U$352,MATCH($B185,'Mapping water'!$B$5:$B$352,0),MATCH(V$3,'Mapping water'!$D$4:$U$4,0))*$D185</f>
        <v>0</v>
      </c>
      <c r="W185" s="32">
        <f>INDEX('Mapping water'!$D$5:$U$352,MATCH($B185,'Mapping water'!$B$5:$B$352,0),MATCH(W$3,'Mapping water'!$D$4:$U$4,0))*$D185</f>
        <v>0</v>
      </c>
      <c r="X185" s="32">
        <f>INDEX('Mapping water'!$D$5:$U$352,MATCH($B185,'Mapping water'!$B$5:$B$352,0),MATCH(X$3,'Mapping water'!$D$4:$U$4,0))*$D185</f>
        <v>0</v>
      </c>
      <c r="Y185" s="32">
        <f>INDEX('Mapping water'!$D$5:$U$352,MATCH($B185,'Mapping water'!$B$5:$B$352,0),MATCH(Y$3,'Mapping water'!$D$4:$U$4,0))*$D185</f>
        <v>0</v>
      </c>
    </row>
    <row r="186" spans="1:25" x14ac:dyDescent="0.45">
      <c r="A186" s="10" t="s">
        <v>226</v>
      </c>
      <c r="B186" s="10" t="s">
        <v>227</v>
      </c>
      <c r="C186" s="10" t="s">
        <v>31</v>
      </c>
      <c r="D186" s="32">
        <f>INDEX('ONS data MYE 5'!$E$6:$E$445, MATCH($B186,'ONS data MYE 5'!$B$6:$B$445,0))</f>
        <v>85509</v>
      </c>
      <c r="E186" s="32">
        <f>INDEX('ONS data MYE 5'!$F$6:$F$445, MATCH($B186,'ONS data MYE 5'!$B$6:$B$445,0))</f>
        <v>3372</v>
      </c>
      <c r="F186" s="32">
        <f t="shared" si="4"/>
        <v>8.1232613191217453</v>
      </c>
      <c r="G186" s="32">
        <f t="shared" si="5"/>
        <v>65.987374458739552</v>
      </c>
      <c r="H186" s="32">
        <f>INDEX('Mapping water'!$D$5:$U$352,MATCH($B186,'Mapping water'!$B$5:$B$352,0),MATCH(H$3,'Mapping water'!$D$4:$U$4,0))*$D186</f>
        <v>0</v>
      </c>
      <c r="I186" s="32">
        <f>INDEX('Mapping water'!$D$5:$U$352,MATCH($B186,'Mapping water'!$B$5:$B$352,0),MATCH(I$3,'Mapping water'!$D$4:$U$4,0))*$D186</f>
        <v>0</v>
      </c>
      <c r="J186" s="32">
        <f>INDEX('Mapping water'!$D$5:$U$352,MATCH($B186,'Mapping water'!$B$5:$B$352,0),MATCH(J$3,'Mapping water'!$D$4:$U$4,0))*$D186</f>
        <v>0</v>
      </c>
      <c r="K186" s="32">
        <f>INDEX('Mapping water'!$D$5:$U$352,MATCH($B186,'Mapping water'!$B$5:$B$352,0),MATCH(K$3,'Mapping water'!$D$4:$U$4,0))*$D186</f>
        <v>0</v>
      </c>
      <c r="L186" s="32">
        <f>INDEX('Mapping water'!$D$5:$U$352,MATCH($B186,'Mapping water'!$B$5:$B$352,0),MATCH(L$3,'Mapping water'!$D$4:$U$4,0))*$D186</f>
        <v>0</v>
      </c>
      <c r="M186" s="32">
        <f>INDEX('Mapping water'!$D$5:$U$352,MATCH($B186,'Mapping water'!$B$5:$B$352,0),MATCH(M$3,'Mapping water'!$D$4:$U$4,0))*$D186</f>
        <v>0</v>
      </c>
      <c r="N186" s="32">
        <f>INDEX('Mapping water'!$D$5:$U$352,MATCH($B186,'Mapping water'!$B$5:$B$352,0),MATCH(N$3,'Mapping water'!$D$4:$U$4,0))*$D186</f>
        <v>0</v>
      </c>
      <c r="O186" s="32">
        <f>INDEX('Mapping water'!$D$5:$U$352,MATCH($B186,'Mapping water'!$B$5:$B$352,0),MATCH(O$3,'Mapping water'!$D$4:$U$4,0))*$D186</f>
        <v>0</v>
      </c>
      <c r="P186" s="32">
        <f>INDEX('Mapping water'!$D$5:$U$352,MATCH($B186,'Mapping water'!$B$5:$B$352,0),MATCH(P$3,'Mapping water'!$D$4:$U$4,0))*$D186</f>
        <v>0</v>
      </c>
      <c r="Q186" s="32">
        <f>INDEX('Mapping water'!$D$5:$U$352,MATCH($B186,'Mapping water'!$B$5:$B$352,0),MATCH(Q$3,'Mapping water'!$D$4:$U$4,0))*$D186</f>
        <v>0</v>
      </c>
      <c r="R186" s="32">
        <f>INDEX('Mapping water'!$D$5:$U$352,MATCH($B186,'Mapping water'!$B$5:$B$352,0),MATCH(R$3,'Mapping water'!$D$4:$U$4,0))*$D186</f>
        <v>0</v>
      </c>
      <c r="S186" s="32">
        <f>INDEX('Mapping water'!$D$5:$U$352,MATCH($B186,'Mapping water'!$B$5:$B$352,0),MATCH(S$3,'Mapping water'!$D$4:$U$4,0))*$D186</f>
        <v>0</v>
      </c>
      <c r="T186" s="32">
        <f>INDEX('Mapping water'!$D$5:$U$352,MATCH($B186,'Mapping water'!$B$5:$B$352,0),MATCH(T$3,'Mapping water'!$D$4:$U$4,0))*$D186</f>
        <v>0</v>
      </c>
      <c r="U186" s="32">
        <f>INDEX('Mapping water'!$D$5:$U$352,MATCH($B186,'Mapping water'!$B$5:$B$352,0),MATCH(U$3,'Mapping water'!$D$4:$U$4,0))*$D186</f>
        <v>85509</v>
      </c>
      <c r="V186" s="32">
        <f>INDEX('Mapping water'!$D$5:$U$352,MATCH($B186,'Mapping water'!$B$5:$B$352,0),MATCH(V$3,'Mapping water'!$D$4:$U$4,0))*$D186</f>
        <v>0</v>
      </c>
      <c r="W186" s="32">
        <f>INDEX('Mapping water'!$D$5:$U$352,MATCH($B186,'Mapping water'!$B$5:$B$352,0),MATCH(W$3,'Mapping water'!$D$4:$U$4,0))*$D186</f>
        <v>0</v>
      </c>
      <c r="X186" s="32">
        <f>INDEX('Mapping water'!$D$5:$U$352,MATCH($B186,'Mapping water'!$B$5:$B$352,0),MATCH(X$3,'Mapping water'!$D$4:$U$4,0))*$D186</f>
        <v>0</v>
      </c>
      <c r="Y186" s="32">
        <f>INDEX('Mapping water'!$D$5:$U$352,MATCH($B186,'Mapping water'!$B$5:$B$352,0),MATCH(Y$3,'Mapping water'!$D$4:$U$4,0))*$D186</f>
        <v>0</v>
      </c>
    </row>
    <row r="187" spans="1:25" x14ac:dyDescent="0.45">
      <c r="A187" s="10" t="s">
        <v>228</v>
      </c>
      <c r="B187" s="10" t="s">
        <v>229</v>
      </c>
      <c r="C187" s="10" t="s">
        <v>31</v>
      </c>
      <c r="D187" s="32">
        <f>INDEX('ONS data MYE 5'!$E$6:$E$445, MATCH($B187,'ONS data MYE 5'!$B$6:$B$445,0))</f>
        <v>125065</v>
      </c>
      <c r="E187" s="32">
        <f>INDEX('ONS data MYE 5'!$F$6:$F$445, MATCH($B187,'ONS data MYE 5'!$B$6:$B$445,0))</f>
        <v>2259</v>
      </c>
      <c r="F187" s="32">
        <f t="shared" si="4"/>
        <v>7.7226775164680035</v>
      </c>
      <c r="G187" s="32">
        <f t="shared" si="5"/>
        <v>59.639748023360411</v>
      </c>
      <c r="H187" s="32">
        <f>INDEX('Mapping water'!$D$5:$U$352,MATCH($B187,'Mapping water'!$B$5:$B$352,0),MATCH(H$3,'Mapping water'!$D$4:$U$4,0))*$D187</f>
        <v>0</v>
      </c>
      <c r="I187" s="32">
        <f>INDEX('Mapping water'!$D$5:$U$352,MATCH($B187,'Mapping water'!$B$5:$B$352,0),MATCH(I$3,'Mapping water'!$D$4:$U$4,0))*$D187</f>
        <v>0</v>
      </c>
      <c r="J187" s="32">
        <f>INDEX('Mapping water'!$D$5:$U$352,MATCH($B187,'Mapping water'!$B$5:$B$352,0),MATCH(J$3,'Mapping water'!$D$4:$U$4,0))*$D187</f>
        <v>0</v>
      </c>
      <c r="K187" s="32">
        <f>INDEX('Mapping water'!$D$5:$U$352,MATCH($B187,'Mapping water'!$B$5:$B$352,0),MATCH(K$3,'Mapping water'!$D$4:$U$4,0))*$D187</f>
        <v>0</v>
      </c>
      <c r="L187" s="32">
        <f>INDEX('Mapping water'!$D$5:$U$352,MATCH($B187,'Mapping water'!$B$5:$B$352,0),MATCH(L$3,'Mapping water'!$D$4:$U$4,0))*$D187</f>
        <v>0</v>
      </c>
      <c r="M187" s="32">
        <f>INDEX('Mapping water'!$D$5:$U$352,MATCH($B187,'Mapping water'!$B$5:$B$352,0),MATCH(M$3,'Mapping water'!$D$4:$U$4,0))*$D187</f>
        <v>0</v>
      </c>
      <c r="N187" s="32">
        <f>INDEX('Mapping water'!$D$5:$U$352,MATCH($B187,'Mapping water'!$B$5:$B$352,0),MATCH(N$3,'Mapping water'!$D$4:$U$4,0))*$D187</f>
        <v>0</v>
      </c>
      <c r="O187" s="32">
        <f>INDEX('Mapping water'!$D$5:$U$352,MATCH($B187,'Mapping water'!$B$5:$B$352,0),MATCH(O$3,'Mapping water'!$D$4:$U$4,0))*$D187</f>
        <v>0</v>
      </c>
      <c r="P187" s="32">
        <f>INDEX('Mapping water'!$D$5:$U$352,MATCH($B187,'Mapping water'!$B$5:$B$352,0),MATCH(P$3,'Mapping water'!$D$4:$U$4,0))*$D187</f>
        <v>0</v>
      </c>
      <c r="Q187" s="32">
        <f>INDEX('Mapping water'!$D$5:$U$352,MATCH($B187,'Mapping water'!$B$5:$B$352,0),MATCH(Q$3,'Mapping water'!$D$4:$U$4,0))*$D187</f>
        <v>0</v>
      </c>
      <c r="R187" s="32">
        <f>INDEX('Mapping water'!$D$5:$U$352,MATCH($B187,'Mapping water'!$B$5:$B$352,0),MATCH(R$3,'Mapping water'!$D$4:$U$4,0))*$D187</f>
        <v>0</v>
      </c>
      <c r="S187" s="32">
        <f>INDEX('Mapping water'!$D$5:$U$352,MATCH($B187,'Mapping water'!$B$5:$B$352,0),MATCH(S$3,'Mapping water'!$D$4:$U$4,0))*$D187</f>
        <v>0</v>
      </c>
      <c r="T187" s="32">
        <f>INDEX('Mapping water'!$D$5:$U$352,MATCH($B187,'Mapping water'!$B$5:$B$352,0),MATCH(T$3,'Mapping water'!$D$4:$U$4,0))*$D187</f>
        <v>0</v>
      </c>
      <c r="U187" s="32">
        <f>INDEX('Mapping water'!$D$5:$U$352,MATCH($B187,'Mapping water'!$B$5:$B$352,0),MATCH(U$3,'Mapping water'!$D$4:$U$4,0))*$D187</f>
        <v>125065</v>
      </c>
      <c r="V187" s="32">
        <f>INDEX('Mapping water'!$D$5:$U$352,MATCH($B187,'Mapping water'!$B$5:$B$352,0),MATCH(V$3,'Mapping water'!$D$4:$U$4,0))*$D187</f>
        <v>0</v>
      </c>
      <c r="W187" s="32">
        <f>INDEX('Mapping water'!$D$5:$U$352,MATCH($B187,'Mapping water'!$B$5:$B$352,0),MATCH(W$3,'Mapping water'!$D$4:$U$4,0))*$D187</f>
        <v>0</v>
      </c>
      <c r="X187" s="32">
        <f>INDEX('Mapping water'!$D$5:$U$352,MATCH($B187,'Mapping water'!$B$5:$B$352,0),MATCH(X$3,'Mapping water'!$D$4:$U$4,0))*$D187</f>
        <v>0</v>
      </c>
      <c r="Y187" s="32">
        <f>INDEX('Mapping water'!$D$5:$U$352,MATCH($B187,'Mapping water'!$B$5:$B$352,0),MATCH(Y$3,'Mapping water'!$D$4:$U$4,0))*$D187</f>
        <v>0</v>
      </c>
    </row>
    <row r="188" spans="1:25" x14ac:dyDescent="0.45">
      <c r="A188" s="10" t="s">
        <v>230</v>
      </c>
      <c r="B188" s="10" t="s">
        <v>231</v>
      </c>
      <c r="C188" s="10" t="s">
        <v>31</v>
      </c>
      <c r="D188" s="32">
        <f>INDEX('ONS data MYE 5'!$E$6:$E$445, MATCH($B188,'ONS data MYE 5'!$B$6:$B$445,0))</f>
        <v>123879</v>
      </c>
      <c r="E188" s="32">
        <f>INDEX('ONS data MYE 5'!$F$6:$F$445, MATCH($B188,'ONS data MYE 5'!$B$6:$B$445,0))</f>
        <v>187</v>
      </c>
      <c r="F188" s="32">
        <f t="shared" si="4"/>
        <v>5.2311086168545868</v>
      </c>
      <c r="G188" s="32">
        <f t="shared" si="5"/>
        <v>27.364497361330308</v>
      </c>
      <c r="H188" s="32">
        <f>INDEX('Mapping water'!$D$5:$U$352,MATCH($B188,'Mapping water'!$B$5:$B$352,0),MATCH(H$3,'Mapping water'!$D$4:$U$4,0))*$D188</f>
        <v>0</v>
      </c>
      <c r="I188" s="32">
        <f>INDEX('Mapping water'!$D$5:$U$352,MATCH($B188,'Mapping water'!$B$5:$B$352,0),MATCH(I$3,'Mapping water'!$D$4:$U$4,0))*$D188</f>
        <v>0</v>
      </c>
      <c r="J188" s="32">
        <f>INDEX('Mapping water'!$D$5:$U$352,MATCH($B188,'Mapping water'!$B$5:$B$352,0),MATCH(J$3,'Mapping water'!$D$4:$U$4,0))*$D188</f>
        <v>0</v>
      </c>
      <c r="K188" s="32">
        <f>INDEX('Mapping water'!$D$5:$U$352,MATCH($B188,'Mapping water'!$B$5:$B$352,0),MATCH(K$3,'Mapping water'!$D$4:$U$4,0))*$D188</f>
        <v>0</v>
      </c>
      <c r="L188" s="32">
        <f>INDEX('Mapping water'!$D$5:$U$352,MATCH($B188,'Mapping water'!$B$5:$B$352,0),MATCH(L$3,'Mapping water'!$D$4:$U$4,0))*$D188</f>
        <v>0</v>
      </c>
      <c r="M188" s="32">
        <f>INDEX('Mapping water'!$D$5:$U$352,MATCH($B188,'Mapping water'!$B$5:$B$352,0),MATCH(M$3,'Mapping water'!$D$4:$U$4,0))*$D188</f>
        <v>0</v>
      </c>
      <c r="N188" s="32">
        <f>INDEX('Mapping water'!$D$5:$U$352,MATCH($B188,'Mapping water'!$B$5:$B$352,0),MATCH(N$3,'Mapping water'!$D$4:$U$4,0))*$D188</f>
        <v>0</v>
      </c>
      <c r="O188" s="32">
        <f>INDEX('Mapping water'!$D$5:$U$352,MATCH($B188,'Mapping water'!$B$5:$B$352,0),MATCH(O$3,'Mapping water'!$D$4:$U$4,0))*$D188</f>
        <v>0</v>
      </c>
      <c r="P188" s="32">
        <f>INDEX('Mapping water'!$D$5:$U$352,MATCH($B188,'Mapping water'!$B$5:$B$352,0),MATCH(P$3,'Mapping water'!$D$4:$U$4,0))*$D188</f>
        <v>0</v>
      </c>
      <c r="Q188" s="32">
        <f>INDEX('Mapping water'!$D$5:$U$352,MATCH($B188,'Mapping water'!$B$5:$B$352,0),MATCH(Q$3,'Mapping water'!$D$4:$U$4,0))*$D188</f>
        <v>0</v>
      </c>
      <c r="R188" s="32">
        <f>INDEX('Mapping water'!$D$5:$U$352,MATCH($B188,'Mapping water'!$B$5:$B$352,0),MATCH(R$3,'Mapping water'!$D$4:$U$4,0))*$D188</f>
        <v>0</v>
      </c>
      <c r="S188" s="32">
        <f>INDEX('Mapping water'!$D$5:$U$352,MATCH($B188,'Mapping water'!$B$5:$B$352,0),MATCH(S$3,'Mapping water'!$D$4:$U$4,0))*$D188</f>
        <v>0</v>
      </c>
      <c r="T188" s="32">
        <f>INDEX('Mapping water'!$D$5:$U$352,MATCH($B188,'Mapping water'!$B$5:$B$352,0),MATCH(T$3,'Mapping water'!$D$4:$U$4,0))*$D188</f>
        <v>0</v>
      </c>
      <c r="U188" s="32">
        <f>INDEX('Mapping water'!$D$5:$U$352,MATCH($B188,'Mapping water'!$B$5:$B$352,0),MATCH(U$3,'Mapping water'!$D$4:$U$4,0))*$D188</f>
        <v>123879</v>
      </c>
      <c r="V188" s="32">
        <f>INDEX('Mapping water'!$D$5:$U$352,MATCH($B188,'Mapping water'!$B$5:$B$352,0),MATCH(V$3,'Mapping water'!$D$4:$U$4,0))*$D188</f>
        <v>0</v>
      </c>
      <c r="W188" s="32">
        <f>INDEX('Mapping water'!$D$5:$U$352,MATCH($B188,'Mapping water'!$B$5:$B$352,0),MATCH(W$3,'Mapping water'!$D$4:$U$4,0))*$D188</f>
        <v>0</v>
      </c>
      <c r="X188" s="32">
        <f>INDEX('Mapping water'!$D$5:$U$352,MATCH($B188,'Mapping water'!$B$5:$B$352,0),MATCH(X$3,'Mapping water'!$D$4:$U$4,0))*$D188</f>
        <v>0</v>
      </c>
      <c r="Y188" s="32">
        <f>INDEX('Mapping water'!$D$5:$U$352,MATCH($B188,'Mapping water'!$B$5:$B$352,0),MATCH(Y$3,'Mapping water'!$D$4:$U$4,0))*$D188</f>
        <v>0</v>
      </c>
    </row>
    <row r="189" spans="1:25" x14ac:dyDescent="0.45">
      <c r="A189" s="10" t="s">
        <v>325</v>
      </c>
      <c r="B189" s="10" t="s">
        <v>326</v>
      </c>
      <c r="C189" s="10" t="s">
        <v>31</v>
      </c>
      <c r="D189" s="32">
        <f>INDEX('ONS data MYE 5'!$E$6:$E$445, MATCH($B189,'ONS data MYE 5'!$B$6:$B$445,0))</f>
        <v>120377</v>
      </c>
      <c r="E189" s="32">
        <f>INDEX('ONS data MYE 5'!$F$6:$F$445, MATCH($B189,'ONS data MYE 5'!$B$6:$B$445,0))</f>
        <v>1100</v>
      </c>
      <c r="F189" s="32">
        <f t="shared" si="4"/>
        <v>7.0030654587864616</v>
      </c>
      <c r="G189" s="32">
        <f t="shared" si="5"/>
        <v>49.042925820048033</v>
      </c>
      <c r="H189" s="32">
        <f>INDEX('Mapping water'!$D$5:$U$352,MATCH($B189,'Mapping water'!$B$5:$B$352,0),MATCH(H$3,'Mapping water'!$D$4:$U$4,0))*$D189</f>
        <v>0</v>
      </c>
      <c r="I189" s="32">
        <f>INDEX('Mapping water'!$D$5:$U$352,MATCH($B189,'Mapping water'!$B$5:$B$352,0),MATCH(I$3,'Mapping water'!$D$4:$U$4,0))*$D189</f>
        <v>0</v>
      </c>
      <c r="J189" s="32">
        <f>INDEX('Mapping water'!$D$5:$U$352,MATCH($B189,'Mapping water'!$B$5:$B$352,0),MATCH(J$3,'Mapping water'!$D$4:$U$4,0))*$D189</f>
        <v>0</v>
      </c>
      <c r="K189" s="32">
        <f>INDEX('Mapping water'!$D$5:$U$352,MATCH($B189,'Mapping water'!$B$5:$B$352,0),MATCH(K$3,'Mapping water'!$D$4:$U$4,0))*$D189</f>
        <v>0</v>
      </c>
      <c r="L189" s="32">
        <f>INDEX('Mapping water'!$D$5:$U$352,MATCH($B189,'Mapping water'!$B$5:$B$352,0),MATCH(L$3,'Mapping water'!$D$4:$U$4,0))*$D189</f>
        <v>0</v>
      </c>
      <c r="M189" s="32">
        <f>INDEX('Mapping water'!$D$5:$U$352,MATCH($B189,'Mapping water'!$B$5:$B$352,0),MATCH(M$3,'Mapping water'!$D$4:$U$4,0))*$D189</f>
        <v>0</v>
      </c>
      <c r="N189" s="32">
        <f>INDEX('Mapping water'!$D$5:$U$352,MATCH($B189,'Mapping water'!$B$5:$B$352,0),MATCH(N$3,'Mapping water'!$D$4:$U$4,0))*$D189</f>
        <v>0</v>
      </c>
      <c r="O189" s="32">
        <f>INDEX('Mapping water'!$D$5:$U$352,MATCH($B189,'Mapping water'!$B$5:$B$352,0),MATCH(O$3,'Mapping water'!$D$4:$U$4,0))*$D189</f>
        <v>0</v>
      </c>
      <c r="P189" s="32">
        <f>INDEX('Mapping water'!$D$5:$U$352,MATCH($B189,'Mapping water'!$B$5:$B$352,0),MATCH(P$3,'Mapping water'!$D$4:$U$4,0))*$D189</f>
        <v>0</v>
      </c>
      <c r="Q189" s="32">
        <f>INDEX('Mapping water'!$D$5:$U$352,MATCH($B189,'Mapping water'!$B$5:$B$352,0),MATCH(Q$3,'Mapping water'!$D$4:$U$4,0))*$D189</f>
        <v>0</v>
      </c>
      <c r="R189" s="32">
        <f>INDEX('Mapping water'!$D$5:$U$352,MATCH($B189,'Mapping water'!$B$5:$B$352,0),MATCH(R$3,'Mapping water'!$D$4:$U$4,0))*$D189</f>
        <v>0</v>
      </c>
      <c r="S189" s="32">
        <f>INDEX('Mapping water'!$D$5:$U$352,MATCH($B189,'Mapping water'!$B$5:$B$352,0),MATCH(S$3,'Mapping water'!$D$4:$U$4,0))*$D189</f>
        <v>0</v>
      </c>
      <c r="T189" s="32">
        <f>INDEX('Mapping water'!$D$5:$U$352,MATCH($B189,'Mapping water'!$B$5:$B$352,0),MATCH(T$3,'Mapping water'!$D$4:$U$4,0))*$D189</f>
        <v>0</v>
      </c>
      <c r="U189" s="32">
        <f>INDEX('Mapping water'!$D$5:$U$352,MATCH($B189,'Mapping water'!$B$5:$B$352,0),MATCH(U$3,'Mapping water'!$D$4:$U$4,0))*$D189</f>
        <v>0</v>
      </c>
      <c r="V189" s="32">
        <f>INDEX('Mapping water'!$D$5:$U$352,MATCH($B189,'Mapping water'!$B$5:$B$352,0),MATCH(V$3,'Mapping water'!$D$4:$U$4,0))*$D189</f>
        <v>0</v>
      </c>
      <c r="W189" s="32">
        <f>INDEX('Mapping water'!$D$5:$U$352,MATCH($B189,'Mapping water'!$B$5:$B$352,0),MATCH(W$3,'Mapping water'!$D$4:$U$4,0))*$D189</f>
        <v>0</v>
      </c>
      <c r="X189" s="32">
        <f>INDEX('Mapping water'!$D$5:$U$352,MATCH($B189,'Mapping water'!$B$5:$B$352,0),MATCH(X$3,'Mapping water'!$D$4:$U$4,0))*$D189</f>
        <v>120377</v>
      </c>
      <c r="Y189" s="32">
        <f>INDEX('Mapping water'!$D$5:$U$352,MATCH($B189,'Mapping water'!$B$5:$B$352,0),MATCH(Y$3,'Mapping water'!$D$4:$U$4,0))*$D189</f>
        <v>0</v>
      </c>
    </row>
    <row r="190" spans="1:25" x14ac:dyDescent="0.45">
      <c r="A190" s="10" t="s">
        <v>327</v>
      </c>
      <c r="B190" s="10" t="s">
        <v>328</v>
      </c>
      <c r="C190" s="10" t="s">
        <v>31</v>
      </c>
      <c r="D190" s="32">
        <f>INDEX('ONS data MYE 5'!$E$6:$E$445, MATCH($B190,'ONS data MYE 5'!$B$6:$B$445,0))</f>
        <v>150140</v>
      </c>
      <c r="E190" s="32">
        <f>INDEX('ONS data MYE 5'!$F$6:$F$445, MATCH($B190,'ONS data MYE 5'!$B$6:$B$445,0))</f>
        <v>764</v>
      </c>
      <c r="F190" s="32">
        <f t="shared" si="4"/>
        <v>6.6385677891665207</v>
      </c>
      <c r="G190" s="32">
        <f t="shared" si="5"/>
        <v>44.070582291359266</v>
      </c>
      <c r="H190" s="32">
        <f>INDEX('Mapping water'!$D$5:$U$352,MATCH($B190,'Mapping water'!$B$5:$B$352,0),MATCH(H$3,'Mapping water'!$D$4:$U$4,0))*$D190</f>
        <v>0</v>
      </c>
      <c r="I190" s="32">
        <f>INDEX('Mapping water'!$D$5:$U$352,MATCH($B190,'Mapping water'!$B$5:$B$352,0),MATCH(I$3,'Mapping water'!$D$4:$U$4,0))*$D190</f>
        <v>0</v>
      </c>
      <c r="J190" s="32">
        <f>INDEX('Mapping water'!$D$5:$U$352,MATCH($B190,'Mapping water'!$B$5:$B$352,0),MATCH(J$3,'Mapping water'!$D$4:$U$4,0))*$D190</f>
        <v>0</v>
      </c>
      <c r="K190" s="32">
        <f>INDEX('Mapping water'!$D$5:$U$352,MATCH($B190,'Mapping water'!$B$5:$B$352,0),MATCH(K$3,'Mapping water'!$D$4:$U$4,0))*$D190</f>
        <v>0</v>
      </c>
      <c r="L190" s="32">
        <f>INDEX('Mapping water'!$D$5:$U$352,MATCH($B190,'Mapping water'!$B$5:$B$352,0),MATCH(L$3,'Mapping water'!$D$4:$U$4,0))*$D190</f>
        <v>0</v>
      </c>
      <c r="M190" s="32">
        <f>INDEX('Mapping water'!$D$5:$U$352,MATCH($B190,'Mapping water'!$B$5:$B$352,0),MATCH(M$3,'Mapping water'!$D$4:$U$4,0))*$D190</f>
        <v>0</v>
      </c>
      <c r="N190" s="32">
        <f>INDEX('Mapping water'!$D$5:$U$352,MATCH($B190,'Mapping water'!$B$5:$B$352,0),MATCH(N$3,'Mapping water'!$D$4:$U$4,0))*$D190</f>
        <v>51047.600000000006</v>
      </c>
      <c r="O190" s="32">
        <f>INDEX('Mapping water'!$D$5:$U$352,MATCH($B190,'Mapping water'!$B$5:$B$352,0),MATCH(O$3,'Mapping water'!$D$4:$U$4,0))*$D190</f>
        <v>0</v>
      </c>
      <c r="P190" s="32">
        <f>INDEX('Mapping water'!$D$5:$U$352,MATCH($B190,'Mapping water'!$B$5:$B$352,0),MATCH(P$3,'Mapping water'!$D$4:$U$4,0))*$D190</f>
        <v>0</v>
      </c>
      <c r="Q190" s="32">
        <f>INDEX('Mapping water'!$D$5:$U$352,MATCH($B190,'Mapping water'!$B$5:$B$352,0),MATCH(Q$3,'Mapping water'!$D$4:$U$4,0))*$D190</f>
        <v>0</v>
      </c>
      <c r="R190" s="32">
        <f>INDEX('Mapping water'!$D$5:$U$352,MATCH($B190,'Mapping water'!$B$5:$B$352,0),MATCH(R$3,'Mapping water'!$D$4:$U$4,0))*$D190</f>
        <v>0</v>
      </c>
      <c r="S190" s="32">
        <f>INDEX('Mapping water'!$D$5:$U$352,MATCH($B190,'Mapping water'!$B$5:$B$352,0),MATCH(S$3,'Mapping water'!$D$4:$U$4,0))*$D190</f>
        <v>0</v>
      </c>
      <c r="T190" s="32">
        <f>INDEX('Mapping water'!$D$5:$U$352,MATCH($B190,'Mapping water'!$B$5:$B$352,0),MATCH(T$3,'Mapping water'!$D$4:$U$4,0))*$D190</f>
        <v>0</v>
      </c>
      <c r="U190" s="32">
        <f>INDEX('Mapping water'!$D$5:$U$352,MATCH($B190,'Mapping water'!$B$5:$B$352,0),MATCH(U$3,'Mapping water'!$D$4:$U$4,0))*$D190</f>
        <v>0</v>
      </c>
      <c r="V190" s="32">
        <f>INDEX('Mapping water'!$D$5:$U$352,MATCH($B190,'Mapping water'!$B$5:$B$352,0),MATCH(V$3,'Mapping water'!$D$4:$U$4,0))*$D190</f>
        <v>0</v>
      </c>
      <c r="W190" s="32">
        <f>INDEX('Mapping water'!$D$5:$U$352,MATCH($B190,'Mapping water'!$B$5:$B$352,0),MATCH(W$3,'Mapping water'!$D$4:$U$4,0))*$D190</f>
        <v>0</v>
      </c>
      <c r="X190" s="32">
        <f>INDEX('Mapping water'!$D$5:$U$352,MATCH($B190,'Mapping water'!$B$5:$B$352,0),MATCH(X$3,'Mapping water'!$D$4:$U$4,0))*$D190</f>
        <v>99092.400000000009</v>
      </c>
      <c r="Y190" s="32">
        <f>INDEX('Mapping water'!$D$5:$U$352,MATCH($B190,'Mapping water'!$B$5:$B$352,0),MATCH(Y$3,'Mapping water'!$D$4:$U$4,0))*$D190</f>
        <v>0</v>
      </c>
    </row>
    <row r="191" spans="1:25" x14ac:dyDescent="0.45">
      <c r="A191" s="10" t="s">
        <v>329</v>
      </c>
      <c r="B191" s="10" t="s">
        <v>330</v>
      </c>
      <c r="C191" s="10" t="s">
        <v>31</v>
      </c>
      <c r="D191" s="32">
        <f>INDEX('ONS data MYE 5'!$E$6:$E$445, MATCH($B191,'ONS data MYE 5'!$B$6:$B$445,0))</f>
        <v>103251</v>
      </c>
      <c r="E191" s="32">
        <f>INDEX('ONS data MYE 5'!$F$6:$F$445, MATCH($B191,'ONS data MYE 5'!$B$6:$B$445,0))</f>
        <v>2338</v>
      </c>
      <c r="F191" s="32">
        <f t="shared" si="4"/>
        <v>7.7570511420320134</v>
      </c>
      <c r="G191" s="32">
        <f t="shared" si="5"/>
        <v>60.171842420100162</v>
      </c>
      <c r="H191" s="32">
        <f>INDEX('Mapping water'!$D$5:$U$352,MATCH($B191,'Mapping water'!$B$5:$B$352,0),MATCH(H$3,'Mapping water'!$D$4:$U$4,0))*$D191</f>
        <v>0</v>
      </c>
      <c r="I191" s="32">
        <f>INDEX('Mapping water'!$D$5:$U$352,MATCH($B191,'Mapping water'!$B$5:$B$352,0),MATCH(I$3,'Mapping water'!$D$4:$U$4,0))*$D191</f>
        <v>0</v>
      </c>
      <c r="J191" s="32">
        <f>INDEX('Mapping water'!$D$5:$U$352,MATCH($B191,'Mapping water'!$B$5:$B$352,0),MATCH(J$3,'Mapping water'!$D$4:$U$4,0))*$D191</f>
        <v>0</v>
      </c>
      <c r="K191" s="32">
        <f>INDEX('Mapping water'!$D$5:$U$352,MATCH($B191,'Mapping water'!$B$5:$B$352,0),MATCH(K$3,'Mapping water'!$D$4:$U$4,0))*$D191</f>
        <v>0</v>
      </c>
      <c r="L191" s="32">
        <f>INDEX('Mapping water'!$D$5:$U$352,MATCH($B191,'Mapping water'!$B$5:$B$352,0),MATCH(L$3,'Mapping water'!$D$4:$U$4,0))*$D191</f>
        <v>0</v>
      </c>
      <c r="M191" s="32">
        <f>INDEX('Mapping water'!$D$5:$U$352,MATCH($B191,'Mapping water'!$B$5:$B$352,0),MATCH(M$3,'Mapping water'!$D$4:$U$4,0))*$D191</f>
        <v>0</v>
      </c>
      <c r="N191" s="32">
        <f>INDEX('Mapping water'!$D$5:$U$352,MATCH($B191,'Mapping water'!$B$5:$B$352,0),MATCH(N$3,'Mapping water'!$D$4:$U$4,0))*$D191</f>
        <v>0</v>
      </c>
      <c r="O191" s="32">
        <f>INDEX('Mapping water'!$D$5:$U$352,MATCH($B191,'Mapping water'!$B$5:$B$352,0),MATCH(O$3,'Mapping water'!$D$4:$U$4,0))*$D191</f>
        <v>0</v>
      </c>
      <c r="P191" s="32">
        <f>INDEX('Mapping water'!$D$5:$U$352,MATCH($B191,'Mapping water'!$B$5:$B$352,0),MATCH(P$3,'Mapping water'!$D$4:$U$4,0))*$D191</f>
        <v>0</v>
      </c>
      <c r="Q191" s="32">
        <f>INDEX('Mapping water'!$D$5:$U$352,MATCH($B191,'Mapping water'!$B$5:$B$352,0),MATCH(Q$3,'Mapping water'!$D$4:$U$4,0))*$D191</f>
        <v>0</v>
      </c>
      <c r="R191" s="32">
        <f>INDEX('Mapping water'!$D$5:$U$352,MATCH($B191,'Mapping water'!$B$5:$B$352,0),MATCH(R$3,'Mapping water'!$D$4:$U$4,0))*$D191</f>
        <v>0</v>
      </c>
      <c r="S191" s="32">
        <f>INDEX('Mapping water'!$D$5:$U$352,MATCH($B191,'Mapping water'!$B$5:$B$352,0),MATCH(S$3,'Mapping water'!$D$4:$U$4,0))*$D191</f>
        <v>0</v>
      </c>
      <c r="T191" s="32">
        <f>INDEX('Mapping water'!$D$5:$U$352,MATCH($B191,'Mapping water'!$B$5:$B$352,0),MATCH(T$3,'Mapping water'!$D$4:$U$4,0))*$D191</f>
        <v>0</v>
      </c>
      <c r="U191" s="32">
        <f>INDEX('Mapping water'!$D$5:$U$352,MATCH($B191,'Mapping water'!$B$5:$B$352,0),MATCH(U$3,'Mapping water'!$D$4:$U$4,0))*$D191</f>
        <v>0</v>
      </c>
      <c r="V191" s="32">
        <f>INDEX('Mapping water'!$D$5:$U$352,MATCH($B191,'Mapping water'!$B$5:$B$352,0),MATCH(V$3,'Mapping water'!$D$4:$U$4,0))*$D191</f>
        <v>0</v>
      </c>
      <c r="W191" s="32">
        <f>INDEX('Mapping water'!$D$5:$U$352,MATCH($B191,'Mapping water'!$B$5:$B$352,0),MATCH(W$3,'Mapping water'!$D$4:$U$4,0))*$D191</f>
        <v>0</v>
      </c>
      <c r="X191" s="32">
        <f>INDEX('Mapping water'!$D$5:$U$352,MATCH($B191,'Mapping water'!$B$5:$B$352,0),MATCH(X$3,'Mapping water'!$D$4:$U$4,0))*$D191</f>
        <v>103251</v>
      </c>
      <c r="Y191" s="32">
        <f>INDEX('Mapping water'!$D$5:$U$352,MATCH($B191,'Mapping water'!$B$5:$B$352,0),MATCH(Y$3,'Mapping water'!$D$4:$U$4,0))*$D191</f>
        <v>0</v>
      </c>
    </row>
    <row r="192" spans="1:25" x14ac:dyDescent="0.45">
      <c r="A192" s="10" t="s">
        <v>331</v>
      </c>
      <c r="B192" s="10" t="s">
        <v>332</v>
      </c>
      <c r="C192" s="10" t="s">
        <v>31</v>
      </c>
      <c r="D192" s="32">
        <f>INDEX('ONS data MYE 5'!$E$6:$E$445, MATCH($B192,'ONS data MYE 5'!$B$6:$B$445,0))</f>
        <v>102257</v>
      </c>
      <c r="E192" s="32">
        <f>INDEX('ONS data MYE 5'!$F$6:$F$445, MATCH($B192,'ONS data MYE 5'!$B$6:$B$445,0))</f>
        <v>350</v>
      </c>
      <c r="F192" s="32">
        <f t="shared" si="4"/>
        <v>5.857933154483459</v>
      </c>
      <c r="G192" s="32">
        <f t="shared" si="5"/>
        <v>34.315380842396529</v>
      </c>
      <c r="H192" s="32">
        <f>INDEX('Mapping water'!$D$5:$U$352,MATCH($B192,'Mapping water'!$B$5:$B$352,0),MATCH(H$3,'Mapping water'!$D$4:$U$4,0))*$D192</f>
        <v>0</v>
      </c>
      <c r="I192" s="32">
        <f>INDEX('Mapping water'!$D$5:$U$352,MATCH($B192,'Mapping water'!$B$5:$B$352,0),MATCH(I$3,'Mapping water'!$D$4:$U$4,0))*$D192</f>
        <v>0</v>
      </c>
      <c r="J192" s="32">
        <f>INDEX('Mapping water'!$D$5:$U$352,MATCH($B192,'Mapping water'!$B$5:$B$352,0),MATCH(J$3,'Mapping water'!$D$4:$U$4,0))*$D192</f>
        <v>0</v>
      </c>
      <c r="K192" s="32">
        <f>INDEX('Mapping water'!$D$5:$U$352,MATCH($B192,'Mapping water'!$B$5:$B$352,0),MATCH(K$3,'Mapping water'!$D$4:$U$4,0))*$D192</f>
        <v>0</v>
      </c>
      <c r="L192" s="32">
        <f>INDEX('Mapping water'!$D$5:$U$352,MATCH($B192,'Mapping water'!$B$5:$B$352,0),MATCH(L$3,'Mapping water'!$D$4:$U$4,0))*$D192</f>
        <v>0</v>
      </c>
      <c r="M192" s="32">
        <f>INDEX('Mapping water'!$D$5:$U$352,MATCH($B192,'Mapping water'!$B$5:$B$352,0),MATCH(M$3,'Mapping water'!$D$4:$U$4,0))*$D192</f>
        <v>0</v>
      </c>
      <c r="N192" s="32">
        <f>INDEX('Mapping water'!$D$5:$U$352,MATCH($B192,'Mapping water'!$B$5:$B$352,0),MATCH(N$3,'Mapping water'!$D$4:$U$4,0))*$D192</f>
        <v>0</v>
      </c>
      <c r="O192" s="32">
        <f>INDEX('Mapping water'!$D$5:$U$352,MATCH($B192,'Mapping water'!$B$5:$B$352,0),MATCH(O$3,'Mapping water'!$D$4:$U$4,0))*$D192</f>
        <v>0</v>
      </c>
      <c r="P192" s="32">
        <f>INDEX('Mapping water'!$D$5:$U$352,MATCH($B192,'Mapping water'!$B$5:$B$352,0),MATCH(P$3,'Mapping water'!$D$4:$U$4,0))*$D192</f>
        <v>0</v>
      </c>
      <c r="Q192" s="32">
        <f>INDEX('Mapping water'!$D$5:$U$352,MATCH($B192,'Mapping water'!$B$5:$B$352,0),MATCH(Q$3,'Mapping water'!$D$4:$U$4,0))*$D192</f>
        <v>0</v>
      </c>
      <c r="R192" s="32">
        <f>INDEX('Mapping water'!$D$5:$U$352,MATCH($B192,'Mapping water'!$B$5:$B$352,0),MATCH(R$3,'Mapping water'!$D$4:$U$4,0))*$D192</f>
        <v>0</v>
      </c>
      <c r="S192" s="32">
        <f>INDEX('Mapping water'!$D$5:$U$352,MATCH($B192,'Mapping water'!$B$5:$B$352,0),MATCH(S$3,'Mapping water'!$D$4:$U$4,0))*$D192</f>
        <v>0</v>
      </c>
      <c r="T192" s="32">
        <f>INDEX('Mapping water'!$D$5:$U$352,MATCH($B192,'Mapping water'!$B$5:$B$352,0),MATCH(T$3,'Mapping water'!$D$4:$U$4,0))*$D192</f>
        <v>0</v>
      </c>
      <c r="U192" s="32">
        <f>INDEX('Mapping water'!$D$5:$U$352,MATCH($B192,'Mapping water'!$B$5:$B$352,0),MATCH(U$3,'Mapping water'!$D$4:$U$4,0))*$D192</f>
        <v>0</v>
      </c>
      <c r="V192" s="32">
        <f>INDEX('Mapping water'!$D$5:$U$352,MATCH($B192,'Mapping water'!$B$5:$B$352,0),MATCH(V$3,'Mapping water'!$D$4:$U$4,0))*$D192</f>
        <v>0</v>
      </c>
      <c r="W192" s="32">
        <f>INDEX('Mapping water'!$D$5:$U$352,MATCH($B192,'Mapping water'!$B$5:$B$352,0),MATCH(W$3,'Mapping water'!$D$4:$U$4,0))*$D192</f>
        <v>0</v>
      </c>
      <c r="X192" s="32">
        <f>INDEX('Mapping water'!$D$5:$U$352,MATCH($B192,'Mapping water'!$B$5:$B$352,0),MATCH(X$3,'Mapping water'!$D$4:$U$4,0))*$D192</f>
        <v>102257</v>
      </c>
      <c r="Y192" s="32">
        <f>INDEX('Mapping water'!$D$5:$U$352,MATCH($B192,'Mapping water'!$B$5:$B$352,0),MATCH(Y$3,'Mapping water'!$D$4:$U$4,0))*$D192</f>
        <v>0</v>
      </c>
    </row>
    <row r="193" spans="1:25" x14ac:dyDescent="0.45">
      <c r="A193" s="10" t="s">
        <v>333</v>
      </c>
      <c r="B193" s="10" t="s">
        <v>334</v>
      </c>
      <c r="C193" s="10" t="s">
        <v>31</v>
      </c>
      <c r="D193" s="32">
        <f>INDEX('ONS data MYE 5'!$E$6:$E$445, MATCH($B193,'ONS data MYE 5'!$B$6:$B$445,0))</f>
        <v>94997</v>
      </c>
      <c r="E193" s="32">
        <f>INDEX('ONS data MYE 5'!$F$6:$F$445, MATCH($B193,'ONS data MYE 5'!$B$6:$B$445,0))</f>
        <v>186</v>
      </c>
      <c r="F193" s="32">
        <f t="shared" si="4"/>
        <v>5.2257466737132017</v>
      </c>
      <c r="G193" s="32">
        <f t="shared" si="5"/>
        <v>27.308428297824591</v>
      </c>
      <c r="H193" s="32">
        <f>INDEX('Mapping water'!$D$5:$U$352,MATCH($B193,'Mapping water'!$B$5:$B$352,0),MATCH(H$3,'Mapping water'!$D$4:$U$4,0))*$D193</f>
        <v>0</v>
      </c>
      <c r="I193" s="32">
        <f>INDEX('Mapping water'!$D$5:$U$352,MATCH($B193,'Mapping water'!$B$5:$B$352,0),MATCH(I$3,'Mapping water'!$D$4:$U$4,0))*$D193</f>
        <v>0</v>
      </c>
      <c r="J193" s="32">
        <f>INDEX('Mapping water'!$D$5:$U$352,MATCH($B193,'Mapping water'!$B$5:$B$352,0),MATCH(J$3,'Mapping water'!$D$4:$U$4,0))*$D193</f>
        <v>0</v>
      </c>
      <c r="K193" s="32">
        <f>INDEX('Mapping water'!$D$5:$U$352,MATCH($B193,'Mapping water'!$B$5:$B$352,0),MATCH(K$3,'Mapping water'!$D$4:$U$4,0))*$D193</f>
        <v>0</v>
      </c>
      <c r="L193" s="32">
        <f>INDEX('Mapping water'!$D$5:$U$352,MATCH($B193,'Mapping water'!$B$5:$B$352,0),MATCH(L$3,'Mapping water'!$D$4:$U$4,0))*$D193</f>
        <v>0</v>
      </c>
      <c r="M193" s="32">
        <f>INDEX('Mapping water'!$D$5:$U$352,MATCH($B193,'Mapping water'!$B$5:$B$352,0),MATCH(M$3,'Mapping water'!$D$4:$U$4,0))*$D193</f>
        <v>0</v>
      </c>
      <c r="N193" s="32">
        <f>INDEX('Mapping water'!$D$5:$U$352,MATCH($B193,'Mapping water'!$B$5:$B$352,0),MATCH(N$3,'Mapping water'!$D$4:$U$4,0))*$D193</f>
        <v>0</v>
      </c>
      <c r="O193" s="32">
        <f>INDEX('Mapping water'!$D$5:$U$352,MATCH($B193,'Mapping water'!$B$5:$B$352,0),MATCH(O$3,'Mapping water'!$D$4:$U$4,0))*$D193</f>
        <v>0</v>
      </c>
      <c r="P193" s="32">
        <f>INDEX('Mapping water'!$D$5:$U$352,MATCH($B193,'Mapping water'!$B$5:$B$352,0),MATCH(P$3,'Mapping water'!$D$4:$U$4,0))*$D193</f>
        <v>0</v>
      </c>
      <c r="Q193" s="32">
        <f>INDEX('Mapping water'!$D$5:$U$352,MATCH($B193,'Mapping water'!$B$5:$B$352,0),MATCH(Q$3,'Mapping water'!$D$4:$U$4,0))*$D193</f>
        <v>0</v>
      </c>
      <c r="R193" s="32">
        <f>INDEX('Mapping water'!$D$5:$U$352,MATCH($B193,'Mapping water'!$B$5:$B$352,0),MATCH(R$3,'Mapping water'!$D$4:$U$4,0))*$D193</f>
        <v>0</v>
      </c>
      <c r="S193" s="32">
        <f>INDEX('Mapping water'!$D$5:$U$352,MATCH($B193,'Mapping water'!$B$5:$B$352,0),MATCH(S$3,'Mapping water'!$D$4:$U$4,0))*$D193</f>
        <v>0</v>
      </c>
      <c r="T193" s="32">
        <f>INDEX('Mapping water'!$D$5:$U$352,MATCH($B193,'Mapping water'!$B$5:$B$352,0),MATCH(T$3,'Mapping water'!$D$4:$U$4,0))*$D193</f>
        <v>0</v>
      </c>
      <c r="U193" s="32">
        <f>INDEX('Mapping water'!$D$5:$U$352,MATCH($B193,'Mapping water'!$B$5:$B$352,0),MATCH(U$3,'Mapping water'!$D$4:$U$4,0))*$D193</f>
        <v>0</v>
      </c>
      <c r="V193" s="32">
        <f>INDEX('Mapping water'!$D$5:$U$352,MATCH($B193,'Mapping water'!$B$5:$B$352,0),MATCH(V$3,'Mapping water'!$D$4:$U$4,0))*$D193</f>
        <v>0</v>
      </c>
      <c r="W193" s="32">
        <f>INDEX('Mapping water'!$D$5:$U$352,MATCH($B193,'Mapping water'!$B$5:$B$352,0),MATCH(W$3,'Mapping water'!$D$4:$U$4,0))*$D193</f>
        <v>0</v>
      </c>
      <c r="X193" s="32">
        <f>INDEX('Mapping water'!$D$5:$U$352,MATCH($B193,'Mapping water'!$B$5:$B$352,0),MATCH(X$3,'Mapping water'!$D$4:$U$4,0))*$D193</f>
        <v>94997</v>
      </c>
      <c r="Y193" s="32">
        <f>INDEX('Mapping water'!$D$5:$U$352,MATCH($B193,'Mapping water'!$B$5:$B$352,0),MATCH(Y$3,'Mapping water'!$D$4:$U$4,0))*$D193</f>
        <v>0</v>
      </c>
    </row>
    <row r="194" spans="1:25" x14ac:dyDescent="0.45">
      <c r="A194" s="10" t="s">
        <v>335</v>
      </c>
      <c r="B194" s="10" t="s">
        <v>336</v>
      </c>
      <c r="C194" s="10" t="s">
        <v>31</v>
      </c>
      <c r="D194" s="32">
        <f>INDEX('ONS data MYE 5'!$E$6:$E$445, MATCH($B194,'ONS data MYE 5'!$B$6:$B$445,0))</f>
        <v>158941</v>
      </c>
      <c r="E194" s="32">
        <f>INDEX('ONS data MYE 5'!$F$6:$F$445, MATCH($B194,'ONS data MYE 5'!$B$6:$B$445,0))</f>
        <v>191</v>
      </c>
      <c r="F194" s="32">
        <f t="shared" si="4"/>
        <v>5.2522734280466299</v>
      </c>
      <c r="G194" s="32">
        <f t="shared" si="5"/>
        <v>27.586376162964697</v>
      </c>
      <c r="H194" s="32">
        <f>INDEX('Mapping water'!$D$5:$U$352,MATCH($B194,'Mapping water'!$B$5:$B$352,0),MATCH(H$3,'Mapping water'!$D$4:$U$4,0))*$D194</f>
        <v>0</v>
      </c>
      <c r="I194" s="32">
        <f>INDEX('Mapping water'!$D$5:$U$352,MATCH($B194,'Mapping water'!$B$5:$B$352,0),MATCH(I$3,'Mapping water'!$D$4:$U$4,0))*$D194</f>
        <v>0</v>
      </c>
      <c r="J194" s="32">
        <f>INDEX('Mapping water'!$D$5:$U$352,MATCH($B194,'Mapping water'!$B$5:$B$352,0),MATCH(J$3,'Mapping water'!$D$4:$U$4,0))*$D194</f>
        <v>0</v>
      </c>
      <c r="K194" s="32">
        <f>INDEX('Mapping water'!$D$5:$U$352,MATCH($B194,'Mapping water'!$B$5:$B$352,0),MATCH(K$3,'Mapping water'!$D$4:$U$4,0))*$D194</f>
        <v>0</v>
      </c>
      <c r="L194" s="32">
        <f>INDEX('Mapping water'!$D$5:$U$352,MATCH($B194,'Mapping water'!$B$5:$B$352,0),MATCH(L$3,'Mapping water'!$D$4:$U$4,0))*$D194</f>
        <v>0</v>
      </c>
      <c r="M194" s="32">
        <f>INDEX('Mapping water'!$D$5:$U$352,MATCH($B194,'Mapping water'!$B$5:$B$352,0),MATCH(M$3,'Mapping water'!$D$4:$U$4,0))*$D194</f>
        <v>0</v>
      </c>
      <c r="N194" s="32">
        <f>INDEX('Mapping water'!$D$5:$U$352,MATCH($B194,'Mapping water'!$B$5:$B$352,0),MATCH(N$3,'Mapping water'!$D$4:$U$4,0))*$D194</f>
        <v>0</v>
      </c>
      <c r="O194" s="32">
        <f>INDEX('Mapping water'!$D$5:$U$352,MATCH($B194,'Mapping water'!$B$5:$B$352,0),MATCH(O$3,'Mapping water'!$D$4:$U$4,0))*$D194</f>
        <v>0</v>
      </c>
      <c r="P194" s="32">
        <f>INDEX('Mapping water'!$D$5:$U$352,MATCH($B194,'Mapping water'!$B$5:$B$352,0),MATCH(P$3,'Mapping water'!$D$4:$U$4,0))*$D194</f>
        <v>0</v>
      </c>
      <c r="Q194" s="32">
        <f>INDEX('Mapping water'!$D$5:$U$352,MATCH($B194,'Mapping water'!$B$5:$B$352,0),MATCH(Q$3,'Mapping water'!$D$4:$U$4,0))*$D194</f>
        <v>0</v>
      </c>
      <c r="R194" s="32">
        <f>INDEX('Mapping water'!$D$5:$U$352,MATCH($B194,'Mapping water'!$B$5:$B$352,0),MATCH(R$3,'Mapping water'!$D$4:$U$4,0))*$D194</f>
        <v>0</v>
      </c>
      <c r="S194" s="32">
        <f>INDEX('Mapping water'!$D$5:$U$352,MATCH($B194,'Mapping water'!$B$5:$B$352,0),MATCH(S$3,'Mapping water'!$D$4:$U$4,0))*$D194</f>
        <v>0</v>
      </c>
      <c r="T194" s="32">
        <f>INDEX('Mapping water'!$D$5:$U$352,MATCH($B194,'Mapping water'!$B$5:$B$352,0),MATCH(T$3,'Mapping water'!$D$4:$U$4,0))*$D194</f>
        <v>0</v>
      </c>
      <c r="U194" s="32">
        <f>INDEX('Mapping water'!$D$5:$U$352,MATCH($B194,'Mapping water'!$B$5:$B$352,0),MATCH(U$3,'Mapping water'!$D$4:$U$4,0))*$D194</f>
        <v>0</v>
      </c>
      <c r="V194" s="32">
        <f>INDEX('Mapping water'!$D$5:$U$352,MATCH($B194,'Mapping water'!$B$5:$B$352,0),MATCH(V$3,'Mapping water'!$D$4:$U$4,0))*$D194</f>
        <v>0</v>
      </c>
      <c r="W194" s="32">
        <f>INDEX('Mapping water'!$D$5:$U$352,MATCH($B194,'Mapping water'!$B$5:$B$352,0),MATCH(W$3,'Mapping water'!$D$4:$U$4,0))*$D194</f>
        <v>0</v>
      </c>
      <c r="X194" s="32">
        <f>INDEX('Mapping water'!$D$5:$U$352,MATCH($B194,'Mapping water'!$B$5:$B$352,0),MATCH(X$3,'Mapping water'!$D$4:$U$4,0))*$D194</f>
        <v>158941</v>
      </c>
      <c r="Y194" s="32">
        <f>INDEX('Mapping water'!$D$5:$U$352,MATCH($B194,'Mapping water'!$B$5:$B$352,0),MATCH(Y$3,'Mapping water'!$D$4:$U$4,0))*$D194</f>
        <v>0</v>
      </c>
    </row>
    <row r="195" spans="1:25" x14ac:dyDescent="0.45">
      <c r="A195" s="10" t="s">
        <v>337</v>
      </c>
      <c r="B195" s="10" t="s">
        <v>338</v>
      </c>
      <c r="C195" s="10" t="s">
        <v>31</v>
      </c>
      <c r="D195" s="32">
        <f>INDEX('ONS data MYE 5'!$E$6:$E$445, MATCH($B195,'ONS data MYE 5'!$B$6:$B$445,0))</f>
        <v>119392</v>
      </c>
      <c r="E195" s="32">
        <f>INDEX('ONS data MYE 5'!$F$6:$F$445, MATCH($B195,'ONS data MYE 5'!$B$6:$B$445,0))</f>
        <v>232</v>
      </c>
      <c r="F195" s="32">
        <f t="shared" si="4"/>
        <v>5.4467373716663099</v>
      </c>
      <c r="G195" s="32">
        <f t="shared" si="5"/>
        <v>29.666947995906423</v>
      </c>
      <c r="H195" s="32">
        <f>INDEX('Mapping water'!$D$5:$U$352,MATCH($B195,'Mapping water'!$B$5:$B$352,0),MATCH(H$3,'Mapping water'!$D$4:$U$4,0))*$D195</f>
        <v>0</v>
      </c>
      <c r="I195" s="32">
        <f>INDEX('Mapping water'!$D$5:$U$352,MATCH($B195,'Mapping water'!$B$5:$B$352,0),MATCH(I$3,'Mapping water'!$D$4:$U$4,0))*$D195</f>
        <v>0</v>
      </c>
      <c r="J195" s="32">
        <f>INDEX('Mapping water'!$D$5:$U$352,MATCH($B195,'Mapping water'!$B$5:$B$352,0),MATCH(J$3,'Mapping water'!$D$4:$U$4,0))*$D195</f>
        <v>0</v>
      </c>
      <c r="K195" s="32">
        <f>INDEX('Mapping water'!$D$5:$U$352,MATCH($B195,'Mapping water'!$B$5:$B$352,0),MATCH(K$3,'Mapping water'!$D$4:$U$4,0))*$D195</f>
        <v>0</v>
      </c>
      <c r="L195" s="32">
        <f>INDEX('Mapping water'!$D$5:$U$352,MATCH($B195,'Mapping water'!$B$5:$B$352,0),MATCH(L$3,'Mapping water'!$D$4:$U$4,0))*$D195</f>
        <v>0</v>
      </c>
      <c r="M195" s="32">
        <f>INDEX('Mapping water'!$D$5:$U$352,MATCH($B195,'Mapping water'!$B$5:$B$352,0),MATCH(M$3,'Mapping water'!$D$4:$U$4,0))*$D195</f>
        <v>0</v>
      </c>
      <c r="N195" s="32">
        <f>INDEX('Mapping water'!$D$5:$U$352,MATCH($B195,'Mapping water'!$B$5:$B$352,0),MATCH(N$3,'Mapping water'!$D$4:$U$4,0))*$D195</f>
        <v>0</v>
      </c>
      <c r="O195" s="32">
        <f>INDEX('Mapping water'!$D$5:$U$352,MATCH($B195,'Mapping water'!$B$5:$B$352,0),MATCH(O$3,'Mapping water'!$D$4:$U$4,0))*$D195</f>
        <v>0</v>
      </c>
      <c r="P195" s="32">
        <f>INDEX('Mapping water'!$D$5:$U$352,MATCH($B195,'Mapping water'!$B$5:$B$352,0),MATCH(P$3,'Mapping water'!$D$4:$U$4,0))*$D195</f>
        <v>0</v>
      </c>
      <c r="Q195" s="32">
        <f>INDEX('Mapping water'!$D$5:$U$352,MATCH($B195,'Mapping water'!$B$5:$B$352,0),MATCH(Q$3,'Mapping water'!$D$4:$U$4,0))*$D195</f>
        <v>0</v>
      </c>
      <c r="R195" s="32">
        <f>INDEX('Mapping water'!$D$5:$U$352,MATCH($B195,'Mapping water'!$B$5:$B$352,0),MATCH(R$3,'Mapping water'!$D$4:$U$4,0))*$D195</f>
        <v>0</v>
      </c>
      <c r="S195" s="32">
        <f>INDEX('Mapping water'!$D$5:$U$352,MATCH($B195,'Mapping water'!$B$5:$B$352,0),MATCH(S$3,'Mapping water'!$D$4:$U$4,0))*$D195</f>
        <v>0</v>
      </c>
      <c r="T195" s="32">
        <f>INDEX('Mapping water'!$D$5:$U$352,MATCH($B195,'Mapping water'!$B$5:$B$352,0),MATCH(T$3,'Mapping water'!$D$4:$U$4,0))*$D195</f>
        <v>0</v>
      </c>
      <c r="U195" s="32">
        <f>INDEX('Mapping water'!$D$5:$U$352,MATCH($B195,'Mapping water'!$B$5:$B$352,0),MATCH(U$3,'Mapping water'!$D$4:$U$4,0))*$D195</f>
        <v>11922.604511999998</v>
      </c>
      <c r="V195" s="32">
        <f>INDEX('Mapping water'!$D$5:$U$352,MATCH($B195,'Mapping water'!$B$5:$B$352,0),MATCH(V$3,'Mapping water'!$D$4:$U$4,0))*$D195</f>
        <v>0</v>
      </c>
      <c r="W195" s="32">
        <f>INDEX('Mapping water'!$D$5:$U$352,MATCH($B195,'Mapping water'!$B$5:$B$352,0),MATCH(W$3,'Mapping water'!$D$4:$U$4,0))*$D195</f>
        <v>0</v>
      </c>
      <c r="X195" s="32">
        <f>INDEX('Mapping water'!$D$5:$U$352,MATCH($B195,'Mapping water'!$B$5:$B$352,0),MATCH(X$3,'Mapping water'!$D$4:$U$4,0))*$D195</f>
        <v>107469.39548800001</v>
      </c>
      <c r="Y195" s="32">
        <f>INDEX('Mapping water'!$D$5:$U$352,MATCH($B195,'Mapping water'!$B$5:$B$352,0),MATCH(Y$3,'Mapping water'!$D$4:$U$4,0))*$D195</f>
        <v>0</v>
      </c>
    </row>
    <row r="196" spans="1:25" x14ac:dyDescent="0.45">
      <c r="A196" s="10" t="s">
        <v>339</v>
      </c>
      <c r="B196" s="10" t="s">
        <v>340</v>
      </c>
      <c r="C196" s="10" t="s">
        <v>31</v>
      </c>
      <c r="D196" s="32">
        <f>INDEX('ONS data MYE 5'!$E$6:$E$445, MATCH($B196,'ONS data MYE 5'!$B$6:$B$445,0))</f>
        <v>95465</v>
      </c>
      <c r="E196" s="32">
        <f>INDEX('ONS data MYE 5'!$F$6:$F$445, MATCH($B196,'ONS data MYE 5'!$B$6:$B$445,0))</f>
        <v>443</v>
      </c>
      <c r="F196" s="32">
        <f t="shared" si="4"/>
        <v>6.0935697700451357</v>
      </c>
      <c r="G196" s="32">
        <f t="shared" si="5"/>
        <v>37.13159254240793</v>
      </c>
      <c r="H196" s="32">
        <f>INDEX('Mapping water'!$D$5:$U$352,MATCH($B196,'Mapping water'!$B$5:$B$352,0),MATCH(H$3,'Mapping water'!$D$4:$U$4,0))*$D196</f>
        <v>0</v>
      </c>
      <c r="I196" s="32">
        <f>INDEX('Mapping water'!$D$5:$U$352,MATCH($B196,'Mapping water'!$B$5:$B$352,0),MATCH(I$3,'Mapping water'!$D$4:$U$4,0))*$D196</f>
        <v>0</v>
      </c>
      <c r="J196" s="32">
        <f>INDEX('Mapping water'!$D$5:$U$352,MATCH($B196,'Mapping water'!$B$5:$B$352,0),MATCH(J$3,'Mapping water'!$D$4:$U$4,0))*$D196</f>
        <v>0</v>
      </c>
      <c r="K196" s="32">
        <f>INDEX('Mapping water'!$D$5:$U$352,MATCH($B196,'Mapping water'!$B$5:$B$352,0),MATCH(K$3,'Mapping water'!$D$4:$U$4,0))*$D196</f>
        <v>0</v>
      </c>
      <c r="L196" s="32">
        <f>INDEX('Mapping water'!$D$5:$U$352,MATCH($B196,'Mapping water'!$B$5:$B$352,0),MATCH(L$3,'Mapping water'!$D$4:$U$4,0))*$D196</f>
        <v>0</v>
      </c>
      <c r="M196" s="32">
        <f>INDEX('Mapping water'!$D$5:$U$352,MATCH($B196,'Mapping water'!$B$5:$B$352,0),MATCH(M$3,'Mapping water'!$D$4:$U$4,0))*$D196</f>
        <v>0</v>
      </c>
      <c r="N196" s="32">
        <f>INDEX('Mapping water'!$D$5:$U$352,MATCH($B196,'Mapping water'!$B$5:$B$352,0),MATCH(N$3,'Mapping water'!$D$4:$U$4,0))*$D196</f>
        <v>0</v>
      </c>
      <c r="O196" s="32">
        <f>INDEX('Mapping water'!$D$5:$U$352,MATCH($B196,'Mapping water'!$B$5:$B$352,0),MATCH(O$3,'Mapping water'!$D$4:$U$4,0))*$D196</f>
        <v>0</v>
      </c>
      <c r="P196" s="32">
        <f>INDEX('Mapping water'!$D$5:$U$352,MATCH($B196,'Mapping water'!$B$5:$B$352,0),MATCH(P$3,'Mapping water'!$D$4:$U$4,0))*$D196</f>
        <v>0</v>
      </c>
      <c r="Q196" s="32">
        <f>INDEX('Mapping water'!$D$5:$U$352,MATCH($B196,'Mapping water'!$B$5:$B$352,0),MATCH(Q$3,'Mapping water'!$D$4:$U$4,0))*$D196</f>
        <v>0</v>
      </c>
      <c r="R196" s="32">
        <f>INDEX('Mapping water'!$D$5:$U$352,MATCH($B196,'Mapping water'!$B$5:$B$352,0),MATCH(R$3,'Mapping water'!$D$4:$U$4,0))*$D196</f>
        <v>0</v>
      </c>
      <c r="S196" s="32">
        <f>INDEX('Mapping water'!$D$5:$U$352,MATCH($B196,'Mapping water'!$B$5:$B$352,0),MATCH(S$3,'Mapping water'!$D$4:$U$4,0))*$D196</f>
        <v>0</v>
      </c>
      <c r="T196" s="32">
        <f>INDEX('Mapping water'!$D$5:$U$352,MATCH($B196,'Mapping water'!$B$5:$B$352,0),MATCH(T$3,'Mapping water'!$D$4:$U$4,0))*$D196</f>
        <v>0</v>
      </c>
      <c r="U196" s="32">
        <f>INDEX('Mapping water'!$D$5:$U$352,MATCH($B196,'Mapping water'!$B$5:$B$352,0),MATCH(U$3,'Mapping water'!$D$4:$U$4,0))*$D196</f>
        <v>0</v>
      </c>
      <c r="V196" s="32">
        <f>INDEX('Mapping water'!$D$5:$U$352,MATCH($B196,'Mapping water'!$B$5:$B$352,0),MATCH(V$3,'Mapping water'!$D$4:$U$4,0))*$D196</f>
        <v>0</v>
      </c>
      <c r="W196" s="32">
        <f>INDEX('Mapping water'!$D$5:$U$352,MATCH($B196,'Mapping water'!$B$5:$B$352,0),MATCH(W$3,'Mapping water'!$D$4:$U$4,0))*$D196</f>
        <v>0</v>
      </c>
      <c r="X196" s="32">
        <f>INDEX('Mapping water'!$D$5:$U$352,MATCH($B196,'Mapping water'!$B$5:$B$352,0),MATCH(X$3,'Mapping water'!$D$4:$U$4,0))*$D196</f>
        <v>95465</v>
      </c>
      <c r="Y196" s="32">
        <f>INDEX('Mapping water'!$D$5:$U$352,MATCH($B196,'Mapping water'!$B$5:$B$352,0),MATCH(Y$3,'Mapping water'!$D$4:$U$4,0))*$D196</f>
        <v>0</v>
      </c>
    </row>
    <row r="197" spans="1:25" x14ac:dyDescent="0.45">
      <c r="A197" s="10" t="s">
        <v>341</v>
      </c>
      <c r="B197" s="10" t="s">
        <v>342</v>
      </c>
      <c r="C197" s="10" t="s">
        <v>31</v>
      </c>
      <c r="D197" s="32">
        <f>INDEX('ONS data MYE 5'!$E$6:$E$445, MATCH($B197,'ONS data MYE 5'!$B$6:$B$445,0))</f>
        <v>95817</v>
      </c>
      <c r="E197" s="32">
        <f>INDEX('ONS data MYE 5'!$F$6:$F$445, MATCH($B197,'ONS data MYE 5'!$B$6:$B$445,0))</f>
        <v>2454</v>
      </c>
      <c r="F197" s="32">
        <f t="shared" si="4"/>
        <v>7.8054746252708567</v>
      </c>
      <c r="G197" s="32">
        <f t="shared" si="5"/>
        <v>60.925434125747223</v>
      </c>
      <c r="H197" s="32">
        <f>INDEX('Mapping water'!$D$5:$U$352,MATCH($B197,'Mapping water'!$B$5:$B$352,0),MATCH(H$3,'Mapping water'!$D$4:$U$4,0))*$D197</f>
        <v>0</v>
      </c>
      <c r="I197" s="32">
        <f>INDEX('Mapping water'!$D$5:$U$352,MATCH($B197,'Mapping water'!$B$5:$B$352,0),MATCH(I$3,'Mapping water'!$D$4:$U$4,0))*$D197</f>
        <v>0</v>
      </c>
      <c r="J197" s="32">
        <f>INDEX('Mapping water'!$D$5:$U$352,MATCH($B197,'Mapping water'!$B$5:$B$352,0),MATCH(J$3,'Mapping water'!$D$4:$U$4,0))*$D197</f>
        <v>0</v>
      </c>
      <c r="K197" s="32">
        <f>INDEX('Mapping water'!$D$5:$U$352,MATCH($B197,'Mapping water'!$B$5:$B$352,0),MATCH(K$3,'Mapping water'!$D$4:$U$4,0))*$D197</f>
        <v>0</v>
      </c>
      <c r="L197" s="32">
        <f>INDEX('Mapping water'!$D$5:$U$352,MATCH($B197,'Mapping water'!$B$5:$B$352,0),MATCH(L$3,'Mapping water'!$D$4:$U$4,0))*$D197</f>
        <v>0</v>
      </c>
      <c r="M197" s="32">
        <f>INDEX('Mapping water'!$D$5:$U$352,MATCH($B197,'Mapping water'!$B$5:$B$352,0),MATCH(M$3,'Mapping water'!$D$4:$U$4,0))*$D197</f>
        <v>0</v>
      </c>
      <c r="N197" s="32">
        <f>INDEX('Mapping water'!$D$5:$U$352,MATCH($B197,'Mapping water'!$B$5:$B$352,0),MATCH(N$3,'Mapping water'!$D$4:$U$4,0))*$D197</f>
        <v>0</v>
      </c>
      <c r="O197" s="32">
        <f>INDEX('Mapping water'!$D$5:$U$352,MATCH($B197,'Mapping water'!$B$5:$B$352,0),MATCH(O$3,'Mapping water'!$D$4:$U$4,0))*$D197</f>
        <v>0</v>
      </c>
      <c r="P197" s="32">
        <f>INDEX('Mapping water'!$D$5:$U$352,MATCH($B197,'Mapping water'!$B$5:$B$352,0),MATCH(P$3,'Mapping water'!$D$4:$U$4,0))*$D197</f>
        <v>0</v>
      </c>
      <c r="Q197" s="32">
        <f>INDEX('Mapping water'!$D$5:$U$352,MATCH($B197,'Mapping water'!$B$5:$B$352,0),MATCH(Q$3,'Mapping water'!$D$4:$U$4,0))*$D197</f>
        <v>0</v>
      </c>
      <c r="R197" s="32">
        <f>INDEX('Mapping water'!$D$5:$U$352,MATCH($B197,'Mapping water'!$B$5:$B$352,0),MATCH(R$3,'Mapping water'!$D$4:$U$4,0))*$D197</f>
        <v>0</v>
      </c>
      <c r="S197" s="32">
        <f>INDEX('Mapping water'!$D$5:$U$352,MATCH($B197,'Mapping water'!$B$5:$B$352,0),MATCH(S$3,'Mapping water'!$D$4:$U$4,0))*$D197</f>
        <v>0</v>
      </c>
      <c r="T197" s="32">
        <f>INDEX('Mapping water'!$D$5:$U$352,MATCH($B197,'Mapping water'!$B$5:$B$352,0),MATCH(T$3,'Mapping water'!$D$4:$U$4,0))*$D197</f>
        <v>0</v>
      </c>
      <c r="U197" s="32">
        <f>INDEX('Mapping water'!$D$5:$U$352,MATCH($B197,'Mapping water'!$B$5:$B$352,0),MATCH(U$3,'Mapping water'!$D$4:$U$4,0))*$D197</f>
        <v>0</v>
      </c>
      <c r="V197" s="32">
        <f>INDEX('Mapping water'!$D$5:$U$352,MATCH($B197,'Mapping water'!$B$5:$B$352,0),MATCH(V$3,'Mapping water'!$D$4:$U$4,0))*$D197</f>
        <v>0</v>
      </c>
      <c r="W197" s="32">
        <f>INDEX('Mapping water'!$D$5:$U$352,MATCH($B197,'Mapping water'!$B$5:$B$352,0),MATCH(W$3,'Mapping water'!$D$4:$U$4,0))*$D197</f>
        <v>0</v>
      </c>
      <c r="X197" s="32">
        <f>INDEX('Mapping water'!$D$5:$U$352,MATCH($B197,'Mapping water'!$B$5:$B$352,0),MATCH(X$3,'Mapping water'!$D$4:$U$4,0))*$D197</f>
        <v>95817</v>
      </c>
      <c r="Y197" s="32">
        <f>INDEX('Mapping water'!$D$5:$U$352,MATCH($B197,'Mapping water'!$B$5:$B$352,0),MATCH(Y$3,'Mapping water'!$D$4:$U$4,0))*$D197</f>
        <v>0</v>
      </c>
    </row>
    <row r="198" spans="1:25" x14ac:dyDescent="0.45">
      <c r="A198" s="10" t="s">
        <v>343</v>
      </c>
      <c r="B198" s="10" t="s">
        <v>344</v>
      </c>
      <c r="C198" s="10" t="s">
        <v>31</v>
      </c>
      <c r="D198" s="32">
        <f>INDEX('ONS data MYE 5'!$E$6:$E$445, MATCH($B198,'ONS data MYE 5'!$B$6:$B$445,0))</f>
        <v>127527</v>
      </c>
      <c r="E198" s="32">
        <f>INDEX('ONS data MYE 5'!$F$6:$F$445, MATCH($B198,'ONS data MYE 5'!$B$6:$B$445,0))</f>
        <v>220</v>
      </c>
      <c r="F198" s="32">
        <f t="shared" ref="F198:F261" si="6">LN(E198)</f>
        <v>5.393627546352362</v>
      </c>
      <c r="G198" s="32">
        <f t="shared" ref="G198:G261" si="7">F198*F198</f>
        <v>29.091218108770999</v>
      </c>
      <c r="H198" s="32">
        <f>INDEX('Mapping water'!$D$5:$U$352,MATCH($B198,'Mapping water'!$B$5:$B$352,0),MATCH(H$3,'Mapping water'!$D$4:$U$4,0))*$D198</f>
        <v>0</v>
      </c>
      <c r="I198" s="32">
        <f>INDEX('Mapping water'!$D$5:$U$352,MATCH($B198,'Mapping water'!$B$5:$B$352,0),MATCH(I$3,'Mapping water'!$D$4:$U$4,0))*$D198</f>
        <v>0</v>
      </c>
      <c r="J198" s="32">
        <f>INDEX('Mapping water'!$D$5:$U$352,MATCH($B198,'Mapping water'!$B$5:$B$352,0),MATCH(J$3,'Mapping water'!$D$4:$U$4,0))*$D198</f>
        <v>0</v>
      </c>
      <c r="K198" s="32">
        <f>INDEX('Mapping water'!$D$5:$U$352,MATCH($B198,'Mapping water'!$B$5:$B$352,0),MATCH(K$3,'Mapping water'!$D$4:$U$4,0))*$D198</f>
        <v>0</v>
      </c>
      <c r="L198" s="32">
        <f>INDEX('Mapping water'!$D$5:$U$352,MATCH($B198,'Mapping water'!$B$5:$B$352,0),MATCH(L$3,'Mapping water'!$D$4:$U$4,0))*$D198</f>
        <v>0</v>
      </c>
      <c r="M198" s="32">
        <f>INDEX('Mapping water'!$D$5:$U$352,MATCH($B198,'Mapping water'!$B$5:$B$352,0),MATCH(M$3,'Mapping water'!$D$4:$U$4,0))*$D198</f>
        <v>0</v>
      </c>
      <c r="N198" s="32">
        <f>INDEX('Mapping water'!$D$5:$U$352,MATCH($B198,'Mapping water'!$B$5:$B$352,0),MATCH(N$3,'Mapping water'!$D$4:$U$4,0))*$D198</f>
        <v>0</v>
      </c>
      <c r="O198" s="32">
        <f>INDEX('Mapping water'!$D$5:$U$352,MATCH($B198,'Mapping water'!$B$5:$B$352,0),MATCH(O$3,'Mapping water'!$D$4:$U$4,0))*$D198</f>
        <v>0</v>
      </c>
      <c r="P198" s="32">
        <f>INDEX('Mapping water'!$D$5:$U$352,MATCH($B198,'Mapping water'!$B$5:$B$352,0),MATCH(P$3,'Mapping water'!$D$4:$U$4,0))*$D198</f>
        <v>0</v>
      </c>
      <c r="Q198" s="32">
        <f>INDEX('Mapping water'!$D$5:$U$352,MATCH($B198,'Mapping water'!$B$5:$B$352,0),MATCH(Q$3,'Mapping water'!$D$4:$U$4,0))*$D198</f>
        <v>0</v>
      </c>
      <c r="R198" s="32">
        <f>INDEX('Mapping water'!$D$5:$U$352,MATCH($B198,'Mapping water'!$B$5:$B$352,0),MATCH(R$3,'Mapping water'!$D$4:$U$4,0))*$D198</f>
        <v>0</v>
      </c>
      <c r="S198" s="32">
        <f>INDEX('Mapping water'!$D$5:$U$352,MATCH($B198,'Mapping water'!$B$5:$B$352,0),MATCH(S$3,'Mapping water'!$D$4:$U$4,0))*$D198</f>
        <v>0</v>
      </c>
      <c r="T198" s="32">
        <f>INDEX('Mapping water'!$D$5:$U$352,MATCH($B198,'Mapping water'!$B$5:$B$352,0),MATCH(T$3,'Mapping water'!$D$4:$U$4,0))*$D198</f>
        <v>0</v>
      </c>
      <c r="U198" s="32">
        <f>INDEX('Mapping water'!$D$5:$U$352,MATCH($B198,'Mapping water'!$B$5:$B$352,0),MATCH(U$3,'Mapping water'!$D$4:$U$4,0))*$D198</f>
        <v>0</v>
      </c>
      <c r="V198" s="32">
        <f>INDEX('Mapping water'!$D$5:$U$352,MATCH($B198,'Mapping water'!$B$5:$B$352,0),MATCH(V$3,'Mapping water'!$D$4:$U$4,0))*$D198</f>
        <v>0</v>
      </c>
      <c r="W198" s="32">
        <f>INDEX('Mapping water'!$D$5:$U$352,MATCH($B198,'Mapping water'!$B$5:$B$352,0),MATCH(W$3,'Mapping water'!$D$4:$U$4,0))*$D198</f>
        <v>0</v>
      </c>
      <c r="X198" s="32">
        <f>INDEX('Mapping water'!$D$5:$U$352,MATCH($B198,'Mapping water'!$B$5:$B$352,0),MATCH(X$3,'Mapping water'!$D$4:$U$4,0))*$D198</f>
        <v>127527</v>
      </c>
      <c r="Y198" s="32">
        <f>INDEX('Mapping water'!$D$5:$U$352,MATCH($B198,'Mapping water'!$B$5:$B$352,0),MATCH(Y$3,'Mapping water'!$D$4:$U$4,0))*$D198</f>
        <v>0</v>
      </c>
    </row>
    <row r="199" spans="1:25" x14ac:dyDescent="0.45">
      <c r="A199" s="10" t="s">
        <v>345</v>
      </c>
      <c r="B199" s="10" t="s">
        <v>346</v>
      </c>
      <c r="C199" s="10" t="s">
        <v>31</v>
      </c>
      <c r="D199" s="32">
        <f>INDEX('ONS data MYE 5'!$E$6:$E$445, MATCH($B199,'ONS data MYE 5'!$B$6:$B$445,0))</f>
        <v>167730</v>
      </c>
      <c r="E199" s="32">
        <f>INDEX('ONS data MYE 5'!$F$6:$F$445, MATCH($B199,'ONS data MYE 5'!$B$6:$B$445,0))</f>
        <v>426</v>
      </c>
      <c r="F199" s="32">
        <f t="shared" si="6"/>
        <v>6.0544393462693709</v>
      </c>
      <c r="G199" s="32">
        <f t="shared" si="7"/>
        <v>36.656235797654688</v>
      </c>
      <c r="H199" s="32">
        <f>INDEX('Mapping water'!$D$5:$U$352,MATCH($B199,'Mapping water'!$B$5:$B$352,0),MATCH(H$3,'Mapping water'!$D$4:$U$4,0))*$D199</f>
        <v>0</v>
      </c>
      <c r="I199" s="32">
        <f>INDEX('Mapping water'!$D$5:$U$352,MATCH($B199,'Mapping water'!$B$5:$B$352,0),MATCH(I$3,'Mapping water'!$D$4:$U$4,0))*$D199</f>
        <v>0</v>
      </c>
      <c r="J199" s="32">
        <f>INDEX('Mapping water'!$D$5:$U$352,MATCH($B199,'Mapping water'!$B$5:$B$352,0),MATCH(J$3,'Mapping water'!$D$4:$U$4,0))*$D199</f>
        <v>0</v>
      </c>
      <c r="K199" s="32">
        <f>INDEX('Mapping water'!$D$5:$U$352,MATCH($B199,'Mapping water'!$B$5:$B$352,0),MATCH(K$3,'Mapping water'!$D$4:$U$4,0))*$D199</f>
        <v>0</v>
      </c>
      <c r="L199" s="32">
        <f>INDEX('Mapping water'!$D$5:$U$352,MATCH($B199,'Mapping water'!$B$5:$B$352,0),MATCH(L$3,'Mapping water'!$D$4:$U$4,0))*$D199</f>
        <v>0</v>
      </c>
      <c r="M199" s="32">
        <f>INDEX('Mapping water'!$D$5:$U$352,MATCH($B199,'Mapping water'!$B$5:$B$352,0),MATCH(M$3,'Mapping water'!$D$4:$U$4,0))*$D199</f>
        <v>0</v>
      </c>
      <c r="N199" s="32">
        <f>INDEX('Mapping water'!$D$5:$U$352,MATCH($B199,'Mapping water'!$B$5:$B$352,0),MATCH(N$3,'Mapping water'!$D$4:$U$4,0))*$D199</f>
        <v>0</v>
      </c>
      <c r="O199" s="32">
        <f>INDEX('Mapping water'!$D$5:$U$352,MATCH($B199,'Mapping water'!$B$5:$B$352,0),MATCH(O$3,'Mapping water'!$D$4:$U$4,0))*$D199</f>
        <v>0</v>
      </c>
      <c r="P199" s="32">
        <f>INDEX('Mapping water'!$D$5:$U$352,MATCH($B199,'Mapping water'!$B$5:$B$352,0),MATCH(P$3,'Mapping water'!$D$4:$U$4,0))*$D199</f>
        <v>0</v>
      </c>
      <c r="Q199" s="32">
        <f>INDEX('Mapping water'!$D$5:$U$352,MATCH($B199,'Mapping water'!$B$5:$B$352,0),MATCH(Q$3,'Mapping water'!$D$4:$U$4,0))*$D199</f>
        <v>0</v>
      </c>
      <c r="R199" s="32">
        <f>INDEX('Mapping water'!$D$5:$U$352,MATCH($B199,'Mapping water'!$B$5:$B$352,0),MATCH(R$3,'Mapping water'!$D$4:$U$4,0))*$D199</f>
        <v>0</v>
      </c>
      <c r="S199" s="32">
        <f>INDEX('Mapping water'!$D$5:$U$352,MATCH($B199,'Mapping water'!$B$5:$B$352,0),MATCH(S$3,'Mapping water'!$D$4:$U$4,0))*$D199</f>
        <v>0</v>
      </c>
      <c r="T199" s="32">
        <f>INDEX('Mapping water'!$D$5:$U$352,MATCH($B199,'Mapping water'!$B$5:$B$352,0),MATCH(T$3,'Mapping water'!$D$4:$U$4,0))*$D199</f>
        <v>0</v>
      </c>
      <c r="U199" s="32">
        <f>INDEX('Mapping water'!$D$5:$U$352,MATCH($B199,'Mapping water'!$B$5:$B$352,0),MATCH(U$3,'Mapping water'!$D$4:$U$4,0))*$D199</f>
        <v>0</v>
      </c>
      <c r="V199" s="32">
        <f>INDEX('Mapping water'!$D$5:$U$352,MATCH($B199,'Mapping water'!$B$5:$B$352,0),MATCH(V$3,'Mapping water'!$D$4:$U$4,0))*$D199</f>
        <v>0</v>
      </c>
      <c r="W199" s="32">
        <f>INDEX('Mapping water'!$D$5:$U$352,MATCH($B199,'Mapping water'!$B$5:$B$352,0),MATCH(W$3,'Mapping water'!$D$4:$U$4,0))*$D199</f>
        <v>0</v>
      </c>
      <c r="X199" s="32">
        <f>INDEX('Mapping water'!$D$5:$U$352,MATCH($B199,'Mapping water'!$B$5:$B$352,0),MATCH(X$3,'Mapping water'!$D$4:$U$4,0))*$D199</f>
        <v>167730</v>
      </c>
      <c r="Y199" s="32">
        <f>INDEX('Mapping water'!$D$5:$U$352,MATCH($B199,'Mapping water'!$B$5:$B$352,0),MATCH(Y$3,'Mapping water'!$D$4:$U$4,0))*$D199</f>
        <v>0</v>
      </c>
    </row>
    <row r="200" spans="1:25" x14ac:dyDescent="0.45">
      <c r="A200" s="10" t="s">
        <v>347</v>
      </c>
      <c r="B200" s="10" t="s">
        <v>348</v>
      </c>
      <c r="C200" s="10" t="s">
        <v>31</v>
      </c>
      <c r="D200" s="32">
        <f>INDEX('ONS data MYE 5'!$E$6:$E$445, MATCH($B200,'ONS data MYE 5'!$B$6:$B$445,0))</f>
        <v>128891</v>
      </c>
      <c r="E200" s="32">
        <f>INDEX('ONS data MYE 5'!$F$6:$F$445, MATCH($B200,'ONS data MYE 5'!$B$6:$B$445,0))</f>
        <v>537</v>
      </c>
      <c r="F200" s="32">
        <f t="shared" si="6"/>
        <v>6.2859980945088649</v>
      </c>
      <c r="G200" s="32">
        <f t="shared" si="7"/>
        <v>39.51377204416908</v>
      </c>
      <c r="H200" s="32">
        <f>INDEX('Mapping water'!$D$5:$U$352,MATCH($B200,'Mapping water'!$B$5:$B$352,0),MATCH(H$3,'Mapping water'!$D$4:$U$4,0))*$D200</f>
        <v>0</v>
      </c>
      <c r="I200" s="32">
        <f>INDEX('Mapping water'!$D$5:$U$352,MATCH($B200,'Mapping water'!$B$5:$B$352,0),MATCH(I$3,'Mapping water'!$D$4:$U$4,0))*$D200</f>
        <v>0</v>
      </c>
      <c r="J200" s="32">
        <f>INDEX('Mapping water'!$D$5:$U$352,MATCH($B200,'Mapping water'!$B$5:$B$352,0),MATCH(J$3,'Mapping water'!$D$4:$U$4,0))*$D200</f>
        <v>0</v>
      </c>
      <c r="K200" s="32">
        <f>INDEX('Mapping water'!$D$5:$U$352,MATCH($B200,'Mapping water'!$B$5:$B$352,0),MATCH(K$3,'Mapping water'!$D$4:$U$4,0))*$D200</f>
        <v>0</v>
      </c>
      <c r="L200" s="32">
        <f>INDEX('Mapping water'!$D$5:$U$352,MATCH($B200,'Mapping water'!$B$5:$B$352,0),MATCH(L$3,'Mapping water'!$D$4:$U$4,0))*$D200</f>
        <v>0</v>
      </c>
      <c r="M200" s="32">
        <f>INDEX('Mapping water'!$D$5:$U$352,MATCH($B200,'Mapping water'!$B$5:$B$352,0),MATCH(M$3,'Mapping water'!$D$4:$U$4,0))*$D200</f>
        <v>0</v>
      </c>
      <c r="N200" s="32">
        <f>INDEX('Mapping water'!$D$5:$U$352,MATCH($B200,'Mapping water'!$B$5:$B$352,0),MATCH(N$3,'Mapping water'!$D$4:$U$4,0))*$D200</f>
        <v>0</v>
      </c>
      <c r="O200" s="32">
        <f>INDEX('Mapping water'!$D$5:$U$352,MATCH($B200,'Mapping water'!$B$5:$B$352,0),MATCH(O$3,'Mapping water'!$D$4:$U$4,0))*$D200</f>
        <v>0</v>
      </c>
      <c r="P200" s="32">
        <f>INDEX('Mapping water'!$D$5:$U$352,MATCH($B200,'Mapping water'!$B$5:$B$352,0),MATCH(P$3,'Mapping water'!$D$4:$U$4,0))*$D200</f>
        <v>0</v>
      </c>
      <c r="Q200" s="32">
        <f>INDEX('Mapping water'!$D$5:$U$352,MATCH($B200,'Mapping water'!$B$5:$B$352,0),MATCH(Q$3,'Mapping water'!$D$4:$U$4,0))*$D200</f>
        <v>0</v>
      </c>
      <c r="R200" s="32">
        <f>INDEX('Mapping water'!$D$5:$U$352,MATCH($B200,'Mapping water'!$B$5:$B$352,0),MATCH(R$3,'Mapping water'!$D$4:$U$4,0))*$D200</f>
        <v>0</v>
      </c>
      <c r="S200" s="32">
        <f>INDEX('Mapping water'!$D$5:$U$352,MATCH($B200,'Mapping water'!$B$5:$B$352,0),MATCH(S$3,'Mapping water'!$D$4:$U$4,0))*$D200</f>
        <v>0</v>
      </c>
      <c r="T200" s="32">
        <f>INDEX('Mapping water'!$D$5:$U$352,MATCH($B200,'Mapping water'!$B$5:$B$352,0),MATCH(T$3,'Mapping water'!$D$4:$U$4,0))*$D200</f>
        <v>0</v>
      </c>
      <c r="U200" s="32">
        <f>INDEX('Mapping water'!$D$5:$U$352,MATCH($B200,'Mapping water'!$B$5:$B$352,0),MATCH(U$3,'Mapping water'!$D$4:$U$4,0))*$D200</f>
        <v>0</v>
      </c>
      <c r="V200" s="32">
        <f>INDEX('Mapping water'!$D$5:$U$352,MATCH($B200,'Mapping water'!$B$5:$B$352,0),MATCH(V$3,'Mapping water'!$D$4:$U$4,0))*$D200</f>
        <v>0</v>
      </c>
      <c r="W200" s="32">
        <f>INDEX('Mapping water'!$D$5:$U$352,MATCH($B200,'Mapping water'!$B$5:$B$352,0),MATCH(W$3,'Mapping water'!$D$4:$U$4,0))*$D200</f>
        <v>0</v>
      </c>
      <c r="X200" s="32">
        <f>INDEX('Mapping water'!$D$5:$U$352,MATCH($B200,'Mapping water'!$B$5:$B$352,0),MATCH(X$3,'Mapping water'!$D$4:$U$4,0))*$D200</f>
        <v>128891</v>
      </c>
      <c r="Y200" s="32">
        <f>INDEX('Mapping water'!$D$5:$U$352,MATCH($B200,'Mapping water'!$B$5:$B$352,0),MATCH(Y$3,'Mapping water'!$D$4:$U$4,0))*$D200</f>
        <v>0</v>
      </c>
    </row>
    <row r="201" spans="1:25" x14ac:dyDescent="0.45">
      <c r="A201" s="10" t="s">
        <v>349</v>
      </c>
      <c r="B201" s="10" t="s">
        <v>350</v>
      </c>
      <c r="C201" s="10" t="s">
        <v>31</v>
      </c>
      <c r="D201" s="32">
        <f>INDEX('ONS data MYE 5'!$E$6:$E$445, MATCH($B201,'ONS data MYE 5'!$B$6:$B$445,0))</f>
        <v>118061</v>
      </c>
      <c r="E201" s="32">
        <f>INDEX('ONS data MYE 5'!$F$6:$F$445, MATCH($B201,'ONS data MYE 5'!$B$6:$B$445,0))</f>
        <v>356</v>
      </c>
      <c r="F201" s="32">
        <f t="shared" si="6"/>
        <v>5.8749307308520304</v>
      </c>
      <c r="G201" s="32">
        <f t="shared" si="7"/>
        <v>34.514811092309571</v>
      </c>
      <c r="H201" s="32">
        <f>INDEX('Mapping water'!$D$5:$U$352,MATCH($B201,'Mapping water'!$B$5:$B$352,0),MATCH(H$3,'Mapping water'!$D$4:$U$4,0))*$D201</f>
        <v>0</v>
      </c>
      <c r="I201" s="32">
        <f>INDEX('Mapping water'!$D$5:$U$352,MATCH($B201,'Mapping water'!$B$5:$B$352,0),MATCH(I$3,'Mapping water'!$D$4:$U$4,0))*$D201</f>
        <v>0</v>
      </c>
      <c r="J201" s="32">
        <f>INDEX('Mapping water'!$D$5:$U$352,MATCH($B201,'Mapping water'!$B$5:$B$352,0),MATCH(J$3,'Mapping water'!$D$4:$U$4,0))*$D201</f>
        <v>0</v>
      </c>
      <c r="K201" s="32">
        <f>INDEX('Mapping water'!$D$5:$U$352,MATCH($B201,'Mapping water'!$B$5:$B$352,0),MATCH(K$3,'Mapping water'!$D$4:$U$4,0))*$D201</f>
        <v>0</v>
      </c>
      <c r="L201" s="32">
        <f>INDEX('Mapping water'!$D$5:$U$352,MATCH($B201,'Mapping water'!$B$5:$B$352,0),MATCH(L$3,'Mapping water'!$D$4:$U$4,0))*$D201</f>
        <v>0</v>
      </c>
      <c r="M201" s="32">
        <f>INDEX('Mapping water'!$D$5:$U$352,MATCH($B201,'Mapping water'!$B$5:$B$352,0),MATCH(M$3,'Mapping water'!$D$4:$U$4,0))*$D201</f>
        <v>0</v>
      </c>
      <c r="N201" s="32">
        <f>INDEX('Mapping water'!$D$5:$U$352,MATCH($B201,'Mapping water'!$B$5:$B$352,0),MATCH(N$3,'Mapping water'!$D$4:$U$4,0))*$D201</f>
        <v>0</v>
      </c>
      <c r="O201" s="32">
        <f>INDEX('Mapping water'!$D$5:$U$352,MATCH($B201,'Mapping water'!$B$5:$B$352,0),MATCH(O$3,'Mapping water'!$D$4:$U$4,0))*$D201</f>
        <v>0</v>
      </c>
      <c r="P201" s="32">
        <f>INDEX('Mapping water'!$D$5:$U$352,MATCH($B201,'Mapping water'!$B$5:$B$352,0),MATCH(P$3,'Mapping water'!$D$4:$U$4,0))*$D201</f>
        <v>0</v>
      </c>
      <c r="Q201" s="32">
        <f>INDEX('Mapping water'!$D$5:$U$352,MATCH($B201,'Mapping water'!$B$5:$B$352,0),MATCH(Q$3,'Mapping water'!$D$4:$U$4,0))*$D201</f>
        <v>0</v>
      </c>
      <c r="R201" s="32">
        <f>INDEX('Mapping water'!$D$5:$U$352,MATCH($B201,'Mapping water'!$B$5:$B$352,0),MATCH(R$3,'Mapping water'!$D$4:$U$4,0))*$D201</f>
        <v>0</v>
      </c>
      <c r="S201" s="32">
        <f>INDEX('Mapping water'!$D$5:$U$352,MATCH($B201,'Mapping water'!$B$5:$B$352,0),MATCH(S$3,'Mapping water'!$D$4:$U$4,0))*$D201</f>
        <v>0</v>
      </c>
      <c r="T201" s="32">
        <f>INDEX('Mapping water'!$D$5:$U$352,MATCH($B201,'Mapping water'!$B$5:$B$352,0),MATCH(T$3,'Mapping water'!$D$4:$U$4,0))*$D201</f>
        <v>0</v>
      </c>
      <c r="U201" s="32">
        <f>INDEX('Mapping water'!$D$5:$U$352,MATCH($B201,'Mapping water'!$B$5:$B$352,0),MATCH(U$3,'Mapping water'!$D$4:$U$4,0))*$D201</f>
        <v>0</v>
      </c>
      <c r="V201" s="32">
        <f>INDEX('Mapping water'!$D$5:$U$352,MATCH($B201,'Mapping water'!$B$5:$B$352,0),MATCH(V$3,'Mapping water'!$D$4:$U$4,0))*$D201</f>
        <v>0</v>
      </c>
      <c r="W201" s="32">
        <f>INDEX('Mapping water'!$D$5:$U$352,MATCH($B201,'Mapping water'!$B$5:$B$352,0),MATCH(W$3,'Mapping water'!$D$4:$U$4,0))*$D201</f>
        <v>0</v>
      </c>
      <c r="X201" s="32">
        <f>INDEX('Mapping water'!$D$5:$U$352,MATCH($B201,'Mapping water'!$B$5:$B$352,0),MATCH(X$3,'Mapping water'!$D$4:$U$4,0))*$D201</f>
        <v>118061</v>
      </c>
      <c r="Y201" s="32">
        <f>INDEX('Mapping water'!$D$5:$U$352,MATCH($B201,'Mapping water'!$B$5:$B$352,0),MATCH(Y$3,'Mapping water'!$D$4:$U$4,0))*$D201</f>
        <v>0</v>
      </c>
    </row>
    <row r="202" spans="1:25" x14ac:dyDescent="0.45">
      <c r="A202" s="10" t="s">
        <v>351</v>
      </c>
      <c r="B202" s="10" t="s">
        <v>352</v>
      </c>
      <c r="C202" s="10" t="s">
        <v>31</v>
      </c>
      <c r="D202" s="32">
        <f>INDEX('ONS data MYE 5'!$E$6:$E$445, MATCH($B202,'ONS data MYE 5'!$B$6:$B$445,0))</f>
        <v>87297</v>
      </c>
      <c r="E202" s="32">
        <f>INDEX('ONS data MYE 5'!$F$6:$F$445, MATCH($B202,'ONS data MYE 5'!$B$6:$B$445,0))</f>
        <v>352</v>
      </c>
      <c r="F202" s="32">
        <f t="shared" si="6"/>
        <v>5.8636311755980968</v>
      </c>
      <c r="G202" s="32">
        <f t="shared" si="7"/>
        <v>34.382170563445918</v>
      </c>
      <c r="H202" s="32">
        <f>INDEX('Mapping water'!$D$5:$U$352,MATCH($B202,'Mapping water'!$B$5:$B$352,0),MATCH(H$3,'Mapping water'!$D$4:$U$4,0))*$D202</f>
        <v>0</v>
      </c>
      <c r="I202" s="32">
        <f>INDEX('Mapping water'!$D$5:$U$352,MATCH($B202,'Mapping water'!$B$5:$B$352,0),MATCH(I$3,'Mapping water'!$D$4:$U$4,0))*$D202</f>
        <v>0</v>
      </c>
      <c r="J202" s="32">
        <f>INDEX('Mapping water'!$D$5:$U$352,MATCH($B202,'Mapping water'!$B$5:$B$352,0),MATCH(J$3,'Mapping water'!$D$4:$U$4,0))*$D202</f>
        <v>0</v>
      </c>
      <c r="K202" s="32">
        <f>INDEX('Mapping water'!$D$5:$U$352,MATCH($B202,'Mapping water'!$B$5:$B$352,0),MATCH(K$3,'Mapping water'!$D$4:$U$4,0))*$D202</f>
        <v>0</v>
      </c>
      <c r="L202" s="32">
        <f>INDEX('Mapping water'!$D$5:$U$352,MATCH($B202,'Mapping water'!$B$5:$B$352,0),MATCH(L$3,'Mapping water'!$D$4:$U$4,0))*$D202</f>
        <v>0</v>
      </c>
      <c r="M202" s="32">
        <f>INDEX('Mapping water'!$D$5:$U$352,MATCH($B202,'Mapping water'!$B$5:$B$352,0),MATCH(M$3,'Mapping water'!$D$4:$U$4,0))*$D202</f>
        <v>0</v>
      </c>
      <c r="N202" s="32">
        <f>INDEX('Mapping water'!$D$5:$U$352,MATCH($B202,'Mapping water'!$B$5:$B$352,0),MATCH(N$3,'Mapping water'!$D$4:$U$4,0))*$D202</f>
        <v>0</v>
      </c>
      <c r="O202" s="32">
        <f>INDEX('Mapping water'!$D$5:$U$352,MATCH($B202,'Mapping water'!$B$5:$B$352,0),MATCH(O$3,'Mapping water'!$D$4:$U$4,0))*$D202</f>
        <v>0</v>
      </c>
      <c r="P202" s="32">
        <f>INDEX('Mapping water'!$D$5:$U$352,MATCH($B202,'Mapping water'!$B$5:$B$352,0),MATCH(P$3,'Mapping water'!$D$4:$U$4,0))*$D202</f>
        <v>0</v>
      </c>
      <c r="Q202" s="32">
        <f>INDEX('Mapping water'!$D$5:$U$352,MATCH($B202,'Mapping water'!$B$5:$B$352,0),MATCH(Q$3,'Mapping water'!$D$4:$U$4,0))*$D202</f>
        <v>0</v>
      </c>
      <c r="R202" s="32">
        <f>INDEX('Mapping water'!$D$5:$U$352,MATCH($B202,'Mapping water'!$B$5:$B$352,0),MATCH(R$3,'Mapping water'!$D$4:$U$4,0))*$D202</f>
        <v>0</v>
      </c>
      <c r="S202" s="32">
        <f>INDEX('Mapping water'!$D$5:$U$352,MATCH($B202,'Mapping water'!$B$5:$B$352,0),MATCH(S$3,'Mapping water'!$D$4:$U$4,0))*$D202</f>
        <v>0</v>
      </c>
      <c r="T202" s="32">
        <f>INDEX('Mapping water'!$D$5:$U$352,MATCH($B202,'Mapping water'!$B$5:$B$352,0),MATCH(T$3,'Mapping water'!$D$4:$U$4,0))*$D202</f>
        <v>0</v>
      </c>
      <c r="U202" s="32">
        <f>INDEX('Mapping water'!$D$5:$U$352,MATCH($B202,'Mapping water'!$B$5:$B$352,0),MATCH(U$3,'Mapping water'!$D$4:$U$4,0))*$D202</f>
        <v>0</v>
      </c>
      <c r="V202" s="32">
        <f>INDEX('Mapping water'!$D$5:$U$352,MATCH($B202,'Mapping water'!$B$5:$B$352,0),MATCH(V$3,'Mapping water'!$D$4:$U$4,0))*$D202</f>
        <v>0</v>
      </c>
      <c r="W202" s="32">
        <f>INDEX('Mapping water'!$D$5:$U$352,MATCH($B202,'Mapping water'!$B$5:$B$352,0),MATCH(W$3,'Mapping water'!$D$4:$U$4,0))*$D202</f>
        <v>87297</v>
      </c>
      <c r="X202" s="32">
        <f>INDEX('Mapping water'!$D$5:$U$352,MATCH($B202,'Mapping water'!$B$5:$B$352,0),MATCH(X$3,'Mapping water'!$D$4:$U$4,0))*$D202</f>
        <v>0</v>
      </c>
      <c r="Y202" s="32">
        <f>INDEX('Mapping water'!$D$5:$U$352,MATCH($B202,'Mapping water'!$B$5:$B$352,0),MATCH(Y$3,'Mapping water'!$D$4:$U$4,0))*$D202</f>
        <v>0</v>
      </c>
    </row>
    <row r="203" spans="1:25" x14ac:dyDescent="0.45">
      <c r="A203" s="10" t="s">
        <v>353</v>
      </c>
      <c r="B203" s="10" t="s">
        <v>354</v>
      </c>
      <c r="C203" s="10" t="s">
        <v>31</v>
      </c>
      <c r="D203" s="32">
        <f>INDEX('ONS data MYE 5'!$E$6:$E$445, MATCH($B203,'ONS data MYE 5'!$B$6:$B$445,0))</f>
        <v>148345</v>
      </c>
      <c r="E203" s="32">
        <f>INDEX('ONS data MYE 5'!$F$6:$F$445, MATCH($B203,'ONS data MYE 5'!$B$6:$B$445,0))</f>
        <v>444</v>
      </c>
      <c r="F203" s="32">
        <f t="shared" si="6"/>
        <v>6.0958245624322247</v>
      </c>
      <c r="G203" s="32">
        <f t="shared" si="7"/>
        <v>37.159077095952021</v>
      </c>
      <c r="H203" s="32">
        <f>INDEX('Mapping water'!$D$5:$U$352,MATCH($B203,'Mapping water'!$B$5:$B$352,0),MATCH(H$3,'Mapping water'!$D$4:$U$4,0))*$D203</f>
        <v>0</v>
      </c>
      <c r="I203" s="32">
        <f>INDEX('Mapping water'!$D$5:$U$352,MATCH($B203,'Mapping water'!$B$5:$B$352,0),MATCH(I$3,'Mapping water'!$D$4:$U$4,0))*$D203</f>
        <v>0</v>
      </c>
      <c r="J203" s="32">
        <f>INDEX('Mapping water'!$D$5:$U$352,MATCH($B203,'Mapping water'!$B$5:$B$352,0),MATCH(J$3,'Mapping water'!$D$4:$U$4,0))*$D203</f>
        <v>0</v>
      </c>
      <c r="K203" s="32">
        <f>INDEX('Mapping water'!$D$5:$U$352,MATCH($B203,'Mapping water'!$B$5:$B$352,0),MATCH(K$3,'Mapping water'!$D$4:$U$4,0))*$D203</f>
        <v>0</v>
      </c>
      <c r="L203" s="32">
        <f>INDEX('Mapping water'!$D$5:$U$352,MATCH($B203,'Mapping water'!$B$5:$B$352,0),MATCH(L$3,'Mapping water'!$D$4:$U$4,0))*$D203</f>
        <v>0</v>
      </c>
      <c r="M203" s="32">
        <f>INDEX('Mapping water'!$D$5:$U$352,MATCH($B203,'Mapping water'!$B$5:$B$352,0),MATCH(M$3,'Mapping water'!$D$4:$U$4,0))*$D203</f>
        <v>0</v>
      </c>
      <c r="N203" s="32">
        <f>INDEX('Mapping water'!$D$5:$U$352,MATCH($B203,'Mapping water'!$B$5:$B$352,0),MATCH(N$3,'Mapping water'!$D$4:$U$4,0))*$D203</f>
        <v>0</v>
      </c>
      <c r="O203" s="32">
        <f>INDEX('Mapping water'!$D$5:$U$352,MATCH($B203,'Mapping water'!$B$5:$B$352,0),MATCH(O$3,'Mapping water'!$D$4:$U$4,0))*$D203</f>
        <v>0</v>
      </c>
      <c r="P203" s="32">
        <f>INDEX('Mapping water'!$D$5:$U$352,MATCH($B203,'Mapping water'!$B$5:$B$352,0),MATCH(P$3,'Mapping water'!$D$4:$U$4,0))*$D203</f>
        <v>0</v>
      </c>
      <c r="Q203" s="32">
        <f>INDEX('Mapping water'!$D$5:$U$352,MATCH($B203,'Mapping water'!$B$5:$B$352,0),MATCH(Q$3,'Mapping water'!$D$4:$U$4,0))*$D203</f>
        <v>0</v>
      </c>
      <c r="R203" s="32">
        <f>INDEX('Mapping water'!$D$5:$U$352,MATCH($B203,'Mapping water'!$B$5:$B$352,0),MATCH(R$3,'Mapping water'!$D$4:$U$4,0))*$D203</f>
        <v>0</v>
      </c>
      <c r="S203" s="32">
        <f>INDEX('Mapping water'!$D$5:$U$352,MATCH($B203,'Mapping water'!$B$5:$B$352,0),MATCH(S$3,'Mapping water'!$D$4:$U$4,0))*$D203</f>
        <v>0</v>
      </c>
      <c r="T203" s="32">
        <f>INDEX('Mapping water'!$D$5:$U$352,MATCH($B203,'Mapping water'!$B$5:$B$352,0),MATCH(T$3,'Mapping water'!$D$4:$U$4,0))*$D203</f>
        <v>0</v>
      </c>
      <c r="U203" s="32">
        <f>INDEX('Mapping water'!$D$5:$U$352,MATCH($B203,'Mapping water'!$B$5:$B$352,0),MATCH(U$3,'Mapping water'!$D$4:$U$4,0))*$D203</f>
        <v>0</v>
      </c>
      <c r="V203" s="32">
        <f>INDEX('Mapping water'!$D$5:$U$352,MATCH($B203,'Mapping water'!$B$5:$B$352,0),MATCH(V$3,'Mapping water'!$D$4:$U$4,0))*$D203</f>
        <v>0</v>
      </c>
      <c r="W203" s="32">
        <f>INDEX('Mapping water'!$D$5:$U$352,MATCH($B203,'Mapping water'!$B$5:$B$352,0),MATCH(W$3,'Mapping water'!$D$4:$U$4,0))*$D203</f>
        <v>0</v>
      </c>
      <c r="X203" s="32">
        <f>INDEX('Mapping water'!$D$5:$U$352,MATCH($B203,'Mapping water'!$B$5:$B$352,0),MATCH(X$3,'Mapping water'!$D$4:$U$4,0))*$D203</f>
        <v>148345</v>
      </c>
      <c r="Y203" s="32">
        <f>INDEX('Mapping water'!$D$5:$U$352,MATCH($B203,'Mapping water'!$B$5:$B$352,0),MATCH(Y$3,'Mapping water'!$D$4:$U$4,0))*$D203</f>
        <v>0</v>
      </c>
    </row>
    <row r="204" spans="1:25" x14ac:dyDescent="0.45">
      <c r="A204" s="10" t="s">
        <v>397</v>
      </c>
      <c r="B204" s="10" t="s">
        <v>398</v>
      </c>
      <c r="C204" s="10" t="s">
        <v>31</v>
      </c>
      <c r="D204" s="32">
        <f>INDEX('ONS data MYE 5'!$E$6:$E$445, MATCH($B204,'ONS data MYE 5'!$B$6:$B$445,0))</f>
        <v>277616</v>
      </c>
      <c r="E204" s="32">
        <f>INDEX('ONS data MYE 5'!$F$6:$F$445, MATCH($B204,'ONS data MYE 5'!$B$6:$B$445,0))</f>
        <v>1434</v>
      </c>
      <c r="F204" s="32">
        <f t="shared" si="6"/>
        <v>7.2682230211595655</v>
      </c>
      <c r="G204" s="32">
        <f t="shared" si="7"/>
        <v>52.827065885313885</v>
      </c>
      <c r="H204" s="32">
        <f>INDEX('Mapping water'!$D$5:$U$352,MATCH($B204,'Mapping water'!$B$5:$B$352,0),MATCH(H$3,'Mapping water'!$D$4:$U$4,0))*$D204</f>
        <v>0</v>
      </c>
      <c r="I204" s="32">
        <f>INDEX('Mapping water'!$D$5:$U$352,MATCH($B204,'Mapping water'!$B$5:$B$352,0),MATCH(I$3,'Mapping water'!$D$4:$U$4,0))*$D204</f>
        <v>0</v>
      </c>
      <c r="J204" s="32">
        <f>INDEX('Mapping water'!$D$5:$U$352,MATCH($B204,'Mapping water'!$B$5:$B$352,0),MATCH(J$3,'Mapping water'!$D$4:$U$4,0))*$D204</f>
        <v>0</v>
      </c>
      <c r="K204" s="32">
        <f>INDEX('Mapping water'!$D$5:$U$352,MATCH($B204,'Mapping water'!$B$5:$B$352,0),MATCH(K$3,'Mapping water'!$D$4:$U$4,0))*$D204</f>
        <v>277616</v>
      </c>
      <c r="L204" s="32">
        <f>INDEX('Mapping water'!$D$5:$U$352,MATCH($B204,'Mapping water'!$B$5:$B$352,0),MATCH(L$3,'Mapping water'!$D$4:$U$4,0))*$D204</f>
        <v>0</v>
      </c>
      <c r="M204" s="32">
        <f>INDEX('Mapping water'!$D$5:$U$352,MATCH($B204,'Mapping water'!$B$5:$B$352,0),MATCH(M$3,'Mapping water'!$D$4:$U$4,0))*$D204</f>
        <v>0</v>
      </c>
      <c r="N204" s="32">
        <f>INDEX('Mapping water'!$D$5:$U$352,MATCH($B204,'Mapping water'!$B$5:$B$352,0),MATCH(N$3,'Mapping water'!$D$4:$U$4,0))*$D204</f>
        <v>0</v>
      </c>
      <c r="O204" s="32">
        <f>INDEX('Mapping water'!$D$5:$U$352,MATCH($B204,'Mapping water'!$B$5:$B$352,0),MATCH(O$3,'Mapping water'!$D$4:$U$4,0))*$D204</f>
        <v>0</v>
      </c>
      <c r="P204" s="32">
        <f>INDEX('Mapping water'!$D$5:$U$352,MATCH($B204,'Mapping water'!$B$5:$B$352,0),MATCH(P$3,'Mapping water'!$D$4:$U$4,0))*$D204</f>
        <v>0</v>
      </c>
      <c r="Q204" s="32">
        <f>INDEX('Mapping water'!$D$5:$U$352,MATCH($B204,'Mapping water'!$B$5:$B$352,0),MATCH(Q$3,'Mapping water'!$D$4:$U$4,0))*$D204</f>
        <v>0</v>
      </c>
      <c r="R204" s="32">
        <f>INDEX('Mapping water'!$D$5:$U$352,MATCH($B204,'Mapping water'!$B$5:$B$352,0),MATCH(R$3,'Mapping water'!$D$4:$U$4,0))*$D204</f>
        <v>0</v>
      </c>
      <c r="S204" s="32">
        <f>INDEX('Mapping water'!$D$5:$U$352,MATCH($B204,'Mapping water'!$B$5:$B$352,0),MATCH(S$3,'Mapping water'!$D$4:$U$4,0))*$D204</f>
        <v>0</v>
      </c>
      <c r="T204" s="32">
        <f>INDEX('Mapping water'!$D$5:$U$352,MATCH($B204,'Mapping water'!$B$5:$B$352,0),MATCH(T$3,'Mapping water'!$D$4:$U$4,0))*$D204</f>
        <v>0</v>
      </c>
      <c r="U204" s="32">
        <f>INDEX('Mapping water'!$D$5:$U$352,MATCH($B204,'Mapping water'!$B$5:$B$352,0),MATCH(U$3,'Mapping water'!$D$4:$U$4,0))*$D204</f>
        <v>0</v>
      </c>
      <c r="V204" s="32">
        <f>INDEX('Mapping water'!$D$5:$U$352,MATCH($B204,'Mapping water'!$B$5:$B$352,0),MATCH(V$3,'Mapping water'!$D$4:$U$4,0))*$D204</f>
        <v>0</v>
      </c>
      <c r="W204" s="32">
        <f>INDEX('Mapping water'!$D$5:$U$352,MATCH($B204,'Mapping water'!$B$5:$B$352,0),MATCH(W$3,'Mapping water'!$D$4:$U$4,0))*$D204</f>
        <v>0</v>
      </c>
      <c r="X204" s="32">
        <f>INDEX('Mapping water'!$D$5:$U$352,MATCH($B204,'Mapping water'!$B$5:$B$352,0),MATCH(X$3,'Mapping water'!$D$4:$U$4,0))*$D204</f>
        <v>0</v>
      </c>
      <c r="Y204" s="32">
        <f>INDEX('Mapping water'!$D$5:$U$352,MATCH($B204,'Mapping water'!$B$5:$B$352,0),MATCH(Y$3,'Mapping water'!$D$4:$U$4,0))*$D204</f>
        <v>0</v>
      </c>
    </row>
    <row r="205" spans="1:25" x14ac:dyDescent="0.45">
      <c r="A205" s="10" t="s">
        <v>399</v>
      </c>
      <c r="B205" s="10" t="s">
        <v>400</v>
      </c>
      <c r="C205" s="10" t="s">
        <v>31</v>
      </c>
      <c r="D205" s="32">
        <f>INDEX('ONS data MYE 5'!$E$6:$E$445, MATCH($B205,'ONS data MYE 5'!$B$6:$B$445,0))</f>
        <v>288155</v>
      </c>
      <c r="E205" s="32">
        <f>INDEX('ONS data MYE 5'!$F$6:$F$445, MATCH($B205,'ONS data MYE 5'!$B$6:$B$445,0))</f>
        <v>3481</v>
      </c>
      <c r="F205" s="32">
        <f t="shared" si="6"/>
        <v>8.1550748878114394</v>
      </c>
      <c r="G205" s="32">
        <f t="shared" si="7"/>
        <v>66.505246425812757</v>
      </c>
      <c r="H205" s="32">
        <f>INDEX('Mapping water'!$D$5:$U$352,MATCH($B205,'Mapping water'!$B$5:$B$352,0),MATCH(H$3,'Mapping water'!$D$4:$U$4,0))*$D205</f>
        <v>0</v>
      </c>
      <c r="I205" s="32">
        <f>INDEX('Mapping water'!$D$5:$U$352,MATCH($B205,'Mapping water'!$B$5:$B$352,0),MATCH(I$3,'Mapping water'!$D$4:$U$4,0))*$D205</f>
        <v>0</v>
      </c>
      <c r="J205" s="32">
        <f>INDEX('Mapping water'!$D$5:$U$352,MATCH($B205,'Mapping water'!$B$5:$B$352,0),MATCH(J$3,'Mapping water'!$D$4:$U$4,0))*$D205</f>
        <v>0</v>
      </c>
      <c r="K205" s="32">
        <f>INDEX('Mapping water'!$D$5:$U$352,MATCH($B205,'Mapping water'!$B$5:$B$352,0),MATCH(K$3,'Mapping water'!$D$4:$U$4,0))*$D205</f>
        <v>288155</v>
      </c>
      <c r="L205" s="32">
        <f>INDEX('Mapping water'!$D$5:$U$352,MATCH($B205,'Mapping water'!$B$5:$B$352,0),MATCH(L$3,'Mapping water'!$D$4:$U$4,0))*$D205</f>
        <v>0</v>
      </c>
      <c r="M205" s="32">
        <f>INDEX('Mapping water'!$D$5:$U$352,MATCH($B205,'Mapping water'!$B$5:$B$352,0),MATCH(M$3,'Mapping water'!$D$4:$U$4,0))*$D205</f>
        <v>0</v>
      </c>
      <c r="N205" s="32">
        <f>INDEX('Mapping water'!$D$5:$U$352,MATCH($B205,'Mapping water'!$B$5:$B$352,0),MATCH(N$3,'Mapping water'!$D$4:$U$4,0))*$D205</f>
        <v>0</v>
      </c>
      <c r="O205" s="32">
        <f>INDEX('Mapping water'!$D$5:$U$352,MATCH($B205,'Mapping water'!$B$5:$B$352,0),MATCH(O$3,'Mapping water'!$D$4:$U$4,0))*$D205</f>
        <v>0</v>
      </c>
      <c r="P205" s="32">
        <f>INDEX('Mapping water'!$D$5:$U$352,MATCH($B205,'Mapping water'!$B$5:$B$352,0),MATCH(P$3,'Mapping water'!$D$4:$U$4,0))*$D205</f>
        <v>0</v>
      </c>
      <c r="Q205" s="32">
        <f>INDEX('Mapping water'!$D$5:$U$352,MATCH($B205,'Mapping water'!$B$5:$B$352,0),MATCH(Q$3,'Mapping water'!$D$4:$U$4,0))*$D205</f>
        <v>0</v>
      </c>
      <c r="R205" s="32">
        <f>INDEX('Mapping water'!$D$5:$U$352,MATCH($B205,'Mapping water'!$B$5:$B$352,0),MATCH(R$3,'Mapping water'!$D$4:$U$4,0))*$D205</f>
        <v>0</v>
      </c>
      <c r="S205" s="32">
        <f>INDEX('Mapping water'!$D$5:$U$352,MATCH($B205,'Mapping water'!$B$5:$B$352,0),MATCH(S$3,'Mapping water'!$D$4:$U$4,0))*$D205</f>
        <v>0</v>
      </c>
      <c r="T205" s="32">
        <f>INDEX('Mapping water'!$D$5:$U$352,MATCH($B205,'Mapping water'!$B$5:$B$352,0),MATCH(T$3,'Mapping water'!$D$4:$U$4,0))*$D205</f>
        <v>0</v>
      </c>
      <c r="U205" s="32">
        <f>INDEX('Mapping water'!$D$5:$U$352,MATCH($B205,'Mapping water'!$B$5:$B$352,0),MATCH(U$3,'Mapping water'!$D$4:$U$4,0))*$D205</f>
        <v>0</v>
      </c>
      <c r="V205" s="32">
        <f>INDEX('Mapping water'!$D$5:$U$352,MATCH($B205,'Mapping water'!$B$5:$B$352,0),MATCH(V$3,'Mapping water'!$D$4:$U$4,0))*$D205</f>
        <v>0</v>
      </c>
      <c r="W205" s="32">
        <f>INDEX('Mapping water'!$D$5:$U$352,MATCH($B205,'Mapping water'!$B$5:$B$352,0),MATCH(W$3,'Mapping water'!$D$4:$U$4,0))*$D205</f>
        <v>0</v>
      </c>
      <c r="X205" s="32">
        <f>INDEX('Mapping water'!$D$5:$U$352,MATCH($B205,'Mapping water'!$B$5:$B$352,0),MATCH(X$3,'Mapping water'!$D$4:$U$4,0))*$D205</f>
        <v>0</v>
      </c>
      <c r="Y205" s="32">
        <f>INDEX('Mapping water'!$D$5:$U$352,MATCH($B205,'Mapping water'!$B$5:$B$352,0),MATCH(Y$3,'Mapping water'!$D$4:$U$4,0))*$D205</f>
        <v>0</v>
      </c>
    </row>
    <row r="206" spans="1:25" x14ac:dyDescent="0.45">
      <c r="A206" s="10" t="s">
        <v>401</v>
      </c>
      <c r="B206" s="10" t="s">
        <v>402</v>
      </c>
      <c r="C206" s="10" t="s">
        <v>31</v>
      </c>
      <c r="D206" s="32">
        <f>INDEX('ONS data MYE 5'!$E$6:$E$445, MATCH($B206,'ONS data MYE 5'!$B$6:$B$445,0))</f>
        <v>252359</v>
      </c>
      <c r="E206" s="32">
        <f>INDEX('ONS data MYE 5'!$F$6:$F$445, MATCH($B206,'ONS data MYE 5'!$B$6:$B$445,0))</f>
        <v>5056</v>
      </c>
      <c r="F206" s="32">
        <f t="shared" si="6"/>
        <v>8.528330935826693</v>
      </c>
      <c r="G206" s="32">
        <f t="shared" si="7"/>
        <v>72.732428550978597</v>
      </c>
      <c r="H206" s="32">
        <f>INDEX('Mapping water'!$D$5:$U$352,MATCH($B206,'Mapping water'!$B$5:$B$352,0),MATCH(H$3,'Mapping water'!$D$4:$U$4,0))*$D206</f>
        <v>0</v>
      </c>
      <c r="I206" s="32">
        <f>INDEX('Mapping water'!$D$5:$U$352,MATCH($B206,'Mapping water'!$B$5:$B$352,0),MATCH(I$3,'Mapping water'!$D$4:$U$4,0))*$D206</f>
        <v>0</v>
      </c>
      <c r="J206" s="32">
        <f>INDEX('Mapping water'!$D$5:$U$352,MATCH($B206,'Mapping water'!$B$5:$B$352,0),MATCH(J$3,'Mapping water'!$D$4:$U$4,0))*$D206</f>
        <v>0</v>
      </c>
      <c r="K206" s="32">
        <f>INDEX('Mapping water'!$D$5:$U$352,MATCH($B206,'Mapping water'!$B$5:$B$352,0),MATCH(K$3,'Mapping water'!$D$4:$U$4,0))*$D206</f>
        <v>252359</v>
      </c>
      <c r="L206" s="32">
        <f>INDEX('Mapping water'!$D$5:$U$352,MATCH($B206,'Mapping water'!$B$5:$B$352,0),MATCH(L$3,'Mapping water'!$D$4:$U$4,0))*$D206</f>
        <v>0</v>
      </c>
      <c r="M206" s="32">
        <f>INDEX('Mapping water'!$D$5:$U$352,MATCH($B206,'Mapping water'!$B$5:$B$352,0),MATCH(M$3,'Mapping water'!$D$4:$U$4,0))*$D206</f>
        <v>0</v>
      </c>
      <c r="N206" s="32">
        <f>INDEX('Mapping water'!$D$5:$U$352,MATCH($B206,'Mapping water'!$B$5:$B$352,0),MATCH(N$3,'Mapping water'!$D$4:$U$4,0))*$D206</f>
        <v>0</v>
      </c>
      <c r="O206" s="32">
        <f>INDEX('Mapping water'!$D$5:$U$352,MATCH($B206,'Mapping water'!$B$5:$B$352,0),MATCH(O$3,'Mapping water'!$D$4:$U$4,0))*$D206</f>
        <v>0</v>
      </c>
      <c r="P206" s="32">
        <f>INDEX('Mapping water'!$D$5:$U$352,MATCH($B206,'Mapping water'!$B$5:$B$352,0),MATCH(P$3,'Mapping water'!$D$4:$U$4,0))*$D206</f>
        <v>0</v>
      </c>
      <c r="Q206" s="32">
        <f>INDEX('Mapping water'!$D$5:$U$352,MATCH($B206,'Mapping water'!$B$5:$B$352,0),MATCH(Q$3,'Mapping water'!$D$4:$U$4,0))*$D206</f>
        <v>0</v>
      </c>
      <c r="R206" s="32">
        <f>INDEX('Mapping water'!$D$5:$U$352,MATCH($B206,'Mapping water'!$B$5:$B$352,0),MATCH(R$3,'Mapping water'!$D$4:$U$4,0))*$D206</f>
        <v>0</v>
      </c>
      <c r="S206" s="32">
        <f>INDEX('Mapping water'!$D$5:$U$352,MATCH($B206,'Mapping water'!$B$5:$B$352,0),MATCH(S$3,'Mapping water'!$D$4:$U$4,0))*$D206</f>
        <v>0</v>
      </c>
      <c r="T206" s="32">
        <f>INDEX('Mapping water'!$D$5:$U$352,MATCH($B206,'Mapping water'!$B$5:$B$352,0),MATCH(T$3,'Mapping water'!$D$4:$U$4,0))*$D206</f>
        <v>0</v>
      </c>
      <c r="U206" s="32">
        <f>INDEX('Mapping water'!$D$5:$U$352,MATCH($B206,'Mapping water'!$B$5:$B$352,0),MATCH(U$3,'Mapping water'!$D$4:$U$4,0))*$D206</f>
        <v>0</v>
      </c>
      <c r="V206" s="32">
        <f>INDEX('Mapping water'!$D$5:$U$352,MATCH($B206,'Mapping water'!$B$5:$B$352,0),MATCH(V$3,'Mapping water'!$D$4:$U$4,0))*$D206</f>
        <v>0</v>
      </c>
      <c r="W206" s="32">
        <f>INDEX('Mapping water'!$D$5:$U$352,MATCH($B206,'Mapping water'!$B$5:$B$352,0),MATCH(W$3,'Mapping water'!$D$4:$U$4,0))*$D206</f>
        <v>0</v>
      </c>
      <c r="X206" s="32">
        <f>INDEX('Mapping water'!$D$5:$U$352,MATCH($B206,'Mapping water'!$B$5:$B$352,0),MATCH(X$3,'Mapping water'!$D$4:$U$4,0))*$D206</f>
        <v>0</v>
      </c>
      <c r="Y206" s="32">
        <f>INDEX('Mapping water'!$D$5:$U$352,MATCH($B206,'Mapping water'!$B$5:$B$352,0),MATCH(Y$3,'Mapping water'!$D$4:$U$4,0))*$D206</f>
        <v>0</v>
      </c>
    </row>
    <row r="207" spans="1:25" x14ac:dyDescent="0.45">
      <c r="A207" s="10" t="s">
        <v>403</v>
      </c>
      <c r="B207" s="10" t="s">
        <v>404</v>
      </c>
      <c r="C207" s="10" t="s">
        <v>31</v>
      </c>
      <c r="D207" s="32">
        <f>INDEX('ONS data MYE 5'!$E$6:$E$445, MATCH($B207,'ONS data MYE 5'!$B$6:$B$445,0))</f>
        <v>140984</v>
      </c>
      <c r="E207" s="32">
        <f>INDEX('ONS data MYE 5'!$F$6:$F$445, MATCH($B207,'ONS data MYE 5'!$B$6:$B$445,0))</f>
        <v>371</v>
      </c>
      <c r="F207" s="32">
        <f t="shared" si="6"/>
        <v>5.916202062607435</v>
      </c>
      <c r="G207" s="32">
        <f t="shared" si="7"/>
        <v>35.001446845600469</v>
      </c>
      <c r="H207" s="32">
        <f>INDEX('Mapping water'!$D$5:$U$352,MATCH($B207,'Mapping water'!$B$5:$B$352,0),MATCH(H$3,'Mapping water'!$D$4:$U$4,0))*$D207</f>
        <v>0</v>
      </c>
      <c r="I207" s="32">
        <f>INDEX('Mapping water'!$D$5:$U$352,MATCH($B207,'Mapping water'!$B$5:$B$352,0),MATCH(I$3,'Mapping water'!$D$4:$U$4,0))*$D207</f>
        <v>0</v>
      </c>
      <c r="J207" s="32">
        <f>INDEX('Mapping water'!$D$5:$U$352,MATCH($B207,'Mapping water'!$B$5:$B$352,0),MATCH(J$3,'Mapping water'!$D$4:$U$4,0))*$D207</f>
        <v>0</v>
      </c>
      <c r="K207" s="32">
        <f>INDEX('Mapping water'!$D$5:$U$352,MATCH($B207,'Mapping water'!$B$5:$B$352,0),MATCH(K$3,'Mapping water'!$D$4:$U$4,0))*$D207</f>
        <v>140984</v>
      </c>
      <c r="L207" s="32">
        <f>INDEX('Mapping water'!$D$5:$U$352,MATCH($B207,'Mapping water'!$B$5:$B$352,0),MATCH(L$3,'Mapping water'!$D$4:$U$4,0))*$D207</f>
        <v>0</v>
      </c>
      <c r="M207" s="32">
        <f>INDEX('Mapping water'!$D$5:$U$352,MATCH($B207,'Mapping water'!$B$5:$B$352,0),MATCH(M$3,'Mapping water'!$D$4:$U$4,0))*$D207</f>
        <v>0</v>
      </c>
      <c r="N207" s="32">
        <f>INDEX('Mapping water'!$D$5:$U$352,MATCH($B207,'Mapping water'!$B$5:$B$352,0),MATCH(N$3,'Mapping water'!$D$4:$U$4,0))*$D207</f>
        <v>0</v>
      </c>
      <c r="O207" s="32">
        <f>INDEX('Mapping water'!$D$5:$U$352,MATCH($B207,'Mapping water'!$B$5:$B$352,0),MATCH(O$3,'Mapping water'!$D$4:$U$4,0))*$D207</f>
        <v>0</v>
      </c>
      <c r="P207" s="32">
        <f>INDEX('Mapping water'!$D$5:$U$352,MATCH($B207,'Mapping water'!$B$5:$B$352,0),MATCH(P$3,'Mapping water'!$D$4:$U$4,0))*$D207</f>
        <v>0</v>
      </c>
      <c r="Q207" s="32">
        <f>INDEX('Mapping water'!$D$5:$U$352,MATCH($B207,'Mapping water'!$B$5:$B$352,0),MATCH(Q$3,'Mapping water'!$D$4:$U$4,0))*$D207</f>
        <v>0</v>
      </c>
      <c r="R207" s="32">
        <f>INDEX('Mapping water'!$D$5:$U$352,MATCH($B207,'Mapping water'!$B$5:$B$352,0),MATCH(R$3,'Mapping water'!$D$4:$U$4,0))*$D207</f>
        <v>0</v>
      </c>
      <c r="S207" s="32">
        <f>INDEX('Mapping water'!$D$5:$U$352,MATCH($B207,'Mapping water'!$B$5:$B$352,0),MATCH(S$3,'Mapping water'!$D$4:$U$4,0))*$D207</f>
        <v>0</v>
      </c>
      <c r="T207" s="32">
        <f>INDEX('Mapping water'!$D$5:$U$352,MATCH($B207,'Mapping water'!$B$5:$B$352,0),MATCH(T$3,'Mapping water'!$D$4:$U$4,0))*$D207</f>
        <v>0</v>
      </c>
      <c r="U207" s="32">
        <f>INDEX('Mapping water'!$D$5:$U$352,MATCH($B207,'Mapping water'!$B$5:$B$352,0),MATCH(U$3,'Mapping water'!$D$4:$U$4,0))*$D207</f>
        <v>0</v>
      </c>
      <c r="V207" s="32">
        <f>INDEX('Mapping water'!$D$5:$U$352,MATCH($B207,'Mapping water'!$B$5:$B$352,0),MATCH(V$3,'Mapping water'!$D$4:$U$4,0))*$D207</f>
        <v>0</v>
      </c>
      <c r="W207" s="32">
        <f>INDEX('Mapping water'!$D$5:$U$352,MATCH($B207,'Mapping water'!$B$5:$B$352,0),MATCH(W$3,'Mapping water'!$D$4:$U$4,0))*$D207</f>
        <v>0</v>
      </c>
      <c r="X207" s="32">
        <f>INDEX('Mapping water'!$D$5:$U$352,MATCH($B207,'Mapping water'!$B$5:$B$352,0),MATCH(X$3,'Mapping water'!$D$4:$U$4,0))*$D207</f>
        <v>0</v>
      </c>
      <c r="Y207" s="32">
        <f>INDEX('Mapping water'!$D$5:$U$352,MATCH($B207,'Mapping water'!$B$5:$B$352,0),MATCH(Y$3,'Mapping water'!$D$4:$U$4,0))*$D207</f>
        <v>0</v>
      </c>
    </row>
    <row r="208" spans="1:25" x14ac:dyDescent="0.45">
      <c r="A208" s="10" t="s">
        <v>405</v>
      </c>
      <c r="B208" s="10" t="s">
        <v>406</v>
      </c>
      <c r="C208" s="10" t="s">
        <v>31</v>
      </c>
      <c r="D208" s="32">
        <f>INDEX('ONS data MYE 5'!$E$6:$E$445, MATCH($B208,'ONS data MYE 5'!$B$6:$B$445,0))</f>
        <v>92813</v>
      </c>
      <c r="E208" s="32">
        <f>INDEX('ONS data MYE 5'!$F$6:$F$445, MATCH($B208,'ONS data MYE 5'!$B$6:$B$445,0))</f>
        <v>3122</v>
      </c>
      <c r="F208" s="32">
        <f t="shared" si="6"/>
        <v>8.0462291010753777</v>
      </c>
      <c r="G208" s="32">
        <f t="shared" si="7"/>
        <v>64.741802746992278</v>
      </c>
      <c r="H208" s="32">
        <f>INDEX('Mapping water'!$D$5:$U$352,MATCH($B208,'Mapping water'!$B$5:$B$352,0),MATCH(H$3,'Mapping water'!$D$4:$U$4,0))*$D208</f>
        <v>0</v>
      </c>
      <c r="I208" s="32">
        <f>INDEX('Mapping water'!$D$5:$U$352,MATCH($B208,'Mapping water'!$B$5:$B$352,0),MATCH(I$3,'Mapping water'!$D$4:$U$4,0))*$D208</f>
        <v>0</v>
      </c>
      <c r="J208" s="32">
        <f>INDEX('Mapping water'!$D$5:$U$352,MATCH($B208,'Mapping water'!$B$5:$B$352,0),MATCH(J$3,'Mapping water'!$D$4:$U$4,0))*$D208</f>
        <v>0</v>
      </c>
      <c r="K208" s="32">
        <f>INDEX('Mapping water'!$D$5:$U$352,MATCH($B208,'Mapping water'!$B$5:$B$352,0),MATCH(K$3,'Mapping water'!$D$4:$U$4,0))*$D208</f>
        <v>92813</v>
      </c>
      <c r="L208" s="32">
        <f>INDEX('Mapping water'!$D$5:$U$352,MATCH($B208,'Mapping water'!$B$5:$B$352,0),MATCH(L$3,'Mapping water'!$D$4:$U$4,0))*$D208</f>
        <v>0</v>
      </c>
      <c r="M208" s="32">
        <f>INDEX('Mapping water'!$D$5:$U$352,MATCH($B208,'Mapping water'!$B$5:$B$352,0),MATCH(M$3,'Mapping water'!$D$4:$U$4,0))*$D208</f>
        <v>0</v>
      </c>
      <c r="N208" s="32">
        <f>INDEX('Mapping water'!$D$5:$U$352,MATCH($B208,'Mapping water'!$B$5:$B$352,0),MATCH(N$3,'Mapping water'!$D$4:$U$4,0))*$D208</f>
        <v>0</v>
      </c>
      <c r="O208" s="32">
        <f>INDEX('Mapping water'!$D$5:$U$352,MATCH($B208,'Mapping water'!$B$5:$B$352,0),MATCH(O$3,'Mapping water'!$D$4:$U$4,0))*$D208</f>
        <v>0</v>
      </c>
      <c r="P208" s="32">
        <f>INDEX('Mapping water'!$D$5:$U$352,MATCH($B208,'Mapping water'!$B$5:$B$352,0),MATCH(P$3,'Mapping water'!$D$4:$U$4,0))*$D208</f>
        <v>0</v>
      </c>
      <c r="Q208" s="32">
        <f>INDEX('Mapping water'!$D$5:$U$352,MATCH($B208,'Mapping water'!$B$5:$B$352,0),MATCH(Q$3,'Mapping water'!$D$4:$U$4,0))*$D208</f>
        <v>0</v>
      </c>
      <c r="R208" s="32">
        <f>INDEX('Mapping water'!$D$5:$U$352,MATCH($B208,'Mapping water'!$B$5:$B$352,0),MATCH(R$3,'Mapping water'!$D$4:$U$4,0))*$D208</f>
        <v>0</v>
      </c>
      <c r="S208" s="32">
        <f>INDEX('Mapping water'!$D$5:$U$352,MATCH($B208,'Mapping water'!$B$5:$B$352,0),MATCH(S$3,'Mapping water'!$D$4:$U$4,0))*$D208</f>
        <v>0</v>
      </c>
      <c r="T208" s="32">
        <f>INDEX('Mapping water'!$D$5:$U$352,MATCH($B208,'Mapping water'!$B$5:$B$352,0),MATCH(T$3,'Mapping water'!$D$4:$U$4,0))*$D208</f>
        <v>0</v>
      </c>
      <c r="U208" s="32">
        <f>INDEX('Mapping water'!$D$5:$U$352,MATCH($B208,'Mapping water'!$B$5:$B$352,0),MATCH(U$3,'Mapping water'!$D$4:$U$4,0))*$D208</f>
        <v>0</v>
      </c>
      <c r="V208" s="32">
        <f>INDEX('Mapping water'!$D$5:$U$352,MATCH($B208,'Mapping water'!$B$5:$B$352,0),MATCH(V$3,'Mapping water'!$D$4:$U$4,0))*$D208</f>
        <v>0</v>
      </c>
      <c r="W208" s="32">
        <f>INDEX('Mapping water'!$D$5:$U$352,MATCH($B208,'Mapping water'!$B$5:$B$352,0),MATCH(W$3,'Mapping water'!$D$4:$U$4,0))*$D208</f>
        <v>0</v>
      </c>
      <c r="X208" s="32">
        <f>INDEX('Mapping water'!$D$5:$U$352,MATCH($B208,'Mapping water'!$B$5:$B$352,0),MATCH(X$3,'Mapping water'!$D$4:$U$4,0))*$D208</f>
        <v>0</v>
      </c>
      <c r="Y208" s="32">
        <f>INDEX('Mapping water'!$D$5:$U$352,MATCH($B208,'Mapping water'!$B$5:$B$352,0),MATCH(Y$3,'Mapping water'!$D$4:$U$4,0))*$D208</f>
        <v>0</v>
      </c>
    </row>
    <row r="209" spans="1:25" x14ac:dyDescent="0.45">
      <c r="A209" s="10" t="s">
        <v>407</v>
      </c>
      <c r="B209" s="10" t="s">
        <v>408</v>
      </c>
      <c r="C209" s="10" t="s">
        <v>31</v>
      </c>
      <c r="D209" s="32">
        <f>INDEX('ONS data MYE 5'!$E$6:$E$445, MATCH($B209,'ONS data MYE 5'!$B$6:$B$445,0))</f>
        <v>130498</v>
      </c>
      <c r="E209" s="32">
        <f>INDEX('ONS data MYE 5'!$F$6:$F$445, MATCH($B209,'ONS data MYE 5'!$B$6:$B$445,0))</f>
        <v>1636</v>
      </c>
      <c r="F209" s="32">
        <f t="shared" si="6"/>
        <v>7.4000095171626921</v>
      </c>
      <c r="G209" s="32">
        <f t="shared" si="7"/>
        <v>54.760140854098417</v>
      </c>
      <c r="H209" s="32">
        <f>INDEX('Mapping water'!$D$5:$U$352,MATCH($B209,'Mapping water'!$B$5:$B$352,0),MATCH(H$3,'Mapping water'!$D$4:$U$4,0))*$D209</f>
        <v>0</v>
      </c>
      <c r="I209" s="32">
        <f>INDEX('Mapping water'!$D$5:$U$352,MATCH($B209,'Mapping water'!$B$5:$B$352,0),MATCH(I$3,'Mapping water'!$D$4:$U$4,0))*$D209</f>
        <v>0</v>
      </c>
      <c r="J209" s="32">
        <f>INDEX('Mapping water'!$D$5:$U$352,MATCH($B209,'Mapping water'!$B$5:$B$352,0),MATCH(J$3,'Mapping water'!$D$4:$U$4,0))*$D209</f>
        <v>0</v>
      </c>
      <c r="K209" s="32">
        <f>INDEX('Mapping water'!$D$5:$U$352,MATCH($B209,'Mapping water'!$B$5:$B$352,0),MATCH(K$3,'Mapping water'!$D$4:$U$4,0))*$D209</f>
        <v>130498</v>
      </c>
      <c r="L209" s="32">
        <f>INDEX('Mapping water'!$D$5:$U$352,MATCH($B209,'Mapping water'!$B$5:$B$352,0),MATCH(L$3,'Mapping water'!$D$4:$U$4,0))*$D209</f>
        <v>0</v>
      </c>
      <c r="M209" s="32">
        <f>INDEX('Mapping water'!$D$5:$U$352,MATCH($B209,'Mapping water'!$B$5:$B$352,0),MATCH(M$3,'Mapping water'!$D$4:$U$4,0))*$D209</f>
        <v>0</v>
      </c>
      <c r="N209" s="32">
        <f>INDEX('Mapping water'!$D$5:$U$352,MATCH($B209,'Mapping water'!$B$5:$B$352,0),MATCH(N$3,'Mapping water'!$D$4:$U$4,0))*$D209</f>
        <v>0</v>
      </c>
      <c r="O209" s="32">
        <f>INDEX('Mapping water'!$D$5:$U$352,MATCH($B209,'Mapping water'!$B$5:$B$352,0),MATCH(O$3,'Mapping water'!$D$4:$U$4,0))*$D209</f>
        <v>0</v>
      </c>
      <c r="P209" s="32">
        <f>INDEX('Mapping water'!$D$5:$U$352,MATCH($B209,'Mapping water'!$B$5:$B$352,0),MATCH(P$3,'Mapping water'!$D$4:$U$4,0))*$D209</f>
        <v>0</v>
      </c>
      <c r="Q209" s="32">
        <f>INDEX('Mapping water'!$D$5:$U$352,MATCH($B209,'Mapping water'!$B$5:$B$352,0),MATCH(Q$3,'Mapping water'!$D$4:$U$4,0))*$D209</f>
        <v>0</v>
      </c>
      <c r="R209" s="32">
        <f>INDEX('Mapping water'!$D$5:$U$352,MATCH($B209,'Mapping water'!$B$5:$B$352,0),MATCH(R$3,'Mapping water'!$D$4:$U$4,0))*$D209</f>
        <v>0</v>
      </c>
      <c r="S209" s="32">
        <f>INDEX('Mapping water'!$D$5:$U$352,MATCH($B209,'Mapping water'!$B$5:$B$352,0),MATCH(S$3,'Mapping water'!$D$4:$U$4,0))*$D209</f>
        <v>0</v>
      </c>
      <c r="T209" s="32">
        <f>INDEX('Mapping water'!$D$5:$U$352,MATCH($B209,'Mapping water'!$B$5:$B$352,0),MATCH(T$3,'Mapping water'!$D$4:$U$4,0))*$D209</f>
        <v>0</v>
      </c>
      <c r="U209" s="32">
        <f>INDEX('Mapping water'!$D$5:$U$352,MATCH($B209,'Mapping water'!$B$5:$B$352,0),MATCH(U$3,'Mapping water'!$D$4:$U$4,0))*$D209</f>
        <v>0</v>
      </c>
      <c r="V209" s="32">
        <f>INDEX('Mapping water'!$D$5:$U$352,MATCH($B209,'Mapping water'!$B$5:$B$352,0),MATCH(V$3,'Mapping water'!$D$4:$U$4,0))*$D209</f>
        <v>0</v>
      </c>
      <c r="W209" s="32">
        <f>INDEX('Mapping water'!$D$5:$U$352,MATCH($B209,'Mapping water'!$B$5:$B$352,0),MATCH(W$3,'Mapping water'!$D$4:$U$4,0))*$D209</f>
        <v>0</v>
      </c>
      <c r="X209" s="32">
        <f>INDEX('Mapping water'!$D$5:$U$352,MATCH($B209,'Mapping water'!$B$5:$B$352,0),MATCH(X$3,'Mapping water'!$D$4:$U$4,0))*$D209</f>
        <v>0</v>
      </c>
      <c r="Y209" s="32">
        <f>INDEX('Mapping water'!$D$5:$U$352,MATCH($B209,'Mapping water'!$B$5:$B$352,0),MATCH(Y$3,'Mapping water'!$D$4:$U$4,0))*$D209</f>
        <v>0</v>
      </c>
    </row>
    <row r="210" spans="1:25" x14ac:dyDescent="0.45">
      <c r="A210" s="10" t="s">
        <v>409</v>
      </c>
      <c r="B210" s="10" t="s">
        <v>410</v>
      </c>
      <c r="C210" s="10" t="s">
        <v>31</v>
      </c>
      <c r="D210" s="32">
        <f>INDEX('ONS data MYE 5'!$E$6:$E$445, MATCH($B210,'ONS data MYE 5'!$B$6:$B$445,0))</f>
        <v>123957</v>
      </c>
      <c r="E210" s="32">
        <f>INDEX('ONS data MYE 5'!$F$6:$F$445, MATCH($B210,'ONS data MYE 5'!$B$6:$B$445,0))</f>
        <v>198</v>
      </c>
      <c r="F210" s="32">
        <f t="shared" si="6"/>
        <v>5.2882670306945352</v>
      </c>
      <c r="G210" s="32">
        <f t="shared" si="7"/>
        <v>27.965768187930795</v>
      </c>
      <c r="H210" s="32">
        <f>INDEX('Mapping water'!$D$5:$U$352,MATCH($B210,'Mapping water'!$B$5:$B$352,0),MATCH(H$3,'Mapping water'!$D$4:$U$4,0))*$D210</f>
        <v>0</v>
      </c>
      <c r="I210" s="32">
        <f>INDEX('Mapping water'!$D$5:$U$352,MATCH($B210,'Mapping water'!$B$5:$B$352,0),MATCH(I$3,'Mapping water'!$D$4:$U$4,0))*$D210</f>
        <v>0</v>
      </c>
      <c r="J210" s="32">
        <f>INDEX('Mapping water'!$D$5:$U$352,MATCH($B210,'Mapping water'!$B$5:$B$352,0),MATCH(J$3,'Mapping water'!$D$4:$U$4,0))*$D210</f>
        <v>0</v>
      </c>
      <c r="K210" s="32">
        <f>INDEX('Mapping water'!$D$5:$U$352,MATCH($B210,'Mapping water'!$B$5:$B$352,0),MATCH(K$3,'Mapping water'!$D$4:$U$4,0))*$D210</f>
        <v>123957</v>
      </c>
      <c r="L210" s="32">
        <f>INDEX('Mapping water'!$D$5:$U$352,MATCH($B210,'Mapping water'!$B$5:$B$352,0),MATCH(L$3,'Mapping water'!$D$4:$U$4,0))*$D210</f>
        <v>0</v>
      </c>
      <c r="M210" s="32">
        <f>INDEX('Mapping water'!$D$5:$U$352,MATCH($B210,'Mapping water'!$B$5:$B$352,0),MATCH(M$3,'Mapping water'!$D$4:$U$4,0))*$D210</f>
        <v>0</v>
      </c>
      <c r="N210" s="32">
        <f>INDEX('Mapping water'!$D$5:$U$352,MATCH($B210,'Mapping water'!$B$5:$B$352,0),MATCH(N$3,'Mapping water'!$D$4:$U$4,0))*$D210</f>
        <v>0</v>
      </c>
      <c r="O210" s="32">
        <f>INDEX('Mapping water'!$D$5:$U$352,MATCH($B210,'Mapping water'!$B$5:$B$352,0),MATCH(O$3,'Mapping water'!$D$4:$U$4,0))*$D210</f>
        <v>0</v>
      </c>
      <c r="P210" s="32">
        <f>INDEX('Mapping water'!$D$5:$U$352,MATCH($B210,'Mapping water'!$B$5:$B$352,0),MATCH(P$3,'Mapping water'!$D$4:$U$4,0))*$D210</f>
        <v>0</v>
      </c>
      <c r="Q210" s="32">
        <f>INDEX('Mapping water'!$D$5:$U$352,MATCH($B210,'Mapping water'!$B$5:$B$352,0),MATCH(Q$3,'Mapping water'!$D$4:$U$4,0))*$D210</f>
        <v>0</v>
      </c>
      <c r="R210" s="32">
        <f>INDEX('Mapping water'!$D$5:$U$352,MATCH($B210,'Mapping water'!$B$5:$B$352,0),MATCH(R$3,'Mapping water'!$D$4:$U$4,0))*$D210</f>
        <v>0</v>
      </c>
      <c r="S210" s="32">
        <f>INDEX('Mapping water'!$D$5:$U$352,MATCH($B210,'Mapping water'!$B$5:$B$352,0),MATCH(S$3,'Mapping water'!$D$4:$U$4,0))*$D210</f>
        <v>0</v>
      </c>
      <c r="T210" s="32">
        <f>INDEX('Mapping water'!$D$5:$U$352,MATCH($B210,'Mapping water'!$B$5:$B$352,0),MATCH(T$3,'Mapping water'!$D$4:$U$4,0))*$D210</f>
        <v>0</v>
      </c>
      <c r="U210" s="32">
        <f>INDEX('Mapping water'!$D$5:$U$352,MATCH($B210,'Mapping water'!$B$5:$B$352,0),MATCH(U$3,'Mapping water'!$D$4:$U$4,0))*$D210</f>
        <v>0</v>
      </c>
      <c r="V210" s="32">
        <f>INDEX('Mapping water'!$D$5:$U$352,MATCH($B210,'Mapping water'!$B$5:$B$352,0),MATCH(V$3,'Mapping water'!$D$4:$U$4,0))*$D210</f>
        <v>0</v>
      </c>
      <c r="W210" s="32">
        <f>INDEX('Mapping water'!$D$5:$U$352,MATCH($B210,'Mapping water'!$B$5:$B$352,0),MATCH(W$3,'Mapping water'!$D$4:$U$4,0))*$D210</f>
        <v>0</v>
      </c>
      <c r="X210" s="32">
        <f>INDEX('Mapping water'!$D$5:$U$352,MATCH($B210,'Mapping water'!$B$5:$B$352,0),MATCH(X$3,'Mapping water'!$D$4:$U$4,0))*$D210</f>
        <v>0</v>
      </c>
      <c r="Y210" s="32">
        <f>INDEX('Mapping water'!$D$5:$U$352,MATCH($B210,'Mapping water'!$B$5:$B$352,0),MATCH(Y$3,'Mapping water'!$D$4:$U$4,0))*$D210</f>
        <v>0</v>
      </c>
    </row>
    <row r="211" spans="1:25" x14ac:dyDescent="0.45">
      <c r="A211" s="10" t="s">
        <v>411</v>
      </c>
      <c r="B211" s="10" t="s">
        <v>412</v>
      </c>
      <c r="C211" s="10" t="s">
        <v>31</v>
      </c>
      <c r="D211" s="32">
        <f>INDEX('ONS data MYE 5'!$E$6:$E$445, MATCH($B211,'ONS data MYE 5'!$B$6:$B$445,0))</f>
        <v>164100</v>
      </c>
      <c r="E211" s="32">
        <f>INDEX('ONS data MYE 5'!$F$6:$F$445, MATCH($B211,'ONS data MYE 5'!$B$6:$B$445,0))</f>
        <v>531</v>
      </c>
      <c r="F211" s="32">
        <f t="shared" si="6"/>
        <v>6.2747620212419388</v>
      </c>
      <c r="G211" s="32">
        <f t="shared" si="7"/>
        <v>39.372638423220224</v>
      </c>
      <c r="H211" s="32">
        <f>INDEX('Mapping water'!$D$5:$U$352,MATCH($B211,'Mapping water'!$B$5:$B$352,0),MATCH(H$3,'Mapping water'!$D$4:$U$4,0))*$D211</f>
        <v>0</v>
      </c>
      <c r="I211" s="32">
        <f>INDEX('Mapping water'!$D$5:$U$352,MATCH($B211,'Mapping water'!$B$5:$B$352,0),MATCH(I$3,'Mapping water'!$D$4:$U$4,0))*$D211</f>
        <v>0</v>
      </c>
      <c r="J211" s="32">
        <f>INDEX('Mapping water'!$D$5:$U$352,MATCH($B211,'Mapping water'!$B$5:$B$352,0),MATCH(J$3,'Mapping water'!$D$4:$U$4,0))*$D211</f>
        <v>0</v>
      </c>
      <c r="K211" s="32">
        <f>INDEX('Mapping water'!$D$5:$U$352,MATCH($B211,'Mapping water'!$B$5:$B$352,0),MATCH(K$3,'Mapping water'!$D$4:$U$4,0))*$D211</f>
        <v>49614.322200000002</v>
      </c>
      <c r="L211" s="32">
        <f>INDEX('Mapping water'!$D$5:$U$352,MATCH($B211,'Mapping water'!$B$5:$B$352,0),MATCH(L$3,'Mapping water'!$D$4:$U$4,0))*$D211</f>
        <v>0</v>
      </c>
      <c r="M211" s="32">
        <f>INDEX('Mapping water'!$D$5:$U$352,MATCH($B211,'Mapping water'!$B$5:$B$352,0),MATCH(M$3,'Mapping water'!$D$4:$U$4,0))*$D211</f>
        <v>0</v>
      </c>
      <c r="N211" s="32">
        <f>INDEX('Mapping water'!$D$5:$U$352,MATCH($B211,'Mapping water'!$B$5:$B$352,0),MATCH(N$3,'Mapping water'!$D$4:$U$4,0))*$D211</f>
        <v>0</v>
      </c>
      <c r="O211" s="32">
        <f>INDEX('Mapping water'!$D$5:$U$352,MATCH($B211,'Mapping water'!$B$5:$B$352,0),MATCH(O$3,'Mapping water'!$D$4:$U$4,0))*$D211</f>
        <v>0</v>
      </c>
      <c r="P211" s="32">
        <f>INDEX('Mapping water'!$D$5:$U$352,MATCH($B211,'Mapping water'!$B$5:$B$352,0),MATCH(P$3,'Mapping water'!$D$4:$U$4,0))*$D211</f>
        <v>0</v>
      </c>
      <c r="Q211" s="32">
        <f>INDEX('Mapping water'!$D$5:$U$352,MATCH($B211,'Mapping water'!$B$5:$B$352,0),MATCH(Q$3,'Mapping water'!$D$4:$U$4,0))*$D211</f>
        <v>0</v>
      </c>
      <c r="R211" s="32">
        <f>INDEX('Mapping water'!$D$5:$U$352,MATCH($B211,'Mapping water'!$B$5:$B$352,0),MATCH(R$3,'Mapping water'!$D$4:$U$4,0))*$D211</f>
        <v>0</v>
      </c>
      <c r="S211" s="32">
        <f>INDEX('Mapping water'!$D$5:$U$352,MATCH($B211,'Mapping water'!$B$5:$B$352,0),MATCH(S$3,'Mapping water'!$D$4:$U$4,0))*$D211</f>
        <v>0</v>
      </c>
      <c r="T211" s="32">
        <f>INDEX('Mapping water'!$D$5:$U$352,MATCH($B211,'Mapping water'!$B$5:$B$352,0),MATCH(T$3,'Mapping water'!$D$4:$U$4,0))*$D211</f>
        <v>0</v>
      </c>
      <c r="U211" s="32">
        <f>INDEX('Mapping water'!$D$5:$U$352,MATCH($B211,'Mapping water'!$B$5:$B$352,0),MATCH(U$3,'Mapping water'!$D$4:$U$4,0))*$D211</f>
        <v>0</v>
      </c>
      <c r="V211" s="32">
        <f>INDEX('Mapping water'!$D$5:$U$352,MATCH($B211,'Mapping water'!$B$5:$B$352,0),MATCH(V$3,'Mapping water'!$D$4:$U$4,0))*$D211</f>
        <v>0</v>
      </c>
      <c r="W211" s="32">
        <f>INDEX('Mapping water'!$D$5:$U$352,MATCH($B211,'Mapping water'!$B$5:$B$352,0),MATCH(W$3,'Mapping water'!$D$4:$U$4,0))*$D211</f>
        <v>0</v>
      </c>
      <c r="X211" s="32">
        <f>INDEX('Mapping water'!$D$5:$U$352,MATCH($B211,'Mapping water'!$B$5:$B$352,0),MATCH(X$3,'Mapping water'!$D$4:$U$4,0))*$D211</f>
        <v>114485.6778</v>
      </c>
      <c r="Y211" s="32">
        <f>INDEX('Mapping water'!$D$5:$U$352,MATCH($B211,'Mapping water'!$B$5:$B$352,0),MATCH(Y$3,'Mapping water'!$D$4:$U$4,0))*$D211</f>
        <v>0</v>
      </c>
    </row>
    <row r="212" spans="1:25" x14ac:dyDescent="0.45">
      <c r="A212" s="10" t="s">
        <v>413</v>
      </c>
      <c r="B212" s="10" t="s">
        <v>414</v>
      </c>
      <c r="C212" s="10" t="s">
        <v>31</v>
      </c>
      <c r="D212" s="32">
        <f>INDEX('ONS data MYE 5'!$E$6:$E$445, MATCH($B212,'ONS data MYE 5'!$B$6:$B$445,0))</f>
        <v>106121</v>
      </c>
      <c r="E212" s="32">
        <f>INDEX('ONS data MYE 5'!$F$6:$F$445, MATCH($B212,'ONS data MYE 5'!$B$6:$B$445,0))</f>
        <v>1072</v>
      </c>
      <c r="F212" s="32">
        <f t="shared" si="6"/>
        <v>6.9772813416307473</v>
      </c>
      <c r="G212" s="32">
        <f t="shared" si="7"/>
        <v>48.682454920268562</v>
      </c>
      <c r="H212" s="32">
        <f>INDEX('Mapping water'!$D$5:$U$352,MATCH($B212,'Mapping water'!$B$5:$B$352,0),MATCH(H$3,'Mapping water'!$D$4:$U$4,0))*$D212</f>
        <v>0</v>
      </c>
      <c r="I212" s="32">
        <f>INDEX('Mapping water'!$D$5:$U$352,MATCH($B212,'Mapping water'!$B$5:$B$352,0),MATCH(I$3,'Mapping water'!$D$4:$U$4,0))*$D212</f>
        <v>0</v>
      </c>
      <c r="J212" s="32">
        <f>INDEX('Mapping water'!$D$5:$U$352,MATCH($B212,'Mapping water'!$B$5:$B$352,0),MATCH(J$3,'Mapping water'!$D$4:$U$4,0))*$D212</f>
        <v>0</v>
      </c>
      <c r="K212" s="32">
        <f>INDEX('Mapping water'!$D$5:$U$352,MATCH($B212,'Mapping water'!$B$5:$B$352,0),MATCH(K$3,'Mapping water'!$D$4:$U$4,0))*$D212</f>
        <v>106121</v>
      </c>
      <c r="L212" s="32">
        <f>INDEX('Mapping water'!$D$5:$U$352,MATCH($B212,'Mapping water'!$B$5:$B$352,0),MATCH(L$3,'Mapping water'!$D$4:$U$4,0))*$D212</f>
        <v>0</v>
      </c>
      <c r="M212" s="32">
        <f>INDEX('Mapping water'!$D$5:$U$352,MATCH($B212,'Mapping water'!$B$5:$B$352,0),MATCH(M$3,'Mapping water'!$D$4:$U$4,0))*$D212</f>
        <v>0</v>
      </c>
      <c r="N212" s="32">
        <f>INDEX('Mapping water'!$D$5:$U$352,MATCH($B212,'Mapping water'!$B$5:$B$352,0),MATCH(N$3,'Mapping water'!$D$4:$U$4,0))*$D212</f>
        <v>0</v>
      </c>
      <c r="O212" s="32">
        <f>INDEX('Mapping water'!$D$5:$U$352,MATCH($B212,'Mapping water'!$B$5:$B$352,0),MATCH(O$3,'Mapping water'!$D$4:$U$4,0))*$D212</f>
        <v>0</v>
      </c>
      <c r="P212" s="32">
        <f>INDEX('Mapping water'!$D$5:$U$352,MATCH($B212,'Mapping water'!$B$5:$B$352,0),MATCH(P$3,'Mapping water'!$D$4:$U$4,0))*$D212</f>
        <v>0</v>
      </c>
      <c r="Q212" s="32">
        <f>INDEX('Mapping water'!$D$5:$U$352,MATCH($B212,'Mapping water'!$B$5:$B$352,0),MATCH(Q$3,'Mapping water'!$D$4:$U$4,0))*$D212</f>
        <v>0</v>
      </c>
      <c r="R212" s="32">
        <f>INDEX('Mapping water'!$D$5:$U$352,MATCH($B212,'Mapping water'!$B$5:$B$352,0),MATCH(R$3,'Mapping water'!$D$4:$U$4,0))*$D212</f>
        <v>0</v>
      </c>
      <c r="S212" s="32">
        <f>INDEX('Mapping water'!$D$5:$U$352,MATCH($B212,'Mapping water'!$B$5:$B$352,0),MATCH(S$3,'Mapping water'!$D$4:$U$4,0))*$D212</f>
        <v>0</v>
      </c>
      <c r="T212" s="32">
        <f>INDEX('Mapping water'!$D$5:$U$352,MATCH($B212,'Mapping water'!$B$5:$B$352,0),MATCH(T$3,'Mapping water'!$D$4:$U$4,0))*$D212</f>
        <v>0</v>
      </c>
      <c r="U212" s="32">
        <f>INDEX('Mapping water'!$D$5:$U$352,MATCH($B212,'Mapping water'!$B$5:$B$352,0),MATCH(U$3,'Mapping water'!$D$4:$U$4,0))*$D212</f>
        <v>0</v>
      </c>
      <c r="V212" s="32">
        <f>INDEX('Mapping water'!$D$5:$U$352,MATCH($B212,'Mapping water'!$B$5:$B$352,0),MATCH(V$3,'Mapping water'!$D$4:$U$4,0))*$D212</f>
        <v>0</v>
      </c>
      <c r="W212" s="32">
        <f>INDEX('Mapping water'!$D$5:$U$352,MATCH($B212,'Mapping water'!$B$5:$B$352,0),MATCH(W$3,'Mapping water'!$D$4:$U$4,0))*$D212</f>
        <v>0</v>
      </c>
      <c r="X212" s="32">
        <f>INDEX('Mapping water'!$D$5:$U$352,MATCH($B212,'Mapping water'!$B$5:$B$352,0),MATCH(X$3,'Mapping water'!$D$4:$U$4,0))*$D212</f>
        <v>0</v>
      </c>
      <c r="Y212" s="32">
        <f>INDEX('Mapping water'!$D$5:$U$352,MATCH($B212,'Mapping water'!$B$5:$B$352,0),MATCH(Y$3,'Mapping water'!$D$4:$U$4,0))*$D212</f>
        <v>0</v>
      </c>
    </row>
    <row r="213" spans="1:25" x14ac:dyDescent="0.45">
      <c r="A213" s="10" t="s">
        <v>415</v>
      </c>
      <c r="B213" s="10" t="s">
        <v>416</v>
      </c>
      <c r="C213" s="10" t="s">
        <v>31</v>
      </c>
      <c r="D213" s="32">
        <f>INDEX('ONS data MYE 5'!$E$6:$E$445, MATCH($B213,'ONS data MYE 5'!$B$6:$B$445,0))</f>
        <v>146694</v>
      </c>
      <c r="E213" s="32">
        <f>INDEX('ONS data MYE 5'!$F$6:$F$445, MATCH($B213,'ONS data MYE 5'!$B$6:$B$445,0))</f>
        <v>392</v>
      </c>
      <c r="F213" s="32">
        <f t="shared" si="6"/>
        <v>5.9712618397904622</v>
      </c>
      <c r="G213" s="32">
        <f t="shared" si="7"/>
        <v>35.655967959337772</v>
      </c>
      <c r="H213" s="32">
        <f>INDEX('Mapping water'!$D$5:$U$352,MATCH($B213,'Mapping water'!$B$5:$B$352,0),MATCH(H$3,'Mapping water'!$D$4:$U$4,0))*$D213</f>
        <v>0</v>
      </c>
      <c r="I213" s="32">
        <f>INDEX('Mapping water'!$D$5:$U$352,MATCH($B213,'Mapping water'!$B$5:$B$352,0),MATCH(I$3,'Mapping water'!$D$4:$U$4,0))*$D213</f>
        <v>0</v>
      </c>
      <c r="J213" s="32">
        <f>INDEX('Mapping water'!$D$5:$U$352,MATCH($B213,'Mapping water'!$B$5:$B$352,0),MATCH(J$3,'Mapping water'!$D$4:$U$4,0))*$D213</f>
        <v>0</v>
      </c>
      <c r="K213" s="32">
        <f>INDEX('Mapping water'!$D$5:$U$352,MATCH($B213,'Mapping water'!$B$5:$B$352,0),MATCH(K$3,'Mapping water'!$D$4:$U$4,0))*$D213</f>
        <v>72420.77408399999</v>
      </c>
      <c r="L213" s="32">
        <f>INDEX('Mapping water'!$D$5:$U$352,MATCH($B213,'Mapping water'!$B$5:$B$352,0),MATCH(L$3,'Mapping water'!$D$4:$U$4,0))*$D213</f>
        <v>0</v>
      </c>
      <c r="M213" s="32">
        <f>INDEX('Mapping water'!$D$5:$U$352,MATCH($B213,'Mapping water'!$B$5:$B$352,0),MATCH(M$3,'Mapping water'!$D$4:$U$4,0))*$D213</f>
        <v>0</v>
      </c>
      <c r="N213" s="32">
        <f>INDEX('Mapping water'!$D$5:$U$352,MATCH($B213,'Mapping water'!$B$5:$B$352,0),MATCH(N$3,'Mapping water'!$D$4:$U$4,0))*$D213</f>
        <v>0</v>
      </c>
      <c r="O213" s="32">
        <f>INDEX('Mapping water'!$D$5:$U$352,MATCH($B213,'Mapping water'!$B$5:$B$352,0),MATCH(O$3,'Mapping water'!$D$4:$U$4,0))*$D213</f>
        <v>0</v>
      </c>
      <c r="P213" s="32">
        <f>INDEX('Mapping water'!$D$5:$U$352,MATCH($B213,'Mapping water'!$B$5:$B$352,0),MATCH(P$3,'Mapping water'!$D$4:$U$4,0))*$D213</f>
        <v>0</v>
      </c>
      <c r="Q213" s="32">
        <f>INDEX('Mapping water'!$D$5:$U$352,MATCH($B213,'Mapping water'!$B$5:$B$352,0),MATCH(Q$3,'Mapping water'!$D$4:$U$4,0))*$D213</f>
        <v>0</v>
      </c>
      <c r="R213" s="32">
        <f>INDEX('Mapping water'!$D$5:$U$352,MATCH($B213,'Mapping water'!$B$5:$B$352,0),MATCH(R$3,'Mapping water'!$D$4:$U$4,0))*$D213</f>
        <v>0</v>
      </c>
      <c r="S213" s="32">
        <f>INDEX('Mapping water'!$D$5:$U$352,MATCH($B213,'Mapping water'!$B$5:$B$352,0),MATCH(S$3,'Mapping water'!$D$4:$U$4,0))*$D213</f>
        <v>0</v>
      </c>
      <c r="T213" s="32">
        <f>INDEX('Mapping water'!$D$5:$U$352,MATCH($B213,'Mapping water'!$B$5:$B$352,0),MATCH(T$3,'Mapping water'!$D$4:$U$4,0))*$D213</f>
        <v>0</v>
      </c>
      <c r="U213" s="32">
        <f>INDEX('Mapping water'!$D$5:$U$352,MATCH($B213,'Mapping water'!$B$5:$B$352,0),MATCH(U$3,'Mapping water'!$D$4:$U$4,0))*$D213</f>
        <v>0</v>
      </c>
      <c r="V213" s="32">
        <f>INDEX('Mapping water'!$D$5:$U$352,MATCH($B213,'Mapping water'!$B$5:$B$352,0),MATCH(V$3,'Mapping water'!$D$4:$U$4,0))*$D213</f>
        <v>0</v>
      </c>
      <c r="W213" s="32">
        <f>INDEX('Mapping water'!$D$5:$U$352,MATCH($B213,'Mapping water'!$B$5:$B$352,0),MATCH(W$3,'Mapping water'!$D$4:$U$4,0))*$D213</f>
        <v>0</v>
      </c>
      <c r="X213" s="32">
        <f>INDEX('Mapping water'!$D$5:$U$352,MATCH($B213,'Mapping water'!$B$5:$B$352,0),MATCH(X$3,'Mapping water'!$D$4:$U$4,0))*$D213</f>
        <v>74273.22591600001</v>
      </c>
      <c r="Y213" s="32">
        <f>INDEX('Mapping water'!$D$5:$U$352,MATCH($B213,'Mapping water'!$B$5:$B$352,0),MATCH(Y$3,'Mapping water'!$D$4:$U$4,0))*$D213</f>
        <v>0</v>
      </c>
    </row>
    <row r="214" spans="1:25" x14ac:dyDescent="0.45">
      <c r="A214" s="10" t="s">
        <v>417</v>
      </c>
      <c r="B214" s="10" t="s">
        <v>418</v>
      </c>
      <c r="C214" s="10" t="s">
        <v>31</v>
      </c>
      <c r="D214" s="32">
        <f>INDEX('ONS data MYE 5'!$E$6:$E$445, MATCH($B214,'ONS data MYE 5'!$B$6:$B$445,0))</f>
        <v>141337</v>
      </c>
      <c r="E214" s="32">
        <f>INDEX('ONS data MYE 5'!$F$6:$F$445, MATCH($B214,'ONS data MYE 5'!$B$6:$B$445,0))</f>
        <v>1368</v>
      </c>
      <c r="F214" s="32">
        <f t="shared" si="6"/>
        <v>7.2211050981824956</v>
      </c>
      <c r="G214" s="32">
        <f t="shared" si="7"/>
        <v>52.144358838997228</v>
      </c>
      <c r="H214" s="32">
        <f>INDEX('Mapping water'!$D$5:$U$352,MATCH($B214,'Mapping water'!$B$5:$B$352,0),MATCH(H$3,'Mapping water'!$D$4:$U$4,0))*$D214</f>
        <v>0</v>
      </c>
      <c r="I214" s="32">
        <f>INDEX('Mapping water'!$D$5:$U$352,MATCH($B214,'Mapping water'!$B$5:$B$352,0),MATCH(I$3,'Mapping water'!$D$4:$U$4,0))*$D214</f>
        <v>0</v>
      </c>
      <c r="J214" s="32">
        <f>INDEX('Mapping water'!$D$5:$U$352,MATCH($B214,'Mapping water'!$B$5:$B$352,0),MATCH(J$3,'Mapping water'!$D$4:$U$4,0))*$D214</f>
        <v>0</v>
      </c>
      <c r="K214" s="32">
        <f>INDEX('Mapping water'!$D$5:$U$352,MATCH($B214,'Mapping water'!$B$5:$B$352,0),MATCH(K$3,'Mapping water'!$D$4:$U$4,0))*$D214</f>
        <v>141337</v>
      </c>
      <c r="L214" s="32">
        <f>INDEX('Mapping water'!$D$5:$U$352,MATCH($B214,'Mapping water'!$B$5:$B$352,0),MATCH(L$3,'Mapping water'!$D$4:$U$4,0))*$D214</f>
        <v>0</v>
      </c>
      <c r="M214" s="32">
        <f>INDEX('Mapping water'!$D$5:$U$352,MATCH($B214,'Mapping water'!$B$5:$B$352,0),MATCH(M$3,'Mapping water'!$D$4:$U$4,0))*$D214</f>
        <v>0</v>
      </c>
      <c r="N214" s="32">
        <f>INDEX('Mapping water'!$D$5:$U$352,MATCH($B214,'Mapping water'!$B$5:$B$352,0),MATCH(N$3,'Mapping water'!$D$4:$U$4,0))*$D214</f>
        <v>0</v>
      </c>
      <c r="O214" s="32">
        <f>INDEX('Mapping water'!$D$5:$U$352,MATCH($B214,'Mapping water'!$B$5:$B$352,0),MATCH(O$3,'Mapping water'!$D$4:$U$4,0))*$D214</f>
        <v>0</v>
      </c>
      <c r="P214" s="32">
        <f>INDEX('Mapping water'!$D$5:$U$352,MATCH($B214,'Mapping water'!$B$5:$B$352,0),MATCH(P$3,'Mapping water'!$D$4:$U$4,0))*$D214</f>
        <v>0</v>
      </c>
      <c r="Q214" s="32">
        <f>INDEX('Mapping water'!$D$5:$U$352,MATCH($B214,'Mapping water'!$B$5:$B$352,0),MATCH(Q$3,'Mapping water'!$D$4:$U$4,0))*$D214</f>
        <v>0</v>
      </c>
      <c r="R214" s="32">
        <f>INDEX('Mapping water'!$D$5:$U$352,MATCH($B214,'Mapping water'!$B$5:$B$352,0),MATCH(R$3,'Mapping water'!$D$4:$U$4,0))*$D214</f>
        <v>0</v>
      </c>
      <c r="S214" s="32">
        <f>INDEX('Mapping water'!$D$5:$U$352,MATCH($B214,'Mapping water'!$B$5:$B$352,0),MATCH(S$3,'Mapping water'!$D$4:$U$4,0))*$D214</f>
        <v>0</v>
      </c>
      <c r="T214" s="32">
        <f>INDEX('Mapping water'!$D$5:$U$352,MATCH($B214,'Mapping water'!$B$5:$B$352,0),MATCH(T$3,'Mapping water'!$D$4:$U$4,0))*$D214</f>
        <v>0</v>
      </c>
      <c r="U214" s="32">
        <f>INDEX('Mapping water'!$D$5:$U$352,MATCH($B214,'Mapping water'!$B$5:$B$352,0),MATCH(U$3,'Mapping water'!$D$4:$U$4,0))*$D214</f>
        <v>0</v>
      </c>
      <c r="V214" s="32">
        <f>INDEX('Mapping water'!$D$5:$U$352,MATCH($B214,'Mapping water'!$B$5:$B$352,0),MATCH(V$3,'Mapping water'!$D$4:$U$4,0))*$D214</f>
        <v>0</v>
      </c>
      <c r="W214" s="32">
        <f>INDEX('Mapping water'!$D$5:$U$352,MATCH($B214,'Mapping water'!$B$5:$B$352,0),MATCH(W$3,'Mapping water'!$D$4:$U$4,0))*$D214</f>
        <v>0</v>
      </c>
      <c r="X214" s="32">
        <f>INDEX('Mapping water'!$D$5:$U$352,MATCH($B214,'Mapping water'!$B$5:$B$352,0),MATCH(X$3,'Mapping water'!$D$4:$U$4,0))*$D214</f>
        <v>0</v>
      </c>
      <c r="Y214" s="32">
        <f>INDEX('Mapping water'!$D$5:$U$352,MATCH($B214,'Mapping water'!$B$5:$B$352,0),MATCH(Y$3,'Mapping water'!$D$4:$U$4,0))*$D214</f>
        <v>0</v>
      </c>
    </row>
    <row r="215" spans="1:25" x14ac:dyDescent="0.45">
      <c r="A215" s="10" t="s">
        <v>419</v>
      </c>
      <c r="B215" s="10" t="s">
        <v>420</v>
      </c>
      <c r="C215" s="10" t="s">
        <v>31</v>
      </c>
      <c r="D215" s="32">
        <f>INDEX('ONS data MYE 5'!$E$6:$E$445, MATCH($B215,'ONS data MYE 5'!$B$6:$B$445,0))</f>
        <v>63721</v>
      </c>
      <c r="E215" s="32">
        <f>INDEX('ONS data MYE 5'!$F$6:$F$445, MATCH($B215,'ONS data MYE 5'!$B$6:$B$445,0))</f>
        <v>1520</v>
      </c>
      <c r="F215" s="32">
        <f t="shared" si="6"/>
        <v>7.3264656138403224</v>
      </c>
      <c r="G215" s="32">
        <f t="shared" si="7"/>
        <v>53.67709839078465</v>
      </c>
      <c r="H215" s="32">
        <f>INDEX('Mapping water'!$D$5:$U$352,MATCH($B215,'Mapping water'!$B$5:$B$352,0),MATCH(H$3,'Mapping water'!$D$4:$U$4,0))*$D215</f>
        <v>0</v>
      </c>
      <c r="I215" s="32">
        <f>INDEX('Mapping water'!$D$5:$U$352,MATCH($B215,'Mapping water'!$B$5:$B$352,0),MATCH(I$3,'Mapping water'!$D$4:$U$4,0))*$D215</f>
        <v>0</v>
      </c>
      <c r="J215" s="32">
        <f>INDEX('Mapping water'!$D$5:$U$352,MATCH($B215,'Mapping water'!$B$5:$B$352,0),MATCH(J$3,'Mapping water'!$D$4:$U$4,0))*$D215</f>
        <v>0</v>
      </c>
      <c r="K215" s="32">
        <f>INDEX('Mapping water'!$D$5:$U$352,MATCH($B215,'Mapping water'!$B$5:$B$352,0),MATCH(K$3,'Mapping water'!$D$4:$U$4,0))*$D215</f>
        <v>63721</v>
      </c>
      <c r="L215" s="32">
        <f>INDEX('Mapping water'!$D$5:$U$352,MATCH($B215,'Mapping water'!$B$5:$B$352,0),MATCH(L$3,'Mapping water'!$D$4:$U$4,0))*$D215</f>
        <v>0</v>
      </c>
      <c r="M215" s="32">
        <f>INDEX('Mapping water'!$D$5:$U$352,MATCH($B215,'Mapping water'!$B$5:$B$352,0),MATCH(M$3,'Mapping water'!$D$4:$U$4,0))*$D215</f>
        <v>0</v>
      </c>
      <c r="N215" s="32">
        <f>INDEX('Mapping water'!$D$5:$U$352,MATCH($B215,'Mapping water'!$B$5:$B$352,0),MATCH(N$3,'Mapping water'!$D$4:$U$4,0))*$D215</f>
        <v>0</v>
      </c>
      <c r="O215" s="32">
        <f>INDEX('Mapping water'!$D$5:$U$352,MATCH($B215,'Mapping water'!$B$5:$B$352,0),MATCH(O$3,'Mapping water'!$D$4:$U$4,0))*$D215</f>
        <v>0</v>
      </c>
      <c r="P215" s="32">
        <f>INDEX('Mapping water'!$D$5:$U$352,MATCH($B215,'Mapping water'!$B$5:$B$352,0),MATCH(P$3,'Mapping water'!$D$4:$U$4,0))*$D215</f>
        <v>0</v>
      </c>
      <c r="Q215" s="32">
        <f>INDEX('Mapping water'!$D$5:$U$352,MATCH($B215,'Mapping water'!$B$5:$B$352,0),MATCH(Q$3,'Mapping water'!$D$4:$U$4,0))*$D215</f>
        <v>0</v>
      </c>
      <c r="R215" s="32">
        <f>INDEX('Mapping water'!$D$5:$U$352,MATCH($B215,'Mapping water'!$B$5:$B$352,0),MATCH(R$3,'Mapping water'!$D$4:$U$4,0))*$D215</f>
        <v>0</v>
      </c>
      <c r="S215" s="32">
        <f>INDEX('Mapping water'!$D$5:$U$352,MATCH($B215,'Mapping water'!$B$5:$B$352,0),MATCH(S$3,'Mapping water'!$D$4:$U$4,0))*$D215</f>
        <v>0</v>
      </c>
      <c r="T215" s="32">
        <f>INDEX('Mapping water'!$D$5:$U$352,MATCH($B215,'Mapping water'!$B$5:$B$352,0),MATCH(T$3,'Mapping water'!$D$4:$U$4,0))*$D215</f>
        <v>0</v>
      </c>
      <c r="U215" s="32">
        <f>INDEX('Mapping water'!$D$5:$U$352,MATCH($B215,'Mapping water'!$B$5:$B$352,0),MATCH(U$3,'Mapping water'!$D$4:$U$4,0))*$D215</f>
        <v>0</v>
      </c>
      <c r="V215" s="32">
        <f>INDEX('Mapping water'!$D$5:$U$352,MATCH($B215,'Mapping water'!$B$5:$B$352,0),MATCH(V$3,'Mapping water'!$D$4:$U$4,0))*$D215</f>
        <v>0</v>
      </c>
      <c r="W215" s="32">
        <f>INDEX('Mapping water'!$D$5:$U$352,MATCH($B215,'Mapping water'!$B$5:$B$352,0),MATCH(W$3,'Mapping water'!$D$4:$U$4,0))*$D215</f>
        <v>0</v>
      </c>
      <c r="X215" s="32">
        <f>INDEX('Mapping water'!$D$5:$U$352,MATCH($B215,'Mapping water'!$B$5:$B$352,0),MATCH(X$3,'Mapping water'!$D$4:$U$4,0))*$D215</f>
        <v>0</v>
      </c>
      <c r="Y215" s="32">
        <f>INDEX('Mapping water'!$D$5:$U$352,MATCH($B215,'Mapping water'!$B$5:$B$352,0),MATCH(Y$3,'Mapping water'!$D$4:$U$4,0))*$D215</f>
        <v>0</v>
      </c>
    </row>
    <row r="216" spans="1:25" x14ac:dyDescent="0.45">
      <c r="A216" s="10" t="s">
        <v>421</v>
      </c>
      <c r="B216" s="10" t="s">
        <v>422</v>
      </c>
      <c r="C216" s="10" t="s">
        <v>31</v>
      </c>
      <c r="D216" s="32">
        <f>INDEX('ONS data MYE 5'!$E$6:$E$445, MATCH($B216,'ONS data MYE 5'!$B$6:$B$445,0))</f>
        <v>158657</v>
      </c>
      <c r="E216" s="32">
        <f>INDEX('ONS data MYE 5'!$F$6:$F$445, MATCH($B216,'ONS data MYE 5'!$B$6:$B$445,0))</f>
        <v>718</v>
      </c>
      <c r="F216" s="32">
        <f t="shared" si="6"/>
        <v>6.576469569048224</v>
      </c>
      <c r="G216" s="32">
        <f t="shared" si="7"/>
        <v>43.249951992617333</v>
      </c>
      <c r="H216" s="32">
        <f>INDEX('Mapping water'!$D$5:$U$352,MATCH($B216,'Mapping water'!$B$5:$B$352,0),MATCH(H$3,'Mapping water'!$D$4:$U$4,0))*$D216</f>
        <v>0</v>
      </c>
      <c r="I216" s="32">
        <f>INDEX('Mapping water'!$D$5:$U$352,MATCH($B216,'Mapping water'!$B$5:$B$352,0),MATCH(I$3,'Mapping water'!$D$4:$U$4,0))*$D216</f>
        <v>0</v>
      </c>
      <c r="J216" s="32">
        <f>INDEX('Mapping water'!$D$5:$U$352,MATCH($B216,'Mapping water'!$B$5:$B$352,0),MATCH(J$3,'Mapping water'!$D$4:$U$4,0))*$D216</f>
        <v>0</v>
      </c>
      <c r="K216" s="32">
        <f>INDEX('Mapping water'!$D$5:$U$352,MATCH($B216,'Mapping water'!$B$5:$B$352,0),MATCH(K$3,'Mapping water'!$D$4:$U$4,0))*$D216</f>
        <v>158657</v>
      </c>
      <c r="L216" s="32">
        <f>INDEX('Mapping water'!$D$5:$U$352,MATCH($B216,'Mapping water'!$B$5:$B$352,0),MATCH(L$3,'Mapping water'!$D$4:$U$4,0))*$D216</f>
        <v>0</v>
      </c>
      <c r="M216" s="32">
        <f>INDEX('Mapping water'!$D$5:$U$352,MATCH($B216,'Mapping water'!$B$5:$B$352,0),MATCH(M$3,'Mapping water'!$D$4:$U$4,0))*$D216</f>
        <v>0</v>
      </c>
      <c r="N216" s="32">
        <f>INDEX('Mapping water'!$D$5:$U$352,MATCH($B216,'Mapping water'!$B$5:$B$352,0),MATCH(N$3,'Mapping water'!$D$4:$U$4,0))*$D216</f>
        <v>0</v>
      </c>
      <c r="O216" s="32">
        <f>INDEX('Mapping water'!$D$5:$U$352,MATCH($B216,'Mapping water'!$B$5:$B$352,0),MATCH(O$3,'Mapping water'!$D$4:$U$4,0))*$D216</f>
        <v>0</v>
      </c>
      <c r="P216" s="32">
        <f>INDEX('Mapping water'!$D$5:$U$352,MATCH($B216,'Mapping water'!$B$5:$B$352,0),MATCH(P$3,'Mapping water'!$D$4:$U$4,0))*$D216</f>
        <v>0</v>
      </c>
      <c r="Q216" s="32">
        <f>INDEX('Mapping water'!$D$5:$U$352,MATCH($B216,'Mapping water'!$B$5:$B$352,0),MATCH(Q$3,'Mapping water'!$D$4:$U$4,0))*$D216</f>
        <v>0</v>
      </c>
      <c r="R216" s="32">
        <f>INDEX('Mapping water'!$D$5:$U$352,MATCH($B216,'Mapping water'!$B$5:$B$352,0),MATCH(R$3,'Mapping water'!$D$4:$U$4,0))*$D216</f>
        <v>0</v>
      </c>
      <c r="S216" s="32">
        <f>INDEX('Mapping water'!$D$5:$U$352,MATCH($B216,'Mapping water'!$B$5:$B$352,0),MATCH(S$3,'Mapping water'!$D$4:$U$4,0))*$D216</f>
        <v>0</v>
      </c>
      <c r="T216" s="32">
        <f>INDEX('Mapping water'!$D$5:$U$352,MATCH($B216,'Mapping water'!$B$5:$B$352,0),MATCH(T$3,'Mapping water'!$D$4:$U$4,0))*$D216</f>
        <v>0</v>
      </c>
      <c r="U216" s="32">
        <f>INDEX('Mapping water'!$D$5:$U$352,MATCH($B216,'Mapping water'!$B$5:$B$352,0),MATCH(U$3,'Mapping water'!$D$4:$U$4,0))*$D216</f>
        <v>0</v>
      </c>
      <c r="V216" s="32">
        <f>INDEX('Mapping water'!$D$5:$U$352,MATCH($B216,'Mapping water'!$B$5:$B$352,0),MATCH(V$3,'Mapping water'!$D$4:$U$4,0))*$D216</f>
        <v>0</v>
      </c>
      <c r="W216" s="32">
        <f>INDEX('Mapping water'!$D$5:$U$352,MATCH($B216,'Mapping water'!$B$5:$B$352,0),MATCH(W$3,'Mapping water'!$D$4:$U$4,0))*$D216</f>
        <v>0</v>
      </c>
      <c r="X216" s="32">
        <f>INDEX('Mapping water'!$D$5:$U$352,MATCH($B216,'Mapping water'!$B$5:$B$352,0),MATCH(X$3,'Mapping water'!$D$4:$U$4,0))*$D216</f>
        <v>0</v>
      </c>
      <c r="Y216" s="32">
        <f>INDEX('Mapping water'!$D$5:$U$352,MATCH($B216,'Mapping water'!$B$5:$B$352,0),MATCH(Y$3,'Mapping water'!$D$4:$U$4,0))*$D216</f>
        <v>0</v>
      </c>
    </row>
    <row r="217" spans="1:25" x14ac:dyDescent="0.45">
      <c r="A217" s="10" t="s">
        <v>423</v>
      </c>
      <c r="B217" s="10" t="s">
        <v>424</v>
      </c>
      <c r="C217" s="10" t="s">
        <v>31</v>
      </c>
      <c r="D217" s="32">
        <f>INDEX('ONS data MYE 5'!$E$6:$E$445, MATCH($B217,'ONS data MYE 5'!$B$6:$B$445,0))</f>
        <v>120192</v>
      </c>
      <c r="E217" s="32">
        <f>INDEX('ONS data MYE 5'!$F$6:$F$445, MATCH($B217,'ONS data MYE 5'!$B$6:$B$445,0))</f>
        <v>153</v>
      </c>
      <c r="F217" s="32">
        <f t="shared" si="6"/>
        <v>5.0304379213924353</v>
      </c>
      <c r="G217" s="32">
        <f t="shared" si="7"/>
        <v>25.305305680983047</v>
      </c>
      <c r="H217" s="32">
        <f>INDEX('Mapping water'!$D$5:$U$352,MATCH($B217,'Mapping water'!$B$5:$B$352,0),MATCH(H$3,'Mapping water'!$D$4:$U$4,0))*$D217</f>
        <v>0</v>
      </c>
      <c r="I217" s="32">
        <f>INDEX('Mapping water'!$D$5:$U$352,MATCH($B217,'Mapping water'!$B$5:$B$352,0),MATCH(I$3,'Mapping water'!$D$4:$U$4,0))*$D217</f>
        <v>0</v>
      </c>
      <c r="J217" s="32">
        <f>INDEX('Mapping water'!$D$5:$U$352,MATCH($B217,'Mapping water'!$B$5:$B$352,0),MATCH(J$3,'Mapping water'!$D$4:$U$4,0))*$D217</f>
        <v>0</v>
      </c>
      <c r="K217" s="32">
        <f>INDEX('Mapping water'!$D$5:$U$352,MATCH($B217,'Mapping water'!$B$5:$B$352,0),MATCH(K$3,'Mapping water'!$D$4:$U$4,0))*$D217</f>
        <v>113169.54201599999</v>
      </c>
      <c r="L217" s="32">
        <f>INDEX('Mapping water'!$D$5:$U$352,MATCH($B217,'Mapping water'!$B$5:$B$352,0),MATCH(L$3,'Mapping water'!$D$4:$U$4,0))*$D217</f>
        <v>0</v>
      </c>
      <c r="M217" s="32">
        <f>INDEX('Mapping water'!$D$5:$U$352,MATCH($B217,'Mapping water'!$B$5:$B$352,0),MATCH(M$3,'Mapping water'!$D$4:$U$4,0))*$D217</f>
        <v>0</v>
      </c>
      <c r="N217" s="32">
        <f>INDEX('Mapping water'!$D$5:$U$352,MATCH($B217,'Mapping water'!$B$5:$B$352,0),MATCH(N$3,'Mapping water'!$D$4:$U$4,0))*$D217</f>
        <v>0</v>
      </c>
      <c r="O217" s="32">
        <f>INDEX('Mapping water'!$D$5:$U$352,MATCH($B217,'Mapping water'!$B$5:$B$352,0),MATCH(O$3,'Mapping water'!$D$4:$U$4,0))*$D217</f>
        <v>0</v>
      </c>
      <c r="P217" s="32">
        <f>INDEX('Mapping water'!$D$5:$U$352,MATCH($B217,'Mapping water'!$B$5:$B$352,0),MATCH(P$3,'Mapping water'!$D$4:$U$4,0))*$D217</f>
        <v>0</v>
      </c>
      <c r="Q217" s="32">
        <f>INDEX('Mapping water'!$D$5:$U$352,MATCH($B217,'Mapping water'!$B$5:$B$352,0),MATCH(Q$3,'Mapping water'!$D$4:$U$4,0))*$D217</f>
        <v>0</v>
      </c>
      <c r="R217" s="32">
        <f>INDEX('Mapping water'!$D$5:$U$352,MATCH($B217,'Mapping water'!$B$5:$B$352,0),MATCH(R$3,'Mapping water'!$D$4:$U$4,0))*$D217</f>
        <v>0</v>
      </c>
      <c r="S217" s="32">
        <f>INDEX('Mapping water'!$D$5:$U$352,MATCH($B217,'Mapping water'!$B$5:$B$352,0),MATCH(S$3,'Mapping water'!$D$4:$U$4,0))*$D217</f>
        <v>0</v>
      </c>
      <c r="T217" s="32">
        <f>INDEX('Mapping water'!$D$5:$U$352,MATCH($B217,'Mapping water'!$B$5:$B$352,0),MATCH(T$3,'Mapping water'!$D$4:$U$4,0))*$D217</f>
        <v>0</v>
      </c>
      <c r="U217" s="32">
        <f>INDEX('Mapping water'!$D$5:$U$352,MATCH($B217,'Mapping water'!$B$5:$B$352,0),MATCH(U$3,'Mapping water'!$D$4:$U$4,0))*$D217</f>
        <v>0</v>
      </c>
      <c r="V217" s="32">
        <f>INDEX('Mapping water'!$D$5:$U$352,MATCH($B217,'Mapping water'!$B$5:$B$352,0),MATCH(V$3,'Mapping water'!$D$4:$U$4,0))*$D217</f>
        <v>0</v>
      </c>
      <c r="W217" s="32">
        <f>INDEX('Mapping water'!$D$5:$U$352,MATCH($B217,'Mapping water'!$B$5:$B$352,0),MATCH(W$3,'Mapping water'!$D$4:$U$4,0))*$D217</f>
        <v>0</v>
      </c>
      <c r="X217" s="32">
        <f>INDEX('Mapping water'!$D$5:$U$352,MATCH($B217,'Mapping water'!$B$5:$B$352,0),MATCH(X$3,'Mapping water'!$D$4:$U$4,0))*$D217</f>
        <v>7022.4579839999997</v>
      </c>
      <c r="Y217" s="32">
        <f>INDEX('Mapping water'!$D$5:$U$352,MATCH($B217,'Mapping water'!$B$5:$B$352,0),MATCH(Y$3,'Mapping water'!$D$4:$U$4,0))*$D217</f>
        <v>0</v>
      </c>
    </row>
    <row r="218" spans="1:25" x14ac:dyDescent="0.45">
      <c r="A218" s="10" t="s">
        <v>425</v>
      </c>
      <c r="B218" s="10" t="s">
        <v>426</v>
      </c>
      <c r="C218" s="10" t="s">
        <v>31</v>
      </c>
      <c r="D218" s="32">
        <f>INDEX('ONS data MYE 5'!$E$6:$E$445, MATCH($B218,'ONS data MYE 5'!$B$6:$B$445,0))</f>
        <v>140142</v>
      </c>
      <c r="E218" s="32">
        <f>INDEX('ONS data MYE 5'!$F$6:$F$445, MATCH($B218,'ONS data MYE 5'!$B$6:$B$445,0))</f>
        <v>264</v>
      </c>
      <c r="F218" s="32">
        <f t="shared" si="6"/>
        <v>5.575949103146316</v>
      </c>
      <c r="G218" s="32">
        <f t="shared" si="7"/>
        <v>31.091208400878205</v>
      </c>
      <c r="H218" s="32">
        <f>INDEX('Mapping water'!$D$5:$U$352,MATCH($B218,'Mapping water'!$B$5:$B$352,0),MATCH(H$3,'Mapping water'!$D$4:$U$4,0))*$D218</f>
        <v>0</v>
      </c>
      <c r="I218" s="32">
        <f>INDEX('Mapping water'!$D$5:$U$352,MATCH($B218,'Mapping water'!$B$5:$B$352,0),MATCH(I$3,'Mapping water'!$D$4:$U$4,0))*$D218</f>
        <v>0</v>
      </c>
      <c r="J218" s="32">
        <f>INDEX('Mapping water'!$D$5:$U$352,MATCH($B218,'Mapping water'!$B$5:$B$352,0),MATCH(J$3,'Mapping water'!$D$4:$U$4,0))*$D218</f>
        <v>0</v>
      </c>
      <c r="K218" s="32">
        <f>INDEX('Mapping water'!$D$5:$U$352,MATCH($B218,'Mapping water'!$B$5:$B$352,0),MATCH(K$3,'Mapping water'!$D$4:$U$4,0))*$D218</f>
        <v>140142</v>
      </c>
      <c r="L218" s="32">
        <f>INDEX('Mapping water'!$D$5:$U$352,MATCH($B218,'Mapping water'!$B$5:$B$352,0),MATCH(L$3,'Mapping water'!$D$4:$U$4,0))*$D218</f>
        <v>0</v>
      </c>
      <c r="M218" s="32">
        <f>INDEX('Mapping water'!$D$5:$U$352,MATCH($B218,'Mapping water'!$B$5:$B$352,0),MATCH(M$3,'Mapping water'!$D$4:$U$4,0))*$D218</f>
        <v>0</v>
      </c>
      <c r="N218" s="32">
        <f>INDEX('Mapping water'!$D$5:$U$352,MATCH($B218,'Mapping water'!$B$5:$B$352,0),MATCH(N$3,'Mapping water'!$D$4:$U$4,0))*$D218</f>
        <v>0</v>
      </c>
      <c r="O218" s="32">
        <f>INDEX('Mapping water'!$D$5:$U$352,MATCH($B218,'Mapping water'!$B$5:$B$352,0),MATCH(O$3,'Mapping water'!$D$4:$U$4,0))*$D218</f>
        <v>0</v>
      </c>
      <c r="P218" s="32">
        <f>INDEX('Mapping water'!$D$5:$U$352,MATCH($B218,'Mapping water'!$B$5:$B$352,0),MATCH(P$3,'Mapping water'!$D$4:$U$4,0))*$D218</f>
        <v>0</v>
      </c>
      <c r="Q218" s="32">
        <f>INDEX('Mapping water'!$D$5:$U$352,MATCH($B218,'Mapping water'!$B$5:$B$352,0),MATCH(Q$3,'Mapping water'!$D$4:$U$4,0))*$D218</f>
        <v>0</v>
      </c>
      <c r="R218" s="32">
        <f>INDEX('Mapping water'!$D$5:$U$352,MATCH($B218,'Mapping water'!$B$5:$B$352,0),MATCH(R$3,'Mapping water'!$D$4:$U$4,0))*$D218</f>
        <v>0</v>
      </c>
      <c r="S218" s="32">
        <f>INDEX('Mapping water'!$D$5:$U$352,MATCH($B218,'Mapping water'!$B$5:$B$352,0),MATCH(S$3,'Mapping water'!$D$4:$U$4,0))*$D218</f>
        <v>0</v>
      </c>
      <c r="T218" s="32">
        <f>INDEX('Mapping water'!$D$5:$U$352,MATCH($B218,'Mapping water'!$B$5:$B$352,0),MATCH(T$3,'Mapping water'!$D$4:$U$4,0))*$D218</f>
        <v>0</v>
      </c>
      <c r="U218" s="32">
        <f>INDEX('Mapping water'!$D$5:$U$352,MATCH($B218,'Mapping water'!$B$5:$B$352,0),MATCH(U$3,'Mapping water'!$D$4:$U$4,0))*$D218</f>
        <v>0</v>
      </c>
      <c r="V218" s="32">
        <f>INDEX('Mapping water'!$D$5:$U$352,MATCH($B218,'Mapping water'!$B$5:$B$352,0),MATCH(V$3,'Mapping water'!$D$4:$U$4,0))*$D218</f>
        <v>0</v>
      </c>
      <c r="W218" s="32">
        <f>INDEX('Mapping water'!$D$5:$U$352,MATCH($B218,'Mapping water'!$B$5:$B$352,0),MATCH(W$3,'Mapping water'!$D$4:$U$4,0))*$D218</f>
        <v>0</v>
      </c>
      <c r="X218" s="32">
        <f>INDEX('Mapping water'!$D$5:$U$352,MATCH($B218,'Mapping water'!$B$5:$B$352,0),MATCH(X$3,'Mapping water'!$D$4:$U$4,0))*$D218</f>
        <v>0</v>
      </c>
      <c r="Y218" s="32">
        <f>INDEX('Mapping water'!$D$5:$U$352,MATCH($B218,'Mapping water'!$B$5:$B$352,0),MATCH(Y$3,'Mapping water'!$D$4:$U$4,0))*$D218</f>
        <v>0</v>
      </c>
    </row>
    <row r="219" spans="1:25" x14ac:dyDescent="0.45">
      <c r="A219" s="10" t="s">
        <v>427</v>
      </c>
      <c r="B219" s="10" t="s">
        <v>428</v>
      </c>
      <c r="C219" s="10" t="s">
        <v>31</v>
      </c>
      <c r="D219" s="32">
        <f>INDEX('ONS data MYE 5'!$E$6:$E$445, MATCH($B219,'ONS data MYE 5'!$B$6:$B$445,0))</f>
        <v>109632</v>
      </c>
      <c r="E219" s="32">
        <f>INDEX('ONS data MYE 5'!$F$6:$F$445, MATCH($B219,'ONS data MYE 5'!$B$6:$B$445,0))</f>
        <v>3371</v>
      </c>
      <c r="F219" s="32">
        <f t="shared" si="6"/>
        <v>8.1229647152340601</v>
      </c>
      <c r="G219" s="32">
        <f t="shared" si="7"/>
        <v>65.982555764937558</v>
      </c>
      <c r="H219" s="32">
        <f>INDEX('Mapping water'!$D$5:$U$352,MATCH($B219,'Mapping water'!$B$5:$B$352,0),MATCH(H$3,'Mapping water'!$D$4:$U$4,0))*$D219</f>
        <v>0</v>
      </c>
      <c r="I219" s="32">
        <f>INDEX('Mapping water'!$D$5:$U$352,MATCH($B219,'Mapping water'!$B$5:$B$352,0),MATCH(I$3,'Mapping water'!$D$4:$U$4,0))*$D219</f>
        <v>0</v>
      </c>
      <c r="J219" s="32">
        <f>INDEX('Mapping water'!$D$5:$U$352,MATCH($B219,'Mapping water'!$B$5:$B$352,0),MATCH(J$3,'Mapping water'!$D$4:$U$4,0))*$D219</f>
        <v>0</v>
      </c>
      <c r="K219" s="32">
        <f>INDEX('Mapping water'!$D$5:$U$352,MATCH($B219,'Mapping water'!$B$5:$B$352,0),MATCH(K$3,'Mapping water'!$D$4:$U$4,0))*$D219</f>
        <v>109632</v>
      </c>
      <c r="L219" s="32">
        <f>INDEX('Mapping water'!$D$5:$U$352,MATCH($B219,'Mapping water'!$B$5:$B$352,0),MATCH(L$3,'Mapping water'!$D$4:$U$4,0))*$D219</f>
        <v>0</v>
      </c>
      <c r="M219" s="32">
        <f>INDEX('Mapping water'!$D$5:$U$352,MATCH($B219,'Mapping water'!$B$5:$B$352,0),MATCH(M$3,'Mapping water'!$D$4:$U$4,0))*$D219</f>
        <v>0</v>
      </c>
      <c r="N219" s="32">
        <f>INDEX('Mapping water'!$D$5:$U$352,MATCH($B219,'Mapping water'!$B$5:$B$352,0),MATCH(N$3,'Mapping water'!$D$4:$U$4,0))*$D219</f>
        <v>0</v>
      </c>
      <c r="O219" s="32">
        <f>INDEX('Mapping water'!$D$5:$U$352,MATCH($B219,'Mapping water'!$B$5:$B$352,0),MATCH(O$3,'Mapping water'!$D$4:$U$4,0))*$D219</f>
        <v>0</v>
      </c>
      <c r="P219" s="32">
        <f>INDEX('Mapping water'!$D$5:$U$352,MATCH($B219,'Mapping water'!$B$5:$B$352,0),MATCH(P$3,'Mapping water'!$D$4:$U$4,0))*$D219</f>
        <v>0</v>
      </c>
      <c r="Q219" s="32">
        <f>INDEX('Mapping water'!$D$5:$U$352,MATCH($B219,'Mapping water'!$B$5:$B$352,0),MATCH(Q$3,'Mapping water'!$D$4:$U$4,0))*$D219</f>
        <v>0</v>
      </c>
      <c r="R219" s="32">
        <f>INDEX('Mapping water'!$D$5:$U$352,MATCH($B219,'Mapping water'!$B$5:$B$352,0),MATCH(R$3,'Mapping water'!$D$4:$U$4,0))*$D219</f>
        <v>0</v>
      </c>
      <c r="S219" s="32">
        <f>INDEX('Mapping water'!$D$5:$U$352,MATCH($B219,'Mapping water'!$B$5:$B$352,0),MATCH(S$3,'Mapping water'!$D$4:$U$4,0))*$D219</f>
        <v>0</v>
      </c>
      <c r="T219" s="32">
        <f>INDEX('Mapping water'!$D$5:$U$352,MATCH($B219,'Mapping water'!$B$5:$B$352,0),MATCH(T$3,'Mapping water'!$D$4:$U$4,0))*$D219</f>
        <v>0</v>
      </c>
      <c r="U219" s="32">
        <f>INDEX('Mapping water'!$D$5:$U$352,MATCH($B219,'Mapping water'!$B$5:$B$352,0),MATCH(U$3,'Mapping water'!$D$4:$U$4,0))*$D219</f>
        <v>0</v>
      </c>
      <c r="V219" s="32">
        <f>INDEX('Mapping water'!$D$5:$U$352,MATCH($B219,'Mapping water'!$B$5:$B$352,0),MATCH(V$3,'Mapping water'!$D$4:$U$4,0))*$D219</f>
        <v>0</v>
      </c>
      <c r="W219" s="32">
        <f>INDEX('Mapping water'!$D$5:$U$352,MATCH($B219,'Mapping water'!$B$5:$B$352,0),MATCH(W$3,'Mapping water'!$D$4:$U$4,0))*$D219</f>
        <v>0</v>
      </c>
      <c r="X219" s="32">
        <f>INDEX('Mapping water'!$D$5:$U$352,MATCH($B219,'Mapping water'!$B$5:$B$352,0),MATCH(X$3,'Mapping water'!$D$4:$U$4,0))*$D219</f>
        <v>0</v>
      </c>
      <c r="Y219" s="32">
        <f>INDEX('Mapping water'!$D$5:$U$352,MATCH($B219,'Mapping water'!$B$5:$B$352,0),MATCH(Y$3,'Mapping water'!$D$4:$U$4,0))*$D219</f>
        <v>0</v>
      </c>
    </row>
    <row r="220" spans="1:25" x14ac:dyDescent="0.45">
      <c r="A220" s="10" t="s">
        <v>429</v>
      </c>
      <c r="B220" s="10" t="s">
        <v>430</v>
      </c>
      <c r="C220" s="10" t="s">
        <v>31</v>
      </c>
      <c r="D220" s="32">
        <f>INDEX('ONS data MYE 5'!$E$6:$E$445, MATCH($B220,'ONS data MYE 5'!$B$6:$B$445,0))</f>
        <v>79451</v>
      </c>
      <c r="E220" s="32">
        <f>INDEX('ONS data MYE 5'!$F$6:$F$445, MATCH($B220,'ONS data MYE 5'!$B$6:$B$445,0))</f>
        <v>2331</v>
      </c>
      <c r="F220" s="32">
        <f t="shared" si="6"/>
        <v>7.7540526390357574</v>
      </c>
      <c r="G220" s="32">
        <f t="shared" si="7"/>
        <v>60.125332328937397</v>
      </c>
      <c r="H220" s="32">
        <f>INDEX('Mapping water'!$D$5:$U$352,MATCH($B220,'Mapping water'!$B$5:$B$352,0),MATCH(H$3,'Mapping water'!$D$4:$U$4,0))*$D220</f>
        <v>0</v>
      </c>
      <c r="I220" s="32">
        <f>INDEX('Mapping water'!$D$5:$U$352,MATCH($B220,'Mapping water'!$B$5:$B$352,0),MATCH(I$3,'Mapping water'!$D$4:$U$4,0))*$D220</f>
        <v>0</v>
      </c>
      <c r="J220" s="32">
        <f>INDEX('Mapping water'!$D$5:$U$352,MATCH($B220,'Mapping water'!$B$5:$B$352,0),MATCH(J$3,'Mapping water'!$D$4:$U$4,0))*$D220</f>
        <v>0</v>
      </c>
      <c r="K220" s="32">
        <f>INDEX('Mapping water'!$D$5:$U$352,MATCH($B220,'Mapping water'!$B$5:$B$352,0),MATCH(K$3,'Mapping water'!$D$4:$U$4,0))*$D220</f>
        <v>0</v>
      </c>
      <c r="L220" s="32">
        <f>INDEX('Mapping water'!$D$5:$U$352,MATCH($B220,'Mapping water'!$B$5:$B$352,0),MATCH(L$3,'Mapping water'!$D$4:$U$4,0))*$D220</f>
        <v>0</v>
      </c>
      <c r="M220" s="32">
        <f>INDEX('Mapping water'!$D$5:$U$352,MATCH($B220,'Mapping water'!$B$5:$B$352,0),MATCH(M$3,'Mapping water'!$D$4:$U$4,0))*$D220</f>
        <v>0</v>
      </c>
      <c r="N220" s="32">
        <f>INDEX('Mapping water'!$D$5:$U$352,MATCH($B220,'Mapping water'!$B$5:$B$352,0),MATCH(N$3,'Mapping water'!$D$4:$U$4,0))*$D220</f>
        <v>43698.05</v>
      </c>
      <c r="O220" s="32">
        <f>INDEX('Mapping water'!$D$5:$U$352,MATCH($B220,'Mapping water'!$B$5:$B$352,0),MATCH(O$3,'Mapping water'!$D$4:$U$4,0))*$D220</f>
        <v>0</v>
      </c>
      <c r="P220" s="32">
        <f>INDEX('Mapping water'!$D$5:$U$352,MATCH($B220,'Mapping water'!$B$5:$B$352,0),MATCH(P$3,'Mapping water'!$D$4:$U$4,0))*$D220</f>
        <v>0</v>
      </c>
      <c r="Q220" s="32">
        <f>INDEX('Mapping water'!$D$5:$U$352,MATCH($B220,'Mapping water'!$B$5:$B$352,0),MATCH(Q$3,'Mapping water'!$D$4:$U$4,0))*$D220</f>
        <v>0</v>
      </c>
      <c r="R220" s="32">
        <f>INDEX('Mapping water'!$D$5:$U$352,MATCH($B220,'Mapping water'!$B$5:$B$352,0),MATCH(R$3,'Mapping water'!$D$4:$U$4,0))*$D220</f>
        <v>0</v>
      </c>
      <c r="S220" s="32">
        <f>INDEX('Mapping water'!$D$5:$U$352,MATCH($B220,'Mapping water'!$B$5:$B$352,0),MATCH(S$3,'Mapping water'!$D$4:$U$4,0))*$D220</f>
        <v>0</v>
      </c>
      <c r="T220" s="32">
        <f>INDEX('Mapping water'!$D$5:$U$352,MATCH($B220,'Mapping water'!$B$5:$B$352,0),MATCH(T$3,'Mapping water'!$D$4:$U$4,0))*$D220</f>
        <v>0</v>
      </c>
      <c r="U220" s="32">
        <f>INDEX('Mapping water'!$D$5:$U$352,MATCH($B220,'Mapping water'!$B$5:$B$352,0),MATCH(U$3,'Mapping water'!$D$4:$U$4,0))*$D220</f>
        <v>0</v>
      </c>
      <c r="V220" s="32">
        <f>INDEX('Mapping water'!$D$5:$U$352,MATCH($B220,'Mapping water'!$B$5:$B$352,0),MATCH(V$3,'Mapping water'!$D$4:$U$4,0))*$D220</f>
        <v>0</v>
      </c>
      <c r="W220" s="32">
        <f>INDEX('Mapping water'!$D$5:$U$352,MATCH($B220,'Mapping water'!$B$5:$B$352,0),MATCH(W$3,'Mapping water'!$D$4:$U$4,0))*$D220</f>
        <v>35752.950000000004</v>
      </c>
      <c r="X220" s="32">
        <f>INDEX('Mapping water'!$D$5:$U$352,MATCH($B220,'Mapping water'!$B$5:$B$352,0),MATCH(X$3,'Mapping water'!$D$4:$U$4,0))*$D220</f>
        <v>0</v>
      </c>
      <c r="Y220" s="32">
        <f>INDEX('Mapping water'!$D$5:$U$352,MATCH($B220,'Mapping water'!$B$5:$B$352,0),MATCH(Y$3,'Mapping water'!$D$4:$U$4,0))*$D220</f>
        <v>0</v>
      </c>
    </row>
    <row r="221" spans="1:25" x14ac:dyDescent="0.45">
      <c r="A221" s="10" t="s">
        <v>431</v>
      </c>
      <c r="B221" s="10" t="s">
        <v>432</v>
      </c>
      <c r="C221" s="10" t="s">
        <v>31</v>
      </c>
      <c r="D221" s="32">
        <f>INDEX('ONS data MYE 5'!$E$6:$E$445, MATCH($B221,'ONS data MYE 5'!$B$6:$B$445,0))</f>
        <v>87128</v>
      </c>
      <c r="E221" s="32">
        <f>INDEX('ONS data MYE 5'!$F$6:$F$445, MATCH($B221,'ONS data MYE 5'!$B$6:$B$445,0))</f>
        <v>337</v>
      </c>
      <c r="F221" s="32">
        <f t="shared" si="6"/>
        <v>5.8200829303523616</v>
      </c>
      <c r="G221" s="32">
        <f t="shared" si="7"/>
        <v>33.873365316178933</v>
      </c>
      <c r="H221" s="32">
        <f>INDEX('Mapping water'!$D$5:$U$352,MATCH($B221,'Mapping water'!$B$5:$B$352,0),MATCH(H$3,'Mapping water'!$D$4:$U$4,0))*$D221</f>
        <v>0</v>
      </c>
      <c r="I221" s="32">
        <f>INDEX('Mapping water'!$D$5:$U$352,MATCH($B221,'Mapping water'!$B$5:$B$352,0),MATCH(I$3,'Mapping water'!$D$4:$U$4,0))*$D221</f>
        <v>0</v>
      </c>
      <c r="J221" s="32">
        <f>INDEX('Mapping water'!$D$5:$U$352,MATCH($B221,'Mapping water'!$B$5:$B$352,0),MATCH(J$3,'Mapping water'!$D$4:$U$4,0))*$D221</f>
        <v>0</v>
      </c>
      <c r="K221" s="32">
        <f>INDEX('Mapping water'!$D$5:$U$352,MATCH($B221,'Mapping water'!$B$5:$B$352,0),MATCH(K$3,'Mapping water'!$D$4:$U$4,0))*$D221</f>
        <v>0</v>
      </c>
      <c r="L221" s="32">
        <f>INDEX('Mapping water'!$D$5:$U$352,MATCH($B221,'Mapping water'!$B$5:$B$352,0),MATCH(L$3,'Mapping water'!$D$4:$U$4,0))*$D221</f>
        <v>0</v>
      </c>
      <c r="M221" s="32">
        <f>INDEX('Mapping water'!$D$5:$U$352,MATCH($B221,'Mapping water'!$B$5:$B$352,0),MATCH(M$3,'Mapping water'!$D$4:$U$4,0))*$D221</f>
        <v>0</v>
      </c>
      <c r="N221" s="32">
        <f>INDEX('Mapping water'!$D$5:$U$352,MATCH($B221,'Mapping water'!$B$5:$B$352,0),MATCH(N$3,'Mapping water'!$D$4:$U$4,0))*$D221</f>
        <v>0</v>
      </c>
      <c r="O221" s="32">
        <f>INDEX('Mapping water'!$D$5:$U$352,MATCH($B221,'Mapping water'!$B$5:$B$352,0),MATCH(O$3,'Mapping water'!$D$4:$U$4,0))*$D221</f>
        <v>0</v>
      </c>
      <c r="P221" s="32">
        <f>INDEX('Mapping water'!$D$5:$U$352,MATCH($B221,'Mapping water'!$B$5:$B$352,0),MATCH(P$3,'Mapping water'!$D$4:$U$4,0))*$D221</f>
        <v>0</v>
      </c>
      <c r="Q221" s="32">
        <f>INDEX('Mapping water'!$D$5:$U$352,MATCH($B221,'Mapping water'!$B$5:$B$352,0),MATCH(Q$3,'Mapping water'!$D$4:$U$4,0))*$D221</f>
        <v>0</v>
      </c>
      <c r="R221" s="32">
        <f>INDEX('Mapping water'!$D$5:$U$352,MATCH($B221,'Mapping water'!$B$5:$B$352,0),MATCH(R$3,'Mapping water'!$D$4:$U$4,0))*$D221</f>
        <v>0</v>
      </c>
      <c r="S221" s="32">
        <f>INDEX('Mapping water'!$D$5:$U$352,MATCH($B221,'Mapping water'!$B$5:$B$352,0),MATCH(S$3,'Mapping water'!$D$4:$U$4,0))*$D221</f>
        <v>0</v>
      </c>
      <c r="T221" s="32">
        <f>INDEX('Mapping water'!$D$5:$U$352,MATCH($B221,'Mapping water'!$B$5:$B$352,0),MATCH(T$3,'Mapping water'!$D$4:$U$4,0))*$D221</f>
        <v>0</v>
      </c>
      <c r="U221" s="32">
        <f>INDEX('Mapping water'!$D$5:$U$352,MATCH($B221,'Mapping water'!$B$5:$B$352,0),MATCH(U$3,'Mapping water'!$D$4:$U$4,0))*$D221</f>
        <v>0</v>
      </c>
      <c r="V221" s="32">
        <f>INDEX('Mapping water'!$D$5:$U$352,MATCH($B221,'Mapping water'!$B$5:$B$352,0),MATCH(V$3,'Mapping water'!$D$4:$U$4,0))*$D221</f>
        <v>0</v>
      </c>
      <c r="W221" s="32">
        <f>INDEX('Mapping water'!$D$5:$U$352,MATCH($B221,'Mapping water'!$B$5:$B$352,0),MATCH(W$3,'Mapping water'!$D$4:$U$4,0))*$D221</f>
        <v>87128</v>
      </c>
      <c r="X221" s="32">
        <f>INDEX('Mapping water'!$D$5:$U$352,MATCH($B221,'Mapping water'!$B$5:$B$352,0),MATCH(X$3,'Mapping water'!$D$4:$U$4,0))*$D221</f>
        <v>0</v>
      </c>
      <c r="Y221" s="32">
        <f>INDEX('Mapping water'!$D$5:$U$352,MATCH($B221,'Mapping water'!$B$5:$B$352,0),MATCH(Y$3,'Mapping water'!$D$4:$U$4,0))*$D221</f>
        <v>0</v>
      </c>
    </row>
    <row r="222" spans="1:25" x14ac:dyDescent="0.45">
      <c r="A222" s="10" t="s">
        <v>433</v>
      </c>
      <c r="B222" s="10" t="s">
        <v>434</v>
      </c>
      <c r="C222" s="10" t="s">
        <v>31</v>
      </c>
      <c r="D222" s="32">
        <f>INDEX('ONS data MYE 5'!$E$6:$E$445, MATCH($B222,'ONS data MYE 5'!$B$6:$B$445,0))</f>
        <v>146383</v>
      </c>
      <c r="E222" s="32">
        <f>INDEX('ONS data MYE 5'!$F$6:$F$445, MATCH($B222,'ONS data MYE 5'!$B$6:$B$445,0))</f>
        <v>1133</v>
      </c>
      <c r="F222" s="32">
        <f t="shared" si="6"/>
        <v>7.0326242610280065</v>
      </c>
      <c r="G222" s="32">
        <f t="shared" si="7"/>
        <v>49.457803996799711</v>
      </c>
      <c r="H222" s="32">
        <f>INDEX('Mapping water'!$D$5:$U$352,MATCH($B222,'Mapping water'!$B$5:$B$352,0),MATCH(H$3,'Mapping water'!$D$4:$U$4,0))*$D222</f>
        <v>0</v>
      </c>
      <c r="I222" s="32">
        <f>INDEX('Mapping water'!$D$5:$U$352,MATCH($B222,'Mapping water'!$B$5:$B$352,0),MATCH(I$3,'Mapping water'!$D$4:$U$4,0))*$D222</f>
        <v>0</v>
      </c>
      <c r="J222" s="32">
        <f>INDEX('Mapping water'!$D$5:$U$352,MATCH($B222,'Mapping water'!$B$5:$B$352,0),MATCH(J$3,'Mapping water'!$D$4:$U$4,0))*$D222</f>
        <v>0</v>
      </c>
      <c r="K222" s="32">
        <f>INDEX('Mapping water'!$D$5:$U$352,MATCH($B222,'Mapping water'!$B$5:$B$352,0),MATCH(K$3,'Mapping water'!$D$4:$U$4,0))*$D222</f>
        <v>0</v>
      </c>
      <c r="L222" s="32">
        <f>INDEX('Mapping water'!$D$5:$U$352,MATCH($B222,'Mapping water'!$B$5:$B$352,0),MATCH(L$3,'Mapping water'!$D$4:$U$4,0))*$D222</f>
        <v>0</v>
      </c>
      <c r="M222" s="32">
        <f>INDEX('Mapping water'!$D$5:$U$352,MATCH($B222,'Mapping water'!$B$5:$B$352,0),MATCH(M$3,'Mapping water'!$D$4:$U$4,0))*$D222</f>
        <v>0</v>
      </c>
      <c r="N222" s="32">
        <f>INDEX('Mapping water'!$D$5:$U$352,MATCH($B222,'Mapping water'!$B$5:$B$352,0),MATCH(N$3,'Mapping water'!$D$4:$U$4,0))*$D222</f>
        <v>0</v>
      </c>
      <c r="O222" s="32">
        <f>INDEX('Mapping water'!$D$5:$U$352,MATCH($B222,'Mapping water'!$B$5:$B$352,0),MATCH(O$3,'Mapping water'!$D$4:$U$4,0))*$D222</f>
        <v>0</v>
      </c>
      <c r="P222" s="32">
        <f>INDEX('Mapping water'!$D$5:$U$352,MATCH($B222,'Mapping water'!$B$5:$B$352,0),MATCH(P$3,'Mapping water'!$D$4:$U$4,0))*$D222</f>
        <v>0</v>
      </c>
      <c r="Q222" s="32">
        <f>INDEX('Mapping water'!$D$5:$U$352,MATCH($B222,'Mapping water'!$B$5:$B$352,0),MATCH(Q$3,'Mapping water'!$D$4:$U$4,0))*$D222</f>
        <v>0</v>
      </c>
      <c r="R222" s="32">
        <f>INDEX('Mapping water'!$D$5:$U$352,MATCH($B222,'Mapping water'!$B$5:$B$352,0),MATCH(R$3,'Mapping water'!$D$4:$U$4,0))*$D222</f>
        <v>0</v>
      </c>
      <c r="S222" s="32">
        <f>INDEX('Mapping water'!$D$5:$U$352,MATCH($B222,'Mapping water'!$B$5:$B$352,0),MATCH(S$3,'Mapping water'!$D$4:$U$4,0))*$D222</f>
        <v>0</v>
      </c>
      <c r="T222" s="32">
        <f>INDEX('Mapping water'!$D$5:$U$352,MATCH($B222,'Mapping water'!$B$5:$B$352,0),MATCH(T$3,'Mapping water'!$D$4:$U$4,0))*$D222</f>
        <v>0</v>
      </c>
      <c r="U222" s="32">
        <f>INDEX('Mapping water'!$D$5:$U$352,MATCH($B222,'Mapping water'!$B$5:$B$352,0),MATCH(U$3,'Mapping water'!$D$4:$U$4,0))*$D222</f>
        <v>0</v>
      </c>
      <c r="V222" s="32">
        <f>INDEX('Mapping water'!$D$5:$U$352,MATCH($B222,'Mapping water'!$B$5:$B$352,0),MATCH(V$3,'Mapping water'!$D$4:$U$4,0))*$D222</f>
        <v>0</v>
      </c>
      <c r="W222" s="32">
        <f>INDEX('Mapping water'!$D$5:$U$352,MATCH($B222,'Mapping water'!$B$5:$B$352,0),MATCH(W$3,'Mapping water'!$D$4:$U$4,0))*$D222</f>
        <v>146383</v>
      </c>
      <c r="X222" s="32">
        <f>INDEX('Mapping water'!$D$5:$U$352,MATCH($B222,'Mapping water'!$B$5:$B$352,0),MATCH(X$3,'Mapping water'!$D$4:$U$4,0))*$D222</f>
        <v>0</v>
      </c>
      <c r="Y222" s="32">
        <f>INDEX('Mapping water'!$D$5:$U$352,MATCH($B222,'Mapping water'!$B$5:$B$352,0),MATCH(Y$3,'Mapping water'!$D$4:$U$4,0))*$D222</f>
        <v>0</v>
      </c>
    </row>
    <row r="223" spans="1:25" x14ac:dyDescent="0.45">
      <c r="A223" s="10" t="s">
        <v>439</v>
      </c>
      <c r="B223" s="10" t="s">
        <v>440</v>
      </c>
      <c r="C223" s="10" t="s">
        <v>31</v>
      </c>
      <c r="D223" s="32">
        <f>INDEX('ONS data MYE 5'!$E$6:$E$445, MATCH($B223,'ONS data MYE 5'!$B$6:$B$445,0))</f>
        <v>158473</v>
      </c>
      <c r="E223" s="32">
        <f>INDEX('ONS data MYE 5'!$F$6:$F$445, MATCH($B223,'ONS data MYE 5'!$B$6:$B$445,0))</f>
        <v>225</v>
      </c>
      <c r="F223" s="32">
        <f t="shared" si="6"/>
        <v>5.4161004022044201</v>
      </c>
      <c r="G223" s="32">
        <f t="shared" si="7"/>
        <v>29.334143566758883</v>
      </c>
      <c r="H223" s="32">
        <f>INDEX('Mapping water'!$D$5:$U$352,MATCH($B223,'Mapping water'!$B$5:$B$352,0),MATCH(H$3,'Mapping water'!$D$4:$U$4,0))*$D223</f>
        <v>0</v>
      </c>
      <c r="I223" s="32">
        <f>INDEX('Mapping water'!$D$5:$U$352,MATCH($B223,'Mapping water'!$B$5:$B$352,0),MATCH(I$3,'Mapping water'!$D$4:$U$4,0))*$D223</f>
        <v>0</v>
      </c>
      <c r="J223" s="32">
        <f>INDEX('Mapping water'!$D$5:$U$352,MATCH($B223,'Mapping water'!$B$5:$B$352,0),MATCH(J$3,'Mapping water'!$D$4:$U$4,0))*$D223</f>
        <v>0</v>
      </c>
      <c r="K223" s="32">
        <f>INDEX('Mapping water'!$D$5:$U$352,MATCH($B223,'Mapping water'!$B$5:$B$352,0),MATCH(K$3,'Mapping water'!$D$4:$U$4,0))*$D223</f>
        <v>0</v>
      </c>
      <c r="L223" s="32">
        <f>INDEX('Mapping water'!$D$5:$U$352,MATCH($B223,'Mapping water'!$B$5:$B$352,0),MATCH(L$3,'Mapping water'!$D$4:$U$4,0))*$D223</f>
        <v>0</v>
      </c>
      <c r="M223" s="32">
        <f>INDEX('Mapping water'!$D$5:$U$352,MATCH($B223,'Mapping water'!$B$5:$B$352,0),MATCH(M$3,'Mapping water'!$D$4:$U$4,0))*$D223</f>
        <v>0</v>
      </c>
      <c r="N223" s="32">
        <f>INDEX('Mapping water'!$D$5:$U$352,MATCH($B223,'Mapping water'!$B$5:$B$352,0),MATCH(N$3,'Mapping water'!$D$4:$U$4,0))*$D223</f>
        <v>158473</v>
      </c>
      <c r="O223" s="32">
        <f>INDEX('Mapping water'!$D$5:$U$352,MATCH($B223,'Mapping water'!$B$5:$B$352,0),MATCH(O$3,'Mapping water'!$D$4:$U$4,0))*$D223</f>
        <v>0</v>
      </c>
      <c r="P223" s="32">
        <f>INDEX('Mapping water'!$D$5:$U$352,MATCH($B223,'Mapping water'!$B$5:$B$352,0),MATCH(P$3,'Mapping water'!$D$4:$U$4,0))*$D223</f>
        <v>0</v>
      </c>
      <c r="Q223" s="32">
        <f>INDEX('Mapping water'!$D$5:$U$352,MATCH($B223,'Mapping water'!$B$5:$B$352,0),MATCH(Q$3,'Mapping water'!$D$4:$U$4,0))*$D223</f>
        <v>0</v>
      </c>
      <c r="R223" s="32">
        <f>INDEX('Mapping water'!$D$5:$U$352,MATCH($B223,'Mapping water'!$B$5:$B$352,0),MATCH(R$3,'Mapping water'!$D$4:$U$4,0))*$D223</f>
        <v>0</v>
      </c>
      <c r="S223" s="32">
        <f>INDEX('Mapping water'!$D$5:$U$352,MATCH($B223,'Mapping water'!$B$5:$B$352,0),MATCH(S$3,'Mapping water'!$D$4:$U$4,0))*$D223</f>
        <v>0</v>
      </c>
      <c r="T223" s="32">
        <f>INDEX('Mapping water'!$D$5:$U$352,MATCH($B223,'Mapping water'!$B$5:$B$352,0),MATCH(T$3,'Mapping water'!$D$4:$U$4,0))*$D223</f>
        <v>0</v>
      </c>
      <c r="U223" s="32">
        <f>INDEX('Mapping water'!$D$5:$U$352,MATCH($B223,'Mapping water'!$B$5:$B$352,0),MATCH(U$3,'Mapping water'!$D$4:$U$4,0))*$D223</f>
        <v>0</v>
      </c>
      <c r="V223" s="32">
        <f>INDEX('Mapping water'!$D$5:$U$352,MATCH($B223,'Mapping water'!$B$5:$B$352,0),MATCH(V$3,'Mapping water'!$D$4:$U$4,0))*$D223</f>
        <v>0</v>
      </c>
      <c r="W223" s="32">
        <f>INDEX('Mapping water'!$D$5:$U$352,MATCH($B223,'Mapping water'!$B$5:$B$352,0),MATCH(W$3,'Mapping water'!$D$4:$U$4,0))*$D223</f>
        <v>0</v>
      </c>
      <c r="X223" s="32">
        <f>INDEX('Mapping water'!$D$5:$U$352,MATCH($B223,'Mapping water'!$B$5:$B$352,0),MATCH(X$3,'Mapping water'!$D$4:$U$4,0))*$D223</f>
        <v>0</v>
      </c>
      <c r="Y223" s="32">
        <f>INDEX('Mapping water'!$D$5:$U$352,MATCH($B223,'Mapping water'!$B$5:$B$352,0),MATCH(Y$3,'Mapping water'!$D$4:$U$4,0))*$D223</f>
        <v>0</v>
      </c>
    </row>
    <row r="224" spans="1:25" x14ac:dyDescent="0.45">
      <c r="A224" s="10" t="s">
        <v>441</v>
      </c>
      <c r="B224" s="10" t="s">
        <v>442</v>
      </c>
      <c r="C224" s="10" t="s">
        <v>31</v>
      </c>
      <c r="D224" s="32">
        <f>INDEX('ONS data MYE 5'!$E$6:$E$445, MATCH($B224,'ONS data MYE 5'!$B$6:$B$445,0))</f>
        <v>163075</v>
      </c>
      <c r="E224" s="32">
        <f>INDEX('ONS data MYE 5'!$F$6:$F$445, MATCH($B224,'ONS data MYE 5'!$B$6:$B$445,0))</f>
        <v>4037</v>
      </c>
      <c r="F224" s="32">
        <f t="shared" si="6"/>
        <v>8.3032571208529404</v>
      </c>
      <c r="G224" s="32">
        <f t="shared" si="7"/>
        <v>68.944078814995066</v>
      </c>
      <c r="H224" s="32">
        <f>INDEX('Mapping water'!$D$5:$U$352,MATCH($B224,'Mapping water'!$B$5:$B$352,0),MATCH(H$3,'Mapping water'!$D$4:$U$4,0))*$D224</f>
        <v>0</v>
      </c>
      <c r="I224" s="32">
        <f>INDEX('Mapping water'!$D$5:$U$352,MATCH($B224,'Mapping water'!$B$5:$B$352,0),MATCH(I$3,'Mapping water'!$D$4:$U$4,0))*$D224</f>
        <v>0</v>
      </c>
      <c r="J224" s="32">
        <f>INDEX('Mapping water'!$D$5:$U$352,MATCH($B224,'Mapping water'!$B$5:$B$352,0),MATCH(J$3,'Mapping water'!$D$4:$U$4,0))*$D224</f>
        <v>0</v>
      </c>
      <c r="K224" s="32">
        <f>INDEX('Mapping water'!$D$5:$U$352,MATCH($B224,'Mapping water'!$B$5:$B$352,0),MATCH(K$3,'Mapping water'!$D$4:$U$4,0))*$D224</f>
        <v>0</v>
      </c>
      <c r="L224" s="32">
        <f>INDEX('Mapping water'!$D$5:$U$352,MATCH($B224,'Mapping water'!$B$5:$B$352,0),MATCH(L$3,'Mapping water'!$D$4:$U$4,0))*$D224</f>
        <v>0</v>
      </c>
      <c r="M224" s="32">
        <f>INDEX('Mapping water'!$D$5:$U$352,MATCH($B224,'Mapping water'!$B$5:$B$352,0),MATCH(M$3,'Mapping water'!$D$4:$U$4,0))*$D224</f>
        <v>0</v>
      </c>
      <c r="N224" s="32">
        <f>INDEX('Mapping water'!$D$5:$U$352,MATCH($B224,'Mapping water'!$B$5:$B$352,0),MATCH(N$3,'Mapping water'!$D$4:$U$4,0))*$D224</f>
        <v>163075</v>
      </c>
      <c r="O224" s="32">
        <f>INDEX('Mapping water'!$D$5:$U$352,MATCH($B224,'Mapping water'!$B$5:$B$352,0),MATCH(O$3,'Mapping water'!$D$4:$U$4,0))*$D224</f>
        <v>0</v>
      </c>
      <c r="P224" s="32">
        <f>INDEX('Mapping water'!$D$5:$U$352,MATCH($B224,'Mapping water'!$B$5:$B$352,0),MATCH(P$3,'Mapping water'!$D$4:$U$4,0))*$D224</f>
        <v>0</v>
      </c>
      <c r="Q224" s="32">
        <f>INDEX('Mapping water'!$D$5:$U$352,MATCH($B224,'Mapping water'!$B$5:$B$352,0),MATCH(Q$3,'Mapping water'!$D$4:$U$4,0))*$D224</f>
        <v>0</v>
      </c>
      <c r="R224" s="32">
        <f>INDEX('Mapping water'!$D$5:$U$352,MATCH($B224,'Mapping water'!$B$5:$B$352,0),MATCH(R$3,'Mapping water'!$D$4:$U$4,0))*$D224</f>
        <v>0</v>
      </c>
      <c r="S224" s="32">
        <f>INDEX('Mapping water'!$D$5:$U$352,MATCH($B224,'Mapping water'!$B$5:$B$352,0),MATCH(S$3,'Mapping water'!$D$4:$U$4,0))*$D224</f>
        <v>0</v>
      </c>
      <c r="T224" s="32">
        <f>INDEX('Mapping water'!$D$5:$U$352,MATCH($B224,'Mapping water'!$B$5:$B$352,0),MATCH(T$3,'Mapping water'!$D$4:$U$4,0))*$D224</f>
        <v>0</v>
      </c>
      <c r="U224" s="32">
        <f>INDEX('Mapping water'!$D$5:$U$352,MATCH($B224,'Mapping water'!$B$5:$B$352,0),MATCH(U$3,'Mapping water'!$D$4:$U$4,0))*$D224</f>
        <v>0</v>
      </c>
      <c r="V224" s="32">
        <f>INDEX('Mapping water'!$D$5:$U$352,MATCH($B224,'Mapping water'!$B$5:$B$352,0),MATCH(V$3,'Mapping water'!$D$4:$U$4,0))*$D224</f>
        <v>0</v>
      </c>
      <c r="W224" s="32">
        <f>INDEX('Mapping water'!$D$5:$U$352,MATCH($B224,'Mapping water'!$B$5:$B$352,0),MATCH(W$3,'Mapping water'!$D$4:$U$4,0))*$D224</f>
        <v>0</v>
      </c>
      <c r="X224" s="32">
        <f>INDEX('Mapping water'!$D$5:$U$352,MATCH($B224,'Mapping water'!$B$5:$B$352,0),MATCH(X$3,'Mapping water'!$D$4:$U$4,0))*$D224</f>
        <v>0</v>
      </c>
      <c r="Y224" s="32">
        <f>INDEX('Mapping water'!$D$5:$U$352,MATCH($B224,'Mapping water'!$B$5:$B$352,0),MATCH(Y$3,'Mapping water'!$D$4:$U$4,0))*$D224</f>
        <v>0</v>
      </c>
    </row>
    <row r="225" spans="1:25" x14ac:dyDescent="0.45">
      <c r="A225" s="10" t="s">
        <v>443</v>
      </c>
      <c r="B225" s="10" t="s">
        <v>444</v>
      </c>
      <c r="C225" s="10" t="s">
        <v>31</v>
      </c>
      <c r="D225" s="32">
        <f>INDEX('ONS data MYE 5'!$E$6:$E$445, MATCH($B225,'ONS data MYE 5'!$B$6:$B$445,0))</f>
        <v>148768</v>
      </c>
      <c r="E225" s="32">
        <f>INDEX('ONS data MYE 5'!$F$6:$F$445, MATCH($B225,'ONS data MYE 5'!$B$6:$B$445,0))</f>
        <v>4572</v>
      </c>
      <c r="F225" s="32">
        <f t="shared" si="6"/>
        <v>8.427706024914702</v>
      </c>
      <c r="G225" s="32">
        <f t="shared" si="7"/>
        <v>71.026228842383574</v>
      </c>
      <c r="H225" s="32">
        <f>INDEX('Mapping water'!$D$5:$U$352,MATCH($B225,'Mapping water'!$B$5:$B$352,0),MATCH(H$3,'Mapping water'!$D$4:$U$4,0))*$D225</f>
        <v>0</v>
      </c>
      <c r="I225" s="32">
        <f>INDEX('Mapping water'!$D$5:$U$352,MATCH($B225,'Mapping water'!$B$5:$B$352,0),MATCH(I$3,'Mapping water'!$D$4:$U$4,0))*$D225</f>
        <v>0</v>
      </c>
      <c r="J225" s="32">
        <f>INDEX('Mapping water'!$D$5:$U$352,MATCH($B225,'Mapping water'!$B$5:$B$352,0),MATCH(J$3,'Mapping water'!$D$4:$U$4,0))*$D225</f>
        <v>0</v>
      </c>
      <c r="K225" s="32">
        <f>INDEX('Mapping water'!$D$5:$U$352,MATCH($B225,'Mapping water'!$B$5:$B$352,0),MATCH(K$3,'Mapping water'!$D$4:$U$4,0))*$D225</f>
        <v>0</v>
      </c>
      <c r="L225" s="32">
        <f>INDEX('Mapping water'!$D$5:$U$352,MATCH($B225,'Mapping water'!$B$5:$B$352,0),MATCH(L$3,'Mapping water'!$D$4:$U$4,0))*$D225</f>
        <v>0</v>
      </c>
      <c r="M225" s="32">
        <f>INDEX('Mapping water'!$D$5:$U$352,MATCH($B225,'Mapping water'!$B$5:$B$352,0),MATCH(M$3,'Mapping water'!$D$4:$U$4,0))*$D225</f>
        <v>0</v>
      </c>
      <c r="N225" s="32">
        <f>INDEX('Mapping water'!$D$5:$U$352,MATCH($B225,'Mapping water'!$B$5:$B$352,0),MATCH(N$3,'Mapping water'!$D$4:$U$4,0))*$D225</f>
        <v>148768</v>
      </c>
      <c r="O225" s="32">
        <f>INDEX('Mapping water'!$D$5:$U$352,MATCH($B225,'Mapping water'!$B$5:$B$352,0),MATCH(O$3,'Mapping water'!$D$4:$U$4,0))*$D225</f>
        <v>0</v>
      </c>
      <c r="P225" s="32">
        <f>INDEX('Mapping water'!$D$5:$U$352,MATCH($B225,'Mapping water'!$B$5:$B$352,0),MATCH(P$3,'Mapping water'!$D$4:$U$4,0))*$D225</f>
        <v>0</v>
      </c>
      <c r="Q225" s="32">
        <f>INDEX('Mapping water'!$D$5:$U$352,MATCH($B225,'Mapping water'!$B$5:$B$352,0),MATCH(Q$3,'Mapping water'!$D$4:$U$4,0))*$D225</f>
        <v>0</v>
      </c>
      <c r="R225" s="32">
        <f>INDEX('Mapping water'!$D$5:$U$352,MATCH($B225,'Mapping water'!$B$5:$B$352,0),MATCH(R$3,'Mapping water'!$D$4:$U$4,0))*$D225</f>
        <v>0</v>
      </c>
      <c r="S225" s="32">
        <f>INDEX('Mapping water'!$D$5:$U$352,MATCH($B225,'Mapping water'!$B$5:$B$352,0),MATCH(S$3,'Mapping water'!$D$4:$U$4,0))*$D225</f>
        <v>0</v>
      </c>
      <c r="T225" s="32">
        <f>INDEX('Mapping water'!$D$5:$U$352,MATCH($B225,'Mapping water'!$B$5:$B$352,0),MATCH(T$3,'Mapping water'!$D$4:$U$4,0))*$D225</f>
        <v>0</v>
      </c>
      <c r="U225" s="32">
        <f>INDEX('Mapping water'!$D$5:$U$352,MATCH($B225,'Mapping water'!$B$5:$B$352,0),MATCH(U$3,'Mapping water'!$D$4:$U$4,0))*$D225</f>
        <v>0</v>
      </c>
      <c r="V225" s="32">
        <f>INDEX('Mapping water'!$D$5:$U$352,MATCH($B225,'Mapping water'!$B$5:$B$352,0),MATCH(V$3,'Mapping water'!$D$4:$U$4,0))*$D225</f>
        <v>0</v>
      </c>
      <c r="W225" s="32">
        <f>INDEX('Mapping water'!$D$5:$U$352,MATCH($B225,'Mapping water'!$B$5:$B$352,0),MATCH(W$3,'Mapping water'!$D$4:$U$4,0))*$D225</f>
        <v>0</v>
      </c>
      <c r="X225" s="32">
        <f>INDEX('Mapping water'!$D$5:$U$352,MATCH($B225,'Mapping water'!$B$5:$B$352,0),MATCH(X$3,'Mapping water'!$D$4:$U$4,0))*$D225</f>
        <v>0</v>
      </c>
      <c r="Y225" s="32">
        <f>INDEX('Mapping water'!$D$5:$U$352,MATCH($B225,'Mapping water'!$B$5:$B$352,0),MATCH(Y$3,'Mapping water'!$D$4:$U$4,0))*$D225</f>
        <v>0</v>
      </c>
    </row>
    <row r="226" spans="1:25" x14ac:dyDescent="0.45">
      <c r="A226" s="10" t="s">
        <v>445</v>
      </c>
      <c r="B226" s="10" t="s">
        <v>446</v>
      </c>
      <c r="C226" s="10" t="s">
        <v>31</v>
      </c>
      <c r="D226" s="32">
        <f>INDEX('ONS data MYE 5'!$E$6:$E$445, MATCH($B226,'ONS data MYE 5'!$B$6:$B$445,0))</f>
        <v>164980</v>
      </c>
      <c r="E226" s="32">
        <f>INDEX('ONS data MYE 5'!$F$6:$F$445, MATCH($B226,'ONS data MYE 5'!$B$6:$B$445,0))</f>
        <v>922</v>
      </c>
      <c r="F226" s="32">
        <f t="shared" si="6"/>
        <v>6.826545223556594</v>
      </c>
      <c r="G226" s="32">
        <f t="shared" si="7"/>
        <v>46.601719689263348</v>
      </c>
      <c r="H226" s="32">
        <f>INDEX('Mapping water'!$D$5:$U$352,MATCH($B226,'Mapping water'!$B$5:$B$352,0),MATCH(H$3,'Mapping water'!$D$4:$U$4,0))*$D226</f>
        <v>0</v>
      </c>
      <c r="I226" s="32">
        <f>INDEX('Mapping water'!$D$5:$U$352,MATCH($B226,'Mapping water'!$B$5:$B$352,0),MATCH(I$3,'Mapping water'!$D$4:$U$4,0))*$D226</f>
        <v>0</v>
      </c>
      <c r="J226" s="32">
        <f>INDEX('Mapping water'!$D$5:$U$352,MATCH($B226,'Mapping water'!$B$5:$B$352,0),MATCH(J$3,'Mapping water'!$D$4:$U$4,0))*$D226</f>
        <v>0</v>
      </c>
      <c r="K226" s="32">
        <f>INDEX('Mapping water'!$D$5:$U$352,MATCH($B226,'Mapping water'!$B$5:$B$352,0),MATCH(K$3,'Mapping water'!$D$4:$U$4,0))*$D226</f>
        <v>0</v>
      </c>
      <c r="L226" s="32">
        <f>INDEX('Mapping water'!$D$5:$U$352,MATCH($B226,'Mapping water'!$B$5:$B$352,0),MATCH(L$3,'Mapping water'!$D$4:$U$4,0))*$D226</f>
        <v>0</v>
      </c>
      <c r="M226" s="32">
        <f>INDEX('Mapping water'!$D$5:$U$352,MATCH($B226,'Mapping water'!$B$5:$B$352,0),MATCH(M$3,'Mapping water'!$D$4:$U$4,0))*$D226</f>
        <v>0</v>
      </c>
      <c r="N226" s="32">
        <f>INDEX('Mapping water'!$D$5:$U$352,MATCH($B226,'Mapping water'!$B$5:$B$352,0),MATCH(N$3,'Mapping water'!$D$4:$U$4,0))*$D226</f>
        <v>113836.2</v>
      </c>
      <c r="O226" s="32">
        <f>INDEX('Mapping water'!$D$5:$U$352,MATCH($B226,'Mapping water'!$B$5:$B$352,0),MATCH(O$3,'Mapping water'!$D$4:$U$4,0))*$D226</f>
        <v>0</v>
      </c>
      <c r="P226" s="32">
        <f>INDEX('Mapping water'!$D$5:$U$352,MATCH($B226,'Mapping water'!$B$5:$B$352,0),MATCH(P$3,'Mapping water'!$D$4:$U$4,0))*$D226</f>
        <v>0</v>
      </c>
      <c r="Q226" s="32">
        <f>INDEX('Mapping water'!$D$5:$U$352,MATCH($B226,'Mapping water'!$B$5:$B$352,0),MATCH(Q$3,'Mapping water'!$D$4:$U$4,0))*$D226</f>
        <v>0</v>
      </c>
      <c r="R226" s="32">
        <f>INDEX('Mapping water'!$D$5:$U$352,MATCH($B226,'Mapping water'!$B$5:$B$352,0),MATCH(R$3,'Mapping water'!$D$4:$U$4,0))*$D226</f>
        <v>0</v>
      </c>
      <c r="S226" s="32">
        <f>INDEX('Mapping water'!$D$5:$U$352,MATCH($B226,'Mapping water'!$B$5:$B$352,0),MATCH(S$3,'Mapping water'!$D$4:$U$4,0))*$D226</f>
        <v>0</v>
      </c>
      <c r="T226" s="32">
        <f>INDEX('Mapping water'!$D$5:$U$352,MATCH($B226,'Mapping water'!$B$5:$B$352,0),MATCH(T$3,'Mapping water'!$D$4:$U$4,0))*$D226</f>
        <v>0</v>
      </c>
      <c r="U226" s="32">
        <f>INDEX('Mapping water'!$D$5:$U$352,MATCH($B226,'Mapping water'!$B$5:$B$352,0),MATCH(U$3,'Mapping water'!$D$4:$U$4,0))*$D226</f>
        <v>0</v>
      </c>
      <c r="V226" s="32">
        <f>INDEX('Mapping water'!$D$5:$U$352,MATCH($B226,'Mapping water'!$B$5:$B$352,0),MATCH(V$3,'Mapping water'!$D$4:$U$4,0))*$D226</f>
        <v>0</v>
      </c>
      <c r="W226" s="32">
        <f>INDEX('Mapping water'!$D$5:$U$352,MATCH($B226,'Mapping water'!$B$5:$B$352,0),MATCH(W$3,'Mapping water'!$D$4:$U$4,0))*$D226</f>
        <v>0</v>
      </c>
      <c r="X226" s="32">
        <f>INDEX('Mapping water'!$D$5:$U$352,MATCH($B226,'Mapping water'!$B$5:$B$352,0),MATCH(X$3,'Mapping water'!$D$4:$U$4,0))*$D226</f>
        <v>51143.8</v>
      </c>
      <c r="Y226" s="32">
        <f>INDEX('Mapping water'!$D$5:$U$352,MATCH($B226,'Mapping water'!$B$5:$B$352,0),MATCH(Y$3,'Mapping water'!$D$4:$U$4,0))*$D226</f>
        <v>0</v>
      </c>
    </row>
    <row r="227" spans="1:25" x14ac:dyDescent="0.45">
      <c r="A227" s="10" t="s">
        <v>447</v>
      </c>
      <c r="B227" s="10" t="s">
        <v>448</v>
      </c>
      <c r="C227" s="10" t="s">
        <v>31</v>
      </c>
      <c r="D227" s="32">
        <f>INDEX('ONS data MYE 5'!$E$6:$E$445, MATCH($B227,'ONS data MYE 5'!$B$6:$B$445,0))</f>
        <v>69785</v>
      </c>
      <c r="E227" s="32">
        <f>INDEX('ONS data MYE 5'!$F$6:$F$445, MATCH($B227,'ONS data MYE 5'!$B$6:$B$445,0))</f>
        <v>494</v>
      </c>
      <c r="F227" s="32">
        <f t="shared" si="6"/>
        <v>6.2025355171879228</v>
      </c>
      <c r="G227" s="32">
        <f t="shared" si="7"/>
        <v>38.471446841977652</v>
      </c>
      <c r="H227" s="32">
        <f>INDEX('Mapping water'!$D$5:$U$352,MATCH($B227,'Mapping water'!$B$5:$B$352,0),MATCH(H$3,'Mapping water'!$D$4:$U$4,0))*$D227</f>
        <v>0</v>
      </c>
      <c r="I227" s="32">
        <f>INDEX('Mapping water'!$D$5:$U$352,MATCH($B227,'Mapping water'!$B$5:$B$352,0),MATCH(I$3,'Mapping water'!$D$4:$U$4,0))*$D227</f>
        <v>0</v>
      </c>
      <c r="J227" s="32">
        <f>INDEX('Mapping water'!$D$5:$U$352,MATCH($B227,'Mapping water'!$B$5:$B$352,0),MATCH(J$3,'Mapping water'!$D$4:$U$4,0))*$D227</f>
        <v>0</v>
      </c>
      <c r="K227" s="32">
        <f>INDEX('Mapping water'!$D$5:$U$352,MATCH($B227,'Mapping water'!$B$5:$B$352,0),MATCH(K$3,'Mapping water'!$D$4:$U$4,0))*$D227</f>
        <v>0</v>
      </c>
      <c r="L227" s="32">
        <f>INDEX('Mapping water'!$D$5:$U$352,MATCH($B227,'Mapping water'!$B$5:$B$352,0),MATCH(L$3,'Mapping water'!$D$4:$U$4,0))*$D227</f>
        <v>0</v>
      </c>
      <c r="M227" s="32">
        <f>INDEX('Mapping water'!$D$5:$U$352,MATCH($B227,'Mapping water'!$B$5:$B$352,0),MATCH(M$3,'Mapping water'!$D$4:$U$4,0))*$D227</f>
        <v>0</v>
      </c>
      <c r="N227" s="32">
        <f>INDEX('Mapping water'!$D$5:$U$352,MATCH($B227,'Mapping water'!$B$5:$B$352,0),MATCH(N$3,'Mapping water'!$D$4:$U$4,0))*$D227</f>
        <v>69785</v>
      </c>
      <c r="O227" s="32">
        <f>INDEX('Mapping water'!$D$5:$U$352,MATCH($B227,'Mapping water'!$B$5:$B$352,0),MATCH(O$3,'Mapping water'!$D$4:$U$4,0))*$D227</f>
        <v>0</v>
      </c>
      <c r="P227" s="32">
        <f>INDEX('Mapping water'!$D$5:$U$352,MATCH($B227,'Mapping water'!$B$5:$B$352,0),MATCH(P$3,'Mapping water'!$D$4:$U$4,0))*$D227</f>
        <v>0</v>
      </c>
      <c r="Q227" s="32">
        <f>INDEX('Mapping water'!$D$5:$U$352,MATCH($B227,'Mapping water'!$B$5:$B$352,0),MATCH(Q$3,'Mapping water'!$D$4:$U$4,0))*$D227</f>
        <v>0</v>
      </c>
      <c r="R227" s="32">
        <f>INDEX('Mapping water'!$D$5:$U$352,MATCH($B227,'Mapping water'!$B$5:$B$352,0),MATCH(R$3,'Mapping water'!$D$4:$U$4,0))*$D227</f>
        <v>0</v>
      </c>
      <c r="S227" s="32">
        <f>INDEX('Mapping water'!$D$5:$U$352,MATCH($B227,'Mapping water'!$B$5:$B$352,0),MATCH(S$3,'Mapping water'!$D$4:$U$4,0))*$D227</f>
        <v>0</v>
      </c>
      <c r="T227" s="32">
        <f>INDEX('Mapping water'!$D$5:$U$352,MATCH($B227,'Mapping water'!$B$5:$B$352,0),MATCH(T$3,'Mapping water'!$D$4:$U$4,0))*$D227</f>
        <v>0</v>
      </c>
      <c r="U227" s="32">
        <f>INDEX('Mapping water'!$D$5:$U$352,MATCH($B227,'Mapping water'!$B$5:$B$352,0),MATCH(U$3,'Mapping water'!$D$4:$U$4,0))*$D227</f>
        <v>0</v>
      </c>
      <c r="V227" s="32">
        <f>INDEX('Mapping water'!$D$5:$U$352,MATCH($B227,'Mapping water'!$B$5:$B$352,0),MATCH(V$3,'Mapping water'!$D$4:$U$4,0))*$D227</f>
        <v>0</v>
      </c>
      <c r="W227" s="32">
        <f>INDEX('Mapping water'!$D$5:$U$352,MATCH($B227,'Mapping water'!$B$5:$B$352,0),MATCH(W$3,'Mapping water'!$D$4:$U$4,0))*$D227</f>
        <v>0</v>
      </c>
      <c r="X227" s="32">
        <f>INDEX('Mapping water'!$D$5:$U$352,MATCH($B227,'Mapping water'!$B$5:$B$352,0),MATCH(X$3,'Mapping water'!$D$4:$U$4,0))*$D227</f>
        <v>0</v>
      </c>
      <c r="Y227" s="32">
        <f>INDEX('Mapping water'!$D$5:$U$352,MATCH($B227,'Mapping water'!$B$5:$B$352,0),MATCH(Y$3,'Mapping water'!$D$4:$U$4,0))*$D227</f>
        <v>0</v>
      </c>
    </row>
    <row r="228" spans="1:25" x14ac:dyDescent="0.45">
      <c r="A228" s="10" t="s">
        <v>449</v>
      </c>
      <c r="B228" s="10" t="s">
        <v>450</v>
      </c>
      <c r="C228" s="10" t="s">
        <v>31</v>
      </c>
      <c r="D228" s="32">
        <f>INDEX('ONS data MYE 5'!$E$6:$E$445, MATCH($B228,'ONS data MYE 5'!$B$6:$B$445,0))</f>
        <v>174758</v>
      </c>
      <c r="E228" s="32">
        <f>INDEX('ONS data MYE 5'!$F$6:$F$445, MATCH($B228,'ONS data MYE 5'!$B$6:$B$445,0))</f>
        <v>538</v>
      </c>
      <c r="F228" s="32">
        <f t="shared" si="6"/>
        <v>6.2878585601617845</v>
      </c>
      <c r="G228" s="32">
        <f t="shared" si="7"/>
        <v>39.537165272599829</v>
      </c>
      <c r="H228" s="32">
        <f>INDEX('Mapping water'!$D$5:$U$352,MATCH($B228,'Mapping water'!$B$5:$B$352,0),MATCH(H$3,'Mapping water'!$D$4:$U$4,0))*$D228</f>
        <v>0</v>
      </c>
      <c r="I228" s="32">
        <f>INDEX('Mapping water'!$D$5:$U$352,MATCH($B228,'Mapping water'!$B$5:$B$352,0),MATCH(I$3,'Mapping water'!$D$4:$U$4,0))*$D228</f>
        <v>0</v>
      </c>
      <c r="J228" s="32">
        <f>INDEX('Mapping water'!$D$5:$U$352,MATCH($B228,'Mapping water'!$B$5:$B$352,0),MATCH(J$3,'Mapping water'!$D$4:$U$4,0))*$D228</f>
        <v>0</v>
      </c>
      <c r="K228" s="32">
        <f>INDEX('Mapping water'!$D$5:$U$352,MATCH($B228,'Mapping water'!$B$5:$B$352,0),MATCH(K$3,'Mapping water'!$D$4:$U$4,0))*$D228</f>
        <v>0</v>
      </c>
      <c r="L228" s="32">
        <f>INDEX('Mapping water'!$D$5:$U$352,MATCH($B228,'Mapping water'!$B$5:$B$352,0),MATCH(L$3,'Mapping water'!$D$4:$U$4,0))*$D228</f>
        <v>0</v>
      </c>
      <c r="M228" s="32">
        <f>INDEX('Mapping water'!$D$5:$U$352,MATCH($B228,'Mapping water'!$B$5:$B$352,0),MATCH(M$3,'Mapping water'!$D$4:$U$4,0))*$D228</f>
        <v>0</v>
      </c>
      <c r="N228" s="32">
        <f>INDEX('Mapping water'!$D$5:$U$352,MATCH($B228,'Mapping water'!$B$5:$B$352,0),MATCH(N$3,'Mapping water'!$D$4:$U$4,0))*$D228</f>
        <v>174758</v>
      </c>
      <c r="O228" s="32">
        <f>INDEX('Mapping water'!$D$5:$U$352,MATCH($B228,'Mapping water'!$B$5:$B$352,0),MATCH(O$3,'Mapping water'!$D$4:$U$4,0))*$D228</f>
        <v>0</v>
      </c>
      <c r="P228" s="32">
        <f>INDEX('Mapping water'!$D$5:$U$352,MATCH($B228,'Mapping water'!$B$5:$B$352,0),MATCH(P$3,'Mapping water'!$D$4:$U$4,0))*$D228</f>
        <v>0</v>
      </c>
      <c r="Q228" s="32">
        <f>INDEX('Mapping water'!$D$5:$U$352,MATCH($B228,'Mapping water'!$B$5:$B$352,0),MATCH(Q$3,'Mapping water'!$D$4:$U$4,0))*$D228</f>
        <v>0</v>
      </c>
      <c r="R228" s="32">
        <f>INDEX('Mapping water'!$D$5:$U$352,MATCH($B228,'Mapping water'!$B$5:$B$352,0),MATCH(R$3,'Mapping water'!$D$4:$U$4,0))*$D228</f>
        <v>0</v>
      </c>
      <c r="S228" s="32">
        <f>INDEX('Mapping water'!$D$5:$U$352,MATCH($B228,'Mapping water'!$B$5:$B$352,0),MATCH(S$3,'Mapping water'!$D$4:$U$4,0))*$D228</f>
        <v>0</v>
      </c>
      <c r="T228" s="32">
        <f>INDEX('Mapping water'!$D$5:$U$352,MATCH($B228,'Mapping water'!$B$5:$B$352,0),MATCH(T$3,'Mapping water'!$D$4:$U$4,0))*$D228</f>
        <v>0</v>
      </c>
      <c r="U228" s="32">
        <f>INDEX('Mapping water'!$D$5:$U$352,MATCH($B228,'Mapping water'!$B$5:$B$352,0),MATCH(U$3,'Mapping water'!$D$4:$U$4,0))*$D228</f>
        <v>0</v>
      </c>
      <c r="V228" s="32">
        <f>INDEX('Mapping water'!$D$5:$U$352,MATCH($B228,'Mapping water'!$B$5:$B$352,0),MATCH(V$3,'Mapping water'!$D$4:$U$4,0))*$D228</f>
        <v>0</v>
      </c>
      <c r="W228" s="32">
        <f>INDEX('Mapping water'!$D$5:$U$352,MATCH($B228,'Mapping water'!$B$5:$B$352,0),MATCH(W$3,'Mapping water'!$D$4:$U$4,0))*$D228</f>
        <v>0</v>
      </c>
      <c r="X228" s="32">
        <f>INDEX('Mapping water'!$D$5:$U$352,MATCH($B228,'Mapping water'!$B$5:$B$352,0),MATCH(X$3,'Mapping water'!$D$4:$U$4,0))*$D228</f>
        <v>0</v>
      </c>
      <c r="Y228" s="32">
        <f>INDEX('Mapping water'!$D$5:$U$352,MATCH($B228,'Mapping water'!$B$5:$B$352,0),MATCH(Y$3,'Mapping water'!$D$4:$U$4,0))*$D228</f>
        <v>0</v>
      </c>
    </row>
    <row r="229" spans="1:25" x14ac:dyDescent="0.45">
      <c r="A229" s="10" t="s">
        <v>453</v>
      </c>
      <c r="B229" s="10" t="s">
        <v>454</v>
      </c>
      <c r="C229" s="10" t="s">
        <v>31</v>
      </c>
      <c r="D229" s="32">
        <f>INDEX('ONS data MYE 5'!$E$6:$E$445, MATCH($B229,'ONS data MYE 5'!$B$6:$B$445,0))</f>
        <v>175337</v>
      </c>
      <c r="E229" s="32">
        <f>INDEX('ONS data MYE 5'!$F$6:$F$445, MATCH($B229,'ONS data MYE 5'!$B$6:$B$445,0))</f>
        <v>277</v>
      </c>
      <c r="F229" s="32">
        <f t="shared" si="6"/>
        <v>5.6240175061873385</v>
      </c>
      <c r="G229" s="32">
        <f t="shared" si="7"/>
        <v>31.62957290990165</v>
      </c>
      <c r="H229" s="32">
        <f>INDEX('Mapping water'!$D$5:$U$352,MATCH($B229,'Mapping water'!$B$5:$B$352,0),MATCH(H$3,'Mapping water'!$D$4:$U$4,0))*$D229</f>
        <v>0</v>
      </c>
      <c r="I229" s="32">
        <f>INDEX('Mapping water'!$D$5:$U$352,MATCH($B229,'Mapping water'!$B$5:$B$352,0),MATCH(I$3,'Mapping water'!$D$4:$U$4,0))*$D229</f>
        <v>0</v>
      </c>
      <c r="J229" s="32">
        <f>INDEX('Mapping water'!$D$5:$U$352,MATCH($B229,'Mapping water'!$B$5:$B$352,0),MATCH(J$3,'Mapping water'!$D$4:$U$4,0))*$D229</f>
        <v>0</v>
      </c>
      <c r="K229" s="32">
        <f>INDEX('Mapping water'!$D$5:$U$352,MATCH($B229,'Mapping water'!$B$5:$B$352,0),MATCH(K$3,'Mapping water'!$D$4:$U$4,0))*$D229</f>
        <v>0</v>
      </c>
      <c r="L229" s="32">
        <f>INDEX('Mapping water'!$D$5:$U$352,MATCH($B229,'Mapping water'!$B$5:$B$352,0),MATCH(L$3,'Mapping water'!$D$4:$U$4,0))*$D229</f>
        <v>0</v>
      </c>
      <c r="M229" s="32">
        <f>INDEX('Mapping water'!$D$5:$U$352,MATCH($B229,'Mapping water'!$B$5:$B$352,0),MATCH(M$3,'Mapping water'!$D$4:$U$4,0))*$D229</f>
        <v>0</v>
      </c>
      <c r="N229" s="32">
        <f>INDEX('Mapping water'!$D$5:$U$352,MATCH($B229,'Mapping water'!$B$5:$B$352,0),MATCH(N$3,'Mapping water'!$D$4:$U$4,0))*$D229</f>
        <v>15780.33</v>
      </c>
      <c r="O229" s="32">
        <f>INDEX('Mapping water'!$D$5:$U$352,MATCH($B229,'Mapping water'!$B$5:$B$352,0),MATCH(O$3,'Mapping water'!$D$4:$U$4,0))*$D229</f>
        <v>0</v>
      </c>
      <c r="P229" s="32">
        <f>INDEX('Mapping water'!$D$5:$U$352,MATCH($B229,'Mapping water'!$B$5:$B$352,0),MATCH(P$3,'Mapping water'!$D$4:$U$4,0))*$D229</f>
        <v>0</v>
      </c>
      <c r="Q229" s="32">
        <f>INDEX('Mapping water'!$D$5:$U$352,MATCH($B229,'Mapping water'!$B$5:$B$352,0),MATCH(Q$3,'Mapping water'!$D$4:$U$4,0))*$D229</f>
        <v>0</v>
      </c>
      <c r="R229" s="32">
        <f>INDEX('Mapping water'!$D$5:$U$352,MATCH($B229,'Mapping water'!$B$5:$B$352,0),MATCH(R$3,'Mapping water'!$D$4:$U$4,0))*$D229</f>
        <v>0</v>
      </c>
      <c r="S229" s="32">
        <f>INDEX('Mapping water'!$D$5:$U$352,MATCH($B229,'Mapping water'!$B$5:$B$352,0),MATCH(S$3,'Mapping water'!$D$4:$U$4,0))*$D229</f>
        <v>0</v>
      </c>
      <c r="T229" s="32">
        <f>INDEX('Mapping water'!$D$5:$U$352,MATCH($B229,'Mapping water'!$B$5:$B$352,0),MATCH(T$3,'Mapping water'!$D$4:$U$4,0))*$D229</f>
        <v>0</v>
      </c>
      <c r="U229" s="32">
        <f>INDEX('Mapping water'!$D$5:$U$352,MATCH($B229,'Mapping water'!$B$5:$B$352,0),MATCH(U$3,'Mapping water'!$D$4:$U$4,0))*$D229</f>
        <v>0</v>
      </c>
      <c r="V229" s="32">
        <f>INDEX('Mapping water'!$D$5:$U$352,MATCH($B229,'Mapping water'!$B$5:$B$352,0),MATCH(V$3,'Mapping water'!$D$4:$U$4,0))*$D229</f>
        <v>0</v>
      </c>
      <c r="W229" s="32">
        <f>INDEX('Mapping water'!$D$5:$U$352,MATCH($B229,'Mapping water'!$B$5:$B$352,0),MATCH(W$3,'Mapping water'!$D$4:$U$4,0))*$D229</f>
        <v>0</v>
      </c>
      <c r="X229" s="32">
        <f>INDEX('Mapping water'!$D$5:$U$352,MATCH($B229,'Mapping water'!$B$5:$B$352,0),MATCH(X$3,'Mapping water'!$D$4:$U$4,0))*$D229</f>
        <v>159556.67000000001</v>
      </c>
      <c r="Y229" s="32">
        <f>INDEX('Mapping water'!$D$5:$U$352,MATCH($B229,'Mapping water'!$B$5:$B$352,0),MATCH(Y$3,'Mapping water'!$D$4:$U$4,0))*$D229</f>
        <v>0</v>
      </c>
    </row>
    <row r="230" spans="1:25" x14ac:dyDescent="0.45">
      <c r="A230" s="10" t="s">
        <v>457</v>
      </c>
      <c r="B230" s="10" t="s">
        <v>458</v>
      </c>
      <c r="C230" s="10" t="s">
        <v>31</v>
      </c>
      <c r="D230" s="32">
        <f>INDEX('ONS data MYE 5'!$E$6:$E$445, MATCH($B230,'ONS data MYE 5'!$B$6:$B$445,0))</f>
        <v>107516</v>
      </c>
      <c r="E230" s="32">
        <f>INDEX('ONS data MYE 5'!$F$6:$F$445, MATCH($B230,'ONS data MYE 5'!$B$6:$B$445,0))</f>
        <v>1478</v>
      </c>
      <c r="F230" s="32">
        <f t="shared" si="6"/>
        <v>7.2984451015081468</v>
      </c>
      <c r="G230" s="32">
        <f t="shared" si="7"/>
        <v>53.267300899728262</v>
      </c>
      <c r="H230" s="32">
        <f>INDEX('Mapping water'!$D$5:$U$352,MATCH($B230,'Mapping water'!$B$5:$B$352,0),MATCH(H$3,'Mapping water'!$D$4:$U$4,0))*$D230</f>
        <v>0</v>
      </c>
      <c r="I230" s="32">
        <f>INDEX('Mapping water'!$D$5:$U$352,MATCH($B230,'Mapping water'!$B$5:$B$352,0),MATCH(I$3,'Mapping water'!$D$4:$U$4,0))*$D230</f>
        <v>0</v>
      </c>
      <c r="J230" s="32">
        <f>INDEX('Mapping water'!$D$5:$U$352,MATCH($B230,'Mapping water'!$B$5:$B$352,0),MATCH(J$3,'Mapping water'!$D$4:$U$4,0))*$D230</f>
        <v>0</v>
      </c>
      <c r="K230" s="32">
        <f>INDEX('Mapping water'!$D$5:$U$352,MATCH($B230,'Mapping water'!$B$5:$B$352,0),MATCH(K$3,'Mapping water'!$D$4:$U$4,0))*$D230</f>
        <v>0</v>
      </c>
      <c r="L230" s="32">
        <f>INDEX('Mapping water'!$D$5:$U$352,MATCH($B230,'Mapping water'!$B$5:$B$352,0),MATCH(L$3,'Mapping water'!$D$4:$U$4,0))*$D230</f>
        <v>0</v>
      </c>
      <c r="M230" s="32">
        <f>INDEX('Mapping water'!$D$5:$U$352,MATCH($B230,'Mapping water'!$B$5:$B$352,0),MATCH(M$3,'Mapping water'!$D$4:$U$4,0))*$D230</f>
        <v>0</v>
      </c>
      <c r="N230" s="32">
        <f>INDEX('Mapping water'!$D$5:$U$352,MATCH($B230,'Mapping water'!$B$5:$B$352,0),MATCH(N$3,'Mapping water'!$D$4:$U$4,0))*$D230</f>
        <v>102818.73347600001</v>
      </c>
      <c r="O230" s="32">
        <f>INDEX('Mapping water'!$D$5:$U$352,MATCH($B230,'Mapping water'!$B$5:$B$352,0),MATCH(O$3,'Mapping water'!$D$4:$U$4,0))*$D230</f>
        <v>0</v>
      </c>
      <c r="P230" s="32">
        <f>INDEX('Mapping water'!$D$5:$U$352,MATCH($B230,'Mapping water'!$B$5:$B$352,0),MATCH(P$3,'Mapping water'!$D$4:$U$4,0))*$D230</f>
        <v>0</v>
      </c>
      <c r="Q230" s="32">
        <f>INDEX('Mapping water'!$D$5:$U$352,MATCH($B230,'Mapping water'!$B$5:$B$352,0),MATCH(Q$3,'Mapping water'!$D$4:$U$4,0))*$D230</f>
        <v>0</v>
      </c>
      <c r="R230" s="32">
        <f>INDEX('Mapping water'!$D$5:$U$352,MATCH($B230,'Mapping water'!$B$5:$B$352,0),MATCH(R$3,'Mapping water'!$D$4:$U$4,0))*$D230</f>
        <v>0</v>
      </c>
      <c r="S230" s="32">
        <f>INDEX('Mapping water'!$D$5:$U$352,MATCH($B230,'Mapping water'!$B$5:$B$352,0),MATCH(S$3,'Mapping water'!$D$4:$U$4,0))*$D230</f>
        <v>0</v>
      </c>
      <c r="T230" s="32">
        <f>INDEX('Mapping water'!$D$5:$U$352,MATCH($B230,'Mapping water'!$B$5:$B$352,0),MATCH(T$3,'Mapping water'!$D$4:$U$4,0))*$D230</f>
        <v>0</v>
      </c>
      <c r="U230" s="32">
        <f>INDEX('Mapping water'!$D$5:$U$352,MATCH($B230,'Mapping water'!$B$5:$B$352,0),MATCH(U$3,'Mapping water'!$D$4:$U$4,0))*$D230</f>
        <v>0</v>
      </c>
      <c r="V230" s="32">
        <f>INDEX('Mapping water'!$D$5:$U$352,MATCH($B230,'Mapping water'!$B$5:$B$352,0),MATCH(V$3,'Mapping water'!$D$4:$U$4,0))*$D230</f>
        <v>0</v>
      </c>
      <c r="W230" s="32">
        <f>INDEX('Mapping water'!$D$5:$U$352,MATCH($B230,'Mapping water'!$B$5:$B$352,0),MATCH(W$3,'Mapping water'!$D$4:$U$4,0))*$D230</f>
        <v>0</v>
      </c>
      <c r="X230" s="32">
        <f>INDEX('Mapping water'!$D$5:$U$352,MATCH($B230,'Mapping water'!$B$5:$B$352,0),MATCH(X$3,'Mapping water'!$D$4:$U$4,0))*$D230</f>
        <v>4697.2665239999997</v>
      </c>
      <c r="Y230" s="32">
        <f>INDEX('Mapping water'!$D$5:$U$352,MATCH($B230,'Mapping water'!$B$5:$B$352,0),MATCH(Y$3,'Mapping water'!$D$4:$U$4,0))*$D230</f>
        <v>0</v>
      </c>
    </row>
    <row r="231" spans="1:25" x14ac:dyDescent="0.45">
      <c r="A231" s="10" t="s">
        <v>459</v>
      </c>
      <c r="B231" s="10" t="s">
        <v>460</v>
      </c>
      <c r="C231" s="10" t="s">
        <v>31</v>
      </c>
      <c r="D231" s="32">
        <f>INDEX('ONS data MYE 5'!$E$6:$E$445, MATCH($B231,'ONS data MYE 5'!$B$6:$B$445,0))</f>
        <v>119429</v>
      </c>
      <c r="E231" s="32">
        <f>INDEX('ONS data MYE 5'!$F$6:$F$445, MATCH($B231,'ONS data MYE 5'!$B$6:$B$445,0))</f>
        <v>323</v>
      </c>
      <c r="F231" s="32">
        <f t="shared" si="6"/>
        <v>5.7776523232226564</v>
      </c>
      <c r="G231" s="32">
        <f t="shared" si="7"/>
        <v>33.381266368040158</v>
      </c>
      <c r="H231" s="32">
        <f>INDEX('Mapping water'!$D$5:$U$352,MATCH($B231,'Mapping water'!$B$5:$B$352,0),MATCH(H$3,'Mapping water'!$D$4:$U$4,0))*$D231</f>
        <v>0</v>
      </c>
      <c r="I231" s="32">
        <f>INDEX('Mapping water'!$D$5:$U$352,MATCH($B231,'Mapping water'!$B$5:$B$352,0),MATCH(I$3,'Mapping water'!$D$4:$U$4,0))*$D231</f>
        <v>0</v>
      </c>
      <c r="J231" s="32">
        <f>INDEX('Mapping water'!$D$5:$U$352,MATCH($B231,'Mapping water'!$B$5:$B$352,0),MATCH(J$3,'Mapping water'!$D$4:$U$4,0))*$D231</f>
        <v>0</v>
      </c>
      <c r="K231" s="32">
        <f>INDEX('Mapping water'!$D$5:$U$352,MATCH($B231,'Mapping water'!$B$5:$B$352,0),MATCH(K$3,'Mapping water'!$D$4:$U$4,0))*$D231</f>
        <v>0</v>
      </c>
      <c r="L231" s="32">
        <f>INDEX('Mapping water'!$D$5:$U$352,MATCH($B231,'Mapping water'!$B$5:$B$352,0),MATCH(L$3,'Mapping water'!$D$4:$U$4,0))*$D231</f>
        <v>0</v>
      </c>
      <c r="M231" s="32">
        <f>INDEX('Mapping water'!$D$5:$U$352,MATCH($B231,'Mapping water'!$B$5:$B$352,0),MATCH(M$3,'Mapping water'!$D$4:$U$4,0))*$D231</f>
        <v>0</v>
      </c>
      <c r="N231" s="32">
        <f>INDEX('Mapping water'!$D$5:$U$352,MATCH($B231,'Mapping water'!$B$5:$B$352,0),MATCH(N$3,'Mapping water'!$D$4:$U$4,0))*$D231</f>
        <v>56131.63</v>
      </c>
      <c r="O231" s="32">
        <f>INDEX('Mapping water'!$D$5:$U$352,MATCH($B231,'Mapping water'!$B$5:$B$352,0),MATCH(O$3,'Mapping water'!$D$4:$U$4,0))*$D231</f>
        <v>0</v>
      </c>
      <c r="P231" s="32">
        <f>INDEX('Mapping water'!$D$5:$U$352,MATCH($B231,'Mapping water'!$B$5:$B$352,0),MATCH(P$3,'Mapping water'!$D$4:$U$4,0))*$D231</f>
        <v>0</v>
      </c>
      <c r="Q231" s="32">
        <f>INDEX('Mapping water'!$D$5:$U$352,MATCH($B231,'Mapping water'!$B$5:$B$352,0),MATCH(Q$3,'Mapping water'!$D$4:$U$4,0))*$D231</f>
        <v>0</v>
      </c>
      <c r="R231" s="32">
        <f>INDEX('Mapping water'!$D$5:$U$352,MATCH($B231,'Mapping water'!$B$5:$B$352,0),MATCH(R$3,'Mapping water'!$D$4:$U$4,0))*$D231</f>
        <v>0</v>
      </c>
      <c r="S231" s="32">
        <f>INDEX('Mapping water'!$D$5:$U$352,MATCH($B231,'Mapping water'!$B$5:$B$352,0),MATCH(S$3,'Mapping water'!$D$4:$U$4,0))*$D231</f>
        <v>0</v>
      </c>
      <c r="T231" s="32">
        <f>INDEX('Mapping water'!$D$5:$U$352,MATCH($B231,'Mapping water'!$B$5:$B$352,0),MATCH(T$3,'Mapping water'!$D$4:$U$4,0))*$D231</f>
        <v>0</v>
      </c>
      <c r="U231" s="32">
        <f>INDEX('Mapping water'!$D$5:$U$352,MATCH($B231,'Mapping water'!$B$5:$B$352,0),MATCH(U$3,'Mapping water'!$D$4:$U$4,0))*$D231</f>
        <v>0</v>
      </c>
      <c r="V231" s="32">
        <f>INDEX('Mapping water'!$D$5:$U$352,MATCH($B231,'Mapping water'!$B$5:$B$352,0),MATCH(V$3,'Mapping water'!$D$4:$U$4,0))*$D231</f>
        <v>0</v>
      </c>
      <c r="W231" s="32">
        <f>INDEX('Mapping water'!$D$5:$U$352,MATCH($B231,'Mapping water'!$B$5:$B$352,0),MATCH(W$3,'Mapping water'!$D$4:$U$4,0))*$D231</f>
        <v>0</v>
      </c>
      <c r="X231" s="32">
        <f>INDEX('Mapping water'!$D$5:$U$352,MATCH($B231,'Mapping water'!$B$5:$B$352,0),MATCH(X$3,'Mapping water'!$D$4:$U$4,0))*$D231</f>
        <v>63297.37</v>
      </c>
      <c r="Y231" s="32">
        <f>INDEX('Mapping water'!$D$5:$U$352,MATCH($B231,'Mapping water'!$B$5:$B$352,0),MATCH(Y$3,'Mapping water'!$D$4:$U$4,0))*$D231</f>
        <v>0</v>
      </c>
    </row>
    <row r="232" spans="1:25" x14ac:dyDescent="0.45">
      <c r="A232" s="10" t="s">
        <v>461</v>
      </c>
      <c r="B232" s="10" t="s">
        <v>462</v>
      </c>
      <c r="C232" s="10" t="s">
        <v>31</v>
      </c>
      <c r="D232" s="32">
        <f>INDEX('ONS data MYE 5'!$E$6:$E$445, MATCH($B232,'ONS data MYE 5'!$B$6:$B$445,0))</f>
        <v>147602</v>
      </c>
      <c r="E232" s="32">
        <f>INDEX('ONS data MYE 5'!$F$6:$F$445, MATCH($B232,'ONS data MYE 5'!$B$6:$B$445,0))</f>
        <v>251</v>
      </c>
      <c r="F232" s="32">
        <f t="shared" si="6"/>
        <v>5.5254529391317835</v>
      </c>
      <c r="G232" s="32">
        <f t="shared" si="7"/>
        <v>30.530630182560063</v>
      </c>
      <c r="H232" s="32">
        <f>INDEX('Mapping water'!$D$5:$U$352,MATCH($B232,'Mapping water'!$B$5:$B$352,0),MATCH(H$3,'Mapping water'!$D$4:$U$4,0))*$D232</f>
        <v>0</v>
      </c>
      <c r="I232" s="32">
        <f>INDEX('Mapping water'!$D$5:$U$352,MATCH($B232,'Mapping water'!$B$5:$B$352,0),MATCH(I$3,'Mapping water'!$D$4:$U$4,0))*$D232</f>
        <v>0</v>
      </c>
      <c r="J232" s="32">
        <f>INDEX('Mapping water'!$D$5:$U$352,MATCH($B232,'Mapping water'!$B$5:$B$352,0),MATCH(J$3,'Mapping water'!$D$4:$U$4,0))*$D232</f>
        <v>0</v>
      </c>
      <c r="K232" s="32">
        <f>INDEX('Mapping water'!$D$5:$U$352,MATCH($B232,'Mapping water'!$B$5:$B$352,0),MATCH(K$3,'Mapping water'!$D$4:$U$4,0))*$D232</f>
        <v>0</v>
      </c>
      <c r="L232" s="32">
        <f>INDEX('Mapping water'!$D$5:$U$352,MATCH($B232,'Mapping water'!$B$5:$B$352,0),MATCH(L$3,'Mapping water'!$D$4:$U$4,0))*$D232</f>
        <v>0</v>
      </c>
      <c r="M232" s="32">
        <f>INDEX('Mapping water'!$D$5:$U$352,MATCH($B232,'Mapping water'!$B$5:$B$352,0),MATCH(M$3,'Mapping water'!$D$4:$U$4,0))*$D232</f>
        <v>0</v>
      </c>
      <c r="N232" s="32">
        <f>INDEX('Mapping water'!$D$5:$U$352,MATCH($B232,'Mapping water'!$B$5:$B$352,0),MATCH(N$3,'Mapping water'!$D$4:$U$4,0))*$D232</f>
        <v>147602</v>
      </c>
      <c r="O232" s="32">
        <f>INDEX('Mapping water'!$D$5:$U$352,MATCH($B232,'Mapping water'!$B$5:$B$352,0),MATCH(O$3,'Mapping water'!$D$4:$U$4,0))*$D232</f>
        <v>0</v>
      </c>
      <c r="P232" s="32">
        <f>INDEX('Mapping water'!$D$5:$U$352,MATCH($B232,'Mapping water'!$B$5:$B$352,0),MATCH(P$3,'Mapping water'!$D$4:$U$4,0))*$D232</f>
        <v>0</v>
      </c>
      <c r="Q232" s="32">
        <f>INDEX('Mapping water'!$D$5:$U$352,MATCH($B232,'Mapping water'!$B$5:$B$352,0),MATCH(Q$3,'Mapping water'!$D$4:$U$4,0))*$D232</f>
        <v>0</v>
      </c>
      <c r="R232" s="32">
        <f>INDEX('Mapping water'!$D$5:$U$352,MATCH($B232,'Mapping water'!$B$5:$B$352,0),MATCH(R$3,'Mapping water'!$D$4:$U$4,0))*$D232</f>
        <v>0</v>
      </c>
      <c r="S232" s="32">
        <f>INDEX('Mapping water'!$D$5:$U$352,MATCH($B232,'Mapping water'!$B$5:$B$352,0),MATCH(S$3,'Mapping water'!$D$4:$U$4,0))*$D232</f>
        <v>0</v>
      </c>
      <c r="T232" s="32">
        <f>INDEX('Mapping water'!$D$5:$U$352,MATCH($B232,'Mapping water'!$B$5:$B$352,0),MATCH(T$3,'Mapping water'!$D$4:$U$4,0))*$D232</f>
        <v>0</v>
      </c>
      <c r="U232" s="32">
        <f>INDEX('Mapping water'!$D$5:$U$352,MATCH($B232,'Mapping water'!$B$5:$B$352,0),MATCH(U$3,'Mapping water'!$D$4:$U$4,0))*$D232</f>
        <v>0</v>
      </c>
      <c r="V232" s="32">
        <f>INDEX('Mapping water'!$D$5:$U$352,MATCH($B232,'Mapping water'!$B$5:$B$352,0),MATCH(V$3,'Mapping water'!$D$4:$U$4,0))*$D232</f>
        <v>0</v>
      </c>
      <c r="W232" s="32">
        <f>INDEX('Mapping water'!$D$5:$U$352,MATCH($B232,'Mapping water'!$B$5:$B$352,0),MATCH(W$3,'Mapping water'!$D$4:$U$4,0))*$D232</f>
        <v>0</v>
      </c>
      <c r="X232" s="32">
        <f>INDEX('Mapping water'!$D$5:$U$352,MATCH($B232,'Mapping water'!$B$5:$B$352,0),MATCH(X$3,'Mapping water'!$D$4:$U$4,0))*$D232</f>
        <v>0</v>
      </c>
      <c r="Y232" s="32">
        <f>INDEX('Mapping water'!$D$5:$U$352,MATCH($B232,'Mapping water'!$B$5:$B$352,0),MATCH(Y$3,'Mapping water'!$D$4:$U$4,0))*$D232</f>
        <v>0</v>
      </c>
    </row>
    <row r="233" spans="1:25" x14ac:dyDescent="0.45">
      <c r="A233" s="10" t="s">
        <v>463</v>
      </c>
      <c r="B233" s="10" t="s">
        <v>464</v>
      </c>
      <c r="C233" s="10" t="s">
        <v>31</v>
      </c>
      <c r="D233" s="32">
        <f>INDEX('ONS data MYE 5'!$E$6:$E$445, MATCH($B233,'ONS data MYE 5'!$B$6:$B$445,0))</f>
        <v>154582</v>
      </c>
      <c r="E233" s="32">
        <f>INDEX('ONS data MYE 5'!$F$6:$F$445, MATCH($B233,'ONS data MYE 5'!$B$6:$B$445,0))</f>
        <v>3390</v>
      </c>
      <c r="F233" s="32">
        <f t="shared" si="6"/>
        <v>8.1285852003744967</v>
      </c>
      <c r="G233" s="32">
        <f t="shared" si="7"/>
        <v>66.073897359747292</v>
      </c>
      <c r="H233" s="32">
        <f>INDEX('Mapping water'!$D$5:$U$352,MATCH($B233,'Mapping water'!$B$5:$B$352,0),MATCH(H$3,'Mapping water'!$D$4:$U$4,0))*$D233</f>
        <v>0</v>
      </c>
      <c r="I233" s="32">
        <f>INDEX('Mapping water'!$D$5:$U$352,MATCH($B233,'Mapping water'!$B$5:$B$352,0),MATCH(I$3,'Mapping water'!$D$4:$U$4,0))*$D233</f>
        <v>0</v>
      </c>
      <c r="J233" s="32">
        <f>INDEX('Mapping water'!$D$5:$U$352,MATCH($B233,'Mapping water'!$B$5:$B$352,0),MATCH(J$3,'Mapping water'!$D$4:$U$4,0))*$D233</f>
        <v>0</v>
      </c>
      <c r="K233" s="32">
        <f>INDEX('Mapping water'!$D$5:$U$352,MATCH($B233,'Mapping water'!$B$5:$B$352,0),MATCH(K$3,'Mapping water'!$D$4:$U$4,0))*$D233</f>
        <v>0</v>
      </c>
      <c r="L233" s="32">
        <f>INDEX('Mapping water'!$D$5:$U$352,MATCH($B233,'Mapping water'!$B$5:$B$352,0),MATCH(L$3,'Mapping water'!$D$4:$U$4,0))*$D233</f>
        <v>0</v>
      </c>
      <c r="M233" s="32">
        <f>INDEX('Mapping water'!$D$5:$U$352,MATCH($B233,'Mapping water'!$B$5:$B$352,0),MATCH(M$3,'Mapping water'!$D$4:$U$4,0))*$D233</f>
        <v>0</v>
      </c>
      <c r="N233" s="32">
        <f>INDEX('Mapping water'!$D$5:$U$352,MATCH($B233,'Mapping water'!$B$5:$B$352,0),MATCH(N$3,'Mapping water'!$D$4:$U$4,0))*$D233</f>
        <v>154582</v>
      </c>
      <c r="O233" s="32">
        <f>INDEX('Mapping water'!$D$5:$U$352,MATCH($B233,'Mapping water'!$B$5:$B$352,0),MATCH(O$3,'Mapping water'!$D$4:$U$4,0))*$D233</f>
        <v>0</v>
      </c>
      <c r="P233" s="32">
        <f>INDEX('Mapping water'!$D$5:$U$352,MATCH($B233,'Mapping water'!$B$5:$B$352,0),MATCH(P$3,'Mapping water'!$D$4:$U$4,0))*$D233</f>
        <v>0</v>
      </c>
      <c r="Q233" s="32">
        <f>INDEX('Mapping water'!$D$5:$U$352,MATCH($B233,'Mapping water'!$B$5:$B$352,0),MATCH(Q$3,'Mapping water'!$D$4:$U$4,0))*$D233</f>
        <v>0</v>
      </c>
      <c r="R233" s="32">
        <f>INDEX('Mapping water'!$D$5:$U$352,MATCH($B233,'Mapping water'!$B$5:$B$352,0),MATCH(R$3,'Mapping water'!$D$4:$U$4,0))*$D233</f>
        <v>0</v>
      </c>
      <c r="S233" s="32">
        <f>INDEX('Mapping water'!$D$5:$U$352,MATCH($B233,'Mapping water'!$B$5:$B$352,0),MATCH(S$3,'Mapping water'!$D$4:$U$4,0))*$D233</f>
        <v>0</v>
      </c>
      <c r="T233" s="32">
        <f>INDEX('Mapping water'!$D$5:$U$352,MATCH($B233,'Mapping water'!$B$5:$B$352,0),MATCH(T$3,'Mapping water'!$D$4:$U$4,0))*$D233</f>
        <v>0</v>
      </c>
      <c r="U233" s="32">
        <f>INDEX('Mapping water'!$D$5:$U$352,MATCH($B233,'Mapping water'!$B$5:$B$352,0),MATCH(U$3,'Mapping water'!$D$4:$U$4,0))*$D233</f>
        <v>0</v>
      </c>
      <c r="V233" s="32">
        <f>INDEX('Mapping water'!$D$5:$U$352,MATCH($B233,'Mapping water'!$B$5:$B$352,0),MATCH(V$3,'Mapping water'!$D$4:$U$4,0))*$D233</f>
        <v>0</v>
      </c>
      <c r="W233" s="32">
        <f>INDEX('Mapping water'!$D$5:$U$352,MATCH($B233,'Mapping water'!$B$5:$B$352,0),MATCH(W$3,'Mapping water'!$D$4:$U$4,0))*$D233</f>
        <v>0</v>
      </c>
      <c r="X233" s="32">
        <f>INDEX('Mapping water'!$D$5:$U$352,MATCH($B233,'Mapping water'!$B$5:$B$352,0),MATCH(X$3,'Mapping water'!$D$4:$U$4,0))*$D233</f>
        <v>0</v>
      </c>
      <c r="Y233" s="32">
        <f>INDEX('Mapping water'!$D$5:$U$352,MATCH($B233,'Mapping water'!$B$5:$B$352,0),MATCH(Y$3,'Mapping water'!$D$4:$U$4,0))*$D233</f>
        <v>0</v>
      </c>
    </row>
    <row r="234" spans="1:25" x14ac:dyDescent="0.45">
      <c r="A234" s="10" t="s">
        <v>465</v>
      </c>
      <c r="B234" s="10" t="s">
        <v>466</v>
      </c>
      <c r="C234" s="10" t="s">
        <v>31</v>
      </c>
      <c r="D234" s="32">
        <f>INDEX('ONS data MYE 5'!$E$6:$E$445, MATCH($B234,'ONS data MYE 5'!$B$6:$B$445,0))</f>
        <v>139767</v>
      </c>
      <c r="E234" s="32">
        <f>INDEX('ONS data MYE 5'!$F$6:$F$445, MATCH($B234,'ONS data MYE 5'!$B$6:$B$445,0))</f>
        <v>206</v>
      </c>
      <c r="F234" s="32">
        <f t="shared" si="6"/>
        <v>5.3278761687895813</v>
      </c>
      <c r="G234" s="32">
        <f t="shared" si="7"/>
        <v>28.386264469955947</v>
      </c>
      <c r="H234" s="32">
        <f>INDEX('Mapping water'!$D$5:$U$352,MATCH($B234,'Mapping water'!$B$5:$B$352,0),MATCH(H$3,'Mapping water'!$D$4:$U$4,0))*$D234</f>
        <v>0</v>
      </c>
      <c r="I234" s="32">
        <f>INDEX('Mapping water'!$D$5:$U$352,MATCH($B234,'Mapping water'!$B$5:$B$352,0),MATCH(I$3,'Mapping water'!$D$4:$U$4,0))*$D234</f>
        <v>0</v>
      </c>
      <c r="J234" s="32">
        <f>INDEX('Mapping water'!$D$5:$U$352,MATCH($B234,'Mapping water'!$B$5:$B$352,0),MATCH(J$3,'Mapping water'!$D$4:$U$4,0))*$D234</f>
        <v>0</v>
      </c>
      <c r="K234" s="32">
        <f>INDEX('Mapping water'!$D$5:$U$352,MATCH($B234,'Mapping water'!$B$5:$B$352,0),MATCH(K$3,'Mapping water'!$D$4:$U$4,0))*$D234</f>
        <v>0</v>
      </c>
      <c r="L234" s="32">
        <f>INDEX('Mapping water'!$D$5:$U$352,MATCH($B234,'Mapping water'!$B$5:$B$352,0),MATCH(L$3,'Mapping water'!$D$4:$U$4,0))*$D234</f>
        <v>0</v>
      </c>
      <c r="M234" s="32">
        <f>INDEX('Mapping water'!$D$5:$U$352,MATCH($B234,'Mapping water'!$B$5:$B$352,0),MATCH(M$3,'Mapping water'!$D$4:$U$4,0))*$D234</f>
        <v>0</v>
      </c>
      <c r="N234" s="32">
        <f>INDEX('Mapping water'!$D$5:$U$352,MATCH($B234,'Mapping water'!$B$5:$B$352,0),MATCH(N$3,'Mapping water'!$D$4:$U$4,0))*$D234</f>
        <v>139767</v>
      </c>
      <c r="O234" s="32">
        <f>INDEX('Mapping water'!$D$5:$U$352,MATCH($B234,'Mapping water'!$B$5:$B$352,0),MATCH(O$3,'Mapping water'!$D$4:$U$4,0))*$D234</f>
        <v>0</v>
      </c>
      <c r="P234" s="32">
        <f>INDEX('Mapping water'!$D$5:$U$352,MATCH($B234,'Mapping water'!$B$5:$B$352,0),MATCH(P$3,'Mapping water'!$D$4:$U$4,0))*$D234</f>
        <v>0</v>
      </c>
      <c r="Q234" s="32">
        <f>INDEX('Mapping water'!$D$5:$U$352,MATCH($B234,'Mapping water'!$B$5:$B$352,0),MATCH(Q$3,'Mapping water'!$D$4:$U$4,0))*$D234</f>
        <v>0</v>
      </c>
      <c r="R234" s="32">
        <f>INDEX('Mapping water'!$D$5:$U$352,MATCH($B234,'Mapping water'!$B$5:$B$352,0),MATCH(R$3,'Mapping water'!$D$4:$U$4,0))*$D234</f>
        <v>0</v>
      </c>
      <c r="S234" s="32">
        <f>INDEX('Mapping water'!$D$5:$U$352,MATCH($B234,'Mapping water'!$B$5:$B$352,0),MATCH(S$3,'Mapping water'!$D$4:$U$4,0))*$D234</f>
        <v>0</v>
      </c>
      <c r="T234" s="32">
        <f>INDEX('Mapping water'!$D$5:$U$352,MATCH($B234,'Mapping water'!$B$5:$B$352,0),MATCH(T$3,'Mapping water'!$D$4:$U$4,0))*$D234</f>
        <v>0</v>
      </c>
      <c r="U234" s="32">
        <f>INDEX('Mapping water'!$D$5:$U$352,MATCH($B234,'Mapping water'!$B$5:$B$352,0),MATCH(U$3,'Mapping water'!$D$4:$U$4,0))*$D234</f>
        <v>0</v>
      </c>
      <c r="V234" s="32">
        <f>INDEX('Mapping water'!$D$5:$U$352,MATCH($B234,'Mapping water'!$B$5:$B$352,0),MATCH(V$3,'Mapping water'!$D$4:$U$4,0))*$D234</f>
        <v>0</v>
      </c>
      <c r="W234" s="32">
        <f>INDEX('Mapping water'!$D$5:$U$352,MATCH($B234,'Mapping water'!$B$5:$B$352,0),MATCH(W$3,'Mapping water'!$D$4:$U$4,0))*$D234</f>
        <v>0</v>
      </c>
      <c r="X234" s="32">
        <f>INDEX('Mapping water'!$D$5:$U$352,MATCH($B234,'Mapping water'!$B$5:$B$352,0),MATCH(X$3,'Mapping water'!$D$4:$U$4,0))*$D234</f>
        <v>0</v>
      </c>
      <c r="Y234" s="32">
        <f>INDEX('Mapping water'!$D$5:$U$352,MATCH($B234,'Mapping water'!$B$5:$B$352,0),MATCH(Y$3,'Mapping water'!$D$4:$U$4,0))*$D234</f>
        <v>0</v>
      </c>
    </row>
    <row r="235" spans="1:25" x14ac:dyDescent="0.45">
      <c r="A235" s="10" t="s">
        <v>467</v>
      </c>
      <c r="B235" s="10" t="s">
        <v>468</v>
      </c>
      <c r="C235" s="10" t="s">
        <v>31</v>
      </c>
      <c r="D235" s="32">
        <f>INDEX('ONS data MYE 5'!$E$6:$E$445, MATCH($B235,'ONS data MYE 5'!$B$6:$B$445,0))</f>
        <v>131227</v>
      </c>
      <c r="E235" s="32">
        <f>INDEX('ONS data MYE 5'!$F$6:$F$445, MATCH($B235,'ONS data MYE 5'!$B$6:$B$445,0))</f>
        <v>227</v>
      </c>
      <c r="F235" s="32">
        <f t="shared" si="6"/>
        <v>5.4249500174814029</v>
      </c>
      <c r="G235" s="32">
        <f t="shared" si="7"/>
        <v>29.430082692171474</v>
      </c>
      <c r="H235" s="32">
        <f>INDEX('Mapping water'!$D$5:$U$352,MATCH($B235,'Mapping water'!$B$5:$B$352,0),MATCH(H$3,'Mapping water'!$D$4:$U$4,0))*$D235</f>
        <v>0</v>
      </c>
      <c r="I235" s="32">
        <f>INDEX('Mapping water'!$D$5:$U$352,MATCH($B235,'Mapping water'!$B$5:$B$352,0),MATCH(I$3,'Mapping water'!$D$4:$U$4,0))*$D235</f>
        <v>0</v>
      </c>
      <c r="J235" s="32">
        <f>INDEX('Mapping water'!$D$5:$U$352,MATCH($B235,'Mapping water'!$B$5:$B$352,0),MATCH(J$3,'Mapping water'!$D$4:$U$4,0))*$D235</f>
        <v>0</v>
      </c>
      <c r="K235" s="32">
        <f>INDEX('Mapping water'!$D$5:$U$352,MATCH($B235,'Mapping water'!$B$5:$B$352,0),MATCH(K$3,'Mapping water'!$D$4:$U$4,0))*$D235</f>
        <v>0</v>
      </c>
      <c r="L235" s="32">
        <f>INDEX('Mapping water'!$D$5:$U$352,MATCH($B235,'Mapping water'!$B$5:$B$352,0),MATCH(L$3,'Mapping water'!$D$4:$U$4,0))*$D235</f>
        <v>0</v>
      </c>
      <c r="M235" s="32">
        <f>INDEX('Mapping water'!$D$5:$U$352,MATCH($B235,'Mapping water'!$B$5:$B$352,0),MATCH(M$3,'Mapping water'!$D$4:$U$4,0))*$D235</f>
        <v>0</v>
      </c>
      <c r="N235" s="32">
        <f>INDEX('Mapping water'!$D$5:$U$352,MATCH($B235,'Mapping water'!$B$5:$B$352,0),MATCH(N$3,'Mapping water'!$D$4:$U$4,0))*$D235</f>
        <v>131227</v>
      </c>
      <c r="O235" s="32">
        <f>INDEX('Mapping water'!$D$5:$U$352,MATCH($B235,'Mapping water'!$B$5:$B$352,0),MATCH(O$3,'Mapping water'!$D$4:$U$4,0))*$D235</f>
        <v>0</v>
      </c>
      <c r="P235" s="32">
        <f>INDEX('Mapping water'!$D$5:$U$352,MATCH($B235,'Mapping water'!$B$5:$B$352,0),MATCH(P$3,'Mapping water'!$D$4:$U$4,0))*$D235</f>
        <v>0</v>
      </c>
      <c r="Q235" s="32">
        <f>INDEX('Mapping water'!$D$5:$U$352,MATCH($B235,'Mapping water'!$B$5:$B$352,0),MATCH(Q$3,'Mapping water'!$D$4:$U$4,0))*$D235</f>
        <v>0</v>
      </c>
      <c r="R235" s="32">
        <f>INDEX('Mapping water'!$D$5:$U$352,MATCH($B235,'Mapping water'!$B$5:$B$352,0),MATCH(R$3,'Mapping water'!$D$4:$U$4,0))*$D235</f>
        <v>0</v>
      </c>
      <c r="S235" s="32">
        <f>INDEX('Mapping water'!$D$5:$U$352,MATCH($B235,'Mapping water'!$B$5:$B$352,0),MATCH(S$3,'Mapping water'!$D$4:$U$4,0))*$D235</f>
        <v>0</v>
      </c>
      <c r="T235" s="32">
        <f>INDEX('Mapping water'!$D$5:$U$352,MATCH($B235,'Mapping water'!$B$5:$B$352,0),MATCH(T$3,'Mapping water'!$D$4:$U$4,0))*$D235</f>
        <v>0</v>
      </c>
      <c r="U235" s="32">
        <f>INDEX('Mapping water'!$D$5:$U$352,MATCH($B235,'Mapping water'!$B$5:$B$352,0),MATCH(U$3,'Mapping water'!$D$4:$U$4,0))*$D235</f>
        <v>0</v>
      </c>
      <c r="V235" s="32">
        <f>INDEX('Mapping water'!$D$5:$U$352,MATCH($B235,'Mapping water'!$B$5:$B$352,0),MATCH(V$3,'Mapping water'!$D$4:$U$4,0))*$D235</f>
        <v>0</v>
      </c>
      <c r="W235" s="32">
        <f>INDEX('Mapping water'!$D$5:$U$352,MATCH($B235,'Mapping water'!$B$5:$B$352,0),MATCH(W$3,'Mapping water'!$D$4:$U$4,0))*$D235</f>
        <v>0</v>
      </c>
      <c r="X235" s="32">
        <f>INDEX('Mapping water'!$D$5:$U$352,MATCH($B235,'Mapping water'!$B$5:$B$352,0),MATCH(X$3,'Mapping water'!$D$4:$U$4,0))*$D235</f>
        <v>0</v>
      </c>
      <c r="Y235" s="32">
        <f>INDEX('Mapping water'!$D$5:$U$352,MATCH($B235,'Mapping water'!$B$5:$B$352,0),MATCH(Y$3,'Mapping water'!$D$4:$U$4,0))*$D235</f>
        <v>0</v>
      </c>
    </row>
    <row r="236" spans="1:25" x14ac:dyDescent="0.45">
      <c r="A236" s="10" t="s">
        <v>469</v>
      </c>
      <c r="B236" s="10" t="s">
        <v>470</v>
      </c>
      <c r="C236" s="10" t="s">
        <v>31</v>
      </c>
      <c r="D236" s="32">
        <f>INDEX('ONS data MYE 5'!$E$6:$E$445, MATCH($B236,'ONS data MYE 5'!$B$6:$B$445,0))</f>
        <v>109266</v>
      </c>
      <c r="E236" s="32">
        <f>INDEX('ONS data MYE 5'!$F$6:$F$445, MATCH($B236,'ONS data MYE 5'!$B$6:$B$445,0))</f>
        <v>153</v>
      </c>
      <c r="F236" s="32">
        <f t="shared" si="6"/>
        <v>5.0304379213924353</v>
      </c>
      <c r="G236" s="32">
        <f t="shared" si="7"/>
        <v>25.305305680983047</v>
      </c>
      <c r="H236" s="32">
        <f>INDEX('Mapping water'!$D$5:$U$352,MATCH($B236,'Mapping water'!$B$5:$B$352,0),MATCH(H$3,'Mapping water'!$D$4:$U$4,0))*$D236</f>
        <v>0</v>
      </c>
      <c r="I236" s="32">
        <f>INDEX('Mapping water'!$D$5:$U$352,MATCH($B236,'Mapping water'!$B$5:$B$352,0),MATCH(I$3,'Mapping water'!$D$4:$U$4,0))*$D236</f>
        <v>0</v>
      </c>
      <c r="J236" s="32">
        <f>INDEX('Mapping water'!$D$5:$U$352,MATCH($B236,'Mapping water'!$B$5:$B$352,0),MATCH(J$3,'Mapping water'!$D$4:$U$4,0))*$D236</f>
        <v>0</v>
      </c>
      <c r="K236" s="32">
        <f>INDEX('Mapping water'!$D$5:$U$352,MATCH($B236,'Mapping water'!$B$5:$B$352,0),MATCH(K$3,'Mapping water'!$D$4:$U$4,0))*$D236</f>
        <v>0</v>
      </c>
      <c r="L236" s="32">
        <f>INDEX('Mapping water'!$D$5:$U$352,MATCH($B236,'Mapping water'!$B$5:$B$352,0),MATCH(L$3,'Mapping water'!$D$4:$U$4,0))*$D236</f>
        <v>0</v>
      </c>
      <c r="M236" s="32">
        <f>INDEX('Mapping water'!$D$5:$U$352,MATCH($B236,'Mapping water'!$B$5:$B$352,0),MATCH(M$3,'Mapping water'!$D$4:$U$4,0))*$D236</f>
        <v>0</v>
      </c>
      <c r="N236" s="32">
        <f>INDEX('Mapping water'!$D$5:$U$352,MATCH($B236,'Mapping water'!$B$5:$B$352,0),MATCH(N$3,'Mapping water'!$D$4:$U$4,0))*$D236</f>
        <v>109266</v>
      </c>
      <c r="O236" s="32">
        <f>INDEX('Mapping water'!$D$5:$U$352,MATCH($B236,'Mapping water'!$B$5:$B$352,0),MATCH(O$3,'Mapping water'!$D$4:$U$4,0))*$D236</f>
        <v>0</v>
      </c>
      <c r="P236" s="32">
        <f>INDEX('Mapping water'!$D$5:$U$352,MATCH($B236,'Mapping water'!$B$5:$B$352,0),MATCH(P$3,'Mapping water'!$D$4:$U$4,0))*$D236</f>
        <v>0</v>
      </c>
      <c r="Q236" s="32">
        <f>INDEX('Mapping water'!$D$5:$U$352,MATCH($B236,'Mapping water'!$B$5:$B$352,0),MATCH(Q$3,'Mapping water'!$D$4:$U$4,0))*$D236</f>
        <v>0</v>
      </c>
      <c r="R236" s="32">
        <f>INDEX('Mapping water'!$D$5:$U$352,MATCH($B236,'Mapping water'!$B$5:$B$352,0),MATCH(R$3,'Mapping water'!$D$4:$U$4,0))*$D236</f>
        <v>0</v>
      </c>
      <c r="S236" s="32">
        <f>INDEX('Mapping water'!$D$5:$U$352,MATCH($B236,'Mapping water'!$B$5:$B$352,0),MATCH(S$3,'Mapping water'!$D$4:$U$4,0))*$D236</f>
        <v>0</v>
      </c>
      <c r="T236" s="32">
        <f>INDEX('Mapping water'!$D$5:$U$352,MATCH($B236,'Mapping water'!$B$5:$B$352,0),MATCH(T$3,'Mapping water'!$D$4:$U$4,0))*$D236</f>
        <v>0</v>
      </c>
      <c r="U236" s="32">
        <f>INDEX('Mapping water'!$D$5:$U$352,MATCH($B236,'Mapping water'!$B$5:$B$352,0),MATCH(U$3,'Mapping water'!$D$4:$U$4,0))*$D236</f>
        <v>0</v>
      </c>
      <c r="V236" s="32">
        <f>INDEX('Mapping water'!$D$5:$U$352,MATCH($B236,'Mapping water'!$B$5:$B$352,0),MATCH(V$3,'Mapping water'!$D$4:$U$4,0))*$D236</f>
        <v>0</v>
      </c>
      <c r="W236" s="32">
        <f>INDEX('Mapping water'!$D$5:$U$352,MATCH($B236,'Mapping water'!$B$5:$B$352,0),MATCH(W$3,'Mapping water'!$D$4:$U$4,0))*$D236</f>
        <v>0</v>
      </c>
      <c r="X236" s="32">
        <f>INDEX('Mapping water'!$D$5:$U$352,MATCH($B236,'Mapping water'!$B$5:$B$352,0),MATCH(X$3,'Mapping water'!$D$4:$U$4,0))*$D236</f>
        <v>0</v>
      </c>
      <c r="Y236" s="32">
        <f>INDEX('Mapping water'!$D$5:$U$352,MATCH($B236,'Mapping water'!$B$5:$B$352,0),MATCH(Y$3,'Mapping water'!$D$4:$U$4,0))*$D236</f>
        <v>0</v>
      </c>
    </row>
    <row r="237" spans="1:25" x14ac:dyDescent="0.45">
      <c r="A237" s="10" t="s">
        <v>471</v>
      </c>
      <c r="B237" s="10" t="s">
        <v>472</v>
      </c>
      <c r="C237" s="10" t="s">
        <v>31</v>
      </c>
      <c r="D237" s="32">
        <f>INDEX('ONS data MYE 5'!$E$6:$E$445, MATCH($B237,'ONS data MYE 5'!$B$6:$B$445,0))</f>
        <v>136379</v>
      </c>
      <c r="E237" s="32">
        <f>INDEX('ONS data MYE 5'!$F$6:$F$445, MATCH($B237,'ONS data MYE 5'!$B$6:$B$445,0))</f>
        <v>1435</v>
      </c>
      <c r="F237" s="32">
        <f t="shared" si="6"/>
        <v>7.2689201281937219</v>
      </c>
      <c r="G237" s="32">
        <f t="shared" si="7"/>
        <v>52.837199830059838</v>
      </c>
      <c r="H237" s="32">
        <f>INDEX('Mapping water'!$D$5:$U$352,MATCH($B237,'Mapping water'!$B$5:$B$352,0),MATCH(H$3,'Mapping water'!$D$4:$U$4,0))*$D237</f>
        <v>0</v>
      </c>
      <c r="I237" s="32">
        <f>INDEX('Mapping water'!$D$5:$U$352,MATCH($B237,'Mapping water'!$B$5:$B$352,0),MATCH(I$3,'Mapping water'!$D$4:$U$4,0))*$D237</f>
        <v>0</v>
      </c>
      <c r="J237" s="32">
        <f>INDEX('Mapping water'!$D$5:$U$352,MATCH($B237,'Mapping water'!$B$5:$B$352,0),MATCH(J$3,'Mapping water'!$D$4:$U$4,0))*$D237</f>
        <v>0</v>
      </c>
      <c r="K237" s="32">
        <f>INDEX('Mapping water'!$D$5:$U$352,MATCH($B237,'Mapping water'!$B$5:$B$352,0),MATCH(K$3,'Mapping water'!$D$4:$U$4,0))*$D237</f>
        <v>0</v>
      </c>
      <c r="L237" s="32">
        <f>INDEX('Mapping water'!$D$5:$U$352,MATCH($B237,'Mapping water'!$B$5:$B$352,0),MATCH(L$3,'Mapping water'!$D$4:$U$4,0))*$D237</f>
        <v>0</v>
      </c>
      <c r="M237" s="32">
        <f>INDEX('Mapping water'!$D$5:$U$352,MATCH($B237,'Mapping water'!$B$5:$B$352,0),MATCH(M$3,'Mapping water'!$D$4:$U$4,0))*$D237</f>
        <v>0</v>
      </c>
      <c r="N237" s="32">
        <f>INDEX('Mapping water'!$D$5:$U$352,MATCH($B237,'Mapping water'!$B$5:$B$352,0),MATCH(N$3,'Mapping water'!$D$4:$U$4,0))*$D237</f>
        <v>136379</v>
      </c>
      <c r="O237" s="32">
        <f>INDEX('Mapping water'!$D$5:$U$352,MATCH($B237,'Mapping water'!$B$5:$B$352,0),MATCH(O$3,'Mapping water'!$D$4:$U$4,0))*$D237</f>
        <v>0</v>
      </c>
      <c r="P237" s="32">
        <f>INDEX('Mapping water'!$D$5:$U$352,MATCH($B237,'Mapping water'!$B$5:$B$352,0),MATCH(P$3,'Mapping water'!$D$4:$U$4,0))*$D237</f>
        <v>0</v>
      </c>
      <c r="Q237" s="32">
        <f>INDEX('Mapping water'!$D$5:$U$352,MATCH($B237,'Mapping water'!$B$5:$B$352,0),MATCH(Q$3,'Mapping water'!$D$4:$U$4,0))*$D237</f>
        <v>0</v>
      </c>
      <c r="R237" s="32">
        <f>INDEX('Mapping water'!$D$5:$U$352,MATCH($B237,'Mapping water'!$B$5:$B$352,0),MATCH(R$3,'Mapping water'!$D$4:$U$4,0))*$D237</f>
        <v>0</v>
      </c>
      <c r="S237" s="32">
        <f>INDEX('Mapping water'!$D$5:$U$352,MATCH($B237,'Mapping water'!$B$5:$B$352,0),MATCH(S$3,'Mapping water'!$D$4:$U$4,0))*$D237</f>
        <v>0</v>
      </c>
      <c r="T237" s="32">
        <f>INDEX('Mapping water'!$D$5:$U$352,MATCH($B237,'Mapping water'!$B$5:$B$352,0),MATCH(T$3,'Mapping water'!$D$4:$U$4,0))*$D237</f>
        <v>0</v>
      </c>
      <c r="U237" s="32">
        <f>INDEX('Mapping water'!$D$5:$U$352,MATCH($B237,'Mapping water'!$B$5:$B$352,0),MATCH(U$3,'Mapping water'!$D$4:$U$4,0))*$D237</f>
        <v>0</v>
      </c>
      <c r="V237" s="32">
        <f>INDEX('Mapping water'!$D$5:$U$352,MATCH($B237,'Mapping water'!$B$5:$B$352,0),MATCH(V$3,'Mapping water'!$D$4:$U$4,0))*$D237</f>
        <v>0</v>
      </c>
      <c r="W237" s="32">
        <f>INDEX('Mapping water'!$D$5:$U$352,MATCH($B237,'Mapping water'!$B$5:$B$352,0),MATCH(W$3,'Mapping water'!$D$4:$U$4,0))*$D237</f>
        <v>0</v>
      </c>
      <c r="X237" s="32">
        <f>INDEX('Mapping water'!$D$5:$U$352,MATCH($B237,'Mapping water'!$B$5:$B$352,0),MATCH(X$3,'Mapping water'!$D$4:$U$4,0))*$D237</f>
        <v>0</v>
      </c>
      <c r="Y237" s="32">
        <f>INDEX('Mapping water'!$D$5:$U$352,MATCH($B237,'Mapping water'!$B$5:$B$352,0),MATCH(Y$3,'Mapping water'!$D$4:$U$4,0))*$D237</f>
        <v>0</v>
      </c>
    </row>
    <row r="238" spans="1:25" x14ac:dyDescent="0.45">
      <c r="A238" s="10" t="s">
        <v>473</v>
      </c>
      <c r="B238" s="10" t="s">
        <v>474</v>
      </c>
      <c r="C238" s="10" t="s">
        <v>31</v>
      </c>
      <c r="D238" s="32">
        <f>INDEX('ONS data MYE 5'!$E$6:$E$445, MATCH($B238,'ONS data MYE 5'!$B$6:$B$445,0))</f>
        <v>147777</v>
      </c>
      <c r="E238" s="32">
        <f>INDEX('ONS data MYE 5'!$F$6:$F$445, MATCH($B238,'ONS data MYE 5'!$B$6:$B$445,0))</f>
        <v>545</v>
      </c>
      <c r="F238" s="32">
        <f t="shared" si="6"/>
        <v>6.300785794663244</v>
      </c>
      <c r="G238" s="32">
        <f t="shared" si="7"/>
        <v>39.69990163023013</v>
      </c>
      <c r="H238" s="32">
        <f>INDEX('Mapping water'!$D$5:$U$352,MATCH($B238,'Mapping water'!$B$5:$B$352,0),MATCH(H$3,'Mapping water'!$D$4:$U$4,0))*$D238</f>
        <v>0</v>
      </c>
      <c r="I238" s="32">
        <f>INDEX('Mapping water'!$D$5:$U$352,MATCH($B238,'Mapping water'!$B$5:$B$352,0),MATCH(I$3,'Mapping water'!$D$4:$U$4,0))*$D238</f>
        <v>0</v>
      </c>
      <c r="J238" s="32">
        <f>INDEX('Mapping water'!$D$5:$U$352,MATCH($B238,'Mapping water'!$B$5:$B$352,0),MATCH(J$3,'Mapping water'!$D$4:$U$4,0))*$D238</f>
        <v>0</v>
      </c>
      <c r="K238" s="32">
        <f>INDEX('Mapping water'!$D$5:$U$352,MATCH($B238,'Mapping water'!$B$5:$B$352,0),MATCH(K$3,'Mapping water'!$D$4:$U$4,0))*$D238</f>
        <v>0</v>
      </c>
      <c r="L238" s="32">
        <f>INDEX('Mapping water'!$D$5:$U$352,MATCH($B238,'Mapping water'!$B$5:$B$352,0),MATCH(L$3,'Mapping water'!$D$4:$U$4,0))*$D238</f>
        <v>0</v>
      </c>
      <c r="M238" s="32">
        <f>INDEX('Mapping water'!$D$5:$U$352,MATCH($B238,'Mapping water'!$B$5:$B$352,0),MATCH(M$3,'Mapping water'!$D$4:$U$4,0))*$D238</f>
        <v>0</v>
      </c>
      <c r="N238" s="32">
        <f>INDEX('Mapping water'!$D$5:$U$352,MATCH($B238,'Mapping water'!$B$5:$B$352,0),MATCH(N$3,'Mapping water'!$D$4:$U$4,0))*$D238</f>
        <v>112310.52</v>
      </c>
      <c r="O238" s="32">
        <f>INDEX('Mapping water'!$D$5:$U$352,MATCH($B238,'Mapping water'!$B$5:$B$352,0),MATCH(O$3,'Mapping water'!$D$4:$U$4,0))*$D238</f>
        <v>0</v>
      </c>
      <c r="P238" s="32">
        <f>INDEX('Mapping water'!$D$5:$U$352,MATCH($B238,'Mapping water'!$B$5:$B$352,0),MATCH(P$3,'Mapping water'!$D$4:$U$4,0))*$D238</f>
        <v>0</v>
      </c>
      <c r="Q238" s="32">
        <f>INDEX('Mapping water'!$D$5:$U$352,MATCH($B238,'Mapping water'!$B$5:$B$352,0),MATCH(Q$3,'Mapping water'!$D$4:$U$4,0))*$D238</f>
        <v>0</v>
      </c>
      <c r="R238" s="32">
        <f>INDEX('Mapping water'!$D$5:$U$352,MATCH($B238,'Mapping water'!$B$5:$B$352,0),MATCH(R$3,'Mapping water'!$D$4:$U$4,0))*$D238</f>
        <v>0</v>
      </c>
      <c r="S238" s="32">
        <f>INDEX('Mapping water'!$D$5:$U$352,MATCH($B238,'Mapping water'!$B$5:$B$352,0),MATCH(S$3,'Mapping water'!$D$4:$U$4,0))*$D238</f>
        <v>0</v>
      </c>
      <c r="T238" s="32">
        <f>INDEX('Mapping water'!$D$5:$U$352,MATCH($B238,'Mapping water'!$B$5:$B$352,0),MATCH(T$3,'Mapping water'!$D$4:$U$4,0))*$D238</f>
        <v>0</v>
      </c>
      <c r="U238" s="32">
        <f>INDEX('Mapping water'!$D$5:$U$352,MATCH($B238,'Mapping water'!$B$5:$B$352,0),MATCH(U$3,'Mapping water'!$D$4:$U$4,0))*$D238</f>
        <v>0</v>
      </c>
      <c r="V238" s="32">
        <f>INDEX('Mapping water'!$D$5:$U$352,MATCH($B238,'Mapping water'!$B$5:$B$352,0),MATCH(V$3,'Mapping water'!$D$4:$U$4,0))*$D238</f>
        <v>0</v>
      </c>
      <c r="W238" s="32">
        <f>INDEX('Mapping water'!$D$5:$U$352,MATCH($B238,'Mapping water'!$B$5:$B$352,0),MATCH(W$3,'Mapping water'!$D$4:$U$4,0))*$D238</f>
        <v>0</v>
      </c>
      <c r="X238" s="32">
        <f>INDEX('Mapping water'!$D$5:$U$352,MATCH($B238,'Mapping water'!$B$5:$B$352,0),MATCH(X$3,'Mapping water'!$D$4:$U$4,0))*$D238</f>
        <v>35466.479999999996</v>
      </c>
      <c r="Y238" s="32">
        <f>INDEX('Mapping water'!$D$5:$U$352,MATCH($B238,'Mapping water'!$B$5:$B$352,0),MATCH(Y$3,'Mapping water'!$D$4:$U$4,0))*$D238</f>
        <v>0</v>
      </c>
    </row>
    <row r="239" spans="1:25" x14ac:dyDescent="0.45">
      <c r="A239" s="10" t="s">
        <v>475</v>
      </c>
      <c r="B239" s="10" t="s">
        <v>476</v>
      </c>
      <c r="C239" s="10" t="s">
        <v>31</v>
      </c>
      <c r="D239" s="32">
        <f>INDEX('ONS data MYE 5'!$E$6:$E$445, MATCH($B239,'ONS data MYE 5'!$B$6:$B$445,0))</f>
        <v>125010</v>
      </c>
      <c r="E239" s="32">
        <f>INDEX('ONS data MYE 5'!$F$6:$F$445, MATCH($B239,'ONS data MYE 5'!$B$6:$B$445,0))</f>
        <v>362</v>
      </c>
      <c r="F239" s="32">
        <f t="shared" si="6"/>
        <v>5.8916442118257715</v>
      </c>
      <c r="G239" s="32">
        <f t="shared" si="7"/>
        <v>34.711471518740119</v>
      </c>
      <c r="H239" s="32">
        <f>INDEX('Mapping water'!$D$5:$U$352,MATCH($B239,'Mapping water'!$B$5:$B$352,0),MATCH(H$3,'Mapping water'!$D$4:$U$4,0))*$D239</f>
        <v>0</v>
      </c>
      <c r="I239" s="32">
        <f>INDEX('Mapping water'!$D$5:$U$352,MATCH($B239,'Mapping water'!$B$5:$B$352,0),MATCH(I$3,'Mapping water'!$D$4:$U$4,0))*$D239</f>
        <v>0</v>
      </c>
      <c r="J239" s="32">
        <f>INDEX('Mapping water'!$D$5:$U$352,MATCH($B239,'Mapping water'!$B$5:$B$352,0),MATCH(J$3,'Mapping water'!$D$4:$U$4,0))*$D239</f>
        <v>0</v>
      </c>
      <c r="K239" s="32">
        <f>INDEX('Mapping water'!$D$5:$U$352,MATCH($B239,'Mapping water'!$B$5:$B$352,0),MATCH(K$3,'Mapping water'!$D$4:$U$4,0))*$D239</f>
        <v>0</v>
      </c>
      <c r="L239" s="32">
        <f>INDEX('Mapping water'!$D$5:$U$352,MATCH($B239,'Mapping water'!$B$5:$B$352,0),MATCH(L$3,'Mapping water'!$D$4:$U$4,0))*$D239</f>
        <v>0</v>
      </c>
      <c r="M239" s="32">
        <f>INDEX('Mapping water'!$D$5:$U$352,MATCH($B239,'Mapping water'!$B$5:$B$352,0),MATCH(M$3,'Mapping water'!$D$4:$U$4,0))*$D239</f>
        <v>0</v>
      </c>
      <c r="N239" s="32">
        <f>INDEX('Mapping water'!$D$5:$U$352,MATCH($B239,'Mapping water'!$B$5:$B$352,0),MATCH(N$3,'Mapping water'!$D$4:$U$4,0))*$D239</f>
        <v>77506.2</v>
      </c>
      <c r="O239" s="32">
        <f>INDEX('Mapping water'!$D$5:$U$352,MATCH($B239,'Mapping water'!$B$5:$B$352,0),MATCH(O$3,'Mapping water'!$D$4:$U$4,0))*$D239</f>
        <v>0</v>
      </c>
      <c r="P239" s="32">
        <f>INDEX('Mapping water'!$D$5:$U$352,MATCH($B239,'Mapping water'!$B$5:$B$352,0),MATCH(P$3,'Mapping water'!$D$4:$U$4,0))*$D239</f>
        <v>0</v>
      </c>
      <c r="Q239" s="32">
        <f>INDEX('Mapping water'!$D$5:$U$352,MATCH($B239,'Mapping water'!$B$5:$B$352,0),MATCH(Q$3,'Mapping water'!$D$4:$U$4,0))*$D239</f>
        <v>0</v>
      </c>
      <c r="R239" s="32">
        <f>INDEX('Mapping water'!$D$5:$U$352,MATCH($B239,'Mapping water'!$B$5:$B$352,0),MATCH(R$3,'Mapping water'!$D$4:$U$4,0))*$D239</f>
        <v>0</v>
      </c>
      <c r="S239" s="32">
        <f>INDEX('Mapping water'!$D$5:$U$352,MATCH($B239,'Mapping water'!$B$5:$B$352,0),MATCH(S$3,'Mapping water'!$D$4:$U$4,0))*$D239</f>
        <v>0</v>
      </c>
      <c r="T239" s="32">
        <f>INDEX('Mapping water'!$D$5:$U$352,MATCH($B239,'Mapping water'!$B$5:$B$352,0),MATCH(T$3,'Mapping water'!$D$4:$U$4,0))*$D239</f>
        <v>0</v>
      </c>
      <c r="U239" s="32">
        <f>INDEX('Mapping water'!$D$5:$U$352,MATCH($B239,'Mapping water'!$B$5:$B$352,0),MATCH(U$3,'Mapping water'!$D$4:$U$4,0))*$D239</f>
        <v>0</v>
      </c>
      <c r="V239" s="32">
        <f>INDEX('Mapping water'!$D$5:$U$352,MATCH($B239,'Mapping water'!$B$5:$B$352,0),MATCH(V$3,'Mapping water'!$D$4:$U$4,0))*$D239</f>
        <v>0</v>
      </c>
      <c r="W239" s="32">
        <f>INDEX('Mapping water'!$D$5:$U$352,MATCH($B239,'Mapping water'!$B$5:$B$352,0),MATCH(W$3,'Mapping water'!$D$4:$U$4,0))*$D239</f>
        <v>0</v>
      </c>
      <c r="X239" s="32">
        <f>INDEX('Mapping water'!$D$5:$U$352,MATCH($B239,'Mapping water'!$B$5:$B$352,0),MATCH(X$3,'Mapping water'!$D$4:$U$4,0))*$D239</f>
        <v>47503.8</v>
      </c>
      <c r="Y239" s="32">
        <f>INDEX('Mapping water'!$D$5:$U$352,MATCH($B239,'Mapping water'!$B$5:$B$352,0),MATCH(Y$3,'Mapping water'!$D$4:$U$4,0))*$D239</f>
        <v>0</v>
      </c>
    </row>
    <row r="240" spans="1:25" x14ac:dyDescent="0.45">
      <c r="A240" s="10" t="s">
        <v>477</v>
      </c>
      <c r="B240" s="10" t="s">
        <v>478</v>
      </c>
      <c r="C240" s="10" t="s">
        <v>31</v>
      </c>
      <c r="D240" s="32">
        <f>INDEX('ONS data MYE 5'!$E$6:$E$445, MATCH($B240,'ONS data MYE 5'!$B$6:$B$445,0))</f>
        <v>101129</v>
      </c>
      <c r="E240" s="32">
        <f>INDEX('ONS data MYE 5'!$F$6:$F$445, MATCH($B240,'ONS data MYE 5'!$B$6:$B$445,0))</f>
        <v>1590</v>
      </c>
      <c r="F240" s="32">
        <f t="shared" si="6"/>
        <v>7.3714892952142774</v>
      </c>
      <c r="G240" s="32">
        <f t="shared" si="7"/>
        <v>54.338854429458685</v>
      </c>
      <c r="H240" s="32">
        <f>INDEX('Mapping water'!$D$5:$U$352,MATCH($B240,'Mapping water'!$B$5:$B$352,0),MATCH(H$3,'Mapping water'!$D$4:$U$4,0))*$D240</f>
        <v>0</v>
      </c>
      <c r="I240" s="32">
        <f>INDEX('Mapping water'!$D$5:$U$352,MATCH($B240,'Mapping water'!$B$5:$B$352,0),MATCH(I$3,'Mapping water'!$D$4:$U$4,0))*$D240</f>
        <v>0</v>
      </c>
      <c r="J240" s="32">
        <f>INDEX('Mapping water'!$D$5:$U$352,MATCH($B240,'Mapping water'!$B$5:$B$352,0),MATCH(J$3,'Mapping water'!$D$4:$U$4,0))*$D240</f>
        <v>0</v>
      </c>
      <c r="K240" s="32">
        <f>INDEX('Mapping water'!$D$5:$U$352,MATCH($B240,'Mapping water'!$B$5:$B$352,0),MATCH(K$3,'Mapping water'!$D$4:$U$4,0))*$D240</f>
        <v>0</v>
      </c>
      <c r="L240" s="32">
        <f>INDEX('Mapping water'!$D$5:$U$352,MATCH($B240,'Mapping water'!$B$5:$B$352,0),MATCH(L$3,'Mapping water'!$D$4:$U$4,0))*$D240</f>
        <v>0</v>
      </c>
      <c r="M240" s="32">
        <f>INDEX('Mapping water'!$D$5:$U$352,MATCH($B240,'Mapping water'!$B$5:$B$352,0),MATCH(M$3,'Mapping water'!$D$4:$U$4,0))*$D240</f>
        <v>0</v>
      </c>
      <c r="N240" s="32">
        <f>INDEX('Mapping water'!$D$5:$U$352,MATCH($B240,'Mapping water'!$B$5:$B$352,0),MATCH(N$3,'Mapping water'!$D$4:$U$4,0))*$D240</f>
        <v>0</v>
      </c>
      <c r="O240" s="32">
        <f>INDEX('Mapping water'!$D$5:$U$352,MATCH($B240,'Mapping water'!$B$5:$B$352,0),MATCH(O$3,'Mapping water'!$D$4:$U$4,0))*$D240</f>
        <v>0</v>
      </c>
      <c r="P240" s="32">
        <f>INDEX('Mapping water'!$D$5:$U$352,MATCH($B240,'Mapping water'!$B$5:$B$352,0),MATCH(P$3,'Mapping water'!$D$4:$U$4,0))*$D240</f>
        <v>0</v>
      </c>
      <c r="Q240" s="32">
        <f>INDEX('Mapping water'!$D$5:$U$352,MATCH($B240,'Mapping water'!$B$5:$B$352,0),MATCH(Q$3,'Mapping water'!$D$4:$U$4,0))*$D240</f>
        <v>0</v>
      </c>
      <c r="R240" s="32">
        <f>INDEX('Mapping water'!$D$5:$U$352,MATCH($B240,'Mapping water'!$B$5:$B$352,0),MATCH(R$3,'Mapping water'!$D$4:$U$4,0))*$D240</f>
        <v>0</v>
      </c>
      <c r="S240" s="32">
        <f>INDEX('Mapping water'!$D$5:$U$352,MATCH($B240,'Mapping water'!$B$5:$B$352,0),MATCH(S$3,'Mapping water'!$D$4:$U$4,0))*$D240</f>
        <v>0</v>
      </c>
      <c r="T240" s="32">
        <f>INDEX('Mapping water'!$D$5:$U$352,MATCH($B240,'Mapping water'!$B$5:$B$352,0),MATCH(T$3,'Mapping water'!$D$4:$U$4,0))*$D240</f>
        <v>0</v>
      </c>
      <c r="U240" s="32">
        <f>INDEX('Mapping water'!$D$5:$U$352,MATCH($B240,'Mapping water'!$B$5:$B$352,0),MATCH(U$3,'Mapping water'!$D$4:$U$4,0))*$D240</f>
        <v>0</v>
      </c>
      <c r="V240" s="32">
        <f>INDEX('Mapping water'!$D$5:$U$352,MATCH($B240,'Mapping water'!$B$5:$B$352,0),MATCH(V$3,'Mapping water'!$D$4:$U$4,0))*$D240</f>
        <v>0</v>
      </c>
      <c r="W240" s="32">
        <f>INDEX('Mapping water'!$D$5:$U$352,MATCH($B240,'Mapping water'!$B$5:$B$352,0),MATCH(W$3,'Mapping water'!$D$4:$U$4,0))*$D240</f>
        <v>0</v>
      </c>
      <c r="X240" s="32">
        <f>INDEX('Mapping water'!$D$5:$U$352,MATCH($B240,'Mapping water'!$B$5:$B$352,0),MATCH(X$3,'Mapping water'!$D$4:$U$4,0))*$D240</f>
        <v>0</v>
      </c>
      <c r="Y240" s="32">
        <f>INDEX('Mapping water'!$D$5:$U$352,MATCH($B240,'Mapping water'!$B$5:$B$352,0),MATCH(Y$3,'Mapping water'!$D$4:$U$4,0))*$D240</f>
        <v>0</v>
      </c>
    </row>
    <row r="241" spans="1:25" x14ac:dyDescent="0.45">
      <c r="A241" s="10" t="s">
        <v>479</v>
      </c>
      <c r="B241" s="10" t="s">
        <v>480</v>
      </c>
      <c r="C241" s="10" t="s">
        <v>31</v>
      </c>
      <c r="D241" s="32">
        <f>INDEX('ONS data MYE 5'!$E$6:$E$445, MATCH($B241,'ONS data MYE 5'!$B$6:$B$445,0))</f>
        <v>111664</v>
      </c>
      <c r="E241" s="32">
        <f>INDEX('ONS data MYE 5'!$F$6:$F$445, MATCH($B241,'ONS data MYE 5'!$B$6:$B$445,0))</f>
        <v>2483</v>
      </c>
      <c r="F241" s="32">
        <f t="shared" si="6"/>
        <v>7.8172227855081662</v>
      </c>
      <c r="G241" s="32">
        <f t="shared" si="7"/>
        <v>61.108972078268053</v>
      </c>
      <c r="H241" s="32">
        <f>INDEX('Mapping water'!$D$5:$U$352,MATCH($B241,'Mapping water'!$B$5:$B$352,0),MATCH(H$3,'Mapping water'!$D$4:$U$4,0))*$D241</f>
        <v>0</v>
      </c>
      <c r="I241" s="32">
        <f>INDEX('Mapping water'!$D$5:$U$352,MATCH($B241,'Mapping water'!$B$5:$B$352,0),MATCH(I$3,'Mapping water'!$D$4:$U$4,0))*$D241</f>
        <v>0</v>
      </c>
      <c r="J241" s="32">
        <f>INDEX('Mapping water'!$D$5:$U$352,MATCH($B241,'Mapping water'!$B$5:$B$352,0),MATCH(J$3,'Mapping water'!$D$4:$U$4,0))*$D241</f>
        <v>0</v>
      </c>
      <c r="K241" s="32">
        <f>INDEX('Mapping water'!$D$5:$U$352,MATCH($B241,'Mapping water'!$B$5:$B$352,0),MATCH(K$3,'Mapping water'!$D$4:$U$4,0))*$D241</f>
        <v>0</v>
      </c>
      <c r="L241" s="32">
        <f>INDEX('Mapping water'!$D$5:$U$352,MATCH($B241,'Mapping water'!$B$5:$B$352,0),MATCH(L$3,'Mapping water'!$D$4:$U$4,0))*$D241</f>
        <v>0</v>
      </c>
      <c r="M241" s="32">
        <f>INDEX('Mapping water'!$D$5:$U$352,MATCH($B241,'Mapping water'!$B$5:$B$352,0),MATCH(M$3,'Mapping water'!$D$4:$U$4,0))*$D241</f>
        <v>0</v>
      </c>
      <c r="N241" s="32">
        <f>INDEX('Mapping water'!$D$5:$U$352,MATCH($B241,'Mapping water'!$B$5:$B$352,0),MATCH(N$3,'Mapping water'!$D$4:$U$4,0))*$D241</f>
        <v>0</v>
      </c>
      <c r="O241" s="32">
        <f>INDEX('Mapping water'!$D$5:$U$352,MATCH($B241,'Mapping water'!$B$5:$B$352,0),MATCH(O$3,'Mapping water'!$D$4:$U$4,0))*$D241</f>
        <v>0</v>
      </c>
      <c r="P241" s="32">
        <f>INDEX('Mapping water'!$D$5:$U$352,MATCH($B241,'Mapping water'!$B$5:$B$352,0),MATCH(P$3,'Mapping water'!$D$4:$U$4,0))*$D241</f>
        <v>0</v>
      </c>
      <c r="Q241" s="32">
        <f>INDEX('Mapping water'!$D$5:$U$352,MATCH($B241,'Mapping water'!$B$5:$B$352,0),MATCH(Q$3,'Mapping water'!$D$4:$U$4,0))*$D241</f>
        <v>0</v>
      </c>
      <c r="R241" s="32">
        <f>INDEX('Mapping water'!$D$5:$U$352,MATCH($B241,'Mapping water'!$B$5:$B$352,0),MATCH(R$3,'Mapping water'!$D$4:$U$4,0))*$D241</f>
        <v>0</v>
      </c>
      <c r="S241" s="32">
        <f>INDEX('Mapping water'!$D$5:$U$352,MATCH($B241,'Mapping water'!$B$5:$B$352,0),MATCH(S$3,'Mapping water'!$D$4:$U$4,0))*$D241</f>
        <v>0</v>
      </c>
      <c r="T241" s="32">
        <f>INDEX('Mapping water'!$D$5:$U$352,MATCH($B241,'Mapping water'!$B$5:$B$352,0),MATCH(T$3,'Mapping water'!$D$4:$U$4,0))*$D241</f>
        <v>0</v>
      </c>
      <c r="U241" s="32">
        <f>INDEX('Mapping water'!$D$5:$U$352,MATCH($B241,'Mapping water'!$B$5:$B$352,0),MATCH(U$3,'Mapping water'!$D$4:$U$4,0))*$D241</f>
        <v>0</v>
      </c>
      <c r="V241" s="32">
        <f>INDEX('Mapping water'!$D$5:$U$352,MATCH($B241,'Mapping water'!$B$5:$B$352,0),MATCH(V$3,'Mapping water'!$D$4:$U$4,0))*$D241</f>
        <v>0</v>
      </c>
      <c r="W241" s="32">
        <f>INDEX('Mapping water'!$D$5:$U$352,MATCH($B241,'Mapping water'!$B$5:$B$352,0),MATCH(W$3,'Mapping water'!$D$4:$U$4,0))*$D241</f>
        <v>0</v>
      </c>
      <c r="X241" s="32">
        <f>INDEX('Mapping water'!$D$5:$U$352,MATCH($B241,'Mapping water'!$B$5:$B$352,0),MATCH(X$3,'Mapping water'!$D$4:$U$4,0))*$D241</f>
        <v>111664</v>
      </c>
      <c r="Y241" s="32">
        <f>INDEX('Mapping water'!$D$5:$U$352,MATCH($B241,'Mapping water'!$B$5:$B$352,0),MATCH(Y$3,'Mapping water'!$D$4:$U$4,0))*$D241</f>
        <v>0</v>
      </c>
    </row>
    <row r="242" spans="1:25" x14ac:dyDescent="0.45">
      <c r="A242" s="10" t="s">
        <v>3</v>
      </c>
      <c r="B242" s="10" t="s">
        <v>4</v>
      </c>
      <c r="C242" s="10" t="s">
        <v>5</v>
      </c>
      <c r="D242" s="32">
        <f>INDEX('ONS data MYE 5'!$E$6:$E$445, MATCH($B242,'ONS data MYE 5'!$B$6:$B$445,0))</f>
        <v>561349</v>
      </c>
      <c r="E242" s="32">
        <f>INDEX('ONS data MYE 5'!$F$6:$F$445, MATCH($B242,'ONS data MYE 5'!$B$6:$B$445,0))</f>
        <v>158</v>
      </c>
      <c r="F242" s="32">
        <f t="shared" si="6"/>
        <v>5.0625950330269669</v>
      </c>
      <c r="G242" s="32">
        <f t="shared" si="7"/>
        <v>25.629868468429315</v>
      </c>
      <c r="H242" s="32">
        <f>INDEX('Mapping water'!$D$5:$U$352,MATCH($B242,'Mapping water'!$B$5:$B$352,0),MATCH(H$3,'Mapping water'!$D$4:$U$4,0))*$D242</f>
        <v>0</v>
      </c>
      <c r="I242" s="32">
        <f>INDEX('Mapping water'!$D$5:$U$352,MATCH($B242,'Mapping water'!$B$5:$B$352,0),MATCH(I$3,'Mapping water'!$D$4:$U$4,0))*$D242</f>
        <v>0</v>
      </c>
      <c r="J242" s="32">
        <f>INDEX('Mapping water'!$D$5:$U$352,MATCH($B242,'Mapping water'!$B$5:$B$352,0),MATCH(J$3,'Mapping water'!$D$4:$U$4,0))*$D242</f>
        <v>0</v>
      </c>
      <c r="K242" s="32">
        <f>INDEX('Mapping water'!$D$5:$U$352,MATCH($B242,'Mapping water'!$B$5:$B$352,0),MATCH(K$3,'Mapping water'!$D$4:$U$4,0))*$D242</f>
        <v>0</v>
      </c>
      <c r="L242" s="32">
        <f>INDEX('Mapping water'!$D$5:$U$352,MATCH($B242,'Mapping water'!$B$5:$B$352,0),MATCH(L$3,'Mapping water'!$D$4:$U$4,0))*$D242</f>
        <v>0</v>
      </c>
      <c r="M242" s="32">
        <f>INDEX('Mapping water'!$D$5:$U$352,MATCH($B242,'Mapping water'!$B$5:$B$352,0),MATCH(M$3,'Mapping water'!$D$4:$U$4,0))*$D242</f>
        <v>561349</v>
      </c>
      <c r="N242" s="32">
        <f>INDEX('Mapping water'!$D$5:$U$352,MATCH($B242,'Mapping water'!$B$5:$B$352,0),MATCH(N$3,'Mapping water'!$D$4:$U$4,0))*$D242</f>
        <v>0</v>
      </c>
      <c r="O242" s="32">
        <f>INDEX('Mapping water'!$D$5:$U$352,MATCH($B242,'Mapping water'!$B$5:$B$352,0),MATCH(O$3,'Mapping water'!$D$4:$U$4,0))*$D242</f>
        <v>0</v>
      </c>
      <c r="P242" s="32">
        <f>INDEX('Mapping water'!$D$5:$U$352,MATCH($B242,'Mapping water'!$B$5:$B$352,0),MATCH(P$3,'Mapping water'!$D$4:$U$4,0))*$D242</f>
        <v>0</v>
      </c>
      <c r="Q242" s="32">
        <f>INDEX('Mapping water'!$D$5:$U$352,MATCH($B242,'Mapping water'!$B$5:$B$352,0),MATCH(Q$3,'Mapping water'!$D$4:$U$4,0))*$D242</f>
        <v>0</v>
      </c>
      <c r="R242" s="32">
        <f>INDEX('Mapping water'!$D$5:$U$352,MATCH($B242,'Mapping water'!$B$5:$B$352,0),MATCH(R$3,'Mapping water'!$D$4:$U$4,0))*$D242</f>
        <v>0</v>
      </c>
      <c r="S242" s="32">
        <f>INDEX('Mapping water'!$D$5:$U$352,MATCH($B242,'Mapping water'!$B$5:$B$352,0),MATCH(S$3,'Mapping water'!$D$4:$U$4,0))*$D242</f>
        <v>0</v>
      </c>
      <c r="T242" s="32">
        <f>INDEX('Mapping water'!$D$5:$U$352,MATCH($B242,'Mapping water'!$B$5:$B$352,0),MATCH(T$3,'Mapping water'!$D$4:$U$4,0))*$D242</f>
        <v>0</v>
      </c>
      <c r="U242" s="32">
        <f>INDEX('Mapping water'!$D$5:$U$352,MATCH($B242,'Mapping water'!$B$5:$B$352,0),MATCH(U$3,'Mapping water'!$D$4:$U$4,0))*$D242</f>
        <v>0</v>
      </c>
      <c r="V242" s="32">
        <f>INDEX('Mapping water'!$D$5:$U$352,MATCH($B242,'Mapping water'!$B$5:$B$352,0),MATCH(V$3,'Mapping water'!$D$4:$U$4,0))*$D242</f>
        <v>0</v>
      </c>
      <c r="W242" s="32">
        <f>INDEX('Mapping water'!$D$5:$U$352,MATCH($B242,'Mapping water'!$B$5:$B$352,0),MATCH(W$3,'Mapping water'!$D$4:$U$4,0))*$D242</f>
        <v>0</v>
      </c>
      <c r="X242" s="32">
        <f>INDEX('Mapping water'!$D$5:$U$352,MATCH($B242,'Mapping water'!$B$5:$B$352,0),MATCH(X$3,'Mapping water'!$D$4:$U$4,0))*$D242</f>
        <v>0</v>
      </c>
      <c r="Y242" s="32">
        <f>INDEX('Mapping water'!$D$5:$U$352,MATCH($B242,'Mapping water'!$B$5:$B$352,0),MATCH(Y$3,'Mapping water'!$D$4:$U$4,0))*$D242</f>
        <v>0</v>
      </c>
    </row>
    <row r="243" spans="1:25" x14ac:dyDescent="0.45">
      <c r="A243" s="10" t="s">
        <v>6</v>
      </c>
      <c r="B243" s="10" t="s">
        <v>7</v>
      </c>
      <c r="C243" s="10" t="s">
        <v>5</v>
      </c>
      <c r="D243" s="32">
        <f>INDEX('ONS data MYE 5'!$E$6:$E$445, MATCH($B243,'ONS data MYE 5'!$B$6:$B$445,0))</f>
        <v>2259</v>
      </c>
      <c r="E243" s="32">
        <f>INDEX('ONS data MYE 5'!$F$6:$F$445, MATCH($B243,'ONS data MYE 5'!$B$6:$B$445,0))</f>
        <v>138</v>
      </c>
      <c r="F243" s="32">
        <f t="shared" si="6"/>
        <v>4.9272536851572051</v>
      </c>
      <c r="G243" s="32">
        <f t="shared" si="7"/>
        <v>24.277828877895256</v>
      </c>
      <c r="H243" s="32">
        <f>INDEX('Mapping water'!$D$5:$U$352,MATCH($B243,'Mapping water'!$B$5:$B$352,0),MATCH(H$3,'Mapping water'!$D$4:$U$4,0))*$D243</f>
        <v>0</v>
      </c>
      <c r="I243" s="32">
        <f>INDEX('Mapping water'!$D$5:$U$352,MATCH($B243,'Mapping water'!$B$5:$B$352,0),MATCH(I$3,'Mapping water'!$D$4:$U$4,0))*$D243</f>
        <v>0</v>
      </c>
      <c r="J243" s="32">
        <f>INDEX('Mapping water'!$D$5:$U$352,MATCH($B243,'Mapping water'!$B$5:$B$352,0),MATCH(J$3,'Mapping water'!$D$4:$U$4,0))*$D243</f>
        <v>0</v>
      </c>
      <c r="K243" s="32">
        <f>INDEX('Mapping water'!$D$5:$U$352,MATCH($B243,'Mapping water'!$B$5:$B$352,0),MATCH(K$3,'Mapping water'!$D$4:$U$4,0))*$D243</f>
        <v>0</v>
      </c>
      <c r="L243" s="32">
        <f>INDEX('Mapping water'!$D$5:$U$352,MATCH($B243,'Mapping water'!$B$5:$B$352,0),MATCH(L$3,'Mapping water'!$D$4:$U$4,0))*$D243</f>
        <v>0</v>
      </c>
      <c r="M243" s="32">
        <f>INDEX('Mapping water'!$D$5:$U$352,MATCH($B243,'Mapping water'!$B$5:$B$352,0),MATCH(M$3,'Mapping water'!$D$4:$U$4,0))*$D243</f>
        <v>0</v>
      </c>
      <c r="N243" s="32">
        <f>INDEX('Mapping water'!$D$5:$U$352,MATCH($B243,'Mapping water'!$B$5:$B$352,0),MATCH(N$3,'Mapping water'!$D$4:$U$4,0))*$D243</f>
        <v>0</v>
      </c>
      <c r="O243" s="32">
        <f>INDEX('Mapping water'!$D$5:$U$352,MATCH($B243,'Mapping water'!$B$5:$B$352,0),MATCH(O$3,'Mapping water'!$D$4:$U$4,0))*$D243</f>
        <v>0</v>
      </c>
      <c r="P243" s="32">
        <f>INDEX('Mapping water'!$D$5:$U$352,MATCH($B243,'Mapping water'!$B$5:$B$352,0),MATCH(P$3,'Mapping water'!$D$4:$U$4,0))*$D243</f>
        <v>0</v>
      </c>
      <c r="Q243" s="32">
        <f>INDEX('Mapping water'!$D$5:$U$352,MATCH($B243,'Mapping water'!$B$5:$B$352,0),MATCH(Q$3,'Mapping water'!$D$4:$U$4,0))*$D243</f>
        <v>0</v>
      </c>
      <c r="R243" s="32">
        <f>INDEX('Mapping water'!$D$5:$U$352,MATCH($B243,'Mapping water'!$B$5:$B$352,0),MATCH(R$3,'Mapping water'!$D$4:$U$4,0))*$D243</f>
        <v>0</v>
      </c>
      <c r="S243" s="32">
        <f>INDEX('Mapping water'!$D$5:$U$352,MATCH($B243,'Mapping water'!$B$5:$B$352,0),MATCH(S$3,'Mapping water'!$D$4:$U$4,0))*$D243</f>
        <v>0</v>
      </c>
      <c r="T243" s="32">
        <f>INDEX('Mapping water'!$D$5:$U$352,MATCH($B243,'Mapping water'!$B$5:$B$352,0),MATCH(T$3,'Mapping water'!$D$4:$U$4,0))*$D243</f>
        <v>0</v>
      </c>
      <c r="U243" s="32">
        <f>INDEX('Mapping water'!$D$5:$U$352,MATCH($B243,'Mapping water'!$B$5:$B$352,0),MATCH(U$3,'Mapping water'!$D$4:$U$4,0))*$D243</f>
        <v>0</v>
      </c>
      <c r="V243" s="32">
        <f>INDEX('Mapping water'!$D$5:$U$352,MATCH($B243,'Mapping water'!$B$5:$B$352,0),MATCH(V$3,'Mapping water'!$D$4:$U$4,0))*$D243</f>
        <v>0</v>
      </c>
      <c r="W243" s="32">
        <f>INDEX('Mapping water'!$D$5:$U$352,MATCH($B243,'Mapping water'!$B$5:$B$352,0),MATCH(W$3,'Mapping water'!$D$4:$U$4,0))*$D243</f>
        <v>0</v>
      </c>
      <c r="X243" s="32">
        <f>INDEX('Mapping water'!$D$5:$U$352,MATCH($B243,'Mapping water'!$B$5:$B$352,0),MATCH(X$3,'Mapping water'!$D$4:$U$4,0))*$D243</f>
        <v>0</v>
      </c>
      <c r="Y243" s="32">
        <f>INDEX('Mapping water'!$D$5:$U$352,MATCH($B243,'Mapping water'!$B$5:$B$352,0),MATCH(Y$3,'Mapping water'!$D$4:$U$4,0))*$D243</f>
        <v>0</v>
      </c>
    </row>
    <row r="244" spans="1:25" x14ac:dyDescent="0.45">
      <c r="A244" s="10" t="s">
        <v>152</v>
      </c>
      <c r="B244" s="10" t="s">
        <v>153</v>
      </c>
      <c r="C244" s="10" t="s">
        <v>5</v>
      </c>
      <c r="D244" s="32">
        <f>INDEX('ONS data MYE 5'!$E$6:$E$445, MATCH($B244,'ONS data MYE 5'!$B$6:$B$445,0))</f>
        <v>194752</v>
      </c>
      <c r="E244" s="32">
        <f>INDEX('ONS data MYE 5'!$F$6:$F$445, MATCH($B244,'ONS data MYE 5'!$B$6:$B$445,0))</f>
        <v>4217</v>
      </c>
      <c r="F244" s="32">
        <f t="shared" si="6"/>
        <v>8.3468792537465593</v>
      </c>
      <c r="G244" s="32">
        <f t="shared" si="7"/>
        <v>69.670393276624722</v>
      </c>
      <c r="H244" s="32">
        <f>INDEX('Mapping water'!$D$5:$U$352,MATCH($B244,'Mapping water'!$B$5:$B$352,0),MATCH(H$3,'Mapping water'!$D$4:$U$4,0))*$D244</f>
        <v>0</v>
      </c>
      <c r="I244" s="32">
        <f>INDEX('Mapping water'!$D$5:$U$352,MATCH($B244,'Mapping water'!$B$5:$B$352,0),MATCH(I$3,'Mapping water'!$D$4:$U$4,0))*$D244</f>
        <v>0</v>
      </c>
      <c r="J244" s="32">
        <f>INDEX('Mapping water'!$D$5:$U$352,MATCH($B244,'Mapping water'!$B$5:$B$352,0),MATCH(J$3,'Mapping water'!$D$4:$U$4,0))*$D244</f>
        <v>0</v>
      </c>
      <c r="K244" s="32">
        <f>INDEX('Mapping water'!$D$5:$U$352,MATCH($B244,'Mapping water'!$B$5:$B$352,0),MATCH(K$3,'Mapping water'!$D$4:$U$4,0))*$D244</f>
        <v>0</v>
      </c>
      <c r="L244" s="32">
        <f>INDEX('Mapping water'!$D$5:$U$352,MATCH($B244,'Mapping water'!$B$5:$B$352,0),MATCH(L$3,'Mapping water'!$D$4:$U$4,0))*$D244</f>
        <v>0</v>
      </c>
      <c r="M244" s="32">
        <f>INDEX('Mapping water'!$D$5:$U$352,MATCH($B244,'Mapping water'!$B$5:$B$352,0),MATCH(M$3,'Mapping water'!$D$4:$U$4,0))*$D244</f>
        <v>0</v>
      </c>
      <c r="N244" s="32">
        <f>INDEX('Mapping water'!$D$5:$U$352,MATCH($B244,'Mapping water'!$B$5:$B$352,0),MATCH(N$3,'Mapping water'!$D$4:$U$4,0))*$D244</f>
        <v>0</v>
      </c>
      <c r="O244" s="32">
        <f>INDEX('Mapping water'!$D$5:$U$352,MATCH($B244,'Mapping water'!$B$5:$B$352,0),MATCH(O$3,'Mapping water'!$D$4:$U$4,0))*$D244</f>
        <v>0</v>
      </c>
      <c r="P244" s="32">
        <f>INDEX('Mapping water'!$D$5:$U$352,MATCH($B244,'Mapping water'!$B$5:$B$352,0),MATCH(P$3,'Mapping water'!$D$4:$U$4,0))*$D244</f>
        <v>0</v>
      </c>
      <c r="Q244" s="32">
        <f>INDEX('Mapping water'!$D$5:$U$352,MATCH($B244,'Mapping water'!$B$5:$B$352,0),MATCH(Q$3,'Mapping water'!$D$4:$U$4,0))*$D244</f>
        <v>0</v>
      </c>
      <c r="R244" s="32">
        <f>INDEX('Mapping water'!$D$5:$U$352,MATCH($B244,'Mapping water'!$B$5:$B$352,0),MATCH(R$3,'Mapping water'!$D$4:$U$4,0))*$D244</f>
        <v>0</v>
      </c>
      <c r="S244" s="32">
        <f>INDEX('Mapping water'!$D$5:$U$352,MATCH($B244,'Mapping water'!$B$5:$B$352,0),MATCH(S$3,'Mapping water'!$D$4:$U$4,0))*$D244</f>
        <v>0</v>
      </c>
      <c r="T244" s="32">
        <f>INDEX('Mapping water'!$D$5:$U$352,MATCH($B244,'Mapping water'!$B$5:$B$352,0),MATCH(T$3,'Mapping water'!$D$4:$U$4,0))*$D244</f>
        <v>0</v>
      </c>
      <c r="U244" s="32">
        <f>INDEX('Mapping water'!$D$5:$U$352,MATCH($B244,'Mapping water'!$B$5:$B$352,0),MATCH(U$3,'Mapping water'!$D$4:$U$4,0))*$D244</f>
        <v>0</v>
      </c>
      <c r="V244" s="32">
        <f>INDEX('Mapping water'!$D$5:$U$352,MATCH($B244,'Mapping water'!$B$5:$B$352,0),MATCH(V$3,'Mapping water'!$D$4:$U$4,0))*$D244</f>
        <v>194752</v>
      </c>
      <c r="W244" s="32">
        <f>INDEX('Mapping water'!$D$5:$U$352,MATCH($B244,'Mapping water'!$B$5:$B$352,0),MATCH(W$3,'Mapping water'!$D$4:$U$4,0))*$D244</f>
        <v>0</v>
      </c>
      <c r="X244" s="32">
        <f>INDEX('Mapping water'!$D$5:$U$352,MATCH($B244,'Mapping water'!$B$5:$B$352,0),MATCH(X$3,'Mapping water'!$D$4:$U$4,0))*$D244</f>
        <v>0</v>
      </c>
      <c r="Y244" s="32">
        <f>INDEX('Mapping water'!$D$5:$U$352,MATCH($B244,'Mapping water'!$B$5:$B$352,0),MATCH(Y$3,'Mapping water'!$D$4:$U$4,0))*$D244</f>
        <v>0</v>
      </c>
    </row>
    <row r="245" spans="1:25" x14ac:dyDescent="0.45">
      <c r="A245" s="10" t="s">
        <v>154</v>
      </c>
      <c r="B245" s="10" t="s">
        <v>155</v>
      </c>
      <c r="C245" s="10" t="s">
        <v>5</v>
      </c>
      <c r="D245" s="32">
        <f>INDEX('ONS data MYE 5'!$E$6:$E$445, MATCH($B245,'ONS data MYE 5'!$B$6:$B$445,0))</f>
        <v>151270</v>
      </c>
      <c r="E245" s="32">
        <f>INDEX('ONS data MYE 5'!$F$6:$F$445, MATCH($B245,'ONS data MYE 5'!$B$6:$B$445,0))</f>
        <v>2336</v>
      </c>
      <c r="F245" s="32">
        <f t="shared" si="6"/>
        <v>7.7561953439481179</v>
      </c>
      <c r="G245" s="32">
        <f t="shared" si="7"/>
        <v>60.158566213482466</v>
      </c>
      <c r="H245" s="32">
        <f>INDEX('Mapping water'!$D$5:$U$352,MATCH($B245,'Mapping water'!$B$5:$B$352,0),MATCH(H$3,'Mapping water'!$D$4:$U$4,0))*$D245</f>
        <v>0</v>
      </c>
      <c r="I245" s="32">
        <f>INDEX('Mapping water'!$D$5:$U$352,MATCH($B245,'Mapping water'!$B$5:$B$352,0),MATCH(I$3,'Mapping water'!$D$4:$U$4,0))*$D245</f>
        <v>0</v>
      </c>
      <c r="J245" s="32">
        <f>INDEX('Mapping water'!$D$5:$U$352,MATCH($B245,'Mapping water'!$B$5:$B$352,0),MATCH(J$3,'Mapping water'!$D$4:$U$4,0))*$D245</f>
        <v>0</v>
      </c>
      <c r="K245" s="32">
        <f>INDEX('Mapping water'!$D$5:$U$352,MATCH($B245,'Mapping water'!$B$5:$B$352,0),MATCH(K$3,'Mapping water'!$D$4:$U$4,0))*$D245</f>
        <v>0</v>
      </c>
      <c r="L245" s="32">
        <f>INDEX('Mapping water'!$D$5:$U$352,MATCH($B245,'Mapping water'!$B$5:$B$352,0),MATCH(L$3,'Mapping water'!$D$4:$U$4,0))*$D245</f>
        <v>0</v>
      </c>
      <c r="M245" s="32">
        <f>INDEX('Mapping water'!$D$5:$U$352,MATCH($B245,'Mapping water'!$B$5:$B$352,0),MATCH(M$3,'Mapping water'!$D$4:$U$4,0))*$D245</f>
        <v>0</v>
      </c>
      <c r="N245" s="32">
        <f>INDEX('Mapping water'!$D$5:$U$352,MATCH($B245,'Mapping water'!$B$5:$B$352,0),MATCH(N$3,'Mapping water'!$D$4:$U$4,0))*$D245</f>
        <v>0</v>
      </c>
      <c r="O245" s="32">
        <f>INDEX('Mapping water'!$D$5:$U$352,MATCH($B245,'Mapping water'!$B$5:$B$352,0),MATCH(O$3,'Mapping water'!$D$4:$U$4,0))*$D245</f>
        <v>0</v>
      </c>
      <c r="P245" s="32">
        <f>INDEX('Mapping water'!$D$5:$U$352,MATCH($B245,'Mapping water'!$B$5:$B$352,0),MATCH(P$3,'Mapping water'!$D$4:$U$4,0))*$D245</f>
        <v>0</v>
      </c>
      <c r="Q245" s="32">
        <f>INDEX('Mapping water'!$D$5:$U$352,MATCH($B245,'Mapping water'!$B$5:$B$352,0),MATCH(Q$3,'Mapping water'!$D$4:$U$4,0))*$D245</f>
        <v>0</v>
      </c>
      <c r="R245" s="32">
        <f>INDEX('Mapping water'!$D$5:$U$352,MATCH($B245,'Mapping water'!$B$5:$B$352,0),MATCH(R$3,'Mapping water'!$D$4:$U$4,0))*$D245</f>
        <v>0</v>
      </c>
      <c r="S245" s="32">
        <f>INDEX('Mapping water'!$D$5:$U$352,MATCH($B245,'Mapping water'!$B$5:$B$352,0),MATCH(S$3,'Mapping water'!$D$4:$U$4,0))*$D245</f>
        <v>0</v>
      </c>
      <c r="T245" s="32">
        <f>INDEX('Mapping water'!$D$5:$U$352,MATCH($B245,'Mapping water'!$B$5:$B$352,0),MATCH(T$3,'Mapping water'!$D$4:$U$4,0))*$D245</f>
        <v>0</v>
      </c>
      <c r="U245" s="32">
        <f>INDEX('Mapping water'!$D$5:$U$352,MATCH($B245,'Mapping water'!$B$5:$B$352,0),MATCH(U$3,'Mapping water'!$D$4:$U$4,0))*$D245</f>
        <v>0</v>
      </c>
      <c r="V245" s="32">
        <f>INDEX('Mapping water'!$D$5:$U$352,MATCH($B245,'Mapping water'!$B$5:$B$352,0),MATCH(V$3,'Mapping water'!$D$4:$U$4,0))*$D245</f>
        <v>0</v>
      </c>
      <c r="W245" s="32">
        <f>INDEX('Mapping water'!$D$5:$U$352,MATCH($B245,'Mapping water'!$B$5:$B$352,0),MATCH(W$3,'Mapping water'!$D$4:$U$4,0))*$D245</f>
        <v>0</v>
      </c>
      <c r="X245" s="32">
        <f>INDEX('Mapping water'!$D$5:$U$352,MATCH($B245,'Mapping water'!$B$5:$B$352,0),MATCH(X$3,'Mapping water'!$D$4:$U$4,0))*$D245</f>
        <v>0</v>
      </c>
      <c r="Y245" s="32">
        <f>INDEX('Mapping water'!$D$5:$U$352,MATCH($B245,'Mapping water'!$B$5:$B$352,0),MATCH(Y$3,'Mapping water'!$D$4:$U$4,0))*$D245</f>
        <v>0</v>
      </c>
    </row>
    <row r="246" spans="1:25" x14ac:dyDescent="0.45">
      <c r="A246" s="10" t="s">
        <v>156</v>
      </c>
      <c r="B246" s="10" t="s">
        <v>157</v>
      </c>
      <c r="C246" s="10" t="s">
        <v>5</v>
      </c>
      <c r="D246" s="32">
        <f>INDEX('ONS data MYE 5'!$E$6:$E$445, MATCH($B246,'ONS data MYE 5'!$B$6:$B$445,0))</f>
        <v>49616</v>
      </c>
      <c r="E246" s="32">
        <f>INDEX('ONS data MYE 5'!$F$6:$F$445, MATCH($B246,'ONS data MYE 5'!$B$6:$B$445,0))</f>
        <v>985</v>
      </c>
      <c r="F246" s="32">
        <f t="shared" si="6"/>
        <v>6.892641641172089</v>
      </c>
      <c r="G246" s="32">
        <f t="shared" si="7"/>
        <v>47.50850879361947</v>
      </c>
      <c r="H246" s="32">
        <f>INDEX('Mapping water'!$D$5:$U$352,MATCH($B246,'Mapping water'!$B$5:$B$352,0),MATCH(H$3,'Mapping water'!$D$4:$U$4,0))*$D246</f>
        <v>0</v>
      </c>
      <c r="I246" s="32">
        <f>INDEX('Mapping water'!$D$5:$U$352,MATCH($B246,'Mapping water'!$B$5:$B$352,0),MATCH(I$3,'Mapping water'!$D$4:$U$4,0))*$D246</f>
        <v>0</v>
      </c>
      <c r="J246" s="32">
        <f>INDEX('Mapping water'!$D$5:$U$352,MATCH($B246,'Mapping water'!$B$5:$B$352,0),MATCH(J$3,'Mapping water'!$D$4:$U$4,0))*$D246</f>
        <v>0</v>
      </c>
      <c r="K246" s="32">
        <f>INDEX('Mapping water'!$D$5:$U$352,MATCH($B246,'Mapping water'!$B$5:$B$352,0),MATCH(K$3,'Mapping water'!$D$4:$U$4,0))*$D246</f>
        <v>0</v>
      </c>
      <c r="L246" s="32">
        <f>INDEX('Mapping water'!$D$5:$U$352,MATCH($B246,'Mapping water'!$B$5:$B$352,0),MATCH(L$3,'Mapping water'!$D$4:$U$4,0))*$D246</f>
        <v>0</v>
      </c>
      <c r="M246" s="32">
        <f>INDEX('Mapping water'!$D$5:$U$352,MATCH($B246,'Mapping water'!$B$5:$B$352,0),MATCH(M$3,'Mapping water'!$D$4:$U$4,0))*$D246</f>
        <v>0</v>
      </c>
      <c r="N246" s="32">
        <f>INDEX('Mapping water'!$D$5:$U$352,MATCH($B246,'Mapping water'!$B$5:$B$352,0),MATCH(N$3,'Mapping water'!$D$4:$U$4,0))*$D246</f>
        <v>0</v>
      </c>
      <c r="O246" s="32">
        <f>INDEX('Mapping water'!$D$5:$U$352,MATCH($B246,'Mapping water'!$B$5:$B$352,0),MATCH(O$3,'Mapping water'!$D$4:$U$4,0))*$D246</f>
        <v>0</v>
      </c>
      <c r="P246" s="32">
        <f>INDEX('Mapping water'!$D$5:$U$352,MATCH($B246,'Mapping water'!$B$5:$B$352,0),MATCH(P$3,'Mapping water'!$D$4:$U$4,0))*$D246</f>
        <v>0</v>
      </c>
      <c r="Q246" s="32">
        <f>INDEX('Mapping water'!$D$5:$U$352,MATCH($B246,'Mapping water'!$B$5:$B$352,0),MATCH(Q$3,'Mapping water'!$D$4:$U$4,0))*$D246</f>
        <v>0</v>
      </c>
      <c r="R246" s="32">
        <f>INDEX('Mapping water'!$D$5:$U$352,MATCH($B246,'Mapping water'!$B$5:$B$352,0),MATCH(R$3,'Mapping water'!$D$4:$U$4,0))*$D246</f>
        <v>0</v>
      </c>
      <c r="S246" s="32">
        <f>INDEX('Mapping water'!$D$5:$U$352,MATCH($B246,'Mapping water'!$B$5:$B$352,0),MATCH(S$3,'Mapping water'!$D$4:$U$4,0))*$D246</f>
        <v>0</v>
      </c>
      <c r="T246" s="32">
        <f>INDEX('Mapping water'!$D$5:$U$352,MATCH($B246,'Mapping water'!$B$5:$B$352,0),MATCH(T$3,'Mapping water'!$D$4:$U$4,0))*$D246</f>
        <v>0</v>
      </c>
      <c r="U246" s="32">
        <f>INDEX('Mapping water'!$D$5:$U$352,MATCH($B246,'Mapping water'!$B$5:$B$352,0),MATCH(U$3,'Mapping water'!$D$4:$U$4,0))*$D246</f>
        <v>0</v>
      </c>
      <c r="V246" s="32">
        <f>INDEX('Mapping water'!$D$5:$U$352,MATCH($B246,'Mapping water'!$B$5:$B$352,0),MATCH(V$3,'Mapping water'!$D$4:$U$4,0))*$D246</f>
        <v>49616</v>
      </c>
      <c r="W246" s="32">
        <f>INDEX('Mapping water'!$D$5:$U$352,MATCH($B246,'Mapping water'!$B$5:$B$352,0),MATCH(W$3,'Mapping water'!$D$4:$U$4,0))*$D246</f>
        <v>0</v>
      </c>
      <c r="X246" s="32">
        <f>INDEX('Mapping water'!$D$5:$U$352,MATCH($B246,'Mapping water'!$B$5:$B$352,0),MATCH(X$3,'Mapping water'!$D$4:$U$4,0))*$D246</f>
        <v>0</v>
      </c>
      <c r="Y246" s="32">
        <f>INDEX('Mapping water'!$D$5:$U$352,MATCH($B246,'Mapping water'!$B$5:$B$352,0),MATCH(Y$3,'Mapping water'!$D$4:$U$4,0))*$D246</f>
        <v>0</v>
      </c>
    </row>
    <row r="247" spans="1:25" x14ac:dyDescent="0.45">
      <c r="A247" s="10" t="s">
        <v>158</v>
      </c>
      <c r="B247" s="10" t="s">
        <v>159</v>
      </c>
      <c r="C247" s="10" t="s">
        <v>5</v>
      </c>
      <c r="D247" s="32">
        <f>INDEX('ONS data MYE 5'!$E$6:$E$445, MATCH($B247,'ONS data MYE 5'!$B$6:$B$445,0))</f>
        <v>89384</v>
      </c>
      <c r="E247" s="32">
        <f>INDEX('ONS data MYE 5'!$F$6:$F$445, MATCH($B247,'ONS data MYE 5'!$B$6:$B$445,0))</f>
        <v>252</v>
      </c>
      <c r="F247" s="32">
        <f t="shared" si="6"/>
        <v>5.5294290875114234</v>
      </c>
      <c r="G247" s="32">
        <f t="shared" si="7"/>
        <v>30.574586033817411</v>
      </c>
      <c r="H247" s="32">
        <f>INDEX('Mapping water'!$D$5:$U$352,MATCH($B247,'Mapping water'!$B$5:$B$352,0),MATCH(H$3,'Mapping water'!$D$4:$U$4,0))*$D247</f>
        <v>0</v>
      </c>
      <c r="I247" s="32">
        <f>INDEX('Mapping water'!$D$5:$U$352,MATCH($B247,'Mapping water'!$B$5:$B$352,0),MATCH(I$3,'Mapping water'!$D$4:$U$4,0))*$D247</f>
        <v>0</v>
      </c>
      <c r="J247" s="32">
        <f>INDEX('Mapping water'!$D$5:$U$352,MATCH($B247,'Mapping water'!$B$5:$B$352,0),MATCH(J$3,'Mapping water'!$D$4:$U$4,0))*$D247</f>
        <v>0</v>
      </c>
      <c r="K247" s="32">
        <f>INDEX('Mapping water'!$D$5:$U$352,MATCH($B247,'Mapping water'!$B$5:$B$352,0),MATCH(K$3,'Mapping water'!$D$4:$U$4,0))*$D247</f>
        <v>0</v>
      </c>
      <c r="L247" s="32">
        <f>INDEX('Mapping water'!$D$5:$U$352,MATCH($B247,'Mapping water'!$B$5:$B$352,0),MATCH(L$3,'Mapping water'!$D$4:$U$4,0))*$D247</f>
        <v>0</v>
      </c>
      <c r="M247" s="32">
        <f>INDEX('Mapping water'!$D$5:$U$352,MATCH($B247,'Mapping water'!$B$5:$B$352,0),MATCH(M$3,'Mapping water'!$D$4:$U$4,0))*$D247</f>
        <v>0</v>
      </c>
      <c r="N247" s="32">
        <f>INDEX('Mapping water'!$D$5:$U$352,MATCH($B247,'Mapping water'!$B$5:$B$352,0),MATCH(N$3,'Mapping water'!$D$4:$U$4,0))*$D247</f>
        <v>0</v>
      </c>
      <c r="O247" s="32">
        <f>INDEX('Mapping water'!$D$5:$U$352,MATCH($B247,'Mapping water'!$B$5:$B$352,0),MATCH(O$3,'Mapping water'!$D$4:$U$4,0))*$D247</f>
        <v>0</v>
      </c>
      <c r="P247" s="32">
        <f>INDEX('Mapping water'!$D$5:$U$352,MATCH($B247,'Mapping water'!$B$5:$B$352,0),MATCH(P$3,'Mapping water'!$D$4:$U$4,0))*$D247</f>
        <v>0</v>
      </c>
      <c r="Q247" s="32">
        <f>INDEX('Mapping water'!$D$5:$U$352,MATCH($B247,'Mapping water'!$B$5:$B$352,0),MATCH(Q$3,'Mapping water'!$D$4:$U$4,0))*$D247</f>
        <v>0</v>
      </c>
      <c r="R247" s="32">
        <f>INDEX('Mapping water'!$D$5:$U$352,MATCH($B247,'Mapping water'!$B$5:$B$352,0),MATCH(R$3,'Mapping water'!$D$4:$U$4,0))*$D247</f>
        <v>0</v>
      </c>
      <c r="S247" s="32">
        <f>INDEX('Mapping water'!$D$5:$U$352,MATCH($B247,'Mapping water'!$B$5:$B$352,0),MATCH(S$3,'Mapping water'!$D$4:$U$4,0))*$D247</f>
        <v>0</v>
      </c>
      <c r="T247" s="32">
        <f>INDEX('Mapping water'!$D$5:$U$352,MATCH($B247,'Mapping water'!$B$5:$B$352,0),MATCH(T$3,'Mapping water'!$D$4:$U$4,0))*$D247</f>
        <v>0</v>
      </c>
      <c r="U247" s="32">
        <f>INDEX('Mapping water'!$D$5:$U$352,MATCH($B247,'Mapping water'!$B$5:$B$352,0),MATCH(U$3,'Mapping water'!$D$4:$U$4,0))*$D247</f>
        <v>0</v>
      </c>
      <c r="V247" s="32">
        <f>INDEX('Mapping water'!$D$5:$U$352,MATCH($B247,'Mapping water'!$B$5:$B$352,0),MATCH(V$3,'Mapping water'!$D$4:$U$4,0))*$D247</f>
        <v>89384</v>
      </c>
      <c r="W247" s="32">
        <f>INDEX('Mapping water'!$D$5:$U$352,MATCH($B247,'Mapping water'!$B$5:$B$352,0),MATCH(W$3,'Mapping water'!$D$4:$U$4,0))*$D247</f>
        <v>0</v>
      </c>
      <c r="X247" s="32">
        <f>INDEX('Mapping water'!$D$5:$U$352,MATCH($B247,'Mapping water'!$B$5:$B$352,0),MATCH(X$3,'Mapping water'!$D$4:$U$4,0))*$D247</f>
        <v>0</v>
      </c>
      <c r="Y247" s="32">
        <f>INDEX('Mapping water'!$D$5:$U$352,MATCH($B247,'Mapping water'!$B$5:$B$352,0),MATCH(Y$3,'Mapping water'!$D$4:$U$4,0))*$D247</f>
        <v>0</v>
      </c>
    </row>
    <row r="248" spans="1:25" x14ac:dyDescent="0.45">
      <c r="A248" s="10" t="s">
        <v>162</v>
      </c>
      <c r="B248" s="10" t="s">
        <v>163</v>
      </c>
      <c r="C248" s="10" t="s">
        <v>5</v>
      </c>
      <c r="D248" s="32">
        <f>INDEX('ONS data MYE 5'!$E$6:$E$445, MATCH($B248,'ONS data MYE 5'!$B$6:$B$445,0))</f>
        <v>188678</v>
      </c>
      <c r="E248" s="32">
        <f>INDEX('ONS data MYE 5'!$F$6:$F$445, MATCH($B248,'ONS data MYE 5'!$B$6:$B$445,0))</f>
        <v>546</v>
      </c>
      <c r="F248" s="32">
        <f t="shared" si="6"/>
        <v>6.3026189757449051</v>
      </c>
      <c r="G248" s="32">
        <f t="shared" si="7"/>
        <v>39.723005953419758</v>
      </c>
      <c r="H248" s="32">
        <f>INDEX('Mapping water'!$D$5:$U$352,MATCH($B248,'Mapping water'!$B$5:$B$352,0),MATCH(H$3,'Mapping water'!$D$4:$U$4,0))*$D248</f>
        <v>0</v>
      </c>
      <c r="I248" s="32">
        <f>INDEX('Mapping water'!$D$5:$U$352,MATCH($B248,'Mapping water'!$B$5:$B$352,0),MATCH(I$3,'Mapping water'!$D$4:$U$4,0))*$D248</f>
        <v>0</v>
      </c>
      <c r="J248" s="32">
        <f>INDEX('Mapping water'!$D$5:$U$352,MATCH($B248,'Mapping water'!$B$5:$B$352,0),MATCH(J$3,'Mapping water'!$D$4:$U$4,0))*$D248</f>
        <v>0</v>
      </c>
      <c r="K248" s="32">
        <f>INDEX('Mapping water'!$D$5:$U$352,MATCH($B248,'Mapping water'!$B$5:$B$352,0),MATCH(K$3,'Mapping water'!$D$4:$U$4,0))*$D248</f>
        <v>0</v>
      </c>
      <c r="L248" s="32">
        <f>INDEX('Mapping water'!$D$5:$U$352,MATCH($B248,'Mapping water'!$B$5:$B$352,0),MATCH(L$3,'Mapping water'!$D$4:$U$4,0))*$D248</f>
        <v>0</v>
      </c>
      <c r="M248" s="32">
        <f>INDEX('Mapping water'!$D$5:$U$352,MATCH($B248,'Mapping water'!$B$5:$B$352,0),MATCH(M$3,'Mapping water'!$D$4:$U$4,0))*$D248</f>
        <v>0</v>
      </c>
      <c r="N248" s="32">
        <f>INDEX('Mapping water'!$D$5:$U$352,MATCH($B248,'Mapping water'!$B$5:$B$352,0),MATCH(N$3,'Mapping water'!$D$4:$U$4,0))*$D248</f>
        <v>0</v>
      </c>
      <c r="O248" s="32">
        <f>INDEX('Mapping water'!$D$5:$U$352,MATCH($B248,'Mapping water'!$B$5:$B$352,0),MATCH(O$3,'Mapping water'!$D$4:$U$4,0))*$D248</f>
        <v>0</v>
      </c>
      <c r="P248" s="32">
        <f>INDEX('Mapping water'!$D$5:$U$352,MATCH($B248,'Mapping water'!$B$5:$B$352,0),MATCH(P$3,'Mapping water'!$D$4:$U$4,0))*$D248</f>
        <v>75471.199999999997</v>
      </c>
      <c r="Q248" s="32">
        <f>INDEX('Mapping water'!$D$5:$U$352,MATCH($B248,'Mapping water'!$B$5:$B$352,0),MATCH(Q$3,'Mapping water'!$D$4:$U$4,0))*$D248</f>
        <v>0</v>
      </c>
      <c r="R248" s="32">
        <f>INDEX('Mapping water'!$D$5:$U$352,MATCH($B248,'Mapping water'!$B$5:$B$352,0),MATCH(R$3,'Mapping water'!$D$4:$U$4,0))*$D248</f>
        <v>0</v>
      </c>
      <c r="S248" s="32">
        <f>INDEX('Mapping water'!$D$5:$U$352,MATCH($B248,'Mapping water'!$B$5:$B$352,0),MATCH(S$3,'Mapping water'!$D$4:$U$4,0))*$D248</f>
        <v>113206.8</v>
      </c>
      <c r="T248" s="32">
        <f>INDEX('Mapping water'!$D$5:$U$352,MATCH($B248,'Mapping water'!$B$5:$B$352,0),MATCH(T$3,'Mapping water'!$D$4:$U$4,0))*$D248</f>
        <v>0</v>
      </c>
      <c r="U248" s="32">
        <f>INDEX('Mapping water'!$D$5:$U$352,MATCH($B248,'Mapping water'!$B$5:$B$352,0),MATCH(U$3,'Mapping water'!$D$4:$U$4,0))*$D248</f>
        <v>0</v>
      </c>
      <c r="V248" s="32">
        <f>INDEX('Mapping water'!$D$5:$U$352,MATCH($B248,'Mapping water'!$B$5:$B$352,0),MATCH(V$3,'Mapping water'!$D$4:$U$4,0))*$D248</f>
        <v>0</v>
      </c>
      <c r="W248" s="32">
        <f>INDEX('Mapping water'!$D$5:$U$352,MATCH($B248,'Mapping water'!$B$5:$B$352,0),MATCH(W$3,'Mapping water'!$D$4:$U$4,0))*$D248</f>
        <v>0</v>
      </c>
      <c r="X248" s="32">
        <f>INDEX('Mapping water'!$D$5:$U$352,MATCH($B248,'Mapping water'!$B$5:$B$352,0),MATCH(X$3,'Mapping water'!$D$4:$U$4,0))*$D248</f>
        <v>0</v>
      </c>
      <c r="Y248" s="32">
        <f>INDEX('Mapping water'!$D$5:$U$352,MATCH($B248,'Mapping water'!$B$5:$B$352,0),MATCH(Y$3,'Mapping water'!$D$4:$U$4,0))*$D248</f>
        <v>0</v>
      </c>
    </row>
    <row r="249" spans="1:25" x14ac:dyDescent="0.45">
      <c r="A249" s="10" t="s">
        <v>164</v>
      </c>
      <c r="B249" s="10" t="s">
        <v>165</v>
      </c>
      <c r="C249" s="10" t="s">
        <v>5</v>
      </c>
      <c r="D249" s="32">
        <f>INDEX('ONS data MYE 5'!$E$6:$E$445, MATCH($B249,'ONS data MYE 5'!$B$6:$B$445,0))</f>
        <v>459252</v>
      </c>
      <c r="E249" s="32">
        <f>INDEX('ONS data MYE 5'!$F$6:$F$445, MATCH($B249,'ONS data MYE 5'!$B$6:$B$445,0))</f>
        <v>4186</v>
      </c>
      <c r="F249" s="32">
        <f t="shared" si="6"/>
        <v>8.3395009030059448</v>
      </c>
      <c r="G249" s="32">
        <f t="shared" si="7"/>
        <v>69.547275311236973</v>
      </c>
      <c r="H249" s="32">
        <f>INDEX('Mapping water'!$D$5:$U$352,MATCH($B249,'Mapping water'!$B$5:$B$352,0),MATCH(H$3,'Mapping water'!$D$4:$U$4,0))*$D249</f>
        <v>0</v>
      </c>
      <c r="I249" s="32">
        <f>INDEX('Mapping water'!$D$5:$U$352,MATCH($B249,'Mapping water'!$B$5:$B$352,0),MATCH(I$3,'Mapping water'!$D$4:$U$4,0))*$D249</f>
        <v>0</v>
      </c>
      <c r="J249" s="32">
        <f>INDEX('Mapping water'!$D$5:$U$352,MATCH($B249,'Mapping water'!$B$5:$B$352,0),MATCH(J$3,'Mapping water'!$D$4:$U$4,0))*$D249</f>
        <v>0</v>
      </c>
      <c r="K249" s="32">
        <f>INDEX('Mapping water'!$D$5:$U$352,MATCH($B249,'Mapping water'!$B$5:$B$352,0),MATCH(K$3,'Mapping water'!$D$4:$U$4,0))*$D249</f>
        <v>0</v>
      </c>
      <c r="L249" s="32">
        <f>INDEX('Mapping water'!$D$5:$U$352,MATCH($B249,'Mapping water'!$B$5:$B$352,0),MATCH(L$3,'Mapping water'!$D$4:$U$4,0))*$D249</f>
        <v>0</v>
      </c>
      <c r="M249" s="32">
        <f>INDEX('Mapping water'!$D$5:$U$352,MATCH($B249,'Mapping water'!$B$5:$B$352,0),MATCH(M$3,'Mapping water'!$D$4:$U$4,0))*$D249</f>
        <v>0</v>
      </c>
      <c r="N249" s="32">
        <f>INDEX('Mapping water'!$D$5:$U$352,MATCH($B249,'Mapping water'!$B$5:$B$352,0),MATCH(N$3,'Mapping water'!$D$4:$U$4,0))*$D249</f>
        <v>0</v>
      </c>
      <c r="O249" s="32">
        <f>INDEX('Mapping water'!$D$5:$U$352,MATCH($B249,'Mapping water'!$B$5:$B$352,0),MATCH(O$3,'Mapping water'!$D$4:$U$4,0))*$D249</f>
        <v>0</v>
      </c>
      <c r="P249" s="32">
        <f>INDEX('Mapping water'!$D$5:$U$352,MATCH($B249,'Mapping water'!$B$5:$B$352,0),MATCH(P$3,'Mapping water'!$D$4:$U$4,0))*$D249</f>
        <v>0</v>
      </c>
      <c r="Q249" s="32">
        <f>INDEX('Mapping water'!$D$5:$U$352,MATCH($B249,'Mapping water'!$B$5:$B$352,0),MATCH(Q$3,'Mapping water'!$D$4:$U$4,0))*$D249</f>
        <v>0</v>
      </c>
      <c r="R249" s="32">
        <f>INDEX('Mapping water'!$D$5:$U$352,MATCH($B249,'Mapping water'!$B$5:$B$352,0),MATCH(R$3,'Mapping water'!$D$4:$U$4,0))*$D249</f>
        <v>0</v>
      </c>
      <c r="S249" s="32">
        <f>INDEX('Mapping water'!$D$5:$U$352,MATCH($B249,'Mapping water'!$B$5:$B$352,0),MATCH(S$3,'Mapping water'!$D$4:$U$4,0))*$D249</f>
        <v>459252</v>
      </c>
      <c r="T249" s="32">
        <f>INDEX('Mapping water'!$D$5:$U$352,MATCH($B249,'Mapping water'!$B$5:$B$352,0),MATCH(T$3,'Mapping water'!$D$4:$U$4,0))*$D249</f>
        <v>0</v>
      </c>
      <c r="U249" s="32">
        <f>INDEX('Mapping water'!$D$5:$U$352,MATCH($B249,'Mapping water'!$B$5:$B$352,0),MATCH(U$3,'Mapping water'!$D$4:$U$4,0))*$D249</f>
        <v>0</v>
      </c>
      <c r="V249" s="32">
        <f>INDEX('Mapping water'!$D$5:$U$352,MATCH($B249,'Mapping water'!$B$5:$B$352,0),MATCH(V$3,'Mapping water'!$D$4:$U$4,0))*$D249</f>
        <v>0</v>
      </c>
      <c r="W249" s="32">
        <f>INDEX('Mapping water'!$D$5:$U$352,MATCH($B249,'Mapping water'!$B$5:$B$352,0),MATCH(W$3,'Mapping water'!$D$4:$U$4,0))*$D249</f>
        <v>0</v>
      </c>
      <c r="X249" s="32">
        <f>INDEX('Mapping water'!$D$5:$U$352,MATCH($B249,'Mapping water'!$B$5:$B$352,0),MATCH(X$3,'Mapping water'!$D$4:$U$4,0))*$D249</f>
        <v>0</v>
      </c>
      <c r="Y249" s="32">
        <f>INDEX('Mapping water'!$D$5:$U$352,MATCH($B249,'Mapping water'!$B$5:$B$352,0),MATCH(Y$3,'Mapping water'!$D$4:$U$4,0))*$D249</f>
        <v>0</v>
      </c>
    </row>
    <row r="250" spans="1:25" x14ac:dyDescent="0.45">
      <c r="A250" s="10" t="s">
        <v>166</v>
      </c>
      <c r="B250" s="10" t="s">
        <v>167</v>
      </c>
      <c r="C250" s="10" t="s">
        <v>5</v>
      </c>
      <c r="D250" s="32">
        <f>INDEX('ONS data MYE 5'!$E$6:$E$445, MATCH($B250,'ONS data MYE 5'!$B$6:$B$445,0))</f>
        <v>212834</v>
      </c>
      <c r="E250" s="32">
        <f>INDEX('ONS data MYE 5'!$F$6:$F$445, MATCH($B250,'ONS data MYE 5'!$B$6:$B$445,0))</f>
        <v>569</v>
      </c>
      <c r="F250" s="32">
        <f t="shared" si="6"/>
        <v>6.3438804341263308</v>
      </c>
      <c r="G250" s="32">
        <f t="shared" si="7"/>
        <v>40.244818962490882</v>
      </c>
      <c r="H250" s="32">
        <f>INDEX('Mapping water'!$D$5:$U$352,MATCH($B250,'Mapping water'!$B$5:$B$352,0),MATCH(H$3,'Mapping water'!$D$4:$U$4,0))*$D250</f>
        <v>0</v>
      </c>
      <c r="I250" s="32">
        <f>INDEX('Mapping water'!$D$5:$U$352,MATCH($B250,'Mapping water'!$B$5:$B$352,0),MATCH(I$3,'Mapping water'!$D$4:$U$4,0))*$D250</f>
        <v>0</v>
      </c>
      <c r="J250" s="32">
        <f>INDEX('Mapping water'!$D$5:$U$352,MATCH($B250,'Mapping water'!$B$5:$B$352,0),MATCH(J$3,'Mapping water'!$D$4:$U$4,0))*$D250</f>
        <v>0</v>
      </c>
      <c r="K250" s="32">
        <f>INDEX('Mapping water'!$D$5:$U$352,MATCH($B250,'Mapping water'!$B$5:$B$352,0),MATCH(K$3,'Mapping water'!$D$4:$U$4,0))*$D250</f>
        <v>0</v>
      </c>
      <c r="L250" s="32">
        <f>INDEX('Mapping water'!$D$5:$U$352,MATCH($B250,'Mapping water'!$B$5:$B$352,0),MATCH(L$3,'Mapping water'!$D$4:$U$4,0))*$D250</f>
        <v>0</v>
      </c>
      <c r="M250" s="32">
        <f>INDEX('Mapping water'!$D$5:$U$352,MATCH($B250,'Mapping water'!$B$5:$B$352,0),MATCH(M$3,'Mapping water'!$D$4:$U$4,0))*$D250</f>
        <v>0</v>
      </c>
      <c r="N250" s="32">
        <f>INDEX('Mapping water'!$D$5:$U$352,MATCH($B250,'Mapping water'!$B$5:$B$352,0),MATCH(N$3,'Mapping water'!$D$4:$U$4,0))*$D250</f>
        <v>0</v>
      </c>
      <c r="O250" s="32">
        <f>INDEX('Mapping water'!$D$5:$U$352,MATCH($B250,'Mapping water'!$B$5:$B$352,0),MATCH(O$3,'Mapping water'!$D$4:$U$4,0))*$D250</f>
        <v>0</v>
      </c>
      <c r="P250" s="32">
        <f>INDEX('Mapping water'!$D$5:$U$352,MATCH($B250,'Mapping water'!$B$5:$B$352,0),MATCH(P$3,'Mapping water'!$D$4:$U$4,0))*$D250</f>
        <v>0</v>
      </c>
      <c r="Q250" s="32">
        <f>INDEX('Mapping water'!$D$5:$U$352,MATCH($B250,'Mapping water'!$B$5:$B$352,0),MATCH(Q$3,'Mapping water'!$D$4:$U$4,0))*$D250</f>
        <v>0</v>
      </c>
      <c r="R250" s="32">
        <f>INDEX('Mapping water'!$D$5:$U$352,MATCH($B250,'Mapping water'!$B$5:$B$352,0),MATCH(R$3,'Mapping water'!$D$4:$U$4,0))*$D250</f>
        <v>0</v>
      </c>
      <c r="S250" s="32">
        <f>INDEX('Mapping water'!$D$5:$U$352,MATCH($B250,'Mapping water'!$B$5:$B$352,0),MATCH(S$3,'Mapping water'!$D$4:$U$4,0))*$D250</f>
        <v>212834</v>
      </c>
      <c r="T250" s="32">
        <f>INDEX('Mapping water'!$D$5:$U$352,MATCH($B250,'Mapping water'!$B$5:$B$352,0),MATCH(T$3,'Mapping water'!$D$4:$U$4,0))*$D250</f>
        <v>0</v>
      </c>
      <c r="U250" s="32">
        <f>INDEX('Mapping water'!$D$5:$U$352,MATCH($B250,'Mapping water'!$B$5:$B$352,0),MATCH(U$3,'Mapping water'!$D$4:$U$4,0))*$D250</f>
        <v>0</v>
      </c>
      <c r="V250" s="32">
        <f>INDEX('Mapping water'!$D$5:$U$352,MATCH($B250,'Mapping water'!$B$5:$B$352,0),MATCH(V$3,'Mapping water'!$D$4:$U$4,0))*$D250</f>
        <v>0</v>
      </c>
      <c r="W250" s="32">
        <f>INDEX('Mapping water'!$D$5:$U$352,MATCH($B250,'Mapping water'!$B$5:$B$352,0),MATCH(W$3,'Mapping water'!$D$4:$U$4,0))*$D250</f>
        <v>0</v>
      </c>
      <c r="X250" s="32">
        <f>INDEX('Mapping water'!$D$5:$U$352,MATCH($B250,'Mapping water'!$B$5:$B$352,0),MATCH(X$3,'Mapping water'!$D$4:$U$4,0))*$D250</f>
        <v>0</v>
      </c>
      <c r="Y250" s="32">
        <f>INDEX('Mapping water'!$D$5:$U$352,MATCH($B250,'Mapping water'!$B$5:$B$352,0),MATCH(Y$3,'Mapping water'!$D$4:$U$4,0))*$D250</f>
        <v>0</v>
      </c>
    </row>
    <row r="251" spans="1:25" x14ac:dyDescent="0.45">
      <c r="A251" s="10" t="s">
        <v>168</v>
      </c>
      <c r="B251" s="10" t="s">
        <v>169</v>
      </c>
      <c r="C251" s="10" t="s">
        <v>5</v>
      </c>
      <c r="D251" s="32">
        <f>INDEX('ONS data MYE 5'!$E$6:$E$445, MATCH($B251,'ONS data MYE 5'!$B$6:$B$445,0))</f>
        <v>279027</v>
      </c>
      <c r="E251" s="32">
        <f>INDEX('ONS data MYE 5'!$F$6:$F$445, MATCH($B251,'ONS data MYE 5'!$B$6:$B$445,0))</f>
        <v>561</v>
      </c>
      <c r="F251" s="32">
        <f t="shared" si="6"/>
        <v>6.329720905522696</v>
      </c>
      <c r="G251" s="32">
        <f t="shared" si="7"/>
        <v>40.065366741811062</v>
      </c>
      <c r="H251" s="32">
        <f>INDEX('Mapping water'!$D$5:$U$352,MATCH($B251,'Mapping water'!$B$5:$B$352,0),MATCH(H$3,'Mapping water'!$D$4:$U$4,0))*$D251</f>
        <v>0</v>
      </c>
      <c r="I251" s="32">
        <f>INDEX('Mapping water'!$D$5:$U$352,MATCH($B251,'Mapping water'!$B$5:$B$352,0),MATCH(I$3,'Mapping water'!$D$4:$U$4,0))*$D251</f>
        <v>0</v>
      </c>
      <c r="J251" s="32">
        <f>INDEX('Mapping water'!$D$5:$U$352,MATCH($B251,'Mapping water'!$B$5:$B$352,0),MATCH(J$3,'Mapping water'!$D$4:$U$4,0))*$D251</f>
        <v>0</v>
      </c>
      <c r="K251" s="32">
        <f>INDEX('Mapping water'!$D$5:$U$352,MATCH($B251,'Mapping water'!$B$5:$B$352,0),MATCH(K$3,'Mapping water'!$D$4:$U$4,0))*$D251</f>
        <v>0</v>
      </c>
      <c r="L251" s="32">
        <f>INDEX('Mapping water'!$D$5:$U$352,MATCH($B251,'Mapping water'!$B$5:$B$352,0),MATCH(L$3,'Mapping water'!$D$4:$U$4,0))*$D251</f>
        <v>0</v>
      </c>
      <c r="M251" s="32">
        <f>INDEX('Mapping water'!$D$5:$U$352,MATCH($B251,'Mapping water'!$B$5:$B$352,0),MATCH(M$3,'Mapping water'!$D$4:$U$4,0))*$D251</f>
        <v>0</v>
      </c>
      <c r="N251" s="32">
        <f>INDEX('Mapping water'!$D$5:$U$352,MATCH($B251,'Mapping water'!$B$5:$B$352,0),MATCH(N$3,'Mapping water'!$D$4:$U$4,0))*$D251</f>
        <v>0</v>
      </c>
      <c r="O251" s="32">
        <f>INDEX('Mapping water'!$D$5:$U$352,MATCH($B251,'Mapping water'!$B$5:$B$352,0),MATCH(O$3,'Mapping water'!$D$4:$U$4,0))*$D251</f>
        <v>0</v>
      </c>
      <c r="P251" s="32">
        <f>INDEX('Mapping water'!$D$5:$U$352,MATCH($B251,'Mapping water'!$B$5:$B$352,0),MATCH(P$3,'Mapping water'!$D$4:$U$4,0))*$D251</f>
        <v>0</v>
      </c>
      <c r="Q251" s="32">
        <f>INDEX('Mapping water'!$D$5:$U$352,MATCH($B251,'Mapping water'!$B$5:$B$352,0),MATCH(Q$3,'Mapping water'!$D$4:$U$4,0))*$D251</f>
        <v>0</v>
      </c>
      <c r="R251" s="32">
        <f>INDEX('Mapping water'!$D$5:$U$352,MATCH($B251,'Mapping water'!$B$5:$B$352,0),MATCH(R$3,'Mapping water'!$D$4:$U$4,0))*$D251</f>
        <v>0</v>
      </c>
      <c r="S251" s="32">
        <f>INDEX('Mapping water'!$D$5:$U$352,MATCH($B251,'Mapping water'!$B$5:$B$352,0),MATCH(S$3,'Mapping water'!$D$4:$U$4,0))*$D251</f>
        <v>279027</v>
      </c>
      <c r="T251" s="32">
        <f>INDEX('Mapping water'!$D$5:$U$352,MATCH($B251,'Mapping water'!$B$5:$B$352,0),MATCH(T$3,'Mapping water'!$D$4:$U$4,0))*$D251</f>
        <v>0</v>
      </c>
      <c r="U251" s="32">
        <f>INDEX('Mapping water'!$D$5:$U$352,MATCH($B251,'Mapping water'!$B$5:$B$352,0),MATCH(U$3,'Mapping water'!$D$4:$U$4,0))*$D251</f>
        <v>0</v>
      </c>
      <c r="V251" s="32">
        <f>INDEX('Mapping water'!$D$5:$U$352,MATCH($B251,'Mapping water'!$B$5:$B$352,0),MATCH(V$3,'Mapping water'!$D$4:$U$4,0))*$D251</f>
        <v>0</v>
      </c>
      <c r="W251" s="32">
        <f>INDEX('Mapping water'!$D$5:$U$352,MATCH($B251,'Mapping water'!$B$5:$B$352,0),MATCH(W$3,'Mapping water'!$D$4:$U$4,0))*$D251</f>
        <v>0</v>
      </c>
      <c r="X251" s="32">
        <f>INDEX('Mapping water'!$D$5:$U$352,MATCH($B251,'Mapping water'!$B$5:$B$352,0),MATCH(X$3,'Mapping water'!$D$4:$U$4,0))*$D251</f>
        <v>0</v>
      </c>
      <c r="Y251" s="32">
        <f>INDEX('Mapping water'!$D$5:$U$352,MATCH($B251,'Mapping water'!$B$5:$B$352,0),MATCH(Y$3,'Mapping water'!$D$4:$U$4,0))*$D251</f>
        <v>0</v>
      </c>
    </row>
    <row r="252" spans="1:25" x14ac:dyDescent="0.45">
      <c r="A252" s="10" t="s">
        <v>170</v>
      </c>
      <c r="B252" s="10" t="s">
        <v>171</v>
      </c>
      <c r="C252" s="10" t="s">
        <v>5</v>
      </c>
      <c r="D252" s="32">
        <f>INDEX('ONS data MYE 5'!$E$6:$E$445, MATCH($B252,'ONS data MYE 5'!$B$6:$B$445,0))</f>
        <v>113513</v>
      </c>
      <c r="E252" s="32">
        <f>INDEX('ONS data MYE 5'!$F$6:$F$445, MATCH($B252,'ONS data MYE 5'!$B$6:$B$445,0))</f>
        <v>154</v>
      </c>
      <c r="F252" s="32">
        <f t="shared" si="6"/>
        <v>5.0369526024136295</v>
      </c>
      <c r="G252" s="32">
        <f t="shared" si="7"/>
        <v>25.370891518961436</v>
      </c>
      <c r="H252" s="32">
        <f>INDEX('Mapping water'!$D$5:$U$352,MATCH($B252,'Mapping water'!$B$5:$B$352,0),MATCH(H$3,'Mapping water'!$D$4:$U$4,0))*$D252</f>
        <v>0</v>
      </c>
      <c r="I252" s="32">
        <f>INDEX('Mapping water'!$D$5:$U$352,MATCH($B252,'Mapping water'!$B$5:$B$352,0),MATCH(I$3,'Mapping water'!$D$4:$U$4,0))*$D252</f>
        <v>0</v>
      </c>
      <c r="J252" s="32">
        <f>INDEX('Mapping water'!$D$5:$U$352,MATCH($B252,'Mapping water'!$B$5:$B$352,0),MATCH(J$3,'Mapping water'!$D$4:$U$4,0))*$D252</f>
        <v>0</v>
      </c>
      <c r="K252" s="32">
        <f>INDEX('Mapping water'!$D$5:$U$352,MATCH($B252,'Mapping water'!$B$5:$B$352,0),MATCH(K$3,'Mapping water'!$D$4:$U$4,0))*$D252</f>
        <v>0</v>
      </c>
      <c r="L252" s="32">
        <f>INDEX('Mapping water'!$D$5:$U$352,MATCH($B252,'Mapping water'!$B$5:$B$352,0),MATCH(L$3,'Mapping water'!$D$4:$U$4,0))*$D252</f>
        <v>0</v>
      </c>
      <c r="M252" s="32">
        <f>INDEX('Mapping water'!$D$5:$U$352,MATCH($B252,'Mapping water'!$B$5:$B$352,0),MATCH(M$3,'Mapping water'!$D$4:$U$4,0))*$D252</f>
        <v>0</v>
      </c>
      <c r="N252" s="32">
        <f>INDEX('Mapping water'!$D$5:$U$352,MATCH($B252,'Mapping water'!$B$5:$B$352,0),MATCH(N$3,'Mapping water'!$D$4:$U$4,0))*$D252</f>
        <v>0</v>
      </c>
      <c r="O252" s="32">
        <f>INDEX('Mapping water'!$D$5:$U$352,MATCH($B252,'Mapping water'!$B$5:$B$352,0),MATCH(O$3,'Mapping water'!$D$4:$U$4,0))*$D252</f>
        <v>0</v>
      </c>
      <c r="P252" s="32">
        <f>INDEX('Mapping water'!$D$5:$U$352,MATCH($B252,'Mapping water'!$B$5:$B$352,0),MATCH(P$3,'Mapping water'!$D$4:$U$4,0))*$D252</f>
        <v>0</v>
      </c>
      <c r="Q252" s="32">
        <f>INDEX('Mapping water'!$D$5:$U$352,MATCH($B252,'Mapping water'!$B$5:$B$352,0),MATCH(Q$3,'Mapping water'!$D$4:$U$4,0))*$D252</f>
        <v>0</v>
      </c>
      <c r="R252" s="32">
        <f>INDEX('Mapping water'!$D$5:$U$352,MATCH($B252,'Mapping water'!$B$5:$B$352,0),MATCH(R$3,'Mapping water'!$D$4:$U$4,0))*$D252</f>
        <v>0</v>
      </c>
      <c r="S252" s="32">
        <f>INDEX('Mapping water'!$D$5:$U$352,MATCH($B252,'Mapping water'!$B$5:$B$352,0),MATCH(S$3,'Mapping water'!$D$4:$U$4,0))*$D252</f>
        <v>113513</v>
      </c>
      <c r="T252" s="32">
        <f>INDEX('Mapping water'!$D$5:$U$352,MATCH($B252,'Mapping water'!$B$5:$B$352,0),MATCH(T$3,'Mapping water'!$D$4:$U$4,0))*$D252</f>
        <v>0</v>
      </c>
      <c r="U252" s="32">
        <f>INDEX('Mapping water'!$D$5:$U$352,MATCH($B252,'Mapping water'!$B$5:$B$352,0),MATCH(U$3,'Mapping water'!$D$4:$U$4,0))*$D252</f>
        <v>0</v>
      </c>
      <c r="V252" s="32">
        <f>INDEX('Mapping water'!$D$5:$U$352,MATCH($B252,'Mapping water'!$B$5:$B$352,0),MATCH(V$3,'Mapping water'!$D$4:$U$4,0))*$D252</f>
        <v>0</v>
      </c>
      <c r="W252" s="32">
        <f>INDEX('Mapping water'!$D$5:$U$352,MATCH($B252,'Mapping water'!$B$5:$B$352,0),MATCH(W$3,'Mapping water'!$D$4:$U$4,0))*$D252</f>
        <v>0</v>
      </c>
      <c r="X252" s="32">
        <f>INDEX('Mapping water'!$D$5:$U$352,MATCH($B252,'Mapping water'!$B$5:$B$352,0),MATCH(X$3,'Mapping water'!$D$4:$U$4,0))*$D252</f>
        <v>0</v>
      </c>
      <c r="Y252" s="32">
        <f>INDEX('Mapping water'!$D$5:$U$352,MATCH($B252,'Mapping water'!$B$5:$B$352,0),MATCH(Y$3,'Mapping water'!$D$4:$U$4,0))*$D252</f>
        <v>0</v>
      </c>
    </row>
    <row r="253" spans="1:25" x14ac:dyDescent="0.45">
      <c r="A253" s="10" t="s">
        <v>255</v>
      </c>
      <c r="B253" s="10" t="s">
        <v>256</v>
      </c>
      <c r="C253" s="10" t="s">
        <v>5</v>
      </c>
      <c r="D253" s="32">
        <f>INDEX('ONS data MYE 5'!$E$6:$E$445, MATCH($B253,'ONS data MYE 5'!$B$6:$B$445,0))</f>
        <v>117128</v>
      </c>
      <c r="E253" s="32">
        <f>INDEX('ONS data MYE 5'!$F$6:$F$445, MATCH($B253,'ONS data MYE 5'!$B$6:$B$445,0))</f>
        <v>2514</v>
      </c>
      <c r="F253" s="32">
        <f t="shared" si="6"/>
        <v>7.8296303891501928</v>
      </c>
      <c r="G253" s="32">
        <f t="shared" si="7"/>
        <v>61.303112030704199</v>
      </c>
      <c r="H253" s="32">
        <f>INDEX('Mapping water'!$D$5:$U$352,MATCH($B253,'Mapping water'!$B$5:$B$352,0),MATCH(H$3,'Mapping water'!$D$4:$U$4,0))*$D253</f>
        <v>0</v>
      </c>
      <c r="I253" s="32">
        <f>INDEX('Mapping water'!$D$5:$U$352,MATCH($B253,'Mapping water'!$B$5:$B$352,0),MATCH(I$3,'Mapping water'!$D$4:$U$4,0))*$D253</f>
        <v>0</v>
      </c>
      <c r="J253" s="32">
        <f>INDEX('Mapping water'!$D$5:$U$352,MATCH($B253,'Mapping water'!$B$5:$B$352,0),MATCH(J$3,'Mapping water'!$D$4:$U$4,0))*$D253</f>
        <v>0</v>
      </c>
      <c r="K253" s="32">
        <f>INDEX('Mapping water'!$D$5:$U$352,MATCH($B253,'Mapping water'!$B$5:$B$352,0),MATCH(K$3,'Mapping water'!$D$4:$U$4,0))*$D253</f>
        <v>0</v>
      </c>
      <c r="L253" s="32">
        <f>INDEX('Mapping water'!$D$5:$U$352,MATCH($B253,'Mapping water'!$B$5:$B$352,0),MATCH(L$3,'Mapping water'!$D$4:$U$4,0))*$D253</f>
        <v>117128</v>
      </c>
      <c r="M253" s="32">
        <f>INDEX('Mapping water'!$D$5:$U$352,MATCH($B253,'Mapping water'!$B$5:$B$352,0),MATCH(M$3,'Mapping water'!$D$4:$U$4,0))*$D253</f>
        <v>0</v>
      </c>
      <c r="N253" s="32">
        <f>INDEX('Mapping water'!$D$5:$U$352,MATCH($B253,'Mapping water'!$B$5:$B$352,0),MATCH(N$3,'Mapping water'!$D$4:$U$4,0))*$D253</f>
        <v>0</v>
      </c>
      <c r="O253" s="32">
        <f>INDEX('Mapping water'!$D$5:$U$352,MATCH($B253,'Mapping water'!$B$5:$B$352,0),MATCH(O$3,'Mapping water'!$D$4:$U$4,0))*$D253</f>
        <v>0</v>
      </c>
      <c r="P253" s="32">
        <f>INDEX('Mapping water'!$D$5:$U$352,MATCH($B253,'Mapping water'!$B$5:$B$352,0),MATCH(P$3,'Mapping water'!$D$4:$U$4,0))*$D253</f>
        <v>0</v>
      </c>
      <c r="Q253" s="32">
        <f>INDEX('Mapping water'!$D$5:$U$352,MATCH($B253,'Mapping water'!$B$5:$B$352,0),MATCH(Q$3,'Mapping water'!$D$4:$U$4,0))*$D253</f>
        <v>0</v>
      </c>
      <c r="R253" s="32">
        <f>INDEX('Mapping water'!$D$5:$U$352,MATCH($B253,'Mapping water'!$B$5:$B$352,0),MATCH(R$3,'Mapping water'!$D$4:$U$4,0))*$D253</f>
        <v>0</v>
      </c>
      <c r="S253" s="32">
        <f>INDEX('Mapping water'!$D$5:$U$352,MATCH($B253,'Mapping water'!$B$5:$B$352,0),MATCH(S$3,'Mapping water'!$D$4:$U$4,0))*$D253</f>
        <v>0</v>
      </c>
      <c r="T253" s="32">
        <f>INDEX('Mapping water'!$D$5:$U$352,MATCH($B253,'Mapping water'!$B$5:$B$352,0),MATCH(T$3,'Mapping water'!$D$4:$U$4,0))*$D253</f>
        <v>0</v>
      </c>
      <c r="U253" s="32">
        <f>INDEX('Mapping water'!$D$5:$U$352,MATCH($B253,'Mapping water'!$B$5:$B$352,0),MATCH(U$3,'Mapping water'!$D$4:$U$4,0))*$D253</f>
        <v>0</v>
      </c>
      <c r="V253" s="32">
        <f>INDEX('Mapping water'!$D$5:$U$352,MATCH($B253,'Mapping water'!$B$5:$B$352,0),MATCH(V$3,'Mapping water'!$D$4:$U$4,0))*$D253</f>
        <v>0</v>
      </c>
      <c r="W253" s="32">
        <f>INDEX('Mapping water'!$D$5:$U$352,MATCH($B253,'Mapping water'!$B$5:$B$352,0),MATCH(W$3,'Mapping water'!$D$4:$U$4,0))*$D253</f>
        <v>0</v>
      </c>
      <c r="X253" s="32">
        <f>INDEX('Mapping water'!$D$5:$U$352,MATCH($B253,'Mapping water'!$B$5:$B$352,0),MATCH(X$3,'Mapping water'!$D$4:$U$4,0))*$D253</f>
        <v>0</v>
      </c>
      <c r="Y253" s="32">
        <f>INDEX('Mapping water'!$D$5:$U$352,MATCH($B253,'Mapping water'!$B$5:$B$352,0),MATCH(Y$3,'Mapping water'!$D$4:$U$4,0))*$D253</f>
        <v>0</v>
      </c>
    </row>
    <row r="254" spans="1:25" x14ac:dyDescent="0.45">
      <c r="A254" s="10" t="s">
        <v>257</v>
      </c>
      <c r="B254" s="10" t="s">
        <v>258</v>
      </c>
      <c r="C254" s="10" t="s">
        <v>5</v>
      </c>
      <c r="D254" s="32">
        <f>INDEX('ONS data MYE 5'!$E$6:$E$445, MATCH($B254,'ONS data MYE 5'!$B$6:$B$445,0))</f>
        <v>85957</v>
      </c>
      <c r="E254" s="32">
        <f>INDEX('ONS data MYE 5'!$F$6:$F$445, MATCH($B254,'ONS data MYE 5'!$B$6:$B$445,0))</f>
        <v>163</v>
      </c>
      <c r="F254" s="32">
        <f t="shared" si="6"/>
        <v>5.0937502008067623</v>
      </c>
      <c r="G254" s="32">
        <f t="shared" si="7"/>
        <v>25.946291108218933</v>
      </c>
      <c r="H254" s="32">
        <f>INDEX('Mapping water'!$D$5:$U$352,MATCH($B254,'Mapping water'!$B$5:$B$352,0),MATCH(H$3,'Mapping water'!$D$4:$U$4,0))*$D254</f>
        <v>0</v>
      </c>
      <c r="I254" s="32">
        <f>INDEX('Mapping water'!$D$5:$U$352,MATCH($B254,'Mapping water'!$B$5:$B$352,0),MATCH(I$3,'Mapping water'!$D$4:$U$4,0))*$D254</f>
        <v>0</v>
      </c>
      <c r="J254" s="32">
        <f>INDEX('Mapping water'!$D$5:$U$352,MATCH($B254,'Mapping water'!$B$5:$B$352,0),MATCH(J$3,'Mapping water'!$D$4:$U$4,0))*$D254</f>
        <v>0</v>
      </c>
      <c r="K254" s="32">
        <f>INDEX('Mapping water'!$D$5:$U$352,MATCH($B254,'Mapping water'!$B$5:$B$352,0),MATCH(K$3,'Mapping water'!$D$4:$U$4,0))*$D254</f>
        <v>0</v>
      </c>
      <c r="L254" s="32">
        <f>INDEX('Mapping water'!$D$5:$U$352,MATCH($B254,'Mapping water'!$B$5:$B$352,0),MATCH(L$3,'Mapping water'!$D$4:$U$4,0))*$D254</f>
        <v>80799.58</v>
      </c>
      <c r="M254" s="32">
        <f>INDEX('Mapping water'!$D$5:$U$352,MATCH($B254,'Mapping water'!$B$5:$B$352,0),MATCH(M$3,'Mapping water'!$D$4:$U$4,0))*$D254</f>
        <v>0</v>
      </c>
      <c r="N254" s="32">
        <f>INDEX('Mapping water'!$D$5:$U$352,MATCH($B254,'Mapping water'!$B$5:$B$352,0),MATCH(N$3,'Mapping water'!$D$4:$U$4,0))*$D254</f>
        <v>0</v>
      </c>
      <c r="O254" s="32">
        <f>INDEX('Mapping water'!$D$5:$U$352,MATCH($B254,'Mapping water'!$B$5:$B$352,0),MATCH(O$3,'Mapping water'!$D$4:$U$4,0))*$D254</f>
        <v>5157.42</v>
      </c>
      <c r="P254" s="32">
        <f>INDEX('Mapping water'!$D$5:$U$352,MATCH($B254,'Mapping water'!$B$5:$B$352,0),MATCH(P$3,'Mapping water'!$D$4:$U$4,0))*$D254</f>
        <v>0</v>
      </c>
      <c r="Q254" s="32">
        <f>INDEX('Mapping water'!$D$5:$U$352,MATCH($B254,'Mapping water'!$B$5:$B$352,0),MATCH(Q$3,'Mapping water'!$D$4:$U$4,0))*$D254</f>
        <v>0</v>
      </c>
      <c r="R254" s="32">
        <f>INDEX('Mapping water'!$D$5:$U$352,MATCH($B254,'Mapping water'!$B$5:$B$352,0),MATCH(R$3,'Mapping water'!$D$4:$U$4,0))*$D254</f>
        <v>0</v>
      </c>
      <c r="S254" s="32">
        <f>INDEX('Mapping water'!$D$5:$U$352,MATCH($B254,'Mapping water'!$B$5:$B$352,0),MATCH(S$3,'Mapping water'!$D$4:$U$4,0))*$D254</f>
        <v>0</v>
      </c>
      <c r="T254" s="32">
        <f>INDEX('Mapping water'!$D$5:$U$352,MATCH($B254,'Mapping water'!$B$5:$B$352,0),MATCH(T$3,'Mapping water'!$D$4:$U$4,0))*$D254</f>
        <v>0</v>
      </c>
      <c r="U254" s="32">
        <f>INDEX('Mapping water'!$D$5:$U$352,MATCH($B254,'Mapping water'!$B$5:$B$352,0),MATCH(U$3,'Mapping water'!$D$4:$U$4,0))*$D254</f>
        <v>0</v>
      </c>
      <c r="V254" s="32">
        <f>INDEX('Mapping water'!$D$5:$U$352,MATCH($B254,'Mapping water'!$B$5:$B$352,0),MATCH(V$3,'Mapping water'!$D$4:$U$4,0))*$D254</f>
        <v>0</v>
      </c>
      <c r="W254" s="32">
        <f>INDEX('Mapping water'!$D$5:$U$352,MATCH($B254,'Mapping water'!$B$5:$B$352,0),MATCH(W$3,'Mapping water'!$D$4:$U$4,0))*$D254</f>
        <v>0</v>
      </c>
      <c r="X254" s="32">
        <f>INDEX('Mapping water'!$D$5:$U$352,MATCH($B254,'Mapping water'!$B$5:$B$352,0),MATCH(X$3,'Mapping water'!$D$4:$U$4,0))*$D254</f>
        <v>0</v>
      </c>
      <c r="Y254" s="32">
        <f>INDEX('Mapping water'!$D$5:$U$352,MATCH($B254,'Mapping water'!$B$5:$B$352,0),MATCH(Y$3,'Mapping water'!$D$4:$U$4,0))*$D254</f>
        <v>0</v>
      </c>
    </row>
    <row r="255" spans="1:25" x14ac:dyDescent="0.45">
      <c r="A255" s="10" t="s">
        <v>259</v>
      </c>
      <c r="B255" s="10" t="s">
        <v>260</v>
      </c>
      <c r="C255" s="10" t="s">
        <v>5</v>
      </c>
      <c r="D255" s="32">
        <f>INDEX('ONS data MYE 5'!$E$6:$E$445, MATCH($B255,'ONS data MYE 5'!$B$6:$B$445,0))</f>
        <v>129083</v>
      </c>
      <c r="E255" s="32">
        <f>INDEX('ONS data MYE 5'!$F$6:$F$445, MATCH($B255,'ONS data MYE 5'!$B$6:$B$445,0))</f>
        <v>3183</v>
      </c>
      <c r="F255" s="32">
        <f t="shared" si="6"/>
        <v>8.065579427282092</v>
      </c>
      <c r="G255" s="32">
        <f t="shared" si="7"/>
        <v>65.053571497796113</v>
      </c>
      <c r="H255" s="32">
        <f>INDEX('Mapping water'!$D$5:$U$352,MATCH($B255,'Mapping water'!$B$5:$B$352,0),MATCH(H$3,'Mapping water'!$D$4:$U$4,0))*$D255</f>
        <v>0</v>
      </c>
      <c r="I255" s="32">
        <f>INDEX('Mapping water'!$D$5:$U$352,MATCH($B255,'Mapping water'!$B$5:$B$352,0),MATCH(I$3,'Mapping water'!$D$4:$U$4,0))*$D255</f>
        <v>0</v>
      </c>
      <c r="J255" s="32">
        <f>INDEX('Mapping water'!$D$5:$U$352,MATCH($B255,'Mapping water'!$B$5:$B$352,0),MATCH(J$3,'Mapping water'!$D$4:$U$4,0))*$D255</f>
        <v>0</v>
      </c>
      <c r="K255" s="32">
        <f>INDEX('Mapping water'!$D$5:$U$352,MATCH($B255,'Mapping water'!$B$5:$B$352,0),MATCH(K$3,'Mapping water'!$D$4:$U$4,0))*$D255</f>
        <v>0</v>
      </c>
      <c r="L255" s="32">
        <f>INDEX('Mapping water'!$D$5:$U$352,MATCH($B255,'Mapping water'!$B$5:$B$352,0),MATCH(L$3,'Mapping water'!$D$4:$U$4,0))*$D255</f>
        <v>129083</v>
      </c>
      <c r="M255" s="32">
        <f>INDEX('Mapping water'!$D$5:$U$352,MATCH($B255,'Mapping water'!$B$5:$B$352,0),MATCH(M$3,'Mapping water'!$D$4:$U$4,0))*$D255</f>
        <v>0</v>
      </c>
      <c r="N255" s="32">
        <f>INDEX('Mapping water'!$D$5:$U$352,MATCH($B255,'Mapping water'!$B$5:$B$352,0),MATCH(N$3,'Mapping water'!$D$4:$U$4,0))*$D255</f>
        <v>0</v>
      </c>
      <c r="O255" s="32">
        <f>INDEX('Mapping water'!$D$5:$U$352,MATCH($B255,'Mapping water'!$B$5:$B$352,0),MATCH(O$3,'Mapping water'!$D$4:$U$4,0))*$D255</f>
        <v>0</v>
      </c>
      <c r="P255" s="32">
        <f>INDEX('Mapping water'!$D$5:$U$352,MATCH($B255,'Mapping water'!$B$5:$B$352,0),MATCH(P$3,'Mapping water'!$D$4:$U$4,0))*$D255</f>
        <v>0</v>
      </c>
      <c r="Q255" s="32">
        <f>INDEX('Mapping water'!$D$5:$U$352,MATCH($B255,'Mapping water'!$B$5:$B$352,0),MATCH(Q$3,'Mapping water'!$D$4:$U$4,0))*$D255</f>
        <v>0</v>
      </c>
      <c r="R255" s="32">
        <f>INDEX('Mapping water'!$D$5:$U$352,MATCH($B255,'Mapping water'!$B$5:$B$352,0),MATCH(R$3,'Mapping water'!$D$4:$U$4,0))*$D255</f>
        <v>0</v>
      </c>
      <c r="S255" s="32">
        <f>INDEX('Mapping water'!$D$5:$U$352,MATCH($B255,'Mapping water'!$B$5:$B$352,0),MATCH(S$3,'Mapping water'!$D$4:$U$4,0))*$D255</f>
        <v>0</v>
      </c>
      <c r="T255" s="32">
        <f>INDEX('Mapping water'!$D$5:$U$352,MATCH($B255,'Mapping water'!$B$5:$B$352,0),MATCH(T$3,'Mapping water'!$D$4:$U$4,0))*$D255</f>
        <v>0</v>
      </c>
      <c r="U255" s="32">
        <f>INDEX('Mapping water'!$D$5:$U$352,MATCH($B255,'Mapping water'!$B$5:$B$352,0),MATCH(U$3,'Mapping water'!$D$4:$U$4,0))*$D255</f>
        <v>0</v>
      </c>
      <c r="V255" s="32">
        <f>INDEX('Mapping water'!$D$5:$U$352,MATCH($B255,'Mapping water'!$B$5:$B$352,0),MATCH(V$3,'Mapping water'!$D$4:$U$4,0))*$D255</f>
        <v>0</v>
      </c>
      <c r="W255" s="32">
        <f>INDEX('Mapping water'!$D$5:$U$352,MATCH($B255,'Mapping water'!$B$5:$B$352,0),MATCH(W$3,'Mapping water'!$D$4:$U$4,0))*$D255</f>
        <v>0</v>
      </c>
      <c r="X255" s="32">
        <f>INDEX('Mapping water'!$D$5:$U$352,MATCH($B255,'Mapping water'!$B$5:$B$352,0),MATCH(X$3,'Mapping water'!$D$4:$U$4,0))*$D255</f>
        <v>0</v>
      </c>
      <c r="Y255" s="32">
        <f>INDEX('Mapping water'!$D$5:$U$352,MATCH($B255,'Mapping water'!$B$5:$B$352,0),MATCH(Y$3,'Mapping water'!$D$4:$U$4,0))*$D255</f>
        <v>0</v>
      </c>
    </row>
    <row r="256" spans="1:25" x14ac:dyDescent="0.45">
      <c r="A256" s="10" t="s">
        <v>261</v>
      </c>
      <c r="B256" s="10" t="s">
        <v>262</v>
      </c>
      <c r="C256" s="10" t="s">
        <v>5</v>
      </c>
      <c r="D256" s="32">
        <f>INDEX('ONS data MYE 5'!$E$6:$E$445, MATCH($B256,'ONS data MYE 5'!$B$6:$B$445,0))</f>
        <v>118130</v>
      </c>
      <c r="E256" s="32">
        <f>INDEX('ONS data MYE 5'!$F$6:$F$445, MATCH($B256,'ONS data MYE 5'!$B$6:$B$445,0))</f>
        <v>256</v>
      </c>
      <c r="F256" s="32">
        <f t="shared" si="6"/>
        <v>5.5451774444795623</v>
      </c>
      <c r="G256" s="32">
        <f t="shared" si="7"/>
        <v>30.748992890764889</v>
      </c>
      <c r="H256" s="32">
        <f>INDEX('Mapping water'!$D$5:$U$352,MATCH($B256,'Mapping water'!$B$5:$B$352,0),MATCH(H$3,'Mapping water'!$D$4:$U$4,0))*$D256</f>
        <v>0</v>
      </c>
      <c r="I256" s="32">
        <f>INDEX('Mapping water'!$D$5:$U$352,MATCH($B256,'Mapping water'!$B$5:$B$352,0),MATCH(I$3,'Mapping water'!$D$4:$U$4,0))*$D256</f>
        <v>0</v>
      </c>
      <c r="J256" s="32">
        <f>INDEX('Mapping water'!$D$5:$U$352,MATCH($B256,'Mapping water'!$B$5:$B$352,0),MATCH(J$3,'Mapping water'!$D$4:$U$4,0))*$D256</f>
        <v>0</v>
      </c>
      <c r="K256" s="32">
        <f>INDEX('Mapping water'!$D$5:$U$352,MATCH($B256,'Mapping water'!$B$5:$B$352,0),MATCH(K$3,'Mapping water'!$D$4:$U$4,0))*$D256</f>
        <v>0</v>
      </c>
      <c r="L256" s="32">
        <f>INDEX('Mapping water'!$D$5:$U$352,MATCH($B256,'Mapping water'!$B$5:$B$352,0),MATCH(L$3,'Mapping water'!$D$4:$U$4,0))*$D256</f>
        <v>118130</v>
      </c>
      <c r="M256" s="32">
        <f>INDEX('Mapping water'!$D$5:$U$352,MATCH($B256,'Mapping water'!$B$5:$B$352,0),MATCH(M$3,'Mapping water'!$D$4:$U$4,0))*$D256</f>
        <v>0</v>
      </c>
      <c r="N256" s="32">
        <f>INDEX('Mapping water'!$D$5:$U$352,MATCH($B256,'Mapping water'!$B$5:$B$352,0),MATCH(N$3,'Mapping water'!$D$4:$U$4,0))*$D256</f>
        <v>0</v>
      </c>
      <c r="O256" s="32">
        <f>INDEX('Mapping water'!$D$5:$U$352,MATCH($B256,'Mapping water'!$B$5:$B$352,0),MATCH(O$3,'Mapping water'!$D$4:$U$4,0))*$D256</f>
        <v>0</v>
      </c>
      <c r="P256" s="32">
        <f>INDEX('Mapping water'!$D$5:$U$352,MATCH($B256,'Mapping water'!$B$5:$B$352,0),MATCH(P$3,'Mapping water'!$D$4:$U$4,0))*$D256</f>
        <v>0</v>
      </c>
      <c r="Q256" s="32">
        <f>INDEX('Mapping water'!$D$5:$U$352,MATCH($B256,'Mapping water'!$B$5:$B$352,0),MATCH(Q$3,'Mapping water'!$D$4:$U$4,0))*$D256</f>
        <v>0</v>
      </c>
      <c r="R256" s="32">
        <f>INDEX('Mapping water'!$D$5:$U$352,MATCH($B256,'Mapping water'!$B$5:$B$352,0),MATCH(R$3,'Mapping water'!$D$4:$U$4,0))*$D256</f>
        <v>0</v>
      </c>
      <c r="S256" s="32">
        <f>INDEX('Mapping water'!$D$5:$U$352,MATCH($B256,'Mapping water'!$B$5:$B$352,0),MATCH(S$3,'Mapping water'!$D$4:$U$4,0))*$D256</f>
        <v>0</v>
      </c>
      <c r="T256" s="32">
        <f>INDEX('Mapping water'!$D$5:$U$352,MATCH($B256,'Mapping water'!$B$5:$B$352,0),MATCH(T$3,'Mapping water'!$D$4:$U$4,0))*$D256</f>
        <v>0</v>
      </c>
      <c r="U256" s="32">
        <f>INDEX('Mapping water'!$D$5:$U$352,MATCH($B256,'Mapping water'!$B$5:$B$352,0),MATCH(U$3,'Mapping water'!$D$4:$U$4,0))*$D256</f>
        <v>0</v>
      </c>
      <c r="V256" s="32">
        <f>INDEX('Mapping water'!$D$5:$U$352,MATCH($B256,'Mapping water'!$B$5:$B$352,0),MATCH(V$3,'Mapping water'!$D$4:$U$4,0))*$D256</f>
        <v>0</v>
      </c>
      <c r="W256" s="32">
        <f>INDEX('Mapping water'!$D$5:$U$352,MATCH($B256,'Mapping water'!$B$5:$B$352,0),MATCH(W$3,'Mapping water'!$D$4:$U$4,0))*$D256</f>
        <v>0</v>
      </c>
      <c r="X256" s="32">
        <f>INDEX('Mapping water'!$D$5:$U$352,MATCH($B256,'Mapping water'!$B$5:$B$352,0),MATCH(X$3,'Mapping water'!$D$4:$U$4,0))*$D256</f>
        <v>0</v>
      </c>
      <c r="Y256" s="32">
        <f>INDEX('Mapping water'!$D$5:$U$352,MATCH($B256,'Mapping water'!$B$5:$B$352,0),MATCH(Y$3,'Mapping water'!$D$4:$U$4,0))*$D256</f>
        <v>0</v>
      </c>
    </row>
    <row r="257" spans="1:25" x14ac:dyDescent="0.45">
      <c r="A257" s="10" t="s">
        <v>263</v>
      </c>
      <c r="B257" s="10" t="s">
        <v>264</v>
      </c>
      <c r="C257" s="10" t="s">
        <v>5</v>
      </c>
      <c r="D257" s="32">
        <f>INDEX('ONS data MYE 5'!$E$6:$E$445, MATCH($B257,'ONS data MYE 5'!$B$6:$B$445,0))</f>
        <v>90332</v>
      </c>
      <c r="E257" s="32">
        <f>INDEX('ONS data MYE 5'!$F$6:$F$445, MATCH($B257,'ONS data MYE 5'!$B$6:$B$445,0))</f>
        <v>218</v>
      </c>
      <c r="F257" s="32">
        <f t="shared" si="6"/>
        <v>5.3844950627890888</v>
      </c>
      <c r="G257" s="32">
        <f t="shared" si="7"/>
        <v>28.992787081200074</v>
      </c>
      <c r="H257" s="32">
        <f>INDEX('Mapping water'!$D$5:$U$352,MATCH($B257,'Mapping water'!$B$5:$B$352,0),MATCH(H$3,'Mapping water'!$D$4:$U$4,0))*$D257</f>
        <v>0</v>
      </c>
      <c r="I257" s="32">
        <f>INDEX('Mapping water'!$D$5:$U$352,MATCH($B257,'Mapping water'!$B$5:$B$352,0),MATCH(I$3,'Mapping water'!$D$4:$U$4,0))*$D257</f>
        <v>0</v>
      </c>
      <c r="J257" s="32">
        <f>INDEX('Mapping water'!$D$5:$U$352,MATCH($B257,'Mapping water'!$B$5:$B$352,0),MATCH(J$3,'Mapping water'!$D$4:$U$4,0))*$D257</f>
        <v>0</v>
      </c>
      <c r="K257" s="32">
        <f>INDEX('Mapping water'!$D$5:$U$352,MATCH($B257,'Mapping water'!$B$5:$B$352,0),MATCH(K$3,'Mapping water'!$D$4:$U$4,0))*$D257</f>
        <v>0</v>
      </c>
      <c r="L257" s="32">
        <f>INDEX('Mapping water'!$D$5:$U$352,MATCH($B257,'Mapping water'!$B$5:$B$352,0),MATCH(L$3,'Mapping water'!$D$4:$U$4,0))*$D257</f>
        <v>90332</v>
      </c>
      <c r="M257" s="32">
        <f>INDEX('Mapping water'!$D$5:$U$352,MATCH($B257,'Mapping water'!$B$5:$B$352,0),MATCH(M$3,'Mapping water'!$D$4:$U$4,0))*$D257</f>
        <v>0</v>
      </c>
      <c r="N257" s="32">
        <f>INDEX('Mapping water'!$D$5:$U$352,MATCH($B257,'Mapping water'!$B$5:$B$352,0),MATCH(N$3,'Mapping water'!$D$4:$U$4,0))*$D257</f>
        <v>0</v>
      </c>
      <c r="O257" s="32">
        <f>INDEX('Mapping water'!$D$5:$U$352,MATCH($B257,'Mapping water'!$B$5:$B$352,0),MATCH(O$3,'Mapping water'!$D$4:$U$4,0))*$D257</f>
        <v>0</v>
      </c>
      <c r="P257" s="32">
        <f>INDEX('Mapping water'!$D$5:$U$352,MATCH($B257,'Mapping water'!$B$5:$B$352,0),MATCH(P$3,'Mapping water'!$D$4:$U$4,0))*$D257</f>
        <v>0</v>
      </c>
      <c r="Q257" s="32">
        <f>INDEX('Mapping water'!$D$5:$U$352,MATCH($B257,'Mapping water'!$B$5:$B$352,0),MATCH(Q$3,'Mapping water'!$D$4:$U$4,0))*$D257</f>
        <v>0</v>
      </c>
      <c r="R257" s="32">
        <f>INDEX('Mapping water'!$D$5:$U$352,MATCH($B257,'Mapping water'!$B$5:$B$352,0),MATCH(R$3,'Mapping water'!$D$4:$U$4,0))*$D257</f>
        <v>0</v>
      </c>
      <c r="S257" s="32">
        <f>INDEX('Mapping water'!$D$5:$U$352,MATCH($B257,'Mapping water'!$B$5:$B$352,0),MATCH(S$3,'Mapping water'!$D$4:$U$4,0))*$D257</f>
        <v>0</v>
      </c>
      <c r="T257" s="32">
        <f>INDEX('Mapping water'!$D$5:$U$352,MATCH($B257,'Mapping water'!$B$5:$B$352,0),MATCH(T$3,'Mapping water'!$D$4:$U$4,0))*$D257</f>
        <v>0</v>
      </c>
      <c r="U257" s="32">
        <f>INDEX('Mapping water'!$D$5:$U$352,MATCH($B257,'Mapping water'!$B$5:$B$352,0),MATCH(U$3,'Mapping water'!$D$4:$U$4,0))*$D257</f>
        <v>0</v>
      </c>
      <c r="V257" s="32">
        <f>INDEX('Mapping water'!$D$5:$U$352,MATCH($B257,'Mapping water'!$B$5:$B$352,0),MATCH(V$3,'Mapping water'!$D$4:$U$4,0))*$D257</f>
        <v>0</v>
      </c>
      <c r="W257" s="32">
        <f>INDEX('Mapping water'!$D$5:$U$352,MATCH($B257,'Mapping water'!$B$5:$B$352,0),MATCH(W$3,'Mapping water'!$D$4:$U$4,0))*$D257</f>
        <v>0</v>
      </c>
      <c r="X257" s="32">
        <f>INDEX('Mapping water'!$D$5:$U$352,MATCH($B257,'Mapping water'!$B$5:$B$352,0),MATCH(X$3,'Mapping water'!$D$4:$U$4,0))*$D257</f>
        <v>0</v>
      </c>
      <c r="Y257" s="32">
        <f>INDEX('Mapping water'!$D$5:$U$352,MATCH($B257,'Mapping water'!$B$5:$B$352,0),MATCH(Y$3,'Mapping water'!$D$4:$U$4,0))*$D257</f>
        <v>0</v>
      </c>
    </row>
    <row r="258" spans="1:25" x14ac:dyDescent="0.45">
      <c r="A258" s="10" t="s">
        <v>377</v>
      </c>
      <c r="B258" s="10" t="s">
        <v>378</v>
      </c>
      <c r="C258" s="10" t="s">
        <v>5</v>
      </c>
      <c r="D258" s="32">
        <f>INDEX('ONS data MYE 5'!$E$6:$E$445, MATCH($B258,'ONS data MYE 5'!$B$6:$B$445,0))</f>
        <v>263070</v>
      </c>
      <c r="E258" s="32">
        <f>INDEX('ONS data MYE 5'!$F$6:$F$445, MATCH($B258,'ONS data MYE 5'!$B$6:$B$445,0))</f>
        <v>3295</v>
      </c>
      <c r="F258" s="32">
        <f t="shared" si="6"/>
        <v>8.1001614469366068</v>
      </c>
      <c r="G258" s="32">
        <f t="shared" si="7"/>
        <v>65.612615466438143</v>
      </c>
      <c r="H258" s="32">
        <f>INDEX('Mapping water'!$D$5:$U$352,MATCH($B258,'Mapping water'!$B$5:$B$352,0),MATCH(H$3,'Mapping water'!$D$4:$U$4,0))*$D258</f>
        <v>0</v>
      </c>
      <c r="I258" s="32">
        <f>INDEX('Mapping water'!$D$5:$U$352,MATCH($B258,'Mapping water'!$B$5:$B$352,0),MATCH(I$3,'Mapping water'!$D$4:$U$4,0))*$D258</f>
        <v>0</v>
      </c>
      <c r="J258" s="32">
        <f>INDEX('Mapping water'!$D$5:$U$352,MATCH($B258,'Mapping water'!$B$5:$B$352,0),MATCH(J$3,'Mapping water'!$D$4:$U$4,0))*$D258</f>
        <v>0</v>
      </c>
      <c r="K258" s="32">
        <f>INDEX('Mapping water'!$D$5:$U$352,MATCH($B258,'Mapping water'!$B$5:$B$352,0),MATCH(K$3,'Mapping water'!$D$4:$U$4,0))*$D258</f>
        <v>0</v>
      </c>
      <c r="L258" s="32">
        <f>INDEX('Mapping water'!$D$5:$U$352,MATCH($B258,'Mapping water'!$B$5:$B$352,0),MATCH(L$3,'Mapping water'!$D$4:$U$4,0))*$D258</f>
        <v>0</v>
      </c>
      <c r="M258" s="32">
        <f>INDEX('Mapping water'!$D$5:$U$352,MATCH($B258,'Mapping water'!$B$5:$B$352,0),MATCH(M$3,'Mapping water'!$D$4:$U$4,0))*$D258</f>
        <v>263070</v>
      </c>
      <c r="N258" s="32">
        <f>INDEX('Mapping water'!$D$5:$U$352,MATCH($B258,'Mapping water'!$B$5:$B$352,0),MATCH(N$3,'Mapping water'!$D$4:$U$4,0))*$D258</f>
        <v>0</v>
      </c>
      <c r="O258" s="32">
        <f>INDEX('Mapping water'!$D$5:$U$352,MATCH($B258,'Mapping water'!$B$5:$B$352,0),MATCH(O$3,'Mapping water'!$D$4:$U$4,0))*$D258</f>
        <v>0</v>
      </c>
      <c r="P258" s="32">
        <f>INDEX('Mapping water'!$D$5:$U$352,MATCH($B258,'Mapping water'!$B$5:$B$352,0),MATCH(P$3,'Mapping water'!$D$4:$U$4,0))*$D258</f>
        <v>0</v>
      </c>
      <c r="Q258" s="32">
        <f>INDEX('Mapping water'!$D$5:$U$352,MATCH($B258,'Mapping water'!$B$5:$B$352,0),MATCH(Q$3,'Mapping water'!$D$4:$U$4,0))*$D258</f>
        <v>0</v>
      </c>
      <c r="R258" s="32">
        <f>INDEX('Mapping water'!$D$5:$U$352,MATCH($B258,'Mapping water'!$B$5:$B$352,0),MATCH(R$3,'Mapping water'!$D$4:$U$4,0))*$D258</f>
        <v>0</v>
      </c>
      <c r="S258" s="32">
        <f>INDEX('Mapping water'!$D$5:$U$352,MATCH($B258,'Mapping water'!$B$5:$B$352,0),MATCH(S$3,'Mapping water'!$D$4:$U$4,0))*$D258</f>
        <v>0</v>
      </c>
      <c r="T258" s="32">
        <f>INDEX('Mapping water'!$D$5:$U$352,MATCH($B258,'Mapping water'!$B$5:$B$352,0),MATCH(T$3,'Mapping water'!$D$4:$U$4,0))*$D258</f>
        <v>0</v>
      </c>
      <c r="U258" s="32">
        <f>INDEX('Mapping water'!$D$5:$U$352,MATCH($B258,'Mapping water'!$B$5:$B$352,0),MATCH(U$3,'Mapping water'!$D$4:$U$4,0))*$D258</f>
        <v>0</v>
      </c>
      <c r="V258" s="32">
        <f>INDEX('Mapping water'!$D$5:$U$352,MATCH($B258,'Mapping water'!$B$5:$B$352,0),MATCH(V$3,'Mapping water'!$D$4:$U$4,0))*$D258</f>
        <v>0</v>
      </c>
      <c r="W258" s="32">
        <f>INDEX('Mapping water'!$D$5:$U$352,MATCH($B258,'Mapping water'!$B$5:$B$352,0),MATCH(W$3,'Mapping water'!$D$4:$U$4,0))*$D258</f>
        <v>0</v>
      </c>
      <c r="X258" s="32">
        <f>INDEX('Mapping water'!$D$5:$U$352,MATCH($B258,'Mapping water'!$B$5:$B$352,0),MATCH(X$3,'Mapping water'!$D$4:$U$4,0))*$D258</f>
        <v>0</v>
      </c>
      <c r="Y258" s="32">
        <f>INDEX('Mapping water'!$D$5:$U$352,MATCH($B258,'Mapping water'!$B$5:$B$352,0),MATCH(Y$3,'Mapping water'!$D$4:$U$4,0))*$D258</f>
        <v>0</v>
      </c>
    </row>
    <row r="259" spans="1:25" x14ac:dyDescent="0.45">
      <c r="A259" s="10" t="s">
        <v>379</v>
      </c>
      <c r="B259" s="10" t="s">
        <v>380</v>
      </c>
      <c r="C259" s="10" t="s">
        <v>5</v>
      </c>
      <c r="D259" s="32">
        <f>INDEX('ONS data MYE 5'!$E$6:$E$445, MATCH($B259,'ONS data MYE 5'!$B$6:$B$445,0))</f>
        <v>135247</v>
      </c>
      <c r="E259" s="32">
        <f>INDEX('ONS data MYE 5'!$F$6:$F$445, MATCH($B259,'ONS data MYE 5'!$B$6:$B$445,0))</f>
        <v>2150</v>
      </c>
      <c r="F259" s="32">
        <f t="shared" si="6"/>
        <v>7.6732231211217083</v>
      </c>
      <c r="G259" s="32">
        <f t="shared" si="7"/>
        <v>58.878353066516773</v>
      </c>
      <c r="H259" s="32">
        <f>INDEX('Mapping water'!$D$5:$U$352,MATCH($B259,'Mapping water'!$B$5:$B$352,0),MATCH(H$3,'Mapping water'!$D$4:$U$4,0))*$D259</f>
        <v>0</v>
      </c>
      <c r="I259" s="32">
        <f>INDEX('Mapping water'!$D$5:$U$352,MATCH($B259,'Mapping water'!$B$5:$B$352,0),MATCH(I$3,'Mapping water'!$D$4:$U$4,0))*$D259</f>
        <v>0</v>
      </c>
      <c r="J259" s="32">
        <f>INDEX('Mapping water'!$D$5:$U$352,MATCH($B259,'Mapping water'!$B$5:$B$352,0),MATCH(J$3,'Mapping water'!$D$4:$U$4,0))*$D259</f>
        <v>0</v>
      </c>
      <c r="K259" s="32">
        <f>INDEX('Mapping water'!$D$5:$U$352,MATCH($B259,'Mapping water'!$B$5:$B$352,0),MATCH(K$3,'Mapping water'!$D$4:$U$4,0))*$D259</f>
        <v>0</v>
      </c>
      <c r="L259" s="32">
        <f>INDEX('Mapping water'!$D$5:$U$352,MATCH($B259,'Mapping water'!$B$5:$B$352,0),MATCH(L$3,'Mapping water'!$D$4:$U$4,0))*$D259</f>
        <v>0</v>
      </c>
      <c r="M259" s="32">
        <f>INDEX('Mapping water'!$D$5:$U$352,MATCH($B259,'Mapping water'!$B$5:$B$352,0),MATCH(M$3,'Mapping water'!$D$4:$U$4,0))*$D259</f>
        <v>135247</v>
      </c>
      <c r="N259" s="32">
        <f>INDEX('Mapping water'!$D$5:$U$352,MATCH($B259,'Mapping water'!$B$5:$B$352,0),MATCH(N$3,'Mapping water'!$D$4:$U$4,0))*$D259</f>
        <v>0</v>
      </c>
      <c r="O259" s="32">
        <f>INDEX('Mapping water'!$D$5:$U$352,MATCH($B259,'Mapping water'!$B$5:$B$352,0),MATCH(O$3,'Mapping water'!$D$4:$U$4,0))*$D259</f>
        <v>0</v>
      </c>
      <c r="P259" s="32">
        <f>INDEX('Mapping water'!$D$5:$U$352,MATCH($B259,'Mapping water'!$B$5:$B$352,0),MATCH(P$3,'Mapping water'!$D$4:$U$4,0))*$D259</f>
        <v>0</v>
      </c>
      <c r="Q259" s="32">
        <f>INDEX('Mapping water'!$D$5:$U$352,MATCH($B259,'Mapping water'!$B$5:$B$352,0),MATCH(Q$3,'Mapping water'!$D$4:$U$4,0))*$D259</f>
        <v>0</v>
      </c>
      <c r="R259" s="32">
        <f>INDEX('Mapping water'!$D$5:$U$352,MATCH($B259,'Mapping water'!$B$5:$B$352,0),MATCH(R$3,'Mapping water'!$D$4:$U$4,0))*$D259</f>
        <v>0</v>
      </c>
      <c r="S259" s="32">
        <f>INDEX('Mapping water'!$D$5:$U$352,MATCH($B259,'Mapping water'!$B$5:$B$352,0),MATCH(S$3,'Mapping water'!$D$4:$U$4,0))*$D259</f>
        <v>0</v>
      </c>
      <c r="T259" s="32">
        <f>INDEX('Mapping water'!$D$5:$U$352,MATCH($B259,'Mapping water'!$B$5:$B$352,0),MATCH(T$3,'Mapping water'!$D$4:$U$4,0))*$D259</f>
        <v>0</v>
      </c>
      <c r="U259" s="32">
        <f>INDEX('Mapping water'!$D$5:$U$352,MATCH($B259,'Mapping water'!$B$5:$B$352,0),MATCH(U$3,'Mapping water'!$D$4:$U$4,0))*$D259</f>
        <v>0</v>
      </c>
      <c r="V259" s="32">
        <f>INDEX('Mapping water'!$D$5:$U$352,MATCH($B259,'Mapping water'!$B$5:$B$352,0),MATCH(V$3,'Mapping water'!$D$4:$U$4,0))*$D259</f>
        <v>0</v>
      </c>
      <c r="W259" s="32">
        <f>INDEX('Mapping water'!$D$5:$U$352,MATCH($B259,'Mapping water'!$B$5:$B$352,0),MATCH(W$3,'Mapping water'!$D$4:$U$4,0))*$D259</f>
        <v>0</v>
      </c>
      <c r="X259" s="32">
        <f>INDEX('Mapping water'!$D$5:$U$352,MATCH($B259,'Mapping water'!$B$5:$B$352,0),MATCH(X$3,'Mapping water'!$D$4:$U$4,0))*$D259</f>
        <v>0</v>
      </c>
      <c r="Y259" s="32">
        <f>INDEX('Mapping water'!$D$5:$U$352,MATCH($B259,'Mapping water'!$B$5:$B$352,0),MATCH(Y$3,'Mapping water'!$D$4:$U$4,0))*$D259</f>
        <v>0</v>
      </c>
    </row>
    <row r="260" spans="1:25" x14ac:dyDescent="0.45">
      <c r="A260" s="10" t="s">
        <v>381</v>
      </c>
      <c r="B260" s="10" t="s">
        <v>382</v>
      </c>
      <c r="C260" s="10" t="s">
        <v>5</v>
      </c>
      <c r="D260" s="32">
        <f>INDEX('ONS data MYE 5'!$E$6:$E$445, MATCH($B260,'ONS data MYE 5'!$B$6:$B$445,0))</f>
        <v>142265</v>
      </c>
      <c r="E260" s="32">
        <f>INDEX('ONS data MYE 5'!$F$6:$F$445, MATCH($B260,'ONS data MYE 5'!$B$6:$B$445,0))</f>
        <v>175</v>
      </c>
      <c r="F260" s="32">
        <f t="shared" si="6"/>
        <v>5.1647859739235145</v>
      </c>
      <c r="G260" s="32">
        <f t="shared" si="7"/>
        <v>26.675014156437065</v>
      </c>
      <c r="H260" s="32">
        <f>INDEX('Mapping water'!$D$5:$U$352,MATCH($B260,'Mapping water'!$B$5:$B$352,0),MATCH(H$3,'Mapping water'!$D$4:$U$4,0))*$D260</f>
        <v>0</v>
      </c>
      <c r="I260" s="32">
        <f>INDEX('Mapping water'!$D$5:$U$352,MATCH($B260,'Mapping water'!$B$5:$B$352,0),MATCH(I$3,'Mapping water'!$D$4:$U$4,0))*$D260</f>
        <v>0</v>
      </c>
      <c r="J260" s="32">
        <f>INDEX('Mapping water'!$D$5:$U$352,MATCH($B260,'Mapping water'!$B$5:$B$352,0),MATCH(J$3,'Mapping water'!$D$4:$U$4,0))*$D260</f>
        <v>0</v>
      </c>
      <c r="K260" s="32">
        <f>INDEX('Mapping water'!$D$5:$U$352,MATCH($B260,'Mapping water'!$B$5:$B$352,0),MATCH(K$3,'Mapping water'!$D$4:$U$4,0))*$D260</f>
        <v>0</v>
      </c>
      <c r="L260" s="32">
        <f>INDEX('Mapping water'!$D$5:$U$352,MATCH($B260,'Mapping water'!$B$5:$B$352,0),MATCH(L$3,'Mapping water'!$D$4:$U$4,0))*$D260</f>
        <v>0</v>
      </c>
      <c r="M260" s="32">
        <f>INDEX('Mapping water'!$D$5:$U$352,MATCH($B260,'Mapping water'!$B$5:$B$352,0),MATCH(M$3,'Mapping water'!$D$4:$U$4,0))*$D260</f>
        <v>142265</v>
      </c>
      <c r="N260" s="32">
        <f>INDEX('Mapping water'!$D$5:$U$352,MATCH($B260,'Mapping water'!$B$5:$B$352,0),MATCH(N$3,'Mapping water'!$D$4:$U$4,0))*$D260</f>
        <v>0</v>
      </c>
      <c r="O260" s="32">
        <f>INDEX('Mapping water'!$D$5:$U$352,MATCH($B260,'Mapping water'!$B$5:$B$352,0),MATCH(O$3,'Mapping water'!$D$4:$U$4,0))*$D260</f>
        <v>0</v>
      </c>
      <c r="P260" s="32">
        <f>INDEX('Mapping water'!$D$5:$U$352,MATCH($B260,'Mapping water'!$B$5:$B$352,0),MATCH(P$3,'Mapping water'!$D$4:$U$4,0))*$D260</f>
        <v>0</v>
      </c>
      <c r="Q260" s="32">
        <f>INDEX('Mapping water'!$D$5:$U$352,MATCH($B260,'Mapping water'!$B$5:$B$352,0),MATCH(Q$3,'Mapping water'!$D$4:$U$4,0))*$D260</f>
        <v>0</v>
      </c>
      <c r="R260" s="32">
        <f>INDEX('Mapping water'!$D$5:$U$352,MATCH($B260,'Mapping water'!$B$5:$B$352,0),MATCH(R$3,'Mapping water'!$D$4:$U$4,0))*$D260</f>
        <v>0</v>
      </c>
      <c r="S260" s="32">
        <f>INDEX('Mapping water'!$D$5:$U$352,MATCH($B260,'Mapping water'!$B$5:$B$352,0),MATCH(S$3,'Mapping water'!$D$4:$U$4,0))*$D260</f>
        <v>0</v>
      </c>
      <c r="T260" s="32">
        <f>INDEX('Mapping water'!$D$5:$U$352,MATCH($B260,'Mapping water'!$B$5:$B$352,0),MATCH(T$3,'Mapping water'!$D$4:$U$4,0))*$D260</f>
        <v>0</v>
      </c>
      <c r="U260" s="32">
        <f>INDEX('Mapping water'!$D$5:$U$352,MATCH($B260,'Mapping water'!$B$5:$B$352,0),MATCH(U$3,'Mapping water'!$D$4:$U$4,0))*$D260</f>
        <v>0</v>
      </c>
      <c r="V260" s="32">
        <f>INDEX('Mapping water'!$D$5:$U$352,MATCH($B260,'Mapping water'!$B$5:$B$352,0),MATCH(V$3,'Mapping water'!$D$4:$U$4,0))*$D260</f>
        <v>0</v>
      </c>
      <c r="W260" s="32">
        <f>INDEX('Mapping water'!$D$5:$U$352,MATCH($B260,'Mapping water'!$B$5:$B$352,0),MATCH(W$3,'Mapping water'!$D$4:$U$4,0))*$D260</f>
        <v>0</v>
      </c>
      <c r="X260" s="32">
        <f>INDEX('Mapping water'!$D$5:$U$352,MATCH($B260,'Mapping water'!$B$5:$B$352,0),MATCH(X$3,'Mapping water'!$D$4:$U$4,0))*$D260</f>
        <v>0</v>
      </c>
      <c r="Y260" s="32">
        <f>INDEX('Mapping water'!$D$5:$U$352,MATCH($B260,'Mapping water'!$B$5:$B$352,0),MATCH(Y$3,'Mapping water'!$D$4:$U$4,0))*$D260</f>
        <v>0</v>
      </c>
    </row>
    <row r="261" spans="1:25" x14ac:dyDescent="0.45">
      <c r="A261" s="10" t="s">
        <v>383</v>
      </c>
      <c r="B261" s="10" t="s">
        <v>384</v>
      </c>
      <c r="C261" s="10" t="s">
        <v>5</v>
      </c>
      <c r="D261" s="32">
        <f>INDEX('ONS data MYE 5'!$E$6:$E$445, MATCH($B261,'ONS data MYE 5'!$B$6:$B$445,0))</f>
        <v>128916</v>
      </c>
      <c r="E261" s="32">
        <f>INDEX('ONS data MYE 5'!$F$6:$F$445, MATCH($B261,'ONS data MYE 5'!$B$6:$B$445,0))</f>
        <v>2740</v>
      </c>
      <c r="F261" s="32">
        <f t="shared" si="6"/>
        <v>7.9157131993821155</v>
      </c>
      <c r="G261" s="32">
        <f t="shared" si="7"/>
        <v>62.658515454872244</v>
      </c>
      <c r="H261" s="32">
        <f>INDEX('Mapping water'!$D$5:$U$352,MATCH($B261,'Mapping water'!$B$5:$B$352,0),MATCH(H$3,'Mapping water'!$D$4:$U$4,0))*$D261</f>
        <v>0</v>
      </c>
      <c r="I261" s="32">
        <f>INDEX('Mapping water'!$D$5:$U$352,MATCH($B261,'Mapping water'!$B$5:$B$352,0),MATCH(I$3,'Mapping water'!$D$4:$U$4,0))*$D261</f>
        <v>0</v>
      </c>
      <c r="J261" s="32">
        <f>INDEX('Mapping water'!$D$5:$U$352,MATCH($B261,'Mapping water'!$B$5:$B$352,0),MATCH(J$3,'Mapping water'!$D$4:$U$4,0))*$D261</f>
        <v>0</v>
      </c>
      <c r="K261" s="32">
        <f>INDEX('Mapping water'!$D$5:$U$352,MATCH($B261,'Mapping water'!$B$5:$B$352,0),MATCH(K$3,'Mapping water'!$D$4:$U$4,0))*$D261</f>
        <v>0</v>
      </c>
      <c r="L261" s="32">
        <f>INDEX('Mapping water'!$D$5:$U$352,MATCH($B261,'Mapping water'!$B$5:$B$352,0),MATCH(L$3,'Mapping water'!$D$4:$U$4,0))*$D261</f>
        <v>0</v>
      </c>
      <c r="M261" s="32">
        <f>INDEX('Mapping water'!$D$5:$U$352,MATCH($B261,'Mapping water'!$B$5:$B$352,0),MATCH(M$3,'Mapping water'!$D$4:$U$4,0))*$D261</f>
        <v>128916</v>
      </c>
      <c r="N261" s="32">
        <f>INDEX('Mapping water'!$D$5:$U$352,MATCH($B261,'Mapping water'!$B$5:$B$352,0),MATCH(N$3,'Mapping water'!$D$4:$U$4,0))*$D261</f>
        <v>0</v>
      </c>
      <c r="O261" s="32">
        <f>INDEX('Mapping water'!$D$5:$U$352,MATCH($B261,'Mapping water'!$B$5:$B$352,0),MATCH(O$3,'Mapping water'!$D$4:$U$4,0))*$D261</f>
        <v>0</v>
      </c>
      <c r="P261" s="32">
        <f>INDEX('Mapping water'!$D$5:$U$352,MATCH($B261,'Mapping water'!$B$5:$B$352,0),MATCH(P$3,'Mapping water'!$D$4:$U$4,0))*$D261</f>
        <v>0</v>
      </c>
      <c r="Q261" s="32">
        <f>INDEX('Mapping water'!$D$5:$U$352,MATCH($B261,'Mapping water'!$B$5:$B$352,0),MATCH(Q$3,'Mapping water'!$D$4:$U$4,0))*$D261</f>
        <v>0</v>
      </c>
      <c r="R261" s="32">
        <f>INDEX('Mapping water'!$D$5:$U$352,MATCH($B261,'Mapping water'!$B$5:$B$352,0),MATCH(R$3,'Mapping water'!$D$4:$U$4,0))*$D261</f>
        <v>0</v>
      </c>
      <c r="S261" s="32">
        <f>INDEX('Mapping water'!$D$5:$U$352,MATCH($B261,'Mapping water'!$B$5:$B$352,0),MATCH(S$3,'Mapping water'!$D$4:$U$4,0))*$D261</f>
        <v>0</v>
      </c>
      <c r="T261" s="32">
        <f>INDEX('Mapping water'!$D$5:$U$352,MATCH($B261,'Mapping water'!$B$5:$B$352,0),MATCH(T$3,'Mapping water'!$D$4:$U$4,0))*$D261</f>
        <v>0</v>
      </c>
      <c r="U261" s="32">
        <f>INDEX('Mapping water'!$D$5:$U$352,MATCH($B261,'Mapping water'!$B$5:$B$352,0),MATCH(U$3,'Mapping water'!$D$4:$U$4,0))*$D261</f>
        <v>0</v>
      </c>
      <c r="V261" s="32">
        <f>INDEX('Mapping water'!$D$5:$U$352,MATCH($B261,'Mapping water'!$B$5:$B$352,0),MATCH(V$3,'Mapping water'!$D$4:$U$4,0))*$D261</f>
        <v>0</v>
      </c>
      <c r="W261" s="32">
        <f>INDEX('Mapping water'!$D$5:$U$352,MATCH($B261,'Mapping water'!$B$5:$B$352,0),MATCH(W$3,'Mapping water'!$D$4:$U$4,0))*$D261</f>
        <v>0</v>
      </c>
      <c r="X261" s="32">
        <f>INDEX('Mapping water'!$D$5:$U$352,MATCH($B261,'Mapping water'!$B$5:$B$352,0),MATCH(X$3,'Mapping water'!$D$4:$U$4,0))*$D261</f>
        <v>0</v>
      </c>
      <c r="Y261" s="32">
        <f>INDEX('Mapping water'!$D$5:$U$352,MATCH($B261,'Mapping water'!$B$5:$B$352,0),MATCH(Y$3,'Mapping water'!$D$4:$U$4,0))*$D261</f>
        <v>0</v>
      </c>
    </row>
    <row r="262" spans="1:25" x14ac:dyDescent="0.45">
      <c r="A262" s="10" t="s">
        <v>385</v>
      </c>
      <c r="B262" s="10" t="s">
        <v>386</v>
      </c>
      <c r="C262" s="10" t="s">
        <v>5</v>
      </c>
      <c r="D262" s="32">
        <f>INDEX('ONS data MYE 5'!$E$6:$E$445, MATCH($B262,'ONS data MYE 5'!$B$6:$B$445,0))</f>
        <v>80623</v>
      </c>
      <c r="E262" s="32">
        <f>INDEX('ONS data MYE 5'!$F$6:$F$445, MATCH($B262,'ONS data MYE 5'!$B$6:$B$445,0))</f>
        <v>88</v>
      </c>
      <c r="F262" s="32">
        <f t="shared" ref="F262:F325" si="8">LN(E262)</f>
        <v>4.4773368144782069</v>
      </c>
      <c r="G262" s="32">
        <f t="shared" ref="G262:G325" si="9">F262*F262</f>
        <v>20.046544950281856</v>
      </c>
      <c r="H262" s="32">
        <f>INDEX('Mapping water'!$D$5:$U$352,MATCH($B262,'Mapping water'!$B$5:$B$352,0),MATCH(H$3,'Mapping water'!$D$4:$U$4,0))*$D262</f>
        <v>0</v>
      </c>
      <c r="I262" s="32">
        <f>INDEX('Mapping water'!$D$5:$U$352,MATCH($B262,'Mapping water'!$B$5:$B$352,0),MATCH(I$3,'Mapping water'!$D$4:$U$4,0))*$D262</f>
        <v>0</v>
      </c>
      <c r="J262" s="32">
        <f>INDEX('Mapping water'!$D$5:$U$352,MATCH($B262,'Mapping water'!$B$5:$B$352,0),MATCH(J$3,'Mapping water'!$D$4:$U$4,0))*$D262</f>
        <v>0</v>
      </c>
      <c r="K262" s="32">
        <f>INDEX('Mapping water'!$D$5:$U$352,MATCH($B262,'Mapping water'!$B$5:$B$352,0),MATCH(K$3,'Mapping water'!$D$4:$U$4,0))*$D262</f>
        <v>0</v>
      </c>
      <c r="L262" s="32">
        <f>INDEX('Mapping water'!$D$5:$U$352,MATCH($B262,'Mapping water'!$B$5:$B$352,0),MATCH(L$3,'Mapping water'!$D$4:$U$4,0))*$D262</f>
        <v>0</v>
      </c>
      <c r="M262" s="32">
        <f>INDEX('Mapping water'!$D$5:$U$352,MATCH($B262,'Mapping water'!$B$5:$B$352,0),MATCH(M$3,'Mapping water'!$D$4:$U$4,0))*$D262</f>
        <v>80623</v>
      </c>
      <c r="N262" s="32">
        <f>INDEX('Mapping water'!$D$5:$U$352,MATCH($B262,'Mapping water'!$B$5:$B$352,0),MATCH(N$3,'Mapping water'!$D$4:$U$4,0))*$D262</f>
        <v>0</v>
      </c>
      <c r="O262" s="32">
        <f>INDEX('Mapping water'!$D$5:$U$352,MATCH($B262,'Mapping water'!$B$5:$B$352,0),MATCH(O$3,'Mapping water'!$D$4:$U$4,0))*$D262</f>
        <v>0</v>
      </c>
      <c r="P262" s="32">
        <f>INDEX('Mapping water'!$D$5:$U$352,MATCH($B262,'Mapping water'!$B$5:$B$352,0),MATCH(P$3,'Mapping water'!$D$4:$U$4,0))*$D262</f>
        <v>0</v>
      </c>
      <c r="Q262" s="32">
        <f>INDEX('Mapping water'!$D$5:$U$352,MATCH($B262,'Mapping water'!$B$5:$B$352,0),MATCH(Q$3,'Mapping water'!$D$4:$U$4,0))*$D262</f>
        <v>0</v>
      </c>
      <c r="R262" s="32">
        <f>INDEX('Mapping water'!$D$5:$U$352,MATCH($B262,'Mapping water'!$B$5:$B$352,0),MATCH(R$3,'Mapping water'!$D$4:$U$4,0))*$D262</f>
        <v>0</v>
      </c>
      <c r="S262" s="32">
        <f>INDEX('Mapping water'!$D$5:$U$352,MATCH($B262,'Mapping water'!$B$5:$B$352,0),MATCH(S$3,'Mapping water'!$D$4:$U$4,0))*$D262</f>
        <v>0</v>
      </c>
      <c r="T262" s="32">
        <f>INDEX('Mapping water'!$D$5:$U$352,MATCH($B262,'Mapping water'!$B$5:$B$352,0),MATCH(T$3,'Mapping water'!$D$4:$U$4,0))*$D262</f>
        <v>0</v>
      </c>
      <c r="U262" s="32">
        <f>INDEX('Mapping water'!$D$5:$U$352,MATCH($B262,'Mapping water'!$B$5:$B$352,0),MATCH(U$3,'Mapping water'!$D$4:$U$4,0))*$D262</f>
        <v>0</v>
      </c>
      <c r="V262" s="32">
        <f>INDEX('Mapping water'!$D$5:$U$352,MATCH($B262,'Mapping water'!$B$5:$B$352,0),MATCH(V$3,'Mapping water'!$D$4:$U$4,0))*$D262</f>
        <v>0</v>
      </c>
      <c r="W262" s="32">
        <f>INDEX('Mapping water'!$D$5:$U$352,MATCH($B262,'Mapping water'!$B$5:$B$352,0),MATCH(W$3,'Mapping water'!$D$4:$U$4,0))*$D262</f>
        <v>0</v>
      </c>
      <c r="X262" s="32">
        <f>INDEX('Mapping water'!$D$5:$U$352,MATCH($B262,'Mapping water'!$B$5:$B$352,0),MATCH(X$3,'Mapping water'!$D$4:$U$4,0))*$D262</f>
        <v>0</v>
      </c>
      <c r="Y262" s="32">
        <f>INDEX('Mapping water'!$D$5:$U$352,MATCH($B262,'Mapping water'!$B$5:$B$352,0),MATCH(Y$3,'Mapping water'!$D$4:$U$4,0))*$D262</f>
        <v>0</v>
      </c>
    </row>
    <row r="263" spans="1:25" x14ac:dyDescent="0.45">
      <c r="A263" s="10" t="s">
        <v>387</v>
      </c>
      <c r="B263" s="10" t="s">
        <v>388</v>
      </c>
      <c r="C263" s="10" t="s">
        <v>5</v>
      </c>
      <c r="D263" s="32">
        <f>INDEX('ONS data MYE 5'!$E$6:$E$445, MATCH($B263,'ONS data MYE 5'!$B$6:$B$445,0))</f>
        <v>95440</v>
      </c>
      <c r="E263" s="32">
        <f>INDEX('ONS data MYE 5'!$F$6:$F$445, MATCH($B263,'ONS data MYE 5'!$B$6:$B$445,0))</f>
        <v>88</v>
      </c>
      <c r="F263" s="32">
        <f t="shared" si="8"/>
        <v>4.4773368144782069</v>
      </c>
      <c r="G263" s="32">
        <f t="shared" si="9"/>
        <v>20.046544950281856</v>
      </c>
      <c r="H263" s="32">
        <f>INDEX('Mapping water'!$D$5:$U$352,MATCH($B263,'Mapping water'!$B$5:$B$352,0),MATCH(H$3,'Mapping water'!$D$4:$U$4,0))*$D263</f>
        <v>0</v>
      </c>
      <c r="I263" s="32">
        <f>INDEX('Mapping water'!$D$5:$U$352,MATCH($B263,'Mapping water'!$B$5:$B$352,0),MATCH(I$3,'Mapping water'!$D$4:$U$4,0))*$D263</f>
        <v>0</v>
      </c>
      <c r="J263" s="32">
        <f>INDEX('Mapping water'!$D$5:$U$352,MATCH($B263,'Mapping water'!$B$5:$B$352,0),MATCH(J$3,'Mapping water'!$D$4:$U$4,0))*$D263</f>
        <v>0</v>
      </c>
      <c r="K263" s="32">
        <f>INDEX('Mapping water'!$D$5:$U$352,MATCH($B263,'Mapping water'!$B$5:$B$352,0),MATCH(K$3,'Mapping water'!$D$4:$U$4,0))*$D263</f>
        <v>0</v>
      </c>
      <c r="L263" s="32">
        <f>INDEX('Mapping water'!$D$5:$U$352,MATCH($B263,'Mapping water'!$B$5:$B$352,0),MATCH(L$3,'Mapping water'!$D$4:$U$4,0))*$D263</f>
        <v>0</v>
      </c>
      <c r="M263" s="32">
        <f>INDEX('Mapping water'!$D$5:$U$352,MATCH($B263,'Mapping water'!$B$5:$B$352,0),MATCH(M$3,'Mapping water'!$D$4:$U$4,0))*$D263</f>
        <v>95440</v>
      </c>
      <c r="N263" s="32">
        <f>INDEX('Mapping water'!$D$5:$U$352,MATCH($B263,'Mapping water'!$B$5:$B$352,0),MATCH(N$3,'Mapping water'!$D$4:$U$4,0))*$D263</f>
        <v>0</v>
      </c>
      <c r="O263" s="32">
        <f>INDEX('Mapping water'!$D$5:$U$352,MATCH($B263,'Mapping water'!$B$5:$B$352,0),MATCH(O$3,'Mapping water'!$D$4:$U$4,0))*$D263</f>
        <v>0</v>
      </c>
      <c r="P263" s="32">
        <f>INDEX('Mapping water'!$D$5:$U$352,MATCH($B263,'Mapping water'!$B$5:$B$352,0),MATCH(P$3,'Mapping water'!$D$4:$U$4,0))*$D263</f>
        <v>0</v>
      </c>
      <c r="Q263" s="32">
        <f>INDEX('Mapping water'!$D$5:$U$352,MATCH($B263,'Mapping water'!$B$5:$B$352,0),MATCH(Q$3,'Mapping water'!$D$4:$U$4,0))*$D263</f>
        <v>0</v>
      </c>
      <c r="R263" s="32">
        <f>INDEX('Mapping water'!$D$5:$U$352,MATCH($B263,'Mapping water'!$B$5:$B$352,0),MATCH(R$3,'Mapping water'!$D$4:$U$4,0))*$D263</f>
        <v>0</v>
      </c>
      <c r="S263" s="32">
        <f>INDEX('Mapping water'!$D$5:$U$352,MATCH($B263,'Mapping water'!$B$5:$B$352,0),MATCH(S$3,'Mapping water'!$D$4:$U$4,0))*$D263</f>
        <v>0</v>
      </c>
      <c r="T263" s="32">
        <f>INDEX('Mapping water'!$D$5:$U$352,MATCH($B263,'Mapping water'!$B$5:$B$352,0),MATCH(T$3,'Mapping water'!$D$4:$U$4,0))*$D263</f>
        <v>0</v>
      </c>
      <c r="U263" s="32">
        <f>INDEX('Mapping water'!$D$5:$U$352,MATCH($B263,'Mapping water'!$B$5:$B$352,0),MATCH(U$3,'Mapping water'!$D$4:$U$4,0))*$D263</f>
        <v>0</v>
      </c>
      <c r="V263" s="32">
        <f>INDEX('Mapping water'!$D$5:$U$352,MATCH($B263,'Mapping water'!$B$5:$B$352,0),MATCH(V$3,'Mapping water'!$D$4:$U$4,0))*$D263</f>
        <v>0</v>
      </c>
      <c r="W263" s="32">
        <f>INDEX('Mapping water'!$D$5:$U$352,MATCH($B263,'Mapping water'!$B$5:$B$352,0),MATCH(W$3,'Mapping water'!$D$4:$U$4,0))*$D263</f>
        <v>0</v>
      </c>
      <c r="X263" s="32">
        <f>INDEX('Mapping water'!$D$5:$U$352,MATCH($B263,'Mapping water'!$B$5:$B$352,0),MATCH(X$3,'Mapping water'!$D$4:$U$4,0))*$D263</f>
        <v>0</v>
      </c>
      <c r="Y263" s="32">
        <f>INDEX('Mapping water'!$D$5:$U$352,MATCH($B263,'Mapping water'!$B$5:$B$352,0),MATCH(Y$3,'Mapping water'!$D$4:$U$4,0))*$D263</f>
        <v>0</v>
      </c>
    </row>
    <row r="264" spans="1:25" x14ac:dyDescent="0.45">
      <c r="A264" s="10" t="s">
        <v>389</v>
      </c>
      <c r="B264" s="10" t="s">
        <v>390</v>
      </c>
      <c r="C264" s="10" t="s">
        <v>5</v>
      </c>
      <c r="D264" s="32">
        <f>INDEX('ONS data MYE 5'!$E$6:$E$445, MATCH($B264,'ONS data MYE 5'!$B$6:$B$445,0))</f>
        <v>85340</v>
      </c>
      <c r="E264" s="32">
        <f>INDEX('ONS data MYE 5'!$F$6:$F$445, MATCH($B264,'ONS data MYE 5'!$B$6:$B$445,0))</f>
        <v>96</v>
      </c>
      <c r="F264" s="32">
        <f t="shared" si="8"/>
        <v>4.5643481914678361</v>
      </c>
      <c r="G264" s="32">
        <f t="shared" si="9"/>
        <v>20.833274412955706</v>
      </c>
      <c r="H264" s="32">
        <f>INDEX('Mapping water'!$D$5:$U$352,MATCH($B264,'Mapping water'!$B$5:$B$352,0),MATCH(H$3,'Mapping water'!$D$4:$U$4,0))*$D264</f>
        <v>0</v>
      </c>
      <c r="I264" s="32">
        <f>INDEX('Mapping water'!$D$5:$U$352,MATCH($B264,'Mapping water'!$B$5:$B$352,0),MATCH(I$3,'Mapping water'!$D$4:$U$4,0))*$D264</f>
        <v>0</v>
      </c>
      <c r="J264" s="32">
        <f>INDEX('Mapping water'!$D$5:$U$352,MATCH($B264,'Mapping water'!$B$5:$B$352,0),MATCH(J$3,'Mapping water'!$D$4:$U$4,0))*$D264</f>
        <v>0</v>
      </c>
      <c r="K264" s="32">
        <f>INDEX('Mapping water'!$D$5:$U$352,MATCH($B264,'Mapping water'!$B$5:$B$352,0),MATCH(K$3,'Mapping water'!$D$4:$U$4,0))*$D264</f>
        <v>0</v>
      </c>
      <c r="L264" s="32">
        <f>INDEX('Mapping water'!$D$5:$U$352,MATCH($B264,'Mapping water'!$B$5:$B$352,0),MATCH(L$3,'Mapping water'!$D$4:$U$4,0))*$D264</f>
        <v>0</v>
      </c>
      <c r="M264" s="32">
        <f>INDEX('Mapping water'!$D$5:$U$352,MATCH($B264,'Mapping water'!$B$5:$B$352,0),MATCH(M$3,'Mapping water'!$D$4:$U$4,0))*$D264</f>
        <v>85340</v>
      </c>
      <c r="N264" s="32">
        <f>INDEX('Mapping water'!$D$5:$U$352,MATCH($B264,'Mapping water'!$B$5:$B$352,0),MATCH(N$3,'Mapping water'!$D$4:$U$4,0))*$D264</f>
        <v>0</v>
      </c>
      <c r="O264" s="32">
        <f>INDEX('Mapping water'!$D$5:$U$352,MATCH($B264,'Mapping water'!$B$5:$B$352,0),MATCH(O$3,'Mapping water'!$D$4:$U$4,0))*$D264</f>
        <v>0</v>
      </c>
      <c r="P264" s="32">
        <f>INDEX('Mapping water'!$D$5:$U$352,MATCH($B264,'Mapping water'!$B$5:$B$352,0),MATCH(P$3,'Mapping water'!$D$4:$U$4,0))*$D264</f>
        <v>0</v>
      </c>
      <c r="Q264" s="32">
        <f>INDEX('Mapping water'!$D$5:$U$352,MATCH($B264,'Mapping water'!$B$5:$B$352,0),MATCH(Q$3,'Mapping water'!$D$4:$U$4,0))*$D264</f>
        <v>0</v>
      </c>
      <c r="R264" s="32">
        <f>INDEX('Mapping water'!$D$5:$U$352,MATCH($B264,'Mapping water'!$B$5:$B$352,0),MATCH(R$3,'Mapping water'!$D$4:$U$4,0))*$D264</f>
        <v>0</v>
      </c>
      <c r="S264" s="32">
        <f>INDEX('Mapping water'!$D$5:$U$352,MATCH($B264,'Mapping water'!$B$5:$B$352,0),MATCH(S$3,'Mapping water'!$D$4:$U$4,0))*$D264</f>
        <v>0</v>
      </c>
      <c r="T264" s="32">
        <f>INDEX('Mapping water'!$D$5:$U$352,MATCH($B264,'Mapping water'!$B$5:$B$352,0),MATCH(T$3,'Mapping water'!$D$4:$U$4,0))*$D264</f>
        <v>0</v>
      </c>
      <c r="U264" s="32">
        <f>INDEX('Mapping water'!$D$5:$U$352,MATCH($B264,'Mapping water'!$B$5:$B$352,0),MATCH(U$3,'Mapping water'!$D$4:$U$4,0))*$D264</f>
        <v>0</v>
      </c>
      <c r="V264" s="32">
        <f>INDEX('Mapping water'!$D$5:$U$352,MATCH($B264,'Mapping water'!$B$5:$B$352,0),MATCH(V$3,'Mapping water'!$D$4:$U$4,0))*$D264</f>
        <v>0</v>
      </c>
      <c r="W264" s="32">
        <f>INDEX('Mapping water'!$D$5:$U$352,MATCH($B264,'Mapping water'!$B$5:$B$352,0),MATCH(W$3,'Mapping water'!$D$4:$U$4,0))*$D264</f>
        <v>0</v>
      </c>
      <c r="X264" s="32">
        <f>INDEX('Mapping water'!$D$5:$U$352,MATCH($B264,'Mapping water'!$B$5:$B$352,0),MATCH(X$3,'Mapping water'!$D$4:$U$4,0))*$D264</f>
        <v>0</v>
      </c>
      <c r="Y264" s="32">
        <f>INDEX('Mapping water'!$D$5:$U$352,MATCH($B264,'Mapping water'!$B$5:$B$352,0),MATCH(Y$3,'Mapping water'!$D$4:$U$4,0))*$D264</f>
        <v>0</v>
      </c>
    </row>
    <row r="265" spans="1:25" x14ac:dyDescent="0.45">
      <c r="A265" s="10" t="s">
        <v>391</v>
      </c>
      <c r="B265" s="10" t="s">
        <v>392</v>
      </c>
      <c r="C265" s="10" t="s">
        <v>5</v>
      </c>
      <c r="D265" s="32">
        <f>INDEX('ONS data MYE 5'!$E$6:$E$445, MATCH($B265,'ONS data MYE 5'!$B$6:$B$445,0))</f>
        <v>131437</v>
      </c>
      <c r="E265" s="32">
        <f>INDEX('ONS data MYE 5'!$F$6:$F$445, MATCH($B265,'ONS data MYE 5'!$B$6:$B$445,0))</f>
        <v>195</v>
      </c>
      <c r="F265" s="32">
        <f t="shared" si="8"/>
        <v>5.2729995585637468</v>
      </c>
      <c r="G265" s="32">
        <f t="shared" si="9"/>
        <v>27.804524344613469</v>
      </c>
      <c r="H265" s="32">
        <f>INDEX('Mapping water'!$D$5:$U$352,MATCH($B265,'Mapping water'!$B$5:$B$352,0),MATCH(H$3,'Mapping water'!$D$4:$U$4,0))*$D265</f>
        <v>0</v>
      </c>
      <c r="I265" s="32">
        <f>INDEX('Mapping water'!$D$5:$U$352,MATCH($B265,'Mapping water'!$B$5:$B$352,0),MATCH(I$3,'Mapping water'!$D$4:$U$4,0))*$D265</f>
        <v>0</v>
      </c>
      <c r="J265" s="32">
        <f>INDEX('Mapping water'!$D$5:$U$352,MATCH($B265,'Mapping water'!$B$5:$B$352,0),MATCH(J$3,'Mapping water'!$D$4:$U$4,0))*$D265</f>
        <v>0</v>
      </c>
      <c r="K265" s="32">
        <f>INDEX('Mapping water'!$D$5:$U$352,MATCH($B265,'Mapping water'!$B$5:$B$352,0),MATCH(K$3,'Mapping water'!$D$4:$U$4,0))*$D265</f>
        <v>0</v>
      </c>
      <c r="L265" s="32">
        <f>INDEX('Mapping water'!$D$5:$U$352,MATCH($B265,'Mapping water'!$B$5:$B$352,0),MATCH(L$3,'Mapping water'!$D$4:$U$4,0))*$D265</f>
        <v>0</v>
      </c>
      <c r="M265" s="32">
        <f>INDEX('Mapping water'!$D$5:$U$352,MATCH($B265,'Mapping water'!$B$5:$B$352,0),MATCH(M$3,'Mapping water'!$D$4:$U$4,0))*$D265</f>
        <v>131437</v>
      </c>
      <c r="N265" s="32">
        <f>INDEX('Mapping water'!$D$5:$U$352,MATCH($B265,'Mapping water'!$B$5:$B$352,0),MATCH(N$3,'Mapping water'!$D$4:$U$4,0))*$D265</f>
        <v>0</v>
      </c>
      <c r="O265" s="32">
        <f>INDEX('Mapping water'!$D$5:$U$352,MATCH($B265,'Mapping water'!$B$5:$B$352,0),MATCH(O$3,'Mapping water'!$D$4:$U$4,0))*$D265</f>
        <v>0</v>
      </c>
      <c r="P265" s="32">
        <f>INDEX('Mapping water'!$D$5:$U$352,MATCH($B265,'Mapping water'!$B$5:$B$352,0),MATCH(P$3,'Mapping water'!$D$4:$U$4,0))*$D265</f>
        <v>0</v>
      </c>
      <c r="Q265" s="32">
        <f>INDEX('Mapping water'!$D$5:$U$352,MATCH($B265,'Mapping water'!$B$5:$B$352,0),MATCH(Q$3,'Mapping water'!$D$4:$U$4,0))*$D265</f>
        <v>0</v>
      </c>
      <c r="R265" s="32">
        <f>INDEX('Mapping water'!$D$5:$U$352,MATCH($B265,'Mapping water'!$B$5:$B$352,0),MATCH(R$3,'Mapping water'!$D$4:$U$4,0))*$D265</f>
        <v>0</v>
      </c>
      <c r="S265" s="32">
        <f>INDEX('Mapping water'!$D$5:$U$352,MATCH($B265,'Mapping water'!$B$5:$B$352,0),MATCH(S$3,'Mapping water'!$D$4:$U$4,0))*$D265</f>
        <v>0</v>
      </c>
      <c r="T265" s="32">
        <f>INDEX('Mapping water'!$D$5:$U$352,MATCH($B265,'Mapping water'!$B$5:$B$352,0),MATCH(T$3,'Mapping water'!$D$4:$U$4,0))*$D265</f>
        <v>0</v>
      </c>
      <c r="U265" s="32">
        <f>INDEX('Mapping water'!$D$5:$U$352,MATCH($B265,'Mapping water'!$B$5:$B$352,0),MATCH(U$3,'Mapping water'!$D$4:$U$4,0))*$D265</f>
        <v>0</v>
      </c>
      <c r="V265" s="32">
        <f>INDEX('Mapping water'!$D$5:$U$352,MATCH($B265,'Mapping water'!$B$5:$B$352,0),MATCH(V$3,'Mapping water'!$D$4:$U$4,0))*$D265</f>
        <v>0</v>
      </c>
      <c r="W265" s="32">
        <f>INDEX('Mapping water'!$D$5:$U$352,MATCH($B265,'Mapping water'!$B$5:$B$352,0),MATCH(W$3,'Mapping water'!$D$4:$U$4,0))*$D265</f>
        <v>0</v>
      </c>
      <c r="X265" s="32">
        <f>INDEX('Mapping water'!$D$5:$U$352,MATCH($B265,'Mapping water'!$B$5:$B$352,0),MATCH(X$3,'Mapping water'!$D$4:$U$4,0))*$D265</f>
        <v>0</v>
      </c>
      <c r="Y265" s="32">
        <f>INDEX('Mapping water'!$D$5:$U$352,MATCH($B265,'Mapping water'!$B$5:$B$352,0),MATCH(Y$3,'Mapping water'!$D$4:$U$4,0))*$D265</f>
        <v>0</v>
      </c>
    </row>
    <row r="266" spans="1:25" x14ac:dyDescent="0.45">
      <c r="A266" s="10" t="s">
        <v>393</v>
      </c>
      <c r="B266" s="10" t="s">
        <v>394</v>
      </c>
      <c r="C266" s="10" t="s">
        <v>5</v>
      </c>
      <c r="D266" s="32">
        <f>INDEX('ONS data MYE 5'!$E$6:$E$445, MATCH($B266,'ONS data MYE 5'!$B$6:$B$445,0))</f>
        <v>67821</v>
      </c>
      <c r="E266" s="32">
        <f>INDEX('ONS data MYE 5'!$F$6:$F$445, MATCH($B266,'ONS data MYE 5'!$B$6:$B$445,0))</f>
        <v>69</v>
      </c>
      <c r="F266" s="32">
        <f t="shared" si="8"/>
        <v>4.2341065045972597</v>
      </c>
      <c r="G266" s="32">
        <f t="shared" si="9"/>
        <v>17.927657892272823</v>
      </c>
      <c r="H266" s="32">
        <f>INDEX('Mapping water'!$D$5:$U$352,MATCH($B266,'Mapping water'!$B$5:$B$352,0),MATCH(H$3,'Mapping water'!$D$4:$U$4,0))*$D266</f>
        <v>0</v>
      </c>
      <c r="I266" s="32">
        <f>INDEX('Mapping water'!$D$5:$U$352,MATCH($B266,'Mapping water'!$B$5:$B$352,0),MATCH(I$3,'Mapping water'!$D$4:$U$4,0))*$D266</f>
        <v>0</v>
      </c>
      <c r="J266" s="32">
        <f>INDEX('Mapping water'!$D$5:$U$352,MATCH($B266,'Mapping water'!$B$5:$B$352,0),MATCH(J$3,'Mapping water'!$D$4:$U$4,0))*$D266</f>
        <v>0</v>
      </c>
      <c r="K266" s="32">
        <f>INDEX('Mapping water'!$D$5:$U$352,MATCH($B266,'Mapping water'!$B$5:$B$352,0),MATCH(K$3,'Mapping water'!$D$4:$U$4,0))*$D266</f>
        <v>0</v>
      </c>
      <c r="L266" s="32">
        <f>INDEX('Mapping water'!$D$5:$U$352,MATCH($B266,'Mapping water'!$B$5:$B$352,0),MATCH(L$3,'Mapping water'!$D$4:$U$4,0))*$D266</f>
        <v>0</v>
      </c>
      <c r="M266" s="32">
        <f>INDEX('Mapping water'!$D$5:$U$352,MATCH($B266,'Mapping water'!$B$5:$B$352,0),MATCH(M$3,'Mapping water'!$D$4:$U$4,0))*$D266</f>
        <v>67821</v>
      </c>
      <c r="N266" s="32">
        <f>INDEX('Mapping water'!$D$5:$U$352,MATCH($B266,'Mapping water'!$B$5:$B$352,0),MATCH(N$3,'Mapping water'!$D$4:$U$4,0))*$D266</f>
        <v>0</v>
      </c>
      <c r="O266" s="32">
        <f>INDEX('Mapping water'!$D$5:$U$352,MATCH($B266,'Mapping water'!$B$5:$B$352,0),MATCH(O$3,'Mapping water'!$D$4:$U$4,0))*$D266</f>
        <v>0</v>
      </c>
      <c r="P266" s="32">
        <f>INDEX('Mapping water'!$D$5:$U$352,MATCH($B266,'Mapping water'!$B$5:$B$352,0),MATCH(P$3,'Mapping water'!$D$4:$U$4,0))*$D266</f>
        <v>0</v>
      </c>
      <c r="Q266" s="32">
        <f>INDEX('Mapping water'!$D$5:$U$352,MATCH($B266,'Mapping water'!$B$5:$B$352,0),MATCH(Q$3,'Mapping water'!$D$4:$U$4,0))*$D266</f>
        <v>0</v>
      </c>
      <c r="R266" s="32">
        <f>INDEX('Mapping water'!$D$5:$U$352,MATCH($B266,'Mapping water'!$B$5:$B$352,0),MATCH(R$3,'Mapping water'!$D$4:$U$4,0))*$D266</f>
        <v>0</v>
      </c>
      <c r="S266" s="32">
        <f>INDEX('Mapping water'!$D$5:$U$352,MATCH($B266,'Mapping water'!$B$5:$B$352,0),MATCH(S$3,'Mapping water'!$D$4:$U$4,0))*$D266</f>
        <v>0</v>
      </c>
      <c r="T266" s="32">
        <f>INDEX('Mapping water'!$D$5:$U$352,MATCH($B266,'Mapping water'!$B$5:$B$352,0),MATCH(T$3,'Mapping water'!$D$4:$U$4,0))*$D266</f>
        <v>0</v>
      </c>
      <c r="U266" s="32">
        <f>INDEX('Mapping water'!$D$5:$U$352,MATCH($B266,'Mapping water'!$B$5:$B$352,0),MATCH(U$3,'Mapping water'!$D$4:$U$4,0))*$D266</f>
        <v>0</v>
      </c>
      <c r="V266" s="32">
        <f>INDEX('Mapping water'!$D$5:$U$352,MATCH($B266,'Mapping water'!$B$5:$B$352,0),MATCH(V$3,'Mapping water'!$D$4:$U$4,0))*$D266</f>
        <v>0</v>
      </c>
      <c r="W266" s="32">
        <f>INDEX('Mapping water'!$D$5:$U$352,MATCH($B266,'Mapping water'!$B$5:$B$352,0),MATCH(W$3,'Mapping water'!$D$4:$U$4,0))*$D266</f>
        <v>0</v>
      </c>
      <c r="X266" s="32">
        <f>INDEX('Mapping water'!$D$5:$U$352,MATCH($B266,'Mapping water'!$B$5:$B$352,0),MATCH(X$3,'Mapping water'!$D$4:$U$4,0))*$D266</f>
        <v>0</v>
      </c>
      <c r="Y266" s="32">
        <f>INDEX('Mapping water'!$D$5:$U$352,MATCH($B266,'Mapping water'!$B$5:$B$352,0),MATCH(Y$3,'Mapping water'!$D$4:$U$4,0))*$D266</f>
        <v>0</v>
      </c>
    </row>
    <row r="267" spans="1:25" x14ac:dyDescent="0.45">
      <c r="A267" s="10" t="s">
        <v>395</v>
      </c>
      <c r="B267" s="10" t="s">
        <v>396</v>
      </c>
      <c r="C267" s="10" t="s">
        <v>5</v>
      </c>
      <c r="D267" s="32">
        <f>INDEX('ONS data MYE 5'!$E$6:$E$445, MATCH($B267,'ONS data MYE 5'!$B$6:$B$445,0))</f>
        <v>55329</v>
      </c>
      <c r="E267" s="32">
        <f>INDEX('ONS data MYE 5'!$F$6:$F$445, MATCH($B267,'ONS data MYE 5'!$B$6:$B$445,0))</f>
        <v>48</v>
      </c>
      <c r="F267" s="32">
        <f t="shared" si="8"/>
        <v>3.8712010109078911</v>
      </c>
      <c r="G267" s="32">
        <f t="shared" si="9"/>
        <v>14.986197266854278</v>
      </c>
      <c r="H267" s="32">
        <f>INDEX('Mapping water'!$D$5:$U$352,MATCH($B267,'Mapping water'!$B$5:$B$352,0),MATCH(H$3,'Mapping water'!$D$4:$U$4,0))*$D267</f>
        <v>0</v>
      </c>
      <c r="I267" s="32">
        <f>INDEX('Mapping water'!$D$5:$U$352,MATCH($B267,'Mapping water'!$B$5:$B$352,0),MATCH(I$3,'Mapping water'!$D$4:$U$4,0))*$D267</f>
        <v>0</v>
      </c>
      <c r="J267" s="32">
        <f>INDEX('Mapping water'!$D$5:$U$352,MATCH($B267,'Mapping water'!$B$5:$B$352,0),MATCH(J$3,'Mapping water'!$D$4:$U$4,0))*$D267</f>
        <v>0</v>
      </c>
      <c r="K267" s="32">
        <f>INDEX('Mapping water'!$D$5:$U$352,MATCH($B267,'Mapping water'!$B$5:$B$352,0),MATCH(K$3,'Mapping water'!$D$4:$U$4,0))*$D267</f>
        <v>0</v>
      </c>
      <c r="L267" s="32">
        <f>INDEX('Mapping water'!$D$5:$U$352,MATCH($B267,'Mapping water'!$B$5:$B$352,0),MATCH(L$3,'Mapping water'!$D$4:$U$4,0))*$D267</f>
        <v>0</v>
      </c>
      <c r="M267" s="32">
        <f>INDEX('Mapping water'!$D$5:$U$352,MATCH($B267,'Mapping water'!$B$5:$B$352,0),MATCH(M$3,'Mapping water'!$D$4:$U$4,0))*$D267</f>
        <v>55329</v>
      </c>
      <c r="N267" s="32">
        <f>INDEX('Mapping water'!$D$5:$U$352,MATCH($B267,'Mapping water'!$B$5:$B$352,0),MATCH(N$3,'Mapping water'!$D$4:$U$4,0))*$D267</f>
        <v>0</v>
      </c>
      <c r="O267" s="32">
        <f>INDEX('Mapping water'!$D$5:$U$352,MATCH($B267,'Mapping water'!$B$5:$B$352,0),MATCH(O$3,'Mapping water'!$D$4:$U$4,0))*$D267</f>
        <v>0</v>
      </c>
      <c r="P267" s="32">
        <f>INDEX('Mapping water'!$D$5:$U$352,MATCH($B267,'Mapping water'!$B$5:$B$352,0),MATCH(P$3,'Mapping water'!$D$4:$U$4,0))*$D267</f>
        <v>0</v>
      </c>
      <c r="Q267" s="32">
        <f>INDEX('Mapping water'!$D$5:$U$352,MATCH($B267,'Mapping water'!$B$5:$B$352,0),MATCH(Q$3,'Mapping water'!$D$4:$U$4,0))*$D267</f>
        <v>0</v>
      </c>
      <c r="R267" s="32">
        <f>INDEX('Mapping water'!$D$5:$U$352,MATCH($B267,'Mapping water'!$B$5:$B$352,0),MATCH(R$3,'Mapping water'!$D$4:$U$4,0))*$D267</f>
        <v>0</v>
      </c>
      <c r="S267" s="32">
        <f>INDEX('Mapping water'!$D$5:$U$352,MATCH($B267,'Mapping water'!$B$5:$B$352,0),MATCH(S$3,'Mapping water'!$D$4:$U$4,0))*$D267</f>
        <v>0</v>
      </c>
      <c r="T267" s="32">
        <f>INDEX('Mapping water'!$D$5:$U$352,MATCH($B267,'Mapping water'!$B$5:$B$352,0),MATCH(T$3,'Mapping water'!$D$4:$U$4,0))*$D267</f>
        <v>0</v>
      </c>
      <c r="U267" s="32">
        <f>INDEX('Mapping water'!$D$5:$U$352,MATCH($B267,'Mapping water'!$B$5:$B$352,0),MATCH(U$3,'Mapping water'!$D$4:$U$4,0))*$D267</f>
        <v>0</v>
      </c>
      <c r="V267" s="32">
        <f>INDEX('Mapping water'!$D$5:$U$352,MATCH($B267,'Mapping water'!$B$5:$B$352,0),MATCH(V$3,'Mapping water'!$D$4:$U$4,0))*$D267</f>
        <v>0</v>
      </c>
      <c r="W267" s="32">
        <f>INDEX('Mapping water'!$D$5:$U$352,MATCH($B267,'Mapping water'!$B$5:$B$352,0),MATCH(W$3,'Mapping water'!$D$4:$U$4,0))*$D267</f>
        <v>0</v>
      </c>
      <c r="X267" s="32">
        <f>INDEX('Mapping water'!$D$5:$U$352,MATCH($B267,'Mapping water'!$B$5:$B$352,0),MATCH(X$3,'Mapping water'!$D$4:$U$4,0))*$D267</f>
        <v>0</v>
      </c>
      <c r="Y267" s="32">
        <f>INDEX('Mapping water'!$D$5:$U$352,MATCH($B267,'Mapping water'!$B$5:$B$352,0),MATCH(Y$3,'Mapping water'!$D$4:$U$4,0))*$D267</f>
        <v>0</v>
      </c>
    </row>
    <row r="268" spans="1:25" x14ac:dyDescent="0.45">
      <c r="A268" s="10" t="s">
        <v>437</v>
      </c>
      <c r="B268" s="10" t="s">
        <v>438</v>
      </c>
      <c r="C268" s="10" t="s">
        <v>5</v>
      </c>
      <c r="D268" s="32">
        <f>INDEX('ONS data MYE 5'!$E$6:$E$445, MATCH($B268,'ONS data MYE 5'!$B$6:$B$445,0))</f>
        <v>220363</v>
      </c>
      <c r="E268" s="32">
        <f>INDEX('ONS data MYE 5'!$F$6:$F$445, MATCH($B268,'ONS data MYE 5'!$B$6:$B$445,0))</f>
        <v>958</v>
      </c>
      <c r="F268" s="32">
        <f t="shared" si="8"/>
        <v>6.8648477779708603</v>
      </c>
      <c r="G268" s="32">
        <f t="shared" si="9"/>
        <v>47.126135014711458</v>
      </c>
      <c r="H268" s="32">
        <f>INDEX('Mapping water'!$D$5:$U$352,MATCH($B268,'Mapping water'!$B$5:$B$352,0),MATCH(H$3,'Mapping water'!$D$4:$U$4,0))*$D268</f>
        <v>0</v>
      </c>
      <c r="I268" s="32">
        <f>INDEX('Mapping water'!$D$5:$U$352,MATCH($B268,'Mapping water'!$B$5:$B$352,0),MATCH(I$3,'Mapping water'!$D$4:$U$4,0))*$D268</f>
        <v>0</v>
      </c>
      <c r="J268" s="32">
        <f>INDEX('Mapping water'!$D$5:$U$352,MATCH($B268,'Mapping water'!$B$5:$B$352,0),MATCH(J$3,'Mapping water'!$D$4:$U$4,0))*$D268</f>
        <v>0</v>
      </c>
      <c r="K268" s="32">
        <f>INDEX('Mapping water'!$D$5:$U$352,MATCH($B268,'Mapping water'!$B$5:$B$352,0),MATCH(K$3,'Mapping water'!$D$4:$U$4,0))*$D268</f>
        <v>0</v>
      </c>
      <c r="L268" s="32">
        <f>INDEX('Mapping water'!$D$5:$U$352,MATCH($B268,'Mapping water'!$B$5:$B$352,0),MATCH(L$3,'Mapping water'!$D$4:$U$4,0))*$D268</f>
        <v>0</v>
      </c>
      <c r="M268" s="32">
        <f>INDEX('Mapping water'!$D$5:$U$352,MATCH($B268,'Mapping water'!$B$5:$B$352,0),MATCH(M$3,'Mapping water'!$D$4:$U$4,0))*$D268</f>
        <v>0</v>
      </c>
      <c r="N268" s="32">
        <f>INDEX('Mapping water'!$D$5:$U$352,MATCH($B268,'Mapping water'!$B$5:$B$352,0),MATCH(N$3,'Mapping water'!$D$4:$U$4,0))*$D268</f>
        <v>220363</v>
      </c>
      <c r="O268" s="32">
        <f>INDEX('Mapping water'!$D$5:$U$352,MATCH($B268,'Mapping water'!$B$5:$B$352,0),MATCH(O$3,'Mapping water'!$D$4:$U$4,0))*$D268</f>
        <v>0</v>
      </c>
      <c r="P268" s="32">
        <f>INDEX('Mapping water'!$D$5:$U$352,MATCH($B268,'Mapping water'!$B$5:$B$352,0),MATCH(P$3,'Mapping water'!$D$4:$U$4,0))*$D268</f>
        <v>0</v>
      </c>
      <c r="Q268" s="32">
        <f>INDEX('Mapping water'!$D$5:$U$352,MATCH($B268,'Mapping water'!$B$5:$B$352,0),MATCH(Q$3,'Mapping water'!$D$4:$U$4,0))*$D268</f>
        <v>0</v>
      </c>
      <c r="R268" s="32">
        <f>INDEX('Mapping water'!$D$5:$U$352,MATCH($B268,'Mapping water'!$B$5:$B$352,0),MATCH(R$3,'Mapping water'!$D$4:$U$4,0))*$D268</f>
        <v>0</v>
      </c>
      <c r="S268" s="32">
        <f>INDEX('Mapping water'!$D$5:$U$352,MATCH($B268,'Mapping water'!$B$5:$B$352,0),MATCH(S$3,'Mapping water'!$D$4:$U$4,0))*$D268</f>
        <v>0</v>
      </c>
      <c r="T268" s="32">
        <f>INDEX('Mapping water'!$D$5:$U$352,MATCH($B268,'Mapping water'!$B$5:$B$352,0),MATCH(T$3,'Mapping water'!$D$4:$U$4,0))*$D268</f>
        <v>0</v>
      </c>
      <c r="U268" s="32">
        <f>INDEX('Mapping water'!$D$5:$U$352,MATCH($B268,'Mapping water'!$B$5:$B$352,0),MATCH(U$3,'Mapping water'!$D$4:$U$4,0))*$D268</f>
        <v>0</v>
      </c>
      <c r="V268" s="32">
        <f>INDEX('Mapping water'!$D$5:$U$352,MATCH($B268,'Mapping water'!$B$5:$B$352,0),MATCH(V$3,'Mapping water'!$D$4:$U$4,0))*$D268</f>
        <v>0</v>
      </c>
      <c r="W268" s="32">
        <f>INDEX('Mapping water'!$D$5:$U$352,MATCH($B268,'Mapping water'!$B$5:$B$352,0),MATCH(W$3,'Mapping water'!$D$4:$U$4,0))*$D268</f>
        <v>0</v>
      </c>
      <c r="X268" s="32">
        <f>INDEX('Mapping water'!$D$5:$U$352,MATCH($B268,'Mapping water'!$B$5:$B$352,0),MATCH(X$3,'Mapping water'!$D$4:$U$4,0))*$D268</f>
        <v>0</v>
      </c>
      <c r="Y268" s="32">
        <f>INDEX('Mapping water'!$D$5:$U$352,MATCH($B268,'Mapping water'!$B$5:$B$352,0),MATCH(Y$3,'Mapping water'!$D$4:$U$4,0))*$D268</f>
        <v>0</v>
      </c>
    </row>
    <row r="269" spans="1:25" x14ac:dyDescent="0.45">
      <c r="A269" s="10" t="s">
        <v>451</v>
      </c>
      <c r="B269" s="10" t="s">
        <v>452</v>
      </c>
      <c r="C269" s="10" t="s">
        <v>5</v>
      </c>
      <c r="D269" s="32">
        <f>INDEX('ONS data MYE 5'!$E$6:$E$445, MATCH($B269,'ONS data MYE 5'!$B$6:$B$445,0))</f>
        <v>87509</v>
      </c>
      <c r="E269" s="32">
        <f>INDEX('ONS data MYE 5'!$F$6:$F$445, MATCH($B269,'ONS data MYE 5'!$B$6:$B$445,0))</f>
        <v>75</v>
      </c>
      <c r="F269" s="32">
        <f t="shared" si="8"/>
        <v>4.3174881135363101</v>
      </c>
      <c r="G269" s="32">
        <f t="shared" si="9"/>
        <v>18.640703610527325</v>
      </c>
      <c r="H269" s="32">
        <f>INDEX('Mapping water'!$D$5:$U$352,MATCH($B269,'Mapping water'!$B$5:$B$352,0),MATCH(H$3,'Mapping water'!$D$4:$U$4,0))*$D269</f>
        <v>0</v>
      </c>
      <c r="I269" s="32">
        <f>INDEX('Mapping water'!$D$5:$U$352,MATCH($B269,'Mapping water'!$B$5:$B$352,0),MATCH(I$3,'Mapping water'!$D$4:$U$4,0))*$D269</f>
        <v>0</v>
      </c>
      <c r="J269" s="32">
        <f>INDEX('Mapping water'!$D$5:$U$352,MATCH($B269,'Mapping water'!$B$5:$B$352,0),MATCH(J$3,'Mapping water'!$D$4:$U$4,0))*$D269</f>
        <v>0</v>
      </c>
      <c r="K269" s="32">
        <f>INDEX('Mapping water'!$D$5:$U$352,MATCH($B269,'Mapping water'!$B$5:$B$352,0),MATCH(K$3,'Mapping water'!$D$4:$U$4,0))*$D269</f>
        <v>0</v>
      </c>
      <c r="L269" s="32">
        <f>INDEX('Mapping water'!$D$5:$U$352,MATCH($B269,'Mapping water'!$B$5:$B$352,0),MATCH(L$3,'Mapping water'!$D$4:$U$4,0))*$D269</f>
        <v>0</v>
      </c>
      <c r="M269" s="32">
        <f>INDEX('Mapping water'!$D$5:$U$352,MATCH($B269,'Mapping water'!$B$5:$B$352,0),MATCH(M$3,'Mapping water'!$D$4:$U$4,0))*$D269</f>
        <v>0</v>
      </c>
      <c r="N269" s="32">
        <f>INDEX('Mapping water'!$D$5:$U$352,MATCH($B269,'Mapping water'!$B$5:$B$352,0),MATCH(N$3,'Mapping water'!$D$4:$U$4,0))*$D269</f>
        <v>79633.19</v>
      </c>
      <c r="O269" s="32">
        <f>INDEX('Mapping water'!$D$5:$U$352,MATCH($B269,'Mapping water'!$B$5:$B$352,0),MATCH(O$3,'Mapping water'!$D$4:$U$4,0))*$D269</f>
        <v>0</v>
      </c>
      <c r="P269" s="32">
        <f>INDEX('Mapping water'!$D$5:$U$352,MATCH($B269,'Mapping water'!$B$5:$B$352,0),MATCH(P$3,'Mapping water'!$D$4:$U$4,0))*$D269</f>
        <v>0</v>
      </c>
      <c r="Q269" s="32">
        <f>INDEX('Mapping water'!$D$5:$U$352,MATCH($B269,'Mapping water'!$B$5:$B$352,0),MATCH(Q$3,'Mapping water'!$D$4:$U$4,0))*$D269</f>
        <v>0</v>
      </c>
      <c r="R269" s="32">
        <f>INDEX('Mapping water'!$D$5:$U$352,MATCH($B269,'Mapping water'!$B$5:$B$352,0),MATCH(R$3,'Mapping water'!$D$4:$U$4,0))*$D269</f>
        <v>0</v>
      </c>
      <c r="S269" s="32">
        <f>INDEX('Mapping water'!$D$5:$U$352,MATCH($B269,'Mapping water'!$B$5:$B$352,0),MATCH(S$3,'Mapping water'!$D$4:$U$4,0))*$D269</f>
        <v>7875.8099999999995</v>
      </c>
      <c r="T269" s="32">
        <f>INDEX('Mapping water'!$D$5:$U$352,MATCH($B269,'Mapping water'!$B$5:$B$352,0),MATCH(T$3,'Mapping water'!$D$4:$U$4,0))*$D269</f>
        <v>0</v>
      </c>
      <c r="U269" s="32">
        <f>INDEX('Mapping water'!$D$5:$U$352,MATCH($B269,'Mapping water'!$B$5:$B$352,0),MATCH(U$3,'Mapping water'!$D$4:$U$4,0))*$D269</f>
        <v>0</v>
      </c>
      <c r="V269" s="32">
        <f>INDEX('Mapping water'!$D$5:$U$352,MATCH($B269,'Mapping water'!$B$5:$B$352,0),MATCH(V$3,'Mapping water'!$D$4:$U$4,0))*$D269</f>
        <v>0</v>
      </c>
      <c r="W269" s="32">
        <f>INDEX('Mapping water'!$D$5:$U$352,MATCH($B269,'Mapping water'!$B$5:$B$352,0),MATCH(W$3,'Mapping water'!$D$4:$U$4,0))*$D269</f>
        <v>0</v>
      </c>
      <c r="X269" s="32">
        <f>INDEX('Mapping water'!$D$5:$U$352,MATCH($B269,'Mapping water'!$B$5:$B$352,0),MATCH(X$3,'Mapping water'!$D$4:$U$4,0))*$D269</f>
        <v>0</v>
      </c>
      <c r="Y269" s="32">
        <f>INDEX('Mapping water'!$D$5:$U$352,MATCH($B269,'Mapping water'!$B$5:$B$352,0),MATCH(Y$3,'Mapping water'!$D$4:$U$4,0))*$D269</f>
        <v>0</v>
      </c>
    </row>
    <row r="270" spans="1:25" x14ac:dyDescent="0.45">
      <c r="A270" s="10" t="s">
        <v>645</v>
      </c>
      <c r="B270" s="10" t="s">
        <v>646</v>
      </c>
      <c r="C270" s="10" t="s">
        <v>5</v>
      </c>
      <c r="D270" s="32">
        <f>INDEX('ONS data MYE 5'!$E$6:$E$445, MATCH($B270,'ONS data MYE 5'!$B$6:$B$445,0))</f>
        <v>496043</v>
      </c>
      <c r="E270" s="32">
        <f>INDEX('ONS data MYE 5'!$F$6:$F$445, MATCH($B270,'ONS data MYE 5'!$B$6:$B$445,0))</f>
        <v>152</v>
      </c>
      <c r="F270" s="32">
        <f t="shared" si="8"/>
        <v>5.0238805208462765</v>
      </c>
      <c r="G270" s="32">
        <f t="shared" si="9"/>
        <v>25.239375487738656</v>
      </c>
      <c r="H270" s="32">
        <f>INDEX('Mapping water'!$D$5:$U$352,MATCH($B270,'Mapping water'!$B$5:$B$352,0),MATCH(H$3,'Mapping water'!$D$4:$U$4,0))*$D270</f>
        <v>0</v>
      </c>
      <c r="I270" s="32">
        <f>INDEX('Mapping water'!$D$5:$U$352,MATCH($B270,'Mapping water'!$B$5:$B$352,0),MATCH(I$3,'Mapping water'!$D$4:$U$4,0))*$D270</f>
        <v>0</v>
      </c>
      <c r="J270" s="32">
        <f>INDEX('Mapping water'!$D$5:$U$352,MATCH($B270,'Mapping water'!$B$5:$B$352,0),MATCH(J$3,'Mapping water'!$D$4:$U$4,0))*$D270</f>
        <v>0</v>
      </c>
      <c r="K270" s="32">
        <f>INDEX('Mapping water'!$D$5:$U$352,MATCH($B270,'Mapping water'!$B$5:$B$352,0),MATCH(K$3,'Mapping water'!$D$4:$U$4,0))*$D270</f>
        <v>0</v>
      </c>
      <c r="L270" s="32">
        <f>INDEX('Mapping water'!$D$5:$U$352,MATCH($B270,'Mapping water'!$B$5:$B$352,0),MATCH(L$3,'Mapping water'!$D$4:$U$4,0))*$D270</f>
        <v>0</v>
      </c>
      <c r="M270" s="32">
        <f>INDEX('Mapping water'!$D$5:$U$352,MATCH($B270,'Mapping water'!$B$5:$B$352,0),MATCH(M$3,'Mapping water'!$D$4:$U$4,0))*$D270</f>
        <v>0</v>
      </c>
      <c r="N270" s="32">
        <f>INDEX('Mapping water'!$D$5:$U$352,MATCH($B270,'Mapping water'!$B$5:$B$352,0),MATCH(N$3,'Mapping water'!$D$4:$U$4,0))*$D270</f>
        <v>59525.159999999996</v>
      </c>
      <c r="O270" s="32">
        <f>INDEX('Mapping water'!$D$5:$U$352,MATCH($B270,'Mapping water'!$B$5:$B$352,0),MATCH(O$3,'Mapping water'!$D$4:$U$4,0))*$D270</f>
        <v>0</v>
      </c>
      <c r="P270" s="32">
        <f>INDEX('Mapping water'!$D$5:$U$352,MATCH($B270,'Mapping water'!$B$5:$B$352,0),MATCH(P$3,'Mapping water'!$D$4:$U$4,0))*$D270</f>
        <v>436517.84</v>
      </c>
      <c r="Q270" s="32">
        <f>INDEX('Mapping water'!$D$5:$U$352,MATCH($B270,'Mapping water'!$B$5:$B$352,0),MATCH(Q$3,'Mapping water'!$D$4:$U$4,0))*$D270</f>
        <v>0</v>
      </c>
      <c r="R270" s="32">
        <f>INDEX('Mapping water'!$D$5:$U$352,MATCH($B270,'Mapping water'!$B$5:$B$352,0),MATCH(R$3,'Mapping water'!$D$4:$U$4,0))*$D270</f>
        <v>0</v>
      </c>
      <c r="S270" s="32">
        <f>INDEX('Mapping water'!$D$5:$U$352,MATCH($B270,'Mapping water'!$B$5:$B$352,0),MATCH(S$3,'Mapping water'!$D$4:$U$4,0))*$D270</f>
        <v>0</v>
      </c>
      <c r="T270" s="32">
        <f>INDEX('Mapping water'!$D$5:$U$352,MATCH($B270,'Mapping water'!$B$5:$B$352,0),MATCH(T$3,'Mapping water'!$D$4:$U$4,0))*$D270</f>
        <v>0</v>
      </c>
      <c r="U270" s="32">
        <f>INDEX('Mapping water'!$D$5:$U$352,MATCH($B270,'Mapping water'!$B$5:$B$352,0),MATCH(U$3,'Mapping water'!$D$4:$U$4,0))*$D270</f>
        <v>0</v>
      </c>
      <c r="V270" s="32">
        <f>INDEX('Mapping water'!$D$5:$U$352,MATCH($B270,'Mapping water'!$B$5:$B$352,0),MATCH(V$3,'Mapping water'!$D$4:$U$4,0))*$D270</f>
        <v>0</v>
      </c>
      <c r="W270" s="32">
        <f>INDEX('Mapping water'!$D$5:$U$352,MATCH($B270,'Mapping water'!$B$5:$B$352,0),MATCH(W$3,'Mapping water'!$D$4:$U$4,0))*$D270</f>
        <v>0</v>
      </c>
      <c r="X270" s="32">
        <f>INDEX('Mapping water'!$D$5:$U$352,MATCH($B270,'Mapping water'!$B$5:$B$352,0),MATCH(X$3,'Mapping water'!$D$4:$U$4,0))*$D270</f>
        <v>0</v>
      </c>
      <c r="Y270" s="32">
        <f>INDEX('Mapping water'!$D$5:$U$352,MATCH($B270,'Mapping water'!$B$5:$B$352,0),MATCH(Y$3,'Mapping water'!$D$4:$U$4,0))*$D270</f>
        <v>0</v>
      </c>
    </row>
    <row r="271" spans="1:25" x14ac:dyDescent="0.45">
      <c r="A271" s="10" t="s">
        <v>647</v>
      </c>
      <c r="B271" s="10" t="s">
        <v>648</v>
      </c>
      <c r="C271" s="10" t="s">
        <v>5</v>
      </c>
      <c r="D271" s="32">
        <f>INDEX('ONS data MYE 5'!$E$6:$E$445, MATCH($B271,'ONS data MYE 5'!$B$6:$B$445,0))</f>
        <v>71096</v>
      </c>
      <c r="E271" s="32">
        <f>INDEX('ONS data MYE 5'!$F$6:$F$445, MATCH($B271,'ONS data MYE 5'!$B$6:$B$445,0))</f>
        <v>117</v>
      </c>
      <c r="F271" s="32">
        <f t="shared" si="8"/>
        <v>4.7621739347977563</v>
      </c>
      <c r="G271" s="32">
        <f t="shared" si="9"/>
        <v>22.678300585267145</v>
      </c>
      <c r="H271" s="32">
        <f>INDEX('Mapping water'!$D$5:$U$352,MATCH($B271,'Mapping water'!$B$5:$B$352,0),MATCH(H$3,'Mapping water'!$D$4:$U$4,0))*$D271</f>
        <v>0</v>
      </c>
      <c r="I271" s="32">
        <f>INDEX('Mapping water'!$D$5:$U$352,MATCH($B271,'Mapping water'!$B$5:$B$352,0),MATCH(I$3,'Mapping water'!$D$4:$U$4,0))*$D271</f>
        <v>0</v>
      </c>
      <c r="J271" s="32">
        <f>INDEX('Mapping water'!$D$5:$U$352,MATCH($B271,'Mapping water'!$B$5:$B$352,0),MATCH(J$3,'Mapping water'!$D$4:$U$4,0))*$D271</f>
        <v>0</v>
      </c>
      <c r="K271" s="32">
        <f>INDEX('Mapping water'!$D$5:$U$352,MATCH($B271,'Mapping water'!$B$5:$B$352,0),MATCH(K$3,'Mapping water'!$D$4:$U$4,0))*$D271</f>
        <v>0</v>
      </c>
      <c r="L271" s="32">
        <f>INDEX('Mapping water'!$D$5:$U$352,MATCH($B271,'Mapping water'!$B$5:$B$352,0),MATCH(L$3,'Mapping water'!$D$4:$U$4,0))*$D271</f>
        <v>0</v>
      </c>
      <c r="M271" s="32">
        <f>INDEX('Mapping water'!$D$5:$U$352,MATCH($B271,'Mapping water'!$B$5:$B$352,0),MATCH(M$3,'Mapping water'!$D$4:$U$4,0))*$D271</f>
        <v>0</v>
      </c>
      <c r="N271" s="32">
        <f>INDEX('Mapping water'!$D$5:$U$352,MATCH($B271,'Mapping water'!$B$5:$B$352,0),MATCH(N$3,'Mapping water'!$D$4:$U$4,0))*$D271</f>
        <v>0</v>
      </c>
      <c r="O271" s="32">
        <f>INDEX('Mapping water'!$D$5:$U$352,MATCH($B271,'Mapping water'!$B$5:$B$352,0),MATCH(O$3,'Mapping water'!$D$4:$U$4,0))*$D271</f>
        <v>0</v>
      </c>
      <c r="P271" s="32">
        <f>INDEX('Mapping water'!$D$5:$U$352,MATCH($B271,'Mapping water'!$B$5:$B$352,0),MATCH(P$3,'Mapping water'!$D$4:$U$4,0))*$D271</f>
        <v>71096</v>
      </c>
      <c r="Q271" s="32">
        <f>INDEX('Mapping water'!$D$5:$U$352,MATCH($B271,'Mapping water'!$B$5:$B$352,0),MATCH(Q$3,'Mapping water'!$D$4:$U$4,0))*$D271</f>
        <v>0</v>
      </c>
      <c r="R271" s="32">
        <f>INDEX('Mapping water'!$D$5:$U$352,MATCH($B271,'Mapping water'!$B$5:$B$352,0),MATCH(R$3,'Mapping water'!$D$4:$U$4,0))*$D271</f>
        <v>0</v>
      </c>
      <c r="S271" s="32">
        <f>INDEX('Mapping water'!$D$5:$U$352,MATCH($B271,'Mapping water'!$B$5:$B$352,0),MATCH(S$3,'Mapping water'!$D$4:$U$4,0))*$D271</f>
        <v>0</v>
      </c>
      <c r="T271" s="32">
        <f>INDEX('Mapping water'!$D$5:$U$352,MATCH($B271,'Mapping water'!$B$5:$B$352,0),MATCH(T$3,'Mapping water'!$D$4:$U$4,0))*$D271</f>
        <v>0</v>
      </c>
      <c r="U271" s="32">
        <f>INDEX('Mapping water'!$D$5:$U$352,MATCH($B271,'Mapping water'!$B$5:$B$352,0),MATCH(U$3,'Mapping water'!$D$4:$U$4,0))*$D271</f>
        <v>0</v>
      </c>
      <c r="V271" s="32">
        <f>INDEX('Mapping water'!$D$5:$U$352,MATCH($B271,'Mapping water'!$B$5:$B$352,0),MATCH(V$3,'Mapping water'!$D$4:$U$4,0))*$D271</f>
        <v>0</v>
      </c>
      <c r="W271" s="32">
        <f>INDEX('Mapping water'!$D$5:$U$352,MATCH($B271,'Mapping water'!$B$5:$B$352,0),MATCH(W$3,'Mapping water'!$D$4:$U$4,0))*$D271</f>
        <v>0</v>
      </c>
      <c r="X271" s="32">
        <f>INDEX('Mapping water'!$D$5:$U$352,MATCH($B271,'Mapping water'!$B$5:$B$352,0),MATCH(X$3,'Mapping water'!$D$4:$U$4,0))*$D271</f>
        <v>0</v>
      </c>
      <c r="Y271" s="32">
        <f>INDEX('Mapping water'!$D$5:$U$352,MATCH($B271,'Mapping water'!$B$5:$B$352,0),MATCH(Y$3,'Mapping water'!$D$4:$U$4,0))*$D271</f>
        <v>0</v>
      </c>
    </row>
    <row r="272" spans="1:25" x14ac:dyDescent="0.45">
      <c r="A272" s="10" t="s">
        <v>649</v>
      </c>
      <c r="B272" s="10" t="s">
        <v>650</v>
      </c>
      <c r="C272" s="10" t="s">
        <v>5</v>
      </c>
      <c r="D272" s="32">
        <f>INDEX('ONS data MYE 5'!$E$6:$E$445, MATCH($B272,'ONS data MYE 5'!$B$6:$B$445,0))</f>
        <v>46756</v>
      </c>
      <c r="E272" s="32">
        <f>INDEX('ONS data MYE 5'!$F$6:$F$445, MATCH($B272,'ONS data MYE 5'!$B$6:$B$445,0))</f>
        <v>116</v>
      </c>
      <c r="F272" s="32">
        <f t="shared" si="8"/>
        <v>4.7535901911063645</v>
      </c>
      <c r="G272" s="32">
        <f t="shared" si="9"/>
        <v>22.596619704982643</v>
      </c>
      <c r="H272" s="32">
        <f>INDEX('Mapping water'!$D$5:$U$352,MATCH($B272,'Mapping water'!$B$5:$B$352,0),MATCH(H$3,'Mapping water'!$D$4:$U$4,0))*$D272</f>
        <v>0</v>
      </c>
      <c r="I272" s="32">
        <f>INDEX('Mapping water'!$D$5:$U$352,MATCH($B272,'Mapping water'!$B$5:$B$352,0),MATCH(I$3,'Mapping water'!$D$4:$U$4,0))*$D272</f>
        <v>0</v>
      </c>
      <c r="J272" s="32">
        <f>INDEX('Mapping water'!$D$5:$U$352,MATCH($B272,'Mapping water'!$B$5:$B$352,0),MATCH(J$3,'Mapping water'!$D$4:$U$4,0))*$D272</f>
        <v>0</v>
      </c>
      <c r="K272" s="32">
        <f>INDEX('Mapping water'!$D$5:$U$352,MATCH($B272,'Mapping water'!$B$5:$B$352,0),MATCH(K$3,'Mapping water'!$D$4:$U$4,0))*$D272</f>
        <v>0</v>
      </c>
      <c r="L272" s="32">
        <f>INDEX('Mapping water'!$D$5:$U$352,MATCH($B272,'Mapping water'!$B$5:$B$352,0),MATCH(L$3,'Mapping water'!$D$4:$U$4,0))*$D272</f>
        <v>0</v>
      </c>
      <c r="M272" s="32">
        <f>INDEX('Mapping water'!$D$5:$U$352,MATCH($B272,'Mapping water'!$B$5:$B$352,0),MATCH(M$3,'Mapping water'!$D$4:$U$4,0))*$D272</f>
        <v>0</v>
      </c>
      <c r="N272" s="32">
        <f>INDEX('Mapping water'!$D$5:$U$352,MATCH($B272,'Mapping water'!$B$5:$B$352,0),MATCH(N$3,'Mapping water'!$D$4:$U$4,0))*$D272</f>
        <v>0</v>
      </c>
      <c r="O272" s="32">
        <f>INDEX('Mapping water'!$D$5:$U$352,MATCH($B272,'Mapping water'!$B$5:$B$352,0),MATCH(O$3,'Mapping water'!$D$4:$U$4,0))*$D272</f>
        <v>0</v>
      </c>
      <c r="P272" s="32">
        <f>INDEX('Mapping water'!$D$5:$U$352,MATCH($B272,'Mapping water'!$B$5:$B$352,0),MATCH(P$3,'Mapping water'!$D$4:$U$4,0))*$D272</f>
        <v>46756</v>
      </c>
      <c r="Q272" s="32">
        <f>INDEX('Mapping water'!$D$5:$U$352,MATCH($B272,'Mapping water'!$B$5:$B$352,0),MATCH(Q$3,'Mapping water'!$D$4:$U$4,0))*$D272</f>
        <v>0</v>
      </c>
      <c r="R272" s="32">
        <f>INDEX('Mapping water'!$D$5:$U$352,MATCH($B272,'Mapping water'!$B$5:$B$352,0),MATCH(R$3,'Mapping water'!$D$4:$U$4,0))*$D272</f>
        <v>0</v>
      </c>
      <c r="S272" s="32">
        <f>INDEX('Mapping water'!$D$5:$U$352,MATCH($B272,'Mapping water'!$B$5:$B$352,0),MATCH(S$3,'Mapping water'!$D$4:$U$4,0))*$D272</f>
        <v>0</v>
      </c>
      <c r="T272" s="32">
        <f>INDEX('Mapping water'!$D$5:$U$352,MATCH($B272,'Mapping water'!$B$5:$B$352,0),MATCH(T$3,'Mapping water'!$D$4:$U$4,0))*$D272</f>
        <v>0</v>
      </c>
      <c r="U272" s="32">
        <f>INDEX('Mapping water'!$D$5:$U$352,MATCH($B272,'Mapping water'!$B$5:$B$352,0),MATCH(U$3,'Mapping water'!$D$4:$U$4,0))*$D272</f>
        <v>0</v>
      </c>
      <c r="V272" s="32">
        <f>INDEX('Mapping water'!$D$5:$U$352,MATCH($B272,'Mapping water'!$B$5:$B$352,0),MATCH(V$3,'Mapping water'!$D$4:$U$4,0))*$D272</f>
        <v>0</v>
      </c>
      <c r="W272" s="32">
        <f>INDEX('Mapping water'!$D$5:$U$352,MATCH($B272,'Mapping water'!$B$5:$B$352,0),MATCH(W$3,'Mapping water'!$D$4:$U$4,0))*$D272</f>
        <v>0</v>
      </c>
      <c r="X272" s="32">
        <f>INDEX('Mapping water'!$D$5:$U$352,MATCH($B272,'Mapping water'!$B$5:$B$352,0),MATCH(X$3,'Mapping water'!$D$4:$U$4,0))*$D272</f>
        <v>0</v>
      </c>
      <c r="Y272" s="32">
        <f>INDEX('Mapping water'!$D$5:$U$352,MATCH($B272,'Mapping water'!$B$5:$B$352,0),MATCH(Y$3,'Mapping water'!$D$4:$U$4,0))*$D272</f>
        <v>0</v>
      </c>
    </row>
    <row r="273" spans="1:25" x14ac:dyDescent="0.45">
      <c r="A273" s="10" t="s">
        <v>651</v>
      </c>
      <c r="B273" s="10" t="s">
        <v>652</v>
      </c>
      <c r="C273" s="10" t="s">
        <v>5</v>
      </c>
      <c r="D273" s="32">
        <f>INDEX('ONS data MYE 5'!$E$6:$E$445, MATCH($B273,'ONS data MYE 5'!$B$6:$B$445,0))</f>
        <v>102064</v>
      </c>
      <c r="E273" s="32">
        <f>INDEX('ONS data MYE 5'!$F$6:$F$445, MATCH($B273,'ONS data MYE 5'!$B$6:$B$445,0))</f>
        <v>94</v>
      </c>
      <c r="F273" s="32">
        <f t="shared" si="8"/>
        <v>4.5432947822700038</v>
      </c>
      <c r="G273" s="32">
        <f t="shared" si="9"/>
        <v>20.641527478601841</v>
      </c>
      <c r="H273" s="32">
        <f>INDEX('Mapping water'!$D$5:$U$352,MATCH($B273,'Mapping water'!$B$5:$B$352,0),MATCH(H$3,'Mapping water'!$D$4:$U$4,0))*$D273</f>
        <v>0</v>
      </c>
      <c r="I273" s="32">
        <f>INDEX('Mapping water'!$D$5:$U$352,MATCH($B273,'Mapping water'!$B$5:$B$352,0),MATCH(I$3,'Mapping water'!$D$4:$U$4,0))*$D273</f>
        <v>0</v>
      </c>
      <c r="J273" s="32">
        <f>INDEX('Mapping water'!$D$5:$U$352,MATCH($B273,'Mapping water'!$B$5:$B$352,0),MATCH(J$3,'Mapping water'!$D$4:$U$4,0))*$D273</f>
        <v>0</v>
      </c>
      <c r="K273" s="32">
        <f>INDEX('Mapping water'!$D$5:$U$352,MATCH($B273,'Mapping water'!$B$5:$B$352,0),MATCH(K$3,'Mapping water'!$D$4:$U$4,0))*$D273</f>
        <v>0</v>
      </c>
      <c r="L273" s="32">
        <f>INDEX('Mapping water'!$D$5:$U$352,MATCH($B273,'Mapping water'!$B$5:$B$352,0),MATCH(L$3,'Mapping water'!$D$4:$U$4,0))*$D273</f>
        <v>0</v>
      </c>
      <c r="M273" s="32">
        <f>INDEX('Mapping water'!$D$5:$U$352,MATCH($B273,'Mapping water'!$B$5:$B$352,0),MATCH(M$3,'Mapping water'!$D$4:$U$4,0))*$D273</f>
        <v>5103.2000000000007</v>
      </c>
      <c r="N273" s="32">
        <f>INDEX('Mapping water'!$D$5:$U$352,MATCH($B273,'Mapping water'!$B$5:$B$352,0),MATCH(N$3,'Mapping water'!$D$4:$U$4,0))*$D273</f>
        <v>0</v>
      </c>
      <c r="O273" s="32">
        <f>INDEX('Mapping water'!$D$5:$U$352,MATCH($B273,'Mapping water'!$B$5:$B$352,0),MATCH(O$3,'Mapping water'!$D$4:$U$4,0))*$D273</f>
        <v>0</v>
      </c>
      <c r="P273" s="32">
        <f>INDEX('Mapping water'!$D$5:$U$352,MATCH($B273,'Mapping water'!$B$5:$B$352,0),MATCH(P$3,'Mapping water'!$D$4:$U$4,0))*$D273</f>
        <v>93286.495999999999</v>
      </c>
      <c r="Q273" s="32">
        <f>INDEX('Mapping water'!$D$5:$U$352,MATCH($B273,'Mapping water'!$B$5:$B$352,0),MATCH(Q$3,'Mapping water'!$D$4:$U$4,0))*$D273</f>
        <v>0</v>
      </c>
      <c r="R273" s="32">
        <f>INDEX('Mapping water'!$D$5:$U$352,MATCH($B273,'Mapping water'!$B$5:$B$352,0),MATCH(R$3,'Mapping water'!$D$4:$U$4,0))*$D273</f>
        <v>0</v>
      </c>
      <c r="S273" s="32">
        <f>INDEX('Mapping water'!$D$5:$U$352,MATCH($B273,'Mapping water'!$B$5:$B$352,0),MATCH(S$3,'Mapping water'!$D$4:$U$4,0))*$D273</f>
        <v>0</v>
      </c>
      <c r="T273" s="32">
        <f>INDEX('Mapping water'!$D$5:$U$352,MATCH($B273,'Mapping water'!$B$5:$B$352,0),MATCH(T$3,'Mapping water'!$D$4:$U$4,0))*$D273</f>
        <v>0</v>
      </c>
      <c r="U273" s="32">
        <f>INDEX('Mapping water'!$D$5:$U$352,MATCH($B273,'Mapping water'!$B$5:$B$352,0),MATCH(U$3,'Mapping water'!$D$4:$U$4,0))*$D273</f>
        <v>0</v>
      </c>
      <c r="V273" s="32">
        <f>INDEX('Mapping water'!$D$5:$U$352,MATCH($B273,'Mapping water'!$B$5:$B$352,0),MATCH(V$3,'Mapping water'!$D$4:$U$4,0))*$D273</f>
        <v>3674.3039999999996</v>
      </c>
      <c r="W273" s="32">
        <f>INDEX('Mapping water'!$D$5:$U$352,MATCH($B273,'Mapping water'!$B$5:$B$352,0),MATCH(W$3,'Mapping water'!$D$4:$U$4,0))*$D273</f>
        <v>0</v>
      </c>
      <c r="X273" s="32">
        <f>INDEX('Mapping water'!$D$5:$U$352,MATCH($B273,'Mapping water'!$B$5:$B$352,0),MATCH(X$3,'Mapping water'!$D$4:$U$4,0))*$D273</f>
        <v>0</v>
      </c>
      <c r="Y273" s="32">
        <f>INDEX('Mapping water'!$D$5:$U$352,MATCH($B273,'Mapping water'!$B$5:$B$352,0),MATCH(Y$3,'Mapping water'!$D$4:$U$4,0))*$D273</f>
        <v>0</v>
      </c>
    </row>
    <row r="274" spans="1:25" x14ac:dyDescent="0.45">
      <c r="A274" s="10" t="s">
        <v>653</v>
      </c>
      <c r="B274" s="10" t="s">
        <v>654</v>
      </c>
      <c r="C274" s="10" t="s">
        <v>5</v>
      </c>
      <c r="D274" s="32">
        <f>INDEX('ONS data MYE 5'!$E$6:$E$445, MATCH($B274,'ONS data MYE 5'!$B$6:$B$445,0))</f>
        <v>65751</v>
      </c>
      <c r="E274" s="32">
        <f>INDEX('ONS data MYE 5'!$F$6:$F$445, MATCH($B274,'ONS data MYE 5'!$B$6:$B$445,0))</f>
        <v>1574</v>
      </c>
      <c r="F274" s="32">
        <f t="shared" si="8"/>
        <v>7.3613754289773485</v>
      </c>
      <c r="G274" s="32">
        <f t="shared" si="9"/>
        <v>54.189848206351442</v>
      </c>
      <c r="H274" s="32">
        <f>INDEX('Mapping water'!$D$5:$U$352,MATCH($B274,'Mapping water'!$B$5:$B$352,0),MATCH(H$3,'Mapping water'!$D$4:$U$4,0))*$D274</f>
        <v>0</v>
      </c>
      <c r="I274" s="32">
        <f>INDEX('Mapping water'!$D$5:$U$352,MATCH($B274,'Mapping water'!$B$5:$B$352,0),MATCH(I$3,'Mapping water'!$D$4:$U$4,0))*$D274</f>
        <v>0</v>
      </c>
      <c r="J274" s="32">
        <f>INDEX('Mapping water'!$D$5:$U$352,MATCH($B274,'Mapping water'!$B$5:$B$352,0),MATCH(J$3,'Mapping water'!$D$4:$U$4,0))*$D274</f>
        <v>0</v>
      </c>
      <c r="K274" s="32">
        <f>INDEX('Mapping water'!$D$5:$U$352,MATCH($B274,'Mapping water'!$B$5:$B$352,0),MATCH(K$3,'Mapping water'!$D$4:$U$4,0))*$D274</f>
        <v>0</v>
      </c>
      <c r="L274" s="32">
        <f>INDEX('Mapping water'!$D$5:$U$352,MATCH($B274,'Mapping water'!$B$5:$B$352,0),MATCH(L$3,'Mapping water'!$D$4:$U$4,0))*$D274</f>
        <v>0</v>
      </c>
      <c r="M274" s="32">
        <f>INDEX('Mapping water'!$D$5:$U$352,MATCH($B274,'Mapping water'!$B$5:$B$352,0),MATCH(M$3,'Mapping water'!$D$4:$U$4,0))*$D274</f>
        <v>0</v>
      </c>
      <c r="N274" s="32">
        <f>INDEX('Mapping water'!$D$5:$U$352,MATCH($B274,'Mapping water'!$B$5:$B$352,0),MATCH(N$3,'Mapping water'!$D$4:$U$4,0))*$D274</f>
        <v>0</v>
      </c>
      <c r="O274" s="32">
        <f>INDEX('Mapping water'!$D$5:$U$352,MATCH($B274,'Mapping water'!$B$5:$B$352,0),MATCH(O$3,'Mapping water'!$D$4:$U$4,0))*$D274</f>
        <v>0</v>
      </c>
      <c r="P274" s="32">
        <f>INDEX('Mapping water'!$D$5:$U$352,MATCH($B274,'Mapping water'!$B$5:$B$352,0),MATCH(P$3,'Mapping water'!$D$4:$U$4,0))*$D274</f>
        <v>65751</v>
      </c>
      <c r="Q274" s="32">
        <f>INDEX('Mapping water'!$D$5:$U$352,MATCH($B274,'Mapping water'!$B$5:$B$352,0),MATCH(Q$3,'Mapping water'!$D$4:$U$4,0))*$D274</f>
        <v>0</v>
      </c>
      <c r="R274" s="32">
        <f>INDEX('Mapping water'!$D$5:$U$352,MATCH($B274,'Mapping water'!$B$5:$B$352,0),MATCH(R$3,'Mapping water'!$D$4:$U$4,0))*$D274</f>
        <v>0</v>
      </c>
      <c r="S274" s="32">
        <f>INDEX('Mapping water'!$D$5:$U$352,MATCH($B274,'Mapping water'!$B$5:$B$352,0),MATCH(S$3,'Mapping water'!$D$4:$U$4,0))*$D274</f>
        <v>0</v>
      </c>
      <c r="T274" s="32">
        <f>INDEX('Mapping water'!$D$5:$U$352,MATCH($B274,'Mapping water'!$B$5:$B$352,0),MATCH(T$3,'Mapping water'!$D$4:$U$4,0))*$D274</f>
        <v>0</v>
      </c>
      <c r="U274" s="32">
        <f>INDEX('Mapping water'!$D$5:$U$352,MATCH($B274,'Mapping water'!$B$5:$B$352,0),MATCH(U$3,'Mapping water'!$D$4:$U$4,0))*$D274</f>
        <v>0</v>
      </c>
      <c r="V274" s="32">
        <f>INDEX('Mapping water'!$D$5:$U$352,MATCH($B274,'Mapping water'!$B$5:$B$352,0),MATCH(V$3,'Mapping water'!$D$4:$U$4,0))*$D274</f>
        <v>0</v>
      </c>
      <c r="W274" s="32">
        <f>INDEX('Mapping water'!$D$5:$U$352,MATCH($B274,'Mapping water'!$B$5:$B$352,0),MATCH(W$3,'Mapping water'!$D$4:$U$4,0))*$D274</f>
        <v>0</v>
      </c>
      <c r="X274" s="32">
        <f>INDEX('Mapping water'!$D$5:$U$352,MATCH($B274,'Mapping water'!$B$5:$B$352,0),MATCH(X$3,'Mapping water'!$D$4:$U$4,0))*$D274</f>
        <v>0</v>
      </c>
      <c r="Y274" s="32">
        <f>INDEX('Mapping water'!$D$5:$U$352,MATCH($B274,'Mapping water'!$B$5:$B$352,0),MATCH(Y$3,'Mapping water'!$D$4:$U$4,0))*$D274</f>
        <v>0</v>
      </c>
    </row>
    <row r="275" spans="1:25" x14ac:dyDescent="0.45">
      <c r="A275" s="10" t="s">
        <v>655</v>
      </c>
      <c r="B275" s="10" t="s">
        <v>656</v>
      </c>
      <c r="C275" s="10" t="s">
        <v>5</v>
      </c>
      <c r="D275" s="32">
        <f>INDEX('ONS data MYE 5'!$E$6:$E$445, MATCH($B275,'ONS data MYE 5'!$B$6:$B$445,0))</f>
        <v>122178</v>
      </c>
      <c r="E275" s="32">
        <f>INDEX('ONS data MYE 5'!$F$6:$F$445, MATCH($B275,'ONS data MYE 5'!$B$6:$B$445,0))</f>
        <v>216</v>
      </c>
      <c r="F275" s="32">
        <f t="shared" si="8"/>
        <v>5.3752784076841653</v>
      </c>
      <c r="G275" s="32">
        <f t="shared" si="9"/>
        <v>28.893617960115616</v>
      </c>
      <c r="H275" s="32">
        <f>INDEX('Mapping water'!$D$5:$U$352,MATCH($B275,'Mapping water'!$B$5:$B$352,0),MATCH(H$3,'Mapping water'!$D$4:$U$4,0))*$D275</f>
        <v>0</v>
      </c>
      <c r="I275" s="32">
        <f>INDEX('Mapping water'!$D$5:$U$352,MATCH($B275,'Mapping water'!$B$5:$B$352,0),MATCH(I$3,'Mapping water'!$D$4:$U$4,0))*$D275</f>
        <v>0</v>
      </c>
      <c r="J275" s="32">
        <f>INDEX('Mapping water'!$D$5:$U$352,MATCH($B275,'Mapping water'!$B$5:$B$352,0),MATCH(J$3,'Mapping water'!$D$4:$U$4,0))*$D275</f>
        <v>0</v>
      </c>
      <c r="K275" s="32">
        <f>INDEX('Mapping water'!$D$5:$U$352,MATCH($B275,'Mapping water'!$B$5:$B$352,0),MATCH(K$3,'Mapping water'!$D$4:$U$4,0))*$D275</f>
        <v>0</v>
      </c>
      <c r="L275" s="32">
        <f>INDEX('Mapping water'!$D$5:$U$352,MATCH($B275,'Mapping water'!$B$5:$B$352,0),MATCH(L$3,'Mapping water'!$D$4:$U$4,0))*$D275</f>
        <v>0</v>
      </c>
      <c r="M275" s="32">
        <f>INDEX('Mapping water'!$D$5:$U$352,MATCH($B275,'Mapping water'!$B$5:$B$352,0),MATCH(M$3,'Mapping water'!$D$4:$U$4,0))*$D275</f>
        <v>0</v>
      </c>
      <c r="N275" s="32">
        <f>INDEX('Mapping water'!$D$5:$U$352,MATCH($B275,'Mapping water'!$B$5:$B$352,0),MATCH(N$3,'Mapping water'!$D$4:$U$4,0))*$D275</f>
        <v>0</v>
      </c>
      <c r="O275" s="32">
        <f>INDEX('Mapping water'!$D$5:$U$352,MATCH($B275,'Mapping water'!$B$5:$B$352,0),MATCH(O$3,'Mapping water'!$D$4:$U$4,0))*$D275</f>
        <v>0</v>
      </c>
      <c r="P275" s="32">
        <f>INDEX('Mapping water'!$D$5:$U$352,MATCH($B275,'Mapping water'!$B$5:$B$352,0),MATCH(P$3,'Mapping water'!$D$4:$U$4,0))*$D275</f>
        <v>79415.7</v>
      </c>
      <c r="Q275" s="32">
        <f>INDEX('Mapping water'!$D$5:$U$352,MATCH($B275,'Mapping water'!$B$5:$B$352,0),MATCH(Q$3,'Mapping water'!$D$4:$U$4,0))*$D275</f>
        <v>0</v>
      </c>
      <c r="R275" s="32">
        <f>INDEX('Mapping water'!$D$5:$U$352,MATCH($B275,'Mapping water'!$B$5:$B$352,0),MATCH(R$3,'Mapping water'!$D$4:$U$4,0))*$D275</f>
        <v>0</v>
      </c>
      <c r="S275" s="32">
        <f>INDEX('Mapping water'!$D$5:$U$352,MATCH($B275,'Mapping water'!$B$5:$B$352,0),MATCH(S$3,'Mapping water'!$D$4:$U$4,0))*$D275</f>
        <v>42762.299999999996</v>
      </c>
      <c r="T275" s="32">
        <f>INDEX('Mapping water'!$D$5:$U$352,MATCH($B275,'Mapping water'!$B$5:$B$352,0),MATCH(T$3,'Mapping water'!$D$4:$U$4,0))*$D275</f>
        <v>0</v>
      </c>
      <c r="U275" s="32">
        <f>INDEX('Mapping water'!$D$5:$U$352,MATCH($B275,'Mapping water'!$B$5:$B$352,0),MATCH(U$3,'Mapping water'!$D$4:$U$4,0))*$D275</f>
        <v>0</v>
      </c>
      <c r="V275" s="32">
        <f>INDEX('Mapping water'!$D$5:$U$352,MATCH($B275,'Mapping water'!$B$5:$B$352,0),MATCH(V$3,'Mapping water'!$D$4:$U$4,0))*$D275</f>
        <v>0</v>
      </c>
      <c r="W275" s="32">
        <f>INDEX('Mapping water'!$D$5:$U$352,MATCH($B275,'Mapping water'!$B$5:$B$352,0),MATCH(W$3,'Mapping water'!$D$4:$U$4,0))*$D275</f>
        <v>0</v>
      </c>
      <c r="X275" s="32">
        <f>INDEX('Mapping water'!$D$5:$U$352,MATCH($B275,'Mapping water'!$B$5:$B$352,0),MATCH(X$3,'Mapping water'!$D$4:$U$4,0))*$D275</f>
        <v>0</v>
      </c>
      <c r="Y275" s="32">
        <f>INDEX('Mapping water'!$D$5:$U$352,MATCH($B275,'Mapping water'!$B$5:$B$352,0),MATCH(Y$3,'Mapping water'!$D$4:$U$4,0))*$D275</f>
        <v>0</v>
      </c>
    </row>
    <row r="276" spans="1:25" x14ac:dyDescent="0.45">
      <c r="A276" s="10" t="s">
        <v>657</v>
      </c>
      <c r="B276" s="10" t="s">
        <v>658</v>
      </c>
      <c r="C276" s="10" t="s">
        <v>5</v>
      </c>
      <c r="D276" s="32">
        <f>INDEX('ONS data MYE 5'!$E$6:$E$445, MATCH($B276,'ONS data MYE 5'!$B$6:$B$445,0))</f>
        <v>167216</v>
      </c>
      <c r="E276" s="32">
        <f>INDEX('ONS data MYE 5'!$F$6:$F$445, MATCH($B276,'ONS data MYE 5'!$B$6:$B$445,0))</f>
        <v>174</v>
      </c>
      <c r="F276" s="32">
        <f t="shared" si="8"/>
        <v>5.1590552992145291</v>
      </c>
      <c r="G276" s="32">
        <f t="shared" si="9"/>
        <v>26.615851580353514</v>
      </c>
      <c r="H276" s="32">
        <f>INDEX('Mapping water'!$D$5:$U$352,MATCH($B276,'Mapping water'!$B$5:$B$352,0),MATCH(H$3,'Mapping water'!$D$4:$U$4,0))*$D276</f>
        <v>0</v>
      </c>
      <c r="I276" s="32">
        <f>INDEX('Mapping water'!$D$5:$U$352,MATCH($B276,'Mapping water'!$B$5:$B$352,0),MATCH(I$3,'Mapping water'!$D$4:$U$4,0))*$D276</f>
        <v>0</v>
      </c>
      <c r="J276" s="32">
        <f>INDEX('Mapping water'!$D$5:$U$352,MATCH($B276,'Mapping water'!$B$5:$B$352,0),MATCH(J$3,'Mapping water'!$D$4:$U$4,0))*$D276</f>
        <v>0</v>
      </c>
      <c r="K276" s="32">
        <f>INDEX('Mapping water'!$D$5:$U$352,MATCH($B276,'Mapping water'!$B$5:$B$352,0),MATCH(K$3,'Mapping water'!$D$4:$U$4,0))*$D276</f>
        <v>0</v>
      </c>
      <c r="L276" s="32">
        <f>INDEX('Mapping water'!$D$5:$U$352,MATCH($B276,'Mapping water'!$B$5:$B$352,0),MATCH(L$3,'Mapping water'!$D$4:$U$4,0))*$D276</f>
        <v>0</v>
      </c>
      <c r="M276" s="32">
        <f>INDEX('Mapping water'!$D$5:$U$352,MATCH($B276,'Mapping water'!$B$5:$B$352,0),MATCH(M$3,'Mapping water'!$D$4:$U$4,0))*$D276</f>
        <v>0</v>
      </c>
      <c r="N276" s="32">
        <f>INDEX('Mapping water'!$D$5:$U$352,MATCH($B276,'Mapping water'!$B$5:$B$352,0),MATCH(N$3,'Mapping water'!$D$4:$U$4,0))*$D276</f>
        <v>0</v>
      </c>
      <c r="O276" s="32">
        <f>INDEX('Mapping water'!$D$5:$U$352,MATCH($B276,'Mapping water'!$B$5:$B$352,0),MATCH(O$3,'Mapping water'!$D$4:$U$4,0))*$D276</f>
        <v>0</v>
      </c>
      <c r="P276" s="32">
        <f>INDEX('Mapping water'!$D$5:$U$352,MATCH($B276,'Mapping water'!$B$5:$B$352,0),MATCH(P$3,'Mapping water'!$D$4:$U$4,0))*$D276</f>
        <v>167216</v>
      </c>
      <c r="Q276" s="32">
        <f>INDEX('Mapping water'!$D$5:$U$352,MATCH($B276,'Mapping water'!$B$5:$B$352,0),MATCH(Q$3,'Mapping water'!$D$4:$U$4,0))*$D276</f>
        <v>0</v>
      </c>
      <c r="R276" s="32">
        <f>INDEX('Mapping water'!$D$5:$U$352,MATCH($B276,'Mapping water'!$B$5:$B$352,0),MATCH(R$3,'Mapping water'!$D$4:$U$4,0))*$D276</f>
        <v>0</v>
      </c>
      <c r="S276" s="32">
        <f>INDEX('Mapping water'!$D$5:$U$352,MATCH($B276,'Mapping water'!$B$5:$B$352,0),MATCH(S$3,'Mapping water'!$D$4:$U$4,0))*$D276</f>
        <v>0</v>
      </c>
      <c r="T276" s="32">
        <f>INDEX('Mapping water'!$D$5:$U$352,MATCH($B276,'Mapping water'!$B$5:$B$352,0),MATCH(T$3,'Mapping water'!$D$4:$U$4,0))*$D276</f>
        <v>0</v>
      </c>
      <c r="U276" s="32">
        <f>INDEX('Mapping water'!$D$5:$U$352,MATCH($B276,'Mapping water'!$B$5:$B$352,0),MATCH(U$3,'Mapping water'!$D$4:$U$4,0))*$D276</f>
        <v>0</v>
      </c>
      <c r="V276" s="32">
        <f>INDEX('Mapping water'!$D$5:$U$352,MATCH($B276,'Mapping water'!$B$5:$B$352,0),MATCH(V$3,'Mapping water'!$D$4:$U$4,0))*$D276</f>
        <v>0</v>
      </c>
      <c r="W276" s="32">
        <f>INDEX('Mapping water'!$D$5:$U$352,MATCH($B276,'Mapping water'!$B$5:$B$352,0),MATCH(W$3,'Mapping water'!$D$4:$U$4,0))*$D276</f>
        <v>0</v>
      </c>
      <c r="X276" s="32">
        <f>INDEX('Mapping water'!$D$5:$U$352,MATCH($B276,'Mapping water'!$B$5:$B$352,0),MATCH(X$3,'Mapping water'!$D$4:$U$4,0))*$D276</f>
        <v>0</v>
      </c>
      <c r="Y276" s="32">
        <f>INDEX('Mapping water'!$D$5:$U$352,MATCH($B276,'Mapping water'!$B$5:$B$352,0),MATCH(Y$3,'Mapping water'!$D$4:$U$4,0))*$D276</f>
        <v>0</v>
      </c>
    </row>
    <row r="277" spans="1:25" x14ac:dyDescent="0.45">
      <c r="A277" s="10" t="s">
        <v>659</v>
      </c>
      <c r="B277" s="10" t="s">
        <v>660</v>
      </c>
      <c r="C277" s="10" t="s">
        <v>5</v>
      </c>
      <c r="D277" s="32">
        <f>INDEX('ONS data MYE 5'!$E$6:$E$445, MATCH($B277,'ONS data MYE 5'!$B$6:$B$445,0))</f>
        <v>117423</v>
      </c>
      <c r="E277" s="32">
        <f>INDEX('ONS data MYE 5'!$F$6:$F$445, MATCH($B277,'ONS data MYE 5'!$B$6:$B$445,0))</f>
        <v>254</v>
      </c>
      <c r="F277" s="32">
        <f t="shared" si="8"/>
        <v>5.5373342670185366</v>
      </c>
      <c r="G277" s="32">
        <f t="shared" si="9"/>
        <v>30.662070784697715</v>
      </c>
      <c r="H277" s="32">
        <f>INDEX('Mapping water'!$D$5:$U$352,MATCH($B277,'Mapping water'!$B$5:$B$352,0),MATCH(H$3,'Mapping water'!$D$4:$U$4,0))*$D277</f>
        <v>0</v>
      </c>
      <c r="I277" s="32">
        <f>INDEX('Mapping water'!$D$5:$U$352,MATCH($B277,'Mapping water'!$B$5:$B$352,0),MATCH(I$3,'Mapping water'!$D$4:$U$4,0))*$D277</f>
        <v>0</v>
      </c>
      <c r="J277" s="32">
        <f>INDEX('Mapping water'!$D$5:$U$352,MATCH($B277,'Mapping water'!$B$5:$B$352,0),MATCH(J$3,'Mapping water'!$D$4:$U$4,0))*$D277</f>
        <v>0</v>
      </c>
      <c r="K277" s="32">
        <f>INDEX('Mapping water'!$D$5:$U$352,MATCH($B277,'Mapping water'!$B$5:$B$352,0),MATCH(K$3,'Mapping water'!$D$4:$U$4,0))*$D277</f>
        <v>0</v>
      </c>
      <c r="L277" s="32">
        <f>INDEX('Mapping water'!$D$5:$U$352,MATCH($B277,'Mapping water'!$B$5:$B$352,0),MATCH(L$3,'Mapping water'!$D$4:$U$4,0))*$D277</f>
        <v>0</v>
      </c>
      <c r="M277" s="32">
        <f>INDEX('Mapping water'!$D$5:$U$352,MATCH($B277,'Mapping water'!$B$5:$B$352,0),MATCH(M$3,'Mapping water'!$D$4:$U$4,0))*$D277</f>
        <v>0</v>
      </c>
      <c r="N277" s="32">
        <f>INDEX('Mapping water'!$D$5:$U$352,MATCH($B277,'Mapping water'!$B$5:$B$352,0),MATCH(N$3,'Mapping water'!$D$4:$U$4,0))*$D277</f>
        <v>0</v>
      </c>
      <c r="O277" s="32">
        <f>INDEX('Mapping water'!$D$5:$U$352,MATCH($B277,'Mapping water'!$B$5:$B$352,0),MATCH(O$3,'Mapping water'!$D$4:$U$4,0))*$D277</f>
        <v>0</v>
      </c>
      <c r="P277" s="32">
        <f>INDEX('Mapping water'!$D$5:$U$352,MATCH($B277,'Mapping water'!$B$5:$B$352,0),MATCH(P$3,'Mapping water'!$D$4:$U$4,0))*$D277</f>
        <v>117423</v>
      </c>
      <c r="Q277" s="32">
        <f>INDEX('Mapping water'!$D$5:$U$352,MATCH($B277,'Mapping water'!$B$5:$B$352,0),MATCH(Q$3,'Mapping water'!$D$4:$U$4,0))*$D277</f>
        <v>0</v>
      </c>
      <c r="R277" s="32">
        <f>INDEX('Mapping water'!$D$5:$U$352,MATCH($B277,'Mapping water'!$B$5:$B$352,0),MATCH(R$3,'Mapping water'!$D$4:$U$4,0))*$D277</f>
        <v>0</v>
      </c>
      <c r="S277" s="32">
        <f>INDEX('Mapping water'!$D$5:$U$352,MATCH($B277,'Mapping water'!$B$5:$B$352,0),MATCH(S$3,'Mapping water'!$D$4:$U$4,0))*$D277</f>
        <v>0</v>
      </c>
      <c r="T277" s="32">
        <f>INDEX('Mapping water'!$D$5:$U$352,MATCH($B277,'Mapping water'!$B$5:$B$352,0),MATCH(T$3,'Mapping water'!$D$4:$U$4,0))*$D277</f>
        <v>0</v>
      </c>
      <c r="U277" s="32">
        <f>INDEX('Mapping water'!$D$5:$U$352,MATCH($B277,'Mapping water'!$B$5:$B$352,0),MATCH(U$3,'Mapping water'!$D$4:$U$4,0))*$D277</f>
        <v>0</v>
      </c>
      <c r="V277" s="32">
        <f>INDEX('Mapping water'!$D$5:$U$352,MATCH($B277,'Mapping water'!$B$5:$B$352,0),MATCH(V$3,'Mapping water'!$D$4:$U$4,0))*$D277</f>
        <v>0</v>
      </c>
      <c r="W277" s="32">
        <f>INDEX('Mapping water'!$D$5:$U$352,MATCH($B277,'Mapping water'!$B$5:$B$352,0),MATCH(W$3,'Mapping water'!$D$4:$U$4,0))*$D277</f>
        <v>0</v>
      </c>
      <c r="X277" s="32">
        <f>INDEX('Mapping water'!$D$5:$U$352,MATCH($B277,'Mapping water'!$B$5:$B$352,0),MATCH(X$3,'Mapping water'!$D$4:$U$4,0))*$D277</f>
        <v>0</v>
      </c>
      <c r="Y277" s="32">
        <f>INDEX('Mapping water'!$D$5:$U$352,MATCH($B277,'Mapping water'!$B$5:$B$352,0),MATCH(Y$3,'Mapping water'!$D$4:$U$4,0))*$D277</f>
        <v>0</v>
      </c>
    </row>
    <row r="278" spans="1:25" x14ac:dyDescent="0.45">
      <c r="A278" s="10" t="s">
        <v>661</v>
      </c>
      <c r="B278" s="10" t="s">
        <v>662</v>
      </c>
      <c r="C278" s="10" t="s">
        <v>5</v>
      </c>
      <c r="D278" s="32">
        <f>INDEX('ONS data MYE 5'!$E$6:$E$445, MATCH($B278,'ONS data MYE 5'!$B$6:$B$445,0))</f>
        <v>34865</v>
      </c>
      <c r="E278" s="32">
        <f>INDEX('ONS data MYE 5'!$F$6:$F$445, MATCH($B278,'ONS data MYE 5'!$B$6:$B$445,0))</f>
        <v>48</v>
      </c>
      <c r="F278" s="32">
        <f t="shared" si="8"/>
        <v>3.8712010109078911</v>
      </c>
      <c r="G278" s="32">
        <f t="shared" si="9"/>
        <v>14.986197266854278</v>
      </c>
      <c r="H278" s="32">
        <f>INDEX('Mapping water'!$D$5:$U$352,MATCH($B278,'Mapping water'!$B$5:$B$352,0),MATCH(H$3,'Mapping water'!$D$4:$U$4,0))*$D278</f>
        <v>0</v>
      </c>
      <c r="I278" s="32">
        <f>INDEX('Mapping water'!$D$5:$U$352,MATCH($B278,'Mapping water'!$B$5:$B$352,0),MATCH(I$3,'Mapping water'!$D$4:$U$4,0))*$D278</f>
        <v>0</v>
      </c>
      <c r="J278" s="32">
        <f>INDEX('Mapping water'!$D$5:$U$352,MATCH($B278,'Mapping water'!$B$5:$B$352,0),MATCH(J$3,'Mapping water'!$D$4:$U$4,0))*$D278</f>
        <v>0</v>
      </c>
      <c r="K278" s="32">
        <f>INDEX('Mapping water'!$D$5:$U$352,MATCH($B278,'Mapping water'!$B$5:$B$352,0),MATCH(K$3,'Mapping water'!$D$4:$U$4,0))*$D278</f>
        <v>0</v>
      </c>
      <c r="L278" s="32">
        <f>INDEX('Mapping water'!$D$5:$U$352,MATCH($B278,'Mapping water'!$B$5:$B$352,0),MATCH(L$3,'Mapping water'!$D$4:$U$4,0))*$D278</f>
        <v>0</v>
      </c>
      <c r="M278" s="32">
        <f>INDEX('Mapping water'!$D$5:$U$352,MATCH($B278,'Mapping water'!$B$5:$B$352,0),MATCH(M$3,'Mapping water'!$D$4:$U$4,0))*$D278</f>
        <v>0</v>
      </c>
      <c r="N278" s="32">
        <f>INDEX('Mapping water'!$D$5:$U$352,MATCH($B278,'Mapping water'!$B$5:$B$352,0),MATCH(N$3,'Mapping water'!$D$4:$U$4,0))*$D278</f>
        <v>0</v>
      </c>
      <c r="O278" s="32">
        <f>INDEX('Mapping water'!$D$5:$U$352,MATCH($B278,'Mapping water'!$B$5:$B$352,0),MATCH(O$3,'Mapping water'!$D$4:$U$4,0))*$D278</f>
        <v>0</v>
      </c>
      <c r="P278" s="32">
        <f>INDEX('Mapping water'!$D$5:$U$352,MATCH($B278,'Mapping water'!$B$5:$B$352,0),MATCH(P$3,'Mapping water'!$D$4:$U$4,0))*$D278</f>
        <v>34865</v>
      </c>
      <c r="Q278" s="32">
        <f>INDEX('Mapping water'!$D$5:$U$352,MATCH($B278,'Mapping water'!$B$5:$B$352,0),MATCH(Q$3,'Mapping water'!$D$4:$U$4,0))*$D278</f>
        <v>0</v>
      </c>
      <c r="R278" s="32">
        <f>INDEX('Mapping water'!$D$5:$U$352,MATCH($B278,'Mapping water'!$B$5:$B$352,0),MATCH(R$3,'Mapping water'!$D$4:$U$4,0))*$D278</f>
        <v>0</v>
      </c>
      <c r="S278" s="32">
        <f>INDEX('Mapping water'!$D$5:$U$352,MATCH($B278,'Mapping water'!$B$5:$B$352,0),MATCH(S$3,'Mapping water'!$D$4:$U$4,0))*$D278</f>
        <v>0</v>
      </c>
      <c r="T278" s="32">
        <f>INDEX('Mapping water'!$D$5:$U$352,MATCH($B278,'Mapping water'!$B$5:$B$352,0),MATCH(T$3,'Mapping water'!$D$4:$U$4,0))*$D278</f>
        <v>0</v>
      </c>
      <c r="U278" s="32">
        <f>INDEX('Mapping water'!$D$5:$U$352,MATCH($B278,'Mapping water'!$B$5:$B$352,0),MATCH(U$3,'Mapping water'!$D$4:$U$4,0))*$D278</f>
        <v>0</v>
      </c>
      <c r="V278" s="32">
        <f>INDEX('Mapping water'!$D$5:$U$352,MATCH($B278,'Mapping water'!$B$5:$B$352,0),MATCH(V$3,'Mapping water'!$D$4:$U$4,0))*$D278</f>
        <v>0</v>
      </c>
      <c r="W278" s="32">
        <f>INDEX('Mapping water'!$D$5:$U$352,MATCH($B278,'Mapping water'!$B$5:$B$352,0),MATCH(W$3,'Mapping water'!$D$4:$U$4,0))*$D278</f>
        <v>0</v>
      </c>
      <c r="X278" s="32">
        <f>INDEX('Mapping water'!$D$5:$U$352,MATCH($B278,'Mapping water'!$B$5:$B$352,0),MATCH(X$3,'Mapping water'!$D$4:$U$4,0))*$D278</f>
        <v>0</v>
      </c>
      <c r="Y278" s="32">
        <f>INDEX('Mapping water'!$D$5:$U$352,MATCH($B278,'Mapping water'!$B$5:$B$352,0),MATCH(Y$3,'Mapping water'!$D$4:$U$4,0))*$D278</f>
        <v>0</v>
      </c>
    </row>
    <row r="279" spans="1:25" x14ac:dyDescent="0.45">
      <c r="A279" s="10" t="s">
        <v>175</v>
      </c>
      <c r="B279" s="10" t="s">
        <v>176</v>
      </c>
      <c r="C279" s="10" t="s">
        <v>177</v>
      </c>
      <c r="D279" s="32">
        <f>INDEX('ONS data MYE 5'!$E$6:$E$445, MATCH($B279,'ONS data MYE 5'!$B$6:$B$445,0))</f>
        <v>135571</v>
      </c>
      <c r="E279" s="32">
        <f>INDEX('ONS data MYE 5'!$F$6:$F$445, MATCH($B279,'ONS data MYE 5'!$B$6:$B$445,0))</f>
        <v>269</v>
      </c>
      <c r="F279" s="32">
        <f t="shared" si="8"/>
        <v>5.5947113796018391</v>
      </c>
      <c r="G279" s="32">
        <f t="shared" si="9"/>
        <v>31.300795421046313</v>
      </c>
      <c r="H279" s="32">
        <f>INDEX('Mapping water'!$D$5:$U$352,MATCH($B279,'Mapping water'!$B$5:$B$352,0),MATCH(H$3,'Mapping water'!$D$4:$U$4,0))*$D279</f>
        <v>0</v>
      </c>
      <c r="I279" s="32">
        <f>INDEX('Mapping water'!$D$5:$U$352,MATCH($B279,'Mapping water'!$B$5:$B$352,0),MATCH(I$3,'Mapping water'!$D$4:$U$4,0))*$D279</f>
        <v>0</v>
      </c>
      <c r="J279" s="32">
        <f>INDEX('Mapping water'!$D$5:$U$352,MATCH($B279,'Mapping water'!$B$5:$B$352,0),MATCH(J$3,'Mapping water'!$D$4:$U$4,0))*$D279</f>
        <v>0</v>
      </c>
      <c r="K279" s="32">
        <f>INDEX('Mapping water'!$D$5:$U$352,MATCH($B279,'Mapping water'!$B$5:$B$352,0),MATCH(K$3,'Mapping water'!$D$4:$U$4,0))*$D279</f>
        <v>0</v>
      </c>
      <c r="L279" s="32">
        <f>INDEX('Mapping water'!$D$5:$U$352,MATCH($B279,'Mapping water'!$B$5:$B$352,0),MATCH(L$3,'Mapping water'!$D$4:$U$4,0))*$D279</f>
        <v>0</v>
      </c>
      <c r="M279" s="32">
        <f>INDEX('Mapping water'!$D$5:$U$352,MATCH($B279,'Mapping water'!$B$5:$B$352,0),MATCH(M$3,'Mapping water'!$D$4:$U$4,0))*$D279</f>
        <v>0</v>
      </c>
      <c r="N279" s="32">
        <f>INDEX('Mapping water'!$D$5:$U$352,MATCH($B279,'Mapping water'!$B$5:$B$352,0),MATCH(N$3,'Mapping water'!$D$4:$U$4,0))*$D279</f>
        <v>0</v>
      </c>
      <c r="O279" s="32">
        <f>INDEX('Mapping water'!$D$5:$U$352,MATCH($B279,'Mapping water'!$B$5:$B$352,0),MATCH(O$3,'Mapping water'!$D$4:$U$4,0))*$D279</f>
        <v>0</v>
      </c>
      <c r="P279" s="32">
        <f>INDEX('Mapping water'!$D$5:$U$352,MATCH($B279,'Mapping water'!$B$5:$B$352,0),MATCH(P$3,'Mapping water'!$D$4:$U$4,0))*$D279</f>
        <v>0</v>
      </c>
      <c r="Q279" s="32">
        <f>INDEX('Mapping water'!$D$5:$U$352,MATCH($B279,'Mapping water'!$B$5:$B$352,0),MATCH(Q$3,'Mapping water'!$D$4:$U$4,0))*$D279</f>
        <v>0</v>
      </c>
      <c r="R279" s="32">
        <f>INDEX('Mapping water'!$D$5:$U$352,MATCH($B279,'Mapping water'!$B$5:$B$352,0),MATCH(R$3,'Mapping water'!$D$4:$U$4,0))*$D279</f>
        <v>0</v>
      </c>
      <c r="S279" s="32">
        <f>INDEX('Mapping water'!$D$5:$U$352,MATCH($B279,'Mapping water'!$B$5:$B$352,0),MATCH(S$3,'Mapping water'!$D$4:$U$4,0))*$D279</f>
        <v>0</v>
      </c>
      <c r="T279" s="32">
        <f>INDEX('Mapping water'!$D$5:$U$352,MATCH($B279,'Mapping water'!$B$5:$B$352,0),MATCH(T$3,'Mapping water'!$D$4:$U$4,0))*$D279</f>
        <v>135571</v>
      </c>
      <c r="U279" s="32">
        <f>INDEX('Mapping water'!$D$5:$U$352,MATCH($B279,'Mapping water'!$B$5:$B$352,0),MATCH(U$3,'Mapping water'!$D$4:$U$4,0))*$D279</f>
        <v>0</v>
      </c>
      <c r="V279" s="32">
        <f>INDEX('Mapping water'!$D$5:$U$352,MATCH($B279,'Mapping water'!$B$5:$B$352,0),MATCH(V$3,'Mapping water'!$D$4:$U$4,0))*$D279</f>
        <v>0</v>
      </c>
      <c r="W279" s="32">
        <f>INDEX('Mapping water'!$D$5:$U$352,MATCH($B279,'Mapping water'!$B$5:$B$352,0),MATCH(W$3,'Mapping water'!$D$4:$U$4,0))*$D279</f>
        <v>0</v>
      </c>
      <c r="X279" s="32">
        <f>INDEX('Mapping water'!$D$5:$U$352,MATCH($B279,'Mapping water'!$B$5:$B$352,0),MATCH(X$3,'Mapping water'!$D$4:$U$4,0))*$D279</f>
        <v>0</v>
      </c>
      <c r="Y279" s="32">
        <f>INDEX('Mapping water'!$D$5:$U$352,MATCH($B279,'Mapping water'!$B$5:$B$352,0),MATCH(Y$3,'Mapping water'!$D$4:$U$4,0))*$D279</f>
        <v>0</v>
      </c>
    </row>
    <row r="280" spans="1:25" x14ac:dyDescent="0.45">
      <c r="A280" s="10" t="s">
        <v>323</v>
      </c>
      <c r="B280" s="10" t="s">
        <v>324</v>
      </c>
      <c r="C280" s="10" t="s">
        <v>177</v>
      </c>
      <c r="D280" s="32">
        <f>INDEX('ONS data MYE 5'!$E$6:$E$445, MATCH($B280,'ONS data MYE 5'!$B$6:$B$445,0))</f>
        <v>132515</v>
      </c>
      <c r="E280" s="32">
        <f>INDEX('ONS data MYE 5'!$F$6:$F$445, MATCH($B280,'ONS data MYE 5'!$B$6:$B$445,0))</f>
        <v>26</v>
      </c>
      <c r="F280" s="32">
        <f t="shared" si="8"/>
        <v>3.2580965380214821</v>
      </c>
      <c r="G280" s="32">
        <f t="shared" si="9"/>
        <v>10.615193051067568</v>
      </c>
      <c r="H280" s="32">
        <f>INDEX('Mapping water'!$D$5:$U$352,MATCH($B280,'Mapping water'!$B$5:$B$352,0),MATCH(H$3,'Mapping water'!$D$4:$U$4,0))*$D280</f>
        <v>0</v>
      </c>
      <c r="I280" s="32">
        <f>INDEX('Mapping water'!$D$5:$U$352,MATCH($B280,'Mapping water'!$B$5:$B$352,0),MATCH(I$3,'Mapping water'!$D$4:$U$4,0))*$D280</f>
        <v>0</v>
      </c>
      <c r="J280" s="32">
        <f>INDEX('Mapping water'!$D$5:$U$352,MATCH($B280,'Mapping water'!$B$5:$B$352,0),MATCH(J$3,'Mapping water'!$D$4:$U$4,0))*$D280</f>
        <v>0</v>
      </c>
      <c r="K280" s="32">
        <f>INDEX('Mapping water'!$D$5:$U$352,MATCH($B280,'Mapping water'!$B$5:$B$352,0),MATCH(K$3,'Mapping water'!$D$4:$U$4,0))*$D280</f>
        <v>0</v>
      </c>
      <c r="L280" s="32">
        <f>INDEX('Mapping water'!$D$5:$U$352,MATCH($B280,'Mapping water'!$B$5:$B$352,0),MATCH(L$3,'Mapping water'!$D$4:$U$4,0))*$D280</f>
        <v>63607.199999999997</v>
      </c>
      <c r="M280" s="32">
        <f>INDEX('Mapping water'!$D$5:$U$352,MATCH($B280,'Mapping water'!$B$5:$B$352,0),MATCH(M$3,'Mapping water'!$D$4:$U$4,0))*$D280</f>
        <v>0</v>
      </c>
      <c r="N280" s="32">
        <f>INDEX('Mapping water'!$D$5:$U$352,MATCH($B280,'Mapping water'!$B$5:$B$352,0),MATCH(N$3,'Mapping water'!$D$4:$U$4,0))*$D280</f>
        <v>0</v>
      </c>
      <c r="O280" s="32">
        <f>INDEX('Mapping water'!$D$5:$U$352,MATCH($B280,'Mapping water'!$B$5:$B$352,0),MATCH(O$3,'Mapping water'!$D$4:$U$4,0))*$D280</f>
        <v>68907.8</v>
      </c>
      <c r="P280" s="32">
        <f>INDEX('Mapping water'!$D$5:$U$352,MATCH($B280,'Mapping water'!$B$5:$B$352,0),MATCH(P$3,'Mapping water'!$D$4:$U$4,0))*$D280</f>
        <v>0</v>
      </c>
      <c r="Q280" s="32">
        <f>INDEX('Mapping water'!$D$5:$U$352,MATCH($B280,'Mapping water'!$B$5:$B$352,0),MATCH(Q$3,'Mapping water'!$D$4:$U$4,0))*$D280</f>
        <v>0</v>
      </c>
      <c r="R280" s="32">
        <f>INDEX('Mapping water'!$D$5:$U$352,MATCH($B280,'Mapping water'!$B$5:$B$352,0),MATCH(R$3,'Mapping water'!$D$4:$U$4,0))*$D280</f>
        <v>0</v>
      </c>
      <c r="S280" s="32">
        <f>INDEX('Mapping water'!$D$5:$U$352,MATCH($B280,'Mapping water'!$B$5:$B$352,0),MATCH(S$3,'Mapping water'!$D$4:$U$4,0))*$D280</f>
        <v>0</v>
      </c>
      <c r="T280" s="32">
        <f>INDEX('Mapping water'!$D$5:$U$352,MATCH($B280,'Mapping water'!$B$5:$B$352,0),MATCH(T$3,'Mapping water'!$D$4:$U$4,0))*$D280</f>
        <v>0</v>
      </c>
      <c r="U280" s="32">
        <f>INDEX('Mapping water'!$D$5:$U$352,MATCH($B280,'Mapping water'!$B$5:$B$352,0),MATCH(U$3,'Mapping water'!$D$4:$U$4,0))*$D280</f>
        <v>0</v>
      </c>
      <c r="V280" s="32">
        <f>INDEX('Mapping water'!$D$5:$U$352,MATCH($B280,'Mapping water'!$B$5:$B$352,0),MATCH(V$3,'Mapping water'!$D$4:$U$4,0))*$D280</f>
        <v>0</v>
      </c>
      <c r="W280" s="32">
        <f>INDEX('Mapping water'!$D$5:$U$352,MATCH($B280,'Mapping water'!$B$5:$B$352,0),MATCH(W$3,'Mapping water'!$D$4:$U$4,0))*$D280</f>
        <v>0</v>
      </c>
      <c r="X280" s="32">
        <f>INDEX('Mapping water'!$D$5:$U$352,MATCH($B280,'Mapping water'!$B$5:$B$352,0),MATCH(X$3,'Mapping water'!$D$4:$U$4,0))*$D280</f>
        <v>0</v>
      </c>
      <c r="Y280" s="32">
        <f>INDEX('Mapping water'!$D$5:$U$352,MATCH($B280,'Mapping water'!$B$5:$B$352,0),MATCH(Y$3,'Mapping water'!$D$4:$U$4,0))*$D280</f>
        <v>0</v>
      </c>
    </row>
    <row r="281" spans="1:25" x14ac:dyDescent="0.45">
      <c r="A281" s="10" t="s">
        <v>605</v>
      </c>
      <c r="B281" s="10" t="s">
        <v>606</v>
      </c>
      <c r="C281" s="10" t="s">
        <v>177</v>
      </c>
      <c r="D281" s="32">
        <f>INDEX('ONS data MYE 5'!$E$6:$E$445, MATCH($B281,'ONS data MYE 5'!$B$6:$B$445,0))</f>
        <v>69794</v>
      </c>
      <c r="E281" s="32">
        <f>INDEX('ONS data MYE 5'!$F$6:$F$445, MATCH($B281,'ONS data MYE 5'!$B$6:$B$445,0))</f>
        <v>98</v>
      </c>
      <c r="F281" s="32">
        <f t="shared" si="8"/>
        <v>4.5849674786705723</v>
      </c>
      <c r="G281" s="32">
        <f t="shared" si="9"/>
        <v>21.021926780466785</v>
      </c>
      <c r="H281" s="32">
        <f>INDEX('Mapping water'!$D$5:$U$352,MATCH($B281,'Mapping water'!$B$5:$B$352,0),MATCH(H$3,'Mapping water'!$D$4:$U$4,0))*$D281</f>
        <v>0</v>
      </c>
      <c r="I281" s="32">
        <f>INDEX('Mapping water'!$D$5:$U$352,MATCH($B281,'Mapping water'!$B$5:$B$352,0),MATCH(I$3,'Mapping water'!$D$4:$U$4,0))*$D281</f>
        <v>0</v>
      </c>
      <c r="J281" s="32">
        <f>INDEX('Mapping water'!$D$5:$U$352,MATCH($B281,'Mapping water'!$B$5:$B$352,0),MATCH(J$3,'Mapping water'!$D$4:$U$4,0))*$D281</f>
        <v>0</v>
      </c>
      <c r="K281" s="32">
        <f>INDEX('Mapping water'!$D$5:$U$352,MATCH($B281,'Mapping water'!$B$5:$B$352,0),MATCH(K$3,'Mapping water'!$D$4:$U$4,0))*$D281</f>
        <v>0</v>
      </c>
      <c r="L281" s="32">
        <f>INDEX('Mapping water'!$D$5:$U$352,MATCH($B281,'Mapping water'!$B$5:$B$352,0),MATCH(L$3,'Mapping water'!$D$4:$U$4,0))*$D281</f>
        <v>0</v>
      </c>
      <c r="M281" s="32">
        <f>INDEX('Mapping water'!$D$5:$U$352,MATCH($B281,'Mapping water'!$B$5:$B$352,0),MATCH(M$3,'Mapping water'!$D$4:$U$4,0))*$D281</f>
        <v>0</v>
      </c>
      <c r="N281" s="32">
        <f>INDEX('Mapping water'!$D$5:$U$352,MATCH($B281,'Mapping water'!$B$5:$B$352,0),MATCH(N$3,'Mapping water'!$D$4:$U$4,0))*$D281</f>
        <v>0</v>
      </c>
      <c r="O281" s="32">
        <f>INDEX('Mapping water'!$D$5:$U$352,MATCH($B281,'Mapping water'!$B$5:$B$352,0),MATCH(O$3,'Mapping water'!$D$4:$U$4,0))*$D281</f>
        <v>69794</v>
      </c>
      <c r="P281" s="32">
        <f>INDEX('Mapping water'!$D$5:$U$352,MATCH($B281,'Mapping water'!$B$5:$B$352,0),MATCH(P$3,'Mapping water'!$D$4:$U$4,0))*$D281</f>
        <v>0</v>
      </c>
      <c r="Q281" s="32">
        <f>INDEX('Mapping water'!$D$5:$U$352,MATCH($B281,'Mapping water'!$B$5:$B$352,0),MATCH(Q$3,'Mapping water'!$D$4:$U$4,0))*$D281</f>
        <v>0</v>
      </c>
      <c r="R281" s="32">
        <f>INDEX('Mapping water'!$D$5:$U$352,MATCH($B281,'Mapping water'!$B$5:$B$352,0),MATCH(R$3,'Mapping water'!$D$4:$U$4,0))*$D281</f>
        <v>0</v>
      </c>
      <c r="S281" s="32">
        <f>INDEX('Mapping water'!$D$5:$U$352,MATCH($B281,'Mapping water'!$B$5:$B$352,0),MATCH(S$3,'Mapping water'!$D$4:$U$4,0))*$D281</f>
        <v>0</v>
      </c>
      <c r="T281" s="32">
        <f>INDEX('Mapping water'!$D$5:$U$352,MATCH($B281,'Mapping water'!$B$5:$B$352,0),MATCH(T$3,'Mapping water'!$D$4:$U$4,0))*$D281</f>
        <v>0</v>
      </c>
      <c r="U281" s="32">
        <f>INDEX('Mapping water'!$D$5:$U$352,MATCH($B281,'Mapping water'!$B$5:$B$352,0),MATCH(U$3,'Mapping water'!$D$4:$U$4,0))*$D281</f>
        <v>0</v>
      </c>
      <c r="V281" s="32">
        <f>INDEX('Mapping water'!$D$5:$U$352,MATCH($B281,'Mapping water'!$B$5:$B$352,0),MATCH(V$3,'Mapping water'!$D$4:$U$4,0))*$D281</f>
        <v>0</v>
      </c>
      <c r="W281" s="32">
        <f>INDEX('Mapping water'!$D$5:$U$352,MATCH($B281,'Mapping water'!$B$5:$B$352,0),MATCH(W$3,'Mapping water'!$D$4:$U$4,0))*$D281</f>
        <v>0</v>
      </c>
      <c r="X281" s="32">
        <f>INDEX('Mapping water'!$D$5:$U$352,MATCH($B281,'Mapping water'!$B$5:$B$352,0),MATCH(X$3,'Mapping water'!$D$4:$U$4,0))*$D281</f>
        <v>0</v>
      </c>
      <c r="Y281" s="32">
        <f>INDEX('Mapping water'!$D$5:$U$352,MATCH($B281,'Mapping water'!$B$5:$B$352,0),MATCH(Y$3,'Mapping water'!$D$4:$U$4,0))*$D281</f>
        <v>0</v>
      </c>
    </row>
    <row r="282" spans="1:25" x14ac:dyDescent="0.45">
      <c r="A282" s="10" t="s">
        <v>607</v>
      </c>
      <c r="B282" s="10" t="s">
        <v>608</v>
      </c>
      <c r="C282" s="10" t="s">
        <v>177</v>
      </c>
      <c r="D282" s="32">
        <f>INDEX('ONS data MYE 5'!$E$6:$E$445, MATCH($B282,'ONS data MYE 5'!$B$6:$B$445,0))</f>
        <v>123742</v>
      </c>
      <c r="E282" s="32">
        <f>INDEX('ONS data MYE 5'!$F$6:$F$445, MATCH($B282,'ONS data MYE 5'!$B$6:$B$445,0))</f>
        <v>49</v>
      </c>
      <c r="F282" s="32">
        <f t="shared" si="8"/>
        <v>3.8918202981106265</v>
      </c>
      <c r="G282" s="32">
        <f t="shared" si="9"/>
        <v>15.146265232785886</v>
      </c>
      <c r="H282" s="32">
        <f>INDEX('Mapping water'!$D$5:$U$352,MATCH($B282,'Mapping water'!$B$5:$B$352,0),MATCH(H$3,'Mapping water'!$D$4:$U$4,0))*$D282</f>
        <v>0</v>
      </c>
      <c r="I282" s="32">
        <f>INDEX('Mapping water'!$D$5:$U$352,MATCH($B282,'Mapping water'!$B$5:$B$352,0),MATCH(I$3,'Mapping water'!$D$4:$U$4,0))*$D282</f>
        <v>0</v>
      </c>
      <c r="J282" s="32">
        <f>INDEX('Mapping water'!$D$5:$U$352,MATCH($B282,'Mapping water'!$B$5:$B$352,0),MATCH(J$3,'Mapping water'!$D$4:$U$4,0))*$D282</f>
        <v>0</v>
      </c>
      <c r="K282" s="32">
        <f>INDEX('Mapping water'!$D$5:$U$352,MATCH($B282,'Mapping water'!$B$5:$B$352,0),MATCH(K$3,'Mapping water'!$D$4:$U$4,0))*$D282</f>
        <v>0</v>
      </c>
      <c r="L282" s="32">
        <f>INDEX('Mapping water'!$D$5:$U$352,MATCH($B282,'Mapping water'!$B$5:$B$352,0),MATCH(L$3,'Mapping water'!$D$4:$U$4,0))*$D282</f>
        <v>0</v>
      </c>
      <c r="M282" s="32">
        <f>INDEX('Mapping water'!$D$5:$U$352,MATCH($B282,'Mapping water'!$B$5:$B$352,0),MATCH(M$3,'Mapping water'!$D$4:$U$4,0))*$D282</f>
        <v>0</v>
      </c>
      <c r="N282" s="32">
        <f>INDEX('Mapping water'!$D$5:$U$352,MATCH($B282,'Mapping water'!$B$5:$B$352,0),MATCH(N$3,'Mapping water'!$D$4:$U$4,0))*$D282</f>
        <v>0</v>
      </c>
      <c r="O282" s="32">
        <f>INDEX('Mapping water'!$D$5:$U$352,MATCH($B282,'Mapping water'!$B$5:$B$352,0),MATCH(O$3,'Mapping water'!$D$4:$U$4,0))*$D282</f>
        <v>123742</v>
      </c>
      <c r="P282" s="32">
        <f>INDEX('Mapping water'!$D$5:$U$352,MATCH($B282,'Mapping water'!$B$5:$B$352,0),MATCH(P$3,'Mapping water'!$D$4:$U$4,0))*$D282</f>
        <v>0</v>
      </c>
      <c r="Q282" s="32">
        <f>INDEX('Mapping water'!$D$5:$U$352,MATCH($B282,'Mapping water'!$B$5:$B$352,0),MATCH(Q$3,'Mapping water'!$D$4:$U$4,0))*$D282</f>
        <v>0</v>
      </c>
      <c r="R282" s="32">
        <f>INDEX('Mapping water'!$D$5:$U$352,MATCH($B282,'Mapping water'!$B$5:$B$352,0),MATCH(R$3,'Mapping water'!$D$4:$U$4,0))*$D282</f>
        <v>0</v>
      </c>
      <c r="S282" s="32">
        <f>INDEX('Mapping water'!$D$5:$U$352,MATCH($B282,'Mapping water'!$B$5:$B$352,0),MATCH(S$3,'Mapping water'!$D$4:$U$4,0))*$D282</f>
        <v>0</v>
      </c>
      <c r="T282" s="32">
        <f>INDEX('Mapping water'!$D$5:$U$352,MATCH($B282,'Mapping water'!$B$5:$B$352,0),MATCH(T$3,'Mapping water'!$D$4:$U$4,0))*$D282</f>
        <v>0</v>
      </c>
      <c r="U282" s="32">
        <f>INDEX('Mapping water'!$D$5:$U$352,MATCH($B282,'Mapping water'!$B$5:$B$352,0),MATCH(U$3,'Mapping water'!$D$4:$U$4,0))*$D282</f>
        <v>0</v>
      </c>
      <c r="V282" s="32">
        <f>INDEX('Mapping water'!$D$5:$U$352,MATCH($B282,'Mapping water'!$B$5:$B$352,0),MATCH(V$3,'Mapping water'!$D$4:$U$4,0))*$D282</f>
        <v>0</v>
      </c>
      <c r="W282" s="32">
        <f>INDEX('Mapping water'!$D$5:$U$352,MATCH($B282,'Mapping water'!$B$5:$B$352,0),MATCH(W$3,'Mapping water'!$D$4:$U$4,0))*$D282</f>
        <v>0</v>
      </c>
      <c r="X282" s="32">
        <f>INDEX('Mapping water'!$D$5:$U$352,MATCH($B282,'Mapping water'!$B$5:$B$352,0),MATCH(X$3,'Mapping water'!$D$4:$U$4,0))*$D282</f>
        <v>0</v>
      </c>
      <c r="Y282" s="32">
        <f>INDEX('Mapping water'!$D$5:$U$352,MATCH($B282,'Mapping water'!$B$5:$B$352,0),MATCH(Y$3,'Mapping water'!$D$4:$U$4,0))*$D282</f>
        <v>0</v>
      </c>
    </row>
    <row r="283" spans="1:25" x14ac:dyDescent="0.45">
      <c r="A283" s="10" t="s">
        <v>609</v>
      </c>
      <c r="B283" s="10" t="s">
        <v>610</v>
      </c>
      <c r="C283" s="10" t="s">
        <v>177</v>
      </c>
      <c r="D283" s="32">
        <f>INDEX('ONS data MYE 5'!$E$6:$E$445, MATCH($B283,'ONS data MYE 5'!$B$6:$B$445,0))</f>
        <v>116863</v>
      </c>
      <c r="E283" s="32">
        <f>INDEX('ONS data MYE 5'!$F$6:$F$445, MATCH($B283,'ONS data MYE 5'!$B$6:$B$445,0))</f>
        <v>104</v>
      </c>
      <c r="F283" s="32">
        <f t="shared" si="8"/>
        <v>4.6443908991413725</v>
      </c>
      <c r="G283" s="32">
        <f t="shared" si="9"/>
        <v>21.570366824027207</v>
      </c>
      <c r="H283" s="32">
        <f>INDEX('Mapping water'!$D$5:$U$352,MATCH($B283,'Mapping water'!$B$5:$B$352,0),MATCH(H$3,'Mapping water'!$D$4:$U$4,0))*$D283</f>
        <v>0</v>
      </c>
      <c r="I283" s="32">
        <f>INDEX('Mapping water'!$D$5:$U$352,MATCH($B283,'Mapping water'!$B$5:$B$352,0),MATCH(I$3,'Mapping water'!$D$4:$U$4,0))*$D283</f>
        <v>0</v>
      </c>
      <c r="J283" s="32">
        <f>INDEX('Mapping water'!$D$5:$U$352,MATCH($B283,'Mapping water'!$B$5:$B$352,0),MATCH(J$3,'Mapping water'!$D$4:$U$4,0))*$D283</f>
        <v>0</v>
      </c>
      <c r="K283" s="32">
        <f>INDEX('Mapping water'!$D$5:$U$352,MATCH($B283,'Mapping water'!$B$5:$B$352,0),MATCH(K$3,'Mapping water'!$D$4:$U$4,0))*$D283</f>
        <v>0</v>
      </c>
      <c r="L283" s="32">
        <f>INDEX('Mapping water'!$D$5:$U$352,MATCH($B283,'Mapping water'!$B$5:$B$352,0),MATCH(L$3,'Mapping water'!$D$4:$U$4,0))*$D283</f>
        <v>0</v>
      </c>
      <c r="M283" s="32">
        <f>INDEX('Mapping water'!$D$5:$U$352,MATCH($B283,'Mapping water'!$B$5:$B$352,0),MATCH(M$3,'Mapping water'!$D$4:$U$4,0))*$D283</f>
        <v>0</v>
      </c>
      <c r="N283" s="32">
        <f>INDEX('Mapping water'!$D$5:$U$352,MATCH($B283,'Mapping water'!$B$5:$B$352,0),MATCH(N$3,'Mapping water'!$D$4:$U$4,0))*$D283</f>
        <v>0</v>
      </c>
      <c r="O283" s="32">
        <f>INDEX('Mapping water'!$D$5:$U$352,MATCH($B283,'Mapping water'!$B$5:$B$352,0),MATCH(O$3,'Mapping water'!$D$4:$U$4,0))*$D283</f>
        <v>116863</v>
      </c>
      <c r="P283" s="32">
        <f>INDEX('Mapping water'!$D$5:$U$352,MATCH($B283,'Mapping water'!$B$5:$B$352,0),MATCH(P$3,'Mapping water'!$D$4:$U$4,0))*$D283</f>
        <v>0</v>
      </c>
      <c r="Q283" s="32">
        <f>INDEX('Mapping water'!$D$5:$U$352,MATCH($B283,'Mapping water'!$B$5:$B$352,0),MATCH(Q$3,'Mapping water'!$D$4:$U$4,0))*$D283</f>
        <v>0</v>
      </c>
      <c r="R283" s="32">
        <f>INDEX('Mapping water'!$D$5:$U$352,MATCH($B283,'Mapping water'!$B$5:$B$352,0),MATCH(R$3,'Mapping water'!$D$4:$U$4,0))*$D283</f>
        <v>0</v>
      </c>
      <c r="S283" s="32">
        <f>INDEX('Mapping water'!$D$5:$U$352,MATCH($B283,'Mapping water'!$B$5:$B$352,0),MATCH(S$3,'Mapping water'!$D$4:$U$4,0))*$D283</f>
        <v>0</v>
      </c>
      <c r="T283" s="32">
        <f>INDEX('Mapping water'!$D$5:$U$352,MATCH($B283,'Mapping water'!$B$5:$B$352,0),MATCH(T$3,'Mapping water'!$D$4:$U$4,0))*$D283</f>
        <v>0</v>
      </c>
      <c r="U283" s="32">
        <f>INDEX('Mapping water'!$D$5:$U$352,MATCH($B283,'Mapping water'!$B$5:$B$352,0),MATCH(U$3,'Mapping water'!$D$4:$U$4,0))*$D283</f>
        <v>0</v>
      </c>
      <c r="V283" s="32">
        <f>INDEX('Mapping water'!$D$5:$U$352,MATCH($B283,'Mapping water'!$B$5:$B$352,0),MATCH(V$3,'Mapping water'!$D$4:$U$4,0))*$D283</f>
        <v>0</v>
      </c>
      <c r="W283" s="32">
        <f>INDEX('Mapping water'!$D$5:$U$352,MATCH($B283,'Mapping water'!$B$5:$B$352,0),MATCH(W$3,'Mapping water'!$D$4:$U$4,0))*$D283</f>
        <v>0</v>
      </c>
      <c r="X283" s="32">
        <f>INDEX('Mapping water'!$D$5:$U$352,MATCH($B283,'Mapping water'!$B$5:$B$352,0),MATCH(X$3,'Mapping water'!$D$4:$U$4,0))*$D283</f>
        <v>0</v>
      </c>
      <c r="Y283" s="32">
        <f>INDEX('Mapping water'!$D$5:$U$352,MATCH($B283,'Mapping water'!$B$5:$B$352,0),MATCH(Y$3,'Mapping water'!$D$4:$U$4,0))*$D283</f>
        <v>0</v>
      </c>
    </row>
    <row r="284" spans="1:25" x14ac:dyDescent="0.45">
      <c r="A284" s="10" t="s">
        <v>611</v>
      </c>
      <c r="B284" s="10" t="s">
        <v>612</v>
      </c>
      <c r="C284" s="10" t="s">
        <v>177</v>
      </c>
      <c r="D284" s="32">
        <f>INDEX('ONS data MYE 5'!$E$6:$E$445, MATCH($B284,'ONS data MYE 5'!$B$6:$B$445,0))</f>
        <v>95159</v>
      </c>
      <c r="E284" s="32">
        <f>INDEX('ONS data MYE 5'!$F$6:$F$445, MATCH($B284,'ONS data MYE 5'!$B$6:$B$445,0))</f>
        <v>114</v>
      </c>
      <c r="F284" s="32">
        <f t="shared" si="8"/>
        <v>4.7361984483944957</v>
      </c>
      <c r="G284" s="32">
        <f t="shared" si="9"/>
        <v>22.431575742574427</v>
      </c>
      <c r="H284" s="32">
        <f>INDEX('Mapping water'!$D$5:$U$352,MATCH($B284,'Mapping water'!$B$5:$B$352,0),MATCH(H$3,'Mapping water'!$D$4:$U$4,0))*$D284</f>
        <v>0</v>
      </c>
      <c r="I284" s="32">
        <f>INDEX('Mapping water'!$D$5:$U$352,MATCH($B284,'Mapping water'!$B$5:$B$352,0),MATCH(I$3,'Mapping water'!$D$4:$U$4,0))*$D284</f>
        <v>0</v>
      </c>
      <c r="J284" s="32">
        <f>INDEX('Mapping water'!$D$5:$U$352,MATCH($B284,'Mapping water'!$B$5:$B$352,0),MATCH(J$3,'Mapping water'!$D$4:$U$4,0))*$D284</f>
        <v>0</v>
      </c>
      <c r="K284" s="32">
        <f>INDEX('Mapping water'!$D$5:$U$352,MATCH($B284,'Mapping water'!$B$5:$B$352,0),MATCH(K$3,'Mapping water'!$D$4:$U$4,0))*$D284</f>
        <v>0</v>
      </c>
      <c r="L284" s="32">
        <f>INDEX('Mapping water'!$D$5:$U$352,MATCH($B284,'Mapping water'!$B$5:$B$352,0),MATCH(L$3,'Mapping water'!$D$4:$U$4,0))*$D284</f>
        <v>0</v>
      </c>
      <c r="M284" s="32">
        <f>INDEX('Mapping water'!$D$5:$U$352,MATCH($B284,'Mapping water'!$B$5:$B$352,0),MATCH(M$3,'Mapping water'!$D$4:$U$4,0))*$D284</f>
        <v>0</v>
      </c>
      <c r="N284" s="32">
        <f>INDEX('Mapping water'!$D$5:$U$352,MATCH($B284,'Mapping water'!$B$5:$B$352,0),MATCH(N$3,'Mapping water'!$D$4:$U$4,0))*$D284</f>
        <v>0</v>
      </c>
      <c r="O284" s="32">
        <f>INDEX('Mapping water'!$D$5:$U$352,MATCH($B284,'Mapping water'!$B$5:$B$352,0),MATCH(O$3,'Mapping water'!$D$4:$U$4,0))*$D284</f>
        <v>95159</v>
      </c>
      <c r="P284" s="32">
        <f>INDEX('Mapping water'!$D$5:$U$352,MATCH($B284,'Mapping water'!$B$5:$B$352,0),MATCH(P$3,'Mapping water'!$D$4:$U$4,0))*$D284</f>
        <v>0</v>
      </c>
      <c r="Q284" s="32">
        <f>INDEX('Mapping water'!$D$5:$U$352,MATCH($B284,'Mapping water'!$B$5:$B$352,0),MATCH(Q$3,'Mapping water'!$D$4:$U$4,0))*$D284</f>
        <v>0</v>
      </c>
      <c r="R284" s="32">
        <f>INDEX('Mapping water'!$D$5:$U$352,MATCH($B284,'Mapping water'!$B$5:$B$352,0),MATCH(R$3,'Mapping water'!$D$4:$U$4,0))*$D284</f>
        <v>0</v>
      </c>
      <c r="S284" s="32">
        <f>INDEX('Mapping water'!$D$5:$U$352,MATCH($B284,'Mapping water'!$B$5:$B$352,0),MATCH(S$3,'Mapping water'!$D$4:$U$4,0))*$D284</f>
        <v>0</v>
      </c>
      <c r="T284" s="32">
        <f>INDEX('Mapping water'!$D$5:$U$352,MATCH($B284,'Mapping water'!$B$5:$B$352,0),MATCH(T$3,'Mapping water'!$D$4:$U$4,0))*$D284</f>
        <v>0</v>
      </c>
      <c r="U284" s="32">
        <f>INDEX('Mapping water'!$D$5:$U$352,MATCH($B284,'Mapping water'!$B$5:$B$352,0),MATCH(U$3,'Mapping water'!$D$4:$U$4,0))*$D284</f>
        <v>0</v>
      </c>
      <c r="V284" s="32">
        <f>INDEX('Mapping water'!$D$5:$U$352,MATCH($B284,'Mapping water'!$B$5:$B$352,0),MATCH(V$3,'Mapping water'!$D$4:$U$4,0))*$D284</f>
        <v>0</v>
      </c>
      <c r="W284" s="32">
        <f>INDEX('Mapping water'!$D$5:$U$352,MATCH($B284,'Mapping water'!$B$5:$B$352,0),MATCH(W$3,'Mapping water'!$D$4:$U$4,0))*$D284</f>
        <v>0</v>
      </c>
      <c r="X284" s="32">
        <f>INDEX('Mapping water'!$D$5:$U$352,MATCH($B284,'Mapping water'!$B$5:$B$352,0),MATCH(X$3,'Mapping water'!$D$4:$U$4,0))*$D284</f>
        <v>0</v>
      </c>
      <c r="Y284" s="32">
        <f>INDEX('Mapping water'!$D$5:$U$352,MATCH($B284,'Mapping water'!$B$5:$B$352,0),MATCH(Y$3,'Mapping water'!$D$4:$U$4,0))*$D284</f>
        <v>0</v>
      </c>
    </row>
    <row r="285" spans="1:25" x14ac:dyDescent="0.45">
      <c r="A285" s="10" t="s">
        <v>613</v>
      </c>
      <c r="B285" s="10" t="s">
        <v>614</v>
      </c>
      <c r="C285" s="10" t="s">
        <v>177</v>
      </c>
      <c r="D285" s="32">
        <f>INDEX('ONS data MYE 5'!$E$6:$E$445, MATCH($B285,'ONS data MYE 5'!$B$6:$B$445,0))</f>
        <v>155155</v>
      </c>
      <c r="E285" s="32">
        <f>INDEX('ONS data MYE 5'!$F$6:$F$445, MATCH($B285,'ONS data MYE 5'!$B$6:$B$445,0))</f>
        <v>355</v>
      </c>
      <c r="F285" s="32">
        <f t="shared" si="8"/>
        <v>5.872117789475416</v>
      </c>
      <c r="G285" s="32">
        <f t="shared" si="9"/>
        <v>34.481767333473648</v>
      </c>
      <c r="H285" s="32">
        <f>INDEX('Mapping water'!$D$5:$U$352,MATCH($B285,'Mapping water'!$B$5:$B$352,0),MATCH(H$3,'Mapping water'!$D$4:$U$4,0))*$D285</f>
        <v>0</v>
      </c>
      <c r="I285" s="32">
        <f>INDEX('Mapping water'!$D$5:$U$352,MATCH($B285,'Mapping water'!$B$5:$B$352,0),MATCH(I$3,'Mapping water'!$D$4:$U$4,0))*$D285</f>
        <v>0</v>
      </c>
      <c r="J285" s="32">
        <f>INDEX('Mapping water'!$D$5:$U$352,MATCH($B285,'Mapping water'!$B$5:$B$352,0),MATCH(J$3,'Mapping water'!$D$4:$U$4,0))*$D285</f>
        <v>0</v>
      </c>
      <c r="K285" s="32">
        <f>INDEX('Mapping water'!$D$5:$U$352,MATCH($B285,'Mapping water'!$B$5:$B$352,0),MATCH(K$3,'Mapping water'!$D$4:$U$4,0))*$D285</f>
        <v>0</v>
      </c>
      <c r="L285" s="32">
        <f>INDEX('Mapping water'!$D$5:$U$352,MATCH($B285,'Mapping water'!$B$5:$B$352,0),MATCH(L$3,'Mapping water'!$D$4:$U$4,0))*$D285</f>
        <v>0</v>
      </c>
      <c r="M285" s="32">
        <f>INDEX('Mapping water'!$D$5:$U$352,MATCH($B285,'Mapping water'!$B$5:$B$352,0),MATCH(M$3,'Mapping water'!$D$4:$U$4,0))*$D285</f>
        <v>0</v>
      </c>
      <c r="N285" s="32">
        <f>INDEX('Mapping water'!$D$5:$U$352,MATCH($B285,'Mapping water'!$B$5:$B$352,0),MATCH(N$3,'Mapping water'!$D$4:$U$4,0))*$D285</f>
        <v>0</v>
      </c>
      <c r="O285" s="32">
        <f>INDEX('Mapping water'!$D$5:$U$352,MATCH($B285,'Mapping water'!$B$5:$B$352,0),MATCH(O$3,'Mapping water'!$D$4:$U$4,0))*$D285</f>
        <v>124124</v>
      </c>
      <c r="P285" s="32">
        <f>INDEX('Mapping water'!$D$5:$U$352,MATCH($B285,'Mapping water'!$B$5:$B$352,0),MATCH(P$3,'Mapping water'!$D$4:$U$4,0))*$D285</f>
        <v>0</v>
      </c>
      <c r="Q285" s="32">
        <f>INDEX('Mapping water'!$D$5:$U$352,MATCH($B285,'Mapping water'!$B$5:$B$352,0),MATCH(Q$3,'Mapping water'!$D$4:$U$4,0))*$D285</f>
        <v>0</v>
      </c>
      <c r="R285" s="32">
        <f>INDEX('Mapping water'!$D$5:$U$352,MATCH($B285,'Mapping water'!$B$5:$B$352,0),MATCH(R$3,'Mapping water'!$D$4:$U$4,0))*$D285</f>
        <v>0</v>
      </c>
      <c r="S285" s="32">
        <f>INDEX('Mapping water'!$D$5:$U$352,MATCH($B285,'Mapping water'!$B$5:$B$352,0),MATCH(S$3,'Mapping water'!$D$4:$U$4,0))*$D285</f>
        <v>0</v>
      </c>
      <c r="T285" s="32">
        <f>INDEX('Mapping water'!$D$5:$U$352,MATCH($B285,'Mapping water'!$B$5:$B$352,0),MATCH(T$3,'Mapping water'!$D$4:$U$4,0))*$D285</f>
        <v>31031</v>
      </c>
      <c r="U285" s="32">
        <f>INDEX('Mapping water'!$D$5:$U$352,MATCH($B285,'Mapping water'!$B$5:$B$352,0),MATCH(U$3,'Mapping water'!$D$4:$U$4,0))*$D285</f>
        <v>0</v>
      </c>
      <c r="V285" s="32">
        <f>INDEX('Mapping water'!$D$5:$U$352,MATCH($B285,'Mapping water'!$B$5:$B$352,0),MATCH(V$3,'Mapping water'!$D$4:$U$4,0))*$D285</f>
        <v>0</v>
      </c>
      <c r="W285" s="32">
        <f>INDEX('Mapping water'!$D$5:$U$352,MATCH($B285,'Mapping water'!$B$5:$B$352,0),MATCH(W$3,'Mapping water'!$D$4:$U$4,0))*$D285</f>
        <v>0</v>
      </c>
      <c r="X285" s="32">
        <f>INDEX('Mapping water'!$D$5:$U$352,MATCH($B285,'Mapping water'!$B$5:$B$352,0),MATCH(X$3,'Mapping water'!$D$4:$U$4,0))*$D285</f>
        <v>0</v>
      </c>
      <c r="Y285" s="32">
        <f>INDEX('Mapping water'!$D$5:$U$352,MATCH($B285,'Mapping water'!$B$5:$B$352,0),MATCH(Y$3,'Mapping water'!$D$4:$U$4,0))*$D285</f>
        <v>0</v>
      </c>
    </row>
    <row r="286" spans="1:25" x14ac:dyDescent="0.45">
      <c r="A286" s="10" t="s">
        <v>615</v>
      </c>
      <c r="B286" s="10" t="s">
        <v>616</v>
      </c>
      <c r="C286" s="10" t="s">
        <v>177</v>
      </c>
      <c r="D286" s="32">
        <f>INDEX('ONS data MYE 5'!$E$6:$E$445, MATCH($B286,'ONS data MYE 5'!$B$6:$B$445,0))</f>
        <v>73076</v>
      </c>
      <c r="E286" s="32">
        <f>INDEX('ONS data MYE 5'!$F$6:$F$445, MATCH($B286,'ONS data MYE 5'!$B$6:$B$445,0))</f>
        <v>41</v>
      </c>
      <c r="F286" s="32">
        <f t="shared" si="8"/>
        <v>3.713572066704308</v>
      </c>
      <c r="G286" s="32">
        <f t="shared" si="9"/>
        <v>13.790617494606504</v>
      </c>
      <c r="H286" s="32">
        <f>INDEX('Mapping water'!$D$5:$U$352,MATCH($B286,'Mapping water'!$B$5:$B$352,0),MATCH(H$3,'Mapping water'!$D$4:$U$4,0))*$D286</f>
        <v>0</v>
      </c>
      <c r="I286" s="32">
        <f>INDEX('Mapping water'!$D$5:$U$352,MATCH($B286,'Mapping water'!$B$5:$B$352,0),MATCH(I$3,'Mapping water'!$D$4:$U$4,0))*$D286</f>
        <v>0</v>
      </c>
      <c r="J286" s="32">
        <f>INDEX('Mapping water'!$D$5:$U$352,MATCH($B286,'Mapping water'!$B$5:$B$352,0),MATCH(J$3,'Mapping water'!$D$4:$U$4,0))*$D286</f>
        <v>0</v>
      </c>
      <c r="K286" s="32">
        <f>INDEX('Mapping water'!$D$5:$U$352,MATCH($B286,'Mapping water'!$B$5:$B$352,0),MATCH(K$3,'Mapping water'!$D$4:$U$4,0))*$D286</f>
        <v>0</v>
      </c>
      <c r="L286" s="32">
        <f>INDEX('Mapping water'!$D$5:$U$352,MATCH($B286,'Mapping water'!$B$5:$B$352,0),MATCH(L$3,'Mapping water'!$D$4:$U$4,0))*$D286</f>
        <v>0</v>
      </c>
      <c r="M286" s="32">
        <f>INDEX('Mapping water'!$D$5:$U$352,MATCH($B286,'Mapping water'!$B$5:$B$352,0),MATCH(M$3,'Mapping water'!$D$4:$U$4,0))*$D286</f>
        <v>0</v>
      </c>
      <c r="N286" s="32">
        <f>INDEX('Mapping water'!$D$5:$U$352,MATCH($B286,'Mapping water'!$B$5:$B$352,0),MATCH(N$3,'Mapping water'!$D$4:$U$4,0))*$D286</f>
        <v>0</v>
      </c>
      <c r="O286" s="32">
        <f>INDEX('Mapping water'!$D$5:$U$352,MATCH($B286,'Mapping water'!$B$5:$B$352,0),MATCH(O$3,'Mapping water'!$D$4:$U$4,0))*$D286</f>
        <v>73076</v>
      </c>
      <c r="P286" s="32">
        <f>INDEX('Mapping water'!$D$5:$U$352,MATCH($B286,'Mapping water'!$B$5:$B$352,0),MATCH(P$3,'Mapping water'!$D$4:$U$4,0))*$D286</f>
        <v>0</v>
      </c>
      <c r="Q286" s="32">
        <f>INDEX('Mapping water'!$D$5:$U$352,MATCH($B286,'Mapping water'!$B$5:$B$352,0),MATCH(Q$3,'Mapping water'!$D$4:$U$4,0))*$D286</f>
        <v>0</v>
      </c>
      <c r="R286" s="32">
        <f>INDEX('Mapping water'!$D$5:$U$352,MATCH($B286,'Mapping water'!$B$5:$B$352,0),MATCH(R$3,'Mapping water'!$D$4:$U$4,0))*$D286</f>
        <v>0</v>
      </c>
      <c r="S286" s="32">
        <f>INDEX('Mapping water'!$D$5:$U$352,MATCH($B286,'Mapping water'!$B$5:$B$352,0),MATCH(S$3,'Mapping water'!$D$4:$U$4,0))*$D286</f>
        <v>0</v>
      </c>
      <c r="T286" s="32">
        <f>INDEX('Mapping water'!$D$5:$U$352,MATCH($B286,'Mapping water'!$B$5:$B$352,0),MATCH(T$3,'Mapping water'!$D$4:$U$4,0))*$D286</f>
        <v>0</v>
      </c>
      <c r="U286" s="32">
        <f>INDEX('Mapping water'!$D$5:$U$352,MATCH($B286,'Mapping water'!$B$5:$B$352,0),MATCH(U$3,'Mapping water'!$D$4:$U$4,0))*$D286</f>
        <v>0</v>
      </c>
      <c r="V286" s="32">
        <f>INDEX('Mapping water'!$D$5:$U$352,MATCH($B286,'Mapping water'!$B$5:$B$352,0),MATCH(V$3,'Mapping water'!$D$4:$U$4,0))*$D286</f>
        <v>0</v>
      </c>
      <c r="W286" s="32">
        <f>INDEX('Mapping water'!$D$5:$U$352,MATCH($B286,'Mapping water'!$B$5:$B$352,0),MATCH(W$3,'Mapping water'!$D$4:$U$4,0))*$D286</f>
        <v>0</v>
      </c>
      <c r="X286" s="32">
        <f>INDEX('Mapping water'!$D$5:$U$352,MATCH($B286,'Mapping water'!$B$5:$B$352,0),MATCH(X$3,'Mapping water'!$D$4:$U$4,0))*$D286</f>
        <v>0</v>
      </c>
      <c r="Y286" s="32">
        <f>INDEX('Mapping water'!$D$5:$U$352,MATCH($B286,'Mapping water'!$B$5:$B$352,0),MATCH(Y$3,'Mapping water'!$D$4:$U$4,0))*$D286</f>
        <v>0</v>
      </c>
    </row>
    <row r="287" spans="1:25" x14ac:dyDescent="0.45">
      <c r="A287" s="10" t="s">
        <v>617</v>
      </c>
      <c r="B287" s="10" t="s">
        <v>618</v>
      </c>
      <c r="C287" s="10" t="s">
        <v>177</v>
      </c>
      <c r="D287" s="32">
        <f>INDEX('ONS data MYE 5'!$E$6:$E$445, MATCH($B287,'ONS data MYE 5'!$B$6:$B$445,0))</f>
        <v>124711</v>
      </c>
      <c r="E287" s="32">
        <f>INDEX('ONS data MYE 5'!$F$6:$F$445, MATCH($B287,'ONS data MYE 5'!$B$6:$B$445,0))</f>
        <v>77</v>
      </c>
      <c r="F287" s="32">
        <f t="shared" si="8"/>
        <v>4.3438054218536841</v>
      </c>
      <c r="G287" s="32">
        <f t="shared" si="9"/>
        <v>18.868645542925464</v>
      </c>
      <c r="H287" s="32">
        <f>INDEX('Mapping water'!$D$5:$U$352,MATCH($B287,'Mapping water'!$B$5:$B$352,0),MATCH(H$3,'Mapping water'!$D$4:$U$4,0))*$D287</f>
        <v>0</v>
      </c>
      <c r="I287" s="32">
        <f>INDEX('Mapping water'!$D$5:$U$352,MATCH($B287,'Mapping water'!$B$5:$B$352,0),MATCH(I$3,'Mapping water'!$D$4:$U$4,0))*$D287</f>
        <v>0</v>
      </c>
      <c r="J287" s="32">
        <f>INDEX('Mapping water'!$D$5:$U$352,MATCH($B287,'Mapping water'!$B$5:$B$352,0),MATCH(J$3,'Mapping water'!$D$4:$U$4,0))*$D287</f>
        <v>0</v>
      </c>
      <c r="K287" s="32">
        <f>INDEX('Mapping water'!$D$5:$U$352,MATCH($B287,'Mapping water'!$B$5:$B$352,0),MATCH(K$3,'Mapping water'!$D$4:$U$4,0))*$D287</f>
        <v>0</v>
      </c>
      <c r="L287" s="32">
        <f>INDEX('Mapping water'!$D$5:$U$352,MATCH($B287,'Mapping water'!$B$5:$B$352,0),MATCH(L$3,'Mapping water'!$D$4:$U$4,0))*$D287</f>
        <v>0</v>
      </c>
      <c r="M287" s="32">
        <f>INDEX('Mapping water'!$D$5:$U$352,MATCH($B287,'Mapping water'!$B$5:$B$352,0),MATCH(M$3,'Mapping water'!$D$4:$U$4,0))*$D287</f>
        <v>0</v>
      </c>
      <c r="N287" s="32">
        <f>INDEX('Mapping water'!$D$5:$U$352,MATCH($B287,'Mapping water'!$B$5:$B$352,0),MATCH(N$3,'Mapping water'!$D$4:$U$4,0))*$D287</f>
        <v>0</v>
      </c>
      <c r="O287" s="32">
        <f>INDEX('Mapping water'!$D$5:$U$352,MATCH($B287,'Mapping water'!$B$5:$B$352,0),MATCH(O$3,'Mapping water'!$D$4:$U$4,0))*$D287</f>
        <v>124711</v>
      </c>
      <c r="P287" s="32">
        <f>INDEX('Mapping water'!$D$5:$U$352,MATCH($B287,'Mapping water'!$B$5:$B$352,0),MATCH(P$3,'Mapping water'!$D$4:$U$4,0))*$D287</f>
        <v>0</v>
      </c>
      <c r="Q287" s="32">
        <f>INDEX('Mapping water'!$D$5:$U$352,MATCH($B287,'Mapping water'!$B$5:$B$352,0),MATCH(Q$3,'Mapping water'!$D$4:$U$4,0))*$D287</f>
        <v>0</v>
      </c>
      <c r="R287" s="32">
        <f>INDEX('Mapping water'!$D$5:$U$352,MATCH($B287,'Mapping water'!$B$5:$B$352,0),MATCH(R$3,'Mapping water'!$D$4:$U$4,0))*$D287</f>
        <v>0</v>
      </c>
      <c r="S287" s="32">
        <f>INDEX('Mapping water'!$D$5:$U$352,MATCH($B287,'Mapping water'!$B$5:$B$352,0),MATCH(S$3,'Mapping water'!$D$4:$U$4,0))*$D287</f>
        <v>0</v>
      </c>
      <c r="T287" s="32">
        <f>INDEX('Mapping water'!$D$5:$U$352,MATCH($B287,'Mapping water'!$B$5:$B$352,0),MATCH(T$3,'Mapping water'!$D$4:$U$4,0))*$D287</f>
        <v>0</v>
      </c>
      <c r="U287" s="32">
        <f>INDEX('Mapping water'!$D$5:$U$352,MATCH($B287,'Mapping water'!$B$5:$B$352,0),MATCH(U$3,'Mapping water'!$D$4:$U$4,0))*$D287</f>
        <v>0</v>
      </c>
      <c r="V287" s="32">
        <f>INDEX('Mapping water'!$D$5:$U$352,MATCH($B287,'Mapping water'!$B$5:$B$352,0),MATCH(V$3,'Mapping water'!$D$4:$U$4,0))*$D287</f>
        <v>0</v>
      </c>
      <c r="W287" s="32">
        <f>INDEX('Mapping water'!$D$5:$U$352,MATCH($B287,'Mapping water'!$B$5:$B$352,0),MATCH(W$3,'Mapping water'!$D$4:$U$4,0))*$D287</f>
        <v>0</v>
      </c>
      <c r="X287" s="32">
        <f>INDEX('Mapping water'!$D$5:$U$352,MATCH($B287,'Mapping water'!$B$5:$B$352,0),MATCH(X$3,'Mapping water'!$D$4:$U$4,0))*$D287</f>
        <v>0</v>
      </c>
      <c r="Y287" s="32">
        <f>INDEX('Mapping water'!$D$5:$U$352,MATCH($B287,'Mapping water'!$B$5:$B$352,0),MATCH(Y$3,'Mapping water'!$D$4:$U$4,0))*$D287</f>
        <v>0</v>
      </c>
    </row>
    <row r="288" spans="1:25" x14ac:dyDescent="0.45">
      <c r="A288" s="10" t="s">
        <v>619</v>
      </c>
      <c r="B288" s="10" t="s">
        <v>620</v>
      </c>
      <c r="C288" s="10" t="s">
        <v>177</v>
      </c>
      <c r="D288" s="32">
        <f>INDEX('ONS data MYE 5'!$E$6:$E$445, MATCH($B288,'ONS data MYE 5'!$B$6:$B$445,0))</f>
        <v>186452</v>
      </c>
      <c r="E288" s="32">
        <f>INDEX('ONS data MYE 5'!$F$6:$F$445, MATCH($B288,'ONS data MYE 5'!$B$6:$B$445,0))</f>
        <v>79</v>
      </c>
      <c r="F288" s="32">
        <f t="shared" si="8"/>
        <v>4.3694478524670215</v>
      </c>
      <c r="G288" s="32">
        <f t="shared" si="9"/>
        <v>19.092074535428665</v>
      </c>
      <c r="H288" s="32">
        <f>INDEX('Mapping water'!$D$5:$U$352,MATCH($B288,'Mapping water'!$B$5:$B$352,0),MATCH(H$3,'Mapping water'!$D$4:$U$4,0))*$D288</f>
        <v>0</v>
      </c>
      <c r="I288" s="32">
        <f>INDEX('Mapping water'!$D$5:$U$352,MATCH($B288,'Mapping water'!$B$5:$B$352,0),MATCH(I$3,'Mapping water'!$D$4:$U$4,0))*$D288</f>
        <v>0</v>
      </c>
      <c r="J288" s="32">
        <f>INDEX('Mapping water'!$D$5:$U$352,MATCH($B288,'Mapping water'!$B$5:$B$352,0),MATCH(J$3,'Mapping water'!$D$4:$U$4,0))*$D288</f>
        <v>0</v>
      </c>
      <c r="K288" s="32">
        <f>INDEX('Mapping water'!$D$5:$U$352,MATCH($B288,'Mapping water'!$B$5:$B$352,0),MATCH(K$3,'Mapping water'!$D$4:$U$4,0))*$D288</f>
        <v>0</v>
      </c>
      <c r="L288" s="32">
        <f>INDEX('Mapping water'!$D$5:$U$352,MATCH($B288,'Mapping water'!$B$5:$B$352,0),MATCH(L$3,'Mapping water'!$D$4:$U$4,0))*$D288</f>
        <v>0</v>
      </c>
      <c r="M288" s="32">
        <f>INDEX('Mapping water'!$D$5:$U$352,MATCH($B288,'Mapping water'!$B$5:$B$352,0),MATCH(M$3,'Mapping water'!$D$4:$U$4,0))*$D288</f>
        <v>0</v>
      </c>
      <c r="N288" s="32">
        <f>INDEX('Mapping water'!$D$5:$U$352,MATCH($B288,'Mapping water'!$B$5:$B$352,0),MATCH(N$3,'Mapping water'!$D$4:$U$4,0))*$D288</f>
        <v>0</v>
      </c>
      <c r="O288" s="32">
        <f>INDEX('Mapping water'!$D$5:$U$352,MATCH($B288,'Mapping water'!$B$5:$B$352,0),MATCH(O$3,'Mapping water'!$D$4:$U$4,0))*$D288</f>
        <v>186452</v>
      </c>
      <c r="P288" s="32">
        <f>INDEX('Mapping water'!$D$5:$U$352,MATCH($B288,'Mapping water'!$B$5:$B$352,0),MATCH(P$3,'Mapping water'!$D$4:$U$4,0))*$D288</f>
        <v>0</v>
      </c>
      <c r="Q288" s="32">
        <f>INDEX('Mapping water'!$D$5:$U$352,MATCH($B288,'Mapping water'!$B$5:$B$352,0),MATCH(Q$3,'Mapping water'!$D$4:$U$4,0))*$D288</f>
        <v>0</v>
      </c>
      <c r="R288" s="32">
        <f>INDEX('Mapping water'!$D$5:$U$352,MATCH($B288,'Mapping water'!$B$5:$B$352,0),MATCH(R$3,'Mapping water'!$D$4:$U$4,0))*$D288</f>
        <v>0</v>
      </c>
      <c r="S288" s="32">
        <f>INDEX('Mapping water'!$D$5:$U$352,MATCH($B288,'Mapping water'!$B$5:$B$352,0),MATCH(S$3,'Mapping water'!$D$4:$U$4,0))*$D288</f>
        <v>0</v>
      </c>
      <c r="T288" s="32">
        <f>INDEX('Mapping water'!$D$5:$U$352,MATCH($B288,'Mapping water'!$B$5:$B$352,0),MATCH(T$3,'Mapping water'!$D$4:$U$4,0))*$D288</f>
        <v>0</v>
      </c>
      <c r="U288" s="32">
        <f>INDEX('Mapping water'!$D$5:$U$352,MATCH($B288,'Mapping water'!$B$5:$B$352,0),MATCH(U$3,'Mapping water'!$D$4:$U$4,0))*$D288</f>
        <v>0</v>
      </c>
      <c r="V288" s="32">
        <f>INDEX('Mapping water'!$D$5:$U$352,MATCH($B288,'Mapping water'!$B$5:$B$352,0),MATCH(V$3,'Mapping water'!$D$4:$U$4,0))*$D288</f>
        <v>0</v>
      </c>
      <c r="W288" s="32">
        <f>INDEX('Mapping water'!$D$5:$U$352,MATCH($B288,'Mapping water'!$B$5:$B$352,0),MATCH(W$3,'Mapping water'!$D$4:$U$4,0))*$D288</f>
        <v>0</v>
      </c>
      <c r="X288" s="32">
        <f>INDEX('Mapping water'!$D$5:$U$352,MATCH($B288,'Mapping water'!$B$5:$B$352,0),MATCH(X$3,'Mapping water'!$D$4:$U$4,0))*$D288</f>
        <v>0</v>
      </c>
      <c r="Y288" s="32">
        <f>INDEX('Mapping water'!$D$5:$U$352,MATCH($B288,'Mapping water'!$B$5:$B$352,0),MATCH(Y$3,'Mapping water'!$D$4:$U$4,0))*$D288</f>
        <v>0</v>
      </c>
    </row>
    <row r="289" spans="1:25" x14ac:dyDescent="0.45">
      <c r="A289" s="10" t="s">
        <v>621</v>
      </c>
      <c r="B289" s="10" t="s">
        <v>622</v>
      </c>
      <c r="C289" s="10" t="s">
        <v>177</v>
      </c>
      <c r="D289" s="32">
        <f>INDEX('ONS data MYE 5'!$E$6:$E$445, MATCH($B289,'ONS data MYE 5'!$B$6:$B$445,0))</f>
        <v>245480</v>
      </c>
      <c r="E289" s="32">
        <f>INDEX('ONS data MYE 5'!$F$6:$F$445, MATCH($B289,'ONS data MYE 5'!$B$6:$B$445,0))</f>
        <v>647</v>
      </c>
      <c r="F289" s="32">
        <f t="shared" si="8"/>
        <v>6.4723462945009009</v>
      </c>
      <c r="G289" s="32">
        <f t="shared" si="9"/>
        <v>41.891266555939545</v>
      </c>
      <c r="H289" s="32">
        <f>INDEX('Mapping water'!$D$5:$U$352,MATCH($B289,'Mapping water'!$B$5:$B$352,0),MATCH(H$3,'Mapping water'!$D$4:$U$4,0))*$D289</f>
        <v>0</v>
      </c>
      <c r="I289" s="32">
        <f>INDEX('Mapping water'!$D$5:$U$352,MATCH($B289,'Mapping water'!$B$5:$B$352,0),MATCH(I$3,'Mapping water'!$D$4:$U$4,0))*$D289</f>
        <v>0</v>
      </c>
      <c r="J289" s="32">
        <f>INDEX('Mapping water'!$D$5:$U$352,MATCH($B289,'Mapping water'!$B$5:$B$352,0),MATCH(J$3,'Mapping water'!$D$4:$U$4,0))*$D289</f>
        <v>0</v>
      </c>
      <c r="K289" s="32">
        <f>INDEX('Mapping water'!$D$5:$U$352,MATCH($B289,'Mapping water'!$B$5:$B$352,0),MATCH(K$3,'Mapping water'!$D$4:$U$4,0))*$D289</f>
        <v>0</v>
      </c>
      <c r="L289" s="32">
        <f>INDEX('Mapping water'!$D$5:$U$352,MATCH($B289,'Mapping water'!$B$5:$B$352,0),MATCH(L$3,'Mapping water'!$D$4:$U$4,0))*$D289</f>
        <v>0</v>
      </c>
      <c r="M289" s="32">
        <f>INDEX('Mapping water'!$D$5:$U$352,MATCH($B289,'Mapping water'!$B$5:$B$352,0),MATCH(M$3,'Mapping water'!$D$4:$U$4,0))*$D289</f>
        <v>0</v>
      </c>
      <c r="N289" s="32">
        <f>INDEX('Mapping water'!$D$5:$U$352,MATCH($B289,'Mapping water'!$B$5:$B$352,0),MATCH(N$3,'Mapping water'!$D$4:$U$4,0))*$D289</f>
        <v>0</v>
      </c>
      <c r="O289" s="32">
        <f>INDEX('Mapping water'!$D$5:$U$352,MATCH($B289,'Mapping water'!$B$5:$B$352,0),MATCH(O$3,'Mapping water'!$D$4:$U$4,0))*$D289</f>
        <v>245480</v>
      </c>
      <c r="P289" s="32">
        <f>INDEX('Mapping water'!$D$5:$U$352,MATCH($B289,'Mapping water'!$B$5:$B$352,0),MATCH(P$3,'Mapping water'!$D$4:$U$4,0))*$D289</f>
        <v>0</v>
      </c>
      <c r="Q289" s="32">
        <f>INDEX('Mapping water'!$D$5:$U$352,MATCH($B289,'Mapping water'!$B$5:$B$352,0),MATCH(Q$3,'Mapping water'!$D$4:$U$4,0))*$D289</f>
        <v>0</v>
      </c>
      <c r="R289" s="32">
        <f>INDEX('Mapping water'!$D$5:$U$352,MATCH($B289,'Mapping water'!$B$5:$B$352,0),MATCH(R$3,'Mapping water'!$D$4:$U$4,0))*$D289</f>
        <v>0</v>
      </c>
      <c r="S289" s="32">
        <f>INDEX('Mapping water'!$D$5:$U$352,MATCH($B289,'Mapping water'!$B$5:$B$352,0),MATCH(S$3,'Mapping water'!$D$4:$U$4,0))*$D289</f>
        <v>0</v>
      </c>
      <c r="T289" s="32">
        <f>INDEX('Mapping water'!$D$5:$U$352,MATCH($B289,'Mapping water'!$B$5:$B$352,0),MATCH(T$3,'Mapping water'!$D$4:$U$4,0))*$D289</f>
        <v>0</v>
      </c>
      <c r="U289" s="32">
        <f>INDEX('Mapping water'!$D$5:$U$352,MATCH($B289,'Mapping water'!$B$5:$B$352,0),MATCH(U$3,'Mapping water'!$D$4:$U$4,0))*$D289</f>
        <v>0</v>
      </c>
      <c r="V289" s="32">
        <f>INDEX('Mapping water'!$D$5:$U$352,MATCH($B289,'Mapping water'!$B$5:$B$352,0),MATCH(V$3,'Mapping water'!$D$4:$U$4,0))*$D289</f>
        <v>0</v>
      </c>
      <c r="W289" s="32">
        <f>INDEX('Mapping water'!$D$5:$U$352,MATCH($B289,'Mapping water'!$B$5:$B$352,0),MATCH(W$3,'Mapping water'!$D$4:$U$4,0))*$D289</f>
        <v>0</v>
      </c>
      <c r="X289" s="32">
        <f>INDEX('Mapping water'!$D$5:$U$352,MATCH($B289,'Mapping water'!$B$5:$B$352,0),MATCH(X$3,'Mapping water'!$D$4:$U$4,0))*$D289</f>
        <v>0</v>
      </c>
      <c r="Y289" s="32">
        <f>INDEX('Mapping water'!$D$5:$U$352,MATCH($B289,'Mapping water'!$B$5:$B$352,0),MATCH(Y$3,'Mapping water'!$D$4:$U$4,0))*$D289</f>
        <v>0</v>
      </c>
    </row>
    <row r="290" spans="1:25" x14ac:dyDescent="0.45">
      <c r="A290" s="10" t="s">
        <v>623</v>
      </c>
      <c r="B290" s="10" t="s">
        <v>624</v>
      </c>
      <c r="C290" s="10" t="s">
        <v>177</v>
      </c>
      <c r="D290" s="32">
        <f>INDEX('ONS data MYE 5'!$E$6:$E$445, MATCH($B290,'ONS data MYE 5'!$B$6:$B$445,0))</f>
        <v>142090</v>
      </c>
      <c r="E290" s="32">
        <f>INDEX('ONS data MYE 5'!$F$6:$F$445, MATCH($B290,'ONS data MYE 5'!$B$6:$B$445,0))</f>
        <v>322</v>
      </c>
      <c r="F290" s="32">
        <f t="shared" si="8"/>
        <v>5.7745515455444085</v>
      </c>
      <c r="G290" s="32">
        <f t="shared" si="9"/>
        <v>33.345445552149314</v>
      </c>
      <c r="H290" s="32">
        <f>INDEX('Mapping water'!$D$5:$U$352,MATCH($B290,'Mapping water'!$B$5:$B$352,0),MATCH(H$3,'Mapping water'!$D$4:$U$4,0))*$D290</f>
        <v>0</v>
      </c>
      <c r="I290" s="32">
        <f>INDEX('Mapping water'!$D$5:$U$352,MATCH($B290,'Mapping water'!$B$5:$B$352,0),MATCH(I$3,'Mapping water'!$D$4:$U$4,0))*$D290</f>
        <v>0</v>
      </c>
      <c r="J290" s="32">
        <f>INDEX('Mapping water'!$D$5:$U$352,MATCH($B290,'Mapping water'!$B$5:$B$352,0),MATCH(J$3,'Mapping water'!$D$4:$U$4,0))*$D290</f>
        <v>0</v>
      </c>
      <c r="K290" s="32">
        <f>INDEX('Mapping water'!$D$5:$U$352,MATCH($B290,'Mapping water'!$B$5:$B$352,0),MATCH(K$3,'Mapping water'!$D$4:$U$4,0))*$D290</f>
        <v>0</v>
      </c>
      <c r="L290" s="32">
        <f>INDEX('Mapping water'!$D$5:$U$352,MATCH($B290,'Mapping water'!$B$5:$B$352,0),MATCH(L$3,'Mapping water'!$D$4:$U$4,0))*$D290</f>
        <v>0</v>
      </c>
      <c r="M290" s="32">
        <f>INDEX('Mapping water'!$D$5:$U$352,MATCH($B290,'Mapping water'!$B$5:$B$352,0),MATCH(M$3,'Mapping water'!$D$4:$U$4,0))*$D290</f>
        <v>0</v>
      </c>
      <c r="N290" s="32">
        <f>INDEX('Mapping water'!$D$5:$U$352,MATCH($B290,'Mapping water'!$B$5:$B$352,0),MATCH(N$3,'Mapping water'!$D$4:$U$4,0))*$D290</f>
        <v>0</v>
      </c>
      <c r="O290" s="32">
        <f>INDEX('Mapping water'!$D$5:$U$352,MATCH($B290,'Mapping water'!$B$5:$B$352,0),MATCH(O$3,'Mapping water'!$D$4:$U$4,0))*$D290</f>
        <v>142090</v>
      </c>
      <c r="P290" s="32">
        <f>INDEX('Mapping water'!$D$5:$U$352,MATCH($B290,'Mapping water'!$B$5:$B$352,0),MATCH(P$3,'Mapping water'!$D$4:$U$4,0))*$D290</f>
        <v>0</v>
      </c>
      <c r="Q290" s="32">
        <f>INDEX('Mapping water'!$D$5:$U$352,MATCH($B290,'Mapping water'!$B$5:$B$352,0),MATCH(Q$3,'Mapping water'!$D$4:$U$4,0))*$D290</f>
        <v>0</v>
      </c>
      <c r="R290" s="32">
        <f>INDEX('Mapping water'!$D$5:$U$352,MATCH($B290,'Mapping water'!$B$5:$B$352,0),MATCH(R$3,'Mapping water'!$D$4:$U$4,0))*$D290</f>
        <v>0</v>
      </c>
      <c r="S290" s="32">
        <f>INDEX('Mapping water'!$D$5:$U$352,MATCH($B290,'Mapping water'!$B$5:$B$352,0),MATCH(S$3,'Mapping water'!$D$4:$U$4,0))*$D290</f>
        <v>0</v>
      </c>
      <c r="T290" s="32">
        <f>INDEX('Mapping water'!$D$5:$U$352,MATCH($B290,'Mapping water'!$B$5:$B$352,0),MATCH(T$3,'Mapping water'!$D$4:$U$4,0))*$D290</f>
        <v>0</v>
      </c>
      <c r="U290" s="32">
        <f>INDEX('Mapping water'!$D$5:$U$352,MATCH($B290,'Mapping water'!$B$5:$B$352,0),MATCH(U$3,'Mapping water'!$D$4:$U$4,0))*$D290</f>
        <v>0</v>
      </c>
      <c r="V290" s="32">
        <f>INDEX('Mapping water'!$D$5:$U$352,MATCH($B290,'Mapping water'!$B$5:$B$352,0),MATCH(V$3,'Mapping water'!$D$4:$U$4,0))*$D290</f>
        <v>0</v>
      </c>
      <c r="W290" s="32">
        <f>INDEX('Mapping water'!$D$5:$U$352,MATCH($B290,'Mapping water'!$B$5:$B$352,0),MATCH(W$3,'Mapping water'!$D$4:$U$4,0))*$D290</f>
        <v>0</v>
      </c>
      <c r="X290" s="32">
        <f>INDEX('Mapping water'!$D$5:$U$352,MATCH($B290,'Mapping water'!$B$5:$B$352,0),MATCH(X$3,'Mapping water'!$D$4:$U$4,0))*$D290</f>
        <v>0</v>
      </c>
      <c r="Y290" s="32">
        <f>INDEX('Mapping water'!$D$5:$U$352,MATCH($B290,'Mapping water'!$B$5:$B$352,0),MATCH(Y$3,'Mapping water'!$D$4:$U$4,0))*$D290</f>
        <v>0</v>
      </c>
    </row>
    <row r="291" spans="1:25" x14ac:dyDescent="0.45">
      <c r="A291" s="10" t="s">
        <v>625</v>
      </c>
      <c r="B291" s="10" t="s">
        <v>626</v>
      </c>
      <c r="C291" s="10" t="s">
        <v>177</v>
      </c>
      <c r="D291" s="32">
        <f>INDEX('ONS data MYE 5'!$E$6:$E$445, MATCH($B291,'ONS data MYE 5'!$B$6:$B$445,0))</f>
        <v>144288</v>
      </c>
      <c r="E291" s="32">
        <f>INDEX('ONS data MYE 5'!$F$6:$F$445, MATCH($B291,'ONS data MYE 5'!$B$6:$B$445,0))</f>
        <v>575</v>
      </c>
      <c r="F291" s="32">
        <f t="shared" si="8"/>
        <v>6.3543700407973507</v>
      </c>
      <c r="G291" s="32">
        <f t="shared" si="9"/>
        <v>40.378018615382928</v>
      </c>
      <c r="H291" s="32">
        <f>INDEX('Mapping water'!$D$5:$U$352,MATCH($B291,'Mapping water'!$B$5:$B$352,0),MATCH(H$3,'Mapping water'!$D$4:$U$4,0))*$D291</f>
        <v>0</v>
      </c>
      <c r="I291" s="32">
        <f>INDEX('Mapping water'!$D$5:$U$352,MATCH($B291,'Mapping water'!$B$5:$B$352,0),MATCH(I$3,'Mapping water'!$D$4:$U$4,0))*$D291</f>
        <v>0</v>
      </c>
      <c r="J291" s="32">
        <f>INDEX('Mapping water'!$D$5:$U$352,MATCH($B291,'Mapping water'!$B$5:$B$352,0),MATCH(J$3,'Mapping water'!$D$4:$U$4,0))*$D291</f>
        <v>0</v>
      </c>
      <c r="K291" s="32">
        <f>INDEX('Mapping water'!$D$5:$U$352,MATCH($B291,'Mapping water'!$B$5:$B$352,0),MATCH(K$3,'Mapping water'!$D$4:$U$4,0))*$D291</f>
        <v>0</v>
      </c>
      <c r="L291" s="32">
        <f>INDEX('Mapping water'!$D$5:$U$352,MATCH($B291,'Mapping water'!$B$5:$B$352,0),MATCH(L$3,'Mapping water'!$D$4:$U$4,0))*$D291</f>
        <v>0</v>
      </c>
      <c r="M291" s="32">
        <f>INDEX('Mapping water'!$D$5:$U$352,MATCH($B291,'Mapping water'!$B$5:$B$352,0),MATCH(M$3,'Mapping water'!$D$4:$U$4,0))*$D291</f>
        <v>0</v>
      </c>
      <c r="N291" s="32">
        <f>INDEX('Mapping water'!$D$5:$U$352,MATCH($B291,'Mapping water'!$B$5:$B$352,0),MATCH(N$3,'Mapping water'!$D$4:$U$4,0))*$D291</f>
        <v>0</v>
      </c>
      <c r="O291" s="32">
        <f>INDEX('Mapping water'!$D$5:$U$352,MATCH($B291,'Mapping water'!$B$5:$B$352,0),MATCH(O$3,'Mapping water'!$D$4:$U$4,0))*$D291</f>
        <v>144288</v>
      </c>
      <c r="P291" s="32">
        <f>INDEX('Mapping water'!$D$5:$U$352,MATCH($B291,'Mapping water'!$B$5:$B$352,0),MATCH(P$3,'Mapping water'!$D$4:$U$4,0))*$D291</f>
        <v>0</v>
      </c>
      <c r="Q291" s="32">
        <f>INDEX('Mapping water'!$D$5:$U$352,MATCH($B291,'Mapping water'!$B$5:$B$352,0),MATCH(Q$3,'Mapping water'!$D$4:$U$4,0))*$D291</f>
        <v>0</v>
      </c>
      <c r="R291" s="32">
        <f>INDEX('Mapping water'!$D$5:$U$352,MATCH($B291,'Mapping water'!$B$5:$B$352,0),MATCH(R$3,'Mapping water'!$D$4:$U$4,0))*$D291</f>
        <v>0</v>
      </c>
      <c r="S291" s="32">
        <f>INDEX('Mapping water'!$D$5:$U$352,MATCH($B291,'Mapping water'!$B$5:$B$352,0),MATCH(S$3,'Mapping water'!$D$4:$U$4,0))*$D291</f>
        <v>0</v>
      </c>
      <c r="T291" s="32">
        <f>INDEX('Mapping water'!$D$5:$U$352,MATCH($B291,'Mapping water'!$B$5:$B$352,0),MATCH(T$3,'Mapping water'!$D$4:$U$4,0))*$D291</f>
        <v>0</v>
      </c>
      <c r="U291" s="32">
        <f>INDEX('Mapping water'!$D$5:$U$352,MATCH($B291,'Mapping water'!$B$5:$B$352,0),MATCH(U$3,'Mapping water'!$D$4:$U$4,0))*$D291</f>
        <v>0</v>
      </c>
      <c r="V291" s="32">
        <f>INDEX('Mapping water'!$D$5:$U$352,MATCH($B291,'Mapping water'!$B$5:$B$352,0),MATCH(V$3,'Mapping water'!$D$4:$U$4,0))*$D291</f>
        <v>0</v>
      </c>
      <c r="W291" s="32">
        <f>INDEX('Mapping water'!$D$5:$U$352,MATCH($B291,'Mapping water'!$B$5:$B$352,0),MATCH(W$3,'Mapping water'!$D$4:$U$4,0))*$D291</f>
        <v>0</v>
      </c>
      <c r="X291" s="32">
        <f>INDEX('Mapping water'!$D$5:$U$352,MATCH($B291,'Mapping water'!$B$5:$B$352,0),MATCH(X$3,'Mapping water'!$D$4:$U$4,0))*$D291</f>
        <v>0</v>
      </c>
      <c r="Y291" s="32">
        <f>INDEX('Mapping water'!$D$5:$U$352,MATCH($B291,'Mapping water'!$B$5:$B$352,0),MATCH(Y$3,'Mapping water'!$D$4:$U$4,0))*$D291</f>
        <v>0</v>
      </c>
    </row>
    <row r="292" spans="1:25" x14ac:dyDescent="0.45">
      <c r="A292" s="10" t="s">
        <v>627</v>
      </c>
      <c r="B292" s="10" t="s">
        <v>628</v>
      </c>
      <c r="C292" s="10" t="s">
        <v>177</v>
      </c>
      <c r="D292" s="32">
        <f>INDEX('ONS data MYE 5'!$E$6:$E$445, MATCH($B292,'ONS data MYE 5'!$B$6:$B$445,0))</f>
        <v>130690</v>
      </c>
      <c r="E292" s="32">
        <f>INDEX('ONS data MYE 5'!$F$6:$F$445, MATCH($B292,'ONS data MYE 5'!$B$6:$B$445,0))</f>
        <v>395</v>
      </c>
      <c r="F292" s="32">
        <f t="shared" si="8"/>
        <v>5.978885764901122</v>
      </c>
      <c r="G292" s="32">
        <f t="shared" si="9"/>
        <v>35.747074989737271</v>
      </c>
      <c r="H292" s="32">
        <f>INDEX('Mapping water'!$D$5:$U$352,MATCH($B292,'Mapping water'!$B$5:$B$352,0),MATCH(H$3,'Mapping water'!$D$4:$U$4,0))*$D292</f>
        <v>0</v>
      </c>
      <c r="I292" s="32">
        <f>INDEX('Mapping water'!$D$5:$U$352,MATCH($B292,'Mapping water'!$B$5:$B$352,0),MATCH(I$3,'Mapping water'!$D$4:$U$4,0))*$D292</f>
        <v>0</v>
      </c>
      <c r="J292" s="32">
        <f>INDEX('Mapping water'!$D$5:$U$352,MATCH($B292,'Mapping water'!$B$5:$B$352,0),MATCH(J$3,'Mapping water'!$D$4:$U$4,0))*$D292</f>
        <v>0</v>
      </c>
      <c r="K292" s="32">
        <f>INDEX('Mapping water'!$D$5:$U$352,MATCH($B292,'Mapping water'!$B$5:$B$352,0),MATCH(K$3,'Mapping water'!$D$4:$U$4,0))*$D292</f>
        <v>0</v>
      </c>
      <c r="L292" s="32">
        <f>INDEX('Mapping water'!$D$5:$U$352,MATCH($B292,'Mapping water'!$B$5:$B$352,0),MATCH(L$3,'Mapping water'!$D$4:$U$4,0))*$D292</f>
        <v>0</v>
      </c>
      <c r="M292" s="32">
        <f>INDEX('Mapping water'!$D$5:$U$352,MATCH($B292,'Mapping water'!$B$5:$B$352,0),MATCH(M$3,'Mapping water'!$D$4:$U$4,0))*$D292</f>
        <v>0</v>
      </c>
      <c r="N292" s="32">
        <f>INDEX('Mapping water'!$D$5:$U$352,MATCH($B292,'Mapping water'!$B$5:$B$352,0),MATCH(N$3,'Mapping water'!$D$4:$U$4,0))*$D292</f>
        <v>0</v>
      </c>
      <c r="O292" s="32">
        <f>INDEX('Mapping water'!$D$5:$U$352,MATCH($B292,'Mapping water'!$B$5:$B$352,0),MATCH(O$3,'Mapping water'!$D$4:$U$4,0))*$D292</f>
        <v>130690</v>
      </c>
      <c r="P292" s="32">
        <f>INDEX('Mapping water'!$D$5:$U$352,MATCH($B292,'Mapping water'!$B$5:$B$352,0),MATCH(P$3,'Mapping water'!$D$4:$U$4,0))*$D292</f>
        <v>0</v>
      </c>
      <c r="Q292" s="32">
        <f>INDEX('Mapping water'!$D$5:$U$352,MATCH($B292,'Mapping water'!$B$5:$B$352,0),MATCH(Q$3,'Mapping water'!$D$4:$U$4,0))*$D292</f>
        <v>0</v>
      </c>
      <c r="R292" s="32">
        <f>INDEX('Mapping water'!$D$5:$U$352,MATCH($B292,'Mapping water'!$B$5:$B$352,0),MATCH(R$3,'Mapping water'!$D$4:$U$4,0))*$D292</f>
        <v>0</v>
      </c>
      <c r="S292" s="32">
        <f>INDEX('Mapping water'!$D$5:$U$352,MATCH($B292,'Mapping water'!$B$5:$B$352,0),MATCH(S$3,'Mapping water'!$D$4:$U$4,0))*$D292</f>
        <v>0</v>
      </c>
      <c r="T292" s="32">
        <f>INDEX('Mapping water'!$D$5:$U$352,MATCH($B292,'Mapping water'!$B$5:$B$352,0),MATCH(T$3,'Mapping water'!$D$4:$U$4,0))*$D292</f>
        <v>0</v>
      </c>
      <c r="U292" s="32">
        <f>INDEX('Mapping water'!$D$5:$U$352,MATCH($B292,'Mapping water'!$B$5:$B$352,0),MATCH(U$3,'Mapping water'!$D$4:$U$4,0))*$D292</f>
        <v>0</v>
      </c>
      <c r="V292" s="32">
        <f>INDEX('Mapping water'!$D$5:$U$352,MATCH($B292,'Mapping water'!$B$5:$B$352,0),MATCH(V$3,'Mapping water'!$D$4:$U$4,0))*$D292</f>
        <v>0</v>
      </c>
      <c r="W292" s="32">
        <f>INDEX('Mapping water'!$D$5:$U$352,MATCH($B292,'Mapping water'!$B$5:$B$352,0),MATCH(W$3,'Mapping water'!$D$4:$U$4,0))*$D292</f>
        <v>0</v>
      </c>
      <c r="X292" s="32">
        <f>INDEX('Mapping water'!$D$5:$U$352,MATCH($B292,'Mapping water'!$B$5:$B$352,0),MATCH(X$3,'Mapping water'!$D$4:$U$4,0))*$D292</f>
        <v>0</v>
      </c>
      <c r="Y292" s="32">
        <f>INDEX('Mapping water'!$D$5:$U$352,MATCH($B292,'Mapping water'!$B$5:$B$352,0),MATCH(Y$3,'Mapping water'!$D$4:$U$4,0))*$D292</f>
        <v>0</v>
      </c>
    </row>
    <row r="293" spans="1:25" x14ac:dyDescent="0.45">
      <c r="A293" s="10" t="s">
        <v>629</v>
      </c>
      <c r="B293" s="10" t="s">
        <v>630</v>
      </c>
      <c r="C293" s="10" t="s">
        <v>177</v>
      </c>
      <c r="D293" s="32">
        <f>INDEX('ONS data MYE 5'!$E$6:$E$445, MATCH($B293,'ONS data MYE 5'!$B$6:$B$445,0))</f>
        <v>362756</v>
      </c>
      <c r="E293" s="32">
        <f>INDEX('ONS data MYE 5'!$F$6:$F$445, MATCH($B293,'ONS data MYE 5'!$B$6:$B$445,0))</f>
        <v>2575</v>
      </c>
      <c r="F293" s="32">
        <f t="shared" si="8"/>
        <v>7.8536048130978369</v>
      </c>
      <c r="G293" s="32">
        <f t="shared" si="9"/>
        <v>61.679108560313509</v>
      </c>
      <c r="H293" s="32">
        <f>INDEX('Mapping water'!$D$5:$U$352,MATCH($B293,'Mapping water'!$B$5:$B$352,0),MATCH(H$3,'Mapping water'!$D$4:$U$4,0))*$D293</f>
        <v>0</v>
      </c>
      <c r="I293" s="32">
        <f>INDEX('Mapping water'!$D$5:$U$352,MATCH($B293,'Mapping water'!$B$5:$B$352,0),MATCH(I$3,'Mapping water'!$D$4:$U$4,0))*$D293</f>
        <v>0</v>
      </c>
      <c r="J293" s="32">
        <f>INDEX('Mapping water'!$D$5:$U$352,MATCH($B293,'Mapping water'!$B$5:$B$352,0),MATCH(J$3,'Mapping water'!$D$4:$U$4,0))*$D293</f>
        <v>0</v>
      </c>
      <c r="K293" s="32">
        <f>INDEX('Mapping water'!$D$5:$U$352,MATCH($B293,'Mapping water'!$B$5:$B$352,0),MATCH(K$3,'Mapping water'!$D$4:$U$4,0))*$D293</f>
        <v>0</v>
      </c>
      <c r="L293" s="32">
        <f>INDEX('Mapping water'!$D$5:$U$352,MATCH($B293,'Mapping water'!$B$5:$B$352,0),MATCH(L$3,'Mapping water'!$D$4:$U$4,0))*$D293</f>
        <v>0</v>
      </c>
      <c r="M293" s="32">
        <f>INDEX('Mapping water'!$D$5:$U$352,MATCH($B293,'Mapping water'!$B$5:$B$352,0),MATCH(M$3,'Mapping water'!$D$4:$U$4,0))*$D293</f>
        <v>0</v>
      </c>
      <c r="N293" s="32">
        <f>INDEX('Mapping water'!$D$5:$U$352,MATCH($B293,'Mapping water'!$B$5:$B$352,0),MATCH(N$3,'Mapping water'!$D$4:$U$4,0))*$D293</f>
        <v>0</v>
      </c>
      <c r="O293" s="32">
        <f>INDEX('Mapping water'!$D$5:$U$352,MATCH($B293,'Mapping water'!$B$5:$B$352,0),MATCH(O$3,'Mapping water'!$D$4:$U$4,0))*$D293</f>
        <v>362756</v>
      </c>
      <c r="P293" s="32">
        <f>INDEX('Mapping water'!$D$5:$U$352,MATCH($B293,'Mapping water'!$B$5:$B$352,0),MATCH(P$3,'Mapping water'!$D$4:$U$4,0))*$D293</f>
        <v>0</v>
      </c>
      <c r="Q293" s="32">
        <f>INDEX('Mapping water'!$D$5:$U$352,MATCH($B293,'Mapping water'!$B$5:$B$352,0),MATCH(Q$3,'Mapping water'!$D$4:$U$4,0))*$D293</f>
        <v>0</v>
      </c>
      <c r="R293" s="32">
        <f>INDEX('Mapping water'!$D$5:$U$352,MATCH($B293,'Mapping water'!$B$5:$B$352,0),MATCH(R$3,'Mapping water'!$D$4:$U$4,0))*$D293</f>
        <v>0</v>
      </c>
      <c r="S293" s="32">
        <f>INDEX('Mapping water'!$D$5:$U$352,MATCH($B293,'Mapping water'!$B$5:$B$352,0),MATCH(S$3,'Mapping water'!$D$4:$U$4,0))*$D293</f>
        <v>0</v>
      </c>
      <c r="T293" s="32">
        <f>INDEX('Mapping water'!$D$5:$U$352,MATCH($B293,'Mapping water'!$B$5:$B$352,0),MATCH(T$3,'Mapping water'!$D$4:$U$4,0))*$D293</f>
        <v>0</v>
      </c>
      <c r="U293" s="32">
        <f>INDEX('Mapping water'!$D$5:$U$352,MATCH($B293,'Mapping water'!$B$5:$B$352,0),MATCH(U$3,'Mapping water'!$D$4:$U$4,0))*$D293</f>
        <v>0</v>
      </c>
      <c r="V293" s="32">
        <f>INDEX('Mapping water'!$D$5:$U$352,MATCH($B293,'Mapping water'!$B$5:$B$352,0),MATCH(V$3,'Mapping water'!$D$4:$U$4,0))*$D293</f>
        <v>0</v>
      </c>
      <c r="W293" s="32">
        <f>INDEX('Mapping water'!$D$5:$U$352,MATCH($B293,'Mapping water'!$B$5:$B$352,0),MATCH(W$3,'Mapping water'!$D$4:$U$4,0))*$D293</f>
        <v>0</v>
      </c>
      <c r="X293" s="32">
        <f>INDEX('Mapping water'!$D$5:$U$352,MATCH($B293,'Mapping water'!$B$5:$B$352,0),MATCH(X$3,'Mapping water'!$D$4:$U$4,0))*$D293</f>
        <v>0</v>
      </c>
      <c r="Y293" s="32">
        <f>INDEX('Mapping water'!$D$5:$U$352,MATCH($B293,'Mapping water'!$B$5:$B$352,0),MATCH(Y$3,'Mapping water'!$D$4:$U$4,0))*$D293</f>
        <v>0</v>
      </c>
    </row>
    <row r="294" spans="1:25" x14ac:dyDescent="0.45">
      <c r="A294" s="10" t="s">
        <v>631</v>
      </c>
      <c r="B294" s="10" t="s">
        <v>632</v>
      </c>
      <c r="C294" s="10" t="s">
        <v>177</v>
      </c>
      <c r="D294" s="32">
        <f>INDEX('ONS data MYE 5'!$E$6:$E$445, MATCH($B294,'ONS data MYE 5'!$B$6:$B$445,0))</f>
        <v>239127</v>
      </c>
      <c r="E294" s="32">
        <f>INDEX('ONS data MYE 5'!$F$6:$F$445, MATCH($B294,'ONS data MYE 5'!$B$6:$B$445,0))</f>
        <v>564</v>
      </c>
      <c r="F294" s="32">
        <f t="shared" si="8"/>
        <v>6.3350542514980592</v>
      </c>
      <c r="G294" s="32">
        <f t="shared" si="9"/>
        <v>40.132912369423636</v>
      </c>
      <c r="H294" s="32">
        <f>INDEX('Mapping water'!$D$5:$U$352,MATCH($B294,'Mapping water'!$B$5:$B$352,0),MATCH(H$3,'Mapping water'!$D$4:$U$4,0))*$D294</f>
        <v>0</v>
      </c>
      <c r="I294" s="32">
        <f>INDEX('Mapping water'!$D$5:$U$352,MATCH($B294,'Mapping water'!$B$5:$B$352,0),MATCH(I$3,'Mapping water'!$D$4:$U$4,0))*$D294</f>
        <v>0</v>
      </c>
      <c r="J294" s="32">
        <f>INDEX('Mapping water'!$D$5:$U$352,MATCH($B294,'Mapping water'!$B$5:$B$352,0),MATCH(J$3,'Mapping water'!$D$4:$U$4,0))*$D294</f>
        <v>0</v>
      </c>
      <c r="K294" s="32">
        <f>INDEX('Mapping water'!$D$5:$U$352,MATCH($B294,'Mapping water'!$B$5:$B$352,0),MATCH(K$3,'Mapping water'!$D$4:$U$4,0))*$D294</f>
        <v>0</v>
      </c>
      <c r="L294" s="32">
        <f>INDEX('Mapping water'!$D$5:$U$352,MATCH($B294,'Mapping water'!$B$5:$B$352,0),MATCH(L$3,'Mapping water'!$D$4:$U$4,0))*$D294</f>
        <v>0</v>
      </c>
      <c r="M294" s="32">
        <f>INDEX('Mapping water'!$D$5:$U$352,MATCH($B294,'Mapping water'!$B$5:$B$352,0),MATCH(M$3,'Mapping water'!$D$4:$U$4,0))*$D294</f>
        <v>0</v>
      </c>
      <c r="N294" s="32">
        <f>INDEX('Mapping water'!$D$5:$U$352,MATCH($B294,'Mapping water'!$B$5:$B$352,0),MATCH(N$3,'Mapping water'!$D$4:$U$4,0))*$D294</f>
        <v>0</v>
      </c>
      <c r="O294" s="32">
        <f>INDEX('Mapping water'!$D$5:$U$352,MATCH($B294,'Mapping water'!$B$5:$B$352,0),MATCH(O$3,'Mapping water'!$D$4:$U$4,0))*$D294</f>
        <v>239127</v>
      </c>
      <c r="P294" s="32">
        <f>INDEX('Mapping water'!$D$5:$U$352,MATCH($B294,'Mapping water'!$B$5:$B$352,0),MATCH(P$3,'Mapping water'!$D$4:$U$4,0))*$D294</f>
        <v>0</v>
      </c>
      <c r="Q294" s="32">
        <f>INDEX('Mapping water'!$D$5:$U$352,MATCH($B294,'Mapping water'!$B$5:$B$352,0),MATCH(Q$3,'Mapping water'!$D$4:$U$4,0))*$D294</f>
        <v>0</v>
      </c>
      <c r="R294" s="32">
        <f>INDEX('Mapping water'!$D$5:$U$352,MATCH($B294,'Mapping water'!$B$5:$B$352,0),MATCH(R$3,'Mapping water'!$D$4:$U$4,0))*$D294</f>
        <v>0</v>
      </c>
      <c r="S294" s="32">
        <f>INDEX('Mapping water'!$D$5:$U$352,MATCH($B294,'Mapping water'!$B$5:$B$352,0),MATCH(S$3,'Mapping water'!$D$4:$U$4,0))*$D294</f>
        <v>0</v>
      </c>
      <c r="T294" s="32">
        <f>INDEX('Mapping water'!$D$5:$U$352,MATCH($B294,'Mapping water'!$B$5:$B$352,0),MATCH(T$3,'Mapping water'!$D$4:$U$4,0))*$D294</f>
        <v>0</v>
      </c>
      <c r="U294" s="32">
        <f>INDEX('Mapping water'!$D$5:$U$352,MATCH($B294,'Mapping water'!$B$5:$B$352,0),MATCH(U$3,'Mapping water'!$D$4:$U$4,0))*$D294</f>
        <v>0</v>
      </c>
      <c r="V294" s="32">
        <f>INDEX('Mapping water'!$D$5:$U$352,MATCH($B294,'Mapping water'!$B$5:$B$352,0),MATCH(V$3,'Mapping water'!$D$4:$U$4,0))*$D294</f>
        <v>0</v>
      </c>
      <c r="W294" s="32">
        <f>INDEX('Mapping water'!$D$5:$U$352,MATCH($B294,'Mapping water'!$B$5:$B$352,0),MATCH(W$3,'Mapping water'!$D$4:$U$4,0))*$D294</f>
        <v>0</v>
      </c>
      <c r="X294" s="32">
        <f>INDEX('Mapping water'!$D$5:$U$352,MATCH($B294,'Mapping water'!$B$5:$B$352,0),MATCH(X$3,'Mapping water'!$D$4:$U$4,0))*$D294</f>
        <v>0</v>
      </c>
      <c r="Y294" s="32">
        <f>INDEX('Mapping water'!$D$5:$U$352,MATCH($B294,'Mapping water'!$B$5:$B$352,0),MATCH(Y$3,'Mapping water'!$D$4:$U$4,0))*$D294</f>
        <v>0</v>
      </c>
    </row>
    <row r="295" spans="1:25" x14ac:dyDescent="0.45">
      <c r="A295" s="10" t="s">
        <v>633</v>
      </c>
      <c r="B295" s="10" t="s">
        <v>634</v>
      </c>
      <c r="C295" s="10" t="s">
        <v>177</v>
      </c>
      <c r="D295" s="32">
        <f>INDEX('ONS data MYE 5'!$E$6:$E$445, MATCH($B295,'ONS data MYE 5'!$B$6:$B$445,0))</f>
        <v>180795</v>
      </c>
      <c r="E295" s="32">
        <f>INDEX('ONS data MYE 5'!$F$6:$F$445, MATCH($B295,'ONS data MYE 5'!$B$6:$B$445,0))</f>
        <v>652</v>
      </c>
      <c r="F295" s="32">
        <f t="shared" si="8"/>
        <v>6.4800445619266531</v>
      </c>
      <c r="G295" s="32">
        <f t="shared" si="9"/>
        <v>41.990977524555191</v>
      </c>
      <c r="H295" s="32">
        <f>INDEX('Mapping water'!$D$5:$U$352,MATCH($B295,'Mapping water'!$B$5:$B$352,0),MATCH(H$3,'Mapping water'!$D$4:$U$4,0))*$D295</f>
        <v>0</v>
      </c>
      <c r="I295" s="32">
        <f>INDEX('Mapping water'!$D$5:$U$352,MATCH($B295,'Mapping water'!$B$5:$B$352,0),MATCH(I$3,'Mapping water'!$D$4:$U$4,0))*$D295</f>
        <v>0</v>
      </c>
      <c r="J295" s="32">
        <f>INDEX('Mapping water'!$D$5:$U$352,MATCH($B295,'Mapping water'!$B$5:$B$352,0),MATCH(J$3,'Mapping water'!$D$4:$U$4,0))*$D295</f>
        <v>0</v>
      </c>
      <c r="K295" s="32">
        <f>INDEX('Mapping water'!$D$5:$U$352,MATCH($B295,'Mapping water'!$B$5:$B$352,0),MATCH(K$3,'Mapping water'!$D$4:$U$4,0))*$D295</f>
        <v>0</v>
      </c>
      <c r="L295" s="32">
        <f>INDEX('Mapping water'!$D$5:$U$352,MATCH($B295,'Mapping water'!$B$5:$B$352,0),MATCH(L$3,'Mapping water'!$D$4:$U$4,0))*$D295</f>
        <v>0</v>
      </c>
      <c r="M295" s="32">
        <f>INDEX('Mapping water'!$D$5:$U$352,MATCH($B295,'Mapping water'!$B$5:$B$352,0),MATCH(M$3,'Mapping water'!$D$4:$U$4,0))*$D295</f>
        <v>0</v>
      </c>
      <c r="N295" s="32">
        <f>INDEX('Mapping water'!$D$5:$U$352,MATCH($B295,'Mapping water'!$B$5:$B$352,0),MATCH(N$3,'Mapping water'!$D$4:$U$4,0))*$D295</f>
        <v>0</v>
      </c>
      <c r="O295" s="32">
        <f>INDEX('Mapping water'!$D$5:$U$352,MATCH($B295,'Mapping water'!$B$5:$B$352,0),MATCH(O$3,'Mapping water'!$D$4:$U$4,0))*$D295</f>
        <v>180795</v>
      </c>
      <c r="P295" s="32">
        <f>INDEX('Mapping water'!$D$5:$U$352,MATCH($B295,'Mapping water'!$B$5:$B$352,0),MATCH(P$3,'Mapping water'!$D$4:$U$4,0))*$D295</f>
        <v>0</v>
      </c>
      <c r="Q295" s="32">
        <f>INDEX('Mapping water'!$D$5:$U$352,MATCH($B295,'Mapping water'!$B$5:$B$352,0),MATCH(Q$3,'Mapping water'!$D$4:$U$4,0))*$D295</f>
        <v>0</v>
      </c>
      <c r="R295" s="32">
        <f>INDEX('Mapping water'!$D$5:$U$352,MATCH($B295,'Mapping water'!$B$5:$B$352,0),MATCH(R$3,'Mapping water'!$D$4:$U$4,0))*$D295</f>
        <v>0</v>
      </c>
      <c r="S295" s="32">
        <f>INDEX('Mapping water'!$D$5:$U$352,MATCH($B295,'Mapping water'!$B$5:$B$352,0),MATCH(S$3,'Mapping water'!$D$4:$U$4,0))*$D295</f>
        <v>0</v>
      </c>
      <c r="T295" s="32">
        <f>INDEX('Mapping water'!$D$5:$U$352,MATCH($B295,'Mapping water'!$B$5:$B$352,0),MATCH(T$3,'Mapping water'!$D$4:$U$4,0))*$D295</f>
        <v>0</v>
      </c>
      <c r="U295" s="32">
        <f>INDEX('Mapping water'!$D$5:$U$352,MATCH($B295,'Mapping water'!$B$5:$B$352,0),MATCH(U$3,'Mapping water'!$D$4:$U$4,0))*$D295</f>
        <v>0</v>
      </c>
      <c r="V295" s="32">
        <f>INDEX('Mapping water'!$D$5:$U$352,MATCH($B295,'Mapping water'!$B$5:$B$352,0),MATCH(V$3,'Mapping water'!$D$4:$U$4,0))*$D295</f>
        <v>0</v>
      </c>
      <c r="W295" s="32">
        <f>INDEX('Mapping water'!$D$5:$U$352,MATCH($B295,'Mapping water'!$B$5:$B$352,0),MATCH(W$3,'Mapping water'!$D$4:$U$4,0))*$D295</f>
        <v>0</v>
      </c>
      <c r="X295" s="32">
        <f>INDEX('Mapping water'!$D$5:$U$352,MATCH($B295,'Mapping water'!$B$5:$B$352,0),MATCH(X$3,'Mapping water'!$D$4:$U$4,0))*$D295</f>
        <v>0</v>
      </c>
      <c r="Y295" s="32">
        <f>INDEX('Mapping water'!$D$5:$U$352,MATCH($B295,'Mapping water'!$B$5:$B$352,0),MATCH(Y$3,'Mapping water'!$D$4:$U$4,0))*$D295</f>
        <v>0</v>
      </c>
    </row>
    <row r="296" spans="1:25" x14ac:dyDescent="0.45">
      <c r="A296" s="10" t="s">
        <v>635</v>
      </c>
      <c r="B296" s="10" t="s">
        <v>636</v>
      </c>
      <c r="C296" s="10" t="s">
        <v>177</v>
      </c>
      <c r="D296" s="32">
        <f>INDEX('ONS data MYE 5'!$E$6:$E$445, MATCH($B296,'ONS data MYE 5'!$B$6:$B$445,0))</f>
        <v>69609</v>
      </c>
      <c r="E296" s="32">
        <f>INDEX('ONS data MYE 5'!$F$6:$F$445, MATCH($B296,'ONS data MYE 5'!$B$6:$B$445,0))</f>
        <v>640</v>
      </c>
      <c r="F296" s="32">
        <f t="shared" si="8"/>
        <v>6.4614681763537174</v>
      </c>
      <c r="G296" s="32">
        <f t="shared" si="9"/>
        <v>41.750570994031833</v>
      </c>
      <c r="H296" s="32">
        <f>INDEX('Mapping water'!$D$5:$U$352,MATCH($B296,'Mapping water'!$B$5:$B$352,0),MATCH(H$3,'Mapping water'!$D$4:$U$4,0))*$D296</f>
        <v>0</v>
      </c>
      <c r="I296" s="32">
        <f>INDEX('Mapping water'!$D$5:$U$352,MATCH($B296,'Mapping water'!$B$5:$B$352,0),MATCH(I$3,'Mapping water'!$D$4:$U$4,0))*$D296</f>
        <v>0</v>
      </c>
      <c r="J296" s="32">
        <f>INDEX('Mapping water'!$D$5:$U$352,MATCH($B296,'Mapping water'!$B$5:$B$352,0),MATCH(J$3,'Mapping water'!$D$4:$U$4,0))*$D296</f>
        <v>0</v>
      </c>
      <c r="K296" s="32">
        <f>INDEX('Mapping water'!$D$5:$U$352,MATCH($B296,'Mapping water'!$B$5:$B$352,0),MATCH(K$3,'Mapping water'!$D$4:$U$4,0))*$D296</f>
        <v>0</v>
      </c>
      <c r="L296" s="32">
        <f>INDEX('Mapping water'!$D$5:$U$352,MATCH($B296,'Mapping water'!$B$5:$B$352,0),MATCH(L$3,'Mapping water'!$D$4:$U$4,0))*$D296</f>
        <v>0</v>
      </c>
      <c r="M296" s="32">
        <f>INDEX('Mapping water'!$D$5:$U$352,MATCH($B296,'Mapping water'!$B$5:$B$352,0),MATCH(M$3,'Mapping water'!$D$4:$U$4,0))*$D296</f>
        <v>0</v>
      </c>
      <c r="N296" s="32">
        <f>INDEX('Mapping water'!$D$5:$U$352,MATCH($B296,'Mapping water'!$B$5:$B$352,0),MATCH(N$3,'Mapping water'!$D$4:$U$4,0))*$D296</f>
        <v>0</v>
      </c>
      <c r="O296" s="32">
        <f>INDEX('Mapping water'!$D$5:$U$352,MATCH($B296,'Mapping water'!$B$5:$B$352,0),MATCH(O$3,'Mapping water'!$D$4:$U$4,0))*$D296</f>
        <v>69609</v>
      </c>
      <c r="P296" s="32">
        <f>INDEX('Mapping water'!$D$5:$U$352,MATCH($B296,'Mapping water'!$B$5:$B$352,0),MATCH(P$3,'Mapping water'!$D$4:$U$4,0))*$D296</f>
        <v>0</v>
      </c>
      <c r="Q296" s="32">
        <f>INDEX('Mapping water'!$D$5:$U$352,MATCH($B296,'Mapping water'!$B$5:$B$352,0),MATCH(Q$3,'Mapping water'!$D$4:$U$4,0))*$D296</f>
        <v>0</v>
      </c>
      <c r="R296" s="32">
        <f>INDEX('Mapping water'!$D$5:$U$352,MATCH($B296,'Mapping water'!$B$5:$B$352,0),MATCH(R$3,'Mapping water'!$D$4:$U$4,0))*$D296</f>
        <v>0</v>
      </c>
      <c r="S296" s="32">
        <f>INDEX('Mapping water'!$D$5:$U$352,MATCH($B296,'Mapping water'!$B$5:$B$352,0),MATCH(S$3,'Mapping water'!$D$4:$U$4,0))*$D296</f>
        <v>0</v>
      </c>
      <c r="T296" s="32">
        <f>INDEX('Mapping water'!$D$5:$U$352,MATCH($B296,'Mapping water'!$B$5:$B$352,0),MATCH(T$3,'Mapping water'!$D$4:$U$4,0))*$D296</f>
        <v>0</v>
      </c>
      <c r="U296" s="32">
        <f>INDEX('Mapping water'!$D$5:$U$352,MATCH($B296,'Mapping water'!$B$5:$B$352,0),MATCH(U$3,'Mapping water'!$D$4:$U$4,0))*$D296</f>
        <v>0</v>
      </c>
      <c r="V296" s="32">
        <f>INDEX('Mapping water'!$D$5:$U$352,MATCH($B296,'Mapping water'!$B$5:$B$352,0),MATCH(V$3,'Mapping water'!$D$4:$U$4,0))*$D296</f>
        <v>0</v>
      </c>
      <c r="W296" s="32">
        <f>INDEX('Mapping water'!$D$5:$U$352,MATCH($B296,'Mapping water'!$B$5:$B$352,0),MATCH(W$3,'Mapping water'!$D$4:$U$4,0))*$D296</f>
        <v>0</v>
      </c>
      <c r="X296" s="32">
        <f>INDEX('Mapping water'!$D$5:$U$352,MATCH($B296,'Mapping water'!$B$5:$B$352,0),MATCH(X$3,'Mapping water'!$D$4:$U$4,0))*$D296</f>
        <v>0</v>
      </c>
      <c r="Y296" s="32">
        <f>INDEX('Mapping water'!$D$5:$U$352,MATCH($B296,'Mapping water'!$B$5:$B$352,0),MATCH(Y$3,'Mapping water'!$D$4:$U$4,0))*$D296</f>
        <v>0</v>
      </c>
    </row>
    <row r="297" spans="1:25" x14ac:dyDescent="0.45">
      <c r="A297" s="10" t="s">
        <v>637</v>
      </c>
      <c r="B297" s="10" t="s">
        <v>638</v>
      </c>
      <c r="C297" s="10" t="s">
        <v>177</v>
      </c>
      <c r="D297" s="32">
        <f>INDEX('ONS data MYE 5'!$E$6:$E$445, MATCH($B297,'ONS data MYE 5'!$B$6:$B$445,0))</f>
        <v>92264</v>
      </c>
      <c r="E297" s="32">
        <f>INDEX('ONS data MYE 5'!$F$6:$F$445, MATCH($B297,'ONS data MYE 5'!$B$6:$B$445,0))</f>
        <v>734</v>
      </c>
      <c r="F297" s="32">
        <f t="shared" si="8"/>
        <v>6.5985090286145152</v>
      </c>
      <c r="G297" s="32">
        <f t="shared" si="9"/>
        <v>43.540321400707271</v>
      </c>
      <c r="H297" s="32">
        <f>INDEX('Mapping water'!$D$5:$U$352,MATCH($B297,'Mapping water'!$B$5:$B$352,0),MATCH(H$3,'Mapping water'!$D$4:$U$4,0))*$D297</f>
        <v>0</v>
      </c>
      <c r="I297" s="32">
        <f>INDEX('Mapping water'!$D$5:$U$352,MATCH($B297,'Mapping water'!$B$5:$B$352,0),MATCH(I$3,'Mapping water'!$D$4:$U$4,0))*$D297</f>
        <v>0</v>
      </c>
      <c r="J297" s="32">
        <f>INDEX('Mapping water'!$D$5:$U$352,MATCH($B297,'Mapping water'!$B$5:$B$352,0),MATCH(J$3,'Mapping water'!$D$4:$U$4,0))*$D297</f>
        <v>0</v>
      </c>
      <c r="K297" s="32">
        <f>INDEX('Mapping water'!$D$5:$U$352,MATCH($B297,'Mapping water'!$B$5:$B$352,0),MATCH(K$3,'Mapping water'!$D$4:$U$4,0))*$D297</f>
        <v>0</v>
      </c>
      <c r="L297" s="32">
        <f>INDEX('Mapping water'!$D$5:$U$352,MATCH($B297,'Mapping water'!$B$5:$B$352,0),MATCH(L$3,'Mapping water'!$D$4:$U$4,0))*$D297</f>
        <v>0</v>
      </c>
      <c r="M297" s="32">
        <f>INDEX('Mapping water'!$D$5:$U$352,MATCH($B297,'Mapping water'!$B$5:$B$352,0),MATCH(M$3,'Mapping water'!$D$4:$U$4,0))*$D297</f>
        <v>0</v>
      </c>
      <c r="N297" s="32">
        <f>INDEX('Mapping water'!$D$5:$U$352,MATCH($B297,'Mapping water'!$B$5:$B$352,0),MATCH(N$3,'Mapping water'!$D$4:$U$4,0))*$D297</f>
        <v>0</v>
      </c>
      <c r="O297" s="32">
        <f>INDEX('Mapping water'!$D$5:$U$352,MATCH($B297,'Mapping water'!$B$5:$B$352,0),MATCH(O$3,'Mapping water'!$D$4:$U$4,0))*$D297</f>
        <v>92264</v>
      </c>
      <c r="P297" s="32">
        <f>INDEX('Mapping water'!$D$5:$U$352,MATCH($B297,'Mapping water'!$B$5:$B$352,0),MATCH(P$3,'Mapping water'!$D$4:$U$4,0))*$D297</f>
        <v>0</v>
      </c>
      <c r="Q297" s="32">
        <f>INDEX('Mapping water'!$D$5:$U$352,MATCH($B297,'Mapping water'!$B$5:$B$352,0),MATCH(Q$3,'Mapping water'!$D$4:$U$4,0))*$D297</f>
        <v>0</v>
      </c>
      <c r="R297" s="32">
        <f>INDEX('Mapping water'!$D$5:$U$352,MATCH($B297,'Mapping water'!$B$5:$B$352,0),MATCH(R$3,'Mapping water'!$D$4:$U$4,0))*$D297</f>
        <v>0</v>
      </c>
      <c r="S297" s="32">
        <f>INDEX('Mapping water'!$D$5:$U$352,MATCH($B297,'Mapping water'!$B$5:$B$352,0),MATCH(S$3,'Mapping water'!$D$4:$U$4,0))*$D297</f>
        <v>0</v>
      </c>
      <c r="T297" s="32">
        <f>INDEX('Mapping water'!$D$5:$U$352,MATCH($B297,'Mapping water'!$B$5:$B$352,0),MATCH(T$3,'Mapping water'!$D$4:$U$4,0))*$D297</f>
        <v>0</v>
      </c>
      <c r="U297" s="32">
        <f>INDEX('Mapping water'!$D$5:$U$352,MATCH($B297,'Mapping water'!$B$5:$B$352,0),MATCH(U$3,'Mapping water'!$D$4:$U$4,0))*$D297</f>
        <v>0</v>
      </c>
      <c r="V297" s="32">
        <f>INDEX('Mapping water'!$D$5:$U$352,MATCH($B297,'Mapping water'!$B$5:$B$352,0),MATCH(V$3,'Mapping water'!$D$4:$U$4,0))*$D297</f>
        <v>0</v>
      </c>
      <c r="W297" s="32">
        <f>INDEX('Mapping water'!$D$5:$U$352,MATCH($B297,'Mapping water'!$B$5:$B$352,0),MATCH(W$3,'Mapping water'!$D$4:$U$4,0))*$D297</f>
        <v>0</v>
      </c>
      <c r="X297" s="32">
        <f>INDEX('Mapping water'!$D$5:$U$352,MATCH($B297,'Mapping water'!$B$5:$B$352,0),MATCH(X$3,'Mapping water'!$D$4:$U$4,0))*$D297</f>
        <v>0</v>
      </c>
      <c r="Y297" s="32">
        <f>INDEX('Mapping water'!$D$5:$U$352,MATCH($B297,'Mapping water'!$B$5:$B$352,0),MATCH(Y$3,'Mapping water'!$D$4:$U$4,0))*$D297</f>
        <v>0</v>
      </c>
    </row>
    <row r="298" spans="1:25" x14ac:dyDescent="0.45">
      <c r="A298" s="10" t="s">
        <v>639</v>
      </c>
      <c r="B298" s="10" t="s">
        <v>640</v>
      </c>
      <c r="C298" s="10" t="s">
        <v>177</v>
      </c>
      <c r="D298" s="32">
        <f>INDEX('ONS data MYE 5'!$E$6:$E$445, MATCH($B298,'ONS data MYE 5'!$B$6:$B$445,0))</f>
        <v>93590</v>
      </c>
      <c r="E298" s="32">
        <f>INDEX('ONS data MYE 5'!$F$6:$F$445, MATCH($B298,'ONS data MYE 5'!$B$6:$B$445,0))</f>
        <v>110</v>
      </c>
      <c r="F298" s="32">
        <f t="shared" si="8"/>
        <v>4.7004803657924166</v>
      </c>
      <c r="G298" s="32">
        <f t="shared" si="9"/>
        <v>22.09451566920001</v>
      </c>
      <c r="H298" s="32">
        <f>INDEX('Mapping water'!$D$5:$U$352,MATCH($B298,'Mapping water'!$B$5:$B$352,0),MATCH(H$3,'Mapping water'!$D$4:$U$4,0))*$D298</f>
        <v>0</v>
      </c>
      <c r="I298" s="32">
        <f>INDEX('Mapping water'!$D$5:$U$352,MATCH($B298,'Mapping water'!$B$5:$B$352,0),MATCH(I$3,'Mapping water'!$D$4:$U$4,0))*$D298</f>
        <v>0</v>
      </c>
      <c r="J298" s="32">
        <f>INDEX('Mapping water'!$D$5:$U$352,MATCH($B298,'Mapping water'!$B$5:$B$352,0),MATCH(J$3,'Mapping water'!$D$4:$U$4,0))*$D298</f>
        <v>0</v>
      </c>
      <c r="K298" s="32">
        <f>INDEX('Mapping water'!$D$5:$U$352,MATCH($B298,'Mapping water'!$B$5:$B$352,0),MATCH(K$3,'Mapping water'!$D$4:$U$4,0))*$D298</f>
        <v>0</v>
      </c>
      <c r="L298" s="32">
        <f>INDEX('Mapping water'!$D$5:$U$352,MATCH($B298,'Mapping water'!$B$5:$B$352,0),MATCH(L$3,'Mapping water'!$D$4:$U$4,0))*$D298</f>
        <v>0</v>
      </c>
      <c r="M298" s="32">
        <f>INDEX('Mapping water'!$D$5:$U$352,MATCH($B298,'Mapping water'!$B$5:$B$352,0),MATCH(M$3,'Mapping water'!$D$4:$U$4,0))*$D298</f>
        <v>0</v>
      </c>
      <c r="N298" s="32">
        <f>INDEX('Mapping water'!$D$5:$U$352,MATCH($B298,'Mapping water'!$B$5:$B$352,0),MATCH(N$3,'Mapping water'!$D$4:$U$4,0))*$D298</f>
        <v>0</v>
      </c>
      <c r="O298" s="32">
        <f>INDEX('Mapping water'!$D$5:$U$352,MATCH($B298,'Mapping water'!$B$5:$B$352,0),MATCH(O$3,'Mapping water'!$D$4:$U$4,0))*$D298</f>
        <v>93590</v>
      </c>
      <c r="P298" s="32">
        <f>INDEX('Mapping water'!$D$5:$U$352,MATCH($B298,'Mapping water'!$B$5:$B$352,0),MATCH(P$3,'Mapping water'!$D$4:$U$4,0))*$D298</f>
        <v>0</v>
      </c>
      <c r="Q298" s="32">
        <f>INDEX('Mapping water'!$D$5:$U$352,MATCH($B298,'Mapping water'!$B$5:$B$352,0),MATCH(Q$3,'Mapping water'!$D$4:$U$4,0))*$D298</f>
        <v>0</v>
      </c>
      <c r="R298" s="32">
        <f>INDEX('Mapping water'!$D$5:$U$352,MATCH($B298,'Mapping water'!$B$5:$B$352,0),MATCH(R$3,'Mapping water'!$D$4:$U$4,0))*$D298</f>
        <v>0</v>
      </c>
      <c r="S298" s="32">
        <f>INDEX('Mapping water'!$D$5:$U$352,MATCH($B298,'Mapping water'!$B$5:$B$352,0),MATCH(S$3,'Mapping water'!$D$4:$U$4,0))*$D298</f>
        <v>0</v>
      </c>
      <c r="T298" s="32">
        <f>INDEX('Mapping water'!$D$5:$U$352,MATCH($B298,'Mapping water'!$B$5:$B$352,0),MATCH(T$3,'Mapping water'!$D$4:$U$4,0))*$D298</f>
        <v>0</v>
      </c>
      <c r="U298" s="32">
        <f>INDEX('Mapping water'!$D$5:$U$352,MATCH($B298,'Mapping water'!$B$5:$B$352,0),MATCH(U$3,'Mapping water'!$D$4:$U$4,0))*$D298</f>
        <v>0</v>
      </c>
      <c r="V298" s="32">
        <f>INDEX('Mapping water'!$D$5:$U$352,MATCH($B298,'Mapping water'!$B$5:$B$352,0),MATCH(V$3,'Mapping water'!$D$4:$U$4,0))*$D298</f>
        <v>0</v>
      </c>
      <c r="W298" s="32">
        <f>INDEX('Mapping water'!$D$5:$U$352,MATCH($B298,'Mapping water'!$B$5:$B$352,0),MATCH(W$3,'Mapping water'!$D$4:$U$4,0))*$D298</f>
        <v>0</v>
      </c>
      <c r="X298" s="32">
        <f>INDEX('Mapping water'!$D$5:$U$352,MATCH($B298,'Mapping water'!$B$5:$B$352,0),MATCH(X$3,'Mapping water'!$D$4:$U$4,0))*$D298</f>
        <v>0</v>
      </c>
      <c r="Y298" s="32">
        <f>INDEX('Mapping water'!$D$5:$U$352,MATCH($B298,'Mapping water'!$B$5:$B$352,0),MATCH(Y$3,'Mapping water'!$D$4:$U$4,0))*$D298</f>
        <v>0</v>
      </c>
    </row>
    <row r="299" spans="1:25" x14ac:dyDescent="0.45">
      <c r="A299" s="10" t="s">
        <v>641</v>
      </c>
      <c r="B299" s="10" t="s">
        <v>642</v>
      </c>
      <c r="C299" s="10" t="s">
        <v>177</v>
      </c>
      <c r="D299" s="32">
        <f>INDEX('ONS data MYE 5'!$E$6:$E$445, MATCH($B299,'ONS data MYE 5'!$B$6:$B$445,0))</f>
        <v>151485</v>
      </c>
      <c r="E299" s="32">
        <f>INDEX('ONS data MYE 5'!$F$6:$F$445, MATCH($B299,'ONS data MYE 5'!$B$6:$B$445,0))</f>
        <v>795</v>
      </c>
      <c r="F299" s="32">
        <f t="shared" si="8"/>
        <v>6.678342114654332</v>
      </c>
      <c r="G299" s="32">
        <f t="shared" si="9"/>
        <v>44.600253400365695</v>
      </c>
      <c r="H299" s="32">
        <f>INDEX('Mapping water'!$D$5:$U$352,MATCH($B299,'Mapping water'!$B$5:$B$352,0),MATCH(H$3,'Mapping water'!$D$4:$U$4,0))*$D299</f>
        <v>0</v>
      </c>
      <c r="I299" s="32">
        <f>INDEX('Mapping water'!$D$5:$U$352,MATCH($B299,'Mapping water'!$B$5:$B$352,0),MATCH(I$3,'Mapping water'!$D$4:$U$4,0))*$D299</f>
        <v>0</v>
      </c>
      <c r="J299" s="32">
        <f>INDEX('Mapping water'!$D$5:$U$352,MATCH($B299,'Mapping water'!$B$5:$B$352,0),MATCH(J$3,'Mapping water'!$D$4:$U$4,0))*$D299</f>
        <v>0</v>
      </c>
      <c r="K299" s="32">
        <f>INDEX('Mapping water'!$D$5:$U$352,MATCH($B299,'Mapping water'!$B$5:$B$352,0),MATCH(K$3,'Mapping water'!$D$4:$U$4,0))*$D299</f>
        <v>0</v>
      </c>
      <c r="L299" s="32">
        <f>INDEX('Mapping water'!$D$5:$U$352,MATCH($B299,'Mapping water'!$B$5:$B$352,0),MATCH(L$3,'Mapping water'!$D$4:$U$4,0))*$D299</f>
        <v>0</v>
      </c>
      <c r="M299" s="32">
        <f>INDEX('Mapping water'!$D$5:$U$352,MATCH($B299,'Mapping water'!$B$5:$B$352,0),MATCH(M$3,'Mapping water'!$D$4:$U$4,0))*$D299</f>
        <v>0</v>
      </c>
      <c r="N299" s="32">
        <f>INDEX('Mapping water'!$D$5:$U$352,MATCH($B299,'Mapping water'!$B$5:$B$352,0),MATCH(N$3,'Mapping water'!$D$4:$U$4,0))*$D299</f>
        <v>0</v>
      </c>
      <c r="O299" s="32">
        <f>INDEX('Mapping water'!$D$5:$U$352,MATCH($B299,'Mapping water'!$B$5:$B$352,0),MATCH(O$3,'Mapping water'!$D$4:$U$4,0))*$D299</f>
        <v>151485</v>
      </c>
      <c r="P299" s="32">
        <f>INDEX('Mapping water'!$D$5:$U$352,MATCH($B299,'Mapping water'!$B$5:$B$352,0),MATCH(P$3,'Mapping water'!$D$4:$U$4,0))*$D299</f>
        <v>0</v>
      </c>
      <c r="Q299" s="32">
        <f>INDEX('Mapping water'!$D$5:$U$352,MATCH($B299,'Mapping water'!$B$5:$B$352,0),MATCH(Q$3,'Mapping water'!$D$4:$U$4,0))*$D299</f>
        <v>0</v>
      </c>
      <c r="R299" s="32">
        <f>INDEX('Mapping water'!$D$5:$U$352,MATCH($B299,'Mapping water'!$B$5:$B$352,0),MATCH(R$3,'Mapping water'!$D$4:$U$4,0))*$D299</f>
        <v>0</v>
      </c>
      <c r="S299" s="32">
        <f>INDEX('Mapping water'!$D$5:$U$352,MATCH($B299,'Mapping water'!$B$5:$B$352,0),MATCH(S$3,'Mapping water'!$D$4:$U$4,0))*$D299</f>
        <v>0</v>
      </c>
      <c r="T299" s="32">
        <f>INDEX('Mapping water'!$D$5:$U$352,MATCH($B299,'Mapping water'!$B$5:$B$352,0),MATCH(T$3,'Mapping water'!$D$4:$U$4,0))*$D299</f>
        <v>0</v>
      </c>
      <c r="U299" s="32">
        <f>INDEX('Mapping water'!$D$5:$U$352,MATCH($B299,'Mapping water'!$B$5:$B$352,0),MATCH(U$3,'Mapping water'!$D$4:$U$4,0))*$D299</f>
        <v>0</v>
      </c>
      <c r="V299" s="32">
        <f>INDEX('Mapping water'!$D$5:$U$352,MATCH($B299,'Mapping water'!$B$5:$B$352,0),MATCH(V$3,'Mapping water'!$D$4:$U$4,0))*$D299</f>
        <v>0</v>
      </c>
      <c r="W299" s="32">
        <f>INDEX('Mapping water'!$D$5:$U$352,MATCH($B299,'Mapping water'!$B$5:$B$352,0),MATCH(W$3,'Mapping water'!$D$4:$U$4,0))*$D299</f>
        <v>0</v>
      </c>
      <c r="X299" s="32">
        <f>INDEX('Mapping water'!$D$5:$U$352,MATCH($B299,'Mapping water'!$B$5:$B$352,0),MATCH(X$3,'Mapping water'!$D$4:$U$4,0))*$D299</f>
        <v>0</v>
      </c>
      <c r="Y299" s="32">
        <f>INDEX('Mapping water'!$D$5:$U$352,MATCH($B299,'Mapping water'!$B$5:$B$352,0),MATCH(Y$3,'Mapping water'!$D$4:$U$4,0))*$D299</f>
        <v>0</v>
      </c>
    </row>
    <row r="300" spans="1:25" x14ac:dyDescent="0.45">
      <c r="A300" s="10" t="s">
        <v>643</v>
      </c>
      <c r="B300" s="10" t="s">
        <v>644</v>
      </c>
      <c r="C300" s="10" t="s">
        <v>177</v>
      </c>
      <c r="D300" s="32">
        <f>INDEX('ONS data MYE 5'!$E$6:$E$445, MATCH($B300,'ONS data MYE 5'!$B$6:$B$445,0))</f>
        <v>59953</v>
      </c>
      <c r="E300" s="32">
        <f>INDEX('ONS data MYE 5'!$F$6:$F$445, MATCH($B300,'ONS data MYE 5'!$B$6:$B$445,0))</f>
        <v>538</v>
      </c>
      <c r="F300" s="32">
        <f t="shared" si="8"/>
        <v>6.2878585601617845</v>
      </c>
      <c r="G300" s="32">
        <f t="shared" si="9"/>
        <v>39.537165272599829</v>
      </c>
      <c r="H300" s="32">
        <f>INDEX('Mapping water'!$D$5:$U$352,MATCH($B300,'Mapping water'!$B$5:$B$352,0),MATCH(H$3,'Mapping water'!$D$4:$U$4,0))*$D300</f>
        <v>0</v>
      </c>
      <c r="I300" s="32">
        <f>INDEX('Mapping water'!$D$5:$U$352,MATCH($B300,'Mapping water'!$B$5:$B$352,0),MATCH(I$3,'Mapping water'!$D$4:$U$4,0))*$D300</f>
        <v>0</v>
      </c>
      <c r="J300" s="32">
        <f>INDEX('Mapping water'!$D$5:$U$352,MATCH($B300,'Mapping water'!$B$5:$B$352,0),MATCH(J$3,'Mapping water'!$D$4:$U$4,0))*$D300</f>
        <v>0</v>
      </c>
      <c r="K300" s="32">
        <f>INDEX('Mapping water'!$D$5:$U$352,MATCH($B300,'Mapping water'!$B$5:$B$352,0),MATCH(K$3,'Mapping water'!$D$4:$U$4,0))*$D300</f>
        <v>0</v>
      </c>
      <c r="L300" s="32">
        <f>INDEX('Mapping water'!$D$5:$U$352,MATCH($B300,'Mapping water'!$B$5:$B$352,0),MATCH(L$3,'Mapping water'!$D$4:$U$4,0))*$D300</f>
        <v>0</v>
      </c>
      <c r="M300" s="32">
        <f>INDEX('Mapping water'!$D$5:$U$352,MATCH($B300,'Mapping water'!$B$5:$B$352,0),MATCH(M$3,'Mapping water'!$D$4:$U$4,0))*$D300</f>
        <v>0</v>
      </c>
      <c r="N300" s="32">
        <f>INDEX('Mapping water'!$D$5:$U$352,MATCH($B300,'Mapping water'!$B$5:$B$352,0),MATCH(N$3,'Mapping water'!$D$4:$U$4,0))*$D300</f>
        <v>0</v>
      </c>
      <c r="O300" s="32">
        <f>INDEX('Mapping water'!$D$5:$U$352,MATCH($B300,'Mapping water'!$B$5:$B$352,0),MATCH(O$3,'Mapping water'!$D$4:$U$4,0))*$D300</f>
        <v>59953</v>
      </c>
      <c r="P300" s="32">
        <f>INDEX('Mapping water'!$D$5:$U$352,MATCH($B300,'Mapping water'!$B$5:$B$352,0),MATCH(P$3,'Mapping water'!$D$4:$U$4,0))*$D300</f>
        <v>0</v>
      </c>
      <c r="Q300" s="32">
        <f>INDEX('Mapping water'!$D$5:$U$352,MATCH($B300,'Mapping water'!$B$5:$B$352,0),MATCH(Q$3,'Mapping water'!$D$4:$U$4,0))*$D300</f>
        <v>0</v>
      </c>
      <c r="R300" s="32">
        <f>INDEX('Mapping water'!$D$5:$U$352,MATCH($B300,'Mapping water'!$B$5:$B$352,0),MATCH(R$3,'Mapping water'!$D$4:$U$4,0))*$D300</f>
        <v>0</v>
      </c>
      <c r="S300" s="32">
        <f>INDEX('Mapping water'!$D$5:$U$352,MATCH($B300,'Mapping water'!$B$5:$B$352,0),MATCH(S$3,'Mapping water'!$D$4:$U$4,0))*$D300</f>
        <v>0</v>
      </c>
      <c r="T300" s="32">
        <f>INDEX('Mapping water'!$D$5:$U$352,MATCH($B300,'Mapping water'!$B$5:$B$352,0),MATCH(T$3,'Mapping water'!$D$4:$U$4,0))*$D300</f>
        <v>0</v>
      </c>
      <c r="U300" s="32">
        <f>INDEX('Mapping water'!$D$5:$U$352,MATCH($B300,'Mapping water'!$B$5:$B$352,0),MATCH(U$3,'Mapping water'!$D$4:$U$4,0))*$D300</f>
        <v>0</v>
      </c>
      <c r="V300" s="32">
        <f>INDEX('Mapping water'!$D$5:$U$352,MATCH($B300,'Mapping water'!$B$5:$B$352,0),MATCH(V$3,'Mapping water'!$D$4:$U$4,0))*$D300</f>
        <v>0</v>
      </c>
      <c r="W300" s="32">
        <f>INDEX('Mapping water'!$D$5:$U$352,MATCH($B300,'Mapping water'!$B$5:$B$352,0),MATCH(W$3,'Mapping water'!$D$4:$U$4,0))*$D300</f>
        <v>0</v>
      </c>
      <c r="X300" s="32">
        <f>INDEX('Mapping water'!$D$5:$U$352,MATCH($B300,'Mapping water'!$B$5:$B$352,0),MATCH(X$3,'Mapping water'!$D$4:$U$4,0))*$D300</f>
        <v>0</v>
      </c>
      <c r="Y300" s="32">
        <f>INDEX('Mapping water'!$D$5:$U$352,MATCH($B300,'Mapping water'!$B$5:$B$352,0),MATCH(Y$3,'Mapping water'!$D$4:$U$4,0))*$D300</f>
        <v>0</v>
      </c>
    </row>
    <row r="301" spans="1:25" x14ac:dyDescent="0.45">
      <c r="A301" s="10" t="s">
        <v>238</v>
      </c>
      <c r="B301" s="10" t="s">
        <v>239</v>
      </c>
      <c r="C301" s="10" t="s">
        <v>240</v>
      </c>
      <c r="D301" s="32">
        <f>INDEX('ONS data MYE 5'!$E$6:$E$445, MATCH($B301,'ONS data MYE 5'!$B$6:$B$445,0))</f>
        <v>175768</v>
      </c>
      <c r="E301" s="32">
        <f>INDEX('ONS data MYE 5'!$F$6:$F$445, MATCH($B301,'ONS data MYE 5'!$B$6:$B$445,0))</f>
        <v>605</v>
      </c>
      <c r="F301" s="32">
        <f t="shared" si="8"/>
        <v>6.4052284580308418</v>
      </c>
      <c r="G301" s="32">
        <f t="shared" si="9"/>
        <v>41.026951599568157</v>
      </c>
      <c r="H301" s="32">
        <f>INDEX('Mapping water'!$D$5:$U$352,MATCH($B301,'Mapping water'!$B$5:$B$352,0),MATCH(H$3,'Mapping water'!$D$4:$U$4,0))*$D301</f>
        <v>0</v>
      </c>
      <c r="I301" s="32">
        <f>INDEX('Mapping water'!$D$5:$U$352,MATCH($B301,'Mapping water'!$B$5:$B$352,0),MATCH(I$3,'Mapping water'!$D$4:$U$4,0))*$D301</f>
        <v>0</v>
      </c>
      <c r="J301" s="32">
        <f>INDEX('Mapping water'!$D$5:$U$352,MATCH($B301,'Mapping water'!$B$5:$B$352,0),MATCH(J$3,'Mapping water'!$D$4:$U$4,0))*$D301</f>
        <v>0</v>
      </c>
      <c r="K301" s="32">
        <f>INDEX('Mapping water'!$D$5:$U$352,MATCH($B301,'Mapping water'!$B$5:$B$352,0),MATCH(K$3,'Mapping water'!$D$4:$U$4,0))*$D301</f>
        <v>0</v>
      </c>
      <c r="L301" s="32">
        <f>INDEX('Mapping water'!$D$5:$U$352,MATCH($B301,'Mapping water'!$B$5:$B$352,0),MATCH(L$3,'Mapping water'!$D$4:$U$4,0))*$D301</f>
        <v>175768</v>
      </c>
      <c r="M301" s="32">
        <f>INDEX('Mapping water'!$D$5:$U$352,MATCH($B301,'Mapping water'!$B$5:$B$352,0),MATCH(M$3,'Mapping water'!$D$4:$U$4,0))*$D301</f>
        <v>0</v>
      </c>
      <c r="N301" s="32">
        <f>INDEX('Mapping water'!$D$5:$U$352,MATCH($B301,'Mapping water'!$B$5:$B$352,0),MATCH(N$3,'Mapping water'!$D$4:$U$4,0))*$D301</f>
        <v>0</v>
      </c>
      <c r="O301" s="32">
        <f>INDEX('Mapping water'!$D$5:$U$352,MATCH($B301,'Mapping water'!$B$5:$B$352,0),MATCH(O$3,'Mapping water'!$D$4:$U$4,0))*$D301</f>
        <v>0</v>
      </c>
      <c r="P301" s="32">
        <f>INDEX('Mapping water'!$D$5:$U$352,MATCH($B301,'Mapping water'!$B$5:$B$352,0),MATCH(P$3,'Mapping water'!$D$4:$U$4,0))*$D301</f>
        <v>0</v>
      </c>
      <c r="Q301" s="32">
        <f>INDEX('Mapping water'!$D$5:$U$352,MATCH($B301,'Mapping water'!$B$5:$B$352,0),MATCH(Q$3,'Mapping water'!$D$4:$U$4,0))*$D301</f>
        <v>0</v>
      </c>
      <c r="R301" s="32">
        <f>INDEX('Mapping water'!$D$5:$U$352,MATCH($B301,'Mapping water'!$B$5:$B$352,0),MATCH(R$3,'Mapping water'!$D$4:$U$4,0))*$D301</f>
        <v>0</v>
      </c>
      <c r="S301" s="32">
        <f>INDEX('Mapping water'!$D$5:$U$352,MATCH($B301,'Mapping water'!$B$5:$B$352,0),MATCH(S$3,'Mapping water'!$D$4:$U$4,0))*$D301</f>
        <v>0</v>
      </c>
      <c r="T301" s="32">
        <f>INDEX('Mapping water'!$D$5:$U$352,MATCH($B301,'Mapping water'!$B$5:$B$352,0),MATCH(T$3,'Mapping water'!$D$4:$U$4,0))*$D301</f>
        <v>0</v>
      </c>
      <c r="U301" s="32">
        <f>INDEX('Mapping water'!$D$5:$U$352,MATCH($B301,'Mapping water'!$B$5:$B$352,0),MATCH(U$3,'Mapping water'!$D$4:$U$4,0))*$D301</f>
        <v>0</v>
      </c>
      <c r="V301" s="32">
        <f>INDEX('Mapping water'!$D$5:$U$352,MATCH($B301,'Mapping water'!$B$5:$B$352,0),MATCH(V$3,'Mapping water'!$D$4:$U$4,0))*$D301</f>
        <v>0</v>
      </c>
      <c r="W301" s="32">
        <f>INDEX('Mapping water'!$D$5:$U$352,MATCH($B301,'Mapping water'!$B$5:$B$352,0),MATCH(W$3,'Mapping water'!$D$4:$U$4,0))*$D301</f>
        <v>0</v>
      </c>
      <c r="X301" s="32">
        <f>INDEX('Mapping water'!$D$5:$U$352,MATCH($B301,'Mapping water'!$B$5:$B$352,0),MATCH(X$3,'Mapping water'!$D$4:$U$4,0))*$D301</f>
        <v>0</v>
      </c>
      <c r="Y301" s="32">
        <f>INDEX('Mapping water'!$D$5:$U$352,MATCH($B301,'Mapping water'!$B$5:$B$352,0),MATCH(Y$3,'Mapping water'!$D$4:$U$4,0))*$D301</f>
        <v>0</v>
      </c>
    </row>
    <row r="302" spans="1:25" x14ac:dyDescent="0.45">
      <c r="A302" s="10" t="s">
        <v>241</v>
      </c>
      <c r="B302" s="10" t="s">
        <v>242</v>
      </c>
      <c r="C302" s="10" t="s">
        <v>240</v>
      </c>
      <c r="D302" s="32">
        <f>INDEX('ONS data MYE 5'!$E$6:$E$445, MATCH($B302,'ONS data MYE 5'!$B$6:$B$445,0))</f>
        <v>255378</v>
      </c>
      <c r="E302" s="32">
        <f>INDEX('ONS data MYE 5'!$F$6:$F$445, MATCH($B302,'ONS data MYE 5'!$B$6:$B$445,0))</f>
        <v>2733</v>
      </c>
      <c r="F302" s="32">
        <f t="shared" si="8"/>
        <v>7.9131551859280682</v>
      </c>
      <c r="G302" s="32">
        <f t="shared" si="9"/>
        <v>62.618024996580282</v>
      </c>
      <c r="H302" s="32">
        <f>INDEX('Mapping water'!$D$5:$U$352,MATCH($B302,'Mapping water'!$B$5:$B$352,0),MATCH(H$3,'Mapping water'!$D$4:$U$4,0))*$D302</f>
        <v>0</v>
      </c>
      <c r="I302" s="32">
        <f>INDEX('Mapping water'!$D$5:$U$352,MATCH($B302,'Mapping water'!$B$5:$B$352,0),MATCH(I$3,'Mapping water'!$D$4:$U$4,0))*$D302</f>
        <v>0</v>
      </c>
      <c r="J302" s="32">
        <f>INDEX('Mapping water'!$D$5:$U$352,MATCH($B302,'Mapping water'!$B$5:$B$352,0),MATCH(J$3,'Mapping water'!$D$4:$U$4,0))*$D302</f>
        <v>0</v>
      </c>
      <c r="K302" s="32">
        <f>INDEX('Mapping water'!$D$5:$U$352,MATCH($B302,'Mapping water'!$B$5:$B$352,0),MATCH(K$3,'Mapping water'!$D$4:$U$4,0))*$D302</f>
        <v>0</v>
      </c>
      <c r="L302" s="32">
        <f>INDEX('Mapping water'!$D$5:$U$352,MATCH($B302,'Mapping water'!$B$5:$B$352,0),MATCH(L$3,'Mapping water'!$D$4:$U$4,0))*$D302</f>
        <v>255378</v>
      </c>
      <c r="M302" s="32">
        <f>INDEX('Mapping water'!$D$5:$U$352,MATCH($B302,'Mapping water'!$B$5:$B$352,0),MATCH(M$3,'Mapping water'!$D$4:$U$4,0))*$D302</f>
        <v>0</v>
      </c>
      <c r="N302" s="32">
        <f>INDEX('Mapping water'!$D$5:$U$352,MATCH($B302,'Mapping water'!$B$5:$B$352,0),MATCH(N$3,'Mapping water'!$D$4:$U$4,0))*$D302</f>
        <v>0</v>
      </c>
      <c r="O302" s="32">
        <f>INDEX('Mapping water'!$D$5:$U$352,MATCH($B302,'Mapping water'!$B$5:$B$352,0),MATCH(O$3,'Mapping water'!$D$4:$U$4,0))*$D302</f>
        <v>0</v>
      </c>
      <c r="P302" s="32">
        <f>INDEX('Mapping water'!$D$5:$U$352,MATCH($B302,'Mapping water'!$B$5:$B$352,0),MATCH(P$3,'Mapping water'!$D$4:$U$4,0))*$D302</f>
        <v>0</v>
      </c>
      <c r="Q302" s="32">
        <f>INDEX('Mapping water'!$D$5:$U$352,MATCH($B302,'Mapping water'!$B$5:$B$352,0),MATCH(Q$3,'Mapping water'!$D$4:$U$4,0))*$D302</f>
        <v>0</v>
      </c>
      <c r="R302" s="32">
        <f>INDEX('Mapping water'!$D$5:$U$352,MATCH($B302,'Mapping water'!$B$5:$B$352,0),MATCH(R$3,'Mapping water'!$D$4:$U$4,0))*$D302</f>
        <v>0</v>
      </c>
      <c r="S302" s="32">
        <f>INDEX('Mapping water'!$D$5:$U$352,MATCH($B302,'Mapping water'!$B$5:$B$352,0),MATCH(S$3,'Mapping water'!$D$4:$U$4,0))*$D302</f>
        <v>0</v>
      </c>
      <c r="T302" s="32">
        <f>INDEX('Mapping water'!$D$5:$U$352,MATCH($B302,'Mapping water'!$B$5:$B$352,0),MATCH(T$3,'Mapping water'!$D$4:$U$4,0))*$D302</f>
        <v>0</v>
      </c>
      <c r="U302" s="32">
        <f>INDEX('Mapping water'!$D$5:$U$352,MATCH($B302,'Mapping water'!$B$5:$B$352,0),MATCH(U$3,'Mapping water'!$D$4:$U$4,0))*$D302</f>
        <v>0</v>
      </c>
      <c r="V302" s="32">
        <f>INDEX('Mapping water'!$D$5:$U$352,MATCH($B302,'Mapping water'!$B$5:$B$352,0),MATCH(V$3,'Mapping water'!$D$4:$U$4,0))*$D302</f>
        <v>0</v>
      </c>
      <c r="W302" s="32">
        <f>INDEX('Mapping water'!$D$5:$U$352,MATCH($B302,'Mapping water'!$B$5:$B$352,0),MATCH(W$3,'Mapping water'!$D$4:$U$4,0))*$D302</f>
        <v>0</v>
      </c>
      <c r="X302" s="32">
        <f>INDEX('Mapping water'!$D$5:$U$352,MATCH($B302,'Mapping water'!$B$5:$B$352,0),MATCH(X$3,'Mapping water'!$D$4:$U$4,0))*$D302</f>
        <v>0</v>
      </c>
      <c r="Y302" s="32">
        <f>INDEX('Mapping water'!$D$5:$U$352,MATCH($B302,'Mapping water'!$B$5:$B$352,0),MATCH(Y$3,'Mapping water'!$D$4:$U$4,0))*$D302</f>
        <v>0</v>
      </c>
    </row>
    <row r="303" spans="1:25" x14ac:dyDescent="0.45">
      <c r="A303" s="10" t="s">
        <v>243</v>
      </c>
      <c r="B303" s="10" t="s">
        <v>244</v>
      </c>
      <c r="C303" s="10" t="s">
        <v>240</v>
      </c>
      <c r="D303" s="32">
        <f>INDEX('ONS data MYE 5'!$E$6:$E$445, MATCH($B303,'ONS data MYE 5'!$B$6:$B$445,0))</f>
        <v>317459</v>
      </c>
      <c r="E303" s="32">
        <f>INDEX('ONS data MYE 5'!$F$6:$F$445, MATCH($B303,'ONS data MYE 5'!$B$6:$B$445,0))</f>
        <v>99</v>
      </c>
      <c r="F303" s="32">
        <f t="shared" si="8"/>
        <v>4.5951198501345898</v>
      </c>
      <c r="G303" s="32">
        <f t="shared" si="9"/>
        <v>21.115126437100933</v>
      </c>
      <c r="H303" s="32">
        <f>INDEX('Mapping water'!$D$5:$U$352,MATCH($B303,'Mapping water'!$B$5:$B$352,0),MATCH(H$3,'Mapping water'!$D$4:$U$4,0))*$D303</f>
        <v>0</v>
      </c>
      <c r="I303" s="32">
        <f>INDEX('Mapping water'!$D$5:$U$352,MATCH($B303,'Mapping water'!$B$5:$B$352,0),MATCH(I$3,'Mapping water'!$D$4:$U$4,0))*$D303</f>
        <v>0</v>
      </c>
      <c r="J303" s="32">
        <f>INDEX('Mapping water'!$D$5:$U$352,MATCH($B303,'Mapping water'!$B$5:$B$352,0),MATCH(J$3,'Mapping water'!$D$4:$U$4,0))*$D303</f>
        <v>0</v>
      </c>
      <c r="K303" s="32">
        <f>INDEX('Mapping water'!$D$5:$U$352,MATCH($B303,'Mapping water'!$B$5:$B$352,0),MATCH(K$3,'Mapping water'!$D$4:$U$4,0))*$D303</f>
        <v>0</v>
      </c>
      <c r="L303" s="32">
        <f>INDEX('Mapping water'!$D$5:$U$352,MATCH($B303,'Mapping water'!$B$5:$B$352,0),MATCH(L$3,'Mapping water'!$D$4:$U$4,0))*$D303</f>
        <v>317459</v>
      </c>
      <c r="M303" s="32">
        <f>INDEX('Mapping water'!$D$5:$U$352,MATCH($B303,'Mapping water'!$B$5:$B$352,0),MATCH(M$3,'Mapping water'!$D$4:$U$4,0))*$D303</f>
        <v>0</v>
      </c>
      <c r="N303" s="32">
        <f>INDEX('Mapping water'!$D$5:$U$352,MATCH($B303,'Mapping water'!$B$5:$B$352,0),MATCH(N$3,'Mapping water'!$D$4:$U$4,0))*$D303</f>
        <v>0</v>
      </c>
      <c r="O303" s="32">
        <f>INDEX('Mapping water'!$D$5:$U$352,MATCH($B303,'Mapping water'!$B$5:$B$352,0),MATCH(O$3,'Mapping water'!$D$4:$U$4,0))*$D303</f>
        <v>0</v>
      </c>
      <c r="P303" s="32">
        <f>INDEX('Mapping water'!$D$5:$U$352,MATCH($B303,'Mapping water'!$B$5:$B$352,0),MATCH(P$3,'Mapping water'!$D$4:$U$4,0))*$D303</f>
        <v>0</v>
      </c>
      <c r="Q303" s="32">
        <f>INDEX('Mapping water'!$D$5:$U$352,MATCH($B303,'Mapping water'!$B$5:$B$352,0),MATCH(Q$3,'Mapping water'!$D$4:$U$4,0))*$D303</f>
        <v>0</v>
      </c>
      <c r="R303" s="32">
        <f>INDEX('Mapping water'!$D$5:$U$352,MATCH($B303,'Mapping water'!$B$5:$B$352,0),MATCH(R$3,'Mapping water'!$D$4:$U$4,0))*$D303</f>
        <v>0</v>
      </c>
      <c r="S303" s="32">
        <f>INDEX('Mapping water'!$D$5:$U$352,MATCH($B303,'Mapping water'!$B$5:$B$352,0),MATCH(S$3,'Mapping water'!$D$4:$U$4,0))*$D303</f>
        <v>0</v>
      </c>
      <c r="T303" s="32">
        <f>INDEX('Mapping water'!$D$5:$U$352,MATCH($B303,'Mapping water'!$B$5:$B$352,0),MATCH(T$3,'Mapping water'!$D$4:$U$4,0))*$D303</f>
        <v>0</v>
      </c>
      <c r="U303" s="32">
        <f>INDEX('Mapping water'!$D$5:$U$352,MATCH($B303,'Mapping water'!$B$5:$B$352,0),MATCH(U$3,'Mapping water'!$D$4:$U$4,0))*$D303</f>
        <v>0</v>
      </c>
      <c r="V303" s="32">
        <f>INDEX('Mapping water'!$D$5:$U$352,MATCH($B303,'Mapping water'!$B$5:$B$352,0),MATCH(V$3,'Mapping water'!$D$4:$U$4,0))*$D303</f>
        <v>0</v>
      </c>
      <c r="W303" s="32">
        <f>INDEX('Mapping water'!$D$5:$U$352,MATCH($B303,'Mapping water'!$B$5:$B$352,0),MATCH(W$3,'Mapping water'!$D$4:$U$4,0))*$D303</f>
        <v>0</v>
      </c>
      <c r="X303" s="32">
        <f>INDEX('Mapping water'!$D$5:$U$352,MATCH($B303,'Mapping water'!$B$5:$B$352,0),MATCH(X$3,'Mapping water'!$D$4:$U$4,0))*$D303</f>
        <v>0</v>
      </c>
      <c r="Y303" s="32">
        <f>INDEX('Mapping water'!$D$5:$U$352,MATCH($B303,'Mapping water'!$B$5:$B$352,0),MATCH(Y$3,'Mapping water'!$D$4:$U$4,0))*$D303</f>
        <v>0</v>
      </c>
    </row>
    <row r="304" spans="1:25" x14ac:dyDescent="0.45">
      <c r="A304" s="10" t="s">
        <v>289</v>
      </c>
      <c r="B304" s="10" t="s">
        <v>290</v>
      </c>
      <c r="C304" s="10" t="s">
        <v>240</v>
      </c>
      <c r="D304" s="32">
        <f>INDEX('ONS data MYE 5'!$E$6:$E$445, MATCH($B304,'ONS data MYE 5'!$B$6:$B$445,0))</f>
        <v>128963</v>
      </c>
      <c r="E304" s="32">
        <f>INDEX('ONS data MYE 5'!$F$6:$F$445, MATCH($B304,'ONS data MYE 5'!$B$6:$B$445,0))</f>
        <v>611</v>
      </c>
      <c r="F304" s="32">
        <f t="shared" si="8"/>
        <v>6.4150969591715956</v>
      </c>
      <c r="G304" s="32">
        <f t="shared" si="9"/>
        <v>41.153468995572652</v>
      </c>
      <c r="H304" s="32">
        <f>INDEX('Mapping water'!$D$5:$U$352,MATCH($B304,'Mapping water'!$B$5:$B$352,0),MATCH(H$3,'Mapping water'!$D$4:$U$4,0))*$D304</f>
        <v>0</v>
      </c>
      <c r="I304" s="32">
        <f>INDEX('Mapping water'!$D$5:$U$352,MATCH($B304,'Mapping water'!$B$5:$B$352,0),MATCH(I$3,'Mapping water'!$D$4:$U$4,0))*$D304</f>
        <v>0</v>
      </c>
      <c r="J304" s="32">
        <f>INDEX('Mapping water'!$D$5:$U$352,MATCH($B304,'Mapping water'!$B$5:$B$352,0),MATCH(J$3,'Mapping water'!$D$4:$U$4,0))*$D304</f>
        <v>0</v>
      </c>
      <c r="K304" s="32">
        <f>INDEX('Mapping water'!$D$5:$U$352,MATCH($B304,'Mapping water'!$B$5:$B$352,0),MATCH(K$3,'Mapping water'!$D$4:$U$4,0))*$D304</f>
        <v>0</v>
      </c>
      <c r="L304" s="32">
        <f>INDEX('Mapping water'!$D$5:$U$352,MATCH($B304,'Mapping water'!$B$5:$B$352,0),MATCH(L$3,'Mapping water'!$D$4:$U$4,0))*$D304</f>
        <v>128963</v>
      </c>
      <c r="M304" s="32">
        <f>INDEX('Mapping water'!$D$5:$U$352,MATCH($B304,'Mapping water'!$B$5:$B$352,0),MATCH(M$3,'Mapping water'!$D$4:$U$4,0))*$D304</f>
        <v>0</v>
      </c>
      <c r="N304" s="32">
        <f>INDEX('Mapping water'!$D$5:$U$352,MATCH($B304,'Mapping water'!$B$5:$B$352,0),MATCH(N$3,'Mapping water'!$D$4:$U$4,0))*$D304</f>
        <v>0</v>
      </c>
      <c r="O304" s="32">
        <f>INDEX('Mapping water'!$D$5:$U$352,MATCH($B304,'Mapping water'!$B$5:$B$352,0),MATCH(O$3,'Mapping water'!$D$4:$U$4,0))*$D304</f>
        <v>0</v>
      </c>
      <c r="P304" s="32">
        <f>INDEX('Mapping water'!$D$5:$U$352,MATCH($B304,'Mapping water'!$B$5:$B$352,0),MATCH(P$3,'Mapping water'!$D$4:$U$4,0))*$D304</f>
        <v>0</v>
      </c>
      <c r="Q304" s="32">
        <f>INDEX('Mapping water'!$D$5:$U$352,MATCH($B304,'Mapping water'!$B$5:$B$352,0),MATCH(Q$3,'Mapping water'!$D$4:$U$4,0))*$D304</f>
        <v>0</v>
      </c>
      <c r="R304" s="32">
        <f>INDEX('Mapping water'!$D$5:$U$352,MATCH($B304,'Mapping water'!$B$5:$B$352,0),MATCH(R$3,'Mapping water'!$D$4:$U$4,0))*$D304</f>
        <v>0</v>
      </c>
      <c r="S304" s="32">
        <f>INDEX('Mapping water'!$D$5:$U$352,MATCH($B304,'Mapping water'!$B$5:$B$352,0),MATCH(S$3,'Mapping water'!$D$4:$U$4,0))*$D304</f>
        <v>0</v>
      </c>
      <c r="T304" s="32">
        <f>INDEX('Mapping water'!$D$5:$U$352,MATCH($B304,'Mapping water'!$B$5:$B$352,0),MATCH(T$3,'Mapping water'!$D$4:$U$4,0))*$D304</f>
        <v>0</v>
      </c>
      <c r="U304" s="32">
        <f>INDEX('Mapping water'!$D$5:$U$352,MATCH($B304,'Mapping water'!$B$5:$B$352,0),MATCH(U$3,'Mapping water'!$D$4:$U$4,0))*$D304</f>
        <v>0</v>
      </c>
      <c r="V304" s="32">
        <f>INDEX('Mapping water'!$D$5:$U$352,MATCH($B304,'Mapping water'!$B$5:$B$352,0),MATCH(V$3,'Mapping water'!$D$4:$U$4,0))*$D304</f>
        <v>0</v>
      </c>
      <c r="W304" s="32">
        <f>INDEX('Mapping water'!$D$5:$U$352,MATCH($B304,'Mapping water'!$B$5:$B$352,0),MATCH(W$3,'Mapping water'!$D$4:$U$4,0))*$D304</f>
        <v>0</v>
      </c>
      <c r="X304" s="32">
        <f>INDEX('Mapping water'!$D$5:$U$352,MATCH($B304,'Mapping water'!$B$5:$B$352,0),MATCH(X$3,'Mapping water'!$D$4:$U$4,0))*$D304</f>
        <v>0</v>
      </c>
      <c r="Y304" s="32">
        <f>INDEX('Mapping water'!$D$5:$U$352,MATCH($B304,'Mapping water'!$B$5:$B$352,0),MATCH(Y$3,'Mapping water'!$D$4:$U$4,0))*$D304</f>
        <v>0</v>
      </c>
    </row>
    <row r="305" spans="1:25" x14ac:dyDescent="0.45">
      <c r="A305" s="10" t="s">
        <v>291</v>
      </c>
      <c r="B305" s="10" t="s">
        <v>292</v>
      </c>
      <c r="C305" s="10" t="s">
        <v>240</v>
      </c>
      <c r="D305" s="32">
        <f>INDEX('ONS data MYE 5'!$E$6:$E$445, MATCH($B305,'ONS data MYE 5'!$B$6:$B$445,0))</f>
        <v>134764</v>
      </c>
      <c r="E305" s="32">
        <f>INDEX('ONS data MYE 5'!$F$6:$F$445, MATCH($B305,'ONS data MYE 5'!$B$6:$B$445,0))</f>
        <v>225</v>
      </c>
      <c r="F305" s="32">
        <f t="shared" si="8"/>
        <v>5.4161004022044201</v>
      </c>
      <c r="G305" s="32">
        <f t="shared" si="9"/>
        <v>29.334143566758883</v>
      </c>
      <c r="H305" s="32">
        <f>INDEX('Mapping water'!$D$5:$U$352,MATCH($B305,'Mapping water'!$B$5:$B$352,0),MATCH(H$3,'Mapping water'!$D$4:$U$4,0))*$D305</f>
        <v>0</v>
      </c>
      <c r="I305" s="32">
        <f>INDEX('Mapping water'!$D$5:$U$352,MATCH($B305,'Mapping water'!$B$5:$B$352,0),MATCH(I$3,'Mapping water'!$D$4:$U$4,0))*$D305</f>
        <v>0</v>
      </c>
      <c r="J305" s="32">
        <f>INDEX('Mapping water'!$D$5:$U$352,MATCH($B305,'Mapping water'!$B$5:$B$352,0),MATCH(J$3,'Mapping water'!$D$4:$U$4,0))*$D305</f>
        <v>0</v>
      </c>
      <c r="K305" s="32">
        <f>INDEX('Mapping water'!$D$5:$U$352,MATCH($B305,'Mapping water'!$B$5:$B$352,0),MATCH(K$3,'Mapping water'!$D$4:$U$4,0))*$D305</f>
        <v>0</v>
      </c>
      <c r="L305" s="32">
        <f>INDEX('Mapping water'!$D$5:$U$352,MATCH($B305,'Mapping water'!$B$5:$B$352,0),MATCH(L$3,'Mapping water'!$D$4:$U$4,0))*$D305</f>
        <v>134764</v>
      </c>
      <c r="M305" s="32">
        <f>INDEX('Mapping water'!$D$5:$U$352,MATCH($B305,'Mapping water'!$B$5:$B$352,0),MATCH(M$3,'Mapping water'!$D$4:$U$4,0))*$D305</f>
        <v>0</v>
      </c>
      <c r="N305" s="32">
        <f>INDEX('Mapping water'!$D$5:$U$352,MATCH($B305,'Mapping water'!$B$5:$B$352,0),MATCH(N$3,'Mapping water'!$D$4:$U$4,0))*$D305</f>
        <v>0</v>
      </c>
      <c r="O305" s="32">
        <f>INDEX('Mapping water'!$D$5:$U$352,MATCH($B305,'Mapping water'!$B$5:$B$352,0),MATCH(O$3,'Mapping water'!$D$4:$U$4,0))*$D305</f>
        <v>0</v>
      </c>
      <c r="P305" s="32">
        <f>INDEX('Mapping water'!$D$5:$U$352,MATCH($B305,'Mapping water'!$B$5:$B$352,0),MATCH(P$3,'Mapping water'!$D$4:$U$4,0))*$D305</f>
        <v>0</v>
      </c>
      <c r="Q305" s="32">
        <f>INDEX('Mapping water'!$D$5:$U$352,MATCH($B305,'Mapping water'!$B$5:$B$352,0),MATCH(Q$3,'Mapping water'!$D$4:$U$4,0))*$D305</f>
        <v>0</v>
      </c>
      <c r="R305" s="32">
        <f>INDEX('Mapping water'!$D$5:$U$352,MATCH($B305,'Mapping water'!$B$5:$B$352,0),MATCH(R$3,'Mapping water'!$D$4:$U$4,0))*$D305</f>
        <v>0</v>
      </c>
      <c r="S305" s="32">
        <f>INDEX('Mapping water'!$D$5:$U$352,MATCH($B305,'Mapping water'!$B$5:$B$352,0),MATCH(S$3,'Mapping water'!$D$4:$U$4,0))*$D305</f>
        <v>0</v>
      </c>
      <c r="T305" s="32">
        <f>INDEX('Mapping water'!$D$5:$U$352,MATCH($B305,'Mapping water'!$B$5:$B$352,0),MATCH(T$3,'Mapping water'!$D$4:$U$4,0))*$D305</f>
        <v>0</v>
      </c>
      <c r="U305" s="32">
        <f>INDEX('Mapping water'!$D$5:$U$352,MATCH($B305,'Mapping water'!$B$5:$B$352,0),MATCH(U$3,'Mapping water'!$D$4:$U$4,0))*$D305</f>
        <v>0</v>
      </c>
      <c r="V305" s="32">
        <f>INDEX('Mapping water'!$D$5:$U$352,MATCH($B305,'Mapping water'!$B$5:$B$352,0),MATCH(V$3,'Mapping water'!$D$4:$U$4,0))*$D305</f>
        <v>0</v>
      </c>
      <c r="W305" s="32">
        <f>INDEX('Mapping water'!$D$5:$U$352,MATCH($B305,'Mapping water'!$B$5:$B$352,0),MATCH(W$3,'Mapping water'!$D$4:$U$4,0))*$D305</f>
        <v>0</v>
      </c>
      <c r="X305" s="32">
        <f>INDEX('Mapping water'!$D$5:$U$352,MATCH($B305,'Mapping water'!$B$5:$B$352,0),MATCH(X$3,'Mapping water'!$D$4:$U$4,0))*$D305</f>
        <v>0</v>
      </c>
      <c r="Y305" s="32">
        <f>INDEX('Mapping water'!$D$5:$U$352,MATCH($B305,'Mapping water'!$B$5:$B$352,0),MATCH(Y$3,'Mapping water'!$D$4:$U$4,0))*$D305</f>
        <v>0</v>
      </c>
    </row>
    <row r="306" spans="1:25" x14ac:dyDescent="0.45">
      <c r="A306" s="10" t="s">
        <v>293</v>
      </c>
      <c r="B306" s="10" t="s">
        <v>294</v>
      </c>
      <c r="C306" s="10" t="s">
        <v>240</v>
      </c>
      <c r="D306" s="32">
        <f>INDEX('ONS data MYE 5'!$E$6:$E$445, MATCH($B306,'ONS data MYE 5'!$B$6:$B$445,0))</f>
        <v>98496</v>
      </c>
      <c r="E306" s="32">
        <f>INDEX('ONS data MYE 5'!$F$6:$F$445, MATCH($B306,'ONS data MYE 5'!$B$6:$B$445,0))</f>
        <v>171</v>
      </c>
      <c r="F306" s="32">
        <f t="shared" si="8"/>
        <v>5.1416635565026603</v>
      </c>
      <c r="G306" s="32">
        <f t="shared" si="9"/>
        <v>26.436704128267586</v>
      </c>
      <c r="H306" s="32">
        <f>INDEX('Mapping water'!$D$5:$U$352,MATCH($B306,'Mapping water'!$B$5:$B$352,0),MATCH(H$3,'Mapping water'!$D$4:$U$4,0))*$D306</f>
        <v>0</v>
      </c>
      <c r="I306" s="32">
        <f>INDEX('Mapping water'!$D$5:$U$352,MATCH($B306,'Mapping water'!$B$5:$B$352,0),MATCH(I$3,'Mapping water'!$D$4:$U$4,0))*$D306</f>
        <v>0</v>
      </c>
      <c r="J306" s="32">
        <f>INDEX('Mapping water'!$D$5:$U$352,MATCH($B306,'Mapping water'!$B$5:$B$352,0),MATCH(J$3,'Mapping water'!$D$4:$U$4,0))*$D306</f>
        <v>0</v>
      </c>
      <c r="K306" s="32">
        <f>INDEX('Mapping water'!$D$5:$U$352,MATCH($B306,'Mapping water'!$B$5:$B$352,0),MATCH(K$3,'Mapping water'!$D$4:$U$4,0))*$D306</f>
        <v>0</v>
      </c>
      <c r="L306" s="32">
        <f>INDEX('Mapping water'!$D$5:$U$352,MATCH($B306,'Mapping water'!$B$5:$B$352,0),MATCH(L$3,'Mapping water'!$D$4:$U$4,0))*$D306</f>
        <v>98496</v>
      </c>
      <c r="M306" s="32">
        <f>INDEX('Mapping water'!$D$5:$U$352,MATCH($B306,'Mapping water'!$B$5:$B$352,0),MATCH(M$3,'Mapping water'!$D$4:$U$4,0))*$D306</f>
        <v>0</v>
      </c>
      <c r="N306" s="32">
        <f>INDEX('Mapping water'!$D$5:$U$352,MATCH($B306,'Mapping water'!$B$5:$B$352,0),MATCH(N$3,'Mapping water'!$D$4:$U$4,0))*$D306</f>
        <v>0</v>
      </c>
      <c r="O306" s="32">
        <f>INDEX('Mapping water'!$D$5:$U$352,MATCH($B306,'Mapping water'!$B$5:$B$352,0),MATCH(O$3,'Mapping water'!$D$4:$U$4,0))*$D306</f>
        <v>0</v>
      </c>
      <c r="P306" s="32">
        <f>INDEX('Mapping water'!$D$5:$U$352,MATCH($B306,'Mapping water'!$B$5:$B$352,0),MATCH(P$3,'Mapping water'!$D$4:$U$4,0))*$D306</f>
        <v>0</v>
      </c>
      <c r="Q306" s="32">
        <f>INDEX('Mapping water'!$D$5:$U$352,MATCH($B306,'Mapping water'!$B$5:$B$352,0),MATCH(Q$3,'Mapping water'!$D$4:$U$4,0))*$D306</f>
        <v>0</v>
      </c>
      <c r="R306" s="32">
        <f>INDEX('Mapping water'!$D$5:$U$352,MATCH($B306,'Mapping water'!$B$5:$B$352,0),MATCH(R$3,'Mapping water'!$D$4:$U$4,0))*$D306</f>
        <v>0</v>
      </c>
      <c r="S306" s="32">
        <f>INDEX('Mapping water'!$D$5:$U$352,MATCH($B306,'Mapping water'!$B$5:$B$352,0),MATCH(S$3,'Mapping water'!$D$4:$U$4,0))*$D306</f>
        <v>0</v>
      </c>
      <c r="T306" s="32">
        <f>INDEX('Mapping water'!$D$5:$U$352,MATCH($B306,'Mapping water'!$B$5:$B$352,0),MATCH(T$3,'Mapping water'!$D$4:$U$4,0))*$D306</f>
        <v>0</v>
      </c>
      <c r="U306" s="32">
        <f>INDEX('Mapping water'!$D$5:$U$352,MATCH($B306,'Mapping water'!$B$5:$B$352,0),MATCH(U$3,'Mapping water'!$D$4:$U$4,0))*$D306</f>
        <v>0</v>
      </c>
      <c r="V306" s="32">
        <f>INDEX('Mapping water'!$D$5:$U$352,MATCH($B306,'Mapping water'!$B$5:$B$352,0),MATCH(V$3,'Mapping water'!$D$4:$U$4,0))*$D306</f>
        <v>0</v>
      </c>
      <c r="W306" s="32">
        <f>INDEX('Mapping water'!$D$5:$U$352,MATCH($B306,'Mapping water'!$B$5:$B$352,0),MATCH(W$3,'Mapping water'!$D$4:$U$4,0))*$D306</f>
        <v>0</v>
      </c>
      <c r="X306" s="32">
        <f>INDEX('Mapping water'!$D$5:$U$352,MATCH($B306,'Mapping water'!$B$5:$B$352,0),MATCH(X$3,'Mapping water'!$D$4:$U$4,0))*$D306</f>
        <v>0</v>
      </c>
      <c r="Y306" s="32">
        <f>INDEX('Mapping water'!$D$5:$U$352,MATCH($B306,'Mapping water'!$B$5:$B$352,0),MATCH(Y$3,'Mapping water'!$D$4:$U$4,0))*$D306</f>
        <v>0</v>
      </c>
    </row>
    <row r="307" spans="1:25" x14ac:dyDescent="0.45">
      <c r="A307" s="10" t="s">
        <v>295</v>
      </c>
      <c r="B307" s="10" t="s">
        <v>296</v>
      </c>
      <c r="C307" s="10" t="s">
        <v>240</v>
      </c>
      <c r="D307" s="32">
        <f>INDEX('ONS data MYE 5'!$E$6:$E$445, MATCH($B307,'ONS data MYE 5'!$B$6:$B$445,0))</f>
        <v>64069</v>
      </c>
      <c r="E307" s="32">
        <f>INDEX('ONS data MYE 5'!$F$6:$F$445, MATCH($B307,'ONS data MYE 5'!$B$6:$B$445,0))</f>
        <v>225</v>
      </c>
      <c r="F307" s="32">
        <f t="shared" si="8"/>
        <v>5.4161004022044201</v>
      </c>
      <c r="G307" s="32">
        <f t="shared" si="9"/>
        <v>29.334143566758883</v>
      </c>
      <c r="H307" s="32">
        <f>INDEX('Mapping water'!$D$5:$U$352,MATCH($B307,'Mapping water'!$B$5:$B$352,0),MATCH(H$3,'Mapping water'!$D$4:$U$4,0))*$D307</f>
        <v>0</v>
      </c>
      <c r="I307" s="32">
        <f>INDEX('Mapping water'!$D$5:$U$352,MATCH($B307,'Mapping water'!$B$5:$B$352,0),MATCH(I$3,'Mapping water'!$D$4:$U$4,0))*$D307</f>
        <v>0</v>
      </c>
      <c r="J307" s="32">
        <f>INDEX('Mapping water'!$D$5:$U$352,MATCH($B307,'Mapping water'!$B$5:$B$352,0),MATCH(J$3,'Mapping water'!$D$4:$U$4,0))*$D307</f>
        <v>0</v>
      </c>
      <c r="K307" s="32">
        <f>INDEX('Mapping water'!$D$5:$U$352,MATCH($B307,'Mapping water'!$B$5:$B$352,0),MATCH(K$3,'Mapping water'!$D$4:$U$4,0))*$D307</f>
        <v>0</v>
      </c>
      <c r="L307" s="32">
        <f>INDEX('Mapping water'!$D$5:$U$352,MATCH($B307,'Mapping water'!$B$5:$B$352,0),MATCH(L$3,'Mapping water'!$D$4:$U$4,0))*$D307</f>
        <v>60865.549999999996</v>
      </c>
      <c r="M307" s="32">
        <f>INDEX('Mapping water'!$D$5:$U$352,MATCH($B307,'Mapping water'!$B$5:$B$352,0),MATCH(M$3,'Mapping water'!$D$4:$U$4,0))*$D307</f>
        <v>0</v>
      </c>
      <c r="N307" s="32">
        <f>INDEX('Mapping water'!$D$5:$U$352,MATCH($B307,'Mapping water'!$B$5:$B$352,0),MATCH(N$3,'Mapping water'!$D$4:$U$4,0))*$D307</f>
        <v>0</v>
      </c>
      <c r="O307" s="32">
        <f>INDEX('Mapping water'!$D$5:$U$352,MATCH($B307,'Mapping water'!$B$5:$B$352,0),MATCH(O$3,'Mapping water'!$D$4:$U$4,0))*$D307</f>
        <v>0</v>
      </c>
      <c r="P307" s="32">
        <f>INDEX('Mapping water'!$D$5:$U$352,MATCH($B307,'Mapping water'!$B$5:$B$352,0),MATCH(P$3,'Mapping water'!$D$4:$U$4,0))*$D307</f>
        <v>0</v>
      </c>
      <c r="Q307" s="32">
        <f>INDEX('Mapping water'!$D$5:$U$352,MATCH($B307,'Mapping water'!$B$5:$B$352,0),MATCH(Q$3,'Mapping water'!$D$4:$U$4,0))*$D307</f>
        <v>0</v>
      </c>
      <c r="R307" s="32">
        <f>INDEX('Mapping water'!$D$5:$U$352,MATCH($B307,'Mapping water'!$B$5:$B$352,0),MATCH(R$3,'Mapping water'!$D$4:$U$4,0))*$D307</f>
        <v>0</v>
      </c>
      <c r="S307" s="32">
        <f>INDEX('Mapping water'!$D$5:$U$352,MATCH($B307,'Mapping water'!$B$5:$B$352,0),MATCH(S$3,'Mapping water'!$D$4:$U$4,0))*$D307</f>
        <v>0</v>
      </c>
      <c r="T307" s="32">
        <f>INDEX('Mapping water'!$D$5:$U$352,MATCH($B307,'Mapping water'!$B$5:$B$352,0),MATCH(T$3,'Mapping water'!$D$4:$U$4,0))*$D307</f>
        <v>0</v>
      </c>
      <c r="U307" s="32">
        <f>INDEX('Mapping water'!$D$5:$U$352,MATCH($B307,'Mapping water'!$B$5:$B$352,0),MATCH(U$3,'Mapping water'!$D$4:$U$4,0))*$D307</f>
        <v>0</v>
      </c>
      <c r="V307" s="32">
        <f>INDEX('Mapping water'!$D$5:$U$352,MATCH($B307,'Mapping water'!$B$5:$B$352,0),MATCH(V$3,'Mapping water'!$D$4:$U$4,0))*$D307</f>
        <v>0</v>
      </c>
      <c r="W307" s="32">
        <f>INDEX('Mapping water'!$D$5:$U$352,MATCH($B307,'Mapping water'!$B$5:$B$352,0),MATCH(W$3,'Mapping water'!$D$4:$U$4,0))*$D307</f>
        <v>0</v>
      </c>
      <c r="X307" s="32">
        <f>INDEX('Mapping water'!$D$5:$U$352,MATCH($B307,'Mapping water'!$B$5:$B$352,0),MATCH(X$3,'Mapping water'!$D$4:$U$4,0))*$D307</f>
        <v>0</v>
      </c>
      <c r="Y307" s="32">
        <f>INDEX('Mapping water'!$D$5:$U$352,MATCH($B307,'Mapping water'!$B$5:$B$352,0),MATCH(Y$3,'Mapping water'!$D$4:$U$4,0))*$D307</f>
        <v>3203.4500000000003</v>
      </c>
    </row>
    <row r="308" spans="1:25" x14ac:dyDescent="0.45">
      <c r="A308" s="10" t="s">
        <v>297</v>
      </c>
      <c r="B308" s="10" t="s">
        <v>298</v>
      </c>
      <c r="C308" s="10" t="s">
        <v>240</v>
      </c>
      <c r="D308" s="32">
        <f>INDEX('ONS data MYE 5'!$E$6:$E$445, MATCH($B308,'ONS data MYE 5'!$B$6:$B$445,0))</f>
        <v>128659</v>
      </c>
      <c r="E308" s="32">
        <f>INDEX('ONS data MYE 5'!$F$6:$F$445, MATCH($B308,'ONS data MYE 5'!$B$6:$B$445,0))</f>
        <v>1630</v>
      </c>
      <c r="F308" s="32">
        <f t="shared" si="8"/>
        <v>7.3963352938008082</v>
      </c>
      <c r="G308" s="32">
        <f t="shared" si="9"/>
        <v>54.705775778323485</v>
      </c>
      <c r="H308" s="32">
        <f>INDEX('Mapping water'!$D$5:$U$352,MATCH($B308,'Mapping water'!$B$5:$B$352,0),MATCH(H$3,'Mapping water'!$D$4:$U$4,0))*$D308</f>
        <v>0</v>
      </c>
      <c r="I308" s="32">
        <f>INDEX('Mapping water'!$D$5:$U$352,MATCH($B308,'Mapping water'!$B$5:$B$352,0),MATCH(I$3,'Mapping water'!$D$4:$U$4,0))*$D308</f>
        <v>0</v>
      </c>
      <c r="J308" s="32">
        <f>INDEX('Mapping water'!$D$5:$U$352,MATCH($B308,'Mapping water'!$B$5:$B$352,0),MATCH(J$3,'Mapping water'!$D$4:$U$4,0))*$D308</f>
        <v>0</v>
      </c>
      <c r="K308" s="32">
        <f>INDEX('Mapping water'!$D$5:$U$352,MATCH($B308,'Mapping water'!$B$5:$B$352,0),MATCH(K$3,'Mapping water'!$D$4:$U$4,0))*$D308</f>
        <v>0</v>
      </c>
      <c r="L308" s="32">
        <f>INDEX('Mapping water'!$D$5:$U$352,MATCH($B308,'Mapping water'!$B$5:$B$352,0),MATCH(L$3,'Mapping water'!$D$4:$U$4,0))*$D308</f>
        <v>128659</v>
      </c>
      <c r="M308" s="32">
        <f>INDEX('Mapping water'!$D$5:$U$352,MATCH($B308,'Mapping water'!$B$5:$B$352,0),MATCH(M$3,'Mapping water'!$D$4:$U$4,0))*$D308</f>
        <v>0</v>
      </c>
      <c r="N308" s="32">
        <f>INDEX('Mapping water'!$D$5:$U$352,MATCH($B308,'Mapping water'!$B$5:$B$352,0),MATCH(N$3,'Mapping water'!$D$4:$U$4,0))*$D308</f>
        <v>0</v>
      </c>
      <c r="O308" s="32">
        <f>INDEX('Mapping water'!$D$5:$U$352,MATCH($B308,'Mapping water'!$B$5:$B$352,0),MATCH(O$3,'Mapping water'!$D$4:$U$4,0))*$D308</f>
        <v>0</v>
      </c>
      <c r="P308" s="32">
        <f>INDEX('Mapping water'!$D$5:$U$352,MATCH($B308,'Mapping water'!$B$5:$B$352,0),MATCH(P$3,'Mapping water'!$D$4:$U$4,0))*$D308</f>
        <v>0</v>
      </c>
      <c r="Q308" s="32">
        <f>INDEX('Mapping water'!$D$5:$U$352,MATCH($B308,'Mapping water'!$B$5:$B$352,0),MATCH(Q$3,'Mapping water'!$D$4:$U$4,0))*$D308</f>
        <v>0</v>
      </c>
      <c r="R308" s="32">
        <f>INDEX('Mapping water'!$D$5:$U$352,MATCH($B308,'Mapping water'!$B$5:$B$352,0),MATCH(R$3,'Mapping water'!$D$4:$U$4,0))*$D308</f>
        <v>0</v>
      </c>
      <c r="S308" s="32">
        <f>INDEX('Mapping water'!$D$5:$U$352,MATCH($B308,'Mapping water'!$B$5:$B$352,0),MATCH(S$3,'Mapping water'!$D$4:$U$4,0))*$D308</f>
        <v>0</v>
      </c>
      <c r="T308" s="32">
        <f>INDEX('Mapping water'!$D$5:$U$352,MATCH($B308,'Mapping water'!$B$5:$B$352,0),MATCH(T$3,'Mapping water'!$D$4:$U$4,0))*$D308</f>
        <v>0</v>
      </c>
      <c r="U308" s="32">
        <f>INDEX('Mapping water'!$D$5:$U$352,MATCH($B308,'Mapping water'!$B$5:$B$352,0),MATCH(U$3,'Mapping water'!$D$4:$U$4,0))*$D308</f>
        <v>0</v>
      </c>
      <c r="V308" s="32">
        <f>INDEX('Mapping water'!$D$5:$U$352,MATCH($B308,'Mapping water'!$B$5:$B$352,0),MATCH(V$3,'Mapping water'!$D$4:$U$4,0))*$D308</f>
        <v>0</v>
      </c>
      <c r="W308" s="32">
        <f>INDEX('Mapping water'!$D$5:$U$352,MATCH($B308,'Mapping water'!$B$5:$B$352,0),MATCH(W$3,'Mapping water'!$D$4:$U$4,0))*$D308</f>
        <v>0</v>
      </c>
      <c r="X308" s="32">
        <f>INDEX('Mapping water'!$D$5:$U$352,MATCH($B308,'Mapping water'!$B$5:$B$352,0),MATCH(X$3,'Mapping water'!$D$4:$U$4,0))*$D308</f>
        <v>0</v>
      </c>
      <c r="Y308" s="32">
        <f>INDEX('Mapping water'!$D$5:$U$352,MATCH($B308,'Mapping water'!$B$5:$B$352,0),MATCH(Y$3,'Mapping water'!$D$4:$U$4,0))*$D308</f>
        <v>0</v>
      </c>
    </row>
    <row r="309" spans="1:25" x14ac:dyDescent="0.45">
      <c r="A309" s="10" t="s">
        <v>299</v>
      </c>
      <c r="B309" s="10" t="s">
        <v>300</v>
      </c>
      <c r="C309" s="10" t="s">
        <v>240</v>
      </c>
      <c r="D309" s="32">
        <f>INDEX('ONS data MYE 5'!$E$6:$E$445, MATCH($B309,'ONS data MYE 5'!$B$6:$B$445,0))</f>
        <v>106350</v>
      </c>
      <c r="E309" s="32">
        <f>INDEX('ONS data MYE 5'!$F$6:$F$445, MATCH($B309,'ONS data MYE 5'!$B$6:$B$445,0))</f>
        <v>303</v>
      </c>
      <c r="F309" s="32">
        <f t="shared" si="8"/>
        <v>5.7137328055093688</v>
      </c>
      <c r="G309" s="32">
        <f t="shared" si="9"/>
        <v>32.646742572753965</v>
      </c>
      <c r="H309" s="32">
        <f>INDEX('Mapping water'!$D$5:$U$352,MATCH($B309,'Mapping water'!$B$5:$B$352,0),MATCH(H$3,'Mapping water'!$D$4:$U$4,0))*$D309</f>
        <v>0</v>
      </c>
      <c r="I309" s="32">
        <f>INDEX('Mapping water'!$D$5:$U$352,MATCH($B309,'Mapping water'!$B$5:$B$352,0),MATCH(I$3,'Mapping water'!$D$4:$U$4,0))*$D309</f>
        <v>0</v>
      </c>
      <c r="J309" s="32">
        <f>INDEX('Mapping water'!$D$5:$U$352,MATCH($B309,'Mapping water'!$B$5:$B$352,0),MATCH(J$3,'Mapping water'!$D$4:$U$4,0))*$D309</f>
        <v>0</v>
      </c>
      <c r="K309" s="32">
        <f>INDEX('Mapping water'!$D$5:$U$352,MATCH($B309,'Mapping water'!$B$5:$B$352,0),MATCH(K$3,'Mapping water'!$D$4:$U$4,0))*$D309</f>
        <v>0</v>
      </c>
      <c r="L309" s="32">
        <f>INDEX('Mapping water'!$D$5:$U$352,MATCH($B309,'Mapping water'!$B$5:$B$352,0),MATCH(L$3,'Mapping water'!$D$4:$U$4,0))*$D309</f>
        <v>106350</v>
      </c>
      <c r="M309" s="32">
        <f>INDEX('Mapping water'!$D$5:$U$352,MATCH($B309,'Mapping water'!$B$5:$B$352,0),MATCH(M$3,'Mapping water'!$D$4:$U$4,0))*$D309</f>
        <v>0</v>
      </c>
      <c r="N309" s="32">
        <f>INDEX('Mapping water'!$D$5:$U$352,MATCH($B309,'Mapping water'!$B$5:$B$352,0),MATCH(N$3,'Mapping water'!$D$4:$U$4,0))*$D309</f>
        <v>0</v>
      </c>
      <c r="O309" s="32">
        <f>INDEX('Mapping water'!$D$5:$U$352,MATCH($B309,'Mapping water'!$B$5:$B$352,0),MATCH(O$3,'Mapping water'!$D$4:$U$4,0))*$D309</f>
        <v>0</v>
      </c>
      <c r="P309" s="32">
        <f>INDEX('Mapping water'!$D$5:$U$352,MATCH($B309,'Mapping water'!$B$5:$B$352,0),MATCH(P$3,'Mapping water'!$D$4:$U$4,0))*$D309</f>
        <v>0</v>
      </c>
      <c r="Q309" s="32">
        <f>INDEX('Mapping water'!$D$5:$U$352,MATCH($B309,'Mapping water'!$B$5:$B$352,0),MATCH(Q$3,'Mapping water'!$D$4:$U$4,0))*$D309</f>
        <v>0</v>
      </c>
      <c r="R309" s="32">
        <f>INDEX('Mapping water'!$D$5:$U$352,MATCH($B309,'Mapping water'!$B$5:$B$352,0),MATCH(R$3,'Mapping water'!$D$4:$U$4,0))*$D309</f>
        <v>0</v>
      </c>
      <c r="S309" s="32">
        <f>INDEX('Mapping water'!$D$5:$U$352,MATCH($B309,'Mapping water'!$B$5:$B$352,0),MATCH(S$3,'Mapping water'!$D$4:$U$4,0))*$D309</f>
        <v>0</v>
      </c>
      <c r="T309" s="32">
        <f>INDEX('Mapping water'!$D$5:$U$352,MATCH($B309,'Mapping water'!$B$5:$B$352,0),MATCH(T$3,'Mapping water'!$D$4:$U$4,0))*$D309</f>
        <v>0</v>
      </c>
      <c r="U309" s="32">
        <f>INDEX('Mapping water'!$D$5:$U$352,MATCH($B309,'Mapping water'!$B$5:$B$352,0),MATCH(U$3,'Mapping water'!$D$4:$U$4,0))*$D309</f>
        <v>0</v>
      </c>
      <c r="V309" s="32">
        <f>INDEX('Mapping water'!$D$5:$U$352,MATCH($B309,'Mapping water'!$B$5:$B$352,0),MATCH(V$3,'Mapping water'!$D$4:$U$4,0))*$D309</f>
        <v>0</v>
      </c>
      <c r="W309" s="32">
        <f>INDEX('Mapping water'!$D$5:$U$352,MATCH($B309,'Mapping water'!$B$5:$B$352,0),MATCH(W$3,'Mapping water'!$D$4:$U$4,0))*$D309</f>
        <v>0</v>
      </c>
      <c r="X309" s="32">
        <f>INDEX('Mapping water'!$D$5:$U$352,MATCH($B309,'Mapping water'!$B$5:$B$352,0),MATCH(X$3,'Mapping water'!$D$4:$U$4,0))*$D309</f>
        <v>0</v>
      </c>
      <c r="Y309" s="32">
        <f>INDEX('Mapping water'!$D$5:$U$352,MATCH($B309,'Mapping water'!$B$5:$B$352,0),MATCH(Y$3,'Mapping water'!$D$4:$U$4,0))*$D309</f>
        <v>0</v>
      </c>
    </row>
    <row r="310" spans="1:25" x14ac:dyDescent="0.45">
      <c r="A310" s="10" t="s">
        <v>301</v>
      </c>
      <c r="B310" s="10" t="s">
        <v>302</v>
      </c>
      <c r="C310" s="10" t="s">
        <v>240</v>
      </c>
      <c r="D310" s="32">
        <f>INDEX('ONS data MYE 5'!$E$6:$E$445, MATCH($B310,'ONS data MYE 5'!$B$6:$B$445,0))</f>
        <v>125202</v>
      </c>
      <c r="E310" s="32">
        <f>INDEX('ONS data MYE 5'!$F$6:$F$445, MATCH($B310,'ONS data MYE 5'!$B$6:$B$445,0))</f>
        <v>128</v>
      </c>
      <c r="F310" s="32">
        <f t="shared" si="8"/>
        <v>4.8520302639196169</v>
      </c>
      <c r="G310" s="32">
        <f t="shared" si="9"/>
        <v>23.542197681991865</v>
      </c>
      <c r="H310" s="32">
        <f>INDEX('Mapping water'!$D$5:$U$352,MATCH($B310,'Mapping water'!$B$5:$B$352,0),MATCH(H$3,'Mapping water'!$D$4:$U$4,0))*$D310</f>
        <v>0</v>
      </c>
      <c r="I310" s="32">
        <f>INDEX('Mapping water'!$D$5:$U$352,MATCH($B310,'Mapping water'!$B$5:$B$352,0),MATCH(I$3,'Mapping water'!$D$4:$U$4,0))*$D310</f>
        <v>0</v>
      </c>
      <c r="J310" s="32">
        <f>INDEX('Mapping water'!$D$5:$U$352,MATCH($B310,'Mapping water'!$B$5:$B$352,0),MATCH(J$3,'Mapping water'!$D$4:$U$4,0))*$D310</f>
        <v>0</v>
      </c>
      <c r="K310" s="32">
        <f>INDEX('Mapping water'!$D$5:$U$352,MATCH($B310,'Mapping water'!$B$5:$B$352,0),MATCH(K$3,'Mapping water'!$D$4:$U$4,0))*$D310</f>
        <v>0</v>
      </c>
      <c r="L310" s="32">
        <f>INDEX('Mapping water'!$D$5:$U$352,MATCH($B310,'Mapping water'!$B$5:$B$352,0),MATCH(L$3,'Mapping water'!$D$4:$U$4,0))*$D310</f>
        <v>125202</v>
      </c>
      <c r="M310" s="32">
        <f>INDEX('Mapping water'!$D$5:$U$352,MATCH($B310,'Mapping water'!$B$5:$B$352,0),MATCH(M$3,'Mapping water'!$D$4:$U$4,0))*$D310</f>
        <v>0</v>
      </c>
      <c r="N310" s="32">
        <f>INDEX('Mapping water'!$D$5:$U$352,MATCH($B310,'Mapping water'!$B$5:$B$352,0),MATCH(N$3,'Mapping water'!$D$4:$U$4,0))*$D310</f>
        <v>0</v>
      </c>
      <c r="O310" s="32">
        <f>INDEX('Mapping water'!$D$5:$U$352,MATCH($B310,'Mapping water'!$B$5:$B$352,0),MATCH(O$3,'Mapping water'!$D$4:$U$4,0))*$D310</f>
        <v>0</v>
      </c>
      <c r="P310" s="32">
        <f>INDEX('Mapping water'!$D$5:$U$352,MATCH($B310,'Mapping water'!$B$5:$B$352,0),MATCH(P$3,'Mapping water'!$D$4:$U$4,0))*$D310</f>
        <v>0</v>
      </c>
      <c r="Q310" s="32">
        <f>INDEX('Mapping water'!$D$5:$U$352,MATCH($B310,'Mapping water'!$B$5:$B$352,0),MATCH(Q$3,'Mapping water'!$D$4:$U$4,0))*$D310</f>
        <v>0</v>
      </c>
      <c r="R310" s="32">
        <f>INDEX('Mapping water'!$D$5:$U$352,MATCH($B310,'Mapping water'!$B$5:$B$352,0),MATCH(R$3,'Mapping water'!$D$4:$U$4,0))*$D310</f>
        <v>0</v>
      </c>
      <c r="S310" s="32">
        <f>INDEX('Mapping water'!$D$5:$U$352,MATCH($B310,'Mapping water'!$B$5:$B$352,0),MATCH(S$3,'Mapping water'!$D$4:$U$4,0))*$D310</f>
        <v>0</v>
      </c>
      <c r="T310" s="32">
        <f>INDEX('Mapping water'!$D$5:$U$352,MATCH($B310,'Mapping water'!$B$5:$B$352,0),MATCH(T$3,'Mapping water'!$D$4:$U$4,0))*$D310</f>
        <v>0</v>
      </c>
      <c r="U310" s="32">
        <f>INDEX('Mapping water'!$D$5:$U$352,MATCH($B310,'Mapping water'!$B$5:$B$352,0),MATCH(U$3,'Mapping water'!$D$4:$U$4,0))*$D310</f>
        <v>0</v>
      </c>
      <c r="V310" s="32">
        <f>INDEX('Mapping water'!$D$5:$U$352,MATCH($B310,'Mapping water'!$B$5:$B$352,0),MATCH(V$3,'Mapping water'!$D$4:$U$4,0))*$D310</f>
        <v>0</v>
      </c>
      <c r="W310" s="32">
        <f>INDEX('Mapping water'!$D$5:$U$352,MATCH($B310,'Mapping water'!$B$5:$B$352,0),MATCH(W$3,'Mapping water'!$D$4:$U$4,0))*$D310</f>
        <v>0</v>
      </c>
      <c r="X310" s="32">
        <f>INDEX('Mapping water'!$D$5:$U$352,MATCH($B310,'Mapping water'!$B$5:$B$352,0),MATCH(X$3,'Mapping water'!$D$4:$U$4,0))*$D310</f>
        <v>0</v>
      </c>
      <c r="Y310" s="32">
        <f>INDEX('Mapping water'!$D$5:$U$352,MATCH($B310,'Mapping water'!$B$5:$B$352,0),MATCH(Y$3,'Mapping water'!$D$4:$U$4,0))*$D310</f>
        <v>0</v>
      </c>
    </row>
    <row r="311" spans="1:25" x14ac:dyDescent="0.45">
      <c r="A311" s="10" t="s">
        <v>303</v>
      </c>
      <c r="B311" s="10" t="s">
        <v>304</v>
      </c>
      <c r="C311" s="10" t="s">
        <v>240</v>
      </c>
      <c r="D311" s="32">
        <f>INDEX('ONS data MYE 5'!$E$6:$E$445, MATCH($B311,'ONS data MYE 5'!$B$6:$B$445,0))</f>
        <v>140282</v>
      </c>
      <c r="E311" s="32">
        <f>INDEX('ONS data MYE 5'!$F$6:$F$445, MATCH($B311,'ONS data MYE 5'!$B$6:$B$445,0))</f>
        <v>496</v>
      </c>
      <c r="F311" s="32">
        <f t="shared" si="8"/>
        <v>6.2065759267249279</v>
      </c>
      <c r="G311" s="32">
        <f t="shared" si="9"/>
        <v>38.521584734201397</v>
      </c>
      <c r="H311" s="32">
        <f>INDEX('Mapping water'!$D$5:$U$352,MATCH($B311,'Mapping water'!$B$5:$B$352,0),MATCH(H$3,'Mapping water'!$D$4:$U$4,0))*$D311</f>
        <v>0</v>
      </c>
      <c r="I311" s="32">
        <f>INDEX('Mapping water'!$D$5:$U$352,MATCH($B311,'Mapping water'!$B$5:$B$352,0),MATCH(I$3,'Mapping water'!$D$4:$U$4,0))*$D311</f>
        <v>0</v>
      </c>
      <c r="J311" s="32">
        <f>INDEX('Mapping water'!$D$5:$U$352,MATCH($B311,'Mapping water'!$B$5:$B$352,0),MATCH(J$3,'Mapping water'!$D$4:$U$4,0))*$D311</f>
        <v>0</v>
      </c>
      <c r="K311" s="32">
        <f>INDEX('Mapping water'!$D$5:$U$352,MATCH($B311,'Mapping water'!$B$5:$B$352,0),MATCH(K$3,'Mapping water'!$D$4:$U$4,0))*$D311</f>
        <v>0</v>
      </c>
      <c r="L311" s="32">
        <f>INDEX('Mapping water'!$D$5:$U$352,MATCH($B311,'Mapping water'!$B$5:$B$352,0),MATCH(L$3,'Mapping water'!$D$4:$U$4,0))*$D311</f>
        <v>140282</v>
      </c>
      <c r="M311" s="32">
        <f>INDEX('Mapping water'!$D$5:$U$352,MATCH($B311,'Mapping water'!$B$5:$B$352,0),MATCH(M$3,'Mapping water'!$D$4:$U$4,0))*$D311</f>
        <v>0</v>
      </c>
      <c r="N311" s="32">
        <f>INDEX('Mapping water'!$D$5:$U$352,MATCH($B311,'Mapping water'!$B$5:$B$352,0),MATCH(N$3,'Mapping water'!$D$4:$U$4,0))*$D311</f>
        <v>0</v>
      </c>
      <c r="O311" s="32">
        <f>INDEX('Mapping water'!$D$5:$U$352,MATCH($B311,'Mapping water'!$B$5:$B$352,0),MATCH(O$3,'Mapping water'!$D$4:$U$4,0))*$D311</f>
        <v>0</v>
      </c>
      <c r="P311" s="32">
        <f>INDEX('Mapping water'!$D$5:$U$352,MATCH($B311,'Mapping water'!$B$5:$B$352,0),MATCH(P$3,'Mapping water'!$D$4:$U$4,0))*$D311</f>
        <v>0</v>
      </c>
      <c r="Q311" s="32">
        <f>INDEX('Mapping water'!$D$5:$U$352,MATCH($B311,'Mapping water'!$B$5:$B$352,0),MATCH(Q$3,'Mapping water'!$D$4:$U$4,0))*$D311</f>
        <v>0</v>
      </c>
      <c r="R311" s="32">
        <f>INDEX('Mapping water'!$D$5:$U$352,MATCH($B311,'Mapping water'!$B$5:$B$352,0),MATCH(R$3,'Mapping water'!$D$4:$U$4,0))*$D311</f>
        <v>0</v>
      </c>
      <c r="S311" s="32">
        <f>INDEX('Mapping water'!$D$5:$U$352,MATCH($B311,'Mapping water'!$B$5:$B$352,0),MATCH(S$3,'Mapping water'!$D$4:$U$4,0))*$D311</f>
        <v>0</v>
      </c>
      <c r="T311" s="32">
        <f>INDEX('Mapping water'!$D$5:$U$352,MATCH($B311,'Mapping water'!$B$5:$B$352,0),MATCH(T$3,'Mapping water'!$D$4:$U$4,0))*$D311</f>
        <v>0</v>
      </c>
      <c r="U311" s="32">
        <f>INDEX('Mapping water'!$D$5:$U$352,MATCH($B311,'Mapping water'!$B$5:$B$352,0),MATCH(U$3,'Mapping water'!$D$4:$U$4,0))*$D311</f>
        <v>0</v>
      </c>
      <c r="V311" s="32">
        <f>INDEX('Mapping water'!$D$5:$U$352,MATCH($B311,'Mapping water'!$B$5:$B$352,0),MATCH(V$3,'Mapping water'!$D$4:$U$4,0))*$D311</f>
        <v>0</v>
      </c>
      <c r="W311" s="32">
        <f>INDEX('Mapping water'!$D$5:$U$352,MATCH($B311,'Mapping water'!$B$5:$B$352,0),MATCH(W$3,'Mapping water'!$D$4:$U$4,0))*$D311</f>
        <v>0</v>
      </c>
      <c r="X311" s="32">
        <f>INDEX('Mapping water'!$D$5:$U$352,MATCH($B311,'Mapping water'!$B$5:$B$352,0),MATCH(X$3,'Mapping water'!$D$4:$U$4,0))*$D311</f>
        <v>0</v>
      </c>
      <c r="Y311" s="32">
        <f>INDEX('Mapping water'!$D$5:$U$352,MATCH($B311,'Mapping water'!$B$5:$B$352,0),MATCH(Y$3,'Mapping water'!$D$4:$U$4,0))*$D311</f>
        <v>0</v>
      </c>
    </row>
    <row r="312" spans="1:25" x14ac:dyDescent="0.45">
      <c r="A312" s="10" t="s">
        <v>305</v>
      </c>
      <c r="B312" s="10" t="s">
        <v>306</v>
      </c>
      <c r="C312" s="10" t="s">
        <v>240</v>
      </c>
      <c r="D312" s="32">
        <f>INDEX('ONS data MYE 5'!$E$6:$E$445, MATCH($B312,'ONS data MYE 5'!$B$6:$B$445,0))</f>
        <v>97594</v>
      </c>
      <c r="E312" s="32">
        <f>INDEX('ONS data MYE 5'!$F$6:$F$445, MATCH($B312,'ONS data MYE 5'!$B$6:$B$445,0))</f>
        <v>450</v>
      </c>
      <c r="F312" s="32">
        <f t="shared" si="8"/>
        <v>6.1092475827643655</v>
      </c>
      <c r="G312" s="32">
        <f t="shared" si="9"/>
        <v>37.322906027512246</v>
      </c>
      <c r="H312" s="32">
        <f>INDEX('Mapping water'!$D$5:$U$352,MATCH($B312,'Mapping water'!$B$5:$B$352,0),MATCH(H$3,'Mapping water'!$D$4:$U$4,0))*$D312</f>
        <v>0</v>
      </c>
      <c r="I312" s="32">
        <f>INDEX('Mapping water'!$D$5:$U$352,MATCH($B312,'Mapping water'!$B$5:$B$352,0),MATCH(I$3,'Mapping water'!$D$4:$U$4,0))*$D312</f>
        <v>0</v>
      </c>
      <c r="J312" s="32">
        <f>INDEX('Mapping water'!$D$5:$U$352,MATCH($B312,'Mapping water'!$B$5:$B$352,0),MATCH(J$3,'Mapping water'!$D$4:$U$4,0))*$D312</f>
        <v>0</v>
      </c>
      <c r="K312" s="32">
        <f>INDEX('Mapping water'!$D$5:$U$352,MATCH($B312,'Mapping water'!$B$5:$B$352,0),MATCH(K$3,'Mapping water'!$D$4:$U$4,0))*$D312</f>
        <v>0</v>
      </c>
      <c r="L312" s="32">
        <f>INDEX('Mapping water'!$D$5:$U$352,MATCH($B312,'Mapping water'!$B$5:$B$352,0),MATCH(L$3,'Mapping water'!$D$4:$U$4,0))*$D312</f>
        <v>97594</v>
      </c>
      <c r="M312" s="32">
        <f>INDEX('Mapping water'!$D$5:$U$352,MATCH($B312,'Mapping water'!$B$5:$B$352,0),MATCH(M$3,'Mapping water'!$D$4:$U$4,0))*$D312</f>
        <v>0</v>
      </c>
      <c r="N312" s="32">
        <f>INDEX('Mapping water'!$D$5:$U$352,MATCH($B312,'Mapping water'!$B$5:$B$352,0),MATCH(N$3,'Mapping water'!$D$4:$U$4,0))*$D312</f>
        <v>0</v>
      </c>
      <c r="O312" s="32">
        <f>INDEX('Mapping water'!$D$5:$U$352,MATCH($B312,'Mapping water'!$B$5:$B$352,0),MATCH(O$3,'Mapping water'!$D$4:$U$4,0))*$D312</f>
        <v>0</v>
      </c>
      <c r="P312" s="32">
        <f>INDEX('Mapping water'!$D$5:$U$352,MATCH($B312,'Mapping water'!$B$5:$B$352,0),MATCH(P$3,'Mapping water'!$D$4:$U$4,0))*$D312</f>
        <v>0</v>
      </c>
      <c r="Q312" s="32">
        <f>INDEX('Mapping water'!$D$5:$U$352,MATCH($B312,'Mapping water'!$B$5:$B$352,0),MATCH(Q$3,'Mapping water'!$D$4:$U$4,0))*$D312</f>
        <v>0</v>
      </c>
      <c r="R312" s="32">
        <f>INDEX('Mapping water'!$D$5:$U$352,MATCH($B312,'Mapping water'!$B$5:$B$352,0),MATCH(R$3,'Mapping water'!$D$4:$U$4,0))*$D312</f>
        <v>0</v>
      </c>
      <c r="S312" s="32">
        <f>INDEX('Mapping water'!$D$5:$U$352,MATCH($B312,'Mapping water'!$B$5:$B$352,0),MATCH(S$3,'Mapping water'!$D$4:$U$4,0))*$D312</f>
        <v>0</v>
      </c>
      <c r="T312" s="32">
        <f>INDEX('Mapping water'!$D$5:$U$352,MATCH($B312,'Mapping water'!$B$5:$B$352,0),MATCH(T$3,'Mapping water'!$D$4:$U$4,0))*$D312</f>
        <v>0</v>
      </c>
      <c r="U312" s="32">
        <f>INDEX('Mapping water'!$D$5:$U$352,MATCH($B312,'Mapping water'!$B$5:$B$352,0),MATCH(U$3,'Mapping water'!$D$4:$U$4,0))*$D312</f>
        <v>0</v>
      </c>
      <c r="V312" s="32">
        <f>INDEX('Mapping water'!$D$5:$U$352,MATCH($B312,'Mapping water'!$B$5:$B$352,0),MATCH(V$3,'Mapping water'!$D$4:$U$4,0))*$D312</f>
        <v>0</v>
      </c>
      <c r="W312" s="32">
        <f>INDEX('Mapping water'!$D$5:$U$352,MATCH($B312,'Mapping water'!$B$5:$B$352,0),MATCH(W$3,'Mapping water'!$D$4:$U$4,0))*$D312</f>
        <v>0</v>
      </c>
      <c r="X312" s="32">
        <f>INDEX('Mapping water'!$D$5:$U$352,MATCH($B312,'Mapping water'!$B$5:$B$352,0),MATCH(X$3,'Mapping water'!$D$4:$U$4,0))*$D312</f>
        <v>0</v>
      </c>
      <c r="Y312" s="32">
        <f>INDEX('Mapping water'!$D$5:$U$352,MATCH($B312,'Mapping water'!$B$5:$B$352,0),MATCH(Y$3,'Mapping water'!$D$4:$U$4,0))*$D312</f>
        <v>0</v>
      </c>
    </row>
    <row r="313" spans="1:25" x14ac:dyDescent="0.45">
      <c r="A313" s="10" t="s">
        <v>307</v>
      </c>
      <c r="B313" s="10" t="s">
        <v>308</v>
      </c>
      <c r="C313" s="10" t="s">
        <v>240</v>
      </c>
      <c r="D313" s="32">
        <f>INDEX('ONS data MYE 5'!$E$6:$E$445, MATCH($B313,'ONS data MYE 5'!$B$6:$B$445,0))</f>
        <v>77165</v>
      </c>
      <c r="E313" s="32">
        <f>INDEX('ONS data MYE 5'!$F$6:$F$445, MATCH($B313,'ONS data MYE 5'!$B$6:$B$445,0))</f>
        <v>134</v>
      </c>
      <c r="F313" s="32">
        <f t="shared" si="8"/>
        <v>4.8978397999509111</v>
      </c>
      <c r="G313" s="32">
        <f t="shared" si="9"/>
        <v>23.98883470598318</v>
      </c>
      <c r="H313" s="32">
        <f>INDEX('Mapping water'!$D$5:$U$352,MATCH($B313,'Mapping water'!$B$5:$B$352,0),MATCH(H$3,'Mapping water'!$D$4:$U$4,0))*$D313</f>
        <v>0</v>
      </c>
      <c r="I313" s="32">
        <f>INDEX('Mapping water'!$D$5:$U$352,MATCH($B313,'Mapping water'!$B$5:$B$352,0),MATCH(I$3,'Mapping water'!$D$4:$U$4,0))*$D313</f>
        <v>0</v>
      </c>
      <c r="J313" s="32">
        <f>INDEX('Mapping water'!$D$5:$U$352,MATCH($B313,'Mapping water'!$B$5:$B$352,0),MATCH(J$3,'Mapping water'!$D$4:$U$4,0))*$D313</f>
        <v>0</v>
      </c>
      <c r="K313" s="32">
        <f>INDEX('Mapping water'!$D$5:$U$352,MATCH($B313,'Mapping water'!$B$5:$B$352,0),MATCH(K$3,'Mapping water'!$D$4:$U$4,0))*$D313</f>
        <v>0</v>
      </c>
      <c r="L313" s="32">
        <f>INDEX('Mapping water'!$D$5:$U$352,MATCH($B313,'Mapping water'!$B$5:$B$352,0),MATCH(L$3,'Mapping water'!$D$4:$U$4,0))*$D313</f>
        <v>77165</v>
      </c>
      <c r="M313" s="32">
        <f>INDEX('Mapping water'!$D$5:$U$352,MATCH($B313,'Mapping water'!$B$5:$B$352,0),MATCH(M$3,'Mapping water'!$D$4:$U$4,0))*$D313</f>
        <v>0</v>
      </c>
      <c r="N313" s="32">
        <f>INDEX('Mapping water'!$D$5:$U$352,MATCH($B313,'Mapping water'!$B$5:$B$352,0),MATCH(N$3,'Mapping water'!$D$4:$U$4,0))*$D313</f>
        <v>0</v>
      </c>
      <c r="O313" s="32">
        <f>INDEX('Mapping water'!$D$5:$U$352,MATCH($B313,'Mapping water'!$B$5:$B$352,0),MATCH(O$3,'Mapping water'!$D$4:$U$4,0))*$D313</f>
        <v>0</v>
      </c>
      <c r="P313" s="32">
        <f>INDEX('Mapping water'!$D$5:$U$352,MATCH($B313,'Mapping water'!$B$5:$B$352,0),MATCH(P$3,'Mapping water'!$D$4:$U$4,0))*$D313</f>
        <v>0</v>
      </c>
      <c r="Q313" s="32">
        <f>INDEX('Mapping water'!$D$5:$U$352,MATCH($B313,'Mapping water'!$B$5:$B$352,0),MATCH(Q$3,'Mapping water'!$D$4:$U$4,0))*$D313</f>
        <v>0</v>
      </c>
      <c r="R313" s="32">
        <f>INDEX('Mapping water'!$D$5:$U$352,MATCH($B313,'Mapping water'!$B$5:$B$352,0),MATCH(R$3,'Mapping water'!$D$4:$U$4,0))*$D313</f>
        <v>0</v>
      </c>
      <c r="S313" s="32">
        <f>INDEX('Mapping water'!$D$5:$U$352,MATCH($B313,'Mapping water'!$B$5:$B$352,0),MATCH(S$3,'Mapping water'!$D$4:$U$4,0))*$D313</f>
        <v>0</v>
      </c>
      <c r="T313" s="32">
        <f>INDEX('Mapping water'!$D$5:$U$352,MATCH($B313,'Mapping water'!$B$5:$B$352,0),MATCH(T$3,'Mapping water'!$D$4:$U$4,0))*$D313</f>
        <v>0</v>
      </c>
      <c r="U313" s="32">
        <f>INDEX('Mapping water'!$D$5:$U$352,MATCH($B313,'Mapping water'!$B$5:$B$352,0),MATCH(U$3,'Mapping water'!$D$4:$U$4,0))*$D313</f>
        <v>0</v>
      </c>
      <c r="V313" s="32">
        <f>INDEX('Mapping water'!$D$5:$U$352,MATCH($B313,'Mapping water'!$B$5:$B$352,0),MATCH(V$3,'Mapping water'!$D$4:$U$4,0))*$D313</f>
        <v>0</v>
      </c>
      <c r="W313" s="32">
        <f>INDEX('Mapping water'!$D$5:$U$352,MATCH($B313,'Mapping water'!$B$5:$B$352,0),MATCH(W$3,'Mapping water'!$D$4:$U$4,0))*$D313</f>
        <v>0</v>
      </c>
      <c r="X313" s="32">
        <f>INDEX('Mapping water'!$D$5:$U$352,MATCH($B313,'Mapping water'!$B$5:$B$352,0),MATCH(X$3,'Mapping water'!$D$4:$U$4,0))*$D313</f>
        <v>0</v>
      </c>
      <c r="Y313" s="32">
        <f>INDEX('Mapping water'!$D$5:$U$352,MATCH($B313,'Mapping water'!$B$5:$B$352,0),MATCH(Y$3,'Mapping water'!$D$4:$U$4,0))*$D313</f>
        <v>0</v>
      </c>
    </row>
    <row r="314" spans="1:25" x14ac:dyDescent="0.45">
      <c r="A314" s="10" t="s">
        <v>309</v>
      </c>
      <c r="B314" s="10" t="s">
        <v>310</v>
      </c>
      <c r="C314" s="10" t="s">
        <v>240</v>
      </c>
      <c r="D314" s="32">
        <f>INDEX('ONS data MYE 5'!$E$6:$E$445, MATCH($B314,'ONS data MYE 5'!$B$6:$B$445,0))</f>
        <v>85204</v>
      </c>
      <c r="E314" s="32">
        <f>INDEX('ONS data MYE 5'!$F$6:$F$445, MATCH($B314,'ONS data MYE 5'!$B$6:$B$445,0))</f>
        <v>1571</v>
      </c>
      <c r="F314" s="32">
        <f t="shared" si="8"/>
        <v>7.3594676382556212</v>
      </c>
      <c r="G314" s="32">
        <f t="shared" si="9"/>
        <v>54.161763918531769</v>
      </c>
      <c r="H314" s="32">
        <f>INDEX('Mapping water'!$D$5:$U$352,MATCH($B314,'Mapping water'!$B$5:$B$352,0),MATCH(H$3,'Mapping water'!$D$4:$U$4,0))*$D314</f>
        <v>0</v>
      </c>
      <c r="I314" s="32">
        <f>INDEX('Mapping water'!$D$5:$U$352,MATCH($B314,'Mapping water'!$B$5:$B$352,0),MATCH(I$3,'Mapping water'!$D$4:$U$4,0))*$D314</f>
        <v>0</v>
      </c>
      <c r="J314" s="32">
        <f>INDEX('Mapping water'!$D$5:$U$352,MATCH($B314,'Mapping water'!$B$5:$B$352,0),MATCH(J$3,'Mapping water'!$D$4:$U$4,0))*$D314</f>
        <v>0</v>
      </c>
      <c r="K314" s="32">
        <f>INDEX('Mapping water'!$D$5:$U$352,MATCH($B314,'Mapping water'!$B$5:$B$352,0),MATCH(K$3,'Mapping water'!$D$4:$U$4,0))*$D314</f>
        <v>0</v>
      </c>
      <c r="L314" s="32">
        <f>INDEX('Mapping water'!$D$5:$U$352,MATCH($B314,'Mapping water'!$B$5:$B$352,0),MATCH(L$3,'Mapping water'!$D$4:$U$4,0))*$D314</f>
        <v>85204</v>
      </c>
      <c r="M314" s="32">
        <f>INDEX('Mapping water'!$D$5:$U$352,MATCH($B314,'Mapping water'!$B$5:$B$352,0),MATCH(M$3,'Mapping water'!$D$4:$U$4,0))*$D314</f>
        <v>0</v>
      </c>
      <c r="N314" s="32">
        <f>INDEX('Mapping water'!$D$5:$U$352,MATCH($B314,'Mapping water'!$B$5:$B$352,0),MATCH(N$3,'Mapping water'!$D$4:$U$4,0))*$D314</f>
        <v>0</v>
      </c>
      <c r="O314" s="32">
        <f>INDEX('Mapping water'!$D$5:$U$352,MATCH($B314,'Mapping water'!$B$5:$B$352,0),MATCH(O$3,'Mapping water'!$D$4:$U$4,0))*$D314</f>
        <v>0</v>
      </c>
      <c r="P314" s="32">
        <f>INDEX('Mapping water'!$D$5:$U$352,MATCH($B314,'Mapping water'!$B$5:$B$352,0),MATCH(P$3,'Mapping water'!$D$4:$U$4,0))*$D314</f>
        <v>0</v>
      </c>
      <c r="Q314" s="32">
        <f>INDEX('Mapping water'!$D$5:$U$352,MATCH($B314,'Mapping water'!$B$5:$B$352,0),MATCH(Q$3,'Mapping water'!$D$4:$U$4,0))*$D314</f>
        <v>0</v>
      </c>
      <c r="R314" s="32">
        <f>INDEX('Mapping water'!$D$5:$U$352,MATCH($B314,'Mapping water'!$B$5:$B$352,0),MATCH(R$3,'Mapping water'!$D$4:$U$4,0))*$D314</f>
        <v>0</v>
      </c>
      <c r="S314" s="32">
        <f>INDEX('Mapping water'!$D$5:$U$352,MATCH($B314,'Mapping water'!$B$5:$B$352,0),MATCH(S$3,'Mapping water'!$D$4:$U$4,0))*$D314</f>
        <v>0</v>
      </c>
      <c r="T314" s="32">
        <f>INDEX('Mapping water'!$D$5:$U$352,MATCH($B314,'Mapping water'!$B$5:$B$352,0),MATCH(T$3,'Mapping water'!$D$4:$U$4,0))*$D314</f>
        <v>0</v>
      </c>
      <c r="U314" s="32">
        <f>INDEX('Mapping water'!$D$5:$U$352,MATCH($B314,'Mapping water'!$B$5:$B$352,0),MATCH(U$3,'Mapping water'!$D$4:$U$4,0))*$D314</f>
        <v>0</v>
      </c>
      <c r="V314" s="32">
        <f>INDEX('Mapping water'!$D$5:$U$352,MATCH($B314,'Mapping water'!$B$5:$B$352,0),MATCH(V$3,'Mapping water'!$D$4:$U$4,0))*$D314</f>
        <v>0</v>
      </c>
      <c r="W314" s="32">
        <f>INDEX('Mapping water'!$D$5:$U$352,MATCH($B314,'Mapping water'!$B$5:$B$352,0),MATCH(W$3,'Mapping water'!$D$4:$U$4,0))*$D314</f>
        <v>0</v>
      </c>
      <c r="X314" s="32">
        <f>INDEX('Mapping water'!$D$5:$U$352,MATCH($B314,'Mapping water'!$B$5:$B$352,0),MATCH(X$3,'Mapping water'!$D$4:$U$4,0))*$D314</f>
        <v>0</v>
      </c>
      <c r="Y314" s="32">
        <f>INDEX('Mapping water'!$D$5:$U$352,MATCH($B314,'Mapping water'!$B$5:$B$352,0),MATCH(Y$3,'Mapping water'!$D$4:$U$4,0))*$D314</f>
        <v>0</v>
      </c>
    </row>
    <row r="315" spans="1:25" x14ac:dyDescent="0.45">
      <c r="A315" s="10" t="s">
        <v>311</v>
      </c>
      <c r="B315" s="10" t="s">
        <v>312</v>
      </c>
      <c r="C315" s="10" t="s">
        <v>240</v>
      </c>
      <c r="D315" s="32">
        <f>INDEX('ONS data MYE 5'!$E$6:$E$445, MATCH($B315,'ONS data MYE 5'!$B$6:$B$445,0))</f>
        <v>102314</v>
      </c>
      <c r="E315" s="32">
        <f>INDEX('ONS data MYE 5'!$F$6:$F$445, MATCH($B315,'ONS data MYE 5'!$B$6:$B$445,0))</f>
        <v>3075</v>
      </c>
      <c r="F315" s="32">
        <f t="shared" si="8"/>
        <v>8.031060180240619</v>
      </c>
      <c r="G315" s="32">
        <f t="shared" si="9"/>
        <v>64.497927618646486</v>
      </c>
      <c r="H315" s="32">
        <f>INDEX('Mapping water'!$D$5:$U$352,MATCH($B315,'Mapping water'!$B$5:$B$352,0),MATCH(H$3,'Mapping water'!$D$4:$U$4,0))*$D315</f>
        <v>0</v>
      </c>
      <c r="I315" s="32">
        <f>INDEX('Mapping water'!$D$5:$U$352,MATCH($B315,'Mapping water'!$B$5:$B$352,0),MATCH(I$3,'Mapping water'!$D$4:$U$4,0))*$D315</f>
        <v>0</v>
      </c>
      <c r="J315" s="32">
        <f>INDEX('Mapping water'!$D$5:$U$352,MATCH($B315,'Mapping water'!$B$5:$B$352,0),MATCH(J$3,'Mapping water'!$D$4:$U$4,0))*$D315</f>
        <v>0</v>
      </c>
      <c r="K315" s="32">
        <f>INDEX('Mapping water'!$D$5:$U$352,MATCH($B315,'Mapping water'!$B$5:$B$352,0),MATCH(K$3,'Mapping water'!$D$4:$U$4,0))*$D315</f>
        <v>0</v>
      </c>
      <c r="L315" s="32">
        <f>INDEX('Mapping water'!$D$5:$U$352,MATCH($B315,'Mapping water'!$B$5:$B$352,0),MATCH(L$3,'Mapping water'!$D$4:$U$4,0))*$D315</f>
        <v>102314</v>
      </c>
      <c r="M315" s="32">
        <f>INDEX('Mapping water'!$D$5:$U$352,MATCH($B315,'Mapping water'!$B$5:$B$352,0),MATCH(M$3,'Mapping water'!$D$4:$U$4,0))*$D315</f>
        <v>0</v>
      </c>
      <c r="N315" s="32">
        <f>INDEX('Mapping water'!$D$5:$U$352,MATCH($B315,'Mapping water'!$B$5:$B$352,0),MATCH(N$3,'Mapping water'!$D$4:$U$4,0))*$D315</f>
        <v>0</v>
      </c>
      <c r="O315" s="32">
        <f>INDEX('Mapping water'!$D$5:$U$352,MATCH($B315,'Mapping water'!$B$5:$B$352,0),MATCH(O$3,'Mapping water'!$D$4:$U$4,0))*$D315</f>
        <v>0</v>
      </c>
      <c r="P315" s="32">
        <f>INDEX('Mapping water'!$D$5:$U$352,MATCH($B315,'Mapping water'!$B$5:$B$352,0),MATCH(P$3,'Mapping water'!$D$4:$U$4,0))*$D315</f>
        <v>0</v>
      </c>
      <c r="Q315" s="32">
        <f>INDEX('Mapping water'!$D$5:$U$352,MATCH($B315,'Mapping water'!$B$5:$B$352,0),MATCH(Q$3,'Mapping water'!$D$4:$U$4,0))*$D315</f>
        <v>0</v>
      </c>
      <c r="R315" s="32">
        <f>INDEX('Mapping water'!$D$5:$U$352,MATCH($B315,'Mapping water'!$B$5:$B$352,0),MATCH(R$3,'Mapping water'!$D$4:$U$4,0))*$D315</f>
        <v>0</v>
      </c>
      <c r="S315" s="32">
        <f>INDEX('Mapping water'!$D$5:$U$352,MATCH($B315,'Mapping water'!$B$5:$B$352,0),MATCH(S$3,'Mapping water'!$D$4:$U$4,0))*$D315</f>
        <v>0</v>
      </c>
      <c r="T315" s="32">
        <f>INDEX('Mapping water'!$D$5:$U$352,MATCH($B315,'Mapping water'!$B$5:$B$352,0),MATCH(T$3,'Mapping water'!$D$4:$U$4,0))*$D315</f>
        <v>0</v>
      </c>
      <c r="U315" s="32">
        <f>INDEX('Mapping water'!$D$5:$U$352,MATCH($B315,'Mapping water'!$B$5:$B$352,0),MATCH(U$3,'Mapping water'!$D$4:$U$4,0))*$D315</f>
        <v>0</v>
      </c>
      <c r="V315" s="32">
        <f>INDEX('Mapping water'!$D$5:$U$352,MATCH($B315,'Mapping water'!$B$5:$B$352,0),MATCH(V$3,'Mapping water'!$D$4:$U$4,0))*$D315</f>
        <v>0</v>
      </c>
      <c r="W315" s="32">
        <f>INDEX('Mapping water'!$D$5:$U$352,MATCH($B315,'Mapping water'!$B$5:$B$352,0),MATCH(W$3,'Mapping water'!$D$4:$U$4,0))*$D315</f>
        <v>0</v>
      </c>
      <c r="X315" s="32">
        <f>INDEX('Mapping water'!$D$5:$U$352,MATCH($B315,'Mapping water'!$B$5:$B$352,0),MATCH(X$3,'Mapping water'!$D$4:$U$4,0))*$D315</f>
        <v>0</v>
      </c>
      <c r="Y315" s="32">
        <f>INDEX('Mapping water'!$D$5:$U$352,MATCH($B315,'Mapping water'!$B$5:$B$352,0),MATCH(Y$3,'Mapping water'!$D$4:$U$4,0))*$D315</f>
        <v>0</v>
      </c>
    </row>
    <row r="316" spans="1:25" x14ac:dyDescent="0.45">
      <c r="A316" s="10" t="s">
        <v>313</v>
      </c>
      <c r="B316" s="10" t="s">
        <v>314</v>
      </c>
      <c r="C316" s="10" t="s">
        <v>240</v>
      </c>
      <c r="D316" s="32">
        <f>INDEX('ONS data MYE 5'!$E$6:$E$445, MATCH($B316,'ONS data MYE 5'!$B$6:$B$445,0))</f>
        <v>125378</v>
      </c>
      <c r="E316" s="32">
        <f>INDEX('ONS data MYE 5'!$F$6:$F$445, MATCH($B316,'ONS data MYE 5'!$B$6:$B$445,0))</f>
        <v>189</v>
      </c>
      <c r="F316" s="32">
        <f t="shared" si="8"/>
        <v>5.2417470150596426</v>
      </c>
      <c r="G316" s="32">
        <f t="shared" si="9"/>
        <v>27.475911769886672</v>
      </c>
      <c r="H316" s="32">
        <f>INDEX('Mapping water'!$D$5:$U$352,MATCH($B316,'Mapping water'!$B$5:$B$352,0),MATCH(H$3,'Mapping water'!$D$4:$U$4,0))*$D316</f>
        <v>0</v>
      </c>
      <c r="I316" s="32">
        <f>INDEX('Mapping water'!$D$5:$U$352,MATCH($B316,'Mapping water'!$B$5:$B$352,0),MATCH(I$3,'Mapping water'!$D$4:$U$4,0))*$D316</f>
        <v>0</v>
      </c>
      <c r="J316" s="32">
        <f>INDEX('Mapping water'!$D$5:$U$352,MATCH($B316,'Mapping water'!$B$5:$B$352,0),MATCH(J$3,'Mapping water'!$D$4:$U$4,0))*$D316</f>
        <v>0</v>
      </c>
      <c r="K316" s="32">
        <f>INDEX('Mapping water'!$D$5:$U$352,MATCH($B316,'Mapping water'!$B$5:$B$352,0),MATCH(K$3,'Mapping water'!$D$4:$U$4,0))*$D316</f>
        <v>0</v>
      </c>
      <c r="L316" s="32">
        <f>INDEX('Mapping water'!$D$5:$U$352,MATCH($B316,'Mapping water'!$B$5:$B$352,0),MATCH(L$3,'Mapping water'!$D$4:$U$4,0))*$D316</f>
        <v>125378</v>
      </c>
      <c r="M316" s="32">
        <f>INDEX('Mapping water'!$D$5:$U$352,MATCH($B316,'Mapping water'!$B$5:$B$352,0),MATCH(M$3,'Mapping water'!$D$4:$U$4,0))*$D316</f>
        <v>0</v>
      </c>
      <c r="N316" s="32">
        <f>INDEX('Mapping water'!$D$5:$U$352,MATCH($B316,'Mapping water'!$B$5:$B$352,0),MATCH(N$3,'Mapping water'!$D$4:$U$4,0))*$D316</f>
        <v>0</v>
      </c>
      <c r="O316" s="32">
        <f>INDEX('Mapping water'!$D$5:$U$352,MATCH($B316,'Mapping water'!$B$5:$B$352,0),MATCH(O$3,'Mapping water'!$D$4:$U$4,0))*$D316</f>
        <v>0</v>
      </c>
      <c r="P316" s="32">
        <f>INDEX('Mapping water'!$D$5:$U$352,MATCH($B316,'Mapping water'!$B$5:$B$352,0),MATCH(P$3,'Mapping water'!$D$4:$U$4,0))*$D316</f>
        <v>0</v>
      </c>
      <c r="Q316" s="32">
        <f>INDEX('Mapping water'!$D$5:$U$352,MATCH($B316,'Mapping water'!$B$5:$B$352,0),MATCH(Q$3,'Mapping water'!$D$4:$U$4,0))*$D316</f>
        <v>0</v>
      </c>
      <c r="R316" s="32">
        <f>INDEX('Mapping water'!$D$5:$U$352,MATCH($B316,'Mapping water'!$B$5:$B$352,0),MATCH(R$3,'Mapping water'!$D$4:$U$4,0))*$D316</f>
        <v>0</v>
      </c>
      <c r="S316" s="32">
        <f>INDEX('Mapping water'!$D$5:$U$352,MATCH($B316,'Mapping water'!$B$5:$B$352,0),MATCH(S$3,'Mapping water'!$D$4:$U$4,0))*$D316</f>
        <v>0</v>
      </c>
      <c r="T316" s="32">
        <f>INDEX('Mapping water'!$D$5:$U$352,MATCH($B316,'Mapping water'!$B$5:$B$352,0),MATCH(T$3,'Mapping water'!$D$4:$U$4,0))*$D316</f>
        <v>0</v>
      </c>
      <c r="U316" s="32">
        <f>INDEX('Mapping water'!$D$5:$U$352,MATCH($B316,'Mapping water'!$B$5:$B$352,0),MATCH(U$3,'Mapping water'!$D$4:$U$4,0))*$D316</f>
        <v>0</v>
      </c>
      <c r="V316" s="32">
        <f>INDEX('Mapping water'!$D$5:$U$352,MATCH($B316,'Mapping water'!$B$5:$B$352,0),MATCH(V$3,'Mapping water'!$D$4:$U$4,0))*$D316</f>
        <v>0</v>
      </c>
      <c r="W316" s="32">
        <f>INDEX('Mapping water'!$D$5:$U$352,MATCH($B316,'Mapping water'!$B$5:$B$352,0),MATCH(W$3,'Mapping water'!$D$4:$U$4,0))*$D316</f>
        <v>0</v>
      </c>
      <c r="X316" s="32">
        <f>INDEX('Mapping water'!$D$5:$U$352,MATCH($B316,'Mapping water'!$B$5:$B$352,0),MATCH(X$3,'Mapping water'!$D$4:$U$4,0))*$D316</f>
        <v>0</v>
      </c>
      <c r="Y316" s="32">
        <f>INDEX('Mapping water'!$D$5:$U$352,MATCH($B316,'Mapping water'!$B$5:$B$352,0),MATCH(Y$3,'Mapping water'!$D$4:$U$4,0))*$D316</f>
        <v>0</v>
      </c>
    </row>
    <row r="317" spans="1:25" x14ac:dyDescent="0.45">
      <c r="A317" s="10" t="s">
        <v>315</v>
      </c>
      <c r="B317" s="10" t="s">
        <v>316</v>
      </c>
      <c r="C317" s="10" t="s">
        <v>240</v>
      </c>
      <c r="D317" s="32">
        <f>INDEX('ONS data MYE 5'!$E$6:$E$445, MATCH($B317,'ONS data MYE 5'!$B$6:$B$445,0))</f>
        <v>100715</v>
      </c>
      <c r="E317" s="32">
        <f>INDEX('ONS data MYE 5'!$F$6:$F$445, MATCH($B317,'ONS data MYE 5'!$B$6:$B$445,0))</f>
        <v>515</v>
      </c>
      <c r="F317" s="32">
        <f t="shared" si="8"/>
        <v>6.2441669006637364</v>
      </c>
      <c r="G317" s="32">
        <f t="shared" si="9"/>
        <v>38.989620283344571</v>
      </c>
      <c r="H317" s="32">
        <f>INDEX('Mapping water'!$D$5:$U$352,MATCH($B317,'Mapping water'!$B$5:$B$352,0),MATCH(H$3,'Mapping water'!$D$4:$U$4,0))*$D317</f>
        <v>0</v>
      </c>
      <c r="I317" s="32">
        <f>INDEX('Mapping water'!$D$5:$U$352,MATCH($B317,'Mapping water'!$B$5:$B$352,0),MATCH(I$3,'Mapping water'!$D$4:$U$4,0))*$D317</f>
        <v>0</v>
      </c>
      <c r="J317" s="32">
        <f>INDEX('Mapping water'!$D$5:$U$352,MATCH($B317,'Mapping water'!$B$5:$B$352,0),MATCH(J$3,'Mapping water'!$D$4:$U$4,0))*$D317</f>
        <v>0</v>
      </c>
      <c r="K317" s="32">
        <f>INDEX('Mapping water'!$D$5:$U$352,MATCH($B317,'Mapping water'!$B$5:$B$352,0),MATCH(K$3,'Mapping water'!$D$4:$U$4,0))*$D317</f>
        <v>0</v>
      </c>
      <c r="L317" s="32">
        <f>INDEX('Mapping water'!$D$5:$U$352,MATCH($B317,'Mapping water'!$B$5:$B$352,0),MATCH(L$3,'Mapping water'!$D$4:$U$4,0))*$D317</f>
        <v>100715</v>
      </c>
      <c r="M317" s="32">
        <f>INDEX('Mapping water'!$D$5:$U$352,MATCH($B317,'Mapping water'!$B$5:$B$352,0),MATCH(M$3,'Mapping water'!$D$4:$U$4,0))*$D317</f>
        <v>0</v>
      </c>
      <c r="N317" s="32">
        <f>INDEX('Mapping water'!$D$5:$U$352,MATCH($B317,'Mapping water'!$B$5:$B$352,0),MATCH(N$3,'Mapping water'!$D$4:$U$4,0))*$D317</f>
        <v>0</v>
      </c>
      <c r="O317" s="32">
        <f>INDEX('Mapping water'!$D$5:$U$352,MATCH($B317,'Mapping water'!$B$5:$B$352,0),MATCH(O$3,'Mapping water'!$D$4:$U$4,0))*$D317</f>
        <v>0</v>
      </c>
      <c r="P317" s="32">
        <f>INDEX('Mapping water'!$D$5:$U$352,MATCH($B317,'Mapping water'!$B$5:$B$352,0),MATCH(P$3,'Mapping water'!$D$4:$U$4,0))*$D317</f>
        <v>0</v>
      </c>
      <c r="Q317" s="32">
        <f>INDEX('Mapping water'!$D$5:$U$352,MATCH($B317,'Mapping water'!$B$5:$B$352,0),MATCH(Q$3,'Mapping water'!$D$4:$U$4,0))*$D317</f>
        <v>0</v>
      </c>
      <c r="R317" s="32">
        <f>INDEX('Mapping water'!$D$5:$U$352,MATCH($B317,'Mapping water'!$B$5:$B$352,0),MATCH(R$3,'Mapping water'!$D$4:$U$4,0))*$D317</f>
        <v>0</v>
      </c>
      <c r="S317" s="32">
        <f>INDEX('Mapping water'!$D$5:$U$352,MATCH($B317,'Mapping water'!$B$5:$B$352,0),MATCH(S$3,'Mapping water'!$D$4:$U$4,0))*$D317</f>
        <v>0</v>
      </c>
      <c r="T317" s="32">
        <f>INDEX('Mapping water'!$D$5:$U$352,MATCH($B317,'Mapping water'!$B$5:$B$352,0),MATCH(T$3,'Mapping water'!$D$4:$U$4,0))*$D317</f>
        <v>0</v>
      </c>
      <c r="U317" s="32">
        <f>INDEX('Mapping water'!$D$5:$U$352,MATCH($B317,'Mapping water'!$B$5:$B$352,0),MATCH(U$3,'Mapping water'!$D$4:$U$4,0))*$D317</f>
        <v>0</v>
      </c>
      <c r="V317" s="32">
        <f>INDEX('Mapping water'!$D$5:$U$352,MATCH($B317,'Mapping water'!$B$5:$B$352,0),MATCH(V$3,'Mapping water'!$D$4:$U$4,0))*$D317</f>
        <v>0</v>
      </c>
      <c r="W317" s="32">
        <f>INDEX('Mapping water'!$D$5:$U$352,MATCH($B317,'Mapping water'!$B$5:$B$352,0),MATCH(W$3,'Mapping water'!$D$4:$U$4,0))*$D317</f>
        <v>0</v>
      </c>
      <c r="X317" s="32">
        <f>INDEX('Mapping water'!$D$5:$U$352,MATCH($B317,'Mapping water'!$B$5:$B$352,0),MATCH(X$3,'Mapping water'!$D$4:$U$4,0))*$D317</f>
        <v>0</v>
      </c>
      <c r="Y317" s="32">
        <f>INDEX('Mapping water'!$D$5:$U$352,MATCH($B317,'Mapping water'!$B$5:$B$352,0),MATCH(Y$3,'Mapping water'!$D$4:$U$4,0))*$D317</f>
        <v>0</v>
      </c>
    </row>
    <row r="318" spans="1:25" x14ac:dyDescent="0.45">
      <c r="A318" s="10" t="s">
        <v>317</v>
      </c>
      <c r="B318" s="10" t="s">
        <v>318</v>
      </c>
      <c r="C318" s="10" t="s">
        <v>240</v>
      </c>
      <c r="D318" s="32">
        <f>INDEX('ONS data MYE 5'!$E$6:$E$445, MATCH($B318,'ONS data MYE 5'!$B$6:$B$445,0))</f>
        <v>1137123</v>
      </c>
      <c r="E318" s="32">
        <f>INDEX('ONS data MYE 5'!$F$6:$F$445, MATCH($B318,'ONS data MYE 5'!$B$6:$B$445,0))</f>
        <v>4246</v>
      </c>
      <c r="F318" s="32">
        <f t="shared" si="8"/>
        <v>8.3537326422632017</v>
      </c>
      <c r="G318" s="32">
        <f t="shared" si="9"/>
        <v>69.784849058413727</v>
      </c>
      <c r="H318" s="32">
        <f>INDEX('Mapping water'!$D$5:$U$352,MATCH($B318,'Mapping water'!$B$5:$B$352,0),MATCH(H$3,'Mapping water'!$D$4:$U$4,0))*$D318</f>
        <v>0</v>
      </c>
      <c r="I318" s="32">
        <f>INDEX('Mapping water'!$D$5:$U$352,MATCH($B318,'Mapping water'!$B$5:$B$352,0),MATCH(I$3,'Mapping water'!$D$4:$U$4,0))*$D318</f>
        <v>0</v>
      </c>
      <c r="J318" s="32">
        <f>INDEX('Mapping water'!$D$5:$U$352,MATCH($B318,'Mapping water'!$B$5:$B$352,0),MATCH(J$3,'Mapping water'!$D$4:$U$4,0))*$D318</f>
        <v>0</v>
      </c>
      <c r="K318" s="32">
        <f>INDEX('Mapping water'!$D$5:$U$352,MATCH($B318,'Mapping water'!$B$5:$B$352,0),MATCH(K$3,'Mapping water'!$D$4:$U$4,0))*$D318</f>
        <v>0</v>
      </c>
      <c r="L318" s="32">
        <f>INDEX('Mapping water'!$D$5:$U$352,MATCH($B318,'Mapping water'!$B$5:$B$352,0),MATCH(L$3,'Mapping water'!$D$4:$U$4,0))*$D318</f>
        <v>1046153.16</v>
      </c>
      <c r="M318" s="32">
        <f>INDEX('Mapping water'!$D$5:$U$352,MATCH($B318,'Mapping water'!$B$5:$B$352,0),MATCH(M$3,'Mapping water'!$D$4:$U$4,0))*$D318</f>
        <v>0</v>
      </c>
      <c r="N318" s="32">
        <f>INDEX('Mapping water'!$D$5:$U$352,MATCH($B318,'Mapping water'!$B$5:$B$352,0),MATCH(N$3,'Mapping water'!$D$4:$U$4,0))*$D318</f>
        <v>0</v>
      </c>
      <c r="O318" s="32">
        <f>INDEX('Mapping water'!$D$5:$U$352,MATCH($B318,'Mapping water'!$B$5:$B$352,0),MATCH(O$3,'Mapping water'!$D$4:$U$4,0))*$D318</f>
        <v>0</v>
      </c>
      <c r="P318" s="32">
        <f>INDEX('Mapping water'!$D$5:$U$352,MATCH($B318,'Mapping water'!$B$5:$B$352,0),MATCH(P$3,'Mapping water'!$D$4:$U$4,0))*$D318</f>
        <v>0</v>
      </c>
      <c r="Q318" s="32">
        <f>INDEX('Mapping water'!$D$5:$U$352,MATCH($B318,'Mapping water'!$B$5:$B$352,0),MATCH(Q$3,'Mapping water'!$D$4:$U$4,0))*$D318</f>
        <v>0</v>
      </c>
      <c r="R318" s="32">
        <f>INDEX('Mapping water'!$D$5:$U$352,MATCH($B318,'Mapping water'!$B$5:$B$352,0),MATCH(R$3,'Mapping water'!$D$4:$U$4,0))*$D318</f>
        <v>0</v>
      </c>
      <c r="S318" s="32">
        <f>INDEX('Mapping water'!$D$5:$U$352,MATCH($B318,'Mapping water'!$B$5:$B$352,0),MATCH(S$3,'Mapping water'!$D$4:$U$4,0))*$D318</f>
        <v>0</v>
      </c>
      <c r="T318" s="32">
        <f>INDEX('Mapping water'!$D$5:$U$352,MATCH($B318,'Mapping water'!$B$5:$B$352,0),MATCH(T$3,'Mapping water'!$D$4:$U$4,0))*$D318</f>
        <v>0</v>
      </c>
      <c r="U318" s="32">
        <f>INDEX('Mapping water'!$D$5:$U$352,MATCH($B318,'Mapping water'!$B$5:$B$352,0),MATCH(U$3,'Mapping water'!$D$4:$U$4,0))*$D318</f>
        <v>0</v>
      </c>
      <c r="V318" s="32">
        <f>INDEX('Mapping water'!$D$5:$U$352,MATCH($B318,'Mapping water'!$B$5:$B$352,0),MATCH(V$3,'Mapping water'!$D$4:$U$4,0))*$D318</f>
        <v>0</v>
      </c>
      <c r="W318" s="32">
        <f>INDEX('Mapping water'!$D$5:$U$352,MATCH($B318,'Mapping water'!$B$5:$B$352,0),MATCH(W$3,'Mapping water'!$D$4:$U$4,0))*$D318</f>
        <v>0</v>
      </c>
      <c r="X318" s="32">
        <f>INDEX('Mapping water'!$D$5:$U$352,MATCH($B318,'Mapping water'!$B$5:$B$352,0),MATCH(X$3,'Mapping water'!$D$4:$U$4,0))*$D318</f>
        <v>0</v>
      </c>
      <c r="Y318" s="32">
        <f>INDEX('Mapping water'!$D$5:$U$352,MATCH($B318,'Mapping water'!$B$5:$B$352,0),MATCH(Y$3,'Mapping water'!$D$4:$U$4,0))*$D318</f>
        <v>90969.84</v>
      </c>
    </row>
    <row r="319" spans="1:25" x14ac:dyDescent="0.45">
      <c r="A319" s="10" t="s">
        <v>319</v>
      </c>
      <c r="B319" s="10" t="s">
        <v>320</v>
      </c>
      <c r="C319" s="10" t="s">
        <v>240</v>
      </c>
      <c r="D319" s="32">
        <f>INDEX('ONS data MYE 5'!$E$6:$E$445, MATCH($B319,'ONS data MYE 5'!$B$6:$B$445,0))</f>
        <v>360149</v>
      </c>
      <c r="E319" s="32">
        <f>INDEX('ONS data MYE 5'!$F$6:$F$445, MATCH($B319,'ONS data MYE 5'!$B$6:$B$445,0))</f>
        <v>3651</v>
      </c>
      <c r="F319" s="32">
        <f t="shared" si="8"/>
        <v>8.2027563816556377</v>
      </c>
      <c r="G319" s="32">
        <f t="shared" si="9"/>
        <v>67.285212256792292</v>
      </c>
      <c r="H319" s="32">
        <f>INDEX('Mapping water'!$D$5:$U$352,MATCH($B319,'Mapping water'!$B$5:$B$352,0),MATCH(H$3,'Mapping water'!$D$4:$U$4,0))*$D319</f>
        <v>0</v>
      </c>
      <c r="I319" s="32">
        <f>INDEX('Mapping water'!$D$5:$U$352,MATCH($B319,'Mapping water'!$B$5:$B$352,0),MATCH(I$3,'Mapping water'!$D$4:$U$4,0))*$D319</f>
        <v>0</v>
      </c>
      <c r="J319" s="32">
        <f>INDEX('Mapping water'!$D$5:$U$352,MATCH($B319,'Mapping water'!$B$5:$B$352,0),MATCH(J$3,'Mapping water'!$D$4:$U$4,0))*$D319</f>
        <v>0</v>
      </c>
      <c r="K319" s="32">
        <f>INDEX('Mapping water'!$D$5:$U$352,MATCH($B319,'Mapping water'!$B$5:$B$352,0),MATCH(K$3,'Mapping water'!$D$4:$U$4,0))*$D319</f>
        <v>0</v>
      </c>
      <c r="L319" s="32">
        <f>INDEX('Mapping water'!$D$5:$U$352,MATCH($B319,'Mapping water'!$B$5:$B$352,0),MATCH(L$3,'Mapping water'!$D$4:$U$4,0))*$D319</f>
        <v>360149</v>
      </c>
      <c r="M319" s="32">
        <f>INDEX('Mapping water'!$D$5:$U$352,MATCH($B319,'Mapping water'!$B$5:$B$352,0),MATCH(M$3,'Mapping water'!$D$4:$U$4,0))*$D319</f>
        <v>0</v>
      </c>
      <c r="N319" s="32">
        <f>INDEX('Mapping water'!$D$5:$U$352,MATCH($B319,'Mapping water'!$B$5:$B$352,0),MATCH(N$3,'Mapping water'!$D$4:$U$4,0))*$D319</f>
        <v>0</v>
      </c>
      <c r="O319" s="32">
        <f>INDEX('Mapping water'!$D$5:$U$352,MATCH($B319,'Mapping water'!$B$5:$B$352,0),MATCH(O$3,'Mapping water'!$D$4:$U$4,0))*$D319</f>
        <v>0</v>
      </c>
      <c r="P319" s="32">
        <f>INDEX('Mapping water'!$D$5:$U$352,MATCH($B319,'Mapping water'!$B$5:$B$352,0),MATCH(P$3,'Mapping water'!$D$4:$U$4,0))*$D319</f>
        <v>0</v>
      </c>
      <c r="Q319" s="32">
        <f>INDEX('Mapping water'!$D$5:$U$352,MATCH($B319,'Mapping water'!$B$5:$B$352,0),MATCH(Q$3,'Mapping water'!$D$4:$U$4,0))*$D319</f>
        <v>0</v>
      </c>
      <c r="R319" s="32">
        <f>INDEX('Mapping water'!$D$5:$U$352,MATCH($B319,'Mapping water'!$B$5:$B$352,0),MATCH(R$3,'Mapping water'!$D$4:$U$4,0))*$D319</f>
        <v>0</v>
      </c>
      <c r="S319" s="32">
        <f>INDEX('Mapping water'!$D$5:$U$352,MATCH($B319,'Mapping water'!$B$5:$B$352,0),MATCH(S$3,'Mapping water'!$D$4:$U$4,0))*$D319</f>
        <v>0</v>
      </c>
      <c r="T319" s="32">
        <f>INDEX('Mapping water'!$D$5:$U$352,MATCH($B319,'Mapping water'!$B$5:$B$352,0),MATCH(T$3,'Mapping water'!$D$4:$U$4,0))*$D319</f>
        <v>0</v>
      </c>
      <c r="U319" s="32">
        <f>INDEX('Mapping water'!$D$5:$U$352,MATCH($B319,'Mapping water'!$B$5:$B$352,0),MATCH(U$3,'Mapping water'!$D$4:$U$4,0))*$D319</f>
        <v>0</v>
      </c>
      <c r="V319" s="32">
        <f>INDEX('Mapping water'!$D$5:$U$352,MATCH($B319,'Mapping water'!$B$5:$B$352,0),MATCH(V$3,'Mapping water'!$D$4:$U$4,0))*$D319</f>
        <v>0</v>
      </c>
      <c r="W319" s="32">
        <f>INDEX('Mapping water'!$D$5:$U$352,MATCH($B319,'Mapping water'!$B$5:$B$352,0),MATCH(W$3,'Mapping water'!$D$4:$U$4,0))*$D319</f>
        <v>0</v>
      </c>
      <c r="X319" s="32">
        <f>INDEX('Mapping water'!$D$5:$U$352,MATCH($B319,'Mapping water'!$B$5:$B$352,0),MATCH(X$3,'Mapping water'!$D$4:$U$4,0))*$D319</f>
        <v>0</v>
      </c>
      <c r="Y319" s="32">
        <f>INDEX('Mapping water'!$D$5:$U$352,MATCH($B319,'Mapping water'!$B$5:$B$352,0),MATCH(Y$3,'Mapping water'!$D$4:$U$4,0))*$D319</f>
        <v>0</v>
      </c>
    </row>
    <row r="320" spans="1:25" x14ac:dyDescent="0.45">
      <c r="A320" s="10" t="s">
        <v>321</v>
      </c>
      <c r="B320" s="10" t="s">
        <v>322</v>
      </c>
      <c r="C320" s="10" t="s">
        <v>240</v>
      </c>
      <c r="D320" s="32">
        <f>INDEX('ONS data MYE 5'!$E$6:$E$445, MATCH($B320,'ONS data MYE 5'!$B$6:$B$445,0))</f>
        <v>213933</v>
      </c>
      <c r="E320" s="32">
        <f>INDEX('ONS data MYE 5'!$F$6:$F$445, MATCH($B320,'ONS data MYE 5'!$B$6:$B$445,0))</f>
        <v>1200</v>
      </c>
      <c r="F320" s="32">
        <f t="shared" si="8"/>
        <v>7.0900768357760917</v>
      </c>
      <c r="G320" s="32">
        <f t="shared" si="9"/>
        <v>50.269189537208717</v>
      </c>
      <c r="H320" s="32">
        <f>INDEX('Mapping water'!$D$5:$U$352,MATCH($B320,'Mapping water'!$B$5:$B$352,0),MATCH(H$3,'Mapping water'!$D$4:$U$4,0))*$D320</f>
        <v>0</v>
      </c>
      <c r="I320" s="32">
        <f>INDEX('Mapping water'!$D$5:$U$352,MATCH($B320,'Mapping water'!$B$5:$B$352,0),MATCH(I$3,'Mapping water'!$D$4:$U$4,0))*$D320</f>
        <v>0</v>
      </c>
      <c r="J320" s="32">
        <f>INDEX('Mapping water'!$D$5:$U$352,MATCH($B320,'Mapping water'!$B$5:$B$352,0),MATCH(J$3,'Mapping water'!$D$4:$U$4,0))*$D320</f>
        <v>0</v>
      </c>
      <c r="K320" s="32">
        <f>INDEX('Mapping water'!$D$5:$U$352,MATCH($B320,'Mapping water'!$B$5:$B$352,0),MATCH(K$3,'Mapping water'!$D$4:$U$4,0))*$D320</f>
        <v>0</v>
      </c>
      <c r="L320" s="32">
        <f>INDEX('Mapping water'!$D$5:$U$352,MATCH($B320,'Mapping water'!$B$5:$B$352,0),MATCH(L$3,'Mapping water'!$D$4:$U$4,0))*$D320</f>
        <v>213933</v>
      </c>
      <c r="M320" s="32">
        <f>INDEX('Mapping water'!$D$5:$U$352,MATCH($B320,'Mapping water'!$B$5:$B$352,0),MATCH(M$3,'Mapping water'!$D$4:$U$4,0))*$D320</f>
        <v>0</v>
      </c>
      <c r="N320" s="32">
        <f>INDEX('Mapping water'!$D$5:$U$352,MATCH($B320,'Mapping water'!$B$5:$B$352,0),MATCH(N$3,'Mapping water'!$D$4:$U$4,0))*$D320</f>
        <v>0</v>
      </c>
      <c r="O320" s="32">
        <f>INDEX('Mapping water'!$D$5:$U$352,MATCH($B320,'Mapping water'!$B$5:$B$352,0),MATCH(O$3,'Mapping water'!$D$4:$U$4,0))*$D320</f>
        <v>0</v>
      </c>
      <c r="P320" s="32">
        <f>INDEX('Mapping water'!$D$5:$U$352,MATCH($B320,'Mapping water'!$B$5:$B$352,0),MATCH(P$3,'Mapping water'!$D$4:$U$4,0))*$D320</f>
        <v>0</v>
      </c>
      <c r="Q320" s="32">
        <f>INDEX('Mapping water'!$D$5:$U$352,MATCH($B320,'Mapping water'!$B$5:$B$352,0),MATCH(Q$3,'Mapping water'!$D$4:$U$4,0))*$D320</f>
        <v>0</v>
      </c>
      <c r="R320" s="32">
        <f>INDEX('Mapping water'!$D$5:$U$352,MATCH($B320,'Mapping water'!$B$5:$B$352,0),MATCH(R$3,'Mapping water'!$D$4:$U$4,0))*$D320</f>
        <v>0</v>
      </c>
      <c r="S320" s="32">
        <f>INDEX('Mapping water'!$D$5:$U$352,MATCH($B320,'Mapping water'!$B$5:$B$352,0),MATCH(S$3,'Mapping water'!$D$4:$U$4,0))*$D320</f>
        <v>0</v>
      </c>
      <c r="T320" s="32">
        <f>INDEX('Mapping water'!$D$5:$U$352,MATCH($B320,'Mapping water'!$B$5:$B$352,0),MATCH(T$3,'Mapping water'!$D$4:$U$4,0))*$D320</f>
        <v>0</v>
      </c>
      <c r="U320" s="32">
        <f>INDEX('Mapping water'!$D$5:$U$352,MATCH($B320,'Mapping water'!$B$5:$B$352,0),MATCH(U$3,'Mapping water'!$D$4:$U$4,0))*$D320</f>
        <v>0</v>
      </c>
      <c r="V320" s="32">
        <f>INDEX('Mapping water'!$D$5:$U$352,MATCH($B320,'Mapping water'!$B$5:$B$352,0),MATCH(V$3,'Mapping water'!$D$4:$U$4,0))*$D320</f>
        <v>0</v>
      </c>
      <c r="W320" s="32">
        <f>INDEX('Mapping water'!$D$5:$U$352,MATCH($B320,'Mapping water'!$B$5:$B$352,0),MATCH(W$3,'Mapping water'!$D$4:$U$4,0))*$D320</f>
        <v>0</v>
      </c>
      <c r="X320" s="32">
        <f>INDEX('Mapping water'!$D$5:$U$352,MATCH($B320,'Mapping water'!$B$5:$B$352,0),MATCH(X$3,'Mapping water'!$D$4:$U$4,0))*$D320</f>
        <v>0</v>
      </c>
      <c r="Y320" s="32">
        <f>INDEX('Mapping water'!$D$5:$U$352,MATCH($B320,'Mapping water'!$B$5:$B$352,0),MATCH(Y$3,'Mapping water'!$D$4:$U$4,0))*$D320</f>
        <v>0</v>
      </c>
    </row>
    <row r="321" spans="1:25" x14ac:dyDescent="0.45">
      <c r="A321" s="10" t="s">
        <v>359</v>
      </c>
      <c r="B321" s="10" t="s">
        <v>360</v>
      </c>
      <c r="C321" s="10" t="s">
        <v>240</v>
      </c>
      <c r="D321" s="32">
        <f>INDEX('ONS data MYE 5'!$E$6:$E$445, MATCH($B321,'ONS data MYE 5'!$B$6:$B$445,0))</f>
        <v>99126</v>
      </c>
      <c r="E321" s="32">
        <f>INDEX('ONS data MYE 5'!$F$6:$F$445, MATCH($B321,'ONS data MYE 5'!$B$6:$B$445,0))</f>
        <v>1257</v>
      </c>
      <c r="F321" s="32">
        <f t="shared" si="8"/>
        <v>7.1364832085902474</v>
      </c>
      <c r="G321" s="32">
        <f t="shared" si="9"/>
        <v>50.92939258649055</v>
      </c>
      <c r="H321" s="32">
        <f>INDEX('Mapping water'!$D$5:$U$352,MATCH($B321,'Mapping water'!$B$5:$B$352,0),MATCH(H$3,'Mapping water'!$D$4:$U$4,0))*$D321</f>
        <v>0</v>
      </c>
      <c r="I321" s="32">
        <f>INDEX('Mapping water'!$D$5:$U$352,MATCH($B321,'Mapping water'!$B$5:$B$352,0),MATCH(I$3,'Mapping water'!$D$4:$U$4,0))*$D321</f>
        <v>0</v>
      </c>
      <c r="J321" s="32">
        <f>INDEX('Mapping water'!$D$5:$U$352,MATCH($B321,'Mapping water'!$B$5:$B$352,0),MATCH(J$3,'Mapping water'!$D$4:$U$4,0))*$D321</f>
        <v>0</v>
      </c>
      <c r="K321" s="32">
        <f>INDEX('Mapping water'!$D$5:$U$352,MATCH($B321,'Mapping water'!$B$5:$B$352,0),MATCH(K$3,'Mapping water'!$D$4:$U$4,0))*$D321</f>
        <v>0</v>
      </c>
      <c r="L321" s="32">
        <f>INDEX('Mapping water'!$D$5:$U$352,MATCH($B321,'Mapping water'!$B$5:$B$352,0),MATCH(L$3,'Mapping water'!$D$4:$U$4,0))*$D321</f>
        <v>0</v>
      </c>
      <c r="M321" s="32">
        <f>INDEX('Mapping water'!$D$5:$U$352,MATCH($B321,'Mapping water'!$B$5:$B$352,0),MATCH(M$3,'Mapping water'!$D$4:$U$4,0))*$D321</f>
        <v>0</v>
      </c>
      <c r="N321" s="32">
        <f>INDEX('Mapping water'!$D$5:$U$352,MATCH($B321,'Mapping water'!$B$5:$B$352,0),MATCH(N$3,'Mapping water'!$D$4:$U$4,0))*$D321</f>
        <v>0</v>
      </c>
      <c r="O321" s="32">
        <f>INDEX('Mapping water'!$D$5:$U$352,MATCH($B321,'Mapping water'!$B$5:$B$352,0),MATCH(O$3,'Mapping water'!$D$4:$U$4,0))*$D321</f>
        <v>0</v>
      </c>
      <c r="P321" s="32">
        <f>INDEX('Mapping water'!$D$5:$U$352,MATCH($B321,'Mapping water'!$B$5:$B$352,0),MATCH(P$3,'Mapping water'!$D$4:$U$4,0))*$D321</f>
        <v>0</v>
      </c>
      <c r="Q321" s="32">
        <f>INDEX('Mapping water'!$D$5:$U$352,MATCH($B321,'Mapping water'!$B$5:$B$352,0),MATCH(Q$3,'Mapping water'!$D$4:$U$4,0))*$D321</f>
        <v>0</v>
      </c>
      <c r="R321" s="32">
        <f>INDEX('Mapping water'!$D$5:$U$352,MATCH($B321,'Mapping water'!$B$5:$B$352,0),MATCH(R$3,'Mapping water'!$D$4:$U$4,0))*$D321</f>
        <v>0</v>
      </c>
      <c r="S321" s="32">
        <f>INDEX('Mapping water'!$D$5:$U$352,MATCH($B321,'Mapping water'!$B$5:$B$352,0),MATCH(S$3,'Mapping water'!$D$4:$U$4,0))*$D321</f>
        <v>0</v>
      </c>
      <c r="T321" s="32">
        <f>INDEX('Mapping water'!$D$5:$U$352,MATCH($B321,'Mapping water'!$B$5:$B$352,0),MATCH(T$3,'Mapping water'!$D$4:$U$4,0))*$D321</f>
        <v>0</v>
      </c>
      <c r="U321" s="32">
        <f>INDEX('Mapping water'!$D$5:$U$352,MATCH($B321,'Mapping water'!$B$5:$B$352,0),MATCH(U$3,'Mapping water'!$D$4:$U$4,0))*$D321</f>
        <v>0</v>
      </c>
      <c r="V321" s="32">
        <f>INDEX('Mapping water'!$D$5:$U$352,MATCH($B321,'Mapping water'!$B$5:$B$352,0),MATCH(V$3,'Mapping water'!$D$4:$U$4,0))*$D321</f>
        <v>0</v>
      </c>
      <c r="W321" s="32">
        <f>INDEX('Mapping water'!$D$5:$U$352,MATCH($B321,'Mapping water'!$B$5:$B$352,0),MATCH(W$3,'Mapping water'!$D$4:$U$4,0))*$D321</f>
        <v>0</v>
      </c>
      <c r="X321" s="32">
        <f>INDEX('Mapping water'!$D$5:$U$352,MATCH($B321,'Mapping water'!$B$5:$B$352,0),MATCH(X$3,'Mapping water'!$D$4:$U$4,0))*$D321</f>
        <v>0</v>
      </c>
      <c r="Y321" s="32">
        <f>INDEX('Mapping water'!$D$5:$U$352,MATCH($B321,'Mapping water'!$B$5:$B$352,0),MATCH(Y$3,'Mapping water'!$D$4:$U$4,0))*$D321</f>
        <v>99126</v>
      </c>
    </row>
    <row r="322" spans="1:25" x14ac:dyDescent="0.45">
      <c r="A322" s="10" t="s">
        <v>361</v>
      </c>
      <c r="B322" s="10" t="s">
        <v>362</v>
      </c>
      <c r="C322" s="10" t="s">
        <v>240</v>
      </c>
      <c r="D322" s="32">
        <f>INDEX('ONS data MYE 5'!$E$6:$E$445, MATCH($B322,'ONS data MYE 5'!$B$6:$B$445,0))</f>
        <v>117552</v>
      </c>
      <c r="E322" s="32">
        <f>INDEX('ONS data MYE 5'!$F$6:$F$445, MATCH($B322,'ONS data MYE 5'!$B$6:$B$445,0))</f>
        <v>304</v>
      </c>
      <c r="F322" s="32">
        <f t="shared" si="8"/>
        <v>5.7170277014062219</v>
      </c>
      <c r="G322" s="32">
        <f t="shared" si="9"/>
        <v>32.684405738646106</v>
      </c>
      <c r="H322" s="32">
        <f>INDEX('Mapping water'!$D$5:$U$352,MATCH($B322,'Mapping water'!$B$5:$B$352,0),MATCH(H$3,'Mapping water'!$D$4:$U$4,0))*$D322</f>
        <v>0</v>
      </c>
      <c r="I322" s="32">
        <f>INDEX('Mapping water'!$D$5:$U$352,MATCH($B322,'Mapping water'!$B$5:$B$352,0),MATCH(I$3,'Mapping water'!$D$4:$U$4,0))*$D322</f>
        <v>0</v>
      </c>
      <c r="J322" s="32">
        <f>INDEX('Mapping water'!$D$5:$U$352,MATCH($B322,'Mapping water'!$B$5:$B$352,0),MATCH(J$3,'Mapping water'!$D$4:$U$4,0))*$D322</f>
        <v>0</v>
      </c>
      <c r="K322" s="32">
        <f>INDEX('Mapping water'!$D$5:$U$352,MATCH($B322,'Mapping water'!$B$5:$B$352,0),MATCH(K$3,'Mapping water'!$D$4:$U$4,0))*$D322</f>
        <v>0</v>
      </c>
      <c r="L322" s="32">
        <f>INDEX('Mapping water'!$D$5:$U$352,MATCH($B322,'Mapping water'!$B$5:$B$352,0),MATCH(L$3,'Mapping water'!$D$4:$U$4,0))*$D322</f>
        <v>0</v>
      </c>
      <c r="M322" s="32">
        <f>INDEX('Mapping water'!$D$5:$U$352,MATCH($B322,'Mapping water'!$B$5:$B$352,0),MATCH(M$3,'Mapping water'!$D$4:$U$4,0))*$D322</f>
        <v>0</v>
      </c>
      <c r="N322" s="32">
        <f>INDEX('Mapping water'!$D$5:$U$352,MATCH($B322,'Mapping water'!$B$5:$B$352,0),MATCH(N$3,'Mapping water'!$D$4:$U$4,0))*$D322</f>
        <v>0</v>
      </c>
      <c r="O322" s="32">
        <f>INDEX('Mapping water'!$D$5:$U$352,MATCH($B322,'Mapping water'!$B$5:$B$352,0),MATCH(O$3,'Mapping water'!$D$4:$U$4,0))*$D322</f>
        <v>0</v>
      </c>
      <c r="P322" s="32">
        <f>INDEX('Mapping water'!$D$5:$U$352,MATCH($B322,'Mapping water'!$B$5:$B$352,0),MATCH(P$3,'Mapping water'!$D$4:$U$4,0))*$D322</f>
        <v>0</v>
      </c>
      <c r="Q322" s="32">
        <f>INDEX('Mapping water'!$D$5:$U$352,MATCH($B322,'Mapping water'!$B$5:$B$352,0),MATCH(Q$3,'Mapping water'!$D$4:$U$4,0))*$D322</f>
        <v>0</v>
      </c>
      <c r="R322" s="32">
        <f>INDEX('Mapping water'!$D$5:$U$352,MATCH($B322,'Mapping water'!$B$5:$B$352,0),MATCH(R$3,'Mapping water'!$D$4:$U$4,0))*$D322</f>
        <v>0</v>
      </c>
      <c r="S322" s="32">
        <f>INDEX('Mapping water'!$D$5:$U$352,MATCH($B322,'Mapping water'!$B$5:$B$352,0),MATCH(S$3,'Mapping water'!$D$4:$U$4,0))*$D322</f>
        <v>0</v>
      </c>
      <c r="T322" s="32">
        <f>INDEX('Mapping water'!$D$5:$U$352,MATCH($B322,'Mapping water'!$B$5:$B$352,0),MATCH(T$3,'Mapping water'!$D$4:$U$4,0))*$D322</f>
        <v>0</v>
      </c>
      <c r="U322" s="32">
        <f>INDEX('Mapping water'!$D$5:$U$352,MATCH($B322,'Mapping water'!$B$5:$B$352,0),MATCH(U$3,'Mapping water'!$D$4:$U$4,0))*$D322</f>
        <v>0</v>
      </c>
      <c r="V322" s="32">
        <f>INDEX('Mapping water'!$D$5:$U$352,MATCH($B322,'Mapping water'!$B$5:$B$352,0),MATCH(V$3,'Mapping water'!$D$4:$U$4,0))*$D322</f>
        <v>0</v>
      </c>
      <c r="W322" s="32">
        <f>INDEX('Mapping water'!$D$5:$U$352,MATCH($B322,'Mapping water'!$B$5:$B$352,0),MATCH(W$3,'Mapping water'!$D$4:$U$4,0))*$D322</f>
        <v>0</v>
      </c>
      <c r="X322" s="32">
        <f>INDEX('Mapping water'!$D$5:$U$352,MATCH($B322,'Mapping water'!$B$5:$B$352,0),MATCH(X$3,'Mapping water'!$D$4:$U$4,0))*$D322</f>
        <v>0</v>
      </c>
      <c r="Y322" s="32">
        <f>INDEX('Mapping water'!$D$5:$U$352,MATCH($B322,'Mapping water'!$B$5:$B$352,0),MATCH(Y$3,'Mapping water'!$D$4:$U$4,0))*$D322</f>
        <v>117552</v>
      </c>
    </row>
    <row r="323" spans="1:25" x14ac:dyDescent="0.45">
      <c r="A323" s="10" t="s">
        <v>363</v>
      </c>
      <c r="B323" s="10" t="s">
        <v>364</v>
      </c>
      <c r="C323" s="10" t="s">
        <v>240</v>
      </c>
      <c r="D323" s="32">
        <f>INDEX('ONS data MYE 5'!$E$6:$E$445, MATCH($B323,'ONS data MYE 5'!$B$6:$B$445,0))</f>
        <v>103507</v>
      </c>
      <c r="E323" s="32">
        <f>INDEX('ONS data MYE 5'!$F$6:$F$445, MATCH($B323,'ONS data MYE 5'!$B$6:$B$445,0))</f>
        <v>312</v>
      </c>
      <c r="F323" s="32">
        <f t="shared" si="8"/>
        <v>5.7430031878094825</v>
      </c>
      <c r="G323" s="32">
        <f t="shared" si="9"/>
        <v>32.982085615189881</v>
      </c>
      <c r="H323" s="32">
        <f>INDEX('Mapping water'!$D$5:$U$352,MATCH($B323,'Mapping water'!$B$5:$B$352,0),MATCH(H$3,'Mapping water'!$D$4:$U$4,0))*$D323</f>
        <v>0</v>
      </c>
      <c r="I323" s="32">
        <f>INDEX('Mapping water'!$D$5:$U$352,MATCH($B323,'Mapping water'!$B$5:$B$352,0),MATCH(I$3,'Mapping water'!$D$4:$U$4,0))*$D323</f>
        <v>0</v>
      </c>
      <c r="J323" s="32">
        <f>INDEX('Mapping water'!$D$5:$U$352,MATCH($B323,'Mapping water'!$B$5:$B$352,0),MATCH(J$3,'Mapping water'!$D$4:$U$4,0))*$D323</f>
        <v>0</v>
      </c>
      <c r="K323" s="32">
        <f>INDEX('Mapping water'!$D$5:$U$352,MATCH($B323,'Mapping water'!$B$5:$B$352,0),MATCH(K$3,'Mapping water'!$D$4:$U$4,0))*$D323</f>
        <v>0</v>
      </c>
      <c r="L323" s="32">
        <f>INDEX('Mapping water'!$D$5:$U$352,MATCH($B323,'Mapping water'!$B$5:$B$352,0),MATCH(L$3,'Mapping water'!$D$4:$U$4,0))*$D323</f>
        <v>0</v>
      </c>
      <c r="M323" s="32">
        <f>INDEX('Mapping water'!$D$5:$U$352,MATCH($B323,'Mapping water'!$B$5:$B$352,0),MATCH(M$3,'Mapping water'!$D$4:$U$4,0))*$D323</f>
        <v>0</v>
      </c>
      <c r="N323" s="32">
        <f>INDEX('Mapping water'!$D$5:$U$352,MATCH($B323,'Mapping water'!$B$5:$B$352,0),MATCH(N$3,'Mapping water'!$D$4:$U$4,0))*$D323</f>
        <v>0</v>
      </c>
      <c r="O323" s="32">
        <f>INDEX('Mapping water'!$D$5:$U$352,MATCH($B323,'Mapping water'!$B$5:$B$352,0),MATCH(O$3,'Mapping water'!$D$4:$U$4,0))*$D323</f>
        <v>0</v>
      </c>
      <c r="P323" s="32">
        <f>INDEX('Mapping water'!$D$5:$U$352,MATCH($B323,'Mapping water'!$B$5:$B$352,0),MATCH(P$3,'Mapping water'!$D$4:$U$4,0))*$D323</f>
        <v>0</v>
      </c>
      <c r="Q323" s="32">
        <f>INDEX('Mapping water'!$D$5:$U$352,MATCH($B323,'Mapping water'!$B$5:$B$352,0),MATCH(Q$3,'Mapping water'!$D$4:$U$4,0))*$D323</f>
        <v>0</v>
      </c>
      <c r="R323" s="32">
        <f>INDEX('Mapping water'!$D$5:$U$352,MATCH($B323,'Mapping water'!$B$5:$B$352,0),MATCH(R$3,'Mapping water'!$D$4:$U$4,0))*$D323</f>
        <v>0</v>
      </c>
      <c r="S323" s="32">
        <f>INDEX('Mapping water'!$D$5:$U$352,MATCH($B323,'Mapping water'!$B$5:$B$352,0),MATCH(S$3,'Mapping water'!$D$4:$U$4,0))*$D323</f>
        <v>0</v>
      </c>
      <c r="T323" s="32">
        <f>INDEX('Mapping water'!$D$5:$U$352,MATCH($B323,'Mapping water'!$B$5:$B$352,0),MATCH(T$3,'Mapping water'!$D$4:$U$4,0))*$D323</f>
        <v>0</v>
      </c>
      <c r="U323" s="32">
        <f>INDEX('Mapping water'!$D$5:$U$352,MATCH($B323,'Mapping water'!$B$5:$B$352,0),MATCH(U$3,'Mapping water'!$D$4:$U$4,0))*$D323</f>
        <v>0</v>
      </c>
      <c r="V323" s="32">
        <f>INDEX('Mapping water'!$D$5:$U$352,MATCH($B323,'Mapping water'!$B$5:$B$352,0),MATCH(V$3,'Mapping water'!$D$4:$U$4,0))*$D323</f>
        <v>0</v>
      </c>
      <c r="W323" s="32">
        <f>INDEX('Mapping water'!$D$5:$U$352,MATCH($B323,'Mapping water'!$B$5:$B$352,0),MATCH(W$3,'Mapping water'!$D$4:$U$4,0))*$D323</f>
        <v>0</v>
      </c>
      <c r="X323" s="32">
        <f>INDEX('Mapping water'!$D$5:$U$352,MATCH($B323,'Mapping water'!$B$5:$B$352,0),MATCH(X$3,'Mapping water'!$D$4:$U$4,0))*$D323</f>
        <v>0</v>
      </c>
      <c r="Y323" s="32">
        <f>INDEX('Mapping water'!$D$5:$U$352,MATCH($B323,'Mapping water'!$B$5:$B$352,0),MATCH(Y$3,'Mapping water'!$D$4:$U$4,0))*$D323</f>
        <v>103507</v>
      </c>
    </row>
    <row r="324" spans="1:25" x14ac:dyDescent="0.45">
      <c r="A324" s="10" t="s">
        <v>365</v>
      </c>
      <c r="B324" s="10" t="s">
        <v>366</v>
      </c>
      <c r="C324" s="10" t="s">
        <v>240</v>
      </c>
      <c r="D324" s="32">
        <f>INDEX('ONS data MYE 5'!$E$6:$E$445, MATCH($B324,'ONS data MYE 5'!$B$6:$B$445,0))</f>
        <v>111890</v>
      </c>
      <c r="E324" s="32">
        <f>INDEX('ONS data MYE 5'!$F$6:$F$445, MATCH($B324,'ONS data MYE 5'!$B$6:$B$445,0))</f>
        <v>275</v>
      </c>
      <c r="F324" s="32">
        <f t="shared" si="8"/>
        <v>5.6167710976665717</v>
      </c>
      <c r="G324" s="32">
        <f t="shared" si="9"/>
        <v>31.548117563582544</v>
      </c>
      <c r="H324" s="32">
        <f>INDEX('Mapping water'!$D$5:$U$352,MATCH($B324,'Mapping water'!$B$5:$B$352,0),MATCH(H$3,'Mapping water'!$D$4:$U$4,0))*$D324</f>
        <v>0</v>
      </c>
      <c r="I324" s="32">
        <f>INDEX('Mapping water'!$D$5:$U$352,MATCH($B324,'Mapping water'!$B$5:$B$352,0),MATCH(I$3,'Mapping water'!$D$4:$U$4,0))*$D324</f>
        <v>0</v>
      </c>
      <c r="J324" s="32">
        <f>INDEX('Mapping water'!$D$5:$U$352,MATCH($B324,'Mapping water'!$B$5:$B$352,0),MATCH(J$3,'Mapping water'!$D$4:$U$4,0))*$D324</f>
        <v>0</v>
      </c>
      <c r="K324" s="32">
        <f>INDEX('Mapping water'!$D$5:$U$352,MATCH($B324,'Mapping water'!$B$5:$B$352,0),MATCH(K$3,'Mapping water'!$D$4:$U$4,0))*$D324</f>
        <v>0</v>
      </c>
      <c r="L324" s="32">
        <f>INDEX('Mapping water'!$D$5:$U$352,MATCH($B324,'Mapping water'!$B$5:$B$352,0),MATCH(L$3,'Mapping water'!$D$4:$U$4,0))*$D324</f>
        <v>64896.2</v>
      </c>
      <c r="M324" s="32">
        <f>INDEX('Mapping water'!$D$5:$U$352,MATCH($B324,'Mapping water'!$B$5:$B$352,0),MATCH(M$3,'Mapping water'!$D$4:$U$4,0))*$D324</f>
        <v>0</v>
      </c>
      <c r="N324" s="32">
        <f>INDEX('Mapping water'!$D$5:$U$352,MATCH($B324,'Mapping water'!$B$5:$B$352,0),MATCH(N$3,'Mapping water'!$D$4:$U$4,0))*$D324</f>
        <v>0</v>
      </c>
      <c r="O324" s="32">
        <f>INDEX('Mapping water'!$D$5:$U$352,MATCH($B324,'Mapping water'!$B$5:$B$352,0),MATCH(O$3,'Mapping water'!$D$4:$U$4,0))*$D324</f>
        <v>0</v>
      </c>
      <c r="P324" s="32">
        <f>INDEX('Mapping water'!$D$5:$U$352,MATCH($B324,'Mapping water'!$B$5:$B$352,0),MATCH(P$3,'Mapping water'!$D$4:$U$4,0))*$D324</f>
        <v>0</v>
      </c>
      <c r="Q324" s="32">
        <f>INDEX('Mapping water'!$D$5:$U$352,MATCH($B324,'Mapping water'!$B$5:$B$352,0),MATCH(Q$3,'Mapping water'!$D$4:$U$4,0))*$D324</f>
        <v>0</v>
      </c>
      <c r="R324" s="32">
        <f>INDEX('Mapping water'!$D$5:$U$352,MATCH($B324,'Mapping water'!$B$5:$B$352,0),MATCH(R$3,'Mapping water'!$D$4:$U$4,0))*$D324</f>
        <v>0</v>
      </c>
      <c r="S324" s="32">
        <f>INDEX('Mapping water'!$D$5:$U$352,MATCH($B324,'Mapping water'!$B$5:$B$352,0),MATCH(S$3,'Mapping water'!$D$4:$U$4,0))*$D324</f>
        <v>0</v>
      </c>
      <c r="T324" s="32">
        <f>INDEX('Mapping water'!$D$5:$U$352,MATCH($B324,'Mapping water'!$B$5:$B$352,0),MATCH(T$3,'Mapping water'!$D$4:$U$4,0))*$D324</f>
        <v>0</v>
      </c>
      <c r="U324" s="32">
        <f>INDEX('Mapping water'!$D$5:$U$352,MATCH($B324,'Mapping water'!$B$5:$B$352,0),MATCH(U$3,'Mapping water'!$D$4:$U$4,0))*$D324</f>
        <v>0</v>
      </c>
      <c r="V324" s="32">
        <f>INDEX('Mapping water'!$D$5:$U$352,MATCH($B324,'Mapping water'!$B$5:$B$352,0),MATCH(V$3,'Mapping water'!$D$4:$U$4,0))*$D324</f>
        <v>0</v>
      </c>
      <c r="W324" s="32">
        <f>INDEX('Mapping water'!$D$5:$U$352,MATCH($B324,'Mapping water'!$B$5:$B$352,0),MATCH(W$3,'Mapping water'!$D$4:$U$4,0))*$D324</f>
        <v>0</v>
      </c>
      <c r="X324" s="32">
        <f>INDEX('Mapping water'!$D$5:$U$352,MATCH($B324,'Mapping water'!$B$5:$B$352,0),MATCH(X$3,'Mapping water'!$D$4:$U$4,0))*$D324</f>
        <v>0</v>
      </c>
      <c r="Y324" s="32">
        <f>INDEX('Mapping water'!$D$5:$U$352,MATCH($B324,'Mapping water'!$B$5:$B$352,0),MATCH(Y$3,'Mapping water'!$D$4:$U$4,0))*$D324</f>
        <v>46993.8</v>
      </c>
    </row>
    <row r="325" spans="1:25" x14ac:dyDescent="0.45">
      <c r="A325" s="10" t="s">
        <v>367</v>
      </c>
      <c r="B325" s="10" t="s">
        <v>368</v>
      </c>
      <c r="C325" s="10" t="s">
        <v>240</v>
      </c>
      <c r="D325" s="32">
        <f>INDEX('ONS data MYE 5'!$E$6:$E$445, MATCH($B325,'ONS data MYE 5'!$B$6:$B$445,0))</f>
        <v>76527</v>
      </c>
      <c r="E325" s="32">
        <f>INDEX('ONS data MYE 5'!$F$6:$F$445, MATCH($B325,'ONS data MYE 5'!$B$6:$B$445,0))</f>
        <v>2481</v>
      </c>
      <c r="F325" s="32">
        <f t="shared" si="8"/>
        <v>7.8164169836918012</v>
      </c>
      <c r="G325" s="32">
        <f t="shared" si="9"/>
        <v>61.096374462945633</v>
      </c>
      <c r="H325" s="32">
        <f>INDEX('Mapping water'!$D$5:$U$352,MATCH($B325,'Mapping water'!$B$5:$B$352,0),MATCH(H$3,'Mapping water'!$D$4:$U$4,0))*$D325</f>
        <v>0</v>
      </c>
      <c r="I325" s="32">
        <f>INDEX('Mapping water'!$D$5:$U$352,MATCH($B325,'Mapping water'!$B$5:$B$352,0),MATCH(I$3,'Mapping water'!$D$4:$U$4,0))*$D325</f>
        <v>0</v>
      </c>
      <c r="J325" s="32">
        <f>INDEX('Mapping water'!$D$5:$U$352,MATCH($B325,'Mapping water'!$B$5:$B$352,0),MATCH(J$3,'Mapping water'!$D$4:$U$4,0))*$D325</f>
        <v>0</v>
      </c>
      <c r="K325" s="32">
        <f>INDEX('Mapping water'!$D$5:$U$352,MATCH($B325,'Mapping water'!$B$5:$B$352,0),MATCH(K$3,'Mapping water'!$D$4:$U$4,0))*$D325</f>
        <v>0</v>
      </c>
      <c r="L325" s="32">
        <f>INDEX('Mapping water'!$D$5:$U$352,MATCH($B325,'Mapping water'!$B$5:$B$352,0),MATCH(L$3,'Mapping water'!$D$4:$U$4,0))*$D325</f>
        <v>0</v>
      </c>
      <c r="M325" s="32">
        <f>INDEX('Mapping water'!$D$5:$U$352,MATCH($B325,'Mapping water'!$B$5:$B$352,0),MATCH(M$3,'Mapping water'!$D$4:$U$4,0))*$D325</f>
        <v>0</v>
      </c>
      <c r="N325" s="32">
        <f>INDEX('Mapping water'!$D$5:$U$352,MATCH($B325,'Mapping water'!$B$5:$B$352,0),MATCH(N$3,'Mapping water'!$D$4:$U$4,0))*$D325</f>
        <v>0</v>
      </c>
      <c r="O325" s="32">
        <f>INDEX('Mapping water'!$D$5:$U$352,MATCH($B325,'Mapping water'!$B$5:$B$352,0),MATCH(O$3,'Mapping water'!$D$4:$U$4,0))*$D325</f>
        <v>0</v>
      </c>
      <c r="P325" s="32">
        <f>INDEX('Mapping water'!$D$5:$U$352,MATCH($B325,'Mapping water'!$B$5:$B$352,0),MATCH(P$3,'Mapping water'!$D$4:$U$4,0))*$D325</f>
        <v>0</v>
      </c>
      <c r="Q325" s="32">
        <f>INDEX('Mapping water'!$D$5:$U$352,MATCH($B325,'Mapping water'!$B$5:$B$352,0),MATCH(Q$3,'Mapping water'!$D$4:$U$4,0))*$D325</f>
        <v>0</v>
      </c>
      <c r="R325" s="32">
        <f>INDEX('Mapping water'!$D$5:$U$352,MATCH($B325,'Mapping water'!$B$5:$B$352,0),MATCH(R$3,'Mapping water'!$D$4:$U$4,0))*$D325</f>
        <v>0</v>
      </c>
      <c r="S325" s="32">
        <f>INDEX('Mapping water'!$D$5:$U$352,MATCH($B325,'Mapping water'!$B$5:$B$352,0),MATCH(S$3,'Mapping water'!$D$4:$U$4,0))*$D325</f>
        <v>0</v>
      </c>
      <c r="T325" s="32">
        <f>INDEX('Mapping water'!$D$5:$U$352,MATCH($B325,'Mapping water'!$B$5:$B$352,0),MATCH(T$3,'Mapping water'!$D$4:$U$4,0))*$D325</f>
        <v>0</v>
      </c>
      <c r="U325" s="32">
        <f>INDEX('Mapping water'!$D$5:$U$352,MATCH($B325,'Mapping water'!$B$5:$B$352,0),MATCH(U$3,'Mapping water'!$D$4:$U$4,0))*$D325</f>
        <v>0</v>
      </c>
      <c r="V325" s="32">
        <f>INDEX('Mapping water'!$D$5:$U$352,MATCH($B325,'Mapping water'!$B$5:$B$352,0),MATCH(V$3,'Mapping water'!$D$4:$U$4,0))*$D325</f>
        <v>0</v>
      </c>
      <c r="W325" s="32">
        <f>INDEX('Mapping water'!$D$5:$U$352,MATCH($B325,'Mapping water'!$B$5:$B$352,0),MATCH(W$3,'Mapping water'!$D$4:$U$4,0))*$D325</f>
        <v>0</v>
      </c>
      <c r="X325" s="32">
        <f>INDEX('Mapping water'!$D$5:$U$352,MATCH($B325,'Mapping water'!$B$5:$B$352,0),MATCH(X$3,'Mapping water'!$D$4:$U$4,0))*$D325</f>
        <v>0</v>
      </c>
      <c r="Y325" s="32">
        <f>INDEX('Mapping water'!$D$5:$U$352,MATCH($B325,'Mapping water'!$B$5:$B$352,0),MATCH(Y$3,'Mapping water'!$D$4:$U$4,0))*$D325</f>
        <v>76527</v>
      </c>
    </row>
    <row r="326" spans="1:25" x14ac:dyDescent="0.45">
      <c r="A326" s="10" t="s">
        <v>369</v>
      </c>
      <c r="B326" s="10" t="s">
        <v>370</v>
      </c>
      <c r="C326" s="10" t="s">
        <v>240</v>
      </c>
      <c r="D326" s="32">
        <f>INDEX('ONS data MYE 5'!$E$6:$E$445, MATCH($B326,'ONS data MYE 5'!$B$6:$B$445,0))</f>
        <v>319419</v>
      </c>
      <c r="E326" s="32">
        <f>INDEX('ONS data MYE 5'!$F$6:$F$445, MATCH($B326,'ONS data MYE 5'!$B$6:$B$445,0))</f>
        <v>3261</v>
      </c>
      <c r="F326" s="32">
        <f t="shared" ref="F326:F351" si="10">LN(E326)</f>
        <v>8.0897891757893188</v>
      </c>
      <c r="G326" s="32">
        <f t="shared" ref="G326:G351" si="11">F326*F326</f>
        <v>65.444688908718021</v>
      </c>
      <c r="H326" s="32">
        <f>INDEX('Mapping water'!$D$5:$U$352,MATCH($B326,'Mapping water'!$B$5:$B$352,0),MATCH(H$3,'Mapping water'!$D$4:$U$4,0))*$D326</f>
        <v>0</v>
      </c>
      <c r="I326" s="32">
        <f>INDEX('Mapping water'!$D$5:$U$352,MATCH($B326,'Mapping water'!$B$5:$B$352,0),MATCH(I$3,'Mapping water'!$D$4:$U$4,0))*$D326</f>
        <v>0</v>
      </c>
      <c r="J326" s="32">
        <f>INDEX('Mapping water'!$D$5:$U$352,MATCH($B326,'Mapping water'!$B$5:$B$352,0),MATCH(J$3,'Mapping water'!$D$4:$U$4,0))*$D326</f>
        <v>0</v>
      </c>
      <c r="K326" s="32">
        <f>INDEX('Mapping water'!$D$5:$U$352,MATCH($B326,'Mapping water'!$B$5:$B$352,0),MATCH(K$3,'Mapping water'!$D$4:$U$4,0))*$D326</f>
        <v>0</v>
      </c>
      <c r="L326" s="32">
        <f>INDEX('Mapping water'!$D$5:$U$352,MATCH($B326,'Mapping water'!$B$5:$B$352,0),MATCH(L$3,'Mapping water'!$D$4:$U$4,0))*$D326</f>
        <v>86243.13</v>
      </c>
      <c r="M326" s="32">
        <f>INDEX('Mapping water'!$D$5:$U$352,MATCH($B326,'Mapping water'!$B$5:$B$352,0),MATCH(M$3,'Mapping water'!$D$4:$U$4,0))*$D326</f>
        <v>0</v>
      </c>
      <c r="N326" s="32">
        <f>INDEX('Mapping water'!$D$5:$U$352,MATCH($B326,'Mapping water'!$B$5:$B$352,0),MATCH(N$3,'Mapping water'!$D$4:$U$4,0))*$D326</f>
        <v>0</v>
      </c>
      <c r="O326" s="32">
        <f>INDEX('Mapping water'!$D$5:$U$352,MATCH($B326,'Mapping water'!$B$5:$B$352,0),MATCH(O$3,'Mapping water'!$D$4:$U$4,0))*$D326</f>
        <v>0</v>
      </c>
      <c r="P326" s="32">
        <f>INDEX('Mapping water'!$D$5:$U$352,MATCH($B326,'Mapping water'!$B$5:$B$352,0),MATCH(P$3,'Mapping water'!$D$4:$U$4,0))*$D326</f>
        <v>0</v>
      </c>
      <c r="Q326" s="32">
        <f>INDEX('Mapping water'!$D$5:$U$352,MATCH($B326,'Mapping water'!$B$5:$B$352,0),MATCH(Q$3,'Mapping water'!$D$4:$U$4,0))*$D326</f>
        <v>0</v>
      </c>
      <c r="R326" s="32">
        <f>INDEX('Mapping water'!$D$5:$U$352,MATCH($B326,'Mapping water'!$B$5:$B$352,0),MATCH(R$3,'Mapping water'!$D$4:$U$4,0))*$D326</f>
        <v>0</v>
      </c>
      <c r="S326" s="32">
        <f>INDEX('Mapping water'!$D$5:$U$352,MATCH($B326,'Mapping water'!$B$5:$B$352,0),MATCH(S$3,'Mapping water'!$D$4:$U$4,0))*$D326</f>
        <v>0</v>
      </c>
      <c r="T326" s="32">
        <f>INDEX('Mapping water'!$D$5:$U$352,MATCH($B326,'Mapping water'!$B$5:$B$352,0),MATCH(T$3,'Mapping water'!$D$4:$U$4,0))*$D326</f>
        <v>0</v>
      </c>
      <c r="U326" s="32">
        <f>INDEX('Mapping water'!$D$5:$U$352,MATCH($B326,'Mapping water'!$B$5:$B$352,0),MATCH(U$3,'Mapping water'!$D$4:$U$4,0))*$D326</f>
        <v>0</v>
      </c>
      <c r="V326" s="32">
        <f>INDEX('Mapping water'!$D$5:$U$352,MATCH($B326,'Mapping water'!$B$5:$B$352,0),MATCH(V$3,'Mapping water'!$D$4:$U$4,0))*$D326</f>
        <v>0</v>
      </c>
      <c r="W326" s="32">
        <f>INDEX('Mapping water'!$D$5:$U$352,MATCH($B326,'Mapping water'!$B$5:$B$352,0),MATCH(W$3,'Mapping water'!$D$4:$U$4,0))*$D326</f>
        <v>0</v>
      </c>
      <c r="X326" s="32">
        <f>INDEX('Mapping water'!$D$5:$U$352,MATCH($B326,'Mapping water'!$B$5:$B$352,0),MATCH(X$3,'Mapping water'!$D$4:$U$4,0))*$D326</f>
        <v>0</v>
      </c>
      <c r="Y326" s="32">
        <f>INDEX('Mapping water'!$D$5:$U$352,MATCH($B326,'Mapping water'!$B$5:$B$352,0),MATCH(Y$3,'Mapping water'!$D$4:$U$4,0))*$D326</f>
        <v>233175.87</v>
      </c>
    </row>
    <row r="327" spans="1:25" x14ac:dyDescent="0.45">
      <c r="A327" s="10" t="s">
        <v>371</v>
      </c>
      <c r="B327" s="10" t="s">
        <v>372</v>
      </c>
      <c r="C327" s="10" t="s">
        <v>240</v>
      </c>
      <c r="D327" s="32">
        <f>INDEX('ONS data MYE 5'!$E$6:$E$445, MATCH($B327,'ONS data MYE 5'!$B$6:$B$445,0))</f>
        <v>325460</v>
      </c>
      <c r="E327" s="32">
        <f>INDEX('ONS data MYE 5'!$F$6:$F$445, MATCH($B327,'ONS data MYE 5'!$B$6:$B$445,0))</f>
        <v>3804</v>
      </c>
      <c r="F327" s="32">
        <f t="shared" si="10"/>
        <v>8.2438084236652802</v>
      </c>
      <c r="G327" s="32">
        <f t="shared" si="11"/>
        <v>67.96037732609463</v>
      </c>
      <c r="H327" s="32">
        <f>INDEX('Mapping water'!$D$5:$U$352,MATCH($B327,'Mapping water'!$B$5:$B$352,0),MATCH(H$3,'Mapping water'!$D$4:$U$4,0))*$D327</f>
        <v>0</v>
      </c>
      <c r="I327" s="32">
        <f>INDEX('Mapping water'!$D$5:$U$352,MATCH($B327,'Mapping water'!$B$5:$B$352,0),MATCH(I$3,'Mapping water'!$D$4:$U$4,0))*$D327</f>
        <v>0</v>
      </c>
      <c r="J327" s="32">
        <f>INDEX('Mapping water'!$D$5:$U$352,MATCH($B327,'Mapping water'!$B$5:$B$352,0),MATCH(J$3,'Mapping water'!$D$4:$U$4,0))*$D327</f>
        <v>0</v>
      </c>
      <c r="K327" s="32">
        <f>INDEX('Mapping water'!$D$5:$U$352,MATCH($B327,'Mapping water'!$B$5:$B$352,0),MATCH(K$3,'Mapping water'!$D$4:$U$4,0))*$D327</f>
        <v>0</v>
      </c>
      <c r="L327" s="32">
        <f>INDEX('Mapping water'!$D$5:$U$352,MATCH($B327,'Mapping water'!$B$5:$B$352,0),MATCH(L$3,'Mapping water'!$D$4:$U$4,0))*$D327</f>
        <v>0</v>
      </c>
      <c r="M327" s="32">
        <f>INDEX('Mapping water'!$D$5:$U$352,MATCH($B327,'Mapping water'!$B$5:$B$352,0),MATCH(M$3,'Mapping water'!$D$4:$U$4,0))*$D327</f>
        <v>0</v>
      </c>
      <c r="N327" s="32">
        <f>INDEX('Mapping water'!$D$5:$U$352,MATCH($B327,'Mapping water'!$B$5:$B$352,0),MATCH(N$3,'Mapping water'!$D$4:$U$4,0))*$D327</f>
        <v>0</v>
      </c>
      <c r="O327" s="32">
        <f>INDEX('Mapping water'!$D$5:$U$352,MATCH($B327,'Mapping water'!$B$5:$B$352,0),MATCH(O$3,'Mapping water'!$D$4:$U$4,0))*$D327</f>
        <v>0</v>
      </c>
      <c r="P327" s="32">
        <f>INDEX('Mapping water'!$D$5:$U$352,MATCH($B327,'Mapping water'!$B$5:$B$352,0),MATCH(P$3,'Mapping water'!$D$4:$U$4,0))*$D327</f>
        <v>0</v>
      </c>
      <c r="Q327" s="32">
        <f>INDEX('Mapping water'!$D$5:$U$352,MATCH($B327,'Mapping water'!$B$5:$B$352,0),MATCH(Q$3,'Mapping water'!$D$4:$U$4,0))*$D327</f>
        <v>0</v>
      </c>
      <c r="R327" s="32">
        <f>INDEX('Mapping water'!$D$5:$U$352,MATCH($B327,'Mapping water'!$B$5:$B$352,0),MATCH(R$3,'Mapping water'!$D$4:$U$4,0))*$D327</f>
        <v>0</v>
      </c>
      <c r="S327" s="32">
        <f>INDEX('Mapping water'!$D$5:$U$352,MATCH($B327,'Mapping water'!$B$5:$B$352,0),MATCH(S$3,'Mapping water'!$D$4:$U$4,0))*$D327</f>
        <v>0</v>
      </c>
      <c r="T327" s="32">
        <f>INDEX('Mapping water'!$D$5:$U$352,MATCH($B327,'Mapping water'!$B$5:$B$352,0),MATCH(T$3,'Mapping water'!$D$4:$U$4,0))*$D327</f>
        <v>0</v>
      </c>
      <c r="U327" s="32">
        <f>INDEX('Mapping water'!$D$5:$U$352,MATCH($B327,'Mapping water'!$B$5:$B$352,0),MATCH(U$3,'Mapping water'!$D$4:$U$4,0))*$D327</f>
        <v>0</v>
      </c>
      <c r="V327" s="32">
        <f>INDEX('Mapping water'!$D$5:$U$352,MATCH($B327,'Mapping water'!$B$5:$B$352,0),MATCH(V$3,'Mapping water'!$D$4:$U$4,0))*$D327</f>
        <v>0</v>
      </c>
      <c r="W327" s="32">
        <f>INDEX('Mapping water'!$D$5:$U$352,MATCH($B327,'Mapping water'!$B$5:$B$352,0),MATCH(W$3,'Mapping water'!$D$4:$U$4,0))*$D327</f>
        <v>0</v>
      </c>
      <c r="X327" s="32">
        <f>INDEX('Mapping water'!$D$5:$U$352,MATCH($B327,'Mapping water'!$B$5:$B$352,0),MATCH(X$3,'Mapping water'!$D$4:$U$4,0))*$D327</f>
        <v>0</v>
      </c>
      <c r="Y327" s="32">
        <f>INDEX('Mapping water'!$D$5:$U$352,MATCH($B327,'Mapping water'!$B$5:$B$352,0),MATCH(Y$3,'Mapping water'!$D$4:$U$4,0))*$D327</f>
        <v>325460</v>
      </c>
    </row>
    <row r="328" spans="1:25" x14ac:dyDescent="0.45">
      <c r="A328" s="10" t="s">
        <v>373</v>
      </c>
      <c r="B328" s="10" t="s">
        <v>374</v>
      </c>
      <c r="C328" s="10" t="s">
        <v>240</v>
      </c>
      <c r="D328" s="32">
        <f>INDEX('ONS data MYE 5'!$E$6:$E$445, MATCH($B328,'ONS data MYE 5'!$B$6:$B$445,0))</f>
        <v>281293</v>
      </c>
      <c r="E328" s="32">
        <f>INDEX('ONS data MYE 5'!$F$6:$F$445, MATCH($B328,'ONS data MYE 5'!$B$6:$B$445,0))</f>
        <v>2705</v>
      </c>
      <c r="F328" s="32">
        <f t="shared" si="10"/>
        <v>7.9028571912805816</v>
      </c>
      <c r="G328" s="32">
        <f t="shared" si="11"/>
        <v>62.4551517857752</v>
      </c>
      <c r="H328" s="32">
        <f>INDEX('Mapping water'!$D$5:$U$352,MATCH($B328,'Mapping water'!$B$5:$B$352,0),MATCH(H$3,'Mapping water'!$D$4:$U$4,0))*$D328</f>
        <v>0</v>
      </c>
      <c r="I328" s="32">
        <f>INDEX('Mapping water'!$D$5:$U$352,MATCH($B328,'Mapping water'!$B$5:$B$352,0),MATCH(I$3,'Mapping water'!$D$4:$U$4,0))*$D328</f>
        <v>0</v>
      </c>
      <c r="J328" s="32">
        <f>INDEX('Mapping water'!$D$5:$U$352,MATCH($B328,'Mapping water'!$B$5:$B$352,0),MATCH(J$3,'Mapping water'!$D$4:$U$4,0))*$D328</f>
        <v>0</v>
      </c>
      <c r="K328" s="32">
        <f>INDEX('Mapping water'!$D$5:$U$352,MATCH($B328,'Mapping water'!$B$5:$B$352,0),MATCH(K$3,'Mapping water'!$D$4:$U$4,0))*$D328</f>
        <v>0</v>
      </c>
      <c r="L328" s="32">
        <f>INDEX('Mapping water'!$D$5:$U$352,MATCH($B328,'Mapping water'!$B$5:$B$352,0),MATCH(L$3,'Mapping water'!$D$4:$U$4,0))*$D328</f>
        <v>46413.345000000001</v>
      </c>
      <c r="M328" s="32">
        <f>INDEX('Mapping water'!$D$5:$U$352,MATCH($B328,'Mapping water'!$B$5:$B$352,0),MATCH(M$3,'Mapping water'!$D$4:$U$4,0))*$D328</f>
        <v>0</v>
      </c>
      <c r="N328" s="32">
        <f>INDEX('Mapping water'!$D$5:$U$352,MATCH($B328,'Mapping water'!$B$5:$B$352,0),MATCH(N$3,'Mapping water'!$D$4:$U$4,0))*$D328</f>
        <v>0</v>
      </c>
      <c r="O328" s="32">
        <f>INDEX('Mapping water'!$D$5:$U$352,MATCH($B328,'Mapping water'!$B$5:$B$352,0),MATCH(O$3,'Mapping water'!$D$4:$U$4,0))*$D328</f>
        <v>0</v>
      </c>
      <c r="P328" s="32">
        <f>INDEX('Mapping water'!$D$5:$U$352,MATCH($B328,'Mapping water'!$B$5:$B$352,0),MATCH(P$3,'Mapping water'!$D$4:$U$4,0))*$D328</f>
        <v>0</v>
      </c>
      <c r="Q328" s="32">
        <f>INDEX('Mapping water'!$D$5:$U$352,MATCH($B328,'Mapping water'!$B$5:$B$352,0),MATCH(Q$3,'Mapping water'!$D$4:$U$4,0))*$D328</f>
        <v>0</v>
      </c>
      <c r="R328" s="32">
        <f>INDEX('Mapping water'!$D$5:$U$352,MATCH($B328,'Mapping water'!$B$5:$B$352,0),MATCH(R$3,'Mapping water'!$D$4:$U$4,0))*$D328</f>
        <v>0</v>
      </c>
      <c r="S328" s="32">
        <f>INDEX('Mapping water'!$D$5:$U$352,MATCH($B328,'Mapping water'!$B$5:$B$352,0),MATCH(S$3,'Mapping water'!$D$4:$U$4,0))*$D328</f>
        <v>0</v>
      </c>
      <c r="T328" s="32">
        <f>INDEX('Mapping water'!$D$5:$U$352,MATCH($B328,'Mapping water'!$B$5:$B$352,0),MATCH(T$3,'Mapping water'!$D$4:$U$4,0))*$D328</f>
        <v>0</v>
      </c>
      <c r="U328" s="32">
        <f>INDEX('Mapping water'!$D$5:$U$352,MATCH($B328,'Mapping water'!$B$5:$B$352,0),MATCH(U$3,'Mapping water'!$D$4:$U$4,0))*$D328</f>
        <v>0</v>
      </c>
      <c r="V328" s="32">
        <f>INDEX('Mapping water'!$D$5:$U$352,MATCH($B328,'Mapping water'!$B$5:$B$352,0),MATCH(V$3,'Mapping water'!$D$4:$U$4,0))*$D328</f>
        <v>0</v>
      </c>
      <c r="W328" s="32">
        <f>INDEX('Mapping water'!$D$5:$U$352,MATCH($B328,'Mapping water'!$B$5:$B$352,0),MATCH(W$3,'Mapping water'!$D$4:$U$4,0))*$D328</f>
        <v>0</v>
      </c>
      <c r="X328" s="32">
        <f>INDEX('Mapping water'!$D$5:$U$352,MATCH($B328,'Mapping water'!$B$5:$B$352,0),MATCH(X$3,'Mapping water'!$D$4:$U$4,0))*$D328</f>
        <v>0</v>
      </c>
      <c r="Y328" s="32">
        <f>INDEX('Mapping water'!$D$5:$U$352,MATCH($B328,'Mapping water'!$B$5:$B$352,0),MATCH(Y$3,'Mapping water'!$D$4:$U$4,0))*$D328</f>
        <v>234879.655</v>
      </c>
    </row>
    <row r="329" spans="1:25" x14ac:dyDescent="0.45">
      <c r="A329" s="10" t="s">
        <v>375</v>
      </c>
      <c r="B329" s="10" t="s">
        <v>376</v>
      </c>
      <c r="C329" s="10" t="s">
        <v>240</v>
      </c>
      <c r="D329" s="32">
        <f>INDEX('ONS data MYE 5'!$E$6:$E$445, MATCH($B329,'ONS data MYE 5'!$B$6:$B$445,0))</f>
        <v>259926</v>
      </c>
      <c r="E329" s="32">
        <f>INDEX('ONS data MYE 5'!$F$6:$F$445, MATCH($B329,'ONS data MYE 5'!$B$6:$B$445,0))</f>
        <v>3743</v>
      </c>
      <c r="F329" s="32">
        <f t="shared" si="10"/>
        <v>8.2276427079044296</v>
      </c>
      <c r="G329" s="32">
        <f t="shared" si="11"/>
        <v>67.69410452893294</v>
      </c>
      <c r="H329" s="32">
        <f>INDEX('Mapping water'!$D$5:$U$352,MATCH($B329,'Mapping water'!$B$5:$B$352,0),MATCH(H$3,'Mapping water'!$D$4:$U$4,0))*$D329</f>
        <v>0</v>
      </c>
      <c r="I329" s="32">
        <f>INDEX('Mapping water'!$D$5:$U$352,MATCH($B329,'Mapping water'!$B$5:$B$352,0),MATCH(I$3,'Mapping water'!$D$4:$U$4,0))*$D329</f>
        <v>0</v>
      </c>
      <c r="J329" s="32">
        <f>INDEX('Mapping water'!$D$5:$U$352,MATCH($B329,'Mapping water'!$B$5:$B$352,0),MATCH(J$3,'Mapping water'!$D$4:$U$4,0))*$D329</f>
        <v>0</v>
      </c>
      <c r="K329" s="32">
        <f>INDEX('Mapping water'!$D$5:$U$352,MATCH($B329,'Mapping water'!$B$5:$B$352,0),MATCH(K$3,'Mapping water'!$D$4:$U$4,0))*$D329</f>
        <v>0</v>
      </c>
      <c r="L329" s="32">
        <f>INDEX('Mapping water'!$D$5:$U$352,MATCH($B329,'Mapping water'!$B$5:$B$352,0),MATCH(L$3,'Mapping water'!$D$4:$U$4,0))*$D329</f>
        <v>259926</v>
      </c>
      <c r="M329" s="32">
        <f>INDEX('Mapping water'!$D$5:$U$352,MATCH($B329,'Mapping water'!$B$5:$B$352,0),MATCH(M$3,'Mapping water'!$D$4:$U$4,0))*$D329</f>
        <v>0</v>
      </c>
      <c r="N329" s="32">
        <f>INDEX('Mapping water'!$D$5:$U$352,MATCH($B329,'Mapping water'!$B$5:$B$352,0),MATCH(N$3,'Mapping water'!$D$4:$U$4,0))*$D329</f>
        <v>0</v>
      </c>
      <c r="O329" s="32">
        <f>INDEX('Mapping water'!$D$5:$U$352,MATCH($B329,'Mapping water'!$B$5:$B$352,0),MATCH(O$3,'Mapping water'!$D$4:$U$4,0))*$D329</f>
        <v>0</v>
      </c>
      <c r="P329" s="32">
        <f>INDEX('Mapping water'!$D$5:$U$352,MATCH($B329,'Mapping water'!$B$5:$B$352,0),MATCH(P$3,'Mapping water'!$D$4:$U$4,0))*$D329</f>
        <v>0</v>
      </c>
      <c r="Q329" s="32">
        <f>INDEX('Mapping water'!$D$5:$U$352,MATCH($B329,'Mapping water'!$B$5:$B$352,0),MATCH(Q$3,'Mapping water'!$D$4:$U$4,0))*$D329</f>
        <v>0</v>
      </c>
      <c r="R329" s="32">
        <f>INDEX('Mapping water'!$D$5:$U$352,MATCH($B329,'Mapping water'!$B$5:$B$352,0),MATCH(R$3,'Mapping water'!$D$4:$U$4,0))*$D329</f>
        <v>0</v>
      </c>
      <c r="S329" s="32">
        <f>INDEX('Mapping water'!$D$5:$U$352,MATCH($B329,'Mapping water'!$B$5:$B$352,0),MATCH(S$3,'Mapping water'!$D$4:$U$4,0))*$D329</f>
        <v>0</v>
      </c>
      <c r="T329" s="32">
        <f>INDEX('Mapping water'!$D$5:$U$352,MATCH($B329,'Mapping water'!$B$5:$B$352,0),MATCH(T$3,'Mapping water'!$D$4:$U$4,0))*$D329</f>
        <v>0</v>
      </c>
      <c r="U329" s="32">
        <f>INDEX('Mapping water'!$D$5:$U$352,MATCH($B329,'Mapping water'!$B$5:$B$352,0),MATCH(U$3,'Mapping water'!$D$4:$U$4,0))*$D329</f>
        <v>0</v>
      </c>
      <c r="V329" s="32">
        <f>INDEX('Mapping water'!$D$5:$U$352,MATCH($B329,'Mapping water'!$B$5:$B$352,0),MATCH(V$3,'Mapping water'!$D$4:$U$4,0))*$D329</f>
        <v>0</v>
      </c>
      <c r="W329" s="32">
        <f>INDEX('Mapping water'!$D$5:$U$352,MATCH($B329,'Mapping water'!$B$5:$B$352,0),MATCH(W$3,'Mapping water'!$D$4:$U$4,0))*$D329</f>
        <v>0</v>
      </c>
      <c r="X329" s="32">
        <f>INDEX('Mapping water'!$D$5:$U$352,MATCH($B329,'Mapping water'!$B$5:$B$352,0),MATCH(X$3,'Mapping water'!$D$4:$U$4,0))*$D329</f>
        <v>0</v>
      </c>
      <c r="Y329" s="32">
        <f>INDEX('Mapping water'!$D$5:$U$352,MATCH($B329,'Mapping water'!$B$5:$B$352,0),MATCH(Y$3,'Mapping water'!$D$4:$U$4,0))*$D329</f>
        <v>0</v>
      </c>
    </row>
    <row r="330" spans="1:25" x14ac:dyDescent="0.45">
      <c r="A330" s="10" t="s">
        <v>603</v>
      </c>
      <c r="B330" s="10" t="s">
        <v>604</v>
      </c>
      <c r="C330" s="10" t="s">
        <v>240</v>
      </c>
      <c r="D330" s="32">
        <f>INDEX('ONS data MYE 5'!$E$6:$E$445, MATCH($B330,'ONS data MYE 5'!$B$6:$B$445,0))</f>
        <v>191041</v>
      </c>
      <c r="E330" s="32">
        <f>INDEX('ONS data MYE 5'!$F$6:$F$445, MATCH($B330,'ONS data MYE 5'!$B$6:$B$445,0))</f>
        <v>88</v>
      </c>
      <c r="F330" s="32">
        <f t="shared" si="10"/>
        <v>4.4773368144782069</v>
      </c>
      <c r="G330" s="32">
        <f t="shared" si="11"/>
        <v>20.046544950281856</v>
      </c>
      <c r="H330" s="32">
        <f>INDEX('Mapping water'!$D$5:$U$352,MATCH($B330,'Mapping water'!$B$5:$B$352,0),MATCH(H$3,'Mapping water'!$D$4:$U$4,0))*$D330</f>
        <v>0</v>
      </c>
      <c r="I330" s="32">
        <f>INDEX('Mapping water'!$D$5:$U$352,MATCH($B330,'Mapping water'!$B$5:$B$352,0),MATCH(I$3,'Mapping water'!$D$4:$U$4,0))*$D330</f>
        <v>0</v>
      </c>
      <c r="J330" s="32">
        <f>INDEX('Mapping water'!$D$5:$U$352,MATCH($B330,'Mapping water'!$B$5:$B$352,0),MATCH(J$3,'Mapping water'!$D$4:$U$4,0))*$D330</f>
        <v>0</v>
      </c>
      <c r="K330" s="32">
        <f>INDEX('Mapping water'!$D$5:$U$352,MATCH($B330,'Mapping water'!$B$5:$B$352,0),MATCH(K$3,'Mapping water'!$D$4:$U$4,0))*$D330</f>
        <v>0</v>
      </c>
      <c r="L330" s="32">
        <f>INDEX('Mapping water'!$D$5:$U$352,MATCH($B330,'Mapping water'!$B$5:$B$352,0),MATCH(L$3,'Mapping water'!$D$4:$U$4,0))*$D330</f>
        <v>0</v>
      </c>
      <c r="M330" s="32">
        <f>INDEX('Mapping water'!$D$5:$U$352,MATCH($B330,'Mapping water'!$B$5:$B$352,0),MATCH(M$3,'Mapping water'!$D$4:$U$4,0))*$D330</f>
        <v>0</v>
      </c>
      <c r="N330" s="32">
        <f>INDEX('Mapping water'!$D$5:$U$352,MATCH($B330,'Mapping water'!$B$5:$B$352,0),MATCH(N$3,'Mapping water'!$D$4:$U$4,0))*$D330</f>
        <v>0</v>
      </c>
      <c r="O330" s="32">
        <f>INDEX('Mapping water'!$D$5:$U$352,MATCH($B330,'Mapping water'!$B$5:$B$352,0),MATCH(O$3,'Mapping water'!$D$4:$U$4,0))*$D330</f>
        <v>191041</v>
      </c>
      <c r="P330" s="32">
        <f>INDEX('Mapping water'!$D$5:$U$352,MATCH($B330,'Mapping water'!$B$5:$B$352,0),MATCH(P$3,'Mapping water'!$D$4:$U$4,0))*$D330</f>
        <v>0</v>
      </c>
      <c r="Q330" s="32">
        <f>INDEX('Mapping water'!$D$5:$U$352,MATCH($B330,'Mapping water'!$B$5:$B$352,0),MATCH(Q$3,'Mapping water'!$D$4:$U$4,0))*$D330</f>
        <v>0</v>
      </c>
      <c r="R330" s="32">
        <f>INDEX('Mapping water'!$D$5:$U$352,MATCH($B330,'Mapping water'!$B$5:$B$352,0),MATCH(R$3,'Mapping water'!$D$4:$U$4,0))*$D330</f>
        <v>0</v>
      </c>
      <c r="S330" s="32">
        <f>INDEX('Mapping water'!$D$5:$U$352,MATCH($B330,'Mapping water'!$B$5:$B$352,0),MATCH(S$3,'Mapping water'!$D$4:$U$4,0))*$D330</f>
        <v>0</v>
      </c>
      <c r="T330" s="32">
        <f>INDEX('Mapping water'!$D$5:$U$352,MATCH($B330,'Mapping water'!$B$5:$B$352,0),MATCH(T$3,'Mapping water'!$D$4:$U$4,0))*$D330</f>
        <v>0</v>
      </c>
      <c r="U330" s="32">
        <f>INDEX('Mapping water'!$D$5:$U$352,MATCH($B330,'Mapping water'!$B$5:$B$352,0),MATCH(U$3,'Mapping water'!$D$4:$U$4,0))*$D330</f>
        <v>0</v>
      </c>
      <c r="V330" s="32">
        <f>INDEX('Mapping water'!$D$5:$U$352,MATCH($B330,'Mapping water'!$B$5:$B$352,0),MATCH(V$3,'Mapping water'!$D$4:$U$4,0))*$D330</f>
        <v>0</v>
      </c>
      <c r="W330" s="32">
        <f>INDEX('Mapping water'!$D$5:$U$352,MATCH($B330,'Mapping water'!$B$5:$B$352,0),MATCH(W$3,'Mapping water'!$D$4:$U$4,0))*$D330</f>
        <v>0</v>
      </c>
      <c r="X330" s="32">
        <f>INDEX('Mapping water'!$D$5:$U$352,MATCH($B330,'Mapping water'!$B$5:$B$352,0),MATCH(X$3,'Mapping water'!$D$4:$U$4,0))*$D330</f>
        <v>0</v>
      </c>
      <c r="Y330" s="32">
        <f>INDEX('Mapping water'!$D$5:$U$352,MATCH($B330,'Mapping water'!$B$5:$B$352,0),MATCH(Y$3,'Mapping water'!$D$4:$U$4,0))*$D330</f>
        <v>0</v>
      </c>
    </row>
    <row r="331" spans="1:25" x14ac:dyDescent="0.45">
      <c r="A331" s="10" t="s">
        <v>74</v>
      </c>
      <c r="B331" s="10" t="s">
        <v>75</v>
      </c>
      <c r="C331" s="10" t="s">
        <v>76</v>
      </c>
      <c r="D331" s="32">
        <f>INDEX('ONS data MYE 5'!$E$6:$E$445, MATCH($B331,'ONS data MYE 5'!$B$6:$B$445,0))</f>
        <v>159826</v>
      </c>
      <c r="E331" s="32">
        <f>INDEX('ONS data MYE 5'!$F$6:$F$445, MATCH($B331,'ONS data MYE 5'!$B$6:$B$445,0))</f>
        <v>833</v>
      </c>
      <c r="F331" s="32">
        <f t="shared" si="10"/>
        <v>6.7250336421668431</v>
      </c>
      <c r="G331" s="32">
        <f t="shared" si="11"/>
        <v>45.226077488275834</v>
      </c>
      <c r="H331" s="32">
        <f>INDEX('Mapping water'!$D$5:$U$352,MATCH($B331,'Mapping water'!$B$5:$B$352,0),MATCH(H$3,'Mapping water'!$D$4:$U$4,0))*$D331</f>
        <v>159826</v>
      </c>
      <c r="I331" s="32">
        <f>INDEX('Mapping water'!$D$5:$U$352,MATCH($B331,'Mapping water'!$B$5:$B$352,0),MATCH(I$3,'Mapping water'!$D$4:$U$4,0))*$D331</f>
        <v>0</v>
      </c>
      <c r="J331" s="32">
        <f>INDEX('Mapping water'!$D$5:$U$352,MATCH($B331,'Mapping water'!$B$5:$B$352,0),MATCH(J$3,'Mapping water'!$D$4:$U$4,0))*$D331</f>
        <v>0</v>
      </c>
      <c r="K331" s="32">
        <f>INDEX('Mapping water'!$D$5:$U$352,MATCH($B331,'Mapping water'!$B$5:$B$352,0),MATCH(K$3,'Mapping water'!$D$4:$U$4,0))*$D331</f>
        <v>0</v>
      </c>
      <c r="L331" s="32">
        <f>INDEX('Mapping water'!$D$5:$U$352,MATCH($B331,'Mapping water'!$B$5:$B$352,0),MATCH(L$3,'Mapping water'!$D$4:$U$4,0))*$D331</f>
        <v>0</v>
      </c>
      <c r="M331" s="32">
        <f>INDEX('Mapping water'!$D$5:$U$352,MATCH($B331,'Mapping water'!$B$5:$B$352,0),MATCH(M$3,'Mapping water'!$D$4:$U$4,0))*$D331</f>
        <v>0</v>
      </c>
      <c r="N331" s="32">
        <f>INDEX('Mapping water'!$D$5:$U$352,MATCH($B331,'Mapping water'!$B$5:$B$352,0),MATCH(N$3,'Mapping water'!$D$4:$U$4,0))*$D331</f>
        <v>0</v>
      </c>
      <c r="O331" s="32">
        <f>INDEX('Mapping water'!$D$5:$U$352,MATCH($B331,'Mapping water'!$B$5:$B$352,0),MATCH(O$3,'Mapping water'!$D$4:$U$4,0))*$D331</f>
        <v>0</v>
      </c>
      <c r="P331" s="32">
        <f>INDEX('Mapping water'!$D$5:$U$352,MATCH($B331,'Mapping water'!$B$5:$B$352,0),MATCH(P$3,'Mapping water'!$D$4:$U$4,0))*$D331</f>
        <v>0</v>
      </c>
      <c r="Q331" s="32">
        <f>INDEX('Mapping water'!$D$5:$U$352,MATCH($B331,'Mapping water'!$B$5:$B$352,0),MATCH(Q$3,'Mapping water'!$D$4:$U$4,0))*$D331</f>
        <v>0</v>
      </c>
      <c r="R331" s="32">
        <f>INDEX('Mapping water'!$D$5:$U$352,MATCH($B331,'Mapping water'!$B$5:$B$352,0),MATCH(R$3,'Mapping water'!$D$4:$U$4,0))*$D331</f>
        <v>0</v>
      </c>
      <c r="S331" s="32">
        <f>INDEX('Mapping water'!$D$5:$U$352,MATCH($B331,'Mapping water'!$B$5:$B$352,0),MATCH(S$3,'Mapping water'!$D$4:$U$4,0))*$D331</f>
        <v>0</v>
      </c>
      <c r="T331" s="32">
        <f>INDEX('Mapping water'!$D$5:$U$352,MATCH($B331,'Mapping water'!$B$5:$B$352,0),MATCH(T$3,'Mapping water'!$D$4:$U$4,0))*$D331</f>
        <v>0</v>
      </c>
      <c r="U331" s="32">
        <f>INDEX('Mapping water'!$D$5:$U$352,MATCH($B331,'Mapping water'!$B$5:$B$352,0),MATCH(U$3,'Mapping water'!$D$4:$U$4,0))*$D331</f>
        <v>0</v>
      </c>
      <c r="V331" s="32">
        <f>INDEX('Mapping water'!$D$5:$U$352,MATCH($B331,'Mapping water'!$B$5:$B$352,0),MATCH(V$3,'Mapping water'!$D$4:$U$4,0))*$D331</f>
        <v>0</v>
      </c>
      <c r="W331" s="32">
        <f>INDEX('Mapping water'!$D$5:$U$352,MATCH($B331,'Mapping water'!$B$5:$B$352,0),MATCH(W$3,'Mapping water'!$D$4:$U$4,0))*$D331</f>
        <v>0</v>
      </c>
      <c r="X331" s="32">
        <f>INDEX('Mapping water'!$D$5:$U$352,MATCH($B331,'Mapping water'!$B$5:$B$352,0),MATCH(X$3,'Mapping water'!$D$4:$U$4,0))*$D331</f>
        <v>0</v>
      </c>
      <c r="Y331" s="32">
        <f>INDEX('Mapping water'!$D$5:$U$352,MATCH($B331,'Mapping water'!$B$5:$B$352,0),MATCH(Y$3,'Mapping water'!$D$4:$U$4,0))*$D331</f>
        <v>0</v>
      </c>
    </row>
    <row r="332" spans="1:25" x14ac:dyDescent="0.45">
      <c r="A332" s="10" t="s">
        <v>77</v>
      </c>
      <c r="B332" s="10" t="s">
        <v>78</v>
      </c>
      <c r="C332" s="10" t="s">
        <v>76</v>
      </c>
      <c r="D332" s="32">
        <f>INDEX('ONS data MYE 5'!$E$6:$E$445, MATCH($B332,'ONS data MYE 5'!$B$6:$B$445,0))</f>
        <v>171294</v>
      </c>
      <c r="E332" s="32">
        <f>INDEX('ONS data MYE 5'!$F$6:$F$445, MATCH($B332,'ONS data MYE 5'!$B$6:$B$445,0))</f>
        <v>202</v>
      </c>
      <c r="F332" s="32">
        <f t="shared" si="10"/>
        <v>5.3082676974012051</v>
      </c>
      <c r="G332" s="32">
        <f t="shared" si="11"/>
        <v>28.177705947273093</v>
      </c>
      <c r="H332" s="32">
        <f>INDEX('Mapping water'!$D$5:$U$352,MATCH($B332,'Mapping water'!$B$5:$B$352,0),MATCH(H$3,'Mapping water'!$D$4:$U$4,0))*$D332</f>
        <v>171294</v>
      </c>
      <c r="I332" s="32">
        <f>INDEX('Mapping water'!$D$5:$U$352,MATCH($B332,'Mapping water'!$B$5:$B$352,0),MATCH(I$3,'Mapping water'!$D$4:$U$4,0))*$D332</f>
        <v>0</v>
      </c>
      <c r="J332" s="32">
        <f>INDEX('Mapping water'!$D$5:$U$352,MATCH($B332,'Mapping water'!$B$5:$B$352,0),MATCH(J$3,'Mapping water'!$D$4:$U$4,0))*$D332</f>
        <v>0</v>
      </c>
      <c r="K332" s="32">
        <f>INDEX('Mapping water'!$D$5:$U$352,MATCH($B332,'Mapping water'!$B$5:$B$352,0),MATCH(K$3,'Mapping water'!$D$4:$U$4,0))*$D332</f>
        <v>0</v>
      </c>
      <c r="L332" s="32">
        <f>INDEX('Mapping water'!$D$5:$U$352,MATCH($B332,'Mapping water'!$B$5:$B$352,0),MATCH(L$3,'Mapping water'!$D$4:$U$4,0))*$D332</f>
        <v>0</v>
      </c>
      <c r="M332" s="32">
        <f>INDEX('Mapping water'!$D$5:$U$352,MATCH($B332,'Mapping water'!$B$5:$B$352,0),MATCH(M$3,'Mapping water'!$D$4:$U$4,0))*$D332</f>
        <v>0</v>
      </c>
      <c r="N332" s="32">
        <f>INDEX('Mapping water'!$D$5:$U$352,MATCH($B332,'Mapping water'!$B$5:$B$352,0),MATCH(N$3,'Mapping water'!$D$4:$U$4,0))*$D332</f>
        <v>0</v>
      </c>
      <c r="O332" s="32">
        <f>INDEX('Mapping water'!$D$5:$U$352,MATCH($B332,'Mapping water'!$B$5:$B$352,0),MATCH(O$3,'Mapping water'!$D$4:$U$4,0))*$D332</f>
        <v>0</v>
      </c>
      <c r="P332" s="32">
        <f>INDEX('Mapping water'!$D$5:$U$352,MATCH($B332,'Mapping water'!$B$5:$B$352,0),MATCH(P$3,'Mapping water'!$D$4:$U$4,0))*$D332</f>
        <v>0</v>
      </c>
      <c r="Q332" s="32">
        <f>INDEX('Mapping water'!$D$5:$U$352,MATCH($B332,'Mapping water'!$B$5:$B$352,0),MATCH(Q$3,'Mapping water'!$D$4:$U$4,0))*$D332</f>
        <v>0</v>
      </c>
      <c r="R332" s="32">
        <f>INDEX('Mapping water'!$D$5:$U$352,MATCH($B332,'Mapping water'!$B$5:$B$352,0),MATCH(R$3,'Mapping water'!$D$4:$U$4,0))*$D332</f>
        <v>0</v>
      </c>
      <c r="S332" s="32">
        <f>INDEX('Mapping water'!$D$5:$U$352,MATCH($B332,'Mapping water'!$B$5:$B$352,0),MATCH(S$3,'Mapping water'!$D$4:$U$4,0))*$D332</f>
        <v>0</v>
      </c>
      <c r="T332" s="32">
        <f>INDEX('Mapping water'!$D$5:$U$352,MATCH($B332,'Mapping water'!$B$5:$B$352,0),MATCH(T$3,'Mapping water'!$D$4:$U$4,0))*$D332</f>
        <v>0</v>
      </c>
      <c r="U332" s="32">
        <f>INDEX('Mapping water'!$D$5:$U$352,MATCH($B332,'Mapping water'!$B$5:$B$352,0),MATCH(U$3,'Mapping water'!$D$4:$U$4,0))*$D332</f>
        <v>0</v>
      </c>
      <c r="V332" s="32">
        <f>INDEX('Mapping water'!$D$5:$U$352,MATCH($B332,'Mapping water'!$B$5:$B$352,0),MATCH(V$3,'Mapping water'!$D$4:$U$4,0))*$D332</f>
        <v>0</v>
      </c>
      <c r="W332" s="32">
        <f>INDEX('Mapping water'!$D$5:$U$352,MATCH($B332,'Mapping water'!$B$5:$B$352,0),MATCH(W$3,'Mapping water'!$D$4:$U$4,0))*$D332</f>
        <v>0</v>
      </c>
      <c r="X332" s="32">
        <f>INDEX('Mapping water'!$D$5:$U$352,MATCH($B332,'Mapping water'!$B$5:$B$352,0),MATCH(X$3,'Mapping water'!$D$4:$U$4,0))*$D332</f>
        <v>0</v>
      </c>
      <c r="Y332" s="32">
        <f>INDEX('Mapping water'!$D$5:$U$352,MATCH($B332,'Mapping water'!$B$5:$B$352,0),MATCH(Y$3,'Mapping water'!$D$4:$U$4,0))*$D332</f>
        <v>0</v>
      </c>
    </row>
    <row r="333" spans="1:25" x14ac:dyDescent="0.45">
      <c r="A333" s="10" t="s">
        <v>663</v>
      </c>
      <c r="B333" s="10" t="s">
        <v>664</v>
      </c>
      <c r="C333" s="10" t="s">
        <v>76</v>
      </c>
      <c r="D333" s="32">
        <f>INDEX('ONS data MYE 5'!$E$6:$E$445, MATCH($B333,'ONS data MYE 5'!$B$6:$B$445,0))</f>
        <v>260673</v>
      </c>
      <c r="E333" s="32">
        <f>INDEX('ONS data MYE 5'!$F$6:$F$445, MATCH($B333,'ONS data MYE 5'!$B$6:$B$445,0))</f>
        <v>3648</v>
      </c>
      <c r="F333" s="32">
        <f t="shared" si="10"/>
        <v>8.2019343511942218</v>
      </c>
      <c r="G333" s="32">
        <f t="shared" si="11"/>
        <v>67.271727101299774</v>
      </c>
      <c r="H333" s="32">
        <f>INDEX('Mapping water'!$D$5:$U$352,MATCH($B333,'Mapping water'!$B$5:$B$352,0),MATCH(H$3,'Mapping water'!$D$4:$U$4,0))*$D333</f>
        <v>0</v>
      </c>
      <c r="I333" s="32">
        <f>INDEX('Mapping water'!$D$5:$U$352,MATCH($B333,'Mapping water'!$B$5:$B$352,0),MATCH(I$3,'Mapping water'!$D$4:$U$4,0))*$D333</f>
        <v>0</v>
      </c>
      <c r="J333" s="32">
        <f>INDEX('Mapping water'!$D$5:$U$352,MATCH($B333,'Mapping water'!$B$5:$B$352,0),MATCH(J$3,'Mapping water'!$D$4:$U$4,0))*$D333</f>
        <v>0</v>
      </c>
      <c r="K333" s="32">
        <f>INDEX('Mapping water'!$D$5:$U$352,MATCH($B333,'Mapping water'!$B$5:$B$352,0),MATCH(K$3,'Mapping water'!$D$4:$U$4,0))*$D333</f>
        <v>0</v>
      </c>
      <c r="L333" s="32">
        <f>INDEX('Mapping water'!$D$5:$U$352,MATCH($B333,'Mapping water'!$B$5:$B$352,0),MATCH(L$3,'Mapping water'!$D$4:$U$4,0))*$D333</f>
        <v>0</v>
      </c>
      <c r="M333" s="32">
        <f>INDEX('Mapping water'!$D$5:$U$352,MATCH($B333,'Mapping water'!$B$5:$B$352,0),MATCH(M$3,'Mapping water'!$D$4:$U$4,0))*$D333</f>
        <v>0</v>
      </c>
      <c r="N333" s="32">
        <f>INDEX('Mapping water'!$D$5:$U$352,MATCH($B333,'Mapping water'!$B$5:$B$352,0),MATCH(N$3,'Mapping water'!$D$4:$U$4,0))*$D333</f>
        <v>0</v>
      </c>
      <c r="O333" s="32">
        <f>INDEX('Mapping water'!$D$5:$U$352,MATCH($B333,'Mapping water'!$B$5:$B$352,0),MATCH(O$3,'Mapping water'!$D$4:$U$4,0))*$D333</f>
        <v>0</v>
      </c>
      <c r="P333" s="32">
        <f>INDEX('Mapping water'!$D$5:$U$352,MATCH($B333,'Mapping water'!$B$5:$B$352,0),MATCH(P$3,'Mapping water'!$D$4:$U$4,0))*$D333</f>
        <v>0</v>
      </c>
      <c r="Q333" s="32">
        <f>INDEX('Mapping water'!$D$5:$U$352,MATCH($B333,'Mapping water'!$B$5:$B$352,0),MATCH(Q$3,'Mapping water'!$D$4:$U$4,0))*$D333</f>
        <v>260673</v>
      </c>
      <c r="R333" s="32">
        <f>INDEX('Mapping water'!$D$5:$U$352,MATCH($B333,'Mapping water'!$B$5:$B$352,0),MATCH(R$3,'Mapping water'!$D$4:$U$4,0))*$D333</f>
        <v>0</v>
      </c>
      <c r="S333" s="32">
        <f>INDEX('Mapping water'!$D$5:$U$352,MATCH($B333,'Mapping water'!$B$5:$B$352,0),MATCH(S$3,'Mapping water'!$D$4:$U$4,0))*$D333</f>
        <v>0</v>
      </c>
      <c r="T333" s="32">
        <f>INDEX('Mapping water'!$D$5:$U$352,MATCH($B333,'Mapping water'!$B$5:$B$352,0),MATCH(T$3,'Mapping water'!$D$4:$U$4,0))*$D333</f>
        <v>0</v>
      </c>
      <c r="U333" s="32">
        <f>INDEX('Mapping water'!$D$5:$U$352,MATCH($B333,'Mapping water'!$B$5:$B$352,0),MATCH(U$3,'Mapping water'!$D$4:$U$4,0))*$D333</f>
        <v>0</v>
      </c>
      <c r="V333" s="32">
        <f>INDEX('Mapping water'!$D$5:$U$352,MATCH($B333,'Mapping water'!$B$5:$B$352,0),MATCH(V$3,'Mapping water'!$D$4:$U$4,0))*$D333</f>
        <v>0</v>
      </c>
      <c r="W333" s="32">
        <f>INDEX('Mapping water'!$D$5:$U$352,MATCH($B333,'Mapping water'!$B$5:$B$352,0),MATCH(W$3,'Mapping water'!$D$4:$U$4,0))*$D333</f>
        <v>0</v>
      </c>
      <c r="X333" s="32">
        <f>INDEX('Mapping water'!$D$5:$U$352,MATCH($B333,'Mapping water'!$B$5:$B$352,0),MATCH(X$3,'Mapping water'!$D$4:$U$4,0))*$D333</f>
        <v>0</v>
      </c>
      <c r="Y333" s="32">
        <f>INDEX('Mapping water'!$D$5:$U$352,MATCH($B333,'Mapping water'!$B$5:$B$352,0),MATCH(Y$3,'Mapping water'!$D$4:$U$4,0))*$D333</f>
        <v>0</v>
      </c>
    </row>
    <row r="334" spans="1:25" x14ac:dyDescent="0.45">
      <c r="A334" s="10" t="s">
        <v>665</v>
      </c>
      <c r="B334" s="10" t="s">
        <v>666</v>
      </c>
      <c r="C334" s="10" t="s">
        <v>76</v>
      </c>
      <c r="D334" s="32">
        <f>INDEX('ONS data MYE 5'!$E$6:$E$445, MATCH($B334,'ONS data MYE 5'!$B$6:$B$445,0))</f>
        <v>338061</v>
      </c>
      <c r="E334" s="32">
        <f>INDEX('ONS data MYE 5'!$F$6:$F$445, MATCH($B334,'ONS data MYE 5'!$B$6:$B$445,0))</f>
        <v>141</v>
      </c>
      <c r="F334" s="32">
        <f t="shared" si="10"/>
        <v>4.9487598903781684</v>
      </c>
      <c r="G334" s="32">
        <f t="shared" si="11"/>
        <v>24.490224452615742</v>
      </c>
      <c r="H334" s="32">
        <f>INDEX('Mapping water'!$D$5:$U$352,MATCH($B334,'Mapping water'!$B$5:$B$352,0),MATCH(H$3,'Mapping water'!$D$4:$U$4,0))*$D334</f>
        <v>0</v>
      </c>
      <c r="I334" s="32">
        <f>INDEX('Mapping water'!$D$5:$U$352,MATCH($B334,'Mapping water'!$B$5:$B$352,0),MATCH(I$3,'Mapping water'!$D$4:$U$4,0))*$D334</f>
        <v>0</v>
      </c>
      <c r="J334" s="32">
        <f>INDEX('Mapping water'!$D$5:$U$352,MATCH($B334,'Mapping water'!$B$5:$B$352,0),MATCH(J$3,'Mapping water'!$D$4:$U$4,0))*$D334</f>
        <v>0</v>
      </c>
      <c r="K334" s="32">
        <f>INDEX('Mapping water'!$D$5:$U$352,MATCH($B334,'Mapping water'!$B$5:$B$352,0),MATCH(K$3,'Mapping water'!$D$4:$U$4,0))*$D334</f>
        <v>0</v>
      </c>
      <c r="L334" s="32">
        <f>INDEX('Mapping water'!$D$5:$U$352,MATCH($B334,'Mapping water'!$B$5:$B$352,0),MATCH(L$3,'Mapping water'!$D$4:$U$4,0))*$D334</f>
        <v>0</v>
      </c>
      <c r="M334" s="32">
        <f>INDEX('Mapping water'!$D$5:$U$352,MATCH($B334,'Mapping water'!$B$5:$B$352,0),MATCH(M$3,'Mapping water'!$D$4:$U$4,0))*$D334</f>
        <v>0</v>
      </c>
      <c r="N334" s="32">
        <f>INDEX('Mapping water'!$D$5:$U$352,MATCH($B334,'Mapping water'!$B$5:$B$352,0),MATCH(N$3,'Mapping water'!$D$4:$U$4,0))*$D334</f>
        <v>0</v>
      </c>
      <c r="O334" s="32">
        <f>INDEX('Mapping water'!$D$5:$U$352,MATCH($B334,'Mapping water'!$B$5:$B$352,0),MATCH(O$3,'Mapping water'!$D$4:$U$4,0))*$D334</f>
        <v>0</v>
      </c>
      <c r="P334" s="32">
        <f>INDEX('Mapping water'!$D$5:$U$352,MATCH($B334,'Mapping water'!$B$5:$B$352,0),MATCH(P$3,'Mapping water'!$D$4:$U$4,0))*$D334</f>
        <v>0</v>
      </c>
      <c r="Q334" s="32">
        <f>INDEX('Mapping water'!$D$5:$U$352,MATCH($B334,'Mapping water'!$B$5:$B$352,0),MATCH(Q$3,'Mapping water'!$D$4:$U$4,0))*$D334</f>
        <v>338061</v>
      </c>
      <c r="R334" s="32">
        <f>INDEX('Mapping water'!$D$5:$U$352,MATCH($B334,'Mapping water'!$B$5:$B$352,0),MATCH(R$3,'Mapping water'!$D$4:$U$4,0))*$D334</f>
        <v>0</v>
      </c>
      <c r="S334" s="32">
        <f>INDEX('Mapping water'!$D$5:$U$352,MATCH($B334,'Mapping water'!$B$5:$B$352,0),MATCH(S$3,'Mapping water'!$D$4:$U$4,0))*$D334</f>
        <v>0</v>
      </c>
      <c r="T334" s="32">
        <f>INDEX('Mapping water'!$D$5:$U$352,MATCH($B334,'Mapping water'!$B$5:$B$352,0),MATCH(T$3,'Mapping water'!$D$4:$U$4,0))*$D334</f>
        <v>0</v>
      </c>
      <c r="U334" s="32">
        <f>INDEX('Mapping water'!$D$5:$U$352,MATCH($B334,'Mapping water'!$B$5:$B$352,0),MATCH(U$3,'Mapping water'!$D$4:$U$4,0))*$D334</f>
        <v>0</v>
      </c>
      <c r="V334" s="32">
        <f>INDEX('Mapping water'!$D$5:$U$352,MATCH($B334,'Mapping water'!$B$5:$B$352,0),MATCH(V$3,'Mapping water'!$D$4:$U$4,0))*$D334</f>
        <v>0</v>
      </c>
      <c r="W334" s="32">
        <f>INDEX('Mapping water'!$D$5:$U$352,MATCH($B334,'Mapping water'!$B$5:$B$352,0),MATCH(W$3,'Mapping water'!$D$4:$U$4,0))*$D334</f>
        <v>0</v>
      </c>
      <c r="X334" s="32">
        <f>INDEX('Mapping water'!$D$5:$U$352,MATCH($B334,'Mapping water'!$B$5:$B$352,0),MATCH(X$3,'Mapping water'!$D$4:$U$4,0))*$D334</f>
        <v>0</v>
      </c>
      <c r="Y334" s="32">
        <f>INDEX('Mapping water'!$D$5:$U$352,MATCH($B334,'Mapping water'!$B$5:$B$352,0),MATCH(Y$3,'Mapping water'!$D$4:$U$4,0))*$D334</f>
        <v>0</v>
      </c>
    </row>
    <row r="335" spans="1:25" x14ac:dyDescent="0.45">
      <c r="A335" s="10" t="s">
        <v>667</v>
      </c>
      <c r="B335" s="10" t="s">
        <v>668</v>
      </c>
      <c r="C335" s="10" t="s">
        <v>76</v>
      </c>
      <c r="D335" s="32">
        <f>INDEX('ONS data MYE 5'!$E$6:$E$445, MATCH($B335,'ONS data MYE 5'!$B$6:$B$445,0))</f>
        <v>208163</v>
      </c>
      <c r="E335" s="32">
        <f>INDEX('ONS data MYE 5'!$F$6:$F$445, MATCH($B335,'ONS data MYE 5'!$B$6:$B$445,0))</f>
        <v>765</v>
      </c>
      <c r="F335" s="32">
        <f t="shared" si="10"/>
        <v>6.6398758338265358</v>
      </c>
      <c r="G335" s="32">
        <f t="shared" si="11"/>
        <v>44.087951088633631</v>
      </c>
      <c r="H335" s="32">
        <f>INDEX('Mapping water'!$D$5:$U$352,MATCH($B335,'Mapping water'!$B$5:$B$352,0),MATCH(H$3,'Mapping water'!$D$4:$U$4,0))*$D335</f>
        <v>0</v>
      </c>
      <c r="I335" s="32">
        <f>INDEX('Mapping water'!$D$5:$U$352,MATCH($B335,'Mapping water'!$B$5:$B$352,0),MATCH(I$3,'Mapping water'!$D$4:$U$4,0))*$D335</f>
        <v>0</v>
      </c>
      <c r="J335" s="32">
        <f>INDEX('Mapping water'!$D$5:$U$352,MATCH($B335,'Mapping water'!$B$5:$B$352,0),MATCH(J$3,'Mapping water'!$D$4:$U$4,0))*$D335</f>
        <v>0</v>
      </c>
      <c r="K335" s="32">
        <f>INDEX('Mapping water'!$D$5:$U$352,MATCH($B335,'Mapping water'!$B$5:$B$352,0),MATCH(K$3,'Mapping water'!$D$4:$U$4,0))*$D335</f>
        <v>0</v>
      </c>
      <c r="L335" s="32">
        <f>INDEX('Mapping water'!$D$5:$U$352,MATCH($B335,'Mapping water'!$B$5:$B$352,0),MATCH(L$3,'Mapping water'!$D$4:$U$4,0))*$D335</f>
        <v>0</v>
      </c>
      <c r="M335" s="32">
        <f>INDEX('Mapping water'!$D$5:$U$352,MATCH($B335,'Mapping water'!$B$5:$B$352,0),MATCH(M$3,'Mapping water'!$D$4:$U$4,0))*$D335</f>
        <v>0</v>
      </c>
      <c r="N335" s="32">
        <f>INDEX('Mapping water'!$D$5:$U$352,MATCH($B335,'Mapping water'!$B$5:$B$352,0),MATCH(N$3,'Mapping water'!$D$4:$U$4,0))*$D335</f>
        <v>0</v>
      </c>
      <c r="O335" s="32">
        <f>INDEX('Mapping water'!$D$5:$U$352,MATCH($B335,'Mapping water'!$B$5:$B$352,0),MATCH(O$3,'Mapping water'!$D$4:$U$4,0))*$D335</f>
        <v>0</v>
      </c>
      <c r="P335" s="32">
        <f>INDEX('Mapping water'!$D$5:$U$352,MATCH($B335,'Mapping water'!$B$5:$B$352,0),MATCH(P$3,'Mapping water'!$D$4:$U$4,0))*$D335</f>
        <v>0</v>
      </c>
      <c r="Q335" s="32">
        <f>INDEX('Mapping water'!$D$5:$U$352,MATCH($B335,'Mapping water'!$B$5:$B$352,0),MATCH(Q$3,'Mapping water'!$D$4:$U$4,0))*$D335</f>
        <v>208163</v>
      </c>
      <c r="R335" s="32">
        <f>INDEX('Mapping water'!$D$5:$U$352,MATCH($B335,'Mapping water'!$B$5:$B$352,0),MATCH(R$3,'Mapping water'!$D$4:$U$4,0))*$D335</f>
        <v>0</v>
      </c>
      <c r="S335" s="32">
        <f>INDEX('Mapping water'!$D$5:$U$352,MATCH($B335,'Mapping water'!$B$5:$B$352,0),MATCH(S$3,'Mapping water'!$D$4:$U$4,0))*$D335</f>
        <v>0</v>
      </c>
      <c r="T335" s="32">
        <f>INDEX('Mapping water'!$D$5:$U$352,MATCH($B335,'Mapping water'!$B$5:$B$352,0),MATCH(T$3,'Mapping water'!$D$4:$U$4,0))*$D335</f>
        <v>0</v>
      </c>
      <c r="U335" s="32">
        <f>INDEX('Mapping water'!$D$5:$U$352,MATCH($B335,'Mapping water'!$B$5:$B$352,0),MATCH(U$3,'Mapping water'!$D$4:$U$4,0))*$D335</f>
        <v>0</v>
      </c>
      <c r="V335" s="32">
        <f>INDEX('Mapping water'!$D$5:$U$352,MATCH($B335,'Mapping water'!$B$5:$B$352,0),MATCH(V$3,'Mapping water'!$D$4:$U$4,0))*$D335</f>
        <v>0</v>
      </c>
      <c r="W335" s="32">
        <f>INDEX('Mapping water'!$D$5:$U$352,MATCH($B335,'Mapping water'!$B$5:$B$352,0),MATCH(W$3,'Mapping water'!$D$4:$U$4,0))*$D335</f>
        <v>0</v>
      </c>
      <c r="X335" s="32">
        <f>INDEX('Mapping water'!$D$5:$U$352,MATCH($B335,'Mapping water'!$B$5:$B$352,0),MATCH(X$3,'Mapping water'!$D$4:$U$4,0))*$D335</f>
        <v>0</v>
      </c>
      <c r="Y335" s="32">
        <f>INDEX('Mapping water'!$D$5:$U$352,MATCH($B335,'Mapping water'!$B$5:$B$352,0),MATCH(Y$3,'Mapping water'!$D$4:$U$4,0))*$D335</f>
        <v>0</v>
      </c>
    </row>
    <row r="336" spans="1:25" x14ac:dyDescent="0.45">
      <c r="A336" s="10" t="s">
        <v>675</v>
      </c>
      <c r="B336" s="10" t="s">
        <v>676</v>
      </c>
      <c r="C336" s="10" t="s">
        <v>76</v>
      </c>
      <c r="D336" s="32">
        <f>INDEX('ONS data MYE 5'!$E$6:$E$445, MATCH($B336,'ONS data MYE 5'!$B$6:$B$445,0))</f>
        <v>56604</v>
      </c>
      <c r="E336" s="32">
        <f>INDEX('ONS data MYE 5'!$F$6:$F$445, MATCH($B336,'ONS data MYE 5'!$B$6:$B$445,0))</f>
        <v>48</v>
      </c>
      <c r="F336" s="32">
        <f t="shared" si="10"/>
        <v>3.8712010109078911</v>
      </c>
      <c r="G336" s="32">
        <f t="shared" si="11"/>
        <v>14.986197266854278</v>
      </c>
      <c r="H336" s="32">
        <f>INDEX('Mapping water'!$D$5:$U$352,MATCH($B336,'Mapping water'!$B$5:$B$352,0),MATCH(H$3,'Mapping water'!$D$4:$U$4,0))*$D336</f>
        <v>0</v>
      </c>
      <c r="I336" s="32">
        <f>INDEX('Mapping water'!$D$5:$U$352,MATCH($B336,'Mapping water'!$B$5:$B$352,0),MATCH(I$3,'Mapping water'!$D$4:$U$4,0))*$D336</f>
        <v>0</v>
      </c>
      <c r="J336" s="32">
        <f>INDEX('Mapping water'!$D$5:$U$352,MATCH($B336,'Mapping water'!$B$5:$B$352,0),MATCH(J$3,'Mapping water'!$D$4:$U$4,0))*$D336</f>
        <v>0</v>
      </c>
      <c r="K336" s="32">
        <f>INDEX('Mapping water'!$D$5:$U$352,MATCH($B336,'Mapping water'!$B$5:$B$352,0),MATCH(K$3,'Mapping water'!$D$4:$U$4,0))*$D336</f>
        <v>0</v>
      </c>
      <c r="L336" s="32">
        <f>INDEX('Mapping water'!$D$5:$U$352,MATCH($B336,'Mapping water'!$B$5:$B$352,0),MATCH(L$3,'Mapping water'!$D$4:$U$4,0))*$D336</f>
        <v>0</v>
      </c>
      <c r="M336" s="32">
        <f>INDEX('Mapping water'!$D$5:$U$352,MATCH($B336,'Mapping water'!$B$5:$B$352,0),MATCH(M$3,'Mapping water'!$D$4:$U$4,0))*$D336</f>
        <v>0</v>
      </c>
      <c r="N336" s="32">
        <f>INDEX('Mapping water'!$D$5:$U$352,MATCH($B336,'Mapping water'!$B$5:$B$352,0),MATCH(N$3,'Mapping water'!$D$4:$U$4,0))*$D336</f>
        <v>0</v>
      </c>
      <c r="O336" s="32">
        <f>INDEX('Mapping water'!$D$5:$U$352,MATCH($B336,'Mapping water'!$B$5:$B$352,0),MATCH(O$3,'Mapping water'!$D$4:$U$4,0))*$D336</f>
        <v>0</v>
      </c>
      <c r="P336" s="32">
        <f>INDEX('Mapping water'!$D$5:$U$352,MATCH($B336,'Mapping water'!$B$5:$B$352,0),MATCH(P$3,'Mapping water'!$D$4:$U$4,0))*$D336</f>
        <v>0</v>
      </c>
      <c r="Q336" s="32">
        <f>INDEX('Mapping water'!$D$5:$U$352,MATCH($B336,'Mapping water'!$B$5:$B$352,0),MATCH(Q$3,'Mapping water'!$D$4:$U$4,0))*$D336</f>
        <v>56604</v>
      </c>
      <c r="R336" s="32">
        <f>INDEX('Mapping water'!$D$5:$U$352,MATCH($B336,'Mapping water'!$B$5:$B$352,0),MATCH(R$3,'Mapping water'!$D$4:$U$4,0))*$D336</f>
        <v>0</v>
      </c>
      <c r="S336" s="32">
        <f>INDEX('Mapping water'!$D$5:$U$352,MATCH($B336,'Mapping water'!$B$5:$B$352,0),MATCH(S$3,'Mapping water'!$D$4:$U$4,0))*$D336</f>
        <v>0</v>
      </c>
      <c r="T336" s="32">
        <f>INDEX('Mapping water'!$D$5:$U$352,MATCH($B336,'Mapping water'!$B$5:$B$352,0),MATCH(T$3,'Mapping water'!$D$4:$U$4,0))*$D336</f>
        <v>0</v>
      </c>
      <c r="U336" s="32">
        <f>INDEX('Mapping water'!$D$5:$U$352,MATCH($B336,'Mapping water'!$B$5:$B$352,0),MATCH(U$3,'Mapping water'!$D$4:$U$4,0))*$D336</f>
        <v>0</v>
      </c>
      <c r="V336" s="32">
        <f>INDEX('Mapping water'!$D$5:$U$352,MATCH($B336,'Mapping water'!$B$5:$B$352,0),MATCH(V$3,'Mapping water'!$D$4:$U$4,0))*$D336</f>
        <v>0</v>
      </c>
      <c r="W336" s="32">
        <f>INDEX('Mapping water'!$D$5:$U$352,MATCH($B336,'Mapping water'!$B$5:$B$352,0),MATCH(W$3,'Mapping water'!$D$4:$U$4,0))*$D336</f>
        <v>0</v>
      </c>
      <c r="X336" s="32">
        <f>INDEX('Mapping water'!$D$5:$U$352,MATCH($B336,'Mapping water'!$B$5:$B$352,0),MATCH(X$3,'Mapping water'!$D$4:$U$4,0))*$D336</f>
        <v>0</v>
      </c>
      <c r="Y336" s="32">
        <f>INDEX('Mapping water'!$D$5:$U$352,MATCH($B336,'Mapping water'!$B$5:$B$352,0),MATCH(Y$3,'Mapping water'!$D$4:$U$4,0))*$D336</f>
        <v>0</v>
      </c>
    </row>
    <row r="337" spans="1:25" x14ac:dyDescent="0.45">
      <c r="A337" s="10" t="s">
        <v>677</v>
      </c>
      <c r="B337" s="10" t="s">
        <v>678</v>
      </c>
      <c r="C337" s="10" t="s">
        <v>76</v>
      </c>
      <c r="D337" s="32">
        <f>INDEX('ONS data MYE 5'!$E$6:$E$445, MATCH($B337,'ONS data MYE 5'!$B$6:$B$445,0))</f>
        <v>90718</v>
      </c>
      <c r="E337" s="32">
        <f>INDEX('ONS data MYE 5'!$F$6:$F$445, MATCH($B337,'ONS data MYE 5'!$B$6:$B$445,0))</f>
        <v>69</v>
      </c>
      <c r="F337" s="32">
        <f t="shared" si="10"/>
        <v>4.2341065045972597</v>
      </c>
      <c r="G337" s="32">
        <f t="shared" si="11"/>
        <v>17.927657892272823</v>
      </c>
      <c r="H337" s="32">
        <f>INDEX('Mapping water'!$D$5:$U$352,MATCH($B337,'Mapping water'!$B$5:$B$352,0),MATCH(H$3,'Mapping water'!$D$4:$U$4,0))*$D337</f>
        <v>0</v>
      </c>
      <c r="I337" s="32">
        <f>INDEX('Mapping water'!$D$5:$U$352,MATCH($B337,'Mapping water'!$B$5:$B$352,0),MATCH(I$3,'Mapping water'!$D$4:$U$4,0))*$D337</f>
        <v>15422.060000000001</v>
      </c>
      <c r="J337" s="32">
        <f>INDEX('Mapping water'!$D$5:$U$352,MATCH($B337,'Mapping water'!$B$5:$B$352,0),MATCH(J$3,'Mapping water'!$D$4:$U$4,0))*$D337</f>
        <v>0</v>
      </c>
      <c r="K337" s="32">
        <f>INDEX('Mapping water'!$D$5:$U$352,MATCH($B337,'Mapping water'!$B$5:$B$352,0),MATCH(K$3,'Mapping water'!$D$4:$U$4,0))*$D337</f>
        <v>0</v>
      </c>
      <c r="L337" s="32">
        <f>INDEX('Mapping water'!$D$5:$U$352,MATCH($B337,'Mapping water'!$B$5:$B$352,0),MATCH(L$3,'Mapping water'!$D$4:$U$4,0))*$D337</f>
        <v>0</v>
      </c>
      <c r="M337" s="32">
        <f>INDEX('Mapping water'!$D$5:$U$352,MATCH($B337,'Mapping water'!$B$5:$B$352,0),MATCH(M$3,'Mapping water'!$D$4:$U$4,0))*$D337</f>
        <v>0</v>
      </c>
      <c r="N337" s="32">
        <f>INDEX('Mapping water'!$D$5:$U$352,MATCH($B337,'Mapping water'!$B$5:$B$352,0),MATCH(N$3,'Mapping water'!$D$4:$U$4,0))*$D337</f>
        <v>0</v>
      </c>
      <c r="O337" s="32">
        <f>INDEX('Mapping water'!$D$5:$U$352,MATCH($B337,'Mapping water'!$B$5:$B$352,0),MATCH(O$3,'Mapping water'!$D$4:$U$4,0))*$D337</f>
        <v>0</v>
      </c>
      <c r="P337" s="32">
        <f>INDEX('Mapping water'!$D$5:$U$352,MATCH($B337,'Mapping water'!$B$5:$B$352,0),MATCH(P$3,'Mapping water'!$D$4:$U$4,0))*$D337</f>
        <v>0</v>
      </c>
      <c r="Q337" s="32">
        <f>INDEX('Mapping water'!$D$5:$U$352,MATCH($B337,'Mapping water'!$B$5:$B$352,0),MATCH(Q$3,'Mapping water'!$D$4:$U$4,0))*$D337</f>
        <v>75295.94</v>
      </c>
      <c r="R337" s="32">
        <f>INDEX('Mapping water'!$D$5:$U$352,MATCH($B337,'Mapping water'!$B$5:$B$352,0),MATCH(R$3,'Mapping water'!$D$4:$U$4,0))*$D337</f>
        <v>0</v>
      </c>
      <c r="S337" s="32">
        <f>INDEX('Mapping water'!$D$5:$U$352,MATCH($B337,'Mapping water'!$B$5:$B$352,0),MATCH(S$3,'Mapping water'!$D$4:$U$4,0))*$D337</f>
        <v>0</v>
      </c>
      <c r="T337" s="32">
        <f>INDEX('Mapping water'!$D$5:$U$352,MATCH($B337,'Mapping water'!$B$5:$B$352,0),MATCH(T$3,'Mapping water'!$D$4:$U$4,0))*$D337</f>
        <v>0</v>
      </c>
      <c r="U337" s="32">
        <f>INDEX('Mapping water'!$D$5:$U$352,MATCH($B337,'Mapping water'!$B$5:$B$352,0),MATCH(U$3,'Mapping water'!$D$4:$U$4,0))*$D337</f>
        <v>0</v>
      </c>
      <c r="V337" s="32">
        <f>INDEX('Mapping water'!$D$5:$U$352,MATCH($B337,'Mapping water'!$B$5:$B$352,0),MATCH(V$3,'Mapping water'!$D$4:$U$4,0))*$D337</f>
        <v>0</v>
      </c>
      <c r="W337" s="32">
        <f>INDEX('Mapping water'!$D$5:$U$352,MATCH($B337,'Mapping water'!$B$5:$B$352,0),MATCH(W$3,'Mapping water'!$D$4:$U$4,0))*$D337</f>
        <v>0</v>
      </c>
      <c r="X337" s="32">
        <f>INDEX('Mapping water'!$D$5:$U$352,MATCH($B337,'Mapping water'!$B$5:$B$352,0),MATCH(X$3,'Mapping water'!$D$4:$U$4,0))*$D337</f>
        <v>0</v>
      </c>
      <c r="Y337" s="32">
        <f>INDEX('Mapping water'!$D$5:$U$352,MATCH($B337,'Mapping water'!$B$5:$B$352,0),MATCH(Y$3,'Mapping water'!$D$4:$U$4,0))*$D337</f>
        <v>0</v>
      </c>
    </row>
    <row r="338" spans="1:25" x14ac:dyDescent="0.45">
      <c r="A338" s="10" t="s">
        <v>679</v>
      </c>
      <c r="B338" s="10" t="s">
        <v>680</v>
      </c>
      <c r="C338" s="10" t="s">
        <v>76</v>
      </c>
      <c r="D338" s="32">
        <f>INDEX('ONS data MYE 5'!$E$6:$E$445, MATCH($B338,'ONS data MYE 5'!$B$6:$B$445,0))</f>
        <v>160044</v>
      </c>
      <c r="E338" s="32">
        <f>INDEX('ONS data MYE 5'!$F$6:$F$445, MATCH($B338,'ONS data MYE 5'!$B$6:$B$445,0))</f>
        <v>122</v>
      </c>
      <c r="F338" s="32">
        <f t="shared" si="10"/>
        <v>4.8040210447332568</v>
      </c>
      <c r="G338" s="32">
        <f t="shared" si="11"/>
        <v>23.078618198240012</v>
      </c>
      <c r="H338" s="32">
        <f>INDEX('Mapping water'!$D$5:$U$352,MATCH($B338,'Mapping water'!$B$5:$B$352,0),MATCH(H$3,'Mapping water'!$D$4:$U$4,0))*$D338</f>
        <v>0</v>
      </c>
      <c r="I338" s="32">
        <f>INDEX('Mapping water'!$D$5:$U$352,MATCH($B338,'Mapping water'!$B$5:$B$352,0),MATCH(I$3,'Mapping water'!$D$4:$U$4,0))*$D338</f>
        <v>0</v>
      </c>
      <c r="J338" s="32">
        <f>INDEX('Mapping water'!$D$5:$U$352,MATCH($B338,'Mapping water'!$B$5:$B$352,0),MATCH(J$3,'Mapping water'!$D$4:$U$4,0))*$D338</f>
        <v>0</v>
      </c>
      <c r="K338" s="32">
        <f>INDEX('Mapping water'!$D$5:$U$352,MATCH($B338,'Mapping water'!$B$5:$B$352,0),MATCH(K$3,'Mapping water'!$D$4:$U$4,0))*$D338</f>
        <v>0</v>
      </c>
      <c r="L338" s="32">
        <f>INDEX('Mapping water'!$D$5:$U$352,MATCH($B338,'Mapping water'!$B$5:$B$352,0),MATCH(L$3,'Mapping water'!$D$4:$U$4,0))*$D338</f>
        <v>0</v>
      </c>
      <c r="M338" s="32">
        <f>INDEX('Mapping water'!$D$5:$U$352,MATCH($B338,'Mapping water'!$B$5:$B$352,0),MATCH(M$3,'Mapping water'!$D$4:$U$4,0))*$D338</f>
        <v>0</v>
      </c>
      <c r="N338" s="32">
        <f>INDEX('Mapping water'!$D$5:$U$352,MATCH($B338,'Mapping water'!$B$5:$B$352,0),MATCH(N$3,'Mapping water'!$D$4:$U$4,0))*$D338</f>
        <v>0</v>
      </c>
      <c r="O338" s="32">
        <f>INDEX('Mapping water'!$D$5:$U$352,MATCH($B338,'Mapping water'!$B$5:$B$352,0),MATCH(O$3,'Mapping water'!$D$4:$U$4,0))*$D338</f>
        <v>0</v>
      </c>
      <c r="P338" s="32">
        <f>INDEX('Mapping water'!$D$5:$U$352,MATCH($B338,'Mapping water'!$B$5:$B$352,0),MATCH(P$3,'Mapping water'!$D$4:$U$4,0))*$D338</f>
        <v>0</v>
      </c>
      <c r="Q338" s="32">
        <f>INDEX('Mapping water'!$D$5:$U$352,MATCH($B338,'Mapping water'!$B$5:$B$352,0),MATCH(Q$3,'Mapping water'!$D$4:$U$4,0))*$D338</f>
        <v>160044</v>
      </c>
      <c r="R338" s="32">
        <f>INDEX('Mapping water'!$D$5:$U$352,MATCH($B338,'Mapping water'!$B$5:$B$352,0),MATCH(R$3,'Mapping water'!$D$4:$U$4,0))*$D338</f>
        <v>0</v>
      </c>
      <c r="S338" s="32">
        <f>INDEX('Mapping water'!$D$5:$U$352,MATCH($B338,'Mapping water'!$B$5:$B$352,0),MATCH(S$3,'Mapping water'!$D$4:$U$4,0))*$D338</f>
        <v>0</v>
      </c>
      <c r="T338" s="32">
        <f>INDEX('Mapping water'!$D$5:$U$352,MATCH($B338,'Mapping water'!$B$5:$B$352,0),MATCH(T$3,'Mapping water'!$D$4:$U$4,0))*$D338</f>
        <v>0</v>
      </c>
      <c r="U338" s="32">
        <f>INDEX('Mapping water'!$D$5:$U$352,MATCH($B338,'Mapping water'!$B$5:$B$352,0),MATCH(U$3,'Mapping water'!$D$4:$U$4,0))*$D338</f>
        <v>0</v>
      </c>
      <c r="V338" s="32">
        <f>INDEX('Mapping water'!$D$5:$U$352,MATCH($B338,'Mapping water'!$B$5:$B$352,0),MATCH(V$3,'Mapping water'!$D$4:$U$4,0))*$D338</f>
        <v>0</v>
      </c>
      <c r="W338" s="32">
        <f>INDEX('Mapping water'!$D$5:$U$352,MATCH($B338,'Mapping water'!$B$5:$B$352,0),MATCH(W$3,'Mapping water'!$D$4:$U$4,0))*$D338</f>
        <v>0</v>
      </c>
      <c r="X338" s="32">
        <f>INDEX('Mapping water'!$D$5:$U$352,MATCH($B338,'Mapping water'!$B$5:$B$352,0),MATCH(X$3,'Mapping water'!$D$4:$U$4,0))*$D338</f>
        <v>0</v>
      </c>
      <c r="Y338" s="32">
        <f>INDEX('Mapping water'!$D$5:$U$352,MATCH($B338,'Mapping water'!$B$5:$B$352,0),MATCH(Y$3,'Mapping water'!$D$4:$U$4,0))*$D338</f>
        <v>0</v>
      </c>
    </row>
    <row r="339" spans="1:25" x14ac:dyDescent="0.45">
      <c r="A339" s="10" t="s">
        <v>681</v>
      </c>
      <c r="B339" s="10" t="s">
        <v>682</v>
      </c>
      <c r="C339" s="10" t="s">
        <v>76</v>
      </c>
      <c r="D339" s="32">
        <f>INDEX('ONS data MYE 5'!$E$6:$E$445, MATCH($B339,'ONS data MYE 5'!$B$6:$B$445,0))</f>
        <v>53699</v>
      </c>
      <c r="E339" s="32">
        <f>INDEX('ONS data MYE 5'!$F$6:$F$445, MATCH($B339,'ONS data MYE 5'!$B$6:$B$445,0))</f>
        <v>41</v>
      </c>
      <c r="F339" s="32">
        <f t="shared" si="10"/>
        <v>3.713572066704308</v>
      </c>
      <c r="G339" s="32">
        <f t="shared" si="11"/>
        <v>13.790617494606504</v>
      </c>
      <c r="H339" s="32">
        <f>INDEX('Mapping water'!$D$5:$U$352,MATCH($B339,'Mapping water'!$B$5:$B$352,0),MATCH(H$3,'Mapping water'!$D$4:$U$4,0))*$D339</f>
        <v>0</v>
      </c>
      <c r="I339" s="32">
        <f>INDEX('Mapping water'!$D$5:$U$352,MATCH($B339,'Mapping water'!$B$5:$B$352,0),MATCH(I$3,'Mapping water'!$D$4:$U$4,0))*$D339</f>
        <v>0</v>
      </c>
      <c r="J339" s="32">
        <f>INDEX('Mapping water'!$D$5:$U$352,MATCH($B339,'Mapping water'!$B$5:$B$352,0),MATCH(J$3,'Mapping water'!$D$4:$U$4,0))*$D339</f>
        <v>0</v>
      </c>
      <c r="K339" s="32">
        <f>INDEX('Mapping water'!$D$5:$U$352,MATCH($B339,'Mapping water'!$B$5:$B$352,0),MATCH(K$3,'Mapping water'!$D$4:$U$4,0))*$D339</f>
        <v>0</v>
      </c>
      <c r="L339" s="32">
        <f>INDEX('Mapping water'!$D$5:$U$352,MATCH($B339,'Mapping water'!$B$5:$B$352,0),MATCH(L$3,'Mapping water'!$D$4:$U$4,0))*$D339</f>
        <v>0</v>
      </c>
      <c r="M339" s="32">
        <f>INDEX('Mapping water'!$D$5:$U$352,MATCH($B339,'Mapping water'!$B$5:$B$352,0),MATCH(M$3,'Mapping water'!$D$4:$U$4,0))*$D339</f>
        <v>0</v>
      </c>
      <c r="N339" s="32">
        <f>INDEX('Mapping water'!$D$5:$U$352,MATCH($B339,'Mapping water'!$B$5:$B$352,0),MATCH(N$3,'Mapping water'!$D$4:$U$4,0))*$D339</f>
        <v>0</v>
      </c>
      <c r="O339" s="32">
        <f>INDEX('Mapping water'!$D$5:$U$352,MATCH($B339,'Mapping water'!$B$5:$B$352,0),MATCH(O$3,'Mapping water'!$D$4:$U$4,0))*$D339</f>
        <v>0</v>
      </c>
      <c r="P339" s="32">
        <f>INDEX('Mapping water'!$D$5:$U$352,MATCH($B339,'Mapping water'!$B$5:$B$352,0),MATCH(P$3,'Mapping water'!$D$4:$U$4,0))*$D339</f>
        <v>0</v>
      </c>
      <c r="Q339" s="32">
        <f>INDEX('Mapping water'!$D$5:$U$352,MATCH($B339,'Mapping water'!$B$5:$B$352,0),MATCH(Q$3,'Mapping water'!$D$4:$U$4,0))*$D339</f>
        <v>53699</v>
      </c>
      <c r="R339" s="32">
        <f>INDEX('Mapping water'!$D$5:$U$352,MATCH($B339,'Mapping water'!$B$5:$B$352,0),MATCH(R$3,'Mapping water'!$D$4:$U$4,0))*$D339</f>
        <v>0</v>
      </c>
      <c r="S339" s="32">
        <f>INDEX('Mapping water'!$D$5:$U$352,MATCH($B339,'Mapping water'!$B$5:$B$352,0),MATCH(S$3,'Mapping water'!$D$4:$U$4,0))*$D339</f>
        <v>0</v>
      </c>
      <c r="T339" s="32">
        <f>INDEX('Mapping water'!$D$5:$U$352,MATCH($B339,'Mapping water'!$B$5:$B$352,0),MATCH(T$3,'Mapping water'!$D$4:$U$4,0))*$D339</f>
        <v>0</v>
      </c>
      <c r="U339" s="32">
        <f>INDEX('Mapping water'!$D$5:$U$352,MATCH($B339,'Mapping water'!$B$5:$B$352,0),MATCH(U$3,'Mapping water'!$D$4:$U$4,0))*$D339</f>
        <v>0</v>
      </c>
      <c r="V339" s="32">
        <f>INDEX('Mapping water'!$D$5:$U$352,MATCH($B339,'Mapping water'!$B$5:$B$352,0),MATCH(V$3,'Mapping water'!$D$4:$U$4,0))*$D339</f>
        <v>0</v>
      </c>
      <c r="W339" s="32">
        <f>INDEX('Mapping water'!$D$5:$U$352,MATCH($B339,'Mapping water'!$B$5:$B$352,0),MATCH(W$3,'Mapping water'!$D$4:$U$4,0))*$D339</f>
        <v>0</v>
      </c>
      <c r="X339" s="32">
        <f>INDEX('Mapping water'!$D$5:$U$352,MATCH($B339,'Mapping water'!$B$5:$B$352,0),MATCH(X$3,'Mapping water'!$D$4:$U$4,0))*$D339</f>
        <v>0</v>
      </c>
      <c r="Y339" s="32">
        <f>INDEX('Mapping water'!$D$5:$U$352,MATCH($B339,'Mapping water'!$B$5:$B$352,0),MATCH(Y$3,'Mapping water'!$D$4:$U$4,0))*$D339</f>
        <v>0</v>
      </c>
    </row>
    <row r="340" spans="1:25" x14ac:dyDescent="0.45">
      <c r="A340" s="10" t="s">
        <v>683</v>
      </c>
      <c r="B340" s="10" t="s">
        <v>684</v>
      </c>
      <c r="C340" s="10" t="s">
        <v>76</v>
      </c>
      <c r="D340" s="32">
        <f>INDEX('ONS data MYE 5'!$E$6:$E$445, MATCH($B340,'ONS data MYE 5'!$B$6:$B$445,0))</f>
        <v>54311</v>
      </c>
      <c r="E340" s="32">
        <f>INDEX('ONS data MYE 5'!$F$6:$F$445, MATCH($B340,'ONS data MYE 5'!$B$6:$B$445,0))</f>
        <v>36</v>
      </c>
      <c r="F340" s="32">
        <f t="shared" si="10"/>
        <v>3.5835189384561099</v>
      </c>
      <c r="G340" s="32">
        <f t="shared" si="11"/>
        <v>12.841607982273604</v>
      </c>
      <c r="H340" s="32">
        <f>INDEX('Mapping water'!$D$5:$U$352,MATCH($B340,'Mapping water'!$B$5:$B$352,0),MATCH(H$3,'Mapping water'!$D$4:$U$4,0))*$D340</f>
        <v>0</v>
      </c>
      <c r="I340" s="32">
        <f>INDEX('Mapping water'!$D$5:$U$352,MATCH($B340,'Mapping water'!$B$5:$B$352,0),MATCH(I$3,'Mapping water'!$D$4:$U$4,0))*$D340</f>
        <v>0</v>
      </c>
      <c r="J340" s="32">
        <f>INDEX('Mapping water'!$D$5:$U$352,MATCH($B340,'Mapping water'!$B$5:$B$352,0),MATCH(J$3,'Mapping water'!$D$4:$U$4,0))*$D340</f>
        <v>0</v>
      </c>
      <c r="K340" s="32">
        <f>INDEX('Mapping water'!$D$5:$U$352,MATCH($B340,'Mapping water'!$B$5:$B$352,0),MATCH(K$3,'Mapping water'!$D$4:$U$4,0))*$D340</f>
        <v>0</v>
      </c>
      <c r="L340" s="32">
        <f>INDEX('Mapping water'!$D$5:$U$352,MATCH($B340,'Mapping water'!$B$5:$B$352,0),MATCH(L$3,'Mapping water'!$D$4:$U$4,0))*$D340</f>
        <v>0</v>
      </c>
      <c r="M340" s="32">
        <f>INDEX('Mapping water'!$D$5:$U$352,MATCH($B340,'Mapping water'!$B$5:$B$352,0),MATCH(M$3,'Mapping water'!$D$4:$U$4,0))*$D340</f>
        <v>0</v>
      </c>
      <c r="N340" s="32">
        <f>INDEX('Mapping water'!$D$5:$U$352,MATCH($B340,'Mapping water'!$B$5:$B$352,0),MATCH(N$3,'Mapping water'!$D$4:$U$4,0))*$D340</f>
        <v>0</v>
      </c>
      <c r="O340" s="32">
        <f>INDEX('Mapping water'!$D$5:$U$352,MATCH($B340,'Mapping water'!$B$5:$B$352,0),MATCH(O$3,'Mapping water'!$D$4:$U$4,0))*$D340</f>
        <v>0</v>
      </c>
      <c r="P340" s="32">
        <f>INDEX('Mapping water'!$D$5:$U$352,MATCH($B340,'Mapping water'!$B$5:$B$352,0),MATCH(P$3,'Mapping water'!$D$4:$U$4,0))*$D340</f>
        <v>0</v>
      </c>
      <c r="Q340" s="32">
        <f>INDEX('Mapping water'!$D$5:$U$352,MATCH($B340,'Mapping water'!$B$5:$B$352,0),MATCH(Q$3,'Mapping water'!$D$4:$U$4,0))*$D340</f>
        <v>54311</v>
      </c>
      <c r="R340" s="32">
        <f>INDEX('Mapping water'!$D$5:$U$352,MATCH($B340,'Mapping water'!$B$5:$B$352,0),MATCH(R$3,'Mapping water'!$D$4:$U$4,0))*$D340</f>
        <v>0</v>
      </c>
      <c r="S340" s="32">
        <f>INDEX('Mapping water'!$D$5:$U$352,MATCH($B340,'Mapping water'!$B$5:$B$352,0),MATCH(S$3,'Mapping water'!$D$4:$U$4,0))*$D340</f>
        <v>0</v>
      </c>
      <c r="T340" s="32">
        <f>INDEX('Mapping water'!$D$5:$U$352,MATCH($B340,'Mapping water'!$B$5:$B$352,0),MATCH(T$3,'Mapping water'!$D$4:$U$4,0))*$D340</f>
        <v>0</v>
      </c>
      <c r="U340" s="32">
        <f>INDEX('Mapping water'!$D$5:$U$352,MATCH($B340,'Mapping water'!$B$5:$B$352,0),MATCH(U$3,'Mapping water'!$D$4:$U$4,0))*$D340</f>
        <v>0</v>
      </c>
      <c r="V340" s="32">
        <f>INDEX('Mapping water'!$D$5:$U$352,MATCH($B340,'Mapping water'!$B$5:$B$352,0),MATCH(V$3,'Mapping water'!$D$4:$U$4,0))*$D340</f>
        <v>0</v>
      </c>
      <c r="W340" s="32">
        <f>INDEX('Mapping water'!$D$5:$U$352,MATCH($B340,'Mapping water'!$B$5:$B$352,0),MATCH(W$3,'Mapping water'!$D$4:$U$4,0))*$D340</f>
        <v>0</v>
      </c>
      <c r="X340" s="32">
        <f>INDEX('Mapping water'!$D$5:$U$352,MATCH($B340,'Mapping water'!$B$5:$B$352,0),MATCH(X$3,'Mapping water'!$D$4:$U$4,0))*$D340</f>
        <v>0</v>
      </c>
      <c r="Y340" s="32">
        <f>INDEX('Mapping water'!$D$5:$U$352,MATCH($B340,'Mapping water'!$B$5:$B$352,0),MATCH(Y$3,'Mapping water'!$D$4:$U$4,0))*$D340</f>
        <v>0</v>
      </c>
    </row>
    <row r="341" spans="1:25" x14ac:dyDescent="0.45">
      <c r="A341" s="10" t="s">
        <v>685</v>
      </c>
      <c r="B341" s="10" t="s">
        <v>686</v>
      </c>
      <c r="C341" s="10" t="s">
        <v>76</v>
      </c>
      <c r="D341" s="32">
        <f>INDEX('ONS data MYE 5'!$E$6:$E$445, MATCH($B341,'ONS data MYE 5'!$B$6:$B$445,0))</f>
        <v>108370</v>
      </c>
      <c r="E341" s="32">
        <f>INDEX('ONS data MYE 5'!$F$6:$F$445, MATCH($B341,'ONS data MYE 5'!$B$6:$B$445,0))</f>
        <v>133</v>
      </c>
      <c r="F341" s="32">
        <f t="shared" si="10"/>
        <v>4.8903491282217537</v>
      </c>
      <c r="G341" s="32">
        <f t="shared" si="11"/>
        <v>23.915514595899268</v>
      </c>
      <c r="H341" s="32">
        <f>INDEX('Mapping water'!$D$5:$U$352,MATCH($B341,'Mapping water'!$B$5:$B$352,0),MATCH(H$3,'Mapping water'!$D$4:$U$4,0))*$D341</f>
        <v>0</v>
      </c>
      <c r="I341" s="32">
        <f>INDEX('Mapping water'!$D$5:$U$352,MATCH($B341,'Mapping water'!$B$5:$B$352,0),MATCH(I$3,'Mapping water'!$D$4:$U$4,0))*$D341</f>
        <v>0</v>
      </c>
      <c r="J341" s="32">
        <f>INDEX('Mapping water'!$D$5:$U$352,MATCH($B341,'Mapping water'!$B$5:$B$352,0),MATCH(J$3,'Mapping water'!$D$4:$U$4,0))*$D341</f>
        <v>0</v>
      </c>
      <c r="K341" s="32">
        <f>INDEX('Mapping water'!$D$5:$U$352,MATCH($B341,'Mapping water'!$B$5:$B$352,0),MATCH(K$3,'Mapping water'!$D$4:$U$4,0))*$D341</f>
        <v>0</v>
      </c>
      <c r="L341" s="32">
        <f>INDEX('Mapping water'!$D$5:$U$352,MATCH($B341,'Mapping water'!$B$5:$B$352,0),MATCH(L$3,'Mapping water'!$D$4:$U$4,0))*$D341</f>
        <v>0</v>
      </c>
      <c r="M341" s="32">
        <f>INDEX('Mapping water'!$D$5:$U$352,MATCH($B341,'Mapping water'!$B$5:$B$352,0),MATCH(M$3,'Mapping water'!$D$4:$U$4,0))*$D341</f>
        <v>0</v>
      </c>
      <c r="N341" s="32">
        <f>INDEX('Mapping water'!$D$5:$U$352,MATCH($B341,'Mapping water'!$B$5:$B$352,0),MATCH(N$3,'Mapping water'!$D$4:$U$4,0))*$D341</f>
        <v>0</v>
      </c>
      <c r="O341" s="32">
        <f>INDEX('Mapping water'!$D$5:$U$352,MATCH($B341,'Mapping water'!$B$5:$B$352,0),MATCH(O$3,'Mapping water'!$D$4:$U$4,0))*$D341</f>
        <v>0</v>
      </c>
      <c r="P341" s="32">
        <f>INDEX('Mapping water'!$D$5:$U$352,MATCH($B341,'Mapping water'!$B$5:$B$352,0),MATCH(P$3,'Mapping water'!$D$4:$U$4,0))*$D341</f>
        <v>0</v>
      </c>
      <c r="Q341" s="32">
        <f>INDEX('Mapping water'!$D$5:$U$352,MATCH($B341,'Mapping water'!$B$5:$B$352,0),MATCH(Q$3,'Mapping water'!$D$4:$U$4,0))*$D341</f>
        <v>108370</v>
      </c>
      <c r="R341" s="32">
        <f>INDEX('Mapping water'!$D$5:$U$352,MATCH($B341,'Mapping water'!$B$5:$B$352,0),MATCH(R$3,'Mapping water'!$D$4:$U$4,0))*$D341</f>
        <v>0</v>
      </c>
      <c r="S341" s="32">
        <f>INDEX('Mapping water'!$D$5:$U$352,MATCH($B341,'Mapping water'!$B$5:$B$352,0),MATCH(S$3,'Mapping water'!$D$4:$U$4,0))*$D341</f>
        <v>0</v>
      </c>
      <c r="T341" s="32">
        <f>INDEX('Mapping water'!$D$5:$U$352,MATCH($B341,'Mapping water'!$B$5:$B$352,0),MATCH(T$3,'Mapping water'!$D$4:$U$4,0))*$D341</f>
        <v>0</v>
      </c>
      <c r="U341" s="32">
        <f>INDEX('Mapping water'!$D$5:$U$352,MATCH($B341,'Mapping water'!$B$5:$B$352,0),MATCH(U$3,'Mapping water'!$D$4:$U$4,0))*$D341</f>
        <v>0</v>
      </c>
      <c r="V341" s="32">
        <f>INDEX('Mapping water'!$D$5:$U$352,MATCH($B341,'Mapping water'!$B$5:$B$352,0),MATCH(V$3,'Mapping water'!$D$4:$U$4,0))*$D341</f>
        <v>0</v>
      </c>
      <c r="W341" s="32">
        <f>INDEX('Mapping water'!$D$5:$U$352,MATCH($B341,'Mapping water'!$B$5:$B$352,0),MATCH(W$3,'Mapping water'!$D$4:$U$4,0))*$D341</f>
        <v>0</v>
      </c>
      <c r="X341" s="32">
        <f>INDEX('Mapping water'!$D$5:$U$352,MATCH($B341,'Mapping water'!$B$5:$B$352,0),MATCH(X$3,'Mapping water'!$D$4:$U$4,0))*$D341</f>
        <v>0</v>
      </c>
      <c r="Y341" s="32">
        <f>INDEX('Mapping water'!$D$5:$U$352,MATCH($B341,'Mapping water'!$B$5:$B$352,0),MATCH(Y$3,'Mapping water'!$D$4:$U$4,0))*$D341</f>
        <v>0</v>
      </c>
    </row>
    <row r="342" spans="1:25" x14ac:dyDescent="0.45">
      <c r="A342" s="10" t="s">
        <v>687</v>
      </c>
      <c r="B342" s="10" t="s">
        <v>688</v>
      </c>
      <c r="C342" s="10" t="s">
        <v>76</v>
      </c>
      <c r="D342" s="32">
        <f>INDEX('ONS data MYE 5'!$E$6:$E$445, MATCH($B342,'ONS data MYE 5'!$B$6:$B$445,0))</f>
        <v>87887</v>
      </c>
      <c r="E342" s="32">
        <f>INDEX('ONS data MYE 5'!$F$6:$F$445, MATCH($B342,'ONS data MYE 5'!$B$6:$B$445,0))</f>
        <v>147</v>
      </c>
      <c r="F342" s="32">
        <f t="shared" si="10"/>
        <v>4.990432586778736</v>
      </c>
      <c r="G342" s="32">
        <f t="shared" si="11"/>
        <v>24.904417403183107</v>
      </c>
      <c r="H342" s="32">
        <f>INDEX('Mapping water'!$D$5:$U$352,MATCH($B342,'Mapping water'!$B$5:$B$352,0),MATCH(H$3,'Mapping water'!$D$4:$U$4,0))*$D342</f>
        <v>0</v>
      </c>
      <c r="I342" s="32">
        <f>INDEX('Mapping water'!$D$5:$U$352,MATCH($B342,'Mapping water'!$B$5:$B$352,0),MATCH(I$3,'Mapping water'!$D$4:$U$4,0))*$D342</f>
        <v>0</v>
      </c>
      <c r="J342" s="32">
        <f>INDEX('Mapping water'!$D$5:$U$352,MATCH($B342,'Mapping water'!$B$5:$B$352,0),MATCH(J$3,'Mapping water'!$D$4:$U$4,0))*$D342</f>
        <v>0</v>
      </c>
      <c r="K342" s="32">
        <f>INDEX('Mapping water'!$D$5:$U$352,MATCH($B342,'Mapping water'!$B$5:$B$352,0),MATCH(K$3,'Mapping water'!$D$4:$U$4,0))*$D342</f>
        <v>0</v>
      </c>
      <c r="L342" s="32">
        <f>INDEX('Mapping water'!$D$5:$U$352,MATCH($B342,'Mapping water'!$B$5:$B$352,0),MATCH(L$3,'Mapping water'!$D$4:$U$4,0))*$D342</f>
        <v>0</v>
      </c>
      <c r="M342" s="32">
        <f>INDEX('Mapping water'!$D$5:$U$352,MATCH($B342,'Mapping water'!$B$5:$B$352,0),MATCH(M$3,'Mapping water'!$D$4:$U$4,0))*$D342</f>
        <v>0</v>
      </c>
      <c r="N342" s="32">
        <f>INDEX('Mapping water'!$D$5:$U$352,MATCH($B342,'Mapping water'!$B$5:$B$352,0),MATCH(N$3,'Mapping water'!$D$4:$U$4,0))*$D342</f>
        <v>0</v>
      </c>
      <c r="O342" s="32">
        <f>INDEX('Mapping water'!$D$5:$U$352,MATCH($B342,'Mapping water'!$B$5:$B$352,0),MATCH(O$3,'Mapping water'!$D$4:$U$4,0))*$D342</f>
        <v>0</v>
      </c>
      <c r="P342" s="32">
        <f>INDEX('Mapping water'!$D$5:$U$352,MATCH($B342,'Mapping water'!$B$5:$B$352,0),MATCH(P$3,'Mapping water'!$D$4:$U$4,0))*$D342</f>
        <v>0</v>
      </c>
      <c r="Q342" s="32">
        <f>INDEX('Mapping water'!$D$5:$U$352,MATCH($B342,'Mapping water'!$B$5:$B$352,0),MATCH(Q$3,'Mapping water'!$D$4:$U$4,0))*$D342</f>
        <v>87887</v>
      </c>
      <c r="R342" s="32">
        <f>INDEX('Mapping water'!$D$5:$U$352,MATCH($B342,'Mapping water'!$B$5:$B$352,0),MATCH(R$3,'Mapping water'!$D$4:$U$4,0))*$D342</f>
        <v>0</v>
      </c>
      <c r="S342" s="32">
        <f>INDEX('Mapping water'!$D$5:$U$352,MATCH($B342,'Mapping water'!$B$5:$B$352,0),MATCH(S$3,'Mapping water'!$D$4:$U$4,0))*$D342</f>
        <v>0</v>
      </c>
      <c r="T342" s="32">
        <f>INDEX('Mapping water'!$D$5:$U$352,MATCH($B342,'Mapping water'!$B$5:$B$352,0),MATCH(T$3,'Mapping water'!$D$4:$U$4,0))*$D342</f>
        <v>0</v>
      </c>
      <c r="U342" s="32">
        <f>INDEX('Mapping water'!$D$5:$U$352,MATCH($B342,'Mapping water'!$B$5:$B$352,0),MATCH(U$3,'Mapping water'!$D$4:$U$4,0))*$D342</f>
        <v>0</v>
      </c>
      <c r="V342" s="32">
        <f>INDEX('Mapping water'!$D$5:$U$352,MATCH($B342,'Mapping water'!$B$5:$B$352,0),MATCH(V$3,'Mapping water'!$D$4:$U$4,0))*$D342</f>
        <v>0</v>
      </c>
      <c r="W342" s="32">
        <f>INDEX('Mapping water'!$D$5:$U$352,MATCH($B342,'Mapping water'!$B$5:$B$352,0),MATCH(W$3,'Mapping water'!$D$4:$U$4,0))*$D342</f>
        <v>0</v>
      </c>
      <c r="X342" s="32">
        <f>INDEX('Mapping water'!$D$5:$U$352,MATCH($B342,'Mapping water'!$B$5:$B$352,0),MATCH(X$3,'Mapping water'!$D$4:$U$4,0))*$D342</f>
        <v>0</v>
      </c>
      <c r="Y342" s="32">
        <f>INDEX('Mapping water'!$D$5:$U$352,MATCH($B342,'Mapping water'!$B$5:$B$352,0),MATCH(Y$3,'Mapping water'!$D$4:$U$4,0))*$D342</f>
        <v>0</v>
      </c>
    </row>
    <row r="343" spans="1:25" x14ac:dyDescent="0.45">
      <c r="A343" s="10" t="s">
        <v>691</v>
      </c>
      <c r="B343" s="10" t="s">
        <v>692</v>
      </c>
      <c r="C343" s="10" t="s">
        <v>76</v>
      </c>
      <c r="D343" s="32">
        <f>INDEX('ONS data MYE 5'!$E$6:$E$445, MATCH($B343,'ONS data MYE 5'!$B$6:$B$445,0))</f>
        <v>243341</v>
      </c>
      <c r="E343" s="32">
        <f>INDEX('ONS data MYE 5'!$F$6:$F$445, MATCH($B343,'ONS data MYE 5'!$B$6:$B$445,0))</f>
        <v>739</v>
      </c>
      <c r="F343" s="32">
        <f t="shared" si="10"/>
        <v>6.6052979209482015</v>
      </c>
      <c r="G343" s="32">
        <f t="shared" si="11"/>
        <v>43.629960624482635</v>
      </c>
      <c r="H343" s="32">
        <f>INDEX('Mapping water'!$D$5:$U$352,MATCH($B343,'Mapping water'!$B$5:$B$352,0),MATCH(H$3,'Mapping water'!$D$4:$U$4,0))*$D343</f>
        <v>0</v>
      </c>
      <c r="I343" s="32">
        <f>INDEX('Mapping water'!$D$5:$U$352,MATCH($B343,'Mapping water'!$B$5:$B$352,0),MATCH(I$3,'Mapping water'!$D$4:$U$4,0))*$D343</f>
        <v>0</v>
      </c>
      <c r="J343" s="32">
        <f>INDEX('Mapping water'!$D$5:$U$352,MATCH($B343,'Mapping water'!$B$5:$B$352,0),MATCH(J$3,'Mapping water'!$D$4:$U$4,0))*$D343</f>
        <v>0</v>
      </c>
      <c r="K343" s="32">
        <f>INDEX('Mapping water'!$D$5:$U$352,MATCH($B343,'Mapping water'!$B$5:$B$352,0),MATCH(K$3,'Mapping water'!$D$4:$U$4,0))*$D343</f>
        <v>0</v>
      </c>
      <c r="L343" s="32">
        <f>INDEX('Mapping water'!$D$5:$U$352,MATCH($B343,'Mapping water'!$B$5:$B$352,0),MATCH(L$3,'Mapping water'!$D$4:$U$4,0))*$D343</f>
        <v>0</v>
      </c>
      <c r="M343" s="32">
        <f>INDEX('Mapping water'!$D$5:$U$352,MATCH($B343,'Mapping water'!$B$5:$B$352,0),MATCH(M$3,'Mapping water'!$D$4:$U$4,0))*$D343</f>
        <v>0</v>
      </c>
      <c r="N343" s="32">
        <f>INDEX('Mapping water'!$D$5:$U$352,MATCH($B343,'Mapping water'!$B$5:$B$352,0),MATCH(N$3,'Mapping water'!$D$4:$U$4,0))*$D343</f>
        <v>0</v>
      </c>
      <c r="O343" s="32">
        <f>INDEX('Mapping water'!$D$5:$U$352,MATCH($B343,'Mapping water'!$B$5:$B$352,0),MATCH(O$3,'Mapping water'!$D$4:$U$4,0))*$D343</f>
        <v>0</v>
      </c>
      <c r="P343" s="32">
        <f>INDEX('Mapping water'!$D$5:$U$352,MATCH($B343,'Mapping water'!$B$5:$B$352,0),MATCH(P$3,'Mapping water'!$D$4:$U$4,0))*$D343</f>
        <v>0</v>
      </c>
      <c r="Q343" s="32">
        <f>INDEX('Mapping water'!$D$5:$U$352,MATCH($B343,'Mapping water'!$B$5:$B$352,0),MATCH(Q$3,'Mapping water'!$D$4:$U$4,0))*$D343</f>
        <v>243341</v>
      </c>
      <c r="R343" s="32">
        <f>INDEX('Mapping water'!$D$5:$U$352,MATCH($B343,'Mapping water'!$B$5:$B$352,0),MATCH(R$3,'Mapping water'!$D$4:$U$4,0))*$D343</f>
        <v>0</v>
      </c>
      <c r="S343" s="32">
        <f>INDEX('Mapping water'!$D$5:$U$352,MATCH($B343,'Mapping water'!$B$5:$B$352,0),MATCH(S$3,'Mapping water'!$D$4:$U$4,0))*$D343</f>
        <v>0</v>
      </c>
      <c r="T343" s="32">
        <f>INDEX('Mapping water'!$D$5:$U$352,MATCH($B343,'Mapping water'!$B$5:$B$352,0),MATCH(T$3,'Mapping water'!$D$4:$U$4,0))*$D343</f>
        <v>0</v>
      </c>
      <c r="U343" s="32">
        <f>INDEX('Mapping water'!$D$5:$U$352,MATCH($B343,'Mapping water'!$B$5:$B$352,0),MATCH(U$3,'Mapping water'!$D$4:$U$4,0))*$D343</f>
        <v>0</v>
      </c>
      <c r="V343" s="32">
        <f>INDEX('Mapping water'!$D$5:$U$352,MATCH($B343,'Mapping water'!$B$5:$B$352,0),MATCH(V$3,'Mapping water'!$D$4:$U$4,0))*$D343</f>
        <v>0</v>
      </c>
      <c r="W343" s="32">
        <f>INDEX('Mapping water'!$D$5:$U$352,MATCH($B343,'Mapping water'!$B$5:$B$352,0),MATCH(W$3,'Mapping water'!$D$4:$U$4,0))*$D343</f>
        <v>0</v>
      </c>
      <c r="X343" s="32">
        <f>INDEX('Mapping water'!$D$5:$U$352,MATCH($B343,'Mapping water'!$B$5:$B$352,0),MATCH(X$3,'Mapping water'!$D$4:$U$4,0))*$D343</f>
        <v>0</v>
      </c>
      <c r="Y343" s="32">
        <f>INDEX('Mapping water'!$D$5:$U$352,MATCH($B343,'Mapping water'!$B$5:$B$352,0),MATCH(Y$3,'Mapping water'!$D$4:$U$4,0))*$D343</f>
        <v>0</v>
      </c>
    </row>
    <row r="344" spans="1:25" x14ac:dyDescent="0.45">
      <c r="A344" s="10" t="s">
        <v>693</v>
      </c>
      <c r="B344" s="10" t="s">
        <v>694</v>
      </c>
      <c r="C344" s="10" t="s">
        <v>76</v>
      </c>
      <c r="D344" s="32">
        <f>INDEX('ONS data MYE 5'!$E$6:$E$445, MATCH($B344,'ONS data MYE 5'!$B$6:$B$445,0))</f>
        <v>308940</v>
      </c>
      <c r="E344" s="32">
        <f>INDEX('ONS data MYE 5'!$F$6:$F$445, MATCH($B344,'ONS data MYE 5'!$B$6:$B$445,0))</f>
        <v>544</v>
      </c>
      <c r="F344" s="32">
        <f t="shared" si="10"/>
        <v>6.2989492468559423</v>
      </c>
      <c r="G344" s="32">
        <f t="shared" si="11"/>
        <v>39.67676161446704</v>
      </c>
      <c r="H344" s="32">
        <f>INDEX('Mapping water'!$D$5:$U$352,MATCH($B344,'Mapping water'!$B$5:$B$352,0),MATCH(H$3,'Mapping water'!$D$4:$U$4,0))*$D344</f>
        <v>0</v>
      </c>
      <c r="I344" s="32">
        <f>INDEX('Mapping water'!$D$5:$U$352,MATCH($B344,'Mapping water'!$B$5:$B$352,0),MATCH(I$3,'Mapping water'!$D$4:$U$4,0))*$D344</f>
        <v>0</v>
      </c>
      <c r="J344" s="32">
        <f>INDEX('Mapping water'!$D$5:$U$352,MATCH($B344,'Mapping water'!$B$5:$B$352,0),MATCH(J$3,'Mapping water'!$D$4:$U$4,0))*$D344</f>
        <v>0</v>
      </c>
      <c r="K344" s="32">
        <f>INDEX('Mapping water'!$D$5:$U$352,MATCH($B344,'Mapping water'!$B$5:$B$352,0),MATCH(K$3,'Mapping water'!$D$4:$U$4,0))*$D344</f>
        <v>0</v>
      </c>
      <c r="L344" s="32">
        <f>INDEX('Mapping water'!$D$5:$U$352,MATCH($B344,'Mapping water'!$B$5:$B$352,0),MATCH(L$3,'Mapping water'!$D$4:$U$4,0))*$D344</f>
        <v>0</v>
      </c>
      <c r="M344" s="32">
        <f>INDEX('Mapping water'!$D$5:$U$352,MATCH($B344,'Mapping water'!$B$5:$B$352,0),MATCH(M$3,'Mapping water'!$D$4:$U$4,0))*$D344</f>
        <v>0</v>
      </c>
      <c r="N344" s="32">
        <f>INDEX('Mapping water'!$D$5:$U$352,MATCH($B344,'Mapping water'!$B$5:$B$352,0),MATCH(N$3,'Mapping water'!$D$4:$U$4,0))*$D344</f>
        <v>0</v>
      </c>
      <c r="O344" s="32">
        <f>INDEX('Mapping water'!$D$5:$U$352,MATCH($B344,'Mapping water'!$B$5:$B$352,0),MATCH(O$3,'Mapping water'!$D$4:$U$4,0))*$D344</f>
        <v>0</v>
      </c>
      <c r="P344" s="32">
        <f>INDEX('Mapping water'!$D$5:$U$352,MATCH($B344,'Mapping water'!$B$5:$B$352,0),MATCH(P$3,'Mapping water'!$D$4:$U$4,0))*$D344</f>
        <v>0</v>
      </c>
      <c r="Q344" s="32">
        <f>INDEX('Mapping water'!$D$5:$U$352,MATCH($B344,'Mapping water'!$B$5:$B$352,0),MATCH(Q$3,'Mapping water'!$D$4:$U$4,0))*$D344</f>
        <v>308940</v>
      </c>
      <c r="R344" s="32">
        <f>INDEX('Mapping water'!$D$5:$U$352,MATCH($B344,'Mapping water'!$B$5:$B$352,0),MATCH(R$3,'Mapping water'!$D$4:$U$4,0))*$D344</f>
        <v>0</v>
      </c>
      <c r="S344" s="32">
        <f>INDEX('Mapping water'!$D$5:$U$352,MATCH($B344,'Mapping water'!$B$5:$B$352,0),MATCH(S$3,'Mapping water'!$D$4:$U$4,0))*$D344</f>
        <v>0</v>
      </c>
      <c r="T344" s="32">
        <f>INDEX('Mapping water'!$D$5:$U$352,MATCH($B344,'Mapping water'!$B$5:$B$352,0),MATCH(T$3,'Mapping water'!$D$4:$U$4,0))*$D344</f>
        <v>0</v>
      </c>
      <c r="U344" s="32">
        <f>INDEX('Mapping water'!$D$5:$U$352,MATCH($B344,'Mapping water'!$B$5:$B$352,0),MATCH(U$3,'Mapping water'!$D$4:$U$4,0))*$D344</f>
        <v>0</v>
      </c>
      <c r="V344" s="32">
        <f>INDEX('Mapping water'!$D$5:$U$352,MATCH($B344,'Mapping water'!$B$5:$B$352,0),MATCH(V$3,'Mapping water'!$D$4:$U$4,0))*$D344</f>
        <v>0</v>
      </c>
      <c r="W344" s="32">
        <f>INDEX('Mapping water'!$D$5:$U$352,MATCH($B344,'Mapping water'!$B$5:$B$352,0),MATCH(W$3,'Mapping water'!$D$4:$U$4,0))*$D344</f>
        <v>0</v>
      </c>
      <c r="X344" s="32">
        <f>INDEX('Mapping water'!$D$5:$U$352,MATCH($B344,'Mapping water'!$B$5:$B$352,0),MATCH(X$3,'Mapping water'!$D$4:$U$4,0))*$D344</f>
        <v>0</v>
      </c>
      <c r="Y344" s="32">
        <f>INDEX('Mapping water'!$D$5:$U$352,MATCH($B344,'Mapping water'!$B$5:$B$352,0),MATCH(Y$3,'Mapping water'!$D$4:$U$4,0))*$D344</f>
        <v>0</v>
      </c>
    </row>
    <row r="345" spans="1:25" x14ac:dyDescent="0.45">
      <c r="A345" s="10" t="s">
        <v>695</v>
      </c>
      <c r="B345" s="10" t="s">
        <v>696</v>
      </c>
      <c r="C345" s="10" t="s">
        <v>76</v>
      </c>
      <c r="D345" s="32">
        <f>INDEX('ONS data MYE 5'!$E$6:$E$445, MATCH($B345,'ONS data MYE 5'!$B$6:$B$445,0))</f>
        <v>263375</v>
      </c>
      <c r="E345" s="32">
        <f>INDEX('ONS data MYE 5'!$F$6:$F$445, MATCH($B345,'ONS data MYE 5'!$B$6:$B$445,0))</f>
        <v>919</v>
      </c>
      <c r="F345" s="32">
        <f t="shared" si="10"/>
        <v>6.8232861223556869</v>
      </c>
      <c r="G345" s="32">
        <f t="shared" si="11"/>
        <v>46.557233507531706</v>
      </c>
      <c r="H345" s="32">
        <f>INDEX('Mapping water'!$D$5:$U$352,MATCH($B345,'Mapping water'!$B$5:$B$352,0),MATCH(H$3,'Mapping water'!$D$4:$U$4,0))*$D345</f>
        <v>0</v>
      </c>
      <c r="I345" s="32">
        <f>INDEX('Mapping water'!$D$5:$U$352,MATCH($B345,'Mapping water'!$B$5:$B$352,0),MATCH(I$3,'Mapping water'!$D$4:$U$4,0))*$D345</f>
        <v>0</v>
      </c>
      <c r="J345" s="32">
        <f>INDEX('Mapping water'!$D$5:$U$352,MATCH($B345,'Mapping water'!$B$5:$B$352,0),MATCH(J$3,'Mapping water'!$D$4:$U$4,0))*$D345</f>
        <v>0</v>
      </c>
      <c r="K345" s="32">
        <f>INDEX('Mapping water'!$D$5:$U$352,MATCH($B345,'Mapping water'!$B$5:$B$352,0),MATCH(K$3,'Mapping water'!$D$4:$U$4,0))*$D345</f>
        <v>0</v>
      </c>
      <c r="L345" s="32">
        <f>INDEX('Mapping water'!$D$5:$U$352,MATCH($B345,'Mapping water'!$B$5:$B$352,0),MATCH(L$3,'Mapping water'!$D$4:$U$4,0))*$D345</f>
        <v>0</v>
      </c>
      <c r="M345" s="32">
        <f>INDEX('Mapping water'!$D$5:$U$352,MATCH($B345,'Mapping water'!$B$5:$B$352,0),MATCH(M$3,'Mapping water'!$D$4:$U$4,0))*$D345</f>
        <v>0</v>
      </c>
      <c r="N345" s="32">
        <f>INDEX('Mapping water'!$D$5:$U$352,MATCH($B345,'Mapping water'!$B$5:$B$352,0),MATCH(N$3,'Mapping water'!$D$4:$U$4,0))*$D345</f>
        <v>0</v>
      </c>
      <c r="O345" s="32">
        <f>INDEX('Mapping water'!$D$5:$U$352,MATCH($B345,'Mapping water'!$B$5:$B$352,0),MATCH(O$3,'Mapping water'!$D$4:$U$4,0))*$D345</f>
        <v>0</v>
      </c>
      <c r="P345" s="32">
        <f>INDEX('Mapping water'!$D$5:$U$352,MATCH($B345,'Mapping water'!$B$5:$B$352,0),MATCH(P$3,'Mapping water'!$D$4:$U$4,0))*$D345</f>
        <v>0</v>
      </c>
      <c r="Q345" s="32">
        <f>INDEX('Mapping water'!$D$5:$U$352,MATCH($B345,'Mapping water'!$B$5:$B$352,0),MATCH(Q$3,'Mapping water'!$D$4:$U$4,0))*$D345</f>
        <v>263375</v>
      </c>
      <c r="R345" s="32">
        <f>INDEX('Mapping water'!$D$5:$U$352,MATCH($B345,'Mapping water'!$B$5:$B$352,0),MATCH(R$3,'Mapping water'!$D$4:$U$4,0))*$D345</f>
        <v>0</v>
      </c>
      <c r="S345" s="32">
        <f>INDEX('Mapping water'!$D$5:$U$352,MATCH($B345,'Mapping water'!$B$5:$B$352,0),MATCH(S$3,'Mapping water'!$D$4:$U$4,0))*$D345</f>
        <v>0</v>
      </c>
      <c r="T345" s="32">
        <f>INDEX('Mapping water'!$D$5:$U$352,MATCH($B345,'Mapping water'!$B$5:$B$352,0),MATCH(T$3,'Mapping water'!$D$4:$U$4,0))*$D345</f>
        <v>0</v>
      </c>
      <c r="U345" s="32">
        <f>INDEX('Mapping water'!$D$5:$U$352,MATCH($B345,'Mapping water'!$B$5:$B$352,0),MATCH(U$3,'Mapping water'!$D$4:$U$4,0))*$D345</f>
        <v>0</v>
      </c>
      <c r="V345" s="32">
        <f>INDEX('Mapping water'!$D$5:$U$352,MATCH($B345,'Mapping water'!$B$5:$B$352,0),MATCH(V$3,'Mapping water'!$D$4:$U$4,0))*$D345</f>
        <v>0</v>
      </c>
      <c r="W345" s="32">
        <f>INDEX('Mapping water'!$D$5:$U$352,MATCH($B345,'Mapping water'!$B$5:$B$352,0),MATCH(W$3,'Mapping water'!$D$4:$U$4,0))*$D345</f>
        <v>0</v>
      </c>
      <c r="X345" s="32">
        <f>INDEX('Mapping water'!$D$5:$U$352,MATCH($B345,'Mapping water'!$B$5:$B$352,0),MATCH(X$3,'Mapping water'!$D$4:$U$4,0))*$D345</f>
        <v>0</v>
      </c>
      <c r="Y345" s="32">
        <f>INDEX('Mapping water'!$D$5:$U$352,MATCH($B345,'Mapping water'!$B$5:$B$352,0),MATCH(Y$3,'Mapping water'!$D$4:$U$4,0))*$D345</f>
        <v>0</v>
      </c>
    </row>
    <row r="346" spans="1:25" x14ac:dyDescent="0.45">
      <c r="A346" s="10" t="s">
        <v>697</v>
      </c>
      <c r="B346" s="10" t="s">
        <v>698</v>
      </c>
      <c r="C346" s="10" t="s">
        <v>76</v>
      </c>
      <c r="D346" s="32">
        <f>INDEX('ONS data MYE 5'!$E$6:$E$445, MATCH($B346,'ONS data MYE 5'!$B$6:$B$445,0))</f>
        <v>577789</v>
      </c>
      <c r="E346" s="32">
        <f>INDEX('ONS data MYE 5'!$F$6:$F$445, MATCH($B346,'ONS data MYE 5'!$B$6:$B$445,0))</f>
        <v>1570</v>
      </c>
      <c r="F346" s="32">
        <f t="shared" si="10"/>
        <v>7.3588308983423536</v>
      </c>
      <c r="G346" s="32">
        <f t="shared" si="11"/>
        <v>54.152392190398132</v>
      </c>
      <c r="H346" s="32">
        <f>INDEX('Mapping water'!$D$5:$U$352,MATCH($B346,'Mapping water'!$B$5:$B$352,0),MATCH(H$3,'Mapping water'!$D$4:$U$4,0))*$D346</f>
        <v>0</v>
      </c>
      <c r="I346" s="32">
        <f>INDEX('Mapping water'!$D$5:$U$352,MATCH($B346,'Mapping water'!$B$5:$B$352,0),MATCH(I$3,'Mapping water'!$D$4:$U$4,0))*$D346</f>
        <v>0</v>
      </c>
      <c r="J346" s="32">
        <f>INDEX('Mapping water'!$D$5:$U$352,MATCH($B346,'Mapping water'!$B$5:$B$352,0),MATCH(J$3,'Mapping water'!$D$4:$U$4,0))*$D346</f>
        <v>0</v>
      </c>
      <c r="K346" s="32">
        <f>INDEX('Mapping water'!$D$5:$U$352,MATCH($B346,'Mapping water'!$B$5:$B$352,0),MATCH(K$3,'Mapping water'!$D$4:$U$4,0))*$D346</f>
        <v>0</v>
      </c>
      <c r="L346" s="32">
        <f>INDEX('Mapping water'!$D$5:$U$352,MATCH($B346,'Mapping water'!$B$5:$B$352,0),MATCH(L$3,'Mapping water'!$D$4:$U$4,0))*$D346</f>
        <v>52001.009999999995</v>
      </c>
      <c r="M346" s="32">
        <f>INDEX('Mapping water'!$D$5:$U$352,MATCH($B346,'Mapping water'!$B$5:$B$352,0),MATCH(M$3,'Mapping water'!$D$4:$U$4,0))*$D346</f>
        <v>0</v>
      </c>
      <c r="N346" s="32">
        <f>INDEX('Mapping water'!$D$5:$U$352,MATCH($B346,'Mapping water'!$B$5:$B$352,0),MATCH(N$3,'Mapping water'!$D$4:$U$4,0))*$D346</f>
        <v>0</v>
      </c>
      <c r="O346" s="32">
        <f>INDEX('Mapping water'!$D$5:$U$352,MATCH($B346,'Mapping water'!$B$5:$B$352,0),MATCH(O$3,'Mapping water'!$D$4:$U$4,0))*$D346</f>
        <v>0</v>
      </c>
      <c r="P346" s="32">
        <f>INDEX('Mapping water'!$D$5:$U$352,MATCH($B346,'Mapping water'!$B$5:$B$352,0),MATCH(P$3,'Mapping water'!$D$4:$U$4,0))*$D346</f>
        <v>0</v>
      </c>
      <c r="Q346" s="32">
        <f>INDEX('Mapping water'!$D$5:$U$352,MATCH($B346,'Mapping water'!$B$5:$B$352,0),MATCH(Q$3,'Mapping water'!$D$4:$U$4,0))*$D346</f>
        <v>525787.99</v>
      </c>
      <c r="R346" s="32">
        <f>INDEX('Mapping water'!$D$5:$U$352,MATCH($B346,'Mapping water'!$B$5:$B$352,0),MATCH(R$3,'Mapping water'!$D$4:$U$4,0))*$D346</f>
        <v>0</v>
      </c>
      <c r="S346" s="32">
        <f>INDEX('Mapping water'!$D$5:$U$352,MATCH($B346,'Mapping water'!$B$5:$B$352,0),MATCH(S$3,'Mapping water'!$D$4:$U$4,0))*$D346</f>
        <v>0</v>
      </c>
      <c r="T346" s="32">
        <f>INDEX('Mapping water'!$D$5:$U$352,MATCH($B346,'Mapping water'!$B$5:$B$352,0),MATCH(T$3,'Mapping water'!$D$4:$U$4,0))*$D346</f>
        <v>0</v>
      </c>
      <c r="U346" s="32">
        <f>INDEX('Mapping water'!$D$5:$U$352,MATCH($B346,'Mapping water'!$B$5:$B$352,0),MATCH(U$3,'Mapping water'!$D$4:$U$4,0))*$D346</f>
        <v>0</v>
      </c>
      <c r="V346" s="32">
        <f>INDEX('Mapping water'!$D$5:$U$352,MATCH($B346,'Mapping water'!$B$5:$B$352,0),MATCH(V$3,'Mapping water'!$D$4:$U$4,0))*$D346</f>
        <v>0</v>
      </c>
      <c r="W346" s="32">
        <f>INDEX('Mapping water'!$D$5:$U$352,MATCH($B346,'Mapping water'!$B$5:$B$352,0),MATCH(W$3,'Mapping water'!$D$4:$U$4,0))*$D346</f>
        <v>0</v>
      </c>
      <c r="X346" s="32">
        <f>INDEX('Mapping water'!$D$5:$U$352,MATCH($B346,'Mapping water'!$B$5:$B$352,0),MATCH(X$3,'Mapping water'!$D$4:$U$4,0))*$D346</f>
        <v>0</v>
      </c>
      <c r="Y346" s="32">
        <f>INDEX('Mapping water'!$D$5:$U$352,MATCH($B346,'Mapping water'!$B$5:$B$352,0),MATCH(Y$3,'Mapping water'!$D$4:$U$4,0))*$D346</f>
        <v>0</v>
      </c>
    </row>
    <row r="347" spans="1:25" x14ac:dyDescent="0.45">
      <c r="A347" s="10" t="s">
        <v>699</v>
      </c>
      <c r="B347" s="10" t="s">
        <v>700</v>
      </c>
      <c r="C347" s="10" t="s">
        <v>76</v>
      </c>
      <c r="D347" s="32">
        <f>INDEX('ONS data MYE 5'!$E$6:$E$445, MATCH($B347,'ONS data MYE 5'!$B$6:$B$445,0))</f>
        <v>534800</v>
      </c>
      <c r="E347" s="32">
        <f>INDEX('ONS data MYE 5'!$F$6:$F$445, MATCH($B347,'ONS data MYE 5'!$B$6:$B$445,0))</f>
        <v>1460</v>
      </c>
      <c r="F347" s="32">
        <f t="shared" si="10"/>
        <v>7.2861917147023822</v>
      </c>
      <c r="G347" s="32">
        <f t="shared" si="11"/>
        <v>53.088589703397638</v>
      </c>
      <c r="H347" s="32">
        <f>INDEX('Mapping water'!$D$5:$U$352,MATCH($B347,'Mapping water'!$B$5:$B$352,0),MATCH(H$3,'Mapping water'!$D$4:$U$4,0))*$D347</f>
        <v>0</v>
      </c>
      <c r="I347" s="32">
        <f>INDEX('Mapping water'!$D$5:$U$352,MATCH($B347,'Mapping water'!$B$5:$B$352,0),MATCH(I$3,'Mapping water'!$D$4:$U$4,0))*$D347</f>
        <v>0</v>
      </c>
      <c r="J347" s="32">
        <f>INDEX('Mapping water'!$D$5:$U$352,MATCH($B347,'Mapping water'!$B$5:$B$352,0),MATCH(J$3,'Mapping water'!$D$4:$U$4,0))*$D347</f>
        <v>0</v>
      </c>
      <c r="K347" s="32">
        <f>INDEX('Mapping water'!$D$5:$U$352,MATCH($B347,'Mapping water'!$B$5:$B$352,0),MATCH(K$3,'Mapping water'!$D$4:$U$4,0))*$D347</f>
        <v>0</v>
      </c>
      <c r="L347" s="32">
        <f>INDEX('Mapping water'!$D$5:$U$352,MATCH($B347,'Mapping water'!$B$5:$B$352,0),MATCH(L$3,'Mapping water'!$D$4:$U$4,0))*$D347</f>
        <v>0</v>
      </c>
      <c r="M347" s="32">
        <f>INDEX('Mapping water'!$D$5:$U$352,MATCH($B347,'Mapping water'!$B$5:$B$352,0),MATCH(M$3,'Mapping water'!$D$4:$U$4,0))*$D347</f>
        <v>0</v>
      </c>
      <c r="N347" s="32">
        <f>INDEX('Mapping water'!$D$5:$U$352,MATCH($B347,'Mapping water'!$B$5:$B$352,0),MATCH(N$3,'Mapping water'!$D$4:$U$4,0))*$D347</f>
        <v>0</v>
      </c>
      <c r="O347" s="32">
        <f>INDEX('Mapping water'!$D$5:$U$352,MATCH($B347,'Mapping water'!$B$5:$B$352,0),MATCH(O$3,'Mapping water'!$D$4:$U$4,0))*$D347</f>
        <v>0</v>
      </c>
      <c r="P347" s="32">
        <f>INDEX('Mapping water'!$D$5:$U$352,MATCH($B347,'Mapping water'!$B$5:$B$352,0),MATCH(P$3,'Mapping water'!$D$4:$U$4,0))*$D347</f>
        <v>0</v>
      </c>
      <c r="Q347" s="32">
        <f>INDEX('Mapping water'!$D$5:$U$352,MATCH($B347,'Mapping water'!$B$5:$B$352,0),MATCH(Q$3,'Mapping water'!$D$4:$U$4,0))*$D347</f>
        <v>534800</v>
      </c>
      <c r="R347" s="32">
        <f>INDEX('Mapping water'!$D$5:$U$352,MATCH($B347,'Mapping water'!$B$5:$B$352,0),MATCH(R$3,'Mapping water'!$D$4:$U$4,0))*$D347</f>
        <v>0</v>
      </c>
      <c r="S347" s="32">
        <f>INDEX('Mapping water'!$D$5:$U$352,MATCH($B347,'Mapping water'!$B$5:$B$352,0),MATCH(S$3,'Mapping water'!$D$4:$U$4,0))*$D347</f>
        <v>0</v>
      </c>
      <c r="T347" s="32">
        <f>INDEX('Mapping water'!$D$5:$U$352,MATCH($B347,'Mapping water'!$B$5:$B$352,0),MATCH(T$3,'Mapping water'!$D$4:$U$4,0))*$D347</f>
        <v>0</v>
      </c>
      <c r="U347" s="32">
        <f>INDEX('Mapping water'!$D$5:$U$352,MATCH($B347,'Mapping water'!$B$5:$B$352,0),MATCH(U$3,'Mapping water'!$D$4:$U$4,0))*$D347</f>
        <v>0</v>
      </c>
      <c r="V347" s="32">
        <f>INDEX('Mapping water'!$D$5:$U$352,MATCH($B347,'Mapping water'!$B$5:$B$352,0),MATCH(V$3,'Mapping water'!$D$4:$U$4,0))*$D347</f>
        <v>0</v>
      </c>
      <c r="W347" s="32">
        <f>INDEX('Mapping water'!$D$5:$U$352,MATCH($B347,'Mapping water'!$B$5:$B$352,0),MATCH(W$3,'Mapping water'!$D$4:$U$4,0))*$D347</f>
        <v>0</v>
      </c>
      <c r="X347" s="32">
        <f>INDEX('Mapping water'!$D$5:$U$352,MATCH($B347,'Mapping water'!$B$5:$B$352,0),MATCH(X$3,'Mapping water'!$D$4:$U$4,0))*$D347</f>
        <v>0</v>
      </c>
      <c r="Y347" s="32">
        <f>INDEX('Mapping water'!$D$5:$U$352,MATCH($B347,'Mapping water'!$B$5:$B$352,0),MATCH(Y$3,'Mapping water'!$D$4:$U$4,0))*$D347</f>
        <v>0</v>
      </c>
    </row>
    <row r="348" spans="1:25" x14ac:dyDescent="0.45">
      <c r="A348" s="10" t="s">
        <v>701</v>
      </c>
      <c r="B348" s="10" t="s">
        <v>702</v>
      </c>
      <c r="C348" s="10" t="s">
        <v>76</v>
      </c>
      <c r="D348" s="32">
        <f>INDEX('ONS data MYE 5'!$E$6:$E$445, MATCH($B348,'ONS data MYE 5'!$B$6:$B$445,0))</f>
        <v>209454</v>
      </c>
      <c r="E348" s="32">
        <f>INDEX('ONS data MYE 5'!$F$6:$F$445, MATCH($B348,'ONS data MYE 5'!$B$6:$B$445,0))</f>
        <v>575</v>
      </c>
      <c r="F348" s="32">
        <f t="shared" si="10"/>
        <v>6.3543700407973507</v>
      </c>
      <c r="G348" s="32">
        <f t="shared" si="11"/>
        <v>40.378018615382928</v>
      </c>
      <c r="H348" s="32">
        <f>INDEX('Mapping water'!$D$5:$U$352,MATCH($B348,'Mapping water'!$B$5:$B$352,0),MATCH(H$3,'Mapping water'!$D$4:$U$4,0))*$D348</f>
        <v>0</v>
      </c>
      <c r="I348" s="32">
        <f>INDEX('Mapping water'!$D$5:$U$352,MATCH($B348,'Mapping water'!$B$5:$B$352,0),MATCH(I$3,'Mapping water'!$D$4:$U$4,0))*$D348</f>
        <v>0</v>
      </c>
      <c r="J348" s="32">
        <f>INDEX('Mapping water'!$D$5:$U$352,MATCH($B348,'Mapping water'!$B$5:$B$352,0),MATCH(J$3,'Mapping water'!$D$4:$U$4,0))*$D348</f>
        <v>0</v>
      </c>
      <c r="K348" s="32">
        <f>INDEX('Mapping water'!$D$5:$U$352,MATCH($B348,'Mapping water'!$B$5:$B$352,0),MATCH(K$3,'Mapping water'!$D$4:$U$4,0))*$D348</f>
        <v>0</v>
      </c>
      <c r="L348" s="32">
        <f>INDEX('Mapping water'!$D$5:$U$352,MATCH($B348,'Mapping water'!$B$5:$B$352,0),MATCH(L$3,'Mapping water'!$D$4:$U$4,0))*$D348</f>
        <v>0</v>
      </c>
      <c r="M348" s="32">
        <f>INDEX('Mapping water'!$D$5:$U$352,MATCH($B348,'Mapping water'!$B$5:$B$352,0),MATCH(M$3,'Mapping water'!$D$4:$U$4,0))*$D348</f>
        <v>0</v>
      </c>
      <c r="N348" s="32">
        <f>INDEX('Mapping water'!$D$5:$U$352,MATCH($B348,'Mapping water'!$B$5:$B$352,0),MATCH(N$3,'Mapping water'!$D$4:$U$4,0))*$D348</f>
        <v>0</v>
      </c>
      <c r="O348" s="32">
        <f>INDEX('Mapping water'!$D$5:$U$352,MATCH($B348,'Mapping water'!$B$5:$B$352,0),MATCH(O$3,'Mapping water'!$D$4:$U$4,0))*$D348</f>
        <v>0</v>
      </c>
      <c r="P348" s="32">
        <f>INDEX('Mapping water'!$D$5:$U$352,MATCH($B348,'Mapping water'!$B$5:$B$352,0),MATCH(P$3,'Mapping water'!$D$4:$U$4,0))*$D348</f>
        <v>0</v>
      </c>
      <c r="Q348" s="32">
        <f>INDEX('Mapping water'!$D$5:$U$352,MATCH($B348,'Mapping water'!$B$5:$B$352,0),MATCH(Q$3,'Mapping water'!$D$4:$U$4,0))*$D348</f>
        <v>209454</v>
      </c>
      <c r="R348" s="32">
        <f>INDEX('Mapping water'!$D$5:$U$352,MATCH($B348,'Mapping water'!$B$5:$B$352,0),MATCH(R$3,'Mapping water'!$D$4:$U$4,0))*$D348</f>
        <v>0</v>
      </c>
      <c r="S348" s="32">
        <f>INDEX('Mapping water'!$D$5:$U$352,MATCH($B348,'Mapping water'!$B$5:$B$352,0),MATCH(S$3,'Mapping water'!$D$4:$U$4,0))*$D348</f>
        <v>0</v>
      </c>
      <c r="T348" s="32">
        <f>INDEX('Mapping water'!$D$5:$U$352,MATCH($B348,'Mapping water'!$B$5:$B$352,0),MATCH(T$3,'Mapping water'!$D$4:$U$4,0))*$D348</f>
        <v>0</v>
      </c>
      <c r="U348" s="32">
        <f>INDEX('Mapping water'!$D$5:$U$352,MATCH($B348,'Mapping water'!$B$5:$B$352,0),MATCH(U$3,'Mapping water'!$D$4:$U$4,0))*$D348</f>
        <v>0</v>
      </c>
      <c r="V348" s="32">
        <f>INDEX('Mapping water'!$D$5:$U$352,MATCH($B348,'Mapping water'!$B$5:$B$352,0),MATCH(V$3,'Mapping water'!$D$4:$U$4,0))*$D348</f>
        <v>0</v>
      </c>
      <c r="W348" s="32">
        <f>INDEX('Mapping water'!$D$5:$U$352,MATCH($B348,'Mapping water'!$B$5:$B$352,0),MATCH(W$3,'Mapping water'!$D$4:$U$4,0))*$D348</f>
        <v>0</v>
      </c>
      <c r="X348" s="32">
        <f>INDEX('Mapping water'!$D$5:$U$352,MATCH($B348,'Mapping water'!$B$5:$B$352,0),MATCH(X$3,'Mapping water'!$D$4:$U$4,0))*$D348</f>
        <v>0</v>
      </c>
      <c r="Y348" s="32">
        <f>INDEX('Mapping water'!$D$5:$U$352,MATCH($B348,'Mapping water'!$B$5:$B$352,0),MATCH(Y$3,'Mapping water'!$D$4:$U$4,0))*$D348</f>
        <v>0</v>
      </c>
    </row>
    <row r="349" spans="1:25" x14ac:dyDescent="0.45">
      <c r="A349" s="10" t="s">
        <v>703</v>
      </c>
      <c r="B349" s="10" t="s">
        <v>704</v>
      </c>
      <c r="C349" s="10" t="s">
        <v>76</v>
      </c>
      <c r="D349" s="32">
        <f>INDEX('ONS data MYE 5'!$E$6:$E$445, MATCH($B349,'ONS data MYE 5'!$B$6:$B$445,0))</f>
        <v>437145</v>
      </c>
      <c r="E349" s="32">
        <f>INDEX('ONS data MYE 5'!$F$6:$F$445, MATCH($B349,'ONS data MYE 5'!$B$6:$B$445,0))</f>
        <v>1070</v>
      </c>
      <c r="F349" s="32">
        <f t="shared" si="10"/>
        <v>6.9754139274559517</v>
      </c>
      <c r="G349" s="32">
        <f t="shared" si="11"/>
        <v>48.656399459346467</v>
      </c>
      <c r="H349" s="32">
        <f>INDEX('Mapping water'!$D$5:$U$352,MATCH($B349,'Mapping water'!$B$5:$B$352,0),MATCH(H$3,'Mapping water'!$D$4:$U$4,0))*$D349</f>
        <v>0</v>
      </c>
      <c r="I349" s="32">
        <f>INDEX('Mapping water'!$D$5:$U$352,MATCH($B349,'Mapping water'!$B$5:$B$352,0),MATCH(I$3,'Mapping water'!$D$4:$U$4,0))*$D349</f>
        <v>0</v>
      </c>
      <c r="J349" s="32">
        <f>INDEX('Mapping water'!$D$5:$U$352,MATCH($B349,'Mapping water'!$B$5:$B$352,0),MATCH(J$3,'Mapping water'!$D$4:$U$4,0))*$D349</f>
        <v>0</v>
      </c>
      <c r="K349" s="32">
        <f>INDEX('Mapping water'!$D$5:$U$352,MATCH($B349,'Mapping water'!$B$5:$B$352,0),MATCH(K$3,'Mapping water'!$D$4:$U$4,0))*$D349</f>
        <v>0</v>
      </c>
      <c r="L349" s="32">
        <f>INDEX('Mapping water'!$D$5:$U$352,MATCH($B349,'Mapping water'!$B$5:$B$352,0),MATCH(L$3,'Mapping water'!$D$4:$U$4,0))*$D349</f>
        <v>0</v>
      </c>
      <c r="M349" s="32">
        <f>INDEX('Mapping water'!$D$5:$U$352,MATCH($B349,'Mapping water'!$B$5:$B$352,0),MATCH(M$3,'Mapping water'!$D$4:$U$4,0))*$D349</f>
        <v>0</v>
      </c>
      <c r="N349" s="32">
        <f>INDEX('Mapping water'!$D$5:$U$352,MATCH($B349,'Mapping water'!$B$5:$B$352,0),MATCH(N$3,'Mapping water'!$D$4:$U$4,0))*$D349</f>
        <v>0</v>
      </c>
      <c r="O349" s="32">
        <f>INDEX('Mapping water'!$D$5:$U$352,MATCH($B349,'Mapping water'!$B$5:$B$352,0),MATCH(O$3,'Mapping water'!$D$4:$U$4,0))*$D349</f>
        <v>0</v>
      </c>
      <c r="P349" s="32">
        <f>INDEX('Mapping water'!$D$5:$U$352,MATCH($B349,'Mapping water'!$B$5:$B$352,0),MATCH(P$3,'Mapping water'!$D$4:$U$4,0))*$D349</f>
        <v>0</v>
      </c>
      <c r="Q349" s="32">
        <f>INDEX('Mapping water'!$D$5:$U$352,MATCH($B349,'Mapping water'!$B$5:$B$352,0),MATCH(Q$3,'Mapping water'!$D$4:$U$4,0))*$D349</f>
        <v>437145</v>
      </c>
      <c r="R349" s="32">
        <f>INDEX('Mapping water'!$D$5:$U$352,MATCH($B349,'Mapping water'!$B$5:$B$352,0),MATCH(R$3,'Mapping water'!$D$4:$U$4,0))*$D349</f>
        <v>0</v>
      </c>
      <c r="S349" s="32">
        <f>INDEX('Mapping water'!$D$5:$U$352,MATCH($B349,'Mapping water'!$B$5:$B$352,0),MATCH(S$3,'Mapping water'!$D$4:$U$4,0))*$D349</f>
        <v>0</v>
      </c>
      <c r="T349" s="32">
        <f>INDEX('Mapping water'!$D$5:$U$352,MATCH($B349,'Mapping water'!$B$5:$B$352,0),MATCH(T$3,'Mapping water'!$D$4:$U$4,0))*$D349</f>
        <v>0</v>
      </c>
      <c r="U349" s="32">
        <f>INDEX('Mapping water'!$D$5:$U$352,MATCH($B349,'Mapping water'!$B$5:$B$352,0),MATCH(U$3,'Mapping water'!$D$4:$U$4,0))*$D349</f>
        <v>0</v>
      </c>
      <c r="V349" s="32">
        <f>INDEX('Mapping water'!$D$5:$U$352,MATCH($B349,'Mapping water'!$B$5:$B$352,0),MATCH(V$3,'Mapping water'!$D$4:$U$4,0))*$D349</f>
        <v>0</v>
      </c>
      <c r="W349" s="32">
        <f>INDEX('Mapping water'!$D$5:$U$352,MATCH($B349,'Mapping water'!$B$5:$B$352,0),MATCH(W$3,'Mapping water'!$D$4:$U$4,0))*$D349</f>
        <v>0</v>
      </c>
      <c r="X349" s="32">
        <f>INDEX('Mapping water'!$D$5:$U$352,MATCH($B349,'Mapping water'!$B$5:$B$352,0),MATCH(X$3,'Mapping water'!$D$4:$U$4,0))*$D349</f>
        <v>0</v>
      </c>
      <c r="Y349" s="32">
        <f>INDEX('Mapping water'!$D$5:$U$352,MATCH($B349,'Mapping water'!$B$5:$B$352,0),MATCH(Y$3,'Mapping water'!$D$4:$U$4,0))*$D349</f>
        <v>0</v>
      </c>
    </row>
    <row r="350" spans="1:25" x14ac:dyDescent="0.45">
      <c r="A350" s="10" t="s">
        <v>705</v>
      </c>
      <c r="B350" s="10" t="s">
        <v>706</v>
      </c>
      <c r="C350" s="10" t="s">
        <v>76</v>
      </c>
      <c r="D350" s="32">
        <f>INDEX('ONS data MYE 5'!$E$6:$E$445, MATCH($B350,'ONS data MYE 5'!$B$6:$B$445,0))</f>
        <v>784846</v>
      </c>
      <c r="E350" s="32">
        <f>INDEX('ONS data MYE 5'!$F$6:$F$445, MATCH($B350,'ONS data MYE 5'!$B$6:$B$445,0))</f>
        <v>1423</v>
      </c>
      <c r="F350" s="32">
        <f t="shared" si="10"/>
        <v>7.2605225980898522</v>
      </c>
      <c r="G350" s="32">
        <f t="shared" si="11"/>
        <v>52.715188397373417</v>
      </c>
      <c r="H350" s="32">
        <f>INDEX('Mapping water'!$D$5:$U$352,MATCH($B350,'Mapping water'!$B$5:$B$352,0),MATCH(H$3,'Mapping water'!$D$4:$U$4,0))*$D350</f>
        <v>0</v>
      </c>
      <c r="I350" s="32">
        <f>INDEX('Mapping water'!$D$5:$U$352,MATCH($B350,'Mapping water'!$B$5:$B$352,0),MATCH(I$3,'Mapping water'!$D$4:$U$4,0))*$D350</f>
        <v>0</v>
      </c>
      <c r="J350" s="32">
        <f>INDEX('Mapping water'!$D$5:$U$352,MATCH($B350,'Mapping water'!$B$5:$B$352,0),MATCH(J$3,'Mapping water'!$D$4:$U$4,0))*$D350</f>
        <v>0</v>
      </c>
      <c r="K350" s="32">
        <f>INDEX('Mapping water'!$D$5:$U$352,MATCH($B350,'Mapping water'!$B$5:$B$352,0),MATCH(K$3,'Mapping water'!$D$4:$U$4,0))*$D350</f>
        <v>0</v>
      </c>
      <c r="L350" s="32">
        <f>INDEX('Mapping water'!$D$5:$U$352,MATCH($B350,'Mapping water'!$B$5:$B$352,0),MATCH(L$3,'Mapping water'!$D$4:$U$4,0))*$D350</f>
        <v>0</v>
      </c>
      <c r="M350" s="32">
        <f>INDEX('Mapping water'!$D$5:$U$352,MATCH($B350,'Mapping water'!$B$5:$B$352,0),MATCH(M$3,'Mapping water'!$D$4:$U$4,0))*$D350</f>
        <v>0</v>
      </c>
      <c r="N350" s="32">
        <f>INDEX('Mapping water'!$D$5:$U$352,MATCH($B350,'Mapping water'!$B$5:$B$352,0),MATCH(N$3,'Mapping water'!$D$4:$U$4,0))*$D350</f>
        <v>0</v>
      </c>
      <c r="O350" s="32">
        <f>INDEX('Mapping water'!$D$5:$U$352,MATCH($B350,'Mapping water'!$B$5:$B$352,0),MATCH(O$3,'Mapping water'!$D$4:$U$4,0))*$D350</f>
        <v>0</v>
      </c>
      <c r="P350" s="32">
        <f>INDEX('Mapping water'!$D$5:$U$352,MATCH($B350,'Mapping water'!$B$5:$B$352,0),MATCH(P$3,'Mapping water'!$D$4:$U$4,0))*$D350</f>
        <v>0</v>
      </c>
      <c r="Q350" s="32">
        <f>INDEX('Mapping water'!$D$5:$U$352,MATCH($B350,'Mapping water'!$B$5:$B$352,0),MATCH(Q$3,'Mapping water'!$D$4:$U$4,0))*$D350</f>
        <v>784846</v>
      </c>
      <c r="R350" s="32">
        <f>INDEX('Mapping water'!$D$5:$U$352,MATCH($B350,'Mapping water'!$B$5:$B$352,0),MATCH(R$3,'Mapping water'!$D$4:$U$4,0))*$D350</f>
        <v>0</v>
      </c>
      <c r="S350" s="32">
        <f>INDEX('Mapping water'!$D$5:$U$352,MATCH($B350,'Mapping water'!$B$5:$B$352,0),MATCH(S$3,'Mapping water'!$D$4:$U$4,0))*$D350</f>
        <v>0</v>
      </c>
      <c r="T350" s="32">
        <f>INDEX('Mapping water'!$D$5:$U$352,MATCH($B350,'Mapping water'!$B$5:$B$352,0),MATCH(T$3,'Mapping water'!$D$4:$U$4,0))*$D350</f>
        <v>0</v>
      </c>
      <c r="U350" s="32">
        <f>INDEX('Mapping water'!$D$5:$U$352,MATCH($B350,'Mapping water'!$B$5:$B$352,0),MATCH(U$3,'Mapping water'!$D$4:$U$4,0))*$D350</f>
        <v>0</v>
      </c>
      <c r="V350" s="32">
        <f>INDEX('Mapping water'!$D$5:$U$352,MATCH($B350,'Mapping water'!$B$5:$B$352,0),MATCH(V$3,'Mapping water'!$D$4:$U$4,0))*$D350</f>
        <v>0</v>
      </c>
      <c r="W350" s="32">
        <f>INDEX('Mapping water'!$D$5:$U$352,MATCH($B350,'Mapping water'!$B$5:$B$352,0),MATCH(W$3,'Mapping water'!$D$4:$U$4,0))*$D350</f>
        <v>0</v>
      </c>
      <c r="X350" s="32">
        <f>INDEX('Mapping water'!$D$5:$U$352,MATCH($B350,'Mapping water'!$B$5:$B$352,0),MATCH(X$3,'Mapping water'!$D$4:$U$4,0))*$D350</f>
        <v>0</v>
      </c>
      <c r="Y350" s="32">
        <f>INDEX('Mapping water'!$D$5:$U$352,MATCH($B350,'Mapping water'!$B$5:$B$352,0),MATCH(Y$3,'Mapping water'!$D$4:$U$4,0))*$D350</f>
        <v>0</v>
      </c>
    </row>
    <row r="351" spans="1:25" x14ac:dyDescent="0.45">
      <c r="A351" s="10" t="s">
        <v>707</v>
      </c>
      <c r="B351" s="10" t="s">
        <v>708</v>
      </c>
      <c r="C351" s="10" t="s">
        <v>76</v>
      </c>
      <c r="D351" s="32">
        <f>INDEX('ONS data MYE 5'!$E$6:$E$445, MATCH($B351,'ONS data MYE 5'!$B$6:$B$445,0))</f>
        <v>340790</v>
      </c>
      <c r="E351" s="32">
        <f>INDEX('ONS data MYE 5'!$F$6:$F$445, MATCH($B351,'ONS data MYE 5'!$B$6:$B$445,0))</f>
        <v>1006</v>
      </c>
      <c r="F351" s="32">
        <f t="shared" si="10"/>
        <v>6.9137373506596846</v>
      </c>
      <c r="G351" s="32">
        <f t="shared" si="11"/>
        <v>47.799764153906793</v>
      </c>
      <c r="H351" s="32">
        <f>INDEX('Mapping water'!$D$5:$U$352,MATCH($B351,'Mapping water'!$B$5:$B$352,0),MATCH(H$3,'Mapping water'!$D$4:$U$4,0))*$D351</f>
        <v>0</v>
      </c>
      <c r="I351" s="32">
        <f>INDEX('Mapping water'!$D$5:$U$352,MATCH($B351,'Mapping water'!$B$5:$B$352,0),MATCH(I$3,'Mapping water'!$D$4:$U$4,0))*$D351</f>
        <v>0</v>
      </c>
      <c r="J351" s="32">
        <f>INDEX('Mapping water'!$D$5:$U$352,MATCH($B351,'Mapping water'!$B$5:$B$352,0),MATCH(J$3,'Mapping water'!$D$4:$U$4,0))*$D351</f>
        <v>0</v>
      </c>
      <c r="K351" s="32">
        <f>INDEX('Mapping water'!$D$5:$U$352,MATCH($B351,'Mapping water'!$B$5:$B$352,0),MATCH(K$3,'Mapping water'!$D$4:$U$4,0))*$D351</f>
        <v>0</v>
      </c>
      <c r="L351" s="32">
        <f>INDEX('Mapping water'!$D$5:$U$352,MATCH($B351,'Mapping water'!$B$5:$B$352,0),MATCH(L$3,'Mapping water'!$D$4:$U$4,0))*$D351</f>
        <v>0</v>
      </c>
      <c r="M351" s="32">
        <f>INDEX('Mapping water'!$D$5:$U$352,MATCH($B351,'Mapping water'!$B$5:$B$352,0),MATCH(M$3,'Mapping water'!$D$4:$U$4,0))*$D351</f>
        <v>0</v>
      </c>
      <c r="N351" s="32">
        <f>INDEX('Mapping water'!$D$5:$U$352,MATCH($B351,'Mapping water'!$B$5:$B$352,0),MATCH(N$3,'Mapping water'!$D$4:$U$4,0))*$D351</f>
        <v>0</v>
      </c>
      <c r="O351" s="32">
        <f>INDEX('Mapping water'!$D$5:$U$352,MATCH($B351,'Mapping water'!$B$5:$B$352,0),MATCH(O$3,'Mapping water'!$D$4:$U$4,0))*$D351</f>
        <v>0</v>
      </c>
      <c r="P351" s="32">
        <f>INDEX('Mapping water'!$D$5:$U$352,MATCH($B351,'Mapping water'!$B$5:$B$352,0),MATCH(P$3,'Mapping water'!$D$4:$U$4,0))*$D351</f>
        <v>0</v>
      </c>
      <c r="Q351" s="32">
        <f>INDEX('Mapping water'!$D$5:$U$352,MATCH($B351,'Mapping water'!$B$5:$B$352,0),MATCH(Q$3,'Mapping water'!$D$4:$U$4,0))*$D351</f>
        <v>340790</v>
      </c>
      <c r="R351" s="32">
        <f>INDEX('Mapping water'!$D$5:$U$352,MATCH($B351,'Mapping water'!$B$5:$B$352,0),MATCH(R$3,'Mapping water'!$D$4:$U$4,0))*$D351</f>
        <v>0</v>
      </c>
      <c r="S351" s="32">
        <f>INDEX('Mapping water'!$D$5:$U$352,MATCH($B351,'Mapping water'!$B$5:$B$352,0),MATCH(S$3,'Mapping water'!$D$4:$U$4,0))*$D351</f>
        <v>0</v>
      </c>
      <c r="T351" s="32">
        <f>INDEX('Mapping water'!$D$5:$U$352,MATCH($B351,'Mapping water'!$B$5:$B$352,0),MATCH(T$3,'Mapping water'!$D$4:$U$4,0))*$D351</f>
        <v>0</v>
      </c>
      <c r="U351" s="32">
        <f>INDEX('Mapping water'!$D$5:$U$352,MATCH($B351,'Mapping water'!$B$5:$B$352,0),MATCH(U$3,'Mapping water'!$D$4:$U$4,0))*$D351</f>
        <v>0</v>
      </c>
      <c r="V351" s="32">
        <f>INDEX('Mapping water'!$D$5:$U$352,MATCH($B351,'Mapping water'!$B$5:$B$352,0),MATCH(V$3,'Mapping water'!$D$4:$U$4,0))*$D351</f>
        <v>0</v>
      </c>
      <c r="W351" s="32">
        <f>INDEX('Mapping water'!$D$5:$U$352,MATCH($B351,'Mapping water'!$B$5:$B$352,0),MATCH(W$3,'Mapping water'!$D$4:$U$4,0))*$D351</f>
        <v>0</v>
      </c>
      <c r="X351" s="32">
        <f>INDEX('Mapping water'!$D$5:$U$352,MATCH($B351,'Mapping water'!$B$5:$B$352,0),MATCH(X$3,'Mapping water'!$D$4:$U$4,0))*$D351</f>
        <v>0</v>
      </c>
      <c r="Y351" s="32">
        <f>INDEX('Mapping water'!$D$5:$U$352,MATCH($B351,'Mapping water'!$B$5:$B$352,0),MATCH(Y$3,'Mapping water'!$D$4:$U$4,0))*$D351</f>
        <v>0</v>
      </c>
    </row>
    <row r="354" spans="3:25" x14ac:dyDescent="0.45">
      <c r="C354" s="7" t="s">
        <v>938</v>
      </c>
      <c r="D354" s="35"/>
      <c r="E354" s="35"/>
      <c r="F354" s="35"/>
      <c r="G354" s="35"/>
      <c r="H354" s="35">
        <f t="shared" ref="H354:Q354" si="12">SUM(H4:H351)</f>
        <v>4762696.3629999999</v>
      </c>
      <c r="I354" s="35">
        <f t="shared" si="12"/>
        <v>4643986.46</v>
      </c>
      <c r="J354" s="35">
        <f t="shared" si="12"/>
        <v>7217084.7999999998</v>
      </c>
      <c r="K354" s="35">
        <f t="shared" si="12"/>
        <v>2261196.6382999998</v>
      </c>
      <c r="L354" s="35">
        <f t="shared" si="12"/>
        <v>8118826.5949999997</v>
      </c>
      <c r="M354" s="35">
        <f t="shared" si="12"/>
        <v>1751940.2</v>
      </c>
      <c r="N354" s="35">
        <f t="shared" si="12"/>
        <v>9553646.363475997</v>
      </c>
      <c r="O354" s="35">
        <f t="shared" si="12"/>
        <v>3091154.2199999997</v>
      </c>
      <c r="P354" s="35">
        <f t="shared" si="12"/>
        <v>1187798.236</v>
      </c>
      <c r="Q354" s="35">
        <f t="shared" si="12"/>
        <v>5102760.6900000004</v>
      </c>
      <c r="R354" s="35">
        <f t="shared" ref="R354:Y354" si="13">SUM(R4:R351)</f>
        <v>3343861.4179970003</v>
      </c>
      <c r="S354" s="35">
        <f t="shared" si="13"/>
        <v>1228470.9100000001</v>
      </c>
      <c r="T354" s="35">
        <f t="shared" si="13"/>
        <v>257858.22</v>
      </c>
      <c r="U354" s="35">
        <f t="shared" si="13"/>
        <v>677312.60451199999</v>
      </c>
      <c r="V354" s="35">
        <f t="shared" si="13"/>
        <v>517016.304</v>
      </c>
      <c r="W354" s="35">
        <f t="shared" si="13"/>
        <v>669467</v>
      </c>
      <c r="X354" s="35">
        <f t="shared" si="13"/>
        <v>2399285.542715</v>
      </c>
      <c r="Y354" s="35">
        <f t="shared" si="13"/>
        <v>1705574.4350000001</v>
      </c>
    </row>
    <row r="355" spans="3:25" ht="15.75" customHeight="1" x14ac:dyDescent="0.45">
      <c r="C355" s="7" t="s">
        <v>1069</v>
      </c>
      <c r="H355" s="35">
        <f>SUMPRODUCT($E$4:$E$351,H$4:H$351)/H354</f>
        <v>689.8732009349385</v>
      </c>
      <c r="I355" s="35">
        <f t="shared" ref="I355:Y355" si="14">SUMPRODUCT($E$4:$E$351,I$4:I$351)/I354</f>
        <v>1636.0537405055227</v>
      </c>
      <c r="J355" s="35">
        <f t="shared" si="14"/>
        <v>1814.614291388124</v>
      </c>
      <c r="K355" s="35">
        <f t="shared" si="14"/>
        <v>1881.1720384723237</v>
      </c>
      <c r="L355" s="35">
        <f t="shared" si="14"/>
        <v>1930.2384785772115</v>
      </c>
      <c r="M355" s="35">
        <f t="shared" si="14"/>
        <v>959.82020265303572</v>
      </c>
      <c r="N355" s="35">
        <f t="shared" si="14"/>
        <v>6280.1359531731523</v>
      </c>
      <c r="O355" s="35">
        <f t="shared" si="14"/>
        <v>623.71607983376521</v>
      </c>
      <c r="P355" s="35">
        <f t="shared" si="14"/>
        <v>262.08934082303182</v>
      </c>
      <c r="Q355" s="35">
        <f t="shared" si="14"/>
        <v>1072.0017098195524</v>
      </c>
      <c r="R355" s="35">
        <f t="shared" si="14"/>
        <v>2633.7756443501285</v>
      </c>
      <c r="S355" s="35">
        <f t="shared" si="14"/>
        <v>1863.4424337732182</v>
      </c>
      <c r="T355" s="35">
        <f t="shared" si="14"/>
        <v>314.73942998598227</v>
      </c>
      <c r="U355" s="35">
        <f t="shared" si="14"/>
        <v>2834.8995876582203</v>
      </c>
      <c r="V355" s="35">
        <f t="shared" si="14"/>
        <v>1809.9110402058036</v>
      </c>
      <c r="W355" s="35">
        <f t="shared" si="14"/>
        <v>2642.1483306272007</v>
      </c>
      <c r="X355" s="35">
        <f t="shared" si="14"/>
        <v>697.44820235858867</v>
      </c>
      <c r="Y355" s="35">
        <f t="shared" si="14"/>
        <v>2257.0216006051942</v>
      </c>
    </row>
    <row r="356" spans="3:25" x14ac:dyDescent="0.45">
      <c r="C356" s="7" t="s">
        <v>1074</v>
      </c>
      <c r="H356" s="35">
        <f>SUMPRODUCT($F$4:$F$351,H$4:H$351)/H$354</f>
        <v>5.8473746876035166</v>
      </c>
      <c r="I356" s="35">
        <f t="shared" ref="I356:Y356" si="15">SUMPRODUCT($F$4:$F$351,I$4:I$351)/I$354</f>
        <v>6.7803926330553166</v>
      </c>
      <c r="J356" s="35">
        <f t="shared" si="15"/>
        <v>7.0760969436441661</v>
      </c>
      <c r="K356" s="35">
        <f t="shared" si="15"/>
        <v>7.066304388666742</v>
      </c>
      <c r="L356" s="35">
        <f t="shared" si="15"/>
        <v>6.9073368368391366</v>
      </c>
      <c r="M356" s="35">
        <f t="shared" si="15"/>
        <v>5.7999818298674617</v>
      </c>
      <c r="N356" s="35">
        <f t="shared" si="15"/>
        <v>8.1882502492626568</v>
      </c>
      <c r="O356" s="35">
        <f t="shared" si="15"/>
        <v>5.7544621866903922</v>
      </c>
      <c r="P356" s="35">
        <f t="shared" si="15"/>
        <v>5.2299234356361044</v>
      </c>
      <c r="Q356" s="35">
        <f t="shared" si="15"/>
        <v>6.6003258620661622</v>
      </c>
      <c r="R356" s="35">
        <f t="shared" si="15"/>
        <v>7.3681932615655414</v>
      </c>
      <c r="S356" s="35">
        <f t="shared" si="15"/>
        <v>6.9154351100287181</v>
      </c>
      <c r="T356" s="35">
        <f t="shared" si="15"/>
        <v>5.7399576499559979</v>
      </c>
      <c r="U356" s="35">
        <f t="shared" si="15"/>
        <v>7.4858063103043202</v>
      </c>
      <c r="V356" s="35">
        <f t="shared" si="15"/>
        <v>6.6946781665293464</v>
      </c>
      <c r="W356" s="35">
        <f t="shared" si="15"/>
        <v>7.4216039815927868</v>
      </c>
      <c r="X356" s="35">
        <f t="shared" si="15"/>
        <v>6.1961342257862428</v>
      </c>
      <c r="Y356" s="35">
        <f t="shared" si="15"/>
        <v>7.2452652268507878</v>
      </c>
    </row>
    <row r="357" spans="3:25" x14ac:dyDescent="0.45">
      <c r="C357" s="7" t="s">
        <v>1075</v>
      </c>
      <c r="H357" s="35">
        <f>SUMPRODUCT($G$4:$G$351,H$4:H$351)/H$354</f>
        <v>35.376873293467114</v>
      </c>
      <c r="I357" s="35">
        <f t="shared" ref="I357:Y357" si="16">SUMPRODUCT($G$4:$G$351,I$4:I$351)/I$354</f>
        <v>47.617656184016354</v>
      </c>
      <c r="J357" s="35">
        <f t="shared" si="16"/>
        <v>51.293858565804506</v>
      </c>
      <c r="K357" s="35">
        <f t="shared" si="16"/>
        <v>51.100900586658888</v>
      </c>
      <c r="L357" s="35">
        <f t="shared" si="16"/>
        <v>49.489766062303993</v>
      </c>
      <c r="M357" s="35">
        <f t="shared" si="16"/>
        <v>35.72954662262886</v>
      </c>
      <c r="N357" s="35">
        <f t="shared" si="16"/>
        <v>68.870231401422799</v>
      </c>
      <c r="O357" s="35">
        <f t="shared" si="16"/>
        <v>34.644917350612452</v>
      </c>
      <c r="P357" s="35">
        <f t="shared" si="16"/>
        <v>27.817002353456061</v>
      </c>
      <c r="Q357" s="35">
        <f t="shared" si="16"/>
        <v>44.658196278682965</v>
      </c>
      <c r="R357" s="35">
        <f t="shared" si="16"/>
        <v>55.559919982821818</v>
      </c>
      <c r="S357" s="35">
        <f t="shared" si="16"/>
        <v>49.202401353341322</v>
      </c>
      <c r="T357" s="35">
        <f t="shared" si="16"/>
        <v>32.970636316206232</v>
      </c>
      <c r="U357" s="35">
        <f t="shared" si="16"/>
        <v>57.483336396208898</v>
      </c>
      <c r="V357" s="35">
        <f t="shared" si="16"/>
        <v>46.637425251126622</v>
      </c>
      <c r="W357" s="35">
        <f t="shared" si="16"/>
        <v>56.26155577976369</v>
      </c>
      <c r="X357" s="35">
        <f t="shared" si="16"/>
        <v>38.984845226878882</v>
      </c>
      <c r="Y357" s="35">
        <f t="shared" si="16"/>
        <v>53.91636674616543</v>
      </c>
    </row>
  </sheetData>
  <mergeCells count="2">
    <mergeCell ref="E2:G2"/>
    <mergeCell ref="H2:Y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Y357"/>
  <sheetViews>
    <sheetView showGridLines="0" zoomScale="80" zoomScaleNormal="80" workbookViewId="0">
      <pane xSplit="4" ySplit="3" topLeftCell="E4" activePane="bottomRight" state="frozen"/>
      <selection pane="topRight" activeCell="E1" sqref="E1"/>
      <selection pane="bottomLeft" activeCell="A4" sqref="A4"/>
      <selection pane="bottomRight"/>
    </sheetView>
  </sheetViews>
  <sheetFormatPr defaultColWidth="8.69921875" defaultRowHeight="16.8" x14ac:dyDescent="0.45"/>
  <cols>
    <col min="1" max="1" width="12" style="1" customWidth="1"/>
    <col min="2" max="2" width="18.19921875" style="1" customWidth="1"/>
    <col min="3" max="3" width="23" style="1" customWidth="1"/>
    <col min="4" max="4" width="13.19921875" style="1" customWidth="1"/>
    <col min="5" max="7" width="12.19921875" style="1" customWidth="1"/>
    <col min="8" max="9" width="10.69921875" style="1" bestFit="1" customWidth="1"/>
    <col min="10" max="10" width="10.5" style="1" bestFit="1" customWidth="1"/>
    <col min="11" max="12" width="10.69921875" style="1" bestFit="1" customWidth="1"/>
    <col min="13" max="13" width="10.5" style="1" bestFit="1" customWidth="1"/>
    <col min="14" max="14" width="10.19921875" style="1" bestFit="1" customWidth="1"/>
    <col min="15" max="15" width="10.69921875" style="1" bestFit="1" customWidth="1"/>
    <col min="16" max="16" width="10.19921875" style="1" bestFit="1" customWidth="1"/>
    <col min="17" max="18" width="10.69921875" style="1" bestFit="1" customWidth="1"/>
    <col min="19" max="19" width="10" style="1" bestFit="1" customWidth="1"/>
    <col min="20" max="21" width="9.19921875" style="1" bestFit="1" customWidth="1"/>
    <col min="22" max="22" width="8.69921875" style="1" bestFit="1" customWidth="1"/>
    <col min="23" max="23" width="9.19921875" style="1" bestFit="1" customWidth="1"/>
    <col min="24" max="25" width="10.5" style="1" bestFit="1" customWidth="1"/>
    <col min="26" max="16384" width="8.69921875" style="1"/>
  </cols>
  <sheetData>
    <row r="1" spans="1:25" ht="19.2" x14ac:dyDescent="0.5">
      <c r="A1" s="6" t="s">
        <v>1099</v>
      </c>
      <c r="B1" s="6"/>
      <c r="C1" s="6"/>
    </row>
    <row r="2" spans="1:25" ht="33.6" x14ac:dyDescent="0.45">
      <c r="D2" s="43" t="s">
        <v>1084</v>
      </c>
      <c r="E2" s="82" t="s">
        <v>1086</v>
      </c>
      <c r="F2" s="83"/>
      <c r="G2" s="84"/>
      <c r="H2" s="85" t="s">
        <v>1083</v>
      </c>
      <c r="I2" s="86"/>
      <c r="J2" s="86"/>
      <c r="K2" s="86"/>
      <c r="L2" s="86"/>
      <c r="M2" s="86"/>
      <c r="N2" s="86"/>
      <c r="O2" s="86"/>
      <c r="P2" s="86"/>
      <c r="Q2" s="86"/>
      <c r="R2" s="86"/>
      <c r="S2" s="86"/>
      <c r="T2" s="86"/>
      <c r="U2" s="86"/>
      <c r="V2" s="86"/>
      <c r="W2" s="86"/>
      <c r="X2" s="86"/>
      <c r="Y2" s="87"/>
    </row>
    <row r="3" spans="1:25" s="7" customFormat="1" ht="33.6" x14ac:dyDescent="0.45">
      <c r="A3" s="2" t="s">
        <v>0</v>
      </c>
      <c r="B3" s="2" t="s">
        <v>1</v>
      </c>
      <c r="C3" s="2" t="s">
        <v>2</v>
      </c>
      <c r="D3" s="2" t="s">
        <v>1068</v>
      </c>
      <c r="E3" s="2" t="s">
        <v>1096</v>
      </c>
      <c r="F3" s="2" t="s">
        <v>1097</v>
      </c>
      <c r="G3" s="2" t="s">
        <v>1098</v>
      </c>
      <c r="H3" s="2" t="s">
        <v>710</v>
      </c>
      <c r="I3" s="2" t="s">
        <v>713</v>
      </c>
      <c r="J3" s="2" t="s">
        <v>714</v>
      </c>
      <c r="K3" s="2" t="s">
        <v>718</v>
      </c>
      <c r="L3" s="2" t="s">
        <v>720</v>
      </c>
      <c r="M3" s="2" t="s">
        <v>721</v>
      </c>
      <c r="N3" s="2" t="s">
        <v>722</v>
      </c>
      <c r="O3" s="2" t="s">
        <v>723</v>
      </c>
      <c r="P3" s="2" t="s">
        <v>724</v>
      </c>
      <c r="Q3" s="2" t="s">
        <v>725</v>
      </c>
      <c r="R3" s="2" t="s">
        <v>709</v>
      </c>
      <c r="S3" s="2" t="s">
        <v>711</v>
      </c>
      <c r="T3" s="2" t="s">
        <v>712</v>
      </c>
      <c r="U3" s="2" t="s">
        <v>715</v>
      </c>
      <c r="V3" s="2" t="s">
        <v>1169</v>
      </c>
      <c r="W3" s="2" t="s">
        <v>716</v>
      </c>
      <c r="X3" s="2" t="s">
        <v>717</v>
      </c>
      <c r="Y3" s="2" t="s">
        <v>719</v>
      </c>
    </row>
    <row r="4" spans="1:25" x14ac:dyDescent="0.45">
      <c r="A4" s="10" t="s">
        <v>11</v>
      </c>
      <c r="B4" s="10" t="s">
        <v>12</v>
      </c>
      <c r="C4" s="10" t="s">
        <v>13</v>
      </c>
      <c r="D4" s="32">
        <f>INDEX('ONS data MYE 5'!$G$6:$G$445, MATCH($B4,'ONS data MYE 5'!$B$6:$B$445,0))</f>
        <v>147025</v>
      </c>
      <c r="E4" s="32">
        <f>INDEX('ONS data MYE 5'!$H$6:$H$445, MATCH($B4,'ONS data MYE 5'!$B$6:$B$445,0))</f>
        <v>912</v>
      </c>
      <c r="F4" s="32">
        <f>LN(E4)</f>
        <v>6.815639990074331</v>
      </c>
      <c r="G4" s="32">
        <f>F4*F4</f>
        <v>46.452948474300428</v>
      </c>
      <c r="H4" s="32">
        <f>INDEX('Mapping water'!$D$5:$U$352,MATCH($B4,'Mapping water'!$B$5:$B$352,0),MATCH(H$3,'Mapping water'!$D$4:$U$4,0))*$D4</f>
        <v>0</v>
      </c>
      <c r="I4" s="32">
        <f>INDEX('Mapping water'!$D$5:$U$352,MATCH($B4,'Mapping water'!$B$5:$B$352,0),MATCH(I$3,'Mapping water'!$D$4:$U$4,0))*$D4</f>
        <v>0</v>
      </c>
      <c r="J4" s="32">
        <f>INDEX('Mapping water'!$D$5:$U$352,MATCH($B4,'Mapping water'!$B$5:$B$352,0),MATCH(J$3,'Mapping water'!$D$4:$U$4,0))*$D4</f>
        <v>0</v>
      </c>
      <c r="K4" s="32">
        <f>INDEX('Mapping water'!$D$5:$U$352,MATCH($B4,'Mapping water'!$B$5:$B$352,0),MATCH(K$3,'Mapping water'!$D$4:$U$4,0))*$D4</f>
        <v>0</v>
      </c>
      <c r="L4" s="32">
        <f>INDEX('Mapping water'!$D$5:$U$352,MATCH($B4,'Mapping water'!$B$5:$B$352,0),MATCH(L$3,'Mapping water'!$D$4:$U$4,0))*$D4</f>
        <v>0</v>
      </c>
      <c r="M4" s="32">
        <f>INDEX('Mapping water'!$D$5:$U$352,MATCH($B4,'Mapping water'!$B$5:$B$352,0),MATCH(M$3,'Mapping water'!$D$4:$U$4,0))*$D4</f>
        <v>0</v>
      </c>
      <c r="N4" s="32">
        <f>INDEX('Mapping water'!$D$5:$U$352,MATCH($B4,'Mapping water'!$B$5:$B$352,0),MATCH(N$3,'Mapping water'!$D$4:$U$4,0))*$D4</f>
        <v>0</v>
      </c>
      <c r="O4" s="32">
        <f>INDEX('Mapping water'!$D$5:$U$352,MATCH($B4,'Mapping water'!$B$5:$B$352,0),MATCH(O$3,'Mapping water'!$D$4:$U$4,0))*$D4</f>
        <v>0</v>
      </c>
      <c r="P4" s="32">
        <f>INDEX('Mapping water'!$D$5:$U$352,MATCH($B4,'Mapping water'!$B$5:$B$352,0),MATCH(P$3,'Mapping water'!$D$4:$U$4,0))*$D4</f>
        <v>0</v>
      </c>
      <c r="Q4" s="32">
        <f>INDEX('Mapping water'!$D$5:$U$352,MATCH($B4,'Mapping water'!$B$5:$B$352,0),MATCH(Q$3,'Mapping water'!$D$4:$U$4,0))*$D4</f>
        <v>0</v>
      </c>
      <c r="R4" s="32">
        <f>INDEX('Mapping water'!$D$5:$U$352,MATCH($B4,'Mapping water'!$B$5:$B$352,0),MATCH(R$3,'Mapping water'!$D$4:$U$4,0))*$D4</f>
        <v>147025</v>
      </c>
      <c r="S4" s="32">
        <f>INDEX('Mapping water'!$D$5:$U$352,MATCH($B4,'Mapping water'!$B$5:$B$352,0),MATCH(S$3,'Mapping water'!$D$4:$U$4,0))*$D4</f>
        <v>0</v>
      </c>
      <c r="T4" s="32">
        <f>INDEX('Mapping water'!$D$5:$U$352,MATCH($B4,'Mapping water'!$B$5:$B$352,0),MATCH(T$3,'Mapping water'!$D$4:$U$4,0))*$D4</f>
        <v>0</v>
      </c>
      <c r="U4" s="32">
        <f>INDEX('Mapping water'!$D$5:$U$352,MATCH($B4,'Mapping water'!$B$5:$B$352,0),MATCH(U$3,'Mapping water'!$D$4:$U$4,0))*$D4</f>
        <v>0</v>
      </c>
      <c r="V4" s="32">
        <f>INDEX('Mapping water'!$D$5:$U$352,MATCH($B4,'Mapping water'!$B$5:$B$352,0),MATCH(V$3,'Mapping water'!$D$4:$U$4,0))*$D4</f>
        <v>0</v>
      </c>
      <c r="W4" s="32">
        <f>INDEX('Mapping water'!$D$5:$U$352,MATCH($B4,'Mapping water'!$B$5:$B$352,0),MATCH(W$3,'Mapping water'!$D$4:$U$4,0))*$D4</f>
        <v>0</v>
      </c>
      <c r="X4" s="32">
        <f>INDEX('Mapping water'!$D$5:$U$352,MATCH($B4,'Mapping water'!$B$5:$B$352,0),MATCH(X$3,'Mapping water'!$D$4:$U$4,0))*$D4</f>
        <v>0</v>
      </c>
      <c r="Y4" s="32">
        <f>INDEX('Mapping water'!$D$5:$U$352,MATCH($B4,'Mapping water'!$B$5:$B$352,0),MATCH(Y$3,'Mapping water'!$D$4:$U$4,0))*$D4</f>
        <v>0</v>
      </c>
    </row>
    <row r="5" spans="1:25" x14ac:dyDescent="0.45">
      <c r="A5" s="10" t="s">
        <v>14</v>
      </c>
      <c r="B5" s="10" t="s">
        <v>15</v>
      </c>
      <c r="C5" s="10" t="s">
        <v>13</v>
      </c>
      <c r="D5" s="32">
        <f>INDEX('ONS data MYE 5'!$G$6:$G$445, MATCH($B5,'ONS data MYE 5'!$B$6:$B$445,0))</f>
        <v>121007</v>
      </c>
      <c r="E5" s="32">
        <f>INDEX('ONS data MYE 5'!$H$6:$H$445, MATCH($B5,'ONS data MYE 5'!$B$6:$B$445,0))</f>
        <v>934</v>
      </c>
      <c r="F5" s="32">
        <f>LN(E5)</f>
        <v>6.8394764382288429</v>
      </c>
      <c r="G5" s="32">
        <f>F5*F5</f>
        <v>46.778437949087497</v>
      </c>
      <c r="H5" s="32">
        <f>INDEX('Mapping water'!$D$5:$U$352,MATCH($B5,'Mapping water'!$B$5:$B$352,0),MATCH(H$3,'Mapping water'!$D$4:$U$4,0))*$D5</f>
        <v>0</v>
      </c>
      <c r="I5" s="32">
        <f>INDEX('Mapping water'!$D$5:$U$352,MATCH($B5,'Mapping water'!$B$5:$B$352,0),MATCH(I$3,'Mapping water'!$D$4:$U$4,0))*$D5</f>
        <v>0</v>
      </c>
      <c r="J5" s="32">
        <f>INDEX('Mapping water'!$D$5:$U$352,MATCH($B5,'Mapping water'!$B$5:$B$352,0),MATCH(J$3,'Mapping water'!$D$4:$U$4,0))*$D5</f>
        <v>0</v>
      </c>
      <c r="K5" s="32">
        <f>INDEX('Mapping water'!$D$5:$U$352,MATCH($B5,'Mapping water'!$B$5:$B$352,0),MATCH(K$3,'Mapping water'!$D$4:$U$4,0))*$D5</f>
        <v>0</v>
      </c>
      <c r="L5" s="32">
        <f>INDEX('Mapping water'!$D$5:$U$352,MATCH($B5,'Mapping water'!$B$5:$B$352,0),MATCH(L$3,'Mapping water'!$D$4:$U$4,0))*$D5</f>
        <v>0</v>
      </c>
      <c r="M5" s="32">
        <f>INDEX('Mapping water'!$D$5:$U$352,MATCH($B5,'Mapping water'!$B$5:$B$352,0),MATCH(M$3,'Mapping water'!$D$4:$U$4,0))*$D5</f>
        <v>0</v>
      </c>
      <c r="N5" s="32">
        <f>INDEX('Mapping water'!$D$5:$U$352,MATCH($B5,'Mapping water'!$B$5:$B$352,0),MATCH(N$3,'Mapping water'!$D$4:$U$4,0))*$D5</f>
        <v>0</v>
      </c>
      <c r="O5" s="32">
        <f>INDEX('Mapping water'!$D$5:$U$352,MATCH($B5,'Mapping water'!$B$5:$B$352,0),MATCH(O$3,'Mapping water'!$D$4:$U$4,0))*$D5</f>
        <v>0</v>
      </c>
      <c r="P5" s="32">
        <f>INDEX('Mapping water'!$D$5:$U$352,MATCH($B5,'Mapping water'!$B$5:$B$352,0),MATCH(P$3,'Mapping water'!$D$4:$U$4,0))*$D5</f>
        <v>0</v>
      </c>
      <c r="Q5" s="32">
        <f>INDEX('Mapping water'!$D$5:$U$352,MATCH($B5,'Mapping water'!$B$5:$B$352,0),MATCH(Q$3,'Mapping water'!$D$4:$U$4,0))*$D5</f>
        <v>0</v>
      </c>
      <c r="R5" s="32">
        <f>INDEX('Mapping water'!$D$5:$U$352,MATCH($B5,'Mapping water'!$B$5:$B$352,0),MATCH(R$3,'Mapping water'!$D$4:$U$4,0))*$D5</f>
        <v>121007</v>
      </c>
      <c r="S5" s="32">
        <f>INDEX('Mapping water'!$D$5:$U$352,MATCH($B5,'Mapping water'!$B$5:$B$352,0),MATCH(S$3,'Mapping water'!$D$4:$U$4,0))*$D5</f>
        <v>0</v>
      </c>
      <c r="T5" s="32">
        <f>INDEX('Mapping water'!$D$5:$U$352,MATCH($B5,'Mapping water'!$B$5:$B$352,0),MATCH(T$3,'Mapping water'!$D$4:$U$4,0))*$D5</f>
        <v>0</v>
      </c>
      <c r="U5" s="32">
        <f>INDEX('Mapping water'!$D$5:$U$352,MATCH($B5,'Mapping water'!$B$5:$B$352,0),MATCH(U$3,'Mapping water'!$D$4:$U$4,0))*$D5</f>
        <v>0</v>
      </c>
      <c r="V5" s="32">
        <f>INDEX('Mapping water'!$D$5:$U$352,MATCH($B5,'Mapping water'!$B$5:$B$352,0),MATCH(V$3,'Mapping water'!$D$4:$U$4,0))*$D5</f>
        <v>0</v>
      </c>
      <c r="W5" s="32">
        <f>INDEX('Mapping water'!$D$5:$U$352,MATCH($B5,'Mapping water'!$B$5:$B$352,0),MATCH(W$3,'Mapping water'!$D$4:$U$4,0))*$D5</f>
        <v>0</v>
      </c>
      <c r="X5" s="32">
        <f>INDEX('Mapping water'!$D$5:$U$352,MATCH($B5,'Mapping water'!$B$5:$B$352,0),MATCH(X$3,'Mapping water'!$D$4:$U$4,0))*$D5</f>
        <v>0</v>
      </c>
      <c r="Y5" s="32">
        <f>INDEX('Mapping water'!$D$5:$U$352,MATCH($B5,'Mapping water'!$B$5:$B$352,0),MATCH(Y$3,'Mapping water'!$D$4:$U$4,0))*$D5</f>
        <v>0</v>
      </c>
    </row>
    <row r="6" spans="1:25" x14ac:dyDescent="0.45">
      <c r="A6" s="10" t="s">
        <v>16</v>
      </c>
      <c r="B6" s="10" t="s">
        <v>17</v>
      </c>
      <c r="C6" s="10" t="s">
        <v>13</v>
      </c>
      <c r="D6" s="32">
        <f>INDEX('ONS data MYE 5'!$G$6:$G$445, MATCH($B6,'ONS data MYE 5'!$B$6:$B$445,0))</f>
        <v>146130</v>
      </c>
      <c r="E6" s="32">
        <f>INDEX('ONS data MYE 5'!$H$6:$H$445, MATCH($B6,'ONS data MYE 5'!$B$6:$B$445,0))</f>
        <v>307</v>
      </c>
      <c r="F6" s="32">
        <f t="shared" ref="F6:F69" si="0">LN(E6)</f>
        <v>5.7268477475871968</v>
      </c>
      <c r="G6" s="32">
        <f t="shared" ref="G6:G69" si="1">F6*F6</f>
        <v>32.796785124044547</v>
      </c>
      <c r="H6" s="32">
        <f>INDEX('Mapping water'!$D$5:$U$352,MATCH($B6,'Mapping water'!$B$5:$B$352,0),MATCH(H$3,'Mapping water'!$D$4:$U$4,0))*$D6</f>
        <v>0</v>
      </c>
      <c r="I6" s="32">
        <f>INDEX('Mapping water'!$D$5:$U$352,MATCH($B6,'Mapping water'!$B$5:$B$352,0),MATCH(I$3,'Mapping water'!$D$4:$U$4,0))*$D6</f>
        <v>0</v>
      </c>
      <c r="J6" s="32">
        <f>INDEX('Mapping water'!$D$5:$U$352,MATCH($B6,'Mapping water'!$B$5:$B$352,0),MATCH(J$3,'Mapping water'!$D$4:$U$4,0))*$D6</f>
        <v>0</v>
      </c>
      <c r="K6" s="32">
        <f>INDEX('Mapping water'!$D$5:$U$352,MATCH($B6,'Mapping water'!$B$5:$B$352,0),MATCH(K$3,'Mapping water'!$D$4:$U$4,0))*$D6</f>
        <v>0</v>
      </c>
      <c r="L6" s="32">
        <f>INDEX('Mapping water'!$D$5:$U$352,MATCH($B6,'Mapping water'!$B$5:$B$352,0),MATCH(L$3,'Mapping water'!$D$4:$U$4,0))*$D6</f>
        <v>0</v>
      </c>
      <c r="M6" s="32">
        <f>INDEX('Mapping water'!$D$5:$U$352,MATCH($B6,'Mapping water'!$B$5:$B$352,0),MATCH(M$3,'Mapping water'!$D$4:$U$4,0))*$D6</f>
        <v>0</v>
      </c>
      <c r="N6" s="32">
        <f>INDEX('Mapping water'!$D$5:$U$352,MATCH($B6,'Mapping water'!$B$5:$B$352,0),MATCH(N$3,'Mapping water'!$D$4:$U$4,0))*$D6</f>
        <v>0</v>
      </c>
      <c r="O6" s="32">
        <f>INDEX('Mapping water'!$D$5:$U$352,MATCH($B6,'Mapping water'!$B$5:$B$352,0),MATCH(O$3,'Mapping water'!$D$4:$U$4,0))*$D6</f>
        <v>0</v>
      </c>
      <c r="P6" s="32">
        <f>INDEX('Mapping water'!$D$5:$U$352,MATCH($B6,'Mapping water'!$B$5:$B$352,0),MATCH(P$3,'Mapping water'!$D$4:$U$4,0))*$D6</f>
        <v>0</v>
      </c>
      <c r="Q6" s="32">
        <f>INDEX('Mapping water'!$D$5:$U$352,MATCH($B6,'Mapping water'!$B$5:$B$352,0),MATCH(Q$3,'Mapping water'!$D$4:$U$4,0))*$D6</f>
        <v>0</v>
      </c>
      <c r="R6" s="32">
        <f>INDEX('Mapping water'!$D$5:$U$352,MATCH($B6,'Mapping water'!$B$5:$B$352,0),MATCH(R$3,'Mapping water'!$D$4:$U$4,0))*$D6</f>
        <v>146130</v>
      </c>
      <c r="S6" s="32">
        <f>INDEX('Mapping water'!$D$5:$U$352,MATCH($B6,'Mapping water'!$B$5:$B$352,0),MATCH(S$3,'Mapping water'!$D$4:$U$4,0))*$D6</f>
        <v>0</v>
      </c>
      <c r="T6" s="32">
        <f>INDEX('Mapping water'!$D$5:$U$352,MATCH($B6,'Mapping water'!$B$5:$B$352,0),MATCH(T$3,'Mapping water'!$D$4:$U$4,0))*$D6</f>
        <v>0</v>
      </c>
      <c r="U6" s="32">
        <f>INDEX('Mapping water'!$D$5:$U$352,MATCH($B6,'Mapping water'!$B$5:$B$352,0),MATCH(U$3,'Mapping water'!$D$4:$U$4,0))*$D6</f>
        <v>0</v>
      </c>
      <c r="V6" s="32">
        <f>INDEX('Mapping water'!$D$5:$U$352,MATCH($B6,'Mapping water'!$B$5:$B$352,0),MATCH(V$3,'Mapping water'!$D$4:$U$4,0))*$D6</f>
        <v>0</v>
      </c>
      <c r="W6" s="32">
        <f>INDEX('Mapping water'!$D$5:$U$352,MATCH($B6,'Mapping water'!$B$5:$B$352,0),MATCH(W$3,'Mapping water'!$D$4:$U$4,0))*$D6</f>
        <v>0</v>
      </c>
      <c r="X6" s="32">
        <f>INDEX('Mapping water'!$D$5:$U$352,MATCH($B6,'Mapping water'!$B$5:$B$352,0),MATCH(X$3,'Mapping water'!$D$4:$U$4,0))*$D6</f>
        <v>0</v>
      </c>
      <c r="Y6" s="32">
        <f>INDEX('Mapping water'!$D$5:$U$352,MATCH($B6,'Mapping water'!$B$5:$B$352,0),MATCH(Y$3,'Mapping water'!$D$4:$U$4,0))*$D6</f>
        <v>0</v>
      </c>
    </row>
    <row r="7" spans="1:25" x14ac:dyDescent="0.45">
      <c r="A7" s="10" t="s">
        <v>18</v>
      </c>
      <c r="B7" s="10" t="s">
        <v>19</v>
      </c>
      <c r="C7" s="10" t="s">
        <v>13</v>
      </c>
      <c r="D7" s="32">
        <f>INDEX('ONS data MYE 5'!$G$6:$G$445, MATCH($B7,'ONS data MYE 5'!$B$6:$B$445,0))</f>
        <v>87285</v>
      </c>
      <c r="E7" s="32">
        <f>INDEX('ONS data MYE 5'!$H$6:$H$445, MATCH($B7,'ONS data MYE 5'!$B$6:$B$445,0))</f>
        <v>3361</v>
      </c>
      <c r="F7" s="32">
        <f t="shared" si="0"/>
        <v>8.1199938277251054</v>
      </c>
      <c r="G7" s="32">
        <f t="shared" si="1"/>
        <v>65.934299762293804</v>
      </c>
      <c r="H7" s="32">
        <f>INDEX('Mapping water'!$D$5:$U$352,MATCH($B7,'Mapping water'!$B$5:$B$352,0),MATCH(H$3,'Mapping water'!$D$4:$U$4,0))*$D7</f>
        <v>0</v>
      </c>
      <c r="I7" s="32">
        <f>INDEX('Mapping water'!$D$5:$U$352,MATCH($B7,'Mapping water'!$B$5:$B$352,0),MATCH(I$3,'Mapping water'!$D$4:$U$4,0))*$D7</f>
        <v>0</v>
      </c>
      <c r="J7" s="32">
        <f>INDEX('Mapping water'!$D$5:$U$352,MATCH($B7,'Mapping water'!$B$5:$B$352,0),MATCH(J$3,'Mapping water'!$D$4:$U$4,0))*$D7</f>
        <v>0</v>
      </c>
      <c r="K7" s="32">
        <f>INDEX('Mapping water'!$D$5:$U$352,MATCH($B7,'Mapping water'!$B$5:$B$352,0),MATCH(K$3,'Mapping water'!$D$4:$U$4,0))*$D7</f>
        <v>0</v>
      </c>
      <c r="L7" s="32">
        <f>INDEX('Mapping water'!$D$5:$U$352,MATCH($B7,'Mapping water'!$B$5:$B$352,0),MATCH(L$3,'Mapping water'!$D$4:$U$4,0))*$D7</f>
        <v>0</v>
      </c>
      <c r="M7" s="32">
        <f>INDEX('Mapping water'!$D$5:$U$352,MATCH($B7,'Mapping water'!$B$5:$B$352,0),MATCH(M$3,'Mapping water'!$D$4:$U$4,0))*$D7</f>
        <v>0</v>
      </c>
      <c r="N7" s="32">
        <f>INDEX('Mapping water'!$D$5:$U$352,MATCH($B7,'Mapping water'!$B$5:$B$352,0),MATCH(N$3,'Mapping water'!$D$4:$U$4,0))*$D7</f>
        <v>0</v>
      </c>
      <c r="O7" s="32">
        <f>INDEX('Mapping water'!$D$5:$U$352,MATCH($B7,'Mapping water'!$B$5:$B$352,0),MATCH(O$3,'Mapping water'!$D$4:$U$4,0))*$D7</f>
        <v>0</v>
      </c>
      <c r="P7" s="32">
        <f>INDEX('Mapping water'!$D$5:$U$352,MATCH($B7,'Mapping water'!$B$5:$B$352,0),MATCH(P$3,'Mapping water'!$D$4:$U$4,0))*$D7</f>
        <v>0</v>
      </c>
      <c r="Q7" s="32">
        <f>INDEX('Mapping water'!$D$5:$U$352,MATCH($B7,'Mapping water'!$B$5:$B$352,0),MATCH(Q$3,'Mapping water'!$D$4:$U$4,0))*$D7</f>
        <v>0</v>
      </c>
      <c r="R7" s="32">
        <f>INDEX('Mapping water'!$D$5:$U$352,MATCH($B7,'Mapping water'!$B$5:$B$352,0),MATCH(R$3,'Mapping water'!$D$4:$U$4,0))*$D7</f>
        <v>87285</v>
      </c>
      <c r="S7" s="32">
        <f>INDEX('Mapping water'!$D$5:$U$352,MATCH($B7,'Mapping water'!$B$5:$B$352,0),MATCH(S$3,'Mapping water'!$D$4:$U$4,0))*$D7</f>
        <v>0</v>
      </c>
      <c r="T7" s="32">
        <f>INDEX('Mapping water'!$D$5:$U$352,MATCH($B7,'Mapping water'!$B$5:$B$352,0),MATCH(T$3,'Mapping water'!$D$4:$U$4,0))*$D7</f>
        <v>0</v>
      </c>
      <c r="U7" s="32">
        <f>INDEX('Mapping water'!$D$5:$U$352,MATCH($B7,'Mapping water'!$B$5:$B$352,0),MATCH(U$3,'Mapping water'!$D$4:$U$4,0))*$D7</f>
        <v>0</v>
      </c>
      <c r="V7" s="32">
        <f>INDEX('Mapping water'!$D$5:$U$352,MATCH($B7,'Mapping water'!$B$5:$B$352,0),MATCH(V$3,'Mapping water'!$D$4:$U$4,0))*$D7</f>
        <v>0</v>
      </c>
      <c r="W7" s="32">
        <f>INDEX('Mapping water'!$D$5:$U$352,MATCH($B7,'Mapping water'!$B$5:$B$352,0),MATCH(W$3,'Mapping water'!$D$4:$U$4,0))*$D7</f>
        <v>0</v>
      </c>
      <c r="X7" s="32">
        <f>INDEX('Mapping water'!$D$5:$U$352,MATCH($B7,'Mapping water'!$B$5:$B$352,0),MATCH(X$3,'Mapping water'!$D$4:$U$4,0))*$D7</f>
        <v>0</v>
      </c>
      <c r="Y7" s="32">
        <f>INDEX('Mapping water'!$D$5:$U$352,MATCH($B7,'Mapping water'!$B$5:$B$352,0),MATCH(Y$3,'Mapping water'!$D$4:$U$4,0))*$D7</f>
        <v>0</v>
      </c>
    </row>
    <row r="8" spans="1:25" x14ac:dyDescent="0.45">
      <c r="A8" s="10" t="s">
        <v>27</v>
      </c>
      <c r="B8" s="10" t="s">
        <v>28</v>
      </c>
      <c r="C8" s="10" t="s">
        <v>13</v>
      </c>
      <c r="D8" s="32">
        <f>INDEX('ONS data MYE 5'!$G$6:$G$445, MATCH($B8,'ONS data MYE 5'!$B$6:$B$445,0))</f>
        <v>215914</v>
      </c>
      <c r="E8" s="32">
        <f>INDEX('ONS data MYE 5'!$H$6:$H$445, MATCH($B8,'ONS data MYE 5'!$B$6:$B$445,0))</f>
        <v>4980</v>
      </c>
      <c r="F8" s="32">
        <f t="shared" si="0"/>
        <v>8.5131851700186978</v>
      </c>
      <c r="G8" s="32">
        <f t="shared" si="1"/>
        <v>72.47432173902628</v>
      </c>
      <c r="H8" s="32">
        <f>INDEX('Mapping water'!$D$5:$U$352,MATCH($B8,'Mapping water'!$B$5:$B$352,0),MATCH(H$3,'Mapping water'!$D$4:$U$4,0))*$D8</f>
        <v>0</v>
      </c>
      <c r="I8" s="32">
        <f>INDEX('Mapping water'!$D$5:$U$352,MATCH($B8,'Mapping water'!$B$5:$B$352,0),MATCH(I$3,'Mapping water'!$D$4:$U$4,0))*$D8</f>
        <v>0</v>
      </c>
      <c r="J8" s="32">
        <f>INDEX('Mapping water'!$D$5:$U$352,MATCH($B8,'Mapping water'!$B$5:$B$352,0),MATCH(J$3,'Mapping water'!$D$4:$U$4,0))*$D8</f>
        <v>0</v>
      </c>
      <c r="K8" s="32">
        <f>INDEX('Mapping water'!$D$5:$U$352,MATCH($B8,'Mapping water'!$B$5:$B$352,0),MATCH(K$3,'Mapping water'!$D$4:$U$4,0))*$D8</f>
        <v>0</v>
      </c>
      <c r="L8" s="32">
        <f>INDEX('Mapping water'!$D$5:$U$352,MATCH($B8,'Mapping water'!$B$5:$B$352,0),MATCH(L$3,'Mapping water'!$D$4:$U$4,0))*$D8</f>
        <v>0</v>
      </c>
      <c r="M8" s="32">
        <f>INDEX('Mapping water'!$D$5:$U$352,MATCH($B8,'Mapping water'!$B$5:$B$352,0),MATCH(M$3,'Mapping water'!$D$4:$U$4,0))*$D8</f>
        <v>0</v>
      </c>
      <c r="N8" s="32">
        <f>INDEX('Mapping water'!$D$5:$U$352,MATCH($B8,'Mapping water'!$B$5:$B$352,0),MATCH(N$3,'Mapping water'!$D$4:$U$4,0))*$D8</f>
        <v>0</v>
      </c>
      <c r="O8" s="32">
        <f>INDEX('Mapping water'!$D$5:$U$352,MATCH($B8,'Mapping water'!$B$5:$B$352,0),MATCH(O$3,'Mapping water'!$D$4:$U$4,0))*$D8</f>
        <v>0</v>
      </c>
      <c r="P8" s="32">
        <f>INDEX('Mapping water'!$D$5:$U$352,MATCH($B8,'Mapping water'!$B$5:$B$352,0),MATCH(P$3,'Mapping water'!$D$4:$U$4,0))*$D8</f>
        <v>0</v>
      </c>
      <c r="Q8" s="32">
        <f>INDEX('Mapping water'!$D$5:$U$352,MATCH($B8,'Mapping water'!$B$5:$B$352,0),MATCH(Q$3,'Mapping water'!$D$4:$U$4,0))*$D8</f>
        <v>0</v>
      </c>
      <c r="R8" s="32">
        <f>INDEX('Mapping water'!$D$5:$U$352,MATCH($B8,'Mapping water'!$B$5:$B$352,0),MATCH(R$3,'Mapping water'!$D$4:$U$4,0))*$D8</f>
        <v>215914</v>
      </c>
      <c r="S8" s="32">
        <f>INDEX('Mapping water'!$D$5:$U$352,MATCH($B8,'Mapping water'!$B$5:$B$352,0),MATCH(S$3,'Mapping water'!$D$4:$U$4,0))*$D8</f>
        <v>0</v>
      </c>
      <c r="T8" s="32">
        <f>INDEX('Mapping water'!$D$5:$U$352,MATCH($B8,'Mapping water'!$B$5:$B$352,0),MATCH(T$3,'Mapping water'!$D$4:$U$4,0))*$D8</f>
        <v>0</v>
      </c>
      <c r="U8" s="32">
        <f>INDEX('Mapping water'!$D$5:$U$352,MATCH($B8,'Mapping water'!$B$5:$B$352,0),MATCH(U$3,'Mapping water'!$D$4:$U$4,0))*$D8</f>
        <v>0</v>
      </c>
      <c r="V8" s="32">
        <f>INDEX('Mapping water'!$D$5:$U$352,MATCH($B8,'Mapping water'!$B$5:$B$352,0),MATCH(V$3,'Mapping water'!$D$4:$U$4,0))*$D8</f>
        <v>0</v>
      </c>
      <c r="W8" s="32">
        <f>INDEX('Mapping water'!$D$5:$U$352,MATCH($B8,'Mapping water'!$B$5:$B$352,0),MATCH(W$3,'Mapping water'!$D$4:$U$4,0))*$D8</f>
        <v>0</v>
      </c>
      <c r="X8" s="32">
        <f>INDEX('Mapping water'!$D$5:$U$352,MATCH($B8,'Mapping water'!$B$5:$B$352,0),MATCH(X$3,'Mapping water'!$D$4:$U$4,0))*$D8</f>
        <v>0</v>
      </c>
      <c r="Y8" s="32">
        <f>INDEX('Mapping water'!$D$5:$U$352,MATCH($B8,'Mapping water'!$B$5:$B$352,0),MATCH(Y$3,'Mapping water'!$D$4:$U$4,0))*$D8</f>
        <v>0</v>
      </c>
    </row>
    <row r="9" spans="1:25" x14ac:dyDescent="0.45">
      <c r="A9" s="10" t="s">
        <v>32</v>
      </c>
      <c r="B9" s="10" t="s">
        <v>33</v>
      </c>
      <c r="C9" s="10" t="s">
        <v>13</v>
      </c>
      <c r="D9" s="32">
        <f>INDEX('ONS data MYE 5'!$G$6:$G$445, MATCH($B9,'ONS data MYE 5'!$B$6:$B$445,0))</f>
        <v>129923</v>
      </c>
      <c r="E9" s="32">
        <f>INDEX('ONS data MYE 5'!$H$6:$H$445, MATCH($B9,'ONS data MYE 5'!$B$6:$B$445,0))</f>
        <v>383</v>
      </c>
      <c r="F9" s="32">
        <f t="shared" si="0"/>
        <v>5.9480349891806457</v>
      </c>
      <c r="G9" s="32">
        <f t="shared" si="1"/>
        <v>35.379120232517202</v>
      </c>
      <c r="H9" s="32">
        <f>INDEX('Mapping water'!$D$5:$U$352,MATCH($B9,'Mapping water'!$B$5:$B$352,0),MATCH(H$3,'Mapping water'!$D$4:$U$4,0))*$D9</f>
        <v>0</v>
      </c>
      <c r="I9" s="32">
        <f>INDEX('Mapping water'!$D$5:$U$352,MATCH($B9,'Mapping water'!$B$5:$B$352,0),MATCH(I$3,'Mapping water'!$D$4:$U$4,0))*$D9</f>
        <v>0</v>
      </c>
      <c r="J9" s="32">
        <f>INDEX('Mapping water'!$D$5:$U$352,MATCH($B9,'Mapping water'!$B$5:$B$352,0),MATCH(J$3,'Mapping water'!$D$4:$U$4,0))*$D9</f>
        <v>0</v>
      </c>
      <c r="K9" s="32">
        <f>INDEX('Mapping water'!$D$5:$U$352,MATCH($B9,'Mapping water'!$B$5:$B$352,0),MATCH(K$3,'Mapping water'!$D$4:$U$4,0))*$D9</f>
        <v>0</v>
      </c>
      <c r="L9" s="32">
        <f>INDEX('Mapping water'!$D$5:$U$352,MATCH($B9,'Mapping water'!$B$5:$B$352,0),MATCH(L$3,'Mapping water'!$D$4:$U$4,0))*$D9</f>
        <v>0</v>
      </c>
      <c r="M9" s="32">
        <f>INDEX('Mapping water'!$D$5:$U$352,MATCH($B9,'Mapping water'!$B$5:$B$352,0),MATCH(M$3,'Mapping water'!$D$4:$U$4,0))*$D9</f>
        <v>0</v>
      </c>
      <c r="N9" s="32">
        <f>INDEX('Mapping water'!$D$5:$U$352,MATCH($B9,'Mapping water'!$B$5:$B$352,0),MATCH(N$3,'Mapping water'!$D$4:$U$4,0))*$D9</f>
        <v>77953.8</v>
      </c>
      <c r="O9" s="32">
        <f>INDEX('Mapping water'!$D$5:$U$352,MATCH($B9,'Mapping water'!$B$5:$B$352,0),MATCH(O$3,'Mapping water'!$D$4:$U$4,0))*$D9</f>
        <v>0</v>
      </c>
      <c r="P9" s="32">
        <f>INDEX('Mapping water'!$D$5:$U$352,MATCH($B9,'Mapping water'!$B$5:$B$352,0),MATCH(P$3,'Mapping water'!$D$4:$U$4,0))*$D9</f>
        <v>0</v>
      </c>
      <c r="Q9" s="32">
        <f>INDEX('Mapping water'!$D$5:$U$352,MATCH($B9,'Mapping water'!$B$5:$B$352,0),MATCH(Q$3,'Mapping water'!$D$4:$U$4,0))*$D9</f>
        <v>0</v>
      </c>
      <c r="R9" s="32">
        <f>INDEX('Mapping water'!$D$5:$U$352,MATCH($B9,'Mapping water'!$B$5:$B$352,0),MATCH(R$3,'Mapping water'!$D$4:$U$4,0))*$D9</f>
        <v>51969.200000000004</v>
      </c>
      <c r="S9" s="32">
        <f>INDEX('Mapping water'!$D$5:$U$352,MATCH($B9,'Mapping water'!$B$5:$B$352,0),MATCH(S$3,'Mapping water'!$D$4:$U$4,0))*$D9</f>
        <v>0</v>
      </c>
      <c r="T9" s="32">
        <f>INDEX('Mapping water'!$D$5:$U$352,MATCH($B9,'Mapping water'!$B$5:$B$352,0),MATCH(T$3,'Mapping water'!$D$4:$U$4,0))*$D9</f>
        <v>0</v>
      </c>
      <c r="U9" s="32">
        <f>INDEX('Mapping water'!$D$5:$U$352,MATCH($B9,'Mapping water'!$B$5:$B$352,0),MATCH(U$3,'Mapping water'!$D$4:$U$4,0))*$D9</f>
        <v>0</v>
      </c>
      <c r="V9" s="32">
        <f>INDEX('Mapping water'!$D$5:$U$352,MATCH($B9,'Mapping water'!$B$5:$B$352,0),MATCH(V$3,'Mapping water'!$D$4:$U$4,0))*$D9</f>
        <v>0</v>
      </c>
      <c r="W9" s="32">
        <f>INDEX('Mapping water'!$D$5:$U$352,MATCH($B9,'Mapping water'!$B$5:$B$352,0),MATCH(W$3,'Mapping water'!$D$4:$U$4,0))*$D9</f>
        <v>0</v>
      </c>
      <c r="X9" s="32">
        <f>INDEX('Mapping water'!$D$5:$U$352,MATCH($B9,'Mapping water'!$B$5:$B$352,0),MATCH(X$3,'Mapping water'!$D$4:$U$4,0))*$D9</f>
        <v>0</v>
      </c>
      <c r="Y9" s="32">
        <f>INDEX('Mapping water'!$D$5:$U$352,MATCH($B9,'Mapping water'!$B$5:$B$352,0),MATCH(Y$3,'Mapping water'!$D$4:$U$4,0))*$D9</f>
        <v>0</v>
      </c>
    </row>
    <row r="10" spans="1:25" x14ac:dyDescent="0.45">
      <c r="A10" s="10" t="s">
        <v>34</v>
      </c>
      <c r="B10" s="10" t="s">
        <v>35</v>
      </c>
      <c r="C10" s="10" t="s">
        <v>13</v>
      </c>
      <c r="D10" s="32">
        <f>INDEX('ONS data MYE 5'!$G$6:$G$445, MATCH($B10,'ONS data MYE 5'!$B$6:$B$445,0))</f>
        <v>85867</v>
      </c>
      <c r="E10" s="32">
        <f>INDEX('ONS data MYE 5'!$H$6:$H$445, MATCH($B10,'ONS data MYE 5'!$B$6:$B$445,0))</f>
        <v>2812</v>
      </c>
      <c r="F10" s="32">
        <f t="shared" si="0"/>
        <v>7.9416512529305558</v>
      </c>
      <c r="G10" s="32">
        <f t="shared" si="1"/>
        <v>63.069824623173467</v>
      </c>
      <c r="H10" s="32">
        <f>INDEX('Mapping water'!$D$5:$U$352,MATCH($B10,'Mapping water'!$B$5:$B$352,0),MATCH(H$3,'Mapping water'!$D$4:$U$4,0))*$D10</f>
        <v>0</v>
      </c>
      <c r="I10" s="32">
        <f>INDEX('Mapping water'!$D$5:$U$352,MATCH($B10,'Mapping water'!$B$5:$B$352,0),MATCH(I$3,'Mapping water'!$D$4:$U$4,0))*$D10</f>
        <v>0</v>
      </c>
      <c r="J10" s="32">
        <f>INDEX('Mapping water'!$D$5:$U$352,MATCH($B10,'Mapping water'!$B$5:$B$352,0),MATCH(J$3,'Mapping water'!$D$4:$U$4,0))*$D10</f>
        <v>0</v>
      </c>
      <c r="K10" s="32">
        <f>INDEX('Mapping water'!$D$5:$U$352,MATCH($B10,'Mapping water'!$B$5:$B$352,0),MATCH(K$3,'Mapping water'!$D$4:$U$4,0))*$D10</f>
        <v>0</v>
      </c>
      <c r="L10" s="32">
        <f>INDEX('Mapping water'!$D$5:$U$352,MATCH($B10,'Mapping water'!$B$5:$B$352,0),MATCH(L$3,'Mapping water'!$D$4:$U$4,0))*$D10</f>
        <v>0</v>
      </c>
      <c r="M10" s="32">
        <f>INDEX('Mapping water'!$D$5:$U$352,MATCH($B10,'Mapping water'!$B$5:$B$352,0),MATCH(M$3,'Mapping water'!$D$4:$U$4,0))*$D10</f>
        <v>0</v>
      </c>
      <c r="N10" s="32">
        <f>INDEX('Mapping water'!$D$5:$U$352,MATCH($B10,'Mapping water'!$B$5:$B$352,0),MATCH(N$3,'Mapping water'!$D$4:$U$4,0))*$D10</f>
        <v>0</v>
      </c>
      <c r="O10" s="32">
        <f>INDEX('Mapping water'!$D$5:$U$352,MATCH($B10,'Mapping water'!$B$5:$B$352,0),MATCH(O$3,'Mapping water'!$D$4:$U$4,0))*$D10</f>
        <v>0</v>
      </c>
      <c r="P10" s="32">
        <f>INDEX('Mapping water'!$D$5:$U$352,MATCH($B10,'Mapping water'!$B$5:$B$352,0),MATCH(P$3,'Mapping water'!$D$4:$U$4,0))*$D10</f>
        <v>0</v>
      </c>
      <c r="Q10" s="32">
        <f>INDEX('Mapping water'!$D$5:$U$352,MATCH($B10,'Mapping water'!$B$5:$B$352,0),MATCH(Q$3,'Mapping water'!$D$4:$U$4,0))*$D10</f>
        <v>0</v>
      </c>
      <c r="R10" s="32">
        <f>INDEX('Mapping water'!$D$5:$U$352,MATCH($B10,'Mapping water'!$B$5:$B$352,0),MATCH(R$3,'Mapping water'!$D$4:$U$4,0))*$D10</f>
        <v>85867</v>
      </c>
      <c r="S10" s="32">
        <f>INDEX('Mapping water'!$D$5:$U$352,MATCH($B10,'Mapping water'!$B$5:$B$352,0),MATCH(S$3,'Mapping water'!$D$4:$U$4,0))*$D10</f>
        <v>0</v>
      </c>
      <c r="T10" s="32">
        <f>INDEX('Mapping water'!$D$5:$U$352,MATCH($B10,'Mapping water'!$B$5:$B$352,0),MATCH(T$3,'Mapping water'!$D$4:$U$4,0))*$D10</f>
        <v>0</v>
      </c>
      <c r="U10" s="32">
        <f>INDEX('Mapping water'!$D$5:$U$352,MATCH($B10,'Mapping water'!$B$5:$B$352,0),MATCH(U$3,'Mapping water'!$D$4:$U$4,0))*$D10</f>
        <v>0</v>
      </c>
      <c r="V10" s="32">
        <f>INDEX('Mapping water'!$D$5:$U$352,MATCH($B10,'Mapping water'!$B$5:$B$352,0),MATCH(V$3,'Mapping water'!$D$4:$U$4,0))*$D10</f>
        <v>0</v>
      </c>
      <c r="W10" s="32">
        <f>INDEX('Mapping water'!$D$5:$U$352,MATCH($B10,'Mapping water'!$B$5:$B$352,0),MATCH(W$3,'Mapping water'!$D$4:$U$4,0))*$D10</f>
        <v>0</v>
      </c>
      <c r="X10" s="32">
        <f>INDEX('Mapping water'!$D$5:$U$352,MATCH($B10,'Mapping water'!$B$5:$B$352,0),MATCH(X$3,'Mapping water'!$D$4:$U$4,0))*$D10</f>
        <v>0</v>
      </c>
      <c r="Y10" s="32">
        <f>INDEX('Mapping water'!$D$5:$U$352,MATCH($B10,'Mapping water'!$B$5:$B$352,0),MATCH(Y$3,'Mapping water'!$D$4:$U$4,0))*$D10</f>
        <v>0</v>
      </c>
    </row>
    <row r="11" spans="1:25" x14ac:dyDescent="0.45">
      <c r="A11" s="10" t="s">
        <v>36</v>
      </c>
      <c r="B11" s="10" t="s">
        <v>37</v>
      </c>
      <c r="C11" s="10" t="s">
        <v>13</v>
      </c>
      <c r="D11" s="32">
        <f>INDEX('ONS data MYE 5'!$G$6:$G$445, MATCH($B11,'ONS data MYE 5'!$B$6:$B$445,0))</f>
        <v>143353</v>
      </c>
      <c r="E11" s="32">
        <f>INDEX('ONS data MYE 5'!$H$6:$H$445, MATCH($B11,'ONS data MYE 5'!$B$6:$B$445,0))</f>
        <v>424</v>
      </c>
      <c r="F11" s="32">
        <f t="shared" si="0"/>
        <v>6.0497334552319577</v>
      </c>
      <c r="G11" s="32">
        <f t="shared" si="1"/>
        <v>36.599274879352805</v>
      </c>
      <c r="H11" s="32">
        <f>INDEX('Mapping water'!$D$5:$U$352,MATCH($B11,'Mapping water'!$B$5:$B$352,0),MATCH(H$3,'Mapping water'!$D$4:$U$4,0))*$D11</f>
        <v>10407.427799999999</v>
      </c>
      <c r="I11" s="32">
        <f>INDEX('Mapping water'!$D$5:$U$352,MATCH($B11,'Mapping water'!$B$5:$B$352,0),MATCH(I$3,'Mapping water'!$D$4:$U$4,0))*$D11</f>
        <v>0</v>
      </c>
      <c r="J11" s="32">
        <f>INDEX('Mapping water'!$D$5:$U$352,MATCH($B11,'Mapping water'!$B$5:$B$352,0),MATCH(J$3,'Mapping water'!$D$4:$U$4,0))*$D11</f>
        <v>0</v>
      </c>
      <c r="K11" s="32">
        <f>INDEX('Mapping water'!$D$5:$U$352,MATCH($B11,'Mapping water'!$B$5:$B$352,0),MATCH(K$3,'Mapping water'!$D$4:$U$4,0))*$D11</f>
        <v>0</v>
      </c>
      <c r="L11" s="32">
        <f>INDEX('Mapping water'!$D$5:$U$352,MATCH($B11,'Mapping water'!$B$5:$B$352,0),MATCH(L$3,'Mapping water'!$D$4:$U$4,0))*$D11</f>
        <v>0</v>
      </c>
      <c r="M11" s="32">
        <f>INDEX('Mapping water'!$D$5:$U$352,MATCH($B11,'Mapping water'!$B$5:$B$352,0),MATCH(M$3,'Mapping water'!$D$4:$U$4,0))*$D11</f>
        <v>0</v>
      </c>
      <c r="N11" s="32">
        <f>INDEX('Mapping water'!$D$5:$U$352,MATCH($B11,'Mapping water'!$B$5:$B$352,0),MATCH(N$3,'Mapping water'!$D$4:$U$4,0))*$D11</f>
        <v>0</v>
      </c>
      <c r="O11" s="32">
        <f>INDEX('Mapping water'!$D$5:$U$352,MATCH($B11,'Mapping water'!$B$5:$B$352,0),MATCH(O$3,'Mapping water'!$D$4:$U$4,0))*$D11</f>
        <v>0</v>
      </c>
      <c r="P11" s="32">
        <f>INDEX('Mapping water'!$D$5:$U$352,MATCH($B11,'Mapping water'!$B$5:$B$352,0),MATCH(P$3,'Mapping water'!$D$4:$U$4,0))*$D11</f>
        <v>0</v>
      </c>
      <c r="Q11" s="32">
        <f>INDEX('Mapping water'!$D$5:$U$352,MATCH($B11,'Mapping water'!$B$5:$B$352,0),MATCH(Q$3,'Mapping water'!$D$4:$U$4,0))*$D11</f>
        <v>0</v>
      </c>
      <c r="R11" s="32">
        <f>INDEX('Mapping water'!$D$5:$U$352,MATCH($B11,'Mapping water'!$B$5:$B$352,0),MATCH(R$3,'Mapping water'!$D$4:$U$4,0))*$D11</f>
        <v>132945.5722</v>
      </c>
      <c r="S11" s="32">
        <f>INDEX('Mapping water'!$D$5:$U$352,MATCH($B11,'Mapping water'!$B$5:$B$352,0),MATCH(S$3,'Mapping water'!$D$4:$U$4,0))*$D11</f>
        <v>0</v>
      </c>
      <c r="T11" s="32">
        <f>INDEX('Mapping water'!$D$5:$U$352,MATCH($B11,'Mapping water'!$B$5:$B$352,0),MATCH(T$3,'Mapping water'!$D$4:$U$4,0))*$D11</f>
        <v>0</v>
      </c>
      <c r="U11" s="32">
        <f>INDEX('Mapping water'!$D$5:$U$352,MATCH($B11,'Mapping water'!$B$5:$B$352,0),MATCH(U$3,'Mapping water'!$D$4:$U$4,0))*$D11</f>
        <v>0</v>
      </c>
      <c r="V11" s="32">
        <f>INDEX('Mapping water'!$D$5:$U$352,MATCH($B11,'Mapping water'!$B$5:$B$352,0),MATCH(V$3,'Mapping water'!$D$4:$U$4,0))*$D11</f>
        <v>0</v>
      </c>
      <c r="W11" s="32">
        <f>INDEX('Mapping water'!$D$5:$U$352,MATCH($B11,'Mapping water'!$B$5:$B$352,0),MATCH(W$3,'Mapping water'!$D$4:$U$4,0))*$D11</f>
        <v>0</v>
      </c>
      <c r="X11" s="32">
        <f>INDEX('Mapping water'!$D$5:$U$352,MATCH($B11,'Mapping water'!$B$5:$B$352,0),MATCH(X$3,'Mapping water'!$D$4:$U$4,0))*$D11</f>
        <v>0</v>
      </c>
      <c r="Y11" s="32">
        <f>INDEX('Mapping water'!$D$5:$U$352,MATCH($B11,'Mapping water'!$B$5:$B$352,0),MATCH(Y$3,'Mapping water'!$D$4:$U$4,0))*$D11</f>
        <v>0</v>
      </c>
    </row>
    <row r="12" spans="1:25" x14ac:dyDescent="0.45">
      <c r="A12" s="10" t="s">
        <v>38</v>
      </c>
      <c r="B12" s="10" t="s">
        <v>39</v>
      </c>
      <c r="C12" s="10" t="s">
        <v>13</v>
      </c>
      <c r="D12" s="32">
        <f>INDEX('ONS data MYE 5'!$G$6:$G$445, MATCH($B12,'ONS data MYE 5'!$B$6:$B$445,0))</f>
        <v>86289</v>
      </c>
      <c r="E12" s="32">
        <f>INDEX('ONS data MYE 5'!$H$6:$H$445, MATCH($B12,'ONS data MYE 5'!$B$6:$B$445,0))</f>
        <v>135</v>
      </c>
      <c r="F12" s="32">
        <f t="shared" si="0"/>
        <v>4.9052747784384296</v>
      </c>
      <c r="G12" s="32">
        <f t="shared" si="1"/>
        <v>24.061720651984185</v>
      </c>
      <c r="H12" s="32">
        <f>INDEX('Mapping water'!$D$5:$U$352,MATCH($B12,'Mapping water'!$B$5:$B$352,0),MATCH(H$3,'Mapping water'!$D$4:$U$4,0))*$D12</f>
        <v>0</v>
      </c>
      <c r="I12" s="32">
        <f>INDEX('Mapping water'!$D$5:$U$352,MATCH($B12,'Mapping water'!$B$5:$B$352,0),MATCH(I$3,'Mapping water'!$D$4:$U$4,0))*$D12</f>
        <v>0</v>
      </c>
      <c r="J12" s="32">
        <f>INDEX('Mapping water'!$D$5:$U$352,MATCH($B12,'Mapping water'!$B$5:$B$352,0),MATCH(J$3,'Mapping water'!$D$4:$U$4,0))*$D12</f>
        <v>0</v>
      </c>
      <c r="K12" s="32">
        <f>INDEX('Mapping water'!$D$5:$U$352,MATCH($B12,'Mapping water'!$B$5:$B$352,0),MATCH(K$3,'Mapping water'!$D$4:$U$4,0))*$D12</f>
        <v>0</v>
      </c>
      <c r="L12" s="32">
        <f>INDEX('Mapping water'!$D$5:$U$352,MATCH($B12,'Mapping water'!$B$5:$B$352,0),MATCH(L$3,'Mapping water'!$D$4:$U$4,0))*$D12</f>
        <v>0</v>
      </c>
      <c r="M12" s="32">
        <f>INDEX('Mapping water'!$D$5:$U$352,MATCH($B12,'Mapping water'!$B$5:$B$352,0),MATCH(M$3,'Mapping water'!$D$4:$U$4,0))*$D12</f>
        <v>0</v>
      </c>
      <c r="N12" s="32">
        <f>INDEX('Mapping water'!$D$5:$U$352,MATCH($B12,'Mapping water'!$B$5:$B$352,0),MATCH(N$3,'Mapping water'!$D$4:$U$4,0))*$D12</f>
        <v>0</v>
      </c>
      <c r="O12" s="32">
        <f>INDEX('Mapping water'!$D$5:$U$352,MATCH($B12,'Mapping water'!$B$5:$B$352,0),MATCH(O$3,'Mapping water'!$D$4:$U$4,0))*$D12</f>
        <v>0</v>
      </c>
      <c r="P12" s="32">
        <f>INDEX('Mapping water'!$D$5:$U$352,MATCH($B12,'Mapping water'!$B$5:$B$352,0),MATCH(P$3,'Mapping water'!$D$4:$U$4,0))*$D12</f>
        <v>0</v>
      </c>
      <c r="Q12" s="32">
        <f>INDEX('Mapping water'!$D$5:$U$352,MATCH($B12,'Mapping water'!$B$5:$B$352,0),MATCH(Q$3,'Mapping water'!$D$4:$U$4,0))*$D12</f>
        <v>0</v>
      </c>
      <c r="R12" s="32">
        <f>INDEX('Mapping water'!$D$5:$U$352,MATCH($B12,'Mapping water'!$B$5:$B$352,0),MATCH(R$3,'Mapping water'!$D$4:$U$4,0))*$D12</f>
        <v>86289</v>
      </c>
      <c r="S12" s="32">
        <f>INDEX('Mapping water'!$D$5:$U$352,MATCH($B12,'Mapping water'!$B$5:$B$352,0),MATCH(S$3,'Mapping water'!$D$4:$U$4,0))*$D12</f>
        <v>0</v>
      </c>
      <c r="T12" s="32">
        <f>INDEX('Mapping water'!$D$5:$U$352,MATCH($B12,'Mapping water'!$B$5:$B$352,0),MATCH(T$3,'Mapping water'!$D$4:$U$4,0))*$D12</f>
        <v>0</v>
      </c>
      <c r="U12" s="32">
        <f>INDEX('Mapping water'!$D$5:$U$352,MATCH($B12,'Mapping water'!$B$5:$B$352,0),MATCH(U$3,'Mapping water'!$D$4:$U$4,0))*$D12</f>
        <v>0</v>
      </c>
      <c r="V12" s="32">
        <f>INDEX('Mapping water'!$D$5:$U$352,MATCH($B12,'Mapping water'!$B$5:$B$352,0),MATCH(V$3,'Mapping water'!$D$4:$U$4,0))*$D12</f>
        <v>0</v>
      </c>
      <c r="W12" s="32">
        <f>INDEX('Mapping water'!$D$5:$U$352,MATCH($B12,'Mapping water'!$B$5:$B$352,0),MATCH(W$3,'Mapping water'!$D$4:$U$4,0))*$D12</f>
        <v>0</v>
      </c>
      <c r="X12" s="32">
        <f>INDEX('Mapping water'!$D$5:$U$352,MATCH($B12,'Mapping water'!$B$5:$B$352,0),MATCH(X$3,'Mapping water'!$D$4:$U$4,0))*$D12</f>
        <v>0</v>
      </c>
      <c r="Y12" s="32">
        <f>INDEX('Mapping water'!$D$5:$U$352,MATCH($B12,'Mapping water'!$B$5:$B$352,0),MATCH(Y$3,'Mapping water'!$D$4:$U$4,0))*$D12</f>
        <v>0</v>
      </c>
    </row>
    <row r="13" spans="1:25" x14ac:dyDescent="0.45">
      <c r="A13" s="10" t="s">
        <v>40</v>
      </c>
      <c r="B13" s="10" t="s">
        <v>41</v>
      </c>
      <c r="C13" s="10" t="s">
        <v>13</v>
      </c>
      <c r="D13" s="32">
        <f>INDEX('ONS data MYE 5'!$G$6:$G$445, MATCH($B13,'ONS data MYE 5'!$B$6:$B$445,0))</f>
        <v>152445</v>
      </c>
      <c r="E13" s="32">
        <f>INDEX('ONS data MYE 5'!$H$6:$H$445, MATCH($B13,'ONS data MYE 5'!$B$6:$B$445,0))</f>
        <v>717</v>
      </c>
      <c r="F13" s="32">
        <f t="shared" si="0"/>
        <v>6.5750758405996201</v>
      </c>
      <c r="G13" s="32">
        <f t="shared" si="1"/>
        <v>43.231622309636805</v>
      </c>
      <c r="H13" s="32">
        <f>INDEX('Mapping water'!$D$5:$U$352,MATCH($B13,'Mapping water'!$B$5:$B$352,0),MATCH(H$3,'Mapping water'!$D$4:$U$4,0))*$D13</f>
        <v>0</v>
      </c>
      <c r="I13" s="32">
        <f>INDEX('Mapping water'!$D$5:$U$352,MATCH($B13,'Mapping water'!$B$5:$B$352,0),MATCH(I$3,'Mapping water'!$D$4:$U$4,0))*$D13</f>
        <v>0</v>
      </c>
      <c r="J13" s="32">
        <f>INDEX('Mapping water'!$D$5:$U$352,MATCH($B13,'Mapping water'!$B$5:$B$352,0),MATCH(J$3,'Mapping water'!$D$4:$U$4,0))*$D13</f>
        <v>0</v>
      </c>
      <c r="K13" s="32">
        <f>INDEX('Mapping water'!$D$5:$U$352,MATCH($B13,'Mapping water'!$B$5:$B$352,0),MATCH(K$3,'Mapping water'!$D$4:$U$4,0))*$D13</f>
        <v>0</v>
      </c>
      <c r="L13" s="32">
        <f>INDEX('Mapping water'!$D$5:$U$352,MATCH($B13,'Mapping water'!$B$5:$B$352,0),MATCH(L$3,'Mapping water'!$D$4:$U$4,0))*$D13</f>
        <v>0</v>
      </c>
      <c r="M13" s="32">
        <f>INDEX('Mapping water'!$D$5:$U$352,MATCH($B13,'Mapping water'!$B$5:$B$352,0),MATCH(M$3,'Mapping water'!$D$4:$U$4,0))*$D13</f>
        <v>0</v>
      </c>
      <c r="N13" s="32">
        <f>INDEX('Mapping water'!$D$5:$U$352,MATCH($B13,'Mapping water'!$B$5:$B$352,0),MATCH(N$3,'Mapping water'!$D$4:$U$4,0))*$D13</f>
        <v>16768.95</v>
      </c>
      <c r="O13" s="32">
        <f>INDEX('Mapping water'!$D$5:$U$352,MATCH($B13,'Mapping water'!$B$5:$B$352,0),MATCH(O$3,'Mapping water'!$D$4:$U$4,0))*$D13</f>
        <v>0</v>
      </c>
      <c r="P13" s="32">
        <f>INDEX('Mapping water'!$D$5:$U$352,MATCH($B13,'Mapping water'!$B$5:$B$352,0),MATCH(P$3,'Mapping water'!$D$4:$U$4,0))*$D13</f>
        <v>0</v>
      </c>
      <c r="Q13" s="32">
        <f>INDEX('Mapping water'!$D$5:$U$352,MATCH($B13,'Mapping water'!$B$5:$B$352,0),MATCH(Q$3,'Mapping water'!$D$4:$U$4,0))*$D13</f>
        <v>0</v>
      </c>
      <c r="R13" s="32">
        <f>INDEX('Mapping water'!$D$5:$U$352,MATCH($B13,'Mapping water'!$B$5:$B$352,0),MATCH(R$3,'Mapping water'!$D$4:$U$4,0))*$D13</f>
        <v>135676.04999999999</v>
      </c>
      <c r="S13" s="32">
        <f>INDEX('Mapping water'!$D$5:$U$352,MATCH($B13,'Mapping water'!$B$5:$B$352,0),MATCH(S$3,'Mapping water'!$D$4:$U$4,0))*$D13</f>
        <v>0</v>
      </c>
      <c r="T13" s="32">
        <f>INDEX('Mapping water'!$D$5:$U$352,MATCH($B13,'Mapping water'!$B$5:$B$352,0),MATCH(T$3,'Mapping water'!$D$4:$U$4,0))*$D13</f>
        <v>0</v>
      </c>
      <c r="U13" s="32">
        <f>INDEX('Mapping water'!$D$5:$U$352,MATCH($B13,'Mapping water'!$B$5:$B$352,0),MATCH(U$3,'Mapping water'!$D$4:$U$4,0))*$D13</f>
        <v>0</v>
      </c>
      <c r="V13" s="32">
        <f>INDEX('Mapping water'!$D$5:$U$352,MATCH($B13,'Mapping water'!$B$5:$B$352,0),MATCH(V$3,'Mapping water'!$D$4:$U$4,0))*$D13</f>
        <v>0</v>
      </c>
      <c r="W13" s="32">
        <f>INDEX('Mapping water'!$D$5:$U$352,MATCH($B13,'Mapping water'!$B$5:$B$352,0),MATCH(W$3,'Mapping water'!$D$4:$U$4,0))*$D13</f>
        <v>0</v>
      </c>
      <c r="X13" s="32">
        <f>INDEX('Mapping water'!$D$5:$U$352,MATCH($B13,'Mapping water'!$B$5:$B$352,0),MATCH(X$3,'Mapping water'!$D$4:$U$4,0))*$D13</f>
        <v>0</v>
      </c>
      <c r="Y13" s="32">
        <f>INDEX('Mapping water'!$D$5:$U$352,MATCH($B13,'Mapping water'!$B$5:$B$352,0),MATCH(Y$3,'Mapping water'!$D$4:$U$4,0))*$D13</f>
        <v>0</v>
      </c>
    </row>
    <row r="14" spans="1:25" x14ac:dyDescent="0.45">
      <c r="A14" s="10" t="s">
        <v>42</v>
      </c>
      <c r="B14" s="10" t="s">
        <v>43</v>
      </c>
      <c r="C14" s="10" t="s">
        <v>13</v>
      </c>
      <c r="D14" s="32">
        <f>INDEX('ONS data MYE 5'!$G$6:$G$445, MATCH($B14,'ONS data MYE 5'!$B$6:$B$445,0))</f>
        <v>103705</v>
      </c>
      <c r="E14" s="32">
        <f>INDEX('ONS data MYE 5'!$H$6:$H$445, MATCH($B14,'ONS data MYE 5'!$B$6:$B$445,0))</f>
        <v>1025</v>
      </c>
      <c r="F14" s="32">
        <f t="shared" si="0"/>
        <v>6.932447891572509</v>
      </c>
      <c r="G14" s="32">
        <f t="shared" si="1"/>
        <v>48.058833769368128</v>
      </c>
      <c r="H14" s="32">
        <f>INDEX('Mapping water'!$D$5:$U$352,MATCH($B14,'Mapping water'!$B$5:$B$352,0),MATCH(H$3,'Mapping water'!$D$4:$U$4,0))*$D14</f>
        <v>0</v>
      </c>
      <c r="I14" s="32">
        <f>INDEX('Mapping water'!$D$5:$U$352,MATCH($B14,'Mapping water'!$B$5:$B$352,0),MATCH(I$3,'Mapping water'!$D$4:$U$4,0))*$D14</f>
        <v>0</v>
      </c>
      <c r="J14" s="32">
        <f>INDEX('Mapping water'!$D$5:$U$352,MATCH($B14,'Mapping water'!$B$5:$B$352,0),MATCH(J$3,'Mapping water'!$D$4:$U$4,0))*$D14</f>
        <v>0</v>
      </c>
      <c r="K14" s="32">
        <f>INDEX('Mapping water'!$D$5:$U$352,MATCH($B14,'Mapping water'!$B$5:$B$352,0),MATCH(K$3,'Mapping water'!$D$4:$U$4,0))*$D14</f>
        <v>0</v>
      </c>
      <c r="L14" s="32">
        <f>INDEX('Mapping water'!$D$5:$U$352,MATCH($B14,'Mapping water'!$B$5:$B$352,0),MATCH(L$3,'Mapping water'!$D$4:$U$4,0))*$D14</f>
        <v>0</v>
      </c>
      <c r="M14" s="32">
        <f>INDEX('Mapping water'!$D$5:$U$352,MATCH($B14,'Mapping water'!$B$5:$B$352,0),MATCH(M$3,'Mapping water'!$D$4:$U$4,0))*$D14</f>
        <v>0</v>
      </c>
      <c r="N14" s="32">
        <f>INDEX('Mapping water'!$D$5:$U$352,MATCH($B14,'Mapping water'!$B$5:$B$352,0),MATCH(N$3,'Mapping water'!$D$4:$U$4,0))*$D14</f>
        <v>0</v>
      </c>
      <c r="O14" s="32">
        <f>INDEX('Mapping water'!$D$5:$U$352,MATCH($B14,'Mapping water'!$B$5:$B$352,0),MATCH(O$3,'Mapping water'!$D$4:$U$4,0))*$D14</f>
        <v>0</v>
      </c>
      <c r="P14" s="32">
        <f>INDEX('Mapping water'!$D$5:$U$352,MATCH($B14,'Mapping water'!$B$5:$B$352,0),MATCH(P$3,'Mapping water'!$D$4:$U$4,0))*$D14</f>
        <v>0</v>
      </c>
      <c r="Q14" s="32">
        <f>INDEX('Mapping water'!$D$5:$U$352,MATCH($B14,'Mapping water'!$B$5:$B$352,0),MATCH(Q$3,'Mapping water'!$D$4:$U$4,0))*$D14</f>
        <v>0</v>
      </c>
      <c r="R14" s="32">
        <f>INDEX('Mapping water'!$D$5:$U$352,MATCH($B14,'Mapping water'!$B$5:$B$352,0),MATCH(R$3,'Mapping water'!$D$4:$U$4,0))*$D14</f>
        <v>103705</v>
      </c>
      <c r="S14" s="32">
        <f>INDEX('Mapping water'!$D$5:$U$352,MATCH($B14,'Mapping water'!$B$5:$B$352,0),MATCH(S$3,'Mapping water'!$D$4:$U$4,0))*$D14</f>
        <v>0</v>
      </c>
      <c r="T14" s="32">
        <f>INDEX('Mapping water'!$D$5:$U$352,MATCH($B14,'Mapping water'!$B$5:$B$352,0),MATCH(T$3,'Mapping water'!$D$4:$U$4,0))*$D14</f>
        <v>0</v>
      </c>
      <c r="U14" s="32">
        <f>INDEX('Mapping water'!$D$5:$U$352,MATCH($B14,'Mapping water'!$B$5:$B$352,0),MATCH(U$3,'Mapping water'!$D$4:$U$4,0))*$D14</f>
        <v>0</v>
      </c>
      <c r="V14" s="32">
        <f>INDEX('Mapping water'!$D$5:$U$352,MATCH($B14,'Mapping water'!$B$5:$B$352,0),MATCH(V$3,'Mapping water'!$D$4:$U$4,0))*$D14</f>
        <v>0</v>
      </c>
      <c r="W14" s="32">
        <f>INDEX('Mapping water'!$D$5:$U$352,MATCH($B14,'Mapping water'!$B$5:$B$352,0),MATCH(W$3,'Mapping water'!$D$4:$U$4,0))*$D14</f>
        <v>0</v>
      </c>
      <c r="X14" s="32">
        <f>INDEX('Mapping water'!$D$5:$U$352,MATCH($B14,'Mapping water'!$B$5:$B$352,0),MATCH(X$3,'Mapping water'!$D$4:$U$4,0))*$D14</f>
        <v>0</v>
      </c>
      <c r="Y14" s="32">
        <f>INDEX('Mapping water'!$D$5:$U$352,MATCH($B14,'Mapping water'!$B$5:$B$352,0),MATCH(Y$3,'Mapping water'!$D$4:$U$4,0))*$D14</f>
        <v>0</v>
      </c>
    </row>
    <row r="15" spans="1:25" x14ac:dyDescent="0.45">
      <c r="A15" s="10" t="s">
        <v>44</v>
      </c>
      <c r="B15" s="10" t="s">
        <v>45</v>
      </c>
      <c r="C15" s="10" t="s">
        <v>13</v>
      </c>
      <c r="D15" s="32">
        <f>INDEX('ONS data MYE 5'!$G$6:$G$445, MATCH($B15,'ONS data MYE 5'!$B$6:$B$445,0))</f>
        <v>132655</v>
      </c>
      <c r="E15" s="32">
        <f>INDEX('ONS data MYE 5'!$H$6:$H$445, MATCH($B15,'ONS data MYE 5'!$B$6:$B$445,0))</f>
        <v>353</v>
      </c>
      <c r="F15" s="32">
        <f t="shared" si="0"/>
        <v>5.8664680569332965</v>
      </c>
      <c r="G15" s="32">
        <f t="shared" si="1"/>
        <v>34.415447463018729</v>
      </c>
      <c r="H15" s="32">
        <f>INDEX('Mapping water'!$D$5:$U$352,MATCH($B15,'Mapping water'!$B$5:$B$352,0),MATCH(H$3,'Mapping water'!$D$4:$U$4,0))*$D15</f>
        <v>0</v>
      </c>
      <c r="I15" s="32">
        <f>INDEX('Mapping water'!$D$5:$U$352,MATCH($B15,'Mapping water'!$B$5:$B$352,0),MATCH(I$3,'Mapping water'!$D$4:$U$4,0))*$D15</f>
        <v>0</v>
      </c>
      <c r="J15" s="32">
        <f>INDEX('Mapping water'!$D$5:$U$352,MATCH($B15,'Mapping water'!$B$5:$B$352,0),MATCH(J$3,'Mapping water'!$D$4:$U$4,0))*$D15</f>
        <v>0</v>
      </c>
      <c r="K15" s="32">
        <f>INDEX('Mapping water'!$D$5:$U$352,MATCH($B15,'Mapping water'!$B$5:$B$352,0),MATCH(K$3,'Mapping water'!$D$4:$U$4,0))*$D15</f>
        <v>0</v>
      </c>
      <c r="L15" s="32">
        <f>INDEX('Mapping water'!$D$5:$U$352,MATCH($B15,'Mapping water'!$B$5:$B$352,0),MATCH(L$3,'Mapping water'!$D$4:$U$4,0))*$D15</f>
        <v>0</v>
      </c>
      <c r="M15" s="32">
        <f>INDEX('Mapping water'!$D$5:$U$352,MATCH($B15,'Mapping water'!$B$5:$B$352,0),MATCH(M$3,'Mapping water'!$D$4:$U$4,0))*$D15</f>
        <v>0</v>
      </c>
      <c r="N15" s="32">
        <f>INDEX('Mapping water'!$D$5:$U$352,MATCH($B15,'Mapping water'!$B$5:$B$352,0),MATCH(N$3,'Mapping water'!$D$4:$U$4,0))*$D15</f>
        <v>0</v>
      </c>
      <c r="O15" s="32">
        <f>INDEX('Mapping water'!$D$5:$U$352,MATCH($B15,'Mapping water'!$B$5:$B$352,0),MATCH(O$3,'Mapping water'!$D$4:$U$4,0))*$D15</f>
        <v>0</v>
      </c>
      <c r="P15" s="32">
        <f>INDEX('Mapping water'!$D$5:$U$352,MATCH($B15,'Mapping water'!$B$5:$B$352,0),MATCH(P$3,'Mapping water'!$D$4:$U$4,0))*$D15</f>
        <v>0</v>
      </c>
      <c r="Q15" s="32">
        <f>INDEX('Mapping water'!$D$5:$U$352,MATCH($B15,'Mapping water'!$B$5:$B$352,0),MATCH(Q$3,'Mapping water'!$D$4:$U$4,0))*$D15</f>
        <v>0</v>
      </c>
      <c r="R15" s="32">
        <f>INDEX('Mapping water'!$D$5:$U$352,MATCH($B15,'Mapping water'!$B$5:$B$352,0),MATCH(R$3,'Mapping water'!$D$4:$U$4,0))*$D15</f>
        <v>132655</v>
      </c>
      <c r="S15" s="32">
        <f>INDEX('Mapping water'!$D$5:$U$352,MATCH($B15,'Mapping water'!$B$5:$B$352,0),MATCH(S$3,'Mapping water'!$D$4:$U$4,0))*$D15</f>
        <v>0</v>
      </c>
      <c r="T15" s="32">
        <f>INDEX('Mapping water'!$D$5:$U$352,MATCH($B15,'Mapping water'!$B$5:$B$352,0),MATCH(T$3,'Mapping water'!$D$4:$U$4,0))*$D15</f>
        <v>0</v>
      </c>
      <c r="U15" s="32">
        <f>INDEX('Mapping water'!$D$5:$U$352,MATCH($B15,'Mapping water'!$B$5:$B$352,0),MATCH(U$3,'Mapping water'!$D$4:$U$4,0))*$D15</f>
        <v>0</v>
      </c>
      <c r="V15" s="32">
        <f>INDEX('Mapping water'!$D$5:$U$352,MATCH($B15,'Mapping water'!$B$5:$B$352,0),MATCH(V$3,'Mapping water'!$D$4:$U$4,0))*$D15</f>
        <v>0</v>
      </c>
      <c r="W15" s="32">
        <f>INDEX('Mapping water'!$D$5:$U$352,MATCH($B15,'Mapping water'!$B$5:$B$352,0),MATCH(W$3,'Mapping water'!$D$4:$U$4,0))*$D15</f>
        <v>0</v>
      </c>
      <c r="X15" s="32">
        <f>INDEX('Mapping water'!$D$5:$U$352,MATCH($B15,'Mapping water'!$B$5:$B$352,0),MATCH(X$3,'Mapping water'!$D$4:$U$4,0))*$D15</f>
        <v>0</v>
      </c>
      <c r="Y15" s="32">
        <f>INDEX('Mapping water'!$D$5:$U$352,MATCH($B15,'Mapping water'!$B$5:$B$352,0),MATCH(Y$3,'Mapping water'!$D$4:$U$4,0))*$D15</f>
        <v>0</v>
      </c>
    </row>
    <row r="16" spans="1:25" x14ac:dyDescent="0.45">
      <c r="A16" s="10" t="s">
        <v>46</v>
      </c>
      <c r="B16" s="10" t="s">
        <v>47</v>
      </c>
      <c r="C16" s="10" t="s">
        <v>13</v>
      </c>
      <c r="D16" s="32">
        <f>INDEX('ONS data MYE 5'!$G$6:$G$445, MATCH($B16,'ONS data MYE 5'!$B$6:$B$445,0))</f>
        <v>92676</v>
      </c>
      <c r="E16" s="32">
        <f>INDEX('ONS data MYE 5'!$H$6:$H$445, MATCH($B16,'ONS data MYE 5'!$B$6:$B$445,0))</f>
        <v>1043</v>
      </c>
      <c r="F16" s="32">
        <f t="shared" si="0"/>
        <v>6.9498564550007726</v>
      </c>
      <c r="G16" s="32">
        <f t="shared" si="1"/>
        <v>48.300504745115909</v>
      </c>
      <c r="H16" s="32">
        <f>INDEX('Mapping water'!$D$5:$U$352,MATCH($B16,'Mapping water'!$B$5:$B$352,0),MATCH(H$3,'Mapping water'!$D$4:$U$4,0))*$D16</f>
        <v>0</v>
      </c>
      <c r="I16" s="32">
        <f>INDEX('Mapping water'!$D$5:$U$352,MATCH($B16,'Mapping water'!$B$5:$B$352,0),MATCH(I$3,'Mapping water'!$D$4:$U$4,0))*$D16</f>
        <v>0</v>
      </c>
      <c r="J16" s="32">
        <f>INDEX('Mapping water'!$D$5:$U$352,MATCH($B16,'Mapping water'!$B$5:$B$352,0),MATCH(J$3,'Mapping water'!$D$4:$U$4,0))*$D16</f>
        <v>0</v>
      </c>
      <c r="K16" s="32">
        <f>INDEX('Mapping water'!$D$5:$U$352,MATCH($B16,'Mapping water'!$B$5:$B$352,0),MATCH(K$3,'Mapping water'!$D$4:$U$4,0))*$D16</f>
        <v>0</v>
      </c>
      <c r="L16" s="32">
        <f>INDEX('Mapping water'!$D$5:$U$352,MATCH($B16,'Mapping water'!$B$5:$B$352,0),MATCH(L$3,'Mapping water'!$D$4:$U$4,0))*$D16</f>
        <v>0</v>
      </c>
      <c r="M16" s="32">
        <f>INDEX('Mapping water'!$D$5:$U$352,MATCH($B16,'Mapping water'!$B$5:$B$352,0),MATCH(M$3,'Mapping water'!$D$4:$U$4,0))*$D16</f>
        <v>0</v>
      </c>
      <c r="N16" s="32">
        <f>INDEX('Mapping water'!$D$5:$U$352,MATCH($B16,'Mapping water'!$B$5:$B$352,0),MATCH(N$3,'Mapping water'!$D$4:$U$4,0))*$D16</f>
        <v>0</v>
      </c>
      <c r="O16" s="32">
        <f>INDEX('Mapping water'!$D$5:$U$352,MATCH($B16,'Mapping water'!$B$5:$B$352,0),MATCH(O$3,'Mapping water'!$D$4:$U$4,0))*$D16</f>
        <v>0</v>
      </c>
      <c r="P16" s="32">
        <f>INDEX('Mapping water'!$D$5:$U$352,MATCH($B16,'Mapping water'!$B$5:$B$352,0),MATCH(P$3,'Mapping water'!$D$4:$U$4,0))*$D16</f>
        <v>0</v>
      </c>
      <c r="Q16" s="32">
        <f>INDEX('Mapping water'!$D$5:$U$352,MATCH($B16,'Mapping water'!$B$5:$B$352,0),MATCH(Q$3,'Mapping water'!$D$4:$U$4,0))*$D16</f>
        <v>0</v>
      </c>
      <c r="R16" s="32">
        <f>INDEX('Mapping water'!$D$5:$U$352,MATCH($B16,'Mapping water'!$B$5:$B$352,0),MATCH(R$3,'Mapping water'!$D$4:$U$4,0))*$D16</f>
        <v>92676</v>
      </c>
      <c r="S16" s="32">
        <f>INDEX('Mapping water'!$D$5:$U$352,MATCH($B16,'Mapping water'!$B$5:$B$352,0),MATCH(S$3,'Mapping water'!$D$4:$U$4,0))*$D16</f>
        <v>0</v>
      </c>
      <c r="T16" s="32">
        <f>INDEX('Mapping water'!$D$5:$U$352,MATCH($B16,'Mapping water'!$B$5:$B$352,0),MATCH(T$3,'Mapping water'!$D$4:$U$4,0))*$D16</f>
        <v>0</v>
      </c>
      <c r="U16" s="32">
        <f>INDEX('Mapping water'!$D$5:$U$352,MATCH($B16,'Mapping water'!$B$5:$B$352,0),MATCH(U$3,'Mapping water'!$D$4:$U$4,0))*$D16</f>
        <v>0</v>
      </c>
      <c r="V16" s="32">
        <f>INDEX('Mapping water'!$D$5:$U$352,MATCH($B16,'Mapping water'!$B$5:$B$352,0),MATCH(V$3,'Mapping water'!$D$4:$U$4,0))*$D16</f>
        <v>0</v>
      </c>
      <c r="W16" s="32">
        <f>INDEX('Mapping water'!$D$5:$U$352,MATCH($B16,'Mapping water'!$B$5:$B$352,0),MATCH(W$3,'Mapping water'!$D$4:$U$4,0))*$D16</f>
        <v>0</v>
      </c>
      <c r="X16" s="32">
        <f>INDEX('Mapping water'!$D$5:$U$352,MATCH($B16,'Mapping water'!$B$5:$B$352,0),MATCH(X$3,'Mapping water'!$D$4:$U$4,0))*$D16</f>
        <v>0</v>
      </c>
      <c r="Y16" s="32">
        <f>INDEX('Mapping water'!$D$5:$U$352,MATCH($B16,'Mapping water'!$B$5:$B$352,0),MATCH(Y$3,'Mapping water'!$D$4:$U$4,0))*$D16</f>
        <v>0</v>
      </c>
    </row>
    <row r="17" spans="1:25" x14ac:dyDescent="0.45">
      <c r="A17" s="10" t="s">
        <v>48</v>
      </c>
      <c r="B17" s="10" t="s">
        <v>49</v>
      </c>
      <c r="C17" s="10" t="s">
        <v>13</v>
      </c>
      <c r="D17" s="32">
        <f>INDEX('ONS data MYE 5'!$G$6:$G$445, MATCH($B17,'ONS data MYE 5'!$B$6:$B$445,0))</f>
        <v>96577</v>
      </c>
      <c r="E17" s="32">
        <f>INDEX('ONS data MYE 5'!$H$6:$H$445, MATCH($B17,'ONS data MYE 5'!$B$6:$B$445,0))</f>
        <v>4507</v>
      </c>
      <c r="F17" s="32">
        <f t="shared" si="0"/>
        <v>8.4133870226906478</v>
      </c>
      <c r="G17" s="32">
        <f t="shared" si="1"/>
        <v>70.785081193579401</v>
      </c>
      <c r="H17" s="32">
        <f>INDEX('Mapping water'!$D$5:$U$352,MATCH($B17,'Mapping water'!$B$5:$B$352,0),MATCH(H$3,'Mapping water'!$D$4:$U$4,0))*$D17</f>
        <v>0</v>
      </c>
      <c r="I17" s="32">
        <f>INDEX('Mapping water'!$D$5:$U$352,MATCH($B17,'Mapping water'!$B$5:$B$352,0),MATCH(I$3,'Mapping water'!$D$4:$U$4,0))*$D17</f>
        <v>0</v>
      </c>
      <c r="J17" s="32">
        <f>INDEX('Mapping water'!$D$5:$U$352,MATCH($B17,'Mapping water'!$B$5:$B$352,0),MATCH(J$3,'Mapping water'!$D$4:$U$4,0))*$D17</f>
        <v>0</v>
      </c>
      <c r="K17" s="32">
        <f>INDEX('Mapping water'!$D$5:$U$352,MATCH($B17,'Mapping water'!$B$5:$B$352,0),MATCH(K$3,'Mapping water'!$D$4:$U$4,0))*$D17</f>
        <v>0</v>
      </c>
      <c r="L17" s="32">
        <f>INDEX('Mapping water'!$D$5:$U$352,MATCH($B17,'Mapping water'!$B$5:$B$352,0),MATCH(L$3,'Mapping water'!$D$4:$U$4,0))*$D17</f>
        <v>0</v>
      </c>
      <c r="M17" s="32">
        <f>INDEX('Mapping water'!$D$5:$U$352,MATCH($B17,'Mapping water'!$B$5:$B$352,0),MATCH(M$3,'Mapping water'!$D$4:$U$4,0))*$D17</f>
        <v>0</v>
      </c>
      <c r="N17" s="32">
        <f>INDEX('Mapping water'!$D$5:$U$352,MATCH($B17,'Mapping water'!$B$5:$B$352,0),MATCH(N$3,'Mapping water'!$D$4:$U$4,0))*$D17</f>
        <v>0</v>
      </c>
      <c r="O17" s="32">
        <f>INDEX('Mapping water'!$D$5:$U$352,MATCH($B17,'Mapping water'!$B$5:$B$352,0),MATCH(O$3,'Mapping water'!$D$4:$U$4,0))*$D17</f>
        <v>0</v>
      </c>
      <c r="P17" s="32">
        <f>INDEX('Mapping water'!$D$5:$U$352,MATCH($B17,'Mapping water'!$B$5:$B$352,0),MATCH(P$3,'Mapping water'!$D$4:$U$4,0))*$D17</f>
        <v>0</v>
      </c>
      <c r="Q17" s="32">
        <f>INDEX('Mapping water'!$D$5:$U$352,MATCH($B17,'Mapping water'!$B$5:$B$352,0),MATCH(Q$3,'Mapping water'!$D$4:$U$4,0))*$D17</f>
        <v>0</v>
      </c>
      <c r="R17" s="32">
        <f>INDEX('Mapping water'!$D$5:$U$352,MATCH($B17,'Mapping water'!$B$5:$B$352,0),MATCH(R$3,'Mapping water'!$D$4:$U$4,0))*$D17</f>
        <v>96577</v>
      </c>
      <c r="S17" s="32">
        <f>INDEX('Mapping water'!$D$5:$U$352,MATCH($B17,'Mapping water'!$B$5:$B$352,0),MATCH(S$3,'Mapping water'!$D$4:$U$4,0))*$D17</f>
        <v>0</v>
      </c>
      <c r="T17" s="32">
        <f>INDEX('Mapping water'!$D$5:$U$352,MATCH($B17,'Mapping water'!$B$5:$B$352,0),MATCH(T$3,'Mapping water'!$D$4:$U$4,0))*$D17</f>
        <v>0</v>
      </c>
      <c r="U17" s="32">
        <f>INDEX('Mapping water'!$D$5:$U$352,MATCH($B17,'Mapping water'!$B$5:$B$352,0),MATCH(U$3,'Mapping water'!$D$4:$U$4,0))*$D17</f>
        <v>0</v>
      </c>
      <c r="V17" s="32">
        <f>INDEX('Mapping water'!$D$5:$U$352,MATCH($B17,'Mapping water'!$B$5:$B$352,0),MATCH(V$3,'Mapping water'!$D$4:$U$4,0))*$D17</f>
        <v>0</v>
      </c>
      <c r="W17" s="32">
        <f>INDEX('Mapping water'!$D$5:$U$352,MATCH($B17,'Mapping water'!$B$5:$B$352,0),MATCH(W$3,'Mapping water'!$D$4:$U$4,0))*$D17</f>
        <v>0</v>
      </c>
      <c r="X17" s="32">
        <f>INDEX('Mapping water'!$D$5:$U$352,MATCH($B17,'Mapping water'!$B$5:$B$352,0),MATCH(X$3,'Mapping water'!$D$4:$U$4,0))*$D17</f>
        <v>0</v>
      </c>
      <c r="Y17" s="32">
        <f>INDEX('Mapping water'!$D$5:$U$352,MATCH($B17,'Mapping water'!$B$5:$B$352,0),MATCH(Y$3,'Mapping water'!$D$4:$U$4,0))*$D17</f>
        <v>0</v>
      </c>
    </row>
    <row r="18" spans="1:25" x14ac:dyDescent="0.45">
      <c r="A18" s="10" t="s">
        <v>82</v>
      </c>
      <c r="B18" s="10" t="s">
        <v>83</v>
      </c>
      <c r="C18" s="10" t="s">
        <v>13</v>
      </c>
      <c r="D18" s="32">
        <f>INDEX('ONS data MYE 5'!$G$6:$G$445, MATCH($B18,'ONS data MYE 5'!$B$6:$B$445,0))</f>
        <v>196735</v>
      </c>
      <c r="E18" s="32">
        <f>INDEX('ONS data MYE 5'!$H$6:$H$445, MATCH($B18,'ONS data MYE 5'!$B$6:$B$445,0))</f>
        <v>573</v>
      </c>
      <c r="F18" s="32">
        <f t="shared" si="0"/>
        <v>6.3508857167147399</v>
      </c>
      <c r="G18" s="32">
        <f t="shared" si="1"/>
        <v>40.333749386771295</v>
      </c>
      <c r="H18" s="32">
        <f>INDEX('Mapping water'!$D$5:$U$352,MATCH($B18,'Mapping water'!$B$5:$B$352,0),MATCH(H$3,'Mapping water'!$D$4:$U$4,0))*$D18</f>
        <v>196735</v>
      </c>
      <c r="I18" s="32">
        <f>INDEX('Mapping water'!$D$5:$U$352,MATCH($B18,'Mapping water'!$B$5:$B$352,0),MATCH(I$3,'Mapping water'!$D$4:$U$4,0))*$D18</f>
        <v>0</v>
      </c>
      <c r="J18" s="32">
        <f>INDEX('Mapping water'!$D$5:$U$352,MATCH($B18,'Mapping water'!$B$5:$B$352,0),MATCH(J$3,'Mapping water'!$D$4:$U$4,0))*$D18</f>
        <v>0</v>
      </c>
      <c r="K18" s="32">
        <f>INDEX('Mapping water'!$D$5:$U$352,MATCH($B18,'Mapping water'!$B$5:$B$352,0),MATCH(K$3,'Mapping water'!$D$4:$U$4,0))*$D18</f>
        <v>0</v>
      </c>
      <c r="L18" s="32">
        <f>INDEX('Mapping water'!$D$5:$U$352,MATCH($B18,'Mapping water'!$B$5:$B$352,0),MATCH(L$3,'Mapping water'!$D$4:$U$4,0))*$D18</f>
        <v>0</v>
      </c>
      <c r="M18" s="32">
        <f>INDEX('Mapping water'!$D$5:$U$352,MATCH($B18,'Mapping water'!$B$5:$B$352,0),MATCH(M$3,'Mapping water'!$D$4:$U$4,0))*$D18</f>
        <v>0</v>
      </c>
      <c r="N18" s="32">
        <f>INDEX('Mapping water'!$D$5:$U$352,MATCH($B18,'Mapping water'!$B$5:$B$352,0),MATCH(N$3,'Mapping water'!$D$4:$U$4,0))*$D18</f>
        <v>0</v>
      </c>
      <c r="O18" s="32">
        <f>INDEX('Mapping water'!$D$5:$U$352,MATCH($B18,'Mapping water'!$B$5:$B$352,0),MATCH(O$3,'Mapping water'!$D$4:$U$4,0))*$D18</f>
        <v>0</v>
      </c>
      <c r="P18" s="32">
        <f>INDEX('Mapping water'!$D$5:$U$352,MATCH($B18,'Mapping water'!$B$5:$B$352,0),MATCH(P$3,'Mapping water'!$D$4:$U$4,0))*$D18</f>
        <v>0</v>
      </c>
      <c r="Q18" s="32">
        <f>INDEX('Mapping water'!$D$5:$U$352,MATCH($B18,'Mapping water'!$B$5:$B$352,0),MATCH(Q$3,'Mapping water'!$D$4:$U$4,0))*$D18</f>
        <v>0</v>
      </c>
      <c r="R18" s="32">
        <f>INDEX('Mapping water'!$D$5:$U$352,MATCH($B18,'Mapping water'!$B$5:$B$352,0),MATCH(R$3,'Mapping water'!$D$4:$U$4,0))*$D18</f>
        <v>0</v>
      </c>
      <c r="S18" s="32">
        <f>INDEX('Mapping water'!$D$5:$U$352,MATCH($B18,'Mapping water'!$B$5:$B$352,0),MATCH(S$3,'Mapping water'!$D$4:$U$4,0))*$D18</f>
        <v>0</v>
      </c>
      <c r="T18" s="32">
        <f>INDEX('Mapping water'!$D$5:$U$352,MATCH($B18,'Mapping water'!$B$5:$B$352,0),MATCH(T$3,'Mapping water'!$D$4:$U$4,0))*$D18</f>
        <v>0</v>
      </c>
      <c r="U18" s="32">
        <f>INDEX('Mapping water'!$D$5:$U$352,MATCH($B18,'Mapping water'!$B$5:$B$352,0),MATCH(U$3,'Mapping water'!$D$4:$U$4,0))*$D18</f>
        <v>0</v>
      </c>
      <c r="V18" s="32">
        <f>INDEX('Mapping water'!$D$5:$U$352,MATCH($B18,'Mapping water'!$B$5:$B$352,0),MATCH(V$3,'Mapping water'!$D$4:$U$4,0))*$D18</f>
        <v>0</v>
      </c>
      <c r="W18" s="32">
        <f>INDEX('Mapping water'!$D$5:$U$352,MATCH($B18,'Mapping water'!$B$5:$B$352,0),MATCH(W$3,'Mapping water'!$D$4:$U$4,0))*$D18</f>
        <v>0</v>
      </c>
      <c r="X18" s="32">
        <f>INDEX('Mapping water'!$D$5:$U$352,MATCH($B18,'Mapping water'!$B$5:$B$352,0),MATCH(X$3,'Mapping water'!$D$4:$U$4,0))*$D18</f>
        <v>0</v>
      </c>
      <c r="Y18" s="32">
        <f>INDEX('Mapping water'!$D$5:$U$352,MATCH($B18,'Mapping water'!$B$5:$B$352,0),MATCH(Y$3,'Mapping water'!$D$4:$U$4,0))*$D18</f>
        <v>0</v>
      </c>
    </row>
    <row r="19" spans="1:25" x14ac:dyDescent="0.45">
      <c r="A19" s="10" t="s">
        <v>86</v>
      </c>
      <c r="B19" s="10" t="s">
        <v>87</v>
      </c>
      <c r="C19" s="10" t="s">
        <v>13</v>
      </c>
      <c r="D19" s="32">
        <f>INDEX('ONS data MYE 5'!$G$6:$G$445, MATCH($B19,'ONS data MYE 5'!$B$6:$B$445,0))</f>
        <v>168814</v>
      </c>
      <c r="E19" s="32">
        <f>INDEX('ONS data MYE 5'!$H$6:$H$445, MATCH($B19,'ONS data MYE 5'!$B$6:$B$445,0))</f>
        <v>354</v>
      </c>
      <c r="F19" s="32">
        <f t="shared" si="0"/>
        <v>5.8692969131337742</v>
      </c>
      <c r="G19" s="32">
        <f t="shared" si="1"/>
        <v>34.448646254521648</v>
      </c>
      <c r="H19" s="32">
        <f>INDEX('Mapping water'!$D$5:$U$352,MATCH($B19,'Mapping water'!$B$5:$B$352,0),MATCH(H$3,'Mapping water'!$D$4:$U$4,0))*$D19</f>
        <v>168814</v>
      </c>
      <c r="I19" s="32">
        <f>INDEX('Mapping water'!$D$5:$U$352,MATCH($B19,'Mapping water'!$B$5:$B$352,0),MATCH(I$3,'Mapping water'!$D$4:$U$4,0))*$D19</f>
        <v>0</v>
      </c>
      <c r="J19" s="32">
        <f>INDEX('Mapping water'!$D$5:$U$352,MATCH($B19,'Mapping water'!$B$5:$B$352,0),MATCH(J$3,'Mapping water'!$D$4:$U$4,0))*$D19</f>
        <v>0</v>
      </c>
      <c r="K19" s="32">
        <f>INDEX('Mapping water'!$D$5:$U$352,MATCH($B19,'Mapping water'!$B$5:$B$352,0),MATCH(K$3,'Mapping water'!$D$4:$U$4,0))*$D19</f>
        <v>0</v>
      </c>
      <c r="L19" s="32">
        <f>INDEX('Mapping water'!$D$5:$U$352,MATCH($B19,'Mapping water'!$B$5:$B$352,0),MATCH(L$3,'Mapping water'!$D$4:$U$4,0))*$D19</f>
        <v>0</v>
      </c>
      <c r="M19" s="32">
        <f>INDEX('Mapping water'!$D$5:$U$352,MATCH($B19,'Mapping water'!$B$5:$B$352,0),MATCH(M$3,'Mapping water'!$D$4:$U$4,0))*$D19</f>
        <v>0</v>
      </c>
      <c r="N19" s="32">
        <f>INDEX('Mapping water'!$D$5:$U$352,MATCH($B19,'Mapping water'!$B$5:$B$352,0),MATCH(N$3,'Mapping water'!$D$4:$U$4,0))*$D19</f>
        <v>0</v>
      </c>
      <c r="O19" s="32">
        <f>INDEX('Mapping water'!$D$5:$U$352,MATCH($B19,'Mapping water'!$B$5:$B$352,0),MATCH(O$3,'Mapping water'!$D$4:$U$4,0))*$D19</f>
        <v>0</v>
      </c>
      <c r="P19" s="32">
        <f>INDEX('Mapping water'!$D$5:$U$352,MATCH($B19,'Mapping water'!$B$5:$B$352,0),MATCH(P$3,'Mapping water'!$D$4:$U$4,0))*$D19</f>
        <v>0</v>
      </c>
      <c r="Q19" s="32">
        <f>INDEX('Mapping water'!$D$5:$U$352,MATCH($B19,'Mapping water'!$B$5:$B$352,0),MATCH(Q$3,'Mapping water'!$D$4:$U$4,0))*$D19</f>
        <v>0</v>
      </c>
      <c r="R19" s="32">
        <f>INDEX('Mapping water'!$D$5:$U$352,MATCH($B19,'Mapping water'!$B$5:$B$352,0),MATCH(R$3,'Mapping water'!$D$4:$U$4,0))*$D19</f>
        <v>0</v>
      </c>
      <c r="S19" s="32">
        <f>INDEX('Mapping water'!$D$5:$U$352,MATCH($B19,'Mapping water'!$B$5:$B$352,0),MATCH(S$3,'Mapping water'!$D$4:$U$4,0))*$D19</f>
        <v>0</v>
      </c>
      <c r="T19" s="32">
        <f>INDEX('Mapping water'!$D$5:$U$352,MATCH($B19,'Mapping water'!$B$5:$B$352,0),MATCH(T$3,'Mapping water'!$D$4:$U$4,0))*$D19</f>
        <v>0</v>
      </c>
      <c r="U19" s="32">
        <f>INDEX('Mapping water'!$D$5:$U$352,MATCH($B19,'Mapping water'!$B$5:$B$352,0),MATCH(U$3,'Mapping water'!$D$4:$U$4,0))*$D19</f>
        <v>0</v>
      </c>
      <c r="V19" s="32">
        <f>INDEX('Mapping water'!$D$5:$U$352,MATCH($B19,'Mapping water'!$B$5:$B$352,0),MATCH(V$3,'Mapping water'!$D$4:$U$4,0))*$D19</f>
        <v>0</v>
      </c>
      <c r="W19" s="32">
        <f>INDEX('Mapping water'!$D$5:$U$352,MATCH($B19,'Mapping water'!$B$5:$B$352,0),MATCH(W$3,'Mapping water'!$D$4:$U$4,0))*$D19</f>
        <v>0</v>
      </c>
      <c r="X19" s="32">
        <f>INDEX('Mapping water'!$D$5:$U$352,MATCH($B19,'Mapping water'!$B$5:$B$352,0),MATCH(X$3,'Mapping water'!$D$4:$U$4,0))*$D19</f>
        <v>0</v>
      </c>
      <c r="Y19" s="32">
        <f>INDEX('Mapping water'!$D$5:$U$352,MATCH($B19,'Mapping water'!$B$5:$B$352,0),MATCH(Y$3,'Mapping water'!$D$4:$U$4,0))*$D19</f>
        <v>0</v>
      </c>
    </row>
    <row r="20" spans="1:25" x14ac:dyDescent="0.45">
      <c r="A20" s="10" t="s">
        <v>88</v>
      </c>
      <c r="B20" s="10" t="s">
        <v>89</v>
      </c>
      <c r="C20" s="10" t="s">
        <v>13</v>
      </c>
      <c r="D20" s="32">
        <f>INDEX('ONS data MYE 5'!$G$6:$G$445, MATCH($B20,'ONS data MYE 5'!$B$6:$B$445,0))</f>
        <v>276731</v>
      </c>
      <c r="E20" s="32">
        <f>INDEX('ONS data MYE 5'!$H$6:$H$445, MATCH($B20,'ONS data MYE 5'!$B$6:$B$445,0))</f>
        <v>387</v>
      </c>
      <c r="F20" s="32">
        <f t="shared" si="0"/>
        <v>5.9584246930297819</v>
      </c>
      <c r="G20" s="32">
        <f t="shared" si="1"/>
        <v>35.502824822507051</v>
      </c>
      <c r="H20" s="32">
        <f>INDEX('Mapping water'!$D$5:$U$352,MATCH($B20,'Mapping water'!$B$5:$B$352,0),MATCH(H$3,'Mapping water'!$D$4:$U$4,0))*$D20</f>
        <v>276731</v>
      </c>
      <c r="I20" s="32">
        <f>INDEX('Mapping water'!$D$5:$U$352,MATCH($B20,'Mapping water'!$B$5:$B$352,0),MATCH(I$3,'Mapping water'!$D$4:$U$4,0))*$D20</f>
        <v>0</v>
      </c>
      <c r="J20" s="32">
        <f>INDEX('Mapping water'!$D$5:$U$352,MATCH($B20,'Mapping water'!$B$5:$B$352,0),MATCH(J$3,'Mapping water'!$D$4:$U$4,0))*$D20</f>
        <v>0</v>
      </c>
      <c r="K20" s="32">
        <f>INDEX('Mapping water'!$D$5:$U$352,MATCH($B20,'Mapping water'!$B$5:$B$352,0),MATCH(K$3,'Mapping water'!$D$4:$U$4,0))*$D20</f>
        <v>0</v>
      </c>
      <c r="L20" s="32">
        <f>INDEX('Mapping water'!$D$5:$U$352,MATCH($B20,'Mapping water'!$B$5:$B$352,0),MATCH(L$3,'Mapping water'!$D$4:$U$4,0))*$D20</f>
        <v>0</v>
      </c>
      <c r="M20" s="32">
        <f>INDEX('Mapping water'!$D$5:$U$352,MATCH($B20,'Mapping water'!$B$5:$B$352,0),MATCH(M$3,'Mapping water'!$D$4:$U$4,0))*$D20</f>
        <v>0</v>
      </c>
      <c r="N20" s="32">
        <f>INDEX('Mapping water'!$D$5:$U$352,MATCH($B20,'Mapping water'!$B$5:$B$352,0),MATCH(N$3,'Mapping water'!$D$4:$U$4,0))*$D20</f>
        <v>0</v>
      </c>
      <c r="O20" s="32">
        <f>INDEX('Mapping water'!$D$5:$U$352,MATCH($B20,'Mapping water'!$B$5:$B$352,0),MATCH(O$3,'Mapping water'!$D$4:$U$4,0))*$D20</f>
        <v>0</v>
      </c>
      <c r="P20" s="32">
        <f>INDEX('Mapping water'!$D$5:$U$352,MATCH($B20,'Mapping water'!$B$5:$B$352,0),MATCH(P$3,'Mapping water'!$D$4:$U$4,0))*$D20</f>
        <v>0</v>
      </c>
      <c r="Q20" s="32">
        <f>INDEX('Mapping water'!$D$5:$U$352,MATCH($B20,'Mapping water'!$B$5:$B$352,0),MATCH(Q$3,'Mapping water'!$D$4:$U$4,0))*$D20</f>
        <v>0</v>
      </c>
      <c r="R20" s="32">
        <f>INDEX('Mapping water'!$D$5:$U$352,MATCH($B20,'Mapping water'!$B$5:$B$352,0),MATCH(R$3,'Mapping water'!$D$4:$U$4,0))*$D20</f>
        <v>0</v>
      </c>
      <c r="S20" s="32">
        <f>INDEX('Mapping water'!$D$5:$U$352,MATCH($B20,'Mapping water'!$B$5:$B$352,0),MATCH(S$3,'Mapping water'!$D$4:$U$4,0))*$D20</f>
        <v>0</v>
      </c>
      <c r="T20" s="32">
        <f>INDEX('Mapping water'!$D$5:$U$352,MATCH($B20,'Mapping water'!$B$5:$B$352,0),MATCH(T$3,'Mapping water'!$D$4:$U$4,0))*$D20</f>
        <v>0</v>
      </c>
      <c r="U20" s="32">
        <f>INDEX('Mapping water'!$D$5:$U$352,MATCH($B20,'Mapping water'!$B$5:$B$352,0),MATCH(U$3,'Mapping water'!$D$4:$U$4,0))*$D20</f>
        <v>0</v>
      </c>
      <c r="V20" s="32">
        <f>INDEX('Mapping water'!$D$5:$U$352,MATCH($B20,'Mapping water'!$B$5:$B$352,0),MATCH(V$3,'Mapping water'!$D$4:$U$4,0))*$D20</f>
        <v>0</v>
      </c>
      <c r="W20" s="32">
        <f>INDEX('Mapping water'!$D$5:$U$352,MATCH($B20,'Mapping water'!$B$5:$B$352,0),MATCH(W$3,'Mapping water'!$D$4:$U$4,0))*$D20</f>
        <v>0</v>
      </c>
      <c r="X20" s="32">
        <f>INDEX('Mapping water'!$D$5:$U$352,MATCH($B20,'Mapping water'!$B$5:$B$352,0),MATCH(X$3,'Mapping water'!$D$4:$U$4,0))*$D20</f>
        <v>0</v>
      </c>
      <c r="Y20" s="32">
        <f>INDEX('Mapping water'!$D$5:$U$352,MATCH($B20,'Mapping water'!$B$5:$B$352,0),MATCH(Y$3,'Mapping water'!$D$4:$U$4,0))*$D20</f>
        <v>0</v>
      </c>
    </row>
    <row r="21" spans="1:25" x14ac:dyDescent="0.45">
      <c r="A21" s="10" t="s">
        <v>92</v>
      </c>
      <c r="B21" s="10" t="s">
        <v>93</v>
      </c>
      <c r="C21" s="10" t="s">
        <v>13</v>
      </c>
      <c r="D21" s="32">
        <f>INDEX('ONS data MYE 5'!$G$6:$G$445, MATCH($B21,'ONS data MYE 5'!$B$6:$B$445,0))</f>
        <v>88189</v>
      </c>
      <c r="E21" s="32">
        <f>INDEX('ONS data MYE 5'!$H$6:$H$445, MATCH($B21,'ONS data MYE 5'!$B$6:$B$445,0))</f>
        <v>135</v>
      </c>
      <c r="F21" s="32">
        <f t="shared" si="0"/>
        <v>4.9052747784384296</v>
      </c>
      <c r="G21" s="32">
        <f t="shared" si="1"/>
        <v>24.061720651984185</v>
      </c>
      <c r="H21" s="32">
        <f>INDEX('Mapping water'!$D$5:$U$352,MATCH($B21,'Mapping water'!$B$5:$B$352,0),MATCH(H$3,'Mapping water'!$D$4:$U$4,0))*$D21</f>
        <v>88189</v>
      </c>
      <c r="I21" s="32">
        <f>INDEX('Mapping water'!$D$5:$U$352,MATCH($B21,'Mapping water'!$B$5:$B$352,0),MATCH(I$3,'Mapping water'!$D$4:$U$4,0))*$D21</f>
        <v>0</v>
      </c>
      <c r="J21" s="32">
        <f>INDEX('Mapping water'!$D$5:$U$352,MATCH($B21,'Mapping water'!$B$5:$B$352,0),MATCH(J$3,'Mapping water'!$D$4:$U$4,0))*$D21</f>
        <v>0</v>
      </c>
      <c r="K21" s="32">
        <f>INDEX('Mapping water'!$D$5:$U$352,MATCH($B21,'Mapping water'!$B$5:$B$352,0),MATCH(K$3,'Mapping water'!$D$4:$U$4,0))*$D21</f>
        <v>0</v>
      </c>
      <c r="L21" s="32">
        <f>INDEX('Mapping water'!$D$5:$U$352,MATCH($B21,'Mapping water'!$B$5:$B$352,0),MATCH(L$3,'Mapping water'!$D$4:$U$4,0))*$D21</f>
        <v>0</v>
      </c>
      <c r="M21" s="32">
        <f>INDEX('Mapping water'!$D$5:$U$352,MATCH($B21,'Mapping water'!$B$5:$B$352,0),MATCH(M$3,'Mapping water'!$D$4:$U$4,0))*$D21</f>
        <v>0</v>
      </c>
      <c r="N21" s="32">
        <f>INDEX('Mapping water'!$D$5:$U$352,MATCH($B21,'Mapping water'!$B$5:$B$352,0),MATCH(N$3,'Mapping water'!$D$4:$U$4,0))*$D21</f>
        <v>0</v>
      </c>
      <c r="O21" s="32">
        <f>INDEX('Mapping water'!$D$5:$U$352,MATCH($B21,'Mapping water'!$B$5:$B$352,0),MATCH(O$3,'Mapping water'!$D$4:$U$4,0))*$D21</f>
        <v>0</v>
      </c>
      <c r="P21" s="32">
        <f>INDEX('Mapping water'!$D$5:$U$352,MATCH($B21,'Mapping water'!$B$5:$B$352,0),MATCH(P$3,'Mapping water'!$D$4:$U$4,0))*$D21</f>
        <v>0</v>
      </c>
      <c r="Q21" s="32">
        <f>INDEX('Mapping water'!$D$5:$U$352,MATCH($B21,'Mapping water'!$B$5:$B$352,0),MATCH(Q$3,'Mapping water'!$D$4:$U$4,0))*$D21</f>
        <v>0</v>
      </c>
      <c r="R21" s="32">
        <f>INDEX('Mapping water'!$D$5:$U$352,MATCH($B21,'Mapping water'!$B$5:$B$352,0),MATCH(R$3,'Mapping water'!$D$4:$U$4,0))*$D21</f>
        <v>0</v>
      </c>
      <c r="S21" s="32">
        <f>INDEX('Mapping water'!$D$5:$U$352,MATCH($B21,'Mapping water'!$B$5:$B$352,0),MATCH(S$3,'Mapping water'!$D$4:$U$4,0))*$D21</f>
        <v>0</v>
      </c>
      <c r="T21" s="32">
        <f>INDEX('Mapping water'!$D$5:$U$352,MATCH($B21,'Mapping water'!$B$5:$B$352,0),MATCH(T$3,'Mapping water'!$D$4:$U$4,0))*$D21</f>
        <v>0</v>
      </c>
      <c r="U21" s="32">
        <f>INDEX('Mapping water'!$D$5:$U$352,MATCH($B21,'Mapping water'!$B$5:$B$352,0),MATCH(U$3,'Mapping water'!$D$4:$U$4,0))*$D21</f>
        <v>0</v>
      </c>
      <c r="V21" s="32">
        <f>INDEX('Mapping water'!$D$5:$U$352,MATCH($B21,'Mapping water'!$B$5:$B$352,0),MATCH(V$3,'Mapping water'!$D$4:$U$4,0))*$D21</f>
        <v>0</v>
      </c>
      <c r="W21" s="32">
        <f>INDEX('Mapping water'!$D$5:$U$352,MATCH($B21,'Mapping water'!$B$5:$B$352,0),MATCH(W$3,'Mapping water'!$D$4:$U$4,0))*$D21</f>
        <v>0</v>
      </c>
      <c r="X21" s="32">
        <f>INDEX('Mapping water'!$D$5:$U$352,MATCH($B21,'Mapping water'!$B$5:$B$352,0),MATCH(X$3,'Mapping water'!$D$4:$U$4,0))*$D21</f>
        <v>0</v>
      </c>
      <c r="Y21" s="32">
        <f>INDEX('Mapping water'!$D$5:$U$352,MATCH($B21,'Mapping water'!$B$5:$B$352,0),MATCH(Y$3,'Mapping water'!$D$4:$U$4,0))*$D21</f>
        <v>0</v>
      </c>
    </row>
    <row r="22" spans="1:25" x14ac:dyDescent="0.45">
      <c r="A22" s="10" t="s">
        <v>94</v>
      </c>
      <c r="B22" s="10" t="s">
        <v>95</v>
      </c>
      <c r="C22" s="10" t="s">
        <v>13</v>
      </c>
      <c r="D22" s="32">
        <f>INDEX('ONS data MYE 5'!$G$6:$G$445, MATCH($B22,'ONS data MYE 5'!$B$6:$B$445,0))</f>
        <v>99636</v>
      </c>
      <c r="E22" s="32">
        <f>INDEX('ONS data MYE 5'!$H$6:$H$445, MATCH($B22,'ONS data MYE 5'!$B$6:$B$445,0))</f>
        <v>182</v>
      </c>
      <c r="F22" s="32">
        <f t="shared" si="0"/>
        <v>5.2040066870767951</v>
      </c>
      <c r="G22" s="32">
        <f t="shared" si="1"/>
        <v>27.081685599140002</v>
      </c>
      <c r="H22" s="32">
        <f>INDEX('Mapping water'!$D$5:$U$352,MATCH($B22,'Mapping water'!$B$5:$B$352,0),MATCH(H$3,'Mapping water'!$D$4:$U$4,0))*$D22</f>
        <v>99636</v>
      </c>
      <c r="I22" s="32">
        <f>INDEX('Mapping water'!$D$5:$U$352,MATCH($B22,'Mapping water'!$B$5:$B$352,0),MATCH(I$3,'Mapping water'!$D$4:$U$4,0))*$D22</f>
        <v>0</v>
      </c>
      <c r="J22" s="32">
        <f>INDEX('Mapping water'!$D$5:$U$352,MATCH($B22,'Mapping water'!$B$5:$B$352,0),MATCH(J$3,'Mapping water'!$D$4:$U$4,0))*$D22</f>
        <v>0</v>
      </c>
      <c r="K22" s="32">
        <f>INDEX('Mapping water'!$D$5:$U$352,MATCH($B22,'Mapping water'!$B$5:$B$352,0),MATCH(K$3,'Mapping water'!$D$4:$U$4,0))*$D22</f>
        <v>0</v>
      </c>
      <c r="L22" s="32">
        <f>INDEX('Mapping water'!$D$5:$U$352,MATCH($B22,'Mapping water'!$B$5:$B$352,0),MATCH(L$3,'Mapping water'!$D$4:$U$4,0))*$D22</f>
        <v>0</v>
      </c>
      <c r="M22" s="32">
        <f>INDEX('Mapping water'!$D$5:$U$352,MATCH($B22,'Mapping water'!$B$5:$B$352,0),MATCH(M$3,'Mapping water'!$D$4:$U$4,0))*$D22</f>
        <v>0</v>
      </c>
      <c r="N22" s="32">
        <f>INDEX('Mapping water'!$D$5:$U$352,MATCH($B22,'Mapping water'!$B$5:$B$352,0),MATCH(N$3,'Mapping water'!$D$4:$U$4,0))*$D22</f>
        <v>0</v>
      </c>
      <c r="O22" s="32">
        <f>INDEX('Mapping water'!$D$5:$U$352,MATCH($B22,'Mapping water'!$B$5:$B$352,0),MATCH(O$3,'Mapping water'!$D$4:$U$4,0))*$D22</f>
        <v>0</v>
      </c>
      <c r="P22" s="32">
        <f>INDEX('Mapping water'!$D$5:$U$352,MATCH($B22,'Mapping water'!$B$5:$B$352,0),MATCH(P$3,'Mapping water'!$D$4:$U$4,0))*$D22</f>
        <v>0</v>
      </c>
      <c r="Q22" s="32">
        <f>INDEX('Mapping water'!$D$5:$U$352,MATCH($B22,'Mapping water'!$B$5:$B$352,0),MATCH(Q$3,'Mapping water'!$D$4:$U$4,0))*$D22</f>
        <v>0</v>
      </c>
      <c r="R22" s="32">
        <f>INDEX('Mapping water'!$D$5:$U$352,MATCH($B22,'Mapping water'!$B$5:$B$352,0),MATCH(R$3,'Mapping water'!$D$4:$U$4,0))*$D22</f>
        <v>0</v>
      </c>
      <c r="S22" s="32">
        <f>INDEX('Mapping water'!$D$5:$U$352,MATCH($B22,'Mapping water'!$B$5:$B$352,0),MATCH(S$3,'Mapping water'!$D$4:$U$4,0))*$D22</f>
        <v>0</v>
      </c>
      <c r="T22" s="32">
        <f>INDEX('Mapping water'!$D$5:$U$352,MATCH($B22,'Mapping water'!$B$5:$B$352,0),MATCH(T$3,'Mapping water'!$D$4:$U$4,0))*$D22</f>
        <v>0</v>
      </c>
      <c r="U22" s="32">
        <f>INDEX('Mapping water'!$D$5:$U$352,MATCH($B22,'Mapping water'!$B$5:$B$352,0),MATCH(U$3,'Mapping water'!$D$4:$U$4,0))*$D22</f>
        <v>0</v>
      </c>
      <c r="V22" s="32">
        <f>INDEX('Mapping water'!$D$5:$U$352,MATCH($B22,'Mapping water'!$B$5:$B$352,0),MATCH(V$3,'Mapping water'!$D$4:$U$4,0))*$D22</f>
        <v>0</v>
      </c>
      <c r="W22" s="32">
        <f>INDEX('Mapping water'!$D$5:$U$352,MATCH($B22,'Mapping water'!$B$5:$B$352,0),MATCH(W$3,'Mapping water'!$D$4:$U$4,0))*$D22</f>
        <v>0</v>
      </c>
      <c r="X22" s="32">
        <f>INDEX('Mapping water'!$D$5:$U$352,MATCH($B22,'Mapping water'!$B$5:$B$352,0),MATCH(X$3,'Mapping water'!$D$4:$U$4,0))*$D22</f>
        <v>0</v>
      </c>
      <c r="Y22" s="32">
        <f>INDEX('Mapping water'!$D$5:$U$352,MATCH($B22,'Mapping water'!$B$5:$B$352,0),MATCH(Y$3,'Mapping water'!$D$4:$U$4,0))*$D22</f>
        <v>0</v>
      </c>
    </row>
    <row r="23" spans="1:25" x14ac:dyDescent="0.45">
      <c r="A23" s="10" t="s">
        <v>96</v>
      </c>
      <c r="B23" s="10" t="s">
        <v>97</v>
      </c>
      <c r="C23" s="10" t="s">
        <v>13</v>
      </c>
      <c r="D23" s="32">
        <f>INDEX('ONS data MYE 5'!$G$6:$G$445, MATCH($B23,'ONS data MYE 5'!$B$6:$B$445,0))</f>
        <v>176095</v>
      </c>
      <c r="E23" s="32">
        <f>INDEX('ONS data MYE 5'!$H$6:$H$445, MATCH($B23,'ONS data MYE 5'!$B$6:$B$445,0))</f>
        <v>194</v>
      </c>
      <c r="F23" s="32">
        <f t="shared" si="0"/>
        <v>5.2678581590633282</v>
      </c>
      <c r="G23" s="32">
        <f t="shared" si="1"/>
        <v>27.750329584010078</v>
      </c>
      <c r="H23" s="32">
        <f>INDEX('Mapping water'!$D$5:$U$352,MATCH($B23,'Mapping water'!$B$5:$B$352,0),MATCH(H$3,'Mapping water'!$D$4:$U$4,0))*$D23</f>
        <v>126788.4</v>
      </c>
      <c r="I23" s="32">
        <f>INDEX('Mapping water'!$D$5:$U$352,MATCH($B23,'Mapping water'!$B$5:$B$352,0),MATCH(I$3,'Mapping water'!$D$4:$U$4,0))*$D23</f>
        <v>0</v>
      </c>
      <c r="J23" s="32">
        <f>INDEX('Mapping water'!$D$5:$U$352,MATCH($B23,'Mapping water'!$B$5:$B$352,0),MATCH(J$3,'Mapping water'!$D$4:$U$4,0))*$D23</f>
        <v>0</v>
      </c>
      <c r="K23" s="32">
        <f>INDEX('Mapping water'!$D$5:$U$352,MATCH($B23,'Mapping water'!$B$5:$B$352,0),MATCH(K$3,'Mapping water'!$D$4:$U$4,0))*$D23</f>
        <v>0</v>
      </c>
      <c r="L23" s="32">
        <f>INDEX('Mapping water'!$D$5:$U$352,MATCH($B23,'Mapping water'!$B$5:$B$352,0),MATCH(L$3,'Mapping water'!$D$4:$U$4,0))*$D23</f>
        <v>0</v>
      </c>
      <c r="M23" s="32">
        <f>INDEX('Mapping water'!$D$5:$U$352,MATCH($B23,'Mapping water'!$B$5:$B$352,0),MATCH(M$3,'Mapping water'!$D$4:$U$4,0))*$D23</f>
        <v>0</v>
      </c>
      <c r="N23" s="32">
        <f>INDEX('Mapping water'!$D$5:$U$352,MATCH($B23,'Mapping water'!$B$5:$B$352,0),MATCH(N$3,'Mapping water'!$D$4:$U$4,0))*$D23</f>
        <v>0</v>
      </c>
      <c r="O23" s="32">
        <f>INDEX('Mapping water'!$D$5:$U$352,MATCH($B23,'Mapping water'!$B$5:$B$352,0),MATCH(O$3,'Mapping water'!$D$4:$U$4,0))*$D23</f>
        <v>0</v>
      </c>
      <c r="P23" s="32">
        <f>INDEX('Mapping water'!$D$5:$U$352,MATCH($B23,'Mapping water'!$B$5:$B$352,0),MATCH(P$3,'Mapping water'!$D$4:$U$4,0))*$D23</f>
        <v>0</v>
      </c>
      <c r="Q23" s="32">
        <f>INDEX('Mapping water'!$D$5:$U$352,MATCH($B23,'Mapping water'!$B$5:$B$352,0),MATCH(Q$3,'Mapping water'!$D$4:$U$4,0))*$D23</f>
        <v>0</v>
      </c>
      <c r="R23" s="32">
        <f>INDEX('Mapping water'!$D$5:$U$352,MATCH($B23,'Mapping water'!$B$5:$B$352,0),MATCH(R$3,'Mapping water'!$D$4:$U$4,0))*$D23</f>
        <v>0</v>
      </c>
      <c r="S23" s="32">
        <f>INDEX('Mapping water'!$D$5:$U$352,MATCH($B23,'Mapping water'!$B$5:$B$352,0),MATCH(S$3,'Mapping water'!$D$4:$U$4,0))*$D23</f>
        <v>0</v>
      </c>
      <c r="T23" s="32">
        <f>INDEX('Mapping water'!$D$5:$U$352,MATCH($B23,'Mapping water'!$B$5:$B$352,0),MATCH(T$3,'Mapping water'!$D$4:$U$4,0))*$D23</f>
        <v>0</v>
      </c>
      <c r="U23" s="32">
        <f>INDEX('Mapping water'!$D$5:$U$352,MATCH($B23,'Mapping water'!$B$5:$B$352,0),MATCH(U$3,'Mapping water'!$D$4:$U$4,0))*$D23</f>
        <v>0</v>
      </c>
      <c r="V23" s="32">
        <f>INDEX('Mapping water'!$D$5:$U$352,MATCH($B23,'Mapping water'!$B$5:$B$352,0),MATCH(V$3,'Mapping water'!$D$4:$U$4,0))*$D23</f>
        <v>0</v>
      </c>
      <c r="W23" s="32">
        <f>INDEX('Mapping water'!$D$5:$U$352,MATCH($B23,'Mapping water'!$B$5:$B$352,0),MATCH(W$3,'Mapping water'!$D$4:$U$4,0))*$D23</f>
        <v>0</v>
      </c>
      <c r="X23" s="32">
        <f>INDEX('Mapping water'!$D$5:$U$352,MATCH($B23,'Mapping water'!$B$5:$B$352,0),MATCH(X$3,'Mapping water'!$D$4:$U$4,0))*$D23</f>
        <v>0</v>
      </c>
      <c r="Y23" s="32">
        <f>INDEX('Mapping water'!$D$5:$U$352,MATCH($B23,'Mapping water'!$B$5:$B$352,0),MATCH(Y$3,'Mapping water'!$D$4:$U$4,0))*$D23</f>
        <v>49306.600000000006</v>
      </c>
    </row>
    <row r="24" spans="1:25" x14ac:dyDescent="0.45">
      <c r="A24" s="10" t="s">
        <v>98</v>
      </c>
      <c r="B24" s="10" t="s">
        <v>99</v>
      </c>
      <c r="C24" s="10" t="s">
        <v>13</v>
      </c>
      <c r="D24" s="32">
        <f>INDEX('ONS data MYE 5'!$G$6:$G$445, MATCH($B24,'ONS data MYE 5'!$B$6:$B$445,0))</f>
        <v>151233</v>
      </c>
      <c r="E24" s="32">
        <f>INDEX('ONS data MYE 5'!$H$6:$H$445, MATCH($B24,'ONS data MYE 5'!$B$6:$B$445,0))</f>
        <v>247</v>
      </c>
      <c r="F24" s="32">
        <f t="shared" si="0"/>
        <v>5.5093883366279774</v>
      </c>
      <c r="G24" s="32">
        <f t="shared" si="1"/>
        <v>30.353359843772392</v>
      </c>
      <c r="H24" s="32">
        <f>INDEX('Mapping water'!$D$5:$U$352,MATCH($B24,'Mapping water'!$B$5:$B$352,0),MATCH(H$3,'Mapping water'!$D$4:$U$4,0))*$D24</f>
        <v>151233</v>
      </c>
      <c r="I24" s="32">
        <f>INDEX('Mapping water'!$D$5:$U$352,MATCH($B24,'Mapping water'!$B$5:$B$352,0),MATCH(I$3,'Mapping water'!$D$4:$U$4,0))*$D24</f>
        <v>0</v>
      </c>
      <c r="J24" s="32">
        <f>INDEX('Mapping water'!$D$5:$U$352,MATCH($B24,'Mapping water'!$B$5:$B$352,0),MATCH(J$3,'Mapping water'!$D$4:$U$4,0))*$D24</f>
        <v>0</v>
      </c>
      <c r="K24" s="32">
        <f>INDEX('Mapping water'!$D$5:$U$352,MATCH($B24,'Mapping water'!$B$5:$B$352,0),MATCH(K$3,'Mapping water'!$D$4:$U$4,0))*$D24</f>
        <v>0</v>
      </c>
      <c r="L24" s="32">
        <f>INDEX('Mapping water'!$D$5:$U$352,MATCH($B24,'Mapping water'!$B$5:$B$352,0),MATCH(L$3,'Mapping water'!$D$4:$U$4,0))*$D24</f>
        <v>0</v>
      </c>
      <c r="M24" s="32">
        <f>INDEX('Mapping water'!$D$5:$U$352,MATCH($B24,'Mapping water'!$B$5:$B$352,0),MATCH(M$3,'Mapping water'!$D$4:$U$4,0))*$D24</f>
        <v>0</v>
      </c>
      <c r="N24" s="32">
        <f>INDEX('Mapping water'!$D$5:$U$352,MATCH($B24,'Mapping water'!$B$5:$B$352,0),MATCH(N$3,'Mapping water'!$D$4:$U$4,0))*$D24</f>
        <v>0</v>
      </c>
      <c r="O24" s="32">
        <f>INDEX('Mapping water'!$D$5:$U$352,MATCH($B24,'Mapping water'!$B$5:$B$352,0),MATCH(O$3,'Mapping water'!$D$4:$U$4,0))*$D24</f>
        <v>0</v>
      </c>
      <c r="P24" s="32">
        <f>INDEX('Mapping water'!$D$5:$U$352,MATCH($B24,'Mapping water'!$B$5:$B$352,0),MATCH(P$3,'Mapping water'!$D$4:$U$4,0))*$D24</f>
        <v>0</v>
      </c>
      <c r="Q24" s="32">
        <f>INDEX('Mapping water'!$D$5:$U$352,MATCH($B24,'Mapping water'!$B$5:$B$352,0),MATCH(Q$3,'Mapping water'!$D$4:$U$4,0))*$D24</f>
        <v>0</v>
      </c>
      <c r="R24" s="32">
        <f>INDEX('Mapping water'!$D$5:$U$352,MATCH($B24,'Mapping water'!$B$5:$B$352,0),MATCH(R$3,'Mapping water'!$D$4:$U$4,0))*$D24</f>
        <v>0</v>
      </c>
      <c r="S24" s="32">
        <f>INDEX('Mapping water'!$D$5:$U$352,MATCH($B24,'Mapping water'!$B$5:$B$352,0),MATCH(S$3,'Mapping water'!$D$4:$U$4,0))*$D24</f>
        <v>0</v>
      </c>
      <c r="T24" s="32">
        <f>INDEX('Mapping water'!$D$5:$U$352,MATCH($B24,'Mapping water'!$B$5:$B$352,0),MATCH(T$3,'Mapping water'!$D$4:$U$4,0))*$D24</f>
        <v>0</v>
      </c>
      <c r="U24" s="32">
        <f>INDEX('Mapping water'!$D$5:$U$352,MATCH($B24,'Mapping water'!$B$5:$B$352,0),MATCH(U$3,'Mapping water'!$D$4:$U$4,0))*$D24</f>
        <v>0</v>
      </c>
      <c r="V24" s="32">
        <f>INDEX('Mapping water'!$D$5:$U$352,MATCH($B24,'Mapping water'!$B$5:$B$352,0),MATCH(V$3,'Mapping water'!$D$4:$U$4,0))*$D24</f>
        <v>0</v>
      </c>
      <c r="W24" s="32">
        <f>INDEX('Mapping water'!$D$5:$U$352,MATCH($B24,'Mapping water'!$B$5:$B$352,0),MATCH(W$3,'Mapping water'!$D$4:$U$4,0))*$D24</f>
        <v>0</v>
      </c>
      <c r="X24" s="32">
        <f>INDEX('Mapping water'!$D$5:$U$352,MATCH($B24,'Mapping water'!$B$5:$B$352,0),MATCH(X$3,'Mapping water'!$D$4:$U$4,0))*$D24</f>
        <v>0</v>
      </c>
      <c r="Y24" s="32">
        <f>INDEX('Mapping water'!$D$5:$U$352,MATCH($B24,'Mapping water'!$B$5:$B$352,0),MATCH(Y$3,'Mapping water'!$D$4:$U$4,0))*$D24</f>
        <v>0</v>
      </c>
    </row>
    <row r="25" spans="1:25" x14ac:dyDescent="0.45">
      <c r="A25" s="10" t="s">
        <v>100</v>
      </c>
      <c r="B25" s="10" t="s">
        <v>101</v>
      </c>
      <c r="C25" s="10" t="s">
        <v>13</v>
      </c>
      <c r="D25" s="32">
        <f>INDEX('ONS data MYE 5'!$G$6:$G$445, MATCH($B25,'ONS data MYE 5'!$B$6:$B$445,0))</f>
        <v>187633</v>
      </c>
      <c r="E25" s="32">
        <f>INDEX('ONS data MYE 5'!$H$6:$H$445, MATCH($B25,'ONS data MYE 5'!$B$6:$B$445,0))</f>
        <v>570</v>
      </c>
      <c r="F25" s="32">
        <f t="shared" si="0"/>
        <v>6.3456363608285962</v>
      </c>
      <c r="G25" s="32">
        <f t="shared" si="1"/>
        <v>40.267100823869988</v>
      </c>
      <c r="H25" s="32">
        <f>INDEX('Mapping water'!$D$5:$U$352,MATCH($B25,'Mapping water'!$B$5:$B$352,0),MATCH(H$3,'Mapping water'!$D$4:$U$4,0))*$D25</f>
        <v>187633</v>
      </c>
      <c r="I25" s="32">
        <f>INDEX('Mapping water'!$D$5:$U$352,MATCH($B25,'Mapping water'!$B$5:$B$352,0),MATCH(I$3,'Mapping water'!$D$4:$U$4,0))*$D25</f>
        <v>0</v>
      </c>
      <c r="J25" s="32">
        <f>INDEX('Mapping water'!$D$5:$U$352,MATCH($B25,'Mapping water'!$B$5:$B$352,0),MATCH(J$3,'Mapping water'!$D$4:$U$4,0))*$D25</f>
        <v>0</v>
      </c>
      <c r="K25" s="32">
        <f>INDEX('Mapping water'!$D$5:$U$352,MATCH($B25,'Mapping water'!$B$5:$B$352,0),MATCH(K$3,'Mapping water'!$D$4:$U$4,0))*$D25</f>
        <v>0</v>
      </c>
      <c r="L25" s="32">
        <f>INDEX('Mapping water'!$D$5:$U$352,MATCH($B25,'Mapping water'!$B$5:$B$352,0),MATCH(L$3,'Mapping water'!$D$4:$U$4,0))*$D25</f>
        <v>0</v>
      </c>
      <c r="M25" s="32">
        <f>INDEX('Mapping water'!$D$5:$U$352,MATCH($B25,'Mapping water'!$B$5:$B$352,0),MATCH(M$3,'Mapping water'!$D$4:$U$4,0))*$D25</f>
        <v>0</v>
      </c>
      <c r="N25" s="32">
        <f>INDEX('Mapping water'!$D$5:$U$352,MATCH($B25,'Mapping water'!$B$5:$B$352,0),MATCH(N$3,'Mapping water'!$D$4:$U$4,0))*$D25</f>
        <v>0</v>
      </c>
      <c r="O25" s="32">
        <f>INDEX('Mapping water'!$D$5:$U$352,MATCH($B25,'Mapping water'!$B$5:$B$352,0),MATCH(O$3,'Mapping water'!$D$4:$U$4,0))*$D25</f>
        <v>0</v>
      </c>
      <c r="P25" s="32">
        <f>INDEX('Mapping water'!$D$5:$U$352,MATCH($B25,'Mapping water'!$B$5:$B$352,0),MATCH(P$3,'Mapping water'!$D$4:$U$4,0))*$D25</f>
        <v>0</v>
      </c>
      <c r="Q25" s="32">
        <f>INDEX('Mapping water'!$D$5:$U$352,MATCH($B25,'Mapping water'!$B$5:$B$352,0),MATCH(Q$3,'Mapping water'!$D$4:$U$4,0))*$D25</f>
        <v>0</v>
      </c>
      <c r="R25" s="32">
        <f>INDEX('Mapping water'!$D$5:$U$352,MATCH($B25,'Mapping water'!$B$5:$B$352,0),MATCH(R$3,'Mapping water'!$D$4:$U$4,0))*$D25</f>
        <v>0</v>
      </c>
      <c r="S25" s="32">
        <f>INDEX('Mapping water'!$D$5:$U$352,MATCH($B25,'Mapping water'!$B$5:$B$352,0),MATCH(S$3,'Mapping water'!$D$4:$U$4,0))*$D25</f>
        <v>0</v>
      </c>
      <c r="T25" s="32">
        <f>INDEX('Mapping water'!$D$5:$U$352,MATCH($B25,'Mapping water'!$B$5:$B$352,0),MATCH(T$3,'Mapping water'!$D$4:$U$4,0))*$D25</f>
        <v>0</v>
      </c>
      <c r="U25" s="32">
        <f>INDEX('Mapping water'!$D$5:$U$352,MATCH($B25,'Mapping water'!$B$5:$B$352,0),MATCH(U$3,'Mapping water'!$D$4:$U$4,0))*$D25</f>
        <v>0</v>
      </c>
      <c r="V25" s="32">
        <f>INDEX('Mapping water'!$D$5:$U$352,MATCH($B25,'Mapping water'!$B$5:$B$352,0),MATCH(V$3,'Mapping water'!$D$4:$U$4,0))*$D25</f>
        <v>0</v>
      </c>
      <c r="W25" s="32">
        <f>INDEX('Mapping water'!$D$5:$U$352,MATCH($B25,'Mapping water'!$B$5:$B$352,0),MATCH(W$3,'Mapping water'!$D$4:$U$4,0))*$D25</f>
        <v>0</v>
      </c>
      <c r="X25" s="32">
        <f>INDEX('Mapping water'!$D$5:$U$352,MATCH($B25,'Mapping water'!$B$5:$B$352,0),MATCH(X$3,'Mapping water'!$D$4:$U$4,0))*$D25</f>
        <v>0</v>
      </c>
      <c r="Y25" s="32">
        <f>INDEX('Mapping water'!$D$5:$U$352,MATCH($B25,'Mapping water'!$B$5:$B$352,0),MATCH(Y$3,'Mapping water'!$D$4:$U$4,0))*$D25</f>
        <v>0</v>
      </c>
    </row>
    <row r="26" spans="1:25" x14ac:dyDescent="0.45">
      <c r="A26" s="10" t="s">
        <v>118</v>
      </c>
      <c r="B26" s="10" t="s">
        <v>119</v>
      </c>
      <c r="C26" s="10" t="s">
        <v>13</v>
      </c>
      <c r="D26" s="32">
        <f>INDEX('ONS data MYE 5'!$G$6:$G$445, MATCH($B26,'ONS data MYE 5'!$B$6:$B$445,0))</f>
        <v>137123</v>
      </c>
      <c r="E26" s="32">
        <f>INDEX('ONS data MYE 5'!$H$6:$H$445, MATCH($B26,'ONS data MYE 5'!$B$6:$B$445,0))</f>
        <v>105</v>
      </c>
      <c r="F26" s="32">
        <f t="shared" si="0"/>
        <v>4.6539603501575231</v>
      </c>
      <c r="G26" s="32">
        <f t="shared" si="1"/>
        <v>21.659346940838336</v>
      </c>
      <c r="H26" s="32">
        <f>INDEX('Mapping water'!$D$5:$U$352,MATCH($B26,'Mapping water'!$B$5:$B$352,0),MATCH(H$3,'Mapping water'!$D$4:$U$4,0))*$D26</f>
        <v>137123</v>
      </c>
      <c r="I26" s="32">
        <f>INDEX('Mapping water'!$D$5:$U$352,MATCH($B26,'Mapping water'!$B$5:$B$352,0),MATCH(I$3,'Mapping water'!$D$4:$U$4,0))*$D26</f>
        <v>0</v>
      </c>
      <c r="J26" s="32">
        <f>INDEX('Mapping water'!$D$5:$U$352,MATCH($B26,'Mapping water'!$B$5:$B$352,0),MATCH(J$3,'Mapping water'!$D$4:$U$4,0))*$D26</f>
        <v>0</v>
      </c>
      <c r="K26" s="32">
        <f>INDEX('Mapping water'!$D$5:$U$352,MATCH($B26,'Mapping water'!$B$5:$B$352,0),MATCH(K$3,'Mapping water'!$D$4:$U$4,0))*$D26</f>
        <v>0</v>
      </c>
      <c r="L26" s="32">
        <f>INDEX('Mapping water'!$D$5:$U$352,MATCH($B26,'Mapping water'!$B$5:$B$352,0),MATCH(L$3,'Mapping water'!$D$4:$U$4,0))*$D26</f>
        <v>0</v>
      </c>
      <c r="M26" s="32">
        <f>INDEX('Mapping water'!$D$5:$U$352,MATCH($B26,'Mapping water'!$B$5:$B$352,0),MATCH(M$3,'Mapping water'!$D$4:$U$4,0))*$D26</f>
        <v>0</v>
      </c>
      <c r="N26" s="32">
        <f>INDEX('Mapping water'!$D$5:$U$352,MATCH($B26,'Mapping water'!$B$5:$B$352,0),MATCH(N$3,'Mapping water'!$D$4:$U$4,0))*$D26</f>
        <v>0</v>
      </c>
      <c r="O26" s="32">
        <f>INDEX('Mapping water'!$D$5:$U$352,MATCH($B26,'Mapping water'!$B$5:$B$352,0),MATCH(O$3,'Mapping water'!$D$4:$U$4,0))*$D26</f>
        <v>0</v>
      </c>
      <c r="P26" s="32">
        <f>INDEX('Mapping water'!$D$5:$U$352,MATCH($B26,'Mapping water'!$B$5:$B$352,0),MATCH(P$3,'Mapping water'!$D$4:$U$4,0))*$D26</f>
        <v>0</v>
      </c>
      <c r="Q26" s="32">
        <f>INDEX('Mapping water'!$D$5:$U$352,MATCH($B26,'Mapping water'!$B$5:$B$352,0),MATCH(Q$3,'Mapping water'!$D$4:$U$4,0))*$D26</f>
        <v>0</v>
      </c>
      <c r="R26" s="32">
        <f>INDEX('Mapping water'!$D$5:$U$352,MATCH($B26,'Mapping water'!$B$5:$B$352,0),MATCH(R$3,'Mapping water'!$D$4:$U$4,0))*$D26</f>
        <v>0</v>
      </c>
      <c r="S26" s="32">
        <f>INDEX('Mapping water'!$D$5:$U$352,MATCH($B26,'Mapping water'!$B$5:$B$352,0),MATCH(S$3,'Mapping water'!$D$4:$U$4,0))*$D26</f>
        <v>0</v>
      </c>
      <c r="T26" s="32">
        <f>INDEX('Mapping water'!$D$5:$U$352,MATCH($B26,'Mapping water'!$B$5:$B$352,0),MATCH(T$3,'Mapping water'!$D$4:$U$4,0))*$D26</f>
        <v>0</v>
      </c>
      <c r="U26" s="32">
        <f>INDEX('Mapping water'!$D$5:$U$352,MATCH($B26,'Mapping water'!$B$5:$B$352,0),MATCH(U$3,'Mapping water'!$D$4:$U$4,0))*$D26</f>
        <v>0</v>
      </c>
      <c r="V26" s="32">
        <f>INDEX('Mapping water'!$D$5:$U$352,MATCH($B26,'Mapping water'!$B$5:$B$352,0),MATCH(V$3,'Mapping water'!$D$4:$U$4,0))*$D26</f>
        <v>0</v>
      </c>
      <c r="W26" s="32">
        <f>INDEX('Mapping water'!$D$5:$U$352,MATCH($B26,'Mapping water'!$B$5:$B$352,0),MATCH(W$3,'Mapping water'!$D$4:$U$4,0))*$D26</f>
        <v>0</v>
      </c>
      <c r="X26" s="32">
        <f>INDEX('Mapping water'!$D$5:$U$352,MATCH($B26,'Mapping water'!$B$5:$B$352,0),MATCH(X$3,'Mapping water'!$D$4:$U$4,0))*$D26</f>
        <v>0</v>
      </c>
      <c r="Y26" s="32">
        <f>INDEX('Mapping water'!$D$5:$U$352,MATCH($B26,'Mapping water'!$B$5:$B$352,0),MATCH(Y$3,'Mapping water'!$D$4:$U$4,0))*$D26</f>
        <v>0</v>
      </c>
    </row>
    <row r="27" spans="1:25" x14ac:dyDescent="0.45">
      <c r="A27" s="10" t="s">
        <v>120</v>
      </c>
      <c r="B27" s="10" t="s">
        <v>121</v>
      </c>
      <c r="C27" s="10" t="s">
        <v>13</v>
      </c>
      <c r="D27" s="32">
        <f>INDEX('ONS data MYE 5'!$G$6:$G$445, MATCH($B27,'ONS data MYE 5'!$B$6:$B$445,0))</f>
        <v>127402</v>
      </c>
      <c r="E27" s="32">
        <f>INDEX('ONS data MYE 5'!$H$6:$H$445, MATCH($B27,'ONS data MYE 5'!$B$6:$B$445,0))</f>
        <v>231</v>
      </c>
      <c r="F27" s="32">
        <f t="shared" si="0"/>
        <v>5.4424177105217932</v>
      </c>
      <c r="G27" s="32">
        <f t="shared" si="1"/>
        <v>29.619910535801278</v>
      </c>
      <c r="H27" s="32">
        <f>INDEX('Mapping water'!$D$5:$U$352,MATCH($B27,'Mapping water'!$B$5:$B$352,0),MATCH(H$3,'Mapping water'!$D$4:$U$4,0))*$D27</f>
        <v>127402</v>
      </c>
      <c r="I27" s="32">
        <f>INDEX('Mapping water'!$D$5:$U$352,MATCH($B27,'Mapping water'!$B$5:$B$352,0),MATCH(I$3,'Mapping water'!$D$4:$U$4,0))*$D27</f>
        <v>0</v>
      </c>
      <c r="J27" s="32">
        <f>INDEX('Mapping water'!$D$5:$U$352,MATCH($B27,'Mapping water'!$B$5:$B$352,0),MATCH(J$3,'Mapping water'!$D$4:$U$4,0))*$D27</f>
        <v>0</v>
      </c>
      <c r="K27" s="32">
        <f>INDEX('Mapping water'!$D$5:$U$352,MATCH($B27,'Mapping water'!$B$5:$B$352,0),MATCH(K$3,'Mapping water'!$D$4:$U$4,0))*$D27</f>
        <v>0</v>
      </c>
      <c r="L27" s="32">
        <f>INDEX('Mapping water'!$D$5:$U$352,MATCH($B27,'Mapping water'!$B$5:$B$352,0),MATCH(L$3,'Mapping water'!$D$4:$U$4,0))*$D27</f>
        <v>0</v>
      </c>
      <c r="M27" s="32">
        <f>INDEX('Mapping water'!$D$5:$U$352,MATCH($B27,'Mapping water'!$B$5:$B$352,0),MATCH(M$3,'Mapping water'!$D$4:$U$4,0))*$D27</f>
        <v>0</v>
      </c>
      <c r="N27" s="32">
        <f>INDEX('Mapping water'!$D$5:$U$352,MATCH($B27,'Mapping water'!$B$5:$B$352,0),MATCH(N$3,'Mapping water'!$D$4:$U$4,0))*$D27</f>
        <v>0</v>
      </c>
      <c r="O27" s="32">
        <f>INDEX('Mapping water'!$D$5:$U$352,MATCH($B27,'Mapping water'!$B$5:$B$352,0),MATCH(O$3,'Mapping water'!$D$4:$U$4,0))*$D27</f>
        <v>0</v>
      </c>
      <c r="P27" s="32">
        <f>INDEX('Mapping water'!$D$5:$U$352,MATCH($B27,'Mapping water'!$B$5:$B$352,0),MATCH(P$3,'Mapping water'!$D$4:$U$4,0))*$D27</f>
        <v>0</v>
      </c>
      <c r="Q27" s="32">
        <f>INDEX('Mapping water'!$D$5:$U$352,MATCH($B27,'Mapping water'!$B$5:$B$352,0),MATCH(Q$3,'Mapping water'!$D$4:$U$4,0))*$D27</f>
        <v>0</v>
      </c>
      <c r="R27" s="32">
        <f>INDEX('Mapping water'!$D$5:$U$352,MATCH($B27,'Mapping water'!$B$5:$B$352,0),MATCH(R$3,'Mapping water'!$D$4:$U$4,0))*$D27</f>
        <v>0</v>
      </c>
      <c r="S27" s="32">
        <f>INDEX('Mapping water'!$D$5:$U$352,MATCH($B27,'Mapping water'!$B$5:$B$352,0),MATCH(S$3,'Mapping water'!$D$4:$U$4,0))*$D27</f>
        <v>0</v>
      </c>
      <c r="T27" s="32">
        <f>INDEX('Mapping water'!$D$5:$U$352,MATCH($B27,'Mapping water'!$B$5:$B$352,0),MATCH(T$3,'Mapping water'!$D$4:$U$4,0))*$D27</f>
        <v>0</v>
      </c>
      <c r="U27" s="32">
        <f>INDEX('Mapping water'!$D$5:$U$352,MATCH($B27,'Mapping water'!$B$5:$B$352,0),MATCH(U$3,'Mapping water'!$D$4:$U$4,0))*$D27</f>
        <v>0</v>
      </c>
      <c r="V27" s="32">
        <f>INDEX('Mapping water'!$D$5:$U$352,MATCH($B27,'Mapping water'!$B$5:$B$352,0),MATCH(V$3,'Mapping water'!$D$4:$U$4,0))*$D27</f>
        <v>0</v>
      </c>
      <c r="W27" s="32">
        <f>INDEX('Mapping water'!$D$5:$U$352,MATCH($B27,'Mapping water'!$B$5:$B$352,0),MATCH(W$3,'Mapping water'!$D$4:$U$4,0))*$D27</f>
        <v>0</v>
      </c>
      <c r="X27" s="32">
        <f>INDEX('Mapping water'!$D$5:$U$352,MATCH($B27,'Mapping water'!$B$5:$B$352,0),MATCH(X$3,'Mapping water'!$D$4:$U$4,0))*$D27</f>
        <v>0</v>
      </c>
      <c r="Y27" s="32">
        <f>INDEX('Mapping water'!$D$5:$U$352,MATCH($B27,'Mapping water'!$B$5:$B$352,0),MATCH(Y$3,'Mapping water'!$D$4:$U$4,0))*$D27</f>
        <v>0</v>
      </c>
    </row>
    <row r="28" spans="1:25" x14ac:dyDescent="0.45">
      <c r="A28" s="10" t="s">
        <v>122</v>
      </c>
      <c r="B28" s="10" t="s">
        <v>123</v>
      </c>
      <c r="C28" s="10" t="s">
        <v>13</v>
      </c>
      <c r="D28" s="32">
        <f>INDEX('ONS data MYE 5'!$G$6:$G$445, MATCH($B28,'ONS data MYE 5'!$B$6:$B$445,0))</f>
        <v>151797</v>
      </c>
      <c r="E28" s="32">
        <f>INDEX('ONS data MYE 5'!$H$6:$H$445, MATCH($B28,'ONS data MYE 5'!$B$6:$B$445,0))</f>
        <v>105</v>
      </c>
      <c r="F28" s="32">
        <f t="shared" si="0"/>
        <v>4.6539603501575231</v>
      </c>
      <c r="G28" s="32">
        <f t="shared" si="1"/>
        <v>21.659346940838336</v>
      </c>
      <c r="H28" s="32">
        <f>INDEX('Mapping water'!$D$5:$U$352,MATCH($B28,'Mapping water'!$B$5:$B$352,0),MATCH(H$3,'Mapping water'!$D$4:$U$4,0))*$D28</f>
        <v>151797</v>
      </c>
      <c r="I28" s="32">
        <f>INDEX('Mapping water'!$D$5:$U$352,MATCH($B28,'Mapping water'!$B$5:$B$352,0),MATCH(I$3,'Mapping water'!$D$4:$U$4,0))*$D28</f>
        <v>0</v>
      </c>
      <c r="J28" s="32">
        <f>INDEX('Mapping water'!$D$5:$U$352,MATCH($B28,'Mapping water'!$B$5:$B$352,0),MATCH(J$3,'Mapping water'!$D$4:$U$4,0))*$D28</f>
        <v>0</v>
      </c>
      <c r="K28" s="32">
        <f>INDEX('Mapping water'!$D$5:$U$352,MATCH($B28,'Mapping water'!$B$5:$B$352,0),MATCH(K$3,'Mapping water'!$D$4:$U$4,0))*$D28</f>
        <v>0</v>
      </c>
      <c r="L28" s="32">
        <f>INDEX('Mapping water'!$D$5:$U$352,MATCH($B28,'Mapping water'!$B$5:$B$352,0),MATCH(L$3,'Mapping water'!$D$4:$U$4,0))*$D28</f>
        <v>0</v>
      </c>
      <c r="M28" s="32">
        <f>INDEX('Mapping water'!$D$5:$U$352,MATCH($B28,'Mapping water'!$B$5:$B$352,0),MATCH(M$3,'Mapping water'!$D$4:$U$4,0))*$D28</f>
        <v>0</v>
      </c>
      <c r="N28" s="32">
        <f>INDEX('Mapping water'!$D$5:$U$352,MATCH($B28,'Mapping water'!$B$5:$B$352,0),MATCH(N$3,'Mapping water'!$D$4:$U$4,0))*$D28</f>
        <v>0</v>
      </c>
      <c r="O28" s="32">
        <f>INDEX('Mapping water'!$D$5:$U$352,MATCH($B28,'Mapping water'!$B$5:$B$352,0),MATCH(O$3,'Mapping water'!$D$4:$U$4,0))*$D28</f>
        <v>0</v>
      </c>
      <c r="P28" s="32">
        <f>INDEX('Mapping water'!$D$5:$U$352,MATCH($B28,'Mapping water'!$B$5:$B$352,0),MATCH(P$3,'Mapping water'!$D$4:$U$4,0))*$D28</f>
        <v>0</v>
      </c>
      <c r="Q28" s="32">
        <f>INDEX('Mapping water'!$D$5:$U$352,MATCH($B28,'Mapping water'!$B$5:$B$352,0),MATCH(Q$3,'Mapping water'!$D$4:$U$4,0))*$D28</f>
        <v>0</v>
      </c>
      <c r="R28" s="32">
        <f>INDEX('Mapping water'!$D$5:$U$352,MATCH($B28,'Mapping water'!$B$5:$B$352,0),MATCH(R$3,'Mapping water'!$D$4:$U$4,0))*$D28</f>
        <v>0</v>
      </c>
      <c r="S28" s="32">
        <f>INDEX('Mapping water'!$D$5:$U$352,MATCH($B28,'Mapping water'!$B$5:$B$352,0),MATCH(S$3,'Mapping water'!$D$4:$U$4,0))*$D28</f>
        <v>0</v>
      </c>
      <c r="T28" s="32">
        <f>INDEX('Mapping water'!$D$5:$U$352,MATCH($B28,'Mapping water'!$B$5:$B$352,0),MATCH(T$3,'Mapping water'!$D$4:$U$4,0))*$D28</f>
        <v>0</v>
      </c>
      <c r="U28" s="32">
        <f>INDEX('Mapping water'!$D$5:$U$352,MATCH($B28,'Mapping water'!$B$5:$B$352,0),MATCH(U$3,'Mapping water'!$D$4:$U$4,0))*$D28</f>
        <v>0</v>
      </c>
      <c r="V28" s="32">
        <f>INDEX('Mapping water'!$D$5:$U$352,MATCH($B28,'Mapping water'!$B$5:$B$352,0),MATCH(V$3,'Mapping water'!$D$4:$U$4,0))*$D28</f>
        <v>0</v>
      </c>
      <c r="W28" s="32">
        <f>INDEX('Mapping water'!$D$5:$U$352,MATCH($B28,'Mapping water'!$B$5:$B$352,0),MATCH(W$3,'Mapping water'!$D$4:$U$4,0))*$D28</f>
        <v>0</v>
      </c>
      <c r="X28" s="32">
        <f>INDEX('Mapping water'!$D$5:$U$352,MATCH($B28,'Mapping water'!$B$5:$B$352,0),MATCH(X$3,'Mapping water'!$D$4:$U$4,0))*$D28</f>
        <v>0</v>
      </c>
      <c r="Y28" s="32">
        <f>INDEX('Mapping water'!$D$5:$U$352,MATCH($B28,'Mapping water'!$B$5:$B$352,0),MATCH(Y$3,'Mapping water'!$D$4:$U$4,0))*$D28</f>
        <v>0</v>
      </c>
    </row>
    <row r="29" spans="1:25" x14ac:dyDescent="0.45">
      <c r="A29" s="10" t="s">
        <v>124</v>
      </c>
      <c r="B29" s="10" t="s">
        <v>125</v>
      </c>
      <c r="C29" s="10" t="s">
        <v>13</v>
      </c>
      <c r="D29" s="32">
        <f>INDEX('ONS data MYE 5'!$G$6:$G$445, MATCH($B29,'ONS data MYE 5'!$B$6:$B$445,0))</f>
        <v>103587</v>
      </c>
      <c r="E29" s="32">
        <f>INDEX('ONS data MYE 5'!$H$6:$H$445, MATCH($B29,'ONS data MYE 5'!$B$6:$B$445,0))</f>
        <v>108</v>
      </c>
      <c r="F29" s="32">
        <f t="shared" si="0"/>
        <v>4.6821312271242199</v>
      </c>
      <c r="G29" s="32">
        <f t="shared" si="1"/>
        <v>21.922352828011753</v>
      </c>
      <c r="H29" s="32">
        <f>INDEX('Mapping water'!$D$5:$U$352,MATCH($B29,'Mapping water'!$B$5:$B$352,0),MATCH(H$3,'Mapping water'!$D$4:$U$4,0))*$D29</f>
        <v>103587</v>
      </c>
      <c r="I29" s="32">
        <f>INDEX('Mapping water'!$D$5:$U$352,MATCH($B29,'Mapping water'!$B$5:$B$352,0),MATCH(I$3,'Mapping water'!$D$4:$U$4,0))*$D29</f>
        <v>0</v>
      </c>
      <c r="J29" s="32">
        <f>INDEX('Mapping water'!$D$5:$U$352,MATCH($B29,'Mapping water'!$B$5:$B$352,0),MATCH(J$3,'Mapping water'!$D$4:$U$4,0))*$D29</f>
        <v>0</v>
      </c>
      <c r="K29" s="32">
        <f>INDEX('Mapping water'!$D$5:$U$352,MATCH($B29,'Mapping water'!$B$5:$B$352,0),MATCH(K$3,'Mapping water'!$D$4:$U$4,0))*$D29</f>
        <v>0</v>
      </c>
      <c r="L29" s="32">
        <f>INDEX('Mapping water'!$D$5:$U$352,MATCH($B29,'Mapping water'!$B$5:$B$352,0),MATCH(L$3,'Mapping water'!$D$4:$U$4,0))*$D29</f>
        <v>0</v>
      </c>
      <c r="M29" s="32">
        <f>INDEX('Mapping water'!$D$5:$U$352,MATCH($B29,'Mapping water'!$B$5:$B$352,0),MATCH(M$3,'Mapping water'!$D$4:$U$4,0))*$D29</f>
        <v>0</v>
      </c>
      <c r="N29" s="32">
        <f>INDEX('Mapping water'!$D$5:$U$352,MATCH($B29,'Mapping water'!$B$5:$B$352,0),MATCH(N$3,'Mapping water'!$D$4:$U$4,0))*$D29</f>
        <v>0</v>
      </c>
      <c r="O29" s="32">
        <f>INDEX('Mapping water'!$D$5:$U$352,MATCH($B29,'Mapping water'!$B$5:$B$352,0),MATCH(O$3,'Mapping water'!$D$4:$U$4,0))*$D29</f>
        <v>0</v>
      </c>
      <c r="P29" s="32">
        <f>INDEX('Mapping water'!$D$5:$U$352,MATCH($B29,'Mapping water'!$B$5:$B$352,0),MATCH(P$3,'Mapping water'!$D$4:$U$4,0))*$D29</f>
        <v>0</v>
      </c>
      <c r="Q29" s="32">
        <f>INDEX('Mapping water'!$D$5:$U$352,MATCH($B29,'Mapping water'!$B$5:$B$352,0),MATCH(Q$3,'Mapping water'!$D$4:$U$4,0))*$D29</f>
        <v>0</v>
      </c>
      <c r="R29" s="32">
        <f>INDEX('Mapping water'!$D$5:$U$352,MATCH($B29,'Mapping water'!$B$5:$B$352,0),MATCH(R$3,'Mapping water'!$D$4:$U$4,0))*$D29</f>
        <v>0</v>
      </c>
      <c r="S29" s="32">
        <f>INDEX('Mapping water'!$D$5:$U$352,MATCH($B29,'Mapping water'!$B$5:$B$352,0),MATCH(S$3,'Mapping water'!$D$4:$U$4,0))*$D29</f>
        <v>0</v>
      </c>
      <c r="T29" s="32">
        <f>INDEX('Mapping water'!$D$5:$U$352,MATCH($B29,'Mapping water'!$B$5:$B$352,0),MATCH(T$3,'Mapping water'!$D$4:$U$4,0))*$D29</f>
        <v>0</v>
      </c>
      <c r="U29" s="32">
        <f>INDEX('Mapping water'!$D$5:$U$352,MATCH($B29,'Mapping water'!$B$5:$B$352,0),MATCH(U$3,'Mapping water'!$D$4:$U$4,0))*$D29</f>
        <v>0</v>
      </c>
      <c r="V29" s="32">
        <f>INDEX('Mapping water'!$D$5:$U$352,MATCH($B29,'Mapping water'!$B$5:$B$352,0),MATCH(V$3,'Mapping water'!$D$4:$U$4,0))*$D29</f>
        <v>0</v>
      </c>
      <c r="W29" s="32">
        <f>INDEX('Mapping water'!$D$5:$U$352,MATCH($B29,'Mapping water'!$B$5:$B$352,0),MATCH(W$3,'Mapping water'!$D$4:$U$4,0))*$D29</f>
        <v>0</v>
      </c>
      <c r="X29" s="32">
        <f>INDEX('Mapping water'!$D$5:$U$352,MATCH($B29,'Mapping water'!$B$5:$B$352,0),MATCH(X$3,'Mapping water'!$D$4:$U$4,0))*$D29</f>
        <v>0</v>
      </c>
      <c r="Y29" s="32">
        <f>INDEX('Mapping water'!$D$5:$U$352,MATCH($B29,'Mapping water'!$B$5:$B$352,0),MATCH(Y$3,'Mapping water'!$D$4:$U$4,0))*$D29</f>
        <v>0</v>
      </c>
    </row>
    <row r="30" spans="1:25" x14ac:dyDescent="0.45">
      <c r="A30" s="10" t="s">
        <v>126</v>
      </c>
      <c r="B30" s="10" t="s">
        <v>127</v>
      </c>
      <c r="C30" s="10" t="s">
        <v>13</v>
      </c>
      <c r="D30" s="32">
        <f>INDEX('ONS data MYE 5'!$G$6:$G$445, MATCH($B30,'ONS data MYE 5'!$B$6:$B$445,0))</f>
        <v>139865</v>
      </c>
      <c r="E30" s="32">
        <f>INDEX('ONS data MYE 5'!$H$6:$H$445, MATCH($B30,'ONS data MYE 5'!$B$6:$B$445,0))</f>
        <v>3584</v>
      </c>
      <c r="F30" s="32">
        <f t="shared" si="0"/>
        <v>8.1842347740948203</v>
      </c>
      <c r="G30" s="32">
        <f t="shared" si="1"/>
        <v>66.98169883750289</v>
      </c>
      <c r="H30" s="32">
        <f>INDEX('Mapping water'!$D$5:$U$352,MATCH($B30,'Mapping water'!$B$5:$B$352,0),MATCH(H$3,'Mapping water'!$D$4:$U$4,0))*$D30</f>
        <v>139865</v>
      </c>
      <c r="I30" s="32">
        <f>INDEX('Mapping water'!$D$5:$U$352,MATCH($B30,'Mapping water'!$B$5:$B$352,0),MATCH(I$3,'Mapping water'!$D$4:$U$4,0))*$D30</f>
        <v>0</v>
      </c>
      <c r="J30" s="32">
        <f>INDEX('Mapping water'!$D$5:$U$352,MATCH($B30,'Mapping water'!$B$5:$B$352,0),MATCH(J$3,'Mapping water'!$D$4:$U$4,0))*$D30</f>
        <v>0</v>
      </c>
      <c r="K30" s="32">
        <f>INDEX('Mapping water'!$D$5:$U$352,MATCH($B30,'Mapping water'!$B$5:$B$352,0),MATCH(K$3,'Mapping water'!$D$4:$U$4,0))*$D30</f>
        <v>0</v>
      </c>
      <c r="L30" s="32">
        <f>INDEX('Mapping water'!$D$5:$U$352,MATCH($B30,'Mapping water'!$B$5:$B$352,0),MATCH(L$3,'Mapping water'!$D$4:$U$4,0))*$D30</f>
        <v>0</v>
      </c>
      <c r="M30" s="32">
        <f>INDEX('Mapping water'!$D$5:$U$352,MATCH($B30,'Mapping water'!$B$5:$B$352,0),MATCH(M$3,'Mapping water'!$D$4:$U$4,0))*$D30</f>
        <v>0</v>
      </c>
      <c r="N30" s="32">
        <f>INDEX('Mapping water'!$D$5:$U$352,MATCH($B30,'Mapping water'!$B$5:$B$352,0),MATCH(N$3,'Mapping water'!$D$4:$U$4,0))*$D30</f>
        <v>0</v>
      </c>
      <c r="O30" s="32">
        <f>INDEX('Mapping water'!$D$5:$U$352,MATCH($B30,'Mapping water'!$B$5:$B$352,0),MATCH(O$3,'Mapping water'!$D$4:$U$4,0))*$D30</f>
        <v>0</v>
      </c>
      <c r="P30" s="32">
        <f>INDEX('Mapping water'!$D$5:$U$352,MATCH($B30,'Mapping water'!$B$5:$B$352,0),MATCH(P$3,'Mapping water'!$D$4:$U$4,0))*$D30</f>
        <v>0</v>
      </c>
      <c r="Q30" s="32">
        <f>INDEX('Mapping water'!$D$5:$U$352,MATCH($B30,'Mapping water'!$B$5:$B$352,0),MATCH(Q$3,'Mapping water'!$D$4:$U$4,0))*$D30</f>
        <v>0</v>
      </c>
      <c r="R30" s="32">
        <f>INDEX('Mapping water'!$D$5:$U$352,MATCH($B30,'Mapping water'!$B$5:$B$352,0),MATCH(R$3,'Mapping water'!$D$4:$U$4,0))*$D30</f>
        <v>0</v>
      </c>
      <c r="S30" s="32">
        <f>INDEX('Mapping water'!$D$5:$U$352,MATCH($B30,'Mapping water'!$B$5:$B$352,0),MATCH(S$3,'Mapping water'!$D$4:$U$4,0))*$D30</f>
        <v>0</v>
      </c>
      <c r="T30" s="32">
        <f>INDEX('Mapping water'!$D$5:$U$352,MATCH($B30,'Mapping water'!$B$5:$B$352,0),MATCH(T$3,'Mapping water'!$D$4:$U$4,0))*$D30</f>
        <v>0</v>
      </c>
      <c r="U30" s="32">
        <f>INDEX('Mapping water'!$D$5:$U$352,MATCH($B30,'Mapping water'!$B$5:$B$352,0),MATCH(U$3,'Mapping water'!$D$4:$U$4,0))*$D30</f>
        <v>0</v>
      </c>
      <c r="V30" s="32">
        <f>INDEX('Mapping water'!$D$5:$U$352,MATCH($B30,'Mapping water'!$B$5:$B$352,0),MATCH(V$3,'Mapping water'!$D$4:$U$4,0))*$D30</f>
        <v>0</v>
      </c>
      <c r="W30" s="32">
        <f>INDEX('Mapping water'!$D$5:$U$352,MATCH($B30,'Mapping water'!$B$5:$B$352,0),MATCH(W$3,'Mapping water'!$D$4:$U$4,0))*$D30</f>
        <v>0</v>
      </c>
      <c r="X30" s="32">
        <f>INDEX('Mapping water'!$D$5:$U$352,MATCH($B30,'Mapping water'!$B$5:$B$352,0),MATCH(X$3,'Mapping water'!$D$4:$U$4,0))*$D30</f>
        <v>0</v>
      </c>
      <c r="Y30" s="32">
        <f>INDEX('Mapping water'!$D$5:$U$352,MATCH($B30,'Mapping water'!$B$5:$B$352,0),MATCH(Y$3,'Mapping water'!$D$4:$U$4,0))*$D30</f>
        <v>0</v>
      </c>
    </row>
    <row r="31" spans="1:25" x14ac:dyDescent="0.45">
      <c r="A31" s="10" t="s">
        <v>128</v>
      </c>
      <c r="B31" s="10" t="s">
        <v>129</v>
      </c>
      <c r="C31" s="10" t="s">
        <v>13</v>
      </c>
      <c r="D31" s="32">
        <f>INDEX('ONS data MYE 5'!$G$6:$G$445, MATCH($B31,'ONS data MYE 5'!$B$6:$B$445,0))</f>
        <v>132965</v>
      </c>
      <c r="E31" s="32">
        <f>INDEX('ONS data MYE 5'!$H$6:$H$445, MATCH($B31,'ONS data MYE 5'!$B$6:$B$445,0))</f>
        <v>146</v>
      </c>
      <c r="F31" s="32">
        <f t="shared" si="0"/>
        <v>4.9836066217083363</v>
      </c>
      <c r="G31" s="32">
        <f t="shared" si="1"/>
        <v>24.836334959935176</v>
      </c>
      <c r="H31" s="32">
        <f>INDEX('Mapping water'!$D$5:$U$352,MATCH($B31,'Mapping water'!$B$5:$B$352,0),MATCH(H$3,'Mapping water'!$D$4:$U$4,0))*$D31</f>
        <v>132965</v>
      </c>
      <c r="I31" s="32">
        <f>INDEX('Mapping water'!$D$5:$U$352,MATCH($B31,'Mapping water'!$B$5:$B$352,0),MATCH(I$3,'Mapping water'!$D$4:$U$4,0))*$D31</f>
        <v>0</v>
      </c>
      <c r="J31" s="32">
        <f>INDEX('Mapping water'!$D$5:$U$352,MATCH($B31,'Mapping water'!$B$5:$B$352,0),MATCH(J$3,'Mapping water'!$D$4:$U$4,0))*$D31</f>
        <v>0</v>
      </c>
      <c r="K31" s="32">
        <f>INDEX('Mapping water'!$D$5:$U$352,MATCH($B31,'Mapping water'!$B$5:$B$352,0),MATCH(K$3,'Mapping water'!$D$4:$U$4,0))*$D31</f>
        <v>0</v>
      </c>
      <c r="L31" s="32">
        <f>INDEX('Mapping water'!$D$5:$U$352,MATCH($B31,'Mapping water'!$B$5:$B$352,0),MATCH(L$3,'Mapping water'!$D$4:$U$4,0))*$D31</f>
        <v>0</v>
      </c>
      <c r="M31" s="32">
        <f>INDEX('Mapping water'!$D$5:$U$352,MATCH($B31,'Mapping water'!$B$5:$B$352,0),MATCH(M$3,'Mapping water'!$D$4:$U$4,0))*$D31</f>
        <v>0</v>
      </c>
      <c r="N31" s="32">
        <f>INDEX('Mapping water'!$D$5:$U$352,MATCH($B31,'Mapping water'!$B$5:$B$352,0),MATCH(N$3,'Mapping water'!$D$4:$U$4,0))*$D31</f>
        <v>0</v>
      </c>
      <c r="O31" s="32">
        <f>INDEX('Mapping water'!$D$5:$U$352,MATCH($B31,'Mapping water'!$B$5:$B$352,0),MATCH(O$3,'Mapping water'!$D$4:$U$4,0))*$D31</f>
        <v>0</v>
      </c>
      <c r="P31" s="32">
        <f>INDEX('Mapping water'!$D$5:$U$352,MATCH($B31,'Mapping water'!$B$5:$B$352,0),MATCH(P$3,'Mapping water'!$D$4:$U$4,0))*$D31</f>
        <v>0</v>
      </c>
      <c r="Q31" s="32">
        <f>INDEX('Mapping water'!$D$5:$U$352,MATCH($B31,'Mapping water'!$B$5:$B$352,0),MATCH(Q$3,'Mapping water'!$D$4:$U$4,0))*$D31</f>
        <v>0</v>
      </c>
      <c r="R31" s="32">
        <f>INDEX('Mapping water'!$D$5:$U$352,MATCH($B31,'Mapping water'!$B$5:$B$352,0),MATCH(R$3,'Mapping water'!$D$4:$U$4,0))*$D31</f>
        <v>0</v>
      </c>
      <c r="S31" s="32">
        <f>INDEX('Mapping water'!$D$5:$U$352,MATCH($B31,'Mapping water'!$B$5:$B$352,0),MATCH(S$3,'Mapping water'!$D$4:$U$4,0))*$D31</f>
        <v>0</v>
      </c>
      <c r="T31" s="32">
        <f>INDEX('Mapping water'!$D$5:$U$352,MATCH($B31,'Mapping water'!$B$5:$B$352,0),MATCH(T$3,'Mapping water'!$D$4:$U$4,0))*$D31</f>
        <v>0</v>
      </c>
      <c r="U31" s="32">
        <f>INDEX('Mapping water'!$D$5:$U$352,MATCH($B31,'Mapping water'!$B$5:$B$352,0),MATCH(U$3,'Mapping water'!$D$4:$U$4,0))*$D31</f>
        <v>0</v>
      </c>
      <c r="V31" s="32">
        <f>INDEX('Mapping water'!$D$5:$U$352,MATCH($B31,'Mapping water'!$B$5:$B$352,0),MATCH(V$3,'Mapping water'!$D$4:$U$4,0))*$D31</f>
        <v>0</v>
      </c>
      <c r="W31" s="32">
        <f>INDEX('Mapping water'!$D$5:$U$352,MATCH($B31,'Mapping water'!$B$5:$B$352,0),MATCH(W$3,'Mapping water'!$D$4:$U$4,0))*$D31</f>
        <v>0</v>
      </c>
      <c r="X31" s="32">
        <f>INDEX('Mapping water'!$D$5:$U$352,MATCH($B31,'Mapping water'!$B$5:$B$352,0),MATCH(X$3,'Mapping water'!$D$4:$U$4,0))*$D31</f>
        <v>0</v>
      </c>
      <c r="Y31" s="32">
        <f>INDEX('Mapping water'!$D$5:$U$352,MATCH($B31,'Mapping water'!$B$5:$B$352,0),MATCH(Y$3,'Mapping water'!$D$4:$U$4,0))*$D31</f>
        <v>0</v>
      </c>
    </row>
    <row r="32" spans="1:25" x14ac:dyDescent="0.45">
      <c r="A32" s="10" t="s">
        <v>144</v>
      </c>
      <c r="B32" s="10" t="s">
        <v>145</v>
      </c>
      <c r="C32" s="10" t="s">
        <v>13</v>
      </c>
      <c r="D32" s="32">
        <f>INDEX('ONS data MYE 5'!$G$6:$G$445, MATCH($B32,'ONS data MYE 5'!$B$6:$B$445,0))</f>
        <v>90250</v>
      </c>
      <c r="E32" s="32">
        <f>INDEX('ONS data MYE 5'!$H$6:$H$445, MATCH($B32,'ONS data MYE 5'!$B$6:$B$445,0))</f>
        <v>152</v>
      </c>
      <c r="F32" s="32">
        <f t="shared" si="0"/>
        <v>5.0238805208462765</v>
      </c>
      <c r="G32" s="32">
        <f t="shared" si="1"/>
        <v>25.239375487738656</v>
      </c>
      <c r="H32" s="32">
        <f>INDEX('Mapping water'!$D$5:$U$352,MATCH($B32,'Mapping water'!$B$5:$B$352,0),MATCH(H$3,'Mapping water'!$D$4:$U$4,0))*$D32</f>
        <v>90250</v>
      </c>
      <c r="I32" s="32">
        <f>INDEX('Mapping water'!$D$5:$U$352,MATCH($B32,'Mapping water'!$B$5:$B$352,0),MATCH(I$3,'Mapping water'!$D$4:$U$4,0))*$D32</f>
        <v>0</v>
      </c>
      <c r="J32" s="32">
        <f>INDEX('Mapping water'!$D$5:$U$352,MATCH($B32,'Mapping water'!$B$5:$B$352,0),MATCH(J$3,'Mapping water'!$D$4:$U$4,0))*$D32</f>
        <v>0</v>
      </c>
      <c r="K32" s="32">
        <f>INDEX('Mapping water'!$D$5:$U$352,MATCH($B32,'Mapping water'!$B$5:$B$352,0),MATCH(K$3,'Mapping water'!$D$4:$U$4,0))*$D32</f>
        <v>0</v>
      </c>
      <c r="L32" s="32">
        <f>INDEX('Mapping water'!$D$5:$U$352,MATCH($B32,'Mapping water'!$B$5:$B$352,0),MATCH(L$3,'Mapping water'!$D$4:$U$4,0))*$D32</f>
        <v>0</v>
      </c>
      <c r="M32" s="32">
        <f>INDEX('Mapping water'!$D$5:$U$352,MATCH($B32,'Mapping water'!$B$5:$B$352,0),MATCH(M$3,'Mapping water'!$D$4:$U$4,0))*$D32</f>
        <v>0</v>
      </c>
      <c r="N32" s="32">
        <f>INDEX('Mapping water'!$D$5:$U$352,MATCH($B32,'Mapping water'!$B$5:$B$352,0),MATCH(N$3,'Mapping water'!$D$4:$U$4,0))*$D32</f>
        <v>0</v>
      </c>
      <c r="O32" s="32">
        <f>INDEX('Mapping water'!$D$5:$U$352,MATCH($B32,'Mapping water'!$B$5:$B$352,0),MATCH(O$3,'Mapping water'!$D$4:$U$4,0))*$D32</f>
        <v>0</v>
      </c>
      <c r="P32" s="32">
        <f>INDEX('Mapping water'!$D$5:$U$352,MATCH($B32,'Mapping water'!$B$5:$B$352,0),MATCH(P$3,'Mapping water'!$D$4:$U$4,0))*$D32</f>
        <v>0</v>
      </c>
      <c r="Q32" s="32">
        <f>INDEX('Mapping water'!$D$5:$U$352,MATCH($B32,'Mapping water'!$B$5:$B$352,0),MATCH(Q$3,'Mapping water'!$D$4:$U$4,0))*$D32</f>
        <v>0</v>
      </c>
      <c r="R32" s="32">
        <f>INDEX('Mapping water'!$D$5:$U$352,MATCH($B32,'Mapping water'!$B$5:$B$352,0),MATCH(R$3,'Mapping water'!$D$4:$U$4,0))*$D32</f>
        <v>0</v>
      </c>
      <c r="S32" s="32">
        <f>INDEX('Mapping water'!$D$5:$U$352,MATCH($B32,'Mapping water'!$B$5:$B$352,0),MATCH(S$3,'Mapping water'!$D$4:$U$4,0))*$D32</f>
        <v>0</v>
      </c>
      <c r="T32" s="32">
        <f>INDEX('Mapping water'!$D$5:$U$352,MATCH($B32,'Mapping water'!$B$5:$B$352,0),MATCH(T$3,'Mapping water'!$D$4:$U$4,0))*$D32</f>
        <v>0</v>
      </c>
      <c r="U32" s="32">
        <f>INDEX('Mapping water'!$D$5:$U$352,MATCH($B32,'Mapping water'!$B$5:$B$352,0),MATCH(U$3,'Mapping water'!$D$4:$U$4,0))*$D32</f>
        <v>0</v>
      </c>
      <c r="V32" s="32">
        <f>INDEX('Mapping water'!$D$5:$U$352,MATCH($B32,'Mapping water'!$B$5:$B$352,0),MATCH(V$3,'Mapping water'!$D$4:$U$4,0))*$D32</f>
        <v>0</v>
      </c>
      <c r="W32" s="32">
        <f>INDEX('Mapping water'!$D$5:$U$352,MATCH($B32,'Mapping water'!$B$5:$B$352,0),MATCH(W$3,'Mapping water'!$D$4:$U$4,0))*$D32</f>
        <v>0</v>
      </c>
      <c r="X32" s="32">
        <f>INDEX('Mapping water'!$D$5:$U$352,MATCH($B32,'Mapping water'!$B$5:$B$352,0),MATCH(X$3,'Mapping water'!$D$4:$U$4,0))*$D32</f>
        <v>0</v>
      </c>
      <c r="Y32" s="32">
        <f>INDEX('Mapping water'!$D$5:$U$352,MATCH($B32,'Mapping water'!$B$5:$B$352,0),MATCH(Y$3,'Mapping water'!$D$4:$U$4,0))*$D32</f>
        <v>0</v>
      </c>
    </row>
    <row r="33" spans="1:25" x14ac:dyDescent="0.45">
      <c r="A33" s="10" t="s">
        <v>146</v>
      </c>
      <c r="B33" s="10" t="s">
        <v>147</v>
      </c>
      <c r="C33" s="10" t="s">
        <v>13</v>
      </c>
      <c r="D33" s="32">
        <f>INDEX('ONS data MYE 5'!$G$6:$G$445, MATCH($B33,'ONS data MYE 5'!$B$6:$B$445,0))</f>
        <v>63298</v>
      </c>
      <c r="E33" s="32">
        <f>INDEX('ONS data MYE 5'!$H$6:$H$445, MATCH($B33,'ONS data MYE 5'!$B$6:$B$445,0))</f>
        <v>168</v>
      </c>
      <c r="F33" s="32">
        <f t="shared" si="0"/>
        <v>5.1239639794032588</v>
      </c>
      <c r="G33" s="32">
        <f t="shared" si="1"/>
        <v>26.255006862222078</v>
      </c>
      <c r="H33" s="32">
        <f>INDEX('Mapping water'!$D$5:$U$352,MATCH($B33,'Mapping water'!$B$5:$B$352,0),MATCH(H$3,'Mapping water'!$D$4:$U$4,0))*$D33</f>
        <v>63298</v>
      </c>
      <c r="I33" s="32">
        <f>INDEX('Mapping water'!$D$5:$U$352,MATCH($B33,'Mapping water'!$B$5:$B$352,0),MATCH(I$3,'Mapping water'!$D$4:$U$4,0))*$D33</f>
        <v>0</v>
      </c>
      <c r="J33" s="32">
        <f>INDEX('Mapping water'!$D$5:$U$352,MATCH($B33,'Mapping water'!$B$5:$B$352,0),MATCH(J$3,'Mapping water'!$D$4:$U$4,0))*$D33</f>
        <v>0</v>
      </c>
      <c r="K33" s="32">
        <f>INDEX('Mapping water'!$D$5:$U$352,MATCH($B33,'Mapping water'!$B$5:$B$352,0),MATCH(K$3,'Mapping water'!$D$4:$U$4,0))*$D33</f>
        <v>0</v>
      </c>
      <c r="L33" s="32">
        <f>INDEX('Mapping water'!$D$5:$U$352,MATCH($B33,'Mapping water'!$B$5:$B$352,0),MATCH(L$3,'Mapping water'!$D$4:$U$4,0))*$D33</f>
        <v>0</v>
      </c>
      <c r="M33" s="32">
        <f>INDEX('Mapping water'!$D$5:$U$352,MATCH($B33,'Mapping water'!$B$5:$B$352,0),MATCH(M$3,'Mapping water'!$D$4:$U$4,0))*$D33</f>
        <v>0</v>
      </c>
      <c r="N33" s="32">
        <f>INDEX('Mapping water'!$D$5:$U$352,MATCH($B33,'Mapping water'!$B$5:$B$352,0),MATCH(N$3,'Mapping water'!$D$4:$U$4,0))*$D33</f>
        <v>0</v>
      </c>
      <c r="O33" s="32">
        <f>INDEX('Mapping water'!$D$5:$U$352,MATCH($B33,'Mapping water'!$B$5:$B$352,0),MATCH(O$3,'Mapping water'!$D$4:$U$4,0))*$D33</f>
        <v>0</v>
      </c>
      <c r="P33" s="32">
        <f>INDEX('Mapping water'!$D$5:$U$352,MATCH($B33,'Mapping water'!$B$5:$B$352,0),MATCH(P$3,'Mapping water'!$D$4:$U$4,0))*$D33</f>
        <v>0</v>
      </c>
      <c r="Q33" s="32">
        <f>INDEX('Mapping water'!$D$5:$U$352,MATCH($B33,'Mapping water'!$B$5:$B$352,0),MATCH(Q$3,'Mapping water'!$D$4:$U$4,0))*$D33</f>
        <v>0</v>
      </c>
      <c r="R33" s="32">
        <f>INDEX('Mapping water'!$D$5:$U$352,MATCH($B33,'Mapping water'!$B$5:$B$352,0),MATCH(R$3,'Mapping water'!$D$4:$U$4,0))*$D33</f>
        <v>0</v>
      </c>
      <c r="S33" s="32">
        <f>INDEX('Mapping water'!$D$5:$U$352,MATCH($B33,'Mapping water'!$B$5:$B$352,0),MATCH(S$3,'Mapping water'!$D$4:$U$4,0))*$D33</f>
        <v>0</v>
      </c>
      <c r="T33" s="32">
        <f>INDEX('Mapping water'!$D$5:$U$352,MATCH($B33,'Mapping water'!$B$5:$B$352,0),MATCH(T$3,'Mapping water'!$D$4:$U$4,0))*$D33</f>
        <v>0</v>
      </c>
      <c r="U33" s="32">
        <f>INDEX('Mapping water'!$D$5:$U$352,MATCH($B33,'Mapping water'!$B$5:$B$352,0),MATCH(U$3,'Mapping water'!$D$4:$U$4,0))*$D33</f>
        <v>0</v>
      </c>
      <c r="V33" s="32">
        <f>INDEX('Mapping water'!$D$5:$U$352,MATCH($B33,'Mapping water'!$B$5:$B$352,0),MATCH(V$3,'Mapping water'!$D$4:$U$4,0))*$D33</f>
        <v>0</v>
      </c>
      <c r="W33" s="32">
        <f>INDEX('Mapping water'!$D$5:$U$352,MATCH($B33,'Mapping water'!$B$5:$B$352,0),MATCH(W$3,'Mapping water'!$D$4:$U$4,0))*$D33</f>
        <v>0</v>
      </c>
      <c r="X33" s="32">
        <f>INDEX('Mapping water'!$D$5:$U$352,MATCH($B33,'Mapping water'!$B$5:$B$352,0),MATCH(X$3,'Mapping water'!$D$4:$U$4,0))*$D33</f>
        <v>0</v>
      </c>
      <c r="Y33" s="32">
        <f>INDEX('Mapping water'!$D$5:$U$352,MATCH($B33,'Mapping water'!$B$5:$B$352,0),MATCH(Y$3,'Mapping water'!$D$4:$U$4,0))*$D33</f>
        <v>0</v>
      </c>
    </row>
    <row r="34" spans="1:25" x14ac:dyDescent="0.45">
      <c r="A34" s="10" t="s">
        <v>148</v>
      </c>
      <c r="B34" s="10" t="s">
        <v>149</v>
      </c>
      <c r="C34" s="10" t="s">
        <v>13</v>
      </c>
      <c r="D34" s="32">
        <f>INDEX('ONS data MYE 5'!$G$6:$G$445, MATCH($B34,'ONS data MYE 5'!$B$6:$B$445,0))</f>
        <v>138515</v>
      </c>
      <c r="E34" s="32">
        <f>INDEX('ONS data MYE 5'!$H$6:$H$445, MATCH($B34,'ONS data MYE 5'!$B$6:$B$445,0))</f>
        <v>3505</v>
      </c>
      <c r="F34" s="32">
        <f t="shared" si="0"/>
        <v>8.1619457994686897</v>
      </c>
      <c r="G34" s="32">
        <f t="shared" si="1"/>
        <v>66.617359233464583</v>
      </c>
      <c r="H34" s="32">
        <f>INDEX('Mapping water'!$D$5:$U$352,MATCH($B34,'Mapping water'!$B$5:$B$352,0),MATCH(H$3,'Mapping water'!$D$4:$U$4,0))*$D34</f>
        <v>138515</v>
      </c>
      <c r="I34" s="32">
        <f>INDEX('Mapping water'!$D$5:$U$352,MATCH($B34,'Mapping water'!$B$5:$B$352,0),MATCH(I$3,'Mapping water'!$D$4:$U$4,0))*$D34</f>
        <v>0</v>
      </c>
      <c r="J34" s="32">
        <f>INDEX('Mapping water'!$D$5:$U$352,MATCH($B34,'Mapping water'!$B$5:$B$352,0),MATCH(J$3,'Mapping water'!$D$4:$U$4,0))*$D34</f>
        <v>0</v>
      </c>
      <c r="K34" s="32">
        <f>INDEX('Mapping water'!$D$5:$U$352,MATCH($B34,'Mapping water'!$B$5:$B$352,0),MATCH(K$3,'Mapping water'!$D$4:$U$4,0))*$D34</f>
        <v>0</v>
      </c>
      <c r="L34" s="32">
        <f>INDEX('Mapping water'!$D$5:$U$352,MATCH($B34,'Mapping water'!$B$5:$B$352,0),MATCH(L$3,'Mapping water'!$D$4:$U$4,0))*$D34</f>
        <v>0</v>
      </c>
      <c r="M34" s="32">
        <f>INDEX('Mapping water'!$D$5:$U$352,MATCH($B34,'Mapping water'!$B$5:$B$352,0),MATCH(M$3,'Mapping water'!$D$4:$U$4,0))*$D34</f>
        <v>0</v>
      </c>
      <c r="N34" s="32">
        <f>INDEX('Mapping water'!$D$5:$U$352,MATCH($B34,'Mapping water'!$B$5:$B$352,0),MATCH(N$3,'Mapping water'!$D$4:$U$4,0))*$D34</f>
        <v>0</v>
      </c>
      <c r="O34" s="32">
        <f>INDEX('Mapping water'!$D$5:$U$352,MATCH($B34,'Mapping water'!$B$5:$B$352,0),MATCH(O$3,'Mapping water'!$D$4:$U$4,0))*$D34</f>
        <v>0</v>
      </c>
      <c r="P34" s="32">
        <f>INDEX('Mapping water'!$D$5:$U$352,MATCH($B34,'Mapping water'!$B$5:$B$352,0),MATCH(P$3,'Mapping water'!$D$4:$U$4,0))*$D34</f>
        <v>0</v>
      </c>
      <c r="Q34" s="32">
        <f>INDEX('Mapping water'!$D$5:$U$352,MATCH($B34,'Mapping water'!$B$5:$B$352,0),MATCH(Q$3,'Mapping water'!$D$4:$U$4,0))*$D34</f>
        <v>0</v>
      </c>
      <c r="R34" s="32">
        <f>INDEX('Mapping water'!$D$5:$U$352,MATCH($B34,'Mapping water'!$B$5:$B$352,0),MATCH(R$3,'Mapping water'!$D$4:$U$4,0))*$D34</f>
        <v>0</v>
      </c>
      <c r="S34" s="32">
        <f>INDEX('Mapping water'!$D$5:$U$352,MATCH($B34,'Mapping water'!$B$5:$B$352,0),MATCH(S$3,'Mapping water'!$D$4:$U$4,0))*$D34</f>
        <v>0</v>
      </c>
      <c r="T34" s="32">
        <f>INDEX('Mapping water'!$D$5:$U$352,MATCH($B34,'Mapping water'!$B$5:$B$352,0),MATCH(T$3,'Mapping water'!$D$4:$U$4,0))*$D34</f>
        <v>0</v>
      </c>
      <c r="U34" s="32">
        <f>INDEX('Mapping water'!$D$5:$U$352,MATCH($B34,'Mapping water'!$B$5:$B$352,0),MATCH(U$3,'Mapping water'!$D$4:$U$4,0))*$D34</f>
        <v>0</v>
      </c>
      <c r="V34" s="32">
        <f>INDEX('Mapping water'!$D$5:$U$352,MATCH($B34,'Mapping water'!$B$5:$B$352,0),MATCH(V$3,'Mapping water'!$D$4:$U$4,0))*$D34</f>
        <v>0</v>
      </c>
      <c r="W34" s="32">
        <f>INDEX('Mapping water'!$D$5:$U$352,MATCH($B34,'Mapping water'!$B$5:$B$352,0),MATCH(W$3,'Mapping water'!$D$4:$U$4,0))*$D34</f>
        <v>0</v>
      </c>
      <c r="X34" s="32">
        <f>INDEX('Mapping water'!$D$5:$U$352,MATCH($B34,'Mapping water'!$B$5:$B$352,0),MATCH(X$3,'Mapping water'!$D$4:$U$4,0))*$D34</f>
        <v>0</v>
      </c>
      <c r="Y34" s="32">
        <f>INDEX('Mapping water'!$D$5:$U$352,MATCH($B34,'Mapping water'!$B$5:$B$352,0),MATCH(Y$3,'Mapping water'!$D$4:$U$4,0))*$D34</f>
        <v>0</v>
      </c>
    </row>
    <row r="35" spans="1:25" x14ac:dyDescent="0.45">
      <c r="A35" s="10" t="s">
        <v>150</v>
      </c>
      <c r="B35" s="10" t="s">
        <v>151</v>
      </c>
      <c r="C35" s="10" t="s">
        <v>13</v>
      </c>
      <c r="D35" s="32">
        <f>INDEX('ONS data MYE 5'!$G$6:$G$445, MATCH($B35,'ONS data MYE 5'!$B$6:$B$445,0))</f>
        <v>113389</v>
      </c>
      <c r="E35" s="32">
        <f>INDEX('ONS data MYE 5'!$H$6:$H$445, MATCH($B35,'ONS data MYE 5'!$B$6:$B$445,0))</f>
        <v>173</v>
      </c>
      <c r="F35" s="32">
        <f t="shared" si="0"/>
        <v>5.1532915944977793</v>
      </c>
      <c r="G35" s="32">
        <f t="shared" si="1"/>
        <v>26.556414257921464</v>
      </c>
      <c r="H35" s="32">
        <f>INDEX('Mapping water'!$D$5:$U$352,MATCH($B35,'Mapping water'!$B$5:$B$352,0),MATCH(H$3,'Mapping water'!$D$4:$U$4,0))*$D35</f>
        <v>113389</v>
      </c>
      <c r="I35" s="32">
        <f>INDEX('Mapping water'!$D$5:$U$352,MATCH($B35,'Mapping water'!$B$5:$B$352,0),MATCH(I$3,'Mapping water'!$D$4:$U$4,0))*$D35</f>
        <v>0</v>
      </c>
      <c r="J35" s="32">
        <f>INDEX('Mapping water'!$D$5:$U$352,MATCH($B35,'Mapping water'!$B$5:$B$352,0),MATCH(J$3,'Mapping water'!$D$4:$U$4,0))*$D35</f>
        <v>0</v>
      </c>
      <c r="K35" s="32">
        <f>INDEX('Mapping water'!$D$5:$U$352,MATCH($B35,'Mapping water'!$B$5:$B$352,0),MATCH(K$3,'Mapping water'!$D$4:$U$4,0))*$D35</f>
        <v>0</v>
      </c>
      <c r="L35" s="32">
        <f>INDEX('Mapping water'!$D$5:$U$352,MATCH($B35,'Mapping water'!$B$5:$B$352,0),MATCH(L$3,'Mapping water'!$D$4:$U$4,0))*$D35</f>
        <v>0</v>
      </c>
      <c r="M35" s="32">
        <f>INDEX('Mapping water'!$D$5:$U$352,MATCH($B35,'Mapping water'!$B$5:$B$352,0),MATCH(M$3,'Mapping water'!$D$4:$U$4,0))*$D35</f>
        <v>0</v>
      </c>
      <c r="N35" s="32">
        <f>INDEX('Mapping water'!$D$5:$U$352,MATCH($B35,'Mapping water'!$B$5:$B$352,0),MATCH(N$3,'Mapping water'!$D$4:$U$4,0))*$D35</f>
        <v>0</v>
      </c>
      <c r="O35" s="32">
        <f>INDEX('Mapping water'!$D$5:$U$352,MATCH($B35,'Mapping water'!$B$5:$B$352,0),MATCH(O$3,'Mapping water'!$D$4:$U$4,0))*$D35</f>
        <v>0</v>
      </c>
      <c r="P35" s="32">
        <f>INDEX('Mapping water'!$D$5:$U$352,MATCH($B35,'Mapping water'!$B$5:$B$352,0),MATCH(P$3,'Mapping water'!$D$4:$U$4,0))*$D35</f>
        <v>0</v>
      </c>
      <c r="Q35" s="32">
        <f>INDEX('Mapping water'!$D$5:$U$352,MATCH($B35,'Mapping water'!$B$5:$B$352,0),MATCH(Q$3,'Mapping water'!$D$4:$U$4,0))*$D35</f>
        <v>0</v>
      </c>
      <c r="R35" s="32">
        <f>INDEX('Mapping water'!$D$5:$U$352,MATCH($B35,'Mapping water'!$B$5:$B$352,0),MATCH(R$3,'Mapping water'!$D$4:$U$4,0))*$D35</f>
        <v>0</v>
      </c>
      <c r="S35" s="32">
        <f>INDEX('Mapping water'!$D$5:$U$352,MATCH($B35,'Mapping water'!$B$5:$B$352,0),MATCH(S$3,'Mapping water'!$D$4:$U$4,0))*$D35</f>
        <v>0</v>
      </c>
      <c r="T35" s="32">
        <f>INDEX('Mapping water'!$D$5:$U$352,MATCH($B35,'Mapping water'!$B$5:$B$352,0),MATCH(T$3,'Mapping water'!$D$4:$U$4,0))*$D35</f>
        <v>0</v>
      </c>
      <c r="U35" s="32">
        <f>INDEX('Mapping water'!$D$5:$U$352,MATCH($B35,'Mapping water'!$B$5:$B$352,0),MATCH(U$3,'Mapping water'!$D$4:$U$4,0))*$D35</f>
        <v>0</v>
      </c>
      <c r="V35" s="32">
        <f>INDEX('Mapping water'!$D$5:$U$352,MATCH($B35,'Mapping water'!$B$5:$B$352,0),MATCH(V$3,'Mapping water'!$D$4:$U$4,0))*$D35</f>
        <v>0</v>
      </c>
      <c r="W35" s="32">
        <f>INDEX('Mapping water'!$D$5:$U$352,MATCH($B35,'Mapping water'!$B$5:$B$352,0),MATCH(W$3,'Mapping water'!$D$4:$U$4,0))*$D35</f>
        <v>0</v>
      </c>
      <c r="X35" s="32">
        <f>INDEX('Mapping water'!$D$5:$U$352,MATCH($B35,'Mapping water'!$B$5:$B$352,0),MATCH(X$3,'Mapping water'!$D$4:$U$4,0))*$D35</f>
        <v>0</v>
      </c>
      <c r="Y35" s="32">
        <f>INDEX('Mapping water'!$D$5:$U$352,MATCH($B35,'Mapping water'!$B$5:$B$352,0),MATCH(Y$3,'Mapping water'!$D$4:$U$4,0))*$D35</f>
        <v>0</v>
      </c>
    </row>
    <row r="36" spans="1:25" x14ac:dyDescent="0.45">
      <c r="A36" s="10" t="s">
        <v>186</v>
      </c>
      <c r="B36" s="10" t="s">
        <v>187</v>
      </c>
      <c r="C36" s="10" t="s">
        <v>13</v>
      </c>
      <c r="D36" s="32">
        <f>INDEX('ONS data MYE 5'!$G$6:$G$445, MATCH($B36,'ONS data MYE 5'!$B$6:$B$445,0))</f>
        <v>180606</v>
      </c>
      <c r="E36" s="32">
        <f>INDEX('ONS data MYE 5'!$H$6:$H$445, MATCH($B36,'ONS data MYE 5'!$B$6:$B$445,0))</f>
        <v>4325</v>
      </c>
      <c r="F36" s="32">
        <f t="shared" si="0"/>
        <v>8.3721674193659794</v>
      </c>
      <c r="G36" s="32">
        <f t="shared" si="1"/>
        <v>70.093187297893209</v>
      </c>
      <c r="H36" s="32">
        <f>INDEX('Mapping water'!$D$5:$U$352,MATCH($B36,'Mapping water'!$B$5:$B$352,0),MATCH(H$3,'Mapping water'!$D$4:$U$4,0))*$D36</f>
        <v>0</v>
      </c>
      <c r="I36" s="32">
        <f>INDEX('Mapping water'!$D$5:$U$352,MATCH($B36,'Mapping water'!$B$5:$B$352,0),MATCH(I$3,'Mapping water'!$D$4:$U$4,0))*$D36</f>
        <v>180606</v>
      </c>
      <c r="J36" s="32">
        <f>INDEX('Mapping water'!$D$5:$U$352,MATCH($B36,'Mapping water'!$B$5:$B$352,0),MATCH(J$3,'Mapping water'!$D$4:$U$4,0))*$D36</f>
        <v>0</v>
      </c>
      <c r="K36" s="32">
        <f>INDEX('Mapping water'!$D$5:$U$352,MATCH($B36,'Mapping water'!$B$5:$B$352,0),MATCH(K$3,'Mapping water'!$D$4:$U$4,0))*$D36</f>
        <v>0</v>
      </c>
      <c r="L36" s="32">
        <f>INDEX('Mapping water'!$D$5:$U$352,MATCH($B36,'Mapping water'!$B$5:$B$352,0),MATCH(L$3,'Mapping water'!$D$4:$U$4,0))*$D36</f>
        <v>0</v>
      </c>
      <c r="M36" s="32">
        <f>INDEX('Mapping water'!$D$5:$U$352,MATCH($B36,'Mapping water'!$B$5:$B$352,0),MATCH(M$3,'Mapping water'!$D$4:$U$4,0))*$D36</f>
        <v>0</v>
      </c>
      <c r="N36" s="32">
        <f>INDEX('Mapping water'!$D$5:$U$352,MATCH($B36,'Mapping water'!$B$5:$B$352,0),MATCH(N$3,'Mapping water'!$D$4:$U$4,0))*$D36</f>
        <v>0</v>
      </c>
      <c r="O36" s="32">
        <f>INDEX('Mapping water'!$D$5:$U$352,MATCH($B36,'Mapping water'!$B$5:$B$352,0),MATCH(O$3,'Mapping water'!$D$4:$U$4,0))*$D36</f>
        <v>0</v>
      </c>
      <c r="P36" s="32">
        <f>INDEX('Mapping water'!$D$5:$U$352,MATCH($B36,'Mapping water'!$B$5:$B$352,0),MATCH(P$3,'Mapping water'!$D$4:$U$4,0))*$D36</f>
        <v>0</v>
      </c>
      <c r="Q36" s="32">
        <f>INDEX('Mapping water'!$D$5:$U$352,MATCH($B36,'Mapping water'!$B$5:$B$352,0),MATCH(Q$3,'Mapping water'!$D$4:$U$4,0))*$D36</f>
        <v>0</v>
      </c>
      <c r="R36" s="32">
        <f>INDEX('Mapping water'!$D$5:$U$352,MATCH($B36,'Mapping water'!$B$5:$B$352,0),MATCH(R$3,'Mapping water'!$D$4:$U$4,0))*$D36</f>
        <v>0</v>
      </c>
      <c r="S36" s="32">
        <f>INDEX('Mapping water'!$D$5:$U$352,MATCH($B36,'Mapping water'!$B$5:$B$352,0),MATCH(S$3,'Mapping water'!$D$4:$U$4,0))*$D36</f>
        <v>0</v>
      </c>
      <c r="T36" s="32">
        <f>INDEX('Mapping water'!$D$5:$U$352,MATCH($B36,'Mapping water'!$B$5:$B$352,0),MATCH(T$3,'Mapping water'!$D$4:$U$4,0))*$D36</f>
        <v>0</v>
      </c>
      <c r="U36" s="32">
        <f>INDEX('Mapping water'!$D$5:$U$352,MATCH($B36,'Mapping water'!$B$5:$B$352,0),MATCH(U$3,'Mapping water'!$D$4:$U$4,0))*$D36</f>
        <v>0</v>
      </c>
      <c r="V36" s="32">
        <f>INDEX('Mapping water'!$D$5:$U$352,MATCH($B36,'Mapping water'!$B$5:$B$352,0),MATCH(V$3,'Mapping water'!$D$4:$U$4,0))*$D36</f>
        <v>0</v>
      </c>
      <c r="W36" s="32">
        <f>INDEX('Mapping water'!$D$5:$U$352,MATCH($B36,'Mapping water'!$B$5:$B$352,0),MATCH(W$3,'Mapping water'!$D$4:$U$4,0))*$D36</f>
        <v>0</v>
      </c>
      <c r="X36" s="32">
        <f>INDEX('Mapping water'!$D$5:$U$352,MATCH($B36,'Mapping water'!$B$5:$B$352,0),MATCH(X$3,'Mapping water'!$D$4:$U$4,0))*$D36</f>
        <v>0</v>
      </c>
      <c r="Y36" s="32">
        <f>INDEX('Mapping water'!$D$5:$U$352,MATCH($B36,'Mapping water'!$B$5:$B$352,0),MATCH(Y$3,'Mapping water'!$D$4:$U$4,0))*$D36</f>
        <v>0</v>
      </c>
    </row>
    <row r="37" spans="1:25" x14ac:dyDescent="0.45">
      <c r="A37" s="10" t="s">
        <v>188</v>
      </c>
      <c r="B37" s="10" t="s">
        <v>189</v>
      </c>
      <c r="C37" s="10" t="s">
        <v>13</v>
      </c>
      <c r="D37" s="32">
        <f>INDEX('ONS data MYE 5'!$G$6:$G$445, MATCH($B37,'ONS data MYE 5'!$B$6:$B$445,0))</f>
        <v>168428</v>
      </c>
      <c r="E37" s="32">
        <f>INDEX('ONS data MYE 5'!$H$6:$H$445, MATCH($B37,'ONS data MYE 5'!$B$6:$B$445,0))</f>
        <v>1030</v>
      </c>
      <c r="F37" s="32">
        <f t="shared" si="0"/>
        <v>6.9373140812236818</v>
      </c>
      <c r="G37" s="32">
        <f t="shared" si="1"/>
        <v>48.126326661544375</v>
      </c>
      <c r="H37" s="32">
        <f>INDEX('Mapping water'!$D$5:$U$352,MATCH($B37,'Mapping water'!$B$5:$B$352,0),MATCH(H$3,'Mapping water'!$D$4:$U$4,0))*$D37</f>
        <v>0</v>
      </c>
      <c r="I37" s="32">
        <f>INDEX('Mapping water'!$D$5:$U$352,MATCH($B37,'Mapping water'!$B$5:$B$352,0),MATCH(I$3,'Mapping water'!$D$4:$U$4,0))*$D37</f>
        <v>168428</v>
      </c>
      <c r="J37" s="32">
        <f>INDEX('Mapping water'!$D$5:$U$352,MATCH($B37,'Mapping water'!$B$5:$B$352,0),MATCH(J$3,'Mapping water'!$D$4:$U$4,0))*$D37</f>
        <v>0</v>
      </c>
      <c r="K37" s="32">
        <f>INDEX('Mapping water'!$D$5:$U$352,MATCH($B37,'Mapping water'!$B$5:$B$352,0),MATCH(K$3,'Mapping water'!$D$4:$U$4,0))*$D37</f>
        <v>0</v>
      </c>
      <c r="L37" s="32">
        <f>INDEX('Mapping water'!$D$5:$U$352,MATCH($B37,'Mapping water'!$B$5:$B$352,0),MATCH(L$3,'Mapping water'!$D$4:$U$4,0))*$D37</f>
        <v>0</v>
      </c>
      <c r="M37" s="32">
        <f>INDEX('Mapping water'!$D$5:$U$352,MATCH($B37,'Mapping water'!$B$5:$B$352,0),MATCH(M$3,'Mapping water'!$D$4:$U$4,0))*$D37</f>
        <v>0</v>
      </c>
      <c r="N37" s="32">
        <f>INDEX('Mapping water'!$D$5:$U$352,MATCH($B37,'Mapping water'!$B$5:$B$352,0),MATCH(N$3,'Mapping water'!$D$4:$U$4,0))*$D37</f>
        <v>0</v>
      </c>
      <c r="O37" s="32">
        <f>INDEX('Mapping water'!$D$5:$U$352,MATCH($B37,'Mapping water'!$B$5:$B$352,0),MATCH(O$3,'Mapping water'!$D$4:$U$4,0))*$D37</f>
        <v>0</v>
      </c>
      <c r="P37" s="32">
        <f>INDEX('Mapping water'!$D$5:$U$352,MATCH($B37,'Mapping water'!$B$5:$B$352,0),MATCH(P$3,'Mapping water'!$D$4:$U$4,0))*$D37</f>
        <v>0</v>
      </c>
      <c r="Q37" s="32">
        <f>INDEX('Mapping water'!$D$5:$U$352,MATCH($B37,'Mapping water'!$B$5:$B$352,0),MATCH(Q$3,'Mapping water'!$D$4:$U$4,0))*$D37</f>
        <v>0</v>
      </c>
      <c r="R37" s="32">
        <f>INDEX('Mapping water'!$D$5:$U$352,MATCH($B37,'Mapping water'!$B$5:$B$352,0),MATCH(R$3,'Mapping water'!$D$4:$U$4,0))*$D37</f>
        <v>0</v>
      </c>
      <c r="S37" s="32">
        <f>INDEX('Mapping water'!$D$5:$U$352,MATCH($B37,'Mapping water'!$B$5:$B$352,0),MATCH(S$3,'Mapping water'!$D$4:$U$4,0))*$D37</f>
        <v>0</v>
      </c>
      <c r="T37" s="32">
        <f>INDEX('Mapping water'!$D$5:$U$352,MATCH($B37,'Mapping water'!$B$5:$B$352,0),MATCH(T$3,'Mapping water'!$D$4:$U$4,0))*$D37</f>
        <v>0</v>
      </c>
      <c r="U37" s="32">
        <f>INDEX('Mapping water'!$D$5:$U$352,MATCH($B37,'Mapping water'!$B$5:$B$352,0),MATCH(U$3,'Mapping water'!$D$4:$U$4,0))*$D37</f>
        <v>0</v>
      </c>
      <c r="V37" s="32">
        <f>INDEX('Mapping water'!$D$5:$U$352,MATCH($B37,'Mapping water'!$B$5:$B$352,0),MATCH(V$3,'Mapping water'!$D$4:$U$4,0))*$D37</f>
        <v>0</v>
      </c>
      <c r="W37" s="32">
        <f>INDEX('Mapping water'!$D$5:$U$352,MATCH($B37,'Mapping water'!$B$5:$B$352,0),MATCH(W$3,'Mapping water'!$D$4:$U$4,0))*$D37</f>
        <v>0</v>
      </c>
      <c r="X37" s="32">
        <f>INDEX('Mapping water'!$D$5:$U$352,MATCH($B37,'Mapping water'!$B$5:$B$352,0),MATCH(X$3,'Mapping water'!$D$4:$U$4,0))*$D37</f>
        <v>0</v>
      </c>
      <c r="Y37" s="32">
        <f>INDEX('Mapping water'!$D$5:$U$352,MATCH($B37,'Mapping water'!$B$5:$B$352,0),MATCH(Y$3,'Mapping water'!$D$4:$U$4,0))*$D37</f>
        <v>0</v>
      </c>
    </row>
    <row r="38" spans="1:25" x14ac:dyDescent="0.45">
      <c r="A38" s="10" t="s">
        <v>192</v>
      </c>
      <c r="B38" s="10" t="s">
        <v>193</v>
      </c>
      <c r="C38" s="10" t="s">
        <v>13</v>
      </c>
      <c r="D38" s="32">
        <f>INDEX('ONS data MYE 5'!$G$6:$G$445, MATCH($B38,'ONS data MYE 5'!$B$6:$B$445,0))</f>
        <v>183768</v>
      </c>
      <c r="E38" s="32">
        <f>INDEX('ONS data MYE 5'!$H$6:$H$445, MATCH($B38,'ONS data MYE 5'!$B$6:$B$445,0))</f>
        <v>1670</v>
      </c>
      <c r="F38" s="32">
        <f t="shared" si="0"/>
        <v>7.4205789054108005</v>
      </c>
      <c r="G38" s="32">
        <f t="shared" si="1"/>
        <v>55.064991291427752</v>
      </c>
      <c r="H38" s="32">
        <f>INDEX('Mapping water'!$D$5:$U$352,MATCH($B38,'Mapping water'!$B$5:$B$352,0),MATCH(H$3,'Mapping water'!$D$4:$U$4,0))*$D38</f>
        <v>0</v>
      </c>
      <c r="I38" s="32">
        <f>INDEX('Mapping water'!$D$5:$U$352,MATCH($B38,'Mapping water'!$B$5:$B$352,0),MATCH(I$3,'Mapping water'!$D$4:$U$4,0))*$D38</f>
        <v>183768</v>
      </c>
      <c r="J38" s="32">
        <f>INDEX('Mapping water'!$D$5:$U$352,MATCH($B38,'Mapping water'!$B$5:$B$352,0),MATCH(J$3,'Mapping water'!$D$4:$U$4,0))*$D38</f>
        <v>0</v>
      </c>
      <c r="K38" s="32">
        <f>INDEX('Mapping water'!$D$5:$U$352,MATCH($B38,'Mapping water'!$B$5:$B$352,0),MATCH(K$3,'Mapping water'!$D$4:$U$4,0))*$D38</f>
        <v>0</v>
      </c>
      <c r="L38" s="32">
        <f>INDEX('Mapping water'!$D$5:$U$352,MATCH($B38,'Mapping water'!$B$5:$B$352,0),MATCH(L$3,'Mapping water'!$D$4:$U$4,0))*$D38</f>
        <v>0</v>
      </c>
      <c r="M38" s="32">
        <f>INDEX('Mapping water'!$D$5:$U$352,MATCH($B38,'Mapping water'!$B$5:$B$352,0),MATCH(M$3,'Mapping water'!$D$4:$U$4,0))*$D38</f>
        <v>0</v>
      </c>
      <c r="N38" s="32">
        <f>INDEX('Mapping water'!$D$5:$U$352,MATCH($B38,'Mapping water'!$B$5:$B$352,0),MATCH(N$3,'Mapping water'!$D$4:$U$4,0))*$D38</f>
        <v>0</v>
      </c>
      <c r="O38" s="32">
        <f>INDEX('Mapping water'!$D$5:$U$352,MATCH($B38,'Mapping water'!$B$5:$B$352,0),MATCH(O$3,'Mapping water'!$D$4:$U$4,0))*$D38</f>
        <v>0</v>
      </c>
      <c r="P38" s="32">
        <f>INDEX('Mapping water'!$D$5:$U$352,MATCH($B38,'Mapping water'!$B$5:$B$352,0),MATCH(P$3,'Mapping water'!$D$4:$U$4,0))*$D38</f>
        <v>0</v>
      </c>
      <c r="Q38" s="32">
        <f>INDEX('Mapping water'!$D$5:$U$352,MATCH($B38,'Mapping water'!$B$5:$B$352,0),MATCH(Q$3,'Mapping water'!$D$4:$U$4,0))*$D38</f>
        <v>0</v>
      </c>
      <c r="R38" s="32">
        <f>INDEX('Mapping water'!$D$5:$U$352,MATCH($B38,'Mapping water'!$B$5:$B$352,0),MATCH(R$3,'Mapping water'!$D$4:$U$4,0))*$D38</f>
        <v>0</v>
      </c>
      <c r="S38" s="32">
        <f>INDEX('Mapping water'!$D$5:$U$352,MATCH($B38,'Mapping water'!$B$5:$B$352,0),MATCH(S$3,'Mapping water'!$D$4:$U$4,0))*$D38</f>
        <v>0</v>
      </c>
      <c r="T38" s="32">
        <f>INDEX('Mapping water'!$D$5:$U$352,MATCH($B38,'Mapping water'!$B$5:$B$352,0),MATCH(T$3,'Mapping water'!$D$4:$U$4,0))*$D38</f>
        <v>0</v>
      </c>
      <c r="U38" s="32">
        <f>INDEX('Mapping water'!$D$5:$U$352,MATCH($B38,'Mapping water'!$B$5:$B$352,0),MATCH(U$3,'Mapping water'!$D$4:$U$4,0))*$D38</f>
        <v>0</v>
      </c>
      <c r="V38" s="32">
        <f>INDEX('Mapping water'!$D$5:$U$352,MATCH($B38,'Mapping water'!$B$5:$B$352,0),MATCH(V$3,'Mapping water'!$D$4:$U$4,0))*$D38</f>
        <v>0</v>
      </c>
      <c r="W38" s="32">
        <f>INDEX('Mapping water'!$D$5:$U$352,MATCH($B38,'Mapping water'!$B$5:$B$352,0),MATCH(W$3,'Mapping water'!$D$4:$U$4,0))*$D38</f>
        <v>0</v>
      </c>
      <c r="X38" s="32">
        <f>INDEX('Mapping water'!$D$5:$U$352,MATCH($B38,'Mapping water'!$B$5:$B$352,0),MATCH(X$3,'Mapping water'!$D$4:$U$4,0))*$D38</f>
        <v>0</v>
      </c>
      <c r="Y38" s="32">
        <f>INDEX('Mapping water'!$D$5:$U$352,MATCH($B38,'Mapping water'!$B$5:$B$352,0),MATCH(Y$3,'Mapping water'!$D$4:$U$4,0))*$D38</f>
        <v>0</v>
      </c>
    </row>
    <row r="39" spans="1:25" x14ac:dyDescent="0.45">
      <c r="A39" s="10" t="s">
        <v>194</v>
      </c>
      <c r="B39" s="10" t="s">
        <v>195</v>
      </c>
      <c r="C39" s="10" t="s">
        <v>13</v>
      </c>
      <c r="D39" s="32">
        <f>INDEX('ONS data MYE 5'!$G$6:$G$445, MATCH($B39,'ONS data MYE 5'!$B$6:$B$445,0))</f>
        <v>76769</v>
      </c>
      <c r="E39" s="32">
        <f>INDEX('ONS data MYE 5'!$H$6:$H$445, MATCH($B39,'ONS data MYE 5'!$B$6:$B$445,0))</f>
        <v>501</v>
      </c>
      <c r="F39" s="32">
        <f t="shared" si="0"/>
        <v>6.2166061010848646</v>
      </c>
      <c r="G39" s="32">
        <f t="shared" si="1"/>
        <v>38.646191416045561</v>
      </c>
      <c r="H39" s="32">
        <f>INDEX('Mapping water'!$D$5:$U$352,MATCH($B39,'Mapping water'!$B$5:$B$352,0),MATCH(H$3,'Mapping water'!$D$4:$U$4,0))*$D39</f>
        <v>0</v>
      </c>
      <c r="I39" s="32">
        <f>INDEX('Mapping water'!$D$5:$U$352,MATCH($B39,'Mapping water'!$B$5:$B$352,0),MATCH(I$3,'Mapping water'!$D$4:$U$4,0))*$D39</f>
        <v>76769</v>
      </c>
      <c r="J39" s="32">
        <f>INDEX('Mapping water'!$D$5:$U$352,MATCH($B39,'Mapping water'!$B$5:$B$352,0),MATCH(J$3,'Mapping water'!$D$4:$U$4,0))*$D39</f>
        <v>0</v>
      </c>
      <c r="K39" s="32">
        <f>INDEX('Mapping water'!$D$5:$U$352,MATCH($B39,'Mapping water'!$B$5:$B$352,0),MATCH(K$3,'Mapping water'!$D$4:$U$4,0))*$D39</f>
        <v>0</v>
      </c>
      <c r="L39" s="32">
        <f>INDEX('Mapping water'!$D$5:$U$352,MATCH($B39,'Mapping water'!$B$5:$B$352,0),MATCH(L$3,'Mapping water'!$D$4:$U$4,0))*$D39</f>
        <v>0</v>
      </c>
      <c r="M39" s="32">
        <f>INDEX('Mapping water'!$D$5:$U$352,MATCH($B39,'Mapping water'!$B$5:$B$352,0),MATCH(M$3,'Mapping water'!$D$4:$U$4,0))*$D39</f>
        <v>0</v>
      </c>
      <c r="N39" s="32">
        <f>INDEX('Mapping water'!$D$5:$U$352,MATCH($B39,'Mapping water'!$B$5:$B$352,0),MATCH(N$3,'Mapping water'!$D$4:$U$4,0))*$D39</f>
        <v>0</v>
      </c>
      <c r="O39" s="32">
        <f>INDEX('Mapping water'!$D$5:$U$352,MATCH($B39,'Mapping water'!$B$5:$B$352,0),MATCH(O$3,'Mapping water'!$D$4:$U$4,0))*$D39</f>
        <v>0</v>
      </c>
      <c r="P39" s="32">
        <f>INDEX('Mapping water'!$D$5:$U$352,MATCH($B39,'Mapping water'!$B$5:$B$352,0),MATCH(P$3,'Mapping water'!$D$4:$U$4,0))*$D39</f>
        <v>0</v>
      </c>
      <c r="Q39" s="32">
        <f>INDEX('Mapping water'!$D$5:$U$352,MATCH($B39,'Mapping water'!$B$5:$B$352,0),MATCH(Q$3,'Mapping water'!$D$4:$U$4,0))*$D39</f>
        <v>0</v>
      </c>
      <c r="R39" s="32">
        <f>INDEX('Mapping water'!$D$5:$U$352,MATCH($B39,'Mapping water'!$B$5:$B$352,0),MATCH(R$3,'Mapping water'!$D$4:$U$4,0))*$D39</f>
        <v>0</v>
      </c>
      <c r="S39" s="32">
        <f>INDEX('Mapping water'!$D$5:$U$352,MATCH($B39,'Mapping water'!$B$5:$B$352,0),MATCH(S$3,'Mapping water'!$D$4:$U$4,0))*$D39</f>
        <v>0</v>
      </c>
      <c r="T39" s="32">
        <f>INDEX('Mapping water'!$D$5:$U$352,MATCH($B39,'Mapping water'!$B$5:$B$352,0),MATCH(T$3,'Mapping water'!$D$4:$U$4,0))*$D39</f>
        <v>0</v>
      </c>
      <c r="U39" s="32">
        <f>INDEX('Mapping water'!$D$5:$U$352,MATCH($B39,'Mapping water'!$B$5:$B$352,0),MATCH(U$3,'Mapping water'!$D$4:$U$4,0))*$D39</f>
        <v>0</v>
      </c>
      <c r="V39" s="32">
        <f>INDEX('Mapping water'!$D$5:$U$352,MATCH($B39,'Mapping water'!$B$5:$B$352,0),MATCH(V$3,'Mapping water'!$D$4:$U$4,0))*$D39</f>
        <v>0</v>
      </c>
      <c r="W39" s="32">
        <f>INDEX('Mapping water'!$D$5:$U$352,MATCH($B39,'Mapping water'!$B$5:$B$352,0),MATCH(W$3,'Mapping water'!$D$4:$U$4,0))*$D39</f>
        <v>0</v>
      </c>
      <c r="X39" s="32">
        <f>INDEX('Mapping water'!$D$5:$U$352,MATCH($B39,'Mapping water'!$B$5:$B$352,0),MATCH(X$3,'Mapping water'!$D$4:$U$4,0))*$D39</f>
        <v>0</v>
      </c>
      <c r="Y39" s="32">
        <f>INDEX('Mapping water'!$D$5:$U$352,MATCH($B39,'Mapping water'!$B$5:$B$352,0),MATCH(Y$3,'Mapping water'!$D$4:$U$4,0))*$D39</f>
        <v>0</v>
      </c>
    </row>
    <row r="40" spans="1:25" x14ac:dyDescent="0.45">
      <c r="A40" s="10" t="s">
        <v>196</v>
      </c>
      <c r="B40" s="10" t="s">
        <v>197</v>
      </c>
      <c r="C40" s="10" t="s">
        <v>13</v>
      </c>
      <c r="D40" s="32">
        <f>INDEX('ONS data MYE 5'!$G$6:$G$445, MATCH($B40,'ONS data MYE 5'!$B$6:$B$445,0))</f>
        <v>89752</v>
      </c>
      <c r="E40" s="32">
        <f>INDEX('ONS data MYE 5'!$H$6:$H$445, MATCH($B40,'ONS data MYE 5'!$B$6:$B$445,0))</f>
        <v>1991</v>
      </c>
      <c r="F40" s="32">
        <f t="shared" si="0"/>
        <v>7.5963923040641959</v>
      </c>
      <c r="G40" s="32">
        <f t="shared" si="1"/>
        <v>57.705176037245742</v>
      </c>
      <c r="H40" s="32">
        <f>INDEX('Mapping water'!$D$5:$U$352,MATCH($B40,'Mapping water'!$B$5:$B$352,0),MATCH(H$3,'Mapping water'!$D$4:$U$4,0))*$D40</f>
        <v>0</v>
      </c>
      <c r="I40" s="32">
        <f>INDEX('Mapping water'!$D$5:$U$352,MATCH($B40,'Mapping water'!$B$5:$B$352,0),MATCH(I$3,'Mapping water'!$D$4:$U$4,0))*$D40</f>
        <v>89752</v>
      </c>
      <c r="J40" s="32">
        <f>INDEX('Mapping water'!$D$5:$U$352,MATCH($B40,'Mapping water'!$B$5:$B$352,0),MATCH(J$3,'Mapping water'!$D$4:$U$4,0))*$D40</f>
        <v>0</v>
      </c>
      <c r="K40" s="32">
        <f>INDEX('Mapping water'!$D$5:$U$352,MATCH($B40,'Mapping water'!$B$5:$B$352,0),MATCH(K$3,'Mapping water'!$D$4:$U$4,0))*$D40</f>
        <v>0</v>
      </c>
      <c r="L40" s="32">
        <f>INDEX('Mapping water'!$D$5:$U$352,MATCH($B40,'Mapping water'!$B$5:$B$352,0),MATCH(L$3,'Mapping water'!$D$4:$U$4,0))*$D40</f>
        <v>0</v>
      </c>
      <c r="M40" s="32">
        <f>INDEX('Mapping water'!$D$5:$U$352,MATCH($B40,'Mapping water'!$B$5:$B$352,0),MATCH(M$3,'Mapping water'!$D$4:$U$4,0))*$D40</f>
        <v>0</v>
      </c>
      <c r="N40" s="32">
        <f>INDEX('Mapping water'!$D$5:$U$352,MATCH($B40,'Mapping water'!$B$5:$B$352,0),MATCH(N$3,'Mapping water'!$D$4:$U$4,0))*$D40</f>
        <v>0</v>
      </c>
      <c r="O40" s="32">
        <f>INDEX('Mapping water'!$D$5:$U$352,MATCH($B40,'Mapping water'!$B$5:$B$352,0),MATCH(O$3,'Mapping water'!$D$4:$U$4,0))*$D40</f>
        <v>0</v>
      </c>
      <c r="P40" s="32">
        <f>INDEX('Mapping water'!$D$5:$U$352,MATCH($B40,'Mapping water'!$B$5:$B$352,0),MATCH(P$3,'Mapping water'!$D$4:$U$4,0))*$D40</f>
        <v>0</v>
      </c>
      <c r="Q40" s="32">
        <f>INDEX('Mapping water'!$D$5:$U$352,MATCH($B40,'Mapping water'!$B$5:$B$352,0),MATCH(Q$3,'Mapping water'!$D$4:$U$4,0))*$D40</f>
        <v>0</v>
      </c>
      <c r="R40" s="32">
        <f>INDEX('Mapping water'!$D$5:$U$352,MATCH($B40,'Mapping water'!$B$5:$B$352,0),MATCH(R$3,'Mapping water'!$D$4:$U$4,0))*$D40</f>
        <v>0</v>
      </c>
      <c r="S40" s="32">
        <f>INDEX('Mapping water'!$D$5:$U$352,MATCH($B40,'Mapping water'!$B$5:$B$352,0),MATCH(S$3,'Mapping water'!$D$4:$U$4,0))*$D40</f>
        <v>0</v>
      </c>
      <c r="T40" s="32">
        <f>INDEX('Mapping water'!$D$5:$U$352,MATCH($B40,'Mapping water'!$B$5:$B$352,0),MATCH(T$3,'Mapping water'!$D$4:$U$4,0))*$D40</f>
        <v>0</v>
      </c>
      <c r="U40" s="32">
        <f>INDEX('Mapping water'!$D$5:$U$352,MATCH($B40,'Mapping water'!$B$5:$B$352,0),MATCH(U$3,'Mapping water'!$D$4:$U$4,0))*$D40</f>
        <v>0</v>
      </c>
      <c r="V40" s="32">
        <f>INDEX('Mapping water'!$D$5:$U$352,MATCH($B40,'Mapping water'!$B$5:$B$352,0),MATCH(V$3,'Mapping water'!$D$4:$U$4,0))*$D40</f>
        <v>0</v>
      </c>
      <c r="W40" s="32">
        <f>INDEX('Mapping water'!$D$5:$U$352,MATCH($B40,'Mapping water'!$B$5:$B$352,0),MATCH(W$3,'Mapping water'!$D$4:$U$4,0))*$D40</f>
        <v>0</v>
      </c>
      <c r="X40" s="32">
        <f>INDEX('Mapping water'!$D$5:$U$352,MATCH($B40,'Mapping water'!$B$5:$B$352,0),MATCH(X$3,'Mapping water'!$D$4:$U$4,0))*$D40</f>
        <v>0</v>
      </c>
      <c r="Y40" s="32">
        <f>INDEX('Mapping water'!$D$5:$U$352,MATCH($B40,'Mapping water'!$B$5:$B$352,0),MATCH(Y$3,'Mapping water'!$D$4:$U$4,0))*$D40</f>
        <v>0</v>
      </c>
    </row>
    <row r="41" spans="1:25" x14ac:dyDescent="0.45">
      <c r="A41" s="10" t="s">
        <v>198</v>
      </c>
      <c r="B41" s="10" t="s">
        <v>199</v>
      </c>
      <c r="C41" s="10" t="s">
        <v>13</v>
      </c>
      <c r="D41" s="32">
        <f>INDEX('ONS data MYE 5'!$G$6:$G$445, MATCH($B41,'ONS data MYE 5'!$B$6:$B$445,0))</f>
        <v>174197</v>
      </c>
      <c r="E41" s="32">
        <f>INDEX('ONS data MYE 5'!$H$6:$H$445, MATCH($B41,'ONS data MYE 5'!$B$6:$B$445,0))</f>
        <v>514</v>
      </c>
      <c r="F41" s="32">
        <f t="shared" si="0"/>
        <v>6.2422232654551655</v>
      </c>
      <c r="G41" s="32">
        <f t="shared" si="1"/>
        <v>38.965351295789752</v>
      </c>
      <c r="H41" s="32">
        <f>INDEX('Mapping water'!$D$5:$U$352,MATCH($B41,'Mapping water'!$B$5:$B$352,0),MATCH(H$3,'Mapping water'!$D$4:$U$4,0))*$D41</f>
        <v>0</v>
      </c>
      <c r="I41" s="32">
        <f>INDEX('Mapping water'!$D$5:$U$352,MATCH($B41,'Mapping water'!$B$5:$B$352,0),MATCH(I$3,'Mapping water'!$D$4:$U$4,0))*$D41</f>
        <v>174197</v>
      </c>
      <c r="J41" s="32">
        <f>INDEX('Mapping water'!$D$5:$U$352,MATCH($B41,'Mapping water'!$B$5:$B$352,0),MATCH(J$3,'Mapping water'!$D$4:$U$4,0))*$D41</f>
        <v>0</v>
      </c>
      <c r="K41" s="32">
        <f>INDEX('Mapping water'!$D$5:$U$352,MATCH($B41,'Mapping water'!$B$5:$B$352,0),MATCH(K$3,'Mapping water'!$D$4:$U$4,0))*$D41</f>
        <v>0</v>
      </c>
      <c r="L41" s="32">
        <f>INDEX('Mapping water'!$D$5:$U$352,MATCH($B41,'Mapping water'!$B$5:$B$352,0),MATCH(L$3,'Mapping water'!$D$4:$U$4,0))*$D41</f>
        <v>0</v>
      </c>
      <c r="M41" s="32">
        <f>INDEX('Mapping water'!$D$5:$U$352,MATCH($B41,'Mapping water'!$B$5:$B$352,0),MATCH(M$3,'Mapping water'!$D$4:$U$4,0))*$D41</f>
        <v>0</v>
      </c>
      <c r="N41" s="32">
        <f>INDEX('Mapping water'!$D$5:$U$352,MATCH($B41,'Mapping water'!$B$5:$B$352,0),MATCH(N$3,'Mapping water'!$D$4:$U$4,0))*$D41</f>
        <v>0</v>
      </c>
      <c r="O41" s="32">
        <f>INDEX('Mapping water'!$D$5:$U$352,MATCH($B41,'Mapping water'!$B$5:$B$352,0),MATCH(O$3,'Mapping water'!$D$4:$U$4,0))*$D41</f>
        <v>0</v>
      </c>
      <c r="P41" s="32">
        <f>INDEX('Mapping water'!$D$5:$U$352,MATCH($B41,'Mapping water'!$B$5:$B$352,0),MATCH(P$3,'Mapping water'!$D$4:$U$4,0))*$D41</f>
        <v>0</v>
      </c>
      <c r="Q41" s="32">
        <f>INDEX('Mapping water'!$D$5:$U$352,MATCH($B41,'Mapping water'!$B$5:$B$352,0),MATCH(Q$3,'Mapping water'!$D$4:$U$4,0))*$D41</f>
        <v>0</v>
      </c>
      <c r="R41" s="32">
        <f>INDEX('Mapping water'!$D$5:$U$352,MATCH($B41,'Mapping water'!$B$5:$B$352,0),MATCH(R$3,'Mapping water'!$D$4:$U$4,0))*$D41</f>
        <v>0</v>
      </c>
      <c r="S41" s="32">
        <f>INDEX('Mapping water'!$D$5:$U$352,MATCH($B41,'Mapping water'!$B$5:$B$352,0),MATCH(S$3,'Mapping water'!$D$4:$U$4,0))*$D41</f>
        <v>0</v>
      </c>
      <c r="T41" s="32">
        <f>INDEX('Mapping water'!$D$5:$U$352,MATCH($B41,'Mapping water'!$B$5:$B$352,0),MATCH(T$3,'Mapping water'!$D$4:$U$4,0))*$D41</f>
        <v>0</v>
      </c>
      <c r="U41" s="32">
        <f>INDEX('Mapping water'!$D$5:$U$352,MATCH($B41,'Mapping water'!$B$5:$B$352,0),MATCH(U$3,'Mapping water'!$D$4:$U$4,0))*$D41</f>
        <v>0</v>
      </c>
      <c r="V41" s="32">
        <f>INDEX('Mapping water'!$D$5:$U$352,MATCH($B41,'Mapping water'!$B$5:$B$352,0),MATCH(V$3,'Mapping water'!$D$4:$U$4,0))*$D41</f>
        <v>0</v>
      </c>
      <c r="W41" s="32">
        <f>INDEX('Mapping water'!$D$5:$U$352,MATCH($B41,'Mapping water'!$B$5:$B$352,0),MATCH(W$3,'Mapping water'!$D$4:$U$4,0))*$D41</f>
        <v>0</v>
      </c>
      <c r="X41" s="32">
        <f>INDEX('Mapping water'!$D$5:$U$352,MATCH($B41,'Mapping water'!$B$5:$B$352,0),MATCH(X$3,'Mapping water'!$D$4:$U$4,0))*$D41</f>
        <v>0</v>
      </c>
      <c r="Y41" s="32">
        <f>INDEX('Mapping water'!$D$5:$U$352,MATCH($B41,'Mapping water'!$B$5:$B$352,0),MATCH(Y$3,'Mapping water'!$D$4:$U$4,0))*$D41</f>
        <v>0</v>
      </c>
    </row>
    <row r="42" spans="1:25" x14ac:dyDescent="0.45">
      <c r="A42" s="10" t="s">
        <v>200</v>
      </c>
      <c r="B42" s="10" t="s">
        <v>201</v>
      </c>
      <c r="C42" s="10" t="s">
        <v>13</v>
      </c>
      <c r="D42" s="32">
        <f>INDEX('ONS data MYE 5'!$G$6:$G$445, MATCH($B42,'ONS data MYE 5'!$B$6:$B$445,0))</f>
        <v>63418</v>
      </c>
      <c r="E42" s="32">
        <f>INDEX('ONS data MYE 5'!$H$6:$H$445, MATCH($B42,'ONS data MYE 5'!$B$6:$B$445,0))</f>
        <v>177</v>
      </c>
      <c r="F42" s="32">
        <f t="shared" si="0"/>
        <v>5.1761497325738288</v>
      </c>
      <c r="G42" s="32">
        <f t="shared" si="1"/>
        <v>26.792526054024119</v>
      </c>
      <c r="H42" s="32">
        <f>INDEX('Mapping water'!$D$5:$U$352,MATCH($B42,'Mapping water'!$B$5:$B$352,0),MATCH(H$3,'Mapping water'!$D$4:$U$4,0))*$D42</f>
        <v>0</v>
      </c>
      <c r="I42" s="32">
        <f>INDEX('Mapping water'!$D$5:$U$352,MATCH($B42,'Mapping water'!$B$5:$B$352,0),MATCH(I$3,'Mapping water'!$D$4:$U$4,0))*$D42</f>
        <v>63418</v>
      </c>
      <c r="J42" s="32">
        <f>INDEX('Mapping water'!$D$5:$U$352,MATCH($B42,'Mapping water'!$B$5:$B$352,0),MATCH(J$3,'Mapping water'!$D$4:$U$4,0))*$D42</f>
        <v>0</v>
      </c>
      <c r="K42" s="32">
        <f>INDEX('Mapping water'!$D$5:$U$352,MATCH($B42,'Mapping water'!$B$5:$B$352,0),MATCH(K$3,'Mapping water'!$D$4:$U$4,0))*$D42</f>
        <v>0</v>
      </c>
      <c r="L42" s="32">
        <f>INDEX('Mapping water'!$D$5:$U$352,MATCH($B42,'Mapping water'!$B$5:$B$352,0),MATCH(L$3,'Mapping water'!$D$4:$U$4,0))*$D42</f>
        <v>0</v>
      </c>
      <c r="M42" s="32">
        <f>INDEX('Mapping water'!$D$5:$U$352,MATCH($B42,'Mapping water'!$B$5:$B$352,0),MATCH(M$3,'Mapping water'!$D$4:$U$4,0))*$D42</f>
        <v>0</v>
      </c>
      <c r="N42" s="32">
        <f>INDEX('Mapping water'!$D$5:$U$352,MATCH($B42,'Mapping water'!$B$5:$B$352,0),MATCH(N$3,'Mapping water'!$D$4:$U$4,0))*$D42</f>
        <v>0</v>
      </c>
      <c r="O42" s="32">
        <f>INDEX('Mapping water'!$D$5:$U$352,MATCH($B42,'Mapping water'!$B$5:$B$352,0),MATCH(O$3,'Mapping water'!$D$4:$U$4,0))*$D42</f>
        <v>0</v>
      </c>
      <c r="P42" s="32">
        <f>INDEX('Mapping water'!$D$5:$U$352,MATCH($B42,'Mapping water'!$B$5:$B$352,0),MATCH(P$3,'Mapping water'!$D$4:$U$4,0))*$D42</f>
        <v>0</v>
      </c>
      <c r="Q42" s="32">
        <f>INDEX('Mapping water'!$D$5:$U$352,MATCH($B42,'Mapping water'!$B$5:$B$352,0),MATCH(Q$3,'Mapping water'!$D$4:$U$4,0))*$D42</f>
        <v>0</v>
      </c>
      <c r="R42" s="32">
        <f>INDEX('Mapping water'!$D$5:$U$352,MATCH($B42,'Mapping water'!$B$5:$B$352,0),MATCH(R$3,'Mapping water'!$D$4:$U$4,0))*$D42</f>
        <v>0</v>
      </c>
      <c r="S42" s="32">
        <f>INDEX('Mapping water'!$D$5:$U$352,MATCH($B42,'Mapping water'!$B$5:$B$352,0),MATCH(S$3,'Mapping water'!$D$4:$U$4,0))*$D42</f>
        <v>0</v>
      </c>
      <c r="T42" s="32">
        <f>INDEX('Mapping water'!$D$5:$U$352,MATCH($B42,'Mapping water'!$B$5:$B$352,0),MATCH(T$3,'Mapping water'!$D$4:$U$4,0))*$D42</f>
        <v>0</v>
      </c>
      <c r="U42" s="32">
        <f>INDEX('Mapping water'!$D$5:$U$352,MATCH($B42,'Mapping water'!$B$5:$B$352,0),MATCH(U$3,'Mapping water'!$D$4:$U$4,0))*$D42</f>
        <v>0</v>
      </c>
      <c r="V42" s="32">
        <f>INDEX('Mapping water'!$D$5:$U$352,MATCH($B42,'Mapping water'!$B$5:$B$352,0),MATCH(V$3,'Mapping water'!$D$4:$U$4,0))*$D42</f>
        <v>0</v>
      </c>
      <c r="W42" s="32">
        <f>INDEX('Mapping water'!$D$5:$U$352,MATCH($B42,'Mapping water'!$B$5:$B$352,0),MATCH(W$3,'Mapping water'!$D$4:$U$4,0))*$D42</f>
        <v>0</v>
      </c>
      <c r="X42" s="32">
        <f>INDEX('Mapping water'!$D$5:$U$352,MATCH($B42,'Mapping water'!$B$5:$B$352,0),MATCH(X$3,'Mapping water'!$D$4:$U$4,0))*$D42</f>
        <v>0</v>
      </c>
      <c r="Y42" s="32">
        <f>INDEX('Mapping water'!$D$5:$U$352,MATCH($B42,'Mapping water'!$B$5:$B$352,0),MATCH(Y$3,'Mapping water'!$D$4:$U$4,0))*$D42</f>
        <v>0</v>
      </c>
    </row>
    <row r="43" spans="1:25" x14ac:dyDescent="0.45">
      <c r="A43" s="10" t="s">
        <v>202</v>
      </c>
      <c r="B43" s="10" t="s">
        <v>203</v>
      </c>
      <c r="C43" s="10" t="s">
        <v>13</v>
      </c>
      <c r="D43" s="32">
        <f>INDEX('ONS data MYE 5'!$G$6:$G$445, MATCH($B43,'ONS data MYE 5'!$B$6:$B$445,0))</f>
        <v>85708</v>
      </c>
      <c r="E43" s="32">
        <f>INDEX('ONS data MYE 5'!$H$6:$H$445, MATCH($B43,'ONS data MYE 5'!$B$6:$B$445,0))</f>
        <v>506</v>
      </c>
      <c r="F43" s="32">
        <f t="shared" si="0"/>
        <v>6.2265366692874657</v>
      </c>
      <c r="G43" s="32">
        <f t="shared" si="1"/>
        <v>38.769758893981447</v>
      </c>
      <c r="H43" s="32">
        <f>INDEX('Mapping water'!$D$5:$U$352,MATCH($B43,'Mapping water'!$B$5:$B$352,0),MATCH(H$3,'Mapping water'!$D$4:$U$4,0))*$D43</f>
        <v>0</v>
      </c>
      <c r="I43" s="32">
        <f>INDEX('Mapping water'!$D$5:$U$352,MATCH($B43,'Mapping water'!$B$5:$B$352,0),MATCH(I$3,'Mapping water'!$D$4:$U$4,0))*$D43</f>
        <v>85708</v>
      </c>
      <c r="J43" s="32">
        <f>INDEX('Mapping water'!$D$5:$U$352,MATCH($B43,'Mapping water'!$B$5:$B$352,0),MATCH(J$3,'Mapping water'!$D$4:$U$4,0))*$D43</f>
        <v>0</v>
      </c>
      <c r="K43" s="32">
        <f>INDEX('Mapping water'!$D$5:$U$352,MATCH($B43,'Mapping water'!$B$5:$B$352,0),MATCH(K$3,'Mapping water'!$D$4:$U$4,0))*$D43</f>
        <v>0</v>
      </c>
      <c r="L43" s="32">
        <f>INDEX('Mapping water'!$D$5:$U$352,MATCH($B43,'Mapping water'!$B$5:$B$352,0),MATCH(L$3,'Mapping water'!$D$4:$U$4,0))*$D43</f>
        <v>0</v>
      </c>
      <c r="M43" s="32">
        <f>INDEX('Mapping water'!$D$5:$U$352,MATCH($B43,'Mapping water'!$B$5:$B$352,0),MATCH(M$3,'Mapping water'!$D$4:$U$4,0))*$D43</f>
        <v>0</v>
      </c>
      <c r="N43" s="32">
        <f>INDEX('Mapping water'!$D$5:$U$352,MATCH($B43,'Mapping water'!$B$5:$B$352,0),MATCH(N$3,'Mapping water'!$D$4:$U$4,0))*$D43</f>
        <v>0</v>
      </c>
      <c r="O43" s="32">
        <f>INDEX('Mapping water'!$D$5:$U$352,MATCH($B43,'Mapping water'!$B$5:$B$352,0),MATCH(O$3,'Mapping water'!$D$4:$U$4,0))*$D43</f>
        <v>0</v>
      </c>
      <c r="P43" s="32">
        <f>INDEX('Mapping water'!$D$5:$U$352,MATCH($B43,'Mapping water'!$B$5:$B$352,0),MATCH(P$3,'Mapping water'!$D$4:$U$4,0))*$D43</f>
        <v>0</v>
      </c>
      <c r="Q43" s="32">
        <f>INDEX('Mapping water'!$D$5:$U$352,MATCH($B43,'Mapping water'!$B$5:$B$352,0),MATCH(Q$3,'Mapping water'!$D$4:$U$4,0))*$D43</f>
        <v>0</v>
      </c>
      <c r="R43" s="32">
        <f>INDEX('Mapping water'!$D$5:$U$352,MATCH($B43,'Mapping water'!$B$5:$B$352,0),MATCH(R$3,'Mapping water'!$D$4:$U$4,0))*$D43</f>
        <v>0</v>
      </c>
      <c r="S43" s="32">
        <f>INDEX('Mapping water'!$D$5:$U$352,MATCH($B43,'Mapping water'!$B$5:$B$352,0),MATCH(S$3,'Mapping water'!$D$4:$U$4,0))*$D43</f>
        <v>0</v>
      </c>
      <c r="T43" s="32">
        <f>INDEX('Mapping water'!$D$5:$U$352,MATCH($B43,'Mapping water'!$B$5:$B$352,0),MATCH(T$3,'Mapping water'!$D$4:$U$4,0))*$D43</f>
        <v>0</v>
      </c>
      <c r="U43" s="32">
        <f>INDEX('Mapping water'!$D$5:$U$352,MATCH($B43,'Mapping water'!$B$5:$B$352,0),MATCH(U$3,'Mapping water'!$D$4:$U$4,0))*$D43</f>
        <v>0</v>
      </c>
      <c r="V43" s="32">
        <f>INDEX('Mapping water'!$D$5:$U$352,MATCH($B43,'Mapping water'!$B$5:$B$352,0),MATCH(V$3,'Mapping water'!$D$4:$U$4,0))*$D43</f>
        <v>0</v>
      </c>
      <c r="W43" s="32">
        <f>INDEX('Mapping water'!$D$5:$U$352,MATCH($B43,'Mapping water'!$B$5:$B$352,0),MATCH(W$3,'Mapping water'!$D$4:$U$4,0))*$D43</f>
        <v>0</v>
      </c>
      <c r="X43" s="32">
        <f>INDEX('Mapping water'!$D$5:$U$352,MATCH($B43,'Mapping water'!$B$5:$B$352,0),MATCH(X$3,'Mapping water'!$D$4:$U$4,0))*$D43</f>
        <v>0</v>
      </c>
      <c r="Y43" s="32">
        <f>INDEX('Mapping water'!$D$5:$U$352,MATCH($B43,'Mapping water'!$B$5:$B$352,0),MATCH(Y$3,'Mapping water'!$D$4:$U$4,0))*$D43</f>
        <v>0</v>
      </c>
    </row>
    <row r="44" spans="1:25" x14ac:dyDescent="0.45">
      <c r="A44" s="10" t="s">
        <v>204</v>
      </c>
      <c r="B44" s="10" t="s">
        <v>205</v>
      </c>
      <c r="C44" s="10" t="s">
        <v>13</v>
      </c>
      <c r="D44" s="32">
        <f>INDEX('ONS data MYE 5'!$G$6:$G$445, MATCH($B44,'ONS data MYE 5'!$B$6:$B$445,0))</f>
        <v>98992</v>
      </c>
      <c r="E44" s="32">
        <f>INDEX('ONS data MYE 5'!$H$6:$H$445, MATCH($B44,'ONS data MYE 5'!$B$6:$B$445,0))</f>
        <v>567</v>
      </c>
      <c r="F44" s="32">
        <f t="shared" si="0"/>
        <v>6.3403593037277517</v>
      </c>
      <c r="G44" s="32">
        <f t="shared" si="1"/>
        <v>40.20015610036706</v>
      </c>
      <c r="H44" s="32">
        <f>INDEX('Mapping water'!$D$5:$U$352,MATCH($B44,'Mapping water'!$B$5:$B$352,0),MATCH(H$3,'Mapping water'!$D$4:$U$4,0))*$D44</f>
        <v>0</v>
      </c>
      <c r="I44" s="32">
        <f>INDEX('Mapping water'!$D$5:$U$352,MATCH($B44,'Mapping water'!$B$5:$B$352,0),MATCH(I$3,'Mapping water'!$D$4:$U$4,0))*$D44</f>
        <v>98992</v>
      </c>
      <c r="J44" s="32">
        <f>INDEX('Mapping water'!$D$5:$U$352,MATCH($B44,'Mapping water'!$B$5:$B$352,0),MATCH(J$3,'Mapping water'!$D$4:$U$4,0))*$D44</f>
        <v>0</v>
      </c>
      <c r="K44" s="32">
        <f>INDEX('Mapping water'!$D$5:$U$352,MATCH($B44,'Mapping water'!$B$5:$B$352,0),MATCH(K$3,'Mapping water'!$D$4:$U$4,0))*$D44</f>
        <v>0</v>
      </c>
      <c r="L44" s="32">
        <f>INDEX('Mapping water'!$D$5:$U$352,MATCH($B44,'Mapping water'!$B$5:$B$352,0),MATCH(L$3,'Mapping water'!$D$4:$U$4,0))*$D44</f>
        <v>0</v>
      </c>
      <c r="M44" s="32">
        <f>INDEX('Mapping water'!$D$5:$U$352,MATCH($B44,'Mapping water'!$B$5:$B$352,0),MATCH(M$3,'Mapping water'!$D$4:$U$4,0))*$D44</f>
        <v>0</v>
      </c>
      <c r="N44" s="32">
        <f>INDEX('Mapping water'!$D$5:$U$352,MATCH($B44,'Mapping water'!$B$5:$B$352,0),MATCH(N$3,'Mapping water'!$D$4:$U$4,0))*$D44</f>
        <v>0</v>
      </c>
      <c r="O44" s="32">
        <f>INDEX('Mapping water'!$D$5:$U$352,MATCH($B44,'Mapping water'!$B$5:$B$352,0),MATCH(O$3,'Mapping water'!$D$4:$U$4,0))*$D44</f>
        <v>0</v>
      </c>
      <c r="P44" s="32">
        <f>INDEX('Mapping water'!$D$5:$U$352,MATCH($B44,'Mapping water'!$B$5:$B$352,0),MATCH(P$3,'Mapping water'!$D$4:$U$4,0))*$D44</f>
        <v>0</v>
      </c>
      <c r="Q44" s="32">
        <f>INDEX('Mapping water'!$D$5:$U$352,MATCH($B44,'Mapping water'!$B$5:$B$352,0),MATCH(Q$3,'Mapping water'!$D$4:$U$4,0))*$D44</f>
        <v>0</v>
      </c>
      <c r="R44" s="32">
        <f>INDEX('Mapping water'!$D$5:$U$352,MATCH($B44,'Mapping water'!$B$5:$B$352,0),MATCH(R$3,'Mapping water'!$D$4:$U$4,0))*$D44</f>
        <v>0</v>
      </c>
      <c r="S44" s="32">
        <f>INDEX('Mapping water'!$D$5:$U$352,MATCH($B44,'Mapping water'!$B$5:$B$352,0),MATCH(S$3,'Mapping water'!$D$4:$U$4,0))*$D44</f>
        <v>0</v>
      </c>
      <c r="T44" s="32">
        <f>INDEX('Mapping water'!$D$5:$U$352,MATCH($B44,'Mapping water'!$B$5:$B$352,0),MATCH(T$3,'Mapping water'!$D$4:$U$4,0))*$D44</f>
        <v>0</v>
      </c>
      <c r="U44" s="32">
        <f>INDEX('Mapping water'!$D$5:$U$352,MATCH($B44,'Mapping water'!$B$5:$B$352,0),MATCH(U$3,'Mapping water'!$D$4:$U$4,0))*$D44</f>
        <v>0</v>
      </c>
      <c r="V44" s="32">
        <f>INDEX('Mapping water'!$D$5:$U$352,MATCH($B44,'Mapping water'!$B$5:$B$352,0),MATCH(V$3,'Mapping water'!$D$4:$U$4,0))*$D44</f>
        <v>0</v>
      </c>
      <c r="W44" s="32">
        <f>INDEX('Mapping water'!$D$5:$U$352,MATCH($B44,'Mapping water'!$B$5:$B$352,0),MATCH(W$3,'Mapping water'!$D$4:$U$4,0))*$D44</f>
        <v>0</v>
      </c>
      <c r="X44" s="32">
        <f>INDEX('Mapping water'!$D$5:$U$352,MATCH($B44,'Mapping water'!$B$5:$B$352,0),MATCH(X$3,'Mapping water'!$D$4:$U$4,0))*$D44</f>
        <v>0</v>
      </c>
      <c r="Y44" s="32">
        <f>INDEX('Mapping water'!$D$5:$U$352,MATCH($B44,'Mapping water'!$B$5:$B$352,0),MATCH(Y$3,'Mapping water'!$D$4:$U$4,0))*$D44</f>
        <v>0</v>
      </c>
    </row>
    <row r="45" spans="1:25" x14ac:dyDescent="0.45">
      <c r="A45" s="10" t="s">
        <v>206</v>
      </c>
      <c r="B45" s="10" t="s">
        <v>207</v>
      </c>
      <c r="C45" s="10" t="s">
        <v>13</v>
      </c>
      <c r="D45" s="32">
        <f>INDEX('ONS data MYE 5'!$G$6:$G$445, MATCH($B45,'ONS data MYE 5'!$B$6:$B$445,0))</f>
        <v>100720</v>
      </c>
      <c r="E45" s="32">
        <f>INDEX('ONS data MYE 5'!$H$6:$H$445, MATCH($B45,'ONS data MYE 5'!$B$6:$B$445,0))</f>
        <v>116</v>
      </c>
      <c r="F45" s="32">
        <f t="shared" si="0"/>
        <v>4.7535901911063645</v>
      </c>
      <c r="G45" s="32">
        <f t="shared" si="1"/>
        <v>22.596619704982643</v>
      </c>
      <c r="H45" s="32">
        <f>INDEX('Mapping water'!$D$5:$U$352,MATCH($B45,'Mapping water'!$B$5:$B$352,0),MATCH(H$3,'Mapping water'!$D$4:$U$4,0))*$D45</f>
        <v>0</v>
      </c>
      <c r="I45" s="32">
        <f>INDEX('Mapping water'!$D$5:$U$352,MATCH($B45,'Mapping water'!$B$5:$B$352,0),MATCH(I$3,'Mapping water'!$D$4:$U$4,0))*$D45</f>
        <v>100720</v>
      </c>
      <c r="J45" s="32">
        <f>INDEX('Mapping water'!$D$5:$U$352,MATCH($B45,'Mapping water'!$B$5:$B$352,0),MATCH(J$3,'Mapping water'!$D$4:$U$4,0))*$D45</f>
        <v>0</v>
      </c>
      <c r="K45" s="32">
        <f>INDEX('Mapping water'!$D$5:$U$352,MATCH($B45,'Mapping water'!$B$5:$B$352,0),MATCH(K$3,'Mapping water'!$D$4:$U$4,0))*$D45</f>
        <v>0</v>
      </c>
      <c r="L45" s="32">
        <f>INDEX('Mapping water'!$D$5:$U$352,MATCH($B45,'Mapping water'!$B$5:$B$352,0),MATCH(L$3,'Mapping water'!$D$4:$U$4,0))*$D45</f>
        <v>0</v>
      </c>
      <c r="M45" s="32">
        <f>INDEX('Mapping water'!$D$5:$U$352,MATCH($B45,'Mapping water'!$B$5:$B$352,0),MATCH(M$3,'Mapping water'!$D$4:$U$4,0))*$D45</f>
        <v>0</v>
      </c>
      <c r="N45" s="32">
        <f>INDEX('Mapping water'!$D$5:$U$352,MATCH($B45,'Mapping water'!$B$5:$B$352,0),MATCH(N$3,'Mapping water'!$D$4:$U$4,0))*$D45</f>
        <v>0</v>
      </c>
      <c r="O45" s="32">
        <f>INDEX('Mapping water'!$D$5:$U$352,MATCH($B45,'Mapping water'!$B$5:$B$352,0),MATCH(O$3,'Mapping water'!$D$4:$U$4,0))*$D45</f>
        <v>0</v>
      </c>
      <c r="P45" s="32">
        <f>INDEX('Mapping water'!$D$5:$U$352,MATCH($B45,'Mapping water'!$B$5:$B$352,0),MATCH(P$3,'Mapping water'!$D$4:$U$4,0))*$D45</f>
        <v>0</v>
      </c>
      <c r="Q45" s="32">
        <f>INDEX('Mapping water'!$D$5:$U$352,MATCH($B45,'Mapping water'!$B$5:$B$352,0),MATCH(Q$3,'Mapping water'!$D$4:$U$4,0))*$D45</f>
        <v>0</v>
      </c>
      <c r="R45" s="32">
        <f>INDEX('Mapping water'!$D$5:$U$352,MATCH($B45,'Mapping water'!$B$5:$B$352,0),MATCH(R$3,'Mapping water'!$D$4:$U$4,0))*$D45</f>
        <v>0</v>
      </c>
      <c r="S45" s="32">
        <f>INDEX('Mapping water'!$D$5:$U$352,MATCH($B45,'Mapping water'!$B$5:$B$352,0),MATCH(S$3,'Mapping water'!$D$4:$U$4,0))*$D45</f>
        <v>0</v>
      </c>
      <c r="T45" s="32">
        <f>INDEX('Mapping water'!$D$5:$U$352,MATCH($B45,'Mapping water'!$B$5:$B$352,0),MATCH(T$3,'Mapping water'!$D$4:$U$4,0))*$D45</f>
        <v>0</v>
      </c>
      <c r="U45" s="32">
        <f>INDEX('Mapping water'!$D$5:$U$352,MATCH($B45,'Mapping water'!$B$5:$B$352,0),MATCH(U$3,'Mapping water'!$D$4:$U$4,0))*$D45</f>
        <v>0</v>
      </c>
      <c r="V45" s="32">
        <f>INDEX('Mapping water'!$D$5:$U$352,MATCH($B45,'Mapping water'!$B$5:$B$352,0),MATCH(V$3,'Mapping water'!$D$4:$U$4,0))*$D45</f>
        <v>0</v>
      </c>
      <c r="W45" s="32">
        <f>INDEX('Mapping water'!$D$5:$U$352,MATCH($B45,'Mapping water'!$B$5:$B$352,0),MATCH(W$3,'Mapping water'!$D$4:$U$4,0))*$D45</f>
        <v>0</v>
      </c>
      <c r="X45" s="32">
        <f>INDEX('Mapping water'!$D$5:$U$352,MATCH($B45,'Mapping water'!$B$5:$B$352,0),MATCH(X$3,'Mapping water'!$D$4:$U$4,0))*$D45</f>
        <v>0</v>
      </c>
      <c r="Y45" s="32">
        <f>INDEX('Mapping water'!$D$5:$U$352,MATCH($B45,'Mapping water'!$B$5:$B$352,0),MATCH(Y$3,'Mapping water'!$D$4:$U$4,0))*$D45</f>
        <v>0</v>
      </c>
    </row>
    <row r="46" spans="1:25" x14ac:dyDescent="0.45">
      <c r="A46" s="10" t="s">
        <v>208</v>
      </c>
      <c r="B46" s="10" t="s">
        <v>209</v>
      </c>
      <c r="C46" s="10" t="s">
        <v>13</v>
      </c>
      <c r="D46" s="32">
        <f>INDEX('ONS data MYE 5'!$G$6:$G$445, MATCH($B46,'ONS data MYE 5'!$B$6:$B$445,0))</f>
        <v>127836</v>
      </c>
      <c r="E46" s="32">
        <f>INDEX('ONS data MYE 5'!$H$6:$H$445, MATCH($B46,'ONS data MYE 5'!$B$6:$B$445,0))</f>
        <v>143</v>
      </c>
      <c r="F46" s="32">
        <f t="shared" si="0"/>
        <v>4.962844630259907</v>
      </c>
      <c r="G46" s="32">
        <f t="shared" si="1"/>
        <v>24.629826824099592</v>
      </c>
      <c r="H46" s="32">
        <f>INDEX('Mapping water'!$D$5:$U$352,MATCH($B46,'Mapping water'!$B$5:$B$352,0),MATCH(H$3,'Mapping water'!$D$4:$U$4,0))*$D46</f>
        <v>0</v>
      </c>
      <c r="I46" s="32">
        <f>INDEX('Mapping water'!$D$5:$U$352,MATCH($B46,'Mapping water'!$B$5:$B$352,0),MATCH(I$3,'Mapping water'!$D$4:$U$4,0))*$D46</f>
        <v>127836</v>
      </c>
      <c r="J46" s="32">
        <f>INDEX('Mapping water'!$D$5:$U$352,MATCH($B46,'Mapping water'!$B$5:$B$352,0),MATCH(J$3,'Mapping water'!$D$4:$U$4,0))*$D46</f>
        <v>0</v>
      </c>
      <c r="K46" s="32">
        <f>INDEX('Mapping water'!$D$5:$U$352,MATCH($B46,'Mapping water'!$B$5:$B$352,0),MATCH(K$3,'Mapping water'!$D$4:$U$4,0))*$D46</f>
        <v>0</v>
      </c>
      <c r="L46" s="32">
        <f>INDEX('Mapping water'!$D$5:$U$352,MATCH($B46,'Mapping water'!$B$5:$B$352,0),MATCH(L$3,'Mapping water'!$D$4:$U$4,0))*$D46</f>
        <v>0</v>
      </c>
      <c r="M46" s="32">
        <f>INDEX('Mapping water'!$D$5:$U$352,MATCH($B46,'Mapping water'!$B$5:$B$352,0),MATCH(M$3,'Mapping water'!$D$4:$U$4,0))*$D46</f>
        <v>0</v>
      </c>
      <c r="N46" s="32">
        <f>INDEX('Mapping water'!$D$5:$U$352,MATCH($B46,'Mapping water'!$B$5:$B$352,0),MATCH(N$3,'Mapping water'!$D$4:$U$4,0))*$D46</f>
        <v>0</v>
      </c>
      <c r="O46" s="32">
        <f>INDEX('Mapping water'!$D$5:$U$352,MATCH($B46,'Mapping water'!$B$5:$B$352,0),MATCH(O$3,'Mapping water'!$D$4:$U$4,0))*$D46</f>
        <v>0</v>
      </c>
      <c r="P46" s="32">
        <f>INDEX('Mapping water'!$D$5:$U$352,MATCH($B46,'Mapping water'!$B$5:$B$352,0),MATCH(P$3,'Mapping water'!$D$4:$U$4,0))*$D46</f>
        <v>0</v>
      </c>
      <c r="Q46" s="32">
        <f>INDEX('Mapping water'!$D$5:$U$352,MATCH($B46,'Mapping water'!$B$5:$B$352,0),MATCH(Q$3,'Mapping water'!$D$4:$U$4,0))*$D46</f>
        <v>0</v>
      </c>
      <c r="R46" s="32">
        <f>INDEX('Mapping water'!$D$5:$U$352,MATCH($B46,'Mapping water'!$B$5:$B$352,0),MATCH(R$3,'Mapping water'!$D$4:$U$4,0))*$D46</f>
        <v>0</v>
      </c>
      <c r="S46" s="32">
        <f>INDEX('Mapping water'!$D$5:$U$352,MATCH($B46,'Mapping water'!$B$5:$B$352,0),MATCH(S$3,'Mapping water'!$D$4:$U$4,0))*$D46</f>
        <v>0</v>
      </c>
      <c r="T46" s="32">
        <f>INDEX('Mapping water'!$D$5:$U$352,MATCH($B46,'Mapping water'!$B$5:$B$352,0),MATCH(T$3,'Mapping water'!$D$4:$U$4,0))*$D46</f>
        <v>0</v>
      </c>
      <c r="U46" s="32">
        <f>INDEX('Mapping water'!$D$5:$U$352,MATCH($B46,'Mapping water'!$B$5:$B$352,0),MATCH(U$3,'Mapping water'!$D$4:$U$4,0))*$D46</f>
        <v>0</v>
      </c>
      <c r="V46" s="32">
        <f>INDEX('Mapping water'!$D$5:$U$352,MATCH($B46,'Mapping water'!$B$5:$B$352,0),MATCH(V$3,'Mapping water'!$D$4:$U$4,0))*$D46</f>
        <v>0</v>
      </c>
      <c r="W46" s="32">
        <f>INDEX('Mapping water'!$D$5:$U$352,MATCH($B46,'Mapping water'!$B$5:$B$352,0),MATCH(W$3,'Mapping water'!$D$4:$U$4,0))*$D46</f>
        <v>0</v>
      </c>
      <c r="X46" s="32">
        <f>INDEX('Mapping water'!$D$5:$U$352,MATCH($B46,'Mapping water'!$B$5:$B$352,0),MATCH(X$3,'Mapping water'!$D$4:$U$4,0))*$D46</f>
        <v>0</v>
      </c>
      <c r="Y46" s="32">
        <f>INDEX('Mapping water'!$D$5:$U$352,MATCH($B46,'Mapping water'!$B$5:$B$352,0),MATCH(Y$3,'Mapping water'!$D$4:$U$4,0))*$D46</f>
        <v>0</v>
      </c>
    </row>
    <row r="47" spans="1:25" x14ac:dyDescent="0.45">
      <c r="A47" s="10" t="s">
        <v>210</v>
      </c>
      <c r="B47" s="10" t="s">
        <v>211</v>
      </c>
      <c r="C47" s="10" t="s">
        <v>13</v>
      </c>
      <c r="D47" s="32">
        <f>INDEX('ONS data MYE 5'!$G$6:$G$445, MATCH($B47,'ONS data MYE 5'!$B$6:$B$445,0))</f>
        <v>117167</v>
      </c>
      <c r="E47" s="32">
        <f>INDEX('ONS data MYE 5'!$H$6:$H$445, MATCH($B47,'ONS data MYE 5'!$B$6:$B$445,0))</f>
        <v>317</v>
      </c>
      <c r="F47" s="32">
        <f t="shared" si="0"/>
        <v>5.7589017738772803</v>
      </c>
      <c r="G47" s="32">
        <f t="shared" si="1"/>
        <v>33.164949641166885</v>
      </c>
      <c r="H47" s="32">
        <f>INDEX('Mapping water'!$D$5:$U$352,MATCH($B47,'Mapping water'!$B$5:$B$352,0),MATCH(H$3,'Mapping water'!$D$4:$U$4,0))*$D47</f>
        <v>0</v>
      </c>
      <c r="I47" s="32">
        <f>INDEX('Mapping water'!$D$5:$U$352,MATCH($B47,'Mapping water'!$B$5:$B$352,0),MATCH(I$3,'Mapping water'!$D$4:$U$4,0))*$D47</f>
        <v>117167</v>
      </c>
      <c r="J47" s="32">
        <f>INDEX('Mapping water'!$D$5:$U$352,MATCH($B47,'Mapping water'!$B$5:$B$352,0),MATCH(J$3,'Mapping water'!$D$4:$U$4,0))*$D47</f>
        <v>0</v>
      </c>
      <c r="K47" s="32">
        <f>INDEX('Mapping water'!$D$5:$U$352,MATCH($B47,'Mapping water'!$B$5:$B$352,0),MATCH(K$3,'Mapping water'!$D$4:$U$4,0))*$D47</f>
        <v>0</v>
      </c>
      <c r="L47" s="32">
        <f>INDEX('Mapping water'!$D$5:$U$352,MATCH($B47,'Mapping water'!$B$5:$B$352,0),MATCH(L$3,'Mapping water'!$D$4:$U$4,0))*$D47</f>
        <v>0</v>
      </c>
      <c r="M47" s="32">
        <f>INDEX('Mapping water'!$D$5:$U$352,MATCH($B47,'Mapping water'!$B$5:$B$352,0),MATCH(M$3,'Mapping water'!$D$4:$U$4,0))*$D47</f>
        <v>0</v>
      </c>
      <c r="N47" s="32">
        <f>INDEX('Mapping water'!$D$5:$U$352,MATCH($B47,'Mapping water'!$B$5:$B$352,0),MATCH(N$3,'Mapping water'!$D$4:$U$4,0))*$D47</f>
        <v>0</v>
      </c>
      <c r="O47" s="32">
        <f>INDEX('Mapping water'!$D$5:$U$352,MATCH($B47,'Mapping water'!$B$5:$B$352,0),MATCH(O$3,'Mapping water'!$D$4:$U$4,0))*$D47</f>
        <v>0</v>
      </c>
      <c r="P47" s="32">
        <f>INDEX('Mapping water'!$D$5:$U$352,MATCH($B47,'Mapping water'!$B$5:$B$352,0),MATCH(P$3,'Mapping water'!$D$4:$U$4,0))*$D47</f>
        <v>0</v>
      </c>
      <c r="Q47" s="32">
        <f>INDEX('Mapping water'!$D$5:$U$352,MATCH($B47,'Mapping water'!$B$5:$B$352,0),MATCH(Q$3,'Mapping water'!$D$4:$U$4,0))*$D47</f>
        <v>0</v>
      </c>
      <c r="R47" s="32">
        <f>INDEX('Mapping water'!$D$5:$U$352,MATCH($B47,'Mapping water'!$B$5:$B$352,0),MATCH(R$3,'Mapping water'!$D$4:$U$4,0))*$D47</f>
        <v>0</v>
      </c>
      <c r="S47" s="32">
        <f>INDEX('Mapping water'!$D$5:$U$352,MATCH($B47,'Mapping water'!$B$5:$B$352,0),MATCH(S$3,'Mapping water'!$D$4:$U$4,0))*$D47</f>
        <v>0</v>
      </c>
      <c r="T47" s="32">
        <f>INDEX('Mapping water'!$D$5:$U$352,MATCH($B47,'Mapping water'!$B$5:$B$352,0),MATCH(T$3,'Mapping water'!$D$4:$U$4,0))*$D47</f>
        <v>0</v>
      </c>
      <c r="U47" s="32">
        <f>INDEX('Mapping water'!$D$5:$U$352,MATCH($B47,'Mapping water'!$B$5:$B$352,0),MATCH(U$3,'Mapping water'!$D$4:$U$4,0))*$D47</f>
        <v>0</v>
      </c>
      <c r="V47" s="32">
        <f>INDEX('Mapping water'!$D$5:$U$352,MATCH($B47,'Mapping water'!$B$5:$B$352,0),MATCH(V$3,'Mapping water'!$D$4:$U$4,0))*$D47</f>
        <v>0</v>
      </c>
      <c r="W47" s="32">
        <f>INDEX('Mapping water'!$D$5:$U$352,MATCH($B47,'Mapping water'!$B$5:$B$352,0),MATCH(W$3,'Mapping water'!$D$4:$U$4,0))*$D47</f>
        <v>0</v>
      </c>
      <c r="X47" s="32">
        <f>INDEX('Mapping water'!$D$5:$U$352,MATCH($B47,'Mapping water'!$B$5:$B$352,0),MATCH(X$3,'Mapping water'!$D$4:$U$4,0))*$D47</f>
        <v>0</v>
      </c>
      <c r="Y47" s="32">
        <f>INDEX('Mapping water'!$D$5:$U$352,MATCH($B47,'Mapping water'!$B$5:$B$352,0),MATCH(Y$3,'Mapping water'!$D$4:$U$4,0))*$D47</f>
        <v>0</v>
      </c>
    </row>
    <row r="48" spans="1:25" x14ac:dyDescent="0.45">
      <c r="A48" s="10" t="s">
        <v>355</v>
      </c>
      <c r="B48" s="10" t="s">
        <v>356</v>
      </c>
      <c r="C48" s="10" t="s">
        <v>13</v>
      </c>
      <c r="D48" s="32">
        <f>INDEX('ONS data MYE 5'!$G$6:$G$445, MATCH($B48,'ONS data MYE 5'!$B$6:$B$445,0))</f>
        <v>124635</v>
      </c>
      <c r="E48" s="32">
        <f>INDEX('ONS data MYE 5'!$H$6:$H$445, MATCH($B48,'ONS data MYE 5'!$B$6:$B$445,0))</f>
        <v>3062</v>
      </c>
      <c r="F48" s="32">
        <f t="shared" si="0"/>
        <v>8.0268235762176285</v>
      </c>
      <c r="G48" s="32">
        <f t="shared" si="1"/>
        <v>64.429896723723161</v>
      </c>
      <c r="H48" s="32">
        <f>INDEX('Mapping water'!$D$5:$U$352,MATCH($B48,'Mapping water'!$B$5:$B$352,0),MATCH(H$3,'Mapping water'!$D$4:$U$4,0))*$D48</f>
        <v>0</v>
      </c>
      <c r="I48" s="32">
        <f>INDEX('Mapping water'!$D$5:$U$352,MATCH($B48,'Mapping water'!$B$5:$B$352,0),MATCH(I$3,'Mapping water'!$D$4:$U$4,0))*$D48</f>
        <v>0</v>
      </c>
      <c r="J48" s="32">
        <f>INDEX('Mapping water'!$D$5:$U$352,MATCH($B48,'Mapping water'!$B$5:$B$352,0),MATCH(J$3,'Mapping water'!$D$4:$U$4,0))*$D48</f>
        <v>0</v>
      </c>
      <c r="K48" s="32">
        <f>INDEX('Mapping water'!$D$5:$U$352,MATCH($B48,'Mapping water'!$B$5:$B$352,0),MATCH(K$3,'Mapping water'!$D$4:$U$4,0))*$D48</f>
        <v>0</v>
      </c>
      <c r="L48" s="32">
        <f>INDEX('Mapping water'!$D$5:$U$352,MATCH($B48,'Mapping water'!$B$5:$B$352,0),MATCH(L$3,'Mapping water'!$D$4:$U$4,0))*$D48</f>
        <v>0</v>
      </c>
      <c r="M48" s="32">
        <f>INDEX('Mapping water'!$D$5:$U$352,MATCH($B48,'Mapping water'!$B$5:$B$352,0),MATCH(M$3,'Mapping water'!$D$4:$U$4,0))*$D48</f>
        <v>0</v>
      </c>
      <c r="N48" s="32">
        <f>INDEX('Mapping water'!$D$5:$U$352,MATCH($B48,'Mapping water'!$B$5:$B$352,0),MATCH(N$3,'Mapping water'!$D$4:$U$4,0))*$D48</f>
        <v>0</v>
      </c>
      <c r="O48" s="32">
        <f>INDEX('Mapping water'!$D$5:$U$352,MATCH($B48,'Mapping water'!$B$5:$B$352,0),MATCH(O$3,'Mapping water'!$D$4:$U$4,0))*$D48</f>
        <v>0</v>
      </c>
      <c r="P48" s="32">
        <f>INDEX('Mapping water'!$D$5:$U$352,MATCH($B48,'Mapping water'!$B$5:$B$352,0),MATCH(P$3,'Mapping water'!$D$4:$U$4,0))*$D48</f>
        <v>0</v>
      </c>
      <c r="Q48" s="32">
        <f>INDEX('Mapping water'!$D$5:$U$352,MATCH($B48,'Mapping water'!$B$5:$B$352,0),MATCH(Q$3,'Mapping water'!$D$4:$U$4,0))*$D48</f>
        <v>0</v>
      </c>
      <c r="R48" s="32">
        <f>INDEX('Mapping water'!$D$5:$U$352,MATCH($B48,'Mapping water'!$B$5:$B$352,0),MATCH(R$3,'Mapping water'!$D$4:$U$4,0))*$D48</f>
        <v>0</v>
      </c>
      <c r="S48" s="32">
        <f>INDEX('Mapping water'!$D$5:$U$352,MATCH($B48,'Mapping water'!$B$5:$B$352,0),MATCH(S$3,'Mapping water'!$D$4:$U$4,0))*$D48</f>
        <v>0</v>
      </c>
      <c r="T48" s="32">
        <f>INDEX('Mapping water'!$D$5:$U$352,MATCH($B48,'Mapping water'!$B$5:$B$352,0),MATCH(T$3,'Mapping water'!$D$4:$U$4,0))*$D48</f>
        <v>0</v>
      </c>
      <c r="U48" s="32">
        <f>INDEX('Mapping water'!$D$5:$U$352,MATCH($B48,'Mapping water'!$B$5:$B$352,0),MATCH(U$3,'Mapping water'!$D$4:$U$4,0))*$D48</f>
        <v>0</v>
      </c>
      <c r="V48" s="32">
        <f>INDEX('Mapping water'!$D$5:$U$352,MATCH($B48,'Mapping water'!$B$5:$B$352,0),MATCH(V$3,'Mapping water'!$D$4:$U$4,0))*$D48</f>
        <v>0</v>
      </c>
      <c r="W48" s="32">
        <f>INDEX('Mapping water'!$D$5:$U$352,MATCH($B48,'Mapping water'!$B$5:$B$352,0),MATCH(W$3,'Mapping water'!$D$4:$U$4,0))*$D48</f>
        <v>0</v>
      </c>
      <c r="X48" s="32">
        <f>INDEX('Mapping water'!$D$5:$U$352,MATCH($B48,'Mapping water'!$B$5:$B$352,0),MATCH(X$3,'Mapping water'!$D$4:$U$4,0))*$D48</f>
        <v>0</v>
      </c>
      <c r="Y48" s="32">
        <f>INDEX('Mapping water'!$D$5:$U$352,MATCH($B48,'Mapping water'!$B$5:$B$352,0),MATCH(Y$3,'Mapping water'!$D$4:$U$4,0))*$D48</f>
        <v>124635</v>
      </c>
    </row>
    <row r="49" spans="1:25" x14ac:dyDescent="0.45">
      <c r="A49" s="10" t="s">
        <v>357</v>
      </c>
      <c r="B49" s="10" t="s">
        <v>358</v>
      </c>
      <c r="C49" s="10" t="s">
        <v>13</v>
      </c>
      <c r="D49" s="32">
        <f>INDEX('ONS data MYE 5'!$G$6:$G$445, MATCH($B49,'ONS data MYE 5'!$B$6:$B$445,0))</f>
        <v>156020</v>
      </c>
      <c r="E49" s="32">
        <f>INDEX('ONS data MYE 5'!$H$6:$H$445, MATCH($B49,'ONS data MYE 5'!$B$6:$B$445,0))</f>
        <v>173</v>
      </c>
      <c r="F49" s="32">
        <f t="shared" si="0"/>
        <v>5.1532915944977793</v>
      </c>
      <c r="G49" s="32">
        <f t="shared" si="1"/>
        <v>26.556414257921464</v>
      </c>
      <c r="H49" s="32">
        <f>INDEX('Mapping water'!$D$5:$U$352,MATCH($B49,'Mapping water'!$B$5:$B$352,0),MATCH(H$3,'Mapping water'!$D$4:$U$4,0))*$D49</f>
        <v>0</v>
      </c>
      <c r="I49" s="32">
        <f>INDEX('Mapping water'!$D$5:$U$352,MATCH($B49,'Mapping water'!$B$5:$B$352,0),MATCH(I$3,'Mapping water'!$D$4:$U$4,0))*$D49</f>
        <v>0</v>
      </c>
      <c r="J49" s="32">
        <f>INDEX('Mapping water'!$D$5:$U$352,MATCH($B49,'Mapping water'!$B$5:$B$352,0),MATCH(J$3,'Mapping water'!$D$4:$U$4,0))*$D49</f>
        <v>0</v>
      </c>
      <c r="K49" s="32">
        <f>INDEX('Mapping water'!$D$5:$U$352,MATCH($B49,'Mapping water'!$B$5:$B$352,0),MATCH(K$3,'Mapping water'!$D$4:$U$4,0))*$D49</f>
        <v>0</v>
      </c>
      <c r="L49" s="32">
        <f>INDEX('Mapping water'!$D$5:$U$352,MATCH($B49,'Mapping water'!$B$5:$B$352,0),MATCH(L$3,'Mapping water'!$D$4:$U$4,0))*$D49</f>
        <v>0</v>
      </c>
      <c r="M49" s="32">
        <f>INDEX('Mapping water'!$D$5:$U$352,MATCH($B49,'Mapping water'!$B$5:$B$352,0),MATCH(M$3,'Mapping water'!$D$4:$U$4,0))*$D49</f>
        <v>0</v>
      </c>
      <c r="N49" s="32">
        <f>INDEX('Mapping water'!$D$5:$U$352,MATCH($B49,'Mapping water'!$B$5:$B$352,0),MATCH(N$3,'Mapping water'!$D$4:$U$4,0))*$D49</f>
        <v>0</v>
      </c>
      <c r="O49" s="32">
        <f>INDEX('Mapping water'!$D$5:$U$352,MATCH($B49,'Mapping water'!$B$5:$B$352,0),MATCH(O$3,'Mapping water'!$D$4:$U$4,0))*$D49</f>
        <v>0</v>
      </c>
      <c r="P49" s="32">
        <f>INDEX('Mapping water'!$D$5:$U$352,MATCH($B49,'Mapping water'!$B$5:$B$352,0),MATCH(P$3,'Mapping water'!$D$4:$U$4,0))*$D49</f>
        <v>0</v>
      </c>
      <c r="Q49" s="32">
        <f>INDEX('Mapping water'!$D$5:$U$352,MATCH($B49,'Mapping water'!$B$5:$B$352,0),MATCH(Q$3,'Mapping water'!$D$4:$U$4,0))*$D49</f>
        <v>0</v>
      </c>
      <c r="R49" s="32">
        <f>INDEX('Mapping water'!$D$5:$U$352,MATCH($B49,'Mapping water'!$B$5:$B$352,0),MATCH(R$3,'Mapping water'!$D$4:$U$4,0))*$D49</f>
        <v>0</v>
      </c>
      <c r="S49" s="32">
        <f>INDEX('Mapping water'!$D$5:$U$352,MATCH($B49,'Mapping water'!$B$5:$B$352,0),MATCH(S$3,'Mapping water'!$D$4:$U$4,0))*$D49</f>
        <v>0</v>
      </c>
      <c r="T49" s="32">
        <f>INDEX('Mapping water'!$D$5:$U$352,MATCH($B49,'Mapping water'!$B$5:$B$352,0),MATCH(T$3,'Mapping water'!$D$4:$U$4,0))*$D49</f>
        <v>0</v>
      </c>
      <c r="U49" s="32">
        <f>INDEX('Mapping water'!$D$5:$U$352,MATCH($B49,'Mapping water'!$B$5:$B$352,0),MATCH(U$3,'Mapping water'!$D$4:$U$4,0))*$D49</f>
        <v>0</v>
      </c>
      <c r="V49" s="32">
        <f>INDEX('Mapping water'!$D$5:$U$352,MATCH($B49,'Mapping water'!$B$5:$B$352,0),MATCH(V$3,'Mapping water'!$D$4:$U$4,0))*$D49</f>
        <v>0</v>
      </c>
      <c r="W49" s="32">
        <f>INDEX('Mapping water'!$D$5:$U$352,MATCH($B49,'Mapping water'!$B$5:$B$352,0),MATCH(W$3,'Mapping water'!$D$4:$U$4,0))*$D49</f>
        <v>0</v>
      </c>
      <c r="X49" s="32">
        <f>INDEX('Mapping water'!$D$5:$U$352,MATCH($B49,'Mapping water'!$B$5:$B$352,0),MATCH(X$3,'Mapping water'!$D$4:$U$4,0))*$D49</f>
        <v>0</v>
      </c>
      <c r="Y49" s="32">
        <f>INDEX('Mapping water'!$D$5:$U$352,MATCH($B49,'Mapping water'!$B$5:$B$352,0),MATCH(Y$3,'Mapping water'!$D$4:$U$4,0))*$D49</f>
        <v>156020</v>
      </c>
    </row>
    <row r="50" spans="1:25" x14ac:dyDescent="0.45">
      <c r="A50" s="10" t="s">
        <v>455</v>
      </c>
      <c r="B50" s="10" t="s">
        <v>456</v>
      </c>
      <c r="C50" s="10" t="s">
        <v>13</v>
      </c>
      <c r="D50" s="32">
        <f>INDEX('ONS data MYE 5'!$G$6:$G$445, MATCH($B50,'ONS data MYE 5'!$B$6:$B$445,0))</f>
        <v>96881</v>
      </c>
      <c r="E50" s="32">
        <f>INDEX('ONS data MYE 5'!$H$6:$H$445, MATCH($B50,'ONS data MYE 5'!$B$6:$B$445,0))</f>
        <v>1883</v>
      </c>
      <c r="F50" s="32">
        <f t="shared" si="0"/>
        <v>7.5406215286571525</v>
      </c>
      <c r="G50" s="32">
        <f t="shared" si="1"/>
        <v>56.860973038447732</v>
      </c>
      <c r="H50" s="32">
        <f>INDEX('Mapping water'!$D$5:$U$352,MATCH($B50,'Mapping water'!$B$5:$B$352,0),MATCH(H$3,'Mapping water'!$D$4:$U$4,0))*$D50</f>
        <v>0</v>
      </c>
      <c r="I50" s="32">
        <f>INDEX('Mapping water'!$D$5:$U$352,MATCH($B50,'Mapping water'!$B$5:$B$352,0),MATCH(I$3,'Mapping water'!$D$4:$U$4,0))*$D50</f>
        <v>0</v>
      </c>
      <c r="J50" s="32">
        <f>INDEX('Mapping water'!$D$5:$U$352,MATCH($B50,'Mapping water'!$B$5:$B$352,0),MATCH(J$3,'Mapping water'!$D$4:$U$4,0))*$D50</f>
        <v>0</v>
      </c>
      <c r="K50" s="32">
        <f>INDEX('Mapping water'!$D$5:$U$352,MATCH($B50,'Mapping water'!$B$5:$B$352,0),MATCH(K$3,'Mapping water'!$D$4:$U$4,0))*$D50</f>
        <v>0</v>
      </c>
      <c r="L50" s="32">
        <f>INDEX('Mapping water'!$D$5:$U$352,MATCH($B50,'Mapping water'!$B$5:$B$352,0),MATCH(L$3,'Mapping water'!$D$4:$U$4,0))*$D50</f>
        <v>0</v>
      </c>
      <c r="M50" s="32">
        <f>INDEX('Mapping water'!$D$5:$U$352,MATCH($B50,'Mapping water'!$B$5:$B$352,0),MATCH(M$3,'Mapping water'!$D$4:$U$4,0))*$D50</f>
        <v>0</v>
      </c>
      <c r="N50" s="32">
        <f>INDEX('Mapping water'!$D$5:$U$352,MATCH($B50,'Mapping water'!$B$5:$B$352,0),MATCH(N$3,'Mapping water'!$D$4:$U$4,0))*$D50</f>
        <v>96881</v>
      </c>
      <c r="O50" s="32">
        <f>INDEX('Mapping water'!$D$5:$U$352,MATCH($B50,'Mapping water'!$B$5:$B$352,0),MATCH(O$3,'Mapping water'!$D$4:$U$4,0))*$D50</f>
        <v>0</v>
      </c>
      <c r="P50" s="32">
        <f>INDEX('Mapping water'!$D$5:$U$352,MATCH($B50,'Mapping water'!$B$5:$B$352,0),MATCH(P$3,'Mapping water'!$D$4:$U$4,0))*$D50</f>
        <v>0</v>
      </c>
      <c r="Q50" s="32">
        <f>INDEX('Mapping water'!$D$5:$U$352,MATCH($B50,'Mapping water'!$B$5:$B$352,0),MATCH(Q$3,'Mapping water'!$D$4:$U$4,0))*$D50</f>
        <v>0</v>
      </c>
      <c r="R50" s="32">
        <f>INDEX('Mapping water'!$D$5:$U$352,MATCH($B50,'Mapping water'!$B$5:$B$352,0),MATCH(R$3,'Mapping water'!$D$4:$U$4,0))*$D50</f>
        <v>0</v>
      </c>
      <c r="S50" s="32">
        <f>INDEX('Mapping water'!$D$5:$U$352,MATCH($B50,'Mapping water'!$B$5:$B$352,0),MATCH(S$3,'Mapping water'!$D$4:$U$4,0))*$D50</f>
        <v>0</v>
      </c>
      <c r="T50" s="32">
        <f>INDEX('Mapping water'!$D$5:$U$352,MATCH($B50,'Mapping water'!$B$5:$B$352,0),MATCH(T$3,'Mapping water'!$D$4:$U$4,0))*$D50</f>
        <v>0</v>
      </c>
      <c r="U50" s="32">
        <f>INDEX('Mapping water'!$D$5:$U$352,MATCH($B50,'Mapping water'!$B$5:$B$352,0),MATCH(U$3,'Mapping water'!$D$4:$U$4,0))*$D50</f>
        <v>0</v>
      </c>
      <c r="V50" s="32">
        <f>INDEX('Mapping water'!$D$5:$U$352,MATCH($B50,'Mapping water'!$B$5:$B$352,0),MATCH(V$3,'Mapping water'!$D$4:$U$4,0))*$D50</f>
        <v>0</v>
      </c>
      <c r="W50" s="32">
        <f>INDEX('Mapping water'!$D$5:$U$352,MATCH($B50,'Mapping water'!$B$5:$B$352,0),MATCH(W$3,'Mapping water'!$D$4:$U$4,0))*$D50</f>
        <v>0</v>
      </c>
      <c r="X50" s="32">
        <f>INDEX('Mapping water'!$D$5:$U$352,MATCH($B50,'Mapping water'!$B$5:$B$352,0),MATCH(X$3,'Mapping water'!$D$4:$U$4,0))*$D50</f>
        <v>0</v>
      </c>
      <c r="Y50" s="32">
        <f>INDEX('Mapping water'!$D$5:$U$352,MATCH($B50,'Mapping water'!$B$5:$B$352,0),MATCH(Y$3,'Mapping water'!$D$4:$U$4,0))*$D50</f>
        <v>0</v>
      </c>
    </row>
    <row r="51" spans="1:25" x14ac:dyDescent="0.45">
      <c r="A51" s="10" t="s">
        <v>79</v>
      </c>
      <c r="B51" s="10" t="s">
        <v>80</v>
      </c>
      <c r="C51" s="10" t="s">
        <v>81</v>
      </c>
      <c r="D51" s="32">
        <f>INDEX('ONS data MYE 5'!$G$6:$G$445, MATCH($B51,'ONS data MYE 5'!$B$6:$B$445,0))</f>
        <v>38949</v>
      </c>
      <c r="E51" s="32">
        <f>INDEX('ONS data MYE 5'!$H$6:$H$445, MATCH($B51,'ONS data MYE 5'!$B$6:$B$445,0))</f>
        <v>102</v>
      </c>
      <c r="F51" s="32">
        <f t="shared" si="0"/>
        <v>4.6249728132842707</v>
      </c>
      <c r="G51" s="32">
        <f t="shared" si="1"/>
        <v>21.390373523618621</v>
      </c>
      <c r="H51" s="32">
        <f>INDEX('Mapping water'!$D$5:$U$352,MATCH($B51,'Mapping water'!$B$5:$B$352,0),MATCH(H$3,'Mapping water'!$D$4:$U$4,0))*$D51</f>
        <v>5842.3499999999995</v>
      </c>
      <c r="I51" s="32">
        <f>INDEX('Mapping water'!$D$5:$U$352,MATCH($B51,'Mapping water'!$B$5:$B$352,0),MATCH(I$3,'Mapping water'!$D$4:$U$4,0))*$D51</f>
        <v>0</v>
      </c>
      <c r="J51" s="32">
        <f>INDEX('Mapping water'!$D$5:$U$352,MATCH($B51,'Mapping water'!$B$5:$B$352,0),MATCH(J$3,'Mapping water'!$D$4:$U$4,0))*$D51</f>
        <v>0</v>
      </c>
      <c r="K51" s="32">
        <f>INDEX('Mapping water'!$D$5:$U$352,MATCH($B51,'Mapping water'!$B$5:$B$352,0),MATCH(K$3,'Mapping water'!$D$4:$U$4,0))*$D51</f>
        <v>0</v>
      </c>
      <c r="L51" s="32">
        <f>INDEX('Mapping water'!$D$5:$U$352,MATCH($B51,'Mapping water'!$B$5:$B$352,0),MATCH(L$3,'Mapping water'!$D$4:$U$4,0))*$D51</f>
        <v>33106.65</v>
      </c>
      <c r="M51" s="32">
        <f>INDEX('Mapping water'!$D$5:$U$352,MATCH($B51,'Mapping water'!$B$5:$B$352,0),MATCH(M$3,'Mapping water'!$D$4:$U$4,0))*$D51</f>
        <v>0</v>
      </c>
      <c r="N51" s="32">
        <f>INDEX('Mapping water'!$D$5:$U$352,MATCH($B51,'Mapping water'!$B$5:$B$352,0),MATCH(N$3,'Mapping water'!$D$4:$U$4,0))*$D51</f>
        <v>0</v>
      </c>
      <c r="O51" s="32">
        <f>INDEX('Mapping water'!$D$5:$U$352,MATCH($B51,'Mapping water'!$B$5:$B$352,0),MATCH(O$3,'Mapping water'!$D$4:$U$4,0))*$D51</f>
        <v>0</v>
      </c>
      <c r="P51" s="32">
        <f>INDEX('Mapping water'!$D$5:$U$352,MATCH($B51,'Mapping water'!$B$5:$B$352,0),MATCH(P$3,'Mapping water'!$D$4:$U$4,0))*$D51</f>
        <v>0</v>
      </c>
      <c r="Q51" s="32">
        <f>INDEX('Mapping water'!$D$5:$U$352,MATCH($B51,'Mapping water'!$B$5:$B$352,0),MATCH(Q$3,'Mapping water'!$D$4:$U$4,0))*$D51</f>
        <v>0</v>
      </c>
      <c r="R51" s="32">
        <f>INDEX('Mapping water'!$D$5:$U$352,MATCH($B51,'Mapping water'!$B$5:$B$352,0),MATCH(R$3,'Mapping water'!$D$4:$U$4,0))*$D51</f>
        <v>0</v>
      </c>
      <c r="S51" s="32">
        <f>INDEX('Mapping water'!$D$5:$U$352,MATCH($B51,'Mapping water'!$B$5:$B$352,0),MATCH(S$3,'Mapping water'!$D$4:$U$4,0))*$D51</f>
        <v>0</v>
      </c>
      <c r="T51" s="32">
        <f>INDEX('Mapping water'!$D$5:$U$352,MATCH($B51,'Mapping water'!$B$5:$B$352,0),MATCH(T$3,'Mapping water'!$D$4:$U$4,0))*$D51</f>
        <v>0</v>
      </c>
      <c r="U51" s="32">
        <f>INDEX('Mapping water'!$D$5:$U$352,MATCH($B51,'Mapping water'!$B$5:$B$352,0),MATCH(U$3,'Mapping water'!$D$4:$U$4,0))*$D51</f>
        <v>0</v>
      </c>
      <c r="V51" s="32">
        <f>INDEX('Mapping water'!$D$5:$U$352,MATCH($B51,'Mapping water'!$B$5:$B$352,0),MATCH(V$3,'Mapping water'!$D$4:$U$4,0))*$D51</f>
        <v>0</v>
      </c>
      <c r="W51" s="32">
        <f>INDEX('Mapping water'!$D$5:$U$352,MATCH($B51,'Mapping water'!$B$5:$B$352,0),MATCH(W$3,'Mapping water'!$D$4:$U$4,0))*$D51</f>
        <v>0</v>
      </c>
      <c r="X51" s="32">
        <f>INDEX('Mapping water'!$D$5:$U$352,MATCH($B51,'Mapping water'!$B$5:$B$352,0),MATCH(X$3,'Mapping water'!$D$4:$U$4,0))*$D51</f>
        <v>0</v>
      </c>
      <c r="Y51" s="32">
        <f>INDEX('Mapping water'!$D$5:$U$352,MATCH($B51,'Mapping water'!$B$5:$B$352,0),MATCH(Y$3,'Mapping water'!$D$4:$U$4,0))*$D51</f>
        <v>0</v>
      </c>
    </row>
    <row r="52" spans="1:25" x14ac:dyDescent="0.45">
      <c r="A52" s="10" t="s">
        <v>102</v>
      </c>
      <c r="B52" s="10" t="s">
        <v>103</v>
      </c>
      <c r="C52" s="10" t="s">
        <v>81</v>
      </c>
      <c r="D52" s="32">
        <f>INDEX('ONS data MYE 5'!$G$6:$G$445, MATCH($B52,'ONS data MYE 5'!$B$6:$B$445,0))</f>
        <v>90251</v>
      </c>
      <c r="E52" s="32">
        <f>INDEX('ONS data MYE 5'!$H$6:$H$445, MATCH($B52,'ONS data MYE 5'!$B$6:$B$445,0))</f>
        <v>153</v>
      </c>
      <c r="F52" s="32">
        <f t="shared" si="0"/>
        <v>5.0304379213924353</v>
      </c>
      <c r="G52" s="32">
        <f t="shared" si="1"/>
        <v>25.305305680983047</v>
      </c>
      <c r="H52" s="32">
        <f>INDEX('Mapping water'!$D$5:$U$352,MATCH($B52,'Mapping water'!$B$5:$B$352,0),MATCH(H$3,'Mapping water'!$D$4:$U$4,0))*$D52</f>
        <v>0</v>
      </c>
      <c r="I52" s="32">
        <f>INDEX('Mapping water'!$D$5:$U$352,MATCH($B52,'Mapping water'!$B$5:$B$352,0),MATCH(I$3,'Mapping water'!$D$4:$U$4,0))*$D52</f>
        <v>0</v>
      </c>
      <c r="J52" s="32">
        <f>INDEX('Mapping water'!$D$5:$U$352,MATCH($B52,'Mapping water'!$B$5:$B$352,0),MATCH(J$3,'Mapping water'!$D$4:$U$4,0))*$D52</f>
        <v>0</v>
      </c>
      <c r="K52" s="32">
        <f>INDEX('Mapping water'!$D$5:$U$352,MATCH($B52,'Mapping water'!$B$5:$B$352,0),MATCH(K$3,'Mapping water'!$D$4:$U$4,0))*$D52</f>
        <v>0</v>
      </c>
      <c r="L52" s="32">
        <f>INDEX('Mapping water'!$D$5:$U$352,MATCH($B52,'Mapping water'!$B$5:$B$352,0),MATCH(L$3,'Mapping water'!$D$4:$U$4,0))*$D52</f>
        <v>90251</v>
      </c>
      <c r="M52" s="32">
        <f>INDEX('Mapping water'!$D$5:$U$352,MATCH($B52,'Mapping water'!$B$5:$B$352,0),MATCH(M$3,'Mapping water'!$D$4:$U$4,0))*$D52</f>
        <v>0</v>
      </c>
      <c r="N52" s="32">
        <f>INDEX('Mapping water'!$D$5:$U$352,MATCH($B52,'Mapping water'!$B$5:$B$352,0),MATCH(N$3,'Mapping water'!$D$4:$U$4,0))*$D52</f>
        <v>0</v>
      </c>
      <c r="O52" s="32">
        <f>INDEX('Mapping water'!$D$5:$U$352,MATCH($B52,'Mapping water'!$B$5:$B$352,0),MATCH(O$3,'Mapping water'!$D$4:$U$4,0))*$D52</f>
        <v>0</v>
      </c>
      <c r="P52" s="32">
        <f>INDEX('Mapping water'!$D$5:$U$352,MATCH($B52,'Mapping water'!$B$5:$B$352,0),MATCH(P$3,'Mapping water'!$D$4:$U$4,0))*$D52</f>
        <v>0</v>
      </c>
      <c r="Q52" s="32">
        <f>INDEX('Mapping water'!$D$5:$U$352,MATCH($B52,'Mapping water'!$B$5:$B$352,0),MATCH(Q$3,'Mapping water'!$D$4:$U$4,0))*$D52</f>
        <v>0</v>
      </c>
      <c r="R52" s="32">
        <f>INDEX('Mapping water'!$D$5:$U$352,MATCH($B52,'Mapping water'!$B$5:$B$352,0),MATCH(R$3,'Mapping water'!$D$4:$U$4,0))*$D52</f>
        <v>0</v>
      </c>
      <c r="S52" s="32">
        <f>INDEX('Mapping water'!$D$5:$U$352,MATCH($B52,'Mapping water'!$B$5:$B$352,0),MATCH(S$3,'Mapping water'!$D$4:$U$4,0))*$D52</f>
        <v>0</v>
      </c>
      <c r="T52" s="32">
        <f>INDEX('Mapping water'!$D$5:$U$352,MATCH($B52,'Mapping water'!$B$5:$B$352,0),MATCH(T$3,'Mapping water'!$D$4:$U$4,0))*$D52</f>
        <v>0</v>
      </c>
      <c r="U52" s="32">
        <f>INDEX('Mapping water'!$D$5:$U$352,MATCH($B52,'Mapping water'!$B$5:$B$352,0),MATCH(U$3,'Mapping water'!$D$4:$U$4,0))*$D52</f>
        <v>0</v>
      </c>
      <c r="V52" s="32">
        <f>INDEX('Mapping water'!$D$5:$U$352,MATCH($B52,'Mapping water'!$B$5:$B$352,0),MATCH(V$3,'Mapping water'!$D$4:$U$4,0))*$D52</f>
        <v>0</v>
      </c>
      <c r="W52" s="32">
        <f>INDEX('Mapping water'!$D$5:$U$352,MATCH($B52,'Mapping water'!$B$5:$B$352,0),MATCH(W$3,'Mapping water'!$D$4:$U$4,0))*$D52</f>
        <v>0</v>
      </c>
      <c r="X52" s="32">
        <f>INDEX('Mapping water'!$D$5:$U$352,MATCH($B52,'Mapping water'!$B$5:$B$352,0),MATCH(X$3,'Mapping water'!$D$4:$U$4,0))*$D52</f>
        <v>0</v>
      </c>
      <c r="Y52" s="32">
        <f>INDEX('Mapping water'!$D$5:$U$352,MATCH($B52,'Mapping water'!$B$5:$B$352,0),MATCH(Y$3,'Mapping water'!$D$4:$U$4,0))*$D52</f>
        <v>0</v>
      </c>
    </row>
    <row r="53" spans="1:25" x14ac:dyDescent="0.45">
      <c r="A53" s="10" t="s">
        <v>104</v>
      </c>
      <c r="B53" s="10" t="s">
        <v>105</v>
      </c>
      <c r="C53" s="10" t="s">
        <v>81</v>
      </c>
      <c r="D53" s="32">
        <f>INDEX('ONS data MYE 5'!$G$6:$G$445, MATCH($B53,'ONS data MYE 5'!$B$6:$B$445,0))</f>
        <v>67709</v>
      </c>
      <c r="E53" s="32">
        <f>INDEX('ONS data MYE 5'!$H$6:$H$445, MATCH($B53,'ONS data MYE 5'!$B$6:$B$445,0))</f>
        <v>186</v>
      </c>
      <c r="F53" s="32">
        <f t="shared" si="0"/>
        <v>5.2257466737132017</v>
      </c>
      <c r="G53" s="32">
        <f t="shared" si="1"/>
        <v>27.308428297824591</v>
      </c>
      <c r="H53" s="32">
        <f>INDEX('Mapping water'!$D$5:$U$352,MATCH($B53,'Mapping water'!$B$5:$B$352,0),MATCH(H$3,'Mapping water'!$D$4:$U$4,0))*$D53</f>
        <v>67709</v>
      </c>
      <c r="I53" s="32">
        <f>INDEX('Mapping water'!$D$5:$U$352,MATCH($B53,'Mapping water'!$B$5:$B$352,0),MATCH(I$3,'Mapping water'!$D$4:$U$4,0))*$D53</f>
        <v>0</v>
      </c>
      <c r="J53" s="32">
        <f>INDEX('Mapping water'!$D$5:$U$352,MATCH($B53,'Mapping water'!$B$5:$B$352,0),MATCH(J$3,'Mapping water'!$D$4:$U$4,0))*$D53</f>
        <v>0</v>
      </c>
      <c r="K53" s="32">
        <f>INDEX('Mapping water'!$D$5:$U$352,MATCH($B53,'Mapping water'!$B$5:$B$352,0),MATCH(K$3,'Mapping water'!$D$4:$U$4,0))*$D53</f>
        <v>0</v>
      </c>
      <c r="L53" s="32">
        <f>INDEX('Mapping water'!$D$5:$U$352,MATCH($B53,'Mapping water'!$B$5:$B$352,0),MATCH(L$3,'Mapping water'!$D$4:$U$4,0))*$D53</f>
        <v>0</v>
      </c>
      <c r="M53" s="32">
        <f>INDEX('Mapping water'!$D$5:$U$352,MATCH($B53,'Mapping water'!$B$5:$B$352,0),MATCH(M$3,'Mapping water'!$D$4:$U$4,0))*$D53</f>
        <v>0</v>
      </c>
      <c r="N53" s="32">
        <f>INDEX('Mapping water'!$D$5:$U$352,MATCH($B53,'Mapping water'!$B$5:$B$352,0),MATCH(N$3,'Mapping water'!$D$4:$U$4,0))*$D53</f>
        <v>0</v>
      </c>
      <c r="O53" s="32">
        <f>INDEX('Mapping water'!$D$5:$U$352,MATCH($B53,'Mapping water'!$B$5:$B$352,0),MATCH(O$3,'Mapping water'!$D$4:$U$4,0))*$D53</f>
        <v>0</v>
      </c>
      <c r="P53" s="32">
        <f>INDEX('Mapping water'!$D$5:$U$352,MATCH($B53,'Mapping water'!$B$5:$B$352,0),MATCH(P$3,'Mapping water'!$D$4:$U$4,0))*$D53</f>
        <v>0</v>
      </c>
      <c r="Q53" s="32">
        <f>INDEX('Mapping water'!$D$5:$U$352,MATCH($B53,'Mapping water'!$B$5:$B$352,0),MATCH(Q$3,'Mapping water'!$D$4:$U$4,0))*$D53</f>
        <v>0</v>
      </c>
      <c r="R53" s="32">
        <f>INDEX('Mapping water'!$D$5:$U$352,MATCH($B53,'Mapping water'!$B$5:$B$352,0),MATCH(R$3,'Mapping water'!$D$4:$U$4,0))*$D53</f>
        <v>0</v>
      </c>
      <c r="S53" s="32">
        <f>INDEX('Mapping water'!$D$5:$U$352,MATCH($B53,'Mapping water'!$B$5:$B$352,0),MATCH(S$3,'Mapping water'!$D$4:$U$4,0))*$D53</f>
        <v>0</v>
      </c>
      <c r="T53" s="32">
        <f>INDEX('Mapping water'!$D$5:$U$352,MATCH($B53,'Mapping water'!$B$5:$B$352,0),MATCH(T$3,'Mapping water'!$D$4:$U$4,0))*$D53</f>
        <v>0</v>
      </c>
      <c r="U53" s="32">
        <f>INDEX('Mapping water'!$D$5:$U$352,MATCH($B53,'Mapping water'!$B$5:$B$352,0),MATCH(U$3,'Mapping water'!$D$4:$U$4,0))*$D53</f>
        <v>0</v>
      </c>
      <c r="V53" s="32">
        <f>INDEX('Mapping water'!$D$5:$U$352,MATCH($B53,'Mapping water'!$B$5:$B$352,0),MATCH(V$3,'Mapping water'!$D$4:$U$4,0))*$D53</f>
        <v>0</v>
      </c>
      <c r="W53" s="32">
        <f>INDEX('Mapping water'!$D$5:$U$352,MATCH($B53,'Mapping water'!$B$5:$B$352,0),MATCH(W$3,'Mapping water'!$D$4:$U$4,0))*$D53</f>
        <v>0</v>
      </c>
      <c r="X53" s="32">
        <f>INDEX('Mapping water'!$D$5:$U$352,MATCH($B53,'Mapping water'!$B$5:$B$352,0),MATCH(X$3,'Mapping water'!$D$4:$U$4,0))*$D53</f>
        <v>0</v>
      </c>
      <c r="Y53" s="32">
        <f>INDEX('Mapping water'!$D$5:$U$352,MATCH($B53,'Mapping water'!$B$5:$B$352,0),MATCH(Y$3,'Mapping water'!$D$4:$U$4,0))*$D53</f>
        <v>0</v>
      </c>
    </row>
    <row r="54" spans="1:25" x14ac:dyDescent="0.45">
      <c r="A54" s="10" t="s">
        <v>106</v>
      </c>
      <c r="B54" s="10" t="s">
        <v>107</v>
      </c>
      <c r="C54" s="10" t="s">
        <v>81</v>
      </c>
      <c r="D54" s="32">
        <f>INDEX('ONS data MYE 5'!$G$6:$G$445, MATCH($B54,'ONS data MYE 5'!$B$6:$B$445,0))</f>
        <v>138743</v>
      </c>
      <c r="E54" s="32">
        <f>INDEX('ONS data MYE 5'!$H$6:$H$445, MATCH($B54,'ONS data MYE 5'!$B$6:$B$445,0))</f>
        <v>79</v>
      </c>
      <c r="F54" s="32">
        <f t="shared" si="0"/>
        <v>4.3694478524670215</v>
      </c>
      <c r="G54" s="32">
        <f t="shared" si="1"/>
        <v>19.092074535428665</v>
      </c>
      <c r="H54" s="32">
        <f>INDEX('Mapping water'!$D$5:$U$352,MATCH($B54,'Mapping water'!$B$5:$B$352,0),MATCH(H$3,'Mapping water'!$D$4:$U$4,0))*$D54</f>
        <v>138743</v>
      </c>
      <c r="I54" s="32">
        <f>INDEX('Mapping water'!$D$5:$U$352,MATCH($B54,'Mapping water'!$B$5:$B$352,0),MATCH(I$3,'Mapping water'!$D$4:$U$4,0))*$D54</f>
        <v>0</v>
      </c>
      <c r="J54" s="32">
        <f>INDEX('Mapping water'!$D$5:$U$352,MATCH($B54,'Mapping water'!$B$5:$B$352,0),MATCH(J$3,'Mapping water'!$D$4:$U$4,0))*$D54</f>
        <v>0</v>
      </c>
      <c r="K54" s="32">
        <f>INDEX('Mapping water'!$D$5:$U$352,MATCH($B54,'Mapping water'!$B$5:$B$352,0),MATCH(K$3,'Mapping water'!$D$4:$U$4,0))*$D54</f>
        <v>0</v>
      </c>
      <c r="L54" s="32">
        <f>INDEX('Mapping water'!$D$5:$U$352,MATCH($B54,'Mapping water'!$B$5:$B$352,0),MATCH(L$3,'Mapping water'!$D$4:$U$4,0))*$D54</f>
        <v>0</v>
      </c>
      <c r="M54" s="32">
        <f>INDEX('Mapping water'!$D$5:$U$352,MATCH($B54,'Mapping water'!$B$5:$B$352,0),MATCH(M$3,'Mapping water'!$D$4:$U$4,0))*$D54</f>
        <v>0</v>
      </c>
      <c r="N54" s="32">
        <f>INDEX('Mapping water'!$D$5:$U$352,MATCH($B54,'Mapping water'!$B$5:$B$352,0),MATCH(N$3,'Mapping water'!$D$4:$U$4,0))*$D54</f>
        <v>0</v>
      </c>
      <c r="O54" s="32">
        <f>INDEX('Mapping water'!$D$5:$U$352,MATCH($B54,'Mapping water'!$B$5:$B$352,0),MATCH(O$3,'Mapping water'!$D$4:$U$4,0))*$D54</f>
        <v>0</v>
      </c>
      <c r="P54" s="32">
        <f>INDEX('Mapping water'!$D$5:$U$352,MATCH($B54,'Mapping water'!$B$5:$B$352,0),MATCH(P$3,'Mapping water'!$D$4:$U$4,0))*$D54</f>
        <v>0</v>
      </c>
      <c r="Q54" s="32">
        <f>INDEX('Mapping water'!$D$5:$U$352,MATCH($B54,'Mapping water'!$B$5:$B$352,0),MATCH(Q$3,'Mapping water'!$D$4:$U$4,0))*$D54</f>
        <v>0</v>
      </c>
      <c r="R54" s="32">
        <f>INDEX('Mapping water'!$D$5:$U$352,MATCH($B54,'Mapping water'!$B$5:$B$352,0),MATCH(R$3,'Mapping water'!$D$4:$U$4,0))*$D54</f>
        <v>0</v>
      </c>
      <c r="S54" s="32">
        <f>INDEX('Mapping water'!$D$5:$U$352,MATCH($B54,'Mapping water'!$B$5:$B$352,0),MATCH(S$3,'Mapping water'!$D$4:$U$4,0))*$D54</f>
        <v>0</v>
      </c>
      <c r="T54" s="32">
        <f>INDEX('Mapping water'!$D$5:$U$352,MATCH($B54,'Mapping water'!$B$5:$B$352,0),MATCH(T$3,'Mapping water'!$D$4:$U$4,0))*$D54</f>
        <v>0</v>
      </c>
      <c r="U54" s="32">
        <f>INDEX('Mapping water'!$D$5:$U$352,MATCH($B54,'Mapping water'!$B$5:$B$352,0),MATCH(U$3,'Mapping water'!$D$4:$U$4,0))*$D54</f>
        <v>0</v>
      </c>
      <c r="V54" s="32">
        <f>INDEX('Mapping water'!$D$5:$U$352,MATCH($B54,'Mapping water'!$B$5:$B$352,0),MATCH(V$3,'Mapping water'!$D$4:$U$4,0))*$D54</f>
        <v>0</v>
      </c>
      <c r="W54" s="32">
        <f>INDEX('Mapping water'!$D$5:$U$352,MATCH($B54,'Mapping water'!$B$5:$B$352,0),MATCH(W$3,'Mapping water'!$D$4:$U$4,0))*$D54</f>
        <v>0</v>
      </c>
      <c r="X54" s="32">
        <f>INDEX('Mapping water'!$D$5:$U$352,MATCH($B54,'Mapping water'!$B$5:$B$352,0),MATCH(X$3,'Mapping water'!$D$4:$U$4,0))*$D54</f>
        <v>0</v>
      </c>
      <c r="Y54" s="32">
        <f>INDEX('Mapping water'!$D$5:$U$352,MATCH($B54,'Mapping water'!$B$5:$B$352,0),MATCH(Y$3,'Mapping water'!$D$4:$U$4,0))*$D54</f>
        <v>0</v>
      </c>
    </row>
    <row r="55" spans="1:25" x14ac:dyDescent="0.45">
      <c r="A55" s="10" t="s">
        <v>108</v>
      </c>
      <c r="B55" s="10" t="s">
        <v>109</v>
      </c>
      <c r="C55" s="10" t="s">
        <v>81</v>
      </c>
      <c r="D55" s="32">
        <f>INDEX('ONS data MYE 5'!$G$6:$G$445, MATCH($B55,'ONS data MYE 5'!$B$6:$B$445,0))</f>
        <v>97385</v>
      </c>
      <c r="E55" s="32">
        <f>INDEX('ONS data MYE 5'!$H$6:$H$445, MATCH($B55,'ONS data MYE 5'!$B$6:$B$445,0))</f>
        <v>2729</v>
      </c>
      <c r="F55" s="32">
        <f t="shared" si="0"/>
        <v>7.9116905207083388</v>
      </c>
      <c r="G55" s="32">
        <f t="shared" si="1"/>
        <v>62.594846895466183</v>
      </c>
      <c r="H55" s="32">
        <f>INDEX('Mapping water'!$D$5:$U$352,MATCH($B55,'Mapping water'!$B$5:$B$352,0),MATCH(H$3,'Mapping water'!$D$4:$U$4,0))*$D55</f>
        <v>97385</v>
      </c>
      <c r="I55" s="32">
        <f>INDEX('Mapping water'!$D$5:$U$352,MATCH($B55,'Mapping water'!$B$5:$B$352,0),MATCH(I$3,'Mapping water'!$D$4:$U$4,0))*$D55</f>
        <v>0</v>
      </c>
      <c r="J55" s="32">
        <f>INDEX('Mapping water'!$D$5:$U$352,MATCH($B55,'Mapping water'!$B$5:$B$352,0),MATCH(J$3,'Mapping water'!$D$4:$U$4,0))*$D55</f>
        <v>0</v>
      </c>
      <c r="K55" s="32">
        <f>INDEX('Mapping water'!$D$5:$U$352,MATCH($B55,'Mapping water'!$B$5:$B$352,0),MATCH(K$3,'Mapping water'!$D$4:$U$4,0))*$D55</f>
        <v>0</v>
      </c>
      <c r="L55" s="32">
        <f>INDEX('Mapping water'!$D$5:$U$352,MATCH($B55,'Mapping water'!$B$5:$B$352,0),MATCH(L$3,'Mapping water'!$D$4:$U$4,0))*$D55</f>
        <v>0</v>
      </c>
      <c r="M55" s="32">
        <f>INDEX('Mapping water'!$D$5:$U$352,MATCH($B55,'Mapping water'!$B$5:$B$352,0),MATCH(M$3,'Mapping water'!$D$4:$U$4,0))*$D55</f>
        <v>0</v>
      </c>
      <c r="N55" s="32">
        <f>INDEX('Mapping water'!$D$5:$U$352,MATCH($B55,'Mapping water'!$B$5:$B$352,0),MATCH(N$3,'Mapping water'!$D$4:$U$4,0))*$D55</f>
        <v>0</v>
      </c>
      <c r="O55" s="32">
        <f>INDEX('Mapping water'!$D$5:$U$352,MATCH($B55,'Mapping water'!$B$5:$B$352,0),MATCH(O$3,'Mapping water'!$D$4:$U$4,0))*$D55</f>
        <v>0</v>
      </c>
      <c r="P55" s="32">
        <f>INDEX('Mapping water'!$D$5:$U$352,MATCH($B55,'Mapping water'!$B$5:$B$352,0),MATCH(P$3,'Mapping water'!$D$4:$U$4,0))*$D55</f>
        <v>0</v>
      </c>
      <c r="Q55" s="32">
        <f>INDEX('Mapping water'!$D$5:$U$352,MATCH($B55,'Mapping water'!$B$5:$B$352,0),MATCH(Q$3,'Mapping water'!$D$4:$U$4,0))*$D55</f>
        <v>0</v>
      </c>
      <c r="R55" s="32">
        <f>INDEX('Mapping water'!$D$5:$U$352,MATCH($B55,'Mapping water'!$B$5:$B$352,0),MATCH(R$3,'Mapping water'!$D$4:$U$4,0))*$D55</f>
        <v>0</v>
      </c>
      <c r="S55" s="32">
        <f>INDEX('Mapping water'!$D$5:$U$352,MATCH($B55,'Mapping water'!$B$5:$B$352,0),MATCH(S$3,'Mapping water'!$D$4:$U$4,0))*$D55</f>
        <v>0</v>
      </c>
      <c r="T55" s="32">
        <f>INDEX('Mapping water'!$D$5:$U$352,MATCH($B55,'Mapping water'!$B$5:$B$352,0),MATCH(T$3,'Mapping water'!$D$4:$U$4,0))*$D55</f>
        <v>0</v>
      </c>
      <c r="U55" s="32">
        <f>INDEX('Mapping water'!$D$5:$U$352,MATCH($B55,'Mapping water'!$B$5:$B$352,0),MATCH(U$3,'Mapping water'!$D$4:$U$4,0))*$D55</f>
        <v>0</v>
      </c>
      <c r="V55" s="32">
        <f>INDEX('Mapping water'!$D$5:$U$352,MATCH($B55,'Mapping water'!$B$5:$B$352,0),MATCH(V$3,'Mapping water'!$D$4:$U$4,0))*$D55</f>
        <v>0</v>
      </c>
      <c r="W55" s="32">
        <f>INDEX('Mapping water'!$D$5:$U$352,MATCH($B55,'Mapping water'!$B$5:$B$352,0),MATCH(W$3,'Mapping water'!$D$4:$U$4,0))*$D55</f>
        <v>0</v>
      </c>
      <c r="X55" s="32">
        <f>INDEX('Mapping water'!$D$5:$U$352,MATCH($B55,'Mapping water'!$B$5:$B$352,0),MATCH(X$3,'Mapping water'!$D$4:$U$4,0))*$D55</f>
        <v>0</v>
      </c>
      <c r="Y55" s="32">
        <f>INDEX('Mapping water'!$D$5:$U$352,MATCH($B55,'Mapping water'!$B$5:$B$352,0),MATCH(Y$3,'Mapping water'!$D$4:$U$4,0))*$D55</f>
        <v>0</v>
      </c>
    </row>
    <row r="56" spans="1:25" x14ac:dyDescent="0.45">
      <c r="A56" s="10" t="s">
        <v>110</v>
      </c>
      <c r="B56" s="10" t="s">
        <v>111</v>
      </c>
      <c r="C56" s="10" t="s">
        <v>81</v>
      </c>
      <c r="D56" s="32">
        <f>INDEX('ONS data MYE 5'!$G$6:$G$445, MATCH($B56,'ONS data MYE 5'!$B$6:$B$445,0))</f>
        <v>113644</v>
      </c>
      <c r="E56" s="32">
        <f>INDEX('ONS data MYE 5'!$H$6:$H$445, MATCH($B56,'ONS data MYE 5'!$B$6:$B$445,0))</f>
        <v>123</v>
      </c>
      <c r="F56" s="32">
        <f t="shared" si="0"/>
        <v>4.8121843553724171</v>
      </c>
      <c r="G56" s="32">
        <f t="shared" si="1"/>
        <v>23.157118270091047</v>
      </c>
      <c r="H56" s="32">
        <f>INDEX('Mapping water'!$D$5:$U$352,MATCH($B56,'Mapping water'!$B$5:$B$352,0),MATCH(H$3,'Mapping water'!$D$4:$U$4,0))*$D56</f>
        <v>113644</v>
      </c>
      <c r="I56" s="32">
        <f>INDEX('Mapping water'!$D$5:$U$352,MATCH($B56,'Mapping water'!$B$5:$B$352,0),MATCH(I$3,'Mapping water'!$D$4:$U$4,0))*$D56</f>
        <v>0</v>
      </c>
      <c r="J56" s="32">
        <f>INDEX('Mapping water'!$D$5:$U$352,MATCH($B56,'Mapping water'!$B$5:$B$352,0),MATCH(J$3,'Mapping water'!$D$4:$U$4,0))*$D56</f>
        <v>0</v>
      </c>
      <c r="K56" s="32">
        <f>INDEX('Mapping water'!$D$5:$U$352,MATCH($B56,'Mapping water'!$B$5:$B$352,0),MATCH(K$3,'Mapping water'!$D$4:$U$4,0))*$D56</f>
        <v>0</v>
      </c>
      <c r="L56" s="32">
        <f>INDEX('Mapping water'!$D$5:$U$352,MATCH($B56,'Mapping water'!$B$5:$B$352,0),MATCH(L$3,'Mapping water'!$D$4:$U$4,0))*$D56</f>
        <v>0</v>
      </c>
      <c r="M56" s="32">
        <f>INDEX('Mapping water'!$D$5:$U$352,MATCH($B56,'Mapping water'!$B$5:$B$352,0),MATCH(M$3,'Mapping water'!$D$4:$U$4,0))*$D56</f>
        <v>0</v>
      </c>
      <c r="N56" s="32">
        <f>INDEX('Mapping water'!$D$5:$U$352,MATCH($B56,'Mapping water'!$B$5:$B$352,0),MATCH(N$3,'Mapping water'!$D$4:$U$4,0))*$D56</f>
        <v>0</v>
      </c>
      <c r="O56" s="32">
        <f>INDEX('Mapping water'!$D$5:$U$352,MATCH($B56,'Mapping water'!$B$5:$B$352,0),MATCH(O$3,'Mapping water'!$D$4:$U$4,0))*$D56</f>
        <v>0</v>
      </c>
      <c r="P56" s="32">
        <f>INDEX('Mapping water'!$D$5:$U$352,MATCH($B56,'Mapping water'!$B$5:$B$352,0),MATCH(P$3,'Mapping water'!$D$4:$U$4,0))*$D56</f>
        <v>0</v>
      </c>
      <c r="Q56" s="32">
        <f>INDEX('Mapping water'!$D$5:$U$352,MATCH($B56,'Mapping water'!$B$5:$B$352,0),MATCH(Q$3,'Mapping water'!$D$4:$U$4,0))*$D56</f>
        <v>0</v>
      </c>
      <c r="R56" s="32">
        <f>INDEX('Mapping water'!$D$5:$U$352,MATCH($B56,'Mapping water'!$B$5:$B$352,0),MATCH(R$3,'Mapping water'!$D$4:$U$4,0))*$D56</f>
        <v>0</v>
      </c>
      <c r="S56" s="32">
        <f>INDEX('Mapping water'!$D$5:$U$352,MATCH($B56,'Mapping water'!$B$5:$B$352,0),MATCH(S$3,'Mapping water'!$D$4:$U$4,0))*$D56</f>
        <v>0</v>
      </c>
      <c r="T56" s="32">
        <f>INDEX('Mapping water'!$D$5:$U$352,MATCH($B56,'Mapping water'!$B$5:$B$352,0),MATCH(T$3,'Mapping water'!$D$4:$U$4,0))*$D56</f>
        <v>0</v>
      </c>
      <c r="U56" s="32">
        <f>INDEX('Mapping water'!$D$5:$U$352,MATCH($B56,'Mapping water'!$B$5:$B$352,0),MATCH(U$3,'Mapping water'!$D$4:$U$4,0))*$D56</f>
        <v>0</v>
      </c>
      <c r="V56" s="32">
        <f>INDEX('Mapping water'!$D$5:$U$352,MATCH($B56,'Mapping water'!$B$5:$B$352,0),MATCH(V$3,'Mapping water'!$D$4:$U$4,0))*$D56</f>
        <v>0</v>
      </c>
      <c r="W56" s="32">
        <f>INDEX('Mapping water'!$D$5:$U$352,MATCH($B56,'Mapping water'!$B$5:$B$352,0),MATCH(W$3,'Mapping water'!$D$4:$U$4,0))*$D56</f>
        <v>0</v>
      </c>
      <c r="X56" s="32">
        <f>INDEX('Mapping water'!$D$5:$U$352,MATCH($B56,'Mapping water'!$B$5:$B$352,0),MATCH(X$3,'Mapping water'!$D$4:$U$4,0))*$D56</f>
        <v>0</v>
      </c>
      <c r="Y56" s="32">
        <f>INDEX('Mapping water'!$D$5:$U$352,MATCH($B56,'Mapping water'!$B$5:$B$352,0),MATCH(Y$3,'Mapping water'!$D$4:$U$4,0))*$D56</f>
        <v>0</v>
      </c>
    </row>
    <row r="57" spans="1:25" x14ac:dyDescent="0.45">
      <c r="A57" s="10" t="s">
        <v>112</v>
      </c>
      <c r="B57" s="10" t="s">
        <v>113</v>
      </c>
      <c r="C57" s="10" t="s">
        <v>81</v>
      </c>
      <c r="D57" s="32">
        <f>INDEX('ONS data MYE 5'!$G$6:$G$445, MATCH($B57,'ONS data MYE 5'!$B$6:$B$445,0))</f>
        <v>92527</v>
      </c>
      <c r="E57" s="32">
        <f>INDEX('ONS data MYE 5'!$H$6:$H$445, MATCH($B57,'ONS data MYE 5'!$B$6:$B$445,0))</f>
        <v>123</v>
      </c>
      <c r="F57" s="32">
        <f t="shared" si="0"/>
        <v>4.8121843553724171</v>
      </c>
      <c r="G57" s="32">
        <f t="shared" si="1"/>
        <v>23.157118270091047</v>
      </c>
      <c r="H57" s="32">
        <f>INDEX('Mapping water'!$D$5:$U$352,MATCH($B57,'Mapping water'!$B$5:$B$352,0),MATCH(H$3,'Mapping water'!$D$4:$U$4,0))*$D57</f>
        <v>92527</v>
      </c>
      <c r="I57" s="32">
        <f>INDEX('Mapping water'!$D$5:$U$352,MATCH($B57,'Mapping water'!$B$5:$B$352,0),MATCH(I$3,'Mapping water'!$D$4:$U$4,0))*$D57</f>
        <v>0</v>
      </c>
      <c r="J57" s="32">
        <f>INDEX('Mapping water'!$D$5:$U$352,MATCH($B57,'Mapping water'!$B$5:$B$352,0),MATCH(J$3,'Mapping water'!$D$4:$U$4,0))*$D57</f>
        <v>0</v>
      </c>
      <c r="K57" s="32">
        <f>INDEX('Mapping water'!$D$5:$U$352,MATCH($B57,'Mapping water'!$B$5:$B$352,0),MATCH(K$3,'Mapping water'!$D$4:$U$4,0))*$D57</f>
        <v>0</v>
      </c>
      <c r="L57" s="32">
        <f>INDEX('Mapping water'!$D$5:$U$352,MATCH($B57,'Mapping water'!$B$5:$B$352,0),MATCH(L$3,'Mapping water'!$D$4:$U$4,0))*$D57</f>
        <v>0</v>
      </c>
      <c r="M57" s="32">
        <f>INDEX('Mapping water'!$D$5:$U$352,MATCH($B57,'Mapping water'!$B$5:$B$352,0),MATCH(M$3,'Mapping water'!$D$4:$U$4,0))*$D57</f>
        <v>0</v>
      </c>
      <c r="N57" s="32">
        <f>INDEX('Mapping water'!$D$5:$U$352,MATCH($B57,'Mapping water'!$B$5:$B$352,0),MATCH(N$3,'Mapping water'!$D$4:$U$4,0))*$D57</f>
        <v>0</v>
      </c>
      <c r="O57" s="32">
        <f>INDEX('Mapping water'!$D$5:$U$352,MATCH($B57,'Mapping water'!$B$5:$B$352,0),MATCH(O$3,'Mapping water'!$D$4:$U$4,0))*$D57</f>
        <v>0</v>
      </c>
      <c r="P57" s="32">
        <f>INDEX('Mapping water'!$D$5:$U$352,MATCH($B57,'Mapping water'!$B$5:$B$352,0),MATCH(P$3,'Mapping water'!$D$4:$U$4,0))*$D57</f>
        <v>0</v>
      </c>
      <c r="Q57" s="32">
        <f>INDEX('Mapping water'!$D$5:$U$352,MATCH($B57,'Mapping water'!$B$5:$B$352,0),MATCH(Q$3,'Mapping water'!$D$4:$U$4,0))*$D57</f>
        <v>0</v>
      </c>
      <c r="R57" s="32">
        <f>INDEX('Mapping water'!$D$5:$U$352,MATCH($B57,'Mapping water'!$B$5:$B$352,0),MATCH(R$3,'Mapping water'!$D$4:$U$4,0))*$D57</f>
        <v>0</v>
      </c>
      <c r="S57" s="32">
        <f>INDEX('Mapping water'!$D$5:$U$352,MATCH($B57,'Mapping water'!$B$5:$B$352,0),MATCH(S$3,'Mapping water'!$D$4:$U$4,0))*$D57</f>
        <v>0</v>
      </c>
      <c r="T57" s="32">
        <f>INDEX('Mapping water'!$D$5:$U$352,MATCH($B57,'Mapping water'!$B$5:$B$352,0),MATCH(T$3,'Mapping water'!$D$4:$U$4,0))*$D57</f>
        <v>0</v>
      </c>
      <c r="U57" s="32">
        <f>INDEX('Mapping water'!$D$5:$U$352,MATCH($B57,'Mapping water'!$B$5:$B$352,0),MATCH(U$3,'Mapping water'!$D$4:$U$4,0))*$D57</f>
        <v>0</v>
      </c>
      <c r="V57" s="32">
        <f>INDEX('Mapping water'!$D$5:$U$352,MATCH($B57,'Mapping water'!$B$5:$B$352,0),MATCH(V$3,'Mapping water'!$D$4:$U$4,0))*$D57</f>
        <v>0</v>
      </c>
      <c r="W57" s="32">
        <f>INDEX('Mapping water'!$D$5:$U$352,MATCH($B57,'Mapping water'!$B$5:$B$352,0),MATCH(W$3,'Mapping water'!$D$4:$U$4,0))*$D57</f>
        <v>0</v>
      </c>
      <c r="X57" s="32">
        <f>INDEX('Mapping water'!$D$5:$U$352,MATCH($B57,'Mapping water'!$B$5:$B$352,0),MATCH(X$3,'Mapping water'!$D$4:$U$4,0))*$D57</f>
        <v>0</v>
      </c>
      <c r="Y57" s="32">
        <f>INDEX('Mapping water'!$D$5:$U$352,MATCH($B57,'Mapping water'!$B$5:$B$352,0),MATCH(Y$3,'Mapping water'!$D$4:$U$4,0))*$D57</f>
        <v>0</v>
      </c>
    </row>
    <row r="58" spans="1:25" x14ac:dyDescent="0.45">
      <c r="A58" s="10" t="s">
        <v>114</v>
      </c>
      <c r="B58" s="10" t="s">
        <v>115</v>
      </c>
      <c r="C58" s="10" t="s">
        <v>81</v>
      </c>
      <c r="D58" s="32">
        <f>INDEX('ONS data MYE 5'!$G$6:$G$445, MATCH($B58,'ONS data MYE 5'!$B$6:$B$445,0))</f>
        <v>140900</v>
      </c>
      <c r="E58" s="32">
        <f>INDEX('ONS data MYE 5'!$H$6:$H$445, MATCH($B58,'ONS data MYE 5'!$B$6:$B$445,0))</f>
        <v>149</v>
      </c>
      <c r="F58" s="32">
        <f t="shared" si="0"/>
        <v>5.0039463059454592</v>
      </c>
      <c r="G58" s="32">
        <f t="shared" si="1"/>
        <v>25.039478632785208</v>
      </c>
      <c r="H58" s="32">
        <f>INDEX('Mapping water'!$D$5:$U$352,MATCH($B58,'Mapping water'!$B$5:$B$352,0),MATCH(H$3,'Mapping water'!$D$4:$U$4,0))*$D58</f>
        <v>140900</v>
      </c>
      <c r="I58" s="32">
        <f>INDEX('Mapping water'!$D$5:$U$352,MATCH($B58,'Mapping water'!$B$5:$B$352,0),MATCH(I$3,'Mapping water'!$D$4:$U$4,0))*$D58</f>
        <v>0</v>
      </c>
      <c r="J58" s="32">
        <f>INDEX('Mapping water'!$D$5:$U$352,MATCH($B58,'Mapping water'!$B$5:$B$352,0),MATCH(J$3,'Mapping water'!$D$4:$U$4,0))*$D58</f>
        <v>0</v>
      </c>
      <c r="K58" s="32">
        <f>INDEX('Mapping water'!$D$5:$U$352,MATCH($B58,'Mapping water'!$B$5:$B$352,0),MATCH(K$3,'Mapping water'!$D$4:$U$4,0))*$D58</f>
        <v>0</v>
      </c>
      <c r="L58" s="32">
        <f>INDEX('Mapping water'!$D$5:$U$352,MATCH($B58,'Mapping water'!$B$5:$B$352,0),MATCH(L$3,'Mapping water'!$D$4:$U$4,0))*$D58</f>
        <v>0</v>
      </c>
      <c r="M58" s="32">
        <f>INDEX('Mapping water'!$D$5:$U$352,MATCH($B58,'Mapping water'!$B$5:$B$352,0),MATCH(M$3,'Mapping water'!$D$4:$U$4,0))*$D58</f>
        <v>0</v>
      </c>
      <c r="N58" s="32">
        <f>INDEX('Mapping water'!$D$5:$U$352,MATCH($B58,'Mapping water'!$B$5:$B$352,0),MATCH(N$3,'Mapping water'!$D$4:$U$4,0))*$D58</f>
        <v>0</v>
      </c>
      <c r="O58" s="32">
        <f>INDEX('Mapping water'!$D$5:$U$352,MATCH($B58,'Mapping water'!$B$5:$B$352,0),MATCH(O$3,'Mapping water'!$D$4:$U$4,0))*$D58</f>
        <v>0</v>
      </c>
      <c r="P58" s="32">
        <f>INDEX('Mapping water'!$D$5:$U$352,MATCH($B58,'Mapping water'!$B$5:$B$352,0),MATCH(P$3,'Mapping water'!$D$4:$U$4,0))*$D58</f>
        <v>0</v>
      </c>
      <c r="Q58" s="32">
        <f>INDEX('Mapping water'!$D$5:$U$352,MATCH($B58,'Mapping water'!$B$5:$B$352,0),MATCH(Q$3,'Mapping water'!$D$4:$U$4,0))*$D58</f>
        <v>0</v>
      </c>
      <c r="R58" s="32">
        <f>INDEX('Mapping water'!$D$5:$U$352,MATCH($B58,'Mapping water'!$B$5:$B$352,0),MATCH(R$3,'Mapping water'!$D$4:$U$4,0))*$D58</f>
        <v>0</v>
      </c>
      <c r="S58" s="32">
        <f>INDEX('Mapping water'!$D$5:$U$352,MATCH($B58,'Mapping water'!$B$5:$B$352,0),MATCH(S$3,'Mapping water'!$D$4:$U$4,0))*$D58</f>
        <v>0</v>
      </c>
      <c r="T58" s="32">
        <f>INDEX('Mapping water'!$D$5:$U$352,MATCH($B58,'Mapping water'!$B$5:$B$352,0),MATCH(T$3,'Mapping water'!$D$4:$U$4,0))*$D58</f>
        <v>0</v>
      </c>
      <c r="U58" s="32">
        <f>INDEX('Mapping water'!$D$5:$U$352,MATCH($B58,'Mapping water'!$B$5:$B$352,0),MATCH(U$3,'Mapping water'!$D$4:$U$4,0))*$D58</f>
        <v>0</v>
      </c>
      <c r="V58" s="32">
        <f>INDEX('Mapping water'!$D$5:$U$352,MATCH($B58,'Mapping water'!$B$5:$B$352,0),MATCH(V$3,'Mapping water'!$D$4:$U$4,0))*$D58</f>
        <v>0</v>
      </c>
      <c r="W58" s="32">
        <f>INDEX('Mapping water'!$D$5:$U$352,MATCH($B58,'Mapping water'!$B$5:$B$352,0),MATCH(W$3,'Mapping water'!$D$4:$U$4,0))*$D58</f>
        <v>0</v>
      </c>
      <c r="X58" s="32">
        <f>INDEX('Mapping water'!$D$5:$U$352,MATCH($B58,'Mapping water'!$B$5:$B$352,0),MATCH(X$3,'Mapping water'!$D$4:$U$4,0))*$D58</f>
        <v>0</v>
      </c>
      <c r="Y58" s="32">
        <f>INDEX('Mapping water'!$D$5:$U$352,MATCH($B58,'Mapping water'!$B$5:$B$352,0),MATCH(Y$3,'Mapping water'!$D$4:$U$4,0))*$D58</f>
        <v>0</v>
      </c>
    </row>
    <row r="59" spans="1:25" x14ac:dyDescent="0.45">
      <c r="A59" s="10" t="s">
        <v>116</v>
      </c>
      <c r="B59" s="10" t="s">
        <v>117</v>
      </c>
      <c r="C59" s="10" t="s">
        <v>81</v>
      </c>
      <c r="D59" s="32">
        <f>INDEX('ONS data MYE 5'!$G$6:$G$445, MATCH($B59,'ONS data MYE 5'!$B$6:$B$445,0))</f>
        <v>93903</v>
      </c>
      <c r="E59" s="32">
        <f>INDEX('ONS data MYE 5'!$H$6:$H$445, MATCH($B59,'ONS data MYE 5'!$B$6:$B$445,0))</f>
        <v>81</v>
      </c>
      <c r="F59" s="32">
        <f t="shared" si="0"/>
        <v>4.3944491546724391</v>
      </c>
      <c r="G59" s="32">
        <f t="shared" si="1"/>
        <v>19.311183373001313</v>
      </c>
      <c r="H59" s="32">
        <f>INDEX('Mapping water'!$D$5:$U$352,MATCH($B59,'Mapping water'!$B$5:$B$352,0),MATCH(H$3,'Mapping water'!$D$4:$U$4,0))*$D59</f>
        <v>93903</v>
      </c>
      <c r="I59" s="32">
        <f>INDEX('Mapping water'!$D$5:$U$352,MATCH($B59,'Mapping water'!$B$5:$B$352,0),MATCH(I$3,'Mapping water'!$D$4:$U$4,0))*$D59</f>
        <v>0</v>
      </c>
      <c r="J59" s="32">
        <f>INDEX('Mapping water'!$D$5:$U$352,MATCH($B59,'Mapping water'!$B$5:$B$352,0),MATCH(J$3,'Mapping water'!$D$4:$U$4,0))*$D59</f>
        <v>0</v>
      </c>
      <c r="K59" s="32">
        <f>INDEX('Mapping water'!$D$5:$U$352,MATCH($B59,'Mapping water'!$B$5:$B$352,0),MATCH(K$3,'Mapping water'!$D$4:$U$4,0))*$D59</f>
        <v>0</v>
      </c>
      <c r="L59" s="32">
        <f>INDEX('Mapping water'!$D$5:$U$352,MATCH($B59,'Mapping water'!$B$5:$B$352,0),MATCH(L$3,'Mapping water'!$D$4:$U$4,0))*$D59</f>
        <v>0</v>
      </c>
      <c r="M59" s="32">
        <f>INDEX('Mapping water'!$D$5:$U$352,MATCH($B59,'Mapping water'!$B$5:$B$352,0),MATCH(M$3,'Mapping water'!$D$4:$U$4,0))*$D59</f>
        <v>0</v>
      </c>
      <c r="N59" s="32">
        <f>INDEX('Mapping water'!$D$5:$U$352,MATCH($B59,'Mapping water'!$B$5:$B$352,0),MATCH(N$3,'Mapping water'!$D$4:$U$4,0))*$D59</f>
        <v>0</v>
      </c>
      <c r="O59" s="32">
        <f>INDEX('Mapping water'!$D$5:$U$352,MATCH($B59,'Mapping water'!$B$5:$B$352,0),MATCH(O$3,'Mapping water'!$D$4:$U$4,0))*$D59</f>
        <v>0</v>
      </c>
      <c r="P59" s="32">
        <f>INDEX('Mapping water'!$D$5:$U$352,MATCH($B59,'Mapping water'!$B$5:$B$352,0),MATCH(P$3,'Mapping water'!$D$4:$U$4,0))*$D59</f>
        <v>0</v>
      </c>
      <c r="Q59" s="32">
        <f>INDEX('Mapping water'!$D$5:$U$352,MATCH($B59,'Mapping water'!$B$5:$B$352,0),MATCH(Q$3,'Mapping water'!$D$4:$U$4,0))*$D59</f>
        <v>0</v>
      </c>
      <c r="R59" s="32">
        <f>INDEX('Mapping water'!$D$5:$U$352,MATCH($B59,'Mapping water'!$B$5:$B$352,0),MATCH(R$3,'Mapping water'!$D$4:$U$4,0))*$D59</f>
        <v>0</v>
      </c>
      <c r="S59" s="32">
        <f>INDEX('Mapping water'!$D$5:$U$352,MATCH($B59,'Mapping water'!$B$5:$B$352,0),MATCH(S$3,'Mapping water'!$D$4:$U$4,0))*$D59</f>
        <v>0</v>
      </c>
      <c r="T59" s="32">
        <f>INDEX('Mapping water'!$D$5:$U$352,MATCH($B59,'Mapping water'!$B$5:$B$352,0),MATCH(T$3,'Mapping water'!$D$4:$U$4,0))*$D59</f>
        <v>0</v>
      </c>
      <c r="U59" s="32">
        <f>INDEX('Mapping water'!$D$5:$U$352,MATCH($B59,'Mapping water'!$B$5:$B$352,0),MATCH(U$3,'Mapping water'!$D$4:$U$4,0))*$D59</f>
        <v>0</v>
      </c>
      <c r="V59" s="32">
        <f>INDEX('Mapping water'!$D$5:$U$352,MATCH($B59,'Mapping water'!$B$5:$B$352,0),MATCH(V$3,'Mapping water'!$D$4:$U$4,0))*$D59</f>
        <v>0</v>
      </c>
      <c r="W59" s="32">
        <f>INDEX('Mapping water'!$D$5:$U$352,MATCH($B59,'Mapping water'!$B$5:$B$352,0),MATCH(W$3,'Mapping water'!$D$4:$U$4,0))*$D59</f>
        <v>0</v>
      </c>
      <c r="X59" s="32">
        <f>INDEX('Mapping water'!$D$5:$U$352,MATCH($B59,'Mapping water'!$B$5:$B$352,0),MATCH(X$3,'Mapping water'!$D$4:$U$4,0))*$D59</f>
        <v>0</v>
      </c>
      <c r="Y59" s="32">
        <f>INDEX('Mapping water'!$D$5:$U$352,MATCH($B59,'Mapping water'!$B$5:$B$352,0),MATCH(Y$3,'Mapping water'!$D$4:$U$4,0))*$D59</f>
        <v>0</v>
      </c>
    </row>
    <row r="60" spans="1:25" x14ac:dyDescent="0.45">
      <c r="A60" s="10" t="s">
        <v>130</v>
      </c>
      <c r="B60" s="10" t="s">
        <v>131</v>
      </c>
      <c r="C60" s="10" t="s">
        <v>81</v>
      </c>
      <c r="D60" s="32">
        <f>INDEX('ONS data MYE 5'!$G$6:$G$445, MATCH($B60,'ONS data MYE 5'!$B$6:$B$445,0))</f>
        <v>68295</v>
      </c>
      <c r="E60" s="32">
        <f>INDEX('ONS data MYE 5'!$H$6:$H$445, MATCH($B60,'ONS data MYE 5'!$B$6:$B$445,0))</f>
        <v>851</v>
      </c>
      <c r="F60" s="32">
        <f t="shared" si="0"/>
        <v>6.7464121285733745</v>
      </c>
      <c r="G60" s="32">
        <f t="shared" si="1"/>
        <v>45.514076608561929</v>
      </c>
      <c r="H60" s="32">
        <f>INDEX('Mapping water'!$D$5:$U$352,MATCH($B60,'Mapping water'!$B$5:$B$352,0),MATCH(H$3,'Mapping water'!$D$4:$U$4,0))*$D60</f>
        <v>68295</v>
      </c>
      <c r="I60" s="32">
        <f>INDEX('Mapping water'!$D$5:$U$352,MATCH($B60,'Mapping water'!$B$5:$B$352,0),MATCH(I$3,'Mapping water'!$D$4:$U$4,0))*$D60</f>
        <v>0</v>
      </c>
      <c r="J60" s="32">
        <f>INDEX('Mapping water'!$D$5:$U$352,MATCH($B60,'Mapping water'!$B$5:$B$352,0),MATCH(J$3,'Mapping water'!$D$4:$U$4,0))*$D60</f>
        <v>0</v>
      </c>
      <c r="K60" s="32">
        <f>INDEX('Mapping water'!$D$5:$U$352,MATCH($B60,'Mapping water'!$B$5:$B$352,0),MATCH(K$3,'Mapping water'!$D$4:$U$4,0))*$D60</f>
        <v>0</v>
      </c>
      <c r="L60" s="32">
        <f>INDEX('Mapping water'!$D$5:$U$352,MATCH($B60,'Mapping water'!$B$5:$B$352,0),MATCH(L$3,'Mapping water'!$D$4:$U$4,0))*$D60</f>
        <v>0</v>
      </c>
      <c r="M60" s="32">
        <f>INDEX('Mapping water'!$D$5:$U$352,MATCH($B60,'Mapping water'!$B$5:$B$352,0),MATCH(M$3,'Mapping water'!$D$4:$U$4,0))*$D60</f>
        <v>0</v>
      </c>
      <c r="N60" s="32">
        <f>INDEX('Mapping water'!$D$5:$U$352,MATCH($B60,'Mapping water'!$B$5:$B$352,0),MATCH(N$3,'Mapping water'!$D$4:$U$4,0))*$D60</f>
        <v>0</v>
      </c>
      <c r="O60" s="32">
        <f>INDEX('Mapping water'!$D$5:$U$352,MATCH($B60,'Mapping water'!$B$5:$B$352,0),MATCH(O$3,'Mapping water'!$D$4:$U$4,0))*$D60</f>
        <v>0</v>
      </c>
      <c r="P60" s="32">
        <f>INDEX('Mapping water'!$D$5:$U$352,MATCH($B60,'Mapping water'!$B$5:$B$352,0),MATCH(P$3,'Mapping water'!$D$4:$U$4,0))*$D60</f>
        <v>0</v>
      </c>
      <c r="Q60" s="32">
        <f>INDEX('Mapping water'!$D$5:$U$352,MATCH($B60,'Mapping water'!$B$5:$B$352,0),MATCH(Q$3,'Mapping water'!$D$4:$U$4,0))*$D60</f>
        <v>0</v>
      </c>
      <c r="R60" s="32">
        <f>INDEX('Mapping water'!$D$5:$U$352,MATCH($B60,'Mapping water'!$B$5:$B$352,0),MATCH(R$3,'Mapping water'!$D$4:$U$4,0))*$D60</f>
        <v>0</v>
      </c>
      <c r="S60" s="32">
        <f>INDEX('Mapping water'!$D$5:$U$352,MATCH($B60,'Mapping water'!$B$5:$B$352,0),MATCH(S$3,'Mapping water'!$D$4:$U$4,0))*$D60</f>
        <v>0</v>
      </c>
      <c r="T60" s="32">
        <f>INDEX('Mapping water'!$D$5:$U$352,MATCH($B60,'Mapping water'!$B$5:$B$352,0),MATCH(T$3,'Mapping water'!$D$4:$U$4,0))*$D60</f>
        <v>0</v>
      </c>
      <c r="U60" s="32">
        <f>INDEX('Mapping water'!$D$5:$U$352,MATCH($B60,'Mapping water'!$B$5:$B$352,0),MATCH(U$3,'Mapping water'!$D$4:$U$4,0))*$D60</f>
        <v>0</v>
      </c>
      <c r="V60" s="32">
        <f>INDEX('Mapping water'!$D$5:$U$352,MATCH($B60,'Mapping water'!$B$5:$B$352,0),MATCH(V$3,'Mapping water'!$D$4:$U$4,0))*$D60</f>
        <v>0</v>
      </c>
      <c r="W60" s="32">
        <f>INDEX('Mapping water'!$D$5:$U$352,MATCH($B60,'Mapping water'!$B$5:$B$352,0),MATCH(W$3,'Mapping water'!$D$4:$U$4,0))*$D60</f>
        <v>0</v>
      </c>
      <c r="X60" s="32">
        <f>INDEX('Mapping water'!$D$5:$U$352,MATCH($B60,'Mapping water'!$B$5:$B$352,0),MATCH(X$3,'Mapping water'!$D$4:$U$4,0))*$D60</f>
        <v>0</v>
      </c>
      <c r="Y60" s="32">
        <f>INDEX('Mapping water'!$D$5:$U$352,MATCH($B60,'Mapping water'!$B$5:$B$352,0),MATCH(Y$3,'Mapping water'!$D$4:$U$4,0))*$D60</f>
        <v>0</v>
      </c>
    </row>
    <row r="61" spans="1:25" x14ac:dyDescent="0.45">
      <c r="A61" s="10" t="s">
        <v>132</v>
      </c>
      <c r="B61" s="10" t="s">
        <v>133</v>
      </c>
      <c r="C61" s="10" t="s">
        <v>81</v>
      </c>
      <c r="D61" s="32">
        <f>INDEX('ONS data MYE 5'!$G$6:$G$445, MATCH($B61,'ONS data MYE 5'!$B$6:$B$445,0))</f>
        <v>81098</v>
      </c>
      <c r="E61" s="32">
        <f>INDEX('ONS data MYE 5'!$H$6:$H$445, MATCH($B61,'ONS data MYE 5'!$B$6:$B$445,0))</f>
        <v>122</v>
      </c>
      <c r="F61" s="32">
        <f t="shared" si="0"/>
        <v>4.8040210447332568</v>
      </c>
      <c r="G61" s="32">
        <f t="shared" si="1"/>
        <v>23.078618198240012</v>
      </c>
      <c r="H61" s="32">
        <f>INDEX('Mapping water'!$D$5:$U$352,MATCH($B61,'Mapping water'!$B$5:$B$352,0),MATCH(H$3,'Mapping water'!$D$4:$U$4,0))*$D61</f>
        <v>81098</v>
      </c>
      <c r="I61" s="32">
        <f>INDEX('Mapping water'!$D$5:$U$352,MATCH($B61,'Mapping water'!$B$5:$B$352,0),MATCH(I$3,'Mapping water'!$D$4:$U$4,0))*$D61</f>
        <v>0</v>
      </c>
      <c r="J61" s="32">
        <f>INDEX('Mapping water'!$D$5:$U$352,MATCH($B61,'Mapping water'!$B$5:$B$352,0),MATCH(J$3,'Mapping water'!$D$4:$U$4,0))*$D61</f>
        <v>0</v>
      </c>
      <c r="K61" s="32">
        <f>INDEX('Mapping water'!$D$5:$U$352,MATCH($B61,'Mapping water'!$B$5:$B$352,0),MATCH(K$3,'Mapping water'!$D$4:$U$4,0))*$D61</f>
        <v>0</v>
      </c>
      <c r="L61" s="32">
        <f>INDEX('Mapping water'!$D$5:$U$352,MATCH($B61,'Mapping water'!$B$5:$B$352,0),MATCH(L$3,'Mapping water'!$D$4:$U$4,0))*$D61</f>
        <v>0</v>
      </c>
      <c r="M61" s="32">
        <f>INDEX('Mapping water'!$D$5:$U$352,MATCH($B61,'Mapping water'!$B$5:$B$352,0),MATCH(M$3,'Mapping water'!$D$4:$U$4,0))*$D61</f>
        <v>0</v>
      </c>
      <c r="N61" s="32">
        <f>INDEX('Mapping water'!$D$5:$U$352,MATCH($B61,'Mapping water'!$B$5:$B$352,0),MATCH(N$3,'Mapping water'!$D$4:$U$4,0))*$D61</f>
        <v>0</v>
      </c>
      <c r="O61" s="32">
        <f>INDEX('Mapping water'!$D$5:$U$352,MATCH($B61,'Mapping water'!$B$5:$B$352,0),MATCH(O$3,'Mapping water'!$D$4:$U$4,0))*$D61</f>
        <v>0</v>
      </c>
      <c r="P61" s="32">
        <f>INDEX('Mapping water'!$D$5:$U$352,MATCH($B61,'Mapping water'!$B$5:$B$352,0),MATCH(P$3,'Mapping water'!$D$4:$U$4,0))*$D61</f>
        <v>0</v>
      </c>
      <c r="Q61" s="32">
        <f>INDEX('Mapping water'!$D$5:$U$352,MATCH($B61,'Mapping water'!$B$5:$B$352,0),MATCH(Q$3,'Mapping water'!$D$4:$U$4,0))*$D61</f>
        <v>0</v>
      </c>
      <c r="R61" s="32">
        <f>INDEX('Mapping water'!$D$5:$U$352,MATCH($B61,'Mapping water'!$B$5:$B$352,0),MATCH(R$3,'Mapping water'!$D$4:$U$4,0))*$D61</f>
        <v>0</v>
      </c>
      <c r="S61" s="32">
        <f>INDEX('Mapping water'!$D$5:$U$352,MATCH($B61,'Mapping water'!$B$5:$B$352,0),MATCH(S$3,'Mapping water'!$D$4:$U$4,0))*$D61</f>
        <v>0</v>
      </c>
      <c r="T61" s="32">
        <f>INDEX('Mapping water'!$D$5:$U$352,MATCH($B61,'Mapping water'!$B$5:$B$352,0),MATCH(T$3,'Mapping water'!$D$4:$U$4,0))*$D61</f>
        <v>0</v>
      </c>
      <c r="U61" s="32">
        <f>INDEX('Mapping water'!$D$5:$U$352,MATCH($B61,'Mapping water'!$B$5:$B$352,0),MATCH(U$3,'Mapping water'!$D$4:$U$4,0))*$D61</f>
        <v>0</v>
      </c>
      <c r="V61" s="32">
        <f>INDEX('Mapping water'!$D$5:$U$352,MATCH($B61,'Mapping water'!$B$5:$B$352,0),MATCH(V$3,'Mapping water'!$D$4:$U$4,0))*$D61</f>
        <v>0</v>
      </c>
      <c r="W61" s="32">
        <f>INDEX('Mapping water'!$D$5:$U$352,MATCH($B61,'Mapping water'!$B$5:$B$352,0),MATCH(W$3,'Mapping water'!$D$4:$U$4,0))*$D61</f>
        <v>0</v>
      </c>
      <c r="X61" s="32">
        <f>INDEX('Mapping water'!$D$5:$U$352,MATCH($B61,'Mapping water'!$B$5:$B$352,0),MATCH(X$3,'Mapping water'!$D$4:$U$4,0))*$D61</f>
        <v>0</v>
      </c>
      <c r="Y61" s="32">
        <f>INDEX('Mapping water'!$D$5:$U$352,MATCH($B61,'Mapping water'!$B$5:$B$352,0),MATCH(Y$3,'Mapping water'!$D$4:$U$4,0))*$D61</f>
        <v>0</v>
      </c>
    </row>
    <row r="62" spans="1:25" x14ac:dyDescent="0.45">
      <c r="A62" s="10" t="s">
        <v>134</v>
      </c>
      <c r="B62" s="10" t="s">
        <v>135</v>
      </c>
      <c r="C62" s="10" t="s">
        <v>81</v>
      </c>
      <c r="D62" s="32">
        <f>INDEX('ONS data MYE 5'!$G$6:$G$445, MATCH($B62,'ONS data MYE 5'!$B$6:$B$445,0))</f>
        <v>91382</v>
      </c>
      <c r="E62" s="32">
        <f>INDEX('ONS data MYE 5'!$H$6:$H$445, MATCH($B62,'ONS data MYE 5'!$B$6:$B$445,0))</f>
        <v>179</v>
      </c>
      <c r="F62" s="32">
        <f t="shared" si="0"/>
        <v>5.1873858058407549</v>
      </c>
      <c r="G62" s="32">
        <f t="shared" si="1"/>
        <v>26.908971498638138</v>
      </c>
      <c r="H62" s="32">
        <f>INDEX('Mapping water'!$D$5:$U$352,MATCH($B62,'Mapping water'!$B$5:$B$352,0),MATCH(H$3,'Mapping water'!$D$4:$U$4,0))*$D62</f>
        <v>91382</v>
      </c>
      <c r="I62" s="32">
        <f>INDEX('Mapping water'!$D$5:$U$352,MATCH($B62,'Mapping water'!$B$5:$B$352,0),MATCH(I$3,'Mapping water'!$D$4:$U$4,0))*$D62</f>
        <v>0</v>
      </c>
      <c r="J62" s="32">
        <f>INDEX('Mapping water'!$D$5:$U$352,MATCH($B62,'Mapping water'!$B$5:$B$352,0),MATCH(J$3,'Mapping water'!$D$4:$U$4,0))*$D62</f>
        <v>0</v>
      </c>
      <c r="K62" s="32">
        <f>INDEX('Mapping water'!$D$5:$U$352,MATCH($B62,'Mapping water'!$B$5:$B$352,0),MATCH(K$3,'Mapping water'!$D$4:$U$4,0))*$D62</f>
        <v>0</v>
      </c>
      <c r="L62" s="32">
        <f>INDEX('Mapping water'!$D$5:$U$352,MATCH($B62,'Mapping water'!$B$5:$B$352,0),MATCH(L$3,'Mapping water'!$D$4:$U$4,0))*$D62</f>
        <v>0</v>
      </c>
      <c r="M62" s="32">
        <f>INDEX('Mapping water'!$D$5:$U$352,MATCH($B62,'Mapping water'!$B$5:$B$352,0),MATCH(M$3,'Mapping water'!$D$4:$U$4,0))*$D62</f>
        <v>0</v>
      </c>
      <c r="N62" s="32">
        <f>INDEX('Mapping water'!$D$5:$U$352,MATCH($B62,'Mapping water'!$B$5:$B$352,0),MATCH(N$3,'Mapping water'!$D$4:$U$4,0))*$D62</f>
        <v>0</v>
      </c>
      <c r="O62" s="32">
        <f>INDEX('Mapping water'!$D$5:$U$352,MATCH($B62,'Mapping water'!$B$5:$B$352,0),MATCH(O$3,'Mapping water'!$D$4:$U$4,0))*$D62</f>
        <v>0</v>
      </c>
      <c r="P62" s="32">
        <f>INDEX('Mapping water'!$D$5:$U$352,MATCH($B62,'Mapping water'!$B$5:$B$352,0),MATCH(P$3,'Mapping water'!$D$4:$U$4,0))*$D62</f>
        <v>0</v>
      </c>
      <c r="Q62" s="32">
        <f>INDEX('Mapping water'!$D$5:$U$352,MATCH($B62,'Mapping water'!$B$5:$B$352,0),MATCH(Q$3,'Mapping water'!$D$4:$U$4,0))*$D62</f>
        <v>0</v>
      </c>
      <c r="R62" s="32">
        <f>INDEX('Mapping water'!$D$5:$U$352,MATCH($B62,'Mapping water'!$B$5:$B$352,0),MATCH(R$3,'Mapping water'!$D$4:$U$4,0))*$D62</f>
        <v>0</v>
      </c>
      <c r="S62" s="32">
        <f>INDEX('Mapping water'!$D$5:$U$352,MATCH($B62,'Mapping water'!$B$5:$B$352,0),MATCH(S$3,'Mapping water'!$D$4:$U$4,0))*$D62</f>
        <v>0</v>
      </c>
      <c r="T62" s="32">
        <f>INDEX('Mapping water'!$D$5:$U$352,MATCH($B62,'Mapping water'!$B$5:$B$352,0),MATCH(T$3,'Mapping water'!$D$4:$U$4,0))*$D62</f>
        <v>0</v>
      </c>
      <c r="U62" s="32">
        <f>INDEX('Mapping water'!$D$5:$U$352,MATCH($B62,'Mapping water'!$B$5:$B$352,0),MATCH(U$3,'Mapping water'!$D$4:$U$4,0))*$D62</f>
        <v>0</v>
      </c>
      <c r="V62" s="32">
        <f>INDEX('Mapping water'!$D$5:$U$352,MATCH($B62,'Mapping water'!$B$5:$B$352,0),MATCH(V$3,'Mapping water'!$D$4:$U$4,0))*$D62</f>
        <v>0</v>
      </c>
      <c r="W62" s="32">
        <f>INDEX('Mapping water'!$D$5:$U$352,MATCH($B62,'Mapping water'!$B$5:$B$352,0),MATCH(W$3,'Mapping water'!$D$4:$U$4,0))*$D62</f>
        <v>0</v>
      </c>
      <c r="X62" s="32">
        <f>INDEX('Mapping water'!$D$5:$U$352,MATCH($B62,'Mapping water'!$B$5:$B$352,0),MATCH(X$3,'Mapping water'!$D$4:$U$4,0))*$D62</f>
        <v>0</v>
      </c>
      <c r="Y62" s="32">
        <f>INDEX('Mapping water'!$D$5:$U$352,MATCH($B62,'Mapping water'!$B$5:$B$352,0),MATCH(Y$3,'Mapping water'!$D$4:$U$4,0))*$D62</f>
        <v>0</v>
      </c>
    </row>
    <row r="63" spans="1:25" x14ac:dyDescent="0.45">
      <c r="A63" s="10" t="s">
        <v>136</v>
      </c>
      <c r="B63" s="10" t="s">
        <v>137</v>
      </c>
      <c r="C63" s="10" t="s">
        <v>81</v>
      </c>
      <c r="D63" s="32">
        <f>INDEX('ONS data MYE 5'!$G$6:$G$445, MATCH($B63,'ONS data MYE 5'!$B$6:$B$445,0))</f>
        <v>98947</v>
      </c>
      <c r="E63" s="32">
        <f>INDEX('ONS data MYE 5'!$H$6:$H$445, MATCH($B63,'ONS data MYE 5'!$B$6:$B$445,0))</f>
        <v>424</v>
      </c>
      <c r="F63" s="32">
        <f t="shared" si="0"/>
        <v>6.0497334552319577</v>
      </c>
      <c r="G63" s="32">
        <f t="shared" si="1"/>
        <v>36.599274879352805</v>
      </c>
      <c r="H63" s="32">
        <f>INDEX('Mapping water'!$D$5:$U$352,MATCH($B63,'Mapping water'!$B$5:$B$352,0),MATCH(H$3,'Mapping water'!$D$4:$U$4,0))*$D63</f>
        <v>98947</v>
      </c>
      <c r="I63" s="32">
        <f>INDEX('Mapping water'!$D$5:$U$352,MATCH($B63,'Mapping water'!$B$5:$B$352,0),MATCH(I$3,'Mapping water'!$D$4:$U$4,0))*$D63</f>
        <v>0</v>
      </c>
      <c r="J63" s="32">
        <f>INDEX('Mapping water'!$D$5:$U$352,MATCH($B63,'Mapping water'!$B$5:$B$352,0),MATCH(J$3,'Mapping water'!$D$4:$U$4,0))*$D63</f>
        <v>0</v>
      </c>
      <c r="K63" s="32">
        <f>INDEX('Mapping water'!$D$5:$U$352,MATCH($B63,'Mapping water'!$B$5:$B$352,0),MATCH(K$3,'Mapping water'!$D$4:$U$4,0))*$D63</f>
        <v>0</v>
      </c>
      <c r="L63" s="32">
        <f>INDEX('Mapping water'!$D$5:$U$352,MATCH($B63,'Mapping water'!$B$5:$B$352,0),MATCH(L$3,'Mapping water'!$D$4:$U$4,0))*$D63</f>
        <v>0</v>
      </c>
      <c r="M63" s="32">
        <f>INDEX('Mapping water'!$D$5:$U$352,MATCH($B63,'Mapping water'!$B$5:$B$352,0),MATCH(M$3,'Mapping water'!$D$4:$U$4,0))*$D63</f>
        <v>0</v>
      </c>
      <c r="N63" s="32">
        <f>INDEX('Mapping water'!$D$5:$U$352,MATCH($B63,'Mapping water'!$B$5:$B$352,0),MATCH(N$3,'Mapping water'!$D$4:$U$4,0))*$D63</f>
        <v>0</v>
      </c>
      <c r="O63" s="32">
        <f>INDEX('Mapping water'!$D$5:$U$352,MATCH($B63,'Mapping water'!$B$5:$B$352,0),MATCH(O$3,'Mapping water'!$D$4:$U$4,0))*$D63</f>
        <v>0</v>
      </c>
      <c r="P63" s="32">
        <f>INDEX('Mapping water'!$D$5:$U$352,MATCH($B63,'Mapping water'!$B$5:$B$352,0),MATCH(P$3,'Mapping water'!$D$4:$U$4,0))*$D63</f>
        <v>0</v>
      </c>
      <c r="Q63" s="32">
        <f>INDEX('Mapping water'!$D$5:$U$352,MATCH($B63,'Mapping water'!$B$5:$B$352,0),MATCH(Q$3,'Mapping water'!$D$4:$U$4,0))*$D63</f>
        <v>0</v>
      </c>
      <c r="R63" s="32">
        <f>INDEX('Mapping water'!$D$5:$U$352,MATCH($B63,'Mapping water'!$B$5:$B$352,0),MATCH(R$3,'Mapping water'!$D$4:$U$4,0))*$D63</f>
        <v>0</v>
      </c>
      <c r="S63" s="32">
        <f>INDEX('Mapping water'!$D$5:$U$352,MATCH($B63,'Mapping water'!$B$5:$B$352,0),MATCH(S$3,'Mapping water'!$D$4:$U$4,0))*$D63</f>
        <v>0</v>
      </c>
      <c r="T63" s="32">
        <f>INDEX('Mapping water'!$D$5:$U$352,MATCH($B63,'Mapping water'!$B$5:$B$352,0),MATCH(T$3,'Mapping water'!$D$4:$U$4,0))*$D63</f>
        <v>0</v>
      </c>
      <c r="U63" s="32">
        <f>INDEX('Mapping water'!$D$5:$U$352,MATCH($B63,'Mapping water'!$B$5:$B$352,0),MATCH(U$3,'Mapping water'!$D$4:$U$4,0))*$D63</f>
        <v>0</v>
      </c>
      <c r="V63" s="32">
        <f>INDEX('Mapping water'!$D$5:$U$352,MATCH($B63,'Mapping water'!$B$5:$B$352,0),MATCH(V$3,'Mapping water'!$D$4:$U$4,0))*$D63</f>
        <v>0</v>
      </c>
      <c r="W63" s="32">
        <f>INDEX('Mapping water'!$D$5:$U$352,MATCH($B63,'Mapping water'!$B$5:$B$352,0),MATCH(W$3,'Mapping water'!$D$4:$U$4,0))*$D63</f>
        <v>0</v>
      </c>
      <c r="X63" s="32">
        <f>INDEX('Mapping water'!$D$5:$U$352,MATCH($B63,'Mapping water'!$B$5:$B$352,0),MATCH(X$3,'Mapping water'!$D$4:$U$4,0))*$D63</f>
        <v>0</v>
      </c>
      <c r="Y63" s="32">
        <f>INDEX('Mapping water'!$D$5:$U$352,MATCH($B63,'Mapping water'!$B$5:$B$352,0),MATCH(Y$3,'Mapping water'!$D$4:$U$4,0))*$D63</f>
        <v>0</v>
      </c>
    </row>
    <row r="64" spans="1:25" x14ac:dyDescent="0.45">
      <c r="A64" s="10" t="s">
        <v>138</v>
      </c>
      <c r="B64" s="10" t="s">
        <v>139</v>
      </c>
      <c r="C64" s="10" t="s">
        <v>81</v>
      </c>
      <c r="D64" s="32">
        <f>INDEX('ONS data MYE 5'!$G$6:$G$445, MATCH($B64,'ONS data MYE 5'!$B$6:$B$445,0))</f>
        <v>224499</v>
      </c>
      <c r="E64" s="32">
        <f>INDEX('ONS data MYE 5'!$H$6:$H$445, MATCH($B64,'ONS data MYE 5'!$B$6:$B$445,0))</f>
        <v>2779</v>
      </c>
      <c r="F64" s="32">
        <f t="shared" si="0"/>
        <v>7.9298464297425033</v>
      </c>
      <c r="G64" s="32">
        <f t="shared" si="1"/>
        <v>62.882464399299927</v>
      </c>
      <c r="H64" s="32">
        <f>INDEX('Mapping water'!$D$5:$U$352,MATCH($B64,'Mapping water'!$B$5:$B$352,0),MATCH(H$3,'Mapping water'!$D$4:$U$4,0))*$D64</f>
        <v>224499</v>
      </c>
      <c r="I64" s="32">
        <f>INDEX('Mapping water'!$D$5:$U$352,MATCH($B64,'Mapping water'!$B$5:$B$352,0),MATCH(I$3,'Mapping water'!$D$4:$U$4,0))*$D64</f>
        <v>0</v>
      </c>
      <c r="J64" s="32">
        <f>INDEX('Mapping water'!$D$5:$U$352,MATCH($B64,'Mapping water'!$B$5:$B$352,0),MATCH(J$3,'Mapping water'!$D$4:$U$4,0))*$D64</f>
        <v>0</v>
      </c>
      <c r="K64" s="32">
        <f>INDEX('Mapping water'!$D$5:$U$352,MATCH($B64,'Mapping water'!$B$5:$B$352,0),MATCH(K$3,'Mapping water'!$D$4:$U$4,0))*$D64</f>
        <v>0</v>
      </c>
      <c r="L64" s="32">
        <f>INDEX('Mapping water'!$D$5:$U$352,MATCH($B64,'Mapping water'!$B$5:$B$352,0),MATCH(L$3,'Mapping water'!$D$4:$U$4,0))*$D64</f>
        <v>0</v>
      </c>
      <c r="M64" s="32">
        <f>INDEX('Mapping water'!$D$5:$U$352,MATCH($B64,'Mapping water'!$B$5:$B$352,0),MATCH(M$3,'Mapping water'!$D$4:$U$4,0))*$D64</f>
        <v>0</v>
      </c>
      <c r="N64" s="32">
        <f>INDEX('Mapping water'!$D$5:$U$352,MATCH($B64,'Mapping water'!$B$5:$B$352,0),MATCH(N$3,'Mapping water'!$D$4:$U$4,0))*$D64</f>
        <v>0</v>
      </c>
      <c r="O64" s="32">
        <f>INDEX('Mapping water'!$D$5:$U$352,MATCH($B64,'Mapping water'!$B$5:$B$352,0),MATCH(O$3,'Mapping water'!$D$4:$U$4,0))*$D64</f>
        <v>0</v>
      </c>
      <c r="P64" s="32">
        <f>INDEX('Mapping water'!$D$5:$U$352,MATCH($B64,'Mapping water'!$B$5:$B$352,0),MATCH(P$3,'Mapping water'!$D$4:$U$4,0))*$D64</f>
        <v>0</v>
      </c>
      <c r="Q64" s="32">
        <f>INDEX('Mapping water'!$D$5:$U$352,MATCH($B64,'Mapping water'!$B$5:$B$352,0),MATCH(Q$3,'Mapping water'!$D$4:$U$4,0))*$D64</f>
        <v>0</v>
      </c>
      <c r="R64" s="32">
        <f>INDEX('Mapping water'!$D$5:$U$352,MATCH($B64,'Mapping water'!$B$5:$B$352,0),MATCH(R$3,'Mapping water'!$D$4:$U$4,0))*$D64</f>
        <v>0</v>
      </c>
      <c r="S64" s="32">
        <f>INDEX('Mapping water'!$D$5:$U$352,MATCH($B64,'Mapping water'!$B$5:$B$352,0),MATCH(S$3,'Mapping water'!$D$4:$U$4,0))*$D64</f>
        <v>0</v>
      </c>
      <c r="T64" s="32">
        <f>INDEX('Mapping water'!$D$5:$U$352,MATCH($B64,'Mapping water'!$B$5:$B$352,0),MATCH(T$3,'Mapping water'!$D$4:$U$4,0))*$D64</f>
        <v>0</v>
      </c>
      <c r="U64" s="32">
        <f>INDEX('Mapping water'!$D$5:$U$352,MATCH($B64,'Mapping water'!$B$5:$B$352,0),MATCH(U$3,'Mapping water'!$D$4:$U$4,0))*$D64</f>
        <v>0</v>
      </c>
      <c r="V64" s="32">
        <f>INDEX('Mapping water'!$D$5:$U$352,MATCH($B64,'Mapping water'!$B$5:$B$352,0),MATCH(V$3,'Mapping water'!$D$4:$U$4,0))*$D64</f>
        <v>0</v>
      </c>
      <c r="W64" s="32">
        <f>INDEX('Mapping water'!$D$5:$U$352,MATCH($B64,'Mapping water'!$B$5:$B$352,0),MATCH(W$3,'Mapping water'!$D$4:$U$4,0))*$D64</f>
        <v>0</v>
      </c>
      <c r="X64" s="32">
        <f>INDEX('Mapping water'!$D$5:$U$352,MATCH($B64,'Mapping water'!$B$5:$B$352,0),MATCH(X$3,'Mapping water'!$D$4:$U$4,0))*$D64</f>
        <v>0</v>
      </c>
      <c r="Y64" s="32">
        <f>INDEX('Mapping water'!$D$5:$U$352,MATCH($B64,'Mapping water'!$B$5:$B$352,0),MATCH(Y$3,'Mapping water'!$D$4:$U$4,0))*$D64</f>
        <v>0</v>
      </c>
    </row>
    <row r="65" spans="1:25" x14ac:dyDescent="0.45">
      <c r="A65" s="10" t="s">
        <v>140</v>
      </c>
      <c r="B65" s="10" t="s">
        <v>141</v>
      </c>
      <c r="C65" s="10" t="s">
        <v>81</v>
      </c>
      <c r="D65" s="32">
        <f>INDEX('ONS data MYE 5'!$G$6:$G$445, MATCH($B65,'ONS data MYE 5'!$B$6:$B$445,0))</f>
        <v>89864</v>
      </c>
      <c r="E65" s="32">
        <f>INDEX('ONS data MYE 5'!$H$6:$H$445, MATCH($B65,'ONS data MYE 5'!$B$6:$B$445,0))</f>
        <v>142</v>
      </c>
      <c r="F65" s="32">
        <f t="shared" si="0"/>
        <v>4.9558270576012609</v>
      </c>
      <c r="G65" s="32">
        <f t="shared" si="1"/>
        <v>24.560221824852771</v>
      </c>
      <c r="H65" s="32">
        <f>INDEX('Mapping water'!$D$5:$U$352,MATCH($B65,'Mapping water'!$B$5:$B$352,0),MATCH(H$3,'Mapping water'!$D$4:$U$4,0))*$D65</f>
        <v>89864</v>
      </c>
      <c r="I65" s="32">
        <f>INDEX('Mapping water'!$D$5:$U$352,MATCH($B65,'Mapping water'!$B$5:$B$352,0),MATCH(I$3,'Mapping water'!$D$4:$U$4,0))*$D65</f>
        <v>0</v>
      </c>
      <c r="J65" s="32">
        <f>INDEX('Mapping water'!$D$5:$U$352,MATCH($B65,'Mapping water'!$B$5:$B$352,0),MATCH(J$3,'Mapping water'!$D$4:$U$4,0))*$D65</f>
        <v>0</v>
      </c>
      <c r="K65" s="32">
        <f>INDEX('Mapping water'!$D$5:$U$352,MATCH($B65,'Mapping water'!$B$5:$B$352,0),MATCH(K$3,'Mapping water'!$D$4:$U$4,0))*$D65</f>
        <v>0</v>
      </c>
      <c r="L65" s="32">
        <f>INDEX('Mapping water'!$D$5:$U$352,MATCH($B65,'Mapping water'!$B$5:$B$352,0),MATCH(L$3,'Mapping water'!$D$4:$U$4,0))*$D65</f>
        <v>0</v>
      </c>
      <c r="M65" s="32">
        <f>INDEX('Mapping water'!$D$5:$U$352,MATCH($B65,'Mapping water'!$B$5:$B$352,0),MATCH(M$3,'Mapping water'!$D$4:$U$4,0))*$D65</f>
        <v>0</v>
      </c>
      <c r="N65" s="32">
        <f>INDEX('Mapping water'!$D$5:$U$352,MATCH($B65,'Mapping water'!$B$5:$B$352,0),MATCH(N$3,'Mapping water'!$D$4:$U$4,0))*$D65</f>
        <v>0</v>
      </c>
      <c r="O65" s="32">
        <f>INDEX('Mapping water'!$D$5:$U$352,MATCH($B65,'Mapping water'!$B$5:$B$352,0),MATCH(O$3,'Mapping water'!$D$4:$U$4,0))*$D65</f>
        <v>0</v>
      </c>
      <c r="P65" s="32">
        <f>INDEX('Mapping water'!$D$5:$U$352,MATCH($B65,'Mapping water'!$B$5:$B$352,0),MATCH(P$3,'Mapping water'!$D$4:$U$4,0))*$D65</f>
        <v>0</v>
      </c>
      <c r="Q65" s="32">
        <f>INDEX('Mapping water'!$D$5:$U$352,MATCH($B65,'Mapping water'!$B$5:$B$352,0),MATCH(Q$3,'Mapping water'!$D$4:$U$4,0))*$D65</f>
        <v>0</v>
      </c>
      <c r="R65" s="32">
        <f>INDEX('Mapping water'!$D$5:$U$352,MATCH($B65,'Mapping water'!$B$5:$B$352,0),MATCH(R$3,'Mapping water'!$D$4:$U$4,0))*$D65</f>
        <v>0</v>
      </c>
      <c r="S65" s="32">
        <f>INDEX('Mapping water'!$D$5:$U$352,MATCH($B65,'Mapping water'!$B$5:$B$352,0),MATCH(S$3,'Mapping water'!$D$4:$U$4,0))*$D65</f>
        <v>0</v>
      </c>
      <c r="T65" s="32">
        <f>INDEX('Mapping water'!$D$5:$U$352,MATCH($B65,'Mapping water'!$B$5:$B$352,0),MATCH(T$3,'Mapping water'!$D$4:$U$4,0))*$D65</f>
        <v>0</v>
      </c>
      <c r="U65" s="32">
        <f>INDEX('Mapping water'!$D$5:$U$352,MATCH($B65,'Mapping water'!$B$5:$B$352,0),MATCH(U$3,'Mapping water'!$D$4:$U$4,0))*$D65</f>
        <v>0</v>
      </c>
      <c r="V65" s="32">
        <f>INDEX('Mapping water'!$D$5:$U$352,MATCH($B65,'Mapping water'!$B$5:$B$352,0),MATCH(V$3,'Mapping water'!$D$4:$U$4,0))*$D65</f>
        <v>0</v>
      </c>
      <c r="W65" s="32">
        <f>INDEX('Mapping water'!$D$5:$U$352,MATCH($B65,'Mapping water'!$B$5:$B$352,0),MATCH(W$3,'Mapping water'!$D$4:$U$4,0))*$D65</f>
        <v>0</v>
      </c>
      <c r="X65" s="32">
        <f>INDEX('Mapping water'!$D$5:$U$352,MATCH($B65,'Mapping water'!$B$5:$B$352,0),MATCH(X$3,'Mapping water'!$D$4:$U$4,0))*$D65</f>
        <v>0</v>
      </c>
      <c r="Y65" s="32">
        <f>INDEX('Mapping water'!$D$5:$U$352,MATCH($B65,'Mapping water'!$B$5:$B$352,0),MATCH(Y$3,'Mapping water'!$D$4:$U$4,0))*$D65</f>
        <v>0</v>
      </c>
    </row>
    <row r="66" spans="1:25" x14ac:dyDescent="0.45">
      <c r="A66" s="10" t="s">
        <v>142</v>
      </c>
      <c r="B66" s="10" t="s">
        <v>143</v>
      </c>
      <c r="C66" s="10" t="s">
        <v>81</v>
      </c>
      <c r="D66" s="32">
        <f>INDEX('ONS data MYE 5'!$G$6:$G$445, MATCH($B66,'ONS data MYE 5'!$B$6:$B$445,0))</f>
        <v>78367</v>
      </c>
      <c r="E66" s="32">
        <f>INDEX('ONS data MYE 5'!$H$6:$H$445, MATCH($B66,'ONS data MYE 5'!$B$6:$B$445,0))</f>
        <v>481</v>
      </c>
      <c r="F66" s="32">
        <f t="shared" si="0"/>
        <v>6.1758672701057611</v>
      </c>
      <c r="G66" s="32">
        <f t="shared" si="1"/>
        <v>38.141336537963589</v>
      </c>
      <c r="H66" s="32">
        <f>INDEX('Mapping water'!$D$5:$U$352,MATCH($B66,'Mapping water'!$B$5:$B$352,0),MATCH(H$3,'Mapping water'!$D$4:$U$4,0))*$D66</f>
        <v>78367</v>
      </c>
      <c r="I66" s="32">
        <f>INDEX('Mapping water'!$D$5:$U$352,MATCH($B66,'Mapping water'!$B$5:$B$352,0),MATCH(I$3,'Mapping water'!$D$4:$U$4,0))*$D66</f>
        <v>0</v>
      </c>
      <c r="J66" s="32">
        <f>INDEX('Mapping water'!$D$5:$U$352,MATCH($B66,'Mapping water'!$B$5:$B$352,0),MATCH(J$3,'Mapping water'!$D$4:$U$4,0))*$D66</f>
        <v>0</v>
      </c>
      <c r="K66" s="32">
        <f>INDEX('Mapping water'!$D$5:$U$352,MATCH($B66,'Mapping water'!$B$5:$B$352,0),MATCH(K$3,'Mapping water'!$D$4:$U$4,0))*$D66</f>
        <v>0</v>
      </c>
      <c r="L66" s="32">
        <f>INDEX('Mapping water'!$D$5:$U$352,MATCH($B66,'Mapping water'!$B$5:$B$352,0),MATCH(L$3,'Mapping water'!$D$4:$U$4,0))*$D66</f>
        <v>0</v>
      </c>
      <c r="M66" s="32">
        <f>INDEX('Mapping water'!$D$5:$U$352,MATCH($B66,'Mapping water'!$B$5:$B$352,0),MATCH(M$3,'Mapping water'!$D$4:$U$4,0))*$D66</f>
        <v>0</v>
      </c>
      <c r="N66" s="32">
        <f>INDEX('Mapping water'!$D$5:$U$352,MATCH($B66,'Mapping water'!$B$5:$B$352,0),MATCH(N$3,'Mapping water'!$D$4:$U$4,0))*$D66</f>
        <v>0</v>
      </c>
      <c r="O66" s="32">
        <f>INDEX('Mapping water'!$D$5:$U$352,MATCH($B66,'Mapping water'!$B$5:$B$352,0),MATCH(O$3,'Mapping water'!$D$4:$U$4,0))*$D66</f>
        <v>0</v>
      </c>
      <c r="P66" s="32">
        <f>INDEX('Mapping water'!$D$5:$U$352,MATCH($B66,'Mapping water'!$B$5:$B$352,0),MATCH(P$3,'Mapping water'!$D$4:$U$4,0))*$D66</f>
        <v>0</v>
      </c>
      <c r="Q66" s="32">
        <f>INDEX('Mapping water'!$D$5:$U$352,MATCH($B66,'Mapping water'!$B$5:$B$352,0),MATCH(Q$3,'Mapping water'!$D$4:$U$4,0))*$D66</f>
        <v>0</v>
      </c>
      <c r="R66" s="32">
        <f>INDEX('Mapping water'!$D$5:$U$352,MATCH($B66,'Mapping water'!$B$5:$B$352,0),MATCH(R$3,'Mapping water'!$D$4:$U$4,0))*$D66</f>
        <v>0</v>
      </c>
      <c r="S66" s="32">
        <f>INDEX('Mapping water'!$D$5:$U$352,MATCH($B66,'Mapping water'!$B$5:$B$352,0),MATCH(S$3,'Mapping water'!$D$4:$U$4,0))*$D66</f>
        <v>0</v>
      </c>
      <c r="T66" s="32">
        <f>INDEX('Mapping water'!$D$5:$U$352,MATCH($B66,'Mapping water'!$B$5:$B$352,0),MATCH(T$3,'Mapping water'!$D$4:$U$4,0))*$D66</f>
        <v>0</v>
      </c>
      <c r="U66" s="32">
        <f>INDEX('Mapping water'!$D$5:$U$352,MATCH($B66,'Mapping water'!$B$5:$B$352,0),MATCH(U$3,'Mapping water'!$D$4:$U$4,0))*$D66</f>
        <v>0</v>
      </c>
      <c r="V66" s="32">
        <f>INDEX('Mapping water'!$D$5:$U$352,MATCH($B66,'Mapping water'!$B$5:$B$352,0),MATCH(V$3,'Mapping water'!$D$4:$U$4,0))*$D66</f>
        <v>0</v>
      </c>
      <c r="W66" s="32">
        <f>INDEX('Mapping water'!$D$5:$U$352,MATCH($B66,'Mapping water'!$B$5:$B$352,0),MATCH(W$3,'Mapping water'!$D$4:$U$4,0))*$D66</f>
        <v>0</v>
      </c>
      <c r="X66" s="32">
        <f>INDEX('Mapping water'!$D$5:$U$352,MATCH($B66,'Mapping water'!$B$5:$B$352,0),MATCH(X$3,'Mapping water'!$D$4:$U$4,0))*$D66</f>
        <v>0</v>
      </c>
      <c r="Y66" s="32">
        <f>INDEX('Mapping water'!$D$5:$U$352,MATCH($B66,'Mapping water'!$B$5:$B$352,0),MATCH(Y$3,'Mapping water'!$D$4:$U$4,0))*$D66</f>
        <v>0</v>
      </c>
    </row>
    <row r="67" spans="1:25" x14ac:dyDescent="0.45">
      <c r="A67" s="10" t="s">
        <v>232</v>
      </c>
      <c r="B67" s="10" t="s">
        <v>233</v>
      </c>
      <c r="C67" s="10" t="s">
        <v>81</v>
      </c>
      <c r="D67" s="32">
        <f>INDEX('ONS data MYE 5'!$G$6:$G$445, MATCH($B67,'ONS data MYE 5'!$B$6:$B$445,0))</f>
        <v>256203</v>
      </c>
      <c r="E67" s="32">
        <f>INDEX('ONS data MYE 5'!$H$6:$H$445, MATCH($B67,'ONS data MYE 5'!$B$6:$B$445,0))</f>
        <v>3283</v>
      </c>
      <c r="F67" s="32">
        <f t="shared" si="0"/>
        <v>8.0965129175015935</v>
      </c>
      <c r="G67" s="32">
        <f t="shared" si="1"/>
        <v>65.553521423270169</v>
      </c>
      <c r="H67" s="32">
        <f>INDEX('Mapping water'!$D$5:$U$352,MATCH($B67,'Mapping water'!$B$5:$B$352,0),MATCH(H$3,'Mapping water'!$D$4:$U$4,0))*$D67</f>
        <v>0</v>
      </c>
      <c r="I67" s="32">
        <f>INDEX('Mapping water'!$D$5:$U$352,MATCH($B67,'Mapping water'!$B$5:$B$352,0),MATCH(I$3,'Mapping water'!$D$4:$U$4,0))*$D67</f>
        <v>0</v>
      </c>
      <c r="J67" s="32">
        <f>INDEX('Mapping water'!$D$5:$U$352,MATCH($B67,'Mapping water'!$B$5:$B$352,0),MATCH(J$3,'Mapping water'!$D$4:$U$4,0))*$D67</f>
        <v>0</v>
      </c>
      <c r="K67" s="32">
        <f>INDEX('Mapping water'!$D$5:$U$352,MATCH($B67,'Mapping water'!$B$5:$B$352,0),MATCH(K$3,'Mapping water'!$D$4:$U$4,0))*$D67</f>
        <v>0</v>
      </c>
      <c r="L67" s="32">
        <f>INDEX('Mapping water'!$D$5:$U$352,MATCH($B67,'Mapping water'!$B$5:$B$352,0),MATCH(L$3,'Mapping water'!$D$4:$U$4,0))*$D67</f>
        <v>256203</v>
      </c>
      <c r="M67" s="32">
        <f>INDEX('Mapping water'!$D$5:$U$352,MATCH($B67,'Mapping water'!$B$5:$B$352,0),MATCH(M$3,'Mapping water'!$D$4:$U$4,0))*$D67</f>
        <v>0</v>
      </c>
      <c r="N67" s="32">
        <f>INDEX('Mapping water'!$D$5:$U$352,MATCH($B67,'Mapping water'!$B$5:$B$352,0),MATCH(N$3,'Mapping water'!$D$4:$U$4,0))*$D67</f>
        <v>0</v>
      </c>
      <c r="O67" s="32">
        <f>INDEX('Mapping water'!$D$5:$U$352,MATCH($B67,'Mapping water'!$B$5:$B$352,0),MATCH(O$3,'Mapping water'!$D$4:$U$4,0))*$D67</f>
        <v>0</v>
      </c>
      <c r="P67" s="32">
        <f>INDEX('Mapping water'!$D$5:$U$352,MATCH($B67,'Mapping water'!$B$5:$B$352,0),MATCH(P$3,'Mapping water'!$D$4:$U$4,0))*$D67</f>
        <v>0</v>
      </c>
      <c r="Q67" s="32">
        <f>INDEX('Mapping water'!$D$5:$U$352,MATCH($B67,'Mapping water'!$B$5:$B$352,0),MATCH(Q$3,'Mapping water'!$D$4:$U$4,0))*$D67</f>
        <v>0</v>
      </c>
      <c r="R67" s="32">
        <f>INDEX('Mapping water'!$D$5:$U$352,MATCH($B67,'Mapping water'!$B$5:$B$352,0),MATCH(R$3,'Mapping water'!$D$4:$U$4,0))*$D67</f>
        <v>0</v>
      </c>
      <c r="S67" s="32">
        <f>INDEX('Mapping water'!$D$5:$U$352,MATCH($B67,'Mapping water'!$B$5:$B$352,0),MATCH(S$3,'Mapping water'!$D$4:$U$4,0))*$D67</f>
        <v>0</v>
      </c>
      <c r="T67" s="32">
        <f>INDEX('Mapping water'!$D$5:$U$352,MATCH($B67,'Mapping water'!$B$5:$B$352,0),MATCH(T$3,'Mapping water'!$D$4:$U$4,0))*$D67</f>
        <v>0</v>
      </c>
      <c r="U67" s="32">
        <f>INDEX('Mapping water'!$D$5:$U$352,MATCH($B67,'Mapping water'!$B$5:$B$352,0),MATCH(U$3,'Mapping water'!$D$4:$U$4,0))*$D67</f>
        <v>0</v>
      </c>
      <c r="V67" s="32">
        <f>INDEX('Mapping water'!$D$5:$U$352,MATCH($B67,'Mapping water'!$B$5:$B$352,0),MATCH(V$3,'Mapping water'!$D$4:$U$4,0))*$D67</f>
        <v>0</v>
      </c>
      <c r="W67" s="32">
        <f>INDEX('Mapping water'!$D$5:$U$352,MATCH($B67,'Mapping water'!$B$5:$B$352,0),MATCH(W$3,'Mapping water'!$D$4:$U$4,0))*$D67</f>
        <v>0</v>
      </c>
      <c r="X67" s="32">
        <f>INDEX('Mapping water'!$D$5:$U$352,MATCH($B67,'Mapping water'!$B$5:$B$352,0),MATCH(X$3,'Mapping water'!$D$4:$U$4,0))*$D67</f>
        <v>0</v>
      </c>
      <c r="Y67" s="32">
        <f>INDEX('Mapping water'!$D$5:$U$352,MATCH($B67,'Mapping water'!$B$5:$B$352,0),MATCH(Y$3,'Mapping water'!$D$4:$U$4,0))*$D67</f>
        <v>0</v>
      </c>
    </row>
    <row r="68" spans="1:25" x14ac:dyDescent="0.45">
      <c r="A68" s="10" t="s">
        <v>234</v>
      </c>
      <c r="B68" s="10" t="s">
        <v>235</v>
      </c>
      <c r="C68" s="10" t="s">
        <v>81</v>
      </c>
      <c r="D68" s="32">
        <f>INDEX('ONS data MYE 5'!$G$6:$G$445, MATCH($B68,'ONS data MYE 5'!$B$6:$B$445,0))</f>
        <v>349513</v>
      </c>
      <c r="E68" s="32">
        <f>INDEX('ONS data MYE 5'!$H$6:$H$445, MATCH($B68,'ONS data MYE 5'!$B$6:$B$445,0))</f>
        <v>4766</v>
      </c>
      <c r="F68" s="32">
        <f t="shared" si="0"/>
        <v>8.4692626576586871</v>
      </c>
      <c r="G68" s="32">
        <f t="shared" si="1"/>
        <v>71.728409964411895</v>
      </c>
      <c r="H68" s="32">
        <f>INDEX('Mapping water'!$D$5:$U$352,MATCH($B68,'Mapping water'!$B$5:$B$352,0),MATCH(H$3,'Mapping water'!$D$4:$U$4,0))*$D68</f>
        <v>0</v>
      </c>
      <c r="I68" s="32">
        <f>INDEX('Mapping water'!$D$5:$U$352,MATCH($B68,'Mapping water'!$B$5:$B$352,0),MATCH(I$3,'Mapping water'!$D$4:$U$4,0))*$D68</f>
        <v>0</v>
      </c>
      <c r="J68" s="32">
        <f>INDEX('Mapping water'!$D$5:$U$352,MATCH($B68,'Mapping water'!$B$5:$B$352,0),MATCH(J$3,'Mapping water'!$D$4:$U$4,0))*$D68</f>
        <v>0</v>
      </c>
      <c r="K68" s="32">
        <f>INDEX('Mapping water'!$D$5:$U$352,MATCH($B68,'Mapping water'!$B$5:$B$352,0),MATCH(K$3,'Mapping water'!$D$4:$U$4,0))*$D68</f>
        <v>0</v>
      </c>
      <c r="L68" s="32">
        <f>INDEX('Mapping water'!$D$5:$U$352,MATCH($B68,'Mapping water'!$B$5:$B$352,0),MATCH(L$3,'Mapping water'!$D$4:$U$4,0))*$D68</f>
        <v>349513</v>
      </c>
      <c r="M68" s="32">
        <f>INDEX('Mapping water'!$D$5:$U$352,MATCH($B68,'Mapping water'!$B$5:$B$352,0),MATCH(M$3,'Mapping water'!$D$4:$U$4,0))*$D68</f>
        <v>0</v>
      </c>
      <c r="N68" s="32">
        <f>INDEX('Mapping water'!$D$5:$U$352,MATCH($B68,'Mapping water'!$B$5:$B$352,0),MATCH(N$3,'Mapping water'!$D$4:$U$4,0))*$D68</f>
        <v>0</v>
      </c>
      <c r="O68" s="32">
        <f>INDEX('Mapping water'!$D$5:$U$352,MATCH($B68,'Mapping water'!$B$5:$B$352,0),MATCH(O$3,'Mapping water'!$D$4:$U$4,0))*$D68</f>
        <v>0</v>
      </c>
      <c r="P68" s="32">
        <f>INDEX('Mapping water'!$D$5:$U$352,MATCH($B68,'Mapping water'!$B$5:$B$352,0),MATCH(P$3,'Mapping water'!$D$4:$U$4,0))*$D68</f>
        <v>0</v>
      </c>
      <c r="Q68" s="32">
        <f>INDEX('Mapping water'!$D$5:$U$352,MATCH($B68,'Mapping water'!$B$5:$B$352,0),MATCH(Q$3,'Mapping water'!$D$4:$U$4,0))*$D68</f>
        <v>0</v>
      </c>
      <c r="R68" s="32">
        <f>INDEX('Mapping water'!$D$5:$U$352,MATCH($B68,'Mapping water'!$B$5:$B$352,0),MATCH(R$3,'Mapping water'!$D$4:$U$4,0))*$D68</f>
        <v>0</v>
      </c>
      <c r="S68" s="32">
        <f>INDEX('Mapping water'!$D$5:$U$352,MATCH($B68,'Mapping water'!$B$5:$B$352,0),MATCH(S$3,'Mapping water'!$D$4:$U$4,0))*$D68</f>
        <v>0</v>
      </c>
      <c r="T68" s="32">
        <f>INDEX('Mapping water'!$D$5:$U$352,MATCH($B68,'Mapping water'!$B$5:$B$352,0),MATCH(T$3,'Mapping water'!$D$4:$U$4,0))*$D68</f>
        <v>0</v>
      </c>
      <c r="U68" s="32">
        <f>INDEX('Mapping water'!$D$5:$U$352,MATCH($B68,'Mapping water'!$B$5:$B$352,0),MATCH(U$3,'Mapping water'!$D$4:$U$4,0))*$D68</f>
        <v>0</v>
      </c>
      <c r="V68" s="32">
        <f>INDEX('Mapping water'!$D$5:$U$352,MATCH($B68,'Mapping water'!$B$5:$B$352,0),MATCH(V$3,'Mapping water'!$D$4:$U$4,0))*$D68</f>
        <v>0</v>
      </c>
      <c r="W68" s="32">
        <f>INDEX('Mapping water'!$D$5:$U$352,MATCH($B68,'Mapping water'!$B$5:$B$352,0),MATCH(W$3,'Mapping water'!$D$4:$U$4,0))*$D68</f>
        <v>0</v>
      </c>
      <c r="X68" s="32">
        <f>INDEX('Mapping water'!$D$5:$U$352,MATCH($B68,'Mapping water'!$B$5:$B$352,0),MATCH(X$3,'Mapping water'!$D$4:$U$4,0))*$D68</f>
        <v>0</v>
      </c>
      <c r="Y68" s="32">
        <f>INDEX('Mapping water'!$D$5:$U$352,MATCH($B68,'Mapping water'!$B$5:$B$352,0),MATCH(Y$3,'Mapping water'!$D$4:$U$4,0))*$D68</f>
        <v>0</v>
      </c>
    </row>
    <row r="69" spans="1:25" x14ac:dyDescent="0.45">
      <c r="A69" s="10" t="s">
        <v>236</v>
      </c>
      <c r="B69" s="10" t="s">
        <v>237</v>
      </c>
      <c r="C69" s="10" t="s">
        <v>81</v>
      </c>
      <c r="D69" s="32">
        <f>INDEX('ONS data MYE 5'!$G$6:$G$445, MATCH($B69,'ONS data MYE 5'!$B$6:$B$445,0))</f>
        <v>324779</v>
      </c>
      <c r="E69" s="32">
        <f>INDEX('ONS data MYE 5'!$H$6:$H$445, MATCH($B69,'ONS data MYE 5'!$B$6:$B$445,0))</f>
        <v>4353</v>
      </c>
      <c r="F69" s="32">
        <f t="shared" si="0"/>
        <v>8.3786205415522979</v>
      </c>
      <c r="G69" s="32">
        <f t="shared" si="1"/>
        <v>70.201282179322121</v>
      </c>
      <c r="H69" s="32">
        <f>INDEX('Mapping water'!$D$5:$U$352,MATCH($B69,'Mapping water'!$B$5:$B$352,0),MATCH(H$3,'Mapping water'!$D$4:$U$4,0))*$D69</f>
        <v>0</v>
      </c>
      <c r="I69" s="32">
        <f>INDEX('Mapping water'!$D$5:$U$352,MATCH($B69,'Mapping water'!$B$5:$B$352,0),MATCH(I$3,'Mapping water'!$D$4:$U$4,0))*$D69</f>
        <v>0</v>
      </c>
      <c r="J69" s="32">
        <f>INDEX('Mapping water'!$D$5:$U$352,MATCH($B69,'Mapping water'!$B$5:$B$352,0),MATCH(J$3,'Mapping water'!$D$4:$U$4,0))*$D69</f>
        <v>0</v>
      </c>
      <c r="K69" s="32">
        <f>INDEX('Mapping water'!$D$5:$U$352,MATCH($B69,'Mapping water'!$B$5:$B$352,0),MATCH(K$3,'Mapping water'!$D$4:$U$4,0))*$D69</f>
        <v>0</v>
      </c>
      <c r="L69" s="32">
        <f>INDEX('Mapping water'!$D$5:$U$352,MATCH($B69,'Mapping water'!$B$5:$B$352,0),MATCH(L$3,'Mapping water'!$D$4:$U$4,0))*$D69</f>
        <v>324779</v>
      </c>
      <c r="M69" s="32">
        <f>INDEX('Mapping water'!$D$5:$U$352,MATCH($B69,'Mapping water'!$B$5:$B$352,0),MATCH(M$3,'Mapping water'!$D$4:$U$4,0))*$D69</f>
        <v>0</v>
      </c>
      <c r="N69" s="32">
        <f>INDEX('Mapping water'!$D$5:$U$352,MATCH($B69,'Mapping water'!$B$5:$B$352,0),MATCH(N$3,'Mapping water'!$D$4:$U$4,0))*$D69</f>
        <v>0</v>
      </c>
      <c r="O69" s="32">
        <f>INDEX('Mapping water'!$D$5:$U$352,MATCH($B69,'Mapping water'!$B$5:$B$352,0),MATCH(O$3,'Mapping water'!$D$4:$U$4,0))*$D69</f>
        <v>0</v>
      </c>
      <c r="P69" s="32">
        <f>INDEX('Mapping water'!$D$5:$U$352,MATCH($B69,'Mapping water'!$B$5:$B$352,0),MATCH(P$3,'Mapping water'!$D$4:$U$4,0))*$D69</f>
        <v>0</v>
      </c>
      <c r="Q69" s="32">
        <f>INDEX('Mapping water'!$D$5:$U$352,MATCH($B69,'Mapping water'!$B$5:$B$352,0),MATCH(Q$3,'Mapping water'!$D$4:$U$4,0))*$D69</f>
        <v>0</v>
      </c>
      <c r="R69" s="32">
        <f>INDEX('Mapping water'!$D$5:$U$352,MATCH($B69,'Mapping water'!$B$5:$B$352,0),MATCH(R$3,'Mapping water'!$D$4:$U$4,0))*$D69</f>
        <v>0</v>
      </c>
      <c r="S69" s="32">
        <f>INDEX('Mapping water'!$D$5:$U$352,MATCH($B69,'Mapping water'!$B$5:$B$352,0),MATCH(S$3,'Mapping water'!$D$4:$U$4,0))*$D69</f>
        <v>0</v>
      </c>
      <c r="T69" s="32">
        <f>INDEX('Mapping water'!$D$5:$U$352,MATCH($B69,'Mapping water'!$B$5:$B$352,0),MATCH(T$3,'Mapping water'!$D$4:$U$4,0))*$D69</f>
        <v>0</v>
      </c>
      <c r="U69" s="32">
        <f>INDEX('Mapping water'!$D$5:$U$352,MATCH($B69,'Mapping water'!$B$5:$B$352,0),MATCH(U$3,'Mapping water'!$D$4:$U$4,0))*$D69</f>
        <v>0</v>
      </c>
      <c r="V69" s="32">
        <f>INDEX('Mapping water'!$D$5:$U$352,MATCH($B69,'Mapping water'!$B$5:$B$352,0),MATCH(V$3,'Mapping water'!$D$4:$U$4,0))*$D69</f>
        <v>0</v>
      </c>
      <c r="W69" s="32">
        <f>INDEX('Mapping water'!$D$5:$U$352,MATCH($B69,'Mapping water'!$B$5:$B$352,0),MATCH(W$3,'Mapping water'!$D$4:$U$4,0))*$D69</f>
        <v>0</v>
      </c>
      <c r="X69" s="32">
        <f>INDEX('Mapping water'!$D$5:$U$352,MATCH($B69,'Mapping water'!$B$5:$B$352,0),MATCH(X$3,'Mapping water'!$D$4:$U$4,0))*$D69</f>
        <v>0</v>
      </c>
      <c r="Y69" s="32">
        <f>INDEX('Mapping water'!$D$5:$U$352,MATCH($B69,'Mapping water'!$B$5:$B$352,0),MATCH(Y$3,'Mapping water'!$D$4:$U$4,0))*$D69</f>
        <v>0</v>
      </c>
    </row>
    <row r="70" spans="1:25" x14ac:dyDescent="0.45">
      <c r="A70" s="10" t="s">
        <v>245</v>
      </c>
      <c r="B70" s="10" t="s">
        <v>246</v>
      </c>
      <c r="C70" s="10" t="s">
        <v>81</v>
      </c>
      <c r="D70" s="32">
        <f>INDEX('ONS data MYE 5'!$G$6:$G$445, MATCH($B70,'ONS data MYE 5'!$B$6:$B$445,0))</f>
        <v>124802</v>
      </c>
      <c r="E70" s="32">
        <f>INDEX('ONS data MYE 5'!$H$6:$H$445, MATCH($B70,'ONS data MYE 5'!$B$6:$B$445,0))</f>
        <v>470</v>
      </c>
      <c r="F70" s="32">
        <f t="shared" ref="F70:F133" si="2">LN(E70)</f>
        <v>6.1527326947041043</v>
      </c>
      <c r="G70" s="32">
        <f t="shared" ref="G70:G133" si="3">F70*F70</f>
        <v>37.856119612480832</v>
      </c>
      <c r="H70" s="32">
        <f>INDEX('Mapping water'!$D$5:$U$352,MATCH($B70,'Mapping water'!$B$5:$B$352,0),MATCH(H$3,'Mapping water'!$D$4:$U$4,0))*$D70</f>
        <v>0</v>
      </c>
      <c r="I70" s="32">
        <f>INDEX('Mapping water'!$D$5:$U$352,MATCH($B70,'Mapping water'!$B$5:$B$352,0),MATCH(I$3,'Mapping water'!$D$4:$U$4,0))*$D70</f>
        <v>0</v>
      </c>
      <c r="J70" s="32">
        <f>INDEX('Mapping water'!$D$5:$U$352,MATCH($B70,'Mapping water'!$B$5:$B$352,0),MATCH(J$3,'Mapping water'!$D$4:$U$4,0))*$D70</f>
        <v>0</v>
      </c>
      <c r="K70" s="32">
        <f>INDEX('Mapping water'!$D$5:$U$352,MATCH($B70,'Mapping water'!$B$5:$B$352,0),MATCH(K$3,'Mapping water'!$D$4:$U$4,0))*$D70</f>
        <v>0</v>
      </c>
      <c r="L70" s="32">
        <f>INDEX('Mapping water'!$D$5:$U$352,MATCH($B70,'Mapping water'!$B$5:$B$352,0),MATCH(L$3,'Mapping water'!$D$4:$U$4,0))*$D70</f>
        <v>124802</v>
      </c>
      <c r="M70" s="32">
        <f>INDEX('Mapping water'!$D$5:$U$352,MATCH($B70,'Mapping water'!$B$5:$B$352,0),MATCH(M$3,'Mapping water'!$D$4:$U$4,0))*$D70</f>
        <v>0</v>
      </c>
      <c r="N70" s="32">
        <f>INDEX('Mapping water'!$D$5:$U$352,MATCH($B70,'Mapping water'!$B$5:$B$352,0),MATCH(N$3,'Mapping water'!$D$4:$U$4,0))*$D70</f>
        <v>0</v>
      </c>
      <c r="O70" s="32">
        <f>INDEX('Mapping water'!$D$5:$U$352,MATCH($B70,'Mapping water'!$B$5:$B$352,0),MATCH(O$3,'Mapping water'!$D$4:$U$4,0))*$D70</f>
        <v>0</v>
      </c>
      <c r="P70" s="32">
        <f>INDEX('Mapping water'!$D$5:$U$352,MATCH($B70,'Mapping water'!$B$5:$B$352,0),MATCH(P$3,'Mapping water'!$D$4:$U$4,0))*$D70</f>
        <v>0</v>
      </c>
      <c r="Q70" s="32">
        <f>INDEX('Mapping water'!$D$5:$U$352,MATCH($B70,'Mapping water'!$B$5:$B$352,0),MATCH(Q$3,'Mapping water'!$D$4:$U$4,0))*$D70</f>
        <v>0</v>
      </c>
      <c r="R70" s="32">
        <f>INDEX('Mapping water'!$D$5:$U$352,MATCH($B70,'Mapping water'!$B$5:$B$352,0),MATCH(R$3,'Mapping water'!$D$4:$U$4,0))*$D70</f>
        <v>0</v>
      </c>
      <c r="S70" s="32">
        <f>INDEX('Mapping water'!$D$5:$U$352,MATCH($B70,'Mapping water'!$B$5:$B$352,0),MATCH(S$3,'Mapping water'!$D$4:$U$4,0))*$D70</f>
        <v>0</v>
      </c>
      <c r="T70" s="32">
        <f>INDEX('Mapping water'!$D$5:$U$352,MATCH($B70,'Mapping water'!$B$5:$B$352,0),MATCH(T$3,'Mapping water'!$D$4:$U$4,0))*$D70</f>
        <v>0</v>
      </c>
      <c r="U70" s="32">
        <f>INDEX('Mapping water'!$D$5:$U$352,MATCH($B70,'Mapping water'!$B$5:$B$352,0),MATCH(U$3,'Mapping water'!$D$4:$U$4,0))*$D70</f>
        <v>0</v>
      </c>
      <c r="V70" s="32">
        <f>INDEX('Mapping water'!$D$5:$U$352,MATCH($B70,'Mapping water'!$B$5:$B$352,0),MATCH(V$3,'Mapping water'!$D$4:$U$4,0))*$D70</f>
        <v>0</v>
      </c>
      <c r="W70" s="32">
        <f>INDEX('Mapping water'!$D$5:$U$352,MATCH($B70,'Mapping water'!$B$5:$B$352,0),MATCH(W$3,'Mapping water'!$D$4:$U$4,0))*$D70</f>
        <v>0</v>
      </c>
      <c r="X70" s="32">
        <f>INDEX('Mapping water'!$D$5:$U$352,MATCH($B70,'Mapping water'!$B$5:$B$352,0),MATCH(X$3,'Mapping water'!$D$4:$U$4,0))*$D70</f>
        <v>0</v>
      </c>
      <c r="Y70" s="32">
        <f>INDEX('Mapping water'!$D$5:$U$352,MATCH($B70,'Mapping water'!$B$5:$B$352,0),MATCH(Y$3,'Mapping water'!$D$4:$U$4,0))*$D70</f>
        <v>0</v>
      </c>
    </row>
    <row r="71" spans="1:25" x14ac:dyDescent="0.45">
      <c r="A71" s="10" t="s">
        <v>247</v>
      </c>
      <c r="B71" s="10" t="s">
        <v>248</v>
      </c>
      <c r="C71" s="10" t="s">
        <v>81</v>
      </c>
      <c r="D71" s="32">
        <f>INDEX('ONS data MYE 5'!$G$6:$G$445, MATCH($B71,'ONS data MYE 5'!$B$6:$B$445,0))</f>
        <v>71477</v>
      </c>
      <c r="E71" s="32">
        <f>INDEX('ONS data MYE 5'!$H$6:$H$445, MATCH($B71,'ONS data MYE 5'!$B$6:$B$445,0))</f>
        <v>90</v>
      </c>
      <c r="F71" s="32">
        <f t="shared" si="2"/>
        <v>4.499809670330265</v>
      </c>
      <c r="G71" s="32">
        <f t="shared" si="3"/>
        <v>20.248287069197769</v>
      </c>
      <c r="H71" s="32">
        <f>INDEX('Mapping water'!$D$5:$U$352,MATCH($B71,'Mapping water'!$B$5:$B$352,0),MATCH(H$3,'Mapping water'!$D$4:$U$4,0))*$D71</f>
        <v>0</v>
      </c>
      <c r="I71" s="32">
        <f>INDEX('Mapping water'!$D$5:$U$352,MATCH($B71,'Mapping water'!$B$5:$B$352,0),MATCH(I$3,'Mapping water'!$D$4:$U$4,0))*$D71</f>
        <v>0</v>
      </c>
      <c r="J71" s="32">
        <f>INDEX('Mapping water'!$D$5:$U$352,MATCH($B71,'Mapping water'!$B$5:$B$352,0),MATCH(J$3,'Mapping water'!$D$4:$U$4,0))*$D71</f>
        <v>0</v>
      </c>
      <c r="K71" s="32">
        <f>INDEX('Mapping water'!$D$5:$U$352,MATCH($B71,'Mapping water'!$B$5:$B$352,0),MATCH(K$3,'Mapping water'!$D$4:$U$4,0))*$D71</f>
        <v>0</v>
      </c>
      <c r="L71" s="32">
        <f>INDEX('Mapping water'!$D$5:$U$352,MATCH($B71,'Mapping water'!$B$5:$B$352,0),MATCH(L$3,'Mapping water'!$D$4:$U$4,0))*$D71</f>
        <v>71477</v>
      </c>
      <c r="M71" s="32">
        <f>INDEX('Mapping water'!$D$5:$U$352,MATCH($B71,'Mapping water'!$B$5:$B$352,0),MATCH(M$3,'Mapping water'!$D$4:$U$4,0))*$D71</f>
        <v>0</v>
      </c>
      <c r="N71" s="32">
        <f>INDEX('Mapping water'!$D$5:$U$352,MATCH($B71,'Mapping water'!$B$5:$B$352,0),MATCH(N$3,'Mapping water'!$D$4:$U$4,0))*$D71</f>
        <v>0</v>
      </c>
      <c r="O71" s="32">
        <f>INDEX('Mapping water'!$D$5:$U$352,MATCH($B71,'Mapping water'!$B$5:$B$352,0),MATCH(O$3,'Mapping water'!$D$4:$U$4,0))*$D71</f>
        <v>0</v>
      </c>
      <c r="P71" s="32">
        <f>INDEX('Mapping water'!$D$5:$U$352,MATCH($B71,'Mapping water'!$B$5:$B$352,0),MATCH(P$3,'Mapping water'!$D$4:$U$4,0))*$D71</f>
        <v>0</v>
      </c>
      <c r="Q71" s="32">
        <f>INDEX('Mapping water'!$D$5:$U$352,MATCH($B71,'Mapping water'!$B$5:$B$352,0),MATCH(Q$3,'Mapping water'!$D$4:$U$4,0))*$D71</f>
        <v>0</v>
      </c>
      <c r="R71" s="32">
        <f>INDEX('Mapping water'!$D$5:$U$352,MATCH($B71,'Mapping water'!$B$5:$B$352,0),MATCH(R$3,'Mapping water'!$D$4:$U$4,0))*$D71</f>
        <v>0</v>
      </c>
      <c r="S71" s="32">
        <f>INDEX('Mapping water'!$D$5:$U$352,MATCH($B71,'Mapping water'!$B$5:$B$352,0),MATCH(S$3,'Mapping water'!$D$4:$U$4,0))*$D71</f>
        <v>0</v>
      </c>
      <c r="T71" s="32">
        <f>INDEX('Mapping water'!$D$5:$U$352,MATCH($B71,'Mapping water'!$B$5:$B$352,0),MATCH(T$3,'Mapping water'!$D$4:$U$4,0))*$D71</f>
        <v>0</v>
      </c>
      <c r="U71" s="32">
        <f>INDEX('Mapping water'!$D$5:$U$352,MATCH($B71,'Mapping water'!$B$5:$B$352,0),MATCH(U$3,'Mapping water'!$D$4:$U$4,0))*$D71</f>
        <v>0</v>
      </c>
      <c r="V71" s="32">
        <f>INDEX('Mapping water'!$D$5:$U$352,MATCH($B71,'Mapping water'!$B$5:$B$352,0),MATCH(V$3,'Mapping water'!$D$4:$U$4,0))*$D71</f>
        <v>0</v>
      </c>
      <c r="W71" s="32">
        <f>INDEX('Mapping water'!$D$5:$U$352,MATCH($B71,'Mapping water'!$B$5:$B$352,0),MATCH(W$3,'Mapping water'!$D$4:$U$4,0))*$D71</f>
        <v>0</v>
      </c>
      <c r="X71" s="32">
        <f>INDEX('Mapping water'!$D$5:$U$352,MATCH($B71,'Mapping water'!$B$5:$B$352,0),MATCH(X$3,'Mapping water'!$D$4:$U$4,0))*$D71</f>
        <v>0</v>
      </c>
      <c r="Y71" s="32">
        <f>INDEX('Mapping water'!$D$5:$U$352,MATCH($B71,'Mapping water'!$B$5:$B$352,0),MATCH(Y$3,'Mapping water'!$D$4:$U$4,0))*$D71</f>
        <v>0</v>
      </c>
    </row>
    <row r="72" spans="1:25" x14ac:dyDescent="0.45">
      <c r="A72" s="10" t="s">
        <v>249</v>
      </c>
      <c r="B72" s="10" t="s">
        <v>250</v>
      </c>
      <c r="C72" s="10" t="s">
        <v>81</v>
      </c>
      <c r="D72" s="32">
        <f>INDEX('ONS data MYE 5'!$G$6:$G$445, MATCH($B72,'ONS data MYE 5'!$B$6:$B$445,0))</f>
        <v>115112</v>
      </c>
      <c r="E72" s="32">
        <f>INDEX('ONS data MYE 5'!$H$6:$H$445, MATCH($B72,'ONS data MYE 5'!$B$6:$B$445,0))</f>
        <v>1050</v>
      </c>
      <c r="F72" s="32">
        <f t="shared" si="2"/>
        <v>6.956545443151569</v>
      </c>
      <c r="G72" s="32">
        <f t="shared" si="3"/>
        <v>48.393524502632857</v>
      </c>
      <c r="H72" s="32">
        <f>INDEX('Mapping water'!$D$5:$U$352,MATCH($B72,'Mapping water'!$B$5:$B$352,0),MATCH(H$3,'Mapping water'!$D$4:$U$4,0))*$D72</f>
        <v>0</v>
      </c>
      <c r="I72" s="32">
        <f>INDEX('Mapping water'!$D$5:$U$352,MATCH($B72,'Mapping water'!$B$5:$B$352,0),MATCH(I$3,'Mapping water'!$D$4:$U$4,0))*$D72</f>
        <v>0</v>
      </c>
      <c r="J72" s="32">
        <f>INDEX('Mapping water'!$D$5:$U$352,MATCH($B72,'Mapping water'!$B$5:$B$352,0),MATCH(J$3,'Mapping water'!$D$4:$U$4,0))*$D72</f>
        <v>0</v>
      </c>
      <c r="K72" s="32">
        <f>INDEX('Mapping water'!$D$5:$U$352,MATCH($B72,'Mapping water'!$B$5:$B$352,0),MATCH(K$3,'Mapping water'!$D$4:$U$4,0))*$D72</f>
        <v>0</v>
      </c>
      <c r="L72" s="32">
        <f>INDEX('Mapping water'!$D$5:$U$352,MATCH($B72,'Mapping water'!$B$5:$B$352,0),MATCH(L$3,'Mapping water'!$D$4:$U$4,0))*$D72</f>
        <v>115112</v>
      </c>
      <c r="M72" s="32">
        <f>INDEX('Mapping water'!$D$5:$U$352,MATCH($B72,'Mapping water'!$B$5:$B$352,0),MATCH(M$3,'Mapping water'!$D$4:$U$4,0))*$D72</f>
        <v>0</v>
      </c>
      <c r="N72" s="32">
        <f>INDEX('Mapping water'!$D$5:$U$352,MATCH($B72,'Mapping water'!$B$5:$B$352,0),MATCH(N$3,'Mapping water'!$D$4:$U$4,0))*$D72</f>
        <v>0</v>
      </c>
      <c r="O72" s="32">
        <f>INDEX('Mapping water'!$D$5:$U$352,MATCH($B72,'Mapping water'!$B$5:$B$352,0),MATCH(O$3,'Mapping water'!$D$4:$U$4,0))*$D72</f>
        <v>0</v>
      </c>
      <c r="P72" s="32">
        <f>INDEX('Mapping water'!$D$5:$U$352,MATCH($B72,'Mapping water'!$B$5:$B$352,0),MATCH(P$3,'Mapping water'!$D$4:$U$4,0))*$D72</f>
        <v>0</v>
      </c>
      <c r="Q72" s="32">
        <f>INDEX('Mapping water'!$D$5:$U$352,MATCH($B72,'Mapping water'!$B$5:$B$352,0),MATCH(Q$3,'Mapping water'!$D$4:$U$4,0))*$D72</f>
        <v>0</v>
      </c>
      <c r="R72" s="32">
        <f>INDEX('Mapping water'!$D$5:$U$352,MATCH($B72,'Mapping water'!$B$5:$B$352,0),MATCH(R$3,'Mapping water'!$D$4:$U$4,0))*$D72</f>
        <v>0</v>
      </c>
      <c r="S72" s="32">
        <f>INDEX('Mapping water'!$D$5:$U$352,MATCH($B72,'Mapping water'!$B$5:$B$352,0),MATCH(S$3,'Mapping water'!$D$4:$U$4,0))*$D72</f>
        <v>0</v>
      </c>
      <c r="T72" s="32">
        <f>INDEX('Mapping water'!$D$5:$U$352,MATCH($B72,'Mapping water'!$B$5:$B$352,0),MATCH(T$3,'Mapping water'!$D$4:$U$4,0))*$D72</f>
        <v>0</v>
      </c>
      <c r="U72" s="32">
        <f>INDEX('Mapping water'!$D$5:$U$352,MATCH($B72,'Mapping water'!$B$5:$B$352,0),MATCH(U$3,'Mapping water'!$D$4:$U$4,0))*$D72</f>
        <v>0</v>
      </c>
      <c r="V72" s="32">
        <f>INDEX('Mapping water'!$D$5:$U$352,MATCH($B72,'Mapping water'!$B$5:$B$352,0),MATCH(V$3,'Mapping water'!$D$4:$U$4,0))*$D72</f>
        <v>0</v>
      </c>
      <c r="W72" s="32">
        <f>INDEX('Mapping water'!$D$5:$U$352,MATCH($B72,'Mapping water'!$B$5:$B$352,0),MATCH(W$3,'Mapping water'!$D$4:$U$4,0))*$D72</f>
        <v>0</v>
      </c>
      <c r="X72" s="32">
        <f>INDEX('Mapping water'!$D$5:$U$352,MATCH($B72,'Mapping water'!$B$5:$B$352,0),MATCH(X$3,'Mapping water'!$D$4:$U$4,0))*$D72</f>
        <v>0</v>
      </c>
      <c r="Y72" s="32">
        <f>INDEX('Mapping water'!$D$5:$U$352,MATCH($B72,'Mapping water'!$B$5:$B$352,0),MATCH(Y$3,'Mapping water'!$D$4:$U$4,0))*$D72</f>
        <v>0</v>
      </c>
    </row>
    <row r="73" spans="1:25" x14ac:dyDescent="0.45">
      <c r="A73" s="10" t="s">
        <v>251</v>
      </c>
      <c r="B73" s="10" t="s">
        <v>252</v>
      </c>
      <c r="C73" s="10" t="s">
        <v>81</v>
      </c>
      <c r="D73" s="32">
        <f>INDEX('ONS data MYE 5'!$G$6:$G$445, MATCH($B73,'ONS data MYE 5'!$B$6:$B$445,0))</f>
        <v>91720</v>
      </c>
      <c r="E73" s="32">
        <f>INDEX('ONS data MYE 5'!$H$6:$H$445, MATCH($B73,'ONS data MYE 5'!$B$6:$B$445,0))</f>
        <v>170</v>
      </c>
      <c r="F73" s="32">
        <f t="shared" si="2"/>
        <v>5.1357984370502621</v>
      </c>
      <c r="G73" s="32">
        <f t="shared" si="3"/>
        <v>26.376425586007915</v>
      </c>
      <c r="H73" s="32">
        <f>INDEX('Mapping water'!$D$5:$U$352,MATCH($B73,'Mapping water'!$B$5:$B$352,0),MATCH(H$3,'Mapping water'!$D$4:$U$4,0))*$D73</f>
        <v>0</v>
      </c>
      <c r="I73" s="32">
        <f>INDEX('Mapping water'!$D$5:$U$352,MATCH($B73,'Mapping water'!$B$5:$B$352,0),MATCH(I$3,'Mapping water'!$D$4:$U$4,0))*$D73</f>
        <v>0</v>
      </c>
      <c r="J73" s="32">
        <f>INDEX('Mapping water'!$D$5:$U$352,MATCH($B73,'Mapping water'!$B$5:$B$352,0),MATCH(J$3,'Mapping water'!$D$4:$U$4,0))*$D73</f>
        <v>49528.800000000003</v>
      </c>
      <c r="K73" s="32">
        <f>INDEX('Mapping water'!$D$5:$U$352,MATCH($B73,'Mapping water'!$B$5:$B$352,0),MATCH(K$3,'Mapping water'!$D$4:$U$4,0))*$D73</f>
        <v>0</v>
      </c>
      <c r="L73" s="32">
        <f>INDEX('Mapping water'!$D$5:$U$352,MATCH($B73,'Mapping water'!$B$5:$B$352,0),MATCH(L$3,'Mapping water'!$D$4:$U$4,0))*$D73</f>
        <v>42191.200000000004</v>
      </c>
      <c r="M73" s="32">
        <f>INDEX('Mapping water'!$D$5:$U$352,MATCH($B73,'Mapping water'!$B$5:$B$352,0),MATCH(M$3,'Mapping water'!$D$4:$U$4,0))*$D73</f>
        <v>0</v>
      </c>
      <c r="N73" s="32">
        <f>INDEX('Mapping water'!$D$5:$U$352,MATCH($B73,'Mapping water'!$B$5:$B$352,0),MATCH(N$3,'Mapping water'!$D$4:$U$4,0))*$D73</f>
        <v>0</v>
      </c>
      <c r="O73" s="32">
        <f>INDEX('Mapping water'!$D$5:$U$352,MATCH($B73,'Mapping water'!$B$5:$B$352,0),MATCH(O$3,'Mapping water'!$D$4:$U$4,0))*$D73</f>
        <v>0</v>
      </c>
      <c r="P73" s="32">
        <f>INDEX('Mapping water'!$D$5:$U$352,MATCH($B73,'Mapping water'!$B$5:$B$352,0),MATCH(P$3,'Mapping water'!$D$4:$U$4,0))*$D73</f>
        <v>0</v>
      </c>
      <c r="Q73" s="32">
        <f>INDEX('Mapping water'!$D$5:$U$352,MATCH($B73,'Mapping water'!$B$5:$B$352,0),MATCH(Q$3,'Mapping water'!$D$4:$U$4,0))*$D73</f>
        <v>0</v>
      </c>
      <c r="R73" s="32">
        <f>INDEX('Mapping water'!$D$5:$U$352,MATCH($B73,'Mapping water'!$B$5:$B$352,0),MATCH(R$3,'Mapping water'!$D$4:$U$4,0))*$D73</f>
        <v>0</v>
      </c>
      <c r="S73" s="32">
        <f>INDEX('Mapping water'!$D$5:$U$352,MATCH($B73,'Mapping water'!$B$5:$B$352,0),MATCH(S$3,'Mapping water'!$D$4:$U$4,0))*$D73</f>
        <v>0</v>
      </c>
      <c r="T73" s="32">
        <f>INDEX('Mapping water'!$D$5:$U$352,MATCH($B73,'Mapping water'!$B$5:$B$352,0),MATCH(T$3,'Mapping water'!$D$4:$U$4,0))*$D73</f>
        <v>0</v>
      </c>
      <c r="U73" s="32">
        <f>INDEX('Mapping water'!$D$5:$U$352,MATCH($B73,'Mapping water'!$B$5:$B$352,0),MATCH(U$3,'Mapping water'!$D$4:$U$4,0))*$D73</f>
        <v>0</v>
      </c>
      <c r="V73" s="32">
        <f>INDEX('Mapping water'!$D$5:$U$352,MATCH($B73,'Mapping water'!$B$5:$B$352,0),MATCH(V$3,'Mapping water'!$D$4:$U$4,0))*$D73</f>
        <v>0</v>
      </c>
      <c r="W73" s="32">
        <f>INDEX('Mapping water'!$D$5:$U$352,MATCH($B73,'Mapping water'!$B$5:$B$352,0),MATCH(W$3,'Mapping water'!$D$4:$U$4,0))*$D73</f>
        <v>0</v>
      </c>
      <c r="X73" s="32">
        <f>INDEX('Mapping water'!$D$5:$U$352,MATCH($B73,'Mapping water'!$B$5:$B$352,0),MATCH(X$3,'Mapping water'!$D$4:$U$4,0))*$D73</f>
        <v>0</v>
      </c>
      <c r="Y73" s="32">
        <f>INDEX('Mapping water'!$D$5:$U$352,MATCH($B73,'Mapping water'!$B$5:$B$352,0),MATCH(Y$3,'Mapping water'!$D$4:$U$4,0))*$D73</f>
        <v>0</v>
      </c>
    </row>
    <row r="74" spans="1:25" x14ac:dyDescent="0.45">
      <c r="A74" s="10" t="s">
        <v>253</v>
      </c>
      <c r="B74" s="10" t="s">
        <v>254</v>
      </c>
      <c r="C74" s="10" t="s">
        <v>81</v>
      </c>
      <c r="D74" s="32">
        <f>INDEX('ONS data MYE 5'!$G$6:$G$445, MATCH($B74,'ONS data MYE 5'!$B$6:$B$445,0))</f>
        <v>100421</v>
      </c>
      <c r="E74" s="32">
        <f>INDEX('ONS data MYE 5'!$H$6:$H$445, MATCH($B74,'ONS data MYE 5'!$B$6:$B$445,0))</f>
        <v>297</v>
      </c>
      <c r="F74" s="32">
        <f t="shared" si="2"/>
        <v>5.6937321388026998</v>
      </c>
      <c r="G74" s="32">
        <f t="shared" si="3"/>
        <v>32.418585668434766</v>
      </c>
      <c r="H74" s="32">
        <f>INDEX('Mapping water'!$D$5:$U$352,MATCH($B74,'Mapping water'!$B$5:$B$352,0),MATCH(H$3,'Mapping water'!$D$4:$U$4,0))*$D74</f>
        <v>0</v>
      </c>
      <c r="I74" s="32">
        <f>INDEX('Mapping water'!$D$5:$U$352,MATCH($B74,'Mapping water'!$B$5:$B$352,0),MATCH(I$3,'Mapping water'!$D$4:$U$4,0))*$D74</f>
        <v>0</v>
      </c>
      <c r="J74" s="32">
        <f>INDEX('Mapping water'!$D$5:$U$352,MATCH($B74,'Mapping water'!$B$5:$B$352,0),MATCH(J$3,'Mapping water'!$D$4:$U$4,0))*$D74</f>
        <v>0</v>
      </c>
      <c r="K74" s="32">
        <f>INDEX('Mapping water'!$D$5:$U$352,MATCH($B74,'Mapping water'!$B$5:$B$352,0),MATCH(K$3,'Mapping water'!$D$4:$U$4,0))*$D74</f>
        <v>0</v>
      </c>
      <c r="L74" s="32">
        <f>INDEX('Mapping water'!$D$5:$U$352,MATCH($B74,'Mapping water'!$B$5:$B$352,0),MATCH(L$3,'Mapping water'!$D$4:$U$4,0))*$D74</f>
        <v>58244.179999999993</v>
      </c>
      <c r="M74" s="32">
        <f>INDEX('Mapping water'!$D$5:$U$352,MATCH($B74,'Mapping water'!$B$5:$B$352,0),MATCH(M$3,'Mapping water'!$D$4:$U$4,0))*$D74</f>
        <v>0</v>
      </c>
      <c r="N74" s="32">
        <f>INDEX('Mapping water'!$D$5:$U$352,MATCH($B74,'Mapping water'!$B$5:$B$352,0),MATCH(N$3,'Mapping water'!$D$4:$U$4,0))*$D74</f>
        <v>0</v>
      </c>
      <c r="O74" s="32">
        <f>INDEX('Mapping water'!$D$5:$U$352,MATCH($B74,'Mapping water'!$B$5:$B$352,0),MATCH(O$3,'Mapping water'!$D$4:$U$4,0))*$D74</f>
        <v>0</v>
      </c>
      <c r="P74" s="32">
        <f>INDEX('Mapping water'!$D$5:$U$352,MATCH($B74,'Mapping water'!$B$5:$B$352,0),MATCH(P$3,'Mapping water'!$D$4:$U$4,0))*$D74</f>
        <v>0</v>
      </c>
      <c r="Q74" s="32">
        <f>INDEX('Mapping water'!$D$5:$U$352,MATCH($B74,'Mapping water'!$B$5:$B$352,0),MATCH(Q$3,'Mapping water'!$D$4:$U$4,0))*$D74</f>
        <v>0</v>
      </c>
      <c r="R74" s="32">
        <f>INDEX('Mapping water'!$D$5:$U$352,MATCH($B74,'Mapping water'!$B$5:$B$352,0),MATCH(R$3,'Mapping water'!$D$4:$U$4,0))*$D74</f>
        <v>0</v>
      </c>
      <c r="S74" s="32">
        <f>INDEX('Mapping water'!$D$5:$U$352,MATCH($B74,'Mapping water'!$B$5:$B$352,0),MATCH(S$3,'Mapping water'!$D$4:$U$4,0))*$D74</f>
        <v>0</v>
      </c>
      <c r="T74" s="32">
        <f>INDEX('Mapping water'!$D$5:$U$352,MATCH($B74,'Mapping water'!$B$5:$B$352,0),MATCH(T$3,'Mapping water'!$D$4:$U$4,0))*$D74</f>
        <v>0</v>
      </c>
      <c r="U74" s="32">
        <f>INDEX('Mapping water'!$D$5:$U$352,MATCH($B74,'Mapping water'!$B$5:$B$352,0),MATCH(U$3,'Mapping water'!$D$4:$U$4,0))*$D74</f>
        <v>0</v>
      </c>
      <c r="V74" s="32">
        <f>INDEX('Mapping water'!$D$5:$U$352,MATCH($B74,'Mapping water'!$B$5:$B$352,0),MATCH(V$3,'Mapping water'!$D$4:$U$4,0))*$D74</f>
        <v>0</v>
      </c>
      <c r="W74" s="32">
        <f>INDEX('Mapping water'!$D$5:$U$352,MATCH($B74,'Mapping water'!$B$5:$B$352,0),MATCH(W$3,'Mapping water'!$D$4:$U$4,0))*$D74</f>
        <v>0</v>
      </c>
      <c r="X74" s="32">
        <f>INDEX('Mapping water'!$D$5:$U$352,MATCH($B74,'Mapping water'!$B$5:$B$352,0),MATCH(X$3,'Mapping water'!$D$4:$U$4,0))*$D74</f>
        <v>0</v>
      </c>
      <c r="Y74" s="32">
        <f>INDEX('Mapping water'!$D$5:$U$352,MATCH($B74,'Mapping water'!$B$5:$B$352,0),MATCH(Y$3,'Mapping water'!$D$4:$U$4,0))*$D74</f>
        <v>42176.82</v>
      </c>
    </row>
    <row r="75" spans="1:25" x14ac:dyDescent="0.45">
      <c r="A75" s="10" t="s">
        <v>265</v>
      </c>
      <c r="B75" s="10" t="s">
        <v>266</v>
      </c>
      <c r="C75" s="10" t="s">
        <v>81</v>
      </c>
      <c r="D75" s="32">
        <f>INDEX('ONS data MYE 5'!$G$6:$G$445, MATCH($B75,'ONS data MYE 5'!$B$6:$B$445,0))</f>
        <v>97562</v>
      </c>
      <c r="E75" s="32">
        <f>INDEX('ONS data MYE 5'!$H$6:$H$445, MATCH($B75,'ONS data MYE 5'!$B$6:$B$445,0))</f>
        <v>748</v>
      </c>
      <c r="F75" s="32">
        <f t="shared" si="2"/>
        <v>6.6174029779744776</v>
      </c>
      <c r="G75" s="32">
        <f t="shared" si="3"/>
        <v>43.790022172905488</v>
      </c>
      <c r="H75" s="32">
        <f>INDEX('Mapping water'!$D$5:$U$352,MATCH($B75,'Mapping water'!$B$5:$B$352,0),MATCH(H$3,'Mapping water'!$D$4:$U$4,0))*$D75</f>
        <v>0</v>
      </c>
      <c r="I75" s="32">
        <f>INDEX('Mapping water'!$D$5:$U$352,MATCH($B75,'Mapping water'!$B$5:$B$352,0),MATCH(I$3,'Mapping water'!$D$4:$U$4,0))*$D75</f>
        <v>0</v>
      </c>
      <c r="J75" s="32">
        <f>INDEX('Mapping water'!$D$5:$U$352,MATCH($B75,'Mapping water'!$B$5:$B$352,0),MATCH(J$3,'Mapping water'!$D$4:$U$4,0))*$D75</f>
        <v>0</v>
      </c>
      <c r="K75" s="32">
        <f>INDEX('Mapping water'!$D$5:$U$352,MATCH($B75,'Mapping water'!$B$5:$B$352,0),MATCH(K$3,'Mapping water'!$D$4:$U$4,0))*$D75</f>
        <v>0</v>
      </c>
      <c r="L75" s="32">
        <f>INDEX('Mapping water'!$D$5:$U$352,MATCH($B75,'Mapping water'!$B$5:$B$352,0),MATCH(L$3,'Mapping water'!$D$4:$U$4,0))*$D75</f>
        <v>97562</v>
      </c>
      <c r="M75" s="32">
        <f>INDEX('Mapping water'!$D$5:$U$352,MATCH($B75,'Mapping water'!$B$5:$B$352,0),MATCH(M$3,'Mapping water'!$D$4:$U$4,0))*$D75</f>
        <v>0</v>
      </c>
      <c r="N75" s="32">
        <f>INDEX('Mapping water'!$D$5:$U$352,MATCH($B75,'Mapping water'!$B$5:$B$352,0),MATCH(N$3,'Mapping water'!$D$4:$U$4,0))*$D75</f>
        <v>0</v>
      </c>
      <c r="O75" s="32">
        <f>INDEX('Mapping water'!$D$5:$U$352,MATCH($B75,'Mapping water'!$B$5:$B$352,0),MATCH(O$3,'Mapping water'!$D$4:$U$4,0))*$D75</f>
        <v>0</v>
      </c>
      <c r="P75" s="32">
        <f>INDEX('Mapping water'!$D$5:$U$352,MATCH($B75,'Mapping water'!$B$5:$B$352,0),MATCH(P$3,'Mapping water'!$D$4:$U$4,0))*$D75</f>
        <v>0</v>
      </c>
      <c r="Q75" s="32">
        <f>INDEX('Mapping water'!$D$5:$U$352,MATCH($B75,'Mapping water'!$B$5:$B$352,0),MATCH(Q$3,'Mapping water'!$D$4:$U$4,0))*$D75</f>
        <v>0</v>
      </c>
      <c r="R75" s="32">
        <f>INDEX('Mapping water'!$D$5:$U$352,MATCH($B75,'Mapping water'!$B$5:$B$352,0),MATCH(R$3,'Mapping water'!$D$4:$U$4,0))*$D75</f>
        <v>0</v>
      </c>
      <c r="S75" s="32">
        <f>INDEX('Mapping water'!$D$5:$U$352,MATCH($B75,'Mapping water'!$B$5:$B$352,0),MATCH(S$3,'Mapping water'!$D$4:$U$4,0))*$D75</f>
        <v>0</v>
      </c>
      <c r="T75" s="32">
        <f>INDEX('Mapping water'!$D$5:$U$352,MATCH($B75,'Mapping water'!$B$5:$B$352,0),MATCH(T$3,'Mapping water'!$D$4:$U$4,0))*$D75</f>
        <v>0</v>
      </c>
      <c r="U75" s="32">
        <f>INDEX('Mapping water'!$D$5:$U$352,MATCH($B75,'Mapping water'!$B$5:$B$352,0),MATCH(U$3,'Mapping water'!$D$4:$U$4,0))*$D75</f>
        <v>0</v>
      </c>
      <c r="V75" s="32">
        <f>INDEX('Mapping water'!$D$5:$U$352,MATCH($B75,'Mapping water'!$B$5:$B$352,0),MATCH(V$3,'Mapping water'!$D$4:$U$4,0))*$D75</f>
        <v>0</v>
      </c>
      <c r="W75" s="32">
        <f>INDEX('Mapping water'!$D$5:$U$352,MATCH($B75,'Mapping water'!$B$5:$B$352,0),MATCH(W$3,'Mapping water'!$D$4:$U$4,0))*$D75</f>
        <v>0</v>
      </c>
      <c r="X75" s="32">
        <f>INDEX('Mapping water'!$D$5:$U$352,MATCH($B75,'Mapping water'!$B$5:$B$352,0),MATCH(X$3,'Mapping water'!$D$4:$U$4,0))*$D75</f>
        <v>0</v>
      </c>
      <c r="Y75" s="32">
        <f>INDEX('Mapping water'!$D$5:$U$352,MATCH($B75,'Mapping water'!$B$5:$B$352,0),MATCH(Y$3,'Mapping water'!$D$4:$U$4,0))*$D75</f>
        <v>0</v>
      </c>
    </row>
    <row r="76" spans="1:25" x14ac:dyDescent="0.45">
      <c r="A76" s="10" t="s">
        <v>267</v>
      </c>
      <c r="B76" s="10" t="s">
        <v>268</v>
      </c>
      <c r="C76" s="10" t="s">
        <v>81</v>
      </c>
      <c r="D76" s="32">
        <f>INDEX('ONS data MYE 5'!$G$6:$G$445, MATCH($B76,'ONS data MYE 5'!$B$6:$B$445,0))</f>
        <v>177378</v>
      </c>
      <c r="E76" s="32">
        <f>INDEX('ONS data MYE 5'!$H$6:$H$445, MATCH($B76,'ONS data MYE 5'!$B$6:$B$445,0))</f>
        <v>636</v>
      </c>
      <c r="F76" s="32">
        <f t="shared" si="2"/>
        <v>6.4551985633401223</v>
      </c>
      <c r="G76" s="32">
        <f t="shared" si="3"/>
        <v>41.669588492148378</v>
      </c>
      <c r="H76" s="32">
        <f>INDEX('Mapping water'!$D$5:$U$352,MATCH($B76,'Mapping water'!$B$5:$B$352,0),MATCH(H$3,'Mapping water'!$D$4:$U$4,0))*$D76</f>
        <v>0</v>
      </c>
      <c r="I76" s="32">
        <f>INDEX('Mapping water'!$D$5:$U$352,MATCH($B76,'Mapping water'!$B$5:$B$352,0),MATCH(I$3,'Mapping water'!$D$4:$U$4,0))*$D76</f>
        <v>0</v>
      </c>
      <c r="J76" s="32">
        <f>INDEX('Mapping water'!$D$5:$U$352,MATCH($B76,'Mapping water'!$B$5:$B$352,0),MATCH(J$3,'Mapping water'!$D$4:$U$4,0))*$D76</f>
        <v>0</v>
      </c>
      <c r="K76" s="32">
        <f>INDEX('Mapping water'!$D$5:$U$352,MATCH($B76,'Mapping water'!$B$5:$B$352,0),MATCH(K$3,'Mapping water'!$D$4:$U$4,0))*$D76</f>
        <v>0</v>
      </c>
      <c r="L76" s="32">
        <f>INDEX('Mapping water'!$D$5:$U$352,MATCH($B76,'Mapping water'!$B$5:$B$352,0),MATCH(L$3,'Mapping water'!$D$4:$U$4,0))*$D76</f>
        <v>177378</v>
      </c>
      <c r="M76" s="32">
        <f>INDEX('Mapping water'!$D$5:$U$352,MATCH($B76,'Mapping water'!$B$5:$B$352,0),MATCH(M$3,'Mapping water'!$D$4:$U$4,0))*$D76</f>
        <v>0</v>
      </c>
      <c r="N76" s="32">
        <f>INDEX('Mapping water'!$D$5:$U$352,MATCH($B76,'Mapping water'!$B$5:$B$352,0),MATCH(N$3,'Mapping water'!$D$4:$U$4,0))*$D76</f>
        <v>0</v>
      </c>
      <c r="O76" s="32">
        <f>INDEX('Mapping water'!$D$5:$U$352,MATCH($B76,'Mapping water'!$B$5:$B$352,0),MATCH(O$3,'Mapping water'!$D$4:$U$4,0))*$D76</f>
        <v>0</v>
      </c>
      <c r="P76" s="32">
        <f>INDEX('Mapping water'!$D$5:$U$352,MATCH($B76,'Mapping water'!$B$5:$B$352,0),MATCH(P$3,'Mapping water'!$D$4:$U$4,0))*$D76</f>
        <v>0</v>
      </c>
      <c r="Q76" s="32">
        <f>INDEX('Mapping water'!$D$5:$U$352,MATCH($B76,'Mapping water'!$B$5:$B$352,0),MATCH(Q$3,'Mapping water'!$D$4:$U$4,0))*$D76</f>
        <v>0</v>
      </c>
      <c r="R76" s="32">
        <f>INDEX('Mapping water'!$D$5:$U$352,MATCH($B76,'Mapping water'!$B$5:$B$352,0),MATCH(R$3,'Mapping water'!$D$4:$U$4,0))*$D76</f>
        <v>0</v>
      </c>
      <c r="S76" s="32">
        <f>INDEX('Mapping water'!$D$5:$U$352,MATCH($B76,'Mapping water'!$B$5:$B$352,0),MATCH(S$3,'Mapping water'!$D$4:$U$4,0))*$D76</f>
        <v>0</v>
      </c>
      <c r="T76" s="32">
        <f>INDEX('Mapping water'!$D$5:$U$352,MATCH($B76,'Mapping water'!$B$5:$B$352,0),MATCH(T$3,'Mapping water'!$D$4:$U$4,0))*$D76</f>
        <v>0</v>
      </c>
      <c r="U76" s="32">
        <f>INDEX('Mapping water'!$D$5:$U$352,MATCH($B76,'Mapping water'!$B$5:$B$352,0),MATCH(U$3,'Mapping water'!$D$4:$U$4,0))*$D76</f>
        <v>0</v>
      </c>
      <c r="V76" s="32">
        <f>INDEX('Mapping water'!$D$5:$U$352,MATCH($B76,'Mapping water'!$B$5:$B$352,0),MATCH(V$3,'Mapping water'!$D$4:$U$4,0))*$D76</f>
        <v>0</v>
      </c>
      <c r="W76" s="32">
        <f>INDEX('Mapping water'!$D$5:$U$352,MATCH($B76,'Mapping water'!$B$5:$B$352,0),MATCH(W$3,'Mapping water'!$D$4:$U$4,0))*$D76</f>
        <v>0</v>
      </c>
      <c r="X76" s="32">
        <f>INDEX('Mapping water'!$D$5:$U$352,MATCH($B76,'Mapping water'!$B$5:$B$352,0),MATCH(X$3,'Mapping water'!$D$4:$U$4,0))*$D76</f>
        <v>0</v>
      </c>
      <c r="Y76" s="32">
        <f>INDEX('Mapping water'!$D$5:$U$352,MATCH($B76,'Mapping water'!$B$5:$B$352,0),MATCH(Y$3,'Mapping water'!$D$4:$U$4,0))*$D76</f>
        <v>0</v>
      </c>
    </row>
    <row r="77" spans="1:25" x14ac:dyDescent="0.45">
      <c r="A77" s="10" t="s">
        <v>269</v>
      </c>
      <c r="B77" s="10" t="s">
        <v>270</v>
      </c>
      <c r="C77" s="10" t="s">
        <v>81</v>
      </c>
      <c r="D77" s="32">
        <f>INDEX('ONS data MYE 5'!$G$6:$G$445, MATCH($B77,'ONS data MYE 5'!$B$6:$B$445,0))</f>
        <v>109881</v>
      </c>
      <c r="E77" s="32">
        <f>INDEX('ONS data MYE 5'!$H$6:$H$445, MATCH($B77,'ONS data MYE 5'!$B$6:$B$445,0))</f>
        <v>370</v>
      </c>
      <c r="F77" s="32">
        <f t="shared" si="2"/>
        <v>5.9135030056382698</v>
      </c>
      <c r="G77" s="32">
        <f t="shared" si="3"/>
        <v>34.969517797692852</v>
      </c>
      <c r="H77" s="32">
        <f>INDEX('Mapping water'!$D$5:$U$352,MATCH($B77,'Mapping water'!$B$5:$B$352,0),MATCH(H$3,'Mapping water'!$D$4:$U$4,0))*$D77</f>
        <v>0</v>
      </c>
      <c r="I77" s="32">
        <f>INDEX('Mapping water'!$D$5:$U$352,MATCH($B77,'Mapping water'!$B$5:$B$352,0),MATCH(I$3,'Mapping water'!$D$4:$U$4,0))*$D77</f>
        <v>0</v>
      </c>
      <c r="J77" s="32">
        <f>INDEX('Mapping water'!$D$5:$U$352,MATCH($B77,'Mapping water'!$B$5:$B$352,0),MATCH(J$3,'Mapping water'!$D$4:$U$4,0))*$D77</f>
        <v>0</v>
      </c>
      <c r="K77" s="32">
        <f>INDEX('Mapping water'!$D$5:$U$352,MATCH($B77,'Mapping water'!$B$5:$B$352,0),MATCH(K$3,'Mapping water'!$D$4:$U$4,0))*$D77</f>
        <v>0</v>
      </c>
      <c r="L77" s="32">
        <f>INDEX('Mapping water'!$D$5:$U$352,MATCH($B77,'Mapping water'!$B$5:$B$352,0),MATCH(L$3,'Mapping water'!$D$4:$U$4,0))*$D77</f>
        <v>109881</v>
      </c>
      <c r="M77" s="32">
        <f>INDEX('Mapping water'!$D$5:$U$352,MATCH($B77,'Mapping water'!$B$5:$B$352,0),MATCH(M$3,'Mapping water'!$D$4:$U$4,0))*$D77</f>
        <v>0</v>
      </c>
      <c r="N77" s="32">
        <f>INDEX('Mapping water'!$D$5:$U$352,MATCH($B77,'Mapping water'!$B$5:$B$352,0),MATCH(N$3,'Mapping water'!$D$4:$U$4,0))*$D77</f>
        <v>0</v>
      </c>
      <c r="O77" s="32">
        <f>INDEX('Mapping water'!$D$5:$U$352,MATCH($B77,'Mapping water'!$B$5:$B$352,0),MATCH(O$3,'Mapping water'!$D$4:$U$4,0))*$D77</f>
        <v>0</v>
      </c>
      <c r="P77" s="32">
        <f>INDEX('Mapping water'!$D$5:$U$352,MATCH($B77,'Mapping water'!$B$5:$B$352,0),MATCH(P$3,'Mapping water'!$D$4:$U$4,0))*$D77</f>
        <v>0</v>
      </c>
      <c r="Q77" s="32">
        <f>INDEX('Mapping water'!$D$5:$U$352,MATCH($B77,'Mapping water'!$B$5:$B$352,0),MATCH(Q$3,'Mapping water'!$D$4:$U$4,0))*$D77</f>
        <v>0</v>
      </c>
      <c r="R77" s="32">
        <f>INDEX('Mapping water'!$D$5:$U$352,MATCH($B77,'Mapping water'!$B$5:$B$352,0),MATCH(R$3,'Mapping water'!$D$4:$U$4,0))*$D77</f>
        <v>0</v>
      </c>
      <c r="S77" s="32">
        <f>INDEX('Mapping water'!$D$5:$U$352,MATCH($B77,'Mapping water'!$B$5:$B$352,0),MATCH(S$3,'Mapping water'!$D$4:$U$4,0))*$D77</f>
        <v>0</v>
      </c>
      <c r="T77" s="32">
        <f>INDEX('Mapping water'!$D$5:$U$352,MATCH($B77,'Mapping water'!$B$5:$B$352,0),MATCH(T$3,'Mapping water'!$D$4:$U$4,0))*$D77</f>
        <v>0</v>
      </c>
      <c r="U77" s="32">
        <f>INDEX('Mapping water'!$D$5:$U$352,MATCH($B77,'Mapping water'!$B$5:$B$352,0),MATCH(U$3,'Mapping water'!$D$4:$U$4,0))*$D77</f>
        <v>0</v>
      </c>
      <c r="V77" s="32">
        <f>INDEX('Mapping water'!$D$5:$U$352,MATCH($B77,'Mapping water'!$B$5:$B$352,0),MATCH(V$3,'Mapping water'!$D$4:$U$4,0))*$D77</f>
        <v>0</v>
      </c>
      <c r="W77" s="32">
        <f>INDEX('Mapping water'!$D$5:$U$352,MATCH($B77,'Mapping water'!$B$5:$B$352,0),MATCH(W$3,'Mapping water'!$D$4:$U$4,0))*$D77</f>
        <v>0</v>
      </c>
      <c r="X77" s="32">
        <f>INDEX('Mapping water'!$D$5:$U$352,MATCH($B77,'Mapping water'!$B$5:$B$352,0),MATCH(X$3,'Mapping water'!$D$4:$U$4,0))*$D77</f>
        <v>0</v>
      </c>
      <c r="Y77" s="32">
        <f>INDEX('Mapping water'!$D$5:$U$352,MATCH($B77,'Mapping water'!$B$5:$B$352,0),MATCH(Y$3,'Mapping water'!$D$4:$U$4,0))*$D77</f>
        <v>0</v>
      </c>
    </row>
    <row r="78" spans="1:25" x14ac:dyDescent="0.45">
      <c r="A78" s="10" t="s">
        <v>271</v>
      </c>
      <c r="B78" s="10" t="s">
        <v>272</v>
      </c>
      <c r="C78" s="10" t="s">
        <v>81</v>
      </c>
      <c r="D78" s="32">
        <f>INDEX('ONS data MYE 5'!$G$6:$G$445, MATCH($B78,'ONS data MYE 5'!$B$6:$B$445,0))</f>
        <v>50967</v>
      </c>
      <c r="E78" s="32">
        <f>INDEX('ONS data MYE 5'!$H$6:$H$445, MATCH($B78,'ONS data MYE 5'!$B$6:$B$445,0))</f>
        <v>106</v>
      </c>
      <c r="F78" s="32">
        <f t="shared" si="2"/>
        <v>4.6634390941120669</v>
      </c>
      <c r="G78" s="32">
        <f t="shared" si="3"/>
        <v>21.747664184492777</v>
      </c>
      <c r="H78" s="32">
        <f>INDEX('Mapping water'!$D$5:$U$352,MATCH($B78,'Mapping water'!$B$5:$B$352,0),MATCH(H$3,'Mapping water'!$D$4:$U$4,0))*$D78</f>
        <v>0</v>
      </c>
      <c r="I78" s="32">
        <f>INDEX('Mapping water'!$D$5:$U$352,MATCH($B78,'Mapping water'!$B$5:$B$352,0),MATCH(I$3,'Mapping water'!$D$4:$U$4,0))*$D78</f>
        <v>0</v>
      </c>
      <c r="J78" s="32">
        <f>INDEX('Mapping water'!$D$5:$U$352,MATCH($B78,'Mapping water'!$B$5:$B$352,0),MATCH(J$3,'Mapping water'!$D$4:$U$4,0))*$D78</f>
        <v>0</v>
      </c>
      <c r="K78" s="32">
        <f>INDEX('Mapping water'!$D$5:$U$352,MATCH($B78,'Mapping water'!$B$5:$B$352,0),MATCH(K$3,'Mapping water'!$D$4:$U$4,0))*$D78</f>
        <v>0</v>
      </c>
      <c r="L78" s="32">
        <f>INDEX('Mapping water'!$D$5:$U$352,MATCH($B78,'Mapping water'!$B$5:$B$352,0),MATCH(L$3,'Mapping water'!$D$4:$U$4,0))*$D78</f>
        <v>50967</v>
      </c>
      <c r="M78" s="32">
        <f>INDEX('Mapping water'!$D$5:$U$352,MATCH($B78,'Mapping water'!$B$5:$B$352,0),MATCH(M$3,'Mapping water'!$D$4:$U$4,0))*$D78</f>
        <v>0</v>
      </c>
      <c r="N78" s="32">
        <f>INDEX('Mapping water'!$D$5:$U$352,MATCH($B78,'Mapping water'!$B$5:$B$352,0),MATCH(N$3,'Mapping water'!$D$4:$U$4,0))*$D78</f>
        <v>0</v>
      </c>
      <c r="O78" s="32">
        <f>INDEX('Mapping water'!$D$5:$U$352,MATCH($B78,'Mapping water'!$B$5:$B$352,0),MATCH(O$3,'Mapping water'!$D$4:$U$4,0))*$D78</f>
        <v>0</v>
      </c>
      <c r="P78" s="32">
        <f>INDEX('Mapping water'!$D$5:$U$352,MATCH($B78,'Mapping water'!$B$5:$B$352,0),MATCH(P$3,'Mapping water'!$D$4:$U$4,0))*$D78</f>
        <v>0</v>
      </c>
      <c r="Q78" s="32">
        <f>INDEX('Mapping water'!$D$5:$U$352,MATCH($B78,'Mapping water'!$B$5:$B$352,0),MATCH(Q$3,'Mapping water'!$D$4:$U$4,0))*$D78</f>
        <v>0</v>
      </c>
      <c r="R78" s="32">
        <f>INDEX('Mapping water'!$D$5:$U$352,MATCH($B78,'Mapping water'!$B$5:$B$352,0),MATCH(R$3,'Mapping water'!$D$4:$U$4,0))*$D78</f>
        <v>0</v>
      </c>
      <c r="S78" s="32">
        <f>INDEX('Mapping water'!$D$5:$U$352,MATCH($B78,'Mapping water'!$B$5:$B$352,0),MATCH(S$3,'Mapping water'!$D$4:$U$4,0))*$D78</f>
        <v>0</v>
      </c>
      <c r="T78" s="32">
        <f>INDEX('Mapping water'!$D$5:$U$352,MATCH($B78,'Mapping water'!$B$5:$B$352,0),MATCH(T$3,'Mapping water'!$D$4:$U$4,0))*$D78</f>
        <v>0</v>
      </c>
      <c r="U78" s="32">
        <f>INDEX('Mapping water'!$D$5:$U$352,MATCH($B78,'Mapping water'!$B$5:$B$352,0),MATCH(U$3,'Mapping water'!$D$4:$U$4,0))*$D78</f>
        <v>0</v>
      </c>
      <c r="V78" s="32">
        <f>INDEX('Mapping water'!$D$5:$U$352,MATCH($B78,'Mapping water'!$B$5:$B$352,0),MATCH(V$3,'Mapping water'!$D$4:$U$4,0))*$D78</f>
        <v>0</v>
      </c>
      <c r="W78" s="32">
        <f>INDEX('Mapping water'!$D$5:$U$352,MATCH($B78,'Mapping water'!$B$5:$B$352,0),MATCH(W$3,'Mapping water'!$D$4:$U$4,0))*$D78</f>
        <v>0</v>
      </c>
      <c r="X78" s="32">
        <f>INDEX('Mapping water'!$D$5:$U$352,MATCH($B78,'Mapping water'!$B$5:$B$352,0),MATCH(X$3,'Mapping water'!$D$4:$U$4,0))*$D78</f>
        <v>0</v>
      </c>
      <c r="Y78" s="32">
        <f>INDEX('Mapping water'!$D$5:$U$352,MATCH($B78,'Mapping water'!$B$5:$B$352,0),MATCH(Y$3,'Mapping water'!$D$4:$U$4,0))*$D78</f>
        <v>0</v>
      </c>
    </row>
    <row r="79" spans="1:25" x14ac:dyDescent="0.45">
      <c r="A79" s="10" t="s">
        <v>273</v>
      </c>
      <c r="B79" s="10" t="s">
        <v>274</v>
      </c>
      <c r="C79" s="10" t="s">
        <v>81</v>
      </c>
      <c r="D79" s="32">
        <f>INDEX('ONS data MYE 5'!$G$6:$G$445, MATCH($B79,'ONS data MYE 5'!$B$6:$B$445,0))</f>
        <v>98436</v>
      </c>
      <c r="E79" s="32">
        <f>INDEX('ONS data MYE 5'!$H$6:$H$445, MATCH($B79,'ONS data MYE 5'!$B$6:$B$445,0))</f>
        <v>352</v>
      </c>
      <c r="F79" s="32">
        <f t="shared" si="2"/>
        <v>5.8636311755980968</v>
      </c>
      <c r="G79" s="32">
        <f t="shared" si="3"/>
        <v>34.382170563445918</v>
      </c>
      <c r="H79" s="32">
        <f>INDEX('Mapping water'!$D$5:$U$352,MATCH($B79,'Mapping water'!$B$5:$B$352,0),MATCH(H$3,'Mapping water'!$D$4:$U$4,0))*$D79</f>
        <v>0</v>
      </c>
      <c r="I79" s="32">
        <f>INDEX('Mapping water'!$D$5:$U$352,MATCH($B79,'Mapping water'!$B$5:$B$352,0),MATCH(I$3,'Mapping water'!$D$4:$U$4,0))*$D79</f>
        <v>0</v>
      </c>
      <c r="J79" s="32">
        <f>INDEX('Mapping water'!$D$5:$U$352,MATCH($B79,'Mapping water'!$B$5:$B$352,0),MATCH(J$3,'Mapping water'!$D$4:$U$4,0))*$D79</f>
        <v>0</v>
      </c>
      <c r="K79" s="32">
        <f>INDEX('Mapping water'!$D$5:$U$352,MATCH($B79,'Mapping water'!$B$5:$B$352,0),MATCH(K$3,'Mapping water'!$D$4:$U$4,0))*$D79</f>
        <v>0</v>
      </c>
      <c r="L79" s="32">
        <f>INDEX('Mapping water'!$D$5:$U$352,MATCH($B79,'Mapping water'!$B$5:$B$352,0),MATCH(L$3,'Mapping water'!$D$4:$U$4,0))*$D79</f>
        <v>98436</v>
      </c>
      <c r="M79" s="32">
        <f>INDEX('Mapping water'!$D$5:$U$352,MATCH($B79,'Mapping water'!$B$5:$B$352,0),MATCH(M$3,'Mapping water'!$D$4:$U$4,0))*$D79</f>
        <v>0</v>
      </c>
      <c r="N79" s="32">
        <f>INDEX('Mapping water'!$D$5:$U$352,MATCH($B79,'Mapping water'!$B$5:$B$352,0),MATCH(N$3,'Mapping water'!$D$4:$U$4,0))*$D79</f>
        <v>0</v>
      </c>
      <c r="O79" s="32">
        <f>INDEX('Mapping water'!$D$5:$U$352,MATCH($B79,'Mapping water'!$B$5:$B$352,0),MATCH(O$3,'Mapping water'!$D$4:$U$4,0))*$D79</f>
        <v>0</v>
      </c>
      <c r="P79" s="32">
        <f>INDEX('Mapping water'!$D$5:$U$352,MATCH($B79,'Mapping water'!$B$5:$B$352,0),MATCH(P$3,'Mapping water'!$D$4:$U$4,0))*$D79</f>
        <v>0</v>
      </c>
      <c r="Q79" s="32">
        <f>INDEX('Mapping water'!$D$5:$U$352,MATCH($B79,'Mapping water'!$B$5:$B$352,0),MATCH(Q$3,'Mapping water'!$D$4:$U$4,0))*$D79</f>
        <v>0</v>
      </c>
      <c r="R79" s="32">
        <f>INDEX('Mapping water'!$D$5:$U$352,MATCH($B79,'Mapping water'!$B$5:$B$352,0),MATCH(R$3,'Mapping water'!$D$4:$U$4,0))*$D79</f>
        <v>0</v>
      </c>
      <c r="S79" s="32">
        <f>INDEX('Mapping water'!$D$5:$U$352,MATCH($B79,'Mapping water'!$B$5:$B$352,0),MATCH(S$3,'Mapping water'!$D$4:$U$4,0))*$D79</f>
        <v>0</v>
      </c>
      <c r="T79" s="32">
        <f>INDEX('Mapping water'!$D$5:$U$352,MATCH($B79,'Mapping water'!$B$5:$B$352,0),MATCH(T$3,'Mapping water'!$D$4:$U$4,0))*$D79</f>
        <v>0</v>
      </c>
      <c r="U79" s="32">
        <f>INDEX('Mapping water'!$D$5:$U$352,MATCH($B79,'Mapping water'!$B$5:$B$352,0),MATCH(U$3,'Mapping water'!$D$4:$U$4,0))*$D79</f>
        <v>0</v>
      </c>
      <c r="V79" s="32">
        <f>INDEX('Mapping water'!$D$5:$U$352,MATCH($B79,'Mapping water'!$B$5:$B$352,0),MATCH(V$3,'Mapping water'!$D$4:$U$4,0))*$D79</f>
        <v>0</v>
      </c>
      <c r="W79" s="32">
        <f>INDEX('Mapping water'!$D$5:$U$352,MATCH($B79,'Mapping water'!$B$5:$B$352,0),MATCH(W$3,'Mapping water'!$D$4:$U$4,0))*$D79</f>
        <v>0</v>
      </c>
      <c r="X79" s="32">
        <f>INDEX('Mapping water'!$D$5:$U$352,MATCH($B79,'Mapping water'!$B$5:$B$352,0),MATCH(X$3,'Mapping water'!$D$4:$U$4,0))*$D79</f>
        <v>0</v>
      </c>
      <c r="Y79" s="32">
        <f>INDEX('Mapping water'!$D$5:$U$352,MATCH($B79,'Mapping water'!$B$5:$B$352,0),MATCH(Y$3,'Mapping water'!$D$4:$U$4,0))*$D79</f>
        <v>0</v>
      </c>
    </row>
    <row r="80" spans="1:25" x14ac:dyDescent="0.45">
      <c r="A80" s="10" t="s">
        <v>275</v>
      </c>
      <c r="B80" s="10" t="s">
        <v>276</v>
      </c>
      <c r="C80" s="10" t="s">
        <v>81</v>
      </c>
      <c r="D80" s="32">
        <f>INDEX('ONS data MYE 5'!$G$6:$G$445, MATCH($B80,'ONS data MYE 5'!$B$6:$B$445,0))</f>
        <v>55991</v>
      </c>
      <c r="E80" s="32">
        <f>INDEX('ONS data MYE 5'!$H$6:$H$445, MATCH($B80,'ONS data MYE 5'!$B$6:$B$445,0))</f>
        <v>2380</v>
      </c>
      <c r="F80" s="32">
        <f t="shared" si="2"/>
        <v>7.77485576666552</v>
      </c>
      <c r="G80" s="32">
        <f t="shared" si="3"/>
        <v>60.448382192452094</v>
      </c>
      <c r="H80" s="32">
        <f>INDEX('Mapping water'!$D$5:$U$352,MATCH($B80,'Mapping water'!$B$5:$B$352,0),MATCH(H$3,'Mapping water'!$D$4:$U$4,0))*$D80</f>
        <v>0</v>
      </c>
      <c r="I80" s="32">
        <f>INDEX('Mapping water'!$D$5:$U$352,MATCH($B80,'Mapping water'!$B$5:$B$352,0),MATCH(I$3,'Mapping water'!$D$4:$U$4,0))*$D80</f>
        <v>0</v>
      </c>
      <c r="J80" s="32">
        <f>INDEX('Mapping water'!$D$5:$U$352,MATCH($B80,'Mapping water'!$B$5:$B$352,0),MATCH(J$3,'Mapping water'!$D$4:$U$4,0))*$D80</f>
        <v>0</v>
      </c>
      <c r="K80" s="32">
        <f>INDEX('Mapping water'!$D$5:$U$352,MATCH($B80,'Mapping water'!$B$5:$B$352,0),MATCH(K$3,'Mapping water'!$D$4:$U$4,0))*$D80</f>
        <v>0</v>
      </c>
      <c r="L80" s="32">
        <f>INDEX('Mapping water'!$D$5:$U$352,MATCH($B80,'Mapping water'!$B$5:$B$352,0),MATCH(L$3,'Mapping water'!$D$4:$U$4,0))*$D80</f>
        <v>55991</v>
      </c>
      <c r="M80" s="32">
        <f>INDEX('Mapping water'!$D$5:$U$352,MATCH($B80,'Mapping water'!$B$5:$B$352,0),MATCH(M$3,'Mapping water'!$D$4:$U$4,0))*$D80</f>
        <v>0</v>
      </c>
      <c r="N80" s="32">
        <f>INDEX('Mapping water'!$D$5:$U$352,MATCH($B80,'Mapping water'!$B$5:$B$352,0),MATCH(N$3,'Mapping water'!$D$4:$U$4,0))*$D80</f>
        <v>0</v>
      </c>
      <c r="O80" s="32">
        <f>INDEX('Mapping water'!$D$5:$U$352,MATCH($B80,'Mapping water'!$B$5:$B$352,0),MATCH(O$3,'Mapping water'!$D$4:$U$4,0))*$D80</f>
        <v>0</v>
      </c>
      <c r="P80" s="32">
        <f>INDEX('Mapping water'!$D$5:$U$352,MATCH($B80,'Mapping water'!$B$5:$B$352,0),MATCH(P$3,'Mapping water'!$D$4:$U$4,0))*$D80</f>
        <v>0</v>
      </c>
      <c r="Q80" s="32">
        <f>INDEX('Mapping water'!$D$5:$U$352,MATCH($B80,'Mapping water'!$B$5:$B$352,0),MATCH(Q$3,'Mapping water'!$D$4:$U$4,0))*$D80</f>
        <v>0</v>
      </c>
      <c r="R80" s="32">
        <f>INDEX('Mapping water'!$D$5:$U$352,MATCH($B80,'Mapping water'!$B$5:$B$352,0),MATCH(R$3,'Mapping water'!$D$4:$U$4,0))*$D80</f>
        <v>0</v>
      </c>
      <c r="S80" s="32">
        <f>INDEX('Mapping water'!$D$5:$U$352,MATCH($B80,'Mapping water'!$B$5:$B$352,0),MATCH(S$3,'Mapping water'!$D$4:$U$4,0))*$D80</f>
        <v>0</v>
      </c>
      <c r="T80" s="32">
        <f>INDEX('Mapping water'!$D$5:$U$352,MATCH($B80,'Mapping water'!$B$5:$B$352,0),MATCH(T$3,'Mapping water'!$D$4:$U$4,0))*$D80</f>
        <v>0</v>
      </c>
      <c r="U80" s="32">
        <f>INDEX('Mapping water'!$D$5:$U$352,MATCH($B80,'Mapping water'!$B$5:$B$352,0),MATCH(U$3,'Mapping water'!$D$4:$U$4,0))*$D80</f>
        <v>0</v>
      </c>
      <c r="V80" s="32">
        <f>INDEX('Mapping water'!$D$5:$U$352,MATCH($B80,'Mapping water'!$B$5:$B$352,0),MATCH(V$3,'Mapping water'!$D$4:$U$4,0))*$D80</f>
        <v>0</v>
      </c>
      <c r="W80" s="32">
        <f>INDEX('Mapping water'!$D$5:$U$352,MATCH($B80,'Mapping water'!$B$5:$B$352,0),MATCH(W$3,'Mapping water'!$D$4:$U$4,0))*$D80</f>
        <v>0</v>
      </c>
      <c r="X80" s="32">
        <f>INDEX('Mapping water'!$D$5:$U$352,MATCH($B80,'Mapping water'!$B$5:$B$352,0),MATCH(X$3,'Mapping water'!$D$4:$U$4,0))*$D80</f>
        <v>0</v>
      </c>
      <c r="Y80" s="32">
        <f>INDEX('Mapping water'!$D$5:$U$352,MATCH($B80,'Mapping water'!$B$5:$B$352,0),MATCH(Y$3,'Mapping water'!$D$4:$U$4,0))*$D80</f>
        <v>0</v>
      </c>
    </row>
    <row r="81" spans="1:25" x14ac:dyDescent="0.45">
      <c r="A81" s="10" t="s">
        <v>277</v>
      </c>
      <c r="B81" s="10" t="s">
        <v>278</v>
      </c>
      <c r="C81" s="10" t="s">
        <v>81</v>
      </c>
      <c r="D81" s="32">
        <f>INDEX('ONS data MYE 5'!$G$6:$G$445, MATCH($B81,'ONS data MYE 5'!$B$6:$B$445,0))</f>
        <v>124513</v>
      </c>
      <c r="E81" s="32">
        <f>INDEX('ONS data MYE 5'!$H$6:$H$445, MATCH($B81,'ONS data MYE 5'!$B$6:$B$445,0))</f>
        <v>1137</v>
      </c>
      <c r="F81" s="32">
        <f t="shared" si="2"/>
        <v>7.0361484937505363</v>
      </c>
      <c r="G81" s="32">
        <f t="shared" si="3"/>
        <v>49.50738562610794</v>
      </c>
      <c r="H81" s="32">
        <f>INDEX('Mapping water'!$D$5:$U$352,MATCH($B81,'Mapping water'!$B$5:$B$352,0),MATCH(H$3,'Mapping water'!$D$4:$U$4,0))*$D81</f>
        <v>0</v>
      </c>
      <c r="I81" s="32">
        <f>INDEX('Mapping water'!$D$5:$U$352,MATCH($B81,'Mapping water'!$B$5:$B$352,0),MATCH(I$3,'Mapping water'!$D$4:$U$4,0))*$D81</f>
        <v>0</v>
      </c>
      <c r="J81" s="32">
        <f>INDEX('Mapping water'!$D$5:$U$352,MATCH($B81,'Mapping water'!$B$5:$B$352,0),MATCH(J$3,'Mapping water'!$D$4:$U$4,0))*$D81</f>
        <v>0</v>
      </c>
      <c r="K81" s="32">
        <f>INDEX('Mapping water'!$D$5:$U$352,MATCH($B81,'Mapping water'!$B$5:$B$352,0),MATCH(K$3,'Mapping water'!$D$4:$U$4,0))*$D81</f>
        <v>0</v>
      </c>
      <c r="L81" s="32">
        <f>INDEX('Mapping water'!$D$5:$U$352,MATCH($B81,'Mapping water'!$B$5:$B$352,0),MATCH(L$3,'Mapping water'!$D$4:$U$4,0))*$D81</f>
        <v>124513</v>
      </c>
      <c r="M81" s="32">
        <f>INDEX('Mapping water'!$D$5:$U$352,MATCH($B81,'Mapping water'!$B$5:$B$352,0),MATCH(M$3,'Mapping water'!$D$4:$U$4,0))*$D81</f>
        <v>0</v>
      </c>
      <c r="N81" s="32">
        <f>INDEX('Mapping water'!$D$5:$U$352,MATCH($B81,'Mapping water'!$B$5:$B$352,0),MATCH(N$3,'Mapping water'!$D$4:$U$4,0))*$D81</f>
        <v>0</v>
      </c>
      <c r="O81" s="32">
        <f>INDEX('Mapping water'!$D$5:$U$352,MATCH($B81,'Mapping water'!$B$5:$B$352,0),MATCH(O$3,'Mapping water'!$D$4:$U$4,0))*$D81</f>
        <v>0</v>
      </c>
      <c r="P81" s="32">
        <f>INDEX('Mapping water'!$D$5:$U$352,MATCH($B81,'Mapping water'!$B$5:$B$352,0),MATCH(P$3,'Mapping water'!$D$4:$U$4,0))*$D81</f>
        <v>0</v>
      </c>
      <c r="Q81" s="32">
        <f>INDEX('Mapping water'!$D$5:$U$352,MATCH($B81,'Mapping water'!$B$5:$B$352,0),MATCH(Q$3,'Mapping water'!$D$4:$U$4,0))*$D81</f>
        <v>0</v>
      </c>
      <c r="R81" s="32">
        <f>INDEX('Mapping water'!$D$5:$U$352,MATCH($B81,'Mapping water'!$B$5:$B$352,0),MATCH(R$3,'Mapping water'!$D$4:$U$4,0))*$D81</f>
        <v>0</v>
      </c>
      <c r="S81" s="32">
        <f>INDEX('Mapping water'!$D$5:$U$352,MATCH($B81,'Mapping water'!$B$5:$B$352,0),MATCH(S$3,'Mapping water'!$D$4:$U$4,0))*$D81</f>
        <v>0</v>
      </c>
      <c r="T81" s="32">
        <f>INDEX('Mapping water'!$D$5:$U$352,MATCH($B81,'Mapping water'!$B$5:$B$352,0),MATCH(T$3,'Mapping water'!$D$4:$U$4,0))*$D81</f>
        <v>0</v>
      </c>
      <c r="U81" s="32">
        <f>INDEX('Mapping water'!$D$5:$U$352,MATCH($B81,'Mapping water'!$B$5:$B$352,0),MATCH(U$3,'Mapping water'!$D$4:$U$4,0))*$D81</f>
        <v>0</v>
      </c>
      <c r="V81" s="32">
        <f>INDEX('Mapping water'!$D$5:$U$352,MATCH($B81,'Mapping water'!$B$5:$B$352,0),MATCH(V$3,'Mapping water'!$D$4:$U$4,0))*$D81</f>
        <v>0</v>
      </c>
      <c r="W81" s="32">
        <f>INDEX('Mapping water'!$D$5:$U$352,MATCH($B81,'Mapping water'!$B$5:$B$352,0),MATCH(W$3,'Mapping water'!$D$4:$U$4,0))*$D81</f>
        <v>0</v>
      </c>
      <c r="X81" s="32">
        <f>INDEX('Mapping water'!$D$5:$U$352,MATCH($B81,'Mapping water'!$B$5:$B$352,0),MATCH(X$3,'Mapping water'!$D$4:$U$4,0))*$D81</f>
        <v>0</v>
      </c>
      <c r="Y81" s="32">
        <f>INDEX('Mapping water'!$D$5:$U$352,MATCH($B81,'Mapping water'!$B$5:$B$352,0),MATCH(Y$3,'Mapping water'!$D$4:$U$4,0))*$D81</f>
        <v>0</v>
      </c>
    </row>
    <row r="82" spans="1:25" x14ac:dyDescent="0.45">
      <c r="A82" s="10" t="s">
        <v>279</v>
      </c>
      <c r="B82" s="10" t="s">
        <v>280</v>
      </c>
      <c r="C82" s="10" t="s">
        <v>81</v>
      </c>
      <c r="D82" s="32">
        <f>INDEX('ONS data MYE 5'!$G$6:$G$445, MATCH($B82,'ONS data MYE 5'!$B$6:$B$445,0))</f>
        <v>112116</v>
      </c>
      <c r="E82" s="32">
        <f>INDEX('ONS data MYE 5'!$H$6:$H$445, MATCH($B82,'ONS data MYE 5'!$B$6:$B$445,0))</f>
        <v>1400</v>
      </c>
      <c r="F82" s="32">
        <f t="shared" si="2"/>
        <v>7.2442275156033498</v>
      </c>
      <c r="G82" s="32">
        <f t="shared" si="3"/>
        <v>52.478832297824681</v>
      </c>
      <c r="H82" s="32">
        <f>INDEX('Mapping water'!$D$5:$U$352,MATCH($B82,'Mapping water'!$B$5:$B$352,0),MATCH(H$3,'Mapping water'!$D$4:$U$4,0))*$D82</f>
        <v>0</v>
      </c>
      <c r="I82" s="32">
        <f>INDEX('Mapping water'!$D$5:$U$352,MATCH($B82,'Mapping water'!$B$5:$B$352,0),MATCH(I$3,'Mapping water'!$D$4:$U$4,0))*$D82</f>
        <v>0</v>
      </c>
      <c r="J82" s="32">
        <f>INDEX('Mapping water'!$D$5:$U$352,MATCH($B82,'Mapping water'!$B$5:$B$352,0),MATCH(J$3,'Mapping water'!$D$4:$U$4,0))*$D82</f>
        <v>0</v>
      </c>
      <c r="K82" s="32">
        <f>INDEX('Mapping water'!$D$5:$U$352,MATCH($B82,'Mapping water'!$B$5:$B$352,0),MATCH(K$3,'Mapping water'!$D$4:$U$4,0))*$D82</f>
        <v>0</v>
      </c>
      <c r="L82" s="32">
        <f>INDEX('Mapping water'!$D$5:$U$352,MATCH($B82,'Mapping water'!$B$5:$B$352,0),MATCH(L$3,'Mapping water'!$D$4:$U$4,0))*$D82</f>
        <v>112116</v>
      </c>
      <c r="M82" s="32">
        <f>INDEX('Mapping water'!$D$5:$U$352,MATCH($B82,'Mapping water'!$B$5:$B$352,0),MATCH(M$3,'Mapping water'!$D$4:$U$4,0))*$D82</f>
        <v>0</v>
      </c>
      <c r="N82" s="32">
        <f>INDEX('Mapping water'!$D$5:$U$352,MATCH($B82,'Mapping water'!$B$5:$B$352,0),MATCH(N$3,'Mapping water'!$D$4:$U$4,0))*$D82</f>
        <v>0</v>
      </c>
      <c r="O82" s="32">
        <f>INDEX('Mapping water'!$D$5:$U$352,MATCH($B82,'Mapping water'!$B$5:$B$352,0),MATCH(O$3,'Mapping water'!$D$4:$U$4,0))*$D82</f>
        <v>0</v>
      </c>
      <c r="P82" s="32">
        <f>INDEX('Mapping water'!$D$5:$U$352,MATCH($B82,'Mapping water'!$B$5:$B$352,0),MATCH(P$3,'Mapping water'!$D$4:$U$4,0))*$D82</f>
        <v>0</v>
      </c>
      <c r="Q82" s="32">
        <f>INDEX('Mapping water'!$D$5:$U$352,MATCH($B82,'Mapping water'!$B$5:$B$352,0),MATCH(Q$3,'Mapping water'!$D$4:$U$4,0))*$D82</f>
        <v>0</v>
      </c>
      <c r="R82" s="32">
        <f>INDEX('Mapping water'!$D$5:$U$352,MATCH($B82,'Mapping water'!$B$5:$B$352,0),MATCH(R$3,'Mapping water'!$D$4:$U$4,0))*$D82</f>
        <v>0</v>
      </c>
      <c r="S82" s="32">
        <f>INDEX('Mapping water'!$D$5:$U$352,MATCH($B82,'Mapping water'!$B$5:$B$352,0),MATCH(S$3,'Mapping water'!$D$4:$U$4,0))*$D82</f>
        <v>0</v>
      </c>
      <c r="T82" s="32">
        <f>INDEX('Mapping water'!$D$5:$U$352,MATCH($B82,'Mapping water'!$B$5:$B$352,0),MATCH(T$3,'Mapping water'!$D$4:$U$4,0))*$D82</f>
        <v>0</v>
      </c>
      <c r="U82" s="32">
        <f>INDEX('Mapping water'!$D$5:$U$352,MATCH($B82,'Mapping water'!$B$5:$B$352,0),MATCH(U$3,'Mapping water'!$D$4:$U$4,0))*$D82</f>
        <v>0</v>
      </c>
      <c r="V82" s="32">
        <f>INDEX('Mapping water'!$D$5:$U$352,MATCH($B82,'Mapping water'!$B$5:$B$352,0),MATCH(V$3,'Mapping water'!$D$4:$U$4,0))*$D82</f>
        <v>0</v>
      </c>
      <c r="W82" s="32">
        <f>INDEX('Mapping water'!$D$5:$U$352,MATCH($B82,'Mapping water'!$B$5:$B$352,0),MATCH(W$3,'Mapping water'!$D$4:$U$4,0))*$D82</f>
        <v>0</v>
      </c>
      <c r="X82" s="32">
        <f>INDEX('Mapping water'!$D$5:$U$352,MATCH($B82,'Mapping water'!$B$5:$B$352,0),MATCH(X$3,'Mapping water'!$D$4:$U$4,0))*$D82</f>
        <v>0</v>
      </c>
      <c r="Y82" s="32">
        <f>INDEX('Mapping water'!$D$5:$U$352,MATCH($B82,'Mapping water'!$B$5:$B$352,0),MATCH(Y$3,'Mapping water'!$D$4:$U$4,0))*$D82</f>
        <v>0</v>
      </c>
    </row>
    <row r="83" spans="1:25" x14ac:dyDescent="0.45">
      <c r="A83" s="10" t="s">
        <v>281</v>
      </c>
      <c r="B83" s="10" t="s">
        <v>282</v>
      </c>
      <c r="C83" s="10" t="s">
        <v>81</v>
      </c>
      <c r="D83" s="32">
        <f>INDEX('ONS data MYE 5'!$G$6:$G$445, MATCH($B83,'ONS data MYE 5'!$B$6:$B$445,0))</f>
        <v>116746</v>
      </c>
      <c r="E83" s="32">
        <f>INDEX('ONS data MYE 5'!$H$6:$H$445, MATCH($B83,'ONS data MYE 5'!$B$6:$B$445,0))</f>
        <v>973</v>
      </c>
      <c r="F83" s="32">
        <f t="shared" si="2"/>
        <v>6.8803840821860049</v>
      </c>
      <c r="G83" s="32">
        <f t="shared" si="3"/>
        <v>47.339685118398556</v>
      </c>
      <c r="H83" s="32">
        <f>INDEX('Mapping water'!$D$5:$U$352,MATCH($B83,'Mapping water'!$B$5:$B$352,0),MATCH(H$3,'Mapping water'!$D$4:$U$4,0))*$D83</f>
        <v>0</v>
      </c>
      <c r="I83" s="32">
        <f>INDEX('Mapping water'!$D$5:$U$352,MATCH($B83,'Mapping water'!$B$5:$B$352,0),MATCH(I$3,'Mapping water'!$D$4:$U$4,0))*$D83</f>
        <v>0</v>
      </c>
      <c r="J83" s="32">
        <f>INDEX('Mapping water'!$D$5:$U$352,MATCH($B83,'Mapping water'!$B$5:$B$352,0),MATCH(J$3,'Mapping water'!$D$4:$U$4,0))*$D83</f>
        <v>0</v>
      </c>
      <c r="K83" s="32">
        <f>INDEX('Mapping water'!$D$5:$U$352,MATCH($B83,'Mapping water'!$B$5:$B$352,0),MATCH(K$3,'Mapping water'!$D$4:$U$4,0))*$D83</f>
        <v>0</v>
      </c>
      <c r="L83" s="32">
        <f>INDEX('Mapping water'!$D$5:$U$352,MATCH($B83,'Mapping water'!$B$5:$B$352,0),MATCH(L$3,'Mapping water'!$D$4:$U$4,0))*$D83</f>
        <v>116746</v>
      </c>
      <c r="M83" s="32">
        <f>INDEX('Mapping water'!$D$5:$U$352,MATCH($B83,'Mapping water'!$B$5:$B$352,0),MATCH(M$3,'Mapping water'!$D$4:$U$4,0))*$D83</f>
        <v>0</v>
      </c>
      <c r="N83" s="32">
        <f>INDEX('Mapping water'!$D$5:$U$352,MATCH($B83,'Mapping water'!$B$5:$B$352,0),MATCH(N$3,'Mapping water'!$D$4:$U$4,0))*$D83</f>
        <v>0</v>
      </c>
      <c r="O83" s="32">
        <f>INDEX('Mapping water'!$D$5:$U$352,MATCH($B83,'Mapping water'!$B$5:$B$352,0),MATCH(O$3,'Mapping water'!$D$4:$U$4,0))*$D83</f>
        <v>0</v>
      </c>
      <c r="P83" s="32">
        <f>INDEX('Mapping water'!$D$5:$U$352,MATCH($B83,'Mapping water'!$B$5:$B$352,0),MATCH(P$3,'Mapping water'!$D$4:$U$4,0))*$D83</f>
        <v>0</v>
      </c>
      <c r="Q83" s="32">
        <f>INDEX('Mapping water'!$D$5:$U$352,MATCH($B83,'Mapping water'!$B$5:$B$352,0),MATCH(Q$3,'Mapping water'!$D$4:$U$4,0))*$D83</f>
        <v>0</v>
      </c>
      <c r="R83" s="32">
        <f>INDEX('Mapping water'!$D$5:$U$352,MATCH($B83,'Mapping water'!$B$5:$B$352,0),MATCH(R$3,'Mapping water'!$D$4:$U$4,0))*$D83</f>
        <v>0</v>
      </c>
      <c r="S83" s="32">
        <f>INDEX('Mapping water'!$D$5:$U$352,MATCH($B83,'Mapping water'!$B$5:$B$352,0),MATCH(S$3,'Mapping water'!$D$4:$U$4,0))*$D83</f>
        <v>0</v>
      </c>
      <c r="T83" s="32">
        <f>INDEX('Mapping water'!$D$5:$U$352,MATCH($B83,'Mapping water'!$B$5:$B$352,0),MATCH(T$3,'Mapping water'!$D$4:$U$4,0))*$D83</f>
        <v>0</v>
      </c>
      <c r="U83" s="32">
        <f>INDEX('Mapping water'!$D$5:$U$352,MATCH($B83,'Mapping water'!$B$5:$B$352,0),MATCH(U$3,'Mapping water'!$D$4:$U$4,0))*$D83</f>
        <v>0</v>
      </c>
      <c r="V83" s="32">
        <f>INDEX('Mapping water'!$D$5:$U$352,MATCH($B83,'Mapping water'!$B$5:$B$352,0),MATCH(V$3,'Mapping water'!$D$4:$U$4,0))*$D83</f>
        <v>0</v>
      </c>
      <c r="W83" s="32">
        <f>INDEX('Mapping water'!$D$5:$U$352,MATCH($B83,'Mapping water'!$B$5:$B$352,0),MATCH(W$3,'Mapping water'!$D$4:$U$4,0))*$D83</f>
        <v>0</v>
      </c>
      <c r="X83" s="32">
        <f>INDEX('Mapping water'!$D$5:$U$352,MATCH($B83,'Mapping water'!$B$5:$B$352,0),MATCH(X$3,'Mapping water'!$D$4:$U$4,0))*$D83</f>
        <v>0</v>
      </c>
      <c r="Y83" s="32">
        <f>INDEX('Mapping water'!$D$5:$U$352,MATCH($B83,'Mapping water'!$B$5:$B$352,0),MATCH(Y$3,'Mapping water'!$D$4:$U$4,0))*$D83</f>
        <v>0</v>
      </c>
    </row>
    <row r="84" spans="1:25" x14ac:dyDescent="0.45">
      <c r="A84" s="10" t="s">
        <v>283</v>
      </c>
      <c r="B84" s="10" t="s">
        <v>284</v>
      </c>
      <c r="C84" s="10" t="s">
        <v>81</v>
      </c>
      <c r="D84" s="32">
        <f>INDEX('ONS data MYE 5'!$G$6:$G$445, MATCH($B84,'ONS data MYE 5'!$B$6:$B$445,0))</f>
        <v>107880</v>
      </c>
      <c r="E84" s="32">
        <f>INDEX('ONS data MYE 5'!$H$6:$H$445, MATCH($B84,'ONS data MYE 5'!$B$6:$B$445,0))</f>
        <v>1407</v>
      </c>
      <c r="F84" s="32">
        <f t="shared" si="2"/>
        <v>7.2492150571143892</v>
      </c>
      <c r="G84" s="32">
        <f t="shared" si="3"/>
        <v>52.551118944293975</v>
      </c>
      <c r="H84" s="32">
        <f>INDEX('Mapping water'!$D$5:$U$352,MATCH($B84,'Mapping water'!$B$5:$B$352,0),MATCH(H$3,'Mapping water'!$D$4:$U$4,0))*$D84</f>
        <v>0</v>
      </c>
      <c r="I84" s="32">
        <f>INDEX('Mapping water'!$D$5:$U$352,MATCH($B84,'Mapping water'!$B$5:$B$352,0),MATCH(I$3,'Mapping water'!$D$4:$U$4,0))*$D84</f>
        <v>0</v>
      </c>
      <c r="J84" s="32">
        <f>INDEX('Mapping water'!$D$5:$U$352,MATCH($B84,'Mapping water'!$B$5:$B$352,0),MATCH(J$3,'Mapping water'!$D$4:$U$4,0))*$D84</f>
        <v>0</v>
      </c>
      <c r="K84" s="32">
        <f>INDEX('Mapping water'!$D$5:$U$352,MATCH($B84,'Mapping water'!$B$5:$B$352,0),MATCH(K$3,'Mapping water'!$D$4:$U$4,0))*$D84</f>
        <v>0</v>
      </c>
      <c r="L84" s="32">
        <f>INDEX('Mapping water'!$D$5:$U$352,MATCH($B84,'Mapping water'!$B$5:$B$352,0),MATCH(L$3,'Mapping water'!$D$4:$U$4,0))*$D84</f>
        <v>107880</v>
      </c>
      <c r="M84" s="32">
        <f>INDEX('Mapping water'!$D$5:$U$352,MATCH($B84,'Mapping water'!$B$5:$B$352,0),MATCH(M$3,'Mapping water'!$D$4:$U$4,0))*$D84</f>
        <v>0</v>
      </c>
      <c r="N84" s="32">
        <f>INDEX('Mapping water'!$D$5:$U$352,MATCH($B84,'Mapping water'!$B$5:$B$352,0),MATCH(N$3,'Mapping water'!$D$4:$U$4,0))*$D84</f>
        <v>0</v>
      </c>
      <c r="O84" s="32">
        <f>INDEX('Mapping water'!$D$5:$U$352,MATCH($B84,'Mapping water'!$B$5:$B$352,0),MATCH(O$3,'Mapping water'!$D$4:$U$4,0))*$D84</f>
        <v>0</v>
      </c>
      <c r="P84" s="32">
        <f>INDEX('Mapping water'!$D$5:$U$352,MATCH($B84,'Mapping water'!$B$5:$B$352,0),MATCH(P$3,'Mapping water'!$D$4:$U$4,0))*$D84</f>
        <v>0</v>
      </c>
      <c r="Q84" s="32">
        <f>INDEX('Mapping water'!$D$5:$U$352,MATCH($B84,'Mapping water'!$B$5:$B$352,0),MATCH(Q$3,'Mapping water'!$D$4:$U$4,0))*$D84</f>
        <v>0</v>
      </c>
      <c r="R84" s="32">
        <f>INDEX('Mapping water'!$D$5:$U$352,MATCH($B84,'Mapping water'!$B$5:$B$352,0),MATCH(R$3,'Mapping water'!$D$4:$U$4,0))*$D84</f>
        <v>0</v>
      </c>
      <c r="S84" s="32">
        <f>INDEX('Mapping water'!$D$5:$U$352,MATCH($B84,'Mapping water'!$B$5:$B$352,0),MATCH(S$3,'Mapping water'!$D$4:$U$4,0))*$D84</f>
        <v>0</v>
      </c>
      <c r="T84" s="32">
        <f>INDEX('Mapping water'!$D$5:$U$352,MATCH($B84,'Mapping water'!$B$5:$B$352,0),MATCH(T$3,'Mapping water'!$D$4:$U$4,0))*$D84</f>
        <v>0</v>
      </c>
      <c r="U84" s="32">
        <f>INDEX('Mapping water'!$D$5:$U$352,MATCH($B84,'Mapping water'!$B$5:$B$352,0),MATCH(U$3,'Mapping water'!$D$4:$U$4,0))*$D84</f>
        <v>0</v>
      </c>
      <c r="V84" s="32">
        <f>INDEX('Mapping water'!$D$5:$U$352,MATCH($B84,'Mapping water'!$B$5:$B$352,0),MATCH(V$3,'Mapping water'!$D$4:$U$4,0))*$D84</f>
        <v>0</v>
      </c>
      <c r="W84" s="32">
        <f>INDEX('Mapping water'!$D$5:$U$352,MATCH($B84,'Mapping water'!$B$5:$B$352,0),MATCH(W$3,'Mapping water'!$D$4:$U$4,0))*$D84</f>
        <v>0</v>
      </c>
      <c r="X84" s="32">
        <f>INDEX('Mapping water'!$D$5:$U$352,MATCH($B84,'Mapping water'!$B$5:$B$352,0),MATCH(X$3,'Mapping water'!$D$4:$U$4,0))*$D84</f>
        <v>0</v>
      </c>
      <c r="Y84" s="32">
        <f>INDEX('Mapping water'!$D$5:$U$352,MATCH($B84,'Mapping water'!$B$5:$B$352,0),MATCH(Y$3,'Mapping water'!$D$4:$U$4,0))*$D84</f>
        <v>0</v>
      </c>
    </row>
    <row r="85" spans="1:25" x14ac:dyDescent="0.45">
      <c r="A85" s="10" t="s">
        <v>285</v>
      </c>
      <c r="B85" s="10" t="s">
        <v>286</v>
      </c>
      <c r="C85" s="10" t="s">
        <v>81</v>
      </c>
      <c r="D85" s="32">
        <f>INDEX('ONS data MYE 5'!$G$6:$G$445, MATCH($B85,'ONS data MYE 5'!$B$6:$B$445,0))</f>
        <v>119848</v>
      </c>
      <c r="E85" s="32">
        <f>INDEX('ONS data MYE 5'!$H$6:$H$445, MATCH($B85,'ONS data MYE 5'!$B$6:$B$445,0))</f>
        <v>184</v>
      </c>
      <c r="F85" s="32">
        <f t="shared" si="2"/>
        <v>5.2149357576089859</v>
      </c>
      <c r="G85" s="32">
        <f t="shared" si="3"/>
        <v>27.195554955988808</v>
      </c>
      <c r="H85" s="32">
        <f>INDEX('Mapping water'!$D$5:$U$352,MATCH($B85,'Mapping water'!$B$5:$B$352,0),MATCH(H$3,'Mapping water'!$D$4:$U$4,0))*$D85</f>
        <v>0</v>
      </c>
      <c r="I85" s="32">
        <f>INDEX('Mapping water'!$D$5:$U$352,MATCH($B85,'Mapping water'!$B$5:$B$352,0),MATCH(I$3,'Mapping water'!$D$4:$U$4,0))*$D85</f>
        <v>0</v>
      </c>
      <c r="J85" s="32">
        <f>INDEX('Mapping water'!$D$5:$U$352,MATCH($B85,'Mapping water'!$B$5:$B$352,0),MATCH(J$3,'Mapping water'!$D$4:$U$4,0))*$D85</f>
        <v>0</v>
      </c>
      <c r="K85" s="32">
        <f>INDEX('Mapping water'!$D$5:$U$352,MATCH($B85,'Mapping water'!$B$5:$B$352,0),MATCH(K$3,'Mapping water'!$D$4:$U$4,0))*$D85</f>
        <v>0</v>
      </c>
      <c r="L85" s="32">
        <f>INDEX('Mapping water'!$D$5:$U$352,MATCH($B85,'Mapping water'!$B$5:$B$352,0),MATCH(L$3,'Mapping water'!$D$4:$U$4,0))*$D85</f>
        <v>119848</v>
      </c>
      <c r="M85" s="32">
        <f>INDEX('Mapping water'!$D$5:$U$352,MATCH($B85,'Mapping water'!$B$5:$B$352,0),MATCH(M$3,'Mapping water'!$D$4:$U$4,0))*$D85</f>
        <v>0</v>
      </c>
      <c r="N85" s="32">
        <f>INDEX('Mapping water'!$D$5:$U$352,MATCH($B85,'Mapping water'!$B$5:$B$352,0),MATCH(N$3,'Mapping water'!$D$4:$U$4,0))*$D85</f>
        <v>0</v>
      </c>
      <c r="O85" s="32">
        <f>INDEX('Mapping water'!$D$5:$U$352,MATCH($B85,'Mapping water'!$B$5:$B$352,0),MATCH(O$3,'Mapping water'!$D$4:$U$4,0))*$D85</f>
        <v>0</v>
      </c>
      <c r="P85" s="32">
        <f>INDEX('Mapping water'!$D$5:$U$352,MATCH($B85,'Mapping water'!$B$5:$B$352,0),MATCH(P$3,'Mapping water'!$D$4:$U$4,0))*$D85</f>
        <v>0</v>
      </c>
      <c r="Q85" s="32">
        <f>INDEX('Mapping water'!$D$5:$U$352,MATCH($B85,'Mapping water'!$B$5:$B$352,0),MATCH(Q$3,'Mapping water'!$D$4:$U$4,0))*$D85</f>
        <v>0</v>
      </c>
      <c r="R85" s="32">
        <f>INDEX('Mapping water'!$D$5:$U$352,MATCH($B85,'Mapping water'!$B$5:$B$352,0),MATCH(R$3,'Mapping water'!$D$4:$U$4,0))*$D85</f>
        <v>0</v>
      </c>
      <c r="S85" s="32">
        <f>INDEX('Mapping water'!$D$5:$U$352,MATCH($B85,'Mapping water'!$B$5:$B$352,0),MATCH(S$3,'Mapping water'!$D$4:$U$4,0))*$D85</f>
        <v>0</v>
      </c>
      <c r="T85" s="32">
        <f>INDEX('Mapping water'!$D$5:$U$352,MATCH($B85,'Mapping water'!$B$5:$B$352,0),MATCH(T$3,'Mapping water'!$D$4:$U$4,0))*$D85</f>
        <v>0</v>
      </c>
      <c r="U85" s="32">
        <f>INDEX('Mapping water'!$D$5:$U$352,MATCH($B85,'Mapping water'!$B$5:$B$352,0),MATCH(U$3,'Mapping water'!$D$4:$U$4,0))*$D85</f>
        <v>0</v>
      </c>
      <c r="V85" s="32">
        <f>INDEX('Mapping water'!$D$5:$U$352,MATCH($B85,'Mapping water'!$B$5:$B$352,0),MATCH(V$3,'Mapping water'!$D$4:$U$4,0))*$D85</f>
        <v>0</v>
      </c>
      <c r="W85" s="32">
        <f>INDEX('Mapping water'!$D$5:$U$352,MATCH($B85,'Mapping water'!$B$5:$B$352,0),MATCH(W$3,'Mapping water'!$D$4:$U$4,0))*$D85</f>
        <v>0</v>
      </c>
      <c r="X85" s="32">
        <f>INDEX('Mapping water'!$D$5:$U$352,MATCH($B85,'Mapping water'!$B$5:$B$352,0),MATCH(X$3,'Mapping water'!$D$4:$U$4,0))*$D85</f>
        <v>0</v>
      </c>
      <c r="Y85" s="32">
        <f>INDEX('Mapping water'!$D$5:$U$352,MATCH($B85,'Mapping water'!$B$5:$B$352,0),MATCH(Y$3,'Mapping water'!$D$4:$U$4,0))*$D85</f>
        <v>0</v>
      </c>
    </row>
    <row r="86" spans="1:25" x14ac:dyDescent="0.45">
      <c r="A86" s="10" t="s">
        <v>287</v>
      </c>
      <c r="B86" s="10" t="s">
        <v>288</v>
      </c>
      <c r="C86" s="10" t="s">
        <v>81</v>
      </c>
      <c r="D86" s="32">
        <f>INDEX('ONS data MYE 5'!$G$6:$G$445, MATCH($B86,'ONS data MYE 5'!$B$6:$B$445,0))</f>
        <v>115168</v>
      </c>
      <c r="E86" s="32">
        <f>INDEX('ONS data MYE 5'!$H$6:$H$445, MATCH($B86,'ONS data MYE 5'!$B$6:$B$445,0))</f>
        <v>281</v>
      </c>
      <c r="F86" s="32">
        <f t="shared" si="2"/>
        <v>5.6383546693337454</v>
      </c>
      <c r="G86" s="32">
        <f t="shared" si="3"/>
        <v>31.791043377197649</v>
      </c>
      <c r="H86" s="32">
        <f>INDEX('Mapping water'!$D$5:$U$352,MATCH($B86,'Mapping water'!$B$5:$B$352,0),MATCH(H$3,'Mapping water'!$D$4:$U$4,0))*$D86</f>
        <v>0</v>
      </c>
      <c r="I86" s="32">
        <f>INDEX('Mapping water'!$D$5:$U$352,MATCH($B86,'Mapping water'!$B$5:$B$352,0),MATCH(I$3,'Mapping water'!$D$4:$U$4,0))*$D86</f>
        <v>0</v>
      </c>
      <c r="J86" s="32">
        <f>INDEX('Mapping water'!$D$5:$U$352,MATCH($B86,'Mapping water'!$B$5:$B$352,0),MATCH(J$3,'Mapping water'!$D$4:$U$4,0))*$D86</f>
        <v>0</v>
      </c>
      <c r="K86" s="32">
        <f>INDEX('Mapping water'!$D$5:$U$352,MATCH($B86,'Mapping water'!$B$5:$B$352,0),MATCH(K$3,'Mapping water'!$D$4:$U$4,0))*$D86</f>
        <v>0</v>
      </c>
      <c r="L86" s="32">
        <f>INDEX('Mapping water'!$D$5:$U$352,MATCH($B86,'Mapping water'!$B$5:$B$352,0),MATCH(L$3,'Mapping water'!$D$4:$U$4,0))*$D86</f>
        <v>115168</v>
      </c>
      <c r="M86" s="32">
        <f>INDEX('Mapping water'!$D$5:$U$352,MATCH($B86,'Mapping water'!$B$5:$B$352,0),MATCH(M$3,'Mapping water'!$D$4:$U$4,0))*$D86</f>
        <v>0</v>
      </c>
      <c r="N86" s="32">
        <f>INDEX('Mapping water'!$D$5:$U$352,MATCH($B86,'Mapping water'!$B$5:$B$352,0),MATCH(N$3,'Mapping water'!$D$4:$U$4,0))*$D86</f>
        <v>0</v>
      </c>
      <c r="O86" s="32">
        <f>INDEX('Mapping water'!$D$5:$U$352,MATCH($B86,'Mapping water'!$B$5:$B$352,0),MATCH(O$3,'Mapping water'!$D$4:$U$4,0))*$D86</f>
        <v>0</v>
      </c>
      <c r="P86" s="32">
        <f>INDEX('Mapping water'!$D$5:$U$352,MATCH($B86,'Mapping water'!$B$5:$B$352,0),MATCH(P$3,'Mapping water'!$D$4:$U$4,0))*$D86</f>
        <v>0</v>
      </c>
      <c r="Q86" s="32">
        <f>INDEX('Mapping water'!$D$5:$U$352,MATCH($B86,'Mapping water'!$B$5:$B$352,0),MATCH(Q$3,'Mapping water'!$D$4:$U$4,0))*$D86</f>
        <v>0</v>
      </c>
      <c r="R86" s="32">
        <f>INDEX('Mapping water'!$D$5:$U$352,MATCH($B86,'Mapping water'!$B$5:$B$352,0),MATCH(R$3,'Mapping water'!$D$4:$U$4,0))*$D86</f>
        <v>0</v>
      </c>
      <c r="S86" s="32">
        <f>INDEX('Mapping water'!$D$5:$U$352,MATCH($B86,'Mapping water'!$B$5:$B$352,0),MATCH(S$3,'Mapping water'!$D$4:$U$4,0))*$D86</f>
        <v>0</v>
      </c>
      <c r="T86" s="32">
        <f>INDEX('Mapping water'!$D$5:$U$352,MATCH($B86,'Mapping water'!$B$5:$B$352,0),MATCH(T$3,'Mapping water'!$D$4:$U$4,0))*$D86</f>
        <v>0</v>
      </c>
      <c r="U86" s="32">
        <f>INDEX('Mapping water'!$D$5:$U$352,MATCH($B86,'Mapping water'!$B$5:$B$352,0),MATCH(U$3,'Mapping water'!$D$4:$U$4,0))*$D86</f>
        <v>0</v>
      </c>
      <c r="V86" s="32">
        <f>INDEX('Mapping water'!$D$5:$U$352,MATCH($B86,'Mapping water'!$B$5:$B$352,0),MATCH(V$3,'Mapping water'!$D$4:$U$4,0))*$D86</f>
        <v>0</v>
      </c>
      <c r="W86" s="32">
        <f>INDEX('Mapping water'!$D$5:$U$352,MATCH($B86,'Mapping water'!$B$5:$B$352,0),MATCH(W$3,'Mapping water'!$D$4:$U$4,0))*$D86</f>
        <v>0</v>
      </c>
      <c r="X86" s="32">
        <f>INDEX('Mapping water'!$D$5:$U$352,MATCH($B86,'Mapping water'!$B$5:$B$352,0),MATCH(X$3,'Mapping water'!$D$4:$U$4,0))*$D86</f>
        <v>0</v>
      </c>
      <c r="Y86" s="32">
        <f>INDEX('Mapping water'!$D$5:$U$352,MATCH($B86,'Mapping water'!$B$5:$B$352,0),MATCH(Y$3,'Mapping water'!$D$4:$U$4,0))*$D86</f>
        <v>0</v>
      </c>
    </row>
    <row r="87" spans="1:25" x14ac:dyDescent="0.45">
      <c r="A87" s="10" t="s">
        <v>669</v>
      </c>
      <c r="B87" s="10" t="s">
        <v>670</v>
      </c>
      <c r="C87" s="10" t="s">
        <v>81</v>
      </c>
      <c r="D87" s="32">
        <f>INDEX('ONS data MYE 5'!$G$6:$G$445, MATCH($B87,'ONS data MYE 5'!$B$6:$B$445,0))</f>
        <v>78225</v>
      </c>
      <c r="E87" s="32">
        <f>INDEX('ONS data MYE 5'!$H$6:$H$445, MATCH($B87,'ONS data MYE 5'!$B$6:$B$445,0))</f>
        <v>488</v>
      </c>
      <c r="F87" s="32">
        <f t="shared" si="2"/>
        <v>6.1903154058531475</v>
      </c>
      <c r="G87" s="32">
        <f t="shared" si="3"/>
        <v>38.320004823942817</v>
      </c>
      <c r="H87" s="32">
        <f>INDEX('Mapping water'!$D$5:$U$352,MATCH($B87,'Mapping water'!$B$5:$B$352,0),MATCH(H$3,'Mapping water'!$D$4:$U$4,0))*$D87</f>
        <v>0</v>
      </c>
      <c r="I87" s="32">
        <f>INDEX('Mapping water'!$D$5:$U$352,MATCH($B87,'Mapping water'!$B$5:$B$352,0),MATCH(I$3,'Mapping water'!$D$4:$U$4,0))*$D87</f>
        <v>0</v>
      </c>
      <c r="J87" s="32">
        <f>INDEX('Mapping water'!$D$5:$U$352,MATCH($B87,'Mapping water'!$B$5:$B$352,0),MATCH(J$3,'Mapping water'!$D$4:$U$4,0))*$D87</f>
        <v>0</v>
      </c>
      <c r="K87" s="32">
        <f>INDEX('Mapping water'!$D$5:$U$352,MATCH($B87,'Mapping water'!$B$5:$B$352,0),MATCH(K$3,'Mapping water'!$D$4:$U$4,0))*$D87</f>
        <v>0</v>
      </c>
      <c r="L87" s="32">
        <f>INDEX('Mapping water'!$D$5:$U$352,MATCH($B87,'Mapping water'!$B$5:$B$352,0),MATCH(L$3,'Mapping water'!$D$4:$U$4,0))*$D87</f>
        <v>78225</v>
      </c>
      <c r="M87" s="32">
        <f>INDEX('Mapping water'!$D$5:$U$352,MATCH($B87,'Mapping water'!$B$5:$B$352,0),MATCH(M$3,'Mapping water'!$D$4:$U$4,0))*$D87</f>
        <v>0</v>
      </c>
      <c r="N87" s="32">
        <f>INDEX('Mapping water'!$D$5:$U$352,MATCH($B87,'Mapping water'!$B$5:$B$352,0),MATCH(N$3,'Mapping water'!$D$4:$U$4,0))*$D87</f>
        <v>0</v>
      </c>
      <c r="O87" s="32">
        <f>INDEX('Mapping water'!$D$5:$U$352,MATCH($B87,'Mapping water'!$B$5:$B$352,0),MATCH(O$3,'Mapping water'!$D$4:$U$4,0))*$D87</f>
        <v>0</v>
      </c>
      <c r="P87" s="32">
        <f>INDEX('Mapping water'!$D$5:$U$352,MATCH($B87,'Mapping water'!$B$5:$B$352,0),MATCH(P$3,'Mapping water'!$D$4:$U$4,0))*$D87</f>
        <v>0</v>
      </c>
      <c r="Q87" s="32">
        <f>INDEX('Mapping water'!$D$5:$U$352,MATCH($B87,'Mapping water'!$B$5:$B$352,0),MATCH(Q$3,'Mapping water'!$D$4:$U$4,0))*$D87</f>
        <v>0</v>
      </c>
      <c r="R87" s="32">
        <f>INDEX('Mapping water'!$D$5:$U$352,MATCH($B87,'Mapping water'!$B$5:$B$352,0),MATCH(R$3,'Mapping water'!$D$4:$U$4,0))*$D87</f>
        <v>0</v>
      </c>
      <c r="S87" s="32">
        <f>INDEX('Mapping water'!$D$5:$U$352,MATCH($B87,'Mapping water'!$B$5:$B$352,0),MATCH(S$3,'Mapping water'!$D$4:$U$4,0))*$D87</f>
        <v>0</v>
      </c>
      <c r="T87" s="32">
        <f>INDEX('Mapping water'!$D$5:$U$352,MATCH($B87,'Mapping water'!$B$5:$B$352,0),MATCH(T$3,'Mapping water'!$D$4:$U$4,0))*$D87</f>
        <v>0</v>
      </c>
      <c r="U87" s="32">
        <f>INDEX('Mapping water'!$D$5:$U$352,MATCH($B87,'Mapping water'!$B$5:$B$352,0),MATCH(U$3,'Mapping water'!$D$4:$U$4,0))*$D87</f>
        <v>0</v>
      </c>
      <c r="V87" s="32">
        <f>INDEX('Mapping water'!$D$5:$U$352,MATCH($B87,'Mapping water'!$B$5:$B$352,0),MATCH(V$3,'Mapping water'!$D$4:$U$4,0))*$D87</f>
        <v>0</v>
      </c>
      <c r="W87" s="32">
        <f>INDEX('Mapping water'!$D$5:$U$352,MATCH($B87,'Mapping water'!$B$5:$B$352,0),MATCH(W$3,'Mapping water'!$D$4:$U$4,0))*$D87</f>
        <v>0</v>
      </c>
      <c r="X87" s="32">
        <f>INDEX('Mapping water'!$D$5:$U$352,MATCH($B87,'Mapping water'!$B$5:$B$352,0),MATCH(X$3,'Mapping water'!$D$4:$U$4,0))*$D87</f>
        <v>0</v>
      </c>
      <c r="Y87" s="32">
        <f>INDEX('Mapping water'!$D$5:$U$352,MATCH($B87,'Mapping water'!$B$5:$B$352,0),MATCH(Y$3,'Mapping water'!$D$4:$U$4,0))*$D87</f>
        <v>0</v>
      </c>
    </row>
    <row r="88" spans="1:25" x14ac:dyDescent="0.45">
      <c r="A88" s="10" t="s">
        <v>671</v>
      </c>
      <c r="B88" s="10" t="s">
        <v>672</v>
      </c>
      <c r="C88" s="10" t="s">
        <v>81</v>
      </c>
      <c r="D88" s="32">
        <f>INDEX('ONS data MYE 5'!$G$6:$G$445, MATCH($B88,'ONS data MYE 5'!$B$6:$B$445,0))</f>
        <v>104527</v>
      </c>
      <c r="E88" s="32">
        <f>INDEX('ONS data MYE 5'!$H$6:$H$445, MATCH($B88,'ONS data MYE 5'!$B$6:$B$445,0))</f>
        <v>1583</v>
      </c>
      <c r="F88" s="32">
        <f t="shared" si="2"/>
        <v>7.3670770598810122</v>
      </c>
      <c r="G88" s="32">
        <f t="shared" si="3"/>
        <v>54.27382440622506</v>
      </c>
      <c r="H88" s="32">
        <f>INDEX('Mapping water'!$D$5:$U$352,MATCH($B88,'Mapping water'!$B$5:$B$352,0),MATCH(H$3,'Mapping water'!$D$4:$U$4,0))*$D88</f>
        <v>0</v>
      </c>
      <c r="I88" s="32">
        <f>INDEX('Mapping water'!$D$5:$U$352,MATCH($B88,'Mapping water'!$B$5:$B$352,0),MATCH(I$3,'Mapping water'!$D$4:$U$4,0))*$D88</f>
        <v>0</v>
      </c>
      <c r="J88" s="32">
        <f>INDEX('Mapping water'!$D$5:$U$352,MATCH($B88,'Mapping water'!$B$5:$B$352,0),MATCH(J$3,'Mapping water'!$D$4:$U$4,0))*$D88</f>
        <v>0</v>
      </c>
      <c r="K88" s="32">
        <f>INDEX('Mapping water'!$D$5:$U$352,MATCH($B88,'Mapping water'!$B$5:$B$352,0),MATCH(K$3,'Mapping water'!$D$4:$U$4,0))*$D88</f>
        <v>0</v>
      </c>
      <c r="L88" s="32">
        <f>INDEX('Mapping water'!$D$5:$U$352,MATCH($B88,'Mapping water'!$B$5:$B$352,0),MATCH(L$3,'Mapping water'!$D$4:$U$4,0))*$D88</f>
        <v>104527</v>
      </c>
      <c r="M88" s="32">
        <f>INDEX('Mapping water'!$D$5:$U$352,MATCH($B88,'Mapping water'!$B$5:$B$352,0),MATCH(M$3,'Mapping water'!$D$4:$U$4,0))*$D88</f>
        <v>0</v>
      </c>
      <c r="N88" s="32">
        <f>INDEX('Mapping water'!$D$5:$U$352,MATCH($B88,'Mapping water'!$B$5:$B$352,0),MATCH(N$3,'Mapping water'!$D$4:$U$4,0))*$D88</f>
        <v>0</v>
      </c>
      <c r="O88" s="32">
        <f>INDEX('Mapping water'!$D$5:$U$352,MATCH($B88,'Mapping water'!$B$5:$B$352,0),MATCH(O$3,'Mapping water'!$D$4:$U$4,0))*$D88</f>
        <v>0</v>
      </c>
      <c r="P88" s="32">
        <f>INDEX('Mapping water'!$D$5:$U$352,MATCH($B88,'Mapping water'!$B$5:$B$352,0),MATCH(P$3,'Mapping water'!$D$4:$U$4,0))*$D88</f>
        <v>0</v>
      </c>
      <c r="Q88" s="32">
        <f>INDEX('Mapping water'!$D$5:$U$352,MATCH($B88,'Mapping water'!$B$5:$B$352,0),MATCH(Q$3,'Mapping water'!$D$4:$U$4,0))*$D88</f>
        <v>0</v>
      </c>
      <c r="R88" s="32">
        <f>INDEX('Mapping water'!$D$5:$U$352,MATCH($B88,'Mapping water'!$B$5:$B$352,0),MATCH(R$3,'Mapping water'!$D$4:$U$4,0))*$D88</f>
        <v>0</v>
      </c>
      <c r="S88" s="32">
        <f>INDEX('Mapping water'!$D$5:$U$352,MATCH($B88,'Mapping water'!$B$5:$B$352,0),MATCH(S$3,'Mapping water'!$D$4:$U$4,0))*$D88</f>
        <v>0</v>
      </c>
      <c r="T88" s="32">
        <f>INDEX('Mapping water'!$D$5:$U$352,MATCH($B88,'Mapping water'!$B$5:$B$352,0),MATCH(T$3,'Mapping water'!$D$4:$U$4,0))*$D88</f>
        <v>0</v>
      </c>
      <c r="U88" s="32">
        <f>INDEX('Mapping water'!$D$5:$U$352,MATCH($B88,'Mapping water'!$B$5:$B$352,0),MATCH(U$3,'Mapping water'!$D$4:$U$4,0))*$D88</f>
        <v>0</v>
      </c>
      <c r="V88" s="32">
        <f>INDEX('Mapping water'!$D$5:$U$352,MATCH($B88,'Mapping water'!$B$5:$B$352,0),MATCH(V$3,'Mapping water'!$D$4:$U$4,0))*$D88</f>
        <v>0</v>
      </c>
      <c r="W88" s="32">
        <f>INDEX('Mapping water'!$D$5:$U$352,MATCH($B88,'Mapping water'!$B$5:$B$352,0),MATCH(W$3,'Mapping water'!$D$4:$U$4,0))*$D88</f>
        <v>0</v>
      </c>
      <c r="X88" s="32">
        <f>INDEX('Mapping water'!$D$5:$U$352,MATCH($B88,'Mapping water'!$B$5:$B$352,0),MATCH(X$3,'Mapping water'!$D$4:$U$4,0))*$D88</f>
        <v>0</v>
      </c>
      <c r="Y88" s="32">
        <f>INDEX('Mapping water'!$D$5:$U$352,MATCH($B88,'Mapping water'!$B$5:$B$352,0),MATCH(Y$3,'Mapping water'!$D$4:$U$4,0))*$D88</f>
        <v>0</v>
      </c>
    </row>
    <row r="89" spans="1:25" x14ac:dyDescent="0.45">
      <c r="A89" s="10" t="s">
        <v>673</v>
      </c>
      <c r="B89" s="10" t="s">
        <v>674</v>
      </c>
      <c r="C89" s="10" t="s">
        <v>81</v>
      </c>
      <c r="D89" s="32">
        <f>INDEX('ONS data MYE 5'!$G$6:$G$445, MATCH($B89,'ONS data MYE 5'!$B$6:$B$445,0))</f>
        <v>100450</v>
      </c>
      <c r="E89" s="32">
        <f>INDEX('ONS data MYE 5'!$H$6:$H$445, MATCH($B89,'ONS data MYE 5'!$B$6:$B$445,0))</f>
        <v>364</v>
      </c>
      <c r="F89" s="32">
        <f t="shared" si="2"/>
        <v>5.8971538676367405</v>
      </c>
      <c r="G89" s="32">
        <f t="shared" si="3"/>
        <v>34.77642373858297</v>
      </c>
      <c r="H89" s="32">
        <f>INDEX('Mapping water'!$D$5:$U$352,MATCH($B89,'Mapping water'!$B$5:$B$352,0),MATCH(H$3,'Mapping water'!$D$4:$U$4,0))*$D89</f>
        <v>0</v>
      </c>
      <c r="I89" s="32">
        <f>INDEX('Mapping water'!$D$5:$U$352,MATCH($B89,'Mapping water'!$B$5:$B$352,0),MATCH(I$3,'Mapping water'!$D$4:$U$4,0))*$D89</f>
        <v>0</v>
      </c>
      <c r="J89" s="32">
        <f>INDEX('Mapping water'!$D$5:$U$352,MATCH($B89,'Mapping water'!$B$5:$B$352,0),MATCH(J$3,'Mapping water'!$D$4:$U$4,0))*$D89</f>
        <v>0</v>
      </c>
      <c r="K89" s="32">
        <f>INDEX('Mapping water'!$D$5:$U$352,MATCH($B89,'Mapping water'!$B$5:$B$352,0),MATCH(K$3,'Mapping water'!$D$4:$U$4,0))*$D89</f>
        <v>0</v>
      </c>
      <c r="L89" s="32">
        <f>INDEX('Mapping water'!$D$5:$U$352,MATCH($B89,'Mapping water'!$B$5:$B$352,0),MATCH(L$3,'Mapping water'!$D$4:$U$4,0))*$D89</f>
        <v>100450</v>
      </c>
      <c r="M89" s="32">
        <f>INDEX('Mapping water'!$D$5:$U$352,MATCH($B89,'Mapping water'!$B$5:$B$352,0),MATCH(M$3,'Mapping water'!$D$4:$U$4,0))*$D89</f>
        <v>0</v>
      </c>
      <c r="N89" s="32">
        <f>INDEX('Mapping water'!$D$5:$U$352,MATCH($B89,'Mapping water'!$B$5:$B$352,0),MATCH(N$3,'Mapping water'!$D$4:$U$4,0))*$D89</f>
        <v>0</v>
      </c>
      <c r="O89" s="32">
        <f>INDEX('Mapping water'!$D$5:$U$352,MATCH($B89,'Mapping water'!$B$5:$B$352,0),MATCH(O$3,'Mapping water'!$D$4:$U$4,0))*$D89</f>
        <v>0</v>
      </c>
      <c r="P89" s="32">
        <f>INDEX('Mapping water'!$D$5:$U$352,MATCH($B89,'Mapping water'!$B$5:$B$352,0),MATCH(P$3,'Mapping water'!$D$4:$U$4,0))*$D89</f>
        <v>0</v>
      </c>
      <c r="Q89" s="32">
        <f>INDEX('Mapping water'!$D$5:$U$352,MATCH($B89,'Mapping water'!$B$5:$B$352,0),MATCH(Q$3,'Mapping water'!$D$4:$U$4,0))*$D89</f>
        <v>0</v>
      </c>
      <c r="R89" s="32">
        <f>INDEX('Mapping water'!$D$5:$U$352,MATCH($B89,'Mapping water'!$B$5:$B$352,0),MATCH(R$3,'Mapping water'!$D$4:$U$4,0))*$D89</f>
        <v>0</v>
      </c>
      <c r="S89" s="32">
        <f>INDEX('Mapping water'!$D$5:$U$352,MATCH($B89,'Mapping water'!$B$5:$B$352,0),MATCH(S$3,'Mapping water'!$D$4:$U$4,0))*$D89</f>
        <v>0</v>
      </c>
      <c r="T89" s="32">
        <f>INDEX('Mapping water'!$D$5:$U$352,MATCH($B89,'Mapping water'!$B$5:$B$352,0),MATCH(T$3,'Mapping water'!$D$4:$U$4,0))*$D89</f>
        <v>0</v>
      </c>
      <c r="U89" s="32">
        <f>INDEX('Mapping water'!$D$5:$U$352,MATCH($B89,'Mapping water'!$B$5:$B$352,0),MATCH(U$3,'Mapping water'!$D$4:$U$4,0))*$D89</f>
        <v>0</v>
      </c>
      <c r="V89" s="32">
        <f>INDEX('Mapping water'!$D$5:$U$352,MATCH($B89,'Mapping water'!$B$5:$B$352,0),MATCH(V$3,'Mapping water'!$D$4:$U$4,0))*$D89</f>
        <v>0</v>
      </c>
      <c r="W89" s="32">
        <f>INDEX('Mapping water'!$D$5:$U$352,MATCH($B89,'Mapping water'!$B$5:$B$352,0),MATCH(W$3,'Mapping water'!$D$4:$U$4,0))*$D89</f>
        <v>0</v>
      </c>
      <c r="X89" s="32">
        <f>INDEX('Mapping water'!$D$5:$U$352,MATCH($B89,'Mapping water'!$B$5:$B$352,0),MATCH(X$3,'Mapping water'!$D$4:$U$4,0))*$D89</f>
        <v>0</v>
      </c>
      <c r="Y89" s="32">
        <f>INDEX('Mapping water'!$D$5:$U$352,MATCH($B89,'Mapping water'!$B$5:$B$352,0),MATCH(Y$3,'Mapping water'!$D$4:$U$4,0))*$D89</f>
        <v>0</v>
      </c>
    </row>
    <row r="90" spans="1:25" x14ac:dyDescent="0.45">
      <c r="A90" s="10" t="s">
        <v>689</v>
      </c>
      <c r="B90" s="10" t="s">
        <v>690</v>
      </c>
      <c r="C90" s="10" t="s">
        <v>81</v>
      </c>
      <c r="D90" s="32">
        <f>INDEX('ONS data MYE 5'!$G$6:$G$445, MATCH($B90,'ONS data MYE 5'!$B$6:$B$445,0))</f>
        <v>115212</v>
      </c>
      <c r="E90" s="32">
        <f>INDEX('ONS data MYE 5'!$H$6:$H$445, MATCH($B90,'ONS data MYE 5'!$B$6:$B$445,0))</f>
        <v>181</v>
      </c>
      <c r="F90" s="32">
        <f t="shared" si="2"/>
        <v>5.1984970312658261</v>
      </c>
      <c r="G90" s="32">
        <f t="shared" si="3"/>
        <v>27.024371384079608</v>
      </c>
      <c r="H90" s="32">
        <f>INDEX('Mapping water'!$D$5:$U$352,MATCH($B90,'Mapping water'!$B$5:$B$352,0),MATCH(H$3,'Mapping water'!$D$4:$U$4,0))*$D90</f>
        <v>0</v>
      </c>
      <c r="I90" s="32">
        <f>INDEX('Mapping water'!$D$5:$U$352,MATCH($B90,'Mapping water'!$B$5:$B$352,0),MATCH(I$3,'Mapping water'!$D$4:$U$4,0))*$D90</f>
        <v>0</v>
      </c>
      <c r="J90" s="32">
        <f>INDEX('Mapping water'!$D$5:$U$352,MATCH($B90,'Mapping water'!$B$5:$B$352,0),MATCH(J$3,'Mapping water'!$D$4:$U$4,0))*$D90</f>
        <v>0</v>
      </c>
      <c r="K90" s="32">
        <f>INDEX('Mapping water'!$D$5:$U$352,MATCH($B90,'Mapping water'!$B$5:$B$352,0),MATCH(K$3,'Mapping water'!$D$4:$U$4,0))*$D90</f>
        <v>0</v>
      </c>
      <c r="L90" s="32">
        <f>INDEX('Mapping water'!$D$5:$U$352,MATCH($B90,'Mapping water'!$B$5:$B$352,0),MATCH(L$3,'Mapping water'!$D$4:$U$4,0))*$D90</f>
        <v>64518.720000000008</v>
      </c>
      <c r="M90" s="32">
        <f>INDEX('Mapping water'!$D$5:$U$352,MATCH($B90,'Mapping water'!$B$5:$B$352,0),MATCH(M$3,'Mapping water'!$D$4:$U$4,0))*$D90</f>
        <v>0</v>
      </c>
      <c r="N90" s="32">
        <f>INDEX('Mapping water'!$D$5:$U$352,MATCH($B90,'Mapping water'!$B$5:$B$352,0),MATCH(N$3,'Mapping water'!$D$4:$U$4,0))*$D90</f>
        <v>0</v>
      </c>
      <c r="O90" s="32">
        <f>INDEX('Mapping water'!$D$5:$U$352,MATCH($B90,'Mapping water'!$B$5:$B$352,0),MATCH(O$3,'Mapping water'!$D$4:$U$4,0))*$D90</f>
        <v>0</v>
      </c>
      <c r="P90" s="32">
        <f>INDEX('Mapping water'!$D$5:$U$352,MATCH($B90,'Mapping water'!$B$5:$B$352,0),MATCH(P$3,'Mapping water'!$D$4:$U$4,0))*$D90</f>
        <v>0</v>
      </c>
      <c r="Q90" s="32">
        <f>INDEX('Mapping water'!$D$5:$U$352,MATCH($B90,'Mapping water'!$B$5:$B$352,0),MATCH(Q$3,'Mapping water'!$D$4:$U$4,0))*$D90</f>
        <v>50693.279999999999</v>
      </c>
      <c r="R90" s="32">
        <f>INDEX('Mapping water'!$D$5:$U$352,MATCH($B90,'Mapping water'!$B$5:$B$352,0),MATCH(R$3,'Mapping water'!$D$4:$U$4,0))*$D90</f>
        <v>0</v>
      </c>
      <c r="S90" s="32">
        <f>INDEX('Mapping water'!$D$5:$U$352,MATCH($B90,'Mapping water'!$B$5:$B$352,0),MATCH(S$3,'Mapping water'!$D$4:$U$4,0))*$D90</f>
        <v>0</v>
      </c>
      <c r="T90" s="32">
        <f>INDEX('Mapping water'!$D$5:$U$352,MATCH($B90,'Mapping water'!$B$5:$B$352,0),MATCH(T$3,'Mapping water'!$D$4:$U$4,0))*$D90</f>
        <v>0</v>
      </c>
      <c r="U90" s="32">
        <f>INDEX('Mapping water'!$D$5:$U$352,MATCH($B90,'Mapping water'!$B$5:$B$352,0),MATCH(U$3,'Mapping water'!$D$4:$U$4,0))*$D90</f>
        <v>0</v>
      </c>
      <c r="V90" s="32">
        <f>INDEX('Mapping water'!$D$5:$U$352,MATCH($B90,'Mapping water'!$B$5:$B$352,0),MATCH(V$3,'Mapping water'!$D$4:$U$4,0))*$D90</f>
        <v>0</v>
      </c>
      <c r="W90" s="32">
        <f>INDEX('Mapping water'!$D$5:$U$352,MATCH($B90,'Mapping water'!$B$5:$B$352,0),MATCH(W$3,'Mapping water'!$D$4:$U$4,0))*$D90</f>
        <v>0</v>
      </c>
      <c r="X90" s="32">
        <f>INDEX('Mapping water'!$D$5:$U$352,MATCH($B90,'Mapping water'!$B$5:$B$352,0),MATCH(X$3,'Mapping water'!$D$4:$U$4,0))*$D90</f>
        <v>0</v>
      </c>
      <c r="Y90" s="32">
        <f>INDEX('Mapping water'!$D$5:$U$352,MATCH($B90,'Mapping water'!$B$5:$B$352,0),MATCH(Y$3,'Mapping water'!$D$4:$U$4,0))*$D90</f>
        <v>0</v>
      </c>
    </row>
    <row r="91" spans="1:25" x14ac:dyDescent="0.45">
      <c r="A91" s="10" t="s">
        <v>22</v>
      </c>
      <c r="B91" s="10" t="s">
        <v>23</v>
      </c>
      <c r="C91" s="10" t="s">
        <v>24</v>
      </c>
      <c r="D91" s="32">
        <f>INDEX('ONS data MYE 5'!$G$6:$G$445, MATCH($B91,'ONS data MYE 5'!$B$6:$B$445,0))</f>
        <v>7246</v>
      </c>
      <c r="E91" s="32">
        <f>INDEX('ONS data MYE 5'!$H$6:$H$445, MATCH($B91,'ONS data MYE 5'!$B$6:$B$445,0))</f>
        <v>2495</v>
      </c>
      <c r="F91" s="32">
        <f t="shared" si="2"/>
        <v>7.8220440081856193</v>
      </c>
      <c r="G91" s="32">
        <f t="shared" si="3"/>
        <v>61.184372465992546</v>
      </c>
      <c r="H91" s="32">
        <f>INDEX('Mapping water'!$D$5:$U$352,MATCH($B91,'Mapping water'!$B$5:$B$352,0),MATCH(H$3,'Mapping water'!$D$4:$U$4,0))*$D91</f>
        <v>0</v>
      </c>
      <c r="I91" s="32">
        <f>INDEX('Mapping water'!$D$5:$U$352,MATCH($B91,'Mapping water'!$B$5:$B$352,0),MATCH(I$3,'Mapping water'!$D$4:$U$4,0))*$D91</f>
        <v>0</v>
      </c>
      <c r="J91" s="32">
        <f>INDEX('Mapping water'!$D$5:$U$352,MATCH($B91,'Mapping water'!$B$5:$B$352,0),MATCH(J$3,'Mapping water'!$D$4:$U$4,0))*$D91</f>
        <v>0</v>
      </c>
      <c r="K91" s="32">
        <f>INDEX('Mapping water'!$D$5:$U$352,MATCH($B91,'Mapping water'!$B$5:$B$352,0),MATCH(K$3,'Mapping water'!$D$4:$U$4,0))*$D91</f>
        <v>0</v>
      </c>
      <c r="L91" s="32">
        <f>INDEX('Mapping water'!$D$5:$U$352,MATCH($B91,'Mapping water'!$B$5:$B$352,0),MATCH(L$3,'Mapping water'!$D$4:$U$4,0))*$D91</f>
        <v>0</v>
      </c>
      <c r="M91" s="32">
        <f>INDEX('Mapping water'!$D$5:$U$352,MATCH($B91,'Mapping water'!$B$5:$B$352,0),MATCH(M$3,'Mapping water'!$D$4:$U$4,0))*$D91</f>
        <v>0</v>
      </c>
      <c r="N91" s="32">
        <f>INDEX('Mapping water'!$D$5:$U$352,MATCH($B91,'Mapping water'!$B$5:$B$352,0),MATCH(N$3,'Mapping water'!$D$4:$U$4,0))*$D91</f>
        <v>7246</v>
      </c>
      <c r="O91" s="32">
        <f>INDEX('Mapping water'!$D$5:$U$352,MATCH($B91,'Mapping water'!$B$5:$B$352,0),MATCH(O$3,'Mapping water'!$D$4:$U$4,0))*$D91</f>
        <v>0</v>
      </c>
      <c r="P91" s="32">
        <f>INDEX('Mapping water'!$D$5:$U$352,MATCH($B91,'Mapping water'!$B$5:$B$352,0),MATCH(P$3,'Mapping water'!$D$4:$U$4,0))*$D91</f>
        <v>0</v>
      </c>
      <c r="Q91" s="32">
        <f>INDEX('Mapping water'!$D$5:$U$352,MATCH($B91,'Mapping water'!$B$5:$B$352,0),MATCH(Q$3,'Mapping water'!$D$4:$U$4,0))*$D91</f>
        <v>0</v>
      </c>
      <c r="R91" s="32">
        <f>INDEX('Mapping water'!$D$5:$U$352,MATCH($B91,'Mapping water'!$B$5:$B$352,0),MATCH(R$3,'Mapping water'!$D$4:$U$4,0))*$D91</f>
        <v>0</v>
      </c>
      <c r="S91" s="32">
        <f>INDEX('Mapping water'!$D$5:$U$352,MATCH($B91,'Mapping water'!$B$5:$B$352,0),MATCH(S$3,'Mapping water'!$D$4:$U$4,0))*$D91</f>
        <v>0</v>
      </c>
      <c r="T91" s="32">
        <f>INDEX('Mapping water'!$D$5:$U$352,MATCH($B91,'Mapping water'!$B$5:$B$352,0),MATCH(T$3,'Mapping water'!$D$4:$U$4,0))*$D91</f>
        <v>0</v>
      </c>
      <c r="U91" s="32">
        <f>INDEX('Mapping water'!$D$5:$U$352,MATCH($B91,'Mapping water'!$B$5:$B$352,0),MATCH(U$3,'Mapping water'!$D$4:$U$4,0))*$D91</f>
        <v>0</v>
      </c>
      <c r="V91" s="32">
        <f>INDEX('Mapping water'!$D$5:$U$352,MATCH($B91,'Mapping water'!$B$5:$B$352,0),MATCH(V$3,'Mapping water'!$D$4:$U$4,0))*$D91</f>
        <v>0</v>
      </c>
      <c r="W91" s="32">
        <f>INDEX('Mapping water'!$D$5:$U$352,MATCH($B91,'Mapping water'!$B$5:$B$352,0),MATCH(W$3,'Mapping water'!$D$4:$U$4,0))*$D91</f>
        <v>0</v>
      </c>
      <c r="X91" s="32">
        <f>INDEX('Mapping water'!$D$5:$U$352,MATCH($B91,'Mapping water'!$B$5:$B$352,0),MATCH(X$3,'Mapping water'!$D$4:$U$4,0))*$D91</f>
        <v>0</v>
      </c>
      <c r="Y91" s="32">
        <f>INDEX('Mapping water'!$D$5:$U$352,MATCH($B91,'Mapping water'!$B$5:$B$352,0),MATCH(Y$3,'Mapping water'!$D$4:$U$4,0))*$D91</f>
        <v>0</v>
      </c>
    </row>
    <row r="92" spans="1:25" x14ac:dyDescent="0.45">
      <c r="A92" s="10" t="s">
        <v>25</v>
      </c>
      <c r="B92" s="10" t="s">
        <v>26</v>
      </c>
      <c r="C92" s="10" t="s">
        <v>24</v>
      </c>
      <c r="D92" s="32">
        <f>INDEX('ONS data MYE 5'!$G$6:$G$445, MATCH($B92,'ONS data MYE 5'!$B$6:$B$445,0))</f>
        <v>241974</v>
      </c>
      <c r="E92" s="32">
        <f>INDEX('ONS data MYE 5'!$H$6:$H$445, MATCH($B92,'ONS data MYE 5'!$B$6:$B$445,0))</f>
        <v>11261</v>
      </c>
      <c r="F92" s="32">
        <f t="shared" si="2"/>
        <v>9.3291007076970249</v>
      </c>
      <c r="G92" s="32">
        <f t="shared" si="3"/>
        <v>87.032120014353126</v>
      </c>
      <c r="H92" s="32">
        <f>INDEX('Mapping water'!$D$5:$U$352,MATCH($B92,'Mapping water'!$B$5:$B$352,0),MATCH(H$3,'Mapping water'!$D$4:$U$4,0))*$D92</f>
        <v>0</v>
      </c>
      <c r="I92" s="32">
        <f>INDEX('Mapping water'!$D$5:$U$352,MATCH($B92,'Mapping water'!$B$5:$B$352,0),MATCH(I$3,'Mapping water'!$D$4:$U$4,0))*$D92</f>
        <v>0</v>
      </c>
      <c r="J92" s="32">
        <f>INDEX('Mapping water'!$D$5:$U$352,MATCH($B92,'Mapping water'!$B$5:$B$352,0),MATCH(J$3,'Mapping water'!$D$4:$U$4,0))*$D92</f>
        <v>0</v>
      </c>
      <c r="K92" s="32">
        <f>INDEX('Mapping water'!$D$5:$U$352,MATCH($B92,'Mapping water'!$B$5:$B$352,0),MATCH(K$3,'Mapping water'!$D$4:$U$4,0))*$D92</f>
        <v>0</v>
      </c>
      <c r="L92" s="32">
        <f>INDEX('Mapping water'!$D$5:$U$352,MATCH($B92,'Mapping water'!$B$5:$B$352,0),MATCH(L$3,'Mapping water'!$D$4:$U$4,0))*$D92</f>
        <v>0</v>
      </c>
      <c r="M92" s="32">
        <f>INDEX('Mapping water'!$D$5:$U$352,MATCH($B92,'Mapping water'!$B$5:$B$352,0),MATCH(M$3,'Mapping water'!$D$4:$U$4,0))*$D92</f>
        <v>0</v>
      </c>
      <c r="N92" s="32">
        <f>INDEX('Mapping water'!$D$5:$U$352,MATCH($B92,'Mapping water'!$B$5:$B$352,0),MATCH(N$3,'Mapping water'!$D$4:$U$4,0))*$D92</f>
        <v>241974</v>
      </c>
      <c r="O92" s="32">
        <f>INDEX('Mapping water'!$D$5:$U$352,MATCH($B92,'Mapping water'!$B$5:$B$352,0),MATCH(O$3,'Mapping water'!$D$4:$U$4,0))*$D92</f>
        <v>0</v>
      </c>
      <c r="P92" s="32">
        <f>INDEX('Mapping water'!$D$5:$U$352,MATCH($B92,'Mapping water'!$B$5:$B$352,0),MATCH(P$3,'Mapping water'!$D$4:$U$4,0))*$D92</f>
        <v>0</v>
      </c>
      <c r="Q92" s="32">
        <f>INDEX('Mapping water'!$D$5:$U$352,MATCH($B92,'Mapping water'!$B$5:$B$352,0),MATCH(Q$3,'Mapping water'!$D$4:$U$4,0))*$D92</f>
        <v>0</v>
      </c>
      <c r="R92" s="32">
        <f>INDEX('Mapping water'!$D$5:$U$352,MATCH($B92,'Mapping water'!$B$5:$B$352,0),MATCH(R$3,'Mapping water'!$D$4:$U$4,0))*$D92</f>
        <v>0</v>
      </c>
      <c r="S92" s="32">
        <f>INDEX('Mapping water'!$D$5:$U$352,MATCH($B92,'Mapping water'!$B$5:$B$352,0),MATCH(S$3,'Mapping water'!$D$4:$U$4,0))*$D92</f>
        <v>0</v>
      </c>
      <c r="T92" s="32">
        <f>INDEX('Mapping water'!$D$5:$U$352,MATCH($B92,'Mapping water'!$B$5:$B$352,0),MATCH(T$3,'Mapping water'!$D$4:$U$4,0))*$D92</f>
        <v>0</v>
      </c>
      <c r="U92" s="32">
        <f>INDEX('Mapping water'!$D$5:$U$352,MATCH($B92,'Mapping water'!$B$5:$B$352,0),MATCH(U$3,'Mapping water'!$D$4:$U$4,0))*$D92</f>
        <v>0</v>
      </c>
      <c r="V92" s="32">
        <f>INDEX('Mapping water'!$D$5:$U$352,MATCH($B92,'Mapping water'!$B$5:$B$352,0),MATCH(V$3,'Mapping water'!$D$4:$U$4,0))*$D92</f>
        <v>0</v>
      </c>
      <c r="W92" s="32">
        <f>INDEX('Mapping water'!$D$5:$U$352,MATCH($B92,'Mapping water'!$B$5:$B$352,0),MATCH(W$3,'Mapping water'!$D$4:$U$4,0))*$D92</f>
        <v>0</v>
      </c>
      <c r="X92" s="32">
        <f>INDEX('Mapping water'!$D$5:$U$352,MATCH($B92,'Mapping water'!$B$5:$B$352,0),MATCH(X$3,'Mapping water'!$D$4:$U$4,0))*$D92</f>
        <v>0</v>
      </c>
      <c r="Y92" s="32">
        <f>INDEX('Mapping water'!$D$5:$U$352,MATCH($B92,'Mapping water'!$B$5:$B$352,0),MATCH(Y$3,'Mapping water'!$D$4:$U$4,0))*$D92</f>
        <v>0</v>
      </c>
    </row>
    <row r="93" spans="1:25" x14ac:dyDescent="0.45">
      <c r="A93" s="10" t="s">
        <v>60</v>
      </c>
      <c r="B93" s="10" t="s">
        <v>61</v>
      </c>
      <c r="C93" s="10" t="s">
        <v>24</v>
      </c>
      <c r="D93" s="32">
        <f>INDEX('ONS data MYE 5'!$G$6:$G$445, MATCH($B93,'ONS data MYE 5'!$B$6:$B$445,0))</f>
        <v>384774</v>
      </c>
      <c r="E93" s="32">
        <f>INDEX('ONS data MYE 5'!$H$6:$H$445, MATCH($B93,'ONS data MYE 5'!$B$6:$B$445,0))</f>
        <v>4436</v>
      </c>
      <c r="F93" s="32">
        <f t="shared" si="2"/>
        <v>8.3975083484702573</v>
      </c>
      <c r="G93" s="32">
        <f t="shared" si="3"/>
        <v>70.518146462627669</v>
      </c>
      <c r="H93" s="32">
        <f>INDEX('Mapping water'!$D$5:$U$352,MATCH($B93,'Mapping water'!$B$5:$B$352,0),MATCH(H$3,'Mapping water'!$D$4:$U$4,0))*$D93</f>
        <v>0</v>
      </c>
      <c r="I93" s="32">
        <f>INDEX('Mapping water'!$D$5:$U$352,MATCH($B93,'Mapping water'!$B$5:$B$352,0),MATCH(I$3,'Mapping water'!$D$4:$U$4,0))*$D93</f>
        <v>0</v>
      </c>
      <c r="J93" s="32">
        <f>INDEX('Mapping water'!$D$5:$U$352,MATCH($B93,'Mapping water'!$B$5:$B$352,0),MATCH(J$3,'Mapping water'!$D$4:$U$4,0))*$D93</f>
        <v>0</v>
      </c>
      <c r="K93" s="32">
        <f>INDEX('Mapping water'!$D$5:$U$352,MATCH($B93,'Mapping water'!$B$5:$B$352,0),MATCH(K$3,'Mapping water'!$D$4:$U$4,0))*$D93</f>
        <v>0</v>
      </c>
      <c r="L93" s="32">
        <f>INDEX('Mapping water'!$D$5:$U$352,MATCH($B93,'Mapping water'!$B$5:$B$352,0),MATCH(L$3,'Mapping water'!$D$4:$U$4,0))*$D93</f>
        <v>0</v>
      </c>
      <c r="M93" s="32">
        <f>INDEX('Mapping water'!$D$5:$U$352,MATCH($B93,'Mapping water'!$B$5:$B$352,0),MATCH(M$3,'Mapping water'!$D$4:$U$4,0))*$D93</f>
        <v>0</v>
      </c>
      <c r="N93" s="32">
        <f>INDEX('Mapping water'!$D$5:$U$352,MATCH($B93,'Mapping water'!$B$5:$B$352,0),MATCH(N$3,'Mapping water'!$D$4:$U$4,0))*$D93</f>
        <v>92345.76</v>
      </c>
      <c r="O93" s="32">
        <f>INDEX('Mapping water'!$D$5:$U$352,MATCH($B93,'Mapping water'!$B$5:$B$352,0),MATCH(O$3,'Mapping water'!$D$4:$U$4,0))*$D93</f>
        <v>0</v>
      </c>
      <c r="P93" s="32">
        <f>INDEX('Mapping water'!$D$5:$U$352,MATCH($B93,'Mapping water'!$B$5:$B$352,0),MATCH(P$3,'Mapping water'!$D$4:$U$4,0))*$D93</f>
        <v>0</v>
      </c>
      <c r="Q93" s="32">
        <f>INDEX('Mapping water'!$D$5:$U$352,MATCH($B93,'Mapping water'!$B$5:$B$352,0),MATCH(Q$3,'Mapping water'!$D$4:$U$4,0))*$D93</f>
        <v>0</v>
      </c>
      <c r="R93" s="32">
        <f>INDEX('Mapping water'!$D$5:$U$352,MATCH($B93,'Mapping water'!$B$5:$B$352,0),MATCH(R$3,'Mapping water'!$D$4:$U$4,0))*$D93</f>
        <v>292428.24</v>
      </c>
      <c r="S93" s="32">
        <f>INDEX('Mapping water'!$D$5:$U$352,MATCH($B93,'Mapping water'!$B$5:$B$352,0),MATCH(S$3,'Mapping water'!$D$4:$U$4,0))*$D93</f>
        <v>0</v>
      </c>
      <c r="T93" s="32">
        <f>INDEX('Mapping water'!$D$5:$U$352,MATCH($B93,'Mapping water'!$B$5:$B$352,0),MATCH(T$3,'Mapping water'!$D$4:$U$4,0))*$D93</f>
        <v>0</v>
      </c>
      <c r="U93" s="32">
        <f>INDEX('Mapping water'!$D$5:$U$352,MATCH($B93,'Mapping water'!$B$5:$B$352,0),MATCH(U$3,'Mapping water'!$D$4:$U$4,0))*$D93</f>
        <v>0</v>
      </c>
      <c r="V93" s="32">
        <f>INDEX('Mapping water'!$D$5:$U$352,MATCH($B93,'Mapping water'!$B$5:$B$352,0),MATCH(V$3,'Mapping water'!$D$4:$U$4,0))*$D93</f>
        <v>0</v>
      </c>
      <c r="W93" s="32">
        <f>INDEX('Mapping water'!$D$5:$U$352,MATCH($B93,'Mapping water'!$B$5:$B$352,0),MATCH(W$3,'Mapping water'!$D$4:$U$4,0))*$D93</f>
        <v>0</v>
      </c>
      <c r="X93" s="32">
        <f>INDEX('Mapping water'!$D$5:$U$352,MATCH($B93,'Mapping water'!$B$5:$B$352,0),MATCH(X$3,'Mapping water'!$D$4:$U$4,0))*$D93</f>
        <v>0</v>
      </c>
      <c r="Y93" s="32">
        <f>INDEX('Mapping water'!$D$5:$U$352,MATCH($B93,'Mapping water'!$B$5:$B$352,0),MATCH(Y$3,'Mapping water'!$D$4:$U$4,0))*$D93</f>
        <v>0</v>
      </c>
    </row>
    <row r="94" spans="1:25" x14ac:dyDescent="0.45">
      <c r="A94" s="10" t="s">
        <v>62</v>
      </c>
      <c r="B94" s="10" t="s">
        <v>63</v>
      </c>
      <c r="C94" s="10" t="s">
        <v>24</v>
      </c>
      <c r="D94" s="32">
        <f>INDEX('ONS data MYE 5'!$G$6:$G$445, MATCH($B94,'ONS data MYE 5'!$B$6:$B$445,0))</f>
        <v>326427</v>
      </c>
      <c r="E94" s="32">
        <f>INDEX('ONS data MYE 5'!$H$6:$H$445, MATCH($B94,'ONS data MYE 5'!$B$6:$B$445,0))</f>
        <v>7551</v>
      </c>
      <c r="F94" s="32">
        <f t="shared" si="2"/>
        <v>8.929435283803425</v>
      </c>
      <c r="G94" s="32">
        <f t="shared" si="3"/>
        <v>79.734814487633557</v>
      </c>
      <c r="H94" s="32">
        <f>INDEX('Mapping water'!$D$5:$U$352,MATCH($B94,'Mapping water'!$B$5:$B$352,0),MATCH(H$3,'Mapping water'!$D$4:$U$4,0))*$D94</f>
        <v>0</v>
      </c>
      <c r="I94" s="32">
        <f>INDEX('Mapping water'!$D$5:$U$352,MATCH($B94,'Mapping water'!$B$5:$B$352,0),MATCH(I$3,'Mapping water'!$D$4:$U$4,0))*$D94</f>
        <v>0</v>
      </c>
      <c r="J94" s="32">
        <f>INDEX('Mapping water'!$D$5:$U$352,MATCH($B94,'Mapping water'!$B$5:$B$352,0),MATCH(J$3,'Mapping water'!$D$4:$U$4,0))*$D94</f>
        <v>0</v>
      </c>
      <c r="K94" s="32">
        <f>INDEX('Mapping water'!$D$5:$U$352,MATCH($B94,'Mapping water'!$B$5:$B$352,0),MATCH(K$3,'Mapping water'!$D$4:$U$4,0))*$D94</f>
        <v>0</v>
      </c>
      <c r="L94" s="32">
        <f>INDEX('Mapping water'!$D$5:$U$352,MATCH($B94,'Mapping water'!$B$5:$B$352,0),MATCH(L$3,'Mapping water'!$D$4:$U$4,0))*$D94</f>
        <v>0</v>
      </c>
      <c r="M94" s="32">
        <f>INDEX('Mapping water'!$D$5:$U$352,MATCH($B94,'Mapping water'!$B$5:$B$352,0),MATCH(M$3,'Mapping water'!$D$4:$U$4,0))*$D94</f>
        <v>0</v>
      </c>
      <c r="N94" s="32">
        <f>INDEX('Mapping water'!$D$5:$U$352,MATCH($B94,'Mapping water'!$B$5:$B$352,0),MATCH(N$3,'Mapping water'!$D$4:$U$4,0))*$D94</f>
        <v>176270.58000000002</v>
      </c>
      <c r="O94" s="32">
        <f>INDEX('Mapping water'!$D$5:$U$352,MATCH($B94,'Mapping water'!$B$5:$B$352,0),MATCH(O$3,'Mapping water'!$D$4:$U$4,0))*$D94</f>
        <v>0</v>
      </c>
      <c r="P94" s="32">
        <f>INDEX('Mapping water'!$D$5:$U$352,MATCH($B94,'Mapping water'!$B$5:$B$352,0),MATCH(P$3,'Mapping water'!$D$4:$U$4,0))*$D94</f>
        <v>0</v>
      </c>
      <c r="Q94" s="32">
        <f>INDEX('Mapping water'!$D$5:$U$352,MATCH($B94,'Mapping water'!$B$5:$B$352,0),MATCH(Q$3,'Mapping water'!$D$4:$U$4,0))*$D94</f>
        <v>0</v>
      </c>
      <c r="R94" s="32">
        <f>INDEX('Mapping water'!$D$5:$U$352,MATCH($B94,'Mapping water'!$B$5:$B$352,0),MATCH(R$3,'Mapping water'!$D$4:$U$4,0))*$D94</f>
        <v>150156.41999999998</v>
      </c>
      <c r="S94" s="32">
        <f>INDEX('Mapping water'!$D$5:$U$352,MATCH($B94,'Mapping water'!$B$5:$B$352,0),MATCH(S$3,'Mapping water'!$D$4:$U$4,0))*$D94</f>
        <v>0</v>
      </c>
      <c r="T94" s="32">
        <f>INDEX('Mapping water'!$D$5:$U$352,MATCH($B94,'Mapping water'!$B$5:$B$352,0),MATCH(T$3,'Mapping water'!$D$4:$U$4,0))*$D94</f>
        <v>0</v>
      </c>
      <c r="U94" s="32">
        <f>INDEX('Mapping water'!$D$5:$U$352,MATCH($B94,'Mapping water'!$B$5:$B$352,0),MATCH(U$3,'Mapping water'!$D$4:$U$4,0))*$D94</f>
        <v>0</v>
      </c>
      <c r="V94" s="32">
        <f>INDEX('Mapping water'!$D$5:$U$352,MATCH($B94,'Mapping water'!$B$5:$B$352,0),MATCH(V$3,'Mapping water'!$D$4:$U$4,0))*$D94</f>
        <v>0</v>
      </c>
      <c r="W94" s="32">
        <f>INDEX('Mapping water'!$D$5:$U$352,MATCH($B94,'Mapping water'!$B$5:$B$352,0),MATCH(W$3,'Mapping water'!$D$4:$U$4,0))*$D94</f>
        <v>0</v>
      </c>
      <c r="X94" s="32">
        <f>INDEX('Mapping water'!$D$5:$U$352,MATCH($B94,'Mapping water'!$B$5:$B$352,0),MATCH(X$3,'Mapping water'!$D$4:$U$4,0))*$D94</f>
        <v>0</v>
      </c>
      <c r="Y94" s="32">
        <f>INDEX('Mapping water'!$D$5:$U$352,MATCH($B94,'Mapping water'!$B$5:$B$352,0),MATCH(Y$3,'Mapping water'!$D$4:$U$4,0))*$D94</f>
        <v>0</v>
      </c>
    </row>
    <row r="95" spans="1:25" x14ac:dyDescent="0.45">
      <c r="A95" s="10" t="s">
        <v>64</v>
      </c>
      <c r="B95" s="10" t="s">
        <v>65</v>
      </c>
      <c r="C95" s="10" t="s">
        <v>24</v>
      </c>
      <c r="D95" s="32">
        <f>INDEX('ONS data MYE 5'!$G$6:$G$445, MATCH($B95,'ONS data MYE 5'!$B$6:$B$445,0))</f>
        <v>344802</v>
      </c>
      <c r="E95" s="32">
        <f>INDEX('ONS data MYE 5'!$H$6:$H$445, MATCH($B95,'ONS data MYE 5'!$B$6:$B$445,0))</f>
        <v>6208</v>
      </c>
      <c r="F95" s="32">
        <f t="shared" si="2"/>
        <v>8.7335940618630552</v>
      </c>
      <c r="G95" s="32">
        <f t="shared" si="3"/>
        <v>76.275665237409626</v>
      </c>
      <c r="H95" s="32">
        <f>INDEX('Mapping water'!$D$5:$U$352,MATCH($B95,'Mapping water'!$B$5:$B$352,0),MATCH(H$3,'Mapping water'!$D$4:$U$4,0))*$D95</f>
        <v>0</v>
      </c>
      <c r="I95" s="32">
        <f>INDEX('Mapping water'!$D$5:$U$352,MATCH($B95,'Mapping water'!$B$5:$B$352,0),MATCH(I$3,'Mapping water'!$D$4:$U$4,0))*$D95</f>
        <v>0</v>
      </c>
      <c r="J95" s="32">
        <f>INDEX('Mapping water'!$D$5:$U$352,MATCH($B95,'Mapping water'!$B$5:$B$352,0),MATCH(J$3,'Mapping water'!$D$4:$U$4,0))*$D95</f>
        <v>0</v>
      </c>
      <c r="K95" s="32">
        <f>INDEX('Mapping water'!$D$5:$U$352,MATCH($B95,'Mapping water'!$B$5:$B$352,0),MATCH(K$3,'Mapping water'!$D$4:$U$4,0))*$D95</f>
        <v>0</v>
      </c>
      <c r="L95" s="32">
        <f>INDEX('Mapping water'!$D$5:$U$352,MATCH($B95,'Mapping water'!$B$5:$B$352,0),MATCH(L$3,'Mapping water'!$D$4:$U$4,0))*$D95</f>
        <v>0</v>
      </c>
      <c r="M95" s="32">
        <f>INDEX('Mapping water'!$D$5:$U$352,MATCH($B95,'Mapping water'!$B$5:$B$352,0),MATCH(M$3,'Mapping water'!$D$4:$U$4,0))*$D95</f>
        <v>0</v>
      </c>
      <c r="N95" s="32">
        <f>INDEX('Mapping water'!$D$5:$U$352,MATCH($B95,'Mapping water'!$B$5:$B$352,0),MATCH(N$3,'Mapping water'!$D$4:$U$4,0))*$D95</f>
        <v>203433.18</v>
      </c>
      <c r="O95" s="32">
        <f>INDEX('Mapping water'!$D$5:$U$352,MATCH($B95,'Mapping water'!$B$5:$B$352,0),MATCH(O$3,'Mapping water'!$D$4:$U$4,0))*$D95</f>
        <v>0</v>
      </c>
      <c r="P95" s="32">
        <f>INDEX('Mapping water'!$D$5:$U$352,MATCH($B95,'Mapping water'!$B$5:$B$352,0),MATCH(P$3,'Mapping water'!$D$4:$U$4,0))*$D95</f>
        <v>0</v>
      </c>
      <c r="Q95" s="32">
        <f>INDEX('Mapping water'!$D$5:$U$352,MATCH($B95,'Mapping water'!$B$5:$B$352,0),MATCH(Q$3,'Mapping water'!$D$4:$U$4,0))*$D95</f>
        <v>0</v>
      </c>
      <c r="R95" s="32">
        <f>INDEX('Mapping water'!$D$5:$U$352,MATCH($B95,'Mapping water'!$B$5:$B$352,0),MATCH(R$3,'Mapping water'!$D$4:$U$4,0))*$D95</f>
        <v>141368.82</v>
      </c>
      <c r="S95" s="32">
        <f>INDEX('Mapping water'!$D$5:$U$352,MATCH($B95,'Mapping water'!$B$5:$B$352,0),MATCH(S$3,'Mapping water'!$D$4:$U$4,0))*$D95</f>
        <v>0</v>
      </c>
      <c r="T95" s="32">
        <f>INDEX('Mapping water'!$D$5:$U$352,MATCH($B95,'Mapping water'!$B$5:$B$352,0),MATCH(T$3,'Mapping water'!$D$4:$U$4,0))*$D95</f>
        <v>0</v>
      </c>
      <c r="U95" s="32">
        <f>INDEX('Mapping water'!$D$5:$U$352,MATCH($B95,'Mapping water'!$B$5:$B$352,0),MATCH(U$3,'Mapping water'!$D$4:$U$4,0))*$D95</f>
        <v>0</v>
      </c>
      <c r="V95" s="32">
        <f>INDEX('Mapping water'!$D$5:$U$352,MATCH($B95,'Mapping water'!$B$5:$B$352,0),MATCH(V$3,'Mapping water'!$D$4:$U$4,0))*$D95</f>
        <v>0</v>
      </c>
      <c r="W95" s="32">
        <f>INDEX('Mapping water'!$D$5:$U$352,MATCH($B95,'Mapping water'!$B$5:$B$352,0),MATCH(W$3,'Mapping water'!$D$4:$U$4,0))*$D95</f>
        <v>0</v>
      </c>
      <c r="X95" s="32">
        <f>INDEX('Mapping water'!$D$5:$U$352,MATCH($B95,'Mapping water'!$B$5:$B$352,0),MATCH(X$3,'Mapping water'!$D$4:$U$4,0))*$D95</f>
        <v>0</v>
      </c>
      <c r="Y95" s="32">
        <f>INDEX('Mapping water'!$D$5:$U$352,MATCH($B95,'Mapping water'!$B$5:$B$352,0),MATCH(Y$3,'Mapping water'!$D$4:$U$4,0))*$D95</f>
        <v>0</v>
      </c>
    </row>
    <row r="96" spans="1:25" x14ac:dyDescent="0.45">
      <c r="A96" s="10" t="s">
        <v>66</v>
      </c>
      <c r="B96" s="10" t="s">
        <v>67</v>
      </c>
      <c r="C96" s="10" t="s">
        <v>24</v>
      </c>
      <c r="D96" s="32">
        <f>INDEX('ONS data MYE 5'!$G$6:$G$445, MATCH($B96,'ONS data MYE 5'!$B$6:$B$445,0))</f>
        <v>248697</v>
      </c>
      <c r="E96" s="32">
        <f>INDEX('ONS data MYE 5'!$H$6:$H$445, MATCH($B96,'ONS data MYE 5'!$B$6:$B$445,0))</f>
        <v>4928</v>
      </c>
      <c r="F96" s="32">
        <f t="shared" si="2"/>
        <v>8.5026885052133565</v>
      </c>
      <c r="G96" s="32">
        <f t="shared" si="3"/>
        <v>72.295711816687344</v>
      </c>
      <c r="H96" s="32">
        <f>INDEX('Mapping water'!$D$5:$U$352,MATCH($B96,'Mapping water'!$B$5:$B$352,0),MATCH(H$3,'Mapping water'!$D$4:$U$4,0))*$D96</f>
        <v>0</v>
      </c>
      <c r="I96" s="32">
        <f>INDEX('Mapping water'!$D$5:$U$352,MATCH($B96,'Mapping water'!$B$5:$B$352,0),MATCH(I$3,'Mapping water'!$D$4:$U$4,0))*$D96</f>
        <v>0</v>
      </c>
      <c r="J96" s="32">
        <f>INDEX('Mapping water'!$D$5:$U$352,MATCH($B96,'Mapping water'!$B$5:$B$352,0),MATCH(J$3,'Mapping water'!$D$4:$U$4,0))*$D96</f>
        <v>0</v>
      </c>
      <c r="K96" s="32">
        <f>INDEX('Mapping water'!$D$5:$U$352,MATCH($B96,'Mapping water'!$B$5:$B$352,0),MATCH(K$3,'Mapping water'!$D$4:$U$4,0))*$D96</f>
        <v>0</v>
      </c>
      <c r="L96" s="32">
        <f>INDEX('Mapping water'!$D$5:$U$352,MATCH($B96,'Mapping water'!$B$5:$B$352,0),MATCH(L$3,'Mapping water'!$D$4:$U$4,0))*$D96</f>
        <v>0</v>
      </c>
      <c r="M96" s="32">
        <f>INDEX('Mapping water'!$D$5:$U$352,MATCH($B96,'Mapping water'!$B$5:$B$352,0),MATCH(M$3,'Mapping water'!$D$4:$U$4,0))*$D96</f>
        <v>0</v>
      </c>
      <c r="N96" s="32">
        <f>INDEX('Mapping water'!$D$5:$U$352,MATCH($B96,'Mapping water'!$B$5:$B$352,0),MATCH(N$3,'Mapping water'!$D$4:$U$4,0))*$D96</f>
        <v>0</v>
      </c>
      <c r="O96" s="32">
        <f>INDEX('Mapping water'!$D$5:$U$352,MATCH($B96,'Mapping water'!$B$5:$B$352,0),MATCH(O$3,'Mapping water'!$D$4:$U$4,0))*$D96</f>
        <v>0</v>
      </c>
      <c r="P96" s="32">
        <f>INDEX('Mapping water'!$D$5:$U$352,MATCH($B96,'Mapping water'!$B$5:$B$352,0),MATCH(P$3,'Mapping water'!$D$4:$U$4,0))*$D96</f>
        <v>0</v>
      </c>
      <c r="Q96" s="32">
        <f>INDEX('Mapping water'!$D$5:$U$352,MATCH($B96,'Mapping water'!$B$5:$B$352,0),MATCH(Q$3,'Mapping water'!$D$4:$U$4,0))*$D96</f>
        <v>0</v>
      </c>
      <c r="R96" s="32">
        <f>INDEX('Mapping water'!$D$5:$U$352,MATCH($B96,'Mapping water'!$B$5:$B$352,0),MATCH(R$3,'Mapping water'!$D$4:$U$4,0))*$D96</f>
        <v>248697</v>
      </c>
      <c r="S96" s="32">
        <f>INDEX('Mapping water'!$D$5:$U$352,MATCH($B96,'Mapping water'!$B$5:$B$352,0),MATCH(S$3,'Mapping water'!$D$4:$U$4,0))*$D96</f>
        <v>0</v>
      </c>
      <c r="T96" s="32">
        <f>INDEX('Mapping water'!$D$5:$U$352,MATCH($B96,'Mapping water'!$B$5:$B$352,0),MATCH(T$3,'Mapping water'!$D$4:$U$4,0))*$D96</f>
        <v>0</v>
      </c>
      <c r="U96" s="32">
        <f>INDEX('Mapping water'!$D$5:$U$352,MATCH($B96,'Mapping water'!$B$5:$B$352,0),MATCH(U$3,'Mapping water'!$D$4:$U$4,0))*$D96</f>
        <v>0</v>
      </c>
      <c r="V96" s="32">
        <f>INDEX('Mapping water'!$D$5:$U$352,MATCH($B96,'Mapping water'!$B$5:$B$352,0),MATCH(V$3,'Mapping water'!$D$4:$U$4,0))*$D96</f>
        <v>0</v>
      </c>
      <c r="W96" s="32">
        <f>INDEX('Mapping water'!$D$5:$U$352,MATCH($B96,'Mapping water'!$B$5:$B$352,0),MATCH(W$3,'Mapping water'!$D$4:$U$4,0))*$D96</f>
        <v>0</v>
      </c>
      <c r="X96" s="32">
        <f>INDEX('Mapping water'!$D$5:$U$352,MATCH($B96,'Mapping water'!$B$5:$B$352,0),MATCH(X$3,'Mapping water'!$D$4:$U$4,0))*$D96</f>
        <v>0</v>
      </c>
      <c r="Y96" s="32">
        <f>INDEX('Mapping water'!$D$5:$U$352,MATCH($B96,'Mapping water'!$B$5:$B$352,0),MATCH(Y$3,'Mapping water'!$D$4:$U$4,0))*$D96</f>
        <v>0</v>
      </c>
    </row>
    <row r="97" spans="1:25" x14ac:dyDescent="0.45">
      <c r="A97" s="10" t="s">
        <v>68</v>
      </c>
      <c r="B97" s="10" t="s">
        <v>69</v>
      </c>
      <c r="C97" s="10" t="s">
        <v>24</v>
      </c>
      <c r="D97" s="32">
        <f>INDEX('ONS data MYE 5'!$G$6:$G$445, MATCH($B97,'ONS data MYE 5'!$B$6:$B$445,0))</f>
        <v>299899</v>
      </c>
      <c r="E97" s="32">
        <f>INDEX('ONS data MYE 5'!$H$6:$H$445, MATCH($B97,'ONS data MYE 5'!$B$6:$B$445,0))</f>
        <v>2592</v>
      </c>
      <c r="F97" s="32">
        <f t="shared" si="2"/>
        <v>7.8601850574721652</v>
      </c>
      <c r="G97" s="32">
        <f t="shared" si="3"/>
        <v>61.782509137708708</v>
      </c>
      <c r="H97" s="32">
        <f>INDEX('Mapping water'!$D$5:$U$352,MATCH($B97,'Mapping water'!$B$5:$B$352,0),MATCH(H$3,'Mapping water'!$D$4:$U$4,0))*$D97</f>
        <v>0</v>
      </c>
      <c r="I97" s="32">
        <f>INDEX('Mapping water'!$D$5:$U$352,MATCH($B97,'Mapping water'!$B$5:$B$352,0),MATCH(I$3,'Mapping water'!$D$4:$U$4,0))*$D97</f>
        <v>0</v>
      </c>
      <c r="J97" s="32">
        <f>INDEX('Mapping water'!$D$5:$U$352,MATCH($B97,'Mapping water'!$B$5:$B$352,0),MATCH(J$3,'Mapping water'!$D$4:$U$4,0))*$D97</f>
        <v>0</v>
      </c>
      <c r="K97" s="32">
        <f>INDEX('Mapping water'!$D$5:$U$352,MATCH($B97,'Mapping water'!$B$5:$B$352,0),MATCH(K$3,'Mapping water'!$D$4:$U$4,0))*$D97</f>
        <v>0</v>
      </c>
      <c r="L97" s="32">
        <f>INDEX('Mapping water'!$D$5:$U$352,MATCH($B97,'Mapping water'!$B$5:$B$352,0),MATCH(L$3,'Mapping water'!$D$4:$U$4,0))*$D97</f>
        <v>0</v>
      </c>
      <c r="M97" s="32">
        <f>INDEX('Mapping water'!$D$5:$U$352,MATCH($B97,'Mapping water'!$B$5:$B$352,0),MATCH(M$3,'Mapping water'!$D$4:$U$4,0))*$D97</f>
        <v>0</v>
      </c>
      <c r="N97" s="32">
        <f>INDEX('Mapping water'!$D$5:$U$352,MATCH($B97,'Mapping water'!$B$5:$B$352,0),MATCH(N$3,'Mapping water'!$D$4:$U$4,0))*$D97</f>
        <v>0</v>
      </c>
      <c r="O97" s="32">
        <f>INDEX('Mapping water'!$D$5:$U$352,MATCH($B97,'Mapping water'!$B$5:$B$352,0),MATCH(O$3,'Mapping water'!$D$4:$U$4,0))*$D97</f>
        <v>0</v>
      </c>
      <c r="P97" s="32">
        <f>INDEX('Mapping water'!$D$5:$U$352,MATCH($B97,'Mapping water'!$B$5:$B$352,0),MATCH(P$3,'Mapping water'!$D$4:$U$4,0))*$D97</f>
        <v>0</v>
      </c>
      <c r="Q97" s="32">
        <f>INDEX('Mapping water'!$D$5:$U$352,MATCH($B97,'Mapping water'!$B$5:$B$352,0),MATCH(Q$3,'Mapping water'!$D$4:$U$4,0))*$D97</f>
        <v>0</v>
      </c>
      <c r="R97" s="32">
        <f>INDEX('Mapping water'!$D$5:$U$352,MATCH($B97,'Mapping water'!$B$5:$B$352,0),MATCH(R$3,'Mapping water'!$D$4:$U$4,0))*$D97</f>
        <v>299899</v>
      </c>
      <c r="S97" s="32">
        <f>INDEX('Mapping water'!$D$5:$U$352,MATCH($B97,'Mapping water'!$B$5:$B$352,0),MATCH(S$3,'Mapping water'!$D$4:$U$4,0))*$D97</f>
        <v>0</v>
      </c>
      <c r="T97" s="32">
        <f>INDEX('Mapping water'!$D$5:$U$352,MATCH($B97,'Mapping water'!$B$5:$B$352,0),MATCH(T$3,'Mapping water'!$D$4:$U$4,0))*$D97</f>
        <v>0</v>
      </c>
      <c r="U97" s="32">
        <f>INDEX('Mapping water'!$D$5:$U$352,MATCH($B97,'Mapping water'!$B$5:$B$352,0),MATCH(U$3,'Mapping water'!$D$4:$U$4,0))*$D97</f>
        <v>0</v>
      </c>
      <c r="V97" s="32">
        <f>INDEX('Mapping water'!$D$5:$U$352,MATCH($B97,'Mapping water'!$B$5:$B$352,0),MATCH(V$3,'Mapping water'!$D$4:$U$4,0))*$D97</f>
        <v>0</v>
      </c>
      <c r="W97" s="32">
        <f>INDEX('Mapping water'!$D$5:$U$352,MATCH($B97,'Mapping water'!$B$5:$B$352,0),MATCH(W$3,'Mapping water'!$D$4:$U$4,0))*$D97</f>
        <v>0</v>
      </c>
      <c r="X97" s="32">
        <f>INDEX('Mapping water'!$D$5:$U$352,MATCH($B97,'Mapping water'!$B$5:$B$352,0),MATCH(X$3,'Mapping water'!$D$4:$U$4,0))*$D97</f>
        <v>0</v>
      </c>
      <c r="Y97" s="32">
        <f>INDEX('Mapping water'!$D$5:$U$352,MATCH($B97,'Mapping water'!$B$5:$B$352,0),MATCH(Y$3,'Mapping water'!$D$4:$U$4,0))*$D97</f>
        <v>0</v>
      </c>
    </row>
    <row r="98" spans="1:25" x14ac:dyDescent="0.45">
      <c r="A98" s="10" t="s">
        <v>70</v>
      </c>
      <c r="B98" s="10" t="s">
        <v>71</v>
      </c>
      <c r="C98" s="10" t="s">
        <v>24</v>
      </c>
      <c r="D98" s="32">
        <f>INDEX('ONS data MYE 5'!$G$6:$G$445, MATCH($B98,'ONS data MYE 5'!$B$6:$B$445,0))</f>
        <v>268270</v>
      </c>
      <c r="E98" s="32">
        <f>INDEX('ONS data MYE 5'!$H$6:$H$445, MATCH($B98,'ONS data MYE 5'!$B$6:$B$445,0))</f>
        <v>4792</v>
      </c>
      <c r="F98" s="32">
        <f t="shared" si="2"/>
        <v>8.4747031397952846</v>
      </c>
      <c r="G98" s="32">
        <f t="shared" si="3"/>
        <v>71.820593307656054</v>
      </c>
      <c r="H98" s="32">
        <f>INDEX('Mapping water'!$D$5:$U$352,MATCH($B98,'Mapping water'!$B$5:$B$352,0),MATCH(H$3,'Mapping water'!$D$4:$U$4,0))*$D98</f>
        <v>0</v>
      </c>
      <c r="I98" s="32">
        <f>INDEX('Mapping water'!$D$5:$U$352,MATCH($B98,'Mapping water'!$B$5:$B$352,0),MATCH(I$3,'Mapping water'!$D$4:$U$4,0))*$D98</f>
        <v>0</v>
      </c>
      <c r="J98" s="32">
        <f>INDEX('Mapping water'!$D$5:$U$352,MATCH($B98,'Mapping water'!$B$5:$B$352,0),MATCH(J$3,'Mapping water'!$D$4:$U$4,0))*$D98</f>
        <v>0</v>
      </c>
      <c r="K98" s="32">
        <f>INDEX('Mapping water'!$D$5:$U$352,MATCH($B98,'Mapping water'!$B$5:$B$352,0),MATCH(K$3,'Mapping water'!$D$4:$U$4,0))*$D98</f>
        <v>0</v>
      </c>
      <c r="L98" s="32">
        <f>INDEX('Mapping water'!$D$5:$U$352,MATCH($B98,'Mapping water'!$B$5:$B$352,0),MATCH(L$3,'Mapping water'!$D$4:$U$4,0))*$D98</f>
        <v>0</v>
      </c>
      <c r="M98" s="32">
        <f>INDEX('Mapping water'!$D$5:$U$352,MATCH($B98,'Mapping water'!$B$5:$B$352,0),MATCH(M$3,'Mapping water'!$D$4:$U$4,0))*$D98</f>
        <v>0</v>
      </c>
      <c r="N98" s="32">
        <f>INDEX('Mapping water'!$D$5:$U$352,MATCH($B98,'Mapping water'!$B$5:$B$352,0),MATCH(N$3,'Mapping water'!$D$4:$U$4,0))*$D98</f>
        <v>217298.7</v>
      </c>
      <c r="O98" s="32">
        <f>INDEX('Mapping water'!$D$5:$U$352,MATCH($B98,'Mapping water'!$B$5:$B$352,0),MATCH(O$3,'Mapping water'!$D$4:$U$4,0))*$D98</f>
        <v>0</v>
      </c>
      <c r="P98" s="32">
        <f>INDEX('Mapping water'!$D$5:$U$352,MATCH($B98,'Mapping water'!$B$5:$B$352,0),MATCH(P$3,'Mapping water'!$D$4:$U$4,0))*$D98</f>
        <v>0</v>
      </c>
      <c r="Q98" s="32">
        <f>INDEX('Mapping water'!$D$5:$U$352,MATCH($B98,'Mapping water'!$B$5:$B$352,0),MATCH(Q$3,'Mapping water'!$D$4:$U$4,0))*$D98</f>
        <v>0</v>
      </c>
      <c r="R98" s="32">
        <f>INDEX('Mapping water'!$D$5:$U$352,MATCH($B98,'Mapping water'!$B$5:$B$352,0),MATCH(R$3,'Mapping water'!$D$4:$U$4,0))*$D98</f>
        <v>50971.299999999988</v>
      </c>
      <c r="S98" s="32">
        <f>INDEX('Mapping water'!$D$5:$U$352,MATCH($B98,'Mapping water'!$B$5:$B$352,0),MATCH(S$3,'Mapping water'!$D$4:$U$4,0))*$D98</f>
        <v>0</v>
      </c>
      <c r="T98" s="32">
        <f>INDEX('Mapping water'!$D$5:$U$352,MATCH($B98,'Mapping water'!$B$5:$B$352,0),MATCH(T$3,'Mapping water'!$D$4:$U$4,0))*$D98</f>
        <v>0</v>
      </c>
      <c r="U98" s="32">
        <f>INDEX('Mapping water'!$D$5:$U$352,MATCH($B98,'Mapping water'!$B$5:$B$352,0),MATCH(U$3,'Mapping water'!$D$4:$U$4,0))*$D98</f>
        <v>0</v>
      </c>
      <c r="V98" s="32">
        <f>INDEX('Mapping water'!$D$5:$U$352,MATCH($B98,'Mapping water'!$B$5:$B$352,0),MATCH(V$3,'Mapping water'!$D$4:$U$4,0))*$D98</f>
        <v>0</v>
      </c>
      <c r="W98" s="32">
        <f>INDEX('Mapping water'!$D$5:$U$352,MATCH($B98,'Mapping water'!$B$5:$B$352,0),MATCH(W$3,'Mapping water'!$D$4:$U$4,0))*$D98</f>
        <v>0</v>
      </c>
      <c r="X98" s="32">
        <f>INDEX('Mapping water'!$D$5:$U$352,MATCH($B98,'Mapping water'!$B$5:$B$352,0),MATCH(X$3,'Mapping water'!$D$4:$U$4,0))*$D98</f>
        <v>0</v>
      </c>
      <c r="Y98" s="32">
        <f>INDEX('Mapping water'!$D$5:$U$352,MATCH($B98,'Mapping water'!$B$5:$B$352,0),MATCH(Y$3,'Mapping water'!$D$4:$U$4,0))*$D98</f>
        <v>0</v>
      </c>
    </row>
    <row r="99" spans="1:25" x14ac:dyDescent="0.45">
      <c r="A99" s="10" t="s">
        <v>220</v>
      </c>
      <c r="B99" s="10" t="s">
        <v>221</v>
      </c>
      <c r="C99" s="10" t="s">
        <v>24</v>
      </c>
      <c r="D99" s="32">
        <f>INDEX('ONS data MYE 5'!$G$6:$G$445, MATCH($B99,'ONS data MYE 5'!$B$6:$B$445,0))</f>
        <v>253371</v>
      </c>
      <c r="E99" s="32">
        <f>INDEX('ONS data MYE 5'!$H$6:$H$445, MATCH($B99,'ONS data MYE 5'!$B$6:$B$445,0))</f>
        <v>2255</v>
      </c>
      <c r="F99" s="32">
        <f t="shared" si="2"/>
        <v>7.7209052519367791</v>
      </c>
      <c r="G99" s="32">
        <f t="shared" si="3"/>
        <v>59.612377909384939</v>
      </c>
      <c r="H99" s="32">
        <f>INDEX('Mapping water'!$D$5:$U$352,MATCH($B99,'Mapping water'!$B$5:$B$352,0),MATCH(H$3,'Mapping water'!$D$4:$U$4,0))*$D99</f>
        <v>0</v>
      </c>
      <c r="I99" s="32">
        <f>INDEX('Mapping water'!$D$5:$U$352,MATCH($B99,'Mapping water'!$B$5:$B$352,0),MATCH(I$3,'Mapping water'!$D$4:$U$4,0))*$D99</f>
        <v>253371</v>
      </c>
      <c r="J99" s="32">
        <f>INDEX('Mapping water'!$D$5:$U$352,MATCH($B99,'Mapping water'!$B$5:$B$352,0),MATCH(J$3,'Mapping water'!$D$4:$U$4,0))*$D99</f>
        <v>0</v>
      </c>
      <c r="K99" s="32">
        <f>INDEX('Mapping water'!$D$5:$U$352,MATCH($B99,'Mapping water'!$B$5:$B$352,0),MATCH(K$3,'Mapping water'!$D$4:$U$4,0))*$D99</f>
        <v>0</v>
      </c>
      <c r="L99" s="32">
        <f>INDEX('Mapping water'!$D$5:$U$352,MATCH($B99,'Mapping water'!$B$5:$B$352,0),MATCH(L$3,'Mapping water'!$D$4:$U$4,0))*$D99</f>
        <v>0</v>
      </c>
      <c r="M99" s="32">
        <f>INDEX('Mapping water'!$D$5:$U$352,MATCH($B99,'Mapping water'!$B$5:$B$352,0),MATCH(M$3,'Mapping water'!$D$4:$U$4,0))*$D99</f>
        <v>0</v>
      </c>
      <c r="N99" s="32">
        <f>INDEX('Mapping water'!$D$5:$U$352,MATCH($B99,'Mapping water'!$B$5:$B$352,0),MATCH(N$3,'Mapping water'!$D$4:$U$4,0))*$D99</f>
        <v>0</v>
      </c>
      <c r="O99" s="32">
        <f>INDEX('Mapping water'!$D$5:$U$352,MATCH($B99,'Mapping water'!$B$5:$B$352,0),MATCH(O$3,'Mapping water'!$D$4:$U$4,0))*$D99</f>
        <v>0</v>
      </c>
      <c r="P99" s="32">
        <f>INDEX('Mapping water'!$D$5:$U$352,MATCH($B99,'Mapping water'!$B$5:$B$352,0),MATCH(P$3,'Mapping water'!$D$4:$U$4,0))*$D99</f>
        <v>0</v>
      </c>
      <c r="Q99" s="32">
        <f>INDEX('Mapping water'!$D$5:$U$352,MATCH($B99,'Mapping water'!$B$5:$B$352,0),MATCH(Q$3,'Mapping water'!$D$4:$U$4,0))*$D99</f>
        <v>0</v>
      </c>
      <c r="R99" s="32">
        <f>INDEX('Mapping water'!$D$5:$U$352,MATCH($B99,'Mapping water'!$B$5:$B$352,0),MATCH(R$3,'Mapping water'!$D$4:$U$4,0))*$D99</f>
        <v>0</v>
      </c>
      <c r="S99" s="32">
        <f>INDEX('Mapping water'!$D$5:$U$352,MATCH($B99,'Mapping water'!$B$5:$B$352,0),MATCH(S$3,'Mapping water'!$D$4:$U$4,0))*$D99</f>
        <v>0</v>
      </c>
      <c r="T99" s="32">
        <f>INDEX('Mapping water'!$D$5:$U$352,MATCH($B99,'Mapping water'!$B$5:$B$352,0),MATCH(T$3,'Mapping water'!$D$4:$U$4,0))*$D99</f>
        <v>0</v>
      </c>
      <c r="U99" s="32">
        <f>INDEX('Mapping water'!$D$5:$U$352,MATCH($B99,'Mapping water'!$B$5:$B$352,0),MATCH(U$3,'Mapping water'!$D$4:$U$4,0))*$D99</f>
        <v>0</v>
      </c>
      <c r="V99" s="32">
        <f>INDEX('Mapping water'!$D$5:$U$352,MATCH($B99,'Mapping water'!$B$5:$B$352,0),MATCH(V$3,'Mapping water'!$D$4:$U$4,0))*$D99</f>
        <v>0</v>
      </c>
      <c r="W99" s="32">
        <f>INDEX('Mapping water'!$D$5:$U$352,MATCH($B99,'Mapping water'!$B$5:$B$352,0),MATCH(W$3,'Mapping water'!$D$4:$U$4,0))*$D99</f>
        <v>0</v>
      </c>
      <c r="X99" s="32">
        <f>INDEX('Mapping water'!$D$5:$U$352,MATCH($B99,'Mapping water'!$B$5:$B$352,0),MATCH(X$3,'Mapping water'!$D$4:$U$4,0))*$D99</f>
        <v>0</v>
      </c>
      <c r="Y99" s="32">
        <f>INDEX('Mapping water'!$D$5:$U$352,MATCH($B99,'Mapping water'!$B$5:$B$352,0),MATCH(Y$3,'Mapping water'!$D$4:$U$4,0))*$D99</f>
        <v>0</v>
      </c>
    </row>
    <row r="100" spans="1:25" x14ac:dyDescent="0.45">
      <c r="A100" s="10" t="s">
        <v>435</v>
      </c>
      <c r="B100" s="10" t="s">
        <v>436</v>
      </c>
      <c r="C100" s="10" t="s">
        <v>24</v>
      </c>
      <c r="D100" s="32">
        <f>INDEX('ONS data MYE 5'!$G$6:$G$445, MATCH($B100,'ONS data MYE 5'!$B$6:$B$445,0))</f>
        <v>201945</v>
      </c>
      <c r="E100" s="32">
        <f>INDEX('ONS data MYE 5'!$H$6:$H$445, MATCH($B100,'ONS data MYE 5'!$B$6:$B$445,0))</f>
        <v>4606</v>
      </c>
      <c r="F100" s="32">
        <f t="shared" si="2"/>
        <v>8.4351150803806298</v>
      </c>
      <c r="G100" s="32">
        <f t="shared" si="3"/>
        <v>71.151166419264726</v>
      </c>
      <c r="H100" s="32">
        <f>INDEX('Mapping water'!$D$5:$U$352,MATCH($B100,'Mapping water'!$B$5:$B$352,0),MATCH(H$3,'Mapping water'!$D$4:$U$4,0))*$D100</f>
        <v>0</v>
      </c>
      <c r="I100" s="32">
        <f>INDEX('Mapping water'!$D$5:$U$352,MATCH($B100,'Mapping water'!$B$5:$B$352,0),MATCH(I$3,'Mapping water'!$D$4:$U$4,0))*$D100</f>
        <v>0</v>
      </c>
      <c r="J100" s="32">
        <f>INDEX('Mapping water'!$D$5:$U$352,MATCH($B100,'Mapping water'!$B$5:$B$352,0),MATCH(J$3,'Mapping water'!$D$4:$U$4,0))*$D100</f>
        <v>0</v>
      </c>
      <c r="K100" s="32">
        <f>INDEX('Mapping water'!$D$5:$U$352,MATCH($B100,'Mapping water'!$B$5:$B$352,0),MATCH(K$3,'Mapping water'!$D$4:$U$4,0))*$D100</f>
        <v>0</v>
      </c>
      <c r="L100" s="32">
        <f>INDEX('Mapping water'!$D$5:$U$352,MATCH($B100,'Mapping water'!$B$5:$B$352,0),MATCH(L$3,'Mapping water'!$D$4:$U$4,0))*$D100</f>
        <v>0</v>
      </c>
      <c r="M100" s="32">
        <f>INDEX('Mapping water'!$D$5:$U$352,MATCH($B100,'Mapping water'!$B$5:$B$352,0),MATCH(M$3,'Mapping water'!$D$4:$U$4,0))*$D100</f>
        <v>0</v>
      </c>
      <c r="N100" s="32">
        <f>INDEX('Mapping water'!$D$5:$U$352,MATCH($B100,'Mapping water'!$B$5:$B$352,0),MATCH(N$3,'Mapping water'!$D$4:$U$4,0))*$D100</f>
        <v>0</v>
      </c>
      <c r="O100" s="32">
        <f>INDEX('Mapping water'!$D$5:$U$352,MATCH($B100,'Mapping water'!$B$5:$B$352,0),MATCH(O$3,'Mapping water'!$D$4:$U$4,0))*$D100</f>
        <v>0</v>
      </c>
      <c r="P100" s="32">
        <f>INDEX('Mapping water'!$D$5:$U$352,MATCH($B100,'Mapping water'!$B$5:$B$352,0),MATCH(P$3,'Mapping water'!$D$4:$U$4,0))*$D100</f>
        <v>0</v>
      </c>
      <c r="Q100" s="32">
        <f>INDEX('Mapping water'!$D$5:$U$352,MATCH($B100,'Mapping water'!$B$5:$B$352,0),MATCH(Q$3,'Mapping water'!$D$4:$U$4,0))*$D100</f>
        <v>0</v>
      </c>
      <c r="R100" s="32">
        <f>INDEX('Mapping water'!$D$5:$U$352,MATCH($B100,'Mapping water'!$B$5:$B$352,0),MATCH(R$3,'Mapping water'!$D$4:$U$4,0))*$D100</f>
        <v>0</v>
      </c>
      <c r="S100" s="32">
        <f>INDEX('Mapping water'!$D$5:$U$352,MATCH($B100,'Mapping water'!$B$5:$B$352,0),MATCH(S$3,'Mapping water'!$D$4:$U$4,0))*$D100</f>
        <v>0</v>
      </c>
      <c r="T100" s="32">
        <f>INDEX('Mapping water'!$D$5:$U$352,MATCH($B100,'Mapping water'!$B$5:$B$352,0),MATCH(T$3,'Mapping water'!$D$4:$U$4,0))*$D100</f>
        <v>0</v>
      </c>
      <c r="U100" s="32">
        <f>INDEX('Mapping water'!$D$5:$U$352,MATCH($B100,'Mapping water'!$B$5:$B$352,0),MATCH(U$3,'Mapping water'!$D$4:$U$4,0))*$D100</f>
        <v>0</v>
      </c>
      <c r="V100" s="32">
        <f>INDEX('Mapping water'!$D$5:$U$352,MATCH($B100,'Mapping water'!$B$5:$B$352,0),MATCH(V$3,'Mapping water'!$D$4:$U$4,0))*$D100</f>
        <v>0</v>
      </c>
      <c r="W100" s="32">
        <f>INDEX('Mapping water'!$D$5:$U$352,MATCH($B100,'Mapping water'!$B$5:$B$352,0),MATCH(W$3,'Mapping water'!$D$4:$U$4,0))*$D100</f>
        <v>201945</v>
      </c>
      <c r="X100" s="32">
        <f>INDEX('Mapping water'!$D$5:$U$352,MATCH($B100,'Mapping water'!$B$5:$B$352,0),MATCH(X$3,'Mapping water'!$D$4:$U$4,0))*$D100</f>
        <v>0</v>
      </c>
      <c r="Y100" s="32">
        <f>INDEX('Mapping water'!$D$5:$U$352,MATCH($B100,'Mapping water'!$B$5:$B$352,0),MATCH(Y$3,'Mapping water'!$D$4:$U$4,0))*$D100</f>
        <v>0</v>
      </c>
    </row>
    <row r="101" spans="1:25" x14ac:dyDescent="0.45">
      <c r="A101" s="10" t="s">
        <v>481</v>
      </c>
      <c r="B101" s="10" t="s">
        <v>482</v>
      </c>
      <c r="C101" s="10" t="s">
        <v>24</v>
      </c>
      <c r="D101" s="32">
        <f>INDEX('ONS data MYE 5'!$G$6:$G$445, MATCH($B101,'ONS data MYE 5'!$B$6:$B$445,0))</f>
        <v>208182</v>
      </c>
      <c r="E101" s="32">
        <f>INDEX('ONS data MYE 5'!$H$6:$H$445, MATCH($B101,'ONS data MYE 5'!$B$6:$B$445,0))</f>
        <v>5766</v>
      </c>
      <c r="F101" s="32">
        <f t="shared" si="2"/>
        <v>8.6597338781983471</v>
      </c>
      <c r="G101" s="32">
        <f t="shared" si="3"/>
        <v>74.990990841216188</v>
      </c>
      <c r="H101" s="32">
        <f>INDEX('Mapping water'!$D$5:$U$352,MATCH($B101,'Mapping water'!$B$5:$B$352,0),MATCH(H$3,'Mapping water'!$D$4:$U$4,0))*$D101</f>
        <v>0</v>
      </c>
      <c r="I101" s="32">
        <f>INDEX('Mapping water'!$D$5:$U$352,MATCH($B101,'Mapping water'!$B$5:$B$352,0),MATCH(I$3,'Mapping water'!$D$4:$U$4,0))*$D101</f>
        <v>208182</v>
      </c>
      <c r="J101" s="32">
        <f>INDEX('Mapping water'!$D$5:$U$352,MATCH($B101,'Mapping water'!$B$5:$B$352,0),MATCH(J$3,'Mapping water'!$D$4:$U$4,0))*$D101</f>
        <v>0</v>
      </c>
      <c r="K101" s="32">
        <f>INDEX('Mapping water'!$D$5:$U$352,MATCH($B101,'Mapping water'!$B$5:$B$352,0),MATCH(K$3,'Mapping water'!$D$4:$U$4,0))*$D101</f>
        <v>0</v>
      </c>
      <c r="L101" s="32">
        <f>INDEX('Mapping water'!$D$5:$U$352,MATCH($B101,'Mapping water'!$B$5:$B$352,0),MATCH(L$3,'Mapping water'!$D$4:$U$4,0))*$D101</f>
        <v>0</v>
      </c>
      <c r="M101" s="32">
        <f>INDEX('Mapping water'!$D$5:$U$352,MATCH($B101,'Mapping water'!$B$5:$B$352,0),MATCH(M$3,'Mapping water'!$D$4:$U$4,0))*$D101</f>
        <v>0</v>
      </c>
      <c r="N101" s="32">
        <f>INDEX('Mapping water'!$D$5:$U$352,MATCH($B101,'Mapping water'!$B$5:$B$352,0),MATCH(N$3,'Mapping water'!$D$4:$U$4,0))*$D101</f>
        <v>0</v>
      </c>
      <c r="O101" s="32">
        <f>INDEX('Mapping water'!$D$5:$U$352,MATCH($B101,'Mapping water'!$B$5:$B$352,0),MATCH(O$3,'Mapping water'!$D$4:$U$4,0))*$D101</f>
        <v>0</v>
      </c>
      <c r="P101" s="32">
        <f>INDEX('Mapping water'!$D$5:$U$352,MATCH($B101,'Mapping water'!$B$5:$B$352,0),MATCH(P$3,'Mapping water'!$D$4:$U$4,0))*$D101</f>
        <v>0</v>
      </c>
      <c r="Q101" s="32">
        <f>INDEX('Mapping water'!$D$5:$U$352,MATCH($B101,'Mapping water'!$B$5:$B$352,0),MATCH(Q$3,'Mapping water'!$D$4:$U$4,0))*$D101</f>
        <v>0</v>
      </c>
      <c r="R101" s="32">
        <f>INDEX('Mapping water'!$D$5:$U$352,MATCH($B101,'Mapping water'!$B$5:$B$352,0),MATCH(R$3,'Mapping water'!$D$4:$U$4,0))*$D101</f>
        <v>0</v>
      </c>
      <c r="S101" s="32">
        <f>INDEX('Mapping water'!$D$5:$U$352,MATCH($B101,'Mapping water'!$B$5:$B$352,0),MATCH(S$3,'Mapping water'!$D$4:$U$4,0))*$D101</f>
        <v>0</v>
      </c>
      <c r="T101" s="32">
        <f>INDEX('Mapping water'!$D$5:$U$352,MATCH($B101,'Mapping water'!$B$5:$B$352,0),MATCH(T$3,'Mapping water'!$D$4:$U$4,0))*$D101</f>
        <v>0</v>
      </c>
      <c r="U101" s="32">
        <f>INDEX('Mapping water'!$D$5:$U$352,MATCH($B101,'Mapping water'!$B$5:$B$352,0),MATCH(U$3,'Mapping water'!$D$4:$U$4,0))*$D101</f>
        <v>0</v>
      </c>
      <c r="V101" s="32">
        <f>INDEX('Mapping water'!$D$5:$U$352,MATCH($B101,'Mapping water'!$B$5:$B$352,0),MATCH(V$3,'Mapping water'!$D$4:$U$4,0))*$D101</f>
        <v>0</v>
      </c>
      <c r="W101" s="32">
        <f>INDEX('Mapping water'!$D$5:$U$352,MATCH($B101,'Mapping water'!$B$5:$B$352,0),MATCH(W$3,'Mapping water'!$D$4:$U$4,0))*$D101</f>
        <v>0</v>
      </c>
      <c r="X101" s="32">
        <f>INDEX('Mapping water'!$D$5:$U$352,MATCH($B101,'Mapping water'!$B$5:$B$352,0),MATCH(X$3,'Mapping water'!$D$4:$U$4,0))*$D101</f>
        <v>0</v>
      </c>
      <c r="Y101" s="32">
        <f>INDEX('Mapping water'!$D$5:$U$352,MATCH($B101,'Mapping water'!$B$5:$B$352,0),MATCH(Y$3,'Mapping water'!$D$4:$U$4,0))*$D101</f>
        <v>0</v>
      </c>
    </row>
    <row r="102" spans="1:25" x14ac:dyDescent="0.45">
      <c r="A102" s="10" t="s">
        <v>483</v>
      </c>
      <c r="B102" s="10" t="s">
        <v>484</v>
      </c>
      <c r="C102" s="10" t="s">
        <v>24</v>
      </c>
      <c r="D102" s="32">
        <f>INDEX('ONS data MYE 5'!$G$6:$G$445, MATCH($B102,'ONS data MYE 5'!$B$6:$B$445,0))</f>
        <v>245095</v>
      </c>
      <c r="E102" s="32">
        <f>INDEX('ONS data MYE 5'!$H$6:$H$445, MATCH($B102,'ONS data MYE 5'!$B$6:$B$445,0))</f>
        <v>4046</v>
      </c>
      <c r="F102" s="32">
        <f t="shared" si="2"/>
        <v>8.3054840177276912</v>
      </c>
      <c r="G102" s="32">
        <f t="shared" si="3"/>
        <v>68.981064768730107</v>
      </c>
      <c r="H102" s="32">
        <f>INDEX('Mapping water'!$D$5:$U$352,MATCH($B102,'Mapping water'!$B$5:$B$352,0),MATCH(H$3,'Mapping water'!$D$4:$U$4,0))*$D102</f>
        <v>0</v>
      </c>
      <c r="I102" s="32">
        <f>INDEX('Mapping water'!$D$5:$U$352,MATCH($B102,'Mapping water'!$B$5:$B$352,0),MATCH(I$3,'Mapping water'!$D$4:$U$4,0))*$D102</f>
        <v>0</v>
      </c>
      <c r="J102" s="32">
        <f>INDEX('Mapping water'!$D$5:$U$352,MATCH($B102,'Mapping water'!$B$5:$B$352,0),MATCH(J$3,'Mapping water'!$D$4:$U$4,0))*$D102</f>
        <v>0</v>
      </c>
      <c r="K102" s="32">
        <f>INDEX('Mapping water'!$D$5:$U$352,MATCH($B102,'Mapping water'!$B$5:$B$352,0),MATCH(K$3,'Mapping water'!$D$4:$U$4,0))*$D102</f>
        <v>0</v>
      </c>
      <c r="L102" s="32">
        <f>INDEX('Mapping water'!$D$5:$U$352,MATCH($B102,'Mapping water'!$B$5:$B$352,0),MATCH(L$3,'Mapping water'!$D$4:$U$4,0))*$D102</f>
        <v>0</v>
      </c>
      <c r="M102" s="32">
        <f>INDEX('Mapping water'!$D$5:$U$352,MATCH($B102,'Mapping water'!$B$5:$B$352,0),MATCH(M$3,'Mapping water'!$D$4:$U$4,0))*$D102</f>
        <v>0</v>
      </c>
      <c r="N102" s="32">
        <f>INDEX('Mapping water'!$D$5:$U$352,MATCH($B102,'Mapping water'!$B$5:$B$352,0),MATCH(N$3,'Mapping water'!$D$4:$U$4,0))*$D102</f>
        <v>245095</v>
      </c>
      <c r="O102" s="32">
        <f>INDEX('Mapping water'!$D$5:$U$352,MATCH($B102,'Mapping water'!$B$5:$B$352,0),MATCH(O$3,'Mapping water'!$D$4:$U$4,0))*$D102</f>
        <v>0</v>
      </c>
      <c r="P102" s="32">
        <f>INDEX('Mapping water'!$D$5:$U$352,MATCH($B102,'Mapping water'!$B$5:$B$352,0),MATCH(P$3,'Mapping water'!$D$4:$U$4,0))*$D102</f>
        <v>0</v>
      </c>
      <c r="Q102" s="32">
        <f>INDEX('Mapping water'!$D$5:$U$352,MATCH($B102,'Mapping water'!$B$5:$B$352,0),MATCH(Q$3,'Mapping water'!$D$4:$U$4,0))*$D102</f>
        <v>0</v>
      </c>
      <c r="R102" s="32">
        <f>INDEX('Mapping water'!$D$5:$U$352,MATCH($B102,'Mapping water'!$B$5:$B$352,0),MATCH(R$3,'Mapping water'!$D$4:$U$4,0))*$D102</f>
        <v>0</v>
      </c>
      <c r="S102" s="32">
        <f>INDEX('Mapping water'!$D$5:$U$352,MATCH($B102,'Mapping water'!$B$5:$B$352,0),MATCH(S$3,'Mapping water'!$D$4:$U$4,0))*$D102</f>
        <v>0</v>
      </c>
      <c r="T102" s="32">
        <f>INDEX('Mapping water'!$D$5:$U$352,MATCH($B102,'Mapping water'!$B$5:$B$352,0),MATCH(T$3,'Mapping water'!$D$4:$U$4,0))*$D102</f>
        <v>0</v>
      </c>
      <c r="U102" s="32">
        <f>INDEX('Mapping water'!$D$5:$U$352,MATCH($B102,'Mapping water'!$B$5:$B$352,0),MATCH(U$3,'Mapping water'!$D$4:$U$4,0))*$D102</f>
        <v>0</v>
      </c>
      <c r="V102" s="32">
        <f>INDEX('Mapping water'!$D$5:$U$352,MATCH($B102,'Mapping water'!$B$5:$B$352,0),MATCH(V$3,'Mapping water'!$D$4:$U$4,0))*$D102</f>
        <v>0</v>
      </c>
      <c r="W102" s="32">
        <f>INDEX('Mapping water'!$D$5:$U$352,MATCH($B102,'Mapping water'!$B$5:$B$352,0),MATCH(W$3,'Mapping water'!$D$4:$U$4,0))*$D102</f>
        <v>0</v>
      </c>
      <c r="X102" s="32">
        <f>INDEX('Mapping water'!$D$5:$U$352,MATCH($B102,'Mapping water'!$B$5:$B$352,0),MATCH(X$3,'Mapping water'!$D$4:$U$4,0))*$D102</f>
        <v>0</v>
      </c>
      <c r="Y102" s="32">
        <f>INDEX('Mapping water'!$D$5:$U$352,MATCH($B102,'Mapping water'!$B$5:$B$352,0),MATCH(Y$3,'Mapping water'!$D$4:$U$4,0))*$D102</f>
        <v>0</v>
      </c>
    </row>
    <row r="103" spans="1:25" x14ac:dyDescent="0.45">
      <c r="A103" s="10" t="s">
        <v>485</v>
      </c>
      <c r="B103" s="10" t="s">
        <v>486</v>
      </c>
      <c r="C103" s="10" t="s">
        <v>24</v>
      </c>
      <c r="D103" s="32">
        <f>INDEX('ONS data MYE 5'!$G$6:$G$445, MATCH($B103,'ONS data MYE 5'!$B$6:$B$445,0))</f>
        <v>327580</v>
      </c>
      <c r="E103" s="32">
        <f>INDEX('ONS data MYE 5'!$H$6:$H$445, MATCH($B103,'ONS data MYE 5'!$B$6:$B$445,0))</f>
        <v>2182</v>
      </c>
      <c r="F103" s="32">
        <f t="shared" si="2"/>
        <v>7.687997166393016</v>
      </c>
      <c r="G103" s="32">
        <f t="shared" si="3"/>
        <v>59.105300430467047</v>
      </c>
      <c r="H103" s="32">
        <f>INDEX('Mapping water'!$D$5:$U$352,MATCH($B103,'Mapping water'!$B$5:$B$352,0),MATCH(H$3,'Mapping water'!$D$4:$U$4,0))*$D103</f>
        <v>0</v>
      </c>
      <c r="I103" s="32">
        <f>INDEX('Mapping water'!$D$5:$U$352,MATCH($B103,'Mapping water'!$B$5:$B$352,0),MATCH(I$3,'Mapping water'!$D$4:$U$4,0))*$D103</f>
        <v>0</v>
      </c>
      <c r="J103" s="32">
        <f>INDEX('Mapping water'!$D$5:$U$352,MATCH($B103,'Mapping water'!$B$5:$B$352,0),MATCH(J$3,'Mapping water'!$D$4:$U$4,0))*$D103</f>
        <v>0</v>
      </c>
      <c r="K103" s="32">
        <f>INDEX('Mapping water'!$D$5:$U$352,MATCH($B103,'Mapping water'!$B$5:$B$352,0),MATCH(K$3,'Mapping water'!$D$4:$U$4,0))*$D103</f>
        <v>0</v>
      </c>
      <c r="L103" s="32">
        <f>INDEX('Mapping water'!$D$5:$U$352,MATCH($B103,'Mapping water'!$B$5:$B$352,0),MATCH(L$3,'Mapping water'!$D$4:$U$4,0))*$D103</f>
        <v>0</v>
      </c>
      <c r="M103" s="32">
        <f>INDEX('Mapping water'!$D$5:$U$352,MATCH($B103,'Mapping water'!$B$5:$B$352,0),MATCH(M$3,'Mapping water'!$D$4:$U$4,0))*$D103</f>
        <v>0</v>
      </c>
      <c r="N103" s="32">
        <f>INDEX('Mapping water'!$D$5:$U$352,MATCH($B103,'Mapping water'!$B$5:$B$352,0),MATCH(N$3,'Mapping water'!$D$4:$U$4,0))*$D103</f>
        <v>327580</v>
      </c>
      <c r="O103" s="32">
        <f>INDEX('Mapping water'!$D$5:$U$352,MATCH($B103,'Mapping water'!$B$5:$B$352,0),MATCH(O$3,'Mapping water'!$D$4:$U$4,0))*$D103</f>
        <v>0</v>
      </c>
      <c r="P103" s="32">
        <f>INDEX('Mapping water'!$D$5:$U$352,MATCH($B103,'Mapping water'!$B$5:$B$352,0),MATCH(P$3,'Mapping water'!$D$4:$U$4,0))*$D103</f>
        <v>0</v>
      </c>
      <c r="Q103" s="32">
        <f>INDEX('Mapping water'!$D$5:$U$352,MATCH($B103,'Mapping water'!$B$5:$B$352,0),MATCH(Q$3,'Mapping water'!$D$4:$U$4,0))*$D103</f>
        <v>0</v>
      </c>
      <c r="R103" s="32">
        <f>INDEX('Mapping water'!$D$5:$U$352,MATCH($B103,'Mapping water'!$B$5:$B$352,0),MATCH(R$3,'Mapping water'!$D$4:$U$4,0))*$D103</f>
        <v>0</v>
      </c>
      <c r="S103" s="32">
        <f>INDEX('Mapping water'!$D$5:$U$352,MATCH($B103,'Mapping water'!$B$5:$B$352,0),MATCH(S$3,'Mapping water'!$D$4:$U$4,0))*$D103</f>
        <v>0</v>
      </c>
      <c r="T103" s="32">
        <f>INDEX('Mapping water'!$D$5:$U$352,MATCH($B103,'Mapping water'!$B$5:$B$352,0),MATCH(T$3,'Mapping water'!$D$4:$U$4,0))*$D103</f>
        <v>0</v>
      </c>
      <c r="U103" s="32">
        <f>INDEX('Mapping water'!$D$5:$U$352,MATCH($B103,'Mapping water'!$B$5:$B$352,0),MATCH(U$3,'Mapping water'!$D$4:$U$4,0))*$D103</f>
        <v>0</v>
      </c>
      <c r="V103" s="32">
        <f>INDEX('Mapping water'!$D$5:$U$352,MATCH($B103,'Mapping water'!$B$5:$B$352,0),MATCH(V$3,'Mapping water'!$D$4:$U$4,0))*$D103</f>
        <v>0</v>
      </c>
      <c r="W103" s="32">
        <f>INDEX('Mapping water'!$D$5:$U$352,MATCH($B103,'Mapping water'!$B$5:$B$352,0),MATCH(W$3,'Mapping water'!$D$4:$U$4,0))*$D103</f>
        <v>0</v>
      </c>
      <c r="X103" s="32">
        <f>INDEX('Mapping water'!$D$5:$U$352,MATCH($B103,'Mapping water'!$B$5:$B$352,0),MATCH(X$3,'Mapping water'!$D$4:$U$4,0))*$D103</f>
        <v>0</v>
      </c>
      <c r="Y103" s="32">
        <f>INDEX('Mapping water'!$D$5:$U$352,MATCH($B103,'Mapping water'!$B$5:$B$352,0),MATCH(Y$3,'Mapping water'!$D$4:$U$4,0))*$D103</f>
        <v>0</v>
      </c>
    </row>
    <row r="104" spans="1:25" x14ac:dyDescent="0.45">
      <c r="A104" s="10" t="s">
        <v>487</v>
      </c>
      <c r="B104" s="10" t="s">
        <v>488</v>
      </c>
      <c r="C104" s="10" t="s">
        <v>24</v>
      </c>
      <c r="D104" s="32">
        <f>INDEX('ONS data MYE 5'!$G$6:$G$445, MATCH($B104,'ONS data MYE 5'!$B$6:$B$445,0))</f>
        <v>249162</v>
      </c>
      <c r="E104" s="32">
        <f>INDEX('ONS data MYE 5'!$H$6:$H$445, MATCH($B104,'ONS data MYE 5'!$B$6:$B$445,0))</f>
        <v>11435</v>
      </c>
      <c r="F104" s="32">
        <f t="shared" si="2"/>
        <v>9.3444341064568821</v>
      </c>
      <c r="G104" s="32">
        <f t="shared" si="3"/>
        <v>87.318448769914625</v>
      </c>
      <c r="H104" s="32">
        <f>INDEX('Mapping water'!$D$5:$U$352,MATCH($B104,'Mapping water'!$B$5:$B$352,0),MATCH(H$3,'Mapping water'!$D$4:$U$4,0))*$D104</f>
        <v>0</v>
      </c>
      <c r="I104" s="32">
        <f>INDEX('Mapping water'!$D$5:$U$352,MATCH($B104,'Mapping water'!$B$5:$B$352,0),MATCH(I$3,'Mapping water'!$D$4:$U$4,0))*$D104</f>
        <v>0</v>
      </c>
      <c r="J104" s="32">
        <f>INDEX('Mapping water'!$D$5:$U$352,MATCH($B104,'Mapping water'!$B$5:$B$352,0),MATCH(J$3,'Mapping water'!$D$4:$U$4,0))*$D104</f>
        <v>0</v>
      </c>
      <c r="K104" s="32">
        <f>INDEX('Mapping water'!$D$5:$U$352,MATCH($B104,'Mapping water'!$B$5:$B$352,0),MATCH(K$3,'Mapping water'!$D$4:$U$4,0))*$D104</f>
        <v>0</v>
      </c>
      <c r="L104" s="32">
        <f>INDEX('Mapping water'!$D$5:$U$352,MATCH($B104,'Mapping water'!$B$5:$B$352,0),MATCH(L$3,'Mapping water'!$D$4:$U$4,0))*$D104</f>
        <v>0</v>
      </c>
      <c r="M104" s="32">
        <f>INDEX('Mapping water'!$D$5:$U$352,MATCH($B104,'Mapping water'!$B$5:$B$352,0),MATCH(M$3,'Mapping water'!$D$4:$U$4,0))*$D104</f>
        <v>0</v>
      </c>
      <c r="N104" s="32">
        <f>INDEX('Mapping water'!$D$5:$U$352,MATCH($B104,'Mapping water'!$B$5:$B$352,0),MATCH(N$3,'Mapping water'!$D$4:$U$4,0))*$D104</f>
        <v>249162</v>
      </c>
      <c r="O104" s="32">
        <f>INDEX('Mapping water'!$D$5:$U$352,MATCH($B104,'Mapping water'!$B$5:$B$352,0),MATCH(O$3,'Mapping water'!$D$4:$U$4,0))*$D104</f>
        <v>0</v>
      </c>
      <c r="P104" s="32">
        <f>INDEX('Mapping water'!$D$5:$U$352,MATCH($B104,'Mapping water'!$B$5:$B$352,0),MATCH(P$3,'Mapping water'!$D$4:$U$4,0))*$D104</f>
        <v>0</v>
      </c>
      <c r="Q104" s="32">
        <f>INDEX('Mapping water'!$D$5:$U$352,MATCH($B104,'Mapping water'!$B$5:$B$352,0),MATCH(Q$3,'Mapping water'!$D$4:$U$4,0))*$D104</f>
        <v>0</v>
      </c>
      <c r="R104" s="32">
        <f>INDEX('Mapping water'!$D$5:$U$352,MATCH($B104,'Mapping water'!$B$5:$B$352,0),MATCH(R$3,'Mapping water'!$D$4:$U$4,0))*$D104</f>
        <v>0</v>
      </c>
      <c r="S104" s="32">
        <f>INDEX('Mapping water'!$D$5:$U$352,MATCH($B104,'Mapping water'!$B$5:$B$352,0),MATCH(S$3,'Mapping water'!$D$4:$U$4,0))*$D104</f>
        <v>0</v>
      </c>
      <c r="T104" s="32">
        <f>INDEX('Mapping water'!$D$5:$U$352,MATCH($B104,'Mapping water'!$B$5:$B$352,0),MATCH(T$3,'Mapping water'!$D$4:$U$4,0))*$D104</f>
        <v>0</v>
      </c>
      <c r="U104" s="32">
        <f>INDEX('Mapping water'!$D$5:$U$352,MATCH($B104,'Mapping water'!$B$5:$B$352,0),MATCH(U$3,'Mapping water'!$D$4:$U$4,0))*$D104</f>
        <v>0</v>
      </c>
      <c r="V104" s="32">
        <f>INDEX('Mapping water'!$D$5:$U$352,MATCH($B104,'Mapping water'!$B$5:$B$352,0),MATCH(V$3,'Mapping water'!$D$4:$U$4,0))*$D104</f>
        <v>0</v>
      </c>
      <c r="W104" s="32">
        <f>INDEX('Mapping water'!$D$5:$U$352,MATCH($B104,'Mapping water'!$B$5:$B$352,0),MATCH(W$3,'Mapping water'!$D$4:$U$4,0))*$D104</f>
        <v>0</v>
      </c>
      <c r="X104" s="32">
        <f>INDEX('Mapping water'!$D$5:$U$352,MATCH($B104,'Mapping water'!$B$5:$B$352,0),MATCH(X$3,'Mapping water'!$D$4:$U$4,0))*$D104</f>
        <v>0</v>
      </c>
      <c r="Y104" s="32">
        <f>INDEX('Mapping water'!$D$5:$U$352,MATCH($B104,'Mapping water'!$B$5:$B$352,0),MATCH(Y$3,'Mapping water'!$D$4:$U$4,0))*$D104</f>
        <v>0</v>
      </c>
    </row>
    <row r="105" spans="1:25" x14ac:dyDescent="0.45">
      <c r="A105" s="10" t="s">
        <v>489</v>
      </c>
      <c r="B105" s="10" t="s">
        <v>490</v>
      </c>
      <c r="C105" s="10" t="s">
        <v>24</v>
      </c>
      <c r="D105" s="32">
        <f>INDEX('ONS data MYE 5'!$G$6:$G$445, MATCH($B105,'ONS data MYE 5'!$B$6:$B$445,0))</f>
        <v>383301</v>
      </c>
      <c r="E105" s="32">
        <f>INDEX('ONS data MYE 5'!$H$6:$H$445, MATCH($B105,'ONS data MYE 5'!$B$6:$B$445,0))</f>
        <v>4431</v>
      </c>
      <c r="F105" s="32">
        <f t="shared" si="2"/>
        <v>8.3963805711994901</v>
      </c>
      <c r="G105" s="32">
        <f t="shared" si="3"/>
        <v>70.49920669641628</v>
      </c>
      <c r="H105" s="32">
        <f>INDEX('Mapping water'!$D$5:$U$352,MATCH($B105,'Mapping water'!$B$5:$B$352,0),MATCH(H$3,'Mapping water'!$D$4:$U$4,0))*$D105</f>
        <v>0</v>
      </c>
      <c r="I105" s="32">
        <f>INDEX('Mapping water'!$D$5:$U$352,MATCH($B105,'Mapping water'!$B$5:$B$352,0),MATCH(I$3,'Mapping water'!$D$4:$U$4,0))*$D105</f>
        <v>0</v>
      </c>
      <c r="J105" s="32">
        <f>INDEX('Mapping water'!$D$5:$U$352,MATCH($B105,'Mapping water'!$B$5:$B$352,0),MATCH(J$3,'Mapping water'!$D$4:$U$4,0))*$D105</f>
        <v>0</v>
      </c>
      <c r="K105" s="32">
        <f>INDEX('Mapping water'!$D$5:$U$352,MATCH($B105,'Mapping water'!$B$5:$B$352,0),MATCH(K$3,'Mapping water'!$D$4:$U$4,0))*$D105</f>
        <v>0</v>
      </c>
      <c r="L105" s="32">
        <f>INDEX('Mapping water'!$D$5:$U$352,MATCH($B105,'Mapping water'!$B$5:$B$352,0),MATCH(L$3,'Mapping water'!$D$4:$U$4,0))*$D105</f>
        <v>0</v>
      </c>
      <c r="M105" s="32">
        <f>INDEX('Mapping water'!$D$5:$U$352,MATCH($B105,'Mapping water'!$B$5:$B$352,0),MATCH(M$3,'Mapping water'!$D$4:$U$4,0))*$D105</f>
        <v>0</v>
      </c>
      <c r="N105" s="32">
        <f>INDEX('Mapping water'!$D$5:$U$352,MATCH($B105,'Mapping water'!$B$5:$B$352,0),MATCH(N$3,'Mapping water'!$D$4:$U$4,0))*$D105</f>
        <v>302807.79000000004</v>
      </c>
      <c r="O105" s="32">
        <f>INDEX('Mapping water'!$D$5:$U$352,MATCH($B105,'Mapping water'!$B$5:$B$352,0),MATCH(O$3,'Mapping water'!$D$4:$U$4,0))*$D105</f>
        <v>0</v>
      </c>
      <c r="P105" s="32">
        <f>INDEX('Mapping water'!$D$5:$U$352,MATCH($B105,'Mapping water'!$B$5:$B$352,0),MATCH(P$3,'Mapping water'!$D$4:$U$4,0))*$D105</f>
        <v>0</v>
      </c>
      <c r="Q105" s="32">
        <f>INDEX('Mapping water'!$D$5:$U$352,MATCH($B105,'Mapping water'!$B$5:$B$352,0),MATCH(Q$3,'Mapping water'!$D$4:$U$4,0))*$D105</f>
        <v>0</v>
      </c>
      <c r="R105" s="32">
        <f>INDEX('Mapping water'!$D$5:$U$352,MATCH($B105,'Mapping water'!$B$5:$B$352,0),MATCH(R$3,'Mapping water'!$D$4:$U$4,0))*$D105</f>
        <v>0</v>
      </c>
      <c r="S105" s="32">
        <f>INDEX('Mapping water'!$D$5:$U$352,MATCH($B105,'Mapping water'!$B$5:$B$352,0),MATCH(S$3,'Mapping water'!$D$4:$U$4,0))*$D105</f>
        <v>0</v>
      </c>
      <c r="T105" s="32">
        <f>INDEX('Mapping water'!$D$5:$U$352,MATCH($B105,'Mapping water'!$B$5:$B$352,0),MATCH(T$3,'Mapping water'!$D$4:$U$4,0))*$D105</f>
        <v>0</v>
      </c>
      <c r="U105" s="32">
        <f>INDEX('Mapping water'!$D$5:$U$352,MATCH($B105,'Mapping water'!$B$5:$B$352,0),MATCH(U$3,'Mapping water'!$D$4:$U$4,0))*$D105</f>
        <v>0</v>
      </c>
      <c r="V105" s="32">
        <f>INDEX('Mapping water'!$D$5:$U$352,MATCH($B105,'Mapping water'!$B$5:$B$352,0),MATCH(V$3,'Mapping water'!$D$4:$U$4,0))*$D105</f>
        <v>0</v>
      </c>
      <c r="W105" s="32">
        <f>INDEX('Mapping water'!$D$5:$U$352,MATCH($B105,'Mapping water'!$B$5:$B$352,0),MATCH(W$3,'Mapping water'!$D$4:$U$4,0))*$D105</f>
        <v>80493.209999999992</v>
      </c>
      <c r="X105" s="32">
        <f>INDEX('Mapping water'!$D$5:$U$352,MATCH($B105,'Mapping water'!$B$5:$B$352,0),MATCH(X$3,'Mapping water'!$D$4:$U$4,0))*$D105</f>
        <v>0</v>
      </c>
      <c r="Y105" s="32">
        <f>INDEX('Mapping water'!$D$5:$U$352,MATCH($B105,'Mapping water'!$B$5:$B$352,0),MATCH(Y$3,'Mapping water'!$D$4:$U$4,0))*$D105</f>
        <v>0</v>
      </c>
    </row>
    <row r="106" spans="1:25" x14ac:dyDescent="0.45">
      <c r="A106" s="10" t="s">
        <v>491</v>
      </c>
      <c r="B106" s="10" t="s">
        <v>492</v>
      </c>
      <c r="C106" s="10" t="s">
        <v>24</v>
      </c>
      <c r="D106" s="32">
        <f>INDEX('ONS data MYE 5'!$G$6:$G$445, MATCH($B106,'ONS data MYE 5'!$B$6:$B$445,0))</f>
        <v>332127</v>
      </c>
      <c r="E106" s="32">
        <f>INDEX('ONS data MYE 5'!$H$6:$H$445, MATCH($B106,'ONS data MYE 5'!$B$6:$B$445,0))</f>
        <v>4109</v>
      </c>
      <c r="F106" s="32">
        <f t="shared" si="2"/>
        <v>8.3209349688834102</v>
      </c>
      <c r="G106" s="32">
        <f t="shared" si="3"/>
        <v>69.23795875638676</v>
      </c>
      <c r="H106" s="32">
        <f>INDEX('Mapping water'!$D$5:$U$352,MATCH($B106,'Mapping water'!$B$5:$B$352,0),MATCH(H$3,'Mapping water'!$D$4:$U$4,0))*$D106</f>
        <v>0</v>
      </c>
      <c r="I106" s="32">
        <f>INDEX('Mapping water'!$D$5:$U$352,MATCH($B106,'Mapping water'!$B$5:$B$352,0),MATCH(I$3,'Mapping water'!$D$4:$U$4,0))*$D106</f>
        <v>0</v>
      </c>
      <c r="J106" s="32">
        <f>INDEX('Mapping water'!$D$5:$U$352,MATCH($B106,'Mapping water'!$B$5:$B$352,0),MATCH(J$3,'Mapping water'!$D$4:$U$4,0))*$D106</f>
        <v>0</v>
      </c>
      <c r="K106" s="32">
        <f>INDEX('Mapping water'!$D$5:$U$352,MATCH($B106,'Mapping water'!$B$5:$B$352,0),MATCH(K$3,'Mapping water'!$D$4:$U$4,0))*$D106</f>
        <v>0</v>
      </c>
      <c r="L106" s="32">
        <f>INDEX('Mapping water'!$D$5:$U$352,MATCH($B106,'Mapping water'!$B$5:$B$352,0),MATCH(L$3,'Mapping water'!$D$4:$U$4,0))*$D106</f>
        <v>0</v>
      </c>
      <c r="M106" s="32">
        <f>INDEX('Mapping water'!$D$5:$U$352,MATCH($B106,'Mapping water'!$B$5:$B$352,0),MATCH(M$3,'Mapping water'!$D$4:$U$4,0))*$D106</f>
        <v>0</v>
      </c>
      <c r="N106" s="32">
        <f>INDEX('Mapping water'!$D$5:$U$352,MATCH($B106,'Mapping water'!$B$5:$B$352,0),MATCH(N$3,'Mapping water'!$D$4:$U$4,0))*$D106</f>
        <v>332127</v>
      </c>
      <c r="O106" s="32">
        <f>INDEX('Mapping water'!$D$5:$U$352,MATCH($B106,'Mapping water'!$B$5:$B$352,0),MATCH(O$3,'Mapping water'!$D$4:$U$4,0))*$D106</f>
        <v>0</v>
      </c>
      <c r="P106" s="32">
        <f>INDEX('Mapping water'!$D$5:$U$352,MATCH($B106,'Mapping water'!$B$5:$B$352,0),MATCH(P$3,'Mapping water'!$D$4:$U$4,0))*$D106</f>
        <v>0</v>
      </c>
      <c r="Q106" s="32">
        <f>INDEX('Mapping water'!$D$5:$U$352,MATCH($B106,'Mapping water'!$B$5:$B$352,0),MATCH(Q$3,'Mapping water'!$D$4:$U$4,0))*$D106</f>
        <v>0</v>
      </c>
      <c r="R106" s="32">
        <f>INDEX('Mapping water'!$D$5:$U$352,MATCH($B106,'Mapping water'!$B$5:$B$352,0),MATCH(R$3,'Mapping water'!$D$4:$U$4,0))*$D106</f>
        <v>0</v>
      </c>
      <c r="S106" s="32">
        <f>INDEX('Mapping water'!$D$5:$U$352,MATCH($B106,'Mapping water'!$B$5:$B$352,0),MATCH(S$3,'Mapping water'!$D$4:$U$4,0))*$D106</f>
        <v>0</v>
      </c>
      <c r="T106" s="32">
        <f>INDEX('Mapping water'!$D$5:$U$352,MATCH($B106,'Mapping water'!$B$5:$B$352,0),MATCH(T$3,'Mapping water'!$D$4:$U$4,0))*$D106</f>
        <v>0</v>
      </c>
      <c r="U106" s="32">
        <f>INDEX('Mapping water'!$D$5:$U$352,MATCH($B106,'Mapping water'!$B$5:$B$352,0),MATCH(U$3,'Mapping water'!$D$4:$U$4,0))*$D106</f>
        <v>0</v>
      </c>
      <c r="V106" s="32">
        <f>INDEX('Mapping water'!$D$5:$U$352,MATCH($B106,'Mapping water'!$B$5:$B$352,0),MATCH(V$3,'Mapping water'!$D$4:$U$4,0))*$D106</f>
        <v>0</v>
      </c>
      <c r="W106" s="32">
        <f>INDEX('Mapping water'!$D$5:$U$352,MATCH($B106,'Mapping water'!$B$5:$B$352,0),MATCH(W$3,'Mapping water'!$D$4:$U$4,0))*$D106</f>
        <v>0</v>
      </c>
      <c r="X106" s="32">
        <f>INDEX('Mapping water'!$D$5:$U$352,MATCH($B106,'Mapping water'!$B$5:$B$352,0),MATCH(X$3,'Mapping water'!$D$4:$U$4,0))*$D106</f>
        <v>0</v>
      </c>
      <c r="Y106" s="32">
        <f>INDEX('Mapping water'!$D$5:$U$352,MATCH($B106,'Mapping water'!$B$5:$B$352,0),MATCH(Y$3,'Mapping water'!$D$4:$U$4,0))*$D106</f>
        <v>0</v>
      </c>
    </row>
    <row r="107" spans="1:25" x14ac:dyDescent="0.45">
      <c r="A107" s="10" t="s">
        <v>493</v>
      </c>
      <c r="B107" s="10" t="s">
        <v>494</v>
      </c>
      <c r="C107" s="10" t="s">
        <v>24</v>
      </c>
      <c r="D107" s="32">
        <f>INDEX('ONS data MYE 5'!$G$6:$G$445, MATCH($B107,'ONS data MYE 5'!$B$6:$B$445,0))</f>
        <v>279139</v>
      </c>
      <c r="E107" s="32">
        <f>INDEX('ONS data MYE 5'!$H$6:$H$445, MATCH($B107,'ONS data MYE 5'!$B$6:$B$445,0))</f>
        <v>5897</v>
      </c>
      <c r="F107" s="32">
        <f t="shared" si="2"/>
        <v>8.6821990260005037</v>
      </c>
      <c r="G107" s="32">
        <f t="shared" si="3"/>
        <v>75.380579927084099</v>
      </c>
      <c r="H107" s="32">
        <f>INDEX('Mapping water'!$D$5:$U$352,MATCH($B107,'Mapping water'!$B$5:$B$352,0),MATCH(H$3,'Mapping water'!$D$4:$U$4,0))*$D107</f>
        <v>0</v>
      </c>
      <c r="I107" s="32">
        <f>INDEX('Mapping water'!$D$5:$U$352,MATCH($B107,'Mapping water'!$B$5:$B$352,0),MATCH(I$3,'Mapping water'!$D$4:$U$4,0))*$D107</f>
        <v>0</v>
      </c>
      <c r="J107" s="32">
        <f>INDEX('Mapping water'!$D$5:$U$352,MATCH($B107,'Mapping water'!$B$5:$B$352,0),MATCH(J$3,'Mapping water'!$D$4:$U$4,0))*$D107</f>
        <v>0</v>
      </c>
      <c r="K107" s="32">
        <f>INDEX('Mapping water'!$D$5:$U$352,MATCH($B107,'Mapping water'!$B$5:$B$352,0),MATCH(K$3,'Mapping water'!$D$4:$U$4,0))*$D107</f>
        <v>0</v>
      </c>
      <c r="L107" s="32">
        <f>INDEX('Mapping water'!$D$5:$U$352,MATCH($B107,'Mapping water'!$B$5:$B$352,0),MATCH(L$3,'Mapping water'!$D$4:$U$4,0))*$D107</f>
        <v>0</v>
      </c>
      <c r="M107" s="32">
        <f>INDEX('Mapping water'!$D$5:$U$352,MATCH($B107,'Mapping water'!$B$5:$B$352,0),MATCH(M$3,'Mapping water'!$D$4:$U$4,0))*$D107</f>
        <v>0</v>
      </c>
      <c r="N107" s="32">
        <f>INDEX('Mapping water'!$D$5:$U$352,MATCH($B107,'Mapping water'!$B$5:$B$352,0),MATCH(N$3,'Mapping water'!$D$4:$U$4,0))*$D107</f>
        <v>279139</v>
      </c>
      <c r="O107" s="32">
        <f>INDEX('Mapping water'!$D$5:$U$352,MATCH($B107,'Mapping water'!$B$5:$B$352,0),MATCH(O$3,'Mapping water'!$D$4:$U$4,0))*$D107</f>
        <v>0</v>
      </c>
      <c r="P107" s="32">
        <f>INDEX('Mapping water'!$D$5:$U$352,MATCH($B107,'Mapping water'!$B$5:$B$352,0),MATCH(P$3,'Mapping water'!$D$4:$U$4,0))*$D107</f>
        <v>0</v>
      </c>
      <c r="Q107" s="32">
        <f>INDEX('Mapping water'!$D$5:$U$352,MATCH($B107,'Mapping water'!$B$5:$B$352,0),MATCH(Q$3,'Mapping water'!$D$4:$U$4,0))*$D107</f>
        <v>0</v>
      </c>
      <c r="R107" s="32">
        <f>INDEX('Mapping water'!$D$5:$U$352,MATCH($B107,'Mapping water'!$B$5:$B$352,0),MATCH(R$3,'Mapping water'!$D$4:$U$4,0))*$D107</f>
        <v>0</v>
      </c>
      <c r="S107" s="32">
        <f>INDEX('Mapping water'!$D$5:$U$352,MATCH($B107,'Mapping water'!$B$5:$B$352,0),MATCH(S$3,'Mapping water'!$D$4:$U$4,0))*$D107</f>
        <v>0</v>
      </c>
      <c r="T107" s="32">
        <f>INDEX('Mapping water'!$D$5:$U$352,MATCH($B107,'Mapping water'!$B$5:$B$352,0),MATCH(T$3,'Mapping water'!$D$4:$U$4,0))*$D107</f>
        <v>0</v>
      </c>
      <c r="U107" s="32">
        <f>INDEX('Mapping water'!$D$5:$U$352,MATCH($B107,'Mapping water'!$B$5:$B$352,0),MATCH(U$3,'Mapping water'!$D$4:$U$4,0))*$D107</f>
        <v>0</v>
      </c>
      <c r="V107" s="32">
        <f>INDEX('Mapping water'!$D$5:$U$352,MATCH($B107,'Mapping water'!$B$5:$B$352,0),MATCH(V$3,'Mapping water'!$D$4:$U$4,0))*$D107</f>
        <v>0</v>
      </c>
      <c r="W107" s="32">
        <f>INDEX('Mapping water'!$D$5:$U$352,MATCH($B107,'Mapping water'!$B$5:$B$352,0),MATCH(W$3,'Mapping water'!$D$4:$U$4,0))*$D107</f>
        <v>0</v>
      </c>
      <c r="X107" s="32">
        <f>INDEX('Mapping water'!$D$5:$U$352,MATCH($B107,'Mapping water'!$B$5:$B$352,0),MATCH(X$3,'Mapping water'!$D$4:$U$4,0))*$D107</f>
        <v>0</v>
      </c>
      <c r="Y107" s="32">
        <f>INDEX('Mapping water'!$D$5:$U$352,MATCH($B107,'Mapping water'!$B$5:$B$352,0),MATCH(Y$3,'Mapping water'!$D$4:$U$4,0))*$D107</f>
        <v>0</v>
      </c>
    </row>
    <row r="108" spans="1:25" x14ac:dyDescent="0.45">
      <c r="A108" s="10" t="s">
        <v>495</v>
      </c>
      <c r="B108" s="10" t="s">
        <v>496</v>
      </c>
      <c r="C108" s="10" t="s">
        <v>24</v>
      </c>
      <c r="D108" s="32">
        <f>INDEX('ONS data MYE 5'!$G$6:$G$445, MATCH($B108,'ONS data MYE 5'!$B$6:$B$445,0))</f>
        <v>273239</v>
      </c>
      <c r="E108" s="32">
        <f>INDEX('ONS data MYE 5'!$H$6:$H$445, MATCH($B108,'ONS data MYE 5'!$B$6:$B$445,0))</f>
        <v>14344</v>
      </c>
      <c r="F108" s="32">
        <f t="shared" si="2"/>
        <v>9.5710870152849683</v>
      </c>
      <c r="G108" s="32">
        <f t="shared" si="3"/>
        <v>91.605706654156521</v>
      </c>
      <c r="H108" s="32">
        <f>INDEX('Mapping water'!$D$5:$U$352,MATCH($B108,'Mapping water'!$B$5:$B$352,0),MATCH(H$3,'Mapping water'!$D$4:$U$4,0))*$D108</f>
        <v>0</v>
      </c>
      <c r="I108" s="32">
        <f>INDEX('Mapping water'!$D$5:$U$352,MATCH($B108,'Mapping water'!$B$5:$B$352,0),MATCH(I$3,'Mapping water'!$D$4:$U$4,0))*$D108</f>
        <v>0</v>
      </c>
      <c r="J108" s="32">
        <f>INDEX('Mapping water'!$D$5:$U$352,MATCH($B108,'Mapping water'!$B$5:$B$352,0),MATCH(J$3,'Mapping water'!$D$4:$U$4,0))*$D108</f>
        <v>0</v>
      </c>
      <c r="K108" s="32">
        <f>INDEX('Mapping water'!$D$5:$U$352,MATCH($B108,'Mapping water'!$B$5:$B$352,0),MATCH(K$3,'Mapping water'!$D$4:$U$4,0))*$D108</f>
        <v>0</v>
      </c>
      <c r="L108" s="32">
        <f>INDEX('Mapping water'!$D$5:$U$352,MATCH($B108,'Mapping water'!$B$5:$B$352,0),MATCH(L$3,'Mapping water'!$D$4:$U$4,0))*$D108</f>
        <v>0</v>
      </c>
      <c r="M108" s="32">
        <f>INDEX('Mapping water'!$D$5:$U$352,MATCH($B108,'Mapping water'!$B$5:$B$352,0),MATCH(M$3,'Mapping water'!$D$4:$U$4,0))*$D108</f>
        <v>0</v>
      </c>
      <c r="N108" s="32">
        <f>INDEX('Mapping water'!$D$5:$U$352,MATCH($B108,'Mapping water'!$B$5:$B$352,0),MATCH(N$3,'Mapping water'!$D$4:$U$4,0))*$D108</f>
        <v>273239</v>
      </c>
      <c r="O108" s="32">
        <f>INDEX('Mapping water'!$D$5:$U$352,MATCH($B108,'Mapping water'!$B$5:$B$352,0),MATCH(O$3,'Mapping water'!$D$4:$U$4,0))*$D108</f>
        <v>0</v>
      </c>
      <c r="P108" s="32">
        <f>INDEX('Mapping water'!$D$5:$U$352,MATCH($B108,'Mapping water'!$B$5:$B$352,0),MATCH(P$3,'Mapping water'!$D$4:$U$4,0))*$D108</f>
        <v>0</v>
      </c>
      <c r="Q108" s="32">
        <f>INDEX('Mapping water'!$D$5:$U$352,MATCH($B108,'Mapping water'!$B$5:$B$352,0),MATCH(Q$3,'Mapping water'!$D$4:$U$4,0))*$D108</f>
        <v>0</v>
      </c>
      <c r="R108" s="32">
        <f>INDEX('Mapping water'!$D$5:$U$352,MATCH($B108,'Mapping water'!$B$5:$B$352,0),MATCH(R$3,'Mapping water'!$D$4:$U$4,0))*$D108</f>
        <v>0</v>
      </c>
      <c r="S108" s="32">
        <f>INDEX('Mapping water'!$D$5:$U$352,MATCH($B108,'Mapping water'!$B$5:$B$352,0),MATCH(S$3,'Mapping water'!$D$4:$U$4,0))*$D108</f>
        <v>0</v>
      </c>
      <c r="T108" s="32">
        <f>INDEX('Mapping water'!$D$5:$U$352,MATCH($B108,'Mapping water'!$B$5:$B$352,0),MATCH(T$3,'Mapping water'!$D$4:$U$4,0))*$D108</f>
        <v>0</v>
      </c>
      <c r="U108" s="32">
        <f>INDEX('Mapping water'!$D$5:$U$352,MATCH($B108,'Mapping water'!$B$5:$B$352,0),MATCH(U$3,'Mapping water'!$D$4:$U$4,0))*$D108</f>
        <v>0</v>
      </c>
      <c r="V108" s="32">
        <f>INDEX('Mapping water'!$D$5:$U$352,MATCH($B108,'Mapping water'!$B$5:$B$352,0),MATCH(V$3,'Mapping water'!$D$4:$U$4,0))*$D108</f>
        <v>0</v>
      </c>
      <c r="W108" s="32">
        <f>INDEX('Mapping water'!$D$5:$U$352,MATCH($B108,'Mapping water'!$B$5:$B$352,0),MATCH(W$3,'Mapping water'!$D$4:$U$4,0))*$D108</f>
        <v>0</v>
      </c>
      <c r="X108" s="32">
        <f>INDEX('Mapping water'!$D$5:$U$352,MATCH($B108,'Mapping water'!$B$5:$B$352,0),MATCH(X$3,'Mapping water'!$D$4:$U$4,0))*$D108</f>
        <v>0</v>
      </c>
      <c r="Y108" s="32">
        <f>INDEX('Mapping water'!$D$5:$U$352,MATCH($B108,'Mapping water'!$B$5:$B$352,0),MATCH(Y$3,'Mapping water'!$D$4:$U$4,0))*$D108</f>
        <v>0</v>
      </c>
    </row>
    <row r="109" spans="1:25" x14ac:dyDescent="0.45">
      <c r="A109" s="10" t="s">
        <v>497</v>
      </c>
      <c r="B109" s="10" t="s">
        <v>498</v>
      </c>
      <c r="C109" s="10" t="s">
        <v>24</v>
      </c>
      <c r="D109" s="32">
        <f>INDEX('ONS data MYE 5'!$G$6:$G$445, MATCH($B109,'ONS data MYE 5'!$B$6:$B$445,0))</f>
        <v>181783</v>
      </c>
      <c r="E109" s="32">
        <f>INDEX('ONS data MYE 5'!$H$6:$H$445, MATCH($B109,'ONS data MYE 5'!$B$6:$B$445,0))</f>
        <v>11086</v>
      </c>
      <c r="F109" s="32">
        <f t="shared" si="2"/>
        <v>9.3134383299797499</v>
      </c>
      <c r="G109" s="32">
        <f t="shared" si="3"/>
        <v>86.740133526335995</v>
      </c>
      <c r="H109" s="32">
        <f>INDEX('Mapping water'!$D$5:$U$352,MATCH($B109,'Mapping water'!$B$5:$B$352,0),MATCH(H$3,'Mapping water'!$D$4:$U$4,0))*$D109</f>
        <v>0</v>
      </c>
      <c r="I109" s="32">
        <f>INDEX('Mapping water'!$D$5:$U$352,MATCH($B109,'Mapping water'!$B$5:$B$352,0),MATCH(I$3,'Mapping water'!$D$4:$U$4,0))*$D109</f>
        <v>0</v>
      </c>
      <c r="J109" s="32">
        <f>INDEX('Mapping water'!$D$5:$U$352,MATCH($B109,'Mapping water'!$B$5:$B$352,0),MATCH(J$3,'Mapping water'!$D$4:$U$4,0))*$D109</f>
        <v>0</v>
      </c>
      <c r="K109" s="32">
        <f>INDEX('Mapping water'!$D$5:$U$352,MATCH($B109,'Mapping water'!$B$5:$B$352,0),MATCH(K$3,'Mapping water'!$D$4:$U$4,0))*$D109</f>
        <v>0</v>
      </c>
      <c r="L109" s="32">
        <f>INDEX('Mapping water'!$D$5:$U$352,MATCH($B109,'Mapping water'!$B$5:$B$352,0),MATCH(L$3,'Mapping water'!$D$4:$U$4,0))*$D109</f>
        <v>0</v>
      </c>
      <c r="M109" s="32">
        <f>INDEX('Mapping water'!$D$5:$U$352,MATCH($B109,'Mapping water'!$B$5:$B$352,0),MATCH(M$3,'Mapping water'!$D$4:$U$4,0))*$D109</f>
        <v>0</v>
      </c>
      <c r="N109" s="32">
        <f>INDEX('Mapping water'!$D$5:$U$352,MATCH($B109,'Mapping water'!$B$5:$B$352,0),MATCH(N$3,'Mapping water'!$D$4:$U$4,0))*$D109</f>
        <v>181783</v>
      </c>
      <c r="O109" s="32">
        <f>INDEX('Mapping water'!$D$5:$U$352,MATCH($B109,'Mapping water'!$B$5:$B$352,0),MATCH(O$3,'Mapping water'!$D$4:$U$4,0))*$D109</f>
        <v>0</v>
      </c>
      <c r="P109" s="32">
        <f>INDEX('Mapping water'!$D$5:$U$352,MATCH($B109,'Mapping water'!$B$5:$B$352,0),MATCH(P$3,'Mapping water'!$D$4:$U$4,0))*$D109</f>
        <v>0</v>
      </c>
      <c r="Q109" s="32">
        <f>INDEX('Mapping water'!$D$5:$U$352,MATCH($B109,'Mapping water'!$B$5:$B$352,0),MATCH(Q$3,'Mapping water'!$D$4:$U$4,0))*$D109</f>
        <v>0</v>
      </c>
      <c r="R109" s="32">
        <f>INDEX('Mapping water'!$D$5:$U$352,MATCH($B109,'Mapping water'!$B$5:$B$352,0),MATCH(R$3,'Mapping water'!$D$4:$U$4,0))*$D109</f>
        <v>0</v>
      </c>
      <c r="S109" s="32">
        <f>INDEX('Mapping water'!$D$5:$U$352,MATCH($B109,'Mapping water'!$B$5:$B$352,0),MATCH(S$3,'Mapping water'!$D$4:$U$4,0))*$D109</f>
        <v>0</v>
      </c>
      <c r="T109" s="32">
        <f>INDEX('Mapping water'!$D$5:$U$352,MATCH($B109,'Mapping water'!$B$5:$B$352,0),MATCH(T$3,'Mapping water'!$D$4:$U$4,0))*$D109</f>
        <v>0</v>
      </c>
      <c r="U109" s="32">
        <f>INDEX('Mapping water'!$D$5:$U$352,MATCH($B109,'Mapping water'!$B$5:$B$352,0),MATCH(U$3,'Mapping water'!$D$4:$U$4,0))*$D109</f>
        <v>0</v>
      </c>
      <c r="V109" s="32">
        <f>INDEX('Mapping water'!$D$5:$U$352,MATCH($B109,'Mapping water'!$B$5:$B$352,0),MATCH(V$3,'Mapping water'!$D$4:$U$4,0))*$D109</f>
        <v>0</v>
      </c>
      <c r="W109" s="32">
        <f>INDEX('Mapping water'!$D$5:$U$352,MATCH($B109,'Mapping water'!$B$5:$B$352,0),MATCH(W$3,'Mapping water'!$D$4:$U$4,0))*$D109</f>
        <v>0</v>
      </c>
      <c r="X109" s="32">
        <f>INDEX('Mapping water'!$D$5:$U$352,MATCH($B109,'Mapping water'!$B$5:$B$352,0),MATCH(X$3,'Mapping water'!$D$4:$U$4,0))*$D109</f>
        <v>0</v>
      </c>
      <c r="Y109" s="32">
        <f>INDEX('Mapping water'!$D$5:$U$352,MATCH($B109,'Mapping water'!$B$5:$B$352,0),MATCH(Y$3,'Mapping water'!$D$4:$U$4,0))*$D109</f>
        <v>0</v>
      </c>
    </row>
    <row r="110" spans="1:25" x14ac:dyDescent="0.45">
      <c r="A110" s="10" t="s">
        <v>499</v>
      </c>
      <c r="B110" s="10" t="s">
        <v>500</v>
      </c>
      <c r="C110" s="10" t="s">
        <v>24</v>
      </c>
      <c r="D110" s="32">
        <f>INDEX('ONS data MYE 5'!$G$6:$G$445, MATCH($B110,'ONS data MYE 5'!$B$6:$B$445,0))</f>
        <v>272078</v>
      </c>
      <c r="E110" s="32">
        <f>INDEX('ONS data MYE 5'!$H$6:$H$445, MATCH($B110,'ONS data MYE 5'!$B$6:$B$445,0))</f>
        <v>9192</v>
      </c>
      <c r="F110" s="32">
        <f t="shared" si="2"/>
        <v>9.1260888195285919</v>
      </c>
      <c r="G110" s="32">
        <f t="shared" si="3"/>
        <v>83.285497141924765</v>
      </c>
      <c r="H110" s="32">
        <f>INDEX('Mapping water'!$D$5:$U$352,MATCH($B110,'Mapping water'!$B$5:$B$352,0),MATCH(H$3,'Mapping water'!$D$4:$U$4,0))*$D110</f>
        <v>0</v>
      </c>
      <c r="I110" s="32">
        <f>INDEX('Mapping water'!$D$5:$U$352,MATCH($B110,'Mapping water'!$B$5:$B$352,0),MATCH(I$3,'Mapping water'!$D$4:$U$4,0))*$D110</f>
        <v>0</v>
      </c>
      <c r="J110" s="32">
        <f>INDEX('Mapping water'!$D$5:$U$352,MATCH($B110,'Mapping water'!$B$5:$B$352,0),MATCH(J$3,'Mapping water'!$D$4:$U$4,0))*$D110</f>
        <v>0</v>
      </c>
      <c r="K110" s="32">
        <f>INDEX('Mapping water'!$D$5:$U$352,MATCH($B110,'Mapping water'!$B$5:$B$352,0),MATCH(K$3,'Mapping water'!$D$4:$U$4,0))*$D110</f>
        <v>0</v>
      </c>
      <c r="L110" s="32">
        <f>INDEX('Mapping water'!$D$5:$U$352,MATCH($B110,'Mapping water'!$B$5:$B$352,0),MATCH(L$3,'Mapping water'!$D$4:$U$4,0))*$D110</f>
        <v>0</v>
      </c>
      <c r="M110" s="32">
        <f>INDEX('Mapping water'!$D$5:$U$352,MATCH($B110,'Mapping water'!$B$5:$B$352,0),MATCH(M$3,'Mapping water'!$D$4:$U$4,0))*$D110</f>
        <v>0</v>
      </c>
      <c r="N110" s="32">
        <f>INDEX('Mapping water'!$D$5:$U$352,MATCH($B110,'Mapping water'!$B$5:$B$352,0),MATCH(N$3,'Mapping water'!$D$4:$U$4,0))*$D110</f>
        <v>272078</v>
      </c>
      <c r="O110" s="32">
        <f>INDEX('Mapping water'!$D$5:$U$352,MATCH($B110,'Mapping water'!$B$5:$B$352,0),MATCH(O$3,'Mapping water'!$D$4:$U$4,0))*$D110</f>
        <v>0</v>
      </c>
      <c r="P110" s="32">
        <f>INDEX('Mapping water'!$D$5:$U$352,MATCH($B110,'Mapping water'!$B$5:$B$352,0),MATCH(P$3,'Mapping water'!$D$4:$U$4,0))*$D110</f>
        <v>0</v>
      </c>
      <c r="Q110" s="32">
        <f>INDEX('Mapping water'!$D$5:$U$352,MATCH($B110,'Mapping water'!$B$5:$B$352,0),MATCH(Q$3,'Mapping water'!$D$4:$U$4,0))*$D110</f>
        <v>0</v>
      </c>
      <c r="R110" s="32">
        <f>INDEX('Mapping water'!$D$5:$U$352,MATCH($B110,'Mapping water'!$B$5:$B$352,0),MATCH(R$3,'Mapping water'!$D$4:$U$4,0))*$D110</f>
        <v>0</v>
      </c>
      <c r="S110" s="32">
        <f>INDEX('Mapping water'!$D$5:$U$352,MATCH($B110,'Mapping water'!$B$5:$B$352,0),MATCH(S$3,'Mapping water'!$D$4:$U$4,0))*$D110</f>
        <v>0</v>
      </c>
      <c r="T110" s="32">
        <f>INDEX('Mapping water'!$D$5:$U$352,MATCH($B110,'Mapping water'!$B$5:$B$352,0),MATCH(T$3,'Mapping water'!$D$4:$U$4,0))*$D110</f>
        <v>0</v>
      </c>
      <c r="U110" s="32">
        <f>INDEX('Mapping water'!$D$5:$U$352,MATCH($B110,'Mapping water'!$B$5:$B$352,0),MATCH(U$3,'Mapping water'!$D$4:$U$4,0))*$D110</f>
        <v>0</v>
      </c>
      <c r="V110" s="32">
        <f>INDEX('Mapping water'!$D$5:$U$352,MATCH($B110,'Mapping water'!$B$5:$B$352,0),MATCH(V$3,'Mapping water'!$D$4:$U$4,0))*$D110</f>
        <v>0</v>
      </c>
      <c r="W110" s="32">
        <f>INDEX('Mapping water'!$D$5:$U$352,MATCH($B110,'Mapping water'!$B$5:$B$352,0),MATCH(W$3,'Mapping water'!$D$4:$U$4,0))*$D110</f>
        <v>0</v>
      </c>
      <c r="X110" s="32">
        <f>INDEX('Mapping water'!$D$5:$U$352,MATCH($B110,'Mapping water'!$B$5:$B$352,0),MATCH(X$3,'Mapping water'!$D$4:$U$4,0))*$D110</f>
        <v>0</v>
      </c>
      <c r="Y110" s="32">
        <f>INDEX('Mapping water'!$D$5:$U$352,MATCH($B110,'Mapping water'!$B$5:$B$352,0),MATCH(Y$3,'Mapping water'!$D$4:$U$4,0))*$D110</f>
        <v>0</v>
      </c>
    </row>
    <row r="111" spans="1:25" x14ac:dyDescent="0.45">
      <c r="A111" s="10" t="s">
        <v>501</v>
      </c>
      <c r="B111" s="10" t="s">
        <v>502</v>
      </c>
      <c r="C111" s="10" t="s">
        <v>24</v>
      </c>
      <c r="D111" s="32">
        <f>INDEX('ONS data MYE 5'!$G$6:$G$445, MATCH($B111,'ONS data MYE 5'!$B$6:$B$445,0))</f>
        <v>232055</v>
      </c>
      <c r="E111" s="32">
        <f>INDEX('ONS data MYE 5'!$H$6:$H$445, MATCH($B111,'ONS data MYE 5'!$B$6:$B$445,0))</f>
        <v>15620</v>
      </c>
      <c r="F111" s="32">
        <f t="shared" si="2"/>
        <v>9.6563074233936774</v>
      </c>
      <c r="G111" s="32">
        <f t="shared" si="3"/>
        <v>93.244273055087845</v>
      </c>
      <c r="H111" s="32">
        <f>INDEX('Mapping water'!$D$5:$U$352,MATCH($B111,'Mapping water'!$B$5:$B$352,0),MATCH(H$3,'Mapping water'!$D$4:$U$4,0))*$D111</f>
        <v>0</v>
      </c>
      <c r="I111" s="32">
        <f>INDEX('Mapping water'!$D$5:$U$352,MATCH($B111,'Mapping water'!$B$5:$B$352,0),MATCH(I$3,'Mapping water'!$D$4:$U$4,0))*$D111</f>
        <v>0</v>
      </c>
      <c r="J111" s="32">
        <f>INDEX('Mapping water'!$D$5:$U$352,MATCH($B111,'Mapping water'!$B$5:$B$352,0),MATCH(J$3,'Mapping water'!$D$4:$U$4,0))*$D111</f>
        <v>0</v>
      </c>
      <c r="K111" s="32">
        <f>INDEX('Mapping water'!$D$5:$U$352,MATCH($B111,'Mapping water'!$B$5:$B$352,0),MATCH(K$3,'Mapping water'!$D$4:$U$4,0))*$D111</f>
        <v>0</v>
      </c>
      <c r="L111" s="32">
        <f>INDEX('Mapping water'!$D$5:$U$352,MATCH($B111,'Mapping water'!$B$5:$B$352,0),MATCH(L$3,'Mapping water'!$D$4:$U$4,0))*$D111</f>
        <v>0</v>
      </c>
      <c r="M111" s="32">
        <f>INDEX('Mapping water'!$D$5:$U$352,MATCH($B111,'Mapping water'!$B$5:$B$352,0),MATCH(M$3,'Mapping water'!$D$4:$U$4,0))*$D111</f>
        <v>0</v>
      </c>
      <c r="N111" s="32">
        <f>INDEX('Mapping water'!$D$5:$U$352,MATCH($B111,'Mapping water'!$B$5:$B$352,0),MATCH(N$3,'Mapping water'!$D$4:$U$4,0))*$D111</f>
        <v>232055</v>
      </c>
      <c r="O111" s="32">
        <f>INDEX('Mapping water'!$D$5:$U$352,MATCH($B111,'Mapping water'!$B$5:$B$352,0),MATCH(O$3,'Mapping water'!$D$4:$U$4,0))*$D111</f>
        <v>0</v>
      </c>
      <c r="P111" s="32">
        <f>INDEX('Mapping water'!$D$5:$U$352,MATCH($B111,'Mapping water'!$B$5:$B$352,0),MATCH(P$3,'Mapping water'!$D$4:$U$4,0))*$D111</f>
        <v>0</v>
      </c>
      <c r="Q111" s="32">
        <f>INDEX('Mapping water'!$D$5:$U$352,MATCH($B111,'Mapping water'!$B$5:$B$352,0),MATCH(Q$3,'Mapping water'!$D$4:$U$4,0))*$D111</f>
        <v>0</v>
      </c>
      <c r="R111" s="32">
        <f>INDEX('Mapping water'!$D$5:$U$352,MATCH($B111,'Mapping water'!$B$5:$B$352,0),MATCH(R$3,'Mapping water'!$D$4:$U$4,0))*$D111</f>
        <v>0</v>
      </c>
      <c r="S111" s="32">
        <f>INDEX('Mapping water'!$D$5:$U$352,MATCH($B111,'Mapping water'!$B$5:$B$352,0),MATCH(S$3,'Mapping water'!$D$4:$U$4,0))*$D111</f>
        <v>0</v>
      </c>
      <c r="T111" s="32">
        <f>INDEX('Mapping water'!$D$5:$U$352,MATCH($B111,'Mapping water'!$B$5:$B$352,0),MATCH(T$3,'Mapping water'!$D$4:$U$4,0))*$D111</f>
        <v>0</v>
      </c>
      <c r="U111" s="32">
        <f>INDEX('Mapping water'!$D$5:$U$352,MATCH($B111,'Mapping water'!$B$5:$B$352,0),MATCH(U$3,'Mapping water'!$D$4:$U$4,0))*$D111</f>
        <v>0</v>
      </c>
      <c r="V111" s="32">
        <f>INDEX('Mapping water'!$D$5:$U$352,MATCH($B111,'Mapping water'!$B$5:$B$352,0),MATCH(V$3,'Mapping water'!$D$4:$U$4,0))*$D111</f>
        <v>0</v>
      </c>
      <c r="W111" s="32">
        <f>INDEX('Mapping water'!$D$5:$U$352,MATCH($B111,'Mapping water'!$B$5:$B$352,0),MATCH(W$3,'Mapping water'!$D$4:$U$4,0))*$D111</f>
        <v>0</v>
      </c>
      <c r="X111" s="32">
        <f>INDEX('Mapping water'!$D$5:$U$352,MATCH($B111,'Mapping water'!$B$5:$B$352,0),MATCH(X$3,'Mapping water'!$D$4:$U$4,0))*$D111</f>
        <v>0</v>
      </c>
      <c r="Y111" s="32">
        <f>INDEX('Mapping water'!$D$5:$U$352,MATCH($B111,'Mapping water'!$B$5:$B$352,0),MATCH(Y$3,'Mapping water'!$D$4:$U$4,0))*$D111</f>
        <v>0</v>
      </c>
    </row>
    <row r="112" spans="1:25" x14ac:dyDescent="0.45">
      <c r="A112" s="10" t="s">
        <v>503</v>
      </c>
      <c r="B112" s="10" t="s">
        <v>504</v>
      </c>
      <c r="C112" s="10" t="s">
        <v>24</v>
      </c>
      <c r="D112" s="32">
        <f>INDEX('ONS data MYE 5'!$G$6:$G$445, MATCH($B112,'ONS data MYE 5'!$B$6:$B$445,0))</f>
        <v>156773</v>
      </c>
      <c r="E112" s="32">
        <f>INDEX('ONS data MYE 5'!$H$6:$H$445, MATCH($B112,'ONS data MYE 5'!$B$6:$B$445,0))</f>
        <v>12931</v>
      </c>
      <c r="F112" s="32">
        <f t="shared" si="2"/>
        <v>9.4673828082958522</v>
      </c>
      <c r="G112" s="32">
        <f t="shared" si="3"/>
        <v>89.63133723881586</v>
      </c>
      <c r="H112" s="32">
        <f>INDEX('Mapping water'!$D$5:$U$352,MATCH($B112,'Mapping water'!$B$5:$B$352,0),MATCH(H$3,'Mapping water'!$D$4:$U$4,0))*$D112</f>
        <v>0</v>
      </c>
      <c r="I112" s="32">
        <f>INDEX('Mapping water'!$D$5:$U$352,MATCH($B112,'Mapping water'!$B$5:$B$352,0),MATCH(I$3,'Mapping water'!$D$4:$U$4,0))*$D112</f>
        <v>0</v>
      </c>
      <c r="J112" s="32">
        <f>INDEX('Mapping water'!$D$5:$U$352,MATCH($B112,'Mapping water'!$B$5:$B$352,0),MATCH(J$3,'Mapping water'!$D$4:$U$4,0))*$D112</f>
        <v>0</v>
      </c>
      <c r="K112" s="32">
        <f>INDEX('Mapping water'!$D$5:$U$352,MATCH($B112,'Mapping water'!$B$5:$B$352,0),MATCH(K$3,'Mapping water'!$D$4:$U$4,0))*$D112</f>
        <v>0</v>
      </c>
      <c r="L112" s="32">
        <f>INDEX('Mapping water'!$D$5:$U$352,MATCH($B112,'Mapping water'!$B$5:$B$352,0),MATCH(L$3,'Mapping water'!$D$4:$U$4,0))*$D112</f>
        <v>0</v>
      </c>
      <c r="M112" s="32">
        <f>INDEX('Mapping water'!$D$5:$U$352,MATCH($B112,'Mapping water'!$B$5:$B$352,0),MATCH(M$3,'Mapping water'!$D$4:$U$4,0))*$D112</f>
        <v>0</v>
      </c>
      <c r="N112" s="32">
        <f>INDEX('Mapping water'!$D$5:$U$352,MATCH($B112,'Mapping water'!$B$5:$B$352,0),MATCH(N$3,'Mapping water'!$D$4:$U$4,0))*$D112</f>
        <v>156773</v>
      </c>
      <c r="O112" s="32">
        <f>INDEX('Mapping water'!$D$5:$U$352,MATCH($B112,'Mapping water'!$B$5:$B$352,0),MATCH(O$3,'Mapping water'!$D$4:$U$4,0))*$D112</f>
        <v>0</v>
      </c>
      <c r="P112" s="32">
        <f>INDEX('Mapping water'!$D$5:$U$352,MATCH($B112,'Mapping water'!$B$5:$B$352,0),MATCH(P$3,'Mapping water'!$D$4:$U$4,0))*$D112</f>
        <v>0</v>
      </c>
      <c r="Q112" s="32">
        <f>INDEX('Mapping water'!$D$5:$U$352,MATCH($B112,'Mapping water'!$B$5:$B$352,0),MATCH(Q$3,'Mapping water'!$D$4:$U$4,0))*$D112</f>
        <v>0</v>
      </c>
      <c r="R112" s="32">
        <f>INDEX('Mapping water'!$D$5:$U$352,MATCH($B112,'Mapping water'!$B$5:$B$352,0),MATCH(R$3,'Mapping water'!$D$4:$U$4,0))*$D112</f>
        <v>0</v>
      </c>
      <c r="S112" s="32">
        <f>INDEX('Mapping water'!$D$5:$U$352,MATCH($B112,'Mapping water'!$B$5:$B$352,0),MATCH(S$3,'Mapping water'!$D$4:$U$4,0))*$D112</f>
        <v>0</v>
      </c>
      <c r="T112" s="32">
        <f>INDEX('Mapping water'!$D$5:$U$352,MATCH($B112,'Mapping water'!$B$5:$B$352,0),MATCH(T$3,'Mapping water'!$D$4:$U$4,0))*$D112</f>
        <v>0</v>
      </c>
      <c r="U112" s="32">
        <f>INDEX('Mapping water'!$D$5:$U$352,MATCH($B112,'Mapping water'!$B$5:$B$352,0),MATCH(U$3,'Mapping water'!$D$4:$U$4,0))*$D112</f>
        <v>0</v>
      </c>
      <c r="V112" s="32">
        <f>INDEX('Mapping water'!$D$5:$U$352,MATCH($B112,'Mapping water'!$B$5:$B$352,0),MATCH(V$3,'Mapping water'!$D$4:$U$4,0))*$D112</f>
        <v>0</v>
      </c>
      <c r="W112" s="32">
        <f>INDEX('Mapping water'!$D$5:$U$352,MATCH($B112,'Mapping water'!$B$5:$B$352,0),MATCH(W$3,'Mapping water'!$D$4:$U$4,0))*$D112</f>
        <v>0</v>
      </c>
      <c r="X112" s="32">
        <f>INDEX('Mapping water'!$D$5:$U$352,MATCH($B112,'Mapping water'!$B$5:$B$352,0),MATCH(X$3,'Mapping water'!$D$4:$U$4,0))*$D112</f>
        <v>0</v>
      </c>
      <c r="Y112" s="32">
        <f>INDEX('Mapping water'!$D$5:$U$352,MATCH($B112,'Mapping water'!$B$5:$B$352,0),MATCH(Y$3,'Mapping water'!$D$4:$U$4,0))*$D112</f>
        <v>0</v>
      </c>
    </row>
    <row r="113" spans="1:25" x14ac:dyDescent="0.45">
      <c r="A113" s="10" t="s">
        <v>505</v>
      </c>
      <c r="B113" s="10" t="s">
        <v>506</v>
      </c>
      <c r="C113" s="10" t="s">
        <v>24</v>
      </c>
      <c r="D113" s="32">
        <f>INDEX('ONS data MYE 5'!$G$6:$G$445, MATCH($B113,'ONS data MYE 5'!$B$6:$B$445,0))</f>
        <v>173703</v>
      </c>
      <c r="E113" s="32">
        <f>INDEX('ONS data MYE 5'!$H$6:$H$445, MATCH($B113,'ONS data MYE 5'!$B$6:$B$445,0))</f>
        <v>4662</v>
      </c>
      <c r="F113" s="32">
        <f t="shared" si="2"/>
        <v>8.4471998195957028</v>
      </c>
      <c r="G113" s="32">
        <f t="shared" si="3"/>
        <v>71.355184792177667</v>
      </c>
      <c r="H113" s="32">
        <f>INDEX('Mapping water'!$D$5:$U$352,MATCH($B113,'Mapping water'!$B$5:$B$352,0),MATCH(H$3,'Mapping water'!$D$4:$U$4,0))*$D113</f>
        <v>0</v>
      </c>
      <c r="I113" s="32">
        <f>INDEX('Mapping water'!$D$5:$U$352,MATCH($B113,'Mapping water'!$B$5:$B$352,0),MATCH(I$3,'Mapping water'!$D$4:$U$4,0))*$D113</f>
        <v>0</v>
      </c>
      <c r="J113" s="32">
        <f>INDEX('Mapping water'!$D$5:$U$352,MATCH($B113,'Mapping water'!$B$5:$B$352,0),MATCH(J$3,'Mapping water'!$D$4:$U$4,0))*$D113</f>
        <v>0</v>
      </c>
      <c r="K113" s="32">
        <f>INDEX('Mapping water'!$D$5:$U$352,MATCH($B113,'Mapping water'!$B$5:$B$352,0),MATCH(K$3,'Mapping water'!$D$4:$U$4,0))*$D113</f>
        <v>0</v>
      </c>
      <c r="L113" s="32">
        <f>INDEX('Mapping water'!$D$5:$U$352,MATCH($B113,'Mapping water'!$B$5:$B$352,0),MATCH(L$3,'Mapping water'!$D$4:$U$4,0))*$D113</f>
        <v>0</v>
      </c>
      <c r="M113" s="32">
        <f>INDEX('Mapping water'!$D$5:$U$352,MATCH($B113,'Mapping water'!$B$5:$B$352,0),MATCH(M$3,'Mapping water'!$D$4:$U$4,0))*$D113</f>
        <v>0</v>
      </c>
      <c r="N113" s="32">
        <f>INDEX('Mapping water'!$D$5:$U$352,MATCH($B113,'Mapping water'!$B$5:$B$352,0),MATCH(N$3,'Mapping water'!$D$4:$U$4,0))*$D113</f>
        <v>173703</v>
      </c>
      <c r="O113" s="32">
        <f>INDEX('Mapping water'!$D$5:$U$352,MATCH($B113,'Mapping water'!$B$5:$B$352,0),MATCH(O$3,'Mapping water'!$D$4:$U$4,0))*$D113</f>
        <v>0</v>
      </c>
      <c r="P113" s="32">
        <f>INDEX('Mapping water'!$D$5:$U$352,MATCH($B113,'Mapping water'!$B$5:$B$352,0),MATCH(P$3,'Mapping water'!$D$4:$U$4,0))*$D113</f>
        <v>0</v>
      </c>
      <c r="Q113" s="32">
        <f>INDEX('Mapping water'!$D$5:$U$352,MATCH($B113,'Mapping water'!$B$5:$B$352,0),MATCH(Q$3,'Mapping water'!$D$4:$U$4,0))*$D113</f>
        <v>0</v>
      </c>
      <c r="R113" s="32">
        <f>INDEX('Mapping water'!$D$5:$U$352,MATCH($B113,'Mapping water'!$B$5:$B$352,0),MATCH(R$3,'Mapping water'!$D$4:$U$4,0))*$D113</f>
        <v>0</v>
      </c>
      <c r="S113" s="32">
        <f>INDEX('Mapping water'!$D$5:$U$352,MATCH($B113,'Mapping water'!$B$5:$B$352,0),MATCH(S$3,'Mapping water'!$D$4:$U$4,0))*$D113</f>
        <v>0</v>
      </c>
      <c r="T113" s="32">
        <f>INDEX('Mapping water'!$D$5:$U$352,MATCH($B113,'Mapping water'!$B$5:$B$352,0),MATCH(T$3,'Mapping water'!$D$4:$U$4,0))*$D113</f>
        <v>0</v>
      </c>
      <c r="U113" s="32">
        <f>INDEX('Mapping water'!$D$5:$U$352,MATCH($B113,'Mapping water'!$B$5:$B$352,0),MATCH(U$3,'Mapping water'!$D$4:$U$4,0))*$D113</f>
        <v>0</v>
      </c>
      <c r="V113" s="32">
        <f>INDEX('Mapping water'!$D$5:$U$352,MATCH($B113,'Mapping water'!$B$5:$B$352,0),MATCH(V$3,'Mapping water'!$D$4:$U$4,0))*$D113</f>
        <v>0</v>
      </c>
      <c r="W113" s="32">
        <f>INDEX('Mapping water'!$D$5:$U$352,MATCH($B113,'Mapping water'!$B$5:$B$352,0),MATCH(W$3,'Mapping water'!$D$4:$U$4,0))*$D113</f>
        <v>0</v>
      </c>
      <c r="X113" s="32">
        <f>INDEX('Mapping water'!$D$5:$U$352,MATCH($B113,'Mapping water'!$B$5:$B$352,0),MATCH(X$3,'Mapping water'!$D$4:$U$4,0))*$D113</f>
        <v>0</v>
      </c>
      <c r="Y113" s="32">
        <f>INDEX('Mapping water'!$D$5:$U$352,MATCH($B113,'Mapping water'!$B$5:$B$352,0),MATCH(Y$3,'Mapping water'!$D$4:$U$4,0))*$D113</f>
        <v>0</v>
      </c>
    </row>
    <row r="114" spans="1:25" x14ac:dyDescent="0.45">
      <c r="A114" s="10" t="s">
        <v>507</v>
      </c>
      <c r="B114" s="10" t="s">
        <v>508</v>
      </c>
      <c r="C114" s="10" t="s">
        <v>24</v>
      </c>
      <c r="D114" s="32">
        <f>INDEX('ONS data MYE 5'!$G$6:$G$445, MATCH($B114,'ONS data MYE 5'!$B$6:$B$445,0))</f>
        <v>323063</v>
      </c>
      <c r="E114" s="32">
        <f>INDEX('ONS data MYE 5'!$H$6:$H$445, MATCH($B114,'ONS data MYE 5'!$B$6:$B$445,0))</f>
        <v>12050</v>
      </c>
      <c r="F114" s="32">
        <f t="shared" si="2"/>
        <v>9.3968199389188012</v>
      </c>
      <c r="G114" s="32">
        <f t="shared" si="3"/>
        <v>88.300224964461947</v>
      </c>
      <c r="H114" s="32">
        <f>INDEX('Mapping water'!$D$5:$U$352,MATCH($B114,'Mapping water'!$B$5:$B$352,0),MATCH(H$3,'Mapping water'!$D$4:$U$4,0))*$D114</f>
        <v>0</v>
      </c>
      <c r="I114" s="32">
        <f>INDEX('Mapping water'!$D$5:$U$352,MATCH($B114,'Mapping water'!$B$5:$B$352,0),MATCH(I$3,'Mapping water'!$D$4:$U$4,0))*$D114</f>
        <v>0</v>
      </c>
      <c r="J114" s="32">
        <f>INDEX('Mapping water'!$D$5:$U$352,MATCH($B114,'Mapping water'!$B$5:$B$352,0),MATCH(J$3,'Mapping water'!$D$4:$U$4,0))*$D114</f>
        <v>0</v>
      </c>
      <c r="K114" s="32">
        <f>INDEX('Mapping water'!$D$5:$U$352,MATCH($B114,'Mapping water'!$B$5:$B$352,0),MATCH(K$3,'Mapping water'!$D$4:$U$4,0))*$D114</f>
        <v>0</v>
      </c>
      <c r="L114" s="32">
        <f>INDEX('Mapping water'!$D$5:$U$352,MATCH($B114,'Mapping water'!$B$5:$B$352,0),MATCH(L$3,'Mapping water'!$D$4:$U$4,0))*$D114</f>
        <v>0</v>
      </c>
      <c r="M114" s="32">
        <f>INDEX('Mapping water'!$D$5:$U$352,MATCH($B114,'Mapping water'!$B$5:$B$352,0),MATCH(M$3,'Mapping water'!$D$4:$U$4,0))*$D114</f>
        <v>0</v>
      </c>
      <c r="N114" s="32">
        <f>INDEX('Mapping water'!$D$5:$U$352,MATCH($B114,'Mapping water'!$B$5:$B$352,0),MATCH(N$3,'Mapping water'!$D$4:$U$4,0))*$D114</f>
        <v>323063</v>
      </c>
      <c r="O114" s="32">
        <f>INDEX('Mapping water'!$D$5:$U$352,MATCH($B114,'Mapping water'!$B$5:$B$352,0),MATCH(O$3,'Mapping water'!$D$4:$U$4,0))*$D114</f>
        <v>0</v>
      </c>
      <c r="P114" s="32">
        <f>INDEX('Mapping water'!$D$5:$U$352,MATCH($B114,'Mapping water'!$B$5:$B$352,0),MATCH(P$3,'Mapping water'!$D$4:$U$4,0))*$D114</f>
        <v>0</v>
      </c>
      <c r="Q114" s="32">
        <f>INDEX('Mapping water'!$D$5:$U$352,MATCH($B114,'Mapping water'!$B$5:$B$352,0),MATCH(Q$3,'Mapping water'!$D$4:$U$4,0))*$D114</f>
        <v>0</v>
      </c>
      <c r="R114" s="32">
        <f>INDEX('Mapping water'!$D$5:$U$352,MATCH($B114,'Mapping water'!$B$5:$B$352,0),MATCH(R$3,'Mapping water'!$D$4:$U$4,0))*$D114</f>
        <v>0</v>
      </c>
      <c r="S114" s="32">
        <f>INDEX('Mapping water'!$D$5:$U$352,MATCH($B114,'Mapping water'!$B$5:$B$352,0),MATCH(S$3,'Mapping water'!$D$4:$U$4,0))*$D114</f>
        <v>0</v>
      </c>
      <c r="T114" s="32">
        <f>INDEX('Mapping water'!$D$5:$U$352,MATCH($B114,'Mapping water'!$B$5:$B$352,0),MATCH(T$3,'Mapping water'!$D$4:$U$4,0))*$D114</f>
        <v>0</v>
      </c>
      <c r="U114" s="32">
        <f>INDEX('Mapping water'!$D$5:$U$352,MATCH($B114,'Mapping water'!$B$5:$B$352,0),MATCH(U$3,'Mapping water'!$D$4:$U$4,0))*$D114</f>
        <v>0</v>
      </c>
      <c r="V114" s="32">
        <f>INDEX('Mapping water'!$D$5:$U$352,MATCH($B114,'Mapping water'!$B$5:$B$352,0),MATCH(V$3,'Mapping water'!$D$4:$U$4,0))*$D114</f>
        <v>0</v>
      </c>
      <c r="W114" s="32">
        <f>INDEX('Mapping water'!$D$5:$U$352,MATCH($B114,'Mapping water'!$B$5:$B$352,0),MATCH(W$3,'Mapping water'!$D$4:$U$4,0))*$D114</f>
        <v>0</v>
      </c>
      <c r="X114" s="32">
        <f>INDEX('Mapping water'!$D$5:$U$352,MATCH($B114,'Mapping water'!$B$5:$B$352,0),MATCH(X$3,'Mapping water'!$D$4:$U$4,0))*$D114</f>
        <v>0</v>
      </c>
      <c r="Y114" s="32">
        <f>INDEX('Mapping water'!$D$5:$U$352,MATCH($B114,'Mapping water'!$B$5:$B$352,0),MATCH(Y$3,'Mapping water'!$D$4:$U$4,0))*$D114</f>
        <v>0</v>
      </c>
    </row>
    <row r="115" spans="1:25" x14ac:dyDescent="0.45">
      <c r="A115" s="10" t="s">
        <v>509</v>
      </c>
      <c r="B115" s="10" t="s">
        <v>510</v>
      </c>
      <c r="C115" s="10" t="s">
        <v>24</v>
      </c>
      <c r="D115" s="32">
        <f>INDEX('ONS data MYE 5'!$G$6:$G$445, MATCH($B115,'ONS data MYE 5'!$B$6:$B$445,0))</f>
        <v>298903</v>
      </c>
      <c r="E115" s="32">
        <f>INDEX('ONS data MYE 5'!$H$6:$H$445, MATCH($B115,'ONS data MYE 5'!$B$6:$B$445,0))</f>
        <v>8504</v>
      </c>
      <c r="F115" s="32">
        <f t="shared" si="2"/>
        <v>9.048291920021784</v>
      </c>
      <c r="G115" s="32">
        <f t="shared" si="3"/>
        <v>81.871586669931503</v>
      </c>
      <c r="H115" s="32">
        <f>INDEX('Mapping water'!$D$5:$U$352,MATCH($B115,'Mapping water'!$B$5:$B$352,0),MATCH(H$3,'Mapping water'!$D$4:$U$4,0))*$D115</f>
        <v>0</v>
      </c>
      <c r="I115" s="32">
        <f>INDEX('Mapping water'!$D$5:$U$352,MATCH($B115,'Mapping water'!$B$5:$B$352,0),MATCH(I$3,'Mapping water'!$D$4:$U$4,0))*$D115</f>
        <v>0</v>
      </c>
      <c r="J115" s="32">
        <f>INDEX('Mapping water'!$D$5:$U$352,MATCH($B115,'Mapping water'!$B$5:$B$352,0),MATCH(J$3,'Mapping water'!$D$4:$U$4,0))*$D115</f>
        <v>0</v>
      </c>
      <c r="K115" s="32">
        <f>INDEX('Mapping water'!$D$5:$U$352,MATCH($B115,'Mapping water'!$B$5:$B$352,0),MATCH(K$3,'Mapping water'!$D$4:$U$4,0))*$D115</f>
        <v>0</v>
      </c>
      <c r="L115" s="32">
        <f>INDEX('Mapping water'!$D$5:$U$352,MATCH($B115,'Mapping water'!$B$5:$B$352,0),MATCH(L$3,'Mapping water'!$D$4:$U$4,0))*$D115</f>
        <v>0</v>
      </c>
      <c r="M115" s="32">
        <f>INDEX('Mapping water'!$D$5:$U$352,MATCH($B115,'Mapping water'!$B$5:$B$352,0),MATCH(M$3,'Mapping water'!$D$4:$U$4,0))*$D115</f>
        <v>0</v>
      </c>
      <c r="N115" s="32">
        <f>INDEX('Mapping water'!$D$5:$U$352,MATCH($B115,'Mapping water'!$B$5:$B$352,0),MATCH(N$3,'Mapping water'!$D$4:$U$4,0))*$D115</f>
        <v>298903</v>
      </c>
      <c r="O115" s="32">
        <f>INDEX('Mapping water'!$D$5:$U$352,MATCH($B115,'Mapping water'!$B$5:$B$352,0),MATCH(O$3,'Mapping water'!$D$4:$U$4,0))*$D115</f>
        <v>0</v>
      </c>
      <c r="P115" s="32">
        <f>INDEX('Mapping water'!$D$5:$U$352,MATCH($B115,'Mapping water'!$B$5:$B$352,0),MATCH(P$3,'Mapping water'!$D$4:$U$4,0))*$D115</f>
        <v>0</v>
      </c>
      <c r="Q115" s="32">
        <f>INDEX('Mapping water'!$D$5:$U$352,MATCH($B115,'Mapping water'!$B$5:$B$352,0),MATCH(Q$3,'Mapping water'!$D$4:$U$4,0))*$D115</f>
        <v>0</v>
      </c>
      <c r="R115" s="32">
        <f>INDEX('Mapping water'!$D$5:$U$352,MATCH($B115,'Mapping water'!$B$5:$B$352,0),MATCH(R$3,'Mapping water'!$D$4:$U$4,0))*$D115</f>
        <v>0</v>
      </c>
      <c r="S115" s="32">
        <f>INDEX('Mapping water'!$D$5:$U$352,MATCH($B115,'Mapping water'!$B$5:$B$352,0),MATCH(S$3,'Mapping water'!$D$4:$U$4,0))*$D115</f>
        <v>0</v>
      </c>
      <c r="T115" s="32">
        <f>INDEX('Mapping water'!$D$5:$U$352,MATCH($B115,'Mapping water'!$B$5:$B$352,0),MATCH(T$3,'Mapping water'!$D$4:$U$4,0))*$D115</f>
        <v>0</v>
      </c>
      <c r="U115" s="32">
        <f>INDEX('Mapping water'!$D$5:$U$352,MATCH($B115,'Mapping water'!$B$5:$B$352,0),MATCH(U$3,'Mapping water'!$D$4:$U$4,0))*$D115</f>
        <v>0</v>
      </c>
      <c r="V115" s="32">
        <f>INDEX('Mapping water'!$D$5:$U$352,MATCH($B115,'Mapping water'!$B$5:$B$352,0),MATCH(V$3,'Mapping water'!$D$4:$U$4,0))*$D115</f>
        <v>0</v>
      </c>
      <c r="W115" s="32">
        <f>INDEX('Mapping water'!$D$5:$U$352,MATCH($B115,'Mapping water'!$B$5:$B$352,0),MATCH(W$3,'Mapping water'!$D$4:$U$4,0))*$D115</f>
        <v>0</v>
      </c>
      <c r="X115" s="32">
        <f>INDEX('Mapping water'!$D$5:$U$352,MATCH($B115,'Mapping water'!$B$5:$B$352,0),MATCH(X$3,'Mapping water'!$D$4:$U$4,0))*$D115</f>
        <v>0</v>
      </c>
      <c r="Y115" s="32">
        <f>INDEX('Mapping water'!$D$5:$U$352,MATCH($B115,'Mapping water'!$B$5:$B$352,0),MATCH(Y$3,'Mapping water'!$D$4:$U$4,0))*$D115</f>
        <v>0</v>
      </c>
    </row>
    <row r="116" spans="1:25" x14ac:dyDescent="0.45">
      <c r="A116" s="10" t="s">
        <v>511</v>
      </c>
      <c r="B116" s="10" t="s">
        <v>512</v>
      </c>
      <c r="C116" s="10" t="s">
        <v>24</v>
      </c>
      <c r="D116" s="32">
        <f>INDEX('ONS data MYE 5'!$G$6:$G$445, MATCH($B116,'ONS data MYE 5'!$B$6:$B$445,0))</f>
        <v>206706</v>
      </c>
      <c r="E116" s="32">
        <f>INDEX('ONS data MYE 5'!$H$6:$H$445, MATCH($B116,'ONS data MYE 5'!$B$6:$B$445,0))</f>
        <v>5494</v>
      </c>
      <c r="F116" s="32">
        <f t="shared" si="2"/>
        <v>8.6114118666552191</v>
      </c>
      <c r="G116" s="32">
        <f t="shared" si="3"/>
        <v>74.156414337170318</v>
      </c>
      <c r="H116" s="32">
        <f>INDEX('Mapping water'!$D$5:$U$352,MATCH($B116,'Mapping water'!$B$5:$B$352,0),MATCH(H$3,'Mapping water'!$D$4:$U$4,0))*$D116</f>
        <v>0</v>
      </c>
      <c r="I116" s="32">
        <f>INDEX('Mapping water'!$D$5:$U$352,MATCH($B116,'Mapping water'!$B$5:$B$352,0),MATCH(I$3,'Mapping water'!$D$4:$U$4,0))*$D116</f>
        <v>0</v>
      </c>
      <c r="J116" s="32">
        <f>INDEX('Mapping water'!$D$5:$U$352,MATCH($B116,'Mapping water'!$B$5:$B$352,0),MATCH(J$3,'Mapping water'!$D$4:$U$4,0))*$D116</f>
        <v>0</v>
      </c>
      <c r="K116" s="32">
        <f>INDEX('Mapping water'!$D$5:$U$352,MATCH($B116,'Mapping water'!$B$5:$B$352,0),MATCH(K$3,'Mapping water'!$D$4:$U$4,0))*$D116</f>
        <v>0</v>
      </c>
      <c r="L116" s="32">
        <f>INDEX('Mapping water'!$D$5:$U$352,MATCH($B116,'Mapping water'!$B$5:$B$352,0),MATCH(L$3,'Mapping water'!$D$4:$U$4,0))*$D116</f>
        <v>0</v>
      </c>
      <c r="M116" s="32">
        <f>INDEX('Mapping water'!$D$5:$U$352,MATCH($B116,'Mapping water'!$B$5:$B$352,0),MATCH(M$3,'Mapping water'!$D$4:$U$4,0))*$D116</f>
        <v>0</v>
      </c>
      <c r="N116" s="32">
        <f>INDEX('Mapping water'!$D$5:$U$352,MATCH($B116,'Mapping water'!$B$5:$B$352,0),MATCH(N$3,'Mapping water'!$D$4:$U$4,0))*$D116</f>
        <v>177767.16</v>
      </c>
      <c r="O116" s="32">
        <f>INDEX('Mapping water'!$D$5:$U$352,MATCH($B116,'Mapping water'!$B$5:$B$352,0),MATCH(O$3,'Mapping water'!$D$4:$U$4,0))*$D116</f>
        <v>0</v>
      </c>
      <c r="P116" s="32">
        <f>INDEX('Mapping water'!$D$5:$U$352,MATCH($B116,'Mapping water'!$B$5:$B$352,0),MATCH(P$3,'Mapping water'!$D$4:$U$4,0))*$D116</f>
        <v>0</v>
      </c>
      <c r="Q116" s="32">
        <f>INDEX('Mapping water'!$D$5:$U$352,MATCH($B116,'Mapping water'!$B$5:$B$352,0),MATCH(Q$3,'Mapping water'!$D$4:$U$4,0))*$D116</f>
        <v>0</v>
      </c>
      <c r="R116" s="32">
        <f>INDEX('Mapping water'!$D$5:$U$352,MATCH($B116,'Mapping water'!$B$5:$B$352,0),MATCH(R$3,'Mapping water'!$D$4:$U$4,0))*$D116</f>
        <v>0</v>
      </c>
      <c r="S116" s="32">
        <f>INDEX('Mapping water'!$D$5:$U$352,MATCH($B116,'Mapping water'!$B$5:$B$352,0),MATCH(S$3,'Mapping water'!$D$4:$U$4,0))*$D116</f>
        <v>0</v>
      </c>
      <c r="T116" s="32">
        <f>INDEX('Mapping water'!$D$5:$U$352,MATCH($B116,'Mapping water'!$B$5:$B$352,0),MATCH(T$3,'Mapping water'!$D$4:$U$4,0))*$D116</f>
        <v>0</v>
      </c>
      <c r="U116" s="32">
        <f>INDEX('Mapping water'!$D$5:$U$352,MATCH($B116,'Mapping water'!$B$5:$B$352,0),MATCH(U$3,'Mapping water'!$D$4:$U$4,0))*$D116</f>
        <v>0</v>
      </c>
      <c r="V116" s="32">
        <f>INDEX('Mapping water'!$D$5:$U$352,MATCH($B116,'Mapping water'!$B$5:$B$352,0),MATCH(V$3,'Mapping water'!$D$4:$U$4,0))*$D116</f>
        <v>0</v>
      </c>
      <c r="W116" s="32">
        <f>INDEX('Mapping water'!$D$5:$U$352,MATCH($B116,'Mapping water'!$B$5:$B$352,0),MATCH(W$3,'Mapping water'!$D$4:$U$4,0))*$D116</f>
        <v>28938.840000000004</v>
      </c>
      <c r="X116" s="32">
        <f>INDEX('Mapping water'!$D$5:$U$352,MATCH($B116,'Mapping water'!$B$5:$B$352,0),MATCH(X$3,'Mapping water'!$D$4:$U$4,0))*$D116</f>
        <v>0</v>
      </c>
      <c r="Y116" s="32">
        <f>INDEX('Mapping water'!$D$5:$U$352,MATCH($B116,'Mapping water'!$B$5:$B$352,0),MATCH(Y$3,'Mapping water'!$D$4:$U$4,0))*$D116</f>
        <v>0</v>
      </c>
    </row>
    <row r="117" spans="1:25" x14ac:dyDescent="0.45">
      <c r="A117" s="10" t="s">
        <v>513</v>
      </c>
      <c r="B117" s="10" t="s">
        <v>514</v>
      </c>
      <c r="C117" s="10" t="s">
        <v>24</v>
      </c>
      <c r="D117" s="32">
        <f>INDEX('ONS data MYE 5'!$G$6:$G$445, MATCH($B117,'ONS data MYE 5'!$B$6:$B$445,0))</f>
        <v>344533</v>
      </c>
      <c r="E117" s="32">
        <f>INDEX('ONS data MYE 5'!$H$6:$H$445, MATCH($B117,'ONS data MYE 5'!$B$6:$B$445,0))</f>
        <v>9517</v>
      </c>
      <c r="F117" s="32">
        <f t="shared" si="2"/>
        <v>9.160834952072344</v>
      </c>
      <c r="G117" s="32">
        <f t="shared" si="3"/>
        <v>83.920897019110299</v>
      </c>
      <c r="H117" s="32">
        <f>INDEX('Mapping water'!$D$5:$U$352,MATCH($B117,'Mapping water'!$B$5:$B$352,0),MATCH(H$3,'Mapping water'!$D$4:$U$4,0))*$D117</f>
        <v>0</v>
      </c>
      <c r="I117" s="32">
        <f>INDEX('Mapping water'!$D$5:$U$352,MATCH($B117,'Mapping water'!$B$5:$B$352,0),MATCH(I$3,'Mapping water'!$D$4:$U$4,0))*$D117</f>
        <v>0</v>
      </c>
      <c r="J117" s="32">
        <f>INDEX('Mapping water'!$D$5:$U$352,MATCH($B117,'Mapping water'!$B$5:$B$352,0),MATCH(J$3,'Mapping water'!$D$4:$U$4,0))*$D117</f>
        <v>0</v>
      </c>
      <c r="K117" s="32">
        <f>INDEX('Mapping water'!$D$5:$U$352,MATCH($B117,'Mapping water'!$B$5:$B$352,0),MATCH(K$3,'Mapping water'!$D$4:$U$4,0))*$D117</f>
        <v>0</v>
      </c>
      <c r="L117" s="32">
        <f>INDEX('Mapping water'!$D$5:$U$352,MATCH($B117,'Mapping water'!$B$5:$B$352,0),MATCH(L$3,'Mapping water'!$D$4:$U$4,0))*$D117</f>
        <v>0</v>
      </c>
      <c r="M117" s="32">
        <f>INDEX('Mapping water'!$D$5:$U$352,MATCH($B117,'Mapping water'!$B$5:$B$352,0),MATCH(M$3,'Mapping water'!$D$4:$U$4,0))*$D117</f>
        <v>0</v>
      </c>
      <c r="N117" s="32">
        <f>INDEX('Mapping water'!$D$5:$U$352,MATCH($B117,'Mapping water'!$B$5:$B$352,0),MATCH(N$3,'Mapping water'!$D$4:$U$4,0))*$D117</f>
        <v>344533</v>
      </c>
      <c r="O117" s="32">
        <f>INDEX('Mapping water'!$D$5:$U$352,MATCH($B117,'Mapping water'!$B$5:$B$352,0),MATCH(O$3,'Mapping water'!$D$4:$U$4,0))*$D117</f>
        <v>0</v>
      </c>
      <c r="P117" s="32">
        <f>INDEX('Mapping water'!$D$5:$U$352,MATCH($B117,'Mapping water'!$B$5:$B$352,0),MATCH(P$3,'Mapping water'!$D$4:$U$4,0))*$D117</f>
        <v>0</v>
      </c>
      <c r="Q117" s="32">
        <f>INDEX('Mapping water'!$D$5:$U$352,MATCH($B117,'Mapping water'!$B$5:$B$352,0),MATCH(Q$3,'Mapping water'!$D$4:$U$4,0))*$D117</f>
        <v>0</v>
      </c>
      <c r="R117" s="32">
        <f>INDEX('Mapping water'!$D$5:$U$352,MATCH($B117,'Mapping water'!$B$5:$B$352,0),MATCH(R$3,'Mapping water'!$D$4:$U$4,0))*$D117</f>
        <v>0</v>
      </c>
      <c r="S117" s="32">
        <f>INDEX('Mapping water'!$D$5:$U$352,MATCH($B117,'Mapping water'!$B$5:$B$352,0),MATCH(S$3,'Mapping water'!$D$4:$U$4,0))*$D117</f>
        <v>0</v>
      </c>
      <c r="T117" s="32">
        <f>INDEX('Mapping water'!$D$5:$U$352,MATCH($B117,'Mapping water'!$B$5:$B$352,0),MATCH(T$3,'Mapping water'!$D$4:$U$4,0))*$D117</f>
        <v>0</v>
      </c>
      <c r="U117" s="32">
        <f>INDEX('Mapping water'!$D$5:$U$352,MATCH($B117,'Mapping water'!$B$5:$B$352,0),MATCH(U$3,'Mapping water'!$D$4:$U$4,0))*$D117</f>
        <v>0</v>
      </c>
      <c r="V117" s="32">
        <f>INDEX('Mapping water'!$D$5:$U$352,MATCH($B117,'Mapping water'!$B$5:$B$352,0),MATCH(V$3,'Mapping water'!$D$4:$U$4,0))*$D117</f>
        <v>0</v>
      </c>
      <c r="W117" s="32">
        <f>INDEX('Mapping water'!$D$5:$U$352,MATCH($B117,'Mapping water'!$B$5:$B$352,0),MATCH(W$3,'Mapping water'!$D$4:$U$4,0))*$D117</f>
        <v>0</v>
      </c>
      <c r="X117" s="32">
        <f>INDEX('Mapping water'!$D$5:$U$352,MATCH($B117,'Mapping water'!$B$5:$B$352,0),MATCH(X$3,'Mapping water'!$D$4:$U$4,0))*$D117</f>
        <v>0</v>
      </c>
      <c r="Y117" s="32">
        <f>INDEX('Mapping water'!$D$5:$U$352,MATCH($B117,'Mapping water'!$B$5:$B$352,0),MATCH(Y$3,'Mapping water'!$D$4:$U$4,0))*$D117</f>
        <v>0</v>
      </c>
    </row>
    <row r="118" spans="1:25" x14ac:dyDescent="0.45">
      <c r="A118" s="10" t="s">
        <v>515</v>
      </c>
      <c r="B118" s="10" t="s">
        <v>516</v>
      </c>
      <c r="C118" s="10" t="s">
        <v>24</v>
      </c>
      <c r="D118" s="32">
        <f>INDEX('ONS data MYE 5'!$G$6:$G$445, MATCH($B118,'ONS data MYE 5'!$B$6:$B$445,0))</f>
        <v>301328</v>
      </c>
      <c r="E118" s="32">
        <f>INDEX('ONS data MYE 5'!$H$6:$H$445, MATCH($B118,'ONS data MYE 5'!$B$6:$B$445,0))</f>
        <v>5341</v>
      </c>
      <c r="F118" s="32">
        <f t="shared" si="2"/>
        <v>8.5831681803397704</v>
      </c>
      <c r="G118" s="32">
        <f t="shared" si="3"/>
        <v>73.67077601199712</v>
      </c>
      <c r="H118" s="32">
        <f>INDEX('Mapping water'!$D$5:$U$352,MATCH($B118,'Mapping water'!$B$5:$B$352,0),MATCH(H$3,'Mapping water'!$D$4:$U$4,0))*$D118</f>
        <v>0</v>
      </c>
      <c r="I118" s="32">
        <f>INDEX('Mapping water'!$D$5:$U$352,MATCH($B118,'Mapping water'!$B$5:$B$352,0),MATCH(I$3,'Mapping water'!$D$4:$U$4,0))*$D118</f>
        <v>132584.32000000001</v>
      </c>
      <c r="J118" s="32">
        <f>INDEX('Mapping water'!$D$5:$U$352,MATCH($B118,'Mapping water'!$B$5:$B$352,0),MATCH(J$3,'Mapping water'!$D$4:$U$4,0))*$D118</f>
        <v>0</v>
      </c>
      <c r="K118" s="32">
        <f>INDEX('Mapping water'!$D$5:$U$352,MATCH($B118,'Mapping water'!$B$5:$B$352,0),MATCH(K$3,'Mapping water'!$D$4:$U$4,0))*$D118</f>
        <v>0</v>
      </c>
      <c r="L118" s="32">
        <f>INDEX('Mapping water'!$D$5:$U$352,MATCH($B118,'Mapping water'!$B$5:$B$352,0),MATCH(L$3,'Mapping water'!$D$4:$U$4,0))*$D118</f>
        <v>0</v>
      </c>
      <c r="M118" s="32">
        <f>INDEX('Mapping water'!$D$5:$U$352,MATCH($B118,'Mapping water'!$B$5:$B$352,0),MATCH(M$3,'Mapping water'!$D$4:$U$4,0))*$D118</f>
        <v>0</v>
      </c>
      <c r="N118" s="32">
        <f>INDEX('Mapping water'!$D$5:$U$352,MATCH($B118,'Mapping water'!$B$5:$B$352,0),MATCH(N$3,'Mapping water'!$D$4:$U$4,0))*$D118</f>
        <v>168743.68000000002</v>
      </c>
      <c r="O118" s="32">
        <f>INDEX('Mapping water'!$D$5:$U$352,MATCH($B118,'Mapping water'!$B$5:$B$352,0),MATCH(O$3,'Mapping water'!$D$4:$U$4,0))*$D118</f>
        <v>0</v>
      </c>
      <c r="P118" s="32">
        <f>INDEX('Mapping water'!$D$5:$U$352,MATCH($B118,'Mapping water'!$B$5:$B$352,0),MATCH(P$3,'Mapping water'!$D$4:$U$4,0))*$D118</f>
        <v>0</v>
      </c>
      <c r="Q118" s="32">
        <f>INDEX('Mapping water'!$D$5:$U$352,MATCH($B118,'Mapping water'!$B$5:$B$352,0),MATCH(Q$3,'Mapping water'!$D$4:$U$4,0))*$D118</f>
        <v>0</v>
      </c>
      <c r="R118" s="32">
        <f>INDEX('Mapping water'!$D$5:$U$352,MATCH($B118,'Mapping water'!$B$5:$B$352,0),MATCH(R$3,'Mapping water'!$D$4:$U$4,0))*$D118</f>
        <v>0</v>
      </c>
      <c r="S118" s="32">
        <f>INDEX('Mapping water'!$D$5:$U$352,MATCH($B118,'Mapping water'!$B$5:$B$352,0),MATCH(S$3,'Mapping water'!$D$4:$U$4,0))*$D118</f>
        <v>0</v>
      </c>
      <c r="T118" s="32">
        <f>INDEX('Mapping water'!$D$5:$U$352,MATCH($B118,'Mapping water'!$B$5:$B$352,0),MATCH(T$3,'Mapping water'!$D$4:$U$4,0))*$D118</f>
        <v>0</v>
      </c>
      <c r="U118" s="32">
        <f>INDEX('Mapping water'!$D$5:$U$352,MATCH($B118,'Mapping water'!$B$5:$B$352,0),MATCH(U$3,'Mapping water'!$D$4:$U$4,0))*$D118</f>
        <v>0</v>
      </c>
      <c r="V118" s="32">
        <f>INDEX('Mapping water'!$D$5:$U$352,MATCH($B118,'Mapping water'!$B$5:$B$352,0),MATCH(V$3,'Mapping water'!$D$4:$U$4,0))*$D118</f>
        <v>0</v>
      </c>
      <c r="W118" s="32">
        <f>INDEX('Mapping water'!$D$5:$U$352,MATCH($B118,'Mapping water'!$B$5:$B$352,0),MATCH(W$3,'Mapping water'!$D$4:$U$4,0))*$D118</f>
        <v>0</v>
      </c>
      <c r="X118" s="32">
        <f>INDEX('Mapping water'!$D$5:$U$352,MATCH($B118,'Mapping water'!$B$5:$B$352,0),MATCH(X$3,'Mapping water'!$D$4:$U$4,0))*$D118</f>
        <v>0</v>
      </c>
      <c r="Y118" s="32">
        <f>INDEX('Mapping water'!$D$5:$U$352,MATCH($B118,'Mapping water'!$B$5:$B$352,0),MATCH(Y$3,'Mapping water'!$D$4:$U$4,0))*$D118</f>
        <v>0</v>
      </c>
    </row>
    <row r="119" spans="1:25" x14ac:dyDescent="0.45">
      <c r="A119" s="10" t="s">
        <v>517</v>
      </c>
      <c r="B119" s="10" t="s">
        <v>518</v>
      </c>
      <c r="C119" s="10" t="s">
        <v>24</v>
      </c>
      <c r="D119" s="32">
        <f>INDEX('ONS data MYE 5'!$G$6:$G$445, MATCH($B119,'ONS data MYE 5'!$B$6:$B$445,0))</f>
        <v>195187</v>
      </c>
      <c r="E119" s="32">
        <f>INDEX('ONS data MYE 5'!$H$6:$H$445, MATCH($B119,'ONS data MYE 5'!$B$6:$B$445,0))</f>
        <v>3400</v>
      </c>
      <c r="F119" s="32">
        <f t="shared" si="2"/>
        <v>8.1315307106042525</v>
      </c>
      <c r="G119" s="32">
        <f t="shared" si="3"/>
        <v>66.1217916975001</v>
      </c>
      <c r="H119" s="32">
        <f>INDEX('Mapping water'!$D$5:$U$352,MATCH($B119,'Mapping water'!$B$5:$B$352,0),MATCH(H$3,'Mapping water'!$D$4:$U$4,0))*$D119</f>
        <v>0</v>
      </c>
      <c r="I119" s="32">
        <f>INDEX('Mapping water'!$D$5:$U$352,MATCH($B119,'Mapping water'!$B$5:$B$352,0),MATCH(I$3,'Mapping water'!$D$4:$U$4,0))*$D119</f>
        <v>0</v>
      </c>
      <c r="J119" s="32">
        <f>INDEX('Mapping water'!$D$5:$U$352,MATCH($B119,'Mapping water'!$B$5:$B$352,0),MATCH(J$3,'Mapping water'!$D$4:$U$4,0))*$D119</f>
        <v>0</v>
      </c>
      <c r="K119" s="32">
        <f>INDEX('Mapping water'!$D$5:$U$352,MATCH($B119,'Mapping water'!$B$5:$B$352,0),MATCH(K$3,'Mapping water'!$D$4:$U$4,0))*$D119</f>
        <v>0</v>
      </c>
      <c r="L119" s="32">
        <f>INDEX('Mapping water'!$D$5:$U$352,MATCH($B119,'Mapping water'!$B$5:$B$352,0),MATCH(L$3,'Mapping water'!$D$4:$U$4,0))*$D119</f>
        <v>0</v>
      </c>
      <c r="M119" s="32">
        <f>INDEX('Mapping water'!$D$5:$U$352,MATCH($B119,'Mapping water'!$B$5:$B$352,0),MATCH(M$3,'Mapping water'!$D$4:$U$4,0))*$D119</f>
        <v>0</v>
      </c>
      <c r="N119" s="32">
        <f>INDEX('Mapping water'!$D$5:$U$352,MATCH($B119,'Mapping water'!$B$5:$B$352,0),MATCH(N$3,'Mapping water'!$D$4:$U$4,0))*$D119</f>
        <v>195187</v>
      </c>
      <c r="O119" s="32">
        <f>INDEX('Mapping water'!$D$5:$U$352,MATCH($B119,'Mapping water'!$B$5:$B$352,0),MATCH(O$3,'Mapping water'!$D$4:$U$4,0))*$D119</f>
        <v>0</v>
      </c>
      <c r="P119" s="32">
        <f>INDEX('Mapping water'!$D$5:$U$352,MATCH($B119,'Mapping water'!$B$5:$B$352,0),MATCH(P$3,'Mapping water'!$D$4:$U$4,0))*$D119</f>
        <v>0</v>
      </c>
      <c r="Q119" s="32">
        <f>INDEX('Mapping water'!$D$5:$U$352,MATCH($B119,'Mapping water'!$B$5:$B$352,0),MATCH(Q$3,'Mapping water'!$D$4:$U$4,0))*$D119</f>
        <v>0</v>
      </c>
      <c r="R119" s="32">
        <f>INDEX('Mapping water'!$D$5:$U$352,MATCH($B119,'Mapping water'!$B$5:$B$352,0),MATCH(R$3,'Mapping water'!$D$4:$U$4,0))*$D119</f>
        <v>0</v>
      </c>
      <c r="S119" s="32">
        <f>INDEX('Mapping water'!$D$5:$U$352,MATCH($B119,'Mapping water'!$B$5:$B$352,0),MATCH(S$3,'Mapping water'!$D$4:$U$4,0))*$D119</f>
        <v>0</v>
      </c>
      <c r="T119" s="32">
        <f>INDEX('Mapping water'!$D$5:$U$352,MATCH($B119,'Mapping water'!$B$5:$B$352,0),MATCH(T$3,'Mapping water'!$D$4:$U$4,0))*$D119</f>
        <v>0</v>
      </c>
      <c r="U119" s="32">
        <f>INDEX('Mapping water'!$D$5:$U$352,MATCH($B119,'Mapping water'!$B$5:$B$352,0),MATCH(U$3,'Mapping water'!$D$4:$U$4,0))*$D119</f>
        <v>0</v>
      </c>
      <c r="V119" s="32">
        <f>INDEX('Mapping water'!$D$5:$U$352,MATCH($B119,'Mapping water'!$B$5:$B$352,0),MATCH(V$3,'Mapping water'!$D$4:$U$4,0))*$D119</f>
        <v>0</v>
      </c>
      <c r="W119" s="32">
        <f>INDEX('Mapping water'!$D$5:$U$352,MATCH($B119,'Mapping water'!$B$5:$B$352,0),MATCH(W$3,'Mapping water'!$D$4:$U$4,0))*$D119</f>
        <v>0</v>
      </c>
      <c r="X119" s="32">
        <f>INDEX('Mapping water'!$D$5:$U$352,MATCH($B119,'Mapping water'!$B$5:$B$352,0),MATCH(X$3,'Mapping water'!$D$4:$U$4,0))*$D119</f>
        <v>0</v>
      </c>
      <c r="Y119" s="32">
        <f>INDEX('Mapping water'!$D$5:$U$352,MATCH($B119,'Mapping water'!$B$5:$B$352,0),MATCH(Y$3,'Mapping water'!$D$4:$U$4,0))*$D119</f>
        <v>0</v>
      </c>
    </row>
    <row r="120" spans="1:25" x14ac:dyDescent="0.45">
      <c r="A120" s="10" t="s">
        <v>519</v>
      </c>
      <c r="B120" s="10" t="s">
        <v>520</v>
      </c>
      <c r="C120" s="10" t="s">
        <v>24</v>
      </c>
      <c r="D120" s="32">
        <f>INDEX('ONS data MYE 5'!$G$6:$G$445, MATCH($B120,'ONS data MYE 5'!$B$6:$B$445,0))</f>
        <v>311655</v>
      </c>
      <c r="E120" s="32">
        <f>INDEX('ONS data MYE 5'!$H$6:$H$445, MATCH($B120,'ONS data MYE 5'!$B$6:$B$445,0))</f>
        <v>10798</v>
      </c>
      <c r="F120" s="32">
        <f t="shared" si="2"/>
        <v>9.2871162107782315</v>
      </c>
      <c r="G120" s="32">
        <f t="shared" si="3"/>
        <v>86.250527512499815</v>
      </c>
      <c r="H120" s="32">
        <f>INDEX('Mapping water'!$D$5:$U$352,MATCH($B120,'Mapping water'!$B$5:$B$352,0),MATCH(H$3,'Mapping water'!$D$4:$U$4,0))*$D120</f>
        <v>0</v>
      </c>
      <c r="I120" s="32">
        <f>INDEX('Mapping water'!$D$5:$U$352,MATCH($B120,'Mapping water'!$B$5:$B$352,0),MATCH(I$3,'Mapping water'!$D$4:$U$4,0))*$D120</f>
        <v>0</v>
      </c>
      <c r="J120" s="32">
        <f>INDEX('Mapping water'!$D$5:$U$352,MATCH($B120,'Mapping water'!$B$5:$B$352,0),MATCH(J$3,'Mapping water'!$D$4:$U$4,0))*$D120</f>
        <v>0</v>
      </c>
      <c r="K120" s="32">
        <f>INDEX('Mapping water'!$D$5:$U$352,MATCH($B120,'Mapping water'!$B$5:$B$352,0),MATCH(K$3,'Mapping water'!$D$4:$U$4,0))*$D120</f>
        <v>0</v>
      </c>
      <c r="L120" s="32">
        <f>INDEX('Mapping water'!$D$5:$U$352,MATCH($B120,'Mapping water'!$B$5:$B$352,0),MATCH(L$3,'Mapping water'!$D$4:$U$4,0))*$D120</f>
        <v>0</v>
      </c>
      <c r="M120" s="32">
        <f>INDEX('Mapping water'!$D$5:$U$352,MATCH($B120,'Mapping water'!$B$5:$B$352,0),MATCH(M$3,'Mapping water'!$D$4:$U$4,0))*$D120</f>
        <v>0</v>
      </c>
      <c r="N120" s="32">
        <f>INDEX('Mapping water'!$D$5:$U$352,MATCH($B120,'Mapping water'!$B$5:$B$352,0),MATCH(N$3,'Mapping water'!$D$4:$U$4,0))*$D120</f>
        <v>311655</v>
      </c>
      <c r="O120" s="32">
        <f>INDEX('Mapping water'!$D$5:$U$352,MATCH($B120,'Mapping water'!$B$5:$B$352,0),MATCH(O$3,'Mapping water'!$D$4:$U$4,0))*$D120</f>
        <v>0</v>
      </c>
      <c r="P120" s="32">
        <f>INDEX('Mapping water'!$D$5:$U$352,MATCH($B120,'Mapping water'!$B$5:$B$352,0),MATCH(P$3,'Mapping water'!$D$4:$U$4,0))*$D120</f>
        <v>0</v>
      </c>
      <c r="Q120" s="32">
        <f>INDEX('Mapping water'!$D$5:$U$352,MATCH($B120,'Mapping water'!$B$5:$B$352,0),MATCH(Q$3,'Mapping water'!$D$4:$U$4,0))*$D120</f>
        <v>0</v>
      </c>
      <c r="R120" s="32">
        <f>INDEX('Mapping water'!$D$5:$U$352,MATCH($B120,'Mapping water'!$B$5:$B$352,0),MATCH(R$3,'Mapping water'!$D$4:$U$4,0))*$D120</f>
        <v>0</v>
      </c>
      <c r="S120" s="32">
        <f>INDEX('Mapping water'!$D$5:$U$352,MATCH($B120,'Mapping water'!$B$5:$B$352,0),MATCH(S$3,'Mapping water'!$D$4:$U$4,0))*$D120</f>
        <v>0</v>
      </c>
      <c r="T120" s="32">
        <f>INDEX('Mapping water'!$D$5:$U$352,MATCH($B120,'Mapping water'!$B$5:$B$352,0),MATCH(T$3,'Mapping water'!$D$4:$U$4,0))*$D120</f>
        <v>0</v>
      </c>
      <c r="U120" s="32">
        <f>INDEX('Mapping water'!$D$5:$U$352,MATCH($B120,'Mapping water'!$B$5:$B$352,0),MATCH(U$3,'Mapping water'!$D$4:$U$4,0))*$D120</f>
        <v>0</v>
      </c>
      <c r="V120" s="32">
        <f>INDEX('Mapping water'!$D$5:$U$352,MATCH($B120,'Mapping water'!$B$5:$B$352,0),MATCH(V$3,'Mapping water'!$D$4:$U$4,0))*$D120</f>
        <v>0</v>
      </c>
      <c r="W120" s="32">
        <f>INDEX('Mapping water'!$D$5:$U$352,MATCH($B120,'Mapping water'!$B$5:$B$352,0),MATCH(W$3,'Mapping water'!$D$4:$U$4,0))*$D120</f>
        <v>0</v>
      </c>
      <c r="X120" s="32">
        <f>INDEX('Mapping water'!$D$5:$U$352,MATCH($B120,'Mapping water'!$B$5:$B$352,0),MATCH(X$3,'Mapping water'!$D$4:$U$4,0))*$D120</f>
        <v>0</v>
      </c>
      <c r="Y120" s="32">
        <f>INDEX('Mapping water'!$D$5:$U$352,MATCH($B120,'Mapping water'!$B$5:$B$352,0),MATCH(Y$3,'Mapping water'!$D$4:$U$4,0))*$D120</f>
        <v>0</v>
      </c>
    </row>
    <row r="121" spans="1:25" x14ac:dyDescent="0.45">
      <c r="A121" s="10" t="s">
        <v>521</v>
      </c>
      <c r="B121" s="10" t="s">
        <v>522</v>
      </c>
      <c r="C121" s="10" t="s">
        <v>24</v>
      </c>
      <c r="D121" s="32">
        <f>INDEX('ONS data MYE 5'!$G$6:$G$445, MATCH($B121,'ONS data MYE 5'!$B$6:$B$445,0))</f>
        <v>300943</v>
      </c>
      <c r="E121" s="32">
        <f>INDEX('ONS data MYE 5'!$H$6:$H$445, MATCH($B121,'ONS data MYE 5'!$B$6:$B$445,0))</f>
        <v>15210</v>
      </c>
      <c r="F121" s="32">
        <f t="shared" si="2"/>
        <v>9.6297083852533394</v>
      </c>
      <c r="G121" s="32">
        <f t="shared" si="3"/>
        <v>92.731283585018474</v>
      </c>
      <c r="H121" s="32">
        <f>INDEX('Mapping water'!$D$5:$U$352,MATCH($B121,'Mapping water'!$B$5:$B$352,0),MATCH(H$3,'Mapping water'!$D$4:$U$4,0))*$D121</f>
        <v>0</v>
      </c>
      <c r="I121" s="32">
        <f>INDEX('Mapping water'!$D$5:$U$352,MATCH($B121,'Mapping water'!$B$5:$B$352,0),MATCH(I$3,'Mapping water'!$D$4:$U$4,0))*$D121</f>
        <v>0</v>
      </c>
      <c r="J121" s="32">
        <f>INDEX('Mapping water'!$D$5:$U$352,MATCH($B121,'Mapping water'!$B$5:$B$352,0),MATCH(J$3,'Mapping water'!$D$4:$U$4,0))*$D121</f>
        <v>0</v>
      </c>
      <c r="K121" s="32">
        <f>INDEX('Mapping water'!$D$5:$U$352,MATCH($B121,'Mapping water'!$B$5:$B$352,0),MATCH(K$3,'Mapping water'!$D$4:$U$4,0))*$D121</f>
        <v>0</v>
      </c>
      <c r="L121" s="32">
        <f>INDEX('Mapping water'!$D$5:$U$352,MATCH($B121,'Mapping water'!$B$5:$B$352,0),MATCH(L$3,'Mapping water'!$D$4:$U$4,0))*$D121</f>
        <v>0</v>
      </c>
      <c r="M121" s="32">
        <f>INDEX('Mapping water'!$D$5:$U$352,MATCH($B121,'Mapping water'!$B$5:$B$352,0),MATCH(M$3,'Mapping water'!$D$4:$U$4,0))*$D121</f>
        <v>0</v>
      </c>
      <c r="N121" s="32">
        <f>INDEX('Mapping water'!$D$5:$U$352,MATCH($B121,'Mapping water'!$B$5:$B$352,0),MATCH(N$3,'Mapping water'!$D$4:$U$4,0))*$D121</f>
        <v>300943</v>
      </c>
      <c r="O121" s="32">
        <f>INDEX('Mapping water'!$D$5:$U$352,MATCH($B121,'Mapping water'!$B$5:$B$352,0),MATCH(O$3,'Mapping water'!$D$4:$U$4,0))*$D121</f>
        <v>0</v>
      </c>
      <c r="P121" s="32">
        <f>INDEX('Mapping water'!$D$5:$U$352,MATCH($B121,'Mapping water'!$B$5:$B$352,0),MATCH(P$3,'Mapping water'!$D$4:$U$4,0))*$D121</f>
        <v>0</v>
      </c>
      <c r="Q121" s="32">
        <f>INDEX('Mapping water'!$D$5:$U$352,MATCH($B121,'Mapping water'!$B$5:$B$352,0),MATCH(Q$3,'Mapping water'!$D$4:$U$4,0))*$D121</f>
        <v>0</v>
      </c>
      <c r="R121" s="32">
        <f>INDEX('Mapping water'!$D$5:$U$352,MATCH($B121,'Mapping water'!$B$5:$B$352,0),MATCH(R$3,'Mapping water'!$D$4:$U$4,0))*$D121</f>
        <v>0</v>
      </c>
      <c r="S121" s="32">
        <f>INDEX('Mapping water'!$D$5:$U$352,MATCH($B121,'Mapping water'!$B$5:$B$352,0),MATCH(S$3,'Mapping water'!$D$4:$U$4,0))*$D121</f>
        <v>0</v>
      </c>
      <c r="T121" s="32">
        <f>INDEX('Mapping water'!$D$5:$U$352,MATCH($B121,'Mapping water'!$B$5:$B$352,0),MATCH(T$3,'Mapping water'!$D$4:$U$4,0))*$D121</f>
        <v>0</v>
      </c>
      <c r="U121" s="32">
        <f>INDEX('Mapping water'!$D$5:$U$352,MATCH($B121,'Mapping water'!$B$5:$B$352,0),MATCH(U$3,'Mapping water'!$D$4:$U$4,0))*$D121</f>
        <v>0</v>
      </c>
      <c r="V121" s="32">
        <f>INDEX('Mapping water'!$D$5:$U$352,MATCH($B121,'Mapping water'!$B$5:$B$352,0),MATCH(V$3,'Mapping water'!$D$4:$U$4,0))*$D121</f>
        <v>0</v>
      </c>
      <c r="W121" s="32">
        <f>INDEX('Mapping water'!$D$5:$U$352,MATCH($B121,'Mapping water'!$B$5:$B$352,0),MATCH(W$3,'Mapping water'!$D$4:$U$4,0))*$D121</f>
        <v>0</v>
      </c>
      <c r="X121" s="32">
        <f>INDEX('Mapping water'!$D$5:$U$352,MATCH($B121,'Mapping water'!$B$5:$B$352,0),MATCH(X$3,'Mapping water'!$D$4:$U$4,0))*$D121</f>
        <v>0</v>
      </c>
      <c r="Y121" s="32">
        <f>INDEX('Mapping water'!$D$5:$U$352,MATCH($B121,'Mapping water'!$B$5:$B$352,0),MATCH(Y$3,'Mapping water'!$D$4:$U$4,0))*$D121</f>
        <v>0</v>
      </c>
    </row>
    <row r="122" spans="1:25" x14ac:dyDescent="0.45">
      <c r="A122" s="10" t="s">
        <v>523</v>
      </c>
      <c r="B122" s="10" t="s">
        <v>524</v>
      </c>
      <c r="C122" s="10" t="s">
        <v>24</v>
      </c>
      <c r="D122" s="32">
        <f>INDEX('ONS data MYE 5'!$G$6:$G$445, MATCH($B122,'ONS data MYE 5'!$B$6:$B$445,0))</f>
        <v>274222</v>
      </c>
      <c r="E122" s="32">
        <f>INDEX('ONS data MYE 5'!$H$6:$H$445, MATCH($B122,'ONS data MYE 5'!$B$6:$B$445,0))</f>
        <v>7066</v>
      </c>
      <c r="F122" s="32">
        <f t="shared" si="2"/>
        <v>8.8630498279190899</v>
      </c>
      <c r="G122" s="32">
        <f t="shared" si="3"/>
        <v>78.553652252176605</v>
      </c>
      <c r="H122" s="32">
        <f>INDEX('Mapping water'!$D$5:$U$352,MATCH($B122,'Mapping water'!$B$5:$B$352,0),MATCH(H$3,'Mapping water'!$D$4:$U$4,0))*$D122</f>
        <v>0</v>
      </c>
      <c r="I122" s="32">
        <f>INDEX('Mapping water'!$D$5:$U$352,MATCH($B122,'Mapping water'!$B$5:$B$352,0),MATCH(I$3,'Mapping water'!$D$4:$U$4,0))*$D122</f>
        <v>0</v>
      </c>
      <c r="J122" s="32">
        <f>INDEX('Mapping water'!$D$5:$U$352,MATCH($B122,'Mapping water'!$B$5:$B$352,0),MATCH(J$3,'Mapping water'!$D$4:$U$4,0))*$D122</f>
        <v>0</v>
      </c>
      <c r="K122" s="32">
        <f>INDEX('Mapping water'!$D$5:$U$352,MATCH($B122,'Mapping water'!$B$5:$B$352,0),MATCH(K$3,'Mapping water'!$D$4:$U$4,0))*$D122</f>
        <v>0</v>
      </c>
      <c r="L122" s="32">
        <f>INDEX('Mapping water'!$D$5:$U$352,MATCH($B122,'Mapping water'!$B$5:$B$352,0),MATCH(L$3,'Mapping water'!$D$4:$U$4,0))*$D122</f>
        <v>0</v>
      </c>
      <c r="M122" s="32">
        <f>INDEX('Mapping water'!$D$5:$U$352,MATCH($B122,'Mapping water'!$B$5:$B$352,0),MATCH(M$3,'Mapping water'!$D$4:$U$4,0))*$D122</f>
        <v>0</v>
      </c>
      <c r="N122" s="32">
        <f>INDEX('Mapping water'!$D$5:$U$352,MATCH($B122,'Mapping water'!$B$5:$B$352,0),MATCH(N$3,'Mapping water'!$D$4:$U$4,0))*$D122</f>
        <v>274222</v>
      </c>
      <c r="O122" s="32">
        <f>INDEX('Mapping water'!$D$5:$U$352,MATCH($B122,'Mapping water'!$B$5:$B$352,0),MATCH(O$3,'Mapping water'!$D$4:$U$4,0))*$D122</f>
        <v>0</v>
      </c>
      <c r="P122" s="32">
        <f>INDEX('Mapping water'!$D$5:$U$352,MATCH($B122,'Mapping water'!$B$5:$B$352,0),MATCH(P$3,'Mapping water'!$D$4:$U$4,0))*$D122</f>
        <v>0</v>
      </c>
      <c r="Q122" s="32">
        <f>INDEX('Mapping water'!$D$5:$U$352,MATCH($B122,'Mapping water'!$B$5:$B$352,0),MATCH(Q$3,'Mapping water'!$D$4:$U$4,0))*$D122</f>
        <v>0</v>
      </c>
      <c r="R122" s="32">
        <f>INDEX('Mapping water'!$D$5:$U$352,MATCH($B122,'Mapping water'!$B$5:$B$352,0),MATCH(R$3,'Mapping water'!$D$4:$U$4,0))*$D122</f>
        <v>0</v>
      </c>
      <c r="S122" s="32">
        <f>INDEX('Mapping water'!$D$5:$U$352,MATCH($B122,'Mapping water'!$B$5:$B$352,0),MATCH(S$3,'Mapping water'!$D$4:$U$4,0))*$D122</f>
        <v>0</v>
      </c>
      <c r="T122" s="32">
        <f>INDEX('Mapping water'!$D$5:$U$352,MATCH($B122,'Mapping water'!$B$5:$B$352,0),MATCH(T$3,'Mapping water'!$D$4:$U$4,0))*$D122</f>
        <v>0</v>
      </c>
      <c r="U122" s="32">
        <f>INDEX('Mapping water'!$D$5:$U$352,MATCH($B122,'Mapping water'!$B$5:$B$352,0),MATCH(U$3,'Mapping water'!$D$4:$U$4,0))*$D122</f>
        <v>0</v>
      </c>
      <c r="V122" s="32">
        <f>INDEX('Mapping water'!$D$5:$U$352,MATCH($B122,'Mapping water'!$B$5:$B$352,0),MATCH(V$3,'Mapping water'!$D$4:$U$4,0))*$D122</f>
        <v>0</v>
      </c>
      <c r="W122" s="32">
        <f>INDEX('Mapping water'!$D$5:$U$352,MATCH($B122,'Mapping water'!$B$5:$B$352,0),MATCH(W$3,'Mapping water'!$D$4:$U$4,0))*$D122</f>
        <v>0</v>
      </c>
      <c r="X122" s="32">
        <f>INDEX('Mapping water'!$D$5:$U$352,MATCH($B122,'Mapping water'!$B$5:$B$352,0),MATCH(X$3,'Mapping water'!$D$4:$U$4,0))*$D122</f>
        <v>0</v>
      </c>
      <c r="Y122" s="32">
        <f>INDEX('Mapping water'!$D$5:$U$352,MATCH($B122,'Mapping water'!$B$5:$B$352,0),MATCH(Y$3,'Mapping water'!$D$4:$U$4,0))*$D122</f>
        <v>0</v>
      </c>
    </row>
    <row r="123" spans="1:25" x14ac:dyDescent="0.45">
      <c r="A123" s="10" t="s">
        <v>525</v>
      </c>
      <c r="B123" s="10" t="s">
        <v>526</v>
      </c>
      <c r="C123" s="10" t="s">
        <v>24</v>
      </c>
      <c r="D123" s="32">
        <f>INDEX('ONS data MYE 5'!$G$6:$G$445, MATCH($B123,'ONS data MYE 5'!$B$6:$B$445,0))</f>
        <v>321497</v>
      </c>
      <c r="E123" s="32">
        <f>INDEX('ONS data MYE 5'!$H$6:$H$445, MATCH($B123,'ONS data MYE 5'!$B$6:$B$445,0))</f>
        <v>9383</v>
      </c>
      <c r="F123" s="32">
        <f t="shared" si="2"/>
        <v>9.1466548202900491</v>
      </c>
      <c r="G123" s="32">
        <f t="shared" si="3"/>
        <v>83.661294401535187</v>
      </c>
      <c r="H123" s="32">
        <f>INDEX('Mapping water'!$D$5:$U$352,MATCH($B123,'Mapping water'!$B$5:$B$352,0),MATCH(H$3,'Mapping water'!$D$4:$U$4,0))*$D123</f>
        <v>0</v>
      </c>
      <c r="I123" s="32">
        <f>INDEX('Mapping water'!$D$5:$U$352,MATCH($B123,'Mapping water'!$B$5:$B$352,0),MATCH(I$3,'Mapping water'!$D$4:$U$4,0))*$D123</f>
        <v>0</v>
      </c>
      <c r="J123" s="32">
        <f>INDEX('Mapping water'!$D$5:$U$352,MATCH($B123,'Mapping water'!$B$5:$B$352,0),MATCH(J$3,'Mapping water'!$D$4:$U$4,0))*$D123</f>
        <v>0</v>
      </c>
      <c r="K123" s="32">
        <f>INDEX('Mapping water'!$D$5:$U$352,MATCH($B123,'Mapping water'!$B$5:$B$352,0),MATCH(K$3,'Mapping water'!$D$4:$U$4,0))*$D123</f>
        <v>0</v>
      </c>
      <c r="L123" s="32">
        <f>INDEX('Mapping water'!$D$5:$U$352,MATCH($B123,'Mapping water'!$B$5:$B$352,0),MATCH(L$3,'Mapping water'!$D$4:$U$4,0))*$D123</f>
        <v>0</v>
      </c>
      <c r="M123" s="32">
        <f>INDEX('Mapping water'!$D$5:$U$352,MATCH($B123,'Mapping water'!$B$5:$B$352,0),MATCH(M$3,'Mapping water'!$D$4:$U$4,0))*$D123</f>
        <v>0</v>
      </c>
      <c r="N123" s="32">
        <f>INDEX('Mapping water'!$D$5:$U$352,MATCH($B123,'Mapping water'!$B$5:$B$352,0),MATCH(N$3,'Mapping water'!$D$4:$U$4,0))*$D123</f>
        <v>321497</v>
      </c>
      <c r="O123" s="32">
        <f>INDEX('Mapping water'!$D$5:$U$352,MATCH($B123,'Mapping water'!$B$5:$B$352,0),MATCH(O$3,'Mapping water'!$D$4:$U$4,0))*$D123</f>
        <v>0</v>
      </c>
      <c r="P123" s="32">
        <f>INDEX('Mapping water'!$D$5:$U$352,MATCH($B123,'Mapping water'!$B$5:$B$352,0),MATCH(P$3,'Mapping water'!$D$4:$U$4,0))*$D123</f>
        <v>0</v>
      </c>
      <c r="Q123" s="32">
        <f>INDEX('Mapping water'!$D$5:$U$352,MATCH($B123,'Mapping water'!$B$5:$B$352,0),MATCH(Q$3,'Mapping water'!$D$4:$U$4,0))*$D123</f>
        <v>0</v>
      </c>
      <c r="R123" s="32">
        <f>INDEX('Mapping water'!$D$5:$U$352,MATCH($B123,'Mapping water'!$B$5:$B$352,0),MATCH(R$3,'Mapping water'!$D$4:$U$4,0))*$D123</f>
        <v>0</v>
      </c>
      <c r="S123" s="32">
        <f>INDEX('Mapping water'!$D$5:$U$352,MATCH($B123,'Mapping water'!$B$5:$B$352,0),MATCH(S$3,'Mapping water'!$D$4:$U$4,0))*$D123</f>
        <v>0</v>
      </c>
      <c r="T123" s="32">
        <f>INDEX('Mapping water'!$D$5:$U$352,MATCH($B123,'Mapping water'!$B$5:$B$352,0),MATCH(T$3,'Mapping water'!$D$4:$U$4,0))*$D123</f>
        <v>0</v>
      </c>
      <c r="U123" s="32">
        <f>INDEX('Mapping water'!$D$5:$U$352,MATCH($B123,'Mapping water'!$B$5:$B$352,0),MATCH(U$3,'Mapping water'!$D$4:$U$4,0))*$D123</f>
        <v>0</v>
      </c>
      <c r="V123" s="32">
        <f>INDEX('Mapping water'!$D$5:$U$352,MATCH($B123,'Mapping water'!$B$5:$B$352,0),MATCH(V$3,'Mapping water'!$D$4:$U$4,0))*$D123</f>
        <v>0</v>
      </c>
      <c r="W123" s="32">
        <f>INDEX('Mapping water'!$D$5:$U$352,MATCH($B123,'Mapping water'!$B$5:$B$352,0),MATCH(W$3,'Mapping water'!$D$4:$U$4,0))*$D123</f>
        <v>0</v>
      </c>
      <c r="X123" s="32">
        <f>INDEX('Mapping water'!$D$5:$U$352,MATCH($B123,'Mapping water'!$B$5:$B$352,0),MATCH(X$3,'Mapping water'!$D$4:$U$4,0))*$D123</f>
        <v>0</v>
      </c>
      <c r="Y123" s="32">
        <f>INDEX('Mapping water'!$D$5:$U$352,MATCH($B123,'Mapping water'!$B$5:$B$352,0),MATCH(Y$3,'Mapping water'!$D$4:$U$4,0))*$D123</f>
        <v>0</v>
      </c>
    </row>
    <row r="124" spans="1:25" x14ac:dyDescent="0.45">
      <c r="A124" s="10" t="s">
        <v>8</v>
      </c>
      <c r="B124" s="10" t="s">
        <v>9</v>
      </c>
      <c r="C124" s="10" t="s">
        <v>10</v>
      </c>
      <c r="D124" s="32">
        <f>INDEX('ONS data MYE 5'!$G$6:$G$445, MATCH($B124,'ONS data MYE 5'!$B$6:$B$445,0))</f>
        <v>317444</v>
      </c>
      <c r="E124" s="32">
        <f>INDEX('ONS data MYE 5'!$H$6:$H$445, MATCH($B124,'ONS data MYE 5'!$B$6:$B$445,0))</f>
        <v>63</v>
      </c>
      <c r="F124" s="32">
        <f t="shared" si="2"/>
        <v>4.1431347263915326</v>
      </c>
      <c r="G124" s="32">
        <f t="shared" si="3"/>
        <v>17.16556536103144</v>
      </c>
      <c r="H124" s="32">
        <f>INDEX('Mapping water'!$D$5:$U$352,MATCH($B124,'Mapping water'!$B$5:$B$352,0),MATCH(H$3,'Mapping water'!$D$4:$U$4,0))*$D124</f>
        <v>0</v>
      </c>
      <c r="I124" s="32">
        <f>INDEX('Mapping water'!$D$5:$U$352,MATCH($B124,'Mapping water'!$B$5:$B$352,0),MATCH(I$3,'Mapping water'!$D$4:$U$4,0))*$D124</f>
        <v>317444</v>
      </c>
      <c r="J124" s="32">
        <f>INDEX('Mapping water'!$D$5:$U$352,MATCH($B124,'Mapping water'!$B$5:$B$352,0),MATCH(J$3,'Mapping water'!$D$4:$U$4,0))*$D124</f>
        <v>0</v>
      </c>
      <c r="K124" s="32">
        <f>INDEX('Mapping water'!$D$5:$U$352,MATCH($B124,'Mapping water'!$B$5:$B$352,0),MATCH(K$3,'Mapping water'!$D$4:$U$4,0))*$D124</f>
        <v>0</v>
      </c>
      <c r="L124" s="32">
        <f>INDEX('Mapping water'!$D$5:$U$352,MATCH($B124,'Mapping water'!$B$5:$B$352,0),MATCH(L$3,'Mapping water'!$D$4:$U$4,0))*$D124</f>
        <v>0</v>
      </c>
      <c r="M124" s="32">
        <f>INDEX('Mapping water'!$D$5:$U$352,MATCH($B124,'Mapping water'!$B$5:$B$352,0),MATCH(M$3,'Mapping water'!$D$4:$U$4,0))*$D124</f>
        <v>0</v>
      </c>
      <c r="N124" s="32">
        <f>INDEX('Mapping water'!$D$5:$U$352,MATCH($B124,'Mapping water'!$B$5:$B$352,0),MATCH(N$3,'Mapping water'!$D$4:$U$4,0))*$D124</f>
        <v>0</v>
      </c>
      <c r="O124" s="32">
        <f>INDEX('Mapping water'!$D$5:$U$352,MATCH($B124,'Mapping water'!$B$5:$B$352,0),MATCH(O$3,'Mapping water'!$D$4:$U$4,0))*$D124</f>
        <v>0</v>
      </c>
      <c r="P124" s="32">
        <f>INDEX('Mapping water'!$D$5:$U$352,MATCH($B124,'Mapping water'!$B$5:$B$352,0),MATCH(P$3,'Mapping water'!$D$4:$U$4,0))*$D124</f>
        <v>0</v>
      </c>
      <c r="Q124" s="32">
        <f>INDEX('Mapping water'!$D$5:$U$352,MATCH($B124,'Mapping water'!$B$5:$B$352,0),MATCH(Q$3,'Mapping water'!$D$4:$U$4,0))*$D124</f>
        <v>0</v>
      </c>
      <c r="R124" s="32">
        <f>INDEX('Mapping water'!$D$5:$U$352,MATCH($B124,'Mapping water'!$B$5:$B$352,0),MATCH(R$3,'Mapping water'!$D$4:$U$4,0))*$D124</f>
        <v>0</v>
      </c>
      <c r="S124" s="32">
        <f>INDEX('Mapping water'!$D$5:$U$352,MATCH($B124,'Mapping water'!$B$5:$B$352,0),MATCH(S$3,'Mapping water'!$D$4:$U$4,0))*$D124</f>
        <v>0</v>
      </c>
      <c r="T124" s="32">
        <f>INDEX('Mapping water'!$D$5:$U$352,MATCH($B124,'Mapping water'!$B$5:$B$352,0),MATCH(T$3,'Mapping water'!$D$4:$U$4,0))*$D124</f>
        <v>0</v>
      </c>
      <c r="U124" s="32">
        <f>INDEX('Mapping water'!$D$5:$U$352,MATCH($B124,'Mapping water'!$B$5:$B$352,0),MATCH(U$3,'Mapping water'!$D$4:$U$4,0))*$D124</f>
        <v>0</v>
      </c>
      <c r="V124" s="32">
        <f>INDEX('Mapping water'!$D$5:$U$352,MATCH($B124,'Mapping water'!$B$5:$B$352,0),MATCH(V$3,'Mapping water'!$D$4:$U$4,0))*$D124</f>
        <v>0</v>
      </c>
      <c r="W124" s="32">
        <f>INDEX('Mapping water'!$D$5:$U$352,MATCH($B124,'Mapping water'!$B$5:$B$352,0),MATCH(W$3,'Mapping water'!$D$4:$U$4,0))*$D124</f>
        <v>0</v>
      </c>
      <c r="X124" s="32">
        <f>INDEX('Mapping water'!$D$5:$U$352,MATCH($B124,'Mapping water'!$B$5:$B$352,0),MATCH(X$3,'Mapping water'!$D$4:$U$4,0))*$D124</f>
        <v>0</v>
      </c>
      <c r="Y124" s="32">
        <f>INDEX('Mapping water'!$D$5:$U$352,MATCH($B124,'Mapping water'!$B$5:$B$352,0),MATCH(Y$3,'Mapping water'!$D$4:$U$4,0))*$D124</f>
        <v>0</v>
      </c>
    </row>
    <row r="125" spans="1:25" x14ac:dyDescent="0.45">
      <c r="A125" s="10" t="s">
        <v>20</v>
      </c>
      <c r="B125" s="10" t="s">
        <v>21</v>
      </c>
      <c r="C125" s="10" t="s">
        <v>10</v>
      </c>
      <c r="D125" s="32">
        <f>INDEX('ONS data MYE 5'!$G$6:$G$445, MATCH($B125,'ONS data MYE 5'!$B$6:$B$445,0))</f>
        <v>202628</v>
      </c>
      <c r="E125" s="32">
        <f>INDEX('ONS data MYE 5'!$H$6:$H$445, MATCH($B125,'ONS data MYE 5'!$B$6:$B$445,0))</f>
        <v>1423</v>
      </c>
      <c r="F125" s="32">
        <f t="shared" si="2"/>
        <v>7.2605225980898522</v>
      </c>
      <c r="G125" s="32">
        <f t="shared" si="3"/>
        <v>52.715188397373417</v>
      </c>
      <c r="H125" s="32">
        <f>INDEX('Mapping water'!$D$5:$U$352,MATCH($B125,'Mapping water'!$B$5:$B$352,0),MATCH(H$3,'Mapping water'!$D$4:$U$4,0))*$D125</f>
        <v>0</v>
      </c>
      <c r="I125" s="32">
        <f>INDEX('Mapping water'!$D$5:$U$352,MATCH($B125,'Mapping water'!$B$5:$B$352,0),MATCH(I$3,'Mapping water'!$D$4:$U$4,0))*$D125</f>
        <v>202628</v>
      </c>
      <c r="J125" s="32">
        <f>INDEX('Mapping water'!$D$5:$U$352,MATCH($B125,'Mapping water'!$B$5:$B$352,0),MATCH(J$3,'Mapping water'!$D$4:$U$4,0))*$D125</f>
        <v>0</v>
      </c>
      <c r="K125" s="32">
        <f>INDEX('Mapping water'!$D$5:$U$352,MATCH($B125,'Mapping water'!$B$5:$B$352,0),MATCH(K$3,'Mapping water'!$D$4:$U$4,0))*$D125</f>
        <v>0</v>
      </c>
      <c r="L125" s="32">
        <f>INDEX('Mapping water'!$D$5:$U$352,MATCH($B125,'Mapping water'!$B$5:$B$352,0),MATCH(L$3,'Mapping water'!$D$4:$U$4,0))*$D125</f>
        <v>0</v>
      </c>
      <c r="M125" s="32">
        <f>INDEX('Mapping water'!$D$5:$U$352,MATCH($B125,'Mapping water'!$B$5:$B$352,0),MATCH(M$3,'Mapping water'!$D$4:$U$4,0))*$D125</f>
        <v>0</v>
      </c>
      <c r="N125" s="32">
        <f>INDEX('Mapping water'!$D$5:$U$352,MATCH($B125,'Mapping water'!$B$5:$B$352,0),MATCH(N$3,'Mapping water'!$D$4:$U$4,0))*$D125</f>
        <v>0</v>
      </c>
      <c r="O125" s="32">
        <f>INDEX('Mapping water'!$D$5:$U$352,MATCH($B125,'Mapping water'!$B$5:$B$352,0),MATCH(O$3,'Mapping water'!$D$4:$U$4,0))*$D125</f>
        <v>0</v>
      </c>
      <c r="P125" s="32">
        <f>INDEX('Mapping water'!$D$5:$U$352,MATCH($B125,'Mapping water'!$B$5:$B$352,0),MATCH(P$3,'Mapping water'!$D$4:$U$4,0))*$D125</f>
        <v>0</v>
      </c>
      <c r="Q125" s="32">
        <f>INDEX('Mapping water'!$D$5:$U$352,MATCH($B125,'Mapping water'!$B$5:$B$352,0),MATCH(Q$3,'Mapping water'!$D$4:$U$4,0))*$D125</f>
        <v>0</v>
      </c>
      <c r="R125" s="32">
        <f>INDEX('Mapping water'!$D$5:$U$352,MATCH($B125,'Mapping water'!$B$5:$B$352,0),MATCH(R$3,'Mapping water'!$D$4:$U$4,0))*$D125</f>
        <v>0</v>
      </c>
      <c r="S125" s="32">
        <f>INDEX('Mapping water'!$D$5:$U$352,MATCH($B125,'Mapping water'!$B$5:$B$352,0),MATCH(S$3,'Mapping water'!$D$4:$U$4,0))*$D125</f>
        <v>0</v>
      </c>
      <c r="T125" s="32">
        <f>INDEX('Mapping water'!$D$5:$U$352,MATCH($B125,'Mapping water'!$B$5:$B$352,0),MATCH(T$3,'Mapping water'!$D$4:$U$4,0))*$D125</f>
        <v>0</v>
      </c>
      <c r="U125" s="32">
        <f>INDEX('Mapping water'!$D$5:$U$352,MATCH($B125,'Mapping water'!$B$5:$B$352,0),MATCH(U$3,'Mapping water'!$D$4:$U$4,0))*$D125</f>
        <v>0</v>
      </c>
      <c r="V125" s="32">
        <f>INDEX('Mapping water'!$D$5:$U$352,MATCH($B125,'Mapping water'!$B$5:$B$352,0),MATCH(V$3,'Mapping water'!$D$4:$U$4,0))*$D125</f>
        <v>0</v>
      </c>
      <c r="W125" s="32">
        <f>INDEX('Mapping water'!$D$5:$U$352,MATCH($B125,'Mapping water'!$B$5:$B$352,0),MATCH(W$3,'Mapping water'!$D$4:$U$4,0))*$D125</f>
        <v>0</v>
      </c>
      <c r="X125" s="32">
        <f>INDEX('Mapping water'!$D$5:$U$352,MATCH($B125,'Mapping water'!$B$5:$B$352,0),MATCH(X$3,'Mapping water'!$D$4:$U$4,0))*$D125</f>
        <v>0</v>
      </c>
      <c r="Y125" s="32">
        <f>INDEX('Mapping water'!$D$5:$U$352,MATCH($B125,'Mapping water'!$B$5:$B$352,0),MATCH(Y$3,'Mapping water'!$D$4:$U$4,0))*$D125</f>
        <v>0</v>
      </c>
    </row>
    <row r="126" spans="1:25" x14ac:dyDescent="0.45">
      <c r="A126" s="10" t="s">
        <v>72</v>
      </c>
      <c r="B126" s="10" t="s">
        <v>73</v>
      </c>
      <c r="C126" s="10" t="s">
        <v>10</v>
      </c>
      <c r="D126" s="32">
        <f>INDEX('ONS data MYE 5'!$G$6:$G$445, MATCH($B126,'ONS data MYE 5'!$B$6:$B$445,0))</f>
        <v>92845</v>
      </c>
      <c r="E126" s="32">
        <f>INDEX('ONS data MYE 5'!$H$6:$H$445, MATCH($B126,'ONS data MYE 5'!$B$6:$B$445,0))</f>
        <v>992</v>
      </c>
      <c r="F126" s="32">
        <f t="shared" si="2"/>
        <v>6.8997231072848724</v>
      </c>
      <c r="G126" s="32">
        <f t="shared" si="3"/>
        <v>47.606178957200811</v>
      </c>
      <c r="H126" s="32">
        <f>INDEX('Mapping water'!$D$5:$U$352,MATCH($B126,'Mapping water'!$B$5:$B$352,0),MATCH(H$3,'Mapping water'!$D$4:$U$4,0))*$D126</f>
        <v>92845</v>
      </c>
      <c r="I126" s="32">
        <f>INDEX('Mapping water'!$D$5:$U$352,MATCH($B126,'Mapping water'!$B$5:$B$352,0),MATCH(I$3,'Mapping water'!$D$4:$U$4,0))*$D126</f>
        <v>0</v>
      </c>
      <c r="J126" s="32">
        <f>INDEX('Mapping water'!$D$5:$U$352,MATCH($B126,'Mapping water'!$B$5:$B$352,0),MATCH(J$3,'Mapping water'!$D$4:$U$4,0))*$D126</f>
        <v>0</v>
      </c>
      <c r="K126" s="32">
        <f>INDEX('Mapping water'!$D$5:$U$352,MATCH($B126,'Mapping water'!$B$5:$B$352,0),MATCH(K$3,'Mapping water'!$D$4:$U$4,0))*$D126</f>
        <v>0</v>
      </c>
      <c r="L126" s="32">
        <f>INDEX('Mapping water'!$D$5:$U$352,MATCH($B126,'Mapping water'!$B$5:$B$352,0),MATCH(L$3,'Mapping water'!$D$4:$U$4,0))*$D126</f>
        <v>0</v>
      </c>
      <c r="M126" s="32">
        <f>INDEX('Mapping water'!$D$5:$U$352,MATCH($B126,'Mapping water'!$B$5:$B$352,0),MATCH(M$3,'Mapping water'!$D$4:$U$4,0))*$D126</f>
        <v>0</v>
      </c>
      <c r="N126" s="32">
        <f>INDEX('Mapping water'!$D$5:$U$352,MATCH($B126,'Mapping water'!$B$5:$B$352,0),MATCH(N$3,'Mapping water'!$D$4:$U$4,0))*$D126</f>
        <v>0</v>
      </c>
      <c r="O126" s="32">
        <f>INDEX('Mapping water'!$D$5:$U$352,MATCH($B126,'Mapping water'!$B$5:$B$352,0),MATCH(O$3,'Mapping water'!$D$4:$U$4,0))*$D126</f>
        <v>0</v>
      </c>
      <c r="P126" s="32">
        <f>INDEX('Mapping water'!$D$5:$U$352,MATCH($B126,'Mapping water'!$B$5:$B$352,0),MATCH(P$3,'Mapping water'!$D$4:$U$4,0))*$D126</f>
        <v>0</v>
      </c>
      <c r="Q126" s="32">
        <f>INDEX('Mapping water'!$D$5:$U$352,MATCH($B126,'Mapping water'!$B$5:$B$352,0),MATCH(Q$3,'Mapping water'!$D$4:$U$4,0))*$D126</f>
        <v>0</v>
      </c>
      <c r="R126" s="32">
        <f>INDEX('Mapping water'!$D$5:$U$352,MATCH($B126,'Mapping water'!$B$5:$B$352,0),MATCH(R$3,'Mapping water'!$D$4:$U$4,0))*$D126</f>
        <v>0</v>
      </c>
      <c r="S126" s="32">
        <f>INDEX('Mapping water'!$D$5:$U$352,MATCH($B126,'Mapping water'!$B$5:$B$352,0),MATCH(S$3,'Mapping water'!$D$4:$U$4,0))*$D126</f>
        <v>0</v>
      </c>
      <c r="T126" s="32">
        <f>INDEX('Mapping water'!$D$5:$U$352,MATCH($B126,'Mapping water'!$B$5:$B$352,0),MATCH(T$3,'Mapping water'!$D$4:$U$4,0))*$D126</f>
        <v>0</v>
      </c>
      <c r="U126" s="32">
        <f>INDEX('Mapping water'!$D$5:$U$352,MATCH($B126,'Mapping water'!$B$5:$B$352,0),MATCH(U$3,'Mapping water'!$D$4:$U$4,0))*$D126</f>
        <v>0</v>
      </c>
      <c r="V126" s="32">
        <f>INDEX('Mapping water'!$D$5:$U$352,MATCH($B126,'Mapping water'!$B$5:$B$352,0),MATCH(V$3,'Mapping water'!$D$4:$U$4,0))*$D126</f>
        <v>0</v>
      </c>
      <c r="W126" s="32">
        <f>INDEX('Mapping water'!$D$5:$U$352,MATCH($B126,'Mapping water'!$B$5:$B$352,0),MATCH(W$3,'Mapping water'!$D$4:$U$4,0))*$D126</f>
        <v>0</v>
      </c>
      <c r="X126" s="32">
        <f>INDEX('Mapping water'!$D$5:$U$352,MATCH($B126,'Mapping water'!$B$5:$B$352,0),MATCH(X$3,'Mapping water'!$D$4:$U$4,0))*$D126</f>
        <v>0</v>
      </c>
      <c r="Y126" s="32">
        <f>INDEX('Mapping water'!$D$5:$U$352,MATCH($B126,'Mapping water'!$B$5:$B$352,0),MATCH(Y$3,'Mapping water'!$D$4:$U$4,0))*$D126</f>
        <v>0</v>
      </c>
    </row>
    <row r="127" spans="1:25" x14ac:dyDescent="0.45">
      <c r="A127" s="10" t="s">
        <v>178</v>
      </c>
      <c r="B127" s="10" t="s">
        <v>179</v>
      </c>
      <c r="C127" s="10" t="s">
        <v>10</v>
      </c>
      <c r="D127" s="32">
        <f>INDEX('ONS data MYE 5'!$G$6:$G$445, MATCH($B127,'ONS data MYE 5'!$B$6:$B$445,0))</f>
        <v>140326</v>
      </c>
      <c r="E127" s="32">
        <f>INDEX('ONS data MYE 5'!$H$6:$H$445, MATCH($B127,'ONS data MYE 5'!$B$6:$B$445,0))</f>
        <v>2604</v>
      </c>
      <c r="F127" s="32">
        <f t="shared" si="2"/>
        <v>7.8648040033284596</v>
      </c>
      <c r="G127" s="32">
        <f t="shared" si="3"/>
        <v>61.855142010771367</v>
      </c>
      <c r="H127" s="32">
        <f>INDEX('Mapping water'!$D$5:$U$352,MATCH($B127,'Mapping water'!$B$5:$B$352,0),MATCH(H$3,'Mapping water'!$D$4:$U$4,0))*$D127</f>
        <v>0</v>
      </c>
      <c r="I127" s="32">
        <f>INDEX('Mapping water'!$D$5:$U$352,MATCH($B127,'Mapping water'!$B$5:$B$352,0),MATCH(I$3,'Mapping water'!$D$4:$U$4,0))*$D127</f>
        <v>140326</v>
      </c>
      <c r="J127" s="32">
        <f>INDEX('Mapping water'!$D$5:$U$352,MATCH($B127,'Mapping water'!$B$5:$B$352,0),MATCH(J$3,'Mapping water'!$D$4:$U$4,0))*$D127</f>
        <v>0</v>
      </c>
      <c r="K127" s="32">
        <f>INDEX('Mapping water'!$D$5:$U$352,MATCH($B127,'Mapping water'!$B$5:$B$352,0),MATCH(K$3,'Mapping water'!$D$4:$U$4,0))*$D127</f>
        <v>0</v>
      </c>
      <c r="L127" s="32">
        <f>INDEX('Mapping water'!$D$5:$U$352,MATCH($B127,'Mapping water'!$B$5:$B$352,0),MATCH(L$3,'Mapping water'!$D$4:$U$4,0))*$D127</f>
        <v>0</v>
      </c>
      <c r="M127" s="32">
        <f>INDEX('Mapping water'!$D$5:$U$352,MATCH($B127,'Mapping water'!$B$5:$B$352,0),MATCH(M$3,'Mapping water'!$D$4:$U$4,0))*$D127</f>
        <v>0</v>
      </c>
      <c r="N127" s="32">
        <f>INDEX('Mapping water'!$D$5:$U$352,MATCH($B127,'Mapping water'!$B$5:$B$352,0),MATCH(N$3,'Mapping water'!$D$4:$U$4,0))*$D127</f>
        <v>0</v>
      </c>
      <c r="O127" s="32">
        <f>INDEX('Mapping water'!$D$5:$U$352,MATCH($B127,'Mapping water'!$B$5:$B$352,0),MATCH(O$3,'Mapping water'!$D$4:$U$4,0))*$D127</f>
        <v>0</v>
      </c>
      <c r="P127" s="32">
        <f>INDEX('Mapping water'!$D$5:$U$352,MATCH($B127,'Mapping water'!$B$5:$B$352,0),MATCH(P$3,'Mapping water'!$D$4:$U$4,0))*$D127</f>
        <v>0</v>
      </c>
      <c r="Q127" s="32">
        <f>INDEX('Mapping water'!$D$5:$U$352,MATCH($B127,'Mapping water'!$B$5:$B$352,0),MATCH(Q$3,'Mapping water'!$D$4:$U$4,0))*$D127</f>
        <v>0</v>
      </c>
      <c r="R127" s="32">
        <f>INDEX('Mapping water'!$D$5:$U$352,MATCH($B127,'Mapping water'!$B$5:$B$352,0),MATCH(R$3,'Mapping water'!$D$4:$U$4,0))*$D127</f>
        <v>0</v>
      </c>
      <c r="S127" s="32">
        <f>INDEX('Mapping water'!$D$5:$U$352,MATCH($B127,'Mapping water'!$B$5:$B$352,0),MATCH(S$3,'Mapping water'!$D$4:$U$4,0))*$D127</f>
        <v>0</v>
      </c>
      <c r="T127" s="32">
        <f>INDEX('Mapping water'!$D$5:$U$352,MATCH($B127,'Mapping water'!$B$5:$B$352,0),MATCH(T$3,'Mapping water'!$D$4:$U$4,0))*$D127</f>
        <v>0</v>
      </c>
      <c r="U127" s="32">
        <f>INDEX('Mapping water'!$D$5:$U$352,MATCH($B127,'Mapping water'!$B$5:$B$352,0),MATCH(U$3,'Mapping water'!$D$4:$U$4,0))*$D127</f>
        <v>0</v>
      </c>
      <c r="V127" s="32">
        <f>INDEX('Mapping water'!$D$5:$U$352,MATCH($B127,'Mapping water'!$B$5:$B$352,0),MATCH(V$3,'Mapping water'!$D$4:$U$4,0))*$D127</f>
        <v>0</v>
      </c>
      <c r="W127" s="32">
        <f>INDEX('Mapping water'!$D$5:$U$352,MATCH($B127,'Mapping water'!$B$5:$B$352,0),MATCH(W$3,'Mapping water'!$D$4:$U$4,0))*$D127</f>
        <v>0</v>
      </c>
      <c r="X127" s="32">
        <f>INDEX('Mapping water'!$D$5:$U$352,MATCH($B127,'Mapping water'!$B$5:$B$352,0),MATCH(X$3,'Mapping water'!$D$4:$U$4,0))*$D127</f>
        <v>0</v>
      </c>
      <c r="Y127" s="32">
        <f>INDEX('Mapping water'!$D$5:$U$352,MATCH($B127,'Mapping water'!$B$5:$B$352,0),MATCH(Y$3,'Mapping water'!$D$4:$U$4,0))*$D127</f>
        <v>0</v>
      </c>
    </row>
    <row r="128" spans="1:25" x14ac:dyDescent="0.45">
      <c r="A128" s="10" t="s">
        <v>180</v>
      </c>
      <c r="B128" s="10" t="s">
        <v>181</v>
      </c>
      <c r="C128" s="10" t="s">
        <v>10</v>
      </c>
      <c r="D128" s="32">
        <f>INDEX('ONS data MYE 5'!$G$6:$G$445, MATCH($B128,'ONS data MYE 5'!$B$6:$B$445,0))</f>
        <v>135496</v>
      </c>
      <c r="E128" s="32">
        <f>INDEX('ONS data MYE 5'!$H$6:$H$445, MATCH($B128,'ONS data MYE 5'!$B$6:$B$445,0))</f>
        <v>553</v>
      </c>
      <c r="F128" s="32">
        <f t="shared" si="2"/>
        <v>6.315358001522335</v>
      </c>
      <c r="G128" s="32">
        <f t="shared" si="3"/>
        <v>39.883746687392183</v>
      </c>
      <c r="H128" s="32">
        <f>INDEX('Mapping water'!$D$5:$U$352,MATCH($B128,'Mapping water'!$B$5:$B$352,0),MATCH(H$3,'Mapping water'!$D$4:$U$4,0))*$D128</f>
        <v>0</v>
      </c>
      <c r="I128" s="32">
        <f>INDEX('Mapping water'!$D$5:$U$352,MATCH($B128,'Mapping water'!$B$5:$B$352,0),MATCH(I$3,'Mapping water'!$D$4:$U$4,0))*$D128</f>
        <v>135496</v>
      </c>
      <c r="J128" s="32">
        <f>INDEX('Mapping water'!$D$5:$U$352,MATCH($B128,'Mapping water'!$B$5:$B$352,0),MATCH(J$3,'Mapping water'!$D$4:$U$4,0))*$D128</f>
        <v>0</v>
      </c>
      <c r="K128" s="32">
        <f>INDEX('Mapping water'!$D$5:$U$352,MATCH($B128,'Mapping water'!$B$5:$B$352,0),MATCH(K$3,'Mapping water'!$D$4:$U$4,0))*$D128</f>
        <v>0</v>
      </c>
      <c r="L128" s="32">
        <f>INDEX('Mapping water'!$D$5:$U$352,MATCH($B128,'Mapping water'!$B$5:$B$352,0),MATCH(L$3,'Mapping water'!$D$4:$U$4,0))*$D128</f>
        <v>0</v>
      </c>
      <c r="M128" s="32">
        <f>INDEX('Mapping water'!$D$5:$U$352,MATCH($B128,'Mapping water'!$B$5:$B$352,0),MATCH(M$3,'Mapping water'!$D$4:$U$4,0))*$D128</f>
        <v>0</v>
      </c>
      <c r="N128" s="32">
        <f>INDEX('Mapping water'!$D$5:$U$352,MATCH($B128,'Mapping water'!$B$5:$B$352,0),MATCH(N$3,'Mapping water'!$D$4:$U$4,0))*$D128</f>
        <v>0</v>
      </c>
      <c r="O128" s="32">
        <f>INDEX('Mapping water'!$D$5:$U$352,MATCH($B128,'Mapping water'!$B$5:$B$352,0),MATCH(O$3,'Mapping water'!$D$4:$U$4,0))*$D128</f>
        <v>0</v>
      </c>
      <c r="P128" s="32">
        <f>INDEX('Mapping water'!$D$5:$U$352,MATCH($B128,'Mapping water'!$B$5:$B$352,0),MATCH(P$3,'Mapping water'!$D$4:$U$4,0))*$D128</f>
        <v>0</v>
      </c>
      <c r="Q128" s="32">
        <f>INDEX('Mapping water'!$D$5:$U$352,MATCH($B128,'Mapping water'!$B$5:$B$352,0),MATCH(Q$3,'Mapping water'!$D$4:$U$4,0))*$D128</f>
        <v>0</v>
      </c>
      <c r="R128" s="32">
        <f>INDEX('Mapping water'!$D$5:$U$352,MATCH($B128,'Mapping water'!$B$5:$B$352,0),MATCH(R$3,'Mapping water'!$D$4:$U$4,0))*$D128</f>
        <v>0</v>
      </c>
      <c r="S128" s="32">
        <f>INDEX('Mapping water'!$D$5:$U$352,MATCH($B128,'Mapping water'!$B$5:$B$352,0),MATCH(S$3,'Mapping water'!$D$4:$U$4,0))*$D128</f>
        <v>0</v>
      </c>
      <c r="T128" s="32">
        <f>INDEX('Mapping water'!$D$5:$U$352,MATCH($B128,'Mapping water'!$B$5:$B$352,0),MATCH(T$3,'Mapping water'!$D$4:$U$4,0))*$D128</f>
        <v>0</v>
      </c>
      <c r="U128" s="32">
        <f>INDEX('Mapping water'!$D$5:$U$352,MATCH($B128,'Mapping water'!$B$5:$B$352,0),MATCH(U$3,'Mapping water'!$D$4:$U$4,0))*$D128</f>
        <v>0</v>
      </c>
      <c r="V128" s="32">
        <f>INDEX('Mapping water'!$D$5:$U$352,MATCH($B128,'Mapping water'!$B$5:$B$352,0),MATCH(V$3,'Mapping water'!$D$4:$U$4,0))*$D128</f>
        <v>0</v>
      </c>
      <c r="W128" s="32">
        <f>INDEX('Mapping water'!$D$5:$U$352,MATCH($B128,'Mapping water'!$B$5:$B$352,0),MATCH(W$3,'Mapping water'!$D$4:$U$4,0))*$D128</f>
        <v>0</v>
      </c>
      <c r="X128" s="32">
        <f>INDEX('Mapping water'!$D$5:$U$352,MATCH($B128,'Mapping water'!$B$5:$B$352,0),MATCH(X$3,'Mapping water'!$D$4:$U$4,0))*$D128</f>
        <v>0</v>
      </c>
      <c r="Y128" s="32">
        <f>INDEX('Mapping water'!$D$5:$U$352,MATCH($B128,'Mapping water'!$B$5:$B$352,0),MATCH(Y$3,'Mapping water'!$D$4:$U$4,0))*$D128</f>
        <v>0</v>
      </c>
    </row>
    <row r="129" spans="1:25" x14ac:dyDescent="0.45">
      <c r="A129" s="10" t="s">
        <v>182</v>
      </c>
      <c r="B129" s="10" t="s">
        <v>183</v>
      </c>
      <c r="C129" s="10" t="s">
        <v>10</v>
      </c>
      <c r="D129" s="32">
        <f>INDEX('ONS data MYE 5'!$G$6:$G$445, MATCH($B129,'ONS data MYE 5'!$B$6:$B$445,0))</f>
        <v>195958</v>
      </c>
      <c r="E129" s="32">
        <f>INDEX('ONS data MYE 5'!$H$6:$H$445, MATCH($B129,'ONS data MYE 5'!$B$6:$B$445,0))</f>
        <v>956</v>
      </c>
      <c r="F129" s="32">
        <f t="shared" si="2"/>
        <v>6.8627579130514009</v>
      </c>
      <c r="G129" s="32">
        <f t="shared" si="3"/>
        <v>47.097446173149621</v>
      </c>
      <c r="H129" s="32">
        <f>INDEX('Mapping water'!$D$5:$U$352,MATCH($B129,'Mapping water'!$B$5:$B$352,0),MATCH(H$3,'Mapping water'!$D$4:$U$4,0))*$D129</f>
        <v>0</v>
      </c>
      <c r="I129" s="32">
        <f>INDEX('Mapping water'!$D$5:$U$352,MATCH($B129,'Mapping water'!$B$5:$B$352,0),MATCH(I$3,'Mapping water'!$D$4:$U$4,0))*$D129</f>
        <v>195958</v>
      </c>
      <c r="J129" s="32">
        <f>INDEX('Mapping water'!$D$5:$U$352,MATCH($B129,'Mapping water'!$B$5:$B$352,0),MATCH(J$3,'Mapping water'!$D$4:$U$4,0))*$D129</f>
        <v>0</v>
      </c>
      <c r="K129" s="32">
        <f>INDEX('Mapping water'!$D$5:$U$352,MATCH($B129,'Mapping water'!$B$5:$B$352,0),MATCH(K$3,'Mapping water'!$D$4:$U$4,0))*$D129</f>
        <v>0</v>
      </c>
      <c r="L129" s="32">
        <f>INDEX('Mapping water'!$D$5:$U$352,MATCH($B129,'Mapping water'!$B$5:$B$352,0),MATCH(L$3,'Mapping water'!$D$4:$U$4,0))*$D129</f>
        <v>0</v>
      </c>
      <c r="M129" s="32">
        <f>INDEX('Mapping water'!$D$5:$U$352,MATCH($B129,'Mapping water'!$B$5:$B$352,0),MATCH(M$3,'Mapping water'!$D$4:$U$4,0))*$D129</f>
        <v>0</v>
      </c>
      <c r="N129" s="32">
        <f>INDEX('Mapping water'!$D$5:$U$352,MATCH($B129,'Mapping water'!$B$5:$B$352,0),MATCH(N$3,'Mapping water'!$D$4:$U$4,0))*$D129</f>
        <v>0</v>
      </c>
      <c r="O129" s="32">
        <f>INDEX('Mapping water'!$D$5:$U$352,MATCH($B129,'Mapping water'!$B$5:$B$352,0),MATCH(O$3,'Mapping water'!$D$4:$U$4,0))*$D129</f>
        <v>0</v>
      </c>
      <c r="P129" s="32">
        <f>INDEX('Mapping water'!$D$5:$U$352,MATCH($B129,'Mapping water'!$B$5:$B$352,0),MATCH(P$3,'Mapping water'!$D$4:$U$4,0))*$D129</f>
        <v>0</v>
      </c>
      <c r="Q129" s="32">
        <f>INDEX('Mapping water'!$D$5:$U$352,MATCH($B129,'Mapping water'!$B$5:$B$352,0),MATCH(Q$3,'Mapping water'!$D$4:$U$4,0))*$D129</f>
        <v>0</v>
      </c>
      <c r="R129" s="32">
        <f>INDEX('Mapping water'!$D$5:$U$352,MATCH($B129,'Mapping water'!$B$5:$B$352,0),MATCH(R$3,'Mapping water'!$D$4:$U$4,0))*$D129</f>
        <v>0</v>
      </c>
      <c r="S129" s="32">
        <f>INDEX('Mapping water'!$D$5:$U$352,MATCH($B129,'Mapping water'!$B$5:$B$352,0),MATCH(S$3,'Mapping water'!$D$4:$U$4,0))*$D129</f>
        <v>0</v>
      </c>
      <c r="T129" s="32">
        <f>INDEX('Mapping water'!$D$5:$U$352,MATCH($B129,'Mapping water'!$B$5:$B$352,0),MATCH(T$3,'Mapping water'!$D$4:$U$4,0))*$D129</f>
        <v>0</v>
      </c>
      <c r="U129" s="32">
        <f>INDEX('Mapping water'!$D$5:$U$352,MATCH($B129,'Mapping water'!$B$5:$B$352,0),MATCH(U$3,'Mapping water'!$D$4:$U$4,0))*$D129</f>
        <v>0</v>
      </c>
      <c r="V129" s="32">
        <f>INDEX('Mapping water'!$D$5:$U$352,MATCH($B129,'Mapping water'!$B$5:$B$352,0),MATCH(V$3,'Mapping water'!$D$4:$U$4,0))*$D129</f>
        <v>0</v>
      </c>
      <c r="W129" s="32">
        <f>INDEX('Mapping water'!$D$5:$U$352,MATCH($B129,'Mapping water'!$B$5:$B$352,0),MATCH(W$3,'Mapping water'!$D$4:$U$4,0))*$D129</f>
        <v>0</v>
      </c>
      <c r="X129" s="32">
        <f>INDEX('Mapping water'!$D$5:$U$352,MATCH($B129,'Mapping water'!$B$5:$B$352,0),MATCH(X$3,'Mapping water'!$D$4:$U$4,0))*$D129</f>
        <v>0</v>
      </c>
      <c r="Y129" s="32">
        <f>INDEX('Mapping water'!$D$5:$U$352,MATCH($B129,'Mapping water'!$B$5:$B$352,0),MATCH(Y$3,'Mapping water'!$D$4:$U$4,0))*$D129</f>
        <v>0</v>
      </c>
    </row>
    <row r="130" spans="1:25" x14ac:dyDescent="0.45">
      <c r="A130" s="10" t="s">
        <v>184</v>
      </c>
      <c r="B130" s="10" t="s">
        <v>185</v>
      </c>
      <c r="C130" s="10" t="s">
        <v>10</v>
      </c>
      <c r="D130" s="32">
        <f>INDEX('ONS data MYE 5'!$G$6:$G$445, MATCH($B130,'ONS data MYE 5'!$B$6:$B$445,0))</f>
        <v>106327</v>
      </c>
      <c r="E130" s="32">
        <f>INDEX('ONS data MYE 5'!$H$6:$H$445, MATCH($B130,'ONS data MYE 5'!$B$6:$B$445,0))</f>
        <v>538</v>
      </c>
      <c r="F130" s="32">
        <f t="shared" si="2"/>
        <v>6.2878585601617845</v>
      </c>
      <c r="G130" s="32">
        <f t="shared" si="3"/>
        <v>39.537165272599829</v>
      </c>
      <c r="H130" s="32">
        <f>INDEX('Mapping water'!$D$5:$U$352,MATCH($B130,'Mapping water'!$B$5:$B$352,0),MATCH(H$3,'Mapping water'!$D$4:$U$4,0))*$D130</f>
        <v>0</v>
      </c>
      <c r="I130" s="32">
        <f>INDEX('Mapping water'!$D$5:$U$352,MATCH($B130,'Mapping water'!$B$5:$B$352,0),MATCH(I$3,'Mapping water'!$D$4:$U$4,0))*$D130</f>
        <v>106327</v>
      </c>
      <c r="J130" s="32">
        <f>INDEX('Mapping water'!$D$5:$U$352,MATCH($B130,'Mapping water'!$B$5:$B$352,0),MATCH(J$3,'Mapping water'!$D$4:$U$4,0))*$D130</f>
        <v>0</v>
      </c>
      <c r="K130" s="32">
        <f>INDEX('Mapping water'!$D$5:$U$352,MATCH($B130,'Mapping water'!$B$5:$B$352,0),MATCH(K$3,'Mapping water'!$D$4:$U$4,0))*$D130</f>
        <v>0</v>
      </c>
      <c r="L130" s="32">
        <f>INDEX('Mapping water'!$D$5:$U$352,MATCH($B130,'Mapping water'!$B$5:$B$352,0),MATCH(L$3,'Mapping water'!$D$4:$U$4,0))*$D130</f>
        <v>0</v>
      </c>
      <c r="M130" s="32">
        <f>INDEX('Mapping water'!$D$5:$U$352,MATCH($B130,'Mapping water'!$B$5:$B$352,0),MATCH(M$3,'Mapping water'!$D$4:$U$4,0))*$D130</f>
        <v>0</v>
      </c>
      <c r="N130" s="32">
        <f>INDEX('Mapping water'!$D$5:$U$352,MATCH($B130,'Mapping water'!$B$5:$B$352,0),MATCH(N$3,'Mapping water'!$D$4:$U$4,0))*$D130</f>
        <v>0</v>
      </c>
      <c r="O130" s="32">
        <f>INDEX('Mapping water'!$D$5:$U$352,MATCH($B130,'Mapping water'!$B$5:$B$352,0),MATCH(O$3,'Mapping water'!$D$4:$U$4,0))*$D130</f>
        <v>0</v>
      </c>
      <c r="P130" s="32">
        <f>INDEX('Mapping water'!$D$5:$U$352,MATCH($B130,'Mapping water'!$B$5:$B$352,0),MATCH(P$3,'Mapping water'!$D$4:$U$4,0))*$D130</f>
        <v>0</v>
      </c>
      <c r="Q130" s="32">
        <f>INDEX('Mapping water'!$D$5:$U$352,MATCH($B130,'Mapping water'!$B$5:$B$352,0),MATCH(Q$3,'Mapping water'!$D$4:$U$4,0))*$D130</f>
        <v>0</v>
      </c>
      <c r="R130" s="32">
        <f>INDEX('Mapping water'!$D$5:$U$352,MATCH($B130,'Mapping water'!$B$5:$B$352,0),MATCH(R$3,'Mapping water'!$D$4:$U$4,0))*$D130</f>
        <v>0</v>
      </c>
      <c r="S130" s="32">
        <f>INDEX('Mapping water'!$D$5:$U$352,MATCH($B130,'Mapping water'!$B$5:$B$352,0),MATCH(S$3,'Mapping water'!$D$4:$U$4,0))*$D130</f>
        <v>0</v>
      </c>
      <c r="T130" s="32">
        <f>INDEX('Mapping water'!$D$5:$U$352,MATCH($B130,'Mapping water'!$B$5:$B$352,0),MATCH(T$3,'Mapping water'!$D$4:$U$4,0))*$D130</f>
        <v>0</v>
      </c>
      <c r="U130" s="32">
        <f>INDEX('Mapping water'!$D$5:$U$352,MATCH($B130,'Mapping water'!$B$5:$B$352,0),MATCH(U$3,'Mapping water'!$D$4:$U$4,0))*$D130</f>
        <v>0</v>
      </c>
      <c r="V130" s="32">
        <f>INDEX('Mapping water'!$D$5:$U$352,MATCH($B130,'Mapping water'!$B$5:$B$352,0),MATCH(V$3,'Mapping water'!$D$4:$U$4,0))*$D130</f>
        <v>0</v>
      </c>
      <c r="W130" s="32">
        <f>INDEX('Mapping water'!$D$5:$U$352,MATCH($B130,'Mapping water'!$B$5:$B$352,0),MATCH(W$3,'Mapping water'!$D$4:$U$4,0))*$D130</f>
        <v>0</v>
      </c>
      <c r="X130" s="32">
        <f>INDEX('Mapping water'!$D$5:$U$352,MATCH($B130,'Mapping water'!$B$5:$B$352,0),MATCH(X$3,'Mapping water'!$D$4:$U$4,0))*$D130</f>
        <v>0</v>
      </c>
      <c r="Y130" s="32">
        <f>INDEX('Mapping water'!$D$5:$U$352,MATCH($B130,'Mapping water'!$B$5:$B$352,0),MATCH(Y$3,'Mapping water'!$D$4:$U$4,0))*$D130</f>
        <v>0</v>
      </c>
    </row>
    <row r="131" spans="1:25" x14ac:dyDescent="0.45">
      <c r="A131" s="10" t="s">
        <v>190</v>
      </c>
      <c r="B131" s="10" t="s">
        <v>191</v>
      </c>
      <c r="C131" s="10" t="s">
        <v>10</v>
      </c>
      <c r="D131" s="32">
        <f>INDEX('ONS data MYE 5'!$G$6:$G$445, MATCH($B131,'ONS data MYE 5'!$B$6:$B$445,0))</f>
        <v>521776</v>
      </c>
      <c r="E131" s="32">
        <f>INDEX('ONS data MYE 5'!$H$6:$H$445, MATCH($B131,'ONS data MYE 5'!$B$6:$B$445,0))</f>
        <v>234</v>
      </c>
      <c r="F131" s="32">
        <f t="shared" si="2"/>
        <v>5.4553211153577017</v>
      </c>
      <c r="G131" s="32">
        <f t="shared" si="3"/>
        <v>29.760528471667598</v>
      </c>
      <c r="H131" s="32">
        <f>INDEX('Mapping water'!$D$5:$U$352,MATCH($B131,'Mapping water'!$B$5:$B$352,0),MATCH(H$3,'Mapping water'!$D$4:$U$4,0))*$D131</f>
        <v>0</v>
      </c>
      <c r="I131" s="32">
        <f>INDEX('Mapping water'!$D$5:$U$352,MATCH($B131,'Mapping water'!$B$5:$B$352,0),MATCH(I$3,'Mapping water'!$D$4:$U$4,0))*$D131</f>
        <v>521776</v>
      </c>
      <c r="J131" s="32">
        <f>INDEX('Mapping water'!$D$5:$U$352,MATCH($B131,'Mapping water'!$B$5:$B$352,0),MATCH(J$3,'Mapping water'!$D$4:$U$4,0))*$D131</f>
        <v>0</v>
      </c>
      <c r="K131" s="32">
        <f>INDEX('Mapping water'!$D$5:$U$352,MATCH($B131,'Mapping water'!$B$5:$B$352,0),MATCH(K$3,'Mapping water'!$D$4:$U$4,0))*$D131</f>
        <v>0</v>
      </c>
      <c r="L131" s="32">
        <f>INDEX('Mapping water'!$D$5:$U$352,MATCH($B131,'Mapping water'!$B$5:$B$352,0),MATCH(L$3,'Mapping water'!$D$4:$U$4,0))*$D131</f>
        <v>0</v>
      </c>
      <c r="M131" s="32">
        <f>INDEX('Mapping water'!$D$5:$U$352,MATCH($B131,'Mapping water'!$B$5:$B$352,0),MATCH(M$3,'Mapping water'!$D$4:$U$4,0))*$D131</f>
        <v>0</v>
      </c>
      <c r="N131" s="32">
        <f>INDEX('Mapping water'!$D$5:$U$352,MATCH($B131,'Mapping water'!$B$5:$B$352,0),MATCH(N$3,'Mapping water'!$D$4:$U$4,0))*$D131</f>
        <v>0</v>
      </c>
      <c r="O131" s="32">
        <f>INDEX('Mapping water'!$D$5:$U$352,MATCH($B131,'Mapping water'!$B$5:$B$352,0),MATCH(O$3,'Mapping water'!$D$4:$U$4,0))*$D131</f>
        <v>0</v>
      </c>
      <c r="P131" s="32">
        <f>INDEX('Mapping water'!$D$5:$U$352,MATCH($B131,'Mapping water'!$B$5:$B$352,0),MATCH(P$3,'Mapping water'!$D$4:$U$4,0))*$D131</f>
        <v>0</v>
      </c>
      <c r="Q131" s="32">
        <f>INDEX('Mapping water'!$D$5:$U$352,MATCH($B131,'Mapping water'!$B$5:$B$352,0),MATCH(Q$3,'Mapping water'!$D$4:$U$4,0))*$D131</f>
        <v>0</v>
      </c>
      <c r="R131" s="32">
        <f>INDEX('Mapping water'!$D$5:$U$352,MATCH($B131,'Mapping water'!$B$5:$B$352,0),MATCH(R$3,'Mapping water'!$D$4:$U$4,0))*$D131</f>
        <v>0</v>
      </c>
      <c r="S131" s="32">
        <f>INDEX('Mapping water'!$D$5:$U$352,MATCH($B131,'Mapping water'!$B$5:$B$352,0),MATCH(S$3,'Mapping water'!$D$4:$U$4,0))*$D131</f>
        <v>0</v>
      </c>
      <c r="T131" s="32">
        <f>INDEX('Mapping water'!$D$5:$U$352,MATCH($B131,'Mapping water'!$B$5:$B$352,0),MATCH(T$3,'Mapping water'!$D$4:$U$4,0))*$D131</f>
        <v>0</v>
      </c>
      <c r="U131" s="32">
        <f>INDEX('Mapping water'!$D$5:$U$352,MATCH($B131,'Mapping water'!$B$5:$B$352,0),MATCH(U$3,'Mapping water'!$D$4:$U$4,0))*$D131</f>
        <v>0</v>
      </c>
      <c r="V131" s="32">
        <f>INDEX('Mapping water'!$D$5:$U$352,MATCH($B131,'Mapping water'!$B$5:$B$352,0),MATCH(V$3,'Mapping water'!$D$4:$U$4,0))*$D131</f>
        <v>0</v>
      </c>
      <c r="W131" s="32">
        <f>INDEX('Mapping water'!$D$5:$U$352,MATCH($B131,'Mapping water'!$B$5:$B$352,0),MATCH(W$3,'Mapping water'!$D$4:$U$4,0))*$D131</f>
        <v>0</v>
      </c>
      <c r="X131" s="32">
        <f>INDEX('Mapping water'!$D$5:$U$352,MATCH($B131,'Mapping water'!$B$5:$B$352,0),MATCH(X$3,'Mapping water'!$D$4:$U$4,0))*$D131</f>
        <v>0</v>
      </c>
      <c r="Y131" s="32">
        <f>INDEX('Mapping water'!$D$5:$U$352,MATCH($B131,'Mapping water'!$B$5:$B$352,0),MATCH(Y$3,'Mapping water'!$D$4:$U$4,0))*$D131</f>
        <v>0</v>
      </c>
    </row>
    <row r="132" spans="1:25" x14ac:dyDescent="0.45">
      <c r="A132" s="10" t="s">
        <v>212</v>
      </c>
      <c r="B132" s="10" t="s">
        <v>213</v>
      </c>
      <c r="C132" s="10" t="s">
        <v>10</v>
      </c>
      <c r="D132" s="32">
        <f>INDEX('ONS data MYE 5'!$G$6:$G$445, MATCH($B132,'ONS data MYE 5'!$B$6:$B$445,0))</f>
        <v>293713</v>
      </c>
      <c r="E132" s="32">
        <f>INDEX('ONS data MYE 5'!$H$6:$H$445, MATCH($B132,'ONS data MYE 5'!$B$6:$B$445,0))</f>
        <v>2589</v>
      </c>
      <c r="F132" s="32">
        <f t="shared" si="2"/>
        <v>7.8590269797515377</v>
      </c>
      <c r="G132" s="32">
        <f t="shared" si="3"/>
        <v>61.764305068462576</v>
      </c>
      <c r="H132" s="32">
        <f>INDEX('Mapping water'!$D$5:$U$352,MATCH($B132,'Mapping water'!$B$5:$B$352,0),MATCH(H$3,'Mapping water'!$D$4:$U$4,0))*$D132</f>
        <v>0</v>
      </c>
      <c r="I132" s="32">
        <f>INDEX('Mapping water'!$D$5:$U$352,MATCH($B132,'Mapping water'!$B$5:$B$352,0),MATCH(I$3,'Mapping water'!$D$4:$U$4,0))*$D132</f>
        <v>293713</v>
      </c>
      <c r="J132" s="32">
        <f>INDEX('Mapping water'!$D$5:$U$352,MATCH($B132,'Mapping water'!$B$5:$B$352,0),MATCH(J$3,'Mapping water'!$D$4:$U$4,0))*$D132</f>
        <v>0</v>
      </c>
      <c r="K132" s="32">
        <f>INDEX('Mapping water'!$D$5:$U$352,MATCH($B132,'Mapping water'!$B$5:$B$352,0),MATCH(K$3,'Mapping water'!$D$4:$U$4,0))*$D132</f>
        <v>0</v>
      </c>
      <c r="L132" s="32">
        <f>INDEX('Mapping water'!$D$5:$U$352,MATCH($B132,'Mapping water'!$B$5:$B$352,0),MATCH(L$3,'Mapping water'!$D$4:$U$4,0))*$D132</f>
        <v>0</v>
      </c>
      <c r="M132" s="32">
        <f>INDEX('Mapping water'!$D$5:$U$352,MATCH($B132,'Mapping water'!$B$5:$B$352,0),MATCH(M$3,'Mapping water'!$D$4:$U$4,0))*$D132</f>
        <v>0</v>
      </c>
      <c r="N132" s="32">
        <f>INDEX('Mapping water'!$D$5:$U$352,MATCH($B132,'Mapping water'!$B$5:$B$352,0),MATCH(N$3,'Mapping water'!$D$4:$U$4,0))*$D132</f>
        <v>0</v>
      </c>
      <c r="O132" s="32">
        <f>INDEX('Mapping water'!$D$5:$U$352,MATCH($B132,'Mapping water'!$B$5:$B$352,0),MATCH(O$3,'Mapping water'!$D$4:$U$4,0))*$D132</f>
        <v>0</v>
      </c>
      <c r="P132" s="32">
        <f>INDEX('Mapping water'!$D$5:$U$352,MATCH($B132,'Mapping water'!$B$5:$B$352,0),MATCH(P$3,'Mapping water'!$D$4:$U$4,0))*$D132</f>
        <v>0</v>
      </c>
      <c r="Q132" s="32">
        <f>INDEX('Mapping water'!$D$5:$U$352,MATCH($B132,'Mapping water'!$B$5:$B$352,0),MATCH(Q$3,'Mapping water'!$D$4:$U$4,0))*$D132</f>
        <v>0</v>
      </c>
      <c r="R132" s="32">
        <f>INDEX('Mapping water'!$D$5:$U$352,MATCH($B132,'Mapping water'!$B$5:$B$352,0),MATCH(R$3,'Mapping water'!$D$4:$U$4,0))*$D132</f>
        <v>0</v>
      </c>
      <c r="S132" s="32">
        <f>INDEX('Mapping water'!$D$5:$U$352,MATCH($B132,'Mapping water'!$B$5:$B$352,0),MATCH(S$3,'Mapping water'!$D$4:$U$4,0))*$D132</f>
        <v>0</v>
      </c>
      <c r="T132" s="32">
        <f>INDEX('Mapping water'!$D$5:$U$352,MATCH($B132,'Mapping water'!$B$5:$B$352,0),MATCH(T$3,'Mapping water'!$D$4:$U$4,0))*$D132</f>
        <v>0</v>
      </c>
      <c r="U132" s="32">
        <f>INDEX('Mapping water'!$D$5:$U$352,MATCH($B132,'Mapping water'!$B$5:$B$352,0),MATCH(U$3,'Mapping water'!$D$4:$U$4,0))*$D132</f>
        <v>0</v>
      </c>
      <c r="V132" s="32">
        <f>INDEX('Mapping water'!$D$5:$U$352,MATCH($B132,'Mapping water'!$B$5:$B$352,0),MATCH(V$3,'Mapping water'!$D$4:$U$4,0))*$D132</f>
        <v>0</v>
      </c>
      <c r="W132" s="32">
        <f>INDEX('Mapping water'!$D$5:$U$352,MATCH($B132,'Mapping water'!$B$5:$B$352,0),MATCH(W$3,'Mapping water'!$D$4:$U$4,0))*$D132</f>
        <v>0</v>
      </c>
      <c r="X132" s="32">
        <f>INDEX('Mapping water'!$D$5:$U$352,MATCH($B132,'Mapping water'!$B$5:$B$352,0),MATCH(X$3,'Mapping water'!$D$4:$U$4,0))*$D132</f>
        <v>0</v>
      </c>
      <c r="Y132" s="32">
        <f>INDEX('Mapping water'!$D$5:$U$352,MATCH($B132,'Mapping water'!$B$5:$B$352,0),MATCH(Y$3,'Mapping water'!$D$4:$U$4,0))*$D132</f>
        <v>0</v>
      </c>
    </row>
    <row r="133" spans="1:25" x14ac:dyDescent="0.45">
      <c r="A133" s="10" t="s">
        <v>214</v>
      </c>
      <c r="B133" s="10" t="s">
        <v>215</v>
      </c>
      <c r="C133" s="10" t="s">
        <v>10</v>
      </c>
      <c r="D133" s="32">
        <f>INDEX('ONS data MYE 5'!$G$6:$G$445, MATCH($B133,'ONS data MYE 5'!$B$6:$B$445,0))</f>
        <v>203575</v>
      </c>
      <c r="E133" s="32">
        <f>INDEX('ONS data MYE 5'!$H$6:$H$445, MATCH($B133,'ONS data MYE 5'!$B$6:$B$445,0))</f>
        <v>2473</v>
      </c>
      <c r="F133" s="32">
        <f t="shared" si="2"/>
        <v>7.8131872675214158</v>
      </c>
      <c r="G133" s="32">
        <f t="shared" si="3"/>
        <v>61.045895277358767</v>
      </c>
      <c r="H133" s="32">
        <f>INDEX('Mapping water'!$D$5:$U$352,MATCH($B133,'Mapping water'!$B$5:$B$352,0),MATCH(H$3,'Mapping water'!$D$4:$U$4,0))*$D133</f>
        <v>0</v>
      </c>
      <c r="I133" s="32">
        <f>INDEX('Mapping water'!$D$5:$U$352,MATCH($B133,'Mapping water'!$B$5:$B$352,0),MATCH(I$3,'Mapping water'!$D$4:$U$4,0))*$D133</f>
        <v>203575</v>
      </c>
      <c r="J133" s="32">
        <f>INDEX('Mapping water'!$D$5:$U$352,MATCH($B133,'Mapping water'!$B$5:$B$352,0),MATCH(J$3,'Mapping water'!$D$4:$U$4,0))*$D133</f>
        <v>0</v>
      </c>
      <c r="K133" s="32">
        <f>INDEX('Mapping water'!$D$5:$U$352,MATCH($B133,'Mapping water'!$B$5:$B$352,0),MATCH(K$3,'Mapping water'!$D$4:$U$4,0))*$D133</f>
        <v>0</v>
      </c>
      <c r="L133" s="32">
        <f>INDEX('Mapping water'!$D$5:$U$352,MATCH($B133,'Mapping water'!$B$5:$B$352,0),MATCH(L$3,'Mapping water'!$D$4:$U$4,0))*$D133</f>
        <v>0</v>
      </c>
      <c r="M133" s="32">
        <f>INDEX('Mapping water'!$D$5:$U$352,MATCH($B133,'Mapping water'!$B$5:$B$352,0),MATCH(M$3,'Mapping water'!$D$4:$U$4,0))*$D133</f>
        <v>0</v>
      </c>
      <c r="N133" s="32">
        <f>INDEX('Mapping water'!$D$5:$U$352,MATCH($B133,'Mapping water'!$B$5:$B$352,0),MATCH(N$3,'Mapping water'!$D$4:$U$4,0))*$D133</f>
        <v>0</v>
      </c>
      <c r="O133" s="32">
        <f>INDEX('Mapping water'!$D$5:$U$352,MATCH($B133,'Mapping water'!$B$5:$B$352,0),MATCH(O$3,'Mapping water'!$D$4:$U$4,0))*$D133</f>
        <v>0</v>
      </c>
      <c r="P133" s="32">
        <f>INDEX('Mapping water'!$D$5:$U$352,MATCH($B133,'Mapping water'!$B$5:$B$352,0),MATCH(P$3,'Mapping water'!$D$4:$U$4,0))*$D133</f>
        <v>0</v>
      </c>
      <c r="Q133" s="32">
        <f>INDEX('Mapping water'!$D$5:$U$352,MATCH($B133,'Mapping water'!$B$5:$B$352,0),MATCH(Q$3,'Mapping water'!$D$4:$U$4,0))*$D133</f>
        <v>0</v>
      </c>
      <c r="R133" s="32">
        <f>INDEX('Mapping water'!$D$5:$U$352,MATCH($B133,'Mapping water'!$B$5:$B$352,0),MATCH(R$3,'Mapping water'!$D$4:$U$4,0))*$D133</f>
        <v>0</v>
      </c>
      <c r="S133" s="32">
        <f>INDEX('Mapping water'!$D$5:$U$352,MATCH($B133,'Mapping water'!$B$5:$B$352,0),MATCH(S$3,'Mapping water'!$D$4:$U$4,0))*$D133</f>
        <v>0</v>
      </c>
      <c r="T133" s="32">
        <f>INDEX('Mapping water'!$D$5:$U$352,MATCH($B133,'Mapping water'!$B$5:$B$352,0),MATCH(T$3,'Mapping water'!$D$4:$U$4,0))*$D133</f>
        <v>0</v>
      </c>
      <c r="U133" s="32">
        <f>INDEX('Mapping water'!$D$5:$U$352,MATCH($B133,'Mapping water'!$B$5:$B$352,0),MATCH(U$3,'Mapping water'!$D$4:$U$4,0))*$D133</f>
        <v>0</v>
      </c>
      <c r="V133" s="32">
        <f>INDEX('Mapping water'!$D$5:$U$352,MATCH($B133,'Mapping water'!$B$5:$B$352,0),MATCH(V$3,'Mapping water'!$D$4:$U$4,0))*$D133</f>
        <v>0</v>
      </c>
      <c r="W133" s="32">
        <f>INDEX('Mapping water'!$D$5:$U$352,MATCH($B133,'Mapping water'!$B$5:$B$352,0),MATCH(W$3,'Mapping water'!$D$4:$U$4,0))*$D133</f>
        <v>0</v>
      </c>
      <c r="X133" s="32">
        <f>INDEX('Mapping water'!$D$5:$U$352,MATCH($B133,'Mapping water'!$B$5:$B$352,0),MATCH(X$3,'Mapping water'!$D$4:$U$4,0))*$D133</f>
        <v>0</v>
      </c>
      <c r="Y133" s="32">
        <f>INDEX('Mapping water'!$D$5:$U$352,MATCH($B133,'Mapping water'!$B$5:$B$352,0),MATCH(Y$3,'Mapping water'!$D$4:$U$4,0))*$D133</f>
        <v>0</v>
      </c>
    </row>
    <row r="134" spans="1:25" x14ac:dyDescent="0.45">
      <c r="A134" s="10" t="s">
        <v>216</v>
      </c>
      <c r="B134" s="10" t="s">
        <v>217</v>
      </c>
      <c r="C134" s="10" t="s">
        <v>10</v>
      </c>
      <c r="D134" s="32">
        <f>INDEX('ONS data MYE 5'!$G$6:$G$445, MATCH($B134,'ONS data MYE 5'!$B$6:$B$445,0))</f>
        <v>149194</v>
      </c>
      <c r="E134" s="32">
        <f>INDEX('ONS data MYE 5'!$H$6:$H$445, MATCH($B134,'ONS data MYE 5'!$B$6:$B$445,0))</f>
        <v>2317</v>
      </c>
      <c r="F134" s="32">
        <f t="shared" ref="F134:F197" si="4">LN(E134)</f>
        <v>7.7480285244323763</v>
      </c>
      <c r="G134" s="32">
        <f t="shared" ref="G134:G197" si="5">F134*F134</f>
        <v>60.031946015417745</v>
      </c>
      <c r="H134" s="32">
        <f>INDEX('Mapping water'!$D$5:$U$352,MATCH($B134,'Mapping water'!$B$5:$B$352,0),MATCH(H$3,'Mapping water'!$D$4:$U$4,0))*$D134</f>
        <v>0</v>
      </c>
      <c r="I134" s="32">
        <f>INDEX('Mapping water'!$D$5:$U$352,MATCH($B134,'Mapping water'!$B$5:$B$352,0),MATCH(I$3,'Mapping water'!$D$4:$U$4,0))*$D134</f>
        <v>149194</v>
      </c>
      <c r="J134" s="32">
        <f>INDEX('Mapping water'!$D$5:$U$352,MATCH($B134,'Mapping water'!$B$5:$B$352,0),MATCH(J$3,'Mapping water'!$D$4:$U$4,0))*$D134</f>
        <v>0</v>
      </c>
      <c r="K134" s="32">
        <f>INDEX('Mapping water'!$D$5:$U$352,MATCH($B134,'Mapping water'!$B$5:$B$352,0),MATCH(K$3,'Mapping water'!$D$4:$U$4,0))*$D134</f>
        <v>0</v>
      </c>
      <c r="L134" s="32">
        <f>INDEX('Mapping water'!$D$5:$U$352,MATCH($B134,'Mapping water'!$B$5:$B$352,0),MATCH(L$3,'Mapping water'!$D$4:$U$4,0))*$D134</f>
        <v>0</v>
      </c>
      <c r="M134" s="32">
        <f>INDEX('Mapping water'!$D$5:$U$352,MATCH($B134,'Mapping water'!$B$5:$B$352,0),MATCH(M$3,'Mapping water'!$D$4:$U$4,0))*$D134</f>
        <v>0</v>
      </c>
      <c r="N134" s="32">
        <f>INDEX('Mapping water'!$D$5:$U$352,MATCH($B134,'Mapping water'!$B$5:$B$352,0),MATCH(N$3,'Mapping water'!$D$4:$U$4,0))*$D134</f>
        <v>0</v>
      </c>
      <c r="O134" s="32">
        <f>INDEX('Mapping water'!$D$5:$U$352,MATCH($B134,'Mapping water'!$B$5:$B$352,0),MATCH(O$3,'Mapping water'!$D$4:$U$4,0))*$D134</f>
        <v>0</v>
      </c>
      <c r="P134" s="32">
        <f>INDEX('Mapping water'!$D$5:$U$352,MATCH($B134,'Mapping water'!$B$5:$B$352,0),MATCH(P$3,'Mapping water'!$D$4:$U$4,0))*$D134</f>
        <v>0</v>
      </c>
      <c r="Q134" s="32">
        <f>INDEX('Mapping water'!$D$5:$U$352,MATCH($B134,'Mapping water'!$B$5:$B$352,0),MATCH(Q$3,'Mapping water'!$D$4:$U$4,0))*$D134</f>
        <v>0</v>
      </c>
      <c r="R134" s="32">
        <f>INDEX('Mapping water'!$D$5:$U$352,MATCH($B134,'Mapping water'!$B$5:$B$352,0),MATCH(R$3,'Mapping water'!$D$4:$U$4,0))*$D134</f>
        <v>0</v>
      </c>
      <c r="S134" s="32">
        <f>INDEX('Mapping water'!$D$5:$U$352,MATCH($B134,'Mapping water'!$B$5:$B$352,0),MATCH(S$3,'Mapping water'!$D$4:$U$4,0))*$D134</f>
        <v>0</v>
      </c>
      <c r="T134" s="32">
        <f>INDEX('Mapping water'!$D$5:$U$352,MATCH($B134,'Mapping water'!$B$5:$B$352,0),MATCH(T$3,'Mapping water'!$D$4:$U$4,0))*$D134</f>
        <v>0</v>
      </c>
      <c r="U134" s="32">
        <f>INDEX('Mapping water'!$D$5:$U$352,MATCH($B134,'Mapping water'!$B$5:$B$352,0),MATCH(U$3,'Mapping water'!$D$4:$U$4,0))*$D134</f>
        <v>0</v>
      </c>
      <c r="V134" s="32">
        <f>INDEX('Mapping water'!$D$5:$U$352,MATCH($B134,'Mapping water'!$B$5:$B$352,0),MATCH(V$3,'Mapping water'!$D$4:$U$4,0))*$D134</f>
        <v>0</v>
      </c>
      <c r="W134" s="32">
        <f>INDEX('Mapping water'!$D$5:$U$352,MATCH($B134,'Mapping water'!$B$5:$B$352,0),MATCH(W$3,'Mapping water'!$D$4:$U$4,0))*$D134</f>
        <v>0</v>
      </c>
      <c r="X134" s="32">
        <f>INDEX('Mapping water'!$D$5:$U$352,MATCH($B134,'Mapping water'!$B$5:$B$352,0),MATCH(X$3,'Mapping water'!$D$4:$U$4,0))*$D134</f>
        <v>0</v>
      </c>
      <c r="Y134" s="32">
        <f>INDEX('Mapping water'!$D$5:$U$352,MATCH($B134,'Mapping water'!$B$5:$B$352,0),MATCH(Y$3,'Mapping water'!$D$4:$U$4,0))*$D134</f>
        <v>0</v>
      </c>
    </row>
    <row r="135" spans="1:25" x14ac:dyDescent="0.45">
      <c r="A135" s="10" t="s">
        <v>218</v>
      </c>
      <c r="B135" s="10" t="s">
        <v>219</v>
      </c>
      <c r="C135" s="10" t="s">
        <v>10</v>
      </c>
      <c r="D135" s="32">
        <f>INDEX('ONS data MYE 5'!$G$6:$G$445, MATCH($B135,'ONS data MYE 5'!$B$6:$B$445,0))</f>
        <v>277307</v>
      </c>
      <c r="E135" s="32">
        <f>INDEX('ONS data MYE 5'!$H$6:$H$445, MATCH($B135,'ONS data MYE 5'!$B$6:$B$445,0))</f>
        <v>2018</v>
      </c>
      <c r="F135" s="32">
        <f t="shared" si="4"/>
        <v>7.6098622009135539</v>
      </c>
      <c r="G135" s="32">
        <f t="shared" si="5"/>
        <v>57.910002716892876</v>
      </c>
      <c r="H135" s="32">
        <f>INDEX('Mapping water'!$D$5:$U$352,MATCH($B135,'Mapping water'!$B$5:$B$352,0),MATCH(H$3,'Mapping water'!$D$4:$U$4,0))*$D135</f>
        <v>0</v>
      </c>
      <c r="I135" s="32">
        <f>INDEX('Mapping water'!$D$5:$U$352,MATCH($B135,'Mapping water'!$B$5:$B$352,0),MATCH(I$3,'Mapping water'!$D$4:$U$4,0))*$D135</f>
        <v>277307</v>
      </c>
      <c r="J135" s="32">
        <f>INDEX('Mapping water'!$D$5:$U$352,MATCH($B135,'Mapping water'!$B$5:$B$352,0),MATCH(J$3,'Mapping water'!$D$4:$U$4,0))*$D135</f>
        <v>0</v>
      </c>
      <c r="K135" s="32">
        <f>INDEX('Mapping water'!$D$5:$U$352,MATCH($B135,'Mapping water'!$B$5:$B$352,0),MATCH(K$3,'Mapping water'!$D$4:$U$4,0))*$D135</f>
        <v>0</v>
      </c>
      <c r="L135" s="32">
        <f>INDEX('Mapping water'!$D$5:$U$352,MATCH($B135,'Mapping water'!$B$5:$B$352,0),MATCH(L$3,'Mapping water'!$D$4:$U$4,0))*$D135</f>
        <v>0</v>
      </c>
      <c r="M135" s="32">
        <f>INDEX('Mapping water'!$D$5:$U$352,MATCH($B135,'Mapping water'!$B$5:$B$352,0),MATCH(M$3,'Mapping water'!$D$4:$U$4,0))*$D135</f>
        <v>0</v>
      </c>
      <c r="N135" s="32">
        <f>INDEX('Mapping water'!$D$5:$U$352,MATCH($B135,'Mapping water'!$B$5:$B$352,0),MATCH(N$3,'Mapping water'!$D$4:$U$4,0))*$D135</f>
        <v>0</v>
      </c>
      <c r="O135" s="32">
        <f>INDEX('Mapping water'!$D$5:$U$352,MATCH($B135,'Mapping water'!$B$5:$B$352,0),MATCH(O$3,'Mapping water'!$D$4:$U$4,0))*$D135</f>
        <v>0</v>
      </c>
      <c r="P135" s="32">
        <f>INDEX('Mapping water'!$D$5:$U$352,MATCH($B135,'Mapping water'!$B$5:$B$352,0),MATCH(P$3,'Mapping water'!$D$4:$U$4,0))*$D135</f>
        <v>0</v>
      </c>
      <c r="Q135" s="32">
        <f>INDEX('Mapping water'!$D$5:$U$352,MATCH($B135,'Mapping water'!$B$5:$B$352,0),MATCH(Q$3,'Mapping water'!$D$4:$U$4,0))*$D135</f>
        <v>0</v>
      </c>
      <c r="R135" s="32">
        <f>INDEX('Mapping water'!$D$5:$U$352,MATCH($B135,'Mapping water'!$B$5:$B$352,0),MATCH(R$3,'Mapping water'!$D$4:$U$4,0))*$D135</f>
        <v>0</v>
      </c>
      <c r="S135" s="32">
        <f>INDEX('Mapping water'!$D$5:$U$352,MATCH($B135,'Mapping water'!$B$5:$B$352,0),MATCH(S$3,'Mapping water'!$D$4:$U$4,0))*$D135</f>
        <v>0</v>
      </c>
      <c r="T135" s="32">
        <f>INDEX('Mapping water'!$D$5:$U$352,MATCH($B135,'Mapping water'!$B$5:$B$352,0),MATCH(T$3,'Mapping water'!$D$4:$U$4,0))*$D135</f>
        <v>0</v>
      </c>
      <c r="U135" s="32">
        <f>INDEX('Mapping water'!$D$5:$U$352,MATCH($B135,'Mapping water'!$B$5:$B$352,0),MATCH(U$3,'Mapping water'!$D$4:$U$4,0))*$D135</f>
        <v>0</v>
      </c>
      <c r="V135" s="32">
        <f>INDEX('Mapping water'!$D$5:$U$352,MATCH($B135,'Mapping water'!$B$5:$B$352,0),MATCH(V$3,'Mapping water'!$D$4:$U$4,0))*$D135</f>
        <v>0</v>
      </c>
      <c r="W135" s="32">
        <f>INDEX('Mapping water'!$D$5:$U$352,MATCH($B135,'Mapping water'!$B$5:$B$352,0),MATCH(W$3,'Mapping water'!$D$4:$U$4,0))*$D135</f>
        <v>0</v>
      </c>
      <c r="X135" s="32">
        <f>INDEX('Mapping water'!$D$5:$U$352,MATCH($B135,'Mapping water'!$B$5:$B$352,0),MATCH(X$3,'Mapping water'!$D$4:$U$4,0))*$D135</f>
        <v>0</v>
      </c>
      <c r="Y135" s="32">
        <f>INDEX('Mapping water'!$D$5:$U$352,MATCH($B135,'Mapping water'!$B$5:$B$352,0),MATCH(Y$3,'Mapping water'!$D$4:$U$4,0))*$D135</f>
        <v>0</v>
      </c>
    </row>
    <row r="136" spans="1:25" x14ac:dyDescent="0.45">
      <c r="A136" s="10" t="s">
        <v>172</v>
      </c>
      <c r="B136" s="10" t="s">
        <v>173</v>
      </c>
      <c r="C136" s="10" t="s">
        <v>174</v>
      </c>
      <c r="D136" s="32">
        <f>INDEX('ONS data MYE 5'!$G$6:$G$445, MATCH($B136,'ONS data MYE 5'!$B$6:$B$445,0))</f>
        <v>335724</v>
      </c>
      <c r="E136" s="32">
        <f>INDEX('ONS data MYE 5'!$H$6:$H$445, MATCH($B136,'ONS data MYE 5'!$B$6:$B$445,0))</f>
        <v>366</v>
      </c>
      <c r="F136" s="32">
        <f t="shared" si="4"/>
        <v>5.9026333334013659</v>
      </c>
      <c r="G136" s="32">
        <f t="shared" si="5"/>
        <v>34.841080268580917</v>
      </c>
      <c r="H136" s="32">
        <f>INDEX('Mapping water'!$D$5:$U$352,MATCH($B136,'Mapping water'!$B$5:$B$352,0),MATCH(H$3,'Mapping water'!$D$4:$U$4,0))*$D136</f>
        <v>0</v>
      </c>
      <c r="I136" s="32">
        <f>INDEX('Mapping water'!$D$5:$U$352,MATCH($B136,'Mapping water'!$B$5:$B$352,0),MATCH(I$3,'Mapping water'!$D$4:$U$4,0))*$D136</f>
        <v>0</v>
      </c>
      <c r="J136" s="32">
        <f>INDEX('Mapping water'!$D$5:$U$352,MATCH($B136,'Mapping water'!$B$5:$B$352,0),MATCH(J$3,'Mapping water'!$D$4:$U$4,0))*$D136</f>
        <v>245078.52</v>
      </c>
      <c r="K136" s="32">
        <f>INDEX('Mapping water'!$D$5:$U$352,MATCH($B136,'Mapping water'!$B$5:$B$352,0),MATCH(K$3,'Mapping water'!$D$4:$U$4,0))*$D136</f>
        <v>0</v>
      </c>
      <c r="L136" s="32">
        <f>INDEX('Mapping water'!$D$5:$U$352,MATCH($B136,'Mapping water'!$B$5:$B$352,0),MATCH(L$3,'Mapping water'!$D$4:$U$4,0))*$D136</f>
        <v>0</v>
      </c>
      <c r="M136" s="32">
        <f>INDEX('Mapping water'!$D$5:$U$352,MATCH($B136,'Mapping water'!$B$5:$B$352,0),MATCH(M$3,'Mapping water'!$D$4:$U$4,0))*$D136</f>
        <v>0</v>
      </c>
      <c r="N136" s="32">
        <f>INDEX('Mapping water'!$D$5:$U$352,MATCH($B136,'Mapping water'!$B$5:$B$352,0),MATCH(N$3,'Mapping water'!$D$4:$U$4,0))*$D136</f>
        <v>0</v>
      </c>
      <c r="O136" s="32">
        <f>INDEX('Mapping water'!$D$5:$U$352,MATCH($B136,'Mapping water'!$B$5:$B$352,0),MATCH(O$3,'Mapping water'!$D$4:$U$4,0))*$D136</f>
        <v>0</v>
      </c>
      <c r="P136" s="32">
        <f>INDEX('Mapping water'!$D$5:$U$352,MATCH($B136,'Mapping water'!$B$5:$B$352,0),MATCH(P$3,'Mapping water'!$D$4:$U$4,0))*$D136</f>
        <v>0</v>
      </c>
      <c r="Q136" s="32">
        <f>INDEX('Mapping water'!$D$5:$U$352,MATCH($B136,'Mapping water'!$B$5:$B$352,0),MATCH(Q$3,'Mapping water'!$D$4:$U$4,0))*$D136</f>
        <v>0</v>
      </c>
      <c r="R136" s="32">
        <f>INDEX('Mapping water'!$D$5:$U$352,MATCH($B136,'Mapping water'!$B$5:$B$352,0),MATCH(R$3,'Mapping water'!$D$4:$U$4,0))*$D136</f>
        <v>0</v>
      </c>
      <c r="S136" s="32">
        <f>INDEX('Mapping water'!$D$5:$U$352,MATCH($B136,'Mapping water'!$B$5:$B$352,0),MATCH(S$3,'Mapping water'!$D$4:$U$4,0))*$D136</f>
        <v>0</v>
      </c>
      <c r="T136" s="32">
        <f>INDEX('Mapping water'!$D$5:$U$352,MATCH($B136,'Mapping water'!$B$5:$B$352,0),MATCH(T$3,'Mapping water'!$D$4:$U$4,0))*$D136</f>
        <v>90645.48000000001</v>
      </c>
      <c r="U136" s="32">
        <f>INDEX('Mapping water'!$D$5:$U$352,MATCH($B136,'Mapping water'!$B$5:$B$352,0),MATCH(U$3,'Mapping water'!$D$4:$U$4,0))*$D136</f>
        <v>0</v>
      </c>
      <c r="V136" s="32">
        <f>INDEX('Mapping water'!$D$5:$U$352,MATCH($B136,'Mapping water'!$B$5:$B$352,0),MATCH(V$3,'Mapping water'!$D$4:$U$4,0))*$D136</f>
        <v>0</v>
      </c>
      <c r="W136" s="32">
        <f>INDEX('Mapping water'!$D$5:$U$352,MATCH($B136,'Mapping water'!$B$5:$B$352,0),MATCH(W$3,'Mapping water'!$D$4:$U$4,0))*$D136</f>
        <v>0</v>
      </c>
      <c r="X136" s="32">
        <f>INDEX('Mapping water'!$D$5:$U$352,MATCH($B136,'Mapping water'!$B$5:$B$352,0),MATCH(X$3,'Mapping water'!$D$4:$U$4,0))*$D136</f>
        <v>0</v>
      </c>
      <c r="Y136" s="32">
        <f>INDEX('Mapping water'!$D$5:$U$352,MATCH($B136,'Mapping water'!$B$5:$B$352,0),MATCH(Y$3,'Mapping water'!$D$4:$U$4,0))*$D136</f>
        <v>0</v>
      </c>
    </row>
    <row r="137" spans="1:25" x14ac:dyDescent="0.45">
      <c r="A137" s="10" t="s">
        <v>527</v>
      </c>
      <c r="B137" s="10" t="s">
        <v>528</v>
      </c>
      <c r="C137" s="10" t="s">
        <v>174</v>
      </c>
      <c r="D137" s="32">
        <f>INDEX('ONS data MYE 5'!$G$6:$G$445, MATCH($B137,'ONS data MYE 5'!$B$6:$B$445,0))</f>
        <v>127306</v>
      </c>
      <c r="E137" s="32">
        <f>INDEX('ONS data MYE 5'!$H$6:$H$445, MATCH($B137,'ONS data MYE 5'!$B$6:$B$445,0))</f>
        <v>1610</v>
      </c>
      <c r="F137" s="32">
        <f t="shared" si="4"/>
        <v>7.383989457978509</v>
      </c>
      <c r="G137" s="32">
        <f t="shared" si="5"/>
        <v>54.523300315537753</v>
      </c>
      <c r="H137" s="32">
        <f>INDEX('Mapping water'!$D$5:$U$352,MATCH($B137,'Mapping water'!$B$5:$B$352,0),MATCH(H$3,'Mapping water'!$D$4:$U$4,0))*$D137</f>
        <v>0</v>
      </c>
      <c r="I137" s="32">
        <f>INDEX('Mapping water'!$D$5:$U$352,MATCH($B137,'Mapping water'!$B$5:$B$352,0),MATCH(I$3,'Mapping water'!$D$4:$U$4,0))*$D137</f>
        <v>0</v>
      </c>
      <c r="J137" s="32">
        <f>INDEX('Mapping water'!$D$5:$U$352,MATCH($B137,'Mapping water'!$B$5:$B$352,0),MATCH(J$3,'Mapping water'!$D$4:$U$4,0))*$D137</f>
        <v>127306</v>
      </c>
      <c r="K137" s="32">
        <f>INDEX('Mapping water'!$D$5:$U$352,MATCH($B137,'Mapping water'!$B$5:$B$352,0),MATCH(K$3,'Mapping water'!$D$4:$U$4,0))*$D137</f>
        <v>0</v>
      </c>
      <c r="L137" s="32">
        <f>INDEX('Mapping water'!$D$5:$U$352,MATCH($B137,'Mapping water'!$B$5:$B$352,0),MATCH(L$3,'Mapping water'!$D$4:$U$4,0))*$D137</f>
        <v>0</v>
      </c>
      <c r="M137" s="32">
        <f>INDEX('Mapping water'!$D$5:$U$352,MATCH($B137,'Mapping water'!$B$5:$B$352,0),MATCH(M$3,'Mapping water'!$D$4:$U$4,0))*$D137</f>
        <v>0</v>
      </c>
      <c r="N137" s="32">
        <f>INDEX('Mapping water'!$D$5:$U$352,MATCH($B137,'Mapping water'!$B$5:$B$352,0),MATCH(N$3,'Mapping water'!$D$4:$U$4,0))*$D137</f>
        <v>0</v>
      </c>
      <c r="O137" s="32">
        <f>INDEX('Mapping water'!$D$5:$U$352,MATCH($B137,'Mapping water'!$B$5:$B$352,0),MATCH(O$3,'Mapping water'!$D$4:$U$4,0))*$D137</f>
        <v>0</v>
      </c>
      <c r="P137" s="32">
        <f>INDEX('Mapping water'!$D$5:$U$352,MATCH($B137,'Mapping water'!$B$5:$B$352,0),MATCH(P$3,'Mapping water'!$D$4:$U$4,0))*$D137</f>
        <v>0</v>
      </c>
      <c r="Q137" s="32">
        <f>INDEX('Mapping water'!$D$5:$U$352,MATCH($B137,'Mapping water'!$B$5:$B$352,0),MATCH(Q$3,'Mapping water'!$D$4:$U$4,0))*$D137</f>
        <v>0</v>
      </c>
      <c r="R137" s="32">
        <f>INDEX('Mapping water'!$D$5:$U$352,MATCH($B137,'Mapping water'!$B$5:$B$352,0),MATCH(R$3,'Mapping water'!$D$4:$U$4,0))*$D137</f>
        <v>0</v>
      </c>
      <c r="S137" s="32">
        <f>INDEX('Mapping water'!$D$5:$U$352,MATCH($B137,'Mapping water'!$B$5:$B$352,0),MATCH(S$3,'Mapping water'!$D$4:$U$4,0))*$D137</f>
        <v>0</v>
      </c>
      <c r="T137" s="32">
        <f>INDEX('Mapping water'!$D$5:$U$352,MATCH($B137,'Mapping water'!$B$5:$B$352,0),MATCH(T$3,'Mapping water'!$D$4:$U$4,0))*$D137</f>
        <v>0</v>
      </c>
      <c r="U137" s="32">
        <f>INDEX('Mapping water'!$D$5:$U$352,MATCH($B137,'Mapping water'!$B$5:$B$352,0),MATCH(U$3,'Mapping water'!$D$4:$U$4,0))*$D137</f>
        <v>0</v>
      </c>
      <c r="V137" s="32">
        <f>INDEX('Mapping water'!$D$5:$U$352,MATCH($B137,'Mapping water'!$B$5:$B$352,0),MATCH(V$3,'Mapping water'!$D$4:$U$4,0))*$D137</f>
        <v>0</v>
      </c>
      <c r="W137" s="32">
        <f>INDEX('Mapping water'!$D$5:$U$352,MATCH($B137,'Mapping water'!$B$5:$B$352,0),MATCH(W$3,'Mapping water'!$D$4:$U$4,0))*$D137</f>
        <v>0</v>
      </c>
      <c r="X137" s="32">
        <f>INDEX('Mapping water'!$D$5:$U$352,MATCH($B137,'Mapping water'!$B$5:$B$352,0),MATCH(X$3,'Mapping water'!$D$4:$U$4,0))*$D137</f>
        <v>0</v>
      </c>
      <c r="Y137" s="32">
        <f>INDEX('Mapping water'!$D$5:$U$352,MATCH($B137,'Mapping water'!$B$5:$B$352,0),MATCH(Y$3,'Mapping water'!$D$4:$U$4,0))*$D137</f>
        <v>0</v>
      </c>
    </row>
    <row r="138" spans="1:25" x14ac:dyDescent="0.45">
      <c r="A138" s="10" t="s">
        <v>529</v>
      </c>
      <c r="B138" s="10" t="s">
        <v>530</v>
      </c>
      <c r="C138" s="10" t="s">
        <v>174</v>
      </c>
      <c r="D138" s="32">
        <f>INDEX('ONS data MYE 5'!$G$6:$G$445, MATCH($B138,'ONS data MYE 5'!$B$6:$B$445,0))</f>
        <v>208973</v>
      </c>
      <c r="E138" s="32">
        <f>INDEX('ONS data MYE 5'!$H$6:$H$445, MATCH($B138,'ONS data MYE 5'!$B$6:$B$445,0))</f>
        <v>1157</v>
      </c>
      <c r="F138" s="32">
        <f t="shared" si="4"/>
        <v>7.0535857271936768</v>
      </c>
      <c r="G138" s="32">
        <f t="shared" si="5"/>
        <v>49.75307161087035</v>
      </c>
      <c r="H138" s="32">
        <f>INDEX('Mapping water'!$D$5:$U$352,MATCH($B138,'Mapping water'!$B$5:$B$352,0),MATCH(H$3,'Mapping water'!$D$4:$U$4,0))*$D138</f>
        <v>0</v>
      </c>
      <c r="I138" s="32">
        <f>INDEX('Mapping water'!$D$5:$U$352,MATCH($B138,'Mapping water'!$B$5:$B$352,0),MATCH(I$3,'Mapping water'!$D$4:$U$4,0))*$D138</f>
        <v>0</v>
      </c>
      <c r="J138" s="32">
        <f>INDEX('Mapping water'!$D$5:$U$352,MATCH($B138,'Mapping water'!$B$5:$B$352,0),MATCH(J$3,'Mapping water'!$D$4:$U$4,0))*$D138</f>
        <v>208973</v>
      </c>
      <c r="K138" s="32">
        <f>INDEX('Mapping water'!$D$5:$U$352,MATCH($B138,'Mapping water'!$B$5:$B$352,0),MATCH(K$3,'Mapping water'!$D$4:$U$4,0))*$D138</f>
        <v>0</v>
      </c>
      <c r="L138" s="32">
        <f>INDEX('Mapping water'!$D$5:$U$352,MATCH($B138,'Mapping water'!$B$5:$B$352,0),MATCH(L$3,'Mapping water'!$D$4:$U$4,0))*$D138</f>
        <v>0</v>
      </c>
      <c r="M138" s="32">
        <f>INDEX('Mapping water'!$D$5:$U$352,MATCH($B138,'Mapping water'!$B$5:$B$352,0),MATCH(M$3,'Mapping water'!$D$4:$U$4,0))*$D138</f>
        <v>0</v>
      </c>
      <c r="N138" s="32">
        <f>INDEX('Mapping water'!$D$5:$U$352,MATCH($B138,'Mapping water'!$B$5:$B$352,0),MATCH(N$3,'Mapping water'!$D$4:$U$4,0))*$D138</f>
        <v>0</v>
      </c>
      <c r="O138" s="32">
        <f>INDEX('Mapping water'!$D$5:$U$352,MATCH($B138,'Mapping water'!$B$5:$B$352,0),MATCH(O$3,'Mapping water'!$D$4:$U$4,0))*$D138</f>
        <v>0</v>
      </c>
      <c r="P138" s="32">
        <f>INDEX('Mapping water'!$D$5:$U$352,MATCH($B138,'Mapping water'!$B$5:$B$352,0),MATCH(P$3,'Mapping water'!$D$4:$U$4,0))*$D138</f>
        <v>0</v>
      </c>
      <c r="Q138" s="32">
        <f>INDEX('Mapping water'!$D$5:$U$352,MATCH($B138,'Mapping water'!$B$5:$B$352,0),MATCH(Q$3,'Mapping water'!$D$4:$U$4,0))*$D138</f>
        <v>0</v>
      </c>
      <c r="R138" s="32">
        <f>INDEX('Mapping water'!$D$5:$U$352,MATCH($B138,'Mapping water'!$B$5:$B$352,0),MATCH(R$3,'Mapping water'!$D$4:$U$4,0))*$D138</f>
        <v>0</v>
      </c>
      <c r="S138" s="32">
        <f>INDEX('Mapping water'!$D$5:$U$352,MATCH($B138,'Mapping water'!$B$5:$B$352,0),MATCH(S$3,'Mapping water'!$D$4:$U$4,0))*$D138</f>
        <v>0</v>
      </c>
      <c r="T138" s="32">
        <f>INDEX('Mapping water'!$D$5:$U$352,MATCH($B138,'Mapping water'!$B$5:$B$352,0),MATCH(T$3,'Mapping water'!$D$4:$U$4,0))*$D138</f>
        <v>0</v>
      </c>
      <c r="U138" s="32">
        <f>INDEX('Mapping water'!$D$5:$U$352,MATCH($B138,'Mapping water'!$B$5:$B$352,0),MATCH(U$3,'Mapping water'!$D$4:$U$4,0))*$D138</f>
        <v>0</v>
      </c>
      <c r="V138" s="32">
        <f>INDEX('Mapping water'!$D$5:$U$352,MATCH($B138,'Mapping water'!$B$5:$B$352,0),MATCH(V$3,'Mapping water'!$D$4:$U$4,0))*$D138</f>
        <v>0</v>
      </c>
      <c r="W138" s="32">
        <f>INDEX('Mapping water'!$D$5:$U$352,MATCH($B138,'Mapping water'!$B$5:$B$352,0),MATCH(W$3,'Mapping water'!$D$4:$U$4,0))*$D138</f>
        <v>0</v>
      </c>
      <c r="X138" s="32">
        <f>INDEX('Mapping water'!$D$5:$U$352,MATCH($B138,'Mapping water'!$B$5:$B$352,0),MATCH(X$3,'Mapping water'!$D$4:$U$4,0))*$D138</f>
        <v>0</v>
      </c>
      <c r="Y138" s="32">
        <f>INDEX('Mapping water'!$D$5:$U$352,MATCH($B138,'Mapping water'!$B$5:$B$352,0),MATCH(Y$3,'Mapping water'!$D$4:$U$4,0))*$D138</f>
        <v>0</v>
      </c>
    </row>
    <row r="139" spans="1:25" x14ac:dyDescent="0.45">
      <c r="A139" s="10" t="s">
        <v>531</v>
      </c>
      <c r="B139" s="10" t="s">
        <v>532</v>
      </c>
      <c r="C139" s="10" t="s">
        <v>174</v>
      </c>
      <c r="D139" s="32">
        <f>INDEX('ONS data MYE 5'!$G$6:$G$445, MATCH($B139,'ONS data MYE 5'!$B$6:$B$445,0))</f>
        <v>148462</v>
      </c>
      <c r="E139" s="32">
        <f>INDEX('ONS data MYE 5'!$H$6:$H$445, MATCH($B139,'ONS data MYE 5'!$B$6:$B$445,0))</f>
        <v>1083</v>
      </c>
      <c r="F139" s="32">
        <f t="shared" si="4"/>
        <v>6.9874902470009905</v>
      </c>
      <c r="G139" s="32">
        <f t="shared" si="5"/>
        <v>48.82501995193396</v>
      </c>
      <c r="H139" s="32">
        <f>INDEX('Mapping water'!$D$5:$U$352,MATCH($B139,'Mapping water'!$B$5:$B$352,0),MATCH(H$3,'Mapping water'!$D$4:$U$4,0))*$D139</f>
        <v>0</v>
      </c>
      <c r="I139" s="32">
        <f>INDEX('Mapping water'!$D$5:$U$352,MATCH($B139,'Mapping water'!$B$5:$B$352,0),MATCH(I$3,'Mapping water'!$D$4:$U$4,0))*$D139</f>
        <v>0</v>
      </c>
      <c r="J139" s="32">
        <f>INDEX('Mapping water'!$D$5:$U$352,MATCH($B139,'Mapping water'!$B$5:$B$352,0),MATCH(J$3,'Mapping water'!$D$4:$U$4,0))*$D139</f>
        <v>148462</v>
      </c>
      <c r="K139" s="32">
        <f>INDEX('Mapping water'!$D$5:$U$352,MATCH($B139,'Mapping water'!$B$5:$B$352,0),MATCH(K$3,'Mapping water'!$D$4:$U$4,0))*$D139</f>
        <v>0</v>
      </c>
      <c r="L139" s="32">
        <f>INDEX('Mapping water'!$D$5:$U$352,MATCH($B139,'Mapping water'!$B$5:$B$352,0),MATCH(L$3,'Mapping water'!$D$4:$U$4,0))*$D139</f>
        <v>0</v>
      </c>
      <c r="M139" s="32">
        <f>INDEX('Mapping water'!$D$5:$U$352,MATCH($B139,'Mapping water'!$B$5:$B$352,0),MATCH(M$3,'Mapping water'!$D$4:$U$4,0))*$D139</f>
        <v>0</v>
      </c>
      <c r="N139" s="32">
        <f>INDEX('Mapping water'!$D$5:$U$352,MATCH($B139,'Mapping water'!$B$5:$B$352,0),MATCH(N$3,'Mapping water'!$D$4:$U$4,0))*$D139</f>
        <v>0</v>
      </c>
      <c r="O139" s="32">
        <f>INDEX('Mapping water'!$D$5:$U$352,MATCH($B139,'Mapping water'!$B$5:$B$352,0),MATCH(O$3,'Mapping water'!$D$4:$U$4,0))*$D139</f>
        <v>0</v>
      </c>
      <c r="P139" s="32">
        <f>INDEX('Mapping water'!$D$5:$U$352,MATCH($B139,'Mapping water'!$B$5:$B$352,0),MATCH(P$3,'Mapping water'!$D$4:$U$4,0))*$D139</f>
        <v>0</v>
      </c>
      <c r="Q139" s="32">
        <f>INDEX('Mapping water'!$D$5:$U$352,MATCH($B139,'Mapping water'!$B$5:$B$352,0),MATCH(Q$3,'Mapping water'!$D$4:$U$4,0))*$D139</f>
        <v>0</v>
      </c>
      <c r="R139" s="32">
        <f>INDEX('Mapping water'!$D$5:$U$352,MATCH($B139,'Mapping water'!$B$5:$B$352,0),MATCH(R$3,'Mapping water'!$D$4:$U$4,0))*$D139</f>
        <v>0</v>
      </c>
      <c r="S139" s="32">
        <f>INDEX('Mapping water'!$D$5:$U$352,MATCH($B139,'Mapping water'!$B$5:$B$352,0),MATCH(S$3,'Mapping water'!$D$4:$U$4,0))*$D139</f>
        <v>0</v>
      </c>
      <c r="T139" s="32">
        <f>INDEX('Mapping water'!$D$5:$U$352,MATCH($B139,'Mapping water'!$B$5:$B$352,0),MATCH(T$3,'Mapping water'!$D$4:$U$4,0))*$D139</f>
        <v>0</v>
      </c>
      <c r="U139" s="32">
        <f>INDEX('Mapping water'!$D$5:$U$352,MATCH($B139,'Mapping water'!$B$5:$B$352,0),MATCH(U$3,'Mapping water'!$D$4:$U$4,0))*$D139</f>
        <v>0</v>
      </c>
      <c r="V139" s="32">
        <f>INDEX('Mapping water'!$D$5:$U$352,MATCH($B139,'Mapping water'!$B$5:$B$352,0),MATCH(V$3,'Mapping water'!$D$4:$U$4,0))*$D139</f>
        <v>0</v>
      </c>
      <c r="W139" s="32">
        <f>INDEX('Mapping water'!$D$5:$U$352,MATCH($B139,'Mapping water'!$B$5:$B$352,0),MATCH(W$3,'Mapping water'!$D$4:$U$4,0))*$D139</f>
        <v>0</v>
      </c>
      <c r="X139" s="32">
        <f>INDEX('Mapping water'!$D$5:$U$352,MATCH($B139,'Mapping water'!$B$5:$B$352,0),MATCH(X$3,'Mapping water'!$D$4:$U$4,0))*$D139</f>
        <v>0</v>
      </c>
      <c r="Y139" s="32">
        <f>INDEX('Mapping water'!$D$5:$U$352,MATCH($B139,'Mapping water'!$B$5:$B$352,0),MATCH(Y$3,'Mapping water'!$D$4:$U$4,0))*$D139</f>
        <v>0</v>
      </c>
    </row>
    <row r="140" spans="1:25" x14ac:dyDescent="0.45">
      <c r="A140" s="10" t="s">
        <v>533</v>
      </c>
      <c r="B140" s="10" t="s">
        <v>534</v>
      </c>
      <c r="C140" s="10" t="s">
        <v>174</v>
      </c>
      <c r="D140" s="32">
        <f>INDEX('ONS data MYE 5'!$G$6:$G$445, MATCH($B140,'ONS data MYE 5'!$B$6:$B$445,0))</f>
        <v>139983</v>
      </c>
      <c r="E140" s="32">
        <f>INDEX('ONS data MYE 5'!$H$6:$H$445, MATCH($B140,'ONS data MYE 5'!$B$6:$B$445,0))</f>
        <v>4017</v>
      </c>
      <c r="F140" s="32">
        <f t="shared" si="4"/>
        <v>8.298290634359283</v>
      </c>
      <c r="G140" s="32">
        <f t="shared" si="5"/>
        <v>68.861627452294996</v>
      </c>
      <c r="H140" s="32">
        <f>INDEX('Mapping water'!$D$5:$U$352,MATCH($B140,'Mapping water'!$B$5:$B$352,0),MATCH(H$3,'Mapping water'!$D$4:$U$4,0))*$D140</f>
        <v>0</v>
      </c>
      <c r="I140" s="32">
        <f>INDEX('Mapping water'!$D$5:$U$352,MATCH($B140,'Mapping water'!$B$5:$B$352,0),MATCH(I$3,'Mapping water'!$D$4:$U$4,0))*$D140</f>
        <v>0</v>
      </c>
      <c r="J140" s="32">
        <f>INDEX('Mapping water'!$D$5:$U$352,MATCH($B140,'Mapping water'!$B$5:$B$352,0),MATCH(J$3,'Mapping water'!$D$4:$U$4,0))*$D140</f>
        <v>139983</v>
      </c>
      <c r="K140" s="32">
        <f>INDEX('Mapping water'!$D$5:$U$352,MATCH($B140,'Mapping water'!$B$5:$B$352,0),MATCH(K$3,'Mapping water'!$D$4:$U$4,0))*$D140</f>
        <v>0</v>
      </c>
      <c r="L140" s="32">
        <f>INDEX('Mapping water'!$D$5:$U$352,MATCH($B140,'Mapping water'!$B$5:$B$352,0),MATCH(L$3,'Mapping water'!$D$4:$U$4,0))*$D140</f>
        <v>0</v>
      </c>
      <c r="M140" s="32">
        <f>INDEX('Mapping water'!$D$5:$U$352,MATCH($B140,'Mapping water'!$B$5:$B$352,0),MATCH(M$3,'Mapping water'!$D$4:$U$4,0))*$D140</f>
        <v>0</v>
      </c>
      <c r="N140" s="32">
        <f>INDEX('Mapping water'!$D$5:$U$352,MATCH($B140,'Mapping water'!$B$5:$B$352,0),MATCH(N$3,'Mapping water'!$D$4:$U$4,0))*$D140</f>
        <v>0</v>
      </c>
      <c r="O140" s="32">
        <f>INDEX('Mapping water'!$D$5:$U$352,MATCH($B140,'Mapping water'!$B$5:$B$352,0),MATCH(O$3,'Mapping water'!$D$4:$U$4,0))*$D140</f>
        <v>0</v>
      </c>
      <c r="P140" s="32">
        <f>INDEX('Mapping water'!$D$5:$U$352,MATCH($B140,'Mapping water'!$B$5:$B$352,0),MATCH(P$3,'Mapping water'!$D$4:$U$4,0))*$D140</f>
        <v>0</v>
      </c>
      <c r="Q140" s="32">
        <f>INDEX('Mapping water'!$D$5:$U$352,MATCH($B140,'Mapping water'!$B$5:$B$352,0),MATCH(Q$3,'Mapping water'!$D$4:$U$4,0))*$D140</f>
        <v>0</v>
      </c>
      <c r="R140" s="32">
        <f>INDEX('Mapping water'!$D$5:$U$352,MATCH($B140,'Mapping water'!$B$5:$B$352,0),MATCH(R$3,'Mapping water'!$D$4:$U$4,0))*$D140</f>
        <v>0</v>
      </c>
      <c r="S140" s="32">
        <f>INDEX('Mapping water'!$D$5:$U$352,MATCH($B140,'Mapping water'!$B$5:$B$352,0),MATCH(S$3,'Mapping water'!$D$4:$U$4,0))*$D140</f>
        <v>0</v>
      </c>
      <c r="T140" s="32">
        <f>INDEX('Mapping water'!$D$5:$U$352,MATCH($B140,'Mapping water'!$B$5:$B$352,0),MATCH(T$3,'Mapping water'!$D$4:$U$4,0))*$D140</f>
        <v>0</v>
      </c>
      <c r="U140" s="32">
        <f>INDEX('Mapping water'!$D$5:$U$352,MATCH($B140,'Mapping water'!$B$5:$B$352,0),MATCH(U$3,'Mapping water'!$D$4:$U$4,0))*$D140</f>
        <v>0</v>
      </c>
      <c r="V140" s="32">
        <f>INDEX('Mapping water'!$D$5:$U$352,MATCH($B140,'Mapping water'!$B$5:$B$352,0),MATCH(V$3,'Mapping water'!$D$4:$U$4,0))*$D140</f>
        <v>0</v>
      </c>
      <c r="W140" s="32">
        <f>INDEX('Mapping water'!$D$5:$U$352,MATCH($B140,'Mapping water'!$B$5:$B$352,0),MATCH(W$3,'Mapping water'!$D$4:$U$4,0))*$D140</f>
        <v>0</v>
      </c>
      <c r="X140" s="32">
        <f>INDEX('Mapping water'!$D$5:$U$352,MATCH($B140,'Mapping water'!$B$5:$B$352,0),MATCH(X$3,'Mapping water'!$D$4:$U$4,0))*$D140</f>
        <v>0</v>
      </c>
      <c r="Y140" s="32">
        <f>INDEX('Mapping water'!$D$5:$U$352,MATCH($B140,'Mapping water'!$B$5:$B$352,0),MATCH(Y$3,'Mapping water'!$D$4:$U$4,0))*$D140</f>
        <v>0</v>
      </c>
    </row>
    <row r="141" spans="1:25" x14ac:dyDescent="0.45">
      <c r="A141" s="10" t="s">
        <v>535</v>
      </c>
      <c r="B141" s="10" t="s">
        <v>536</v>
      </c>
      <c r="C141" s="10" t="s">
        <v>174</v>
      </c>
      <c r="D141" s="32">
        <f>INDEX('ONS data MYE 5'!$G$6:$G$445, MATCH($B141,'ONS data MYE 5'!$B$6:$B$445,0))</f>
        <v>377303</v>
      </c>
      <c r="E141" s="32">
        <f>INDEX('ONS data MYE 5'!$H$6:$H$445, MATCH($B141,'ONS data MYE 5'!$B$6:$B$445,0))</f>
        <v>323</v>
      </c>
      <c r="F141" s="32">
        <f t="shared" si="4"/>
        <v>5.7776523232226564</v>
      </c>
      <c r="G141" s="32">
        <f t="shared" si="5"/>
        <v>33.381266368040158</v>
      </c>
      <c r="H141" s="32">
        <f>INDEX('Mapping water'!$D$5:$U$352,MATCH($B141,'Mapping water'!$B$5:$B$352,0),MATCH(H$3,'Mapping water'!$D$4:$U$4,0))*$D141</f>
        <v>0</v>
      </c>
      <c r="I141" s="32">
        <f>INDEX('Mapping water'!$D$5:$U$352,MATCH($B141,'Mapping water'!$B$5:$B$352,0),MATCH(I$3,'Mapping water'!$D$4:$U$4,0))*$D141</f>
        <v>0</v>
      </c>
      <c r="J141" s="32">
        <f>INDEX('Mapping water'!$D$5:$U$352,MATCH($B141,'Mapping water'!$B$5:$B$352,0),MATCH(J$3,'Mapping water'!$D$4:$U$4,0))*$D141</f>
        <v>377303</v>
      </c>
      <c r="K141" s="32">
        <f>INDEX('Mapping water'!$D$5:$U$352,MATCH($B141,'Mapping water'!$B$5:$B$352,0),MATCH(K$3,'Mapping water'!$D$4:$U$4,0))*$D141</f>
        <v>0</v>
      </c>
      <c r="L141" s="32">
        <f>INDEX('Mapping water'!$D$5:$U$352,MATCH($B141,'Mapping water'!$B$5:$B$352,0),MATCH(L$3,'Mapping water'!$D$4:$U$4,0))*$D141</f>
        <v>0</v>
      </c>
      <c r="M141" s="32">
        <f>INDEX('Mapping water'!$D$5:$U$352,MATCH($B141,'Mapping water'!$B$5:$B$352,0),MATCH(M$3,'Mapping water'!$D$4:$U$4,0))*$D141</f>
        <v>0</v>
      </c>
      <c r="N141" s="32">
        <f>INDEX('Mapping water'!$D$5:$U$352,MATCH($B141,'Mapping water'!$B$5:$B$352,0),MATCH(N$3,'Mapping water'!$D$4:$U$4,0))*$D141</f>
        <v>0</v>
      </c>
      <c r="O141" s="32">
        <f>INDEX('Mapping water'!$D$5:$U$352,MATCH($B141,'Mapping water'!$B$5:$B$352,0),MATCH(O$3,'Mapping water'!$D$4:$U$4,0))*$D141</f>
        <v>0</v>
      </c>
      <c r="P141" s="32">
        <f>INDEX('Mapping water'!$D$5:$U$352,MATCH($B141,'Mapping water'!$B$5:$B$352,0),MATCH(P$3,'Mapping water'!$D$4:$U$4,0))*$D141</f>
        <v>0</v>
      </c>
      <c r="Q141" s="32">
        <f>INDEX('Mapping water'!$D$5:$U$352,MATCH($B141,'Mapping water'!$B$5:$B$352,0),MATCH(Q$3,'Mapping water'!$D$4:$U$4,0))*$D141</f>
        <v>0</v>
      </c>
      <c r="R141" s="32">
        <f>INDEX('Mapping water'!$D$5:$U$352,MATCH($B141,'Mapping water'!$B$5:$B$352,0),MATCH(R$3,'Mapping water'!$D$4:$U$4,0))*$D141</f>
        <v>0</v>
      </c>
      <c r="S141" s="32">
        <f>INDEX('Mapping water'!$D$5:$U$352,MATCH($B141,'Mapping water'!$B$5:$B$352,0),MATCH(S$3,'Mapping water'!$D$4:$U$4,0))*$D141</f>
        <v>0</v>
      </c>
      <c r="T141" s="32">
        <f>INDEX('Mapping water'!$D$5:$U$352,MATCH($B141,'Mapping water'!$B$5:$B$352,0),MATCH(T$3,'Mapping water'!$D$4:$U$4,0))*$D141</f>
        <v>0</v>
      </c>
      <c r="U141" s="32">
        <f>INDEX('Mapping water'!$D$5:$U$352,MATCH($B141,'Mapping water'!$B$5:$B$352,0),MATCH(U$3,'Mapping water'!$D$4:$U$4,0))*$D141</f>
        <v>0</v>
      </c>
      <c r="V141" s="32">
        <f>INDEX('Mapping water'!$D$5:$U$352,MATCH($B141,'Mapping water'!$B$5:$B$352,0),MATCH(V$3,'Mapping water'!$D$4:$U$4,0))*$D141</f>
        <v>0</v>
      </c>
      <c r="W141" s="32">
        <f>INDEX('Mapping water'!$D$5:$U$352,MATCH($B141,'Mapping water'!$B$5:$B$352,0),MATCH(W$3,'Mapping water'!$D$4:$U$4,0))*$D141</f>
        <v>0</v>
      </c>
      <c r="X141" s="32">
        <f>INDEX('Mapping water'!$D$5:$U$352,MATCH($B141,'Mapping water'!$B$5:$B$352,0),MATCH(X$3,'Mapping water'!$D$4:$U$4,0))*$D141</f>
        <v>0</v>
      </c>
      <c r="Y141" s="32">
        <f>INDEX('Mapping water'!$D$5:$U$352,MATCH($B141,'Mapping water'!$B$5:$B$352,0),MATCH(Y$3,'Mapping water'!$D$4:$U$4,0))*$D141</f>
        <v>0</v>
      </c>
    </row>
    <row r="142" spans="1:25" x14ac:dyDescent="0.45">
      <c r="A142" s="10" t="s">
        <v>537</v>
      </c>
      <c r="B142" s="10" t="s">
        <v>538</v>
      </c>
      <c r="C142" s="10" t="s">
        <v>174</v>
      </c>
      <c r="D142" s="32">
        <f>INDEX('ONS data MYE 5'!$G$6:$G$445, MATCH($B142,'ONS data MYE 5'!$B$6:$B$445,0))</f>
        <v>97099</v>
      </c>
      <c r="E142" s="32">
        <f>INDEX('ONS data MYE 5'!$H$6:$H$445, MATCH($B142,'ONS data MYE 5'!$B$6:$B$445,0))</f>
        <v>78</v>
      </c>
      <c r="F142" s="32">
        <f t="shared" si="4"/>
        <v>4.3567088266895917</v>
      </c>
      <c r="G142" s="32">
        <f t="shared" si="5"/>
        <v>18.980911800554999</v>
      </c>
      <c r="H142" s="32">
        <f>INDEX('Mapping water'!$D$5:$U$352,MATCH($B142,'Mapping water'!$B$5:$B$352,0),MATCH(H$3,'Mapping water'!$D$4:$U$4,0))*$D142</f>
        <v>0</v>
      </c>
      <c r="I142" s="32">
        <f>INDEX('Mapping water'!$D$5:$U$352,MATCH($B142,'Mapping water'!$B$5:$B$352,0),MATCH(I$3,'Mapping water'!$D$4:$U$4,0))*$D142</f>
        <v>0</v>
      </c>
      <c r="J142" s="32">
        <f>INDEX('Mapping water'!$D$5:$U$352,MATCH($B142,'Mapping water'!$B$5:$B$352,0),MATCH(J$3,'Mapping water'!$D$4:$U$4,0))*$D142</f>
        <v>97099</v>
      </c>
      <c r="K142" s="32">
        <f>INDEX('Mapping water'!$D$5:$U$352,MATCH($B142,'Mapping water'!$B$5:$B$352,0),MATCH(K$3,'Mapping water'!$D$4:$U$4,0))*$D142</f>
        <v>0</v>
      </c>
      <c r="L142" s="32">
        <f>INDEX('Mapping water'!$D$5:$U$352,MATCH($B142,'Mapping water'!$B$5:$B$352,0),MATCH(L$3,'Mapping water'!$D$4:$U$4,0))*$D142</f>
        <v>0</v>
      </c>
      <c r="M142" s="32">
        <f>INDEX('Mapping water'!$D$5:$U$352,MATCH($B142,'Mapping water'!$B$5:$B$352,0),MATCH(M$3,'Mapping water'!$D$4:$U$4,0))*$D142</f>
        <v>0</v>
      </c>
      <c r="N142" s="32">
        <f>INDEX('Mapping water'!$D$5:$U$352,MATCH($B142,'Mapping water'!$B$5:$B$352,0),MATCH(N$3,'Mapping water'!$D$4:$U$4,0))*$D142</f>
        <v>0</v>
      </c>
      <c r="O142" s="32">
        <f>INDEX('Mapping water'!$D$5:$U$352,MATCH($B142,'Mapping water'!$B$5:$B$352,0),MATCH(O$3,'Mapping water'!$D$4:$U$4,0))*$D142</f>
        <v>0</v>
      </c>
      <c r="P142" s="32">
        <f>INDEX('Mapping water'!$D$5:$U$352,MATCH($B142,'Mapping water'!$B$5:$B$352,0),MATCH(P$3,'Mapping water'!$D$4:$U$4,0))*$D142</f>
        <v>0</v>
      </c>
      <c r="Q142" s="32">
        <f>INDEX('Mapping water'!$D$5:$U$352,MATCH($B142,'Mapping water'!$B$5:$B$352,0),MATCH(Q$3,'Mapping water'!$D$4:$U$4,0))*$D142</f>
        <v>0</v>
      </c>
      <c r="R142" s="32">
        <f>INDEX('Mapping water'!$D$5:$U$352,MATCH($B142,'Mapping water'!$B$5:$B$352,0),MATCH(R$3,'Mapping water'!$D$4:$U$4,0))*$D142</f>
        <v>0</v>
      </c>
      <c r="S142" s="32">
        <f>INDEX('Mapping water'!$D$5:$U$352,MATCH($B142,'Mapping water'!$B$5:$B$352,0),MATCH(S$3,'Mapping water'!$D$4:$U$4,0))*$D142</f>
        <v>0</v>
      </c>
      <c r="T142" s="32">
        <f>INDEX('Mapping water'!$D$5:$U$352,MATCH($B142,'Mapping water'!$B$5:$B$352,0),MATCH(T$3,'Mapping water'!$D$4:$U$4,0))*$D142</f>
        <v>0</v>
      </c>
      <c r="U142" s="32">
        <f>INDEX('Mapping water'!$D$5:$U$352,MATCH($B142,'Mapping water'!$B$5:$B$352,0),MATCH(U$3,'Mapping water'!$D$4:$U$4,0))*$D142</f>
        <v>0</v>
      </c>
      <c r="V142" s="32">
        <f>INDEX('Mapping water'!$D$5:$U$352,MATCH($B142,'Mapping water'!$B$5:$B$352,0),MATCH(V$3,'Mapping water'!$D$4:$U$4,0))*$D142</f>
        <v>0</v>
      </c>
      <c r="W142" s="32">
        <f>INDEX('Mapping water'!$D$5:$U$352,MATCH($B142,'Mapping water'!$B$5:$B$352,0),MATCH(W$3,'Mapping water'!$D$4:$U$4,0))*$D142</f>
        <v>0</v>
      </c>
      <c r="X142" s="32">
        <f>INDEX('Mapping water'!$D$5:$U$352,MATCH($B142,'Mapping water'!$B$5:$B$352,0),MATCH(X$3,'Mapping water'!$D$4:$U$4,0))*$D142</f>
        <v>0</v>
      </c>
      <c r="Y142" s="32">
        <f>INDEX('Mapping water'!$D$5:$U$352,MATCH($B142,'Mapping water'!$B$5:$B$352,0),MATCH(Y$3,'Mapping water'!$D$4:$U$4,0))*$D142</f>
        <v>0</v>
      </c>
    </row>
    <row r="143" spans="1:25" x14ac:dyDescent="0.45">
      <c r="A143" s="10" t="s">
        <v>539</v>
      </c>
      <c r="B143" s="10" t="s">
        <v>540</v>
      </c>
      <c r="C143" s="10" t="s">
        <v>174</v>
      </c>
      <c r="D143" s="32">
        <f>INDEX('ONS data MYE 5'!$G$6:$G$445, MATCH($B143,'ONS data MYE 5'!$B$6:$B$445,0))</f>
        <v>67532</v>
      </c>
      <c r="E143" s="32">
        <f>INDEX('ONS data MYE 5'!$H$6:$H$445, MATCH($B143,'ONS data MYE 5'!$B$6:$B$445,0))</f>
        <v>866</v>
      </c>
      <c r="F143" s="32">
        <f t="shared" si="4"/>
        <v>6.7638849085624351</v>
      </c>
      <c r="G143" s="32">
        <f t="shared" si="5"/>
        <v>45.750139056278663</v>
      </c>
      <c r="H143" s="32">
        <f>INDEX('Mapping water'!$D$5:$U$352,MATCH($B143,'Mapping water'!$B$5:$B$352,0),MATCH(H$3,'Mapping water'!$D$4:$U$4,0))*$D143</f>
        <v>0</v>
      </c>
      <c r="I143" s="32">
        <f>INDEX('Mapping water'!$D$5:$U$352,MATCH($B143,'Mapping water'!$B$5:$B$352,0),MATCH(I$3,'Mapping water'!$D$4:$U$4,0))*$D143</f>
        <v>0</v>
      </c>
      <c r="J143" s="32">
        <f>INDEX('Mapping water'!$D$5:$U$352,MATCH($B143,'Mapping water'!$B$5:$B$352,0),MATCH(J$3,'Mapping water'!$D$4:$U$4,0))*$D143</f>
        <v>67532</v>
      </c>
      <c r="K143" s="32">
        <f>INDEX('Mapping water'!$D$5:$U$352,MATCH($B143,'Mapping water'!$B$5:$B$352,0),MATCH(K$3,'Mapping water'!$D$4:$U$4,0))*$D143</f>
        <v>0</v>
      </c>
      <c r="L143" s="32">
        <f>INDEX('Mapping water'!$D$5:$U$352,MATCH($B143,'Mapping water'!$B$5:$B$352,0),MATCH(L$3,'Mapping water'!$D$4:$U$4,0))*$D143</f>
        <v>0</v>
      </c>
      <c r="M143" s="32">
        <f>INDEX('Mapping water'!$D$5:$U$352,MATCH($B143,'Mapping water'!$B$5:$B$352,0),MATCH(M$3,'Mapping water'!$D$4:$U$4,0))*$D143</f>
        <v>0</v>
      </c>
      <c r="N143" s="32">
        <f>INDEX('Mapping water'!$D$5:$U$352,MATCH($B143,'Mapping water'!$B$5:$B$352,0),MATCH(N$3,'Mapping water'!$D$4:$U$4,0))*$D143</f>
        <v>0</v>
      </c>
      <c r="O143" s="32">
        <f>INDEX('Mapping water'!$D$5:$U$352,MATCH($B143,'Mapping water'!$B$5:$B$352,0),MATCH(O$3,'Mapping water'!$D$4:$U$4,0))*$D143</f>
        <v>0</v>
      </c>
      <c r="P143" s="32">
        <f>INDEX('Mapping water'!$D$5:$U$352,MATCH($B143,'Mapping water'!$B$5:$B$352,0),MATCH(P$3,'Mapping water'!$D$4:$U$4,0))*$D143</f>
        <v>0</v>
      </c>
      <c r="Q143" s="32">
        <f>INDEX('Mapping water'!$D$5:$U$352,MATCH($B143,'Mapping water'!$B$5:$B$352,0),MATCH(Q$3,'Mapping water'!$D$4:$U$4,0))*$D143</f>
        <v>0</v>
      </c>
      <c r="R143" s="32">
        <f>INDEX('Mapping water'!$D$5:$U$352,MATCH($B143,'Mapping water'!$B$5:$B$352,0),MATCH(R$3,'Mapping water'!$D$4:$U$4,0))*$D143</f>
        <v>0</v>
      </c>
      <c r="S143" s="32">
        <f>INDEX('Mapping water'!$D$5:$U$352,MATCH($B143,'Mapping water'!$B$5:$B$352,0),MATCH(S$3,'Mapping water'!$D$4:$U$4,0))*$D143</f>
        <v>0</v>
      </c>
      <c r="T143" s="32">
        <f>INDEX('Mapping water'!$D$5:$U$352,MATCH($B143,'Mapping water'!$B$5:$B$352,0),MATCH(T$3,'Mapping water'!$D$4:$U$4,0))*$D143</f>
        <v>0</v>
      </c>
      <c r="U143" s="32">
        <f>INDEX('Mapping water'!$D$5:$U$352,MATCH($B143,'Mapping water'!$B$5:$B$352,0),MATCH(U$3,'Mapping water'!$D$4:$U$4,0))*$D143</f>
        <v>0</v>
      </c>
      <c r="V143" s="32">
        <f>INDEX('Mapping water'!$D$5:$U$352,MATCH($B143,'Mapping water'!$B$5:$B$352,0),MATCH(V$3,'Mapping water'!$D$4:$U$4,0))*$D143</f>
        <v>0</v>
      </c>
      <c r="W143" s="32">
        <f>INDEX('Mapping water'!$D$5:$U$352,MATCH($B143,'Mapping water'!$B$5:$B$352,0),MATCH(W$3,'Mapping water'!$D$4:$U$4,0))*$D143</f>
        <v>0</v>
      </c>
      <c r="X143" s="32">
        <f>INDEX('Mapping water'!$D$5:$U$352,MATCH($B143,'Mapping water'!$B$5:$B$352,0),MATCH(X$3,'Mapping water'!$D$4:$U$4,0))*$D143</f>
        <v>0</v>
      </c>
      <c r="Y143" s="32">
        <f>INDEX('Mapping water'!$D$5:$U$352,MATCH($B143,'Mapping water'!$B$5:$B$352,0),MATCH(Y$3,'Mapping water'!$D$4:$U$4,0))*$D143</f>
        <v>0</v>
      </c>
    </row>
    <row r="144" spans="1:25" x14ac:dyDescent="0.45">
      <c r="A144" s="10" t="s">
        <v>541</v>
      </c>
      <c r="B144" s="10" t="s">
        <v>542</v>
      </c>
      <c r="C144" s="10" t="s">
        <v>174</v>
      </c>
      <c r="D144" s="32">
        <f>INDEX('ONS data MYE 5'!$G$6:$G$445, MATCH($B144,'ONS data MYE 5'!$B$6:$B$445,0))</f>
        <v>108388</v>
      </c>
      <c r="E144" s="32">
        <f>INDEX('ONS data MYE 5'!$H$6:$H$445, MATCH($B144,'ONS data MYE 5'!$B$6:$B$445,0))</f>
        <v>104</v>
      </c>
      <c r="F144" s="32">
        <f t="shared" si="4"/>
        <v>4.6443908991413725</v>
      </c>
      <c r="G144" s="32">
        <f t="shared" si="5"/>
        <v>21.570366824027207</v>
      </c>
      <c r="H144" s="32">
        <f>INDEX('Mapping water'!$D$5:$U$352,MATCH($B144,'Mapping water'!$B$5:$B$352,0),MATCH(H$3,'Mapping water'!$D$4:$U$4,0))*$D144</f>
        <v>0</v>
      </c>
      <c r="I144" s="32">
        <f>INDEX('Mapping water'!$D$5:$U$352,MATCH($B144,'Mapping water'!$B$5:$B$352,0),MATCH(I$3,'Mapping water'!$D$4:$U$4,0))*$D144</f>
        <v>0</v>
      </c>
      <c r="J144" s="32">
        <f>INDEX('Mapping water'!$D$5:$U$352,MATCH($B144,'Mapping water'!$B$5:$B$352,0),MATCH(J$3,'Mapping water'!$D$4:$U$4,0))*$D144</f>
        <v>108388</v>
      </c>
      <c r="K144" s="32">
        <f>INDEX('Mapping water'!$D$5:$U$352,MATCH($B144,'Mapping water'!$B$5:$B$352,0),MATCH(K$3,'Mapping water'!$D$4:$U$4,0))*$D144</f>
        <v>0</v>
      </c>
      <c r="L144" s="32">
        <f>INDEX('Mapping water'!$D$5:$U$352,MATCH($B144,'Mapping water'!$B$5:$B$352,0),MATCH(L$3,'Mapping water'!$D$4:$U$4,0))*$D144</f>
        <v>0</v>
      </c>
      <c r="M144" s="32">
        <f>INDEX('Mapping water'!$D$5:$U$352,MATCH($B144,'Mapping water'!$B$5:$B$352,0),MATCH(M$3,'Mapping water'!$D$4:$U$4,0))*$D144</f>
        <v>0</v>
      </c>
      <c r="N144" s="32">
        <f>INDEX('Mapping water'!$D$5:$U$352,MATCH($B144,'Mapping water'!$B$5:$B$352,0),MATCH(N$3,'Mapping water'!$D$4:$U$4,0))*$D144</f>
        <v>0</v>
      </c>
      <c r="O144" s="32">
        <f>INDEX('Mapping water'!$D$5:$U$352,MATCH($B144,'Mapping water'!$B$5:$B$352,0),MATCH(O$3,'Mapping water'!$D$4:$U$4,0))*$D144</f>
        <v>0</v>
      </c>
      <c r="P144" s="32">
        <f>INDEX('Mapping water'!$D$5:$U$352,MATCH($B144,'Mapping water'!$B$5:$B$352,0),MATCH(P$3,'Mapping water'!$D$4:$U$4,0))*$D144</f>
        <v>0</v>
      </c>
      <c r="Q144" s="32">
        <f>INDEX('Mapping water'!$D$5:$U$352,MATCH($B144,'Mapping water'!$B$5:$B$352,0),MATCH(Q$3,'Mapping water'!$D$4:$U$4,0))*$D144</f>
        <v>0</v>
      </c>
      <c r="R144" s="32">
        <f>INDEX('Mapping water'!$D$5:$U$352,MATCH($B144,'Mapping water'!$B$5:$B$352,0),MATCH(R$3,'Mapping water'!$D$4:$U$4,0))*$D144</f>
        <v>0</v>
      </c>
      <c r="S144" s="32">
        <f>INDEX('Mapping water'!$D$5:$U$352,MATCH($B144,'Mapping water'!$B$5:$B$352,0),MATCH(S$3,'Mapping water'!$D$4:$U$4,0))*$D144</f>
        <v>0</v>
      </c>
      <c r="T144" s="32">
        <f>INDEX('Mapping water'!$D$5:$U$352,MATCH($B144,'Mapping water'!$B$5:$B$352,0),MATCH(T$3,'Mapping water'!$D$4:$U$4,0))*$D144</f>
        <v>0</v>
      </c>
      <c r="U144" s="32">
        <f>INDEX('Mapping water'!$D$5:$U$352,MATCH($B144,'Mapping water'!$B$5:$B$352,0),MATCH(U$3,'Mapping water'!$D$4:$U$4,0))*$D144</f>
        <v>0</v>
      </c>
      <c r="V144" s="32">
        <f>INDEX('Mapping water'!$D$5:$U$352,MATCH($B144,'Mapping water'!$B$5:$B$352,0),MATCH(V$3,'Mapping water'!$D$4:$U$4,0))*$D144</f>
        <v>0</v>
      </c>
      <c r="W144" s="32">
        <f>INDEX('Mapping water'!$D$5:$U$352,MATCH($B144,'Mapping water'!$B$5:$B$352,0),MATCH(W$3,'Mapping water'!$D$4:$U$4,0))*$D144</f>
        <v>0</v>
      </c>
      <c r="X144" s="32">
        <f>INDEX('Mapping water'!$D$5:$U$352,MATCH($B144,'Mapping water'!$B$5:$B$352,0),MATCH(X$3,'Mapping water'!$D$4:$U$4,0))*$D144</f>
        <v>0</v>
      </c>
      <c r="Y144" s="32">
        <f>INDEX('Mapping water'!$D$5:$U$352,MATCH($B144,'Mapping water'!$B$5:$B$352,0),MATCH(Y$3,'Mapping water'!$D$4:$U$4,0))*$D144</f>
        <v>0</v>
      </c>
    </row>
    <row r="145" spans="1:25" x14ac:dyDescent="0.45">
      <c r="A145" s="10" t="s">
        <v>543</v>
      </c>
      <c r="B145" s="10" t="s">
        <v>544</v>
      </c>
      <c r="C145" s="10" t="s">
        <v>174</v>
      </c>
      <c r="D145" s="32">
        <f>INDEX('ONS data MYE 5'!$G$6:$G$445, MATCH($B145,'ONS data MYE 5'!$B$6:$B$445,0))</f>
        <v>69306</v>
      </c>
      <c r="E145" s="32">
        <f>INDEX('ONS data MYE 5'!$H$6:$H$445, MATCH($B145,'ONS data MYE 5'!$B$6:$B$445,0))</f>
        <v>95</v>
      </c>
      <c r="F145" s="32">
        <f t="shared" si="4"/>
        <v>4.5538768916005408</v>
      </c>
      <c r="G145" s="32">
        <f t="shared" si="5"/>
        <v>20.737794743853403</v>
      </c>
      <c r="H145" s="32">
        <f>INDEX('Mapping water'!$D$5:$U$352,MATCH($B145,'Mapping water'!$B$5:$B$352,0),MATCH(H$3,'Mapping water'!$D$4:$U$4,0))*$D145</f>
        <v>0</v>
      </c>
      <c r="I145" s="32">
        <f>INDEX('Mapping water'!$D$5:$U$352,MATCH($B145,'Mapping water'!$B$5:$B$352,0),MATCH(I$3,'Mapping water'!$D$4:$U$4,0))*$D145</f>
        <v>0</v>
      </c>
      <c r="J145" s="32">
        <f>INDEX('Mapping water'!$D$5:$U$352,MATCH($B145,'Mapping water'!$B$5:$B$352,0),MATCH(J$3,'Mapping water'!$D$4:$U$4,0))*$D145</f>
        <v>69306</v>
      </c>
      <c r="K145" s="32">
        <f>INDEX('Mapping water'!$D$5:$U$352,MATCH($B145,'Mapping water'!$B$5:$B$352,0),MATCH(K$3,'Mapping water'!$D$4:$U$4,0))*$D145</f>
        <v>0</v>
      </c>
      <c r="L145" s="32">
        <f>INDEX('Mapping water'!$D$5:$U$352,MATCH($B145,'Mapping water'!$B$5:$B$352,0),MATCH(L$3,'Mapping water'!$D$4:$U$4,0))*$D145</f>
        <v>0</v>
      </c>
      <c r="M145" s="32">
        <f>INDEX('Mapping water'!$D$5:$U$352,MATCH($B145,'Mapping water'!$B$5:$B$352,0),MATCH(M$3,'Mapping water'!$D$4:$U$4,0))*$D145</f>
        <v>0</v>
      </c>
      <c r="N145" s="32">
        <f>INDEX('Mapping water'!$D$5:$U$352,MATCH($B145,'Mapping water'!$B$5:$B$352,0),MATCH(N$3,'Mapping water'!$D$4:$U$4,0))*$D145</f>
        <v>0</v>
      </c>
      <c r="O145" s="32">
        <f>INDEX('Mapping water'!$D$5:$U$352,MATCH($B145,'Mapping water'!$B$5:$B$352,0),MATCH(O$3,'Mapping water'!$D$4:$U$4,0))*$D145</f>
        <v>0</v>
      </c>
      <c r="P145" s="32">
        <f>INDEX('Mapping water'!$D$5:$U$352,MATCH($B145,'Mapping water'!$B$5:$B$352,0),MATCH(P$3,'Mapping water'!$D$4:$U$4,0))*$D145</f>
        <v>0</v>
      </c>
      <c r="Q145" s="32">
        <f>INDEX('Mapping water'!$D$5:$U$352,MATCH($B145,'Mapping water'!$B$5:$B$352,0),MATCH(Q$3,'Mapping water'!$D$4:$U$4,0))*$D145</f>
        <v>0</v>
      </c>
      <c r="R145" s="32">
        <f>INDEX('Mapping water'!$D$5:$U$352,MATCH($B145,'Mapping water'!$B$5:$B$352,0),MATCH(R$3,'Mapping water'!$D$4:$U$4,0))*$D145</f>
        <v>0</v>
      </c>
      <c r="S145" s="32">
        <f>INDEX('Mapping water'!$D$5:$U$352,MATCH($B145,'Mapping water'!$B$5:$B$352,0),MATCH(S$3,'Mapping water'!$D$4:$U$4,0))*$D145</f>
        <v>0</v>
      </c>
      <c r="T145" s="32">
        <f>INDEX('Mapping water'!$D$5:$U$352,MATCH($B145,'Mapping water'!$B$5:$B$352,0),MATCH(T$3,'Mapping water'!$D$4:$U$4,0))*$D145</f>
        <v>0</v>
      </c>
      <c r="U145" s="32">
        <f>INDEX('Mapping water'!$D$5:$U$352,MATCH($B145,'Mapping water'!$B$5:$B$352,0),MATCH(U$3,'Mapping water'!$D$4:$U$4,0))*$D145</f>
        <v>0</v>
      </c>
      <c r="V145" s="32">
        <f>INDEX('Mapping water'!$D$5:$U$352,MATCH($B145,'Mapping water'!$B$5:$B$352,0),MATCH(V$3,'Mapping water'!$D$4:$U$4,0))*$D145</f>
        <v>0</v>
      </c>
      <c r="W145" s="32">
        <f>INDEX('Mapping water'!$D$5:$U$352,MATCH($B145,'Mapping water'!$B$5:$B$352,0),MATCH(W$3,'Mapping water'!$D$4:$U$4,0))*$D145</f>
        <v>0</v>
      </c>
      <c r="X145" s="32">
        <f>INDEX('Mapping water'!$D$5:$U$352,MATCH($B145,'Mapping water'!$B$5:$B$352,0),MATCH(X$3,'Mapping water'!$D$4:$U$4,0))*$D145</f>
        <v>0</v>
      </c>
      <c r="Y145" s="32">
        <f>INDEX('Mapping water'!$D$5:$U$352,MATCH($B145,'Mapping water'!$B$5:$B$352,0),MATCH(Y$3,'Mapping water'!$D$4:$U$4,0))*$D145</f>
        <v>0</v>
      </c>
    </row>
    <row r="146" spans="1:25" x14ac:dyDescent="0.45">
      <c r="A146" s="10" t="s">
        <v>545</v>
      </c>
      <c r="B146" s="10" t="s">
        <v>546</v>
      </c>
      <c r="C146" s="10" t="s">
        <v>174</v>
      </c>
      <c r="D146" s="32">
        <f>INDEX('ONS data MYE 5'!$G$6:$G$445, MATCH($B146,'ONS data MYE 5'!$B$6:$B$445,0))</f>
        <v>52642</v>
      </c>
      <c r="E146" s="32">
        <f>INDEX('ONS data MYE 5'!$H$6:$H$445, MATCH($B146,'ONS data MYE 5'!$B$6:$B$445,0))</f>
        <v>25</v>
      </c>
      <c r="F146" s="32">
        <f t="shared" si="4"/>
        <v>3.2188758248682006</v>
      </c>
      <c r="G146" s="32">
        <f t="shared" si="5"/>
        <v>10.361161575920939</v>
      </c>
      <c r="H146" s="32">
        <f>INDEX('Mapping water'!$D$5:$U$352,MATCH($B146,'Mapping water'!$B$5:$B$352,0),MATCH(H$3,'Mapping water'!$D$4:$U$4,0))*$D146</f>
        <v>0</v>
      </c>
      <c r="I146" s="32">
        <f>INDEX('Mapping water'!$D$5:$U$352,MATCH($B146,'Mapping water'!$B$5:$B$352,0),MATCH(I$3,'Mapping water'!$D$4:$U$4,0))*$D146</f>
        <v>0</v>
      </c>
      <c r="J146" s="32">
        <f>INDEX('Mapping water'!$D$5:$U$352,MATCH($B146,'Mapping water'!$B$5:$B$352,0),MATCH(J$3,'Mapping water'!$D$4:$U$4,0))*$D146</f>
        <v>52642</v>
      </c>
      <c r="K146" s="32">
        <f>INDEX('Mapping water'!$D$5:$U$352,MATCH($B146,'Mapping water'!$B$5:$B$352,0),MATCH(K$3,'Mapping water'!$D$4:$U$4,0))*$D146</f>
        <v>0</v>
      </c>
      <c r="L146" s="32">
        <f>INDEX('Mapping water'!$D$5:$U$352,MATCH($B146,'Mapping water'!$B$5:$B$352,0),MATCH(L$3,'Mapping water'!$D$4:$U$4,0))*$D146</f>
        <v>0</v>
      </c>
      <c r="M146" s="32">
        <f>INDEX('Mapping water'!$D$5:$U$352,MATCH($B146,'Mapping water'!$B$5:$B$352,0),MATCH(M$3,'Mapping water'!$D$4:$U$4,0))*$D146</f>
        <v>0</v>
      </c>
      <c r="N146" s="32">
        <f>INDEX('Mapping water'!$D$5:$U$352,MATCH($B146,'Mapping water'!$B$5:$B$352,0),MATCH(N$3,'Mapping water'!$D$4:$U$4,0))*$D146</f>
        <v>0</v>
      </c>
      <c r="O146" s="32">
        <f>INDEX('Mapping water'!$D$5:$U$352,MATCH($B146,'Mapping water'!$B$5:$B$352,0),MATCH(O$3,'Mapping water'!$D$4:$U$4,0))*$D146</f>
        <v>0</v>
      </c>
      <c r="P146" s="32">
        <f>INDEX('Mapping water'!$D$5:$U$352,MATCH($B146,'Mapping water'!$B$5:$B$352,0),MATCH(P$3,'Mapping water'!$D$4:$U$4,0))*$D146</f>
        <v>0</v>
      </c>
      <c r="Q146" s="32">
        <f>INDEX('Mapping water'!$D$5:$U$352,MATCH($B146,'Mapping water'!$B$5:$B$352,0),MATCH(Q$3,'Mapping water'!$D$4:$U$4,0))*$D146</f>
        <v>0</v>
      </c>
      <c r="R146" s="32">
        <f>INDEX('Mapping water'!$D$5:$U$352,MATCH($B146,'Mapping water'!$B$5:$B$352,0),MATCH(R$3,'Mapping water'!$D$4:$U$4,0))*$D146</f>
        <v>0</v>
      </c>
      <c r="S146" s="32">
        <f>INDEX('Mapping water'!$D$5:$U$352,MATCH($B146,'Mapping water'!$B$5:$B$352,0),MATCH(S$3,'Mapping water'!$D$4:$U$4,0))*$D146</f>
        <v>0</v>
      </c>
      <c r="T146" s="32">
        <f>INDEX('Mapping water'!$D$5:$U$352,MATCH($B146,'Mapping water'!$B$5:$B$352,0),MATCH(T$3,'Mapping water'!$D$4:$U$4,0))*$D146</f>
        <v>0</v>
      </c>
      <c r="U146" s="32">
        <f>INDEX('Mapping water'!$D$5:$U$352,MATCH($B146,'Mapping water'!$B$5:$B$352,0),MATCH(U$3,'Mapping water'!$D$4:$U$4,0))*$D146</f>
        <v>0</v>
      </c>
      <c r="V146" s="32">
        <f>INDEX('Mapping water'!$D$5:$U$352,MATCH($B146,'Mapping water'!$B$5:$B$352,0),MATCH(V$3,'Mapping water'!$D$4:$U$4,0))*$D146</f>
        <v>0</v>
      </c>
      <c r="W146" s="32">
        <f>INDEX('Mapping water'!$D$5:$U$352,MATCH($B146,'Mapping water'!$B$5:$B$352,0),MATCH(W$3,'Mapping water'!$D$4:$U$4,0))*$D146</f>
        <v>0</v>
      </c>
      <c r="X146" s="32">
        <f>INDEX('Mapping water'!$D$5:$U$352,MATCH($B146,'Mapping water'!$B$5:$B$352,0),MATCH(X$3,'Mapping water'!$D$4:$U$4,0))*$D146</f>
        <v>0</v>
      </c>
      <c r="Y146" s="32">
        <f>INDEX('Mapping water'!$D$5:$U$352,MATCH($B146,'Mapping water'!$B$5:$B$352,0),MATCH(Y$3,'Mapping water'!$D$4:$U$4,0))*$D146</f>
        <v>0</v>
      </c>
    </row>
    <row r="147" spans="1:25" x14ac:dyDescent="0.45">
      <c r="A147" s="10" t="s">
        <v>547</v>
      </c>
      <c r="B147" s="10" t="s">
        <v>548</v>
      </c>
      <c r="C147" s="10" t="s">
        <v>174</v>
      </c>
      <c r="D147" s="32">
        <f>INDEX('ONS data MYE 5'!$G$6:$G$445, MATCH($B147,'ONS data MYE 5'!$B$6:$B$445,0))</f>
        <v>103826</v>
      </c>
      <c r="E147" s="32">
        <f>INDEX('ONS data MYE 5'!$H$6:$H$445, MATCH($B147,'ONS data MYE 5'!$B$6:$B$445,0))</f>
        <v>68</v>
      </c>
      <c r="F147" s="32">
        <f t="shared" si="4"/>
        <v>4.219507705176107</v>
      </c>
      <c r="G147" s="32">
        <f t="shared" si="5"/>
        <v>17.804245274040536</v>
      </c>
      <c r="H147" s="32">
        <f>INDEX('Mapping water'!$D$5:$U$352,MATCH($B147,'Mapping water'!$B$5:$B$352,0),MATCH(H$3,'Mapping water'!$D$4:$U$4,0))*$D147</f>
        <v>0</v>
      </c>
      <c r="I147" s="32">
        <f>INDEX('Mapping water'!$D$5:$U$352,MATCH($B147,'Mapping water'!$B$5:$B$352,0),MATCH(I$3,'Mapping water'!$D$4:$U$4,0))*$D147</f>
        <v>0</v>
      </c>
      <c r="J147" s="32">
        <f>INDEX('Mapping water'!$D$5:$U$352,MATCH($B147,'Mapping water'!$B$5:$B$352,0),MATCH(J$3,'Mapping water'!$D$4:$U$4,0))*$D147</f>
        <v>103826</v>
      </c>
      <c r="K147" s="32">
        <f>INDEX('Mapping water'!$D$5:$U$352,MATCH($B147,'Mapping water'!$B$5:$B$352,0),MATCH(K$3,'Mapping water'!$D$4:$U$4,0))*$D147</f>
        <v>0</v>
      </c>
      <c r="L147" s="32">
        <f>INDEX('Mapping water'!$D$5:$U$352,MATCH($B147,'Mapping water'!$B$5:$B$352,0),MATCH(L$3,'Mapping water'!$D$4:$U$4,0))*$D147</f>
        <v>0</v>
      </c>
      <c r="M147" s="32">
        <f>INDEX('Mapping water'!$D$5:$U$352,MATCH($B147,'Mapping water'!$B$5:$B$352,0),MATCH(M$3,'Mapping water'!$D$4:$U$4,0))*$D147</f>
        <v>0</v>
      </c>
      <c r="N147" s="32">
        <f>INDEX('Mapping water'!$D$5:$U$352,MATCH($B147,'Mapping water'!$B$5:$B$352,0),MATCH(N$3,'Mapping water'!$D$4:$U$4,0))*$D147</f>
        <v>0</v>
      </c>
      <c r="O147" s="32">
        <f>INDEX('Mapping water'!$D$5:$U$352,MATCH($B147,'Mapping water'!$B$5:$B$352,0),MATCH(O$3,'Mapping water'!$D$4:$U$4,0))*$D147</f>
        <v>0</v>
      </c>
      <c r="P147" s="32">
        <f>INDEX('Mapping water'!$D$5:$U$352,MATCH($B147,'Mapping water'!$B$5:$B$352,0),MATCH(P$3,'Mapping water'!$D$4:$U$4,0))*$D147</f>
        <v>0</v>
      </c>
      <c r="Q147" s="32">
        <f>INDEX('Mapping water'!$D$5:$U$352,MATCH($B147,'Mapping water'!$B$5:$B$352,0),MATCH(Q$3,'Mapping water'!$D$4:$U$4,0))*$D147</f>
        <v>0</v>
      </c>
      <c r="R147" s="32">
        <f>INDEX('Mapping water'!$D$5:$U$352,MATCH($B147,'Mapping water'!$B$5:$B$352,0),MATCH(R$3,'Mapping water'!$D$4:$U$4,0))*$D147</f>
        <v>0</v>
      </c>
      <c r="S147" s="32">
        <f>INDEX('Mapping water'!$D$5:$U$352,MATCH($B147,'Mapping water'!$B$5:$B$352,0),MATCH(S$3,'Mapping water'!$D$4:$U$4,0))*$D147</f>
        <v>0</v>
      </c>
      <c r="T147" s="32">
        <f>INDEX('Mapping water'!$D$5:$U$352,MATCH($B147,'Mapping water'!$B$5:$B$352,0),MATCH(T$3,'Mapping water'!$D$4:$U$4,0))*$D147</f>
        <v>0</v>
      </c>
      <c r="U147" s="32">
        <f>INDEX('Mapping water'!$D$5:$U$352,MATCH($B147,'Mapping water'!$B$5:$B$352,0),MATCH(U$3,'Mapping water'!$D$4:$U$4,0))*$D147</f>
        <v>0</v>
      </c>
      <c r="V147" s="32">
        <f>INDEX('Mapping water'!$D$5:$U$352,MATCH($B147,'Mapping water'!$B$5:$B$352,0),MATCH(V$3,'Mapping water'!$D$4:$U$4,0))*$D147</f>
        <v>0</v>
      </c>
      <c r="W147" s="32">
        <f>INDEX('Mapping water'!$D$5:$U$352,MATCH($B147,'Mapping water'!$B$5:$B$352,0),MATCH(W$3,'Mapping water'!$D$4:$U$4,0))*$D147</f>
        <v>0</v>
      </c>
      <c r="X147" s="32">
        <f>INDEX('Mapping water'!$D$5:$U$352,MATCH($B147,'Mapping water'!$B$5:$B$352,0),MATCH(X$3,'Mapping water'!$D$4:$U$4,0))*$D147</f>
        <v>0</v>
      </c>
      <c r="Y147" s="32">
        <f>INDEX('Mapping water'!$D$5:$U$352,MATCH($B147,'Mapping water'!$B$5:$B$352,0),MATCH(Y$3,'Mapping water'!$D$4:$U$4,0))*$D147</f>
        <v>0</v>
      </c>
    </row>
    <row r="148" spans="1:25" x14ac:dyDescent="0.45">
      <c r="A148" s="10" t="s">
        <v>549</v>
      </c>
      <c r="B148" s="10" t="s">
        <v>550</v>
      </c>
      <c r="C148" s="10" t="s">
        <v>174</v>
      </c>
      <c r="D148" s="32">
        <f>INDEX('ONS data MYE 5'!$G$6:$G$445, MATCH($B148,'ONS data MYE 5'!$B$6:$B$445,0))</f>
        <v>87496</v>
      </c>
      <c r="E148" s="32">
        <f>INDEX('ONS data MYE 5'!$H$6:$H$445, MATCH($B148,'ONS data MYE 5'!$B$6:$B$445,0))</f>
        <v>791</v>
      </c>
      <c r="F148" s="32">
        <f t="shared" si="4"/>
        <v>6.6732979677676543</v>
      </c>
      <c r="G148" s="32">
        <f t="shared" si="5"/>
        <v>44.532905766611904</v>
      </c>
      <c r="H148" s="32">
        <f>INDEX('Mapping water'!$D$5:$U$352,MATCH($B148,'Mapping water'!$B$5:$B$352,0),MATCH(H$3,'Mapping water'!$D$4:$U$4,0))*$D148</f>
        <v>0</v>
      </c>
      <c r="I148" s="32">
        <f>INDEX('Mapping water'!$D$5:$U$352,MATCH($B148,'Mapping water'!$B$5:$B$352,0),MATCH(I$3,'Mapping water'!$D$4:$U$4,0))*$D148</f>
        <v>0</v>
      </c>
      <c r="J148" s="32">
        <f>INDEX('Mapping water'!$D$5:$U$352,MATCH($B148,'Mapping water'!$B$5:$B$352,0),MATCH(J$3,'Mapping water'!$D$4:$U$4,0))*$D148</f>
        <v>87496</v>
      </c>
      <c r="K148" s="32">
        <f>INDEX('Mapping water'!$D$5:$U$352,MATCH($B148,'Mapping water'!$B$5:$B$352,0),MATCH(K$3,'Mapping water'!$D$4:$U$4,0))*$D148</f>
        <v>0</v>
      </c>
      <c r="L148" s="32">
        <f>INDEX('Mapping water'!$D$5:$U$352,MATCH($B148,'Mapping water'!$B$5:$B$352,0),MATCH(L$3,'Mapping water'!$D$4:$U$4,0))*$D148</f>
        <v>0</v>
      </c>
      <c r="M148" s="32">
        <f>INDEX('Mapping water'!$D$5:$U$352,MATCH($B148,'Mapping water'!$B$5:$B$352,0),MATCH(M$3,'Mapping water'!$D$4:$U$4,0))*$D148</f>
        <v>0</v>
      </c>
      <c r="N148" s="32">
        <f>INDEX('Mapping water'!$D$5:$U$352,MATCH($B148,'Mapping water'!$B$5:$B$352,0),MATCH(N$3,'Mapping water'!$D$4:$U$4,0))*$D148</f>
        <v>0</v>
      </c>
      <c r="O148" s="32">
        <f>INDEX('Mapping water'!$D$5:$U$352,MATCH($B148,'Mapping water'!$B$5:$B$352,0),MATCH(O$3,'Mapping water'!$D$4:$U$4,0))*$D148</f>
        <v>0</v>
      </c>
      <c r="P148" s="32">
        <f>INDEX('Mapping water'!$D$5:$U$352,MATCH($B148,'Mapping water'!$B$5:$B$352,0),MATCH(P$3,'Mapping water'!$D$4:$U$4,0))*$D148</f>
        <v>0</v>
      </c>
      <c r="Q148" s="32">
        <f>INDEX('Mapping water'!$D$5:$U$352,MATCH($B148,'Mapping water'!$B$5:$B$352,0),MATCH(Q$3,'Mapping water'!$D$4:$U$4,0))*$D148</f>
        <v>0</v>
      </c>
      <c r="R148" s="32">
        <f>INDEX('Mapping water'!$D$5:$U$352,MATCH($B148,'Mapping water'!$B$5:$B$352,0),MATCH(R$3,'Mapping water'!$D$4:$U$4,0))*$D148</f>
        <v>0</v>
      </c>
      <c r="S148" s="32">
        <f>INDEX('Mapping water'!$D$5:$U$352,MATCH($B148,'Mapping water'!$B$5:$B$352,0),MATCH(S$3,'Mapping water'!$D$4:$U$4,0))*$D148</f>
        <v>0</v>
      </c>
      <c r="T148" s="32">
        <f>INDEX('Mapping water'!$D$5:$U$352,MATCH($B148,'Mapping water'!$B$5:$B$352,0),MATCH(T$3,'Mapping water'!$D$4:$U$4,0))*$D148</f>
        <v>0</v>
      </c>
      <c r="U148" s="32">
        <f>INDEX('Mapping water'!$D$5:$U$352,MATCH($B148,'Mapping water'!$B$5:$B$352,0),MATCH(U$3,'Mapping water'!$D$4:$U$4,0))*$D148</f>
        <v>0</v>
      </c>
      <c r="V148" s="32">
        <f>INDEX('Mapping water'!$D$5:$U$352,MATCH($B148,'Mapping water'!$B$5:$B$352,0),MATCH(V$3,'Mapping water'!$D$4:$U$4,0))*$D148</f>
        <v>0</v>
      </c>
      <c r="W148" s="32">
        <f>INDEX('Mapping water'!$D$5:$U$352,MATCH($B148,'Mapping water'!$B$5:$B$352,0),MATCH(W$3,'Mapping water'!$D$4:$U$4,0))*$D148</f>
        <v>0</v>
      </c>
      <c r="X148" s="32">
        <f>INDEX('Mapping water'!$D$5:$U$352,MATCH($B148,'Mapping water'!$B$5:$B$352,0),MATCH(X$3,'Mapping water'!$D$4:$U$4,0))*$D148</f>
        <v>0</v>
      </c>
      <c r="Y148" s="32">
        <f>INDEX('Mapping water'!$D$5:$U$352,MATCH($B148,'Mapping water'!$B$5:$B$352,0),MATCH(Y$3,'Mapping water'!$D$4:$U$4,0))*$D148</f>
        <v>0</v>
      </c>
    </row>
    <row r="149" spans="1:25" x14ac:dyDescent="0.45">
      <c r="A149" s="10" t="s">
        <v>551</v>
      </c>
      <c r="B149" s="10" t="s">
        <v>552</v>
      </c>
      <c r="C149" s="10" t="s">
        <v>174</v>
      </c>
      <c r="D149" s="32">
        <f>INDEX('ONS data MYE 5'!$G$6:$G$445, MATCH($B149,'ONS data MYE 5'!$B$6:$B$445,0))</f>
        <v>114266</v>
      </c>
      <c r="E149" s="32">
        <f>INDEX('ONS data MYE 5'!$H$6:$H$445, MATCH($B149,'ONS data MYE 5'!$B$6:$B$445,0))</f>
        <v>563</v>
      </c>
      <c r="F149" s="32">
        <f t="shared" si="4"/>
        <v>6.3332796281396906</v>
      </c>
      <c r="G149" s="32">
        <f t="shared" si="5"/>
        <v>40.110430848209219</v>
      </c>
      <c r="H149" s="32">
        <f>INDEX('Mapping water'!$D$5:$U$352,MATCH($B149,'Mapping water'!$B$5:$B$352,0),MATCH(H$3,'Mapping water'!$D$4:$U$4,0))*$D149</f>
        <v>0</v>
      </c>
      <c r="I149" s="32">
        <f>INDEX('Mapping water'!$D$5:$U$352,MATCH($B149,'Mapping water'!$B$5:$B$352,0),MATCH(I$3,'Mapping water'!$D$4:$U$4,0))*$D149</f>
        <v>0</v>
      </c>
      <c r="J149" s="32">
        <f>INDEX('Mapping water'!$D$5:$U$352,MATCH($B149,'Mapping water'!$B$5:$B$352,0),MATCH(J$3,'Mapping water'!$D$4:$U$4,0))*$D149</f>
        <v>114266</v>
      </c>
      <c r="K149" s="32">
        <f>INDEX('Mapping water'!$D$5:$U$352,MATCH($B149,'Mapping water'!$B$5:$B$352,0),MATCH(K$3,'Mapping water'!$D$4:$U$4,0))*$D149</f>
        <v>0</v>
      </c>
      <c r="L149" s="32">
        <f>INDEX('Mapping water'!$D$5:$U$352,MATCH($B149,'Mapping water'!$B$5:$B$352,0),MATCH(L$3,'Mapping water'!$D$4:$U$4,0))*$D149</f>
        <v>0</v>
      </c>
      <c r="M149" s="32">
        <f>INDEX('Mapping water'!$D$5:$U$352,MATCH($B149,'Mapping water'!$B$5:$B$352,0),MATCH(M$3,'Mapping water'!$D$4:$U$4,0))*$D149</f>
        <v>0</v>
      </c>
      <c r="N149" s="32">
        <f>INDEX('Mapping water'!$D$5:$U$352,MATCH($B149,'Mapping water'!$B$5:$B$352,0),MATCH(N$3,'Mapping water'!$D$4:$U$4,0))*$D149</f>
        <v>0</v>
      </c>
      <c r="O149" s="32">
        <f>INDEX('Mapping water'!$D$5:$U$352,MATCH($B149,'Mapping water'!$B$5:$B$352,0),MATCH(O$3,'Mapping water'!$D$4:$U$4,0))*$D149</f>
        <v>0</v>
      </c>
      <c r="P149" s="32">
        <f>INDEX('Mapping water'!$D$5:$U$352,MATCH($B149,'Mapping water'!$B$5:$B$352,0),MATCH(P$3,'Mapping water'!$D$4:$U$4,0))*$D149</f>
        <v>0</v>
      </c>
      <c r="Q149" s="32">
        <f>INDEX('Mapping water'!$D$5:$U$352,MATCH($B149,'Mapping water'!$B$5:$B$352,0),MATCH(Q$3,'Mapping water'!$D$4:$U$4,0))*$D149</f>
        <v>0</v>
      </c>
      <c r="R149" s="32">
        <f>INDEX('Mapping water'!$D$5:$U$352,MATCH($B149,'Mapping water'!$B$5:$B$352,0),MATCH(R$3,'Mapping water'!$D$4:$U$4,0))*$D149</f>
        <v>0</v>
      </c>
      <c r="S149" s="32">
        <f>INDEX('Mapping water'!$D$5:$U$352,MATCH($B149,'Mapping water'!$B$5:$B$352,0),MATCH(S$3,'Mapping water'!$D$4:$U$4,0))*$D149</f>
        <v>0</v>
      </c>
      <c r="T149" s="32">
        <f>INDEX('Mapping water'!$D$5:$U$352,MATCH($B149,'Mapping water'!$B$5:$B$352,0),MATCH(T$3,'Mapping water'!$D$4:$U$4,0))*$D149</f>
        <v>0</v>
      </c>
      <c r="U149" s="32">
        <f>INDEX('Mapping water'!$D$5:$U$352,MATCH($B149,'Mapping water'!$B$5:$B$352,0),MATCH(U$3,'Mapping water'!$D$4:$U$4,0))*$D149</f>
        <v>0</v>
      </c>
      <c r="V149" s="32">
        <f>INDEX('Mapping water'!$D$5:$U$352,MATCH($B149,'Mapping water'!$B$5:$B$352,0),MATCH(V$3,'Mapping water'!$D$4:$U$4,0))*$D149</f>
        <v>0</v>
      </c>
      <c r="W149" s="32">
        <f>INDEX('Mapping water'!$D$5:$U$352,MATCH($B149,'Mapping water'!$B$5:$B$352,0),MATCH(W$3,'Mapping water'!$D$4:$U$4,0))*$D149</f>
        <v>0</v>
      </c>
      <c r="X149" s="32">
        <f>INDEX('Mapping water'!$D$5:$U$352,MATCH($B149,'Mapping water'!$B$5:$B$352,0),MATCH(X$3,'Mapping water'!$D$4:$U$4,0))*$D149</f>
        <v>0</v>
      </c>
      <c r="Y149" s="32">
        <f>INDEX('Mapping water'!$D$5:$U$352,MATCH($B149,'Mapping water'!$B$5:$B$352,0),MATCH(Y$3,'Mapping water'!$D$4:$U$4,0))*$D149</f>
        <v>0</v>
      </c>
    </row>
    <row r="150" spans="1:25" x14ac:dyDescent="0.45">
      <c r="A150" s="10" t="s">
        <v>553</v>
      </c>
      <c r="B150" s="10" t="s">
        <v>554</v>
      </c>
      <c r="C150" s="10" t="s">
        <v>174</v>
      </c>
      <c r="D150" s="32">
        <f>INDEX('ONS data MYE 5'!$G$6:$G$445, MATCH($B150,'ONS data MYE 5'!$B$6:$B$445,0))</f>
        <v>78153</v>
      </c>
      <c r="E150" s="32">
        <f>INDEX('ONS data MYE 5'!$H$6:$H$445, MATCH($B150,'ONS data MYE 5'!$B$6:$B$445,0))</f>
        <v>471</v>
      </c>
      <c r="F150" s="32">
        <f t="shared" si="4"/>
        <v>6.1548580940164177</v>
      </c>
      <c r="G150" s="32">
        <f t="shared" si="5"/>
        <v>37.882278157479412</v>
      </c>
      <c r="H150" s="32">
        <f>INDEX('Mapping water'!$D$5:$U$352,MATCH($B150,'Mapping water'!$B$5:$B$352,0),MATCH(H$3,'Mapping water'!$D$4:$U$4,0))*$D150</f>
        <v>0</v>
      </c>
      <c r="I150" s="32">
        <f>INDEX('Mapping water'!$D$5:$U$352,MATCH($B150,'Mapping water'!$B$5:$B$352,0),MATCH(I$3,'Mapping water'!$D$4:$U$4,0))*$D150</f>
        <v>0</v>
      </c>
      <c r="J150" s="32">
        <f>INDEX('Mapping water'!$D$5:$U$352,MATCH($B150,'Mapping water'!$B$5:$B$352,0),MATCH(J$3,'Mapping water'!$D$4:$U$4,0))*$D150</f>
        <v>78153</v>
      </c>
      <c r="K150" s="32">
        <f>INDEX('Mapping water'!$D$5:$U$352,MATCH($B150,'Mapping water'!$B$5:$B$352,0),MATCH(K$3,'Mapping water'!$D$4:$U$4,0))*$D150</f>
        <v>0</v>
      </c>
      <c r="L150" s="32">
        <f>INDEX('Mapping water'!$D$5:$U$352,MATCH($B150,'Mapping water'!$B$5:$B$352,0),MATCH(L$3,'Mapping water'!$D$4:$U$4,0))*$D150</f>
        <v>0</v>
      </c>
      <c r="M150" s="32">
        <f>INDEX('Mapping water'!$D$5:$U$352,MATCH($B150,'Mapping water'!$B$5:$B$352,0),MATCH(M$3,'Mapping water'!$D$4:$U$4,0))*$D150</f>
        <v>0</v>
      </c>
      <c r="N150" s="32">
        <f>INDEX('Mapping water'!$D$5:$U$352,MATCH($B150,'Mapping water'!$B$5:$B$352,0),MATCH(N$3,'Mapping water'!$D$4:$U$4,0))*$D150</f>
        <v>0</v>
      </c>
      <c r="O150" s="32">
        <f>INDEX('Mapping water'!$D$5:$U$352,MATCH($B150,'Mapping water'!$B$5:$B$352,0),MATCH(O$3,'Mapping water'!$D$4:$U$4,0))*$D150</f>
        <v>0</v>
      </c>
      <c r="P150" s="32">
        <f>INDEX('Mapping water'!$D$5:$U$352,MATCH($B150,'Mapping water'!$B$5:$B$352,0),MATCH(P$3,'Mapping water'!$D$4:$U$4,0))*$D150</f>
        <v>0</v>
      </c>
      <c r="Q150" s="32">
        <f>INDEX('Mapping water'!$D$5:$U$352,MATCH($B150,'Mapping water'!$B$5:$B$352,0),MATCH(Q$3,'Mapping water'!$D$4:$U$4,0))*$D150</f>
        <v>0</v>
      </c>
      <c r="R150" s="32">
        <f>INDEX('Mapping water'!$D$5:$U$352,MATCH($B150,'Mapping water'!$B$5:$B$352,0),MATCH(R$3,'Mapping water'!$D$4:$U$4,0))*$D150</f>
        <v>0</v>
      </c>
      <c r="S150" s="32">
        <f>INDEX('Mapping water'!$D$5:$U$352,MATCH($B150,'Mapping water'!$B$5:$B$352,0),MATCH(S$3,'Mapping water'!$D$4:$U$4,0))*$D150</f>
        <v>0</v>
      </c>
      <c r="T150" s="32">
        <f>INDEX('Mapping water'!$D$5:$U$352,MATCH($B150,'Mapping water'!$B$5:$B$352,0),MATCH(T$3,'Mapping water'!$D$4:$U$4,0))*$D150</f>
        <v>0</v>
      </c>
      <c r="U150" s="32">
        <f>INDEX('Mapping water'!$D$5:$U$352,MATCH($B150,'Mapping water'!$B$5:$B$352,0),MATCH(U$3,'Mapping water'!$D$4:$U$4,0))*$D150</f>
        <v>0</v>
      </c>
      <c r="V150" s="32">
        <f>INDEX('Mapping water'!$D$5:$U$352,MATCH($B150,'Mapping water'!$B$5:$B$352,0),MATCH(V$3,'Mapping water'!$D$4:$U$4,0))*$D150</f>
        <v>0</v>
      </c>
      <c r="W150" s="32">
        <f>INDEX('Mapping water'!$D$5:$U$352,MATCH($B150,'Mapping water'!$B$5:$B$352,0),MATCH(W$3,'Mapping water'!$D$4:$U$4,0))*$D150</f>
        <v>0</v>
      </c>
      <c r="X150" s="32">
        <f>INDEX('Mapping water'!$D$5:$U$352,MATCH($B150,'Mapping water'!$B$5:$B$352,0),MATCH(X$3,'Mapping water'!$D$4:$U$4,0))*$D150</f>
        <v>0</v>
      </c>
      <c r="Y150" s="32">
        <f>INDEX('Mapping water'!$D$5:$U$352,MATCH($B150,'Mapping water'!$B$5:$B$352,0),MATCH(Y$3,'Mapping water'!$D$4:$U$4,0))*$D150</f>
        <v>0</v>
      </c>
    </row>
    <row r="151" spans="1:25" x14ac:dyDescent="0.45">
      <c r="A151" s="10" t="s">
        <v>555</v>
      </c>
      <c r="B151" s="10" t="s">
        <v>556</v>
      </c>
      <c r="C151" s="10" t="s">
        <v>174</v>
      </c>
      <c r="D151" s="32">
        <f>INDEX('ONS data MYE 5'!$G$6:$G$445, MATCH($B151,'ONS data MYE 5'!$B$6:$B$445,0))</f>
        <v>80392</v>
      </c>
      <c r="E151" s="32">
        <f>INDEX('ONS data MYE 5'!$H$6:$H$445, MATCH($B151,'ONS data MYE 5'!$B$6:$B$445,0))</f>
        <v>1101</v>
      </c>
      <c r="F151" s="32">
        <f t="shared" si="4"/>
        <v>7.0039741367226798</v>
      </c>
      <c r="G151" s="32">
        <f t="shared" si="5"/>
        <v>49.055653707880204</v>
      </c>
      <c r="H151" s="32">
        <f>INDEX('Mapping water'!$D$5:$U$352,MATCH($B151,'Mapping water'!$B$5:$B$352,0),MATCH(H$3,'Mapping water'!$D$4:$U$4,0))*$D151</f>
        <v>0</v>
      </c>
      <c r="I151" s="32">
        <f>INDEX('Mapping water'!$D$5:$U$352,MATCH($B151,'Mapping water'!$B$5:$B$352,0),MATCH(I$3,'Mapping water'!$D$4:$U$4,0))*$D151</f>
        <v>0</v>
      </c>
      <c r="J151" s="32">
        <f>INDEX('Mapping water'!$D$5:$U$352,MATCH($B151,'Mapping water'!$B$5:$B$352,0),MATCH(J$3,'Mapping water'!$D$4:$U$4,0))*$D151</f>
        <v>80392</v>
      </c>
      <c r="K151" s="32">
        <f>INDEX('Mapping water'!$D$5:$U$352,MATCH($B151,'Mapping water'!$B$5:$B$352,0),MATCH(K$3,'Mapping water'!$D$4:$U$4,0))*$D151</f>
        <v>0</v>
      </c>
      <c r="L151" s="32">
        <f>INDEX('Mapping water'!$D$5:$U$352,MATCH($B151,'Mapping water'!$B$5:$B$352,0),MATCH(L$3,'Mapping water'!$D$4:$U$4,0))*$D151</f>
        <v>0</v>
      </c>
      <c r="M151" s="32">
        <f>INDEX('Mapping water'!$D$5:$U$352,MATCH($B151,'Mapping water'!$B$5:$B$352,0),MATCH(M$3,'Mapping water'!$D$4:$U$4,0))*$D151</f>
        <v>0</v>
      </c>
      <c r="N151" s="32">
        <f>INDEX('Mapping water'!$D$5:$U$352,MATCH($B151,'Mapping water'!$B$5:$B$352,0),MATCH(N$3,'Mapping water'!$D$4:$U$4,0))*$D151</f>
        <v>0</v>
      </c>
      <c r="O151" s="32">
        <f>INDEX('Mapping water'!$D$5:$U$352,MATCH($B151,'Mapping water'!$B$5:$B$352,0),MATCH(O$3,'Mapping water'!$D$4:$U$4,0))*$D151</f>
        <v>0</v>
      </c>
      <c r="P151" s="32">
        <f>INDEX('Mapping water'!$D$5:$U$352,MATCH($B151,'Mapping water'!$B$5:$B$352,0),MATCH(P$3,'Mapping water'!$D$4:$U$4,0))*$D151</f>
        <v>0</v>
      </c>
      <c r="Q151" s="32">
        <f>INDEX('Mapping water'!$D$5:$U$352,MATCH($B151,'Mapping water'!$B$5:$B$352,0),MATCH(Q$3,'Mapping water'!$D$4:$U$4,0))*$D151</f>
        <v>0</v>
      </c>
      <c r="R151" s="32">
        <f>INDEX('Mapping water'!$D$5:$U$352,MATCH($B151,'Mapping water'!$B$5:$B$352,0),MATCH(R$3,'Mapping water'!$D$4:$U$4,0))*$D151</f>
        <v>0</v>
      </c>
      <c r="S151" s="32">
        <f>INDEX('Mapping water'!$D$5:$U$352,MATCH($B151,'Mapping water'!$B$5:$B$352,0),MATCH(S$3,'Mapping water'!$D$4:$U$4,0))*$D151</f>
        <v>0</v>
      </c>
      <c r="T151" s="32">
        <f>INDEX('Mapping water'!$D$5:$U$352,MATCH($B151,'Mapping water'!$B$5:$B$352,0),MATCH(T$3,'Mapping water'!$D$4:$U$4,0))*$D151</f>
        <v>0</v>
      </c>
      <c r="U151" s="32">
        <f>INDEX('Mapping water'!$D$5:$U$352,MATCH($B151,'Mapping water'!$B$5:$B$352,0),MATCH(U$3,'Mapping water'!$D$4:$U$4,0))*$D151</f>
        <v>0</v>
      </c>
      <c r="V151" s="32">
        <f>INDEX('Mapping water'!$D$5:$U$352,MATCH($B151,'Mapping water'!$B$5:$B$352,0),MATCH(V$3,'Mapping water'!$D$4:$U$4,0))*$D151</f>
        <v>0</v>
      </c>
      <c r="W151" s="32">
        <f>INDEX('Mapping water'!$D$5:$U$352,MATCH($B151,'Mapping water'!$B$5:$B$352,0),MATCH(W$3,'Mapping water'!$D$4:$U$4,0))*$D151</f>
        <v>0</v>
      </c>
      <c r="X151" s="32">
        <f>INDEX('Mapping water'!$D$5:$U$352,MATCH($B151,'Mapping water'!$B$5:$B$352,0),MATCH(X$3,'Mapping water'!$D$4:$U$4,0))*$D151</f>
        <v>0</v>
      </c>
      <c r="Y151" s="32">
        <f>INDEX('Mapping water'!$D$5:$U$352,MATCH($B151,'Mapping water'!$B$5:$B$352,0),MATCH(Y$3,'Mapping water'!$D$4:$U$4,0))*$D151</f>
        <v>0</v>
      </c>
    </row>
    <row r="152" spans="1:25" x14ac:dyDescent="0.45">
      <c r="A152" s="10" t="s">
        <v>557</v>
      </c>
      <c r="B152" s="10" t="s">
        <v>558</v>
      </c>
      <c r="C152" s="10" t="s">
        <v>174</v>
      </c>
      <c r="D152" s="32">
        <f>INDEX('ONS data MYE 5'!$G$6:$G$445, MATCH($B152,'ONS data MYE 5'!$B$6:$B$445,0))</f>
        <v>141723</v>
      </c>
      <c r="E152" s="32">
        <f>INDEX('ONS data MYE 5'!$H$6:$H$445, MATCH($B152,'ONS data MYE 5'!$B$6:$B$445,0))</f>
        <v>246</v>
      </c>
      <c r="F152" s="32">
        <f t="shared" si="4"/>
        <v>5.5053315359323625</v>
      </c>
      <c r="G152" s="32">
        <f t="shared" si="5"/>
        <v>30.308675320531385</v>
      </c>
      <c r="H152" s="32">
        <f>INDEX('Mapping water'!$D$5:$U$352,MATCH($B152,'Mapping water'!$B$5:$B$352,0),MATCH(H$3,'Mapping water'!$D$4:$U$4,0))*$D152</f>
        <v>0</v>
      </c>
      <c r="I152" s="32">
        <f>INDEX('Mapping water'!$D$5:$U$352,MATCH($B152,'Mapping water'!$B$5:$B$352,0),MATCH(I$3,'Mapping water'!$D$4:$U$4,0))*$D152</f>
        <v>0</v>
      </c>
      <c r="J152" s="32">
        <f>INDEX('Mapping water'!$D$5:$U$352,MATCH($B152,'Mapping water'!$B$5:$B$352,0),MATCH(J$3,'Mapping water'!$D$4:$U$4,0))*$D152</f>
        <v>141723</v>
      </c>
      <c r="K152" s="32">
        <f>INDEX('Mapping water'!$D$5:$U$352,MATCH($B152,'Mapping water'!$B$5:$B$352,0),MATCH(K$3,'Mapping water'!$D$4:$U$4,0))*$D152</f>
        <v>0</v>
      </c>
      <c r="L152" s="32">
        <f>INDEX('Mapping water'!$D$5:$U$352,MATCH($B152,'Mapping water'!$B$5:$B$352,0),MATCH(L$3,'Mapping water'!$D$4:$U$4,0))*$D152</f>
        <v>0</v>
      </c>
      <c r="M152" s="32">
        <f>INDEX('Mapping water'!$D$5:$U$352,MATCH($B152,'Mapping water'!$B$5:$B$352,0),MATCH(M$3,'Mapping water'!$D$4:$U$4,0))*$D152</f>
        <v>0</v>
      </c>
      <c r="N152" s="32">
        <f>INDEX('Mapping water'!$D$5:$U$352,MATCH($B152,'Mapping water'!$B$5:$B$352,0),MATCH(N$3,'Mapping water'!$D$4:$U$4,0))*$D152</f>
        <v>0</v>
      </c>
      <c r="O152" s="32">
        <f>INDEX('Mapping water'!$D$5:$U$352,MATCH($B152,'Mapping water'!$B$5:$B$352,0),MATCH(O$3,'Mapping water'!$D$4:$U$4,0))*$D152</f>
        <v>0</v>
      </c>
      <c r="P152" s="32">
        <f>INDEX('Mapping water'!$D$5:$U$352,MATCH($B152,'Mapping water'!$B$5:$B$352,0),MATCH(P$3,'Mapping water'!$D$4:$U$4,0))*$D152</f>
        <v>0</v>
      </c>
      <c r="Q152" s="32">
        <f>INDEX('Mapping water'!$D$5:$U$352,MATCH($B152,'Mapping water'!$B$5:$B$352,0),MATCH(Q$3,'Mapping water'!$D$4:$U$4,0))*$D152</f>
        <v>0</v>
      </c>
      <c r="R152" s="32">
        <f>INDEX('Mapping water'!$D$5:$U$352,MATCH($B152,'Mapping water'!$B$5:$B$352,0),MATCH(R$3,'Mapping water'!$D$4:$U$4,0))*$D152</f>
        <v>0</v>
      </c>
      <c r="S152" s="32">
        <f>INDEX('Mapping water'!$D$5:$U$352,MATCH($B152,'Mapping water'!$B$5:$B$352,0),MATCH(S$3,'Mapping water'!$D$4:$U$4,0))*$D152</f>
        <v>0</v>
      </c>
      <c r="T152" s="32">
        <f>INDEX('Mapping water'!$D$5:$U$352,MATCH($B152,'Mapping water'!$B$5:$B$352,0),MATCH(T$3,'Mapping water'!$D$4:$U$4,0))*$D152</f>
        <v>0</v>
      </c>
      <c r="U152" s="32">
        <f>INDEX('Mapping water'!$D$5:$U$352,MATCH($B152,'Mapping water'!$B$5:$B$352,0),MATCH(U$3,'Mapping water'!$D$4:$U$4,0))*$D152</f>
        <v>0</v>
      </c>
      <c r="V152" s="32">
        <f>INDEX('Mapping water'!$D$5:$U$352,MATCH($B152,'Mapping water'!$B$5:$B$352,0),MATCH(V$3,'Mapping water'!$D$4:$U$4,0))*$D152</f>
        <v>0</v>
      </c>
      <c r="W152" s="32">
        <f>INDEX('Mapping water'!$D$5:$U$352,MATCH($B152,'Mapping water'!$B$5:$B$352,0),MATCH(W$3,'Mapping water'!$D$4:$U$4,0))*$D152</f>
        <v>0</v>
      </c>
      <c r="X152" s="32">
        <f>INDEX('Mapping water'!$D$5:$U$352,MATCH($B152,'Mapping water'!$B$5:$B$352,0),MATCH(X$3,'Mapping water'!$D$4:$U$4,0))*$D152</f>
        <v>0</v>
      </c>
      <c r="Y152" s="32">
        <f>INDEX('Mapping water'!$D$5:$U$352,MATCH($B152,'Mapping water'!$B$5:$B$352,0),MATCH(Y$3,'Mapping water'!$D$4:$U$4,0))*$D152</f>
        <v>0</v>
      </c>
    </row>
    <row r="153" spans="1:25" x14ac:dyDescent="0.45">
      <c r="A153" s="10" t="s">
        <v>559</v>
      </c>
      <c r="B153" s="10" t="s">
        <v>560</v>
      </c>
      <c r="C153" s="10" t="s">
        <v>174</v>
      </c>
      <c r="D153" s="32">
        <f>INDEX('ONS data MYE 5'!$G$6:$G$445, MATCH($B153,'ONS data MYE 5'!$B$6:$B$445,0))</f>
        <v>90515</v>
      </c>
      <c r="E153" s="32">
        <f>INDEX('ONS data MYE 5'!$H$6:$H$445, MATCH($B153,'ONS data MYE 5'!$B$6:$B$445,0))</f>
        <v>534</v>
      </c>
      <c r="F153" s="32">
        <f t="shared" si="4"/>
        <v>6.280395838960195</v>
      </c>
      <c r="G153" s="32">
        <f t="shared" si="5"/>
        <v>39.44337189402853</v>
      </c>
      <c r="H153" s="32">
        <f>INDEX('Mapping water'!$D$5:$U$352,MATCH($B153,'Mapping water'!$B$5:$B$352,0),MATCH(H$3,'Mapping water'!$D$4:$U$4,0))*$D153</f>
        <v>0</v>
      </c>
      <c r="I153" s="32">
        <f>INDEX('Mapping water'!$D$5:$U$352,MATCH($B153,'Mapping water'!$B$5:$B$352,0),MATCH(I$3,'Mapping water'!$D$4:$U$4,0))*$D153</f>
        <v>0</v>
      </c>
      <c r="J153" s="32">
        <f>INDEX('Mapping water'!$D$5:$U$352,MATCH($B153,'Mapping water'!$B$5:$B$352,0),MATCH(J$3,'Mapping water'!$D$4:$U$4,0))*$D153</f>
        <v>90515</v>
      </c>
      <c r="K153" s="32">
        <f>INDEX('Mapping water'!$D$5:$U$352,MATCH($B153,'Mapping water'!$B$5:$B$352,0),MATCH(K$3,'Mapping water'!$D$4:$U$4,0))*$D153</f>
        <v>0</v>
      </c>
      <c r="L153" s="32">
        <f>INDEX('Mapping water'!$D$5:$U$352,MATCH($B153,'Mapping water'!$B$5:$B$352,0),MATCH(L$3,'Mapping water'!$D$4:$U$4,0))*$D153</f>
        <v>0</v>
      </c>
      <c r="M153" s="32">
        <f>INDEX('Mapping water'!$D$5:$U$352,MATCH($B153,'Mapping water'!$B$5:$B$352,0),MATCH(M$3,'Mapping water'!$D$4:$U$4,0))*$D153</f>
        <v>0</v>
      </c>
      <c r="N153" s="32">
        <f>INDEX('Mapping water'!$D$5:$U$352,MATCH($B153,'Mapping water'!$B$5:$B$352,0),MATCH(N$3,'Mapping water'!$D$4:$U$4,0))*$D153</f>
        <v>0</v>
      </c>
      <c r="O153" s="32">
        <f>INDEX('Mapping water'!$D$5:$U$352,MATCH($B153,'Mapping water'!$B$5:$B$352,0),MATCH(O$3,'Mapping water'!$D$4:$U$4,0))*$D153</f>
        <v>0</v>
      </c>
      <c r="P153" s="32">
        <f>INDEX('Mapping water'!$D$5:$U$352,MATCH($B153,'Mapping water'!$B$5:$B$352,0),MATCH(P$3,'Mapping water'!$D$4:$U$4,0))*$D153</f>
        <v>0</v>
      </c>
      <c r="Q153" s="32">
        <f>INDEX('Mapping water'!$D$5:$U$352,MATCH($B153,'Mapping water'!$B$5:$B$352,0),MATCH(Q$3,'Mapping water'!$D$4:$U$4,0))*$D153</f>
        <v>0</v>
      </c>
      <c r="R153" s="32">
        <f>INDEX('Mapping water'!$D$5:$U$352,MATCH($B153,'Mapping water'!$B$5:$B$352,0),MATCH(R$3,'Mapping water'!$D$4:$U$4,0))*$D153</f>
        <v>0</v>
      </c>
      <c r="S153" s="32">
        <f>INDEX('Mapping water'!$D$5:$U$352,MATCH($B153,'Mapping water'!$B$5:$B$352,0),MATCH(S$3,'Mapping water'!$D$4:$U$4,0))*$D153</f>
        <v>0</v>
      </c>
      <c r="T153" s="32">
        <f>INDEX('Mapping water'!$D$5:$U$352,MATCH($B153,'Mapping water'!$B$5:$B$352,0),MATCH(T$3,'Mapping water'!$D$4:$U$4,0))*$D153</f>
        <v>0</v>
      </c>
      <c r="U153" s="32">
        <f>INDEX('Mapping water'!$D$5:$U$352,MATCH($B153,'Mapping water'!$B$5:$B$352,0),MATCH(U$3,'Mapping water'!$D$4:$U$4,0))*$D153</f>
        <v>0</v>
      </c>
      <c r="V153" s="32">
        <f>INDEX('Mapping water'!$D$5:$U$352,MATCH($B153,'Mapping water'!$B$5:$B$352,0),MATCH(V$3,'Mapping water'!$D$4:$U$4,0))*$D153</f>
        <v>0</v>
      </c>
      <c r="W153" s="32">
        <f>INDEX('Mapping water'!$D$5:$U$352,MATCH($B153,'Mapping water'!$B$5:$B$352,0),MATCH(W$3,'Mapping water'!$D$4:$U$4,0))*$D153</f>
        <v>0</v>
      </c>
      <c r="X153" s="32">
        <f>INDEX('Mapping water'!$D$5:$U$352,MATCH($B153,'Mapping water'!$B$5:$B$352,0),MATCH(X$3,'Mapping water'!$D$4:$U$4,0))*$D153</f>
        <v>0</v>
      </c>
      <c r="Y153" s="32">
        <f>INDEX('Mapping water'!$D$5:$U$352,MATCH($B153,'Mapping water'!$B$5:$B$352,0),MATCH(Y$3,'Mapping water'!$D$4:$U$4,0))*$D153</f>
        <v>0</v>
      </c>
    </row>
    <row r="154" spans="1:25" x14ac:dyDescent="0.45">
      <c r="A154" s="10" t="s">
        <v>561</v>
      </c>
      <c r="B154" s="10" t="s">
        <v>562</v>
      </c>
      <c r="C154" s="10" t="s">
        <v>174</v>
      </c>
      <c r="D154" s="32">
        <f>INDEX('ONS data MYE 5'!$G$6:$G$445, MATCH($B154,'ONS data MYE 5'!$B$6:$B$445,0))</f>
        <v>141023</v>
      </c>
      <c r="E154" s="32">
        <f>INDEX('ONS data MYE 5'!$H$6:$H$445, MATCH($B154,'ONS data MYE 5'!$B$6:$B$445,0))</f>
        <v>991</v>
      </c>
      <c r="F154" s="32">
        <f t="shared" si="4"/>
        <v>6.8987145343299883</v>
      </c>
      <c r="G154" s="32">
        <f t="shared" si="5"/>
        <v>47.592262226175826</v>
      </c>
      <c r="H154" s="32">
        <f>INDEX('Mapping water'!$D$5:$U$352,MATCH($B154,'Mapping water'!$B$5:$B$352,0),MATCH(H$3,'Mapping water'!$D$4:$U$4,0))*$D154</f>
        <v>0</v>
      </c>
      <c r="I154" s="32">
        <f>INDEX('Mapping water'!$D$5:$U$352,MATCH($B154,'Mapping water'!$B$5:$B$352,0),MATCH(I$3,'Mapping water'!$D$4:$U$4,0))*$D154</f>
        <v>0</v>
      </c>
      <c r="J154" s="32">
        <f>INDEX('Mapping water'!$D$5:$U$352,MATCH($B154,'Mapping water'!$B$5:$B$352,0),MATCH(J$3,'Mapping water'!$D$4:$U$4,0))*$D154</f>
        <v>141023</v>
      </c>
      <c r="K154" s="32">
        <f>INDEX('Mapping water'!$D$5:$U$352,MATCH($B154,'Mapping water'!$B$5:$B$352,0),MATCH(K$3,'Mapping water'!$D$4:$U$4,0))*$D154</f>
        <v>0</v>
      </c>
      <c r="L154" s="32">
        <f>INDEX('Mapping water'!$D$5:$U$352,MATCH($B154,'Mapping water'!$B$5:$B$352,0),MATCH(L$3,'Mapping water'!$D$4:$U$4,0))*$D154</f>
        <v>0</v>
      </c>
      <c r="M154" s="32">
        <f>INDEX('Mapping water'!$D$5:$U$352,MATCH($B154,'Mapping water'!$B$5:$B$352,0),MATCH(M$3,'Mapping water'!$D$4:$U$4,0))*$D154</f>
        <v>0</v>
      </c>
      <c r="N154" s="32">
        <f>INDEX('Mapping water'!$D$5:$U$352,MATCH($B154,'Mapping water'!$B$5:$B$352,0),MATCH(N$3,'Mapping water'!$D$4:$U$4,0))*$D154</f>
        <v>0</v>
      </c>
      <c r="O154" s="32">
        <f>INDEX('Mapping water'!$D$5:$U$352,MATCH($B154,'Mapping water'!$B$5:$B$352,0),MATCH(O$3,'Mapping water'!$D$4:$U$4,0))*$D154</f>
        <v>0</v>
      </c>
      <c r="P154" s="32">
        <f>INDEX('Mapping water'!$D$5:$U$352,MATCH($B154,'Mapping water'!$B$5:$B$352,0),MATCH(P$3,'Mapping water'!$D$4:$U$4,0))*$D154</f>
        <v>0</v>
      </c>
      <c r="Q154" s="32">
        <f>INDEX('Mapping water'!$D$5:$U$352,MATCH($B154,'Mapping water'!$B$5:$B$352,0),MATCH(Q$3,'Mapping water'!$D$4:$U$4,0))*$D154</f>
        <v>0</v>
      </c>
      <c r="R154" s="32">
        <f>INDEX('Mapping water'!$D$5:$U$352,MATCH($B154,'Mapping water'!$B$5:$B$352,0),MATCH(R$3,'Mapping water'!$D$4:$U$4,0))*$D154</f>
        <v>0</v>
      </c>
      <c r="S154" s="32">
        <f>INDEX('Mapping water'!$D$5:$U$352,MATCH($B154,'Mapping water'!$B$5:$B$352,0),MATCH(S$3,'Mapping water'!$D$4:$U$4,0))*$D154</f>
        <v>0</v>
      </c>
      <c r="T154" s="32">
        <f>INDEX('Mapping water'!$D$5:$U$352,MATCH($B154,'Mapping water'!$B$5:$B$352,0),MATCH(T$3,'Mapping water'!$D$4:$U$4,0))*$D154</f>
        <v>0</v>
      </c>
      <c r="U154" s="32">
        <f>INDEX('Mapping water'!$D$5:$U$352,MATCH($B154,'Mapping water'!$B$5:$B$352,0),MATCH(U$3,'Mapping water'!$D$4:$U$4,0))*$D154</f>
        <v>0</v>
      </c>
      <c r="V154" s="32">
        <f>INDEX('Mapping water'!$D$5:$U$352,MATCH($B154,'Mapping water'!$B$5:$B$352,0),MATCH(V$3,'Mapping water'!$D$4:$U$4,0))*$D154</f>
        <v>0</v>
      </c>
      <c r="W154" s="32">
        <f>INDEX('Mapping water'!$D$5:$U$352,MATCH($B154,'Mapping water'!$B$5:$B$352,0),MATCH(W$3,'Mapping water'!$D$4:$U$4,0))*$D154</f>
        <v>0</v>
      </c>
      <c r="X154" s="32">
        <f>INDEX('Mapping water'!$D$5:$U$352,MATCH($B154,'Mapping water'!$B$5:$B$352,0),MATCH(X$3,'Mapping water'!$D$4:$U$4,0))*$D154</f>
        <v>0</v>
      </c>
      <c r="Y154" s="32">
        <f>INDEX('Mapping water'!$D$5:$U$352,MATCH($B154,'Mapping water'!$B$5:$B$352,0),MATCH(Y$3,'Mapping water'!$D$4:$U$4,0))*$D154</f>
        <v>0</v>
      </c>
    </row>
    <row r="155" spans="1:25" x14ac:dyDescent="0.45">
      <c r="A155" s="10" t="s">
        <v>563</v>
      </c>
      <c r="B155" s="10" t="s">
        <v>564</v>
      </c>
      <c r="C155" s="10" t="s">
        <v>174</v>
      </c>
      <c r="D155" s="32">
        <f>INDEX('ONS data MYE 5'!$G$6:$G$445, MATCH($B155,'ONS data MYE 5'!$B$6:$B$445,0))</f>
        <v>58864</v>
      </c>
      <c r="E155" s="32">
        <f>INDEX('ONS data MYE 5'!$H$6:$H$445, MATCH($B155,'ONS data MYE 5'!$B$6:$B$445,0))</f>
        <v>101</v>
      </c>
      <c r="F155" s="32">
        <f t="shared" si="4"/>
        <v>4.6151205168412597</v>
      </c>
      <c r="G155" s="32">
        <f t="shared" si="5"/>
        <v>21.299337384969135</v>
      </c>
      <c r="H155" s="32">
        <f>INDEX('Mapping water'!$D$5:$U$352,MATCH($B155,'Mapping water'!$B$5:$B$352,0),MATCH(H$3,'Mapping water'!$D$4:$U$4,0))*$D155</f>
        <v>0</v>
      </c>
      <c r="I155" s="32">
        <f>INDEX('Mapping water'!$D$5:$U$352,MATCH($B155,'Mapping water'!$B$5:$B$352,0),MATCH(I$3,'Mapping water'!$D$4:$U$4,0))*$D155</f>
        <v>0</v>
      </c>
      <c r="J155" s="32">
        <f>INDEX('Mapping water'!$D$5:$U$352,MATCH($B155,'Mapping water'!$B$5:$B$352,0),MATCH(J$3,'Mapping water'!$D$4:$U$4,0))*$D155</f>
        <v>58864</v>
      </c>
      <c r="K155" s="32">
        <f>INDEX('Mapping water'!$D$5:$U$352,MATCH($B155,'Mapping water'!$B$5:$B$352,0),MATCH(K$3,'Mapping water'!$D$4:$U$4,0))*$D155</f>
        <v>0</v>
      </c>
      <c r="L155" s="32">
        <f>INDEX('Mapping water'!$D$5:$U$352,MATCH($B155,'Mapping water'!$B$5:$B$352,0),MATCH(L$3,'Mapping water'!$D$4:$U$4,0))*$D155</f>
        <v>0</v>
      </c>
      <c r="M155" s="32">
        <f>INDEX('Mapping water'!$D$5:$U$352,MATCH($B155,'Mapping water'!$B$5:$B$352,0),MATCH(M$3,'Mapping water'!$D$4:$U$4,0))*$D155</f>
        <v>0</v>
      </c>
      <c r="N155" s="32">
        <f>INDEX('Mapping water'!$D$5:$U$352,MATCH($B155,'Mapping water'!$B$5:$B$352,0),MATCH(N$3,'Mapping water'!$D$4:$U$4,0))*$D155</f>
        <v>0</v>
      </c>
      <c r="O155" s="32">
        <f>INDEX('Mapping water'!$D$5:$U$352,MATCH($B155,'Mapping water'!$B$5:$B$352,0),MATCH(O$3,'Mapping water'!$D$4:$U$4,0))*$D155</f>
        <v>0</v>
      </c>
      <c r="P155" s="32">
        <f>INDEX('Mapping water'!$D$5:$U$352,MATCH($B155,'Mapping water'!$B$5:$B$352,0),MATCH(P$3,'Mapping water'!$D$4:$U$4,0))*$D155</f>
        <v>0</v>
      </c>
      <c r="Q155" s="32">
        <f>INDEX('Mapping water'!$D$5:$U$352,MATCH($B155,'Mapping water'!$B$5:$B$352,0),MATCH(Q$3,'Mapping water'!$D$4:$U$4,0))*$D155</f>
        <v>0</v>
      </c>
      <c r="R155" s="32">
        <f>INDEX('Mapping water'!$D$5:$U$352,MATCH($B155,'Mapping water'!$B$5:$B$352,0),MATCH(R$3,'Mapping water'!$D$4:$U$4,0))*$D155</f>
        <v>0</v>
      </c>
      <c r="S155" s="32">
        <f>INDEX('Mapping water'!$D$5:$U$352,MATCH($B155,'Mapping water'!$B$5:$B$352,0),MATCH(S$3,'Mapping water'!$D$4:$U$4,0))*$D155</f>
        <v>0</v>
      </c>
      <c r="T155" s="32">
        <f>INDEX('Mapping water'!$D$5:$U$352,MATCH($B155,'Mapping water'!$B$5:$B$352,0),MATCH(T$3,'Mapping water'!$D$4:$U$4,0))*$D155</f>
        <v>0</v>
      </c>
      <c r="U155" s="32">
        <f>INDEX('Mapping water'!$D$5:$U$352,MATCH($B155,'Mapping water'!$B$5:$B$352,0),MATCH(U$3,'Mapping water'!$D$4:$U$4,0))*$D155</f>
        <v>0</v>
      </c>
      <c r="V155" s="32">
        <f>INDEX('Mapping water'!$D$5:$U$352,MATCH($B155,'Mapping water'!$B$5:$B$352,0),MATCH(V$3,'Mapping water'!$D$4:$U$4,0))*$D155</f>
        <v>0</v>
      </c>
      <c r="W155" s="32">
        <f>INDEX('Mapping water'!$D$5:$U$352,MATCH($B155,'Mapping water'!$B$5:$B$352,0),MATCH(W$3,'Mapping water'!$D$4:$U$4,0))*$D155</f>
        <v>0</v>
      </c>
      <c r="X155" s="32">
        <f>INDEX('Mapping water'!$D$5:$U$352,MATCH($B155,'Mapping water'!$B$5:$B$352,0),MATCH(X$3,'Mapping water'!$D$4:$U$4,0))*$D155</f>
        <v>0</v>
      </c>
      <c r="Y155" s="32">
        <f>INDEX('Mapping water'!$D$5:$U$352,MATCH($B155,'Mapping water'!$B$5:$B$352,0),MATCH(Y$3,'Mapping water'!$D$4:$U$4,0))*$D155</f>
        <v>0</v>
      </c>
    </row>
    <row r="156" spans="1:25" x14ac:dyDescent="0.45">
      <c r="A156" s="10" t="s">
        <v>565</v>
      </c>
      <c r="B156" s="10" t="s">
        <v>566</v>
      </c>
      <c r="C156" s="10" t="s">
        <v>174</v>
      </c>
      <c r="D156" s="32">
        <f>INDEX('ONS data MYE 5'!$G$6:$G$445, MATCH($B156,'ONS data MYE 5'!$B$6:$B$445,0))</f>
        <v>69787</v>
      </c>
      <c r="E156" s="32">
        <f>INDEX('ONS data MYE 5'!$H$6:$H$445, MATCH($B156,'ONS data MYE 5'!$B$6:$B$445,0))</f>
        <v>506</v>
      </c>
      <c r="F156" s="32">
        <f t="shared" si="4"/>
        <v>6.2265366692874657</v>
      </c>
      <c r="G156" s="32">
        <f t="shared" si="5"/>
        <v>38.769758893981447</v>
      </c>
      <c r="H156" s="32">
        <f>INDEX('Mapping water'!$D$5:$U$352,MATCH($B156,'Mapping water'!$B$5:$B$352,0),MATCH(H$3,'Mapping water'!$D$4:$U$4,0))*$D156</f>
        <v>0</v>
      </c>
      <c r="I156" s="32">
        <f>INDEX('Mapping water'!$D$5:$U$352,MATCH($B156,'Mapping water'!$B$5:$B$352,0),MATCH(I$3,'Mapping water'!$D$4:$U$4,0))*$D156</f>
        <v>0</v>
      </c>
      <c r="J156" s="32">
        <f>INDEX('Mapping water'!$D$5:$U$352,MATCH($B156,'Mapping water'!$B$5:$B$352,0),MATCH(J$3,'Mapping water'!$D$4:$U$4,0))*$D156</f>
        <v>69787</v>
      </c>
      <c r="K156" s="32">
        <f>INDEX('Mapping water'!$D$5:$U$352,MATCH($B156,'Mapping water'!$B$5:$B$352,0),MATCH(K$3,'Mapping water'!$D$4:$U$4,0))*$D156</f>
        <v>0</v>
      </c>
      <c r="L156" s="32">
        <f>INDEX('Mapping water'!$D$5:$U$352,MATCH($B156,'Mapping water'!$B$5:$B$352,0),MATCH(L$3,'Mapping water'!$D$4:$U$4,0))*$D156</f>
        <v>0</v>
      </c>
      <c r="M156" s="32">
        <f>INDEX('Mapping water'!$D$5:$U$352,MATCH($B156,'Mapping water'!$B$5:$B$352,0),MATCH(M$3,'Mapping water'!$D$4:$U$4,0))*$D156</f>
        <v>0</v>
      </c>
      <c r="N156" s="32">
        <f>INDEX('Mapping water'!$D$5:$U$352,MATCH($B156,'Mapping water'!$B$5:$B$352,0),MATCH(N$3,'Mapping water'!$D$4:$U$4,0))*$D156</f>
        <v>0</v>
      </c>
      <c r="O156" s="32">
        <f>INDEX('Mapping water'!$D$5:$U$352,MATCH($B156,'Mapping water'!$B$5:$B$352,0),MATCH(O$3,'Mapping water'!$D$4:$U$4,0))*$D156</f>
        <v>0</v>
      </c>
      <c r="P156" s="32">
        <f>INDEX('Mapping water'!$D$5:$U$352,MATCH($B156,'Mapping water'!$B$5:$B$352,0),MATCH(P$3,'Mapping water'!$D$4:$U$4,0))*$D156</f>
        <v>0</v>
      </c>
      <c r="Q156" s="32">
        <f>INDEX('Mapping water'!$D$5:$U$352,MATCH($B156,'Mapping water'!$B$5:$B$352,0),MATCH(Q$3,'Mapping water'!$D$4:$U$4,0))*$D156</f>
        <v>0</v>
      </c>
      <c r="R156" s="32">
        <f>INDEX('Mapping water'!$D$5:$U$352,MATCH($B156,'Mapping water'!$B$5:$B$352,0),MATCH(R$3,'Mapping water'!$D$4:$U$4,0))*$D156</f>
        <v>0</v>
      </c>
      <c r="S156" s="32">
        <f>INDEX('Mapping water'!$D$5:$U$352,MATCH($B156,'Mapping water'!$B$5:$B$352,0),MATCH(S$3,'Mapping water'!$D$4:$U$4,0))*$D156</f>
        <v>0</v>
      </c>
      <c r="T156" s="32">
        <f>INDEX('Mapping water'!$D$5:$U$352,MATCH($B156,'Mapping water'!$B$5:$B$352,0),MATCH(T$3,'Mapping water'!$D$4:$U$4,0))*$D156</f>
        <v>0</v>
      </c>
      <c r="U156" s="32">
        <f>INDEX('Mapping water'!$D$5:$U$352,MATCH($B156,'Mapping water'!$B$5:$B$352,0),MATCH(U$3,'Mapping water'!$D$4:$U$4,0))*$D156</f>
        <v>0</v>
      </c>
      <c r="V156" s="32">
        <f>INDEX('Mapping water'!$D$5:$U$352,MATCH($B156,'Mapping water'!$B$5:$B$352,0),MATCH(V$3,'Mapping water'!$D$4:$U$4,0))*$D156</f>
        <v>0</v>
      </c>
      <c r="W156" s="32">
        <f>INDEX('Mapping water'!$D$5:$U$352,MATCH($B156,'Mapping water'!$B$5:$B$352,0),MATCH(W$3,'Mapping water'!$D$4:$U$4,0))*$D156</f>
        <v>0</v>
      </c>
      <c r="X156" s="32">
        <f>INDEX('Mapping water'!$D$5:$U$352,MATCH($B156,'Mapping water'!$B$5:$B$352,0),MATCH(X$3,'Mapping water'!$D$4:$U$4,0))*$D156</f>
        <v>0</v>
      </c>
      <c r="Y156" s="32">
        <f>INDEX('Mapping water'!$D$5:$U$352,MATCH($B156,'Mapping water'!$B$5:$B$352,0),MATCH(Y$3,'Mapping water'!$D$4:$U$4,0))*$D156</f>
        <v>0</v>
      </c>
    </row>
    <row r="157" spans="1:25" x14ac:dyDescent="0.45">
      <c r="A157" s="10" t="s">
        <v>567</v>
      </c>
      <c r="B157" s="10" t="s">
        <v>568</v>
      </c>
      <c r="C157" s="10" t="s">
        <v>174</v>
      </c>
      <c r="D157" s="32">
        <f>INDEX('ONS data MYE 5'!$G$6:$G$445, MATCH($B157,'ONS data MYE 5'!$B$6:$B$445,0))</f>
        <v>110136</v>
      </c>
      <c r="E157" s="32">
        <f>INDEX('ONS data MYE 5'!$H$6:$H$445, MATCH($B157,'ONS data MYE 5'!$B$6:$B$445,0))</f>
        <v>975</v>
      </c>
      <c r="F157" s="32">
        <f t="shared" si="4"/>
        <v>6.8824374709978473</v>
      </c>
      <c r="G157" s="32">
        <f t="shared" si="5"/>
        <v>47.367945542195244</v>
      </c>
      <c r="H157" s="32">
        <f>INDEX('Mapping water'!$D$5:$U$352,MATCH($B157,'Mapping water'!$B$5:$B$352,0),MATCH(H$3,'Mapping water'!$D$4:$U$4,0))*$D157</f>
        <v>0</v>
      </c>
      <c r="I157" s="32">
        <f>INDEX('Mapping water'!$D$5:$U$352,MATCH($B157,'Mapping water'!$B$5:$B$352,0),MATCH(I$3,'Mapping water'!$D$4:$U$4,0))*$D157</f>
        <v>0</v>
      </c>
      <c r="J157" s="32">
        <f>INDEX('Mapping water'!$D$5:$U$352,MATCH($B157,'Mapping water'!$B$5:$B$352,0),MATCH(J$3,'Mapping water'!$D$4:$U$4,0))*$D157</f>
        <v>110136</v>
      </c>
      <c r="K157" s="32">
        <f>INDEX('Mapping water'!$D$5:$U$352,MATCH($B157,'Mapping water'!$B$5:$B$352,0),MATCH(K$3,'Mapping water'!$D$4:$U$4,0))*$D157</f>
        <v>0</v>
      </c>
      <c r="L157" s="32">
        <f>INDEX('Mapping water'!$D$5:$U$352,MATCH($B157,'Mapping water'!$B$5:$B$352,0),MATCH(L$3,'Mapping water'!$D$4:$U$4,0))*$D157</f>
        <v>0</v>
      </c>
      <c r="M157" s="32">
        <f>INDEX('Mapping water'!$D$5:$U$352,MATCH($B157,'Mapping water'!$B$5:$B$352,0),MATCH(M$3,'Mapping water'!$D$4:$U$4,0))*$D157</f>
        <v>0</v>
      </c>
      <c r="N157" s="32">
        <f>INDEX('Mapping water'!$D$5:$U$352,MATCH($B157,'Mapping water'!$B$5:$B$352,0),MATCH(N$3,'Mapping water'!$D$4:$U$4,0))*$D157</f>
        <v>0</v>
      </c>
      <c r="O157" s="32">
        <f>INDEX('Mapping water'!$D$5:$U$352,MATCH($B157,'Mapping water'!$B$5:$B$352,0),MATCH(O$3,'Mapping water'!$D$4:$U$4,0))*$D157</f>
        <v>0</v>
      </c>
      <c r="P157" s="32">
        <f>INDEX('Mapping water'!$D$5:$U$352,MATCH($B157,'Mapping water'!$B$5:$B$352,0),MATCH(P$3,'Mapping water'!$D$4:$U$4,0))*$D157</f>
        <v>0</v>
      </c>
      <c r="Q157" s="32">
        <f>INDEX('Mapping water'!$D$5:$U$352,MATCH($B157,'Mapping water'!$B$5:$B$352,0),MATCH(Q$3,'Mapping water'!$D$4:$U$4,0))*$D157</f>
        <v>0</v>
      </c>
      <c r="R157" s="32">
        <f>INDEX('Mapping water'!$D$5:$U$352,MATCH($B157,'Mapping water'!$B$5:$B$352,0),MATCH(R$3,'Mapping water'!$D$4:$U$4,0))*$D157</f>
        <v>0</v>
      </c>
      <c r="S157" s="32">
        <f>INDEX('Mapping water'!$D$5:$U$352,MATCH($B157,'Mapping water'!$B$5:$B$352,0),MATCH(S$3,'Mapping water'!$D$4:$U$4,0))*$D157</f>
        <v>0</v>
      </c>
      <c r="T157" s="32">
        <f>INDEX('Mapping water'!$D$5:$U$352,MATCH($B157,'Mapping water'!$B$5:$B$352,0),MATCH(T$3,'Mapping water'!$D$4:$U$4,0))*$D157</f>
        <v>0</v>
      </c>
      <c r="U157" s="32">
        <f>INDEX('Mapping water'!$D$5:$U$352,MATCH($B157,'Mapping water'!$B$5:$B$352,0),MATCH(U$3,'Mapping water'!$D$4:$U$4,0))*$D157</f>
        <v>0</v>
      </c>
      <c r="V157" s="32">
        <f>INDEX('Mapping water'!$D$5:$U$352,MATCH($B157,'Mapping water'!$B$5:$B$352,0),MATCH(V$3,'Mapping water'!$D$4:$U$4,0))*$D157</f>
        <v>0</v>
      </c>
      <c r="W157" s="32">
        <f>INDEX('Mapping water'!$D$5:$U$352,MATCH($B157,'Mapping water'!$B$5:$B$352,0),MATCH(W$3,'Mapping water'!$D$4:$U$4,0))*$D157</f>
        <v>0</v>
      </c>
      <c r="X157" s="32">
        <f>INDEX('Mapping water'!$D$5:$U$352,MATCH($B157,'Mapping water'!$B$5:$B$352,0),MATCH(X$3,'Mapping water'!$D$4:$U$4,0))*$D157</f>
        <v>0</v>
      </c>
      <c r="Y157" s="32">
        <f>INDEX('Mapping water'!$D$5:$U$352,MATCH($B157,'Mapping water'!$B$5:$B$352,0),MATCH(Y$3,'Mapping water'!$D$4:$U$4,0))*$D157</f>
        <v>0</v>
      </c>
    </row>
    <row r="158" spans="1:25" x14ac:dyDescent="0.45">
      <c r="A158" s="10" t="s">
        <v>569</v>
      </c>
      <c r="B158" s="10" t="s">
        <v>570</v>
      </c>
      <c r="C158" s="10" t="s">
        <v>174</v>
      </c>
      <c r="D158" s="32">
        <f>INDEX('ONS data MYE 5'!$G$6:$G$445, MATCH($B158,'ONS data MYE 5'!$B$6:$B$445,0))</f>
        <v>113061</v>
      </c>
      <c r="E158" s="32">
        <f>INDEX('ONS data MYE 5'!$H$6:$H$445, MATCH($B158,'ONS data MYE 5'!$B$6:$B$445,0))</f>
        <v>326</v>
      </c>
      <c r="F158" s="32">
        <f t="shared" si="4"/>
        <v>5.7868973813667077</v>
      </c>
      <c r="G158" s="32">
        <f t="shared" si="5"/>
        <v>33.48818130246886</v>
      </c>
      <c r="H158" s="32">
        <f>INDEX('Mapping water'!$D$5:$U$352,MATCH($B158,'Mapping water'!$B$5:$B$352,0),MATCH(H$3,'Mapping water'!$D$4:$U$4,0))*$D158</f>
        <v>0</v>
      </c>
      <c r="I158" s="32">
        <f>INDEX('Mapping water'!$D$5:$U$352,MATCH($B158,'Mapping water'!$B$5:$B$352,0),MATCH(I$3,'Mapping water'!$D$4:$U$4,0))*$D158</f>
        <v>0</v>
      </c>
      <c r="J158" s="32">
        <f>INDEX('Mapping water'!$D$5:$U$352,MATCH($B158,'Mapping water'!$B$5:$B$352,0),MATCH(J$3,'Mapping water'!$D$4:$U$4,0))*$D158</f>
        <v>113061</v>
      </c>
      <c r="K158" s="32">
        <f>INDEX('Mapping water'!$D$5:$U$352,MATCH($B158,'Mapping water'!$B$5:$B$352,0),MATCH(K$3,'Mapping water'!$D$4:$U$4,0))*$D158</f>
        <v>0</v>
      </c>
      <c r="L158" s="32">
        <f>INDEX('Mapping water'!$D$5:$U$352,MATCH($B158,'Mapping water'!$B$5:$B$352,0),MATCH(L$3,'Mapping water'!$D$4:$U$4,0))*$D158</f>
        <v>0</v>
      </c>
      <c r="M158" s="32">
        <f>INDEX('Mapping water'!$D$5:$U$352,MATCH($B158,'Mapping water'!$B$5:$B$352,0),MATCH(M$3,'Mapping water'!$D$4:$U$4,0))*$D158</f>
        <v>0</v>
      </c>
      <c r="N158" s="32">
        <f>INDEX('Mapping water'!$D$5:$U$352,MATCH($B158,'Mapping water'!$B$5:$B$352,0),MATCH(N$3,'Mapping water'!$D$4:$U$4,0))*$D158</f>
        <v>0</v>
      </c>
      <c r="O158" s="32">
        <f>INDEX('Mapping water'!$D$5:$U$352,MATCH($B158,'Mapping water'!$B$5:$B$352,0),MATCH(O$3,'Mapping water'!$D$4:$U$4,0))*$D158</f>
        <v>0</v>
      </c>
      <c r="P158" s="32">
        <f>INDEX('Mapping water'!$D$5:$U$352,MATCH($B158,'Mapping water'!$B$5:$B$352,0),MATCH(P$3,'Mapping water'!$D$4:$U$4,0))*$D158</f>
        <v>0</v>
      </c>
      <c r="Q158" s="32">
        <f>INDEX('Mapping water'!$D$5:$U$352,MATCH($B158,'Mapping water'!$B$5:$B$352,0),MATCH(Q$3,'Mapping water'!$D$4:$U$4,0))*$D158</f>
        <v>0</v>
      </c>
      <c r="R158" s="32">
        <f>INDEX('Mapping water'!$D$5:$U$352,MATCH($B158,'Mapping water'!$B$5:$B$352,0),MATCH(R$3,'Mapping water'!$D$4:$U$4,0))*$D158</f>
        <v>0</v>
      </c>
      <c r="S158" s="32">
        <f>INDEX('Mapping water'!$D$5:$U$352,MATCH($B158,'Mapping water'!$B$5:$B$352,0),MATCH(S$3,'Mapping water'!$D$4:$U$4,0))*$D158</f>
        <v>0</v>
      </c>
      <c r="T158" s="32">
        <f>INDEX('Mapping water'!$D$5:$U$352,MATCH($B158,'Mapping water'!$B$5:$B$352,0),MATCH(T$3,'Mapping water'!$D$4:$U$4,0))*$D158</f>
        <v>0</v>
      </c>
      <c r="U158" s="32">
        <f>INDEX('Mapping water'!$D$5:$U$352,MATCH($B158,'Mapping water'!$B$5:$B$352,0),MATCH(U$3,'Mapping water'!$D$4:$U$4,0))*$D158</f>
        <v>0</v>
      </c>
      <c r="V158" s="32">
        <f>INDEX('Mapping water'!$D$5:$U$352,MATCH($B158,'Mapping water'!$B$5:$B$352,0),MATCH(V$3,'Mapping water'!$D$4:$U$4,0))*$D158</f>
        <v>0</v>
      </c>
      <c r="W158" s="32">
        <f>INDEX('Mapping water'!$D$5:$U$352,MATCH($B158,'Mapping water'!$B$5:$B$352,0),MATCH(W$3,'Mapping water'!$D$4:$U$4,0))*$D158</f>
        <v>0</v>
      </c>
      <c r="X158" s="32">
        <f>INDEX('Mapping water'!$D$5:$U$352,MATCH($B158,'Mapping water'!$B$5:$B$352,0),MATCH(X$3,'Mapping water'!$D$4:$U$4,0))*$D158</f>
        <v>0</v>
      </c>
      <c r="Y158" s="32">
        <f>INDEX('Mapping water'!$D$5:$U$352,MATCH($B158,'Mapping water'!$B$5:$B$352,0),MATCH(Y$3,'Mapping water'!$D$4:$U$4,0))*$D158</f>
        <v>0</v>
      </c>
    </row>
    <row r="159" spans="1:25" x14ac:dyDescent="0.45">
      <c r="A159" s="10" t="s">
        <v>571</v>
      </c>
      <c r="B159" s="10" t="s">
        <v>572</v>
      </c>
      <c r="C159" s="10" t="s">
        <v>174</v>
      </c>
      <c r="D159" s="32">
        <f>INDEX('ONS data MYE 5'!$G$6:$G$445, MATCH($B159,'ONS data MYE 5'!$B$6:$B$445,0))</f>
        <v>110002</v>
      </c>
      <c r="E159" s="32">
        <f>INDEX('ONS data MYE 5'!$H$6:$H$445, MATCH($B159,'ONS data MYE 5'!$B$6:$B$445,0))</f>
        <v>390</v>
      </c>
      <c r="F159" s="32">
        <f t="shared" si="4"/>
        <v>5.9661467391236922</v>
      </c>
      <c r="G159" s="32">
        <f t="shared" si="5"/>
        <v>35.594906912756265</v>
      </c>
      <c r="H159" s="32">
        <f>INDEX('Mapping water'!$D$5:$U$352,MATCH($B159,'Mapping water'!$B$5:$B$352,0),MATCH(H$3,'Mapping water'!$D$4:$U$4,0))*$D159</f>
        <v>0</v>
      </c>
      <c r="I159" s="32">
        <f>INDEX('Mapping water'!$D$5:$U$352,MATCH($B159,'Mapping water'!$B$5:$B$352,0),MATCH(I$3,'Mapping water'!$D$4:$U$4,0))*$D159</f>
        <v>0</v>
      </c>
      <c r="J159" s="32">
        <f>INDEX('Mapping water'!$D$5:$U$352,MATCH($B159,'Mapping water'!$B$5:$B$352,0),MATCH(J$3,'Mapping water'!$D$4:$U$4,0))*$D159</f>
        <v>110002</v>
      </c>
      <c r="K159" s="32">
        <f>INDEX('Mapping water'!$D$5:$U$352,MATCH($B159,'Mapping water'!$B$5:$B$352,0),MATCH(K$3,'Mapping water'!$D$4:$U$4,0))*$D159</f>
        <v>0</v>
      </c>
      <c r="L159" s="32">
        <f>INDEX('Mapping water'!$D$5:$U$352,MATCH($B159,'Mapping water'!$B$5:$B$352,0),MATCH(L$3,'Mapping water'!$D$4:$U$4,0))*$D159</f>
        <v>0</v>
      </c>
      <c r="M159" s="32">
        <f>INDEX('Mapping water'!$D$5:$U$352,MATCH($B159,'Mapping water'!$B$5:$B$352,0),MATCH(M$3,'Mapping water'!$D$4:$U$4,0))*$D159</f>
        <v>0</v>
      </c>
      <c r="N159" s="32">
        <f>INDEX('Mapping water'!$D$5:$U$352,MATCH($B159,'Mapping water'!$B$5:$B$352,0),MATCH(N$3,'Mapping water'!$D$4:$U$4,0))*$D159</f>
        <v>0</v>
      </c>
      <c r="O159" s="32">
        <f>INDEX('Mapping water'!$D$5:$U$352,MATCH($B159,'Mapping water'!$B$5:$B$352,0),MATCH(O$3,'Mapping water'!$D$4:$U$4,0))*$D159</f>
        <v>0</v>
      </c>
      <c r="P159" s="32">
        <f>INDEX('Mapping water'!$D$5:$U$352,MATCH($B159,'Mapping water'!$B$5:$B$352,0),MATCH(P$3,'Mapping water'!$D$4:$U$4,0))*$D159</f>
        <v>0</v>
      </c>
      <c r="Q159" s="32">
        <f>INDEX('Mapping water'!$D$5:$U$352,MATCH($B159,'Mapping water'!$B$5:$B$352,0),MATCH(Q$3,'Mapping water'!$D$4:$U$4,0))*$D159</f>
        <v>0</v>
      </c>
      <c r="R159" s="32">
        <f>INDEX('Mapping water'!$D$5:$U$352,MATCH($B159,'Mapping water'!$B$5:$B$352,0),MATCH(R$3,'Mapping water'!$D$4:$U$4,0))*$D159</f>
        <v>0</v>
      </c>
      <c r="S159" s="32">
        <f>INDEX('Mapping water'!$D$5:$U$352,MATCH($B159,'Mapping water'!$B$5:$B$352,0),MATCH(S$3,'Mapping water'!$D$4:$U$4,0))*$D159</f>
        <v>0</v>
      </c>
      <c r="T159" s="32">
        <f>INDEX('Mapping water'!$D$5:$U$352,MATCH($B159,'Mapping water'!$B$5:$B$352,0),MATCH(T$3,'Mapping water'!$D$4:$U$4,0))*$D159</f>
        <v>0</v>
      </c>
      <c r="U159" s="32">
        <f>INDEX('Mapping water'!$D$5:$U$352,MATCH($B159,'Mapping water'!$B$5:$B$352,0),MATCH(U$3,'Mapping water'!$D$4:$U$4,0))*$D159</f>
        <v>0</v>
      </c>
      <c r="V159" s="32">
        <f>INDEX('Mapping water'!$D$5:$U$352,MATCH($B159,'Mapping water'!$B$5:$B$352,0),MATCH(V$3,'Mapping water'!$D$4:$U$4,0))*$D159</f>
        <v>0</v>
      </c>
      <c r="W159" s="32">
        <f>INDEX('Mapping water'!$D$5:$U$352,MATCH($B159,'Mapping water'!$B$5:$B$352,0),MATCH(W$3,'Mapping water'!$D$4:$U$4,0))*$D159</f>
        <v>0</v>
      </c>
      <c r="X159" s="32">
        <f>INDEX('Mapping water'!$D$5:$U$352,MATCH($B159,'Mapping water'!$B$5:$B$352,0),MATCH(X$3,'Mapping water'!$D$4:$U$4,0))*$D159</f>
        <v>0</v>
      </c>
      <c r="Y159" s="32">
        <f>INDEX('Mapping water'!$D$5:$U$352,MATCH($B159,'Mapping water'!$B$5:$B$352,0),MATCH(Y$3,'Mapping water'!$D$4:$U$4,0))*$D159</f>
        <v>0</v>
      </c>
    </row>
    <row r="160" spans="1:25" x14ac:dyDescent="0.45">
      <c r="A160" s="10" t="s">
        <v>573</v>
      </c>
      <c r="B160" s="10" t="s">
        <v>574</v>
      </c>
      <c r="C160" s="10" t="s">
        <v>174</v>
      </c>
      <c r="D160" s="32">
        <f>INDEX('ONS data MYE 5'!$G$6:$G$445, MATCH($B160,'ONS data MYE 5'!$B$6:$B$445,0))</f>
        <v>283536</v>
      </c>
      <c r="E160" s="32">
        <f>INDEX('ONS data MYE 5'!$H$6:$H$445, MATCH($B160,'ONS data MYE 5'!$B$6:$B$445,0))</f>
        <v>2028</v>
      </c>
      <c r="F160" s="32">
        <f t="shared" si="4"/>
        <v>7.6148053647110734</v>
      </c>
      <c r="G160" s="32">
        <f t="shared" si="5"/>
        <v>57.985260742432544</v>
      </c>
      <c r="H160" s="32">
        <f>INDEX('Mapping water'!$D$5:$U$352,MATCH($B160,'Mapping water'!$B$5:$B$352,0),MATCH(H$3,'Mapping water'!$D$4:$U$4,0))*$D160</f>
        <v>0</v>
      </c>
      <c r="I160" s="32">
        <f>INDEX('Mapping water'!$D$5:$U$352,MATCH($B160,'Mapping water'!$B$5:$B$352,0),MATCH(I$3,'Mapping water'!$D$4:$U$4,0))*$D160</f>
        <v>0</v>
      </c>
      <c r="J160" s="32">
        <f>INDEX('Mapping water'!$D$5:$U$352,MATCH($B160,'Mapping water'!$B$5:$B$352,0),MATCH(J$3,'Mapping water'!$D$4:$U$4,0))*$D160</f>
        <v>283536</v>
      </c>
      <c r="K160" s="32">
        <f>INDEX('Mapping water'!$D$5:$U$352,MATCH($B160,'Mapping water'!$B$5:$B$352,0),MATCH(K$3,'Mapping water'!$D$4:$U$4,0))*$D160</f>
        <v>0</v>
      </c>
      <c r="L160" s="32">
        <f>INDEX('Mapping water'!$D$5:$U$352,MATCH($B160,'Mapping water'!$B$5:$B$352,0),MATCH(L$3,'Mapping water'!$D$4:$U$4,0))*$D160</f>
        <v>0</v>
      </c>
      <c r="M160" s="32">
        <f>INDEX('Mapping water'!$D$5:$U$352,MATCH($B160,'Mapping water'!$B$5:$B$352,0),MATCH(M$3,'Mapping water'!$D$4:$U$4,0))*$D160</f>
        <v>0</v>
      </c>
      <c r="N160" s="32">
        <f>INDEX('Mapping water'!$D$5:$U$352,MATCH($B160,'Mapping water'!$B$5:$B$352,0),MATCH(N$3,'Mapping water'!$D$4:$U$4,0))*$D160</f>
        <v>0</v>
      </c>
      <c r="O160" s="32">
        <f>INDEX('Mapping water'!$D$5:$U$352,MATCH($B160,'Mapping water'!$B$5:$B$352,0),MATCH(O$3,'Mapping water'!$D$4:$U$4,0))*$D160</f>
        <v>0</v>
      </c>
      <c r="P160" s="32">
        <f>INDEX('Mapping water'!$D$5:$U$352,MATCH($B160,'Mapping water'!$B$5:$B$352,0),MATCH(P$3,'Mapping water'!$D$4:$U$4,0))*$D160</f>
        <v>0</v>
      </c>
      <c r="Q160" s="32">
        <f>INDEX('Mapping water'!$D$5:$U$352,MATCH($B160,'Mapping water'!$B$5:$B$352,0),MATCH(Q$3,'Mapping water'!$D$4:$U$4,0))*$D160</f>
        <v>0</v>
      </c>
      <c r="R160" s="32">
        <f>INDEX('Mapping water'!$D$5:$U$352,MATCH($B160,'Mapping water'!$B$5:$B$352,0),MATCH(R$3,'Mapping water'!$D$4:$U$4,0))*$D160</f>
        <v>0</v>
      </c>
      <c r="S160" s="32">
        <f>INDEX('Mapping water'!$D$5:$U$352,MATCH($B160,'Mapping water'!$B$5:$B$352,0),MATCH(S$3,'Mapping water'!$D$4:$U$4,0))*$D160</f>
        <v>0</v>
      </c>
      <c r="T160" s="32">
        <f>INDEX('Mapping water'!$D$5:$U$352,MATCH($B160,'Mapping water'!$B$5:$B$352,0),MATCH(T$3,'Mapping water'!$D$4:$U$4,0))*$D160</f>
        <v>0</v>
      </c>
      <c r="U160" s="32">
        <f>INDEX('Mapping water'!$D$5:$U$352,MATCH($B160,'Mapping water'!$B$5:$B$352,0),MATCH(U$3,'Mapping water'!$D$4:$U$4,0))*$D160</f>
        <v>0</v>
      </c>
      <c r="V160" s="32">
        <f>INDEX('Mapping water'!$D$5:$U$352,MATCH($B160,'Mapping water'!$B$5:$B$352,0),MATCH(V$3,'Mapping water'!$D$4:$U$4,0))*$D160</f>
        <v>0</v>
      </c>
      <c r="W160" s="32">
        <f>INDEX('Mapping water'!$D$5:$U$352,MATCH($B160,'Mapping water'!$B$5:$B$352,0),MATCH(W$3,'Mapping water'!$D$4:$U$4,0))*$D160</f>
        <v>0</v>
      </c>
      <c r="X160" s="32">
        <f>INDEX('Mapping water'!$D$5:$U$352,MATCH($B160,'Mapping water'!$B$5:$B$352,0),MATCH(X$3,'Mapping water'!$D$4:$U$4,0))*$D160</f>
        <v>0</v>
      </c>
      <c r="Y160" s="32">
        <f>INDEX('Mapping water'!$D$5:$U$352,MATCH($B160,'Mapping water'!$B$5:$B$352,0),MATCH(Y$3,'Mapping water'!$D$4:$U$4,0))*$D160</f>
        <v>0</v>
      </c>
    </row>
    <row r="161" spans="1:25" x14ac:dyDescent="0.45">
      <c r="A161" s="10" t="s">
        <v>575</v>
      </c>
      <c r="B161" s="10" t="s">
        <v>576</v>
      </c>
      <c r="C161" s="10" t="s">
        <v>174</v>
      </c>
      <c r="D161" s="32">
        <f>INDEX('ONS data MYE 5'!$G$6:$G$445, MATCH($B161,'ONS data MYE 5'!$B$6:$B$445,0))</f>
        <v>188503</v>
      </c>
      <c r="E161" s="32">
        <f>INDEX('ONS data MYE 5'!$H$6:$H$445, MATCH($B161,'ONS data MYE 5'!$B$6:$B$445,0))</f>
        <v>1895</v>
      </c>
      <c r="F161" s="32">
        <f t="shared" si="4"/>
        <v>7.5469741175165268</v>
      </c>
      <c r="G161" s="32">
        <f t="shared" si="5"/>
        <v>56.956818330464358</v>
      </c>
      <c r="H161" s="32">
        <f>INDEX('Mapping water'!$D$5:$U$352,MATCH($B161,'Mapping water'!$B$5:$B$352,0),MATCH(H$3,'Mapping water'!$D$4:$U$4,0))*$D161</f>
        <v>0</v>
      </c>
      <c r="I161" s="32">
        <f>INDEX('Mapping water'!$D$5:$U$352,MATCH($B161,'Mapping water'!$B$5:$B$352,0),MATCH(I$3,'Mapping water'!$D$4:$U$4,0))*$D161</f>
        <v>0</v>
      </c>
      <c r="J161" s="32">
        <f>INDEX('Mapping water'!$D$5:$U$352,MATCH($B161,'Mapping water'!$B$5:$B$352,0),MATCH(J$3,'Mapping water'!$D$4:$U$4,0))*$D161</f>
        <v>188503</v>
      </c>
      <c r="K161" s="32">
        <f>INDEX('Mapping water'!$D$5:$U$352,MATCH($B161,'Mapping water'!$B$5:$B$352,0),MATCH(K$3,'Mapping water'!$D$4:$U$4,0))*$D161</f>
        <v>0</v>
      </c>
      <c r="L161" s="32">
        <f>INDEX('Mapping water'!$D$5:$U$352,MATCH($B161,'Mapping water'!$B$5:$B$352,0),MATCH(L$3,'Mapping water'!$D$4:$U$4,0))*$D161</f>
        <v>0</v>
      </c>
      <c r="M161" s="32">
        <f>INDEX('Mapping water'!$D$5:$U$352,MATCH($B161,'Mapping water'!$B$5:$B$352,0),MATCH(M$3,'Mapping water'!$D$4:$U$4,0))*$D161</f>
        <v>0</v>
      </c>
      <c r="N161" s="32">
        <f>INDEX('Mapping water'!$D$5:$U$352,MATCH($B161,'Mapping water'!$B$5:$B$352,0),MATCH(N$3,'Mapping water'!$D$4:$U$4,0))*$D161</f>
        <v>0</v>
      </c>
      <c r="O161" s="32">
        <f>INDEX('Mapping water'!$D$5:$U$352,MATCH($B161,'Mapping water'!$B$5:$B$352,0),MATCH(O$3,'Mapping water'!$D$4:$U$4,0))*$D161</f>
        <v>0</v>
      </c>
      <c r="P161" s="32">
        <f>INDEX('Mapping water'!$D$5:$U$352,MATCH($B161,'Mapping water'!$B$5:$B$352,0),MATCH(P$3,'Mapping water'!$D$4:$U$4,0))*$D161</f>
        <v>0</v>
      </c>
      <c r="Q161" s="32">
        <f>INDEX('Mapping water'!$D$5:$U$352,MATCH($B161,'Mapping water'!$B$5:$B$352,0),MATCH(Q$3,'Mapping water'!$D$4:$U$4,0))*$D161</f>
        <v>0</v>
      </c>
      <c r="R161" s="32">
        <f>INDEX('Mapping water'!$D$5:$U$352,MATCH($B161,'Mapping water'!$B$5:$B$352,0),MATCH(R$3,'Mapping water'!$D$4:$U$4,0))*$D161</f>
        <v>0</v>
      </c>
      <c r="S161" s="32">
        <f>INDEX('Mapping water'!$D$5:$U$352,MATCH($B161,'Mapping water'!$B$5:$B$352,0),MATCH(S$3,'Mapping water'!$D$4:$U$4,0))*$D161</f>
        <v>0</v>
      </c>
      <c r="T161" s="32">
        <f>INDEX('Mapping water'!$D$5:$U$352,MATCH($B161,'Mapping water'!$B$5:$B$352,0),MATCH(T$3,'Mapping water'!$D$4:$U$4,0))*$D161</f>
        <v>0</v>
      </c>
      <c r="U161" s="32">
        <f>INDEX('Mapping water'!$D$5:$U$352,MATCH($B161,'Mapping water'!$B$5:$B$352,0),MATCH(U$3,'Mapping water'!$D$4:$U$4,0))*$D161</f>
        <v>0</v>
      </c>
      <c r="V161" s="32">
        <f>INDEX('Mapping water'!$D$5:$U$352,MATCH($B161,'Mapping water'!$B$5:$B$352,0),MATCH(V$3,'Mapping water'!$D$4:$U$4,0))*$D161</f>
        <v>0</v>
      </c>
      <c r="W161" s="32">
        <f>INDEX('Mapping water'!$D$5:$U$352,MATCH($B161,'Mapping water'!$B$5:$B$352,0),MATCH(W$3,'Mapping water'!$D$4:$U$4,0))*$D161</f>
        <v>0</v>
      </c>
      <c r="X161" s="32">
        <f>INDEX('Mapping water'!$D$5:$U$352,MATCH($B161,'Mapping water'!$B$5:$B$352,0),MATCH(X$3,'Mapping water'!$D$4:$U$4,0))*$D161</f>
        <v>0</v>
      </c>
      <c r="Y161" s="32">
        <f>INDEX('Mapping water'!$D$5:$U$352,MATCH($B161,'Mapping water'!$B$5:$B$352,0),MATCH(Y$3,'Mapping water'!$D$4:$U$4,0))*$D161</f>
        <v>0</v>
      </c>
    </row>
    <row r="162" spans="1:25" x14ac:dyDescent="0.45">
      <c r="A162" s="10" t="s">
        <v>577</v>
      </c>
      <c r="B162" s="10" t="s">
        <v>578</v>
      </c>
      <c r="C162" s="10" t="s">
        <v>174</v>
      </c>
      <c r="D162" s="32">
        <f>INDEX('ONS data MYE 5'!$G$6:$G$445, MATCH($B162,'ONS data MYE 5'!$B$6:$B$445,0))</f>
        <v>541319</v>
      </c>
      <c r="E162" s="32">
        <f>INDEX('ONS data MYE 5'!$H$6:$H$445, MATCH($B162,'ONS data MYE 5'!$B$6:$B$445,0))</f>
        <v>4681</v>
      </c>
      <c r="F162" s="32">
        <f t="shared" si="4"/>
        <v>8.4512670413000706</v>
      </c>
      <c r="G162" s="32">
        <f t="shared" si="5"/>
        <v>71.42391460336485</v>
      </c>
      <c r="H162" s="32">
        <f>INDEX('Mapping water'!$D$5:$U$352,MATCH($B162,'Mapping water'!$B$5:$B$352,0),MATCH(H$3,'Mapping water'!$D$4:$U$4,0))*$D162</f>
        <v>0</v>
      </c>
      <c r="I162" s="32">
        <f>INDEX('Mapping water'!$D$5:$U$352,MATCH($B162,'Mapping water'!$B$5:$B$352,0),MATCH(I$3,'Mapping water'!$D$4:$U$4,0))*$D162</f>
        <v>0</v>
      </c>
      <c r="J162" s="32">
        <f>INDEX('Mapping water'!$D$5:$U$352,MATCH($B162,'Mapping water'!$B$5:$B$352,0),MATCH(J$3,'Mapping water'!$D$4:$U$4,0))*$D162</f>
        <v>541319</v>
      </c>
      <c r="K162" s="32">
        <f>INDEX('Mapping water'!$D$5:$U$352,MATCH($B162,'Mapping water'!$B$5:$B$352,0),MATCH(K$3,'Mapping water'!$D$4:$U$4,0))*$D162</f>
        <v>0</v>
      </c>
      <c r="L162" s="32">
        <f>INDEX('Mapping water'!$D$5:$U$352,MATCH($B162,'Mapping water'!$B$5:$B$352,0),MATCH(L$3,'Mapping water'!$D$4:$U$4,0))*$D162</f>
        <v>0</v>
      </c>
      <c r="M162" s="32">
        <f>INDEX('Mapping water'!$D$5:$U$352,MATCH($B162,'Mapping water'!$B$5:$B$352,0),MATCH(M$3,'Mapping water'!$D$4:$U$4,0))*$D162</f>
        <v>0</v>
      </c>
      <c r="N162" s="32">
        <f>INDEX('Mapping water'!$D$5:$U$352,MATCH($B162,'Mapping water'!$B$5:$B$352,0),MATCH(N$3,'Mapping water'!$D$4:$U$4,0))*$D162</f>
        <v>0</v>
      </c>
      <c r="O162" s="32">
        <f>INDEX('Mapping water'!$D$5:$U$352,MATCH($B162,'Mapping water'!$B$5:$B$352,0),MATCH(O$3,'Mapping water'!$D$4:$U$4,0))*$D162</f>
        <v>0</v>
      </c>
      <c r="P162" s="32">
        <f>INDEX('Mapping water'!$D$5:$U$352,MATCH($B162,'Mapping water'!$B$5:$B$352,0),MATCH(P$3,'Mapping water'!$D$4:$U$4,0))*$D162</f>
        <v>0</v>
      </c>
      <c r="Q162" s="32">
        <f>INDEX('Mapping water'!$D$5:$U$352,MATCH($B162,'Mapping water'!$B$5:$B$352,0),MATCH(Q$3,'Mapping water'!$D$4:$U$4,0))*$D162</f>
        <v>0</v>
      </c>
      <c r="R162" s="32">
        <f>INDEX('Mapping water'!$D$5:$U$352,MATCH($B162,'Mapping water'!$B$5:$B$352,0),MATCH(R$3,'Mapping water'!$D$4:$U$4,0))*$D162</f>
        <v>0</v>
      </c>
      <c r="S162" s="32">
        <f>INDEX('Mapping water'!$D$5:$U$352,MATCH($B162,'Mapping water'!$B$5:$B$352,0),MATCH(S$3,'Mapping water'!$D$4:$U$4,0))*$D162</f>
        <v>0</v>
      </c>
      <c r="T162" s="32">
        <f>INDEX('Mapping water'!$D$5:$U$352,MATCH($B162,'Mapping water'!$B$5:$B$352,0),MATCH(T$3,'Mapping water'!$D$4:$U$4,0))*$D162</f>
        <v>0</v>
      </c>
      <c r="U162" s="32">
        <f>INDEX('Mapping water'!$D$5:$U$352,MATCH($B162,'Mapping water'!$B$5:$B$352,0),MATCH(U$3,'Mapping water'!$D$4:$U$4,0))*$D162</f>
        <v>0</v>
      </c>
      <c r="V162" s="32">
        <f>INDEX('Mapping water'!$D$5:$U$352,MATCH($B162,'Mapping water'!$B$5:$B$352,0),MATCH(V$3,'Mapping water'!$D$4:$U$4,0))*$D162</f>
        <v>0</v>
      </c>
      <c r="W162" s="32">
        <f>INDEX('Mapping water'!$D$5:$U$352,MATCH($B162,'Mapping water'!$B$5:$B$352,0),MATCH(W$3,'Mapping water'!$D$4:$U$4,0))*$D162</f>
        <v>0</v>
      </c>
      <c r="X162" s="32">
        <f>INDEX('Mapping water'!$D$5:$U$352,MATCH($B162,'Mapping water'!$B$5:$B$352,0),MATCH(X$3,'Mapping water'!$D$4:$U$4,0))*$D162</f>
        <v>0</v>
      </c>
      <c r="Y162" s="32">
        <f>INDEX('Mapping water'!$D$5:$U$352,MATCH($B162,'Mapping water'!$B$5:$B$352,0),MATCH(Y$3,'Mapping water'!$D$4:$U$4,0))*$D162</f>
        <v>0</v>
      </c>
    </row>
    <row r="163" spans="1:25" x14ac:dyDescent="0.45">
      <c r="A163" s="10" t="s">
        <v>579</v>
      </c>
      <c r="B163" s="10" t="s">
        <v>580</v>
      </c>
      <c r="C163" s="10" t="s">
        <v>174</v>
      </c>
      <c r="D163" s="32">
        <f>INDEX('ONS data MYE 5'!$G$6:$G$445, MATCH($B163,'ONS data MYE 5'!$B$6:$B$445,0))</f>
        <v>232349</v>
      </c>
      <c r="E163" s="32">
        <f>INDEX('ONS data MYE 5'!$H$6:$H$445, MATCH($B163,'ONS data MYE 5'!$B$6:$B$445,0))</f>
        <v>1632</v>
      </c>
      <c r="F163" s="32">
        <f t="shared" si="4"/>
        <v>7.3975615355240523</v>
      </c>
      <c r="G163" s="32">
        <f t="shared" si="5"/>
        <v>54.723916671864977</v>
      </c>
      <c r="H163" s="32">
        <f>INDEX('Mapping water'!$D$5:$U$352,MATCH($B163,'Mapping water'!$B$5:$B$352,0),MATCH(H$3,'Mapping water'!$D$4:$U$4,0))*$D163</f>
        <v>0</v>
      </c>
      <c r="I163" s="32">
        <f>INDEX('Mapping water'!$D$5:$U$352,MATCH($B163,'Mapping water'!$B$5:$B$352,0),MATCH(I$3,'Mapping water'!$D$4:$U$4,0))*$D163</f>
        <v>0</v>
      </c>
      <c r="J163" s="32">
        <f>INDEX('Mapping water'!$D$5:$U$352,MATCH($B163,'Mapping water'!$B$5:$B$352,0),MATCH(J$3,'Mapping water'!$D$4:$U$4,0))*$D163</f>
        <v>232349</v>
      </c>
      <c r="K163" s="32">
        <f>INDEX('Mapping water'!$D$5:$U$352,MATCH($B163,'Mapping water'!$B$5:$B$352,0),MATCH(K$3,'Mapping water'!$D$4:$U$4,0))*$D163</f>
        <v>0</v>
      </c>
      <c r="L163" s="32">
        <f>INDEX('Mapping water'!$D$5:$U$352,MATCH($B163,'Mapping water'!$B$5:$B$352,0),MATCH(L$3,'Mapping water'!$D$4:$U$4,0))*$D163</f>
        <v>0</v>
      </c>
      <c r="M163" s="32">
        <f>INDEX('Mapping water'!$D$5:$U$352,MATCH($B163,'Mapping water'!$B$5:$B$352,0),MATCH(M$3,'Mapping water'!$D$4:$U$4,0))*$D163</f>
        <v>0</v>
      </c>
      <c r="N163" s="32">
        <f>INDEX('Mapping water'!$D$5:$U$352,MATCH($B163,'Mapping water'!$B$5:$B$352,0),MATCH(N$3,'Mapping water'!$D$4:$U$4,0))*$D163</f>
        <v>0</v>
      </c>
      <c r="O163" s="32">
        <f>INDEX('Mapping water'!$D$5:$U$352,MATCH($B163,'Mapping water'!$B$5:$B$352,0),MATCH(O$3,'Mapping water'!$D$4:$U$4,0))*$D163</f>
        <v>0</v>
      </c>
      <c r="P163" s="32">
        <f>INDEX('Mapping water'!$D$5:$U$352,MATCH($B163,'Mapping water'!$B$5:$B$352,0),MATCH(P$3,'Mapping water'!$D$4:$U$4,0))*$D163</f>
        <v>0</v>
      </c>
      <c r="Q163" s="32">
        <f>INDEX('Mapping water'!$D$5:$U$352,MATCH($B163,'Mapping water'!$B$5:$B$352,0),MATCH(Q$3,'Mapping water'!$D$4:$U$4,0))*$D163</f>
        <v>0</v>
      </c>
      <c r="R163" s="32">
        <f>INDEX('Mapping water'!$D$5:$U$352,MATCH($B163,'Mapping water'!$B$5:$B$352,0),MATCH(R$3,'Mapping water'!$D$4:$U$4,0))*$D163</f>
        <v>0</v>
      </c>
      <c r="S163" s="32">
        <f>INDEX('Mapping water'!$D$5:$U$352,MATCH($B163,'Mapping water'!$B$5:$B$352,0),MATCH(S$3,'Mapping water'!$D$4:$U$4,0))*$D163</f>
        <v>0</v>
      </c>
      <c r="T163" s="32">
        <f>INDEX('Mapping water'!$D$5:$U$352,MATCH($B163,'Mapping water'!$B$5:$B$352,0),MATCH(T$3,'Mapping water'!$D$4:$U$4,0))*$D163</f>
        <v>0</v>
      </c>
      <c r="U163" s="32">
        <f>INDEX('Mapping water'!$D$5:$U$352,MATCH($B163,'Mapping water'!$B$5:$B$352,0),MATCH(U$3,'Mapping water'!$D$4:$U$4,0))*$D163</f>
        <v>0</v>
      </c>
      <c r="V163" s="32">
        <f>INDEX('Mapping water'!$D$5:$U$352,MATCH($B163,'Mapping water'!$B$5:$B$352,0),MATCH(V$3,'Mapping water'!$D$4:$U$4,0))*$D163</f>
        <v>0</v>
      </c>
      <c r="W163" s="32">
        <f>INDEX('Mapping water'!$D$5:$U$352,MATCH($B163,'Mapping water'!$B$5:$B$352,0),MATCH(W$3,'Mapping water'!$D$4:$U$4,0))*$D163</f>
        <v>0</v>
      </c>
      <c r="X163" s="32">
        <f>INDEX('Mapping water'!$D$5:$U$352,MATCH($B163,'Mapping water'!$B$5:$B$352,0),MATCH(X$3,'Mapping water'!$D$4:$U$4,0))*$D163</f>
        <v>0</v>
      </c>
      <c r="Y163" s="32">
        <f>INDEX('Mapping water'!$D$5:$U$352,MATCH($B163,'Mapping water'!$B$5:$B$352,0),MATCH(Y$3,'Mapping water'!$D$4:$U$4,0))*$D163</f>
        <v>0</v>
      </c>
    </row>
    <row r="164" spans="1:25" x14ac:dyDescent="0.45">
      <c r="A164" s="10" t="s">
        <v>581</v>
      </c>
      <c r="B164" s="10" t="s">
        <v>582</v>
      </c>
      <c r="C164" s="10" t="s">
        <v>174</v>
      </c>
      <c r="D164" s="32">
        <f>INDEX('ONS data MYE 5'!$G$6:$G$445, MATCH($B164,'ONS data MYE 5'!$B$6:$B$445,0))</f>
        <v>216350</v>
      </c>
      <c r="E164" s="32">
        <f>INDEX('ONS data MYE 5'!$H$6:$H$445, MATCH($B164,'ONS data MYE 5'!$B$6:$B$445,0))</f>
        <v>1368</v>
      </c>
      <c r="F164" s="32">
        <f t="shared" si="4"/>
        <v>7.2211050981824956</v>
      </c>
      <c r="G164" s="32">
        <f t="shared" si="5"/>
        <v>52.144358838997228</v>
      </c>
      <c r="H164" s="32">
        <f>INDEX('Mapping water'!$D$5:$U$352,MATCH($B164,'Mapping water'!$B$5:$B$352,0),MATCH(H$3,'Mapping water'!$D$4:$U$4,0))*$D164</f>
        <v>0</v>
      </c>
      <c r="I164" s="32">
        <f>INDEX('Mapping water'!$D$5:$U$352,MATCH($B164,'Mapping water'!$B$5:$B$352,0),MATCH(I$3,'Mapping water'!$D$4:$U$4,0))*$D164</f>
        <v>0</v>
      </c>
      <c r="J164" s="32">
        <f>INDEX('Mapping water'!$D$5:$U$352,MATCH($B164,'Mapping water'!$B$5:$B$352,0),MATCH(J$3,'Mapping water'!$D$4:$U$4,0))*$D164</f>
        <v>216350</v>
      </c>
      <c r="K164" s="32">
        <f>INDEX('Mapping water'!$D$5:$U$352,MATCH($B164,'Mapping water'!$B$5:$B$352,0),MATCH(K$3,'Mapping water'!$D$4:$U$4,0))*$D164</f>
        <v>0</v>
      </c>
      <c r="L164" s="32">
        <f>INDEX('Mapping water'!$D$5:$U$352,MATCH($B164,'Mapping water'!$B$5:$B$352,0),MATCH(L$3,'Mapping water'!$D$4:$U$4,0))*$D164</f>
        <v>0</v>
      </c>
      <c r="M164" s="32">
        <f>INDEX('Mapping water'!$D$5:$U$352,MATCH($B164,'Mapping water'!$B$5:$B$352,0),MATCH(M$3,'Mapping water'!$D$4:$U$4,0))*$D164</f>
        <v>0</v>
      </c>
      <c r="N164" s="32">
        <f>INDEX('Mapping water'!$D$5:$U$352,MATCH($B164,'Mapping water'!$B$5:$B$352,0),MATCH(N$3,'Mapping water'!$D$4:$U$4,0))*$D164</f>
        <v>0</v>
      </c>
      <c r="O164" s="32">
        <f>INDEX('Mapping water'!$D$5:$U$352,MATCH($B164,'Mapping water'!$B$5:$B$352,0),MATCH(O$3,'Mapping water'!$D$4:$U$4,0))*$D164</f>
        <v>0</v>
      </c>
      <c r="P164" s="32">
        <f>INDEX('Mapping water'!$D$5:$U$352,MATCH($B164,'Mapping water'!$B$5:$B$352,0),MATCH(P$3,'Mapping water'!$D$4:$U$4,0))*$D164</f>
        <v>0</v>
      </c>
      <c r="Q164" s="32">
        <f>INDEX('Mapping water'!$D$5:$U$352,MATCH($B164,'Mapping water'!$B$5:$B$352,0),MATCH(Q$3,'Mapping water'!$D$4:$U$4,0))*$D164</f>
        <v>0</v>
      </c>
      <c r="R164" s="32">
        <f>INDEX('Mapping water'!$D$5:$U$352,MATCH($B164,'Mapping water'!$B$5:$B$352,0),MATCH(R$3,'Mapping water'!$D$4:$U$4,0))*$D164</f>
        <v>0</v>
      </c>
      <c r="S164" s="32">
        <f>INDEX('Mapping water'!$D$5:$U$352,MATCH($B164,'Mapping water'!$B$5:$B$352,0),MATCH(S$3,'Mapping water'!$D$4:$U$4,0))*$D164</f>
        <v>0</v>
      </c>
      <c r="T164" s="32">
        <f>INDEX('Mapping water'!$D$5:$U$352,MATCH($B164,'Mapping water'!$B$5:$B$352,0),MATCH(T$3,'Mapping water'!$D$4:$U$4,0))*$D164</f>
        <v>0</v>
      </c>
      <c r="U164" s="32">
        <f>INDEX('Mapping water'!$D$5:$U$352,MATCH($B164,'Mapping water'!$B$5:$B$352,0),MATCH(U$3,'Mapping water'!$D$4:$U$4,0))*$D164</f>
        <v>0</v>
      </c>
      <c r="V164" s="32">
        <f>INDEX('Mapping water'!$D$5:$U$352,MATCH($B164,'Mapping water'!$B$5:$B$352,0),MATCH(V$3,'Mapping water'!$D$4:$U$4,0))*$D164</f>
        <v>0</v>
      </c>
      <c r="W164" s="32">
        <f>INDEX('Mapping water'!$D$5:$U$352,MATCH($B164,'Mapping water'!$B$5:$B$352,0),MATCH(W$3,'Mapping water'!$D$4:$U$4,0))*$D164</f>
        <v>0</v>
      </c>
      <c r="X164" s="32">
        <f>INDEX('Mapping water'!$D$5:$U$352,MATCH($B164,'Mapping water'!$B$5:$B$352,0),MATCH(X$3,'Mapping water'!$D$4:$U$4,0))*$D164</f>
        <v>0</v>
      </c>
      <c r="Y164" s="32">
        <f>INDEX('Mapping water'!$D$5:$U$352,MATCH($B164,'Mapping water'!$B$5:$B$352,0),MATCH(Y$3,'Mapping water'!$D$4:$U$4,0))*$D164</f>
        <v>0</v>
      </c>
    </row>
    <row r="165" spans="1:25" x14ac:dyDescent="0.45">
      <c r="A165" s="10" t="s">
        <v>583</v>
      </c>
      <c r="B165" s="10" t="s">
        <v>584</v>
      </c>
      <c r="C165" s="10" t="s">
        <v>174</v>
      </c>
      <c r="D165" s="32">
        <f>INDEX('ONS data MYE 5'!$G$6:$G$445, MATCH($B165,'ONS data MYE 5'!$B$6:$B$445,0))</f>
        <v>248121</v>
      </c>
      <c r="E165" s="32">
        <f>INDEX('ONS data MYE 5'!$H$6:$H$445, MATCH($B165,'ONS data MYE 5'!$B$6:$B$445,0))</f>
        <v>2553</v>
      </c>
      <c r="F165" s="32">
        <f t="shared" si="4"/>
        <v>7.8450244172414836</v>
      </c>
      <c r="G165" s="32">
        <f t="shared" si="5"/>
        <v>61.544408107115082</v>
      </c>
      <c r="H165" s="32">
        <f>INDEX('Mapping water'!$D$5:$U$352,MATCH($B165,'Mapping water'!$B$5:$B$352,0),MATCH(H$3,'Mapping water'!$D$4:$U$4,0))*$D165</f>
        <v>0</v>
      </c>
      <c r="I165" s="32">
        <f>INDEX('Mapping water'!$D$5:$U$352,MATCH($B165,'Mapping water'!$B$5:$B$352,0),MATCH(I$3,'Mapping water'!$D$4:$U$4,0))*$D165</f>
        <v>0</v>
      </c>
      <c r="J165" s="32">
        <f>INDEX('Mapping water'!$D$5:$U$352,MATCH($B165,'Mapping water'!$B$5:$B$352,0),MATCH(J$3,'Mapping water'!$D$4:$U$4,0))*$D165</f>
        <v>248121</v>
      </c>
      <c r="K165" s="32">
        <f>INDEX('Mapping water'!$D$5:$U$352,MATCH($B165,'Mapping water'!$B$5:$B$352,0),MATCH(K$3,'Mapping water'!$D$4:$U$4,0))*$D165</f>
        <v>0</v>
      </c>
      <c r="L165" s="32">
        <f>INDEX('Mapping water'!$D$5:$U$352,MATCH($B165,'Mapping water'!$B$5:$B$352,0),MATCH(L$3,'Mapping water'!$D$4:$U$4,0))*$D165</f>
        <v>0</v>
      </c>
      <c r="M165" s="32">
        <f>INDEX('Mapping water'!$D$5:$U$352,MATCH($B165,'Mapping water'!$B$5:$B$352,0),MATCH(M$3,'Mapping water'!$D$4:$U$4,0))*$D165</f>
        <v>0</v>
      </c>
      <c r="N165" s="32">
        <f>INDEX('Mapping water'!$D$5:$U$352,MATCH($B165,'Mapping water'!$B$5:$B$352,0),MATCH(N$3,'Mapping water'!$D$4:$U$4,0))*$D165</f>
        <v>0</v>
      </c>
      <c r="O165" s="32">
        <f>INDEX('Mapping water'!$D$5:$U$352,MATCH($B165,'Mapping water'!$B$5:$B$352,0),MATCH(O$3,'Mapping water'!$D$4:$U$4,0))*$D165</f>
        <v>0</v>
      </c>
      <c r="P165" s="32">
        <f>INDEX('Mapping water'!$D$5:$U$352,MATCH($B165,'Mapping water'!$B$5:$B$352,0),MATCH(P$3,'Mapping water'!$D$4:$U$4,0))*$D165</f>
        <v>0</v>
      </c>
      <c r="Q165" s="32">
        <f>INDEX('Mapping water'!$D$5:$U$352,MATCH($B165,'Mapping water'!$B$5:$B$352,0),MATCH(Q$3,'Mapping water'!$D$4:$U$4,0))*$D165</f>
        <v>0</v>
      </c>
      <c r="R165" s="32">
        <f>INDEX('Mapping water'!$D$5:$U$352,MATCH($B165,'Mapping water'!$B$5:$B$352,0),MATCH(R$3,'Mapping water'!$D$4:$U$4,0))*$D165</f>
        <v>0</v>
      </c>
      <c r="S165" s="32">
        <f>INDEX('Mapping water'!$D$5:$U$352,MATCH($B165,'Mapping water'!$B$5:$B$352,0),MATCH(S$3,'Mapping water'!$D$4:$U$4,0))*$D165</f>
        <v>0</v>
      </c>
      <c r="T165" s="32">
        <f>INDEX('Mapping water'!$D$5:$U$352,MATCH($B165,'Mapping water'!$B$5:$B$352,0),MATCH(T$3,'Mapping water'!$D$4:$U$4,0))*$D165</f>
        <v>0</v>
      </c>
      <c r="U165" s="32">
        <f>INDEX('Mapping water'!$D$5:$U$352,MATCH($B165,'Mapping water'!$B$5:$B$352,0),MATCH(U$3,'Mapping water'!$D$4:$U$4,0))*$D165</f>
        <v>0</v>
      </c>
      <c r="V165" s="32">
        <f>INDEX('Mapping water'!$D$5:$U$352,MATCH($B165,'Mapping water'!$B$5:$B$352,0),MATCH(V$3,'Mapping water'!$D$4:$U$4,0))*$D165</f>
        <v>0</v>
      </c>
      <c r="W165" s="32">
        <f>INDEX('Mapping water'!$D$5:$U$352,MATCH($B165,'Mapping water'!$B$5:$B$352,0),MATCH(W$3,'Mapping water'!$D$4:$U$4,0))*$D165</f>
        <v>0</v>
      </c>
      <c r="X165" s="32">
        <f>INDEX('Mapping water'!$D$5:$U$352,MATCH($B165,'Mapping water'!$B$5:$B$352,0),MATCH(X$3,'Mapping water'!$D$4:$U$4,0))*$D165</f>
        <v>0</v>
      </c>
      <c r="Y165" s="32">
        <f>INDEX('Mapping water'!$D$5:$U$352,MATCH($B165,'Mapping water'!$B$5:$B$352,0),MATCH(Y$3,'Mapping water'!$D$4:$U$4,0))*$D165</f>
        <v>0</v>
      </c>
    </row>
    <row r="166" spans="1:25" x14ac:dyDescent="0.45">
      <c r="A166" s="10" t="s">
        <v>585</v>
      </c>
      <c r="B166" s="10" t="s">
        <v>586</v>
      </c>
      <c r="C166" s="10" t="s">
        <v>174</v>
      </c>
      <c r="D166" s="32">
        <f>INDEX('ONS data MYE 5'!$G$6:$G$445, MATCH($B166,'ONS data MYE 5'!$B$6:$B$445,0))</f>
        <v>289821</v>
      </c>
      <c r="E166" s="32">
        <f>INDEX('ONS data MYE 5'!$H$6:$H$445, MATCH($B166,'ONS data MYE 5'!$B$6:$B$445,0))</f>
        <v>2299</v>
      </c>
      <c r="F166" s="32">
        <f t="shared" si="4"/>
        <v>7.7402295247631816</v>
      </c>
      <c r="G166" s="32">
        <f t="shared" si="5"/>
        <v>59.911153096015667</v>
      </c>
      <c r="H166" s="32">
        <f>INDEX('Mapping water'!$D$5:$U$352,MATCH($B166,'Mapping water'!$B$5:$B$352,0),MATCH(H$3,'Mapping water'!$D$4:$U$4,0))*$D166</f>
        <v>0</v>
      </c>
      <c r="I166" s="32">
        <f>INDEX('Mapping water'!$D$5:$U$352,MATCH($B166,'Mapping water'!$B$5:$B$352,0),MATCH(I$3,'Mapping water'!$D$4:$U$4,0))*$D166</f>
        <v>0</v>
      </c>
      <c r="J166" s="32">
        <f>INDEX('Mapping water'!$D$5:$U$352,MATCH($B166,'Mapping water'!$B$5:$B$352,0),MATCH(J$3,'Mapping water'!$D$4:$U$4,0))*$D166</f>
        <v>289821</v>
      </c>
      <c r="K166" s="32">
        <f>INDEX('Mapping water'!$D$5:$U$352,MATCH($B166,'Mapping water'!$B$5:$B$352,0),MATCH(K$3,'Mapping water'!$D$4:$U$4,0))*$D166</f>
        <v>0</v>
      </c>
      <c r="L166" s="32">
        <f>INDEX('Mapping water'!$D$5:$U$352,MATCH($B166,'Mapping water'!$B$5:$B$352,0),MATCH(L$3,'Mapping water'!$D$4:$U$4,0))*$D166</f>
        <v>0</v>
      </c>
      <c r="M166" s="32">
        <f>INDEX('Mapping water'!$D$5:$U$352,MATCH($B166,'Mapping water'!$B$5:$B$352,0),MATCH(M$3,'Mapping water'!$D$4:$U$4,0))*$D166</f>
        <v>0</v>
      </c>
      <c r="N166" s="32">
        <f>INDEX('Mapping water'!$D$5:$U$352,MATCH($B166,'Mapping water'!$B$5:$B$352,0),MATCH(N$3,'Mapping water'!$D$4:$U$4,0))*$D166</f>
        <v>0</v>
      </c>
      <c r="O166" s="32">
        <f>INDEX('Mapping water'!$D$5:$U$352,MATCH($B166,'Mapping water'!$B$5:$B$352,0),MATCH(O$3,'Mapping water'!$D$4:$U$4,0))*$D166</f>
        <v>0</v>
      </c>
      <c r="P166" s="32">
        <f>INDEX('Mapping water'!$D$5:$U$352,MATCH($B166,'Mapping water'!$B$5:$B$352,0),MATCH(P$3,'Mapping water'!$D$4:$U$4,0))*$D166</f>
        <v>0</v>
      </c>
      <c r="Q166" s="32">
        <f>INDEX('Mapping water'!$D$5:$U$352,MATCH($B166,'Mapping water'!$B$5:$B$352,0),MATCH(Q$3,'Mapping water'!$D$4:$U$4,0))*$D166</f>
        <v>0</v>
      </c>
      <c r="R166" s="32">
        <f>INDEX('Mapping water'!$D$5:$U$352,MATCH($B166,'Mapping water'!$B$5:$B$352,0),MATCH(R$3,'Mapping water'!$D$4:$U$4,0))*$D166</f>
        <v>0</v>
      </c>
      <c r="S166" s="32">
        <f>INDEX('Mapping water'!$D$5:$U$352,MATCH($B166,'Mapping water'!$B$5:$B$352,0),MATCH(S$3,'Mapping water'!$D$4:$U$4,0))*$D166</f>
        <v>0</v>
      </c>
      <c r="T166" s="32">
        <f>INDEX('Mapping water'!$D$5:$U$352,MATCH($B166,'Mapping water'!$B$5:$B$352,0),MATCH(T$3,'Mapping water'!$D$4:$U$4,0))*$D166</f>
        <v>0</v>
      </c>
      <c r="U166" s="32">
        <f>INDEX('Mapping water'!$D$5:$U$352,MATCH($B166,'Mapping water'!$B$5:$B$352,0),MATCH(U$3,'Mapping water'!$D$4:$U$4,0))*$D166</f>
        <v>0</v>
      </c>
      <c r="V166" s="32">
        <f>INDEX('Mapping water'!$D$5:$U$352,MATCH($B166,'Mapping water'!$B$5:$B$352,0),MATCH(V$3,'Mapping water'!$D$4:$U$4,0))*$D166</f>
        <v>0</v>
      </c>
      <c r="W166" s="32">
        <f>INDEX('Mapping water'!$D$5:$U$352,MATCH($B166,'Mapping water'!$B$5:$B$352,0),MATCH(W$3,'Mapping water'!$D$4:$U$4,0))*$D166</f>
        <v>0</v>
      </c>
      <c r="X166" s="32">
        <f>INDEX('Mapping water'!$D$5:$U$352,MATCH($B166,'Mapping water'!$B$5:$B$352,0),MATCH(X$3,'Mapping water'!$D$4:$U$4,0))*$D166</f>
        <v>0</v>
      </c>
      <c r="Y166" s="32">
        <f>INDEX('Mapping water'!$D$5:$U$352,MATCH($B166,'Mapping water'!$B$5:$B$352,0),MATCH(Y$3,'Mapping water'!$D$4:$U$4,0))*$D166</f>
        <v>0</v>
      </c>
    </row>
    <row r="167" spans="1:25" x14ac:dyDescent="0.45">
      <c r="A167" s="10" t="s">
        <v>587</v>
      </c>
      <c r="B167" s="10" t="s">
        <v>588</v>
      </c>
      <c r="C167" s="10" t="s">
        <v>174</v>
      </c>
      <c r="D167" s="32">
        <f>INDEX('ONS data MYE 5'!$G$6:$G$445, MATCH($B167,'ONS data MYE 5'!$B$6:$B$445,0))</f>
        <v>223109</v>
      </c>
      <c r="E167" s="32">
        <f>INDEX('ONS data MYE 5'!$H$6:$H$445, MATCH($B167,'ONS data MYE 5'!$B$6:$B$445,0))</f>
        <v>2163</v>
      </c>
      <c r="F167" s="32">
        <f t="shared" si="4"/>
        <v>7.6792514259530584</v>
      </c>
      <c r="G167" s="32">
        <f t="shared" si="5"/>
        <v>58.970902463002083</v>
      </c>
      <c r="H167" s="32">
        <f>INDEX('Mapping water'!$D$5:$U$352,MATCH($B167,'Mapping water'!$B$5:$B$352,0),MATCH(H$3,'Mapping water'!$D$4:$U$4,0))*$D167</f>
        <v>0</v>
      </c>
      <c r="I167" s="32">
        <f>INDEX('Mapping water'!$D$5:$U$352,MATCH($B167,'Mapping water'!$B$5:$B$352,0),MATCH(I$3,'Mapping water'!$D$4:$U$4,0))*$D167</f>
        <v>0</v>
      </c>
      <c r="J167" s="32">
        <f>INDEX('Mapping water'!$D$5:$U$352,MATCH($B167,'Mapping water'!$B$5:$B$352,0),MATCH(J$3,'Mapping water'!$D$4:$U$4,0))*$D167</f>
        <v>223109</v>
      </c>
      <c r="K167" s="32">
        <f>INDEX('Mapping water'!$D$5:$U$352,MATCH($B167,'Mapping water'!$B$5:$B$352,0),MATCH(K$3,'Mapping water'!$D$4:$U$4,0))*$D167</f>
        <v>0</v>
      </c>
      <c r="L167" s="32">
        <f>INDEX('Mapping water'!$D$5:$U$352,MATCH($B167,'Mapping water'!$B$5:$B$352,0),MATCH(L$3,'Mapping water'!$D$4:$U$4,0))*$D167</f>
        <v>0</v>
      </c>
      <c r="M167" s="32">
        <f>INDEX('Mapping water'!$D$5:$U$352,MATCH($B167,'Mapping water'!$B$5:$B$352,0),MATCH(M$3,'Mapping water'!$D$4:$U$4,0))*$D167</f>
        <v>0</v>
      </c>
      <c r="N167" s="32">
        <f>INDEX('Mapping water'!$D$5:$U$352,MATCH($B167,'Mapping water'!$B$5:$B$352,0),MATCH(N$3,'Mapping water'!$D$4:$U$4,0))*$D167</f>
        <v>0</v>
      </c>
      <c r="O167" s="32">
        <f>INDEX('Mapping water'!$D$5:$U$352,MATCH($B167,'Mapping water'!$B$5:$B$352,0),MATCH(O$3,'Mapping water'!$D$4:$U$4,0))*$D167</f>
        <v>0</v>
      </c>
      <c r="P167" s="32">
        <f>INDEX('Mapping water'!$D$5:$U$352,MATCH($B167,'Mapping water'!$B$5:$B$352,0),MATCH(P$3,'Mapping water'!$D$4:$U$4,0))*$D167</f>
        <v>0</v>
      </c>
      <c r="Q167" s="32">
        <f>INDEX('Mapping water'!$D$5:$U$352,MATCH($B167,'Mapping water'!$B$5:$B$352,0),MATCH(Q$3,'Mapping water'!$D$4:$U$4,0))*$D167</f>
        <v>0</v>
      </c>
      <c r="R167" s="32">
        <f>INDEX('Mapping water'!$D$5:$U$352,MATCH($B167,'Mapping water'!$B$5:$B$352,0),MATCH(R$3,'Mapping water'!$D$4:$U$4,0))*$D167</f>
        <v>0</v>
      </c>
      <c r="S167" s="32">
        <f>INDEX('Mapping water'!$D$5:$U$352,MATCH($B167,'Mapping water'!$B$5:$B$352,0),MATCH(S$3,'Mapping water'!$D$4:$U$4,0))*$D167</f>
        <v>0</v>
      </c>
      <c r="T167" s="32">
        <f>INDEX('Mapping water'!$D$5:$U$352,MATCH($B167,'Mapping water'!$B$5:$B$352,0),MATCH(T$3,'Mapping water'!$D$4:$U$4,0))*$D167</f>
        <v>0</v>
      </c>
      <c r="U167" s="32">
        <f>INDEX('Mapping water'!$D$5:$U$352,MATCH($B167,'Mapping water'!$B$5:$B$352,0),MATCH(U$3,'Mapping water'!$D$4:$U$4,0))*$D167</f>
        <v>0</v>
      </c>
      <c r="V167" s="32">
        <f>INDEX('Mapping water'!$D$5:$U$352,MATCH($B167,'Mapping water'!$B$5:$B$352,0),MATCH(V$3,'Mapping water'!$D$4:$U$4,0))*$D167</f>
        <v>0</v>
      </c>
      <c r="W167" s="32">
        <f>INDEX('Mapping water'!$D$5:$U$352,MATCH($B167,'Mapping water'!$B$5:$B$352,0),MATCH(W$3,'Mapping water'!$D$4:$U$4,0))*$D167</f>
        <v>0</v>
      </c>
      <c r="X167" s="32">
        <f>INDEX('Mapping water'!$D$5:$U$352,MATCH($B167,'Mapping water'!$B$5:$B$352,0),MATCH(X$3,'Mapping water'!$D$4:$U$4,0))*$D167</f>
        <v>0</v>
      </c>
      <c r="Y167" s="32">
        <f>INDEX('Mapping water'!$D$5:$U$352,MATCH($B167,'Mapping water'!$B$5:$B$352,0),MATCH(Y$3,'Mapping water'!$D$4:$U$4,0))*$D167</f>
        <v>0</v>
      </c>
    </row>
    <row r="168" spans="1:25" x14ac:dyDescent="0.45">
      <c r="A168" s="10" t="s">
        <v>589</v>
      </c>
      <c r="B168" s="10" t="s">
        <v>590</v>
      </c>
      <c r="C168" s="10" t="s">
        <v>174</v>
      </c>
      <c r="D168" s="32">
        <f>INDEX('ONS data MYE 5'!$G$6:$G$445, MATCH($B168,'ONS data MYE 5'!$B$6:$B$445,0))</f>
        <v>234210</v>
      </c>
      <c r="E168" s="32">
        <f>INDEX('ONS data MYE 5'!$H$6:$H$445, MATCH($B168,'ONS data MYE 5'!$B$6:$B$445,0))</f>
        <v>2209</v>
      </c>
      <c r="F168" s="32">
        <f t="shared" si="4"/>
        <v>7.7002952034201169</v>
      </c>
      <c r="G168" s="32">
        <f t="shared" si="5"/>
        <v>59.294546219814862</v>
      </c>
      <c r="H168" s="32">
        <f>INDEX('Mapping water'!$D$5:$U$352,MATCH($B168,'Mapping water'!$B$5:$B$352,0),MATCH(H$3,'Mapping water'!$D$4:$U$4,0))*$D168</f>
        <v>0</v>
      </c>
      <c r="I168" s="32">
        <f>INDEX('Mapping water'!$D$5:$U$352,MATCH($B168,'Mapping water'!$B$5:$B$352,0),MATCH(I$3,'Mapping water'!$D$4:$U$4,0))*$D168</f>
        <v>0</v>
      </c>
      <c r="J168" s="32">
        <f>INDEX('Mapping water'!$D$5:$U$352,MATCH($B168,'Mapping water'!$B$5:$B$352,0),MATCH(J$3,'Mapping water'!$D$4:$U$4,0))*$D168</f>
        <v>234210</v>
      </c>
      <c r="K168" s="32">
        <f>INDEX('Mapping water'!$D$5:$U$352,MATCH($B168,'Mapping water'!$B$5:$B$352,0),MATCH(K$3,'Mapping water'!$D$4:$U$4,0))*$D168</f>
        <v>0</v>
      </c>
      <c r="L168" s="32">
        <f>INDEX('Mapping water'!$D$5:$U$352,MATCH($B168,'Mapping water'!$B$5:$B$352,0),MATCH(L$3,'Mapping water'!$D$4:$U$4,0))*$D168</f>
        <v>0</v>
      </c>
      <c r="M168" s="32">
        <f>INDEX('Mapping water'!$D$5:$U$352,MATCH($B168,'Mapping water'!$B$5:$B$352,0),MATCH(M$3,'Mapping water'!$D$4:$U$4,0))*$D168</f>
        <v>0</v>
      </c>
      <c r="N168" s="32">
        <f>INDEX('Mapping water'!$D$5:$U$352,MATCH($B168,'Mapping water'!$B$5:$B$352,0),MATCH(N$3,'Mapping water'!$D$4:$U$4,0))*$D168</f>
        <v>0</v>
      </c>
      <c r="O168" s="32">
        <f>INDEX('Mapping water'!$D$5:$U$352,MATCH($B168,'Mapping water'!$B$5:$B$352,0),MATCH(O$3,'Mapping water'!$D$4:$U$4,0))*$D168</f>
        <v>0</v>
      </c>
      <c r="P168" s="32">
        <f>INDEX('Mapping water'!$D$5:$U$352,MATCH($B168,'Mapping water'!$B$5:$B$352,0),MATCH(P$3,'Mapping water'!$D$4:$U$4,0))*$D168</f>
        <v>0</v>
      </c>
      <c r="Q168" s="32">
        <f>INDEX('Mapping water'!$D$5:$U$352,MATCH($B168,'Mapping water'!$B$5:$B$352,0),MATCH(Q$3,'Mapping water'!$D$4:$U$4,0))*$D168</f>
        <v>0</v>
      </c>
      <c r="R168" s="32">
        <f>INDEX('Mapping water'!$D$5:$U$352,MATCH($B168,'Mapping water'!$B$5:$B$352,0),MATCH(R$3,'Mapping water'!$D$4:$U$4,0))*$D168</f>
        <v>0</v>
      </c>
      <c r="S168" s="32">
        <f>INDEX('Mapping water'!$D$5:$U$352,MATCH($B168,'Mapping water'!$B$5:$B$352,0),MATCH(S$3,'Mapping water'!$D$4:$U$4,0))*$D168</f>
        <v>0</v>
      </c>
      <c r="T168" s="32">
        <f>INDEX('Mapping water'!$D$5:$U$352,MATCH($B168,'Mapping water'!$B$5:$B$352,0),MATCH(T$3,'Mapping water'!$D$4:$U$4,0))*$D168</f>
        <v>0</v>
      </c>
      <c r="U168" s="32">
        <f>INDEX('Mapping water'!$D$5:$U$352,MATCH($B168,'Mapping water'!$B$5:$B$352,0),MATCH(U$3,'Mapping water'!$D$4:$U$4,0))*$D168</f>
        <v>0</v>
      </c>
      <c r="V168" s="32">
        <f>INDEX('Mapping water'!$D$5:$U$352,MATCH($B168,'Mapping water'!$B$5:$B$352,0),MATCH(V$3,'Mapping water'!$D$4:$U$4,0))*$D168</f>
        <v>0</v>
      </c>
      <c r="W168" s="32">
        <f>INDEX('Mapping water'!$D$5:$U$352,MATCH($B168,'Mapping water'!$B$5:$B$352,0),MATCH(W$3,'Mapping water'!$D$4:$U$4,0))*$D168</f>
        <v>0</v>
      </c>
      <c r="X168" s="32">
        <f>INDEX('Mapping water'!$D$5:$U$352,MATCH($B168,'Mapping water'!$B$5:$B$352,0),MATCH(X$3,'Mapping water'!$D$4:$U$4,0))*$D168</f>
        <v>0</v>
      </c>
      <c r="Y168" s="32">
        <f>INDEX('Mapping water'!$D$5:$U$352,MATCH($B168,'Mapping water'!$B$5:$B$352,0),MATCH(Y$3,'Mapping water'!$D$4:$U$4,0))*$D168</f>
        <v>0</v>
      </c>
    </row>
    <row r="169" spans="1:25" x14ac:dyDescent="0.45">
      <c r="A169" s="10" t="s">
        <v>591</v>
      </c>
      <c r="B169" s="10" t="s">
        <v>592</v>
      </c>
      <c r="C169" s="10" t="s">
        <v>174</v>
      </c>
      <c r="D169" s="32">
        <f>INDEX('ONS data MYE 5'!$G$6:$G$445, MATCH($B169,'ONS data MYE 5'!$B$6:$B$445,0))</f>
        <v>323526</v>
      </c>
      <c r="E169" s="32">
        <f>INDEX('ONS data MYE 5'!$H$6:$H$445, MATCH($B169,'ONS data MYE 5'!$B$6:$B$445,0))</f>
        <v>1719</v>
      </c>
      <c r="F169" s="32">
        <f t="shared" si="4"/>
        <v>7.449498005382849</v>
      </c>
      <c r="G169" s="32">
        <f t="shared" si="5"/>
        <v>55.495020532203043</v>
      </c>
      <c r="H169" s="32">
        <f>INDEX('Mapping water'!$D$5:$U$352,MATCH($B169,'Mapping water'!$B$5:$B$352,0),MATCH(H$3,'Mapping water'!$D$4:$U$4,0))*$D169</f>
        <v>0</v>
      </c>
      <c r="I169" s="32">
        <f>INDEX('Mapping water'!$D$5:$U$352,MATCH($B169,'Mapping water'!$B$5:$B$352,0),MATCH(I$3,'Mapping water'!$D$4:$U$4,0))*$D169</f>
        <v>0</v>
      </c>
      <c r="J169" s="32">
        <f>INDEX('Mapping water'!$D$5:$U$352,MATCH($B169,'Mapping water'!$B$5:$B$352,0),MATCH(J$3,'Mapping water'!$D$4:$U$4,0))*$D169</f>
        <v>323526</v>
      </c>
      <c r="K169" s="32">
        <f>INDEX('Mapping water'!$D$5:$U$352,MATCH($B169,'Mapping water'!$B$5:$B$352,0),MATCH(K$3,'Mapping water'!$D$4:$U$4,0))*$D169</f>
        <v>0</v>
      </c>
      <c r="L169" s="32">
        <f>INDEX('Mapping water'!$D$5:$U$352,MATCH($B169,'Mapping water'!$B$5:$B$352,0),MATCH(L$3,'Mapping water'!$D$4:$U$4,0))*$D169</f>
        <v>0</v>
      </c>
      <c r="M169" s="32">
        <f>INDEX('Mapping water'!$D$5:$U$352,MATCH($B169,'Mapping water'!$B$5:$B$352,0),MATCH(M$3,'Mapping water'!$D$4:$U$4,0))*$D169</f>
        <v>0</v>
      </c>
      <c r="N169" s="32">
        <f>INDEX('Mapping water'!$D$5:$U$352,MATCH($B169,'Mapping water'!$B$5:$B$352,0),MATCH(N$3,'Mapping water'!$D$4:$U$4,0))*$D169</f>
        <v>0</v>
      </c>
      <c r="O169" s="32">
        <f>INDEX('Mapping water'!$D$5:$U$352,MATCH($B169,'Mapping water'!$B$5:$B$352,0),MATCH(O$3,'Mapping water'!$D$4:$U$4,0))*$D169</f>
        <v>0</v>
      </c>
      <c r="P169" s="32">
        <f>INDEX('Mapping water'!$D$5:$U$352,MATCH($B169,'Mapping water'!$B$5:$B$352,0),MATCH(P$3,'Mapping water'!$D$4:$U$4,0))*$D169</f>
        <v>0</v>
      </c>
      <c r="Q169" s="32">
        <f>INDEX('Mapping water'!$D$5:$U$352,MATCH($B169,'Mapping water'!$B$5:$B$352,0),MATCH(Q$3,'Mapping water'!$D$4:$U$4,0))*$D169</f>
        <v>0</v>
      </c>
      <c r="R169" s="32">
        <f>INDEX('Mapping water'!$D$5:$U$352,MATCH($B169,'Mapping water'!$B$5:$B$352,0),MATCH(R$3,'Mapping water'!$D$4:$U$4,0))*$D169</f>
        <v>0</v>
      </c>
      <c r="S169" s="32">
        <f>INDEX('Mapping water'!$D$5:$U$352,MATCH($B169,'Mapping water'!$B$5:$B$352,0),MATCH(S$3,'Mapping water'!$D$4:$U$4,0))*$D169</f>
        <v>0</v>
      </c>
      <c r="T169" s="32">
        <f>INDEX('Mapping water'!$D$5:$U$352,MATCH($B169,'Mapping water'!$B$5:$B$352,0),MATCH(T$3,'Mapping water'!$D$4:$U$4,0))*$D169</f>
        <v>0</v>
      </c>
      <c r="U169" s="32">
        <f>INDEX('Mapping water'!$D$5:$U$352,MATCH($B169,'Mapping water'!$B$5:$B$352,0),MATCH(U$3,'Mapping water'!$D$4:$U$4,0))*$D169</f>
        <v>0</v>
      </c>
      <c r="V169" s="32">
        <f>INDEX('Mapping water'!$D$5:$U$352,MATCH($B169,'Mapping water'!$B$5:$B$352,0),MATCH(V$3,'Mapping water'!$D$4:$U$4,0))*$D169</f>
        <v>0</v>
      </c>
      <c r="W169" s="32">
        <f>INDEX('Mapping water'!$D$5:$U$352,MATCH($B169,'Mapping water'!$B$5:$B$352,0),MATCH(W$3,'Mapping water'!$D$4:$U$4,0))*$D169</f>
        <v>0</v>
      </c>
      <c r="X169" s="32">
        <f>INDEX('Mapping water'!$D$5:$U$352,MATCH($B169,'Mapping water'!$B$5:$B$352,0),MATCH(X$3,'Mapping water'!$D$4:$U$4,0))*$D169</f>
        <v>0</v>
      </c>
      <c r="Y169" s="32">
        <f>INDEX('Mapping water'!$D$5:$U$352,MATCH($B169,'Mapping water'!$B$5:$B$352,0),MATCH(Y$3,'Mapping water'!$D$4:$U$4,0))*$D169</f>
        <v>0</v>
      </c>
    </row>
    <row r="170" spans="1:25" x14ac:dyDescent="0.45">
      <c r="A170" s="10" t="s">
        <v>593</v>
      </c>
      <c r="B170" s="10" t="s">
        <v>594</v>
      </c>
      <c r="C170" s="10" t="s">
        <v>174</v>
      </c>
      <c r="D170" s="32">
        <f>INDEX('ONS data MYE 5'!$G$6:$G$445, MATCH($B170,'ONS data MYE 5'!$B$6:$B$445,0))</f>
        <v>148001</v>
      </c>
      <c r="E170" s="32">
        <f>INDEX('ONS data MYE 5'!$H$6:$H$445, MATCH($B170,'ONS data MYE 5'!$B$6:$B$445,0))</f>
        <v>1711</v>
      </c>
      <c r="F170" s="32">
        <f t="shared" si="4"/>
        <v>7.4448332738921934</v>
      </c>
      <c r="G170" s="32">
        <f t="shared" si="5"/>
        <v>55.425542476052357</v>
      </c>
      <c r="H170" s="32">
        <f>INDEX('Mapping water'!$D$5:$U$352,MATCH($B170,'Mapping water'!$B$5:$B$352,0),MATCH(H$3,'Mapping water'!$D$4:$U$4,0))*$D170</f>
        <v>0</v>
      </c>
      <c r="I170" s="32">
        <f>INDEX('Mapping water'!$D$5:$U$352,MATCH($B170,'Mapping water'!$B$5:$B$352,0),MATCH(I$3,'Mapping water'!$D$4:$U$4,0))*$D170</f>
        <v>0</v>
      </c>
      <c r="J170" s="32">
        <f>INDEX('Mapping water'!$D$5:$U$352,MATCH($B170,'Mapping water'!$B$5:$B$352,0),MATCH(J$3,'Mapping water'!$D$4:$U$4,0))*$D170</f>
        <v>148001</v>
      </c>
      <c r="K170" s="32">
        <f>INDEX('Mapping water'!$D$5:$U$352,MATCH($B170,'Mapping water'!$B$5:$B$352,0),MATCH(K$3,'Mapping water'!$D$4:$U$4,0))*$D170</f>
        <v>0</v>
      </c>
      <c r="L170" s="32">
        <f>INDEX('Mapping water'!$D$5:$U$352,MATCH($B170,'Mapping water'!$B$5:$B$352,0),MATCH(L$3,'Mapping water'!$D$4:$U$4,0))*$D170</f>
        <v>0</v>
      </c>
      <c r="M170" s="32">
        <f>INDEX('Mapping water'!$D$5:$U$352,MATCH($B170,'Mapping water'!$B$5:$B$352,0),MATCH(M$3,'Mapping water'!$D$4:$U$4,0))*$D170</f>
        <v>0</v>
      </c>
      <c r="N170" s="32">
        <f>INDEX('Mapping water'!$D$5:$U$352,MATCH($B170,'Mapping water'!$B$5:$B$352,0),MATCH(N$3,'Mapping water'!$D$4:$U$4,0))*$D170</f>
        <v>0</v>
      </c>
      <c r="O170" s="32">
        <f>INDEX('Mapping water'!$D$5:$U$352,MATCH($B170,'Mapping water'!$B$5:$B$352,0),MATCH(O$3,'Mapping water'!$D$4:$U$4,0))*$D170</f>
        <v>0</v>
      </c>
      <c r="P170" s="32">
        <f>INDEX('Mapping water'!$D$5:$U$352,MATCH($B170,'Mapping water'!$B$5:$B$352,0),MATCH(P$3,'Mapping water'!$D$4:$U$4,0))*$D170</f>
        <v>0</v>
      </c>
      <c r="Q170" s="32">
        <f>INDEX('Mapping water'!$D$5:$U$352,MATCH($B170,'Mapping water'!$B$5:$B$352,0),MATCH(Q$3,'Mapping water'!$D$4:$U$4,0))*$D170</f>
        <v>0</v>
      </c>
      <c r="R170" s="32">
        <f>INDEX('Mapping water'!$D$5:$U$352,MATCH($B170,'Mapping water'!$B$5:$B$352,0),MATCH(R$3,'Mapping water'!$D$4:$U$4,0))*$D170</f>
        <v>0</v>
      </c>
      <c r="S170" s="32">
        <f>INDEX('Mapping water'!$D$5:$U$352,MATCH($B170,'Mapping water'!$B$5:$B$352,0),MATCH(S$3,'Mapping water'!$D$4:$U$4,0))*$D170</f>
        <v>0</v>
      </c>
      <c r="T170" s="32">
        <f>INDEX('Mapping water'!$D$5:$U$352,MATCH($B170,'Mapping water'!$B$5:$B$352,0),MATCH(T$3,'Mapping water'!$D$4:$U$4,0))*$D170</f>
        <v>0</v>
      </c>
      <c r="U170" s="32">
        <f>INDEX('Mapping water'!$D$5:$U$352,MATCH($B170,'Mapping water'!$B$5:$B$352,0),MATCH(U$3,'Mapping water'!$D$4:$U$4,0))*$D170</f>
        <v>0</v>
      </c>
      <c r="V170" s="32">
        <f>INDEX('Mapping water'!$D$5:$U$352,MATCH($B170,'Mapping water'!$B$5:$B$352,0),MATCH(V$3,'Mapping water'!$D$4:$U$4,0))*$D170</f>
        <v>0</v>
      </c>
      <c r="W170" s="32">
        <f>INDEX('Mapping water'!$D$5:$U$352,MATCH($B170,'Mapping water'!$B$5:$B$352,0),MATCH(W$3,'Mapping water'!$D$4:$U$4,0))*$D170</f>
        <v>0</v>
      </c>
      <c r="X170" s="32">
        <f>INDEX('Mapping water'!$D$5:$U$352,MATCH($B170,'Mapping water'!$B$5:$B$352,0),MATCH(X$3,'Mapping water'!$D$4:$U$4,0))*$D170</f>
        <v>0</v>
      </c>
      <c r="Y170" s="32">
        <f>INDEX('Mapping water'!$D$5:$U$352,MATCH($B170,'Mapping water'!$B$5:$B$352,0),MATCH(Y$3,'Mapping water'!$D$4:$U$4,0))*$D170</f>
        <v>0</v>
      </c>
    </row>
    <row r="171" spans="1:25" x14ac:dyDescent="0.45">
      <c r="A171" s="10" t="s">
        <v>595</v>
      </c>
      <c r="B171" s="10" t="s">
        <v>596</v>
      </c>
      <c r="C171" s="10" t="s">
        <v>174</v>
      </c>
      <c r="D171" s="32">
        <f>INDEX('ONS data MYE 5'!$G$6:$G$445, MATCH($B171,'ONS data MYE 5'!$B$6:$B$445,0))</f>
        <v>487605</v>
      </c>
      <c r="E171" s="32">
        <f>INDEX('ONS data MYE 5'!$H$6:$H$445, MATCH($B171,'ONS data MYE 5'!$B$6:$B$445,0))</f>
        <v>4360</v>
      </c>
      <c r="F171" s="32">
        <f t="shared" si="4"/>
        <v>8.3802273363430793</v>
      </c>
      <c r="G171" s="32">
        <f t="shared" si="5"/>
        <v>70.228210208791822</v>
      </c>
      <c r="H171" s="32">
        <f>INDEX('Mapping water'!$D$5:$U$352,MATCH($B171,'Mapping water'!$B$5:$B$352,0),MATCH(H$3,'Mapping water'!$D$4:$U$4,0))*$D171</f>
        <v>0</v>
      </c>
      <c r="I171" s="32">
        <f>INDEX('Mapping water'!$D$5:$U$352,MATCH($B171,'Mapping water'!$B$5:$B$352,0),MATCH(I$3,'Mapping water'!$D$4:$U$4,0))*$D171</f>
        <v>0</v>
      </c>
      <c r="J171" s="32">
        <f>INDEX('Mapping water'!$D$5:$U$352,MATCH($B171,'Mapping water'!$B$5:$B$352,0),MATCH(J$3,'Mapping water'!$D$4:$U$4,0))*$D171</f>
        <v>487605</v>
      </c>
      <c r="K171" s="32">
        <f>INDEX('Mapping water'!$D$5:$U$352,MATCH($B171,'Mapping water'!$B$5:$B$352,0),MATCH(K$3,'Mapping water'!$D$4:$U$4,0))*$D171</f>
        <v>0</v>
      </c>
      <c r="L171" s="32">
        <f>INDEX('Mapping water'!$D$5:$U$352,MATCH($B171,'Mapping water'!$B$5:$B$352,0),MATCH(L$3,'Mapping water'!$D$4:$U$4,0))*$D171</f>
        <v>0</v>
      </c>
      <c r="M171" s="32">
        <f>INDEX('Mapping water'!$D$5:$U$352,MATCH($B171,'Mapping water'!$B$5:$B$352,0),MATCH(M$3,'Mapping water'!$D$4:$U$4,0))*$D171</f>
        <v>0</v>
      </c>
      <c r="N171" s="32">
        <f>INDEX('Mapping water'!$D$5:$U$352,MATCH($B171,'Mapping water'!$B$5:$B$352,0),MATCH(N$3,'Mapping water'!$D$4:$U$4,0))*$D171</f>
        <v>0</v>
      </c>
      <c r="O171" s="32">
        <f>INDEX('Mapping water'!$D$5:$U$352,MATCH($B171,'Mapping water'!$B$5:$B$352,0),MATCH(O$3,'Mapping water'!$D$4:$U$4,0))*$D171</f>
        <v>0</v>
      </c>
      <c r="P171" s="32">
        <f>INDEX('Mapping water'!$D$5:$U$352,MATCH($B171,'Mapping water'!$B$5:$B$352,0),MATCH(P$3,'Mapping water'!$D$4:$U$4,0))*$D171</f>
        <v>0</v>
      </c>
      <c r="Q171" s="32">
        <f>INDEX('Mapping water'!$D$5:$U$352,MATCH($B171,'Mapping water'!$B$5:$B$352,0),MATCH(Q$3,'Mapping water'!$D$4:$U$4,0))*$D171</f>
        <v>0</v>
      </c>
      <c r="R171" s="32">
        <f>INDEX('Mapping water'!$D$5:$U$352,MATCH($B171,'Mapping water'!$B$5:$B$352,0),MATCH(R$3,'Mapping water'!$D$4:$U$4,0))*$D171</f>
        <v>0</v>
      </c>
      <c r="S171" s="32">
        <f>INDEX('Mapping water'!$D$5:$U$352,MATCH($B171,'Mapping water'!$B$5:$B$352,0),MATCH(S$3,'Mapping water'!$D$4:$U$4,0))*$D171</f>
        <v>0</v>
      </c>
      <c r="T171" s="32">
        <f>INDEX('Mapping water'!$D$5:$U$352,MATCH($B171,'Mapping water'!$B$5:$B$352,0),MATCH(T$3,'Mapping water'!$D$4:$U$4,0))*$D171</f>
        <v>0</v>
      </c>
      <c r="U171" s="32">
        <f>INDEX('Mapping water'!$D$5:$U$352,MATCH($B171,'Mapping water'!$B$5:$B$352,0),MATCH(U$3,'Mapping water'!$D$4:$U$4,0))*$D171</f>
        <v>0</v>
      </c>
      <c r="V171" s="32">
        <f>INDEX('Mapping water'!$D$5:$U$352,MATCH($B171,'Mapping water'!$B$5:$B$352,0),MATCH(V$3,'Mapping water'!$D$4:$U$4,0))*$D171</f>
        <v>0</v>
      </c>
      <c r="W171" s="32">
        <f>INDEX('Mapping water'!$D$5:$U$352,MATCH($B171,'Mapping water'!$B$5:$B$352,0),MATCH(W$3,'Mapping water'!$D$4:$U$4,0))*$D171</f>
        <v>0</v>
      </c>
      <c r="X171" s="32">
        <f>INDEX('Mapping water'!$D$5:$U$352,MATCH($B171,'Mapping water'!$B$5:$B$352,0),MATCH(X$3,'Mapping water'!$D$4:$U$4,0))*$D171</f>
        <v>0</v>
      </c>
      <c r="Y171" s="32">
        <f>INDEX('Mapping water'!$D$5:$U$352,MATCH($B171,'Mapping water'!$B$5:$B$352,0),MATCH(Y$3,'Mapping water'!$D$4:$U$4,0))*$D171</f>
        <v>0</v>
      </c>
    </row>
    <row r="172" spans="1:25" x14ac:dyDescent="0.45">
      <c r="A172" s="10" t="s">
        <v>597</v>
      </c>
      <c r="B172" s="10" t="s">
        <v>598</v>
      </c>
      <c r="C172" s="10" t="s">
        <v>174</v>
      </c>
      <c r="D172" s="32">
        <f>INDEX('ONS data MYE 5'!$G$6:$G$445, MATCH($B172,'ONS data MYE 5'!$B$6:$B$445,0))</f>
        <v>178480</v>
      </c>
      <c r="E172" s="32">
        <f>INDEX('ONS data MYE 5'!$H$6:$H$445, MATCH($B172,'ONS data MYE 5'!$B$6:$B$445,0))</f>
        <v>1309</v>
      </c>
      <c r="F172" s="32">
        <f t="shared" si="4"/>
        <v>7.1770187659099003</v>
      </c>
      <c r="G172" s="32">
        <f t="shared" si="5"/>
        <v>51.509598366222868</v>
      </c>
      <c r="H172" s="32">
        <f>INDEX('Mapping water'!$D$5:$U$352,MATCH($B172,'Mapping water'!$B$5:$B$352,0),MATCH(H$3,'Mapping water'!$D$4:$U$4,0))*$D172</f>
        <v>0</v>
      </c>
      <c r="I172" s="32">
        <f>INDEX('Mapping water'!$D$5:$U$352,MATCH($B172,'Mapping water'!$B$5:$B$352,0),MATCH(I$3,'Mapping water'!$D$4:$U$4,0))*$D172</f>
        <v>0</v>
      </c>
      <c r="J172" s="32">
        <f>INDEX('Mapping water'!$D$5:$U$352,MATCH($B172,'Mapping water'!$B$5:$B$352,0),MATCH(J$3,'Mapping water'!$D$4:$U$4,0))*$D172</f>
        <v>178480</v>
      </c>
      <c r="K172" s="32">
        <f>INDEX('Mapping water'!$D$5:$U$352,MATCH($B172,'Mapping water'!$B$5:$B$352,0),MATCH(K$3,'Mapping water'!$D$4:$U$4,0))*$D172</f>
        <v>0</v>
      </c>
      <c r="L172" s="32">
        <f>INDEX('Mapping water'!$D$5:$U$352,MATCH($B172,'Mapping water'!$B$5:$B$352,0),MATCH(L$3,'Mapping water'!$D$4:$U$4,0))*$D172</f>
        <v>0</v>
      </c>
      <c r="M172" s="32">
        <f>INDEX('Mapping water'!$D$5:$U$352,MATCH($B172,'Mapping water'!$B$5:$B$352,0),MATCH(M$3,'Mapping water'!$D$4:$U$4,0))*$D172</f>
        <v>0</v>
      </c>
      <c r="N172" s="32">
        <f>INDEX('Mapping water'!$D$5:$U$352,MATCH($B172,'Mapping water'!$B$5:$B$352,0),MATCH(N$3,'Mapping water'!$D$4:$U$4,0))*$D172</f>
        <v>0</v>
      </c>
      <c r="O172" s="32">
        <f>INDEX('Mapping water'!$D$5:$U$352,MATCH($B172,'Mapping water'!$B$5:$B$352,0),MATCH(O$3,'Mapping water'!$D$4:$U$4,0))*$D172</f>
        <v>0</v>
      </c>
      <c r="P172" s="32">
        <f>INDEX('Mapping water'!$D$5:$U$352,MATCH($B172,'Mapping water'!$B$5:$B$352,0),MATCH(P$3,'Mapping water'!$D$4:$U$4,0))*$D172</f>
        <v>0</v>
      </c>
      <c r="Q172" s="32">
        <f>INDEX('Mapping water'!$D$5:$U$352,MATCH($B172,'Mapping water'!$B$5:$B$352,0),MATCH(Q$3,'Mapping water'!$D$4:$U$4,0))*$D172</f>
        <v>0</v>
      </c>
      <c r="R172" s="32">
        <f>INDEX('Mapping water'!$D$5:$U$352,MATCH($B172,'Mapping water'!$B$5:$B$352,0),MATCH(R$3,'Mapping water'!$D$4:$U$4,0))*$D172</f>
        <v>0</v>
      </c>
      <c r="S172" s="32">
        <f>INDEX('Mapping water'!$D$5:$U$352,MATCH($B172,'Mapping water'!$B$5:$B$352,0),MATCH(S$3,'Mapping water'!$D$4:$U$4,0))*$D172</f>
        <v>0</v>
      </c>
      <c r="T172" s="32">
        <f>INDEX('Mapping water'!$D$5:$U$352,MATCH($B172,'Mapping water'!$B$5:$B$352,0),MATCH(T$3,'Mapping water'!$D$4:$U$4,0))*$D172</f>
        <v>0</v>
      </c>
      <c r="U172" s="32">
        <f>INDEX('Mapping water'!$D$5:$U$352,MATCH($B172,'Mapping water'!$B$5:$B$352,0),MATCH(U$3,'Mapping water'!$D$4:$U$4,0))*$D172</f>
        <v>0</v>
      </c>
      <c r="V172" s="32">
        <f>INDEX('Mapping water'!$D$5:$U$352,MATCH($B172,'Mapping water'!$B$5:$B$352,0),MATCH(V$3,'Mapping water'!$D$4:$U$4,0))*$D172</f>
        <v>0</v>
      </c>
      <c r="W172" s="32">
        <f>INDEX('Mapping water'!$D$5:$U$352,MATCH($B172,'Mapping water'!$B$5:$B$352,0),MATCH(W$3,'Mapping water'!$D$4:$U$4,0))*$D172</f>
        <v>0</v>
      </c>
      <c r="X172" s="32">
        <f>INDEX('Mapping water'!$D$5:$U$352,MATCH($B172,'Mapping water'!$B$5:$B$352,0),MATCH(X$3,'Mapping water'!$D$4:$U$4,0))*$D172</f>
        <v>0</v>
      </c>
      <c r="Y172" s="32">
        <f>INDEX('Mapping water'!$D$5:$U$352,MATCH($B172,'Mapping water'!$B$5:$B$352,0),MATCH(Y$3,'Mapping water'!$D$4:$U$4,0))*$D172</f>
        <v>0</v>
      </c>
    </row>
    <row r="173" spans="1:25" x14ac:dyDescent="0.45">
      <c r="A173" s="10" t="s">
        <v>599</v>
      </c>
      <c r="B173" s="10" t="s">
        <v>600</v>
      </c>
      <c r="C173" s="10" t="s">
        <v>174</v>
      </c>
      <c r="D173" s="32">
        <f>INDEX('ONS data MYE 5'!$G$6:$G$445, MATCH($B173,'ONS data MYE 5'!$B$6:$B$445,0))</f>
        <v>274853</v>
      </c>
      <c r="E173" s="32">
        <f>INDEX('ONS data MYE 5'!$H$6:$H$445, MATCH($B173,'ONS data MYE 5'!$B$6:$B$445,0))</f>
        <v>1773</v>
      </c>
      <c r="F173" s="32">
        <f t="shared" si="4"/>
        <v>7.4804283060742076</v>
      </c>
      <c r="G173" s="32">
        <f t="shared" si="5"/>
        <v>55.956807642316242</v>
      </c>
      <c r="H173" s="32">
        <f>INDEX('Mapping water'!$D$5:$U$352,MATCH($B173,'Mapping water'!$B$5:$B$352,0),MATCH(H$3,'Mapping water'!$D$4:$U$4,0))*$D173</f>
        <v>0</v>
      </c>
      <c r="I173" s="32">
        <f>INDEX('Mapping water'!$D$5:$U$352,MATCH($B173,'Mapping water'!$B$5:$B$352,0),MATCH(I$3,'Mapping water'!$D$4:$U$4,0))*$D173</f>
        <v>0</v>
      </c>
      <c r="J173" s="32">
        <f>INDEX('Mapping water'!$D$5:$U$352,MATCH($B173,'Mapping water'!$B$5:$B$352,0),MATCH(J$3,'Mapping water'!$D$4:$U$4,0))*$D173</f>
        <v>274853</v>
      </c>
      <c r="K173" s="32">
        <f>INDEX('Mapping water'!$D$5:$U$352,MATCH($B173,'Mapping water'!$B$5:$B$352,0),MATCH(K$3,'Mapping water'!$D$4:$U$4,0))*$D173</f>
        <v>0</v>
      </c>
      <c r="L173" s="32">
        <f>INDEX('Mapping water'!$D$5:$U$352,MATCH($B173,'Mapping water'!$B$5:$B$352,0),MATCH(L$3,'Mapping water'!$D$4:$U$4,0))*$D173</f>
        <v>0</v>
      </c>
      <c r="M173" s="32">
        <f>INDEX('Mapping water'!$D$5:$U$352,MATCH($B173,'Mapping water'!$B$5:$B$352,0),MATCH(M$3,'Mapping water'!$D$4:$U$4,0))*$D173</f>
        <v>0</v>
      </c>
      <c r="N173" s="32">
        <f>INDEX('Mapping water'!$D$5:$U$352,MATCH($B173,'Mapping water'!$B$5:$B$352,0),MATCH(N$3,'Mapping water'!$D$4:$U$4,0))*$D173</f>
        <v>0</v>
      </c>
      <c r="O173" s="32">
        <f>INDEX('Mapping water'!$D$5:$U$352,MATCH($B173,'Mapping water'!$B$5:$B$352,0),MATCH(O$3,'Mapping water'!$D$4:$U$4,0))*$D173</f>
        <v>0</v>
      </c>
      <c r="P173" s="32">
        <f>INDEX('Mapping water'!$D$5:$U$352,MATCH($B173,'Mapping water'!$B$5:$B$352,0),MATCH(P$3,'Mapping water'!$D$4:$U$4,0))*$D173</f>
        <v>0</v>
      </c>
      <c r="Q173" s="32">
        <f>INDEX('Mapping water'!$D$5:$U$352,MATCH($B173,'Mapping water'!$B$5:$B$352,0),MATCH(Q$3,'Mapping water'!$D$4:$U$4,0))*$D173</f>
        <v>0</v>
      </c>
      <c r="R173" s="32">
        <f>INDEX('Mapping water'!$D$5:$U$352,MATCH($B173,'Mapping water'!$B$5:$B$352,0),MATCH(R$3,'Mapping water'!$D$4:$U$4,0))*$D173</f>
        <v>0</v>
      </c>
      <c r="S173" s="32">
        <f>INDEX('Mapping water'!$D$5:$U$352,MATCH($B173,'Mapping water'!$B$5:$B$352,0),MATCH(S$3,'Mapping water'!$D$4:$U$4,0))*$D173</f>
        <v>0</v>
      </c>
      <c r="T173" s="32">
        <f>INDEX('Mapping water'!$D$5:$U$352,MATCH($B173,'Mapping water'!$B$5:$B$352,0),MATCH(T$3,'Mapping water'!$D$4:$U$4,0))*$D173</f>
        <v>0</v>
      </c>
      <c r="U173" s="32">
        <f>INDEX('Mapping water'!$D$5:$U$352,MATCH($B173,'Mapping water'!$B$5:$B$352,0),MATCH(U$3,'Mapping water'!$D$4:$U$4,0))*$D173</f>
        <v>0</v>
      </c>
      <c r="V173" s="32">
        <f>INDEX('Mapping water'!$D$5:$U$352,MATCH($B173,'Mapping water'!$B$5:$B$352,0),MATCH(V$3,'Mapping water'!$D$4:$U$4,0))*$D173</f>
        <v>0</v>
      </c>
      <c r="W173" s="32">
        <f>INDEX('Mapping water'!$D$5:$U$352,MATCH($B173,'Mapping water'!$B$5:$B$352,0),MATCH(W$3,'Mapping water'!$D$4:$U$4,0))*$D173</f>
        <v>0</v>
      </c>
      <c r="X173" s="32">
        <f>INDEX('Mapping water'!$D$5:$U$352,MATCH($B173,'Mapping water'!$B$5:$B$352,0),MATCH(X$3,'Mapping water'!$D$4:$U$4,0))*$D173</f>
        <v>0</v>
      </c>
      <c r="Y173" s="32">
        <f>INDEX('Mapping water'!$D$5:$U$352,MATCH($B173,'Mapping water'!$B$5:$B$352,0),MATCH(Y$3,'Mapping water'!$D$4:$U$4,0))*$D173</f>
        <v>0</v>
      </c>
    </row>
    <row r="174" spans="1:25" x14ac:dyDescent="0.45">
      <c r="A174" s="10" t="s">
        <v>601</v>
      </c>
      <c r="B174" s="10" t="s">
        <v>602</v>
      </c>
      <c r="C174" s="10" t="s">
        <v>174</v>
      </c>
      <c r="D174" s="32">
        <f>INDEX('ONS data MYE 5'!$G$6:$G$445, MATCH($B174,'ONS data MYE 5'!$B$6:$B$445,0))</f>
        <v>322216</v>
      </c>
      <c r="E174" s="32">
        <f>INDEX('ONS data MYE 5'!$H$6:$H$445, MATCH($B174,'ONS data MYE 5'!$B$6:$B$445,0))</f>
        <v>2052</v>
      </c>
      <c r="F174" s="32">
        <f t="shared" si="4"/>
        <v>7.6265702062906602</v>
      </c>
      <c r="G174" s="32">
        <f t="shared" si="5"/>
        <v>58.164573111480365</v>
      </c>
      <c r="H174" s="32">
        <f>INDEX('Mapping water'!$D$5:$U$352,MATCH($B174,'Mapping water'!$B$5:$B$352,0),MATCH(H$3,'Mapping water'!$D$4:$U$4,0))*$D174</f>
        <v>0</v>
      </c>
      <c r="I174" s="32">
        <f>INDEX('Mapping water'!$D$5:$U$352,MATCH($B174,'Mapping water'!$B$5:$B$352,0),MATCH(I$3,'Mapping water'!$D$4:$U$4,0))*$D174</f>
        <v>0</v>
      </c>
      <c r="J174" s="32">
        <f>INDEX('Mapping water'!$D$5:$U$352,MATCH($B174,'Mapping water'!$B$5:$B$352,0),MATCH(J$3,'Mapping water'!$D$4:$U$4,0))*$D174</f>
        <v>322216</v>
      </c>
      <c r="K174" s="32">
        <f>INDEX('Mapping water'!$D$5:$U$352,MATCH($B174,'Mapping water'!$B$5:$B$352,0),MATCH(K$3,'Mapping water'!$D$4:$U$4,0))*$D174</f>
        <v>0</v>
      </c>
      <c r="L174" s="32">
        <f>INDEX('Mapping water'!$D$5:$U$352,MATCH($B174,'Mapping water'!$B$5:$B$352,0),MATCH(L$3,'Mapping water'!$D$4:$U$4,0))*$D174</f>
        <v>0</v>
      </c>
      <c r="M174" s="32">
        <f>INDEX('Mapping water'!$D$5:$U$352,MATCH($B174,'Mapping water'!$B$5:$B$352,0),MATCH(M$3,'Mapping water'!$D$4:$U$4,0))*$D174</f>
        <v>0</v>
      </c>
      <c r="N174" s="32">
        <f>INDEX('Mapping water'!$D$5:$U$352,MATCH($B174,'Mapping water'!$B$5:$B$352,0),MATCH(N$3,'Mapping water'!$D$4:$U$4,0))*$D174</f>
        <v>0</v>
      </c>
      <c r="O174" s="32">
        <f>INDEX('Mapping water'!$D$5:$U$352,MATCH($B174,'Mapping water'!$B$5:$B$352,0),MATCH(O$3,'Mapping water'!$D$4:$U$4,0))*$D174</f>
        <v>0</v>
      </c>
      <c r="P174" s="32">
        <f>INDEX('Mapping water'!$D$5:$U$352,MATCH($B174,'Mapping water'!$B$5:$B$352,0),MATCH(P$3,'Mapping water'!$D$4:$U$4,0))*$D174</f>
        <v>0</v>
      </c>
      <c r="Q174" s="32">
        <f>INDEX('Mapping water'!$D$5:$U$352,MATCH($B174,'Mapping water'!$B$5:$B$352,0),MATCH(Q$3,'Mapping water'!$D$4:$U$4,0))*$D174</f>
        <v>0</v>
      </c>
      <c r="R174" s="32">
        <f>INDEX('Mapping water'!$D$5:$U$352,MATCH($B174,'Mapping water'!$B$5:$B$352,0),MATCH(R$3,'Mapping water'!$D$4:$U$4,0))*$D174</f>
        <v>0</v>
      </c>
      <c r="S174" s="32">
        <f>INDEX('Mapping water'!$D$5:$U$352,MATCH($B174,'Mapping water'!$B$5:$B$352,0),MATCH(S$3,'Mapping water'!$D$4:$U$4,0))*$D174</f>
        <v>0</v>
      </c>
      <c r="T174" s="32">
        <f>INDEX('Mapping water'!$D$5:$U$352,MATCH($B174,'Mapping water'!$B$5:$B$352,0),MATCH(T$3,'Mapping water'!$D$4:$U$4,0))*$D174</f>
        <v>0</v>
      </c>
      <c r="U174" s="32">
        <f>INDEX('Mapping water'!$D$5:$U$352,MATCH($B174,'Mapping water'!$B$5:$B$352,0),MATCH(U$3,'Mapping water'!$D$4:$U$4,0))*$D174</f>
        <v>0</v>
      </c>
      <c r="V174" s="32">
        <f>INDEX('Mapping water'!$D$5:$U$352,MATCH($B174,'Mapping water'!$B$5:$B$352,0),MATCH(V$3,'Mapping water'!$D$4:$U$4,0))*$D174</f>
        <v>0</v>
      </c>
      <c r="W174" s="32">
        <f>INDEX('Mapping water'!$D$5:$U$352,MATCH($B174,'Mapping water'!$B$5:$B$352,0),MATCH(W$3,'Mapping water'!$D$4:$U$4,0))*$D174</f>
        <v>0</v>
      </c>
      <c r="X174" s="32">
        <f>INDEX('Mapping water'!$D$5:$U$352,MATCH($B174,'Mapping water'!$B$5:$B$352,0),MATCH(X$3,'Mapping water'!$D$4:$U$4,0))*$D174</f>
        <v>0</v>
      </c>
      <c r="Y174" s="32">
        <f>INDEX('Mapping water'!$D$5:$U$352,MATCH($B174,'Mapping water'!$B$5:$B$352,0),MATCH(Y$3,'Mapping water'!$D$4:$U$4,0))*$D174</f>
        <v>0</v>
      </c>
    </row>
    <row r="175" spans="1:25" x14ac:dyDescent="0.45">
      <c r="A175" s="10" t="s">
        <v>29</v>
      </c>
      <c r="B175" s="10" t="s">
        <v>30</v>
      </c>
      <c r="C175" s="10" t="s">
        <v>31</v>
      </c>
      <c r="D175" s="32">
        <f>INDEX('ONS data MYE 5'!$G$6:$G$445, MATCH($B175,'ONS data MYE 5'!$B$6:$B$445,0))</f>
        <v>95204</v>
      </c>
      <c r="E175" s="32">
        <f>INDEX('ONS data MYE 5'!$H$6:$H$445, MATCH($B175,'ONS data MYE 5'!$B$6:$B$445,0))</f>
        <v>485</v>
      </c>
      <c r="F175" s="32">
        <f t="shared" si="4"/>
        <v>6.1841488909374833</v>
      </c>
      <c r="G175" s="32">
        <f t="shared" si="5"/>
        <v>38.243697505283308</v>
      </c>
      <c r="H175" s="32">
        <f>INDEX('Mapping water'!$D$5:$U$352,MATCH($B175,'Mapping water'!$B$5:$B$352,0),MATCH(H$3,'Mapping water'!$D$4:$U$4,0))*$D175</f>
        <v>0</v>
      </c>
      <c r="I175" s="32">
        <f>INDEX('Mapping water'!$D$5:$U$352,MATCH($B175,'Mapping water'!$B$5:$B$352,0),MATCH(I$3,'Mapping water'!$D$4:$U$4,0))*$D175</f>
        <v>0</v>
      </c>
      <c r="J175" s="32">
        <f>INDEX('Mapping water'!$D$5:$U$352,MATCH($B175,'Mapping water'!$B$5:$B$352,0),MATCH(J$3,'Mapping water'!$D$4:$U$4,0))*$D175</f>
        <v>0</v>
      </c>
      <c r="K175" s="32">
        <f>INDEX('Mapping water'!$D$5:$U$352,MATCH($B175,'Mapping water'!$B$5:$B$352,0),MATCH(K$3,'Mapping water'!$D$4:$U$4,0))*$D175</f>
        <v>0</v>
      </c>
      <c r="L175" s="32">
        <f>INDEX('Mapping water'!$D$5:$U$352,MATCH($B175,'Mapping water'!$B$5:$B$352,0),MATCH(L$3,'Mapping water'!$D$4:$U$4,0))*$D175</f>
        <v>0</v>
      </c>
      <c r="M175" s="32">
        <f>INDEX('Mapping water'!$D$5:$U$352,MATCH($B175,'Mapping water'!$B$5:$B$352,0),MATCH(M$3,'Mapping water'!$D$4:$U$4,0))*$D175</f>
        <v>0</v>
      </c>
      <c r="N175" s="32">
        <f>INDEX('Mapping water'!$D$5:$U$352,MATCH($B175,'Mapping water'!$B$5:$B$352,0),MATCH(N$3,'Mapping water'!$D$4:$U$4,0))*$D175</f>
        <v>0</v>
      </c>
      <c r="O175" s="32">
        <f>INDEX('Mapping water'!$D$5:$U$352,MATCH($B175,'Mapping water'!$B$5:$B$352,0),MATCH(O$3,'Mapping water'!$D$4:$U$4,0))*$D175</f>
        <v>0</v>
      </c>
      <c r="P175" s="32">
        <f>INDEX('Mapping water'!$D$5:$U$352,MATCH($B175,'Mapping water'!$B$5:$B$352,0),MATCH(P$3,'Mapping water'!$D$4:$U$4,0))*$D175</f>
        <v>0</v>
      </c>
      <c r="Q175" s="32">
        <f>INDEX('Mapping water'!$D$5:$U$352,MATCH($B175,'Mapping water'!$B$5:$B$352,0),MATCH(Q$3,'Mapping water'!$D$4:$U$4,0))*$D175</f>
        <v>0</v>
      </c>
      <c r="R175" s="32">
        <f>INDEX('Mapping water'!$D$5:$U$352,MATCH($B175,'Mapping water'!$B$5:$B$352,0),MATCH(R$3,'Mapping water'!$D$4:$U$4,0))*$D175</f>
        <v>95204</v>
      </c>
      <c r="S175" s="32">
        <f>INDEX('Mapping water'!$D$5:$U$352,MATCH($B175,'Mapping water'!$B$5:$B$352,0),MATCH(S$3,'Mapping water'!$D$4:$U$4,0))*$D175</f>
        <v>0</v>
      </c>
      <c r="T175" s="32">
        <f>INDEX('Mapping water'!$D$5:$U$352,MATCH($B175,'Mapping water'!$B$5:$B$352,0),MATCH(T$3,'Mapping water'!$D$4:$U$4,0))*$D175</f>
        <v>0</v>
      </c>
      <c r="U175" s="32">
        <f>INDEX('Mapping water'!$D$5:$U$352,MATCH($B175,'Mapping water'!$B$5:$B$352,0),MATCH(U$3,'Mapping water'!$D$4:$U$4,0))*$D175</f>
        <v>0</v>
      </c>
      <c r="V175" s="32">
        <f>INDEX('Mapping water'!$D$5:$U$352,MATCH($B175,'Mapping water'!$B$5:$B$352,0),MATCH(V$3,'Mapping water'!$D$4:$U$4,0))*$D175</f>
        <v>0</v>
      </c>
      <c r="W175" s="32">
        <f>INDEX('Mapping water'!$D$5:$U$352,MATCH($B175,'Mapping water'!$B$5:$B$352,0),MATCH(W$3,'Mapping water'!$D$4:$U$4,0))*$D175</f>
        <v>0</v>
      </c>
      <c r="X175" s="32">
        <f>INDEX('Mapping water'!$D$5:$U$352,MATCH($B175,'Mapping water'!$B$5:$B$352,0),MATCH(X$3,'Mapping water'!$D$4:$U$4,0))*$D175</f>
        <v>0</v>
      </c>
      <c r="Y175" s="32">
        <f>INDEX('Mapping water'!$D$5:$U$352,MATCH($B175,'Mapping water'!$B$5:$B$352,0),MATCH(Y$3,'Mapping water'!$D$4:$U$4,0))*$D175</f>
        <v>0</v>
      </c>
    </row>
    <row r="176" spans="1:25" x14ac:dyDescent="0.45">
      <c r="A176" s="10" t="s">
        <v>50</v>
      </c>
      <c r="B176" s="10" t="s">
        <v>51</v>
      </c>
      <c r="C176" s="10" t="s">
        <v>31</v>
      </c>
      <c r="D176" s="32">
        <f>INDEX('ONS data MYE 5'!$G$6:$G$445, MATCH($B176,'ONS data MYE 5'!$B$6:$B$445,0))</f>
        <v>114572</v>
      </c>
      <c r="E176" s="32">
        <f>INDEX('ONS data MYE 5'!$H$6:$H$445, MATCH($B176,'ONS data MYE 5'!$B$6:$B$445,0))</f>
        <v>364</v>
      </c>
      <c r="F176" s="32">
        <f t="shared" si="4"/>
        <v>5.8971538676367405</v>
      </c>
      <c r="G176" s="32">
        <f t="shared" si="5"/>
        <v>34.77642373858297</v>
      </c>
      <c r="H176" s="32">
        <f>INDEX('Mapping water'!$D$5:$U$352,MATCH($B176,'Mapping water'!$B$5:$B$352,0),MATCH(H$3,'Mapping water'!$D$4:$U$4,0))*$D176</f>
        <v>0</v>
      </c>
      <c r="I176" s="32">
        <f>INDEX('Mapping water'!$D$5:$U$352,MATCH($B176,'Mapping water'!$B$5:$B$352,0),MATCH(I$3,'Mapping water'!$D$4:$U$4,0))*$D176</f>
        <v>0</v>
      </c>
      <c r="J176" s="32">
        <f>INDEX('Mapping water'!$D$5:$U$352,MATCH($B176,'Mapping water'!$B$5:$B$352,0),MATCH(J$3,'Mapping water'!$D$4:$U$4,0))*$D176</f>
        <v>0</v>
      </c>
      <c r="K176" s="32">
        <f>INDEX('Mapping water'!$D$5:$U$352,MATCH($B176,'Mapping water'!$B$5:$B$352,0),MATCH(K$3,'Mapping water'!$D$4:$U$4,0))*$D176</f>
        <v>0</v>
      </c>
      <c r="L176" s="32">
        <f>INDEX('Mapping water'!$D$5:$U$352,MATCH($B176,'Mapping water'!$B$5:$B$352,0),MATCH(L$3,'Mapping water'!$D$4:$U$4,0))*$D176</f>
        <v>0</v>
      </c>
      <c r="M176" s="32">
        <f>INDEX('Mapping water'!$D$5:$U$352,MATCH($B176,'Mapping water'!$B$5:$B$352,0),MATCH(M$3,'Mapping water'!$D$4:$U$4,0))*$D176</f>
        <v>0</v>
      </c>
      <c r="N176" s="32">
        <f>INDEX('Mapping water'!$D$5:$U$352,MATCH($B176,'Mapping water'!$B$5:$B$352,0),MATCH(N$3,'Mapping water'!$D$4:$U$4,0))*$D176</f>
        <v>0</v>
      </c>
      <c r="O176" s="32">
        <f>INDEX('Mapping water'!$D$5:$U$352,MATCH($B176,'Mapping water'!$B$5:$B$352,0),MATCH(O$3,'Mapping water'!$D$4:$U$4,0))*$D176</f>
        <v>0</v>
      </c>
      <c r="P176" s="32">
        <f>INDEX('Mapping water'!$D$5:$U$352,MATCH($B176,'Mapping water'!$B$5:$B$352,0),MATCH(P$3,'Mapping water'!$D$4:$U$4,0))*$D176</f>
        <v>0</v>
      </c>
      <c r="Q176" s="32">
        <f>INDEX('Mapping water'!$D$5:$U$352,MATCH($B176,'Mapping water'!$B$5:$B$352,0),MATCH(Q$3,'Mapping water'!$D$4:$U$4,0))*$D176</f>
        <v>0</v>
      </c>
      <c r="R176" s="32">
        <f>INDEX('Mapping water'!$D$5:$U$352,MATCH($B176,'Mapping water'!$B$5:$B$352,0),MATCH(R$3,'Mapping water'!$D$4:$U$4,0))*$D176</f>
        <v>114572</v>
      </c>
      <c r="S176" s="32">
        <f>INDEX('Mapping water'!$D$5:$U$352,MATCH($B176,'Mapping water'!$B$5:$B$352,0),MATCH(S$3,'Mapping water'!$D$4:$U$4,0))*$D176</f>
        <v>0</v>
      </c>
      <c r="T176" s="32">
        <f>INDEX('Mapping water'!$D$5:$U$352,MATCH($B176,'Mapping water'!$B$5:$B$352,0),MATCH(T$3,'Mapping water'!$D$4:$U$4,0))*$D176</f>
        <v>0</v>
      </c>
      <c r="U176" s="32">
        <f>INDEX('Mapping water'!$D$5:$U$352,MATCH($B176,'Mapping water'!$B$5:$B$352,0),MATCH(U$3,'Mapping water'!$D$4:$U$4,0))*$D176</f>
        <v>0</v>
      </c>
      <c r="V176" s="32">
        <f>INDEX('Mapping water'!$D$5:$U$352,MATCH($B176,'Mapping water'!$B$5:$B$352,0),MATCH(V$3,'Mapping water'!$D$4:$U$4,0))*$D176</f>
        <v>0</v>
      </c>
      <c r="W176" s="32">
        <f>INDEX('Mapping water'!$D$5:$U$352,MATCH($B176,'Mapping water'!$B$5:$B$352,0),MATCH(W$3,'Mapping water'!$D$4:$U$4,0))*$D176</f>
        <v>0</v>
      </c>
      <c r="X176" s="32">
        <f>INDEX('Mapping water'!$D$5:$U$352,MATCH($B176,'Mapping water'!$B$5:$B$352,0),MATCH(X$3,'Mapping water'!$D$4:$U$4,0))*$D176</f>
        <v>0</v>
      </c>
      <c r="Y176" s="32">
        <f>INDEX('Mapping water'!$D$5:$U$352,MATCH($B176,'Mapping water'!$B$5:$B$352,0),MATCH(Y$3,'Mapping water'!$D$4:$U$4,0))*$D176</f>
        <v>0</v>
      </c>
    </row>
    <row r="177" spans="1:25" x14ac:dyDescent="0.45">
      <c r="A177" s="10" t="s">
        <v>52</v>
      </c>
      <c r="B177" s="10" t="s">
        <v>53</v>
      </c>
      <c r="C177" s="10" t="s">
        <v>31</v>
      </c>
      <c r="D177" s="32">
        <f>INDEX('ONS data MYE 5'!$G$6:$G$445, MATCH($B177,'ONS data MYE 5'!$B$6:$B$445,0))</f>
        <v>111024</v>
      </c>
      <c r="E177" s="32">
        <f>INDEX('ONS data MYE 5'!$H$6:$H$445, MATCH($B177,'ONS data MYE 5'!$B$6:$B$445,0))</f>
        <v>311</v>
      </c>
      <c r="F177" s="32">
        <f t="shared" si="4"/>
        <v>5.7397929121792339</v>
      </c>
      <c r="G177" s="32">
        <f t="shared" si="5"/>
        <v>32.945222674702968</v>
      </c>
      <c r="H177" s="32">
        <f>INDEX('Mapping water'!$D$5:$U$352,MATCH($B177,'Mapping water'!$B$5:$B$352,0),MATCH(H$3,'Mapping water'!$D$4:$U$4,0))*$D177</f>
        <v>0</v>
      </c>
      <c r="I177" s="32">
        <f>INDEX('Mapping water'!$D$5:$U$352,MATCH($B177,'Mapping water'!$B$5:$B$352,0),MATCH(I$3,'Mapping water'!$D$4:$U$4,0))*$D177</f>
        <v>0</v>
      </c>
      <c r="J177" s="32">
        <f>INDEX('Mapping water'!$D$5:$U$352,MATCH($B177,'Mapping water'!$B$5:$B$352,0),MATCH(J$3,'Mapping water'!$D$4:$U$4,0))*$D177</f>
        <v>0</v>
      </c>
      <c r="K177" s="32">
        <f>INDEX('Mapping water'!$D$5:$U$352,MATCH($B177,'Mapping water'!$B$5:$B$352,0),MATCH(K$3,'Mapping water'!$D$4:$U$4,0))*$D177</f>
        <v>0</v>
      </c>
      <c r="L177" s="32">
        <f>INDEX('Mapping water'!$D$5:$U$352,MATCH($B177,'Mapping water'!$B$5:$B$352,0),MATCH(L$3,'Mapping water'!$D$4:$U$4,0))*$D177</f>
        <v>0</v>
      </c>
      <c r="M177" s="32">
        <f>INDEX('Mapping water'!$D$5:$U$352,MATCH($B177,'Mapping water'!$B$5:$B$352,0),MATCH(M$3,'Mapping water'!$D$4:$U$4,0))*$D177</f>
        <v>0</v>
      </c>
      <c r="N177" s="32">
        <f>INDEX('Mapping water'!$D$5:$U$352,MATCH($B177,'Mapping water'!$B$5:$B$352,0),MATCH(N$3,'Mapping water'!$D$4:$U$4,0))*$D177</f>
        <v>0</v>
      </c>
      <c r="O177" s="32">
        <f>INDEX('Mapping water'!$D$5:$U$352,MATCH($B177,'Mapping water'!$B$5:$B$352,0),MATCH(O$3,'Mapping water'!$D$4:$U$4,0))*$D177</f>
        <v>0</v>
      </c>
      <c r="P177" s="32">
        <f>INDEX('Mapping water'!$D$5:$U$352,MATCH($B177,'Mapping water'!$B$5:$B$352,0),MATCH(P$3,'Mapping water'!$D$4:$U$4,0))*$D177</f>
        <v>0</v>
      </c>
      <c r="Q177" s="32">
        <f>INDEX('Mapping water'!$D$5:$U$352,MATCH($B177,'Mapping water'!$B$5:$B$352,0),MATCH(Q$3,'Mapping water'!$D$4:$U$4,0))*$D177</f>
        <v>0</v>
      </c>
      <c r="R177" s="32">
        <f>INDEX('Mapping water'!$D$5:$U$352,MATCH($B177,'Mapping water'!$B$5:$B$352,0),MATCH(R$3,'Mapping water'!$D$4:$U$4,0))*$D177</f>
        <v>78532.937424000003</v>
      </c>
      <c r="S177" s="32">
        <f>INDEX('Mapping water'!$D$5:$U$352,MATCH($B177,'Mapping water'!$B$5:$B$352,0),MATCH(S$3,'Mapping water'!$D$4:$U$4,0))*$D177</f>
        <v>0</v>
      </c>
      <c r="T177" s="32">
        <f>INDEX('Mapping water'!$D$5:$U$352,MATCH($B177,'Mapping water'!$B$5:$B$352,0),MATCH(T$3,'Mapping water'!$D$4:$U$4,0))*$D177</f>
        <v>0</v>
      </c>
      <c r="U177" s="32">
        <f>INDEX('Mapping water'!$D$5:$U$352,MATCH($B177,'Mapping water'!$B$5:$B$352,0),MATCH(U$3,'Mapping water'!$D$4:$U$4,0))*$D177</f>
        <v>0</v>
      </c>
      <c r="V177" s="32">
        <f>INDEX('Mapping water'!$D$5:$U$352,MATCH($B177,'Mapping water'!$B$5:$B$352,0),MATCH(V$3,'Mapping water'!$D$4:$U$4,0))*$D177</f>
        <v>0</v>
      </c>
      <c r="W177" s="32">
        <f>INDEX('Mapping water'!$D$5:$U$352,MATCH($B177,'Mapping water'!$B$5:$B$352,0),MATCH(W$3,'Mapping water'!$D$4:$U$4,0))*$D177</f>
        <v>0</v>
      </c>
      <c r="X177" s="32">
        <f>INDEX('Mapping water'!$D$5:$U$352,MATCH($B177,'Mapping water'!$B$5:$B$352,0),MATCH(X$3,'Mapping water'!$D$4:$U$4,0))*$D177</f>
        <v>32491.062576</v>
      </c>
      <c r="Y177" s="32">
        <f>INDEX('Mapping water'!$D$5:$U$352,MATCH($B177,'Mapping water'!$B$5:$B$352,0),MATCH(Y$3,'Mapping water'!$D$4:$U$4,0))*$D177</f>
        <v>0</v>
      </c>
    </row>
    <row r="178" spans="1:25" x14ac:dyDescent="0.45">
      <c r="A178" s="10" t="s">
        <v>54</v>
      </c>
      <c r="B178" s="10" t="s">
        <v>55</v>
      </c>
      <c r="C178" s="10" t="s">
        <v>31</v>
      </c>
      <c r="D178" s="32">
        <f>INDEX('ONS data MYE 5'!$G$6:$G$445, MATCH($B178,'ONS data MYE 5'!$B$6:$B$445,0))</f>
        <v>86370</v>
      </c>
      <c r="E178" s="32">
        <f>INDEX('ONS data MYE 5'!$H$6:$H$445, MATCH($B178,'ONS data MYE 5'!$B$6:$B$445,0))</f>
        <v>1107</v>
      </c>
      <c r="F178" s="32">
        <f t="shared" si="4"/>
        <v>7.0094089327086371</v>
      </c>
      <c r="G178" s="32">
        <f t="shared" si="5"/>
        <v>49.131813585935632</v>
      </c>
      <c r="H178" s="32">
        <f>INDEX('Mapping water'!$D$5:$U$352,MATCH($B178,'Mapping water'!$B$5:$B$352,0),MATCH(H$3,'Mapping water'!$D$4:$U$4,0))*$D178</f>
        <v>0</v>
      </c>
      <c r="I178" s="32">
        <f>INDEX('Mapping water'!$D$5:$U$352,MATCH($B178,'Mapping water'!$B$5:$B$352,0),MATCH(I$3,'Mapping water'!$D$4:$U$4,0))*$D178</f>
        <v>0</v>
      </c>
      <c r="J178" s="32">
        <f>INDEX('Mapping water'!$D$5:$U$352,MATCH($B178,'Mapping water'!$B$5:$B$352,0),MATCH(J$3,'Mapping water'!$D$4:$U$4,0))*$D178</f>
        <v>0</v>
      </c>
      <c r="K178" s="32">
        <f>INDEX('Mapping water'!$D$5:$U$352,MATCH($B178,'Mapping water'!$B$5:$B$352,0),MATCH(K$3,'Mapping water'!$D$4:$U$4,0))*$D178</f>
        <v>0</v>
      </c>
      <c r="L178" s="32">
        <f>INDEX('Mapping water'!$D$5:$U$352,MATCH($B178,'Mapping water'!$B$5:$B$352,0),MATCH(L$3,'Mapping water'!$D$4:$U$4,0))*$D178</f>
        <v>0</v>
      </c>
      <c r="M178" s="32">
        <f>INDEX('Mapping water'!$D$5:$U$352,MATCH($B178,'Mapping water'!$B$5:$B$352,0),MATCH(M$3,'Mapping water'!$D$4:$U$4,0))*$D178</f>
        <v>0</v>
      </c>
      <c r="N178" s="32">
        <f>INDEX('Mapping water'!$D$5:$U$352,MATCH($B178,'Mapping water'!$B$5:$B$352,0),MATCH(N$3,'Mapping water'!$D$4:$U$4,0))*$D178</f>
        <v>0</v>
      </c>
      <c r="O178" s="32">
        <f>INDEX('Mapping water'!$D$5:$U$352,MATCH($B178,'Mapping water'!$B$5:$B$352,0),MATCH(O$3,'Mapping water'!$D$4:$U$4,0))*$D178</f>
        <v>0</v>
      </c>
      <c r="P178" s="32">
        <f>INDEX('Mapping water'!$D$5:$U$352,MATCH($B178,'Mapping water'!$B$5:$B$352,0),MATCH(P$3,'Mapping water'!$D$4:$U$4,0))*$D178</f>
        <v>0</v>
      </c>
      <c r="Q178" s="32">
        <f>INDEX('Mapping water'!$D$5:$U$352,MATCH($B178,'Mapping water'!$B$5:$B$352,0),MATCH(Q$3,'Mapping water'!$D$4:$U$4,0))*$D178</f>
        <v>0</v>
      </c>
      <c r="R178" s="32">
        <f>INDEX('Mapping water'!$D$5:$U$352,MATCH($B178,'Mapping water'!$B$5:$B$352,0),MATCH(R$3,'Mapping water'!$D$4:$U$4,0))*$D178</f>
        <v>86370</v>
      </c>
      <c r="S178" s="32">
        <f>INDEX('Mapping water'!$D$5:$U$352,MATCH($B178,'Mapping water'!$B$5:$B$352,0),MATCH(S$3,'Mapping water'!$D$4:$U$4,0))*$D178</f>
        <v>0</v>
      </c>
      <c r="T178" s="32">
        <f>INDEX('Mapping water'!$D$5:$U$352,MATCH($B178,'Mapping water'!$B$5:$B$352,0),MATCH(T$3,'Mapping water'!$D$4:$U$4,0))*$D178</f>
        <v>0</v>
      </c>
      <c r="U178" s="32">
        <f>INDEX('Mapping water'!$D$5:$U$352,MATCH($B178,'Mapping water'!$B$5:$B$352,0),MATCH(U$3,'Mapping water'!$D$4:$U$4,0))*$D178</f>
        <v>0</v>
      </c>
      <c r="V178" s="32">
        <f>INDEX('Mapping water'!$D$5:$U$352,MATCH($B178,'Mapping water'!$B$5:$B$352,0),MATCH(V$3,'Mapping water'!$D$4:$U$4,0))*$D178</f>
        <v>0</v>
      </c>
      <c r="W178" s="32">
        <f>INDEX('Mapping water'!$D$5:$U$352,MATCH($B178,'Mapping water'!$B$5:$B$352,0),MATCH(W$3,'Mapping water'!$D$4:$U$4,0))*$D178</f>
        <v>0</v>
      </c>
      <c r="X178" s="32">
        <f>INDEX('Mapping water'!$D$5:$U$352,MATCH($B178,'Mapping water'!$B$5:$B$352,0),MATCH(X$3,'Mapping water'!$D$4:$U$4,0))*$D178</f>
        <v>0</v>
      </c>
      <c r="Y178" s="32">
        <f>INDEX('Mapping water'!$D$5:$U$352,MATCH($B178,'Mapping water'!$B$5:$B$352,0),MATCH(Y$3,'Mapping water'!$D$4:$U$4,0))*$D178</f>
        <v>0</v>
      </c>
    </row>
    <row r="179" spans="1:25" x14ac:dyDescent="0.45">
      <c r="A179" s="10" t="s">
        <v>56</v>
      </c>
      <c r="B179" s="10" t="s">
        <v>57</v>
      </c>
      <c r="C179" s="10" t="s">
        <v>31</v>
      </c>
      <c r="D179" s="32">
        <f>INDEX('ONS data MYE 5'!$G$6:$G$445, MATCH($B179,'ONS data MYE 5'!$B$6:$B$445,0))</f>
        <v>98869</v>
      </c>
      <c r="E179" s="32">
        <f>INDEX('ONS data MYE 5'!$H$6:$H$445, MATCH($B179,'ONS data MYE 5'!$B$6:$B$445,0))</f>
        <v>2203</v>
      </c>
      <c r="F179" s="32">
        <f t="shared" si="4"/>
        <v>7.6975753468023429</v>
      </c>
      <c r="G179" s="32">
        <f t="shared" si="5"/>
        <v>59.252666219699208</v>
      </c>
      <c r="H179" s="32">
        <f>INDEX('Mapping water'!$D$5:$U$352,MATCH($B179,'Mapping water'!$B$5:$B$352,0),MATCH(H$3,'Mapping water'!$D$4:$U$4,0))*$D179</f>
        <v>0</v>
      </c>
      <c r="I179" s="32">
        <f>INDEX('Mapping water'!$D$5:$U$352,MATCH($B179,'Mapping water'!$B$5:$B$352,0),MATCH(I$3,'Mapping water'!$D$4:$U$4,0))*$D179</f>
        <v>0</v>
      </c>
      <c r="J179" s="32">
        <f>INDEX('Mapping water'!$D$5:$U$352,MATCH($B179,'Mapping water'!$B$5:$B$352,0),MATCH(J$3,'Mapping water'!$D$4:$U$4,0))*$D179</f>
        <v>0</v>
      </c>
      <c r="K179" s="32">
        <f>INDEX('Mapping water'!$D$5:$U$352,MATCH($B179,'Mapping water'!$B$5:$B$352,0),MATCH(K$3,'Mapping water'!$D$4:$U$4,0))*$D179</f>
        <v>0</v>
      </c>
      <c r="L179" s="32">
        <f>INDEX('Mapping water'!$D$5:$U$352,MATCH($B179,'Mapping water'!$B$5:$B$352,0),MATCH(L$3,'Mapping water'!$D$4:$U$4,0))*$D179</f>
        <v>0</v>
      </c>
      <c r="M179" s="32">
        <f>INDEX('Mapping water'!$D$5:$U$352,MATCH($B179,'Mapping water'!$B$5:$B$352,0),MATCH(M$3,'Mapping water'!$D$4:$U$4,0))*$D179</f>
        <v>0</v>
      </c>
      <c r="N179" s="32">
        <f>INDEX('Mapping water'!$D$5:$U$352,MATCH($B179,'Mapping water'!$B$5:$B$352,0),MATCH(N$3,'Mapping water'!$D$4:$U$4,0))*$D179</f>
        <v>22739.870000000003</v>
      </c>
      <c r="O179" s="32">
        <f>INDEX('Mapping water'!$D$5:$U$352,MATCH($B179,'Mapping water'!$B$5:$B$352,0),MATCH(O$3,'Mapping water'!$D$4:$U$4,0))*$D179</f>
        <v>0</v>
      </c>
      <c r="P179" s="32">
        <f>INDEX('Mapping water'!$D$5:$U$352,MATCH($B179,'Mapping water'!$B$5:$B$352,0),MATCH(P$3,'Mapping water'!$D$4:$U$4,0))*$D179</f>
        <v>0</v>
      </c>
      <c r="Q179" s="32">
        <f>INDEX('Mapping water'!$D$5:$U$352,MATCH($B179,'Mapping water'!$B$5:$B$352,0),MATCH(Q$3,'Mapping water'!$D$4:$U$4,0))*$D179</f>
        <v>0</v>
      </c>
      <c r="R179" s="32">
        <f>INDEX('Mapping water'!$D$5:$U$352,MATCH($B179,'Mapping water'!$B$5:$B$352,0),MATCH(R$3,'Mapping water'!$D$4:$U$4,0))*$D179</f>
        <v>76129.13</v>
      </c>
      <c r="S179" s="32">
        <f>INDEX('Mapping water'!$D$5:$U$352,MATCH($B179,'Mapping water'!$B$5:$B$352,0),MATCH(S$3,'Mapping water'!$D$4:$U$4,0))*$D179</f>
        <v>0</v>
      </c>
      <c r="T179" s="32">
        <f>INDEX('Mapping water'!$D$5:$U$352,MATCH($B179,'Mapping water'!$B$5:$B$352,0),MATCH(T$3,'Mapping water'!$D$4:$U$4,0))*$D179</f>
        <v>0</v>
      </c>
      <c r="U179" s="32">
        <f>INDEX('Mapping water'!$D$5:$U$352,MATCH($B179,'Mapping water'!$B$5:$B$352,0),MATCH(U$3,'Mapping water'!$D$4:$U$4,0))*$D179</f>
        <v>0</v>
      </c>
      <c r="V179" s="32">
        <f>INDEX('Mapping water'!$D$5:$U$352,MATCH($B179,'Mapping water'!$B$5:$B$352,0),MATCH(V$3,'Mapping water'!$D$4:$U$4,0))*$D179</f>
        <v>0</v>
      </c>
      <c r="W179" s="32">
        <f>INDEX('Mapping water'!$D$5:$U$352,MATCH($B179,'Mapping water'!$B$5:$B$352,0),MATCH(W$3,'Mapping water'!$D$4:$U$4,0))*$D179</f>
        <v>0</v>
      </c>
      <c r="X179" s="32">
        <f>INDEX('Mapping water'!$D$5:$U$352,MATCH($B179,'Mapping water'!$B$5:$B$352,0),MATCH(X$3,'Mapping water'!$D$4:$U$4,0))*$D179</f>
        <v>0</v>
      </c>
      <c r="Y179" s="32">
        <f>INDEX('Mapping water'!$D$5:$U$352,MATCH($B179,'Mapping water'!$B$5:$B$352,0),MATCH(Y$3,'Mapping water'!$D$4:$U$4,0))*$D179</f>
        <v>0</v>
      </c>
    </row>
    <row r="180" spans="1:25" x14ac:dyDescent="0.45">
      <c r="A180" s="10" t="s">
        <v>58</v>
      </c>
      <c r="B180" s="10" t="s">
        <v>59</v>
      </c>
      <c r="C180" s="10" t="s">
        <v>31</v>
      </c>
      <c r="D180" s="32">
        <f>INDEX('ONS data MYE 5'!$G$6:$G$445, MATCH($B180,'ONS data MYE 5'!$B$6:$B$445,0))</f>
        <v>88705</v>
      </c>
      <c r="E180" s="32">
        <f>INDEX('ONS data MYE 5'!$H$6:$H$445, MATCH($B180,'ONS data MYE 5'!$B$6:$B$445,0))</f>
        <v>933</v>
      </c>
      <c r="F180" s="32">
        <f t="shared" si="4"/>
        <v>6.8384052008473439</v>
      </c>
      <c r="G180" s="32">
        <f t="shared" si="5"/>
        <v>46.763785690976</v>
      </c>
      <c r="H180" s="32">
        <f>INDEX('Mapping water'!$D$5:$U$352,MATCH($B180,'Mapping water'!$B$5:$B$352,0),MATCH(H$3,'Mapping water'!$D$4:$U$4,0))*$D180</f>
        <v>0</v>
      </c>
      <c r="I180" s="32">
        <f>INDEX('Mapping water'!$D$5:$U$352,MATCH($B180,'Mapping water'!$B$5:$B$352,0),MATCH(I$3,'Mapping water'!$D$4:$U$4,0))*$D180</f>
        <v>0</v>
      </c>
      <c r="J180" s="32">
        <f>INDEX('Mapping water'!$D$5:$U$352,MATCH($B180,'Mapping water'!$B$5:$B$352,0),MATCH(J$3,'Mapping water'!$D$4:$U$4,0))*$D180</f>
        <v>0</v>
      </c>
      <c r="K180" s="32">
        <f>INDEX('Mapping water'!$D$5:$U$352,MATCH($B180,'Mapping water'!$B$5:$B$352,0),MATCH(K$3,'Mapping water'!$D$4:$U$4,0))*$D180</f>
        <v>0</v>
      </c>
      <c r="L180" s="32">
        <f>INDEX('Mapping water'!$D$5:$U$352,MATCH($B180,'Mapping water'!$B$5:$B$352,0),MATCH(L$3,'Mapping water'!$D$4:$U$4,0))*$D180</f>
        <v>0</v>
      </c>
      <c r="M180" s="32">
        <f>INDEX('Mapping water'!$D$5:$U$352,MATCH($B180,'Mapping water'!$B$5:$B$352,0),MATCH(M$3,'Mapping water'!$D$4:$U$4,0))*$D180</f>
        <v>0</v>
      </c>
      <c r="N180" s="32">
        <f>INDEX('Mapping water'!$D$5:$U$352,MATCH($B180,'Mapping water'!$B$5:$B$352,0),MATCH(N$3,'Mapping water'!$D$4:$U$4,0))*$D180</f>
        <v>0</v>
      </c>
      <c r="O180" s="32">
        <f>INDEX('Mapping water'!$D$5:$U$352,MATCH($B180,'Mapping water'!$B$5:$B$352,0),MATCH(O$3,'Mapping water'!$D$4:$U$4,0))*$D180</f>
        <v>0</v>
      </c>
      <c r="P180" s="32">
        <f>INDEX('Mapping water'!$D$5:$U$352,MATCH($B180,'Mapping water'!$B$5:$B$352,0),MATCH(P$3,'Mapping water'!$D$4:$U$4,0))*$D180</f>
        <v>0</v>
      </c>
      <c r="Q180" s="32">
        <f>INDEX('Mapping water'!$D$5:$U$352,MATCH($B180,'Mapping water'!$B$5:$B$352,0),MATCH(Q$3,'Mapping water'!$D$4:$U$4,0))*$D180</f>
        <v>0</v>
      </c>
      <c r="R180" s="32">
        <f>INDEX('Mapping water'!$D$5:$U$352,MATCH($B180,'Mapping water'!$B$5:$B$352,0),MATCH(R$3,'Mapping water'!$D$4:$U$4,0))*$D180</f>
        <v>59379.836640000001</v>
      </c>
      <c r="S180" s="32">
        <f>INDEX('Mapping water'!$D$5:$U$352,MATCH($B180,'Mapping water'!$B$5:$B$352,0),MATCH(S$3,'Mapping water'!$D$4:$U$4,0))*$D180</f>
        <v>0</v>
      </c>
      <c r="T180" s="32">
        <f>INDEX('Mapping water'!$D$5:$U$352,MATCH($B180,'Mapping water'!$B$5:$B$352,0),MATCH(T$3,'Mapping water'!$D$4:$U$4,0))*$D180</f>
        <v>0</v>
      </c>
      <c r="U180" s="32">
        <f>INDEX('Mapping water'!$D$5:$U$352,MATCH($B180,'Mapping water'!$B$5:$B$352,0),MATCH(U$3,'Mapping water'!$D$4:$U$4,0))*$D180</f>
        <v>0</v>
      </c>
      <c r="V180" s="32">
        <f>INDEX('Mapping water'!$D$5:$U$352,MATCH($B180,'Mapping water'!$B$5:$B$352,0),MATCH(V$3,'Mapping water'!$D$4:$U$4,0))*$D180</f>
        <v>0</v>
      </c>
      <c r="W180" s="32">
        <f>INDEX('Mapping water'!$D$5:$U$352,MATCH($B180,'Mapping water'!$B$5:$B$352,0),MATCH(W$3,'Mapping water'!$D$4:$U$4,0))*$D180</f>
        <v>0</v>
      </c>
      <c r="X180" s="32">
        <f>INDEX('Mapping water'!$D$5:$U$352,MATCH($B180,'Mapping water'!$B$5:$B$352,0),MATCH(X$3,'Mapping water'!$D$4:$U$4,0))*$D180</f>
        <v>29325.163359999999</v>
      </c>
      <c r="Y180" s="32">
        <f>INDEX('Mapping water'!$D$5:$U$352,MATCH($B180,'Mapping water'!$B$5:$B$352,0),MATCH(Y$3,'Mapping water'!$D$4:$U$4,0))*$D180</f>
        <v>0</v>
      </c>
    </row>
    <row r="181" spans="1:25" x14ac:dyDescent="0.45">
      <c r="A181" s="10" t="s">
        <v>84</v>
      </c>
      <c r="B181" s="10" t="s">
        <v>85</v>
      </c>
      <c r="C181" s="10" t="s">
        <v>31</v>
      </c>
      <c r="D181" s="32">
        <f>INDEX('ONS data MYE 5'!$G$6:$G$445, MATCH($B181,'ONS data MYE 5'!$B$6:$B$445,0))</f>
        <v>266240</v>
      </c>
      <c r="E181" s="32">
        <f>INDEX('ONS data MYE 5'!$H$6:$H$445, MATCH($B181,'ONS data MYE 5'!$B$6:$B$445,0))</f>
        <v>863</v>
      </c>
      <c r="F181" s="32">
        <f t="shared" si="4"/>
        <v>6.7604146910834277</v>
      </c>
      <c r="G181" s="32">
        <f t="shared" si="5"/>
        <v>45.703206795416641</v>
      </c>
      <c r="H181" s="32">
        <f>INDEX('Mapping water'!$D$5:$U$352,MATCH($B181,'Mapping water'!$B$5:$B$352,0),MATCH(H$3,'Mapping water'!$D$4:$U$4,0))*$D181</f>
        <v>266240</v>
      </c>
      <c r="I181" s="32">
        <f>INDEX('Mapping water'!$D$5:$U$352,MATCH($B181,'Mapping water'!$B$5:$B$352,0),MATCH(I$3,'Mapping water'!$D$4:$U$4,0))*$D181</f>
        <v>0</v>
      </c>
      <c r="J181" s="32">
        <f>INDEX('Mapping water'!$D$5:$U$352,MATCH($B181,'Mapping water'!$B$5:$B$352,0),MATCH(J$3,'Mapping water'!$D$4:$U$4,0))*$D181</f>
        <v>0</v>
      </c>
      <c r="K181" s="32">
        <f>INDEX('Mapping water'!$D$5:$U$352,MATCH($B181,'Mapping water'!$B$5:$B$352,0),MATCH(K$3,'Mapping water'!$D$4:$U$4,0))*$D181</f>
        <v>0</v>
      </c>
      <c r="L181" s="32">
        <f>INDEX('Mapping water'!$D$5:$U$352,MATCH($B181,'Mapping water'!$B$5:$B$352,0),MATCH(L$3,'Mapping water'!$D$4:$U$4,0))*$D181</f>
        <v>0</v>
      </c>
      <c r="M181" s="32">
        <f>INDEX('Mapping water'!$D$5:$U$352,MATCH($B181,'Mapping water'!$B$5:$B$352,0),MATCH(M$3,'Mapping water'!$D$4:$U$4,0))*$D181</f>
        <v>0</v>
      </c>
      <c r="N181" s="32">
        <f>INDEX('Mapping water'!$D$5:$U$352,MATCH($B181,'Mapping water'!$B$5:$B$352,0),MATCH(N$3,'Mapping water'!$D$4:$U$4,0))*$D181</f>
        <v>0</v>
      </c>
      <c r="O181" s="32">
        <f>INDEX('Mapping water'!$D$5:$U$352,MATCH($B181,'Mapping water'!$B$5:$B$352,0),MATCH(O$3,'Mapping water'!$D$4:$U$4,0))*$D181</f>
        <v>0</v>
      </c>
      <c r="P181" s="32">
        <f>INDEX('Mapping water'!$D$5:$U$352,MATCH($B181,'Mapping water'!$B$5:$B$352,0),MATCH(P$3,'Mapping water'!$D$4:$U$4,0))*$D181</f>
        <v>0</v>
      </c>
      <c r="Q181" s="32">
        <f>INDEX('Mapping water'!$D$5:$U$352,MATCH($B181,'Mapping water'!$B$5:$B$352,0),MATCH(Q$3,'Mapping water'!$D$4:$U$4,0))*$D181</f>
        <v>0</v>
      </c>
      <c r="R181" s="32">
        <f>INDEX('Mapping water'!$D$5:$U$352,MATCH($B181,'Mapping water'!$B$5:$B$352,0),MATCH(R$3,'Mapping water'!$D$4:$U$4,0))*$D181</f>
        <v>0</v>
      </c>
      <c r="S181" s="32">
        <f>INDEX('Mapping water'!$D$5:$U$352,MATCH($B181,'Mapping water'!$B$5:$B$352,0),MATCH(S$3,'Mapping water'!$D$4:$U$4,0))*$D181</f>
        <v>0</v>
      </c>
      <c r="T181" s="32">
        <f>INDEX('Mapping water'!$D$5:$U$352,MATCH($B181,'Mapping water'!$B$5:$B$352,0),MATCH(T$3,'Mapping water'!$D$4:$U$4,0))*$D181</f>
        <v>0</v>
      </c>
      <c r="U181" s="32">
        <f>INDEX('Mapping water'!$D$5:$U$352,MATCH($B181,'Mapping water'!$B$5:$B$352,0),MATCH(U$3,'Mapping water'!$D$4:$U$4,0))*$D181</f>
        <v>0</v>
      </c>
      <c r="V181" s="32">
        <f>INDEX('Mapping water'!$D$5:$U$352,MATCH($B181,'Mapping water'!$B$5:$B$352,0),MATCH(V$3,'Mapping water'!$D$4:$U$4,0))*$D181</f>
        <v>0</v>
      </c>
      <c r="W181" s="32">
        <f>INDEX('Mapping water'!$D$5:$U$352,MATCH($B181,'Mapping water'!$B$5:$B$352,0),MATCH(W$3,'Mapping water'!$D$4:$U$4,0))*$D181</f>
        <v>0</v>
      </c>
      <c r="X181" s="32">
        <f>INDEX('Mapping water'!$D$5:$U$352,MATCH($B181,'Mapping water'!$B$5:$B$352,0),MATCH(X$3,'Mapping water'!$D$4:$U$4,0))*$D181</f>
        <v>0</v>
      </c>
      <c r="Y181" s="32">
        <f>INDEX('Mapping water'!$D$5:$U$352,MATCH($B181,'Mapping water'!$B$5:$B$352,0),MATCH(Y$3,'Mapping water'!$D$4:$U$4,0))*$D181</f>
        <v>0</v>
      </c>
    </row>
    <row r="182" spans="1:25" x14ac:dyDescent="0.45">
      <c r="A182" s="10" t="s">
        <v>90</v>
      </c>
      <c r="B182" s="10" t="s">
        <v>91</v>
      </c>
      <c r="C182" s="10" t="s">
        <v>31</v>
      </c>
      <c r="D182" s="32">
        <f>INDEX('ONS data MYE 5'!$G$6:$G$445, MATCH($B182,'ONS data MYE 5'!$B$6:$B$445,0))</f>
        <v>192680</v>
      </c>
      <c r="E182" s="32">
        <f>INDEX('ONS data MYE 5'!$H$6:$H$445, MATCH($B182,'ONS data MYE 5'!$B$6:$B$445,0))</f>
        <v>213</v>
      </c>
      <c r="F182" s="32">
        <f t="shared" si="4"/>
        <v>5.3612921657094255</v>
      </c>
      <c r="G182" s="32">
        <f t="shared" si="5"/>
        <v>28.743453686097261</v>
      </c>
      <c r="H182" s="32">
        <f>INDEX('Mapping water'!$D$5:$U$352,MATCH($B182,'Mapping water'!$B$5:$B$352,0),MATCH(H$3,'Mapping water'!$D$4:$U$4,0))*$D182</f>
        <v>46243.199999999997</v>
      </c>
      <c r="I182" s="32">
        <f>INDEX('Mapping water'!$D$5:$U$352,MATCH($B182,'Mapping water'!$B$5:$B$352,0),MATCH(I$3,'Mapping water'!$D$4:$U$4,0))*$D182</f>
        <v>0</v>
      </c>
      <c r="J182" s="32">
        <f>INDEX('Mapping water'!$D$5:$U$352,MATCH($B182,'Mapping water'!$B$5:$B$352,0),MATCH(J$3,'Mapping water'!$D$4:$U$4,0))*$D182</f>
        <v>0</v>
      </c>
      <c r="K182" s="32">
        <f>INDEX('Mapping water'!$D$5:$U$352,MATCH($B182,'Mapping water'!$B$5:$B$352,0),MATCH(K$3,'Mapping water'!$D$4:$U$4,0))*$D182</f>
        <v>0</v>
      </c>
      <c r="L182" s="32">
        <f>INDEX('Mapping water'!$D$5:$U$352,MATCH($B182,'Mapping water'!$B$5:$B$352,0),MATCH(L$3,'Mapping water'!$D$4:$U$4,0))*$D182</f>
        <v>0</v>
      </c>
      <c r="M182" s="32">
        <f>INDEX('Mapping water'!$D$5:$U$352,MATCH($B182,'Mapping water'!$B$5:$B$352,0),MATCH(M$3,'Mapping water'!$D$4:$U$4,0))*$D182</f>
        <v>0</v>
      </c>
      <c r="N182" s="32">
        <f>INDEX('Mapping water'!$D$5:$U$352,MATCH($B182,'Mapping water'!$B$5:$B$352,0),MATCH(N$3,'Mapping water'!$D$4:$U$4,0))*$D182</f>
        <v>146436.79999999999</v>
      </c>
      <c r="O182" s="32">
        <f>INDEX('Mapping water'!$D$5:$U$352,MATCH($B182,'Mapping water'!$B$5:$B$352,0),MATCH(O$3,'Mapping water'!$D$4:$U$4,0))*$D182</f>
        <v>0</v>
      </c>
      <c r="P182" s="32">
        <f>INDEX('Mapping water'!$D$5:$U$352,MATCH($B182,'Mapping water'!$B$5:$B$352,0),MATCH(P$3,'Mapping water'!$D$4:$U$4,0))*$D182</f>
        <v>0</v>
      </c>
      <c r="Q182" s="32">
        <f>INDEX('Mapping water'!$D$5:$U$352,MATCH($B182,'Mapping water'!$B$5:$B$352,0),MATCH(Q$3,'Mapping water'!$D$4:$U$4,0))*$D182</f>
        <v>0</v>
      </c>
      <c r="R182" s="32">
        <f>INDEX('Mapping water'!$D$5:$U$352,MATCH($B182,'Mapping water'!$B$5:$B$352,0),MATCH(R$3,'Mapping water'!$D$4:$U$4,0))*$D182</f>
        <v>0</v>
      </c>
      <c r="S182" s="32">
        <f>INDEX('Mapping water'!$D$5:$U$352,MATCH($B182,'Mapping water'!$B$5:$B$352,0),MATCH(S$3,'Mapping water'!$D$4:$U$4,0))*$D182</f>
        <v>0</v>
      </c>
      <c r="T182" s="32">
        <f>INDEX('Mapping water'!$D$5:$U$352,MATCH($B182,'Mapping water'!$B$5:$B$352,0),MATCH(T$3,'Mapping water'!$D$4:$U$4,0))*$D182</f>
        <v>0</v>
      </c>
      <c r="U182" s="32">
        <f>INDEX('Mapping water'!$D$5:$U$352,MATCH($B182,'Mapping water'!$B$5:$B$352,0),MATCH(U$3,'Mapping water'!$D$4:$U$4,0))*$D182</f>
        <v>0</v>
      </c>
      <c r="V182" s="32">
        <f>INDEX('Mapping water'!$D$5:$U$352,MATCH($B182,'Mapping water'!$B$5:$B$352,0),MATCH(V$3,'Mapping water'!$D$4:$U$4,0))*$D182</f>
        <v>0</v>
      </c>
      <c r="W182" s="32">
        <f>INDEX('Mapping water'!$D$5:$U$352,MATCH($B182,'Mapping water'!$B$5:$B$352,0),MATCH(W$3,'Mapping water'!$D$4:$U$4,0))*$D182</f>
        <v>0</v>
      </c>
      <c r="X182" s="32">
        <f>INDEX('Mapping water'!$D$5:$U$352,MATCH($B182,'Mapping water'!$B$5:$B$352,0),MATCH(X$3,'Mapping water'!$D$4:$U$4,0))*$D182</f>
        <v>0</v>
      </c>
      <c r="Y182" s="32">
        <f>INDEX('Mapping water'!$D$5:$U$352,MATCH($B182,'Mapping water'!$B$5:$B$352,0),MATCH(Y$3,'Mapping water'!$D$4:$U$4,0))*$D182</f>
        <v>0</v>
      </c>
    </row>
    <row r="183" spans="1:25" x14ac:dyDescent="0.45">
      <c r="A183" s="10" t="s">
        <v>160</v>
      </c>
      <c r="B183" s="10" t="s">
        <v>161</v>
      </c>
      <c r="C183" s="10" t="s">
        <v>31</v>
      </c>
      <c r="D183" s="32">
        <f>INDEX('ONS data MYE 5'!$G$6:$G$445, MATCH($B183,'ONS data MYE 5'!$B$6:$B$445,0))</f>
        <v>179529</v>
      </c>
      <c r="E183" s="32">
        <f>INDEX('ONS data MYE 5'!$H$6:$H$445, MATCH($B183,'ONS data MYE 5'!$B$6:$B$445,0))</f>
        <v>238</v>
      </c>
      <c r="F183" s="32">
        <f t="shared" si="4"/>
        <v>5.472270673671475</v>
      </c>
      <c r="G183" s="32">
        <f t="shared" si="5"/>
        <v>29.945746325924858</v>
      </c>
      <c r="H183" s="32">
        <f>INDEX('Mapping water'!$D$5:$U$352,MATCH($B183,'Mapping water'!$B$5:$B$352,0),MATCH(H$3,'Mapping water'!$D$4:$U$4,0))*$D183</f>
        <v>0</v>
      </c>
      <c r="I183" s="32">
        <f>INDEX('Mapping water'!$D$5:$U$352,MATCH($B183,'Mapping water'!$B$5:$B$352,0),MATCH(I$3,'Mapping water'!$D$4:$U$4,0))*$D183</f>
        <v>0</v>
      </c>
      <c r="J183" s="32">
        <f>INDEX('Mapping water'!$D$5:$U$352,MATCH($B183,'Mapping water'!$B$5:$B$352,0),MATCH(J$3,'Mapping water'!$D$4:$U$4,0))*$D183</f>
        <v>0</v>
      </c>
      <c r="K183" s="32">
        <f>INDEX('Mapping water'!$D$5:$U$352,MATCH($B183,'Mapping water'!$B$5:$B$352,0),MATCH(K$3,'Mapping water'!$D$4:$U$4,0))*$D183</f>
        <v>0</v>
      </c>
      <c r="L183" s="32">
        <f>INDEX('Mapping water'!$D$5:$U$352,MATCH($B183,'Mapping water'!$B$5:$B$352,0),MATCH(L$3,'Mapping water'!$D$4:$U$4,0))*$D183</f>
        <v>0</v>
      </c>
      <c r="M183" s="32">
        <f>INDEX('Mapping water'!$D$5:$U$352,MATCH($B183,'Mapping water'!$B$5:$B$352,0),MATCH(M$3,'Mapping water'!$D$4:$U$4,0))*$D183</f>
        <v>0</v>
      </c>
      <c r="N183" s="32">
        <f>INDEX('Mapping water'!$D$5:$U$352,MATCH($B183,'Mapping water'!$B$5:$B$352,0),MATCH(N$3,'Mapping water'!$D$4:$U$4,0))*$D183</f>
        <v>0</v>
      </c>
      <c r="O183" s="32">
        <f>INDEX('Mapping water'!$D$5:$U$352,MATCH($B183,'Mapping water'!$B$5:$B$352,0),MATCH(O$3,'Mapping water'!$D$4:$U$4,0))*$D183</f>
        <v>0</v>
      </c>
      <c r="P183" s="32">
        <f>INDEX('Mapping water'!$D$5:$U$352,MATCH($B183,'Mapping water'!$B$5:$B$352,0),MATCH(P$3,'Mapping water'!$D$4:$U$4,0))*$D183</f>
        <v>0</v>
      </c>
      <c r="Q183" s="32">
        <f>INDEX('Mapping water'!$D$5:$U$352,MATCH($B183,'Mapping water'!$B$5:$B$352,0),MATCH(Q$3,'Mapping water'!$D$4:$U$4,0))*$D183</f>
        <v>0</v>
      </c>
      <c r="R183" s="32">
        <f>INDEX('Mapping water'!$D$5:$U$352,MATCH($B183,'Mapping water'!$B$5:$B$352,0),MATCH(R$3,'Mapping water'!$D$4:$U$4,0))*$D183</f>
        <v>0</v>
      </c>
      <c r="S183" s="32">
        <f>INDEX('Mapping water'!$D$5:$U$352,MATCH($B183,'Mapping water'!$B$5:$B$352,0),MATCH(S$3,'Mapping water'!$D$4:$U$4,0))*$D183</f>
        <v>0</v>
      </c>
      <c r="T183" s="32">
        <f>INDEX('Mapping water'!$D$5:$U$352,MATCH($B183,'Mapping water'!$B$5:$B$352,0),MATCH(T$3,'Mapping water'!$D$4:$U$4,0))*$D183</f>
        <v>0</v>
      </c>
      <c r="U183" s="32">
        <f>INDEX('Mapping water'!$D$5:$U$352,MATCH($B183,'Mapping water'!$B$5:$B$352,0),MATCH(U$3,'Mapping water'!$D$4:$U$4,0))*$D183</f>
        <v>0</v>
      </c>
      <c r="V183" s="32">
        <f>INDEX('Mapping water'!$D$5:$U$352,MATCH($B183,'Mapping water'!$B$5:$B$352,0),MATCH(V$3,'Mapping water'!$D$4:$U$4,0))*$D183</f>
        <v>179529</v>
      </c>
      <c r="W183" s="32">
        <f>INDEX('Mapping water'!$D$5:$U$352,MATCH($B183,'Mapping water'!$B$5:$B$352,0),MATCH(W$3,'Mapping water'!$D$4:$U$4,0))*$D183</f>
        <v>0</v>
      </c>
      <c r="X183" s="32">
        <f>INDEX('Mapping water'!$D$5:$U$352,MATCH($B183,'Mapping water'!$B$5:$B$352,0),MATCH(X$3,'Mapping water'!$D$4:$U$4,0))*$D183</f>
        <v>0</v>
      </c>
      <c r="Y183" s="32">
        <f>INDEX('Mapping water'!$D$5:$U$352,MATCH($B183,'Mapping water'!$B$5:$B$352,0),MATCH(Y$3,'Mapping water'!$D$4:$U$4,0))*$D183</f>
        <v>0</v>
      </c>
    </row>
    <row r="184" spans="1:25" x14ac:dyDescent="0.45">
      <c r="A184" s="10" t="s">
        <v>222</v>
      </c>
      <c r="B184" s="10" t="s">
        <v>223</v>
      </c>
      <c r="C184" s="10" t="s">
        <v>31</v>
      </c>
      <c r="D184" s="32">
        <f>INDEX('ONS data MYE 5'!$G$6:$G$445, MATCH($B184,'ONS data MYE 5'!$B$6:$B$445,0))</f>
        <v>213335</v>
      </c>
      <c r="E184" s="32">
        <f>INDEX('ONS data MYE 5'!$H$6:$H$445, MATCH($B184,'ONS data MYE 5'!$B$6:$B$445,0))</f>
        <v>5282</v>
      </c>
      <c r="F184" s="32">
        <f t="shared" si="4"/>
        <v>8.5720600928570772</v>
      </c>
      <c r="G184" s="32">
        <f t="shared" si="5"/>
        <v>73.480214235552879</v>
      </c>
      <c r="H184" s="32">
        <f>INDEX('Mapping water'!$D$5:$U$352,MATCH($B184,'Mapping water'!$B$5:$B$352,0),MATCH(H$3,'Mapping water'!$D$4:$U$4,0))*$D184</f>
        <v>0</v>
      </c>
      <c r="I184" s="32">
        <f>INDEX('Mapping water'!$D$5:$U$352,MATCH($B184,'Mapping water'!$B$5:$B$352,0),MATCH(I$3,'Mapping water'!$D$4:$U$4,0))*$D184</f>
        <v>0</v>
      </c>
      <c r="J184" s="32">
        <f>INDEX('Mapping water'!$D$5:$U$352,MATCH($B184,'Mapping water'!$B$5:$B$352,0),MATCH(J$3,'Mapping water'!$D$4:$U$4,0))*$D184</f>
        <v>0</v>
      </c>
      <c r="K184" s="32">
        <f>INDEX('Mapping water'!$D$5:$U$352,MATCH($B184,'Mapping water'!$B$5:$B$352,0),MATCH(K$3,'Mapping water'!$D$4:$U$4,0))*$D184</f>
        <v>0</v>
      </c>
      <c r="L184" s="32">
        <f>INDEX('Mapping water'!$D$5:$U$352,MATCH($B184,'Mapping water'!$B$5:$B$352,0),MATCH(L$3,'Mapping water'!$D$4:$U$4,0))*$D184</f>
        <v>0</v>
      </c>
      <c r="M184" s="32">
        <f>INDEX('Mapping water'!$D$5:$U$352,MATCH($B184,'Mapping water'!$B$5:$B$352,0),MATCH(M$3,'Mapping water'!$D$4:$U$4,0))*$D184</f>
        <v>0</v>
      </c>
      <c r="N184" s="32">
        <f>INDEX('Mapping water'!$D$5:$U$352,MATCH($B184,'Mapping water'!$B$5:$B$352,0),MATCH(N$3,'Mapping water'!$D$4:$U$4,0))*$D184</f>
        <v>0</v>
      </c>
      <c r="O184" s="32">
        <f>INDEX('Mapping water'!$D$5:$U$352,MATCH($B184,'Mapping water'!$B$5:$B$352,0),MATCH(O$3,'Mapping water'!$D$4:$U$4,0))*$D184</f>
        <v>0</v>
      </c>
      <c r="P184" s="32">
        <f>INDEX('Mapping water'!$D$5:$U$352,MATCH($B184,'Mapping water'!$B$5:$B$352,0),MATCH(P$3,'Mapping water'!$D$4:$U$4,0))*$D184</f>
        <v>0</v>
      </c>
      <c r="Q184" s="32">
        <f>INDEX('Mapping water'!$D$5:$U$352,MATCH($B184,'Mapping water'!$B$5:$B$352,0),MATCH(Q$3,'Mapping water'!$D$4:$U$4,0))*$D184</f>
        <v>0</v>
      </c>
      <c r="R184" s="32">
        <f>INDEX('Mapping water'!$D$5:$U$352,MATCH($B184,'Mapping water'!$B$5:$B$352,0),MATCH(R$3,'Mapping water'!$D$4:$U$4,0))*$D184</f>
        <v>0</v>
      </c>
      <c r="S184" s="32">
        <f>INDEX('Mapping water'!$D$5:$U$352,MATCH($B184,'Mapping water'!$B$5:$B$352,0),MATCH(S$3,'Mapping water'!$D$4:$U$4,0))*$D184</f>
        <v>0</v>
      </c>
      <c r="T184" s="32">
        <f>INDEX('Mapping water'!$D$5:$U$352,MATCH($B184,'Mapping water'!$B$5:$B$352,0),MATCH(T$3,'Mapping water'!$D$4:$U$4,0))*$D184</f>
        <v>0</v>
      </c>
      <c r="U184" s="32">
        <f>INDEX('Mapping water'!$D$5:$U$352,MATCH($B184,'Mapping water'!$B$5:$B$352,0),MATCH(U$3,'Mapping water'!$D$4:$U$4,0))*$D184</f>
        <v>213335</v>
      </c>
      <c r="V184" s="32">
        <f>INDEX('Mapping water'!$D$5:$U$352,MATCH($B184,'Mapping water'!$B$5:$B$352,0),MATCH(V$3,'Mapping water'!$D$4:$U$4,0))*$D184</f>
        <v>0</v>
      </c>
      <c r="W184" s="32">
        <f>INDEX('Mapping water'!$D$5:$U$352,MATCH($B184,'Mapping water'!$B$5:$B$352,0),MATCH(W$3,'Mapping water'!$D$4:$U$4,0))*$D184</f>
        <v>0</v>
      </c>
      <c r="X184" s="32">
        <f>INDEX('Mapping water'!$D$5:$U$352,MATCH($B184,'Mapping water'!$B$5:$B$352,0),MATCH(X$3,'Mapping water'!$D$4:$U$4,0))*$D184</f>
        <v>0</v>
      </c>
      <c r="Y184" s="32">
        <f>INDEX('Mapping water'!$D$5:$U$352,MATCH($B184,'Mapping water'!$B$5:$B$352,0),MATCH(Y$3,'Mapping water'!$D$4:$U$4,0))*$D184</f>
        <v>0</v>
      </c>
    </row>
    <row r="185" spans="1:25" x14ac:dyDescent="0.45">
      <c r="A185" s="10" t="s">
        <v>224</v>
      </c>
      <c r="B185" s="10" t="s">
        <v>225</v>
      </c>
      <c r="C185" s="10" t="s">
        <v>31</v>
      </c>
      <c r="D185" s="32">
        <f>INDEX('ONS data MYE 5'!$G$6:$G$445, MATCH($B185,'ONS data MYE 5'!$B$6:$B$445,0))</f>
        <v>115818</v>
      </c>
      <c r="E185" s="32">
        <f>INDEX('ONS data MYE 5'!$H$6:$H$445, MATCH($B185,'ONS data MYE 5'!$B$6:$B$445,0))</f>
        <v>1560</v>
      </c>
      <c r="F185" s="32">
        <f t="shared" si="4"/>
        <v>7.352441100243583</v>
      </c>
      <c r="G185" s="32">
        <f t="shared" si="5"/>
        <v>54.058390132551068</v>
      </c>
      <c r="H185" s="32">
        <f>INDEX('Mapping water'!$D$5:$U$352,MATCH($B185,'Mapping water'!$B$5:$B$352,0),MATCH(H$3,'Mapping water'!$D$4:$U$4,0))*$D185</f>
        <v>0</v>
      </c>
      <c r="I185" s="32">
        <f>INDEX('Mapping water'!$D$5:$U$352,MATCH($B185,'Mapping water'!$B$5:$B$352,0),MATCH(I$3,'Mapping water'!$D$4:$U$4,0))*$D185</f>
        <v>0</v>
      </c>
      <c r="J185" s="32">
        <f>INDEX('Mapping water'!$D$5:$U$352,MATCH($B185,'Mapping water'!$B$5:$B$352,0),MATCH(J$3,'Mapping water'!$D$4:$U$4,0))*$D185</f>
        <v>0</v>
      </c>
      <c r="K185" s="32">
        <f>INDEX('Mapping water'!$D$5:$U$352,MATCH($B185,'Mapping water'!$B$5:$B$352,0),MATCH(K$3,'Mapping water'!$D$4:$U$4,0))*$D185</f>
        <v>0</v>
      </c>
      <c r="L185" s="32">
        <f>INDEX('Mapping water'!$D$5:$U$352,MATCH($B185,'Mapping water'!$B$5:$B$352,0),MATCH(L$3,'Mapping water'!$D$4:$U$4,0))*$D185</f>
        <v>0</v>
      </c>
      <c r="M185" s="32">
        <f>INDEX('Mapping water'!$D$5:$U$352,MATCH($B185,'Mapping water'!$B$5:$B$352,0),MATCH(M$3,'Mapping water'!$D$4:$U$4,0))*$D185</f>
        <v>0</v>
      </c>
      <c r="N185" s="32">
        <f>INDEX('Mapping water'!$D$5:$U$352,MATCH($B185,'Mapping water'!$B$5:$B$352,0),MATCH(N$3,'Mapping water'!$D$4:$U$4,0))*$D185</f>
        <v>0</v>
      </c>
      <c r="O185" s="32">
        <f>INDEX('Mapping water'!$D$5:$U$352,MATCH($B185,'Mapping water'!$B$5:$B$352,0),MATCH(O$3,'Mapping water'!$D$4:$U$4,0))*$D185</f>
        <v>0</v>
      </c>
      <c r="P185" s="32">
        <f>INDEX('Mapping water'!$D$5:$U$352,MATCH($B185,'Mapping water'!$B$5:$B$352,0),MATCH(P$3,'Mapping water'!$D$4:$U$4,0))*$D185</f>
        <v>0</v>
      </c>
      <c r="Q185" s="32">
        <f>INDEX('Mapping water'!$D$5:$U$352,MATCH($B185,'Mapping water'!$B$5:$B$352,0),MATCH(Q$3,'Mapping water'!$D$4:$U$4,0))*$D185</f>
        <v>0</v>
      </c>
      <c r="R185" s="32">
        <f>INDEX('Mapping water'!$D$5:$U$352,MATCH($B185,'Mapping water'!$B$5:$B$352,0),MATCH(R$3,'Mapping water'!$D$4:$U$4,0))*$D185</f>
        <v>0</v>
      </c>
      <c r="S185" s="32">
        <f>INDEX('Mapping water'!$D$5:$U$352,MATCH($B185,'Mapping water'!$B$5:$B$352,0),MATCH(S$3,'Mapping water'!$D$4:$U$4,0))*$D185</f>
        <v>0</v>
      </c>
      <c r="T185" s="32">
        <f>INDEX('Mapping water'!$D$5:$U$352,MATCH($B185,'Mapping water'!$B$5:$B$352,0),MATCH(T$3,'Mapping water'!$D$4:$U$4,0))*$D185</f>
        <v>0</v>
      </c>
      <c r="U185" s="32">
        <f>INDEX('Mapping water'!$D$5:$U$352,MATCH($B185,'Mapping water'!$B$5:$B$352,0),MATCH(U$3,'Mapping water'!$D$4:$U$4,0))*$D185</f>
        <v>115818</v>
      </c>
      <c r="V185" s="32">
        <f>INDEX('Mapping water'!$D$5:$U$352,MATCH($B185,'Mapping water'!$B$5:$B$352,0),MATCH(V$3,'Mapping water'!$D$4:$U$4,0))*$D185</f>
        <v>0</v>
      </c>
      <c r="W185" s="32">
        <f>INDEX('Mapping water'!$D$5:$U$352,MATCH($B185,'Mapping water'!$B$5:$B$352,0),MATCH(W$3,'Mapping water'!$D$4:$U$4,0))*$D185</f>
        <v>0</v>
      </c>
      <c r="X185" s="32">
        <f>INDEX('Mapping water'!$D$5:$U$352,MATCH($B185,'Mapping water'!$B$5:$B$352,0),MATCH(X$3,'Mapping water'!$D$4:$U$4,0))*$D185</f>
        <v>0</v>
      </c>
      <c r="Y185" s="32">
        <f>INDEX('Mapping water'!$D$5:$U$352,MATCH($B185,'Mapping water'!$B$5:$B$352,0),MATCH(Y$3,'Mapping water'!$D$4:$U$4,0))*$D185</f>
        <v>0</v>
      </c>
    </row>
    <row r="186" spans="1:25" x14ac:dyDescent="0.45">
      <c r="A186" s="10" t="s">
        <v>226</v>
      </c>
      <c r="B186" s="10" t="s">
        <v>227</v>
      </c>
      <c r="C186" s="10" t="s">
        <v>31</v>
      </c>
      <c r="D186" s="32">
        <f>INDEX('ONS data MYE 5'!$G$6:$G$445, MATCH($B186,'ONS data MYE 5'!$B$6:$B$445,0))</f>
        <v>85492</v>
      </c>
      <c r="E186" s="32">
        <f>INDEX('ONS data MYE 5'!$H$6:$H$445, MATCH($B186,'ONS data MYE 5'!$B$6:$B$445,0))</f>
        <v>3371</v>
      </c>
      <c r="F186" s="32">
        <f t="shared" si="4"/>
        <v>8.1229647152340601</v>
      </c>
      <c r="G186" s="32">
        <f t="shared" si="5"/>
        <v>65.982555764937558</v>
      </c>
      <c r="H186" s="32">
        <f>INDEX('Mapping water'!$D$5:$U$352,MATCH($B186,'Mapping water'!$B$5:$B$352,0),MATCH(H$3,'Mapping water'!$D$4:$U$4,0))*$D186</f>
        <v>0</v>
      </c>
      <c r="I186" s="32">
        <f>INDEX('Mapping water'!$D$5:$U$352,MATCH($B186,'Mapping water'!$B$5:$B$352,0),MATCH(I$3,'Mapping water'!$D$4:$U$4,0))*$D186</f>
        <v>0</v>
      </c>
      <c r="J186" s="32">
        <f>INDEX('Mapping water'!$D$5:$U$352,MATCH($B186,'Mapping water'!$B$5:$B$352,0),MATCH(J$3,'Mapping water'!$D$4:$U$4,0))*$D186</f>
        <v>0</v>
      </c>
      <c r="K186" s="32">
        <f>INDEX('Mapping water'!$D$5:$U$352,MATCH($B186,'Mapping water'!$B$5:$B$352,0),MATCH(K$3,'Mapping water'!$D$4:$U$4,0))*$D186</f>
        <v>0</v>
      </c>
      <c r="L186" s="32">
        <f>INDEX('Mapping water'!$D$5:$U$352,MATCH($B186,'Mapping water'!$B$5:$B$352,0),MATCH(L$3,'Mapping water'!$D$4:$U$4,0))*$D186</f>
        <v>0</v>
      </c>
      <c r="M186" s="32">
        <f>INDEX('Mapping water'!$D$5:$U$352,MATCH($B186,'Mapping water'!$B$5:$B$352,0),MATCH(M$3,'Mapping water'!$D$4:$U$4,0))*$D186</f>
        <v>0</v>
      </c>
      <c r="N186" s="32">
        <f>INDEX('Mapping water'!$D$5:$U$352,MATCH($B186,'Mapping water'!$B$5:$B$352,0),MATCH(N$3,'Mapping water'!$D$4:$U$4,0))*$D186</f>
        <v>0</v>
      </c>
      <c r="O186" s="32">
        <f>INDEX('Mapping water'!$D$5:$U$352,MATCH($B186,'Mapping water'!$B$5:$B$352,0),MATCH(O$3,'Mapping water'!$D$4:$U$4,0))*$D186</f>
        <v>0</v>
      </c>
      <c r="P186" s="32">
        <f>INDEX('Mapping water'!$D$5:$U$352,MATCH($B186,'Mapping water'!$B$5:$B$352,0),MATCH(P$3,'Mapping water'!$D$4:$U$4,0))*$D186</f>
        <v>0</v>
      </c>
      <c r="Q186" s="32">
        <f>INDEX('Mapping water'!$D$5:$U$352,MATCH($B186,'Mapping water'!$B$5:$B$352,0),MATCH(Q$3,'Mapping water'!$D$4:$U$4,0))*$D186</f>
        <v>0</v>
      </c>
      <c r="R186" s="32">
        <f>INDEX('Mapping water'!$D$5:$U$352,MATCH($B186,'Mapping water'!$B$5:$B$352,0),MATCH(R$3,'Mapping water'!$D$4:$U$4,0))*$D186</f>
        <v>0</v>
      </c>
      <c r="S186" s="32">
        <f>INDEX('Mapping water'!$D$5:$U$352,MATCH($B186,'Mapping water'!$B$5:$B$352,0),MATCH(S$3,'Mapping water'!$D$4:$U$4,0))*$D186</f>
        <v>0</v>
      </c>
      <c r="T186" s="32">
        <f>INDEX('Mapping water'!$D$5:$U$352,MATCH($B186,'Mapping water'!$B$5:$B$352,0),MATCH(T$3,'Mapping water'!$D$4:$U$4,0))*$D186</f>
        <v>0</v>
      </c>
      <c r="U186" s="32">
        <f>INDEX('Mapping water'!$D$5:$U$352,MATCH($B186,'Mapping water'!$B$5:$B$352,0),MATCH(U$3,'Mapping water'!$D$4:$U$4,0))*$D186</f>
        <v>85492</v>
      </c>
      <c r="V186" s="32">
        <f>INDEX('Mapping water'!$D$5:$U$352,MATCH($B186,'Mapping water'!$B$5:$B$352,0),MATCH(V$3,'Mapping water'!$D$4:$U$4,0))*$D186</f>
        <v>0</v>
      </c>
      <c r="W186" s="32">
        <f>INDEX('Mapping water'!$D$5:$U$352,MATCH($B186,'Mapping water'!$B$5:$B$352,0),MATCH(W$3,'Mapping water'!$D$4:$U$4,0))*$D186</f>
        <v>0</v>
      </c>
      <c r="X186" s="32">
        <f>INDEX('Mapping water'!$D$5:$U$352,MATCH($B186,'Mapping water'!$B$5:$B$352,0),MATCH(X$3,'Mapping water'!$D$4:$U$4,0))*$D186</f>
        <v>0</v>
      </c>
      <c r="Y186" s="32">
        <f>INDEX('Mapping water'!$D$5:$U$352,MATCH($B186,'Mapping water'!$B$5:$B$352,0),MATCH(Y$3,'Mapping water'!$D$4:$U$4,0))*$D186</f>
        <v>0</v>
      </c>
    </row>
    <row r="187" spans="1:25" x14ac:dyDescent="0.45">
      <c r="A187" s="10" t="s">
        <v>228</v>
      </c>
      <c r="B187" s="10" t="s">
        <v>229</v>
      </c>
      <c r="C187" s="10" t="s">
        <v>31</v>
      </c>
      <c r="D187" s="32">
        <f>INDEX('ONS data MYE 5'!$G$6:$G$445, MATCH($B187,'ONS data MYE 5'!$B$6:$B$445,0))</f>
        <v>123891</v>
      </c>
      <c r="E187" s="32">
        <f>INDEX('ONS data MYE 5'!$H$6:$H$445, MATCH($B187,'ONS data MYE 5'!$B$6:$B$445,0))</f>
        <v>2237</v>
      </c>
      <c r="F187" s="32">
        <f t="shared" si="4"/>
        <v>7.71289096149013</v>
      </c>
      <c r="G187" s="32">
        <f t="shared" si="5"/>
        <v>59.488686983836139</v>
      </c>
      <c r="H187" s="32">
        <f>INDEX('Mapping water'!$D$5:$U$352,MATCH($B187,'Mapping water'!$B$5:$B$352,0),MATCH(H$3,'Mapping water'!$D$4:$U$4,0))*$D187</f>
        <v>0</v>
      </c>
      <c r="I187" s="32">
        <f>INDEX('Mapping water'!$D$5:$U$352,MATCH($B187,'Mapping water'!$B$5:$B$352,0),MATCH(I$3,'Mapping water'!$D$4:$U$4,0))*$D187</f>
        <v>0</v>
      </c>
      <c r="J187" s="32">
        <f>INDEX('Mapping water'!$D$5:$U$352,MATCH($B187,'Mapping water'!$B$5:$B$352,0),MATCH(J$3,'Mapping water'!$D$4:$U$4,0))*$D187</f>
        <v>0</v>
      </c>
      <c r="K187" s="32">
        <f>INDEX('Mapping water'!$D$5:$U$352,MATCH($B187,'Mapping water'!$B$5:$B$352,0),MATCH(K$3,'Mapping water'!$D$4:$U$4,0))*$D187</f>
        <v>0</v>
      </c>
      <c r="L187" s="32">
        <f>INDEX('Mapping water'!$D$5:$U$352,MATCH($B187,'Mapping water'!$B$5:$B$352,0),MATCH(L$3,'Mapping water'!$D$4:$U$4,0))*$D187</f>
        <v>0</v>
      </c>
      <c r="M187" s="32">
        <f>INDEX('Mapping water'!$D$5:$U$352,MATCH($B187,'Mapping water'!$B$5:$B$352,0),MATCH(M$3,'Mapping water'!$D$4:$U$4,0))*$D187</f>
        <v>0</v>
      </c>
      <c r="N187" s="32">
        <f>INDEX('Mapping water'!$D$5:$U$352,MATCH($B187,'Mapping water'!$B$5:$B$352,0),MATCH(N$3,'Mapping water'!$D$4:$U$4,0))*$D187</f>
        <v>0</v>
      </c>
      <c r="O187" s="32">
        <f>INDEX('Mapping water'!$D$5:$U$352,MATCH($B187,'Mapping water'!$B$5:$B$352,0),MATCH(O$3,'Mapping water'!$D$4:$U$4,0))*$D187</f>
        <v>0</v>
      </c>
      <c r="P187" s="32">
        <f>INDEX('Mapping water'!$D$5:$U$352,MATCH($B187,'Mapping water'!$B$5:$B$352,0),MATCH(P$3,'Mapping water'!$D$4:$U$4,0))*$D187</f>
        <v>0</v>
      </c>
      <c r="Q187" s="32">
        <f>INDEX('Mapping water'!$D$5:$U$352,MATCH($B187,'Mapping water'!$B$5:$B$352,0),MATCH(Q$3,'Mapping water'!$D$4:$U$4,0))*$D187</f>
        <v>0</v>
      </c>
      <c r="R187" s="32">
        <f>INDEX('Mapping water'!$D$5:$U$352,MATCH($B187,'Mapping water'!$B$5:$B$352,0),MATCH(R$3,'Mapping water'!$D$4:$U$4,0))*$D187</f>
        <v>0</v>
      </c>
      <c r="S187" s="32">
        <f>INDEX('Mapping water'!$D$5:$U$352,MATCH($B187,'Mapping water'!$B$5:$B$352,0),MATCH(S$3,'Mapping water'!$D$4:$U$4,0))*$D187</f>
        <v>0</v>
      </c>
      <c r="T187" s="32">
        <f>INDEX('Mapping water'!$D$5:$U$352,MATCH($B187,'Mapping water'!$B$5:$B$352,0),MATCH(T$3,'Mapping water'!$D$4:$U$4,0))*$D187</f>
        <v>0</v>
      </c>
      <c r="U187" s="32">
        <f>INDEX('Mapping water'!$D$5:$U$352,MATCH($B187,'Mapping water'!$B$5:$B$352,0),MATCH(U$3,'Mapping water'!$D$4:$U$4,0))*$D187</f>
        <v>123891</v>
      </c>
      <c r="V187" s="32">
        <f>INDEX('Mapping water'!$D$5:$U$352,MATCH($B187,'Mapping water'!$B$5:$B$352,0),MATCH(V$3,'Mapping water'!$D$4:$U$4,0))*$D187</f>
        <v>0</v>
      </c>
      <c r="W187" s="32">
        <f>INDEX('Mapping water'!$D$5:$U$352,MATCH($B187,'Mapping water'!$B$5:$B$352,0),MATCH(W$3,'Mapping water'!$D$4:$U$4,0))*$D187</f>
        <v>0</v>
      </c>
      <c r="X187" s="32">
        <f>INDEX('Mapping water'!$D$5:$U$352,MATCH($B187,'Mapping water'!$B$5:$B$352,0),MATCH(X$3,'Mapping water'!$D$4:$U$4,0))*$D187</f>
        <v>0</v>
      </c>
      <c r="Y187" s="32">
        <f>INDEX('Mapping water'!$D$5:$U$352,MATCH($B187,'Mapping water'!$B$5:$B$352,0),MATCH(Y$3,'Mapping water'!$D$4:$U$4,0))*$D187</f>
        <v>0</v>
      </c>
    </row>
    <row r="188" spans="1:25" x14ac:dyDescent="0.45">
      <c r="A188" s="10" t="s">
        <v>230</v>
      </c>
      <c r="B188" s="10" t="s">
        <v>231</v>
      </c>
      <c r="C188" s="10" t="s">
        <v>31</v>
      </c>
      <c r="D188" s="32">
        <f>INDEX('ONS data MYE 5'!$G$6:$G$445, MATCH($B188,'ONS data MYE 5'!$B$6:$B$445,0))</f>
        <v>123100</v>
      </c>
      <c r="E188" s="32">
        <f>INDEX('ONS data MYE 5'!$H$6:$H$445, MATCH($B188,'ONS data MYE 5'!$B$6:$B$445,0))</f>
        <v>186</v>
      </c>
      <c r="F188" s="32">
        <f t="shared" si="4"/>
        <v>5.2257466737132017</v>
      </c>
      <c r="G188" s="32">
        <f t="shared" si="5"/>
        <v>27.308428297824591</v>
      </c>
      <c r="H188" s="32">
        <f>INDEX('Mapping water'!$D$5:$U$352,MATCH($B188,'Mapping water'!$B$5:$B$352,0),MATCH(H$3,'Mapping water'!$D$4:$U$4,0))*$D188</f>
        <v>0</v>
      </c>
      <c r="I188" s="32">
        <f>INDEX('Mapping water'!$D$5:$U$352,MATCH($B188,'Mapping water'!$B$5:$B$352,0),MATCH(I$3,'Mapping water'!$D$4:$U$4,0))*$D188</f>
        <v>0</v>
      </c>
      <c r="J188" s="32">
        <f>INDEX('Mapping water'!$D$5:$U$352,MATCH($B188,'Mapping water'!$B$5:$B$352,0),MATCH(J$3,'Mapping water'!$D$4:$U$4,0))*$D188</f>
        <v>0</v>
      </c>
      <c r="K188" s="32">
        <f>INDEX('Mapping water'!$D$5:$U$352,MATCH($B188,'Mapping water'!$B$5:$B$352,0),MATCH(K$3,'Mapping water'!$D$4:$U$4,0))*$D188</f>
        <v>0</v>
      </c>
      <c r="L188" s="32">
        <f>INDEX('Mapping water'!$D$5:$U$352,MATCH($B188,'Mapping water'!$B$5:$B$352,0),MATCH(L$3,'Mapping water'!$D$4:$U$4,0))*$D188</f>
        <v>0</v>
      </c>
      <c r="M188" s="32">
        <f>INDEX('Mapping water'!$D$5:$U$352,MATCH($B188,'Mapping water'!$B$5:$B$352,0),MATCH(M$3,'Mapping water'!$D$4:$U$4,0))*$D188</f>
        <v>0</v>
      </c>
      <c r="N188" s="32">
        <f>INDEX('Mapping water'!$D$5:$U$352,MATCH($B188,'Mapping water'!$B$5:$B$352,0),MATCH(N$3,'Mapping water'!$D$4:$U$4,0))*$D188</f>
        <v>0</v>
      </c>
      <c r="O188" s="32">
        <f>INDEX('Mapping water'!$D$5:$U$352,MATCH($B188,'Mapping water'!$B$5:$B$352,0),MATCH(O$3,'Mapping water'!$D$4:$U$4,0))*$D188</f>
        <v>0</v>
      </c>
      <c r="P188" s="32">
        <f>INDEX('Mapping water'!$D$5:$U$352,MATCH($B188,'Mapping water'!$B$5:$B$352,0),MATCH(P$3,'Mapping water'!$D$4:$U$4,0))*$D188</f>
        <v>0</v>
      </c>
      <c r="Q188" s="32">
        <f>INDEX('Mapping water'!$D$5:$U$352,MATCH($B188,'Mapping water'!$B$5:$B$352,0),MATCH(Q$3,'Mapping water'!$D$4:$U$4,0))*$D188</f>
        <v>0</v>
      </c>
      <c r="R188" s="32">
        <f>INDEX('Mapping water'!$D$5:$U$352,MATCH($B188,'Mapping water'!$B$5:$B$352,0),MATCH(R$3,'Mapping water'!$D$4:$U$4,0))*$D188</f>
        <v>0</v>
      </c>
      <c r="S188" s="32">
        <f>INDEX('Mapping water'!$D$5:$U$352,MATCH($B188,'Mapping water'!$B$5:$B$352,0),MATCH(S$3,'Mapping water'!$D$4:$U$4,0))*$D188</f>
        <v>0</v>
      </c>
      <c r="T188" s="32">
        <f>INDEX('Mapping water'!$D$5:$U$352,MATCH($B188,'Mapping water'!$B$5:$B$352,0),MATCH(T$3,'Mapping water'!$D$4:$U$4,0))*$D188</f>
        <v>0</v>
      </c>
      <c r="U188" s="32">
        <f>INDEX('Mapping water'!$D$5:$U$352,MATCH($B188,'Mapping water'!$B$5:$B$352,0),MATCH(U$3,'Mapping water'!$D$4:$U$4,0))*$D188</f>
        <v>123100</v>
      </c>
      <c r="V188" s="32">
        <f>INDEX('Mapping water'!$D$5:$U$352,MATCH($B188,'Mapping water'!$B$5:$B$352,0),MATCH(V$3,'Mapping water'!$D$4:$U$4,0))*$D188</f>
        <v>0</v>
      </c>
      <c r="W188" s="32">
        <f>INDEX('Mapping water'!$D$5:$U$352,MATCH($B188,'Mapping water'!$B$5:$B$352,0),MATCH(W$3,'Mapping water'!$D$4:$U$4,0))*$D188</f>
        <v>0</v>
      </c>
      <c r="X188" s="32">
        <f>INDEX('Mapping water'!$D$5:$U$352,MATCH($B188,'Mapping water'!$B$5:$B$352,0),MATCH(X$3,'Mapping water'!$D$4:$U$4,0))*$D188</f>
        <v>0</v>
      </c>
      <c r="Y188" s="32">
        <f>INDEX('Mapping water'!$D$5:$U$352,MATCH($B188,'Mapping water'!$B$5:$B$352,0),MATCH(Y$3,'Mapping water'!$D$4:$U$4,0))*$D188</f>
        <v>0</v>
      </c>
    </row>
    <row r="189" spans="1:25" x14ac:dyDescent="0.45">
      <c r="A189" s="10" t="s">
        <v>325</v>
      </c>
      <c r="B189" s="10" t="s">
        <v>326</v>
      </c>
      <c r="C189" s="10" t="s">
        <v>31</v>
      </c>
      <c r="D189" s="32">
        <f>INDEX('ONS data MYE 5'!$G$6:$G$445, MATCH($B189,'ONS data MYE 5'!$B$6:$B$445,0))</f>
        <v>119730</v>
      </c>
      <c r="E189" s="32">
        <f>INDEX('ONS data MYE 5'!$H$6:$H$445, MATCH($B189,'ONS data MYE 5'!$B$6:$B$445,0))</f>
        <v>1095</v>
      </c>
      <c r="F189" s="32">
        <f t="shared" si="4"/>
        <v>6.9985096422506015</v>
      </c>
      <c r="G189" s="32">
        <f t="shared" si="5"/>
        <v>48.979137212674644</v>
      </c>
      <c r="H189" s="32">
        <f>INDEX('Mapping water'!$D$5:$U$352,MATCH($B189,'Mapping water'!$B$5:$B$352,0),MATCH(H$3,'Mapping water'!$D$4:$U$4,0))*$D189</f>
        <v>0</v>
      </c>
      <c r="I189" s="32">
        <f>INDEX('Mapping water'!$D$5:$U$352,MATCH($B189,'Mapping water'!$B$5:$B$352,0),MATCH(I$3,'Mapping water'!$D$4:$U$4,0))*$D189</f>
        <v>0</v>
      </c>
      <c r="J189" s="32">
        <f>INDEX('Mapping water'!$D$5:$U$352,MATCH($B189,'Mapping water'!$B$5:$B$352,0),MATCH(J$3,'Mapping water'!$D$4:$U$4,0))*$D189</f>
        <v>0</v>
      </c>
      <c r="K189" s="32">
        <f>INDEX('Mapping water'!$D$5:$U$352,MATCH($B189,'Mapping water'!$B$5:$B$352,0),MATCH(K$3,'Mapping water'!$D$4:$U$4,0))*$D189</f>
        <v>0</v>
      </c>
      <c r="L189" s="32">
        <f>INDEX('Mapping water'!$D$5:$U$352,MATCH($B189,'Mapping water'!$B$5:$B$352,0),MATCH(L$3,'Mapping water'!$D$4:$U$4,0))*$D189</f>
        <v>0</v>
      </c>
      <c r="M189" s="32">
        <f>INDEX('Mapping water'!$D$5:$U$352,MATCH($B189,'Mapping water'!$B$5:$B$352,0),MATCH(M$3,'Mapping water'!$D$4:$U$4,0))*$D189</f>
        <v>0</v>
      </c>
      <c r="N189" s="32">
        <f>INDEX('Mapping water'!$D$5:$U$352,MATCH($B189,'Mapping water'!$B$5:$B$352,0),MATCH(N$3,'Mapping water'!$D$4:$U$4,0))*$D189</f>
        <v>0</v>
      </c>
      <c r="O189" s="32">
        <f>INDEX('Mapping water'!$D$5:$U$352,MATCH($B189,'Mapping water'!$B$5:$B$352,0),MATCH(O$3,'Mapping water'!$D$4:$U$4,0))*$D189</f>
        <v>0</v>
      </c>
      <c r="P189" s="32">
        <f>INDEX('Mapping water'!$D$5:$U$352,MATCH($B189,'Mapping water'!$B$5:$B$352,0),MATCH(P$3,'Mapping water'!$D$4:$U$4,0))*$D189</f>
        <v>0</v>
      </c>
      <c r="Q189" s="32">
        <f>INDEX('Mapping water'!$D$5:$U$352,MATCH($B189,'Mapping water'!$B$5:$B$352,0),MATCH(Q$3,'Mapping water'!$D$4:$U$4,0))*$D189</f>
        <v>0</v>
      </c>
      <c r="R189" s="32">
        <f>INDEX('Mapping water'!$D$5:$U$352,MATCH($B189,'Mapping water'!$B$5:$B$352,0),MATCH(R$3,'Mapping water'!$D$4:$U$4,0))*$D189</f>
        <v>0</v>
      </c>
      <c r="S189" s="32">
        <f>INDEX('Mapping water'!$D$5:$U$352,MATCH($B189,'Mapping water'!$B$5:$B$352,0),MATCH(S$3,'Mapping water'!$D$4:$U$4,0))*$D189</f>
        <v>0</v>
      </c>
      <c r="T189" s="32">
        <f>INDEX('Mapping water'!$D$5:$U$352,MATCH($B189,'Mapping water'!$B$5:$B$352,0),MATCH(T$3,'Mapping water'!$D$4:$U$4,0))*$D189</f>
        <v>0</v>
      </c>
      <c r="U189" s="32">
        <f>INDEX('Mapping water'!$D$5:$U$352,MATCH($B189,'Mapping water'!$B$5:$B$352,0),MATCH(U$3,'Mapping water'!$D$4:$U$4,0))*$D189</f>
        <v>0</v>
      </c>
      <c r="V189" s="32">
        <f>INDEX('Mapping water'!$D$5:$U$352,MATCH($B189,'Mapping water'!$B$5:$B$352,0),MATCH(V$3,'Mapping water'!$D$4:$U$4,0))*$D189</f>
        <v>0</v>
      </c>
      <c r="W189" s="32">
        <f>INDEX('Mapping water'!$D$5:$U$352,MATCH($B189,'Mapping water'!$B$5:$B$352,0),MATCH(W$3,'Mapping water'!$D$4:$U$4,0))*$D189</f>
        <v>0</v>
      </c>
      <c r="X189" s="32">
        <f>INDEX('Mapping water'!$D$5:$U$352,MATCH($B189,'Mapping water'!$B$5:$B$352,0),MATCH(X$3,'Mapping water'!$D$4:$U$4,0))*$D189</f>
        <v>119730</v>
      </c>
      <c r="Y189" s="32">
        <f>INDEX('Mapping water'!$D$5:$U$352,MATCH($B189,'Mapping water'!$B$5:$B$352,0),MATCH(Y$3,'Mapping water'!$D$4:$U$4,0))*$D189</f>
        <v>0</v>
      </c>
    </row>
    <row r="190" spans="1:25" x14ac:dyDescent="0.45">
      <c r="A190" s="10" t="s">
        <v>327</v>
      </c>
      <c r="B190" s="10" t="s">
        <v>328</v>
      </c>
      <c r="C190" s="10" t="s">
        <v>31</v>
      </c>
      <c r="D190" s="32">
        <f>INDEX('ONS data MYE 5'!$G$6:$G$445, MATCH($B190,'ONS data MYE 5'!$B$6:$B$445,0))</f>
        <v>149689</v>
      </c>
      <c r="E190" s="32">
        <f>INDEX('ONS data MYE 5'!$H$6:$H$445, MATCH($B190,'ONS data MYE 5'!$B$6:$B$445,0))</f>
        <v>762</v>
      </c>
      <c r="F190" s="32">
        <f t="shared" si="4"/>
        <v>6.6359465556866466</v>
      </c>
      <c r="G190" s="32">
        <f t="shared" si="5"/>
        <v>44.035786689929466</v>
      </c>
      <c r="H190" s="32">
        <f>INDEX('Mapping water'!$D$5:$U$352,MATCH($B190,'Mapping water'!$B$5:$B$352,0),MATCH(H$3,'Mapping water'!$D$4:$U$4,0))*$D190</f>
        <v>0</v>
      </c>
      <c r="I190" s="32">
        <f>INDEX('Mapping water'!$D$5:$U$352,MATCH($B190,'Mapping water'!$B$5:$B$352,0),MATCH(I$3,'Mapping water'!$D$4:$U$4,0))*$D190</f>
        <v>0</v>
      </c>
      <c r="J190" s="32">
        <f>INDEX('Mapping water'!$D$5:$U$352,MATCH($B190,'Mapping water'!$B$5:$B$352,0),MATCH(J$3,'Mapping water'!$D$4:$U$4,0))*$D190</f>
        <v>0</v>
      </c>
      <c r="K190" s="32">
        <f>INDEX('Mapping water'!$D$5:$U$352,MATCH($B190,'Mapping water'!$B$5:$B$352,0),MATCH(K$3,'Mapping water'!$D$4:$U$4,0))*$D190</f>
        <v>0</v>
      </c>
      <c r="L190" s="32">
        <f>INDEX('Mapping water'!$D$5:$U$352,MATCH($B190,'Mapping water'!$B$5:$B$352,0),MATCH(L$3,'Mapping water'!$D$4:$U$4,0))*$D190</f>
        <v>0</v>
      </c>
      <c r="M190" s="32">
        <f>INDEX('Mapping water'!$D$5:$U$352,MATCH($B190,'Mapping water'!$B$5:$B$352,0),MATCH(M$3,'Mapping water'!$D$4:$U$4,0))*$D190</f>
        <v>0</v>
      </c>
      <c r="N190" s="32">
        <f>INDEX('Mapping water'!$D$5:$U$352,MATCH($B190,'Mapping water'!$B$5:$B$352,0),MATCH(N$3,'Mapping water'!$D$4:$U$4,0))*$D190</f>
        <v>50894.26</v>
      </c>
      <c r="O190" s="32">
        <f>INDEX('Mapping water'!$D$5:$U$352,MATCH($B190,'Mapping water'!$B$5:$B$352,0),MATCH(O$3,'Mapping water'!$D$4:$U$4,0))*$D190</f>
        <v>0</v>
      </c>
      <c r="P190" s="32">
        <f>INDEX('Mapping water'!$D$5:$U$352,MATCH($B190,'Mapping water'!$B$5:$B$352,0),MATCH(P$3,'Mapping water'!$D$4:$U$4,0))*$D190</f>
        <v>0</v>
      </c>
      <c r="Q190" s="32">
        <f>INDEX('Mapping water'!$D$5:$U$352,MATCH($B190,'Mapping water'!$B$5:$B$352,0),MATCH(Q$3,'Mapping water'!$D$4:$U$4,0))*$D190</f>
        <v>0</v>
      </c>
      <c r="R190" s="32">
        <f>INDEX('Mapping water'!$D$5:$U$352,MATCH($B190,'Mapping water'!$B$5:$B$352,0),MATCH(R$3,'Mapping water'!$D$4:$U$4,0))*$D190</f>
        <v>0</v>
      </c>
      <c r="S190" s="32">
        <f>INDEX('Mapping water'!$D$5:$U$352,MATCH($B190,'Mapping water'!$B$5:$B$352,0),MATCH(S$3,'Mapping water'!$D$4:$U$4,0))*$D190</f>
        <v>0</v>
      </c>
      <c r="T190" s="32">
        <f>INDEX('Mapping water'!$D$5:$U$352,MATCH($B190,'Mapping water'!$B$5:$B$352,0),MATCH(T$3,'Mapping water'!$D$4:$U$4,0))*$D190</f>
        <v>0</v>
      </c>
      <c r="U190" s="32">
        <f>INDEX('Mapping water'!$D$5:$U$352,MATCH($B190,'Mapping water'!$B$5:$B$352,0),MATCH(U$3,'Mapping water'!$D$4:$U$4,0))*$D190</f>
        <v>0</v>
      </c>
      <c r="V190" s="32">
        <f>INDEX('Mapping water'!$D$5:$U$352,MATCH($B190,'Mapping water'!$B$5:$B$352,0),MATCH(V$3,'Mapping water'!$D$4:$U$4,0))*$D190</f>
        <v>0</v>
      </c>
      <c r="W190" s="32">
        <f>INDEX('Mapping water'!$D$5:$U$352,MATCH($B190,'Mapping water'!$B$5:$B$352,0),MATCH(W$3,'Mapping water'!$D$4:$U$4,0))*$D190</f>
        <v>0</v>
      </c>
      <c r="X190" s="32">
        <f>INDEX('Mapping water'!$D$5:$U$352,MATCH($B190,'Mapping water'!$B$5:$B$352,0),MATCH(X$3,'Mapping water'!$D$4:$U$4,0))*$D190</f>
        <v>98794.74</v>
      </c>
      <c r="Y190" s="32">
        <f>INDEX('Mapping water'!$D$5:$U$352,MATCH($B190,'Mapping water'!$B$5:$B$352,0),MATCH(Y$3,'Mapping water'!$D$4:$U$4,0))*$D190</f>
        <v>0</v>
      </c>
    </row>
    <row r="191" spans="1:25" x14ac:dyDescent="0.45">
      <c r="A191" s="10" t="s">
        <v>329</v>
      </c>
      <c r="B191" s="10" t="s">
        <v>330</v>
      </c>
      <c r="C191" s="10" t="s">
        <v>31</v>
      </c>
      <c r="D191" s="32">
        <f>INDEX('ONS data MYE 5'!$G$6:$G$445, MATCH($B191,'ONS data MYE 5'!$B$6:$B$445,0))</f>
        <v>103003</v>
      </c>
      <c r="E191" s="32">
        <f>INDEX('ONS data MYE 5'!$H$6:$H$445, MATCH($B191,'ONS data MYE 5'!$B$6:$B$445,0))</f>
        <v>2333</v>
      </c>
      <c r="F191" s="32">
        <f t="shared" si="4"/>
        <v>7.75491027202143</v>
      </c>
      <c r="G191" s="32">
        <f t="shared" si="5"/>
        <v>60.138633327103491</v>
      </c>
      <c r="H191" s="32">
        <f>INDEX('Mapping water'!$D$5:$U$352,MATCH($B191,'Mapping water'!$B$5:$B$352,0),MATCH(H$3,'Mapping water'!$D$4:$U$4,0))*$D191</f>
        <v>0</v>
      </c>
      <c r="I191" s="32">
        <f>INDEX('Mapping water'!$D$5:$U$352,MATCH($B191,'Mapping water'!$B$5:$B$352,0),MATCH(I$3,'Mapping water'!$D$4:$U$4,0))*$D191</f>
        <v>0</v>
      </c>
      <c r="J191" s="32">
        <f>INDEX('Mapping water'!$D$5:$U$352,MATCH($B191,'Mapping water'!$B$5:$B$352,0),MATCH(J$3,'Mapping water'!$D$4:$U$4,0))*$D191</f>
        <v>0</v>
      </c>
      <c r="K191" s="32">
        <f>INDEX('Mapping water'!$D$5:$U$352,MATCH($B191,'Mapping water'!$B$5:$B$352,0),MATCH(K$3,'Mapping water'!$D$4:$U$4,0))*$D191</f>
        <v>0</v>
      </c>
      <c r="L191" s="32">
        <f>INDEX('Mapping water'!$D$5:$U$352,MATCH($B191,'Mapping water'!$B$5:$B$352,0),MATCH(L$3,'Mapping water'!$D$4:$U$4,0))*$D191</f>
        <v>0</v>
      </c>
      <c r="M191" s="32">
        <f>INDEX('Mapping water'!$D$5:$U$352,MATCH($B191,'Mapping water'!$B$5:$B$352,0),MATCH(M$3,'Mapping water'!$D$4:$U$4,0))*$D191</f>
        <v>0</v>
      </c>
      <c r="N191" s="32">
        <f>INDEX('Mapping water'!$D$5:$U$352,MATCH($B191,'Mapping water'!$B$5:$B$352,0),MATCH(N$3,'Mapping water'!$D$4:$U$4,0))*$D191</f>
        <v>0</v>
      </c>
      <c r="O191" s="32">
        <f>INDEX('Mapping water'!$D$5:$U$352,MATCH($B191,'Mapping water'!$B$5:$B$352,0),MATCH(O$3,'Mapping water'!$D$4:$U$4,0))*$D191</f>
        <v>0</v>
      </c>
      <c r="P191" s="32">
        <f>INDEX('Mapping water'!$D$5:$U$352,MATCH($B191,'Mapping water'!$B$5:$B$352,0),MATCH(P$3,'Mapping water'!$D$4:$U$4,0))*$D191</f>
        <v>0</v>
      </c>
      <c r="Q191" s="32">
        <f>INDEX('Mapping water'!$D$5:$U$352,MATCH($B191,'Mapping water'!$B$5:$B$352,0),MATCH(Q$3,'Mapping water'!$D$4:$U$4,0))*$D191</f>
        <v>0</v>
      </c>
      <c r="R191" s="32">
        <f>INDEX('Mapping water'!$D$5:$U$352,MATCH($B191,'Mapping water'!$B$5:$B$352,0),MATCH(R$3,'Mapping water'!$D$4:$U$4,0))*$D191</f>
        <v>0</v>
      </c>
      <c r="S191" s="32">
        <f>INDEX('Mapping water'!$D$5:$U$352,MATCH($B191,'Mapping water'!$B$5:$B$352,0),MATCH(S$3,'Mapping water'!$D$4:$U$4,0))*$D191</f>
        <v>0</v>
      </c>
      <c r="T191" s="32">
        <f>INDEX('Mapping water'!$D$5:$U$352,MATCH($B191,'Mapping water'!$B$5:$B$352,0),MATCH(T$3,'Mapping water'!$D$4:$U$4,0))*$D191</f>
        <v>0</v>
      </c>
      <c r="U191" s="32">
        <f>INDEX('Mapping water'!$D$5:$U$352,MATCH($B191,'Mapping water'!$B$5:$B$352,0),MATCH(U$3,'Mapping water'!$D$4:$U$4,0))*$D191</f>
        <v>0</v>
      </c>
      <c r="V191" s="32">
        <f>INDEX('Mapping water'!$D$5:$U$352,MATCH($B191,'Mapping water'!$B$5:$B$352,0),MATCH(V$3,'Mapping water'!$D$4:$U$4,0))*$D191</f>
        <v>0</v>
      </c>
      <c r="W191" s="32">
        <f>INDEX('Mapping water'!$D$5:$U$352,MATCH($B191,'Mapping water'!$B$5:$B$352,0),MATCH(W$3,'Mapping water'!$D$4:$U$4,0))*$D191</f>
        <v>0</v>
      </c>
      <c r="X191" s="32">
        <f>INDEX('Mapping water'!$D$5:$U$352,MATCH($B191,'Mapping water'!$B$5:$B$352,0),MATCH(X$3,'Mapping water'!$D$4:$U$4,0))*$D191</f>
        <v>103003</v>
      </c>
      <c r="Y191" s="32">
        <f>INDEX('Mapping water'!$D$5:$U$352,MATCH($B191,'Mapping water'!$B$5:$B$352,0),MATCH(Y$3,'Mapping water'!$D$4:$U$4,0))*$D191</f>
        <v>0</v>
      </c>
    </row>
    <row r="192" spans="1:25" x14ac:dyDescent="0.45">
      <c r="A192" s="10" t="s">
        <v>331</v>
      </c>
      <c r="B192" s="10" t="s">
        <v>332</v>
      </c>
      <c r="C192" s="10" t="s">
        <v>31</v>
      </c>
      <c r="D192" s="32">
        <f>INDEX('ONS data MYE 5'!$G$6:$G$445, MATCH($B192,'ONS data MYE 5'!$B$6:$B$445,0))</f>
        <v>101631</v>
      </c>
      <c r="E192" s="32">
        <f>INDEX('ONS data MYE 5'!$H$6:$H$445, MATCH($B192,'ONS data MYE 5'!$B$6:$B$445,0))</f>
        <v>348</v>
      </c>
      <c r="F192" s="32">
        <f t="shared" si="4"/>
        <v>5.8522024797744745</v>
      </c>
      <c r="G192" s="32">
        <f t="shared" si="5"/>
        <v>34.248273864278509</v>
      </c>
      <c r="H192" s="32">
        <f>INDEX('Mapping water'!$D$5:$U$352,MATCH($B192,'Mapping water'!$B$5:$B$352,0),MATCH(H$3,'Mapping water'!$D$4:$U$4,0))*$D192</f>
        <v>0</v>
      </c>
      <c r="I192" s="32">
        <f>INDEX('Mapping water'!$D$5:$U$352,MATCH($B192,'Mapping water'!$B$5:$B$352,0),MATCH(I$3,'Mapping water'!$D$4:$U$4,0))*$D192</f>
        <v>0</v>
      </c>
      <c r="J192" s="32">
        <f>INDEX('Mapping water'!$D$5:$U$352,MATCH($B192,'Mapping water'!$B$5:$B$352,0),MATCH(J$3,'Mapping water'!$D$4:$U$4,0))*$D192</f>
        <v>0</v>
      </c>
      <c r="K192" s="32">
        <f>INDEX('Mapping water'!$D$5:$U$352,MATCH($B192,'Mapping water'!$B$5:$B$352,0),MATCH(K$3,'Mapping water'!$D$4:$U$4,0))*$D192</f>
        <v>0</v>
      </c>
      <c r="L192" s="32">
        <f>INDEX('Mapping water'!$D$5:$U$352,MATCH($B192,'Mapping water'!$B$5:$B$352,0),MATCH(L$3,'Mapping water'!$D$4:$U$4,0))*$D192</f>
        <v>0</v>
      </c>
      <c r="M192" s="32">
        <f>INDEX('Mapping water'!$D$5:$U$352,MATCH($B192,'Mapping water'!$B$5:$B$352,0),MATCH(M$3,'Mapping water'!$D$4:$U$4,0))*$D192</f>
        <v>0</v>
      </c>
      <c r="N192" s="32">
        <f>INDEX('Mapping water'!$D$5:$U$352,MATCH($B192,'Mapping water'!$B$5:$B$352,0),MATCH(N$3,'Mapping water'!$D$4:$U$4,0))*$D192</f>
        <v>0</v>
      </c>
      <c r="O192" s="32">
        <f>INDEX('Mapping water'!$D$5:$U$352,MATCH($B192,'Mapping water'!$B$5:$B$352,0),MATCH(O$3,'Mapping water'!$D$4:$U$4,0))*$D192</f>
        <v>0</v>
      </c>
      <c r="P192" s="32">
        <f>INDEX('Mapping water'!$D$5:$U$352,MATCH($B192,'Mapping water'!$B$5:$B$352,0),MATCH(P$3,'Mapping water'!$D$4:$U$4,0))*$D192</f>
        <v>0</v>
      </c>
      <c r="Q192" s="32">
        <f>INDEX('Mapping water'!$D$5:$U$352,MATCH($B192,'Mapping water'!$B$5:$B$352,0),MATCH(Q$3,'Mapping water'!$D$4:$U$4,0))*$D192</f>
        <v>0</v>
      </c>
      <c r="R192" s="32">
        <f>INDEX('Mapping water'!$D$5:$U$352,MATCH($B192,'Mapping water'!$B$5:$B$352,0),MATCH(R$3,'Mapping water'!$D$4:$U$4,0))*$D192</f>
        <v>0</v>
      </c>
      <c r="S192" s="32">
        <f>INDEX('Mapping water'!$D$5:$U$352,MATCH($B192,'Mapping water'!$B$5:$B$352,0),MATCH(S$3,'Mapping water'!$D$4:$U$4,0))*$D192</f>
        <v>0</v>
      </c>
      <c r="T192" s="32">
        <f>INDEX('Mapping water'!$D$5:$U$352,MATCH($B192,'Mapping water'!$B$5:$B$352,0),MATCH(T$3,'Mapping water'!$D$4:$U$4,0))*$D192</f>
        <v>0</v>
      </c>
      <c r="U192" s="32">
        <f>INDEX('Mapping water'!$D$5:$U$352,MATCH($B192,'Mapping water'!$B$5:$B$352,0),MATCH(U$3,'Mapping water'!$D$4:$U$4,0))*$D192</f>
        <v>0</v>
      </c>
      <c r="V192" s="32">
        <f>INDEX('Mapping water'!$D$5:$U$352,MATCH($B192,'Mapping water'!$B$5:$B$352,0),MATCH(V$3,'Mapping water'!$D$4:$U$4,0))*$D192</f>
        <v>0</v>
      </c>
      <c r="W192" s="32">
        <f>INDEX('Mapping water'!$D$5:$U$352,MATCH($B192,'Mapping water'!$B$5:$B$352,0),MATCH(W$3,'Mapping water'!$D$4:$U$4,0))*$D192</f>
        <v>0</v>
      </c>
      <c r="X192" s="32">
        <f>INDEX('Mapping water'!$D$5:$U$352,MATCH($B192,'Mapping water'!$B$5:$B$352,0),MATCH(X$3,'Mapping water'!$D$4:$U$4,0))*$D192</f>
        <v>101631</v>
      </c>
      <c r="Y192" s="32">
        <f>INDEX('Mapping water'!$D$5:$U$352,MATCH($B192,'Mapping water'!$B$5:$B$352,0),MATCH(Y$3,'Mapping water'!$D$4:$U$4,0))*$D192</f>
        <v>0</v>
      </c>
    </row>
    <row r="193" spans="1:25" x14ac:dyDescent="0.45">
      <c r="A193" s="10" t="s">
        <v>333</v>
      </c>
      <c r="B193" s="10" t="s">
        <v>334</v>
      </c>
      <c r="C193" s="10" t="s">
        <v>31</v>
      </c>
      <c r="D193" s="32">
        <f>INDEX('ONS data MYE 5'!$G$6:$G$445, MATCH($B193,'ONS data MYE 5'!$B$6:$B$445,0))</f>
        <v>93966</v>
      </c>
      <c r="E193" s="32">
        <f>INDEX('ONS data MYE 5'!$H$6:$H$445, MATCH($B193,'ONS data MYE 5'!$B$6:$B$445,0))</f>
        <v>184</v>
      </c>
      <c r="F193" s="32">
        <f t="shared" si="4"/>
        <v>5.2149357576089859</v>
      </c>
      <c r="G193" s="32">
        <f t="shared" si="5"/>
        <v>27.195554955988808</v>
      </c>
      <c r="H193" s="32">
        <f>INDEX('Mapping water'!$D$5:$U$352,MATCH($B193,'Mapping water'!$B$5:$B$352,0),MATCH(H$3,'Mapping water'!$D$4:$U$4,0))*$D193</f>
        <v>0</v>
      </c>
      <c r="I193" s="32">
        <f>INDEX('Mapping water'!$D$5:$U$352,MATCH($B193,'Mapping water'!$B$5:$B$352,0),MATCH(I$3,'Mapping water'!$D$4:$U$4,0))*$D193</f>
        <v>0</v>
      </c>
      <c r="J193" s="32">
        <f>INDEX('Mapping water'!$D$5:$U$352,MATCH($B193,'Mapping water'!$B$5:$B$352,0),MATCH(J$3,'Mapping water'!$D$4:$U$4,0))*$D193</f>
        <v>0</v>
      </c>
      <c r="K193" s="32">
        <f>INDEX('Mapping water'!$D$5:$U$352,MATCH($B193,'Mapping water'!$B$5:$B$352,0),MATCH(K$3,'Mapping water'!$D$4:$U$4,0))*$D193</f>
        <v>0</v>
      </c>
      <c r="L193" s="32">
        <f>INDEX('Mapping water'!$D$5:$U$352,MATCH($B193,'Mapping water'!$B$5:$B$352,0),MATCH(L$3,'Mapping water'!$D$4:$U$4,0))*$D193</f>
        <v>0</v>
      </c>
      <c r="M193" s="32">
        <f>INDEX('Mapping water'!$D$5:$U$352,MATCH($B193,'Mapping water'!$B$5:$B$352,0),MATCH(M$3,'Mapping water'!$D$4:$U$4,0))*$D193</f>
        <v>0</v>
      </c>
      <c r="N193" s="32">
        <f>INDEX('Mapping water'!$D$5:$U$352,MATCH($B193,'Mapping water'!$B$5:$B$352,0),MATCH(N$3,'Mapping water'!$D$4:$U$4,0))*$D193</f>
        <v>0</v>
      </c>
      <c r="O193" s="32">
        <f>INDEX('Mapping water'!$D$5:$U$352,MATCH($B193,'Mapping water'!$B$5:$B$352,0),MATCH(O$3,'Mapping water'!$D$4:$U$4,0))*$D193</f>
        <v>0</v>
      </c>
      <c r="P193" s="32">
        <f>INDEX('Mapping water'!$D$5:$U$352,MATCH($B193,'Mapping water'!$B$5:$B$352,0),MATCH(P$3,'Mapping water'!$D$4:$U$4,0))*$D193</f>
        <v>0</v>
      </c>
      <c r="Q193" s="32">
        <f>INDEX('Mapping water'!$D$5:$U$352,MATCH($B193,'Mapping water'!$B$5:$B$352,0),MATCH(Q$3,'Mapping water'!$D$4:$U$4,0))*$D193</f>
        <v>0</v>
      </c>
      <c r="R193" s="32">
        <f>INDEX('Mapping water'!$D$5:$U$352,MATCH($B193,'Mapping water'!$B$5:$B$352,0),MATCH(R$3,'Mapping water'!$D$4:$U$4,0))*$D193</f>
        <v>0</v>
      </c>
      <c r="S193" s="32">
        <f>INDEX('Mapping water'!$D$5:$U$352,MATCH($B193,'Mapping water'!$B$5:$B$352,0),MATCH(S$3,'Mapping water'!$D$4:$U$4,0))*$D193</f>
        <v>0</v>
      </c>
      <c r="T193" s="32">
        <f>INDEX('Mapping water'!$D$5:$U$352,MATCH($B193,'Mapping water'!$B$5:$B$352,0),MATCH(T$3,'Mapping water'!$D$4:$U$4,0))*$D193</f>
        <v>0</v>
      </c>
      <c r="U193" s="32">
        <f>INDEX('Mapping water'!$D$5:$U$352,MATCH($B193,'Mapping water'!$B$5:$B$352,0),MATCH(U$3,'Mapping water'!$D$4:$U$4,0))*$D193</f>
        <v>0</v>
      </c>
      <c r="V193" s="32">
        <f>INDEX('Mapping water'!$D$5:$U$352,MATCH($B193,'Mapping water'!$B$5:$B$352,0),MATCH(V$3,'Mapping water'!$D$4:$U$4,0))*$D193</f>
        <v>0</v>
      </c>
      <c r="W193" s="32">
        <f>INDEX('Mapping water'!$D$5:$U$352,MATCH($B193,'Mapping water'!$B$5:$B$352,0),MATCH(W$3,'Mapping water'!$D$4:$U$4,0))*$D193</f>
        <v>0</v>
      </c>
      <c r="X193" s="32">
        <f>INDEX('Mapping water'!$D$5:$U$352,MATCH($B193,'Mapping water'!$B$5:$B$352,0),MATCH(X$3,'Mapping water'!$D$4:$U$4,0))*$D193</f>
        <v>93966</v>
      </c>
      <c r="Y193" s="32">
        <f>INDEX('Mapping water'!$D$5:$U$352,MATCH($B193,'Mapping water'!$B$5:$B$352,0),MATCH(Y$3,'Mapping water'!$D$4:$U$4,0))*$D193</f>
        <v>0</v>
      </c>
    </row>
    <row r="194" spans="1:25" x14ac:dyDescent="0.45">
      <c r="A194" s="10" t="s">
        <v>335</v>
      </c>
      <c r="B194" s="10" t="s">
        <v>336</v>
      </c>
      <c r="C194" s="10" t="s">
        <v>31</v>
      </c>
      <c r="D194" s="32">
        <f>INDEX('ONS data MYE 5'!$G$6:$G$445, MATCH($B194,'ONS data MYE 5'!$B$6:$B$445,0))</f>
        <v>158054</v>
      </c>
      <c r="E194" s="32">
        <f>INDEX('ONS data MYE 5'!$H$6:$H$445, MATCH($B194,'ONS data MYE 5'!$B$6:$B$445,0))</f>
        <v>190</v>
      </c>
      <c r="F194" s="32">
        <f t="shared" si="4"/>
        <v>5.2470240721604862</v>
      </c>
      <c r="G194" s="32">
        <f t="shared" si="5"/>
        <v>27.53126161383161</v>
      </c>
      <c r="H194" s="32">
        <f>INDEX('Mapping water'!$D$5:$U$352,MATCH($B194,'Mapping water'!$B$5:$B$352,0),MATCH(H$3,'Mapping water'!$D$4:$U$4,0))*$D194</f>
        <v>0</v>
      </c>
      <c r="I194" s="32">
        <f>INDEX('Mapping water'!$D$5:$U$352,MATCH($B194,'Mapping water'!$B$5:$B$352,0),MATCH(I$3,'Mapping water'!$D$4:$U$4,0))*$D194</f>
        <v>0</v>
      </c>
      <c r="J194" s="32">
        <f>INDEX('Mapping water'!$D$5:$U$352,MATCH($B194,'Mapping water'!$B$5:$B$352,0),MATCH(J$3,'Mapping water'!$D$4:$U$4,0))*$D194</f>
        <v>0</v>
      </c>
      <c r="K194" s="32">
        <f>INDEX('Mapping water'!$D$5:$U$352,MATCH($B194,'Mapping water'!$B$5:$B$352,0),MATCH(K$3,'Mapping water'!$D$4:$U$4,0))*$D194</f>
        <v>0</v>
      </c>
      <c r="L194" s="32">
        <f>INDEX('Mapping water'!$D$5:$U$352,MATCH($B194,'Mapping water'!$B$5:$B$352,0),MATCH(L$3,'Mapping water'!$D$4:$U$4,0))*$D194</f>
        <v>0</v>
      </c>
      <c r="M194" s="32">
        <f>INDEX('Mapping water'!$D$5:$U$352,MATCH($B194,'Mapping water'!$B$5:$B$352,0),MATCH(M$3,'Mapping water'!$D$4:$U$4,0))*$D194</f>
        <v>0</v>
      </c>
      <c r="N194" s="32">
        <f>INDEX('Mapping water'!$D$5:$U$352,MATCH($B194,'Mapping water'!$B$5:$B$352,0),MATCH(N$3,'Mapping water'!$D$4:$U$4,0))*$D194</f>
        <v>0</v>
      </c>
      <c r="O194" s="32">
        <f>INDEX('Mapping water'!$D$5:$U$352,MATCH($B194,'Mapping water'!$B$5:$B$352,0),MATCH(O$3,'Mapping water'!$D$4:$U$4,0))*$D194</f>
        <v>0</v>
      </c>
      <c r="P194" s="32">
        <f>INDEX('Mapping water'!$D$5:$U$352,MATCH($B194,'Mapping water'!$B$5:$B$352,0),MATCH(P$3,'Mapping water'!$D$4:$U$4,0))*$D194</f>
        <v>0</v>
      </c>
      <c r="Q194" s="32">
        <f>INDEX('Mapping water'!$D$5:$U$352,MATCH($B194,'Mapping water'!$B$5:$B$352,0),MATCH(Q$3,'Mapping water'!$D$4:$U$4,0))*$D194</f>
        <v>0</v>
      </c>
      <c r="R194" s="32">
        <f>INDEX('Mapping water'!$D$5:$U$352,MATCH($B194,'Mapping water'!$B$5:$B$352,0),MATCH(R$3,'Mapping water'!$D$4:$U$4,0))*$D194</f>
        <v>0</v>
      </c>
      <c r="S194" s="32">
        <f>INDEX('Mapping water'!$D$5:$U$352,MATCH($B194,'Mapping water'!$B$5:$B$352,0),MATCH(S$3,'Mapping water'!$D$4:$U$4,0))*$D194</f>
        <v>0</v>
      </c>
      <c r="T194" s="32">
        <f>INDEX('Mapping water'!$D$5:$U$352,MATCH($B194,'Mapping water'!$B$5:$B$352,0),MATCH(T$3,'Mapping water'!$D$4:$U$4,0))*$D194</f>
        <v>0</v>
      </c>
      <c r="U194" s="32">
        <f>INDEX('Mapping water'!$D$5:$U$352,MATCH($B194,'Mapping water'!$B$5:$B$352,0),MATCH(U$3,'Mapping water'!$D$4:$U$4,0))*$D194</f>
        <v>0</v>
      </c>
      <c r="V194" s="32">
        <f>INDEX('Mapping water'!$D$5:$U$352,MATCH($B194,'Mapping water'!$B$5:$B$352,0),MATCH(V$3,'Mapping water'!$D$4:$U$4,0))*$D194</f>
        <v>0</v>
      </c>
      <c r="W194" s="32">
        <f>INDEX('Mapping water'!$D$5:$U$352,MATCH($B194,'Mapping water'!$B$5:$B$352,0),MATCH(W$3,'Mapping water'!$D$4:$U$4,0))*$D194</f>
        <v>0</v>
      </c>
      <c r="X194" s="32">
        <f>INDEX('Mapping water'!$D$5:$U$352,MATCH($B194,'Mapping water'!$B$5:$B$352,0),MATCH(X$3,'Mapping water'!$D$4:$U$4,0))*$D194</f>
        <v>158054</v>
      </c>
      <c r="Y194" s="32">
        <f>INDEX('Mapping water'!$D$5:$U$352,MATCH($B194,'Mapping water'!$B$5:$B$352,0),MATCH(Y$3,'Mapping water'!$D$4:$U$4,0))*$D194</f>
        <v>0</v>
      </c>
    </row>
    <row r="195" spans="1:25" x14ac:dyDescent="0.45">
      <c r="A195" s="10" t="s">
        <v>337</v>
      </c>
      <c r="B195" s="10" t="s">
        <v>338</v>
      </c>
      <c r="C195" s="10" t="s">
        <v>31</v>
      </c>
      <c r="D195" s="32">
        <f>INDEX('ONS data MYE 5'!$G$6:$G$445, MATCH($B195,'ONS data MYE 5'!$B$6:$B$445,0))</f>
        <v>118705</v>
      </c>
      <c r="E195" s="32">
        <f>INDEX('ONS data MYE 5'!$H$6:$H$445, MATCH($B195,'ONS data MYE 5'!$B$6:$B$445,0))</f>
        <v>231</v>
      </c>
      <c r="F195" s="32">
        <f t="shared" si="4"/>
        <v>5.4424177105217932</v>
      </c>
      <c r="G195" s="32">
        <f t="shared" si="5"/>
        <v>29.619910535801278</v>
      </c>
      <c r="H195" s="32">
        <f>INDEX('Mapping water'!$D$5:$U$352,MATCH($B195,'Mapping water'!$B$5:$B$352,0),MATCH(H$3,'Mapping water'!$D$4:$U$4,0))*$D195</f>
        <v>0</v>
      </c>
      <c r="I195" s="32">
        <f>INDEX('Mapping water'!$D$5:$U$352,MATCH($B195,'Mapping water'!$B$5:$B$352,0),MATCH(I$3,'Mapping water'!$D$4:$U$4,0))*$D195</f>
        <v>0</v>
      </c>
      <c r="J195" s="32">
        <f>INDEX('Mapping water'!$D$5:$U$352,MATCH($B195,'Mapping water'!$B$5:$B$352,0),MATCH(J$3,'Mapping water'!$D$4:$U$4,0))*$D195</f>
        <v>0</v>
      </c>
      <c r="K195" s="32">
        <f>INDEX('Mapping water'!$D$5:$U$352,MATCH($B195,'Mapping water'!$B$5:$B$352,0),MATCH(K$3,'Mapping water'!$D$4:$U$4,0))*$D195</f>
        <v>0</v>
      </c>
      <c r="L195" s="32">
        <f>INDEX('Mapping water'!$D$5:$U$352,MATCH($B195,'Mapping water'!$B$5:$B$352,0),MATCH(L$3,'Mapping water'!$D$4:$U$4,0))*$D195</f>
        <v>0</v>
      </c>
      <c r="M195" s="32">
        <f>INDEX('Mapping water'!$D$5:$U$352,MATCH($B195,'Mapping water'!$B$5:$B$352,0),MATCH(M$3,'Mapping water'!$D$4:$U$4,0))*$D195</f>
        <v>0</v>
      </c>
      <c r="N195" s="32">
        <f>INDEX('Mapping water'!$D$5:$U$352,MATCH($B195,'Mapping water'!$B$5:$B$352,0),MATCH(N$3,'Mapping water'!$D$4:$U$4,0))*$D195</f>
        <v>0</v>
      </c>
      <c r="O195" s="32">
        <f>INDEX('Mapping water'!$D$5:$U$352,MATCH($B195,'Mapping water'!$B$5:$B$352,0),MATCH(O$3,'Mapping water'!$D$4:$U$4,0))*$D195</f>
        <v>0</v>
      </c>
      <c r="P195" s="32">
        <f>INDEX('Mapping water'!$D$5:$U$352,MATCH($B195,'Mapping water'!$B$5:$B$352,0),MATCH(P$3,'Mapping water'!$D$4:$U$4,0))*$D195</f>
        <v>0</v>
      </c>
      <c r="Q195" s="32">
        <f>INDEX('Mapping water'!$D$5:$U$352,MATCH($B195,'Mapping water'!$B$5:$B$352,0),MATCH(Q$3,'Mapping water'!$D$4:$U$4,0))*$D195</f>
        <v>0</v>
      </c>
      <c r="R195" s="32">
        <f>INDEX('Mapping water'!$D$5:$U$352,MATCH($B195,'Mapping water'!$B$5:$B$352,0),MATCH(R$3,'Mapping water'!$D$4:$U$4,0))*$D195</f>
        <v>0</v>
      </c>
      <c r="S195" s="32">
        <f>INDEX('Mapping water'!$D$5:$U$352,MATCH($B195,'Mapping water'!$B$5:$B$352,0),MATCH(S$3,'Mapping water'!$D$4:$U$4,0))*$D195</f>
        <v>0</v>
      </c>
      <c r="T195" s="32">
        <f>INDEX('Mapping water'!$D$5:$U$352,MATCH($B195,'Mapping water'!$B$5:$B$352,0),MATCH(T$3,'Mapping water'!$D$4:$U$4,0))*$D195</f>
        <v>0</v>
      </c>
      <c r="U195" s="32">
        <f>INDEX('Mapping water'!$D$5:$U$352,MATCH($B195,'Mapping water'!$B$5:$B$352,0),MATCH(U$3,'Mapping water'!$D$4:$U$4,0))*$D195</f>
        <v>11854.000004999998</v>
      </c>
      <c r="V195" s="32">
        <f>INDEX('Mapping water'!$D$5:$U$352,MATCH($B195,'Mapping water'!$B$5:$B$352,0),MATCH(V$3,'Mapping water'!$D$4:$U$4,0))*$D195</f>
        <v>0</v>
      </c>
      <c r="W195" s="32">
        <f>INDEX('Mapping water'!$D$5:$U$352,MATCH($B195,'Mapping water'!$B$5:$B$352,0),MATCH(W$3,'Mapping water'!$D$4:$U$4,0))*$D195</f>
        <v>0</v>
      </c>
      <c r="X195" s="32">
        <f>INDEX('Mapping water'!$D$5:$U$352,MATCH($B195,'Mapping water'!$B$5:$B$352,0),MATCH(X$3,'Mapping water'!$D$4:$U$4,0))*$D195</f>
        <v>106850.99999500001</v>
      </c>
      <c r="Y195" s="32">
        <f>INDEX('Mapping water'!$D$5:$U$352,MATCH($B195,'Mapping water'!$B$5:$B$352,0),MATCH(Y$3,'Mapping water'!$D$4:$U$4,0))*$D195</f>
        <v>0</v>
      </c>
    </row>
    <row r="196" spans="1:25" x14ac:dyDescent="0.45">
      <c r="A196" s="10" t="s">
        <v>339</v>
      </c>
      <c r="B196" s="10" t="s">
        <v>340</v>
      </c>
      <c r="C196" s="10" t="s">
        <v>31</v>
      </c>
      <c r="D196" s="32">
        <f>INDEX('ONS data MYE 5'!$G$6:$G$445, MATCH($B196,'ONS data MYE 5'!$B$6:$B$445,0))</f>
        <v>94882</v>
      </c>
      <c r="E196" s="32">
        <f>INDEX('ONS data MYE 5'!$H$6:$H$445, MATCH($B196,'ONS data MYE 5'!$B$6:$B$445,0))</f>
        <v>441</v>
      </c>
      <c r="F196" s="32">
        <f t="shared" si="4"/>
        <v>6.089044875446846</v>
      </c>
      <c r="G196" s="32">
        <f t="shared" si="5"/>
        <v>37.076467495205499</v>
      </c>
      <c r="H196" s="32">
        <f>INDEX('Mapping water'!$D$5:$U$352,MATCH($B196,'Mapping water'!$B$5:$B$352,0),MATCH(H$3,'Mapping water'!$D$4:$U$4,0))*$D196</f>
        <v>0</v>
      </c>
      <c r="I196" s="32">
        <f>INDEX('Mapping water'!$D$5:$U$352,MATCH($B196,'Mapping water'!$B$5:$B$352,0),MATCH(I$3,'Mapping water'!$D$4:$U$4,0))*$D196</f>
        <v>0</v>
      </c>
      <c r="J196" s="32">
        <f>INDEX('Mapping water'!$D$5:$U$352,MATCH($B196,'Mapping water'!$B$5:$B$352,0),MATCH(J$3,'Mapping water'!$D$4:$U$4,0))*$D196</f>
        <v>0</v>
      </c>
      <c r="K196" s="32">
        <f>INDEX('Mapping water'!$D$5:$U$352,MATCH($B196,'Mapping water'!$B$5:$B$352,0),MATCH(K$3,'Mapping water'!$D$4:$U$4,0))*$D196</f>
        <v>0</v>
      </c>
      <c r="L196" s="32">
        <f>INDEX('Mapping water'!$D$5:$U$352,MATCH($B196,'Mapping water'!$B$5:$B$352,0),MATCH(L$3,'Mapping water'!$D$4:$U$4,0))*$D196</f>
        <v>0</v>
      </c>
      <c r="M196" s="32">
        <f>INDEX('Mapping water'!$D$5:$U$352,MATCH($B196,'Mapping water'!$B$5:$B$352,0),MATCH(M$3,'Mapping water'!$D$4:$U$4,0))*$D196</f>
        <v>0</v>
      </c>
      <c r="N196" s="32">
        <f>INDEX('Mapping water'!$D$5:$U$352,MATCH($B196,'Mapping water'!$B$5:$B$352,0),MATCH(N$3,'Mapping water'!$D$4:$U$4,0))*$D196</f>
        <v>0</v>
      </c>
      <c r="O196" s="32">
        <f>INDEX('Mapping water'!$D$5:$U$352,MATCH($B196,'Mapping water'!$B$5:$B$352,0),MATCH(O$3,'Mapping water'!$D$4:$U$4,0))*$D196</f>
        <v>0</v>
      </c>
      <c r="P196" s="32">
        <f>INDEX('Mapping water'!$D$5:$U$352,MATCH($B196,'Mapping water'!$B$5:$B$352,0),MATCH(P$3,'Mapping water'!$D$4:$U$4,0))*$D196</f>
        <v>0</v>
      </c>
      <c r="Q196" s="32">
        <f>INDEX('Mapping water'!$D$5:$U$352,MATCH($B196,'Mapping water'!$B$5:$B$352,0),MATCH(Q$3,'Mapping water'!$D$4:$U$4,0))*$D196</f>
        <v>0</v>
      </c>
      <c r="R196" s="32">
        <f>INDEX('Mapping water'!$D$5:$U$352,MATCH($B196,'Mapping water'!$B$5:$B$352,0),MATCH(R$3,'Mapping water'!$D$4:$U$4,0))*$D196</f>
        <v>0</v>
      </c>
      <c r="S196" s="32">
        <f>INDEX('Mapping water'!$D$5:$U$352,MATCH($B196,'Mapping water'!$B$5:$B$352,0),MATCH(S$3,'Mapping water'!$D$4:$U$4,0))*$D196</f>
        <v>0</v>
      </c>
      <c r="T196" s="32">
        <f>INDEX('Mapping water'!$D$5:$U$352,MATCH($B196,'Mapping water'!$B$5:$B$352,0),MATCH(T$3,'Mapping water'!$D$4:$U$4,0))*$D196</f>
        <v>0</v>
      </c>
      <c r="U196" s="32">
        <f>INDEX('Mapping water'!$D$5:$U$352,MATCH($B196,'Mapping water'!$B$5:$B$352,0),MATCH(U$3,'Mapping water'!$D$4:$U$4,0))*$D196</f>
        <v>0</v>
      </c>
      <c r="V196" s="32">
        <f>INDEX('Mapping water'!$D$5:$U$352,MATCH($B196,'Mapping water'!$B$5:$B$352,0),MATCH(V$3,'Mapping water'!$D$4:$U$4,0))*$D196</f>
        <v>0</v>
      </c>
      <c r="W196" s="32">
        <f>INDEX('Mapping water'!$D$5:$U$352,MATCH($B196,'Mapping water'!$B$5:$B$352,0),MATCH(W$3,'Mapping water'!$D$4:$U$4,0))*$D196</f>
        <v>0</v>
      </c>
      <c r="X196" s="32">
        <f>INDEX('Mapping water'!$D$5:$U$352,MATCH($B196,'Mapping water'!$B$5:$B$352,0),MATCH(X$3,'Mapping water'!$D$4:$U$4,0))*$D196</f>
        <v>94882</v>
      </c>
      <c r="Y196" s="32">
        <f>INDEX('Mapping water'!$D$5:$U$352,MATCH($B196,'Mapping water'!$B$5:$B$352,0),MATCH(Y$3,'Mapping water'!$D$4:$U$4,0))*$D196</f>
        <v>0</v>
      </c>
    </row>
    <row r="197" spans="1:25" x14ac:dyDescent="0.45">
      <c r="A197" s="10" t="s">
        <v>341</v>
      </c>
      <c r="B197" s="10" t="s">
        <v>342</v>
      </c>
      <c r="C197" s="10" t="s">
        <v>31</v>
      </c>
      <c r="D197" s="32">
        <f>INDEX('ONS data MYE 5'!$G$6:$G$445, MATCH($B197,'ONS data MYE 5'!$B$6:$B$445,0))</f>
        <v>96091</v>
      </c>
      <c r="E197" s="32">
        <f>INDEX('ONS data MYE 5'!$H$6:$H$445, MATCH($B197,'ONS data MYE 5'!$B$6:$B$445,0))</f>
        <v>2461</v>
      </c>
      <c r="F197" s="32">
        <f t="shared" si="4"/>
        <v>7.8083230503910555</v>
      </c>
      <c r="G197" s="32">
        <f t="shared" si="5"/>
        <v>60.96990885926828</v>
      </c>
      <c r="H197" s="32">
        <f>INDEX('Mapping water'!$D$5:$U$352,MATCH($B197,'Mapping water'!$B$5:$B$352,0),MATCH(H$3,'Mapping water'!$D$4:$U$4,0))*$D197</f>
        <v>0</v>
      </c>
      <c r="I197" s="32">
        <f>INDEX('Mapping water'!$D$5:$U$352,MATCH($B197,'Mapping water'!$B$5:$B$352,0),MATCH(I$3,'Mapping water'!$D$4:$U$4,0))*$D197</f>
        <v>0</v>
      </c>
      <c r="J197" s="32">
        <f>INDEX('Mapping water'!$D$5:$U$352,MATCH($B197,'Mapping water'!$B$5:$B$352,0),MATCH(J$3,'Mapping water'!$D$4:$U$4,0))*$D197</f>
        <v>0</v>
      </c>
      <c r="K197" s="32">
        <f>INDEX('Mapping water'!$D$5:$U$352,MATCH($B197,'Mapping water'!$B$5:$B$352,0),MATCH(K$3,'Mapping water'!$D$4:$U$4,0))*$D197</f>
        <v>0</v>
      </c>
      <c r="L197" s="32">
        <f>INDEX('Mapping water'!$D$5:$U$352,MATCH($B197,'Mapping water'!$B$5:$B$352,0),MATCH(L$3,'Mapping water'!$D$4:$U$4,0))*$D197</f>
        <v>0</v>
      </c>
      <c r="M197" s="32">
        <f>INDEX('Mapping water'!$D$5:$U$352,MATCH($B197,'Mapping water'!$B$5:$B$352,0),MATCH(M$3,'Mapping water'!$D$4:$U$4,0))*$D197</f>
        <v>0</v>
      </c>
      <c r="N197" s="32">
        <f>INDEX('Mapping water'!$D$5:$U$352,MATCH($B197,'Mapping water'!$B$5:$B$352,0),MATCH(N$3,'Mapping water'!$D$4:$U$4,0))*$D197</f>
        <v>0</v>
      </c>
      <c r="O197" s="32">
        <f>INDEX('Mapping water'!$D$5:$U$352,MATCH($B197,'Mapping water'!$B$5:$B$352,0),MATCH(O$3,'Mapping water'!$D$4:$U$4,0))*$D197</f>
        <v>0</v>
      </c>
      <c r="P197" s="32">
        <f>INDEX('Mapping water'!$D$5:$U$352,MATCH($B197,'Mapping water'!$B$5:$B$352,0),MATCH(P$3,'Mapping water'!$D$4:$U$4,0))*$D197</f>
        <v>0</v>
      </c>
      <c r="Q197" s="32">
        <f>INDEX('Mapping water'!$D$5:$U$352,MATCH($B197,'Mapping water'!$B$5:$B$352,0),MATCH(Q$3,'Mapping water'!$D$4:$U$4,0))*$D197</f>
        <v>0</v>
      </c>
      <c r="R197" s="32">
        <f>INDEX('Mapping water'!$D$5:$U$352,MATCH($B197,'Mapping water'!$B$5:$B$352,0),MATCH(R$3,'Mapping water'!$D$4:$U$4,0))*$D197</f>
        <v>0</v>
      </c>
      <c r="S197" s="32">
        <f>INDEX('Mapping water'!$D$5:$U$352,MATCH($B197,'Mapping water'!$B$5:$B$352,0),MATCH(S$3,'Mapping water'!$D$4:$U$4,0))*$D197</f>
        <v>0</v>
      </c>
      <c r="T197" s="32">
        <f>INDEX('Mapping water'!$D$5:$U$352,MATCH($B197,'Mapping water'!$B$5:$B$352,0),MATCH(T$3,'Mapping water'!$D$4:$U$4,0))*$D197</f>
        <v>0</v>
      </c>
      <c r="U197" s="32">
        <f>INDEX('Mapping water'!$D$5:$U$352,MATCH($B197,'Mapping water'!$B$5:$B$352,0),MATCH(U$3,'Mapping water'!$D$4:$U$4,0))*$D197</f>
        <v>0</v>
      </c>
      <c r="V197" s="32">
        <f>INDEX('Mapping water'!$D$5:$U$352,MATCH($B197,'Mapping water'!$B$5:$B$352,0),MATCH(V$3,'Mapping water'!$D$4:$U$4,0))*$D197</f>
        <v>0</v>
      </c>
      <c r="W197" s="32">
        <f>INDEX('Mapping water'!$D$5:$U$352,MATCH($B197,'Mapping water'!$B$5:$B$352,0),MATCH(W$3,'Mapping water'!$D$4:$U$4,0))*$D197</f>
        <v>0</v>
      </c>
      <c r="X197" s="32">
        <f>INDEX('Mapping water'!$D$5:$U$352,MATCH($B197,'Mapping water'!$B$5:$B$352,0),MATCH(X$3,'Mapping water'!$D$4:$U$4,0))*$D197</f>
        <v>96091</v>
      </c>
      <c r="Y197" s="32">
        <f>INDEX('Mapping water'!$D$5:$U$352,MATCH($B197,'Mapping water'!$B$5:$B$352,0),MATCH(Y$3,'Mapping water'!$D$4:$U$4,0))*$D197</f>
        <v>0</v>
      </c>
    </row>
    <row r="198" spans="1:25" x14ac:dyDescent="0.45">
      <c r="A198" s="10" t="s">
        <v>343</v>
      </c>
      <c r="B198" s="10" t="s">
        <v>344</v>
      </c>
      <c r="C198" s="10" t="s">
        <v>31</v>
      </c>
      <c r="D198" s="32">
        <f>INDEX('ONS data MYE 5'!$G$6:$G$445, MATCH($B198,'ONS data MYE 5'!$B$6:$B$445,0))</f>
        <v>125871</v>
      </c>
      <c r="E198" s="32">
        <f>INDEX('ONS data MYE 5'!$H$6:$H$445, MATCH($B198,'ONS data MYE 5'!$B$6:$B$445,0))</f>
        <v>217</v>
      </c>
      <c r="F198" s="32">
        <f t="shared" ref="F198:F261" si="6">LN(E198)</f>
        <v>5.3798973535404597</v>
      </c>
      <c r="G198" s="32">
        <f t="shared" ref="G198:G261" si="7">F198*F198</f>
        <v>28.943295534631641</v>
      </c>
      <c r="H198" s="32">
        <f>INDEX('Mapping water'!$D$5:$U$352,MATCH($B198,'Mapping water'!$B$5:$B$352,0),MATCH(H$3,'Mapping water'!$D$4:$U$4,0))*$D198</f>
        <v>0</v>
      </c>
      <c r="I198" s="32">
        <f>INDEX('Mapping water'!$D$5:$U$352,MATCH($B198,'Mapping water'!$B$5:$B$352,0),MATCH(I$3,'Mapping water'!$D$4:$U$4,0))*$D198</f>
        <v>0</v>
      </c>
      <c r="J198" s="32">
        <f>INDEX('Mapping water'!$D$5:$U$352,MATCH($B198,'Mapping water'!$B$5:$B$352,0),MATCH(J$3,'Mapping water'!$D$4:$U$4,0))*$D198</f>
        <v>0</v>
      </c>
      <c r="K198" s="32">
        <f>INDEX('Mapping water'!$D$5:$U$352,MATCH($B198,'Mapping water'!$B$5:$B$352,0),MATCH(K$3,'Mapping water'!$D$4:$U$4,0))*$D198</f>
        <v>0</v>
      </c>
      <c r="L198" s="32">
        <f>INDEX('Mapping water'!$D$5:$U$352,MATCH($B198,'Mapping water'!$B$5:$B$352,0),MATCH(L$3,'Mapping water'!$D$4:$U$4,0))*$D198</f>
        <v>0</v>
      </c>
      <c r="M198" s="32">
        <f>INDEX('Mapping water'!$D$5:$U$352,MATCH($B198,'Mapping water'!$B$5:$B$352,0),MATCH(M$3,'Mapping water'!$D$4:$U$4,0))*$D198</f>
        <v>0</v>
      </c>
      <c r="N198" s="32">
        <f>INDEX('Mapping water'!$D$5:$U$352,MATCH($B198,'Mapping water'!$B$5:$B$352,0),MATCH(N$3,'Mapping water'!$D$4:$U$4,0))*$D198</f>
        <v>0</v>
      </c>
      <c r="O198" s="32">
        <f>INDEX('Mapping water'!$D$5:$U$352,MATCH($B198,'Mapping water'!$B$5:$B$352,0),MATCH(O$3,'Mapping water'!$D$4:$U$4,0))*$D198</f>
        <v>0</v>
      </c>
      <c r="P198" s="32">
        <f>INDEX('Mapping water'!$D$5:$U$352,MATCH($B198,'Mapping water'!$B$5:$B$352,0),MATCH(P$3,'Mapping water'!$D$4:$U$4,0))*$D198</f>
        <v>0</v>
      </c>
      <c r="Q198" s="32">
        <f>INDEX('Mapping water'!$D$5:$U$352,MATCH($B198,'Mapping water'!$B$5:$B$352,0),MATCH(Q$3,'Mapping water'!$D$4:$U$4,0))*$D198</f>
        <v>0</v>
      </c>
      <c r="R198" s="32">
        <f>INDEX('Mapping water'!$D$5:$U$352,MATCH($B198,'Mapping water'!$B$5:$B$352,0),MATCH(R$3,'Mapping water'!$D$4:$U$4,0))*$D198</f>
        <v>0</v>
      </c>
      <c r="S198" s="32">
        <f>INDEX('Mapping water'!$D$5:$U$352,MATCH($B198,'Mapping water'!$B$5:$B$352,0),MATCH(S$3,'Mapping water'!$D$4:$U$4,0))*$D198</f>
        <v>0</v>
      </c>
      <c r="T198" s="32">
        <f>INDEX('Mapping water'!$D$5:$U$352,MATCH($B198,'Mapping water'!$B$5:$B$352,0),MATCH(T$3,'Mapping water'!$D$4:$U$4,0))*$D198</f>
        <v>0</v>
      </c>
      <c r="U198" s="32">
        <f>INDEX('Mapping water'!$D$5:$U$352,MATCH($B198,'Mapping water'!$B$5:$B$352,0),MATCH(U$3,'Mapping water'!$D$4:$U$4,0))*$D198</f>
        <v>0</v>
      </c>
      <c r="V198" s="32">
        <f>INDEX('Mapping water'!$D$5:$U$352,MATCH($B198,'Mapping water'!$B$5:$B$352,0),MATCH(V$3,'Mapping water'!$D$4:$U$4,0))*$D198</f>
        <v>0</v>
      </c>
      <c r="W198" s="32">
        <f>INDEX('Mapping water'!$D$5:$U$352,MATCH($B198,'Mapping water'!$B$5:$B$352,0),MATCH(W$3,'Mapping water'!$D$4:$U$4,0))*$D198</f>
        <v>0</v>
      </c>
      <c r="X198" s="32">
        <f>INDEX('Mapping water'!$D$5:$U$352,MATCH($B198,'Mapping water'!$B$5:$B$352,0),MATCH(X$3,'Mapping water'!$D$4:$U$4,0))*$D198</f>
        <v>125871</v>
      </c>
      <c r="Y198" s="32">
        <f>INDEX('Mapping water'!$D$5:$U$352,MATCH($B198,'Mapping water'!$B$5:$B$352,0),MATCH(Y$3,'Mapping water'!$D$4:$U$4,0))*$D198</f>
        <v>0</v>
      </c>
    </row>
    <row r="199" spans="1:25" x14ac:dyDescent="0.45">
      <c r="A199" s="10" t="s">
        <v>345</v>
      </c>
      <c r="B199" s="10" t="s">
        <v>346</v>
      </c>
      <c r="C199" s="10" t="s">
        <v>31</v>
      </c>
      <c r="D199" s="32">
        <f>INDEX('ONS data MYE 5'!$G$6:$G$445, MATCH($B199,'ONS data MYE 5'!$B$6:$B$445,0))</f>
        <v>165719</v>
      </c>
      <c r="E199" s="32">
        <f>INDEX('ONS data MYE 5'!$H$6:$H$445, MATCH($B199,'ONS data MYE 5'!$B$6:$B$445,0))</f>
        <v>421</v>
      </c>
      <c r="F199" s="32">
        <f t="shared" si="6"/>
        <v>6.0426328336823811</v>
      </c>
      <c r="G199" s="32">
        <f t="shared" si="7"/>
        <v>36.513411562696362</v>
      </c>
      <c r="H199" s="32">
        <f>INDEX('Mapping water'!$D$5:$U$352,MATCH($B199,'Mapping water'!$B$5:$B$352,0),MATCH(H$3,'Mapping water'!$D$4:$U$4,0))*$D199</f>
        <v>0</v>
      </c>
      <c r="I199" s="32">
        <f>INDEX('Mapping water'!$D$5:$U$352,MATCH($B199,'Mapping water'!$B$5:$B$352,0),MATCH(I$3,'Mapping water'!$D$4:$U$4,0))*$D199</f>
        <v>0</v>
      </c>
      <c r="J199" s="32">
        <f>INDEX('Mapping water'!$D$5:$U$352,MATCH($B199,'Mapping water'!$B$5:$B$352,0),MATCH(J$3,'Mapping water'!$D$4:$U$4,0))*$D199</f>
        <v>0</v>
      </c>
      <c r="K199" s="32">
        <f>INDEX('Mapping water'!$D$5:$U$352,MATCH($B199,'Mapping water'!$B$5:$B$352,0),MATCH(K$3,'Mapping water'!$D$4:$U$4,0))*$D199</f>
        <v>0</v>
      </c>
      <c r="L199" s="32">
        <f>INDEX('Mapping water'!$D$5:$U$352,MATCH($B199,'Mapping water'!$B$5:$B$352,0),MATCH(L$3,'Mapping water'!$D$4:$U$4,0))*$D199</f>
        <v>0</v>
      </c>
      <c r="M199" s="32">
        <f>INDEX('Mapping water'!$D$5:$U$352,MATCH($B199,'Mapping water'!$B$5:$B$352,0),MATCH(M$3,'Mapping water'!$D$4:$U$4,0))*$D199</f>
        <v>0</v>
      </c>
      <c r="N199" s="32">
        <f>INDEX('Mapping water'!$D$5:$U$352,MATCH($B199,'Mapping water'!$B$5:$B$352,0),MATCH(N$3,'Mapping water'!$D$4:$U$4,0))*$D199</f>
        <v>0</v>
      </c>
      <c r="O199" s="32">
        <f>INDEX('Mapping water'!$D$5:$U$352,MATCH($B199,'Mapping water'!$B$5:$B$352,0),MATCH(O$3,'Mapping water'!$D$4:$U$4,0))*$D199</f>
        <v>0</v>
      </c>
      <c r="P199" s="32">
        <f>INDEX('Mapping water'!$D$5:$U$352,MATCH($B199,'Mapping water'!$B$5:$B$352,0),MATCH(P$3,'Mapping water'!$D$4:$U$4,0))*$D199</f>
        <v>0</v>
      </c>
      <c r="Q199" s="32">
        <f>INDEX('Mapping water'!$D$5:$U$352,MATCH($B199,'Mapping water'!$B$5:$B$352,0),MATCH(Q$3,'Mapping water'!$D$4:$U$4,0))*$D199</f>
        <v>0</v>
      </c>
      <c r="R199" s="32">
        <f>INDEX('Mapping water'!$D$5:$U$352,MATCH($B199,'Mapping water'!$B$5:$B$352,0),MATCH(R$3,'Mapping water'!$D$4:$U$4,0))*$D199</f>
        <v>0</v>
      </c>
      <c r="S199" s="32">
        <f>INDEX('Mapping water'!$D$5:$U$352,MATCH($B199,'Mapping water'!$B$5:$B$352,0),MATCH(S$3,'Mapping water'!$D$4:$U$4,0))*$D199</f>
        <v>0</v>
      </c>
      <c r="T199" s="32">
        <f>INDEX('Mapping water'!$D$5:$U$352,MATCH($B199,'Mapping water'!$B$5:$B$352,0),MATCH(T$3,'Mapping water'!$D$4:$U$4,0))*$D199</f>
        <v>0</v>
      </c>
      <c r="U199" s="32">
        <f>INDEX('Mapping water'!$D$5:$U$352,MATCH($B199,'Mapping water'!$B$5:$B$352,0),MATCH(U$3,'Mapping water'!$D$4:$U$4,0))*$D199</f>
        <v>0</v>
      </c>
      <c r="V199" s="32">
        <f>INDEX('Mapping water'!$D$5:$U$352,MATCH($B199,'Mapping water'!$B$5:$B$352,0),MATCH(V$3,'Mapping water'!$D$4:$U$4,0))*$D199</f>
        <v>0</v>
      </c>
      <c r="W199" s="32">
        <f>INDEX('Mapping water'!$D$5:$U$352,MATCH($B199,'Mapping water'!$B$5:$B$352,0),MATCH(W$3,'Mapping water'!$D$4:$U$4,0))*$D199</f>
        <v>0</v>
      </c>
      <c r="X199" s="32">
        <f>INDEX('Mapping water'!$D$5:$U$352,MATCH($B199,'Mapping water'!$B$5:$B$352,0),MATCH(X$3,'Mapping water'!$D$4:$U$4,0))*$D199</f>
        <v>165719</v>
      </c>
      <c r="Y199" s="32">
        <f>INDEX('Mapping water'!$D$5:$U$352,MATCH($B199,'Mapping water'!$B$5:$B$352,0),MATCH(Y$3,'Mapping water'!$D$4:$U$4,0))*$D199</f>
        <v>0</v>
      </c>
    </row>
    <row r="200" spans="1:25" x14ac:dyDescent="0.45">
      <c r="A200" s="10" t="s">
        <v>347</v>
      </c>
      <c r="B200" s="10" t="s">
        <v>348</v>
      </c>
      <c r="C200" s="10" t="s">
        <v>31</v>
      </c>
      <c r="D200" s="32">
        <f>INDEX('ONS data MYE 5'!$G$6:$G$445, MATCH($B200,'ONS data MYE 5'!$B$6:$B$445,0))</f>
        <v>127305</v>
      </c>
      <c r="E200" s="32">
        <f>INDEX('ONS data MYE 5'!$H$6:$H$445, MATCH($B200,'ONS data MYE 5'!$B$6:$B$445,0))</f>
        <v>530</v>
      </c>
      <c r="F200" s="32">
        <f t="shared" si="6"/>
        <v>6.2728770065461674</v>
      </c>
      <c r="G200" s="32">
        <f t="shared" si="7"/>
        <v>39.348985939255606</v>
      </c>
      <c r="H200" s="32">
        <f>INDEX('Mapping water'!$D$5:$U$352,MATCH($B200,'Mapping water'!$B$5:$B$352,0),MATCH(H$3,'Mapping water'!$D$4:$U$4,0))*$D200</f>
        <v>0</v>
      </c>
      <c r="I200" s="32">
        <f>INDEX('Mapping water'!$D$5:$U$352,MATCH($B200,'Mapping water'!$B$5:$B$352,0),MATCH(I$3,'Mapping water'!$D$4:$U$4,0))*$D200</f>
        <v>0</v>
      </c>
      <c r="J200" s="32">
        <f>INDEX('Mapping water'!$D$5:$U$352,MATCH($B200,'Mapping water'!$B$5:$B$352,0),MATCH(J$3,'Mapping water'!$D$4:$U$4,0))*$D200</f>
        <v>0</v>
      </c>
      <c r="K200" s="32">
        <f>INDEX('Mapping water'!$D$5:$U$352,MATCH($B200,'Mapping water'!$B$5:$B$352,0),MATCH(K$3,'Mapping water'!$D$4:$U$4,0))*$D200</f>
        <v>0</v>
      </c>
      <c r="L200" s="32">
        <f>INDEX('Mapping water'!$D$5:$U$352,MATCH($B200,'Mapping water'!$B$5:$B$352,0),MATCH(L$3,'Mapping water'!$D$4:$U$4,0))*$D200</f>
        <v>0</v>
      </c>
      <c r="M200" s="32">
        <f>INDEX('Mapping water'!$D$5:$U$352,MATCH($B200,'Mapping water'!$B$5:$B$352,0),MATCH(M$3,'Mapping water'!$D$4:$U$4,0))*$D200</f>
        <v>0</v>
      </c>
      <c r="N200" s="32">
        <f>INDEX('Mapping water'!$D$5:$U$352,MATCH($B200,'Mapping water'!$B$5:$B$352,0),MATCH(N$3,'Mapping water'!$D$4:$U$4,0))*$D200</f>
        <v>0</v>
      </c>
      <c r="O200" s="32">
        <f>INDEX('Mapping water'!$D$5:$U$352,MATCH($B200,'Mapping water'!$B$5:$B$352,0),MATCH(O$3,'Mapping water'!$D$4:$U$4,0))*$D200</f>
        <v>0</v>
      </c>
      <c r="P200" s="32">
        <f>INDEX('Mapping water'!$D$5:$U$352,MATCH($B200,'Mapping water'!$B$5:$B$352,0),MATCH(P$3,'Mapping water'!$D$4:$U$4,0))*$D200</f>
        <v>0</v>
      </c>
      <c r="Q200" s="32">
        <f>INDEX('Mapping water'!$D$5:$U$352,MATCH($B200,'Mapping water'!$B$5:$B$352,0),MATCH(Q$3,'Mapping water'!$D$4:$U$4,0))*$D200</f>
        <v>0</v>
      </c>
      <c r="R200" s="32">
        <f>INDEX('Mapping water'!$D$5:$U$352,MATCH($B200,'Mapping water'!$B$5:$B$352,0),MATCH(R$3,'Mapping water'!$D$4:$U$4,0))*$D200</f>
        <v>0</v>
      </c>
      <c r="S200" s="32">
        <f>INDEX('Mapping water'!$D$5:$U$352,MATCH($B200,'Mapping water'!$B$5:$B$352,0),MATCH(S$3,'Mapping water'!$D$4:$U$4,0))*$D200</f>
        <v>0</v>
      </c>
      <c r="T200" s="32">
        <f>INDEX('Mapping water'!$D$5:$U$352,MATCH($B200,'Mapping water'!$B$5:$B$352,0),MATCH(T$3,'Mapping water'!$D$4:$U$4,0))*$D200</f>
        <v>0</v>
      </c>
      <c r="U200" s="32">
        <f>INDEX('Mapping water'!$D$5:$U$352,MATCH($B200,'Mapping water'!$B$5:$B$352,0),MATCH(U$3,'Mapping water'!$D$4:$U$4,0))*$D200</f>
        <v>0</v>
      </c>
      <c r="V200" s="32">
        <f>INDEX('Mapping water'!$D$5:$U$352,MATCH($B200,'Mapping water'!$B$5:$B$352,0),MATCH(V$3,'Mapping water'!$D$4:$U$4,0))*$D200</f>
        <v>0</v>
      </c>
      <c r="W200" s="32">
        <f>INDEX('Mapping water'!$D$5:$U$352,MATCH($B200,'Mapping water'!$B$5:$B$352,0),MATCH(W$3,'Mapping water'!$D$4:$U$4,0))*$D200</f>
        <v>0</v>
      </c>
      <c r="X200" s="32">
        <f>INDEX('Mapping water'!$D$5:$U$352,MATCH($B200,'Mapping water'!$B$5:$B$352,0),MATCH(X$3,'Mapping water'!$D$4:$U$4,0))*$D200</f>
        <v>127305</v>
      </c>
      <c r="Y200" s="32">
        <f>INDEX('Mapping water'!$D$5:$U$352,MATCH($B200,'Mapping water'!$B$5:$B$352,0),MATCH(Y$3,'Mapping water'!$D$4:$U$4,0))*$D200</f>
        <v>0</v>
      </c>
    </row>
    <row r="201" spans="1:25" x14ac:dyDescent="0.45">
      <c r="A201" s="10" t="s">
        <v>349</v>
      </c>
      <c r="B201" s="10" t="s">
        <v>350</v>
      </c>
      <c r="C201" s="10" t="s">
        <v>31</v>
      </c>
      <c r="D201" s="32">
        <f>INDEX('ONS data MYE 5'!$G$6:$G$445, MATCH($B201,'ONS data MYE 5'!$B$6:$B$445,0))</f>
        <v>117357</v>
      </c>
      <c r="E201" s="32">
        <f>INDEX('ONS data MYE 5'!$H$6:$H$445, MATCH($B201,'ONS data MYE 5'!$B$6:$B$445,0))</f>
        <v>354</v>
      </c>
      <c r="F201" s="32">
        <f t="shared" si="6"/>
        <v>5.8692969131337742</v>
      </c>
      <c r="G201" s="32">
        <f t="shared" si="7"/>
        <v>34.448646254521648</v>
      </c>
      <c r="H201" s="32">
        <f>INDEX('Mapping water'!$D$5:$U$352,MATCH($B201,'Mapping water'!$B$5:$B$352,0),MATCH(H$3,'Mapping water'!$D$4:$U$4,0))*$D201</f>
        <v>0</v>
      </c>
      <c r="I201" s="32">
        <f>INDEX('Mapping water'!$D$5:$U$352,MATCH($B201,'Mapping water'!$B$5:$B$352,0),MATCH(I$3,'Mapping water'!$D$4:$U$4,0))*$D201</f>
        <v>0</v>
      </c>
      <c r="J201" s="32">
        <f>INDEX('Mapping water'!$D$5:$U$352,MATCH($B201,'Mapping water'!$B$5:$B$352,0),MATCH(J$3,'Mapping water'!$D$4:$U$4,0))*$D201</f>
        <v>0</v>
      </c>
      <c r="K201" s="32">
        <f>INDEX('Mapping water'!$D$5:$U$352,MATCH($B201,'Mapping water'!$B$5:$B$352,0),MATCH(K$3,'Mapping water'!$D$4:$U$4,0))*$D201</f>
        <v>0</v>
      </c>
      <c r="L201" s="32">
        <f>INDEX('Mapping water'!$D$5:$U$352,MATCH($B201,'Mapping water'!$B$5:$B$352,0),MATCH(L$3,'Mapping water'!$D$4:$U$4,0))*$D201</f>
        <v>0</v>
      </c>
      <c r="M201" s="32">
        <f>INDEX('Mapping water'!$D$5:$U$352,MATCH($B201,'Mapping water'!$B$5:$B$352,0),MATCH(M$3,'Mapping water'!$D$4:$U$4,0))*$D201</f>
        <v>0</v>
      </c>
      <c r="N201" s="32">
        <f>INDEX('Mapping water'!$D$5:$U$352,MATCH($B201,'Mapping water'!$B$5:$B$352,0),MATCH(N$3,'Mapping water'!$D$4:$U$4,0))*$D201</f>
        <v>0</v>
      </c>
      <c r="O201" s="32">
        <f>INDEX('Mapping water'!$D$5:$U$352,MATCH($B201,'Mapping water'!$B$5:$B$352,0),MATCH(O$3,'Mapping water'!$D$4:$U$4,0))*$D201</f>
        <v>0</v>
      </c>
      <c r="P201" s="32">
        <f>INDEX('Mapping water'!$D$5:$U$352,MATCH($B201,'Mapping water'!$B$5:$B$352,0),MATCH(P$3,'Mapping water'!$D$4:$U$4,0))*$D201</f>
        <v>0</v>
      </c>
      <c r="Q201" s="32">
        <f>INDEX('Mapping water'!$D$5:$U$352,MATCH($B201,'Mapping water'!$B$5:$B$352,0),MATCH(Q$3,'Mapping water'!$D$4:$U$4,0))*$D201</f>
        <v>0</v>
      </c>
      <c r="R201" s="32">
        <f>INDEX('Mapping water'!$D$5:$U$352,MATCH($B201,'Mapping water'!$B$5:$B$352,0),MATCH(R$3,'Mapping water'!$D$4:$U$4,0))*$D201</f>
        <v>0</v>
      </c>
      <c r="S201" s="32">
        <f>INDEX('Mapping water'!$D$5:$U$352,MATCH($B201,'Mapping water'!$B$5:$B$352,0),MATCH(S$3,'Mapping water'!$D$4:$U$4,0))*$D201</f>
        <v>0</v>
      </c>
      <c r="T201" s="32">
        <f>INDEX('Mapping water'!$D$5:$U$352,MATCH($B201,'Mapping water'!$B$5:$B$352,0),MATCH(T$3,'Mapping water'!$D$4:$U$4,0))*$D201</f>
        <v>0</v>
      </c>
      <c r="U201" s="32">
        <f>INDEX('Mapping water'!$D$5:$U$352,MATCH($B201,'Mapping water'!$B$5:$B$352,0),MATCH(U$3,'Mapping water'!$D$4:$U$4,0))*$D201</f>
        <v>0</v>
      </c>
      <c r="V201" s="32">
        <f>INDEX('Mapping water'!$D$5:$U$352,MATCH($B201,'Mapping water'!$B$5:$B$352,0),MATCH(V$3,'Mapping water'!$D$4:$U$4,0))*$D201</f>
        <v>0</v>
      </c>
      <c r="W201" s="32">
        <f>INDEX('Mapping water'!$D$5:$U$352,MATCH($B201,'Mapping water'!$B$5:$B$352,0),MATCH(W$3,'Mapping water'!$D$4:$U$4,0))*$D201</f>
        <v>0</v>
      </c>
      <c r="X201" s="32">
        <f>INDEX('Mapping water'!$D$5:$U$352,MATCH($B201,'Mapping water'!$B$5:$B$352,0),MATCH(X$3,'Mapping water'!$D$4:$U$4,0))*$D201</f>
        <v>117357</v>
      </c>
      <c r="Y201" s="32">
        <f>INDEX('Mapping water'!$D$5:$U$352,MATCH($B201,'Mapping water'!$B$5:$B$352,0),MATCH(Y$3,'Mapping water'!$D$4:$U$4,0))*$D201</f>
        <v>0</v>
      </c>
    </row>
    <row r="202" spans="1:25" x14ac:dyDescent="0.45">
      <c r="A202" s="10" t="s">
        <v>351</v>
      </c>
      <c r="B202" s="10" t="s">
        <v>352</v>
      </c>
      <c r="C202" s="10" t="s">
        <v>31</v>
      </c>
      <c r="D202" s="32">
        <f>INDEX('ONS data MYE 5'!$G$6:$G$445, MATCH($B202,'ONS data MYE 5'!$B$6:$B$445,0))</f>
        <v>86527</v>
      </c>
      <c r="E202" s="32">
        <f>INDEX('ONS data MYE 5'!$H$6:$H$445, MATCH($B202,'ONS data MYE 5'!$B$6:$B$445,0))</f>
        <v>349</v>
      </c>
      <c r="F202" s="32">
        <f t="shared" si="6"/>
        <v>5.855071922202427</v>
      </c>
      <c r="G202" s="32">
        <f t="shared" si="7"/>
        <v>34.281867214163221</v>
      </c>
      <c r="H202" s="32">
        <f>INDEX('Mapping water'!$D$5:$U$352,MATCH($B202,'Mapping water'!$B$5:$B$352,0),MATCH(H$3,'Mapping water'!$D$4:$U$4,0))*$D202</f>
        <v>0</v>
      </c>
      <c r="I202" s="32">
        <f>INDEX('Mapping water'!$D$5:$U$352,MATCH($B202,'Mapping water'!$B$5:$B$352,0),MATCH(I$3,'Mapping water'!$D$4:$U$4,0))*$D202</f>
        <v>0</v>
      </c>
      <c r="J202" s="32">
        <f>INDEX('Mapping water'!$D$5:$U$352,MATCH($B202,'Mapping water'!$B$5:$B$352,0),MATCH(J$3,'Mapping water'!$D$4:$U$4,0))*$D202</f>
        <v>0</v>
      </c>
      <c r="K202" s="32">
        <f>INDEX('Mapping water'!$D$5:$U$352,MATCH($B202,'Mapping water'!$B$5:$B$352,0),MATCH(K$3,'Mapping water'!$D$4:$U$4,0))*$D202</f>
        <v>0</v>
      </c>
      <c r="L202" s="32">
        <f>INDEX('Mapping water'!$D$5:$U$352,MATCH($B202,'Mapping water'!$B$5:$B$352,0),MATCH(L$3,'Mapping water'!$D$4:$U$4,0))*$D202</f>
        <v>0</v>
      </c>
      <c r="M202" s="32">
        <f>INDEX('Mapping water'!$D$5:$U$352,MATCH($B202,'Mapping water'!$B$5:$B$352,0),MATCH(M$3,'Mapping water'!$D$4:$U$4,0))*$D202</f>
        <v>0</v>
      </c>
      <c r="N202" s="32">
        <f>INDEX('Mapping water'!$D$5:$U$352,MATCH($B202,'Mapping water'!$B$5:$B$352,0),MATCH(N$3,'Mapping water'!$D$4:$U$4,0))*$D202</f>
        <v>0</v>
      </c>
      <c r="O202" s="32">
        <f>INDEX('Mapping water'!$D$5:$U$352,MATCH($B202,'Mapping water'!$B$5:$B$352,0),MATCH(O$3,'Mapping water'!$D$4:$U$4,0))*$D202</f>
        <v>0</v>
      </c>
      <c r="P202" s="32">
        <f>INDEX('Mapping water'!$D$5:$U$352,MATCH($B202,'Mapping water'!$B$5:$B$352,0),MATCH(P$3,'Mapping water'!$D$4:$U$4,0))*$D202</f>
        <v>0</v>
      </c>
      <c r="Q202" s="32">
        <f>INDEX('Mapping water'!$D$5:$U$352,MATCH($B202,'Mapping water'!$B$5:$B$352,0),MATCH(Q$3,'Mapping water'!$D$4:$U$4,0))*$D202</f>
        <v>0</v>
      </c>
      <c r="R202" s="32">
        <f>INDEX('Mapping water'!$D$5:$U$352,MATCH($B202,'Mapping water'!$B$5:$B$352,0),MATCH(R$3,'Mapping water'!$D$4:$U$4,0))*$D202</f>
        <v>0</v>
      </c>
      <c r="S202" s="32">
        <f>INDEX('Mapping water'!$D$5:$U$352,MATCH($B202,'Mapping water'!$B$5:$B$352,0),MATCH(S$3,'Mapping water'!$D$4:$U$4,0))*$D202</f>
        <v>0</v>
      </c>
      <c r="T202" s="32">
        <f>INDEX('Mapping water'!$D$5:$U$352,MATCH($B202,'Mapping water'!$B$5:$B$352,0),MATCH(T$3,'Mapping water'!$D$4:$U$4,0))*$D202</f>
        <v>0</v>
      </c>
      <c r="U202" s="32">
        <f>INDEX('Mapping water'!$D$5:$U$352,MATCH($B202,'Mapping water'!$B$5:$B$352,0),MATCH(U$3,'Mapping water'!$D$4:$U$4,0))*$D202</f>
        <v>0</v>
      </c>
      <c r="V202" s="32">
        <f>INDEX('Mapping water'!$D$5:$U$352,MATCH($B202,'Mapping water'!$B$5:$B$352,0),MATCH(V$3,'Mapping water'!$D$4:$U$4,0))*$D202</f>
        <v>0</v>
      </c>
      <c r="W202" s="32">
        <f>INDEX('Mapping water'!$D$5:$U$352,MATCH($B202,'Mapping water'!$B$5:$B$352,0),MATCH(W$3,'Mapping water'!$D$4:$U$4,0))*$D202</f>
        <v>86527</v>
      </c>
      <c r="X202" s="32">
        <f>INDEX('Mapping water'!$D$5:$U$352,MATCH($B202,'Mapping water'!$B$5:$B$352,0),MATCH(X$3,'Mapping water'!$D$4:$U$4,0))*$D202</f>
        <v>0</v>
      </c>
      <c r="Y202" s="32">
        <f>INDEX('Mapping water'!$D$5:$U$352,MATCH($B202,'Mapping water'!$B$5:$B$352,0),MATCH(Y$3,'Mapping water'!$D$4:$U$4,0))*$D202</f>
        <v>0</v>
      </c>
    </row>
    <row r="203" spans="1:25" x14ac:dyDescent="0.45">
      <c r="A203" s="10" t="s">
        <v>353</v>
      </c>
      <c r="B203" s="10" t="s">
        <v>354</v>
      </c>
      <c r="C203" s="10" t="s">
        <v>31</v>
      </c>
      <c r="D203" s="32">
        <f>INDEX('ONS data MYE 5'!$G$6:$G$445, MATCH($B203,'ONS data MYE 5'!$B$6:$B$445,0))</f>
        <v>147540</v>
      </c>
      <c r="E203" s="32">
        <f>INDEX('ONS data MYE 5'!$H$6:$H$445, MATCH($B203,'ONS data MYE 5'!$B$6:$B$445,0))</f>
        <v>442</v>
      </c>
      <c r="F203" s="32">
        <f t="shared" si="6"/>
        <v>6.0913098820776979</v>
      </c>
      <c r="G203" s="32">
        <f t="shared" si="7"/>
        <v>37.104056079497418</v>
      </c>
      <c r="H203" s="32">
        <f>INDEX('Mapping water'!$D$5:$U$352,MATCH($B203,'Mapping water'!$B$5:$B$352,0),MATCH(H$3,'Mapping water'!$D$4:$U$4,0))*$D203</f>
        <v>0</v>
      </c>
      <c r="I203" s="32">
        <f>INDEX('Mapping water'!$D$5:$U$352,MATCH($B203,'Mapping water'!$B$5:$B$352,0),MATCH(I$3,'Mapping water'!$D$4:$U$4,0))*$D203</f>
        <v>0</v>
      </c>
      <c r="J203" s="32">
        <f>INDEX('Mapping water'!$D$5:$U$352,MATCH($B203,'Mapping water'!$B$5:$B$352,0),MATCH(J$3,'Mapping water'!$D$4:$U$4,0))*$D203</f>
        <v>0</v>
      </c>
      <c r="K203" s="32">
        <f>INDEX('Mapping water'!$D$5:$U$352,MATCH($B203,'Mapping water'!$B$5:$B$352,0),MATCH(K$3,'Mapping water'!$D$4:$U$4,0))*$D203</f>
        <v>0</v>
      </c>
      <c r="L203" s="32">
        <f>INDEX('Mapping water'!$D$5:$U$352,MATCH($B203,'Mapping water'!$B$5:$B$352,0),MATCH(L$3,'Mapping water'!$D$4:$U$4,0))*$D203</f>
        <v>0</v>
      </c>
      <c r="M203" s="32">
        <f>INDEX('Mapping water'!$D$5:$U$352,MATCH($B203,'Mapping water'!$B$5:$B$352,0),MATCH(M$3,'Mapping water'!$D$4:$U$4,0))*$D203</f>
        <v>0</v>
      </c>
      <c r="N203" s="32">
        <f>INDEX('Mapping water'!$D$5:$U$352,MATCH($B203,'Mapping water'!$B$5:$B$352,0),MATCH(N$3,'Mapping water'!$D$4:$U$4,0))*$D203</f>
        <v>0</v>
      </c>
      <c r="O203" s="32">
        <f>INDEX('Mapping water'!$D$5:$U$352,MATCH($B203,'Mapping water'!$B$5:$B$352,0),MATCH(O$3,'Mapping water'!$D$4:$U$4,0))*$D203</f>
        <v>0</v>
      </c>
      <c r="P203" s="32">
        <f>INDEX('Mapping water'!$D$5:$U$352,MATCH($B203,'Mapping water'!$B$5:$B$352,0),MATCH(P$3,'Mapping water'!$D$4:$U$4,0))*$D203</f>
        <v>0</v>
      </c>
      <c r="Q203" s="32">
        <f>INDEX('Mapping water'!$D$5:$U$352,MATCH($B203,'Mapping water'!$B$5:$B$352,0),MATCH(Q$3,'Mapping water'!$D$4:$U$4,0))*$D203</f>
        <v>0</v>
      </c>
      <c r="R203" s="32">
        <f>INDEX('Mapping water'!$D$5:$U$352,MATCH($B203,'Mapping water'!$B$5:$B$352,0),MATCH(R$3,'Mapping water'!$D$4:$U$4,0))*$D203</f>
        <v>0</v>
      </c>
      <c r="S203" s="32">
        <f>INDEX('Mapping water'!$D$5:$U$352,MATCH($B203,'Mapping water'!$B$5:$B$352,0),MATCH(S$3,'Mapping water'!$D$4:$U$4,0))*$D203</f>
        <v>0</v>
      </c>
      <c r="T203" s="32">
        <f>INDEX('Mapping water'!$D$5:$U$352,MATCH($B203,'Mapping water'!$B$5:$B$352,0),MATCH(T$3,'Mapping water'!$D$4:$U$4,0))*$D203</f>
        <v>0</v>
      </c>
      <c r="U203" s="32">
        <f>INDEX('Mapping water'!$D$5:$U$352,MATCH($B203,'Mapping water'!$B$5:$B$352,0),MATCH(U$3,'Mapping water'!$D$4:$U$4,0))*$D203</f>
        <v>0</v>
      </c>
      <c r="V203" s="32">
        <f>INDEX('Mapping water'!$D$5:$U$352,MATCH($B203,'Mapping water'!$B$5:$B$352,0),MATCH(V$3,'Mapping water'!$D$4:$U$4,0))*$D203</f>
        <v>0</v>
      </c>
      <c r="W203" s="32">
        <f>INDEX('Mapping water'!$D$5:$U$352,MATCH($B203,'Mapping water'!$B$5:$B$352,0),MATCH(W$3,'Mapping water'!$D$4:$U$4,0))*$D203</f>
        <v>0</v>
      </c>
      <c r="X203" s="32">
        <f>INDEX('Mapping water'!$D$5:$U$352,MATCH($B203,'Mapping water'!$B$5:$B$352,0),MATCH(X$3,'Mapping water'!$D$4:$U$4,0))*$D203</f>
        <v>147540</v>
      </c>
      <c r="Y203" s="32">
        <f>INDEX('Mapping water'!$D$5:$U$352,MATCH($B203,'Mapping water'!$B$5:$B$352,0),MATCH(Y$3,'Mapping water'!$D$4:$U$4,0))*$D203</f>
        <v>0</v>
      </c>
    </row>
    <row r="204" spans="1:25" x14ac:dyDescent="0.45">
      <c r="A204" s="10" t="s">
        <v>397</v>
      </c>
      <c r="B204" s="10" t="s">
        <v>398</v>
      </c>
      <c r="C204" s="10" t="s">
        <v>31</v>
      </c>
      <c r="D204" s="32">
        <f>INDEX('ONS data MYE 5'!$G$6:$G$445, MATCH($B204,'ONS data MYE 5'!$B$6:$B$445,0))</f>
        <v>276957</v>
      </c>
      <c r="E204" s="32">
        <f>INDEX('ONS data MYE 5'!$H$6:$H$445, MATCH($B204,'ONS data MYE 5'!$B$6:$B$445,0))</f>
        <v>1431</v>
      </c>
      <c r="F204" s="32">
        <f t="shared" si="6"/>
        <v>7.2661287795564506</v>
      </c>
      <c r="G204" s="32">
        <f t="shared" si="7"/>
        <v>52.796627441098515</v>
      </c>
      <c r="H204" s="32">
        <f>INDEX('Mapping water'!$D$5:$U$352,MATCH($B204,'Mapping water'!$B$5:$B$352,0),MATCH(H$3,'Mapping water'!$D$4:$U$4,0))*$D204</f>
        <v>0</v>
      </c>
      <c r="I204" s="32">
        <f>INDEX('Mapping water'!$D$5:$U$352,MATCH($B204,'Mapping water'!$B$5:$B$352,0),MATCH(I$3,'Mapping water'!$D$4:$U$4,0))*$D204</f>
        <v>0</v>
      </c>
      <c r="J204" s="32">
        <f>INDEX('Mapping water'!$D$5:$U$352,MATCH($B204,'Mapping water'!$B$5:$B$352,0),MATCH(J$3,'Mapping water'!$D$4:$U$4,0))*$D204</f>
        <v>0</v>
      </c>
      <c r="K204" s="32">
        <f>INDEX('Mapping water'!$D$5:$U$352,MATCH($B204,'Mapping water'!$B$5:$B$352,0),MATCH(K$3,'Mapping water'!$D$4:$U$4,0))*$D204</f>
        <v>276957</v>
      </c>
      <c r="L204" s="32">
        <f>INDEX('Mapping water'!$D$5:$U$352,MATCH($B204,'Mapping water'!$B$5:$B$352,0),MATCH(L$3,'Mapping water'!$D$4:$U$4,0))*$D204</f>
        <v>0</v>
      </c>
      <c r="M204" s="32">
        <f>INDEX('Mapping water'!$D$5:$U$352,MATCH($B204,'Mapping water'!$B$5:$B$352,0),MATCH(M$3,'Mapping water'!$D$4:$U$4,0))*$D204</f>
        <v>0</v>
      </c>
      <c r="N204" s="32">
        <f>INDEX('Mapping water'!$D$5:$U$352,MATCH($B204,'Mapping water'!$B$5:$B$352,0),MATCH(N$3,'Mapping water'!$D$4:$U$4,0))*$D204</f>
        <v>0</v>
      </c>
      <c r="O204" s="32">
        <f>INDEX('Mapping water'!$D$5:$U$352,MATCH($B204,'Mapping water'!$B$5:$B$352,0),MATCH(O$3,'Mapping water'!$D$4:$U$4,0))*$D204</f>
        <v>0</v>
      </c>
      <c r="P204" s="32">
        <f>INDEX('Mapping water'!$D$5:$U$352,MATCH($B204,'Mapping water'!$B$5:$B$352,0),MATCH(P$3,'Mapping water'!$D$4:$U$4,0))*$D204</f>
        <v>0</v>
      </c>
      <c r="Q204" s="32">
        <f>INDEX('Mapping water'!$D$5:$U$352,MATCH($B204,'Mapping water'!$B$5:$B$352,0),MATCH(Q$3,'Mapping water'!$D$4:$U$4,0))*$D204</f>
        <v>0</v>
      </c>
      <c r="R204" s="32">
        <f>INDEX('Mapping water'!$D$5:$U$352,MATCH($B204,'Mapping water'!$B$5:$B$352,0),MATCH(R$3,'Mapping water'!$D$4:$U$4,0))*$D204</f>
        <v>0</v>
      </c>
      <c r="S204" s="32">
        <f>INDEX('Mapping water'!$D$5:$U$352,MATCH($B204,'Mapping water'!$B$5:$B$352,0),MATCH(S$3,'Mapping water'!$D$4:$U$4,0))*$D204</f>
        <v>0</v>
      </c>
      <c r="T204" s="32">
        <f>INDEX('Mapping water'!$D$5:$U$352,MATCH($B204,'Mapping water'!$B$5:$B$352,0),MATCH(T$3,'Mapping water'!$D$4:$U$4,0))*$D204</f>
        <v>0</v>
      </c>
      <c r="U204" s="32">
        <f>INDEX('Mapping water'!$D$5:$U$352,MATCH($B204,'Mapping water'!$B$5:$B$352,0),MATCH(U$3,'Mapping water'!$D$4:$U$4,0))*$D204</f>
        <v>0</v>
      </c>
      <c r="V204" s="32">
        <f>INDEX('Mapping water'!$D$5:$U$352,MATCH($B204,'Mapping water'!$B$5:$B$352,0),MATCH(V$3,'Mapping water'!$D$4:$U$4,0))*$D204</f>
        <v>0</v>
      </c>
      <c r="W204" s="32">
        <f>INDEX('Mapping water'!$D$5:$U$352,MATCH($B204,'Mapping water'!$B$5:$B$352,0),MATCH(W$3,'Mapping water'!$D$4:$U$4,0))*$D204</f>
        <v>0</v>
      </c>
      <c r="X204" s="32">
        <f>INDEX('Mapping water'!$D$5:$U$352,MATCH($B204,'Mapping water'!$B$5:$B$352,0),MATCH(X$3,'Mapping water'!$D$4:$U$4,0))*$D204</f>
        <v>0</v>
      </c>
      <c r="Y204" s="32">
        <f>INDEX('Mapping water'!$D$5:$U$352,MATCH($B204,'Mapping water'!$B$5:$B$352,0),MATCH(Y$3,'Mapping water'!$D$4:$U$4,0))*$D204</f>
        <v>0</v>
      </c>
    </row>
    <row r="205" spans="1:25" x14ac:dyDescent="0.45">
      <c r="A205" s="10" t="s">
        <v>399</v>
      </c>
      <c r="B205" s="10" t="s">
        <v>400</v>
      </c>
      <c r="C205" s="10" t="s">
        <v>31</v>
      </c>
      <c r="D205" s="32">
        <f>INDEX('ONS data MYE 5'!$G$6:$G$445, MATCH($B205,'ONS data MYE 5'!$B$6:$B$445,0))</f>
        <v>287173</v>
      </c>
      <c r="E205" s="32">
        <f>INDEX('ONS data MYE 5'!$H$6:$H$445, MATCH($B205,'ONS data MYE 5'!$B$6:$B$445,0))</f>
        <v>3469</v>
      </c>
      <c r="F205" s="32">
        <f t="shared" si="6"/>
        <v>8.1516216469697493</v>
      </c>
      <c r="G205" s="32">
        <f t="shared" si="7"/>
        <v>66.448935475345806</v>
      </c>
      <c r="H205" s="32">
        <f>INDEX('Mapping water'!$D$5:$U$352,MATCH($B205,'Mapping water'!$B$5:$B$352,0),MATCH(H$3,'Mapping water'!$D$4:$U$4,0))*$D205</f>
        <v>0</v>
      </c>
      <c r="I205" s="32">
        <f>INDEX('Mapping water'!$D$5:$U$352,MATCH($B205,'Mapping water'!$B$5:$B$352,0),MATCH(I$3,'Mapping water'!$D$4:$U$4,0))*$D205</f>
        <v>0</v>
      </c>
      <c r="J205" s="32">
        <f>INDEX('Mapping water'!$D$5:$U$352,MATCH($B205,'Mapping water'!$B$5:$B$352,0),MATCH(J$3,'Mapping water'!$D$4:$U$4,0))*$D205</f>
        <v>0</v>
      </c>
      <c r="K205" s="32">
        <f>INDEX('Mapping water'!$D$5:$U$352,MATCH($B205,'Mapping water'!$B$5:$B$352,0),MATCH(K$3,'Mapping water'!$D$4:$U$4,0))*$D205</f>
        <v>287173</v>
      </c>
      <c r="L205" s="32">
        <f>INDEX('Mapping water'!$D$5:$U$352,MATCH($B205,'Mapping water'!$B$5:$B$352,0),MATCH(L$3,'Mapping water'!$D$4:$U$4,0))*$D205</f>
        <v>0</v>
      </c>
      <c r="M205" s="32">
        <f>INDEX('Mapping water'!$D$5:$U$352,MATCH($B205,'Mapping water'!$B$5:$B$352,0),MATCH(M$3,'Mapping water'!$D$4:$U$4,0))*$D205</f>
        <v>0</v>
      </c>
      <c r="N205" s="32">
        <f>INDEX('Mapping water'!$D$5:$U$352,MATCH($B205,'Mapping water'!$B$5:$B$352,0),MATCH(N$3,'Mapping water'!$D$4:$U$4,0))*$D205</f>
        <v>0</v>
      </c>
      <c r="O205" s="32">
        <f>INDEX('Mapping water'!$D$5:$U$352,MATCH($B205,'Mapping water'!$B$5:$B$352,0),MATCH(O$3,'Mapping water'!$D$4:$U$4,0))*$D205</f>
        <v>0</v>
      </c>
      <c r="P205" s="32">
        <f>INDEX('Mapping water'!$D$5:$U$352,MATCH($B205,'Mapping water'!$B$5:$B$352,0),MATCH(P$3,'Mapping water'!$D$4:$U$4,0))*$D205</f>
        <v>0</v>
      </c>
      <c r="Q205" s="32">
        <f>INDEX('Mapping water'!$D$5:$U$352,MATCH($B205,'Mapping water'!$B$5:$B$352,0),MATCH(Q$3,'Mapping water'!$D$4:$U$4,0))*$D205</f>
        <v>0</v>
      </c>
      <c r="R205" s="32">
        <f>INDEX('Mapping water'!$D$5:$U$352,MATCH($B205,'Mapping water'!$B$5:$B$352,0),MATCH(R$3,'Mapping water'!$D$4:$U$4,0))*$D205</f>
        <v>0</v>
      </c>
      <c r="S205" s="32">
        <f>INDEX('Mapping water'!$D$5:$U$352,MATCH($B205,'Mapping water'!$B$5:$B$352,0),MATCH(S$3,'Mapping water'!$D$4:$U$4,0))*$D205</f>
        <v>0</v>
      </c>
      <c r="T205" s="32">
        <f>INDEX('Mapping water'!$D$5:$U$352,MATCH($B205,'Mapping water'!$B$5:$B$352,0),MATCH(T$3,'Mapping water'!$D$4:$U$4,0))*$D205</f>
        <v>0</v>
      </c>
      <c r="U205" s="32">
        <f>INDEX('Mapping water'!$D$5:$U$352,MATCH($B205,'Mapping water'!$B$5:$B$352,0),MATCH(U$3,'Mapping water'!$D$4:$U$4,0))*$D205</f>
        <v>0</v>
      </c>
      <c r="V205" s="32">
        <f>INDEX('Mapping water'!$D$5:$U$352,MATCH($B205,'Mapping water'!$B$5:$B$352,0),MATCH(V$3,'Mapping water'!$D$4:$U$4,0))*$D205</f>
        <v>0</v>
      </c>
      <c r="W205" s="32">
        <f>INDEX('Mapping water'!$D$5:$U$352,MATCH($B205,'Mapping water'!$B$5:$B$352,0),MATCH(W$3,'Mapping water'!$D$4:$U$4,0))*$D205</f>
        <v>0</v>
      </c>
      <c r="X205" s="32">
        <f>INDEX('Mapping water'!$D$5:$U$352,MATCH($B205,'Mapping water'!$B$5:$B$352,0),MATCH(X$3,'Mapping water'!$D$4:$U$4,0))*$D205</f>
        <v>0</v>
      </c>
      <c r="Y205" s="32">
        <f>INDEX('Mapping water'!$D$5:$U$352,MATCH($B205,'Mapping water'!$B$5:$B$352,0),MATCH(Y$3,'Mapping water'!$D$4:$U$4,0))*$D205</f>
        <v>0</v>
      </c>
    </row>
    <row r="206" spans="1:25" x14ac:dyDescent="0.45">
      <c r="A206" s="10" t="s">
        <v>401</v>
      </c>
      <c r="B206" s="10" t="s">
        <v>402</v>
      </c>
      <c r="C206" s="10" t="s">
        <v>31</v>
      </c>
      <c r="D206" s="32">
        <f>INDEX('ONS data MYE 5'!$G$6:$G$445, MATCH($B206,'ONS data MYE 5'!$B$6:$B$445,0))</f>
        <v>250377</v>
      </c>
      <c r="E206" s="32">
        <f>INDEX('ONS data MYE 5'!$H$6:$H$445, MATCH($B206,'ONS data MYE 5'!$B$6:$B$445,0))</f>
        <v>5016</v>
      </c>
      <c r="F206" s="32">
        <f t="shared" si="6"/>
        <v>8.5203880823127562</v>
      </c>
      <c r="G206" s="32">
        <f t="shared" si="7"/>
        <v>72.597013073217241</v>
      </c>
      <c r="H206" s="32">
        <f>INDEX('Mapping water'!$D$5:$U$352,MATCH($B206,'Mapping water'!$B$5:$B$352,0),MATCH(H$3,'Mapping water'!$D$4:$U$4,0))*$D206</f>
        <v>0</v>
      </c>
      <c r="I206" s="32">
        <f>INDEX('Mapping water'!$D$5:$U$352,MATCH($B206,'Mapping water'!$B$5:$B$352,0),MATCH(I$3,'Mapping water'!$D$4:$U$4,0))*$D206</f>
        <v>0</v>
      </c>
      <c r="J206" s="32">
        <f>INDEX('Mapping water'!$D$5:$U$352,MATCH($B206,'Mapping water'!$B$5:$B$352,0),MATCH(J$3,'Mapping water'!$D$4:$U$4,0))*$D206</f>
        <v>0</v>
      </c>
      <c r="K206" s="32">
        <f>INDEX('Mapping water'!$D$5:$U$352,MATCH($B206,'Mapping water'!$B$5:$B$352,0),MATCH(K$3,'Mapping water'!$D$4:$U$4,0))*$D206</f>
        <v>250377</v>
      </c>
      <c r="L206" s="32">
        <f>INDEX('Mapping water'!$D$5:$U$352,MATCH($B206,'Mapping water'!$B$5:$B$352,0),MATCH(L$3,'Mapping water'!$D$4:$U$4,0))*$D206</f>
        <v>0</v>
      </c>
      <c r="M206" s="32">
        <f>INDEX('Mapping water'!$D$5:$U$352,MATCH($B206,'Mapping water'!$B$5:$B$352,0),MATCH(M$3,'Mapping water'!$D$4:$U$4,0))*$D206</f>
        <v>0</v>
      </c>
      <c r="N206" s="32">
        <f>INDEX('Mapping water'!$D$5:$U$352,MATCH($B206,'Mapping water'!$B$5:$B$352,0),MATCH(N$3,'Mapping water'!$D$4:$U$4,0))*$D206</f>
        <v>0</v>
      </c>
      <c r="O206" s="32">
        <f>INDEX('Mapping water'!$D$5:$U$352,MATCH($B206,'Mapping water'!$B$5:$B$352,0),MATCH(O$3,'Mapping water'!$D$4:$U$4,0))*$D206</f>
        <v>0</v>
      </c>
      <c r="P206" s="32">
        <f>INDEX('Mapping water'!$D$5:$U$352,MATCH($B206,'Mapping water'!$B$5:$B$352,0),MATCH(P$3,'Mapping water'!$D$4:$U$4,0))*$D206</f>
        <v>0</v>
      </c>
      <c r="Q206" s="32">
        <f>INDEX('Mapping water'!$D$5:$U$352,MATCH($B206,'Mapping water'!$B$5:$B$352,0),MATCH(Q$3,'Mapping water'!$D$4:$U$4,0))*$D206</f>
        <v>0</v>
      </c>
      <c r="R206" s="32">
        <f>INDEX('Mapping water'!$D$5:$U$352,MATCH($B206,'Mapping water'!$B$5:$B$352,0),MATCH(R$3,'Mapping water'!$D$4:$U$4,0))*$D206</f>
        <v>0</v>
      </c>
      <c r="S206" s="32">
        <f>INDEX('Mapping water'!$D$5:$U$352,MATCH($B206,'Mapping water'!$B$5:$B$352,0),MATCH(S$3,'Mapping water'!$D$4:$U$4,0))*$D206</f>
        <v>0</v>
      </c>
      <c r="T206" s="32">
        <f>INDEX('Mapping water'!$D$5:$U$352,MATCH($B206,'Mapping water'!$B$5:$B$352,0),MATCH(T$3,'Mapping water'!$D$4:$U$4,0))*$D206</f>
        <v>0</v>
      </c>
      <c r="U206" s="32">
        <f>INDEX('Mapping water'!$D$5:$U$352,MATCH($B206,'Mapping water'!$B$5:$B$352,0),MATCH(U$3,'Mapping water'!$D$4:$U$4,0))*$D206</f>
        <v>0</v>
      </c>
      <c r="V206" s="32">
        <f>INDEX('Mapping water'!$D$5:$U$352,MATCH($B206,'Mapping water'!$B$5:$B$352,0),MATCH(V$3,'Mapping water'!$D$4:$U$4,0))*$D206</f>
        <v>0</v>
      </c>
      <c r="W206" s="32">
        <f>INDEX('Mapping water'!$D$5:$U$352,MATCH($B206,'Mapping water'!$B$5:$B$352,0),MATCH(W$3,'Mapping water'!$D$4:$U$4,0))*$D206</f>
        <v>0</v>
      </c>
      <c r="X206" s="32">
        <f>INDEX('Mapping water'!$D$5:$U$352,MATCH($B206,'Mapping water'!$B$5:$B$352,0),MATCH(X$3,'Mapping water'!$D$4:$U$4,0))*$D206</f>
        <v>0</v>
      </c>
      <c r="Y206" s="32">
        <f>INDEX('Mapping water'!$D$5:$U$352,MATCH($B206,'Mapping water'!$B$5:$B$352,0),MATCH(Y$3,'Mapping water'!$D$4:$U$4,0))*$D206</f>
        <v>0</v>
      </c>
    </row>
    <row r="207" spans="1:25" x14ac:dyDescent="0.45">
      <c r="A207" s="10" t="s">
        <v>403</v>
      </c>
      <c r="B207" s="10" t="s">
        <v>404</v>
      </c>
      <c r="C207" s="10" t="s">
        <v>31</v>
      </c>
      <c r="D207" s="32">
        <f>INDEX('ONS data MYE 5'!$G$6:$G$445, MATCH($B207,'ONS data MYE 5'!$B$6:$B$445,0))</f>
        <v>140264</v>
      </c>
      <c r="E207" s="32">
        <f>INDEX('ONS data MYE 5'!$H$6:$H$445, MATCH($B207,'ONS data MYE 5'!$B$6:$B$445,0))</f>
        <v>369</v>
      </c>
      <c r="F207" s="32">
        <f t="shared" si="6"/>
        <v>5.9107966440405271</v>
      </c>
      <c r="G207" s="32">
        <f t="shared" si="7"/>
        <v>34.937516967200757</v>
      </c>
      <c r="H207" s="32">
        <f>INDEX('Mapping water'!$D$5:$U$352,MATCH($B207,'Mapping water'!$B$5:$B$352,0),MATCH(H$3,'Mapping water'!$D$4:$U$4,0))*$D207</f>
        <v>0</v>
      </c>
      <c r="I207" s="32">
        <f>INDEX('Mapping water'!$D$5:$U$352,MATCH($B207,'Mapping water'!$B$5:$B$352,0),MATCH(I$3,'Mapping water'!$D$4:$U$4,0))*$D207</f>
        <v>0</v>
      </c>
      <c r="J207" s="32">
        <f>INDEX('Mapping water'!$D$5:$U$352,MATCH($B207,'Mapping water'!$B$5:$B$352,0),MATCH(J$3,'Mapping water'!$D$4:$U$4,0))*$D207</f>
        <v>0</v>
      </c>
      <c r="K207" s="32">
        <f>INDEX('Mapping water'!$D$5:$U$352,MATCH($B207,'Mapping water'!$B$5:$B$352,0),MATCH(K$3,'Mapping water'!$D$4:$U$4,0))*$D207</f>
        <v>140264</v>
      </c>
      <c r="L207" s="32">
        <f>INDEX('Mapping water'!$D$5:$U$352,MATCH($B207,'Mapping water'!$B$5:$B$352,0),MATCH(L$3,'Mapping water'!$D$4:$U$4,0))*$D207</f>
        <v>0</v>
      </c>
      <c r="M207" s="32">
        <f>INDEX('Mapping water'!$D$5:$U$352,MATCH($B207,'Mapping water'!$B$5:$B$352,0),MATCH(M$3,'Mapping water'!$D$4:$U$4,0))*$D207</f>
        <v>0</v>
      </c>
      <c r="N207" s="32">
        <f>INDEX('Mapping water'!$D$5:$U$352,MATCH($B207,'Mapping water'!$B$5:$B$352,0),MATCH(N$3,'Mapping water'!$D$4:$U$4,0))*$D207</f>
        <v>0</v>
      </c>
      <c r="O207" s="32">
        <f>INDEX('Mapping water'!$D$5:$U$352,MATCH($B207,'Mapping water'!$B$5:$B$352,0),MATCH(O$3,'Mapping water'!$D$4:$U$4,0))*$D207</f>
        <v>0</v>
      </c>
      <c r="P207" s="32">
        <f>INDEX('Mapping water'!$D$5:$U$352,MATCH($B207,'Mapping water'!$B$5:$B$352,0),MATCH(P$3,'Mapping water'!$D$4:$U$4,0))*$D207</f>
        <v>0</v>
      </c>
      <c r="Q207" s="32">
        <f>INDEX('Mapping water'!$D$5:$U$352,MATCH($B207,'Mapping water'!$B$5:$B$352,0),MATCH(Q$3,'Mapping water'!$D$4:$U$4,0))*$D207</f>
        <v>0</v>
      </c>
      <c r="R207" s="32">
        <f>INDEX('Mapping water'!$D$5:$U$352,MATCH($B207,'Mapping water'!$B$5:$B$352,0),MATCH(R$3,'Mapping water'!$D$4:$U$4,0))*$D207</f>
        <v>0</v>
      </c>
      <c r="S207" s="32">
        <f>INDEX('Mapping water'!$D$5:$U$352,MATCH($B207,'Mapping water'!$B$5:$B$352,0),MATCH(S$3,'Mapping water'!$D$4:$U$4,0))*$D207</f>
        <v>0</v>
      </c>
      <c r="T207" s="32">
        <f>INDEX('Mapping water'!$D$5:$U$352,MATCH($B207,'Mapping water'!$B$5:$B$352,0),MATCH(T$3,'Mapping water'!$D$4:$U$4,0))*$D207</f>
        <v>0</v>
      </c>
      <c r="U207" s="32">
        <f>INDEX('Mapping water'!$D$5:$U$352,MATCH($B207,'Mapping water'!$B$5:$B$352,0),MATCH(U$3,'Mapping water'!$D$4:$U$4,0))*$D207</f>
        <v>0</v>
      </c>
      <c r="V207" s="32">
        <f>INDEX('Mapping water'!$D$5:$U$352,MATCH($B207,'Mapping water'!$B$5:$B$352,0),MATCH(V$3,'Mapping water'!$D$4:$U$4,0))*$D207</f>
        <v>0</v>
      </c>
      <c r="W207" s="32">
        <f>INDEX('Mapping water'!$D$5:$U$352,MATCH($B207,'Mapping water'!$B$5:$B$352,0),MATCH(W$3,'Mapping water'!$D$4:$U$4,0))*$D207</f>
        <v>0</v>
      </c>
      <c r="X207" s="32">
        <f>INDEX('Mapping water'!$D$5:$U$352,MATCH($B207,'Mapping water'!$B$5:$B$352,0),MATCH(X$3,'Mapping water'!$D$4:$U$4,0))*$D207</f>
        <v>0</v>
      </c>
      <c r="Y207" s="32">
        <f>INDEX('Mapping water'!$D$5:$U$352,MATCH($B207,'Mapping water'!$B$5:$B$352,0),MATCH(Y$3,'Mapping water'!$D$4:$U$4,0))*$D207</f>
        <v>0</v>
      </c>
    </row>
    <row r="208" spans="1:25" x14ac:dyDescent="0.45">
      <c r="A208" s="10" t="s">
        <v>405</v>
      </c>
      <c r="B208" s="10" t="s">
        <v>406</v>
      </c>
      <c r="C208" s="10" t="s">
        <v>31</v>
      </c>
      <c r="D208" s="32">
        <f>INDEX('ONS data MYE 5'!$G$6:$G$445, MATCH($B208,'ONS data MYE 5'!$B$6:$B$445,0))</f>
        <v>92903</v>
      </c>
      <c r="E208" s="32">
        <f>INDEX('ONS data MYE 5'!$H$6:$H$445, MATCH($B208,'ONS data MYE 5'!$B$6:$B$445,0))</f>
        <v>3126</v>
      </c>
      <c r="F208" s="32">
        <f t="shared" si="6"/>
        <v>8.0475095109814223</v>
      </c>
      <c r="G208" s="32">
        <f t="shared" si="7"/>
        <v>64.76240932933645</v>
      </c>
      <c r="H208" s="32">
        <f>INDEX('Mapping water'!$D$5:$U$352,MATCH($B208,'Mapping water'!$B$5:$B$352,0),MATCH(H$3,'Mapping water'!$D$4:$U$4,0))*$D208</f>
        <v>0</v>
      </c>
      <c r="I208" s="32">
        <f>INDEX('Mapping water'!$D$5:$U$352,MATCH($B208,'Mapping water'!$B$5:$B$352,0),MATCH(I$3,'Mapping water'!$D$4:$U$4,0))*$D208</f>
        <v>0</v>
      </c>
      <c r="J208" s="32">
        <f>INDEX('Mapping water'!$D$5:$U$352,MATCH($B208,'Mapping water'!$B$5:$B$352,0),MATCH(J$3,'Mapping water'!$D$4:$U$4,0))*$D208</f>
        <v>0</v>
      </c>
      <c r="K208" s="32">
        <f>INDEX('Mapping water'!$D$5:$U$352,MATCH($B208,'Mapping water'!$B$5:$B$352,0),MATCH(K$3,'Mapping water'!$D$4:$U$4,0))*$D208</f>
        <v>92903</v>
      </c>
      <c r="L208" s="32">
        <f>INDEX('Mapping water'!$D$5:$U$352,MATCH($B208,'Mapping water'!$B$5:$B$352,0),MATCH(L$3,'Mapping water'!$D$4:$U$4,0))*$D208</f>
        <v>0</v>
      </c>
      <c r="M208" s="32">
        <f>INDEX('Mapping water'!$D$5:$U$352,MATCH($B208,'Mapping water'!$B$5:$B$352,0),MATCH(M$3,'Mapping water'!$D$4:$U$4,0))*$D208</f>
        <v>0</v>
      </c>
      <c r="N208" s="32">
        <f>INDEX('Mapping water'!$D$5:$U$352,MATCH($B208,'Mapping water'!$B$5:$B$352,0),MATCH(N$3,'Mapping water'!$D$4:$U$4,0))*$D208</f>
        <v>0</v>
      </c>
      <c r="O208" s="32">
        <f>INDEX('Mapping water'!$D$5:$U$352,MATCH($B208,'Mapping water'!$B$5:$B$352,0),MATCH(O$3,'Mapping water'!$D$4:$U$4,0))*$D208</f>
        <v>0</v>
      </c>
      <c r="P208" s="32">
        <f>INDEX('Mapping water'!$D$5:$U$352,MATCH($B208,'Mapping water'!$B$5:$B$352,0),MATCH(P$3,'Mapping water'!$D$4:$U$4,0))*$D208</f>
        <v>0</v>
      </c>
      <c r="Q208" s="32">
        <f>INDEX('Mapping water'!$D$5:$U$352,MATCH($B208,'Mapping water'!$B$5:$B$352,0),MATCH(Q$3,'Mapping water'!$D$4:$U$4,0))*$D208</f>
        <v>0</v>
      </c>
      <c r="R208" s="32">
        <f>INDEX('Mapping water'!$D$5:$U$352,MATCH($B208,'Mapping water'!$B$5:$B$352,0),MATCH(R$3,'Mapping water'!$D$4:$U$4,0))*$D208</f>
        <v>0</v>
      </c>
      <c r="S208" s="32">
        <f>INDEX('Mapping water'!$D$5:$U$352,MATCH($B208,'Mapping water'!$B$5:$B$352,0),MATCH(S$3,'Mapping water'!$D$4:$U$4,0))*$D208</f>
        <v>0</v>
      </c>
      <c r="T208" s="32">
        <f>INDEX('Mapping water'!$D$5:$U$352,MATCH($B208,'Mapping water'!$B$5:$B$352,0),MATCH(T$3,'Mapping water'!$D$4:$U$4,0))*$D208</f>
        <v>0</v>
      </c>
      <c r="U208" s="32">
        <f>INDEX('Mapping water'!$D$5:$U$352,MATCH($B208,'Mapping water'!$B$5:$B$352,0),MATCH(U$3,'Mapping water'!$D$4:$U$4,0))*$D208</f>
        <v>0</v>
      </c>
      <c r="V208" s="32">
        <f>INDEX('Mapping water'!$D$5:$U$352,MATCH($B208,'Mapping water'!$B$5:$B$352,0),MATCH(V$3,'Mapping water'!$D$4:$U$4,0))*$D208</f>
        <v>0</v>
      </c>
      <c r="W208" s="32">
        <f>INDEX('Mapping water'!$D$5:$U$352,MATCH($B208,'Mapping water'!$B$5:$B$352,0),MATCH(W$3,'Mapping water'!$D$4:$U$4,0))*$D208</f>
        <v>0</v>
      </c>
      <c r="X208" s="32">
        <f>INDEX('Mapping water'!$D$5:$U$352,MATCH($B208,'Mapping water'!$B$5:$B$352,0),MATCH(X$3,'Mapping water'!$D$4:$U$4,0))*$D208</f>
        <v>0</v>
      </c>
      <c r="Y208" s="32">
        <f>INDEX('Mapping water'!$D$5:$U$352,MATCH($B208,'Mapping water'!$B$5:$B$352,0),MATCH(Y$3,'Mapping water'!$D$4:$U$4,0))*$D208</f>
        <v>0</v>
      </c>
    </row>
    <row r="209" spans="1:25" x14ac:dyDescent="0.45">
      <c r="A209" s="10" t="s">
        <v>407</v>
      </c>
      <c r="B209" s="10" t="s">
        <v>408</v>
      </c>
      <c r="C209" s="10" t="s">
        <v>31</v>
      </c>
      <c r="D209" s="32">
        <f>INDEX('ONS data MYE 5'!$G$6:$G$445, MATCH($B209,'ONS data MYE 5'!$B$6:$B$445,0))</f>
        <v>129546</v>
      </c>
      <c r="E209" s="32">
        <f>INDEX('ONS data MYE 5'!$H$6:$H$445, MATCH($B209,'ONS data MYE 5'!$B$6:$B$445,0))</f>
        <v>1624</v>
      </c>
      <c r="F209" s="32">
        <f t="shared" si="6"/>
        <v>7.3926475207216233</v>
      </c>
      <c r="G209" s="32">
        <f t="shared" si="7"/>
        <v>54.651237365631566</v>
      </c>
      <c r="H209" s="32">
        <f>INDEX('Mapping water'!$D$5:$U$352,MATCH($B209,'Mapping water'!$B$5:$B$352,0),MATCH(H$3,'Mapping water'!$D$4:$U$4,0))*$D209</f>
        <v>0</v>
      </c>
      <c r="I209" s="32">
        <f>INDEX('Mapping water'!$D$5:$U$352,MATCH($B209,'Mapping water'!$B$5:$B$352,0),MATCH(I$3,'Mapping water'!$D$4:$U$4,0))*$D209</f>
        <v>0</v>
      </c>
      <c r="J209" s="32">
        <f>INDEX('Mapping water'!$D$5:$U$352,MATCH($B209,'Mapping water'!$B$5:$B$352,0),MATCH(J$3,'Mapping water'!$D$4:$U$4,0))*$D209</f>
        <v>0</v>
      </c>
      <c r="K209" s="32">
        <f>INDEX('Mapping water'!$D$5:$U$352,MATCH($B209,'Mapping water'!$B$5:$B$352,0),MATCH(K$3,'Mapping water'!$D$4:$U$4,0))*$D209</f>
        <v>129546</v>
      </c>
      <c r="L209" s="32">
        <f>INDEX('Mapping water'!$D$5:$U$352,MATCH($B209,'Mapping water'!$B$5:$B$352,0),MATCH(L$3,'Mapping water'!$D$4:$U$4,0))*$D209</f>
        <v>0</v>
      </c>
      <c r="M209" s="32">
        <f>INDEX('Mapping water'!$D$5:$U$352,MATCH($B209,'Mapping water'!$B$5:$B$352,0),MATCH(M$3,'Mapping water'!$D$4:$U$4,0))*$D209</f>
        <v>0</v>
      </c>
      <c r="N209" s="32">
        <f>INDEX('Mapping water'!$D$5:$U$352,MATCH($B209,'Mapping water'!$B$5:$B$352,0),MATCH(N$3,'Mapping water'!$D$4:$U$4,0))*$D209</f>
        <v>0</v>
      </c>
      <c r="O209" s="32">
        <f>INDEX('Mapping water'!$D$5:$U$352,MATCH($B209,'Mapping water'!$B$5:$B$352,0),MATCH(O$3,'Mapping water'!$D$4:$U$4,0))*$D209</f>
        <v>0</v>
      </c>
      <c r="P209" s="32">
        <f>INDEX('Mapping water'!$D$5:$U$352,MATCH($B209,'Mapping water'!$B$5:$B$352,0),MATCH(P$3,'Mapping water'!$D$4:$U$4,0))*$D209</f>
        <v>0</v>
      </c>
      <c r="Q209" s="32">
        <f>INDEX('Mapping water'!$D$5:$U$352,MATCH($B209,'Mapping water'!$B$5:$B$352,0),MATCH(Q$3,'Mapping water'!$D$4:$U$4,0))*$D209</f>
        <v>0</v>
      </c>
      <c r="R209" s="32">
        <f>INDEX('Mapping water'!$D$5:$U$352,MATCH($B209,'Mapping water'!$B$5:$B$352,0),MATCH(R$3,'Mapping water'!$D$4:$U$4,0))*$D209</f>
        <v>0</v>
      </c>
      <c r="S209" s="32">
        <f>INDEX('Mapping water'!$D$5:$U$352,MATCH($B209,'Mapping water'!$B$5:$B$352,0),MATCH(S$3,'Mapping water'!$D$4:$U$4,0))*$D209</f>
        <v>0</v>
      </c>
      <c r="T209" s="32">
        <f>INDEX('Mapping water'!$D$5:$U$352,MATCH($B209,'Mapping water'!$B$5:$B$352,0),MATCH(T$3,'Mapping water'!$D$4:$U$4,0))*$D209</f>
        <v>0</v>
      </c>
      <c r="U209" s="32">
        <f>INDEX('Mapping water'!$D$5:$U$352,MATCH($B209,'Mapping water'!$B$5:$B$352,0),MATCH(U$3,'Mapping water'!$D$4:$U$4,0))*$D209</f>
        <v>0</v>
      </c>
      <c r="V209" s="32">
        <f>INDEX('Mapping water'!$D$5:$U$352,MATCH($B209,'Mapping water'!$B$5:$B$352,0),MATCH(V$3,'Mapping water'!$D$4:$U$4,0))*$D209</f>
        <v>0</v>
      </c>
      <c r="W209" s="32">
        <f>INDEX('Mapping water'!$D$5:$U$352,MATCH($B209,'Mapping water'!$B$5:$B$352,0),MATCH(W$3,'Mapping water'!$D$4:$U$4,0))*$D209</f>
        <v>0</v>
      </c>
      <c r="X209" s="32">
        <f>INDEX('Mapping water'!$D$5:$U$352,MATCH($B209,'Mapping water'!$B$5:$B$352,0),MATCH(X$3,'Mapping water'!$D$4:$U$4,0))*$D209</f>
        <v>0</v>
      </c>
      <c r="Y209" s="32">
        <f>INDEX('Mapping water'!$D$5:$U$352,MATCH($B209,'Mapping water'!$B$5:$B$352,0),MATCH(Y$3,'Mapping water'!$D$4:$U$4,0))*$D209</f>
        <v>0</v>
      </c>
    </row>
    <row r="210" spans="1:25" x14ac:dyDescent="0.45">
      <c r="A210" s="10" t="s">
        <v>409</v>
      </c>
      <c r="B210" s="10" t="s">
        <v>410</v>
      </c>
      <c r="C210" s="10" t="s">
        <v>31</v>
      </c>
      <c r="D210" s="32">
        <f>INDEX('ONS data MYE 5'!$G$6:$G$445, MATCH($B210,'ONS data MYE 5'!$B$6:$B$445,0))</f>
        <v>122823</v>
      </c>
      <c r="E210" s="32">
        <f>INDEX('ONS data MYE 5'!$H$6:$H$445, MATCH($B210,'ONS data MYE 5'!$B$6:$B$445,0))</f>
        <v>196</v>
      </c>
      <c r="F210" s="32">
        <f t="shared" si="6"/>
        <v>5.2781146592305168</v>
      </c>
      <c r="G210" s="32">
        <f t="shared" si="7"/>
        <v>27.858494355984075</v>
      </c>
      <c r="H210" s="32">
        <f>INDEX('Mapping water'!$D$5:$U$352,MATCH($B210,'Mapping water'!$B$5:$B$352,0),MATCH(H$3,'Mapping water'!$D$4:$U$4,0))*$D210</f>
        <v>0</v>
      </c>
      <c r="I210" s="32">
        <f>INDEX('Mapping water'!$D$5:$U$352,MATCH($B210,'Mapping water'!$B$5:$B$352,0),MATCH(I$3,'Mapping water'!$D$4:$U$4,0))*$D210</f>
        <v>0</v>
      </c>
      <c r="J210" s="32">
        <f>INDEX('Mapping water'!$D$5:$U$352,MATCH($B210,'Mapping water'!$B$5:$B$352,0),MATCH(J$3,'Mapping water'!$D$4:$U$4,0))*$D210</f>
        <v>0</v>
      </c>
      <c r="K210" s="32">
        <f>INDEX('Mapping water'!$D$5:$U$352,MATCH($B210,'Mapping water'!$B$5:$B$352,0),MATCH(K$3,'Mapping water'!$D$4:$U$4,0))*$D210</f>
        <v>122823</v>
      </c>
      <c r="L210" s="32">
        <f>INDEX('Mapping water'!$D$5:$U$352,MATCH($B210,'Mapping water'!$B$5:$B$352,0),MATCH(L$3,'Mapping water'!$D$4:$U$4,0))*$D210</f>
        <v>0</v>
      </c>
      <c r="M210" s="32">
        <f>INDEX('Mapping water'!$D$5:$U$352,MATCH($B210,'Mapping water'!$B$5:$B$352,0),MATCH(M$3,'Mapping water'!$D$4:$U$4,0))*$D210</f>
        <v>0</v>
      </c>
      <c r="N210" s="32">
        <f>INDEX('Mapping water'!$D$5:$U$352,MATCH($B210,'Mapping water'!$B$5:$B$352,0),MATCH(N$3,'Mapping water'!$D$4:$U$4,0))*$D210</f>
        <v>0</v>
      </c>
      <c r="O210" s="32">
        <f>INDEX('Mapping water'!$D$5:$U$352,MATCH($B210,'Mapping water'!$B$5:$B$352,0),MATCH(O$3,'Mapping water'!$D$4:$U$4,0))*$D210</f>
        <v>0</v>
      </c>
      <c r="P210" s="32">
        <f>INDEX('Mapping water'!$D$5:$U$352,MATCH($B210,'Mapping water'!$B$5:$B$352,0),MATCH(P$3,'Mapping water'!$D$4:$U$4,0))*$D210</f>
        <v>0</v>
      </c>
      <c r="Q210" s="32">
        <f>INDEX('Mapping water'!$D$5:$U$352,MATCH($B210,'Mapping water'!$B$5:$B$352,0),MATCH(Q$3,'Mapping water'!$D$4:$U$4,0))*$D210</f>
        <v>0</v>
      </c>
      <c r="R210" s="32">
        <f>INDEX('Mapping water'!$D$5:$U$352,MATCH($B210,'Mapping water'!$B$5:$B$352,0),MATCH(R$3,'Mapping water'!$D$4:$U$4,0))*$D210</f>
        <v>0</v>
      </c>
      <c r="S210" s="32">
        <f>INDEX('Mapping water'!$D$5:$U$352,MATCH($B210,'Mapping water'!$B$5:$B$352,0),MATCH(S$3,'Mapping water'!$D$4:$U$4,0))*$D210</f>
        <v>0</v>
      </c>
      <c r="T210" s="32">
        <f>INDEX('Mapping water'!$D$5:$U$352,MATCH($B210,'Mapping water'!$B$5:$B$352,0),MATCH(T$3,'Mapping water'!$D$4:$U$4,0))*$D210</f>
        <v>0</v>
      </c>
      <c r="U210" s="32">
        <f>INDEX('Mapping water'!$D$5:$U$352,MATCH($B210,'Mapping water'!$B$5:$B$352,0),MATCH(U$3,'Mapping water'!$D$4:$U$4,0))*$D210</f>
        <v>0</v>
      </c>
      <c r="V210" s="32">
        <f>INDEX('Mapping water'!$D$5:$U$352,MATCH($B210,'Mapping water'!$B$5:$B$352,0),MATCH(V$3,'Mapping water'!$D$4:$U$4,0))*$D210</f>
        <v>0</v>
      </c>
      <c r="W210" s="32">
        <f>INDEX('Mapping water'!$D$5:$U$352,MATCH($B210,'Mapping water'!$B$5:$B$352,0),MATCH(W$3,'Mapping water'!$D$4:$U$4,0))*$D210</f>
        <v>0</v>
      </c>
      <c r="X210" s="32">
        <f>INDEX('Mapping water'!$D$5:$U$352,MATCH($B210,'Mapping water'!$B$5:$B$352,0),MATCH(X$3,'Mapping water'!$D$4:$U$4,0))*$D210</f>
        <v>0</v>
      </c>
      <c r="Y210" s="32">
        <f>INDEX('Mapping water'!$D$5:$U$352,MATCH($B210,'Mapping water'!$B$5:$B$352,0),MATCH(Y$3,'Mapping water'!$D$4:$U$4,0))*$D210</f>
        <v>0</v>
      </c>
    </row>
    <row r="211" spans="1:25" x14ac:dyDescent="0.45">
      <c r="A211" s="10" t="s">
        <v>411</v>
      </c>
      <c r="B211" s="10" t="s">
        <v>412</v>
      </c>
      <c r="C211" s="10" t="s">
        <v>31</v>
      </c>
      <c r="D211" s="32">
        <f>INDEX('ONS data MYE 5'!$G$6:$G$445, MATCH($B211,'ONS data MYE 5'!$B$6:$B$445,0))</f>
        <v>162502</v>
      </c>
      <c r="E211" s="32">
        <f>INDEX('ONS data MYE 5'!$H$6:$H$445, MATCH($B211,'ONS data MYE 5'!$B$6:$B$445,0))</f>
        <v>526</v>
      </c>
      <c r="F211" s="32">
        <f t="shared" si="6"/>
        <v>6.2653012127377101</v>
      </c>
      <c r="G211" s="32">
        <f t="shared" si="7"/>
        <v>39.253999286332622</v>
      </c>
      <c r="H211" s="32">
        <f>INDEX('Mapping water'!$D$5:$U$352,MATCH($B211,'Mapping water'!$B$5:$B$352,0),MATCH(H$3,'Mapping water'!$D$4:$U$4,0))*$D211</f>
        <v>0</v>
      </c>
      <c r="I211" s="32">
        <f>INDEX('Mapping water'!$D$5:$U$352,MATCH($B211,'Mapping water'!$B$5:$B$352,0),MATCH(I$3,'Mapping water'!$D$4:$U$4,0))*$D211</f>
        <v>0</v>
      </c>
      <c r="J211" s="32">
        <f>INDEX('Mapping water'!$D$5:$U$352,MATCH($B211,'Mapping water'!$B$5:$B$352,0),MATCH(J$3,'Mapping water'!$D$4:$U$4,0))*$D211</f>
        <v>0</v>
      </c>
      <c r="K211" s="32">
        <f>INDEX('Mapping water'!$D$5:$U$352,MATCH($B211,'Mapping water'!$B$5:$B$352,0),MATCH(K$3,'Mapping water'!$D$4:$U$4,0))*$D211</f>
        <v>49131.179684000002</v>
      </c>
      <c r="L211" s="32">
        <f>INDEX('Mapping water'!$D$5:$U$352,MATCH($B211,'Mapping water'!$B$5:$B$352,0),MATCH(L$3,'Mapping water'!$D$4:$U$4,0))*$D211</f>
        <v>0</v>
      </c>
      <c r="M211" s="32">
        <f>INDEX('Mapping water'!$D$5:$U$352,MATCH($B211,'Mapping water'!$B$5:$B$352,0),MATCH(M$3,'Mapping water'!$D$4:$U$4,0))*$D211</f>
        <v>0</v>
      </c>
      <c r="N211" s="32">
        <f>INDEX('Mapping water'!$D$5:$U$352,MATCH($B211,'Mapping water'!$B$5:$B$352,0),MATCH(N$3,'Mapping water'!$D$4:$U$4,0))*$D211</f>
        <v>0</v>
      </c>
      <c r="O211" s="32">
        <f>INDEX('Mapping water'!$D$5:$U$352,MATCH($B211,'Mapping water'!$B$5:$B$352,0),MATCH(O$3,'Mapping water'!$D$4:$U$4,0))*$D211</f>
        <v>0</v>
      </c>
      <c r="P211" s="32">
        <f>INDEX('Mapping water'!$D$5:$U$352,MATCH($B211,'Mapping water'!$B$5:$B$352,0),MATCH(P$3,'Mapping water'!$D$4:$U$4,0))*$D211</f>
        <v>0</v>
      </c>
      <c r="Q211" s="32">
        <f>INDEX('Mapping water'!$D$5:$U$352,MATCH($B211,'Mapping water'!$B$5:$B$352,0),MATCH(Q$3,'Mapping water'!$D$4:$U$4,0))*$D211</f>
        <v>0</v>
      </c>
      <c r="R211" s="32">
        <f>INDEX('Mapping water'!$D$5:$U$352,MATCH($B211,'Mapping water'!$B$5:$B$352,0),MATCH(R$3,'Mapping water'!$D$4:$U$4,0))*$D211</f>
        <v>0</v>
      </c>
      <c r="S211" s="32">
        <f>INDEX('Mapping water'!$D$5:$U$352,MATCH($B211,'Mapping water'!$B$5:$B$352,0),MATCH(S$3,'Mapping water'!$D$4:$U$4,0))*$D211</f>
        <v>0</v>
      </c>
      <c r="T211" s="32">
        <f>INDEX('Mapping water'!$D$5:$U$352,MATCH($B211,'Mapping water'!$B$5:$B$352,0),MATCH(T$3,'Mapping water'!$D$4:$U$4,0))*$D211</f>
        <v>0</v>
      </c>
      <c r="U211" s="32">
        <f>INDEX('Mapping water'!$D$5:$U$352,MATCH($B211,'Mapping water'!$B$5:$B$352,0),MATCH(U$3,'Mapping water'!$D$4:$U$4,0))*$D211</f>
        <v>0</v>
      </c>
      <c r="V211" s="32">
        <f>INDEX('Mapping water'!$D$5:$U$352,MATCH($B211,'Mapping water'!$B$5:$B$352,0),MATCH(V$3,'Mapping water'!$D$4:$U$4,0))*$D211</f>
        <v>0</v>
      </c>
      <c r="W211" s="32">
        <f>INDEX('Mapping water'!$D$5:$U$352,MATCH($B211,'Mapping water'!$B$5:$B$352,0),MATCH(W$3,'Mapping water'!$D$4:$U$4,0))*$D211</f>
        <v>0</v>
      </c>
      <c r="X211" s="32">
        <f>INDEX('Mapping water'!$D$5:$U$352,MATCH($B211,'Mapping water'!$B$5:$B$352,0),MATCH(X$3,'Mapping water'!$D$4:$U$4,0))*$D211</f>
        <v>113370.820316</v>
      </c>
      <c r="Y211" s="32">
        <f>INDEX('Mapping water'!$D$5:$U$352,MATCH($B211,'Mapping water'!$B$5:$B$352,0),MATCH(Y$3,'Mapping water'!$D$4:$U$4,0))*$D211</f>
        <v>0</v>
      </c>
    </row>
    <row r="212" spans="1:25" x14ac:dyDescent="0.45">
      <c r="A212" s="10" t="s">
        <v>413</v>
      </c>
      <c r="B212" s="10" t="s">
        <v>414</v>
      </c>
      <c r="C212" s="10" t="s">
        <v>31</v>
      </c>
      <c r="D212" s="32">
        <f>INDEX('ONS data MYE 5'!$G$6:$G$445, MATCH($B212,'ONS data MYE 5'!$B$6:$B$445,0))</f>
        <v>106215</v>
      </c>
      <c r="E212" s="32">
        <f>INDEX('ONS data MYE 5'!$H$6:$H$445, MATCH($B212,'ONS data MYE 5'!$B$6:$B$445,0))</f>
        <v>1073</v>
      </c>
      <c r="F212" s="32">
        <f t="shared" si="6"/>
        <v>6.9782137426306985</v>
      </c>
      <c r="G212" s="32">
        <f t="shared" si="7"/>
        <v>48.69546703783994</v>
      </c>
      <c r="H212" s="32">
        <f>INDEX('Mapping water'!$D$5:$U$352,MATCH($B212,'Mapping water'!$B$5:$B$352,0),MATCH(H$3,'Mapping water'!$D$4:$U$4,0))*$D212</f>
        <v>0</v>
      </c>
      <c r="I212" s="32">
        <f>INDEX('Mapping water'!$D$5:$U$352,MATCH($B212,'Mapping water'!$B$5:$B$352,0),MATCH(I$3,'Mapping water'!$D$4:$U$4,0))*$D212</f>
        <v>0</v>
      </c>
      <c r="J212" s="32">
        <f>INDEX('Mapping water'!$D$5:$U$352,MATCH($B212,'Mapping water'!$B$5:$B$352,0),MATCH(J$3,'Mapping water'!$D$4:$U$4,0))*$D212</f>
        <v>0</v>
      </c>
      <c r="K212" s="32">
        <f>INDEX('Mapping water'!$D$5:$U$352,MATCH($B212,'Mapping water'!$B$5:$B$352,0),MATCH(K$3,'Mapping water'!$D$4:$U$4,0))*$D212</f>
        <v>106215</v>
      </c>
      <c r="L212" s="32">
        <f>INDEX('Mapping water'!$D$5:$U$352,MATCH($B212,'Mapping water'!$B$5:$B$352,0),MATCH(L$3,'Mapping water'!$D$4:$U$4,0))*$D212</f>
        <v>0</v>
      </c>
      <c r="M212" s="32">
        <f>INDEX('Mapping water'!$D$5:$U$352,MATCH($B212,'Mapping water'!$B$5:$B$352,0),MATCH(M$3,'Mapping water'!$D$4:$U$4,0))*$D212</f>
        <v>0</v>
      </c>
      <c r="N212" s="32">
        <f>INDEX('Mapping water'!$D$5:$U$352,MATCH($B212,'Mapping water'!$B$5:$B$352,0),MATCH(N$3,'Mapping water'!$D$4:$U$4,0))*$D212</f>
        <v>0</v>
      </c>
      <c r="O212" s="32">
        <f>INDEX('Mapping water'!$D$5:$U$352,MATCH($B212,'Mapping water'!$B$5:$B$352,0),MATCH(O$3,'Mapping water'!$D$4:$U$4,0))*$D212</f>
        <v>0</v>
      </c>
      <c r="P212" s="32">
        <f>INDEX('Mapping water'!$D$5:$U$352,MATCH($B212,'Mapping water'!$B$5:$B$352,0),MATCH(P$3,'Mapping water'!$D$4:$U$4,0))*$D212</f>
        <v>0</v>
      </c>
      <c r="Q212" s="32">
        <f>INDEX('Mapping water'!$D$5:$U$352,MATCH($B212,'Mapping water'!$B$5:$B$352,0),MATCH(Q$3,'Mapping water'!$D$4:$U$4,0))*$D212</f>
        <v>0</v>
      </c>
      <c r="R212" s="32">
        <f>INDEX('Mapping water'!$D$5:$U$352,MATCH($B212,'Mapping water'!$B$5:$B$352,0),MATCH(R$3,'Mapping water'!$D$4:$U$4,0))*$D212</f>
        <v>0</v>
      </c>
      <c r="S212" s="32">
        <f>INDEX('Mapping water'!$D$5:$U$352,MATCH($B212,'Mapping water'!$B$5:$B$352,0),MATCH(S$3,'Mapping water'!$D$4:$U$4,0))*$D212</f>
        <v>0</v>
      </c>
      <c r="T212" s="32">
        <f>INDEX('Mapping water'!$D$5:$U$352,MATCH($B212,'Mapping water'!$B$5:$B$352,0),MATCH(T$3,'Mapping water'!$D$4:$U$4,0))*$D212</f>
        <v>0</v>
      </c>
      <c r="U212" s="32">
        <f>INDEX('Mapping water'!$D$5:$U$352,MATCH($B212,'Mapping water'!$B$5:$B$352,0),MATCH(U$3,'Mapping water'!$D$4:$U$4,0))*$D212</f>
        <v>0</v>
      </c>
      <c r="V212" s="32">
        <f>INDEX('Mapping water'!$D$5:$U$352,MATCH($B212,'Mapping water'!$B$5:$B$352,0),MATCH(V$3,'Mapping water'!$D$4:$U$4,0))*$D212</f>
        <v>0</v>
      </c>
      <c r="W212" s="32">
        <f>INDEX('Mapping water'!$D$5:$U$352,MATCH($B212,'Mapping water'!$B$5:$B$352,0),MATCH(W$3,'Mapping water'!$D$4:$U$4,0))*$D212</f>
        <v>0</v>
      </c>
      <c r="X212" s="32">
        <f>INDEX('Mapping water'!$D$5:$U$352,MATCH($B212,'Mapping water'!$B$5:$B$352,0),MATCH(X$3,'Mapping water'!$D$4:$U$4,0))*$D212</f>
        <v>0</v>
      </c>
      <c r="Y212" s="32">
        <f>INDEX('Mapping water'!$D$5:$U$352,MATCH($B212,'Mapping water'!$B$5:$B$352,0),MATCH(Y$3,'Mapping water'!$D$4:$U$4,0))*$D212</f>
        <v>0</v>
      </c>
    </row>
    <row r="213" spans="1:25" x14ac:dyDescent="0.45">
      <c r="A213" s="10" t="s">
        <v>415</v>
      </c>
      <c r="B213" s="10" t="s">
        <v>416</v>
      </c>
      <c r="C213" s="10" t="s">
        <v>31</v>
      </c>
      <c r="D213" s="32">
        <f>INDEX('ONS data MYE 5'!$G$6:$G$445, MATCH($B213,'ONS data MYE 5'!$B$6:$B$445,0))</f>
        <v>144917</v>
      </c>
      <c r="E213" s="32">
        <f>INDEX('ONS data MYE 5'!$H$6:$H$445, MATCH($B213,'ONS data MYE 5'!$B$6:$B$445,0))</f>
        <v>387</v>
      </c>
      <c r="F213" s="32">
        <f t="shared" si="6"/>
        <v>5.9584246930297819</v>
      </c>
      <c r="G213" s="32">
        <f t="shared" si="7"/>
        <v>35.502824822507051</v>
      </c>
      <c r="H213" s="32">
        <f>INDEX('Mapping water'!$D$5:$U$352,MATCH($B213,'Mapping water'!$B$5:$B$352,0),MATCH(H$3,'Mapping water'!$D$4:$U$4,0))*$D213</f>
        <v>0</v>
      </c>
      <c r="I213" s="32">
        <f>INDEX('Mapping water'!$D$5:$U$352,MATCH($B213,'Mapping water'!$B$5:$B$352,0),MATCH(I$3,'Mapping water'!$D$4:$U$4,0))*$D213</f>
        <v>0</v>
      </c>
      <c r="J213" s="32">
        <f>INDEX('Mapping water'!$D$5:$U$352,MATCH($B213,'Mapping water'!$B$5:$B$352,0),MATCH(J$3,'Mapping water'!$D$4:$U$4,0))*$D213</f>
        <v>0</v>
      </c>
      <c r="K213" s="32">
        <f>INDEX('Mapping water'!$D$5:$U$352,MATCH($B213,'Mapping water'!$B$5:$B$352,0),MATCH(K$3,'Mapping water'!$D$4:$U$4,0))*$D213</f>
        <v>71543.494061999998</v>
      </c>
      <c r="L213" s="32">
        <f>INDEX('Mapping water'!$D$5:$U$352,MATCH($B213,'Mapping water'!$B$5:$B$352,0),MATCH(L$3,'Mapping water'!$D$4:$U$4,0))*$D213</f>
        <v>0</v>
      </c>
      <c r="M213" s="32">
        <f>INDEX('Mapping water'!$D$5:$U$352,MATCH($B213,'Mapping water'!$B$5:$B$352,0),MATCH(M$3,'Mapping water'!$D$4:$U$4,0))*$D213</f>
        <v>0</v>
      </c>
      <c r="N213" s="32">
        <f>INDEX('Mapping water'!$D$5:$U$352,MATCH($B213,'Mapping water'!$B$5:$B$352,0),MATCH(N$3,'Mapping water'!$D$4:$U$4,0))*$D213</f>
        <v>0</v>
      </c>
      <c r="O213" s="32">
        <f>INDEX('Mapping water'!$D$5:$U$352,MATCH($B213,'Mapping water'!$B$5:$B$352,0),MATCH(O$3,'Mapping water'!$D$4:$U$4,0))*$D213</f>
        <v>0</v>
      </c>
      <c r="P213" s="32">
        <f>INDEX('Mapping water'!$D$5:$U$352,MATCH($B213,'Mapping water'!$B$5:$B$352,0),MATCH(P$3,'Mapping water'!$D$4:$U$4,0))*$D213</f>
        <v>0</v>
      </c>
      <c r="Q213" s="32">
        <f>INDEX('Mapping water'!$D$5:$U$352,MATCH($B213,'Mapping water'!$B$5:$B$352,0),MATCH(Q$3,'Mapping water'!$D$4:$U$4,0))*$D213</f>
        <v>0</v>
      </c>
      <c r="R213" s="32">
        <f>INDEX('Mapping water'!$D$5:$U$352,MATCH($B213,'Mapping water'!$B$5:$B$352,0),MATCH(R$3,'Mapping water'!$D$4:$U$4,0))*$D213</f>
        <v>0</v>
      </c>
      <c r="S213" s="32">
        <f>INDEX('Mapping water'!$D$5:$U$352,MATCH($B213,'Mapping water'!$B$5:$B$352,0),MATCH(S$3,'Mapping water'!$D$4:$U$4,0))*$D213</f>
        <v>0</v>
      </c>
      <c r="T213" s="32">
        <f>INDEX('Mapping water'!$D$5:$U$352,MATCH($B213,'Mapping water'!$B$5:$B$352,0),MATCH(T$3,'Mapping water'!$D$4:$U$4,0))*$D213</f>
        <v>0</v>
      </c>
      <c r="U213" s="32">
        <f>INDEX('Mapping water'!$D$5:$U$352,MATCH($B213,'Mapping water'!$B$5:$B$352,0),MATCH(U$3,'Mapping water'!$D$4:$U$4,0))*$D213</f>
        <v>0</v>
      </c>
      <c r="V213" s="32">
        <f>INDEX('Mapping water'!$D$5:$U$352,MATCH($B213,'Mapping water'!$B$5:$B$352,0),MATCH(V$3,'Mapping water'!$D$4:$U$4,0))*$D213</f>
        <v>0</v>
      </c>
      <c r="W213" s="32">
        <f>INDEX('Mapping water'!$D$5:$U$352,MATCH($B213,'Mapping water'!$B$5:$B$352,0),MATCH(W$3,'Mapping water'!$D$4:$U$4,0))*$D213</f>
        <v>0</v>
      </c>
      <c r="X213" s="32">
        <f>INDEX('Mapping water'!$D$5:$U$352,MATCH($B213,'Mapping water'!$B$5:$B$352,0),MATCH(X$3,'Mapping water'!$D$4:$U$4,0))*$D213</f>
        <v>73373.505938000002</v>
      </c>
      <c r="Y213" s="32">
        <f>INDEX('Mapping water'!$D$5:$U$352,MATCH($B213,'Mapping water'!$B$5:$B$352,0),MATCH(Y$3,'Mapping water'!$D$4:$U$4,0))*$D213</f>
        <v>0</v>
      </c>
    </row>
    <row r="214" spans="1:25" x14ac:dyDescent="0.45">
      <c r="A214" s="10" t="s">
        <v>417</v>
      </c>
      <c r="B214" s="10" t="s">
        <v>418</v>
      </c>
      <c r="C214" s="10" t="s">
        <v>31</v>
      </c>
      <c r="D214" s="32">
        <f>INDEX('ONS data MYE 5'!$G$6:$G$445, MATCH($B214,'ONS data MYE 5'!$B$6:$B$445,0))</f>
        <v>140828</v>
      </c>
      <c r="E214" s="32">
        <f>INDEX('ONS data MYE 5'!$H$6:$H$445, MATCH($B214,'ONS data MYE 5'!$B$6:$B$445,0))</f>
        <v>1363</v>
      </c>
      <c r="F214" s="32">
        <f t="shared" si="6"/>
        <v>7.217443431696533</v>
      </c>
      <c r="G214" s="32">
        <f t="shared" si="7"/>
        <v>52.091489689739426</v>
      </c>
      <c r="H214" s="32">
        <f>INDEX('Mapping water'!$D$5:$U$352,MATCH($B214,'Mapping water'!$B$5:$B$352,0),MATCH(H$3,'Mapping water'!$D$4:$U$4,0))*$D214</f>
        <v>0</v>
      </c>
      <c r="I214" s="32">
        <f>INDEX('Mapping water'!$D$5:$U$352,MATCH($B214,'Mapping water'!$B$5:$B$352,0),MATCH(I$3,'Mapping water'!$D$4:$U$4,0))*$D214</f>
        <v>0</v>
      </c>
      <c r="J214" s="32">
        <f>INDEX('Mapping water'!$D$5:$U$352,MATCH($B214,'Mapping water'!$B$5:$B$352,0),MATCH(J$3,'Mapping water'!$D$4:$U$4,0))*$D214</f>
        <v>0</v>
      </c>
      <c r="K214" s="32">
        <f>INDEX('Mapping water'!$D$5:$U$352,MATCH($B214,'Mapping water'!$B$5:$B$352,0),MATCH(K$3,'Mapping water'!$D$4:$U$4,0))*$D214</f>
        <v>140828</v>
      </c>
      <c r="L214" s="32">
        <f>INDEX('Mapping water'!$D$5:$U$352,MATCH($B214,'Mapping water'!$B$5:$B$352,0),MATCH(L$3,'Mapping water'!$D$4:$U$4,0))*$D214</f>
        <v>0</v>
      </c>
      <c r="M214" s="32">
        <f>INDEX('Mapping water'!$D$5:$U$352,MATCH($B214,'Mapping water'!$B$5:$B$352,0),MATCH(M$3,'Mapping water'!$D$4:$U$4,0))*$D214</f>
        <v>0</v>
      </c>
      <c r="N214" s="32">
        <f>INDEX('Mapping water'!$D$5:$U$352,MATCH($B214,'Mapping water'!$B$5:$B$352,0),MATCH(N$3,'Mapping water'!$D$4:$U$4,0))*$D214</f>
        <v>0</v>
      </c>
      <c r="O214" s="32">
        <f>INDEX('Mapping water'!$D$5:$U$352,MATCH($B214,'Mapping water'!$B$5:$B$352,0),MATCH(O$3,'Mapping water'!$D$4:$U$4,0))*$D214</f>
        <v>0</v>
      </c>
      <c r="P214" s="32">
        <f>INDEX('Mapping water'!$D$5:$U$352,MATCH($B214,'Mapping water'!$B$5:$B$352,0),MATCH(P$3,'Mapping water'!$D$4:$U$4,0))*$D214</f>
        <v>0</v>
      </c>
      <c r="Q214" s="32">
        <f>INDEX('Mapping water'!$D$5:$U$352,MATCH($B214,'Mapping water'!$B$5:$B$352,0),MATCH(Q$3,'Mapping water'!$D$4:$U$4,0))*$D214</f>
        <v>0</v>
      </c>
      <c r="R214" s="32">
        <f>INDEX('Mapping water'!$D$5:$U$352,MATCH($B214,'Mapping water'!$B$5:$B$352,0),MATCH(R$3,'Mapping water'!$D$4:$U$4,0))*$D214</f>
        <v>0</v>
      </c>
      <c r="S214" s="32">
        <f>INDEX('Mapping water'!$D$5:$U$352,MATCH($B214,'Mapping water'!$B$5:$B$352,0),MATCH(S$3,'Mapping water'!$D$4:$U$4,0))*$D214</f>
        <v>0</v>
      </c>
      <c r="T214" s="32">
        <f>INDEX('Mapping water'!$D$5:$U$352,MATCH($B214,'Mapping water'!$B$5:$B$352,0),MATCH(T$3,'Mapping water'!$D$4:$U$4,0))*$D214</f>
        <v>0</v>
      </c>
      <c r="U214" s="32">
        <f>INDEX('Mapping water'!$D$5:$U$352,MATCH($B214,'Mapping water'!$B$5:$B$352,0),MATCH(U$3,'Mapping water'!$D$4:$U$4,0))*$D214</f>
        <v>0</v>
      </c>
      <c r="V214" s="32">
        <f>INDEX('Mapping water'!$D$5:$U$352,MATCH($B214,'Mapping water'!$B$5:$B$352,0),MATCH(V$3,'Mapping water'!$D$4:$U$4,0))*$D214</f>
        <v>0</v>
      </c>
      <c r="W214" s="32">
        <f>INDEX('Mapping water'!$D$5:$U$352,MATCH($B214,'Mapping water'!$B$5:$B$352,0),MATCH(W$3,'Mapping water'!$D$4:$U$4,0))*$D214</f>
        <v>0</v>
      </c>
      <c r="X214" s="32">
        <f>INDEX('Mapping water'!$D$5:$U$352,MATCH($B214,'Mapping water'!$B$5:$B$352,0),MATCH(X$3,'Mapping water'!$D$4:$U$4,0))*$D214</f>
        <v>0</v>
      </c>
      <c r="Y214" s="32">
        <f>INDEX('Mapping water'!$D$5:$U$352,MATCH($B214,'Mapping water'!$B$5:$B$352,0),MATCH(Y$3,'Mapping water'!$D$4:$U$4,0))*$D214</f>
        <v>0</v>
      </c>
    </row>
    <row r="215" spans="1:25" x14ac:dyDescent="0.45">
      <c r="A215" s="10" t="s">
        <v>419</v>
      </c>
      <c r="B215" s="10" t="s">
        <v>420</v>
      </c>
      <c r="C215" s="10" t="s">
        <v>31</v>
      </c>
      <c r="D215" s="32">
        <f>INDEX('ONS data MYE 5'!$G$6:$G$445, MATCH($B215,'ONS data MYE 5'!$B$6:$B$445,0))</f>
        <v>63621</v>
      </c>
      <c r="E215" s="32">
        <f>INDEX('ONS data MYE 5'!$H$6:$H$445, MATCH($B215,'ONS data MYE 5'!$B$6:$B$445,0))</f>
        <v>1517</v>
      </c>
      <c r="F215" s="32">
        <f t="shared" si="6"/>
        <v>7.3244899793485319</v>
      </c>
      <c r="G215" s="32">
        <f t="shared" si="7"/>
        <v>53.64815345757706</v>
      </c>
      <c r="H215" s="32">
        <f>INDEX('Mapping water'!$D$5:$U$352,MATCH($B215,'Mapping water'!$B$5:$B$352,0),MATCH(H$3,'Mapping water'!$D$4:$U$4,0))*$D215</f>
        <v>0</v>
      </c>
      <c r="I215" s="32">
        <f>INDEX('Mapping water'!$D$5:$U$352,MATCH($B215,'Mapping water'!$B$5:$B$352,0),MATCH(I$3,'Mapping water'!$D$4:$U$4,0))*$D215</f>
        <v>0</v>
      </c>
      <c r="J215" s="32">
        <f>INDEX('Mapping water'!$D$5:$U$352,MATCH($B215,'Mapping water'!$B$5:$B$352,0),MATCH(J$3,'Mapping water'!$D$4:$U$4,0))*$D215</f>
        <v>0</v>
      </c>
      <c r="K215" s="32">
        <f>INDEX('Mapping water'!$D$5:$U$352,MATCH($B215,'Mapping water'!$B$5:$B$352,0),MATCH(K$3,'Mapping water'!$D$4:$U$4,0))*$D215</f>
        <v>63621</v>
      </c>
      <c r="L215" s="32">
        <f>INDEX('Mapping water'!$D$5:$U$352,MATCH($B215,'Mapping water'!$B$5:$B$352,0),MATCH(L$3,'Mapping water'!$D$4:$U$4,0))*$D215</f>
        <v>0</v>
      </c>
      <c r="M215" s="32">
        <f>INDEX('Mapping water'!$D$5:$U$352,MATCH($B215,'Mapping water'!$B$5:$B$352,0),MATCH(M$3,'Mapping water'!$D$4:$U$4,0))*$D215</f>
        <v>0</v>
      </c>
      <c r="N215" s="32">
        <f>INDEX('Mapping water'!$D$5:$U$352,MATCH($B215,'Mapping water'!$B$5:$B$352,0),MATCH(N$3,'Mapping water'!$D$4:$U$4,0))*$D215</f>
        <v>0</v>
      </c>
      <c r="O215" s="32">
        <f>INDEX('Mapping water'!$D$5:$U$352,MATCH($B215,'Mapping water'!$B$5:$B$352,0),MATCH(O$3,'Mapping water'!$D$4:$U$4,0))*$D215</f>
        <v>0</v>
      </c>
      <c r="P215" s="32">
        <f>INDEX('Mapping water'!$D$5:$U$352,MATCH($B215,'Mapping water'!$B$5:$B$352,0),MATCH(P$3,'Mapping water'!$D$4:$U$4,0))*$D215</f>
        <v>0</v>
      </c>
      <c r="Q215" s="32">
        <f>INDEX('Mapping water'!$D$5:$U$352,MATCH($B215,'Mapping water'!$B$5:$B$352,0),MATCH(Q$3,'Mapping water'!$D$4:$U$4,0))*$D215</f>
        <v>0</v>
      </c>
      <c r="R215" s="32">
        <f>INDEX('Mapping water'!$D$5:$U$352,MATCH($B215,'Mapping water'!$B$5:$B$352,0),MATCH(R$3,'Mapping water'!$D$4:$U$4,0))*$D215</f>
        <v>0</v>
      </c>
      <c r="S215" s="32">
        <f>INDEX('Mapping water'!$D$5:$U$352,MATCH($B215,'Mapping water'!$B$5:$B$352,0),MATCH(S$3,'Mapping water'!$D$4:$U$4,0))*$D215</f>
        <v>0</v>
      </c>
      <c r="T215" s="32">
        <f>INDEX('Mapping water'!$D$5:$U$352,MATCH($B215,'Mapping water'!$B$5:$B$352,0),MATCH(T$3,'Mapping water'!$D$4:$U$4,0))*$D215</f>
        <v>0</v>
      </c>
      <c r="U215" s="32">
        <f>INDEX('Mapping water'!$D$5:$U$352,MATCH($B215,'Mapping water'!$B$5:$B$352,0),MATCH(U$3,'Mapping water'!$D$4:$U$4,0))*$D215</f>
        <v>0</v>
      </c>
      <c r="V215" s="32">
        <f>INDEX('Mapping water'!$D$5:$U$352,MATCH($B215,'Mapping water'!$B$5:$B$352,0),MATCH(V$3,'Mapping water'!$D$4:$U$4,0))*$D215</f>
        <v>0</v>
      </c>
      <c r="W215" s="32">
        <f>INDEX('Mapping water'!$D$5:$U$352,MATCH($B215,'Mapping water'!$B$5:$B$352,0),MATCH(W$3,'Mapping water'!$D$4:$U$4,0))*$D215</f>
        <v>0</v>
      </c>
      <c r="X215" s="32">
        <f>INDEX('Mapping water'!$D$5:$U$352,MATCH($B215,'Mapping water'!$B$5:$B$352,0),MATCH(X$3,'Mapping water'!$D$4:$U$4,0))*$D215</f>
        <v>0</v>
      </c>
      <c r="Y215" s="32">
        <f>INDEX('Mapping water'!$D$5:$U$352,MATCH($B215,'Mapping water'!$B$5:$B$352,0),MATCH(Y$3,'Mapping water'!$D$4:$U$4,0))*$D215</f>
        <v>0</v>
      </c>
    </row>
    <row r="216" spans="1:25" x14ac:dyDescent="0.45">
      <c r="A216" s="10" t="s">
        <v>421</v>
      </c>
      <c r="B216" s="10" t="s">
        <v>422</v>
      </c>
      <c r="C216" s="10" t="s">
        <v>31</v>
      </c>
      <c r="D216" s="32">
        <f>INDEX('ONS data MYE 5'!$G$6:$G$445, MATCH($B216,'ONS data MYE 5'!$B$6:$B$445,0))</f>
        <v>157287</v>
      </c>
      <c r="E216" s="32">
        <f>INDEX('ONS data MYE 5'!$H$6:$H$445, MATCH($B216,'ONS data MYE 5'!$B$6:$B$445,0))</f>
        <v>712</v>
      </c>
      <c r="F216" s="32">
        <f t="shared" si="6"/>
        <v>6.5680779114119758</v>
      </c>
      <c r="G216" s="32">
        <f t="shared" si="7"/>
        <v>43.1396474503779</v>
      </c>
      <c r="H216" s="32">
        <f>INDEX('Mapping water'!$D$5:$U$352,MATCH($B216,'Mapping water'!$B$5:$B$352,0),MATCH(H$3,'Mapping water'!$D$4:$U$4,0))*$D216</f>
        <v>0</v>
      </c>
      <c r="I216" s="32">
        <f>INDEX('Mapping water'!$D$5:$U$352,MATCH($B216,'Mapping water'!$B$5:$B$352,0),MATCH(I$3,'Mapping water'!$D$4:$U$4,0))*$D216</f>
        <v>0</v>
      </c>
      <c r="J216" s="32">
        <f>INDEX('Mapping water'!$D$5:$U$352,MATCH($B216,'Mapping water'!$B$5:$B$352,0),MATCH(J$3,'Mapping water'!$D$4:$U$4,0))*$D216</f>
        <v>0</v>
      </c>
      <c r="K216" s="32">
        <f>INDEX('Mapping water'!$D$5:$U$352,MATCH($B216,'Mapping water'!$B$5:$B$352,0),MATCH(K$3,'Mapping water'!$D$4:$U$4,0))*$D216</f>
        <v>157287</v>
      </c>
      <c r="L216" s="32">
        <f>INDEX('Mapping water'!$D$5:$U$352,MATCH($B216,'Mapping water'!$B$5:$B$352,0),MATCH(L$3,'Mapping water'!$D$4:$U$4,0))*$D216</f>
        <v>0</v>
      </c>
      <c r="M216" s="32">
        <f>INDEX('Mapping water'!$D$5:$U$352,MATCH($B216,'Mapping water'!$B$5:$B$352,0),MATCH(M$3,'Mapping water'!$D$4:$U$4,0))*$D216</f>
        <v>0</v>
      </c>
      <c r="N216" s="32">
        <f>INDEX('Mapping water'!$D$5:$U$352,MATCH($B216,'Mapping water'!$B$5:$B$352,0),MATCH(N$3,'Mapping water'!$D$4:$U$4,0))*$D216</f>
        <v>0</v>
      </c>
      <c r="O216" s="32">
        <f>INDEX('Mapping water'!$D$5:$U$352,MATCH($B216,'Mapping water'!$B$5:$B$352,0),MATCH(O$3,'Mapping water'!$D$4:$U$4,0))*$D216</f>
        <v>0</v>
      </c>
      <c r="P216" s="32">
        <f>INDEX('Mapping water'!$D$5:$U$352,MATCH($B216,'Mapping water'!$B$5:$B$352,0),MATCH(P$3,'Mapping water'!$D$4:$U$4,0))*$D216</f>
        <v>0</v>
      </c>
      <c r="Q216" s="32">
        <f>INDEX('Mapping water'!$D$5:$U$352,MATCH($B216,'Mapping water'!$B$5:$B$352,0),MATCH(Q$3,'Mapping water'!$D$4:$U$4,0))*$D216</f>
        <v>0</v>
      </c>
      <c r="R216" s="32">
        <f>INDEX('Mapping water'!$D$5:$U$352,MATCH($B216,'Mapping water'!$B$5:$B$352,0),MATCH(R$3,'Mapping water'!$D$4:$U$4,0))*$D216</f>
        <v>0</v>
      </c>
      <c r="S216" s="32">
        <f>INDEX('Mapping water'!$D$5:$U$352,MATCH($B216,'Mapping water'!$B$5:$B$352,0),MATCH(S$3,'Mapping water'!$D$4:$U$4,0))*$D216</f>
        <v>0</v>
      </c>
      <c r="T216" s="32">
        <f>INDEX('Mapping water'!$D$5:$U$352,MATCH($B216,'Mapping water'!$B$5:$B$352,0),MATCH(T$3,'Mapping water'!$D$4:$U$4,0))*$D216</f>
        <v>0</v>
      </c>
      <c r="U216" s="32">
        <f>INDEX('Mapping water'!$D$5:$U$352,MATCH($B216,'Mapping water'!$B$5:$B$352,0),MATCH(U$3,'Mapping water'!$D$4:$U$4,0))*$D216</f>
        <v>0</v>
      </c>
      <c r="V216" s="32">
        <f>INDEX('Mapping water'!$D$5:$U$352,MATCH($B216,'Mapping water'!$B$5:$B$352,0),MATCH(V$3,'Mapping water'!$D$4:$U$4,0))*$D216</f>
        <v>0</v>
      </c>
      <c r="W216" s="32">
        <f>INDEX('Mapping water'!$D$5:$U$352,MATCH($B216,'Mapping water'!$B$5:$B$352,0),MATCH(W$3,'Mapping water'!$D$4:$U$4,0))*$D216</f>
        <v>0</v>
      </c>
      <c r="X216" s="32">
        <f>INDEX('Mapping water'!$D$5:$U$352,MATCH($B216,'Mapping water'!$B$5:$B$352,0),MATCH(X$3,'Mapping water'!$D$4:$U$4,0))*$D216</f>
        <v>0</v>
      </c>
      <c r="Y216" s="32">
        <f>INDEX('Mapping water'!$D$5:$U$352,MATCH($B216,'Mapping water'!$B$5:$B$352,0),MATCH(Y$3,'Mapping water'!$D$4:$U$4,0))*$D216</f>
        <v>0</v>
      </c>
    </row>
    <row r="217" spans="1:25" x14ac:dyDescent="0.45">
      <c r="A217" s="10" t="s">
        <v>423</v>
      </c>
      <c r="B217" s="10" t="s">
        <v>424</v>
      </c>
      <c r="C217" s="10" t="s">
        <v>31</v>
      </c>
      <c r="D217" s="32">
        <f>INDEX('ONS data MYE 5'!$G$6:$G$445, MATCH($B217,'ONS data MYE 5'!$B$6:$B$445,0))</f>
        <v>119125</v>
      </c>
      <c r="E217" s="32">
        <f>INDEX('ONS data MYE 5'!$H$6:$H$445, MATCH($B217,'ONS data MYE 5'!$B$6:$B$445,0))</f>
        <v>152</v>
      </c>
      <c r="F217" s="32">
        <f t="shared" si="6"/>
        <v>5.0238805208462765</v>
      </c>
      <c r="G217" s="32">
        <f t="shared" si="7"/>
        <v>25.239375487738656</v>
      </c>
      <c r="H217" s="32">
        <f>INDEX('Mapping water'!$D$5:$U$352,MATCH($B217,'Mapping water'!$B$5:$B$352,0),MATCH(H$3,'Mapping water'!$D$4:$U$4,0))*$D217</f>
        <v>0</v>
      </c>
      <c r="I217" s="32">
        <f>INDEX('Mapping water'!$D$5:$U$352,MATCH($B217,'Mapping water'!$B$5:$B$352,0),MATCH(I$3,'Mapping water'!$D$4:$U$4,0))*$D217</f>
        <v>0</v>
      </c>
      <c r="J217" s="32">
        <f>INDEX('Mapping water'!$D$5:$U$352,MATCH($B217,'Mapping water'!$B$5:$B$352,0),MATCH(J$3,'Mapping water'!$D$4:$U$4,0))*$D217</f>
        <v>0</v>
      </c>
      <c r="K217" s="32">
        <f>INDEX('Mapping water'!$D$5:$U$352,MATCH($B217,'Mapping water'!$B$5:$B$352,0),MATCH(K$3,'Mapping water'!$D$4:$U$4,0))*$D217</f>
        <v>112164.883625</v>
      </c>
      <c r="L217" s="32">
        <f>INDEX('Mapping water'!$D$5:$U$352,MATCH($B217,'Mapping water'!$B$5:$B$352,0),MATCH(L$3,'Mapping water'!$D$4:$U$4,0))*$D217</f>
        <v>0</v>
      </c>
      <c r="M217" s="32">
        <f>INDEX('Mapping water'!$D$5:$U$352,MATCH($B217,'Mapping water'!$B$5:$B$352,0),MATCH(M$3,'Mapping water'!$D$4:$U$4,0))*$D217</f>
        <v>0</v>
      </c>
      <c r="N217" s="32">
        <f>INDEX('Mapping water'!$D$5:$U$352,MATCH($B217,'Mapping water'!$B$5:$B$352,0),MATCH(N$3,'Mapping water'!$D$4:$U$4,0))*$D217</f>
        <v>0</v>
      </c>
      <c r="O217" s="32">
        <f>INDEX('Mapping water'!$D$5:$U$352,MATCH($B217,'Mapping water'!$B$5:$B$352,0),MATCH(O$3,'Mapping water'!$D$4:$U$4,0))*$D217</f>
        <v>0</v>
      </c>
      <c r="P217" s="32">
        <f>INDEX('Mapping water'!$D$5:$U$352,MATCH($B217,'Mapping water'!$B$5:$B$352,0),MATCH(P$3,'Mapping water'!$D$4:$U$4,0))*$D217</f>
        <v>0</v>
      </c>
      <c r="Q217" s="32">
        <f>INDEX('Mapping water'!$D$5:$U$352,MATCH($B217,'Mapping water'!$B$5:$B$352,0),MATCH(Q$3,'Mapping water'!$D$4:$U$4,0))*$D217</f>
        <v>0</v>
      </c>
      <c r="R217" s="32">
        <f>INDEX('Mapping water'!$D$5:$U$352,MATCH($B217,'Mapping water'!$B$5:$B$352,0),MATCH(R$3,'Mapping water'!$D$4:$U$4,0))*$D217</f>
        <v>0</v>
      </c>
      <c r="S217" s="32">
        <f>INDEX('Mapping water'!$D$5:$U$352,MATCH($B217,'Mapping water'!$B$5:$B$352,0),MATCH(S$3,'Mapping water'!$D$4:$U$4,0))*$D217</f>
        <v>0</v>
      </c>
      <c r="T217" s="32">
        <f>INDEX('Mapping water'!$D$5:$U$352,MATCH($B217,'Mapping water'!$B$5:$B$352,0),MATCH(T$3,'Mapping water'!$D$4:$U$4,0))*$D217</f>
        <v>0</v>
      </c>
      <c r="U217" s="32">
        <f>INDEX('Mapping water'!$D$5:$U$352,MATCH($B217,'Mapping water'!$B$5:$B$352,0),MATCH(U$3,'Mapping water'!$D$4:$U$4,0))*$D217</f>
        <v>0</v>
      </c>
      <c r="V217" s="32">
        <f>INDEX('Mapping water'!$D$5:$U$352,MATCH($B217,'Mapping water'!$B$5:$B$352,0),MATCH(V$3,'Mapping water'!$D$4:$U$4,0))*$D217</f>
        <v>0</v>
      </c>
      <c r="W217" s="32">
        <f>INDEX('Mapping water'!$D$5:$U$352,MATCH($B217,'Mapping water'!$B$5:$B$352,0),MATCH(W$3,'Mapping water'!$D$4:$U$4,0))*$D217</f>
        <v>0</v>
      </c>
      <c r="X217" s="32">
        <f>INDEX('Mapping water'!$D$5:$U$352,MATCH($B217,'Mapping water'!$B$5:$B$352,0),MATCH(X$3,'Mapping water'!$D$4:$U$4,0))*$D217</f>
        <v>6960.1163749999996</v>
      </c>
      <c r="Y217" s="32">
        <f>INDEX('Mapping water'!$D$5:$U$352,MATCH($B217,'Mapping water'!$B$5:$B$352,0),MATCH(Y$3,'Mapping water'!$D$4:$U$4,0))*$D217</f>
        <v>0</v>
      </c>
    </row>
    <row r="218" spans="1:25" x14ac:dyDescent="0.45">
      <c r="A218" s="10" t="s">
        <v>425</v>
      </c>
      <c r="B218" s="10" t="s">
        <v>426</v>
      </c>
      <c r="C218" s="10" t="s">
        <v>31</v>
      </c>
      <c r="D218" s="32">
        <f>INDEX('ONS data MYE 5'!$G$6:$G$445, MATCH($B218,'ONS data MYE 5'!$B$6:$B$445,0))</f>
        <v>138523</v>
      </c>
      <c r="E218" s="32">
        <f>INDEX('ONS data MYE 5'!$H$6:$H$445, MATCH($B218,'ONS data MYE 5'!$B$6:$B$445,0))</f>
        <v>261</v>
      </c>
      <c r="F218" s="32">
        <f t="shared" si="6"/>
        <v>5.5645204073226937</v>
      </c>
      <c r="G218" s="32">
        <f t="shared" si="7"/>
        <v>30.963887363510718</v>
      </c>
      <c r="H218" s="32">
        <f>INDEX('Mapping water'!$D$5:$U$352,MATCH($B218,'Mapping water'!$B$5:$B$352,0),MATCH(H$3,'Mapping water'!$D$4:$U$4,0))*$D218</f>
        <v>0</v>
      </c>
      <c r="I218" s="32">
        <f>INDEX('Mapping water'!$D$5:$U$352,MATCH($B218,'Mapping water'!$B$5:$B$352,0),MATCH(I$3,'Mapping water'!$D$4:$U$4,0))*$D218</f>
        <v>0</v>
      </c>
      <c r="J218" s="32">
        <f>INDEX('Mapping water'!$D$5:$U$352,MATCH($B218,'Mapping water'!$B$5:$B$352,0),MATCH(J$3,'Mapping water'!$D$4:$U$4,0))*$D218</f>
        <v>0</v>
      </c>
      <c r="K218" s="32">
        <f>INDEX('Mapping water'!$D$5:$U$352,MATCH($B218,'Mapping water'!$B$5:$B$352,0),MATCH(K$3,'Mapping water'!$D$4:$U$4,0))*$D218</f>
        <v>138523</v>
      </c>
      <c r="L218" s="32">
        <f>INDEX('Mapping water'!$D$5:$U$352,MATCH($B218,'Mapping water'!$B$5:$B$352,0),MATCH(L$3,'Mapping water'!$D$4:$U$4,0))*$D218</f>
        <v>0</v>
      </c>
      <c r="M218" s="32">
        <f>INDEX('Mapping water'!$D$5:$U$352,MATCH($B218,'Mapping water'!$B$5:$B$352,0),MATCH(M$3,'Mapping water'!$D$4:$U$4,0))*$D218</f>
        <v>0</v>
      </c>
      <c r="N218" s="32">
        <f>INDEX('Mapping water'!$D$5:$U$352,MATCH($B218,'Mapping water'!$B$5:$B$352,0),MATCH(N$3,'Mapping water'!$D$4:$U$4,0))*$D218</f>
        <v>0</v>
      </c>
      <c r="O218" s="32">
        <f>INDEX('Mapping water'!$D$5:$U$352,MATCH($B218,'Mapping water'!$B$5:$B$352,0),MATCH(O$3,'Mapping water'!$D$4:$U$4,0))*$D218</f>
        <v>0</v>
      </c>
      <c r="P218" s="32">
        <f>INDEX('Mapping water'!$D$5:$U$352,MATCH($B218,'Mapping water'!$B$5:$B$352,0),MATCH(P$3,'Mapping water'!$D$4:$U$4,0))*$D218</f>
        <v>0</v>
      </c>
      <c r="Q218" s="32">
        <f>INDEX('Mapping water'!$D$5:$U$352,MATCH($B218,'Mapping water'!$B$5:$B$352,0),MATCH(Q$3,'Mapping water'!$D$4:$U$4,0))*$D218</f>
        <v>0</v>
      </c>
      <c r="R218" s="32">
        <f>INDEX('Mapping water'!$D$5:$U$352,MATCH($B218,'Mapping water'!$B$5:$B$352,0),MATCH(R$3,'Mapping water'!$D$4:$U$4,0))*$D218</f>
        <v>0</v>
      </c>
      <c r="S218" s="32">
        <f>INDEX('Mapping water'!$D$5:$U$352,MATCH($B218,'Mapping water'!$B$5:$B$352,0),MATCH(S$3,'Mapping water'!$D$4:$U$4,0))*$D218</f>
        <v>0</v>
      </c>
      <c r="T218" s="32">
        <f>INDEX('Mapping water'!$D$5:$U$352,MATCH($B218,'Mapping water'!$B$5:$B$352,0),MATCH(T$3,'Mapping water'!$D$4:$U$4,0))*$D218</f>
        <v>0</v>
      </c>
      <c r="U218" s="32">
        <f>INDEX('Mapping water'!$D$5:$U$352,MATCH($B218,'Mapping water'!$B$5:$B$352,0),MATCH(U$3,'Mapping water'!$D$4:$U$4,0))*$D218</f>
        <v>0</v>
      </c>
      <c r="V218" s="32">
        <f>INDEX('Mapping water'!$D$5:$U$352,MATCH($B218,'Mapping water'!$B$5:$B$352,0),MATCH(V$3,'Mapping water'!$D$4:$U$4,0))*$D218</f>
        <v>0</v>
      </c>
      <c r="W218" s="32">
        <f>INDEX('Mapping water'!$D$5:$U$352,MATCH($B218,'Mapping water'!$B$5:$B$352,0),MATCH(W$3,'Mapping water'!$D$4:$U$4,0))*$D218</f>
        <v>0</v>
      </c>
      <c r="X218" s="32">
        <f>INDEX('Mapping water'!$D$5:$U$352,MATCH($B218,'Mapping water'!$B$5:$B$352,0),MATCH(X$3,'Mapping water'!$D$4:$U$4,0))*$D218</f>
        <v>0</v>
      </c>
      <c r="Y218" s="32">
        <f>INDEX('Mapping water'!$D$5:$U$352,MATCH($B218,'Mapping water'!$B$5:$B$352,0),MATCH(Y$3,'Mapping water'!$D$4:$U$4,0))*$D218</f>
        <v>0</v>
      </c>
    </row>
    <row r="219" spans="1:25" x14ac:dyDescent="0.45">
      <c r="A219" s="10" t="s">
        <v>427</v>
      </c>
      <c r="B219" s="10" t="s">
        <v>428</v>
      </c>
      <c r="C219" s="10" t="s">
        <v>31</v>
      </c>
      <c r="D219" s="32">
        <f>INDEX('ONS data MYE 5'!$G$6:$G$445, MATCH($B219,'ONS data MYE 5'!$B$6:$B$445,0))</f>
        <v>109246</v>
      </c>
      <c r="E219" s="32">
        <f>INDEX('ONS data MYE 5'!$H$6:$H$445, MATCH($B219,'ONS data MYE 5'!$B$6:$B$445,0))</f>
        <v>3359</v>
      </c>
      <c r="F219" s="32">
        <f t="shared" si="6"/>
        <v>8.1193985896122935</v>
      </c>
      <c r="G219" s="32">
        <f t="shared" si="7"/>
        <v>65.924633456998109</v>
      </c>
      <c r="H219" s="32">
        <f>INDEX('Mapping water'!$D$5:$U$352,MATCH($B219,'Mapping water'!$B$5:$B$352,0),MATCH(H$3,'Mapping water'!$D$4:$U$4,0))*$D219</f>
        <v>0</v>
      </c>
      <c r="I219" s="32">
        <f>INDEX('Mapping water'!$D$5:$U$352,MATCH($B219,'Mapping water'!$B$5:$B$352,0),MATCH(I$3,'Mapping water'!$D$4:$U$4,0))*$D219</f>
        <v>0</v>
      </c>
      <c r="J219" s="32">
        <f>INDEX('Mapping water'!$D$5:$U$352,MATCH($B219,'Mapping water'!$B$5:$B$352,0),MATCH(J$3,'Mapping water'!$D$4:$U$4,0))*$D219</f>
        <v>0</v>
      </c>
      <c r="K219" s="32">
        <f>INDEX('Mapping water'!$D$5:$U$352,MATCH($B219,'Mapping water'!$B$5:$B$352,0),MATCH(K$3,'Mapping water'!$D$4:$U$4,0))*$D219</f>
        <v>109246</v>
      </c>
      <c r="L219" s="32">
        <f>INDEX('Mapping water'!$D$5:$U$352,MATCH($B219,'Mapping water'!$B$5:$B$352,0),MATCH(L$3,'Mapping water'!$D$4:$U$4,0))*$D219</f>
        <v>0</v>
      </c>
      <c r="M219" s="32">
        <f>INDEX('Mapping water'!$D$5:$U$352,MATCH($B219,'Mapping water'!$B$5:$B$352,0),MATCH(M$3,'Mapping water'!$D$4:$U$4,0))*$D219</f>
        <v>0</v>
      </c>
      <c r="N219" s="32">
        <f>INDEX('Mapping water'!$D$5:$U$352,MATCH($B219,'Mapping water'!$B$5:$B$352,0),MATCH(N$3,'Mapping water'!$D$4:$U$4,0))*$D219</f>
        <v>0</v>
      </c>
      <c r="O219" s="32">
        <f>INDEX('Mapping water'!$D$5:$U$352,MATCH($B219,'Mapping water'!$B$5:$B$352,0),MATCH(O$3,'Mapping water'!$D$4:$U$4,0))*$D219</f>
        <v>0</v>
      </c>
      <c r="P219" s="32">
        <f>INDEX('Mapping water'!$D$5:$U$352,MATCH($B219,'Mapping water'!$B$5:$B$352,0),MATCH(P$3,'Mapping water'!$D$4:$U$4,0))*$D219</f>
        <v>0</v>
      </c>
      <c r="Q219" s="32">
        <f>INDEX('Mapping water'!$D$5:$U$352,MATCH($B219,'Mapping water'!$B$5:$B$352,0),MATCH(Q$3,'Mapping water'!$D$4:$U$4,0))*$D219</f>
        <v>0</v>
      </c>
      <c r="R219" s="32">
        <f>INDEX('Mapping water'!$D$5:$U$352,MATCH($B219,'Mapping water'!$B$5:$B$352,0),MATCH(R$3,'Mapping water'!$D$4:$U$4,0))*$D219</f>
        <v>0</v>
      </c>
      <c r="S219" s="32">
        <f>INDEX('Mapping water'!$D$5:$U$352,MATCH($B219,'Mapping water'!$B$5:$B$352,0),MATCH(S$3,'Mapping water'!$D$4:$U$4,0))*$D219</f>
        <v>0</v>
      </c>
      <c r="T219" s="32">
        <f>INDEX('Mapping water'!$D$5:$U$352,MATCH($B219,'Mapping water'!$B$5:$B$352,0),MATCH(T$3,'Mapping water'!$D$4:$U$4,0))*$D219</f>
        <v>0</v>
      </c>
      <c r="U219" s="32">
        <f>INDEX('Mapping water'!$D$5:$U$352,MATCH($B219,'Mapping water'!$B$5:$B$352,0),MATCH(U$3,'Mapping water'!$D$4:$U$4,0))*$D219</f>
        <v>0</v>
      </c>
      <c r="V219" s="32">
        <f>INDEX('Mapping water'!$D$5:$U$352,MATCH($B219,'Mapping water'!$B$5:$B$352,0),MATCH(V$3,'Mapping water'!$D$4:$U$4,0))*$D219</f>
        <v>0</v>
      </c>
      <c r="W219" s="32">
        <f>INDEX('Mapping water'!$D$5:$U$352,MATCH($B219,'Mapping water'!$B$5:$B$352,0),MATCH(W$3,'Mapping water'!$D$4:$U$4,0))*$D219</f>
        <v>0</v>
      </c>
      <c r="X219" s="32">
        <f>INDEX('Mapping water'!$D$5:$U$352,MATCH($B219,'Mapping water'!$B$5:$B$352,0),MATCH(X$3,'Mapping water'!$D$4:$U$4,0))*$D219</f>
        <v>0</v>
      </c>
      <c r="Y219" s="32">
        <f>INDEX('Mapping water'!$D$5:$U$352,MATCH($B219,'Mapping water'!$B$5:$B$352,0),MATCH(Y$3,'Mapping water'!$D$4:$U$4,0))*$D219</f>
        <v>0</v>
      </c>
    </row>
    <row r="220" spans="1:25" x14ac:dyDescent="0.45">
      <c r="A220" s="10" t="s">
        <v>429</v>
      </c>
      <c r="B220" s="10" t="s">
        <v>430</v>
      </c>
      <c r="C220" s="10" t="s">
        <v>31</v>
      </c>
      <c r="D220" s="32">
        <f>INDEX('ONS data MYE 5'!$G$6:$G$445, MATCH($B220,'ONS data MYE 5'!$B$6:$B$445,0))</f>
        <v>78999</v>
      </c>
      <c r="E220" s="32">
        <f>INDEX('ONS data MYE 5'!$H$6:$H$445, MATCH($B220,'ONS data MYE 5'!$B$6:$B$445,0))</f>
        <v>2318</v>
      </c>
      <c r="F220" s="32">
        <f t="shared" si="6"/>
        <v>7.748460023899697</v>
      </c>
      <c r="G220" s="32">
        <f t="shared" si="7"/>
        <v>60.038632741971696</v>
      </c>
      <c r="H220" s="32">
        <f>INDEX('Mapping water'!$D$5:$U$352,MATCH($B220,'Mapping water'!$B$5:$B$352,0),MATCH(H$3,'Mapping water'!$D$4:$U$4,0))*$D220</f>
        <v>0</v>
      </c>
      <c r="I220" s="32">
        <f>INDEX('Mapping water'!$D$5:$U$352,MATCH($B220,'Mapping water'!$B$5:$B$352,0),MATCH(I$3,'Mapping water'!$D$4:$U$4,0))*$D220</f>
        <v>0</v>
      </c>
      <c r="J220" s="32">
        <f>INDEX('Mapping water'!$D$5:$U$352,MATCH($B220,'Mapping water'!$B$5:$B$352,0),MATCH(J$3,'Mapping water'!$D$4:$U$4,0))*$D220</f>
        <v>0</v>
      </c>
      <c r="K220" s="32">
        <f>INDEX('Mapping water'!$D$5:$U$352,MATCH($B220,'Mapping water'!$B$5:$B$352,0),MATCH(K$3,'Mapping water'!$D$4:$U$4,0))*$D220</f>
        <v>0</v>
      </c>
      <c r="L220" s="32">
        <f>INDEX('Mapping water'!$D$5:$U$352,MATCH($B220,'Mapping water'!$B$5:$B$352,0),MATCH(L$3,'Mapping water'!$D$4:$U$4,0))*$D220</f>
        <v>0</v>
      </c>
      <c r="M220" s="32">
        <f>INDEX('Mapping water'!$D$5:$U$352,MATCH($B220,'Mapping water'!$B$5:$B$352,0),MATCH(M$3,'Mapping water'!$D$4:$U$4,0))*$D220</f>
        <v>0</v>
      </c>
      <c r="N220" s="32">
        <f>INDEX('Mapping water'!$D$5:$U$352,MATCH($B220,'Mapping water'!$B$5:$B$352,0),MATCH(N$3,'Mapping water'!$D$4:$U$4,0))*$D220</f>
        <v>43449.450000000004</v>
      </c>
      <c r="O220" s="32">
        <f>INDEX('Mapping water'!$D$5:$U$352,MATCH($B220,'Mapping water'!$B$5:$B$352,0),MATCH(O$3,'Mapping water'!$D$4:$U$4,0))*$D220</f>
        <v>0</v>
      </c>
      <c r="P220" s="32">
        <f>INDEX('Mapping water'!$D$5:$U$352,MATCH($B220,'Mapping water'!$B$5:$B$352,0),MATCH(P$3,'Mapping water'!$D$4:$U$4,0))*$D220</f>
        <v>0</v>
      </c>
      <c r="Q220" s="32">
        <f>INDEX('Mapping water'!$D$5:$U$352,MATCH($B220,'Mapping water'!$B$5:$B$352,0),MATCH(Q$3,'Mapping water'!$D$4:$U$4,0))*$D220</f>
        <v>0</v>
      </c>
      <c r="R220" s="32">
        <f>INDEX('Mapping water'!$D$5:$U$352,MATCH($B220,'Mapping water'!$B$5:$B$352,0),MATCH(R$3,'Mapping water'!$D$4:$U$4,0))*$D220</f>
        <v>0</v>
      </c>
      <c r="S220" s="32">
        <f>INDEX('Mapping water'!$D$5:$U$352,MATCH($B220,'Mapping water'!$B$5:$B$352,0),MATCH(S$3,'Mapping water'!$D$4:$U$4,0))*$D220</f>
        <v>0</v>
      </c>
      <c r="T220" s="32">
        <f>INDEX('Mapping water'!$D$5:$U$352,MATCH($B220,'Mapping water'!$B$5:$B$352,0),MATCH(T$3,'Mapping water'!$D$4:$U$4,0))*$D220</f>
        <v>0</v>
      </c>
      <c r="U220" s="32">
        <f>INDEX('Mapping water'!$D$5:$U$352,MATCH($B220,'Mapping water'!$B$5:$B$352,0),MATCH(U$3,'Mapping water'!$D$4:$U$4,0))*$D220</f>
        <v>0</v>
      </c>
      <c r="V220" s="32">
        <f>INDEX('Mapping water'!$D$5:$U$352,MATCH($B220,'Mapping water'!$B$5:$B$352,0),MATCH(V$3,'Mapping water'!$D$4:$U$4,0))*$D220</f>
        <v>0</v>
      </c>
      <c r="W220" s="32">
        <f>INDEX('Mapping water'!$D$5:$U$352,MATCH($B220,'Mapping water'!$B$5:$B$352,0),MATCH(W$3,'Mapping water'!$D$4:$U$4,0))*$D220</f>
        <v>35549.550000000003</v>
      </c>
      <c r="X220" s="32">
        <f>INDEX('Mapping water'!$D$5:$U$352,MATCH($B220,'Mapping water'!$B$5:$B$352,0),MATCH(X$3,'Mapping water'!$D$4:$U$4,0))*$D220</f>
        <v>0</v>
      </c>
      <c r="Y220" s="32">
        <f>INDEX('Mapping water'!$D$5:$U$352,MATCH($B220,'Mapping water'!$B$5:$B$352,0),MATCH(Y$3,'Mapping water'!$D$4:$U$4,0))*$D220</f>
        <v>0</v>
      </c>
    </row>
    <row r="221" spans="1:25" x14ac:dyDescent="0.45">
      <c r="A221" s="10" t="s">
        <v>431</v>
      </c>
      <c r="B221" s="10" t="s">
        <v>432</v>
      </c>
      <c r="C221" s="10" t="s">
        <v>31</v>
      </c>
      <c r="D221" s="32">
        <f>INDEX('ONS data MYE 5'!$G$6:$G$445, MATCH($B221,'ONS data MYE 5'!$B$6:$B$445,0))</f>
        <v>87258</v>
      </c>
      <c r="E221" s="32">
        <f>INDEX('ONS data MYE 5'!$H$6:$H$445, MATCH($B221,'ONS data MYE 5'!$B$6:$B$445,0))</f>
        <v>338</v>
      </c>
      <c r="F221" s="32">
        <f t="shared" si="6"/>
        <v>5.8230458954830189</v>
      </c>
      <c r="G221" s="32">
        <f t="shared" si="7"/>
        <v>33.907863500901634</v>
      </c>
      <c r="H221" s="32">
        <f>INDEX('Mapping water'!$D$5:$U$352,MATCH($B221,'Mapping water'!$B$5:$B$352,0),MATCH(H$3,'Mapping water'!$D$4:$U$4,0))*$D221</f>
        <v>0</v>
      </c>
      <c r="I221" s="32">
        <f>INDEX('Mapping water'!$D$5:$U$352,MATCH($B221,'Mapping water'!$B$5:$B$352,0),MATCH(I$3,'Mapping water'!$D$4:$U$4,0))*$D221</f>
        <v>0</v>
      </c>
      <c r="J221" s="32">
        <f>INDEX('Mapping water'!$D$5:$U$352,MATCH($B221,'Mapping water'!$B$5:$B$352,0),MATCH(J$3,'Mapping water'!$D$4:$U$4,0))*$D221</f>
        <v>0</v>
      </c>
      <c r="K221" s="32">
        <f>INDEX('Mapping water'!$D$5:$U$352,MATCH($B221,'Mapping water'!$B$5:$B$352,0),MATCH(K$3,'Mapping water'!$D$4:$U$4,0))*$D221</f>
        <v>0</v>
      </c>
      <c r="L221" s="32">
        <f>INDEX('Mapping water'!$D$5:$U$352,MATCH($B221,'Mapping water'!$B$5:$B$352,0),MATCH(L$3,'Mapping water'!$D$4:$U$4,0))*$D221</f>
        <v>0</v>
      </c>
      <c r="M221" s="32">
        <f>INDEX('Mapping water'!$D$5:$U$352,MATCH($B221,'Mapping water'!$B$5:$B$352,0),MATCH(M$3,'Mapping water'!$D$4:$U$4,0))*$D221</f>
        <v>0</v>
      </c>
      <c r="N221" s="32">
        <f>INDEX('Mapping water'!$D$5:$U$352,MATCH($B221,'Mapping water'!$B$5:$B$352,0),MATCH(N$3,'Mapping water'!$D$4:$U$4,0))*$D221</f>
        <v>0</v>
      </c>
      <c r="O221" s="32">
        <f>INDEX('Mapping water'!$D$5:$U$352,MATCH($B221,'Mapping water'!$B$5:$B$352,0),MATCH(O$3,'Mapping water'!$D$4:$U$4,0))*$D221</f>
        <v>0</v>
      </c>
      <c r="P221" s="32">
        <f>INDEX('Mapping water'!$D$5:$U$352,MATCH($B221,'Mapping water'!$B$5:$B$352,0),MATCH(P$3,'Mapping water'!$D$4:$U$4,0))*$D221</f>
        <v>0</v>
      </c>
      <c r="Q221" s="32">
        <f>INDEX('Mapping water'!$D$5:$U$352,MATCH($B221,'Mapping water'!$B$5:$B$352,0),MATCH(Q$3,'Mapping water'!$D$4:$U$4,0))*$D221</f>
        <v>0</v>
      </c>
      <c r="R221" s="32">
        <f>INDEX('Mapping water'!$D$5:$U$352,MATCH($B221,'Mapping water'!$B$5:$B$352,0),MATCH(R$3,'Mapping water'!$D$4:$U$4,0))*$D221</f>
        <v>0</v>
      </c>
      <c r="S221" s="32">
        <f>INDEX('Mapping water'!$D$5:$U$352,MATCH($B221,'Mapping water'!$B$5:$B$352,0),MATCH(S$3,'Mapping water'!$D$4:$U$4,0))*$D221</f>
        <v>0</v>
      </c>
      <c r="T221" s="32">
        <f>INDEX('Mapping water'!$D$5:$U$352,MATCH($B221,'Mapping water'!$B$5:$B$352,0),MATCH(T$3,'Mapping water'!$D$4:$U$4,0))*$D221</f>
        <v>0</v>
      </c>
      <c r="U221" s="32">
        <f>INDEX('Mapping water'!$D$5:$U$352,MATCH($B221,'Mapping water'!$B$5:$B$352,0),MATCH(U$3,'Mapping water'!$D$4:$U$4,0))*$D221</f>
        <v>0</v>
      </c>
      <c r="V221" s="32">
        <f>INDEX('Mapping water'!$D$5:$U$352,MATCH($B221,'Mapping water'!$B$5:$B$352,0),MATCH(V$3,'Mapping water'!$D$4:$U$4,0))*$D221</f>
        <v>0</v>
      </c>
      <c r="W221" s="32">
        <f>INDEX('Mapping water'!$D$5:$U$352,MATCH($B221,'Mapping water'!$B$5:$B$352,0),MATCH(W$3,'Mapping water'!$D$4:$U$4,0))*$D221</f>
        <v>87258</v>
      </c>
      <c r="X221" s="32">
        <f>INDEX('Mapping water'!$D$5:$U$352,MATCH($B221,'Mapping water'!$B$5:$B$352,0),MATCH(X$3,'Mapping water'!$D$4:$U$4,0))*$D221</f>
        <v>0</v>
      </c>
      <c r="Y221" s="32">
        <f>INDEX('Mapping water'!$D$5:$U$352,MATCH($B221,'Mapping water'!$B$5:$B$352,0),MATCH(Y$3,'Mapping water'!$D$4:$U$4,0))*$D221</f>
        <v>0</v>
      </c>
    </row>
    <row r="222" spans="1:25" x14ac:dyDescent="0.45">
      <c r="A222" s="10" t="s">
        <v>433</v>
      </c>
      <c r="B222" s="10" t="s">
        <v>434</v>
      </c>
      <c r="C222" s="10" t="s">
        <v>31</v>
      </c>
      <c r="D222" s="32">
        <f>INDEX('ONS data MYE 5'!$G$6:$G$445, MATCH($B222,'ONS data MYE 5'!$B$6:$B$445,0))</f>
        <v>145284</v>
      </c>
      <c r="E222" s="32">
        <f>INDEX('ONS data MYE 5'!$H$6:$H$445, MATCH($B222,'ONS data MYE 5'!$B$6:$B$445,0))</f>
        <v>1125</v>
      </c>
      <c r="F222" s="32">
        <f t="shared" si="6"/>
        <v>7.0255383146385206</v>
      </c>
      <c r="G222" s="32">
        <f t="shared" si="7"/>
        <v>49.358188610453865</v>
      </c>
      <c r="H222" s="32">
        <f>INDEX('Mapping water'!$D$5:$U$352,MATCH($B222,'Mapping water'!$B$5:$B$352,0),MATCH(H$3,'Mapping water'!$D$4:$U$4,0))*$D222</f>
        <v>0</v>
      </c>
      <c r="I222" s="32">
        <f>INDEX('Mapping water'!$D$5:$U$352,MATCH($B222,'Mapping water'!$B$5:$B$352,0),MATCH(I$3,'Mapping water'!$D$4:$U$4,0))*$D222</f>
        <v>0</v>
      </c>
      <c r="J222" s="32">
        <f>INDEX('Mapping water'!$D$5:$U$352,MATCH($B222,'Mapping water'!$B$5:$B$352,0),MATCH(J$3,'Mapping water'!$D$4:$U$4,0))*$D222</f>
        <v>0</v>
      </c>
      <c r="K222" s="32">
        <f>INDEX('Mapping water'!$D$5:$U$352,MATCH($B222,'Mapping water'!$B$5:$B$352,0),MATCH(K$3,'Mapping water'!$D$4:$U$4,0))*$D222</f>
        <v>0</v>
      </c>
      <c r="L222" s="32">
        <f>INDEX('Mapping water'!$D$5:$U$352,MATCH($B222,'Mapping water'!$B$5:$B$352,0),MATCH(L$3,'Mapping water'!$D$4:$U$4,0))*$D222</f>
        <v>0</v>
      </c>
      <c r="M222" s="32">
        <f>INDEX('Mapping water'!$D$5:$U$352,MATCH($B222,'Mapping water'!$B$5:$B$352,0),MATCH(M$3,'Mapping water'!$D$4:$U$4,0))*$D222</f>
        <v>0</v>
      </c>
      <c r="N222" s="32">
        <f>INDEX('Mapping water'!$D$5:$U$352,MATCH($B222,'Mapping water'!$B$5:$B$352,0),MATCH(N$3,'Mapping water'!$D$4:$U$4,0))*$D222</f>
        <v>0</v>
      </c>
      <c r="O222" s="32">
        <f>INDEX('Mapping water'!$D$5:$U$352,MATCH($B222,'Mapping water'!$B$5:$B$352,0),MATCH(O$3,'Mapping water'!$D$4:$U$4,0))*$D222</f>
        <v>0</v>
      </c>
      <c r="P222" s="32">
        <f>INDEX('Mapping water'!$D$5:$U$352,MATCH($B222,'Mapping water'!$B$5:$B$352,0),MATCH(P$3,'Mapping water'!$D$4:$U$4,0))*$D222</f>
        <v>0</v>
      </c>
      <c r="Q222" s="32">
        <f>INDEX('Mapping water'!$D$5:$U$352,MATCH($B222,'Mapping water'!$B$5:$B$352,0),MATCH(Q$3,'Mapping water'!$D$4:$U$4,0))*$D222</f>
        <v>0</v>
      </c>
      <c r="R222" s="32">
        <f>INDEX('Mapping water'!$D$5:$U$352,MATCH($B222,'Mapping water'!$B$5:$B$352,0),MATCH(R$3,'Mapping water'!$D$4:$U$4,0))*$D222</f>
        <v>0</v>
      </c>
      <c r="S222" s="32">
        <f>INDEX('Mapping water'!$D$5:$U$352,MATCH($B222,'Mapping water'!$B$5:$B$352,0),MATCH(S$3,'Mapping water'!$D$4:$U$4,0))*$D222</f>
        <v>0</v>
      </c>
      <c r="T222" s="32">
        <f>INDEX('Mapping water'!$D$5:$U$352,MATCH($B222,'Mapping water'!$B$5:$B$352,0),MATCH(T$3,'Mapping water'!$D$4:$U$4,0))*$D222</f>
        <v>0</v>
      </c>
      <c r="U222" s="32">
        <f>INDEX('Mapping water'!$D$5:$U$352,MATCH($B222,'Mapping water'!$B$5:$B$352,0),MATCH(U$3,'Mapping water'!$D$4:$U$4,0))*$D222</f>
        <v>0</v>
      </c>
      <c r="V222" s="32">
        <f>INDEX('Mapping water'!$D$5:$U$352,MATCH($B222,'Mapping water'!$B$5:$B$352,0),MATCH(V$3,'Mapping water'!$D$4:$U$4,0))*$D222</f>
        <v>0</v>
      </c>
      <c r="W222" s="32">
        <f>INDEX('Mapping water'!$D$5:$U$352,MATCH($B222,'Mapping water'!$B$5:$B$352,0),MATCH(W$3,'Mapping water'!$D$4:$U$4,0))*$D222</f>
        <v>145284</v>
      </c>
      <c r="X222" s="32">
        <f>INDEX('Mapping water'!$D$5:$U$352,MATCH($B222,'Mapping water'!$B$5:$B$352,0),MATCH(X$3,'Mapping water'!$D$4:$U$4,0))*$D222</f>
        <v>0</v>
      </c>
      <c r="Y222" s="32">
        <f>INDEX('Mapping water'!$D$5:$U$352,MATCH($B222,'Mapping water'!$B$5:$B$352,0),MATCH(Y$3,'Mapping water'!$D$4:$U$4,0))*$D222</f>
        <v>0</v>
      </c>
    </row>
    <row r="223" spans="1:25" x14ac:dyDescent="0.45">
      <c r="A223" s="10" t="s">
        <v>439</v>
      </c>
      <c r="B223" s="10" t="s">
        <v>440</v>
      </c>
      <c r="C223" s="10" t="s">
        <v>31</v>
      </c>
      <c r="D223" s="32">
        <f>INDEX('ONS data MYE 5'!$G$6:$G$445, MATCH($B223,'ONS data MYE 5'!$B$6:$B$445,0))</f>
        <v>158576</v>
      </c>
      <c r="E223" s="32">
        <f>INDEX('ONS data MYE 5'!$H$6:$H$445, MATCH($B223,'ONS data MYE 5'!$B$6:$B$445,0))</f>
        <v>225</v>
      </c>
      <c r="F223" s="32">
        <f t="shared" si="6"/>
        <v>5.4161004022044201</v>
      </c>
      <c r="G223" s="32">
        <f t="shared" si="7"/>
        <v>29.334143566758883</v>
      </c>
      <c r="H223" s="32">
        <f>INDEX('Mapping water'!$D$5:$U$352,MATCH($B223,'Mapping water'!$B$5:$B$352,0),MATCH(H$3,'Mapping water'!$D$4:$U$4,0))*$D223</f>
        <v>0</v>
      </c>
      <c r="I223" s="32">
        <f>INDEX('Mapping water'!$D$5:$U$352,MATCH($B223,'Mapping water'!$B$5:$B$352,0),MATCH(I$3,'Mapping water'!$D$4:$U$4,0))*$D223</f>
        <v>0</v>
      </c>
      <c r="J223" s="32">
        <f>INDEX('Mapping water'!$D$5:$U$352,MATCH($B223,'Mapping water'!$B$5:$B$352,0),MATCH(J$3,'Mapping water'!$D$4:$U$4,0))*$D223</f>
        <v>0</v>
      </c>
      <c r="K223" s="32">
        <f>INDEX('Mapping water'!$D$5:$U$352,MATCH($B223,'Mapping water'!$B$5:$B$352,0),MATCH(K$3,'Mapping water'!$D$4:$U$4,0))*$D223</f>
        <v>0</v>
      </c>
      <c r="L223" s="32">
        <f>INDEX('Mapping water'!$D$5:$U$352,MATCH($B223,'Mapping water'!$B$5:$B$352,0),MATCH(L$3,'Mapping water'!$D$4:$U$4,0))*$D223</f>
        <v>0</v>
      </c>
      <c r="M223" s="32">
        <f>INDEX('Mapping water'!$D$5:$U$352,MATCH($B223,'Mapping water'!$B$5:$B$352,0),MATCH(M$3,'Mapping water'!$D$4:$U$4,0))*$D223</f>
        <v>0</v>
      </c>
      <c r="N223" s="32">
        <f>INDEX('Mapping water'!$D$5:$U$352,MATCH($B223,'Mapping water'!$B$5:$B$352,0),MATCH(N$3,'Mapping water'!$D$4:$U$4,0))*$D223</f>
        <v>158576</v>
      </c>
      <c r="O223" s="32">
        <f>INDEX('Mapping water'!$D$5:$U$352,MATCH($B223,'Mapping water'!$B$5:$B$352,0),MATCH(O$3,'Mapping water'!$D$4:$U$4,0))*$D223</f>
        <v>0</v>
      </c>
      <c r="P223" s="32">
        <f>INDEX('Mapping water'!$D$5:$U$352,MATCH($B223,'Mapping water'!$B$5:$B$352,0),MATCH(P$3,'Mapping water'!$D$4:$U$4,0))*$D223</f>
        <v>0</v>
      </c>
      <c r="Q223" s="32">
        <f>INDEX('Mapping water'!$D$5:$U$352,MATCH($B223,'Mapping water'!$B$5:$B$352,0),MATCH(Q$3,'Mapping water'!$D$4:$U$4,0))*$D223</f>
        <v>0</v>
      </c>
      <c r="R223" s="32">
        <f>INDEX('Mapping water'!$D$5:$U$352,MATCH($B223,'Mapping water'!$B$5:$B$352,0),MATCH(R$3,'Mapping water'!$D$4:$U$4,0))*$D223</f>
        <v>0</v>
      </c>
      <c r="S223" s="32">
        <f>INDEX('Mapping water'!$D$5:$U$352,MATCH($B223,'Mapping water'!$B$5:$B$352,0),MATCH(S$3,'Mapping water'!$D$4:$U$4,0))*$D223</f>
        <v>0</v>
      </c>
      <c r="T223" s="32">
        <f>INDEX('Mapping water'!$D$5:$U$352,MATCH($B223,'Mapping water'!$B$5:$B$352,0),MATCH(T$3,'Mapping water'!$D$4:$U$4,0))*$D223</f>
        <v>0</v>
      </c>
      <c r="U223" s="32">
        <f>INDEX('Mapping water'!$D$5:$U$352,MATCH($B223,'Mapping water'!$B$5:$B$352,0),MATCH(U$3,'Mapping water'!$D$4:$U$4,0))*$D223</f>
        <v>0</v>
      </c>
      <c r="V223" s="32">
        <f>INDEX('Mapping water'!$D$5:$U$352,MATCH($B223,'Mapping water'!$B$5:$B$352,0),MATCH(V$3,'Mapping water'!$D$4:$U$4,0))*$D223</f>
        <v>0</v>
      </c>
      <c r="W223" s="32">
        <f>INDEX('Mapping water'!$D$5:$U$352,MATCH($B223,'Mapping water'!$B$5:$B$352,0),MATCH(W$3,'Mapping water'!$D$4:$U$4,0))*$D223</f>
        <v>0</v>
      </c>
      <c r="X223" s="32">
        <f>INDEX('Mapping water'!$D$5:$U$352,MATCH($B223,'Mapping water'!$B$5:$B$352,0),MATCH(X$3,'Mapping water'!$D$4:$U$4,0))*$D223</f>
        <v>0</v>
      </c>
      <c r="Y223" s="32">
        <f>INDEX('Mapping water'!$D$5:$U$352,MATCH($B223,'Mapping water'!$B$5:$B$352,0),MATCH(Y$3,'Mapping water'!$D$4:$U$4,0))*$D223</f>
        <v>0</v>
      </c>
    </row>
    <row r="224" spans="1:25" x14ac:dyDescent="0.45">
      <c r="A224" s="10" t="s">
        <v>441</v>
      </c>
      <c r="B224" s="10" t="s">
        <v>442</v>
      </c>
      <c r="C224" s="10" t="s">
        <v>31</v>
      </c>
      <c r="D224" s="32">
        <f>INDEX('ONS data MYE 5'!$G$6:$G$445, MATCH($B224,'ONS data MYE 5'!$B$6:$B$445,0))</f>
        <v>162701</v>
      </c>
      <c r="E224" s="32">
        <f>INDEX('ONS data MYE 5'!$H$6:$H$445, MATCH($B224,'ONS data MYE 5'!$B$6:$B$445,0))</f>
        <v>4027</v>
      </c>
      <c r="F224" s="32">
        <f t="shared" si="6"/>
        <v>8.3007769608514543</v>
      </c>
      <c r="G224" s="32">
        <f t="shared" si="7"/>
        <v>68.902898153802312</v>
      </c>
      <c r="H224" s="32">
        <f>INDEX('Mapping water'!$D$5:$U$352,MATCH($B224,'Mapping water'!$B$5:$B$352,0),MATCH(H$3,'Mapping water'!$D$4:$U$4,0))*$D224</f>
        <v>0</v>
      </c>
      <c r="I224" s="32">
        <f>INDEX('Mapping water'!$D$5:$U$352,MATCH($B224,'Mapping water'!$B$5:$B$352,0),MATCH(I$3,'Mapping water'!$D$4:$U$4,0))*$D224</f>
        <v>0</v>
      </c>
      <c r="J224" s="32">
        <f>INDEX('Mapping water'!$D$5:$U$352,MATCH($B224,'Mapping water'!$B$5:$B$352,0),MATCH(J$3,'Mapping water'!$D$4:$U$4,0))*$D224</f>
        <v>0</v>
      </c>
      <c r="K224" s="32">
        <f>INDEX('Mapping water'!$D$5:$U$352,MATCH($B224,'Mapping water'!$B$5:$B$352,0),MATCH(K$3,'Mapping water'!$D$4:$U$4,0))*$D224</f>
        <v>0</v>
      </c>
      <c r="L224" s="32">
        <f>INDEX('Mapping water'!$D$5:$U$352,MATCH($B224,'Mapping water'!$B$5:$B$352,0),MATCH(L$3,'Mapping water'!$D$4:$U$4,0))*$D224</f>
        <v>0</v>
      </c>
      <c r="M224" s="32">
        <f>INDEX('Mapping water'!$D$5:$U$352,MATCH($B224,'Mapping water'!$B$5:$B$352,0),MATCH(M$3,'Mapping water'!$D$4:$U$4,0))*$D224</f>
        <v>0</v>
      </c>
      <c r="N224" s="32">
        <f>INDEX('Mapping water'!$D$5:$U$352,MATCH($B224,'Mapping water'!$B$5:$B$352,0),MATCH(N$3,'Mapping water'!$D$4:$U$4,0))*$D224</f>
        <v>162701</v>
      </c>
      <c r="O224" s="32">
        <f>INDEX('Mapping water'!$D$5:$U$352,MATCH($B224,'Mapping water'!$B$5:$B$352,0),MATCH(O$3,'Mapping water'!$D$4:$U$4,0))*$D224</f>
        <v>0</v>
      </c>
      <c r="P224" s="32">
        <f>INDEX('Mapping water'!$D$5:$U$352,MATCH($B224,'Mapping water'!$B$5:$B$352,0),MATCH(P$3,'Mapping water'!$D$4:$U$4,0))*$D224</f>
        <v>0</v>
      </c>
      <c r="Q224" s="32">
        <f>INDEX('Mapping water'!$D$5:$U$352,MATCH($B224,'Mapping water'!$B$5:$B$352,0),MATCH(Q$3,'Mapping water'!$D$4:$U$4,0))*$D224</f>
        <v>0</v>
      </c>
      <c r="R224" s="32">
        <f>INDEX('Mapping water'!$D$5:$U$352,MATCH($B224,'Mapping water'!$B$5:$B$352,0),MATCH(R$3,'Mapping water'!$D$4:$U$4,0))*$D224</f>
        <v>0</v>
      </c>
      <c r="S224" s="32">
        <f>INDEX('Mapping water'!$D$5:$U$352,MATCH($B224,'Mapping water'!$B$5:$B$352,0),MATCH(S$3,'Mapping water'!$D$4:$U$4,0))*$D224</f>
        <v>0</v>
      </c>
      <c r="T224" s="32">
        <f>INDEX('Mapping water'!$D$5:$U$352,MATCH($B224,'Mapping water'!$B$5:$B$352,0),MATCH(T$3,'Mapping water'!$D$4:$U$4,0))*$D224</f>
        <v>0</v>
      </c>
      <c r="U224" s="32">
        <f>INDEX('Mapping water'!$D$5:$U$352,MATCH($B224,'Mapping water'!$B$5:$B$352,0),MATCH(U$3,'Mapping water'!$D$4:$U$4,0))*$D224</f>
        <v>0</v>
      </c>
      <c r="V224" s="32">
        <f>INDEX('Mapping water'!$D$5:$U$352,MATCH($B224,'Mapping water'!$B$5:$B$352,0),MATCH(V$3,'Mapping water'!$D$4:$U$4,0))*$D224</f>
        <v>0</v>
      </c>
      <c r="W224" s="32">
        <f>INDEX('Mapping water'!$D$5:$U$352,MATCH($B224,'Mapping water'!$B$5:$B$352,0),MATCH(W$3,'Mapping water'!$D$4:$U$4,0))*$D224</f>
        <v>0</v>
      </c>
      <c r="X224" s="32">
        <f>INDEX('Mapping water'!$D$5:$U$352,MATCH($B224,'Mapping water'!$B$5:$B$352,0),MATCH(X$3,'Mapping water'!$D$4:$U$4,0))*$D224</f>
        <v>0</v>
      </c>
      <c r="Y224" s="32">
        <f>INDEX('Mapping water'!$D$5:$U$352,MATCH($B224,'Mapping water'!$B$5:$B$352,0),MATCH(Y$3,'Mapping water'!$D$4:$U$4,0))*$D224</f>
        <v>0</v>
      </c>
    </row>
    <row r="225" spans="1:25" x14ac:dyDescent="0.45">
      <c r="A225" s="10" t="s">
        <v>443</v>
      </c>
      <c r="B225" s="10" t="s">
        <v>444</v>
      </c>
      <c r="C225" s="10" t="s">
        <v>31</v>
      </c>
      <c r="D225" s="32">
        <f>INDEX('ONS data MYE 5'!$G$6:$G$445, MATCH($B225,'ONS data MYE 5'!$B$6:$B$445,0))</f>
        <v>147736</v>
      </c>
      <c r="E225" s="32">
        <f>INDEX('ONS data MYE 5'!$H$6:$H$445, MATCH($B225,'ONS data MYE 5'!$B$6:$B$445,0))</f>
        <v>4540</v>
      </c>
      <c r="F225" s="32">
        <f t="shared" si="6"/>
        <v>8.4206822910353942</v>
      </c>
      <c r="G225" s="32">
        <f t="shared" si="7"/>
        <v>70.907890246557102</v>
      </c>
      <c r="H225" s="32">
        <f>INDEX('Mapping water'!$D$5:$U$352,MATCH($B225,'Mapping water'!$B$5:$B$352,0),MATCH(H$3,'Mapping water'!$D$4:$U$4,0))*$D225</f>
        <v>0</v>
      </c>
      <c r="I225" s="32">
        <f>INDEX('Mapping water'!$D$5:$U$352,MATCH($B225,'Mapping water'!$B$5:$B$352,0),MATCH(I$3,'Mapping water'!$D$4:$U$4,0))*$D225</f>
        <v>0</v>
      </c>
      <c r="J225" s="32">
        <f>INDEX('Mapping water'!$D$5:$U$352,MATCH($B225,'Mapping water'!$B$5:$B$352,0),MATCH(J$3,'Mapping water'!$D$4:$U$4,0))*$D225</f>
        <v>0</v>
      </c>
      <c r="K225" s="32">
        <f>INDEX('Mapping water'!$D$5:$U$352,MATCH($B225,'Mapping water'!$B$5:$B$352,0),MATCH(K$3,'Mapping water'!$D$4:$U$4,0))*$D225</f>
        <v>0</v>
      </c>
      <c r="L225" s="32">
        <f>INDEX('Mapping water'!$D$5:$U$352,MATCH($B225,'Mapping water'!$B$5:$B$352,0),MATCH(L$3,'Mapping water'!$D$4:$U$4,0))*$D225</f>
        <v>0</v>
      </c>
      <c r="M225" s="32">
        <f>INDEX('Mapping water'!$D$5:$U$352,MATCH($B225,'Mapping water'!$B$5:$B$352,0),MATCH(M$3,'Mapping water'!$D$4:$U$4,0))*$D225</f>
        <v>0</v>
      </c>
      <c r="N225" s="32">
        <f>INDEX('Mapping water'!$D$5:$U$352,MATCH($B225,'Mapping water'!$B$5:$B$352,0),MATCH(N$3,'Mapping water'!$D$4:$U$4,0))*$D225</f>
        <v>147736</v>
      </c>
      <c r="O225" s="32">
        <f>INDEX('Mapping water'!$D$5:$U$352,MATCH($B225,'Mapping water'!$B$5:$B$352,0),MATCH(O$3,'Mapping water'!$D$4:$U$4,0))*$D225</f>
        <v>0</v>
      </c>
      <c r="P225" s="32">
        <f>INDEX('Mapping water'!$D$5:$U$352,MATCH($B225,'Mapping water'!$B$5:$B$352,0),MATCH(P$3,'Mapping water'!$D$4:$U$4,0))*$D225</f>
        <v>0</v>
      </c>
      <c r="Q225" s="32">
        <f>INDEX('Mapping water'!$D$5:$U$352,MATCH($B225,'Mapping water'!$B$5:$B$352,0),MATCH(Q$3,'Mapping water'!$D$4:$U$4,0))*$D225</f>
        <v>0</v>
      </c>
      <c r="R225" s="32">
        <f>INDEX('Mapping water'!$D$5:$U$352,MATCH($B225,'Mapping water'!$B$5:$B$352,0),MATCH(R$3,'Mapping water'!$D$4:$U$4,0))*$D225</f>
        <v>0</v>
      </c>
      <c r="S225" s="32">
        <f>INDEX('Mapping water'!$D$5:$U$352,MATCH($B225,'Mapping water'!$B$5:$B$352,0),MATCH(S$3,'Mapping water'!$D$4:$U$4,0))*$D225</f>
        <v>0</v>
      </c>
      <c r="T225" s="32">
        <f>INDEX('Mapping water'!$D$5:$U$352,MATCH($B225,'Mapping water'!$B$5:$B$352,0),MATCH(T$3,'Mapping water'!$D$4:$U$4,0))*$D225</f>
        <v>0</v>
      </c>
      <c r="U225" s="32">
        <f>INDEX('Mapping water'!$D$5:$U$352,MATCH($B225,'Mapping water'!$B$5:$B$352,0),MATCH(U$3,'Mapping water'!$D$4:$U$4,0))*$D225</f>
        <v>0</v>
      </c>
      <c r="V225" s="32">
        <f>INDEX('Mapping water'!$D$5:$U$352,MATCH($B225,'Mapping water'!$B$5:$B$352,0),MATCH(V$3,'Mapping water'!$D$4:$U$4,0))*$D225</f>
        <v>0</v>
      </c>
      <c r="W225" s="32">
        <f>INDEX('Mapping water'!$D$5:$U$352,MATCH($B225,'Mapping water'!$B$5:$B$352,0),MATCH(W$3,'Mapping water'!$D$4:$U$4,0))*$D225</f>
        <v>0</v>
      </c>
      <c r="X225" s="32">
        <f>INDEX('Mapping water'!$D$5:$U$352,MATCH($B225,'Mapping water'!$B$5:$B$352,0),MATCH(X$3,'Mapping water'!$D$4:$U$4,0))*$D225</f>
        <v>0</v>
      </c>
      <c r="Y225" s="32">
        <f>INDEX('Mapping water'!$D$5:$U$352,MATCH($B225,'Mapping water'!$B$5:$B$352,0),MATCH(Y$3,'Mapping water'!$D$4:$U$4,0))*$D225</f>
        <v>0</v>
      </c>
    </row>
    <row r="226" spans="1:25" x14ac:dyDescent="0.45">
      <c r="A226" s="10" t="s">
        <v>445</v>
      </c>
      <c r="B226" s="10" t="s">
        <v>446</v>
      </c>
      <c r="C226" s="10" t="s">
        <v>31</v>
      </c>
      <c r="D226" s="32">
        <f>INDEX('ONS data MYE 5'!$G$6:$G$445, MATCH($B226,'ONS data MYE 5'!$B$6:$B$445,0))</f>
        <v>163087</v>
      </c>
      <c r="E226" s="32">
        <f>INDEX('ONS data MYE 5'!$H$6:$H$445, MATCH($B226,'ONS data MYE 5'!$B$6:$B$445,0))</f>
        <v>911</v>
      </c>
      <c r="F226" s="32">
        <f t="shared" si="6"/>
        <v>6.8145428972599582</v>
      </c>
      <c r="G226" s="32">
        <f t="shared" si="7"/>
        <v>46.437994898596145</v>
      </c>
      <c r="H226" s="32">
        <f>INDEX('Mapping water'!$D$5:$U$352,MATCH($B226,'Mapping water'!$B$5:$B$352,0),MATCH(H$3,'Mapping water'!$D$4:$U$4,0))*$D226</f>
        <v>0</v>
      </c>
      <c r="I226" s="32">
        <f>INDEX('Mapping water'!$D$5:$U$352,MATCH($B226,'Mapping water'!$B$5:$B$352,0),MATCH(I$3,'Mapping water'!$D$4:$U$4,0))*$D226</f>
        <v>0</v>
      </c>
      <c r="J226" s="32">
        <f>INDEX('Mapping water'!$D$5:$U$352,MATCH($B226,'Mapping water'!$B$5:$B$352,0),MATCH(J$3,'Mapping water'!$D$4:$U$4,0))*$D226</f>
        <v>0</v>
      </c>
      <c r="K226" s="32">
        <f>INDEX('Mapping water'!$D$5:$U$352,MATCH($B226,'Mapping water'!$B$5:$B$352,0),MATCH(K$3,'Mapping water'!$D$4:$U$4,0))*$D226</f>
        <v>0</v>
      </c>
      <c r="L226" s="32">
        <f>INDEX('Mapping water'!$D$5:$U$352,MATCH($B226,'Mapping water'!$B$5:$B$352,0),MATCH(L$3,'Mapping water'!$D$4:$U$4,0))*$D226</f>
        <v>0</v>
      </c>
      <c r="M226" s="32">
        <f>INDEX('Mapping water'!$D$5:$U$352,MATCH($B226,'Mapping water'!$B$5:$B$352,0),MATCH(M$3,'Mapping water'!$D$4:$U$4,0))*$D226</f>
        <v>0</v>
      </c>
      <c r="N226" s="32">
        <f>INDEX('Mapping water'!$D$5:$U$352,MATCH($B226,'Mapping water'!$B$5:$B$352,0),MATCH(N$3,'Mapping water'!$D$4:$U$4,0))*$D226</f>
        <v>112530.02999999998</v>
      </c>
      <c r="O226" s="32">
        <f>INDEX('Mapping water'!$D$5:$U$352,MATCH($B226,'Mapping water'!$B$5:$B$352,0),MATCH(O$3,'Mapping water'!$D$4:$U$4,0))*$D226</f>
        <v>0</v>
      </c>
      <c r="P226" s="32">
        <f>INDEX('Mapping water'!$D$5:$U$352,MATCH($B226,'Mapping water'!$B$5:$B$352,0),MATCH(P$3,'Mapping water'!$D$4:$U$4,0))*$D226</f>
        <v>0</v>
      </c>
      <c r="Q226" s="32">
        <f>INDEX('Mapping water'!$D$5:$U$352,MATCH($B226,'Mapping water'!$B$5:$B$352,0),MATCH(Q$3,'Mapping water'!$D$4:$U$4,0))*$D226</f>
        <v>0</v>
      </c>
      <c r="R226" s="32">
        <f>INDEX('Mapping water'!$D$5:$U$352,MATCH($B226,'Mapping water'!$B$5:$B$352,0),MATCH(R$3,'Mapping water'!$D$4:$U$4,0))*$D226</f>
        <v>0</v>
      </c>
      <c r="S226" s="32">
        <f>INDEX('Mapping water'!$D$5:$U$352,MATCH($B226,'Mapping water'!$B$5:$B$352,0),MATCH(S$3,'Mapping water'!$D$4:$U$4,0))*$D226</f>
        <v>0</v>
      </c>
      <c r="T226" s="32">
        <f>INDEX('Mapping water'!$D$5:$U$352,MATCH($B226,'Mapping water'!$B$5:$B$352,0),MATCH(T$3,'Mapping water'!$D$4:$U$4,0))*$D226</f>
        <v>0</v>
      </c>
      <c r="U226" s="32">
        <f>INDEX('Mapping water'!$D$5:$U$352,MATCH($B226,'Mapping water'!$B$5:$B$352,0),MATCH(U$3,'Mapping water'!$D$4:$U$4,0))*$D226</f>
        <v>0</v>
      </c>
      <c r="V226" s="32">
        <f>INDEX('Mapping water'!$D$5:$U$352,MATCH($B226,'Mapping water'!$B$5:$B$352,0),MATCH(V$3,'Mapping water'!$D$4:$U$4,0))*$D226</f>
        <v>0</v>
      </c>
      <c r="W226" s="32">
        <f>INDEX('Mapping water'!$D$5:$U$352,MATCH($B226,'Mapping water'!$B$5:$B$352,0),MATCH(W$3,'Mapping water'!$D$4:$U$4,0))*$D226</f>
        <v>0</v>
      </c>
      <c r="X226" s="32">
        <f>INDEX('Mapping water'!$D$5:$U$352,MATCH($B226,'Mapping water'!$B$5:$B$352,0),MATCH(X$3,'Mapping water'!$D$4:$U$4,0))*$D226</f>
        <v>50556.97</v>
      </c>
      <c r="Y226" s="32">
        <f>INDEX('Mapping water'!$D$5:$U$352,MATCH($B226,'Mapping water'!$B$5:$B$352,0),MATCH(Y$3,'Mapping water'!$D$4:$U$4,0))*$D226</f>
        <v>0</v>
      </c>
    </row>
    <row r="227" spans="1:25" x14ac:dyDescent="0.45">
      <c r="A227" s="10" t="s">
        <v>447</v>
      </c>
      <c r="B227" s="10" t="s">
        <v>448</v>
      </c>
      <c r="C227" s="10" t="s">
        <v>31</v>
      </c>
      <c r="D227" s="32">
        <f>INDEX('ONS data MYE 5'!$G$6:$G$445, MATCH($B227,'ONS data MYE 5'!$B$6:$B$445,0))</f>
        <v>69809</v>
      </c>
      <c r="E227" s="32">
        <f>INDEX('ONS data MYE 5'!$H$6:$H$445, MATCH($B227,'ONS data MYE 5'!$B$6:$B$445,0))</f>
        <v>494</v>
      </c>
      <c r="F227" s="32">
        <f t="shared" si="6"/>
        <v>6.2025355171879228</v>
      </c>
      <c r="G227" s="32">
        <f t="shared" si="7"/>
        <v>38.471446841977652</v>
      </c>
      <c r="H227" s="32">
        <f>INDEX('Mapping water'!$D$5:$U$352,MATCH($B227,'Mapping water'!$B$5:$B$352,0),MATCH(H$3,'Mapping water'!$D$4:$U$4,0))*$D227</f>
        <v>0</v>
      </c>
      <c r="I227" s="32">
        <f>INDEX('Mapping water'!$D$5:$U$352,MATCH($B227,'Mapping water'!$B$5:$B$352,0),MATCH(I$3,'Mapping water'!$D$4:$U$4,0))*$D227</f>
        <v>0</v>
      </c>
      <c r="J227" s="32">
        <f>INDEX('Mapping water'!$D$5:$U$352,MATCH($B227,'Mapping water'!$B$5:$B$352,0),MATCH(J$3,'Mapping water'!$D$4:$U$4,0))*$D227</f>
        <v>0</v>
      </c>
      <c r="K227" s="32">
        <f>INDEX('Mapping water'!$D$5:$U$352,MATCH($B227,'Mapping water'!$B$5:$B$352,0),MATCH(K$3,'Mapping water'!$D$4:$U$4,0))*$D227</f>
        <v>0</v>
      </c>
      <c r="L227" s="32">
        <f>INDEX('Mapping water'!$D$5:$U$352,MATCH($B227,'Mapping water'!$B$5:$B$352,0),MATCH(L$3,'Mapping water'!$D$4:$U$4,0))*$D227</f>
        <v>0</v>
      </c>
      <c r="M227" s="32">
        <f>INDEX('Mapping water'!$D$5:$U$352,MATCH($B227,'Mapping water'!$B$5:$B$352,0),MATCH(M$3,'Mapping water'!$D$4:$U$4,0))*$D227</f>
        <v>0</v>
      </c>
      <c r="N227" s="32">
        <f>INDEX('Mapping water'!$D$5:$U$352,MATCH($B227,'Mapping water'!$B$5:$B$352,0),MATCH(N$3,'Mapping water'!$D$4:$U$4,0))*$D227</f>
        <v>69809</v>
      </c>
      <c r="O227" s="32">
        <f>INDEX('Mapping water'!$D$5:$U$352,MATCH($B227,'Mapping water'!$B$5:$B$352,0),MATCH(O$3,'Mapping water'!$D$4:$U$4,0))*$D227</f>
        <v>0</v>
      </c>
      <c r="P227" s="32">
        <f>INDEX('Mapping water'!$D$5:$U$352,MATCH($B227,'Mapping water'!$B$5:$B$352,0),MATCH(P$3,'Mapping water'!$D$4:$U$4,0))*$D227</f>
        <v>0</v>
      </c>
      <c r="Q227" s="32">
        <f>INDEX('Mapping water'!$D$5:$U$352,MATCH($B227,'Mapping water'!$B$5:$B$352,0),MATCH(Q$3,'Mapping water'!$D$4:$U$4,0))*$D227</f>
        <v>0</v>
      </c>
      <c r="R227" s="32">
        <f>INDEX('Mapping water'!$D$5:$U$352,MATCH($B227,'Mapping water'!$B$5:$B$352,0),MATCH(R$3,'Mapping water'!$D$4:$U$4,0))*$D227</f>
        <v>0</v>
      </c>
      <c r="S227" s="32">
        <f>INDEX('Mapping water'!$D$5:$U$352,MATCH($B227,'Mapping water'!$B$5:$B$352,0),MATCH(S$3,'Mapping water'!$D$4:$U$4,0))*$D227</f>
        <v>0</v>
      </c>
      <c r="T227" s="32">
        <f>INDEX('Mapping water'!$D$5:$U$352,MATCH($B227,'Mapping water'!$B$5:$B$352,0),MATCH(T$3,'Mapping water'!$D$4:$U$4,0))*$D227</f>
        <v>0</v>
      </c>
      <c r="U227" s="32">
        <f>INDEX('Mapping water'!$D$5:$U$352,MATCH($B227,'Mapping water'!$B$5:$B$352,0),MATCH(U$3,'Mapping water'!$D$4:$U$4,0))*$D227</f>
        <v>0</v>
      </c>
      <c r="V227" s="32">
        <f>INDEX('Mapping water'!$D$5:$U$352,MATCH($B227,'Mapping water'!$B$5:$B$352,0),MATCH(V$3,'Mapping water'!$D$4:$U$4,0))*$D227</f>
        <v>0</v>
      </c>
      <c r="W227" s="32">
        <f>INDEX('Mapping water'!$D$5:$U$352,MATCH($B227,'Mapping water'!$B$5:$B$352,0),MATCH(W$3,'Mapping water'!$D$4:$U$4,0))*$D227</f>
        <v>0</v>
      </c>
      <c r="X227" s="32">
        <f>INDEX('Mapping water'!$D$5:$U$352,MATCH($B227,'Mapping water'!$B$5:$B$352,0),MATCH(X$3,'Mapping water'!$D$4:$U$4,0))*$D227</f>
        <v>0</v>
      </c>
      <c r="Y227" s="32">
        <f>INDEX('Mapping water'!$D$5:$U$352,MATCH($B227,'Mapping water'!$B$5:$B$352,0),MATCH(Y$3,'Mapping water'!$D$4:$U$4,0))*$D227</f>
        <v>0</v>
      </c>
    </row>
    <row r="228" spans="1:25" x14ac:dyDescent="0.45">
      <c r="A228" s="10" t="s">
        <v>449</v>
      </c>
      <c r="B228" s="10" t="s">
        <v>450</v>
      </c>
      <c r="C228" s="10" t="s">
        <v>31</v>
      </c>
      <c r="D228" s="32">
        <f>INDEX('ONS data MYE 5'!$G$6:$G$445, MATCH($B228,'ONS data MYE 5'!$B$6:$B$445,0))</f>
        <v>175363</v>
      </c>
      <c r="E228" s="32">
        <f>INDEX('ONS data MYE 5'!$H$6:$H$445, MATCH($B228,'ONS data MYE 5'!$B$6:$B$445,0))</f>
        <v>540</v>
      </c>
      <c r="F228" s="32">
        <f t="shared" si="6"/>
        <v>6.2915691395583204</v>
      </c>
      <c r="G228" s="32">
        <f t="shared" si="7"/>
        <v>39.583842237842624</v>
      </c>
      <c r="H228" s="32">
        <f>INDEX('Mapping water'!$D$5:$U$352,MATCH($B228,'Mapping water'!$B$5:$B$352,0),MATCH(H$3,'Mapping water'!$D$4:$U$4,0))*$D228</f>
        <v>0</v>
      </c>
      <c r="I228" s="32">
        <f>INDEX('Mapping water'!$D$5:$U$352,MATCH($B228,'Mapping water'!$B$5:$B$352,0),MATCH(I$3,'Mapping water'!$D$4:$U$4,0))*$D228</f>
        <v>0</v>
      </c>
      <c r="J228" s="32">
        <f>INDEX('Mapping water'!$D$5:$U$352,MATCH($B228,'Mapping water'!$B$5:$B$352,0),MATCH(J$3,'Mapping water'!$D$4:$U$4,0))*$D228</f>
        <v>0</v>
      </c>
      <c r="K228" s="32">
        <f>INDEX('Mapping water'!$D$5:$U$352,MATCH($B228,'Mapping water'!$B$5:$B$352,0),MATCH(K$3,'Mapping water'!$D$4:$U$4,0))*$D228</f>
        <v>0</v>
      </c>
      <c r="L228" s="32">
        <f>INDEX('Mapping water'!$D$5:$U$352,MATCH($B228,'Mapping water'!$B$5:$B$352,0),MATCH(L$3,'Mapping water'!$D$4:$U$4,0))*$D228</f>
        <v>0</v>
      </c>
      <c r="M228" s="32">
        <f>INDEX('Mapping water'!$D$5:$U$352,MATCH($B228,'Mapping water'!$B$5:$B$352,0),MATCH(M$3,'Mapping water'!$D$4:$U$4,0))*$D228</f>
        <v>0</v>
      </c>
      <c r="N228" s="32">
        <f>INDEX('Mapping water'!$D$5:$U$352,MATCH($B228,'Mapping water'!$B$5:$B$352,0),MATCH(N$3,'Mapping water'!$D$4:$U$4,0))*$D228</f>
        <v>175363</v>
      </c>
      <c r="O228" s="32">
        <f>INDEX('Mapping water'!$D$5:$U$352,MATCH($B228,'Mapping water'!$B$5:$B$352,0),MATCH(O$3,'Mapping water'!$D$4:$U$4,0))*$D228</f>
        <v>0</v>
      </c>
      <c r="P228" s="32">
        <f>INDEX('Mapping water'!$D$5:$U$352,MATCH($B228,'Mapping water'!$B$5:$B$352,0),MATCH(P$3,'Mapping water'!$D$4:$U$4,0))*$D228</f>
        <v>0</v>
      </c>
      <c r="Q228" s="32">
        <f>INDEX('Mapping water'!$D$5:$U$352,MATCH($B228,'Mapping water'!$B$5:$B$352,0),MATCH(Q$3,'Mapping water'!$D$4:$U$4,0))*$D228</f>
        <v>0</v>
      </c>
      <c r="R228" s="32">
        <f>INDEX('Mapping water'!$D$5:$U$352,MATCH($B228,'Mapping water'!$B$5:$B$352,0),MATCH(R$3,'Mapping water'!$D$4:$U$4,0))*$D228</f>
        <v>0</v>
      </c>
      <c r="S228" s="32">
        <f>INDEX('Mapping water'!$D$5:$U$352,MATCH($B228,'Mapping water'!$B$5:$B$352,0),MATCH(S$3,'Mapping water'!$D$4:$U$4,0))*$D228</f>
        <v>0</v>
      </c>
      <c r="T228" s="32">
        <f>INDEX('Mapping water'!$D$5:$U$352,MATCH($B228,'Mapping water'!$B$5:$B$352,0),MATCH(T$3,'Mapping water'!$D$4:$U$4,0))*$D228</f>
        <v>0</v>
      </c>
      <c r="U228" s="32">
        <f>INDEX('Mapping water'!$D$5:$U$352,MATCH($B228,'Mapping water'!$B$5:$B$352,0),MATCH(U$3,'Mapping water'!$D$4:$U$4,0))*$D228</f>
        <v>0</v>
      </c>
      <c r="V228" s="32">
        <f>INDEX('Mapping water'!$D$5:$U$352,MATCH($B228,'Mapping water'!$B$5:$B$352,0),MATCH(V$3,'Mapping water'!$D$4:$U$4,0))*$D228</f>
        <v>0</v>
      </c>
      <c r="W228" s="32">
        <f>INDEX('Mapping water'!$D$5:$U$352,MATCH($B228,'Mapping water'!$B$5:$B$352,0),MATCH(W$3,'Mapping water'!$D$4:$U$4,0))*$D228</f>
        <v>0</v>
      </c>
      <c r="X228" s="32">
        <f>INDEX('Mapping water'!$D$5:$U$352,MATCH($B228,'Mapping water'!$B$5:$B$352,0),MATCH(X$3,'Mapping water'!$D$4:$U$4,0))*$D228</f>
        <v>0</v>
      </c>
      <c r="Y228" s="32">
        <f>INDEX('Mapping water'!$D$5:$U$352,MATCH($B228,'Mapping water'!$B$5:$B$352,0),MATCH(Y$3,'Mapping water'!$D$4:$U$4,0))*$D228</f>
        <v>0</v>
      </c>
    </row>
    <row r="229" spans="1:25" x14ac:dyDescent="0.45">
      <c r="A229" s="10" t="s">
        <v>453</v>
      </c>
      <c r="B229" s="10" t="s">
        <v>454</v>
      </c>
      <c r="C229" s="10" t="s">
        <v>31</v>
      </c>
      <c r="D229" s="32">
        <f>INDEX('ONS data MYE 5'!$G$6:$G$445, MATCH($B229,'ONS data MYE 5'!$B$6:$B$445,0))</f>
        <v>175226</v>
      </c>
      <c r="E229" s="32">
        <f>INDEX('ONS data MYE 5'!$H$6:$H$445, MATCH($B229,'ONS data MYE 5'!$B$6:$B$445,0))</f>
        <v>276</v>
      </c>
      <c r="F229" s="32">
        <f t="shared" si="6"/>
        <v>5.6204008657171496</v>
      </c>
      <c r="G229" s="32">
        <f t="shared" si="7"/>
        <v>31.588905891354084</v>
      </c>
      <c r="H229" s="32">
        <f>INDEX('Mapping water'!$D$5:$U$352,MATCH($B229,'Mapping water'!$B$5:$B$352,0),MATCH(H$3,'Mapping water'!$D$4:$U$4,0))*$D229</f>
        <v>0</v>
      </c>
      <c r="I229" s="32">
        <f>INDEX('Mapping water'!$D$5:$U$352,MATCH($B229,'Mapping water'!$B$5:$B$352,0),MATCH(I$3,'Mapping water'!$D$4:$U$4,0))*$D229</f>
        <v>0</v>
      </c>
      <c r="J229" s="32">
        <f>INDEX('Mapping water'!$D$5:$U$352,MATCH($B229,'Mapping water'!$B$5:$B$352,0),MATCH(J$3,'Mapping water'!$D$4:$U$4,0))*$D229</f>
        <v>0</v>
      </c>
      <c r="K229" s="32">
        <f>INDEX('Mapping water'!$D$5:$U$352,MATCH($B229,'Mapping water'!$B$5:$B$352,0),MATCH(K$3,'Mapping water'!$D$4:$U$4,0))*$D229</f>
        <v>0</v>
      </c>
      <c r="L229" s="32">
        <f>INDEX('Mapping water'!$D$5:$U$352,MATCH($B229,'Mapping water'!$B$5:$B$352,0),MATCH(L$3,'Mapping water'!$D$4:$U$4,0))*$D229</f>
        <v>0</v>
      </c>
      <c r="M229" s="32">
        <f>INDEX('Mapping water'!$D$5:$U$352,MATCH($B229,'Mapping water'!$B$5:$B$352,0),MATCH(M$3,'Mapping water'!$D$4:$U$4,0))*$D229</f>
        <v>0</v>
      </c>
      <c r="N229" s="32">
        <f>INDEX('Mapping water'!$D$5:$U$352,MATCH($B229,'Mapping water'!$B$5:$B$352,0),MATCH(N$3,'Mapping water'!$D$4:$U$4,0))*$D229</f>
        <v>15770.34</v>
      </c>
      <c r="O229" s="32">
        <f>INDEX('Mapping water'!$D$5:$U$352,MATCH($B229,'Mapping water'!$B$5:$B$352,0),MATCH(O$3,'Mapping water'!$D$4:$U$4,0))*$D229</f>
        <v>0</v>
      </c>
      <c r="P229" s="32">
        <f>INDEX('Mapping water'!$D$5:$U$352,MATCH($B229,'Mapping water'!$B$5:$B$352,0),MATCH(P$3,'Mapping water'!$D$4:$U$4,0))*$D229</f>
        <v>0</v>
      </c>
      <c r="Q229" s="32">
        <f>INDEX('Mapping water'!$D$5:$U$352,MATCH($B229,'Mapping water'!$B$5:$B$352,0),MATCH(Q$3,'Mapping water'!$D$4:$U$4,0))*$D229</f>
        <v>0</v>
      </c>
      <c r="R229" s="32">
        <f>INDEX('Mapping water'!$D$5:$U$352,MATCH($B229,'Mapping water'!$B$5:$B$352,0),MATCH(R$3,'Mapping water'!$D$4:$U$4,0))*$D229</f>
        <v>0</v>
      </c>
      <c r="S229" s="32">
        <f>INDEX('Mapping water'!$D$5:$U$352,MATCH($B229,'Mapping water'!$B$5:$B$352,0),MATCH(S$3,'Mapping water'!$D$4:$U$4,0))*$D229</f>
        <v>0</v>
      </c>
      <c r="T229" s="32">
        <f>INDEX('Mapping water'!$D$5:$U$352,MATCH($B229,'Mapping water'!$B$5:$B$352,0),MATCH(T$3,'Mapping water'!$D$4:$U$4,0))*$D229</f>
        <v>0</v>
      </c>
      <c r="U229" s="32">
        <f>INDEX('Mapping water'!$D$5:$U$352,MATCH($B229,'Mapping water'!$B$5:$B$352,0),MATCH(U$3,'Mapping water'!$D$4:$U$4,0))*$D229</f>
        <v>0</v>
      </c>
      <c r="V229" s="32">
        <f>INDEX('Mapping water'!$D$5:$U$352,MATCH($B229,'Mapping water'!$B$5:$B$352,0),MATCH(V$3,'Mapping water'!$D$4:$U$4,0))*$D229</f>
        <v>0</v>
      </c>
      <c r="W229" s="32">
        <f>INDEX('Mapping water'!$D$5:$U$352,MATCH($B229,'Mapping water'!$B$5:$B$352,0),MATCH(W$3,'Mapping water'!$D$4:$U$4,0))*$D229</f>
        <v>0</v>
      </c>
      <c r="X229" s="32">
        <f>INDEX('Mapping water'!$D$5:$U$352,MATCH($B229,'Mapping water'!$B$5:$B$352,0),MATCH(X$3,'Mapping water'!$D$4:$U$4,0))*$D229</f>
        <v>159455.66</v>
      </c>
      <c r="Y229" s="32">
        <f>INDEX('Mapping water'!$D$5:$U$352,MATCH($B229,'Mapping water'!$B$5:$B$352,0),MATCH(Y$3,'Mapping water'!$D$4:$U$4,0))*$D229</f>
        <v>0</v>
      </c>
    </row>
    <row r="230" spans="1:25" x14ac:dyDescent="0.45">
      <c r="A230" s="10" t="s">
        <v>457</v>
      </c>
      <c r="B230" s="10" t="s">
        <v>458</v>
      </c>
      <c r="C230" s="10" t="s">
        <v>31</v>
      </c>
      <c r="D230" s="32">
        <f>INDEX('ONS data MYE 5'!$G$6:$G$445, MATCH($B230,'ONS data MYE 5'!$B$6:$B$445,0))</f>
        <v>105117</v>
      </c>
      <c r="E230" s="32">
        <f>INDEX('ONS data MYE 5'!$H$6:$H$445, MATCH($B230,'ONS data MYE 5'!$B$6:$B$445,0))</f>
        <v>1445</v>
      </c>
      <c r="F230" s="32">
        <f t="shared" si="6"/>
        <v>7.2758646005465328</v>
      </c>
      <c r="G230" s="32">
        <f t="shared" si="7"/>
        <v>52.93820568548616</v>
      </c>
      <c r="H230" s="32">
        <f>INDEX('Mapping water'!$D$5:$U$352,MATCH($B230,'Mapping water'!$B$5:$B$352,0),MATCH(H$3,'Mapping water'!$D$4:$U$4,0))*$D230</f>
        <v>0</v>
      </c>
      <c r="I230" s="32">
        <f>INDEX('Mapping water'!$D$5:$U$352,MATCH($B230,'Mapping water'!$B$5:$B$352,0),MATCH(I$3,'Mapping water'!$D$4:$U$4,0))*$D230</f>
        <v>0</v>
      </c>
      <c r="J230" s="32">
        <f>INDEX('Mapping water'!$D$5:$U$352,MATCH($B230,'Mapping water'!$B$5:$B$352,0),MATCH(J$3,'Mapping water'!$D$4:$U$4,0))*$D230</f>
        <v>0</v>
      </c>
      <c r="K230" s="32">
        <f>INDEX('Mapping water'!$D$5:$U$352,MATCH($B230,'Mapping water'!$B$5:$B$352,0),MATCH(K$3,'Mapping water'!$D$4:$U$4,0))*$D230</f>
        <v>0</v>
      </c>
      <c r="L230" s="32">
        <f>INDEX('Mapping water'!$D$5:$U$352,MATCH($B230,'Mapping water'!$B$5:$B$352,0),MATCH(L$3,'Mapping water'!$D$4:$U$4,0))*$D230</f>
        <v>0</v>
      </c>
      <c r="M230" s="32">
        <f>INDEX('Mapping water'!$D$5:$U$352,MATCH($B230,'Mapping water'!$B$5:$B$352,0),MATCH(M$3,'Mapping water'!$D$4:$U$4,0))*$D230</f>
        <v>0</v>
      </c>
      <c r="N230" s="32">
        <f>INDEX('Mapping water'!$D$5:$U$352,MATCH($B230,'Mapping water'!$B$5:$B$352,0),MATCH(N$3,'Mapping water'!$D$4:$U$4,0))*$D230</f>
        <v>100524.543387</v>
      </c>
      <c r="O230" s="32">
        <f>INDEX('Mapping water'!$D$5:$U$352,MATCH($B230,'Mapping water'!$B$5:$B$352,0),MATCH(O$3,'Mapping water'!$D$4:$U$4,0))*$D230</f>
        <v>0</v>
      </c>
      <c r="P230" s="32">
        <f>INDEX('Mapping water'!$D$5:$U$352,MATCH($B230,'Mapping water'!$B$5:$B$352,0),MATCH(P$3,'Mapping water'!$D$4:$U$4,0))*$D230</f>
        <v>0</v>
      </c>
      <c r="Q230" s="32">
        <f>INDEX('Mapping water'!$D$5:$U$352,MATCH($B230,'Mapping water'!$B$5:$B$352,0),MATCH(Q$3,'Mapping water'!$D$4:$U$4,0))*$D230</f>
        <v>0</v>
      </c>
      <c r="R230" s="32">
        <f>INDEX('Mapping water'!$D$5:$U$352,MATCH($B230,'Mapping water'!$B$5:$B$352,0),MATCH(R$3,'Mapping water'!$D$4:$U$4,0))*$D230</f>
        <v>0</v>
      </c>
      <c r="S230" s="32">
        <f>INDEX('Mapping water'!$D$5:$U$352,MATCH($B230,'Mapping water'!$B$5:$B$352,0),MATCH(S$3,'Mapping water'!$D$4:$U$4,0))*$D230</f>
        <v>0</v>
      </c>
      <c r="T230" s="32">
        <f>INDEX('Mapping water'!$D$5:$U$352,MATCH($B230,'Mapping water'!$B$5:$B$352,0),MATCH(T$3,'Mapping water'!$D$4:$U$4,0))*$D230</f>
        <v>0</v>
      </c>
      <c r="U230" s="32">
        <f>INDEX('Mapping water'!$D$5:$U$352,MATCH($B230,'Mapping water'!$B$5:$B$352,0),MATCH(U$3,'Mapping water'!$D$4:$U$4,0))*$D230</f>
        <v>0</v>
      </c>
      <c r="V230" s="32">
        <f>INDEX('Mapping water'!$D$5:$U$352,MATCH($B230,'Mapping water'!$B$5:$B$352,0),MATCH(V$3,'Mapping water'!$D$4:$U$4,0))*$D230</f>
        <v>0</v>
      </c>
      <c r="W230" s="32">
        <f>INDEX('Mapping water'!$D$5:$U$352,MATCH($B230,'Mapping water'!$B$5:$B$352,0),MATCH(W$3,'Mapping water'!$D$4:$U$4,0))*$D230</f>
        <v>0</v>
      </c>
      <c r="X230" s="32">
        <f>INDEX('Mapping water'!$D$5:$U$352,MATCH($B230,'Mapping water'!$B$5:$B$352,0),MATCH(X$3,'Mapping water'!$D$4:$U$4,0))*$D230</f>
        <v>4592.4566130000003</v>
      </c>
      <c r="Y230" s="32">
        <f>INDEX('Mapping water'!$D$5:$U$352,MATCH($B230,'Mapping water'!$B$5:$B$352,0),MATCH(Y$3,'Mapping water'!$D$4:$U$4,0))*$D230</f>
        <v>0</v>
      </c>
    </row>
    <row r="231" spans="1:25" x14ac:dyDescent="0.45">
      <c r="A231" s="10" t="s">
        <v>459</v>
      </c>
      <c r="B231" s="10" t="s">
        <v>460</v>
      </c>
      <c r="C231" s="10" t="s">
        <v>31</v>
      </c>
      <c r="D231" s="32">
        <f>INDEX('ONS data MYE 5'!$G$6:$G$445, MATCH($B231,'ONS data MYE 5'!$B$6:$B$445,0))</f>
        <v>119011</v>
      </c>
      <c r="E231" s="32">
        <f>INDEX('ONS data MYE 5'!$H$6:$H$445, MATCH($B231,'ONS data MYE 5'!$B$6:$B$445,0))</f>
        <v>322</v>
      </c>
      <c r="F231" s="32">
        <f t="shared" si="6"/>
        <v>5.7745515455444085</v>
      </c>
      <c r="G231" s="32">
        <f t="shared" si="7"/>
        <v>33.345445552149314</v>
      </c>
      <c r="H231" s="32">
        <f>INDEX('Mapping water'!$D$5:$U$352,MATCH($B231,'Mapping water'!$B$5:$B$352,0),MATCH(H$3,'Mapping water'!$D$4:$U$4,0))*$D231</f>
        <v>0</v>
      </c>
      <c r="I231" s="32">
        <f>INDEX('Mapping water'!$D$5:$U$352,MATCH($B231,'Mapping water'!$B$5:$B$352,0),MATCH(I$3,'Mapping water'!$D$4:$U$4,0))*$D231</f>
        <v>0</v>
      </c>
      <c r="J231" s="32">
        <f>INDEX('Mapping water'!$D$5:$U$352,MATCH($B231,'Mapping water'!$B$5:$B$352,0),MATCH(J$3,'Mapping water'!$D$4:$U$4,0))*$D231</f>
        <v>0</v>
      </c>
      <c r="K231" s="32">
        <f>INDEX('Mapping water'!$D$5:$U$352,MATCH($B231,'Mapping water'!$B$5:$B$352,0),MATCH(K$3,'Mapping water'!$D$4:$U$4,0))*$D231</f>
        <v>0</v>
      </c>
      <c r="L231" s="32">
        <f>INDEX('Mapping water'!$D$5:$U$352,MATCH($B231,'Mapping water'!$B$5:$B$352,0),MATCH(L$3,'Mapping water'!$D$4:$U$4,0))*$D231</f>
        <v>0</v>
      </c>
      <c r="M231" s="32">
        <f>INDEX('Mapping water'!$D$5:$U$352,MATCH($B231,'Mapping water'!$B$5:$B$352,0),MATCH(M$3,'Mapping water'!$D$4:$U$4,0))*$D231</f>
        <v>0</v>
      </c>
      <c r="N231" s="32">
        <f>INDEX('Mapping water'!$D$5:$U$352,MATCH($B231,'Mapping water'!$B$5:$B$352,0),MATCH(N$3,'Mapping water'!$D$4:$U$4,0))*$D231</f>
        <v>55935.17</v>
      </c>
      <c r="O231" s="32">
        <f>INDEX('Mapping water'!$D$5:$U$352,MATCH($B231,'Mapping water'!$B$5:$B$352,0),MATCH(O$3,'Mapping water'!$D$4:$U$4,0))*$D231</f>
        <v>0</v>
      </c>
      <c r="P231" s="32">
        <f>INDEX('Mapping water'!$D$5:$U$352,MATCH($B231,'Mapping water'!$B$5:$B$352,0),MATCH(P$3,'Mapping water'!$D$4:$U$4,0))*$D231</f>
        <v>0</v>
      </c>
      <c r="Q231" s="32">
        <f>INDEX('Mapping water'!$D$5:$U$352,MATCH($B231,'Mapping water'!$B$5:$B$352,0),MATCH(Q$3,'Mapping water'!$D$4:$U$4,0))*$D231</f>
        <v>0</v>
      </c>
      <c r="R231" s="32">
        <f>INDEX('Mapping water'!$D$5:$U$352,MATCH($B231,'Mapping water'!$B$5:$B$352,0),MATCH(R$3,'Mapping water'!$D$4:$U$4,0))*$D231</f>
        <v>0</v>
      </c>
      <c r="S231" s="32">
        <f>INDEX('Mapping water'!$D$5:$U$352,MATCH($B231,'Mapping water'!$B$5:$B$352,0),MATCH(S$3,'Mapping water'!$D$4:$U$4,0))*$D231</f>
        <v>0</v>
      </c>
      <c r="T231" s="32">
        <f>INDEX('Mapping water'!$D$5:$U$352,MATCH($B231,'Mapping water'!$B$5:$B$352,0),MATCH(T$3,'Mapping water'!$D$4:$U$4,0))*$D231</f>
        <v>0</v>
      </c>
      <c r="U231" s="32">
        <f>INDEX('Mapping water'!$D$5:$U$352,MATCH($B231,'Mapping water'!$B$5:$B$352,0),MATCH(U$3,'Mapping water'!$D$4:$U$4,0))*$D231</f>
        <v>0</v>
      </c>
      <c r="V231" s="32">
        <f>INDEX('Mapping water'!$D$5:$U$352,MATCH($B231,'Mapping water'!$B$5:$B$352,0),MATCH(V$3,'Mapping water'!$D$4:$U$4,0))*$D231</f>
        <v>0</v>
      </c>
      <c r="W231" s="32">
        <f>INDEX('Mapping water'!$D$5:$U$352,MATCH($B231,'Mapping water'!$B$5:$B$352,0),MATCH(W$3,'Mapping water'!$D$4:$U$4,0))*$D231</f>
        <v>0</v>
      </c>
      <c r="X231" s="32">
        <f>INDEX('Mapping water'!$D$5:$U$352,MATCH($B231,'Mapping water'!$B$5:$B$352,0),MATCH(X$3,'Mapping water'!$D$4:$U$4,0))*$D231</f>
        <v>63075.83</v>
      </c>
      <c r="Y231" s="32">
        <f>INDEX('Mapping water'!$D$5:$U$352,MATCH($B231,'Mapping water'!$B$5:$B$352,0),MATCH(Y$3,'Mapping water'!$D$4:$U$4,0))*$D231</f>
        <v>0</v>
      </c>
    </row>
    <row r="232" spans="1:25" x14ac:dyDescent="0.45">
      <c r="A232" s="10" t="s">
        <v>461</v>
      </c>
      <c r="B232" s="10" t="s">
        <v>462</v>
      </c>
      <c r="C232" s="10" t="s">
        <v>31</v>
      </c>
      <c r="D232" s="32">
        <f>INDEX('ONS data MYE 5'!$G$6:$G$445, MATCH($B232,'ONS data MYE 5'!$B$6:$B$445,0))</f>
        <v>146635</v>
      </c>
      <c r="E232" s="32">
        <f>INDEX('ONS data MYE 5'!$H$6:$H$445, MATCH($B232,'ONS data MYE 5'!$B$6:$B$445,0))</f>
        <v>249</v>
      </c>
      <c r="F232" s="32">
        <f t="shared" si="6"/>
        <v>5.5174528964647074</v>
      </c>
      <c r="G232" s="32">
        <f t="shared" si="7"/>
        <v>30.44228646470679</v>
      </c>
      <c r="H232" s="32">
        <f>INDEX('Mapping water'!$D$5:$U$352,MATCH($B232,'Mapping water'!$B$5:$B$352,0),MATCH(H$3,'Mapping water'!$D$4:$U$4,0))*$D232</f>
        <v>0</v>
      </c>
      <c r="I232" s="32">
        <f>INDEX('Mapping water'!$D$5:$U$352,MATCH($B232,'Mapping water'!$B$5:$B$352,0),MATCH(I$3,'Mapping water'!$D$4:$U$4,0))*$D232</f>
        <v>0</v>
      </c>
      <c r="J232" s="32">
        <f>INDEX('Mapping water'!$D$5:$U$352,MATCH($B232,'Mapping water'!$B$5:$B$352,0),MATCH(J$3,'Mapping water'!$D$4:$U$4,0))*$D232</f>
        <v>0</v>
      </c>
      <c r="K232" s="32">
        <f>INDEX('Mapping water'!$D$5:$U$352,MATCH($B232,'Mapping water'!$B$5:$B$352,0),MATCH(K$3,'Mapping water'!$D$4:$U$4,0))*$D232</f>
        <v>0</v>
      </c>
      <c r="L232" s="32">
        <f>INDEX('Mapping water'!$D$5:$U$352,MATCH($B232,'Mapping water'!$B$5:$B$352,0),MATCH(L$3,'Mapping water'!$D$4:$U$4,0))*$D232</f>
        <v>0</v>
      </c>
      <c r="M232" s="32">
        <f>INDEX('Mapping water'!$D$5:$U$352,MATCH($B232,'Mapping water'!$B$5:$B$352,0),MATCH(M$3,'Mapping water'!$D$4:$U$4,0))*$D232</f>
        <v>0</v>
      </c>
      <c r="N232" s="32">
        <f>INDEX('Mapping water'!$D$5:$U$352,MATCH($B232,'Mapping water'!$B$5:$B$352,0),MATCH(N$3,'Mapping water'!$D$4:$U$4,0))*$D232</f>
        <v>146635</v>
      </c>
      <c r="O232" s="32">
        <f>INDEX('Mapping water'!$D$5:$U$352,MATCH($B232,'Mapping water'!$B$5:$B$352,0),MATCH(O$3,'Mapping water'!$D$4:$U$4,0))*$D232</f>
        <v>0</v>
      </c>
      <c r="P232" s="32">
        <f>INDEX('Mapping water'!$D$5:$U$352,MATCH($B232,'Mapping water'!$B$5:$B$352,0),MATCH(P$3,'Mapping water'!$D$4:$U$4,0))*$D232</f>
        <v>0</v>
      </c>
      <c r="Q232" s="32">
        <f>INDEX('Mapping water'!$D$5:$U$352,MATCH($B232,'Mapping water'!$B$5:$B$352,0),MATCH(Q$3,'Mapping water'!$D$4:$U$4,0))*$D232</f>
        <v>0</v>
      </c>
      <c r="R232" s="32">
        <f>INDEX('Mapping water'!$D$5:$U$352,MATCH($B232,'Mapping water'!$B$5:$B$352,0),MATCH(R$3,'Mapping water'!$D$4:$U$4,0))*$D232</f>
        <v>0</v>
      </c>
      <c r="S232" s="32">
        <f>INDEX('Mapping water'!$D$5:$U$352,MATCH($B232,'Mapping water'!$B$5:$B$352,0),MATCH(S$3,'Mapping water'!$D$4:$U$4,0))*$D232</f>
        <v>0</v>
      </c>
      <c r="T232" s="32">
        <f>INDEX('Mapping water'!$D$5:$U$352,MATCH($B232,'Mapping water'!$B$5:$B$352,0),MATCH(T$3,'Mapping water'!$D$4:$U$4,0))*$D232</f>
        <v>0</v>
      </c>
      <c r="U232" s="32">
        <f>INDEX('Mapping water'!$D$5:$U$352,MATCH($B232,'Mapping water'!$B$5:$B$352,0),MATCH(U$3,'Mapping water'!$D$4:$U$4,0))*$D232</f>
        <v>0</v>
      </c>
      <c r="V232" s="32">
        <f>INDEX('Mapping water'!$D$5:$U$352,MATCH($B232,'Mapping water'!$B$5:$B$352,0),MATCH(V$3,'Mapping water'!$D$4:$U$4,0))*$D232</f>
        <v>0</v>
      </c>
      <c r="W232" s="32">
        <f>INDEX('Mapping water'!$D$5:$U$352,MATCH($B232,'Mapping water'!$B$5:$B$352,0),MATCH(W$3,'Mapping water'!$D$4:$U$4,0))*$D232</f>
        <v>0</v>
      </c>
      <c r="X232" s="32">
        <f>INDEX('Mapping water'!$D$5:$U$352,MATCH($B232,'Mapping water'!$B$5:$B$352,0),MATCH(X$3,'Mapping water'!$D$4:$U$4,0))*$D232</f>
        <v>0</v>
      </c>
      <c r="Y232" s="32">
        <f>INDEX('Mapping water'!$D$5:$U$352,MATCH($B232,'Mapping water'!$B$5:$B$352,0),MATCH(Y$3,'Mapping water'!$D$4:$U$4,0))*$D232</f>
        <v>0</v>
      </c>
    </row>
    <row r="233" spans="1:25" x14ac:dyDescent="0.45">
      <c r="A233" s="10" t="s">
        <v>463</v>
      </c>
      <c r="B233" s="10" t="s">
        <v>464</v>
      </c>
      <c r="C233" s="10" t="s">
        <v>31</v>
      </c>
      <c r="D233" s="32">
        <f>INDEX('ONS data MYE 5'!$G$6:$G$445, MATCH($B233,'ONS data MYE 5'!$B$6:$B$445,0))</f>
        <v>155292</v>
      </c>
      <c r="E233" s="32">
        <f>INDEX('ONS data MYE 5'!$H$6:$H$445, MATCH($B233,'ONS data MYE 5'!$B$6:$B$445,0))</f>
        <v>3405</v>
      </c>
      <c r="F233" s="32">
        <f t="shared" si="6"/>
        <v>8.1330002185836126</v>
      </c>
      <c r="G233" s="32">
        <f t="shared" si="7"/>
        <v>66.145692555481091</v>
      </c>
      <c r="H233" s="32">
        <f>INDEX('Mapping water'!$D$5:$U$352,MATCH($B233,'Mapping water'!$B$5:$B$352,0),MATCH(H$3,'Mapping water'!$D$4:$U$4,0))*$D233</f>
        <v>0</v>
      </c>
      <c r="I233" s="32">
        <f>INDEX('Mapping water'!$D$5:$U$352,MATCH($B233,'Mapping water'!$B$5:$B$352,0),MATCH(I$3,'Mapping water'!$D$4:$U$4,0))*$D233</f>
        <v>0</v>
      </c>
      <c r="J233" s="32">
        <f>INDEX('Mapping water'!$D$5:$U$352,MATCH($B233,'Mapping water'!$B$5:$B$352,0),MATCH(J$3,'Mapping water'!$D$4:$U$4,0))*$D233</f>
        <v>0</v>
      </c>
      <c r="K233" s="32">
        <f>INDEX('Mapping water'!$D$5:$U$352,MATCH($B233,'Mapping water'!$B$5:$B$352,0),MATCH(K$3,'Mapping water'!$D$4:$U$4,0))*$D233</f>
        <v>0</v>
      </c>
      <c r="L233" s="32">
        <f>INDEX('Mapping water'!$D$5:$U$352,MATCH($B233,'Mapping water'!$B$5:$B$352,0),MATCH(L$3,'Mapping water'!$D$4:$U$4,0))*$D233</f>
        <v>0</v>
      </c>
      <c r="M233" s="32">
        <f>INDEX('Mapping water'!$D$5:$U$352,MATCH($B233,'Mapping water'!$B$5:$B$352,0),MATCH(M$3,'Mapping water'!$D$4:$U$4,0))*$D233</f>
        <v>0</v>
      </c>
      <c r="N233" s="32">
        <f>INDEX('Mapping water'!$D$5:$U$352,MATCH($B233,'Mapping water'!$B$5:$B$352,0),MATCH(N$3,'Mapping water'!$D$4:$U$4,0))*$D233</f>
        <v>155292</v>
      </c>
      <c r="O233" s="32">
        <f>INDEX('Mapping water'!$D$5:$U$352,MATCH($B233,'Mapping water'!$B$5:$B$352,0),MATCH(O$3,'Mapping water'!$D$4:$U$4,0))*$D233</f>
        <v>0</v>
      </c>
      <c r="P233" s="32">
        <f>INDEX('Mapping water'!$D$5:$U$352,MATCH($B233,'Mapping water'!$B$5:$B$352,0),MATCH(P$3,'Mapping water'!$D$4:$U$4,0))*$D233</f>
        <v>0</v>
      </c>
      <c r="Q233" s="32">
        <f>INDEX('Mapping water'!$D$5:$U$352,MATCH($B233,'Mapping water'!$B$5:$B$352,0),MATCH(Q$3,'Mapping water'!$D$4:$U$4,0))*$D233</f>
        <v>0</v>
      </c>
      <c r="R233" s="32">
        <f>INDEX('Mapping water'!$D$5:$U$352,MATCH($B233,'Mapping water'!$B$5:$B$352,0),MATCH(R$3,'Mapping water'!$D$4:$U$4,0))*$D233</f>
        <v>0</v>
      </c>
      <c r="S233" s="32">
        <f>INDEX('Mapping water'!$D$5:$U$352,MATCH($B233,'Mapping water'!$B$5:$B$352,0),MATCH(S$3,'Mapping water'!$D$4:$U$4,0))*$D233</f>
        <v>0</v>
      </c>
      <c r="T233" s="32">
        <f>INDEX('Mapping water'!$D$5:$U$352,MATCH($B233,'Mapping water'!$B$5:$B$352,0),MATCH(T$3,'Mapping water'!$D$4:$U$4,0))*$D233</f>
        <v>0</v>
      </c>
      <c r="U233" s="32">
        <f>INDEX('Mapping water'!$D$5:$U$352,MATCH($B233,'Mapping water'!$B$5:$B$352,0),MATCH(U$3,'Mapping water'!$D$4:$U$4,0))*$D233</f>
        <v>0</v>
      </c>
      <c r="V233" s="32">
        <f>INDEX('Mapping water'!$D$5:$U$352,MATCH($B233,'Mapping water'!$B$5:$B$352,0),MATCH(V$3,'Mapping water'!$D$4:$U$4,0))*$D233</f>
        <v>0</v>
      </c>
      <c r="W233" s="32">
        <f>INDEX('Mapping water'!$D$5:$U$352,MATCH($B233,'Mapping water'!$B$5:$B$352,0),MATCH(W$3,'Mapping water'!$D$4:$U$4,0))*$D233</f>
        <v>0</v>
      </c>
      <c r="X233" s="32">
        <f>INDEX('Mapping water'!$D$5:$U$352,MATCH($B233,'Mapping water'!$B$5:$B$352,0),MATCH(X$3,'Mapping water'!$D$4:$U$4,0))*$D233</f>
        <v>0</v>
      </c>
      <c r="Y233" s="32">
        <f>INDEX('Mapping water'!$D$5:$U$352,MATCH($B233,'Mapping water'!$B$5:$B$352,0),MATCH(Y$3,'Mapping water'!$D$4:$U$4,0))*$D233</f>
        <v>0</v>
      </c>
    </row>
    <row r="234" spans="1:25" x14ac:dyDescent="0.45">
      <c r="A234" s="10" t="s">
        <v>465</v>
      </c>
      <c r="B234" s="10" t="s">
        <v>466</v>
      </c>
      <c r="C234" s="10" t="s">
        <v>31</v>
      </c>
      <c r="D234" s="32">
        <f>INDEX('ONS data MYE 5'!$G$6:$G$445, MATCH($B234,'ONS data MYE 5'!$B$6:$B$445,0))</f>
        <v>139156</v>
      </c>
      <c r="E234" s="32">
        <f>INDEX('ONS data MYE 5'!$H$6:$H$445, MATCH($B234,'ONS data MYE 5'!$B$6:$B$445,0))</f>
        <v>205</v>
      </c>
      <c r="F234" s="32">
        <f t="shared" si="6"/>
        <v>5.3230099791384085</v>
      </c>
      <c r="G234" s="32">
        <f t="shared" si="7"/>
        <v>28.334435238007078</v>
      </c>
      <c r="H234" s="32">
        <f>INDEX('Mapping water'!$D$5:$U$352,MATCH($B234,'Mapping water'!$B$5:$B$352,0),MATCH(H$3,'Mapping water'!$D$4:$U$4,0))*$D234</f>
        <v>0</v>
      </c>
      <c r="I234" s="32">
        <f>INDEX('Mapping water'!$D$5:$U$352,MATCH($B234,'Mapping water'!$B$5:$B$352,0),MATCH(I$3,'Mapping water'!$D$4:$U$4,0))*$D234</f>
        <v>0</v>
      </c>
      <c r="J234" s="32">
        <f>INDEX('Mapping water'!$D$5:$U$352,MATCH($B234,'Mapping water'!$B$5:$B$352,0),MATCH(J$3,'Mapping water'!$D$4:$U$4,0))*$D234</f>
        <v>0</v>
      </c>
      <c r="K234" s="32">
        <f>INDEX('Mapping water'!$D$5:$U$352,MATCH($B234,'Mapping water'!$B$5:$B$352,0),MATCH(K$3,'Mapping water'!$D$4:$U$4,0))*$D234</f>
        <v>0</v>
      </c>
      <c r="L234" s="32">
        <f>INDEX('Mapping water'!$D$5:$U$352,MATCH($B234,'Mapping water'!$B$5:$B$352,0),MATCH(L$3,'Mapping water'!$D$4:$U$4,0))*$D234</f>
        <v>0</v>
      </c>
      <c r="M234" s="32">
        <f>INDEX('Mapping water'!$D$5:$U$352,MATCH($B234,'Mapping water'!$B$5:$B$352,0),MATCH(M$3,'Mapping water'!$D$4:$U$4,0))*$D234</f>
        <v>0</v>
      </c>
      <c r="N234" s="32">
        <f>INDEX('Mapping water'!$D$5:$U$352,MATCH($B234,'Mapping water'!$B$5:$B$352,0),MATCH(N$3,'Mapping water'!$D$4:$U$4,0))*$D234</f>
        <v>139156</v>
      </c>
      <c r="O234" s="32">
        <f>INDEX('Mapping water'!$D$5:$U$352,MATCH($B234,'Mapping water'!$B$5:$B$352,0),MATCH(O$3,'Mapping water'!$D$4:$U$4,0))*$D234</f>
        <v>0</v>
      </c>
      <c r="P234" s="32">
        <f>INDEX('Mapping water'!$D$5:$U$352,MATCH($B234,'Mapping water'!$B$5:$B$352,0),MATCH(P$3,'Mapping water'!$D$4:$U$4,0))*$D234</f>
        <v>0</v>
      </c>
      <c r="Q234" s="32">
        <f>INDEX('Mapping water'!$D$5:$U$352,MATCH($B234,'Mapping water'!$B$5:$B$352,0),MATCH(Q$3,'Mapping water'!$D$4:$U$4,0))*$D234</f>
        <v>0</v>
      </c>
      <c r="R234" s="32">
        <f>INDEX('Mapping water'!$D$5:$U$352,MATCH($B234,'Mapping water'!$B$5:$B$352,0),MATCH(R$3,'Mapping water'!$D$4:$U$4,0))*$D234</f>
        <v>0</v>
      </c>
      <c r="S234" s="32">
        <f>INDEX('Mapping water'!$D$5:$U$352,MATCH($B234,'Mapping water'!$B$5:$B$352,0),MATCH(S$3,'Mapping water'!$D$4:$U$4,0))*$D234</f>
        <v>0</v>
      </c>
      <c r="T234" s="32">
        <f>INDEX('Mapping water'!$D$5:$U$352,MATCH($B234,'Mapping water'!$B$5:$B$352,0),MATCH(T$3,'Mapping water'!$D$4:$U$4,0))*$D234</f>
        <v>0</v>
      </c>
      <c r="U234" s="32">
        <f>INDEX('Mapping water'!$D$5:$U$352,MATCH($B234,'Mapping water'!$B$5:$B$352,0),MATCH(U$3,'Mapping water'!$D$4:$U$4,0))*$D234</f>
        <v>0</v>
      </c>
      <c r="V234" s="32">
        <f>INDEX('Mapping water'!$D$5:$U$352,MATCH($B234,'Mapping water'!$B$5:$B$352,0),MATCH(V$3,'Mapping water'!$D$4:$U$4,0))*$D234</f>
        <v>0</v>
      </c>
      <c r="W234" s="32">
        <f>INDEX('Mapping water'!$D$5:$U$352,MATCH($B234,'Mapping water'!$B$5:$B$352,0),MATCH(W$3,'Mapping water'!$D$4:$U$4,0))*$D234</f>
        <v>0</v>
      </c>
      <c r="X234" s="32">
        <f>INDEX('Mapping water'!$D$5:$U$352,MATCH($B234,'Mapping water'!$B$5:$B$352,0),MATCH(X$3,'Mapping water'!$D$4:$U$4,0))*$D234</f>
        <v>0</v>
      </c>
      <c r="Y234" s="32">
        <f>INDEX('Mapping water'!$D$5:$U$352,MATCH($B234,'Mapping water'!$B$5:$B$352,0),MATCH(Y$3,'Mapping water'!$D$4:$U$4,0))*$D234</f>
        <v>0</v>
      </c>
    </row>
    <row r="235" spans="1:25" x14ac:dyDescent="0.45">
      <c r="A235" s="10" t="s">
        <v>467</v>
      </c>
      <c r="B235" s="10" t="s">
        <v>468</v>
      </c>
      <c r="C235" s="10" t="s">
        <v>31</v>
      </c>
      <c r="D235" s="32">
        <f>INDEX('ONS data MYE 5'!$G$6:$G$445, MATCH($B235,'ONS data MYE 5'!$B$6:$B$445,0))</f>
        <v>128653</v>
      </c>
      <c r="E235" s="32">
        <f>INDEX('ONS data MYE 5'!$H$6:$H$445, MATCH($B235,'ONS data MYE 5'!$B$6:$B$445,0))</f>
        <v>223</v>
      </c>
      <c r="F235" s="32">
        <f t="shared" si="6"/>
        <v>5.4071717714601188</v>
      </c>
      <c r="G235" s="32">
        <f t="shared" si="7"/>
        <v>29.237506566075158</v>
      </c>
      <c r="H235" s="32">
        <f>INDEX('Mapping water'!$D$5:$U$352,MATCH($B235,'Mapping water'!$B$5:$B$352,0),MATCH(H$3,'Mapping water'!$D$4:$U$4,0))*$D235</f>
        <v>0</v>
      </c>
      <c r="I235" s="32">
        <f>INDEX('Mapping water'!$D$5:$U$352,MATCH($B235,'Mapping water'!$B$5:$B$352,0),MATCH(I$3,'Mapping water'!$D$4:$U$4,0))*$D235</f>
        <v>0</v>
      </c>
      <c r="J235" s="32">
        <f>INDEX('Mapping water'!$D$5:$U$352,MATCH($B235,'Mapping water'!$B$5:$B$352,0),MATCH(J$3,'Mapping water'!$D$4:$U$4,0))*$D235</f>
        <v>0</v>
      </c>
      <c r="K235" s="32">
        <f>INDEX('Mapping water'!$D$5:$U$352,MATCH($B235,'Mapping water'!$B$5:$B$352,0),MATCH(K$3,'Mapping water'!$D$4:$U$4,0))*$D235</f>
        <v>0</v>
      </c>
      <c r="L235" s="32">
        <f>INDEX('Mapping water'!$D$5:$U$352,MATCH($B235,'Mapping water'!$B$5:$B$352,0),MATCH(L$3,'Mapping water'!$D$4:$U$4,0))*$D235</f>
        <v>0</v>
      </c>
      <c r="M235" s="32">
        <f>INDEX('Mapping water'!$D$5:$U$352,MATCH($B235,'Mapping water'!$B$5:$B$352,0),MATCH(M$3,'Mapping water'!$D$4:$U$4,0))*$D235</f>
        <v>0</v>
      </c>
      <c r="N235" s="32">
        <f>INDEX('Mapping water'!$D$5:$U$352,MATCH($B235,'Mapping water'!$B$5:$B$352,0),MATCH(N$3,'Mapping water'!$D$4:$U$4,0))*$D235</f>
        <v>128653</v>
      </c>
      <c r="O235" s="32">
        <f>INDEX('Mapping water'!$D$5:$U$352,MATCH($B235,'Mapping water'!$B$5:$B$352,0),MATCH(O$3,'Mapping water'!$D$4:$U$4,0))*$D235</f>
        <v>0</v>
      </c>
      <c r="P235" s="32">
        <f>INDEX('Mapping water'!$D$5:$U$352,MATCH($B235,'Mapping water'!$B$5:$B$352,0),MATCH(P$3,'Mapping water'!$D$4:$U$4,0))*$D235</f>
        <v>0</v>
      </c>
      <c r="Q235" s="32">
        <f>INDEX('Mapping water'!$D$5:$U$352,MATCH($B235,'Mapping water'!$B$5:$B$352,0),MATCH(Q$3,'Mapping water'!$D$4:$U$4,0))*$D235</f>
        <v>0</v>
      </c>
      <c r="R235" s="32">
        <f>INDEX('Mapping water'!$D$5:$U$352,MATCH($B235,'Mapping water'!$B$5:$B$352,0),MATCH(R$3,'Mapping water'!$D$4:$U$4,0))*$D235</f>
        <v>0</v>
      </c>
      <c r="S235" s="32">
        <f>INDEX('Mapping water'!$D$5:$U$352,MATCH($B235,'Mapping water'!$B$5:$B$352,0),MATCH(S$3,'Mapping water'!$D$4:$U$4,0))*$D235</f>
        <v>0</v>
      </c>
      <c r="T235" s="32">
        <f>INDEX('Mapping water'!$D$5:$U$352,MATCH($B235,'Mapping water'!$B$5:$B$352,0),MATCH(T$3,'Mapping water'!$D$4:$U$4,0))*$D235</f>
        <v>0</v>
      </c>
      <c r="U235" s="32">
        <f>INDEX('Mapping water'!$D$5:$U$352,MATCH($B235,'Mapping water'!$B$5:$B$352,0),MATCH(U$3,'Mapping water'!$D$4:$U$4,0))*$D235</f>
        <v>0</v>
      </c>
      <c r="V235" s="32">
        <f>INDEX('Mapping water'!$D$5:$U$352,MATCH($B235,'Mapping water'!$B$5:$B$352,0),MATCH(V$3,'Mapping water'!$D$4:$U$4,0))*$D235</f>
        <v>0</v>
      </c>
      <c r="W235" s="32">
        <f>INDEX('Mapping water'!$D$5:$U$352,MATCH($B235,'Mapping water'!$B$5:$B$352,0),MATCH(W$3,'Mapping water'!$D$4:$U$4,0))*$D235</f>
        <v>0</v>
      </c>
      <c r="X235" s="32">
        <f>INDEX('Mapping water'!$D$5:$U$352,MATCH($B235,'Mapping water'!$B$5:$B$352,0),MATCH(X$3,'Mapping water'!$D$4:$U$4,0))*$D235</f>
        <v>0</v>
      </c>
      <c r="Y235" s="32">
        <f>INDEX('Mapping water'!$D$5:$U$352,MATCH($B235,'Mapping water'!$B$5:$B$352,0),MATCH(Y$3,'Mapping water'!$D$4:$U$4,0))*$D235</f>
        <v>0</v>
      </c>
    </row>
    <row r="236" spans="1:25" x14ac:dyDescent="0.45">
      <c r="A236" s="10" t="s">
        <v>469</v>
      </c>
      <c r="B236" s="10" t="s">
        <v>470</v>
      </c>
      <c r="C236" s="10" t="s">
        <v>31</v>
      </c>
      <c r="D236" s="32">
        <f>INDEX('ONS data MYE 5'!$G$6:$G$445, MATCH($B236,'ONS data MYE 5'!$B$6:$B$445,0))</f>
        <v>108748</v>
      </c>
      <c r="E236" s="32">
        <f>INDEX('ONS data MYE 5'!$H$6:$H$445, MATCH($B236,'ONS data MYE 5'!$B$6:$B$445,0))</f>
        <v>152</v>
      </c>
      <c r="F236" s="32">
        <f t="shared" si="6"/>
        <v>5.0238805208462765</v>
      </c>
      <c r="G236" s="32">
        <f t="shared" si="7"/>
        <v>25.239375487738656</v>
      </c>
      <c r="H236" s="32">
        <f>INDEX('Mapping water'!$D$5:$U$352,MATCH($B236,'Mapping water'!$B$5:$B$352,0),MATCH(H$3,'Mapping water'!$D$4:$U$4,0))*$D236</f>
        <v>0</v>
      </c>
      <c r="I236" s="32">
        <f>INDEX('Mapping water'!$D$5:$U$352,MATCH($B236,'Mapping water'!$B$5:$B$352,0),MATCH(I$3,'Mapping water'!$D$4:$U$4,0))*$D236</f>
        <v>0</v>
      </c>
      <c r="J236" s="32">
        <f>INDEX('Mapping water'!$D$5:$U$352,MATCH($B236,'Mapping water'!$B$5:$B$352,0),MATCH(J$3,'Mapping water'!$D$4:$U$4,0))*$D236</f>
        <v>0</v>
      </c>
      <c r="K236" s="32">
        <f>INDEX('Mapping water'!$D$5:$U$352,MATCH($B236,'Mapping water'!$B$5:$B$352,0),MATCH(K$3,'Mapping water'!$D$4:$U$4,0))*$D236</f>
        <v>0</v>
      </c>
      <c r="L236" s="32">
        <f>INDEX('Mapping water'!$D$5:$U$352,MATCH($B236,'Mapping water'!$B$5:$B$352,0),MATCH(L$3,'Mapping water'!$D$4:$U$4,0))*$D236</f>
        <v>0</v>
      </c>
      <c r="M236" s="32">
        <f>INDEX('Mapping water'!$D$5:$U$352,MATCH($B236,'Mapping water'!$B$5:$B$352,0),MATCH(M$3,'Mapping water'!$D$4:$U$4,0))*$D236</f>
        <v>0</v>
      </c>
      <c r="N236" s="32">
        <f>INDEX('Mapping water'!$D$5:$U$352,MATCH($B236,'Mapping water'!$B$5:$B$352,0),MATCH(N$3,'Mapping water'!$D$4:$U$4,0))*$D236</f>
        <v>108748</v>
      </c>
      <c r="O236" s="32">
        <f>INDEX('Mapping water'!$D$5:$U$352,MATCH($B236,'Mapping water'!$B$5:$B$352,0),MATCH(O$3,'Mapping water'!$D$4:$U$4,0))*$D236</f>
        <v>0</v>
      </c>
      <c r="P236" s="32">
        <f>INDEX('Mapping water'!$D$5:$U$352,MATCH($B236,'Mapping water'!$B$5:$B$352,0),MATCH(P$3,'Mapping water'!$D$4:$U$4,0))*$D236</f>
        <v>0</v>
      </c>
      <c r="Q236" s="32">
        <f>INDEX('Mapping water'!$D$5:$U$352,MATCH($B236,'Mapping water'!$B$5:$B$352,0),MATCH(Q$3,'Mapping water'!$D$4:$U$4,0))*$D236</f>
        <v>0</v>
      </c>
      <c r="R236" s="32">
        <f>INDEX('Mapping water'!$D$5:$U$352,MATCH($B236,'Mapping water'!$B$5:$B$352,0),MATCH(R$3,'Mapping water'!$D$4:$U$4,0))*$D236</f>
        <v>0</v>
      </c>
      <c r="S236" s="32">
        <f>INDEX('Mapping water'!$D$5:$U$352,MATCH($B236,'Mapping water'!$B$5:$B$352,0),MATCH(S$3,'Mapping water'!$D$4:$U$4,0))*$D236</f>
        <v>0</v>
      </c>
      <c r="T236" s="32">
        <f>INDEX('Mapping water'!$D$5:$U$352,MATCH($B236,'Mapping water'!$B$5:$B$352,0),MATCH(T$3,'Mapping water'!$D$4:$U$4,0))*$D236</f>
        <v>0</v>
      </c>
      <c r="U236" s="32">
        <f>INDEX('Mapping water'!$D$5:$U$352,MATCH($B236,'Mapping water'!$B$5:$B$352,0),MATCH(U$3,'Mapping water'!$D$4:$U$4,0))*$D236</f>
        <v>0</v>
      </c>
      <c r="V236" s="32">
        <f>INDEX('Mapping water'!$D$5:$U$352,MATCH($B236,'Mapping water'!$B$5:$B$352,0),MATCH(V$3,'Mapping water'!$D$4:$U$4,0))*$D236</f>
        <v>0</v>
      </c>
      <c r="W236" s="32">
        <f>INDEX('Mapping water'!$D$5:$U$352,MATCH($B236,'Mapping water'!$B$5:$B$352,0),MATCH(W$3,'Mapping water'!$D$4:$U$4,0))*$D236</f>
        <v>0</v>
      </c>
      <c r="X236" s="32">
        <f>INDEX('Mapping water'!$D$5:$U$352,MATCH($B236,'Mapping water'!$B$5:$B$352,0),MATCH(X$3,'Mapping water'!$D$4:$U$4,0))*$D236</f>
        <v>0</v>
      </c>
      <c r="Y236" s="32">
        <f>INDEX('Mapping water'!$D$5:$U$352,MATCH($B236,'Mapping water'!$B$5:$B$352,0),MATCH(Y$3,'Mapping water'!$D$4:$U$4,0))*$D236</f>
        <v>0</v>
      </c>
    </row>
    <row r="237" spans="1:25" x14ac:dyDescent="0.45">
      <c r="A237" s="10" t="s">
        <v>471</v>
      </c>
      <c r="B237" s="10" t="s">
        <v>472</v>
      </c>
      <c r="C237" s="10" t="s">
        <v>31</v>
      </c>
      <c r="D237" s="32">
        <f>INDEX('ONS data MYE 5'!$G$6:$G$445, MATCH($B237,'ONS data MYE 5'!$B$6:$B$445,0))</f>
        <v>136085</v>
      </c>
      <c r="E237" s="32">
        <f>INDEX('ONS data MYE 5'!$H$6:$H$445, MATCH($B237,'ONS data MYE 5'!$B$6:$B$445,0))</f>
        <v>1432</v>
      </c>
      <c r="F237" s="32">
        <f t="shared" si="6"/>
        <v>7.2668273475205911</v>
      </c>
      <c r="G237" s="32">
        <f t="shared" si="7"/>
        <v>52.806779698673147</v>
      </c>
      <c r="H237" s="32">
        <f>INDEX('Mapping water'!$D$5:$U$352,MATCH($B237,'Mapping water'!$B$5:$B$352,0),MATCH(H$3,'Mapping water'!$D$4:$U$4,0))*$D237</f>
        <v>0</v>
      </c>
      <c r="I237" s="32">
        <f>INDEX('Mapping water'!$D$5:$U$352,MATCH($B237,'Mapping water'!$B$5:$B$352,0),MATCH(I$3,'Mapping water'!$D$4:$U$4,0))*$D237</f>
        <v>0</v>
      </c>
      <c r="J237" s="32">
        <f>INDEX('Mapping water'!$D$5:$U$352,MATCH($B237,'Mapping water'!$B$5:$B$352,0),MATCH(J$3,'Mapping water'!$D$4:$U$4,0))*$D237</f>
        <v>0</v>
      </c>
      <c r="K237" s="32">
        <f>INDEX('Mapping water'!$D$5:$U$352,MATCH($B237,'Mapping water'!$B$5:$B$352,0),MATCH(K$3,'Mapping water'!$D$4:$U$4,0))*$D237</f>
        <v>0</v>
      </c>
      <c r="L237" s="32">
        <f>INDEX('Mapping water'!$D$5:$U$352,MATCH($B237,'Mapping water'!$B$5:$B$352,0),MATCH(L$3,'Mapping water'!$D$4:$U$4,0))*$D237</f>
        <v>0</v>
      </c>
      <c r="M237" s="32">
        <f>INDEX('Mapping water'!$D$5:$U$352,MATCH($B237,'Mapping water'!$B$5:$B$352,0),MATCH(M$3,'Mapping water'!$D$4:$U$4,0))*$D237</f>
        <v>0</v>
      </c>
      <c r="N237" s="32">
        <f>INDEX('Mapping water'!$D$5:$U$352,MATCH($B237,'Mapping water'!$B$5:$B$352,0),MATCH(N$3,'Mapping water'!$D$4:$U$4,0))*$D237</f>
        <v>136085</v>
      </c>
      <c r="O237" s="32">
        <f>INDEX('Mapping water'!$D$5:$U$352,MATCH($B237,'Mapping water'!$B$5:$B$352,0),MATCH(O$3,'Mapping water'!$D$4:$U$4,0))*$D237</f>
        <v>0</v>
      </c>
      <c r="P237" s="32">
        <f>INDEX('Mapping water'!$D$5:$U$352,MATCH($B237,'Mapping water'!$B$5:$B$352,0),MATCH(P$3,'Mapping water'!$D$4:$U$4,0))*$D237</f>
        <v>0</v>
      </c>
      <c r="Q237" s="32">
        <f>INDEX('Mapping water'!$D$5:$U$352,MATCH($B237,'Mapping water'!$B$5:$B$352,0),MATCH(Q$3,'Mapping water'!$D$4:$U$4,0))*$D237</f>
        <v>0</v>
      </c>
      <c r="R237" s="32">
        <f>INDEX('Mapping water'!$D$5:$U$352,MATCH($B237,'Mapping water'!$B$5:$B$352,0),MATCH(R$3,'Mapping water'!$D$4:$U$4,0))*$D237</f>
        <v>0</v>
      </c>
      <c r="S237" s="32">
        <f>INDEX('Mapping water'!$D$5:$U$352,MATCH($B237,'Mapping water'!$B$5:$B$352,0),MATCH(S$3,'Mapping water'!$D$4:$U$4,0))*$D237</f>
        <v>0</v>
      </c>
      <c r="T237" s="32">
        <f>INDEX('Mapping water'!$D$5:$U$352,MATCH($B237,'Mapping water'!$B$5:$B$352,0),MATCH(T$3,'Mapping water'!$D$4:$U$4,0))*$D237</f>
        <v>0</v>
      </c>
      <c r="U237" s="32">
        <f>INDEX('Mapping water'!$D$5:$U$352,MATCH($B237,'Mapping water'!$B$5:$B$352,0),MATCH(U$3,'Mapping water'!$D$4:$U$4,0))*$D237</f>
        <v>0</v>
      </c>
      <c r="V237" s="32">
        <f>INDEX('Mapping water'!$D$5:$U$352,MATCH($B237,'Mapping water'!$B$5:$B$352,0),MATCH(V$3,'Mapping water'!$D$4:$U$4,0))*$D237</f>
        <v>0</v>
      </c>
      <c r="W237" s="32">
        <f>INDEX('Mapping water'!$D$5:$U$352,MATCH($B237,'Mapping water'!$B$5:$B$352,0),MATCH(W$3,'Mapping water'!$D$4:$U$4,0))*$D237</f>
        <v>0</v>
      </c>
      <c r="X237" s="32">
        <f>INDEX('Mapping water'!$D$5:$U$352,MATCH($B237,'Mapping water'!$B$5:$B$352,0),MATCH(X$3,'Mapping water'!$D$4:$U$4,0))*$D237</f>
        <v>0</v>
      </c>
      <c r="Y237" s="32">
        <f>INDEX('Mapping water'!$D$5:$U$352,MATCH($B237,'Mapping water'!$B$5:$B$352,0),MATCH(Y$3,'Mapping water'!$D$4:$U$4,0))*$D237</f>
        <v>0</v>
      </c>
    </row>
    <row r="238" spans="1:25" x14ac:dyDescent="0.45">
      <c r="A238" s="10" t="s">
        <v>473</v>
      </c>
      <c r="B238" s="10" t="s">
        <v>474</v>
      </c>
      <c r="C238" s="10" t="s">
        <v>31</v>
      </c>
      <c r="D238" s="32">
        <f>INDEX('ONS data MYE 5'!$G$6:$G$445, MATCH($B238,'ONS data MYE 5'!$B$6:$B$445,0))</f>
        <v>146845</v>
      </c>
      <c r="E238" s="32">
        <f>INDEX('ONS data MYE 5'!$H$6:$H$445, MATCH($B238,'ONS data MYE 5'!$B$6:$B$445,0))</f>
        <v>542</v>
      </c>
      <c r="F238" s="32">
        <f t="shared" si="6"/>
        <v>6.2952660014396464</v>
      </c>
      <c r="G238" s="32">
        <f t="shared" si="7"/>
        <v>39.630374028881917</v>
      </c>
      <c r="H238" s="32">
        <f>INDEX('Mapping water'!$D$5:$U$352,MATCH($B238,'Mapping water'!$B$5:$B$352,0),MATCH(H$3,'Mapping water'!$D$4:$U$4,0))*$D238</f>
        <v>0</v>
      </c>
      <c r="I238" s="32">
        <f>INDEX('Mapping water'!$D$5:$U$352,MATCH($B238,'Mapping water'!$B$5:$B$352,0),MATCH(I$3,'Mapping water'!$D$4:$U$4,0))*$D238</f>
        <v>0</v>
      </c>
      <c r="J238" s="32">
        <f>INDEX('Mapping water'!$D$5:$U$352,MATCH($B238,'Mapping water'!$B$5:$B$352,0),MATCH(J$3,'Mapping water'!$D$4:$U$4,0))*$D238</f>
        <v>0</v>
      </c>
      <c r="K238" s="32">
        <f>INDEX('Mapping water'!$D$5:$U$352,MATCH($B238,'Mapping water'!$B$5:$B$352,0),MATCH(K$3,'Mapping water'!$D$4:$U$4,0))*$D238</f>
        <v>0</v>
      </c>
      <c r="L238" s="32">
        <f>INDEX('Mapping water'!$D$5:$U$352,MATCH($B238,'Mapping water'!$B$5:$B$352,0),MATCH(L$3,'Mapping water'!$D$4:$U$4,0))*$D238</f>
        <v>0</v>
      </c>
      <c r="M238" s="32">
        <f>INDEX('Mapping water'!$D$5:$U$352,MATCH($B238,'Mapping water'!$B$5:$B$352,0),MATCH(M$3,'Mapping water'!$D$4:$U$4,0))*$D238</f>
        <v>0</v>
      </c>
      <c r="N238" s="32">
        <f>INDEX('Mapping water'!$D$5:$U$352,MATCH($B238,'Mapping water'!$B$5:$B$352,0),MATCH(N$3,'Mapping water'!$D$4:$U$4,0))*$D238</f>
        <v>111602.2</v>
      </c>
      <c r="O238" s="32">
        <f>INDEX('Mapping water'!$D$5:$U$352,MATCH($B238,'Mapping water'!$B$5:$B$352,0),MATCH(O$3,'Mapping water'!$D$4:$U$4,0))*$D238</f>
        <v>0</v>
      </c>
      <c r="P238" s="32">
        <f>INDEX('Mapping water'!$D$5:$U$352,MATCH($B238,'Mapping water'!$B$5:$B$352,0),MATCH(P$3,'Mapping water'!$D$4:$U$4,0))*$D238</f>
        <v>0</v>
      </c>
      <c r="Q238" s="32">
        <f>INDEX('Mapping water'!$D$5:$U$352,MATCH($B238,'Mapping water'!$B$5:$B$352,0),MATCH(Q$3,'Mapping water'!$D$4:$U$4,0))*$D238</f>
        <v>0</v>
      </c>
      <c r="R238" s="32">
        <f>INDEX('Mapping water'!$D$5:$U$352,MATCH($B238,'Mapping water'!$B$5:$B$352,0),MATCH(R$3,'Mapping water'!$D$4:$U$4,0))*$D238</f>
        <v>0</v>
      </c>
      <c r="S238" s="32">
        <f>INDEX('Mapping water'!$D$5:$U$352,MATCH($B238,'Mapping water'!$B$5:$B$352,0),MATCH(S$3,'Mapping water'!$D$4:$U$4,0))*$D238</f>
        <v>0</v>
      </c>
      <c r="T238" s="32">
        <f>INDEX('Mapping water'!$D$5:$U$352,MATCH($B238,'Mapping water'!$B$5:$B$352,0),MATCH(T$3,'Mapping water'!$D$4:$U$4,0))*$D238</f>
        <v>0</v>
      </c>
      <c r="U238" s="32">
        <f>INDEX('Mapping water'!$D$5:$U$352,MATCH($B238,'Mapping water'!$B$5:$B$352,0),MATCH(U$3,'Mapping water'!$D$4:$U$4,0))*$D238</f>
        <v>0</v>
      </c>
      <c r="V238" s="32">
        <f>INDEX('Mapping water'!$D$5:$U$352,MATCH($B238,'Mapping water'!$B$5:$B$352,0),MATCH(V$3,'Mapping water'!$D$4:$U$4,0))*$D238</f>
        <v>0</v>
      </c>
      <c r="W238" s="32">
        <f>INDEX('Mapping water'!$D$5:$U$352,MATCH($B238,'Mapping water'!$B$5:$B$352,0),MATCH(W$3,'Mapping water'!$D$4:$U$4,0))*$D238</f>
        <v>0</v>
      </c>
      <c r="X238" s="32">
        <f>INDEX('Mapping water'!$D$5:$U$352,MATCH($B238,'Mapping water'!$B$5:$B$352,0),MATCH(X$3,'Mapping water'!$D$4:$U$4,0))*$D238</f>
        <v>35242.799999999996</v>
      </c>
      <c r="Y238" s="32">
        <f>INDEX('Mapping water'!$D$5:$U$352,MATCH($B238,'Mapping water'!$B$5:$B$352,0),MATCH(Y$3,'Mapping water'!$D$4:$U$4,0))*$D238</f>
        <v>0</v>
      </c>
    </row>
    <row r="239" spans="1:25" x14ac:dyDescent="0.45">
      <c r="A239" s="10" t="s">
        <v>475</v>
      </c>
      <c r="B239" s="10" t="s">
        <v>476</v>
      </c>
      <c r="C239" s="10" t="s">
        <v>31</v>
      </c>
      <c r="D239" s="32">
        <f>INDEX('ONS data MYE 5'!$G$6:$G$445, MATCH($B239,'ONS data MYE 5'!$B$6:$B$445,0))</f>
        <v>124593</v>
      </c>
      <c r="E239" s="32">
        <f>INDEX('ONS data MYE 5'!$H$6:$H$445, MATCH($B239,'ONS data MYE 5'!$B$6:$B$445,0))</f>
        <v>361</v>
      </c>
      <c r="F239" s="32">
        <f t="shared" si="6"/>
        <v>5.8888779583328805</v>
      </c>
      <c r="G239" s="32">
        <f t="shared" si="7"/>
        <v>34.678883608138833</v>
      </c>
      <c r="H239" s="32">
        <f>INDEX('Mapping water'!$D$5:$U$352,MATCH($B239,'Mapping water'!$B$5:$B$352,0),MATCH(H$3,'Mapping water'!$D$4:$U$4,0))*$D239</f>
        <v>0</v>
      </c>
      <c r="I239" s="32">
        <f>INDEX('Mapping water'!$D$5:$U$352,MATCH($B239,'Mapping water'!$B$5:$B$352,0),MATCH(I$3,'Mapping water'!$D$4:$U$4,0))*$D239</f>
        <v>0</v>
      </c>
      <c r="J239" s="32">
        <f>INDEX('Mapping water'!$D$5:$U$352,MATCH($B239,'Mapping water'!$B$5:$B$352,0),MATCH(J$3,'Mapping water'!$D$4:$U$4,0))*$D239</f>
        <v>0</v>
      </c>
      <c r="K239" s="32">
        <f>INDEX('Mapping water'!$D$5:$U$352,MATCH($B239,'Mapping water'!$B$5:$B$352,0),MATCH(K$3,'Mapping water'!$D$4:$U$4,0))*$D239</f>
        <v>0</v>
      </c>
      <c r="L239" s="32">
        <f>INDEX('Mapping water'!$D$5:$U$352,MATCH($B239,'Mapping water'!$B$5:$B$352,0),MATCH(L$3,'Mapping water'!$D$4:$U$4,0))*$D239</f>
        <v>0</v>
      </c>
      <c r="M239" s="32">
        <f>INDEX('Mapping water'!$D$5:$U$352,MATCH($B239,'Mapping water'!$B$5:$B$352,0),MATCH(M$3,'Mapping water'!$D$4:$U$4,0))*$D239</f>
        <v>0</v>
      </c>
      <c r="N239" s="32">
        <f>INDEX('Mapping water'!$D$5:$U$352,MATCH($B239,'Mapping water'!$B$5:$B$352,0),MATCH(N$3,'Mapping water'!$D$4:$U$4,0))*$D239</f>
        <v>77247.66</v>
      </c>
      <c r="O239" s="32">
        <f>INDEX('Mapping water'!$D$5:$U$352,MATCH($B239,'Mapping water'!$B$5:$B$352,0),MATCH(O$3,'Mapping water'!$D$4:$U$4,0))*$D239</f>
        <v>0</v>
      </c>
      <c r="P239" s="32">
        <f>INDEX('Mapping water'!$D$5:$U$352,MATCH($B239,'Mapping water'!$B$5:$B$352,0),MATCH(P$3,'Mapping water'!$D$4:$U$4,0))*$D239</f>
        <v>0</v>
      </c>
      <c r="Q239" s="32">
        <f>INDEX('Mapping water'!$D$5:$U$352,MATCH($B239,'Mapping water'!$B$5:$B$352,0),MATCH(Q$3,'Mapping water'!$D$4:$U$4,0))*$D239</f>
        <v>0</v>
      </c>
      <c r="R239" s="32">
        <f>INDEX('Mapping water'!$D$5:$U$352,MATCH($B239,'Mapping water'!$B$5:$B$352,0),MATCH(R$3,'Mapping water'!$D$4:$U$4,0))*$D239</f>
        <v>0</v>
      </c>
      <c r="S239" s="32">
        <f>INDEX('Mapping water'!$D$5:$U$352,MATCH($B239,'Mapping water'!$B$5:$B$352,0),MATCH(S$3,'Mapping water'!$D$4:$U$4,0))*$D239</f>
        <v>0</v>
      </c>
      <c r="T239" s="32">
        <f>INDEX('Mapping water'!$D$5:$U$352,MATCH($B239,'Mapping water'!$B$5:$B$352,0),MATCH(T$3,'Mapping water'!$D$4:$U$4,0))*$D239</f>
        <v>0</v>
      </c>
      <c r="U239" s="32">
        <f>INDEX('Mapping water'!$D$5:$U$352,MATCH($B239,'Mapping water'!$B$5:$B$352,0),MATCH(U$3,'Mapping water'!$D$4:$U$4,0))*$D239</f>
        <v>0</v>
      </c>
      <c r="V239" s="32">
        <f>INDEX('Mapping water'!$D$5:$U$352,MATCH($B239,'Mapping water'!$B$5:$B$352,0),MATCH(V$3,'Mapping water'!$D$4:$U$4,0))*$D239</f>
        <v>0</v>
      </c>
      <c r="W239" s="32">
        <f>INDEX('Mapping water'!$D$5:$U$352,MATCH($B239,'Mapping water'!$B$5:$B$352,0),MATCH(W$3,'Mapping water'!$D$4:$U$4,0))*$D239</f>
        <v>0</v>
      </c>
      <c r="X239" s="32">
        <f>INDEX('Mapping water'!$D$5:$U$352,MATCH($B239,'Mapping water'!$B$5:$B$352,0),MATCH(X$3,'Mapping water'!$D$4:$U$4,0))*$D239</f>
        <v>47345.340000000004</v>
      </c>
      <c r="Y239" s="32">
        <f>INDEX('Mapping water'!$D$5:$U$352,MATCH($B239,'Mapping water'!$B$5:$B$352,0),MATCH(Y$3,'Mapping water'!$D$4:$U$4,0))*$D239</f>
        <v>0</v>
      </c>
    </row>
    <row r="240" spans="1:25" x14ac:dyDescent="0.45">
      <c r="A240" s="10" t="s">
        <v>477</v>
      </c>
      <c r="B240" s="10" t="s">
        <v>478</v>
      </c>
      <c r="C240" s="10" t="s">
        <v>31</v>
      </c>
      <c r="D240" s="32">
        <f>INDEX('ONS data MYE 5'!$G$6:$G$445, MATCH($B240,'ONS data MYE 5'!$B$6:$B$445,0))</f>
        <v>101421</v>
      </c>
      <c r="E240" s="32">
        <f>INDEX('ONS data MYE 5'!$H$6:$H$445, MATCH($B240,'ONS data MYE 5'!$B$6:$B$445,0))</f>
        <v>1595</v>
      </c>
      <c r="F240" s="32">
        <f t="shared" si="6"/>
        <v>7.3746290152189449</v>
      </c>
      <c r="G240" s="32">
        <f t="shared" si="7"/>
        <v>54.385153112109144</v>
      </c>
      <c r="H240" s="32">
        <f>INDEX('Mapping water'!$D$5:$U$352,MATCH($B240,'Mapping water'!$B$5:$B$352,0),MATCH(H$3,'Mapping water'!$D$4:$U$4,0))*$D240</f>
        <v>0</v>
      </c>
      <c r="I240" s="32">
        <f>INDEX('Mapping water'!$D$5:$U$352,MATCH($B240,'Mapping water'!$B$5:$B$352,0),MATCH(I$3,'Mapping water'!$D$4:$U$4,0))*$D240</f>
        <v>0</v>
      </c>
      <c r="J240" s="32">
        <f>INDEX('Mapping water'!$D$5:$U$352,MATCH($B240,'Mapping water'!$B$5:$B$352,0),MATCH(J$3,'Mapping water'!$D$4:$U$4,0))*$D240</f>
        <v>0</v>
      </c>
      <c r="K240" s="32">
        <f>INDEX('Mapping water'!$D$5:$U$352,MATCH($B240,'Mapping water'!$B$5:$B$352,0),MATCH(K$3,'Mapping water'!$D$4:$U$4,0))*$D240</f>
        <v>0</v>
      </c>
      <c r="L240" s="32">
        <f>INDEX('Mapping water'!$D$5:$U$352,MATCH($B240,'Mapping water'!$B$5:$B$352,0),MATCH(L$3,'Mapping water'!$D$4:$U$4,0))*$D240</f>
        <v>0</v>
      </c>
      <c r="M240" s="32">
        <f>INDEX('Mapping water'!$D$5:$U$352,MATCH($B240,'Mapping water'!$B$5:$B$352,0),MATCH(M$3,'Mapping water'!$D$4:$U$4,0))*$D240</f>
        <v>0</v>
      </c>
      <c r="N240" s="32">
        <f>INDEX('Mapping water'!$D$5:$U$352,MATCH($B240,'Mapping water'!$B$5:$B$352,0),MATCH(N$3,'Mapping water'!$D$4:$U$4,0))*$D240</f>
        <v>0</v>
      </c>
      <c r="O240" s="32">
        <f>INDEX('Mapping water'!$D$5:$U$352,MATCH($B240,'Mapping water'!$B$5:$B$352,0),MATCH(O$3,'Mapping water'!$D$4:$U$4,0))*$D240</f>
        <v>0</v>
      </c>
      <c r="P240" s="32">
        <f>INDEX('Mapping water'!$D$5:$U$352,MATCH($B240,'Mapping water'!$B$5:$B$352,0),MATCH(P$3,'Mapping water'!$D$4:$U$4,0))*$D240</f>
        <v>0</v>
      </c>
      <c r="Q240" s="32">
        <f>INDEX('Mapping water'!$D$5:$U$352,MATCH($B240,'Mapping water'!$B$5:$B$352,0),MATCH(Q$3,'Mapping water'!$D$4:$U$4,0))*$D240</f>
        <v>0</v>
      </c>
      <c r="R240" s="32">
        <f>INDEX('Mapping water'!$D$5:$U$352,MATCH($B240,'Mapping water'!$B$5:$B$352,0),MATCH(R$3,'Mapping water'!$D$4:$U$4,0))*$D240</f>
        <v>0</v>
      </c>
      <c r="S240" s="32">
        <f>INDEX('Mapping water'!$D$5:$U$352,MATCH($B240,'Mapping water'!$B$5:$B$352,0),MATCH(S$3,'Mapping water'!$D$4:$U$4,0))*$D240</f>
        <v>0</v>
      </c>
      <c r="T240" s="32">
        <f>INDEX('Mapping water'!$D$5:$U$352,MATCH($B240,'Mapping water'!$B$5:$B$352,0),MATCH(T$3,'Mapping water'!$D$4:$U$4,0))*$D240</f>
        <v>0</v>
      </c>
      <c r="U240" s="32">
        <f>INDEX('Mapping water'!$D$5:$U$352,MATCH($B240,'Mapping water'!$B$5:$B$352,0),MATCH(U$3,'Mapping water'!$D$4:$U$4,0))*$D240</f>
        <v>0</v>
      </c>
      <c r="V240" s="32">
        <f>INDEX('Mapping water'!$D$5:$U$352,MATCH($B240,'Mapping water'!$B$5:$B$352,0),MATCH(V$3,'Mapping water'!$D$4:$U$4,0))*$D240</f>
        <v>0</v>
      </c>
      <c r="W240" s="32">
        <f>INDEX('Mapping water'!$D$5:$U$352,MATCH($B240,'Mapping water'!$B$5:$B$352,0),MATCH(W$3,'Mapping water'!$D$4:$U$4,0))*$D240</f>
        <v>0</v>
      </c>
      <c r="X240" s="32">
        <f>INDEX('Mapping water'!$D$5:$U$352,MATCH($B240,'Mapping water'!$B$5:$B$352,0),MATCH(X$3,'Mapping water'!$D$4:$U$4,0))*$D240</f>
        <v>0</v>
      </c>
      <c r="Y240" s="32">
        <f>INDEX('Mapping water'!$D$5:$U$352,MATCH($B240,'Mapping water'!$B$5:$B$352,0),MATCH(Y$3,'Mapping water'!$D$4:$U$4,0))*$D240</f>
        <v>0</v>
      </c>
    </row>
    <row r="241" spans="1:25" x14ac:dyDescent="0.45">
      <c r="A241" s="10" t="s">
        <v>479</v>
      </c>
      <c r="B241" s="10" t="s">
        <v>480</v>
      </c>
      <c r="C241" s="10" t="s">
        <v>31</v>
      </c>
      <c r="D241" s="32">
        <f>INDEX('ONS data MYE 5'!$G$6:$G$445, MATCH($B241,'ONS data MYE 5'!$B$6:$B$445,0))</f>
        <v>111546</v>
      </c>
      <c r="E241" s="32">
        <f>INDEX('ONS data MYE 5'!$H$6:$H$445, MATCH($B241,'ONS data MYE 5'!$B$6:$B$445,0))</f>
        <v>2480</v>
      </c>
      <c r="F241" s="32">
        <f t="shared" si="6"/>
        <v>7.8160138391590275</v>
      </c>
      <c r="G241" s="32">
        <f t="shared" si="7"/>
        <v>61.090072333925441</v>
      </c>
      <c r="H241" s="32">
        <f>INDEX('Mapping water'!$D$5:$U$352,MATCH($B241,'Mapping water'!$B$5:$B$352,0),MATCH(H$3,'Mapping water'!$D$4:$U$4,0))*$D241</f>
        <v>0</v>
      </c>
      <c r="I241" s="32">
        <f>INDEX('Mapping water'!$D$5:$U$352,MATCH($B241,'Mapping water'!$B$5:$B$352,0),MATCH(I$3,'Mapping water'!$D$4:$U$4,0))*$D241</f>
        <v>0</v>
      </c>
      <c r="J241" s="32">
        <f>INDEX('Mapping water'!$D$5:$U$352,MATCH($B241,'Mapping water'!$B$5:$B$352,0),MATCH(J$3,'Mapping water'!$D$4:$U$4,0))*$D241</f>
        <v>0</v>
      </c>
      <c r="K241" s="32">
        <f>INDEX('Mapping water'!$D$5:$U$352,MATCH($B241,'Mapping water'!$B$5:$B$352,0),MATCH(K$3,'Mapping water'!$D$4:$U$4,0))*$D241</f>
        <v>0</v>
      </c>
      <c r="L241" s="32">
        <f>INDEX('Mapping water'!$D$5:$U$352,MATCH($B241,'Mapping water'!$B$5:$B$352,0),MATCH(L$3,'Mapping water'!$D$4:$U$4,0))*$D241</f>
        <v>0</v>
      </c>
      <c r="M241" s="32">
        <f>INDEX('Mapping water'!$D$5:$U$352,MATCH($B241,'Mapping water'!$B$5:$B$352,0),MATCH(M$3,'Mapping water'!$D$4:$U$4,0))*$D241</f>
        <v>0</v>
      </c>
      <c r="N241" s="32">
        <f>INDEX('Mapping water'!$D$5:$U$352,MATCH($B241,'Mapping water'!$B$5:$B$352,0),MATCH(N$3,'Mapping water'!$D$4:$U$4,0))*$D241</f>
        <v>0</v>
      </c>
      <c r="O241" s="32">
        <f>INDEX('Mapping water'!$D$5:$U$352,MATCH($B241,'Mapping water'!$B$5:$B$352,0),MATCH(O$3,'Mapping water'!$D$4:$U$4,0))*$D241</f>
        <v>0</v>
      </c>
      <c r="P241" s="32">
        <f>INDEX('Mapping water'!$D$5:$U$352,MATCH($B241,'Mapping water'!$B$5:$B$352,0),MATCH(P$3,'Mapping water'!$D$4:$U$4,0))*$D241</f>
        <v>0</v>
      </c>
      <c r="Q241" s="32">
        <f>INDEX('Mapping water'!$D$5:$U$352,MATCH($B241,'Mapping water'!$B$5:$B$352,0),MATCH(Q$3,'Mapping water'!$D$4:$U$4,0))*$D241</f>
        <v>0</v>
      </c>
      <c r="R241" s="32">
        <f>INDEX('Mapping water'!$D$5:$U$352,MATCH($B241,'Mapping water'!$B$5:$B$352,0),MATCH(R$3,'Mapping water'!$D$4:$U$4,0))*$D241</f>
        <v>0</v>
      </c>
      <c r="S241" s="32">
        <f>INDEX('Mapping water'!$D$5:$U$352,MATCH($B241,'Mapping water'!$B$5:$B$352,0),MATCH(S$3,'Mapping water'!$D$4:$U$4,0))*$D241</f>
        <v>0</v>
      </c>
      <c r="T241" s="32">
        <f>INDEX('Mapping water'!$D$5:$U$352,MATCH($B241,'Mapping water'!$B$5:$B$352,0),MATCH(T$3,'Mapping water'!$D$4:$U$4,0))*$D241</f>
        <v>0</v>
      </c>
      <c r="U241" s="32">
        <f>INDEX('Mapping water'!$D$5:$U$352,MATCH($B241,'Mapping water'!$B$5:$B$352,0),MATCH(U$3,'Mapping water'!$D$4:$U$4,0))*$D241</f>
        <v>0</v>
      </c>
      <c r="V241" s="32">
        <f>INDEX('Mapping water'!$D$5:$U$352,MATCH($B241,'Mapping water'!$B$5:$B$352,0),MATCH(V$3,'Mapping water'!$D$4:$U$4,0))*$D241</f>
        <v>0</v>
      </c>
      <c r="W241" s="32">
        <f>INDEX('Mapping water'!$D$5:$U$352,MATCH($B241,'Mapping water'!$B$5:$B$352,0),MATCH(W$3,'Mapping water'!$D$4:$U$4,0))*$D241</f>
        <v>0</v>
      </c>
      <c r="X241" s="32">
        <f>INDEX('Mapping water'!$D$5:$U$352,MATCH($B241,'Mapping water'!$B$5:$B$352,0),MATCH(X$3,'Mapping water'!$D$4:$U$4,0))*$D241</f>
        <v>111546</v>
      </c>
      <c r="Y241" s="32">
        <f>INDEX('Mapping water'!$D$5:$U$352,MATCH($B241,'Mapping water'!$B$5:$B$352,0),MATCH(Y$3,'Mapping water'!$D$4:$U$4,0))*$D241</f>
        <v>0</v>
      </c>
    </row>
    <row r="242" spans="1:25" x14ac:dyDescent="0.45">
      <c r="A242" s="10" t="s">
        <v>3</v>
      </c>
      <c r="B242" s="10" t="s">
        <v>4</v>
      </c>
      <c r="C242" s="10" t="s">
        <v>5</v>
      </c>
      <c r="D242" s="32">
        <f>INDEX('ONS data MYE 5'!$G$6:$G$445, MATCH($B242,'ONS data MYE 5'!$B$6:$B$445,0))</f>
        <v>555057</v>
      </c>
      <c r="E242" s="32">
        <f>INDEX('ONS data MYE 5'!$H$6:$H$445, MATCH($B242,'ONS data MYE 5'!$B$6:$B$445,0))</f>
        <v>157</v>
      </c>
      <c r="F242" s="32">
        <f t="shared" si="6"/>
        <v>5.0562458053483077</v>
      </c>
      <c r="G242" s="32">
        <f t="shared" si="7"/>
        <v>25.565621644102357</v>
      </c>
      <c r="H242" s="32">
        <f>INDEX('Mapping water'!$D$5:$U$352,MATCH($B242,'Mapping water'!$B$5:$B$352,0),MATCH(H$3,'Mapping water'!$D$4:$U$4,0))*$D242</f>
        <v>0</v>
      </c>
      <c r="I242" s="32">
        <f>INDEX('Mapping water'!$D$5:$U$352,MATCH($B242,'Mapping water'!$B$5:$B$352,0),MATCH(I$3,'Mapping water'!$D$4:$U$4,0))*$D242</f>
        <v>0</v>
      </c>
      <c r="J242" s="32">
        <f>INDEX('Mapping water'!$D$5:$U$352,MATCH($B242,'Mapping water'!$B$5:$B$352,0),MATCH(J$3,'Mapping water'!$D$4:$U$4,0))*$D242</f>
        <v>0</v>
      </c>
      <c r="K242" s="32">
        <f>INDEX('Mapping water'!$D$5:$U$352,MATCH($B242,'Mapping water'!$B$5:$B$352,0),MATCH(K$3,'Mapping water'!$D$4:$U$4,0))*$D242</f>
        <v>0</v>
      </c>
      <c r="L242" s="32">
        <f>INDEX('Mapping water'!$D$5:$U$352,MATCH($B242,'Mapping water'!$B$5:$B$352,0),MATCH(L$3,'Mapping water'!$D$4:$U$4,0))*$D242</f>
        <v>0</v>
      </c>
      <c r="M242" s="32">
        <f>INDEX('Mapping water'!$D$5:$U$352,MATCH($B242,'Mapping water'!$B$5:$B$352,0),MATCH(M$3,'Mapping water'!$D$4:$U$4,0))*$D242</f>
        <v>555057</v>
      </c>
      <c r="N242" s="32">
        <f>INDEX('Mapping water'!$D$5:$U$352,MATCH($B242,'Mapping water'!$B$5:$B$352,0),MATCH(N$3,'Mapping water'!$D$4:$U$4,0))*$D242</f>
        <v>0</v>
      </c>
      <c r="O242" s="32">
        <f>INDEX('Mapping water'!$D$5:$U$352,MATCH($B242,'Mapping water'!$B$5:$B$352,0),MATCH(O$3,'Mapping water'!$D$4:$U$4,0))*$D242</f>
        <v>0</v>
      </c>
      <c r="P242" s="32">
        <f>INDEX('Mapping water'!$D$5:$U$352,MATCH($B242,'Mapping water'!$B$5:$B$352,0),MATCH(P$3,'Mapping water'!$D$4:$U$4,0))*$D242</f>
        <v>0</v>
      </c>
      <c r="Q242" s="32">
        <f>INDEX('Mapping water'!$D$5:$U$352,MATCH($B242,'Mapping water'!$B$5:$B$352,0),MATCH(Q$3,'Mapping water'!$D$4:$U$4,0))*$D242</f>
        <v>0</v>
      </c>
      <c r="R242" s="32">
        <f>INDEX('Mapping water'!$D$5:$U$352,MATCH($B242,'Mapping water'!$B$5:$B$352,0),MATCH(R$3,'Mapping water'!$D$4:$U$4,0))*$D242</f>
        <v>0</v>
      </c>
      <c r="S242" s="32">
        <f>INDEX('Mapping water'!$D$5:$U$352,MATCH($B242,'Mapping water'!$B$5:$B$352,0),MATCH(S$3,'Mapping water'!$D$4:$U$4,0))*$D242</f>
        <v>0</v>
      </c>
      <c r="T242" s="32">
        <f>INDEX('Mapping water'!$D$5:$U$352,MATCH($B242,'Mapping water'!$B$5:$B$352,0),MATCH(T$3,'Mapping water'!$D$4:$U$4,0))*$D242</f>
        <v>0</v>
      </c>
      <c r="U242" s="32">
        <f>INDEX('Mapping water'!$D$5:$U$352,MATCH($B242,'Mapping water'!$B$5:$B$352,0),MATCH(U$3,'Mapping water'!$D$4:$U$4,0))*$D242</f>
        <v>0</v>
      </c>
      <c r="V242" s="32">
        <f>INDEX('Mapping water'!$D$5:$U$352,MATCH($B242,'Mapping water'!$B$5:$B$352,0),MATCH(V$3,'Mapping water'!$D$4:$U$4,0))*$D242</f>
        <v>0</v>
      </c>
      <c r="W242" s="32">
        <f>INDEX('Mapping water'!$D$5:$U$352,MATCH($B242,'Mapping water'!$B$5:$B$352,0),MATCH(W$3,'Mapping water'!$D$4:$U$4,0))*$D242</f>
        <v>0</v>
      </c>
      <c r="X242" s="32">
        <f>INDEX('Mapping water'!$D$5:$U$352,MATCH($B242,'Mapping water'!$B$5:$B$352,0),MATCH(X$3,'Mapping water'!$D$4:$U$4,0))*$D242</f>
        <v>0</v>
      </c>
      <c r="Y242" s="32">
        <f>INDEX('Mapping water'!$D$5:$U$352,MATCH($B242,'Mapping water'!$B$5:$B$352,0),MATCH(Y$3,'Mapping water'!$D$4:$U$4,0))*$D242</f>
        <v>0</v>
      </c>
    </row>
    <row r="243" spans="1:25" x14ac:dyDescent="0.45">
      <c r="A243" s="10" t="s">
        <v>6</v>
      </c>
      <c r="B243" s="10" t="s">
        <v>7</v>
      </c>
      <c r="C243" s="10" t="s">
        <v>5</v>
      </c>
      <c r="D243" s="32">
        <f>INDEX('ONS data MYE 5'!$G$6:$G$445, MATCH($B243,'ONS data MYE 5'!$B$6:$B$445,0))</f>
        <v>2331</v>
      </c>
      <c r="E243" s="32">
        <f>INDEX('ONS data MYE 5'!$H$6:$H$445, MATCH($B243,'ONS data MYE 5'!$B$6:$B$445,0))</f>
        <v>143</v>
      </c>
      <c r="F243" s="32">
        <f t="shared" si="6"/>
        <v>4.962844630259907</v>
      </c>
      <c r="G243" s="32">
        <f t="shared" si="7"/>
        <v>24.629826824099592</v>
      </c>
      <c r="H243" s="32">
        <f>INDEX('Mapping water'!$D$5:$U$352,MATCH($B243,'Mapping water'!$B$5:$B$352,0),MATCH(H$3,'Mapping water'!$D$4:$U$4,0))*$D243</f>
        <v>0</v>
      </c>
      <c r="I243" s="32">
        <f>INDEX('Mapping water'!$D$5:$U$352,MATCH($B243,'Mapping water'!$B$5:$B$352,0),MATCH(I$3,'Mapping water'!$D$4:$U$4,0))*$D243</f>
        <v>0</v>
      </c>
      <c r="J243" s="32">
        <f>INDEX('Mapping water'!$D$5:$U$352,MATCH($B243,'Mapping water'!$B$5:$B$352,0),MATCH(J$3,'Mapping water'!$D$4:$U$4,0))*$D243</f>
        <v>0</v>
      </c>
      <c r="K243" s="32">
        <f>INDEX('Mapping water'!$D$5:$U$352,MATCH($B243,'Mapping water'!$B$5:$B$352,0),MATCH(K$3,'Mapping water'!$D$4:$U$4,0))*$D243</f>
        <v>0</v>
      </c>
      <c r="L243" s="32">
        <f>INDEX('Mapping water'!$D$5:$U$352,MATCH($B243,'Mapping water'!$B$5:$B$352,0),MATCH(L$3,'Mapping water'!$D$4:$U$4,0))*$D243</f>
        <v>0</v>
      </c>
      <c r="M243" s="32">
        <f>INDEX('Mapping water'!$D$5:$U$352,MATCH($B243,'Mapping water'!$B$5:$B$352,0),MATCH(M$3,'Mapping water'!$D$4:$U$4,0))*$D243</f>
        <v>0</v>
      </c>
      <c r="N243" s="32">
        <f>INDEX('Mapping water'!$D$5:$U$352,MATCH($B243,'Mapping water'!$B$5:$B$352,0),MATCH(N$3,'Mapping water'!$D$4:$U$4,0))*$D243</f>
        <v>0</v>
      </c>
      <c r="O243" s="32">
        <f>INDEX('Mapping water'!$D$5:$U$352,MATCH($B243,'Mapping water'!$B$5:$B$352,0),MATCH(O$3,'Mapping water'!$D$4:$U$4,0))*$D243</f>
        <v>0</v>
      </c>
      <c r="P243" s="32">
        <f>INDEX('Mapping water'!$D$5:$U$352,MATCH($B243,'Mapping water'!$B$5:$B$352,0),MATCH(P$3,'Mapping water'!$D$4:$U$4,0))*$D243</f>
        <v>0</v>
      </c>
      <c r="Q243" s="32">
        <f>INDEX('Mapping water'!$D$5:$U$352,MATCH($B243,'Mapping water'!$B$5:$B$352,0),MATCH(Q$3,'Mapping water'!$D$4:$U$4,0))*$D243</f>
        <v>0</v>
      </c>
      <c r="R243" s="32">
        <f>INDEX('Mapping water'!$D$5:$U$352,MATCH($B243,'Mapping water'!$B$5:$B$352,0),MATCH(R$3,'Mapping water'!$D$4:$U$4,0))*$D243</f>
        <v>0</v>
      </c>
      <c r="S243" s="32">
        <f>INDEX('Mapping water'!$D$5:$U$352,MATCH($B243,'Mapping water'!$B$5:$B$352,0),MATCH(S$3,'Mapping water'!$D$4:$U$4,0))*$D243</f>
        <v>0</v>
      </c>
      <c r="T243" s="32">
        <f>INDEX('Mapping water'!$D$5:$U$352,MATCH($B243,'Mapping water'!$B$5:$B$352,0),MATCH(T$3,'Mapping water'!$D$4:$U$4,0))*$D243</f>
        <v>0</v>
      </c>
      <c r="U243" s="32">
        <f>INDEX('Mapping water'!$D$5:$U$352,MATCH($B243,'Mapping water'!$B$5:$B$352,0),MATCH(U$3,'Mapping water'!$D$4:$U$4,0))*$D243</f>
        <v>0</v>
      </c>
      <c r="V243" s="32">
        <f>INDEX('Mapping water'!$D$5:$U$352,MATCH($B243,'Mapping water'!$B$5:$B$352,0),MATCH(V$3,'Mapping water'!$D$4:$U$4,0))*$D243</f>
        <v>0</v>
      </c>
      <c r="W243" s="32">
        <f>INDEX('Mapping water'!$D$5:$U$352,MATCH($B243,'Mapping water'!$B$5:$B$352,0),MATCH(W$3,'Mapping water'!$D$4:$U$4,0))*$D243</f>
        <v>0</v>
      </c>
      <c r="X243" s="32">
        <f>INDEX('Mapping water'!$D$5:$U$352,MATCH($B243,'Mapping water'!$B$5:$B$352,0),MATCH(X$3,'Mapping water'!$D$4:$U$4,0))*$D243</f>
        <v>0</v>
      </c>
      <c r="Y243" s="32">
        <f>INDEX('Mapping water'!$D$5:$U$352,MATCH($B243,'Mapping water'!$B$5:$B$352,0),MATCH(Y$3,'Mapping water'!$D$4:$U$4,0))*$D243</f>
        <v>0</v>
      </c>
    </row>
    <row r="244" spans="1:25" x14ac:dyDescent="0.45">
      <c r="A244" s="10" t="s">
        <v>152</v>
      </c>
      <c r="B244" s="10" t="s">
        <v>153</v>
      </c>
      <c r="C244" s="10" t="s">
        <v>5</v>
      </c>
      <c r="D244" s="32">
        <f>INDEX('ONS data MYE 5'!$G$6:$G$445, MATCH($B244,'ONS data MYE 5'!$B$6:$B$445,0))</f>
        <v>193653</v>
      </c>
      <c r="E244" s="32">
        <f>INDEX('ONS data MYE 5'!$H$6:$H$445, MATCH($B244,'ONS data MYE 5'!$B$6:$B$445,0))</f>
        <v>4194</v>
      </c>
      <c r="F244" s="32">
        <f t="shared" si="6"/>
        <v>8.3414102114618647</v>
      </c>
      <c r="G244" s="32">
        <f t="shared" si="7"/>
        <v>69.579124315880264</v>
      </c>
      <c r="H244" s="32">
        <f>INDEX('Mapping water'!$D$5:$U$352,MATCH($B244,'Mapping water'!$B$5:$B$352,0),MATCH(H$3,'Mapping water'!$D$4:$U$4,0))*$D244</f>
        <v>0</v>
      </c>
      <c r="I244" s="32">
        <f>INDEX('Mapping water'!$D$5:$U$352,MATCH($B244,'Mapping water'!$B$5:$B$352,0),MATCH(I$3,'Mapping water'!$D$4:$U$4,0))*$D244</f>
        <v>0</v>
      </c>
      <c r="J244" s="32">
        <f>INDEX('Mapping water'!$D$5:$U$352,MATCH($B244,'Mapping water'!$B$5:$B$352,0),MATCH(J$3,'Mapping water'!$D$4:$U$4,0))*$D244</f>
        <v>0</v>
      </c>
      <c r="K244" s="32">
        <f>INDEX('Mapping water'!$D$5:$U$352,MATCH($B244,'Mapping water'!$B$5:$B$352,0),MATCH(K$3,'Mapping water'!$D$4:$U$4,0))*$D244</f>
        <v>0</v>
      </c>
      <c r="L244" s="32">
        <f>INDEX('Mapping water'!$D$5:$U$352,MATCH($B244,'Mapping water'!$B$5:$B$352,0),MATCH(L$3,'Mapping water'!$D$4:$U$4,0))*$D244</f>
        <v>0</v>
      </c>
      <c r="M244" s="32">
        <f>INDEX('Mapping water'!$D$5:$U$352,MATCH($B244,'Mapping water'!$B$5:$B$352,0),MATCH(M$3,'Mapping water'!$D$4:$U$4,0))*$D244</f>
        <v>0</v>
      </c>
      <c r="N244" s="32">
        <f>INDEX('Mapping water'!$D$5:$U$352,MATCH($B244,'Mapping water'!$B$5:$B$352,0),MATCH(N$3,'Mapping water'!$D$4:$U$4,0))*$D244</f>
        <v>0</v>
      </c>
      <c r="O244" s="32">
        <f>INDEX('Mapping water'!$D$5:$U$352,MATCH($B244,'Mapping water'!$B$5:$B$352,0),MATCH(O$3,'Mapping water'!$D$4:$U$4,0))*$D244</f>
        <v>0</v>
      </c>
      <c r="P244" s="32">
        <f>INDEX('Mapping water'!$D$5:$U$352,MATCH($B244,'Mapping water'!$B$5:$B$352,0),MATCH(P$3,'Mapping water'!$D$4:$U$4,0))*$D244</f>
        <v>0</v>
      </c>
      <c r="Q244" s="32">
        <f>INDEX('Mapping water'!$D$5:$U$352,MATCH($B244,'Mapping water'!$B$5:$B$352,0),MATCH(Q$3,'Mapping water'!$D$4:$U$4,0))*$D244</f>
        <v>0</v>
      </c>
      <c r="R244" s="32">
        <f>INDEX('Mapping water'!$D$5:$U$352,MATCH($B244,'Mapping water'!$B$5:$B$352,0),MATCH(R$3,'Mapping water'!$D$4:$U$4,0))*$D244</f>
        <v>0</v>
      </c>
      <c r="S244" s="32">
        <f>INDEX('Mapping water'!$D$5:$U$352,MATCH($B244,'Mapping water'!$B$5:$B$352,0),MATCH(S$3,'Mapping water'!$D$4:$U$4,0))*$D244</f>
        <v>0</v>
      </c>
      <c r="T244" s="32">
        <f>INDEX('Mapping water'!$D$5:$U$352,MATCH($B244,'Mapping water'!$B$5:$B$352,0),MATCH(T$3,'Mapping water'!$D$4:$U$4,0))*$D244</f>
        <v>0</v>
      </c>
      <c r="U244" s="32">
        <f>INDEX('Mapping water'!$D$5:$U$352,MATCH($B244,'Mapping water'!$B$5:$B$352,0),MATCH(U$3,'Mapping water'!$D$4:$U$4,0))*$D244</f>
        <v>0</v>
      </c>
      <c r="V244" s="32">
        <f>INDEX('Mapping water'!$D$5:$U$352,MATCH($B244,'Mapping water'!$B$5:$B$352,0),MATCH(V$3,'Mapping water'!$D$4:$U$4,0))*$D244</f>
        <v>193653</v>
      </c>
      <c r="W244" s="32">
        <f>INDEX('Mapping water'!$D$5:$U$352,MATCH($B244,'Mapping water'!$B$5:$B$352,0),MATCH(W$3,'Mapping water'!$D$4:$U$4,0))*$D244</f>
        <v>0</v>
      </c>
      <c r="X244" s="32">
        <f>INDEX('Mapping water'!$D$5:$U$352,MATCH($B244,'Mapping water'!$B$5:$B$352,0),MATCH(X$3,'Mapping water'!$D$4:$U$4,0))*$D244</f>
        <v>0</v>
      </c>
      <c r="Y244" s="32">
        <f>INDEX('Mapping water'!$D$5:$U$352,MATCH($B244,'Mapping water'!$B$5:$B$352,0),MATCH(Y$3,'Mapping water'!$D$4:$U$4,0))*$D244</f>
        <v>0</v>
      </c>
    </row>
    <row r="245" spans="1:25" x14ac:dyDescent="0.45">
      <c r="A245" s="10" t="s">
        <v>154</v>
      </c>
      <c r="B245" s="10" t="s">
        <v>155</v>
      </c>
      <c r="C245" s="10" t="s">
        <v>5</v>
      </c>
      <c r="D245" s="32">
        <f>INDEX('ONS data MYE 5'!$G$6:$G$445, MATCH($B245,'ONS data MYE 5'!$B$6:$B$445,0))</f>
        <v>150711</v>
      </c>
      <c r="E245" s="32">
        <f>INDEX('ONS data MYE 5'!$H$6:$H$445, MATCH($B245,'ONS data MYE 5'!$B$6:$B$445,0))</f>
        <v>2327</v>
      </c>
      <c r="F245" s="32">
        <f t="shared" si="6"/>
        <v>7.7523351633022921</v>
      </c>
      <c r="G245" s="32">
        <f t="shared" si="7"/>
        <v>60.098700484173179</v>
      </c>
      <c r="H245" s="32">
        <f>INDEX('Mapping water'!$D$5:$U$352,MATCH($B245,'Mapping water'!$B$5:$B$352,0),MATCH(H$3,'Mapping water'!$D$4:$U$4,0))*$D245</f>
        <v>0</v>
      </c>
      <c r="I245" s="32">
        <f>INDEX('Mapping water'!$D$5:$U$352,MATCH($B245,'Mapping water'!$B$5:$B$352,0),MATCH(I$3,'Mapping water'!$D$4:$U$4,0))*$D245</f>
        <v>0</v>
      </c>
      <c r="J245" s="32">
        <f>INDEX('Mapping water'!$D$5:$U$352,MATCH($B245,'Mapping water'!$B$5:$B$352,0),MATCH(J$3,'Mapping water'!$D$4:$U$4,0))*$D245</f>
        <v>0</v>
      </c>
      <c r="K245" s="32">
        <f>INDEX('Mapping water'!$D$5:$U$352,MATCH($B245,'Mapping water'!$B$5:$B$352,0),MATCH(K$3,'Mapping water'!$D$4:$U$4,0))*$D245</f>
        <v>0</v>
      </c>
      <c r="L245" s="32">
        <f>INDEX('Mapping water'!$D$5:$U$352,MATCH($B245,'Mapping water'!$B$5:$B$352,0),MATCH(L$3,'Mapping water'!$D$4:$U$4,0))*$D245</f>
        <v>0</v>
      </c>
      <c r="M245" s="32">
        <f>INDEX('Mapping water'!$D$5:$U$352,MATCH($B245,'Mapping water'!$B$5:$B$352,0),MATCH(M$3,'Mapping water'!$D$4:$U$4,0))*$D245</f>
        <v>0</v>
      </c>
      <c r="N245" s="32">
        <f>INDEX('Mapping water'!$D$5:$U$352,MATCH($B245,'Mapping water'!$B$5:$B$352,0),MATCH(N$3,'Mapping water'!$D$4:$U$4,0))*$D245</f>
        <v>0</v>
      </c>
      <c r="O245" s="32">
        <f>INDEX('Mapping water'!$D$5:$U$352,MATCH($B245,'Mapping water'!$B$5:$B$352,0),MATCH(O$3,'Mapping water'!$D$4:$U$4,0))*$D245</f>
        <v>0</v>
      </c>
      <c r="P245" s="32">
        <f>INDEX('Mapping water'!$D$5:$U$352,MATCH($B245,'Mapping water'!$B$5:$B$352,0),MATCH(P$3,'Mapping water'!$D$4:$U$4,0))*$D245</f>
        <v>0</v>
      </c>
      <c r="Q245" s="32">
        <f>INDEX('Mapping water'!$D$5:$U$352,MATCH($B245,'Mapping water'!$B$5:$B$352,0),MATCH(Q$3,'Mapping water'!$D$4:$U$4,0))*$D245</f>
        <v>0</v>
      </c>
      <c r="R245" s="32">
        <f>INDEX('Mapping water'!$D$5:$U$352,MATCH($B245,'Mapping water'!$B$5:$B$352,0),MATCH(R$3,'Mapping water'!$D$4:$U$4,0))*$D245</f>
        <v>0</v>
      </c>
      <c r="S245" s="32">
        <f>INDEX('Mapping water'!$D$5:$U$352,MATCH($B245,'Mapping water'!$B$5:$B$352,0),MATCH(S$3,'Mapping water'!$D$4:$U$4,0))*$D245</f>
        <v>0</v>
      </c>
      <c r="T245" s="32">
        <f>INDEX('Mapping water'!$D$5:$U$352,MATCH($B245,'Mapping water'!$B$5:$B$352,0),MATCH(T$3,'Mapping water'!$D$4:$U$4,0))*$D245</f>
        <v>0</v>
      </c>
      <c r="U245" s="32">
        <f>INDEX('Mapping water'!$D$5:$U$352,MATCH($B245,'Mapping water'!$B$5:$B$352,0),MATCH(U$3,'Mapping water'!$D$4:$U$4,0))*$D245</f>
        <v>0</v>
      </c>
      <c r="V245" s="32">
        <f>INDEX('Mapping water'!$D$5:$U$352,MATCH($B245,'Mapping water'!$B$5:$B$352,0),MATCH(V$3,'Mapping water'!$D$4:$U$4,0))*$D245</f>
        <v>0</v>
      </c>
      <c r="W245" s="32">
        <f>INDEX('Mapping water'!$D$5:$U$352,MATCH($B245,'Mapping water'!$B$5:$B$352,0),MATCH(W$3,'Mapping water'!$D$4:$U$4,0))*$D245</f>
        <v>0</v>
      </c>
      <c r="X245" s="32">
        <f>INDEX('Mapping water'!$D$5:$U$352,MATCH($B245,'Mapping water'!$B$5:$B$352,0),MATCH(X$3,'Mapping water'!$D$4:$U$4,0))*$D245</f>
        <v>0</v>
      </c>
      <c r="Y245" s="32">
        <f>INDEX('Mapping water'!$D$5:$U$352,MATCH($B245,'Mapping water'!$B$5:$B$352,0),MATCH(Y$3,'Mapping water'!$D$4:$U$4,0))*$D245</f>
        <v>0</v>
      </c>
    </row>
    <row r="246" spans="1:25" x14ac:dyDescent="0.45">
      <c r="A246" s="10" t="s">
        <v>156</v>
      </c>
      <c r="B246" s="10" t="s">
        <v>157</v>
      </c>
      <c r="C246" s="10" t="s">
        <v>5</v>
      </c>
      <c r="D246" s="32">
        <f>INDEX('ONS data MYE 5'!$G$6:$G$445, MATCH($B246,'ONS data MYE 5'!$B$6:$B$445,0))</f>
        <v>49645</v>
      </c>
      <c r="E246" s="32">
        <f>INDEX('ONS data MYE 5'!$H$6:$H$445, MATCH($B246,'ONS data MYE 5'!$B$6:$B$445,0))</f>
        <v>985</v>
      </c>
      <c r="F246" s="32">
        <f t="shared" si="6"/>
        <v>6.892641641172089</v>
      </c>
      <c r="G246" s="32">
        <f t="shared" si="7"/>
        <v>47.50850879361947</v>
      </c>
      <c r="H246" s="32">
        <f>INDEX('Mapping water'!$D$5:$U$352,MATCH($B246,'Mapping water'!$B$5:$B$352,0),MATCH(H$3,'Mapping water'!$D$4:$U$4,0))*$D246</f>
        <v>0</v>
      </c>
      <c r="I246" s="32">
        <f>INDEX('Mapping water'!$D$5:$U$352,MATCH($B246,'Mapping water'!$B$5:$B$352,0),MATCH(I$3,'Mapping water'!$D$4:$U$4,0))*$D246</f>
        <v>0</v>
      </c>
      <c r="J246" s="32">
        <f>INDEX('Mapping water'!$D$5:$U$352,MATCH($B246,'Mapping water'!$B$5:$B$352,0),MATCH(J$3,'Mapping water'!$D$4:$U$4,0))*$D246</f>
        <v>0</v>
      </c>
      <c r="K246" s="32">
        <f>INDEX('Mapping water'!$D$5:$U$352,MATCH($B246,'Mapping water'!$B$5:$B$352,0),MATCH(K$3,'Mapping water'!$D$4:$U$4,0))*$D246</f>
        <v>0</v>
      </c>
      <c r="L246" s="32">
        <f>INDEX('Mapping water'!$D$5:$U$352,MATCH($B246,'Mapping water'!$B$5:$B$352,0),MATCH(L$3,'Mapping water'!$D$4:$U$4,0))*$D246</f>
        <v>0</v>
      </c>
      <c r="M246" s="32">
        <f>INDEX('Mapping water'!$D$5:$U$352,MATCH($B246,'Mapping water'!$B$5:$B$352,0),MATCH(M$3,'Mapping water'!$D$4:$U$4,0))*$D246</f>
        <v>0</v>
      </c>
      <c r="N246" s="32">
        <f>INDEX('Mapping water'!$D$5:$U$352,MATCH($B246,'Mapping water'!$B$5:$B$352,0),MATCH(N$3,'Mapping water'!$D$4:$U$4,0))*$D246</f>
        <v>0</v>
      </c>
      <c r="O246" s="32">
        <f>INDEX('Mapping water'!$D$5:$U$352,MATCH($B246,'Mapping water'!$B$5:$B$352,0),MATCH(O$3,'Mapping water'!$D$4:$U$4,0))*$D246</f>
        <v>0</v>
      </c>
      <c r="P246" s="32">
        <f>INDEX('Mapping water'!$D$5:$U$352,MATCH($B246,'Mapping water'!$B$5:$B$352,0),MATCH(P$3,'Mapping water'!$D$4:$U$4,0))*$D246</f>
        <v>0</v>
      </c>
      <c r="Q246" s="32">
        <f>INDEX('Mapping water'!$D$5:$U$352,MATCH($B246,'Mapping water'!$B$5:$B$352,0),MATCH(Q$3,'Mapping water'!$D$4:$U$4,0))*$D246</f>
        <v>0</v>
      </c>
      <c r="R246" s="32">
        <f>INDEX('Mapping water'!$D$5:$U$352,MATCH($B246,'Mapping water'!$B$5:$B$352,0),MATCH(R$3,'Mapping water'!$D$4:$U$4,0))*$D246</f>
        <v>0</v>
      </c>
      <c r="S246" s="32">
        <f>INDEX('Mapping water'!$D$5:$U$352,MATCH($B246,'Mapping water'!$B$5:$B$352,0),MATCH(S$3,'Mapping water'!$D$4:$U$4,0))*$D246</f>
        <v>0</v>
      </c>
      <c r="T246" s="32">
        <f>INDEX('Mapping water'!$D$5:$U$352,MATCH($B246,'Mapping water'!$B$5:$B$352,0),MATCH(T$3,'Mapping water'!$D$4:$U$4,0))*$D246</f>
        <v>0</v>
      </c>
      <c r="U246" s="32">
        <f>INDEX('Mapping water'!$D$5:$U$352,MATCH($B246,'Mapping water'!$B$5:$B$352,0),MATCH(U$3,'Mapping water'!$D$4:$U$4,0))*$D246</f>
        <v>0</v>
      </c>
      <c r="V246" s="32">
        <f>INDEX('Mapping water'!$D$5:$U$352,MATCH($B246,'Mapping water'!$B$5:$B$352,0),MATCH(V$3,'Mapping water'!$D$4:$U$4,0))*$D246</f>
        <v>49645</v>
      </c>
      <c r="W246" s="32">
        <f>INDEX('Mapping water'!$D$5:$U$352,MATCH($B246,'Mapping water'!$B$5:$B$352,0),MATCH(W$3,'Mapping water'!$D$4:$U$4,0))*$D246</f>
        <v>0</v>
      </c>
      <c r="X246" s="32">
        <f>INDEX('Mapping water'!$D$5:$U$352,MATCH($B246,'Mapping water'!$B$5:$B$352,0),MATCH(X$3,'Mapping water'!$D$4:$U$4,0))*$D246</f>
        <v>0</v>
      </c>
      <c r="Y246" s="32">
        <f>INDEX('Mapping water'!$D$5:$U$352,MATCH($B246,'Mapping water'!$B$5:$B$352,0),MATCH(Y$3,'Mapping water'!$D$4:$U$4,0))*$D246</f>
        <v>0</v>
      </c>
    </row>
    <row r="247" spans="1:25" x14ac:dyDescent="0.45">
      <c r="A247" s="10" t="s">
        <v>158</v>
      </c>
      <c r="B247" s="10" t="s">
        <v>159</v>
      </c>
      <c r="C247" s="10" t="s">
        <v>5</v>
      </c>
      <c r="D247" s="32">
        <f>INDEX('ONS data MYE 5'!$G$6:$G$445, MATCH($B247,'ONS data MYE 5'!$B$6:$B$445,0))</f>
        <v>89080</v>
      </c>
      <c r="E247" s="32">
        <f>INDEX('ONS data MYE 5'!$H$6:$H$445, MATCH($B247,'ONS data MYE 5'!$B$6:$B$445,0))</f>
        <v>251</v>
      </c>
      <c r="F247" s="32">
        <f t="shared" si="6"/>
        <v>5.5254529391317835</v>
      </c>
      <c r="G247" s="32">
        <f t="shared" si="7"/>
        <v>30.530630182560063</v>
      </c>
      <c r="H247" s="32">
        <f>INDEX('Mapping water'!$D$5:$U$352,MATCH($B247,'Mapping water'!$B$5:$B$352,0),MATCH(H$3,'Mapping water'!$D$4:$U$4,0))*$D247</f>
        <v>0</v>
      </c>
      <c r="I247" s="32">
        <f>INDEX('Mapping water'!$D$5:$U$352,MATCH($B247,'Mapping water'!$B$5:$B$352,0),MATCH(I$3,'Mapping water'!$D$4:$U$4,0))*$D247</f>
        <v>0</v>
      </c>
      <c r="J247" s="32">
        <f>INDEX('Mapping water'!$D$5:$U$352,MATCH($B247,'Mapping water'!$B$5:$B$352,0),MATCH(J$3,'Mapping water'!$D$4:$U$4,0))*$D247</f>
        <v>0</v>
      </c>
      <c r="K247" s="32">
        <f>INDEX('Mapping water'!$D$5:$U$352,MATCH($B247,'Mapping water'!$B$5:$B$352,0),MATCH(K$3,'Mapping water'!$D$4:$U$4,0))*$D247</f>
        <v>0</v>
      </c>
      <c r="L247" s="32">
        <f>INDEX('Mapping water'!$D$5:$U$352,MATCH($B247,'Mapping water'!$B$5:$B$352,0),MATCH(L$3,'Mapping water'!$D$4:$U$4,0))*$D247</f>
        <v>0</v>
      </c>
      <c r="M247" s="32">
        <f>INDEX('Mapping water'!$D$5:$U$352,MATCH($B247,'Mapping water'!$B$5:$B$352,0),MATCH(M$3,'Mapping water'!$D$4:$U$4,0))*$D247</f>
        <v>0</v>
      </c>
      <c r="N247" s="32">
        <f>INDEX('Mapping water'!$D$5:$U$352,MATCH($B247,'Mapping water'!$B$5:$B$352,0),MATCH(N$3,'Mapping water'!$D$4:$U$4,0))*$D247</f>
        <v>0</v>
      </c>
      <c r="O247" s="32">
        <f>INDEX('Mapping water'!$D$5:$U$352,MATCH($B247,'Mapping water'!$B$5:$B$352,0),MATCH(O$3,'Mapping water'!$D$4:$U$4,0))*$D247</f>
        <v>0</v>
      </c>
      <c r="P247" s="32">
        <f>INDEX('Mapping water'!$D$5:$U$352,MATCH($B247,'Mapping water'!$B$5:$B$352,0),MATCH(P$3,'Mapping water'!$D$4:$U$4,0))*$D247</f>
        <v>0</v>
      </c>
      <c r="Q247" s="32">
        <f>INDEX('Mapping water'!$D$5:$U$352,MATCH($B247,'Mapping water'!$B$5:$B$352,0),MATCH(Q$3,'Mapping water'!$D$4:$U$4,0))*$D247</f>
        <v>0</v>
      </c>
      <c r="R247" s="32">
        <f>INDEX('Mapping water'!$D$5:$U$352,MATCH($B247,'Mapping water'!$B$5:$B$352,0),MATCH(R$3,'Mapping water'!$D$4:$U$4,0))*$D247</f>
        <v>0</v>
      </c>
      <c r="S247" s="32">
        <f>INDEX('Mapping water'!$D$5:$U$352,MATCH($B247,'Mapping water'!$B$5:$B$352,0),MATCH(S$3,'Mapping water'!$D$4:$U$4,0))*$D247</f>
        <v>0</v>
      </c>
      <c r="T247" s="32">
        <f>INDEX('Mapping water'!$D$5:$U$352,MATCH($B247,'Mapping water'!$B$5:$B$352,0),MATCH(T$3,'Mapping water'!$D$4:$U$4,0))*$D247</f>
        <v>0</v>
      </c>
      <c r="U247" s="32">
        <f>INDEX('Mapping water'!$D$5:$U$352,MATCH($B247,'Mapping water'!$B$5:$B$352,0),MATCH(U$3,'Mapping water'!$D$4:$U$4,0))*$D247</f>
        <v>0</v>
      </c>
      <c r="V247" s="32">
        <f>INDEX('Mapping water'!$D$5:$U$352,MATCH($B247,'Mapping water'!$B$5:$B$352,0),MATCH(V$3,'Mapping water'!$D$4:$U$4,0))*$D247</f>
        <v>89080</v>
      </c>
      <c r="W247" s="32">
        <f>INDEX('Mapping water'!$D$5:$U$352,MATCH($B247,'Mapping water'!$B$5:$B$352,0),MATCH(W$3,'Mapping water'!$D$4:$U$4,0))*$D247</f>
        <v>0</v>
      </c>
      <c r="X247" s="32">
        <f>INDEX('Mapping water'!$D$5:$U$352,MATCH($B247,'Mapping water'!$B$5:$B$352,0),MATCH(X$3,'Mapping water'!$D$4:$U$4,0))*$D247</f>
        <v>0</v>
      </c>
      <c r="Y247" s="32">
        <f>INDEX('Mapping water'!$D$5:$U$352,MATCH($B247,'Mapping water'!$B$5:$B$352,0),MATCH(Y$3,'Mapping water'!$D$4:$U$4,0))*$D247</f>
        <v>0</v>
      </c>
    </row>
    <row r="248" spans="1:25" x14ac:dyDescent="0.45">
      <c r="A248" s="10" t="s">
        <v>162</v>
      </c>
      <c r="B248" s="10" t="s">
        <v>163</v>
      </c>
      <c r="C248" s="10" t="s">
        <v>5</v>
      </c>
      <c r="D248" s="32">
        <f>INDEX('ONS data MYE 5'!$G$6:$G$445, MATCH($B248,'ONS data MYE 5'!$B$6:$B$445,0))</f>
        <v>186946</v>
      </c>
      <c r="E248" s="32">
        <f>INDEX('ONS data MYE 5'!$H$6:$H$445, MATCH($B248,'ONS data MYE 5'!$B$6:$B$445,0))</f>
        <v>540</v>
      </c>
      <c r="F248" s="32">
        <f t="shared" si="6"/>
        <v>6.2915691395583204</v>
      </c>
      <c r="G248" s="32">
        <f t="shared" si="7"/>
        <v>39.583842237842624</v>
      </c>
      <c r="H248" s="32">
        <f>INDEX('Mapping water'!$D$5:$U$352,MATCH($B248,'Mapping water'!$B$5:$B$352,0),MATCH(H$3,'Mapping water'!$D$4:$U$4,0))*$D248</f>
        <v>0</v>
      </c>
      <c r="I248" s="32">
        <f>INDEX('Mapping water'!$D$5:$U$352,MATCH($B248,'Mapping water'!$B$5:$B$352,0),MATCH(I$3,'Mapping water'!$D$4:$U$4,0))*$D248</f>
        <v>0</v>
      </c>
      <c r="J248" s="32">
        <f>INDEX('Mapping water'!$D$5:$U$352,MATCH($B248,'Mapping water'!$B$5:$B$352,0),MATCH(J$3,'Mapping water'!$D$4:$U$4,0))*$D248</f>
        <v>0</v>
      </c>
      <c r="K248" s="32">
        <f>INDEX('Mapping water'!$D$5:$U$352,MATCH($B248,'Mapping water'!$B$5:$B$352,0),MATCH(K$3,'Mapping water'!$D$4:$U$4,0))*$D248</f>
        <v>0</v>
      </c>
      <c r="L248" s="32">
        <f>INDEX('Mapping water'!$D$5:$U$352,MATCH($B248,'Mapping water'!$B$5:$B$352,0),MATCH(L$3,'Mapping water'!$D$4:$U$4,0))*$D248</f>
        <v>0</v>
      </c>
      <c r="M248" s="32">
        <f>INDEX('Mapping water'!$D$5:$U$352,MATCH($B248,'Mapping water'!$B$5:$B$352,0),MATCH(M$3,'Mapping water'!$D$4:$U$4,0))*$D248</f>
        <v>0</v>
      </c>
      <c r="N248" s="32">
        <f>INDEX('Mapping water'!$D$5:$U$352,MATCH($B248,'Mapping water'!$B$5:$B$352,0),MATCH(N$3,'Mapping water'!$D$4:$U$4,0))*$D248</f>
        <v>0</v>
      </c>
      <c r="O248" s="32">
        <f>INDEX('Mapping water'!$D$5:$U$352,MATCH($B248,'Mapping water'!$B$5:$B$352,0),MATCH(O$3,'Mapping water'!$D$4:$U$4,0))*$D248</f>
        <v>0</v>
      </c>
      <c r="P248" s="32">
        <f>INDEX('Mapping water'!$D$5:$U$352,MATCH($B248,'Mapping water'!$B$5:$B$352,0),MATCH(P$3,'Mapping water'!$D$4:$U$4,0))*$D248</f>
        <v>74778.400000000009</v>
      </c>
      <c r="Q248" s="32">
        <f>INDEX('Mapping water'!$D$5:$U$352,MATCH($B248,'Mapping water'!$B$5:$B$352,0),MATCH(Q$3,'Mapping water'!$D$4:$U$4,0))*$D248</f>
        <v>0</v>
      </c>
      <c r="R248" s="32">
        <f>INDEX('Mapping water'!$D$5:$U$352,MATCH($B248,'Mapping water'!$B$5:$B$352,0),MATCH(R$3,'Mapping water'!$D$4:$U$4,0))*$D248</f>
        <v>0</v>
      </c>
      <c r="S248" s="32">
        <f>INDEX('Mapping water'!$D$5:$U$352,MATCH($B248,'Mapping water'!$B$5:$B$352,0),MATCH(S$3,'Mapping water'!$D$4:$U$4,0))*$D248</f>
        <v>112167.59999999999</v>
      </c>
      <c r="T248" s="32">
        <f>INDEX('Mapping water'!$D$5:$U$352,MATCH($B248,'Mapping water'!$B$5:$B$352,0),MATCH(T$3,'Mapping water'!$D$4:$U$4,0))*$D248</f>
        <v>0</v>
      </c>
      <c r="U248" s="32">
        <f>INDEX('Mapping water'!$D$5:$U$352,MATCH($B248,'Mapping water'!$B$5:$B$352,0),MATCH(U$3,'Mapping water'!$D$4:$U$4,0))*$D248</f>
        <v>0</v>
      </c>
      <c r="V248" s="32">
        <f>INDEX('Mapping water'!$D$5:$U$352,MATCH($B248,'Mapping water'!$B$5:$B$352,0),MATCH(V$3,'Mapping water'!$D$4:$U$4,0))*$D248</f>
        <v>0</v>
      </c>
      <c r="W248" s="32">
        <f>INDEX('Mapping water'!$D$5:$U$352,MATCH($B248,'Mapping water'!$B$5:$B$352,0),MATCH(W$3,'Mapping water'!$D$4:$U$4,0))*$D248</f>
        <v>0</v>
      </c>
      <c r="X248" s="32">
        <f>INDEX('Mapping water'!$D$5:$U$352,MATCH($B248,'Mapping water'!$B$5:$B$352,0),MATCH(X$3,'Mapping water'!$D$4:$U$4,0))*$D248</f>
        <v>0</v>
      </c>
      <c r="Y248" s="32">
        <f>INDEX('Mapping water'!$D$5:$U$352,MATCH($B248,'Mapping water'!$B$5:$B$352,0),MATCH(Y$3,'Mapping water'!$D$4:$U$4,0))*$D248</f>
        <v>0</v>
      </c>
    </row>
    <row r="249" spans="1:25" x14ac:dyDescent="0.45">
      <c r="A249" s="10" t="s">
        <v>164</v>
      </c>
      <c r="B249" s="10" t="s">
        <v>165</v>
      </c>
      <c r="C249" s="10" t="s">
        <v>5</v>
      </c>
      <c r="D249" s="32">
        <f>INDEX('ONS data MYE 5'!$G$6:$G$445, MATCH($B249,'ONS data MYE 5'!$B$6:$B$445,0))</f>
        <v>455966</v>
      </c>
      <c r="E249" s="32">
        <f>INDEX('ONS data MYE 5'!$H$6:$H$445, MATCH($B249,'ONS data MYE 5'!$B$6:$B$445,0))</f>
        <v>4156</v>
      </c>
      <c r="F249" s="32">
        <f t="shared" si="6"/>
        <v>8.3323083522191173</v>
      </c>
      <c r="G249" s="32">
        <f t="shared" si="7"/>
        <v>69.427362476460459</v>
      </c>
      <c r="H249" s="32">
        <f>INDEX('Mapping water'!$D$5:$U$352,MATCH($B249,'Mapping water'!$B$5:$B$352,0),MATCH(H$3,'Mapping water'!$D$4:$U$4,0))*$D249</f>
        <v>0</v>
      </c>
      <c r="I249" s="32">
        <f>INDEX('Mapping water'!$D$5:$U$352,MATCH($B249,'Mapping water'!$B$5:$B$352,0),MATCH(I$3,'Mapping water'!$D$4:$U$4,0))*$D249</f>
        <v>0</v>
      </c>
      <c r="J249" s="32">
        <f>INDEX('Mapping water'!$D$5:$U$352,MATCH($B249,'Mapping water'!$B$5:$B$352,0),MATCH(J$3,'Mapping water'!$D$4:$U$4,0))*$D249</f>
        <v>0</v>
      </c>
      <c r="K249" s="32">
        <f>INDEX('Mapping water'!$D$5:$U$352,MATCH($B249,'Mapping water'!$B$5:$B$352,0),MATCH(K$3,'Mapping water'!$D$4:$U$4,0))*$D249</f>
        <v>0</v>
      </c>
      <c r="L249" s="32">
        <f>INDEX('Mapping water'!$D$5:$U$352,MATCH($B249,'Mapping water'!$B$5:$B$352,0),MATCH(L$3,'Mapping water'!$D$4:$U$4,0))*$D249</f>
        <v>0</v>
      </c>
      <c r="M249" s="32">
        <f>INDEX('Mapping water'!$D$5:$U$352,MATCH($B249,'Mapping water'!$B$5:$B$352,0),MATCH(M$3,'Mapping water'!$D$4:$U$4,0))*$D249</f>
        <v>0</v>
      </c>
      <c r="N249" s="32">
        <f>INDEX('Mapping water'!$D$5:$U$352,MATCH($B249,'Mapping water'!$B$5:$B$352,0),MATCH(N$3,'Mapping water'!$D$4:$U$4,0))*$D249</f>
        <v>0</v>
      </c>
      <c r="O249" s="32">
        <f>INDEX('Mapping water'!$D$5:$U$352,MATCH($B249,'Mapping water'!$B$5:$B$352,0),MATCH(O$3,'Mapping water'!$D$4:$U$4,0))*$D249</f>
        <v>0</v>
      </c>
      <c r="P249" s="32">
        <f>INDEX('Mapping water'!$D$5:$U$352,MATCH($B249,'Mapping water'!$B$5:$B$352,0),MATCH(P$3,'Mapping water'!$D$4:$U$4,0))*$D249</f>
        <v>0</v>
      </c>
      <c r="Q249" s="32">
        <f>INDEX('Mapping water'!$D$5:$U$352,MATCH($B249,'Mapping water'!$B$5:$B$352,0),MATCH(Q$3,'Mapping water'!$D$4:$U$4,0))*$D249</f>
        <v>0</v>
      </c>
      <c r="R249" s="32">
        <f>INDEX('Mapping water'!$D$5:$U$352,MATCH($B249,'Mapping water'!$B$5:$B$352,0),MATCH(R$3,'Mapping water'!$D$4:$U$4,0))*$D249</f>
        <v>0</v>
      </c>
      <c r="S249" s="32">
        <f>INDEX('Mapping water'!$D$5:$U$352,MATCH($B249,'Mapping water'!$B$5:$B$352,0),MATCH(S$3,'Mapping water'!$D$4:$U$4,0))*$D249</f>
        <v>455966</v>
      </c>
      <c r="T249" s="32">
        <f>INDEX('Mapping water'!$D$5:$U$352,MATCH($B249,'Mapping water'!$B$5:$B$352,0),MATCH(T$3,'Mapping water'!$D$4:$U$4,0))*$D249</f>
        <v>0</v>
      </c>
      <c r="U249" s="32">
        <f>INDEX('Mapping water'!$D$5:$U$352,MATCH($B249,'Mapping water'!$B$5:$B$352,0),MATCH(U$3,'Mapping water'!$D$4:$U$4,0))*$D249</f>
        <v>0</v>
      </c>
      <c r="V249" s="32">
        <f>INDEX('Mapping water'!$D$5:$U$352,MATCH($B249,'Mapping water'!$B$5:$B$352,0),MATCH(V$3,'Mapping water'!$D$4:$U$4,0))*$D249</f>
        <v>0</v>
      </c>
      <c r="W249" s="32">
        <f>INDEX('Mapping water'!$D$5:$U$352,MATCH($B249,'Mapping water'!$B$5:$B$352,0),MATCH(W$3,'Mapping water'!$D$4:$U$4,0))*$D249</f>
        <v>0</v>
      </c>
      <c r="X249" s="32">
        <f>INDEX('Mapping water'!$D$5:$U$352,MATCH($B249,'Mapping water'!$B$5:$B$352,0),MATCH(X$3,'Mapping water'!$D$4:$U$4,0))*$D249</f>
        <v>0</v>
      </c>
      <c r="Y249" s="32">
        <f>INDEX('Mapping water'!$D$5:$U$352,MATCH($B249,'Mapping water'!$B$5:$B$352,0),MATCH(Y$3,'Mapping water'!$D$4:$U$4,0))*$D249</f>
        <v>0</v>
      </c>
    </row>
    <row r="250" spans="1:25" x14ac:dyDescent="0.45">
      <c r="A250" s="10" t="s">
        <v>166</v>
      </c>
      <c r="B250" s="10" t="s">
        <v>167</v>
      </c>
      <c r="C250" s="10" t="s">
        <v>5</v>
      </c>
      <c r="D250" s="32">
        <f>INDEX('ONS data MYE 5'!$G$6:$G$445, MATCH($B250,'ONS data MYE 5'!$B$6:$B$445,0))</f>
        <v>211747</v>
      </c>
      <c r="E250" s="32">
        <f>INDEX('ONS data MYE 5'!$H$6:$H$445, MATCH($B250,'ONS data MYE 5'!$B$6:$B$445,0))</f>
        <v>567</v>
      </c>
      <c r="F250" s="32">
        <f t="shared" si="6"/>
        <v>6.3403593037277517</v>
      </c>
      <c r="G250" s="32">
        <f t="shared" si="7"/>
        <v>40.20015610036706</v>
      </c>
      <c r="H250" s="32">
        <f>INDEX('Mapping water'!$D$5:$U$352,MATCH($B250,'Mapping water'!$B$5:$B$352,0),MATCH(H$3,'Mapping water'!$D$4:$U$4,0))*$D250</f>
        <v>0</v>
      </c>
      <c r="I250" s="32">
        <f>INDEX('Mapping water'!$D$5:$U$352,MATCH($B250,'Mapping water'!$B$5:$B$352,0),MATCH(I$3,'Mapping water'!$D$4:$U$4,0))*$D250</f>
        <v>0</v>
      </c>
      <c r="J250" s="32">
        <f>INDEX('Mapping water'!$D$5:$U$352,MATCH($B250,'Mapping water'!$B$5:$B$352,0),MATCH(J$3,'Mapping water'!$D$4:$U$4,0))*$D250</f>
        <v>0</v>
      </c>
      <c r="K250" s="32">
        <f>INDEX('Mapping water'!$D$5:$U$352,MATCH($B250,'Mapping water'!$B$5:$B$352,0),MATCH(K$3,'Mapping water'!$D$4:$U$4,0))*$D250</f>
        <v>0</v>
      </c>
      <c r="L250" s="32">
        <f>INDEX('Mapping water'!$D$5:$U$352,MATCH($B250,'Mapping water'!$B$5:$B$352,0),MATCH(L$3,'Mapping water'!$D$4:$U$4,0))*$D250</f>
        <v>0</v>
      </c>
      <c r="M250" s="32">
        <f>INDEX('Mapping water'!$D$5:$U$352,MATCH($B250,'Mapping water'!$B$5:$B$352,0),MATCH(M$3,'Mapping water'!$D$4:$U$4,0))*$D250</f>
        <v>0</v>
      </c>
      <c r="N250" s="32">
        <f>INDEX('Mapping water'!$D$5:$U$352,MATCH($B250,'Mapping water'!$B$5:$B$352,0),MATCH(N$3,'Mapping water'!$D$4:$U$4,0))*$D250</f>
        <v>0</v>
      </c>
      <c r="O250" s="32">
        <f>INDEX('Mapping water'!$D$5:$U$352,MATCH($B250,'Mapping water'!$B$5:$B$352,0),MATCH(O$3,'Mapping water'!$D$4:$U$4,0))*$D250</f>
        <v>0</v>
      </c>
      <c r="P250" s="32">
        <f>INDEX('Mapping water'!$D$5:$U$352,MATCH($B250,'Mapping water'!$B$5:$B$352,0),MATCH(P$3,'Mapping water'!$D$4:$U$4,0))*$D250</f>
        <v>0</v>
      </c>
      <c r="Q250" s="32">
        <f>INDEX('Mapping water'!$D$5:$U$352,MATCH($B250,'Mapping water'!$B$5:$B$352,0),MATCH(Q$3,'Mapping water'!$D$4:$U$4,0))*$D250</f>
        <v>0</v>
      </c>
      <c r="R250" s="32">
        <f>INDEX('Mapping water'!$D$5:$U$352,MATCH($B250,'Mapping water'!$B$5:$B$352,0),MATCH(R$3,'Mapping water'!$D$4:$U$4,0))*$D250</f>
        <v>0</v>
      </c>
      <c r="S250" s="32">
        <f>INDEX('Mapping water'!$D$5:$U$352,MATCH($B250,'Mapping water'!$B$5:$B$352,0),MATCH(S$3,'Mapping water'!$D$4:$U$4,0))*$D250</f>
        <v>211747</v>
      </c>
      <c r="T250" s="32">
        <f>INDEX('Mapping water'!$D$5:$U$352,MATCH($B250,'Mapping water'!$B$5:$B$352,0),MATCH(T$3,'Mapping water'!$D$4:$U$4,0))*$D250</f>
        <v>0</v>
      </c>
      <c r="U250" s="32">
        <f>INDEX('Mapping water'!$D$5:$U$352,MATCH($B250,'Mapping water'!$B$5:$B$352,0),MATCH(U$3,'Mapping water'!$D$4:$U$4,0))*$D250</f>
        <v>0</v>
      </c>
      <c r="V250" s="32">
        <f>INDEX('Mapping water'!$D$5:$U$352,MATCH($B250,'Mapping water'!$B$5:$B$352,0),MATCH(V$3,'Mapping water'!$D$4:$U$4,0))*$D250</f>
        <v>0</v>
      </c>
      <c r="W250" s="32">
        <f>INDEX('Mapping water'!$D$5:$U$352,MATCH($B250,'Mapping water'!$B$5:$B$352,0),MATCH(W$3,'Mapping water'!$D$4:$U$4,0))*$D250</f>
        <v>0</v>
      </c>
      <c r="X250" s="32">
        <f>INDEX('Mapping water'!$D$5:$U$352,MATCH($B250,'Mapping water'!$B$5:$B$352,0),MATCH(X$3,'Mapping water'!$D$4:$U$4,0))*$D250</f>
        <v>0</v>
      </c>
      <c r="Y250" s="32">
        <f>INDEX('Mapping water'!$D$5:$U$352,MATCH($B250,'Mapping water'!$B$5:$B$352,0),MATCH(Y$3,'Mapping water'!$D$4:$U$4,0))*$D250</f>
        <v>0</v>
      </c>
    </row>
    <row r="251" spans="1:25" x14ac:dyDescent="0.45">
      <c r="A251" s="10" t="s">
        <v>168</v>
      </c>
      <c r="B251" s="10" t="s">
        <v>169</v>
      </c>
      <c r="C251" s="10" t="s">
        <v>5</v>
      </c>
      <c r="D251" s="32">
        <f>INDEX('ONS data MYE 5'!$G$6:$G$445, MATCH($B251,'ONS data MYE 5'!$B$6:$B$445,0))</f>
        <v>276677</v>
      </c>
      <c r="E251" s="32">
        <f>INDEX('ONS data MYE 5'!$H$6:$H$445, MATCH($B251,'ONS data MYE 5'!$B$6:$B$445,0))</f>
        <v>557</v>
      </c>
      <c r="F251" s="32">
        <f t="shared" si="6"/>
        <v>6.3225652399272843</v>
      </c>
      <c r="G251" s="32">
        <f t="shared" si="7"/>
        <v>39.97483121313676</v>
      </c>
      <c r="H251" s="32">
        <f>INDEX('Mapping water'!$D$5:$U$352,MATCH($B251,'Mapping water'!$B$5:$B$352,0),MATCH(H$3,'Mapping water'!$D$4:$U$4,0))*$D251</f>
        <v>0</v>
      </c>
      <c r="I251" s="32">
        <f>INDEX('Mapping water'!$D$5:$U$352,MATCH($B251,'Mapping water'!$B$5:$B$352,0),MATCH(I$3,'Mapping water'!$D$4:$U$4,0))*$D251</f>
        <v>0</v>
      </c>
      <c r="J251" s="32">
        <f>INDEX('Mapping water'!$D$5:$U$352,MATCH($B251,'Mapping water'!$B$5:$B$352,0),MATCH(J$3,'Mapping water'!$D$4:$U$4,0))*$D251</f>
        <v>0</v>
      </c>
      <c r="K251" s="32">
        <f>INDEX('Mapping water'!$D$5:$U$352,MATCH($B251,'Mapping water'!$B$5:$B$352,0),MATCH(K$3,'Mapping water'!$D$4:$U$4,0))*$D251</f>
        <v>0</v>
      </c>
      <c r="L251" s="32">
        <f>INDEX('Mapping water'!$D$5:$U$352,MATCH($B251,'Mapping water'!$B$5:$B$352,0),MATCH(L$3,'Mapping water'!$D$4:$U$4,0))*$D251</f>
        <v>0</v>
      </c>
      <c r="M251" s="32">
        <f>INDEX('Mapping water'!$D$5:$U$352,MATCH($B251,'Mapping water'!$B$5:$B$352,0),MATCH(M$3,'Mapping water'!$D$4:$U$4,0))*$D251</f>
        <v>0</v>
      </c>
      <c r="N251" s="32">
        <f>INDEX('Mapping water'!$D$5:$U$352,MATCH($B251,'Mapping water'!$B$5:$B$352,0),MATCH(N$3,'Mapping water'!$D$4:$U$4,0))*$D251</f>
        <v>0</v>
      </c>
      <c r="O251" s="32">
        <f>INDEX('Mapping water'!$D$5:$U$352,MATCH($B251,'Mapping water'!$B$5:$B$352,0),MATCH(O$3,'Mapping water'!$D$4:$U$4,0))*$D251</f>
        <v>0</v>
      </c>
      <c r="P251" s="32">
        <f>INDEX('Mapping water'!$D$5:$U$352,MATCH($B251,'Mapping water'!$B$5:$B$352,0),MATCH(P$3,'Mapping water'!$D$4:$U$4,0))*$D251</f>
        <v>0</v>
      </c>
      <c r="Q251" s="32">
        <f>INDEX('Mapping water'!$D$5:$U$352,MATCH($B251,'Mapping water'!$B$5:$B$352,0),MATCH(Q$3,'Mapping water'!$D$4:$U$4,0))*$D251</f>
        <v>0</v>
      </c>
      <c r="R251" s="32">
        <f>INDEX('Mapping water'!$D$5:$U$352,MATCH($B251,'Mapping water'!$B$5:$B$352,0),MATCH(R$3,'Mapping water'!$D$4:$U$4,0))*$D251</f>
        <v>0</v>
      </c>
      <c r="S251" s="32">
        <f>INDEX('Mapping water'!$D$5:$U$352,MATCH($B251,'Mapping water'!$B$5:$B$352,0),MATCH(S$3,'Mapping water'!$D$4:$U$4,0))*$D251</f>
        <v>276677</v>
      </c>
      <c r="T251" s="32">
        <f>INDEX('Mapping water'!$D$5:$U$352,MATCH($B251,'Mapping water'!$B$5:$B$352,0),MATCH(T$3,'Mapping water'!$D$4:$U$4,0))*$D251</f>
        <v>0</v>
      </c>
      <c r="U251" s="32">
        <f>INDEX('Mapping water'!$D$5:$U$352,MATCH($B251,'Mapping water'!$B$5:$B$352,0),MATCH(U$3,'Mapping water'!$D$4:$U$4,0))*$D251</f>
        <v>0</v>
      </c>
      <c r="V251" s="32">
        <f>INDEX('Mapping water'!$D$5:$U$352,MATCH($B251,'Mapping water'!$B$5:$B$352,0),MATCH(V$3,'Mapping water'!$D$4:$U$4,0))*$D251</f>
        <v>0</v>
      </c>
      <c r="W251" s="32">
        <f>INDEX('Mapping water'!$D$5:$U$352,MATCH($B251,'Mapping water'!$B$5:$B$352,0),MATCH(W$3,'Mapping water'!$D$4:$U$4,0))*$D251</f>
        <v>0</v>
      </c>
      <c r="X251" s="32">
        <f>INDEX('Mapping water'!$D$5:$U$352,MATCH($B251,'Mapping water'!$B$5:$B$352,0),MATCH(X$3,'Mapping water'!$D$4:$U$4,0))*$D251</f>
        <v>0</v>
      </c>
      <c r="Y251" s="32">
        <f>INDEX('Mapping water'!$D$5:$U$352,MATCH($B251,'Mapping water'!$B$5:$B$352,0),MATCH(Y$3,'Mapping water'!$D$4:$U$4,0))*$D251</f>
        <v>0</v>
      </c>
    </row>
    <row r="252" spans="1:25" x14ac:dyDescent="0.45">
      <c r="A252" s="10" t="s">
        <v>170</v>
      </c>
      <c r="B252" s="10" t="s">
        <v>171</v>
      </c>
      <c r="C252" s="10" t="s">
        <v>5</v>
      </c>
      <c r="D252" s="32">
        <f>INDEX('ONS data MYE 5'!$G$6:$G$445, MATCH($B252,'ONS data MYE 5'!$B$6:$B$445,0))</f>
        <v>113131</v>
      </c>
      <c r="E252" s="32">
        <f>INDEX('ONS data MYE 5'!$H$6:$H$445, MATCH($B252,'ONS data MYE 5'!$B$6:$B$445,0))</f>
        <v>153</v>
      </c>
      <c r="F252" s="32">
        <f t="shared" si="6"/>
        <v>5.0304379213924353</v>
      </c>
      <c r="G252" s="32">
        <f t="shared" si="7"/>
        <v>25.305305680983047</v>
      </c>
      <c r="H252" s="32">
        <f>INDEX('Mapping water'!$D$5:$U$352,MATCH($B252,'Mapping water'!$B$5:$B$352,0),MATCH(H$3,'Mapping water'!$D$4:$U$4,0))*$D252</f>
        <v>0</v>
      </c>
      <c r="I252" s="32">
        <f>INDEX('Mapping water'!$D$5:$U$352,MATCH($B252,'Mapping water'!$B$5:$B$352,0),MATCH(I$3,'Mapping water'!$D$4:$U$4,0))*$D252</f>
        <v>0</v>
      </c>
      <c r="J252" s="32">
        <f>INDEX('Mapping water'!$D$5:$U$352,MATCH($B252,'Mapping water'!$B$5:$B$352,0),MATCH(J$3,'Mapping water'!$D$4:$U$4,0))*$D252</f>
        <v>0</v>
      </c>
      <c r="K252" s="32">
        <f>INDEX('Mapping water'!$D$5:$U$352,MATCH($B252,'Mapping water'!$B$5:$B$352,0),MATCH(K$3,'Mapping water'!$D$4:$U$4,0))*$D252</f>
        <v>0</v>
      </c>
      <c r="L252" s="32">
        <f>INDEX('Mapping water'!$D$5:$U$352,MATCH($B252,'Mapping water'!$B$5:$B$352,0),MATCH(L$3,'Mapping water'!$D$4:$U$4,0))*$D252</f>
        <v>0</v>
      </c>
      <c r="M252" s="32">
        <f>INDEX('Mapping water'!$D$5:$U$352,MATCH($B252,'Mapping water'!$B$5:$B$352,0),MATCH(M$3,'Mapping water'!$D$4:$U$4,0))*$D252</f>
        <v>0</v>
      </c>
      <c r="N252" s="32">
        <f>INDEX('Mapping water'!$D$5:$U$352,MATCH($B252,'Mapping water'!$B$5:$B$352,0),MATCH(N$3,'Mapping water'!$D$4:$U$4,0))*$D252</f>
        <v>0</v>
      </c>
      <c r="O252" s="32">
        <f>INDEX('Mapping water'!$D$5:$U$352,MATCH($B252,'Mapping water'!$B$5:$B$352,0),MATCH(O$3,'Mapping water'!$D$4:$U$4,0))*$D252</f>
        <v>0</v>
      </c>
      <c r="P252" s="32">
        <f>INDEX('Mapping water'!$D$5:$U$352,MATCH($B252,'Mapping water'!$B$5:$B$352,0),MATCH(P$3,'Mapping water'!$D$4:$U$4,0))*$D252</f>
        <v>0</v>
      </c>
      <c r="Q252" s="32">
        <f>INDEX('Mapping water'!$D$5:$U$352,MATCH($B252,'Mapping water'!$B$5:$B$352,0),MATCH(Q$3,'Mapping water'!$D$4:$U$4,0))*$D252</f>
        <v>0</v>
      </c>
      <c r="R252" s="32">
        <f>INDEX('Mapping water'!$D$5:$U$352,MATCH($B252,'Mapping water'!$B$5:$B$352,0),MATCH(R$3,'Mapping water'!$D$4:$U$4,0))*$D252</f>
        <v>0</v>
      </c>
      <c r="S252" s="32">
        <f>INDEX('Mapping water'!$D$5:$U$352,MATCH($B252,'Mapping water'!$B$5:$B$352,0),MATCH(S$3,'Mapping water'!$D$4:$U$4,0))*$D252</f>
        <v>113131</v>
      </c>
      <c r="T252" s="32">
        <f>INDEX('Mapping water'!$D$5:$U$352,MATCH($B252,'Mapping water'!$B$5:$B$352,0),MATCH(T$3,'Mapping water'!$D$4:$U$4,0))*$D252</f>
        <v>0</v>
      </c>
      <c r="U252" s="32">
        <f>INDEX('Mapping water'!$D$5:$U$352,MATCH($B252,'Mapping water'!$B$5:$B$352,0),MATCH(U$3,'Mapping water'!$D$4:$U$4,0))*$D252</f>
        <v>0</v>
      </c>
      <c r="V252" s="32">
        <f>INDEX('Mapping water'!$D$5:$U$352,MATCH($B252,'Mapping water'!$B$5:$B$352,0),MATCH(V$3,'Mapping water'!$D$4:$U$4,0))*$D252</f>
        <v>0</v>
      </c>
      <c r="W252" s="32">
        <f>INDEX('Mapping water'!$D$5:$U$352,MATCH($B252,'Mapping water'!$B$5:$B$352,0),MATCH(W$3,'Mapping water'!$D$4:$U$4,0))*$D252</f>
        <v>0</v>
      </c>
      <c r="X252" s="32">
        <f>INDEX('Mapping water'!$D$5:$U$352,MATCH($B252,'Mapping water'!$B$5:$B$352,0),MATCH(X$3,'Mapping water'!$D$4:$U$4,0))*$D252</f>
        <v>0</v>
      </c>
      <c r="Y252" s="32">
        <f>INDEX('Mapping water'!$D$5:$U$352,MATCH($B252,'Mapping water'!$B$5:$B$352,0),MATCH(Y$3,'Mapping water'!$D$4:$U$4,0))*$D252</f>
        <v>0</v>
      </c>
    </row>
    <row r="253" spans="1:25" x14ac:dyDescent="0.45">
      <c r="A253" s="10" t="s">
        <v>255</v>
      </c>
      <c r="B253" s="10" t="s">
        <v>256</v>
      </c>
      <c r="C253" s="10" t="s">
        <v>5</v>
      </c>
      <c r="D253" s="32">
        <f>INDEX('ONS data MYE 5'!$G$6:$G$445, MATCH($B253,'ONS data MYE 5'!$B$6:$B$445,0))</f>
        <v>117217</v>
      </c>
      <c r="E253" s="32">
        <f>INDEX('ONS data MYE 5'!$H$6:$H$445, MATCH($B253,'ONS data MYE 5'!$B$6:$B$445,0))</f>
        <v>2516</v>
      </c>
      <c r="F253" s="32">
        <f t="shared" si="6"/>
        <v>7.8304256178203309</v>
      </c>
      <c r="G253" s="32">
        <f t="shared" si="7"/>
        <v>61.315565356216908</v>
      </c>
      <c r="H253" s="32">
        <f>INDEX('Mapping water'!$D$5:$U$352,MATCH($B253,'Mapping water'!$B$5:$B$352,0),MATCH(H$3,'Mapping water'!$D$4:$U$4,0))*$D253</f>
        <v>0</v>
      </c>
      <c r="I253" s="32">
        <f>INDEX('Mapping water'!$D$5:$U$352,MATCH($B253,'Mapping water'!$B$5:$B$352,0),MATCH(I$3,'Mapping water'!$D$4:$U$4,0))*$D253</f>
        <v>0</v>
      </c>
      <c r="J253" s="32">
        <f>INDEX('Mapping water'!$D$5:$U$352,MATCH($B253,'Mapping water'!$B$5:$B$352,0),MATCH(J$3,'Mapping water'!$D$4:$U$4,0))*$D253</f>
        <v>0</v>
      </c>
      <c r="K253" s="32">
        <f>INDEX('Mapping water'!$D$5:$U$352,MATCH($B253,'Mapping water'!$B$5:$B$352,0),MATCH(K$3,'Mapping water'!$D$4:$U$4,0))*$D253</f>
        <v>0</v>
      </c>
      <c r="L253" s="32">
        <f>INDEX('Mapping water'!$D$5:$U$352,MATCH($B253,'Mapping water'!$B$5:$B$352,0),MATCH(L$3,'Mapping water'!$D$4:$U$4,0))*$D253</f>
        <v>117217</v>
      </c>
      <c r="M253" s="32">
        <f>INDEX('Mapping water'!$D$5:$U$352,MATCH($B253,'Mapping water'!$B$5:$B$352,0),MATCH(M$3,'Mapping water'!$D$4:$U$4,0))*$D253</f>
        <v>0</v>
      </c>
      <c r="N253" s="32">
        <f>INDEX('Mapping water'!$D$5:$U$352,MATCH($B253,'Mapping water'!$B$5:$B$352,0),MATCH(N$3,'Mapping water'!$D$4:$U$4,0))*$D253</f>
        <v>0</v>
      </c>
      <c r="O253" s="32">
        <f>INDEX('Mapping water'!$D$5:$U$352,MATCH($B253,'Mapping water'!$B$5:$B$352,0),MATCH(O$3,'Mapping water'!$D$4:$U$4,0))*$D253</f>
        <v>0</v>
      </c>
      <c r="P253" s="32">
        <f>INDEX('Mapping water'!$D$5:$U$352,MATCH($B253,'Mapping water'!$B$5:$B$352,0),MATCH(P$3,'Mapping water'!$D$4:$U$4,0))*$D253</f>
        <v>0</v>
      </c>
      <c r="Q253" s="32">
        <f>INDEX('Mapping water'!$D$5:$U$352,MATCH($B253,'Mapping water'!$B$5:$B$352,0),MATCH(Q$3,'Mapping water'!$D$4:$U$4,0))*$D253</f>
        <v>0</v>
      </c>
      <c r="R253" s="32">
        <f>INDEX('Mapping water'!$D$5:$U$352,MATCH($B253,'Mapping water'!$B$5:$B$352,0),MATCH(R$3,'Mapping water'!$D$4:$U$4,0))*$D253</f>
        <v>0</v>
      </c>
      <c r="S253" s="32">
        <f>INDEX('Mapping water'!$D$5:$U$352,MATCH($B253,'Mapping water'!$B$5:$B$352,0),MATCH(S$3,'Mapping water'!$D$4:$U$4,0))*$D253</f>
        <v>0</v>
      </c>
      <c r="T253" s="32">
        <f>INDEX('Mapping water'!$D$5:$U$352,MATCH($B253,'Mapping water'!$B$5:$B$352,0),MATCH(T$3,'Mapping water'!$D$4:$U$4,0))*$D253</f>
        <v>0</v>
      </c>
      <c r="U253" s="32">
        <f>INDEX('Mapping water'!$D$5:$U$352,MATCH($B253,'Mapping water'!$B$5:$B$352,0),MATCH(U$3,'Mapping water'!$D$4:$U$4,0))*$D253</f>
        <v>0</v>
      </c>
      <c r="V253" s="32">
        <f>INDEX('Mapping water'!$D$5:$U$352,MATCH($B253,'Mapping water'!$B$5:$B$352,0),MATCH(V$3,'Mapping water'!$D$4:$U$4,0))*$D253</f>
        <v>0</v>
      </c>
      <c r="W253" s="32">
        <f>INDEX('Mapping water'!$D$5:$U$352,MATCH($B253,'Mapping water'!$B$5:$B$352,0),MATCH(W$3,'Mapping water'!$D$4:$U$4,0))*$D253</f>
        <v>0</v>
      </c>
      <c r="X253" s="32">
        <f>INDEX('Mapping water'!$D$5:$U$352,MATCH($B253,'Mapping water'!$B$5:$B$352,0),MATCH(X$3,'Mapping water'!$D$4:$U$4,0))*$D253</f>
        <v>0</v>
      </c>
      <c r="Y253" s="32">
        <f>INDEX('Mapping water'!$D$5:$U$352,MATCH($B253,'Mapping water'!$B$5:$B$352,0),MATCH(Y$3,'Mapping water'!$D$4:$U$4,0))*$D253</f>
        <v>0</v>
      </c>
    </row>
    <row r="254" spans="1:25" x14ac:dyDescent="0.45">
      <c r="A254" s="10" t="s">
        <v>257</v>
      </c>
      <c r="B254" s="10" t="s">
        <v>258</v>
      </c>
      <c r="C254" s="10" t="s">
        <v>5</v>
      </c>
      <c r="D254" s="32">
        <f>INDEX('ONS data MYE 5'!$G$6:$G$445, MATCH($B254,'ONS data MYE 5'!$B$6:$B$445,0))</f>
        <v>85411</v>
      </c>
      <c r="E254" s="32">
        <f>INDEX('ONS data MYE 5'!$H$6:$H$445, MATCH($B254,'ONS data MYE 5'!$B$6:$B$445,0))</f>
        <v>162</v>
      </c>
      <c r="F254" s="32">
        <f t="shared" si="6"/>
        <v>5.0875963352323836</v>
      </c>
      <c r="G254" s="32">
        <f t="shared" si="7"/>
        <v>25.88363647026998</v>
      </c>
      <c r="H254" s="32">
        <f>INDEX('Mapping water'!$D$5:$U$352,MATCH($B254,'Mapping water'!$B$5:$B$352,0),MATCH(H$3,'Mapping water'!$D$4:$U$4,0))*$D254</f>
        <v>0</v>
      </c>
      <c r="I254" s="32">
        <f>INDEX('Mapping water'!$D$5:$U$352,MATCH($B254,'Mapping water'!$B$5:$B$352,0),MATCH(I$3,'Mapping water'!$D$4:$U$4,0))*$D254</f>
        <v>0</v>
      </c>
      <c r="J254" s="32">
        <f>INDEX('Mapping water'!$D$5:$U$352,MATCH($B254,'Mapping water'!$B$5:$B$352,0),MATCH(J$3,'Mapping water'!$D$4:$U$4,0))*$D254</f>
        <v>0</v>
      </c>
      <c r="K254" s="32">
        <f>INDEX('Mapping water'!$D$5:$U$352,MATCH($B254,'Mapping water'!$B$5:$B$352,0),MATCH(K$3,'Mapping water'!$D$4:$U$4,0))*$D254</f>
        <v>0</v>
      </c>
      <c r="L254" s="32">
        <f>INDEX('Mapping water'!$D$5:$U$352,MATCH($B254,'Mapping water'!$B$5:$B$352,0),MATCH(L$3,'Mapping water'!$D$4:$U$4,0))*$D254</f>
        <v>80286.34</v>
      </c>
      <c r="M254" s="32">
        <f>INDEX('Mapping water'!$D$5:$U$352,MATCH($B254,'Mapping water'!$B$5:$B$352,0),MATCH(M$3,'Mapping water'!$D$4:$U$4,0))*$D254</f>
        <v>0</v>
      </c>
      <c r="N254" s="32">
        <f>INDEX('Mapping water'!$D$5:$U$352,MATCH($B254,'Mapping water'!$B$5:$B$352,0),MATCH(N$3,'Mapping water'!$D$4:$U$4,0))*$D254</f>
        <v>0</v>
      </c>
      <c r="O254" s="32">
        <f>INDEX('Mapping water'!$D$5:$U$352,MATCH($B254,'Mapping water'!$B$5:$B$352,0),MATCH(O$3,'Mapping water'!$D$4:$U$4,0))*$D254</f>
        <v>5124.66</v>
      </c>
      <c r="P254" s="32">
        <f>INDEX('Mapping water'!$D$5:$U$352,MATCH($B254,'Mapping water'!$B$5:$B$352,0),MATCH(P$3,'Mapping water'!$D$4:$U$4,0))*$D254</f>
        <v>0</v>
      </c>
      <c r="Q254" s="32">
        <f>INDEX('Mapping water'!$D$5:$U$352,MATCH($B254,'Mapping water'!$B$5:$B$352,0),MATCH(Q$3,'Mapping water'!$D$4:$U$4,0))*$D254</f>
        <v>0</v>
      </c>
      <c r="R254" s="32">
        <f>INDEX('Mapping water'!$D$5:$U$352,MATCH($B254,'Mapping water'!$B$5:$B$352,0),MATCH(R$3,'Mapping water'!$D$4:$U$4,0))*$D254</f>
        <v>0</v>
      </c>
      <c r="S254" s="32">
        <f>INDEX('Mapping water'!$D$5:$U$352,MATCH($B254,'Mapping water'!$B$5:$B$352,0),MATCH(S$3,'Mapping water'!$D$4:$U$4,0))*$D254</f>
        <v>0</v>
      </c>
      <c r="T254" s="32">
        <f>INDEX('Mapping water'!$D$5:$U$352,MATCH($B254,'Mapping water'!$B$5:$B$352,0),MATCH(T$3,'Mapping water'!$D$4:$U$4,0))*$D254</f>
        <v>0</v>
      </c>
      <c r="U254" s="32">
        <f>INDEX('Mapping water'!$D$5:$U$352,MATCH($B254,'Mapping water'!$B$5:$B$352,0),MATCH(U$3,'Mapping water'!$D$4:$U$4,0))*$D254</f>
        <v>0</v>
      </c>
      <c r="V254" s="32">
        <f>INDEX('Mapping water'!$D$5:$U$352,MATCH($B254,'Mapping water'!$B$5:$B$352,0),MATCH(V$3,'Mapping water'!$D$4:$U$4,0))*$D254</f>
        <v>0</v>
      </c>
      <c r="W254" s="32">
        <f>INDEX('Mapping water'!$D$5:$U$352,MATCH($B254,'Mapping water'!$B$5:$B$352,0),MATCH(W$3,'Mapping water'!$D$4:$U$4,0))*$D254</f>
        <v>0</v>
      </c>
      <c r="X254" s="32">
        <f>INDEX('Mapping water'!$D$5:$U$352,MATCH($B254,'Mapping water'!$B$5:$B$352,0),MATCH(X$3,'Mapping water'!$D$4:$U$4,0))*$D254</f>
        <v>0</v>
      </c>
      <c r="Y254" s="32">
        <f>INDEX('Mapping water'!$D$5:$U$352,MATCH($B254,'Mapping water'!$B$5:$B$352,0),MATCH(Y$3,'Mapping water'!$D$4:$U$4,0))*$D254</f>
        <v>0</v>
      </c>
    </row>
    <row r="255" spans="1:25" x14ac:dyDescent="0.45">
      <c r="A255" s="10" t="s">
        <v>259</v>
      </c>
      <c r="B255" s="10" t="s">
        <v>260</v>
      </c>
      <c r="C255" s="10" t="s">
        <v>5</v>
      </c>
      <c r="D255" s="32">
        <f>INDEX('ONS data MYE 5'!$G$6:$G$445, MATCH($B255,'ONS data MYE 5'!$B$6:$B$445,0))</f>
        <v>128355</v>
      </c>
      <c r="E255" s="32">
        <f>INDEX('ONS data MYE 5'!$H$6:$H$445, MATCH($B255,'ONS data MYE 5'!$B$6:$B$445,0))</f>
        <v>3165</v>
      </c>
      <c r="F255" s="32">
        <f t="shared" si="6"/>
        <v>8.0599083345782763</v>
      </c>
      <c r="G255" s="32">
        <f t="shared" si="7"/>
        <v>64.962122361804362</v>
      </c>
      <c r="H255" s="32">
        <f>INDEX('Mapping water'!$D$5:$U$352,MATCH($B255,'Mapping water'!$B$5:$B$352,0),MATCH(H$3,'Mapping water'!$D$4:$U$4,0))*$D255</f>
        <v>0</v>
      </c>
      <c r="I255" s="32">
        <f>INDEX('Mapping water'!$D$5:$U$352,MATCH($B255,'Mapping water'!$B$5:$B$352,0),MATCH(I$3,'Mapping water'!$D$4:$U$4,0))*$D255</f>
        <v>0</v>
      </c>
      <c r="J255" s="32">
        <f>INDEX('Mapping water'!$D$5:$U$352,MATCH($B255,'Mapping water'!$B$5:$B$352,0),MATCH(J$3,'Mapping water'!$D$4:$U$4,0))*$D255</f>
        <v>0</v>
      </c>
      <c r="K255" s="32">
        <f>INDEX('Mapping water'!$D$5:$U$352,MATCH($B255,'Mapping water'!$B$5:$B$352,0),MATCH(K$3,'Mapping water'!$D$4:$U$4,0))*$D255</f>
        <v>0</v>
      </c>
      <c r="L255" s="32">
        <f>INDEX('Mapping water'!$D$5:$U$352,MATCH($B255,'Mapping water'!$B$5:$B$352,0),MATCH(L$3,'Mapping water'!$D$4:$U$4,0))*$D255</f>
        <v>128355</v>
      </c>
      <c r="M255" s="32">
        <f>INDEX('Mapping water'!$D$5:$U$352,MATCH($B255,'Mapping water'!$B$5:$B$352,0),MATCH(M$3,'Mapping water'!$D$4:$U$4,0))*$D255</f>
        <v>0</v>
      </c>
      <c r="N255" s="32">
        <f>INDEX('Mapping water'!$D$5:$U$352,MATCH($B255,'Mapping water'!$B$5:$B$352,0),MATCH(N$3,'Mapping water'!$D$4:$U$4,0))*$D255</f>
        <v>0</v>
      </c>
      <c r="O255" s="32">
        <f>INDEX('Mapping water'!$D$5:$U$352,MATCH($B255,'Mapping water'!$B$5:$B$352,0),MATCH(O$3,'Mapping water'!$D$4:$U$4,0))*$D255</f>
        <v>0</v>
      </c>
      <c r="P255" s="32">
        <f>INDEX('Mapping water'!$D$5:$U$352,MATCH($B255,'Mapping water'!$B$5:$B$352,0),MATCH(P$3,'Mapping water'!$D$4:$U$4,0))*$D255</f>
        <v>0</v>
      </c>
      <c r="Q255" s="32">
        <f>INDEX('Mapping water'!$D$5:$U$352,MATCH($B255,'Mapping water'!$B$5:$B$352,0),MATCH(Q$3,'Mapping water'!$D$4:$U$4,0))*$D255</f>
        <v>0</v>
      </c>
      <c r="R255" s="32">
        <f>INDEX('Mapping water'!$D$5:$U$352,MATCH($B255,'Mapping water'!$B$5:$B$352,0),MATCH(R$3,'Mapping water'!$D$4:$U$4,0))*$D255</f>
        <v>0</v>
      </c>
      <c r="S255" s="32">
        <f>INDEX('Mapping water'!$D$5:$U$352,MATCH($B255,'Mapping water'!$B$5:$B$352,0),MATCH(S$3,'Mapping water'!$D$4:$U$4,0))*$D255</f>
        <v>0</v>
      </c>
      <c r="T255" s="32">
        <f>INDEX('Mapping water'!$D$5:$U$352,MATCH($B255,'Mapping water'!$B$5:$B$352,0),MATCH(T$3,'Mapping water'!$D$4:$U$4,0))*$D255</f>
        <v>0</v>
      </c>
      <c r="U255" s="32">
        <f>INDEX('Mapping water'!$D$5:$U$352,MATCH($B255,'Mapping water'!$B$5:$B$352,0),MATCH(U$3,'Mapping water'!$D$4:$U$4,0))*$D255</f>
        <v>0</v>
      </c>
      <c r="V255" s="32">
        <f>INDEX('Mapping water'!$D$5:$U$352,MATCH($B255,'Mapping water'!$B$5:$B$352,0),MATCH(V$3,'Mapping water'!$D$4:$U$4,0))*$D255</f>
        <v>0</v>
      </c>
      <c r="W255" s="32">
        <f>INDEX('Mapping water'!$D$5:$U$352,MATCH($B255,'Mapping water'!$B$5:$B$352,0),MATCH(W$3,'Mapping water'!$D$4:$U$4,0))*$D255</f>
        <v>0</v>
      </c>
      <c r="X255" s="32">
        <f>INDEX('Mapping water'!$D$5:$U$352,MATCH($B255,'Mapping water'!$B$5:$B$352,0),MATCH(X$3,'Mapping water'!$D$4:$U$4,0))*$D255</f>
        <v>0</v>
      </c>
      <c r="Y255" s="32">
        <f>INDEX('Mapping water'!$D$5:$U$352,MATCH($B255,'Mapping water'!$B$5:$B$352,0),MATCH(Y$3,'Mapping water'!$D$4:$U$4,0))*$D255</f>
        <v>0</v>
      </c>
    </row>
    <row r="256" spans="1:25" x14ac:dyDescent="0.45">
      <c r="A256" s="10" t="s">
        <v>261</v>
      </c>
      <c r="B256" s="10" t="s">
        <v>262</v>
      </c>
      <c r="C256" s="10" t="s">
        <v>5</v>
      </c>
      <c r="D256" s="32">
        <f>INDEX('ONS data MYE 5'!$G$6:$G$445, MATCH($B256,'ONS data MYE 5'!$B$6:$B$445,0))</f>
        <v>117472</v>
      </c>
      <c r="E256" s="32">
        <f>INDEX('ONS data MYE 5'!$H$6:$H$445, MATCH($B256,'ONS data MYE 5'!$B$6:$B$445,0))</f>
        <v>255</v>
      </c>
      <c r="F256" s="32">
        <f t="shared" si="6"/>
        <v>5.5412635451584258</v>
      </c>
      <c r="G256" s="32">
        <f t="shared" si="7"/>
        <v>30.705601676901725</v>
      </c>
      <c r="H256" s="32">
        <f>INDEX('Mapping water'!$D$5:$U$352,MATCH($B256,'Mapping water'!$B$5:$B$352,0),MATCH(H$3,'Mapping water'!$D$4:$U$4,0))*$D256</f>
        <v>0</v>
      </c>
      <c r="I256" s="32">
        <f>INDEX('Mapping water'!$D$5:$U$352,MATCH($B256,'Mapping water'!$B$5:$B$352,0),MATCH(I$3,'Mapping water'!$D$4:$U$4,0))*$D256</f>
        <v>0</v>
      </c>
      <c r="J256" s="32">
        <f>INDEX('Mapping water'!$D$5:$U$352,MATCH($B256,'Mapping water'!$B$5:$B$352,0),MATCH(J$3,'Mapping water'!$D$4:$U$4,0))*$D256</f>
        <v>0</v>
      </c>
      <c r="K256" s="32">
        <f>INDEX('Mapping water'!$D$5:$U$352,MATCH($B256,'Mapping water'!$B$5:$B$352,0),MATCH(K$3,'Mapping water'!$D$4:$U$4,0))*$D256</f>
        <v>0</v>
      </c>
      <c r="L256" s="32">
        <f>INDEX('Mapping water'!$D$5:$U$352,MATCH($B256,'Mapping water'!$B$5:$B$352,0),MATCH(L$3,'Mapping water'!$D$4:$U$4,0))*$D256</f>
        <v>117472</v>
      </c>
      <c r="M256" s="32">
        <f>INDEX('Mapping water'!$D$5:$U$352,MATCH($B256,'Mapping water'!$B$5:$B$352,0),MATCH(M$3,'Mapping water'!$D$4:$U$4,0))*$D256</f>
        <v>0</v>
      </c>
      <c r="N256" s="32">
        <f>INDEX('Mapping water'!$D$5:$U$352,MATCH($B256,'Mapping water'!$B$5:$B$352,0),MATCH(N$3,'Mapping water'!$D$4:$U$4,0))*$D256</f>
        <v>0</v>
      </c>
      <c r="O256" s="32">
        <f>INDEX('Mapping water'!$D$5:$U$352,MATCH($B256,'Mapping water'!$B$5:$B$352,0),MATCH(O$3,'Mapping water'!$D$4:$U$4,0))*$D256</f>
        <v>0</v>
      </c>
      <c r="P256" s="32">
        <f>INDEX('Mapping water'!$D$5:$U$352,MATCH($B256,'Mapping water'!$B$5:$B$352,0),MATCH(P$3,'Mapping water'!$D$4:$U$4,0))*$D256</f>
        <v>0</v>
      </c>
      <c r="Q256" s="32">
        <f>INDEX('Mapping water'!$D$5:$U$352,MATCH($B256,'Mapping water'!$B$5:$B$352,0),MATCH(Q$3,'Mapping water'!$D$4:$U$4,0))*$D256</f>
        <v>0</v>
      </c>
      <c r="R256" s="32">
        <f>INDEX('Mapping water'!$D$5:$U$352,MATCH($B256,'Mapping water'!$B$5:$B$352,0),MATCH(R$3,'Mapping water'!$D$4:$U$4,0))*$D256</f>
        <v>0</v>
      </c>
      <c r="S256" s="32">
        <f>INDEX('Mapping water'!$D$5:$U$352,MATCH($B256,'Mapping water'!$B$5:$B$352,0),MATCH(S$3,'Mapping water'!$D$4:$U$4,0))*$D256</f>
        <v>0</v>
      </c>
      <c r="T256" s="32">
        <f>INDEX('Mapping water'!$D$5:$U$352,MATCH($B256,'Mapping water'!$B$5:$B$352,0),MATCH(T$3,'Mapping water'!$D$4:$U$4,0))*$D256</f>
        <v>0</v>
      </c>
      <c r="U256" s="32">
        <f>INDEX('Mapping water'!$D$5:$U$352,MATCH($B256,'Mapping water'!$B$5:$B$352,0),MATCH(U$3,'Mapping water'!$D$4:$U$4,0))*$D256</f>
        <v>0</v>
      </c>
      <c r="V256" s="32">
        <f>INDEX('Mapping water'!$D$5:$U$352,MATCH($B256,'Mapping water'!$B$5:$B$352,0),MATCH(V$3,'Mapping water'!$D$4:$U$4,0))*$D256</f>
        <v>0</v>
      </c>
      <c r="W256" s="32">
        <f>INDEX('Mapping water'!$D$5:$U$352,MATCH($B256,'Mapping water'!$B$5:$B$352,0),MATCH(W$3,'Mapping water'!$D$4:$U$4,0))*$D256</f>
        <v>0</v>
      </c>
      <c r="X256" s="32">
        <f>INDEX('Mapping water'!$D$5:$U$352,MATCH($B256,'Mapping water'!$B$5:$B$352,0),MATCH(X$3,'Mapping water'!$D$4:$U$4,0))*$D256</f>
        <v>0</v>
      </c>
      <c r="Y256" s="32">
        <f>INDEX('Mapping water'!$D$5:$U$352,MATCH($B256,'Mapping water'!$B$5:$B$352,0),MATCH(Y$3,'Mapping water'!$D$4:$U$4,0))*$D256</f>
        <v>0</v>
      </c>
    </row>
    <row r="257" spans="1:25" x14ac:dyDescent="0.45">
      <c r="A257" s="10" t="s">
        <v>263</v>
      </c>
      <c r="B257" s="10" t="s">
        <v>264</v>
      </c>
      <c r="C257" s="10" t="s">
        <v>5</v>
      </c>
      <c r="D257" s="32">
        <f>INDEX('ONS data MYE 5'!$G$6:$G$445, MATCH($B257,'ONS data MYE 5'!$B$6:$B$445,0))</f>
        <v>88518</v>
      </c>
      <c r="E257" s="32">
        <f>INDEX('ONS data MYE 5'!$H$6:$H$445, MATCH($B257,'ONS data MYE 5'!$B$6:$B$445,0))</f>
        <v>214</v>
      </c>
      <c r="F257" s="32">
        <f t="shared" si="6"/>
        <v>5.3659760150218512</v>
      </c>
      <c r="G257" s="32">
        <f t="shared" si="7"/>
        <v>28.793698593789784</v>
      </c>
      <c r="H257" s="32">
        <f>INDEX('Mapping water'!$D$5:$U$352,MATCH($B257,'Mapping water'!$B$5:$B$352,0),MATCH(H$3,'Mapping water'!$D$4:$U$4,0))*$D257</f>
        <v>0</v>
      </c>
      <c r="I257" s="32">
        <f>INDEX('Mapping water'!$D$5:$U$352,MATCH($B257,'Mapping water'!$B$5:$B$352,0),MATCH(I$3,'Mapping water'!$D$4:$U$4,0))*$D257</f>
        <v>0</v>
      </c>
      <c r="J257" s="32">
        <f>INDEX('Mapping water'!$D$5:$U$352,MATCH($B257,'Mapping water'!$B$5:$B$352,0),MATCH(J$3,'Mapping water'!$D$4:$U$4,0))*$D257</f>
        <v>0</v>
      </c>
      <c r="K257" s="32">
        <f>INDEX('Mapping water'!$D$5:$U$352,MATCH($B257,'Mapping water'!$B$5:$B$352,0),MATCH(K$3,'Mapping water'!$D$4:$U$4,0))*$D257</f>
        <v>0</v>
      </c>
      <c r="L257" s="32">
        <f>INDEX('Mapping water'!$D$5:$U$352,MATCH($B257,'Mapping water'!$B$5:$B$352,0),MATCH(L$3,'Mapping water'!$D$4:$U$4,0))*$D257</f>
        <v>88518</v>
      </c>
      <c r="M257" s="32">
        <f>INDEX('Mapping water'!$D$5:$U$352,MATCH($B257,'Mapping water'!$B$5:$B$352,0),MATCH(M$3,'Mapping water'!$D$4:$U$4,0))*$D257</f>
        <v>0</v>
      </c>
      <c r="N257" s="32">
        <f>INDEX('Mapping water'!$D$5:$U$352,MATCH($B257,'Mapping water'!$B$5:$B$352,0),MATCH(N$3,'Mapping water'!$D$4:$U$4,0))*$D257</f>
        <v>0</v>
      </c>
      <c r="O257" s="32">
        <f>INDEX('Mapping water'!$D$5:$U$352,MATCH($B257,'Mapping water'!$B$5:$B$352,0),MATCH(O$3,'Mapping water'!$D$4:$U$4,0))*$D257</f>
        <v>0</v>
      </c>
      <c r="P257" s="32">
        <f>INDEX('Mapping water'!$D$5:$U$352,MATCH($B257,'Mapping water'!$B$5:$B$352,0),MATCH(P$3,'Mapping water'!$D$4:$U$4,0))*$D257</f>
        <v>0</v>
      </c>
      <c r="Q257" s="32">
        <f>INDEX('Mapping water'!$D$5:$U$352,MATCH($B257,'Mapping water'!$B$5:$B$352,0),MATCH(Q$3,'Mapping water'!$D$4:$U$4,0))*$D257</f>
        <v>0</v>
      </c>
      <c r="R257" s="32">
        <f>INDEX('Mapping water'!$D$5:$U$352,MATCH($B257,'Mapping water'!$B$5:$B$352,0),MATCH(R$3,'Mapping water'!$D$4:$U$4,0))*$D257</f>
        <v>0</v>
      </c>
      <c r="S257" s="32">
        <f>INDEX('Mapping water'!$D$5:$U$352,MATCH($B257,'Mapping water'!$B$5:$B$352,0),MATCH(S$3,'Mapping water'!$D$4:$U$4,0))*$D257</f>
        <v>0</v>
      </c>
      <c r="T257" s="32">
        <f>INDEX('Mapping water'!$D$5:$U$352,MATCH($B257,'Mapping water'!$B$5:$B$352,0),MATCH(T$3,'Mapping water'!$D$4:$U$4,0))*$D257</f>
        <v>0</v>
      </c>
      <c r="U257" s="32">
        <f>INDEX('Mapping water'!$D$5:$U$352,MATCH($B257,'Mapping water'!$B$5:$B$352,0),MATCH(U$3,'Mapping water'!$D$4:$U$4,0))*$D257</f>
        <v>0</v>
      </c>
      <c r="V257" s="32">
        <f>INDEX('Mapping water'!$D$5:$U$352,MATCH($B257,'Mapping water'!$B$5:$B$352,0),MATCH(V$3,'Mapping water'!$D$4:$U$4,0))*$D257</f>
        <v>0</v>
      </c>
      <c r="W257" s="32">
        <f>INDEX('Mapping water'!$D$5:$U$352,MATCH($B257,'Mapping water'!$B$5:$B$352,0),MATCH(W$3,'Mapping water'!$D$4:$U$4,0))*$D257</f>
        <v>0</v>
      </c>
      <c r="X257" s="32">
        <f>INDEX('Mapping water'!$D$5:$U$352,MATCH($B257,'Mapping water'!$B$5:$B$352,0),MATCH(X$3,'Mapping water'!$D$4:$U$4,0))*$D257</f>
        <v>0</v>
      </c>
      <c r="Y257" s="32">
        <f>INDEX('Mapping water'!$D$5:$U$352,MATCH($B257,'Mapping water'!$B$5:$B$352,0),MATCH(Y$3,'Mapping water'!$D$4:$U$4,0))*$D257</f>
        <v>0</v>
      </c>
    </row>
    <row r="258" spans="1:25" x14ac:dyDescent="0.45">
      <c r="A258" s="10" t="s">
        <v>377</v>
      </c>
      <c r="B258" s="10" t="s">
        <v>378</v>
      </c>
      <c r="C258" s="10" t="s">
        <v>5</v>
      </c>
      <c r="D258" s="32">
        <f>INDEX('ONS data MYE 5'!$G$6:$G$445, MATCH($B258,'ONS data MYE 5'!$B$6:$B$445,0))</f>
        <v>262355</v>
      </c>
      <c r="E258" s="32">
        <f>INDEX('ONS data MYE 5'!$H$6:$H$445, MATCH($B258,'ONS data MYE 5'!$B$6:$B$445,0))</f>
        <v>3286</v>
      </c>
      <c r="F258" s="32">
        <f t="shared" si="6"/>
        <v>8.0974262985972132</v>
      </c>
      <c r="G258" s="32">
        <f t="shared" si="7"/>
        <v>65.568312661213767</v>
      </c>
      <c r="H258" s="32">
        <f>INDEX('Mapping water'!$D$5:$U$352,MATCH($B258,'Mapping water'!$B$5:$B$352,0),MATCH(H$3,'Mapping water'!$D$4:$U$4,0))*$D258</f>
        <v>0</v>
      </c>
      <c r="I258" s="32">
        <f>INDEX('Mapping water'!$D$5:$U$352,MATCH($B258,'Mapping water'!$B$5:$B$352,0),MATCH(I$3,'Mapping water'!$D$4:$U$4,0))*$D258</f>
        <v>0</v>
      </c>
      <c r="J258" s="32">
        <f>INDEX('Mapping water'!$D$5:$U$352,MATCH($B258,'Mapping water'!$B$5:$B$352,0),MATCH(J$3,'Mapping water'!$D$4:$U$4,0))*$D258</f>
        <v>0</v>
      </c>
      <c r="K258" s="32">
        <f>INDEX('Mapping water'!$D$5:$U$352,MATCH($B258,'Mapping water'!$B$5:$B$352,0),MATCH(K$3,'Mapping water'!$D$4:$U$4,0))*$D258</f>
        <v>0</v>
      </c>
      <c r="L258" s="32">
        <f>INDEX('Mapping water'!$D$5:$U$352,MATCH($B258,'Mapping water'!$B$5:$B$352,0),MATCH(L$3,'Mapping water'!$D$4:$U$4,0))*$D258</f>
        <v>0</v>
      </c>
      <c r="M258" s="32">
        <f>INDEX('Mapping water'!$D$5:$U$352,MATCH($B258,'Mapping water'!$B$5:$B$352,0),MATCH(M$3,'Mapping water'!$D$4:$U$4,0))*$D258</f>
        <v>262355</v>
      </c>
      <c r="N258" s="32">
        <f>INDEX('Mapping water'!$D$5:$U$352,MATCH($B258,'Mapping water'!$B$5:$B$352,0),MATCH(N$3,'Mapping water'!$D$4:$U$4,0))*$D258</f>
        <v>0</v>
      </c>
      <c r="O258" s="32">
        <f>INDEX('Mapping water'!$D$5:$U$352,MATCH($B258,'Mapping water'!$B$5:$B$352,0),MATCH(O$3,'Mapping water'!$D$4:$U$4,0))*$D258</f>
        <v>0</v>
      </c>
      <c r="P258" s="32">
        <f>INDEX('Mapping water'!$D$5:$U$352,MATCH($B258,'Mapping water'!$B$5:$B$352,0),MATCH(P$3,'Mapping water'!$D$4:$U$4,0))*$D258</f>
        <v>0</v>
      </c>
      <c r="Q258" s="32">
        <f>INDEX('Mapping water'!$D$5:$U$352,MATCH($B258,'Mapping water'!$B$5:$B$352,0),MATCH(Q$3,'Mapping water'!$D$4:$U$4,0))*$D258</f>
        <v>0</v>
      </c>
      <c r="R258" s="32">
        <f>INDEX('Mapping water'!$D$5:$U$352,MATCH($B258,'Mapping water'!$B$5:$B$352,0),MATCH(R$3,'Mapping water'!$D$4:$U$4,0))*$D258</f>
        <v>0</v>
      </c>
      <c r="S258" s="32">
        <f>INDEX('Mapping water'!$D$5:$U$352,MATCH($B258,'Mapping water'!$B$5:$B$352,0),MATCH(S$3,'Mapping water'!$D$4:$U$4,0))*$D258</f>
        <v>0</v>
      </c>
      <c r="T258" s="32">
        <f>INDEX('Mapping water'!$D$5:$U$352,MATCH($B258,'Mapping water'!$B$5:$B$352,0),MATCH(T$3,'Mapping water'!$D$4:$U$4,0))*$D258</f>
        <v>0</v>
      </c>
      <c r="U258" s="32">
        <f>INDEX('Mapping water'!$D$5:$U$352,MATCH($B258,'Mapping water'!$B$5:$B$352,0),MATCH(U$3,'Mapping water'!$D$4:$U$4,0))*$D258</f>
        <v>0</v>
      </c>
      <c r="V258" s="32">
        <f>INDEX('Mapping water'!$D$5:$U$352,MATCH($B258,'Mapping water'!$B$5:$B$352,0),MATCH(V$3,'Mapping water'!$D$4:$U$4,0))*$D258</f>
        <v>0</v>
      </c>
      <c r="W258" s="32">
        <f>INDEX('Mapping water'!$D$5:$U$352,MATCH($B258,'Mapping water'!$B$5:$B$352,0),MATCH(W$3,'Mapping water'!$D$4:$U$4,0))*$D258</f>
        <v>0</v>
      </c>
      <c r="X258" s="32">
        <f>INDEX('Mapping water'!$D$5:$U$352,MATCH($B258,'Mapping water'!$B$5:$B$352,0),MATCH(X$3,'Mapping water'!$D$4:$U$4,0))*$D258</f>
        <v>0</v>
      </c>
      <c r="Y258" s="32">
        <f>INDEX('Mapping water'!$D$5:$U$352,MATCH($B258,'Mapping water'!$B$5:$B$352,0),MATCH(Y$3,'Mapping water'!$D$4:$U$4,0))*$D258</f>
        <v>0</v>
      </c>
    </row>
    <row r="259" spans="1:25" x14ac:dyDescent="0.45">
      <c r="A259" s="10" t="s">
        <v>379</v>
      </c>
      <c r="B259" s="10" t="s">
        <v>380</v>
      </c>
      <c r="C259" s="10" t="s">
        <v>5</v>
      </c>
      <c r="D259" s="32">
        <f>INDEX('ONS data MYE 5'!$G$6:$G$445, MATCH($B259,'ONS data MYE 5'!$B$6:$B$445,0))</f>
        <v>134406</v>
      </c>
      <c r="E259" s="32">
        <f>INDEX('ONS data MYE 5'!$H$6:$H$445, MATCH($B259,'ONS data MYE 5'!$B$6:$B$445,0))</f>
        <v>2137</v>
      </c>
      <c r="F259" s="32">
        <f t="shared" si="6"/>
        <v>7.6671582553191477</v>
      </c>
      <c r="G259" s="32">
        <f t="shared" si="7"/>
        <v>58.785315712108556</v>
      </c>
      <c r="H259" s="32">
        <f>INDEX('Mapping water'!$D$5:$U$352,MATCH($B259,'Mapping water'!$B$5:$B$352,0),MATCH(H$3,'Mapping water'!$D$4:$U$4,0))*$D259</f>
        <v>0</v>
      </c>
      <c r="I259" s="32">
        <f>INDEX('Mapping water'!$D$5:$U$352,MATCH($B259,'Mapping water'!$B$5:$B$352,0),MATCH(I$3,'Mapping water'!$D$4:$U$4,0))*$D259</f>
        <v>0</v>
      </c>
      <c r="J259" s="32">
        <f>INDEX('Mapping water'!$D$5:$U$352,MATCH($B259,'Mapping water'!$B$5:$B$352,0),MATCH(J$3,'Mapping water'!$D$4:$U$4,0))*$D259</f>
        <v>0</v>
      </c>
      <c r="K259" s="32">
        <f>INDEX('Mapping water'!$D$5:$U$352,MATCH($B259,'Mapping water'!$B$5:$B$352,0),MATCH(K$3,'Mapping water'!$D$4:$U$4,0))*$D259</f>
        <v>0</v>
      </c>
      <c r="L259" s="32">
        <f>INDEX('Mapping water'!$D$5:$U$352,MATCH($B259,'Mapping water'!$B$5:$B$352,0),MATCH(L$3,'Mapping water'!$D$4:$U$4,0))*$D259</f>
        <v>0</v>
      </c>
      <c r="M259" s="32">
        <f>INDEX('Mapping water'!$D$5:$U$352,MATCH($B259,'Mapping water'!$B$5:$B$352,0),MATCH(M$3,'Mapping water'!$D$4:$U$4,0))*$D259</f>
        <v>134406</v>
      </c>
      <c r="N259" s="32">
        <f>INDEX('Mapping water'!$D$5:$U$352,MATCH($B259,'Mapping water'!$B$5:$B$352,0),MATCH(N$3,'Mapping water'!$D$4:$U$4,0))*$D259</f>
        <v>0</v>
      </c>
      <c r="O259" s="32">
        <f>INDEX('Mapping water'!$D$5:$U$352,MATCH($B259,'Mapping water'!$B$5:$B$352,0),MATCH(O$3,'Mapping water'!$D$4:$U$4,0))*$D259</f>
        <v>0</v>
      </c>
      <c r="P259" s="32">
        <f>INDEX('Mapping water'!$D$5:$U$352,MATCH($B259,'Mapping water'!$B$5:$B$352,0),MATCH(P$3,'Mapping water'!$D$4:$U$4,0))*$D259</f>
        <v>0</v>
      </c>
      <c r="Q259" s="32">
        <f>INDEX('Mapping water'!$D$5:$U$352,MATCH($B259,'Mapping water'!$B$5:$B$352,0),MATCH(Q$3,'Mapping water'!$D$4:$U$4,0))*$D259</f>
        <v>0</v>
      </c>
      <c r="R259" s="32">
        <f>INDEX('Mapping water'!$D$5:$U$352,MATCH($B259,'Mapping water'!$B$5:$B$352,0),MATCH(R$3,'Mapping water'!$D$4:$U$4,0))*$D259</f>
        <v>0</v>
      </c>
      <c r="S259" s="32">
        <f>INDEX('Mapping water'!$D$5:$U$352,MATCH($B259,'Mapping water'!$B$5:$B$352,0),MATCH(S$3,'Mapping water'!$D$4:$U$4,0))*$D259</f>
        <v>0</v>
      </c>
      <c r="T259" s="32">
        <f>INDEX('Mapping water'!$D$5:$U$352,MATCH($B259,'Mapping water'!$B$5:$B$352,0),MATCH(T$3,'Mapping water'!$D$4:$U$4,0))*$D259</f>
        <v>0</v>
      </c>
      <c r="U259" s="32">
        <f>INDEX('Mapping water'!$D$5:$U$352,MATCH($B259,'Mapping water'!$B$5:$B$352,0),MATCH(U$3,'Mapping water'!$D$4:$U$4,0))*$D259</f>
        <v>0</v>
      </c>
      <c r="V259" s="32">
        <f>INDEX('Mapping water'!$D$5:$U$352,MATCH($B259,'Mapping water'!$B$5:$B$352,0),MATCH(V$3,'Mapping water'!$D$4:$U$4,0))*$D259</f>
        <v>0</v>
      </c>
      <c r="W259" s="32">
        <f>INDEX('Mapping water'!$D$5:$U$352,MATCH($B259,'Mapping water'!$B$5:$B$352,0),MATCH(W$3,'Mapping water'!$D$4:$U$4,0))*$D259</f>
        <v>0</v>
      </c>
      <c r="X259" s="32">
        <f>INDEX('Mapping water'!$D$5:$U$352,MATCH($B259,'Mapping water'!$B$5:$B$352,0),MATCH(X$3,'Mapping water'!$D$4:$U$4,0))*$D259</f>
        <v>0</v>
      </c>
      <c r="Y259" s="32">
        <f>INDEX('Mapping water'!$D$5:$U$352,MATCH($B259,'Mapping water'!$B$5:$B$352,0),MATCH(Y$3,'Mapping water'!$D$4:$U$4,0))*$D259</f>
        <v>0</v>
      </c>
    </row>
    <row r="260" spans="1:25" x14ac:dyDescent="0.45">
      <c r="A260" s="10" t="s">
        <v>381</v>
      </c>
      <c r="B260" s="10" t="s">
        <v>382</v>
      </c>
      <c r="C260" s="10" t="s">
        <v>5</v>
      </c>
      <c r="D260" s="32">
        <f>INDEX('ONS data MYE 5'!$G$6:$G$445, MATCH($B260,'ONS data MYE 5'!$B$6:$B$445,0))</f>
        <v>140271</v>
      </c>
      <c r="E260" s="32">
        <f>INDEX('ONS data MYE 5'!$H$6:$H$445, MATCH($B260,'ONS data MYE 5'!$B$6:$B$445,0))</f>
        <v>172</v>
      </c>
      <c r="F260" s="32">
        <f t="shared" si="6"/>
        <v>5.1474944768134527</v>
      </c>
      <c r="G260" s="32">
        <f t="shared" si="7"/>
        <v>26.496699388825</v>
      </c>
      <c r="H260" s="32">
        <f>INDEX('Mapping water'!$D$5:$U$352,MATCH($B260,'Mapping water'!$B$5:$B$352,0),MATCH(H$3,'Mapping water'!$D$4:$U$4,0))*$D260</f>
        <v>0</v>
      </c>
      <c r="I260" s="32">
        <f>INDEX('Mapping water'!$D$5:$U$352,MATCH($B260,'Mapping water'!$B$5:$B$352,0),MATCH(I$3,'Mapping water'!$D$4:$U$4,0))*$D260</f>
        <v>0</v>
      </c>
      <c r="J260" s="32">
        <f>INDEX('Mapping water'!$D$5:$U$352,MATCH($B260,'Mapping water'!$B$5:$B$352,0),MATCH(J$3,'Mapping water'!$D$4:$U$4,0))*$D260</f>
        <v>0</v>
      </c>
      <c r="K260" s="32">
        <f>INDEX('Mapping water'!$D$5:$U$352,MATCH($B260,'Mapping water'!$B$5:$B$352,0),MATCH(K$3,'Mapping water'!$D$4:$U$4,0))*$D260</f>
        <v>0</v>
      </c>
      <c r="L260" s="32">
        <f>INDEX('Mapping water'!$D$5:$U$352,MATCH($B260,'Mapping water'!$B$5:$B$352,0),MATCH(L$3,'Mapping water'!$D$4:$U$4,0))*$D260</f>
        <v>0</v>
      </c>
      <c r="M260" s="32">
        <f>INDEX('Mapping water'!$D$5:$U$352,MATCH($B260,'Mapping water'!$B$5:$B$352,0),MATCH(M$3,'Mapping water'!$D$4:$U$4,0))*$D260</f>
        <v>140271</v>
      </c>
      <c r="N260" s="32">
        <f>INDEX('Mapping water'!$D$5:$U$352,MATCH($B260,'Mapping water'!$B$5:$B$352,0),MATCH(N$3,'Mapping water'!$D$4:$U$4,0))*$D260</f>
        <v>0</v>
      </c>
      <c r="O260" s="32">
        <f>INDEX('Mapping water'!$D$5:$U$352,MATCH($B260,'Mapping water'!$B$5:$B$352,0),MATCH(O$3,'Mapping water'!$D$4:$U$4,0))*$D260</f>
        <v>0</v>
      </c>
      <c r="P260" s="32">
        <f>INDEX('Mapping water'!$D$5:$U$352,MATCH($B260,'Mapping water'!$B$5:$B$352,0),MATCH(P$3,'Mapping water'!$D$4:$U$4,0))*$D260</f>
        <v>0</v>
      </c>
      <c r="Q260" s="32">
        <f>INDEX('Mapping water'!$D$5:$U$352,MATCH($B260,'Mapping water'!$B$5:$B$352,0),MATCH(Q$3,'Mapping water'!$D$4:$U$4,0))*$D260</f>
        <v>0</v>
      </c>
      <c r="R260" s="32">
        <f>INDEX('Mapping water'!$D$5:$U$352,MATCH($B260,'Mapping water'!$B$5:$B$352,0),MATCH(R$3,'Mapping water'!$D$4:$U$4,0))*$D260</f>
        <v>0</v>
      </c>
      <c r="S260" s="32">
        <f>INDEX('Mapping water'!$D$5:$U$352,MATCH($B260,'Mapping water'!$B$5:$B$352,0),MATCH(S$3,'Mapping water'!$D$4:$U$4,0))*$D260</f>
        <v>0</v>
      </c>
      <c r="T260" s="32">
        <f>INDEX('Mapping water'!$D$5:$U$352,MATCH($B260,'Mapping water'!$B$5:$B$352,0),MATCH(T$3,'Mapping water'!$D$4:$U$4,0))*$D260</f>
        <v>0</v>
      </c>
      <c r="U260" s="32">
        <f>INDEX('Mapping water'!$D$5:$U$352,MATCH($B260,'Mapping water'!$B$5:$B$352,0),MATCH(U$3,'Mapping water'!$D$4:$U$4,0))*$D260</f>
        <v>0</v>
      </c>
      <c r="V260" s="32">
        <f>INDEX('Mapping water'!$D$5:$U$352,MATCH($B260,'Mapping water'!$B$5:$B$352,0),MATCH(V$3,'Mapping water'!$D$4:$U$4,0))*$D260</f>
        <v>0</v>
      </c>
      <c r="W260" s="32">
        <f>INDEX('Mapping water'!$D$5:$U$352,MATCH($B260,'Mapping water'!$B$5:$B$352,0),MATCH(W$3,'Mapping water'!$D$4:$U$4,0))*$D260</f>
        <v>0</v>
      </c>
      <c r="X260" s="32">
        <f>INDEX('Mapping water'!$D$5:$U$352,MATCH($B260,'Mapping water'!$B$5:$B$352,0),MATCH(X$3,'Mapping water'!$D$4:$U$4,0))*$D260</f>
        <v>0</v>
      </c>
      <c r="Y260" s="32">
        <f>INDEX('Mapping water'!$D$5:$U$352,MATCH($B260,'Mapping water'!$B$5:$B$352,0),MATCH(Y$3,'Mapping water'!$D$4:$U$4,0))*$D260</f>
        <v>0</v>
      </c>
    </row>
    <row r="261" spans="1:25" x14ac:dyDescent="0.45">
      <c r="A261" s="10" t="s">
        <v>383</v>
      </c>
      <c r="B261" s="10" t="s">
        <v>384</v>
      </c>
      <c r="C261" s="10" t="s">
        <v>5</v>
      </c>
      <c r="D261" s="32">
        <f>INDEX('ONS data MYE 5'!$G$6:$G$445, MATCH($B261,'ONS data MYE 5'!$B$6:$B$445,0))</f>
        <v>127522</v>
      </c>
      <c r="E261" s="32">
        <f>INDEX('ONS data MYE 5'!$H$6:$H$445, MATCH($B261,'ONS data MYE 5'!$B$6:$B$445,0))</f>
        <v>2711</v>
      </c>
      <c r="F261" s="32">
        <f t="shared" si="6"/>
        <v>7.9050728494986657</v>
      </c>
      <c r="G261" s="32">
        <f t="shared" si="7"/>
        <v>62.490176755880952</v>
      </c>
      <c r="H261" s="32">
        <f>INDEX('Mapping water'!$D$5:$U$352,MATCH($B261,'Mapping water'!$B$5:$B$352,0),MATCH(H$3,'Mapping water'!$D$4:$U$4,0))*$D261</f>
        <v>0</v>
      </c>
      <c r="I261" s="32">
        <f>INDEX('Mapping water'!$D$5:$U$352,MATCH($B261,'Mapping water'!$B$5:$B$352,0),MATCH(I$3,'Mapping water'!$D$4:$U$4,0))*$D261</f>
        <v>0</v>
      </c>
      <c r="J261" s="32">
        <f>INDEX('Mapping water'!$D$5:$U$352,MATCH($B261,'Mapping water'!$B$5:$B$352,0),MATCH(J$3,'Mapping water'!$D$4:$U$4,0))*$D261</f>
        <v>0</v>
      </c>
      <c r="K261" s="32">
        <f>INDEX('Mapping water'!$D$5:$U$352,MATCH($B261,'Mapping water'!$B$5:$B$352,0),MATCH(K$3,'Mapping water'!$D$4:$U$4,0))*$D261</f>
        <v>0</v>
      </c>
      <c r="L261" s="32">
        <f>INDEX('Mapping water'!$D$5:$U$352,MATCH($B261,'Mapping water'!$B$5:$B$352,0),MATCH(L$3,'Mapping water'!$D$4:$U$4,0))*$D261</f>
        <v>0</v>
      </c>
      <c r="M261" s="32">
        <f>INDEX('Mapping water'!$D$5:$U$352,MATCH($B261,'Mapping water'!$B$5:$B$352,0),MATCH(M$3,'Mapping water'!$D$4:$U$4,0))*$D261</f>
        <v>127522</v>
      </c>
      <c r="N261" s="32">
        <f>INDEX('Mapping water'!$D$5:$U$352,MATCH($B261,'Mapping water'!$B$5:$B$352,0),MATCH(N$3,'Mapping water'!$D$4:$U$4,0))*$D261</f>
        <v>0</v>
      </c>
      <c r="O261" s="32">
        <f>INDEX('Mapping water'!$D$5:$U$352,MATCH($B261,'Mapping water'!$B$5:$B$352,0),MATCH(O$3,'Mapping water'!$D$4:$U$4,0))*$D261</f>
        <v>0</v>
      </c>
      <c r="P261" s="32">
        <f>INDEX('Mapping water'!$D$5:$U$352,MATCH($B261,'Mapping water'!$B$5:$B$352,0),MATCH(P$3,'Mapping water'!$D$4:$U$4,0))*$D261</f>
        <v>0</v>
      </c>
      <c r="Q261" s="32">
        <f>INDEX('Mapping water'!$D$5:$U$352,MATCH($B261,'Mapping water'!$B$5:$B$352,0),MATCH(Q$3,'Mapping water'!$D$4:$U$4,0))*$D261</f>
        <v>0</v>
      </c>
      <c r="R261" s="32">
        <f>INDEX('Mapping water'!$D$5:$U$352,MATCH($B261,'Mapping water'!$B$5:$B$352,0),MATCH(R$3,'Mapping water'!$D$4:$U$4,0))*$D261</f>
        <v>0</v>
      </c>
      <c r="S261" s="32">
        <f>INDEX('Mapping water'!$D$5:$U$352,MATCH($B261,'Mapping water'!$B$5:$B$352,0),MATCH(S$3,'Mapping water'!$D$4:$U$4,0))*$D261</f>
        <v>0</v>
      </c>
      <c r="T261" s="32">
        <f>INDEX('Mapping water'!$D$5:$U$352,MATCH($B261,'Mapping water'!$B$5:$B$352,0),MATCH(T$3,'Mapping water'!$D$4:$U$4,0))*$D261</f>
        <v>0</v>
      </c>
      <c r="U261" s="32">
        <f>INDEX('Mapping water'!$D$5:$U$352,MATCH($B261,'Mapping water'!$B$5:$B$352,0),MATCH(U$3,'Mapping water'!$D$4:$U$4,0))*$D261</f>
        <v>0</v>
      </c>
      <c r="V261" s="32">
        <f>INDEX('Mapping water'!$D$5:$U$352,MATCH($B261,'Mapping water'!$B$5:$B$352,0),MATCH(V$3,'Mapping water'!$D$4:$U$4,0))*$D261</f>
        <v>0</v>
      </c>
      <c r="W261" s="32">
        <f>INDEX('Mapping water'!$D$5:$U$352,MATCH($B261,'Mapping water'!$B$5:$B$352,0),MATCH(W$3,'Mapping water'!$D$4:$U$4,0))*$D261</f>
        <v>0</v>
      </c>
      <c r="X261" s="32">
        <f>INDEX('Mapping water'!$D$5:$U$352,MATCH($B261,'Mapping water'!$B$5:$B$352,0),MATCH(X$3,'Mapping water'!$D$4:$U$4,0))*$D261</f>
        <v>0</v>
      </c>
      <c r="Y261" s="32">
        <f>INDEX('Mapping water'!$D$5:$U$352,MATCH($B261,'Mapping water'!$B$5:$B$352,0),MATCH(Y$3,'Mapping water'!$D$4:$U$4,0))*$D261</f>
        <v>0</v>
      </c>
    </row>
    <row r="262" spans="1:25" x14ac:dyDescent="0.45">
      <c r="A262" s="10" t="s">
        <v>385</v>
      </c>
      <c r="B262" s="10" t="s">
        <v>386</v>
      </c>
      <c r="C262" s="10" t="s">
        <v>5</v>
      </c>
      <c r="D262" s="32">
        <f>INDEX('ONS data MYE 5'!$G$6:$G$445, MATCH($B262,'ONS data MYE 5'!$B$6:$B$445,0))</f>
        <v>79880</v>
      </c>
      <c r="E262" s="32">
        <f>INDEX('ONS data MYE 5'!$H$6:$H$445, MATCH($B262,'ONS data MYE 5'!$B$6:$B$445,0))</f>
        <v>88</v>
      </c>
      <c r="F262" s="32">
        <f t="shared" ref="F262:F325" si="8">LN(E262)</f>
        <v>4.4773368144782069</v>
      </c>
      <c r="G262" s="32">
        <f t="shared" ref="G262:G325" si="9">F262*F262</f>
        <v>20.046544950281856</v>
      </c>
      <c r="H262" s="32">
        <f>INDEX('Mapping water'!$D$5:$U$352,MATCH($B262,'Mapping water'!$B$5:$B$352,0),MATCH(H$3,'Mapping water'!$D$4:$U$4,0))*$D262</f>
        <v>0</v>
      </c>
      <c r="I262" s="32">
        <f>INDEX('Mapping water'!$D$5:$U$352,MATCH($B262,'Mapping water'!$B$5:$B$352,0),MATCH(I$3,'Mapping water'!$D$4:$U$4,0))*$D262</f>
        <v>0</v>
      </c>
      <c r="J262" s="32">
        <f>INDEX('Mapping water'!$D$5:$U$352,MATCH($B262,'Mapping water'!$B$5:$B$352,0),MATCH(J$3,'Mapping water'!$D$4:$U$4,0))*$D262</f>
        <v>0</v>
      </c>
      <c r="K262" s="32">
        <f>INDEX('Mapping water'!$D$5:$U$352,MATCH($B262,'Mapping water'!$B$5:$B$352,0),MATCH(K$3,'Mapping water'!$D$4:$U$4,0))*$D262</f>
        <v>0</v>
      </c>
      <c r="L262" s="32">
        <f>INDEX('Mapping water'!$D$5:$U$352,MATCH($B262,'Mapping water'!$B$5:$B$352,0),MATCH(L$3,'Mapping water'!$D$4:$U$4,0))*$D262</f>
        <v>0</v>
      </c>
      <c r="M262" s="32">
        <f>INDEX('Mapping water'!$D$5:$U$352,MATCH($B262,'Mapping water'!$B$5:$B$352,0),MATCH(M$3,'Mapping water'!$D$4:$U$4,0))*$D262</f>
        <v>79880</v>
      </c>
      <c r="N262" s="32">
        <f>INDEX('Mapping water'!$D$5:$U$352,MATCH($B262,'Mapping water'!$B$5:$B$352,0),MATCH(N$3,'Mapping water'!$D$4:$U$4,0))*$D262</f>
        <v>0</v>
      </c>
      <c r="O262" s="32">
        <f>INDEX('Mapping water'!$D$5:$U$352,MATCH($B262,'Mapping water'!$B$5:$B$352,0),MATCH(O$3,'Mapping water'!$D$4:$U$4,0))*$D262</f>
        <v>0</v>
      </c>
      <c r="P262" s="32">
        <f>INDEX('Mapping water'!$D$5:$U$352,MATCH($B262,'Mapping water'!$B$5:$B$352,0),MATCH(P$3,'Mapping water'!$D$4:$U$4,0))*$D262</f>
        <v>0</v>
      </c>
      <c r="Q262" s="32">
        <f>INDEX('Mapping water'!$D$5:$U$352,MATCH($B262,'Mapping water'!$B$5:$B$352,0),MATCH(Q$3,'Mapping water'!$D$4:$U$4,0))*$D262</f>
        <v>0</v>
      </c>
      <c r="R262" s="32">
        <f>INDEX('Mapping water'!$D$5:$U$352,MATCH($B262,'Mapping water'!$B$5:$B$352,0),MATCH(R$3,'Mapping water'!$D$4:$U$4,0))*$D262</f>
        <v>0</v>
      </c>
      <c r="S262" s="32">
        <f>INDEX('Mapping water'!$D$5:$U$352,MATCH($B262,'Mapping water'!$B$5:$B$352,0),MATCH(S$3,'Mapping water'!$D$4:$U$4,0))*$D262</f>
        <v>0</v>
      </c>
      <c r="T262" s="32">
        <f>INDEX('Mapping water'!$D$5:$U$352,MATCH($B262,'Mapping water'!$B$5:$B$352,0),MATCH(T$3,'Mapping water'!$D$4:$U$4,0))*$D262</f>
        <v>0</v>
      </c>
      <c r="U262" s="32">
        <f>INDEX('Mapping water'!$D$5:$U$352,MATCH($B262,'Mapping water'!$B$5:$B$352,0),MATCH(U$3,'Mapping water'!$D$4:$U$4,0))*$D262</f>
        <v>0</v>
      </c>
      <c r="V262" s="32">
        <f>INDEX('Mapping water'!$D$5:$U$352,MATCH($B262,'Mapping water'!$B$5:$B$352,0),MATCH(V$3,'Mapping water'!$D$4:$U$4,0))*$D262</f>
        <v>0</v>
      </c>
      <c r="W262" s="32">
        <f>INDEX('Mapping water'!$D$5:$U$352,MATCH($B262,'Mapping water'!$B$5:$B$352,0),MATCH(W$3,'Mapping water'!$D$4:$U$4,0))*$D262</f>
        <v>0</v>
      </c>
      <c r="X262" s="32">
        <f>INDEX('Mapping water'!$D$5:$U$352,MATCH($B262,'Mapping water'!$B$5:$B$352,0),MATCH(X$3,'Mapping water'!$D$4:$U$4,0))*$D262</f>
        <v>0</v>
      </c>
      <c r="Y262" s="32">
        <f>INDEX('Mapping water'!$D$5:$U$352,MATCH($B262,'Mapping water'!$B$5:$B$352,0),MATCH(Y$3,'Mapping water'!$D$4:$U$4,0))*$D262</f>
        <v>0</v>
      </c>
    </row>
    <row r="263" spans="1:25" x14ac:dyDescent="0.45">
      <c r="A263" s="10" t="s">
        <v>387</v>
      </c>
      <c r="B263" s="10" t="s">
        <v>388</v>
      </c>
      <c r="C263" s="10" t="s">
        <v>5</v>
      </c>
      <c r="D263" s="32">
        <f>INDEX('ONS data MYE 5'!$G$6:$G$445, MATCH($B263,'ONS data MYE 5'!$B$6:$B$445,0))</f>
        <v>94643</v>
      </c>
      <c r="E263" s="32">
        <f>INDEX('ONS data MYE 5'!$H$6:$H$445, MATCH($B263,'ONS data MYE 5'!$B$6:$B$445,0))</f>
        <v>87</v>
      </c>
      <c r="F263" s="32">
        <f t="shared" si="8"/>
        <v>4.4659081186545837</v>
      </c>
      <c r="G263" s="32">
        <f t="shared" si="9"/>
        <v>19.944335324264923</v>
      </c>
      <c r="H263" s="32">
        <f>INDEX('Mapping water'!$D$5:$U$352,MATCH($B263,'Mapping water'!$B$5:$B$352,0),MATCH(H$3,'Mapping water'!$D$4:$U$4,0))*$D263</f>
        <v>0</v>
      </c>
      <c r="I263" s="32">
        <f>INDEX('Mapping water'!$D$5:$U$352,MATCH($B263,'Mapping water'!$B$5:$B$352,0),MATCH(I$3,'Mapping water'!$D$4:$U$4,0))*$D263</f>
        <v>0</v>
      </c>
      <c r="J263" s="32">
        <f>INDEX('Mapping water'!$D$5:$U$352,MATCH($B263,'Mapping water'!$B$5:$B$352,0),MATCH(J$3,'Mapping water'!$D$4:$U$4,0))*$D263</f>
        <v>0</v>
      </c>
      <c r="K263" s="32">
        <f>INDEX('Mapping water'!$D$5:$U$352,MATCH($B263,'Mapping water'!$B$5:$B$352,0),MATCH(K$3,'Mapping water'!$D$4:$U$4,0))*$D263</f>
        <v>0</v>
      </c>
      <c r="L263" s="32">
        <f>INDEX('Mapping water'!$D$5:$U$352,MATCH($B263,'Mapping water'!$B$5:$B$352,0),MATCH(L$3,'Mapping water'!$D$4:$U$4,0))*$D263</f>
        <v>0</v>
      </c>
      <c r="M263" s="32">
        <f>INDEX('Mapping water'!$D$5:$U$352,MATCH($B263,'Mapping water'!$B$5:$B$352,0),MATCH(M$3,'Mapping water'!$D$4:$U$4,0))*$D263</f>
        <v>94643</v>
      </c>
      <c r="N263" s="32">
        <f>INDEX('Mapping water'!$D$5:$U$352,MATCH($B263,'Mapping water'!$B$5:$B$352,0),MATCH(N$3,'Mapping water'!$D$4:$U$4,0))*$D263</f>
        <v>0</v>
      </c>
      <c r="O263" s="32">
        <f>INDEX('Mapping water'!$D$5:$U$352,MATCH($B263,'Mapping water'!$B$5:$B$352,0),MATCH(O$3,'Mapping water'!$D$4:$U$4,0))*$D263</f>
        <v>0</v>
      </c>
      <c r="P263" s="32">
        <f>INDEX('Mapping water'!$D$5:$U$352,MATCH($B263,'Mapping water'!$B$5:$B$352,0),MATCH(P$3,'Mapping water'!$D$4:$U$4,0))*$D263</f>
        <v>0</v>
      </c>
      <c r="Q263" s="32">
        <f>INDEX('Mapping water'!$D$5:$U$352,MATCH($B263,'Mapping water'!$B$5:$B$352,0),MATCH(Q$3,'Mapping water'!$D$4:$U$4,0))*$D263</f>
        <v>0</v>
      </c>
      <c r="R263" s="32">
        <f>INDEX('Mapping water'!$D$5:$U$352,MATCH($B263,'Mapping water'!$B$5:$B$352,0),MATCH(R$3,'Mapping water'!$D$4:$U$4,0))*$D263</f>
        <v>0</v>
      </c>
      <c r="S263" s="32">
        <f>INDEX('Mapping water'!$D$5:$U$352,MATCH($B263,'Mapping water'!$B$5:$B$352,0),MATCH(S$3,'Mapping water'!$D$4:$U$4,0))*$D263</f>
        <v>0</v>
      </c>
      <c r="T263" s="32">
        <f>INDEX('Mapping water'!$D$5:$U$352,MATCH($B263,'Mapping water'!$B$5:$B$352,0),MATCH(T$3,'Mapping water'!$D$4:$U$4,0))*$D263</f>
        <v>0</v>
      </c>
      <c r="U263" s="32">
        <f>INDEX('Mapping water'!$D$5:$U$352,MATCH($B263,'Mapping water'!$B$5:$B$352,0),MATCH(U$3,'Mapping water'!$D$4:$U$4,0))*$D263</f>
        <v>0</v>
      </c>
      <c r="V263" s="32">
        <f>INDEX('Mapping water'!$D$5:$U$352,MATCH($B263,'Mapping water'!$B$5:$B$352,0),MATCH(V$3,'Mapping water'!$D$4:$U$4,0))*$D263</f>
        <v>0</v>
      </c>
      <c r="W263" s="32">
        <f>INDEX('Mapping water'!$D$5:$U$352,MATCH($B263,'Mapping water'!$B$5:$B$352,0),MATCH(W$3,'Mapping water'!$D$4:$U$4,0))*$D263</f>
        <v>0</v>
      </c>
      <c r="X263" s="32">
        <f>INDEX('Mapping water'!$D$5:$U$352,MATCH($B263,'Mapping water'!$B$5:$B$352,0),MATCH(X$3,'Mapping water'!$D$4:$U$4,0))*$D263</f>
        <v>0</v>
      </c>
      <c r="Y263" s="32">
        <f>INDEX('Mapping water'!$D$5:$U$352,MATCH($B263,'Mapping water'!$B$5:$B$352,0),MATCH(Y$3,'Mapping water'!$D$4:$U$4,0))*$D263</f>
        <v>0</v>
      </c>
    </row>
    <row r="264" spans="1:25" x14ac:dyDescent="0.45">
      <c r="A264" s="10" t="s">
        <v>389</v>
      </c>
      <c r="B264" s="10" t="s">
        <v>390</v>
      </c>
      <c r="C264" s="10" t="s">
        <v>5</v>
      </c>
      <c r="D264" s="32">
        <f>INDEX('ONS data MYE 5'!$G$6:$G$445, MATCH($B264,'ONS data MYE 5'!$B$6:$B$445,0))</f>
        <v>84834</v>
      </c>
      <c r="E264" s="32">
        <f>INDEX('ONS data MYE 5'!$H$6:$H$445, MATCH($B264,'ONS data MYE 5'!$B$6:$B$445,0))</f>
        <v>96</v>
      </c>
      <c r="F264" s="32">
        <f t="shared" si="8"/>
        <v>4.5643481914678361</v>
      </c>
      <c r="G264" s="32">
        <f t="shared" si="9"/>
        <v>20.833274412955706</v>
      </c>
      <c r="H264" s="32">
        <f>INDEX('Mapping water'!$D$5:$U$352,MATCH($B264,'Mapping water'!$B$5:$B$352,0),MATCH(H$3,'Mapping water'!$D$4:$U$4,0))*$D264</f>
        <v>0</v>
      </c>
      <c r="I264" s="32">
        <f>INDEX('Mapping water'!$D$5:$U$352,MATCH($B264,'Mapping water'!$B$5:$B$352,0),MATCH(I$3,'Mapping water'!$D$4:$U$4,0))*$D264</f>
        <v>0</v>
      </c>
      <c r="J264" s="32">
        <f>INDEX('Mapping water'!$D$5:$U$352,MATCH($B264,'Mapping water'!$B$5:$B$352,0),MATCH(J$3,'Mapping water'!$D$4:$U$4,0))*$D264</f>
        <v>0</v>
      </c>
      <c r="K264" s="32">
        <f>INDEX('Mapping water'!$D$5:$U$352,MATCH($B264,'Mapping water'!$B$5:$B$352,0),MATCH(K$3,'Mapping water'!$D$4:$U$4,0))*$D264</f>
        <v>0</v>
      </c>
      <c r="L264" s="32">
        <f>INDEX('Mapping water'!$D$5:$U$352,MATCH($B264,'Mapping water'!$B$5:$B$352,0),MATCH(L$3,'Mapping water'!$D$4:$U$4,0))*$D264</f>
        <v>0</v>
      </c>
      <c r="M264" s="32">
        <f>INDEX('Mapping water'!$D$5:$U$352,MATCH($B264,'Mapping water'!$B$5:$B$352,0),MATCH(M$3,'Mapping water'!$D$4:$U$4,0))*$D264</f>
        <v>84834</v>
      </c>
      <c r="N264" s="32">
        <f>INDEX('Mapping water'!$D$5:$U$352,MATCH($B264,'Mapping water'!$B$5:$B$352,0),MATCH(N$3,'Mapping water'!$D$4:$U$4,0))*$D264</f>
        <v>0</v>
      </c>
      <c r="O264" s="32">
        <f>INDEX('Mapping water'!$D$5:$U$352,MATCH($B264,'Mapping water'!$B$5:$B$352,0),MATCH(O$3,'Mapping water'!$D$4:$U$4,0))*$D264</f>
        <v>0</v>
      </c>
      <c r="P264" s="32">
        <f>INDEX('Mapping water'!$D$5:$U$352,MATCH($B264,'Mapping water'!$B$5:$B$352,0),MATCH(P$3,'Mapping water'!$D$4:$U$4,0))*$D264</f>
        <v>0</v>
      </c>
      <c r="Q264" s="32">
        <f>INDEX('Mapping water'!$D$5:$U$352,MATCH($B264,'Mapping water'!$B$5:$B$352,0),MATCH(Q$3,'Mapping water'!$D$4:$U$4,0))*$D264</f>
        <v>0</v>
      </c>
      <c r="R264" s="32">
        <f>INDEX('Mapping water'!$D$5:$U$352,MATCH($B264,'Mapping water'!$B$5:$B$352,0),MATCH(R$3,'Mapping water'!$D$4:$U$4,0))*$D264</f>
        <v>0</v>
      </c>
      <c r="S264" s="32">
        <f>INDEX('Mapping water'!$D$5:$U$352,MATCH($B264,'Mapping water'!$B$5:$B$352,0),MATCH(S$3,'Mapping water'!$D$4:$U$4,0))*$D264</f>
        <v>0</v>
      </c>
      <c r="T264" s="32">
        <f>INDEX('Mapping water'!$D$5:$U$352,MATCH($B264,'Mapping water'!$B$5:$B$352,0),MATCH(T$3,'Mapping water'!$D$4:$U$4,0))*$D264</f>
        <v>0</v>
      </c>
      <c r="U264" s="32">
        <f>INDEX('Mapping water'!$D$5:$U$352,MATCH($B264,'Mapping water'!$B$5:$B$352,0),MATCH(U$3,'Mapping water'!$D$4:$U$4,0))*$D264</f>
        <v>0</v>
      </c>
      <c r="V264" s="32">
        <f>INDEX('Mapping water'!$D$5:$U$352,MATCH($B264,'Mapping water'!$B$5:$B$352,0),MATCH(V$3,'Mapping water'!$D$4:$U$4,0))*$D264</f>
        <v>0</v>
      </c>
      <c r="W264" s="32">
        <f>INDEX('Mapping water'!$D$5:$U$352,MATCH($B264,'Mapping water'!$B$5:$B$352,0),MATCH(W$3,'Mapping water'!$D$4:$U$4,0))*$D264</f>
        <v>0</v>
      </c>
      <c r="X264" s="32">
        <f>INDEX('Mapping water'!$D$5:$U$352,MATCH($B264,'Mapping water'!$B$5:$B$352,0),MATCH(X$3,'Mapping water'!$D$4:$U$4,0))*$D264</f>
        <v>0</v>
      </c>
      <c r="Y264" s="32">
        <f>INDEX('Mapping water'!$D$5:$U$352,MATCH($B264,'Mapping water'!$B$5:$B$352,0),MATCH(Y$3,'Mapping water'!$D$4:$U$4,0))*$D264</f>
        <v>0</v>
      </c>
    </row>
    <row r="265" spans="1:25" x14ac:dyDescent="0.45">
      <c r="A265" s="10" t="s">
        <v>391</v>
      </c>
      <c r="B265" s="10" t="s">
        <v>392</v>
      </c>
      <c r="C265" s="10" t="s">
        <v>5</v>
      </c>
      <c r="D265" s="32">
        <f>INDEX('ONS data MYE 5'!$G$6:$G$445, MATCH($B265,'ONS data MYE 5'!$B$6:$B$445,0))</f>
        <v>129917</v>
      </c>
      <c r="E265" s="32">
        <f>INDEX('ONS data MYE 5'!$H$6:$H$445, MATCH($B265,'ONS data MYE 5'!$B$6:$B$445,0))</f>
        <v>193</v>
      </c>
      <c r="F265" s="32">
        <f t="shared" si="8"/>
        <v>5.2626901889048856</v>
      </c>
      <c r="G265" s="32">
        <f t="shared" si="9"/>
        <v>27.695908024395742</v>
      </c>
      <c r="H265" s="32">
        <f>INDEX('Mapping water'!$D$5:$U$352,MATCH($B265,'Mapping water'!$B$5:$B$352,0),MATCH(H$3,'Mapping water'!$D$4:$U$4,0))*$D265</f>
        <v>0</v>
      </c>
      <c r="I265" s="32">
        <f>INDEX('Mapping water'!$D$5:$U$352,MATCH($B265,'Mapping water'!$B$5:$B$352,0),MATCH(I$3,'Mapping water'!$D$4:$U$4,0))*$D265</f>
        <v>0</v>
      </c>
      <c r="J265" s="32">
        <f>INDEX('Mapping water'!$D$5:$U$352,MATCH($B265,'Mapping water'!$B$5:$B$352,0),MATCH(J$3,'Mapping water'!$D$4:$U$4,0))*$D265</f>
        <v>0</v>
      </c>
      <c r="K265" s="32">
        <f>INDEX('Mapping water'!$D$5:$U$352,MATCH($B265,'Mapping water'!$B$5:$B$352,0),MATCH(K$3,'Mapping water'!$D$4:$U$4,0))*$D265</f>
        <v>0</v>
      </c>
      <c r="L265" s="32">
        <f>INDEX('Mapping water'!$D$5:$U$352,MATCH($B265,'Mapping water'!$B$5:$B$352,0),MATCH(L$3,'Mapping water'!$D$4:$U$4,0))*$D265</f>
        <v>0</v>
      </c>
      <c r="M265" s="32">
        <f>INDEX('Mapping water'!$D$5:$U$352,MATCH($B265,'Mapping water'!$B$5:$B$352,0),MATCH(M$3,'Mapping water'!$D$4:$U$4,0))*$D265</f>
        <v>129917</v>
      </c>
      <c r="N265" s="32">
        <f>INDEX('Mapping water'!$D$5:$U$352,MATCH($B265,'Mapping water'!$B$5:$B$352,0),MATCH(N$3,'Mapping water'!$D$4:$U$4,0))*$D265</f>
        <v>0</v>
      </c>
      <c r="O265" s="32">
        <f>INDEX('Mapping water'!$D$5:$U$352,MATCH($B265,'Mapping water'!$B$5:$B$352,0),MATCH(O$3,'Mapping water'!$D$4:$U$4,0))*$D265</f>
        <v>0</v>
      </c>
      <c r="P265" s="32">
        <f>INDEX('Mapping water'!$D$5:$U$352,MATCH($B265,'Mapping water'!$B$5:$B$352,0),MATCH(P$3,'Mapping water'!$D$4:$U$4,0))*$D265</f>
        <v>0</v>
      </c>
      <c r="Q265" s="32">
        <f>INDEX('Mapping water'!$D$5:$U$352,MATCH($B265,'Mapping water'!$B$5:$B$352,0),MATCH(Q$3,'Mapping water'!$D$4:$U$4,0))*$D265</f>
        <v>0</v>
      </c>
      <c r="R265" s="32">
        <f>INDEX('Mapping water'!$D$5:$U$352,MATCH($B265,'Mapping water'!$B$5:$B$352,0),MATCH(R$3,'Mapping water'!$D$4:$U$4,0))*$D265</f>
        <v>0</v>
      </c>
      <c r="S265" s="32">
        <f>INDEX('Mapping water'!$D$5:$U$352,MATCH($B265,'Mapping water'!$B$5:$B$352,0),MATCH(S$3,'Mapping water'!$D$4:$U$4,0))*$D265</f>
        <v>0</v>
      </c>
      <c r="T265" s="32">
        <f>INDEX('Mapping water'!$D$5:$U$352,MATCH($B265,'Mapping water'!$B$5:$B$352,0),MATCH(T$3,'Mapping water'!$D$4:$U$4,0))*$D265</f>
        <v>0</v>
      </c>
      <c r="U265" s="32">
        <f>INDEX('Mapping water'!$D$5:$U$352,MATCH($B265,'Mapping water'!$B$5:$B$352,0),MATCH(U$3,'Mapping water'!$D$4:$U$4,0))*$D265</f>
        <v>0</v>
      </c>
      <c r="V265" s="32">
        <f>INDEX('Mapping water'!$D$5:$U$352,MATCH($B265,'Mapping water'!$B$5:$B$352,0),MATCH(V$3,'Mapping water'!$D$4:$U$4,0))*$D265</f>
        <v>0</v>
      </c>
      <c r="W265" s="32">
        <f>INDEX('Mapping water'!$D$5:$U$352,MATCH($B265,'Mapping water'!$B$5:$B$352,0),MATCH(W$3,'Mapping water'!$D$4:$U$4,0))*$D265</f>
        <v>0</v>
      </c>
      <c r="X265" s="32">
        <f>INDEX('Mapping water'!$D$5:$U$352,MATCH($B265,'Mapping water'!$B$5:$B$352,0),MATCH(X$3,'Mapping water'!$D$4:$U$4,0))*$D265</f>
        <v>0</v>
      </c>
      <c r="Y265" s="32">
        <f>INDEX('Mapping water'!$D$5:$U$352,MATCH($B265,'Mapping water'!$B$5:$B$352,0),MATCH(Y$3,'Mapping water'!$D$4:$U$4,0))*$D265</f>
        <v>0</v>
      </c>
    </row>
    <row r="266" spans="1:25" x14ac:dyDescent="0.45">
      <c r="A266" s="10" t="s">
        <v>393</v>
      </c>
      <c r="B266" s="10" t="s">
        <v>394</v>
      </c>
      <c r="C266" s="10" t="s">
        <v>5</v>
      </c>
      <c r="D266" s="32">
        <f>INDEX('ONS data MYE 5'!$G$6:$G$445, MATCH($B266,'ONS data MYE 5'!$B$6:$B$445,0))</f>
        <v>67022</v>
      </c>
      <c r="E266" s="32">
        <f>INDEX('ONS data MYE 5'!$H$6:$H$445, MATCH($B266,'ONS data MYE 5'!$B$6:$B$445,0))</f>
        <v>68</v>
      </c>
      <c r="F266" s="32">
        <f t="shared" si="8"/>
        <v>4.219507705176107</v>
      </c>
      <c r="G266" s="32">
        <f t="shared" si="9"/>
        <v>17.804245274040536</v>
      </c>
      <c r="H266" s="32">
        <f>INDEX('Mapping water'!$D$5:$U$352,MATCH($B266,'Mapping water'!$B$5:$B$352,0),MATCH(H$3,'Mapping water'!$D$4:$U$4,0))*$D266</f>
        <v>0</v>
      </c>
      <c r="I266" s="32">
        <f>INDEX('Mapping water'!$D$5:$U$352,MATCH($B266,'Mapping water'!$B$5:$B$352,0),MATCH(I$3,'Mapping water'!$D$4:$U$4,0))*$D266</f>
        <v>0</v>
      </c>
      <c r="J266" s="32">
        <f>INDEX('Mapping water'!$D$5:$U$352,MATCH($B266,'Mapping water'!$B$5:$B$352,0),MATCH(J$3,'Mapping water'!$D$4:$U$4,0))*$D266</f>
        <v>0</v>
      </c>
      <c r="K266" s="32">
        <f>INDEX('Mapping water'!$D$5:$U$352,MATCH($B266,'Mapping water'!$B$5:$B$352,0),MATCH(K$3,'Mapping water'!$D$4:$U$4,0))*$D266</f>
        <v>0</v>
      </c>
      <c r="L266" s="32">
        <f>INDEX('Mapping water'!$D$5:$U$352,MATCH($B266,'Mapping water'!$B$5:$B$352,0),MATCH(L$3,'Mapping water'!$D$4:$U$4,0))*$D266</f>
        <v>0</v>
      </c>
      <c r="M266" s="32">
        <f>INDEX('Mapping water'!$D$5:$U$352,MATCH($B266,'Mapping water'!$B$5:$B$352,0),MATCH(M$3,'Mapping water'!$D$4:$U$4,0))*$D266</f>
        <v>67022</v>
      </c>
      <c r="N266" s="32">
        <f>INDEX('Mapping water'!$D$5:$U$352,MATCH($B266,'Mapping water'!$B$5:$B$352,0),MATCH(N$3,'Mapping water'!$D$4:$U$4,0))*$D266</f>
        <v>0</v>
      </c>
      <c r="O266" s="32">
        <f>INDEX('Mapping water'!$D$5:$U$352,MATCH($B266,'Mapping water'!$B$5:$B$352,0),MATCH(O$3,'Mapping water'!$D$4:$U$4,0))*$D266</f>
        <v>0</v>
      </c>
      <c r="P266" s="32">
        <f>INDEX('Mapping water'!$D$5:$U$352,MATCH($B266,'Mapping water'!$B$5:$B$352,0),MATCH(P$3,'Mapping water'!$D$4:$U$4,0))*$D266</f>
        <v>0</v>
      </c>
      <c r="Q266" s="32">
        <f>INDEX('Mapping water'!$D$5:$U$352,MATCH($B266,'Mapping water'!$B$5:$B$352,0),MATCH(Q$3,'Mapping water'!$D$4:$U$4,0))*$D266</f>
        <v>0</v>
      </c>
      <c r="R266" s="32">
        <f>INDEX('Mapping water'!$D$5:$U$352,MATCH($B266,'Mapping water'!$B$5:$B$352,0),MATCH(R$3,'Mapping water'!$D$4:$U$4,0))*$D266</f>
        <v>0</v>
      </c>
      <c r="S266" s="32">
        <f>INDEX('Mapping water'!$D$5:$U$352,MATCH($B266,'Mapping water'!$B$5:$B$352,0),MATCH(S$3,'Mapping water'!$D$4:$U$4,0))*$D266</f>
        <v>0</v>
      </c>
      <c r="T266" s="32">
        <f>INDEX('Mapping water'!$D$5:$U$352,MATCH($B266,'Mapping water'!$B$5:$B$352,0),MATCH(T$3,'Mapping water'!$D$4:$U$4,0))*$D266</f>
        <v>0</v>
      </c>
      <c r="U266" s="32">
        <f>INDEX('Mapping water'!$D$5:$U$352,MATCH($B266,'Mapping water'!$B$5:$B$352,0),MATCH(U$3,'Mapping water'!$D$4:$U$4,0))*$D266</f>
        <v>0</v>
      </c>
      <c r="V266" s="32">
        <f>INDEX('Mapping water'!$D$5:$U$352,MATCH($B266,'Mapping water'!$B$5:$B$352,0),MATCH(V$3,'Mapping water'!$D$4:$U$4,0))*$D266</f>
        <v>0</v>
      </c>
      <c r="W266" s="32">
        <f>INDEX('Mapping water'!$D$5:$U$352,MATCH($B266,'Mapping water'!$B$5:$B$352,0),MATCH(W$3,'Mapping water'!$D$4:$U$4,0))*$D266</f>
        <v>0</v>
      </c>
      <c r="X266" s="32">
        <f>INDEX('Mapping water'!$D$5:$U$352,MATCH($B266,'Mapping water'!$B$5:$B$352,0),MATCH(X$3,'Mapping water'!$D$4:$U$4,0))*$D266</f>
        <v>0</v>
      </c>
      <c r="Y266" s="32">
        <f>INDEX('Mapping water'!$D$5:$U$352,MATCH($B266,'Mapping water'!$B$5:$B$352,0),MATCH(Y$3,'Mapping water'!$D$4:$U$4,0))*$D266</f>
        <v>0</v>
      </c>
    </row>
    <row r="267" spans="1:25" x14ac:dyDescent="0.45">
      <c r="A267" s="10" t="s">
        <v>395</v>
      </c>
      <c r="B267" s="10" t="s">
        <v>396</v>
      </c>
      <c r="C267" s="10" t="s">
        <v>5</v>
      </c>
      <c r="D267" s="32">
        <f>INDEX('ONS data MYE 5'!$G$6:$G$445, MATCH($B267,'ONS data MYE 5'!$B$6:$B$445,0))</f>
        <v>54742</v>
      </c>
      <c r="E267" s="32">
        <f>INDEX('ONS data MYE 5'!$H$6:$H$445, MATCH($B267,'ONS data MYE 5'!$B$6:$B$445,0))</f>
        <v>47</v>
      </c>
      <c r="F267" s="32">
        <f t="shared" si="8"/>
        <v>3.8501476017100584</v>
      </c>
      <c r="G267" s="32">
        <f t="shared" si="9"/>
        <v>14.823636554953715</v>
      </c>
      <c r="H267" s="32">
        <f>INDEX('Mapping water'!$D$5:$U$352,MATCH($B267,'Mapping water'!$B$5:$B$352,0),MATCH(H$3,'Mapping water'!$D$4:$U$4,0))*$D267</f>
        <v>0</v>
      </c>
      <c r="I267" s="32">
        <f>INDEX('Mapping water'!$D$5:$U$352,MATCH($B267,'Mapping water'!$B$5:$B$352,0),MATCH(I$3,'Mapping water'!$D$4:$U$4,0))*$D267</f>
        <v>0</v>
      </c>
      <c r="J267" s="32">
        <f>INDEX('Mapping water'!$D$5:$U$352,MATCH($B267,'Mapping water'!$B$5:$B$352,0),MATCH(J$3,'Mapping water'!$D$4:$U$4,0))*$D267</f>
        <v>0</v>
      </c>
      <c r="K267" s="32">
        <f>INDEX('Mapping water'!$D$5:$U$352,MATCH($B267,'Mapping water'!$B$5:$B$352,0),MATCH(K$3,'Mapping water'!$D$4:$U$4,0))*$D267</f>
        <v>0</v>
      </c>
      <c r="L267" s="32">
        <f>INDEX('Mapping water'!$D$5:$U$352,MATCH($B267,'Mapping water'!$B$5:$B$352,0),MATCH(L$3,'Mapping water'!$D$4:$U$4,0))*$D267</f>
        <v>0</v>
      </c>
      <c r="M267" s="32">
        <f>INDEX('Mapping water'!$D$5:$U$352,MATCH($B267,'Mapping water'!$B$5:$B$352,0),MATCH(M$3,'Mapping water'!$D$4:$U$4,0))*$D267</f>
        <v>54742</v>
      </c>
      <c r="N267" s="32">
        <f>INDEX('Mapping water'!$D$5:$U$352,MATCH($B267,'Mapping water'!$B$5:$B$352,0),MATCH(N$3,'Mapping water'!$D$4:$U$4,0))*$D267</f>
        <v>0</v>
      </c>
      <c r="O267" s="32">
        <f>INDEX('Mapping water'!$D$5:$U$352,MATCH($B267,'Mapping water'!$B$5:$B$352,0),MATCH(O$3,'Mapping water'!$D$4:$U$4,0))*$D267</f>
        <v>0</v>
      </c>
      <c r="P267" s="32">
        <f>INDEX('Mapping water'!$D$5:$U$352,MATCH($B267,'Mapping water'!$B$5:$B$352,0),MATCH(P$3,'Mapping water'!$D$4:$U$4,0))*$D267</f>
        <v>0</v>
      </c>
      <c r="Q267" s="32">
        <f>INDEX('Mapping water'!$D$5:$U$352,MATCH($B267,'Mapping water'!$B$5:$B$352,0),MATCH(Q$3,'Mapping water'!$D$4:$U$4,0))*$D267</f>
        <v>0</v>
      </c>
      <c r="R267" s="32">
        <f>INDEX('Mapping water'!$D$5:$U$352,MATCH($B267,'Mapping water'!$B$5:$B$352,0),MATCH(R$3,'Mapping water'!$D$4:$U$4,0))*$D267</f>
        <v>0</v>
      </c>
      <c r="S267" s="32">
        <f>INDEX('Mapping water'!$D$5:$U$352,MATCH($B267,'Mapping water'!$B$5:$B$352,0),MATCH(S$3,'Mapping water'!$D$4:$U$4,0))*$D267</f>
        <v>0</v>
      </c>
      <c r="T267" s="32">
        <f>INDEX('Mapping water'!$D$5:$U$352,MATCH($B267,'Mapping water'!$B$5:$B$352,0),MATCH(T$3,'Mapping water'!$D$4:$U$4,0))*$D267</f>
        <v>0</v>
      </c>
      <c r="U267" s="32">
        <f>INDEX('Mapping water'!$D$5:$U$352,MATCH($B267,'Mapping water'!$B$5:$B$352,0),MATCH(U$3,'Mapping water'!$D$4:$U$4,0))*$D267</f>
        <v>0</v>
      </c>
      <c r="V267" s="32">
        <f>INDEX('Mapping water'!$D$5:$U$352,MATCH($B267,'Mapping water'!$B$5:$B$352,0),MATCH(V$3,'Mapping water'!$D$4:$U$4,0))*$D267</f>
        <v>0</v>
      </c>
      <c r="W267" s="32">
        <f>INDEX('Mapping water'!$D$5:$U$352,MATCH($B267,'Mapping water'!$B$5:$B$352,0),MATCH(W$3,'Mapping water'!$D$4:$U$4,0))*$D267</f>
        <v>0</v>
      </c>
      <c r="X267" s="32">
        <f>INDEX('Mapping water'!$D$5:$U$352,MATCH($B267,'Mapping water'!$B$5:$B$352,0),MATCH(X$3,'Mapping water'!$D$4:$U$4,0))*$D267</f>
        <v>0</v>
      </c>
      <c r="Y267" s="32">
        <f>INDEX('Mapping water'!$D$5:$U$352,MATCH($B267,'Mapping water'!$B$5:$B$352,0),MATCH(Y$3,'Mapping water'!$D$4:$U$4,0))*$D267</f>
        <v>0</v>
      </c>
    </row>
    <row r="268" spans="1:25" x14ac:dyDescent="0.45">
      <c r="A268" s="10" t="s">
        <v>437</v>
      </c>
      <c r="B268" s="10" t="s">
        <v>438</v>
      </c>
      <c r="C268" s="10" t="s">
        <v>5</v>
      </c>
      <c r="D268" s="32">
        <f>INDEX('ONS data MYE 5'!$G$6:$G$445, MATCH($B268,'ONS data MYE 5'!$B$6:$B$445,0))</f>
        <v>218580</v>
      </c>
      <c r="E268" s="32">
        <f>INDEX('ONS data MYE 5'!$H$6:$H$445, MATCH($B268,'ONS data MYE 5'!$B$6:$B$445,0))</f>
        <v>950</v>
      </c>
      <c r="F268" s="32">
        <f t="shared" si="8"/>
        <v>6.8564619845945867</v>
      </c>
      <c r="G268" s="32">
        <f t="shared" si="9"/>
        <v>47.011070946190735</v>
      </c>
      <c r="H268" s="32">
        <f>INDEX('Mapping water'!$D$5:$U$352,MATCH($B268,'Mapping water'!$B$5:$B$352,0),MATCH(H$3,'Mapping water'!$D$4:$U$4,0))*$D268</f>
        <v>0</v>
      </c>
      <c r="I268" s="32">
        <f>INDEX('Mapping water'!$D$5:$U$352,MATCH($B268,'Mapping water'!$B$5:$B$352,0),MATCH(I$3,'Mapping water'!$D$4:$U$4,0))*$D268</f>
        <v>0</v>
      </c>
      <c r="J268" s="32">
        <f>INDEX('Mapping water'!$D$5:$U$352,MATCH($B268,'Mapping water'!$B$5:$B$352,0),MATCH(J$3,'Mapping water'!$D$4:$U$4,0))*$D268</f>
        <v>0</v>
      </c>
      <c r="K268" s="32">
        <f>INDEX('Mapping water'!$D$5:$U$352,MATCH($B268,'Mapping water'!$B$5:$B$352,0),MATCH(K$3,'Mapping water'!$D$4:$U$4,0))*$D268</f>
        <v>0</v>
      </c>
      <c r="L268" s="32">
        <f>INDEX('Mapping water'!$D$5:$U$352,MATCH($B268,'Mapping water'!$B$5:$B$352,0),MATCH(L$3,'Mapping water'!$D$4:$U$4,0))*$D268</f>
        <v>0</v>
      </c>
      <c r="M268" s="32">
        <f>INDEX('Mapping water'!$D$5:$U$352,MATCH($B268,'Mapping water'!$B$5:$B$352,0),MATCH(M$3,'Mapping water'!$D$4:$U$4,0))*$D268</f>
        <v>0</v>
      </c>
      <c r="N268" s="32">
        <f>INDEX('Mapping water'!$D$5:$U$352,MATCH($B268,'Mapping water'!$B$5:$B$352,0),MATCH(N$3,'Mapping water'!$D$4:$U$4,0))*$D268</f>
        <v>218580</v>
      </c>
      <c r="O268" s="32">
        <f>INDEX('Mapping water'!$D$5:$U$352,MATCH($B268,'Mapping water'!$B$5:$B$352,0),MATCH(O$3,'Mapping water'!$D$4:$U$4,0))*$D268</f>
        <v>0</v>
      </c>
      <c r="P268" s="32">
        <f>INDEX('Mapping water'!$D$5:$U$352,MATCH($B268,'Mapping water'!$B$5:$B$352,0),MATCH(P$3,'Mapping water'!$D$4:$U$4,0))*$D268</f>
        <v>0</v>
      </c>
      <c r="Q268" s="32">
        <f>INDEX('Mapping water'!$D$5:$U$352,MATCH($B268,'Mapping water'!$B$5:$B$352,0),MATCH(Q$3,'Mapping water'!$D$4:$U$4,0))*$D268</f>
        <v>0</v>
      </c>
      <c r="R268" s="32">
        <f>INDEX('Mapping water'!$D$5:$U$352,MATCH($B268,'Mapping water'!$B$5:$B$352,0),MATCH(R$3,'Mapping water'!$D$4:$U$4,0))*$D268</f>
        <v>0</v>
      </c>
      <c r="S268" s="32">
        <f>INDEX('Mapping water'!$D$5:$U$352,MATCH($B268,'Mapping water'!$B$5:$B$352,0),MATCH(S$3,'Mapping water'!$D$4:$U$4,0))*$D268</f>
        <v>0</v>
      </c>
      <c r="T268" s="32">
        <f>INDEX('Mapping water'!$D$5:$U$352,MATCH($B268,'Mapping water'!$B$5:$B$352,0),MATCH(T$3,'Mapping water'!$D$4:$U$4,0))*$D268</f>
        <v>0</v>
      </c>
      <c r="U268" s="32">
        <f>INDEX('Mapping water'!$D$5:$U$352,MATCH($B268,'Mapping water'!$B$5:$B$352,0),MATCH(U$3,'Mapping water'!$D$4:$U$4,0))*$D268</f>
        <v>0</v>
      </c>
      <c r="V268" s="32">
        <f>INDEX('Mapping water'!$D$5:$U$352,MATCH($B268,'Mapping water'!$B$5:$B$352,0),MATCH(V$3,'Mapping water'!$D$4:$U$4,0))*$D268</f>
        <v>0</v>
      </c>
      <c r="W268" s="32">
        <f>INDEX('Mapping water'!$D$5:$U$352,MATCH($B268,'Mapping water'!$B$5:$B$352,0),MATCH(W$3,'Mapping water'!$D$4:$U$4,0))*$D268</f>
        <v>0</v>
      </c>
      <c r="X268" s="32">
        <f>INDEX('Mapping water'!$D$5:$U$352,MATCH($B268,'Mapping water'!$B$5:$B$352,0),MATCH(X$3,'Mapping water'!$D$4:$U$4,0))*$D268</f>
        <v>0</v>
      </c>
      <c r="Y268" s="32">
        <f>INDEX('Mapping water'!$D$5:$U$352,MATCH($B268,'Mapping water'!$B$5:$B$352,0),MATCH(Y$3,'Mapping water'!$D$4:$U$4,0))*$D268</f>
        <v>0</v>
      </c>
    </row>
    <row r="269" spans="1:25" x14ac:dyDescent="0.45">
      <c r="A269" s="10" t="s">
        <v>451</v>
      </c>
      <c r="B269" s="10" t="s">
        <v>452</v>
      </c>
      <c r="C269" s="10" t="s">
        <v>5</v>
      </c>
      <c r="D269" s="32">
        <f>INDEX('ONS data MYE 5'!$G$6:$G$445, MATCH($B269,'ONS data MYE 5'!$B$6:$B$445,0))</f>
        <v>86121</v>
      </c>
      <c r="E269" s="32">
        <f>INDEX('ONS data MYE 5'!$H$6:$H$445, MATCH($B269,'ONS data MYE 5'!$B$6:$B$445,0))</f>
        <v>74</v>
      </c>
      <c r="F269" s="32">
        <f t="shared" si="8"/>
        <v>4.3040650932041702</v>
      </c>
      <c r="G269" s="32">
        <f t="shared" si="9"/>
        <v>18.524976326538621</v>
      </c>
      <c r="H269" s="32">
        <f>INDEX('Mapping water'!$D$5:$U$352,MATCH($B269,'Mapping water'!$B$5:$B$352,0),MATCH(H$3,'Mapping water'!$D$4:$U$4,0))*$D269</f>
        <v>0</v>
      </c>
      <c r="I269" s="32">
        <f>INDEX('Mapping water'!$D$5:$U$352,MATCH($B269,'Mapping water'!$B$5:$B$352,0),MATCH(I$3,'Mapping water'!$D$4:$U$4,0))*$D269</f>
        <v>0</v>
      </c>
      <c r="J269" s="32">
        <f>INDEX('Mapping water'!$D$5:$U$352,MATCH($B269,'Mapping water'!$B$5:$B$352,0),MATCH(J$3,'Mapping water'!$D$4:$U$4,0))*$D269</f>
        <v>0</v>
      </c>
      <c r="K269" s="32">
        <f>INDEX('Mapping water'!$D$5:$U$352,MATCH($B269,'Mapping water'!$B$5:$B$352,0),MATCH(K$3,'Mapping water'!$D$4:$U$4,0))*$D269</f>
        <v>0</v>
      </c>
      <c r="L269" s="32">
        <f>INDEX('Mapping water'!$D$5:$U$352,MATCH($B269,'Mapping water'!$B$5:$B$352,0),MATCH(L$3,'Mapping water'!$D$4:$U$4,0))*$D269</f>
        <v>0</v>
      </c>
      <c r="M269" s="32">
        <f>INDEX('Mapping water'!$D$5:$U$352,MATCH($B269,'Mapping water'!$B$5:$B$352,0),MATCH(M$3,'Mapping water'!$D$4:$U$4,0))*$D269</f>
        <v>0</v>
      </c>
      <c r="N269" s="32">
        <f>INDEX('Mapping water'!$D$5:$U$352,MATCH($B269,'Mapping water'!$B$5:$B$352,0),MATCH(N$3,'Mapping water'!$D$4:$U$4,0))*$D269</f>
        <v>78370.11</v>
      </c>
      <c r="O269" s="32">
        <f>INDEX('Mapping water'!$D$5:$U$352,MATCH($B269,'Mapping water'!$B$5:$B$352,0),MATCH(O$3,'Mapping water'!$D$4:$U$4,0))*$D269</f>
        <v>0</v>
      </c>
      <c r="P269" s="32">
        <f>INDEX('Mapping water'!$D$5:$U$352,MATCH($B269,'Mapping water'!$B$5:$B$352,0),MATCH(P$3,'Mapping water'!$D$4:$U$4,0))*$D269</f>
        <v>0</v>
      </c>
      <c r="Q269" s="32">
        <f>INDEX('Mapping water'!$D$5:$U$352,MATCH($B269,'Mapping water'!$B$5:$B$352,0),MATCH(Q$3,'Mapping water'!$D$4:$U$4,0))*$D269</f>
        <v>0</v>
      </c>
      <c r="R269" s="32">
        <f>INDEX('Mapping water'!$D$5:$U$352,MATCH($B269,'Mapping water'!$B$5:$B$352,0),MATCH(R$3,'Mapping water'!$D$4:$U$4,0))*$D269</f>
        <v>0</v>
      </c>
      <c r="S269" s="32">
        <f>INDEX('Mapping water'!$D$5:$U$352,MATCH($B269,'Mapping water'!$B$5:$B$352,0),MATCH(S$3,'Mapping water'!$D$4:$U$4,0))*$D269</f>
        <v>7750.8899999999994</v>
      </c>
      <c r="T269" s="32">
        <f>INDEX('Mapping water'!$D$5:$U$352,MATCH($B269,'Mapping water'!$B$5:$B$352,0),MATCH(T$3,'Mapping water'!$D$4:$U$4,0))*$D269</f>
        <v>0</v>
      </c>
      <c r="U269" s="32">
        <f>INDEX('Mapping water'!$D$5:$U$352,MATCH($B269,'Mapping water'!$B$5:$B$352,0),MATCH(U$3,'Mapping water'!$D$4:$U$4,0))*$D269</f>
        <v>0</v>
      </c>
      <c r="V269" s="32">
        <f>INDEX('Mapping water'!$D$5:$U$352,MATCH($B269,'Mapping water'!$B$5:$B$352,0),MATCH(V$3,'Mapping water'!$D$4:$U$4,0))*$D269</f>
        <v>0</v>
      </c>
      <c r="W269" s="32">
        <f>INDEX('Mapping water'!$D$5:$U$352,MATCH($B269,'Mapping water'!$B$5:$B$352,0),MATCH(W$3,'Mapping water'!$D$4:$U$4,0))*$D269</f>
        <v>0</v>
      </c>
      <c r="X269" s="32">
        <f>INDEX('Mapping water'!$D$5:$U$352,MATCH($B269,'Mapping water'!$B$5:$B$352,0),MATCH(X$3,'Mapping water'!$D$4:$U$4,0))*$D269</f>
        <v>0</v>
      </c>
      <c r="Y269" s="32">
        <f>INDEX('Mapping water'!$D$5:$U$352,MATCH($B269,'Mapping water'!$B$5:$B$352,0),MATCH(Y$3,'Mapping water'!$D$4:$U$4,0))*$D269</f>
        <v>0</v>
      </c>
    </row>
    <row r="270" spans="1:25" x14ac:dyDescent="0.45">
      <c r="A270" s="10" t="s">
        <v>645</v>
      </c>
      <c r="B270" s="10" t="s">
        <v>646</v>
      </c>
      <c r="C270" s="10" t="s">
        <v>5</v>
      </c>
      <c r="D270" s="32">
        <f>INDEX('ONS data MYE 5'!$G$6:$G$445, MATCH($B270,'ONS data MYE 5'!$B$6:$B$445,0))</f>
        <v>492240</v>
      </c>
      <c r="E270" s="32">
        <f>INDEX('ONS data MYE 5'!$H$6:$H$445, MATCH($B270,'ONS data MYE 5'!$B$6:$B$445,0))</f>
        <v>151</v>
      </c>
      <c r="F270" s="32">
        <f t="shared" si="8"/>
        <v>5.0172798368149243</v>
      </c>
      <c r="G270" s="32">
        <f t="shared" si="9"/>
        <v>25.173096960909593</v>
      </c>
      <c r="H270" s="32">
        <f>INDEX('Mapping water'!$D$5:$U$352,MATCH($B270,'Mapping water'!$B$5:$B$352,0),MATCH(H$3,'Mapping water'!$D$4:$U$4,0))*$D270</f>
        <v>0</v>
      </c>
      <c r="I270" s="32">
        <f>INDEX('Mapping water'!$D$5:$U$352,MATCH($B270,'Mapping water'!$B$5:$B$352,0),MATCH(I$3,'Mapping water'!$D$4:$U$4,0))*$D270</f>
        <v>0</v>
      </c>
      <c r="J270" s="32">
        <f>INDEX('Mapping water'!$D$5:$U$352,MATCH($B270,'Mapping water'!$B$5:$B$352,0),MATCH(J$3,'Mapping water'!$D$4:$U$4,0))*$D270</f>
        <v>0</v>
      </c>
      <c r="K270" s="32">
        <f>INDEX('Mapping water'!$D$5:$U$352,MATCH($B270,'Mapping water'!$B$5:$B$352,0),MATCH(K$3,'Mapping water'!$D$4:$U$4,0))*$D270</f>
        <v>0</v>
      </c>
      <c r="L270" s="32">
        <f>INDEX('Mapping water'!$D$5:$U$352,MATCH($B270,'Mapping water'!$B$5:$B$352,0),MATCH(L$3,'Mapping water'!$D$4:$U$4,0))*$D270</f>
        <v>0</v>
      </c>
      <c r="M270" s="32">
        <f>INDEX('Mapping water'!$D$5:$U$352,MATCH($B270,'Mapping water'!$B$5:$B$352,0),MATCH(M$3,'Mapping water'!$D$4:$U$4,0))*$D270</f>
        <v>0</v>
      </c>
      <c r="N270" s="32">
        <f>INDEX('Mapping water'!$D$5:$U$352,MATCH($B270,'Mapping water'!$B$5:$B$352,0),MATCH(N$3,'Mapping water'!$D$4:$U$4,0))*$D270</f>
        <v>59068.799999999996</v>
      </c>
      <c r="O270" s="32">
        <f>INDEX('Mapping water'!$D$5:$U$352,MATCH($B270,'Mapping water'!$B$5:$B$352,0),MATCH(O$3,'Mapping water'!$D$4:$U$4,0))*$D270</f>
        <v>0</v>
      </c>
      <c r="P270" s="32">
        <f>INDEX('Mapping water'!$D$5:$U$352,MATCH($B270,'Mapping water'!$B$5:$B$352,0),MATCH(P$3,'Mapping water'!$D$4:$U$4,0))*$D270</f>
        <v>433171.20000000001</v>
      </c>
      <c r="Q270" s="32">
        <f>INDEX('Mapping water'!$D$5:$U$352,MATCH($B270,'Mapping water'!$B$5:$B$352,0),MATCH(Q$3,'Mapping water'!$D$4:$U$4,0))*$D270</f>
        <v>0</v>
      </c>
      <c r="R270" s="32">
        <f>INDEX('Mapping water'!$D$5:$U$352,MATCH($B270,'Mapping water'!$B$5:$B$352,0),MATCH(R$3,'Mapping water'!$D$4:$U$4,0))*$D270</f>
        <v>0</v>
      </c>
      <c r="S270" s="32">
        <f>INDEX('Mapping water'!$D$5:$U$352,MATCH($B270,'Mapping water'!$B$5:$B$352,0),MATCH(S$3,'Mapping water'!$D$4:$U$4,0))*$D270</f>
        <v>0</v>
      </c>
      <c r="T270" s="32">
        <f>INDEX('Mapping water'!$D$5:$U$352,MATCH($B270,'Mapping water'!$B$5:$B$352,0),MATCH(T$3,'Mapping water'!$D$4:$U$4,0))*$D270</f>
        <v>0</v>
      </c>
      <c r="U270" s="32">
        <f>INDEX('Mapping water'!$D$5:$U$352,MATCH($B270,'Mapping water'!$B$5:$B$352,0),MATCH(U$3,'Mapping water'!$D$4:$U$4,0))*$D270</f>
        <v>0</v>
      </c>
      <c r="V270" s="32">
        <f>INDEX('Mapping water'!$D$5:$U$352,MATCH($B270,'Mapping water'!$B$5:$B$352,0),MATCH(V$3,'Mapping water'!$D$4:$U$4,0))*$D270</f>
        <v>0</v>
      </c>
      <c r="W270" s="32">
        <f>INDEX('Mapping water'!$D$5:$U$352,MATCH($B270,'Mapping water'!$B$5:$B$352,0),MATCH(W$3,'Mapping water'!$D$4:$U$4,0))*$D270</f>
        <v>0</v>
      </c>
      <c r="X270" s="32">
        <f>INDEX('Mapping water'!$D$5:$U$352,MATCH($B270,'Mapping water'!$B$5:$B$352,0),MATCH(X$3,'Mapping water'!$D$4:$U$4,0))*$D270</f>
        <v>0</v>
      </c>
      <c r="Y270" s="32">
        <f>INDEX('Mapping water'!$D$5:$U$352,MATCH($B270,'Mapping water'!$B$5:$B$352,0),MATCH(Y$3,'Mapping water'!$D$4:$U$4,0))*$D270</f>
        <v>0</v>
      </c>
    </row>
    <row r="271" spans="1:25" x14ac:dyDescent="0.45">
      <c r="A271" s="10" t="s">
        <v>647</v>
      </c>
      <c r="B271" s="10" t="s">
        <v>648</v>
      </c>
      <c r="C271" s="10" t="s">
        <v>5</v>
      </c>
      <c r="D271" s="32">
        <f>INDEX('ONS data MYE 5'!$G$6:$G$445, MATCH($B271,'ONS data MYE 5'!$B$6:$B$445,0))</f>
        <v>70915</v>
      </c>
      <c r="E271" s="32">
        <f>INDEX('ONS data MYE 5'!$H$6:$H$445, MATCH($B271,'ONS data MYE 5'!$B$6:$B$445,0))</f>
        <v>116</v>
      </c>
      <c r="F271" s="32">
        <f t="shared" si="8"/>
        <v>4.7535901911063645</v>
      </c>
      <c r="G271" s="32">
        <f t="shared" si="9"/>
        <v>22.596619704982643</v>
      </c>
      <c r="H271" s="32">
        <f>INDEX('Mapping water'!$D$5:$U$352,MATCH($B271,'Mapping water'!$B$5:$B$352,0),MATCH(H$3,'Mapping water'!$D$4:$U$4,0))*$D271</f>
        <v>0</v>
      </c>
      <c r="I271" s="32">
        <f>INDEX('Mapping water'!$D$5:$U$352,MATCH($B271,'Mapping water'!$B$5:$B$352,0),MATCH(I$3,'Mapping water'!$D$4:$U$4,0))*$D271</f>
        <v>0</v>
      </c>
      <c r="J271" s="32">
        <f>INDEX('Mapping water'!$D$5:$U$352,MATCH($B271,'Mapping water'!$B$5:$B$352,0),MATCH(J$3,'Mapping water'!$D$4:$U$4,0))*$D271</f>
        <v>0</v>
      </c>
      <c r="K271" s="32">
        <f>INDEX('Mapping water'!$D$5:$U$352,MATCH($B271,'Mapping water'!$B$5:$B$352,0),MATCH(K$3,'Mapping water'!$D$4:$U$4,0))*$D271</f>
        <v>0</v>
      </c>
      <c r="L271" s="32">
        <f>INDEX('Mapping water'!$D$5:$U$352,MATCH($B271,'Mapping water'!$B$5:$B$352,0),MATCH(L$3,'Mapping water'!$D$4:$U$4,0))*$D271</f>
        <v>0</v>
      </c>
      <c r="M271" s="32">
        <f>INDEX('Mapping water'!$D$5:$U$352,MATCH($B271,'Mapping water'!$B$5:$B$352,0),MATCH(M$3,'Mapping water'!$D$4:$U$4,0))*$D271</f>
        <v>0</v>
      </c>
      <c r="N271" s="32">
        <f>INDEX('Mapping water'!$D$5:$U$352,MATCH($B271,'Mapping water'!$B$5:$B$352,0),MATCH(N$3,'Mapping water'!$D$4:$U$4,0))*$D271</f>
        <v>0</v>
      </c>
      <c r="O271" s="32">
        <f>INDEX('Mapping water'!$D$5:$U$352,MATCH($B271,'Mapping water'!$B$5:$B$352,0),MATCH(O$3,'Mapping water'!$D$4:$U$4,0))*$D271</f>
        <v>0</v>
      </c>
      <c r="P271" s="32">
        <f>INDEX('Mapping water'!$D$5:$U$352,MATCH($B271,'Mapping water'!$B$5:$B$352,0),MATCH(P$3,'Mapping water'!$D$4:$U$4,0))*$D271</f>
        <v>70915</v>
      </c>
      <c r="Q271" s="32">
        <f>INDEX('Mapping water'!$D$5:$U$352,MATCH($B271,'Mapping water'!$B$5:$B$352,0),MATCH(Q$3,'Mapping water'!$D$4:$U$4,0))*$D271</f>
        <v>0</v>
      </c>
      <c r="R271" s="32">
        <f>INDEX('Mapping water'!$D$5:$U$352,MATCH($B271,'Mapping water'!$B$5:$B$352,0),MATCH(R$3,'Mapping water'!$D$4:$U$4,0))*$D271</f>
        <v>0</v>
      </c>
      <c r="S271" s="32">
        <f>INDEX('Mapping water'!$D$5:$U$352,MATCH($B271,'Mapping water'!$B$5:$B$352,0),MATCH(S$3,'Mapping water'!$D$4:$U$4,0))*$D271</f>
        <v>0</v>
      </c>
      <c r="T271" s="32">
        <f>INDEX('Mapping water'!$D$5:$U$352,MATCH($B271,'Mapping water'!$B$5:$B$352,0),MATCH(T$3,'Mapping water'!$D$4:$U$4,0))*$D271</f>
        <v>0</v>
      </c>
      <c r="U271" s="32">
        <f>INDEX('Mapping water'!$D$5:$U$352,MATCH($B271,'Mapping water'!$B$5:$B$352,0),MATCH(U$3,'Mapping water'!$D$4:$U$4,0))*$D271</f>
        <v>0</v>
      </c>
      <c r="V271" s="32">
        <f>INDEX('Mapping water'!$D$5:$U$352,MATCH($B271,'Mapping water'!$B$5:$B$352,0),MATCH(V$3,'Mapping water'!$D$4:$U$4,0))*$D271</f>
        <v>0</v>
      </c>
      <c r="W271" s="32">
        <f>INDEX('Mapping water'!$D$5:$U$352,MATCH($B271,'Mapping water'!$B$5:$B$352,0),MATCH(W$3,'Mapping water'!$D$4:$U$4,0))*$D271</f>
        <v>0</v>
      </c>
      <c r="X271" s="32">
        <f>INDEX('Mapping water'!$D$5:$U$352,MATCH($B271,'Mapping water'!$B$5:$B$352,0),MATCH(X$3,'Mapping water'!$D$4:$U$4,0))*$D271</f>
        <v>0</v>
      </c>
      <c r="Y271" s="32">
        <f>INDEX('Mapping water'!$D$5:$U$352,MATCH($B271,'Mapping water'!$B$5:$B$352,0),MATCH(Y$3,'Mapping water'!$D$4:$U$4,0))*$D271</f>
        <v>0</v>
      </c>
    </row>
    <row r="272" spans="1:25" x14ac:dyDescent="0.45">
      <c r="A272" s="10" t="s">
        <v>649</v>
      </c>
      <c r="B272" s="10" t="s">
        <v>650</v>
      </c>
      <c r="C272" s="10" t="s">
        <v>5</v>
      </c>
      <c r="D272" s="32">
        <f>INDEX('ONS data MYE 5'!$G$6:$G$445, MATCH($B272,'ONS data MYE 5'!$B$6:$B$445,0))</f>
        <v>46341</v>
      </c>
      <c r="E272" s="32">
        <f>INDEX('ONS data MYE 5'!$H$6:$H$445, MATCH($B272,'ONS data MYE 5'!$B$6:$B$445,0))</f>
        <v>115</v>
      </c>
      <c r="F272" s="32">
        <f t="shared" si="8"/>
        <v>4.7449321283632502</v>
      </c>
      <c r="G272" s="32">
        <f t="shared" si="9"/>
        <v>22.514380902773802</v>
      </c>
      <c r="H272" s="32">
        <f>INDEX('Mapping water'!$D$5:$U$352,MATCH($B272,'Mapping water'!$B$5:$B$352,0),MATCH(H$3,'Mapping water'!$D$4:$U$4,0))*$D272</f>
        <v>0</v>
      </c>
      <c r="I272" s="32">
        <f>INDEX('Mapping water'!$D$5:$U$352,MATCH($B272,'Mapping water'!$B$5:$B$352,0),MATCH(I$3,'Mapping water'!$D$4:$U$4,0))*$D272</f>
        <v>0</v>
      </c>
      <c r="J272" s="32">
        <f>INDEX('Mapping water'!$D$5:$U$352,MATCH($B272,'Mapping water'!$B$5:$B$352,0),MATCH(J$3,'Mapping water'!$D$4:$U$4,0))*$D272</f>
        <v>0</v>
      </c>
      <c r="K272" s="32">
        <f>INDEX('Mapping water'!$D$5:$U$352,MATCH($B272,'Mapping water'!$B$5:$B$352,0),MATCH(K$3,'Mapping water'!$D$4:$U$4,0))*$D272</f>
        <v>0</v>
      </c>
      <c r="L272" s="32">
        <f>INDEX('Mapping water'!$D$5:$U$352,MATCH($B272,'Mapping water'!$B$5:$B$352,0),MATCH(L$3,'Mapping water'!$D$4:$U$4,0))*$D272</f>
        <v>0</v>
      </c>
      <c r="M272" s="32">
        <f>INDEX('Mapping water'!$D$5:$U$352,MATCH($B272,'Mapping water'!$B$5:$B$352,0),MATCH(M$3,'Mapping water'!$D$4:$U$4,0))*$D272</f>
        <v>0</v>
      </c>
      <c r="N272" s="32">
        <f>INDEX('Mapping water'!$D$5:$U$352,MATCH($B272,'Mapping water'!$B$5:$B$352,0),MATCH(N$3,'Mapping water'!$D$4:$U$4,0))*$D272</f>
        <v>0</v>
      </c>
      <c r="O272" s="32">
        <f>INDEX('Mapping water'!$D$5:$U$352,MATCH($B272,'Mapping water'!$B$5:$B$352,0),MATCH(O$3,'Mapping water'!$D$4:$U$4,0))*$D272</f>
        <v>0</v>
      </c>
      <c r="P272" s="32">
        <f>INDEX('Mapping water'!$D$5:$U$352,MATCH($B272,'Mapping water'!$B$5:$B$352,0),MATCH(P$3,'Mapping water'!$D$4:$U$4,0))*$D272</f>
        <v>46341</v>
      </c>
      <c r="Q272" s="32">
        <f>INDEX('Mapping water'!$D$5:$U$352,MATCH($B272,'Mapping water'!$B$5:$B$352,0),MATCH(Q$3,'Mapping water'!$D$4:$U$4,0))*$D272</f>
        <v>0</v>
      </c>
      <c r="R272" s="32">
        <f>INDEX('Mapping water'!$D$5:$U$352,MATCH($B272,'Mapping water'!$B$5:$B$352,0),MATCH(R$3,'Mapping water'!$D$4:$U$4,0))*$D272</f>
        <v>0</v>
      </c>
      <c r="S272" s="32">
        <f>INDEX('Mapping water'!$D$5:$U$352,MATCH($B272,'Mapping water'!$B$5:$B$352,0),MATCH(S$3,'Mapping water'!$D$4:$U$4,0))*$D272</f>
        <v>0</v>
      </c>
      <c r="T272" s="32">
        <f>INDEX('Mapping water'!$D$5:$U$352,MATCH($B272,'Mapping water'!$B$5:$B$352,0),MATCH(T$3,'Mapping water'!$D$4:$U$4,0))*$D272</f>
        <v>0</v>
      </c>
      <c r="U272" s="32">
        <f>INDEX('Mapping water'!$D$5:$U$352,MATCH($B272,'Mapping water'!$B$5:$B$352,0),MATCH(U$3,'Mapping water'!$D$4:$U$4,0))*$D272</f>
        <v>0</v>
      </c>
      <c r="V272" s="32">
        <f>INDEX('Mapping water'!$D$5:$U$352,MATCH($B272,'Mapping water'!$B$5:$B$352,0),MATCH(V$3,'Mapping water'!$D$4:$U$4,0))*$D272</f>
        <v>0</v>
      </c>
      <c r="W272" s="32">
        <f>INDEX('Mapping water'!$D$5:$U$352,MATCH($B272,'Mapping water'!$B$5:$B$352,0),MATCH(W$3,'Mapping water'!$D$4:$U$4,0))*$D272</f>
        <v>0</v>
      </c>
      <c r="X272" s="32">
        <f>INDEX('Mapping water'!$D$5:$U$352,MATCH($B272,'Mapping water'!$B$5:$B$352,0),MATCH(X$3,'Mapping water'!$D$4:$U$4,0))*$D272</f>
        <v>0</v>
      </c>
      <c r="Y272" s="32">
        <f>INDEX('Mapping water'!$D$5:$U$352,MATCH($B272,'Mapping water'!$B$5:$B$352,0),MATCH(Y$3,'Mapping water'!$D$4:$U$4,0))*$D272</f>
        <v>0</v>
      </c>
    </row>
    <row r="273" spans="1:25" x14ac:dyDescent="0.45">
      <c r="A273" s="10" t="s">
        <v>651</v>
      </c>
      <c r="B273" s="10" t="s">
        <v>652</v>
      </c>
      <c r="C273" s="10" t="s">
        <v>5</v>
      </c>
      <c r="D273" s="32">
        <f>INDEX('ONS data MYE 5'!$G$6:$G$445, MATCH($B273,'ONS data MYE 5'!$B$6:$B$445,0))</f>
        <v>101505</v>
      </c>
      <c r="E273" s="32">
        <f>INDEX('ONS data MYE 5'!$H$6:$H$445, MATCH($B273,'ONS data MYE 5'!$B$6:$B$445,0))</f>
        <v>94</v>
      </c>
      <c r="F273" s="32">
        <f t="shared" si="8"/>
        <v>4.5432947822700038</v>
      </c>
      <c r="G273" s="32">
        <f t="shared" si="9"/>
        <v>20.641527478601841</v>
      </c>
      <c r="H273" s="32">
        <f>INDEX('Mapping water'!$D$5:$U$352,MATCH($B273,'Mapping water'!$B$5:$B$352,0),MATCH(H$3,'Mapping water'!$D$4:$U$4,0))*$D273</f>
        <v>0</v>
      </c>
      <c r="I273" s="32">
        <f>INDEX('Mapping water'!$D$5:$U$352,MATCH($B273,'Mapping water'!$B$5:$B$352,0),MATCH(I$3,'Mapping water'!$D$4:$U$4,0))*$D273</f>
        <v>0</v>
      </c>
      <c r="J273" s="32">
        <f>INDEX('Mapping water'!$D$5:$U$352,MATCH($B273,'Mapping water'!$B$5:$B$352,0),MATCH(J$3,'Mapping water'!$D$4:$U$4,0))*$D273</f>
        <v>0</v>
      </c>
      <c r="K273" s="32">
        <f>INDEX('Mapping water'!$D$5:$U$352,MATCH($B273,'Mapping water'!$B$5:$B$352,0),MATCH(K$3,'Mapping water'!$D$4:$U$4,0))*$D273</f>
        <v>0</v>
      </c>
      <c r="L273" s="32">
        <f>INDEX('Mapping water'!$D$5:$U$352,MATCH($B273,'Mapping water'!$B$5:$B$352,0),MATCH(L$3,'Mapping water'!$D$4:$U$4,0))*$D273</f>
        <v>0</v>
      </c>
      <c r="M273" s="32">
        <f>INDEX('Mapping water'!$D$5:$U$352,MATCH($B273,'Mapping water'!$B$5:$B$352,0),MATCH(M$3,'Mapping water'!$D$4:$U$4,0))*$D273</f>
        <v>5075.25</v>
      </c>
      <c r="N273" s="32">
        <f>INDEX('Mapping water'!$D$5:$U$352,MATCH($B273,'Mapping water'!$B$5:$B$352,0),MATCH(N$3,'Mapping water'!$D$4:$U$4,0))*$D273</f>
        <v>0</v>
      </c>
      <c r="O273" s="32">
        <f>INDEX('Mapping water'!$D$5:$U$352,MATCH($B273,'Mapping water'!$B$5:$B$352,0),MATCH(O$3,'Mapping water'!$D$4:$U$4,0))*$D273</f>
        <v>0</v>
      </c>
      <c r="P273" s="32">
        <f>INDEX('Mapping water'!$D$5:$U$352,MATCH($B273,'Mapping water'!$B$5:$B$352,0),MATCH(P$3,'Mapping water'!$D$4:$U$4,0))*$D273</f>
        <v>92775.569999999992</v>
      </c>
      <c r="Q273" s="32">
        <f>INDEX('Mapping water'!$D$5:$U$352,MATCH($B273,'Mapping water'!$B$5:$B$352,0),MATCH(Q$3,'Mapping water'!$D$4:$U$4,0))*$D273</f>
        <v>0</v>
      </c>
      <c r="R273" s="32">
        <f>INDEX('Mapping water'!$D$5:$U$352,MATCH($B273,'Mapping water'!$B$5:$B$352,0),MATCH(R$3,'Mapping water'!$D$4:$U$4,0))*$D273</f>
        <v>0</v>
      </c>
      <c r="S273" s="32">
        <f>INDEX('Mapping water'!$D$5:$U$352,MATCH($B273,'Mapping water'!$B$5:$B$352,0),MATCH(S$3,'Mapping water'!$D$4:$U$4,0))*$D273</f>
        <v>0</v>
      </c>
      <c r="T273" s="32">
        <f>INDEX('Mapping water'!$D$5:$U$352,MATCH($B273,'Mapping water'!$B$5:$B$352,0),MATCH(T$3,'Mapping water'!$D$4:$U$4,0))*$D273</f>
        <v>0</v>
      </c>
      <c r="U273" s="32">
        <f>INDEX('Mapping water'!$D$5:$U$352,MATCH($B273,'Mapping water'!$B$5:$B$352,0),MATCH(U$3,'Mapping water'!$D$4:$U$4,0))*$D273</f>
        <v>0</v>
      </c>
      <c r="V273" s="32">
        <f>INDEX('Mapping water'!$D$5:$U$352,MATCH($B273,'Mapping water'!$B$5:$B$352,0),MATCH(V$3,'Mapping water'!$D$4:$U$4,0))*$D273</f>
        <v>3654.18</v>
      </c>
      <c r="W273" s="32">
        <f>INDEX('Mapping water'!$D$5:$U$352,MATCH($B273,'Mapping water'!$B$5:$B$352,0),MATCH(W$3,'Mapping water'!$D$4:$U$4,0))*$D273</f>
        <v>0</v>
      </c>
      <c r="X273" s="32">
        <f>INDEX('Mapping water'!$D$5:$U$352,MATCH($B273,'Mapping water'!$B$5:$B$352,0),MATCH(X$3,'Mapping water'!$D$4:$U$4,0))*$D273</f>
        <v>0</v>
      </c>
      <c r="Y273" s="32">
        <f>INDEX('Mapping water'!$D$5:$U$352,MATCH($B273,'Mapping water'!$B$5:$B$352,0),MATCH(Y$3,'Mapping water'!$D$4:$U$4,0))*$D273</f>
        <v>0</v>
      </c>
    </row>
    <row r="274" spans="1:25" x14ac:dyDescent="0.45">
      <c r="A274" s="10" t="s">
        <v>653</v>
      </c>
      <c r="B274" s="10" t="s">
        <v>654</v>
      </c>
      <c r="C274" s="10" t="s">
        <v>5</v>
      </c>
      <c r="D274" s="32">
        <f>INDEX('ONS data MYE 5'!$G$6:$G$445, MATCH($B274,'ONS data MYE 5'!$B$6:$B$445,0))</f>
        <v>65447</v>
      </c>
      <c r="E274" s="32">
        <f>INDEX('ONS data MYE 5'!$H$6:$H$445, MATCH($B274,'ONS data MYE 5'!$B$6:$B$445,0))</f>
        <v>1567</v>
      </c>
      <c r="F274" s="32">
        <f t="shared" si="8"/>
        <v>7.3569182423560209</v>
      </c>
      <c r="G274" s="32">
        <f t="shared" si="9"/>
        <v>54.124246024710807</v>
      </c>
      <c r="H274" s="32">
        <f>INDEX('Mapping water'!$D$5:$U$352,MATCH($B274,'Mapping water'!$B$5:$B$352,0),MATCH(H$3,'Mapping water'!$D$4:$U$4,0))*$D274</f>
        <v>0</v>
      </c>
      <c r="I274" s="32">
        <f>INDEX('Mapping water'!$D$5:$U$352,MATCH($B274,'Mapping water'!$B$5:$B$352,0),MATCH(I$3,'Mapping water'!$D$4:$U$4,0))*$D274</f>
        <v>0</v>
      </c>
      <c r="J274" s="32">
        <f>INDEX('Mapping water'!$D$5:$U$352,MATCH($B274,'Mapping water'!$B$5:$B$352,0),MATCH(J$3,'Mapping water'!$D$4:$U$4,0))*$D274</f>
        <v>0</v>
      </c>
      <c r="K274" s="32">
        <f>INDEX('Mapping water'!$D$5:$U$352,MATCH($B274,'Mapping water'!$B$5:$B$352,0),MATCH(K$3,'Mapping water'!$D$4:$U$4,0))*$D274</f>
        <v>0</v>
      </c>
      <c r="L274" s="32">
        <f>INDEX('Mapping water'!$D$5:$U$352,MATCH($B274,'Mapping water'!$B$5:$B$352,0),MATCH(L$3,'Mapping water'!$D$4:$U$4,0))*$D274</f>
        <v>0</v>
      </c>
      <c r="M274" s="32">
        <f>INDEX('Mapping water'!$D$5:$U$352,MATCH($B274,'Mapping water'!$B$5:$B$352,0),MATCH(M$3,'Mapping water'!$D$4:$U$4,0))*$D274</f>
        <v>0</v>
      </c>
      <c r="N274" s="32">
        <f>INDEX('Mapping water'!$D$5:$U$352,MATCH($B274,'Mapping water'!$B$5:$B$352,0),MATCH(N$3,'Mapping water'!$D$4:$U$4,0))*$D274</f>
        <v>0</v>
      </c>
      <c r="O274" s="32">
        <f>INDEX('Mapping water'!$D$5:$U$352,MATCH($B274,'Mapping water'!$B$5:$B$352,0),MATCH(O$3,'Mapping water'!$D$4:$U$4,0))*$D274</f>
        <v>0</v>
      </c>
      <c r="P274" s="32">
        <f>INDEX('Mapping water'!$D$5:$U$352,MATCH($B274,'Mapping water'!$B$5:$B$352,0),MATCH(P$3,'Mapping water'!$D$4:$U$4,0))*$D274</f>
        <v>65447</v>
      </c>
      <c r="Q274" s="32">
        <f>INDEX('Mapping water'!$D$5:$U$352,MATCH($B274,'Mapping water'!$B$5:$B$352,0),MATCH(Q$3,'Mapping water'!$D$4:$U$4,0))*$D274</f>
        <v>0</v>
      </c>
      <c r="R274" s="32">
        <f>INDEX('Mapping water'!$D$5:$U$352,MATCH($B274,'Mapping water'!$B$5:$B$352,0),MATCH(R$3,'Mapping water'!$D$4:$U$4,0))*$D274</f>
        <v>0</v>
      </c>
      <c r="S274" s="32">
        <f>INDEX('Mapping water'!$D$5:$U$352,MATCH($B274,'Mapping water'!$B$5:$B$352,0),MATCH(S$3,'Mapping water'!$D$4:$U$4,0))*$D274</f>
        <v>0</v>
      </c>
      <c r="T274" s="32">
        <f>INDEX('Mapping water'!$D$5:$U$352,MATCH($B274,'Mapping water'!$B$5:$B$352,0),MATCH(T$3,'Mapping water'!$D$4:$U$4,0))*$D274</f>
        <v>0</v>
      </c>
      <c r="U274" s="32">
        <f>INDEX('Mapping water'!$D$5:$U$352,MATCH($B274,'Mapping water'!$B$5:$B$352,0),MATCH(U$3,'Mapping water'!$D$4:$U$4,0))*$D274</f>
        <v>0</v>
      </c>
      <c r="V274" s="32">
        <f>INDEX('Mapping water'!$D$5:$U$352,MATCH($B274,'Mapping water'!$B$5:$B$352,0),MATCH(V$3,'Mapping water'!$D$4:$U$4,0))*$D274</f>
        <v>0</v>
      </c>
      <c r="W274" s="32">
        <f>INDEX('Mapping water'!$D$5:$U$352,MATCH($B274,'Mapping water'!$B$5:$B$352,0),MATCH(W$3,'Mapping water'!$D$4:$U$4,0))*$D274</f>
        <v>0</v>
      </c>
      <c r="X274" s="32">
        <f>INDEX('Mapping water'!$D$5:$U$352,MATCH($B274,'Mapping water'!$B$5:$B$352,0),MATCH(X$3,'Mapping water'!$D$4:$U$4,0))*$D274</f>
        <v>0</v>
      </c>
      <c r="Y274" s="32">
        <f>INDEX('Mapping water'!$D$5:$U$352,MATCH($B274,'Mapping water'!$B$5:$B$352,0),MATCH(Y$3,'Mapping water'!$D$4:$U$4,0))*$D274</f>
        <v>0</v>
      </c>
    </row>
    <row r="275" spans="1:25" x14ac:dyDescent="0.45">
      <c r="A275" s="10" t="s">
        <v>655</v>
      </c>
      <c r="B275" s="10" t="s">
        <v>656</v>
      </c>
      <c r="C275" s="10" t="s">
        <v>5</v>
      </c>
      <c r="D275" s="32">
        <f>INDEX('ONS data MYE 5'!$G$6:$G$445, MATCH($B275,'ONS data MYE 5'!$B$6:$B$445,0))</f>
        <v>121345</v>
      </c>
      <c r="E275" s="32">
        <f>INDEX('ONS data MYE 5'!$H$6:$H$445, MATCH($B275,'ONS data MYE 5'!$B$6:$B$445,0))</f>
        <v>215</v>
      </c>
      <c r="F275" s="32">
        <f t="shared" si="8"/>
        <v>5.3706380281276624</v>
      </c>
      <c r="G275" s="32">
        <f t="shared" si="9"/>
        <v>28.843752829170985</v>
      </c>
      <c r="H275" s="32">
        <f>INDEX('Mapping water'!$D$5:$U$352,MATCH($B275,'Mapping water'!$B$5:$B$352,0),MATCH(H$3,'Mapping water'!$D$4:$U$4,0))*$D275</f>
        <v>0</v>
      </c>
      <c r="I275" s="32">
        <f>INDEX('Mapping water'!$D$5:$U$352,MATCH($B275,'Mapping water'!$B$5:$B$352,0),MATCH(I$3,'Mapping water'!$D$4:$U$4,0))*$D275</f>
        <v>0</v>
      </c>
      <c r="J275" s="32">
        <f>INDEX('Mapping water'!$D$5:$U$352,MATCH($B275,'Mapping water'!$B$5:$B$352,0),MATCH(J$3,'Mapping water'!$D$4:$U$4,0))*$D275</f>
        <v>0</v>
      </c>
      <c r="K275" s="32">
        <f>INDEX('Mapping water'!$D$5:$U$352,MATCH($B275,'Mapping water'!$B$5:$B$352,0),MATCH(K$3,'Mapping water'!$D$4:$U$4,0))*$D275</f>
        <v>0</v>
      </c>
      <c r="L275" s="32">
        <f>INDEX('Mapping water'!$D$5:$U$352,MATCH($B275,'Mapping water'!$B$5:$B$352,0),MATCH(L$3,'Mapping water'!$D$4:$U$4,0))*$D275</f>
        <v>0</v>
      </c>
      <c r="M275" s="32">
        <f>INDEX('Mapping water'!$D$5:$U$352,MATCH($B275,'Mapping water'!$B$5:$B$352,0),MATCH(M$3,'Mapping water'!$D$4:$U$4,0))*$D275</f>
        <v>0</v>
      </c>
      <c r="N275" s="32">
        <f>INDEX('Mapping water'!$D$5:$U$352,MATCH($B275,'Mapping water'!$B$5:$B$352,0),MATCH(N$3,'Mapping water'!$D$4:$U$4,0))*$D275</f>
        <v>0</v>
      </c>
      <c r="O275" s="32">
        <f>INDEX('Mapping water'!$D$5:$U$352,MATCH($B275,'Mapping water'!$B$5:$B$352,0),MATCH(O$3,'Mapping water'!$D$4:$U$4,0))*$D275</f>
        <v>0</v>
      </c>
      <c r="P275" s="32">
        <f>INDEX('Mapping water'!$D$5:$U$352,MATCH($B275,'Mapping water'!$B$5:$B$352,0),MATCH(P$3,'Mapping water'!$D$4:$U$4,0))*$D275</f>
        <v>78874.25</v>
      </c>
      <c r="Q275" s="32">
        <f>INDEX('Mapping water'!$D$5:$U$352,MATCH($B275,'Mapping water'!$B$5:$B$352,0),MATCH(Q$3,'Mapping water'!$D$4:$U$4,0))*$D275</f>
        <v>0</v>
      </c>
      <c r="R275" s="32">
        <f>INDEX('Mapping water'!$D$5:$U$352,MATCH($B275,'Mapping water'!$B$5:$B$352,0),MATCH(R$3,'Mapping water'!$D$4:$U$4,0))*$D275</f>
        <v>0</v>
      </c>
      <c r="S275" s="32">
        <f>INDEX('Mapping water'!$D$5:$U$352,MATCH($B275,'Mapping water'!$B$5:$B$352,0),MATCH(S$3,'Mapping water'!$D$4:$U$4,0))*$D275</f>
        <v>42470.75</v>
      </c>
      <c r="T275" s="32">
        <f>INDEX('Mapping water'!$D$5:$U$352,MATCH($B275,'Mapping water'!$B$5:$B$352,0),MATCH(T$3,'Mapping water'!$D$4:$U$4,0))*$D275</f>
        <v>0</v>
      </c>
      <c r="U275" s="32">
        <f>INDEX('Mapping water'!$D$5:$U$352,MATCH($B275,'Mapping water'!$B$5:$B$352,0),MATCH(U$3,'Mapping water'!$D$4:$U$4,0))*$D275</f>
        <v>0</v>
      </c>
      <c r="V275" s="32">
        <f>INDEX('Mapping water'!$D$5:$U$352,MATCH($B275,'Mapping water'!$B$5:$B$352,0),MATCH(V$3,'Mapping water'!$D$4:$U$4,0))*$D275</f>
        <v>0</v>
      </c>
      <c r="W275" s="32">
        <f>INDEX('Mapping water'!$D$5:$U$352,MATCH($B275,'Mapping water'!$B$5:$B$352,0),MATCH(W$3,'Mapping water'!$D$4:$U$4,0))*$D275</f>
        <v>0</v>
      </c>
      <c r="X275" s="32">
        <f>INDEX('Mapping water'!$D$5:$U$352,MATCH($B275,'Mapping water'!$B$5:$B$352,0),MATCH(X$3,'Mapping water'!$D$4:$U$4,0))*$D275</f>
        <v>0</v>
      </c>
      <c r="Y275" s="32">
        <f>INDEX('Mapping water'!$D$5:$U$352,MATCH($B275,'Mapping water'!$B$5:$B$352,0),MATCH(Y$3,'Mapping water'!$D$4:$U$4,0))*$D275</f>
        <v>0</v>
      </c>
    </row>
    <row r="276" spans="1:25" x14ac:dyDescent="0.45">
      <c r="A276" s="10" t="s">
        <v>657</v>
      </c>
      <c r="B276" s="10" t="s">
        <v>658</v>
      </c>
      <c r="C276" s="10" t="s">
        <v>5</v>
      </c>
      <c r="D276" s="32">
        <f>INDEX('ONS data MYE 5'!$G$6:$G$445, MATCH($B276,'ONS data MYE 5'!$B$6:$B$445,0))</f>
        <v>166526</v>
      </c>
      <c r="E276" s="32">
        <f>INDEX('ONS data MYE 5'!$H$6:$H$445, MATCH($B276,'ONS data MYE 5'!$B$6:$B$445,0))</f>
        <v>174</v>
      </c>
      <c r="F276" s="32">
        <f t="shared" si="8"/>
        <v>5.1590552992145291</v>
      </c>
      <c r="G276" s="32">
        <f t="shared" si="9"/>
        <v>26.615851580353514</v>
      </c>
      <c r="H276" s="32">
        <f>INDEX('Mapping water'!$D$5:$U$352,MATCH($B276,'Mapping water'!$B$5:$B$352,0),MATCH(H$3,'Mapping water'!$D$4:$U$4,0))*$D276</f>
        <v>0</v>
      </c>
      <c r="I276" s="32">
        <f>INDEX('Mapping water'!$D$5:$U$352,MATCH($B276,'Mapping water'!$B$5:$B$352,0),MATCH(I$3,'Mapping water'!$D$4:$U$4,0))*$D276</f>
        <v>0</v>
      </c>
      <c r="J276" s="32">
        <f>INDEX('Mapping water'!$D$5:$U$352,MATCH($B276,'Mapping water'!$B$5:$B$352,0),MATCH(J$3,'Mapping water'!$D$4:$U$4,0))*$D276</f>
        <v>0</v>
      </c>
      <c r="K276" s="32">
        <f>INDEX('Mapping water'!$D$5:$U$352,MATCH($B276,'Mapping water'!$B$5:$B$352,0),MATCH(K$3,'Mapping water'!$D$4:$U$4,0))*$D276</f>
        <v>0</v>
      </c>
      <c r="L276" s="32">
        <f>INDEX('Mapping water'!$D$5:$U$352,MATCH($B276,'Mapping water'!$B$5:$B$352,0),MATCH(L$3,'Mapping water'!$D$4:$U$4,0))*$D276</f>
        <v>0</v>
      </c>
      <c r="M276" s="32">
        <f>INDEX('Mapping water'!$D$5:$U$352,MATCH($B276,'Mapping water'!$B$5:$B$352,0),MATCH(M$3,'Mapping water'!$D$4:$U$4,0))*$D276</f>
        <v>0</v>
      </c>
      <c r="N276" s="32">
        <f>INDEX('Mapping water'!$D$5:$U$352,MATCH($B276,'Mapping water'!$B$5:$B$352,0),MATCH(N$3,'Mapping water'!$D$4:$U$4,0))*$D276</f>
        <v>0</v>
      </c>
      <c r="O276" s="32">
        <f>INDEX('Mapping water'!$D$5:$U$352,MATCH($B276,'Mapping water'!$B$5:$B$352,0),MATCH(O$3,'Mapping water'!$D$4:$U$4,0))*$D276</f>
        <v>0</v>
      </c>
      <c r="P276" s="32">
        <f>INDEX('Mapping water'!$D$5:$U$352,MATCH($B276,'Mapping water'!$B$5:$B$352,0),MATCH(P$3,'Mapping water'!$D$4:$U$4,0))*$D276</f>
        <v>166526</v>
      </c>
      <c r="Q276" s="32">
        <f>INDEX('Mapping water'!$D$5:$U$352,MATCH($B276,'Mapping water'!$B$5:$B$352,0),MATCH(Q$3,'Mapping water'!$D$4:$U$4,0))*$D276</f>
        <v>0</v>
      </c>
      <c r="R276" s="32">
        <f>INDEX('Mapping water'!$D$5:$U$352,MATCH($B276,'Mapping water'!$B$5:$B$352,0),MATCH(R$3,'Mapping water'!$D$4:$U$4,0))*$D276</f>
        <v>0</v>
      </c>
      <c r="S276" s="32">
        <f>INDEX('Mapping water'!$D$5:$U$352,MATCH($B276,'Mapping water'!$B$5:$B$352,0),MATCH(S$3,'Mapping water'!$D$4:$U$4,0))*$D276</f>
        <v>0</v>
      </c>
      <c r="T276" s="32">
        <f>INDEX('Mapping water'!$D$5:$U$352,MATCH($B276,'Mapping water'!$B$5:$B$352,0),MATCH(T$3,'Mapping water'!$D$4:$U$4,0))*$D276</f>
        <v>0</v>
      </c>
      <c r="U276" s="32">
        <f>INDEX('Mapping water'!$D$5:$U$352,MATCH($B276,'Mapping water'!$B$5:$B$352,0),MATCH(U$3,'Mapping water'!$D$4:$U$4,0))*$D276</f>
        <v>0</v>
      </c>
      <c r="V276" s="32">
        <f>INDEX('Mapping water'!$D$5:$U$352,MATCH($B276,'Mapping water'!$B$5:$B$352,0),MATCH(V$3,'Mapping water'!$D$4:$U$4,0))*$D276</f>
        <v>0</v>
      </c>
      <c r="W276" s="32">
        <f>INDEX('Mapping water'!$D$5:$U$352,MATCH($B276,'Mapping water'!$B$5:$B$352,0),MATCH(W$3,'Mapping water'!$D$4:$U$4,0))*$D276</f>
        <v>0</v>
      </c>
      <c r="X276" s="32">
        <f>INDEX('Mapping water'!$D$5:$U$352,MATCH($B276,'Mapping water'!$B$5:$B$352,0),MATCH(X$3,'Mapping water'!$D$4:$U$4,0))*$D276</f>
        <v>0</v>
      </c>
      <c r="Y276" s="32">
        <f>INDEX('Mapping water'!$D$5:$U$352,MATCH($B276,'Mapping water'!$B$5:$B$352,0),MATCH(Y$3,'Mapping water'!$D$4:$U$4,0))*$D276</f>
        <v>0</v>
      </c>
    </row>
    <row r="277" spans="1:25" x14ac:dyDescent="0.45">
      <c r="A277" s="10" t="s">
        <v>659</v>
      </c>
      <c r="B277" s="10" t="s">
        <v>660</v>
      </c>
      <c r="C277" s="10" t="s">
        <v>5</v>
      </c>
      <c r="D277" s="32">
        <f>INDEX('ONS data MYE 5'!$G$6:$G$445, MATCH($B277,'ONS data MYE 5'!$B$6:$B$445,0))</f>
        <v>115969</v>
      </c>
      <c r="E277" s="32">
        <f>INDEX('ONS data MYE 5'!$H$6:$H$445, MATCH($B277,'ONS data MYE 5'!$B$6:$B$445,0))</f>
        <v>251</v>
      </c>
      <c r="F277" s="32">
        <f t="shared" si="8"/>
        <v>5.5254529391317835</v>
      </c>
      <c r="G277" s="32">
        <f t="shared" si="9"/>
        <v>30.530630182560063</v>
      </c>
      <c r="H277" s="32">
        <f>INDEX('Mapping water'!$D$5:$U$352,MATCH($B277,'Mapping water'!$B$5:$B$352,0),MATCH(H$3,'Mapping water'!$D$4:$U$4,0))*$D277</f>
        <v>0</v>
      </c>
      <c r="I277" s="32">
        <f>INDEX('Mapping water'!$D$5:$U$352,MATCH($B277,'Mapping water'!$B$5:$B$352,0),MATCH(I$3,'Mapping water'!$D$4:$U$4,0))*$D277</f>
        <v>0</v>
      </c>
      <c r="J277" s="32">
        <f>INDEX('Mapping water'!$D$5:$U$352,MATCH($B277,'Mapping water'!$B$5:$B$352,0),MATCH(J$3,'Mapping water'!$D$4:$U$4,0))*$D277</f>
        <v>0</v>
      </c>
      <c r="K277" s="32">
        <f>INDEX('Mapping water'!$D$5:$U$352,MATCH($B277,'Mapping water'!$B$5:$B$352,0),MATCH(K$3,'Mapping water'!$D$4:$U$4,0))*$D277</f>
        <v>0</v>
      </c>
      <c r="L277" s="32">
        <f>INDEX('Mapping water'!$D$5:$U$352,MATCH($B277,'Mapping water'!$B$5:$B$352,0),MATCH(L$3,'Mapping water'!$D$4:$U$4,0))*$D277</f>
        <v>0</v>
      </c>
      <c r="M277" s="32">
        <f>INDEX('Mapping water'!$D$5:$U$352,MATCH($B277,'Mapping water'!$B$5:$B$352,0),MATCH(M$3,'Mapping water'!$D$4:$U$4,0))*$D277</f>
        <v>0</v>
      </c>
      <c r="N277" s="32">
        <f>INDEX('Mapping water'!$D$5:$U$352,MATCH($B277,'Mapping water'!$B$5:$B$352,0),MATCH(N$3,'Mapping water'!$D$4:$U$4,0))*$D277</f>
        <v>0</v>
      </c>
      <c r="O277" s="32">
        <f>INDEX('Mapping water'!$D$5:$U$352,MATCH($B277,'Mapping water'!$B$5:$B$352,0),MATCH(O$3,'Mapping water'!$D$4:$U$4,0))*$D277</f>
        <v>0</v>
      </c>
      <c r="P277" s="32">
        <f>INDEX('Mapping water'!$D$5:$U$352,MATCH($B277,'Mapping water'!$B$5:$B$352,0),MATCH(P$3,'Mapping water'!$D$4:$U$4,0))*$D277</f>
        <v>115969</v>
      </c>
      <c r="Q277" s="32">
        <f>INDEX('Mapping water'!$D$5:$U$352,MATCH($B277,'Mapping water'!$B$5:$B$352,0),MATCH(Q$3,'Mapping water'!$D$4:$U$4,0))*$D277</f>
        <v>0</v>
      </c>
      <c r="R277" s="32">
        <f>INDEX('Mapping water'!$D$5:$U$352,MATCH($B277,'Mapping water'!$B$5:$B$352,0),MATCH(R$3,'Mapping water'!$D$4:$U$4,0))*$D277</f>
        <v>0</v>
      </c>
      <c r="S277" s="32">
        <f>INDEX('Mapping water'!$D$5:$U$352,MATCH($B277,'Mapping water'!$B$5:$B$352,0),MATCH(S$3,'Mapping water'!$D$4:$U$4,0))*$D277</f>
        <v>0</v>
      </c>
      <c r="T277" s="32">
        <f>INDEX('Mapping water'!$D$5:$U$352,MATCH($B277,'Mapping water'!$B$5:$B$352,0),MATCH(T$3,'Mapping water'!$D$4:$U$4,0))*$D277</f>
        <v>0</v>
      </c>
      <c r="U277" s="32">
        <f>INDEX('Mapping water'!$D$5:$U$352,MATCH($B277,'Mapping water'!$B$5:$B$352,0),MATCH(U$3,'Mapping water'!$D$4:$U$4,0))*$D277</f>
        <v>0</v>
      </c>
      <c r="V277" s="32">
        <f>INDEX('Mapping water'!$D$5:$U$352,MATCH($B277,'Mapping water'!$B$5:$B$352,0),MATCH(V$3,'Mapping water'!$D$4:$U$4,0))*$D277</f>
        <v>0</v>
      </c>
      <c r="W277" s="32">
        <f>INDEX('Mapping water'!$D$5:$U$352,MATCH($B277,'Mapping water'!$B$5:$B$352,0),MATCH(W$3,'Mapping water'!$D$4:$U$4,0))*$D277</f>
        <v>0</v>
      </c>
      <c r="X277" s="32">
        <f>INDEX('Mapping water'!$D$5:$U$352,MATCH($B277,'Mapping water'!$B$5:$B$352,0),MATCH(X$3,'Mapping water'!$D$4:$U$4,0))*$D277</f>
        <v>0</v>
      </c>
      <c r="Y277" s="32">
        <f>INDEX('Mapping water'!$D$5:$U$352,MATCH($B277,'Mapping water'!$B$5:$B$352,0),MATCH(Y$3,'Mapping water'!$D$4:$U$4,0))*$D277</f>
        <v>0</v>
      </c>
    </row>
    <row r="278" spans="1:25" x14ac:dyDescent="0.45">
      <c r="A278" s="10" t="s">
        <v>661</v>
      </c>
      <c r="B278" s="10" t="s">
        <v>662</v>
      </c>
      <c r="C278" s="10" t="s">
        <v>5</v>
      </c>
      <c r="D278" s="32">
        <f>INDEX('ONS data MYE 5'!$G$6:$G$445, MATCH($B278,'ONS data MYE 5'!$B$6:$B$445,0))</f>
        <v>34475</v>
      </c>
      <c r="E278" s="32">
        <f>INDEX('ONS data MYE 5'!$H$6:$H$445, MATCH($B278,'ONS data MYE 5'!$B$6:$B$445,0))</f>
        <v>48</v>
      </c>
      <c r="F278" s="32">
        <f t="shared" si="8"/>
        <v>3.8712010109078911</v>
      </c>
      <c r="G278" s="32">
        <f t="shared" si="9"/>
        <v>14.986197266854278</v>
      </c>
      <c r="H278" s="32">
        <f>INDEX('Mapping water'!$D$5:$U$352,MATCH($B278,'Mapping water'!$B$5:$B$352,0),MATCH(H$3,'Mapping water'!$D$4:$U$4,0))*$D278</f>
        <v>0</v>
      </c>
      <c r="I278" s="32">
        <f>INDEX('Mapping water'!$D$5:$U$352,MATCH($B278,'Mapping water'!$B$5:$B$352,0),MATCH(I$3,'Mapping water'!$D$4:$U$4,0))*$D278</f>
        <v>0</v>
      </c>
      <c r="J278" s="32">
        <f>INDEX('Mapping water'!$D$5:$U$352,MATCH($B278,'Mapping water'!$B$5:$B$352,0),MATCH(J$3,'Mapping water'!$D$4:$U$4,0))*$D278</f>
        <v>0</v>
      </c>
      <c r="K278" s="32">
        <f>INDEX('Mapping water'!$D$5:$U$352,MATCH($B278,'Mapping water'!$B$5:$B$352,0),MATCH(K$3,'Mapping water'!$D$4:$U$4,0))*$D278</f>
        <v>0</v>
      </c>
      <c r="L278" s="32">
        <f>INDEX('Mapping water'!$D$5:$U$352,MATCH($B278,'Mapping water'!$B$5:$B$352,0),MATCH(L$3,'Mapping water'!$D$4:$U$4,0))*$D278</f>
        <v>0</v>
      </c>
      <c r="M278" s="32">
        <f>INDEX('Mapping water'!$D$5:$U$352,MATCH($B278,'Mapping water'!$B$5:$B$352,0),MATCH(M$3,'Mapping water'!$D$4:$U$4,0))*$D278</f>
        <v>0</v>
      </c>
      <c r="N278" s="32">
        <f>INDEX('Mapping water'!$D$5:$U$352,MATCH($B278,'Mapping water'!$B$5:$B$352,0),MATCH(N$3,'Mapping water'!$D$4:$U$4,0))*$D278</f>
        <v>0</v>
      </c>
      <c r="O278" s="32">
        <f>INDEX('Mapping water'!$D$5:$U$352,MATCH($B278,'Mapping water'!$B$5:$B$352,0),MATCH(O$3,'Mapping water'!$D$4:$U$4,0))*$D278</f>
        <v>0</v>
      </c>
      <c r="P278" s="32">
        <f>INDEX('Mapping water'!$D$5:$U$352,MATCH($B278,'Mapping water'!$B$5:$B$352,0),MATCH(P$3,'Mapping water'!$D$4:$U$4,0))*$D278</f>
        <v>34475</v>
      </c>
      <c r="Q278" s="32">
        <f>INDEX('Mapping water'!$D$5:$U$352,MATCH($B278,'Mapping water'!$B$5:$B$352,0),MATCH(Q$3,'Mapping water'!$D$4:$U$4,0))*$D278</f>
        <v>0</v>
      </c>
      <c r="R278" s="32">
        <f>INDEX('Mapping water'!$D$5:$U$352,MATCH($B278,'Mapping water'!$B$5:$B$352,0),MATCH(R$3,'Mapping water'!$D$4:$U$4,0))*$D278</f>
        <v>0</v>
      </c>
      <c r="S278" s="32">
        <f>INDEX('Mapping water'!$D$5:$U$352,MATCH($B278,'Mapping water'!$B$5:$B$352,0),MATCH(S$3,'Mapping water'!$D$4:$U$4,0))*$D278</f>
        <v>0</v>
      </c>
      <c r="T278" s="32">
        <f>INDEX('Mapping water'!$D$5:$U$352,MATCH($B278,'Mapping water'!$B$5:$B$352,0),MATCH(T$3,'Mapping water'!$D$4:$U$4,0))*$D278</f>
        <v>0</v>
      </c>
      <c r="U278" s="32">
        <f>INDEX('Mapping water'!$D$5:$U$352,MATCH($B278,'Mapping water'!$B$5:$B$352,0),MATCH(U$3,'Mapping water'!$D$4:$U$4,0))*$D278</f>
        <v>0</v>
      </c>
      <c r="V278" s="32">
        <f>INDEX('Mapping water'!$D$5:$U$352,MATCH($B278,'Mapping water'!$B$5:$B$352,0),MATCH(V$3,'Mapping water'!$D$4:$U$4,0))*$D278</f>
        <v>0</v>
      </c>
      <c r="W278" s="32">
        <f>INDEX('Mapping water'!$D$5:$U$352,MATCH($B278,'Mapping water'!$B$5:$B$352,0),MATCH(W$3,'Mapping water'!$D$4:$U$4,0))*$D278</f>
        <v>0</v>
      </c>
      <c r="X278" s="32">
        <f>INDEX('Mapping water'!$D$5:$U$352,MATCH($B278,'Mapping water'!$B$5:$B$352,0),MATCH(X$3,'Mapping water'!$D$4:$U$4,0))*$D278</f>
        <v>0</v>
      </c>
      <c r="Y278" s="32">
        <f>INDEX('Mapping water'!$D$5:$U$352,MATCH($B278,'Mapping water'!$B$5:$B$352,0),MATCH(Y$3,'Mapping water'!$D$4:$U$4,0))*$D278</f>
        <v>0</v>
      </c>
    </row>
    <row r="279" spans="1:25" x14ac:dyDescent="0.45">
      <c r="A279" s="10" t="s">
        <v>175</v>
      </c>
      <c r="B279" s="10" t="s">
        <v>176</v>
      </c>
      <c r="C279" s="10" t="s">
        <v>177</v>
      </c>
      <c r="D279" s="32">
        <f>INDEX('ONS data MYE 5'!$G$6:$G$445, MATCH($B279,'ONS data MYE 5'!$B$6:$B$445,0))</f>
        <v>135408</v>
      </c>
      <c r="E279" s="32">
        <f>INDEX('ONS data MYE 5'!$H$6:$H$445, MATCH($B279,'ONS data MYE 5'!$B$6:$B$445,0))</f>
        <v>269</v>
      </c>
      <c r="F279" s="32">
        <f t="shared" si="8"/>
        <v>5.5947113796018391</v>
      </c>
      <c r="G279" s="32">
        <f t="shared" si="9"/>
        <v>31.300795421046313</v>
      </c>
      <c r="H279" s="32">
        <f>INDEX('Mapping water'!$D$5:$U$352,MATCH($B279,'Mapping water'!$B$5:$B$352,0),MATCH(H$3,'Mapping water'!$D$4:$U$4,0))*$D279</f>
        <v>0</v>
      </c>
      <c r="I279" s="32">
        <f>INDEX('Mapping water'!$D$5:$U$352,MATCH($B279,'Mapping water'!$B$5:$B$352,0),MATCH(I$3,'Mapping water'!$D$4:$U$4,0))*$D279</f>
        <v>0</v>
      </c>
      <c r="J279" s="32">
        <f>INDEX('Mapping water'!$D$5:$U$352,MATCH($B279,'Mapping water'!$B$5:$B$352,0),MATCH(J$3,'Mapping water'!$D$4:$U$4,0))*$D279</f>
        <v>0</v>
      </c>
      <c r="K279" s="32">
        <f>INDEX('Mapping water'!$D$5:$U$352,MATCH($B279,'Mapping water'!$B$5:$B$352,0),MATCH(K$3,'Mapping water'!$D$4:$U$4,0))*$D279</f>
        <v>0</v>
      </c>
      <c r="L279" s="32">
        <f>INDEX('Mapping water'!$D$5:$U$352,MATCH($B279,'Mapping water'!$B$5:$B$352,0),MATCH(L$3,'Mapping water'!$D$4:$U$4,0))*$D279</f>
        <v>0</v>
      </c>
      <c r="M279" s="32">
        <f>INDEX('Mapping water'!$D$5:$U$352,MATCH($B279,'Mapping water'!$B$5:$B$352,0),MATCH(M$3,'Mapping water'!$D$4:$U$4,0))*$D279</f>
        <v>0</v>
      </c>
      <c r="N279" s="32">
        <f>INDEX('Mapping water'!$D$5:$U$352,MATCH($B279,'Mapping water'!$B$5:$B$352,0),MATCH(N$3,'Mapping water'!$D$4:$U$4,0))*$D279</f>
        <v>0</v>
      </c>
      <c r="O279" s="32">
        <f>INDEX('Mapping water'!$D$5:$U$352,MATCH($B279,'Mapping water'!$B$5:$B$352,0),MATCH(O$3,'Mapping water'!$D$4:$U$4,0))*$D279</f>
        <v>0</v>
      </c>
      <c r="P279" s="32">
        <f>INDEX('Mapping water'!$D$5:$U$352,MATCH($B279,'Mapping water'!$B$5:$B$352,0),MATCH(P$3,'Mapping water'!$D$4:$U$4,0))*$D279</f>
        <v>0</v>
      </c>
      <c r="Q279" s="32">
        <f>INDEX('Mapping water'!$D$5:$U$352,MATCH($B279,'Mapping water'!$B$5:$B$352,0),MATCH(Q$3,'Mapping water'!$D$4:$U$4,0))*$D279</f>
        <v>0</v>
      </c>
      <c r="R279" s="32">
        <f>INDEX('Mapping water'!$D$5:$U$352,MATCH($B279,'Mapping water'!$B$5:$B$352,0),MATCH(R$3,'Mapping water'!$D$4:$U$4,0))*$D279</f>
        <v>0</v>
      </c>
      <c r="S279" s="32">
        <f>INDEX('Mapping water'!$D$5:$U$352,MATCH($B279,'Mapping water'!$B$5:$B$352,0),MATCH(S$3,'Mapping water'!$D$4:$U$4,0))*$D279</f>
        <v>0</v>
      </c>
      <c r="T279" s="32">
        <f>INDEX('Mapping water'!$D$5:$U$352,MATCH($B279,'Mapping water'!$B$5:$B$352,0),MATCH(T$3,'Mapping water'!$D$4:$U$4,0))*$D279</f>
        <v>135408</v>
      </c>
      <c r="U279" s="32">
        <f>INDEX('Mapping water'!$D$5:$U$352,MATCH($B279,'Mapping water'!$B$5:$B$352,0),MATCH(U$3,'Mapping water'!$D$4:$U$4,0))*$D279</f>
        <v>0</v>
      </c>
      <c r="V279" s="32">
        <f>INDEX('Mapping water'!$D$5:$U$352,MATCH($B279,'Mapping water'!$B$5:$B$352,0),MATCH(V$3,'Mapping water'!$D$4:$U$4,0))*$D279</f>
        <v>0</v>
      </c>
      <c r="W279" s="32">
        <f>INDEX('Mapping water'!$D$5:$U$352,MATCH($B279,'Mapping water'!$B$5:$B$352,0),MATCH(W$3,'Mapping water'!$D$4:$U$4,0))*$D279</f>
        <v>0</v>
      </c>
      <c r="X279" s="32">
        <f>INDEX('Mapping water'!$D$5:$U$352,MATCH($B279,'Mapping water'!$B$5:$B$352,0),MATCH(X$3,'Mapping water'!$D$4:$U$4,0))*$D279</f>
        <v>0</v>
      </c>
      <c r="Y279" s="32">
        <f>INDEX('Mapping water'!$D$5:$U$352,MATCH($B279,'Mapping water'!$B$5:$B$352,0),MATCH(Y$3,'Mapping water'!$D$4:$U$4,0))*$D279</f>
        <v>0</v>
      </c>
    </row>
    <row r="280" spans="1:25" x14ac:dyDescent="0.45">
      <c r="A280" s="10" t="s">
        <v>323</v>
      </c>
      <c r="B280" s="10" t="s">
        <v>324</v>
      </c>
      <c r="C280" s="10" t="s">
        <v>177</v>
      </c>
      <c r="D280" s="32">
        <f>INDEX('ONS data MYE 5'!$G$6:$G$445, MATCH($B280,'ONS data MYE 5'!$B$6:$B$445,0))</f>
        <v>132337</v>
      </c>
      <c r="E280" s="32">
        <f>INDEX('ONS data MYE 5'!$H$6:$H$445, MATCH($B280,'ONS data MYE 5'!$B$6:$B$445,0))</f>
        <v>26</v>
      </c>
      <c r="F280" s="32">
        <f t="shared" si="8"/>
        <v>3.2580965380214821</v>
      </c>
      <c r="G280" s="32">
        <f t="shared" si="9"/>
        <v>10.615193051067568</v>
      </c>
      <c r="H280" s="32">
        <f>INDEX('Mapping water'!$D$5:$U$352,MATCH($B280,'Mapping water'!$B$5:$B$352,0),MATCH(H$3,'Mapping water'!$D$4:$U$4,0))*$D280</f>
        <v>0</v>
      </c>
      <c r="I280" s="32">
        <f>INDEX('Mapping water'!$D$5:$U$352,MATCH($B280,'Mapping water'!$B$5:$B$352,0),MATCH(I$3,'Mapping water'!$D$4:$U$4,0))*$D280</f>
        <v>0</v>
      </c>
      <c r="J280" s="32">
        <f>INDEX('Mapping water'!$D$5:$U$352,MATCH($B280,'Mapping water'!$B$5:$B$352,0),MATCH(J$3,'Mapping water'!$D$4:$U$4,0))*$D280</f>
        <v>0</v>
      </c>
      <c r="K280" s="32">
        <f>INDEX('Mapping water'!$D$5:$U$352,MATCH($B280,'Mapping water'!$B$5:$B$352,0),MATCH(K$3,'Mapping water'!$D$4:$U$4,0))*$D280</f>
        <v>0</v>
      </c>
      <c r="L280" s="32">
        <f>INDEX('Mapping water'!$D$5:$U$352,MATCH($B280,'Mapping water'!$B$5:$B$352,0),MATCH(L$3,'Mapping water'!$D$4:$U$4,0))*$D280</f>
        <v>63521.759999999995</v>
      </c>
      <c r="M280" s="32">
        <f>INDEX('Mapping water'!$D$5:$U$352,MATCH($B280,'Mapping water'!$B$5:$B$352,0),MATCH(M$3,'Mapping water'!$D$4:$U$4,0))*$D280</f>
        <v>0</v>
      </c>
      <c r="N280" s="32">
        <f>INDEX('Mapping water'!$D$5:$U$352,MATCH($B280,'Mapping water'!$B$5:$B$352,0),MATCH(N$3,'Mapping water'!$D$4:$U$4,0))*$D280</f>
        <v>0</v>
      </c>
      <c r="O280" s="32">
        <f>INDEX('Mapping water'!$D$5:$U$352,MATCH($B280,'Mapping water'!$B$5:$B$352,0),MATCH(O$3,'Mapping water'!$D$4:$U$4,0))*$D280</f>
        <v>68815.240000000005</v>
      </c>
      <c r="P280" s="32">
        <f>INDEX('Mapping water'!$D$5:$U$352,MATCH($B280,'Mapping water'!$B$5:$B$352,0),MATCH(P$3,'Mapping water'!$D$4:$U$4,0))*$D280</f>
        <v>0</v>
      </c>
      <c r="Q280" s="32">
        <f>INDEX('Mapping water'!$D$5:$U$352,MATCH($B280,'Mapping water'!$B$5:$B$352,0),MATCH(Q$3,'Mapping water'!$D$4:$U$4,0))*$D280</f>
        <v>0</v>
      </c>
      <c r="R280" s="32">
        <f>INDEX('Mapping water'!$D$5:$U$352,MATCH($B280,'Mapping water'!$B$5:$B$352,0),MATCH(R$3,'Mapping water'!$D$4:$U$4,0))*$D280</f>
        <v>0</v>
      </c>
      <c r="S280" s="32">
        <f>INDEX('Mapping water'!$D$5:$U$352,MATCH($B280,'Mapping water'!$B$5:$B$352,0),MATCH(S$3,'Mapping water'!$D$4:$U$4,0))*$D280</f>
        <v>0</v>
      </c>
      <c r="T280" s="32">
        <f>INDEX('Mapping water'!$D$5:$U$352,MATCH($B280,'Mapping water'!$B$5:$B$352,0),MATCH(T$3,'Mapping water'!$D$4:$U$4,0))*$D280</f>
        <v>0</v>
      </c>
      <c r="U280" s="32">
        <f>INDEX('Mapping water'!$D$5:$U$352,MATCH($B280,'Mapping water'!$B$5:$B$352,0),MATCH(U$3,'Mapping water'!$D$4:$U$4,0))*$D280</f>
        <v>0</v>
      </c>
      <c r="V280" s="32">
        <f>INDEX('Mapping water'!$D$5:$U$352,MATCH($B280,'Mapping water'!$B$5:$B$352,0),MATCH(V$3,'Mapping water'!$D$4:$U$4,0))*$D280</f>
        <v>0</v>
      </c>
      <c r="W280" s="32">
        <f>INDEX('Mapping water'!$D$5:$U$352,MATCH($B280,'Mapping water'!$B$5:$B$352,0),MATCH(W$3,'Mapping water'!$D$4:$U$4,0))*$D280</f>
        <v>0</v>
      </c>
      <c r="X280" s="32">
        <f>INDEX('Mapping water'!$D$5:$U$352,MATCH($B280,'Mapping water'!$B$5:$B$352,0),MATCH(X$3,'Mapping water'!$D$4:$U$4,0))*$D280</f>
        <v>0</v>
      </c>
      <c r="Y280" s="32">
        <f>INDEX('Mapping water'!$D$5:$U$352,MATCH($B280,'Mapping water'!$B$5:$B$352,0),MATCH(Y$3,'Mapping water'!$D$4:$U$4,0))*$D280</f>
        <v>0</v>
      </c>
    </row>
    <row r="281" spans="1:25" x14ac:dyDescent="0.45">
      <c r="A281" s="10" t="s">
        <v>605</v>
      </c>
      <c r="B281" s="10" t="s">
        <v>606</v>
      </c>
      <c r="C281" s="10" t="s">
        <v>177</v>
      </c>
      <c r="D281" s="32">
        <f>INDEX('ONS data MYE 5'!$G$6:$G$445, MATCH($B281,'ONS data MYE 5'!$B$6:$B$445,0))</f>
        <v>69665</v>
      </c>
      <c r="E281" s="32">
        <f>INDEX('ONS data MYE 5'!$H$6:$H$445, MATCH($B281,'ONS data MYE 5'!$B$6:$B$445,0))</f>
        <v>98</v>
      </c>
      <c r="F281" s="32">
        <f t="shared" si="8"/>
        <v>4.5849674786705723</v>
      </c>
      <c r="G281" s="32">
        <f t="shared" si="9"/>
        <v>21.021926780466785</v>
      </c>
      <c r="H281" s="32">
        <f>INDEX('Mapping water'!$D$5:$U$352,MATCH($B281,'Mapping water'!$B$5:$B$352,0),MATCH(H$3,'Mapping water'!$D$4:$U$4,0))*$D281</f>
        <v>0</v>
      </c>
      <c r="I281" s="32">
        <f>INDEX('Mapping water'!$D$5:$U$352,MATCH($B281,'Mapping water'!$B$5:$B$352,0),MATCH(I$3,'Mapping water'!$D$4:$U$4,0))*$D281</f>
        <v>0</v>
      </c>
      <c r="J281" s="32">
        <f>INDEX('Mapping water'!$D$5:$U$352,MATCH($B281,'Mapping water'!$B$5:$B$352,0),MATCH(J$3,'Mapping water'!$D$4:$U$4,0))*$D281</f>
        <v>0</v>
      </c>
      <c r="K281" s="32">
        <f>INDEX('Mapping water'!$D$5:$U$352,MATCH($B281,'Mapping water'!$B$5:$B$352,0),MATCH(K$3,'Mapping water'!$D$4:$U$4,0))*$D281</f>
        <v>0</v>
      </c>
      <c r="L281" s="32">
        <f>INDEX('Mapping water'!$D$5:$U$352,MATCH($B281,'Mapping water'!$B$5:$B$352,0),MATCH(L$3,'Mapping water'!$D$4:$U$4,0))*$D281</f>
        <v>0</v>
      </c>
      <c r="M281" s="32">
        <f>INDEX('Mapping water'!$D$5:$U$352,MATCH($B281,'Mapping water'!$B$5:$B$352,0),MATCH(M$3,'Mapping water'!$D$4:$U$4,0))*$D281</f>
        <v>0</v>
      </c>
      <c r="N281" s="32">
        <f>INDEX('Mapping water'!$D$5:$U$352,MATCH($B281,'Mapping water'!$B$5:$B$352,0),MATCH(N$3,'Mapping water'!$D$4:$U$4,0))*$D281</f>
        <v>0</v>
      </c>
      <c r="O281" s="32">
        <f>INDEX('Mapping water'!$D$5:$U$352,MATCH($B281,'Mapping water'!$B$5:$B$352,0),MATCH(O$3,'Mapping water'!$D$4:$U$4,0))*$D281</f>
        <v>69665</v>
      </c>
      <c r="P281" s="32">
        <f>INDEX('Mapping water'!$D$5:$U$352,MATCH($B281,'Mapping water'!$B$5:$B$352,0),MATCH(P$3,'Mapping water'!$D$4:$U$4,0))*$D281</f>
        <v>0</v>
      </c>
      <c r="Q281" s="32">
        <f>INDEX('Mapping water'!$D$5:$U$352,MATCH($B281,'Mapping water'!$B$5:$B$352,0),MATCH(Q$3,'Mapping water'!$D$4:$U$4,0))*$D281</f>
        <v>0</v>
      </c>
      <c r="R281" s="32">
        <f>INDEX('Mapping water'!$D$5:$U$352,MATCH($B281,'Mapping water'!$B$5:$B$352,0),MATCH(R$3,'Mapping water'!$D$4:$U$4,0))*$D281</f>
        <v>0</v>
      </c>
      <c r="S281" s="32">
        <f>INDEX('Mapping water'!$D$5:$U$352,MATCH($B281,'Mapping water'!$B$5:$B$352,0),MATCH(S$3,'Mapping water'!$D$4:$U$4,0))*$D281</f>
        <v>0</v>
      </c>
      <c r="T281" s="32">
        <f>INDEX('Mapping water'!$D$5:$U$352,MATCH($B281,'Mapping water'!$B$5:$B$352,0),MATCH(T$3,'Mapping water'!$D$4:$U$4,0))*$D281</f>
        <v>0</v>
      </c>
      <c r="U281" s="32">
        <f>INDEX('Mapping water'!$D$5:$U$352,MATCH($B281,'Mapping water'!$B$5:$B$352,0),MATCH(U$3,'Mapping water'!$D$4:$U$4,0))*$D281</f>
        <v>0</v>
      </c>
      <c r="V281" s="32">
        <f>INDEX('Mapping water'!$D$5:$U$352,MATCH($B281,'Mapping water'!$B$5:$B$352,0),MATCH(V$3,'Mapping water'!$D$4:$U$4,0))*$D281</f>
        <v>0</v>
      </c>
      <c r="W281" s="32">
        <f>INDEX('Mapping water'!$D$5:$U$352,MATCH($B281,'Mapping water'!$B$5:$B$352,0),MATCH(W$3,'Mapping water'!$D$4:$U$4,0))*$D281</f>
        <v>0</v>
      </c>
      <c r="X281" s="32">
        <f>INDEX('Mapping water'!$D$5:$U$352,MATCH($B281,'Mapping water'!$B$5:$B$352,0),MATCH(X$3,'Mapping water'!$D$4:$U$4,0))*$D281</f>
        <v>0</v>
      </c>
      <c r="Y281" s="32">
        <f>INDEX('Mapping water'!$D$5:$U$352,MATCH($B281,'Mapping water'!$B$5:$B$352,0),MATCH(Y$3,'Mapping water'!$D$4:$U$4,0))*$D281</f>
        <v>0</v>
      </c>
    </row>
    <row r="282" spans="1:25" x14ac:dyDescent="0.45">
      <c r="A282" s="10" t="s">
        <v>607</v>
      </c>
      <c r="B282" s="10" t="s">
        <v>608</v>
      </c>
      <c r="C282" s="10" t="s">
        <v>177</v>
      </c>
      <c r="D282" s="32">
        <f>INDEX('ONS data MYE 5'!$G$6:$G$445, MATCH($B282,'ONS data MYE 5'!$B$6:$B$445,0))</f>
        <v>123323</v>
      </c>
      <c r="E282" s="32">
        <f>INDEX('ONS data MYE 5'!$H$6:$H$445, MATCH($B282,'ONS data MYE 5'!$B$6:$B$445,0))</f>
        <v>49</v>
      </c>
      <c r="F282" s="32">
        <f t="shared" si="8"/>
        <v>3.8918202981106265</v>
      </c>
      <c r="G282" s="32">
        <f t="shared" si="9"/>
        <v>15.146265232785886</v>
      </c>
      <c r="H282" s="32">
        <f>INDEX('Mapping water'!$D$5:$U$352,MATCH($B282,'Mapping water'!$B$5:$B$352,0),MATCH(H$3,'Mapping water'!$D$4:$U$4,0))*$D282</f>
        <v>0</v>
      </c>
      <c r="I282" s="32">
        <f>INDEX('Mapping water'!$D$5:$U$352,MATCH($B282,'Mapping water'!$B$5:$B$352,0),MATCH(I$3,'Mapping water'!$D$4:$U$4,0))*$D282</f>
        <v>0</v>
      </c>
      <c r="J282" s="32">
        <f>INDEX('Mapping water'!$D$5:$U$352,MATCH($B282,'Mapping water'!$B$5:$B$352,0),MATCH(J$3,'Mapping water'!$D$4:$U$4,0))*$D282</f>
        <v>0</v>
      </c>
      <c r="K282" s="32">
        <f>INDEX('Mapping water'!$D$5:$U$352,MATCH($B282,'Mapping water'!$B$5:$B$352,0),MATCH(K$3,'Mapping water'!$D$4:$U$4,0))*$D282</f>
        <v>0</v>
      </c>
      <c r="L282" s="32">
        <f>INDEX('Mapping water'!$D$5:$U$352,MATCH($B282,'Mapping water'!$B$5:$B$352,0),MATCH(L$3,'Mapping water'!$D$4:$U$4,0))*$D282</f>
        <v>0</v>
      </c>
      <c r="M282" s="32">
        <f>INDEX('Mapping water'!$D$5:$U$352,MATCH($B282,'Mapping water'!$B$5:$B$352,0),MATCH(M$3,'Mapping water'!$D$4:$U$4,0))*$D282</f>
        <v>0</v>
      </c>
      <c r="N282" s="32">
        <f>INDEX('Mapping water'!$D$5:$U$352,MATCH($B282,'Mapping water'!$B$5:$B$352,0),MATCH(N$3,'Mapping water'!$D$4:$U$4,0))*$D282</f>
        <v>0</v>
      </c>
      <c r="O282" s="32">
        <f>INDEX('Mapping water'!$D$5:$U$352,MATCH($B282,'Mapping water'!$B$5:$B$352,0),MATCH(O$3,'Mapping water'!$D$4:$U$4,0))*$D282</f>
        <v>123323</v>
      </c>
      <c r="P282" s="32">
        <f>INDEX('Mapping water'!$D$5:$U$352,MATCH($B282,'Mapping water'!$B$5:$B$352,0),MATCH(P$3,'Mapping water'!$D$4:$U$4,0))*$D282</f>
        <v>0</v>
      </c>
      <c r="Q282" s="32">
        <f>INDEX('Mapping water'!$D$5:$U$352,MATCH($B282,'Mapping water'!$B$5:$B$352,0),MATCH(Q$3,'Mapping water'!$D$4:$U$4,0))*$D282</f>
        <v>0</v>
      </c>
      <c r="R282" s="32">
        <f>INDEX('Mapping water'!$D$5:$U$352,MATCH($B282,'Mapping water'!$B$5:$B$352,0),MATCH(R$3,'Mapping water'!$D$4:$U$4,0))*$D282</f>
        <v>0</v>
      </c>
      <c r="S282" s="32">
        <f>INDEX('Mapping water'!$D$5:$U$352,MATCH($B282,'Mapping water'!$B$5:$B$352,0),MATCH(S$3,'Mapping water'!$D$4:$U$4,0))*$D282</f>
        <v>0</v>
      </c>
      <c r="T282" s="32">
        <f>INDEX('Mapping water'!$D$5:$U$352,MATCH($B282,'Mapping water'!$B$5:$B$352,0),MATCH(T$3,'Mapping water'!$D$4:$U$4,0))*$D282</f>
        <v>0</v>
      </c>
      <c r="U282" s="32">
        <f>INDEX('Mapping water'!$D$5:$U$352,MATCH($B282,'Mapping water'!$B$5:$B$352,0),MATCH(U$3,'Mapping water'!$D$4:$U$4,0))*$D282</f>
        <v>0</v>
      </c>
      <c r="V282" s="32">
        <f>INDEX('Mapping water'!$D$5:$U$352,MATCH($B282,'Mapping water'!$B$5:$B$352,0),MATCH(V$3,'Mapping water'!$D$4:$U$4,0))*$D282</f>
        <v>0</v>
      </c>
      <c r="W282" s="32">
        <f>INDEX('Mapping water'!$D$5:$U$352,MATCH($B282,'Mapping water'!$B$5:$B$352,0),MATCH(W$3,'Mapping water'!$D$4:$U$4,0))*$D282</f>
        <v>0</v>
      </c>
      <c r="X282" s="32">
        <f>INDEX('Mapping water'!$D$5:$U$352,MATCH($B282,'Mapping water'!$B$5:$B$352,0),MATCH(X$3,'Mapping water'!$D$4:$U$4,0))*$D282</f>
        <v>0</v>
      </c>
      <c r="Y282" s="32">
        <f>INDEX('Mapping water'!$D$5:$U$352,MATCH($B282,'Mapping water'!$B$5:$B$352,0),MATCH(Y$3,'Mapping water'!$D$4:$U$4,0))*$D282</f>
        <v>0</v>
      </c>
    </row>
    <row r="283" spans="1:25" x14ac:dyDescent="0.45">
      <c r="A283" s="10" t="s">
        <v>609</v>
      </c>
      <c r="B283" s="10" t="s">
        <v>610</v>
      </c>
      <c r="C283" s="10" t="s">
        <v>177</v>
      </c>
      <c r="D283" s="32">
        <f>INDEX('ONS data MYE 5'!$G$6:$G$445, MATCH($B283,'ONS data MYE 5'!$B$6:$B$445,0))</f>
        <v>116820</v>
      </c>
      <c r="E283" s="32">
        <f>INDEX('ONS data MYE 5'!$H$6:$H$445, MATCH($B283,'ONS data MYE 5'!$B$6:$B$445,0))</f>
        <v>104</v>
      </c>
      <c r="F283" s="32">
        <f t="shared" si="8"/>
        <v>4.6443908991413725</v>
      </c>
      <c r="G283" s="32">
        <f t="shared" si="9"/>
        <v>21.570366824027207</v>
      </c>
      <c r="H283" s="32">
        <f>INDEX('Mapping water'!$D$5:$U$352,MATCH($B283,'Mapping water'!$B$5:$B$352,0),MATCH(H$3,'Mapping water'!$D$4:$U$4,0))*$D283</f>
        <v>0</v>
      </c>
      <c r="I283" s="32">
        <f>INDEX('Mapping water'!$D$5:$U$352,MATCH($B283,'Mapping water'!$B$5:$B$352,0),MATCH(I$3,'Mapping water'!$D$4:$U$4,0))*$D283</f>
        <v>0</v>
      </c>
      <c r="J283" s="32">
        <f>INDEX('Mapping water'!$D$5:$U$352,MATCH($B283,'Mapping water'!$B$5:$B$352,0),MATCH(J$3,'Mapping water'!$D$4:$U$4,0))*$D283</f>
        <v>0</v>
      </c>
      <c r="K283" s="32">
        <f>INDEX('Mapping water'!$D$5:$U$352,MATCH($B283,'Mapping water'!$B$5:$B$352,0),MATCH(K$3,'Mapping water'!$D$4:$U$4,0))*$D283</f>
        <v>0</v>
      </c>
      <c r="L283" s="32">
        <f>INDEX('Mapping water'!$D$5:$U$352,MATCH($B283,'Mapping water'!$B$5:$B$352,0),MATCH(L$3,'Mapping water'!$D$4:$U$4,0))*$D283</f>
        <v>0</v>
      </c>
      <c r="M283" s="32">
        <f>INDEX('Mapping water'!$D$5:$U$352,MATCH($B283,'Mapping water'!$B$5:$B$352,0),MATCH(M$3,'Mapping water'!$D$4:$U$4,0))*$D283</f>
        <v>0</v>
      </c>
      <c r="N283" s="32">
        <f>INDEX('Mapping water'!$D$5:$U$352,MATCH($B283,'Mapping water'!$B$5:$B$352,0),MATCH(N$3,'Mapping water'!$D$4:$U$4,0))*$D283</f>
        <v>0</v>
      </c>
      <c r="O283" s="32">
        <f>INDEX('Mapping water'!$D$5:$U$352,MATCH($B283,'Mapping water'!$B$5:$B$352,0),MATCH(O$3,'Mapping water'!$D$4:$U$4,0))*$D283</f>
        <v>116820</v>
      </c>
      <c r="P283" s="32">
        <f>INDEX('Mapping water'!$D$5:$U$352,MATCH($B283,'Mapping water'!$B$5:$B$352,0),MATCH(P$3,'Mapping water'!$D$4:$U$4,0))*$D283</f>
        <v>0</v>
      </c>
      <c r="Q283" s="32">
        <f>INDEX('Mapping water'!$D$5:$U$352,MATCH($B283,'Mapping water'!$B$5:$B$352,0),MATCH(Q$3,'Mapping water'!$D$4:$U$4,0))*$D283</f>
        <v>0</v>
      </c>
      <c r="R283" s="32">
        <f>INDEX('Mapping water'!$D$5:$U$352,MATCH($B283,'Mapping water'!$B$5:$B$352,0),MATCH(R$3,'Mapping water'!$D$4:$U$4,0))*$D283</f>
        <v>0</v>
      </c>
      <c r="S283" s="32">
        <f>INDEX('Mapping water'!$D$5:$U$352,MATCH($B283,'Mapping water'!$B$5:$B$352,0),MATCH(S$3,'Mapping water'!$D$4:$U$4,0))*$D283</f>
        <v>0</v>
      </c>
      <c r="T283" s="32">
        <f>INDEX('Mapping water'!$D$5:$U$352,MATCH($B283,'Mapping water'!$B$5:$B$352,0),MATCH(T$3,'Mapping water'!$D$4:$U$4,0))*$D283</f>
        <v>0</v>
      </c>
      <c r="U283" s="32">
        <f>INDEX('Mapping water'!$D$5:$U$352,MATCH($B283,'Mapping water'!$B$5:$B$352,0),MATCH(U$3,'Mapping water'!$D$4:$U$4,0))*$D283</f>
        <v>0</v>
      </c>
      <c r="V283" s="32">
        <f>INDEX('Mapping water'!$D$5:$U$352,MATCH($B283,'Mapping water'!$B$5:$B$352,0),MATCH(V$3,'Mapping water'!$D$4:$U$4,0))*$D283</f>
        <v>0</v>
      </c>
      <c r="W283" s="32">
        <f>INDEX('Mapping water'!$D$5:$U$352,MATCH($B283,'Mapping water'!$B$5:$B$352,0),MATCH(W$3,'Mapping water'!$D$4:$U$4,0))*$D283</f>
        <v>0</v>
      </c>
      <c r="X283" s="32">
        <f>INDEX('Mapping water'!$D$5:$U$352,MATCH($B283,'Mapping water'!$B$5:$B$352,0),MATCH(X$3,'Mapping water'!$D$4:$U$4,0))*$D283</f>
        <v>0</v>
      </c>
      <c r="Y283" s="32">
        <f>INDEX('Mapping water'!$D$5:$U$352,MATCH($B283,'Mapping water'!$B$5:$B$352,0),MATCH(Y$3,'Mapping water'!$D$4:$U$4,0))*$D283</f>
        <v>0</v>
      </c>
    </row>
    <row r="284" spans="1:25" x14ac:dyDescent="0.45">
      <c r="A284" s="10" t="s">
        <v>611</v>
      </c>
      <c r="B284" s="10" t="s">
        <v>612</v>
      </c>
      <c r="C284" s="10" t="s">
        <v>177</v>
      </c>
      <c r="D284" s="32">
        <f>INDEX('ONS data MYE 5'!$G$6:$G$445, MATCH($B284,'ONS data MYE 5'!$B$6:$B$445,0))</f>
        <v>94984</v>
      </c>
      <c r="E284" s="32">
        <f>INDEX('ONS data MYE 5'!$H$6:$H$445, MATCH($B284,'ONS data MYE 5'!$B$6:$B$445,0))</f>
        <v>114</v>
      </c>
      <c r="F284" s="32">
        <f t="shared" si="8"/>
        <v>4.7361984483944957</v>
      </c>
      <c r="G284" s="32">
        <f t="shared" si="9"/>
        <v>22.431575742574427</v>
      </c>
      <c r="H284" s="32">
        <f>INDEX('Mapping water'!$D$5:$U$352,MATCH($B284,'Mapping water'!$B$5:$B$352,0),MATCH(H$3,'Mapping water'!$D$4:$U$4,0))*$D284</f>
        <v>0</v>
      </c>
      <c r="I284" s="32">
        <f>INDEX('Mapping water'!$D$5:$U$352,MATCH($B284,'Mapping water'!$B$5:$B$352,0),MATCH(I$3,'Mapping water'!$D$4:$U$4,0))*$D284</f>
        <v>0</v>
      </c>
      <c r="J284" s="32">
        <f>INDEX('Mapping water'!$D$5:$U$352,MATCH($B284,'Mapping water'!$B$5:$B$352,0),MATCH(J$3,'Mapping water'!$D$4:$U$4,0))*$D284</f>
        <v>0</v>
      </c>
      <c r="K284" s="32">
        <f>INDEX('Mapping water'!$D$5:$U$352,MATCH($B284,'Mapping water'!$B$5:$B$352,0),MATCH(K$3,'Mapping water'!$D$4:$U$4,0))*$D284</f>
        <v>0</v>
      </c>
      <c r="L284" s="32">
        <f>INDEX('Mapping water'!$D$5:$U$352,MATCH($B284,'Mapping water'!$B$5:$B$352,0),MATCH(L$3,'Mapping water'!$D$4:$U$4,0))*$D284</f>
        <v>0</v>
      </c>
      <c r="M284" s="32">
        <f>INDEX('Mapping water'!$D$5:$U$352,MATCH($B284,'Mapping water'!$B$5:$B$352,0),MATCH(M$3,'Mapping water'!$D$4:$U$4,0))*$D284</f>
        <v>0</v>
      </c>
      <c r="N284" s="32">
        <f>INDEX('Mapping water'!$D$5:$U$352,MATCH($B284,'Mapping water'!$B$5:$B$352,0),MATCH(N$3,'Mapping water'!$D$4:$U$4,0))*$D284</f>
        <v>0</v>
      </c>
      <c r="O284" s="32">
        <f>INDEX('Mapping water'!$D$5:$U$352,MATCH($B284,'Mapping water'!$B$5:$B$352,0),MATCH(O$3,'Mapping water'!$D$4:$U$4,0))*$D284</f>
        <v>94984</v>
      </c>
      <c r="P284" s="32">
        <f>INDEX('Mapping water'!$D$5:$U$352,MATCH($B284,'Mapping water'!$B$5:$B$352,0),MATCH(P$3,'Mapping water'!$D$4:$U$4,0))*$D284</f>
        <v>0</v>
      </c>
      <c r="Q284" s="32">
        <f>INDEX('Mapping water'!$D$5:$U$352,MATCH($B284,'Mapping water'!$B$5:$B$352,0),MATCH(Q$3,'Mapping water'!$D$4:$U$4,0))*$D284</f>
        <v>0</v>
      </c>
      <c r="R284" s="32">
        <f>INDEX('Mapping water'!$D$5:$U$352,MATCH($B284,'Mapping water'!$B$5:$B$352,0),MATCH(R$3,'Mapping water'!$D$4:$U$4,0))*$D284</f>
        <v>0</v>
      </c>
      <c r="S284" s="32">
        <f>INDEX('Mapping water'!$D$5:$U$352,MATCH($B284,'Mapping water'!$B$5:$B$352,0),MATCH(S$3,'Mapping water'!$D$4:$U$4,0))*$D284</f>
        <v>0</v>
      </c>
      <c r="T284" s="32">
        <f>INDEX('Mapping water'!$D$5:$U$352,MATCH($B284,'Mapping water'!$B$5:$B$352,0),MATCH(T$3,'Mapping water'!$D$4:$U$4,0))*$D284</f>
        <v>0</v>
      </c>
      <c r="U284" s="32">
        <f>INDEX('Mapping water'!$D$5:$U$352,MATCH($B284,'Mapping water'!$B$5:$B$352,0),MATCH(U$3,'Mapping water'!$D$4:$U$4,0))*$D284</f>
        <v>0</v>
      </c>
      <c r="V284" s="32">
        <f>INDEX('Mapping water'!$D$5:$U$352,MATCH($B284,'Mapping water'!$B$5:$B$352,0),MATCH(V$3,'Mapping water'!$D$4:$U$4,0))*$D284</f>
        <v>0</v>
      </c>
      <c r="W284" s="32">
        <f>INDEX('Mapping water'!$D$5:$U$352,MATCH($B284,'Mapping water'!$B$5:$B$352,0),MATCH(W$3,'Mapping water'!$D$4:$U$4,0))*$D284</f>
        <v>0</v>
      </c>
      <c r="X284" s="32">
        <f>INDEX('Mapping water'!$D$5:$U$352,MATCH($B284,'Mapping water'!$B$5:$B$352,0),MATCH(X$3,'Mapping water'!$D$4:$U$4,0))*$D284</f>
        <v>0</v>
      </c>
      <c r="Y284" s="32">
        <f>INDEX('Mapping water'!$D$5:$U$352,MATCH($B284,'Mapping water'!$B$5:$B$352,0),MATCH(Y$3,'Mapping water'!$D$4:$U$4,0))*$D284</f>
        <v>0</v>
      </c>
    </row>
    <row r="285" spans="1:25" x14ac:dyDescent="0.45">
      <c r="A285" s="10" t="s">
        <v>613</v>
      </c>
      <c r="B285" s="10" t="s">
        <v>614</v>
      </c>
      <c r="C285" s="10" t="s">
        <v>177</v>
      </c>
      <c r="D285" s="32">
        <f>INDEX('ONS data MYE 5'!$G$6:$G$445, MATCH($B285,'ONS data MYE 5'!$B$6:$B$445,0))</f>
        <v>154626</v>
      </c>
      <c r="E285" s="32">
        <f>INDEX('ONS data MYE 5'!$H$6:$H$445, MATCH($B285,'ONS data MYE 5'!$B$6:$B$445,0))</f>
        <v>353</v>
      </c>
      <c r="F285" s="32">
        <f t="shared" si="8"/>
        <v>5.8664680569332965</v>
      </c>
      <c r="G285" s="32">
        <f t="shared" si="9"/>
        <v>34.415447463018729</v>
      </c>
      <c r="H285" s="32">
        <f>INDEX('Mapping water'!$D$5:$U$352,MATCH($B285,'Mapping water'!$B$5:$B$352,0),MATCH(H$3,'Mapping water'!$D$4:$U$4,0))*$D285</f>
        <v>0</v>
      </c>
      <c r="I285" s="32">
        <f>INDEX('Mapping water'!$D$5:$U$352,MATCH($B285,'Mapping water'!$B$5:$B$352,0),MATCH(I$3,'Mapping water'!$D$4:$U$4,0))*$D285</f>
        <v>0</v>
      </c>
      <c r="J285" s="32">
        <f>INDEX('Mapping water'!$D$5:$U$352,MATCH($B285,'Mapping water'!$B$5:$B$352,0),MATCH(J$3,'Mapping water'!$D$4:$U$4,0))*$D285</f>
        <v>0</v>
      </c>
      <c r="K285" s="32">
        <f>INDEX('Mapping water'!$D$5:$U$352,MATCH($B285,'Mapping water'!$B$5:$B$352,0),MATCH(K$3,'Mapping water'!$D$4:$U$4,0))*$D285</f>
        <v>0</v>
      </c>
      <c r="L285" s="32">
        <f>INDEX('Mapping water'!$D$5:$U$352,MATCH($B285,'Mapping water'!$B$5:$B$352,0),MATCH(L$3,'Mapping water'!$D$4:$U$4,0))*$D285</f>
        <v>0</v>
      </c>
      <c r="M285" s="32">
        <f>INDEX('Mapping water'!$D$5:$U$352,MATCH($B285,'Mapping water'!$B$5:$B$352,0),MATCH(M$3,'Mapping water'!$D$4:$U$4,0))*$D285</f>
        <v>0</v>
      </c>
      <c r="N285" s="32">
        <f>INDEX('Mapping water'!$D$5:$U$352,MATCH($B285,'Mapping water'!$B$5:$B$352,0),MATCH(N$3,'Mapping water'!$D$4:$U$4,0))*$D285</f>
        <v>0</v>
      </c>
      <c r="O285" s="32">
        <f>INDEX('Mapping water'!$D$5:$U$352,MATCH($B285,'Mapping water'!$B$5:$B$352,0),MATCH(O$3,'Mapping water'!$D$4:$U$4,0))*$D285</f>
        <v>123700.8</v>
      </c>
      <c r="P285" s="32">
        <f>INDEX('Mapping water'!$D$5:$U$352,MATCH($B285,'Mapping water'!$B$5:$B$352,0),MATCH(P$3,'Mapping water'!$D$4:$U$4,0))*$D285</f>
        <v>0</v>
      </c>
      <c r="Q285" s="32">
        <f>INDEX('Mapping water'!$D$5:$U$352,MATCH($B285,'Mapping water'!$B$5:$B$352,0),MATCH(Q$3,'Mapping water'!$D$4:$U$4,0))*$D285</f>
        <v>0</v>
      </c>
      <c r="R285" s="32">
        <f>INDEX('Mapping water'!$D$5:$U$352,MATCH($B285,'Mapping water'!$B$5:$B$352,0),MATCH(R$3,'Mapping water'!$D$4:$U$4,0))*$D285</f>
        <v>0</v>
      </c>
      <c r="S285" s="32">
        <f>INDEX('Mapping water'!$D$5:$U$352,MATCH($B285,'Mapping water'!$B$5:$B$352,0),MATCH(S$3,'Mapping water'!$D$4:$U$4,0))*$D285</f>
        <v>0</v>
      </c>
      <c r="T285" s="32">
        <f>INDEX('Mapping water'!$D$5:$U$352,MATCH($B285,'Mapping water'!$B$5:$B$352,0),MATCH(T$3,'Mapping water'!$D$4:$U$4,0))*$D285</f>
        <v>30925.200000000001</v>
      </c>
      <c r="U285" s="32">
        <f>INDEX('Mapping water'!$D$5:$U$352,MATCH($B285,'Mapping water'!$B$5:$B$352,0),MATCH(U$3,'Mapping water'!$D$4:$U$4,0))*$D285</f>
        <v>0</v>
      </c>
      <c r="V285" s="32">
        <f>INDEX('Mapping water'!$D$5:$U$352,MATCH($B285,'Mapping water'!$B$5:$B$352,0),MATCH(V$3,'Mapping water'!$D$4:$U$4,0))*$D285</f>
        <v>0</v>
      </c>
      <c r="W285" s="32">
        <f>INDEX('Mapping water'!$D$5:$U$352,MATCH($B285,'Mapping water'!$B$5:$B$352,0),MATCH(W$3,'Mapping water'!$D$4:$U$4,0))*$D285</f>
        <v>0</v>
      </c>
      <c r="X285" s="32">
        <f>INDEX('Mapping water'!$D$5:$U$352,MATCH($B285,'Mapping water'!$B$5:$B$352,0),MATCH(X$3,'Mapping water'!$D$4:$U$4,0))*$D285</f>
        <v>0</v>
      </c>
      <c r="Y285" s="32">
        <f>INDEX('Mapping water'!$D$5:$U$352,MATCH($B285,'Mapping water'!$B$5:$B$352,0),MATCH(Y$3,'Mapping water'!$D$4:$U$4,0))*$D285</f>
        <v>0</v>
      </c>
    </row>
    <row r="286" spans="1:25" x14ac:dyDescent="0.45">
      <c r="A286" s="10" t="s">
        <v>615</v>
      </c>
      <c r="B286" s="10" t="s">
        <v>616</v>
      </c>
      <c r="C286" s="10" t="s">
        <v>177</v>
      </c>
      <c r="D286" s="32">
        <f>INDEX('ONS data MYE 5'!$G$6:$G$445, MATCH($B286,'ONS data MYE 5'!$B$6:$B$445,0))</f>
        <v>73665</v>
      </c>
      <c r="E286" s="32">
        <f>INDEX('ONS data MYE 5'!$H$6:$H$445, MATCH($B286,'ONS data MYE 5'!$B$6:$B$445,0))</f>
        <v>41</v>
      </c>
      <c r="F286" s="32">
        <f t="shared" si="8"/>
        <v>3.713572066704308</v>
      </c>
      <c r="G286" s="32">
        <f t="shared" si="9"/>
        <v>13.790617494606504</v>
      </c>
      <c r="H286" s="32">
        <f>INDEX('Mapping water'!$D$5:$U$352,MATCH($B286,'Mapping water'!$B$5:$B$352,0),MATCH(H$3,'Mapping water'!$D$4:$U$4,0))*$D286</f>
        <v>0</v>
      </c>
      <c r="I286" s="32">
        <f>INDEX('Mapping water'!$D$5:$U$352,MATCH($B286,'Mapping water'!$B$5:$B$352,0),MATCH(I$3,'Mapping water'!$D$4:$U$4,0))*$D286</f>
        <v>0</v>
      </c>
      <c r="J286" s="32">
        <f>INDEX('Mapping water'!$D$5:$U$352,MATCH($B286,'Mapping water'!$B$5:$B$352,0),MATCH(J$3,'Mapping water'!$D$4:$U$4,0))*$D286</f>
        <v>0</v>
      </c>
      <c r="K286" s="32">
        <f>INDEX('Mapping water'!$D$5:$U$352,MATCH($B286,'Mapping water'!$B$5:$B$352,0),MATCH(K$3,'Mapping water'!$D$4:$U$4,0))*$D286</f>
        <v>0</v>
      </c>
      <c r="L286" s="32">
        <f>INDEX('Mapping water'!$D$5:$U$352,MATCH($B286,'Mapping water'!$B$5:$B$352,0),MATCH(L$3,'Mapping water'!$D$4:$U$4,0))*$D286</f>
        <v>0</v>
      </c>
      <c r="M286" s="32">
        <f>INDEX('Mapping water'!$D$5:$U$352,MATCH($B286,'Mapping water'!$B$5:$B$352,0),MATCH(M$3,'Mapping water'!$D$4:$U$4,0))*$D286</f>
        <v>0</v>
      </c>
      <c r="N286" s="32">
        <f>INDEX('Mapping water'!$D$5:$U$352,MATCH($B286,'Mapping water'!$B$5:$B$352,0),MATCH(N$3,'Mapping water'!$D$4:$U$4,0))*$D286</f>
        <v>0</v>
      </c>
      <c r="O286" s="32">
        <f>INDEX('Mapping water'!$D$5:$U$352,MATCH($B286,'Mapping water'!$B$5:$B$352,0),MATCH(O$3,'Mapping water'!$D$4:$U$4,0))*$D286</f>
        <v>73665</v>
      </c>
      <c r="P286" s="32">
        <f>INDEX('Mapping water'!$D$5:$U$352,MATCH($B286,'Mapping water'!$B$5:$B$352,0),MATCH(P$3,'Mapping water'!$D$4:$U$4,0))*$D286</f>
        <v>0</v>
      </c>
      <c r="Q286" s="32">
        <f>INDEX('Mapping water'!$D$5:$U$352,MATCH($B286,'Mapping water'!$B$5:$B$352,0),MATCH(Q$3,'Mapping water'!$D$4:$U$4,0))*$D286</f>
        <v>0</v>
      </c>
      <c r="R286" s="32">
        <f>INDEX('Mapping water'!$D$5:$U$352,MATCH($B286,'Mapping water'!$B$5:$B$352,0),MATCH(R$3,'Mapping water'!$D$4:$U$4,0))*$D286</f>
        <v>0</v>
      </c>
      <c r="S286" s="32">
        <f>INDEX('Mapping water'!$D$5:$U$352,MATCH($B286,'Mapping water'!$B$5:$B$352,0),MATCH(S$3,'Mapping water'!$D$4:$U$4,0))*$D286</f>
        <v>0</v>
      </c>
      <c r="T286" s="32">
        <f>INDEX('Mapping water'!$D$5:$U$352,MATCH($B286,'Mapping water'!$B$5:$B$352,0),MATCH(T$3,'Mapping water'!$D$4:$U$4,0))*$D286</f>
        <v>0</v>
      </c>
      <c r="U286" s="32">
        <f>INDEX('Mapping water'!$D$5:$U$352,MATCH($B286,'Mapping water'!$B$5:$B$352,0),MATCH(U$3,'Mapping water'!$D$4:$U$4,0))*$D286</f>
        <v>0</v>
      </c>
      <c r="V286" s="32">
        <f>INDEX('Mapping water'!$D$5:$U$352,MATCH($B286,'Mapping water'!$B$5:$B$352,0),MATCH(V$3,'Mapping water'!$D$4:$U$4,0))*$D286</f>
        <v>0</v>
      </c>
      <c r="W286" s="32">
        <f>INDEX('Mapping water'!$D$5:$U$352,MATCH($B286,'Mapping water'!$B$5:$B$352,0),MATCH(W$3,'Mapping water'!$D$4:$U$4,0))*$D286</f>
        <v>0</v>
      </c>
      <c r="X286" s="32">
        <f>INDEX('Mapping water'!$D$5:$U$352,MATCH($B286,'Mapping water'!$B$5:$B$352,0),MATCH(X$3,'Mapping water'!$D$4:$U$4,0))*$D286</f>
        <v>0</v>
      </c>
      <c r="Y286" s="32">
        <f>INDEX('Mapping water'!$D$5:$U$352,MATCH($B286,'Mapping water'!$B$5:$B$352,0),MATCH(Y$3,'Mapping water'!$D$4:$U$4,0))*$D286</f>
        <v>0</v>
      </c>
    </row>
    <row r="287" spans="1:25" x14ac:dyDescent="0.45">
      <c r="A287" s="10" t="s">
        <v>617</v>
      </c>
      <c r="B287" s="10" t="s">
        <v>618</v>
      </c>
      <c r="C287" s="10" t="s">
        <v>177</v>
      </c>
      <c r="D287" s="32">
        <f>INDEX('ONS data MYE 5'!$G$6:$G$445, MATCH($B287,'ONS data MYE 5'!$B$6:$B$445,0))</f>
        <v>124237</v>
      </c>
      <c r="E287" s="32">
        <f>INDEX('ONS data MYE 5'!$H$6:$H$445, MATCH($B287,'ONS data MYE 5'!$B$6:$B$445,0))</f>
        <v>77</v>
      </c>
      <c r="F287" s="32">
        <f t="shared" si="8"/>
        <v>4.3438054218536841</v>
      </c>
      <c r="G287" s="32">
        <f t="shared" si="9"/>
        <v>18.868645542925464</v>
      </c>
      <c r="H287" s="32">
        <f>INDEX('Mapping water'!$D$5:$U$352,MATCH($B287,'Mapping water'!$B$5:$B$352,0),MATCH(H$3,'Mapping water'!$D$4:$U$4,0))*$D287</f>
        <v>0</v>
      </c>
      <c r="I287" s="32">
        <f>INDEX('Mapping water'!$D$5:$U$352,MATCH($B287,'Mapping water'!$B$5:$B$352,0),MATCH(I$3,'Mapping water'!$D$4:$U$4,0))*$D287</f>
        <v>0</v>
      </c>
      <c r="J287" s="32">
        <f>INDEX('Mapping water'!$D$5:$U$352,MATCH($B287,'Mapping water'!$B$5:$B$352,0),MATCH(J$3,'Mapping water'!$D$4:$U$4,0))*$D287</f>
        <v>0</v>
      </c>
      <c r="K287" s="32">
        <f>INDEX('Mapping water'!$D$5:$U$352,MATCH($B287,'Mapping water'!$B$5:$B$352,0),MATCH(K$3,'Mapping water'!$D$4:$U$4,0))*$D287</f>
        <v>0</v>
      </c>
      <c r="L287" s="32">
        <f>INDEX('Mapping water'!$D$5:$U$352,MATCH($B287,'Mapping water'!$B$5:$B$352,0),MATCH(L$3,'Mapping water'!$D$4:$U$4,0))*$D287</f>
        <v>0</v>
      </c>
      <c r="M287" s="32">
        <f>INDEX('Mapping water'!$D$5:$U$352,MATCH($B287,'Mapping water'!$B$5:$B$352,0),MATCH(M$3,'Mapping water'!$D$4:$U$4,0))*$D287</f>
        <v>0</v>
      </c>
      <c r="N287" s="32">
        <f>INDEX('Mapping water'!$D$5:$U$352,MATCH($B287,'Mapping water'!$B$5:$B$352,0),MATCH(N$3,'Mapping water'!$D$4:$U$4,0))*$D287</f>
        <v>0</v>
      </c>
      <c r="O287" s="32">
        <f>INDEX('Mapping water'!$D$5:$U$352,MATCH($B287,'Mapping water'!$B$5:$B$352,0),MATCH(O$3,'Mapping water'!$D$4:$U$4,0))*$D287</f>
        <v>124237</v>
      </c>
      <c r="P287" s="32">
        <f>INDEX('Mapping water'!$D$5:$U$352,MATCH($B287,'Mapping water'!$B$5:$B$352,0),MATCH(P$3,'Mapping water'!$D$4:$U$4,0))*$D287</f>
        <v>0</v>
      </c>
      <c r="Q287" s="32">
        <f>INDEX('Mapping water'!$D$5:$U$352,MATCH($B287,'Mapping water'!$B$5:$B$352,0),MATCH(Q$3,'Mapping water'!$D$4:$U$4,0))*$D287</f>
        <v>0</v>
      </c>
      <c r="R287" s="32">
        <f>INDEX('Mapping water'!$D$5:$U$352,MATCH($B287,'Mapping water'!$B$5:$B$352,0),MATCH(R$3,'Mapping water'!$D$4:$U$4,0))*$D287</f>
        <v>0</v>
      </c>
      <c r="S287" s="32">
        <f>INDEX('Mapping water'!$D$5:$U$352,MATCH($B287,'Mapping water'!$B$5:$B$352,0),MATCH(S$3,'Mapping water'!$D$4:$U$4,0))*$D287</f>
        <v>0</v>
      </c>
      <c r="T287" s="32">
        <f>INDEX('Mapping water'!$D$5:$U$352,MATCH($B287,'Mapping water'!$B$5:$B$352,0),MATCH(T$3,'Mapping water'!$D$4:$U$4,0))*$D287</f>
        <v>0</v>
      </c>
      <c r="U287" s="32">
        <f>INDEX('Mapping water'!$D$5:$U$352,MATCH($B287,'Mapping water'!$B$5:$B$352,0),MATCH(U$3,'Mapping water'!$D$4:$U$4,0))*$D287</f>
        <v>0</v>
      </c>
      <c r="V287" s="32">
        <f>INDEX('Mapping water'!$D$5:$U$352,MATCH($B287,'Mapping water'!$B$5:$B$352,0),MATCH(V$3,'Mapping water'!$D$4:$U$4,0))*$D287</f>
        <v>0</v>
      </c>
      <c r="W287" s="32">
        <f>INDEX('Mapping water'!$D$5:$U$352,MATCH($B287,'Mapping water'!$B$5:$B$352,0),MATCH(W$3,'Mapping water'!$D$4:$U$4,0))*$D287</f>
        <v>0</v>
      </c>
      <c r="X287" s="32">
        <f>INDEX('Mapping water'!$D$5:$U$352,MATCH($B287,'Mapping water'!$B$5:$B$352,0),MATCH(X$3,'Mapping water'!$D$4:$U$4,0))*$D287</f>
        <v>0</v>
      </c>
      <c r="Y287" s="32">
        <f>INDEX('Mapping water'!$D$5:$U$352,MATCH($B287,'Mapping water'!$B$5:$B$352,0),MATCH(Y$3,'Mapping water'!$D$4:$U$4,0))*$D287</f>
        <v>0</v>
      </c>
    </row>
    <row r="288" spans="1:25" x14ac:dyDescent="0.45">
      <c r="A288" s="10" t="s">
        <v>619</v>
      </c>
      <c r="B288" s="10" t="s">
        <v>620</v>
      </c>
      <c r="C288" s="10" t="s">
        <v>177</v>
      </c>
      <c r="D288" s="32">
        <f>INDEX('ONS data MYE 5'!$G$6:$G$445, MATCH($B288,'ONS data MYE 5'!$B$6:$B$445,0))</f>
        <v>185754</v>
      </c>
      <c r="E288" s="32">
        <f>INDEX('ONS data MYE 5'!$H$6:$H$445, MATCH($B288,'ONS data MYE 5'!$B$6:$B$445,0))</f>
        <v>78</v>
      </c>
      <c r="F288" s="32">
        <f t="shared" si="8"/>
        <v>4.3567088266895917</v>
      </c>
      <c r="G288" s="32">
        <f t="shared" si="9"/>
        <v>18.980911800554999</v>
      </c>
      <c r="H288" s="32">
        <f>INDEX('Mapping water'!$D$5:$U$352,MATCH($B288,'Mapping water'!$B$5:$B$352,0),MATCH(H$3,'Mapping water'!$D$4:$U$4,0))*$D288</f>
        <v>0</v>
      </c>
      <c r="I288" s="32">
        <f>INDEX('Mapping water'!$D$5:$U$352,MATCH($B288,'Mapping water'!$B$5:$B$352,0),MATCH(I$3,'Mapping water'!$D$4:$U$4,0))*$D288</f>
        <v>0</v>
      </c>
      <c r="J288" s="32">
        <f>INDEX('Mapping water'!$D$5:$U$352,MATCH($B288,'Mapping water'!$B$5:$B$352,0),MATCH(J$3,'Mapping water'!$D$4:$U$4,0))*$D288</f>
        <v>0</v>
      </c>
      <c r="K288" s="32">
        <f>INDEX('Mapping water'!$D$5:$U$352,MATCH($B288,'Mapping water'!$B$5:$B$352,0),MATCH(K$3,'Mapping water'!$D$4:$U$4,0))*$D288</f>
        <v>0</v>
      </c>
      <c r="L288" s="32">
        <f>INDEX('Mapping water'!$D$5:$U$352,MATCH($B288,'Mapping water'!$B$5:$B$352,0),MATCH(L$3,'Mapping water'!$D$4:$U$4,0))*$D288</f>
        <v>0</v>
      </c>
      <c r="M288" s="32">
        <f>INDEX('Mapping water'!$D$5:$U$352,MATCH($B288,'Mapping water'!$B$5:$B$352,0),MATCH(M$3,'Mapping water'!$D$4:$U$4,0))*$D288</f>
        <v>0</v>
      </c>
      <c r="N288" s="32">
        <f>INDEX('Mapping water'!$D$5:$U$352,MATCH($B288,'Mapping water'!$B$5:$B$352,0),MATCH(N$3,'Mapping water'!$D$4:$U$4,0))*$D288</f>
        <v>0</v>
      </c>
      <c r="O288" s="32">
        <f>INDEX('Mapping water'!$D$5:$U$352,MATCH($B288,'Mapping water'!$B$5:$B$352,0),MATCH(O$3,'Mapping water'!$D$4:$U$4,0))*$D288</f>
        <v>185754</v>
      </c>
      <c r="P288" s="32">
        <f>INDEX('Mapping water'!$D$5:$U$352,MATCH($B288,'Mapping water'!$B$5:$B$352,0),MATCH(P$3,'Mapping water'!$D$4:$U$4,0))*$D288</f>
        <v>0</v>
      </c>
      <c r="Q288" s="32">
        <f>INDEX('Mapping water'!$D$5:$U$352,MATCH($B288,'Mapping water'!$B$5:$B$352,0),MATCH(Q$3,'Mapping water'!$D$4:$U$4,0))*$D288</f>
        <v>0</v>
      </c>
      <c r="R288" s="32">
        <f>INDEX('Mapping water'!$D$5:$U$352,MATCH($B288,'Mapping water'!$B$5:$B$352,0),MATCH(R$3,'Mapping water'!$D$4:$U$4,0))*$D288</f>
        <v>0</v>
      </c>
      <c r="S288" s="32">
        <f>INDEX('Mapping water'!$D$5:$U$352,MATCH($B288,'Mapping water'!$B$5:$B$352,0),MATCH(S$3,'Mapping water'!$D$4:$U$4,0))*$D288</f>
        <v>0</v>
      </c>
      <c r="T288" s="32">
        <f>INDEX('Mapping water'!$D$5:$U$352,MATCH($B288,'Mapping water'!$B$5:$B$352,0),MATCH(T$3,'Mapping water'!$D$4:$U$4,0))*$D288</f>
        <v>0</v>
      </c>
      <c r="U288" s="32">
        <f>INDEX('Mapping water'!$D$5:$U$352,MATCH($B288,'Mapping water'!$B$5:$B$352,0),MATCH(U$3,'Mapping water'!$D$4:$U$4,0))*$D288</f>
        <v>0</v>
      </c>
      <c r="V288" s="32">
        <f>INDEX('Mapping water'!$D$5:$U$352,MATCH($B288,'Mapping water'!$B$5:$B$352,0),MATCH(V$3,'Mapping water'!$D$4:$U$4,0))*$D288</f>
        <v>0</v>
      </c>
      <c r="W288" s="32">
        <f>INDEX('Mapping water'!$D$5:$U$352,MATCH($B288,'Mapping water'!$B$5:$B$352,0),MATCH(W$3,'Mapping water'!$D$4:$U$4,0))*$D288</f>
        <v>0</v>
      </c>
      <c r="X288" s="32">
        <f>INDEX('Mapping water'!$D$5:$U$352,MATCH($B288,'Mapping water'!$B$5:$B$352,0),MATCH(X$3,'Mapping water'!$D$4:$U$4,0))*$D288</f>
        <v>0</v>
      </c>
      <c r="Y288" s="32">
        <f>INDEX('Mapping water'!$D$5:$U$352,MATCH($B288,'Mapping water'!$B$5:$B$352,0),MATCH(Y$3,'Mapping water'!$D$4:$U$4,0))*$D288</f>
        <v>0</v>
      </c>
    </row>
    <row r="289" spans="1:25" x14ac:dyDescent="0.45">
      <c r="A289" s="10" t="s">
        <v>621</v>
      </c>
      <c r="B289" s="10" t="s">
        <v>622</v>
      </c>
      <c r="C289" s="10" t="s">
        <v>177</v>
      </c>
      <c r="D289" s="32">
        <f>INDEX('ONS data MYE 5'!$G$6:$G$445, MATCH($B289,'ONS data MYE 5'!$B$6:$B$445,0))</f>
        <v>244462</v>
      </c>
      <c r="E289" s="32">
        <f>INDEX('ONS data MYE 5'!$H$6:$H$445, MATCH($B289,'ONS data MYE 5'!$B$6:$B$445,0))</f>
        <v>644</v>
      </c>
      <c r="F289" s="32">
        <f t="shared" si="8"/>
        <v>6.4676987261043539</v>
      </c>
      <c r="G289" s="32">
        <f t="shared" si="9"/>
        <v>41.831126811651885</v>
      </c>
      <c r="H289" s="32">
        <f>INDEX('Mapping water'!$D$5:$U$352,MATCH($B289,'Mapping water'!$B$5:$B$352,0),MATCH(H$3,'Mapping water'!$D$4:$U$4,0))*$D289</f>
        <v>0</v>
      </c>
      <c r="I289" s="32">
        <f>INDEX('Mapping water'!$D$5:$U$352,MATCH($B289,'Mapping water'!$B$5:$B$352,0),MATCH(I$3,'Mapping water'!$D$4:$U$4,0))*$D289</f>
        <v>0</v>
      </c>
      <c r="J289" s="32">
        <f>INDEX('Mapping water'!$D$5:$U$352,MATCH($B289,'Mapping water'!$B$5:$B$352,0),MATCH(J$3,'Mapping water'!$D$4:$U$4,0))*$D289</f>
        <v>0</v>
      </c>
      <c r="K289" s="32">
        <f>INDEX('Mapping water'!$D$5:$U$352,MATCH($B289,'Mapping water'!$B$5:$B$352,0),MATCH(K$3,'Mapping water'!$D$4:$U$4,0))*$D289</f>
        <v>0</v>
      </c>
      <c r="L289" s="32">
        <f>INDEX('Mapping water'!$D$5:$U$352,MATCH($B289,'Mapping water'!$B$5:$B$352,0),MATCH(L$3,'Mapping water'!$D$4:$U$4,0))*$D289</f>
        <v>0</v>
      </c>
      <c r="M289" s="32">
        <f>INDEX('Mapping water'!$D$5:$U$352,MATCH($B289,'Mapping water'!$B$5:$B$352,0),MATCH(M$3,'Mapping water'!$D$4:$U$4,0))*$D289</f>
        <v>0</v>
      </c>
      <c r="N289" s="32">
        <f>INDEX('Mapping water'!$D$5:$U$352,MATCH($B289,'Mapping water'!$B$5:$B$352,0),MATCH(N$3,'Mapping water'!$D$4:$U$4,0))*$D289</f>
        <v>0</v>
      </c>
      <c r="O289" s="32">
        <f>INDEX('Mapping water'!$D$5:$U$352,MATCH($B289,'Mapping water'!$B$5:$B$352,0),MATCH(O$3,'Mapping water'!$D$4:$U$4,0))*$D289</f>
        <v>244462</v>
      </c>
      <c r="P289" s="32">
        <f>INDEX('Mapping water'!$D$5:$U$352,MATCH($B289,'Mapping water'!$B$5:$B$352,0),MATCH(P$3,'Mapping water'!$D$4:$U$4,0))*$D289</f>
        <v>0</v>
      </c>
      <c r="Q289" s="32">
        <f>INDEX('Mapping water'!$D$5:$U$352,MATCH($B289,'Mapping water'!$B$5:$B$352,0),MATCH(Q$3,'Mapping water'!$D$4:$U$4,0))*$D289</f>
        <v>0</v>
      </c>
      <c r="R289" s="32">
        <f>INDEX('Mapping water'!$D$5:$U$352,MATCH($B289,'Mapping water'!$B$5:$B$352,0),MATCH(R$3,'Mapping water'!$D$4:$U$4,0))*$D289</f>
        <v>0</v>
      </c>
      <c r="S289" s="32">
        <f>INDEX('Mapping water'!$D$5:$U$352,MATCH($B289,'Mapping water'!$B$5:$B$352,0),MATCH(S$3,'Mapping water'!$D$4:$U$4,0))*$D289</f>
        <v>0</v>
      </c>
      <c r="T289" s="32">
        <f>INDEX('Mapping water'!$D$5:$U$352,MATCH($B289,'Mapping water'!$B$5:$B$352,0),MATCH(T$3,'Mapping water'!$D$4:$U$4,0))*$D289</f>
        <v>0</v>
      </c>
      <c r="U289" s="32">
        <f>INDEX('Mapping water'!$D$5:$U$352,MATCH($B289,'Mapping water'!$B$5:$B$352,0),MATCH(U$3,'Mapping water'!$D$4:$U$4,0))*$D289</f>
        <v>0</v>
      </c>
      <c r="V289" s="32">
        <f>INDEX('Mapping water'!$D$5:$U$352,MATCH($B289,'Mapping water'!$B$5:$B$352,0),MATCH(V$3,'Mapping water'!$D$4:$U$4,0))*$D289</f>
        <v>0</v>
      </c>
      <c r="W289" s="32">
        <f>INDEX('Mapping water'!$D$5:$U$352,MATCH($B289,'Mapping water'!$B$5:$B$352,0),MATCH(W$3,'Mapping water'!$D$4:$U$4,0))*$D289</f>
        <v>0</v>
      </c>
      <c r="X289" s="32">
        <f>INDEX('Mapping water'!$D$5:$U$352,MATCH($B289,'Mapping water'!$B$5:$B$352,0),MATCH(X$3,'Mapping water'!$D$4:$U$4,0))*$D289</f>
        <v>0</v>
      </c>
      <c r="Y289" s="32">
        <f>INDEX('Mapping water'!$D$5:$U$352,MATCH($B289,'Mapping water'!$B$5:$B$352,0),MATCH(Y$3,'Mapping water'!$D$4:$U$4,0))*$D289</f>
        <v>0</v>
      </c>
    </row>
    <row r="290" spans="1:25" x14ac:dyDescent="0.45">
      <c r="A290" s="10" t="s">
        <v>623</v>
      </c>
      <c r="B290" s="10" t="s">
        <v>624</v>
      </c>
      <c r="C290" s="10" t="s">
        <v>177</v>
      </c>
      <c r="D290" s="32">
        <f>INDEX('ONS data MYE 5'!$G$6:$G$445, MATCH($B290,'ONS data MYE 5'!$B$6:$B$445,0))</f>
        <v>141678</v>
      </c>
      <c r="E290" s="32">
        <f>INDEX('ONS data MYE 5'!$H$6:$H$445, MATCH($B290,'ONS data MYE 5'!$B$6:$B$445,0))</f>
        <v>321</v>
      </c>
      <c r="F290" s="32">
        <f t="shared" si="8"/>
        <v>5.7714411231300158</v>
      </c>
      <c r="G290" s="32">
        <f t="shared" si="9"/>
        <v>33.309532637756256</v>
      </c>
      <c r="H290" s="32">
        <f>INDEX('Mapping water'!$D$5:$U$352,MATCH($B290,'Mapping water'!$B$5:$B$352,0),MATCH(H$3,'Mapping water'!$D$4:$U$4,0))*$D290</f>
        <v>0</v>
      </c>
      <c r="I290" s="32">
        <f>INDEX('Mapping water'!$D$5:$U$352,MATCH($B290,'Mapping water'!$B$5:$B$352,0),MATCH(I$3,'Mapping water'!$D$4:$U$4,0))*$D290</f>
        <v>0</v>
      </c>
      <c r="J290" s="32">
        <f>INDEX('Mapping water'!$D$5:$U$352,MATCH($B290,'Mapping water'!$B$5:$B$352,0),MATCH(J$3,'Mapping water'!$D$4:$U$4,0))*$D290</f>
        <v>0</v>
      </c>
      <c r="K290" s="32">
        <f>INDEX('Mapping water'!$D$5:$U$352,MATCH($B290,'Mapping water'!$B$5:$B$352,0),MATCH(K$3,'Mapping water'!$D$4:$U$4,0))*$D290</f>
        <v>0</v>
      </c>
      <c r="L290" s="32">
        <f>INDEX('Mapping water'!$D$5:$U$352,MATCH($B290,'Mapping water'!$B$5:$B$352,0),MATCH(L$3,'Mapping water'!$D$4:$U$4,0))*$D290</f>
        <v>0</v>
      </c>
      <c r="M290" s="32">
        <f>INDEX('Mapping water'!$D$5:$U$352,MATCH($B290,'Mapping water'!$B$5:$B$352,0),MATCH(M$3,'Mapping water'!$D$4:$U$4,0))*$D290</f>
        <v>0</v>
      </c>
      <c r="N290" s="32">
        <f>INDEX('Mapping water'!$D$5:$U$352,MATCH($B290,'Mapping water'!$B$5:$B$352,0),MATCH(N$3,'Mapping water'!$D$4:$U$4,0))*$D290</f>
        <v>0</v>
      </c>
      <c r="O290" s="32">
        <f>INDEX('Mapping water'!$D$5:$U$352,MATCH($B290,'Mapping water'!$B$5:$B$352,0),MATCH(O$3,'Mapping water'!$D$4:$U$4,0))*$D290</f>
        <v>141678</v>
      </c>
      <c r="P290" s="32">
        <f>INDEX('Mapping water'!$D$5:$U$352,MATCH($B290,'Mapping water'!$B$5:$B$352,0),MATCH(P$3,'Mapping water'!$D$4:$U$4,0))*$D290</f>
        <v>0</v>
      </c>
      <c r="Q290" s="32">
        <f>INDEX('Mapping water'!$D$5:$U$352,MATCH($B290,'Mapping water'!$B$5:$B$352,0),MATCH(Q$3,'Mapping water'!$D$4:$U$4,0))*$D290</f>
        <v>0</v>
      </c>
      <c r="R290" s="32">
        <f>INDEX('Mapping water'!$D$5:$U$352,MATCH($B290,'Mapping water'!$B$5:$B$352,0),MATCH(R$3,'Mapping water'!$D$4:$U$4,0))*$D290</f>
        <v>0</v>
      </c>
      <c r="S290" s="32">
        <f>INDEX('Mapping water'!$D$5:$U$352,MATCH($B290,'Mapping water'!$B$5:$B$352,0),MATCH(S$3,'Mapping water'!$D$4:$U$4,0))*$D290</f>
        <v>0</v>
      </c>
      <c r="T290" s="32">
        <f>INDEX('Mapping water'!$D$5:$U$352,MATCH($B290,'Mapping water'!$B$5:$B$352,0),MATCH(T$3,'Mapping water'!$D$4:$U$4,0))*$D290</f>
        <v>0</v>
      </c>
      <c r="U290" s="32">
        <f>INDEX('Mapping water'!$D$5:$U$352,MATCH($B290,'Mapping water'!$B$5:$B$352,0),MATCH(U$3,'Mapping water'!$D$4:$U$4,0))*$D290</f>
        <v>0</v>
      </c>
      <c r="V290" s="32">
        <f>INDEX('Mapping water'!$D$5:$U$352,MATCH($B290,'Mapping water'!$B$5:$B$352,0),MATCH(V$3,'Mapping water'!$D$4:$U$4,0))*$D290</f>
        <v>0</v>
      </c>
      <c r="W290" s="32">
        <f>INDEX('Mapping water'!$D$5:$U$352,MATCH($B290,'Mapping water'!$B$5:$B$352,0),MATCH(W$3,'Mapping water'!$D$4:$U$4,0))*$D290</f>
        <v>0</v>
      </c>
      <c r="X290" s="32">
        <f>INDEX('Mapping water'!$D$5:$U$352,MATCH($B290,'Mapping water'!$B$5:$B$352,0),MATCH(X$3,'Mapping water'!$D$4:$U$4,0))*$D290</f>
        <v>0</v>
      </c>
      <c r="Y290" s="32">
        <f>INDEX('Mapping water'!$D$5:$U$352,MATCH($B290,'Mapping water'!$B$5:$B$352,0),MATCH(Y$3,'Mapping water'!$D$4:$U$4,0))*$D290</f>
        <v>0</v>
      </c>
    </row>
    <row r="291" spans="1:25" x14ac:dyDescent="0.45">
      <c r="A291" s="10" t="s">
        <v>625</v>
      </c>
      <c r="B291" s="10" t="s">
        <v>626</v>
      </c>
      <c r="C291" s="10" t="s">
        <v>177</v>
      </c>
      <c r="D291" s="32">
        <f>INDEX('ONS data MYE 5'!$G$6:$G$445, MATCH($B291,'ONS data MYE 5'!$B$6:$B$445,0))</f>
        <v>143408</v>
      </c>
      <c r="E291" s="32">
        <f>INDEX('ONS data MYE 5'!$H$6:$H$445, MATCH($B291,'ONS data MYE 5'!$B$6:$B$445,0))</f>
        <v>572</v>
      </c>
      <c r="F291" s="32">
        <f t="shared" si="8"/>
        <v>6.3491389913797978</v>
      </c>
      <c r="G291" s="32">
        <f t="shared" si="9"/>
        <v>40.311565931859278</v>
      </c>
      <c r="H291" s="32">
        <f>INDEX('Mapping water'!$D$5:$U$352,MATCH($B291,'Mapping water'!$B$5:$B$352,0),MATCH(H$3,'Mapping water'!$D$4:$U$4,0))*$D291</f>
        <v>0</v>
      </c>
      <c r="I291" s="32">
        <f>INDEX('Mapping water'!$D$5:$U$352,MATCH($B291,'Mapping water'!$B$5:$B$352,0),MATCH(I$3,'Mapping water'!$D$4:$U$4,0))*$D291</f>
        <v>0</v>
      </c>
      <c r="J291" s="32">
        <f>INDEX('Mapping water'!$D$5:$U$352,MATCH($B291,'Mapping water'!$B$5:$B$352,0),MATCH(J$3,'Mapping water'!$D$4:$U$4,0))*$D291</f>
        <v>0</v>
      </c>
      <c r="K291" s="32">
        <f>INDEX('Mapping water'!$D$5:$U$352,MATCH($B291,'Mapping water'!$B$5:$B$352,0),MATCH(K$3,'Mapping water'!$D$4:$U$4,0))*$D291</f>
        <v>0</v>
      </c>
      <c r="L291" s="32">
        <f>INDEX('Mapping water'!$D$5:$U$352,MATCH($B291,'Mapping water'!$B$5:$B$352,0),MATCH(L$3,'Mapping water'!$D$4:$U$4,0))*$D291</f>
        <v>0</v>
      </c>
      <c r="M291" s="32">
        <f>INDEX('Mapping water'!$D$5:$U$352,MATCH($B291,'Mapping water'!$B$5:$B$352,0),MATCH(M$3,'Mapping water'!$D$4:$U$4,0))*$D291</f>
        <v>0</v>
      </c>
      <c r="N291" s="32">
        <f>INDEX('Mapping water'!$D$5:$U$352,MATCH($B291,'Mapping water'!$B$5:$B$352,0),MATCH(N$3,'Mapping water'!$D$4:$U$4,0))*$D291</f>
        <v>0</v>
      </c>
      <c r="O291" s="32">
        <f>INDEX('Mapping water'!$D$5:$U$352,MATCH($B291,'Mapping water'!$B$5:$B$352,0),MATCH(O$3,'Mapping water'!$D$4:$U$4,0))*$D291</f>
        <v>143408</v>
      </c>
      <c r="P291" s="32">
        <f>INDEX('Mapping water'!$D$5:$U$352,MATCH($B291,'Mapping water'!$B$5:$B$352,0),MATCH(P$3,'Mapping water'!$D$4:$U$4,0))*$D291</f>
        <v>0</v>
      </c>
      <c r="Q291" s="32">
        <f>INDEX('Mapping water'!$D$5:$U$352,MATCH($B291,'Mapping water'!$B$5:$B$352,0),MATCH(Q$3,'Mapping water'!$D$4:$U$4,0))*$D291</f>
        <v>0</v>
      </c>
      <c r="R291" s="32">
        <f>INDEX('Mapping water'!$D$5:$U$352,MATCH($B291,'Mapping water'!$B$5:$B$352,0),MATCH(R$3,'Mapping water'!$D$4:$U$4,0))*$D291</f>
        <v>0</v>
      </c>
      <c r="S291" s="32">
        <f>INDEX('Mapping water'!$D$5:$U$352,MATCH($B291,'Mapping water'!$B$5:$B$352,0),MATCH(S$3,'Mapping water'!$D$4:$U$4,0))*$D291</f>
        <v>0</v>
      </c>
      <c r="T291" s="32">
        <f>INDEX('Mapping water'!$D$5:$U$352,MATCH($B291,'Mapping water'!$B$5:$B$352,0),MATCH(T$3,'Mapping water'!$D$4:$U$4,0))*$D291</f>
        <v>0</v>
      </c>
      <c r="U291" s="32">
        <f>INDEX('Mapping water'!$D$5:$U$352,MATCH($B291,'Mapping water'!$B$5:$B$352,0),MATCH(U$3,'Mapping water'!$D$4:$U$4,0))*$D291</f>
        <v>0</v>
      </c>
      <c r="V291" s="32">
        <f>INDEX('Mapping water'!$D$5:$U$352,MATCH($B291,'Mapping water'!$B$5:$B$352,0),MATCH(V$3,'Mapping water'!$D$4:$U$4,0))*$D291</f>
        <v>0</v>
      </c>
      <c r="W291" s="32">
        <f>INDEX('Mapping water'!$D$5:$U$352,MATCH($B291,'Mapping water'!$B$5:$B$352,0),MATCH(W$3,'Mapping water'!$D$4:$U$4,0))*$D291</f>
        <v>0</v>
      </c>
      <c r="X291" s="32">
        <f>INDEX('Mapping water'!$D$5:$U$352,MATCH($B291,'Mapping water'!$B$5:$B$352,0),MATCH(X$3,'Mapping water'!$D$4:$U$4,0))*$D291</f>
        <v>0</v>
      </c>
      <c r="Y291" s="32">
        <f>INDEX('Mapping water'!$D$5:$U$352,MATCH($B291,'Mapping water'!$B$5:$B$352,0),MATCH(Y$3,'Mapping water'!$D$4:$U$4,0))*$D291</f>
        <v>0</v>
      </c>
    </row>
    <row r="292" spans="1:25" x14ac:dyDescent="0.45">
      <c r="A292" s="10" t="s">
        <v>627</v>
      </c>
      <c r="B292" s="10" t="s">
        <v>628</v>
      </c>
      <c r="C292" s="10" t="s">
        <v>177</v>
      </c>
      <c r="D292" s="32">
        <f>INDEX('ONS data MYE 5'!$G$6:$G$445, MATCH($B292,'ONS data MYE 5'!$B$6:$B$445,0))</f>
        <v>128891</v>
      </c>
      <c r="E292" s="32">
        <f>INDEX('ONS data MYE 5'!$H$6:$H$445, MATCH($B292,'ONS data MYE 5'!$B$6:$B$445,0))</f>
        <v>389</v>
      </c>
      <c r="F292" s="32">
        <f t="shared" si="8"/>
        <v>5.9635793436184459</v>
      </c>
      <c r="G292" s="32">
        <f t="shared" si="9"/>
        <v>35.564278587632614</v>
      </c>
      <c r="H292" s="32">
        <f>INDEX('Mapping water'!$D$5:$U$352,MATCH($B292,'Mapping water'!$B$5:$B$352,0),MATCH(H$3,'Mapping water'!$D$4:$U$4,0))*$D292</f>
        <v>0</v>
      </c>
      <c r="I292" s="32">
        <f>INDEX('Mapping water'!$D$5:$U$352,MATCH($B292,'Mapping water'!$B$5:$B$352,0),MATCH(I$3,'Mapping water'!$D$4:$U$4,0))*$D292</f>
        <v>0</v>
      </c>
      <c r="J292" s="32">
        <f>INDEX('Mapping water'!$D$5:$U$352,MATCH($B292,'Mapping water'!$B$5:$B$352,0),MATCH(J$3,'Mapping water'!$D$4:$U$4,0))*$D292</f>
        <v>0</v>
      </c>
      <c r="K292" s="32">
        <f>INDEX('Mapping water'!$D$5:$U$352,MATCH($B292,'Mapping water'!$B$5:$B$352,0),MATCH(K$3,'Mapping water'!$D$4:$U$4,0))*$D292</f>
        <v>0</v>
      </c>
      <c r="L292" s="32">
        <f>INDEX('Mapping water'!$D$5:$U$352,MATCH($B292,'Mapping water'!$B$5:$B$352,0),MATCH(L$3,'Mapping water'!$D$4:$U$4,0))*$D292</f>
        <v>0</v>
      </c>
      <c r="M292" s="32">
        <f>INDEX('Mapping water'!$D$5:$U$352,MATCH($B292,'Mapping water'!$B$5:$B$352,0),MATCH(M$3,'Mapping water'!$D$4:$U$4,0))*$D292</f>
        <v>0</v>
      </c>
      <c r="N292" s="32">
        <f>INDEX('Mapping water'!$D$5:$U$352,MATCH($B292,'Mapping water'!$B$5:$B$352,0),MATCH(N$3,'Mapping water'!$D$4:$U$4,0))*$D292</f>
        <v>0</v>
      </c>
      <c r="O292" s="32">
        <f>INDEX('Mapping water'!$D$5:$U$352,MATCH($B292,'Mapping water'!$B$5:$B$352,0),MATCH(O$3,'Mapping water'!$D$4:$U$4,0))*$D292</f>
        <v>128891</v>
      </c>
      <c r="P292" s="32">
        <f>INDEX('Mapping water'!$D$5:$U$352,MATCH($B292,'Mapping water'!$B$5:$B$352,0),MATCH(P$3,'Mapping water'!$D$4:$U$4,0))*$D292</f>
        <v>0</v>
      </c>
      <c r="Q292" s="32">
        <f>INDEX('Mapping water'!$D$5:$U$352,MATCH($B292,'Mapping water'!$B$5:$B$352,0),MATCH(Q$3,'Mapping water'!$D$4:$U$4,0))*$D292</f>
        <v>0</v>
      </c>
      <c r="R292" s="32">
        <f>INDEX('Mapping water'!$D$5:$U$352,MATCH($B292,'Mapping water'!$B$5:$B$352,0),MATCH(R$3,'Mapping water'!$D$4:$U$4,0))*$D292</f>
        <v>0</v>
      </c>
      <c r="S292" s="32">
        <f>INDEX('Mapping water'!$D$5:$U$352,MATCH($B292,'Mapping water'!$B$5:$B$352,0),MATCH(S$3,'Mapping water'!$D$4:$U$4,0))*$D292</f>
        <v>0</v>
      </c>
      <c r="T292" s="32">
        <f>INDEX('Mapping water'!$D$5:$U$352,MATCH($B292,'Mapping water'!$B$5:$B$352,0),MATCH(T$3,'Mapping water'!$D$4:$U$4,0))*$D292</f>
        <v>0</v>
      </c>
      <c r="U292" s="32">
        <f>INDEX('Mapping water'!$D$5:$U$352,MATCH($B292,'Mapping water'!$B$5:$B$352,0),MATCH(U$3,'Mapping water'!$D$4:$U$4,0))*$D292</f>
        <v>0</v>
      </c>
      <c r="V292" s="32">
        <f>INDEX('Mapping water'!$D$5:$U$352,MATCH($B292,'Mapping water'!$B$5:$B$352,0),MATCH(V$3,'Mapping water'!$D$4:$U$4,0))*$D292</f>
        <v>0</v>
      </c>
      <c r="W292" s="32">
        <f>INDEX('Mapping water'!$D$5:$U$352,MATCH($B292,'Mapping water'!$B$5:$B$352,0),MATCH(W$3,'Mapping water'!$D$4:$U$4,0))*$D292</f>
        <v>0</v>
      </c>
      <c r="X292" s="32">
        <f>INDEX('Mapping water'!$D$5:$U$352,MATCH($B292,'Mapping water'!$B$5:$B$352,0),MATCH(X$3,'Mapping water'!$D$4:$U$4,0))*$D292</f>
        <v>0</v>
      </c>
      <c r="Y292" s="32">
        <f>INDEX('Mapping water'!$D$5:$U$352,MATCH($B292,'Mapping water'!$B$5:$B$352,0),MATCH(Y$3,'Mapping water'!$D$4:$U$4,0))*$D292</f>
        <v>0</v>
      </c>
    </row>
    <row r="293" spans="1:25" x14ac:dyDescent="0.45">
      <c r="A293" s="10" t="s">
        <v>629</v>
      </c>
      <c r="B293" s="10" t="s">
        <v>630</v>
      </c>
      <c r="C293" s="10" t="s">
        <v>177</v>
      </c>
      <c r="D293" s="32">
        <f>INDEX('ONS data MYE 5'!$G$6:$G$445, MATCH($B293,'ONS data MYE 5'!$B$6:$B$445,0))</f>
        <v>361168</v>
      </c>
      <c r="E293" s="32">
        <f>INDEX('ONS data MYE 5'!$H$6:$H$445, MATCH($B293,'ONS data MYE 5'!$B$6:$B$445,0))</f>
        <v>2563</v>
      </c>
      <c r="F293" s="32">
        <f t="shared" si="8"/>
        <v>7.8489337263640708</v>
      </c>
      <c r="G293" s="32">
        <f t="shared" si="9"/>
        <v>61.60576064085538</v>
      </c>
      <c r="H293" s="32">
        <f>INDEX('Mapping water'!$D$5:$U$352,MATCH($B293,'Mapping water'!$B$5:$B$352,0),MATCH(H$3,'Mapping water'!$D$4:$U$4,0))*$D293</f>
        <v>0</v>
      </c>
      <c r="I293" s="32">
        <f>INDEX('Mapping water'!$D$5:$U$352,MATCH($B293,'Mapping water'!$B$5:$B$352,0),MATCH(I$3,'Mapping water'!$D$4:$U$4,0))*$D293</f>
        <v>0</v>
      </c>
      <c r="J293" s="32">
        <f>INDEX('Mapping water'!$D$5:$U$352,MATCH($B293,'Mapping water'!$B$5:$B$352,0),MATCH(J$3,'Mapping water'!$D$4:$U$4,0))*$D293</f>
        <v>0</v>
      </c>
      <c r="K293" s="32">
        <f>INDEX('Mapping water'!$D$5:$U$352,MATCH($B293,'Mapping water'!$B$5:$B$352,0),MATCH(K$3,'Mapping water'!$D$4:$U$4,0))*$D293</f>
        <v>0</v>
      </c>
      <c r="L293" s="32">
        <f>INDEX('Mapping water'!$D$5:$U$352,MATCH($B293,'Mapping water'!$B$5:$B$352,0),MATCH(L$3,'Mapping water'!$D$4:$U$4,0))*$D293</f>
        <v>0</v>
      </c>
      <c r="M293" s="32">
        <f>INDEX('Mapping water'!$D$5:$U$352,MATCH($B293,'Mapping water'!$B$5:$B$352,0),MATCH(M$3,'Mapping water'!$D$4:$U$4,0))*$D293</f>
        <v>0</v>
      </c>
      <c r="N293" s="32">
        <f>INDEX('Mapping water'!$D$5:$U$352,MATCH($B293,'Mapping water'!$B$5:$B$352,0),MATCH(N$3,'Mapping water'!$D$4:$U$4,0))*$D293</f>
        <v>0</v>
      </c>
      <c r="O293" s="32">
        <f>INDEX('Mapping water'!$D$5:$U$352,MATCH($B293,'Mapping water'!$B$5:$B$352,0),MATCH(O$3,'Mapping water'!$D$4:$U$4,0))*$D293</f>
        <v>361168</v>
      </c>
      <c r="P293" s="32">
        <f>INDEX('Mapping water'!$D$5:$U$352,MATCH($B293,'Mapping water'!$B$5:$B$352,0),MATCH(P$3,'Mapping water'!$D$4:$U$4,0))*$D293</f>
        <v>0</v>
      </c>
      <c r="Q293" s="32">
        <f>INDEX('Mapping water'!$D$5:$U$352,MATCH($B293,'Mapping water'!$B$5:$B$352,0),MATCH(Q$3,'Mapping water'!$D$4:$U$4,0))*$D293</f>
        <v>0</v>
      </c>
      <c r="R293" s="32">
        <f>INDEX('Mapping water'!$D$5:$U$352,MATCH($B293,'Mapping water'!$B$5:$B$352,0),MATCH(R$3,'Mapping water'!$D$4:$U$4,0))*$D293</f>
        <v>0</v>
      </c>
      <c r="S293" s="32">
        <f>INDEX('Mapping water'!$D$5:$U$352,MATCH($B293,'Mapping water'!$B$5:$B$352,0),MATCH(S$3,'Mapping water'!$D$4:$U$4,0))*$D293</f>
        <v>0</v>
      </c>
      <c r="T293" s="32">
        <f>INDEX('Mapping water'!$D$5:$U$352,MATCH($B293,'Mapping water'!$B$5:$B$352,0),MATCH(T$3,'Mapping water'!$D$4:$U$4,0))*$D293</f>
        <v>0</v>
      </c>
      <c r="U293" s="32">
        <f>INDEX('Mapping water'!$D$5:$U$352,MATCH($B293,'Mapping water'!$B$5:$B$352,0),MATCH(U$3,'Mapping water'!$D$4:$U$4,0))*$D293</f>
        <v>0</v>
      </c>
      <c r="V293" s="32">
        <f>INDEX('Mapping water'!$D$5:$U$352,MATCH($B293,'Mapping water'!$B$5:$B$352,0),MATCH(V$3,'Mapping water'!$D$4:$U$4,0))*$D293</f>
        <v>0</v>
      </c>
      <c r="W293" s="32">
        <f>INDEX('Mapping water'!$D$5:$U$352,MATCH($B293,'Mapping water'!$B$5:$B$352,0),MATCH(W$3,'Mapping water'!$D$4:$U$4,0))*$D293</f>
        <v>0</v>
      </c>
      <c r="X293" s="32">
        <f>INDEX('Mapping water'!$D$5:$U$352,MATCH($B293,'Mapping water'!$B$5:$B$352,0),MATCH(X$3,'Mapping water'!$D$4:$U$4,0))*$D293</f>
        <v>0</v>
      </c>
      <c r="Y293" s="32">
        <f>INDEX('Mapping water'!$D$5:$U$352,MATCH($B293,'Mapping water'!$B$5:$B$352,0),MATCH(Y$3,'Mapping water'!$D$4:$U$4,0))*$D293</f>
        <v>0</v>
      </c>
    </row>
    <row r="294" spans="1:25" x14ac:dyDescent="0.45">
      <c r="A294" s="10" t="s">
        <v>631</v>
      </c>
      <c r="B294" s="10" t="s">
        <v>632</v>
      </c>
      <c r="C294" s="10" t="s">
        <v>177</v>
      </c>
      <c r="D294" s="32">
        <f>INDEX('ONS data MYE 5'!$G$6:$G$445, MATCH($B294,'ONS data MYE 5'!$B$6:$B$445,0))</f>
        <v>238179</v>
      </c>
      <c r="E294" s="32">
        <f>INDEX('ONS data MYE 5'!$H$6:$H$445, MATCH($B294,'ONS data MYE 5'!$B$6:$B$445,0))</f>
        <v>562</v>
      </c>
      <c r="F294" s="32">
        <f t="shared" si="8"/>
        <v>6.3315018498936908</v>
      </c>
      <c r="G294" s="32">
        <f t="shared" si="9"/>
        <v>40.087915675207228</v>
      </c>
      <c r="H294" s="32">
        <f>INDEX('Mapping water'!$D$5:$U$352,MATCH($B294,'Mapping water'!$B$5:$B$352,0),MATCH(H$3,'Mapping water'!$D$4:$U$4,0))*$D294</f>
        <v>0</v>
      </c>
      <c r="I294" s="32">
        <f>INDEX('Mapping water'!$D$5:$U$352,MATCH($B294,'Mapping water'!$B$5:$B$352,0),MATCH(I$3,'Mapping water'!$D$4:$U$4,0))*$D294</f>
        <v>0</v>
      </c>
      <c r="J294" s="32">
        <f>INDEX('Mapping water'!$D$5:$U$352,MATCH($B294,'Mapping water'!$B$5:$B$352,0),MATCH(J$3,'Mapping water'!$D$4:$U$4,0))*$D294</f>
        <v>0</v>
      </c>
      <c r="K294" s="32">
        <f>INDEX('Mapping water'!$D$5:$U$352,MATCH($B294,'Mapping water'!$B$5:$B$352,0),MATCH(K$3,'Mapping water'!$D$4:$U$4,0))*$D294</f>
        <v>0</v>
      </c>
      <c r="L294" s="32">
        <f>INDEX('Mapping water'!$D$5:$U$352,MATCH($B294,'Mapping water'!$B$5:$B$352,0),MATCH(L$3,'Mapping water'!$D$4:$U$4,0))*$D294</f>
        <v>0</v>
      </c>
      <c r="M294" s="32">
        <f>INDEX('Mapping water'!$D$5:$U$352,MATCH($B294,'Mapping water'!$B$5:$B$352,0),MATCH(M$3,'Mapping water'!$D$4:$U$4,0))*$D294</f>
        <v>0</v>
      </c>
      <c r="N294" s="32">
        <f>INDEX('Mapping water'!$D$5:$U$352,MATCH($B294,'Mapping water'!$B$5:$B$352,0),MATCH(N$3,'Mapping water'!$D$4:$U$4,0))*$D294</f>
        <v>0</v>
      </c>
      <c r="O294" s="32">
        <f>INDEX('Mapping water'!$D$5:$U$352,MATCH($B294,'Mapping water'!$B$5:$B$352,0),MATCH(O$3,'Mapping water'!$D$4:$U$4,0))*$D294</f>
        <v>238179</v>
      </c>
      <c r="P294" s="32">
        <f>INDEX('Mapping water'!$D$5:$U$352,MATCH($B294,'Mapping water'!$B$5:$B$352,0),MATCH(P$3,'Mapping water'!$D$4:$U$4,0))*$D294</f>
        <v>0</v>
      </c>
      <c r="Q294" s="32">
        <f>INDEX('Mapping water'!$D$5:$U$352,MATCH($B294,'Mapping water'!$B$5:$B$352,0),MATCH(Q$3,'Mapping water'!$D$4:$U$4,0))*$D294</f>
        <v>0</v>
      </c>
      <c r="R294" s="32">
        <f>INDEX('Mapping water'!$D$5:$U$352,MATCH($B294,'Mapping water'!$B$5:$B$352,0),MATCH(R$3,'Mapping water'!$D$4:$U$4,0))*$D294</f>
        <v>0</v>
      </c>
      <c r="S294" s="32">
        <f>INDEX('Mapping water'!$D$5:$U$352,MATCH($B294,'Mapping water'!$B$5:$B$352,0),MATCH(S$3,'Mapping water'!$D$4:$U$4,0))*$D294</f>
        <v>0</v>
      </c>
      <c r="T294" s="32">
        <f>INDEX('Mapping water'!$D$5:$U$352,MATCH($B294,'Mapping water'!$B$5:$B$352,0),MATCH(T$3,'Mapping water'!$D$4:$U$4,0))*$D294</f>
        <v>0</v>
      </c>
      <c r="U294" s="32">
        <f>INDEX('Mapping water'!$D$5:$U$352,MATCH($B294,'Mapping water'!$B$5:$B$352,0),MATCH(U$3,'Mapping water'!$D$4:$U$4,0))*$D294</f>
        <v>0</v>
      </c>
      <c r="V294" s="32">
        <f>INDEX('Mapping water'!$D$5:$U$352,MATCH($B294,'Mapping water'!$B$5:$B$352,0),MATCH(V$3,'Mapping water'!$D$4:$U$4,0))*$D294</f>
        <v>0</v>
      </c>
      <c r="W294" s="32">
        <f>INDEX('Mapping water'!$D$5:$U$352,MATCH($B294,'Mapping water'!$B$5:$B$352,0),MATCH(W$3,'Mapping water'!$D$4:$U$4,0))*$D294</f>
        <v>0</v>
      </c>
      <c r="X294" s="32">
        <f>INDEX('Mapping water'!$D$5:$U$352,MATCH($B294,'Mapping water'!$B$5:$B$352,0),MATCH(X$3,'Mapping water'!$D$4:$U$4,0))*$D294</f>
        <v>0</v>
      </c>
      <c r="Y294" s="32">
        <f>INDEX('Mapping water'!$D$5:$U$352,MATCH($B294,'Mapping water'!$B$5:$B$352,0),MATCH(Y$3,'Mapping water'!$D$4:$U$4,0))*$D294</f>
        <v>0</v>
      </c>
    </row>
    <row r="295" spans="1:25" x14ac:dyDescent="0.45">
      <c r="A295" s="10" t="s">
        <v>633</v>
      </c>
      <c r="B295" s="10" t="s">
        <v>634</v>
      </c>
      <c r="C295" s="10" t="s">
        <v>177</v>
      </c>
      <c r="D295" s="32">
        <f>INDEX('ONS data MYE 5'!$G$6:$G$445, MATCH($B295,'ONS data MYE 5'!$B$6:$B$445,0))</f>
        <v>180453</v>
      </c>
      <c r="E295" s="32">
        <f>INDEX('ONS data MYE 5'!$H$6:$H$445, MATCH($B295,'ONS data MYE 5'!$B$6:$B$445,0))</f>
        <v>651</v>
      </c>
      <c r="F295" s="32">
        <f t="shared" si="8"/>
        <v>6.4785096422085688</v>
      </c>
      <c r="G295" s="32">
        <f t="shared" si="9"/>
        <v>41.9710871841894</v>
      </c>
      <c r="H295" s="32">
        <f>INDEX('Mapping water'!$D$5:$U$352,MATCH($B295,'Mapping water'!$B$5:$B$352,0),MATCH(H$3,'Mapping water'!$D$4:$U$4,0))*$D295</f>
        <v>0</v>
      </c>
      <c r="I295" s="32">
        <f>INDEX('Mapping water'!$D$5:$U$352,MATCH($B295,'Mapping water'!$B$5:$B$352,0),MATCH(I$3,'Mapping water'!$D$4:$U$4,0))*$D295</f>
        <v>0</v>
      </c>
      <c r="J295" s="32">
        <f>INDEX('Mapping water'!$D$5:$U$352,MATCH($B295,'Mapping water'!$B$5:$B$352,0),MATCH(J$3,'Mapping water'!$D$4:$U$4,0))*$D295</f>
        <v>0</v>
      </c>
      <c r="K295" s="32">
        <f>INDEX('Mapping water'!$D$5:$U$352,MATCH($B295,'Mapping water'!$B$5:$B$352,0),MATCH(K$3,'Mapping water'!$D$4:$U$4,0))*$D295</f>
        <v>0</v>
      </c>
      <c r="L295" s="32">
        <f>INDEX('Mapping water'!$D$5:$U$352,MATCH($B295,'Mapping water'!$B$5:$B$352,0),MATCH(L$3,'Mapping water'!$D$4:$U$4,0))*$D295</f>
        <v>0</v>
      </c>
      <c r="M295" s="32">
        <f>INDEX('Mapping water'!$D$5:$U$352,MATCH($B295,'Mapping water'!$B$5:$B$352,0),MATCH(M$3,'Mapping water'!$D$4:$U$4,0))*$D295</f>
        <v>0</v>
      </c>
      <c r="N295" s="32">
        <f>INDEX('Mapping water'!$D$5:$U$352,MATCH($B295,'Mapping water'!$B$5:$B$352,0),MATCH(N$3,'Mapping water'!$D$4:$U$4,0))*$D295</f>
        <v>0</v>
      </c>
      <c r="O295" s="32">
        <f>INDEX('Mapping water'!$D$5:$U$352,MATCH($B295,'Mapping water'!$B$5:$B$352,0),MATCH(O$3,'Mapping water'!$D$4:$U$4,0))*$D295</f>
        <v>180453</v>
      </c>
      <c r="P295" s="32">
        <f>INDEX('Mapping water'!$D$5:$U$352,MATCH($B295,'Mapping water'!$B$5:$B$352,0),MATCH(P$3,'Mapping water'!$D$4:$U$4,0))*$D295</f>
        <v>0</v>
      </c>
      <c r="Q295" s="32">
        <f>INDEX('Mapping water'!$D$5:$U$352,MATCH($B295,'Mapping water'!$B$5:$B$352,0),MATCH(Q$3,'Mapping water'!$D$4:$U$4,0))*$D295</f>
        <v>0</v>
      </c>
      <c r="R295" s="32">
        <f>INDEX('Mapping water'!$D$5:$U$352,MATCH($B295,'Mapping water'!$B$5:$B$352,0),MATCH(R$3,'Mapping water'!$D$4:$U$4,0))*$D295</f>
        <v>0</v>
      </c>
      <c r="S295" s="32">
        <f>INDEX('Mapping water'!$D$5:$U$352,MATCH($B295,'Mapping water'!$B$5:$B$352,0),MATCH(S$3,'Mapping water'!$D$4:$U$4,0))*$D295</f>
        <v>0</v>
      </c>
      <c r="T295" s="32">
        <f>INDEX('Mapping water'!$D$5:$U$352,MATCH($B295,'Mapping water'!$B$5:$B$352,0),MATCH(T$3,'Mapping water'!$D$4:$U$4,0))*$D295</f>
        <v>0</v>
      </c>
      <c r="U295" s="32">
        <f>INDEX('Mapping water'!$D$5:$U$352,MATCH($B295,'Mapping water'!$B$5:$B$352,0),MATCH(U$3,'Mapping water'!$D$4:$U$4,0))*$D295</f>
        <v>0</v>
      </c>
      <c r="V295" s="32">
        <f>INDEX('Mapping water'!$D$5:$U$352,MATCH($B295,'Mapping water'!$B$5:$B$352,0),MATCH(V$3,'Mapping water'!$D$4:$U$4,0))*$D295</f>
        <v>0</v>
      </c>
      <c r="W295" s="32">
        <f>INDEX('Mapping water'!$D$5:$U$352,MATCH($B295,'Mapping water'!$B$5:$B$352,0),MATCH(W$3,'Mapping water'!$D$4:$U$4,0))*$D295</f>
        <v>0</v>
      </c>
      <c r="X295" s="32">
        <f>INDEX('Mapping water'!$D$5:$U$352,MATCH($B295,'Mapping water'!$B$5:$B$352,0),MATCH(X$3,'Mapping water'!$D$4:$U$4,0))*$D295</f>
        <v>0</v>
      </c>
      <c r="Y295" s="32">
        <f>INDEX('Mapping water'!$D$5:$U$352,MATCH($B295,'Mapping water'!$B$5:$B$352,0),MATCH(Y$3,'Mapping water'!$D$4:$U$4,0))*$D295</f>
        <v>0</v>
      </c>
    </row>
    <row r="296" spans="1:25" x14ac:dyDescent="0.45">
      <c r="A296" s="10" t="s">
        <v>635</v>
      </c>
      <c r="B296" s="10" t="s">
        <v>636</v>
      </c>
      <c r="C296" s="10" t="s">
        <v>177</v>
      </c>
      <c r="D296" s="32">
        <f>INDEX('ONS data MYE 5'!$G$6:$G$445, MATCH($B296,'ONS data MYE 5'!$B$6:$B$445,0))</f>
        <v>69630</v>
      </c>
      <c r="E296" s="32">
        <f>INDEX('ONS data MYE 5'!$H$6:$H$445, MATCH($B296,'ONS data MYE 5'!$B$6:$B$445,0))</f>
        <v>640</v>
      </c>
      <c r="F296" s="32">
        <f t="shared" si="8"/>
        <v>6.4614681763537174</v>
      </c>
      <c r="G296" s="32">
        <f t="shared" si="9"/>
        <v>41.750570994031833</v>
      </c>
      <c r="H296" s="32">
        <f>INDEX('Mapping water'!$D$5:$U$352,MATCH($B296,'Mapping water'!$B$5:$B$352,0),MATCH(H$3,'Mapping water'!$D$4:$U$4,0))*$D296</f>
        <v>0</v>
      </c>
      <c r="I296" s="32">
        <f>INDEX('Mapping water'!$D$5:$U$352,MATCH($B296,'Mapping water'!$B$5:$B$352,0),MATCH(I$3,'Mapping water'!$D$4:$U$4,0))*$D296</f>
        <v>0</v>
      </c>
      <c r="J296" s="32">
        <f>INDEX('Mapping water'!$D$5:$U$352,MATCH($B296,'Mapping water'!$B$5:$B$352,0),MATCH(J$3,'Mapping water'!$D$4:$U$4,0))*$D296</f>
        <v>0</v>
      </c>
      <c r="K296" s="32">
        <f>INDEX('Mapping water'!$D$5:$U$352,MATCH($B296,'Mapping water'!$B$5:$B$352,0),MATCH(K$3,'Mapping water'!$D$4:$U$4,0))*$D296</f>
        <v>0</v>
      </c>
      <c r="L296" s="32">
        <f>INDEX('Mapping water'!$D$5:$U$352,MATCH($B296,'Mapping water'!$B$5:$B$352,0),MATCH(L$3,'Mapping water'!$D$4:$U$4,0))*$D296</f>
        <v>0</v>
      </c>
      <c r="M296" s="32">
        <f>INDEX('Mapping water'!$D$5:$U$352,MATCH($B296,'Mapping water'!$B$5:$B$352,0),MATCH(M$3,'Mapping water'!$D$4:$U$4,0))*$D296</f>
        <v>0</v>
      </c>
      <c r="N296" s="32">
        <f>INDEX('Mapping water'!$D$5:$U$352,MATCH($B296,'Mapping water'!$B$5:$B$352,0),MATCH(N$3,'Mapping water'!$D$4:$U$4,0))*$D296</f>
        <v>0</v>
      </c>
      <c r="O296" s="32">
        <f>INDEX('Mapping water'!$D$5:$U$352,MATCH($B296,'Mapping water'!$B$5:$B$352,0),MATCH(O$3,'Mapping water'!$D$4:$U$4,0))*$D296</f>
        <v>69630</v>
      </c>
      <c r="P296" s="32">
        <f>INDEX('Mapping water'!$D$5:$U$352,MATCH($B296,'Mapping water'!$B$5:$B$352,0),MATCH(P$3,'Mapping water'!$D$4:$U$4,0))*$D296</f>
        <v>0</v>
      </c>
      <c r="Q296" s="32">
        <f>INDEX('Mapping water'!$D$5:$U$352,MATCH($B296,'Mapping water'!$B$5:$B$352,0),MATCH(Q$3,'Mapping water'!$D$4:$U$4,0))*$D296</f>
        <v>0</v>
      </c>
      <c r="R296" s="32">
        <f>INDEX('Mapping water'!$D$5:$U$352,MATCH($B296,'Mapping water'!$B$5:$B$352,0),MATCH(R$3,'Mapping water'!$D$4:$U$4,0))*$D296</f>
        <v>0</v>
      </c>
      <c r="S296" s="32">
        <f>INDEX('Mapping water'!$D$5:$U$352,MATCH($B296,'Mapping water'!$B$5:$B$352,0),MATCH(S$3,'Mapping water'!$D$4:$U$4,0))*$D296</f>
        <v>0</v>
      </c>
      <c r="T296" s="32">
        <f>INDEX('Mapping water'!$D$5:$U$352,MATCH($B296,'Mapping water'!$B$5:$B$352,0),MATCH(T$3,'Mapping water'!$D$4:$U$4,0))*$D296</f>
        <v>0</v>
      </c>
      <c r="U296" s="32">
        <f>INDEX('Mapping water'!$D$5:$U$352,MATCH($B296,'Mapping water'!$B$5:$B$352,0),MATCH(U$3,'Mapping water'!$D$4:$U$4,0))*$D296</f>
        <v>0</v>
      </c>
      <c r="V296" s="32">
        <f>INDEX('Mapping water'!$D$5:$U$352,MATCH($B296,'Mapping water'!$B$5:$B$352,0),MATCH(V$3,'Mapping water'!$D$4:$U$4,0))*$D296</f>
        <v>0</v>
      </c>
      <c r="W296" s="32">
        <f>INDEX('Mapping water'!$D$5:$U$352,MATCH($B296,'Mapping water'!$B$5:$B$352,0),MATCH(W$3,'Mapping water'!$D$4:$U$4,0))*$D296</f>
        <v>0</v>
      </c>
      <c r="X296" s="32">
        <f>INDEX('Mapping water'!$D$5:$U$352,MATCH($B296,'Mapping water'!$B$5:$B$352,0),MATCH(X$3,'Mapping water'!$D$4:$U$4,0))*$D296</f>
        <v>0</v>
      </c>
      <c r="Y296" s="32">
        <f>INDEX('Mapping water'!$D$5:$U$352,MATCH($B296,'Mapping water'!$B$5:$B$352,0),MATCH(Y$3,'Mapping water'!$D$4:$U$4,0))*$D296</f>
        <v>0</v>
      </c>
    </row>
    <row r="297" spans="1:25" x14ac:dyDescent="0.45">
      <c r="A297" s="10" t="s">
        <v>637</v>
      </c>
      <c r="B297" s="10" t="s">
        <v>638</v>
      </c>
      <c r="C297" s="10" t="s">
        <v>177</v>
      </c>
      <c r="D297" s="32">
        <f>INDEX('ONS data MYE 5'!$G$6:$G$445, MATCH($B297,'ONS data MYE 5'!$B$6:$B$445,0))</f>
        <v>91994</v>
      </c>
      <c r="E297" s="32">
        <f>INDEX('ONS data MYE 5'!$H$6:$H$445, MATCH($B297,'ONS data MYE 5'!$B$6:$B$445,0))</f>
        <v>732</v>
      </c>
      <c r="F297" s="32">
        <f t="shared" si="8"/>
        <v>6.5957805139613113</v>
      </c>
      <c r="G297" s="32">
        <f t="shared" si="9"/>
        <v>43.504320588351739</v>
      </c>
      <c r="H297" s="32">
        <f>INDEX('Mapping water'!$D$5:$U$352,MATCH($B297,'Mapping water'!$B$5:$B$352,0),MATCH(H$3,'Mapping water'!$D$4:$U$4,0))*$D297</f>
        <v>0</v>
      </c>
      <c r="I297" s="32">
        <f>INDEX('Mapping water'!$D$5:$U$352,MATCH($B297,'Mapping water'!$B$5:$B$352,0),MATCH(I$3,'Mapping water'!$D$4:$U$4,0))*$D297</f>
        <v>0</v>
      </c>
      <c r="J297" s="32">
        <f>INDEX('Mapping water'!$D$5:$U$352,MATCH($B297,'Mapping water'!$B$5:$B$352,0),MATCH(J$3,'Mapping water'!$D$4:$U$4,0))*$D297</f>
        <v>0</v>
      </c>
      <c r="K297" s="32">
        <f>INDEX('Mapping water'!$D$5:$U$352,MATCH($B297,'Mapping water'!$B$5:$B$352,0),MATCH(K$3,'Mapping water'!$D$4:$U$4,0))*$D297</f>
        <v>0</v>
      </c>
      <c r="L297" s="32">
        <f>INDEX('Mapping water'!$D$5:$U$352,MATCH($B297,'Mapping water'!$B$5:$B$352,0),MATCH(L$3,'Mapping water'!$D$4:$U$4,0))*$D297</f>
        <v>0</v>
      </c>
      <c r="M297" s="32">
        <f>INDEX('Mapping water'!$D$5:$U$352,MATCH($B297,'Mapping water'!$B$5:$B$352,0),MATCH(M$3,'Mapping water'!$D$4:$U$4,0))*$D297</f>
        <v>0</v>
      </c>
      <c r="N297" s="32">
        <f>INDEX('Mapping water'!$D$5:$U$352,MATCH($B297,'Mapping water'!$B$5:$B$352,0),MATCH(N$3,'Mapping water'!$D$4:$U$4,0))*$D297</f>
        <v>0</v>
      </c>
      <c r="O297" s="32">
        <f>INDEX('Mapping water'!$D$5:$U$352,MATCH($B297,'Mapping water'!$B$5:$B$352,0),MATCH(O$3,'Mapping water'!$D$4:$U$4,0))*$D297</f>
        <v>91994</v>
      </c>
      <c r="P297" s="32">
        <f>INDEX('Mapping water'!$D$5:$U$352,MATCH($B297,'Mapping water'!$B$5:$B$352,0),MATCH(P$3,'Mapping water'!$D$4:$U$4,0))*$D297</f>
        <v>0</v>
      </c>
      <c r="Q297" s="32">
        <f>INDEX('Mapping water'!$D$5:$U$352,MATCH($B297,'Mapping water'!$B$5:$B$352,0),MATCH(Q$3,'Mapping water'!$D$4:$U$4,0))*$D297</f>
        <v>0</v>
      </c>
      <c r="R297" s="32">
        <f>INDEX('Mapping water'!$D$5:$U$352,MATCH($B297,'Mapping water'!$B$5:$B$352,0),MATCH(R$3,'Mapping water'!$D$4:$U$4,0))*$D297</f>
        <v>0</v>
      </c>
      <c r="S297" s="32">
        <f>INDEX('Mapping water'!$D$5:$U$352,MATCH($B297,'Mapping water'!$B$5:$B$352,0),MATCH(S$3,'Mapping water'!$D$4:$U$4,0))*$D297</f>
        <v>0</v>
      </c>
      <c r="T297" s="32">
        <f>INDEX('Mapping water'!$D$5:$U$352,MATCH($B297,'Mapping water'!$B$5:$B$352,0),MATCH(T$3,'Mapping water'!$D$4:$U$4,0))*$D297</f>
        <v>0</v>
      </c>
      <c r="U297" s="32">
        <f>INDEX('Mapping water'!$D$5:$U$352,MATCH($B297,'Mapping water'!$B$5:$B$352,0),MATCH(U$3,'Mapping water'!$D$4:$U$4,0))*$D297</f>
        <v>0</v>
      </c>
      <c r="V297" s="32">
        <f>INDEX('Mapping water'!$D$5:$U$352,MATCH($B297,'Mapping water'!$B$5:$B$352,0),MATCH(V$3,'Mapping water'!$D$4:$U$4,0))*$D297</f>
        <v>0</v>
      </c>
      <c r="W297" s="32">
        <f>INDEX('Mapping water'!$D$5:$U$352,MATCH($B297,'Mapping water'!$B$5:$B$352,0),MATCH(W$3,'Mapping water'!$D$4:$U$4,0))*$D297</f>
        <v>0</v>
      </c>
      <c r="X297" s="32">
        <f>INDEX('Mapping water'!$D$5:$U$352,MATCH($B297,'Mapping water'!$B$5:$B$352,0),MATCH(X$3,'Mapping water'!$D$4:$U$4,0))*$D297</f>
        <v>0</v>
      </c>
      <c r="Y297" s="32">
        <f>INDEX('Mapping water'!$D$5:$U$352,MATCH($B297,'Mapping water'!$B$5:$B$352,0),MATCH(Y$3,'Mapping water'!$D$4:$U$4,0))*$D297</f>
        <v>0</v>
      </c>
    </row>
    <row r="298" spans="1:25" x14ac:dyDescent="0.45">
      <c r="A298" s="10" t="s">
        <v>639</v>
      </c>
      <c r="B298" s="10" t="s">
        <v>640</v>
      </c>
      <c r="C298" s="10" t="s">
        <v>177</v>
      </c>
      <c r="D298" s="32">
        <f>INDEX('ONS data MYE 5'!$G$6:$G$445, MATCH($B298,'ONS data MYE 5'!$B$6:$B$445,0))</f>
        <v>93276</v>
      </c>
      <c r="E298" s="32">
        <f>INDEX('ONS data MYE 5'!$H$6:$H$445, MATCH($B298,'ONS data MYE 5'!$B$6:$B$445,0))</f>
        <v>110</v>
      </c>
      <c r="F298" s="32">
        <f t="shared" si="8"/>
        <v>4.7004803657924166</v>
      </c>
      <c r="G298" s="32">
        <f t="shared" si="9"/>
        <v>22.09451566920001</v>
      </c>
      <c r="H298" s="32">
        <f>INDEX('Mapping water'!$D$5:$U$352,MATCH($B298,'Mapping water'!$B$5:$B$352,0),MATCH(H$3,'Mapping water'!$D$4:$U$4,0))*$D298</f>
        <v>0</v>
      </c>
      <c r="I298" s="32">
        <f>INDEX('Mapping water'!$D$5:$U$352,MATCH($B298,'Mapping water'!$B$5:$B$352,0),MATCH(I$3,'Mapping water'!$D$4:$U$4,0))*$D298</f>
        <v>0</v>
      </c>
      <c r="J298" s="32">
        <f>INDEX('Mapping water'!$D$5:$U$352,MATCH($B298,'Mapping water'!$B$5:$B$352,0),MATCH(J$3,'Mapping water'!$D$4:$U$4,0))*$D298</f>
        <v>0</v>
      </c>
      <c r="K298" s="32">
        <f>INDEX('Mapping water'!$D$5:$U$352,MATCH($B298,'Mapping water'!$B$5:$B$352,0),MATCH(K$3,'Mapping water'!$D$4:$U$4,0))*$D298</f>
        <v>0</v>
      </c>
      <c r="L298" s="32">
        <f>INDEX('Mapping water'!$D$5:$U$352,MATCH($B298,'Mapping water'!$B$5:$B$352,0),MATCH(L$3,'Mapping water'!$D$4:$U$4,0))*$D298</f>
        <v>0</v>
      </c>
      <c r="M298" s="32">
        <f>INDEX('Mapping water'!$D$5:$U$352,MATCH($B298,'Mapping water'!$B$5:$B$352,0),MATCH(M$3,'Mapping water'!$D$4:$U$4,0))*$D298</f>
        <v>0</v>
      </c>
      <c r="N298" s="32">
        <f>INDEX('Mapping water'!$D$5:$U$352,MATCH($B298,'Mapping water'!$B$5:$B$352,0),MATCH(N$3,'Mapping water'!$D$4:$U$4,0))*$D298</f>
        <v>0</v>
      </c>
      <c r="O298" s="32">
        <f>INDEX('Mapping water'!$D$5:$U$352,MATCH($B298,'Mapping water'!$B$5:$B$352,0),MATCH(O$3,'Mapping water'!$D$4:$U$4,0))*$D298</f>
        <v>93276</v>
      </c>
      <c r="P298" s="32">
        <f>INDEX('Mapping water'!$D$5:$U$352,MATCH($B298,'Mapping water'!$B$5:$B$352,0),MATCH(P$3,'Mapping water'!$D$4:$U$4,0))*$D298</f>
        <v>0</v>
      </c>
      <c r="Q298" s="32">
        <f>INDEX('Mapping water'!$D$5:$U$352,MATCH($B298,'Mapping water'!$B$5:$B$352,0),MATCH(Q$3,'Mapping water'!$D$4:$U$4,0))*$D298</f>
        <v>0</v>
      </c>
      <c r="R298" s="32">
        <f>INDEX('Mapping water'!$D$5:$U$352,MATCH($B298,'Mapping water'!$B$5:$B$352,0),MATCH(R$3,'Mapping water'!$D$4:$U$4,0))*$D298</f>
        <v>0</v>
      </c>
      <c r="S298" s="32">
        <f>INDEX('Mapping water'!$D$5:$U$352,MATCH($B298,'Mapping water'!$B$5:$B$352,0),MATCH(S$3,'Mapping water'!$D$4:$U$4,0))*$D298</f>
        <v>0</v>
      </c>
      <c r="T298" s="32">
        <f>INDEX('Mapping water'!$D$5:$U$352,MATCH($B298,'Mapping water'!$B$5:$B$352,0),MATCH(T$3,'Mapping water'!$D$4:$U$4,0))*$D298</f>
        <v>0</v>
      </c>
      <c r="U298" s="32">
        <f>INDEX('Mapping water'!$D$5:$U$352,MATCH($B298,'Mapping water'!$B$5:$B$352,0),MATCH(U$3,'Mapping water'!$D$4:$U$4,0))*$D298</f>
        <v>0</v>
      </c>
      <c r="V298" s="32">
        <f>INDEX('Mapping water'!$D$5:$U$352,MATCH($B298,'Mapping water'!$B$5:$B$352,0),MATCH(V$3,'Mapping water'!$D$4:$U$4,0))*$D298</f>
        <v>0</v>
      </c>
      <c r="W298" s="32">
        <f>INDEX('Mapping water'!$D$5:$U$352,MATCH($B298,'Mapping water'!$B$5:$B$352,0),MATCH(W$3,'Mapping water'!$D$4:$U$4,0))*$D298</f>
        <v>0</v>
      </c>
      <c r="X298" s="32">
        <f>INDEX('Mapping water'!$D$5:$U$352,MATCH($B298,'Mapping water'!$B$5:$B$352,0),MATCH(X$3,'Mapping water'!$D$4:$U$4,0))*$D298</f>
        <v>0</v>
      </c>
      <c r="Y298" s="32">
        <f>INDEX('Mapping water'!$D$5:$U$352,MATCH($B298,'Mapping water'!$B$5:$B$352,0),MATCH(Y$3,'Mapping water'!$D$4:$U$4,0))*$D298</f>
        <v>0</v>
      </c>
    </row>
    <row r="299" spans="1:25" x14ac:dyDescent="0.45">
      <c r="A299" s="10" t="s">
        <v>641</v>
      </c>
      <c r="B299" s="10" t="s">
        <v>642</v>
      </c>
      <c r="C299" s="10" t="s">
        <v>177</v>
      </c>
      <c r="D299" s="32">
        <f>INDEX('ONS data MYE 5'!$G$6:$G$445, MATCH($B299,'ONS data MYE 5'!$B$6:$B$445,0))</f>
        <v>149478</v>
      </c>
      <c r="E299" s="32">
        <f>INDEX('ONS data MYE 5'!$H$6:$H$445, MATCH($B299,'ONS data MYE 5'!$B$6:$B$445,0))</f>
        <v>785</v>
      </c>
      <c r="F299" s="32">
        <f t="shared" si="8"/>
        <v>6.6656837177824082</v>
      </c>
      <c r="G299" s="32">
        <f t="shared" si="9"/>
        <v>44.431339425509506</v>
      </c>
      <c r="H299" s="32">
        <f>INDEX('Mapping water'!$D$5:$U$352,MATCH($B299,'Mapping water'!$B$5:$B$352,0),MATCH(H$3,'Mapping water'!$D$4:$U$4,0))*$D299</f>
        <v>0</v>
      </c>
      <c r="I299" s="32">
        <f>INDEX('Mapping water'!$D$5:$U$352,MATCH($B299,'Mapping water'!$B$5:$B$352,0),MATCH(I$3,'Mapping water'!$D$4:$U$4,0))*$D299</f>
        <v>0</v>
      </c>
      <c r="J299" s="32">
        <f>INDEX('Mapping water'!$D$5:$U$352,MATCH($B299,'Mapping water'!$B$5:$B$352,0),MATCH(J$3,'Mapping water'!$D$4:$U$4,0))*$D299</f>
        <v>0</v>
      </c>
      <c r="K299" s="32">
        <f>INDEX('Mapping water'!$D$5:$U$352,MATCH($B299,'Mapping water'!$B$5:$B$352,0),MATCH(K$3,'Mapping water'!$D$4:$U$4,0))*$D299</f>
        <v>0</v>
      </c>
      <c r="L299" s="32">
        <f>INDEX('Mapping water'!$D$5:$U$352,MATCH($B299,'Mapping water'!$B$5:$B$352,0),MATCH(L$3,'Mapping water'!$D$4:$U$4,0))*$D299</f>
        <v>0</v>
      </c>
      <c r="M299" s="32">
        <f>INDEX('Mapping water'!$D$5:$U$352,MATCH($B299,'Mapping water'!$B$5:$B$352,0),MATCH(M$3,'Mapping water'!$D$4:$U$4,0))*$D299</f>
        <v>0</v>
      </c>
      <c r="N299" s="32">
        <f>INDEX('Mapping water'!$D$5:$U$352,MATCH($B299,'Mapping water'!$B$5:$B$352,0),MATCH(N$3,'Mapping water'!$D$4:$U$4,0))*$D299</f>
        <v>0</v>
      </c>
      <c r="O299" s="32">
        <f>INDEX('Mapping water'!$D$5:$U$352,MATCH($B299,'Mapping water'!$B$5:$B$352,0),MATCH(O$3,'Mapping water'!$D$4:$U$4,0))*$D299</f>
        <v>149478</v>
      </c>
      <c r="P299" s="32">
        <f>INDEX('Mapping water'!$D$5:$U$352,MATCH($B299,'Mapping water'!$B$5:$B$352,0),MATCH(P$3,'Mapping water'!$D$4:$U$4,0))*$D299</f>
        <v>0</v>
      </c>
      <c r="Q299" s="32">
        <f>INDEX('Mapping water'!$D$5:$U$352,MATCH($B299,'Mapping water'!$B$5:$B$352,0),MATCH(Q$3,'Mapping water'!$D$4:$U$4,0))*$D299</f>
        <v>0</v>
      </c>
      <c r="R299" s="32">
        <f>INDEX('Mapping water'!$D$5:$U$352,MATCH($B299,'Mapping water'!$B$5:$B$352,0),MATCH(R$3,'Mapping water'!$D$4:$U$4,0))*$D299</f>
        <v>0</v>
      </c>
      <c r="S299" s="32">
        <f>INDEX('Mapping water'!$D$5:$U$352,MATCH($B299,'Mapping water'!$B$5:$B$352,0),MATCH(S$3,'Mapping water'!$D$4:$U$4,0))*$D299</f>
        <v>0</v>
      </c>
      <c r="T299" s="32">
        <f>INDEX('Mapping water'!$D$5:$U$352,MATCH($B299,'Mapping water'!$B$5:$B$352,0),MATCH(T$3,'Mapping water'!$D$4:$U$4,0))*$D299</f>
        <v>0</v>
      </c>
      <c r="U299" s="32">
        <f>INDEX('Mapping water'!$D$5:$U$352,MATCH($B299,'Mapping water'!$B$5:$B$352,0),MATCH(U$3,'Mapping water'!$D$4:$U$4,0))*$D299</f>
        <v>0</v>
      </c>
      <c r="V299" s="32">
        <f>INDEX('Mapping water'!$D$5:$U$352,MATCH($B299,'Mapping water'!$B$5:$B$352,0),MATCH(V$3,'Mapping water'!$D$4:$U$4,0))*$D299</f>
        <v>0</v>
      </c>
      <c r="W299" s="32">
        <f>INDEX('Mapping water'!$D$5:$U$352,MATCH($B299,'Mapping water'!$B$5:$B$352,0),MATCH(W$3,'Mapping water'!$D$4:$U$4,0))*$D299</f>
        <v>0</v>
      </c>
      <c r="X299" s="32">
        <f>INDEX('Mapping water'!$D$5:$U$352,MATCH($B299,'Mapping water'!$B$5:$B$352,0),MATCH(X$3,'Mapping water'!$D$4:$U$4,0))*$D299</f>
        <v>0</v>
      </c>
      <c r="Y299" s="32">
        <f>INDEX('Mapping water'!$D$5:$U$352,MATCH($B299,'Mapping water'!$B$5:$B$352,0),MATCH(Y$3,'Mapping water'!$D$4:$U$4,0))*$D299</f>
        <v>0</v>
      </c>
    </row>
    <row r="300" spans="1:25" x14ac:dyDescent="0.45">
      <c r="A300" s="10" t="s">
        <v>643</v>
      </c>
      <c r="B300" s="10" t="s">
        <v>644</v>
      </c>
      <c r="C300" s="10" t="s">
        <v>177</v>
      </c>
      <c r="D300" s="32">
        <f>INDEX('ONS data MYE 5'!$G$6:$G$445, MATCH($B300,'ONS data MYE 5'!$B$6:$B$445,0))</f>
        <v>59714</v>
      </c>
      <c r="E300" s="32">
        <f>INDEX('ONS data MYE 5'!$H$6:$H$445, MATCH($B300,'ONS data MYE 5'!$B$6:$B$445,0))</f>
        <v>536</v>
      </c>
      <c r="F300" s="32">
        <f t="shared" si="8"/>
        <v>6.2841341610708019</v>
      </c>
      <c r="G300" s="32">
        <f t="shared" si="9"/>
        <v>39.490342154337029</v>
      </c>
      <c r="H300" s="32">
        <f>INDEX('Mapping water'!$D$5:$U$352,MATCH($B300,'Mapping water'!$B$5:$B$352,0),MATCH(H$3,'Mapping water'!$D$4:$U$4,0))*$D300</f>
        <v>0</v>
      </c>
      <c r="I300" s="32">
        <f>INDEX('Mapping water'!$D$5:$U$352,MATCH($B300,'Mapping water'!$B$5:$B$352,0),MATCH(I$3,'Mapping water'!$D$4:$U$4,0))*$D300</f>
        <v>0</v>
      </c>
      <c r="J300" s="32">
        <f>INDEX('Mapping water'!$D$5:$U$352,MATCH($B300,'Mapping water'!$B$5:$B$352,0),MATCH(J$3,'Mapping water'!$D$4:$U$4,0))*$D300</f>
        <v>0</v>
      </c>
      <c r="K300" s="32">
        <f>INDEX('Mapping water'!$D$5:$U$352,MATCH($B300,'Mapping water'!$B$5:$B$352,0),MATCH(K$3,'Mapping water'!$D$4:$U$4,0))*$D300</f>
        <v>0</v>
      </c>
      <c r="L300" s="32">
        <f>INDEX('Mapping water'!$D$5:$U$352,MATCH($B300,'Mapping water'!$B$5:$B$352,0),MATCH(L$3,'Mapping water'!$D$4:$U$4,0))*$D300</f>
        <v>0</v>
      </c>
      <c r="M300" s="32">
        <f>INDEX('Mapping water'!$D$5:$U$352,MATCH($B300,'Mapping water'!$B$5:$B$352,0),MATCH(M$3,'Mapping water'!$D$4:$U$4,0))*$D300</f>
        <v>0</v>
      </c>
      <c r="N300" s="32">
        <f>INDEX('Mapping water'!$D$5:$U$352,MATCH($B300,'Mapping water'!$B$5:$B$352,0),MATCH(N$3,'Mapping water'!$D$4:$U$4,0))*$D300</f>
        <v>0</v>
      </c>
      <c r="O300" s="32">
        <f>INDEX('Mapping water'!$D$5:$U$352,MATCH($B300,'Mapping water'!$B$5:$B$352,0),MATCH(O$3,'Mapping water'!$D$4:$U$4,0))*$D300</f>
        <v>59714</v>
      </c>
      <c r="P300" s="32">
        <f>INDEX('Mapping water'!$D$5:$U$352,MATCH($B300,'Mapping water'!$B$5:$B$352,0),MATCH(P$3,'Mapping water'!$D$4:$U$4,0))*$D300</f>
        <v>0</v>
      </c>
      <c r="Q300" s="32">
        <f>INDEX('Mapping water'!$D$5:$U$352,MATCH($B300,'Mapping water'!$B$5:$B$352,0),MATCH(Q$3,'Mapping water'!$D$4:$U$4,0))*$D300</f>
        <v>0</v>
      </c>
      <c r="R300" s="32">
        <f>INDEX('Mapping water'!$D$5:$U$352,MATCH($B300,'Mapping water'!$B$5:$B$352,0),MATCH(R$3,'Mapping water'!$D$4:$U$4,0))*$D300</f>
        <v>0</v>
      </c>
      <c r="S300" s="32">
        <f>INDEX('Mapping water'!$D$5:$U$352,MATCH($B300,'Mapping water'!$B$5:$B$352,0),MATCH(S$3,'Mapping water'!$D$4:$U$4,0))*$D300</f>
        <v>0</v>
      </c>
      <c r="T300" s="32">
        <f>INDEX('Mapping water'!$D$5:$U$352,MATCH($B300,'Mapping water'!$B$5:$B$352,0),MATCH(T$3,'Mapping water'!$D$4:$U$4,0))*$D300</f>
        <v>0</v>
      </c>
      <c r="U300" s="32">
        <f>INDEX('Mapping water'!$D$5:$U$352,MATCH($B300,'Mapping water'!$B$5:$B$352,0),MATCH(U$3,'Mapping water'!$D$4:$U$4,0))*$D300</f>
        <v>0</v>
      </c>
      <c r="V300" s="32">
        <f>INDEX('Mapping water'!$D$5:$U$352,MATCH($B300,'Mapping water'!$B$5:$B$352,0),MATCH(V$3,'Mapping water'!$D$4:$U$4,0))*$D300</f>
        <v>0</v>
      </c>
      <c r="W300" s="32">
        <f>INDEX('Mapping water'!$D$5:$U$352,MATCH($B300,'Mapping water'!$B$5:$B$352,0),MATCH(W$3,'Mapping water'!$D$4:$U$4,0))*$D300</f>
        <v>0</v>
      </c>
      <c r="X300" s="32">
        <f>INDEX('Mapping water'!$D$5:$U$352,MATCH($B300,'Mapping water'!$B$5:$B$352,0),MATCH(X$3,'Mapping water'!$D$4:$U$4,0))*$D300</f>
        <v>0</v>
      </c>
      <c r="Y300" s="32">
        <f>INDEX('Mapping water'!$D$5:$U$352,MATCH($B300,'Mapping water'!$B$5:$B$352,0),MATCH(Y$3,'Mapping water'!$D$4:$U$4,0))*$D300</f>
        <v>0</v>
      </c>
    </row>
    <row r="301" spans="1:25" x14ac:dyDescent="0.45">
      <c r="A301" s="10" t="s">
        <v>238</v>
      </c>
      <c r="B301" s="10" t="s">
        <v>239</v>
      </c>
      <c r="C301" s="10" t="s">
        <v>240</v>
      </c>
      <c r="D301" s="32">
        <f>INDEX('ONS data MYE 5'!$G$6:$G$445, MATCH($B301,'ONS data MYE 5'!$B$6:$B$445,0))</f>
        <v>173727</v>
      </c>
      <c r="E301" s="32">
        <f>INDEX('ONS data MYE 5'!$H$6:$H$445, MATCH($B301,'ONS data MYE 5'!$B$6:$B$445,0))</f>
        <v>598</v>
      </c>
      <c r="F301" s="32">
        <f t="shared" si="8"/>
        <v>6.3935907539506314</v>
      </c>
      <c r="G301" s="32">
        <f t="shared" si="9"/>
        <v>40.878002729003001</v>
      </c>
      <c r="H301" s="32">
        <f>INDEX('Mapping water'!$D$5:$U$352,MATCH($B301,'Mapping water'!$B$5:$B$352,0),MATCH(H$3,'Mapping water'!$D$4:$U$4,0))*$D301</f>
        <v>0</v>
      </c>
      <c r="I301" s="32">
        <f>INDEX('Mapping water'!$D$5:$U$352,MATCH($B301,'Mapping water'!$B$5:$B$352,0),MATCH(I$3,'Mapping water'!$D$4:$U$4,0))*$D301</f>
        <v>0</v>
      </c>
      <c r="J301" s="32">
        <f>INDEX('Mapping water'!$D$5:$U$352,MATCH($B301,'Mapping water'!$B$5:$B$352,0),MATCH(J$3,'Mapping water'!$D$4:$U$4,0))*$D301</f>
        <v>0</v>
      </c>
      <c r="K301" s="32">
        <f>INDEX('Mapping water'!$D$5:$U$352,MATCH($B301,'Mapping water'!$B$5:$B$352,0),MATCH(K$3,'Mapping water'!$D$4:$U$4,0))*$D301</f>
        <v>0</v>
      </c>
      <c r="L301" s="32">
        <f>INDEX('Mapping water'!$D$5:$U$352,MATCH($B301,'Mapping water'!$B$5:$B$352,0),MATCH(L$3,'Mapping water'!$D$4:$U$4,0))*$D301</f>
        <v>173727</v>
      </c>
      <c r="M301" s="32">
        <f>INDEX('Mapping water'!$D$5:$U$352,MATCH($B301,'Mapping water'!$B$5:$B$352,0),MATCH(M$3,'Mapping water'!$D$4:$U$4,0))*$D301</f>
        <v>0</v>
      </c>
      <c r="N301" s="32">
        <f>INDEX('Mapping water'!$D$5:$U$352,MATCH($B301,'Mapping water'!$B$5:$B$352,0),MATCH(N$3,'Mapping water'!$D$4:$U$4,0))*$D301</f>
        <v>0</v>
      </c>
      <c r="O301" s="32">
        <f>INDEX('Mapping water'!$D$5:$U$352,MATCH($B301,'Mapping water'!$B$5:$B$352,0),MATCH(O$3,'Mapping water'!$D$4:$U$4,0))*$D301</f>
        <v>0</v>
      </c>
      <c r="P301" s="32">
        <f>INDEX('Mapping water'!$D$5:$U$352,MATCH($B301,'Mapping water'!$B$5:$B$352,0),MATCH(P$3,'Mapping water'!$D$4:$U$4,0))*$D301</f>
        <v>0</v>
      </c>
      <c r="Q301" s="32">
        <f>INDEX('Mapping water'!$D$5:$U$352,MATCH($B301,'Mapping water'!$B$5:$B$352,0),MATCH(Q$3,'Mapping water'!$D$4:$U$4,0))*$D301</f>
        <v>0</v>
      </c>
      <c r="R301" s="32">
        <f>INDEX('Mapping water'!$D$5:$U$352,MATCH($B301,'Mapping water'!$B$5:$B$352,0),MATCH(R$3,'Mapping water'!$D$4:$U$4,0))*$D301</f>
        <v>0</v>
      </c>
      <c r="S301" s="32">
        <f>INDEX('Mapping water'!$D$5:$U$352,MATCH($B301,'Mapping water'!$B$5:$B$352,0),MATCH(S$3,'Mapping water'!$D$4:$U$4,0))*$D301</f>
        <v>0</v>
      </c>
      <c r="T301" s="32">
        <f>INDEX('Mapping water'!$D$5:$U$352,MATCH($B301,'Mapping water'!$B$5:$B$352,0),MATCH(T$3,'Mapping water'!$D$4:$U$4,0))*$D301</f>
        <v>0</v>
      </c>
      <c r="U301" s="32">
        <f>INDEX('Mapping water'!$D$5:$U$352,MATCH($B301,'Mapping water'!$B$5:$B$352,0),MATCH(U$3,'Mapping water'!$D$4:$U$4,0))*$D301</f>
        <v>0</v>
      </c>
      <c r="V301" s="32">
        <f>INDEX('Mapping water'!$D$5:$U$352,MATCH($B301,'Mapping water'!$B$5:$B$352,0),MATCH(V$3,'Mapping water'!$D$4:$U$4,0))*$D301</f>
        <v>0</v>
      </c>
      <c r="W301" s="32">
        <f>INDEX('Mapping water'!$D$5:$U$352,MATCH($B301,'Mapping water'!$B$5:$B$352,0),MATCH(W$3,'Mapping water'!$D$4:$U$4,0))*$D301</f>
        <v>0</v>
      </c>
      <c r="X301" s="32">
        <f>INDEX('Mapping water'!$D$5:$U$352,MATCH($B301,'Mapping water'!$B$5:$B$352,0),MATCH(X$3,'Mapping water'!$D$4:$U$4,0))*$D301</f>
        <v>0</v>
      </c>
      <c r="Y301" s="32">
        <f>INDEX('Mapping water'!$D$5:$U$352,MATCH($B301,'Mapping water'!$B$5:$B$352,0),MATCH(Y$3,'Mapping water'!$D$4:$U$4,0))*$D301</f>
        <v>0</v>
      </c>
    </row>
    <row r="302" spans="1:25" x14ac:dyDescent="0.45">
      <c r="A302" s="10" t="s">
        <v>241</v>
      </c>
      <c r="B302" s="10" t="s">
        <v>242</v>
      </c>
      <c r="C302" s="10" t="s">
        <v>240</v>
      </c>
      <c r="D302" s="32">
        <f>INDEX('ONS data MYE 5'!$G$6:$G$445, MATCH($B302,'ONS data MYE 5'!$B$6:$B$445,0))</f>
        <v>253659</v>
      </c>
      <c r="E302" s="32">
        <f>INDEX('ONS data MYE 5'!$H$6:$H$445, MATCH($B302,'ONS data MYE 5'!$B$6:$B$445,0))</f>
        <v>2714</v>
      </c>
      <c r="F302" s="32">
        <f t="shared" si="8"/>
        <v>7.9061788403948148</v>
      </c>
      <c r="G302" s="32">
        <f t="shared" si="9"/>
        <v>62.507663856306699</v>
      </c>
      <c r="H302" s="32">
        <f>INDEX('Mapping water'!$D$5:$U$352,MATCH($B302,'Mapping water'!$B$5:$B$352,0),MATCH(H$3,'Mapping water'!$D$4:$U$4,0))*$D302</f>
        <v>0</v>
      </c>
      <c r="I302" s="32">
        <f>INDEX('Mapping water'!$D$5:$U$352,MATCH($B302,'Mapping water'!$B$5:$B$352,0),MATCH(I$3,'Mapping water'!$D$4:$U$4,0))*$D302</f>
        <v>0</v>
      </c>
      <c r="J302" s="32">
        <f>INDEX('Mapping water'!$D$5:$U$352,MATCH($B302,'Mapping water'!$B$5:$B$352,0),MATCH(J$3,'Mapping water'!$D$4:$U$4,0))*$D302</f>
        <v>0</v>
      </c>
      <c r="K302" s="32">
        <f>INDEX('Mapping water'!$D$5:$U$352,MATCH($B302,'Mapping water'!$B$5:$B$352,0),MATCH(K$3,'Mapping water'!$D$4:$U$4,0))*$D302</f>
        <v>0</v>
      </c>
      <c r="L302" s="32">
        <f>INDEX('Mapping water'!$D$5:$U$352,MATCH($B302,'Mapping water'!$B$5:$B$352,0),MATCH(L$3,'Mapping water'!$D$4:$U$4,0))*$D302</f>
        <v>253659</v>
      </c>
      <c r="M302" s="32">
        <f>INDEX('Mapping water'!$D$5:$U$352,MATCH($B302,'Mapping water'!$B$5:$B$352,0),MATCH(M$3,'Mapping water'!$D$4:$U$4,0))*$D302</f>
        <v>0</v>
      </c>
      <c r="N302" s="32">
        <f>INDEX('Mapping water'!$D$5:$U$352,MATCH($B302,'Mapping water'!$B$5:$B$352,0),MATCH(N$3,'Mapping water'!$D$4:$U$4,0))*$D302</f>
        <v>0</v>
      </c>
      <c r="O302" s="32">
        <f>INDEX('Mapping water'!$D$5:$U$352,MATCH($B302,'Mapping water'!$B$5:$B$352,0),MATCH(O$3,'Mapping water'!$D$4:$U$4,0))*$D302</f>
        <v>0</v>
      </c>
      <c r="P302" s="32">
        <f>INDEX('Mapping water'!$D$5:$U$352,MATCH($B302,'Mapping water'!$B$5:$B$352,0),MATCH(P$3,'Mapping water'!$D$4:$U$4,0))*$D302</f>
        <v>0</v>
      </c>
      <c r="Q302" s="32">
        <f>INDEX('Mapping water'!$D$5:$U$352,MATCH($B302,'Mapping water'!$B$5:$B$352,0),MATCH(Q$3,'Mapping water'!$D$4:$U$4,0))*$D302</f>
        <v>0</v>
      </c>
      <c r="R302" s="32">
        <f>INDEX('Mapping water'!$D$5:$U$352,MATCH($B302,'Mapping water'!$B$5:$B$352,0),MATCH(R$3,'Mapping water'!$D$4:$U$4,0))*$D302</f>
        <v>0</v>
      </c>
      <c r="S302" s="32">
        <f>INDEX('Mapping water'!$D$5:$U$352,MATCH($B302,'Mapping water'!$B$5:$B$352,0),MATCH(S$3,'Mapping water'!$D$4:$U$4,0))*$D302</f>
        <v>0</v>
      </c>
      <c r="T302" s="32">
        <f>INDEX('Mapping water'!$D$5:$U$352,MATCH($B302,'Mapping water'!$B$5:$B$352,0),MATCH(T$3,'Mapping water'!$D$4:$U$4,0))*$D302</f>
        <v>0</v>
      </c>
      <c r="U302" s="32">
        <f>INDEX('Mapping water'!$D$5:$U$352,MATCH($B302,'Mapping water'!$B$5:$B$352,0),MATCH(U$3,'Mapping water'!$D$4:$U$4,0))*$D302</f>
        <v>0</v>
      </c>
      <c r="V302" s="32">
        <f>INDEX('Mapping water'!$D$5:$U$352,MATCH($B302,'Mapping water'!$B$5:$B$352,0),MATCH(V$3,'Mapping water'!$D$4:$U$4,0))*$D302</f>
        <v>0</v>
      </c>
      <c r="W302" s="32">
        <f>INDEX('Mapping water'!$D$5:$U$352,MATCH($B302,'Mapping water'!$B$5:$B$352,0),MATCH(W$3,'Mapping water'!$D$4:$U$4,0))*$D302</f>
        <v>0</v>
      </c>
      <c r="X302" s="32">
        <f>INDEX('Mapping water'!$D$5:$U$352,MATCH($B302,'Mapping water'!$B$5:$B$352,0),MATCH(X$3,'Mapping water'!$D$4:$U$4,0))*$D302</f>
        <v>0</v>
      </c>
      <c r="Y302" s="32">
        <f>INDEX('Mapping water'!$D$5:$U$352,MATCH($B302,'Mapping water'!$B$5:$B$352,0),MATCH(Y$3,'Mapping water'!$D$4:$U$4,0))*$D302</f>
        <v>0</v>
      </c>
    </row>
    <row r="303" spans="1:25" x14ac:dyDescent="0.45">
      <c r="A303" s="10" t="s">
        <v>243</v>
      </c>
      <c r="B303" s="10" t="s">
        <v>244</v>
      </c>
      <c r="C303" s="10" t="s">
        <v>240</v>
      </c>
      <c r="D303" s="32">
        <f>INDEX('ONS data MYE 5'!$G$6:$G$445, MATCH($B303,'ONS data MYE 5'!$B$6:$B$445,0))</f>
        <v>314392</v>
      </c>
      <c r="E303" s="32">
        <f>INDEX('ONS data MYE 5'!$H$6:$H$445, MATCH($B303,'ONS data MYE 5'!$B$6:$B$445,0))</f>
        <v>98</v>
      </c>
      <c r="F303" s="32">
        <f t="shared" si="8"/>
        <v>4.5849674786705723</v>
      </c>
      <c r="G303" s="32">
        <f t="shared" si="9"/>
        <v>21.021926780466785</v>
      </c>
      <c r="H303" s="32">
        <f>INDEX('Mapping water'!$D$5:$U$352,MATCH($B303,'Mapping water'!$B$5:$B$352,0),MATCH(H$3,'Mapping water'!$D$4:$U$4,0))*$D303</f>
        <v>0</v>
      </c>
      <c r="I303" s="32">
        <f>INDEX('Mapping water'!$D$5:$U$352,MATCH($B303,'Mapping water'!$B$5:$B$352,0),MATCH(I$3,'Mapping water'!$D$4:$U$4,0))*$D303</f>
        <v>0</v>
      </c>
      <c r="J303" s="32">
        <f>INDEX('Mapping water'!$D$5:$U$352,MATCH($B303,'Mapping water'!$B$5:$B$352,0),MATCH(J$3,'Mapping water'!$D$4:$U$4,0))*$D303</f>
        <v>0</v>
      </c>
      <c r="K303" s="32">
        <f>INDEX('Mapping water'!$D$5:$U$352,MATCH($B303,'Mapping water'!$B$5:$B$352,0),MATCH(K$3,'Mapping water'!$D$4:$U$4,0))*$D303</f>
        <v>0</v>
      </c>
      <c r="L303" s="32">
        <f>INDEX('Mapping water'!$D$5:$U$352,MATCH($B303,'Mapping water'!$B$5:$B$352,0),MATCH(L$3,'Mapping water'!$D$4:$U$4,0))*$D303</f>
        <v>314392</v>
      </c>
      <c r="M303" s="32">
        <f>INDEX('Mapping water'!$D$5:$U$352,MATCH($B303,'Mapping water'!$B$5:$B$352,0),MATCH(M$3,'Mapping water'!$D$4:$U$4,0))*$D303</f>
        <v>0</v>
      </c>
      <c r="N303" s="32">
        <f>INDEX('Mapping water'!$D$5:$U$352,MATCH($B303,'Mapping water'!$B$5:$B$352,0),MATCH(N$3,'Mapping water'!$D$4:$U$4,0))*$D303</f>
        <v>0</v>
      </c>
      <c r="O303" s="32">
        <f>INDEX('Mapping water'!$D$5:$U$352,MATCH($B303,'Mapping water'!$B$5:$B$352,0),MATCH(O$3,'Mapping water'!$D$4:$U$4,0))*$D303</f>
        <v>0</v>
      </c>
      <c r="P303" s="32">
        <f>INDEX('Mapping water'!$D$5:$U$352,MATCH($B303,'Mapping water'!$B$5:$B$352,0),MATCH(P$3,'Mapping water'!$D$4:$U$4,0))*$D303</f>
        <v>0</v>
      </c>
      <c r="Q303" s="32">
        <f>INDEX('Mapping water'!$D$5:$U$352,MATCH($B303,'Mapping water'!$B$5:$B$352,0),MATCH(Q$3,'Mapping water'!$D$4:$U$4,0))*$D303</f>
        <v>0</v>
      </c>
      <c r="R303" s="32">
        <f>INDEX('Mapping water'!$D$5:$U$352,MATCH($B303,'Mapping water'!$B$5:$B$352,0),MATCH(R$3,'Mapping water'!$D$4:$U$4,0))*$D303</f>
        <v>0</v>
      </c>
      <c r="S303" s="32">
        <f>INDEX('Mapping water'!$D$5:$U$352,MATCH($B303,'Mapping water'!$B$5:$B$352,0),MATCH(S$3,'Mapping water'!$D$4:$U$4,0))*$D303</f>
        <v>0</v>
      </c>
      <c r="T303" s="32">
        <f>INDEX('Mapping water'!$D$5:$U$352,MATCH($B303,'Mapping water'!$B$5:$B$352,0),MATCH(T$3,'Mapping water'!$D$4:$U$4,0))*$D303</f>
        <v>0</v>
      </c>
      <c r="U303" s="32">
        <f>INDEX('Mapping water'!$D$5:$U$352,MATCH($B303,'Mapping water'!$B$5:$B$352,0),MATCH(U$3,'Mapping water'!$D$4:$U$4,0))*$D303</f>
        <v>0</v>
      </c>
      <c r="V303" s="32">
        <f>INDEX('Mapping water'!$D$5:$U$352,MATCH($B303,'Mapping water'!$B$5:$B$352,0),MATCH(V$3,'Mapping water'!$D$4:$U$4,0))*$D303</f>
        <v>0</v>
      </c>
      <c r="W303" s="32">
        <f>INDEX('Mapping water'!$D$5:$U$352,MATCH($B303,'Mapping water'!$B$5:$B$352,0),MATCH(W$3,'Mapping water'!$D$4:$U$4,0))*$D303</f>
        <v>0</v>
      </c>
      <c r="X303" s="32">
        <f>INDEX('Mapping water'!$D$5:$U$352,MATCH($B303,'Mapping water'!$B$5:$B$352,0),MATCH(X$3,'Mapping water'!$D$4:$U$4,0))*$D303</f>
        <v>0</v>
      </c>
      <c r="Y303" s="32">
        <f>INDEX('Mapping water'!$D$5:$U$352,MATCH($B303,'Mapping water'!$B$5:$B$352,0),MATCH(Y$3,'Mapping water'!$D$4:$U$4,0))*$D303</f>
        <v>0</v>
      </c>
    </row>
    <row r="304" spans="1:25" x14ac:dyDescent="0.45">
      <c r="A304" s="10" t="s">
        <v>289</v>
      </c>
      <c r="B304" s="10" t="s">
        <v>290</v>
      </c>
      <c r="C304" s="10" t="s">
        <v>240</v>
      </c>
      <c r="D304" s="32">
        <f>INDEX('ONS data MYE 5'!$G$6:$G$445, MATCH($B304,'ONS data MYE 5'!$B$6:$B$445,0))</f>
        <v>128126</v>
      </c>
      <c r="E304" s="32">
        <f>INDEX('ONS data MYE 5'!$H$6:$H$445, MATCH($B304,'ONS data MYE 5'!$B$6:$B$445,0))</f>
        <v>607</v>
      </c>
      <c r="F304" s="32">
        <f t="shared" si="8"/>
        <v>6.4085287910594984</v>
      </c>
      <c r="G304" s="32">
        <f t="shared" si="9"/>
        <v>41.069241265838514</v>
      </c>
      <c r="H304" s="32">
        <f>INDEX('Mapping water'!$D$5:$U$352,MATCH($B304,'Mapping water'!$B$5:$B$352,0),MATCH(H$3,'Mapping water'!$D$4:$U$4,0))*$D304</f>
        <v>0</v>
      </c>
      <c r="I304" s="32">
        <f>INDEX('Mapping water'!$D$5:$U$352,MATCH($B304,'Mapping water'!$B$5:$B$352,0),MATCH(I$3,'Mapping water'!$D$4:$U$4,0))*$D304</f>
        <v>0</v>
      </c>
      <c r="J304" s="32">
        <f>INDEX('Mapping water'!$D$5:$U$352,MATCH($B304,'Mapping water'!$B$5:$B$352,0),MATCH(J$3,'Mapping water'!$D$4:$U$4,0))*$D304</f>
        <v>0</v>
      </c>
      <c r="K304" s="32">
        <f>INDEX('Mapping water'!$D$5:$U$352,MATCH($B304,'Mapping water'!$B$5:$B$352,0),MATCH(K$3,'Mapping water'!$D$4:$U$4,0))*$D304</f>
        <v>0</v>
      </c>
      <c r="L304" s="32">
        <f>INDEX('Mapping water'!$D$5:$U$352,MATCH($B304,'Mapping water'!$B$5:$B$352,0),MATCH(L$3,'Mapping water'!$D$4:$U$4,0))*$D304</f>
        <v>128126</v>
      </c>
      <c r="M304" s="32">
        <f>INDEX('Mapping water'!$D$5:$U$352,MATCH($B304,'Mapping water'!$B$5:$B$352,0),MATCH(M$3,'Mapping water'!$D$4:$U$4,0))*$D304</f>
        <v>0</v>
      </c>
      <c r="N304" s="32">
        <f>INDEX('Mapping water'!$D$5:$U$352,MATCH($B304,'Mapping water'!$B$5:$B$352,0),MATCH(N$3,'Mapping water'!$D$4:$U$4,0))*$D304</f>
        <v>0</v>
      </c>
      <c r="O304" s="32">
        <f>INDEX('Mapping water'!$D$5:$U$352,MATCH($B304,'Mapping water'!$B$5:$B$352,0),MATCH(O$3,'Mapping water'!$D$4:$U$4,0))*$D304</f>
        <v>0</v>
      </c>
      <c r="P304" s="32">
        <f>INDEX('Mapping water'!$D$5:$U$352,MATCH($B304,'Mapping water'!$B$5:$B$352,0),MATCH(P$3,'Mapping water'!$D$4:$U$4,0))*$D304</f>
        <v>0</v>
      </c>
      <c r="Q304" s="32">
        <f>INDEX('Mapping water'!$D$5:$U$352,MATCH($B304,'Mapping water'!$B$5:$B$352,0),MATCH(Q$3,'Mapping water'!$D$4:$U$4,0))*$D304</f>
        <v>0</v>
      </c>
      <c r="R304" s="32">
        <f>INDEX('Mapping water'!$D$5:$U$352,MATCH($B304,'Mapping water'!$B$5:$B$352,0),MATCH(R$3,'Mapping water'!$D$4:$U$4,0))*$D304</f>
        <v>0</v>
      </c>
      <c r="S304" s="32">
        <f>INDEX('Mapping water'!$D$5:$U$352,MATCH($B304,'Mapping water'!$B$5:$B$352,0),MATCH(S$3,'Mapping water'!$D$4:$U$4,0))*$D304</f>
        <v>0</v>
      </c>
      <c r="T304" s="32">
        <f>INDEX('Mapping water'!$D$5:$U$352,MATCH($B304,'Mapping water'!$B$5:$B$352,0),MATCH(T$3,'Mapping water'!$D$4:$U$4,0))*$D304</f>
        <v>0</v>
      </c>
      <c r="U304" s="32">
        <f>INDEX('Mapping water'!$D$5:$U$352,MATCH($B304,'Mapping water'!$B$5:$B$352,0),MATCH(U$3,'Mapping water'!$D$4:$U$4,0))*$D304</f>
        <v>0</v>
      </c>
      <c r="V304" s="32">
        <f>INDEX('Mapping water'!$D$5:$U$352,MATCH($B304,'Mapping water'!$B$5:$B$352,0),MATCH(V$3,'Mapping water'!$D$4:$U$4,0))*$D304</f>
        <v>0</v>
      </c>
      <c r="W304" s="32">
        <f>INDEX('Mapping water'!$D$5:$U$352,MATCH($B304,'Mapping water'!$B$5:$B$352,0),MATCH(W$3,'Mapping water'!$D$4:$U$4,0))*$D304</f>
        <v>0</v>
      </c>
      <c r="X304" s="32">
        <f>INDEX('Mapping water'!$D$5:$U$352,MATCH($B304,'Mapping water'!$B$5:$B$352,0),MATCH(X$3,'Mapping water'!$D$4:$U$4,0))*$D304</f>
        <v>0</v>
      </c>
      <c r="Y304" s="32">
        <f>INDEX('Mapping water'!$D$5:$U$352,MATCH($B304,'Mapping water'!$B$5:$B$352,0),MATCH(Y$3,'Mapping water'!$D$4:$U$4,0))*$D304</f>
        <v>0</v>
      </c>
    </row>
    <row r="305" spans="1:25" x14ac:dyDescent="0.45">
      <c r="A305" s="10" t="s">
        <v>291</v>
      </c>
      <c r="B305" s="10" t="s">
        <v>292</v>
      </c>
      <c r="C305" s="10" t="s">
        <v>240</v>
      </c>
      <c r="D305" s="32">
        <f>INDEX('ONS data MYE 5'!$G$6:$G$445, MATCH($B305,'ONS data MYE 5'!$B$6:$B$445,0))</f>
        <v>133664</v>
      </c>
      <c r="E305" s="32">
        <f>INDEX('ONS data MYE 5'!$H$6:$H$445, MATCH($B305,'ONS data MYE 5'!$B$6:$B$445,0))</f>
        <v>223</v>
      </c>
      <c r="F305" s="32">
        <f t="shared" si="8"/>
        <v>5.4071717714601188</v>
      </c>
      <c r="G305" s="32">
        <f t="shared" si="9"/>
        <v>29.237506566075158</v>
      </c>
      <c r="H305" s="32">
        <f>INDEX('Mapping water'!$D$5:$U$352,MATCH($B305,'Mapping water'!$B$5:$B$352,0),MATCH(H$3,'Mapping water'!$D$4:$U$4,0))*$D305</f>
        <v>0</v>
      </c>
      <c r="I305" s="32">
        <f>INDEX('Mapping water'!$D$5:$U$352,MATCH($B305,'Mapping water'!$B$5:$B$352,0),MATCH(I$3,'Mapping water'!$D$4:$U$4,0))*$D305</f>
        <v>0</v>
      </c>
      <c r="J305" s="32">
        <f>INDEX('Mapping water'!$D$5:$U$352,MATCH($B305,'Mapping water'!$B$5:$B$352,0),MATCH(J$3,'Mapping water'!$D$4:$U$4,0))*$D305</f>
        <v>0</v>
      </c>
      <c r="K305" s="32">
        <f>INDEX('Mapping water'!$D$5:$U$352,MATCH($B305,'Mapping water'!$B$5:$B$352,0),MATCH(K$3,'Mapping water'!$D$4:$U$4,0))*$D305</f>
        <v>0</v>
      </c>
      <c r="L305" s="32">
        <f>INDEX('Mapping water'!$D$5:$U$352,MATCH($B305,'Mapping water'!$B$5:$B$352,0),MATCH(L$3,'Mapping water'!$D$4:$U$4,0))*$D305</f>
        <v>133664</v>
      </c>
      <c r="M305" s="32">
        <f>INDEX('Mapping water'!$D$5:$U$352,MATCH($B305,'Mapping water'!$B$5:$B$352,0),MATCH(M$3,'Mapping water'!$D$4:$U$4,0))*$D305</f>
        <v>0</v>
      </c>
      <c r="N305" s="32">
        <f>INDEX('Mapping water'!$D$5:$U$352,MATCH($B305,'Mapping water'!$B$5:$B$352,0),MATCH(N$3,'Mapping water'!$D$4:$U$4,0))*$D305</f>
        <v>0</v>
      </c>
      <c r="O305" s="32">
        <f>INDEX('Mapping water'!$D$5:$U$352,MATCH($B305,'Mapping water'!$B$5:$B$352,0),MATCH(O$3,'Mapping water'!$D$4:$U$4,0))*$D305</f>
        <v>0</v>
      </c>
      <c r="P305" s="32">
        <f>INDEX('Mapping water'!$D$5:$U$352,MATCH($B305,'Mapping water'!$B$5:$B$352,0),MATCH(P$3,'Mapping water'!$D$4:$U$4,0))*$D305</f>
        <v>0</v>
      </c>
      <c r="Q305" s="32">
        <f>INDEX('Mapping water'!$D$5:$U$352,MATCH($B305,'Mapping water'!$B$5:$B$352,0),MATCH(Q$3,'Mapping water'!$D$4:$U$4,0))*$D305</f>
        <v>0</v>
      </c>
      <c r="R305" s="32">
        <f>INDEX('Mapping water'!$D$5:$U$352,MATCH($B305,'Mapping water'!$B$5:$B$352,0),MATCH(R$3,'Mapping water'!$D$4:$U$4,0))*$D305</f>
        <v>0</v>
      </c>
      <c r="S305" s="32">
        <f>INDEX('Mapping water'!$D$5:$U$352,MATCH($B305,'Mapping water'!$B$5:$B$352,0),MATCH(S$3,'Mapping water'!$D$4:$U$4,0))*$D305</f>
        <v>0</v>
      </c>
      <c r="T305" s="32">
        <f>INDEX('Mapping water'!$D$5:$U$352,MATCH($B305,'Mapping water'!$B$5:$B$352,0),MATCH(T$3,'Mapping water'!$D$4:$U$4,0))*$D305</f>
        <v>0</v>
      </c>
      <c r="U305" s="32">
        <f>INDEX('Mapping water'!$D$5:$U$352,MATCH($B305,'Mapping water'!$B$5:$B$352,0),MATCH(U$3,'Mapping water'!$D$4:$U$4,0))*$D305</f>
        <v>0</v>
      </c>
      <c r="V305" s="32">
        <f>INDEX('Mapping water'!$D$5:$U$352,MATCH($B305,'Mapping water'!$B$5:$B$352,0),MATCH(V$3,'Mapping water'!$D$4:$U$4,0))*$D305</f>
        <v>0</v>
      </c>
      <c r="W305" s="32">
        <f>INDEX('Mapping water'!$D$5:$U$352,MATCH($B305,'Mapping water'!$B$5:$B$352,0),MATCH(W$3,'Mapping water'!$D$4:$U$4,0))*$D305</f>
        <v>0</v>
      </c>
      <c r="X305" s="32">
        <f>INDEX('Mapping water'!$D$5:$U$352,MATCH($B305,'Mapping water'!$B$5:$B$352,0),MATCH(X$3,'Mapping water'!$D$4:$U$4,0))*$D305</f>
        <v>0</v>
      </c>
      <c r="Y305" s="32">
        <f>INDEX('Mapping water'!$D$5:$U$352,MATCH($B305,'Mapping water'!$B$5:$B$352,0),MATCH(Y$3,'Mapping water'!$D$4:$U$4,0))*$D305</f>
        <v>0</v>
      </c>
    </row>
    <row r="306" spans="1:25" x14ac:dyDescent="0.45">
      <c r="A306" s="10" t="s">
        <v>293</v>
      </c>
      <c r="B306" s="10" t="s">
        <v>294</v>
      </c>
      <c r="C306" s="10" t="s">
        <v>240</v>
      </c>
      <c r="D306" s="32">
        <f>INDEX('ONS data MYE 5'!$G$6:$G$445, MATCH($B306,'ONS data MYE 5'!$B$6:$B$445,0))</f>
        <v>98176</v>
      </c>
      <c r="E306" s="32">
        <f>INDEX('ONS data MYE 5'!$H$6:$H$445, MATCH($B306,'ONS data MYE 5'!$B$6:$B$445,0))</f>
        <v>170</v>
      </c>
      <c r="F306" s="32">
        <f t="shared" si="8"/>
        <v>5.1357984370502621</v>
      </c>
      <c r="G306" s="32">
        <f t="shared" si="9"/>
        <v>26.376425586007915</v>
      </c>
      <c r="H306" s="32">
        <f>INDEX('Mapping water'!$D$5:$U$352,MATCH($B306,'Mapping water'!$B$5:$B$352,0),MATCH(H$3,'Mapping water'!$D$4:$U$4,0))*$D306</f>
        <v>0</v>
      </c>
      <c r="I306" s="32">
        <f>INDEX('Mapping water'!$D$5:$U$352,MATCH($B306,'Mapping water'!$B$5:$B$352,0),MATCH(I$3,'Mapping water'!$D$4:$U$4,0))*$D306</f>
        <v>0</v>
      </c>
      <c r="J306" s="32">
        <f>INDEX('Mapping water'!$D$5:$U$352,MATCH($B306,'Mapping water'!$B$5:$B$352,0),MATCH(J$3,'Mapping water'!$D$4:$U$4,0))*$D306</f>
        <v>0</v>
      </c>
      <c r="K306" s="32">
        <f>INDEX('Mapping water'!$D$5:$U$352,MATCH($B306,'Mapping water'!$B$5:$B$352,0),MATCH(K$3,'Mapping water'!$D$4:$U$4,0))*$D306</f>
        <v>0</v>
      </c>
      <c r="L306" s="32">
        <f>INDEX('Mapping water'!$D$5:$U$352,MATCH($B306,'Mapping water'!$B$5:$B$352,0),MATCH(L$3,'Mapping water'!$D$4:$U$4,0))*$D306</f>
        <v>98176</v>
      </c>
      <c r="M306" s="32">
        <f>INDEX('Mapping water'!$D$5:$U$352,MATCH($B306,'Mapping water'!$B$5:$B$352,0),MATCH(M$3,'Mapping water'!$D$4:$U$4,0))*$D306</f>
        <v>0</v>
      </c>
      <c r="N306" s="32">
        <f>INDEX('Mapping water'!$D$5:$U$352,MATCH($B306,'Mapping water'!$B$5:$B$352,0),MATCH(N$3,'Mapping water'!$D$4:$U$4,0))*$D306</f>
        <v>0</v>
      </c>
      <c r="O306" s="32">
        <f>INDEX('Mapping water'!$D$5:$U$352,MATCH($B306,'Mapping water'!$B$5:$B$352,0),MATCH(O$3,'Mapping water'!$D$4:$U$4,0))*$D306</f>
        <v>0</v>
      </c>
      <c r="P306" s="32">
        <f>INDEX('Mapping water'!$D$5:$U$352,MATCH($B306,'Mapping water'!$B$5:$B$352,0),MATCH(P$3,'Mapping water'!$D$4:$U$4,0))*$D306</f>
        <v>0</v>
      </c>
      <c r="Q306" s="32">
        <f>INDEX('Mapping water'!$D$5:$U$352,MATCH($B306,'Mapping water'!$B$5:$B$352,0),MATCH(Q$3,'Mapping water'!$D$4:$U$4,0))*$D306</f>
        <v>0</v>
      </c>
      <c r="R306" s="32">
        <f>INDEX('Mapping water'!$D$5:$U$352,MATCH($B306,'Mapping water'!$B$5:$B$352,0),MATCH(R$3,'Mapping water'!$D$4:$U$4,0))*$D306</f>
        <v>0</v>
      </c>
      <c r="S306" s="32">
        <f>INDEX('Mapping water'!$D$5:$U$352,MATCH($B306,'Mapping water'!$B$5:$B$352,0),MATCH(S$3,'Mapping water'!$D$4:$U$4,0))*$D306</f>
        <v>0</v>
      </c>
      <c r="T306" s="32">
        <f>INDEX('Mapping water'!$D$5:$U$352,MATCH($B306,'Mapping water'!$B$5:$B$352,0),MATCH(T$3,'Mapping water'!$D$4:$U$4,0))*$D306</f>
        <v>0</v>
      </c>
      <c r="U306" s="32">
        <f>INDEX('Mapping water'!$D$5:$U$352,MATCH($B306,'Mapping water'!$B$5:$B$352,0),MATCH(U$3,'Mapping water'!$D$4:$U$4,0))*$D306</f>
        <v>0</v>
      </c>
      <c r="V306" s="32">
        <f>INDEX('Mapping water'!$D$5:$U$352,MATCH($B306,'Mapping water'!$B$5:$B$352,0),MATCH(V$3,'Mapping water'!$D$4:$U$4,0))*$D306</f>
        <v>0</v>
      </c>
      <c r="W306" s="32">
        <f>INDEX('Mapping water'!$D$5:$U$352,MATCH($B306,'Mapping water'!$B$5:$B$352,0),MATCH(W$3,'Mapping water'!$D$4:$U$4,0))*$D306</f>
        <v>0</v>
      </c>
      <c r="X306" s="32">
        <f>INDEX('Mapping water'!$D$5:$U$352,MATCH($B306,'Mapping water'!$B$5:$B$352,0),MATCH(X$3,'Mapping water'!$D$4:$U$4,0))*$D306</f>
        <v>0</v>
      </c>
      <c r="Y306" s="32">
        <f>INDEX('Mapping water'!$D$5:$U$352,MATCH($B306,'Mapping water'!$B$5:$B$352,0),MATCH(Y$3,'Mapping water'!$D$4:$U$4,0))*$D306</f>
        <v>0</v>
      </c>
    </row>
    <row r="307" spans="1:25" x14ac:dyDescent="0.45">
      <c r="A307" s="10" t="s">
        <v>295</v>
      </c>
      <c r="B307" s="10" t="s">
        <v>296</v>
      </c>
      <c r="C307" s="10" t="s">
        <v>240</v>
      </c>
      <c r="D307" s="32">
        <f>INDEX('ONS data MYE 5'!$G$6:$G$445, MATCH($B307,'ONS data MYE 5'!$B$6:$B$445,0))</f>
        <v>63193</v>
      </c>
      <c r="E307" s="32">
        <f>INDEX('ONS data MYE 5'!$H$6:$H$445, MATCH($B307,'ONS data MYE 5'!$B$6:$B$445,0))</f>
        <v>222</v>
      </c>
      <c r="F307" s="32">
        <f t="shared" si="8"/>
        <v>5.4026773818722793</v>
      </c>
      <c r="G307" s="32">
        <f t="shared" si="9"/>
        <v>29.188922892594306</v>
      </c>
      <c r="H307" s="32">
        <f>INDEX('Mapping water'!$D$5:$U$352,MATCH($B307,'Mapping water'!$B$5:$B$352,0),MATCH(H$3,'Mapping water'!$D$4:$U$4,0))*$D307</f>
        <v>0</v>
      </c>
      <c r="I307" s="32">
        <f>INDEX('Mapping water'!$D$5:$U$352,MATCH($B307,'Mapping water'!$B$5:$B$352,0),MATCH(I$3,'Mapping water'!$D$4:$U$4,0))*$D307</f>
        <v>0</v>
      </c>
      <c r="J307" s="32">
        <f>INDEX('Mapping water'!$D$5:$U$352,MATCH($B307,'Mapping water'!$B$5:$B$352,0),MATCH(J$3,'Mapping water'!$D$4:$U$4,0))*$D307</f>
        <v>0</v>
      </c>
      <c r="K307" s="32">
        <f>INDEX('Mapping water'!$D$5:$U$352,MATCH($B307,'Mapping water'!$B$5:$B$352,0),MATCH(K$3,'Mapping water'!$D$4:$U$4,0))*$D307</f>
        <v>0</v>
      </c>
      <c r="L307" s="32">
        <f>INDEX('Mapping water'!$D$5:$U$352,MATCH($B307,'Mapping water'!$B$5:$B$352,0),MATCH(L$3,'Mapping water'!$D$4:$U$4,0))*$D307</f>
        <v>60033.35</v>
      </c>
      <c r="M307" s="32">
        <f>INDEX('Mapping water'!$D$5:$U$352,MATCH($B307,'Mapping water'!$B$5:$B$352,0),MATCH(M$3,'Mapping water'!$D$4:$U$4,0))*$D307</f>
        <v>0</v>
      </c>
      <c r="N307" s="32">
        <f>INDEX('Mapping water'!$D$5:$U$352,MATCH($B307,'Mapping water'!$B$5:$B$352,0),MATCH(N$3,'Mapping water'!$D$4:$U$4,0))*$D307</f>
        <v>0</v>
      </c>
      <c r="O307" s="32">
        <f>INDEX('Mapping water'!$D$5:$U$352,MATCH($B307,'Mapping water'!$B$5:$B$352,0),MATCH(O$3,'Mapping water'!$D$4:$U$4,0))*$D307</f>
        <v>0</v>
      </c>
      <c r="P307" s="32">
        <f>INDEX('Mapping water'!$D$5:$U$352,MATCH($B307,'Mapping water'!$B$5:$B$352,0),MATCH(P$3,'Mapping water'!$D$4:$U$4,0))*$D307</f>
        <v>0</v>
      </c>
      <c r="Q307" s="32">
        <f>INDEX('Mapping water'!$D$5:$U$352,MATCH($B307,'Mapping water'!$B$5:$B$352,0),MATCH(Q$3,'Mapping water'!$D$4:$U$4,0))*$D307</f>
        <v>0</v>
      </c>
      <c r="R307" s="32">
        <f>INDEX('Mapping water'!$D$5:$U$352,MATCH($B307,'Mapping water'!$B$5:$B$352,0),MATCH(R$3,'Mapping water'!$D$4:$U$4,0))*$D307</f>
        <v>0</v>
      </c>
      <c r="S307" s="32">
        <f>INDEX('Mapping water'!$D$5:$U$352,MATCH($B307,'Mapping water'!$B$5:$B$352,0),MATCH(S$3,'Mapping water'!$D$4:$U$4,0))*$D307</f>
        <v>0</v>
      </c>
      <c r="T307" s="32">
        <f>INDEX('Mapping water'!$D$5:$U$352,MATCH($B307,'Mapping water'!$B$5:$B$352,0),MATCH(T$3,'Mapping water'!$D$4:$U$4,0))*$D307</f>
        <v>0</v>
      </c>
      <c r="U307" s="32">
        <f>INDEX('Mapping water'!$D$5:$U$352,MATCH($B307,'Mapping water'!$B$5:$B$352,0),MATCH(U$3,'Mapping water'!$D$4:$U$4,0))*$D307</f>
        <v>0</v>
      </c>
      <c r="V307" s="32">
        <f>INDEX('Mapping water'!$D$5:$U$352,MATCH($B307,'Mapping water'!$B$5:$B$352,0),MATCH(V$3,'Mapping water'!$D$4:$U$4,0))*$D307</f>
        <v>0</v>
      </c>
      <c r="W307" s="32">
        <f>INDEX('Mapping water'!$D$5:$U$352,MATCH($B307,'Mapping water'!$B$5:$B$352,0),MATCH(W$3,'Mapping water'!$D$4:$U$4,0))*$D307</f>
        <v>0</v>
      </c>
      <c r="X307" s="32">
        <f>INDEX('Mapping water'!$D$5:$U$352,MATCH($B307,'Mapping water'!$B$5:$B$352,0),MATCH(X$3,'Mapping water'!$D$4:$U$4,0))*$D307</f>
        <v>0</v>
      </c>
      <c r="Y307" s="32">
        <f>INDEX('Mapping water'!$D$5:$U$352,MATCH($B307,'Mapping water'!$B$5:$B$352,0),MATCH(Y$3,'Mapping water'!$D$4:$U$4,0))*$D307</f>
        <v>3159.65</v>
      </c>
    </row>
    <row r="308" spans="1:25" x14ac:dyDescent="0.45">
      <c r="A308" s="10" t="s">
        <v>297</v>
      </c>
      <c r="B308" s="10" t="s">
        <v>298</v>
      </c>
      <c r="C308" s="10" t="s">
        <v>240</v>
      </c>
      <c r="D308" s="32">
        <f>INDEX('ONS data MYE 5'!$G$6:$G$445, MATCH($B308,'ONS data MYE 5'!$B$6:$B$445,0))</f>
        <v>127674</v>
      </c>
      <c r="E308" s="32">
        <f>INDEX('ONS data MYE 5'!$H$6:$H$445, MATCH($B308,'ONS data MYE 5'!$B$6:$B$445,0))</f>
        <v>1617</v>
      </c>
      <c r="F308" s="32">
        <f t="shared" si="8"/>
        <v>7.3883278595771067</v>
      </c>
      <c r="G308" s="32">
        <f t="shared" si="9"/>
        <v>54.58738856060323</v>
      </c>
      <c r="H308" s="32">
        <f>INDEX('Mapping water'!$D$5:$U$352,MATCH($B308,'Mapping water'!$B$5:$B$352,0),MATCH(H$3,'Mapping water'!$D$4:$U$4,0))*$D308</f>
        <v>0</v>
      </c>
      <c r="I308" s="32">
        <f>INDEX('Mapping water'!$D$5:$U$352,MATCH($B308,'Mapping water'!$B$5:$B$352,0),MATCH(I$3,'Mapping water'!$D$4:$U$4,0))*$D308</f>
        <v>0</v>
      </c>
      <c r="J308" s="32">
        <f>INDEX('Mapping water'!$D$5:$U$352,MATCH($B308,'Mapping water'!$B$5:$B$352,0),MATCH(J$3,'Mapping water'!$D$4:$U$4,0))*$D308</f>
        <v>0</v>
      </c>
      <c r="K308" s="32">
        <f>INDEX('Mapping water'!$D$5:$U$352,MATCH($B308,'Mapping water'!$B$5:$B$352,0),MATCH(K$3,'Mapping water'!$D$4:$U$4,0))*$D308</f>
        <v>0</v>
      </c>
      <c r="L308" s="32">
        <f>INDEX('Mapping water'!$D$5:$U$352,MATCH($B308,'Mapping water'!$B$5:$B$352,0),MATCH(L$3,'Mapping water'!$D$4:$U$4,0))*$D308</f>
        <v>127674</v>
      </c>
      <c r="M308" s="32">
        <f>INDEX('Mapping water'!$D$5:$U$352,MATCH($B308,'Mapping water'!$B$5:$B$352,0),MATCH(M$3,'Mapping water'!$D$4:$U$4,0))*$D308</f>
        <v>0</v>
      </c>
      <c r="N308" s="32">
        <f>INDEX('Mapping water'!$D$5:$U$352,MATCH($B308,'Mapping water'!$B$5:$B$352,0),MATCH(N$3,'Mapping water'!$D$4:$U$4,0))*$D308</f>
        <v>0</v>
      </c>
      <c r="O308" s="32">
        <f>INDEX('Mapping water'!$D$5:$U$352,MATCH($B308,'Mapping water'!$B$5:$B$352,0),MATCH(O$3,'Mapping water'!$D$4:$U$4,0))*$D308</f>
        <v>0</v>
      </c>
      <c r="P308" s="32">
        <f>INDEX('Mapping water'!$D$5:$U$352,MATCH($B308,'Mapping water'!$B$5:$B$352,0),MATCH(P$3,'Mapping water'!$D$4:$U$4,0))*$D308</f>
        <v>0</v>
      </c>
      <c r="Q308" s="32">
        <f>INDEX('Mapping water'!$D$5:$U$352,MATCH($B308,'Mapping water'!$B$5:$B$352,0),MATCH(Q$3,'Mapping water'!$D$4:$U$4,0))*$D308</f>
        <v>0</v>
      </c>
      <c r="R308" s="32">
        <f>INDEX('Mapping water'!$D$5:$U$352,MATCH($B308,'Mapping water'!$B$5:$B$352,0),MATCH(R$3,'Mapping water'!$D$4:$U$4,0))*$D308</f>
        <v>0</v>
      </c>
      <c r="S308" s="32">
        <f>INDEX('Mapping water'!$D$5:$U$352,MATCH($B308,'Mapping water'!$B$5:$B$352,0),MATCH(S$3,'Mapping water'!$D$4:$U$4,0))*$D308</f>
        <v>0</v>
      </c>
      <c r="T308" s="32">
        <f>INDEX('Mapping water'!$D$5:$U$352,MATCH($B308,'Mapping water'!$B$5:$B$352,0),MATCH(T$3,'Mapping water'!$D$4:$U$4,0))*$D308</f>
        <v>0</v>
      </c>
      <c r="U308" s="32">
        <f>INDEX('Mapping water'!$D$5:$U$352,MATCH($B308,'Mapping water'!$B$5:$B$352,0),MATCH(U$3,'Mapping water'!$D$4:$U$4,0))*$D308</f>
        <v>0</v>
      </c>
      <c r="V308" s="32">
        <f>INDEX('Mapping water'!$D$5:$U$352,MATCH($B308,'Mapping water'!$B$5:$B$352,0),MATCH(V$3,'Mapping water'!$D$4:$U$4,0))*$D308</f>
        <v>0</v>
      </c>
      <c r="W308" s="32">
        <f>INDEX('Mapping water'!$D$5:$U$352,MATCH($B308,'Mapping water'!$B$5:$B$352,0),MATCH(W$3,'Mapping water'!$D$4:$U$4,0))*$D308</f>
        <v>0</v>
      </c>
      <c r="X308" s="32">
        <f>INDEX('Mapping water'!$D$5:$U$352,MATCH($B308,'Mapping water'!$B$5:$B$352,0),MATCH(X$3,'Mapping water'!$D$4:$U$4,0))*$D308</f>
        <v>0</v>
      </c>
      <c r="Y308" s="32">
        <f>INDEX('Mapping water'!$D$5:$U$352,MATCH($B308,'Mapping water'!$B$5:$B$352,0),MATCH(Y$3,'Mapping water'!$D$4:$U$4,0))*$D308</f>
        <v>0</v>
      </c>
    </row>
    <row r="309" spans="1:25" x14ac:dyDescent="0.45">
      <c r="A309" s="10" t="s">
        <v>299</v>
      </c>
      <c r="B309" s="10" t="s">
        <v>300</v>
      </c>
      <c r="C309" s="10" t="s">
        <v>240</v>
      </c>
      <c r="D309" s="32">
        <f>INDEX('ONS data MYE 5'!$G$6:$G$445, MATCH($B309,'ONS data MYE 5'!$B$6:$B$445,0))</f>
        <v>105291</v>
      </c>
      <c r="E309" s="32">
        <f>INDEX('ONS data MYE 5'!$H$6:$H$445, MATCH($B309,'ONS data MYE 5'!$B$6:$B$445,0))</f>
        <v>300</v>
      </c>
      <c r="F309" s="32">
        <f t="shared" si="8"/>
        <v>5.7037824746562009</v>
      </c>
      <c r="G309" s="32">
        <f t="shared" si="9"/>
        <v>32.533134518195219</v>
      </c>
      <c r="H309" s="32">
        <f>INDEX('Mapping water'!$D$5:$U$352,MATCH($B309,'Mapping water'!$B$5:$B$352,0),MATCH(H$3,'Mapping water'!$D$4:$U$4,0))*$D309</f>
        <v>0</v>
      </c>
      <c r="I309" s="32">
        <f>INDEX('Mapping water'!$D$5:$U$352,MATCH($B309,'Mapping water'!$B$5:$B$352,0),MATCH(I$3,'Mapping water'!$D$4:$U$4,0))*$D309</f>
        <v>0</v>
      </c>
      <c r="J309" s="32">
        <f>INDEX('Mapping water'!$D$5:$U$352,MATCH($B309,'Mapping water'!$B$5:$B$352,0),MATCH(J$3,'Mapping water'!$D$4:$U$4,0))*$D309</f>
        <v>0</v>
      </c>
      <c r="K309" s="32">
        <f>INDEX('Mapping water'!$D$5:$U$352,MATCH($B309,'Mapping water'!$B$5:$B$352,0),MATCH(K$3,'Mapping water'!$D$4:$U$4,0))*$D309</f>
        <v>0</v>
      </c>
      <c r="L309" s="32">
        <f>INDEX('Mapping water'!$D$5:$U$352,MATCH($B309,'Mapping water'!$B$5:$B$352,0),MATCH(L$3,'Mapping water'!$D$4:$U$4,0))*$D309</f>
        <v>105291</v>
      </c>
      <c r="M309" s="32">
        <f>INDEX('Mapping water'!$D$5:$U$352,MATCH($B309,'Mapping water'!$B$5:$B$352,0),MATCH(M$3,'Mapping water'!$D$4:$U$4,0))*$D309</f>
        <v>0</v>
      </c>
      <c r="N309" s="32">
        <f>INDEX('Mapping water'!$D$5:$U$352,MATCH($B309,'Mapping water'!$B$5:$B$352,0),MATCH(N$3,'Mapping water'!$D$4:$U$4,0))*$D309</f>
        <v>0</v>
      </c>
      <c r="O309" s="32">
        <f>INDEX('Mapping water'!$D$5:$U$352,MATCH($B309,'Mapping water'!$B$5:$B$352,0),MATCH(O$3,'Mapping water'!$D$4:$U$4,0))*$D309</f>
        <v>0</v>
      </c>
      <c r="P309" s="32">
        <f>INDEX('Mapping water'!$D$5:$U$352,MATCH($B309,'Mapping water'!$B$5:$B$352,0),MATCH(P$3,'Mapping water'!$D$4:$U$4,0))*$D309</f>
        <v>0</v>
      </c>
      <c r="Q309" s="32">
        <f>INDEX('Mapping water'!$D$5:$U$352,MATCH($B309,'Mapping water'!$B$5:$B$352,0),MATCH(Q$3,'Mapping water'!$D$4:$U$4,0))*$D309</f>
        <v>0</v>
      </c>
      <c r="R309" s="32">
        <f>INDEX('Mapping water'!$D$5:$U$352,MATCH($B309,'Mapping water'!$B$5:$B$352,0),MATCH(R$3,'Mapping water'!$D$4:$U$4,0))*$D309</f>
        <v>0</v>
      </c>
      <c r="S309" s="32">
        <f>INDEX('Mapping water'!$D$5:$U$352,MATCH($B309,'Mapping water'!$B$5:$B$352,0),MATCH(S$3,'Mapping water'!$D$4:$U$4,0))*$D309</f>
        <v>0</v>
      </c>
      <c r="T309" s="32">
        <f>INDEX('Mapping water'!$D$5:$U$352,MATCH($B309,'Mapping water'!$B$5:$B$352,0),MATCH(T$3,'Mapping water'!$D$4:$U$4,0))*$D309</f>
        <v>0</v>
      </c>
      <c r="U309" s="32">
        <f>INDEX('Mapping water'!$D$5:$U$352,MATCH($B309,'Mapping water'!$B$5:$B$352,0),MATCH(U$3,'Mapping water'!$D$4:$U$4,0))*$D309</f>
        <v>0</v>
      </c>
      <c r="V309" s="32">
        <f>INDEX('Mapping water'!$D$5:$U$352,MATCH($B309,'Mapping water'!$B$5:$B$352,0),MATCH(V$3,'Mapping water'!$D$4:$U$4,0))*$D309</f>
        <v>0</v>
      </c>
      <c r="W309" s="32">
        <f>INDEX('Mapping water'!$D$5:$U$352,MATCH($B309,'Mapping water'!$B$5:$B$352,0),MATCH(W$3,'Mapping water'!$D$4:$U$4,0))*$D309</f>
        <v>0</v>
      </c>
      <c r="X309" s="32">
        <f>INDEX('Mapping water'!$D$5:$U$352,MATCH($B309,'Mapping water'!$B$5:$B$352,0),MATCH(X$3,'Mapping water'!$D$4:$U$4,0))*$D309</f>
        <v>0</v>
      </c>
      <c r="Y309" s="32">
        <f>INDEX('Mapping water'!$D$5:$U$352,MATCH($B309,'Mapping water'!$B$5:$B$352,0),MATCH(Y$3,'Mapping water'!$D$4:$U$4,0))*$D309</f>
        <v>0</v>
      </c>
    </row>
    <row r="310" spans="1:25" x14ac:dyDescent="0.45">
      <c r="A310" s="10" t="s">
        <v>301</v>
      </c>
      <c r="B310" s="10" t="s">
        <v>302</v>
      </c>
      <c r="C310" s="10" t="s">
        <v>240</v>
      </c>
      <c r="D310" s="32">
        <f>INDEX('ONS data MYE 5'!$G$6:$G$445, MATCH($B310,'ONS data MYE 5'!$B$6:$B$445,0))</f>
        <v>123345</v>
      </c>
      <c r="E310" s="32">
        <f>INDEX('ONS data MYE 5'!$H$6:$H$445, MATCH($B310,'ONS data MYE 5'!$B$6:$B$445,0))</f>
        <v>126</v>
      </c>
      <c r="F310" s="32">
        <f t="shared" si="8"/>
        <v>4.836281906951478</v>
      </c>
      <c r="G310" s="32">
        <f t="shared" si="9"/>
        <v>23.389622683506225</v>
      </c>
      <c r="H310" s="32">
        <f>INDEX('Mapping water'!$D$5:$U$352,MATCH($B310,'Mapping water'!$B$5:$B$352,0),MATCH(H$3,'Mapping water'!$D$4:$U$4,0))*$D310</f>
        <v>0</v>
      </c>
      <c r="I310" s="32">
        <f>INDEX('Mapping water'!$D$5:$U$352,MATCH($B310,'Mapping water'!$B$5:$B$352,0),MATCH(I$3,'Mapping water'!$D$4:$U$4,0))*$D310</f>
        <v>0</v>
      </c>
      <c r="J310" s="32">
        <f>INDEX('Mapping water'!$D$5:$U$352,MATCH($B310,'Mapping water'!$B$5:$B$352,0),MATCH(J$3,'Mapping water'!$D$4:$U$4,0))*$D310</f>
        <v>0</v>
      </c>
      <c r="K310" s="32">
        <f>INDEX('Mapping water'!$D$5:$U$352,MATCH($B310,'Mapping water'!$B$5:$B$352,0),MATCH(K$3,'Mapping water'!$D$4:$U$4,0))*$D310</f>
        <v>0</v>
      </c>
      <c r="L310" s="32">
        <f>INDEX('Mapping water'!$D$5:$U$352,MATCH($B310,'Mapping water'!$B$5:$B$352,0),MATCH(L$3,'Mapping water'!$D$4:$U$4,0))*$D310</f>
        <v>123345</v>
      </c>
      <c r="M310" s="32">
        <f>INDEX('Mapping water'!$D$5:$U$352,MATCH($B310,'Mapping water'!$B$5:$B$352,0),MATCH(M$3,'Mapping water'!$D$4:$U$4,0))*$D310</f>
        <v>0</v>
      </c>
      <c r="N310" s="32">
        <f>INDEX('Mapping water'!$D$5:$U$352,MATCH($B310,'Mapping water'!$B$5:$B$352,0),MATCH(N$3,'Mapping water'!$D$4:$U$4,0))*$D310</f>
        <v>0</v>
      </c>
      <c r="O310" s="32">
        <f>INDEX('Mapping water'!$D$5:$U$352,MATCH($B310,'Mapping water'!$B$5:$B$352,0),MATCH(O$3,'Mapping water'!$D$4:$U$4,0))*$D310</f>
        <v>0</v>
      </c>
      <c r="P310" s="32">
        <f>INDEX('Mapping water'!$D$5:$U$352,MATCH($B310,'Mapping water'!$B$5:$B$352,0),MATCH(P$3,'Mapping water'!$D$4:$U$4,0))*$D310</f>
        <v>0</v>
      </c>
      <c r="Q310" s="32">
        <f>INDEX('Mapping water'!$D$5:$U$352,MATCH($B310,'Mapping water'!$B$5:$B$352,0),MATCH(Q$3,'Mapping water'!$D$4:$U$4,0))*$D310</f>
        <v>0</v>
      </c>
      <c r="R310" s="32">
        <f>INDEX('Mapping water'!$D$5:$U$352,MATCH($B310,'Mapping water'!$B$5:$B$352,0),MATCH(R$3,'Mapping water'!$D$4:$U$4,0))*$D310</f>
        <v>0</v>
      </c>
      <c r="S310" s="32">
        <f>INDEX('Mapping water'!$D$5:$U$352,MATCH($B310,'Mapping water'!$B$5:$B$352,0),MATCH(S$3,'Mapping water'!$D$4:$U$4,0))*$D310</f>
        <v>0</v>
      </c>
      <c r="T310" s="32">
        <f>INDEX('Mapping water'!$D$5:$U$352,MATCH($B310,'Mapping water'!$B$5:$B$352,0),MATCH(T$3,'Mapping water'!$D$4:$U$4,0))*$D310</f>
        <v>0</v>
      </c>
      <c r="U310" s="32">
        <f>INDEX('Mapping water'!$D$5:$U$352,MATCH($B310,'Mapping water'!$B$5:$B$352,0),MATCH(U$3,'Mapping water'!$D$4:$U$4,0))*$D310</f>
        <v>0</v>
      </c>
      <c r="V310" s="32">
        <f>INDEX('Mapping water'!$D$5:$U$352,MATCH($B310,'Mapping water'!$B$5:$B$352,0),MATCH(V$3,'Mapping water'!$D$4:$U$4,0))*$D310</f>
        <v>0</v>
      </c>
      <c r="W310" s="32">
        <f>INDEX('Mapping water'!$D$5:$U$352,MATCH($B310,'Mapping water'!$B$5:$B$352,0),MATCH(W$3,'Mapping water'!$D$4:$U$4,0))*$D310</f>
        <v>0</v>
      </c>
      <c r="X310" s="32">
        <f>INDEX('Mapping water'!$D$5:$U$352,MATCH($B310,'Mapping water'!$B$5:$B$352,0),MATCH(X$3,'Mapping water'!$D$4:$U$4,0))*$D310</f>
        <v>0</v>
      </c>
      <c r="Y310" s="32">
        <f>INDEX('Mapping water'!$D$5:$U$352,MATCH($B310,'Mapping water'!$B$5:$B$352,0),MATCH(Y$3,'Mapping water'!$D$4:$U$4,0))*$D310</f>
        <v>0</v>
      </c>
    </row>
    <row r="311" spans="1:25" x14ac:dyDescent="0.45">
      <c r="A311" s="10" t="s">
        <v>303</v>
      </c>
      <c r="B311" s="10" t="s">
        <v>304</v>
      </c>
      <c r="C311" s="10" t="s">
        <v>240</v>
      </c>
      <c r="D311" s="32">
        <f>INDEX('ONS data MYE 5'!$G$6:$G$445, MATCH($B311,'ONS data MYE 5'!$B$6:$B$445,0))</f>
        <v>139488</v>
      </c>
      <c r="E311" s="32">
        <f>INDEX('ONS data MYE 5'!$H$6:$H$445, MATCH($B311,'ONS data MYE 5'!$B$6:$B$445,0))</f>
        <v>493</v>
      </c>
      <c r="F311" s="32">
        <f t="shared" si="8"/>
        <v>6.2005091740426899</v>
      </c>
      <c r="G311" s="32">
        <f t="shared" si="9"/>
        <v>38.446314017387557</v>
      </c>
      <c r="H311" s="32">
        <f>INDEX('Mapping water'!$D$5:$U$352,MATCH($B311,'Mapping water'!$B$5:$B$352,0),MATCH(H$3,'Mapping water'!$D$4:$U$4,0))*$D311</f>
        <v>0</v>
      </c>
      <c r="I311" s="32">
        <f>INDEX('Mapping water'!$D$5:$U$352,MATCH($B311,'Mapping water'!$B$5:$B$352,0),MATCH(I$3,'Mapping water'!$D$4:$U$4,0))*$D311</f>
        <v>0</v>
      </c>
      <c r="J311" s="32">
        <f>INDEX('Mapping water'!$D$5:$U$352,MATCH($B311,'Mapping water'!$B$5:$B$352,0),MATCH(J$3,'Mapping water'!$D$4:$U$4,0))*$D311</f>
        <v>0</v>
      </c>
      <c r="K311" s="32">
        <f>INDEX('Mapping water'!$D$5:$U$352,MATCH($B311,'Mapping water'!$B$5:$B$352,0),MATCH(K$3,'Mapping water'!$D$4:$U$4,0))*$D311</f>
        <v>0</v>
      </c>
      <c r="L311" s="32">
        <f>INDEX('Mapping water'!$D$5:$U$352,MATCH($B311,'Mapping water'!$B$5:$B$352,0),MATCH(L$3,'Mapping water'!$D$4:$U$4,0))*$D311</f>
        <v>139488</v>
      </c>
      <c r="M311" s="32">
        <f>INDEX('Mapping water'!$D$5:$U$352,MATCH($B311,'Mapping water'!$B$5:$B$352,0),MATCH(M$3,'Mapping water'!$D$4:$U$4,0))*$D311</f>
        <v>0</v>
      </c>
      <c r="N311" s="32">
        <f>INDEX('Mapping water'!$D$5:$U$352,MATCH($B311,'Mapping water'!$B$5:$B$352,0),MATCH(N$3,'Mapping water'!$D$4:$U$4,0))*$D311</f>
        <v>0</v>
      </c>
      <c r="O311" s="32">
        <f>INDEX('Mapping water'!$D$5:$U$352,MATCH($B311,'Mapping water'!$B$5:$B$352,0),MATCH(O$3,'Mapping water'!$D$4:$U$4,0))*$D311</f>
        <v>0</v>
      </c>
      <c r="P311" s="32">
        <f>INDEX('Mapping water'!$D$5:$U$352,MATCH($B311,'Mapping water'!$B$5:$B$352,0),MATCH(P$3,'Mapping water'!$D$4:$U$4,0))*$D311</f>
        <v>0</v>
      </c>
      <c r="Q311" s="32">
        <f>INDEX('Mapping water'!$D$5:$U$352,MATCH($B311,'Mapping water'!$B$5:$B$352,0),MATCH(Q$3,'Mapping water'!$D$4:$U$4,0))*$D311</f>
        <v>0</v>
      </c>
      <c r="R311" s="32">
        <f>INDEX('Mapping water'!$D$5:$U$352,MATCH($B311,'Mapping water'!$B$5:$B$352,0),MATCH(R$3,'Mapping water'!$D$4:$U$4,0))*$D311</f>
        <v>0</v>
      </c>
      <c r="S311" s="32">
        <f>INDEX('Mapping water'!$D$5:$U$352,MATCH($B311,'Mapping water'!$B$5:$B$352,0),MATCH(S$3,'Mapping water'!$D$4:$U$4,0))*$D311</f>
        <v>0</v>
      </c>
      <c r="T311" s="32">
        <f>INDEX('Mapping water'!$D$5:$U$352,MATCH($B311,'Mapping water'!$B$5:$B$352,0),MATCH(T$3,'Mapping water'!$D$4:$U$4,0))*$D311</f>
        <v>0</v>
      </c>
      <c r="U311" s="32">
        <f>INDEX('Mapping water'!$D$5:$U$352,MATCH($B311,'Mapping water'!$B$5:$B$352,0),MATCH(U$3,'Mapping water'!$D$4:$U$4,0))*$D311</f>
        <v>0</v>
      </c>
      <c r="V311" s="32">
        <f>INDEX('Mapping water'!$D$5:$U$352,MATCH($B311,'Mapping water'!$B$5:$B$352,0),MATCH(V$3,'Mapping water'!$D$4:$U$4,0))*$D311</f>
        <v>0</v>
      </c>
      <c r="W311" s="32">
        <f>INDEX('Mapping water'!$D$5:$U$352,MATCH($B311,'Mapping water'!$B$5:$B$352,0),MATCH(W$3,'Mapping water'!$D$4:$U$4,0))*$D311</f>
        <v>0</v>
      </c>
      <c r="X311" s="32">
        <f>INDEX('Mapping water'!$D$5:$U$352,MATCH($B311,'Mapping water'!$B$5:$B$352,0),MATCH(X$3,'Mapping water'!$D$4:$U$4,0))*$D311</f>
        <v>0</v>
      </c>
      <c r="Y311" s="32">
        <f>INDEX('Mapping water'!$D$5:$U$352,MATCH($B311,'Mapping water'!$B$5:$B$352,0),MATCH(Y$3,'Mapping water'!$D$4:$U$4,0))*$D311</f>
        <v>0</v>
      </c>
    </row>
    <row r="312" spans="1:25" x14ac:dyDescent="0.45">
      <c r="A312" s="10" t="s">
        <v>305</v>
      </c>
      <c r="B312" s="10" t="s">
        <v>306</v>
      </c>
      <c r="C312" s="10" t="s">
        <v>240</v>
      </c>
      <c r="D312" s="32">
        <f>INDEX('ONS data MYE 5'!$G$6:$G$445, MATCH($B312,'ONS data MYE 5'!$B$6:$B$445,0))</f>
        <v>96770</v>
      </c>
      <c r="E312" s="32">
        <f>INDEX('ONS data MYE 5'!$H$6:$H$445, MATCH($B312,'ONS data MYE 5'!$B$6:$B$445,0))</f>
        <v>446</v>
      </c>
      <c r="F312" s="32">
        <f t="shared" si="8"/>
        <v>6.1003189520200642</v>
      </c>
      <c r="G312" s="32">
        <f t="shared" si="9"/>
        <v>37.213891316375175</v>
      </c>
      <c r="H312" s="32">
        <f>INDEX('Mapping water'!$D$5:$U$352,MATCH($B312,'Mapping water'!$B$5:$B$352,0),MATCH(H$3,'Mapping water'!$D$4:$U$4,0))*$D312</f>
        <v>0</v>
      </c>
      <c r="I312" s="32">
        <f>INDEX('Mapping water'!$D$5:$U$352,MATCH($B312,'Mapping water'!$B$5:$B$352,0),MATCH(I$3,'Mapping water'!$D$4:$U$4,0))*$D312</f>
        <v>0</v>
      </c>
      <c r="J312" s="32">
        <f>INDEX('Mapping water'!$D$5:$U$352,MATCH($B312,'Mapping water'!$B$5:$B$352,0),MATCH(J$3,'Mapping water'!$D$4:$U$4,0))*$D312</f>
        <v>0</v>
      </c>
      <c r="K312" s="32">
        <f>INDEX('Mapping water'!$D$5:$U$352,MATCH($B312,'Mapping water'!$B$5:$B$352,0),MATCH(K$3,'Mapping water'!$D$4:$U$4,0))*$D312</f>
        <v>0</v>
      </c>
      <c r="L312" s="32">
        <f>INDEX('Mapping water'!$D$5:$U$352,MATCH($B312,'Mapping water'!$B$5:$B$352,0),MATCH(L$3,'Mapping water'!$D$4:$U$4,0))*$D312</f>
        <v>96770</v>
      </c>
      <c r="M312" s="32">
        <f>INDEX('Mapping water'!$D$5:$U$352,MATCH($B312,'Mapping water'!$B$5:$B$352,0),MATCH(M$3,'Mapping water'!$D$4:$U$4,0))*$D312</f>
        <v>0</v>
      </c>
      <c r="N312" s="32">
        <f>INDEX('Mapping water'!$D$5:$U$352,MATCH($B312,'Mapping water'!$B$5:$B$352,0),MATCH(N$3,'Mapping water'!$D$4:$U$4,0))*$D312</f>
        <v>0</v>
      </c>
      <c r="O312" s="32">
        <f>INDEX('Mapping water'!$D$5:$U$352,MATCH($B312,'Mapping water'!$B$5:$B$352,0),MATCH(O$3,'Mapping water'!$D$4:$U$4,0))*$D312</f>
        <v>0</v>
      </c>
      <c r="P312" s="32">
        <f>INDEX('Mapping water'!$D$5:$U$352,MATCH($B312,'Mapping water'!$B$5:$B$352,0),MATCH(P$3,'Mapping water'!$D$4:$U$4,0))*$D312</f>
        <v>0</v>
      </c>
      <c r="Q312" s="32">
        <f>INDEX('Mapping water'!$D$5:$U$352,MATCH($B312,'Mapping water'!$B$5:$B$352,0),MATCH(Q$3,'Mapping water'!$D$4:$U$4,0))*$D312</f>
        <v>0</v>
      </c>
      <c r="R312" s="32">
        <f>INDEX('Mapping water'!$D$5:$U$352,MATCH($B312,'Mapping water'!$B$5:$B$352,0),MATCH(R$3,'Mapping water'!$D$4:$U$4,0))*$D312</f>
        <v>0</v>
      </c>
      <c r="S312" s="32">
        <f>INDEX('Mapping water'!$D$5:$U$352,MATCH($B312,'Mapping water'!$B$5:$B$352,0),MATCH(S$3,'Mapping water'!$D$4:$U$4,0))*$D312</f>
        <v>0</v>
      </c>
      <c r="T312" s="32">
        <f>INDEX('Mapping water'!$D$5:$U$352,MATCH($B312,'Mapping water'!$B$5:$B$352,0),MATCH(T$3,'Mapping water'!$D$4:$U$4,0))*$D312</f>
        <v>0</v>
      </c>
      <c r="U312" s="32">
        <f>INDEX('Mapping water'!$D$5:$U$352,MATCH($B312,'Mapping water'!$B$5:$B$352,0),MATCH(U$3,'Mapping water'!$D$4:$U$4,0))*$D312</f>
        <v>0</v>
      </c>
      <c r="V312" s="32">
        <f>INDEX('Mapping water'!$D$5:$U$352,MATCH($B312,'Mapping water'!$B$5:$B$352,0),MATCH(V$3,'Mapping water'!$D$4:$U$4,0))*$D312</f>
        <v>0</v>
      </c>
      <c r="W312" s="32">
        <f>INDEX('Mapping water'!$D$5:$U$352,MATCH($B312,'Mapping water'!$B$5:$B$352,0),MATCH(W$3,'Mapping water'!$D$4:$U$4,0))*$D312</f>
        <v>0</v>
      </c>
      <c r="X312" s="32">
        <f>INDEX('Mapping water'!$D$5:$U$352,MATCH($B312,'Mapping water'!$B$5:$B$352,0),MATCH(X$3,'Mapping water'!$D$4:$U$4,0))*$D312</f>
        <v>0</v>
      </c>
      <c r="Y312" s="32">
        <f>INDEX('Mapping water'!$D$5:$U$352,MATCH($B312,'Mapping water'!$B$5:$B$352,0),MATCH(Y$3,'Mapping water'!$D$4:$U$4,0))*$D312</f>
        <v>0</v>
      </c>
    </row>
    <row r="313" spans="1:25" x14ac:dyDescent="0.45">
      <c r="A313" s="10" t="s">
        <v>307</v>
      </c>
      <c r="B313" s="10" t="s">
        <v>308</v>
      </c>
      <c r="C313" s="10" t="s">
        <v>240</v>
      </c>
      <c r="D313" s="32">
        <f>INDEX('ONS data MYE 5'!$G$6:$G$445, MATCH($B313,'ONS data MYE 5'!$B$6:$B$445,0))</f>
        <v>76555</v>
      </c>
      <c r="E313" s="32">
        <f>INDEX('ONS data MYE 5'!$H$6:$H$445, MATCH($B313,'ONS data MYE 5'!$B$6:$B$445,0))</f>
        <v>133</v>
      </c>
      <c r="F313" s="32">
        <f t="shared" si="8"/>
        <v>4.8903491282217537</v>
      </c>
      <c r="G313" s="32">
        <f t="shared" si="9"/>
        <v>23.915514595899268</v>
      </c>
      <c r="H313" s="32">
        <f>INDEX('Mapping water'!$D$5:$U$352,MATCH($B313,'Mapping water'!$B$5:$B$352,0),MATCH(H$3,'Mapping water'!$D$4:$U$4,0))*$D313</f>
        <v>0</v>
      </c>
      <c r="I313" s="32">
        <f>INDEX('Mapping water'!$D$5:$U$352,MATCH($B313,'Mapping water'!$B$5:$B$352,0),MATCH(I$3,'Mapping water'!$D$4:$U$4,0))*$D313</f>
        <v>0</v>
      </c>
      <c r="J313" s="32">
        <f>INDEX('Mapping water'!$D$5:$U$352,MATCH($B313,'Mapping water'!$B$5:$B$352,0),MATCH(J$3,'Mapping water'!$D$4:$U$4,0))*$D313</f>
        <v>0</v>
      </c>
      <c r="K313" s="32">
        <f>INDEX('Mapping water'!$D$5:$U$352,MATCH($B313,'Mapping water'!$B$5:$B$352,0),MATCH(K$3,'Mapping water'!$D$4:$U$4,0))*$D313</f>
        <v>0</v>
      </c>
      <c r="L313" s="32">
        <f>INDEX('Mapping water'!$D$5:$U$352,MATCH($B313,'Mapping water'!$B$5:$B$352,0),MATCH(L$3,'Mapping water'!$D$4:$U$4,0))*$D313</f>
        <v>76555</v>
      </c>
      <c r="M313" s="32">
        <f>INDEX('Mapping water'!$D$5:$U$352,MATCH($B313,'Mapping water'!$B$5:$B$352,0),MATCH(M$3,'Mapping water'!$D$4:$U$4,0))*$D313</f>
        <v>0</v>
      </c>
      <c r="N313" s="32">
        <f>INDEX('Mapping water'!$D$5:$U$352,MATCH($B313,'Mapping water'!$B$5:$B$352,0),MATCH(N$3,'Mapping water'!$D$4:$U$4,0))*$D313</f>
        <v>0</v>
      </c>
      <c r="O313" s="32">
        <f>INDEX('Mapping water'!$D$5:$U$352,MATCH($B313,'Mapping water'!$B$5:$B$352,0),MATCH(O$3,'Mapping water'!$D$4:$U$4,0))*$D313</f>
        <v>0</v>
      </c>
      <c r="P313" s="32">
        <f>INDEX('Mapping water'!$D$5:$U$352,MATCH($B313,'Mapping water'!$B$5:$B$352,0),MATCH(P$3,'Mapping water'!$D$4:$U$4,0))*$D313</f>
        <v>0</v>
      </c>
      <c r="Q313" s="32">
        <f>INDEX('Mapping water'!$D$5:$U$352,MATCH($B313,'Mapping water'!$B$5:$B$352,0),MATCH(Q$3,'Mapping water'!$D$4:$U$4,0))*$D313</f>
        <v>0</v>
      </c>
      <c r="R313" s="32">
        <f>INDEX('Mapping water'!$D$5:$U$352,MATCH($B313,'Mapping water'!$B$5:$B$352,0),MATCH(R$3,'Mapping water'!$D$4:$U$4,0))*$D313</f>
        <v>0</v>
      </c>
      <c r="S313" s="32">
        <f>INDEX('Mapping water'!$D$5:$U$352,MATCH($B313,'Mapping water'!$B$5:$B$352,0),MATCH(S$3,'Mapping water'!$D$4:$U$4,0))*$D313</f>
        <v>0</v>
      </c>
      <c r="T313" s="32">
        <f>INDEX('Mapping water'!$D$5:$U$352,MATCH($B313,'Mapping water'!$B$5:$B$352,0),MATCH(T$3,'Mapping water'!$D$4:$U$4,0))*$D313</f>
        <v>0</v>
      </c>
      <c r="U313" s="32">
        <f>INDEX('Mapping water'!$D$5:$U$352,MATCH($B313,'Mapping water'!$B$5:$B$352,0),MATCH(U$3,'Mapping water'!$D$4:$U$4,0))*$D313</f>
        <v>0</v>
      </c>
      <c r="V313" s="32">
        <f>INDEX('Mapping water'!$D$5:$U$352,MATCH($B313,'Mapping water'!$B$5:$B$352,0),MATCH(V$3,'Mapping water'!$D$4:$U$4,0))*$D313</f>
        <v>0</v>
      </c>
      <c r="W313" s="32">
        <f>INDEX('Mapping water'!$D$5:$U$352,MATCH($B313,'Mapping water'!$B$5:$B$352,0),MATCH(W$3,'Mapping water'!$D$4:$U$4,0))*$D313</f>
        <v>0</v>
      </c>
      <c r="X313" s="32">
        <f>INDEX('Mapping water'!$D$5:$U$352,MATCH($B313,'Mapping water'!$B$5:$B$352,0),MATCH(X$3,'Mapping water'!$D$4:$U$4,0))*$D313</f>
        <v>0</v>
      </c>
      <c r="Y313" s="32">
        <f>INDEX('Mapping water'!$D$5:$U$352,MATCH($B313,'Mapping water'!$B$5:$B$352,0),MATCH(Y$3,'Mapping water'!$D$4:$U$4,0))*$D313</f>
        <v>0</v>
      </c>
    </row>
    <row r="314" spans="1:25" x14ac:dyDescent="0.45">
      <c r="A314" s="10" t="s">
        <v>309</v>
      </c>
      <c r="B314" s="10" t="s">
        <v>310</v>
      </c>
      <c r="C314" s="10" t="s">
        <v>240</v>
      </c>
      <c r="D314" s="32">
        <f>INDEX('ONS data MYE 5'!$G$6:$G$445, MATCH($B314,'ONS data MYE 5'!$B$6:$B$445,0))</f>
        <v>85088</v>
      </c>
      <c r="E314" s="32">
        <f>INDEX('ONS data MYE 5'!$H$6:$H$445, MATCH($B314,'ONS data MYE 5'!$B$6:$B$445,0))</f>
        <v>1568</v>
      </c>
      <c r="F314" s="32">
        <f t="shared" si="8"/>
        <v>7.357556200910353</v>
      </c>
      <c r="G314" s="32">
        <f t="shared" si="9"/>
        <v>54.133633249554386</v>
      </c>
      <c r="H314" s="32">
        <f>INDEX('Mapping water'!$D$5:$U$352,MATCH($B314,'Mapping water'!$B$5:$B$352,0),MATCH(H$3,'Mapping water'!$D$4:$U$4,0))*$D314</f>
        <v>0</v>
      </c>
      <c r="I314" s="32">
        <f>INDEX('Mapping water'!$D$5:$U$352,MATCH($B314,'Mapping water'!$B$5:$B$352,0),MATCH(I$3,'Mapping water'!$D$4:$U$4,0))*$D314</f>
        <v>0</v>
      </c>
      <c r="J314" s="32">
        <f>INDEX('Mapping water'!$D$5:$U$352,MATCH($B314,'Mapping water'!$B$5:$B$352,0),MATCH(J$3,'Mapping water'!$D$4:$U$4,0))*$D314</f>
        <v>0</v>
      </c>
      <c r="K314" s="32">
        <f>INDEX('Mapping water'!$D$5:$U$352,MATCH($B314,'Mapping water'!$B$5:$B$352,0),MATCH(K$3,'Mapping water'!$D$4:$U$4,0))*$D314</f>
        <v>0</v>
      </c>
      <c r="L314" s="32">
        <f>INDEX('Mapping water'!$D$5:$U$352,MATCH($B314,'Mapping water'!$B$5:$B$352,0),MATCH(L$3,'Mapping water'!$D$4:$U$4,0))*$D314</f>
        <v>85088</v>
      </c>
      <c r="M314" s="32">
        <f>INDEX('Mapping water'!$D$5:$U$352,MATCH($B314,'Mapping water'!$B$5:$B$352,0),MATCH(M$3,'Mapping water'!$D$4:$U$4,0))*$D314</f>
        <v>0</v>
      </c>
      <c r="N314" s="32">
        <f>INDEX('Mapping water'!$D$5:$U$352,MATCH($B314,'Mapping water'!$B$5:$B$352,0),MATCH(N$3,'Mapping water'!$D$4:$U$4,0))*$D314</f>
        <v>0</v>
      </c>
      <c r="O314" s="32">
        <f>INDEX('Mapping water'!$D$5:$U$352,MATCH($B314,'Mapping water'!$B$5:$B$352,0),MATCH(O$3,'Mapping water'!$D$4:$U$4,0))*$D314</f>
        <v>0</v>
      </c>
      <c r="P314" s="32">
        <f>INDEX('Mapping water'!$D$5:$U$352,MATCH($B314,'Mapping water'!$B$5:$B$352,0),MATCH(P$3,'Mapping water'!$D$4:$U$4,0))*$D314</f>
        <v>0</v>
      </c>
      <c r="Q314" s="32">
        <f>INDEX('Mapping water'!$D$5:$U$352,MATCH($B314,'Mapping water'!$B$5:$B$352,0),MATCH(Q$3,'Mapping water'!$D$4:$U$4,0))*$D314</f>
        <v>0</v>
      </c>
      <c r="R314" s="32">
        <f>INDEX('Mapping water'!$D$5:$U$352,MATCH($B314,'Mapping water'!$B$5:$B$352,0),MATCH(R$3,'Mapping water'!$D$4:$U$4,0))*$D314</f>
        <v>0</v>
      </c>
      <c r="S314" s="32">
        <f>INDEX('Mapping water'!$D$5:$U$352,MATCH($B314,'Mapping water'!$B$5:$B$352,0),MATCH(S$3,'Mapping water'!$D$4:$U$4,0))*$D314</f>
        <v>0</v>
      </c>
      <c r="T314" s="32">
        <f>INDEX('Mapping water'!$D$5:$U$352,MATCH($B314,'Mapping water'!$B$5:$B$352,0),MATCH(T$3,'Mapping water'!$D$4:$U$4,0))*$D314</f>
        <v>0</v>
      </c>
      <c r="U314" s="32">
        <f>INDEX('Mapping water'!$D$5:$U$352,MATCH($B314,'Mapping water'!$B$5:$B$352,0),MATCH(U$3,'Mapping water'!$D$4:$U$4,0))*$D314</f>
        <v>0</v>
      </c>
      <c r="V314" s="32">
        <f>INDEX('Mapping water'!$D$5:$U$352,MATCH($B314,'Mapping water'!$B$5:$B$352,0),MATCH(V$3,'Mapping water'!$D$4:$U$4,0))*$D314</f>
        <v>0</v>
      </c>
      <c r="W314" s="32">
        <f>INDEX('Mapping water'!$D$5:$U$352,MATCH($B314,'Mapping water'!$B$5:$B$352,0),MATCH(W$3,'Mapping water'!$D$4:$U$4,0))*$D314</f>
        <v>0</v>
      </c>
      <c r="X314" s="32">
        <f>INDEX('Mapping water'!$D$5:$U$352,MATCH($B314,'Mapping water'!$B$5:$B$352,0),MATCH(X$3,'Mapping water'!$D$4:$U$4,0))*$D314</f>
        <v>0</v>
      </c>
      <c r="Y314" s="32">
        <f>INDEX('Mapping water'!$D$5:$U$352,MATCH($B314,'Mapping water'!$B$5:$B$352,0),MATCH(Y$3,'Mapping water'!$D$4:$U$4,0))*$D314</f>
        <v>0</v>
      </c>
    </row>
    <row r="315" spans="1:25" x14ac:dyDescent="0.45">
      <c r="A315" s="10" t="s">
        <v>311</v>
      </c>
      <c r="B315" s="10" t="s">
        <v>312</v>
      </c>
      <c r="C315" s="10" t="s">
        <v>240</v>
      </c>
      <c r="D315" s="32">
        <f>INDEX('ONS data MYE 5'!$G$6:$G$445, MATCH($B315,'ONS data MYE 5'!$B$6:$B$445,0))</f>
        <v>101927</v>
      </c>
      <c r="E315" s="32">
        <f>INDEX('ONS data MYE 5'!$H$6:$H$445, MATCH($B315,'ONS data MYE 5'!$B$6:$B$445,0))</f>
        <v>3063</v>
      </c>
      <c r="F315" s="32">
        <f t="shared" si="8"/>
        <v>8.0271501068327744</v>
      </c>
      <c r="G315" s="32">
        <f t="shared" si="9"/>
        <v>64.435138837625416</v>
      </c>
      <c r="H315" s="32">
        <f>INDEX('Mapping water'!$D$5:$U$352,MATCH($B315,'Mapping water'!$B$5:$B$352,0),MATCH(H$3,'Mapping water'!$D$4:$U$4,0))*$D315</f>
        <v>0</v>
      </c>
      <c r="I315" s="32">
        <f>INDEX('Mapping water'!$D$5:$U$352,MATCH($B315,'Mapping water'!$B$5:$B$352,0),MATCH(I$3,'Mapping water'!$D$4:$U$4,0))*$D315</f>
        <v>0</v>
      </c>
      <c r="J315" s="32">
        <f>INDEX('Mapping water'!$D$5:$U$352,MATCH($B315,'Mapping water'!$B$5:$B$352,0),MATCH(J$3,'Mapping water'!$D$4:$U$4,0))*$D315</f>
        <v>0</v>
      </c>
      <c r="K315" s="32">
        <f>INDEX('Mapping water'!$D$5:$U$352,MATCH($B315,'Mapping water'!$B$5:$B$352,0),MATCH(K$3,'Mapping water'!$D$4:$U$4,0))*$D315</f>
        <v>0</v>
      </c>
      <c r="L315" s="32">
        <f>INDEX('Mapping water'!$D$5:$U$352,MATCH($B315,'Mapping water'!$B$5:$B$352,0),MATCH(L$3,'Mapping water'!$D$4:$U$4,0))*$D315</f>
        <v>101927</v>
      </c>
      <c r="M315" s="32">
        <f>INDEX('Mapping water'!$D$5:$U$352,MATCH($B315,'Mapping water'!$B$5:$B$352,0),MATCH(M$3,'Mapping water'!$D$4:$U$4,0))*$D315</f>
        <v>0</v>
      </c>
      <c r="N315" s="32">
        <f>INDEX('Mapping water'!$D$5:$U$352,MATCH($B315,'Mapping water'!$B$5:$B$352,0),MATCH(N$3,'Mapping water'!$D$4:$U$4,0))*$D315</f>
        <v>0</v>
      </c>
      <c r="O315" s="32">
        <f>INDEX('Mapping water'!$D$5:$U$352,MATCH($B315,'Mapping water'!$B$5:$B$352,0),MATCH(O$3,'Mapping water'!$D$4:$U$4,0))*$D315</f>
        <v>0</v>
      </c>
      <c r="P315" s="32">
        <f>INDEX('Mapping water'!$D$5:$U$352,MATCH($B315,'Mapping water'!$B$5:$B$352,0),MATCH(P$3,'Mapping water'!$D$4:$U$4,0))*$D315</f>
        <v>0</v>
      </c>
      <c r="Q315" s="32">
        <f>INDEX('Mapping water'!$D$5:$U$352,MATCH($B315,'Mapping water'!$B$5:$B$352,0),MATCH(Q$3,'Mapping water'!$D$4:$U$4,0))*$D315</f>
        <v>0</v>
      </c>
      <c r="R315" s="32">
        <f>INDEX('Mapping water'!$D$5:$U$352,MATCH($B315,'Mapping water'!$B$5:$B$352,0),MATCH(R$3,'Mapping water'!$D$4:$U$4,0))*$D315</f>
        <v>0</v>
      </c>
      <c r="S315" s="32">
        <f>INDEX('Mapping water'!$D$5:$U$352,MATCH($B315,'Mapping water'!$B$5:$B$352,0),MATCH(S$3,'Mapping water'!$D$4:$U$4,0))*$D315</f>
        <v>0</v>
      </c>
      <c r="T315" s="32">
        <f>INDEX('Mapping water'!$D$5:$U$352,MATCH($B315,'Mapping water'!$B$5:$B$352,0),MATCH(T$3,'Mapping water'!$D$4:$U$4,0))*$D315</f>
        <v>0</v>
      </c>
      <c r="U315" s="32">
        <f>INDEX('Mapping water'!$D$5:$U$352,MATCH($B315,'Mapping water'!$B$5:$B$352,0),MATCH(U$3,'Mapping water'!$D$4:$U$4,0))*$D315</f>
        <v>0</v>
      </c>
      <c r="V315" s="32">
        <f>INDEX('Mapping water'!$D$5:$U$352,MATCH($B315,'Mapping water'!$B$5:$B$352,0),MATCH(V$3,'Mapping water'!$D$4:$U$4,0))*$D315</f>
        <v>0</v>
      </c>
      <c r="W315" s="32">
        <f>INDEX('Mapping water'!$D$5:$U$352,MATCH($B315,'Mapping water'!$B$5:$B$352,0),MATCH(W$3,'Mapping water'!$D$4:$U$4,0))*$D315</f>
        <v>0</v>
      </c>
      <c r="X315" s="32">
        <f>INDEX('Mapping water'!$D$5:$U$352,MATCH($B315,'Mapping water'!$B$5:$B$352,0),MATCH(X$3,'Mapping water'!$D$4:$U$4,0))*$D315</f>
        <v>0</v>
      </c>
      <c r="Y315" s="32">
        <f>INDEX('Mapping water'!$D$5:$U$352,MATCH($B315,'Mapping water'!$B$5:$B$352,0),MATCH(Y$3,'Mapping water'!$D$4:$U$4,0))*$D315</f>
        <v>0</v>
      </c>
    </row>
    <row r="316" spans="1:25" x14ac:dyDescent="0.45">
      <c r="A316" s="10" t="s">
        <v>313</v>
      </c>
      <c r="B316" s="10" t="s">
        <v>314</v>
      </c>
      <c r="C316" s="10" t="s">
        <v>240</v>
      </c>
      <c r="D316" s="32">
        <f>INDEX('ONS data MYE 5'!$G$6:$G$445, MATCH($B316,'ONS data MYE 5'!$B$6:$B$445,0))</f>
        <v>123144</v>
      </c>
      <c r="E316" s="32">
        <f>INDEX('ONS data MYE 5'!$H$6:$H$445, MATCH($B316,'ONS data MYE 5'!$B$6:$B$445,0))</f>
        <v>186</v>
      </c>
      <c r="F316" s="32">
        <f t="shared" si="8"/>
        <v>5.2257466737132017</v>
      </c>
      <c r="G316" s="32">
        <f t="shared" si="9"/>
        <v>27.308428297824591</v>
      </c>
      <c r="H316" s="32">
        <f>INDEX('Mapping water'!$D$5:$U$352,MATCH($B316,'Mapping water'!$B$5:$B$352,0),MATCH(H$3,'Mapping water'!$D$4:$U$4,0))*$D316</f>
        <v>0</v>
      </c>
      <c r="I316" s="32">
        <f>INDEX('Mapping water'!$D$5:$U$352,MATCH($B316,'Mapping water'!$B$5:$B$352,0),MATCH(I$3,'Mapping water'!$D$4:$U$4,0))*$D316</f>
        <v>0</v>
      </c>
      <c r="J316" s="32">
        <f>INDEX('Mapping water'!$D$5:$U$352,MATCH($B316,'Mapping water'!$B$5:$B$352,0),MATCH(J$3,'Mapping water'!$D$4:$U$4,0))*$D316</f>
        <v>0</v>
      </c>
      <c r="K316" s="32">
        <f>INDEX('Mapping water'!$D$5:$U$352,MATCH($B316,'Mapping water'!$B$5:$B$352,0),MATCH(K$3,'Mapping water'!$D$4:$U$4,0))*$D316</f>
        <v>0</v>
      </c>
      <c r="L316" s="32">
        <f>INDEX('Mapping water'!$D$5:$U$352,MATCH($B316,'Mapping water'!$B$5:$B$352,0),MATCH(L$3,'Mapping water'!$D$4:$U$4,0))*$D316</f>
        <v>123144</v>
      </c>
      <c r="M316" s="32">
        <f>INDEX('Mapping water'!$D$5:$U$352,MATCH($B316,'Mapping water'!$B$5:$B$352,0),MATCH(M$3,'Mapping water'!$D$4:$U$4,0))*$D316</f>
        <v>0</v>
      </c>
      <c r="N316" s="32">
        <f>INDEX('Mapping water'!$D$5:$U$352,MATCH($B316,'Mapping water'!$B$5:$B$352,0),MATCH(N$3,'Mapping water'!$D$4:$U$4,0))*$D316</f>
        <v>0</v>
      </c>
      <c r="O316" s="32">
        <f>INDEX('Mapping water'!$D$5:$U$352,MATCH($B316,'Mapping water'!$B$5:$B$352,0),MATCH(O$3,'Mapping water'!$D$4:$U$4,0))*$D316</f>
        <v>0</v>
      </c>
      <c r="P316" s="32">
        <f>INDEX('Mapping water'!$D$5:$U$352,MATCH($B316,'Mapping water'!$B$5:$B$352,0),MATCH(P$3,'Mapping water'!$D$4:$U$4,0))*$D316</f>
        <v>0</v>
      </c>
      <c r="Q316" s="32">
        <f>INDEX('Mapping water'!$D$5:$U$352,MATCH($B316,'Mapping water'!$B$5:$B$352,0),MATCH(Q$3,'Mapping water'!$D$4:$U$4,0))*$D316</f>
        <v>0</v>
      </c>
      <c r="R316" s="32">
        <f>INDEX('Mapping water'!$D$5:$U$352,MATCH($B316,'Mapping water'!$B$5:$B$352,0),MATCH(R$3,'Mapping water'!$D$4:$U$4,0))*$D316</f>
        <v>0</v>
      </c>
      <c r="S316" s="32">
        <f>INDEX('Mapping water'!$D$5:$U$352,MATCH($B316,'Mapping water'!$B$5:$B$352,0),MATCH(S$3,'Mapping water'!$D$4:$U$4,0))*$D316</f>
        <v>0</v>
      </c>
      <c r="T316" s="32">
        <f>INDEX('Mapping water'!$D$5:$U$352,MATCH($B316,'Mapping water'!$B$5:$B$352,0),MATCH(T$3,'Mapping water'!$D$4:$U$4,0))*$D316</f>
        <v>0</v>
      </c>
      <c r="U316" s="32">
        <f>INDEX('Mapping water'!$D$5:$U$352,MATCH($B316,'Mapping water'!$B$5:$B$352,0),MATCH(U$3,'Mapping water'!$D$4:$U$4,0))*$D316</f>
        <v>0</v>
      </c>
      <c r="V316" s="32">
        <f>INDEX('Mapping water'!$D$5:$U$352,MATCH($B316,'Mapping water'!$B$5:$B$352,0),MATCH(V$3,'Mapping water'!$D$4:$U$4,0))*$D316</f>
        <v>0</v>
      </c>
      <c r="W316" s="32">
        <f>INDEX('Mapping water'!$D$5:$U$352,MATCH($B316,'Mapping water'!$B$5:$B$352,0),MATCH(W$3,'Mapping water'!$D$4:$U$4,0))*$D316</f>
        <v>0</v>
      </c>
      <c r="X316" s="32">
        <f>INDEX('Mapping water'!$D$5:$U$352,MATCH($B316,'Mapping water'!$B$5:$B$352,0),MATCH(X$3,'Mapping water'!$D$4:$U$4,0))*$D316</f>
        <v>0</v>
      </c>
      <c r="Y316" s="32">
        <f>INDEX('Mapping water'!$D$5:$U$352,MATCH($B316,'Mapping water'!$B$5:$B$352,0),MATCH(Y$3,'Mapping water'!$D$4:$U$4,0))*$D316</f>
        <v>0</v>
      </c>
    </row>
    <row r="317" spans="1:25" x14ac:dyDescent="0.45">
      <c r="A317" s="10" t="s">
        <v>315</v>
      </c>
      <c r="B317" s="10" t="s">
        <v>316</v>
      </c>
      <c r="C317" s="10" t="s">
        <v>240</v>
      </c>
      <c r="D317" s="32">
        <f>INDEX('ONS data MYE 5'!$G$6:$G$445, MATCH($B317,'ONS data MYE 5'!$B$6:$B$445,0))</f>
        <v>100007</v>
      </c>
      <c r="E317" s="32">
        <f>INDEX('ONS data MYE 5'!$H$6:$H$445, MATCH($B317,'ONS data MYE 5'!$B$6:$B$445,0))</f>
        <v>512</v>
      </c>
      <c r="F317" s="32">
        <f t="shared" si="8"/>
        <v>6.2383246250395077</v>
      </c>
      <c r="G317" s="32">
        <f t="shared" si="9"/>
        <v>38.916694127374313</v>
      </c>
      <c r="H317" s="32">
        <f>INDEX('Mapping water'!$D$5:$U$352,MATCH($B317,'Mapping water'!$B$5:$B$352,0),MATCH(H$3,'Mapping water'!$D$4:$U$4,0))*$D317</f>
        <v>0</v>
      </c>
      <c r="I317" s="32">
        <f>INDEX('Mapping water'!$D$5:$U$352,MATCH($B317,'Mapping water'!$B$5:$B$352,0),MATCH(I$3,'Mapping water'!$D$4:$U$4,0))*$D317</f>
        <v>0</v>
      </c>
      <c r="J317" s="32">
        <f>INDEX('Mapping water'!$D$5:$U$352,MATCH($B317,'Mapping water'!$B$5:$B$352,0),MATCH(J$3,'Mapping water'!$D$4:$U$4,0))*$D317</f>
        <v>0</v>
      </c>
      <c r="K317" s="32">
        <f>INDEX('Mapping water'!$D$5:$U$352,MATCH($B317,'Mapping water'!$B$5:$B$352,0),MATCH(K$3,'Mapping water'!$D$4:$U$4,0))*$D317</f>
        <v>0</v>
      </c>
      <c r="L317" s="32">
        <f>INDEX('Mapping water'!$D$5:$U$352,MATCH($B317,'Mapping water'!$B$5:$B$352,0),MATCH(L$3,'Mapping water'!$D$4:$U$4,0))*$D317</f>
        <v>100007</v>
      </c>
      <c r="M317" s="32">
        <f>INDEX('Mapping water'!$D$5:$U$352,MATCH($B317,'Mapping water'!$B$5:$B$352,0),MATCH(M$3,'Mapping water'!$D$4:$U$4,0))*$D317</f>
        <v>0</v>
      </c>
      <c r="N317" s="32">
        <f>INDEX('Mapping water'!$D$5:$U$352,MATCH($B317,'Mapping water'!$B$5:$B$352,0),MATCH(N$3,'Mapping water'!$D$4:$U$4,0))*$D317</f>
        <v>0</v>
      </c>
      <c r="O317" s="32">
        <f>INDEX('Mapping water'!$D$5:$U$352,MATCH($B317,'Mapping water'!$B$5:$B$352,0),MATCH(O$3,'Mapping water'!$D$4:$U$4,0))*$D317</f>
        <v>0</v>
      </c>
      <c r="P317" s="32">
        <f>INDEX('Mapping water'!$D$5:$U$352,MATCH($B317,'Mapping water'!$B$5:$B$352,0),MATCH(P$3,'Mapping water'!$D$4:$U$4,0))*$D317</f>
        <v>0</v>
      </c>
      <c r="Q317" s="32">
        <f>INDEX('Mapping water'!$D$5:$U$352,MATCH($B317,'Mapping water'!$B$5:$B$352,0),MATCH(Q$3,'Mapping water'!$D$4:$U$4,0))*$D317</f>
        <v>0</v>
      </c>
      <c r="R317" s="32">
        <f>INDEX('Mapping water'!$D$5:$U$352,MATCH($B317,'Mapping water'!$B$5:$B$352,0),MATCH(R$3,'Mapping water'!$D$4:$U$4,0))*$D317</f>
        <v>0</v>
      </c>
      <c r="S317" s="32">
        <f>INDEX('Mapping water'!$D$5:$U$352,MATCH($B317,'Mapping water'!$B$5:$B$352,0),MATCH(S$3,'Mapping water'!$D$4:$U$4,0))*$D317</f>
        <v>0</v>
      </c>
      <c r="T317" s="32">
        <f>INDEX('Mapping water'!$D$5:$U$352,MATCH($B317,'Mapping water'!$B$5:$B$352,0),MATCH(T$3,'Mapping water'!$D$4:$U$4,0))*$D317</f>
        <v>0</v>
      </c>
      <c r="U317" s="32">
        <f>INDEX('Mapping water'!$D$5:$U$352,MATCH($B317,'Mapping water'!$B$5:$B$352,0),MATCH(U$3,'Mapping water'!$D$4:$U$4,0))*$D317</f>
        <v>0</v>
      </c>
      <c r="V317" s="32">
        <f>INDEX('Mapping water'!$D$5:$U$352,MATCH($B317,'Mapping water'!$B$5:$B$352,0),MATCH(V$3,'Mapping water'!$D$4:$U$4,0))*$D317</f>
        <v>0</v>
      </c>
      <c r="W317" s="32">
        <f>INDEX('Mapping water'!$D$5:$U$352,MATCH($B317,'Mapping water'!$B$5:$B$352,0),MATCH(W$3,'Mapping water'!$D$4:$U$4,0))*$D317</f>
        <v>0</v>
      </c>
      <c r="X317" s="32">
        <f>INDEX('Mapping water'!$D$5:$U$352,MATCH($B317,'Mapping water'!$B$5:$B$352,0),MATCH(X$3,'Mapping water'!$D$4:$U$4,0))*$D317</f>
        <v>0</v>
      </c>
      <c r="Y317" s="32">
        <f>INDEX('Mapping water'!$D$5:$U$352,MATCH($B317,'Mapping water'!$B$5:$B$352,0),MATCH(Y$3,'Mapping water'!$D$4:$U$4,0))*$D317</f>
        <v>0</v>
      </c>
    </row>
    <row r="318" spans="1:25" x14ac:dyDescent="0.45">
      <c r="A318" s="10" t="s">
        <v>317</v>
      </c>
      <c r="B318" s="10" t="s">
        <v>318</v>
      </c>
      <c r="C318" s="10" t="s">
        <v>240</v>
      </c>
      <c r="D318" s="32">
        <f>INDEX('ONS data MYE 5'!$G$6:$G$445, MATCH($B318,'ONS data MYE 5'!$B$6:$B$445,0))</f>
        <v>1128077</v>
      </c>
      <c r="E318" s="32">
        <f>INDEX('ONS data MYE 5'!$H$6:$H$445, MATCH($B318,'ONS data MYE 5'!$B$6:$B$445,0))</f>
        <v>4213</v>
      </c>
      <c r="F318" s="32">
        <f t="shared" si="8"/>
        <v>8.3459302619790172</v>
      </c>
      <c r="G318" s="32">
        <f t="shared" si="9"/>
        <v>69.654551937817146</v>
      </c>
      <c r="H318" s="32">
        <f>INDEX('Mapping water'!$D$5:$U$352,MATCH($B318,'Mapping water'!$B$5:$B$352,0),MATCH(H$3,'Mapping water'!$D$4:$U$4,0))*$D318</f>
        <v>0</v>
      </c>
      <c r="I318" s="32">
        <f>INDEX('Mapping water'!$D$5:$U$352,MATCH($B318,'Mapping water'!$B$5:$B$352,0),MATCH(I$3,'Mapping water'!$D$4:$U$4,0))*$D318</f>
        <v>0</v>
      </c>
      <c r="J318" s="32">
        <f>INDEX('Mapping water'!$D$5:$U$352,MATCH($B318,'Mapping water'!$B$5:$B$352,0),MATCH(J$3,'Mapping water'!$D$4:$U$4,0))*$D318</f>
        <v>0</v>
      </c>
      <c r="K318" s="32">
        <f>INDEX('Mapping water'!$D$5:$U$352,MATCH($B318,'Mapping water'!$B$5:$B$352,0),MATCH(K$3,'Mapping water'!$D$4:$U$4,0))*$D318</f>
        <v>0</v>
      </c>
      <c r="L318" s="32">
        <f>INDEX('Mapping water'!$D$5:$U$352,MATCH($B318,'Mapping water'!$B$5:$B$352,0),MATCH(L$3,'Mapping water'!$D$4:$U$4,0))*$D318</f>
        <v>1037830.8400000001</v>
      </c>
      <c r="M318" s="32">
        <f>INDEX('Mapping water'!$D$5:$U$352,MATCH($B318,'Mapping water'!$B$5:$B$352,0),MATCH(M$3,'Mapping water'!$D$4:$U$4,0))*$D318</f>
        <v>0</v>
      </c>
      <c r="N318" s="32">
        <f>INDEX('Mapping water'!$D$5:$U$352,MATCH($B318,'Mapping water'!$B$5:$B$352,0),MATCH(N$3,'Mapping water'!$D$4:$U$4,0))*$D318</f>
        <v>0</v>
      </c>
      <c r="O318" s="32">
        <f>INDEX('Mapping water'!$D$5:$U$352,MATCH($B318,'Mapping water'!$B$5:$B$352,0),MATCH(O$3,'Mapping water'!$D$4:$U$4,0))*$D318</f>
        <v>0</v>
      </c>
      <c r="P318" s="32">
        <f>INDEX('Mapping water'!$D$5:$U$352,MATCH($B318,'Mapping water'!$B$5:$B$352,0),MATCH(P$3,'Mapping water'!$D$4:$U$4,0))*$D318</f>
        <v>0</v>
      </c>
      <c r="Q318" s="32">
        <f>INDEX('Mapping water'!$D$5:$U$352,MATCH($B318,'Mapping water'!$B$5:$B$352,0),MATCH(Q$3,'Mapping water'!$D$4:$U$4,0))*$D318</f>
        <v>0</v>
      </c>
      <c r="R318" s="32">
        <f>INDEX('Mapping water'!$D$5:$U$352,MATCH($B318,'Mapping water'!$B$5:$B$352,0),MATCH(R$3,'Mapping water'!$D$4:$U$4,0))*$D318</f>
        <v>0</v>
      </c>
      <c r="S318" s="32">
        <f>INDEX('Mapping water'!$D$5:$U$352,MATCH($B318,'Mapping water'!$B$5:$B$352,0),MATCH(S$3,'Mapping water'!$D$4:$U$4,0))*$D318</f>
        <v>0</v>
      </c>
      <c r="T318" s="32">
        <f>INDEX('Mapping water'!$D$5:$U$352,MATCH($B318,'Mapping water'!$B$5:$B$352,0),MATCH(T$3,'Mapping water'!$D$4:$U$4,0))*$D318</f>
        <v>0</v>
      </c>
      <c r="U318" s="32">
        <f>INDEX('Mapping water'!$D$5:$U$352,MATCH($B318,'Mapping water'!$B$5:$B$352,0),MATCH(U$3,'Mapping water'!$D$4:$U$4,0))*$D318</f>
        <v>0</v>
      </c>
      <c r="V318" s="32">
        <f>INDEX('Mapping water'!$D$5:$U$352,MATCH($B318,'Mapping water'!$B$5:$B$352,0),MATCH(V$3,'Mapping water'!$D$4:$U$4,0))*$D318</f>
        <v>0</v>
      </c>
      <c r="W318" s="32">
        <f>INDEX('Mapping water'!$D$5:$U$352,MATCH($B318,'Mapping water'!$B$5:$B$352,0),MATCH(W$3,'Mapping water'!$D$4:$U$4,0))*$D318</f>
        <v>0</v>
      </c>
      <c r="X318" s="32">
        <f>INDEX('Mapping water'!$D$5:$U$352,MATCH($B318,'Mapping water'!$B$5:$B$352,0),MATCH(X$3,'Mapping water'!$D$4:$U$4,0))*$D318</f>
        <v>0</v>
      </c>
      <c r="Y318" s="32">
        <f>INDEX('Mapping water'!$D$5:$U$352,MATCH($B318,'Mapping water'!$B$5:$B$352,0),MATCH(Y$3,'Mapping water'!$D$4:$U$4,0))*$D318</f>
        <v>90246.16</v>
      </c>
    </row>
    <row r="319" spans="1:25" x14ac:dyDescent="0.45">
      <c r="A319" s="10" t="s">
        <v>319</v>
      </c>
      <c r="B319" s="10" t="s">
        <v>320</v>
      </c>
      <c r="C319" s="10" t="s">
        <v>240</v>
      </c>
      <c r="D319" s="32">
        <f>INDEX('ONS data MYE 5'!$G$6:$G$445, MATCH($B319,'ONS data MYE 5'!$B$6:$B$445,0))</f>
        <v>353215</v>
      </c>
      <c r="E319" s="32">
        <f>INDEX('ONS data MYE 5'!$H$6:$H$445, MATCH($B319,'ONS data MYE 5'!$B$6:$B$445,0))</f>
        <v>3581</v>
      </c>
      <c r="F319" s="32">
        <f t="shared" si="8"/>
        <v>8.183397369998433</v>
      </c>
      <c r="G319" s="32">
        <f t="shared" si="9"/>
        <v>66.967992515297269</v>
      </c>
      <c r="H319" s="32">
        <f>INDEX('Mapping water'!$D$5:$U$352,MATCH($B319,'Mapping water'!$B$5:$B$352,0),MATCH(H$3,'Mapping water'!$D$4:$U$4,0))*$D319</f>
        <v>0</v>
      </c>
      <c r="I319" s="32">
        <f>INDEX('Mapping water'!$D$5:$U$352,MATCH($B319,'Mapping water'!$B$5:$B$352,0),MATCH(I$3,'Mapping water'!$D$4:$U$4,0))*$D319</f>
        <v>0</v>
      </c>
      <c r="J319" s="32">
        <f>INDEX('Mapping water'!$D$5:$U$352,MATCH($B319,'Mapping water'!$B$5:$B$352,0),MATCH(J$3,'Mapping water'!$D$4:$U$4,0))*$D319</f>
        <v>0</v>
      </c>
      <c r="K319" s="32">
        <f>INDEX('Mapping water'!$D$5:$U$352,MATCH($B319,'Mapping water'!$B$5:$B$352,0),MATCH(K$3,'Mapping water'!$D$4:$U$4,0))*$D319</f>
        <v>0</v>
      </c>
      <c r="L319" s="32">
        <f>INDEX('Mapping water'!$D$5:$U$352,MATCH($B319,'Mapping water'!$B$5:$B$352,0),MATCH(L$3,'Mapping water'!$D$4:$U$4,0))*$D319</f>
        <v>353215</v>
      </c>
      <c r="M319" s="32">
        <f>INDEX('Mapping water'!$D$5:$U$352,MATCH($B319,'Mapping water'!$B$5:$B$352,0),MATCH(M$3,'Mapping water'!$D$4:$U$4,0))*$D319</f>
        <v>0</v>
      </c>
      <c r="N319" s="32">
        <f>INDEX('Mapping water'!$D$5:$U$352,MATCH($B319,'Mapping water'!$B$5:$B$352,0),MATCH(N$3,'Mapping water'!$D$4:$U$4,0))*$D319</f>
        <v>0</v>
      </c>
      <c r="O319" s="32">
        <f>INDEX('Mapping water'!$D$5:$U$352,MATCH($B319,'Mapping water'!$B$5:$B$352,0),MATCH(O$3,'Mapping water'!$D$4:$U$4,0))*$D319</f>
        <v>0</v>
      </c>
      <c r="P319" s="32">
        <f>INDEX('Mapping water'!$D$5:$U$352,MATCH($B319,'Mapping water'!$B$5:$B$352,0),MATCH(P$3,'Mapping water'!$D$4:$U$4,0))*$D319</f>
        <v>0</v>
      </c>
      <c r="Q319" s="32">
        <f>INDEX('Mapping water'!$D$5:$U$352,MATCH($B319,'Mapping water'!$B$5:$B$352,0),MATCH(Q$3,'Mapping water'!$D$4:$U$4,0))*$D319</f>
        <v>0</v>
      </c>
      <c r="R319" s="32">
        <f>INDEX('Mapping water'!$D$5:$U$352,MATCH($B319,'Mapping water'!$B$5:$B$352,0),MATCH(R$3,'Mapping water'!$D$4:$U$4,0))*$D319</f>
        <v>0</v>
      </c>
      <c r="S319" s="32">
        <f>INDEX('Mapping water'!$D$5:$U$352,MATCH($B319,'Mapping water'!$B$5:$B$352,0),MATCH(S$3,'Mapping water'!$D$4:$U$4,0))*$D319</f>
        <v>0</v>
      </c>
      <c r="T319" s="32">
        <f>INDEX('Mapping water'!$D$5:$U$352,MATCH($B319,'Mapping water'!$B$5:$B$352,0),MATCH(T$3,'Mapping water'!$D$4:$U$4,0))*$D319</f>
        <v>0</v>
      </c>
      <c r="U319" s="32">
        <f>INDEX('Mapping water'!$D$5:$U$352,MATCH($B319,'Mapping water'!$B$5:$B$352,0),MATCH(U$3,'Mapping water'!$D$4:$U$4,0))*$D319</f>
        <v>0</v>
      </c>
      <c r="V319" s="32">
        <f>INDEX('Mapping water'!$D$5:$U$352,MATCH($B319,'Mapping water'!$B$5:$B$352,0),MATCH(V$3,'Mapping water'!$D$4:$U$4,0))*$D319</f>
        <v>0</v>
      </c>
      <c r="W319" s="32">
        <f>INDEX('Mapping water'!$D$5:$U$352,MATCH($B319,'Mapping water'!$B$5:$B$352,0),MATCH(W$3,'Mapping water'!$D$4:$U$4,0))*$D319</f>
        <v>0</v>
      </c>
      <c r="X319" s="32">
        <f>INDEX('Mapping water'!$D$5:$U$352,MATCH($B319,'Mapping water'!$B$5:$B$352,0),MATCH(X$3,'Mapping water'!$D$4:$U$4,0))*$D319</f>
        <v>0</v>
      </c>
      <c r="Y319" s="32">
        <f>INDEX('Mapping water'!$D$5:$U$352,MATCH($B319,'Mapping water'!$B$5:$B$352,0),MATCH(Y$3,'Mapping water'!$D$4:$U$4,0))*$D319</f>
        <v>0</v>
      </c>
    </row>
    <row r="320" spans="1:25" x14ac:dyDescent="0.45">
      <c r="A320" s="10" t="s">
        <v>321</v>
      </c>
      <c r="B320" s="10" t="s">
        <v>322</v>
      </c>
      <c r="C320" s="10" t="s">
        <v>240</v>
      </c>
      <c r="D320" s="32">
        <f>INDEX('ONS data MYE 5'!$G$6:$G$445, MATCH($B320,'ONS data MYE 5'!$B$6:$B$445,0))</f>
        <v>212166</v>
      </c>
      <c r="E320" s="32">
        <f>INDEX('ONS data MYE 5'!$H$6:$H$445, MATCH($B320,'ONS data MYE 5'!$B$6:$B$445,0))</f>
        <v>1190</v>
      </c>
      <c r="F320" s="32">
        <f t="shared" si="8"/>
        <v>7.0817085861055746</v>
      </c>
      <c r="G320" s="32">
        <f t="shared" si="9"/>
        <v>50.150596498521416</v>
      </c>
      <c r="H320" s="32">
        <f>INDEX('Mapping water'!$D$5:$U$352,MATCH($B320,'Mapping water'!$B$5:$B$352,0),MATCH(H$3,'Mapping water'!$D$4:$U$4,0))*$D320</f>
        <v>0</v>
      </c>
      <c r="I320" s="32">
        <f>INDEX('Mapping water'!$D$5:$U$352,MATCH($B320,'Mapping water'!$B$5:$B$352,0),MATCH(I$3,'Mapping water'!$D$4:$U$4,0))*$D320</f>
        <v>0</v>
      </c>
      <c r="J320" s="32">
        <f>INDEX('Mapping water'!$D$5:$U$352,MATCH($B320,'Mapping water'!$B$5:$B$352,0),MATCH(J$3,'Mapping water'!$D$4:$U$4,0))*$D320</f>
        <v>0</v>
      </c>
      <c r="K320" s="32">
        <f>INDEX('Mapping water'!$D$5:$U$352,MATCH($B320,'Mapping water'!$B$5:$B$352,0),MATCH(K$3,'Mapping water'!$D$4:$U$4,0))*$D320</f>
        <v>0</v>
      </c>
      <c r="L320" s="32">
        <f>INDEX('Mapping water'!$D$5:$U$352,MATCH($B320,'Mapping water'!$B$5:$B$352,0),MATCH(L$3,'Mapping water'!$D$4:$U$4,0))*$D320</f>
        <v>212166</v>
      </c>
      <c r="M320" s="32">
        <f>INDEX('Mapping water'!$D$5:$U$352,MATCH($B320,'Mapping water'!$B$5:$B$352,0),MATCH(M$3,'Mapping water'!$D$4:$U$4,0))*$D320</f>
        <v>0</v>
      </c>
      <c r="N320" s="32">
        <f>INDEX('Mapping water'!$D$5:$U$352,MATCH($B320,'Mapping water'!$B$5:$B$352,0),MATCH(N$3,'Mapping water'!$D$4:$U$4,0))*$D320</f>
        <v>0</v>
      </c>
      <c r="O320" s="32">
        <f>INDEX('Mapping water'!$D$5:$U$352,MATCH($B320,'Mapping water'!$B$5:$B$352,0),MATCH(O$3,'Mapping water'!$D$4:$U$4,0))*$D320</f>
        <v>0</v>
      </c>
      <c r="P320" s="32">
        <f>INDEX('Mapping water'!$D$5:$U$352,MATCH($B320,'Mapping water'!$B$5:$B$352,0),MATCH(P$3,'Mapping water'!$D$4:$U$4,0))*$D320</f>
        <v>0</v>
      </c>
      <c r="Q320" s="32">
        <f>INDEX('Mapping water'!$D$5:$U$352,MATCH($B320,'Mapping water'!$B$5:$B$352,0),MATCH(Q$3,'Mapping water'!$D$4:$U$4,0))*$D320</f>
        <v>0</v>
      </c>
      <c r="R320" s="32">
        <f>INDEX('Mapping water'!$D$5:$U$352,MATCH($B320,'Mapping water'!$B$5:$B$352,0),MATCH(R$3,'Mapping water'!$D$4:$U$4,0))*$D320</f>
        <v>0</v>
      </c>
      <c r="S320" s="32">
        <f>INDEX('Mapping water'!$D$5:$U$352,MATCH($B320,'Mapping water'!$B$5:$B$352,0),MATCH(S$3,'Mapping water'!$D$4:$U$4,0))*$D320</f>
        <v>0</v>
      </c>
      <c r="T320" s="32">
        <f>INDEX('Mapping water'!$D$5:$U$352,MATCH($B320,'Mapping water'!$B$5:$B$352,0),MATCH(T$3,'Mapping water'!$D$4:$U$4,0))*$D320</f>
        <v>0</v>
      </c>
      <c r="U320" s="32">
        <f>INDEX('Mapping water'!$D$5:$U$352,MATCH($B320,'Mapping water'!$B$5:$B$352,0),MATCH(U$3,'Mapping water'!$D$4:$U$4,0))*$D320</f>
        <v>0</v>
      </c>
      <c r="V320" s="32">
        <f>INDEX('Mapping water'!$D$5:$U$352,MATCH($B320,'Mapping water'!$B$5:$B$352,0),MATCH(V$3,'Mapping water'!$D$4:$U$4,0))*$D320</f>
        <v>0</v>
      </c>
      <c r="W320" s="32">
        <f>INDEX('Mapping water'!$D$5:$U$352,MATCH($B320,'Mapping water'!$B$5:$B$352,0),MATCH(W$3,'Mapping water'!$D$4:$U$4,0))*$D320</f>
        <v>0</v>
      </c>
      <c r="X320" s="32">
        <f>INDEX('Mapping water'!$D$5:$U$352,MATCH($B320,'Mapping water'!$B$5:$B$352,0),MATCH(X$3,'Mapping water'!$D$4:$U$4,0))*$D320</f>
        <v>0</v>
      </c>
      <c r="Y320" s="32">
        <f>INDEX('Mapping water'!$D$5:$U$352,MATCH($B320,'Mapping water'!$B$5:$B$352,0),MATCH(Y$3,'Mapping water'!$D$4:$U$4,0))*$D320</f>
        <v>0</v>
      </c>
    </row>
    <row r="321" spans="1:25" x14ac:dyDescent="0.45">
      <c r="A321" s="10" t="s">
        <v>359</v>
      </c>
      <c r="B321" s="10" t="s">
        <v>360</v>
      </c>
      <c r="C321" s="10" t="s">
        <v>240</v>
      </c>
      <c r="D321" s="32">
        <f>INDEX('ONS data MYE 5'!$G$6:$G$445, MATCH($B321,'ONS data MYE 5'!$B$6:$B$445,0))</f>
        <v>98513</v>
      </c>
      <c r="E321" s="32">
        <f>INDEX('ONS data MYE 5'!$H$6:$H$445, MATCH($B321,'ONS data MYE 5'!$B$6:$B$445,0))</f>
        <v>1249</v>
      </c>
      <c r="F321" s="32">
        <f t="shared" si="8"/>
        <v>7.1300985101255776</v>
      </c>
      <c r="G321" s="32">
        <f t="shared" si="9"/>
        <v>50.838304764094978</v>
      </c>
      <c r="H321" s="32">
        <f>INDEX('Mapping water'!$D$5:$U$352,MATCH($B321,'Mapping water'!$B$5:$B$352,0),MATCH(H$3,'Mapping water'!$D$4:$U$4,0))*$D321</f>
        <v>0</v>
      </c>
      <c r="I321" s="32">
        <f>INDEX('Mapping water'!$D$5:$U$352,MATCH($B321,'Mapping water'!$B$5:$B$352,0),MATCH(I$3,'Mapping water'!$D$4:$U$4,0))*$D321</f>
        <v>0</v>
      </c>
      <c r="J321" s="32">
        <f>INDEX('Mapping water'!$D$5:$U$352,MATCH($B321,'Mapping water'!$B$5:$B$352,0),MATCH(J$3,'Mapping water'!$D$4:$U$4,0))*$D321</f>
        <v>0</v>
      </c>
      <c r="K321" s="32">
        <f>INDEX('Mapping water'!$D$5:$U$352,MATCH($B321,'Mapping water'!$B$5:$B$352,0),MATCH(K$3,'Mapping water'!$D$4:$U$4,0))*$D321</f>
        <v>0</v>
      </c>
      <c r="L321" s="32">
        <f>INDEX('Mapping water'!$D$5:$U$352,MATCH($B321,'Mapping water'!$B$5:$B$352,0),MATCH(L$3,'Mapping water'!$D$4:$U$4,0))*$D321</f>
        <v>0</v>
      </c>
      <c r="M321" s="32">
        <f>INDEX('Mapping water'!$D$5:$U$352,MATCH($B321,'Mapping water'!$B$5:$B$352,0),MATCH(M$3,'Mapping water'!$D$4:$U$4,0))*$D321</f>
        <v>0</v>
      </c>
      <c r="N321" s="32">
        <f>INDEX('Mapping water'!$D$5:$U$352,MATCH($B321,'Mapping water'!$B$5:$B$352,0),MATCH(N$3,'Mapping water'!$D$4:$U$4,0))*$D321</f>
        <v>0</v>
      </c>
      <c r="O321" s="32">
        <f>INDEX('Mapping water'!$D$5:$U$352,MATCH($B321,'Mapping water'!$B$5:$B$352,0),MATCH(O$3,'Mapping water'!$D$4:$U$4,0))*$D321</f>
        <v>0</v>
      </c>
      <c r="P321" s="32">
        <f>INDEX('Mapping water'!$D$5:$U$352,MATCH($B321,'Mapping water'!$B$5:$B$352,0),MATCH(P$3,'Mapping water'!$D$4:$U$4,0))*$D321</f>
        <v>0</v>
      </c>
      <c r="Q321" s="32">
        <f>INDEX('Mapping water'!$D$5:$U$352,MATCH($B321,'Mapping water'!$B$5:$B$352,0),MATCH(Q$3,'Mapping water'!$D$4:$U$4,0))*$D321</f>
        <v>0</v>
      </c>
      <c r="R321" s="32">
        <f>INDEX('Mapping water'!$D$5:$U$352,MATCH($B321,'Mapping water'!$B$5:$B$352,0),MATCH(R$3,'Mapping water'!$D$4:$U$4,0))*$D321</f>
        <v>0</v>
      </c>
      <c r="S321" s="32">
        <f>INDEX('Mapping water'!$D$5:$U$352,MATCH($B321,'Mapping water'!$B$5:$B$352,0),MATCH(S$3,'Mapping water'!$D$4:$U$4,0))*$D321</f>
        <v>0</v>
      </c>
      <c r="T321" s="32">
        <f>INDEX('Mapping water'!$D$5:$U$352,MATCH($B321,'Mapping water'!$B$5:$B$352,0),MATCH(T$3,'Mapping water'!$D$4:$U$4,0))*$D321</f>
        <v>0</v>
      </c>
      <c r="U321" s="32">
        <f>INDEX('Mapping water'!$D$5:$U$352,MATCH($B321,'Mapping water'!$B$5:$B$352,0),MATCH(U$3,'Mapping water'!$D$4:$U$4,0))*$D321</f>
        <v>0</v>
      </c>
      <c r="V321" s="32">
        <f>INDEX('Mapping water'!$D$5:$U$352,MATCH($B321,'Mapping water'!$B$5:$B$352,0),MATCH(V$3,'Mapping water'!$D$4:$U$4,0))*$D321</f>
        <v>0</v>
      </c>
      <c r="W321" s="32">
        <f>INDEX('Mapping water'!$D$5:$U$352,MATCH($B321,'Mapping water'!$B$5:$B$352,0),MATCH(W$3,'Mapping water'!$D$4:$U$4,0))*$D321</f>
        <v>0</v>
      </c>
      <c r="X321" s="32">
        <f>INDEX('Mapping water'!$D$5:$U$352,MATCH($B321,'Mapping water'!$B$5:$B$352,0),MATCH(X$3,'Mapping water'!$D$4:$U$4,0))*$D321</f>
        <v>0</v>
      </c>
      <c r="Y321" s="32">
        <f>INDEX('Mapping water'!$D$5:$U$352,MATCH($B321,'Mapping water'!$B$5:$B$352,0),MATCH(Y$3,'Mapping water'!$D$4:$U$4,0))*$D321</f>
        <v>98513</v>
      </c>
    </row>
    <row r="322" spans="1:25" x14ac:dyDescent="0.45">
      <c r="A322" s="10" t="s">
        <v>361</v>
      </c>
      <c r="B322" s="10" t="s">
        <v>362</v>
      </c>
      <c r="C322" s="10" t="s">
        <v>240</v>
      </c>
      <c r="D322" s="32">
        <f>INDEX('ONS data MYE 5'!$G$6:$G$445, MATCH($B322,'ONS data MYE 5'!$B$6:$B$445,0))</f>
        <v>116937</v>
      </c>
      <c r="E322" s="32">
        <f>INDEX('ONS data MYE 5'!$H$6:$H$445, MATCH($B322,'ONS data MYE 5'!$B$6:$B$445,0))</f>
        <v>302</v>
      </c>
      <c r="F322" s="32">
        <f t="shared" si="8"/>
        <v>5.7104270173748697</v>
      </c>
      <c r="G322" s="32">
        <f t="shared" si="9"/>
        <v>32.608976720764851</v>
      </c>
      <c r="H322" s="32">
        <f>INDEX('Mapping water'!$D$5:$U$352,MATCH($B322,'Mapping water'!$B$5:$B$352,0),MATCH(H$3,'Mapping water'!$D$4:$U$4,0))*$D322</f>
        <v>0</v>
      </c>
      <c r="I322" s="32">
        <f>INDEX('Mapping water'!$D$5:$U$352,MATCH($B322,'Mapping water'!$B$5:$B$352,0),MATCH(I$3,'Mapping water'!$D$4:$U$4,0))*$D322</f>
        <v>0</v>
      </c>
      <c r="J322" s="32">
        <f>INDEX('Mapping water'!$D$5:$U$352,MATCH($B322,'Mapping water'!$B$5:$B$352,0),MATCH(J$3,'Mapping water'!$D$4:$U$4,0))*$D322</f>
        <v>0</v>
      </c>
      <c r="K322" s="32">
        <f>INDEX('Mapping water'!$D$5:$U$352,MATCH($B322,'Mapping water'!$B$5:$B$352,0),MATCH(K$3,'Mapping water'!$D$4:$U$4,0))*$D322</f>
        <v>0</v>
      </c>
      <c r="L322" s="32">
        <f>INDEX('Mapping water'!$D$5:$U$352,MATCH($B322,'Mapping water'!$B$5:$B$352,0),MATCH(L$3,'Mapping water'!$D$4:$U$4,0))*$D322</f>
        <v>0</v>
      </c>
      <c r="M322" s="32">
        <f>INDEX('Mapping water'!$D$5:$U$352,MATCH($B322,'Mapping water'!$B$5:$B$352,0),MATCH(M$3,'Mapping water'!$D$4:$U$4,0))*$D322</f>
        <v>0</v>
      </c>
      <c r="N322" s="32">
        <f>INDEX('Mapping water'!$D$5:$U$352,MATCH($B322,'Mapping water'!$B$5:$B$352,0),MATCH(N$3,'Mapping water'!$D$4:$U$4,0))*$D322</f>
        <v>0</v>
      </c>
      <c r="O322" s="32">
        <f>INDEX('Mapping water'!$D$5:$U$352,MATCH($B322,'Mapping water'!$B$5:$B$352,0),MATCH(O$3,'Mapping water'!$D$4:$U$4,0))*$D322</f>
        <v>0</v>
      </c>
      <c r="P322" s="32">
        <f>INDEX('Mapping water'!$D$5:$U$352,MATCH($B322,'Mapping water'!$B$5:$B$352,0),MATCH(P$3,'Mapping water'!$D$4:$U$4,0))*$D322</f>
        <v>0</v>
      </c>
      <c r="Q322" s="32">
        <f>INDEX('Mapping water'!$D$5:$U$352,MATCH($B322,'Mapping water'!$B$5:$B$352,0),MATCH(Q$3,'Mapping water'!$D$4:$U$4,0))*$D322</f>
        <v>0</v>
      </c>
      <c r="R322" s="32">
        <f>INDEX('Mapping water'!$D$5:$U$352,MATCH($B322,'Mapping water'!$B$5:$B$352,0),MATCH(R$3,'Mapping water'!$D$4:$U$4,0))*$D322</f>
        <v>0</v>
      </c>
      <c r="S322" s="32">
        <f>INDEX('Mapping water'!$D$5:$U$352,MATCH($B322,'Mapping water'!$B$5:$B$352,0),MATCH(S$3,'Mapping water'!$D$4:$U$4,0))*$D322</f>
        <v>0</v>
      </c>
      <c r="T322" s="32">
        <f>INDEX('Mapping water'!$D$5:$U$352,MATCH($B322,'Mapping water'!$B$5:$B$352,0),MATCH(T$3,'Mapping water'!$D$4:$U$4,0))*$D322</f>
        <v>0</v>
      </c>
      <c r="U322" s="32">
        <f>INDEX('Mapping water'!$D$5:$U$352,MATCH($B322,'Mapping water'!$B$5:$B$352,0),MATCH(U$3,'Mapping water'!$D$4:$U$4,0))*$D322</f>
        <v>0</v>
      </c>
      <c r="V322" s="32">
        <f>INDEX('Mapping water'!$D$5:$U$352,MATCH($B322,'Mapping water'!$B$5:$B$352,0),MATCH(V$3,'Mapping water'!$D$4:$U$4,0))*$D322</f>
        <v>0</v>
      </c>
      <c r="W322" s="32">
        <f>INDEX('Mapping water'!$D$5:$U$352,MATCH($B322,'Mapping water'!$B$5:$B$352,0),MATCH(W$3,'Mapping water'!$D$4:$U$4,0))*$D322</f>
        <v>0</v>
      </c>
      <c r="X322" s="32">
        <f>INDEX('Mapping water'!$D$5:$U$352,MATCH($B322,'Mapping water'!$B$5:$B$352,0),MATCH(X$3,'Mapping water'!$D$4:$U$4,0))*$D322</f>
        <v>0</v>
      </c>
      <c r="Y322" s="32">
        <f>INDEX('Mapping water'!$D$5:$U$352,MATCH($B322,'Mapping water'!$B$5:$B$352,0),MATCH(Y$3,'Mapping water'!$D$4:$U$4,0))*$D322</f>
        <v>116937</v>
      </c>
    </row>
    <row r="323" spans="1:25" x14ac:dyDescent="0.45">
      <c r="A323" s="10" t="s">
        <v>363</v>
      </c>
      <c r="B323" s="10" t="s">
        <v>364</v>
      </c>
      <c r="C323" s="10" t="s">
        <v>240</v>
      </c>
      <c r="D323" s="32">
        <f>INDEX('ONS data MYE 5'!$G$6:$G$445, MATCH($B323,'ONS data MYE 5'!$B$6:$B$445,0))</f>
        <v>102831</v>
      </c>
      <c r="E323" s="32">
        <f>INDEX('ONS data MYE 5'!$H$6:$H$445, MATCH($B323,'ONS data MYE 5'!$B$6:$B$445,0))</f>
        <v>310</v>
      </c>
      <c r="F323" s="32">
        <f t="shared" si="8"/>
        <v>5.7365722974791922</v>
      </c>
      <c r="G323" s="32">
        <f t="shared" si="9"/>
        <v>32.908261724205694</v>
      </c>
      <c r="H323" s="32">
        <f>INDEX('Mapping water'!$D$5:$U$352,MATCH($B323,'Mapping water'!$B$5:$B$352,0),MATCH(H$3,'Mapping water'!$D$4:$U$4,0))*$D323</f>
        <v>0</v>
      </c>
      <c r="I323" s="32">
        <f>INDEX('Mapping water'!$D$5:$U$352,MATCH($B323,'Mapping water'!$B$5:$B$352,0),MATCH(I$3,'Mapping water'!$D$4:$U$4,0))*$D323</f>
        <v>0</v>
      </c>
      <c r="J323" s="32">
        <f>INDEX('Mapping water'!$D$5:$U$352,MATCH($B323,'Mapping water'!$B$5:$B$352,0),MATCH(J$3,'Mapping water'!$D$4:$U$4,0))*$D323</f>
        <v>0</v>
      </c>
      <c r="K323" s="32">
        <f>INDEX('Mapping water'!$D$5:$U$352,MATCH($B323,'Mapping water'!$B$5:$B$352,0),MATCH(K$3,'Mapping water'!$D$4:$U$4,0))*$D323</f>
        <v>0</v>
      </c>
      <c r="L323" s="32">
        <f>INDEX('Mapping water'!$D$5:$U$352,MATCH($B323,'Mapping water'!$B$5:$B$352,0),MATCH(L$3,'Mapping water'!$D$4:$U$4,0))*$D323</f>
        <v>0</v>
      </c>
      <c r="M323" s="32">
        <f>INDEX('Mapping water'!$D$5:$U$352,MATCH($B323,'Mapping water'!$B$5:$B$352,0),MATCH(M$3,'Mapping water'!$D$4:$U$4,0))*$D323</f>
        <v>0</v>
      </c>
      <c r="N323" s="32">
        <f>INDEX('Mapping water'!$D$5:$U$352,MATCH($B323,'Mapping water'!$B$5:$B$352,0),MATCH(N$3,'Mapping water'!$D$4:$U$4,0))*$D323</f>
        <v>0</v>
      </c>
      <c r="O323" s="32">
        <f>INDEX('Mapping water'!$D$5:$U$352,MATCH($B323,'Mapping water'!$B$5:$B$352,0),MATCH(O$3,'Mapping water'!$D$4:$U$4,0))*$D323</f>
        <v>0</v>
      </c>
      <c r="P323" s="32">
        <f>INDEX('Mapping water'!$D$5:$U$352,MATCH($B323,'Mapping water'!$B$5:$B$352,0),MATCH(P$3,'Mapping water'!$D$4:$U$4,0))*$D323</f>
        <v>0</v>
      </c>
      <c r="Q323" s="32">
        <f>INDEX('Mapping water'!$D$5:$U$352,MATCH($B323,'Mapping water'!$B$5:$B$352,0),MATCH(Q$3,'Mapping water'!$D$4:$U$4,0))*$D323</f>
        <v>0</v>
      </c>
      <c r="R323" s="32">
        <f>INDEX('Mapping water'!$D$5:$U$352,MATCH($B323,'Mapping water'!$B$5:$B$352,0),MATCH(R$3,'Mapping water'!$D$4:$U$4,0))*$D323</f>
        <v>0</v>
      </c>
      <c r="S323" s="32">
        <f>INDEX('Mapping water'!$D$5:$U$352,MATCH($B323,'Mapping water'!$B$5:$B$352,0),MATCH(S$3,'Mapping water'!$D$4:$U$4,0))*$D323</f>
        <v>0</v>
      </c>
      <c r="T323" s="32">
        <f>INDEX('Mapping water'!$D$5:$U$352,MATCH($B323,'Mapping water'!$B$5:$B$352,0),MATCH(T$3,'Mapping water'!$D$4:$U$4,0))*$D323</f>
        <v>0</v>
      </c>
      <c r="U323" s="32">
        <f>INDEX('Mapping water'!$D$5:$U$352,MATCH($B323,'Mapping water'!$B$5:$B$352,0),MATCH(U$3,'Mapping water'!$D$4:$U$4,0))*$D323</f>
        <v>0</v>
      </c>
      <c r="V323" s="32">
        <f>INDEX('Mapping water'!$D$5:$U$352,MATCH($B323,'Mapping water'!$B$5:$B$352,0),MATCH(V$3,'Mapping water'!$D$4:$U$4,0))*$D323</f>
        <v>0</v>
      </c>
      <c r="W323" s="32">
        <f>INDEX('Mapping water'!$D$5:$U$352,MATCH($B323,'Mapping water'!$B$5:$B$352,0),MATCH(W$3,'Mapping water'!$D$4:$U$4,0))*$D323</f>
        <v>0</v>
      </c>
      <c r="X323" s="32">
        <f>INDEX('Mapping water'!$D$5:$U$352,MATCH($B323,'Mapping water'!$B$5:$B$352,0),MATCH(X$3,'Mapping water'!$D$4:$U$4,0))*$D323</f>
        <v>0</v>
      </c>
      <c r="Y323" s="32">
        <f>INDEX('Mapping water'!$D$5:$U$352,MATCH($B323,'Mapping water'!$B$5:$B$352,0),MATCH(Y$3,'Mapping water'!$D$4:$U$4,0))*$D323</f>
        <v>102831</v>
      </c>
    </row>
    <row r="324" spans="1:25" x14ac:dyDescent="0.45">
      <c r="A324" s="10" t="s">
        <v>365</v>
      </c>
      <c r="B324" s="10" t="s">
        <v>366</v>
      </c>
      <c r="C324" s="10" t="s">
        <v>240</v>
      </c>
      <c r="D324" s="32">
        <f>INDEX('ONS data MYE 5'!$G$6:$G$445, MATCH($B324,'ONS data MYE 5'!$B$6:$B$445,0))</f>
        <v>111173</v>
      </c>
      <c r="E324" s="32">
        <f>INDEX('ONS data MYE 5'!$H$6:$H$445, MATCH($B324,'ONS data MYE 5'!$B$6:$B$445,0))</f>
        <v>273</v>
      </c>
      <c r="F324" s="32">
        <f t="shared" si="8"/>
        <v>5.6094717951849598</v>
      </c>
      <c r="G324" s="32">
        <f t="shared" si="9"/>
        <v>31.466173820975577</v>
      </c>
      <c r="H324" s="32">
        <f>INDEX('Mapping water'!$D$5:$U$352,MATCH($B324,'Mapping water'!$B$5:$B$352,0),MATCH(H$3,'Mapping water'!$D$4:$U$4,0))*$D324</f>
        <v>0</v>
      </c>
      <c r="I324" s="32">
        <f>INDEX('Mapping water'!$D$5:$U$352,MATCH($B324,'Mapping water'!$B$5:$B$352,0),MATCH(I$3,'Mapping water'!$D$4:$U$4,0))*$D324</f>
        <v>0</v>
      </c>
      <c r="J324" s="32">
        <f>INDEX('Mapping water'!$D$5:$U$352,MATCH($B324,'Mapping water'!$B$5:$B$352,0),MATCH(J$3,'Mapping water'!$D$4:$U$4,0))*$D324</f>
        <v>0</v>
      </c>
      <c r="K324" s="32">
        <f>INDEX('Mapping water'!$D$5:$U$352,MATCH($B324,'Mapping water'!$B$5:$B$352,0),MATCH(K$3,'Mapping water'!$D$4:$U$4,0))*$D324</f>
        <v>0</v>
      </c>
      <c r="L324" s="32">
        <f>INDEX('Mapping water'!$D$5:$U$352,MATCH($B324,'Mapping water'!$B$5:$B$352,0),MATCH(L$3,'Mapping water'!$D$4:$U$4,0))*$D324</f>
        <v>64480.34</v>
      </c>
      <c r="M324" s="32">
        <f>INDEX('Mapping water'!$D$5:$U$352,MATCH($B324,'Mapping water'!$B$5:$B$352,0),MATCH(M$3,'Mapping water'!$D$4:$U$4,0))*$D324</f>
        <v>0</v>
      </c>
      <c r="N324" s="32">
        <f>INDEX('Mapping water'!$D$5:$U$352,MATCH($B324,'Mapping water'!$B$5:$B$352,0),MATCH(N$3,'Mapping water'!$D$4:$U$4,0))*$D324</f>
        <v>0</v>
      </c>
      <c r="O324" s="32">
        <f>INDEX('Mapping water'!$D$5:$U$352,MATCH($B324,'Mapping water'!$B$5:$B$352,0),MATCH(O$3,'Mapping water'!$D$4:$U$4,0))*$D324</f>
        <v>0</v>
      </c>
      <c r="P324" s="32">
        <f>INDEX('Mapping water'!$D$5:$U$352,MATCH($B324,'Mapping water'!$B$5:$B$352,0),MATCH(P$3,'Mapping water'!$D$4:$U$4,0))*$D324</f>
        <v>0</v>
      </c>
      <c r="Q324" s="32">
        <f>INDEX('Mapping water'!$D$5:$U$352,MATCH($B324,'Mapping water'!$B$5:$B$352,0),MATCH(Q$3,'Mapping water'!$D$4:$U$4,0))*$D324</f>
        <v>0</v>
      </c>
      <c r="R324" s="32">
        <f>INDEX('Mapping water'!$D$5:$U$352,MATCH($B324,'Mapping water'!$B$5:$B$352,0),MATCH(R$3,'Mapping water'!$D$4:$U$4,0))*$D324</f>
        <v>0</v>
      </c>
      <c r="S324" s="32">
        <f>INDEX('Mapping water'!$D$5:$U$352,MATCH($B324,'Mapping water'!$B$5:$B$352,0),MATCH(S$3,'Mapping water'!$D$4:$U$4,0))*$D324</f>
        <v>0</v>
      </c>
      <c r="T324" s="32">
        <f>INDEX('Mapping water'!$D$5:$U$352,MATCH($B324,'Mapping water'!$B$5:$B$352,0),MATCH(T$3,'Mapping water'!$D$4:$U$4,0))*$D324</f>
        <v>0</v>
      </c>
      <c r="U324" s="32">
        <f>INDEX('Mapping water'!$D$5:$U$352,MATCH($B324,'Mapping water'!$B$5:$B$352,0),MATCH(U$3,'Mapping water'!$D$4:$U$4,0))*$D324</f>
        <v>0</v>
      </c>
      <c r="V324" s="32">
        <f>INDEX('Mapping water'!$D$5:$U$352,MATCH($B324,'Mapping water'!$B$5:$B$352,0),MATCH(V$3,'Mapping water'!$D$4:$U$4,0))*$D324</f>
        <v>0</v>
      </c>
      <c r="W324" s="32">
        <f>INDEX('Mapping water'!$D$5:$U$352,MATCH($B324,'Mapping water'!$B$5:$B$352,0),MATCH(W$3,'Mapping water'!$D$4:$U$4,0))*$D324</f>
        <v>0</v>
      </c>
      <c r="X324" s="32">
        <f>INDEX('Mapping water'!$D$5:$U$352,MATCH($B324,'Mapping water'!$B$5:$B$352,0),MATCH(X$3,'Mapping water'!$D$4:$U$4,0))*$D324</f>
        <v>0</v>
      </c>
      <c r="Y324" s="32">
        <f>INDEX('Mapping water'!$D$5:$U$352,MATCH($B324,'Mapping water'!$B$5:$B$352,0),MATCH(Y$3,'Mapping water'!$D$4:$U$4,0))*$D324</f>
        <v>46692.66</v>
      </c>
    </row>
    <row r="325" spans="1:25" x14ac:dyDescent="0.45">
      <c r="A325" s="10" t="s">
        <v>367</v>
      </c>
      <c r="B325" s="10" t="s">
        <v>368</v>
      </c>
      <c r="C325" s="10" t="s">
        <v>240</v>
      </c>
      <c r="D325" s="32">
        <f>INDEX('ONS data MYE 5'!$G$6:$G$445, MATCH($B325,'ONS data MYE 5'!$B$6:$B$445,0))</f>
        <v>77010</v>
      </c>
      <c r="E325" s="32">
        <f>INDEX('ONS data MYE 5'!$H$6:$H$445, MATCH($B325,'ONS data MYE 5'!$B$6:$B$445,0))</f>
        <v>2496</v>
      </c>
      <c r="F325" s="32">
        <f t="shared" si="8"/>
        <v>7.8224447294893187</v>
      </c>
      <c r="G325" s="32">
        <f t="shared" si="9"/>
        <v>61.19064154591522</v>
      </c>
      <c r="H325" s="32">
        <f>INDEX('Mapping water'!$D$5:$U$352,MATCH($B325,'Mapping water'!$B$5:$B$352,0),MATCH(H$3,'Mapping water'!$D$4:$U$4,0))*$D325</f>
        <v>0</v>
      </c>
      <c r="I325" s="32">
        <f>INDEX('Mapping water'!$D$5:$U$352,MATCH($B325,'Mapping water'!$B$5:$B$352,0),MATCH(I$3,'Mapping water'!$D$4:$U$4,0))*$D325</f>
        <v>0</v>
      </c>
      <c r="J325" s="32">
        <f>INDEX('Mapping water'!$D$5:$U$352,MATCH($B325,'Mapping water'!$B$5:$B$352,0),MATCH(J$3,'Mapping water'!$D$4:$U$4,0))*$D325</f>
        <v>0</v>
      </c>
      <c r="K325" s="32">
        <f>INDEX('Mapping water'!$D$5:$U$352,MATCH($B325,'Mapping water'!$B$5:$B$352,0),MATCH(K$3,'Mapping water'!$D$4:$U$4,0))*$D325</f>
        <v>0</v>
      </c>
      <c r="L325" s="32">
        <f>INDEX('Mapping water'!$D$5:$U$352,MATCH($B325,'Mapping water'!$B$5:$B$352,0),MATCH(L$3,'Mapping water'!$D$4:$U$4,0))*$D325</f>
        <v>0</v>
      </c>
      <c r="M325" s="32">
        <f>INDEX('Mapping water'!$D$5:$U$352,MATCH($B325,'Mapping water'!$B$5:$B$352,0),MATCH(M$3,'Mapping water'!$D$4:$U$4,0))*$D325</f>
        <v>0</v>
      </c>
      <c r="N325" s="32">
        <f>INDEX('Mapping water'!$D$5:$U$352,MATCH($B325,'Mapping water'!$B$5:$B$352,0),MATCH(N$3,'Mapping water'!$D$4:$U$4,0))*$D325</f>
        <v>0</v>
      </c>
      <c r="O325" s="32">
        <f>INDEX('Mapping water'!$D$5:$U$352,MATCH($B325,'Mapping water'!$B$5:$B$352,0),MATCH(O$3,'Mapping water'!$D$4:$U$4,0))*$D325</f>
        <v>0</v>
      </c>
      <c r="P325" s="32">
        <f>INDEX('Mapping water'!$D$5:$U$352,MATCH($B325,'Mapping water'!$B$5:$B$352,0),MATCH(P$3,'Mapping water'!$D$4:$U$4,0))*$D325</f>
        <v>0</v>
      </c>
      <c r="Q325" s="32">
        <f>INDEX('Mapping water'!$D$5:$U$352,MATCH($B325,'Mapping water'!$B$5:$B$352,0),MATCH(Q$3,'Mapping water'!$D$4:$U$4,0))*$D325</f>
        <v>0</v>
      </c>
      <c r="R325" s="32">
        <f>INDEX('Mapping water'!$D$5:$U$352,MATCH($B325,'Mapping water'!$B$5:$B$352,0),MATCH(R$3,'Mapping water'!$D$4:$U$4,0))*$D325</f>
        <v>0</v>
      </c>
      <c r="S325" s="32">
        <f>INDEX('Mapping water'!$D$5:$U$352,MATCH($B325,'Mapping water'!$B$5:$B$352,0),MATCH(S$3,'Mapping water'!$D$4:$U$4,0))*$D325</f>
        <v>0</v>
      </c>
      <c r="T325" s="32">
        <f>INDEX('Mapping water'!$D$5:$U$352,MATCH($B325,'Mapping water'!$B$5:$B$352,0),MATCH(T$3,'Mapping water'!$D$4:$U$4,0))*$D325</f>
        <v>0</v>
      </c>
      <c r="U325" s="32">
        <f>INDEX('Mapping water'!$D$5:$U$352,MATCH($B325,'Mapping water'!$B$5:$B$352,0),MATCH(U$3,'Mapping water'!$D$4:$U$4,0))*$D325</f>
        <v>0</v>
      </c>
      <c r="V325" s="32">
        <f>INDEX('Mapping water'!$D$5:$U$352,MATCH($B325,'Mapping water'!$B$5:$B$352,0),MATCH(V$3,'Mapping water'!$D$4:$U$4,0))*$D325</f>
        <v>0</v>
      </c>
      <c r="W325" s="32">
        <f>INDEX('Mapping water'!$D$5:$U$352,MATCH($B325,'Mapping water'!$B$5:$B$352,0),MATCH(W$3,'Mapping water'!$D$4:$U$4,0))*$D325</f>
        <v>0</v>
      </c>
      <c r="X325" s="32">
        <f>INDEX('Mapping water'!$D$5:$U$352,MATCH($B325,'Mapping water'!$B$5:$B$352,0),MATCH(X$3,'Mapping water'!$D$4:$U$4,0))*$D325</f>
        <v>0</v>
      </c>
      <c r="Y325" s="32">
        <f>INDEX('Mapping water'!$D$5:$U$352,MATCH($B325,'Mapping water'!$B$5:$B$352,0),MATCH(Y$3,'Mapping water'!$D$4:$U$4,0))*$D325</f>
        <v>77010</v>
      </c>
    </row>
    <row r="326" spans="1:25" x14ac:dyDescent="0.45">
      <c r="A326" s="10" t="s">
        <v>369</v>
      </c>
      <c r="B326" s="10" t="s">
        <v>370</v>
      </c>
      <c r="C326" s="10" t="s">
        <v>240</v>
      </c>
      <c r="D326" s="32">
        <f>INDEX('ONS data MYE 5'!$G$6:$G$445, MATCH($B326,'ONS data MYE 5'!$B$6:$B$445,0))</f>
        <v>317558</v>
      </c>
      <c r="E326" s="32">
        <f>INDEX('ONS data MYE 5'!$H$6:$H$445, MATCH($B326,'ONS data MYE 5'!$B$6:$B$445,0))</f>
        <v>3242</v>
      </c>
      <c r="F326" s="32">
        <f t="shared" ref="F326:F351" si="10">LN(E326)</f>
        <v>8.0839457022956207</v>
      </c>
      <c r="G326" s="32">
        <f t="shared" ref="G326:G351" si="11">F326*F326</f>
        <v>65.35017811766383</v>
      </c>
      <c r="H326" s="32">
        <f>INDEX('Mapping water'!$D$5:$U$352,MATCH($B326,'Mapping water'!$B$5:$B$352,0),MATCH(H$3,'Mapping water'!$D$4:$U$4,0))*$D326</f>
        <v>0</v>
      </c>
      <c r="I326" s="32">
        <f>INDEX('Mapping water'!$D$5:$U$352,MATCH($B326,'Mapping water'!$B$5:$B$352,0),MATCH(I$3,'Mapping water'!$D$4:$U$4,0))*$D326</f>
        <v>0</v>
      </c>
      <c r="J326" s="32">
        <f>INDEX('Mapping water'!$D$5:$U$352,MATCH($B326,'Mapping water'!$B$5:$B$352,0),MATCH(J$3,'Mapping water'!$D$4:$U$4,0))*$D326</f>
        <v>0</v>
      </c>
      <c r="K326" s="32">
        <f>INDEX('Mapping water'!$D$5:$U$352,MATCH($B326,'Mapping water'!$B$5:$B$352,0),MATCH(K$3,'Mapping water'!$D$4:$U$4,0))*$D326</f>
        <v>0</v>
      </c>
      <c r="L326" s="32">
        <f>INDEX('Mapping water'!$D$5:$U$352,MATCH($B326,'Mapping water'!$B$5:$B$352,0),MATCH(L$3,'Mapping water'!$D$4:$U$4,0))*$D326</f>
        <v>85740.66</v>
      </c>
      <c r="M326" s="32">
        <f>INDEX('Mapping water'!$D$5:$U$352,MATCH($B326,'Mapping water'!$B$5:$B$352,0),MATCH(M$3,'Mapping water'!$D$4:$U$4,0))*$D326</f>
        <v>0</v>
      </c>
      <c r="N326" s="32">
        <f>INDEX('Mapping water'!$D$5:$U$352,MATCH($B326,'Mapping water'!$B$5:$B$352,0),MATCH(N$3,'Mapping water'!$D$4:$U$4,0))*$D326</f>
        <v>0</v>
      </c>
      <c r="O326" s="32">
        <f>INDEX('Mapping water'!$D$5:$U$352,MATCH($B326,'Mapping water'!$B$5:$B$352,0),MATCH(O$3,'Mapping water'!$D$4:$U$4,0))*$D326</f>
        <v>0</v>
      </c>
      <c r="P326" s="32">
        <f>INDEX('Mapping water'!$D$5:$U$352,MATCH($B326,'Mapping water'!$B$5:$B$352,0),MATCH(P$3,'Mapping water'!$D$4:$U$4,0))*$D326</f>
        <v>0</v>
      </c>
      <c r="Q326" s="32">
        <f>INDEX('Mapping water'!$D$5:$U$352,MATCH($B326,'Mapping water'!$B$5:$B$352,0),MATCH(Q$3,'Mapping water'!$D$4:$U$4,0))*$D326</f>
        <v>0</v>
      </c>
      <c r="R326" s="32">
        <f>INDEX('Mapping water'!$D$5:$U$352,MATCH($B326,'Mapping water'!$B$5:$B$352,0),MATCH(R$3,'Mapping water'!$D$4:$U$4,0))*$D326</f>
        <v>0</v>
      </c>
      <c r="S326" s="32">
        <f>INDEX('Mapping water'!$D$5:$U$352,MATCH($B326,'Mapping water'!$B$5:$B$352,0),MATCH(S$3,'Mapping water'!$D$4:$U$4,0))*$D326</f>
        <v>0</v>
      </c>
      <c r="T326" s="32">
        <f>INDEX('Mapping water'!$D$5:$U$352,MATCH($B326,'Mapping water'!$B$5:$B$352,0),MATCH(T$3,'Mapping water'!$D$4:$U$4,0))*$D326</f>
        <v>0</v>
      </c>
      <c r="U326" s="32">
        <f>INDEX('Mapping water'!$D$5:$U$352,MATCH($B326,'Mapping water'!$B$5:$B$352,0),MATCH(U$3,'Mapping water'!$D$4:$U$4,0))*$D326</f>
        <v>0</v>
      </c>
      <c r="V326" s="32">
        <f>INDEX('Mapping water'!$D$5:$U$352,MATCH($B326,'Mapping water'!$B$5:$B$352,0),MATCH(V$3,'Mapping water'!$D$4:$U$4,0))*$D326</f>
        <v>0</v>
      </c>
      <c r="W326" s="32">
        <f>INDEX('Mapping water'!$D$5:$U$352,MATCH($B326,'Mapping water'!$B$5:$B$352,0),MATCH(W$3,'Mapping water'!$D$4:$U$4,0))*$D326</f>
        <v>0</v>
      </c>
      <c r="X326" s="32">
        <f>INDEX('Mapping water'!$D$5:$U$352,MATCH($B326,'Mapping water'!$B$5:$B$352,0),MATCH(X$3,'Mapping water'!$D$4:$U$4,0))*$D326</f>
        <v>0</v>
      </c>
      <c r="Y326" s="32">
        <f>INDEX('Mapping water'!$D$5:$U$352,MATCH($B326,'Mapping water'!$B$5:$B$352,0),MATCH(Y$3,'Mapping water'!$D$4:$U$4,0))*$D326</f>
        <v>231817.34</v>
      </c>
    </row>
    <row r="327" spans="1:25" x14ac:dyDescent="0.45">
      <c r="A327" s="10" t="s">
        <v>371</v>
      </c>
      <c r="B327" s="10" t="s">
        <v>372</v>
      </c>
      <c r="C327" s="10" t="s">
        <v>240</v>
      </c>
      <c r="D327" s="32">
        <f>INDEX('ONS data MYE 5'!$G$6:$G$445, MATCH($B327,'ONS data MYE 5'!$B$6:$B$445,0))</f>
        <v>322631</v>
      </c>
      <c r="E327" s="32">
        <f>INDEX('ONS data MYE 5'!$H$6:$H$445, MATCH($B327,'ONS data MYE 5'!$B$6:$B$445,0))</f>
        <v>3771</v>
      </c>
      <c r="F327" s="32">
        <f t="shared" si="10"/>
        <v>8.2350954972583565</v>
      </c>
      <c r="G327" s="32">
        <f t="shared" si="11"/>
        <v>67.816797848964853</v>
      </c>
      <c r="H327" s="32">
        <f>INDEX('Mapping water'!$D$5:$U$352,MATCH($B327,'Mapping water'!$B$5:$B$352,0),MATCH(H$3,'Mapping water'!$D$4:$U$4,0))*$D327</f>
        <v>0</v>
      </c>
      <c r="I327" s="32">
        <f>INDEX('Mapping water'!$D$5:$U$352,MATCH($B327,'Mapping water'!$B$5:$B$352,0),MATCH(I$3,'Mapping water'!$D$4:$U$4,0))*$D327</f>
        <v>0</v>
      </c>
      <c r="J327" s="32">
        <f>INDEX('Mapping water'!$D$5:$U$352,MATCH($B327,'Mapping water'!$B$5:$B$352,0),MATCH(J$3,'Mapping water'!$D$4:$U$4,0))*$D327</f>
        <v>0</v>
      </c>
      <c r="K327" s="32">
        <f>INDEX('Mapping water'!$D$5:$U$352,MATCH($B327,'Mapping water'!$B$5:$B$352,0),MATCH(K$3,'Mapping water'!$D$4:$U$4,0))*$D327</f>
        <v>0</v>
      </c>
      <c r="L327" s="32">
        <f>INDEX('Mapping water'!$D$5:$U$352,MATCH($B327,'Mapping water'!$B$5:$B$352,0),MATCH(L$3,'Mapping water'!$D$4:$U$4,0))*$D327</f>
        <v>0</v>
      </c>
      <c r="M327" s="32">
        <f>INDEX('Mapping water'!$D$5:$U$352,MATCH($B327,'Mapping water'!$B$5:$B$352,0),MATCH(M$3,'Mapping water'!$D$4:$U$4,0))*$D327</f>
        <v>0</v>
      </c>
      <c r="N327" s="32">
        <f>INDEX('Mapping water'!$D$5:$U$352,MATCH($B327,'Mapping water'!$B$5:$B$352,0),MATCH(N$3,'Mapping water'!$D$4:$U$4,0))*$D327</f>
        <v>0</v>
      </c>
      <c r="O327" s="32">
        <f>INDEX('Mapping water'!$D$5:$U$352,MATCH($B327,'Mapping water'!$B$5:$B$352,0),MATCH(O$3,'Mapping water'!$D$4:$U$4,0))*$D327</f>
        <v>0</v>
      </c>
      <c r="P327" s="32">
        <f>INDEX('Mapping water'!$D$5:$U$352,MATCH($B327,'Mapping water'!$B$5:$B$352,0),MATCH(P$3,'Mapping water'!$D$4:$U$4,0))*$D327</f>
        <v>0</v>
      </c>
      <c r="Q327" s="32">
        <f>INDEX('Mapping water'!$D$5:$U$352,MATCH($B327,'Mapping water'!$B$5:$B$352,0),MATCH(Q$3,'Mapping water'!$D$4:$U$4,0))*$D327</f>
        <v>0</v>
      </c>
      <c r="R327" s="32">
        <f>INDEX('Mapping water'!$D$5:$U$352,MATCH($B327,'Mapping water'!$B$5:$B$352,0),MATCH(R$3,'Mapping water'!$D$4:$U$4,0))*$D327</f>
        <v>0</v>
      </c>
      <c r="S327" s="32">
        <f>INDEX('Mapping water'!$D$5:$U$352,MATCH($B327,'Mapping water'!$B$5:$B$352,0),MATCH(S$3,'Mapping water'!$D$4:$U$4,0))*$D327</f>
        <v>0</v>
      </c>
      <c r="T327" s="32">
        <f>INDEX('Mapping water'!$D$5:$U$352,MATCH($B327,'Mapping water'!$B$5:$B$352,0),MATCH(T$3,'Mapping water'!$D$4:$U$4,0))*$D327</f>
        <v>0</v>
      </c>
      <c r="U327" s="32">
        <f>INDEX('Mapping water'!$D$5:$U$352,MATCH($B327,'Mapping water'!$B$5:$B$352,0),MATCH(U$3,'Mapping water'!$D$4:$U$4,0))*$D327</f>
        <v>0</v>
      </c>
      <c r="V327" s="32">
        <f>INDEX('Mapping water'!$D$5:$U$352,MATCH($B327,'Mapping water'!$B$5:$B$352,0),MATCH(V$3,'Mapping water'!$D$4:$U$4,0))*$D327</f>
        <v>0</v>
      </c>
      <c r="W327" s="32">
        <f>INDEX('Mapping water'!$D$5:$U$352,MATCH($B327,'Mapping water'!$B$5:$B$352,0),MATCH(W$3,'Mapping water'!$D$4:$U$4,0))*$D327</f>
        <v>0</v>
      </c>
      <c r="X327" s="32">
        <f>INDEX('Mapping water'!$D$5:$U$352,MATCH($B327,'Mapping water'!$B$5:$B$352,0),MATCH(X$3,'Mapping water'!$D$4:$U$4,0))*$D327</f>
        <v>0</v>
      </c>
      <c r="Y327" s="32">
        <f>INDEX('Mapping water'!$D$5:$U$352,MATCH($B327,'Mapping water'!$B$5:$B$352,0),MATCH(Y$3,'Mapping water'!$D$4:$U$4,0))*$D327</f>
        <v>322631</v>
      </c>
    </row>
    <row r="328" spans="1:25" x14ac:dyDescent="0.45">
      <c r="A328" s="10" t="s">
        <v>373</v>
      </c>
      <c r="B328" s="10" t="s">
        <v>374</v>
      </c>
      <c r="C328" s="10" t="s">
        <v>240</v>
      </c>
      <c r="D328" s="32">
        <f>INDEX('ONS data MYE 5'!$G$6:$G$445, MATCH($B328,'ONS data MYE 5'!$B$6:$B$445,0))</f>
        <v>278887</v>
      </c>
      <c r="E328" s="32">
        <f>INDEX('ONS data MYE 5'!$H$6:$H$445, MATCH($B328,'ONS data MYE 5'!$B$6:$B$445,0))</f>
        <v>2682</v>
      </c>
      <c r="F328" s="32">
        <f t="shared" si="10"/>
        <v>7.8943180638416237</v>
      </c>
      <c r="G328" s="32">
        <f t="shared" si="11"/>
        <v>62.32025769309616</v>
      </c>
      <c r="H328" s="32">
        <f>INDEX('Mapping water'!$D$5:$U$352,MATCH($B328,'Mapping water'!$B$5:$B$352,0),MATCH(H$3,'Mapping water'!$D$4:$U$4,0))*$D328</f>
        <v>0</v>
      </c>
      <c r="I328" s="32">
        <f>INDEX('Mapping water'!$D$5:$U$352,MATCH($B328,'Mapping water'!$B$5:$B$352,0),MATCH(I$3,'Mapping water'!$D$4:$U$4,0))*$D328</f>
        <v>0</v>
      </c>
      <c r="J328" s="32">
        <f>INDEX('Mapping water'!$D$5:$U$352,MATCH($B328,'Mapping water'!$B$5:$B$352,0),MATCH(J$3,'Mapping water'!$D$4:$U$4,0))*$D328</f>
        <v>0</v>
      </c>
      <c r="K328" s="32">
        <f>INDEX('Mapping water'!$D$5:$U$352,MATCH($B328,'Mapping water'!$B$5:$B$352,0),MATCH(K$3,'Mapping water'!$D$4:$U$4,0))*$D328</f>
        <v>0</v>
      </c>
      <c r="L328" s="32">
        <f>INDEX('Mapping water'!$D$5:$U$352,MATCH($B328,'Mapping water'!$B$5:$B$352,0),MATCH(L$3,'Mapping water'!$D$4:$U$4,0))*$D328</f>
        <v>46016.355000000003</v>
      </c>
      <c r="M328" s="32">
        <f>INDEX('Mapping water'!$D$5:$U$352,MATCH($B328,'Mapping water'!$B$5:$B$352,0),MATCH(M$3,'Mapping water'!$D$4:$U$4,0))*$D328</f>
        <v>0</v>
      </c>
      <c r="N328" s="32">
        <f>INDEX('Mapping water'!$D$5:$U$352,MATCH($B328,'Mapping water'!$B$5:$B$352,0),MATCH(N$3,'Mapping water'!$D$4:$U$4,0))*$D328</f>
        <v>0</v>
      </c>
      <c r="O328" s="32">
        <f>INDEX('Mapping water'!$D$5:$U$352,MATCH($B328,'Mapping water'!$B$5:$B$352,0),MATCH(O$3,'Mapping water'!$D$4:$U$4,0))*$D328</f>
        <v>0</v>
      </c>
      <c r="P328" s="32">
        <f>INDEX('Mapping water'!$D$5:$U$352,MATCH($B328,'Mapping water'!$B$5:$B$352,0),MATCH(P$3,'Mapping water'!$D$4:$U$4,0))*$D328</f>
        <v>0</v>
      </c>
      <c r="Q328" s="32">
        <f>INDEX('Mapping water'!$D$5:$U$352,MATCH($B328,'Mapping water'!$B$5:$B$352,0),MATCH(Q$3,'Mapping water'!$D$4:$U$4,0))*$D328</f>
        <v>0</v>
      </c>
      <c r="R328" s="32">
        <f>INDEX('Mapping water'!$D$5:$U$352,MATCH($B328,'Mapping water'!$B$5:$B$352,0),MATCH(R$3,'Mapping water'!$D$4:$U$4,0))*$D328</f>
        <v>0</v>
      </c>
      <c r="S328" s="32">
        <f>INDEX('Mapping water'!$D$5:$U$352,MATCH($B328,'Mapping water'!$B$5:$B$352,0),MATCH(S$3,'Mapping water'!$D$4:$U$4,0))*$D328</f>
        <v>0</v>
      </c>
      <c r="T328" s="32">
        <f>INDEX('Mapping water'!$D$5:$U$352,MATCH($B328,'Mapping water'!$B$5:$B$352,0),MATCH(T$3,'Mapping water'!$D$4:$U$4,0))*$D328</f>
        <v>0</v>
      </c>
      <c r="U328" s="32">
        <f>INDEX('Mapping water'!$D$5:$U$352,MATCH($B328,'Mapping water'!$B$5:$B$352,0),MATCH(U$3,'Mapping water'!$D$4:$U$4,0))*$D328</f>
        <v>0</v>
      </c>
      <c r="V328" s="32">
        <f>INDEX('Mapping water'!$D$5:$U$352,MATCH($B328,'Mapping water'!$B$5:$B$352,0),MATCH(V$3,'Mapping water'!$D$4:$U$4,0))*$D328</f>
        <v>0</v>
      </c>
      <c r="W328" s="32">
        <f>INDEX('Mapping water'!$D$5:$U$352,MATCH($B328,'Mapping water'!$B$5:$B$352,0),MATCH(W$3,'Mapping water'!$D$4:$U$4,0))*$D328</f>
        <v>0</v>
      </c>
      <c r="X328" s="32">
        <f>INDEX('Mapping water'!$D$5:$U$352,MATCH($B328,'Mapping water'!$B$5:$B$352,0),MATCH(X$3,'Mapping water'!$D$4:$U$4,0))*$D328</f>
        <v>0</v>
      </c>
      <c r="Y328" s="32">
        <f>INDEX('Mapping water'!$D$5:$U$352,MATCH($B328,'Mapping water'!$B$5:$B$352,0),MATCH(Y$3,'Mapping water'!$D$4:$U$4,0))*$D328</f>
        <v>232870.64499999999</v>
      </c>
    </row>
    <row r="329" spans="1:25" x14ac:dyDescent="0.45">
      <c r="A329" s="10" t="s">
        <v>375</v>
      </c>
      <c r="B329" s="10" t="s">
        <v>376</v>
      </c>
      <c r="C329" s="10" t="s">
        <v>240</v>
      </c>
      <c r="D329" s="32">
        <f>INDEX('ONS data MYE 5'!$G$6:$G$445, MATCH($B329,'ONS data MYE 5'!$B$6:$B$445,0))</f>
        <v>258017</v>
      </c>
      <c r="E329" s="32">
        <f>INDEX('ONS data MYE 5'!$H$6:$H$445, MATCH($B329,'ONS data MYE 5'!$B$6:$B$445,0))</f>
        <v>3716</v>
      </c>
      <c r="F329" s="32">
        <f t="shared" si="10"/>
        <v>8.2204030999337299</v>
      </c>
      <c r="G329" s="32">
        <f t="shared" si="11"/>
        <v>67.575027125400069</v>
      </c>
      <c r="H329" s="32">
        <f>INDEX('Mapping water'!$D$5:$U$352,MATCH($B329,'Mapping water'!$B$5:$B$352,0),MATCH(H$3,'Mapping water'!$D$4:$U$4,0))*$D329</f>
        <v>0</v>
      </c>
      <c r="I329" s="32">
        <f>INDEX('Mapping water'!$D$5:$U$352,MATCH($B329,'Mapping water'!$B$5:$B$352,0),MATCH(I$3,'Mapping water'!$D$4:$U$4,0))*$D329</f>
        <v>0</v>
      </c>
      <c r="J329" s="32">
        <f>INDEX('Mapping water'!$D$5:$U$352,MATCH($B329,'Mapping water'!$B$5:$B$352,0),MATCH(J$3,'Mapping water'!$D$4:$U$4,0))*$D329</f>
        <v>0</v>
      </c>
      <c r="K329" s="32">
        <f>INDEX('Mapping water'!$D$5:$U$352,MATCH($B329,'Mapping water'!$B$5:$B$352,0),MATCH(K$3,'Mapping water'!$D$4:$U$4,0))*$D329</f>
        <v>0</v>
      </c>
      <c r="L329" s="32">
        <f>INDEX('Mapping water'!$D$5:$U$352,MATCH($B329,'Mapping water'!$B$5:$B$352,0),MATCH(L$3,'Mapping water'!$D$4:$U$4,0))*$D329</f>
        <v>258017</v>
      </c>
      <c r="M329" s="32">
        <f>INDEX('Mapping water'!$D$5:$U$352,MATCH($B329,'Mapping water'!$B$5:$B$352,0),MATCH(M$3,'Mapping water'!$D$4:$U$4,0))*$D329</f>
        <v>0</v>
      </c>
      <c r="N329" s="32">
        <f>INDEX('Mapping water'!$D$5:$U$352,MATCH($B329,'Mapping water'!$B$5:$B$352,0),MATCH(N$3,'Mapping water'!$D$4:$U$4,0))*$D329</f>
        <v>0</v>
      </c>
      <c r="O329" s="32">
        <f>INDEX('Mapping water'!$D$5:$U$352,MATCH($B329,'Mapping water'!$B$5:$B$352,0),MATCH(O$3,'Mapping water'!$D$4:$U$4,0))*$D329</f>
        <v>0</v>
      </c>
      <c r="P329" s="32">
        <f>INDEX('Mapping water'!$D$5:$U$352,MATCH($B329,'Mapping water'!$B$5:$B$352,0),MATCH(P$3,'Mapping water'!$D$4:$U$4,0))*$D329</f>
        <v>0</v>
      </c>
      <c r="Q329" s="32">
        <f>INDEX('Mapping water'!$D$5:$U$352,MATCH($B329,'Mapping water'!$B$5:$B$352,0),MATCH(Q$3,'Mapping water'!$D$4:$U$4,0))*$D329</f>
        <v>0</v>
      </c>
      <c r="R329" s="32">
        <f>INDEX('Mapping water'!$D$5:$U$352,MATCH($B329,'Mapping water'!$B$5:$B$352,0),MATCH(R$3,'Mapping water'!$D$4:$U$4,0))*$D329</f>
        <v>0</v>
      </c>
      <c r="S329" s="32">
        <f>INDEX('Mapping water'!$D$5:$U$352,MATCH($B329,'Mapping water'!$B$5:$B$352,0),MATCH(S$3,'Mapping water'!$D$4:$U$4,0))*$D329</f>
        <v>0</v>
      </c>
      <c r="T329" s="32">
        <f>INDEX('Mapping water'!$D$5:$U$352,MATCH($B329,'Mapping water'!$B$5:$B$352,0),MATCH(T$3,'Mapping water'!$D$4:$U$4,0))*$D329</f>
        <v>0</v>
      </c>
      <c r="U329" s="32">
        <f>INDEX('Mapping water'!$D$5:$U$352,MATCH($B329,'Mapping water'!$B$5:$B$352,0),MATCH(U$3,'Mapping water'!$D$4:$U$4,0))*$D329</f>
        <v>0</v>
      </c>
      <c r="V329" s="32">
        <f>INDEX('Mapping water'!$D$5:$U$352,MATCH($B329,'Mapping water'!$B$5:$B$352,0),MATCH(V$3,'Mapping water'!$D$4:$U$4,0))*$D329</f>
        <v>0</v>
      </c>
      <c r="W329" s="32">
        <f>INDEX('Mapping water'!$D$5:$U$352,MATCH($B329,'Mapping water'!$B$5:$B$352,0),MATCH(W$3,'Mapping water'!$D$4:$U$4,0))*$D329</f>
        <v>0</v>
      </c>
      <c r="X329" s="32">
        <f>INDEX('Mapping water'!$D$5:$U$352,MATCH($B329,'Mapping water'!$B$5:$B$352,0),MATCH(X$3,'Mapping water'!$D$4:$U$4,0))*$D329</f>
        <v>0</v>
      </c>
      <c r="Y329" s="32">
        <f>INDEX('Mapping water'!$D$5:$U$352,MATCH($B329,'Mapping water'!$B$5:$B$352,0),MATCH(Y$3,'Mapping water'!$D$4:$U$4,0))*$D329</f>
        <v>0</v>
      </c>
    </row>
    <row r="330" spans="1:25" x14ac:dyDescent="0.45">
      <c r="A330" s="10" t="s">
        <v>603</v>
      </c>
      <c r="B330" s="10" t="s">
        <v>604</v>
      </c>
      <c r="C330" s="10" t="s">
        <v>240</v>
      </c>
      <c r="D330" s="32">
        <f>INDEX('ONS data MYE 5'!$G$6:$G$445, MATCH($B330,'ONS data MYE 5'!$B$6:$B$445,0))</f>
        <v>189532</v>
      </c>
      <c r="E330" s="32">
        <f>INDEX('ONS data MYE 5'!$H$6:$H$445, MATCH($B330,'ONS data MYE 5'!$B$6:$B$445,0))</f>
        <v>87</v>
      </c>
      <c r="F330" s="32">
        <f t="shared" si="10"/>
        <v>4.4659081186545837</v>
      </c>
      <c r="G330" s="32">
        <f t="shared" si="11"/>
        <v>19.944335324264923</v>
      </c>
      <c r="H330" s="32">
        <f>INDEX('Mapping water'!$D$5:$U$352,MATCH($B330,'Mapping water'!$B$5:$B$352,0),MATCH(H$3,'Mapping water'!$D$4:$U$4,0))*$D330</f>
        <v>0</v>
      </c>
      <c r="I330" s="32">
        <f>INDEX('Mapping water'!$D$5:$U$352,MATCH($B330,'Mapping water'!$B$5:$B$352,0),MATCH(I$3,'Mapping water'!$D$4:$U$4,0))*$D330</f>
        <v>0</v>
      </c>
      <c r="J330" s="32">
        <f>INDEX('Mapping water'!$D$5:$U$352,MATCH($B330,'Mapping water'!$B$5:$B$352,0),MATCH(J$3,'Mapping water'!$D$4:$U$4,0))*$D330</f>
        <v>0</v>
      </c>
      <c r="K330" s="32">
        <f>INDEX('Mapping water'!$D$5:$U$352,MATCH($B330,'Mapping water'!$B$5:$B$352,0),MATCH(K$3,'Mapping water'!$D$4:$U$4,0))*$D330</f>
        <v>0</v>
      </c>
      <c r="L330" s="32">
        <f>INDEX('Mapping water'!$D$5:$U$352,MATCH($B330,'Mapping water'!$B$5:$B$352,0),MATCH(L$3,'Mapping water'!$D$4:$U$4,0))*$D330</f>
        <v>0</v>
      </c>
      <c r="M330" s="32">
        <f>INDEX('Mapping water'!$D$5:$U$352,MATCH($B330,'Mapping water'!$B$5:$B$352,0),MATCH(M$3,'Mapping water'!$D$4:$U$4,0))*$D330</f>
        <v>0</v>
      </c>
      <c r="N330" s="32">
        <f>INDEX('Mapping water'!$D$5:$U$352,MATCH($B330,'Mapping water'!$B$5:$B$352,0),MATCH(N$3,'Mapping water'!$D$4:$U$4,0))*$D330</f>
        <v>0</v>
      </c>
      <c r="O330" s="32">
        <f>INDEX('Mapping water'!$D$5:$U$352,MATCH($B330,'Mapping water'!$B$5:$B$352,0),MATCH(O$3,'Mapping water'!$D$4:$U$4,0))*$D330</f>
        <v>189532</v>
      </c>
      <c r="P330" s="32">
        <f>INDEX('Mapping water'!$D$5:$U$352,MATCH($B330,'Mapping water'!$B$5:$B$352,0),MATCH(P$3,'Mapping water'!$D$4:$U$4,0))*$D330</f>
        <v>0</v>
      </c>
      <c r="Q330" s="32">
        <f>INDEX('Mapping water'!$D$5:$U$352,MATCH($B330,'Mapping water'!$B$5:$B$352,0),MATCH(Q$3,'Mapping water'!$D$4:$U$4,0))*$D330</f>
        <v>0</v>
      </c>
      <c r="R330" s="32">
        <f>INDEX('Mapping water'!$D$5:$U$352,MATCH($B330,'Mapping water'!$B$5:$B$352,0),MATCH(R$3,'Mapping water'!$D$4:$U$4,0))*$D330</f>
        <v>0</v>
      </c>
      <c r="S330" s="32">
        <f>INDEX('Mapping water'!$D$5:$U$352,MATCH($B330,'Mapping water'!$B$5:$B$352,0),MATCH(S$3,'Mapping water'!$D$4:$U$4,0))*$D330</f>
        <v>0</v>
      </c>
      <c r="T330" s="32">
        <f>INDEX('Mapping water'!$D$5:$U$352,MATCH($B330,'Mapping water'!$B$5:$B$352,0),MATCH(T$3,'Mapping water'!$D$4:$U$4,0))*$D330</f>
        <v>0</v>
      </c>
      <c r="U330" s="32">
        <f>INDEX('Mapping water'!$D$5:$U$352,MATCH($B330,'Mapping water'!$B$5:$B$352,0),MATCH(U$3,'Mapping water'!$D$4:$U$4,0))*$D330</f>
        <v>0</v>
      </c>
      <c r="V330" s="32">
        <f>INDEX('Mapping water'!$D$5:$U$352,MATCH($B330,'Mapping water'!$B$5:$B$352,0),MATCH(V$3,'Mapping water'!$D$4:$U$4,0))*$D330</f>
        <v>0</v>
      </c>
      <c r="W330" s="32">
        <f>INDEX('Mapping water'!$D$5:$U$352,MATCH($B330,'Mapping water'!$B$5:$B$352,0),MATCH(W$3,'Mapping water'!$D$4:$U$4,0))*$D330</f>
        <v>0</v>
      </c>
      <c r="X330" s="32">
        <f>INDEX('Mapping water'!$D$5:$U$352,MATCH($B330,'Mapping water'!$B$5:$B$352,0),MATCH(X$3,'Mapping water'!$D$4:$U$4,0))*$D330</f>
        <v>0</v>
      </c>
      <c r="Y330" s="32">
        <f>INDEX('Mapping water'!$D$5:$U$352,MATCH($B330,'Mapping water'!$B$5:$B$352,0),MATCH(Y$3,'Mapping water'!$D$4:$U$4,0))*$D330</f>
        <v>0</v>
      </c>
    </row>
    <row r="331" spans="1:25" x14ac:dyDescent="0.45">
      <c r="A331" s="10" t="s">
        <v>74</v>
      </c>
      <c r="B331" s="10" t="s">
        <v>75</v>
      </c>
      <c r="C331" s="10" t="s">
        <v>76</v>
      </c>
      <c r="D331" s="32">
        <f>INDEX('ONS data MYE 5'!$G$6:$G$445, MATCH($B331,'ONS data MYE 5'!$B$6:$B$445,0))</f>
        <v>159828</v>
      </c>
      <c r="E331" s="32">
        <f>INDEX('ONS data MYE 5'!$H$6:$H$445, MATCH($B331,'ONS data MYE 5'!$B$6:$B$445,0))</f>
        <v>833</v>
      </c>
      <c r="F331" s="32">
        <f t="shared" si="10"/>
        <v>6.7250336421668431</v>
      </c>
      <c r="G331" s="32">
        <f t="shared" si="11"/>
        <v>45.226077488275834</v>
      </c>
      <c r="H331" s="32">
        <f>INDEX('Mapping water'!$D$5:$U$352,MATCH($B331,'Mapping water'!$B$5:$B$352,0),MATCH(H$3,'Mapping water'!$D$4:$U$4,0))*$D331</f>
        <v>159828</v>
      </c>
      <c r="I331" s="32">
        <f>INDEX('Mapping water'!$D$5:$U$352,MATCH($B331,'Mapping water'!$B$5:$B$352,0),MATCH(I$3,'Mapping water'!$D$4:$U$4,0))*$D331</f>
        <v>0</v>
      </c>
      <c r="J331" s="32">
        <f>INDEX('Mapping water'!$D$5:$U$352,MATCH($B331,'Mapping water'!$B$5:$B$352,0),MATCH(J$3,'Mapping water'!$D$4:$U$4,0))*$D331</f>
        <v>0</v>
      </c>
      <c r="K331" s="32">
        <f>INDEX('Mapping water'!$D$5:$U$352,MATCH($B331,'Mapping water'!$B$5:$B$352,0),MATCH(K$3,'Mapping water'!$D$4:$U$4,0))*$D331</f>
        <v>0</v>
      </c>
      <c r="L331" s="32">
        <f>INDEX('Mapping water'!$D$5:$U$352,MATCH($B331,'Mapping water'!$B$5:$B$352,0),MATCH(L$3,'Mapping water'!$D$4:$U$4,0))*$D331</f>
        <v>0</v>
      </c>
      <c r="M331" s="32">
        <f>INDEX('Mapping water'!$D$5:$U$352,MATCH($B331,'Mapping water'!$B$5:$B$352,0),MATCH(M$3,'Mapping water'!$D$4:$U$4,0))*$D331</f>
        <v>0</v>
      </c>
      <c r="N331" s="32">
        <f>INDEX('Mapping water'!$D$5:$U$352,MATCH($B331,'Mapping water'!$B$5:$B$352,0),MATCH(N$3,'Mapping water'!$D$4:$U$4,0))*$D331</f>
        <v>0</v>
      </c>
      <c r="O331" s="32">
        <f>INDEX('Mapping water'!$D$5:$U$352,MATCH($B331,'Mapping water'!$B$5:$B$352,0),MATCH(O$3,'Mapping water'!$D$4:$U$4,0))*$D331</f>
        <v>0</v>
      </c>
      <c r="P331" s="32">
        <f>INDEX('Mapping water'!$D$5:$U$352,MATCH($B331,'Mapping water'!$B$5:$B$352,0),MATCH(P$3,'Mapping water'!$D$4:$U$4,0))*$D331</f>
        <v>0</v>
      </c>
      <c r="Q331" s="32">
        <f>INDEX('Mapping water'!$D$5:$U$352,MATCH($B331,'Mapping water'!$B$5:$B$352,0),MATCH(Q$3,'Mapping water'!$D$4:$U$4,0))*$D331</f>
        <v>0</v>
      </c>
      <c r="R331" s="32">
        <f>INDEX('Mapping water'!$D$5:$U$352,MATCH($B331,'Mapping water'!$B$5:$B$352,0),MATCH(R$3,'Mapping water'!$D$4:$U$4,0))*$D331</f>
        <v>0</v>
      </c>
      <c r="S331" s="32">
        <f>INDEX('Mapping water'!$D$5:$U$352,MATCH($B331,'Mapping water'!$B$5:$B$352,0),MATCH(S$3,'Mapping water'!$D$4:$U$4,0))*$D331</f>
        <v>0</v>
      </c>
      <c r="T331" s="32">
        <f>INDEX('Mapping water'!$D$5:$U$352,MATCH($B331,'Mapping water'!$B$5:$B$352,0),MATCH(T$3,'Mapping water'!$D$4:$U$4,0))*$D331</f>
        <v>0</v>
      </c>
      <c r="U331" s="32">
        <f>INDEX('Mapping water'!$D$5:$U$352,MATCH($B331,'Mapping water'!$B$5:$B$352,0),MATCH(U$3,'Mapping water'!$D$4:$U$4,0))*$D331</f>
        <v>0</v>
      </c>
      <c r="V331" s="32">
        <f>INDEX('Mapping water'!$D$5:$U$352,MATCH($B331,'Mapping water'!$B$5:$B$352,0),MATCH(V$3,'Mapping water'!$D$4:$U$4,0))*$D331</f>
        <v>0</v>
      </c>
      <c r="W331" s="32">
        <f>INDEX('Mapping water'!$D$5:$U$352,MATCH($B331,'Mapping water'!$B$5:$B$352,0),MATCH(W$3,'Mapping water'!$D$4:$U$4,0))*$D331</f>
        <v>0</v>
      </c>
      <c r="X331" s="32">
        <f>INDEX('Mapping water'!$D$5:$U$352,MATCH($B331,'Mapping water'!$B$5:$B$352,0),MATCH(X$3,'Mapping water'!$D$4:$U$4,0))*$D331</f>
        <v>0</v>
      </c>
      <c r="Y331" s="32">
        <f>INDEX('Mapping water'!$D$5:$U$352,MATCH($B331,'Mapping water'!$B$5:$B$352,0),MATCH(Y$3,'Mapping water'!$D$4:$U$4,0))*$D331</f>
        <v>0</v>
      </c>
    </row>
    <row r="332" spans="1:25" x14ac:dyDescent="0.45">
      <c r="A332" s="10" t="s">
        <v>77</v>
      </c>
      <c r="B332" s="10" t="s">
        <v>78</v>
      </c>
      <c r="C332" s="10" t="s">
        <v>76</v>
      </c>
      <c r="D332" s="32">
        <f>INDEX('ONS data MYE 5'!$G$6:$G$445, MATCH($B332,'ONS data MYE 5'!$B$6:$B$445,0))</f>
        <v>170807</v>
      </c>
      <c r="E332" s="32">
        <f>INDEX('ONS data MYE 5'!$H$6:$H$445, MATCH($B332,'ONS data MYE 5'!$B$6:$B$445,0))</f>
        <v>202</v>
      </c>
      <c r="F332" s="32">
        <f t="shared" si="10"/>
        <v>5.3082676974012051</v>
      </c>
      <c r="G332" s="32">
        <f t="shared" si="11"/>
        <v>28.177705947273093</v>
      </c>
      <c r="H332" s="32">
        <f>INDEX('Mapping water'!$D$5:$U$352,MATCH($B332,'Mapping water'!$B$5:$B$352,0),MATCH(H$3,'Mapping water'!$D$4:$U$4,0))*$D332</f>
        <v>170807</v>
      </c>
      <c r="I332" s="32">
        <f>INDEX('Mapping water'!$D$5:$U$352,MATCH($B332,'Mapping water'!$B$5:$B$352,0),MATCH(I$3,'Mapping water'!$D$4:$U$4,0))*$D332</f>
        <v>0</v>
      </c>
      <c r="J332" s="32">
        <f>INDEX('Mapping water'!$D$5:$U$352,MATCH($B332,'Mapping water'!$B$5:$B$352,0),MATCH(J$3,'Mapping water'!$D$4:$U$4,0))*$D332</f>
        <v>0</v>
      </c>
      <c r="K332" s="32">
        <f>INDEX('Mapping water'!$D$5:$U$352,MATCH($B332,'Mapping water'!$B$5:$B$352,0),MATCH(K$3,'Mapping water'!$D$4:$U$4,0))*$D332</f>
        <v>0</v>
      </c>
      <c r="L332" s="32">
        <f>INDEX('Mapping water'!$D$5:$U$352,MATCH($B332,'Mapping water'!$B$5:$B$352,0),MATCH(L$3,'Mapping water'!$D$4:$U$4,0))*$D332</f>
        <v>0</v>
      </c>
      <c r="M332" s="32">
        <f>INDEX('Mapping water'!$D$5:$U$352,MATCH($B332,'Mapping water'!$B$5:$B$352,0),MATCH(M$3,'Mapping water'!$D$4:$U$4,0))*$D332</f>
        <v>0</v>
      </c>
      <c r="N332" s="32">
        <f>INDEX('Mapping water'!$D$5:$U$352,MATCH($B332,'Mapping water'!$B$5:$B$352,0),MATCH(N$3,'Mapping water'!$D$4:$U$4,0))*$D332</f>
        <v>0</v>
      </c>
      <c r="O332" s="32">
        <f>INDEX('Mapping water'!$D$5:$U$352,MATCH($B332,'Mapping water'!$B$5:$B$352,0),MATCH(O$3,'Mapping water'!$D$4:$U$4,0))*$D332</f>
        <v>0</v>
      </c>
      <c r="P332" s="32">
        <f>INDEX('Mapping water'!$D$5:$U$352,MATCH($B332,'Mapping water'!$B$5:$B$352,0),MATCH(P$3,'Mapping water'!$D$4:$U$4,0))*$D332</f>
        <v>0</v>
      </c>
      <c r="Q332" s="32">
        <f>INDEX('Mapping water'!$D$5:$U$352,MATCH($B332,'Mapping water'!$B$5:$B$352,0),MATCH(Q$3,'Mapping water'!$D$4:$U$4,0))*$D332</f>
        <v>0</v>
      </c>
      <c r="R332" s="32">
        <f>INDEX('Mapping water'!$D$5:$U$352,MATCH($B332,'Mapping water'!$B$5:$B$352,0),MATCH(R$3,'Mapping water'!$D$4:$U$4,0))*$D332</f>
        <v>0</v>
      </c>
      <c r="S332" s="32">
        <f>INDEX('Mapping water'!$D$5:$U$352,MATCH($B332,'Mapping water'!$B$5:$B$352,0),MATCH(S$3,'Mapping water'!$D$4:$U$4,0))*$D332</f>
        <v>0</v>
      </c>
      <c r="T332" s="32">
        <f>INDEX('Mapping water'!$D$5:$U$352,MATCH($B332,'Mapping water'!$B$5:$B$352,0),MATCH(T$3,'Mapping water'!$D$4:$U$4,0))*$D332</f>
        <v>0</v>
      </c>
      <c r="U332" s="32">
        <f>INDEX('Mapping water'!$D$5:$U$352,MATCH($B332,'Mapping water'!$B$5:$B$352,0),MATCH(U$3,'Mapping water'!$D$4:$U$4,0))*$D332</f>
        <v>0</v>
      </c>
      <c r="V332" s="32">
        <f>INDEX('Mapping water'!$D$5:$U$352,MATCH($B332,'Mapping water'!$B$5:$B$352,0),MATCH(V$3,'Mapping water'!$D$4:$U$4,0))*$D332</f>
        <v>0</v>
      </c>
      <c r="W332" s="32">
        <f>INDEX('Mapping water'!$D$5:$U$352,MATCH($B332,'Mapping water'!$B$5:$B$352,0),MATCH(W$3,'Mapping water'!$D$4:$U$4,0))*$D332</f>
        <v>0</v>
      </c>
      <c r="X332" s="32">
        <f>INDEX('Mapping water'!$D$5:$U$352,MATCH($B332,'Mapping water'!$B$5:$B$352,0),MATCH(X$3,'Mapping water'!$D$4:$U$4,0))*$D332</f>
        <v>0</v>
      </c>
      <c r="Y332" s="32">
        <f>INDEX('Mapping water'!$D$5:$U$352,MATCH($B332,'Mapping water'!$B$5:$B$352,0),MATCH(Y$3,'Mapping water'!$D$4:$U$4,0))*$D332</f>
        <v>0</v>
      </c>
    </row>
    <row r="333" spans="1:25" x14ac:dyDescent="0.45">
      <c r="A333" s="10" t="s">
        <v>663</v>
      </c>
      <c r="B333" s="10" t="s">
        <v>664</v>
      </c>
      <c r="C333" s="10" t="s">
        <v>76</v>
      </c>
      <c r="D333" s="32">
        <f>INDEX('ONS data MYE 5'!$G$6:$G$445, MATCH($B333,'ONS data MYE 5'!$B$6:$B$445,0))</f>
        <v>260035</v>
      </c>
      <c r="E333" s="32">
        <f>INDEX('ONS data MYE 5'!$H$6:$H$445, MATCH($B333,'ONS data MYE 5'!$B$6:$B$445,0))</f>
        <v>3639</v>
      </c>
      <c r="F333" s="32">
        <f t="shared" si="10"/>
        <v>8.1994641976121603</v>
      </c>
      <c r="G333" s="32">
        <f t="shared" si="11"/>
        <v>67.231213127923624</v>
      </c>
      <c r="H333" s="32">
        <f>INDEX('Mapping water'!$D$5:$U$352,MATCH($B333,'Mapping water'!$B$5:$B$352,0),MATCH(H$3,'Mapping water'!$D$4:$U$4,0))*$D333</f>
        <v>0</v>
      </c>
      <c r="I333" s="32">
        <f>INDEX('Mapping water'!$D$5:$U$352,MATCH($B333,'Mapping water'!$B$5:$B$352,0),MATCH(I$3,'Mapping water'!$D$4:$U$4,0))*$D333</f>
        <v>0</v>
      </c>
      <c r="J333" s="32">
        <f>INDEX('Mapping water'!$D$5:$U$352,MATCH($B333,'Mapping water'!$B$5:$B$352,0),MATCH(J$3,'Mapping water'!$D$4:$U$4,0))*$D333</f>
        <v>0</v>
      </c>
      <c r="K333" s="32">
        <f>INDEX('Mapping water'!$D$5:$U$352,MATCH($B333,'Mapping water'!$B$5:$B$352,0),MATCH(K$3,'Mapping water'!$D$4:$U$4,0))*$D333</f>
        <v>0</v>
      </c>
      <c r="L333" s="32">
        <f>INDEX('Mapping water'!$D$5:$U$352,MATCH($B333,'Mapping water'!$B$5:$B$352,0),MATCH(L$3,'Mapping water'!$D$4:$U$4,0))*$D333</f>
        <v>0</v>
      </c>
      <c r="M333" s="32">
        <f>INDEX('Mapping water'!$D$5:$U$352,MATCH($B333,'Mapping water'!$B$5:$B$352,0),MATCH(M$3,'Mapping water'!$D$4:$U$4,0))*$D333</f>
        <v>0</v>
      </c>
      <c r="N333" s="32">
        <f>INDEX('Mapping water'!$D$5:$U$352,MATCH($B333,'Mapping water'!$B$5:$B$352,0),MATCH(N$3,'Mapping water'!$D$4:$U$4,0))*$D333</f>
        <v>0</v>
      </c>
      <c r="O333" s="32">
        <f>INDEX('Mapping water'!$D$5:$U$352,MATCH($B333,'Mapping water'!$B$5:$B$352,0),MATCH(O$3,'Mapping water'!$D$4:$U$4,0))*$D333</f>
        <v>0</v>
      </c>
      <c r="P333" s="32">
        <f>INDEX('Mapping water'!$D$5:$U$352,MATCH($B333,'Mapping water'!$B$5:$B$352,0),MATCH(P$3,'Mapping water'!$D$4:$U$4,0))*$D333</f>
        <v>0</v>
      </c>
      <c r="Q333" s="32">
        <f>INDEX('Mapping water'!$D$5:$U$352,MATCH($B333,'Mapping water'!$B$5:$B$352,0),MATCH(Q$3,'Mapping water'!$D$4:$U$4,0))*$D333</f>
        <v>260035</v>
      </c>
      <c r="R333" s="32">
        <f>INDEX('Mapping water'!$D$5:$U$352,MATCH($B333,'Mapping water'!$B$5:$B$352,0),MATCH(R$3,'Mapping water'!$D$4:$U$4,0))*$D333</f>
        <v>0</v>
      </c>
      <c r="S333" s="32">
        <f>INDEX('Mapping water'!$D$5:$U$352,MATCH($B333,'Mapping water'!$B$5:$B$352,0),MATCH(S$3,'Mapping water'!$D$4:$U$4,0))*$D333</f>
        <v>0</v>
      </c>
      <c r="T333" s="32">
        <f>INDEX('Mapping water'!$D$5:$U$352,MATCH($B333,'Mapping water'!$B$5:$B$352,0),MATCH(T$3,'Mapping water'!$D$4:$U$4,0))*$D333</f>
        <v>0</v>
      </c>
      <c r="U333" s="32">
        <f>INDEX('Mapping water'!$D$5:$U$352,MATCH($B333,'Mapping water'!$B$5:$B$352,0),MATCH(U$3,'Mapping water'!$D$4:$U$4,0))*$D333</f>
        <v>0</v>
      </c>
      <c r="V333" s="32">
        <f>INDEX('Mapping water'!$D$5:$U$352,MATCH($B333,'Mapping water'!$B$5:$B$352,0),MATCH(V$3,'Mapping water'!$D$4:$U$4,0))*$D333</f>
        <v>0</v>
      </c>
      <c r="W333" s="32">
        <f>INDEX('Mapping water'!$D$5:$U$352,MATCH($B333,'Mapping water'!$B$5:$B$352,0),MATCH(W$3,'Mapping water'!$D$4:$U$4,0))*$D333</f>
        <v>0</v>
      </c>
      <c r="X333" s="32">
        <f>INDEX('Mapping water'!$D$5:$U$352,MATCH($B333,'Mapping water'!$B$5:$B$352,0),MATCH(X$3,'Mapping water'!$D$4:$U$4,0))*$D333</f>
        <v>0</v>
      </c>
      <c r="Y333" s="32">
        <f>INDEX('Mapping water'!$D$5:$U$352,MATCH($B333,'Mapping water'!$B$5:$B$352,0),MATCH(Y$3,'Mapping water'!$D$4:$U$4,0))*$D333</f>
        <v>0</v>
      </c>
    </row>
    <row r="334" spans="1:25" x14ac:dyDescent="0.45">
      <c r="A334" s="10" t="s">
        <v>665</v>
      </c>
      <c r="B334" s="10" t="s">
        <v>666</v>
      </c>
      <c r="C334" s="10" t="s">
        <v>76</v>
      </c>
      <c r="D334" s="32">
        <f>INDEX('ONS data MYE 5'!$G$6:$G$445, MATCH($B334,'ONS data MYE 5'!$B$6:$B$445,0))</f>
        <v>337804</v>
      </c>
      <c r="E334" s="32">
        <f>INDEX('ONS data MYE 5'!$H$6:$H$445, MATCH($B334,'ONS data MYE 5'!$B$6:$B$445,0))</f>
        <v>140</v>
      </c>
      <c r="F334" s="32">
        <f t="shared" si="10"/>
        <v>4.9416424226093039</v>
      </c>
      <c r="G334" s="32">
        <f t="shared" si="11"/>
        <v>24.419829832931949</v>
      </c>
      <c r="H334" s="32">
        <f>INDEX('Mapping water'!$D$5:$U$352,MATCH($B334,'Mapping water'!$B$5:$B$352,0),MATCH(H$3,'Mapping water'!$D$4:$U$4,0))*$D334</f>
        <v>0</v>
      </c>
      <c r="I334" s="32">
        <f>INDEX('Mapping water'!$D$5:$U$352,MATCH($B334,'Mapping water'!$B$5:$B$352,0),MATCH(I$3,'Mapping water'!$D$4:$U$4,0))*$D334</f>
        <v>0</v>
      </c>
      <c r="J334" s="32">
        <f>INDEX('Mapping water'!$D$5:$U$352,MATCH($B334,'Mapping water'!$B$5:$B$352,0),MATCH(J$3,'Mapping water'!$D$4:$U$4,0))*$D334</f>
        <v>0</v>
      </c>
      <c r="K334" s="32">
        <f>INDEX('Mapping water'!$D$5:$U$352,MATCH($B334,'Mapping water'!$B$5:$B$352,0),MATCH(K$3,'Mapping water'!$D$4:$U$4,0))*$D334</f>
        <v>0</v>
      </c>
      <c r="L334" s="32">
        <f>INDEX('Mapping water'!$D$5:$U$352,MATCH($B334,'Mapping water'!$B$5:$B$352,0),MATCH(L$3,'Mapping water'!$D$4:$U$4,0))*$D334</f>
        <v>0</v>
      </c>
      <c r="M334" s="32">
        <f>INDEX('Mapping water'!$D$5:$U$352,MATCH($B334,'Mapping water'!$B$5:$B$352,0),MATCH(M$3,'Mapping water'!$D$4:$U$4,0))*$D334</f>
        <v>0</v>
      </c>
      <c r="N334" s="32">
        <f>INDEX('Mapping water'!$D$5:$U$352,MATCH($B334,'Mapping water'!$B$5:$B$352,0),MATCH(N$3,'Mapping water'!$D$4:$U$4,0))*$D334</f>
        <v>0</v>
      </c>
      <c r="O334" s="32">
        <f>INDEX('Mapping water'!$D$5:$U$352,MATCH($B334,'Mapping water'!$B$5:$B$352,0),MATCH(O$3,'Mapping water'!$D$4:$U$4,0))*$D334</f>
        <v>0</v>
      </c>
      <c r="P334" s="32">
        <f>INDEX('Mapping water'!$D$5:$U$352,MATCH($B334,'Mapping water'!$B$5:$B$352,0),MATCH(P$3,'Mapping water'!$D$4:$U$4,0))*$D334</f>
        <v>0</v>
      </c>
      <c r="Q334" s="32">
        <f>INDEX('Mapping water'!$D$5:$U$352,MATCH($B334,'Mapping water'!$B$5:$B$352,0),MATCH(Q$3,'Mapping water'!$D$4:$U$4,0))*$D334</f>
        <v>337804</v>
      </c>
      <c r="R334" s="32">
        <f>INDEX('Mapping water'!$D$5:$U$352,MATCH($B334,'Mapping water'!$B$5:$B$352,0),MATCH(R$3,'Mapping water'!$D$4:$U$4,0))*$D334</f>
        <v>0</v>
      </c>
      <c r="S334" s="32">
        <f>INDEX('Mapping water'!$D$5:$U$352,MATCH($B334,'Mapping water'!$B$5:$B$352,0),MATCH(S$3,'Mapping water'!$D$4:$U$4,0))*$D334</f>
        <v>0</v>
      </c>
      <c r="T334" s="32">
        <f>INDEX('Mapping water'!$D$5:$U$352,MATCH($B334,'Mapping water'!$B$5:$B$352,0),MATCH(T$3,'Mapping water'!$D$4:$U$4,0))*$D334</f>
        <v>0</v>
      </c>
      <c r="U334" s="32">
        <f>INDEX('Mapping water'!$D$5:$U$352,MATCH($B334,'Mapping water'!$B$5:$B$352,0),MATCH(U$3,'Mapping water'!$D$4:$U$4,0))*$D334</f>
        <v>0</v>
      </c>
      <c r="V334" s="32">
        <f>INDEX('Mapping water'!$D$5:$U$352,MATCH($B334,'Mapping water'!$B$5:$B$352,0),MATCH(V$3,'Mapping water'!$D$4:$U$4,0))*$D334</f>
        <v>0</v>
      </c>
      <c r="W334" s="32">
        <f>INDEX('Mapping water'!$D$5:$U$352,MATCH($B334,'Mapping water'!$B$5:$B$352,0),MATCH(W$3,'Mapping water'!$D$4:$U$4,0))*$D334</f>
        <v>0</v>
      </c>
      <c r="X334" s="32">
        <f>INDEX('Mapping water'!$D$5:$U$352,MATCH($B334,'Mapping water'!$B$5:$B$352,0),MATCH(X$3,'Mapping water'!$D$4:$U$4,0))*$D334</f>
        <v>0</v>
      </c>
      <c r="Y334" s="32">
        <f>INDEX('Mapping water'!$D$5:$U$352,MATCH($B334,'Mapping water'!$B$5:$B$352,0),MATCH(Y$3,'Mapping water'!$D$4:$U$4,0))*$D334</f>
        <v>0</v>
      </c>
    </row>
    <row r="335" spans="1:25" x14ac:dyDescent="0.45">
      <c r="A335" s="10" t="s">
        <v>667</v>
      </c>
      <c r="B335" s="10" t="s">
        <v>668</v>
      </c>
      <c r="C335" s="10" t="s">
        <v>76</v>
      </c>
      <c r="D335" s="32">
        <f>INDEX('ONS data MYE 5'!$G$6:$G$445, MATCH($B335,'ONS data MYE 5'!$B$6:$B$445,0))</f>
        <v>206920</v>
      </c>
      <c r="E335" s="32">
        <f>INDEX('ONS data MYE 5'!$H$6:$H$445, MATCH($B335,'ONS data MYE 5'!$B$6:$B$445,0))</f>
        <v>761</v>
      </c>
      <c r="F335" s="32">
        <f t="shared" si="10"/>
        <v>6.6346333578616861</v>
      </c>
      <c r="G335" s="32">
        <f t="shared" si="11"/>
        <v>44.01835979325103</v>
      </c>
      <c r="H335" s="32">
        <f>INDEX('Mapping water'!$D$5:$U$352,MATCH($B335,'Mapping water'!$B$5:$B$352,0),MATCH(H$3,'Mapping water'!$D$4:$U$4,0))*$D335</f>
        <v>0</v>
      </c>
      <c r="I335" s="32">
        <f>INDEX('Mapping water'!$D$5:$U$352,MATCH($B335,'Mapping water'!$B$5:$B$352,0),MATCH(I$3,'Mapping water'!$D$4:$U$4,0))*$D335</f>
        <v>0</v>
      </c>
      <c r="J335" s="32">
        <f>INDEX('Mapping water'!$D$5:$U$352,MATCH($B335,'Mapping water'!$B$5:$B$352,0),MATCH(J$3,'Mapping water'!$D$4:$U$4,0))*$D335</f>
        <v>0</v>
      </c>
      <c r="K335" s="32">
        <f>INDEX('Mapping water'!$D$5:$U$352,MATCH($B335,'Mapping water'!$B$5:$B$352,0),MATCH(K$3,'Mapping water'!$D$4:$U$4,0))*$D335</f>
        <v>0</v>
      </c>
      <c r="L335" s="32">
        <f>INDEX('Mapping water'!$D$5:$U$352,MATCH($B335,'Mapping water'!$B$5:$B$352,0),MATCH(L$3,'Mapping water'!$D$4:$U$4,0))*$D335</f>
        <v>0</v>
      </c>
      <c r="M335" s="32">
        <f>INDEX('Mapping water'!$D$5:$U$352,MATCH($B335,'Mapping water'!$B$5:$B$352,0),MATCH(M$3,'Mapping water'!$D$4:$U$4,0))*$D335</f>
        <v>0</v>
      </c>
      <c r="N335" s="32">
        <f>INDEX('Mapping water'!$D$5:$U$352,MATCH($B335,'Mapping water'!$B$5:$B$352,0),MATCH(N$3,'Mapping water'!$D$4:$U$4,0))*$D335</f>
        <v>0</v>
      </c>
      <c r="O335" s="32">
        <f>INDEX('Mapping water'!$D$5:$U$352,MATCH($B335,'Mapping water'!$B$5:$B$352,0),MATCH(O$3,'Mapping water'!$D$4:$U$4,0))*$D335</f>
        <v>0</v>
      </c>
      <c r="P335" s="32">
        <f>INDEX('Mapping water'!$D$5:$U$352,MATCH($B335,'Mapping water'!$B$5:$B$352,0),MATCH(P$3,'Mapping water'!$D$4:$U$4,0))*$D335</f>
        <v>0</v>
      </c>
      <c r="Q335" s="32">
        <f>INDEX('Mapping water'!$D$5:$U$352,MATCH($B335,'Mapping water'!$B$5:$B$352,0),MATCH(Q$3,'Mapping water'!$D$4:$U$4,0))*$D335</f>
        <v>206920</v>
      </c>
      <c r="R335" s="32">
        <f>INDEX('Mapping water'!$D$5:$U$352,MATCH($B335,'Mapping water'!$B$5:$B$352,0),MATCH(R$3,'Mapping water'!$D$4:$U$4,0))*$D335</f>
        <v>0</v>
      </c>
      <c r="S335" s="32">
        <f>INDEX('Mapping water'!$D$5:$U$352,MATCH($B335,'Mapping water'!$B$5:$B$352,0),MATCH(S$3,'Mapping water'!$D$4:$U$4,0))*$D335</f>
        <v>0</v>
      </c>
      <c r="T335" s="32">
        <f>INDEX('Mapping water'!$D$5:$U$352,MATCH($B335,'Mapping water'!$B$5:$B$352,0),MATCH(T$3,'Mapping water'!$D$4:$U$4,0))*$D335</f>
        <v>0</v>
      </c>
      <c r="U335" s="32">
        <f>INDEX('Mapping water'!$D$5:$U$352,MATCH($B335,'Mapping water'!$B$5:$B$352,0),MATCH(U$3,'Mapping water'!$D$4:$U$4,0))*$D335</f>
        <v>0</v>
      </c>
      <c r="V335" s="32">
        <f>INDEX('Mapping water'!$D$5:$U$352,MATCH($B335,'Mapping water'!$B$5:$B$352,0),MATCH(V$3,'Mapping water'!$D$4:$U$4,0))*$D335</f>
        <v>0</v>
      </c>
      <c r="W335" s="32">
        <f>INDEX('Mapping water'!$D$5:$U$352,MATCH($B335,'Mapping water'!$B$5:$B$352,0),MATCH(W$3,'Mapping water'!$D$4:$U$4,0))*$D335</f>
        <v>0</v>
      </c>
      <c r="X335" s="32">
        <f>INDEX('Mapping water'!$D$5:$U$352,MATCH($B335,'Mapping water'!$B$5:$B$352,0),MATCH(X$3,'Mapping water'!$D$4:$U$4,0))*$D335</f>
        <v>0</v>
      </c>
      <c r="Y335" s="32">
        <f>INDEX('Mapping water'!$D$5:$U$352,MATCH($B335,'Mapping water'!$B$5:$B$352,0),MATCH(Y$3,'Mapping water'!$D$4:$U$4,0))*$D335</f>
        <v>0</v>
      </c>
    </row>
    <row r="336" spans="1:25" x14ac:dyDescent="0.45">
      <c r="A336" s="10" t="s">
        <v>675</v>
      </c>
      <c r="B336" s="10" t="s">
        <v>676</v>
      </c>
      <c r="C336" s="10" t="s">
        <v>76</v>
      </c>
      <c r="D336" s="32">
        <f>INDEX('ONS data MYE 5'!$G$6:$G$445, MATCH($B336,'ONS data MYE 5'!$B$6:$B$445,0))</f>
        <v>56343</v>
      </c>
      <c r="E336" s="32">
        <f>INDEX('ONS data MYE 5'!$H$6:$H$445, MATCH($B336,'ONS data MYE 5'!$B$6:$B$445,0))</f>
        <v>48</v>
      </c>
      <c r="F336" s="32">
        <f t="shared" si="10"/>
        <v>3.8712010109078911</v>
      </c>
      <c r="G336" s="32">
        <f t="shared" si="11"/>
        <v>14.986197266854278</v>
      </c>
      <c r="H336" s="32">
        <f>INDEX('Mapping water'!$D$5:$U$352,MATCH($B336,'Mapping water'!$B$5:$B$352,0),MATCH(H$3,'Mapping water'!$D$4:$U$4,0))*$D336</f>
        <v>0</v>
      </c>
      <c r="I336" s="32">
        <f>INDEX('Mapping water'!$D$5:$U$352,MATCH($B336,'Mapping water'!$B$5:$B$352,0),MATCH(I$3,'Mapping water'!$D$4:$U$4,0))*$D336</f>
        <v>0</v>
      </c>
      <c r="J336" s="32">
        <f>INDEX('Mapping water'!$D$5:$U$352,MATCH($B336,'Mapping water'!$B$5:$B$352,0),MATCH(J$3,'Mapping water'!$D$4:$U$4,0))*$D336</f>
        <v>0</v>
      </c>
      <c r="K336" s="32">
        <f>INDEX('Mapping water'!$D$5:$U$352,MATCH($B336,'Mapping water'!$B$5:$B$352,0),MATCH(K$3,'Mapping water'!$D$4:$U$4,0))*$D336</f>
        <v>0</v>
      </c>
      <c r="L336" s="32">
        <f>INDEX('Mapping water'!$D$5:$U$352,MATCH($B336,'Mapping water'!$B$5:$B$352,0),MATCH(L$3,'Mapping water'!$D$4:$U$4,0))*$D336</f>
        <v>0</v>
      </c>
      <c r="M336" s="32">
        <f>INDEX('Mapping water'!$D$5:$U$352,MATCH($B336,'Mapping water'!$B$5:$B$352,0),MATCH(M$3,'Mapping water'!$D$4:$U$4,0))*$D336</f>
        <v>0</v>
      </c>
      <c r="N336" s="32">
        <f>INDEX('Mapping water'!$D$5:$U$352,MATCH($B336,'Mapping water'!$B$5:$B$352,0),MATCH(N$3,'Mapping water'!$D$4:$U$4,0))*$D336</f>
        <v>0</v>
      </c>
      <c r="O336" s="32">
        <f>INDEX('Mapping water'!$D$5:$U$352,MATCH($B336,'Mapping water'!$B$5:$B$352,0),MATCH(O$3,'Mapping water'!$D$4:$U$4,0))*$D336</f>
        <v>0</v>
      </c>
      <c r="P336" s="32">
        <f>INDEX('Mapping water'!$D$5:$U$352,MATCH($B336,'Mapping water'!$B$5:$B$352,0),MATCH(P$3,'Mapping water'!$D$4:$U$4,0))*$D336</f>
        <v>0</v>
      </c>
      <c r="Q336" s="32">
        <f>INDEX('Mapping water'!$D$5:$U$352,MATCH($B336,'Mapping water'!$B$5:$B$352,0),MATCH(Q$3,'Mapping water'!$D$4:$U$4,0))*$D336</f>
        <v>56343</v>
      </c>
      <c r="R336" s="32">
        <f>INDEX('Mapping water'!$D$5:$U$352,MATCH($B336,'Mapping water'!$B$5:$B$352,0),MATCH(R$3,'Mapping water'!$D$4:$U$4,0))*$D336</f>
        <v>0</v>
      </c>
      <c r="S336" s="32">
        <f>INDEX('Mapping water'!$D$5:$U$352,MATCH($B336,'Mapping water'!$B$5:$B$352,0),MATCH(S$3,'Mapping water'!$D$4:$U$4,0))*$D336</f>
        <v>0</v>
      </c>
      <c r="T336" s="32">
        <f>INDEX('Mapping water'!$D$5:$U$352,MATCH($B336,'Mapping water'!$B$5:$B$352,0),MATCH(T$3,'Mapping water'!$D$4:$U$4,0))*$D336</f>
        <v>0</v>
      </c>
      <c r="U336" s="32">
        <f>INDEX('Mapping water'!$D$5:$U$352,MATCH($B336,'Mapping water'!$B$5:$B$352,0),MATCH(U$3,'Mapping water'!$D$4:$U$4,0))*$D336</f>
        <v>0</v>
      </c>
      <c r="V336" s="32">
        <f>INDEX('Mapping water'!$D$5:$U$352,MATCH($B336,'Mapping water'!$B$5:$B$352,0),MATCH(V$3,'Mapping water'!$D$4:$U$4,0))*$D336</f>
        <v>0</v>
      </c>
      <c r="W336" s="32">
        <f>INDEX('Mapping water'!$D$5:$U$352,MATCH($B336,'Mapping water'!$B$5:$B$352,0),MATCH(W$3,'Mapping water'!$D$4:$U$4,0))*$D336</f>
        <v>0</v>
      </c>
      <c r="X336" s="32">
        <f>INDEX('Mapping water'!$D$5:$U$352,MATCH($B336,'Mapping water'!$B$5:$B$352,0),MATCH(X$3,'Mapping water'!$D$4:$U$4,0))*$D336</f>
        <v>0</v>
      </c>
      <c r="Y336" s="32">
        <f>INDEX('Mapping water'!$D$5:$U$352,MATCH($B336,'Mapping water'!$B$5:$B$352,0),MATCH(Y$3,'Mapping water'!$D$4:$U$4,0))*$D336</f>
        <v>0</v>
      </c>
    </row>
    <row r="337" spans="1:25" x14ac:dyDescent="0.45">
      <c r="A337" s="10" t="s">
        <v>677</v>
      </c>
      <c r="B337" s="10" t="s">
        <v>678</v>
      </c>
      <c r="C337" s="10" t="s">
        <v>76</v>
      </c>
      <c r="D337" s="32">
        <f>INDEX('ONS data MYE 5'!$G$6:$G$445, MATCH($B337,'ONS data MYE 5'!$B$6:$B$445,0))</f>
        <v>90591</v>
      </c>
      <c r="E337" s="32">
        <f>INDEX('ONS data MYE 5'!$H$6:$H$445, MATCH($B337,'ONS data MYE 5'!$B$6:$B$445,0))</f>
        <v>69</v>
      </c>
      <c r="F337" s="32">
        <f t="shared" si="10"/>
        <v>4.2341065045972597</v>
      </c>
      <c r="G337" s="32">
        <f t="shared" si="11"/>
        <v>17.927657892272823</v>
      </c>
      <c r="H337" s="32">
        <f>INDEX('Mapping water'!$D$5:$U$352,MATCH($B337,'Mapping water'!$B$5:$B$352,0),MATCH(H$3,'Mapping water'!$D$4:$U$4,0))*$D337</f>
        <v>0</v>
      </c>
      <c r="I337" s="32">
        <f>INDEX('Mapping water'!$D$5:$U$352,MATCH($B337,'Mapping water'!$B$5:$B$352,0),MATCH(I$3,'Mapping water'!$D$4:$U$4,0))*$D337</f>
        <v>15400.470000000001</v>
      </c>
      <c r="J337" s="32">
        <f>INDEX('Mapping water'!$D$5:$U$352,MATCH($B337,'Mapping water'!$B$5:$B$352,0),MATCH(J$3,'Mapping water'!$D$4:$U$4,0))*$D337</f>
        <v>0</v>
      </c>
      <c r="K337" s="32">
        <f>INDEX('Mapping water'!$D$5:$U$352,MATCH($B337,'Mapping water'!$B$5:$B$352,0),MATCH(K$3,'Mapping water'!$D$4:$U$4,0))*$D337</f>
        <v>0</v>
      </c>
      <c r="L337" s="32">
        <f>INDEX('Mapping water'!$D$5:$U$352,MATCH($B337,'Mapping water'!$B$5:$B$352,0),MATCH(L$3,'Mapping water'!$D$4:$U$4,0))*$D337</f>
        <v>0</v>
      </c>
      <c r="M337" s="32">
        <f>INDEX('Mapping water'!$D$5:$U$352,MATCH($B337,'Mapping water'!$B$5:$B$352,0),MATCH(M$3,'Mapping water'!$D$4:$U$4,0))*$D337</f>
        <v>0</v>
      </c>
      <c r="N337" s="32">
        <f>INDEX('Mapping water'!$D$5:$U$352,MATCH($B337,'Mapping water'!$B$5:$B$352,0),MATCH(N$3,'Mapping water'!$D$4:$U$4,0))*$D337</f>
        <v>0</v>
      </c>
      <c r="O337" s="32">
        <f>INDEX('Mapping water'!$D$5:$U$352,MATCH($B337,'Mapping water'!$B$5:$B$352,0),MATCH(O$3,'Mapping water'!$D$4:$U$4,0))*$D337</f>
        <v>0</v>
      </c>
      <c r="P337" s="32">
        <f>INDEX('Mapping water'!$D$5:$U$352,MATCH($B337,'Mapping water'!$B$5:$B$352,0),MATCH(P$3,'Mapping water'!$D$4:$U$4,0))*$D337</f>
        <v>0</v>
      </c>
      <c r="Q337" s="32">
        <f>INDEX('Mapping water'!$D$5:$U$352,MATCH($B337,'Mapping water'!$B$5:$B$352,0),MATCH(Q$3,'Mapping water'!$D$4:$U$4,0))*$D337</f>
        <v>75190.53</v>
      </c>
      <c r="R337" s="32">
        <f>INDEX('Mapping water'!$D$5:$U$352,MATCH($B337,'Mapping water'!$B$5:$B$352,0),MATCH(R$3,'Mapping water'!$D$4:$U$4,0))*$D337</f>
        <v>0</v>
      </c>
      <c r="S337" s="32">
        <f>INDEX('Mapping water'!$D$5:$U$352,MATCH($B337,'Mapping water'!$B$5:$B$352,0),MATCH(S$3,'Mapping water'!$D$4:$U$4,0))*$D337</f>
        <v>0</v>
      </c>
      <c r="T337" s="32">
        <f>INDEX('Mapping water'!$D$5:$U$352,MATCH($B337,'Mapping water'!$B$5:$B$352,0),MATCH(T$3,'Mapping water'!$D$4:$U$4,0))*$D337</f>
        <v>0</v>
      </c>
      <c r="U337" s="32">
        <f>INDEX('Mapping water'!$D$5:$U$352,MATCH($B337,'Mapping water'!$B$5:$B$352,0),MATCH(U$3,'Mapping water'!$D$4:$U$4,0))*$D337</f>
        <v>0</v>
      </c>
      <c r="V337" s="32">
        <f>INDEX('Mapping water'!$D$5:$U$352,MATCH($B337,'Mapping water'!$B$5:$B$352,0),MATCH(V$3,'Mapping water'!$D$4:$U$4,0))*$D337</f>
        <v>0</v>
      </c>
      <c r="W337" s="32">
        <f>INDEX('Mapping water'!$D$5:$U$352,MATCH($B337,'Mapping water'!$B$5:$B$352,0),MATCH(W$3,'Mapping water'!$D$4:$U$4,0))*$D337</f>
        <v>0</v>
      </c>
      <c r="X337" s="32">
        <f>INDEX('Mapping water'!$D$5:$U$352,MATCH($B337,'Mapping water'!$B$5:$B$352,0),MATCH(X$3,'Mapping water'!$D$4:$U$4,0))*$D337</f>
        <v>0</v>
      </c>
      <c r="Y337" s="32">
        <f>INDEX('Mapping water'!$D$5:$U$352,MATCH($B337,'Mapping water'!$B$5:$B$352,0),MATCH(Y$3,'Mapping water'!$D$4:$U$4,0))*$D337</f>
        <v>0</v>
      </c>
    </row>
    <row r="338" spans="1:25" x14ac:dyDescent="0.45">
      <c r="A338" s="10" t="s">
        <v>679</v>
      </c>
      <c r="B338" s="10" t="s">
        <v>680</v>
      </c>
      <c r="C338" s="10" t="s">
        <v>76</v>
      </c>
      <c r="D338" s="32">
        <f>INDEX('ONS data MYE 5'!$G$6:$G$445, MATCH($B338,'ONS data MYE 5'!$B$6:$B$445,0))</f>
        <v>159768</v>
      </c>
      <c r="E338" s="32">
        <f>INDEX('ONS data MYE 5'!$H$6:$H$445, MATCH($B338,'ONS data MYE 5'!$B$6:$B$445,0))</f>
        <v>122</v>
      </c>
      <c r="F338" s="32">
        <f t="shared" si="10"/>
        <v>4.8040210447332568</v>
      </c>
      <c r="G338" s="32">
        <f t="shared" si="11"/>
        <v>23.078618198240012</v>
      </c>
      <c r="H338" s="32">
        <f>INDEX('Mapping water'!$D$5:$U$352,MATCH($B338,'Mapping water'!$B$5:$B$352,0),MATCH(H$3,'Mapping water'!$D$4:$U$4,0))*$D338</f>
        <v>0</v>
      </c>
      <c r="I338" s="32">
        <f>INDEX('Mapping water'!$D$5:$U$352,MATCH($B338,'Mapping water'!$B$5:$B$352,0),MATCH(I$3,'Mapping water'!$D$4:$U$4,0))*$D338</f>
        <v>0</v>
      </c>
      <c r="J338" s="32">
        <f>INDEX('Mapping water'!$D$5:$U$352,MATCH($B338,'Mapping water'!$B$5:$B$352,0),MATCH(J$3,'Mapping water'!$D$4:$U$4,0))*$D338</f>
        <v>0</v>
      </c>
      <c r="K338" s="32">
        <f>INDEX('Mapping water'!$D$5:$U$352,MATCH($B338,'Mapping water'!$B$5:$B$352,0),MATCH(K$3,'Mapping water'!$D$4:$U$4,0))*$D338</f>
        <v>0</v>
      </c>
      <c r="L338" s="32">
        <f>INDEX('Mapping water'!$D$5:$U$352,MATCH($B338,'Mapping water'!$B$5:$B$352,0),MATCH(L$3,'Mapping water'!$D$4:$U$4,0))*$D338</f>
        <v>0</v>
      </c>
      <c r="M338" s="32">
        <f>INDEX('Mapping water'!$D$5:$U$352,MATCH($B338,'Mapping water'!$B$5:$B$352,0),MATCH(M$3,'Mapping water'!$D$4:$U$4,0))*$D338</f>
        <v>0</v>
      </c>
      <c r="N338" s="32">
        <f>INDEX('Mapping water'!$D$5:$U$352,MATCH($B338,'Mapping water'!$B$5:$B$352,0),MATCH(N$3,'Mapping water'!$D$4:$U$4,0))*$D338</f>
        <v>0</v>
      </c>
      <c r="O338" s="32">
        <f>INDEX('Mapping water'!$D$5:$U$352,MATCH($B338,'Mapping water'!$B$5:$B$352,0),MATCH(O$3,'Mapping water'!$D$4:$U$4,0))*$D338</f>
        <v>0</v>
      </c>
      <c r="P338" s="32">
        <f>INDEX('Mapping water'!$D$5:$U$352,MATCH($B338,'Mapping water'!$B$5:$B$352,0),MATCH(P$3,'Mapping water'!$D$4:$U$4,0))*$D338</f>
        <v>0</v>
      </c>
      <c r="Q338" s="32">
        <f>INDEX('Mapping water'!$D$5:$U$352,MATCH($B338,'Mapping water'!$B$5:$B$352,0),MATCH(Q$3,'Mapping water'!$D$4:$U$4,0))*$D338</f>
        <v>159768</v>
      </c>
      <c r="R338" s="32">
        <f>INDEX('Mapping water'!$D$5:$U$352,MATCH($B338,'Mapping water'!$B$5:$B$352,0),MATCH(R$3,'Mapping water'!$D$4:$U$4,0))*$D338</f>
        <v>0</v>
      </c>
      <c r="S338" s="32">
        <f>INDEX('Mapping water'!$D$5:$U$352,MATCH($B338,'Mapping water'!$B$5:$B$352,0),MATCH(S$3,'Mapping water'!$D$4:$U$4,0))*$D338</f>
        <v>0</v>
      </c>
      <c r="T338" s="32">
        <f>INDEX('Mapping water'!$D$5:$U$352,MATCH($B338,'Mapping water'!$B$5:$B$352,0),MATCH(T$3,'Mapping water'!$D$4:$U$4,0))*$D338</f>
        <v>0</v>
      </c>
      <c r="U338" s="32">
        <f>INDEX('Mapping water'!$D$5:$U$352,MATCH($B338,'Mapping water'!$B$5:$B$352,0),MATCH(U$3,'Mapping water'!$D$4:$U$4,0))*$D338</f>
        <v>0</v>
      </c>
      <c r="V338" s="32">
        <f>INDEX('Mapping water'!$D$5:$U$352,MATCH($B338,'Mapping water'!$B$5:$B$352,0),MATCH(V$3,'Mapping water'!$D$4:$U$4,0))*$D338</f>
        <v>0</v>
      </c>
      <c r="W338" s="32">
        <f>INDEX('Mapping water'!$D$5:$U$352,MATCH($B338,'Mapping water'!$B$5:$B$352,0),MATCH(W$3,'Mapping water'!$D$4:$U$4,0))*$D338</f>
        <v>0</v>
      </c>
      <c r="X338" s="32">
        <f>INDEX('Mapping water'!$D$5:$U$352,MATCH($B338,'Mapping water'!$B$5:$B$352,0),MATCH(X$3,'Mapping water'!$D$4:$U$4,0))*$D338</f>
        <v>0</v>
      </c>
      <c r="Y338" s="32">
        <f>INDEX('Mapping water'!$D$5:$U$352,MATCH($B338,'Mapping water'!$B$5:$B$352,0),MATCH(Y$3,'Mapping water'!$D$4:$U$4,0))*$D338</f>
        <v>0</v>
      </c>
    </row>
    <row r="339" spans="1:25" x14ac:dyDescent="0.45">
      <c r="A339" s="10" t="s">
        <v>681</v>
      </c>
      <c r="B339" s="10" t="s">
        <v>682</v>
      </c>
      <c r="C339" s="10" t="s">
        <v>76</v>
      </c>
      <c r="D339" s="32">
        <f>INDEX('ONS data MYE 5'!$G$6:$G$445, MATCH($B339,'ONS data MYE 5'!$B$6:$B$445,0))</f>
        <v>53876</v>
      </c>
      <c r="E339" s="32">
        <f>INDEX('ONS data MYE 5'!$H$6:$H$445, MATCH($B339,'ONS data MYE 5'!$B$6:$B$445,0))</f>
        <v>41</v>
      </c>
      <c r="F339" s="32">
        <f t="shared" si="10"/>
        <v>3.713572066704308</v>
      </c>
      <c r="G339" s="32">
        <f t="shared" si="11"/>
        <v>13.790617494606504</v>
      </c>
      <c r="H339" s="32">
        <f>INDEX('Mapping water'!$D$5:$U$352,MATCH($B339,'Mapping water'!$B$5:$B$352,0),MATCH(H$3,'Mapping water'!$D$4:$U$4,0))*$D339</f>
        <v>0</v>
      </c>
      <c r="I339" s="32">
        <f>INDEX('Mapping water'!$D$5:$U$352,MATCH($B339,'Mapping water'!$B$5:$B$352,0),MATCH(I$3,'Mapping water'!$D$4:$U$4,0))*$D339</f>
        <v>0</v>
      </c>
      <c r="J339" s="32">
        <f>INDEX('Mapping water'!$D$5:$U$352,MATCH($B339,'Mapping water'!$B$5:$B$352,0),MATCH(J$3,'Mapping water'!$D$4:$U$4,0))*$D339</f>
        <v>0</v>
      </c>
      <c r="K339" s="32">
        <f>INDEX('Mapping water'!$D$5:$U$352,MATCH($B339,'Mapping water'!$B$5:$B$352,0),MATCH(K$3,'Mapping water'!$D$4:$U$4,0))*$D339</f>
        <v>0</v>
      </c>
      <c r="L339" s="32">
        <f>INDEX('Mapping water'!$D$5:$U$352,MATCH($B339,'Mapping water'!$B$5:$B$352,0),MATCH(L$3,'Mapping water'!$D$4:$U$4,0))*$D339</f>
        <v>0</v>
      </c>
      <c r="M339" s="32">
        <f>INDEX('Mapping water'!$D$5:$U$352,MATCH($B339,'Mapping water'!$B$5:$B$352,0),MATCH(M$3,'Mapping water'!$D$4:$U$4,0))*$D339</f>
        <v>0</v>
      </c>
      <c r="N339" s="32">
        <f>INDEX('Mapping water'!$D$5:$U$352,MATCH($B339,'Mapping water'!$B$5:$B$352,0),MATCH(N$3,'Mapping water'!$D$4:$U$4,0))*$D339</f>
        <v>0</v>
      </c>
      <c r="O339" s="32">
        <f>INDEX('Mapping water'!$D$5:$U$352,MATCH($B339,'Mapping water'!$B$5:$B$352,0),MATCH(O$3,'Mapping water'!$D$4:$U$4,0))*$D339</f>
        <v>0</v>
      </c>
      <c r="P339" s="32">
        <f>INDEX('Mapping water'!$D$5:$U$352,MATCH($B339,'Mapping water'!$B$5:$B$352,0),MATCH(P$3,'Mapping water'!$D$4:$U$4,0))*$D339</f>
        <v>0</v>
      </c>
      <c r="Q339" s="32">
        <f>INDEX('Mapping water'!$D$5:$U$352,MATCH($B339,'Mapping water'!$B$5:$B$352,0),MATCH(Q$3,'Mapping water'!$D$4:$U$4,0))*$D339</f>
        <v>53876</v>
      </c>
      <c r="R339" s="32">
        <f>INDEX('Mapping water'!$D$5:$U$352,MATCH($B339,'Mapping water'!$B$5:$B$352,0),MATCH(R$3,'Mapping water'!$D$4:$U$4,0))*$D339</f>
        <v>0</v>
      </c>
      <c r="S339" s="32">
        <f>INDEX('Mapping water'!$D$5:$U$352,MATCH($B339,'Mapping water'!$B$5:$B$352,0),MATCH(S$3,'Mapping water'!$D$4:$U$4,0))*$D339</f>
        <v>0</v>
      </c>
      <c r="T339" s="32">
        <f>INDEX('Mapping water'!$D$5:$U$352,MATCH($B339,'Mapping water'!$B$5:$B$352,0),MATCH(T$3,'Mapping water'!$D$4:$U$4,0))*$D339</f>
        <v>0</v>
      </c>
      <c r="U339" s="32">
        <f>INDEX('Mapping water'!$D$5:$U$352,MATCH($B339,'Mapping water'!$B$5:$B$352,0),MATCH(U$3,'Mapping water'!$D$4:$U$4,0))*$D339</f>
        <v>0</v>
      </c>
      <c r="V339" s="32">
        <f>INDEX('Mapping water'!$D$5:$U$352,MATCH($B339,'Mapping water'!$B$5:$B$352,0),MATCH(V$3,'Mapping water'!$D$4:$U$4,0))*$D339</f>
        <v>0</v>
      </c>
      <c r="W339" s="32">
        <f>INDEX('Mapping water'!$D$5:$U$352,MATCH($B339,'Mapping water'!$B$5:$B$352,0),MATCH(W$3,'Mapping water'!$D$4:$U$4,0))*$D339</f>
        <v>0</v>
      </c>
      <c r="X339" s="32">
        <f>INDEX('Mapping water'!$D$5:$U$352,MATCH($B339,'Mapping water'!$B$5:$B$352,0),MATCH(X$3,'Mapping water'!$D$4:$U$4,0))*$D339</f>
        <v>0</v>
      </c>
      <c r="Y339" s="32">
        <f>INDEX('Mapping water'!$D$5:$U$352,MATCH($B339,'Mapping water'!$B$5:$B$352,0),MATCH(Y$3,'Mapping water'!$D$4:$U$4,0))*$D339</f>
        <v>0</v>
      </c>
    </row>
    <row r="340" spans="1:25" x14ac:dyDescent="0.45">
      <c r="A340" s="10" t="s">
        <v>683</v>
      </c>
      <c r="B340" s="10" t="s">
        <v>684</v>
      </c>
      <c r="C340" s="10" t="s">
        <v>76</v>
      </c>
      <c r="D340" s="32">
        <f>INDEX('ONS data MYE 5'!$G$6:$G$445, MATCH($B340,'ONS data MYE 5'!$B$6:$B$445,0))</f>
        <v>53861</v>
      </c>
      <c r="E340" s="32">
        <f>INDEX('ONS data MYE 5'!$H$6:$H$445, MATCH($B340,'ONS data MYE 5'!$B$6:$B$445,0))</f>
        <v>36</v>
      </c>
      <c r="F340" s="32">
        <f t="shared" si="10"/>
        <v>3.5835189384561099</v>
      </c>
      <c r="G340" s="32">
        <f t="shared" si="11"/>
        <v>12.841607982273604</v>
      </c>
      <c r="H340" s="32">
        <f>INDEX('Mapping water'!$D$5:$U$352,MATCH($B340,'Mapping water'!$B$5:$B$352,0),MATCH(H$3,'Mapping water'!$D$4:$U$4,0))*$D340</f>
        <v>0</v>
      </c>
      <c r="I340" s="32">
        <f>INDEX('Mapping water'!$D$5:$U$352,MATCH($B340,'Mapping water'!$B$5:$B$352,0),MATCH(I$3,'Mapping water'!$D$4:$U$4,0))*$D340</f>
        <v>0</v>
      </c>
      <c r="J340" s="32">
        <f>INDEX('Mapping water'!$D$5:$U$352,MATCH($B340,'Mapping water'!$B$5:$B$352,0),MATCH(J$3,'Mapping water'!$D$4:$U$4,0))*$D340</f>
        <v>0</v>
      </c>
      <c r="K340" s="32">
        <f>INDEX('Mapping water'!$D$5:$U$352,MATCH($B340,'Mapping water'!$B$5:$B$352,0),MATCH(K$3,'Mapping water'!$D$4:$U$4,0))*$D340</f>
        <v>0</v>
      </c>
      <c r="L340" s="32">
        <f>INDEX('Mapping water'!$D$5:$U$352,MATCH($B340,'Mapping water'!$B$5:$B$352,0),MATCH(L$3,'Mapping water'!$D$4:$U$4,0))*$D340</f>
        <v>0</v>
      </c>
      <c r="M340" s="32">
        <f>INDEX('Mapping water'!$D$5:$U$352,MATCH($B340,'Mapping water'!$B$5:$B$352,0),MATCH(M$3,'Mapping water'!$D$4:$U$4,0))*$D340</f>
        <v>0</v>
      </c>
      <c r="N340" s="32">
        <f>INDEX('Mapping water'!$D$5:$U$352,MATCH($B340,'Mapping water'!$B$5:$B$352,0),MATCH(N$3,'Mapping water'!$D$4:$U$4,0))*$D340</f>
        <v>0</v>
      </c>
      <c r="O340" s="32">
        <f>INDEX('Mapping water'!$D$5:$U$352,MATCH($B340,'Mapping water'!$B$5:$B$352,0),MATCH(O$3,'Mapping water'!$D$4:$U$4,0))*$D340</f>
        <v>0</v>
      </c>
      <c r="P340" s="32">
        <f>INDEX('Mapping water'!$D$5:$U$352,MATCH($B340,'Mapping water'!$B$5:$B$352,0),MATCH(P$3,'Mapping water'!$D$4:$U$4,0))*$D340</f>
        <v>0</v>
      </c>
      <c r="Q340" s="32">
        <f>INDEX('Mapping water'!$D$5:$U$352,MATCH($B340,'Mapping water'!$B$5:$B$352,0),MATCH(Q$3,'Mapping water'!$D$4:$U$4,0))*$D340</f>
        <v>53861</v>
      </c>
      <c r="R340" s="32">
        <f>INDEX('Mapping water'!$D$5:$U$352,MATCH($B340,'Mapping water'!$B$5:$B$352,0),MATCH(R$3,'Mapping water'!$D$4:$U$4,0))*$D340</f>
        <v>0</v>
      </c>
      <c r="S340" s="32">
        <f>INDEX('Mapping water'!$D$5:$U$352,MATCH($B340,'Mapping water'!$B$5:$B$352,0),MATCH(S$3,'Mapping water'!$D$4:$U$4,0))*$D340</f>
        <v>0</v>
      </c>
      <c r="T340" s="32">
        <f>INDEX('Mapping water'!$D$5:$U$352,MATCH($B340,'Mapping water'!$B$5:$B$352,0),MATCH(T$3,'Mapping water'!$D$4:$U$4,0))*$D340</f>
        <v>0</v>
      </c>
      <c r="U340" s="32">
        <f>INDEX('Mapping water'!$D$5:$U$352,MATCH($B340,'Mapping water'!$B$5:$B$352,0),MATCH(U$3,'Mapping water'!$D$4:$U$4,0))*$D340</f>
        <v>0</v>
      </c>
      <c r="V340" s="32">
        <f>INDEX('Mapping water'!$D$5:$U$352,MATCH($B340,'Mapping water'!$B$5:$B$352,0),MATCH(V$3,'Mapping water'!$D$4:$U$4,0))*$D340</f>
        <v>0</v>
      </c>
      <c r="W340" s="32">
        <f>INDEX('Mapping water'!$D$5:$U$352,MATCH($B340,'Mapping water'!$B$5:$B$352,0),MATCH(W$3,'Mapping water'!$D$4:$U$4,0))*$D340</f>
        <v>0</v>
      </c>
      <c r="X340" s="32">
        <f>INDEX('Mapping water'!$D$5:$U$352,MATCH($B340,'Mapping water'!$B$5:$B$352,0),MATCH(X$3,'Mapping water'!$D$4:$U$4,0))*$D340</f>
        <v>0</v>
      </c>
      <c r="Y340" s="32">
        <f>INDEX('Mapping water'!$D$5:$U$352,MATCH($B340,'Mapping water'!$B$5:$B$352,0),MATCH(Y$3,'Mapping water'!$D$4:$U$4,0))*$D340</f>
        <v>0</v>
      </c>
    </row>
    <row r="341" spans="1:25" x14ac:dyDescent="0.45">
      <c r="A341" s="10" t="s">
        <v>685</v>
      </c>
      <c r="B341" s="10" t="s">
        <v>686</v>
      </c>
      <c r="C341" s="10" t="s">
        <v>76</v>
      </c>
      <c r="D341" s="32">
        <f>INDEX('ONS data MYE 5'!$G$6:$G$445, MATCH($B341,'ONS data MYE 5'!$B$6:$B$445,0))</f>
        <v>108157</v>
      </c>
      <c r="E341" s="32">
        <f>INDEX('ONS data MYE 5'!$H$6:$H$445, MATCH($B341,'ONS data MYE 5'!$B$6:$B$445,0))</f>
        <v>132</v>
      </c>
      <c r="F341" s="32">
        <f t="shared" si="10"/>
        <v>4.8828019225863706</v>
      </c>
      <c r="G341" s="32">
        <f t="shared" si="11"/>
        <v>23.841754615213159</v>
      </c>
      <c r="H341" s="32">
        <f>INDEX('Mapping water'!$D$5:$U$352,MATCH($B341,'Mapping water'!$B$5:$B$352,0),MATCH(H$3,'Mapping water'!$D$4:$U$4,0))*$D341</f>
        <v>0</v>
      </c>
      <c r="I341" s="32">
        <f>INDEX('Mapping water'!$D$5:$U$352,MATCH($B341,'Mapping water'!$B$5:$B$352,0),MATCH(I$3,'Mapping water'!$D$4:$U$4,0))*$D341</f>
        <v>0</v>
      </c>
      <c r="J341" s="32">
        <f>INDEX('Mapping water'!$D$5:$U$352,MATCH($B341,'Mapping water'!$B$5:$B$352,0),MATCH(J$3,'Mapping water'!$D$4:$U$4,0))*$D341</f>
        <v>0</v>
      </c>
      <c r="K341" s="32">
        <f>INDEX('Mapping water'!$D$5:$U$352,MATCH($B341,'Mapping water'!$B$5:$B$352,0),MATCH(K$3,'Mapping water'!$D$4:$U$4,0))*$D341</f>
        <v>0</v>
      </c>
      <c r="L341" s="32">
        <f>INDEX('Mapping water'!$D$5:$U$352,MATCH($B341,'Mapping water'!$B$5:$B$352,0),MATCH(L$3,'Mapping water'!$D$4:$U$4,0))*$D341</f>
        <v>0</v>
      </c>
      <c r="M341" s="32">
        <f>INDEX('Mapping water'!$D$5:$U$352,MATCH($B341,'Mapping water'!$B$5:$B$352,0),MATCH(M$3,'Mapping water'!$D$4:$U$4,0))*$D341</f>
        <v>0</v>
      </c>
      <c r="N341" s="32">
        <f>INDEX('Mapping water'!$D$5:$U$352,MATCH($B341,'Mapping water'!$B$5:$B$352,0),MATCH(N$3,'Mapping water'!$D$4:$U$4,0))*$D341</f>
        <v>0</v>
      </c>
      <c r="O341" s="32">
        <f>INDEX('Mapping water'!$D$5:$U$352,MATCH($B341,'Mapping water'!$B$5:$B$352,0),MATCH(O$3,'Mapping water'!$D$4:$U$4,0))*$D341</f>
        <v>0</v>
      </c>
      <c r="P341" s="32">
        <f>INDEX('Mapping water'!$D$5:$U$352,MATCH($B341,'Mapping water'!$B$5:$B$352,0),MATCH(P$3,'Mapping water'!$D$4:$U$4,0))*$D341</f>
        <v>0</v>
      </c>
      <c r="Q341" s="32">
        <f>INDEX('Mapping water'!$D$5:$U$352,MATCH($B341,'Mapping water'!$B$5:$B$352,0),MATCH(Q$3,'Mapping water'!$D$4:$U$4,0))*$D341</f>
        <v>108157</v>
      </c>
      <c r="R341" s="32">
        <f>INDEX('Mapping water'!$D$5:$U$352,MATCH($B341,'Mapping water'!$B$5:$B$352,0),MATCH(R$3,'Mapping water'!$D$4:$U$4,0))*$D341</f>
        <v>0</v>
      </c>
      <c r="S341" s="32">
        <f>INDEX('Mapping water'!$D$5:$U$352,MATCH($B341,'Mapping water'!$B$5:$B$352,0),MATCH(S$3,'Mapping water'!$D$4:$U$4,0))*$D341</f>
        <v>0</v>
      </c>
      <c r="T341" s="32">
        <f>INDEX('Mapping water'!$D$5:$U$352,MATCH($B341,'Mapping water'!$B$5:$B$352,0),MATCH(T$3,'Mapping water'!$D$4:$U$4,0))*$D341</f>
        <v>0</v>
      </c>
      <c r="U341" s="32">
        <f>INDEX('Mapping water'!$D$5:$U$352,MATCH($B341,'Mapping water'!$B$5:$B$352,0),MATCH(U$3,'Mapping water'!$D$4:$U$4,0))*$D341</f>
        <v>0</v>
      </c>
      <c r="V341" s="32">
        <f>INDEX('Mapping water'!$D$5:$U$352,MATCH($B341,'Mapping water'!$B$5:$B$352,0),MATCH(V$3,'Mapping water'!$D$4:$U$4,0))*$D341</f>
        <v>0</v>
      </c>
      <c r="W341" s="32">
        <f>INDEX('Mapping water'!$D$5:$U$352,MATCH($B341,'Mapping water'!$B$5:$B$352,0),MATCH(W$3,'Mapping water'!$D$4:$U$4,0))*$D341</f>
        <v>0</v>
      </c>
      <c r="X341" s="32">
        <f>INDEX('Mapping water'!$D$5:$U$352,MATCH($B341,'Mapping water'!$B$5:$B$352,0),MATCH(X$3,'Mapping water'!$D$4:$U$4,0))*$D341</f>
        <v>0</v>
      </c>
      <c r="Y341" s="32">
        <f>INDEX('Mapping water'!$D$5:$U$352,MATCH($B341,'Mapping water'!$B$5:$B$352,0),MATCH(Y$3,'Mapping water'!$D$4:$U$4,0))*$D341</f>
        <v>0</v>
      </c>
    </row>
    <row r="342" spans="1:25" x14ac:dyDescent="0.45">
      <c r="A342" s="10" t="s">
        <v>687</v>
      </c>
      <c r="B342" s="10" t="s">
        <v>688</v>
      </c>
      <c r="C342" s="10" t="s">
        <v>76</v>
      </c>
      <c r="D342" s="32">
        <f>INDEX('ONS data MYE 5'!$G$6:$G$445, MATCH($B342,'ONS data MYE 5'!$B$6:$B$445,0))</f>
        <v>86942</v>
      </c>
      <c r="E342" s="32">
        <f>INDEX('ONS data MYE 5'!$H$6:$H$445, MATCH($B342,'ONS data MYE 5'!$B$6:$B$445,0))</f>
        <v>145</v>
      </c>
      <c r="F342" s="32">
        <f t="shared" si="10"/>
        <v>4.9767337424205742</v>
      </c>
      <c r="G342" s="32">
        <f t="shared" si="11"/>
        <v>24.767878742947495</v>
      </c>
      <c r="H342" s="32">
        <f>INDEX('Mapping water'!$D$5:$U$352,MATCH($B342,'Mapping water'!$B$5:$B$352,0),MATCH(H$3,'Mapping water'!$D$4:$U$4,0))*$D342</f>
        <v>0</v>
      </c>
      <c r="I342" s="32">
        <f>INDEX('Mapping water'!$D$5:$U$352,MATCH($B342,'Mapping water'!$B$5:$B$352,0),MATCH(I$3,'Mapping water'!$D$4:$U$4,0))*$D342</f>
        <v>0</v>
      </c>
      <c r="J342" s="32">
        <f>INDEX('Mapping water'!$D$5:$U$352,MATCH($B342,'Mapping water'!$B$5:$B$352,0),MATCH(J$3,'Mapping water'!$D$4:$U$4,0))*$D342</f>
        <v>0</v>
      </c>
      <c r="K342" s="32">
        <f>INDEX('Mapping water'!$D$5:$U$352,MATCH($B342,'Mapping water'!$B$5:$B$352,0),MATCH(K$3,'Mapping water'!$D$4:$U$4,0))*$D342</f>
        <v>0</v>
      </c>
      <c r="L342" s="32">
        <f>INDEX('Mapping water'!$D$5:$U$352,MATCH($B342,'Mapping water'!$B$5:$B$352,0),MATCH(L$3,'Mapping water'!$D$4:$U$4,0))*$D342</f>
        <v>0</v>
      </c>
      <c r="M342" s="32">
        <f>INDEX('Mapping water'!$D$5:$U$352,MATCH($B342,'Mapping water'!$B$5:$B$352,0),MATCH(M$3,'Mapping water'!$D$4:$U$4,0))*$D342</f>
        <v>0</v>
      </c>
      <c r="N342" s="32">
        <f>INDEX('Mapping water'!$D$5:$U$352,MATCH($B342,'Mapping water'!$B$5:$B$352,0),MATCH(N$3,'Mapping water'!$D$4:$U$4,0))*$D342</f>
        <v>0</v>
      </c>
      <c r="O342" s="32">
        <f>INDEX('Mapping water'!$D$5:$U$352,MATCH($B342,'Mapping water'!$B$5:$B$352,0),MATCH(O$3,'Mapping water'!$D$4:$U$4,0))*$D342</f>
        <v>0</v>
      </c>
      <c r="P342" s="32">
        <f>INDEX('Mapping water'!$D$5:$U$352,MATCH($B342,'Mapping water'!$B$5:$B$352,0),MATCH(P$3,'Mapping water'!$D$4:$U$4,0))*$D342</f>
        <v>0</v>
      </c>
      <c r="Q342" s="32">
        <f>INDEX('Mapping water'!$D$5:$U$352,MATCH($B342,'Mapping water'!$B$5:$B$352,0),MATCH(Q$3,'Mapping water'!$D$4:$U$4,0))*$D342</f>
        <v>86942</v>
      </c>
      <c r="R342" s="32">
        <f>INDEX('Mapping water'!$D$5:$U$352,MATCH($B342,'Mapping water'!$B$5:$B$352,0),MATCH(R$3,'Mapping water'!$D$4:$U$4,0))*$D342</f>
        <v>0</v>
      </c>
      <c r="S342" s="32">
        <f>INDEX('Mapping water'!$D$5:$U$352,MATCH($B342,'Mapping water'!$B$5:$B$352,0),MATCH(S$3,'Mapping water'!$D$4:$U$4,0))*$D342</f>
        <v>0</v>
      </c>
      <c r="T342" s="32">
        <f>INDEX('Mapping water'!$D$5:$U$352,MATCH($B342,'Mapping water'!$B$5:$B$352,0),MATCH(T$3,'Mapping water'!$D$4:$U$4,0))*$D342</f>
        <v>0</v>
      </c>
      <c r="U342" s="32">
        <f>INDEX('Mapping water'!$D$5:$U$352,MATCH($B342,'Mapping water'!$B$5:$B$352,0),MATCH(U$3,'Mapping water'!$D$4:$U$4,0))*$D342</f>
        <v>0</v>
      </c>
      <c r="V342" s="32">
        <f>INDEX('Mapping water'!$D$5:$U$352,MATCH($B342,'Mapping water'!$B$5:$B$352,0),MATCH(V$3,'Mapping water'!$D$4:$U$4,0))*$D342</f>
        <v>0</v>
      </c>
      <c r="W342" s="32">
        <f>INDEX('Mapping water'!$D$5:$U$352,MATCH($B342,'Mapping water'!$B$5:$B$352,0),MATCH(W$3,'Mapping water'!$D$4:$U$4,0))*$D342</f>
        <v>0</v>
      </c>
      <c r="X342" s="32">
        <f>INDEX('Mapping water'!$D$5:$U$352,MATCH($B342,'Mapping water'!$B$5:$B$352,0),MATCH(X$3,'Mapping water'!$D$4:$U$4,0))*$D342</f>
        <v>0</v>
      </c>
      <c r="Y342" s="32">
        <f>INDEX('Mapping water'!$D$5:$U$352,MATCH($B342,'Mapping water'!$B$5:$B$352,0),MATCH(Y$3,'Mapping water'!$D$4:$U$4,0))*$D342</f>
        <v>0</v>
      </c>
    </row>
    <row r="343" spans="1:25" x14ac:dyDescent="0.45">
      <c r="A343" s="10" t="s">
        <v>691</v>
      </c>
      <c r="B343" s="10" t="s">
        <v>692</v>
      </c>
      <c r="C343" s="10" t="s">
        <v>76</v>
      </c>
      <c r="D343" s="32">
        <f>INDEX('ONS data MYE 5'!$G$6:$G$445, MATCH($B343,'ONS data MYE 5'!$B$6:$B$445,0))</f>
        <v>241847</v>
      </c>
      <c r="E343" s="32">
        <f>INDEX('ONS data MYE 5'!$H$6:$H$445, MATCH($B343,'ONS data MYE 5'!$B$6:$B$445,0))</f>
        <v>735</v>
      </c>
      <c r="F343" s="32">
        <f t="shared" si="10"/>
        <v>6.5998704992128365</v>
      </c>
      <c r="G343" s="32">
        <f t="shared" si="11"/>
        <v>43.558290606379899</v>
      </c>
      <c r="H343" s="32">
        <f>INDEX('Mapping water'!$D$5:$U$352,MATCH($B343,'Mapping water'!$B$5:$B$352,0),MATCH(H$3,'Mapping water'!$D$4:$U$4,0))*$D343</f>
        <v>0</v>
      </c>
      <c r="I343" s="32">
        <f>INDEX('Mapping water'!$D$5:$U$352,MATCH($B343,'Mapping water'!$B$5:$B$352,0),MATCH(I$3,'Mapping water'!$D$4:$U$4,0))*$D343</f>
        <v>0</v>
      </c>
      <c r="J343" s="32">
        <f>INDEX('Mapping water'!$D$5:$U$352,MATCH($B343,'Mapping water'!$B$5:$B$352,0),MATCH(J$3,'Mapping water'!$D$4:$U$4,0))*$D343</f>
        <v>0</v>
      </c>
      <c r="K343" s="32">
        <f>INDEX('Mapping water'!$D$5:$U$352,MATCH($B343,'Mapping water'!$B$5:$B$352,0),MATCH(K$3,'Mapping water'!$D$4:$U$4,0))*$D343</f>
        <v>0</v>
      </c>
      <c r="L343" s="32">
        <f>INDEX('Mapping water'!$D$5:$U$352,MATCH($B343,'Mapping water'!$B$5:$B$352,0),MATCH(L$3,'Mapping water'!$D$4:$U$4,0))*$D343</f>
        <v>0</v>
      </c>
      <c r="M343" s="32">
        <f>INDEX('Mapping water'!$D$5:$U$352,MATCH($B343,'Mapping water'!$B$5:$B$352,0),MATCH(M$3,'Mapping water'!$D$4:$U$4,0))*$D343</f>
        <v>0</v>
      </c>
      <c r="N343" s="32">
        <f>INDEX('Mapping water'!$D$5:$U$352,MATCH($B343,'Mapping water'!$B$5:$B$352,0),MATCH(N$3,'Mapping water'!$D$4:$U$4,0))*$D343</f>
        <v>0</v>
      </c>
      <c r="O343" s="32">
        <f>INDEX('Mapping water'!$D$5:$U$352,MATCH($B343,'Mapping water'!$B$5:$B$352,0),MATCH(O$3,'Mapping water'!$D$4:$U$4,0))*$D343</f>
        <v>0</v>
      </c>
      <c r="P343" s="32">
        <f>INDEX('Mapping water'!$D$5:$U$352,MATCH($B343,'Mapping water'!$B$5:$B$352,0),MATCH(P$3,'Mapping water'!$D$4:$U$4,0))*$D343</f>
        <v>0</v>
      </c>
      <c r="Q343" s="32">
        <f>INDEX('Mapping water'!$D$5:$U$352,MATCH($B343,'Mapping water'!$B$5:$B$352,0),MATCH(Q$3,'Mapping water'!$D$4:$U$4,0))*$D343</f>
        <v>241847</v>
      </c>
      <c r="R343" s="32">
        <f>INDEX('Mapping water'!$D$5:$U$352,MATCH($B343,'Mapping water'!$B$5:$B$352,0),MATCH(R$3,'Mapping water'!$D$4:$U$4,0))*$D343</f>
        <v>0</v>
      </c>
      <c r="S343" s="32">
        <f>INDEX('Mapping water'!$D$5:$U$352,MATCH($B343,'Mapping water'!$B$5:$B$352,0),MATCH(S$3,'Mapping water'!$D$4:$U$4,0))*$D343</f>
        <v>0</v>
      </c>
      <c r="T343" s="32">
        <f>INDEX('Mapping water'!$D$5:$U$352,MATCH($B343,'Mapping water'!$B$5:$B$352,0),MATCH(T$3,'Mapping water'!$D$4:$U$4,0))*$D343</f>
        <v>0</v>
      </c>
      <c r="U343" s="32">
        <f>INDEX('Mapping water'!$D$5:$U$352,MATCH($B343,'Mapping water'!$B$5:$B$352,0),MATCH(U$3,'Mapping water'!$D$4:$U$4,0))*$D343</f>
        <v>0</v>
      </c>
      <c r="V343" s="32">
        <f>INDEX('Mapping water'!$D$5:$U$352,MATCH($B343,'Mapping water'!$B$5:$B$352,0),MATCH(V$3,'Mapping water'!$D$4:$U$4,0))*$D343</f>
        <v>0</v>
      </c>
      <c r="W343" s="32">
        <f>INDEX('Mapping water'!$D$5:$U$352,MATCH($B343,'Mapping water'!$B$5:$B$352,0),MATCH(W$3,'Mapping water'!$D$4:$U$4,0))*$D343</f>
        <v>0</v>
      </c>
      <c r="X343" s="32">
        <f>INDEX('Mapping water'!$D$5:$U$352,MATCH($B343,'Mapping water'!$B$5:$B$352,0),MATCH(X$3,'Mapping water'!$D$4:$U$4,0))*$D343</f>
        <v>0</v>
      </c>
      <c r="Y343" s="32">
        <f>INDEX('Mapping water'!$D$5:$U$352,MATCH($B343,'Mapping water'!$B$5:$B$352,0),MATCH(Y$3,'Mapping water'!$D$4:$U$4,0))*$D343</f>
        <v>0</v>
      </c>
    </row>
    <row r="344" spans="1:25" x14ac:dyDescent="0.45">
      <c r="A344" s="10" t="s">
        <v>693</v>
      </c>
      <c r="B344" s="10" t="s">
        <v>694</v>
      </c>
      <c r="C344" s="10" t="s">
        <v>76</v>
      </c>
      <c r="D344" s="32">
        <f>INDEX('ONS data MYE 5'!$G$6:$G$445, MATCH($B344,'ONS data MYE 5'!$B$6:$B$445,0))</f>
        <v>307374</v>
      </c>
      <c r="E344" s="32">
        <f>INDEX('ONS data MYE 5'!$H$6:$H$445, MATCH($B344,'ONS data MYE 5'!$B$6:$B$445,0))</f>
        <v>541</v>
      </c>
      <c r="F344" s="32">
        <f t="shared" si="10"/>
        <v>6.2934192788464811</v>
      </c>
      <c r="G344" s="32">
        <f t="shared" si="11"/>
        <v>39.607126219356566</v>
      </c>
      <c r="H344" s="32">
        <f>INDEX('Mapping water'!$D$5:$U$352,MATCH($B344,'Mapping water'!$B$5:$B$352,0),MATCH(H$3,'Mapping water'!$D$4:$U$4,0))*$D344</f>
        <v>0</v>
      </c>
      <c r="I344" s="32">
        <f>INDEX('Mapping water'!$D$5:$U$352,MATCH($B344,'Mapping water'!$B$5:$B$352,0),MATCH(I$3,'Mapping water'!$D$4:$U$4,0))*$D344</f>
        <v>0</v>
      </c>
      <c r="J344" s="32">
        <f>INDEX('Mapping water'!$D$5:$U$352,MATCH($B344,'Mapping water'!$B$5:$B$352,0),MATCH(J$3,'Mapping water'!$D$4:$U$4,0))*$D344</f>
        <v>0</v>
      </c>
      <c r="K344" s="32">
        <f>INDEX('Mapping water'!$D$5:$U$352,MATCH($B344,'Mapping water'!$B$5:$B$352,0),MATCH(K$3,'Mapping water'!$D$4:$U$4,0))*$D344</f>
        <v>0</v>
      </c>
      <c r="L344" s="32">
        <f>INDEX('Mapping water'!$D$5:$U$352,MATCH($B344,'Mapping water'!$B$5:$B$352,0),MATCH(L$3,'Mapping water'!$D$4:$U$4,0))*$D344</f>
        <v>0</v>
      </c>
      <c r="M344" s="32">
        <f>INDEX('Mapping water'!$D$5:$U$352,MATCH($B344,'Mapping water'!$B$5:$B$352,0),MATCH(M$3,'Mapping water'!$D$4:$U$4,0))*$D344</f>
        <v>0</v>
      </c>
      <c r="N344" s="32">
        <f>INDEX('Mapping water'!$D$5:$U$352,MATCH($B344,'Mapping water'!$B$5:$B$352,0),MATCH(N$3,'Mapping water'!$D$4:$U$4,0))*$D344</f>
        <v>0</v>
      </c>
      <c r="O344" s="32">
        <f>INDEX('Mapping water'!$D$5:$U$352,MATCH($B344,'Mapping water'!$B$5:$B$352,0),MATCH(O$3,'Mapping water'!$D$4:$U$4,0))*$D344</f>
        <v>0</v>
      </c>
      <c r="P344" s="32">
        <f>INDEX('Mapping water'!$D$5:$U$352,MATCH($B344,'Mapping water'!$B$5:$B$352,0),MATCH(P$3,'Mapping water'!$D$4:$U$4,0))*$D344</f>
        <v>0</v>
      </c>
      <c r="Q344" s="32">
        <f>INDEX('Mapping water'!$D$5:$U$352,MATCH($B344,'Mapping water'!$B$5:$B$352,0),MATCH(Q$3,'Mapping water'!$D$4:$U$4,0))*$D344</f>
        <v>307374</v>
      </c>
      <c r="R344" s="32">
        <f>INDEX('Mapping water'!$D$5:$U$352,MATCH($B344,'Mapping water'!$B$5:$B$352,0),MATCH(R$3,'Mapping water'!$D$4:$U$4,0))*$D344</f>
        <v>0</v>
      </c>
      <c r="S344" s="32">
        <f>INDEX('Mapping water'!$D$5:$U$352,MATCH($B344,'Mapping water'!$B$5:$B$352,0),MATCH(S$3,'Mapping water'!$D$4:$U$4,0))*$D344</f>
        <v>0</v>
      </c>
      <c r="T344" s="32">
        <f>INDEX('Mapping water'!$D$5:$U$352,MATCH($B344,'Mapping water'!$B$5:$B$352,0),MATCH(T$3,'Mapping water'!$D$4:$U$4,0))*$D344</f>
        <v>0</v>
      </c>
      <c r="U344" s="32">
        <f>INDEX('Mapping water'!$D$5:$U$352,MATCH($B344,'Mapping water'!$B$5:$B$352,0),MATCH(U$3,'Mapping water'!$D$4:$U$4,0))*$D344</f>
        <v>0</v>
      </c>
      <c r="V344" s="32">
        <f>INDEX('Mapping water'!$D$5:$U$352,MATCH($B344,'Mapping water'!$B$5:$B$352,0),MATCH(V$3,'Mapping water'!$D$4:$U$4,0))*$D344</f>
        <v>0</v>
      </c>
      <c r="W344" s="32">
        <f>INDEX('Mapping water'!$D$5:$U$352,MATCH($B344,'Mapping water'!$B$5:$B$352,0),MATCH(W$3,'Mapping water'!$D$4:$U$4,0))*$D344</f>
        <v>0</v>
      </c>
      <c r="X344" s="32">
        <f>INDEX('Mapping water'!$D$5:$U$352,MATCH($B344,'Mapping water'!$B$5:$B$352,0),MATCH(X$3,'Mapping water'!$D$4:$U$4,0))*$D344</f>
        <v>0</v>
      </c>
      <c r="Y344" s="32">
        <f>INDEX('Mapping water'!$D$5:$U$352,MATCH($B344,'Mapping water'!$B$5:$B$352,0),MATCH(Y$3,'Mapping water'!$D$4:$U$4,0))*$D344</f>
        <v>0</v>
      </c>
    </row>
    <row r="345" spans="1:25" x14ac:dyDescent="0.45">
      <c r="A345" s="10" t="s">
        <v>695</v>
      </c>
      <c r="B345" s="10" t="s">
        <v>696</v>
      </c>
      <c r="C345" s="10" t="s">
        <v>76</v>
      </c>
      <c r="D345" s="32">
        <f>INDEX('ONS data MYE 5'!$G$6:$G$445, MATCH($B345,'ONS data MYE 5'!$B$6:$B$445,0))</f>
        <v>262142</v>
      </c>
      <c r="E345" s="32">
        <f>INDEX('ONS data MYE 5'!$H$6:$H$445, MATCH($B345,'ONS data MYE 5'!$B$6:$B$445,0))</f>
        <v>915</v>
      </c>
      <c r="F345" s="32">
        <f t="shared" si="10"/>
        <v>6.818924065275521</v>
      </c>
      <c r="G345" s="32">
        <f t="shared" si="11"/>
        <v>46.497725407993634</v>
      </c>
      <c r="H345" s="32">
        <f>INDEX('Mapping water'!$D$5:$U$352,MATCH($B345,'Mapping water'!$B$5:$B$352,0),MATCH(H$3,'Mapping water'!$D$4:$U$4,0))*$D345</f>
        <v>0</v>
      </c>
      <c r="I345" s="32">
        <f>INDEX('Mapping water'!$D$5:$U$352,MATCH($B345,'Mapping water'!$B$5:$B$352,0),MATCH(I$3,'Mapping water'!$D$4:$U$4,0))*$D345</f>
        <v>0</v>
      </c>
      <c r="J345" s="32">
        <f>INDEX('Mapping water'!$D$5:$U$352,MATCH($B345,'Mapping water'!$B$5:$B$352,0),MATCH(J$3,'Mapping water'!$D$4:$U$4,0))*$D345</f>
        <v>0</v>
      </c>
      <c r="K345" s="32">
        <f>INDEX('Mapping water'!$D$5:$U$352,MATCH($B345,'Mapping water'!$B$5:$B$352,0),MATCH(K$3,'Mapping water'!$D$4:$U$4,0))*$D345</f>
        <v>0</v>
      </c>
      <c r="L345" s="32">
        <f>INDEX('Mapping water'!$D$5:$U$352,MATCH($B345,'Mapping water'!$B$5:$B$352,0),MATCH(L$3,'Mapping water'!$D$4:$U$4,0))*$D345</f>
        <v>0</v>
      </c>
      <c r="M345" s="32">
        <f>INDEX('Mapping water'!$D$5:$U$352,MATCH($B345,'Mapping water'!$B$5:$B$352,0),MATCH(M$3,'Mapping water'!$D$4:$U$4,0))*$D345</f>
        <v>0</v>
      </c>
      <c r="N345" s="32">
        <f>INDEX('Mapping water'!$D$5:$U$352,MATCH($B345,'Mapping water'!$B$5:$B$352,0),MATCH(N$3,'Mapping water'!$D$4:$U$4,0))*$D345</f>
        <v>0</v>
      </c>
      <c r="O345" s="32">
        <f>INDEX('Mapping water'!$D$5:$U$352,MATCH($B345,'Mapping water'!$B$5:$B$352,0),MATCH(O$3,'Mapping water'!$D$4:$U$4,0))*$D345</f>
        <v>0</v>
      </c>
      <c r="P345" s="32">
        <f>INDEX('Mapping water'!$D$5:$U$352,MATCH($B345,'Mapping water'!$B$5:$B$352,0),MATCH(P$3,'Mapping water'!$D$4:$U$4,0))*$D345</f>
        <v>0</v>
      </c>
      <c r="Q345" s="32">
        <f>INDEX('Mapping water'!$D$5:$U$352,MATCH($B345,'Mapping water'!$B$5:$B$352,0),MATCH(Q$3,'Mapping water'!$D$4:$U$4,0))*$D345</f>
        <v>262142</v>
      </c>
      <c r="R345" s="32">
        <f>INDEX('Mapping water'!$D$5:$U$352,MATCH($B345,'Mapping water'!$B$5:$B$352,0),MATCH(R$3,'Mapping water'!$D$4:$U$4,0))*$D345</f>
        <v>0</v>
      </c>
      <c r="S345" s="32">
        <f>INDEX('Mapping water'!$D$5:$U$352,MATCH($B345,'Mapping water'!$B$5:$B$352,0),MATCH(S$3,'Mapping water'!$D$4:$U$4,0))*$D345</f>
        <v>0</v>
      </c>
      <c r="T345" s="32">
        <f>INDEX('Mapping water'!$D$5:$U$352,MATCH($B345,'Mapping water'!$B$5:$B$352,0),MATCH(T$3,'Mapping water'!$D$4:$U$4,0))*$D345</f>
        <v>0</v>
      </c>
      <c r="U345" s="32">
        <f>INDEX('Mapping water'!$D$5:$U$352,MATCH($B345,'Mapping water'!$B$5:$B$352,0),MATCH(U$3,'Mapping water'!$D$4:$U$4,0))*$D345</f>
        <v>0</v>
      </c>
      <c r="V345" s="32">
        <f>INDEX('Mapping water'!$D$5:$U$352,MATCH($B345,'Mapping water'!$B$5:$B$352,0),MATCH(V$3,'Mapping water'!$D$4:$U$4,0))*$D345</f>
        <v>0</v>
      </c>
      <c r="W345" s="32">
        <f>INDEX('Mapping water'!$D$5:$U$352,MATCH($B345,'Mapping water'!$B$5:$B$352,0),MATCH(W$3,'Mapping water'!$D$4:$U$4,0))*$D345</f>
        <v>0</v>
      </c>
      <c r="X345" s="32">
        <f>INDEX('Mapping water'!$D$5:$U$352,MATCH($B345,'Mapping water'!$B$5:$B$352,0),MATCH(X$3,'Mapping water'!$D$4:$U$4,0))*$D345</f>
        <v>0</v>
      </c>
      <c r="Y345" s="32">
        <f>INDEX('Mapping water'!$D$5:$U$352,MATCH($B345,'Mapping water'!$B$5:$B$352,0),MATCH(Y$3,'Mapping water'!$D$4:$U$4,0))*$D345</f>
        <v>0</v>
      </c>
    </row>
    <row r="346" spans="1:25" x14ac:dyDescent="0.45">
      <c r="A346" s="10" t="s">
        <v>697</v>
      </c>
      <c r="B346" s="10" t="s">
        <v>698</v>
      </c>
      <c r="C346" s="10" t="s">
        <v>76</v>
      </c>
      <c r="D346" s="32">
        <f>INDEX('ONS data MYE 5'!$G$6:$G$445, MATCH($B346,'ONS data MYE 5'!$B$6:$B$445,0))</f>
        <v>574050</v>
      </c>
      <c r="E346" s="32">
        <f>INDEX('ONS data MYE 5'!$H$6:$H$445, MATCH($B346,'ONS data MYE 5'!$B$6:$B$445,0))</f>
        <v>1560</v>
      </c>
      <c r="F346" s="32">
        <f t="shared" si="10"/>
        <v>7.352441100243583</v>
      </c>
      <c r="G346" s="32">
        <f t="shared" si="11"/>
        <v>54.058390132551068</v>
      </c>
      <c r="H346" s="32">
        <f>INDEX('Mapping water'!$D$5:$U$352,MATCH($B346,'Mapping water'!$B$5:$B$352,0),MATCH(H$3,'Mapping water'!$D$4:$U$4,0))*$D346</f>
        <v>0</v>
      </c>
      <c r="I346" s="32">
        <f>INDEX('Mapping water'!$D$5:$U$352,MATCH($B346,'Mapping water'!$B$5:$B$352,0),MATCH(I$3,'Mapping water'!$D$4:$U$4,0))*$D346</f>
        <v>0</v>
      </c>
      <c r="J346" s="32">
        <f>INDEX('Mapping water'!$D$5:$U$352,MATCH($B346,'Mapping water'!$B$5:$B$352,0),MATCH(J$3,'Mapping water'!$D$4:$U$4,0))*$D346</f>
        <v>0</v>
      </c>
      <c r="K346" s="32">
        <f>INDEX('Mapping water'!$D$5:$U$352,MATCH($B346,'Mapping water'!$B$5:$B$352,0),MATCH(K$3,'Mapping water'!$D$4:$U$4,0))*$D346</f>
        <v>0</v>
      </c>
      <c r="L346" s="32">
        <f>INDEX('Mapping water'!$D$5:$U$352,MATCH($B346,'Mapping water'!$B$5:$B$352,0),MATCH(L$3,'Mapping water'!$D$4:$U$4,0))*$D346</f>
        <v>51664.5</v>
      </c>
      <c r="M346" s="32">
        <f>INDEX('Mapping water'!$D$5:$U$352,MATCH($B346,'Mapping water'!$B$5:$B$352,0),MATCH(M$3,'Mapping water'!$D$4:$U$4,0))*$D346</f>
        <v>0</v>
      </c>
      <c r="N346" s="32">
        <f>INDEX('Mapping water'!$D$5:$U$352,MATCH($B346,'Mapping water'!$B$5:$B$352,0),MATCH(N$3,'Mapping water'!$D$4:$U$4,0))*$D346</f>
        <v>0</v>
      </c>
      <c r="O346" s="32">
        <f>INDEX('Mapping water'!$D$5:$U$352,MATCH($B346,'Mapping water'!$B$5:$B$352,0),MATCH(O$3,'Mapping water'!$D$4:$U$4,0))*$D346</f>
        <v>0</v>
      </c>
      <c r="P346" s="32">
        <f>INDEX('Mapping water'!$D$5:$U$352,MATCH($B346,'Mapping water'!$B$5:$B$352,0),MATCH(P$3,'Mapping water'!$D$4:$U$4,0))*$D346</f>
        <v>0</v>
      </c>
      <c r="Q346" s="32">
        <f>INDEX('Mapping water'!$D$5:$U$352,MATCH($B346,'Mapping water'!$B$5:$B$352,0),MATCH(Q$3,'Mapping water'!$D$4:$U$4,0))*$D346</f>
        <v>522385.5</v>
      </c>
      <c r="R346" s="32">
        <f>INDEX('Mapping water'!$D$5:$U$352,MATCH($B346,'Mapping water'!$B$5:$B$352,0),MATCH(R$3,'Mapping water'!$D$4:$U$4,0))*$D346</f>
        <v>0</v>
      </c>
      <c r="S346" s="32">
        <f>INDEX('Mapping water'!$D$5:$U$352,MATCH($B346,'Mapping water'!$B$5:$B$352,0),MATCH(S$3,'Mapping water'!$D$4:$U$4,0))*$D346</f>
        <v>0</v>
      </c>
      <c r="T346" s="32">
        <f>INDEX('Mapping water'!$D$5:$U$352,MATCH($B346,'Mapping water'!$B$5:$B$352,0),MATCH(T$3,'Mapping water'!$D$4:$U$4,0))*$D346</f>
        <v>0</v>
      </c>
      <c r="U346" s="32">
        <f>INDEX('Mapping water'!$D$5:$U$352,MATCH($B346,'Mapping water'!$B$5:$B$352,0),MATCH(U$3,'Mapping water'!$D$4:$U$4,0))*$D346</f>
        <v>0</v>
      </c>
      <c r="V346" s="32">
        <f>INDEX('Mapping water'!$D$5:$U$352,MATCH($B346,'Mapping water'!$B$5:$B$352,0),MATCH(V$3,'Mapping water'!$D$4:$U$4,0))*$D346</f>
        <v>0</v>
      </c>
      <c r="W346" s="32">
        <f>INDEX('Mapping water'!$D$5:$U$352,MATCH($B346,'Mapping water'!$B$5:$B$352,0),MATCH(W$3,'Mapping water'!$D$4:$U$4,0))*$D346</f>
        <v>0</v>
      </c>
      <c r="X346" s="32">
        <f>INDEX('Mapping water'!$D$5:$U$352,MATCH($B346,'Mapping water'!$B$5:$B$352,0),MATCH(X$3,'Mapping water'!$D$4:$U$4,0))*$D346</f>
        <v>0</v>
      </c>
      <c r="Y346" s="32">
        <f>INDEX('Mapping water'!$D$5:$U$352,MATCH($B346,'Mapping water'!$B$5:$B$352,0),MATCH(Y$3,'Mapping water'!$D$4:$U$4,0))*$D346</f>
        <v>0</v>
      </c>
    </row>
    <row r="347" spans="1:25" x14ac:dyDescent="0.45">
      <c r="A347" s="10" t="s">
        <v>699</v>
      </c>
      <c r="B347" s="10" t="s">
        <v>700</v>
      </c>
      <c r="C347" s="10" t="s">
        <v>76</v>
      </c>
      <c r="D347" s="32">
        <f>INDEX('ONS data MYE 5'!$G$6:$G$445, MATCH($B347,'ONS data MYE 5'!$B$6:$B$445,0))</f>
        <v>532539</v>
      </c>
      <c r="E347" s="32">
        <f>INDEX('ONS data MYE 5'!$H$6:$H$445, MATCH($B347,'ONS data MYE 5'!$B$6:$B$445,0))</f>
        <v>1453</v>
      </c>
      <c r="F347" s="32">
        <f t="shared" si="10"/>
        <v>7.2813856635702825</v>
      </c>
      <c r="G347" s="32">
        <f t="shared" si="11"/>
        <v>53.01857718164684</v>
      </c>
      <c r="H347" s="32">
        <f>INDEX('Mapping water'!$D$5:$U$352,MATCH($B347,'Mapping water'!$B$5:$B$352,0),MATCH(H$3,'Mapping water'!$D$4:$U$4,0))*$D347</f>
        <v>0</v>
      </c>
      <c r="I347" s="32">
        <f>INDEX('Mapping water'!$D$5:$U$352,MATCH($B347,'Mapping water'!$B$5:$B$352,0),MATCH(I$3,'Mapping water'!$D$4:$U$4,0))*$D347</f>
        <v>0</v>
      </c>
      <c r="J347" s="32">
        <f>INDEX('Mapping water'!$D$5:$U$352,MATCH($B347,'Mapping water'!$B$5:$B$352,0),MATCH(J$3,'Mapping water'!$D$4:$U$4,0))*$D347</f>
        <v>0</v>
      </c>
      <c r="K347" s="32">
        <f>INDEX('Mapping water'!$D$5:$U$352,MATCH($B347,'Mapping water'!$B$5:$B$352,0),MATCH(K$3,'Mapping water'!$D$4:$U$4,0))*$D347</f>
        <v>0</v>
      </c>
      <c r="L347" s="32">
        <f>INDEX('Mapping water'!$D$5:$U$352,MATCH($B347,'Mapping water'!$B$5:$B$352,0),MATCH(L$3,'Mapping water'!$D$4:$U$4,0))*$D347</f>
        <v>0</v>
      </c>
      <c r="M347" s="32">
        <f>INDEX('Mapping water'!$D$5:$U$352,MATCH($B347,'Mapping water'!$B$5:$B$352,0),MATCH(M$3,'Mapping water'!$D$4:$U$4,0))*$D347</f>
        <v>0</v>
      </c>
      <c r="N347" s="32">
        <f>INDEX('Mapping water'!$D$5:$U$352,MATCH($B347,'Mapping water'!$B$5:$B$352,0),MATCH(N$3,'Mapping water'!$D$4:$U$4,0))*$D347</f>
        <v>0</v>
      </c>
      <c r="O347" s="32">
        <f>INDEX('Mapping water'!$D$5:$U$352,MATCH($B347,'Mapping water'!$B$5:$B$352,0),MATCH(O$3,'Mapping water'!$D$4:$U$4,0))*$D347</f>
        <v>0</v>
      </c>
      <c r="P347" s="32">
        <f>INDEX('Mapping water'!$D$5:$U$352,MATCH($B347,'Mapping water'!$B$5:$B$352,0),MATCH(P$3,'Mapping water'!$D$4:$U$4,0))*$D347</f>
        <v>0</v>
      </c>
      <c r="Q347" s="32">
        <f>INDEX('Mapping water'!$D$5:$U$352,MATCH($B347,'Mapping water'!$B$5:$B$352,0),MATCH(Q$3,'Mapping water'!$D$4:$U$4,0))*$D347</f>
        <v>532539</v>
      </c>
      <c r="R347" s="32">
        <f>INDEX('Mapping water'!$D$5:$U$352,MATCH($B347,'Mapping water'!$B$5:$B$352,0),MATCH(R$3,'Mapping water'!$D$4:$U$4,0))*$D347</f>
        <v>0</v>
      </c>
      <c r="S347" s="32">
        <f>INDEX('Mapping water'!$D$5:$U$352,MATCH($B347,'Mapping water'!$B$5:$B$352,0),MATCH(S$3,'Mapping water'!$D$4:$U$4,0))*$D347</f>
        <v>0</v>
      </c>
      <c r="T347" s="32">
        <f>INDEX('Mapping water'!$D$5:$U$352,MATCH($B347,'Mapping water'!$B$5:$B$352,0),MATCH(T$3,'Mapping water'!$D$4:$U$4,0))*$D347</f>
        <v>0</v>
      </c>
      <c r="U347" s="32">
        <f>INDEX('Mapping water'!$D$5:$U$352,MATCH($B347,'Mapping water'!$B$5:$B$352,0),MATCH(U$3,'Mapping water'!$D$4:$U$4,0))*$D347</f>
        <v>0</v>
      </c>
      <c r="V347" s="32">
        <f>INDEX('Mapping water'!$D$5:$U$352,MATCH($B347,'Mapping water'!$B$5:$B$352,0),MATCH(V$3,'Mapping water'!$D$4:$U$4,0))*$D347</f>
        <v>0</v>
      </c>
      <c r="W347" s="32">
        <f>INDEX('Mapping water'!$D$5:$U$352,MATCH($B347,'Mapping water'!$B$5:$B$352,0),MATCH(W$3,'Mapping water'!$D$4:$U$4,0))*$D347</f>
        <v>0</v>
      </c>
      <c r="X347" s="32">
        <f>INDEX('Mapping water'!$D$5:$U$352,MATCH($B347,'Mapping water'!$B$5:$B$352,0),MATCH(X$3,'Mapping water'!$D$4:$U$4,0))*$D347</f>
        <v>0</v>
      </c>
      <c r="Y347" s="32">
        <f>INDEX('Mapping water'!$D$5:$U$352,MATCH($B347,'Mapping water'!$B$5:$B$352,0),MATCH(Y$3,'Mapping water'!$D$4:$U$4,0))*$D347</f>
        <v>0</v>
      </c>
    </row>
    <row r="348" spans="1:25" x14ac:dyDescent="0.45">
      <c r="A348" s="10" t="s">
        <v>701</v>
      </c>
      <c r="B348" s="10" t="s">
        <v>702</v>
      </c>
      <c r="C348" s="10" t="s">
        <v>76</v>
      </c>
      <c r="D348" s="32">
        <f>INDEX('ONS data MYE 5'!$G$6:$G$445, MATCH($B348,'ONS data MYE 5'!$B$6:$B$445,0))</f>
        <v>209069</v>
      </c>
      <c r="E348" s="32">
        <f>INDEX('ONS data MYE 5'!$H$6:$H$445, MATCH($B348,'ONS data MYE 5'!$B$6:$B$445,0))</f>
        <v>574</v>
      </c>
      <c r="F348" s="32">
        <f t="shared" si="10"/>
        <v>6.3526293963195668</v>
      </c>
      <c r="G348" s="32">
        <f t="shared" si="11"/>
        <v>40.355900246983502</v>
      </c>
      <c r="H348" s="32">
        <f>INDEX('Mapping water'!$D$5:$U$352,MATCH($B348,'Mapping water'!$B$5:$B$352,0),MATCH(H$3,'Mapping water'!$D$4:$U$4,0))*$D348</f>
        <v>0</v>
      </c>
      <c r="I348" s="32">
        <f>INDEX('Mapping water'!$D$5:$U$352,MATCH($B348,'Mapping water'!$B$5:$B$352,0),MATCH(I$3,'Mapping water'!$D$4:$U$4,0))*$D348</f>
        <v>0</v>
      </c>
      <c r="J348" s="32">
        <f>INDEX('Mapping water'!$D$5:$U$352,MATCH($B348,'Mapping water'!$B$5:$B$352,0),MATCH(J$3,'Mapping water'!$D$4:$U$4,0))*$D348</f>
        <v>0</v>
      </c>
      <c r="K348" s="32">
        <f>INDEX('Mapping water'!$D$5:$U$352,MATCH($B348,'Mapping water'!$B$5:$B$352,0),MATCH(K$3,'Mapping water'!$D$4:$U$4,0))*$D348</f>
        <v>0</v>
      </c>
      <c r="L348" s="32">
        <f>INDEX('Mapping water'!$D$5:$U$352,MATCH($B348,'Mapping water'!$B$5:$B$352,0),MATCH(L$3,'Mapping water'!$D$4:$U$4,0))*$D348</f>
        <v>0</v>
      </c>
      <c r="M348" s="32">
        <f>INDEX('Mapping water'!$D$5:$U$352,MATCH($B348,'Mapping water'!$B$5:$B$352,0),MATCH(M$3,'Mapping water'!$D$4:$U$4,0))*$D348</f>
        <v>0</v>
      </c>
      <c r="N348" s="32">
        <f>INDEX('Mapping water'!$D$5:$U$352,MATCH($B348,'Mapping water'!$B$5:$B$352,0),MATCH(N$3,'Mapping water'!$D$4:$U$4,0))*$D348</f>
        <v>0</v>
      </c>
      <c r="O348" s="32">
        <f>INDEX('Mapping water'!$D$5:$U$352,MATCH($B348,'Mapping water'!$B$5:$B$352,0),MATCH(O$3,'Mapping water'!$D$4:$U$4,0))*$D348</f>
        <v>0</v>
      </c>
      <c r="P348" s="32">
        <f>INDEX('Mapping water'!$D$5:$U$352,MATCH($B348,'Mapping water'!$B$5:$B$352,0),MATCH(P$3,'Mapping water'!$D$4:$U$4,0))*$D348</f>
        <v>0</v>
      </c>
      <c r="Q348" s="32">
        <f>INDEX('Mapping water'!$D$5:$U$352,MATCH($B348,'Mapping water'!$B$5:$B$352,0),MATCH(Q$3,'Mapping water'!$D$4:$U$4,0))*$D348</f>
        <v>209069</v>
      </c>
      <c r="R348" s="32">
        <f>INDEX('Mapping water'!$D$5:$U$352,MATCH($B348,'Mapping water'!$B$5:$B$352,0),MATCH(R$3,'Mapping water'!$D$4:$U$4,0))*$D348</f>
        <v>0</v>
      </c>
      <c r="S348" s="32">
        <f>INDEX('Mapping water'!$D$5:$U$352,MATCH($B348,'Mapping water'!$B$5:$B$352,0),MATCH(S$3,'Mapping water'!$D$4:$U$4,0))*$D348</f>
        <v>0</v>
      </c>
      <c r="T348" s="32">
        <f>INDEX('Mapping water'!$D$5:$U$352,MATCH($B348,'Mapping water'!$B$5:$B$352,0),MATCH(T$3,'Mapping water'!$D$4:$U$4,0))*$D348</f>
        <v>0</v>
      </c>
      <c r="U348" s="32">
        <f>INDEX('Mapping water'!$D$5:$U$352,MATCH($B348,'Mapping water'!$B$5:$B$352,0),MATCH(U$3,'Mapping water'!$D$4:$U$4,0))*$D348</f>
        <v>0</v>
      </c>
      <c r="V348" s="32">
        <f>INDEX('Mapping water'!$D$5:$U$352,MATCH($B348,'Mapping water'!$B$5:$B$352,0),MATCH(V$3,'Mapping water'!$D$4:$U$4,0))*$D348</f>
        <v>0</v>
      </c>
      <c r="W348" s="32">
        <f>INDEX('Mapping water'!$D$5:$U$352,MATCH($B348,'Mapping water'!$B$5:$B$352,0),MATCH(W$3,'Mapping water'!$D$4:$U$4,0))*$D348</f>
        <v>0</v>
      </c>
      <c r="X348" s="32">
        <f>INDEX('Mapping water'!$D$5:$U$352,MATCH($B348,'Mapping water'!$B$5:$B$352,0),MATCH(X$3,'Mapping water'!$D$4:$U$4,0))*$D348</f>
        <v>0</v>
      </c>
      <c r="Y348" s="32">
        <f>INDEX('Mapping water'!$D$5:$U$352,MATCH($B348,'Mapping water'!$B$5:$B$352,0),MATCH(Y$3,'Mapping water'!$D$4:$U$4,0))*$D348</f>
        <v>0</v>
      </c>
    </row>
    <row r="349" spans="1:25" x14ac:dyDescent="0.45">
      <c r="A349" s="10" t="s">
        <v>703</v>
      </c>
      <c r="B349" s="10" t="s">
        <v>704</v>
      </c>
      <c r="C349" s="10" t="s">
        <v>76</v>
      </c>
      <c r="D349" s="32">
        <f>INDEX('ONS data MYE 5'!$G$6:$G$445, MATCH($B349,'ONS data MYE 5'!$B$6:$B$445,0))</f>
        <v>435236</v>
      </c>
      <c r="E349" s="32">
        <f>INDEX('ONS data MYE 5'!$H$6:$H$445, MATCH($B349,'ONS data MYE 5'!$B$6:$B$445,0))</f>
        <v>1065</v>
      </c>
      <c r="F349" s="32">
        <f t="shared" si="10"/>
        <v>6.9707300781435251</v>
      </c>
      <c r="G349" s="32">
        <f t="shared" si="11"/>
        <v>48.591077822334839</v>
      </c>
      <c r="H349" s="32">
        <f>INDEX('Mapping water'!$D$5:$U$352,MATCH($B349,'Mapping water'!$B$5:$B$352,0),MATCH(H$3,'Mapping water'!$D$4:$U$4,0))*$D349</f>
        <v>0</v>
      </c>
      <c r="I349" s="32">
        <f>INDEX('Mapping water'!$D$5:$U$352,MATCH($B349,'Mapping water'!$B$5:$B$352,0),MATCH(I$3,'Mapping water'!$D$4:$U$4,0))*$D349</f>
        <v>0</v>
      </c>
      <c r="J349" s="32">
        <f>INDEX('Mapping water'!$D$5:$U$352,MATCH($B349,'Mapping water'!$B$5:$B$352,0),MATCH(J$3,'Mapping water'!$D$4:$U$4,0))*$D349</f>
        <v>0</v>
      </c>
      <c r="K349" s="32">
        <f>INDEX('Mapping water'!$D$5:$U$352,MATCH($B349,'Mapping water'!$B$5:$B$352,0),MATCH(K$3,'Mapping water'!$D$4:$U$4,0))*$D349</f>
        <v>0</v>
      </c>
      <c r="L349" s="32">
        <f>INDEX('Mapping water'!$D$5:$U$352,MATCH($B349,'Mapping water'!$B$5:$B$352,0),MATCH(L$3,'Mapping water'!$D$4:$U$4,0))*$D349</f>
        <v>0</v>
      </c>
      <c r="M349" s="32">
        <f>INDEX('Mapping water'!$D$5:$U$352,MATCH($B349,'Mapping water'!$B$5:$B$352,0),MATCH(M$3,'Mapping water'!$D$4:$U$4,0))*$D349</f>
        <v>0</v>
      </c>
      <c r="N349" s="32">
        <f>INDEX('Mapping water'!$D$5:$U$352,MATCH($B349,'Mapping water'!$B$5:$B$352,0),MATCH(N$3,'Mapping water'!$D$4:$U$4,0))*$D349</f>
        <v>0</v>
      </c>
      <c r="O349" s="32">
        <f>INDEX('Mapping water'!$D$5:$U$352,MATCH($B349,'Mapping water'!$B$5:$B$352,0),MATCH(O$3,'Mapping water'!$D$4:$U$4,0))*$D349</f>
        <v>0</v>
      </c>
      <c r="P349" s="32">
        <f>INDEX('Mapping water'!$D$5:$U$352,MATCH($B349,'Mapping water'!$B$5:$B$352,0),MATCH(P$3,'Mapping water'!$D$4:$U$4,0))*$D349</f>
        <v>0</v>
      </c>
      <c r="Q349" s="32">
        <f>INDEX('Mapping water'!$D$5:$U$352,MATCH($B349,'Mapping water'!$B$5:$B$352,0),MATCH(Q$3,'Mapping water'!$D$4:$U$4,0))*$D349</f>
        <v>435236</v>
      </c>
      <c r="R349" s="32">
        <f>INDEX('Mapping water'!$D$5:$U$352,MATCH($B349,'Mapping water'!$B$5:$B$352,0),MATCH(R$3,'Mapping water'!$D$4:$U$4,0))*$D349</f>
        <v>0</v>
      </c>
      <c r="S349" s="32">
        <f>INDEX('Mapping water'!$D$5:$U$352,MATCH($B349,'Mapping water'!$B$5:$B$352,0),MATCH(S$3,'Mapping water'!$D$4:$U$4,0))*$D349</f>
        <v>0</v>
      </c>
      <c r="T349" s="32">
        <f>INDEX('Mapping water'!$D$5:$U$352,MATCH($B349,'Mapping water'!$B$5:$B$352,0),MATCH(T$3,'Mapping water'!$D$4:$U$4,0))*$D349</f>
        <v>0</v>
      </c>
      <c r="U349" s="32">
        <f>INDEX('Mapping water'!$D$5:$U$352,MATCH($B349,'Mapping water'!$B$5:$B$352,0),MATCH(U$3,'Mapping water'!$D$4:$U$4,0))*$D349</f>
        <v>0</v>
      </c>
      <c r="V349" s="32">
        <f>INDEX('Mapping water'!$D$5:$U$352,MATCH($B349,'Mapping water'!$B$5:$B$352,0),MATCH(V$3,'Mapping water'!$D$4:$U$4,0))*$D349</f>
        <v>0</v>
      </c>
      <c r="W349" s="32">
        <f>INDEX('Mapping water'!$D$5:$U$352,MATCH($B349,'Mapping water'!$B$5:$B$352,0),MATCH(W$3,'Mapping water'!$D$4:$U$4,0))*$D349</f>
        <v>0</v>
      </c>
      <c r="X349" s="32">
        <f>INDEX('Mapping water'!$D$5:$U$352,MATCH($B349,'Mapping water'!$B$5:$B$352,0),MATCH(X$3,'Mapping water'!$D$4:$U$4,0))*$D349</f>
        <v>0</v>
      </c>
      <c r="Y349" s="32">
        <f>INDEX('Mapping water'!$D$5:$U$352,MATCH($B349,'Mapping water'!$B$5:$B$352,0),MATCH(Y$3,'Mapping water'!$D$4:$U$4,0))*$D349</f>
        <v>0</v>
      </c>
    </row>
    <row r="350" spans="1:25" x14ac:dyDescent="0.45">
      <c r="A350" s="10" t="s">
        <v>705</v>
      </c>
      <c r="B350" s="10" t="s">
        <v>706</v>
      </c>
      <c r="C350" s="10" t="s">
        <v>76</v>
      </c>
      <c r="D350" s="32">
        <f>INDEX('ONS data MYE 5'!$G$6:$G$445, MATCH($B350,'ONS data MYE 5'!$B$6:$B$445,0))</f>
        <v>781087</v>
      </c>
      <c r="E350" s="32">
        <f>INDEX('ONS data MYE 5'!$H$6:$H$445, MATCH($B350,'ONS data MYE 5'!$B$6:$B$445,0))</f>
        <v>1416</v>
      </c>
      <c r="F350" s="32">
        <f t="shared" si="10"/>
        <v>7.255591274253665</v>
      </c>
      <c r="G350" s="32">
        <f t="shared" si="11"/>
        <v>52.643604739025925</v>
      </c>
      <c r="H350" s="32">
        <f>INDEX('Mapping water'!$D$5:$U$352,MATCH($B350,'Mapping water'!$B$5:$B$352,0),MATCH(H$3,'Mapping water'!$D$4:$U$4,0))*$D350</f>
        <v>0</v>
      </c>
      <c r="I350" s="32">
        <f>INDEX('Mapping water'!$D$5:$U$352,MATCH($B350,'Mapping water'!$B$5:$B$352,0),MATCH(I$3,'Mapping water'!$D$4:$U$4,0))*$D350</f>
        <v>0</v>
      </c>
      <c r="J350" s="32">
        <f>INDEX('Mapping water'!$D$5:$U$352,MATCH($B350,'Mapping water'!$B$5:$B$352,0),MATCH(J$3,'Mapping water'!$D$4:$U$4,0))*$D350</f>
        <v>0</v>
      </c>
      <c r="K350" s="32">
        <f>INDEX('Mapping water'!$D$5:$U$352,MATCH($B350,'Mapping water'!$B$5:$B$352,0),MATCH(K$3,'Mapping water'!$D$4:$U$4,0))*$D350</f>
        <v>0</v>
      </c>
      <c r="L350" s="32">
        <f>INDEX('Mapping water'!$D$5:$U$352,MATCH($B350,'Mapping water'!$B$5:$B$352,0),MATCH(L$3,'Mapping water'!$D$4:$U$4,0))*$D350</f>
        <v>0</v>
      </c>
      <c r="M350" s="32">
        <f>INDEX('Mapping water'!$D$5:$U$352,MATCH($B350,'Mapping water'!$B$5:$B$352,0),MATCH(M$3,'Mapping water'!$D$4:$U$4,0))*$D350</f>
        <v>0</v>
      </c>
      <c r="N350" s="32">
        <f>INDEX('Mapping water'!$D$5:$U$352,MATCH($B350,'Mapping water'!$B$5:$B$352,0),MATCH(N$3,'Mapping water'!$D$4:$U$4,0))*$D350</f>
        <v>0</v>
      </c>
      <c r="O350" s="32">
        <f>INDEX('Mapping water'!$D$5:$U$352,MATCH($B350,'Mapping water'!$B$5:$B$352,0),MATCH(O$3,'Mapping water'!$D$4:$U$4,0))*$D350</f>
        <v>0</v>
      </c>
      <c r="P350" s="32">
        <f>INDEX('Mapping water'!$D$5:$U$352,MATCH($B350,'Mapping water'!$B$5:$B$352,0),MATCH(P$3,'Mapping water'!$D$4:$U$4,0))*$D350</f>
        <v>0</v>
      </c>
      <c r="Q350" s="32">
        <f>INDEX('Mapping water'!$D$5:$U$352,MATCH($B350,'Mapping water'!$B$5:$B$352,0),MATCH(Q$3,'Mapping water'!$D$4:$U$4,0))*$D350</f>
        <v>781087</v>
      </c>
      <c r="R350" s="32">
        <f>INDEX('Mapping water'!$D$5:$U$352,MATCH($B350,'Mapping water'!$B$5:$B$352,0),MATCH(R$3,'Mapping water'!$D$4:$U$4,0))*$D350</f>
        <v>0</v>
      </c>
      <c r="S350" s="32">
        <f>INDEX('Mapping water'!$D$5:$U$352,MATCH($B350,'Mapping water'!$B$5:$B$352,0),MATCH(S$3,'Mapping water'!$D$4:$U$4,0))*$D350</f>
        <v>0</v>
      </c>
      <c r="T350" s="32">
        <f>INDEX('Mapping water'!$D$5:$U$352,MATCH($B350,'Mapping water'!$B$5:$B$352,0),MATCH(T$3,'Mapping water'!$D$4:$U$4,0))*$D350</f>
        <v>0</v>
      </c>
      <c r="U350" s="32">
        <f>INDEX('Mapping water'!$D$5:$U$352,MATCH($B350,'Mapping water'!$B$5:$B$352,0),MATCH(U$3,'Mapping water'!$D$4:$U$4,0))*$D350</f>
        <v>0</v>
      </c>
      <c r="V350" s="32">
        <f>INDEX('Mapping water'!$D$5:$U$352,MATCH($B350,'Mapping water'!$B$5:$B$352,0),MATCH(V$3,'Mapping water'!$D$4:$U$4,0))*$D350</f>
        <v>0</v>
      </c>
      <c r="W350" s="32">
        <f>INDEX('Mapping water'!$D$5:$U$352,MATCH($B350,'Mapping water'!$B$5:$B$352,0),MATCH(W$3,'Mapping water'!$D$4:$U$4,0))*$D350</f>
        <v>0</v>
      </c>
      <c r="X350" s="32">
        <f>INDEX('Mapping water'!$D$5:$U$352,MATCH($B350,'Mapping water'!$B$5:$B$352,0),MATCH(X$3,'Mapping water'!$D$4:$U$4,0))*$D350</f>
        <v>0</v>
      </c>
      <c r="Y350" s="32">
        <f>INDEX('Mapping water'!$D$5:$U$352,MATCH($B350,'Mapping water'!$B$5:$B$352,0),MATCH(Y$3,'Mapping water'!$D$4:$U$4,0))*$D350</f>
        <v>0</v>
      </c>
    </row>
    <row r="351" spans="1:25" x14ac:dyDescent="0.45">
      <c r="A351" s="10" t="s">
        <v>707</v>
      </c>
      <c r="B351" s="10" t="s">
        <v>708</v>
      </c>
      <c r="C351" s="10" t="s">
        <v>76</v>
      </c>
      <c r="D351" s="32">
        <f>INDEX('ONS data MYE 5'!$G$6:$G$445, MATCH($B351,'ONS data MYE 5'!$B$6:$B$445,0))</f>
        <v>337094</v>
      </c>
      <c r="E351" s="32">
        <f>INDEX('ONS data MYE 5'!$H$6:$H$445, MATCH($B351,'ONS data MYE 5'!$B$6:$B$445,0))</f>
        <v>995</v>
      </c>
      <c r="F351" s="32">
        <f t="shared" si="10"/>
        <v>6.9027427371585928</v>
      </c>
      <c r="G351" s="32">
        <f t="shared" si="11"/>
        <v>47.647857295395703</v>
      </c>
      <c r="H351" s="32">
        <f>INDEX('Mapping water'!$D$5:$U$352,MATCH($B351,'Mapping water'!$B$5:$B$352,0),MATCH(H$3,'Mapping water'!$D$4:$U$4,0))*$D351</f>
        <v>0</v>
      </c>
      <c r="I351" s="32">
        <f>INDEX('Mapping water'!$D$5:$U$352,MATCH($B351,'Mapping water'!$B$5:$B$352,0),MATCH(I$3,'Mapping water'!$D$4:$U$4,0))*$D351</f>
        <v>0</v>
      </c>
      <c r="J351" s="32">
        <f>INDEX('Mapping water'!$D$5:$U$352,MATCH($B351,'Mapping water'!$B$5:$B$352,0),MATCH(J$3,'Mapping water'!$D$4:$U$4,0))*$D351</f>
        <v>0</v>
      </c>
      <c r="K351" s="32">
        <f>INDEX('Mapping water'!$D$5:$U$352,MATCH($B351,'Mapping water'!$B$5:$B$352,0),MATCH(K$3,'Mapping water'!$D$4:$U$4,0))*$D351</f>
        <v>0</v>
      </c>
      <c r="L351" s="32">
        <f>INDEX('Mapping water'!$D$5:$U$352,MATCH($B351,'Mapping water'!$B$5:$B$352,0),MATCH(L$3,'Mapping water'!$D$4:$U$4,0))*$D351</f>
        <v>0</v>
      </c>
      <c r="M351" s="32">
        <f>INDEX('Mapping water'!$D$5:$U$352,MATCH($B351,'Mapping water'!$B$5:$B$352,0),MATCH(M$3,'Mapping water'!$D$4:$U$4,0))*$D351</f>
        <v>0</v>
      </c>
      <c r="N351" s="32">
        <f>INDEX('Mapping water'!$D$5:$U$352,MATCH($B351,'Mapping water'!$B$5:$B$352,0),MATCH(N$3,'Mapping water'!$D$4:$U$4,0))*$D351</f>
        <v>0</v>
      </c>
      <c r="O351" s="32">
        <f>INDEX('Mapping water'!$D$5:$U$352,MATCH($B351,'Mapping water'!$B$5:$B$352,0),MATCH(O$3,'Mapping water'!$D$4:$U$4,0))*$D351</f>
        <v>0</v>
      </c>
      <c r="P351" s="32">
        <f>INDEX('Mapping water'!$D$5:$U$352,MATCH($B351,'Mapping water'!$B$5:$B$352,0),MATCH(P$3,'Mapping water'!$D$4:$U$4,0))*$D351</f>
        <v>0</v>
      </c>
      <c r="Q351" s="32">
        <f>INDEX('Mapping water'!$D$5:$U$352,MATCH($B351,'Mapping water'!$B$5:$B$352,0),MATCH(Q$3,'Mapping water'!$D$4:$U$4,0))*$D351</f>
        <v>337094</v>
      </c>
      <c r="R351" s="32">
        <f>INDEX('Mapping water'!$D$5:$U$352,MATCH($B351,'Mapping water'!$B$5:$B$352,0),MATCH(R$3,'Mapping water'!$D$4:$U$4,0))*$D351</f>
        <v>0</v>
      </c>
      <c r="S351" s="32">
        <f>INDEX('Mapping water'!$D$5:$U$352,MATCH($B351,'Mapping water'!$B$5:$B$352,0),MATCH(S$3,'Mapping water'!$D$4:$U$4,0))*$D351</f>
        <v>0</v>
      </c>
      <c r="T351" s="32">
        <f>INDEX('Mapping water'!$D$5:$U$352,MATCH($B351,'Mapping water'!$B$5:$B$352,0),MATCH(T$3,'Mapping water'!$D$4:$U$4,0))*$D351</f>
        <v>0</v>
      </c>
      <c r="U351" s="32">
        <f>INDEX('Mapping water'!$D$5:$U$352,MATCH($B351,'Mapping water'!$B$5:$B$352,0),MATCH(U$3,'Mapping water'!$D$4:$U$4,0))*$D351</f>
        <v>0</v>
      </c>
      <c r="V351" s="32">
        <f>INDEX('Mapping water'!$D$5:$U$352,MATCH($B351,'Mapping water'!$B$5:$B$352,0),MATCH(V$3,'Mapping water'!$D$4:$U$4,0))*$D351</f>
        <v>0</v>
      </c>
      <c r="W351" s="32">
        <f>INDEX('Mapping water'!$D$5:$U$352,MATCH($B351,'Mapping water'!$B$5:$B$352,0),MATCH(W$3,'Mapping water'!$D$4:$U$4,0))*$D351</f>
        <v>0</v>
      </c>
      <c r="X351" s="32">
        <f>INDEX('Mapping water'!$D$5:$U$352,MATCH($B351,'Mapping water'!$B$5:$B$352,0),MATCH(X$3,'Mapping water'!$D$4:$U$4,0))*$D351</f>
        <v>0</v>
      </c>
      <c r="Y351" s="32">
        <f>INDEX('Mapping water'!$D$5:$U$352,MATCH($B351,'Mapping water'!$B$5:$B$352,0),MATCH(Y$3,'Mapping water'!$D$4:$U$4,0))*$D351</f>
        <v>0</v>
      </c>
    </row>
    <row r="354" spans="3:25" x14ac:dyDescent="0.45">
      <c r="C354" s="7" t="s">
        <v>938</v>
      </c>
      <c r="D354" s="35"/>
      <c r="E354" s="35"/>
      <c r="F354" s="35"/>
      <c r="G354" s="35"/>
      <c r="H354" s="35">
        <f t="shared" ref="H354:Q354" si="12">SUM(H4:H351)</f>
        <v>4723426.3777999999</v>
      </c>
      <c r="I354" s="35">
        <f t="shared" si="12"/>
        <v>4620642.79</v>
      </c>
      <c r="J354" s="35">
        <f t="shared" si="12"/>
        <v>7182844.3200000003</v>
      </c>
      <c r="K354" s="35">
        <f t="shared" si="12"/>
        <v>2248602.5573709998</v>
      </c>
      <c r="L354" s="35">
        <f t="shared" si="12"/>
        <v>8045452.8949999996</v>
      </c>
      <c r="M354" s="35">
        <f t="shared" si="12"/>
        <v>1735724.25</v>
      </c>
      <c r="N354" s="35">
        <f t="shared" si="12"/>
        <v>9494130.8333869986</v>
      </c>
      <c r="O354" s="35">
        <f t="shared" si="12"/>
        <v>3077951.7</v>
      </c>
      <c r="P354" s="35">
        <f t="shared" si="12"/>
        <v>1179272.42</v>
      </c>
      <c r="Q354" s="35">
        <f t="shared" si="12"/>
        <v>5078363.3100000005</v>
      </c>
      <c r="R354" s="35">
        <f t="shared" ref="R354:Y354" si="13">SUM(R4:R351)</f>
        <v>3329429.5062639993</v>
      </c>
      <c r="S354" s="35">
        <f t="shared" si="13"/>
        <v>1219910.24</v>
      </c>
      <c r="T354" s="35">
        <f t="shared" si="13"/>
        <v>256978.68000000002</v>
      </c>
      <c r="U354" s="35">
        <f t="shared" si="13"/>
        <v>673490.00000500004</v>
      </c>
      <c r="V354" s="35">
        <f t="shared" si="13"/>
        <v>515561.18</v>
      </c>
      <c r="W354" s="35">
        <f t="shared" si="13"/>
        <v>665995.6</v>
      </c>
      <c r="X354" s="35">
        <f t="shared" si="13"/>
        <v>2384130.4651729995</v>
      </c>
      <c r="Y354" s="35">
        <f t="shared" si="13"/>
        <v>1694846.875</v>
      </c>
    </row>
    <row r="355" spans="3:25" x14ac:dyDescent="0.45">
      <c r="C355" s="7" t="s">
        <v>1069</v>
      </c>
      <c r="H355" s="35">
        <f>SUMPRODUCT($E$4:$E$351,H$4:H$351)/H354</f>
        <v>687.62309253986314</v>
      </c>
      <c r="I355" s="35">
        <f t="shared" ref="I355:Q355" si="14">SUMPRODUCT($E$4:$E$351,I$4:I$351)/I354</f>
        <v>1625.6191573185861</v>
      </c>
      <c r="J355" s="35">
        <f t="shared" si="14"/>
        <v>1803.0178736102691</v>
      </c>
      <c r="K355" s="35">
        <f t="shared" si="14"/>
        <v>1873.6782541743073</v>
      </c>
      <c r="L355" s="35">
        <f t="shared" si="14"/>
        <v>1912.53315605796</v>
      </c>
      <c r="M355" s="35">
        <f t="shared" si="14"/>
        <v>957.7533554076922</v>
      </c>
      <c r="N355" s="35">
        <f t="shared" si="14"/>
        <v>6224.4743096290294</v>
      </c>
      <c r="O355" s="35">
        <f t="shared" si="14"/>
        <v>620.31290632663263</v>
      </c>
      <c r="P355" s="35">
        <f t="shared" si="14"/>
        <v>260.59915954788465</v>
      </c>
      <c r="Q355" s="35">
        <f t="shared" si="14"/>
        <v>1066.5215847367169</v>
      </c>
      <c r="R355" s="35">
        <f t="shared" ref="R355:Y355" si="15">SUMPRODUCT($E$4:$E$351,R$4:R$351)/R354</f>
        <v>2630.8301248959515</v>
      </c>
      <c r="S355" s="35">
        <f t="shared" si="15"/>
        <v>1849.9300883891262</v>
      </c>
      <c r="T355" s="35">
        <f t="shared" si="15"/>
        <v>313.32402080981967</v>
      </c>
      <c r="U355" s="35">
        <f t="shared" si="15"/>
        <v>2818.8749988671848</v>
      </c>
      <c r="V355" s="35">
        <f t="shared" si="15"/>
        <v>1797.0931828498026</v>
      </c>
      <c r="W355" s="35">
        <f t="shared" si="15"/>
        <v>2629.6773647903983</v>
      </c>
      <c r="X355" s="35">
        <f t="shared" si="15"/>
        <v>696.30757343785172</v>
      </c>
      <c r="Y355" s="35">
        <f t="shared" si="15"/>
        <v>2241.8403460017589</v>
      </c>
    </row>
    <row r="356" spans="3:25" x14ac:dyDescent="0.45">
      <c r="C356" s="7" t="s">
        <v>1074</v>
      </c>
      <c r="H356" s="35">
        <f>SUMPRODUCT($F$4:$F$351,H$4:H$351)/H$354</f>
        <v>5.8406400306358917</v>
      </c>
      <c r="I356" s="35">
        <f t="shared" ref="I356:Y356" si="16">SUMPRODUCT($F$4:$F$351,I$4:I$351)/I$354</f>
        <v>6.7741744296136375</v>
      </c>
      <c r="J356" s="35">
        <f t="shared" si="16"/>
        <v>7.0703294662738427</v>
      </c>
      <c r="K356" s="35">
        <f t="shared" si="16"/>
        <v>7.0627965503341521</v>
      </c>
      <c r="L356" s="35">
        <f t="shared" si="16"/>
        <v>6.8984366324743114</v>
      </c>
      <c r="M356" s="35">
        <f t="shared" si="16"/>
        <v>5.7955036922005938</v>
      </c>
      <c r="N356" s="35">
        <f t="shared" si="16"/>
        <v>8.1814516882909309</v>
      </c>
      <c r="O356" s="35">
        <f t="shared" si="16"/>
        <v>5.7483918228103903</v>
      </c>
      <c r="P356" s="35">
        <f t="shared" si="16"/>
        <v>5.2242026798728434</v>
      </c>
      <c r="Q356" s="35">
        <f t="shared" si="16"/>
        <v>6.5943355504760373</v>
      </c>
      <c r="R356" s="35">
        <f t="shared" si="16"/>
        <v>7.3662704830773986</v>
      </c>
      <c r="S356" s="35">
        <f t="shared" si="16"/>
        <v>6.9081917024718829</v>
      </c>
      <c r="T356" s="35">
        <f t="shared" si="16"/>
        <v>5.736029962538395</v>
      </c>
      <c r="U356" s="35">
        <f t="shared" si="16"/>
        <v>7.4805499292741837</v>
      </c>
      <c r="V356" s="35">
        <f t="shared" si="16"/>
        <v>6.6893418012487169</v>
      </c>
      <c r="W356" s="35">
        <f t="shared" si="16"/>
        <v>7.4165158631006216</v>
      </c>
      <c r="X356" s="35">
        <f t="shared" si="16"/>
        <v>6.1913599276994971</v>
      </c>
      <c r="Y356" s="35">
        <f t="shared" si="16"/>
        <v>7.2385451610005331</v>
      </c>
    </row>
    <row r="357" spans="3:25" x14ac:dyDescent="0.45">
      <c r="C357" s="7" t="s">
        <v>1075</v>
      </c>
      <c r="H357" s="35">
        <f>SUMPRODUCT($G$4:$G$351,H$4:H$351)/H$354</f>
        <v>35.304620597771546</v>
      </c>
      <c r="I357" s="35">
        <f t="shared" ref="I357:Y357" si="17">SUMPRODUCT($G$4:$G$351,I$4:I$351)/I$354</f>
        <v>47.536430431527599</v>
      </c>
      <c r="J357" s="35">
        <f t="shared" si="17"/>
        <v>51.210690967312878</v>
      </c>
      <c r="K357" s="35">
        <f t="shared" si="17"/>
        <v>51.052743430238543</v>
      </c>
      <c r="L357" s="35">
        <f t="shared" si="17"/>
        <v>49.367444441890996</v>
      </c>
      <c r="M357" s="35">
        <f t="shared" si="17"/>
        <v>35.687237462655183</v>
      </c>
      <c r="N357" s="35">
        <f t="shared" si="17"/>
        <v>68.754485059432</v>
      </c>
      <c r="O357" s="35">
        <f t="shared" si="17"/>
        <v>34.575302246872361</v>
      </c>
      <c r="P357" s="35">
        <f t="shared" si="17"/>
        <v>27.755987628215404</v>
      </c>
      <c r="Q357" s="35">
        <f t="shared" si="17"/>
        <v>44.580168367269053</v>
      </c>
      <c r="R357" s="35">
        <f t="shared" si="17"/>
        <v>55.534965481404313</v>
      </c>
      <c r="S357" s="35">
        <f t="shared" si="17"/>
        <v>49.102248356489795</v>
      </c>
      <c r="T357" s="35">
        <f t="shared" si="17"/>
        <v>32.924401148454933</v>
      </c>
      <c r="U357" s="35">
        <f t="shared" si="17"/>
        <v>57.403542222896604</v>
      </c>
      <c r="V357" s="35">
        <f t="shared" si="17"/>
        <v>46.558960016915108</v>
      </c>
      <c r="W357" s="35">
        <f t="shared" si="17"/>
        <v>56.186063826755991</v>
      </c>
      <c r="X357" s="35">
        <f t="shared" si="17"/>
        <v>38.93058897879277</v>
      </c>
      <c r="Y357" s="35">
        <f t="shared" si="17"/>
        <v>53.819632599880229</v>
      </c>
    </row>
  </sheetData>
  <mergeCells count="2">
    <mergeCell ref="E2:G2"/>
    <mergeCell ref="H2:Y2"/>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Y357"/>
  <sheetViews>
    <sheetView showGridLines="0" zoomScale="80" zoomScaleNormal="80" workbookViewId="0">
      <pane xSplit="4" ySplit="3" topLeftCell="E4" activePane="bottomRight" state="frozen"/>
      <selection pane="topRight" activeCell="E1" sqref="E1"/>
      <selection pane="bottomLeft" activeCell="A4" sqref="A4"/>
      <selection pane="bottomRight"/>
    </sheetView>
  </sheetViews>
  <sheetFormatPr defaultColWidth="8.69921875" defaultRowHeight="16.8" x14ac:dyDescent="0.45"/>
  <cols>
    <col min="1" max="1" width="12" style="1" customWidth="1"/>
    <col min="2" max="2" width="18.19921875" style="1" customWidth="1"/>
    <col min="3" max="3" width="23" style="1" customWidth="1"/>
    <col min="4" max="4" width="13.3984375" style="1" customWidth="1"/>
    <col min="5" max="7" width="12.19921875" style="1" customWidth="1"/>
    <col min="8" max="8" width="10.5" style="1" bestFit="1" customWidth="1"/>
    <col min="9" max="9" width="10.69921875" style="1" bestFit="1" customWidth="1"/>
    <col min="10" max="10" width="10.5" style="1" bestFit="1" customWidth="1"/>
    <col min="11" max="12" width="10.69921875" style="1" bestFit="1" customWidth="1"/>
    <col min="13" max="13" width="10.19921875" style="1" bestFit="1" customWidth="1"/>
    <col min="14" max="15" width="10.69921875" style="1" bestFit="1" customWidth="1"/>
    <col min="16" max="16" width="10" style="1" bestFit="1" customWidth="1"/>
    <col min="17" max="18" width="10.69921875" style="1" bestFit="1" customWidth="1"/>
    <col min="19" max="19" width="10.19921875" style="1" bestFit="1" customWidth="1"/>
    <col min="20" max="21" width="9" style="1" bestFit="1" customWidth="1"/>
    <col min="22" max="22" width="8.69921875" style="1" bestFit="1" customWidth="1"/>
    <col min="23" max="23" width="9" style="1" bestFit="1" customWidth="1"/>
    <col min="24" max="24" width="10.69921875" style="1" bestFit="1" customWidth="1"/>
    <col min="25" max="25" width="10.5" style="1" bestFit="1" customWidth="1"/>
    <col min="26" max="16384" width="8.69921875" style="1"/>
  </cols>
  <sheetData>
    <row r="1" spans="1:25" ht="19.2" x14ac:dyDescent="0.5">
      <c r="A1" s="6" t="s">
        <v>1100</v>
      </c>
      <c r="B1" s="6"/>
      <c r="C1" s="6"/>
    </row>
    <row r="2" spans="1:25" ht="33.6" x14ac:dyDescent="0.45">
      <c r="D2" s="43" t="s">
        <v>1084</v>
      </c>
      <c r="E2" s="82" t="s">
        <v>1086</v>
      </c>
      <c r="F2" s="83"/>
      <c r="G2" s="84"/>
      <c r="H2" s="85" t="s">
        <v>1083</v>
      </c>
      <c r="I2" s="86"/>
      <c r="J2" s="86"/>
      <c r="K2" s="86"/>
      <c r="L2" s="86"/>
      <c r="M2" s="86"/>
      <c r="N2" s="86"/>
      <c r="O2" s="86"/>
      <c r="P2" s="86"/>
      <c r="Q2" s="86"/>
      <c r="R2" s="86"/>
      <c r="S2" s="86"/>
      <c r="T2" s="86"/>
      <c r="U2" s="86"/>
      <c r="V2" s="86"/>
      <c r="W2" s="86"/>
      <c r="X2" s="86"/>
      <c r="Y2" s="87"/>
    </row>
    <row r="3" spans="1:25" s="7" customFormat="1" ht="33.6" x14ac:dyDescent="0.45">
      <c r="A3" s="2" t="s">
        <v>0</v>
      </c>
      <c r="B3" s="2" t="s">
        <v>1</v>
      </c>
      <c r="C3" s="2" t="s">
        <v>2</v>
      </c>
      <c r="D3" s="2" t="s">
        <v>939</v>
      </c>
      <c r="E3" s="2" t="s">
        <v>940</v>
      </c>
      <c r="F3" s="2" t="s">
        <v>1072</v>
      </c>
      <c r="G3" s="2" t="s">
        <v>1073</v>
      </c>
      <c r="H3" s="2" t="s">
        <v>710</v>
      </c>
      <c r="I3" s="2" t="s">
        <v>713</v>
      </c>
      <c r="J3" s="2" t="s">
        <v>714</v>
      </c>
      <c r="K3" s="2" t="s">
        <v>718</v>
      </c>
      <c r="L3" s="2" t="s">
        <v>720</v>
      </c>
      <c r="M3" s="2" t="s">
        <v>721</v>
      </c>
      <c r="N3" s="2" t="s">
        <v>722</v>
      </c>
      <c r="O3" s="2" t="s">
        <v>723</v>
      </c>
      <c r="P3" s="2" t="s">
        <v>724</v>
      </c>
      <c r="Q3" s="2" t="s">
        <v>725</v>
      </c>
      <c r="R3" s="2" t="s">
        <v>709</v>
      </c>
      <c r="S3" s="2" t="s">
        <v>711</v>
      </c>
      <c r="T3" s="2" t="s">
        <v>712</v>
      </c>
      <c r="U3" s="2" t="s">
        <v>715</v>
      </c>
      <c r="V3" s="2" t="s">
        <v>1169</v>
      </c>
      <c r="W3" s="2" t="s">
        <v>716</v>
      </c>
      <c r="X3" s="2" t="s">
        <v>717</v>
      </c>
      <c r="Y3" s="2" t="s">
        <v>719</v>
      </c>
    </row>
    <row r="4" spans="1:25" x14ac:dyDescent="0.45">
      <c r="A4" s="10" t="s">
        <v>11</v>
      </c>
      <c r="B4" s="10" t="s">
        <v>12</v>
      </c>
      <c r="C4" s="10" t="s">
        <v>13</v>
      </c>
      <c r="D4" s="32">
        <f>INDEX('ONS data MYE 5'!$I$6:$I$445, MATCH($B4,'ONS data MYE 5'!$B$6:$B$445,0))</f>
        <v>146188</v>
      </c>
      <c r="E4" s="32">
        <f>INDEX('ONS data MYE 5'!$J$6:$J$445, MATCH($B4,'ONS data MYE 5'!$B$6:$B$445,0))</f>
        <v>907</v>
      </c>
      <c r="F4" s="32">
        <f>LN(E4)</f>
        <v>6.8101424501151362</v>
      </c>
      <c r="G4" s="32">
        <f>F4*F4</f>
        <v>46.37804019086019</v>
      </c>
      <c r="H4" s="32">
        <f>INDEX('Mapping water'!$D$5:$U$352,MATCH($B4,'Mapping water'!$B$5:$B$352,0),MATCH(H$3,'Mapping water'!$D$4:$U$4,0))*$D4</f>
        <v>0</v>
      </c>
      <c r="I4" s="32">
        <f>INDEX('Mapping water'!$D$5:$U$352,MATCH($B4,'Mapping water'!$B$5:$B$352,0),MATCH(I$3,'Mapping water'!$D$4:$U$4,0))*$D4</f>
        <v>0</v>
      </c>
      <c r="J4" s="32">
        <f>INDEX('Mapping water'!$D$5:$U$352,MATCH($B4,'Mapping water'!$B$5:$B$352,0),MATCH(J$3,'Mapping water'!$D$4:$U$4,0))*$D4</f>
        <v>0</v>
      </c>
      <c r="K4" s="32">
        <f>INDEX('Mapping water'!$D$5:$U$352,MATCH($B4,'Mapping water'!$B$5:$B$352,0),MATCH(K$3,'Mapping water'!$D$4:$U$4,0))*$D4</f>
        <v>0</v>
      </c>
      <c r="L4" s="32">
        <f>INDEX('Mapping water'!$D$5:$U$352,MATCH($B4,'Mapping water'!$B$5:$B$352,0),MATCH(L$3,'Mapping water'!$D$4:$U$4,0))*$D4</f>
        <v>0</v>
      </c>
      <c r="M4" s="32">
        <f>INDEX('Mapping water'!$D$5:$U$352,MATCH($B4,'Mapping water'!$B$5:$B$352,0),MATCH(M$3,'Mapping water'!$D$4:$U$4,0))*$D4</f>
        <v>0</v>
      </c>
      <c r="N4" s="32">
        <f>INDEX('Mapping water'!$D$5:$U$352,MATCH($B4,'Mapping water'!$B$5:$B$352,0),MATCH(N$3,'Mapping water'!$D$4:$U$4,0))*$D4</f>
        <v>0</v>
      </c>
      <c r="O4" s="32">
        <f>INDEX('Mapping water'!$D$5:$U$352,MATCH($B4,'Mapping water'!$B$5:$B$352,0),MATCH(O$3,'Mapping water'!$D$4:$U$4,0))*$D4</f>
        <v>0</v>
      </c>
      <c r="P4" s="32">
        <f>INDEX('Mapping water'!$D$5:$U$352,MATCH($B4,'Mapping water'!$B$5:$B$352,0),MATCH(P$3,'Mapping water'!$D$4:$U$4,0))*$D4</f>
        <v>0</v>
      </c>
      <c r="Q4" s="32">
        <f>INDEX('Mapping water'!$D$5:$U$352,MATCH($B4,'Mapping water'!$B$5:$B$352,0),MATCH(Q$3,'Mapping water'!$D$4:$U$4,0))*$D4</f>
        <v>0</v>
      </c>
      <c r="R4" s="32">
        <f>INDEX('Mapping water'!$D$5:$U$352,MATCH($B4,'Mapping water'!$B$5:$B$352,0),MATCH(R$3,'Mapping water'!$D$4:$U$4,0))*$D4</f>
        <v>146188</v>
      </c>
      <c r="S4" s="32">
        <f>INDEX('Mapping water'!$D$5:$U$352,MATCH($B4,'Mapping water'!$B$5:$B$352,0),MATCH(S$3,'Mapping water'!$D$4:$U$4,0))*$D4</f>
        <v>0</v>
      </c>
      <c r="T4" s="32">
        <f>INDEX('Mapping water'!$D$5:$U$352,MATCH($B4,'Mapping water'!$B$5:$B$352,0),MATCH(T$3,'Mapping water'!$D$4:$U$4,0))*$D4</f>
        <v>0</v>
      </c>
      <c r="U4" s="32">
        <f>INDEX('Mapping water'!$D$5:$U$352,MATCH($B4,'Mapping water'!$B$5:$B$352,0),MATCH(U$3,'Mapping water'!$D$4:$U$4,0))*$D4</f>
        <v>0</v>
      </c>
      <c r="V4" s="32">
        <f>INDEX('Mapping water'!$D$5:$U$352,MATCH($B4,'Mapping water'!$B$5:$B$352,0),MATCH(V$3,'Mapping water'!$D$4:$U$4,0))*$D4</f>
        <v>0</v>
      </c>
      <c r="W4" s="32">
        <f>INDEX('Mapping water'!$D$5:$U$352,MATCH($B4,'Mapping water'!$B$5:$B$352,0),MATCH(W$3,'Mapping water'!$D$4:$U$4,0))*$D4</f>
        <v>0</v>
      </c>
      <c r="X4" s="32">
        <f>INDEX('Mapping water'!$D$5:$U$352,MATCH($B4,'Mapping water'!$B$5:$B$352,0),MATCH(X$3,'Mapping water'!$D$4:$U$4,0))*$D4</f>
        <v>0</v>
      </c>
      <c r="Y4" s="32">
        <f>INDEX('Mapping water'!$D$5:$U$352,MATCH($B4,'Mapping water'!$B$5:$B$352,0),MATCH(Y$3,'Mapping water'!$D$4:$U$4,0))*$D4</f>
        <v>0</v>
      </c>
    </row>
    <row r="5" spans="1:25" x14ac:dyDescent="0.45">
      <c r="A5" s="10" t="s">
        <v>14</v>
      </c>
      <c r="B5" s="10" t="s">
        <v>15</v>
      </c>
      <c r="C5" s="10" t="s">
        <v>13</v>
      </c>
      <c r="D5" s="32">
        <f>INDEX('ONS data MYE 5'!$I$6:$I$445, MATCH($B5,'ONS data MYE 5'!$B$6:$B$445,0))</f>
        <v>117784</v>
      </c>
      <c r="E5" s="32">
        <f>INDEX('ONS data MYE 5'!$J$6:$J$445, MATCH($B5,'ONS data MYE 5'!$B$6:$B$445,0))</f>
        <v>909</v>
      </c>
      <c r="F5" s="32">
        <f>LN(E5)</f>
        <v>6.8123450941774788</v>
      </c>
      <c r="G5" s="32">
        <f>F5*F5</f>
        <v>46.408045682163966</v>
      </c>
      <c r="H5" s="32">
        <f>INDEX('Mapping water'!$D$5:$U$352,MATCH($B5,'Mapping water'!$B$5:$B$352,0),MATCH(H$3,'Mapping water'!$D$4:$U$4,0))*$D5</f>
        <v>0</v>
      </c>
      <c r="I5" s="32">
        <f>INDEX('Mapping water'!$D$5:$U$352,MATCH($B5,'Mapping water'!$B$5:$B$352,0),MATCH(I$3,'Mapping water'!$D$4:$U$4,0))*$D5</f>
        <v>0</v>
      </c>
      <c r="J5" s="32">
        <f>INDEX('Mapping water'!$D$5:$U$352,MATCH($B5,'Mapping water'!$B$5:$B$352,0),MATCH(J$3,'Mapping water'!$D$4:$U$4,0))*$D5</f>
        <v>0</v>
      </c>
      <c r="K5" s="32">
        <f>INDEX('Mapping water'!$D$5:$U$352,MATCH($B5,'Mapping water'!$B$5:$B$352,0),MATCH(K$3,'Mapping water'!$D$4:$U$4,0))*$D5</f>
        <v>0</v>
      </c>
      <c r="L5" s="32">
        <f>INDEX('Mapping water'!$D$5:$U$352,MATCH($B5,'Mapping water'!$B$5:$B$352,0),MATCH(L$3,'Mapping water'!$D$4:$U$4,0))*$D5</f>
        <v>0</v>
      </c>
      <c r="M5" s="32">
        <f>INDEX('Mapping water'!$D$5:$U$352,MATCH($B5,'Mapping water'!$B$5:$B$352,0),MATCH(M$3,'Mapping water'!$D$4:$U$4,0))*$D5</f>
        <v>0</v>
      </c>
      <c r="N5" s="32">
        <f>INDEX('Mapping water'!$D$5:$U$352,MATCH($B5,'Mapping water'!$B$5:$B$352,0),MATCH(N$3,'Mapping water'!$D$4:$U$4,0))*$D5</f>
        <v>0</v>
      </c>
      <c r="O5" s="32">
        <f>INDEX('Mapping water'!$D$5:$U$352,MATCH($B5,'Mapping water'!$B$5:$B$352,0),MATCH(O$3,'Mapping water'!$D$4:$U$4,0))*$D5</f>
        <v>0</v>
      </c>
      <c r="P5" s="32">
        <f>INDEX('Mapping water'!$D$5:$U$352,MATCH($B5,'Mapping water'!$B$5:$B$352,0),MATCH(P$3,'Mapping water'!$D$4:$U$4,0))*$D5</f>
        <v>0</v>
      </c>
      <c r="Q5" s="32">
        <f>INDEX('Mapping water'!$D$5:$U$352,MATCH($B5,'Mapping water'!$B$5:$B$352,0),MATCH(Q$3,'Mapping water'!$D$4:$U$4,0))*$D5</f>
        <v>0</v>
      </c>
      <c r="R5" s="32">
        <f>INDEX('Mapping water'!$D$5:$U$352,MATCH($B5,'Mapping water'!$B$5:$B$352,0),MATCH(R$3,'Mapping water'!$D$4:$U$4,0))*$D5</f>
        <v>117784</v>
      </c>
      <c r="S5" s="32">
        <f>INDEX('Mapping water'!$D$5:$U$352,MATCH($B5,'Mapping water'!$B$5:$B$352,0),MATCH(S$3,'Mapping water'!$D$4:$U$4,0))*$D5</f>
        <v>0</v>
      </c>
      <c r="T5" s="32">
        <f>INDEX('Mapping water'!$D$5:$U$352,MATCH($B5,'Mapping water'!$B$5:$B$352,0),MATCH(T$3,'Mapping water'!$D$4:$U$4,0))*$D5</f>
        <v>0</v>
      </c>
      <c r="U5" s="32">
        <f>INDEX('Mapping water'!$D$5:$U$352,MATCH($B5,'Mapping water'!$B$5:$B$352,0),MATCH(U$3,'Mapping water'!$D$4:$U$4,0))*$D5</f>
        <v>0</v>
      </c>
      <c r="V5" s="32">
        <f>INDEX('Mapping water'!$D$5:$U$352,MATCH($B5,'Mapping water'!$B$5:$B$352,0),MATCH(V$3,'Mapping water'!$D$4:$U$4,0))*$D5</f>
        <v>0</v>
      </c>
      <c r="W5" s="32">
        <f>INDEX('Mapping water'!$D$5:$U$352,MATCH($B5,'Mapping water'!$B$5:$B$352,0),MATCH(W$3,'Mapping water'!$D$4:$U$4,0))*$D5</f>
        <v>0</v>
      </c>
      <c r="X5" s="32">
        <f>INDEX('Mapping water'!$D$5:$U$352,MATCH($B5,'Mapping water'!$B$5:$B$352,0),MATCH(X$3,'Mapping water'!$D$4:$U$4,0))*$D5</f>
        <v>0</v>
      </c>
      <c r="Y5" s="32">
        <f>INDEX('Mapping water'!$D$5:$U$352,MATCH($B5,'Mapping water'!$B$5:$B$352,0),MATCH(Y$3,'Mapping water'!$D$4:$U$4,0))*$D5</f>
        <v>0</v>
      </c>
    </row>
    <row r="6" spans="1:25" x14ac:dyDescent="0.45">
      <c r="A6" s="10" t="s">
        <v>16</v>
      </c>
      <c r="B6" s="10" t="s">
        <v>17</v>
      </c>
      <c r="C6" s="10" t="s">
        <v>13</v>
      </c>
      <c r="D6" s="32">
        <f>INDEX('ONS data MYE 5'!$I$6:$I$445, MATCH($B6,'ONS data MYE 5'!$B$6:$B$445,0))</f>
        <v>144488</v>
      </c>
      <c r="E6" s="32">
        <f>INDEX('ONS data MYE 5'!$J$6:$J$445, MATCH($B6,'ONS data MYE 5'!$B$6:$B$445,0))</f>
        <v>304</v>
      </c>
      <c r="F6" s="32">
        <f t="shared" ref="F6:F69" si="0">LN(E6)</f>
        <v>5.7170277014062219</v>
      </c>
      <c r="G6" s="32">
        <f t="shared" ref="G6:G69" si="1">F6*F6</f>
        <v>32.684405738646106</v>
      </c>
      <c r="H6" s="32">
        <f>INDEX('Mapping water'!$D$5:$U$352,MATCH($B6,'Mapping water'!$B$5:$B$352,0),MATCH(H$3,'Mapping water'!$D$4:$U$4,0))*$D6</f>
        <v>0</v>
      </c>
      <c r="I6" s="32">
        <f>INDEX('Mapping water'!$D$5:$U$352,MATCH($B6,'Mapping water'!$B$5:$B$352,0),MATCH(I$3,'Mapping water'!$D$4:$U$4,0))*$D6</f>
        <v>0</v>
      </c>
      <c r="J6" s="32">
        <f>INDEX('Mapping water'!$D$5:$U$352,MATCH($B6,'Mapping water'!$B$5:$B$352,0),MATCH(J$3,'Mapping water'!$D$4:$U$4,0))*$D6</f>
        <v>0</v>
      </c>
      <c r="K6" s="32">
        <f>INDEX('Mapping water'!$D$5:$U$352,MATCH($B6,'Mapping water'!$B$5:$B$352,0),MATCH(K$3,'Mapping water'!$D$4:$U$4,0))*$D6</f>
        <v>0</v>
      </c>
      <c r="L6" s="32">
        <f>INDEX('Mapping water'!$D$5:$U$352,MATCH($B6,'Mapping water'!$B$5:$B$352,0),MATCH(L$3,'Mapping water'!$D$4:$U$4,0))*$D6</f>
        <v>0</v>
      </c>
      <c r="M6" s="32">
        <f>INDEX('Mapping water'!$D$5:$U$352,MATCH($B6,'Mapping water'!$B$5:$B$352,0),MATCH(M$3,'Mapping water'!$D$4:$U$4,0))*$D6</f>
        <v>0</v>
      </c>
      <c r="N6" s="32">
        <f>INDEX('Mapping water'!$D$5:$U$352,MATCH($B6,'Mapping water'!$B$5:$B$352,0),MATCH(N$3,'Mapping water'!$D$4:$U$4,0))*$D6</f>
        <v>0</v>
      </c>
      <c r="O6" s="32">
        <f>INDEX('Mapping water'!$D$5:$U$352,MATCH($B6,'Mapping water'!$B$5:$B$352,0),MATCH(O$3,'Mapping water'!$D$4:$U$4,0))*$D6</f>
        <v>0</v>
      </c>
      <c r="P6" s="32">
        <f>INDEX('Mapping water'!$D$5:$U$352,MATCH($B6,'Mapping water'!$B$5:$B$352,0),MATCH(P$3,'Mapping water'!$D$4:$U$4,0))*$D6</f>
        <v>0</v>
      </c>
      <c r="Q6" s="32">
        <f>INDEX('Mapping water'!$D$5:$U$352,MATCH($B6,'Mapping water'!$B$5:$B$352,0),MATCH(Q$3,'Mapping water'!$D$4:$U$4,0))*$D6</f>
        <v>0</v>
      </c>
      <c r="R6" s="32">
        <f>INDEX('Mapping water'!$D$5:$U$352,MATCH($B6,'Mapping water'!$B$5:$B$352,0),MATCH(R$3,'Mapping water'!$D$4:$U$4,0))*$D6</f>
        <v>144488</v>
      </c>
      <c r="S6" s="32">
        <f>INDEX('Mapping water'!$D$5:$U$352,MATCH($B6,'Mapping water'!$B$5:$B$352,0),MATCH(S$3,'Mapping water'!$D$4:$U$4,0))*$D6</f>
        <v>0</v>
      </c>
      <c r="T6" s="32">
        <f>INDEX('Mapping water'!$D$5:$U$352,MATCH($B6,'Mapping water'!$B$5:$B$352,0),MATCH(T$3,'Mapping water'!$D$4:$U$4,0))*$D6</f>
        <v>0</v>
      </c>
      <c r="U6" s="32">
        <f>INDEX('Mapping water'!$D$5:$U$352,MATCH($B6,'Mapping water'!$B$5:$B$352,0),MATCH(U$3,'Mapping water'!$D$4:$U$4,0))*$D6</f>
        <v>0</v>
      </c>
      <c r="V6" s="32">
        <f>INDEX('Mapping water'!$D$5:$U$352,MATCH($B6,'Mapping water'!$B$5:$B$352,0),MATCH(V$3,'Mapping water'!$D$4:$U$4,0))*$D6</f>
        <v>0</v>
      </c>
      <c r="W6" s="32">
        <f>INDEX('Mapping water'!$D$5:$U$352,MATCH($B6,'Mapping water'!$B$5:$B$352,0),MATCH(W$3,'Mapping water'!$D$4:$U$4,0))*$D6</f>
        <v>0</v>
      </c>
      <c r="X6" s="32">
        <f>INDEX('Mapping water'!$D$5:$U$352,MATCH($B6,'Mapping water'!$B$5:$B$352,0),MATCH(X$3,'Mapping water'!$D$4:$U$4,0))*$D6</f>
        <v>0</v>
      </c>
      <c r="Y6" s="32">
        <f>INDEX('Mapping water'!$D$5:$U$352,MATCH($B6,'Mapping water'!$B$5:$B$352,0),MATCH(Y$3,'Mapping water'!$D$4:$U$4,0))*$D6</f>
        <v>0</v>
      </c>
    </row>
    <row r="7" spans="1:25" x14ac:dyDescent="0.45">
      <c r="A7" s="10" t="s">
        <v>18</v>
      </c>
      <c r="B7" s="10" t="s">
        <v>19</v>
      </c>
      <c r="C7" s="10" t="s">
        <v>13</v>
      </c>
      <c r="D7" s="32">
        <f>INDEX('ONS data MYE 5'!$I$6:$I$445, MATCH($B7,'ONS data MYE 5'!$B$6:$B$445,0))</f>
        <v>86579</v>
      </c>
      <c r="E7" s="32">
        <f>INDEX('ONS data MYE 5'!$J$6:$J$445, MATCH($B7,'ONS data MYE 5'!$B$6:$B$445,0))</f>
        <v>3334</v>
      </c>
      <c r="F7" s="32">
        <f t="shared" si="0"/>
        <v>8.1119280633107387</v>
      </c>
      <c r="G7" s="32">
        <f t="shared" si="1"/>
        <v>65.803376904328317</v>
      </c>
      <c r="H7" s="32">
        <f>INDEX('Mapping water'!$D$5:$U$352,MATCH($B7,'Mapping water'!$B$5:$B$352,0),MATCH(H$3,'Mapping water'!$D$4:$U$4,0))*$D7</f>
        <v>0</v>
      </c>
      <c r="I7" s="32">
        <f>INDEX('Mapping water'!$D$5:$U$352,MATCH($B7,'Mapping water'!$B$5:$B$352,0),MATCH(I$3,'Mapping water'!$D$4:$U$4,0))*$D7</f>
        <v>0</v>
      </c>
      <c r="J7" s="32">
        <f>INDEX('Mapping water'!$D$5:$U$352,MATCH($B7,'Mapping water'!$B$5:$B$352,0),MATCH(J$3,'Mapping water'!$D$4:$U$4,0))*$D7</f>
        <v>0</v>
      </c>
      <c r="K7" s="32">
        <f>INDEX('Mapping water'!$D$5:$U$352,MATCH($B7,'Mapping water'!$B$5:$B$352,0),MATCH(K$3,'Mapping water'!$D$4:$U$4,0))*$D7</f>
        <v>0</v>
      </c>
      <c r="L7" s="32">
        <f>INDEX('Mapping water'!$D$5:$U$352,MATCH($B7,'Mapping water'!$B$5:$B$352,0),MATCH(L$3,'Mapping water'!$D$4:$U$4,0))*$D7</f>
        <v>0</v>
      </c>
      <c r="M7" s="32">
        <f>INDEX('Mapping water'!$D$5:$U$352,MATCH($B7,'Mapping water'!$B$5:$B$352,0),MATCH(M$3,'Mapping water'!$D$4:$U$4,0))*$D7</f>
        <v>0</v>
      </c>
      <c r="N7" s="32">
        <f>INDEX('Mapping water'!$D$5:$U$352,MATCH($B7,'Mapping water'!$B$5:$B$352,0),MATCH(N$3,'Mapping water'!$D$4:$U$4,0))*$D7</f>
        <v>0</v>
      </c>
      <c r="O7" s="32">
        <f>INDEX('Mapping water'!$D$5:$U$352,MATCH($B7,'Mapping water'!$B$5:$B$352,0),MATCH(O$3,'Mapping water'!$D$4:$U$4,0))*$D7</f>
        <v>0</v>
      </c>
      <c r="P7" s="32">
        <f>INDEX('Mapping water'!$D$5:$U$352,MATCH($B7,'Mapping water'!$B$5:$B$352,0),MATCH(P$3,'Mapping water'!$D$4:$U$4,0))*$D7</f>
        <v>0</v>
      </c>
      <c r="Q7" s="32">
        <f>INDEX('Mapping water'!$D$5:$U$352,MATCH($B7,'Mapping water'!$B$5:$B$352,0),MATCH(Q$3,'Mapping water'!$D$4:$U$4,0))*$D7</f>
        <v>0</v>
      </c>
      <c r="R7" s="32">
        <f>INDEX('Mapping water'!$D$5:$U$352,MATCH($B7,'Mapping water'!$B$5:$B$352,0),MATCH(R$3,'Mapping water'!$D$4:$U$4,0))*$D7</f>
        <v>86579</v>
      </c>
      <c r="S7" s="32">
        <f>INDEX('Mapping water'!$D$5:$U$352,MATCH($B7,'Mapping water'!$B$5:$B$352,0),MATCH(S$3,'Mapping water'!$D$4:$U$4,0))*$D7</f>
        <v>0</v>
      </c>
      <c r="T7" s="32">
        <f>INDEX('Mapping water'!$D$5:$U$352,MATCH($B7,'Mapping water'!$B$5:$B$352,0),MATCH(T$3,'Mapping water'!$D$4:$U$4,0))*$D7</f>
        <v>0</v>
      </c>
      <c r="U7" s="32">
        <f>INDEX('Mapping water'!$D$5:$U$352,MATCH($B7,'Mapping water'!$B$5:$B$352,0),MATCH(U$3,'Mapping water'!$D$4:$U$4,0))*$D7</f>
        <v>0</v>
      </c>
      <c r="V7" s="32">
        <f>INDEX('Mapping water'!$D$5:$U$352,MATCH($B7,'Mapping water'!$B$5:$B$352,0),MATCH(V$3,'Mapping water'!$D$4:$U$4,0))*$D7</f>
        <v>0</v>
      </c>
      <c r="W7" s="32">
        <f>INDEX('Mapping water'!$D$5:$U$352,MATCH($B7,'Mapping water'!$B$5:$B$352,0),MATCH(W$3,'Mapping water'!$D$4:$U$4,0))*$D7</f>
        <v>0</v>
      </c>
      <c r="X7" s="32">
        <f>INDEX('Mapping water'!$D$5:$U$352,MATCH($B7,'Mapping water'!$B$5:$B$352,0),MATCH(X$3,'Mapping water'!$D$4:$U$4,0))*$D7</f>
        <v>0</v>
      </c>
      <c r="Y7" s="32">
        <f>INDEX('Mapping water'!$D$5:$U$352,MATCH($B7,'Mapping water'!$B$5:$B$352,0),MATCH(Y$3,'Mapping water'!$D$4:$U$4,0))*$D7</f>
        <v>0</v>
      </c>
    </row>
    <row r="8" spans="1:25" x14ac:dyDescent="0.45">
      <c r="A8" s="10" t="s">
        <v>27</v>
      </c>
      <c r="B8" s="10" t="s">
        <v>28</v>
      </c>
      <c r="C8" s="10" t="s">
        <v>13</v>
      </c>
      <c r="D8" s="32">
        <f>INDEX('ONS data MYE 5'!$I$6:$I$445, MATCH($B8,'ONS data MYE 5'!$B$6:$B$445,0))</f>
        <v>213581</v>
      </c>
      <c r="E8" s="32">
        <f>INDEX('ONS data MYE 5'!$J$6:$J$445, MATCH($B8,'ONS data MYE 5'!$B$6:$B$445,0))</f>
        <v>4927</v>
      </c>
      <c r="F8" s="32">
        <f t="shared" si="0"/>
        <v>8.5024855625439635</v>
      </c>
      <c r="G8" s="32">
        <f t="shared" si="1"/>
        <v>72.292260741268535</v>
      </c>
      <c r="H8" s="32">
        <f>INDEX('Mapping water'!$D$5:$U$352,MATCH($B8,'Mapping water'!$B$5:$B$352,0),MATCH(H$3,'Mapping water'!$D$4:$U$4,0))*$D8</f>
        <v>0</v>
      </c>
      <c r="I8" s="32">
        <f>INDEX('Mapping water'!$D$5:$U$352,MATCH($B8,'Mapping water'!$B$5:$B$352,0),MATCH(I$3,'Mapping water'!$D$4:$U$4,0))*$D8</f>
        <v>0</v>
      </c>
      <c r="J8" s="32">
        <f>INDEX('Mapping water'!$D$5:$U$352,MATCH($B8,'Mapping water'!$B$5:$B$352,0),MATCH(J$3,'Mapping water'!$D$4:$U$4,0))*$D8</f>
        <v>0</v>
      </c>
      <c r="K8" s="32">
        <f>INDEX('Mapping water'!$D$5:$U$352,MATCH($B8,'Mapping water'!$B$5:$B$352,0),MATCH(K$3,'Mapping water'!$D$4:$U$4,0))*$D8</f>
        <v>0</v>
      </c>
      <c r="L8" s="32">
        <f>INDEX('Mapping water'!$D$5:$U$352,MATCH($B8,'Mapping water'!$B$5:$B$352,0),MATCH(L$3,'Mapping water'!$D$4:$U$4,0))*$D8</f>
        <v>0</v>
      </c>
      <c r="M8" s="32">
        <f>INDEX('Mapping water'!$D$5:$U$352,MATCH($B8,'Mapping water'!$B$5:$B$352,0),MATCH(M$3,'Mapping water'!$D$4:$U$4,0))*$D8</f>
        <v>0</v>
      </c>
      <c r="N8" s="32">
        <f>INDEX('Mapping water'!$D$5:$U$352,MATCH($B8,'Mapping water'!$B$5:$B$352,0),MATCH(N$3,'Mapping water'!$D$4:$U$4,0))*$D8</f>
        <v>0</v>
      </c>
      <c r="O8" s="32">
        <f>INDEX('Mapping water'!$D$5:$U$352,MATCH($B8,'Mapping water'!$B$5:$B$352,0),MATCH(O$3,'Mapping water'!$D$4:$U$4,0))*$D8</f>
        <v>0</v>
      </c>
      <c r="P8" s="32">
        <f>INDEX('Mapping water'!$D$5:$U$352,MATCH($B8,'Mapping water'!$B$5:$B$352,0),MATCH(P$3,'Mapping water'!$D$4:$U$4,0))*$D8</f>
        <v>0</v>
      </c>
      <c r="Q8" s="32">
        <f>INDEX('Mapping water'!$D$5:$U$352,MATCH($B8,'Mapping water'!$B$5:$B$352,0),MATCH(Q$3,'Mapping water'!$D$4:$U$4,0))*$D8</f>
        <v>0</v>
      </c>
      <c r="R8" s="32">
        <f>INDEX('Mapping water'!$D$5:$U$352,MATCH($B8,'Mapping water'!$B$5:$B$352,0),MATCH(R$3,'Mapping water'!$D$4:$U$4,0))*$D8</f>
        <v>213581</v>
      </c>
      <c r="S8" s="32">
        <f>INDEX('Mapping water'!$D$5:$U$352,MATCH($B8,'Mapping water'!$B$5:$B$352,0),MATCH(S$3,'Mapping water'!$D$4:$U$4,0))*$D8</f>
        <v>0</v>
      </c>
      <c r="T8" s="32">
        <f>INDEX('Mapping water'!$D$5:$U$352,MATCH($B8,'Mapping water'!$B$5:$B$352,0),MATCH(T$3,'Mapping water'!$D$4:$U$4,0))*$D8</f>
        <v>0</v>
      </c>
      <c r="U8" s="32">
        <f>INDEX('Mapping water'!$D$5:$U$352,MATCH($B8,'Mapping water'!$B$5:$B$352,0),MATCH(U$3,'Mapping water'!$D$4:$U$4,0))*$D8</f>
        <v>0</v>
      </c>
      <c r="V8" s="32">
        <f>INDEX('Mapping water'!$D$5:$U$352,MATCH($B8,'Mapping water'!$B$5:$B$352,0),MATCH(V$3,'Mapping water'!$D$4:$U$4,0))*$D8</f>
        <v>0</v>
      </c>
      <c r="W8" s="32">
        <f>INDEX('Mapping water'!$D$5:$U$352,MATCH($B8,'Mapping water'!$B$5:$B$352,0),MATCH(W$3,'Mapping water'!$D$4:$U$4,0))*$D8</f>
        <v>0</v>
      </c>
      <c r="X8" s="32">
        <f>INDEX('Mapping water'!$D$5:$U$352,MATCH($B8,'Mapping water'!$B$5:$B$352,0),MATCH(X$3,'Mapping water'!$D$4:$U$4,0))*$D8</f>
        <v>0</v>
      </c>
      <c r="Y8" s="32">
        <f>INDEX('Mapping water'!$D$5:$U$352,MATCH($B8,'Mapping water'!$B$5:$B$352,0),MATCH(Y$3,'Mapping water'!$D$4:$U$4,0))*$D8</f>
        <v>0</v>
      </c>
    </row>
    <row r="9" spans="1:25" x14ac:dyDescent="0.45">
      <c r="A9" s="10" t="s">
        <v>32</v>
      </c>
      <c r="B9" s="10" t="s">
        <v>33</v>
      </c>
      <c r="C9" s="10" t="s">
        <v>13</v>
      </c>
      <c r="D9" s="32">
        <f>INDEX('ONS data MYE 5'!$I$6:$I$445, MATCH($B9,'ONS data MYE 5'!$B$6:$B$445,0))</f>
        <v>129274</v>
      </c>
      <c r="E9" s="32">
        <f>INDEX('ONS data MYE 5'!$J$6:$J$445, MATCH($B9,'ONS data MYE 5'!$B$6:$B$445,0))</f>
        <v>381</v>
      </c>
      <c r="F9" s="32">
        <f t="shared" si="0"/>
        <v>5.9427993751267012</v>
      </c>
      <c r="G9" s="32">
        <f t="shared" si="1"/>
        <v>35.316864413006307</v>
      </c>
      <c r="H9" s="32">
        <f>INDEX('Mapping water'!$D$5:$U$352,MATCH($B9,'Mapping water'!$B$5:$B$352,0),MATCH(H$3,'Mapping water'!$D$4:$U$4,0))*$D9</f>
        <v>0</v>
      </c>
      <c r="I9" s="32">
        <f>INDEX('Mapping water'!$D$5:$U$352,MATCH($B9,'Mapping water'!$B$5:$B$352,0),MATCH(I$3,'Mapping water'!$D$4:$U$4,0))*$D9</f>
        <v>0</v>
      </c>
      <c r="J9" s="32">
        <f>INDEX('Mapping water'!$D$5:$U$352,MATCH($B9,'Mapping water'!$B$5:$B$352,0),MATCH(J$3,'Mapping water'!$D$4:$U$4,0))*$D9</f>
        <v>0</v>
      </c>
      <c r="K9" s="32">
        <f>INDEX('Mapping water'!$D$5:$U$352,MATCH($B9,'Mapping water'!$B$5:$B$352,0),MATCH(K$3,'Mapping water'!$D$4:$U$4,0))*$D9</f>
        <v>0</v>
      </c>
      <c r="L9" s="32">
        <f>INDEX('Mapping water'!$D$5:$U$352,MATCH($B9,'Mapping water'!$B$5:$B$352,0),MATCH(L$3,'Mapping water'!$D$4:$U$4,0))*$D9</f>
        <v>0</v>
      </c>
      <c r="M9" s="32">
        <f>INDEX('Mapping water'!$D$5:$U$352,MATCH($B9,'Mapping water'!$B$5:$B$352,0),MATCH(M$3,'Mapping water'!$D$4:$U$4,0))*$D9</f>
        <v>0</v>
      </c>
      <c r="N9" s="32">
        <f>INDEX('Mapping water'!$D$5:$U$352,MATCH($B9,'Mapping water'!$B$5:$B$352,0),MATCH(N$3,'Mapping water'!$D$4:$U$4,0))*$D9</f>
        <v>77564.399999999994</v>
      </c>
      <c r="O9" s="32">
        <f>INDEX('Mapping water'!$D$5:$U$352,MATCH($B9,'Mapping water'!$B$5:$B$352,0),MATCH(O$3,'Mapping water'!$D$4:$U$4,0))*$D9</f>
        <v>0</v>
      </c>
      <c r="P9" s="32">
        <f>INDEX('Mapping water'!$D$5:$U$352,MATCH($B9,'Mapping water'!$B$5:$B$352,0),MATCH(P$3,'Mapping water'!$D$4:$U$4,0))*$D9</f>
        <v>0</v>
      </c>
      <c r="Q9" s="32">
        <f>INDEX('Mapping water'!$D$5:$U$352,MATCH($B9,'Mapping water'!$B$5:$B$352,0),MATCH(Q$3,'Mapping water'!$D$4:$U$4,0))*$D9</f>
        <v>0</v>
      </c>
      <c r="R9" s="32">
        <f>INDEX('Mapping water'!$D$5:$U$352,MATCH($B9,'Mapping water'!$B$5:$B$352,0),MATCH(R$3,'Mapping water'!$D$4:$U$4,0))*$D9</f>
        <v>51709.600000000006</v>
      </c>
      <c r="S9" s="32">
        <f>INDEX('Mapping water'!$D$5:$U$352,MATCH($B9,'Mapping water'!$B$5:$B$352,0),MATCH(S$3,'Mapping water'!$D$4:$U$4,0))*$D9</f>
        <v>0</v>
      </c>
      <c r="T9" s="32">
        <f>INDEX('Mapping water'!$D$5:$U$352,MATCH($B9,'Mapping water'!$B$5:$B$352,0),MATCH(T$3,'Mapping water'!$D$4:$U$4,0))*$D9</f>
        <v>0</v>
      </c>
      <c r="U9" s="32">
        <f>INDEX('Mapping water'!$D$5:$U$352,MATCH($B9,'Mapping water'!$B$5:$B$352,0),MATCH(U$3,'Mapping water'!$D$4:$U$4,0))*$D9</f>
        <v>0</v>
      </c>
      <c r="V9" s="32">
        <f>INDEX('Mapping water'!$D$5:$U$352,MATCH($B9,'Mapping water'!$B$5:$B$352,0),MATCH(V$3,'Mapping water'!$D$4:$U$4,0))*$D9</f>
        <v>0</v>
      </c>
      <c r="W9" s="32">
        <f>INDEX('Mapping water'!$D$5:$U$352,MATCH($B9,'Mapping water'!$B$5:$B$352,0),MATCH(W$3,'Mapping water'!$D$4:$U$4,0))*$D9</f>
        <v>0</v>
      </c>
      <c r="X9" s="32">
        <f>INDEX('Mapping water'!$D$5:$U$352,MATCH($B9,'Mapping water'!$B$5:$B$352,0),MATCH(X$3,'Mapping water'!$D$4:$U$4,0))*$D9</f>
        <v>0</v>
      </c>
      <c r="Y9" s="32">
        <f>INDEX('Mapping water'!$D$5:$U$352,MATCH($B9,'Mapping water'!$B$5:$B$352,0),MATCH(Y$3,'Mapping water'!$D$4:$U$4,0))*$D9</f>
        <v>0</v>
      </c>
    </row>
    <row r="10" spans="1:25" x14ac:dyDescent="0.45">
      <c r="A10" s="10" t="s">
        <v>34</v>
      </c>
      <c r="B10" s="10" t="s">
        <v>35</v>
      </c>
      <c r="C10" s="10" t="s">
        <v>13</v>
      </c>
      <c r="D10" s="32">
        <f>INDEX('ONS data MYE 5'!$I$6:$I$445, MATCH($B10,'ONS data MYE 5'!$B$6:$B$445,0))</f>
        <v>85335</v>
      </c>
      <c r="E10" s="32">
        <f>INDEX('ONS data MYE 5'!$J$6:$J$445, MATCH($B10,'ONS data MYE 5'!$B$6:$B$445,0))</f>
        <v>2794</v>
      </c>
      <c r="F10" s="32">
        <f t="shared" si="0"/>
        <v>7.9352295398169073</v>
      </c>
      <c r="G10" s="32">
        <f t="shared" si="1"/>
        <v>62.967867849582845</v>
      </c>
      <c r="H10" s="32">
        <f>INDEX('Mapping water'!$D$5:$U$352,MATCH($B10,'Mapping water'!$B$5:$B$352,0),MATCH(H$3,'Mapping water'!$D$4:$U$4,0))*$D10</f>
        <v>0</v>
      </c>
      <c r="I10" s="32">
        <f>INDEX('Mapping water'!$D$5:$U$352,MATCH($B10,'Mapping water'!$B$5:$B$352,0),MATCH(I$3,'Mapping water'!$D$4:$U$4,0))*$D10</f>
        <v>0</v>
      </c>
      <c r="J10" s="32">
        <f>INDEX('Mapping water'!$D$5:$U$352,MATCH($B10,'Mapping water'!$B$5:$B$352,0),MATCH(J$3,'Mapping water'!$D$4:$U$4,0))*$D10</f>
        <v>0</v>
      </c>
      <c r="K10" s="32">
        <f>INDEX('Mapping water'!$D$5:$U$352,MATCH($B10,'Mapping water'!$B$5:$B$352,0),MATCH(K$3,'Mapping water'!$D$4:$U$4,0))*$D10</f>
        <v>0</v>
      </c>
      <c r="L10" s="32">
        <f>INDEX('Mapping water'!$D$5:$U$352,MATCH($B10,'Mapping water'!$B$5:$B$352,0),MATCH(L$3,'Mapping water'!$D$4:$U$4,0))*$D10</f>
        <v>0</v>
      </c>
      <c r="M10" s="32">
        <f>INDEX('Mapping water'!$D$5:$U$352,MATCH($B10,'Mapping water'!$B$5:$B$352,0),MATCH(M$3,'Mapping water'!$D$4:$U$4,0))*$D10</f>
        <v>0</v>
      </c>
      <c r="N10" s="32">
        <f>INDEX('Mapping water'!$D$5:$U$352,MATCH($B10,'Mapping water'!$B$5:$B$352,0),MATCH(N$3,'Mapping water'!$D$4:$U$4,0))*$D10</f>
        <v>0</v>
      </c>
      <c r="O10" s="32">
        <f>INDEX('Mapping water'!$D$5:$U$352,MATCH($B10,'Mapping water'!$B$5:$B$352,0),MATCH(O$3,'Mapping water'!$D$4:$U$4,0))*$D10</f>
        <v>0</v>
      </c>
      <c r="P10" s="32">
        <f>INDEX('Mapping water'!$D$5:$U$352,MATCH($B10,'Mapping water'!$B$5:$B$352,0),MATCH(P$3,'Mapping water'!$D$4:$U$4,0))*$D10</f>
        <v>0</v>
      </c>
      <c r="Q10" s="32">
        <f>INDEX('Mapping water'!$D$5:$U$352,MATCH($B10,'Mapping water'!$B$5:$B$352,0),MATCH(Q$3,'Mapping water'!$D$4:$U$4,0))*$D10</f>
        <v>0</v>
      </c>
      <c r="R10" s="32">
        <f>INDEX('Mapping water'!$D$5:$U$352,MATCH($B10,'Mapping water'!$B$5:$B$352,0),MATCH(R$3,'Mapping water'!$D$4:$U$4,0))*$D10</f>
        <v>85335</v>
      </c>
      <c r="S10" s="32">
        <f>INDEX('Mapping water'!$D$5:$U$352,MATCH($B10,'Mapping water'!$B$5:$B$352,0),MATCH(S$3,'Mapping water'!$D$4:$U$4,0))*$D10</f>
        <v>0</v>
      </c>
      <c r="T10" s="32">
        <f>INDEX('Mapping water'!$D$5:$U$352,MATCH($B10,'Mapping water'!$B$5:$B$352,0),MATCH(T$3,'Mapping water'!$D$4:$U$4,0))*$D10</f>
        <v>0</v>
      </c>
      <c r="U10" s="32">
        <f>INDEX('Mapping water'!$D$5:$U$352,MATCH($B10,'Mapping water'!$B$5:$B$352,0),MATCH(U$3,'Mapping water'!$D$4:$U$4,0))*$D10</f>
        <v>0</v>
      </c>
      <c r="V10" s="32">
        <f>INDEX('Mapping water'!$D$5:$U$352,MATCH($B10,'Mapping water'!$B$5:$B$352,0),MATCH(V$3,'Mapping water'!$D$4:$U$4,0))*$D10</f>
        <v>0</v>
      </c>
      <c r="W10" s="32">
        <f>INDEX('Mapping water'!$D$5:$U$352,MATCH($B10,'Mapping water'!$B$5:$B$352,0),MATCH(W$3,'Mapping water'!$D$4:$U$4,0))*$D10</f>
        <v>0</v>
      </c>
      <c r="X10" s="32">
        <f>INDEX('Mapping water'!$D$5:$U$352,MATCH($B10,'Mapping water'!$B$5:$B$352,0),MATCH(X$3,'Mapping water'!$D$4:$U$4,0))*$D10</f>
        <v>0</v>
      </c>
      <c r="Y10" s="32">
        <f>INDEX('Mapping water'!$D$5:$U$352,MATCH($B10,'Mapping water'!$B$5:$B$352,0),MATCH(Y$3,'Mapping water'!$D$4:$U$4,0))*$D10</f>
        <v>0</v>
      </c>
    </row>
    <row r="11" spans="1:25" x14ac:dyDescent="0.45">
      <c r="A11" s="10" t="s">
        <v>36</v>
      </c>
      <c r="B11" s="10" t="s">
        <v>37</v>
      </c>
      <c r="C11" s="10" t="s">
        <v>13</v>
      </c>
      <c r="D11" s="32">
        <f>INDEX('ONS data MYE 5'!$I$6:$I$445, MATCH($B11,'ONS data MYE 5'!$B$6:$B$445,0))</f>
        <v>141790</v>
      </c>
      <c r="E11" s="32">
        <f>INDEX('ONS data MYE 5'!$J$6:$J$445, MATCH($B11,'ONS data MYE 5'!$B$6:$B$445,0))</f>
        <v>420</v>
      </c>
      <c r="F11" s="32">
        <f t="shared" si="0"/>
        <v>6.0402547112774139</v>
      </c>
      <c r="G11" s="32">
        <f t="shared" si="1"/>
        <v>36.484676977108997</v>
      </c>
      <c r="H11" s="32">
        <f>INDEX('Mapping water'!$D$5:$U$352,MATCH($B11,'Mapping water'!$B$5:$B$352,0),MATCH(H$3,'Mapping water'!$D$4:$U$4,0))*$D11</f>
        <v>10293.954</v>
      </c>
      <c r="I11" s="32">
        <f>INDEX('Mapping water'!$D$5:$U$352,MATCH($B11,'Mapping water'!$B$5:$B$352,0),MATCH(I$3,'Mapping water'!$D$4:$U$4,0))*$D11</f>
        <v>0</v>
      </c>
      <c r="J11" s="32">
        <f>INDEX('Mapping water'!$D$5:$U$352,MATCH($B11,'Mapping water'!$B$5:$B$352,0),MATCH(J$3,'Mapping water'!$D$4:$U$4,0))*$D11</f>
        <v>0</v>
      </c>
      <c r="K11" s="32">
        <f>INDEX('Mapping water'!$D$5:$U$352,MATCH($B11,'Mapping water'!$B$5:$B$352,0),MATCH(K$3,'Mapping water'!$D$4:$U$4,0))*$D11</f>
        <v>0</v>
      </c>
      <c r="L11" s="32">
        <f>INDEX('Mapping water'!$D$5:$U$352,MATCH($B11,'Mapping water'!$B$5:$B$352,0),MATCH(L$3,'Mapping water'!$D$4:$U$4,0))*$D11</f>
        <v>0</v>
      </c>
      <c r="M11" s="32">
        <f>INDEX('Mapping water'!$D$5:$U$352,MATCH($B11,'Mapping water'!$B$5:$B$352,0),MATCH(M$3,'Mapping water'!$D$4:$U$4,0))*$D11</f>
        <v>0</v>
      </c>
      <c r="N11" s="32">
        <f>INDEX('Mapping water'!$D$5:$U$352,MATCH($B11,'Mapping water'!$B$5:$B$352,0),MATCH(N$3,'Mapping water'!$D$4:$U$4,0))*$D11</f>
        <v>0</v>
      </c>
      <c r="O11" s="32">
        <f>INDEX('Mapping water'!$D$5:$U$352,MATCH($B11,'Mapping water'!$B$5:$B$352,0),MATCH(O$3,'Mapping water'!$D$4:$U$4,0))*$D11</f>
        <v>0</v>
      </c>
      <c r="P11" s="32">
        <f>INDEX('Mapping water'!$D$5:$U$352,MATCH($B11,'Mapping water'!$B$5:$B$352,0),MATCH(P$3,'Mapping water'!$D$4:$U$4,0))*$D11</f>
        <v>0</v>
      </c>
      <c r="Q11" s="32">
        <f>INDEX('Mapping water'!$D$5:$U$352,MATCH($B11,'Mapping water'!$B$5:$B$352,0),MATCH(Q$3,'Mapping water'!$D$4:$U$4,0))*$D11</f>
        <v>0</v>
      </c>
      <c r="R11" s="32">
        <f>INDEX('Mapping water'!$D$5:$U$352,MATCH($B11,'Mapping water'!$B$5:$B$352,0),MATCH(R$3,'Mapping water'!$D$4:$U$4,0))*$D11</f>
        <v>131496.046</v>
      </c>
      <c r="S11" s="32">
        <f>INDEX('Mapping water'!$D$5:$U$352,MATCH($B11,'Mapping water'!$B$5:$B$352,0),MATCH(S$3,'Mapping water'!$D$4:$U$4,0))*$D11</f>
        <v>0</v>
      </c>
      <c r="T11" s="32">
        <f>INDEX('Mapping water'!$D$5:$U$352,MATCH($B11,'Mapping water'!$B$5:$B$352,0),MATCH(T$3,'Mapping water'!$D$4:$U$4,0))*$D11</f>
        <v>0</v>
      </c>
      <c r="U11" s="32">
        <f>INDEX('Mapping water'!$D$5:$U$352,MATCH($B11,'Mapping water'!$B$5:$B$352,0),MATCH(U$3,'Mapping water'!$D$4:$U$4,0))*$D11</f>
        <v>0</v>
      </c>
      <c r="V11" s="32">
        <f>INDEX('Mapping water'!$D$5:$U$352,MATCH($B11,'Mapping water'!$B$5:$B$352,0),MATCH(V$3,'Mapping water'!$D$4:$U$4,0))*$D11</f>
        <v>0</v>
      </c>
      <c r="W11" s="32">
        <f>INDEX('Mapping water'!$D$5:$U$352,MATCH($B11,'Mapping water'!$B$5:$B$352,0),MATCH(W$3,'Mapping water'!$D$4:$U$4,0))*$D11</f>
        <v>0</v>
      </c>
      <c r="X11" s="32">
        <f>INDEX('Mapping water'!$D$5:$U$352,MATCH($B11,'Mapping water'!$B$5:$B$352,0),MATCH(X$3,'Mapping water'!$D$4:$U$4,0))*$D11</f>
        <v>0</v>
      </c>
      <c r="Y11" s="32">
        <f>INDEX('Mapping water'!$D$5:$U$352,MATCH($B11,'Mapping water'!$B$5:$B$352,0),MATCH(Y$3,'Mapping water'!$D$4:$U$4,0))*$D11</f>
        <v>0</v>
      </c>
    </row>
    <row r="12" spans="1:25" x14ac:dyDescent="0.45">
      <c r="A12" s="10" t="s">
        <v>38</v>
      </c>
      <c r="B12" s="10" t="s">
        <v>39</v>
      </c>
      <c r="C12" s="10" t="s">
        <v>13</v>
      </c>
      <c r="D12" s="32">
        <f>INDEX('ONS data MYE 5'!$I$6:$I$445, MATCH($B12,'ONS data MYE 5'!$B$6:$B$445,0))</f>
        <v>85205</v>
      </c>
      <c r="E12" s="32">
        <f>INDEX('ONS data MYE 5'!$J$6:$J$445, MATCH($B12,'ONS data MYE 5'!$B$6:$B$445,0))</f>
        <v>133</v>
      </c>
      <c r="F12" s="32">
        <f t="shared" si="0"/>
        <v>4.8903491282217537</v>
      </c>
      <c r="G12" s="32">
        <f t="shared" si="1"/>
        <v>23.915514595899268</v>
      </c>
      <c r="H12" s="32">
        <f>INDEX('Mapping water'!$D$5:$U$352,MATCH($B12,'Mapping water'!$B$5:$B$352,0),MATCH(H$3,'Mapping water'!$D$4:$U$4,0))*$D12</f>
        <v>0</v>
      </c>
      <c r="I12" s="32">
        <f>INDEX('Mapping water'!$D$5:$U$352,MATCH($B12,'Mapping water'!$B$5:$B$352,0),MATCH(I$3,'Mapping water'!$D$4:$U$4,0))*$D12</f>
        <v>0</v>
      </c>
      <c r="J12" s="32">
        <f>INDEX('Mapping water'!$D$5:$U$352,MATCH($B12,'Mapping water'!$B$5:$B$352,0),MATCH(J$3,'Mapping water'!$D$4:$U$4,0))*$D12</f>
        <v>0</v>
      </c>
      <c r="K12" s="32">
        <f>INDEX('Mapping water'!$D$5:$U$352,MATCH($B12,'Mapping water'!$B$5:$B$352,0),MATCH(K$3,'Mapping water'!$D$4:$U$4,0))*$D12</f>
        <v>0</v>
      </c>
      <c r="L12" s="32">
        <f>INDEX('Mapping water'!$D$5:$U$352,MATCH($B12,'Mapping water'!$B$5:$B$352,0),MATCH(L$3,'Mapping water'!$D$4:$U$4,0))*$D12</f>
        <v>0</v>
      </c>
      <c r="M12" s="32">
        <f>INDEX('Mapping water'!$D$5:$U$352,MATCH($B12,'Mapping water'!$B$5:$B$352,0),MATCH(M$3,'Mapping water'!$D$4:$U$4,0))*$D12</f>
        <v>0</v>
      </c>
      <c r="N12" s="32">
        <f>INDEX('Mapping water'!$D$5:$U$352,MATCH($B12,'Mapping water'!$B$5:$B$352,0),MATCH(N$3,'Mapping water'!$D$4:$U$4,0))*$D12</f>
        <v>0</v>
      </c>
      <c r="O12" s="32">
        <f>INDEX('Mapping water'!$D$5:$U$352,MATCH($B12,'Mapping water'!$B$5:$B$352,0),MATCH(O$3,'Mapping water'!$D$4:$U$4,0))*$D12</f>
        <v>0</v>
      </c>
      <c r="P12" s="32">
        <f>INDEX('Mapping water'!$D$5:$U$352,MATCH($B12,'Mapping water'!$B$5:$B$352,0),MATCH(P$3,'Mapping water'!$D$4:$U$4,0))*$D12</f>
        <v>0</v>
      </c>
      <c r="Q12" s="32">
        <f>INDEX('Mapping water'!$D$5:$U$352,MATCH($B12,'Mapping water'!$B$5:$B$352,0),MATCH(Q$3,'Mapping water'!$D$4:$U$4,0))*$D12</f>
        <v>0</v>
      </c>
      <c r="R12" s="32">
        <f>INDEX('Mapping water'!$D$5:$U$352,MATCH($B12,'Mapping water'!$B$5:$B$352,0),MATCH(R$3,'Mapping water'!$D$4:$U$4,0))*$D12</f>
        <v>85205</v>
      </c>
      <c r="S12" s="32">
        <f>INDEX('Mapping water'!$D$5:$U$352,MATCH($B12,'Mapping water'!$B$5:$B$352,0),MATCH(S$3,'Mapping water'!$D$4:$U$4,0))*$D12</f>
        <v>0</v>
      </c>
      <c r="T12" s="32">
        <f>INDEX('Mapping water'!$D$5:$U$352,MATCH($B12,'Mapping water'!$B$5:$B$352,0),MATCH(T$3,'Mapping water'!$D$4:$U$4,0))*$D12</f>
        <v>0</v>
      </c>
      <c r="U12" s="32">
        <f>INDEX('Mapping water'!$D$5:$U$352,MATCH($B12,'Mapping water'!$B$5:$B$352,0),MATCH(U$3,'Mapping water'!$D$4:$U$4,0))*$D12</f>
        <v>0</v>
      </c>
      <c r="V12" s="32">
        <f>INDEX('Mapping water'!$D$5:$U$352,MATCH($B12,'Mapping water'!$B$5:$B$352,0),MATCH(V$3,'Mapping water'!$D$4:$U$4,0))*$D12</f>
        <v>0</v>
      </c>
      <c r="W12" s="32">
        <f>INDEX('Mapping water'!$D$5:$U$352,MATCH($B12,'Mapping water'!$B$5:$B$352,0),MATCH(W$3,'Mapping water'!$D$4:$U$4,0))*$D12</f>
        <v>0</v>
      </c>
      <c r="X12" s="32">
        <f>INDEX('Mapping water'!$D$5:$U$352,MATCH($B12,'Mapping water'!$B$5:$B$352,0),MATCH(X$3,'Mapping water'!$D$4:$U$4,0))*$D12</f>
        <v>0</v>
      </c>
      <c r="Y12" s="32">
        <f>INDEX('Mapping water'!$D$5:$U$352,MATCH($B12,'Mapping water'!$B$5:$B$352,0),MATCH(Y$3,'Mapping water'!$D$4:$U$4,0))*$D12</f>
        <v>0</v>
      </c>
    </row>
    <row r="13" spans="1:25" x14ac:dyDescent="0.45">
      <c r="A13" s="10" t="s">
        <v>40</v>
      </c>
      <c r="B13" s="10" t="s">
        <v>41</v>
      </c>
      <c r="C13" s="10" t="s">
        <v>13</v>
      </c>
      <c r="D13" s="32">
        <f>INDEX('ONS data MYE 5'!$I$6:$I$445, MATCH($B13,'ONS data MYE 5'!$B$6:$B$445,0))</f>
        <v>151069</v>
      </c>
      <c r="E13" s="32">
        <f>INDEX('ONS data MYE 5'!$J$6:$J$445, MATCH($B13,'ONS data MYE 5'!$B$6:$B$445,0))</f>
        <v>711</v>
      </c>
      <c r="F13" s="32">
        <f t="shared" si="0"/>
        <v>6.5666724298032406</v>
      </c>
      <c r="G13" s="32">
        <f t="shared" si="1"/>
        <v>43.121186800337995</v>
      </c>
      <c r="H13" s="32">
        <f>INDEX('Mapping water'!$D$5:$U$352,MATCH($B13,'Mapping water'!$B$5:$B$352,0),MATCH(H$3,'Mapping water'!$D$4:$U$4,0))*$D13</f>
        <v>0</v>
      </c>
      <c r="I13" s="32">
        <f>INDEX('Mapping water'!$D$5:$U$352,MATCH($B13,'Mapping water'!$B$5:$B$352,0),MATCH(I$3,'Mapping water'!$D$4:$U$4,0))*$D13</f>
        <v>0</v>
      </c>
      <c r="J13" s="32">
        <f>INDEX('Mapping water'!$D$5:$U$352,MATCH($B13,'Mapping water'!$B$5:$B$352,0),MATCH(J$3,'Mapping water'!$D$4:$U$4,0))*$D13</f>
        <v>0</v>
      </c>
      <c r="K13" s="32">
        <f>INDEX('Mapping water'!$D$5:$U$352,MATCH($B13,'Mapping water'!$B$5:$B$352,0),MATCH(K$3,'Mapping water'!$D$4:$U$4,0))*$D13</f>
        <v>0</v>
      </c>
      <c r="L13" s="32">
        <f>INDEX('Mapping water'!$D$5:$U$352,MATCH($B13,'Mapping water'!$B$5:$B$352,0),MATCH(L$3,'Mapping water'!$D$4:$U$4,0))*$D13</f>
        <v>0</v>
      </c>
      <c r="M13" s="32">
        <f>INDEX('Mapping water'!$D$5:$U$352,MATCH($B13,'Mapping water'!$B$5:$B$352,0),MATCH(M$3,'Mapping water'!$D$4:$U$4,0))*$D13</f>
        <v>0</v>
      </c>
      <c r="N13" s="32">
        <f>INDEX('Mapping water'!$D$5:$U$352,MATCH($B13,'Mapping water'!$B$5:$B$352,0),MATCH(N$3,'Mapping water'!$D$4:$U$4,0))*$D13</f>
        <v>16617.59</v>
      </c>
      <c r="O13" s="32">
        <f>INDEX('Mapping water'!$D$5:$U$352,MATCH($B13,'Mapping water'!$B$5:$B$352,0),MATCH(O$3,'Mapping water'!$D$4:$U$4,0))*$D13</f>
        <v>0</v>
      </c>
      <c r="P13" s="32">
        <f>INDEX('Mapping water'!$D$5:$U$352,MATCH($B13,'Mapping water'!$B$5:$B$352,0),MATCH(P$3,'Mapping water'!$D$4:$U$4,0))*$D13</f>
        <v>0</v>
      </c>
      <c r="Q13" s="32">
        <f>INDEX('Mapping water'!$D$5:$U$352,MATCH($B13,'Mapping water'!$B$5:$B$352,0),MATCH(Q$3,'Mapping water'!$D$4:$U$4,0))*$D13</f>
        <v>0</v>
      </c>
      <c r="R13" s="32">
        <f>INDEX('Mapping water'!$D$5:$U$352,MATCH($B13,'Mapping water'!$B$5:$B$352,0),MATCH(R$3,'Mapping water'!$D$4:$U$4,0))*$D13</f>
        <v>134451.41</v>
      </c>
      <c r="S13" s="32">
        <f>INDEX('Mapping water'!$D$5:$U$352,MATCH($B13,'Mapping water'!$B$5:$B$352,0),MATCH(S$3,'Mapping water'!$D$4:$U$4,0))*$D13</f>
        <v>0</v>
      </c>
      <c r="T13" s="32">
        <f>INDEX('Mapping water'!$D$5:$U$352,MATCH($B13,'Mapping water'!$B$5:$B$352,0),MATCH(T$3,'Mapping water'!$D$4:$U$4,0))*$D13</f>
        <v>0</v>
      </c>
      <c r="U13" s="32">
        <f>INDEX('Mapping water'!$D$5:$U$352,MATCH($B13,'Mapping water'!$B$5:$B$352,0),MATCH(U$3,'Mapping water'!$D$4:$U$4,0))*$D13</f>
        <v>0</v>
      </c>
      <c r="V13" s="32">
        <f>INDEX('Mapping water'!$D$5:$U$352,MATCH($B13,'Mapping water'!$B$5:$B$352,0),MATCH(V$3,'Mapping water'!$D$4:$U$4,0))*$D13</f>
        <v>0</v>
      </c>
      <c r="W13" s="32">
        <f>INDEX('Mapping water'!$D$5:$U$352,MATCH($B13,'Mapping water'!$B$5:$B$352,0),MATCH(W$3,'Mapping water'!$D$4:$U$4,0))*$D13</f>
        <v>0</v>
      </c>
      <c r="X13" s="32">
        <f>INDEX('Mapping water'!$D$5:$U$352,MATCH($B13,'Mapping water'!$B$5:$B$352,0),MATCH(X$3,'Mapping water'!$D$4:$U$4,0))*$D13</f>
        <v>0</v>
      </c>
      <c r="Y13" s="32">
        <f>INDEX('Mapping water'!$D$5:$U$352,MATCH($B13,'Mapping water'!$B$5:$B$352,0),MATCH(Y$3,'Mapping water'!$D$4:$U$4,0))*$D13</f>
        <v>0</v>
      </c>
    </row>
    <row r="14" spans="1:25" x14ac:dyDescent="0.45">
      <c r="A14" s="10" t="s">
        <v>42</v>
      </c>
      <c r="B14" s="10" t="s">
        <v>43</v>
      </c>
      <c r="C14" s="10" t="s">
        <v>13</v>
      </c>
      <c r="D14" s="32">
        <f>INDEX('ONS data MYE 5'!$I$6:$I$445, MATCH($B14,'ONS data MYE 5'!$B$6:$B$445,0))</f>
        <v>103157</v>
      </c>
      <c r="E14" s="32">
        <f>INDEX('ONS data MYE 5'!$J$6:$J$445, MATCH($B14,'ONS data MYE 5'!$B$6:$B$445,0))</f>
        <v>1020</v>
      </c>
      <c r="F14" s="32">
        <f t="shared" si="0"/>
        <v>6.9275579062783166</v>
      </c>
      <c r="G14" s="32">
        <f t="shared" si="1"/>
        <v>47.991058544839213</v>
      </c>
      <c r="H14" s="32">
        <f>INDEX('Mapping water'!$D$5:$U$352,MATCH($B14,'Mapping water'!$B$5:$B$352,0),MATCH(H$3,'Mapping water'!$D$4:$U$4,0))*$D14</f>
        <v>0</v>
      </c>
      <c r="I14" s="32">
        <f>INDEX('Mapping water'!$D$5:$U$352,MATCH($B14,'Mapping water'!$B$5:$B$352,0),MATCH(I$3,'Mapping water'!$D$4:$U$4,0))*$D14</f>
        <v>0</v>
      </c>
      <c r="J14" s="32">
        <f>INDEX('Mapping water'!$D$5:$U$352,MATCH($B14,'Mapping water'!$B$5:$B$352,0),MATCH(J$3,'Mapping water'!$D$4:$U$4,0))*$D14</f>
        <v>0</v>
      </c>
      <c r="K14" s="32">
        <f>INDEX('Mapping water'!$D$5:$U$352,MATCH($B14,'Mapping water'!$B$5:$B$352,0),MATCH(K$3,'Mapping water'!$D$4:$U$4,0))*$D14</f>
        <v>0</v>
      </c>
      <c r="L14" s="32">
        <f>INDEX('Mapping water'!$D$5:$U$352,MATCH($B14,'Mapping water'!$B$5:$B$352,0),MATCH(L$3,'Mapping water'!$D$4:$U$4,0))*$D14</f>
        <v>0</v>
      </c>
      <c r="M14" s="32">
        <f>INDEX('Mapping water'!$D$5:$U$352,MATCH($B14,'Mapping water'!$B$5:$B$352,0),MATCH(M$3,'Mapping water'!$D$4:$U$4,0))*$D14</f>
        <v>0</v>
      </c>
      <c r="N14" s="32">
        <f>INDEX('Mapping water'!$D$5:$U$352,MATCH($B14,'Mapping water'!$B$5:$B$352,0),MATCH(N$3,'Mapping water'!$D$4:$U$4,0))*$D14</f>
        <v>0</v>
      </c>
      <c r="O14" s="32">
        <f>INDEX('Mapping water'!$D$5:$U$352,MATCH($B14,'Mapping water'!$B$5:$B$352,0),MATCH(O$3,'Mapping water'!$D$4:$U$4,0))*$D14</f>
        <v>0</v>
      </c>
      <c r="P14" s="32">
        <f>INDEX('Mapping water'!$D$5:$U$352,MATCH($B14,'Mapping water'!$B$5:$B$352,0),MATCH(P$3,'Mapping water'!$D$4:$U$4,0))*$D14</f>
        <v>0</v>
      </c>
      <c r="Q14" s="32">
        <f>INDEX('Mapping water'!$D$5:$U$352,MATCH($B14,'Mapping water'!$B$5:$B$352,0),MATCH(Q$3,'Mapping water'!$D$4:$U$4,0))*$D14</f>
        <v>0</v>
      </c>
      <c r="R14" s="32">
        <f>INDEX('Mapping water'!$D$5:$U$352,MATCH($B14,'Mapping water'!$B$5:$B$352,0),MATCH(R$3,'Mapping water'!$D$4:$U$4,0))*$D14</f>
        <v>103157</v>
      </c>
      <c r="S14" s="32">
        <f>INDEX('Mapping water'!$D$5:$U$352,MATCH($B14,'Mapping water'!$B$5:$B$352,0),MATCH(S$3,'Mapping water'!$D$4:$U$4,0))*$D14</f>
        <v>0</v>
      </c>
      <c r="T14" s="32">
        <f>INDEX('Mapping water'!$D$5:$U$352,MATCH($B14,'Mapping water'!$B$5:$B$352,0),MATCH(T$3,'Mapping water'!$D$4:$U$4,0))*$D14</f>
        <v>0</v>
      </c>
      <c r="U14" s="32">
        <f>INDEX('Mapping water'!$D$5:$U$352,MATCH($B14,'Mapping water'!$B$5:$B$352,0),MATCH(U$3,'Mapping water'!$D$4:$U$4,0))*$D14</f>
        <v>0</v>
      </c>
      <c r="V14" s="32">
        <f>INDEX('Mapping water'!$D$5:$U$352,MATCH($B14,'Mapping water'!$B$5:$B$352,0),MATCH(V$3,'Mapping water'!$D$4:$U$4,0))*$D14</f>
        <v>0</v>
      </c>
      <c r="W14" s="32">
        <f>INDEX('Mapping water'!$D$5:$U$352,MATCH($B14,'Mapping water'!$B$5:$B$352,0),MATCH(W$3,'Mapping water'!$D$4:$U$4,0))*$D14</f>
        <v>0</v>
      </c>
      <c r="X14" s="32">
        <f>INDEX('Mapping water'!$D$5:$U$352,MATCH($B14,'Mapping water'!$B$5:$B$352,0),MATCH(X$3,'Mapping water'!$D$4:$U$4,0))*$D14</f>
        <v>0</v>
      </c>
      <c r="Y14" s="32">
        <f>INDEX('Mapping water'!$D$5:$U$352,MATCH($B14,'Mapping water'!$B$5:$B$352,0),MATCH(Y$3,'Mapping water'!$D$4:$U$4,0))*$D14</f>
        <v>0</v>
      </c>
    </row>
    <row r="15" spans="1:25" x14ac:dyDescent="0.45">
      <c r="A15" s="10" t="s">
        <v>44</v>
      </c>
      <c r="B15" s="10" t="s">
        <v>45</v>
      </c>
      <c r="C15" s="10" t="s">
        <v>13</v>
      </c>
      <c r="D15" s="32">
        <f>INDEX('ONS data MYE 5'!$I$6:$I$445, MATCH($B15,'ONS data MYE 5'!$B$6:$B$445,0))</f>
        <v>131611</v>
      </c>
      <c r="E15" s="32">
        <f>INDEX('ONS data MYE 5'!$J$6:$J$445, MATCH($B15,'ONS data MYE 5'!$B$6:$B$445,0))</f>
        <v>351</v>
      </c>
      <c r="F15" s="32">
        <f t="shared" si="0"/>
        <v>5.8607862234658654</v>
      </c>
      <c r="G15" s="32">
        <f t="shared" si="1"/>
        <v>34.34881515716728</v>
      </c>
      <c r="H15" s="32">
        <f>INDEX('Mapping water'!$D$5:$U$352,MATCH($B15,'Mapping water'!$B$5:$B$352,0),MATCH(H$3,'Mapping water'!$D$4:$U$4,0))*$D15</f>
        <v>0</v>
      </c>
      <c r="I15" s="32">
        <f>INDEX('Mapping water'!$D$5:$U$352,MATCH($B15,'Mapping water'!$B$5:$B$352,0),MATCH(I$3,'Mapping water'!$D$4:$U$4,0))*$D15</f>
        <v>0</v>
      </c>
      <c r="J15" s="32">
        <f>INDEX('Mapping water'!$D$5:$U$352,MATCH($B15,'Mapping water'!$B$5:$B$352,0),MATCH(J$3,'Mapping water'!$D$4:$U$4,0))*$D15</f>
        <v>0</v>
      </c>
      <c r="K15" s="32">
        <f>INDEX('Mapping water'!$D$5:$U$352,MATCH($B15,'Mapping water'!$B$5:$B$352,0),MATCH(K$3,'Mapping water'!$D$4:$U$4,0))*$D15</f>
        <v>0</v>
      </c>
      <c r="L15" s="32">
        <f>INDEX('Mapping water'!$D$5:$U$352,MATCH($B15,'Mapping water'!$B$5:$B$352,0),MATCH(L$3,'Mapping water'!$D$4:$U$4,0))*$D15</f>
        <v>0</v>
      </c>
      <c r="M15" s="32">
        <f>INDEX('Mapping water'!$D$5:$U$352,MATCH($B15,'Mapping water'!$B$5:$B$352,0),MATCH(M$3,'Mapping water'!$D$4:$U$4,0))*$D15</f>
        <v>0</v>
      </c>
      <c r="N15" s="32">
        <f>INDEX('Mapping water'!$D$5:$U$352,MATCH($B15,'Mapping water'!$B$5:$B$352,0),MATCH(N$3,'Mapping water'!$D$4:$U$4,0))*$D15</f>
        <v>0</v>
      </c>
      <c r="O15" s="32">
        <f>INDEX('Mapping water'!$D$5:$U$352,MATCH($B15,'Mapping water'!$B$5:$B$352,0),MATCH(O$3,'Mapping water'!$D$4:$U$4,0))*$D15</f>
        <v>0</v>
      </c>
      <c r="P15" s="32">
        <f>INDEX('Mapping water'!$D$5:$U$352,MATCH($B15,'Mapping water'!$B$5:$B$352,0),MATCH(P$3,'Mapping water'!$D$4:$U$4,0))*$D15</f>
        <v>0</v>
      </c>
      <c r="Q15" s="32">
        <f>INDEX('Mapping water'!$D$5:$U$352,MATCH($B15,'Mapping water'!$B$5:$B$352,0),MATCH(Q$3,'Mapping water'!$D$4:$U$4,0))*$D15</f>
        <v>0</v>
      </c>
      <c r="R15" s="32">
        <f>INDEX('Mapping water'!$D$5:$U$352,MATCH($B15,'Mapping water'!$B$5:$B$352,0),MATCH(R$3,'Mapping water'!$D$4:$U$4,0))*$D15</f>
        <v>131611</v>
      </c>
      <c r="S15" s="32">
        <f>INDEX('Mapping water'!$D$5:$U$352,MATCH($B15,'Mapping water'!$B$5:$B$352,0),MATCH(S$3,'Mapping water'!$D$4:$U$4,0))*$D15</f>
        <v>0</v>
      </c>
      <c r="T15" s="32">
        <f>INDEX('Mapping water'!$D$5:$U$352,MATCH($B15,'Mapping water'!$B$5:$B$352,0),MATCH(T$3,'Mapping water'!$D$4:$U$4,0))*$D15</f>
        <v>0</v>
      </c>
      <c r="U15" s="32">
        <f>INDEX('Mapping water'!$D$5:$U$352,MATCH($B15,'Mapping water'!$B$5:$B$352,0),MATCH(U$3,'Mapping water'!$D$4:$U$4,0))*$D15</f>
        <v>0</v>
      </c>
      <c r="V15" s="32">
        <f>INDEX('Mapping water'!$D$5:$U$352,MATCH($B15,'Mapping water'!$B$5:$B$352,0),MATCH(V$3,'Mapping water'!$D$4:$U$4,0))*$D15</f>
        <v>0</v>
      </c>
      <c r="W15" s="32">
        <f>INDEX('Mapping water'!$D$5:$U$352,MATCH($B15,'Mapping water'!$B$5:$B$352,0),MATCH(W$3,'Mapping water'!$D$4:$U$4,0))*$D15</f>
        <v>0</v>
      </c>
      <c r="X15" s="32">
        <f>INDEX('Mapping water'!$D$5:$U$352,MATCH($B15,'Mapping water'!$B$5:$B$352,0),MATCH(X$3,'Mapping water'!$D$4:$U$4,0))*$D15</f>
        <v>0</v>
      </c>
      <c r="Y15" s="32">
        <f>INDEX('Mapping water'!$D$5:$U$352,MATCH($B15,'Mapping water'!$B$5:$B$352,0),MATCH(Y$3,'Mapping water'!$D$4:$U$4,0))*$D15</f>
        <v>0</v>
      </c>
    </row>
    <row r="16" spans="1:25" x14ac:dyDescent="0.45">
      <c r="A16" s="10" t="s">
        <v>46</v>
      </c>
      <c r="B16" s="10" t="s">
        <v>47</v>
      </c>
      <c r="C16" s="10" t="s">
        <v>13</v>
      </c>
      <c r="D16" s="32">
        <f>INDEX('ONS data MYE 5'!$I$6:$I$445, MATCH($B16,'ONS data MYE 5'!$B$6:$B$445,0))</f>
        <v>91797</v>
      </c>
      <c r="E16" s="32">
        <f>INDEX('ONS data MYE 5'!$J$6:$J$445, MATCH($B16,'ONS data MYE 5'!$B$6:$B$445,0))</f>
        <v>1033</v>
      </c>
      <c r="F16" s="32">
        <f t="shared" si="0"/>
        <v>6.9402224691196386</v>
      </c>
      <c r="G16" s="32">
        <f t="shared" si="1"/>
        <v>48.166687920873095</v>
      </c>
      <c r="H16" s="32">
        <f>INDEX('Mapping water'!$D$5:$U$352,MATCH($B16,'Mapping water'!$B$5:$B$352,0),MATCH(H$3,'Mapping water'!$D$4:$U$4,0))*$D16</f>
        <v>0</v>
      </c>
      <c r="I16" s="32">
        <f>INDEX('Mapping water'!$D$5:$U$352,MATCH($B16,'Mapping water'!$B$5:$B$352,0),MATCH(I$3,'Mapping water'!$D$4:$U$4,0))*$D16</f>
        <v>0</v>
      </c>
      <c r="J16" s="32">
        <f>INDEX('Mapping water'!$D$5:$U$352,MATCH($B16,'Mapping water'!$B$5:$B$352,0),MATCH(J$3,'Mapping water'!$D$4:$U$4,0))*$D16</f>
        <v>0</v>
      </c>
      <c r="K16" s="32">
        <f>INDEX('Mapping water'!$D$5:$U$352,MATCH($B16,'Mapping water'!$B$5:$B$352,0),MATCH(K$3,'Mapping water'!$D$4:$U$4,0))*$D16</f>
        <v>0</v>
      </c>
      <c r="L16" s="32">
        <f>INDEX('Mapping water'!$D$5:$U$352,MATCH($B16,'Mapping water'!$B$5:$B$352,0),MATCH(L$3,'Mapping water'!$D$4:$U$4,0))*$D16</f>
        <v>0</v>
      </c>
      <c r="M16" s="32">
        <f>INDEX('Mapping water'!$D$5:$U$352,MATCH($B16,'Mapping water'!$B$5:$B$352,0),MATCH(M$3,'Mapping water'!$D$4:$U$4,0))*$D16</f>
        <v>0</v>
      </c>
      <c r="N16" s="32">
        <f>INDEX('Mapping water'!$D$5:$U$352,MATCH($B16,'Mapping water'!$B$5:$B$352,0),MATCH(N$3,'Mapping water'!$D$4:$U$4,0))*$D16</f>
        <v>0</v>
      </c>
      <c r="O16" s="32">
        <f>INDEX('Mapping water'!$D$5:$U$352,MATCH($B16,'Mapping water'!$B$5:$B$352,0),MATCH(O$3,'Mapping water'!$D$4:$U$4,0))*$D16</f>
        <v>0</v>
      </c>
      <c r="P16" s="32">
        <f>INDEX('Mapping water'!$D$5:$U$352,MATCH($B16,'Mapping water'!$B$5:$B$352,0),MATCH(P$3,'Mapping water'!$D$4:$U$4,0))*$D16</f>
        <v>0</v>
      </c>
      <c r="Q16" s="32">
        <f>INDEX('Mapping water'!$D$5:$U$352,MATCH($B16,'Mapping water'!$B$5:$B$352,0),MATCH(Q$3,'Mapping water'!$D$4:$U$4,0))*$D16</f>
        <v>0</v>
      </c>
      <c r="R16" s="32">
        <f>INDEX('Mapping water'!$D$5:$U$352,MATCH($B16,'Mapping water'!$B$5:$B$352,0),MATCH(R$3,'Mapping water'!$D$4:$U$4,0))*$D16</f>
        <v>91797</v>
      </c>
      <c r="S16" s="32">
        <f>INDEX('Mapping water'!$D$5:$U$352,MATCH($B16,'Mapping water'!$B$5:$B$352,0),MATCH(S$3,'Mapping water'!$D$4:$U$4,0))*$D16</f>
        <v>0</v>
      </c>
      <c r="T16" s="32">
        <f>INDEX('Mapping water'!$D$5:$U$352,MATCH($B16,'Mapping water'!$B$5:$B$352,0),MATCH(T$3,'Mapping water'!$D$4:$U$4,0))*$D16</f>
        <v>0</v>
      </c>
      <c r="U16" s="32">
        <f>INDEX('Mapping water'!$D$5:$U$352,MATCH($B16,'Mapping water'!$B$5:$B$352,0),MATCH(U$3,'Mapping water'!$D$4:$U$4,0))*$D16</f>
        <v>0</v>
      </c>
      <c r="V16" s="32">
        <f>INDEX('Mapping water'!$D$5:$U$352,MATCH($B16,'Mapping water'!$B$5:$B$352,0),MATCH(V$3,'Mapping water'!$D$4:$U$4,0))*$D16</f>
        <v>0</v>
      </c>
      <c r="W16" s="32">
        <f>INDEX('Mapping water'!$D$5:$U$352,MATCH($B16,'Mapping water'!$B$5:$B$352,0),MATCH(W$3,'Mapping water'!$D$4:$U$4,0))*$D16</f>
        <v>0</v>
      </c>
      <c r="X16" s="32">
        <f>INDEX('Mapping water'!$D$5:$U$352,MATCH($B16,'Mapping water'!$B$5:$B$352,0),MATCH(X$3,'Mapping water'!$D$4:$U$4,0))*$D16</f>
        <v>0</v>
      </c>
      <c r="Y16" s="32">
        <f>INDEX('Mapping water'!$D$5:$U$352,MATCH($B16,'Mapping water'!$B$5:$B$352,0),MATCH(Y$3,'Mapping water'!$D$4:$U$4,0))*$D16</f>
        <v>0</v>
      </c>
    </row>
    <row r="17" spans="1:25" x14ac:dyDescent="0.45">
      <c r="A17" s="10" t="s">
        <v>48</v>
      </c>
      <c r="B17" s="10" t="s">
        <v>49</v>
      </c>
      <c r="C17" s="10" t="s">
        <v>13</v>
      </c>
      <c r="D17" s="32">
        <f>INDEX('ONS data MYE 5'!$I$6:$I$445, MATCH($B17,'ONS data MYE 5'!$B$6:$B$445,0))</f>
        <v>96348</v>
      </c>
      <c r="E17" s="32">
        <f>INDEX('ONS data MYE 5'!$J$6:$J$445, MATCH($B17,'ONS data MYE 5'!$B$6:$B$445,0))</f>
        <v>4496</v>
      </c>
      <c r="F17" s="32">
        <f t="shared" si="0"/>
        <v>8.410943391573527</v>
      </c>
      <c r="G17" s="32">
        <f t="shared" si="1"/>
        <v>70.743968736254388</v>
      </c>
      <c r="H17" s="32">
        <f>INDEX('Mapping water'!$D$5:$U$352,MATCH($B17,'Mapping water'!$B$5:$B$352,0),MATCH(H$3,'Mapping water'!$D$4:$U$4,0))*$D17</f>
        <v>0</v>
      </c>
      <c r="I17" s="32">
        <f>INDEX('Mapping water'!$D$5:$U$352,MATCH($B17,'Mapping water'!$B$5:$B$352,0),MATCH(I$3,'Mapping water'!$D$4:$U$4,0))*$D17</f>
        <v>0</v>
      </c>
      <c r="J17" s="32">
        <f>INDEX('Mapping water'!$D$5:$U$352,MATCH($B17,'Mapping water'!$B$5:$B$352,0),MATCH(J$3,'Mapping water'!$D$4:$U$4,0))*$D17</f>
        <v>0</v>
      </c>
      <c r="K17" s="32">
        <f>INDEX('Mapping water'!$D$5:$U$352,MATCH($B17,'Mapping water'!$B$5:$B$352,0),MATCH(K$3,'Mapping water'!$D$4:$U$4,0))*$D17</f>
        <v>0</v>
      </c>
      <c r="L17" s="32">
        <f>INDEX('Mapping water'!$D$5:$U$352,MATCH($B17,'Mapping water'!$B$5:$B$352,0),MATCH(L$3,'Mapping water'!$D$4:$U$4,0))*$D17</f>
        <v>0</v>
      </c>
      <c r="M17" s="32">
        <f>INDEX('Mapping water'!$D$5:$U$352,MATCH($B17,'Mapping water'!$B$5:$B$352,0),MATCH(M$3,'Mapping water'!$D$4:$U$4,0))*$D17</f>
        <v>0</v>
      </c>
      <c r="N17" s="32">
        <f>INDEX('Mapping water'!$D$5:$U$352,MATCH($B17,'Mapping water'!$B$5:$B$352,0),MATCH(N$3,'Mapping water'!$D$4:$U$4,0))*$D17</f>
        <v>0</v>
      </c>
      <c r="O17" s="32">
        <f>INDEX('Mapping water'!$D$5:$U$352,MATCH($B17,'Mapping water'!$B$5:$B$352,0),MATCH(O$3,'Mapping water'!$D$4:$U$4,0))*$D17</f>
        <v>0</v>
      </c>
      <c r="P17" s="32">
        <f>INDEX('Mapping water'!$D$5:$U$352,MATCH($B17,'Mapping water'!$B$5:$B$352,0),MATCH(P$3,'Mapping water'!$D$4:$U$4,0))*$D17</f>
        <v>0</v>
      </c>
      <c r="Q17" s="32">
        <f>INDEX('Mapping water'!$D$5:$U$352,MATCH($B17,'Mapping water'!$B$5:$B$352,0),MATCH(Q$3,'Mapping water'!$D$4:$U$4,0))*$D17</f>
        <v>0</v>
      </c>
      <c r="R17" s="32">
        <f>INDEX('Mapping water'!$D$5:$U$352,MATCH($B17,'Mapping water'!$B$5:$B$352,0),MATCH(R$3,'Mapping water'!$D$4:$U$4,0))*$D17</f>
        <v>96348</v>
      </c>
      <c r="S17" s="32">
        <f>INDEX('Mapping water'!$D$5:$U$352,MATCH($B17,'Mapping water'!$B$5:$B$352,0),MATCH(S$3,'Mapping water'!$D$4:$U$4,0))*$D17</f>
        <v>0</v>
      </c>
      <c r="T17" s="32">
        <f>INDEX('Mapping water'!$D$5:$U$352,MATCH($B17,'Mapping water'!$B$5:$B$352,0),MATCH(T$3,'Mapping water'!$D$4:$U$4,0))*$D17</f>
        <v>0</v>
      </c>
      <c r="U17" s="32">
        <f>INDEX('Mapping water'!$D$5:$U$352,MATCH($B17,'Mapping water'!$B$5:$B$352,0),MATCH(U$3,'Mapping water'!$D$4:$U$4,0))*$D17</f>
        <v>0</v>
      </c>
      <c r="V17" s="32">
        <f>INDEX('Mapping water'!$D$5:$U$352,MATCH($B17,'Mapping water'!$B$5:$B$352,0),MATCH(V$3,'Mapping water'!$D$4:$U$4,0))*$D17</f>
        <v>0</v>
      </c>
      <c r="W17" s="32">
        <f>INDEX('Mapping water'!$D$5:$U$352,MATCH($B17,'Mapping water'!$B$5:$B$352,0),MATCH(W$3,'Mapping water'!$D$4:$U$4,0))*$D17</f>
        <v>0</v>
      </c>
      <c r="X17" s="32">
        <f>INDEX('Mapping water'!$D$5:$U$352,MATCH($B17,'Mapping water'!$B$5:$B$352,0),MATCH(X$3,'Mapping water'!$D$4:$U$4,0))*$D17</f>
        <v>0</v>
      </c>
      <c r="Y17" s="32">
        <f>INDEX('Mapping water'!$D$5:$U$352,MATCH($B17,'Mapping water'!$B$5:$B$352,0),MATCH(Y$3,'Mapping water'!$D$4:$U$4,0))*$D17</f>
        <v>0</v>
      </c>
    </row>
    <row r="18" spans="1:25" x14ac:dyDescent="0.45">
      <c r="A18" s="10" t="s">
        <v>82</v>
      </c>
      <c r="B18" s="10" t="s">
        <v>83</v>
      </c>
      <c r="C18" s="10" t="s">
        <v>13</v>
      </c>
      <c r="D18" s="32">
        <f>INDEX('ONS data MYE 5'!$I$6:$I$445, MATCH($B18,'ONS data MYE 5'!$B$6:$B$445,0))</f>
        <v>193657</v>
      </c>
      <c r="E18" s="32">
        <f>INDEX('ONS data MYE 5'!$J$6:$J$445, MATCH($B18,'ONS data MYE 5'!$B$6:$B$445,0))</f>
        <v>564</v>
      </c>
      <c r="F18" s="32">
        <f t="shared" si="0"/>
        <v>6.3350542514980592</v>
      </c>
      <c r="G18" s="32">
        <f t="shared" si="1"/>
        <v>40.132912369423636</v>
      </c>
      <c r="H18" s="32">
        <f>INDEX('Mapping water'!$D$5:$U$352,MATCH($B18,'Mapping water'!$B$5:$B$352,0),MATCH(H$3,'Mapping water'!$D$4:$U$4,0))*$D18</f>
        <v>193657</v>
      </c>
      <c r="I18" s="32">
        <f>INDEX('Mapping water'!$D$5:$U$352,MATCH($B18,'Mapping water'!$B$5:$B$352,0),MATCH(I$3,'Mapping water'!$D$4:$U$4,0))*$D18</f>
        <v>0</v>
      </c>
      <c r="J18" s="32">
        <f>INDEX('Mapping water'!$D$5:$U$352,MATCH($B18,'Mapping water'!$B$5:$B$352,0),MATCH(J$3,'Mapping water'!$D$4:$U$4,0))*$D18</f>
        <v>0</v>
      </c>
      <c r="K18" s="32">
        <f>INDEX('Mapping water'!$D$5:$U$352,MATCH($B18,'Mapping water'!$B$5:$B$352,0),MATCH(K$3,'Mapping water'!$D$4:$U$4,0))*$D18</f>
        <v>0</v>
      </c>
      <c r="L18" s="32">
        <f>INDEX('Mapping water'!$D$5:$U$352,MATCH($B18,'Mapping water'!$B$5:$B$352,0),MATCH(L$3,'Mapping water'!$D$4:$U$4,0))*$D18</f>
        <v>0</v>
      </c>
      <c r="M18" s="32">
        <f>INDEX('Mapping water'!$D$5:$U$352,MATCH($B18,'Mapping water'!$B$5:$B$352,0),MATCH(M$3,'Mapping water'!$D$4:$U$4,0))*$D18</f>
        <v>0</v>
      </c>
      <c r="N18" s="32">
        <f>INDEX('Mapping water'!$D$5:$U$352,MATCH($B18,'Mapping water'!$B$5:$B$352,0),MATCH(N$3,'Mapping water'!$D$4:$U$4,0))*$D18</f>
        <v>0</v>
      </c>
      <c r="O18" s="32">
        <f>INDEX('Mapping water'!$D$5:$U$352,MATCH($B18,'Mapping water'!$B$5:$B$352,0),MATCH(O$3,'Mapping water'!$D$4:$U$4,0))*$D18</f>
        <v>0</v>
      </c>
      <c r="P18" s="32">
        <f>INDEX('Mapping water'!$D$5:$U$352,MATCH($B18,'Mapping water'!$B$5:$B$352,0),MATCH(P$3,'Mapping water'!$D$4:$U$4,0))*$D18</f>
        <v>0</v>
      </c>
      <c r="Q18" s="32">
        <f>INDEX('Mapping water'!$D$5:$U$352,MATCH($B18,'Mapping water'!$B$5:$B$352,0),MATCH(Q$3,'Mapping water'!$D$4:$U$4,0))*$D18</f>
        <v>0</v>
      </c>
      <c r="R18" s="32">
        <f>INDEX('Mapping water'!$D$5:$U$352,MATCH($B18,'Mapping water'!$B$5:$B$352,0),MATCH(R$3,'Mapping water'!$D$4:$U$4,0))*$D18</f>
        <v>0</v>
      </c>
      <c r="S18" s="32">
        <f>INDEX('Mapping water'!$D$5:$U$352,MATCH($B18,'Mapping water'!$B$5:$B$352,0),MATCH(S$3,'Mapping water'!$D$4:$U$4,0))*$D18</f>
        <v>0</v>
      </c>
      <c r="T18" s="32">
        <f>INDEX('Mapping water'!$D$5:$U$352,MATCH($B18,'Mapping water'!$B$5:$B$352,0),MATCH(T$3,'Mapping water'!$D$4:$U$4,0))*$D18</f>
        <v>0</v>
      </c>
      <c r="U18" s="32">
        <f>INDEX('Mapping water'!$D$5:$U$352,MATCH($B18,'Mapping water'!$B$5:$B$352,0),MATCH(U$3,'Mapping water'!$D$4:$U$4,0))*$D18</f>
        <v>0</v>
      </c>
      <c r="V18" s="32">
        <f>INDEX('Mapping water'!$D$5:$U$352,MATCH($B18,'Mapping water'!$B$5:$B$352,0),MATCH(V$3,'Mapping water'!$D$4:$U$4,0))*$D18</f>
        <v>0</v>
      </c>
      <c r="W18" s="32">
        <f>INDEX('Mapping water'!$D$5:$U$352,MATCH($B18,'Mapping water'!$B$5:$B$352,0),MATCH(W$3,'Mapping water'!$D$4:$U$4,0))*$D18</f>
        <v>0</v>
      </c>
      <c r="X18" s="32">
        <f>INDEX('Mapping water'!$D$5:$U$352,MATCH($B18,'Mapping water'!$B$5:$B$352,0),MATCH(X$3,'Mapping water'!$D$4:$U$4,0))*$D18</f>
        <v>0</v>
      </c>
      <c r="Y18" s="32">
        <f>INDEX('Mapping water'!$D$5:$U$352,MATCH($B18,'Mapping water'!$B$5:$B$352,0),MATCH(Y$3,'Mapping water'!$D$4:$U$4,0))*$D18</f>
        <v>0</v>
      </c>
    </row>
    <row r="19" spans="1:25" x14ac:dyDescent="0.45">
      <c r="A19" s="10" t="s">
        <v>86</v>
      </c>
      <c r="B19" s="10" t="s">
        <v>87</v>
      </c>
      <c r="C19" s="10" t="s">
        <v>13</v>
      </c>
      <c r="D19" s="32">
        <f>INDEX('ONS data MYE 5'!$I$6:$I$445, MATCH($B19,'ONS data MYE 5'!$B$6:$B$445,0))</f>
        <v>166376</v>
      </c>
      <c r="E19" s="32">
        <f>INDEX('ONS data MYE 5'!$J$6:$J$445, MATCH($B19,'ONS data MYE 5'!$B$6:$B$445,0))</f>
        <v>349</v>
      </c>
      <c r="F19" s="32">
        <f t="shared" si="0"/>
        <v>5.855071922202427</v>
      </c>
      <c r="G19" s="32">
        <f t="shared" si="1"/>
        <v>34.281867214163221</v>
      </c>
      <c r="H19" s="32">
        <f>INDEX('Mapping water'!$D$5:$U$352,MATCH($B19,'Mapping water'!$B$5:$B$352,0),MATCH(H$3,'Mapping water'!$D$4:$U$4,0))*$D19</f>
        <v>166376</v>
      </c>
      <c r="I19" s="32">
        <f>INDEX('Mapping water'!$D$5:$U$352,MATCH($B19,'Mapping water'!$B$5:$B$352,0),MATCH(I$3,'Mapping water'!$D$4:$U$4,0))*$D19</f>
        <v>0</v>
      </c>
      <c r="J19" s="32">
        <f>INDEX('Mapping water'!$D$5:$U$352,MATCH($B19,'Mapping water'!$B$5:$B$352,0),MATCH(J$3,'Mapping water'!$D$4:$U$4,0))*$D19</f>
        <v>0</v>
      </c>
      <c r="K19" s="32">
        <f>INDEX('Mapping water'!$D$5:$U$352,MATCH($B19,'Mapping water'!$B$5:$B$352,0),MATCH(K$3,'Mapping water'!$D$4:$U$4,0))*$D19</f>
        <v>0</v>
      </c>
      <c r="L19" s="32">
        <f>INDEX('Mapping water'!$D$5:$U$352,MATCH($B19,'Mapping water'!$B$5:$B$352,0),MATCH(L$3,'Mapping water'!$D$4:$U$4,0))*$D19</f>
        <v>0</v>
      </c>
      <c r="M19" s="32">
        <f>INDEX('Mapping water'!$D$5:$U$352,MATCH($B19,'Mapping water'!$B$5:$B$352,0),MATCH(M$3,'Mapping water'!$D$4:$U$4,0))*$D19</f>
        <v>0</v>
      </c>
      <c r="N19" s="32">
        <f>INDEX('Mapping water'!$D$5:$U$352,MATCH($B19,'Mapping water'!$B$5:$B$352,0),MATCH(N$3,'Mapping water'!$D$4:$U$4,0))*$D19</f>
        <v>0</v>
      </c>
      <c r="O19" s="32">
        <f>INDEX('Mapping water'!$D$5:$U$352,MATCH($B19,'Mapping water'!$B$5:$B$352,0),MATCH(O$3,'Mapping water'!$D$4:$U$4,0))*$D19</f>
        <v>0</v>
      </c>
      <c r="P19" s="32">
        <f>INDEX('Mapping water'!$D$5:$U$352,MATCH($B19,'Mapping water'!$B$5:$B$352,0),MATCH(P$3,'Mapping water'!$D$4:$U$4,0))*$D19</f>
        <v>0</v>
      </c>
      <c r="Q19" s="32">
        <f>INDEX('Mapping water'!$D$5:$U$352,MATCH($B19,'Mapping water'!$B$5:$B$352,0),MATCH(Q$3,'Mapping water'!$D$4:$U$4,0))*$D19</f>
        <v>0</v>
      </c>
      <c r="R19" s="32">
        <f>INDEX('Mapping water'!$D$5:$U$352,MATCH($B19,'Mapping water'!$B$5:$B$352,0),MATCH(R$3,'Mapping water'!$D$4:$U$4,0))*$D19</f>
        <v>0</v>
      </c>
      <c r="S19" s="32">
        <f>INDEX('Mapping water'!$D$5:$U$352,MATCH($B19,'Mapping water'!$B$5:$B$352,0),MATCH(S$3,'Mapping water'!$D$4:$U$4,0))*$D19</f>
        <v>0</v>
      </c>
      <c r="T19" s="32">
        <f>INDEX('Mapping water'!$D$5:$U$352,MATCH($B19,'Mapping water'!$B$5:$B$352,0),MATCH(T$3,'Mapping water'!$D$4:$U$4,0))*$D19</f>
        <v>0</v>
      </c>
      <c r="U19" s="32">
        <f>INDEX('Mapping water'!$D$5:$U$352,MATCH($B19,'Mapping water'!$B$5:$B$352,0),MATCH(U$3,'Mapping water'!$D$4:$U$4,0))*$D19</f>
        <v>0</v>
      </c>
      <c r="V19" s="32">
        <f>INDEX('Mapping water'!$D$5:$U$352,MATCH($B19,'Mapping water'!$B$5:$B$352,0),MATCH(V$3,'Mapping water'!$D$4:$U$4,0))*$D19</f>
        <v>0</v>
      </c>
      <c r="W19" s="32">
        <f>INDEX('Mapping water'!$D$5:$U$352,MATCH($B19,'Mapping water'!$B$5:$B$352,0),MATCH(W$3,'Mapping water'!$D$4:$U$4,0))*$D19</f>
        <v>0</v>
      </c>
      <c r="X19" s="32">
        <f>INDEX('Mapping water'!$D$5:$U$352,MATCH($B19,'Mapping water'!$B$5:$B$352,0),MATCH(X$3,'Mapping water'!$D$4:$U$4,0))*$D19</f>
        <v>0</v>
      </c>
      <c r="Y19" s="32">
        <f>INDEX('Mapping water'!$D$5:$U$352,MATCH($B19,'Mapping water'!$B$5:$B$352,0),MATCH(Y$3,'Mapping water'!$D$4:$U$4,0))*$D19</f>
        <v>0</v>
      </c>
    </row>
    <row r="20" spans="1:25" x14ac:dyDescent="0.45">
      <c r="A20" s="10" t="s">
        <v>88</v>
      </c>
      <c r="B20" s="10" t="s">
        <v>89</v>
      </c>
      <c r="C20" s="10" t="s">
        <v>13</v>
      </c>
      <c r="D20" s="32">
        <f>INDEX('ONS data MYE 5'!$I$6:$I$445, MATCH($B20,'ONS data MYE 5'!$B$6:$B$445,0))</f>
        <v>272421</v>
      </c>
      <c r="E20" s="32">
        <f>INDEX('ONS data MYE 5'!$J$6:$J$445, MATCH($B20,'ONS data MYE 5'!$B$6:$B$445,0))</f>
        <v>381</v>
      </c>
      <c r="F20" s="32">
        <f t="shared" si="0"/>
        <v>5.9427993751267012</v>
      </c>
      <c r="G20" s="32">
        <f t="shared" si="1"/>
        <v>35.316864413006307</v>
      </c>
      <c r="H20" s="32">
        <f>INDEX('Mapping water'!$D$5:$U$352,MATCH($B20,'Mapping water'!$B$5:$B$352,0),MATCH(H$3,'Mapping water'!$D$4:$U$4,0))*$D20</f>
        <v>272421</v>
      </c>
      <c r="I20" s="32">
        <f>INDEX('Mapping water'!$D$5:$U$352,MATCH($B20,'Mapping water'!$B$5:$B$352,0),MATCH(I$3,'Mapping water'!$D$4:$U$4,0))*$D20</f>
        <v>0</v>
      </c>
      <c r="J20" s="32">
        <f>INDEX('Mapping water'!$D$5:$U$352,MATCH($B20,'Mapping water'!$B$5:$B$352,0),MATCH(J$3,'Mapping water'!$D$4:$U$4,0))*$D20</f>
        <v>0</v>
      </c>
      <c r="K20" s="32">
        <f>INDEX('Mapping water'!$D$5:$U$352,MATCH($B20,'Mapping water'!$B$5:$B$352,0),MATCH(K$3,'Mapping water'!$D$4:$U$4,0))*$D20</f>
        <v>0</v>
      </c>
      <c r="L20" s="32">
        <f>INDEX('Mapping water'!$D$5:$U$352,MATCH($B20,'Mapping water'!$B$5:$B$352,0),MATCH(L$3,'Mapping water'!$D$4:$U$4,0))*$D20</f>
        <v>0</v>
      </c>
      <c r="M20" s="32">
        <f>INDEX('Mapping water'!$D$5:$U$352,MATCH($B20,'Mapping water'!$B$5:$B$352,0),MATCH(M$3,'Mapping water'!$D$4:$U$4,0))*$D20</f>
        <v>0</v>
      </c>
      <c r="N20" s="32">
        <f>INDEX('Mapping water'!$D$5:$U$352,MATCH($B20,'Mapping water'!$B$5:$B$352,0),MATCH(N$3,'Mapping water'!$D$4:$U$4,0))*$D20</f>
        <v>0</v>
      </c>
      <c r="O20" s="32">
        <f>INDEX('Mapping water'!$D$5:$U$352,MATCH($B20,'Mapping water'!$B$5:$B$352,0),MATCH(O$3,'Mapping water'!$D$4:$U$4,0))*$D20</f>
        <v>0</v>
      </c>
      <c r="P20" s="32">
        <f>INDEX('Mapping water'!$D$5:$U$352,MATCH($B20,'Mapping water'!$B$5:$B$352,0),MATCH(P$3,'Mapping water'!$D$4:$U$4,0))*$D20</f>
        <v>0</v>
      </c>
      <c r="Q20" s="32">
        <f>INDEX('Mapping water'!$D$5:$U$352,MATCH($B20,'Mapping water'!$B$5:$B$352,0),MATCH(Q$3,'Mapping water'!$D$4:$U$4,0))*$D20</f>
        <v>0</v>
      </c>
      <c r="R20" s="32">
        <f>INDEX('Mapping water'!$D$5:$U$352,MATCH($B20,'Mapping water'!$B$5:$B$352,0),MATCH(R$3,'Mapping water'!$D$4:$U$4,0))*$D20</f>
        <v>0</v>
      </c>
      <c r="S20" s="32">
        <f>INDEX('Mapping water'!$D$5:$U$352,MATCH($B20,'Mapping water'!$B$5:$B$352,0),MATCH(S$3,'Mapping water'!$D$4:$U$4,0))*$D20</f>
        <v>0</v>
      </c>
      <c r="T20" s="32">
        <f>INDEX('Mapping water'!$D$5:$U$352,MATCH($B20,'Mapping water'!$B$5:$B$352,0),MATCH(T$3,'Mapping water'!$D$4:$U$4,0))*$D20</f>
        <v>0</v>
      </c>
      <c r="U20" s="32">
        <f>INDEX('Mapping water'!$D$5:$U$352,MATCH($B20,'Mapping water'!$B$5:$B$352,0),MATCH(U$3,'Mapping water'!$D$4:$U$4,0))*$D20</f>
        <v>0</v>
      </c>
      <c r="V20" s="32">
        <f>INDEX('Mapping water'!$D$5:$U$352,MATCH($B20,'Mapping water'!$B$5:$B$352,0),MATCH(V$3,'Mapping water'!$D$4:$U$4,0))*$D20</f>
        <v>0</v>
      </c>
      <c r="W20" s="32">
        <f>INDEX('Mapping water'!$D$5:$U$352,MATCH($B20,'Mapping water'!$B$5:$B$352,0),MATCH(W$3,'Mapping water'!$D$4:$U$4,0))*$D20</f>
        <v>0</v>
      </c>
      <c r="X20" s="32">
        <f>INDEX('Mapping water'!$D$5:$U$352,MATCH($B20,'Mapping water'!$B$5:$B$352,0),MATCH(X$3,'Mapping water'!$D$4:$U$4,0))*$D20</f>
        <v>0</v>
      </c>
      <c r="Y20" s="32">
        <f>INDEX('Mapping water'!$D$5:$U$352,MATCH($B20,'Mapping water'!$B$5:$B$352,0),MATCH(Y$3,'Mapping water'!$D$4:$U$4,0))*$D20</f>
        <v>0</v>
      </c>
    </row>
    <row r="21" spans="1:25" x14ac:dyDescent="0.45">
      <c r="A21" s="10" t="s">
        <v>92</v>
      </c>
      <c r="B21" s="10" t="s">
        <v>93</v>
      </c>
      <c r="C21" s="10" t="s">
        <v>13</v>
      </c>
      <c r="D21" s="32">
        <f>INDEX('ONS data MYE 5'!$I$6:$I$445, MATCH($B21,'ONS data MYE 5'!$B$6:$B$445,0))</f>
        <v>87783</v>
      </c>
      <c r="E21" s="32">
        <f>INDEX('ONS data MYE 5'!$J$6:$J$445, MATCH($B21,'ONS data MYE 5'!$B$6:$B$445,0))</f>
        <v>135</v>
      </c>
      <c r="F21" s="32">
        <f t="shared" si="0"/>
        <v>4.9052747784384296</v>
      </c>
      <c r="G21" s="32">
        <f t="shared" si="1"/>
        <v>24.061720651984185</v>
      </c>
      <c r="H21" s="32">
        <f>INDEX('Mapping water'!$D$5:$U$352,MATCH($B21,'Mapping water'!$B$5:$B$352,0),MATCH(H$3,'Mapping water'!$D$4:$U$4,0))*$D21</f>
        <v>87783</v>
      </c>
      <c r="I21" s="32">
        <f>INDEX('Mapping water'!$D$5:$U$352,MATCH($B21,'Mapping water'!$B$5:$B$352,0),MATCH(I$3,'Mapping water'!$D$4:$U$4,0))*$D21</f>
        <v>0</v>
      </c>
      <c r="J21" s="32">
        <f>INDEX('Mapping water'!$D$5:$U$352,MATCH($B21,'Mapping water'!$B$5:$B$352,0),MATCH(J$3,'Mapping water'!$D$4:$U$4,0))*$D21</f>
        <v>0</v>
      </c>
      <c r="K21" s="32">
        <f>INDEX('Mapping water'!$D$5:$U$352,MATCH($B21,'Mapping water'!$B$5:$B$352,0),MATCH(K$3,'Mapping water'!$D$4:$U$4,0))*$D21</f>
        <v>0</v>
      </c>
      <c r="L21" s="32">
        <f>INDEX('Mapping water'!$D$5:$U$352,MATCH($B21,'Mapping water'!$B$5:$B$352,0),MATCH(L$3,'Mapping water'!$D$4:$U$4,0))*$D21</f>
        <v>0</v>
      </c>
      <c r="M21" s="32">
        <f>INDEX('Mapping water'!$D$5:$U$352,MATCH($B21,'Mapping water'!$B$5:$B$352,0),MATCH(M$3,'Mapping water'!$D$4:$U$4,0))*$D21</f>
        <v>0</v>
      </c>
      <c r="N21" s="32">
        <f>INDEX('Mapping water'!$D$5:$U$352,MATCH($B21,'Mapping water'!$B$5:$B$352,0),MATCH(N$3,'Mapping water'!$D$4:$U$4,0))*$D21</f>
        <v>0</v>
      </c>
      <c r="O21" s="32">
        <f>INDEX('Mapping water'!$D$5:$U$352,MATCH($B21,'Mapping water'!$B$5:$B$352,0),MATCH(O$3,'Mapping water'!$D$4:$U$4,0))*$D21</f>
        <v>0</v>
      </c>
      <c r="P21" s="32">
        <f>INDEX('Mapping water'!$D$5:$U$352,MATCH($B21,'Mapping water'!$B$5:$B$352,0),MATCH(P$3,'Mapping water'!$D$4:$U$4,0))*$D21</f>
        <v>0</v>
      </c>
      <c r="Q21" s="32">
        <f>INDEX('Mapping water'!$D$5:$U$352,MATCH($B21,'Mapping water'!$B$5:$B$352,0),MATCH(Q$3,'Mapping water'!$D$4:$U$4,0))*$D21</f>
        <v>0</v>
      </c>
      <c r="R21" s="32">
        <f>INDEX('Mapping water'!$D$5:$U$352,MATCH($B21,'Mapping water'!$B$5:$B$352,0),MATCH(R$3,'Mapping water'!$D$4:$U$4,0))*$D21</f>
        <v>0</v>
      </c>
      <c r="S21" s="32">
        <f>INDEX('Mapping water'!$D$5:$U$352,MATCH($B21,'Mapping water'!$B$5:$B$352,0),MATCH(S$3,'Mapping water'!$D$4:$U$4,0))*$D21</f>
        <v>0</v>
      </c>
      <c r="T21" s="32">
        <f>INDEX('Mapping water'!$D$5:$U$352,MATCH($B21,'Mapping water'!$B$5:$B$352,0),MATCH(T$3,'Mapping water'!$D$4:$U$4,0))*$D21</f>
        <v>0</v>
      </c>
      <c r="U21" s="32">
        <f>INDEX('Mapping water'!$D$5:$U$352,MATCH($B21,'Mapping water'!$B$5:$B$352,0),MATCH(U$3,'Mapping water'!$D$4:$U$4,0))*$D21</f>
        <v>0</v>
      </c>
      <c r="V21" s="32">
        <f>INDEX('Mapping water'!$D$5:$U$352,MATCH($B21,'Mapping water'!$B$5:$B$352,0),MATCH(V$3,'Mapping water'!$D$4:$U$4,0))*$D21</f>
        <v>0</v>
      </c>
      <c r="W21" s="32">
        <f>INDEX('Mapping water'!$D$5:$U$352,MATCH($B21,'Mapping water'!$B$5:$B$352,0),MATCH(W$3,'Mapping water'!$D$4:$U$4,0))*$D21</f>
        <v>0</v>
      </c>
      <c r="X21" s="32">
        <f>INDEX('Mapping water'!$D$5:$U$352,MATCH($B21,'Mapping water'!$B$5:$B$352,0),MATCH(X$3,'Mapping water'!$D$4:$U$4,0))*$D21</f>
        <v>0</v>
      </c>
      <c r="Y21" s="32">
        <f>INDEX('Mapping water'!$D$5:$U$352,MATCH($B21,'Mapping water'!$B$5:$B$352,0),MATCH(Y$3,'Mapping water'!$D$4:$U$4,0))*$D21</f>
        <v>0</v>
      </c>
    </row>
    <row r="22" spans="1:25" x14ac:dyDescent="0.45">
      <c r="A22" s="10" t="s">
        <v>94</v>
      </c>
      <c r="B22" s="10" t="s">
        <v>95</v>
      </c>
      <c r="C22" s="10" t="s">
        <v>13</v>
      </c>
      <c r="D22" s="32">
        <f>INDEX('ONS data MYE 5'!$I$6:$I$445, MATCH($B22,'ONS data MYE 5'!$B$6:$B$445,0))</f>
        <v>98814</v>
      </c>
      <c r="E22" s="32">
        <f>INDEX('ONS data MYE 5'!$J$6:$J$445, MATCH($B22,'ONS data MYE 5'!$B$6:$B$445,0))</f>
        <v>181</v>
      </c>
      <c r="F22" s="32">
        <f t="shared" si="0"/>
        <v>5.1984970312658261</v>
      </c>
      <c r="G22" s="32">
        <f t="shared" si="1"/>
        <v>27.024371384079608</v>
      </c>
      <c r="H22" s="32">
        <f>INDEX('Mapping water'!$D$5:$U$352,MATCH($B22,'Mapping water'!$B$5:$B$352,0),MATCH(H$3,'Mapping water'!$D$4:$U$4,0))*$D22</f>
        <v>98814</v>
      </c>
      <c r="I22" s="32">
        <f>INDEX('Mapping water'!$D$5:$U$352,MATCH($B22,'Mapping water'!$B$5:$B$352,0),MATCH(I$3,'Mapping water'!$D$4:$U$4,0))*$D22</f>
        <v>0</v>
      </c>
      <c r="J22" s="32">
        <f>INDEX('Mapping water'!$D$5:$U$352,MATCH($B22,'Mapping water'!$B$5:$B$352,0),MATCH(J$3,'Mapping water'!$D$4:$U$4,0))*$D22</f>
        <v>0</v>
      </c>
      <c r="K22" s="32">
        <f>INDEX('Mapping water'!$D$5:$U$352,MATCH($B22,'Mapping water'!$B$5:$B$352,0),MATCH(K$3,'Mapping water'!$D$4:$U$4,0))*$D22</f>
        <v>0</v>
      </c>
      <c r="L22" s="32">
        <f>INDEX('Mapping water'!$D$5:$U$352,MATCH($B22,'Mapping water'!$B$5:$B$352,0),MATCH(L$3,'Mapping water'!$D$4:$U$4,0))*$D22</f>
        <v>0</v>
      </c>
      <c r="M22" s="32">
        <f>INDEX('Mapping water'!$D$5:$U$352,MATCH($B22,'Mapping water'!$B$5:$B$352,0),MATCH(M$3,'Mapping water'!$D$4:$U$4,0))*$D22</f>
        <v>0</v>
      </c>
      <c r="N22" s="32">
        <f>INDEX('Mapping water'!$D$5:$U$352,MATCH($B22,'Mapping water'!$B$5:$B$352,0),MATCH(N$3,'Mapping water'!$D$4:$U$4,0))*$D22</f>
        <v>0</v>
      </c>
      <c r="O22" s="32">
        <f>INDEX('Mapping water'!$D$5:$U$352,MATCH($B22,'Mapping water'!$B$5:$B$352,0),MATCH(O$3,'Mapping water'!$D$4:$U$4,0))*$D22</f>
        <v>0</v>
      </c>
      <c r="P22" s="32">
        <f>INDEX('Mapping water'!$D$5:$U$352,MATCH($B22,'Mapping water'!$B$5:$B$352,0),MATCH(P$3,'Mapping water'!$D$4:$U$4,0))*$D22</f>
        <v>0</v>
      </c>
      <c r="Q22" s="32">
        <f>INDEX('Mapping water'!$D$5:$U$352,MATCH($B22,'Mapping water'!$B$5:$B$352,0),MATCH(Q$3,'Mapping water'!$D$4:$U$4,0))*$D22</f>
        <v>0</v>
      </c>
      <c r="R22" s="32">
        <f>INDEX('Mapping water'!$D$5:$U$352,MATCH($B22,'Mapping water'!$B$5:$B$352,0),MATCH(R$3,'Mapping water'!$D$4:$U$4,0))*$D22</f>
        <v>0</v>
      </c>
      <c r="S22" s="32">
        <f>INDEX('Mapping water'!$D$5:$U$352,MATCH($B22,'Mapping water'!$B$5:$B$352,0),MATCH(S$3,'Mapping water'!$D$4:$U$4,0))*$D22</f>
        <v>0</v>
      </c>
      <c r="T22" s="32">
        <f>INDEX('Mapping water'!$D$5:$U$352,MATCH($B22,'Mapping water'!$B$5:$B$352,0),MATCH(T$3,'Mapping water'!$D$4:$U$4,0))*$D22</f>
        <v>0</v>
      </c>
      <c r="U22" s="32">
        <f>INDEX('Mapping water'!$D$5:$U$352,MATCH($B22,'Mapping water'!$B$5:$B$352,0),MATCH(U$3,'Mapping water'!$D$4:$U$4,0))*$D22</f>
        <v>0</v>
      </c>
      <c r="V22" s="32">
        <f>INDEX('Mapping water'!$D$5:$U$352,MATCH($B22,'Mapping water'!$B$5:$B$352,0),MATCH(V$3,'Mapping water'!$D$4:$U$4,0))*$D22</f>
        <v>0</v>
      </c>
      <c r="W22" s="32">
        <f>INDEX('Mapping water'!$D$5:$U$352,MATCH($B22,'Mapping water'!$B$5:$B$352,0),MATCH(W$3,'Mapping water'!$D$4:$U$4,0))*$D22</f>
        <v>0</v>
      </c>
      <c r="X22" s="32">
        <f>INDEX('Mapping water'!$D$5:$U$352,MATCH($B22,'Mapping water'!$B$5:$B$352,0),MATCH(X$3,'Mapping water'!$D$4:$U$4,0))*$D22</f>
        <v>0</v>
      </c>
      <c r="Y22" s="32">
        <f>INDEX('Mapping water'!$D$5:$U$352,MATCH($B22,'Mapping water'!$B$5:$B$352,0),MATCH(Y$3,'Mapping water'!$D$4:$U$4,0))*$D22</f>
        <v>0</v>
      </c>
    </row>
    <row r="23" spans="1:25" x14ac:dyDescent="0.45">
      <c r="A23" s="10" t="s">
        <v>96</v>
      </c>
      <c r="B23" s="10" t="s">
        <v>97</v>
      </c>
      <c r="C23" s="10" t="s">
        <v>13</v>
      </c>
      <c r="D23" s="32">
        <f>INDEX('ONS data MYE 5'!$I$6:$I$445, MATCH($B23,'ONS data MYE 5'!$B$6:$B$445,0))</f>
        <v>175334</v>
      </c>
      <c r="E23" s="32">
        <f>INDEX('ONS data MYE 5'!$J$6:$J$445, MATCH($B23,'ONS data MYE 5'!$B$6:$B$445,0))</f>
        <v>193</v>
      </c>
      <c r="F23" s="32">
        <f t="shared" si="0"/>
        <v>5.2626901889048856</v>
      </c>
      <c r="G23" s="32">
        <f t="shared" si="1"/>
        <v>27.695908024395742</v>
      </c>
      <c r="H23" s="32">
        <f>INDEX('Mapping water'!$D$5:$U$352,MATCH($B23,'Mapping water'!$B$5:$B$352,0),MATCH(H$3,'Mapping water'!$D$4:$U$4,0))*$D23</f>
        <v>126240.48</v>
      </c>
      <c r="I23" s="32">
        <f>INDEX('Mapping water'!$D$5:$U$352,MATCH($B23,'Mapping water'!$B$5:$B$352,0),MATCH(I$3,'Mapping water'!$D$4:$U$4,0))*$D23</f>
        <v>0</v>
      </c>
      <c r="J23" s="32">
        <f>INDEX('Mapping water'!$D$5:$U$352,MATCH($B23,'Mapping water'!$B$5:$B$352,0),MATCH(J$3,'Mapping water'!$D$4:$U$4,0))*$D23</f>
        <v>0</v>
      </c>
      <c r="K23" s="32">
        <f>INDEX('Mapping water'!$D$5:$U$352,MATCH($B23,'Mapping water'!$B$5:$B$352,0),MATCH(K$3,'Mapping water'!$D$4:$U$4,0))*$D23</f>
        <v>0</v>
      </c>
      <c r="L23" s="32">
        <f>INDEX('Mapping water'!$D$5:$U$352,MATCH($B23,'Mapping water'!$B$5:$B$352,0),MATCH(L$3,'Mapping water'!$D$4:$U$4,0))*$D23</f>
        <v>0</v>
      </c>
      <c r="M23" s="32">
        <f>INDEX('Mapping water'!$D$5:$U$352,MATCH($B23,'Mapping water'!$B$5:$B$352,0),MATCH(M$3,'Mapping water'!$D$4:$U$4,0))*$D23</f>
        <v>0</v>
      </c>
      <c r="N23" s="32">
        <f>INDEX('Mapping water'!$D$5:$U$352,MATCH($B23,'Mapping water'!$B$5:$B$352,0),MATCH(N$3,'Mapping water'!$D$4:$U$4,0))*$D23</f>
        <v>0</v>
      </c>
      <c r="O23" s="32">
        <f>INDEX('Mapping water'!$D$5:$U$352,MATCH($B23,'Mapping water'!$B$5:$B$352,0),MATCH(O$3,'Mapping water'!$D$4:$U$4,0))*$D23</f>
        <v>0</v>
      </c>
      <c r="P23" s="32">
        <f>INDEX('Mapping water'!$D$5:$U$352,MATCH($B23,'Mapping water'!$B$5:$B$352,0),MATCH(P$3,'Mapping water'!$D$4:$U$4,0))*$D23</f>
        <v>0</v>
      </c>
      <c r="Q23" s="32">
        <f>INDEX('Mapping water'!$D$5:$U$352,MATCH($B23,'Mapping water'!$B$5:$B$352,0),MATCH(Q$3,'Mapping water'!$D$4:$U$4,0))*$D23</f>
        <v>0</v>
      </c>
      <c r="R23" s="32">
        <f>INDEX('Mapping water'!$D$5:$U$352,MATCH($B23,'Mapping water'!$B$5:$B$352,0),MATCH(R$3,'Mapping water'!$D$4:$U$4,0))*$D23</f>
        <v>0</v>
      </c>
      <c r="S23" s="32">
        <f>INDEX('Mapping water'!$D$5:$U$352,MATCH($B23,'Mapping water'!$B$5:$B$352,0),MATCH(S$3,'Mapping water'!$D$4:$U$4,0))*$D23</f>
        <v>0</v>
      </c>
      <c r="T23" s="32">
        <f>INDEX('Mapping water'!$D$5:$U$352,MATCH($B23,'Mapping water'!$B$5:$B$352,0),MATCH(T$3,'Mapping water'!$D$4:$U$4,0))*$D23</f>
        <v>0</v>
      </c>
      <c r="U23" s="32">
        <f>INDEX('Mapping water'!$D$5:$U$352,MATCH($B23,'Mapping water'!$B$5:$B$352,0),MATCH(U$3,'Mapping water'!$D$4:$U$4,0))*$D23</f>
        <v>0</v>
      </c>
      <c r="V23" s="32">
        <f>INDEX('Mapping water'!$D$5:$U$352,MATCH($B23,'Mapping water'!$B$5:$B$352,0),MATCH(V$3,'Mapping water'!$D$4:$U$4,0))*$D23</f>
        <v>0</v>
      </c>
      <c r="W23" s="32">
        <f>INDEX('Mapping water'!$D$5:$U$352,MATCH($B23,'Mapping water'!$B$5:$B$352,0),MATCH(W$3,'Mapping water'!$D$4:$U$4,0))*$D23</f>
        <v>0</v>
      </c>
      <c r="X23" s="32">
        <f>INDEX('Mapping water'!$D$5:$U$352,MATCH($B23,'Mapping water'!$B$5:$B$352,0),MATCH(X$3,'Mapping water'!$D$4:$U$4,0))*$D23</f>
        <v>0</v>
      </c>
      <c r="Y23" s="32">
        <f>INDEX('Mapping water'!$D$5:$U$352,MATCH($B23,'Mapping water'!$B$5:$B$352,0),MATCH(Y$3,'Mapping water'!$D$4:$U$4,0))*$D23</f>
        <v>49093.520000000004</v>
      </c>
    </row>
    <row r="24" spans="1:25" x14ac:dyDescent="0.45">
      <c r="A24" s="10" t="s">
        <v>98</v>
      </c>
      <c r="B24" s="10" t="s">
        <v>99</v>
      </c>
      <c r="C24" s="10" t="s">
        <v>13</v>
      </c>
      <c r="D24" s="32">
        <f>INDEX('ONS data MYE 5'!$I$6:$I$445, MATCH($B24,'ONS data MYE 5'!$B$6:$B$445,0))</f>
        <v>150530</v>
      </c>
      <c r="E24" s="32">
        <f>INDEX('ONS data MYE 5'!$J$6:$J$445, MATCH($B24,'ONS data MYE 5'!$B$6:$B$445,0))</f>
        <v>246</v>
      </c>
      <c r="F24" s="32">
        <f t="shared" si="0"/>
        <v>5.5053315359323625</v>
      </c>
      <c r="G24" s="32">
        <f t="shared" si="1"/>
        <v>30.308675320531385</v>
      </c>
      <c r="H24" s="32">
        <f>INDEX('Mapping water'!$D$5:$U$352,MATCH($B24,'Mapping water'!$B$5:$B$352,0),MATCH(H$3,'Mapping water'!$D$4:$U$4,0))*$D24</f>
        <v>150530</v>
      </c>
      <c r="I24" s="32">
        <f>INDEX('Mapping water'!$D$5:$U$352,MATCH($B24,'Mapping water'!$B$5:$B$352,0),MATCH(I$3,'Mapping water'!$D$4:$U$4,0))*$D24</f>
        <v>0</v>
      </c>
      <c r="J24" s="32">
        <f>INDEX('Mapping water'!$D$5:$U$352,MATCH($B24,'Mapping water'!$B$5:$B$352,0),MATCH(J$3,'Mapping water'!$D$4:$U$4,0))*$D24</f>
        <v>0</v>
      </c>
      <c r="K24" s="32">
        <f>INDEX('Mapping water'!$D$5:$U$352,MATCH($B24,'Mapping water'!$B$5:$B$352,0),MATCH(K$3,'Mapping water'!$D$4:$U$4,0))*$D24</f>
        <v>0</v>
      </c>
      <c r="L24" s="32">
        <f>INDEX('Mapping water'!$D$5:$U$352,MATCH($B24,'Mapping water'!$B$5:$B$352,0),MATCH(L$3,'Mapping water'!$D$4:$U$4,0))*$D24</f>
        <v>0</v>
      </c>
      <c r="M24" s="32">
        <f>INDEX('Mapping water'!$D$5:$U$352,MATCH($B24,'Mapping water'!$B$5:$B$352,0),MATCH(M$3,'Mapping water'!$D$4:$U$4,0))*$D24</f>
        <v>0</v>
      </c>
      <c r="N24" s="32">
        <f>INDEX('Mapping water'!$D$5:$U$352,MATCH($B24,'Mapping water'!$B$5:$B$352,0),MATCH(N$3,'Mapping water'!$D$4:$U$4,0))*$D24</f>
        <v>0</v>
      </c>
      <c r="O24" s="32">
        <f>INDEX('Mapping water'!$D$5:$U$352,MATCH($B24,'Mapping water'!$B$5:$B$352,0),MATCH(O$3,'Mapping water'!$D$4:$U$4,0))*$D24</f>
        <v>0</v>
      </c>
      <c r="P24" s="32">
        <f>INDEX('Mapping water'!$D$5:$U$352,MATCH($B24,'Mapping water'!$B$5:$B$352,0),MATCH(P$3,'Mapping water'!$D$4:$U$4,0))*$D24</f>
        <v>0</v>
      </c>
      <c r="Q24" s="32">
        <f>INDEX('Mapping water'!$D$5:$U$352,MATCH($B24,'Mapping water'!$B$5:$B$352,0),MATCH(Q$3,'Mapping water'!$D$4:$U$4,0))*$D24</f>
        <v>0</v>
      </c>
      <c r="R24" s="32">
        <f>INDEX('Mapping water'!$D$5:$U$352,MATCH($B24,'Mapping water'!$B$5:$B$352,0),MATCH(R$3,'Mapping water'!$D$4:$U$4,0))*$D24</f>
        <v>0</v>
      </c>
      <c r="S24" s="32">
        <f>INDEX('Mapping water'!$D$5:$U$352,MATCH($B24,'Mapping water'!$B$5:$B$352,0),MATCH(S$3,'Mapping water'!$D$4:$U$4,0))*$D24</f>
        <v>0</v>
      </c>
      <c r="T24" s="32">
        <f>INDEX('Mapping water'!$D$5:$U$352,MATCH($B24,'Mapping water'!$B$5:$B$352,0),MATCH(T$3,'Mapping water'!$D$4:$U$4,0))*$D24</f>
        <v>0</v>
      </c>
      <c r="U24" s="32">
        <f>INDEX('Mapping water'!$D$5:$U$352,MATCH($B24,'Mapping water'!$B$5:$B$352,0),MATCH(U$3,'Mapping water'!$D$4:$U$4,0))*$D24</f>
        <v>0</v>
      </c>
      <c r="V24" s="32">
        <f>INDEX('Mapping water'!$D$5:$U$352,MATCH($B24,'Mapping water'!$B$5:$B$352,0),MATCH(V$3,'Mapping water'!$D$4:$U$4,0))*$D24</f>
        <v>0</v>
      </c>
      <c r="W24" s="32">
        <f>INDEX('Mapping water'!$D$5:$U$352,MATCH($B24,'Mapping water'!$B$5:$B$352,0),MATCH(W$3,'Mapping water'!$D$4:$U$4,0))*$D24</f>
        <v>0</v>
      </c>
      <c r="X24" s="32">
        <f>INDEX('Mapping water'!$D$5:$U$352,MATCH($B24,'Mapping water'!$B$5:$B$352,0),MATCH(X$3,'Mapping water'!$D$4:$U$4,0))*$D24</f>
        <v>0</v>
      </c>
      <c r="Y24" s="32">
        <f>INDEX('Mapping water'!$D$5:$U$352,MATCH($B24,'Mapping water'!$B$5:$B$352,0),MATCH(Y$3,'Mapping water'!$D$4:$U$4,0))*$D24</f>
        <v>0</v>
      </c>
    </row>
    <row r="25" spans="1:25" x14ac:dyDescent="0.45">
      <c r="A25" s="10" t="s">
        <v>100</v>
      </c>
      <c r="B25" s="10" t="s">
        <v>101</v>
      </c>
      <c r="C25" s="10" t="s">
        <v>13</v>
      </c>
      <c r="D25" s="32">
        <f>INDEX('ONS data MYE 5'!$I$6:$I$445, MATCH($B25,'ONS data MYE 5'!$B$6:$B$445,0))</f>
        <v>184916</v>
      </c>
      <c r="E25" s="32">
        <f>INDEX('ONS data MYE 5'!$J$6:$J$445, MATCH($B25,'ONS data MYE 5'!$B$6:$B$445,0))</f>
        <v>562</v>
      </c>
      <c r="F25" s="32">
        <f t="shared" si="0"/>
        <v>6.3315018498936908</v>
      </c>
      <c r="G25" s="32">
        <f t="shared" si="1"/>
        <v>40.087915675207228</v>
      </c>
      <c r="H25" s="32">
        <f>INDEX('Mapping water'!$D$5:$U$352,MATCH($B25,'Mapping water'!$B$5:$B$352,0),MATCH(H$3,'Mapping water'!$D$4:$U$4,0))*$D25</f>
        <v>184916</v>
      </c>
      <c r="I25" s="32">
        <f>INDEX('Mapping water'!$D$5:$U$352,MATCH($B25,'Mapping water'!$B$5:$B$352,0),MATCH(I$3,'Mapping water'!$D$4:$U$4,0))*$D25</f>
        <v>0</v>
      </c>
      <c r="J25" s="32">
        <f>INDEX('Mapping water'!$D$5:$U$352,MATCH($B25,'Mapping water'!$B$5:$B$352,0),MATCH(J$3,'Mapping water'!$D$4:$U$4,0))*$D25</f>
        <v>0</v>
      </c>
      <c r="K25" s="32">
        <f>INDEX('Mapping water'!$D$5:$U$352,MATCH($B25,'Mapping water'!$B$5:$B$352,0),MATCH(K$3,'Mapping water'!$D$4:$U$4,0))*$D25</f>
        <v>0</v>
      </c>
      <c r="L25" s="32">
        <f>INDEX('Mapping water'!$D$5:$U$352,MATCH($B25,'Mapping water'!$B$5:$B$352,0),MATCH(L$3,'Mapping water'!$D$4:$U$4,0))*$D25</f>
        <v>0</v>
      </c>
      <c r="M25" s="32">
        <f>INDEX('Mapping water'!$D$5:$U$352,MATCH($B25,'Mapping water'!$B$5:$B$352,0),MATCH(M$3,'Mapping water'!$D$4:$U$4,0))*$D25</f>
        <v>0</v>
      </c>
      <c r="N25" s="32">
        <f>INDEX('Mapping water'!$D$5:$U$352,MATCH($B25,'Mapping water'!$B$5:$B$352,0),MATCH(N$3,'Mapping water'!$D$4:$U$4,0))*$D25</f>
        <v>0</v>
      </c>
      <c r="O25" s="32">
        <f>INDEX('Mapping water'!$D$5:$U$352,MATCH($B25,'Mapping water'!$B$5:$B$352,0),MATCH(O$3,'Mapping water'!$D$4:$U$4,0))*$D25</f>
        <v>0</v>
      </c>
      <c r="P25" s="32">
        <f>INDEX('Mapping water'!$D$5:$U$352,MATCH($B25,'Mapping water'!$B$5:$B$352,0),MATCH(P$3,'Mapping water'!$D$4:$U$4,0))*$D25</f>
        <v>0</v>
      </c>
      <c r="Q25" s="32">
        <f>INDEX('Mapping water'!$D$5:$U$352,MATCH($B25,'Mapping water'!$B$5:$B$352,0),MATCH(Q$3,'Mapping water'!$D$4:$U$4,0))*$D25</f>
        <v>0</v>
      </c>
      <c r="R25" s="32">
        <f>INDEX('Mapping water'!$D$5:$U$352,MATCH($B25,'Mapping water'!$B$5:$B$352,0),MATCH(R$3,'Mapping water'!$D$4:$U$4,0))*$D25</f>
        <v>0</v>
      </c>
      <c r="S25" s="32">
        <f>INDEX('Mapping water'!$D$5:$U$352,MATCH($B25,'Mapping water'!$B$5:$B$352,0),MATCH(S$3,'Mapping water'!$D$4:$U$4,0))*$D25</f>
        <v>0</v>
      </c>
      <c r="T25" s="32">
        <f>INDEX('Mapping water'!$D$5:$U$352,MATCH($B25,'Mapping water'!$B$5:$B$352,0),MATCH(T$3,'Mapping water'!$D$4:$U$4,0))*$D25</f>
        <v>0</v>
      </c>
      <c r="U25" s="32">
        <f>INDEX('Mapping water'!$D$5:$U$352,MATCH($B25,'Mapping water'!$B$5:$B$352,0),MATCH(U$3,'Mapping water'!$D$4:$U$4,0))*$D25</f>
        <v>0</v>
      </c>
      <c r="V25" s="32">
        <f>INDEX('Mapping water'!$D$5:$U$352,MATCH($B25,'Mapping water'!$B$5:$B$352,0),MATCH(V$3,'Mapping water'!$D$4:$U$4,0))*$D25</f>
        <v>0</v>
      </c>
      <c r="W25" s="32">
        <f>INDEX('Mapping water'!$D$5:$U$352,MATCH($B25,'Mapping water'!$B$5:$B$352,0),MATCH(W$3,'Mapping water'!$D$4:$U$4,0))*$D25</f>
        <v>0</v>
      </c>
      <c r="X25" s="32">
        <f>INDEX('Mapping water'!$D$5:$U$352,MATCH($B25,'Mapping water'!$B$5:$B$352,0),MATCH(X$3,'Mapping water'!$D$4:$U$4,0))*$D25</f>
        <v>0</v>
      </c>
      <c r="Y25" s="32">
        <f>INDEX('Mapping water'!$D$5:$U$352,MATCH($B25,'Mapping water'!$B$5:$B$352,0),MATCH(Y$3,'Mapping water'!$D$4:$U$4,0))*$D25</f>
        <v>0</v>
      </c>
    </row>
    <row r="26" spans="1:25" x14ac:dyDescent="0.45">
      <c r="A26" s="10" t="s">
        <v>118</v>
      </c>
      <c r="B26" s="10" t="s">
        <v>119</v>
      </c>
      <c r="C26" s="10" t="s">
        <v>13</v>
      </c>
      <c r="D26" s="32">
        <f>INDEX('ONS data MYE 5'!$I$6:$I$445, MATCH($B26,'ONS data MYE 5'!$B$6:$B$445,0))</f>
        <v>135698</v>
      </c>
      <c r="E26" s="32">
        <f>INDEX('ONS data MYE 5'!$J$6:$J$445, MATCH($B26,'ONS data MYE 5'!$B$6:$B$445,0))</f>
        <v>104</v>
      </c>
      <c r="F26" s="32">
        <f t="shared" si="0"/>
        <v>4.6443908991413725</v>
      </c>
      <c r="G26" s="32">
        <f t="shared" si="1"/>
        <v>21.570366824027207</v>
      </c>
      <c r="H26" s="32">
        <f>INDEX('Mapping water'!$D$5:$U$352,MATCH($B26,'Mapping water'!$B$5:$B$352,0),MATCH(H$3,'Mapping water'!$D$4:$U$4,0))*$D26</f>
        <v>135698</v>
      </c>
      <c r="I26" s="32">
        <f>INDEX('Mapping water'!$D$5:$U$352,MATCH($B26,'Mapping water'!$B$5:$B$352,0),MATCH(I$3,'Mapping water'!$D$4:$U$4,0))*$D26</f>
        <v>0</v>
      </c>
      <c r="J26" s="32">
        <f>INDEX('Mapping water'!$D$5:$U$352,MATCH($B26,'Mapping water'!$B$5:$B$352,0),MATCH(J$3,'Mapping water'!$D$4:$U$4,0))*$D26</f>
        <v>0</v>
      </c>
      <c r="K26" s="32">
        <f>INDEX('Mapping water'!$D$5:$U$352,MATCH($B26,'Mapping water'!$B$5:$B$352,0),MATCH(K$3,'Mapping water'!$D$4:$U$4,0))*$D26</f>
        <v>0</v>
      </c>
      <c r="L26" s="32">
        <f>INDEX('Mapping water'!$D$5:$U$352,MATCH($B26,'Mapping water'!$B$5:$B$352,0),MATCH(L$3,'Mapping water'!$D$4:$U$4,0))*$D26</f>
        <v>0</v>
      </c>
      <c r="M26" s="32">
        <f>INDEX('Mapping water'!$D$5:$U$352,MATCH($B26,'Mapping water'!$B$5:$B$352,0),MATCH(M$3,'Mapping water'!$D$4:$U$4,0))*$D26</f>
        <v>0</v>
      </c>
      <c r="N26" s="32">
        <f>INDEX('Mapping water'!$D$5:$U$352,MATCH($B26,'Mapping water'!$B$5:$B$352,0),MATCH(N$3,'Mapping water'!$D$4:$U$4,0))*$D26</f>
        <v>0</v>
      </c>
      <c r="O26" s="32">
        <f>INDEX('Mapping water'!$D$5:$U$352,MATCH($B26,'Mapping water'!$B$5:$B$352,0),MATCH(O$3,'Mapping water'!$D$4:$U$4,0))*$D26</f>
        <v>0</v>
      </c>
      <c r="P26" s="32">
        <f>INDEX('Mapping water'!$D$5:$U$352,MATCH($B26,'Mapping water'!$B$5:$B$352,0),MATCH(P$3,'Mapping water'!$D$4:$U$4,0))*$D26</f>
        <v>0</v>
      </c>
      <c r="Q26" s="32">
        <f>INDEX('Mapping water'!$D$5:$U$352,MATCH($B26,'Mapping water'!$B$5:$B$352,0),MATCH(Q$3,'Mapping water'!$D$4:$U$4,0))*$D26</f>
        <v>0</v>
      </c>
      <c r="R26" s="32">
        <f>INDEX('Mapping water'!$D$5:$U$352,MATCH($B26,'Mapping water'!$B$5:$B$352,0),MATCH(R$3,'Mapping water'!$D$4:$U$4,0))*$D26</f>
        <v>0</v>
      </c>
      <c r="S26" s="32">
        <f>INDEX('Mapping water'!$D$5:$U$352,MATCH($B26,'Mapping water'!$B$5:$B$352,0),MATCH(S$3,'Mapping water'!$D$4:$U$4,0))*$D26</f>
        <v>0</v>
      </c>
      <c r="T26" s="32">
        <f>INDEX('Mapping water'!$D$5:$U$352,MATCH($B26,'Mapping water'!$B$5:$B$352,0),MATCH(T$3,'Mapping water'!$D$4:$U$4,0))*$D26</f>
        <v>0</v>
      </c>
      <c r="U26" s="32">
        <f>INDEX('Mapping water'!$D$5:$U$352,MATCH($B26,'Mapping water'!$B$5:$B$352,0),MATCH(U$3,'Mapping water'!$D$4:$U$4,0))*$D26</f>
        <v>0</v>
      </c>
      <c r="V26" s="32">
        <f>INDEX('Mapping water'!$D$5:$U$352,MATCH($B26,'Mapping water'!$B$5:$B$352,0),MATCH(V$3,'Mapping water'!$D$4:$U$4,0))*$D26</f>
        <v>0</v>
      </c>
      <c r="W26" s="32">
        <f>INDEX('Mapping water'!$D$5:$U$352,MATCH($B26,'Mapping water'!$B$5:$B$352,0),MATCH(W$3,'Mapping water'!$D$4:$U$4,0))*$D26</f>
        <v>0</v>
      </c>
      <c r="X26" s="32">
        <f>INDEX('Mapping water'!$D$5:$U$352,MATCH($B26,'Mapping water'!$B$5:$B$352,0),MATCH(X$3,'Mapping water'!$D$4:$U$4,0))*$D26</f>
        <v>0</v>
      </c>
      <c r="Y26" s="32">
        <f>INDEX('Mapping water'!$D$5:$U$352,MATCH($B26,'Mapping water'!$B$5:$B$352,0),MATCH(Y$3,'Mapping water'!$D$4:$U$4,0))*$D26</f>
        <v>0</v>
      </c>
    </row>
    <row r="27" spans="1:25" x14ac:dyDescent="0.45">
      <c r="A27" s="10" t="s">
        <v>120</v>
      </c>
      <c r="B27" s="10" t="s">
        <v>121</v>
      </c>
      <c r="C27" s="10" t="s">
        <v>13</v>
      </c>
      <c r="D27" s="32">
        <f>INDEX('ONS data MYE 5'!$I$6:$I$445, MATCH($B27,'ONS data MYE 5'!$B$6:$B$445,0))</f>
        <v>126626</v>
      </c>
      <c r="E27" s="32">
        <f>INDEX('ONS data MYE 5'!$J$6:$J$445, MATCH($B27,'ONS data MYE 5'!$B$6:$B$445,0))</f>
        <v>229</v>
      </c>
      <c r="F27" s="32">
        <f t="shared" si="0"/>
        <v>5.43372200355424</v>
      </c>
      <c r="G27" s="32">
        <f t="shared" si="1"/>
        <v>29.525334811909502</v>
      </c>
      <c r="H27" s="32">
        <f>INDEX('Mapping water'!$D$5:$U$352,MATCH($B27,'Mapping water'!$B$5:$B$352,0),MATCH(H$3,'Mapping water'!$D$4:$U$4,0))*$D27</f>
        <v>126626</v>
      </c>
      <c r="I27" s="32">
        <f>INDEX('Mapping water'!$D$5:$U$352,MATCH($B27,'Mapping water'!$B$5:$B$352,0),MATCH(I$3,'Mapping water'!$D$4:$U$4,0))*$D27</f>
        <v>0</v>
      </c>
      <c r="J27" s="32">
        <f>INDEX('Mapping water'!$D$5:$U$352,MATCH($B27,'Mapping water'!$B$5:$B$352,0),MATCH(J$3,'Mapping water'!$D$4:$U$4,0))*$D27</f>
        <v>0</v>
      </c>
      <c r="K27" s="32">
        <f>INDEX('Mapping water'!$D$5:$U$352,MATCH($B27,'Mapping water'!$B$5:$B$352,0),MATCH(K$3,'Mapping water'!$D$4:$U$4,0))*$D27</f>
        <v>0</v>
      </c>
      <c r="L27" s="32">
        <f>INDEX('Mapping water'!$D$5:$U$352,MATCH($B27,'Mapping water'!$B$5:$B$352,0),MATCH(L$3,'Mapping water'!$D$4:$U$4,0))*$D27</f>
        <v>0</v>
      </c>
      <c r="M27" s="32">
        <f>INDEX('Mapping water'!$D$5:$U$352,MATCH($B27,'Mapping water'!$B$5:$B$352,0),MATCH(M$3,'Mapping water'!$D$4:$U$4,0))*$D27</f>
        <v>0</v>
      </c>
      <c r="N27" s="32">
        <f>INDEX('Mapping water'!$D$5:$U$352,MATCH($B27,'Mapping water'!$B$5:$B$352,0),MATCH(N$3,'Mapping water'!$D$4:$U$4,0))*$D27</f>
        <v>0</v>
      </c>
      <c r="O27" s="32">
        <f>INDEX('Mapping water'!$D$5:$U$352,MATCH($B27,'Mapping water'!$B$5:$B$352,0),MATCH(O$3,'Mapping water'!$D$4:$U$4,0))*$D27</f>
        <v>0</v>
      </c>
      <c r="P27" s="32">
        <f>INDEX('Mapping water'!$D$5:$U$352,MATCH($B27,'Mapping water'!$B$5:$B$352,0),MATCH(P$3,'Mapping water'!$D$4:$U$4,0))*$D27</f>
        <v>0</v>
      </c>
      <c r="Q27" s="32">
        <f>INDEX('Mapping water'!$D$5:$U$352,MATCH($B27,'Mapping water'!$B$5:$B$352,0),MATCH(Q$3,'Mapping water'!$D$4:$U$4,0))*$D27</f>
        <v>0</v>
      </c>
      <c r="R27" s="32">
        <f>INDEX('Mapping water'!$D$5:$U$352,MATCH($B27,'Mapping water'!$B$5:$B$352,0),MATCH(R$3,'Mapping water'!$D$4:$U$4,0))*$D27</f>
        <v>0</v>
      </c>
      <c r="S27" s="32">
        <f>INDEX('Mapping water'!$D$5:$U$352,MATCH($B27,'Mapping water'!$B$5:$B$352,0),MATCH(S$3,'Mapping water'!$D$4:$U$4,0))*$D27</f>
        <v>0</v>
      </c>
      <c r="T27" s="32">
        <f>INDEX('Mapping water'!$D$5:$U$352,MATCH($B27,'Mapping water'!$B$5:$B$352,0),MATCH(T$3,'Mapping water'!$D$4:$U$4,0))*$D27</f>
        <v>0</v>
      </c>
      <c r="U27" s="32">
        <f>INDEX('Mapping water'!$D$5:$U$352,MATCH($B27,'Mapping water'!$B$5:$B$352,0),MATCH(U$3,'Mapping water'!$D$4:$U$4,0))*$D27</f>
        <v>0</v>
      </c>
      <c r="V27" s="32">
        <f>INDEX('Mapping water'!$D$5:$U$352,MATCH($B27,'Mapping water'!$B$5:$B$352,0),MATCH(V$3,'Mapping water'!$D$4:$U$4,0))*$D27</f>
        <v>0</v>
      </c>
      <c r="W27" s="32">
        <f>INDEX('Mapping water'!$D$5:$U$352,MATCH($B27,'Mapping water'!$B$5:$B$352,0),MATCH(W$3,'Mapping water'!$D$4:$U$4,0))*$D27</f>
        <v>0</v>
      </c>
      <c r="X27" s="32">
        <f>INDEX('Mapping water'!$D$5:$U$352,MATCH($B27,'Mapping water'!$B$5:$B$352,0),MATCH(X$3,'Mapping water'!$D$4:$U$4,0))*$D27</f>
        <v>0</v>
      </c>
      <c r="Y27" s="32">
        <f>INDEX('Mapping water'!$D$5:$U$352,MATCH($B27,'Mapping water'!$B$5:$B$352,0),MATCH(Y$3,'Mapping water'!$D$4:$U$4,0))*$D27</f>
        <v>0</v>
      </c>
    </row>
    <row r="28" spans="1:25" x14ac:dyDescent="0.45">
      <c r="A28" s="10" t="s">
        <v>122</v>
      </c>
      <c r="B28" s="10" t="s">
        <v>123</v>
      </c>
      <c r="C28" s="10" t="s">
        <v>13</v>
      </c>
      <c r="D28" s="32">
        <f>INDEX('ONS data MYE 5'!$I$6:$I$445, MATCH($B28,'ONS data MYE 5'!$B$6:$B$445,0))</f>
        <v>151261</v>
      </c>
      <c r="E28" s="32">
        <f>INDEX('ONS data MYE 5'!$J$6:$J$445, MATCH($B28,'ONS data MYE 5'!$B$6:$B$445,0))</f>
        <v>105</v>
      </c>
      <c r="F28" s="32">
        <f t="shared" si="0"/>
        <v>4.6539603501575231</v>
      </c>
      <c r="G28" s="32">
        <f t="shared" si="1"/>
        <v>21.659346940838336</v>
      </c>
      <c r="H28" s="32">
        <f>INDEX('Mapping water'!$D$5:$U$352,MATCH($B28,'Mapping water'!$B$5:$B$352,0),MATCH(H$3,'Mapping water'!$D$4:$U$4,0))*$D28</f>
        <v>151261</v>
      </c>
      <c r="I28" s="32">
        <f>INDEX('Mapping water'!$D$5:$U$352,MATCH($B28,'Mapping water'!$B$5:$B$352,0),MATCH(I$3,'Mapping water'!$D$4:$U$4,0))*$D28</f>
        <v>0</v>
      </c>
      <c r="J28" s="32">
        <f>INDEX('Mapping water'!$D$5:$U$352,MATCH($B28,'Mapping water'!$B$5:$B$352,0),MATCH(J$3,'Mapping water'!$D$4:$U$4,0))*$D28</f>
        <v>0</v>
      </c>
      <c r="K28" s="32">
        <f>INDEX('Mapping water'!$D$5:$U$352,MATCH($B28,'Mapping water'!$B$5:$B$352,0),MATCH(K$3,'Mapping water'!$D$4:$U$4,0))*$D28</f>
        <v>0</v>
      </c>
      <c r="L28" s="32">
        <f>INDEX('Mapping water'!$D$5:$U$352,MATCH($B28,'Mapping water'!$B$5:$B$352,0),MATCH(L$3,'Mapping water'!$D$4:$U$4,0))*$D28</f>
        <v>0</v>
      </c>
      <c r="M28" s="32">
        <f>INDEX('Mapping water'!$D$5:$U$352,MATCH($B28,'Mapping water'!$B$5:$B$352,0),MATCH(M$3,'Mapping water'!$D$4:$U$4,0))*$D28</f>
        <v>0</v>
      </c>
      <c r="N28" s="32">
        <f>INDEX('Mapping water'!$D$5:$U$352,MATCH($B28,'Mapping water'!$B$5:$B$352,0),MATCH(N$3,'Mapping water'!$D$4:$U$4,0))*$D28</f>
        <v>0</v>
      </c>
      <c r="O28" s="32">
        <f>INDEX('Mapping water'!$D$5:$U$352,MATCH($B28,'Mapping water'!$B$5:$B$352,0),MATCH(O$3,'Mapping water'!$D$4:$U$4,0))*$D28</f>
        <v>0</v>
      </c>
      <c r="P28" s="32">
        <f>INDEX('Mapping water'!$D$5:$U$352,MATCH($B28,'Mapping water'!$B$5:$B$352,0),MATCH(P$3,'Mapping water'!$D$4:$U$4,0))*$D28</f>
        <v>0</v>
      </c>
      <c r="Q28" s="32">
        <f>INDEX('Mapping water'!$D$5:$U$352,MATCH($B28,'Mapping water'!$B$5:$B$352,0),MATCH(Q$3,'Mapping water'!$D$4:$U$4,0))*$D28</f>
        <v>0</v>
      </c>
      <c r="R28" s="32">
        <f>INDEX('Mapping water'!$D$5:$U$352,MATCH($B28,'Mapping water'!$B$5:$B$352,0),MATCH(R$3,'Mapping water'!$D$4:$U$4,0))*$D28</f>
        <v>0</v>
      </c>
      <c r="S28" s="32">
        <f>INDEX('Mapping water'!$D$5:$U$352,MATCH($B28,'Mapping water'!$B$5:$B$352,0),MATCH(S$3,'Mapping water'!$D$4:$U$4,0))*$D28</f>
        <v>0</v>
      </c>
      <c r="T28" s="32">
        <f>INDEX('Mapping water'!$D$5:$U$352,MATCH($B28,'Mapping water'!$B$5:$B$352,0),MATCH(T$3,'Mapping water'!$D$4:$U$4,0))*$D28</f>
        <v>0</v>
      </c>
      <c r="U28" s="32">
        <f>INDEX('Mapping water'!$D$5:$U$352,MATCH($B28,'Mapping water'!$B$5:$B$352,0),MATCH(U$3,'Mapping water'!$D$4:$U$4,0))*$D28</f>
        <v>0</v>
      </c>
      <c r="V28" s="32">
        <f>INDEX('Mapping water'!$D$5:$U$352,MATCH($B28,'Mapping water'!$B$5:$B$352,0),MATCH(V$3,'Mapping water'!$D$4:$U$4,0))*$D28</f>
        <v>0</v>
      </c>
      <c r="W28" s="32">
        <f>INDEX('Mapping water'!$D$5:$U$352,MATCH($B28,'Mapping water'!$B$5:$B$352,0),MATCH(W$3,'Mapping water'!$D$4:$U$4,0))*$D28</f>
        <v>0</v>
      </c>
      <c r="X28" s="32">
        <f>INDEX('Mapping water'!$D$5:$U$352,MATCH($B28,'Mapping water'!$B$5:$B$352,0),MATCH(X$3,'Mapping water'!$D$4:$U$4,0))*$D28</f>
        <v>0</v>
      </c>
      <c r="Y28" s="32">
        <f>INDEX('Mapping water'!$D$5:$U$352,MATCH($B28,'Mapping water'!$B$5:$B$352,0),MATCH(Y$3,'Mapping water'!$D$4:$U$4,0))*$D28</f>
        <v>0</v>
      </c>
    </row>
    <row r="29" spans="1:25" x14ac:dyDescent="0.45">
      <c r="A29" s="10" t="s">
        <v>124</v>
      </c>
      <c r="B29" s="10" t="s">
        <v>125</v>
      </c>
      <c r="C29" s="10" t="s">
        <v>13</v>
      </c>
      <c r="D29" s="32">
        <f>INDEX('ONS data MYE 5'!$I$6:$I$445, MATCH($B29,'ONS data MYE 5'!$B$6:$B$445,0))</f>
        <v>103252</v>
      </c>
      <c r="E29" s="32">
        <f>INDEX('ONS data MYE 5'!$J$6:$J$445, MATCH($B29,'ONS data MYE 5'!$B$6:$B$445,0))</f>
        <v>107</v>
      </c>
      <c r="F29" s="32">
        <f t="shared" si="0"/>
        <v>4.6728288344619058</v>
      </c>
      <c r="G29" s="32">
        <f t="shared" si="1"/>
        <v>21.835329316178612</v>
      </c>
      <c r="H29" s="32">
        <f>INDEX('Mapping water'!$D$5:$U$352,MATCH($B29,'Mapping water'!$B$5:$B$352,0),MATCH(H$3,'Mapping water'!$D$4:$U$4,0))*$D29</f>
        <v>103252</v>
      </c>
      <c r="I29" s="32">
        <f>INDEX('Mapping water'!$D$5:$U$352,MATCH($B29,'Mapping water'!$B$5:$B$352,0),MATCH(I$3,'Mapping water'!$D$4:$U$4,0))*$D29</f>
        <v>0</v>
      </c>
      <c r="J29" s="32">
        <f>INDEX('Mapping water'!$D$5:$U$352,MATCH($B29,'Mapping water'!$B$5:$B$352,0),MATCH(J$3,'Mapping water'!$D$4:$U$4,0))*$D29</f>
        <v>0</v>
      </c>
      <c r="K29" s="32">
        <f>INDEX('Mapping water'!$D$5:$U$352,MATCH($B29,'Mapping water'!$B$5:$B$352,0),MATCH(K$3,'Mapping water'!$D$4:$U$4,0))*$D29</f>
        <v>0</v>
      </c>
      <c r="L29" s="32">
        <f>INDEX('Mapping water'!$D$5:$U$352,MATCH($B29,'Mapping water'!$B$5:$B$352,0),MATCH(L$3,'Mapping water'!$D$4:$U$4,0))*$D29</f>
        <v>0</v>
      </c>
      <c r="M29" s="32">
        <f>INDEX('Mapping water'!$D$5:$U$352,MATCH($B29,'Mapping water'!$B$5:$B$352,0),MATCH(M$3,'Mapping water'!$D$4:$U$4,0))*$D29</f>
        <v>0</v>
      </c>
      <c r="N29" s="32">
        <f>INDEX('Mapping water'!$D$5:$U$352,MATCH($B29,'Mapping water'!$B$5:$B$352,0),MATCH(N$3,'Mapping water'!$D$4:$U$4,0))*$D29</f>
        <v>0</v>
      </c>
      <c r="O29" s="32">
        <f>INDEX('Mapping water'!$D$5:$U$352,MATCH($B29,'Mapping water'!$B$5:$B$352,0),MATCH(O$3,'Mapping water'!$D$4:$U$4,0))*$D29</f>
        <v>0</v>
      </c>
      <c r="P29" s="32">
        <f>INDEX('Mapping water'!$D$5:$U$352,MATCH($B29,'Mapping water'!$B$5:$B$352,0),MATCH(P$3,'Mapping water'!$D$4:$U$4,0))*$D29</f>
        <v>0</v>
      </c>
      <c r="Q29" s="32">
        <f>INDEX('Mapping water'!$D$5:$U$352,MATCH($B29,'Mapping water'!$B$5:$B$352,0),MATCH(Q$3,'Mapping water'!$D$4:$U$4,0))*$D29</f>
        <v>0</v>
      </c>
      <c r="R29" s="32">
        <f>INDEX('Mapping water'!$D$5:$U$352,MATCH($B29,'Mapping water'!$B$5:$B$352,0),MATCH(R$3,'Mapping water'!$D$4:$U$4,0))*$D29</f>
        <v>0</v>
      </c>
      <c r="S29" s="32">
        <f>INDEX('Mapping water'!$D$5:$U$352,MATCH($B29,'Mapping water'!$B$5:$B$352,0),MATCH(S$3,'Mapping water'!$D$4:$U$4,0))*$D29</f>
        <v>0</v>
      </c>
      <c r="T29" s="32">
        <f>INDEX('Mapping water'!$D$5:$U$352,MATCH($B29,'Mapping water'!$B$5:$B$352,0),MATCH(T$3,'Mapping water'!$D$4:$U$4,0))*$D29</f>
        <v>0</v>
      </c>
      <c r="U29" s="32">
        <f>INDEX('Mapping water'!$D$5:$U$352,MATCH($B29,'Mapping water'!$B$5:$B$352,0),MATCH(U$3,'Mapping water'!$D$4:$U$4,0))*$D29</f>
        <v>0</v>
      </c>
      <c r="V29" s="32">
        <f>INDEX('Mapping water'!$D$5:$U$352,MATCH($B29,'Mapping water'!$B$5:$B$352,0),MATCH(V$3,'Mapping water'!$D$4:$U$4,0))*$D29</f>
        <v>0</v>
      </c>
      <c r="W29" s="32">
        <f>INDEX('Mapping water'!$D$5:$U$352,MATCH($B29,'Mapping water'!$B$5:$B$352,0),MATCH(W$3,'Mapping water'!$D$4:$U$4,0))*$D29</f>
        <v>0</v>
      </c>
      <c r="X29" s="32">
        <f>INDEX('Mapping water'!$D$5:$U$352,MATCH($B29,'Mapping water'!$B$5:$B$352,0),MATCH(X$3,'Mapping water'!$D$4:$U$4,0))*$D29</f>
        <v>0</v>
      </c>
      <c r="Y29" s="32">
        <f>INDEX('Mapping water'!$D$5:$U$352,MATCH($B29,'Mapping water'!$B$5:$B$352,0),MATCH(Y$3,'Mapping water'!$D$4:$U$4,0))*$D29</f>
        <v>0</v>
      </c>
    </row>
    <row r="30" spans="1:25" x14ac:dyDescent="0.45">
      <c r="A30" s="10" t="s">
        <v>126</v>
      </c>
      <c r="B30" s="10" t="s">
        <v>127</v>
      </c>
      <c r="C30" s="10" t="s">
        <v>13</v>
      </c>
      <c r="D30" s="32">
        <f>INDEX('ONS data MYE 5'!$I$6:$I$445, MATCH($B30,'ONS data MYE 5'!$B$6:$B$445,0))</f>
        <v>138097</v>
      </c>
      <c r="E30" s="32">
        <f>INDEX('ONS data MYE 5'!$J$6:$J$445, MATCH($B30,'ONS data MYE 5'!$B$6:$B$445,0))</f>
        <v>3539</v>
      </c>
      <c r="F30" s="32">
        <f t="shared" si="0"/>
        <v>8.1715994803454635</v>
      </c>
      <c r="G30" s="32">
        <f t="shared" si="1"/>
        <v>66.775038067182251</v>
      </c>
      <c r="H30" s="32">
        <f>INDEX('Mapping water'!$D$5:$U$352,MATCH($B30,'Mapping water'!$B$5:$B$352,0),MATCH(H$3,'Mapping water'!$D$4:$U$4,0))*$D30</f>
        <v>138097</v>
      </c>
      <c r="I30" s="32">
        <f>INDEX('Mapping water'!$D$5:$U$352,MATCH($B30,'Mapping water'!$B$5:$B$352,0),MATCH(I$3,'Mapping water'!$D$4:$U$4,0))*$D30</f>
        <v>0</v>
      </c>
      <c r="J30" s="32">
        <f>INDEX('Mapping water'!$D$5:$U$352,MATCH($B30,'Mapping water'!$B$5:$B$352,0),MATCH(J$3,'Mapping water'!$D$4:$U$4,0))*$D30</f>
        <v>0</v>
      </c>
      <c r="K30" s="32">
        <f>INDEX('Mapping water'!$D$5:$U$352,MATCH($B30,'Mapping water'!$B$5:$B$352,0),MATCH(K$3,'Mapping water'!$D$4:$U$4,0))*$D30</f>
        <v>0</v>
      </c>
      <c r="L30" s="32">
        <f>INDEX('Mapping water'!$D$5:$U$352,MATCH($B30,'Mapping water'!$B$5:$B$352,0),MATCH(L$3,'Mapping water'!$D$4:$U$4,0))*$D30</f>
        <v>0</v>
      </c>
      <c r="M30" s="32">
        <f>INDEX('Mapping water'!$D$5:$U$352,MATCH($B30,'Mapping water'!$B$5:$B$352,0),MATCH(M$3,'Mapping water'!$D$4:$U$4,0))*$D30</f>
        <v>0</v>
      </c>
      <c r="N30" s="32">
        <f>INDEX('Mapping water'!$D$5:$U$352,MATCH($B30,'Mapping water'!$B$5:$B$352,0),MATCH(N$3,'Mapping water'!$D$4:$U$4,0))*$D30</f>
        <v>0</v>
      </c>
      <c r="O30" s="32">
        <f>INDEX('Mapping water'!$D$5:$U$352,MATCH($B30,'Mapping water'!$B$5:$B$352,0),MATCH(O$3,'Mapping water'!$D$4:$U$4,0))*$D30</f>
        <v>0</v>
      </c>
      <c r="P30" s="32">
        <f>INDEX('Mapping water'!$D$5:$U$352,MATCH($B30,'Mapping water'!$B$5:$B$352,0),MATCH(P$3,'Mapping water'!$D$4:$U$4,0))*$D30</f>
        <v>0</v>
      </c>
      <c r="Q30" s="32">
        <f>INDEX('Mapping water'!$D$5:$U$352,MATCH($B30,'Mapping water'!$B$5:$B$352,0),MATCH(Q$3,'Mapping water'!$D$4:$U$4,0))*$D30</f>
        <v>0</v>
      </c>
      <c r="R30" s="32">
        <f>INDEX('Mapping water'!$D$5:$U$352,MATCH($B30,'Mapping water'!$B$5:$B$352,0),MATCH(R$3,'Mapping water'!$D$4:$U$4,0))*$D30</f>
        <v>0</v>
      </c>
      <c r="S30" s="32">
        <f>INDEX('Mapping water'!$D$5:$U$352,MATCH($B30,'Mapping water'!$B$5:$B$352,0),MATCH(S$3,'Mapping water'!$D$4:$U$4,0))*$D30</f>
        <v>0</v>
      </c>
      <c r="T30" s="32">
        <f>INDEX('Mapping water'!$D$5:$U$352,MATCH($B30,'Mapping water'!$B$5:$B$352,0),MATCH(T$3,'Mapping water'!$D$4:$U$4,0))*$D30</f>
        <v>0</v>
      </c>
      <c r="U30" s="32">
        <f>INDEX('Mapping water'!$D$5:$U$352,MATCH($B30,'Mapping water'!$B$5:$B$352,0),MATCH(U$3,'Mapping water'!$D$4:$U$4,0))*$D30</f>
        <v>0</v>
      </c>
      <c r="V30" s="32">
        <f>INDEX('Mapping water'!$D$5:$U$352,MATCH($B30,'Mapping water'!$B$5:$B$352,0),MATCH(V$3,'Mapping water'!$D$4:$U$4,0))*$D30</f>
        <v>0</v>
      </c>
      <c r="W30" s="32">
        <f>INDEX('Mapping water'!$D$5:$U$352,MATCH($B30,'Mapping water'!$B$5:$B$352,0),MATCH(W$3,'Mapping water'!$D$4:$U$4,0))*$D30</f>
        <v>0</v>
      </c>
      <c r="X30" s="32">
        <f>INDEX('Mapping water'!$D$5:$U$352,MATCH($B30,'Mapping water'!$B$5:$B$352,0),MATCH(X$3,'Mapping water'!$D$4:$U$4,0))*$D30</f>
        <v>0</v>
      </c>
      <c r="Y30" s="32">
        <f>INDEX('Mapping water'!$D$5:$U$352,MATCH($B30,'Mapping water'!$B$5:$B$352,0),MATCH(Y$3,'Mapping water'!$D$4:$U$4,0))*$D30</f>
        <v>0</v>
      </c>
    </row>
    <row r="31" spans="1:25" x14ac:dyDescent="0.45">
      <c r="A31" s="10" t="s">
        <v>128</v>
      </c>
      <c r="B31" s="10" t="s">
        <v>129</v>
      </c>
      <c r="C31" s="10" t="s">
        <v>13</v>
      </c>
      <c r="D31" s="32">
        <f>INDEX('ONS data MYE 5'!$I$6:$I$445, MATCH($B31,'ONS data MYE 5'!$B$6:$B$445,0))</f>
        <v>131199</v>
      </c>
      <c r="E31" s="32">
        <f>INDEX('ONS data MYE 5'!$J$6:$J$445, MATCH($B31,'ONS data MYE 5'!$B$6:$B$445,0))</f>
        <v>145</v>
      </c>
      <c r="F31" s="32">
        <f t="shared" si="0"/>
        <v>4.9767337424205742</v>
      </c>
      <c r="G31" s="32">
        <f t="shared" si="1"/>
        <v>24.767878742947495</v>
      </c>
      <c r="H31" s="32">
        <f>INDEX('Mapping water'!$D$5:$U$352,MATCH($B31,'Mapping water'!$B$5:$B$352,0),MATCH(H$3,'Mapping water'!$D$4:$U$4,0))*$D31</f>
        <v>131199</v>
      </c>
      <c r="I31" s="32">
        <f>INDEX('Mapping water'!$D$5:$U$352,MATCH($B31,'Mapping water'!$B$5:$B$352,0),MATCH(I$3,'Mapping water'!$D$4:$U$4,0))*$D31</f>
        <v>0</v>
      </c>
      <c r="J31" s="32">
        <f>INDEX('Mapping water'!$D$5:$U$352,MATCH($B31,'Mapping water'!$B$5:$B$352,0),MATCH(J$3,'Mapping water'!$D$4:$U$4,0))*$D31</f>
        <v>0</v>
      </c>
      <c r="K31" s="32">
        <f>INDEX('Mapping water'!$D$5:$U$352,MATCH($B31,'Mapping water'!$B$5:$B$352,0),MATCH(K$3,'Mapping water'!$D$4:$U$4,0))*$D31</f>
        <v>0</v>
      </c>
      <c r="L31" s="32">
        <f>INDEX('Mapping water'!$D$5:$U$352,MATCH($B31,'Mapping water'!$B$5:$B$352,0),MATCH(L$3,'Mapping water'!$D$4:$U$4,0))*$D31</f>
        <v>0</v>
      </c>
      <c r="M31" s="32">
        <f>INDEX('Mapping water'!$D$5:$U$352,MATCH($B31,'Mapping water'!$B$5:$B$352,0),MATCH(M$3,'Mapping water'!$D$4:$U$4,0))*$D31</f>
        <v>0</v>
      </c>
      <c r="N31" s="32">
        <f>INDEX('Mapping water'!$D$5:$U$352,MATCH($B31,'Mapping water'!$B$5:$B$352,0),MATCH(N$3,'Mapping water'!$D$4:$U$4,0))*$D31</f>
        <v>0</v>
      </c>
      <c r="O31" s="32">
        <f>INDEX('Mapping water'!$D$5:$U$352,MATCH($B31,'Mapping water'!$B$5:$B$352,0),MATCH(O$3,'Mapping water'!$D$4:$U$4,0))*$D31</f>
        <v>0</v>
      </c>
      <c r="P31" s="32">
        <f>INDEX('Mapping water'!$D$5:$U$352,MATCH($B31,'Mapping water'!$B$5:$B$352,0),MATCH(P$3,'Mapping water'!$D$4:$U$4,0))*$D31</f>
        <v>0</v>
      </c>
      <c r="Q31" s="32">
        <f>INDEX('Mapping water'!$D$5:$U$352,MATCH($B31,'Mapping water'!$B$5:$B$352,0),MATCH(Q$3,'Mapping water'!$D$4:$U$4,0))*$D31</f>
        <v>0</v>
      </c>
      <c r="R31" s="32">
        <f>INDEX('Mapping water'!$D$5:$U$352,MATCH($B31,'Mapping water'!$B$5:$B$352,0),MATCH(R$3,'Mapping water'!$D$4:$U$4,0))*$D31</f>
        <v>0</v>
      </c>
      <c r="S31" s="32">
        <f>INDEX('Mapping water'!$D$5:$U$352,MATCH($B31,'Mapping water'!$B$5:$B$352,0),MATCH(S$3,'Mapping water'!$D$4:$U$4,0))*$D31</f>
        <v>0</v>
      </c>
      <c r="T31" s="32">
        <f>INDEX('Mapping water'!$D$5:$U$352,MATCH($B31,'Mapping water'!$B$5:$B$352,0),MATCH(T$3,'Mapping water'!$D$4:$U$4,0))*$D31</f>
        <v>0</v>
      </c>
      <c r="U31" s="32">
        <f>INDEX('Mapping water'!$D$5:$U$352,MATCH($B31,'Mapping water'!$B$5:$B$352,0),MATCH(U$3,'Mapping water'!$D$4:$U$4,0))*$D31</f>
        <v>0</v>
      </c>
      <c r="V31" s="32">
        <f>INDEX('Mapping water'!$D$5:$U$352,MATCH($B31,'Mapping water'!$B$5:$B$352,0),MATCH(V$3,'Mapping water'!$D$4:$U$4,0))*$D31</f>
        <v>0</v>
      </c>
      <c r="W31" s="32">
        <f>INDEX('Mapping water'!$D$5:$U$352,MATCH($B31,'Mapping water'!$B$5:$B$352,0),MATCH(W$3,'Mapping water'!$D$4:$U$4,0))*$D31</f>
        <v>0</v>
      </c>
      <c r="X31" s="32">
        <f>INDEX('Mapping water'!$D$5:$U$352,MATCH($B31,'Mapping water'!$B$5:$B$352,0),MATCH(X$3,'Mapping water'!$D$4:$U$4,0))*$D31</f>
        <v>0</v>
      </c>
      <c r="Y31" s="32">
        <f>INDEX('Mapping water'!$D$5:$U$352,MATCH($B31,'Mapping water'!$B$5:$B$352,0),MATCH(Y$3,'Mapping water'!$D$4:$U$4,0))*$D31</f>
        <v>0</v>
      </c>
    </row>
    <row r="32" spans="1:25" x14ac:dyDescent="0.45">
      <c r="A32" s="10" t="s">
        <v>144</v>
      </c>
      <c r="B32" s="10" t="s">
        <v>145</v>
      </c>
      <c r="C32" s="10" t="s">
        <v>13</v>
      </c>
      <c r="D32" s="32">
        <f>INDEX('ONS data MYE 5'!$I$6:$I$445, MATCH($B32,'ONS data MYE 5'!$B$6:$B$445,0))</f>
        <v>89900</v>
      </c>
      <c r="E32" s="32">
        <f>INDEX('ONS data MYE 5'!$J$6:$J$445, MATCH($B32,'ONS data MYE 5'!$B$6:$B$445,0))</f>
        <v>151</v>
      </c>
      <c r="F32" s="32">
        <f t="shared" si="0"/>
        <v>5.0172798368149243</v>
      </c>
      <c r="G32" s="32">
        <f t="shared" si="1"/>
        <v>25.173096960909593</v>
      </c>
      <c r="H32" s="32">
        <f>INDEX('Mapping water'!$D$5:$U$352,MATCH($B32,'Mapping water'!$B$5:$B$352,0),MATCH(H$3,'Mapping water'!$D$4:$U$4,0))*$D32</f>
        <v>89900</v>
      </c>
      <c r="I32" s="32">
        <f>INDEX('Mapping water'!$D$5:$U$352,MATCH($B32,'Mapping water'!$B$5:$B$352,0),MATCH(I$3,'Mapping water'!$D$4:$U$4,0))*$D32</f>
        <v>0</v>
      </c>
      <c r="J32" s="32">
        <f>INDEX('Mapping water'!$D$5:$U$352,MATCH($B32,'Mapping water'!$B$5:$B$352,0),MATCH(J$3,'Mapping water'!$D$4:$U$4,0))*$D32</f>
        <v>0</v>
      </c>
      <c r="K32" s="32">
        <f>INDEX('Mapping water'!$D$5:$U$352,MATCH($B32,'Mapping water'!$B$5:$B$352,0),MATCH(K$3,'Mapping water'!$D$4:$U$4,0))*$D32</f>
        <v>0</v>
      </c>
      <c r="L32" s="32">
        <f>INDEX('Mapping water'!$D$5:$U$352,MATCH($B32,'Mapping water'!$B$5:$B$352,0),MATCH(L$3,'Mapping water'!$D$4:$U$4,0))*$D32</f>
        <v>0</v>
      </c>
      <c r="M32" s="32">
        <f>INDEX('Mapping water'!$D$5:$U$352,MATCH($B32,'Mapping water'!$B$5:$B$352,0),MATCH(M$3,'Mapping water'!$D$4:$U$4,0))*$D32</f>
        <v>0</v>
      </c>
      <c r="N32" s="32">
        <f>INDEX('Mapping water'!$D$5:$U$352,MATCH($B32,'Mapping water'!$B$5:$B$352,0),MATCH(N$3,'Mapping water'!$D$4:$U$4,0))*$D32</f>
        <v>0</v>
      </c>
      <c r="O32" s="32">
        <f>INDEX('Mapping water'!$D$5:$U$352,MATCH($B32,'Mapping water'!$B$5:$B$352,0),MATCH(O$3,'Mapping water'!$D$4:$U$4,0))*$D32</f>
        <v>0</v>
      </c>
      <c r="P32" s="32">
        <f>INDEX('Mapping water'!$D$5:$U$352,MATCH($B32,'Mapping water'!$B$5:$B$352,0),MATCH(P$3,'Mapping water'!$D$4:$U$4,0))*$D32</f>
        <v>0</v>
      </c>
      <c r="Q32" s="32">
        <f>INDEX('Mapping water'!$D$5:$U$352,MATCH($B32,'Mapping water'!$B$5:$B$352,0),MATCH(Q$3,'Mapping water'!$D$4:$U$4,0))*$D32</f>
        <v>0</v>
      </c>
      <c r="R32" s="32">
        <f>INDEX('Mapping water'!$D$5:$U$352,MATCH($B32,'Mapping water'!$B$5:$B$352,0),MATCH(R$3,'Mapping water'!$D$4:$U$4,0))*$D32</f>
        <v>0</v>
      </c>
      <c r="S32" s="32">
        <f>INDEX('Mapping water'!$D$5:$U$352,MATCH($B32,'Mapping water'!$B$5:$B$352,0),MATCH(S$3,'Mapping water'!$D$4:$U$4,0))*$D32</f>
        <v>0</v>
      </c>
      <c r="T32" s="32">
        <f>INDEX('Mapping water'!$D$5:$U$352,MATCH($B32,'Mapping water'!$B$5:$B$352,0),MATCH(T$3,'Mapping water'!$D$4:$U$4,0))*$D32</f>
        <v>0</v>
      </c>
      <c r="U32" s="32">
        <f>INDEX('Mapping water'!$D$5:$U$352,MATCH($B32,'Mapping water'!$B$5:$B$352,0),MATCH(U$3,'Mapping water'!$D$4:$U$4,0))*$D32</f>
        <v>0</v>
      </c>
      <c r="V32" s="32">
        <f>INDEX('Mapping water'!$D$5:$U$352,MATCH($B32,'Mapping water'!$B$5:$B$352,0),MATCH(V$3,'Mapping water'!$D$4:$U$4,0))*$D32</f>
        <v>0</v>
      </c>
      <c r="W32" s="32">
        <f>INDEX('Mapping water'!$D$5:$U$352,MATCH($B32,'Mapping water'!$B$5:$B$352,0),MATCH(W$3,'Mapping water'!$D$4:$U$4,0))*$D32</f>
        <v>0</v>
      </c>
      <c r="X32" s="32">
        <f>INDEX('Mapping water'!$D$5:$U$352,MATCH($B32,'Mapping water'!$B$5:$B$352,0),MATCH(X$3,'Mapping water'!$D$4:$U$4,0))*$D32</f>
        <v>0</v>
      </c>
      <c r="Y32" s="32">
        <f>INDEX('Mapping water'!$D$5:$U$352,MATCH($B32,'Mapping water'!$B$5:$B$352,0),MATCH(Y$3,'Mapping water'!$D$4:$U$4,0))*$D32</f>
        <v>0</v>
      </c>
    </row>
    <row r="33" spans="1:25" x14ac:dyDescent="0.45">
      <c r="A33" s="10" t="s">
        <v>146</v>
      </c>
      <c r="B33" s="10" t="s">
        <v>147</v>
      </c>
      <c r="C33" s="10" t="s">
        <v>13</v>
      </c>
      <c r="D33" s="32">
        <f>INDEX('ONS data MYE 5'!$I$6:$I$445, MATCH($B33,'ONS data MYE 5'!$B$6:$B$445,0))</f>
        <v>63676</v>
      </c>
      <c r="E33" s="32">
        <f>INDEX('ONS data MYE 5'!$J$6:$J$445, MATCH($B33,'ONS data MYE 5'!$B$6:$B$445,0))</f>
        <v>169</v>
      </c>
      <c r="F33" s="32">
        <f t="shared" si="0"/>
        <v>5.1298987149230735</v>
      </c>
      <c r="G33" s="32">
        <f t="shared" si="1"/>
        <v>26.315860825369402</v>
      </c>
      <c r="H33" s="32">
        <f>INDEX('Mapping water'!$D$5:$U$352,MATCH($B33,'Mapping water'!$B$5:$B$352,0),MATCH(H$3,'Mapping water'!$D$4:$U$4,0))*$D33</f>
        <v>63676</v>
      </c>
      <c r="I33" s="32">
        <f>INDEX('Mapping water'!$D$5:$U$352,MATCH($B33,'Mapping water'!$B$5:$B$352,0),MATCH(I$3,'Mapping water'!$D$4:$U$4,0))*$D33</f>
        <v>0</v>
      </c>
      <c r="J33" s="32">
        <f>INDEX('Mapping water'!$D$5:$U$352,MATCH($B33,'Mapping water'!$B$5:$B$352,0),MATCH(J$3,'Mapping water'!$D$4:$U$4,0))*$D33</f>
        <v>0</v>
      </c>
      <c r="K33" s="32">
        <f>INDEX('Mapping water'!$D$5:$U$352,MATCH($B33,'Mapping water'!$B$5:$B$352,0),MATCH(K$3,'Mapping water'!$D$4:$U$4,0))*$D33</f>
        <v>0</v>
      </c>
      <c r="L33" s="32">
        <f>INDEX('Mapping water'!$D$5:$U$352,MATCH($B33,'Mapping water'!$B$5:$B$352,0),MATCH(L$3,'Mapping water'!$D$4:$U$4,0))*$D33</f>
        <v>0</v>
      </c>
      <c r="M33" s="32">
        <f>INDEX('Mapping water'!$D$5:$U$352,MATCH($B33,'Mapping water'!$B$5:$B$352,0),MATCH(M$3,'Mapping water'!$D$4:$U$4,0))*$D33</f>
        <v>0</v>
      </c>
      <c r="N33" s="32">
        <f>INDEX('Mapping water'!$D$5:$U$352,MATCH($B33,'Mapping water'!$B$5:$B$352,0),MATCH(N$3,'Mapping water'!$D$4:$U$4,0))*$D33</f>
        <v>0</v>
      </c>
      <c r="O33" s="32">
        <f>INDEX('Mapping water'!$D$5:$U$352,MATCH($B33,'Mapping water'!$B$5:$B$352,0),MATCH(O$3,'Mapping water'!$D$4:$U$4,0))*$D33</f>
        <v>0</v>
      </c>
      <c r="P33" s="32">
        <f>INDEX('Mapping water'!$D$5:$U$352,MATCH($B33,'Mapping water'!$B$5:$B$352,0),MATCH(P$3,'Mapping water'!$D$4:$U$4,0))*$D33</f>
        <v>0</v>
      </c>
      <c r="Q33" s="32">
        <f>INDEX('Mapping water'!$D$5:$U$352,MATCH($B33,'Mapping water'!$B$5:$B$352,0),MATCH(Q$3,'Mapping water'!$D$4:$U$4,0))*$D33</f>
        <v>0</v>
      </c>
      <c r="R33" s="32">
        <f>INDEX('Mapping water'!$D$5:$U$352,MATCH($B33,'Mapping water'!$B$5:$B$352,0),MATCH(R$3,'Mapping water'!$D$4:$U$4,0))*$D33</f>
        <v>0</v>
      </c>
      <c r="S33" s="32">
        <f>INDEX('Mapping water'!$D$5:$U$352,MATCH($B33,'Mapping water'!$B$5:$B$352,0),MATCH(S$3,'Mapping water'!$D$4:$U$4,0))*$D33</f>
        <v>0</v>
      </c>
      <c r="T33" s="32">
        <f>INDEX('Mapping water'!$D$5:$U$352,MATCH($B33,'Mapping water'!$B$5:$B$352,0),MATCH(T$3,'Mapping water'!$D$4:$U$4,0))*$D33</f>
        <v>0</v>
      </c>
      <c r="U33" s="32">
        <f>INDEX('Mapping water'!$D$5:$U$352,MATCH($B33,'Mapping water'!$B$5:$B$352,0),MATCH(U$3,'Mapping water'!$D$4:$U$4,0))*$D33</f>
        <v>0</v>
      </c>
      <c r="V33" s="32">
        <f>INDEX('Mapping water'!$D$5:$U$352,MATCH($B33,'Mapping water'!$B$5:$B$352,0),MATCH(V$3,'Mapping water'!$D$4:$U$4,0))*$D33</f>
        <v>0</v>
      </c>
      <c r="W33" s="32">
        <f>INDEX('Mapping water'!$D$5:$U$352,MATCH($B33,'Mapping water'!$B$5:$B$352,0),MATCH(W$3,'Mapping water'!$D$4:$U$4,0))*$D33</f>
        <v>0</v>
      </c>
      <c r="X33" s="32">
        <f>INDEX('Mapping water'!$D$5:$U$352,MATCH($B33,'Mapping water'!$B$5:$B$352,0),MATCH(X$3,'Mapping water'!$D$4:$U$4,0))*$D33</f>
        <v>0</v>
      </c>
      <c r="Y33" s="32">
        <f>INDEX('Mapping water'!$D$5:$U$352,MATCH($B33,'Mapping water'!$B$5:$B$352,0),MATCH(Y$3,'Mapping water'!$D$4:$U$4,0))*$D33</f>
        <v>0</v>
      </c>
    </row>
    <row r="34" spans="1:25" x14ac:dyDescent="0.45">
      <c r="A34" s="10" t="s">
        <v>148</v>
      </c>
      <c r="B34" s="10" t="s">
        <v>149</v>
      </c>
      <c r="C34" s="10" t="s">
        <v>13</v>
      </c>
      <c r="D34" s="32">
        <f>INDEX('ONS data MYE 5'!$I$6:$I$445, MATCH($B34,'ONS data MYE 5'!$B$6:$B$445,0))</f>
        <v>137694</v>
      </c>
      <c r="E34" s="32">
        <f>INDEX('ONS data MYE 5'!$J$6:$J$445, MATCH($B34,'ONS data MYE 5'!$B$6:$B$445,0))</f>
        <v>3484</v>
      </c>
      <c r="F34" s="32">
        <f t="shared" si="0"/>
        <v>8.1559363379723937</v>
      </c>
      <c r="G34" s="32">
        <f t="shared" si="1"/>
        <v>66.519297549058535</v>
      </c>
      <c r="H34" s="32">
        <f>INDEX('Mapping water'!$D$5:$U$352,MATCH($B34,'Mapping water'!$B$5:$B$352,0),MATCH(H$3,'Mapping water'!$D$4:$U$4,0))*$D34</f>
        <v>137694</v>
      </c>
      <c r="I34" s="32">
        <f>INDEX('Mapping water'!$D$5:$U$352,MATCH($B34,'Mapping water'!$B$5:$B$352,0),MATCH(I$3,'Mapping water'!$D$4:$U$4,0))*$D34</f>
        <v>0</v>
      </c>
      <c r="J34" s="32">
        <f>INDEX('Mapping water'!$D$5:$U$352,MATCH($B34,'Mapping water'!$B$5:$B$352,0),MATCH(J$3,'Mapping water'!$D$4:$U$4,0))*$D34</f>
        <v>0</v>
      </c>
      <c r="K34" s="32">
        <f>INDEX('Mapping water'!$D$5:$U$352,MATCH($B34,'Mapping water'!$B$5:$B$352,0),MATCH(K$3,'Mapping water'!$D$4:$U$4,0))*$D34</f>
        <v>0</v>
      </c>
      <c r="L34" s="32">
        <f>INDEX('Mapping water'!$D$5:$U$352,MATCH($B34,'Mapping water'!$B$5:$B$352,0),MATCH(L$3,'Mapping water'!$D$4:$U$4,0))*$D34</f>
        <v>0</v>
      </c>
      <c r="M34" s="32">
        <f>INDEX('Mapping water'!$D$5:$U$352,MATCH($B34,'Mapping water'!$B$5:$B$352,0),MATCH(M$3,'Mapping water'!$D$4:$U$4,0))*$D34</f>
        <v>0</v>
      </c>
      <c r="N34" s="32">
        <f>INDEX('Mapping water'!$D$5:$U$352,MATCH($B34,'Mapping water'!$B$5:$B$352,0),MATCH(N$3,'Mapping water'!$D$4:$U$4,0))*$D34</f>
        <v>0</v>
      </c>
      <c r="O34" s="32">
        <f>INDEX('Mapping water'!$D$5:$U$352,MATCH($B34,'Mapping water'!$B$5:$B$352,0),MATCH(O$3,'Mapping water'!$D$4:$U$4,0))*$D34</f>
        <v>0</v>
      </c>
      <c r="P34" s="32">
        <f>INDEX('Mapping water'!$D$5:$U$352,MATCH($B34,'Mapping water'!$B$5:$B$352,0),MATCH(P$3,'Mapping water'!$D$4:$U$4,0))*$D34</f>
        <v>0</v>
      </c>
      <c r="Q34" s="32">
        <f>INDEX('Mapping water'!$D$5:$U$352,MATCH($B34,'Mapping water'!$B$5:$B$352,0),MATCH(Q$3,'Mapping water'!$D$4:$U$4,0))*$D34</f>
        <v>0</v>
      </c>
      <c r="R34" s="32">
        <f>INDEX('Mapping water'!$D$5:$U$352,MATCH($B34,'Mapping water'!$B$5:$B$352,0),MATCH(R$3,'Mapping water'!$D$4:$U$4,0))*$D34</f>
        <v>0</v>
      </c>
      <c r="S34" s="32">
        <f>INDEX('Mapping water'!$D$5:$U$352,MATCH($B34,'Mapping water'!$B$5:$B$352,0),MATCH(S$3,'Mapping water'!$D$4:$U$4,0))*$D34</f>
        <v>0</v>
      </c>
      <c r="T34" s="32">
        <f>INDEX('Mapping water'!$D$5:$U$352,MATCH($B34,'Mapping water'!$B$5:$B$352,0),MATCH(T$3,'Mapping water'!$D$4:$U$4,0))*$D34</f>
        <v>0</v>
      </c>
      <c r="U34" s="32">
        <f>INDEX('Mapping water'!$D$5:$U$352,MATCH($B34,'Mapping water'!$B$5:$B$352,0),MATCH(U$3,'Mapping water'!$D$4:$U$4,0))*$D34</f>
        <v>0</v>
      </c>
      <c r="V34" s="32">
        <f>INDEX('Mapping water'!$D$5:$U$352,MATCH($B34,'Mapping water'!$B$5:$B$352,0),MATCH(V$3,'Mapping water'!$D$4:$U$4,0))*$D34</f>
        <v>0</v>
      </c>
      <c r="W34" s="32">
        <f>INDEX('Mapping water'!$D$5:$U$352,MATCH($B34,'Mapping water'!$B$5:$B$352,0),MATCH(W$3,'Mapping water'!$D$4:$U$4,0))*$D34</f>
        <v>0</v>
      </c>
      <c r="X34" s="32">
        <f>INDEX('Mapping water'!$D$5:$U$352,MATCH($B34,'Mapping water'!$B$5:$B$352,0),MATCH(X$3,'Mapping water'!$D$4:$U$4,0))*$D34</f>
        <v>0</v>
      </c>
      <c r="Y34" s="32">
        <f>INDEX('Mapping water'!$D$5:$U$352,MATCH($B34,'Mapping water'!$B$5:$B$352,0),MATCH(Y$3,'Mapping water'!$D$4:$U$4,0))*$D34</f>
        <v>0</v>
      </c>
    </row>
    <row r="35" spans="1:25" x14ac:dyDescent="0.45">
      <c r="A35" s="10" t="s">
        <v>150</v>
      </c>
      <c r="B35" s="10" t="s">
        <v>151</v>
      </c>
      <c r="C35" s="10" t="s">
        <v>13</v>
      </c>
      <c r="D35" s="32">
        <f>INDEX('ONS data MYE 5'!$I$6:$I$445, MATCH($B35,'ONS data MYE 5'!$B$6:$B$445,0))</f>
        <v>112949</v>
      </c>
      <c r="E35" s="32">
        <f>INDEX('ONS data MYE 5'!$J$6:$J$445, MATCH($B35,'ONS data MYE 5'!$B$6:$B$445,0))</f>
        <v>172</v>
      </c>
      <c r="F35" s="32">
        <f t="shared" si="0"/>
        <v>5.1474944768134527</v>
      </c>
      <c r="G35" s="32">
        <f t="shared" si="1"/>
        <v>26.496699388825</v>
      </c>
      <c r="H35" s="32">
        <f>INDEX('Mapping water'!$D$5:$U$352,MATCH($B35,'Mapping water'!$B$5:$B$352,0),MATCH(H$3,'Mapping water'!$D$4:$U$4,0))*$D35</f>
        <v>112949</v>
      </c>
      <c r="I35" s="32">
        <f>INDEX('Mapping water'!$D$5:$U$352,MATCH($B35,'Mapping water'!$B$5:$B$352,0),MATCH(I$3,'Mapping water'!$D$4:$U$4,0))*$D35</f>
        <v>0</v>
      </c>
      <c r="J35" s="32">
        <f>INDEX('Mapping water'!$D$5:$U$352,MATCH($B35,'Mapping water'!$B$5:$B$352,0),MATCH(J$3,'Mapping water'!$D$4:$U$4,0))*$D35</f>
        <v>0</v>
      </c>
      <c r="K35" s="32">
        <f>INDEX('Mapping water'!$D$5:$U$352,MATCH($B35,'Mapping water'!$B$5:$B$352,0),MATCH(K$3,'Mapping water'!$D$4:$U$4,0))*$D35</f>
        <v>0</v>
      </c>
      <c r="L35" s="32">
        <f>INDEX('Mapping water'!$D$5:$U$352,MATCH($B35,'Mapping water'!$B$5:$B$352,0),MATCH(L$3,'Mapping water'!$D$4:$U$4,0))*$D35</f>
        <v>0</v>
      </c>
      <c r="M35" s="32">
        <f>INDEX('Mapping water'!$D$5:$U$352,MATCH($B35,'Mapping water'!$B$5:$B$352,0),MATCH(M$3,'Mapping water'!$D$4:$U$4,0))*$D35</f>
        <v>0</v>
      </c>
      <c r="N35" s="32">
        <f>INDEX('Mapping water'!$D$5:$U$352,MATCH($B35,'Mapping water'!$B$5:$B$352,0),MATCH(N$3,'Mapping water'!$D$4:$U$4,0))*$D35</f>
        <v>0</v>
      </c>
      <c r="O35" s="32">
        <f>INDEX('Mapping water'!$D$5:$U$352,MATCH($B35,'Mapping water'!$B$5:$B$352,0),MATCH(O$3,'Mapping water'!$D$4:$U$4,0))*$D35</f>
        <v>0</v>
      </c>
      <c r="P35" s="32">
        <f>INDEX('Mapping water'!$D$5:$U$352,MATCH($B35,'Mapping water'!$B$5:$B$352,0),MATCH(P$3,'Mapping water'!$D$4:$U$4,0))*$D35</f>
        <v>0</v>
      </c>
      <c r="Q35" s="32">
        <f>INDEX('Mapping water'!$D$5:$U$352,MATCH($B35,'Mapping water'!$B$5:$B$352,0),MATCH(Q$3,'Mapping water'!$D$4:$U$4,0))*$D35</f>
        <v>0</v>
      </c>
      <c r="R35" s="32">
        <f>INDEX('Mapping water'!$D$5:$U$352,MATCH($B35,'Mapping water'!$B$5:$B$352,0),MATCH(R$3,'Mapping water'!$D$4:$U$4,0))*$D35</f>
        <v>0</v>
      </c>
      <c r="S35" s="32">
        <f>INDEX('Mapping water'!$D$5:$U$352,MATCH($B35,'Mapping water'!$B$5:$B$352,0),MATCH(S$3,'Mapping water'!$D$4:$U$4,0))*$D35</f>
        <v>0</v>
      </c>
      <c r="T35" s="32">
        <f>INDEX('Mapping water'!$D$5:$U$352,MATCH($B35,'Mapping water'!$B$5:$B$352,0),MATCH(T$3,'Mapping water'!$D$4:$U$4,0))*$D35</f>
        <v>0</v>
      </c>
      <c r="U35" s="32">
        <f>INDEX('Mapping water'!$D$5:$U$352,MATCH($B35,'Mapping water'!$B$5:$B$352,0),MATCH(U$3,'Mapping water'!$D$4:$U$4,0))*$D35</f>
        <v>0</v>
      </c>
      <c r="V35" s="32">
        <f>INDEX('Mapping water'!$D$5:$U$352,MATCH($B35,'Mapping water'!$B$5:$B$352,0),MATCH(V$3,'Mapping water'!$D$4:$U$4,0))*$D35</f>
        <v>0</v>
      </c>
      <c r="W35" s="32">
        <f>INDEX('Mapping water'!$D$5:$U$352,MATCH($B35,'Mapping water'!$B$5:$B$352,0),MATCH(W$3,'Mapping water'!$D$4:$U$4,0))*$D35</f>
        <v>0</v>
      </c>
      <c r="X35" s="32">
        <f>INDEX('Mapping water'!$D$5:$U$352,MATCH($B35,'Mapping water'!$B$5:$B$352,0),MATCH(X$3,'Mapping water'!$D$4:$U$4,0))*$D35</f>
        <v>0</v>
      </c>
      <c r="Y35" s="32">
        <f>INDEX('Mapping water'!$D$5:$U$352,MATCH($B35,'Mapping water'!$B$5:$B$352,0),MATCH(Y$3,'Mapping water'!$D$4:$U$4,0))*$D35</f>
        <v>0</v>
      </c>
    </row>
    <row r="36" spans="1:25" x14ac:dyDescent="0.45">
      <c r="A36" s="10" t="s">
        <v>186</v>
      </c>
      <c r="B36" s="10" t="s">
        <v>187</v>
      </c>
      <c r="C36" s="10" t="s">
        <v>13</v>
      </c>
      <c r="D36" s="32">
        <f>INDEX('ONS data MYE 5'!$I$6:$I$445, MATCH($B36,'ONS data MYE 5'!$B$6:$B$445,0))</f>
        <v>179234</v>
      </c>
      <c r="E36" s="32">
        <f>INDEX('ONS data MYE 5'!$J$6:$J$445, MATCH($B36,'ONS data MYE 5'!$B$6:$B$445,0))</f>
        <v>4292</v>
      </c>
      <c r="F36" s="32">
        <f t="shared" si="0"/>
        <v>8.3645081037505893</v>
      </c>
      <c r="G36" s="32">
        <f t="shared" si="1"/>
        <v>69.96499581770928</v>
      </c>
      <c r="H36" s="32">
        <f>INDEX('Mapping water'!$D$5:$U$352,MATCH($B36,'Mapping water'!$B$5:$B$352,0),MATCH(H$3,'Mapping water'!$D$4:$U$4,0))*$D36</f>
        <v>0</v>
      </c>
      <c r="I36" s="32">
        <f>INDEX('Mapping water'!$D$5:$U$352,MATCH($B36,'Mapping water'!$B$5:$B$352,0),MATCH(I$3,'Mapping water'!$D$4:$U$4,0))*$D36</f>
        <v>179234</v>
      </c>
      <c r="J36" s="32">
        <f>INDEX('Mapping water'!$D$5:$U$352,MATCH($B36,'Mapping water'!$B$5:$B$352,0),MATCH(J$3,'Mapping water'!$D$4:$U$4,0))*$D36</f>
        <v>0</v>
      </c>
      <c r="K36" s="32">
        <f>INDEX('Mapping water'!$D$5:$U$352,MATCH($B36,'Mapping water'!$B$5:$B$352,0),MATCH(K$3,'Mapping water'!$D$4:$U$4,0))*$D36</f>
        <v>0</v>
      </c>
      <c r="L36" s="32">
        <f>INDEX('Mapping water'!$D$5:$U$352,MATCH($B36,'Mapping water'!$B$5:$B$352,0),MATCH(L$3,'Mapping water'!$D$4:$U$4,0))*$D36</f>
        <v>0</v>
      </c>
      <c r="M36" s="32">
        <f>INDEX('Mapping water'!$D$5:$U$352,MATCH($B36,'Mapping water'!$B$5:$B$352,0),MATCH(M$3,'Mapping water'!$D$4:$U$4,0))*$D36</f>
        <v>0</v>
      </c>
      <c r="N36" s="32">
        <f>INDEX('Mapping water'!$D$5:$U$352,MATCH($B36,'Mapping water'!$B$5:$B$352,0),MATCH(N$3,'Mapping water'!$D$4:$U$4,0))*$D36</f>
        <v>0</v>
      </c>
      <c r="O36" s="32">
        <f>INDEX('Mapping water'!$D$5:$U$352,MATCH($B36,'Mapping water'!$B$5:$B$352,0),MATCH(O$3,'Mapping water'!$D$4:$U$4,0))*$D36</f>
        <v>0</v>
      </c>
      <c r="P36" s="32">
        <f>INDEX('Mapping water'!$D$5:$U$352,MATCH($B36,'Mapping water'!$B$5:$B$352,0),MATCH(P$3,'Mapping water'!$D$4:$U$4,0))*$D36</f>
        <v>0</v>
      </c>
      <c r="Q36" s="32">
        <f>INDEX('Mapping water'!$D$5:$U$352,MATCH($B36,'Mapping water'!$B$5:$B$352,0),MATCH(Q$3,'Mapping water'!$D$4:$U$4,0))*$D36</f>
        <v>0</v>
      </c>
      <c r="R36" s="32">
        <f>INDEX('Mapping water'!$D$5:$U$352,MATCH($B36,'Mapping water'!$B$5:$B$352,0),MATCH(R$3,'Mapping water'!$D$4:$U$4,0))*$D36</f>
        <v>0</v>
      </c>
      <c r="S36" s="32">
        <f>INDEX('Mapping water'!$D$5:$U$352,MATCH($B36,'Mapping water'!$B$5:$B$352,0),MATCH(S$3,'Mapping water'!$D$4:$U$4,0))*$D36</f>
        <v>0</v>
      </c>
      <c r="T36" s="32">
        <f>INDEX('Mapping water'!$D$5:$U$352,MATCH($B36,'Mapping water'!$B$5:$B$352,0),MATCH(T$3,'Mapping water'!$D$4:$U$4,0))*$D36</f>
        <v>0</v>
      </c>
      <c r="U36" s="32">
        <f>INDEX('Mapping water'!$D$5:$U$352,MATCH($B36,'Mapping water'!$B$5:$B$352,0),MATCH(U$3,'Mapping water'!$D$4:$U$4,0))*$D36</f>
        <v>0</v>
      </c>
      <c r="V36" s="32">
        <f>INDEX('Mapping water'!$D$5:$U$352,MATCH($B36,'Mapping water'!$B$5:$B$352,0),MATCH(V$3,'Mapping water'!$D$4:$U$4,0))*$D36</f>
        <v>0</v>
      </c>
      <c r="W36" s="32">
        <f>INDEX('Mapping water'!$D$5:$U$352,MATCH($B36,'Mapping water'!$B$5:$B$352,0),MATCH(W$3,'Mapping water'!$D$4:$U$4,0))*$D36</f>
        <v>0</v>
      </c>
      <c r="X36" s="32">
        <f>INDEX('Mapping water'!$D$5:$U$352,MATCH($B36,'Mapping water'!$B$5:$B$352,0),MATCH(X$3,'Mapping water'!$D$4:$U$4,0))*$D36</f>
        <v>0</v>
      </c>
      <c r="Y36" s="32">
        <f>INDEX('Mapping water'!$D$5:$U$352,MATCH($B36,'Mapping water'!$B$5:$B$352,0),MATCH(Y$3,'Mapping water'!$D$4:$U$4,0))*$D36</f>
        <v>0</v>
      </c>
    </row>
    <row r="37" spans="1:25" x14ac:dyDescent="0.45">
      <c r="A37" s="10" t="s">
        <v>188</v>
      </c>
      <c r="B37" s="10" t="s">
        <v>189</v>
      </c>
      <c r="C37" s="10" t="s">
        <v>13</v>
      </c>
      <c r="D37" s="32">
        <f>INDEX('ONS data MYE 5'!$I$6:$I$445, MATCH($B37,'ONS data MYE 5'!$B$6:$B$445,0))</f>
        <v>166040</v>
      </c>
      <c r="E37" s="32">
        <f>INDEX('ONS data MYE 5'!$J$6:$J$445, MATCH($B37,'ONS data MYE 5'!$B$6:$B$445,0))</f>
        <v>1016</v>
      </c>
      <c r="F37" s="32">
        <f t="shared" si="0"/>
        <v>6.9236286281384274</v>
      </c>
      <c r="G37" s="32">
        <f t="shared" si="1"/>
        <v>47.936633380378005</v>
      </c>
      <c r="H37" s="32">
        <f>INDEX('Mapping water'!$D$5:$U$352,MATCH($B37,'Mapping water'!$B$5:$B$352,0),MATCH(H$3,'Mapping water'!$D$4:$U$4,0))*$D37</f>
        <v>0</v>
      </c>
      <c r="I37" s="32">
        <f>INDEX('Mapping water'!$D$5:$U$352,MATCH($B37,'Mapping water'!$B$5:$B$352,0),MATCH(I$3,'Mapping water'!$D$4:$U$4,0))*$D37</f>
        <v>166040</v>
      </c>
      <c r="J37" s="32">
        <f>INDEX('Mapping water'!$D$5:$U$352,MATCH($B37,'Mapping water'!$B$5:$B$352,0),MATCH(J$3,'Mapping water'!$D$4:$U$4,0))*$D37</f>
        <v>0</v>
      </c>
      <c r="K37" s="32">
        <f>INDEX('Mapping water'!$D$5:$U$352,MATCH($B37,'Mapping water'!$B$5:$B$352,0),MATCH(K$3,'Mapping water'!$D$4:$U$4,0))*$D37</f>
        <v>0</v>
      </c>
      <c r="L37" s="32">
        <f>INDEX('Mapping water'!$D$5:$U$352,MATCH($B37,'Mapping water'!$B$5:$B$352,0),MATCH(L$3,'Mapping water'!$D$4:$U$4,0))*$D37</f>
        <v>0</v>
      </c>
      <c r="M37" s="32">
        <f>INDEX('Mapping water'!$D$5:$U$352,MATCH($B37,'Mapping water'!$B$5:$B$352,0),MATCH(M$3,'Mapping water'!$D$4:$U$4,0))*$D37</f>
        <v>0</v>
      </c>
      <c r="N37" s="32">
        <f>INDEX('Mapping water'!$D$5:$U$352,MATCH($B37,'Mapping water'!$B$5:$B$352,0),MATCH(N$3,'Mapping water'!$D$4:$U$4,0))*$D37</f>
        <v>0</v>
      </c>
      <c r="O37" s="32">
        <f>INDEX('Mapping water'!$D$5:$U$352,MATCH($B37,'Mapping water'!$B$5:$B$352,0),MATCH(O$3,'Mapping water'!$D$4:$U$4,0))*$D37</f>
        <v>0</v>
      </c>
      <c r="P37" s="32">
        <f>INDEX('Mapping water'!$D$5:$U$352,MATCH($B37,'Mapping water'!$B$5:$B$352,0),MATCH(P$3,'Mapping water'!$D$4:$U$4,0))*$D37</f>
        <v>0</v>
      </c>
      <c r="Q37" s="32">
        <f>INDEX('Mapping water'!$D$5:$U$352,MATCH($B37,'Mapping water'!$B$5:$B$352,0),MATCH(Q$3,'Mapping water'!$D$4:$U$4,0))*$D37</f>
        <v>0</v>
      </c>
      <c r="R37" s="32">
        <f>INDEX('Mapping water'!$D$5:$U$352,MATCH($B37,'Mapping water'!$B$5:$B$352,0),MATCH(R$3,'Mapping water'!$D$4:$U$4,0))*$D37</f>
        <v>0</v>
      </c>
      <c r="S37" s="32">
        <f>INDEX('Mapping water'!$D$5:$U$352,MATCH($B37,'Mapping water'!$B$5:$B$352,0),MATCH(S$3,'Mapping water'!$D$4:$U$4,0))*$D37</f>
        <v>0</v>
      </c>
      <c r="T37" s="32">
        <f>INDEX('Mapping water'!$D$5:$U$352,MATCH($B37,'Mapping water'!$B$5:$B$352,0),MATCH(T$3,'Mapping water'!$D$4:$U$4,0))*$D37</f>
        <v>0</v>
      </c>
      <c r="U37" s="32">
        <f>INDEX('Mapping water'!$D$5:$U$352,MATCH($B37,'Mapping water'!$B$5:$B$352,0),MATCH(U$3,'Mapping water'!$D$4:$U$4,0))*$D37</f>
        <v>0</v>
      </c>
      <c r="V37" s="32">
        <f>INDEX('Mapping water'!$D$5:$U$352,MATCH($B37,'Mapping water'!$B$5:$B$352,0),MATCH(V$3,'Mapping water'!$D$4:$U$4,0))*$D37</f>
        <v>0</v>
      </c>
      <c r="W37" s="32">
        <f>INDEX('Mapping water'!$D$5:$U$352,MATCH($B37,'Mapping water'!$B$5:$B$352,0),MATCH(W$3,'Mapping water'!$D$4:$U$4,0))*$D37</f>
        <v>0</v>
      </c>
      <c r="X37" s="32">
        <f>INDEX('Mapping water'!$D$5:$U$352,MATCH($B37,'Mapping water'!$B$5:$B$352,0),MATCH(X$3,'Mapping water'!$D$4:$U$4,0))*$D37</f>
        <v>0</v>
      </c>
      <c r="Y37" s="32">
        <f>INDEX('Mapping water'!$D$5:$U$352,MATCH($B37,'Mapping water'!$B$5:$B$352,0),MATCH(Y$3,'Mapping water'!$D$4:$U$4,0))*$D37</f>
        <v>0</v>
      </c>
    </row>
    <row r="38" spans="1:25" x14ac:dyDescent="0.45">
      <c r="A38" s="10" t="s">
        <v>192</v>
      </c>
      <c r="B38" s="10" t="s">
        <v>193</v>
      </c>
      <c r="C38" s="10" t="s">
        <v>13</v>
      </c>
      <c r="D38" s="32">
        <f>INDEX('ONS data MYE 5'!$I$6:$I$445, MATCH($B38,'ONS data MYE 5'!$B$6:$B$445,0))</f>
        <v>181951</v>
      </c>
      <c r="E38" s="32">
        <f>INDEX('ONS data MYE 5'!$J$6:$J$445, MATCH($B38,'ONS data MYE 5'!$B$6:$B$445,0))</f>
        <v>1654</v>
      </c>
      <c r="F38" s="32">
        <f t="shared" si="0"/>
        <v>7.4109518755836366</v>
      </c>
      <c r="G38" s="32">
        <f t="shared" si="1"/>
        <v>54.922207702216618</v>
      </c>
      <c r="H38" s="32">
        <f>INDEX('Mapping water'!$D$5:$U$352,MATCH($B38,'Mapping water'!$B$5:$B$352,0),MATCH(H$3,'Mapping water'!$D$4:$U$4,0))*$D38</f>
        <v>0</v>
      </c>
      <c r="I38" s="32">
        <f>INDEX('Mapping water'!$D$5:$U$352,MATCH($B38,'Mapping water'!$B$5:$B$352,0),MATCH(I$3,'Mapping water'!$D$4:$U$4,0))*$D38</f>
        <v>181951</v>
      </c>
      <c r="J38" s="32">
        <f>INDEX('Mapping water'!$D$5:$U$352,MATCH($B38,'Mapping water'!$B$5:$B$352,0),MATCH(J$3,'Mapping water'!$D$4:$U$4,0))*$D38</f>
        <v>0</v>
      </c>
      <c r="K38" s="32">
        <f>INDEX('Mapping water'!$D$5:$U$352,MATCH($B38,'Mapping water'!$B$5:$B$352,0),MATCH(K$3,'Mapping water'!$D$4:$U$4,0))*$D38</f>
        <v>0</v>
      </c>
      <c r="L38" s="32">
        <f>INDEX('Mapping water'!$D$5:$U$352,MATCH($B38,'Mapping water'!$B$5:$B$352,0),MATCH(L$3,'Mapping water'!$D$4:$U$4,0))*$D38</f>
        <v>0</v>
      </c>
      <c r="M38" s="32">
        <f>INDEX('Mapping water'!$D$5:$U$352,MATCH($B38,'Mapping water'!$B$5:$B$352,0),MATCH(M$3,'Mapping water'!$D$4:$U$4,0))*$D38</f>
        <v>0</v>
      </c>
      <c r="N38" s="32">
        <f>INDEX('Mapping water'!$D$5:$U$352,MATCH($B38,'Mapping water'!$B$5:$B$352,0),MATCH(N$3,'Mapping water'!$D$4:$U$4,0))*$D38</f>
        <v>0</v>
      </c>
      <c r="O38" s="32">
        <f>INDEX('Mapping water'!$D$5:$U$352,MATCH($B38,'Mapping water'!$B$5:$B$352,0),MATCH(O$3,'Mapping water'!$D$4:$U$4,0))*$D38</f>
        <v>0</v>
      </c>
      <c r="P38" s="32">
        <f>INDEX('Mapping water'!$D$5:$U$352,MATCH($B38,'Mapping water'!$B$5:$B$352,0),MATCH(P$3,'Mapping water'!$D$4:$U$4,0))*$D38</f>
        <v>0</v>
      </c>
      <c r="Q38" s="32">
        <f>INDEX('Mapping water'!$D$5:$U$352,MATCH($B38,'Mapping water'!$B$5:$B$352,0),MATCH(Q$3,'Mapping water'!$D$4:$U$4,0))*$D38</f>
        <v>0</v>
      </c>
      <c r="R38" s="32">
        <f>INDEX('Mapping water'!$D$5:$U$352,MATCH($B38,'Mapping water'!$B$5:$B$352,0),MATCH(R$3,'Mapping water'!$D$4:$U$4,0))*$D38</f>
        <v>0</v>
      </c>
      <c r="S38" s="32">
        <f>INDEX('Mapping water'!$D$5:$U$352,MATCH($B38,'Mapping water'!$B$5:$B$352,0),MATCH(S$3,'Mapping water'!$D$4:$U$4,0))*$D38</f>
        <v>0</v>
      </c>
      <c r="T38" s="32">
        <f>INDEX('Mapping water'!$D$5:$U$352,MATCH($B38,'Mapping water'!$B$5:$B$352,0),MATCH(T$3,'Mapping water'!$D$4:$U$4,0))*$D38</f>
        <v>0</v>
      </c>
      <c r="U38" s="32">
        <f>INDEX('Mapping water'!$D$5:$U$352,MATCH($B38,'Mapping water'!$B$5:$B$352,0),MATCH(U$3,'Mapping water'!$D$4:$U$4,0))*$D38</f>
        <v>0</v>
      </c>
      <c r="V38" s="32">
        <f>INDEX('Mapping water'!$D$5:$U$352,MATCH($B38,'Mapping water'!$B$5:$B$352,0),MATCH(V$3,'Mapping water'!$D$4:$U$4,0))*$D38</f>
        <v>0</v>
      </c>
      <c r="W38" s="32">
        <f>INDEX('Mapping water'!$D$5:$U$352,MATCH($B38,'Mapping water'!$B$5:$B$352,0),MATCH(W$3,'Mapping water'!$D$4:$U$4,0))*$D38</f>
        <v>0</v>
      </c>
      <c r="X38" s="32">
        <f>INDEX('Mapping water'!$D$5:$U$352,MATCH($B38,'Mapping water'!$B$5:$B$352,0),MATCH(X$3,'Mapping water'!$D$4:$U$4,0))*$D38</f>
        <v>0</v>
      </c>
      <c r="Y38" s="32">
        <f>INDEX('Mapping water'!$D$5:$U$352,MATCH($B38,'Mapping water'!$B$5:$B$352,0),MATCH(Y$3,'Mapping water'!$D$4:$U$4,0))*$D38</f>
        <v>0</v>
      </c>
    </row>
    <row r="39" spans="1:25" x14ac:dyDescent="0.45">
      <c r="A39" s="10" t="s">
        <v>194</v>
      </c>
      <c r="B39" s="10" t="s">
        <v>195</v>
      </c>
      <c r="C39" s="10" t="s">
        <v>13</v>
      </c>
      <c r="D39" s="32">
        <f>INDEX('ONS data MYE 5'!$I$6:$I$445, MATCH($B39,'ONS data MYE 5'!$B$6:$B$445,0))</f>
        <v>76403</v>
      </c>
      <c r="E39" s="32">
        <f>INDEX('ONS data MYE 5'!$J$6:$J$445, MATCH($B39,'ONS data MYE 5'!$B$6:$B$445,0))</f>
        <v>499</v>
      </c>
      <c r="F39" s="32">
        <f t="shared" si="0"/>
        <v>6.2126060957515188</v>
      </c>
      <c r="G39" s="32">
        <f t="shared" si="1"/>
        <v>38.596474500968931</v>
      </c>
      <c r="H39" s="32">
        <f>INDEX('Mapping water'!$D$5:$U$352,MATCH($B39,'Mapping water'!$B$5:$B$352,0),MATCH(H$3,'Mapping water'!$D$4:$U$4,0))*$D39</f>
        <v>0</v>
      </c>
      <c r="I39" s="32">
        <f>INDEX('Mapping water'!$D$5:$U$352,MATCH($B39,'Mapping water'!$B$5:$B$352,0),MATCH(I$3,'Mapping water'!$D$4:$U$4,0))*$D39</f>
        <v>76403</v>
      </c>
      <c r="J39" s="32">
        <f>INDEX('Mapping water'!$D$5:$U$352,MATCH($B39,'Mapping water'!$B$5:$B$352,0),MATCH(J$3,'Mapping water'!$D$4:$U$4,0))*$D39</f>
        <v>0</v>
      </c>
      <c r="K39" s="32">
        <f>INDEX('Mapping water'!$D$5:$U$352,MATCH($B39,'Mapping water'!$B$5:$B$352,0),MATCH(K$3,'Mapping water'!$D$4:$U$4,0))*$D39</f>
        <v>0</v>
      </c>
      <c r="L39" s="32">
        <f>INDEX('Mapping water'!$D$5:$U$352,MATCH($B39,'Mapping water'!$B$5:$B$352,0),MATCH(L$3,'Mapping water'!$D$4:$U$4,0))*$D39</f>
        <v>0</v>
      </c>
      <c r="M39" s="32">
        <f>INDEX('Mapping water'!$D$5:$U$352,MATCH($B39,'Mapping water'!$B$5:$B$352,0),MATCH(M$3,'Mapping water'!$D$4:$U$4,0))*$D39</f>
        <v>0</v>
      </c>
      <c r="N39" s="32">
        <f>INDEX('Mapping water'!$D$5:$U$352,MATCH($B39,'Mapping water'!$B$5:$B$352,0),MATCH(N$3,'Mapping water'!$D$4:$U$4,0))*$D39</f>
        <v>0</v>
      </c>
      <c r="O39" s="32">
        <f>INDEX('Mapping water'!$D$5:$U$352,MATCH($B39,'Mapping water'!$B$5:$B$352,0),MATCH(O$3,'Mapping water'!$D$4:$U$4,0))*$D39</f>
        <v>0</v>
      </c>
      <c r="P39" s="32">
        <f>INDEX('Mapping water'!$D$5:$U$352,MATCH($B39,'Mapping water'!$B$5:$B$352,0),MATCH(P$3,'Mapping water'!$D$4:$U$4,0))*$D39</f>
        <v>0</v>
      </c>
      <c r="Q39" s="32">
        <f>INDEX('Mapping water'!$D$5:$U$352,MATCH($B39,'Mapping water'!$B$5:$B$352,0),MATCH(Q$3,'Mapping water'!$D$4:$U$4,0))*$D39</f>
        <v>0</v>
      </c>
      <c r="R39" s="32">
        <f>INDEX('Mapping water'!$D$5:$U$352,MATCH($B39,'Mapping water'!$B$5:$B$352,0),MATCH(R$3,'Mapping water'!$D$4:$U$4,0))*$D39</f>
        <v>0</v>
      </c>
      <c r="S39" s="32">
        <f>INDEX('Mapping water'!$D$5:$U$352,MATCH($B39,'Mapping water'!$B$5:$B$352,0),MATCH(S$3,'Mapping water'!$D$4:$U$4,0))*$D39</f>
        <v>0</v>
      </c>
      <c r="T39" s="32">
        <f>INDEX('Mapping water'!$D$5:$U$352,MATCH($B39,'Mapping water'!$B$5:$B$352,0),MATCH(T$3,'Mapping water'!$D$4:$U$4,0))*$D39</f>
        <v>0</v>
      </c>
      <c r="U39" s="32">
        <f>INDEX('Mapping water'!$D$5:$U$352,MATCH($B39,'Mapping water'!$B$5:$B$352,0),MATCH(U$3,'Mapping water'!$D$4:$U$4,0))*$D39</f>
        <v>0</v>
      </c>
      <c r="V39" s="32">
        <f>INDEX('Mapping water'!$D$5:$U$352,MATCH($B39,'Mapping water'!$B$5:$B$352,0),MATCH(V$3,'Mapping water'!$D$4:$U$4,0))*$D39</f>
        <v>0</v>
      </c>
      <c r="W39" s="32">
        <f>INDEX('Mapping water'!$D$5:$U$352,MATCH($B39,'Mapping water'!$B$5:$B$352,0),MATCH(W$3,'Mapping water'!$D$4:$U$4,0))*$D39</f>
        <v>0</v>
      </c>
      <c r="X39" s="32">
        <f>INDEX('Mapping water'!$D$5:$U$352,MATCH($B39,'Mapping water'!$B$5:$B$352,0),MATCH(X$3,'Mapping water'!$D$4:$U$4,0))*$D39</f>
        <v>0</v>
      </c>
      <c r="Y39" s="32">
        <f>INDEX('Mapping water'!$D$5:$U$352,MATCH($B39,'Mapping water'!$B$5:$B$352,0),MATCH(Y$3,'Mapping water'!$D$4:$U$4,0))*$D39</f>
        <v>0</v>
      </c>
    </row>
    <row r="40" spans="1:25" x14ac:dyDescent="0.45">
      <c r="A40" s="10" t="s">
        <v>196</v>
      </c>
      <c r="B40" s="10" t="s">
        <v>197</v>
      </c>
      <c r="C40" s="10" t="s">
        <v>13</v>
      </c>
      <c r="D40" s="32">
        <f>INDEX('ONS data MYE 5'!$I$6:$I$445, MATCH($B40,'ONS data MYE 5'!$B$6:$B$445,0))</f>
        <v>89184</v>
      </c>
      <c r="E40" s="32">
        <f>INDEX('ONS data MYE 5'!$J$6:$J$445, MATCH($B40,'ONS data MYE 5'!$B$6:$B$445,0))</f>
        <v>1979</v>
      </c>
      <c r="F40" s="32">
        <f t="shared" si="0"/>
        <v>7.5903469456025654</v>
      </c>
      <c r="G40" s="32">
        <f t="shared" si="1"/>
        <v>57.613366754618191</v>
      </c>
      <c r="H40" s="32">
        <f>INDEX('Mapping water'!$D$5:$U$352,MATCH($B40,'Mapping water'!$B$5:$B$352,0),MATCH(H$3,'Mapping water'!$D$4:$U$4,0))*$D40</f>
        <v>0</v>
      </c>
      <c r="I40" s="32">
        <f>INDEX('Mapping water'!$D$5:$U$352,MATCH($B40,'Mapping water'!$B$5:$B$352,0),MATCH(I$3,'Mapping water'!$D$4:$U$4,0))*$D40</f>
        <v>89184</v>
      </c>
      <c r="J40" s="32">
        <f>INDEX('Mapping water'!$D$5:$U$352,MATCH($B40,'Mapping water'!$B$5:$B$352,0),MATCH(J$3,'Mapping water'!$D$4:$U$4,0))*$D40</f>
        <v>0</v>
      </c>
      <c r="K40" s="32">
        <f>INDEX('Mapping water'!$D$5:$U$352,MATCH($B40,'Mapping water'!$B$5:$B$352,0),MATCH(K$3,'Mapping water'!$D$4:$U$4,0))*$D40</f>
        <v>0</v>
      </c>
      <c r="L40" s="32">
        <f>INDEX('Mapping water'!$D$5:$U$352,MATCH($B40,'Mapping water'!$B$5:$B$352,0),MATCH(L$3,'Mapping water'!$D$4:$U$4,0))*$D40</f>
        <v>0</v>
      </c>
      <c r="M40" s="32">
        <f>INDEX('Mapping water'!$D$5:$U$352,MATCH($B40,'Mapping water'!$B$5:$B$352,0),MATCH(M$3,'Mapping water'!$D$4:$U$4,0))*$D40</f>
        <v>0</v>
      </c>
      <c r="N40" s="32">
        <f>INDEX('Mapping water'!$D$5:$U$352,MATCH($B40,'Mapping water'!$B$5:$B$352,0),MATCH(N$3,'Mapping water'!$D$4:$U$4,0))*$D40</f>
        <v>0</v>
      </c>
      <c r="O40" s="32">
        <f>INDEX('Mapping water'!$D$5:$U$352,MATCH($B40,'Mapping water'!$B$5:$B$352,0),MATCH(O$3,'Mapping water'!$D$4:$U$4,0))*$D40</f>
        <v>0</v>
      </c>
      <c r="P40" s="32">
        <f>INDEX('Mapping water'!$D$5:$U$352,MATCH($B40,'Mapping water'!$B$5:$B$352,0),MATCH(P$3,'Mapping water'!$D$4:$U$4,0))*$D40</f>
        <v>0</v>
      </c>
      <c r="Q40" s="32">
        <f>INDEX('Mapping water'!$D$5:$U$352,MATCH($B40,'Mapping water'!$B$5:$B$352,0),MATCH(Q$3,'Mapping water'!$D$4:$U$4,0))*$D40</f>
        <v>0</v>
      </c>
      <c r="R40" s="32">
        <f>INDEX('Mapping water'!$D$5:$U$352,MATCH($B40,'Mapping water'!$B$5:$B$352,0),MATCH(R$3,'Mapping water'!$D$4:$U$4,0))*$D40</f>
        <v>0</v>
      </c>
      <c r="S40" s="32">
        <f>INDEX('Mapping water'!$D$5:$U$352,MATCH($B40,'Mapping water'!$B$5:$B$352,0),MATCH(S$3,'Mapping water'!$D$4:$U$4,0))*$D40</f>
        <v>0</v>
      </c>
      <c r="T40" s="32">
        <f>INDEX('Mapping water'!$D$5:$U$352,MATCH($B40,'Mapping water'!$B$5:$B$352,0),MATCH(T$3,'Mapping water'!$D$4:$U$4,0))*$D40</f>
        <v>0</v>
      </c>
      <c r="U40" s="32">
        <f>INDEX('Mapping water'!$D$5:$U$352,MATCH($B40,'Mapping water'!$B$5:$B$352,0),MATCH(U$3,'Mapping water'!$D$4:$U$4,0))*$D40</f>
        <v>0</v>
      </c>
      <c r="V40" s="32">
        <f>INDEX('Mapping water'!$D$5:$U$352,MATCH($B40,'Mapping water'!$B$5:$B$352,0),MATCH(V$3,'Mapping water'!$D$4:$U$4,0))*$D40</f>
        <v>0</v>
      </c>
      <c r="W40" s="32">
        <f>INDEX('Mapping water'!$D$5:$U$352,MATCH($B40,'Mapping water'!$B$5:$B$352,0),MATCH(W$3,'Mapping water'!$D$4:$U$4,0))*$D40</f>
        <v>0</v>
      </c>
      <c r="X40" s="32">
        <f>INDEX('Mapping water'!$D$5:$U$352,MATCH($B40,'Mapping water'!$B$5:$B$352,0),MATCH(X$3,'Mapping water'!$D$4:$U$4,0))*$D40</f>
        <v>0</v>
      </c>
      <c r="Y40" s="32">
        <f>INDEX('Mapping water'!$D$5:$U$352,MATCH($B40,'Mapping water'!$B$5:$B$352,0),MATCH(Y$3,'Mapping water'!$D$4:$U$4,0))*$D40</f>
        <v>0</v>
      </c>
    </row>
    <row r="41" spans="1:25" x14ac:dyDescent="0.45">
      <c r="A41" s="10" t="s">
        <v>198</v>
      </c>
      <c r="B41" s="10" t="s">
        <v>199</v>
      </c>
      <c r="C41" s="10" t="s">
        <v>13</v>
      </c>
      <c r="D41" s="32">
        <f>INDEX('ONS data MYE 5'!$I$6:$I$445, MATCH($B41,'ONS data MYE 5'!$B$6:$B$445,0))</f>
        <v>172719</v>
      </c>
      <c r="E41" s="32">
        <f>INDEX('ONS data MYE 5'!$J$6:$J$445, MATCH($B41,'ONS data MYE 5'!$B$6:$B$445,0))</f>
        <v>510</v>
      </c>
      <c r="F41" s="32">
        <f t="shared" si="0"/>
        <v>6.2344107257183712</v>
      </c>
      <c r="G41" s="32">
        <f t="shared" si="1"/>
        <v>38.86787709695227</v>
      </c>
      <c r="H41" s="32">
        <f>INDEX('Mapping water'!$D$5:$U$352,MATCH($B41,'Mapping water'!$B$5:$B$352,0),MATCH(H$3,'Mapping water'!$D$4:$U$4,0))*$D41</f>
        <v>0</v>
      </c>
      <c r="I41" s="32">
        <f>INDEX('Mapping water'!$D$5:$U$352,MATCH($B41,'Mapping water'!$B$5:$B$352,0),MATCH(I$3,'Mapping water'!$D$4:$U$4,0))*$D41</f>
        <v>172719</v>
      </c>
      <c r="J41" s="32">
        <f>INDEX('Mapping water'!$D$5:$U$352,MATCH($B41,'Mapping water'!$B$5:$B$352,0),MATCH(J$3,'Mapping water'!$D$4:$U$4,0))*$D41</f>
        <v>0</v>
      </c>
      <c r="K41" s="32">
        <f>INDEX('Mapping water'!$D$5:$U$352,MATCH($B41,'Mapping water'!$B$5:$B$352,0),MATCH(K$3,'Mapping water'!$D$4:$U$4,0))*$D41</f>
        <v>0</v>
      </c>
      <c r="L41" s="32">
        <f>INDEX('Mapping water'!$D$5:$U$352,MATCH($B41,'Mapping water'!$B$5:$B$352,0),MATCH(L$3,'Mapping water'!$D$4:$U$4,0))*$D41</f>
        <v>0</v>
      </c>
      <c r="M41" s="32">
        <f>INDEX('Mapping water'!$D$5:$U$352,MATCH($B41,'Mapping water'!$B$5:$B$352,0),MATCH(M$3,'Mapping water'!$D$4:$U$4,0))*$D41</f>
        <v>0</v>
      </c>
      <c r="N41" s="32">
        <f>INDEX('Mapping water'!$D$5:$U$352,MATCH($B41,'Mapping water'!$B$5:$B$352,0),MATCH(N$3,'Mapping water'!$D$4:$U$4,0))*$D41</f>
        <v>0</v>
      </c>
      <c r="O41" s="32">
        <f>INDEX('Mapping water'!$D$5:$U$352,MATCH($B41,'Mapping water'!$B$5:$B$352,0),MATCH(O$3,'Mapping water'!$D$4:$U$4,0))*$D41</f>
        <v>0</v>
      </c>
      <c r="P41" s="32">
        <f>INDEX('Mapping water'!$D$5:$U$352,MATCH($B41,'Mapping water'!$B$5:$B$352,0),MATCH(P$3,'Mapping water'!$D$4:$U$4,0))*$D41</f>
        <v>0</v>
      </c>
      <c r="Q41" s="32">
        <f>INDEX('Mapping water'!$D$5:$U$352,MATCH($B41,'Mapping water'!$B$5:$B$352,0),MATCH(Q$3,'Mapping water'!$D$4:$U$4,0))*$D41</f>
        <v>0</v>
      </c>
      <c r="R41" s="32">
        <f>INDEX('Mapping water'!$D$5:$U$352,MATCH($B41,'Mapping water'!$B$5:$B$352,0),MATCH(R$3,'Mapping water'!$D$4:$U$4,0))*$D41</f>
        <v>0</v>
      </c>
      <c r="S41" s="32">
        <f>INDEX('Mapping water'!$D$5:$U$352,MATCH($B41,'Mapping water'!$B$5:$B$352,0),MATCH(S$3,'Mapping water'!$D$4:$U$4,0))*$D41</f>
        <v>0</v>
      </c>
      <c r="T41" s="32">
        <f>INDEX('Mapping water'!$D$5:$U$352,MATCH($B41,'Mapping water'!$B$5:$B$352,0),MATCH(T$3,'Mapping water'!$D$4:$U$4,0))*$D41</f>
        <v>0</v>
      </c>
      <c r="U41" s="32">
        <f>INDEX('Mapping water'!$D$5:$U$352,MATCH($B41,'Mapping water'!$B$5:$B$352,0),MATCH(U$3,'Mapping water'!$D$4:$U$4,0))*$D41</f>
        <v>0</v>
      </c>
      <c r="V41" s="32">
        <f>INDEX('Mapping water'!$D$5:$U$352,MATCH($B41,'Mapping water'!$B$5:$B$352,0),MATCH(V$3,'Mapping water'!$D$4:$U$4,0))*$D41</f>
        <v>0</v>
      </c>
      <c r="W41" s="32">
        <f>INDEX('Mapping water'!$D$5:$U$352,MATCH($B41,'Mapping water'!$B$5:$B$352,0),MATCH(W$3,'Mapping water'!$D$4:$U$4,0))*$D41</f>
        <v>0</v>
      </c>
      <c r="X41" s="32">
        <f>INDEX('Mapping water'!$D$5:$U$352,MATCH($B41,'Mapping water'!$B$5:$B$352,0),MATCH(X$3,'Mapping water'!$D$4:$U$4,0))*$D41</f>
        <v>0</v>
      </c>
      <c r="Y41" s="32">
        <f>INDEX('Mapping water'!$D$5:$U$352,MATCH($B41,'Mapping water'!$B$5:$B$352,0),MATCH(Y$3,'Mapping water'!$D$4:$U$4,0))*$D41</f>
        <v>0</v>
      </c>
    </row>
    <row r="42" spans="1:25" x14ac:dyDescent="0.45">
      <c r="A42" s="10" t="s">
        <v>200</v>
      </c>
      <c r="B42" s="10" t="s">
        <v>201</v>
      </c>
      <c r="C42" s="10" t="s">
        <v>13</v>
      </c>
      <c r="D42" s="32">
        <f>INDEX('ONS data MYE 5'!$I$6:$I$445, MATCH($B42,'ONS data MYE 5'!$B$6:$B$445,0))</f>
        <v>62824</v>
      </c>
      <c r="E42" s="32">
        <f>INDEX('ONS data MYE 5'!$J$6:$J$445, MATCH($B42,'ONS data MYE 5'!$B$6:$B$445,0))</f>
        <v>175</v>
      </c>
      <c r="F42" s="32">
        <f t="shared" si="0"/>
        <v>5.1647859739235145</v>
      </c>
      <c r="G42" s="32">
        <f t="shared" si="1"/>
        <v>26.675014156437065</v>
      </c>
      <c r="H42" s="32">
        <f>INDEX('Mapping water'!$D$5:$U$352,MATCH($B42,'Mapping water'!$B$5:$B$352,0),MATCH(H$3,'Mapping water'!$D$4:$U$4,0))*$D42</f>
        <v>0</v>
      </c>
      <c r="I42" s="32">
        <f>INDEX('Mapping water'!$D$5:$U$352,MATCH($B42,'Mapping water'!$B$5:$B$352,0),MATCH(I$3,'Mapping water'!$D$4:$U$4,0))*$D42</f>
        <v>62824</v>
      </c>
      <c r="J42" s="32">
        <f>INDEX('Mapping water'!$D$5:$U$352,MATCH($B42,'Mapping water'!$B$5:$B$352,0),MATCH(J$3,'Mapping water'!$D$4:$U$4,0))*$D42</f>
        <v>0</v>
      </c>
      <c r="K42" s="32">
        <f>INDEX('Mapping water'!$D$5:$U$352,MATCH($B42,'Mapping water'!$B$5:$B$352,0),MATCH(K$3,'Mapping water'!$D$4:$U$4,0))*$D42</f>
        <v>0</v>
      </c>
      <c r="L42" s="32">
        <f>INDEX('Mapping water'!$D$5:$U$352,MATCH($B42,'Mapping water'!$B$5:$B$352,0),MATCH(L$3,'Mapping water'!$D$4:$U$4,0))*$D42</f>
        <v>0</v>
      </c>
      <c r="M42" s="32">
        <f>INDEX('Mapping water'!$D$5:$U$352,MATCH($B42,'Mapping water'!$B$5:$B$352,0),MATCH(M$3,'Mapping water'!$D$4:$U$4,0))*$D42</f>
        <v>0</v>
      </c>
      <c r="N42" s="32">
        <f>INDEX('Mapping water'!$D$5:$U$352,MATCH($B42,'Mapping water'!$B$5:$B$352,0),MATCH(N$3,'Mapping water'!$D$4:$U$4,0))*$D42</f>
        <v>0</v>
      </c>
      <c r="O42" s="32">
        <f>INDEX('Mapping water'!$D$5:$U$352,MATCH($B42,'Mapping water'!$B$5:$B$352,0),MATCH(O$3,'Mapping water'!$D$4:$U$4,0))*$D42</f>
        <v>0</v>
      </c>
      <c r="P42" s="32">
        <f>INDEX('Mapping water'!$D$5:$U$352,MATCH($B42,'Mapping water'!$B$5:$B$352,0),MATCH(P$3,'Mapping water'!$D$4:$U$4,0))*$D42</f>
        <v>0</v>
      </c>
      <c r="Q42" s="32">
        <f>INDEX('Mapping water'!$D$5:$U$352,MATCH($B42,'Mapping water'!$B$5:$B$352,0),MATCH(Q$3,'Mapping water'!$D$4:$U$4,0))*$D42</f>
        <v>0</v>
      </c>
      <c r="R42" s="32">
        <f>INDEX('Mapping water'!$D$5:$U$352,MATCH($B42,'Mapping water'!$B$5:$B$352,0),MATCH(R$3,'Mapping water'!$D$4:$U$4,0))*$D42</f>
        <v>0</v>
      </c>
      <c r="S42" s="32">
        <f>INDEX('Mapping water'!$D$5:$U$352,MATCH($B42,'Mapping water'!$B$5:$B$352,0),MATCH(S$3,'Mapping water'!$D$4:$U$4,0))*$D42</f>
        <v>0</v>
      </c>
      <c r="T42" s="32">
        <f>INDEX('Mapping water'!$D$5:$U$352,MATCH($B42,'Mapping water'!$B$5:$B$352,0),MATCH(T$3,'Mapping water'!$D$4:$U$4,0))*$D42</f>
        <v>0</v>
      </c>
      <c r="U42" s="32">
        <f>INDEX('Mapping water'!$D$5:$U$352,MATCH($B42,'Mapping water'!$B$5:$B$352,0),MATCH(U$3,'Mapping water'!$D$4:$U$4,0))*$D42</f>
        <v>0</v>
      </c>
      <c r="V42" s="32">
        <f>INDEX('Mapping water'!$D$5:$U$352,MATCH($B42,'Mapping water'!$B$5:$B$352,0),MATCH(V$3,'Mapping water'!$D$4:$U$4,0))*$D42</f>
        <v>0</v>
      </c>
      <c r="W42" s="32">
        <f>INDEX('Mapping water'!$D$5:$U$352,MATCH($B42,'Mapping water'!$B$5:$B$352,0),MATCH(W$3,'Mapping water'!$D$4:$U$4,0))*$D42</f>
        <v>0</v>
      </c>
      <c r="X42" s="32">
        <f>INDEX('Mapping water'!$D$5:$U$352,MATCH($B42,'Mapping water'!$B$5:$B$352,0),MATCH(X$3,'Mapping water'!$D$4:$U$4,0))*$D42</f>
        <v>0</v>
      </c>
      <c r="Y42" s="32">
        <f>INDEX('Mapping water'!$D$5:$U$352,MATCH($B42,'Mapping water'!$B$5:$B$352,0),MATCH(Y$3,'Mapping water'!$D$4:$U$4,0))*$D42</f>
        <v>0</v>
      </c>
    </row>
    <row r="43" spans="1:25" x14ac:dyDescent="0.45">
      <c r="A43" s="10" t="s">
        <v>202</v>
      </c>
      <c r="B43" s="10" t="s">
        <v>203</v>
      </c>
      <c r="C43" s="10" t="s">
        <v>13</v>
      </c>
      <c r="D43" s="32">
        <f>INDEX('ONS data MYE 5'!$I$6:$I$445, MATCH($B43,'ONS data MYE 5'!$B$6:$B$445,0))</f>
        <v>85192</v>
      </c>
      <c r="E43" s="32">
        <f>INDEX('ONS data MYE 5'!$J$6:$J$445, MATCH($B43,'ONS data MYE 5'!$B$6:$B$445,0))</f>
        <v>503</v>
      </c>
      <c r="F43" s="32">
        <f t="shared" si="0"/>
        <v>6.2205901700997392</v>
      </c>
      <c r="G43" s="32">
        <f t="shared" si="1"/>
        <v>38.695742064341502</v>
      </c>
      <c r="H43" s="32">
        <f>INDEX('Mapping water'!$D$5:$U$352,MATCH($B43,'Mapping water'!$B$5:$B$352,0),MATCH(H$3,'Mapping water'!$D$4:$U$4,0))*$D43</f>
        <v>0</v>
      </c>
      <c r="I43" s="32">
        <f>INDEX('Mapping water'!$D$5:$U$352,MATCH($B43,'Mapping water'!$B$5:$B$352,0),MATCH(I$3,'Mapping water'!$D$4:$U$4,0))*$D43</f>
        <v>85192</v>
      </c>
      <c r="J43" s="32">
        <f>INDEX('Mapping water'!$D$5:$U$352,MATCH($B43,'Mapping water'!$B$5:$B$352,0),MATCH(J$3,'Mapping water'!$D$4:$U$4,0))*$D43</f>
        <v>0</v>
      </c>
      <c r="K43" s="32">
        <f>INDEX('Mapping water'!$D$5:$U$352,MATCH($B43,'Mapping water'!$B$5:$B$352,0),MATCH(K$3,'Mapping water'!$D$4:$U$4,0))*$D43</f>
        <v>0</v>
      </c>
      <c r="L43" s="32">
        <f>INDEX('Mapping water'!$D$5:$U$352,MATCH($B43,'Mapping water'!$B$5:$B$352,0),MATCH(L$3,'Mapping water'!$D$4:$U$4,0))*$D43</f>
        <v>0</v>
      </c>
      <c r="M43" s="32">
        <f>INDEX('Mapping water'!$D$5:$U$352,MATCH($B43,'Mapping water'!$B$5:$B$352,0),MATCH(M$3,'Mapping water'!$D$4:$U$4,0))*$D43</f>
        <v>0</v>
      </c>
      <c r="N43" s="32">
        <f>INDEX('Mapping water'!$D$5:$U$352,MATCH($B43,'Mapping water'!$B$5:$B$352,0),MATCH(N$3,'Mapping water'!$D$4:$U$4,0))*$D43</f>
        <v>0</v>
      </c>
      <c r="O43" s="32">
        <f>INDEX('Mapping water'!$D$5:$U$352,MATCH($B43,'Mapping water'!$B$5:$B$352,0),MATCH(O$3,'Mapping water'!$D$4:$U$4,0))*$D43</f>
        <v>0</v>
      </c>
      <c r="P43" s="32">
        <f>INDEX('Mapping water'!$D$5:$U$352,MATCH($B43,'Mapping water'!$B$5:$B$352,0),MATCH(P$3,'Mapping water'!$D$4:$U$4,0))*$D43</f>
        <v>0</v>
      </c>
      <c r="Q43" s="32">
        <f>INDEX('Mapping water'!$D$5:$U$352,MATCH($B43,'Mapping water'!$B$5:$B$352,0),MATCH(Q$3,'Mapping water'!$D$4:$U$4,0))*$D43</f>
        <v>0</v>
      </c>
      <c r="R43" s="32">
        <f>INDEX('Mapping water'!$D$5:$U$352,MATCH($B43,'Mapping water'!$B$5:$B$352,0),MATCH(R$3,'Mapping water'!$D$4:$U$4,0))*$D43</f>
        <v>0</v>
      </c>
      <c r="S43" s="32">
        <f>INDEX('Mapping water'!$D$5:$U$352,MATCH($B43,'Mapping water'!$B$5:$B$352,0),MATCH(S$3,'Mapping water'!$D$4:$U$4,0))*$D43</f>
        <v>0</v>
      </c>
      <c r="T43" s="32">
        <f>INDEX('Mapping water'!$D$5:$U$352,MATCH($B43,'Mapping water'!$B$5:$B$352,0),MATCH(T$3,'Mapping water'!$D$4:$U$4,0))*$D43</f>
        <v>0</v>
      </c>
      <c r="U43" s="32">
        <f>INDEX('Mapping water'!$D$5:$U$352,MATCH($B43,'Mapping water'!$B$5:$B$352,0),MATCH(U$3,'Mapping water'!$D$4:$U$4,0))*$D43</f>
        <v>0</v>
      </c>
      <c r="V43" s="32">
        <f>INDEX('Mapping water'!$D$5:$U$352,MATCH($B43,'Mapping water'!$B$5:$B$352,0),MATCH(V$3,'Mapping water'!$D$4:$U$4,0))*$D43</f>
        <v>0</v>
      </c>
      <c r="W43" s="32">
        <f>INDEX('Mapping water'!$D$5:$U$352,MATCH($B43,'Mapping water'!$B$5:$B$352,0),MATCH(W$3,'Mapping water'!$D$4:$U$4,0))*$D43</f>
        <v>0</v>
      </c>
      <c r="X43" s="32">
        <f>INDEX('Mapping water'!$D$5:$U$352,MATCH($B43,'Mapping water'!$B$5:$B$352,0),MATCH(X$3,'Mapping water'!$D$4:$U$4,0))*$D43</f>
        <v>0</v>
      </c>
      <c r="Y43" s="32">
        <f>INDEX('Mapping water'!$D$5:$U$352,MATCH($B43,'Mapping water'!$B$5:$B$352,0),MATCH(Y$3,'Mapping water'!$D$4:$U$4,0))*$D43</f>
        <v>0</v>
      </c>
    </row>
    <row r="44" spans="1:25" x14ac:dyDescent="0.45">
      <c r="A44" s="10" t="s">
        <v>204</v>
      </c>
      <c r="B44" s="10" t="s">
        <v>205</v>
      </c>
      <c r="C44" s="10" t="s">
        <v>13</v>
      </c>
      <c r="D44" s="32">
        <f>INDEX('ONS data MYE 5'!$I$6:$I$445, MATCH($B44,'ONS data MYE 5'!$B$6:$B$445,0))</f>
        <v>98615</v>
      </c>
      <c r="E44" s="32">
        <f>INDEX('ONS data MYE 5'!$J$6:$J$445, MATCH($B44,'ONS data MYE 5'!$B$6:$B$445,0))</f>
        <v>565</v>
      </c>
      <c r="F44" s="32">
        <f t="shared" si="0"/>
        <v>6.3368257311464413</v>
      </c>
      <c r="G44" s="32">
        <f t="shared" si="1"/>
        <v>40.155360346919629</v>
      </c>
      <c r="H44" s="32">
        <f>INDEX('Mapping water'!$D$5:$U$352,MATCH($B44,'Mapping water'!$B$5:$B$352,0),MATCH(H$3,'Mapping water'!$D$4:$U$4,0))*$D44</f>
        <v>0</v>
      </c>
      <c r="I44" s="32">
        <f>INDEX('Mapping water'!$D$5:$U$352,MATCH($B44,'Mapping water'!$B$5:$B$352,0),MATCH(I$3,'Mapping water'!$D$4:$U$4,0))*$D44</f>
        <v>98615</v>
      </c>
      <c r="J44" s="32">
        <f>INDEX('Mapping water'!$D$5:$U$352,MATCH($B44,'Mapping water'!$B$5:$B$352,0),MATCH(J$3,'Mapping water'!$D$4:$U$4,0))*$D44</f>
        <v>0</v>
      </c>
      <c r="K44" s="32">
        <f>INDEX('Mapping water'!$D$5:$U$352,MATCH($B44,'Mapping water'!$B$5:$B$352,0),MATCH(K$3,'Mapping water'!$D$4:$U$4,0))*$D44</f>
        <v>0</v>
      </c>
      <c r="L44" s="32">
        <f>INDEX('Mapping water'!$D$5:$U$352,MATCH($B44,'Mapping water'!$B$5:$B$352,0),MATCH(L$3,'Mapping water'!$D$4:$U$4,0))*$D44</f>
        <v>0</v>
      </c>
      <c r="M44" s="32">
        <f>INDEX('Mapping water'!$D$5:$U$352,MATCH($B44,'Mapping water'!$B$5:$B$352,0),MATCH(M$3,'Mapping water'!$D$4:$U$4,0))*$D44</f>
        <v>0</v>
      </c>
      <c r="N44" s="32">
        <f>INDEX('Mapping water'!$D$5:$U$352,MATCH($B44,'Mapping water'!$B$5:$B$352,0),MATCH(N$3,'Mapping water'!$D$4:$U$4,0))*$D44</f>
        <v>0</v>
      </c>
      <c r="O44" s="32">
        <f>INDEX('Mapping water'!$D$5:$U$352,MATCH($B44,'Mapping water'!$B$5:$B$352,0),MATCH(O$3,'Mapping water'!$D$4:$U$4,0))*$D44</f>
        <v>0</v>
      </c>
      <c r="P44" s="32">
        <f>INDEX('Mapping water'!$D$5:$U$352,MATCH($B44,'Mapping water'!$B$5:$B$352,0),MATCH(P$3,'Mapping water'!$D$4:$U$4,0))*$D44</f>
        <v>0</v>
      </c>
      <c r="Q44" s="32">
        <f>INDEX('Mapping water'!$D$5:$U$352,MATCH($B44,'Mapping water'!$B$5:$B$352,0),MATCH(Q$3,'Mapping water'!$D$4:$U$4,0))*$D44</f>
        <v>0</v>
      </c>
      <c r="R44" s="32">
        <f>INDEX('Mapping water'!$D$5:$U$352,MATCH($B44,'Mapping water'!$B$5:$B$352,0),MATCH(R$3,'Mapping water'!$D$4:$U$4,0))*$D44</f>
        <v>0</v>
      </c>
      <c r="S44" s="32">
        <f>INDEX('Mapping water'!$D$5:$U$352,MATCH($B44,'Mapping water'!$B$5:$B$352,0),MATCH(S$3,'Mapping water'!$D$4:$U$4,0))*$D44</f>
        <v>0</v>
      </c>
      <c r="T44" s="32">
        <f>INDEX('Mapping water'!$D$5:$U$352,MATCH($B44,'Mapping water'!$B$5:$B$352,0),MATCH(T$3,'Mapping water'!$D$4:$U$4,0))*$D44</f>
        <v>0</v>
      </c>
      <c r="U44" s="32">
        <f>INDEX('Mapping water'!$D$5:$U$352,MATCH($B44,'Mapping water'!$B$5:$B$352,0),MATCH(U$3,'Mapping water'!$D$4:$U$4,0))*$D44</f>
        <v>0</v>
      </c>
      <c r="V44" s="32">
        <f>INDEX('Mapping water'!$D$5:$U$352,MATCH($B44,'Mapping water'!$B$5:$B$352,0),MATCH(V$3,'Mapping water'!$D$4:$U$4,0))*$D44</f>
        <v>0</v>
      </c>
      <c r="W44" s="32">
        <f>INDEX('Mapping water'!$D$5:$U$352,MATCH($B44,'Mapping water'!$B$5:$B$352,0),MATCH(W$3,'Mapping water'!$D$4:$U$4,0))*$D44</f>
        <v>0</v>
      </c>
      <c r="X44" s="32">
        <f>INDEX('Mapping water'!$D$5:$U$352,MATCH($B44,'Mapping water'!$B$5:$B$352,0),MATCH(X$3,'Mapping water'!$D$4:$U$4,0))*$D44</f>
        <v>0</v>
      </c>
      <c r="Y44" s="32">
        <f>INDEX('Mapping water'!$D$5:$U$352,MATCH($B44,'Mapping water'!$B$5:$B$352,0),MATCH(Y$3,'Mapping water'!$D$4:$U$4,0))*$D44</f>
        <v>0</v>
      </c>
    </row>
    <row r="45" spans="1:25" x14ac:dyDescent="0.45">
      <c r="A45" s="10" t="s">
        <v>206</v>
      </c>
      <c r="B45" s="10" t="s">
        <v>207</v>
      </c>
      <c r="C45" s="10" t="s">
        <v>13</v>
      </c>
      <c r="D45" s="32">
        <f>INDEX('ONS data MYE 5'!$I$6:$I$445, MATCH($B45,'ONS data MYE 5'!$B$6:$B$445,0))</f>
        <v>100251</v>
      </c>
      <c r="E45" s="32">
        <f>INDEX('ONS data MYE 5'!$J$6:$J$445, MATCH($B45,'ONS data MYE 5'!$B$6:$B$445,0))</f>
        <v>115</v>
      </c>
      <c r="F45" s="32">
        <f t="shared" si="0"/>
        <v>4.7449321283632502</v>
      </c>
      <c r="G45" s="32">
        <f t="shared" si="1"/>
        <v>22.514380902773802</v>
      </c>
      <c r="H45" s="32">
        <f>INDEX('Mapping water'!$D$5:$U$352,MATCH($B45,'Mapping water'!$B$5:$B$352,0),MATCH(H$3,'Mapping water'!$D$4:$U$4,0))*$D45</f>
        <v>0</v>
      </c>
      <c r="I45" s="32">
        <f>INDEX('Mapping water'!$D$5:$U$352,MATCH($B45,'Mapping water'!$B$5:$B$352,0),MATCH(I$3,'Mapping water'!$D$4:$U$4,0))*$D45</f>
        <v>100251</v>
      </c>
      <c r="J45" s="32">
        <f>INDEX('Mapping water'!$D$5:$U$352,MATCH($B45,'Mapping water'!$B$5:$B$352,0),MATCH(J$3,'Mapping water'!$D$4:$U$4,0))*$D45</f>
        <v>0</v>
      </c>
      <c r="K45" s="32">
        <f>INDEX('Mapping water'!$D$5:$U$352,MATCH($B45,'Mapping water'!$B$5:$B$352,0),MATCH(K$3,'Mapping water'!$D$4:$U$4,0))*$D45</f>
        <v>0</v>
      </c>
      <c r="L45" s="32">
        <f>INDEX('Mapping water'!$D$5:$U$352,MATCH($B45,'Mapping water'!$B$5:$B$352,0),MATCH(L$3,'Mapping water'!$D$4:$U$4,0))*$D45</f>
        <v>0</v>
      </c>
      <c r="M45" s="32">
        <f>INDEX('Mapping water'!$D$5:$U$352,MATCH($B45,'Mapping water'!$B$5:$B$352,0),MATCH(M$3,'Mapping water'!$D$4:$U$4,0))*$D45</f>
        <v>0</v>
      </c>
      <c r="N45" s="32">
        <f>INDEX('Mapping water'!$D$5:$U$352,MATCH($B45,'Mapping water'!$B$5:$B$352,0),MATCH(N$3,'Mapping water'!$D$4:$U$4,0))*$D45</f>
        <v>0</v>
      </c>
      <c r="O45" s="32">
        <f>INDEX('Mapping water'!$D$5:$U$352,MATCH($B45,'Mapping water'!$B$5:$B$352,0),MATCH(O$3,'Mapping water'!$D$4:$U$4,0))*$D45</f>
        <v>0</v>
      </c>
      <c r="P45" s="32">
        <f>INDEX('Mapping water'!$D$5:$U$352,MATCH($B45,'Mapping water'!$B$5:$B$352,0),MATCH(P$3,'Mapping water'!$D$4:$U$4,0))*$D45</f>
        <v>0</v>
      </c>
      <c r="Q45" s="32">
        <f>INDEX('Mapping water'!$D$5:$U$352,MATCH($B45,'Mapping water'!$B$5:$B$352,0),MATCH(Q$3,'Mapping water'!$D$4:$U$4,0))*$D45</f>
        <v>0</v>
      </c>
      <c r="R45" s="32">
        <f>INDEX('Mapping water'!$D$5:$U$352,MATCH($B45,'Mapping water'!$B$5:$B$352,0),MATCH(R$3,'Mapping water'!$D$4:$U$4,0))*$D45</f>
        <v>0</v>
      </c>
      <c r="S45" s="32">
        <f>INDEX('Mapping water'!$D$5:$U$352,MATCH($B45,'Mapping water'!$B$5:$B$352,0),MATCH(S$3,'Mapping water'!$D$4:$U$4,0))*$D45</f>
        <v>0</v>
      </c>
      <c r="T45" s="32">
        <f>INDEX('Mapping water'!$D$5:$U$352,MATCH($B45,'Mapping water'!$B$5:$B$352,0),MATCH(T$3,'Mapping water'!$D$4:$U$4,0))*$D45</f>
        <v>0</v>
      </c>
      <c r="U45" s="32">
        <f>INDEX('Mapping water'!$D$5:$U$352,MATCH($B45,'Mapping water'!$B$5:$B$352,0),MATCH(U$3,'Mapping water'!$D$4:$U$4,0))*$D45</f>
        <v>0</v>
      </c>
      <c r="V45" s="32">
        <f>INDEX('Mapping water'!$D$5:$U$352,MATCH($B45,'Mapping water'!$B$5:$B$352,0),MATCH(V$3,'Mapping water'!$D$4:$U$4,0))*$D45</f>
        <v>0</v>
      </c>
      <c r="W45" s="32">
        <f>INDEX('Mapping water'!$D$5:$U$352,MATCH($B45,'Mapping water'!$B$5:$B$352,0),MATCH(W$3,'Mapping water'!$D$4:$U$4,0))*$D45</f>
        <v>0</v>
      </c>
      <c r="X45" s="32">
        <f>INDEX('Mapping water'!$D$5:$U$352,MATCH($B45,'Mapping water'!$B$5:$B$352,0),MATCH(X$3,'Mapping water'!$D$4:$U$4,0))*$D45</f>
        <v>0</v>
      </c>
      <c r="Y45" s="32">
        <f>INDEX('Mapping water'!$D$5:$U$352,MATCH($B45,'Mapping water'!$B$5:$B$352,0),MATCH(Y$3,'Mapping water'!$D$4:$U$4,0))*$D45</f>
        <v>0</v>
      </c>
    </row>
    <row r="46" spans="1:25" x14ac:dyDescent="0.45">
      <c r="A46" s="10" t="s">
        <v>208</v>
      </c>
      <c r="B46" s="10" t="s">
        <v>209</v>
      </c>
      <c r="C46" s="10" t="s">
        <v>13</v>
      </c>
      <c r="D46" s="32">
        <f>INDEX('ONS data MYE 5'!$I$6:$I$445, MATCH($B46,'ONS data MYE 5'!$B$6:$B$445,0))</f>
        <v>126580</v>
      </c>
      <c r="E46" s="32">
        <f>INDEX('ONS data MYE 5'!$J$6:$J$445, MATCH($B46,'ONS data MYE 5'!$B$6:$B$445,0))</f>
        <v>142</v>
      </c>
      <c r="F46" s="32">
        <f t="shared" si="0"/>
        <v>4.9558270576012609</v>
      </c>
      <c r="G46" s="32">
        <f t="shared" si="1"/>
        <v>24.560221824852771</v>
      </c>
      <c r="H46" s="32">
        <f>INDEX('Mapping water'!$D$5:$U$352,MATCH($B46,'Mapping water'!$B$5:$B$352,0),MATCH(H$3,'Mapping water'!$D$4:$U$4,0))*$D46</f>
        <v>0</v>
      </c>
      <c r="I46" s="32">
        <f>INDEX('Mapping water'!$D$5:$U$352,MATCH($B46,'Mapping water'!$B$5:$B$352,0),MATCH(I$3,'Mapping water'!$D$4:$U$4,0))*$D46</f>
        <v>126580</v>
      </c>
      <c r="J46" s="32">
        <f>INDEX('Mapping water'!$D$5:$U$352,MATCH($B46,'Mapping water'!$B$5:$B$352,0),MATCH(J$3,'Mapping water'!$D$4:$U$4,0))*$D46</f>
        <v>0</v>
      </c>
      <c r="K46" s="32">
        <f>INDEX('Mapping water'!$D$5:$U$352,MATCH($B46,'Mapping water'!$B$5:$B$352,0),MATCH(K$3,'Mapping water'!$D$4:$U$4,0))*$D46</f>
        <v>0</v>
      </c>
      <c r="L46" s="32">
        <f>INDEX('Mapping water'!$D$5:$U$352,MATCH($B46,'Mapping water'!$B$5:$B$352,0),MATCH(L$3,'Mapping water'!$D$4:$U$4,0))*$D46</f>
        <v>0</v>
      </c>
      <c r="M46" s="32">
        <f>INDEX('Mapping water'!$D$5:$U$352,MATCH($B46,'Mapping water'!$B$5:$B$352,0),MATCH(M$3,'Mapping water'!$D$4:$U$4,0))*$D46</f>
        <v>0</v>
      </c>
      <c r="N46" s="32">
        <f>INDEX('Mapping water'!$D$5:$U$352,MATCH($B46,'Mapping water'!$B$5:$B$352,0),MATCH(N$3,'Mapping water'!$D$4:$U$4,0))*$D46</f>
        <v>0</v>
      </c>
      <c r="O46" s="32">
        <f>INDEX('Mapping water'!$D$5:$U$352,MATCH($B46,'Mapping water'!$B$5:$B$352,0),MATCH(O$3,'Mapping water'!$D$4:$U$4,0))*$D46</f>
        <v>0</v>
      </c>
      <c r="P46" s="32">
        <f>INDEX('Mapping water'!$D$5:$U$352,MATCH($B46,'Mapping water'!$B$5:$B$352,0),MATCH(P$3,'Mapping water'!$D$4:$U$4,0))*$D46</f>
        <v>0</v>
      </c>
      <c r="Q46" s="32">
        <f>INDEX('Mapping water'!$D$5:$U$352,MATCH($B46,'Mapping water'!$B$5:$B$352,0),MATCH(Q$3,'Mapping water'!$D$4:$U$4,0))*$D46</f>
        <v>0</v>
      </c>
      <c r="R46" s="32">
        <f>INDEX('Mapping water'!$D$5:$U$352,MATCH($B46,'Mapping water'!$B$5:$B$352,0),MATCH(R$3,'Mapping water'!$D$4:$U$4,0))*$D46</f>
        <v>0</v>
      </c>
      <c r="S46" s="32">
        <f>INDEX('Mapping water'!$D$5:$U$352,MATCH($B46,'Mapping water'!$B$5:$B$352,0),MATCH(S$3,'Mapping water'!$D$4:$U$4,0))*$D46</f>
        <v>0</v>
      </c>
      <c r="T46" s="32">
        <f>INDEX('Mapping water'!$D$5:$U$352,MATCH($B46,'Mapping water'!$B$5:$B$352,0),MATCH(T$3,'Mapping water'!$D$4:$U$4,0))*$D46</f>
        <v>0</v>
      </c>
      <c r="U46" s="32">
        <f>INDEX('Mapping water'!$D$5:$U$352,MATCH($B46,'Mapping water'!$B$5:$B$352,0),MATCH(U$3,'Mapping water'!$D$4:$U$4,0))*$D46</f>
        <v>0</v>
      </c>
      <c r="V46" s="32">
        <f>INDEX('Mapping water'!$D$5:$U$352,MATCH($B46,'Mapping water'!$B$5:$B$352,0),MATCH(V$3,'Mapping water'!$D$4:$U$4,0))*$D46</f>
        <v>0</v>
      </c>
      <c r="W46" s="32">
        <f>INDEX('Mapping water'!$D$5:$U$352,MATCH($B46,'Mapping water'!$B$5:$B$352,0),MATCH(W$3,'Mapping water'!$D$4:$U$4,0))*$D46</f>
        <v>0</v>
      </c>
      <c r="X46" s="32">
        <f>INDEX('Mapping water'!$D$5:$U$352,MATCH($B46,'Mapping water'!$B$5:$B$352,0),MATCH(X$3,'Mapping water'!$D$4:$U$4,0))*$D46</f>
        <v>0</v>
      </c>
      <c r="Y46" s="32">
        <f>INDEX('Mapping water'!$D$5:$U$352,MATCH($B46,'Mapping water'!$B$5:$B$352,0),MATCH(Y$3,'Mapping water'!$D$4:$U$4,0))*$D46</f>
        <v>0</v>
      </c>
    </row>
    <row r="47" spans="1:25" x14ac:dyDescent="0.45">
      <c r="A47" s="10" t="s">
        <v>210</v>
      </c>
      <c r="B47" s="10" t="s">
        <v>211</v>
      </c>
      <c r="C47" s="10" t="s">
        <v>13</v>
      </c>
      <c r="D47" s="32">
        <f>INDEX('ONS data MYE 5'!$I$6:$I$445, MATCH($B47,'ONS data MYE 5'!$B$6:$B$445,0))</f>
        <v>116684</v>
      </c>
      <c r="E47" s="32">
        <f>INDEX('ONS data MYE 5'!$J$6:$J$445, MATCH($B47,'ONS data MYE 5'!$B$6:$B$445,0))</f>
        <v>315</v>
      </c>
      <c r="F47" s="32">
        <f t="shared" si="0"/>
        <v>5.7525726388256331</v>
      </c>
      <c r="G47" s="32">
        <f t="shared" si="1"/>
        <v>33.092091964965306</v>
      </c>
      <c r="H47" s="32">
        <f>INDEX('Mapping water'!$D$5:$U$352,MATCH($B47,'Mapping water'!$B$5:$B$352,0),MATCH(H$3,'Mapping water'!$D$4:$U$4,0))*$D47</f>
        <v>0</v>
      </c>
      <c r="I47" s="32">
        <f>INDEX('Mapping water'!$D$5:$U$352,MATCH($B47,'Mapping water'!$B$5:$B$352,0),MATCH(I$3,'Mapping water'!$D$4:$U$4,0))*$D47</f>
        <v>116684</v>
      </c>
      <c r="J47" s="32">
        <f>INDEX('Mapping water'!$D$5:$U$352,MATCH($B47,'Mapping water'!$B$5:$B$352,0),MATCH(J$3,'Mapping water'!$D$4:$U$4,0))*$D47</f>
        <v>0</v>
      </c>
      <c r="K47" s="32">
        <f>INDEX('Mapping water'!$D$5:$U$352,MATCH($B47,'Mapping water'!$B$5:$B$352,0),MATCH(K$3,'Mapping water'!$D$4:$U$4,0))*$D47</f>
        <v>0</v>
      </c>
      <c r="L47" s="32">
        <f>INDEX('Mapping water'!$D$5:$U$352,MATCH($B47,'Mapping water'!$B$5:$B$352,0),MATCH(L$3,'Mapping water'!$D$4:$U$4,0))*$D47</f>
        <v>0</v>
      </c>
      <c r="M47" s="32">
        <f>INDEX('Mapping water'!$D$5:$U$352,MATCH($B47,'Mapping water'!$B$5:$B$352,0),MATCH(M$3,'Mapping water'!$D$4:$U$4,0))*$D47</f>
        <v>0</v>
      </c>
      <c r="N47" s="32">
        <f>INDEX('Mapping water'!$D$5:$U$352,MATCH($B47,'Mapping water'!$B$5:$B$352,0),MATCH(N$3,'Mapping water'!$D$4:$U$4,0))*$D47</f>
        <v>0</v>
      </c>
      <c r="O47" s="32">
        <f>INDEX('Mapping water'!$D$5:$U$352,MATCH($B47,'Mapping water'!$B$5:$B$352,0),MATCH(O$3,'Mapping water'!$D$4:$U$4,0))*$D47</f>
        <v>0</v>
      </c>
      <c r="P47" s="32">
        <f>INDEX('Mapping water'!$D$5:$U$352,MATCH($B47,'Mapping water'!$B$5:$B$352,0),MATCH(P$3,'Mapping water'!$D$4:$U$4,0))*$D47</f>
        <v>0</v>
      </c>
      <c r="Q47" s="32">
        <f>INDEX('Mapping water'!$D$5:$U$352,MATCH($B47,'Mapping water'!$B$5:$B$352,0),MATCH(Q$3,'Mapping water'!$D$4:$U$4,0))*$D47</f>
        <v>0</v>
      </c>
      <c r="R47" s="32">
        <f>INDEX('Mapping water'!$D$5:$U$352,MATCH($B47,'Mapping water'!$B$5:$B$352,0),MATCH(R$3,'Mapping water'!$D$4:$U$4,0))*$D47</f>
        <v>0</v>
      </c>
      <c r="S47" s="32">
        <f>INDEX('Mapping water'!$D$5:$U$352,MATCH($B47,'Mapping water'!$B$5:$B$352,0),MATCH(S$3,'Mapping water'!$D$4:$U$4,0))*$D47</f>
        <v>0</v>
      </c>
      <c r="T47" s="32">
        <f>INDEX('Mapping water'!$D$5:$U$352,MATCH($B47,'Mapping water'!$B$5:$B$352,0),MATCH(T$3,'Mapping water'!$D$4:$U$4,0))*$D47</f>
        <v>0</v>
      </c>
      <c r="U47" s="32">
        <f>INDEX('Mapping water'!$D$5:$U$352,MATCH($B47,'Mapping water'!$B$5:$B$352,0),MATCH(U$3,'Mapping water'!$D$4:$U$4,0))*$D47</f>
        <v>0</v>
      </c>
      <c r="V47" s="32">
        <f>INDEX('Mapping water'!$D$5:$U$352,MATCH($B47,'Mapping water'!$B$5:$B$352,0),MATCH(V$3,'Mapping water'!$D$4:$U$4,0))*$D47</f>
        <v>0</v>
      </c>
      <c r="W47" s="32">
        <f>INDEX('Mapping water'!$D$5:$U$352,MATCH($B47,'Mapping water'!$B$5:$B$352,0),MATCH(W$3,'Mapping water'!$D$4:$U$4,0))*$D47</f>
        <v>0</v>
      </c>
      <c r="X47" s="32">
        <f>INDEX('Mapping water'!$D$5:$U$352,MATCH($B47,'Mapping water'!$B$5:$B$352,0),MATCH(X$3,'Mapping water'!$D$4:$U$4,0))*$D47</f>
        <v>0</v>
      </c>
      <c r="Y47" s="32">
        <f>INDEX('Mapping water'!$D$5:$U$352,MATCH($B47,'Mapping water'!$B$5:$B$352,0),MATCH(Y$3,'Mapping water'!$D$4:$U$4,0))*$D47</f>
        <v>0</v>
      </c>
    </row>
    <row r="48" spans="1:25" x14ac:dyDescent="0.45">
      <c r="A48" s="10" t="s">
        <v>355</v>
      </c>
      <c r="B48" s="10" t="s">
        <v>356</v>
      </c>
      <c r="C48" s="10" t="s">
        <v>13</v>
      </c>
      <c r="D48" s="32">
        <f>INDEX('ONS data MYE 5'!$I$6:$I$445, MATCH($B48,'ONS data MYE 5'!$B$6:$B$445,0))</f>
        <v>125105</v>
      </c>
      <c r="E48" s="32">
        <f>INDEX('ONS data MYE 5'!$J$6:$J$445, MATCH($B48,'ONS data MYE 5'!$B$6:$B$445,0))</f>
        <v>3074</v>
      </c>
      <c r="F48" s="32">
        <f t="shared" si="0"/>
        <v>8.0307349240985406</v>
      </c>
      <c r="G48" s="32">
        <f t="shared" si="1"/>
        <v>64.492703421136</v>
      </c>
      <c r="H48" s="32">
        <f>INDEX('Mapping water'!$D$5:$U$352,MATCH($B48,'Mapping water'!$B$5:$B$352,0),MATCH(H$3,'Mapping water'!$D$4:$U$4,0))*$D48</f>
        <v>0</v>
      </c>
      <c r="I48" s="32">
        <f>INDEX('Mapping water'!$D$5:$U$352,MATCH($B48,'Mapping water'!$B$5:$B$352,0),MATCH(I$3,'Mapping water'!$D$4:$U$4,0))*$D48</f>
        <v>0</v>
      </c>
      <c r="J48" s="32">
        <f>INDEX('Mapping water'!$D$5:$U$352,MATCH($B48,'Mapping water'!$B$5:$B$352,0),MATCH(J$3,'Mapping water'!$D$4:$U$4,0))*$D48</f>
        <v>0</v>
      </c>
      <c r="K48" s="32">
        <f>INDEX('Mapping water'!$D$5:$U$352,MATCH($B48,'Mapping water'!$B$5:$B$352,0),MATCH(K$3,'Mapping water'!$D$4:$U$4,0))*$D48</f>
        <v>0</v>
      </c>
      <c r="L48" s="32">
        <f>INDEX('Mapping water'!$D$5:$U$352,MATCH($B48,'Mapping water'!$B$5:$B$352,0),MATCH(L$3,'Mapping water'!$D$4:$U$4,0))*$D48</f>
        <v>0</v>
      </c>
      <c r="M48" s="32">
        <f>INDEX('Mapping water'!$D$5:$U$352,MATCH($B48,'Mapping water'!$B$5:$B$352,0),MATCH(M$3,'Mapping water'!$D$4:$U$4,0))*$D48</f>
        <v>0</v>
      </c>
      <c r="N48" s="32">
        <f>INDEX('Mapping water'!$D$5:$U$352,MATCH($B48,'Mapping water'!$B$5:$B$352,0),MATCH(N$3,'Mapping water'!$D$4:$U$4,0))*$D48</f>
        <v>0</v>
      </c>
      <c r="O48" s="32">
        <f>INDEX('Mapping water'!$D$5:$U$352,MATCH($B48,'Mapping water'!$B$5:$B$352,0),MATCH(O$3,'Mapping water'!$D$4:$U$4,0))*$D48</f>
        <v>0</v>
      </c>
      <c r="P48" s="32">
        <f>INDEX('Mapping water'!$D$5:$U$352,MATCH($B48,'Mapping water'!$B$5:$B$352,0),MATCH(P$3,'Mapping water'!$D$4:$U$4,0))*$D48</f>
        <v>0</v>
      </c>
      <c r="Q48" s="32">
        <f>INDEX('Mapping water'!$D$5:$U$352,MATCH($B48,'Mapping water'!$B$5:$B$352,0),MATCH(Q$3,'Mapping water'!$D$4:$U$4,0))*$D48</f>
        <v>0</v>
      </c>
      <c r="R48" s="32">
        <f>INDEX('Mapping water'!$D$5:$U$352,MATCH($B48,'Mapping water'!$B$5:$B$352,0),MATCH(R$3,'Mapping water'!$D$4:$U$4,0))*$D48</f>
        <v>0</v>
      </c>
      <c r="S48" s="32">
        <f>INDEX('Mapping water'!$D$5:$U$352,MATCH($B48,'Mapping water'!$B$5:$B$352,0),MATCH(S$3,'Mapping water'!$D$4:$U$4,0))*$D48</f>
        <v>0</v>
      </c>
      <c r="T48" s="32">
        <f>INDEX('Mapping water'!$D$5:$U$352,MATCH($B48,'Mapping water'!$B$5:$B$352,0),MATCH(T$3,'Mapping water'!$D$4:$U$4,0))*$D48</f>
        <v>0</v>
      </c>
      <c r="U48" s="32">
        <f>INDEX('Mapping water'!$D$5:$U$352,MATCH($B48,'Mapping water'!$B$5:$B$352,0),MATCH(U$3,'Mapping water'!$D$4:$U$4,0))*$D48</f>
        <v>0</v>
      </c>
      <c r="V48" s="32">
        <f>INDEX('Mapping water'!$D$5:$U$352,MATCH($B48,'Mapping water'!$B$5:$B$352,0),MATCH(V$3,'Mapping water'!$D$4:$U$4,0))*$D48</f>
        <v>0</v>
      </c>
      <c r="W48" s="32">
        <f>INDEX('Mapping water'!$D$5:$U$352,MATCH($B48,'Mapping water'!$B$5:$B$352,0),MATCH(W$3,'Mapping water'!$D$4:$U$4,0))*$D48</f>
        <v>0</v>
      </c>
      <c r="X48" s="32">
        <f>INDEX('Mapping water'!$D$5:$U$352,MATCH($B48,'Mapping water'!$B$5:$B$352,0),MATCH(X$3,'Mapping water'!$D$4:$U$4,0))*$D48</f>
        <v>0</v>
      </c>
      <c r="Y48" s="32">
        <f>INDEX('Mapping water'!$D$5:$U$352,MATCH($B48,'Mapping water'!$B$5:$B$352,0),MATCH(Y$3,'Mapping water'!$D$4:$U$4,0))*$D48</f>
        <v>125105</v>
      </c>
    </row>
    <row r="49" spans="1:25" x14ac:dyDescent="0.45">
      <c r="A49" s="10" t="s">
        <v>357</v>
      </c>
      <c r="B49" s="10" t="s">
        <v>358</v>
      </c>
      <c r="C49" s="10" t="s">
        <v>13</v>
      </c>
      <c r="D49" s="32">
        <f>INDEX('ONS data MYE 5'!$I$6:$I$445, MATCH($B49,'ONS data MYE 5'!$B$6:$B$445,0))</f>
        <v>154488</v>
      </c>
      <c r="E49" s="32">
        <f>INDEX('ONS data MYE 5'!$J$6:$J$445, MATCH($B49,'ONS data MYE 5'!$B$6:$B$445,0))</f>
        <v>171</v>
      </c>
      <c r="F49" s="32">
        <f t="shared" si="0"/>
        <v>5.1416635565026603</v>
      </c>
      <c r="G49" s="32">
        <f t="shared" si="1"/>
        <v>26.436704128267586</v>
      </c>
      <c r="H49" s="32">
        <f>INDEX('Mapping water'!$D$5:$U$352,MATCH($B49,'Mapping water'!$B$5:$B$352,0),MATCH(H$3,'Mapping water'!$D$4:$U$4,0))*$D49</f>
        <v>0</v>
      </c>
      <c r="I49" s="32">
        <f>INDEX('Mapping water'!$D$5:$U$352,MATCH($B49,'Mapping water'!$B$5:$B$352,0),MATCH(I$3,'Mapping water'!$D$4:$U$4,0))*$D49</f>
        <v>0</v>
      </c>
      <c r="J49" s="32">
        <f>INDEX('Mapping water'!$D$5:$U$352,MATCH($B49,'Mapping water'!$B$5:$B$352,0),MATCH(J$3,'Mapping water'!$D$4:$U$4,0))*$D49</f>
        <v>0</v>
      </c>
      <c r="K49" s="32">
        <f>INDEX('Mapping water'!$D$5:$U$352,MATCH($B49,'Mapping water'!$B$5:$B$352,0),MATCH(K$3,'Mapping water'!$D$4:$U$4,0))*$D49</f>
        <v>0</v>
      </c>
      <c r="L49" s="32">
        <f>INDEX('Mapping water'!$D$5:$U$352,MATCH($B49,'Mapping water'!$B$5:$B$352,0),MATCH(L$3,'Mapping water'!$D$4:$U$4,0))*$D49</f>
        <v>0</v>
      </c>
      <c r="M49" s="32">
        <f>INDEX('Mapping water'!$D$5:$U$352,MATCH($B49,'Mapping water'!$B$5:$B$352,0),MATCH(M$3,'Mapping water'!$D$4:$U$4,0))*$D49</f>
        <v>0</v>
      </c>
      <c r="N49" s="32">
        <f>INDEX('Mapping water'!$D$5:$U$352,MATCH($B49,'Mapping water'!$B$5:$B$352,0),MATCH(N$3,'Mapping water'!$D$4:$U$4,0))*$D49</f>
        <v>0</v>
      </c>
      <c r="O49" s="32">
        <f>INDEX('Mapping water'!$D$5:$U$352,MATCH($B49,'Mapping water'!$B$5:$B$352,0),MATCH(O$3,'Mapping water'!$D$4:$U$4,0))*$D49</f>
        <v>0</v>
      </c>
      <c r="P49" s="32">
        <f>INDEX('Mapping water'!$D$5:$U$352,MATCH($B49,'Mapping water'!$B$5:$B$352,0),MATCH(P$3,'Mapping water'!$D$4:$U$4,0))*$D49</f>
        <v>0</v>
      </c>
      <c r="Q49" s="32">
        <f>INDEX('Mapping water'!$D$5:$U$352,MATCH($B49,'Mapping water'!$B$5:$B$352,0),MATCH(Q$3,'Mapping water'!$D$4:$U$4,0))*$D49</f>
        <v>0</v>
      </c>
      <c r="R49" s="32">
        <f>INDEX('Mapping water'!$D$5:$U$352,MATCH($B49,'Mapping water'!$B$5:$B$352,0),MATCH(R$3,'Mapping water'!$D$4:$U$4,0))*$D49</f>
        <v>0</v>
      </c>
      <c r="S49" s="32">
        <f>INDEX('Mapping water'!$D$5:$U$352,MATCH($B49,'Mapping water'!$B$5:$B$352,0),MATCH(S$3,'Mapping water'!$D$4:$U$4,0))*$D49</f>
        <v>0</v>
      </c>
      <c r="T49" s="32">
        <f>INDEX('Mapping water'!$D$5:$U$352,MATCH($B49,'Mapping water'!$B$5:$B$352,0),MATCH(T$3,'Mapping water'!$D$4:$U$4,0))*$D49</f>
        <v>0</v>
      </c>
      <c r="U49" s="32">
        <f>INDEX('Mapping water'!$D$5:$U$352,MATCH($B49,'Mapping water'!$B$5:$B$352,0),MATCH(U$3,'Mapping water'!$D$4:$U$4,0))*$D49</f>
        <v>0</v>
      </c>
      <c r="V49" s="32">
        <f>INDEX('Mapping water'!$D$5:$U$352,MATCH($B49,'Mapping water'!$B$5:$B$352,0),MATCH(V$3,'Mapping water'!$D$4:$U$4,0))*$D49</f>
        <v>0</v>
      </c>
      <c r="W49" s="32">
        <f>INDEX('Mapping water'!$D$5:$U$352,MATCH($B49,'Mapping water'!$B$5:$B$352,0),MATCH(W$3,'Mapping water'!$D$4:$U$4,0))*$D49</f>
        <v>0</v>
      </c>
      <c r="X49" s="32">
        <f>INDEX('Mapping water'!$D$5:$U$352,MATCH($B49,'Mapping water'!$B$5:$B$352,0),MATCH(X$3,'Mapping water'!$D$4:$U$4,0))*$D49</f>
        <v>0</v>
      </c>
      <c r="Y49" s="32">
        <f>INDEX('Mapping water'!$D$5:$U$352,MATCH($B49,'Mapping water'!$B$5:$B$352,0),MATCH(Y$3,'Mapping water'!$D$4:$U$4,0))*$D49</f>
        <v>154488</v>
      </c>
    </row>
    <row r="50" spans="1:25" x14ac:dyDescent="0.45">
      <c r="A50" s="10" t="s">
        <v>455</v>
      </c>
      <c r="B50" s="10" t="s">
        <v>456</v>
      </c>
      <c r="C50" s="10" t="s">
        <v>13</v>
      </c>
      <c r="D50" s="32">
        <f>INDEX('ONS data MYE 5'!$I$6:$I$445, MATCH($B50,'ONS data MYE 5'!$B$6:$B$445,0))</f>
        <v>96311</v>
      </c>
      <c r="E50" s="32">
        <f>INDEX('ONS data MYE 5'!$J$6:$J$445, MATCH($B50,'ONS data MYE 5'!$B$6:$B$445,0))</f>
        <v>1872</v>
      </c>
      <c r="F50" s="32">
        <f t="shared" si="0"/>
        <v>7.534762657037537</v>
      </c>
      <c r="G50" s="32">
        <f t="shared" si="1"/>
        <v>56.772648297887365</v>
      </c>
      <c r="H50" s="32">
        <f>INDEX('Mapping water'!$D$5:$U$352,MATCH($B50,'Mapping water'!$B$5:$B$352,0),MATCH(H$3,'Mapping water'!$D$4:$U$4,0))*$D50</f>
        <v>0</v>
      </c>
      <c r="I50" s="32">
        <f>INDEX('Mapping water'!$D$5:$U$352,MATCH($B50,'Mapping water'!$B$5:$B$352,0),MATCH(I$3,'Mapping water'!$D$4:$U$4,0))*$D50</f>
        <v>0</v>
      </c>
      <c r="J50" s="32">
        <f>INDEX('Mapping water'!$D$5:$U$352,MATCH($B50,'Mapping water'!$B$5:$B$352,0),MATCH(J$3,'Mapping water'!$D$4:$U$4,0))*$D50</f>
        <v>0</v>
      </c>
      <c r="K50" s="32">
        <f>INDEX('Mapping water'!$D$5:$U$352,MATCH($B50,'Mapping water'!$B$5:$B$352,0),MATCH(K$3,'Mapping water'!$D$4:$U$4,0))*$D50</f>
        <v>0</v>
      </c>
      <c r="L50" s="32">
        <f>INDEX('Mapping water'!$D$5:$U$352,MATCH($B50,'Mapping water'!$B$5:$B$352,0),MATCH(L$3,'Mapping water'!$D$4:$U$4,0))*$D50</f>
        <v>0</v>
      </c>
      <c r="M50" s="32">
        <f>INDEX('Mapping water'!$D$5:$U$352,MATCH($B50,'Mapping water'!$B$5:$B$352,0),MATCH(M$3,'Mapping water'!$D$4:$U$4,0))*$D50</f>
        <v>0</v>
      </c>
      <c r="N50" s="32">
        <f>INDEX('Mapping water'!$D$5:$U$352,MATCH($B50,'Mapping water'!$B$5:$B$352,0),MATCH(N$3,'Mapping water'!$D$4:$U$4,0))*$D50</f>
        <v>96311</v>
      </c>
      <c r="O50" s="32">
        <f>INDEX('Mapping water'!$D$5:$U$352,MATCH($B50,'Mapping water'!$B$5:$B$352,0),MATCH(O$3,'Mapping water'!$D$4:$U$4,0))*$D50</f>
        <v>0</v>
      </c>
      <c r="P50" s="32">
        <f>INDEX('Mapping water'!$D$5:$U$352,MATCH($B50,'Mapping water'!$B$5:$B$352,0),MATCH(P$3,'Mapping water'!$D$4:$U$4,0))*$D50</f>
        <v>0</v>
      </c>
      <c r="Q50" s="32">
        <f>INDEX('Mapping water'!$D$5:$U$352,MATCH($B50,'Mapping water'!$B$5:$B$352,0),MATCH(Q$3,'Mapping water'!$D$4:$U$4,0))*$D50</f>
        <v>0</v>
      </c>
      <c r="R50" s="32">
        <f>INDEX('Mapping water'!$D$5:$U$352,MATCH($B50,'Mapping water'!$B$5:$B$352,0),MATCH(R$3,'Mapping water'!$D$4:$U$4,0))*$D50</f>
        <v>0</v>
      </c>
      <c r="S50" s="32">
        <f>INDEX('Mapping water'!$D$5:$U$352,MATCH($B50,'Mapping water'!$B$5:$B$352,0),MATCH(S$3,'Mapping water'!$D$4:$U$4,0))*$D50</f>
        <v>0</v>
      </c>
      <c r="T50" s="32">
        <f>INDEX('Mapping water'!$D$5:$U$352,MATCH($B50,'Mapping water'!$B$5:$B$352,0),MATCH(T$3,'Mapping water'!$D$4:$U$4,0))*$D50</f>
        <v>0</v>
      </c>
      <c r="U50" s="32">
        <f>INDEX('Mapping water'!$D$5:$U$352,MATCH($B50,'Mapping water'!$B$5:$B$352,0),MATCH(U$3,'Mapping water'!$D$4:$U$4,0))*$D50</f>
        <v>0</v>
      </c>
      <c r="V50" s="32">
        <f>INDEX('Mapping water'!$D$5:$U$352,MATCH($B50,'Mapping water'!$B$5:$B$352,0),MATCH(V$3,'Mapping water'!$D$4:$U$4,0))*$D50</f>
        <v>0</v>
      </c>
      <c r="W50" s="32">
        <f>INDEX('Mapping water'!$D$5:$U$352,MATCH($B50,'Mapping water'!$B$5:$B$352,0),MATCH(W$3,'Mapping water'!$D$4:$U$4,0))*$D50</f>
        <v>0</v>
      </c>
      <c r="X50" s="32">
        <f>INDEX('Mapping water'!$D$5:$U$352,MATCH($B50,'Mapping water'!$B$5:$B$352,0),MATCH(X$3,'Mapping water'!$D$4:$U$4,0))*$D50</f>
        <v>0</v>
      </c>
      <c r="Y50" s="32">
        <f>INDEX('Mapping water'!$D$5:$U$352,MATCH($B50,'Mapping water'!$B$5:$B$352,0),MATCH(Y$3,'Mapping water'!$D$4:$U$4,0))*$D50</f>
        <v>0</v>
      </c>
    </row>
    <row r="51" spans="1:25" x14ac:dyDescent="0.45">
      <c r="A51" s="10" t="s">
        <v>79</v>
      </c>
      <c r="B51" s="10" t="s">
        <v>80</v>
      </c>
      <c r="C51" s="10" t="s">
        <v>81</v>
      </c>
      <c r="D51" s="32">
        <f>INDEX('ONS data MYE 5'!$I$6:$I$445, MATCH($B51,'ONS data MYE 5'!$B$6:$B$445,0))</f>
        <v>38352</v>
      </c>
      <c r="E51" s="32">
        <f>INDEX('ONS data MYE 5'!$J$6:$J$445, MATCH($B51,'ONS data MYE 5'!$B$6:$B$445,0))</f>
        <v>100</v>
      </c>
      <c r="F51" s="32">
        <f t="shared" si="0"/>
        <v>4.6051701859880918</v>
      </c>
      <c r="G51" s="32">
        <f t="shared" si="1"/>
        <v>21.207592441913597</v>
      </c>
      <c r="H51" s="32">
        <f>INDEX('Mapping water'!$D$5:$U$352,MATCH($B51,'Mapping water'!$B$5:$B$352,0),MATCH(H$3,'Mapping water'!$D$4:$U$4,0))*$D51</f>
        <v>5752.8</v>
      </c>
      <c r="I51" s="32">
        <f>INDEX('Mapping water'!$D$5:$U$352,MATCH($B51,'Mapping water'!$B$5:$B$352,0),MATCH(I$3,'Mapping water'!$D$4:$U$4,0))*$D51</f>
        <v>0</v>
      </c>
      <c r="J51" s="32">
        <f>INDEX('Mapping water'!$D$5:$U$352,MATCH($B51,'Mapping water'!$B$5:$B$352,0),MATCH(J$3,'Mapping water'!$D$4:$U$4,0))*$D51</f>
        <v>0</v>
      </c>
      <c r="K51" s="32">
        <f>INDEX('Mapping water'!$D$5:$U$352,MATCH($B51,'Mapping water'!$B$5:$B$352,0),MATCH(K$3,'Mapping water'!$D$4:$U$4,0))*$D51</f>
        <v>0</v>
      </c>
      <c r="L51" s="32">
        <f>INDEX('Mapping water'!$D$5:$U$352,MATCH($B51,'Mapping water'!$B$5:$B$352,0),MATCH(L$3,'Mapping water'!$D$4:$U$4,0))*$D51</f>
        <v>32599.200000000001</v>
      </c>
      <c r="M51" s="32">
        <f>INDEX('Mapping water'!$D$5:$U$352,MATCH($B51,'Mapping water'!$B$5:$B$352,0),MATCH(M$3,'Mapping water'!$D$4:$U$4,0))*$D51</f>
        <v>0</v>
      </c>
      <c r="N51" s="32">
        <f>INDEX('Mapping water'!$D$5:$U$352,MATCH($B51,'Mapping water'!$B$5:$B$352,0),MATCH(N$3,'Mapping water'!$D$4:$U$4,0))*$D51</f>
        <v>0</v>
      </c>
      <c r="O51" s="32">
        <f>INDEX('Mapping water'!$D$5:$U$352,MATCH($B51,'Mapping water'!$B$5:$B$352,0),MATCH(O$3,'Mapping water'!$D$4:$U$4,0))*$D51</f>
        <v>0</v>
      </c>
      <c r="P51" s="32">
        <f>INDEX('Mapping water'!$D$5:$U$352,MATCH($B51,'Mapping water'!$B$5:$B$352,0),MATCH(P$3,'Mapping water'!$D$4:$U$4,0))*$D51</f>
        <v>0</v>
      </c>
      <c r="Q51" s="32">
        <f>INDEX('Mapping water'!$D$5:$U$352,MATCH($B51,'Mapping water'!$B$5:$B$352,0),MATCH(Q$3,'Mapping water'!$D$4:$U$4,0))*$D51</f>
        <v>0</v>
      </c>
      <c r="R51" s="32">
        <f>INDEX('Mapping water'!$D$5:$U$352,MATCH($B51,'Mapping water'!$B$5:$B$352,0),MATCH(R$3,'Mapping water'!$D$4:$U$4,0))*$D51</f>
        <v>0</v>
      </c>
      <c r="S51" s="32">
        <f>INDEX('Mapping water'!$D$5:$U$352,MATCH($B51,'Mapping water'!$B$5:$B$352,0),MATCH(S$3,'Mapping water'!$D$4:$U$4,0))*$D51</f>
        <v>0</v>
      </c>
      <c r="T51" s="32">
        <f>INDEX('Mapping water'!$D$5:$U$352,MATCH($B51,'Mapping water'!$B$5:$B$352,0),MATCH(T$3,'Mapping water'!$D$4:$U$4,0))*$D51</f>
        <v>0</v>
      </c>
      <c r="U51" s="32">
        <f>INDEX('Mapping water'!$D$5:$U$352,MATCH($B51,'Mapping water'!$B$5:$B$352,0),MATCH(U$3,'Mapping water'!$D$4:$U$4,0))*$D51</f>
        <v>0</v>
      </c>
      <c r="V51" s="32">
        <f>INDEX('Mapping water'!$D$5:$U$352,MATCH($B51,'Mapping water'!$B$5:$B$352,0),MATCH(V$3,'Mapping water'!$D$4:$U$4,0))*$D51</f>
        <v>0</v>
      </c>
      <c r="W51" s="32">
        <f>INDEX('Mapping water'!$D$5:$U$352,MATCH($B51,'Mapping water'!$B$5:$B$352,0),MATCH(W$3,'Mapping water'!$D$4:$U$4,0))*$D51</f>
        <v>0</v>
      </c>
      <c r="X51" s="32">
        <f>INDEX('Mapping water'!$D$5:$U$352,MATCH($B51,'Mapping water'!$B$5:$B$352,0),MATCH(X$3,'Mapping water'!$D$4:$U$4,0))*$D51</f>
        <v>0</v>
      </c>
      <c r="Y51" s="32">
        <f>INDEX('Mapping water'!$D$5:$U$352,MATCH($B51,'Mapping water'!$B$5:$B$352,0),MATCH(Y$3,'Mapping water'!$D$4:$U$4,0))*$D51</f>
        <v>0</v>
      </c>
    </row>
    <row r="52" spans="1:25" x14ac:dyDescent="0.45">
      <c r="A52" s="10" t="s">
        <v>102</v>
      </c>
      <c r="B52" s="10" t="s">
        <v>103</v>
      </c>
      <c r="C52" s="10" t="s">
        <v>81</v>
      </c>
      <c r="D52" s="32">
        <f>INDEX('ONS data MYE 5'!$I$6:$I$445, MATCH($B52,'ONS data MYE 5'!$B$6:$B$445,0))</f>
        <v>89144</v>
      </c>
      <c r="E52" s="32">
        <f>INDEX('ONS data MYE 5'!$J$6:$J$445, MATCH($B52,'ONS data MYE 5'!$B$6:$B$445,0))</f>
        <v>151</v>
      </c>
      <c r="F52" s="32">
        <f t="shared" si="0"/>
        <v>5.0172798368149243</v>
      </c>
      <c r="G52" s="32">
        <f t="shared" si="1"/>
        <v>25.173096960909593</v>
      </c>
      <c r="H52" s="32">
        <f>INDEX('Mapping water'!$D$5:$U$352,MATCH($B52,'Mapping water'!$B$5:$B$352,0),MATCH(H$3,'Mapping water'!$D$4:$U$4,0))*$D52</f>
        <v>0</v>
      </c>
      <c r="I52" s="32">
        <f>INDEX('Mapping water'!$D$5:$U$352,MATCH($B52,'Mapping water'!$B$5:$B$352,0),MATCH(I$3,'Mapping water'!$D$4:$U$4,0))*$D52</f>
        <v>0</v>
      </c>
      <c r="J52" s="32">
        <f>INDEX('Mapping water'!$D$5:$U$352,MATCH($B52,'Mapping water'!$B$5:$B$352,0),MATCH(J$3,'Mapping water'!$D$4:$U$4,0))*$D52</f>
        <v>0</v>
      </c>
      <c r="K52" s="32">
        <f>INDEX('Mapping water'!$D$5:$U$352,MATCH($B52,'Mapping water'!$B$5:$B$352,0),MATCH(K$3,'Mapping water'!$D$4:$U$4,0))*$D52</f>
        <v>0</v>
      </c>
      <c r="L52" s="32">
        <f>INDEX('Mapping water'!$D$5:$U$352,MATCH($B52,'Mapping water'!$B$5:$B$352,0),MATCH(L$3,'Mapping water'!$D$4:$U$4,0))*$D52</f>
        <v>89144</v>
      </c>
      <c r="M52" s="32">
        <f>INDEX('Mapping water'!$D$5:$U$352,MATCH($B52,'Mapping water'!$B$5:$B$352,0),MATCH(M$3,'Mapping water'!$D$4:$U$4,0))*$D52</f>
        <v>0</v>
      </c>
      <c r="N52" s="32">
        <f>INDEX('Mapping water'!$D$5:$U$352,MATCH($B52,'Mapping water'!$B$5:$B$352,0),MATCH(N$3,'Mapping water'!$D$4:$U$4,0))*$D52</f>
        <v>0</v>
      </c>
      <c r="O52" s="32">
        <f>INDEX('Mapping water'!$D$5:$U$352,MATCH($B52,'Mapping water'!$B$5:$B$352,0),MATCH(O$3,'Mapping water'!$D$4:$U$4,0))*$D52</f>
        <v>0</v>
      </c>
      <c r="P52" s="32">
        <f>INDEX('Mapping water'!$D$5:$U$352,MATCH($B52,'Mapping water'!$B$5:$B$352,0),MATCH(P$3,'Mapping water'!$D$4:$U$4,0))*$D52</f>
        <v>0</v>
      </c>
      <c r="Q52" s="32">
        <f>INDEX('Mapping water'!$D$5:$U$352,MATCH($B52,'Mapping water'!$B$5:$B$352,0),MATCH(Q$3,'Mapping water'!$D$4:$U$4,0))*$D52</f>
        <v>0</v>
      </c>
      <c r="R52" s="32">
        <f>INDEX('Mapping water'!$D$5:$U$352,MATCH($B52,'Mapping water'!$B$5:$B$352,0),MATCH(R$3,'Mapping water'!$D$4:$U$4,0))*$D52</f>
        <v>0</v>
      </c>
      <c r="S52" s="32">
        <f>INDEX('Mapping water'!$D$5:$U$352,MATCH($B52,'Mapping water'!$B$5:$B$352,0),MATCH(S$3,'Mapping water'!$D$4:$U$4,0))*$D52</f>
        <v>0</v>
      </c>
      <c r="T52" s="32">
        <f>INDEX('Mapping water'!$D$5:$U$352,MATCH($B52,'Mapping water'!$B$5:$B$352,0),MATCH(T$3,'Mapping water'!$D$4:$U$4,0))*$D52</f>
        <v>0</v>
      </c>
      <c r="U52" s="32">
        <f>INDEX('Mapping water'!$D$5:$U$352,MATCH($B52,'Mapping water'!$B$5:$B$352,0),MATCH(U$3,'Mapping water'!$D$4:$U$4,0))*$D52</f>
        <v>0</v>
      </c>
      <c r="V52" s="32">
        <f>INDEX('Mapping water'!$D$5:$U$352,MATCH($B52,'Mapping water'!$B$5:$B$352,0),MATCH(V$3,'Mapping water'!$D$4:$U$4,0))*$D52</f>
        <v>0</v>
      </c>
      <c r="W52" s="32">
        <f>INDEX('Mapping water'!$D$5:$U$352,MATCH($B52,'Mapping water'!$B$5:$B$352,0),MATCH(W$3,'Mapping water'!$D$4:$U$4,0))*$D52</f>
        <v>0</v>
      </c>
      <c r="X52" s="32">
        <f>INDEX('Mapping water'!$D$5:$U$352,MATCH($B52,'Mapping water'!$B$5:$B$352,0),MATCH(X$3,'Mapping water'!$D$4:$U$4,0))*$D52</f>
        <v>0</v>
      </c>
      <c r="Y52" s="32">
        <f>INDEX('Mapping water'!$D$5:$U$352,MATCH($B52,'Mapping water'!$B$5:$B$352,0),MATCH(Y$3,'Mapping water'!$D$4:$U$4,0))*$D52</f>
        <v>0</v>
      </c>
    </row>
    <row r="53" spans="1:25" x14ac:dyDescent="0.45">
      <c r="A53" s="10" t="s">
        <v>104</v>
      </c>
      <c r="B53" s="10" t="s">
        <v>105</v>
      </c>
      <c r="C53" s="10" t="s">
        <v>81</v>
      </c>
      <c r="D53" s="32">
        <f>INDEX('ONS data MYE 5'!$I$6:$I$445, MATCH($B53,'ONS data MYE 5'!$B$6:$B$445,0))</f>
        <v>66876</v>
      </c>
      <c r="E53" s="32">
        <f>INDEX('ONS data MYE 5'!$J$6:$J$445, MATCH($B53,'ONS data MYE 5'!$B$6:$B$445,0))</f>
        <v>183</v>
      </c>
      <c r="F53" s="32">
        <f t="shared" si="0"/>
        <v>5.2094861528414214</v>
      </c>
      <c r="G53" s="32">
        <f t="shared" si="1"/>
        <v>27.138745976646511</v>
      </c>
      <c r="H53" s="32">
        <f>INDEX('Mapping water'!$D$5:$U$352,MATCH($B53,'Mapping water'!$B$5:$B$352,0),MATCH(H$3,'Mapping water'!$D$4:$U$4,0))*$D53</f>
        <v>66876</v>
      </c>
      <c r="I53" s="32">
        <f>INDEX('Mapping water'!$D$5:$U$352,MATCH($B53,'Mapping water'!$B$5:$B$352,0),MATCH(I$3,'Mapping water'!$D$4:$U$4,0))*$D53</f>
        <v>0</v>
      </c>
      <c r="J53" s="32">
        <f>INDEX('Mapping water'!$D$5:$U$352,MATCH($B53,'Mapping water'!$B$5:$B$352,0),MATCH(J$3,'Mapping water'!$D$4:$U$4,0))*$D53</f>
        <v>0</v>
      </c>
      <c r="K53" s="32">
        <f>INDEX('Mapping water'!$D$5:$U$352,MATCH($B53,'Mapping water'!$B$5:$B$352,0),MATCH(K$3,'Mapping water'!$D$4:$U$4,0))*$D53</f>
        <v>0</v>
      </c>
      <c r="L53" s="32">
        <f>INDEX('Mapping water'!$D$5:$U$352,MATCH($B53,'Mapping water'!$B$5:$B$352,0),MATCH(L$3,'Mapping water'!$D$4:$U$4,0))*$D53</f>
        <v>0</v>
      </c>
      <c r="M53" s="32">
        <f>INDEX('Mapping water'!$D$5:$U$352,MATCH($B53,'Mapping water'!$B$5:$B$352,0),MATCH(M$3,'Mapping water'!$D$4:$U$4,0))*$D53</f>
        <v>0</v>
      </c>
      <c r="N53" s="32">
        <f>INDEX('Mapping water'!$D$5:$U$352,MATCH($B53,'Mapping water'!$B$5:$B$352,0),MATCH(N$3,'Mapping water'!$D$4:$U$4,0))*$D53</f>
        <v>0</v>
      </c>
      <c r="O53" s="32">
        <f>INDEX('Mapping water'!$D$5:$U$352,MATCH($B53,'Mapping water'!$B$5:$B$352,0),MATCH(O$3,'Mapping water'!$D$4:$U$4,0))*$D53</f>
        <v>0</v>
      </c>
      <c r="P53" s="32">
        <f>INDEX('Mapping water'!$D$5:$U$352,MATCH($B53,'Mapping water'!$B$5:$B$352,0),MATCH(P$3,'Mapping water'!$D$4:$U$4,0))*$D53</f>
        <v>0</v>
      </c>
      <c r="Q53" s="32">
        <f>INDEX('Mapping water'!$D$5:$U$352,MATCH($B53,'Mapping water'!$B$5:$B$352,0),MATCH(Q$3,'Mapping water'!$D$4:$U$4,0))*$D53</f>
        <v>0</v>
      </c>
      <c r="R53" s="32">
        <f>INDEX('Mapping water'!$D$5:$U$352,MATCH($B53,'Mapping water'!$B$5:$B$352,0),MATCH(R$3,'Mapping water'!$D$4:$U$4,0))*$D53</f>
        <v>0</v>
      </c>
      <c r="S53" s="32">
        <f>INDEX('Mapping water'!$D$5:$U$352,MATCH($B53,'Mapping water'!$B$5:$B$352,0),MATCH(S$3,'Mapping water'!$D$4:$U$4,0))*$D53</f>
        <v>0</v>
      </c>
      <c r="T53" s="32">
        <f>INDEX('Mapping water'!$D$5:$U$352,MATCH($B53,'Mapping water'!$B$5:$B$352,0),MATCH(T$3,'Mapping water'!$D$4:$U$4,0))*$D53</f>
        <v>0</v>
      </c>
      <c r="U53" s="32">
        <f>INDEX('Mapping water'!$D$5:$U$352,MATCH($B53,'Mapping water'!$B$5:$B$352,0),MATCH(U$3,'Mapping water'!$D$4:$U$4,0))*$D53</f>
        <v>0</v>
      </c>
      <c r="V53" s="32">
        <f>INDEX('Mapping water'!$D$5:$U$352,MATCH($B53,'Mapping water'!$B$5:$B$352,0),MATCH(V$3,'Mapping water'!$D$4:$U$4,0))*$D53</f>
        <v>0</v>
      </c>
      <c r="W53" s="32">
        <f>INDEX('Mapping water'!$D$5:$U$352,MATCH($B53,'Mapping water'!$B$5:$B$352,0),MATCH(W$3,'Mapping water'!$D$4:$U$4,0))*$D53</f>
        <v>0</v>
      </c>
      <c r="X53" s="32">
        <f>INDEX('Mapping water'!$D$5:$U$352,MATCH($B53,'Mapping water'!$B$5:$B$352,0),MATCH(X$3,'Mapping water'!$D$4:$U$4,0))*$D53</f>
        <v>0</v>
      </c>
      <c r="Y53" s="32">
        <f>INDEX('Mapping water'!$D$5:$U$352,MATCH($B53,'Mapping water'!$B$5:$B$352,0),MATCH(Y$3,'Mapping water'!$D$4:$U$4,0))*$D53</f>
        <v>0</v>
      </c>
    </row>
    <row r="54" spans="1:25" x14ac:dyDescent="0.45">
      <c r="A54" s="10" t="s">
        <v>106</v>
      </c>
      <c r="B54" s="10" t="s">
        <v>107</v>
      </c>
      <c r="C54" s="10" t="s">
        <v>81</v>
      </c>
      <c r="D54" s="32">
        <f>INDEX('ONS data MYE 5'!$I$6:$I$445, MATCH($B54,'ONS data MYE 5'!$B$6:$B$445,0))</f>
        <v>138068</v>
      </c>
      <c r="E54" s="32">
        <f>INDEX('ONS data MYE 5'!$J$6:$J$445, MATCH($B54,'ONS data MYE 5'!$B$6:$B$445,0))</f>
        <v>78</v>
      </c>
      <c r="F54" s="32">
        <f t="shared" si="0"/>
        <v>4.3567088266895917</v>
      </c>
      <c r="G54" s="32">
        <f t="shared" si="1"/>
        <v>18.980911800554999</v>
      </c>
      <c r="H54" s="32">
        <f>INDEX('Mapping water'!$D$5:$U$352,MATCH($B54,'Mapping water'!$B$5:$B$352,0),MATCH(H$3,'Mapping water'!$D$4:$U$4,0))*$D54</f>
        <v>138068</v>
      </c>
      <c r="I54" s="32">
        <f>INDEX('Mapping water'!$D$5:$U$352,MATCH($B54,'Mapping water'!$B$5:$B$352,0),MATCH(I$3,'Mapping water'!$D$4:$U$4,0))*$D54</f>
        <v>0</v>
      </c>
      <c r="J54" s="32">
        <f>INDEX('Mapping water'!$D$5:$U$352,MATCH($B54,'Mapping water'!$B$5:$B$352,0),MATCH(J$3,'Mapping water'!$D$4:$U$4,0))*$D54</f>
        <v>0</v>
      </c>
      <c r="K54" s="32">
        <f>INDEX('Mapping water'!$D$5:$U$352,MATCH($B54,'Mapping water'!$B$5:$B$352,0),MATCH(K$3,'Mapping water'!$D$4:$U$4,0))*$D54</f>
        <v>0</v>
      </c>
      <c r="L54" s="32">
        <f>INDEX('Mapping water'!$D$5:$U$352,MATCH($B54,'Mapping water'!$B$5:$B$352,0),MATCH(L$3,'Mapping water'!$D$4:$U$4,0))*$D54</f>
        <v>0</v>
      </c>
      <c r="M54" s="32">
        <f>INDEX('Mapping water'!$D$5:$U$352,MATCH($B54,'Mapping water'!$B$5:$B$352,0),MATCH(M$3,'Mapping water'!$D$4:$U$4,0))*$D54</f>
        <v>0</v>
      </c>
      <c r="N54" s="32">
        <f>INDEX('Mapping water'!$D$5:$U$352,MATCH($B54,'Mapping water'!$B$5:$B$352,0),MATCH(N$3,'Mapping water'!$D$4:$U$4,0))*$D54</f>
        <v>0</v>
      </c>
      <c r="O54" s="32">
        <f>INDEX('Mapping water'!$D$5:$U$352,MATCH($B54,'Mapping water'!$B$5:$B$352,0),MATCH(O$3,'Mapping water'!$D$4:$U$4,0))*$D54</f>
        <v>0</v>
      </c>
      <c r="P54" s="32">
        <f>INDEX('Mapping water'!$D$5:$U$352,MATCH($B54,'Mapping water'!$B$5:$B$352,0),MATCH(P$3,'Mapping water'!$D$4:$U$4,0))*$D54</f>
        <v>0</v>
      </c>
      <c r="Q54" s="32">
        <f>INDEX('Mapping water'!$D$5:$U$352,MATCH($B54,'Mapping water'!$B$5:$B$352,0),MATCH(Q$3,'Mapping water'!$D$4:$U$4,0))*$D54</f>
        <v>0</v>
      </c>
      <c r="R54" s="32">
        <f>INDEX('Mapping water'!$D$5:$U$352,MATCH($B54,'Mapping water'!$B$5:$B$352,0),MATCH(R$3,'Mapping water'!$D$4:$U$4,0))*$D54</f>
        <v>0</v>
      </c>
      <c r="S54" s="32">
        <f>INDEX('Mapping water'!$D$5:$U$352,MATCH($B54,'Mapping water'!$B$5:$B$352,0),MATCH(S$3,'Mapping water'!$D$4:$U$4,0))*$D54</f>
        <v>0</v>
      </c>
      <c r="T54" s="32">
        <f>INDEX('Mapping water'!$D$5:$U$352,MATCH($B54,'Mapping water'!$B$5:$B$352,0),MATCH(T$3,'Mapping water'!$D$4:$U$4,0))*$D54</f>
        <v>0</v>
      </c>
      <c r="U54" s="32">
        <f>INDEX('Mapping water'!$D$5:$U$352,MATCH($B54,'Mapping water'!$B$5:$B$352,0),MATCH(U$3,'Mapping water'!$D$4:$U$4,0))*$D54</f>
        <v>0</v>
      </c>
      <c r="V54" s="32">
        <f>INDEX('Mapping water'!$D$5:$U$352,MATCH($B54,'Mapping water'!$B$5:$B$352,0),MATCH(V$3,'Mapping water'!$D$4:$U$4,0))*$D54</f>
        <v>0</v>
      </c>
      <c r="W54" s="32">
        <f>INDEX('Mapping water'!$D$5:$U$352,MATCH($B54,'Mapping water'!$B$5:$B$352,0),MATCH(W$3,'Mapping water'!$D$4:$U$4,0))*$D54</f>
        <v>0</v>
      </c>
      <c r="X54" s="32">
        <f>INDEX('Mapping water'!$D$5:$U$352,MATCH($B54,'Mapping water'!$B$5:$B$352,0),MATCH(X$3,'Mapping water'!$D$4:$U$4,0))*$D54</f>
        <v>0</v>
      </c>
      <c r="Y54" s="32">
        <f>INDEX('Mapping water'!$D$5:$U$352,MATCH($B54,'Mapping water'!$B$5:$B$352,0),MATCH(Y$3,'Mapping water'!$D$4:$U$4,0))*$D54</f>
        <v>0</v>
      </c>
    </row>
    <row r="55" spans="1:25" x14ac:dyDescent="0.45">
      <c r="A55" s="10" t="s">
        <v>108</v>
      </c>
      <c r="B55" s="10" t="s">
        <v>109</v>
      </c>
      <c r="C55" s="10" t="s">
        <v>81</v>
      </c>
      <c r="D55" s="32">
        <f>INDEX('ONS data MYE 5'!$I$6:$I$445, MATCH($B55,'ONS data MYE 5'!$B$6:$B$445,0))</f>
        <v>96641</v>
      </c>
      <c r="E55" s="32">
        <f>INDEX('ONS data MYE 5'!$J$6:$J$445, MATCH($B55,'ONS data MYE 5'!$B$6:$B$445,0))</f>
        <v>2708</v>
      </c>
      <c r="F55" s="32">
        <f t="shared" si="0"/>
        <v>7.9039656340321658</v>
      </c>
      <c r="G55" s="32">
        <f t="shared" si="1"/>
        <v>62.472672743961496</v>
      </c>
      <c r="H55" s="32">
        <f>INDEX('Mapping water'!$D$5:$U$352,MATCH($B55,'Mapping water'!$B$5:$B$352,0),MATCH(H$3,'Mapping water'!$D$4:$U$4,0))*$D55</f>
        <v>96641</v>
      </c>
      <c r="I55" s="32">
        <f>INDEX('Mapping water'!$D$5:$U$352,MATCH($B55,'Mapping water'!$B$5:$B$352,0),MATCH(I$3,'Mapping water'!$D$4:$U$4,0))*$D55</f>
        <v>0</v>
      </c>
      <c r="J55" s="32">
        <f>INDEX('Mapping water'!$D$5:$U$352,MATCH($B55,'Mapping water'!$B$5:$B$352,0),MATCH(J$3,'Mapping water'!$D$4:$U$4,0))*$D55</f>
        <v>0</v>
      </c>
      <c r="K55" s="32">
        <f>INDEX('Mapping water'!$D$5:$U$352,MATCH($B55,'Mapping water'!$B$5:$B$352,0),MATCH(K$3,'Mapping water'!$D$4:$U$4,0))*$D55</f>
        <v>0</v>
      </c>
      <c r="L55" s="32">
        <f>INDEX('Mapping water'!$D$5:$U$352,MATCH($B55,'Mapping water'!$B$5:$B$352,0),MATCH(L$3,'Mapping water'!$D$4:$U$4,0))*$D55</f>
        <v>0</v>
      </c>
      <c r="M55" s="32">
        <f>INDEX('Mapping water'!$D$5:$U$352,MATCH($B55,'Mapping water'!$B$5:$B$352,0),MATCH(M$3,'Mapping water'!$D$4:$U$4,0))*$D55</f>
        <v>0</v>
      </c>
      <c r="N55" s="32">
        <f>INDEX('Mapping water'!$D$5:$U$352,MATCH($B55,'Mapping water'!$B$5:$B$352,0),MATCH(N$3,'Mapping water'!$D$4:$U$4,0))*$D55</f>
        <v>0</v>
      </c>
      <c r="O55" s="32">
        <f>INDEX('Mapping water'!$D$5:$U$352,MATCH($B55,'Mapping water'!$B$5:$B$352,0),MATCH(O$3,'Mapping water'!$D$4:$U$4,0))*$D55</f>
        <v>0</v>
      </c>
      <c r="P55" s="32">
        <f>INDEX('Mapping water'!$D$5:$U$352,MATCH($B55,'Mapping water'!$B$5:$B$352,0),MATCH(P$3,'Mapping water'!$D$4:$U$4,0))*$D55</f>
        <v>0</v>
      </c>
      <c r="Q55" s="32">
        <f>INDEX('Mapping water'!$D$5:$U$352,MATCH($B55,'Mapping water'!$B$5:$B$352,0),MATCH(Q$3,'Mapping water'!$D$4:$U$4,0))*$D55</f>
        <v>0</v>
      </c>
      <c r="R55" s="32">
        <f>INDEX('Mapping water'!$D$5:$U$352,MATCH($B55,'Mapping water'!$B$5:$B$352,0),MATCH(R$3,'Mapping water'!$D$4:$U$4,0))*$D55</f>
        <v>0</v>
      </c>
      <c r="S55" s="32">
        <f>INDEX('Mapping water'!$D$5:$U$352,MATCH($B55,'Mapping water'!$B$5:$B$352,0),MATCH(S$3,'Mapping water'!$D$4:$U$4,0))*$D55</f>
        <v>0</v>
      </c>
      <c r="T55" s="32">
        <f>INDEX('Mapping water'!$D$5:$U$352,MATCH($B55,'Mapping water'!$B$5:$B$352,0),MATCH(T$3,'Mapping water'!$D$4:$U$4,0))*$D55</f>
        <v>0</v>
      </c>
      <c r="U55" s="32">
        <f>INDEX('Mapping water'!$D$5:$U$352,MATCH($B55,'Mapping water'!$B$5:$B$352,0),MATCH(U$3,'Mapping water'!$D$4:$U$4,0))*$D55</f>
        <v>0</v>
      </c>
      <c r="V55" s="32">
        <f>INDEX('Mapping water'!$D$5:$U$352,MATCH($B55,'Mapping water'!$B$5:$B$352,0),MATCH(V$3,'Mapping water'!$D$4:$U$4,0))*$D55</f>
        <v>0</v>
      </c>
      <c r="W55" s="32">
        <f>INDEX('Mapping water'!$D$5:$U$352,MATCH($B55,'Mapping water'!$B$5:$B$352,0),MATCH(W$3,'Mapping water'!$D$4:$U$4,0))*$D55</f>
        <v>0</v>
      </c>
      <c r="X55" s="32">
        <f>INDEX('Mapping water'!$D$5:$U$352,MATCH($B55,'Mapping water'!$B$5:$B$352,0),MATCH(X$3,'Mapping water'!$D$4:$U$4,0))*$D55</f>
        <v>0</v>
      </c>
      <c r="Y55" s="32">
        <f>INDEX('Mapping water'!$D$5:$U$352,MATCH($B55,'Mapping water'!$B$5:$B$352,0),MATCH(Y$3,'Mapping water'!$D$4:$U$4,0))*$D55</f>
        <v>0</v>
      </c>
    </row>
    <row r="56" spans="1:25" x14ac:dyDescent="0.45">
      <c r="A56" s="10" t="s">
        <v>110</v>
      </c>
      <c r="B56" s="10" t="s">
        <v>111</v>
      </c>
      <c r="C56" s="10" t="s">
        <v>81</v>
      </c>
      <c r="D56" s="32">
        <f>INDEX('ONS data MYE 5'!$I$6:$I$445, MATCH($B56,'ONS data MYE 5'!$B$6:$B$445,0))</f>
        <v>112186</v>
      </c>
      <c r="E56" s="32">
        <f>INDEX('ONS data MYE 5'!$J$6:$J$445, MATCH($B56,'ONS data MYE 5'!$B$6:$B$445,0))</f>
        <v>122</v>
      </c>
      <c r="F56" s="32">
        <f t="shared" si="0"/>
        <v>4.8040210447332568</v>
      </c>
      <c r="G56" s="32">
        <f t="shared" si="1"/>
        <v>23.078618198240012</v>
      </c>
      <c r="H56" s="32">
        <f>INDEX('Mapping water'!$D$5:$U$352,MATCH($B56,'Mapping water'!$B$5:$B$352,0),MATCH(H$3,'Mapping water'!$D$4:$U$4,0))*$D56</f>
        <v>112186</v>
      </c>
      <c r="I56" s="32">
        <f>INDEX('Mapping water'!$D$5:$U$352,MATCH($B56,'Mapping water'!$B$5:$B$352,0),MATCH(I$3,'Mapping water'!$D$4:$U$4,0))*$D56</f>
        <v>0</v>
      </c>
      <c r="J56" s="32">
        <f>INDEX('Mapping water'!$D$5:$U$352,MATCH($B56,'Mapping water'!$B$5:$B$352,0),MATCH(J$3,'Mapping water'!$D$4:$U$4,0))*$D56</f>
        <v>0</v>
      </c>
      <c r="K56" s="32">
        <f>INDEX('Mapping water'!$D$5:$U$352,MATCH($B56,'Mapping water'!$B$5:$B$352,0),MATCH(K$3,'Mapping water'!$D$4:$U$4,0))*$D56</f>
        <v>0</v>
      </c>
      <c r="L56" s="32">
        <f>INDEX('Mapping water'!$D$5:$U$352,MATCH($B56,'Mapping water'!$B$5:$B$352,0),MATCH(L$3,'Mapping water'!$D$4:$U$4,0))*$D56</f>
        <v>0</v>
      </c>
      <c r="M56" s="32">
        <f>INDEX('Mapping water'!$D$5:$U$352,MATCH($B56,'Mapping water'!$B$5:$B$352,0),MATCH(M$3,'Mapping water'!$D$4:$U$4,0))*$D56</f>
        <v>0</v>
      </c>
      <c r="N56" s="32">
        <f>INDEX('Mapping water'!$D$5:$U$352,MATCH($B56,'Mapping water'!$B$5:$B$352,0),MATCH(N$3,'Mapping water'!$D$4:$U$4,0))*$D56</f>
        <v>0</v>
      </c>
      <c r="O56" s="32">
        <f>INDEX('Mapping water'!$D$5:$U$352,MATCH($B56,'Mapping water'!$B$5:$B$352,0),MATCH(O$3,'Mapping water'!$D$4:$U$4,0))*$D56</f>
        <v>0</v>
      </c>
      <c r="P56" s="32">
        <f>INDEX('Mapping water'!$D$5:$U$352,MATCH($B56,'Mapping water'!$B$5:$B$352,0),MATCH(P$3,'Mapping water'!$D$4:$U$4,0))*$D56</f>
        <v>0</v>
      </c>
      <c r="Q56" s="32">
        <f>INDEX('Mapping water'!$D$5:$U$352,MATCH($B56,'Mapping water'!$B$5:$B$352,0),MATCH(Q$3,'Mapping water'!$D$4:$U$4,0))*$D56</f>
        <v>0</v>
      </c>
      <c r="R56" s="32">
        <f>INDEX('Mapping water'!$D$5:$U$352,MATCH($B56,'Mapping water'!$B$5:$B$352,0),MATCH(R$3,'Mapping water'!$D$4:$U$4,0))*$D56</f>
        <v>0</v>
      </c>
      <c r="S56" s="32">
        <f>INDEX('Mapping water'!$D$5:$U$352,MATCH($B56,'Mapping water'!$B$5:$B$352,0),MATCH(S$3,'Mapping water'!$D$4:$U$4,0))*$D56</f>
        <v>0</v>
      </c>
      <c r="T56" s="32">
        <f>INDEX('Mapping water'!$D$5:$U$352,MATCH($B56,'Mapping water'!$B$5:$B$352,0),MATCH(T$3,'Mapping water'!$D$4:$U$4,0))*$D56</f>
        <v>0</v>
      </c>
      <c r="U56" s="32">
        <f>INDEX('Mapping water'!$D$5:$U$352,MATCH($B56,'Mapping water'!$B$5:$B$352,0),MATCH(U$3,'Mapping water'!$D$4:$U$4,0))*$D56</f>
        <v>0</v>
      </c>
      <c r="V56" s="32">
        <f>INDEX('Mapping water'!$D$5:$U$352,MATCH($B56,'Mapping water'!$B$5:$B$352,0),MATCH(V$3,'Mapping water'!$D$4:$U$4,0))*$D56</f>
        <v>0</v>
      </c>
      <c r="W56" s="32">
        <f>INDEX('Mapping water'!$D$5:$U$352,MATCH($B56,'Mapping water'!$B$5:$B$352,0),MATCH(W$3,'Mapping water'!$D$4:$U$4,0))*$D56</f>
        <v>0</v>
      </c>
      <c r="X56" s="32">
        <f>INDEX('Mapping water'!$D$5:$U$352,MATCH($B56,'Mapping water'!$B$5:$B$352,0),MATCH(X$3,'Mapping water'!$D$4:$U$4,0))*$D56</f>
        <v>0</v>
      </c>
      <c r="Y56" s="32">
        <f>INDEX('Mapping water'!$D$5:$U$352,MATCH($B56,'Mapping water'!$B$5:$B$352,0),MATCH(Y$3,'Mapping water'!$D$4:$U$4,0))*$D56</f>
        <v>0</v>
      </c>
    </row>
    <row r="57" spans="1:25" x14ac:dyDescent="0.45">
      <c r="A57" s="10" t="s">
        <v>112</v>
      </c>
      <c r="B57" s="10" t="s">
        <v>113</v>
      </c>
      <c r="C57" s="10" t="s">
        <v>81</v>
      </c>
      <c r="D57" s="32">
        <f>INDEX('ONS data MYE 5'!$I$6:$I$445, MATCH($B57,'ONS data MYE 5'!$B$6:$B$445,0))</f>
        <v>91245</v>
      </c>
      <c r="E57" s="32">
        <f>INDEX('ONS data MYE 5'!$J$6:$J$445, MATCH($B57,'ONS data MYE 5'!$B$6:$B$445,0))</f>
        <v>122</v>
      </c>
      <c r="F57" s="32">
        <f t="shared" si="0"/>
        <v>4.8040210447332568</v>
      </c>
      <c r="G57" s="32">
        <f t="shared" si="1"/>
        <v>23.078618198240012</v>
      </c>
      <c r="H57" s="32">
        <f>INDEX('Mapping water'!$D$5:$U$352,MATCH($B57,'Mapping water'!$B$5:$B$352,0),MATCH(H$3,'Mapping water'!$D$4:$U$4,0))*$D57</f>
        <v>91245</v>
      </c>
      <c r="I57" s="32">
        <f>INDEX('Mapping water'!$D$5:$U$352,MATCH($B57,'Mapping water'!$B$5:$B$352,0),MATCH(I$3,'Mapping water'!$D$4:$U$4,0))*$D57</f>
        <v>0</v>
      </c>
      <c r="J57" s="32">
        <f>INDEX('Mapping water'!$D$5:$U$352,MATCH($B57,'Mapping water'!$B$5:$B$352,0),MATCH(J$3,'Mapping water'!$D$4:$U$4,0))*$D57</f>
        <v>0</v>
      </c>
      <c r="K57" s="32">
        <f>INDEX('Mapping water'!$D$5:$U$352,MATCH($B57,'Mapping water'!$B$5:$B$352,0),MATCH(K$3,'Mapping water'!$D$4:$U$4,0))*$D57</f>
        <v>0</v>
      </c>
      <c r="L57" s="32">
        <f>INDEX('Mapping water'!$D$5:$U$352,MATCH($B57,'Mapping water'!$B$5:$B$352,0),MATCH(L$3,'Mapping water'!$D$4:$U$4,0))*$D57</f>
        <v>0</v>
      </c>
      <c r="M57" s="32">
        <f>INDEX('Mapping water'!$D$5:$U$352,MATCH($B57,'Mapping water'!$B$5:$B$352,0),MATCH(M$3,'Mapping water'!$D$4:$U$4,0))*$D57</f>
        <v>0</v>
      </c>
      <c r="N57" s="32">
        <f>INDEX('Mapping water'!$D$5:$U$352,MATCH($B57,'Mapping water'!$B$5:$B$352,0),MATCH(N$3,'Mapping water'!$D$4:$U$4,0))*$D57</f>
        <v>0</v>
      </c>
      <c r="O57" s="32">
        <f>INDEX('Mapping water'!$D$5:$U$352,MATCH($B57,'Mapping water'!$B$5:$B$352,0),MATCH(O$3,'Mapping water'!$D$4:$U$4,0))*$D57</f>
        <v>0</v>
      </c>
      <c r="P57" s="32">
        <f>INDEX('Mapping water'!$D$5:$U$352,MATCH($B57,'Mapping water'!$B$5:$B$352,0),MATCH(P$3,'Mapping water'!$D$4:$U$4,0))*$D57</f>
        <v>0</v>
      </c>
      <c r="Q57" s="32">
        <f>INDEX('Mapping water'!$D$5:$U$352,MATCH($B57,'Mapping water'!$B$5:$B$352,0),MATCH(Q$3,'Mapping water'!$D$4:$U$4,0))*$D57</f>
        <v>0</v>
      </c>
      <c r="R57" s="32">
        <f>INDEX('Mapping water'!$D$5:$U$352,MATCH($B57,'Mapping water'!$B$5:$B$352,0),MATCH(R$3,'Mapping water'!$D$4:$U$4,0))*$D57</f>
        <v>0</v>
      </c>
      <c r="S57" s="32">
        <f>INDEX('Mapping water'!$D$5:$U$352,MATCH($B57,'Mapping water'!$B$5:$B$352,0),MATCH(S$3,'Mapping water'!$D$4:$U$4,0))*$D57</f>
        <v>0</v>
      </c>
      <c r="T57" s="32">
        <f>INDEX('Mapping water'!$D$5:$U$352,MATCH($B57,'Mapping water'!$B$5:$B$352,0),MATCH(T$3,'Mapping water'!$D$4:$U$4,0))*$D57</f>
        <v>0</v>
      </c>
      <c r="U57" s="32">
        <f>INDEX('Mapping water'!$D$5:$U$352,MATCH($B57,'Mapping water'!$B$5:$B$352,0),MATCH(U$3,'Mapping water'!$D$4:$U$4,0))*$D57</f>
        <v>0</v>
      </c>
      <c r="V57" s="32">
        <f>INDEX('Mapping water'!$D$5:$U$352,MATCH($B57,'Mapping water'!$B$5:$B$352,0),MATCH(V$3,'Mapping water'!$D$4:$U$4,0))*$D57</f>
        <v>0</v>
      </c>
      <c r="W57" s="32">
        <f>INDEX('Mapping water'!$D$5:$U$352,MATCH($B57,'Mapping water'!$B$5:$B$352,0),MATCH(W$3,'Mapping water'!$D$4:$U$4,0))*$D57</f>
        <v>0</v>
      </c>
      <c r="X57" s="32">
        <f>INDEX('Mapping water'!$D$5:$U$352,MATCH($B57,'Mapping water'!$B$5:$B$352,0),MATCH(X$3,'Mapping water'!$D$4:$U$4,0))*$D57</f>
        <v>0</v>
      </c>
      <c r="Y57" s="32">
        <f>INDEX('Mapping water'!$D$5:$U$352,MATCH($B57,'Mapping water'!$B$5:$B$352,0),MATCH(Y$3,'Mapping water'!$D$4:$U$4,0))*$D57</f>
        <v>0</v>
      </c>
    </row>
    <row r="58" spans="1:25" x14ac:dyDescent="0.45">
      <c r="A58" s="10" t="s">
        <v>114</v>
      </c>
      <c r="B58" s="10" t="s">
        <v>115</v>
      </c>
      <c r="C58" s="10" t="s">
        <v>81</v>
      </c>
      <c r="D58" s="32">
        <f>INDEX('ONS data MYE 5'!$I$6:$I$445, MATCH($B58,'ONS data MYE 5'!$B$6:$B$445,0))</f>
        <v>139376</v>
      </c>
      <c r="E58" s="32">
        <f>INDEX('ONS data MYE 5'!$J$6:$J$445, MATCH($B58,'ONS data MYE 5'!$B$6:$B$445,0))</f>
        <v>148</v>
      </c>
      <c r="F58" s="32">
        <f t="shared" si="0"/>
        <v>4.9972122737641147</v>
      </c>
      <c r="G58" s="32">
        <f t="shared" si="1"/>
        <v>24.972130509058712</v>
      </c>
      <c r="H58" s="32">
        <f>INDEX('Mapping water'!$D$5:$U$352,MATCH($B58,'Mapping water'!$B$5:$B$352,0),MATCH(H$3,'Mapping water'!$D$4:$U$4,0))*$D58</f>
        <v>139376</v>
      </c>
      <c r="I58" s="32">
        <f>INDEX('Mapping water'!$D$5:$U$352,MATCH($B58,'Mapping water'!$B$5:$B$352,0),MATCH(I$3,'Mapping water'!$D$4:$U$4,0))*$D58</f>
        <v>0</v>
      </c>
      <c r="J58" s="32">
        <f>INDEX('Mapping water'!$D$5:$U$352,MATCH($B58,'Mapping water'!$B$5:$B$352,0),MATCH(J$3,'Mapping water'!$D$4:$U$4,0))*$D58</f>
        <v>0</v>
      </c>
      <c r="K58" s="32">
        <f>INDEX('Mapping water'!$D$5:$U$352,MATCH($B58,'Mapping water'!$B$5:$B$352,0),MATCH(K$3,'Mapping water'!$D$4:$U$4,0))*$D58</f>
        <v>0</v>
      </c>
      <c r="L58" s="32">
        <f>INDEX('Mapping water'!$D$5:$U$352,MATCH($B58,'Mapping water'!$B$5:$B$352,0),MATCH(L$3,'Mapping water'!$D$4:$U$4,0))*$D58</f>
        <v>0</v>
      </c>
      <c r="M58" s="32">
        <f>INDEX('Mapping water'!$D$5:$U$352,MATCH($B58,'Mapping water'!$B$5:$B$352,0),MATCH(M$3,'Mapping water'!$D$4:$U$4,0))*$D58</f>
        <v>0</v>
      </c>
      <c r="N58" s="32">
        <f>INDEX('Mapping water'!$D$5:$U$352,MATCH($B58,'Mapping water'!$B$5:$B$352,0),MATCH(N$3,'Mapping water'!$D$4:$U$4,0))*$D58</f>
        <v>0</v>
      </c>
      <c r="O58" s="32">
        <f>INDEX('Mapping water'!$D$5:$U$352,MATCH($B58,'Mapping water'!$B$5:$B$352,0),MATCH(O$3,'Mapping water'!$D$4:$U$4,0))*$D58</f>
        <v>0</v>
      </c>
      <c r="P58" s="32">
        <f>INDEX('Mapping water'!$D$5:$U$352,MATCH($B58,'Mapping water'!$B$5:$B$352,0),MATCH(P$3,'Mapping water'!$D$4:$U$4,0))*$D58</f>
        <v>0</v>
      </c>
      <c r="Q58" s="32">
        <f>INDEX('Mapping water'!$D$5:$U$352,MATCH($B58,'Mapping water'!$B$5:$B$352,0),MATCH(Q$3,'Mapping water'!$D$4:$U$4,0))*$D58</f>
        <v>0</v>
      </c>
      <c r="R58" s="32">
        <f>INDEX('Mapping water'!$D$5:$U$352,MATCH($B58,'Mapping water'!$B$5:$B$352,0),MATCH(R$3,'Mapping water'!$D$4:$U$4,0))*$D58</f>
        <v>0</v>
      </c>
      <c r="S58" s="32">
        <f>INDEX('Mapping water'!$D$5:$U$352,MATCH($B58,'Mapping water'!$B$5:$B$352,0),MATCH(S$3,'Mapping water'!$D$4:$U$4,0))*$D58</f>
        <v>0</v>
      </c>
      <c r="T58" s="32">
        <f>INDEX('Mapping water'!$D$5:$U$352,MATCH($B58,'Mapping water'!$B$5:$B$352,0),MATCH(T$3,'Mapping water'!$D$4:$U$4,0))*$D58</f>
        <v>0</v>
      </c>
      <c r="U58" s="32">
        <f>INDEX('Mapping water'!$D$5:$U$352,MATCH($B58,'Mapping water'!$B$5:$B$352,0),MATCH(U$3,'Mapping water'!$D$4:$U$4,0))*$D58</f>
        <v>0</v>
      </c>
      <c r="V58" s="32">
        <f>INDEX('Mapping water'!$D$5:$U$352,MATCH($B58,'Mapping water'!$B$5:$B$352,0),MATCH(V$3,'Mapping water'!$D$4:$U$4,0))*$D58</f>
        <v>0</v>
      </c>
      <c r="W58" s="32">
        <f>INDEX('Mapping water'!$D$5:$U$352,MATCH($B58,'Mapping water'!$B$5:$B$352,0),MATCH(W$3,'Mapping water'!$D$4:$U$4,0))*$D58</f>
        <v>0</v>
      </c>
      <c r="X58" s="32">
        <f>INDEX('Mapping water'!$D$5:$U$352,MATCH($B58,'Mapping water'!$B$5:$B$352,0),MATCH(X$3,'Mapping water'!$D$4:$U$4,0))*$D58</f>
        <v>0</v>
      </c>
      <c r="Y58" s="32">
        <f>INDEX('Mapping water'!$D$5:$U$352,MATCH($B58,'Mapping water'!$B$5:$B$352,0),MATCH(Y$3,'Mapping water'!$D$4:$U$4,0))*$D58</f>
        <v>0</v>
      </c>
    </row>
    <row r="59" spans="1:25" x14ac:dyDescent="0.45">
      <c r="A59" s="10" t="s">
        <v>116</v>
      </c>
      <c r="B59" s="10" t="s">
        <v>117</v>
      </c>
      <c r="C59" s="10" t="s">
        <v>81</v>
      </c>
      <c r="D59" s="32">
        <f>INDEX('ONS data MYE 5'!$I$6:$I$445, MATCH($B59,'ONS data MYE 5'!$B$6:$B$445,0))</f>
        <v>92958</v>
      </c>
      <c r="E59" s="32">
        <f>INDEX('ONS data MYE 5'!$J$6:$J$445, MATCH($B59,'ONS data MYE 5'!$B$6:$B$445,0))</f>
        <v>80</v>
      </c>
      <c r="F59" s="32">
        <f t="shared" si="0"/>
        <v>4.3820266346738812</v>
      </c>
      <c r="G59" s="32">
        <f t="shared" si="1"/>
        <v>19.202157426991302</v>
      </c>
      <c r="H59" s="32">
        <f>INDEX('Mapping water'!$D$5:$U$352,MATCH($B59,'Mapping water'!$B$5:$B$352,0),MATCH(H$3,'Mapping water'!$D$4:$U$4,0))*$D59</f>
        <v>92958</v>
      </c>
      <c r="I59" s="32">
        <f>INDEX('Mapping water'!$D$5:$U$352,MATCH($B59,'Mapping water'!$B$5:$B$352,0),MATCH(I$3,'Mapping water'!$D$4:$U$4,0))*$D59</f>
        <v>0</v>
      </c>
      <c r="J59" s="32">
        <f>INDEX('Mapping water'!$D$5:$U$352,MATCH($B59,'Mapping water'!$B$5:$B$352,0),MATCH(J$3,'Mapping water'!$D$4:$U$4,0))*$D59</f>
        <v>0</v>
      </c>
      <c r="K59" s="32">
        <f>INDEX('Mapping water'!$D$5:$U$352,MATCH($B59,'Mapping water'!$B$5:$B$352,0),MATCH(K$3,'Mapping water'!$D$4:$U$4,0))*$D59</f>
        <v>0</v>
      </c>
      <c r="L59" s="32">
        <f>INDEX('Mapping water'!$D$5:$U$352,MATCH($B59,'Mapping water'!$B$5:$B$352,0),MATCH(L$3,'Mapping water'!$D$4:$U$4,0))*$D59</f>
        <v>0</v>
      </c>
      <c r="M59" s="32">
        <f>INDEX('Mapping water'!$D$5:$U$352,MATCH($B59,'Mapping water'!$B$5:$B$352,0),MATCH(M$3,'Mapping water'!$D$4:$U$4,0))*$D59</f>
        <v>0</v>
      </c>
      <c r="N59" s="32">
        <f>INDEX('Mapping water'!$D$5:$U$352,MATCH($B59,'Mapping water'!$B$5:$B$352,0),MATCH(N$3,'Mapping water'!$D$4:$U$4,0))*$D59</f>
        <v>0</v>
      </c>
      <c r="O59" s="32">
        <f>INDEX('Mapping water'!$D$5:$U$352,MATCH($B59,'Mapping water'!$B$5:$B$352,0),MATCH(O$3,'Mapping water'!$D$4:$U$4,0))*$D59</f>
        <v>0</v>
      </c>
      <c r="P59" s="32">
        <f>INDEX('Mapping water'!$D$5:$U$352,MATCH($B59,'Mapping water'!$B$5:$B$352,0),MATCH(P$3,'Mapping water'!$D$4:$U$4,0))*$D59</f>
        <v>0</v>
      </c>
      <c r="Q59" s="32">
        <f>INDEX('Mapping water'!$D$5:$U$352,MATCH($B59,'Mapping water'!$B$5:$B$352,0),MATCH(Q$3,'Mapping water'!$D$4:$U$4,0))*$D59</f>
        <v>0</v>
      </c>
      <c r="R59" s="32">
        <f>INDEX('Mapping water'!$D$5:$U$352,MATCH($B59,'Mapping water'!$B$5:$B$352,0),MATCH(R$3,'Mapping water'!$D$4:$U$4,0))*$D59</f>
        <v>0</v>
      </c>
      <c r="S59" s="32">
        <f>INDEX('Mapping water'!$D$5:$U$352,MATCH($B59,'Mapping water'!$B$5:$B$352,0),MATCH(S$3,'Mapping water'!$D$4:$U$4,0))*$D59</f>
        <v>0</v>
      </c>
      <c r="T59" s="32">
        <f>INDEX('Mapping water'!$D$5:$U$352,MATCH($B59,'Mapping water'!$B$5:$B$352,0),MATCH(T$3,'Mapping water'!$D$4:$U$4,0))*$D59</f>
        <v>0</v>
      </c>
      <c r="U59" s="32">
        <f>INDEX('Mapping water'!$D$5:$U$352,MATCH($B59,'Mapping water'!$B$5:$B$352,0),MATCH(U$3,'Mapping water'!$D$4:$U$4,0))*$D59</f>
        <v>0</v>
      </c>
      <c r="V59" s="32">
        <f>INDEX('Mapping water'!$D$5:$U$352,MATCH($B59,'Mapping water'!$B$5:$B$352,0),MATCH(V$3,'Mapping water'!$D$4:$U$4,0))*$D59</f>
        <v>0</v>
      </c>
      <c r="W59" s="32">
        <f>INDEX('Mapping water'!$D$5:$U$352,MATCH($B59,'Mapping water'!$B$5:$B$352,0),MATCH(W$3,'Mapping water'!$D$4:$U$4,0))*$D59</f>
        <v>0</v>
      </c>
      <c r="X59" s="32">
        <f>INDEX('Mapping water'!$D$5:$U$352,MATCH($B59,'Mapping water'!$B$5:$B$352,0),MATCH(X$3,'Mapping water'!$D$4:$U$4,0))*$D59</f>
        <v>0</v>
      </c>
      <c r="Y59" s="32">
        <f>INDEX('Mapping water'!$D$5:$U$352,MATCH($B59,'Mapping water'!$B$5:$B$352,0),MATCH(Y$3,'Mapping water'!$D$4:$U$4,0))*$D59</f>
        <v>0</v>
      </c>
    </row>
    <row r="60" spans="1:25" x14ac:dyDescent="0.45">
      <c r="A60" s="10" t="s">
        <v>130</v>
      </c>
      <c r="B60" s="10" t="s">
        <v>131</v>
      </c>
      <c r="C60" s="10" t="s">
        <v>81</v>
      </c>
      <c r="D60" s="32">
        <f>INDEX('ONS data MYE 5'!$I$6:$I$445, MATCH($B60,'ONS data MYE 5'!$B$6:$B$445,0))</f>
        <v>66887</v>
      </c>
      <c r="E60" s="32">
        <f>INDEX('ONS data MYE 5'!$J$6:$J$445, MATCH($B60,'ONS data MYE 5'!$B$6:$B$445,0))</f>
        <v>833</v>
      </c>
      <c r="F60" s="32">
        <f t="shared" si="0"/>
        <v>6.7250336421668431</v>
      </c>
      <c r="G60" s="32">
        <f t="shared" si="1"/>
        <v>45.226077488275834</v>
      </c>
      <c r="H60" s="32">
        <f>INDEX('Mapping water'!$D$5:$U$352,MATCH($B60,'Mapping water'!$B$5:$B$352,0),MATCH(H$3,'Mapping water'!$D$4:$U$4,0))*$D60</f>
        <v>66887</v>
      </c>
      <c r="I60" s="32">
        <f>INDEX('Mapping water'!$D$5:$U$352,MATCH($B60,'Mapping water'!$B$5:$B$352,0),MATCH(I$3,'Mapping water'!$D$4:$U$4,0))*$D60</f>
        <v>0</v>
      </c>
      <c r="J60" s="32">
        <f>INDEX('Mapping water'!$D$5:$U$352,MATCH($B60,'Mapping water'!$B$5:$B$352,0),MATCH(J$3,'Mapping water'!$D$4:$U$4,0))*$D60</f>
        <v>0</v>
      </c>
      <c r="K60" s="32">
        <f>INDEX('Mapping water'!$D$5:$U$352,MATCH($B60,'Mapping water'!$B$5:$B$352,0),MATCH(K$3,'Mapping water'!$D$4:$U$4,0))*$D60</f>
        <v>0</v>
      </c>
      <c r="L60" s="32">
        <f>INDEX('Mapping water'!$D$5:$U$352,MATCH($B60,'Mapping water'!$B$5:$B$352,0),MATCH(L$3,'Mapping water'!$D$4:$U$4,0))*$D60</f>
        <v>0</v>
      </c>
      <c r="M60" s="32">
        <f>INDEX('Mapping water'!$D$5:$U$352,MATCH($B60,'Mapping water'!$B$5:$B$352,0),MATCH(M$3,'Mapping water'!$D$4:$U$4,0))*$D60</f>
        <v>0</v>
      </c>
      <c r="N60" s="32">
        <f>INDEX('Mapping water'!$D$5:$U$352,MATCH($B60,'Mapping water'!$B$5:$B$352,0),MATCH(N$3,'Mapping water'!$D$4:$U$4,0))*$D60</f>
        <v>0</v>
      </c>
      <c r="O60" s="32">
        <f>INDEX('Mapping water'!$D$5:$U$352,MATCH($B60,'Mapping water'!$B$5:$B$352,0),MATCH(O$3,'Mapping water'!$D$4:$U$4,0))*$D60</f>
        <v>0</v>
      </c>
      <c r="P60" s="32">
        <f>INDEX('Mapping water'!$D$5:$U$352,MATCH($B60,'Mapping water'!$B$5:$B$352,0),MATCH(P$3,'Mapping water'!$D$4:$U$4,0))*$D60</f>
        <v>0</v>
      </c>
      <c r="Q60" s="32">
        <f>INDEX('Mapping water'!$D$5:$U$352,MATCH($B60,'Mapping water'!$B$5:$B$352,0),MATCH(Q$3,'Mapping water'!$D$4:$U$4,0))*$D60</f>
        <v>0</v>
      </c>
      <c r="R60" s="32">
        <f>INDEX('Mapping water'!$D$5:$U$352,MATCH($B60,'Mapping water'!$B$5:$B$352,0),MATCH(R$3,'Mapping water'!$D$4:$U$4,0))*$D60</f>
        <v>0</v>
      </c>
      <c r="S60" s="32">
        <f>INDEX('Mapping water'!$D$5:$U$352,MATCH($B60,'Mapping water'!$B$5:$B$352,0),MATCH(S$3,'Mapping water'!$D$4:$U$4,0))*$D60</f>
        <v>0</v>
      </c>
      <c r="T60" s="32">
        <f>INDEX('Mapping water'!$D$5:$U$352,MATCH($B60,'Mapping water'!$B$5:$B$352,0),MATCH(T$3,'Mapping water'!$D$4:$U$4,0))*$D60</f>
        <v>0</v>
      </c>
      <c r="U60" s="32">
        <f>INDEX('Mapping water'!$D$5:$U$352,MATCH($B60,'Mapping water'!$B$5:$B$352,0),MATCH(U$3,'Mapping water'!$D$4:$U$4,0))*$D60</f>
        <v>0</v>
      </c>
      <c r="V60" s="32">
        <f>INDEX('Mapping water'!$D$5:$U$352,MATCH($B60,'Mapping water'!$B$5:$B$352,0),MATCH(V$3,'Mapping water'!$D$4:$U$4,0))*$D60</f>
        <v>0</v>
      </c>
      <c r="W60" s="32">
        <f>INDEX('Mapping water'!$D$5:$U$352,MATCH($B60,'Mapping water'!$B$5:$B$352,0),MATCH(W$3,'Mapping water'!$D$4:$U$4,0))*$D60</f>
        <v>0</v>
      </c>
      <c r="X60" s="32">
        <f>INDEX('Mapping water'!$D$5:$U$352,MATCH($B60,'Mapping water'!$B$5:$B$352,0),MATCH(X$3,'Mapping water'!$D$4:$U$4,0))*$D60</f>
        <v>0</v>
      </c>
      <c r="Y60" s="32">
        <f>INDEX('Mapping water'!$D$5:$U$352,MATCH($B60,'Mapping water'!$B$5:$B$352,0),MATCH(Y$3,'Mapping water'!$D$4:$U$4,0))*$D60</f>
        <v>0</v>
      </c>
    </row>
    <row r="61" spans="1:25" x14ac:dyDescent="0.45">
      <c r="A61" s="10" t="s">
        <v>132</v>
      </c>
      <c r="B61" s="10" t="s">
        <v>133</v>
      </c>
      <c r="C61" s="10" t="s">
        <v>81</v>
      </c>
      <c r="D61" s="32">
        <f>INDEX('ONS data MYE 5'!$I$6:$I$445, MATCH($B61,'ONS data MYE 5'!$B$6:$B$445,0))</f>
        <v>79795</v>
      </c>
      <c r="E61" s="32">
        <f>INDEX('ONS data MYE 5'!$J$6:$J$445, MATCH($B61,'ONS data MYE 5'!$B$6:$B$445,0))</f>
        <v>120</v>
      </c>
      <c r="F61" s="32">
        <f t="shared" si="0"/>
        <v>4.7874917427820458</v>
      </c>
      <c r="G61" s="32">
        <f t="shared" si="1"/>
        <v>22.920077187206271</v>
      </c>
      <c r="H61" s="32">
        <f>INDEX('Mapping water'!$D$5:$U$352,MATCH($B61,'Mapping water'!$B$5:$B$352,0),MATCH(H$3,'Mapping water'!$D$4:$U$4,0))*$D61</f>
        <v>79795</v>
      </c>
      <c r="I61" s="32">
        <f>INDEX('Mapping water'!$D$5:$U$352,MATCH($B61,'Mapping water'!$B$5:$B$352,0),MATCH(I$3,'Mapping water'!$D$4:$U$4,0))*$D61</f>
        <v>0</v>
      </c>
      <c r="J61" s="32">
        <f>INDEX('Mapping water'!$D$5:$U$352,MATCH($B61,'Mapping water'!$B$5:$B$352,0),MATCH(J$3,'Mapping water'!$D$4:$U$4,0))*$D61</f>
        <v>0</v>
      </c>
      <c r="K61" s="32">
        <f>INDEX('Mapping water'!$D$5:$U$352,MATCH($B61,'Mapping water'!$B$5:$B$352,0),MATCH(K$3,'Mapping water'!$D$4:$U$4,0))*$D61</f>
        <v>0</v>
      </c>
      <c r="L61" s="32">
        <f>INDEX('Mapping water'!$D$5:$U$352,MATCH($B61,'Mapping water'!$B$5:$B$352,0),MATCH(L$3,'Mapping water'!$D$4:$U$4,0))*$D61</f>
        <v>0</v>
      </c>
      <c r="M61" s="32">
        <f>INDEX('Mapping water'!$D$5:$U$352,MATCH($B61,'Mapping water'!$B$5:$B$352,0),MATCH(M$3,'Mapping water'!$D$4:$U$4,0))*$D61</f>
        <v>0</v>
      </c>
      <c r="N61" s="32">
        <f>INDEX('Mapping water'!$D$5:$U$352,MATCH($B61,'Mapping water'!$B$5:$B$352,0),MATCH(N$3,'Mapping water'!$D$4:$U$4,0))*$D61</f>
        <v>0</v>
      </c>
      <c r="O61" s="32">
        <f>INDEX('Mapping water'!$D$5:$U$352,MATCH($B61,'Mapping water'!$B$5:$B$352,0),MATCH(O$3,'Mapping water'!$D$4:$U$4,0))*$D61</f>
        <v>0</v>
      </c>
      <c r="P61" s="32">
        <f>INDEX('Mapping water'!$D$5:$U$352,MATCH($B61,'Mapping water'!$B$5:$B$352,0),MATCH(P$3,'Mapping water'!$D$4:$U$4,0))*$D61</f>
        <v>0</v>
      </c>
      <c r="Q61" s="32">
        <f>INDEX('Mapping water'!$D$5:$U$352,MATCH($B61,'Mapping water'!$B$5:$B$352,0),MATCH(Q$3,'Mapping water'!$D$4:$U$4,0))*$D61</f>
        <v>0</v>
      </c>
      <c r="R61" s="32">
        <f>INDEX('Mapping water'!$D$5:$U$352,MATCH($B61,'Mapping water'!$B$5:$B$352,0),MATCH(R$3,'Mapping water'!$D$4:$U$4,0))*$D61</f>
        <v>0</v>
      </c>
      <c r="S61" s="32">
        <f>INDEX('Mapping water'!$D$5:$U$352,MATCH($B61,'Mapping water'!$B$5:$B$352,0),MATCH(S$3,'Mapping water'!$D$4:$U$4,0))*$D61</f>
        <v>0</v>
      </c>
      <c r="T61" s="32">
        <f>INDEX('Mapping water'!$D$5:$U$352,MATCH($B61,'Mapping water'!$B$5:$B$352,0),MATCH(T$3,'Mapping water'!$D$4:$U$4,0))*$D61</f>
        <v>0</v>
      </c>
      <c r="U61" s="32">
        <f>INDEX('Mapping water'!$D$5:$U$352,MATCH($B61,'Mapping water'!$B$5:$B$352,0),MATCH(U$3,'Mapping water'!$D$4:$U$4,0))*$D61</f>
        <v>0</v>
      </c>
      <c r="V61" s="32">
        <f>INDEX('Mapping water'!$D$5:$U$352,MATCH($B61,'Mapping water'!$B$5:$B$352,0),MATCH(V$3,'Mapping water'!$D$4:$U$4,0))*$D61</f>
        <v>0</v>
      </c>
      <c r="W61" s="32">
        <f>INDEX('Mapping water'!$D$5:$U$352,MATCH($B61,'Mapping water'!$B$5:$B$352,0),MATCH(W$3,'Mapping water'!$D$4:$U$4,0))*$D61</f>
        <v>0</v>
      </c>
      <c r="X61" s="32">
        <f>INDEX('Mapping water'!$D$5:$U$352,MATCH($B61,'Mapping water'!$B$5:$B$352,0),MATCH(X$3,'Mapping water'!$D$4:$U$4,0))*$D61</f>
        <v>0</v>
      </c>
      <c r="Y61" s="32">
        <f>INDEX('Mapping water'!$D$5:$U$352,MATCH($B61,'Mapping water'!$B$5:$B$352,0),MATCH(Y$3,'Mapping water'!$D$4:$U$4,0))*$D61</f>
        <v>0</v>
      </c>
    </row>
    <row r="62" spans="1:25" x14ac:dyDescent="0.45">
      <c r="A62" s="10" t="s">
        <v>134</v>
      </c>
      <c r="B62" s="10" t="s">
        <v>135</v>
      </c>
      <c r="C62" s="10" t="s">
        <v>81</v>
      </c>
      <c r="D62" s="32">
        <f>INDEX('ONS data MYE 5'!$I$6:$I$445, MATCH($B62,'ONS data MYE 5'!$B$6:$B$445,0))</f>
        <v>90074</v>
      </c>
      <c r="E62" s="32">
        <f>INDEX('ONS data MYE 5'!$J$6:$J$445, MATCH($B62,'ONS data MYE 5'!$B$6:$B$445,0))</f>
        <v>177</v>
      </c>
      <c r="F62" s="32">
        <f t="shared" si="0"/>
        <v>5.1761497325738288</v>
      </c>
      <c r="G62" s="32">
        <f t="shared" si="1"/>
        <v>26.792526054024119</v>
      </c>
      <c r="H62" s="32">
        <f>INDEX('Mapping water'!$D$5:$U$352,MATCH($B62,'Mapping water'!$B$5:$B$352,0),MATCH(H$3,'Mapping water'!$D$4:$U$4,0))*$D62</f>
        <v>90074</v>
      </c>
      <c r="I62" s="32">
        <f>INDEX('Mapping water'!$D$5:$U$352,MATCH($B62,'Mapping water'!$B$5:$B$352,0),MATCH(I$3,'Mapping water'!$D$4:$U$4,0))*$D62</f>
        <v>0</v>
      </c>
      <c r="J62" s="32">
        <f>INDEX('Mapping water'!$D$5:$U$352,MATCH($B62,'Mapping water'!$B$5:$B$352,0),MATCH(J$3,'Mapping water'!$D$4:$U$4,0))*$D62</f>
        <v>0</v>
      </c>
      <c r="K62" s="32">
        <f>INDEX('Mapping water'!$D$5:$U$352,MATCH($B62,'Mapping water'!$B$5:$B$352,0),MATCH(K$3,'Mapping water'!$D$4:$U$4,0))*$D62</f>
        <v>0</v>
      </c>
      <c r="L62" s="32">
        <f>INDEX('Mapping water'!$D$5:$U$352,MATCH($B62,'Mapping water'!$B$5:$B$352,0),MATCH(L$3,'Mapping water'!$D$4:$U$4,0))*$D62</f>
        <v>0</v>
      </c>
      <c r="M62" s="32">
        <f>INDEX('Mapping water'!$D$5:$U$352,MATCH($B62,'Mapping water'!$B$5:$B$352,0),MATCH(M$3,'Mapping water'!$D$4:$U$4,0))*$D62</f>
        <v>0</v>
      </c>
      <c r="N62" s="32">
        <f>INDEX('Mapping water'!$D$5:$U$352,MATCH($B62,'Mapping water'!$B$5:$B$352,0),MATCH(N$3,'Mapping water'!$D$4:$U$4,0))*$D62</f>
        <v>0</v>
      </c>
      <c r="O62" s="32">
        <f>INDEX('Mapping water'!$D$5:$U$352,MATCH($B62,'Mapping water'!$B$5:$B$352,0),MATCH(O$3,'Mapping water'!$D$4:$U$4,0))*$D62</f>
        <v>0</v>
      </c>
      <c r="P62" s="32">
        <f>INDEX('Mapping water'!$D$5:$U$352,MATCH($B62,'Mapping water'!$B$5:$B$352,0),MATCH(P$3,'Mapping water'!$D$4:$U$4,0))*$D62</f>
        <v>0</v>
      </c>
      <c r="Q62" s="32">
        <f>INDEX('Mapping water'!$D$5:$U$352,MATCH($B62,'Mapping water'!$B$5:$B$352,0),MATCH(Q$3,'Mapping water'!$D$4:$U$4,0))*$D62</f>
        <v>0</v>
      </c>
      <c r="R62" s="32">
        <f>INDEX('Mapping water'!$D$5:$U$352,MATCH($B62,'Mapping water'!$B$5:$B$352,0),MATCH(R$3,'Mapping water'!$D$4:$U$4,0))*$D62</f>
        <v>0</v>
      </c>
      <c r="S62" s="32">
        <f>INDEX('Mapping water'!$D$5:$U$352,MATCH($B62,'Mapping water'!$B$5:$B$352,0),MATCH(S$3,'Mapping water'!$D$4:$U$4,0))*$D62</f>
        <v>0</v>
      </c>
      <c r="T62" s="32">
        <f>INDEX('Mapping water'!$D$5:$U$352,MATCH($B62,'Mapping water'!$B$5:$B$352,0),MATCH(T$3,'Mapping water'!$D$4:$U$4,0))*$D62</f>
        <v>0</v>
      </c>
      <c r="U62" s="32">
        <f>INDEX('Mapping water'!$D$5:$U$352,MATCH($B62,'Mapping water'!$B$5:$B$352,0),MATCH(U$3,'Mapping water'!$D$4:$U$4,0))*$D62</f>
        <v>0</v>
      </c>
      <c r="V62" s="32">
        <f>INDEX('Mapping water'!$D$5:$U$352,MATCH($B62,'Mapping water'!$B$5:$B$352,0),MATCH(V$3,'Mapping water'!$D$4:$U$4,0))*$D62</f>
        <v>0</v>
      </c>
      <c r="W62" s="32">
        <f>INDEX('Mapping water'!$D$5:$U$352,MATCH($B62,'Mapping water'!$B$5:$B$352,0),MATCH(W$3,'Mapping water'!$D$4:$U$4,0))*$D62</f>
        <v>0</v>
      </c>
      <c r="X62" s="32">
        <f>INDEX('Mapping water'!$D$5:$U$352,MATCH($B62,'Mapping water'!$B$5:$B$352,0),MATCH(X$3,'Mapping water'!$D$4:$U$4,0))*$D62</f>
        <v>0</v>
      </c>
      <c r="Y62" s="32">
        <f>INDEX('Mapping water'!$D$5:$U$352,MATCH($B62,'Mapping water'!$B$5:$B$352,0),MATCH(Y$3,'Mapping water'!$D$4:$U$4,0))*$D62</f>
        <v>0</v>
      </c>
    </row>
    <row r="63" spans="1:25" x14ac:dyDescent="0.45">
      <c r="A63" s="10" t="s">
        <v>136</v>
      </c>
      <c r="B63" s="10" t="s">
        <v>137</v>
      </c>
      <c r="C63" s="10" t="s">
        <v>81</v>
      </c>
      <c r="D63" s="32">
        <f>INDEX('ONS data MYE 5'!$I$6:$I$445, MATCH($B63,'ONS data MYE 5'!$B$6:$B$445,0))</f>
        <v>97605</v>
      </c>
      <c r="E63" s="32">
        <f>INDEX('ONS data MYE 5'!$J$6:$J$445, MATCH($B63,'ONS data MYE 5'!$B$6:$B$445,0))</f>
        <v>418</v>
      </c>
      <c r="F63" s="32">
        <f t="shared" si="0"/>
        <v>6.0354814325247563</v>
      </c>
      <c r="G63" s="32">
        <f t="shared" si="1"/>
        <v>36.427036122351083</v>
      </c>
      <c r="H63" s="32">
        <f>INDEX('Mapping water'!$D$5:$U$352,MATCH($B63,'Mapping water'!$B$5:$B$352,0),MATCH(H$3,'Mapping water'!$D$4:$U$4,0))*$D63</f>
        <v>97605</v>
      </c>
      <c r="I63" s="32">
        <f>INDEX('Mapping water'!$D$5:$U$352,MATCH($B63,'Mapping water'!$B$5:$B$352,0),MATCH(I$3,'Mapping water'!$D$4:$U$4,0))*$D63</f>
        <v>0</v>
      </c>
      <c r="J63" s="32">
        <f>INDEX('Mapping water'!$D$5:$U$352,MATCH($B63,'Mapping water'!$B$5:$B$352,0),MATCH(J$3,'Mapping water'!$D$4:$U$4,0))*$D63</f>
        <v>0</v>
      </c>
      <c r="K63" s="32">
        <f>INDEX('Mapping water'!$D$5:$U$352,MATCH($B63,'Mapping water'!$B$5:$B$352,0),MATCH(K$3,'Mapping water'!$D$4:$U$4,0))*$D63</f>
        <v>0</v>
      </c>
      <c r="L63" s="32">
        <f>INDEX('Mapping water'!$D$5:$U$352,MATCH($B63,'Mapping water'!$B$5:$B$352,0),MATCH(L$3,'Mapping water'!$D$4:$U$4,0))*$D63</f>
        <v>0</v>
      </c>
      <c r="M63" s="32">
        <f>INDEX('Mapping water'!$D$5:$U$352,MATCH($B63,'Mapping water'!$B$5:$B$352,0),MATCH(M$3,'Mapping water'!$D$4:$U$4,0))*$D63</f>
        <v>0</v>
      </c>
      <c r="N63" s="32">
        <f>INDEX('Mapping water'!$D$5:$U$352,MATCH($B63,'Mapping water'!$B$5:$B$352,0),MATCH(N$3,'Mapping water'!$D$4:$U$4,0))*$D63</f>
        <v>0</v>
      </c>
      <c r="O63" s="32">
        <f>INDEX('Mapping water'!$D$5:$U$352,MATCH($B63,'Mapping water'!$B$5:$B$352,0),MATCH(O$3,'Mapping water'!$D$4:$U$4,0))*$D63</f>
        <v>0</v>
      </c>
      <c r="P63" s="32">
        <f>INDEX('Mapping water'!$D$5:$U$352,MATCH($B63,'Mapping water'!$B$5:$B$352,0),MATCH(P$3,'Mapping water'!$D$4:$U$4,0))*$D63</f>
        <v>0</v>
      </c>
      <c r="Q63" s="32">
        <f>INDEX('Mapping water'!$D$5:$U$352,MATCH($B63,'Mapping water'!$B$5:$B$352,0),MATCH(Q$3,'Mapping water'!$D$4:$U$4,0))*$D63</f>
        <v>0</v>
      </c>
      <c r="R63" s="32">
        <f>INDEX('Mapping water'!$D$5:$U$352,MATCH($B63,'Mapping water'!$B$5:$B$352,0),MATCH(R$3,'Mapping water'!$D$4:$U$4,0))*$D63</f>
        <v>0</v>
      </c>
      <c r="S63" s="32">
        <f>INDEX('Mapping water'!$D$5:$U$352,MATCH($B63,'Mapping water'!$B$5:$B$352,0),MATCH(S$3,'Mapping water'!$D$4:$U$4,0))*$D63</f>
        <v>0</v>
      </c>
      <c r="T63" s="32">
        <f>INDEX('Mapping water'!$D$5:$U$352,MATCH($B63,'Mapping water'!$B$5:$B$352,0),MATCH(T$3,'Mapping water'!$D$4:$U$4,0))*$D63</f>
        <v>0</v>
      </c>
      <c r="U63" s="32">
        <f>INDEX('Mapping water'!$D$5:$U$352,MATCH($B63,'Mapping water'!$B$5:$B$352,0),MATCH(U$3,'Mapping water'!$D$4:$U$4,0))*$D63</f>
        <v>0</v>
      </c>
      <c r="V63" s="32">
        <f>INDEX('Mapping water'!$D$5:$U$352,MATCH($B63,'Mapping water'!$B$5:$B$352,0),MATCH(V$3,'Mapping water'!$D$4:$U$4,0))*$D63</f>
        <v>0</v>
      </c>
      <c r="W63" s="32">
        <f>INDEX('Mapping water'!$D$5:$U$352,MATCH($B63,'Mapping water'!$B$5:$B$352,0),MATCH(W$3,'Mapping water'!$D$4:$U$4,0))*$D63</f>
        <v>0</v>
      </c>
      <c r="X63" s="32">
        <f>INDEX('Mapping water'!$D$5:$U$352,MATCH($B63,'Mapping water'!$B$5:$B$352,0),MATCH(X$3,'Mapping water'!$D$4:$U$4,0))*$D63</f>
        <v>0</v>
      </c>
      <c r="Y63" s="32">
        <f>INDEX('Mapping water'!$D$5:$U$352,MATCH($B63,'Mapping water'!$B$5:$B$352,0),MATCH(Y$3,'Mapping water'!$D$4:$U$4,0))*$D63</f>
        <v>0</v>
      </c>
    </row>
    <row r="64" spans="1:25" x14ac:dyDescent="0.45">
      <c r="A64" s="10" t="s">
        <v>138</v>
      </c>
      <c r="B64" s="10" t="s">
        <v>139</v>
      </c>
      <c r="C64" s="10" t="s">
        <v>81</v>
      </c>
      <c r="D64" s="32">
        <f>INDEX('ONS data MYE 5'!$I$6:$I$445, MATCH($B64,'ONS data MYE 5'!$B$6:$B$445,0))</f>
        <v>221503</v>
      </c>
      <c r="E64" s="32">
        <f>INDEX('ONS data MYE 5'!$J$6:$J$445, MATCH($B64,'ONS data MYE 5'!$B$6:$B$445,0))</f>
        <v>2742</v>
      </c>
      <c r="F64" s="32">
        <f t="shared" si="0"/>
        <v>7.9164428601222596</v>
      </c>
      <c r="G64" s="32">
        <f t="shared" si="1"/>
        <v>62.670067557580701</v>
      </c>
      <c r="H64" s="32">
        <f>INDEX('Mapping water'!$D$5:$U$352,MATCH($B64,'Mapping water'!$B$5:$B$352,0),MATCH(H$3,'Mapping water'!$D$4:$U$4,0))*$D64</f>
        <v>221503</v>
      </c>
      <c r="I64" s="32">
        <f>INDEX('Mapping water'!$D$5:$U$352,MATCH($B64,'Mapping water'!$B$5:$B$352,0),MATCH(I$3,'Mapping water'!$D$4:$U$4,0))*$D64</f>
        <v>0</v>
      </c>
      <c r="J64" s="32">
        <f>INDEX('Mapping water'!$D$5:$U$352,MATCH($B64,'Mapping water'!$B$5:$B$352,0),MATCH(J$3,'Mapping water'!$D$4:$U$4,0))*$D64</f>
        <v>0</v>
      </c>
      <c r="K64" s="32">
        <f>INDEX('Mapping water'!$D$5:$U$352,MATCH($B64,'Mapping water'!$B$5:$B$352,0),MATCH(K$3,'Mapping water'!$D$4:$U$4,0))*$D64</f>
        <v>0</v>
      </c>
      <c r="L64" s="32">
        <f>INDEX('Mapping water'!$D$5:$U$352,MATCH($B64,'Mapping water'!$B$5:$B$352,0),MATCH(L$3,'Mapping water'!$D$4:$U$4,0))*$D64</f>
        <v>0</v>
      </c>
      <c r="M64" s="32">
        <f>INDEX('Mapping water'!$D$5:$U$352,MATCH($B64,'Mapping water'!$B$5:$B$352,0),MATCH(M$3,'Mapping water'!$D$4:$U$4,0))*$D64</f>
        <v>0</v>
      </c>
      <c r="N64" s="32">
        <f>INDEX('Mapping water'!$D$5:$U$352,MATCH($B64,'Mapping water'!$B$5:$B$352,0),MATCH(N$3,'Mapping water'!$D$4:$U$4,0))*$D64</f>
        <v>0</v>
      </c>
      <c r="O64" s="32">
        <f>INDEX('Mapping water'!$D$5:$U$352,MATCH($B64,'Mapping water'!$B$5:$B$352,0),MATCH(O$3,'Mapping water'!$D$4:$U$4,0))*$D64</f>
        <v>0</v>
      </c>
      <c r="P64" s="32">
        <f>INDEX('Mapping water'!$D$5:$U$352,MATCH($B64,'Mapping water'!$B$5:$B$352,0),MATCH(P$3,'Mapping water'!$D$4:$U$4,0))*$D64</f>
        <v>0</v>
      </c>
      <c r="Q64" s="32">
        <f>INDEX('Mapping water'!$D$5:$U$352,MATCH($B64,'Mapping water'!$B$5:$B$352,0),MATCH(Q$3,'Mapping water'!$D$4:$U$4,0))*$D64</f>
        <v>0</v>
      </c>
      <c r="R64" s="32">
        <f>INDEX('Mapping water'!$D$5:$U$352,MATCH($B64,'Mapping water'!$B$5:$B$352,0),MATCH(R$3,'Mapping water'!$D$4:$U$4,0))*$D64</f>
        <v>0</v>
      </c>
      <c r="S64" s="32">
        <f>INDEX('Mapping water'!$D$5:$U$352,MATCH($B64,'Mapping water'!$B$5:$B$352,0),MATCH(S$3,'Mapping water'!$D$4:$U$4,0))*$D64</f>
        <v>0</v>
      </c>
      <c r="T64" s="32">
        <f>INDEX('Mapping water'!$D$5:$U$352,MATCH($B64,'Mapping water'!$B$5:$B$352,0),MATCH(T$3,'Mapping water'!$D$4:$U$4,0))*$D64</f>
        <v>0</v>
      </c>
      <c r="U64" s="32">
        <f>INDEX('Mapping water'!$D$5:$U$352,MATCH($B64,'Mapping water'!$B$5:$B$352,0),MATCH(U$3,'Mapping water'!$D$4:$U$4,0))*$D64</f>
        <v>0</v>
      </c>
      <c r="V64" s="32">
        <f>INDEX('Mapping water'!$D$5:$U$352,MATCH($B64,'Mapping water'!$B$5:$B$352,0),MATCH(V$3,'Mapping water'!$D$4:$U$4,0))*$D64</f>
        <v>0</v>
      </c>
      <c r="W64" s="32">
        <f>INDEX('Mapping water'!$D$5:$U$352,MATCH($B64,'Mapping water'!$B$5:$B$352,0),MATCH(W$3,'Mapping water'!$D$4:$U$4,0))*$D64</f>
        <v>0</v>
      </c>
      <c r="X64" s="32">
        <f>INDEX('Mapping water'!$D$5:$U$352,MATCH($B64,'Mapping water'!$B$5:$B$352,0),MATCH(X$3,'Mapping water'!$D$4:$U$4,0))*$D64</f>
        <v>0</v>
      </c>
      <c r="Y64" s="32">
        <f>INDEX('Mapping water'!$D$5:$U$352,MATCH($B64,'Mapping water'!$B$5:$B$352,0),MATCH(Y$3,'Mapping water'!$D$4:$U$4,0))*$D64</f>
        <v>0</v>
      </c>
    </row>
    <row r="65" spans="1:25" x14ac:dyDescent="0.45">
      <c r="A65" s="10" t="s">
        <v>140</v>
      </c>
      <c r="B65" s="10" t="s">
        <v>141</v>
      </c>
      <c r="C65" s="10" t="s">
        <v>81</v>
      </c>
      <c r="D65" s="32">
        <f>INDEX('ONS data MYE 5'!$I$6:$I$445, MATCH($B65,'ONS data MYE 5'!$B$6:$B$445,0))</f>
        <v>89106</v>
      </c>
      <c r="E65" s="32">
        <f>INDEX('ONS data MYE 5'!$J$6:$J$445, MATCH($B65,'ONS data MYE 5'!$B$6:$B$445,0))</f>
        <v>141</v>
      </c>
      <c r="F65" s="32">
        <f t="shared" si="0"/>
        <v>4.9487598903781684</v>
      </c>
      <c r="G65" s="32">
        <f t="shared" si="1"/>
        <v>24.490224452615742</v>
      </c>
      <c r="H65" s="32">
        <f>INDEX('Mapping water'!$D$5:$U$352,MATCH($B65,'Mapping water'!$B$5:$B$352,0),MATCH(H$3,'Mapping water'!$D$4:$U$4,0))*$D65</f>
        <v>89106</v>
      </c>
      <c r="I65" s="32">
        <f>INDEX('Mapping water'!$D$5:$U$352,MATCH($B65,'Mapping water'!$B$5:$B$352,0),MATCH(I$3,'Mapping water'!$D$4:$U$4,0))*$D65</f>
        <v>0</v>
      </c>
      <c r="J65" s="32">
        <f>INDEX('Mapping water'!$D$5:$U$352,MATCH($B65,'Mapping water'!$B$5:$B$352,0),MATCH(J$3,'Mapping water'!$D$4:$U$4,0))*$D65</f>
        <v>0</v>
      </c>
      <c r="K65" s="32">
        <f>INDEX('Mapping water'!$D$5:$U$352,MATCH($B65,'Mapping water'!$B$5:$B$352,0),MATCH(K$3,'Mapping water'!$D$4:$U$4,0))*$D65</f>
        <v>0</v>
      </c>
      <c r="L65" s="32">
        <f>INDEX('Mapping water'!$D$5:$U$352,MATCH($B65,'Mapping water'!$B$5:$B$352,0),MATCH(L$3,'Mapping water'!$D$4:$U$4,0))*$D65</f>
        <v>0</v>
      </c>
      <c r="M65" s="32">
        <f>INDEX('Mapping water'!$D$5:$U$352,MATCH($B65,'Mapping water'!$B$5:$B$352,0),MATCH(M$3,'Mapping water'!$D$4:$U$4,0))*$D65</f>
        <v>0</v>
      </c>
      <c r="N65" s="32">
        <f>INDEX('Mapping water'!$D$5:$U$352,MATCH($B65,'Mapping water'!$B$5:$B$352,0),MATCH(N$3,'Mapping water'!$D$4:$U$4,0))*$D65</f>
        <v>0</v>
      </c>
      <c r="O65" s="32">
        <f>INDEX('Mapping water'!$D$5:$U$352,MATCH($B65,'Mapping water'!$B$5:$B$352,0),MATCH(O$3,'Mapping water'!$D$4:$U$4,0))*$D65</f>
        <v>0</v>
      </c>
      <c r="P65" s="32">
        <f>INDEX('Mapping water'!$D$5:$U$352,MATCH($B65,'Mapping water'!$B$5:$B$352,0),MATCH(P$3,'Mapping water'!$D$4:$U$4,0))*$D65</f>
        <v>0</v>
      </c>
      <c r="Q65" s="32">
        <f>INDEX('Mapping water'!$D$5:$U$352,MATCH($B65,'Mapping water'!$B$5:$B$352,0),MATCH(Q$3,'Mapping water'!$D$4:$U$4,0))*$D65</f>
        <v>0</v>
      </c>
      <c r="R65" s="32">
        <f>INDEX('Mapping water'!$D$5:$U$352,MATCH($B65,'Mapping water'!$B$5:$B$352,0),MATCH(R$3,'Mapping water'!$D$4:$U$4,0))*$D65</f>
        <v>0</v>
      </c>
      <c r="S65" s="32">
        <f>INDEX('Mapping water'!$D$5:$U$352,MATCH($B65,'Mapping water'!$B$5:$B$352,0),MATCH(S$3,'Mapping water'!$D$4:$U$4,0))*$D65</f>
        <v>0</v>
      </c>
      <c r="T65" s="32">
        <f>INDEX('Mapping water'!$D$5:$U$352,MATCH($B65,'Mapping water'!$B$5:$B$352,0),MATCH(T$3,'Mapping water'!$D$4:$U$4,0))*$D65</f>
        <v>0</v>
      </c>
      <c r="U65" s="32">
        <f>INDEX('Mapping water'!$D$5:$U$352,MATCH($B65,'Mapping water'!$B$5:$B$352,0),MATCH(U$3,'Mapping water'!$D$4:$U$4,0))*$D65</f>
        <v>0</v>
      </c>
      <c r="V65" s="32">
        <f>INDEX('Mapping water'!$D$5:$U$352,MATCH($B65,'Mapping water'!$B$5:$B$352,0),MATCH(V$3,'Mapping water'!$D$4:$U$4,0))*$D65</f>
        <v>0</v>
      </c>
      <c r="W65" s="32">
        <f>INDEX('Mapping water'!$D$5:$U$352,MATCH($B65,'Mapping water'!$B$5:$B$352,0),MATCH(W$3,'Mapping water'!$D$4:$U$4,0))*$D65</f>
        <v>0</v>
      </c>
      <c r="X65" s="32">
        <f>INDEX('Mapping water'!$D$5:$U$352,MATCH($B65,'Mapping water'!$B$5:$B$352,0),MATCH(X$3,'Mapping water'!$D$4:$U$4,0))*$D65</f>
        <v>0</v>
      </c>
      <c r="Y65" s="32">
        <f>INDEX('Mapping water'!$D$5:$U$352,MATCH($B65,'Mapping water'!$B$5:$B$352,0),MATCH(Y$3,'Mapping water'!$D$4:$U$4,0))*$D65</f>
        <v>0</v>
      </c>
    </row>
    <row r="66" spans="1:25" x14ac:dyDescent="0.45">
      <c r="A66" s="10" t="s">
        <v>142</v>
      </c>
      <c r="B66" s="10" t="s">
        <v>143</v>
      </c>
      <c r="C66" s="10" t="s">
        <v>81</v>
      </c>
      <c r="D66" s="32">
        <f>INDEX('ONS data MYE 5'!$I$6:$I$445, MATCH($B66,'ONS data MYE 5'!$B$6:$B$445,0))</f>
        <v>77197</v>
      </c>
      <c r="E66" s="32">
        <f>INDEX('ONS data MYE 5'!$J$6:$J$445, MATCH($B66,'ONS data MYE 5'!$B$6:$B$445,0))</f>
        <v>473</v>
      </c>
      <c r="F66" s="32">
        <f t="shared" si="0"/>
        <v>6.1590953884919326</v>
      </c>
      <c r="G66" s="32">
        <f t="shared" si="1"/>
        <v>37.934456004542589</v>
      </c>
      <c r="H66" s="32">
        <f>INDEX('Mapping water'!$D$5:$U$352,MATCH($B66,'Mapping water'!$B$5:$B$352,0),MATCH(H$3,'Mapping water'!$D$4:$U$4,0))*$D66</f>
        <v>77197</v>
      </c>
      <c r="I66" s="32">
        <f>INDEX('Mapping water'!$D$5:$U$352,MATCH($B66,'Mapping water'!$B$5:$B$352,0),MATCH(I$3,'Mapping water'!$D$4:$U$4,0))*$D66</f>
        <v>0</v>
      </c>
      <c r="J66" s="32">
        <f>INDEX('Mapping water'!$D$5:$U$352,MATCH($B66,'Mapping water'!$B$5:$B$352,0),MATCH(J$3,'Mapping water'!$D$4:$U$4,0))*$D66</f>
        <v>0</v>
      </c>
      <c r="K66" s="32">
        <f>INDEX('Mapping water'!$D$5:$U$352,MATCH($B66,'Mapping water'!$B$5:$B$352,0),MATCH(K$3,'Mapping water'!$D$4:$U$4,0))*$D66</f>
        <v>0</v>
      </c>
      <c r="L66" s="32">
        <f>INDEX('Mapping water'!$D$5:$U$352,MATCH($B66,'Mapping water'!$B$5:$B$352,0),MATCH(L$3,'Mapping water'!$D$4:$U$4,0))*$D66</f>
        <v>0</v>
      </c>
      <c r="M66" s="32">
        <f>INDEX('Mapping water'!$D$5:$U$352,MATCH($B66,'Mapping water'!$B$5:$B$352,0),MATCH(M$3,'Mapping water'!$D$4:$U$4,0))*$D66</f>
        <v>0</v>
      </c>
      <c r="N66" s="32">
        <f>INDEX('Mapping water'!$D$5:$U$352,MATCH($B66,'Mapping water'!$B$5:$B$352,0),MATCH(N$3,'Mapping water'!$D$4:$U$4,0))*$D66</f>
        <v>0</v>
      </c>
      <c r="O66" s="32">
        <f>INDEX('Mapping water'!$D$5:$U$352,MATCH($B66,'Mapping water'!$B$5:$B$352,0),MATCH(O$3,'Mapping water'!$D$4:$U$4,0))*$D66</f>
        <v>0</v>
      </c>
      <c r="P66" s="32">
        <f>INDEX('Mapping water'!$D$5:$U$352,MATCH($B66,'Mapping water'!$B$5:$B$352,0),MATCH(P$3,'Mapping water'!$D$4:$U$4,0))*$D66</f>
        <v>0</v>
      </c>
      <c r="Q66" s="32">
        <f>INDEX('Mapping water'!$D$5:$U$352,MATCH($B66,'Mapping water'!$B$5:$B$352,0),MATCH(Q$3,'Mapping water'!$D$4:$U$4,0))*$D66</f>
        <v>0</v>
      </c>
      <c r="R66" s="32">
        <f>INDEX('Mapping water'!$D$5:$U$352,MATCH($B66,'Mapping water'!$B$5:$B$352,0),MATCH(R$3,'Mapping water'!$D$4:$U$4,0))*$D66</f>
        <v>0</v>
      </c>
      <c r="S66" s="32">
        <f>INDEX('Mapping water'!$D$5:$U$352,MATCH($B66,'Mapping water'!$B$5:$B$352,0),MATCH(S$3,'Mapping water'!$D$4:$U$4,0))*$D66</f>
        <v>0</v>
      </c>
      <c r="T66" s="32">
        <f>INDEX('Mapping water'!$D$5:$U$352,MATCH($B66,'Mapping water'!$B$5:$B$352,0),MATCH(T$3,'Mapping water'!$D$4:$U$4,0))*$D66</f>
        <v>0</v>
      </c>
      <c r="U66" s="32">
        <f>INDEX('Mapping water'!$D$5:$U$352,MATCH($B66,'Mapping water'!$B$5:$B$352,0),MATCH(U$3,'Mapping water'!$D$4:$U$4,0))*$D66</f>
        <v>0</v>
      </c>
      <c r="V66" s="32">
        <f>INDEX('Mapping water'!$D$5:$U$352,MATCH($B66,'Mapping water'!$B$5:$B$352,0),MATCH(V$3,'Mapping water'!$D$4:$U$4,0))*$D66</f>
        <v>0</v>
      </c>
      <c r="W66" s="32">
        <f>INDEX('Mapping water'!$D$5:$U$352,MATCH($B66,'Mapping water'!$B$5:$B$352,0),MATCH(W$3,'Mapping water'!$D$4:$U$4,0))*$D66</f>
        <v>0</v>
      </c>
      <c r="X66" s="32">
        <f>INDEX('Mapping water'!$D$5:$U$352,MATCH($B66,'Mapping water'!$B$5:$B$352,0),MATCH(X$3,'Mapping water'!$D$4:$U$4,0))*$D66</f>
        <v>0</v>
      </c>
      <c r="Y66" s="32">
        <f>INDEX('Mapping water'!$D$5:$U$352,MATCH($B66,'Mapping water'!$B$5:$B$352,0),MATCH(Y$3,'Mapping water'!$D$4:$U$4,0))*$D66</f>
        <v>0</v>
      </c>
    </row>
    <row r="67" spans="1:25" x14ac:dyDescent="0.45">
      <c r="A67" s="10" t="s">
        <v>232</v>
      </c>
      <c r="B67" s="10" t="s">
        <v>233</v>
      </c>
      <c r="C67" s="10" t="s">
        <v>81</v>
      </c>
      <c r="D67" s="32">
        <f>INDEX('ONS data MYE 5'!$I$6:$I$445, MATCH($B67,'ONS data MYE 5'!$B$6:$B$445,0))</f>
        <v>253875</v>
      </c>
      <c r="E67" s="32">
        <f>INDEX('ONS data MYE 5'!$J$6:$J$445, MATCH($B67,'ONS data MYE 5'!$B$6:$B$445,0))</f>
        <v>3254</v>
      </c>
      <c r="F67" s="32">
        <f t="shared" si="0"/>
        <v>8.0876402877789833</v>
      </c>
      <c r="G67" s="32">
        <f t="shared" si="1"/>
        <v>65.409925424505715</v>
      </c>
      <c r="H67" s="32">
        <f>INDEX('Mapping water'!$D$5:$U$352,MATCH($B67,'Mapping water'!$B$5:$B$352,0),MATCH(H$3,'Mapping water'!$D$4:$U$4,0))*$D67</f>
        <v>0</v>
      </c>
      <c r="I67" s="32">
        <f>INDEX('Mapping water'!$D$5:$U$352,MATCH($B67,'Mapping water'!$B$5:$B$352,0),MATCH(I$3,'Mapping water'!$D$4:$U$4,0))*$D67</f>
        <v>0</v>
      </c>
      <c r="J67" s="32">
        <f>INDEX('Mapping water'!$D$5:$U$352,MATCH($B67,'Mapping water'!$B$5:$B$352,0),MATCH(J$3,'Mapping water'!$D$4:$U$4,0))*$D67</f>
        <v>0</v>
      </c>
      <c r="K67" s="32">
        <f>INDEX('Mapping water'!$D$5:$U$352,MATCH($B67,'Mapping water'!$B$5:$B$352,0),MATCH(K$3,'Mapping water'!$D$4:$U$4,0))*$D67</f>
        <v>0</v>
      </c>
      <c r="L67" s="32">
        <f>INDEX('Mapping water'!$D$5:$U$352,MATCH($B67,'Mapping water'!$B$5:$B$352,0),MATCH(L$3,'Mapping water'!$D$4:$U$4,0))*$D67</f>
        <v>253875</v>
      </c>
      <c r="M67" s="32">
        <f>INDEX('Mapping water'!$D$5:$U$352,MATCH($B67,'Mapping water'!$B$5:$B$352,0),MATCH(M$3,'Mapping water'!$D$4:$U$4,0))*$D67</f>
        <v>0</v>
      </c>
      <c r="N67" s="32">
        <f>INDEX('Mapping water'!$D$5:$U$352,MATCH($B67,'Mapping water'!$B$5:$B$352,0),MATCH(N$3,'Mapping water'!$D$4:$U$4,0))*$D67</f>
        <v>0</v>
      </c>
      <c r="O67" s="32">
        <f>INDEX('Mapping water'!$D$5:$U$352,MATCH($B67,'Mapping water'!$B$5:$B$352,0),MATCH(O$3,'Mapping water'!$D$4:$U$4,0))*$D67</f>
        <v>0</v>
      </c>
      <c r="P67" s="32">
        <f>INDEX('Mapping water'!$D$5:$U$352,MATCH($B67,'Mapping water'!$B$5:$B$352,0),MATCH(P$3,'Mapping water'!$D$4:$U$4,0))*$D67</f>
        <v>0</v>
      </c>
      <c r="Q67" s="32">
        <f>INDEX('Mapping water'!$D$5:$U$352,MATCH($B67,'Mapping water'!$B$5:$B$352,0),MATCH(Q$3,'Mapping water'!$D$4:$U$4,0))*$D67</f>
        <v>0</v>
      </c>
      <c r="R67" s="32">
        <f>INDEX('Mapping water'!$D$5:$U$352,MATCH($B67,'Mapping water'!$B$5:$B$352,0),MATCH(R$3,'Mapping water'!$D$4:$U$4,0))*$D67</f>
        <v>0</v>
      </c>
      <c r="S67" s="32">
        <f>INDEX('Mapping water'!$D$5:$U$352,MATCH($B67,'Mapping water'!$B$5:$B$352,0),MATCH(S$3,'Mapping water'!$D$4:$U$4,0))*$D67</f>
        <v>0</v>
      </c>
      <c r="T67" s="32">
        <f>INDEX('Mapping water'!$D$5:$U$352,MATCH($B67,'Mapping water'!$B$5:$B$352,0),MATCH(T$3,'Mapping water'!$D$4:$U$4,0))*$D67</f>
        <v>0</v>
      </c>
      <c r="U67" s="32">
        <f>INDEX('Mapping water'!$D$5:$U$352,MATCH($B67,'Mapping water'!$B$5:$B$352,0),MATCH(U$3,'Mapping water'!$D$4:$U$4,0))*$D67</f>
        <v>0</v>
      </c>
      <c r="V67" s="32">
        <f>INDEX('Mapping water'!$D$5:$U$352,MATCH($B67,'Mapping water'!$B$5:$B$352,0),MATCH(V$3,'Mapping water'!$D$4:$U$4,0))*$D67</f>
        <v>0</v>
      </c>
      <c r="W67" s="32">
        <f>INDEX('Mapping water'!$D$5:$U$352,MATCH($B67,'Mapping water'!$B$5:$B$352,0),MATCH(W$3,'Mapping water'!$D$4:$U$4,0))*$D67</f>
        <v>0</v>
      </c>
      <c r="X67" s="32">
        <f>INDEX('Mapping water'!$D$5:$U$352,MATCH($B67,'Mapping water'!$B$5:$B$352,0),MATCH(X$3,'Mapping water'!$D$4:$U$4,0))*$D67</f>
        <v>0</v>
      </c>
      <c r="Y67" s="32">
        <f>INDEX('Mapping water'!$D$5:$U$352,MATCH($B67,'Mapping water'!$B$5:$B$352,0),MATCH(Y$3,'Mapping water'!$D$4:$U$4,0))*$D67</f>
        <v>0</v>
      </c>
    </row>
    <row r="68" spans="1:25" x14ac:dyDescent="0.45">
      <c r="A68" s="10" t="s">
        <v>234</v>
      </c>
      <c r="B68" s="10" t="s">
        <v>235</v>
      </c>
      <c r="C68" s="10" t="s">
        <v>81</v>
      </c>
      <c r="D68" s="32">
        <f>INDEX('ONS data MYE 5'!$I$6:$I$445, MATCH($B68,'ONS data MYE 5'!$B$6:$B$445,0))</f>
        <v>344036</v>
      </c>
      <c r="E68" s="32">
        <f>INDEX('ONS data MYE 5'!$J$6:$J$445, MATCH($B68,'ONS data MYE 5'!$B$6:$B$445,0))</f>
        <v>4691</v>
      </c>
      <c r="F68" s="32">
        <f t="shared" si="0"/>
        <v>8.453401058328458</v>
      </c>
      <c r="G68" s="32">
        <f t="shared" si="1"/>
        <v>71.45998945294869</v>
      </c>
      <c r="H68" s="32">
        <f>INDEX('Mapping water'!$D$5:$U$352,MATCH($B68,'Mapping water'!$B$5:$B$352,0),MATCH(H$3,'Mapping water'!$D$4:$U$4,0))*$D68</f>
        <v>0</v>
      </c>
      <c r="I68" s="32">
        <f>INDEX('Mapping water'!$D$5:$U$352,MATCH($B68,'Mapping water'!$B$5:$B$352,0),MATCH(I$3,'Mapping water'!$D$4:$U$4,0))*$D68</f>
        <v>0</v>
      </c>
      <c r="J68" s="32">
        <f>INDEX('Mapping water'!$D$5:$U$352,MATCH($B68,'Mapping water'!$B$5:$B$352,0),MATCH(J$3,'Mapping water'!$D$4:$U$4,0))*$D68</f>
        <v>0</v>
      </c>
      <c r="K68" s="32">
        <f>INDEX('Mapping water'!$D$5:$U$352,MATCH($B68,'Mapping water'!$B$5:$B$352,0),MATCH(K$3,'Mapping water'!$D$4:$U$4,0))*$D68</f>
        <v>0</v>
      </c>
      <c r="L68" s="32">
        <f>INDEX('Mapping water'!$D$5:$U$352,MATCH($B68,'Mapping water'!$B$5:$B$352,0),MATCH(L$3,'Mapping water'!$D$4:$U$4,0))*$D68</f>
        <v>344036</v>
      </c>
      <c r="M68" s="32">
        <f>INDEX('Mapping water'!$D$5:$U$352,MATCH($B68,'Mapping water'!$B$5:$B$352,0),MATCH(M$3,'Mapping water'!$D$4:$U$4,0))*$D68</f>
        <v>0</v>
      </c>
      <c r="N68" s="32">
        <f>INDEX('Mapping water'!$D$5:$U$352,MATCH($B68,'Mapping water'!$B$5:$B$352,0),MATCH(N$3,'Mapping water'!$D$4:$U$4,0))*$D68</f>
        <v>0</v>
      </c>
      <c r="O68" s="32">
        <f>INDEX('Mapping water'!$D$5:$U$352,MATCH($B68,'Mapping water'!$B$5:$B$352,0),MATCH(O$3,'Mapping water'!$D$4:$U$4,0))*$D68</f>
        <v>0</v>
      </c>
      <c r="P68" s="32">
        <f>INDEX('Mapping water'!$D$5:$U$352,MATCH($B68,'Mapping water'!$B$5:$B$352,0),MATCH(P$3,'Mapping water'!$D$4:$U$4,0))*$D68</f>
        <v>0</v>
      </c>
      <c r="Q68" s="32">
        <f>INDEX('Mapping water'!$D$5:$U$352,MATCH($B68,'Mapping water'!$B$5:$B$352,0),MATCH(Q$3,'Mapping water'!$D$4:$U$4,0))*$D68</f>
        <v>0</v>
      </c>
      <c r="R68" s="32">
        <f>INDEX('Mapping water'!$D$5:$U$352,MATCH($B68,'Mapping water'!$B$5:$B$352,0),MATCH(R$3,'Mapping water'!$D$4:$U$4,0))*$D68</f>
        <v>0</v>
      </c>
      <c r="S68" s="32">
        <f>INDEX('Mapping water'!$D$5:$U$352,MATCH($B68,'Mapping water'!$B$5:$B$352,0),MATCH(S$3,'Mapping water'!$D$4:$U$4,0))*$D68</f>
        <v>0</v>
      </c>
      <c r="T68" s="32">
        <f>INDEX('Mapping water'!$D$5:$U$352,MATCH($B68,'Mapping water'!$B$5:$B$352,0),MATCH(T$3,'Mapping water'!$D$4:$U$4,0))*$D68</f>
        <v>0</v>
      </c>
      <c r="U68" s="32">
        <f>INDEX('Mapping water'!$D$5:$U$352,MATCH($B68,'Mapping water'!$B$5:$B$352,0),MATCH(U$3,'Mapping water'!$D$4:$U$4,0))*$D68</f>
        <v>0</v>
      </c>
      <c r="V68" s="32">
        <f>INDEX('Mapping water'!$D$5:$U$352,MATCH($B68,'Mapping water'!$B$5:$B$352,0),MATCH(V$3,'Mapping water'!$D$4:$U$4,0))*$D68</f>
        <v>0</v>
      </c>
      <c r="W68" s="32">
        <f>INDEX('Mapping water'!$D$5:$U$352,MATCH($B68,'Mapping water'!$B$5:$B$352,0),MATCH(W$3,'Mapping water'!$D$4:$U$4,0))*$D68</f>
        <v>0</v>
      </c>
      <c r="X68" s="32">
        <f>INDEX('Mapping water'!$D$5:$U$352,MATCH($B68,'Mapping water'!$B$5:$B$352,0),MATCH(X$3,'Mapping water'!$D$4:$U$4,0))*$D68</f>
        <v>0</v>
      </c>
      <c r="Y68" s="32">
        <f>INDEX('Mapping water'!$D$5:$U$352,MATCH($B68,'Mapping water'!$B$5:$B$352,0),MATCH(Y$3,'Mapping water'!$D$4:$U$4,0))*$D68</f>
        <v>0</v>
      </c>
    </row>
    <row r="69" spans="1:25" x14ac:dyDescent="0.45">
      <c r="A69" s="10" t="s">
        <v>236</v>
      </c>
      <c r="B69" s="10" t="s">
        <v>237</v>
      </c>
      <c r="C69" s="10" t="s">
        <v>81</v>
      </c>
      <c r="D69" s="32">
        <f>INDEX('ONS data MYE 5'!$I$6:$I$445, MATCH($B69,'ONS data MYE 5'!$B$6:$B$445,0))</f>
        <v>318936</v>
      </c>
      <c r="E69" s="32">
        <f>INDEX('ONS data MYE 5'!$J$6:$J$445, MATCH($B69,'ONS data MYE 5'!$B$6:$B$445,0))</f>
        <v>4275</v>
      </c>
      <c r="F69" s="32">
        <f t="shared" si="0"/>
        <v>8.3605393813708613</v>
      </c>
      <c r="G69" s="32">
        <f t="shared" si="1"/>
        <v>69.898618747453071</v>
      </c>
      <c r="H69" s="32">
        <f>INDEX('Mapping water'!$D$5:$U$352,MATCH($B69,'Mapping water'!$B$5:$B$352,0),MATCH(H$3,'Mapping water'!$D$4:$U$4,0))*$D69</f>
        <v>0</v>
      </c>
      <c r="I69" s="32">
        <f>INDEX('Mapping water'!$D$5:$U$352,MATCH($B69,'Mapping water'!$B$5:$B$352,0),MATCH(I$3,'Mapping water'!$D$4:$U$4,0))*$D69</f>
        <v>0</v>
      </c>
      <c r="J69" s="32">
        <f>INDEX('Mapping water'!$D$5:$U$352,MATCH($B69,'Mapping water'!$B$5:$B$352,0),MATCH(J$3,'Mapping water'!$D$4:$U$4,0))*$D69</f>
        <v>0</v>
      </c>
      <c r="K69" s="32">
        <f>INDEX('Mapping water'!$D$5:$U$352,MATCH($B69,'Mapping water'!$B$5:$B$352,0),MATCH(K$3,'Mapping water'!$D$4:$U$4,0))*$D69</f>
        <v>0</v>
      </c>
      <c r="L69" s="32">
        <f>INDEX('Mapping water'!$D$5:$U$352,MATCH($B69,'Mapping water'!$B$5:$B$352,0),MATCH(L$3,'Mapping water'!$D$4:$U$4,0))*$D69</f>
        <v>318936</v>
      </c>
      <c r="M69" s="32">
        <f>INDEX('Mapping water'!$D$5:$U$352,MATCH($B69,'Mapping water'!$B$5:$B$352,0),MATCH(M$3,'Mapping water'!$D$4:$U$4,0))*$D69</f>
        <v>0</v>
      </c>
      <c r="N69" s="32">
        <f>INDEX('Mapping water'!$D$5:$U$352,MATCH($B69,'Mapping water'!$B$5:$B$352,0),MATCH(N$3,'Mapping water'!$D$4:$U$4,0))*$D69</f>
        <v>0</v>
      </c>
      <c r="O69" s="32">
        <f>INDEX('Mapping water'!$D$5:$U$352,MATCH($B69,'Mapping water'!$B$5:$B$352,0),MATCH(O$3,'Mapping water'!$D$4:$U$4,0))*$D69</f>
        <v>0</v>
      </c>
      <c r="P69" s="32">
        <f>INDEX('Mapping water'!$D$5:$U$352,MATCH($B69,'Mapping water'!$B$5:$B$352,0),MATCH(P$3,'Mapping water'!$D$4:$U$4,0))*$D69</f>
        <v>0</v>
      </c>
      <c r="Q69" s="32">
        <f>INDEX('Mapping water'!$D$5:$U$352,MATCH($B69,'Mapping water'!$B$5:$B$352,0),MATCH(Q$3,'Mapping water'!$D$4:$U$4,0))*$D69</f>
        <v>0</v>
      </c>
      <c r="R69" s="32">
        <f>INDEX('Mapping water'!$D$5:$U$352,MATCH($B69,'Mapping water'!$B$5:$B$352,0),MATCH(R$3,'Mapping water'!$D$4:$U$4,0))*$D69</f>
        <v>0</v>
      </c>
      <c r="S69" s="32">
        <f>INDEX('Mapping water'!$D$5:$U$352,MATCH($B69,'Mapping water'!$B$5:$B$352,0),MATCH(S$3,'Mapping water'!$D$4:$U$4,0))*$D69</f>
        <v>0</v>
      </c>
      <c r="T69" s="32">
        <f>INDEX('Mapping water'!$D$5:$U$352,MATCH($B69,'Mapping water'!$B$5:$B$352,0),MATCH(T$3,'Mapping water'!$D$4:$U$4,0))*$D69</f>
        <v>0</v>
      </c>
      <c r="U69" s="32">
        <f>INDEX('Mapping water'!$D$5:$U$352,MATCH($B69,'Mapping water'!$B$5:$B$352,0),MATCH(U$3,'Mapping water'!$D$4:$U$4,0))*$D69</f>
        <v>0</v>
      </c>
      <c r="V69" s="32">
        <f>INDEX('Mapping water'!$D$5:$U$352,MATCH($B69,'Mapping water'!$B$5:$B$352,0),MATCH(V$3,'Mapping water'!$D$4:$U$4,0))*$D69</f>
        <v>0</v>
      </c>
      <c r="W69" s="32">
        <f>INDEX('Mapping water'!$D$5:$U$352,MATCH($B69,'Mapping water'!$B$5:$B$352,0),MATCH(W$3,'Mapping water'!$D$4:$U$4,0))*$D69</f>
        <v>0</v>
      </c>
      <c r="X69" s="32">
        <f>INDEX('Mapping water'!$D$5:$U$352,MATCH($B69,'Mapping water'!$B$5:$B$352,0),MATCH(X$3,'Mapping water'!$D$4:$U$4,0))*$D69</f>
        <v>0</v>
      </c>
      <c r="Y69" s="32">
        <f>INDEX('Mapping water'!$D$5:$U$352,MATCH($B69,'Mapping water'!$B$5:$B$352,0),MATCH(Y$3,'Mapping water'!$D$4:$U$4,0))*$D69</f>
        <v>0</v>
      </c>
    </row>
    <row r="70" spans="1:25" x14ac:dyDescent="0.45">
      <c r="A70" s="10" t="s">
        <v>245</v>
      </c>
      <c r="B70" s="10" t="s">
        <v>246</v>
      </c>
      <c r="C70" s="10" t="s">
        <v>81</v>
      </c>
      <c r="D70" s="32">
        <f>INDEX('ONS data MYE 5'!$I$6:$I$445, MATCH($B70,'ONS data MYE 5'!$B$6:$B$445,0))</f>
        <v>124188</v>
      </c>
      <c r="E70" s="32">
        <f>INDEX('ONS data MYE 5'!$J$6:$J$445, MATCH($B70,'ONS data MYE 5'!$B$6:$B$445,0))</f>
        <v>468</v>
      </c>
      <c r="F70" s="32">
        <f t="shared" ref="F70:F133" si="2">LN(E70)</f>
        <v>6.1484682959176471</v>
      </c>
      <c r="G70" s="32">
        <f t="shared" ref="G70:G133" si="3">F70*F70</f>
        <v>37.803662385904452</v>
      </c>
      <c r="H70" s="32">
        <f>INDEX('Mapping water'!$D$5:$U$352,MATCH($B70,'Mapping water'!$B$5:$B$352,0),MATCH(H$3,'Mapping water'!$D$4:$U$4,0))*$D70</f>
        <v>0</v>
      </c>
      <c r="I70" s="32">
        <f>INDEX('Mapping water'!$D$5:$U$352,MATCH($B70,'Mapping water'!$B$5:$B$352,0),MATCH(I$3,'Mapping water'!$D$4:$U$4,0))*$D70</f>
        <v>0</v>
      </c>
      <c r="J70" s="32">
        <f>INDEX('Mapping water'!$D$5:$U$352,MATCH($B70,'Mapping water'!$B$5:$B$352,0),MATCH(J$3,'Mapping water'!$D$4:$U$4,0))*$D70</f>
        <v>0</v>
      </c>
      <c r="K70" s="32">
        <f>INDEX('Mapping water'!$D$5:$U$352,MATCH($B70,'Mapping water'!$B$5:$B$352,0),MATCH(K$3,'Mapping water'!$D$4:$U$4,0))*$D70</f>
        <v>0</v>
      </c>
      <c r="L70" s="32">
        <f>INDEX('Mapping water'!$D$5:$U$352,MATCH($B70,'Mapping water'!$B$5:$B$352,0),MATCH(L$3,'Mapping water'!$D$4:$U$4,0))*$D70</f>
        <v>124188</v>
      </c>
      <c r="M70" s="32">
        <f>INDEX('Mapping water'!$D$5:$U$352,MATCH($B70,'Mapping water'!$B$5:$B$352,0),MATCH(M$3,'Mapping water'!$D$4:$U$4,0))*$D70</f>
        <v>0</v>
      </c>
      <c r="N70" s="32">
        <f>INDEX('Mapping water'!$D$5:$U$352,MATCH($B70,'Mapping water'!$B$5:$B$352,0),MATCH(N$3,'Mapping water'!$D$4:$U$4,0))*$D70</f>
        <v>0</v>
      </c>
      <c r="O70" s="32">
        <f>INDEX('Mapping water'!$D$5:$U$352,MATCH($B70,'Mapping water'!$B$5:$B$352,0),MATCH(O$3,'Mapping water'!$D$4:$U$4,0))*$D70</f>
        <v>0</v>
      </c>
      <c r="P70" s="32">
        <f>INDEX('Mapping water'!$D$5:$U$352,MATCH($B70,'Mapping water'!$B$5:$B$352,0),MATCH(P$3,'Mapping water'!$D$4:$U$4,0))*$D70</f>
        <v>0</v>
      </c>
      <c r="Q70" s="32">
        <f>INDEX('Mapping water'!$D$5:$U$352,MATCH($B70,'Mapping water'!$B$5:$B$352,0),MATCH(Q$3,'Mapping water'!$D$4:$U$4,0))*$D70</f>
        <v>0</v>
      </c>
      <c r="R70" s="32">
        <f>INDEX('Mapping water'!$D$5:$U$352,MATCH($B70,'Mapping water'!$B$5:$B$352,0),MATCH(R$3,'Mapping water'!$D$4:$U$4,0))*$D70</f>
        <v>0</v>
      </c>
      <c r="S70" s="32">
        <f>INDEX('Mapping water'!$D$5:$U$352,MATCH($B70,'Mapping water'!$B$5:$B$352,0),MATCH(S$3,'Mapping water'!$D$4:$U$4,0))*$D70</f>
        <v>0</v>
      </c>
      <c r="T70" s="32">
        <f>INDEX('Mapping water'!$D$5:$U$352,MATCH($B70,'Mapping water'!$B$5:$B$352,0),MATCH(T$3,'Mapping water'!$D$4:$U$4,0))*$D70</f>
        <v>0</v>
      </c>
      <c r="U70" s="32">
        <f>INDEX('Mapping water'!$D$5:$U$352,MATCH($B70,'Mapping water'!$B$5:$B$352,0),MATCH(U$3,'Mapping water'!$D$4:$U$4,0))*$D70</f>
        <v>0</v>
      </c>
      <c r="V70" s="32">
        <f>INDEX('Mapping water'!$D$5:$U$352,MATCH($B70,'Mapping water'!$B$5:$B$352,0),MATCH(V$3,'Mapping water'!$D$4:$U$4,0))*$D70</f>
        <v>0</v>
      </c>
      <c r="W70" s="32">
        <f>INDEX('Mapping water'!$D$5:$U$352,MATCH($B70,'Mapping water'!$B$5:$B$352,0),MATCH(W$3,'Mapping water'!$D$4:$U$4,0))*$D70</f>
        <v>0</v>
      </c>
      <c r="X70" s="32">
        <f>INDEX('Mapping water'!$D$5:$U$352,MATCH($B70,'Mapping water'!$B$5:$B$352,0),MATCH(X$3,'Mapping water'!$D$4:$U$4,0))*$D70</f>
        <v>0</v>
      </c>
      <c r="Y70" s="32">
        <f>INDEX('Mapping water'!$D$5:$U$352,MATCH($B70,'Mapping water'!$B$5:$B$352,0),MATCH(Y$3,'Mapping water'!$D$4:$U$4,0))*$D70</f>
        <v>0</v>
      </c>
    </row>
    <row r="71" spans="1:25" x14ac:dyDescent="0.45">
      <c r="A71" s="10" t="s">
        <v>247</v>
      </c>
      <c r="B71" s="10" t="s">
        <v>248</v>
      </c>
      <c r="C71" s="10" t="s">
        <v>81</v>
      </c>
      <c r="D71" s="32">
        <f>INDEX('ONS data MYE 5'!$I$6:$I$445, MATCH($B71,'ONS data MYE 5'!$B$6:$B$445,0))</f>
        <v>71301</v>
      </c>
      <c r="E71" s="32">
        <f>INDEX('ONS data MYE 5'!$J$6:$J$445, MATCH($B71,'ONS data MYE 5'!$B$6:$B$445,0))</f>
        <v>90</v>
      </c>
      <c r="F71" s="32">
        <f t="shared" si="2"/>
        <v>4.499809670330265</v>
      </c>
      <c r="G71" s="32">
        <f t="shared" si="3"/>
        <v>20.248287069197769</v>
      </c>
      <c r="H71" s="32">
        <f>INDEX('Mapping water'!$D$5:$U$352,MATCH($B71,'Mapping water'!$B$5:$B$352,0),MATCH(H$3,'Mapping water'!$D$4:$U$4,0))*$D71</f>
        <v>0</v>
      </c>
      <c r="I71" s="32">
        <f>INDEX('Mapping water'!$D$5:$U$352,MATCH($B71,'Mapping water'!$B$5:$B$352,0),MATCH(I$3,'Mapping water'!$D$4:$U$4,0))*$D71</f>
        <v>0</v>
      </c>
      <c r="J71" s="32">
        <f>INDEX('Mapping water'!$D$5:$U$352,MATCH($B71,'Mapping water'!$B$5:$B$352,0),MATCH(J$3,'Mapping water'!$D$4:$U$4,0))*$D71</f>
        <v>0</v>
      </c>
      <c r="K71" s="32">
        <f>INDEX('Mapping water'!$D$5:$U$352,MATCH($B71,'Mapping water'!$B$5:$B$352,0),MATCH(K$3,'Mapping water'!$D$4:$U$4,0))*$D71</f>
        <v>0</v>
      </c>
      <c r="L71" s="32">
        <f>INDEX('Mapping water'!$D$5:$U$352,MATCH($B71,'Mapping water'!$B$5:$B$352,0),MATCH(L$3,'Mapping water'!$D$4:$U$4,0))*$D71</f>
        <v>71301</v>
      </c>
      <c r="M71" s="32">
        <f>INDEX('Mapping water'!$D$5:$U$352,MATCH($B71,'Mapping water'!$B$5:$B$352,0),MATCH(M$3,'Mapping water'!$D$4:$U$4,0))*$D71</f>
        <v>0</v>
      </c>
      <c r="N71" s="32">
        <f>INDEX('Mapping water'!$D$5:$U$352,MATCH($B71,'Mapping water'!$B$5:$B$352,0),MATCH(N$3,'Mapping water'!$D$4:$U$4,0))*$D71</f>
        <v>0</v>
      </c>
      <c r="O71" s="32">
        <f>INDEX('Mapping water'!$D$5:$U$352,MATCH($B71,'Mapping water'!$B$5:$B$352,0),MATCH(O$3,'Mapping water'!$D$4:$U$4,0))*$D71</f>
        <v>0</v>
      </c>
      <c r="P71" s="32">
        <f>INDEX('Mapping water'!$D$5:$U$352,MATCH($B71,'Mapping water'!$B$5:$B$352,0),MATCH(P$3,'Mapping water'!$D$4:$U$4,0))*$D71</f>
        <v>0</v>
      </c>
      <c r="Q71" s="32">
        <f>INDEX('Mapping water'!$D$5:$U$352,MATCH($B71,'Mapping water'!$B$5:$B$352,0),MATCH(Q$3,'Mapping water'!$D$4:$U$4,0))*$D71</f>
        <v>0</v>
      </c>
      <c r="R71" s="32">
        <f>INDEX('Mapping water'!$D$5:$U$352,MATCH($B71,'Mapping water'!$B$5:$B$352,0),MATCH(R$3,'Mapping water'!$D$4:$U$4,0))*$D71</f>
        <v>0</v>
      </c>
      <c r="S71" s="32">
        <f>INDEX('Mapping water'!$D$5:$U$352,MATCH($B71,'Mapping water'!$B$5:$B$352,0),MATCH(S$3,'Mapping water'!$D$4:$U$4,0))*$D71</f>
        <v>0</v>
      </c>
      <c r="T71" s="32">
        <f>INDEX('Mapping water'!$D$5:$U$352,MATCH($B71,'Mapping water'!$B$5:$B$352,0),MATCH(T$3,'Mapping water'!$D$4:$U$4,0))*$D71</f>
        <v>0</v>
      </c>
      <c r="U71" s="32">
        <f>INDEX('Mapping water'!$D$5:$U$352,MATCH($B71,'Mapping water'!$B$5:$B$352,0),MATCH(U$3,'Mapping water'!$D$4:$U$4,0))*$D71</f>
        <v>0</v>
      </c>
      <c r="V71" s="32">
        <f>INDEX('Mapping water'!$D$5:$U$352,MATCH($B71,'Mapping water'!$B$5:$B$352,0),MATCH(V$3,'Mapping water'!$D$4:$U$4,0))*$D71</f>
        <v>0</v>
      </c>
      <c r="W71" s="32">
        <f>INDEX('Mapping water'!$D$5:$U$352,MATCH($B71,'Mapping water'!$B$5:$B$352,0),MATCH(W$3,'Mapping water'!$D$4:$U$4,0))*$D71</f>
        <v>0</v>
      </c>
      <c r="X71" s="32">
        <f>INDEX('Mapping water'!$D$5:$U$352,MATCH($B71,'Mapping water'!$B$5:$B$352,0),MATCH(X$3,'Mapping water'!$D$4:$U$4,0))*$D71</f>
        <v>0</v>
      </c>
      <c r="Y71" s="32">
        <f>INDEX('Mapping water'!$D$5:$U$352,MATCH($B71,'Mapping water'!$B$5:$B$352,0),MATCH(Y$3,'Mapping water'!$D$4:$U$4,0))*$D71</f>
        <v>0</v>
      </c>
    </row>
    <row r="72" spans="1:25" x14ac:dyDescent="0.45">
      <c r="A72" s="10" t="s">
        <v>249</v>
      </c>
      <c r="B72" s="10" t="s">
        <v>250</v>
      </c>
      <c r="C72" s="10" t="s">
        <v>81</v>
      </c>
      <c r="D72" s="32">
        <f>INDEX('ONS data MYE 5'!$I$6:$I$445, MATCH($B72,'ONS data MYE 5'!$B$6:$B$445,0))</f>
        <v>114684</v>
      </c>
      <c r="E72" s="32">
        <f>INDEX('ONS data MYE 5'!$J$6:$J$445, MATCH($B72,'ONS data MYE 5'!$B$6:$B$445,0))</f>
        <v>1046</v>
      </c>
      <c r="F72" s="32">
        <f t="shared" si="2"/>
        <v>6.9527286446248686</v>
      </c>
      <c r="G72" s="32">
        <f t="shared" si="3"/>
        <v>48.340435605787164</v>
      </c>
      <c r="H72" s="32">
        <f>INDEX('Mapping water'!$D$5:$U$352,MATCH($B72,'Mapping water'!$B$5:$B$352,0),MATCH(H$3,'Mapping water'!$D$4:$U$4,0))*$D72</f>
        <v>0</v>
      </c>
      <c r="I72" s="32">
        <f>INDEX('Mapping water'!$D$5:$U$352,MATCH($B72,'Mapping water'!$B$5:$B$352,0),MATCH(I$3,'Mapping water'!$D$4:$U$4,0))*$D72</f>
        <v>0</v>
      </c>
      <c r="J72" s="32">
        <f>INDEX('Mapping water'!$D$5:$U$352,MATCH($B72,'Mapping water'!$B$5:$B$352,0),MATCH(J$3,'Mapping water'!$D$4:$U$4,0))*$D72</f>
        <v>0</v>
      </c>
      <c r="K72" s="32">
        <f>INDEX('Mapping water'!$D$5:$U$352,MATCH($B72,'Mapping water'!$B$5:$B$352,0),MATCH(K$3,'Mapping water'!$D$4:$U$4,0))*$D72</f>
        <v>0</v>
      </c>
      <c r="L72" s="32">
        <f>INDEX('Mapping water'!$D$5:$U$352,MATCH($B72,'Mapping water'!$B$5:$B$352,0),MATCH(L$3,'Mapping water'!$D$4:$U$4,0))*$D72</f>
        <v>114684</v>
      </c>
      <c r="M72" s="32">
        <f>INDEX('Mapping water'!$D$5:$U$352,MATCH($B72,'Mapping water'!$B$5:$B$352,0),MATCH(M$3,'Mapping water'!$D$4:$U$4,0))*$D72</f>
        <v>0</v>
      </c>
      <c r="N72" s="32">
        <f>INDEX('Mapping water'!$D$5:$U$352,MATCH($B72,'Mapping water'!$B$5:$B$352,0),MATCH(N$3,'Mapping water'!$D$4:$U$4,0))*$D72</f>
        <v>0</v>
      </c>
      <c r="O72" s="32">
        <f>INDEX('Mapping water'!$D$5:$U$352,MATCH($B72,'Mapping water'!$B$5:$B$352,0),MATCH(O$3,'Mapping water'!$D$4:$U$4,0))*$D72</f>
        <v>0</v>
      </c>
      <c r="P72" s="32">
        <f>INDEX('Mapping water'!$D$5:$U$352,MATCH($B72,'Mapping water'!$B$5:$B$352,0),MATCH(P$3,'Mapping water'!$D$4:$U$4,0))*$D72</f>
        <v>0</v>
      </c>
      <c r="Q72" s="32">
        <f>INDEX('Mapping water'!$D$5:$U$352,MATCH($B72,'Mapping water'!$B$5:$B$352,0),MATCH(Q$3,'Mapping water'!$D$4:$U$4,0))*$D72</f>
        <v>0</v>
      </c>
      <c r="R72" s="32">
        <f>INDEX('Mapping water'!$D$5:$U$352,MATCH($B72,'Mapping water'!$B$5:$B$352,0),MATCH(R$3,'Mapping water'!$D$4:$U$4,0))*$D72</f>
        <v>0</v>
      </c>
      <c r="S72" s="32">
        <f>INDEX('Mapping water'!$D$5:$U$352,MATCH($B72,'Mapping water'!$B$5:$B$352,0),MATCH(S$3,'Mapping water'!$D$4:$U$4,0))*$D72</f>
        <v>0</v>
      </c>
      <c r="T72" s="32">
        <f>INDEX('Mapping water'!$D$5:$U$352,MATCH($B72,'Mapping water'!$B$5:$B$352,0),MATCH(T$3,'Mapping water'!$D$4:$U$4,0))*$D72</f>
        <v>0</v>
      </c>
      <c r="U72" s="32">
        <f>INDEX('Mapping water'!$D$5:$U$352,MATCH($B72,'Mapping water'!$B$5:$B$352,0),MATCH(U$3,'Mapping water'!$D$4:$U$4,0))*$D72</f>
        <v>0</v>
      </c>
      <c r="V72" s="32">
        <f>INDEX('Mapping water'!$D$5:$U$352,MATCH($B72,'Mapping water'!$B$5:$B$352,0),MATCH(V$3,'Mapping water'!$D$4:$U$4,0))*$D72</f>
        <v>0</v>
      </c>
      <c r="W72" s="32">
        <f>INDEX('Mapping water'!$D$5:$U$352,MATCH($B72,'Mapping water'!$B$5:$B$352,0),MATCH(W$3,'Mapping water'!$D$4:$U$4,0))*$D72</f>
        <v>0</v>
      </c>
      <c r="X72" s="32">
        <f>INDEX('Mapping water'!$D$5:$U$352,MATCH($B72,'Mapping water'!$B$5:$B$352,0),MATCH(X$3,'Mapping water'!$D$4:$U$4,0))*$D72</f>
        <v>0</v>
      </c>
      <c r="Y72" s="32">
        <f>INDEX('Mapping water'!$D$5:$U$352,MATCH($B72,'Mapping water'!$B$5:$B$352,0),MATCH(Y$3,'Mapping water'!$D$4:$U$4,0))*$D72</f>
        <v>0</v>
      </c>
    </row>
    <row r="73" spans="1:25" x14ac:dyDescent="0.45">
      <c r="A73" s="10" t="s">
        <v>251</v>
      </c>
      <c r="B73" s="10" t="s">
        <v>252</v>
      </c>
      <c r="C73" s="10" t="s">
        <v>81</v>
      </c>
      <c r="D73" s="32">
        <f>INDEX('ONS data MYE 5'!$I$6:$I$445, MATCH($B73,'ONS data MYE 5'!$B$6:$B$445,0))</f>
        <v>91523</v>
      </c>
      <c r="E73" s="32">
        <f>INDEX('ONS data MYE 5'!$J$6:$J$445, MATCH($B73,'ONS data MYE 5'!$B$6:$B$445,0))</f>
        <v>170</v>
      </c>
      <c r="F73" s="32">
        <f t="shared" si="2"/>
        <v>5.1357984370502621</v>
      </c>
      <c r="G73" s="32">
        <f t="shared" si="3"/>
        <v>26.376425586007915</v>
      </c>
      <c r="H73" s="32">
        <f>INDEX('Mapping water'!$D$5:$U$352,MATCH($B73,'Mapping water'!$B$5:$B$352,0),MATCH(H$3,'Mapping water'!$D$4:$U$4,0))*$D73</f>
        <v>0</v>
      </c>
      <c r="I73" s="32">
        <f>INDEX('Mapping water'!$D$5:$U$352,MATCH($B73,'Mapping water'!$B$5:$B$352,0),MATCH(I$3,'Mapping water'!$D$4:$U$4,0))*$D73</f>
        <v>0</v>
      </c>
      <c r="J73" s="32">
        <f>INDEX('Mapping water'!$D$5:$U$352,MATCH($B73,'Mapping water'!$B$5:$B$352,0),MATCH(J$3,'Mapping water'!$D$4:$U$4,0))*$D73</f>
        <v>49422.420000000006</v>
      </c>
      <c r="K73" s="32">
        <f>INDEX('Mapping water'!$D$5:$U$352,MATCH($B73,'Mapping water'!$B$5:$B$352,0),MATCH(K$3,'Mapping water'!$D$4:$U$4,0))*$D73</f>
        <v>0</v>
      </c>
      <c r="L73" s="32">
        <f>INDEX('Mapping water'!$D$5:$U$352,MATCH($B73,'Mapping water'!$B$5:$B$352,0),MATCH(L$3,'Mapping water'!$D$4:$U$4,0))*$D73</f>
        <v>42100.58</v>
      </c>
      <c r="M73" s="32">
        <f>INDEX('Mapping water'!$D$5:$U$352,MATCH($B73,'Mapping water'!$B$5:$B$352,0),MATCH(M$3,'Mapping water'!$D$4:$U$4,0))*$D73</f>
        <v>0</v>
      </c>
      <c r="N73" s="32">
        <f>INDEX('Mapping water'!$D$5:$U$352,MATCH($B73,'Mapping water'!$B$5:$B$352,0),MATCH(N$3,'Mapping water'!$D$4:$U$4,0))*$D73</f>
        <v>0</v>
      </c>
      <c r="O73" s="32">
        <f>INDEX('Mapping water'!$D$5:$U$352,MATCH($B73,'Mapping water'!$B$5:$B$352,0),MATCH(O$3,'Mapping water'!$D$4:$U$4,0))*$D73</f>
        <v>0</v>
      </c>
      <c r="P73" s="32">
        <f>INDEX('Mapping water'!$D$5:$U$352,MATCH($B73,'Mapping water'!$B$5:$B$352,0),MATCH(P$3,'Mapping water'!$D$4:$U$4,0))*$D73</f>
        <v>0</v>
      </c>
      <c r="Q73" s="32">
        <f>INDEX('Mapping water'!$D$5:$U$352,MATCH($B73,'Mapping water'!$B$5:$B$352,0),MATCH(Q$3,'Mapping water'!$D$4:$U$4,0))*$D73</f>
        <v>0</v>
      </c>
      <c r="R73" s="32">
        <f>INDEX('Mapping water'!$D$5:$U$352,MATCH($B73,'Mapping water'!$B$5:$B$352,0),MATCH(R$3,'Mapping water'!$D$4:$U$4,0))*$D73</f>
        <v>0</v>
      </c>
      <c r="S73" s="32">
        <f>INDEX('Mapping water'!$D$5:$U$352,MATCH($B73,'Mapping water'!$B$5:$B$352,0),MATCH(S$3,'Mapping water'!$D$4:$U$4,0))*$D73</f>
        <v>0</v>
      </c>
      <c r="T73" s="32">
        <f>INDEX('Mapping water'!$D$5:$U$352,MATCH($B73,'Mapping water'!$B$5:$B$352,0),MATCH(T$3,'Mapping water'!$D$4:$U$4,0))*$D73</f>
        <v>0</v>
      </c>
      <c r="U73" s="32">
        <f>INDEX('Mapping water'!$D$5:$U$352,MATCH($B73,'Mapping water'!$B$5:$B$352,0),MATCH(U$3,'Mapping water'!$D$4:$U$4,0))*$D73</f>
        <v>0</v>
      </c>
      <c r="V73" s="32">
        <f>INDEX('Mapping water'!$D$5:$U$352,MATCH($B73,'Mapping water'!$B$5:$B$352,0),MATCH(V$3,'Mapping water'!$D$4:$U$4,0))*$D73</f>
        <v>0</v>
      </c>
      <c r="W73" s="32">
        <f>INDEX('Mapping water'!$D$5:$U$352,MATCH($B73,'Mapping water'!$B$5:$B$352,0),MATCH(W$3,'Mapping water'!$D$4:$U$4,0))*$D73</f>
        <v>0</v>
      </c>
      <c r="X73" s="32">
        <f>INDEX('Mapping water'!$D$5:$U$352,MATCH($B73,'Mapping water'!$B$5:$B$352,0),MATCH(X$3,'Mapping water'!$D$4:$U$4,0))*$D73</f>
        <v>0</v>
      </c>
      <c r="Y73" s="32">
        <f>INDEX('Mapping water'!$D$5:$U$352,MATCH($B73,'Mapping water'!$B$5:$B$352,0),MATCH(Y$3,'Mapping water'!$D$4:$U$4,0))*$D73</f>
        <v>0</v>
      </c>
    </row>
    <row r="74" spans="1:25" x14ac:dyDescent="0.45">
      <c r="A74" s="10" t="s">
        <v>253</v>
      </c>
      <c r="B74" s="10" t="s">
        <v>254</v>
      </c>
      <c r="C74" s="10" t="s">
        <v>81</v>
      </c>
      <c r="D74" s="32">
        <f>INDEX('ONS data MYE 5'!$I$6:$I$445, MATCH($B74,'ONS data MYE 5'!$B$6:$B$445,0))</f>
        <v>99345</v>
      </c>
      <c r="E74" s="32">
        <f>INDEX('ONS data MYE 5'!$J$6:$J$445, MATCH($B74,'ONS data MYE 5'!$B$6:$B$445,0))</f>
        <v>294</v>
      </c>
      <c r="F74" s="32">
        <f t="shared" si="2"/>
        <v>5.6835797673386814</v>
      </c>
      <c r="G74" s="32">
        <f t="shared" si="3"/>
        <v>32.303078971701623</v>
      </c>
      <c r="H74" s="32">
        <f>INDEX('Mapping water'!$D$5:$U$352,MATCH($B74,'Mapping water'!$B$5:$B$352,0),MATCH(H$3,'Mapping water'!$D$4:$U$4,0))*$D74</f>
        <v>0</v>
      </c>
      <c r="I74" s="32">
        <f>INDEX('Mapping water'!$D$5:$U$352,MATCH($B74,'Mapping water'!$B$5:$B$352,0),MATCH(I$3,'Mapping water'!$D$4:$U$4,0))*$D74</f>
        <v>0</v>
      </c>
      <c r="J74" s="32">
        <f>INDEX('Mapping water'!$D$5:$U$352,MATCH($B74,'Mapping water'!$B$5:$B$352,0),MATCH(J$3,'Mapping water'!$D$4:$U$4,0))*$D74</f>
        <v>0</v>
      </c>
      <c r="K74" s="32">
        <f>INDEX('Mapping water'!$D$5:$U$352,MATCH($B74,'Mapping water'!$B$5:$B$352,0),MATCH(K$3,'Mapping water'!$D$4:$U$4,0))*$D74</f>
        <v>0</v>
      </c>
      <c r="L74" s="32">
        <f>INDEX('Mapping water'!$D$5:$U$352,MATCH($B74,'Mapping water'!$B$5:$B$352,0),MATCH(L$3,'Mapping water'!$D$4:$U$4,0))*$D74</f>
        <v>57620.1</v>
      </c>
      <c r="M74" s="32">
        <f>INDEX('Mapping water'!$D$5:$U$352,MATCH($B74,'Mapping water'!$B$5:$B$352,0),MATCH(M$3,'Mapping water'!$D$4:$U$4,0))*$D74</f>
        <v>0</v>
      </c>
      <c r="N74" s="32">
        <f>INDEX('Mapping water'!$D$5:$U$352,MATCH($B74,'Mapping water'!$B$5:$B$352,0),MATCH(N$3,'Mapping water'!$D$4:$U$4,0))*$D74</f>
        <v>0</v>
      </c>
      <c r="O74" s="32">
        <f>INDEX('Mapping water'!$D$5:$U$352,MATCH($B74,'Mapping water'!$B$5:$B$352,0),MATCH(O$3,'Mapping water'!$D$4:$U$4,0))*$D74</f>
        <v>0</v>
      </c>
      <c r="P74" s="32">
        <f>INDEX('Mapping water'!$D$5:$U$352,MATCH($B74,'Mapping water'!$B$5:$B$352,0),MATCH(P$3,'Mapping water'!$D$4:$U$4,0))*$D74</f>
        <v>0</v>
      </c>
      <c r="Q74" s="32">
        <f>INDEX('Mapping water'!$D$5:$U$352,MATCH($B74,'Mapping water'!$B$5:$B$352,0),MATCH(Q$3,'Mapping water'!$D$4:$U$4,0))*$D74</f>
        <v>0</v>
      </c>
      <c r="R74" s="32">
        <f>INDEX('Mapping water'!$D$5:$U$352,MATCH($B74,'Mapping water'!$B$5:$B$352,0),MATCH(R$3,'Mapping water'!$D$4:$U$4,0))*$D74</f>
        <v>0</v>
      </c>
      <c r="S74" s="32">
        <f>INDEX('Mapping water'!$D$5:$U$352,MATCH($B74,'Mapping water'!$B$5:$B$352,0),MATCH(S$3,'Mapping water'!$D$4:$U$4,0))*$D74</f>
        <v>0</v>
      </c>
      <c r="T74" s="32">
        <f>INDEX('Mapping water'!$D$5:$U$352,MATCH($B74,'Mapping water'!$B$5:$B$352,0),MATCH(T$3,'Mapping water'!$D$4:$U$4,0))*$D74</f>
        <v>0</v>
      </c>
      <c r="U74" s="32">
        <f>INDEX('Mapping water'!$D$5:$U$352,MATCH($B74,'Mapping water'!$B$5:$B$352,0),MATCH(U$3,'Mapping water'!$D$4:$U$4,0))*$D74</f>
        <v>0</v>
      </c>
      <c r="V74" s="32">
        <f>INDEX('Mapping water'!$D$5:$U$352,MATCH($B74,'Mapping water'!$B$5:$B$352,0),MATCH(V$3,'Mapping water'!$D$4:$U$4,0))*$D74</f>
        <v>0</v>
      </c>
      <c r="W74" s="32">
        <f>INDEX('Mapping water'!$D$5:$U$352,MATCH($B74,'Mapping water'!$B$5:$B$352,0),MATCH(W$3,'Mapping water'!$D$4:$U$4,0))*$D74</f>
        <v>0</v>
      </c>
      <c r="X74" s="32">
        <f>INDEX('Mapping water'!$D$5:$U$352,MATCH($B74,'Mapping water'!$B$5:$B$352,0),MATCH(X$3,'Mapping water'!$D$4:$U$4,0))*$D74</f>
        <v>0</v>
      </c>
      <c r="Y74" s="32">
        <f>INDEX('Mapping water'!$D$5:$U$352,MATCH($B74,'Mapping water'!$B$5:$B$352,0),MATCH(Y$3,'Mapping water'!$D$4:$U$4,0))*$D74</f>
        <v>41724.9</v>
      </c>
    </row>
    <row r="75" spans="1:25" x14ac:dyDescent="0.45">
      <c r="A75" s="10" t="s">
        <v>265</v>
      </c>
      <c r="B75" s="10" t="s">
        <v>266</v>
      </c>
      <c r="C75" s="10" t="s">
        <v>81</v>
      </c>
      <c r="D75" s="32">
        <f>INDEX('ONS data MYE 5'!$I$6:$I$445, MATCH($B75,'ONS data MYE 5'!$B$6:$B$445,0))</f>
        <v>96458</v>
      </c>
      <c r="E75" s="32">
        <f>INDEX('ONS data MYE 5'!$J$6:$J$445, MATCH($B75,'ONS data MYE 5'!$B$6:$B$445,0))</f>
        <v>739</v>
      </c>
      <c r="F75" s="32">
        <f t="shared" si="2"/>
        <v>6.6052979209482015</v>
      </c>
      <c r="G75" s="32">
        <f t="shared" si="3"/>
        <v>43.629960624482635</v>
      </c>
      <c r="H75" s="32">
        <f>INDEX('Mapping water'!$D$5:$U$352,MATCH($B75,'Mapping water'!$B$5:$B$352,0),MATCH(H$3,'Mapping water'!$D$4:$U$4,0))*$D75</f>
        <v>0</v>
      </c>
      <c r="I75" s="32">
        <f>INDEX('Mapping water'!$D$5:$U$352,MATCH($B75,'Mapping water'!$B$5:$B$352,0),MATCH(I$3,'Mapping water'!$D$4:$U$4,0))*$D75</f>
        <v>0</v>
      </c>
      <c r="J75" s="32">
        <f>INDEX('Mapping water'!$D$5:$U$352,MATCH($B75,'Mapping water'!$B$5:$B$352,0),MATCH(J$3,'Mapping water'!$D$4:$U$4,0))*$D75</f>
        <v>0</v>
      </c>
      <c r="K75" s="32">
        <f>INDEX('Mapping water'!$D$5:$U$352,MATCH($B75,'Mapping water'!$B$5:$B$352,0),MATCH(K$3,'Mapping water'!$D$4:$U$4,0))*$D75</f>
        <v>0</v>
      </c>
      <c r="L75" s="32">
        <f>INDEX('Mapping water'!$D$5:$U$352,MATCH($B75,'Mapping water'!$B$5:$B$352,0),MATCH(L$3,'Mapping water'!$D$4:$U$4,0))*$D75</f>
        <v>96458</v>
      </c>
      <c r="M75" s="32">
        <f>INDEX('Mapping water'!$D$5:$U$352,MATCH($B75,'Mapping water'!$B$5:$B$352,0),MATCH(M$3,'Mapping water'!$D$4:$U$4,0))*$D75</f>
        <v>0</v>
      </c>
      <c r="N75" s="32">
        <f>INDEX('Mapping water'!$D$5:$U$352,MATCH($B75,'Mapping water'!$B$5:$B$352,0),MATCH(N$3,'Mapping water'!$D$4:$U$4,0))*$D75</f>
        <v>0</v>
      </c>
      <c r="O75" s="32">
        <f>INDEX('Mapping water'!$D$5:$U$352,MATCH($B75,'Mapping water'!$B$5:$B$352,0),MATCH(O$3,'Mapping water'!$D$4:$U$4,0))*$D75</f>
        <v>0</v>
      </c>
      <c r="P75" s="32">
        <f>INDEX('Mapping water'!$D$5:$U$352,MATCH($B75,'Mapping water'!$B$5:$B$352,0),MATCH(P$3,'Mapping water'!$D$4:$U$4,0))*$D75</f>
        <v>0</v>
      </c>
      <c r="Q75" s="32">
        <f>INDEX('Mapping water'!$D$5:$U$352,MATCH($B75,'Mapping water'!$B$5:$B$352,0),MATCH(Q$3,'Mapping water'!$D$4:$U$4,0))*$D75</f>
        <v>0</v>
      </c>
      <c r="R75" s="32">
        <f>INDEX('Mapping water'!$D$5:$U$352,MATCH($B75,'Mapping water'!$B$5:$B$352,0),MATCH(R$3,'Mapping water'!$D$4:$U$4,0))*$D75</f>
        <v>0</v>
      </c>
      <c r="S75" s="32">
        <f>INDEX('Mapping water'!$D$5:$U$352,MATCH($B75,'Mapping water'!$B$5:$B$352,0),MATCH(S$3,'Mapping water'!$D$4:$U$4,0))*$D75</f>
        <v>0</v>
      </c>
      <c r="T75" s="32">
        <f>INDEX('Mapping water'!$D$5:$U$352,MATCH($B75,'Mapping water'!$B$5:$B$352,0),MATCH(T$3,'Mapping water'!$D$4:$U$4,0))*$D75</f>
        <v>0</v>
      </c>
      <c r="U75" s="32">
        <f>INDEX('Mapping water'!$D$5:$U$352,MATCH($B75,'Mapping water'!$B$5:$B$352,0),MATCH(U$3,'Mapping water'!$D$4:$U$4,0))*$D75</f>
        <v>0</v>
      </c>
      <c r="V75" s="32">
        <f>INDEX('Mapping water'!$D$5:$U$352,MATCH($B75,'Mapping water'!$B$5:$B$352,0),MATCH(V$3,'Mapping water'!$D$4:$U$4,0))*$D75</f>
        <v>0</v>
      </c>
      <c r="W75" s="32">
        <f>INDEX('Mapping water'!$D$5:$U$352,MATCH($B75,'Mapping water'!$B$5:$B$352,0),MATCH(W$3,'Mapping water'!$D$4:$U$4,0))*$D75</f>
        <v>0</v>
      </c>
      <c r="X75" s="32">
        <f>INDEX('Mapping water'!$D$5:$U$352,MATCH($B75,'Mapping water'!$B$5:$B$352,0),MATCH(X$3,'Mapping water'!$D$4:$U$4,0))*$D75</f>
        <v>0</v>
      </c>
      <c r="Y75" s="32">
        <f>INDEX('Mapping water'!$D$5:$U$352,MATCH($B75,'Mapping water'!$B$5:$B$352,0),MATCH(Y$3,'Mapping water'!$D$4:$U$4,0))*$D75</f>
        <v>0</v>
      </c>
    </row>
    <row r="76" spans="1:25" x14ac:dyDescent="0.45">
      <c r="A76" s="10" t="s">
        <v>267</v>
      </c>
      <c r="B76" s="10" t="s">
        <v>268</v>
      </c>
      <c r="C76" s="10" t="s">
        <v>81</v>
      </c>
      <c r="D76" s="32">
        <f>INDEX('ONS data MYE 5'!$I$6:$I$445, MATCH($B76,'ONS data MYE 5'!$B$6:$B$445,0))</f>
        <v>175167</v>
      </c>
      <c r="E76" s="32">
        <f>INDEX('ONS data MYE 5'!$J$6:$J$445, MATCH($B76,'ONS data MYE 5'!$B$6:$B$445,0))</f>
        <v>628</v>
      </c>
      <c r="F76" s="32">
        <f t="shared" si="2"/>
        <v>6.4425401664681985</v>
      </c>
      <c r="G76" s="32">
        <f t="shared" si="3"/>
        <v>41.506323796556082</v>
      </c>
      <c r="H76" s="32">
        <f>INDEX('Mapping water'!$D$5:$U$352,MATCH($B76,'Mapping water'!$B$5:$B$352,0),MATCH(H$3,'Mapping water'!$D$4:$U$4,0))*$D76</f>
        <v>0</v>
      </c>
      <c r="I76" s="32">
        <f>INDEX('Mapping water'!$D$5:$U$352,MATCH($B76,'Mapping water'!$B$5:$B$352,0),MATCH(I$3,'Mapping water'!$D$4:$U$4,0))*$D76</f>
        <v>0</v>
      </c>
      <c r="J76" s="32">
        <f>INDEX('Mapping water'!$D$5:$U$352,MATCH($B76,'Mapping water'!$B$5:$B$352,0),MATCH(J$3,'Mapping water'!$D$4:$U$4,0))*$D76</f>
        <v>0</v>
      </c>
      <c r="K76" s="32">
        <f>INDEX('Mapping water'!$D$5:$U$352,MATCH($B76,'Mapping water'!$B$5:$B$352,0),MATCH(K$3,'Mapping water'!$D$4:$U$4,0))*$D76</f>
        <v>0</v>
      </c>
      <c r="L76" s="32">
        <f>INDEX('Mapping water'!$D$5:$U$352,MATCH($B76,'Mapping water'!$B$5:$B$352,0),MATCH(L$3,'Mapping water'!$D$4:$U$4,0))*$D76</f>
        <v>175167</v>
      </c>
      <c r="M76" s="32">
        <f>INDEX('Mapping water'!$D$5:$U$352,MATCH($B76,'Mapping water'!$B$5:$B$352,0),MATCH(M$3,'Mapping water'!$D$4:$U$4,0))*$D76</f>
        <v>0</v>
      </c>
      <c r="N76" s="32">
        <f>INDEX('Mapping water'!$D$5:$U$352,MATCH($B76,'Mapping water'!$B$5:$B$352,0),MATCH(N$3,'Mapping water'!$D$4:$U$4,0))*$D76</f>
        <v>0</v>
      </c>
      <c r="O76" s="32">
        <f>INDEX('Mapping water'!$D$5:$U$352,MATCH($B76,'Mapping water'!$B$5:$B$352,0),MATCH(O$3,'Mapping water'!$D$4:$U$4,0))*$D76</f>
        <v>0</v>
      </c>
      <c r="P76" s="32">
        <f>INDEX('Mapping water'!$D$5:$U$352,MATCH($B76,'Mapping water'!$B$5:$B$352,0),MATCH(P$3,'Mapping water'!$D$4:$U$4,0))*$D76</f>
        <v>0</v>
      </c>
      <c r="Q76" s="32">
        <f>INDEX('Mapping water'!$D$5:$U$352,MATCH($B76,'Mapping water'!$B$5:$B$352,0),MATCH(Q$3,'Mapping water'!$D$4:$U$4,0))*$D76</f>
        <v>0</v>
      </c>
      <c r="R76" s="32">
        <f>INDEX('Mapping water'!$D$5:$U$352,MATCH($B76,'Mapping water'!$B$5:$B$352,0),MATCH(R$3,'Mapping water'!$D$4:$U$4,0))*$D76</f>
        <v>0</v>
      </c>
      <c r="S76" s="32">
        <f>INDEX('Mapping water'!$D$5:$U$352,MATCH($B76,'Mapping water'!$B$5:$B$352,0),MATCH(S$3,'Mapping water'!$D$4:$U$4,0))*$D76</f>
        <v>0</v>
      </c>
      <c r="T76" s="32">
        <f>INDEX('Mapping water'!$D$5:$U$352,MATCH($B76,'Mapping water'!$B$5:$B$352,0),MATCH(T$3,'Mapping water'!$D$4:$U$4,0))*$D76</f>
        <v>0</v>
      </c>
      <c r="U76" s="32">
        <f>INDEX('Mapping water'!$D$5:$U$352,MATCH($B76,'Mapping water'!$B$5:$B$352,0),MATCH(U$3,'Mapping water'!$D$4:$U$4,0))*$D76</f>
        <v>0</v>
      </c>
      <c r="V76" s="32">
        <f>INDEX('Mapping water'!$D$5:$U$352,MATCH($B76,'Mapping water'!$B$5:$B$352,0),MATCH(V$3,'Mapping water'!$D$4:$U$4,0))*$D76</f>
        <v>0</v>
      </c>
      <c r="W76" s="32">
        <f>INDEX('Mapping water'!$D$5:$U$352,MATCH($B76,'Mapping water'!$B$5:$B$352,0),MATCH(W$3,'Mapping water'!$D$4:$U$4,0))*$D76</f>
        <v>0</v>
      </c>
      <c r="X76" s="32">
        <f>INDEX('Mapping water'!$D$5:$U$352,MATCH($B76,'Mapping water'!$B$5:$B$352,0),MATCH(X$3,'Mapping water'!$D$4:$U$4,0))*$D76</f>
        <v>0</v>
      </c>
      <c r="Y76" s="32">
        <f>INDEX('Mapping water'!$D$5:$U$352,MATCH($B76,'Mapping water'!$B$5:$B$352,0),MATCH(Y$3,'Mapping water'!$D$4:$U$4,0))*$D76</f>
        <v>0</v>
      </c>
    </row>
    <row r="77" spans="1:25" x14ac:dyDescent="0.45">
      <c r="A77" s="10" t="s">
        <v>269</v>
      </c>
      <c r="B77" s="10" t="s">
        <v>270</v>
      </c>
      <c r="C77" s="10" t="s">
        <v>81</v>
      </c>
      <c r="D77" s="32">
        <f>INDEX('ONS data MYE 5'!$I$6:$I$445, MATCH($B77,'ONS data MYE 5'!$B$6:$B$445,0))</f>
        <v>108603</v>
      </c>
      <c r="E77" s="32">
        <f>INDEX('ONS data MYE 5'!$J$6:$J$445, MATCH($B77,'ONS data MYE 5'!$B$6:$B$445,0))</f>
        <v>365</v>
      </c>
      <c r="F77" s="32">
        <f t="shared" si="2"/>
        <v>5.8998973535824915</v>
      </c>
      <c r="G77" s="32">
        <f t="shared" si="3"/>
        <v>34.808788782809685</v>
      </c>
      <c r="H77" s="32">
        <f>INDEX('Mapping water'!$D$5:$U$352,MATCH($B77,'Mapping water'!$B$5:$B$352,0),MATCH(H$3,'Mapping water'!$D$4:$U$4,0))*$D77</f>
        <v>0</v>
      </c>
      <c r="I77" s="32">
        <f>INDEX('Mapping water'!$D$5:$U$352,MATCH($B77,'Mapping water'!$B$5:$B$352,0),MATCH(I$3,'Mapping water'!$D$4:$U$4,0))*$D77</f>
        <v>0</v>
      </c>
      <c r="J77" s="32">
        <f>INDEX('Mapping water'!$D$5:$U$352,MATCH($B77,'Mapping water'!$B$5:$B$352,0),MATCH(J$3,'Mapping water'!$D$4:$U$4,0))*$D77</f>
        <v>0</v>
      </c>
      <c r="K77" s="32">
        <f>INDEX('Mapping water'!$D$5:$U$352,MATCH($B77,'Mapping water'!$B$5:$B$352,0),MATCH(K$3,'Mapping water'!$D$4:$U$4,0))*$D77</f>
        <v>0</v>
      </c>
      <c r="L77" s="32">
        <f>INDEX('Mapping water'!$D$5:$U$352,MATCH($B77,'Mapping water'!$B$5:$B$352,0),MATCH(L$3,'Mapping water'!$D$4:$U$4,0))*$D77</f>
        <v>108603</v>
      </c>
      <c r="M77" s="32">
        <f>INDEX('Mapping water'!$D$5:$U$352,MATCH($B77,'Mapping water'!$B$5:$B$352,0),MATCH(M$3,'Mapping water'!$D$4:$U$4,0))*$D77</f>
        <v>0</v>
      </c>
      <c r="N77" s="32">
        <f>INDEX('Mapping water'!$D$5:$U$352,MATCH($B77,'Mapping water'!$B$5:$B$352,0),MATCH(N$3,'Mapping water'!$D$4:$U$4,0))*$D77</f>
        <v>0</v>
      </c>
      <c r="O77" s="32">
        <f>INDEX('Mapping water'!$D$5:$U$352,MATCH($B77,'Mapping water'!$B$5:$B$352,0),MATCH(O$3,'Mapping water'!$D$4:$U$4,0))*$D77</f>
        <v>0</v>
      </c>
      <c r="P77" s="32">
        <f>INDEX('Mapping water'!$D$5:$U$352,MATCH($B77,'Mapping water'!$B$5:$B$352,0),MATCH(P$3,'Mapping water'!$D$4:$U$4,0))*$D77</f>
        <v>0</v>
      </c>
      <c r="Q77" s="32">
        <f>INDEX('Mapping water'!$D$5:$U$352,MATCH($B77,'Mapping water'!$B$5:$B$352,0),MATCH(Q$3,'Mapping water'!$D$4:$U$4,0))*$D77</f>
        <v>0</v>
      </c>
      <c r="R77" s="32">
        <f>INDEX('Mapping water'!$D$5:$U$352,MATCH($B77,'Mapping water'!$B$5:$B$352,0),MATCH(R$3,'Mapping water'!$D$4:$U$4,0))*$D77</f>
        <v>0</v>
      </c>
      <c r="S77" s="32">
        <f>INDEX('Mapping water'!$D$5:$U$352,MATCH($B77,'Mapping water'!$B$5:$B$352,0),MATCH(S$3,'Mapping water'!$D$4:$U$4,0))*$D77</f>
        <v>0</v>
      </c>
      <c r="T77" s="32">
        <f>INDEX('Mapping water'!$D$5:$U$352,MATCH($B77,'Mapping water'!$B$5:$B$352,0),MATCH(T$3,'Mapping water'!$D$4:$U$4,0))*$D77</f>
        <v>0</v>
      </c>
      <c r="U77" s="32">
        <f>INDEX('Mapping water'!$D$5:$U$352,MATCH($B77,'Mapping water'!$B$5:$B$352,0),MATCH(U$3,'Mapping water'!$D$4:$U$4,0))*$D77</f>
        <v>0</v>
      </c>
      <c r="V77" s="32">
        <f>INDEX('Mapping water'!$D$5:$U$352,MATCH($B77,'Mapping water'!$B$5:$B$352,0),MATCH(V$3,'Mapping water'!$D$4:$U$4,0))*$D77</f>
        <v>0</v>
      </c>
      <c r="W77" s="32">
        <f>INDEX('Mapping water'!$D$5:$U$352,MATCH($B77,'Mapping water'!$B$5:$B$352,0),MATCH(W$3,'Mapping water'!$D$4:$U$4,0))*$D77</f>
        <v>0</v>
      </c>
      <c r="X77" s="32">
        <f>INDEX('Mapping water'!$D$5:$U$352,MATCH($B77,'Mapping water'!$B$5:$B$352,0),MATCH(X$3,'Mapping water'!$D$4:$U$4,0))*$D77</f>
        <v>0</v>
      </c>
      <c r="Y77" s="32">
        <f>INDEX('Mapping water'!$D$5:$U$352,MATCH($B77,'Mapping water'!$B$5:$B$352,0),MATCH(Y$3,'Mapping water'!$D$4:$U$4,0))*$D77</f>
        <v>0</v>
      </c>
    </row>
    <row r="78" spans="1:25" x14ac:dyDescent="0.45">
      <c r="A78" s="10" t="s">
        <v>271</v>
      </c>
      <c r="B78" s="10" t="s">
        <v>272</v>
      </c>
      <c r="C78" s="10" t="s">
        <v>81</v>
      </c>
      <c r="D78" s="32">
        <f>INDEX('ONS data MYE 5'!$I$6:$I$445, MATCH($B78,'ONS data MYE 5'!$B$6:$B$445,0))</f>
        <v>50956</v>
      </c>
      <c r="E78" s="32">
        <f>INDEX('ONS data MYE 5'!$J$6:$J$445, MATCH($B78,'ONS data MYE 5'!$B$6:$B$445,0))</f>
        <v>106</v>
      </c>
      <c r="F78" s="32">
        <f t="shared" si="2"/>
        <v>4.6634390941120669</v>
      </c>
      <c r="G78" s="32">
        <f t="shared" si="3"/>
        <v>21.747664184492777</v>
      </c>
      <c r="H78" s="32">
        <f>INDEX('Mapping water'!$D$5:$U$352,MATCH($B78,'Mapping water'!$B$5:$B$352,0),MATCH(H$3,'Mapping water'!$D$4:$U$4,0))*$D78</f>
        <v>0</v>
      </c>
      <c r="I78" s="32">
        <f>INDEX('Mapping water'!$D$5:$U$352,MATCH($B78,'Mapping water'!$B$5:$B$352,0),MATCH(I$3,'Mapping water'!$D$4:$U$4,0))*$D78</f>
        <v>0</v>
      </c>
      <c r="J78" s="32">
        <f>INDEX('Mapping water'!$D$5:$U$352,MATCH($B78,'Mapping water'!$B$5:$B$352,0),MATCH(J$3,'Mapping water'!$D$4:$U$4,0))*$D78</f>
        <v>0</v>
      </c>
      <c r="K78" s="32">
        <f>INDEX('Mapping water'!$D$5:$U$352,MATCH($B78,'Mapping water'!$B$5:$B$352,0),MATCH(K$3,'Mapping water'!$D$4:$U$4,0))*$D78</f>
        <v>0</v>
      </c>
      <c r="L78" s="32">
        <f>INDEX('Mapping water'!$D$5:$U$352,MATCH($B78,'Mapping water'!$B$5:$B$352,0),MATCH(L$3,'Mapping water'!$D$4:$U$4,0))*$D78</f>
        <v>50956</v>
      </c>
      <c r="M78" s="32">
        <f>INDEX('Mapping water'!$D$5:$U$352,MATCH($B78,'Mapping water'!$B$5:$B$352,0),MATCH(M$3,'Mapping water'!$D$4:$U$4,0))*$D78</f>
        <v>0</v>
      </c>
      <c r="N78" s="32">
        <f>INDEX('Mapping water'!$D$5:$U$352,MATCH($B78,'Mapping water'!$B$5:$B$352,0),MATCH(N$3,'Mapping water'!$D$4:$U$4,0))*$D78</f>
        <v>0</v>
      </c>
      <c r="O78" s="32">
        <f>INDEX('Mapping water'!$D$5:$U$352,MATCH($B78,'Mapping water'!$B$5:$B$352,0),MATCH(O$3,'Mapping water'!$D$4:$U$4,0))*$D78</f>
        <v>0</v>
      </c>
      <c r="P78" s="32">
        <f>INDEX('Mapping water'!$D$5:$U$352,MATCH($B78,'Mapping water'!$B$5:$B$352,0),MATCH(P$3,'Mapping water'!$D$4:$U$4,0))*$D78</f>
        <v>0</v>
      </c>
      <c r="Q78" s="32">
        <f>INDEX('Mapping water'!$D$5:$U$352,MATCH($B78,'Mapping water'!$B$5:$B$352,0),MATCH(Q$3,'Mapping water'!$D$4:$U$4,0))*$D78</f>
        <v>0</v>
      </c>
      <c r="R78" s="32">
        <f>INDEX('Mapping water'!$D$5:$U$352,MATCH($B78,'Mapping water'!$B$5:$B$352,0),MATCH(R$3,'Mapping water'!$D$4:$U$4,0))*$D78</f>
        <v>0</v>
      </c>
      <c r="S78" s="32">
        <f>INDEX('Mapping water'!$D$5:$U$352,MATCH($B78,'Mapping water'!$B$5:$B$352,0),MATCH(S$3,'Mapping water'!$D$4:$U$4,0))*$D78</f>
        <v>0</v>
      </c>
      <c r="T78" s="32">
        <f>INDEX('Mapping water'!$D$5:$U$352,MATCH($B78,'Mapping water'!$B$5:$B$352,0),MATCH(T$3,'Mapping water'!$D$4:$U$4,0))*$D78</f>
        <v>0</v>
      </c>
      <c r="U78" s="32">
        <f>INDEX('Mapping water'!$D$5:$U$352,MATCH($B78,'Mapping water'!$B$5:$B$352,0),MATCH(U$3,'Mapping water'!$D$4:$U$4,0))*$D78</f>
        <v>0</v>
      </c>
      <c r="V78" s="32">
        <f>INDEX('Mapping water'!$D$5:$U$352,MATCH($B78,'Mapping water'!$B$5:$B$352,0),MATCH(V$3,'Mapping water'!$D$4:$U$4,0))*$D78</f>
        <v>0</v>
      </c>
      <c r="W78" s="32">
        <f>INDEX('Mapping water'!$D$5:$U$352,MATCH($B78,'Mapping water'!$B$5:$B$352,0),MATCH(W$3,'Mapping water'!$D$4:$U$4,0))*$D78</f>
        <v>0</v>
      </c>
      <c r="X78" s="32">
        <f>INDEX('Mapping water'!$D$5:$U$352,MATCH($B78,'Mapping water'!$B$5:$B$352,0),MATCH(X$3,'Mapping water'!$D$4:$U$4,0))*$D78</f>
        <v>0</v>
      </c>
      <c r="Y78" s="32">
        <f>INDEX('Mapping water'!$D$5:$U$352,MATCH($B78,'Mapping water'!$B$5:$B$352,0),MATCH(Y$3,'Mapping water'!$D$4:$U$4,0))*$D78</f>
        <v>0</v>
      </c>
    </row>
    <row r="79" spans="1:25" x14ac:dyDescent="0.45">
      <c r="A79" s="10" t="s">
        <v>273</v>
      </c>
      <c r="B79" s="10" t="s">
        <v>274</v>
      </c>
      <c r="C79" s="10" t="s">
        <v>81</v>
      </c>
      <c r="D79" s="32">
        <f>INDEX('ONS data MYE 5'!$I$6:$I$445, MATCH($B79,'ONS data MYE 5'!$B$6:$B$445,0))</f>
        <v>97098</v>
      </c>
      <c r="E79" s="32">
        <f>INDEX('ONS data MYE 5'!$J$6:$J$445, MATCH($B79,'ONS data MYE 5'!$B$6:$B$445,0))</f>
        <v>348</v>
      </c>
      <c r="F79" s="32">
        <f t="shared" si="2"/>
        <v>5.8522024797744745</v>
      </c>
      <c r="G79" s="32">
        <f t="shared" si="3"/>
        <v>34.248273864278509</v>
      </c>
      <c r="H79" s="32">
        <f>INDEX('Mapping water'!$D$5:$U$352,MATCH($B79,'Mapping water'!$B$5:$B$352,0),MATCH(H$3,'Mapping water'!$D$4:$U$4,0))*$D79</f>
        <v>0</v>
      </c>
      <c r="I79" s="32">
        <f>INDEX('Mapping water'!$D$5:$U$352,MATCH($B79,'Mapping water'!$B$5:$B$352,0),MATCH(I$3,'Mapping water'!$D$4:$U$4,0))*$D79</f>
        <v>0</v>
      </c>
      <c r="J79" s="32">
        <f>INDEX('Mapping water'!$D$5:$U$352,MATCH($B79,'Mapping water'!$B$5:$B$352,0),MATCH(J$3,'Mapping water'!$D$4:$U$4,0))*$D79</f>
        <v>0</v>
      </c>
      <c r="K79" s="32">
        <f>INDEX('Mapping water'!$D$5:$U$352,MATCH($B79,'Mapping water'!$B$5:$B$352,0),MATCH(K$3,'Mapping water'!$D$4:$U$4,0))*$D79</f>
        <v>0</v>
      </c>
      <c r="L79" s="32">
        <f>INDEX('Mapping water'!$D$5:$U$352,MATCH($B79,'Mapping water'!$B$5:$B$352,0),MATCH(L$3,'Mapping water'!$D$4:$U$4,0))*$D79</f>
        <v>97098</v>
      </c>
      <c r="M79" s="32">
        <f>INDEX('Mapping water'!$D$5:$U$352,MATCH($B79,'Mapping water'!$B$5:$B$352,0),MATCH(M$3,'Mapping water'!$D$4:$U$4,0))*$D79</f>
        <v>0</v>
      </c>
      <c r="N79" s="32">
        <f>INDEX('Mapping water'!$D$5:$U$352,MATCH($B79,'Mapping water'!$B$5:$B$352,0),MATCH(N$3,'Mapping water'!$D$4:$U$4,0))*$D79</f>
        <v>0</v>
      </c>
      <c r="O79" s="32">
        <f>INDEX('Mapping water'!$D$5:$U$352,MATCH($B79,'Mapping water'!$B$5:$B$352,0),MATCH(O$3,'Mapping water'!$D$4:$U$4,0))*$D79</f>
        <v>0</v>
      </c>
      <c r="P79" s="32">
        <f>INDEX('Mapping water'!$D$5:$U$352,MATCH($B79,'Mapping water'!$B$5:$B$352,0),MATCH(P$3,'Mapping water'!$D$4:$U$4,0))*$D79</f>
        <v>0</v>
      </c>
      <c r="Q79" s="32">
        <f>INDEX('Mapping water'!$D$5:$U$352,MATCH($B79,'Mapping water'!$B$5:$B$352,0),MATCH(Q$3,'Mapping water'!$D$4:$U$4,0))*$D79</f>
        <v>0</v>
      </c>
      <c r="R79" s="32">
        <f>INDEX('Mapping water'!$D$5:$U$352,MATCH($B79,'Mapping water'!$B$5:$B$352,0),MATCH(R$3,'Mapping water'!$D$4:$U$4,0))*$D79</f>
        <v>0</v>
      </c>
      <c r="S79" s="32">
        <f>INDEX('Mapping water'!$D$5:$U$352,MATCH($B79,'Mapping water'!$B$5:$B$352,0),MATCH(S$3,'Mapping water'!$D$4:$U$4,0))*$D79</f>
        <v>0</v>
      </c>
      <c r="T79" s="32">
        <f>INDEX('Mapping water'!$D$5:$U$352,MATCH($B79,'Mapping water'!$B$5:$B$352,0),MATCH(T$3,'Mapping water'!$D$4:$U$4,0))*$D79</f>
        <v>0</v>
      </c>
      <c r="U79" s="32">
        <f>INDEX('Mapping water'!$D$5:$U$352,MATCH($B79,'Mapping water'!$B$5:$B$352,0),MATCH(U$3,'Mapping water'!$D$4:$U$4,0))*$D79</f>
        <v>0</v>
      </c>
      <c r="V79" s="32">
        <f>INDEX('Mapping water'!$D$5:$U$352,MATCH($B79,'Mapping water'!$B$5:$B$352,0),MATCH(V$3,'Mapping water'!$D$4:$U$4,0))*$D79</f>
        <v>0</v>
      </c>
      <c r="W79" s="32">
        <f>INDEX('Mapping water'!$D$5:$U$352,MATCH($B79,'Mapping water'!$B$5:$B$352,0),MATCH(W$3,'Mapping water'!$D$4:$U$4,0))*$D79</f>
        <v>0</v>
      </c>
      <c r="X79" s="32">
        <f>INDEX('Mapping water'!$D$5:$U$352,MATCH($B79,'Mapping water'!$B$5:$B$352,0),MATCH(X$3,'Mapping water'!$D$4:$U$4,0))*$D79</f>
        <v>0</v>
      </c>
      <c r="Y79" s="32">
        <f>INDEX('Mapping water'!$D$5:$U$352,MATCH($B79,'Mapping water'!$B$5:$B$352,0),MATCH(Y$3,'Mapping water'!$D$4:$U$4,0))*$D79</f>
        <v>0</v>
      </c>
    </row>
    <row r="80" spans="1:25" x14ac:dyDescent="0.45">
      <c r="A80" s="10" t="s">
        <v>275</v>
      </c>
      <c r="B80" s="10" t="s">
        <v>276</v>
      </c>
      <c r="C80" s="10" t="s">
        <v>81</v>
      </c>
      <c r="D80" s="32">
        <f>INDEX('ONS data MYE 5'!$I$6:$I$445, MATCH($B80,'ONS data MYE 5'!$B$6:$B$445,0))</f>
        <v>55984</v>
      </c>
      <c r="E80" s="32">
        <f>INDEX('ONS data MYE 5'!$J$6:$J$445, MATCH($B80,'ONS data MYE 5'!$B$6:$B$445,0))</f>
        <v>2380</v>
      </c>
      <c r="F80" s="32">
        <f t="shared" si="2"/>
        <v>7.77485576666552</v>
      </c>
      <c r="G80" s="32">
        <f t="shared" si="3"/>
        <v>60.448382192452094</v>
      </c>
      <c r="H80" s="32">
        <f>INDEX('Mapping water'!$D$5:$U$352,MATCH($B80,'Mapping water'!$B$5:$B$352,0),MATCH(H$3,'Mapping water'!$D$4:$U$4,0))*$D80</f>
        <v>0</v>
      </c>
      <c r="I80" s="32">
        <f>INDEX('Mapping water'!$D$5:$U$352,MATCH($B80,'Mapping water'!$B$5:$B$352,0),MATCH(I$3,'Mapping water'!$D$4:$U$4,0))*$D80</f>
        <v>0</v>
      </c>
      <c r="J80" s="32">
        <f>INDEX('Mapping water'!$D$5:$U$352,MATCH($B80,'Mapping water'!$B$5:$B$352,0),MATCH(J$3,'Mapping water'!$D$4:$U$4,0))*$D80</f>
        <v>0</v>
      </c>
      <c r="K80" s="32">
        <f>INDEX('Mapping water'!$D$5:$U$352,MATCH($B80,'Mapping water'!$B$5:$B$352,0),MATCH(K$3,'Mapping water'!$D$4:$U$4,0))*$D80</f>
        <v>0</v>
      </c>
      <c r="L80" s="32">
        <f>INDEX('Mapping water'!$D$5:$U$352,MATCH($B80,'Mapping water'!$B$5:$B$352,0),MATCH(L$3,'Mapping water'!$D$4:$U$4,0))*$D80</f>
        <v>55984</v>
      </c>
      <c r="M80" s="32">
        <f>INDEX('Mapping water'!$D$5:$U$352,MATCH($B80,'Mapping water'!$B$5:$B$352,0),MATCH(M$3,'Mapping water'!$D$4:$U$4,0))*$D80</f>
        <v>0</v>
      </c>
      <c r="N80" s="32">
        <f>INDEX('Mapping water'!$D$5:$U$352,MATCH($B80,'Mapping water'!$B$5:$B$352,0),MATCH(N$3,'Mapping water'!$D$4:$U$4,0))*$D80</f>
        <v>0</v>
      </c>
      <c r="O80" s="32">
        <f>INDEX('Mapping water'!$D$5:$U$352,MATCH($B80,'Mapping water'!$B$5:$B$352,0),MATCH(O$3,'Mapping water'!$D$4:$U$4,0))*$D80</f>
        <v>0</v>
      </c>
      <c r="P80" s="32">
        <f>INDEX('Mapping water'!$D$5:$U$352,MATCH($B80,'Mapping water'!$B$5:$B$352,0),MATCH(P$3,'Mapping water'!$D$4:$U$4,0))*$D80</f>
        <v>0</v>
      </c>
      <c r="Q80" s="32">
        <f>INDEX('Mapping water'!$D$5:$U$352,MATCH($B80,'Mapping water'!$B$5:$B$352,0),MATCH(Q$3,'Mapping water'!$D$4:$U$4,0))*$D80</f>
        <v>0</v>
      </c>
      <c r="R80" s="32">
        <f>INDEX('Mapping water'!$D$5:$U$352,MATCH($B80,'Mapping water'!$B$5:$B$352,0),MATCH(R$3,'Mapping water'!$D$4:$U$4,0))*$D80</f>
        <v>0</v>
      </c>
      <c r="S80" s="32">
        <f>INDEX('Mapping water'!$D$5:$U$352,MATCH($B80,'Mapping water'!$B$5:$B$352,0),MATCH(S$3,'Mapping water'!$D$4:$U$4,0))*$D80</f>
        <v>0</v>
      </c>
      <c r="T80" s="32">
        <f>INDEX('Mapping water'!$D$5:$U$352,MATCH($B80,'Mapping water'!$B$5:$B$352,0),MATCH(T$3,'Mapping water'!$D$4:$U$4,0))*$D80</f>
        <v>0</v>
      </c>
      <c r="U80" s="32">
        <f>INDEX('Mapping water'!$D$5:$U$352,MATCH($B80,'Mapping water'!$B$5:$B$352,0),MATCH(U$3,'Mapping water'!$D$4:$U$4,0))*$D80</f>
        <v>0</v>
      </c>
      <c r="V80" s="32">
        <f>INDEX('Mapping water'!$D$5:$U$352,MATCH($B80,'Mapping water'!$B$5:$B$352,0),MATCH(V$3,'Mapping water'!$D$4:$U$4,0))*$D80</f>
        <v>0</v>
      </c>
      <c r="W80" s="32">
        <f>INDEX('Mapping water'!$D$5:$U$352,MATCH($B80,'Mapping water'!$B$5:$B$352,0),MATCH(W$3,'Mapping water'!$D$4:$U$4,0))*$D80</f>
        <v>0</v>
      </c>
      <c r="X80" s="32">
        <f>INDEX('Mapping water'!$D$5:$U$352,MATCH($B80,'Mapping water'!$B$5:$B$352,0),MATCH(X$3,'Mapping water'!$D$4:$U$4,0))*$D80</f>
        <v>0</v>
      </c>
      <c r="Y80" s="32">
        <f>INDEX('Mapping water'!$D$5:$U$352,MATCH($B80,'Mapping water'!$B$5:$B$352,0),MATCH(Y$3,'Mapping water'!$D$4:$U$4,0))*$D80</f>
        <v>0</v>
      </c>
    </row>
    <row r="81" spans="1:25" x14ac:dyDescent="0.45">
      <c r="A81" s="10" t="s">
        <v>277</v>
      </c>
      <c r="B81" s="10" t="s">
        <v>278</v>
      </c>
      <c r="C81" s="10" t="s">
        <v>81</v>
      </c>
      <c r="D81" s="32">
        <f>INDEX('ONS data MYE 5'!$I$6:$I$445, MATCH($B81,'ONS data MYE 5'!$B$6:$B$445,0))</f>
        <v>123577</v>
      </c>
      <c r="E81" s="32">
        <f>INDEX('ONS data MYE 5'!$J$6:$J$445, MATCH($B81,'ONS data MYE 5'!$B$6:$B$445,0))</f>
        <v>1128</v>
      </c>
      <c r="F81" s="32">
        <f t="shared" si="2"/>
        <v>7.0282014320580046</v>
      </c>
      <c r="G81" s="32">
        <f t="shared" si="3"/>
        <v>49.395615369582188</v>
      </c>
      <c r="H81" s="32">
        <f>INDEX('Mapping water'!$D$5:$U$352,MATCH($B81,'Mapping water'!$B$5:$B$352,0),MATCH(H$3,'Mapping water'!$D$4:$U$4,0))*$D81</f>
        <v>0</v>
      </c>
      <c r="I81" s="32">
        <f>INDEX('Mapping water'!$D$5:$U$352,MATCH($B81,'Mapping water'!$B$5:$B$352,0),MATCH(I$3,'Mapping water'!$D$4:$U$4,0))*$D81</f>
        <v>0</v>
      </c>
      <c r="J81" s="32">
        <f>INDEX('Mapping water'!$D$5:$U$352,MATCH($B81,'Mapping water'!$B$5:$B$352,0),MATCH(J$3,'Mapping water'!$D$4:$U$4,0))*$D81</f>
        <v>0</v>
      </c>
      <c r="K81" s="32">
        <f>INDEX('Mapping water'!$D$5:$U$352,MATCH($B81,'Mapping water'!$B$5:$B$352,0),MATCH(K$3,'Mapping water'!$D$4:$U$4,0))*$D81</f>
        <v>0</v>
      </c>
      <c r="L81" s="32">
        <f>INDEX('Mapping water'!$D$5:$U$352,MATCH($B81,'Mapping water'!$B$5:$B$352,0),MATCH(L$3,'Mapping water'!$D$4:$U$4,0))*$D81</f>
        <v>123577</v>
      </c>
      <c r="M81" s="32">
        <f>INDEX('Mapping water'!$D$5:$U$352,MATCH($B81,'Mapping water'!$B$5:$B$352,0),MATCH(M$3,'Mapping water'!$D$4:$U$4,0))*$D81</f>
        <v>0</v>
      </c>
      <c r="N81" s="32">
        <f>INDEX('Mapping water'!$D$5:$U$352,MATCH($B81,'Mapping water'!$B$5:$B$352,0),MATCH(N$3,'Mapping water'!$D$4:$U$4,0))*$D81</f>
        <v>0</v>
      </c>
      <c r="O81" s="32">
        <f>INDEX('Mapping water'!$D$5:$U$352,MATCH($B81,'Mapping water'!$B$5:$B$352,0),MATCH(O$3,'Mapping water'!$D$4:$U$4,0))*$D81</f>
        <v>0</v>
      </c>
      <c r="P81" s="32">
        <f>INDEX('Mapping water'!$D$5:$U$352,MATCH($B81,'Mapping water'!$B$5:$B$352,0),MATCH(P$3,'Mapping water'!$D$4:$U$4,0))*$D81</f>
        <v>0</v>
      </c>
      <c r="Q81" s="32">
        <f>INDEX('Mapping water'!$D$5:$U$352,MATCH($B81,'Mapping water'!$B$5:$B$352,0),MATCH(Q$3,'Mapping water'!$D$4:$U$4,0))*$D81</f>
        <v>0</v>
      </c>
      <c r="R81" s="32">
        <f>INDEX('Mapping water'!$D$5:$U$352,MATCH($B81,'Mapping water'!$B$5:$B$352,0),MATCH(R$3,'Mapping water'!$D$4:$U$4,0))*$D81</f>
        <v>0</v>
      </c>
      <c r="S81" s="32">
        <f>INDEX('Mapping water'!$D$5:$U$352,MATCH($B81,'Mapping water'!$B$5:$B$352,0),MATCH(S$3,'Mapping water'!$D$4:$U$4,0))*$D81</f>
        <v>0</v>
      </c>
      <c r="T81" s="32">
        <f>INDEX('Mapping water'!$D$5:$U$352,MATCH($B81,'Mapping water'!$B$5:$B$352,0),MATCH(T$3,'Mapping water'!$D$4:$U$4,0))*$D81</f>
        <v>0</v>
      </c>
      <c r="U81" s="32">
        <f>INDEX('Mapping water'!$D$5:$U$352,MATCH($B81,'Mapping water'!$B$5:$B$352,0),MATCH(U$3,'Mapping water'!$D$4:$U$4,0))*$D81</f>
        <v>0</v>
      </c>
      <c r="V81" s="32">
        <f>INDEX('Mapping water'!$D$5:$U$352,MATCH($B81,'Mapping water'!$B$5:$B$352,0),MATCH(V$3,'Mapping water'!$D$4:$U$4,0))*$D81</f>
        <v>0</v>
      </c>
      <c r="W81" s="32">
        <f>INDEX('Mapping water'!$D$5:$U$352,MATCH($B81,'Mapping water'!$B$5:$B$352,0),MATCH(W$3,'Mapping water'!$D$4:$U$4,0))*$D81</f>
        <v>0</v>
      </c>
      <c r="X81" s="32">
        <f>INDEX('Mapping water'!$D$5:$U$352,MATCH($B81,'Mapping water'!$B$5:$B$352,0),MATCH(X$3,'Mapping water'!$D$4:$U$4,0))*$D81</f>
        <v>0</v>
      </c>
      <c r="Y81" s="32">
        <f>INDEX('Mapping water'!$D$5:$U$352,MATCH($B81,'Mapping water'!$B$5:$B$352,0),MATCH(Y$3,'Mapping water'!$D$4:$U$4,0))*$D81</f>
        <v>0</v>
      </c>
    </row>
    <row r="82" spans="1:25" x14ac:dyDescent="0.45">
      <c r="A82" s="10" t="s">
        <v>279</v>
      </c>
      <c r="B82" s="10" t="s">
        <v>280</v>
      </c>
      <c r="C82" s="10" t="s">
        <v>81</v>
      </c>
      <c r="D82" s="32">
        <f>INDEX('ONS data MYE 5'!$I$6:$I$445, MATCH($B82,'ONS data MYE 5'!$B$6:$B$445,0))</f>
        <v>111837</v>
      </c>
      <c r="E82" s="32">
        <f>INDEX('ONS data MYE 5'!$J$6:$J$445, MATCH($B82,'ONS data MYE 5'!$B$6:$B$445,0))</f>
        <v>1396</v>
      </c>
      <c r="F82" s="32">
        <f t="shared" si="2"/>
        <v>7.2413662833223178</v>
      </c>
      <c r="G82" s="32">
        <f t="shared" si="3"/>
        <v>52.437385649237278</v>
      </c>
      <c r="H82" s="32">
        <f>INDEX('Mapping water'!$D$5:$U$352,MATCH($B82,'Mapping water'!$B$5:$B$352,0),MATCH(H$3,'Mapping water'!$D$4:$U$4,0))*$D82</f>
        <v>0</v>
      </c>
      <c r="I82" s="32">
        <f>INDEX('Mapping water'!$D$5:$U$352,MATCH($B82,'Mapping water'!$B$5:$B$352,0),MATCH(I$3,'Mapping water'!$D$4:$U$4,0))*$D82</f>
        <v>0</v>
      </c>
      <c r="J82" s="32">
        <f>INDEX('Mapping water'!$D$5:$U$352,MATCH($B82,'Mapping water'!$B$5:$B$352,0),MATCH(J$3,'Mapping water'!$D$4:$U$4,0))*$D82</f>
        <v>0</v>
      </c>
      <c r="K82" s="32">
        <f>INDEX('Mapping water'!$D$5:$U$352,MATCH($B82,'Mapping water'!$B$5:$B$352,0),MATCH(K$3,'Mapping water'!$D$4:$U$4,0))*$D82</f>
        <v>0</v>
      </c>
      <c r="L82" s="32">
        <f>INDEX('Mapping water'!$D$5:$U$352,MATCH($B82,'Mapping water'!$B$5:$B$352,0),MATCH(L$3,'Mapping water'!$D$4:$U$4,0))*$D82</f>
        <v>111837</v>
      </c>
      <c r="M82" s="32">
        <f>INDEX('Mapping water'!$D$5:$U$352,MATCH($B82,'Mapping water'!$B$5:$B$352,0),MATCH(M$3,'Mapping water'!$D$4:$U$4,0))*$D82</f>
        <v>0</v>
      </c>
      <c r="N82" s="32">
        <f>INDEX('Mapping water'!$D$5:$U$352,MATCH($B82,'Mapping water'!$B$5:$B$352,0),MATCH(N$3,'Mapping water'!$D$4:$U$4,0))*$D82</f>
        <v>0</v>
      </c>
      <c r="O82" s="32">
        <f>INDEX('Mapping water'!$D$5:$U$352,MATCH($B82,'Mapping water'!$B$5:$B$352,0),MATCH(O$3,'Mapping water'!$D$4:$U$4,0))*$D82</f>
        <v>0</v>
      </c>
      <c r="P82" s="32">
        <f>INDEX('Mapping water'!$D$5:$U$352,MATCH($B82,'Mapping water'!$B$5:$B$352,0),MATCH(P$3,'Mapping water'!$D$4:$U$4,0))*$D82</f>
        <v>0</v>
      </c>
      <c r="Q82" s="32">
        <f>INDEX('Mapping water'!$D$5:$U$352,MATCH($B82,'Mapping water'!$B$5:$B$352,0),MATCH(Q$3,'Mapping water'!$D$4:$U$4,0))*$D82</f>
        <v>0</v>
      </c>
      <c r="R82" s="32">
        <f>INDEX('Mapping water'!$D$5:$U$352,MATCH($B82,'Mapping water'!$B$5:$B$352,0),MATCH(R$3,'Mapping water'!$D$4:$U$4,0))*$D82</f>
        <v>0</v>
      </c>
      <c r="S82" s="32">
        <f>INDEX('Mapping water'!$D$5:$U$352,MATCH($B82,'Mapping water'!$B$5:$B$352,0),MATCH(S$3,'Mapping water'!$D$4:$U$4,0))*$D82</f>
        <v>0</v>
      </c>
      <c r="T82" s="32">
        <f>INDEX('Mapping water'!$D$5:$U$352,MATCH($B82,'Mapping water'!$B$5:$B$352,0),MATCH(T$3,'Mapping water'!$D$4:$U$4,0))*$D82</f>
        <v>0</v>
      </c>
      <c r="U82" s="32">
        <f>INDEX('Mapping water'!$D$5:$U$352,MATCH($B82,'Mapping water'!$B$5:$B$352,0),MATCH(U$3,'Mapping water'!$D$4:$U$4,0))*$D82</f>
        <v>0</v>
      </c>
      <c r="V82" s="32">
        <f>INDEX('Mapping water'!$D$5:$U$352,MATCH($B82,'Mapping water'!$B$5:$B$352,0),MATCH(V$3,'Mapping water'!$D$4:$U$4,0))*$D82</f>
        <v>0</v>
      </c>
      <c r="W82" s="32">
        <f>INDEX('Mapping water'!$D$5:$U$352,MATCH($B82,'Mapping water'!$B$5:$B$352,0),MATCH(W$3,'Mapping water'!$D$4:$U$4,0))*$D82</f>
        <v>0</v>
      </c>
      <c r="X82" s="32">
        <f>INDEX('Mapping water'!$D$5:$U$352,MATCH($B82,'Mapping water'!$B$5:$B$352,0),MATCH(X$3,'Mapping water'!$D$4:$U$4,0))*$D82</f>
        <v>0</v>
      </c>
      <c r="Y82" s="32">
        <f>INDEX('Mapping water'!$D$5:$U$352,MATCH($B82,'Mapping water'!$B$5:$B$352,0),MATCH(Y$3,'Mapping water'!$D$4:$U$4,0))*$D82</f>
        <v>0</v>
      </c>
    </row>
    <row r="83" spans="1:25" x14ac:dyDescent="0.45">
      <c r="A83" s="10" t="s">
        <v>281</v>
      </c>
      <c r="B83" s="10" t="s">
        <v>282</v>
      </c>
      <c r="C83" s="10" t="s">
        <v>81</v>
      </c>
      <c r="D83" s="32">
        <f>INDEX('ONS data MYE 5'!$I$6:$I$445, MATCH($B83,'ONS data MYE 5'!$B$6:$B$445,0))</f>
        <v>116142</v>
      </c>
      <c r="E83" s="32">
        <f>INDEX('ONS data MYE 5'!$J$6:$J$445, MATCH($B83,'ONS data MYE 5'!$B$6:$B$445,0))</f>
        <v>968</v>
      </c>
      <c r="F83" s="32">
        <f t="shared" si="2"/>
        <v>6.8752320872765766</v>
      </c>
      <c r="G83" s="32">
        <f t="shared" si="3"/>
        <v>47.268816253917436</v>
      </c>
      <c r="H83" s="32">
        <f>INDEX('Mapping water'!$D$5:$U$352,MATCH($B83,'Mapping water'!$B$5:$B$352,0),MATCH(H$3,'Mapping water'!$D$4:$U$4,0))*$D83</f>
        <v>0</v>
      </c>
      <c r="I83" s="32">
        <f>INDEX('Mapping water'!$D$5:$U$352,MATCH($B83,'Mapping water'!$B$5:$B$352,0),MATCH(I$3,'Mapping water'!$D$4:$U$4,0))*$D83</f>
        <v>0</v>
      </c>
      <c r="J83" s="32">
        <f>INDEX('Mapping water'!$D$5:$U$352,MATCH($B83,'Mapping water'!$B$5:$B$352,0),MATCH(J$3,'Mapping water'!$D$4:$U$4,0))*$D83</f>
        <v>0</v>
      </c>
      <c r="K83" s="32">
        <f>INDEX('Mapping water'!$D$5:$U$352,MATCH($B83,'Mapping water'!$B$5:$B$352,0),MATCH(K$3,'Mapping water'!$D$4:$U$4,0))*$D83</f>
        <v>0</v>
      </c>
      <c r="L83" s="32">
        <f>INDEX('Mapping water'!$D$5:$U$352,MATCH($B83,'Mapping water'!$B$5:$B$352,0),MATCH(L$3,'Mapping water'!$D$4:$U$4,0))*$D83</f>
        <v>116142</v>
      </c>
      <c r="M83" s="32">
        <f>INDEX('Mapping water'!$D$5:$U$352,MATCH($B83,'Mapping water'!$B$5:$B$352,0),MATCH(M$3,'Mapping water'!$D$4:$U$4,0))*$D83</f>
        <v>0</v>
      </c>
      <c r="N83" s="32">
        <f>INDEX('Mapping water'!$D$5:$U$352,MATCH($B83,'Mapping water'!$B$5:$B$352,0),MATCH(N$3,'Mapping water'!$D$4:$U$4,0))*$D83</f>
        <v>0</v>
      </c>
      <c r="O83" s="32">
        <f>INDEX('Mapping water'!$D$5:$U$352,MATCH($B83,'Mapping water'!$B$5:$B$352,0),MATCH(O$3,'Mapping water'!$D$4:$U$4,0))*$D83</f>
        <v>0</v>
      </c>
      <c r="P83" s="32">
        <f>INDEX('Mapping water'!$D$5:$U$352,MATCH($B83,'Mapping water'!$B$5:$B$352,0),MATCH(P$3,'Mapping water'!$D$4:$U$4,0))*$D83</f>
        <v>0</v>
      </c>
      <c r="Q83" s="32">
        <f>INDEX('Mapping water'!$D$5:$U$352,MATCH($B83,'Mapping water'!$B$5:$B$352,0),MATCH(Q$3,'Mapping water'!$D$4:$U$4,0))*$D83</f>
        <v>0</v>
      </c>
      <c r="R83" s="32">
        <f>INDEX('Mapping water'!$D$5:$U$352,MATCH($B83,'Mapping water'!$B$5:$B$352,0),MATCH(R$3,'Mapping water'!$D$4:$U$4,0))*$D83</f>
        <v>0</v>
      </c>
      <c r="S83" s="32">
        <f>INDEX('Mapping water'!$D$5:$U$352,MATCH($B83,'Mapping water'!$B$5:$B$352,0),MATCH(S$3,'Mapping water'!$D$4:$U$4,0))*$D83</f>
        <v>0</v>
      </c>
      <c r="T83" s="32">
        <f>INDEX('Mapping water'!$D$5:$U$352,MATCH($B83,'Mapping water'!$B$5:$B$352,0),MATCH(T$3,'Mapping water'!$D$4:$U$4,0))*$D83</f>
        <v>0</v>
      </c>
      <c r="U83" s="32">
        <f>INDEX('Mapping water'!$D$5:$U$352,MATCH($B83,'Mapping water'!$B$5:$B$352,0),MATCH(U$3,'Mapping water'!$D$4:$U$4,0))*$D83</f>
        <v>0</v>
      </c>
      <c r="V83" s="32">
        <f>INDEX('Mapping water'!$D$5:$U$352,MATCH($B83,'Mapping water'!$B$5:$B$352,0),MATCH(V$3,'Mapping water'!$D$4:$U$4,0))*$D83</f>
        <v>0</v>
      </c>
      <c r="W83" s="32">
        <f>INDEX('Mapping water'!$D$5:$U$352,MATCH($B83,'Mapping water'!$B$5:$B$352,0),MATCH(W$3,'Mapping water'!$D$4:$U$4,0))*$D83</f>
        <v>0</v>
      </c>
      <c r="X83" s="32">
        <f>INDEX('Mapping water'!$D$5:$U$352,MATCH($B83,'Mapping water'!$B$5:$B$352,0),MATCH(X$3,'Mapping water'!$D$4:$U$4,0))*$D83</f>
        <v>0</v>
      </c>
      <c r="Y83" s="32">
        <f>INDEX('Mapping water'!$D$5:$U$352,MATCH($B83,'Mapping water'!$B$5:$B$352,0),MATCH(Y$3,'Mapping water'!$D$4:$U$4,0))*$D83</f>
        <v>0</v>
      </c>
    </row>
    <row r="84" spans="1:25" x14ac:dyDescent="0.45">
      <c r="A84" s="10" t="s">
        <v>283</v>
      </c>
      <c r="B84" s="10" t="s">
        <v>284</v>
      </c>
      <c r="C84" s="10" t="s">
        <v>81</v>
      </c>
      <c r="D84" s="32">
        <f>INDEX('ONS data MYE 5'!$I$6:$I$445, MATCH($B84,'ONS data MYE 5'!$B$6:$B$445,0))</f>
        <v>106780</v>
      </c>
      <c r="E84" s="32">
        <f>INDEX('ONS data MYE 5'!$J$6:$J$445, MATCH($B84,'ONS data MYE 5'!$B$6:$B$445,0))</f>
        <v>1392</v>
      </c>
      <c r="F84" s="32">
        <f t="shared" si="2"/>
        <v>7.2384968408943653</v>
      </c>
      <c r="G84" s="32">
        <f t="shared" si="3"/>
        <v>52.395836515637704</v>
      </c>
      <c r="H84" s="32">
        <f>INDEX('Mapping water'!$D$5:$U$352,MATCH($B84,'Mapping water'!$B$5:$B$352,0),MATCH(H$3,'Mapping water'!$D$4:$U$4,0))*$D84</f>
        <v>0</v>
      </c>
      <c r="I84" s="32">
        <f>INDEX('Mapping water'!$D$5:$U$352,MATCH($B84,'Mapping water'!$B$5:$B$352,0),MATCH(I$3,'Mapping water'!$D$4:$U$4,0))*$D84</f>
        <v>0</v>
      </c>
      <c r="J84" s="32">
        <f>INDEX('Mapping water'!$D$5:$U$352,MATCH($B84,'Mapping water'!$B$5:$B$352,0),MATCH(J$3,'Mapping water'!$D$4:$U$4,0))*$D84</f>
        <v>0</v>
      </c>
      <c r="K84" s="32">
        <f>INDEX('Mapping water'!$D$5:$U$352,MATCH($B84,'Mapping water'!$B$5:$B$352,0),MATCH(K$3,'Mapping water'!$D$4:$U$4,0))*$D84</f>
        <v>0</v>
      </c>
      <c r="L84" s="32">
        <f>INDEX('Mapping water'!$D$5:$U$352,MATCH($B84,'Mapping water'!$B$5:$B$352,0),MATCH(L$3,'Mapping water'!$D$4:$U$4,0))*$D84</f>
        <v>106780</v>
      </c>
      <c r="M84" s="32">
        <f>INDEX('Mapping water'!$D$5:$U$352,MATCH($B84,'Mapping water'!$B$5:$B$352,0),MATCH(M$3,'Mapping water'!$D$4:$U$4,0))*$D84</f>
        <v>0</v>
      </c>
      <c r="N84" s="32">
        <f>INDEX('Mapping water'!$D$5:$U$352,MATCH($B84,'Mapping water'!$B$5:$B$352,0),MATCH(N$3,'Mapping water'!$D$4:$U$4,0))*$D84</f>
        <v>0</v>
      </c>
      <c r="O84" s="32">
        <f>INDEX('Mapping water'!$D$5:$U$352,MATCH($B84,'Mapping water'!$B$5:$B$352,0),MATCH(O$3,'Mapping water'!$D$4:$U$4,0))*$D84</f>
        <v>0</v>
      </c>
      <c r="P84" s="32">
        <f>INDEX('Mapping water'!$D$5:$U$352,MATCH($B84,'Mapping water'!$B$5:$B$352,0),MATCH(P$3,'Mapping water'!$D$4:$U$4,0))*$D84</f>
        <v>0</v>
      </c>
      <c r="Q84" s="32">
        <f>INDEX('Mapping water'!$D$5:$U$352,MATCH($B84,'Mapping water'!$B$5:$B$352,0),MATCH(Q$3,'Mapping water'!$D$4:$U$4,0))*$D84</f>
        <v>0</v>
      </c>
      <c r="R84" s="32">
        <f>INDEX('Mapping water'!$D$5:$U$352,MATCH($B84,'Mapping water'!$B$5:$B$352,0),MATCH(R$3,'Mapping water'!$D$4:$U$4,0))*$D84</f>
        <v>0</v>
      </c>
      <c r="S84" s="32">
        <f>INDEX('Mapping water'!$D$5:$U$352,MATCH($B84,'Mapping water'!$B$5:$B$352,0),MATCH(S$3,'Mapping water'!$D$4:$U$4,0))*$D84</f>
        <v>0</v>
      </c>
      <c r="T84" s="32">
        <f>INDEX('Mapping water'!$D$5:$U$352,MATCH($B84,'Mapping water'!$B$5:$B$352,0),MATCH(T$3,'Mapping water'!$D$4:$U$4,0))*$D84</f>
        <v>0</v>
      </c>
      <c r="U84" s="32">
        <f>INDEX('Mapping water'!$D$5:$U$352,MATCH($B84,'Mapping water'!$B$5:$B$352,0),MATCH(U$3,'Mapping water'!$D$4:$U$4,0))*$D84</f>
        <v>0</v>
      </c>
      <c r="V84" s="32">
        <f>INDEX('Mapping water'!$D$5:$U$352,MATCH($B84,'Mapping water'!$B$5:$B$352,0),MATCH(V$3,'Mapping water'!$D$4:$U$4,0))*$D84</f>
        <v>0</v>
      </c>
      <c r="W84" s="32">
        <f>INDEX('Mapping water'!$D$5:$U$352,MATCH($B84,'Mapping water'!$B$5:$B$352,0),MATCH(W$3,'Mapping water'!$D$4:$U$4,0))*$D84</f>
        <v>0</v>
      </c>
      <c r="X84" s="32">
        <f>INDEX('Mapping water'!$D$5:$U$352,MATCH($B84,'Mapping water'!$B$5:$B$352,0),MATCH(X$3,'Mapping water'!$D$4:$U$4,0))*$D84</f>
        <v>0</v>
      </c>
      <c r="Y84" s="32">
        <f>INDEX('Mapping water'!$D$5:$U$352,MATCH($B84,'Mapping water'!$B$5:$B$352,0),MATCH(Y$3,'Mapping water'!$D$4:$U$4,0))*$D84</f>
        <v>0</v>
      </c>
    </row>
    <row r="85" spans="1:25" x14ac:dyDescent="0.45">
      <c r="A85" s="10" t="s">
        <v>285</v>
      </c>
      <c r="B85" s="10" t="s">
        <v>286</v>
      </c>
      <c r="C85" s="10" t="s">
        <v>81</v>
      </c>
      <c r="D85" s="32">
        <f>INDEX('ONS data MYE 5'!$I$6:$I$445, MATCH($B85,'ONS data MYE 5'!$B$6:$B$445,0))</f>
        <v>118695</v>
      </c>
      <c r="E85" s="32">
        <f>INDEX('ONS data MYE 5'!$J$6:$J$445, MATCH($B85,'ONS data MYE 5'!$B$6:$B$445,0))</f>
        <v>182</v>
      </c>
      <c r="F85" s="32">
        <f t="shared" si="2"/>
        <v>5.2040066870767951</v>
      </c>
      <c r="G85" s="32">
        <f t="shared" si="3"/>
        <v>27.081685599140002</v>
      </c>
      <c r="H85" s="32">
        <f>INDEX('Mapping water'!$D$5:$U$352,MATCH($B85,'Mapping water'!$B$5:$B$352,0),MATCH(H$3,'Mapping water'!$D$4:$U$4,0))*$D85</f>
        <v>0</v>
      </c>
      <c r="I85" s="32">
        <f>INDEX('Mapping water'!$D$5:$U$352,MATCH($B85,'Mapping water'!$B$5:$B$352,0),MATCH(I$3,'Mapping water'!$D$4:$U$4,0))*$D85</f>
        <v>0</v>
      </c>
      <c r="J85" s="32">
        <f>INDEX('Mapping water'!$D$5:$U$352,MATCH($B85,'Mapping water'!$B$5:$B$352,0),MATCH(J$3,'Mapping water'!$D$4:$U$4,0))*$D85</f>
        <v>0</v>
      </c>
      <c r="K85" s="32">
        <f>INDEX('Mapping water'!$D$5:$U$352,MATCH($B85,'Mapping water'!$B$5:$B$352,0),MATCH(K$3,'Mapping water'!$D$4:$U$4,0))*$D85</f>
        <v>0</v>
      </c>
      <c r="L85" s="32">
        <f>INDEX('Mapping water'!$D$5:$U$352,MATCH($B85,'Mapping water'!$B$5:$B$352,0),MATCH(L$3,'Mapping water'!$D$4:$U$4,0))*$D85</f>
        <v>118695</v>
      </c>
      <c r="M85" s="32">
        <f>INDEX('Mapping water'!$D$5:$U$352,MATCH($B85,'Mapping water'!$B$5:$B$352,0),MATCH(M$3,'Mapping water'!$D$4:$U$4,0))*$D85</f>
        <v>0</v>
      </c>
      <c r="N85" s="32">
        <f>INDEX('Mapping water'!$D$5:$U$352,MATCH($B85,'Mapping water'!$B$5:$B$352,0),MATCH(N$3,'Mapping water'!$D$4:$U$4,0))*$D85</f>
        <v>0</v>
      </c>
      <c r="O85" s="32">
        <f>INDEX('Mapping water'!$D$5:$U$352,MATCH($B85,'Mapping water'!$B$5:$B$352,0),MATCH(O$3,'Mapping water'!$D$4:$U$4,0))*$D85</f>
        <v>0</v>
      </c>
      <c r="P85" s="32">
        <f>INDEX('Mapping water'!$D$5:$U$352,MATCH($B85,'Mapping water'!$B$5:$B$352,0),MATCH(P$3,'Mapping water'!$D$4:$U$4,0))*$D85</f>
        <v>0</v>
      </c>
      <c r="Q85" s="32">
        <f>INDEX('Mapping water'!$D$5:$U$352,MATCH($B85,'Mapping water'!$B$5:$B$352,0),MATCH(Q$3,'Mapping water'!$D$4:$U$4,0))*$D85</f>
        <v>0</v>
      </c>
      <c r="R85" s="32">
        <f>INDEX('Mapping water'!$D$5:$U$352,MATCH($B85,'Mapping water'!$B$5:$B$352,0),MATCH(R$3,'Mapping water'!$D$4:$U$4,0))*$D85</f>
        <v>0</v>
      </c>
      <c r="S85" s="32">
        <f>INDEX('Mapping water'!$D$5:$U$352,MATCH($B85,'Mapping water'!$B$5:$B$352,0),MATCH(S$3,'Mapping water'!$D$4:$U$4,0))*$D85</f>
        <v>0</v>
      </c>
      <c r="T85" s="32">
        <f>INDEX('Mapping water'!$D$5:$U$352,MATCH($B85,'Mapping water'!$B$5:$B$352,0),MATCH(T$3,'Mapping water'!$D$4:$U$4,0))*$D85</f>
        <v>0</v>
      </c>
      <c r="U85" s="32">
        <f>INDEX('Mapping water'!$D$5:$U$352,MATCH($B85,'Mapping water'!$B$5:$B$352,0),MATCH(U$3,'Mapping water'!$D$4:$U$4,0))*$D85</f>
        <v>0</v>
      </c>
      <c r="V85" s="32">
        <f>INDEX('Mapping water'!$D$5:$U$352,MATCH($B85,'Mapping water'!$B$5:$B$352,0),MATCH(V$3,'Mapping water'!$D$4:$U$4,0))*$D85</f>
        <v>0</v>
      </c>
      <c r="W85" s="32">
        <f>INDEX('Mapping water'!$D$5:$U$352,MATCH($B85,'Mapping water'!$B$5:$B$352,0),MATCH(W$3,'Mapping water'!$D$4:$U$4,0))*$D85</f>
        <v>0</v>
      </c>
      <c r="X85" s="32">
        <f>INDEX('Mapping water'!$D$5:$U$352,MATCH($B85,'Mapping water'!$B$5:$B$352,0),MATCH(X$3,'Mapping water'!$D$4:$U$4,0))*$D85</f>
        <v>0</v>
      </c>
      <c r="Y85" s="32">
        <f>INDEX('Mapping water'!$D$5:$U$352,MATCH($B85,'Mapping water'!$B$5:$B$352,0),MATCH(Y$3,'Mapping water'!$D$4:$U$4,0))*$D85</f>
        <v>0</v>
      </c>
    </row>
    <row r="86" spans="1:25" x14ac:dyDescent="0.45">
      <c r="A86" s="10" t="s">
        <v>287</v>
      </c>
      <c r="B86" s="10" t="s">
        <v>288</v>
      </c>
      <c r="C86" s="10" t="s">
        <v>81</v>
      </c>
      <c r="D86" s="32">
        <f>INDEX('ONS data MYE 5'!$I$6:$I$445, MATCH($B86,'ONS data MYE 5'!$B$6:$B$445,0))</f>
        <v>114497</v>
      </c>
      <c r="E86" s="32">
        <f>INDEX('ONS data MYE 5'!$J$6:$J$445, MATCH($B86,'ONS data MYE 5'!$B$6:$B$445,0))</f>
        <v>280</v>
      </c>
      <c r="F86" s="32">
        <f t="shared" si="2"/>
        <v>5.6347896031692493</v>
      </c>
      <c r="G86" s="32">
        <f t="shared" si="3"/>
        <v>31.750853871984265</v>
      </c>
      <c r="H86" s="32">
        <f>INDEX('Mapping water'!$D$5:$U$352,MATCH($B86,'Mapping water'!$B$5:$B$352,0),MATCH(H$3,'Mapping water'!$D$4:$U$4,0))*$D86</f>
        <v>0</v>
      </c>
      <c r="I86" s="32">
        <f>INDEX('Mapping water'!$D$5:$U$352,MATCH($B86,'Mapping water'!$B$5:$B$352,0),MATCH(I$3,'Mapping water'!$D$4:$U$4,0))*$D86</f>
        <v>0</v>
      </c>
      <c r="J86" s="32">
        <f>INDEX('Mapping water'!$D$5:$U$352,MATCH($B86,'Mapping water'!$B$5:$B$352,0),MATCH(J$3,'Mapping water'!$D$4:$U$4,0))*$D86</f>
        <v>0</v>
      </c>
      <c r="K86" s="32">
        <f>INDEX('Mapping water'!$D$5:$U$352,MATCH($B86,'Mapping water'!$B$5:$B$352,0),MATCH(K$3,'Mapping water'!$D$4:$U$4,0))*$D86</f>
        <v>0</v>
      </c>
      <c r="L86" s="32">
        <f>INDEX('Mapping water'!$D$5:$U$352,MATCH($B86,'Mapping water'!$B$5:$B$352,0),MATCH(L$3,'Mapping water'!$D$4:$U$4,0))*$D86</f>
        <v>114497</v>
      </c>
      <c r="M86" s="32">
        <f>INDEX('Mapping water'!$D$5:$U$352,MATCH($B86,'Mapping water'!$B$5:$B$352,0),MATCH(M$3,'Mapping water'!$D$4:$U$4,0))*$D86</f>
        <v>0</v>
      </c>
      <c r="N86" s="32">
        <f>INDEX('Mapping water'!$D$5:$U$352,MATCH($B86,'Mapping water'!$B$5:$B$352,0),MATCH(N$3,'Mapping water'!$D$4:$U$4,0))*$D86</f>
        <v>0</v>
      </c>
      <c r="O86" s="32">
        <f>INDEX('Mapping water'!$D$5:$U$352,MATCH($B86,'Mapping water'!$B$5:$B$352,0),MATCH(O$3,'Mapping water'!$D$4:$U$4,0))*$D86</f>
        <v>0</v>
      </c>
      <c r="P86" s="32">
        <f>INDEX('Mapping water'!$D$5:$U$352,MATCH($B86,'Mapping water'!$B$5:$B$352,0),MATCH(P$3,'Mapping water'!$D$4:$U$4,0))*$D86</f>
        <v>0</v>
      </c>
      <c r="Q86" s="32">
        <f>INDEX('Mapping water'!$D$5:$U$352,MATCH($B86,'Mapping water'!$B$5:$B$352,0),MATCH(Q$3,'Mapping water'!$D$4:$U$4,0))*$D86</f>
        <v>0</v>
      </c>
      <c r="R86" s="32">
        <f>INDEX('Mapping water'!$D$5:$U$352,MATCH($B86,'Mapping water'!$B$5:$B$352,0),MATCH(R$3,'Mapping water'!$D$4:$U$4,0))*$D86</f>
        <v>0</v>
      </c>
      <c r="S86" s="32">
        <f>INDEX('Mapping water'!$D$5:$U$352,MATCH($B86,'Mapping water'!$B$5:$B$352,0),MATCH(S$3,'Mapping water'!$D$4:$U$4,0))*$D86</f>
        <v>0</v>
      </c>
      <c r="T86" s="32">
        <f>INDEX('Mapping water'!$D$5:$U$352,MATCH($B86,'Mapping water'!$B$5:$B$352,0),MATCH(T$3,'Mapping water'!$D$4:$U$4,0))*$D86</f>
        <v>0</v>
      </c>
      <c r="U86" s="32">
        <f>INDEX('Mapping water'!$D$5:$U$352,MATCH($B86,'Mapping water'!$B$5:$B$352,0),MATCH(U$3,'Mapping water'!$D$4:$U$4,0))*$D86</f>
        <v>0</v>
      </c>
      <c r="V86" s="32">
        <f>INDEX('Mapping water'!$D$5:$U$352,MATCH($B86,'Mapping water'!$B$5:$B$352,0),MATCH(V$3,'Mapping water'!$D$4:$U$4,0))*$D86</f>
        <v>0</v>
      </c>
      <c r="W86" s="32">
        <f>INDEX('Mapping water'!$D$5:$U$352,MATCH($B86,'Mapping water'!$B$5:$B$352,0),MATCH(W$3,'Mapping water'!$D$4:$U$4,0))*$D86</f>
        <v>0</v>
      </c>
      <c r="X86" s="32">
        <f>INDEX('Mapping water'!$D$5:$U$352,MATCH($B86,'Mapping water'!$B$5:$B$352,0),MATCH(X$3,'Mapping water'!$D$4:$U$4,0))*$D86</f>
        <v>0</v>
      </c>
      <c r="Y86" s="32">
        <f>INDEX('Mapping water'!$D$5:$U$352,MATCH($B86,'Mapping water'!$B$5:$B$352,0),MATCH(Y$3,'Mapping water'!$D$4:$U$4,0))*$D86</f>
        <v>0</v>
      </c>
    </row>
    <row r="87" spans="1:25" x14ac:dyDescent="0.45">
      <c r="A87" s="10" t="s">
        <v>669</v>
      </c>
      <c r="B87" s="10" t="s">
        <v>670</v>
      </c>
      <c r="C87" s="10" t="s">
        <v>81</v>
      </c>
      <c r="D87" s="32">
        <f>INDEX('ONS data MYE 5'!$I$6:$I$445, MATCH($B87,'ONS data MYE 5'!$B$6:$B$445,0))</f>
        <v>77917</v>
      </c>
      <c r="E87" s="32">
        <f>INDEX('ONS data MYE 5'!$J$6:$J$445, MATCH($B87,'ONS data MYE 5'!$B$6:$B$445,0))</f>
        <v>486</v>
      </c>
      <c r="F87" s="32">
        <f t="shared" si="2"/>
        <v>6.1862086239004936</v>
      </c>
      <c r="G87" s="32">
        <f t="shared" si="3"/>
        <v>38.269177138420837</v>
      </c>
      <c r="H87" s="32">
        <f>INDEX('Mapping water'!$D$5:$U$352,MATCH($B87,'Mapping water'!$B$5:$B$352,0),MATCH(H$3,'Mapping water'!$D$4:$U$4,0))*$D87</f>
        <v>0</v>
      </c>
      <c r="I87" s="32">
        <f>INDEX('Mapping water'!$D$5:$U$352,MATCH($B87,'Mapping water'!$B$5:$B$352,0),MATCH(I$3,'Mapping water'!$D$4:$U$4,0))*$D87</f>
        <v>0</v>
      </c>
      <c r="J87" s="32">
        <f>INDEX('Mapping water'!$D$5:$U$352,MATCH($B87,'Mapping water'!$B$5:$B$352,0),MATCH(J$3,'Mapping water'!$D$4:$U$4,0))*$D87</f>
        <v>0</v>
      </c>
      <c r="K87" s="32">
        <f>INDEX('Mapping water'!$D$5:$U$352,MATCH($B87,'Mapping water'!$B$5:$B$352,0),MATCH(K$3,'Mapping water'!$D$4:$U$4,0))*$D87</f>
        <v>0</v>
      </c>
      <c r="L87" s="32">
        <f>INDEX('Mapping water'!$D$5:$U$352,MATCH($B87,'Mapping water'!$B$5:$B$352,0),MATCH(L$3,'Mapping water'!$D$4:$U$4,0))*$D87</f>
        <v>77917</v>
      </c>
      <c r="M87" s="32">
        <f>INDEX('Mapping water'!$D$5:$U$352,MATCH($B87,'Mapping water'!$B$5:$B$352,0),MATCH(M$3,'Mapping water'!$D$4:$U$4,0))*$D87</f>
        <v>0</v>
      </c>
      <c r="N87" s="32">
        <f>INDEX('Mapping water'!$D$5:$U$352,MATCH($B87,'Mapping water'!$B$5:$B$352,0),MATCH(N$3,'Mapping water'!$D$4:$U$4,0))*$D87</f>
        <v>0</v>
      </c>
      <c r="O87" s="32">
        <f>INDEX('Mapping water'!$D$5:$U$352,MATCH($B87,'Mapping water'!$B$5:$B$352,0),MATCH(O$3,'Mapping water'!$D$4:$U$4,0))*$D87</f>
        <v>0</v>
      </c>
      <c r="P87" s="32">
        <f>INDEX('Mapping water'!$D$5:$U$352,MATCH($B87,'Mapping water'!$B$5:$B$352,0),MATCH(P$3,'Mapping water'!$D$4:$U$4,0))*$D87</f>
        <v>0</v>
      </c>
      <c r="Q87" s="32">
        <f>INDEX('Mapping water'!$D$5:$U$352,MATCH($B87,'Mapping water'!$B$5:$B$352,0),MATCH(Q$3,'Mapping water'!$D$4:$U$4,0))*$D87</f>
        <v>0</v>
      </c>
      <c r="R87" s="32">
        <f>INDEX('Mapping water'!$D$5:$U$352,MATCH($B87,'Mapping water'!$B$5:$B$352,0),MATCH(R$3,'Mapping water'!$D$4:$U$4,0))*$D87</f>
        <v>0</v>
      </c>
      <c r="S87" s="32">
        <f>INDEX('Mapping water'!$D$5:$U$352,MATCH($B87,'Mapping water'!$B$5:$B$352,0),MATCH(S$3,'Mapping water'!$D$4:$U$4,0))*$D87</f>
        <v>0</v>
      </c>
      <c r="T87" s="32">
        <f>INDEX('Mapping water'!$D$5:$U$352,MATCH($B87,'Mapping water'!$B$5:$B$352,0),MATCH(T$3,'Mapping water'!$D$4:$U$4,0))*$D87</f>
        <v>0</v>
      </c>
      <c r="U87" s="32">
        <f>INDEX('Mapping water'!$D$5:$U$352,MATCH($B87,'Mapping water'!$B$5:$B$352,0),MATCH(U$3,'Mapping water'!$D$4:$U$4,0))*$D87</f>
        <v>0</v>
      </c>
      <c r="V87" s="32">
        <f>INDEX('Mapping water'!$D$5:$U$352,MATCH($B87,'Mapping water'!$B$5:$B$352,0),MATCH(V$3,'Mapping water'!$D$4:$U$4,0))*$D87</f>
        <v>0</v>
      </c>
      <c r="W87" s="32">
        <f>INDEX('Mapping water'!$D$5:$U$352,MATCH($B87,'Mapping water'!$B$5:$B$352,0),MATCH(W$3,'Mapping water'!$D$4:$U$4,0))*$D87</f>
        <v>0</v>
      </c>
      <c r="X87" s="32">
        <f>INDEX('Mapping water'!$D$5:$U$352,MATCH($B87,'Mapping water'!$B$5:$B$352,0),MATCH(X$3,'Mapping water'!$D$4:$U$4,0))*$D87</f>
        <v>0</v>
      </c>
      <c r="Y87" s="32">
        <f>INDEX('Mapping water'!$D$5:$U$352,MATCH($B87,'Mapping water'!$B$5:$B$352,0),MATCH(Y$3,'Mapping water'!$D$4:$U$4,0))*$D87</f>
        <v>0</v>
      </c>
    </row>
    <row r="88" spans="1:25" x14ac:dyDescent="0.45">
      <c r="A88" s="10" t="s">
        <v>671</v>
      </c>
      <c r="B88" s="10" t="s">
        <v>672</v>
      </c>
      <c r="C88" s="10" t="s">
        <v>81</v>
      </c>
      <c r="D88" s="32">
        <f>INDEX('ONS data MYE 5'!$I$6:$I$445, MATCH($B88,'ONS data MYE 5'!$B$6:$B$445,0))</f>
        <v>104463</v>
      </c>
      <c r="E88" s="32">
        <f>INDEX('ONS data MYE 5'!$J$6:$J$445, MATCH($B88,'ONS data MYE 5'!$B$6:$B$445,0))</f>
        <v>1582</v>
      </c>
      <c r="F88" s="32">
        <f t="shared" si="2"/>
        <v>7.3664451483275988</v>
      </c>
      <c r="G88" s="32">
        <f t="shared" si="3"/>
        <v>54.264514123319216</v>
      </c>
      <c r="H88" s="32">
        <f>INDEX('Mapping water'!$D$5:$U$352,MATCH($B88,'Mapping water'!$B$5:$B$352,0),MATCH(H$3,'Mapping water'!$D$4:$U$4,0))*$D88</f>
        <v>0</v>
      </c>
      <c r="I88" s="32">
        <f>INDEX('Mapping water'!$D$5:$U$352,MATCH($B88,'Mapping water'!$B$5:$B$352,0),MATCH(I$3,'Mapping water'!$D$4:$U$4,0))*$D88</f>
        <v>0</v>
      </c>
      <c r="J88" s="32">
        <f>INDEX('Mapping water'!$D$5:$U$352,MATCH($B88,'Mapping water'!$B$5:$B$352,0),MATCH(J$3,'Mapping water'!$D$4:$U$4,0))*$D88</f>
        <v>0</v>
      </c>
      <c r="K88" s="32">
        <f>INDEX('Mapping water'!$D$5:$U$352,MATCH($B88,'Mapping water'!$B$5:$B$352,0),MATCH(K$3,'Mapping water'!$D$4:$U$4,0))*$D88</f>
        <v>0</v>
      </c>
      <c r="L88" s="32">
        <f>INDEX('Mapping water'!$D$5:$U$352,MATCH($B88,'Mapping water'!$B$5:$B$352,0),MATCH(L$3,'Mapping water'!$D$4:$U$4,0))*$D88</f>
        <v>104463</v>
      </c>
      <c r="M88" s="32">
        <f>INDEX('Mapping water'!$D$5:$U$352,MATCH($B88,'Mapping water'!$B$5:$B$352,0),MATCH(M$3,'Mapping water'!$D$4:$U$4,0))*$D88</f>
        <v>0</v>
      </c>
      <c r="N88" s="32">
        <f>INDEX('Mapping water'!$D$5:$U$352,MATCH($B88,'Mapping water'!$B$5:$B$352,0),MATCH(N$3,'Mapping water'!$D$4:$U$4,0))*$D88</f>
        <v>0</v>
      </c>
      <c r="O88" s="32">
        <f>INDEX('Mapping water'!$D$5:$U$352,MATCH($B88,'Mapping water'!$B$5:$B$352,0),MATCH(O$3,'Mapping water'!$D$4:$U$4,0))*$D88</f>
        <v>0</v>
      </c>
      <c r="P88" s="32">
        <f>INDEX('Mapping water'!$D$5:$U$352,MATCH($B88,'Mapping water'!$B$5:$B$352,0),MATCH(P$3,'Mapping water'!$D$4:$U$4,0))*$D88</f>
        <v>0</v>
      </c>
      <c r="Q88" s="32">
        <f>INDEX('Mapping water'!$D$5:$U$352,MATCH($B88,'Mapping water'!$B$5:$B$352,0),MATCH(Q$3,'Mapping water'!$D$4:$U$4,0))*$D88</f>
        <v>0</v>
      </c>
      <c r="R88" s="32">
        <f>INDEX('Mapping water'!$D$5:$U$352,MATCH($B88,'Mapping water'!$B$5:$B$352,0),MATCH(R$3,'Mapping water'!$D$4:$U$4,0))*$D88</f>
        <v>0</v>
      </c>
      <c r="S88" s="32">
        <f>INDEX('Mapping water'!$D$5:$U$352,MATCH($B88,'Mapping water'!$B$5:$B$352,0),MATCH(S$3,'Mapping water'!$D$4:$U$4,0))*$D88</f>
        <v>0</v>
      </c>
      <c r="T88" s="32">
        <f>INDEX('Mapping water'!$D$5:$U$352,MATCH($B88,'Mapping water'!$B$5:$B$352,0),MATCH(T$3,'Mapping water'!$D$4:$U$4,0))*$D88</f>
        <v>0</v>
      </c>
      <c r="U88" s="32">
        <f>INDEX('Mapping water'!$D$5:$U$352,MATCH($B88,'Mapping water'!$B$5:$B$352,0),MATCH(U$3,'Mapping water'!$D$4:$U$4,0))*$D88</f>
        <v>0</v>
      </c>
      <c r="V88" s="32">
        <f>INDEX('Mapping water'!$D$5:$U$352,MATCH($B88,'Mapping water'!$B$5:$B$352,0),MATCH(V$3,'Mapping water'!$D$4:$U$4,0))*$D88</f>
        <v>0</v>
      </c>
      <c r="W88" s="32">
        <f>INDEX('Mapping water'!$D$5:$U$352,MATCH($B88,'Mapping water'!$B$5:$B$352,0),MATCH(W$3,'Mapping water'!$D$4:$U$4,0))*$D88</f>
        <v>0</v>
      </c>
      <c r="X88" s="32">
        <f>INDEX('Mapping water'!$D$5:$U$352,MATCH($B88,'Mapping water'!$B$5:$B$352,0),MATCH(X$3,'Mapping water'!$D$4:$U$4,0))*$D88</f>
        <v>0</v>
      </c>
      <c r="Y88" s="32">
        <f>INDEX('Mapping water'!$D$5:$U$352,MATCH($B88,'Mapping water'!$B$5:$B$352,0),MATCH(Y$3,'Mapping water'!$D$4:$U$4,0))*$D88</f>
        <v>0</v>
      </c>
    </row>
    <row r="89" spans="1:25" x14ac:dyDescent="0.45">
      <c r="A89" s="10" t="s">
        <v>673</v>
      </c>
      <c r="B89" s="10" t="s">
        <v>674</v>
      </c>
      <c r="C89" s="10" t="s">
        <v>81</v>
      </c>
      <c r="D89" s="32">
        <f>INDEX('ONS data MYE 5'!$I$6:$I$445, MATCH($B89,'ONS data MYE 5'!$B$6:$B$445,0))</f>
        <v>99661</v>
      </c>
      <c r="E89" s="32">
        <f>INDEX('ONS data MYE 5'!$J$6:$J$445, MATCH($B89,'ONS data MYE 5'!$B$6:$B$445,0))</f>
        <v>362</v>
      </c>
      <c r="F89" s="32">
        <f t="shared" si="2"/>
        <v>5.8916442118257715</v>
      </c>
      <c r="G89" s="32">
        <f t="shared" si="3"/>
        <v>34.711471518740119</v>
      </c>
      <c r="H89" s="32">
        <f>INDEX('Mapping water'!$D$5:$U$352,MATCH($B89,'Mapping water'!$B$5:$B$352,0),MATCH(H$3,'Mapping water'!$D$4:$U$4,0))*$D89</f>
        <v>0</v>
      </c>
      <c r="I89" s="32">
        <f>INDEX('Mapping water'!$D$5:$U$352,MATCH($B89,'Mapping water'!$B$5:$B$352,0),MATCH(I$3,'Mapping water'!$D$4:$U$4,0))*$D89</f>
        <v>0</v>
      </c>
      <c r="J89" s="32">
        <f>INDEX('Mapping water'!$D$5:$U$352,MATCH($B89,'Mapping water'!$B$5:$B$352,0),MATCH(J$3,'Mapping water'!$D$4:$U$4,0))*$D89</f>
        <v>0</v>
      </c>
      <c r="K89" s="32">
        <f>INDEX('Mapping water'!$D$5:$U$352,MATCH($B89,'Mapping water'!$B$5:$B$352,0),MATCH(K$3,'Mapping water'!$D$4:$U$4,0))*$D89</f>
        <v>0</v>
      </c>
      <c r="L89" s="32">
        <f>INDEX('Mapping water'!$D$5:$U$352,MATCH($B89,'Mapping water'!$B$5:$B$352,0),MATCH(L$3,'Mapping water'!$D$4:$U$4,0))*$D89</f>
        <v>99661</v>
      </c>
      <c r="M89" s="32">
        <f>INDEX('Mapping water'!$D$5:$U$352,MATCH($B89,'Mapping water'!$B$5:$B$352,0),MATCH(M$3,'Mapping water'!$D$4:$U$4,0))*$D89</f>
        <v>0</v>
      </c>
      <c r="N89" s="32">
        <f>INDEX('Mapping water'!$D$5:$U$352,MATCH($B89,'Mapping water'!$B$5:$B$352,0),MATCH(N$3,'Mapping water'!$D$4:$U$4,0))*$D89</f>
        <v>0</v>
      </c>
      <c r="O89" s="32">
        <f>INDEX('Mapping water'!$D$5:$U$352,MATCH($B89,'Mapping water'!$B$5:$B$352,0),MATCH(O$3,'Mapping water'!$D$4:$U$4,0))*$D89</f>
        <v>0</v>
      </c>
      <c r="P89" s="32">
        <f>INDEX('Mapping water'!$D$5:$U$352,MATCH($B89,'Mapping water'!$B$5:$B$352,0),MATCH(P$3,'Mapping water'!$D$4:$U$4,0))*$D89</f>
        <v>0</v>
      </c>
      <c r="Q89" s="32">
        <f>INDEX('Mapping water'!$D$5:$U$352,MATCH($B89,'Mapping water'!$B$5:$B$352,0),MATCH(Q$3,'Mapping water'!$D$4:$U$4,0))*$D89</f>
        <v>0</v>
      </c>
      <c r="R89" s="32">
        <f>INDEX('Mapping water'!$D$5:$U$352,MATCH($B89,'Mapping water'!$B$5:$B$352,0),MATCH(R$3,'Mapping water'!$D$4:$U$4,0))*$D89</f>
        <v>0</v>
      </c>
      <c r="S89" s="32">
        <f>INDEX('Mapping water'!$D$5:$U$352,MATCH($B89,'Mapping water'!$B$5:$B$352,0),MATCH(S$3,'Mapping water'!$D$4:$U$4,0))*$D89</f>
        <v>0</v>
      </c>
      <c r="T89" s="32">
        <f>INDEX('Mapping water'!$D$5:$U$352,MATCH($B89,'Mapping water'!$B$5:$B$352,0),MATCH(T$3,'Mapping water'!$D$4:$U$4,0))*$D89</f>
        <v>0</v>
      </c>
      <c r="U89" s="32">
        <f>INDEX('Mapping water'!$D$5:$U$352,MATCH($B89,'Mapping water'!$B$5:$B$352,0),MATCH(U$3,'Mapping water'!$D$4:$U$4,0))*$D89</f>
        <v>0</v>
      </c>
      <c r="V89" s="32">
        <f>INDEX('Mapping water'!$D$5:$U$352,MATCH($B89,'Mapping water'!$B$5:$B$352,0),MATCH(V$3,'Mapping water'!$D$4:$U$4,0))*$D89</f>
        <v>0</v>
      </c>
      <c r="W89" s="32">
        <f>INDEX('Mapping water'!$D$5:$U$352,MATCH($B89,'Mapping water'!$B$5:$B$352,0),MATCH(W$3,'Mapping water'!$D$4:$U$4,0))*$D89</f>
        <v>0</v>
      </c>
      <c r="X89" s="32">
        <f>INDEX('Mapping water'!$D$5:$U$352,MATCH($B89,'Mapping water'!$B$5:$B$352,0),MATCH(X$3,'Mapping water'!$D$4:$U$4,0))*$D89</f>
        <v>0</v>
      </c>
      <c r="Y89" s="32">
        <f>INDEX('Mapping water'!$D$5:$U$352,MATCH($B89,'Mapping water'!$B$5:$B$352,0),MATCH(Y$3,'Mapping water'!$D$4:$U$4,0))*$D89</f>
        <v>0</v>
      </c>
    </row>
    <row r="90" spans="1:25" x14ac:dyDescent="0.45">
      <c r="A90" s="10" t="s">
        <v>689</v>
      </c>
      <c r="B90" s="10" t="s">
        <v>690</v>
      </c>
      <c r="C90" s="10" t="s">
        <v>81</v>
      </c>
      <c r="D90" s="32">
        <f>INDEX('ONS data MYE 5'!$I$6:$I$445, MATCH($B90,'ONS data MYE 5'!$B$6:$B$445,0))</f>
        <v>114689</v>
      </c>
      <c r="E90" s="32">
        <f>INDEX('ONS data MYE 5'!$J$6:$J$445, MATCH($B90,'ONS data MYE 5'!$B$6:$B$445,0))</f>
        <v>180</v>
      </c>
      <c r="F90" s="32">
        <f t="shared" si="2"/>
        <v>5.1929568508902104</v>
      </c>
      <c r="G90" s="32">
        <f t="shared" si="3"/>
        <v>26.96680085520757</v>
      </c>
      <c r="H90" s="32">
        <f>INDEX('Mapping water'!$D$5:$U$352,MATCH($B90,'Mapping water'!$B$5:$B$352,0),MATCH(H$3,'Mapping water'!$D$4:$U$4,0))*$D90</f>
        <v>0</v>
      </c>
      <c r="I90" s="32">
        <f>INDEX('Mapping water'!$D$5:$U$352,MATCH($B90,'Mapping water'!$B$5:$B$352,0),MATCH(I$3,'Mapping water'!$D$4:$U$4,0))*$D90</f>
        <v>0</v>
      </c>
      <c r="J90" s="32">
        <f>INDEX('Mapping water'!$D$5:$U$352,MATCH($B90,'Mapping water'!$B$5:$B$352,0),MATCH(J$3,'Mapping water'!$D$4:$U$4,0))*$D90</f>
        <v>0</v>
      </c>
      <c r="K90" s="32">
        <f>INDEX('Mapping water'!$D$5:$U$352,MATCH($B90,'Mapping water'!$B$5:$B$352,0),MATCH(K$3,'Mapping water'!$D$4:$U$4,0))*$D90</f>
        <v>0</v>
      </c>
      <c r="L90" s="32">
        <f>INDEX('Mapping water'!$D$5:$U$352,MATCH($B90,'Mapping water'!$B$5:$B$352,0),MATCH(L$3,'Mapping water'!$D$4:$U$4,0))*$D90</f>
        <v>64225.840000000004</v>
      </c>
      <c r="M90" s="32">
        <f>INDEX('Mapping water'!$D$5:$U$352,MATCH($B90,'Mapping water'!$B$5:$B$352,0),MATCH(M$3,'Mapping water'!$D$4:$U$4,0))*$D90</f>
        <v>0</v>
      </c>
      <c r="N90" s="32">
        <f>INDEX('Mapping water'!$D$5:$U$352,MATCH($B90,'Mapping water'!$B$5:$B$352,0),MATCH(N$3,'Mapping water'!$D$4:$U$4,0))*$D90</f>
        <v>0</v>
      </c>
      <c r="O90" s="32">
        <f>INDEX('Mapping water'!$D$5:$U$352,MATCH($B90,'Mapping water'!$B$5:$B$352,0),MATCH(O$3,'Mapping water'!$D$4:$U$4,0))*$D90</f>
        <v>0</v>
      </c>
      <c r="P90" s="32">
        <f>INDEX('Mapping water'!$D$5:$U$352,MATCH($B90,'Mapping water'!$B$5:$B$352,0),MATCH(P$3,'Mapping water'!$D$4:$U$4,0))*$D90</f>
        <v>0</v>
      </c>
      <c r="Q90" s="32">
        <f>INDEX('Mapping water'!$D$5:$U$352,MATCH($B90,'Mapping water'!$B$5:$B$352,0),MATCH(Q$3,'Mapping water'!$D$4:$U$4,0))*$D90</f>
        <v>50463.16</v>
      </c>
      <c r="R90" s="32">
        <f>INDEX('Mapping water'!$D$5:$U$352,MATCH($B90,'Mapping water'!$B$5:$B$352,0),MATCH(R$3,'Mapping water'!$D$4:$U$4,0))*$D90</f>
        <v>0</v>
      </c>
      <c r="S90" s="32">
        <f>INDEX('Mapping water'!$D$5:$U$352,MATCH($B90,'Mapping water'!$B$5:$B$352,0),MATCH(S$3,'Mapping water'!$D$4:$U$4,0))*$D90</f>
        <v>0</v>
      </c>
      <c r="T90" s="32">
        <f>INDEX('Mapping water'!$D$5:$U$352,MATCH($B90,'Mapping water'!$B$5:$B$352,0),MATCH(T$3,'Mapping water'!$D$4:$U$4,0))*$D90</f>
        <v>0</v>
      </c>
      <c r="U90" s="32">
        <f>INDEX('Mapping water'!$D$5:$U$352,MATCH($B90,'Mapping water'!$B$5:$B$352,0),MATCH(U$3,'Mapping water'!$D$4:$U$4,0))*$D90</f>
        <v>0</v>
      </c>
      <c r="V90" s="32">
        <f>INDEX('Mapping water'!$D$5:$U$352,MATCH($B90,'Mapping water'!$B$5:$B$352,0),MATCH(V$3,'Mapping water'!$D$4:$U$4,0))*$D90</f>
        <v>0</v>
      </c>
      <c r="W90" s="32">
        <f>INDEX('Mapping water'!$D$5:$U$352,MATCH($B90,'Mapping water'!$B$5:$B$352,0),MATCH(W$3,'Mapping water'!$D$4:$U$4,0))*$D90</f>
        <v>0</v>
      </c>
      <c r="X90" s="32">
        <f>INDEX('Mapping water'!$D$5:$U$352,MATCH($B90,'Mapping water'!$B$5:$B$352,0),MATCH(X$3,'Mapping water'!$D$4:$U$4,0))*$D90</f>
        <v>0</v>
      </c>
      <c r="Y90" s="32">
        <f>INDEX('Mapping water'!$D$5:$U$352,MATCH($B90,'Mapping water'!$B$5:$B$352,0),MATCH(Y$3,'Mapping water'!$D$4:$U$4,0))*$D90</f>
        <v>0</v>
      </c>
    </row>
    <row r="91" spans="1:25" x14ac:dyDescent="0.45">
      <c r="A91" s="10" t="s">
        <v>22</v>
      </c>
      <c r="B91" s="10" t="s">
        <v>23</v>
      </c>
      <c r="C91" s="10" t="s">
        <v>24</v>
      </c>
      <c r="D91" s="32">
        <f>INDEX('ONS data MYE 5'!$I$6:$I$445, MATCH($B91,'ONS data MYE 5'!$B$6:$B$445,0))</f>
        <v>6687</v>
      </c>
      <c r="E91" s="32">
        <f>INDEX('ONS data MYE 5'!$J$6:$J$445, MATCH($B91,'ONS data MYE 5'!$B$6:$B$445,0))</f>
        <v>2303</v>
      </c>
      <c r="F91" s="32">
        <f t="shared" si="2"/>
        <v>7.7419678998206853</v>
      </c>
      <c r="G91" s="32">
        <f t="shared" si="3"/>
        <v>59.938066961853913</v>
      </c>
      <c r="H91" s="32">
        <f>INDEX('Mapping water'!$D$5:$U$352,MATCH($B91,'Mapping water'!$B$5:$B$352,0),MATCH(H$3,'Mapping water'!$D$4:$U$4,0))*$D91</f>
        <v>0</v>
      </c>
      <c r="I91" s="32">
        <f>INDEX('Mapping water'!$D$5:$U$352,MATCH($B91,'Mapping water'!$B$5:$B$352,0),MATCH(I$3,'Mapping water'!$D$4:$U$4,0))*$D91</f>
        <v>0</v>
      </c>
      <c r="J91" s="32">
        <f>INDEX('Mapping water'!$D$5:$U$352,MATCH($B91,'Mapping water'!$B$5:$B$352,0),MATCH(J$3,'Mapping water'!$D$4:$U$4,0))*$D91</f>
        <v>0</v>
      </c>
      <c r="K91" s="32">
        <f>INDEX('Mapping water'!$D$5:$U$352,MATCH($B91,'Mapping water'!$B$5:$B$352,0),MATCH(K$3,'Mapping water'!$D$4:$U$4,0))*$D91</f>
        <v>0</v>
      </c>
      <c r="L91" s="32">
        <f>INDEX('Mapping water'!$D$5:$U$352,MATCH($B91,'Mapping water'!$B$5:$B$352,0),MATCH(L$3,'Mapping water'!$D$4:$U$4,0))*$D91</f>
        <v>0</v>
      </c>
      <c r="M91" s="32">
        <f>INDEX('Mapping water'!$D$5:$U$352,MATCH($B91,'Mapping water'!$B$5:$B$352,0),MATCH(M$3,'Mapping water'!$D$4:$U$4,0))*$D91</f>
        <v>0</v>
      </c>
      <c r="N91" s="32">
        <f>INDEX('Mapping water'!$D$5:$U$352,MATCH($B91,'Mapping water'!$B$5:$B$352,0),MATCH(N$3,'Mapping water'!$D$4:$U$4,0))*$D91</f>
        <v>6687</v>
      </c>
      <c r="O91" s="32">
        <f>INDEX('Mapping water'!$D$5:$U$352,MATCH($B91,'Mapping water'!$B$5:$B$352,0),MATCH(O$3,'Mapping water'!$D$4:$U$4,0))*$D91</f>
        <v>0</v>
      </c>
      <c r="P91" s="32">
        <f>INDEX('Mapping water'!$D$5:$U$352,MATCH($B91,'Mapping water'!$B$5:$B$352,0),MATCH(P$3,'Mapping water'!$D$4:$U$4,0))*$D91</f>
        <v>0</v>
      </c>
      <c r="Q91" s="32">
        <f>INDEX('Mapping water'!$D$5:$U$352,MATCH($B91,'Mapping water'!$B$5:$B$352,0),MATCH(Q$3,'Mapping water'!$D$4:$U$4,0))*$D91</f>
        <v>0</v>
      </c>
      <c r="R91" s="32">
        <f>INDEX('Mapping water'!$D$5:$U$352,MATCH($B91,'Mapping water'!$B$5:$B$352,0),MATCH(R$3,'Mapping water'!$D$4:$U$4,0))*$D91</f>
        <v>0</v>
      </c>
      <c r="S91" s="32">
        <f>INDEX('Mapping water'!$D$5:$U$352,MATCH($B91,'Mapping water'!$B$5:$B$352,0),MATCH(S$3,'Mapping water'!$D$4:$U$4,0))*$D91</f>
        <v>0</v>
      </c>
      <c r="T91" s="32">
        <f>INDEX('Mapping water'!$D$5:$U$352,MATCH($B91,'Mapping water'!$B$5:$B$352,0),MATCH(T$3,'Mapping water'!$D$4:$U$4,0))*$D91</f>
        <v>0</v>
      </c>
      <c r="U91" s="32">
        <f>INDEX('Mapping water'!$D$5:$U$352,MATCH($B91,'Mapping water'!$B$5:$B$352,0),MATCH(U$3,'Mapping water'!$D$4:$U$4,0))*$D91</f>
        <v>0</v>
      </c>
      <c r="V91" s="32">
        <f>INDEX('Mapping water'!$D$5:$U$352,MATCH($B91,'Mapping water'!$B$5:$B$352,0),MATCH(V$3,'Mapping water'!$D$4:$U$4,0))*$D91</f>
        <v>0</v>
      </c>
      <c r="W91" s="32">
        <f>INDEX('Mapping water'!$D$5:$U$352,MATCH($B91,'Mapping water'!$B$5:$B$352,0),MATCH(W$3,'Mapping water'!$D$4:$U$4,0))*$D91</f>
        <v>0</v>
      </c>
      <c r="X91" s="32">
        <f>INDEX('Mapping water'!$D$5:$U$352,MATCH($B91,'Mapping water'!$B$5:$B$352,0),MATCH(X$3,'Mapping water'!$D$4:$U$4,0))*$D91</f>
        <v>0</v>
      </c>
      <c r="Y91" s="32">
        <f>INDEX('Mapping water'!$D$5:$U$352,MATCH($B91,'Mapping water'!$B$5:$B$352,0),MATCH(Y$3,'Mapping water'!$D$4:$U$4,0))*$D91</f>
        <v>0</v>
      </c>
    </row>
    <row r="92" spans="1:25" x14ac:dyDescent="0.45">
      <c r="A92" s="10" t="s">
        <v>25</v>
      </c>
      <c r="B92" s="10" t="s">
        <v>26</v>
      </c>
      <c r="C92" s="10" t="s">
        <v>24</v>
      </c>
      <c r="D92" s="32">
        <f>INDEX('ONS data MYE 5'!$I$6:$I$445, MATCH($B92,'ONS data MYE 5'!$B$6:$B$445,0))</f>
        <v>238047</v>
      </c>
      <c r="E92" s="32">
        <f>INDEX('ONS data MYE 5'!$J$6:$J$445, MATCH($B92,'ONS data MYE 5'!$B$6:$B$445,0))</f>
        <v>11079</v>
      </c>
      <c r="F92" s="32">
        <f t="shared" si="2"/>
        <v>9.312806703520673</v>
      </c>
      <c r="G92" s="32">
        <f t="shared" si="3"/>
        <v>86.728368697139587</v>
      </c>
      <c r="H92" s="32">
        <f>INDEX('Mapping water'!$D$5:$U$352,MATCH($B92,'Mapping water'!$B$5:$B$352,0),MATCH(H$3,'Mapping water'!$D$4:$U$4,0))*$D92</f>
        <v>0</v>
      </c>
      <c r="I92" s="32">
        <f>INDEX('Mapping water'!$D$5:$U$352,MATCH($B92,'Mapping water'!$B$5:$B$352,0),MATCH(I$3,'Mapping water'!$D$4:$U$4,0))*$D92</f>
        <v>0</v>
      </c>
      <c r="J92" s="32">
        <f>INDEX('Mapping water'!$D$5:$U$352,MATCH($B92,'Mapping water'!$B$5:$B$352,0),MATCH(J$3,'Mapping water'!$D$4:$U$4,0))*$D92</f>
        <v>0</v>
      </c>
      <c r="K92" s="32">
        <f>INDEX('Mapping water'!$D$5:$U$352,MATCH($B92,'Mapping water'!$B$5:$B$352,0),MATCH(K$3,'Mapping water'!$D$4:$U$4,0))*$D92</f>
        <v>0</v>
      </c>
      <c r="L92" s="32">
        <f>INDEX('Mapping water'!$D$5:$U$352,MATCH($B92,'Mapping water'!$B$5:$B$352,0),MATCH(L$3,'Mapping water'!$D$4:$U$4,0))*$D92</f>
        <v>0</v>
      </c>
      <c r="M92" s="32">
        <f>INDEX('Mapping water'!$D$5:$U$352,MATCH($B92,'Mapping water'!$B$5:$B$352,0),MATCH(M$3,'Mapping water'!$D$4:$U$4,0))*$D92</f>
        <v>0</v>
      </c>
      <c r="N92" s="32">
        <f>INDEX('Mapping water'!$D$5:$U$352,MATCH($B92,'Mapping water'!$B$5:$B$352,0),MATCH(N$3,'Mapping water'!$D$4:$U$4,0))*$D92</f>
        <v>238047</v>
      </c>
      <c r="O92" s="32">
        <f>INDEX('Mapping water'!$D$5:$U$352,MATCH($B92,'Mapping water'!$B$5:$B$352,0),MATCH(O$3,'Mapping water'!$D$4:$U$4,0))*$D92</f>
        <v>0</v>
      </c>
      <c r="P92" s="32">
        <f>INDEX('Mapping water'!$D$5:$U$352,MATCH($B92,'Mapping water'!$B$5:$B$352,0),MATCH(P$3,'Mapping water'!$D$4:$U$4,0))*$D92</f>
        <v>0</v>
      </c>
      <c r="Q92" s="32">
        <f>INDEX('Mapping water'!$D$5:$U$352,MATCH($B92,'Mapping water'!$B$5:$B$352,0),MATCH(Q$3,'Mapping water'!$D$4:$U$4,0))*$D92</f>
        <v>0</v>
      </c>
      <c r="R92" s="32">
        <f>INDEX('Mapping water'!$D$5:$U$352,MATCH($B92,'Mapping water'!$B$5:$B$352,0),MATCH(R$3,'Mapping water'!$D$4:$U$4,0))*$D92</f>
        <v>0</v>
      </c>
      <c r="S92" s="32">
        <f>INDEX('Mapping water'!$D$5:$U$352,MATCH($B92,'Mapping water'!$B$5:$B$352,0),MATCH(S$3,'Mapping water'!$D$4:$U$4,0))*$D92</f>
        <v>0</v>
      </c>
      <c r="T92" s="32">
        <f>INDEX('Mapping water'!$D$5:$U$352,MATCH($B92,'Mapping water'!$B$5:$B$352,0),MATCH(T$3,'Mapping water'!$D$4:$U$4,0))*$D92</f>
        <v>0</v>
      </c>
      <c r="U92" s="32">
        <f>INDEX('Mapping water'!$D$5:$U$352,MATCH($B92,'Mapping water'!$B$5:$B$352,0),MATCH(U$3,'Mapping water'!$D$4:$U$4,0))*$D92</f>
        <v>0</v>
      </c>
      <c r="V92" s="32">
        <f>INDEX('Mapping water'!$D$5:$U$352,MATCH($B92,'Mapping water'!$B$5:$B$352,0),MATCH(V$3,'Mapping water'!$D$4:$U$4,0))*$D92</f>
        <v>0</v>
      </c>
      <c r="W92" s="32">
        <f>INDEX('Mapping water'!$D$5:$U$352,MATCH($B92,'Mapping water'!$B$5:$B$352,0),MATCH(W$3,'Mapping water'!$D$4:$U$4,0))*$D92</f>
        <v>0</v>
      </c>
      <c r="X92" s="32">
        <f>INDEX('Mapping water'!$D$5:$U$352,MATCH($B92,'Mapping water'!$B$5:$B$352,0),MATCH(X$3,'Mapping water'!$D$4:$U$4,0))*$D92</f>
        <v>0</v>
      </c>
      <c r="Y92" s="32">
        <f>INDEX('Mapping water'!$D$5:$U$352,MATCH($B92,'Mapping water'!$B$5:$B$352,0),MATCH(Y$3,'Mapping water'!$D$4:$U$4,0))*$D92</f>
        <v>0</v>
      </c>
    </row>
    <row r="93" spans="1:25" x14ac:dyDescent="0.45">
      <c r="A93" s="10" t="s">
        <v>60</v>
      </c>
      <c r="B93" s="10" t="s">
        <v>61</v>
      </c>
      <c r="C93" s="10" t="s">
        <v>24</v>
      </c>
      <c r="D93" s="32">
        <f>INDEX('ONS data MYE 5'!$I$6:$I$445, MATCH($B93,'ONS data MYE 5'!$B$6:$B$445,0))</f>
        <v>378778</v>
      </c>
      <c r="E93" s="32">
        <f>INDEX('ONS data MYE 5'!$J$6:$J$445, MATCH($B93,'ONS data MYE 5'!$B$6:$B$445,0))</f>
        <v>4366</v>
      </c>
      <c r="F93" s="32">
        <f t="shared" si="2"/>
        <v>8.3816025371098899</v>
      </c>
      <c r="G93" s="32">
        <f t="shared" si="3"/>
        <v>70.251261090086942</v>
      </c>
      <c r="H93" s="32">
        <f>INDEX('Mapping water'!$D$5:$U$352,MATCH($B93,'Mapping water'!$B$5:$B$352,0),MATCH(H$3,'Mapping water'!$D$4:$U$4,0))*$D93</f>
        <v>0</v>
      </c>
      <c r="I93" s="32">
        <f>INDEX('Mapping water'!$D$5:$U$352,MATCH($B93,'Mapping water'!$B$5:$B$352,0),MATCH(I$3,'Mapping water'!$D$4:$U$4,0))*$D93</f>
        <v>0</v>
      </c>
      <c r="J93" s="32">
        <f>INDEX('Mapping water'!$D$5:$U$352,MATCH($B93,'Mapping water'!$B$5:$B$352,0),MATCH(J$3,'Mapping water'!$D$4:$U$4,0))*$D93</f>
        <v>0</v>
      </c>
      <c r="K93" s="32">
        <f>INDEX('Mapping water'!$D$5:$U$352,MATCH($B93,'Mapping water'!$B$5:$B$352,0),MATCH(K$3,'Mapping water'!$D$4:$U$4,0))*$D93</f>
        <v>0</v>
      </c>
      <c r="L93" s="32">
        <f>INDEX('Mapping water'!$D$5:$U$352,MATCH($B93,'Mapping water'!$B$5:$B$352,0),MATCH(L$3,'Mapping water'!$D$4:$U$4,0))*$D93</f>
        <v>0</v>
      </c>
      <c r="M93" s="32">
        <f>INDEX('Mapping water'!$D$5:$U$352,MATCH($B93,'Mapping water'!$B$5:$B$352,0),MATCH(M$3,'Mapping water'!$D$4:$U$4,0))*$D93</f>
        <v>0</v>
      </c>
      <c r="N93" s="32">
        <f>INDEX('Mapping water'!$D$5:$U$352,MATCH($B93,'Mapping water'!$B$5:$B$352,0),MATCH(N$3,'Mapping water'!$D$4:$U$4,0))*$D93</f>
        <v>90906.72</v>
      </c>
      <c r="O93" s="32">
        <f>INDEX('Mapping water'!$D$5:$U$352,MATCH($B93,'Mapping water'!$B$5:$B$352,0),MATCH(O$3,'Mapping water'!$D$4:$U$4,0))*$D93</f>
        <v>0</v>
      </c>
      <c r="P93" s="32">
        <f>INDEX('Mapping water'!$D$5:$U$352,MATCH($B93,'Mapping water'!$B$5:$B$352,0),MATCH(P$3,'Mapping water'!$D$4:$U$4,0))*$D93</f>
        <v>0</v>
      </c>
      <c r="Q93" s="32">
        <f>INDEX('Mapping water'!$D$5:$U$352,MATCH($B93,'Mapping water'!$B$5:$B$352,0),MATCH(Q$3,'Mapping water'!$D$4:$U$4,0))*$D93</f>
        <v>0</v>
      </c>
      <c r="R93" s="32">
        <f>INDEX('Mapping water'!$D$5:$U$352,MATCH($B93,'Mapping water'!$B$5:$B$352,0),MATCH(R$3,'Mapping water'!$D$4:$U$4,0))*$D93</f>
        <v>287871.28000000003</v>
      </c>
      <c r="S93" s="32">
        <f>INDEX('Mapping water'!$D$5:$U$352,MATCH($B93,'Mapping water'!$B$5:$B$352,0),MATCH(S$3,'Mapping water'!$D$4:$U$4,0))*$D93</f>
        <v>0</v>
      </c>
      <c r="T93" s="32">
        <f>INDEX('Mapping water'!$D$5:$U$352,MATCH($B93,'Mapping water'!$B$5:$B$352,0),MATCH(T$3,'Mapping water'!$D$4:$U$4,0))*$D93</f>
        <v>0</v>
      </c>
      <c r="U93" s="32">
        <f>INDEX('Mapping water'!$D$5:$U$352,MATCH($B93,'Mapping water'!$B$5:$B$352,0),MATCH(U$3,'Mapping water'!$D$4:$U$4,0))*$D93</f>
        <v>0</v>
      </c>
      <c r="V93" s="32">
        <f>INDEX('Mapping water'!$D$5:$U$352,MATCH($B93,'Mapping water'!$B$5:$B$352,0),MATCH(V$3,'Mapping water'!$D$4:$U$4,0))*$D93</f>
        <v>0</v>
      </c>
      <c r="W93" s="32">
        <f>INDEX('Mapping water'!$D$5:$U$352,MATCH($B93,'Mapping water'!$B$5:$B$352,0),MATCH(W$3,'Mapping water'!$D$4:$U$4,0))*$D93</f>
        <v>0</v>
      </c>
      <c r="X93" s="32">
        <f>INDEX('Mapping water'!$D$5:$U$352,MATCH($B93,'Mapping water'!$B$5:$B$352,0),MATCH(X$3,'Mapping water'!$D$4:$U$4,0))*$D93</f>
        <v>0</v>
      </c>
      <c r="Y93" s="32">
        <f>INDEX('Mapping water'!$D$5:$U$352,MATCH($B93,'Mapping water'!$B$5:$B$352,0),MATCH(Y$3,'Mapping water'!$D$4:$U$4,0))*$D93</f>
        <v>0</v>
      </c>
    </row>
    <row r="94" spans="1:25" x14ac:dyDescent="0.45">
      <c r="A94" s="10" t="s">
        <v>62</v>
      </c>
      <c r="B94" s="10" t="s">
        <v>63</v>
      </c>
      <c r="C94" s="10" t="s">
        <v>24</v>
      </c>
      <c r="D94" s="32">
        <f>INDEX('ONS data MYE 5'!$I$6:$I$445, MATCH($B94,'ONS data MYE 5'!$B$6:$B$445,0))</f>
        <v>323443</v>
      </c>
      <c r="E94" s="32">
        <f>INDEX('ONS data MYE 5'!$J$6:$J$445, MATCH($B94,'ONS data MYE 5'!$B$6:$B$445,0))</f>
        <v>7481</v>
      </c>
      <c r="F94" s="32">
        <f t="shared" si="2"/>
        <v>8.9201217518724043</v>
      </c>
      <c r="G94" s="32">
        <f t="shared" si="3"/>
        <v>79.568572068227212</v>
      </c>
      <c r="H94" s="32">
        <f>INDEX('Mapping water'!$D$5:$U$352,MATCH($B94,'Mapping water'!$B$5:$B$352,0),MATCH(H$3,'Mapping water'!$D$4:$U$4,0))*$D94</f>
        <v>0</v>
      </c>
      <c r="I94" s="32">
        <f>INDEX('Mapping water'!$D$5:$U$352,MATCH($B94,'Mapping water'!$B$5:$B$352,0),MATCH(I$3,'Mapping water'!$D$4:$U$4,0))*$D94</f>
        <v>0</v>
      </c>
      <c r="J94" s="32">
        <f>INDEX('Mapping water'!$D$5:$U$352,MATCH($B94,'Mapping water'!$B$5:$B$352,0),MATCH(J$3,'Mapping water'!$D$4:$U$4,0))*$D94</f>
        <v>0</v>
      </c>
      <c r="K94" s="32">
        <f>INDEX('Mapping water'!$D$5:$U$352,MATCH($B94,'Mapping water'!$B$5:$B$352,0),MATCH(K$3,'Mapping water'!$D$4:$U$4,0))*$D94</f>
        <v>0</v>
      </c>
      <c r="L94" s="32">
        <f>INDEX('Mapping water'!$D$5:$U$352,MATCH($B94,'Mapping water'!$B$5:$B$352,0),MATCH(L$3,'Mapping water'!$D$4:$U$4,0))*$D94</f>
        <v>0</v>
      </c>
      <c r="M94" s="32">
        <f>INDEX('Mapping water'!$D$5:$U$352,MATCH($B94,'Mapping water'!$B$5:$B$352,0),MATCH(M$3,'Mapping water'!$D$4:$U$4,0))*$D94</f>
        <v>0</v>
      </c>
      <c r="N94" s="32">
        <f>INDEX('Mapping water'!$D$5:$U$352,MATCH($B94,'Mapping water'!$B$5:$B$352,0),MATCH(N$3,'Mapping water'!$D$4:$U$4,0))*$D94</f>
        <v>174659.22</v>
      </c>
      <c r="O94" s="32">
        <f>INDEX('Mapping water'!$D$5:$U$352,MATCH($B94,'Mapping water'!$B$5:$B$352,0),MATCH(O$3,'Mapping water'!$D$4:$U$4,0))*$D94</f>
        <v>0</v>
      </c>
      <c r="P94" s="32">
        <f>INDEX('Mapping water'!$D$5:$U$352,MATCH($B94,'Mapping water'!$B$5:$B$352,0),MATCH(P$3,'Mapping water'!$D$4:$U$4,0))*$D94</f>
        <v>0</v>
      </c>
      <c r="Q94" s="32">
        <f>INDEX('Mapping water'!$D$5:$U$352,MATCH($B94,'Mapping water'!$B$5:$B$352,0),MATCH(Q$3,'Mapping water'!$D$4:$U$4,0))*$D94</f>
        <v>0</v>
      </c>
      <c r="R94" s="32">
        <f>INDEX('Mapping water'!$D$5:$U$352,MATCH($B94,'Mapping water'!$B$5:$B$352,0),MATCH(R$3,'Mapping water'!$D$4:$U$4,0))*$D94</f>
        <v>148783.78</v>
      </c>
      <c r="S94" s="32">
        <f>INDEX('Mapping water'!$D$5:$U$352,MATCH($B94,'Mapping water'!$B$5:$B$352,0),MATCH(S$3,'Mapping water'!$D$4:$U$4,0))*$D94</f>
        <v>0</v>
      </c>
      <c r="T94" s="32">
        <f>INDEX('Mapping water'!$D$5:$U$352,MATCH($B94,'Mapping water'!$B$5:$B$352,0),MATCH(T$3,'Mapping water'!$D$4:$U$4,0))*$D94</f>
        <v>0</v>
      </c>
      <c r="U94" s="32">
        <f>INDEX('Mapping water'!$D$5:$U$352,MATCH($B94,'Mapping water'!$B$5:$B$352,0),MATCH(U$3,'Mapping water'!$D$4:$U$4,0))*$D94</f>
        <v>0</v>
      </c>
      <c r="V94" s="32">
        <f>INDEX('Mapping water'!$D$5:$U$352,MATCH($B94,'Mapping water'!$B$5:$B$352,0),MATCH(V$3,'Mapping water'!$D$4:$U$4,0))*$D94</f>
        <v>0</v>
      </c>
      <c r="W94" s="32">
        <f>INDEX('Mapping water'!$D$5:$U$352,MATCH($B94,'Mapping water'!$B$5:$B$352,0),MATCH(W$3,'Mapping water'!$D$4:$U$4,0))*$D94</f>
        <v>0</v>
      </c>
      <c r="X94" s="32">
        <f>INDEX('Mapping water'!$D$5:$U$352,MATCH($B94,'Mapping water'!$B$5:$B$352,0),MATCH(X$3,'Mapping water'!$D$4:$U$4,0))*$D94</f>
        <v>0</v>
      </c>
      <c r="Y94" s="32">
        <f>INDEX('Mapping water'!$D$5:$U$352,MATCH($B94,'Mapping water'!$B$5:$B$352,0),MATCH(Y$3,'Mapping water'!$D$4:$U$4,0))*$D94</f>
        <v>0</v>
      </c>
    </row>
    <row r="95" spans="1:25" x14ac:dyDescent="0.45">
      <c r="A95" s="10" t="s">
        <v>64</v>
      </c>
      <c r="B95" s="10" t="s">
        <v>65</v>
      </c>
      <c r="C95" s="10" t="s">
        <v>24</v>
      </c>
      <c r="D95" s="32">
        <f>INDEX('ONS data MYE 5'!$I$6:$I$445, MATCH($B95,'ONS data MYE 5'!$B$6:$B$445,0))</f>
        <v>344285</v>
      </c>
      <c r="E95" s="32">
        <f>INDEX('ONS data MYE 5'!$J$6:$J$445, MATCH($B95,'ONS data MYE 5'!$B$6:$B$445,0))</f>
        <v>6198</v>
      </c>
      <c r="F95" s="32">
        <f t="shared" si="2"/>
        <v>8.731981938347694</v>
      </c>
      <c r="G95" s="32">
        <f t="shared" si="3"/>
        <v>76.247508571630348</v>
      </c>
      <c r="H95" s="32">
        <f>INDEX('Mapping water'!$D$5:$U$352,MATCH($B95,'Mapping water'!$B$5:$B$352,0),MATCH(H$3,'Mapping water'!$D$4:$U$4,0))*$D95</f>
        <v>0</v>
      </c>
      <c r="I95" s="32">
        <f>INDEX('Mapping water'!$D$5:$U$352,MATCH($B95,'Mapping water'!$B$5:$B$352,0),MATCH(I$3,'Mapping water'!$D$4:$U$4,0))*$D95</f>
        <v>0</v>
      </c>
      <c r="J95" s="32">
        <f>INDEX('Mapping water'!$D$5:$U$352,MATCH($B95,'Mapping water'!$B$5:$B$352,0),MATCH(J$3,'Mapping water'!$D$4:$U$4,0))*$D95</f>
        <v>0</v>
      </c>
      <c r="K95" s="32">
        <f>INDEX('Mapping water'!$D$5:$U$352,MATCH($B95,'Mapping water'!$B$5:$B$352,0),MATCH(K$3,'Mapping water'!$D$4:$U$4,0))*$D95</f>
        <v>0</v>
      </c>
      <c r="L95" s="32">
        <f>INDEX('Mapping water'!$D$5:$U$352,MATCH($B95,'Mapping water'!$B$5:$B$352,0),MATCH(L$3,'Mapping water'!$D$4:$U$4,0))*$D95</f>
        <v>0</v>
      </c>
      <c r="M95" s="32">
        <f>INDEX('Mapping water'!$D$5:$U$352,MATCH($B95,'Mapping water'!$B$5:$B$352,0),MATCH(M$3,'Mapping water'!$D$4:$U$4,0))*$D95</f>
        <v>0</v>
      </c>
      <c r="N95" s="32">
        <f>INDEX('Mapping water'!$D$5:$U$352,MATCH($B95,'Mapping water'!$B$5:$B$352,0),MATCH(N$3,'Mapping water'!$D$4:$U$4,0))*$D95</f>
        <v>203128.15</v>
      </c>
      <c r="O95" s="32">
        <f>INDEX('Mapping water'!$D$5:$U$352,MATCH($B95,'Mapping water'!$B$5:$B$352,0),MATCH(O$3,'Mapping water'!$D$4:$U$4,0))*$D95</f>
        <v>0</v>
      </c>
      <c r="P95" s="32">
        <f>INDEX('Mapping water'!$D$5:$U$352,MATCH($B95,'Mapping water'!$B$5:$B$352,0),MATCH(P$3,'Mapping water'!$D$4:$U$4,0))*$D95</f>
        <v>0</v>
      </c>
      <c r="Q95" s="32">
        <f>INDEX('Mapping water'!$D$5:$U$352,MATCH($B95,'Mapping water'!$B$5:$B$352,0),MATCH(Q$3,'Mapping water'!$D$4:$U$4,0))*$D95</f>
        <v>0</v>
      </c>
      <c r="R95" s="32">
        <f>INDEX('Mapping water'!$D$5:$U$352,MATCH($B95,'Mapping water'!$B$5:$B$352,0),MATCH(R$3,'Mapping water'!$D$4:$U$4,0))*$D95</f>
        <v>141156.85</v>
      </c>
      <c r="S95" s="32">
        <f>INDEX('Mapping water'!$D$5:$U$352,MATCH($B95,'Mapping water'!$B$5:$B$352,0),MATCH(S$3,'Mapping water'!$D$4:$U$4,0))*$D95</f>
        <v>0</v>
      </c>
      <c r="T95" s="32">
        <f>INDEX('Mapping water'!$D$5:$U$352,MATCH($B95,'Mapping water'!$B$5:$B$352,0),MATCH(T$3,'Mapping water'!$D$4:$U$4,0))*$D95</f>
        <v>0</v>
      </c>
      <c r="U95" s="32">
        <f>INDEX('Mapping water'!$D$5:$U$352,MATCH($B95,'Mapping water'!$B$5:$B$352,0),MATCH(U$3,'Mapping water'!$D$4:$U$4,0))*$D95</f>
        <v>0</v>
      </c>
      <c r="V95" s="32">
        <f>INDEX('Mapping water'!$D$5:$U$352,MATCH($B95,'Mapping water'!$B$5:$B$352,0),MATCH(V$3,'Mapping water'!$D$4:$U$4,0))*$D95</f>
        <v>0</v>
      </c>
      <c r="W95" s="32">
        <f>INDEX('Mapping water'!$D$5:$U$352,MATCH($B95,'Mapping water'!$B$5:$B$352,0),MATCH(W$3,'Mapping water'!$D$4:$U$4,0))*$D95</f>
        <v>0</v>
      </c>
      <c r="X95" s="32">
        <f>INDEX('Mapping water'!$D$5:$U$352,MATCH($B95,'Mapping water'!$B$5:$B$352,0),MATCH(X$3,'Mapping water'!$D$4:$U$4,0))*$D95</f>
        <v>0</v>
      </c>
      <c r="Y95" s="32">
        <f>INDEX('Mapping water'!$D$5:$U$352,MATCH($B95,'Mapping water'!$B$5:$B$352,0),MATCH(Y$3,'Mapping water'!$D$4:$U$4,0))*$D95</f>
        <v>0</v>
      </c>
    </row>
    <row r="96" spans="1:25" x14ac:dyDescent="0.45">
      <c r="A96" s="10" t="s">
        <v>66</v>
      </c>
      <c r="B96" s="10" t="s">
        <v>67</v>
      </c>
      <c r="C96" s="10" t="s">
        <v>24</v>
      </c>
      <c r="D96" s="32">
        <f>INDEX('ONS data MYE 5'!$I$6:$I$445, MATCH($B96,'ONS data MYE 5'!$B$6:$B$445,0))</f>
        <v>246818</v>
      </c>
      <c r="E96" s="32">
        <f>INDEX('ONS data MYE 5'!$J$6:$J$445, MATCH($B96,'ONS data MYE 5'!$B$6:$B$445,0))</f>
        <v>4891</v>
      </c>
      <c r="F96" s="32">
        <f t="shared" si="2"/>
        <v>8.4951520605393576</v>
      </c>
      <c r="G96" s="32">
        <f t="shared" si="3"/>
        <v>72.167608531686099</v>
      </c>
      <c r="H96" s="32">
        <f>INDEX('Mapping water'!$D$5:$U$352,MATCH($B96,'Mapping water'!$B$5:$B$352,0),MATCH(H$3,'Mapping water'!$D$4:$U$4,0))*$D96</f>
        <v>0</v>
      </c>
      <c r="I96" s="32">
        <f>INDEX('Mapping water'!$D$5:$U$352,MATCH($B96,'Mapping water'!$B$5:$B$352,0),MATCH(I$3,'Mapping water'!$D$4:$U$4,0))*$D96</f>
        <v>0</v>
      </c>
      <c r="J96" s="32">
        <f>INDEX('Mapping water'!$D$5:$U$352,MATCH($B96,'Mapping water'!$B$5:$B$352,0),MATCH(J$3,'Mapping water'!$D$4:$U$4,0))*$D96</f>
        <v>0</v>
      </c>
      <c r="K96" s="32">
        <f>INDEX('Mapping water'!$D$5:$U$352,MATCH($B96,'Mapping water'!$B$5:$B$352,0),MATCH(K$3,'Mapping water'!$D$4:$U$4,0))*$D96</f>
        <v>0</v>
      </c>
      <c r="L96" s="32">
        <f>INDEX('Mapping water'!$D$5:$U$352,MATCH($B96,'Mapping water'!$B$5:$B$352,0),MATCH(L$3,'Mapping water'!$D$4:$U$4,0))*$D96</f>
        <v>0</v>
      </c>
      <c r="M96" s="32">
        <f>INDEX('Mapping water'!$D$5:$U$352,MATCH($B96,'Mapping water'!$B$5:$B$352,0),MATCH(M$3,'Mapping water'!$D$4:$U$4,0))*$D96</f>
        <v>0</v>
      </c>
      <c r="N96" s="32">
        <f>INDEX('Mapping water'!$D$5:$U$352,MATCH($B96,'Mapping water'!$B$5:$B$352,0),MATCH(N$3,'Mapping water'!$D$4:$U$4,0))*$D96</f>
        <v>0</v>
      </c>
      <c r="O96" s="32">
        <f>INDEX('Mapping water'!$D$5:$U$352,MATCH($B96,'Mapping water'!$B$5:$B$352,0),MATCH(O$3,'Mapping water'!$D$4:$U$4,0))*$D96</f>
        <v>0</v>
      </c>
      <c r="P96" s="32">
        <f>INDEX('Mapping water'!$D$5:$U$352,MATCH($B96,'Mapping water'!$B$5:$B$352,0),MATCH(P$3,'Mapping water'!$D$4:$U$4,0))*$D96</f>
        <v>0</v>
      </c>
      <c r="Q96" s="32">
        <f>INDEX('Mapping water'!$D$5:$U$352,MATCH($B96,'Mapping water'!$B$5:$B$352,0),MATCH(Q$3,'Mapping water'!$D$4:$U$4,0))*$D96</f>
        <v>0</v>
      </c>
      <c r="R96" s="32">
        <f>INDEX('Mapping water'!$D$5:$U$352,MATCH($B96,'Mapping water'!$B$5:$B$352,0),MATCH(R$3,'Mapping water'!$D$4:$U$4,0))*$D96</f>
        <v>246818</v>
      </c>
      <c r="S96" s="32">
        <f>INDEX('Mapping water'!$D$5:$U$352,MATCH($B96,'Mapping water'!$B$5:$B$352,0),MATCH(S$3,'Mapping water'!$D$4:$U$4,0))*$D96</f>
        <v>0</v>
      </c>
      <c r="T96" s="32">
        <f>INDEX('Mapping water'!$D$5:$U$352,MATCH($B96,'Mapping water'!$B$5:$B$352,0),MATCH(T$3,'Mapping water'!$D$4:$U$4,0))*$D96</f>
        <v>0</v>
      </c>
      <c r="U96" s="32">
        <f>INDEX('Mapping water'!$D$5:$U$352,MATCH($B96,'Mapping water'!$B$5:$B$352,0),MATCH(U$3,'Mapping water'!$D$4:$U$4,0))*$D96</f>
        <v>0</v>
      </c>
      <c r="V96" s="32">
        <f>INDEX('Mapping water'!$D$5:$U$352,MATCH($B96,'Mapping water'!$B$5:$B$352,0),MATCH(V$3,'Mapping water'!$D$4:$U$4,0))*$D96</f>
        <v>0</v>
      </c>
      <c r="W96" s="32">
        <f>INDEX('Mapping water'!$D$5:$U$352,MATCH($B96,'Mapping water'!$B$5:$B$352,0),MATCH(W$3,'Mapping water'!$D$4:$U$4,0))*$D96</f>
        <v>0</v>
      </c>
      <c r="X96" s="32">
        <f>INDEX('Mapping water'!$D$5:$U$352,MATCH($B96,'Mapping water'!$B$5:$B$352,0),MATCH(X$3,'Mapping water'!$D$4:$U$4,0))*$D96</f>
        <v>0</v>
      </c>
      <c r="Y96" s="32">
        <f>INDEX('Mapping water'!$D$5:$U$352,MATCH($B96,'Mapping water'!$B$5:$B$352,0),MATCH(Y$3,'Mapping water'!$D$4:$U$4,0))*$D96</f>
        <v>0</v>
      </c>
    </row>
    <row r="97" spans="1:25" x14ac:dyDescent="0.45">
      <c r="A97" s="10" t="s">
        <v>68</v>
      </c>
      <c r="B97" s="10" t="s">
        <v>69</v>
      </c>
      <c r="C97" s="10" t="s">
        <v>24</v>
      </c>
      <c r="D97" s="32">
        <f>INDEX('ONS data MYE 5'!$I$6:$I$445, MATCH($B97,'ONS data MYE 5'!$B$6:$B$445,0))</f>
        <v>296056</v>
      </c>
      <c r="E97" s="32">
        <f>INDEX('ONS data MYE 5'!$J$6:$J$445, MATCH($B97,'ONS data MYE 5'!$B$6:$B$445,0))</f>
        <v>2559</v>
      </c>
      <c r="F97" s="32">
        <f t="shared" si="2"/>
        <v>7.8473718361597884</v>
      </c>
      <c r="G97" s="32">
        <f t="shared" si="3"/>
        <v>61.581244734953849</v>
      </c>
      <c r="H97" s="32">
        <f>INDEX('Mapping water'!$D$5:$U$352,MATCH($B97,'Mapping water'!$B$5:$B$352,0),MATCH(H$3,'Mapping water'!$D$4:$U$4,0))*$D97</f>
        <v>0</v>
      </c>
      <c r="I97" s="32">
        <f>INDEX('Mapping water'!$D$5:$U$352,MATCH($B97,'Mapping water'!$B$5:$B$352,0),MATCH(I$3,'Mapping water'!$D$4:$U$4,0))*$D97</f>
        <v>0</v>
      </c>
      <c r="J97" s="32">
        <f>INDEX('Mapping water'!$D$5:$U$352,MATCH($B97,'Mapping water'!$B$5:$B$352,0),MATCH(J$3,'Mapping water'!$D$4:$U$4,0))*$D97</f>
        <v>0</v>
      </c>
      <c r="K97" s="32">
        <f>INDEX('Mapping water'!$D$5:$U$352,MATCH($B97,'Mapping water'!$B$5:$B$352,0),MATCH(K$3,'Mapping water'!$D$4:$U$4,0))*$D97</f>
        <v>0</v>
      </c>
      <c r="L97" s="32">
        <f>INDEX('Mapping water'!$D$5:$U$352,MATCH($B97,'Mapping water'!$B$5:$B$352,0),MATCH(L$3,'Mapping water'!$D$4:$U$4,0))*$D97</f>
        <v>0</v>
      </c>
      <c r="M97" s="32">
        <f>INDEX('Mapping water'!$D$5:$U$352,MATCH($B97,'Mapping water'!$B$5:$B$352,0),MATCH(M$3,'Mapping water'!$D$4:$U$4,0))*$D97</f>
        <v>0</v>
      </c>
      <c r="N97" s="32">
        <f>INDEX('Mapping water'!$D$5:$U$352,MATCH($B97,'Mapping water'!$B$5:$B$352,0),MATCH(N$3,'Mapping water'!$D$4:$U$4,0))*$D97</f>
        <v>0</v>
      </c>
      <c r="O97" s="32">
        <f>INDEX('Mapping water'!$D$5:$U$352,MATCH($B97,'Mapping water'!$B$5:$B$352,0),MATCH(O$3,'Mapping water'!$D$4:$U$4,0))*$D97</f>
        <v>0</v>
      </c>
      <c r="P97" s="32">
        <f>INDEX('Mapping water'!$D$5:$U$352,MATCH($B97,'Mapping water'!$B$5:$B$352,0),MATCH(P$3,'Mapping water'!$D$4:$U$4,0))*$D97</f>
        <v>0</v>
      </c>
      <c r="Q97" s="32">
        <f>INDEX('Mapping water'!$D$5:$U$352,MATCH($B97,'Mapping water'!$B$5:$B$352,0),MATCH(Q$3,'Mapping water'!$D$4:$U$4,0))*$D97</f>
        <v>0</v>
      </c>
      <c r="R97" s="32">
        <f>INDEX('Mapping water'!$D$5:$U$352,MATCH($B97,'Mapping water'!$B$5:$B$352,0),MATCH(R$3,'Mapping water'!$D$4:$U$4,0))*$D97</f>
        <v>296056</v>
      </c>
      <c r="S97" s="32">
        <f>INDEX('Mapping water'!$D$5:$U$352,MATCH($B97,'Mapping water'!$B$5:$B$352,0),MATCH(S$3,'Mapping water'!$D$4:$U$4,0))*$D97</f>
        <v>0</v>
      </c>
      <c r="T97" s="32">
        <f>INDEX('Mapping water'!$D$5:$U$352,MATCH($B97,'Mapping water'!$B$5:$B$352,0),MATCH(T$3,'Mapping water'!$D$4:$U$4,0))*$D97</f>
        <v>0</v>
      </c>
      <c r="U97" s="32">
        <f>INDEX('Mapping water'!$D$5:$U$352,MATCH($B97,'Mapping water'!$B$5:$B$352,0),MATCH(U$3,'Mapping water'!$D$4:$U$4,0))*$D97</f>
        <v>0</v>
      </c>
      <c r="V97" s="32">
        <f>INDEX('Mapping water'!$D$5:$U$352,MATCH($B97,'Mapping water'!$B$5:$B$352,0),MATCH(V$3,'Mapping water'!$D$4:$U$4,0))*$D97</f>
        <v>0</v>
      </c>
      <c r="W97" s="32">
        <f>INDEX('Mapping water'!$D$5:$U$352,MATCH($B97,'Mapping water'!$B$5:$B$352,0),MATCH(W$3,'Mapping water'!$D$4:$U$4,0))*$D97</f>
        <v>0</v>
      </c>
      <c r="X97" s="32">
        <f>INDEX('Mapping water'!$D$5:$U$352,MATCH($B97,'Mapping water'!$B$5:$B$352,0),MATCH(X$3,'Mapping water'!$D$4:$U$4,0))*$D97</f>
        <v>0</v>
      </c>
      <c r="Y97" s="32">
        <f>INDEX('Mapping water'!$D$5:$U$352,MATCH($B97,'Mapping water'!$B$5:$B$352,0),MATCH(Y$3,'Mapping water'!$D$4:$U$4,0))*$D97</f>
        <v>0</v>
      </c>
    </row>
    <row r="98" spans="1:25" x14ac:dyDescent="0.45">
      <c r="A98" s="10" t="s">
        <v>70</v>
      </c>
      <c r="B98" s="10" t="s">
        <v>71</v>
      </c>
      <c r="C98" s="10" t="s">
        <v>24</v>
      </c>
      <c r="D98" s="32">
        <f>INDEX('ONS data MYE 5'!$I$6:$I$445, MATCH($B98,'ONS data MYE 5'!$B$6:$B$445,0))</f>
        <v>266412</v>
      </c>
      <c r="E98" s="32">
        <f>INDEX('ONS data MYE 5'!$J$6:$J$445, MATCH($B98,'ONS data MYE 5'!$B$6:$B$445,0))</f>
        <v>4759</v>
      </c>
      <c r="F98" s="32">
        <f t="shared" si="2"/>
        <v>8.4677928411211099</v>
      </c>
      <c r="G98" s="32">
        <f t="shared" si="3"/>
        <v>71.703515600141913</v>
      </c>
      <c r="H98" s="32">
        <f>INDEX('Mapping water'!$D$5:$U$352,MATCH($B98,'Mapping water'!$B$5:$B$352,0),MATCH(H$3,'Mapping water'!$D$4:$U$4,0))*$D98</f>
        <v>0</v>
      </c>
      <c r="I98" s="32">
        <f>INDEX('Mapping water'!$D$5:$U$352,MATCH($B98,'Mapping water'!$B$5:$B$352,0),MATCH(I$3,'Mapping water'!$D$4:$U$4,0))*$D98</f>
        <v>0</v>
      </c>
      <c r="J98" s="32">
        <f>INDEX('Mapping water'!$D$5:$U$352,MATCH($B98,'Mapping water'!$B$5:$B$352,0),MATCH(J$3,'Mapping water'!$D$4:$U$4,0))*$D98</f>
        <v>0</v>
      </c>
      <c r="K98" s="32">
        <f>INDEX('Mapping water'!$D$5:$U$352,MATCH($B98,'Mapping water'!$B$5:$B$352,0),MATCH(K$3,'Mapping water'!$D$4:$U$4,0))*$D98</f>
        <v>0</v>
      </c>
      <c r="L98" s="32">
        <f>INDEX('Mapping water'!$D$5:$U$352,MATCH($B98,'Mapping water'!$B$5:$B$352,0),MATCH(L$3,'Mapping water'!$D$4:$U$4,0))*$D98</f>
        <v>0</v>
      </c>
      <c r="M98" s="32">
        <f>INDEX('Mapping water'!$D$5:$U$352,MATCH($B98,'Mapping water'!$B$5:$B$352,0),MATCH(M$3,'Mapping water'!$D$4:$U$4,0))*$D98</f>
        <v>0</v>
      </c>
      <c r="N98" s="32">
        <f>INDEX('Mapping water'!$D$5:$U$352,MATCH($B98,'Mapping water'!$B$5:$B$352,0),MATCH(N$3,'Mapping water'!$D$4:$U$4,0))*$D98</f>
        <v>215793.72</v>
      </c>
      <c r="O98" s="32">
        <f>INDEX('Mapping water'!$D$5:$U$352,MATCH($B98,'Mapping water'!$B$5:$B$352,0),MATCH(O$3,'Mapping water'!$D$4:$U$4,0))*$D98</f>
        <v>0</v>
      </c>
      <c r="P98" s="32">
        <f>INDEX('Mapping water'!$D$5:$U$352,MATCH($B98,'Mapping water'!$B$5:$B$352,0),MATCH(P$3,'Mapping water'!$D$4:$U$4,0))*$D98</f>
        <v>0</v>
      </c>
      <c r="Q98" s="32">
        <f>INDEX('Mapping water'!$D$5:$U$352,MATCH($B98,'Mapping water'!$B$5:$B$352,0),MATCH(Q$3,'Mapping water'!$D$4:$U$4,0))*$D98</f>
        <v>0</v>
      </c>
      <c r="R98" s="32">
        <f>INDEX('Mapping water'!$D$5:$U$352,MATCH($B98,'Mapping water'!$B$5:$B$352,0),MATCH(R$3,'Mapping water'!$D$4:$U$4,0))*$D98</f>
        <v>50618.279999999984</v>
      </c>
      <c r="S98" s="32">
        <f>INDEX('Mapping water'!$D$5:$U$352,MATCH($B98,'Mapping water'!$B$5:$B$352,0),MATCH(S$3,'Mapping water'!$D$4:$U$4,0))*$D98</f>
        <v>0</v>
      </c>
      <c r="T98" s="32">
        <f>INDEX('Mapping water'!$D$5:$U$352,MATCH($B98,'Mapping water'!$B$5:$B$352,0),MATCH(T$3,'Mapping water'!$D$4:$U$4,0))*$D98</f>
        <v>0</v>
      </c>
      <c r="U98" s="32">
        <f>INDEX('Mapping water'!$D$5:$U$352,MATCH($B98,'Mapping water'!$B$5:$B$352,0),MATCH(U$3,'Mapping water'!$D$4:$U$4,0))*$D98</f>
        <v>0</v>
      </c>
      <c r="V98" s="32">
        <f>INDEX('Mapping water'!$D$5:$U$352,MATCH($B98,'Mapping water'!$B$5:$B$352,0),MATCH(V$3,'Mapping water'!$D$4:$U$4,0))*$D98</f>
        <v>0</v>
      </c>
      <c r="W98" s="32">
        <f>INDEX('Mapping water'!$D$5:$U$352,MATCH($B98,'Mapping water'!$B$5:$B$352,0),MATCH(W$3,'Mapping water'!$D$4:$U$4,0))*$D98</f>
        <v>0</v>
      </c>
      <c r="X98" s="32">
        <f>INDEX('Mapping water'!$D$5:$U$352,MATCH($B98,'Mapping water'!$B$5:$B$352,0),MATCH(X$3,'Mapping water'!$D$4:$U$4,0))*$D98</f>
        <v>0</v>
      </c>
      <c r="Y98" s="32">
        <f>INDEX('Mapping water'!$D$5:$U$352,MATCH($B98,'Mapping water'!$B$5:$B$352,0),MATCH(Y$3,'Mapping water'!$D$4:$U$4,0))*$D98</f>
        <v>0</v>
      </c>
    </row>
    <row r="99" spans="1:25" x14ac:dyDescent="0.45">
      <c r="A99" s="10" t="s">
        <v>220</v>
      </c>
      <c r="B99" s="10" t="s">
        <v>221</v>
      </c>
      <c r="C99" s="10" t="s">
        <v>24</v>
      </c>
      <c r="D99" s="32">
        <f>INDEX('ONS data MYE 5'!$I$6:$I$445, MATCH($B99,'ONS data MYE 5'!$B$6:$B$445,0))</f>
        <v>249375</v>
      </c>
      <c r="E99" s="32">
        <f>INDEX('ONS data MYE 5'!$J$6:$J$445, MATCH($B99,'ONS data MYE 5'!$B$6:$B$445,0))</f>
        <v>2220</v>
      </c>
      <c r="F99" s="32">
        <f t="shared" si="2"/>
        <v>7.7052624748663252</v>
      </c>
      <c r="G99" s="32">
        <f t="shared" si="3"/>
        <v>59.371069806583129</v>
      </c>
      <c r="H99" s="32">
        <f>INDEX('Mapping water'!$D$5:$U$352,MATCH($B99,'Mapping water'!$B$5:$B$352,0),MATCH(H$3,'Mapping water'!$D$4:$U$4,0))*$D99</f>
        <v>0</v>
      </c>
      <c r="I99" s="32">
        <f>INDEX('Mapping water'!$D$5:$U$352,MATCH($B99,'Mapping water'!$B$5:$B$352,0),MATCH(I$3,'Mapping water'!$D$4:$U$4,0))*$D99</f>
        <v>249375</v>
      </c>
      <c r="J99" s="32">
        <f>INDEX('Mapping water'!$D$5:$U$352,MATCH($B99,'Mapping water'!$B$5:$B$352,0),MATCH(J$3,'Mapping water'!$D$4:$U$4,0))*$D99</f>
        <v>0</v>
      </c>
      <c r="K99" s="32">
        <f>INDEX('Mapping water'!$D$5:$U$352,MATCH($B99,'Mapping water'!$B$5:$B$352,0),MATCH(K$3,'Mapping water'!$D$4:$U$4,0))*$D99</f>
        <v>0</v>
      </c>
      <c r="L99" s="32">
        <f>INDEX('Mapping water'!$D$5:$U$352,MATCH($B99,'Mapping water'!$B$5:$B$352,0),MATCH(L$3,'Mapping water'!$D$4:$U$4,0))*$D99</f>
        <v>0</v>
      </c>
      <c r="M99" s="32">
        <f>INDEX('Mapping water'!$D$5:$U$352,MATCH($B99,'Mapping water'!$B$5:$B$352,0),MATCH(M$3,'Mapping water'!$D$4:$U$4,0))*$D99</f>
        <v>0</v>
      </c>
      <c r="N99" s="32">
        <f>INDEX('Mapping water'!$D$5:$U$352,MATCH($B99,'Mapping water'!$B$5:$B$352,0),MATCH(N$3,'Mapping water'!$D$4:$U$4,0))*$D99</f>
        <v>0</v>
      </c>
      <c r="O99" s="32">
        <f>INDEX('Mapping water'!$D$5:$U$352,MATCH($B99,'Mapping water'!$B$5:$B$352,0),MATCH(O$3,'Mapping water'!$D$4:$U$4,0))*$D99</f>
        <v>0</v>
      </c>
      <c r="P99" s="32">
        <f>INDEX('Mapping water'!$D$5:$U$352,MATCH($B99,'Mapping water'!$B$5:$B$352,0),MATCH(P$3,'Mapping water'!$D$4:$U$4,0))*$D99</f>
        <v>0</v>
      </c>
      <c r="Q99" s="32">
        <f>INDEX('Mapping water'!$D$5:$U$352,MATCH($B99,'Mapping water'!$B$5:$B$352,0),MATCH(Q$3,'Mapping water'!$D$4:$U$4,0))*$D99</f>
        <v>0</v>
      </c>
      <c r="R99" s="32">
        <f>INDEX('Mapping water'!$D$5:$U$352,MATCH($B99,'Mapping water'!$B$5:$B$352,0),MATCH(R$3,'Mapping water'!$D$4:$U$4,0))*$D99</f>
        <v>0</v>
      </c>
      <c r="S99" s="32">
        <f>INDEX('Mapping water'!$D$5:$U$352,MATCH($B99,'Mapping water'!$B$5:$B$352,0),MATCH(S$3,'Mapping water'!$D$4:$U$4,0))*$D99</f>
        <v>0</v>
      </c>
      <c r="T99" s="32">
        <f>INDEX('Mapping water'!$D$5:$U$352,MATCH($B99,'Mapping water'!$B$5:$B$352,0),MATCH(T$3,'Mapping water'!$D$4:$U$4,0))*$D99</f>
        <v>0</v>
      </c>
      <c r="U99" s="32">
        <f>INDEX('Mapping water'!$D$5:$U$352,MATCH($B99,'Mapping water'!$B$5:$B$352,0),MATCH(U$3,'Mapping water'!$D$4:$U$4,0))*$D99</f>
        <v>0</v>
      </c>
      <c r="V99" s="32">
        <f>INDEX('Mapping water'!$D$5:$U$352,MATCH($B99,'Mapping water'!$B$5:$B$352,0),MATCH(V$3,'Mapping water'!$D$4:$U$4,0))*$D99</f>
        <v>0</v>
      </c>
      <c r="W99" s="32">
        <f>INDEX('Mapping water'!$D$5:$U$352,MATCH($B99,'Mapping water'!$B$5:$B$352,0),MATCH(W$3,'Mapping water'!$D$4:$U$4,0))*$D99</f>
        <v>0</v>
      </c>
      <c r="X99" s="32">
        <f>INDEX('Mapping water'!$D$5:$U$352,MATCH($B99,'Mapping water'!$B$5:$B$352,0),MATCH(X$3,'Mapping water'!$D$4:$U$4,0))*$D99</f>
        <v>0</v>
      </c>
      <c r="Y99" s="32">
        <f>INDEX('Mapping water'!$D$5:$U$352,MATCH($B99,'Mapping water'!$B$5:$B$352,0),MATCH(Y$3,'Mapping water'!$D$4:$U$4,0))*$D99</f>
        <v>0</v>
      </c>
    </row>
    <row r="100" spans="1:25" x14ac:dyDescent="0.45">
      <c r="A100" s="10" t="s">
        <v>435</v>
      </c>
      <c r="B100" s="10" t="s">
        <v>436</v>
      </c>
      <c r="C100" s="10" t="s">
        <v>24</v>
      </c>
      <c r="D100" s="32">
        <f>INDEX('ONS data MYE 5'!$I$6:$I$445, MATCH($B100,'ONS data MYE 5'!$B$6:$B$445,0))</f>
        <v>199870</v>
      </c>
      <c r="E100" s="32">
        <f>INDEX('ONS data MYE 5'!$J$6:$J$445, MATCH($B100,'ONS data MYE 5'!$B$6:$B$445,0))</f>
        <v>4558</v>
      </c>
      <c r="F100" s="32">
        <f t="shared" si="2"/>
        <v>8.4246392098056297</v>
      </c>
      <c r="G100" s="32">
        <f t="shared" si="3"/>
        <v>70.974545815394421</v>
      </c>
      <c r="H100" s="32">
        <f>INDEX('Mapping water'!$D$5:$U$352,MATCH($B100,'Mapping water'!$B$5:$B$352,0),MATCH(H$3,'Mapping water'!$D$4:$U$4,0))*$D100</f>
        <v>0</v>
      </c>
      <c r="I100" s="32">
        <f>INDEX('Mapping water'!$D$5:$U$352,MATCH($B100,'Mapping water'!$B$5:$B$352,0),MATCH(I$3,'Mapping water'!$D$4:$U$4,0))*$D100</f>
        <v>0</v>
      </c>
      <c r="J100" s="32">
        <f>INDEX('Mapping water'!$D$5:$U$352,MATCH($B100,'Mapping water'!$B$5:$B$352,0),MATCH(J$3,'Mapping water'!$D$4:$U$4,0))*$D100</f>
        <v>0</v>
      </c>
      <c r="K100" s="32">
        <f>INDEX('Mapping water'!$D$5:$U$352,MATCH($B100,'Mapping water'!$B$5:$B$352,0),MATCH(K$3,'Mapping water'!$D$4:$U$4,0))*$D100</f>
        <v>0</v>
      </c>
      <c r="L100" s="32">
        <f>INDEX('Mapping water'!$D$5:$U$352,MATCH($B100,'Mapping water'!$B$5:$B$352,0),MATCH(L$3,'Mapping water'!$D$4:$U$4,0))*$D100</f>
        <v>0</v>
      </c>
      <c r="M100" s="32">
        <f>INDEX('Mapping water'!$D$5:$U$352,MATCH($B100,'Mapping water'!$B$5:$B$352,0),MATCH(M$3,'Mapping water'!$D$4:$U$4,0))*$D100</f>
        <v>0</v>
      </c>
      <c r="N100" s="32">
        <f>INDEX('Mapping water'!$D$5:$U$352,MATCH($B100,'Mapping water'!$B$5:$B$352,0),MATCH(N$3,'Mapping water'!$D$4:$U$4,0))*$D100</f>
        <v>0</v>
      </c>
      <c r="O100" s="32">
        <f>INDEX('Mapping water'!$D$5:$U$352,MATCH($B100,'Mapping water'!$B$5:$B$352,0),MATCH(O$3,'Mapping water'!$D$4:$U$4,0))*$D100</f>
        <v>0</v>
      </c>
      <c r="P100" s="32">
        <f>INDEX('Mapping water'!$D$5:$U$352,MATCH($B100,'Mapping water'!$B$5:$B$352,0),MATCH(P$3,'Mapping water'!$D$4:$U$4,0))*$D100</f>
        <v>0</v>
      </c>
      <c r="Q100" s="32">
        <f>INDEX('Mapping water'!$D$5:$U$352,MATCH($B100,'Mapping water'!$B$5:$B$352,0),MATCH(Q$3,'Mapping water'!$D$4:$U$4,0))*$D100</f>
        <v>0</v>
      </c>
      <c r="R100" s="32">
        <f>INDEX('Mapping water'!$D$5:$U$352,MATCH($B100,'Mapping water'!$B$5:$B$352,0),MATCH(R$3,'Mapping water'!$D$4:$U$4,0))*$D100</f>
        <v>0</v>
      </c>
      <c r="S100" s="32">
        <f>INDEX('Mapping water'!$D$5:$U$352,MATCH($B100,'Mapping water'!$B$5:$B$352,0),MATCH(S$3,'Mapping water'!$D$4:$U$4,0))*$D100</f>
        <v>0</v>
      </c>
      <c r="T100" s="32">
        <f>INDEX('Mapping water'!$D$5:$U$352,MATCH($B100,'Mapping water'!$B$5:$B$352,0),MATCH(T$3,'Mapping water'!$D$4:$U$4,0))*$D100</f>
        <v>0</v>
      </c>
      <c r="U100" s="32">
        <f>INDEX('Mapping water'!$D$5:$U$352,MATCH($B100,'Mapping water'!$B$5:$B$352,0),MATCH(U$3,'Mapping water'!$D$4:$U$4,0))*$D100</f>
        <v>0</v>
      </c>
      <c r="V100" s="32">
        <f>INDEX('Mapping water'!$D$5:$U$352,MATCH($B100,'Mapping water'!$B$5:$B$352,0),MATCH(V$3,'Mapping water'!$D$4:$U$4,0))*$D100</f>
        <v>0</v>
      </c>
      <c r="W100" s="32">
        <f>INDEX('Mapping water'!$D$5:$U$352,MATCH($B100,'Mapping water'!$B$5:$B$352,0),MATCH(W$3,'Mapping water'!$D$4:$U$4,0))*$D100</f>
        <v>199870</v>
      </c>
      <c r="X100" s="32">
        <f>INDEX('Mapping water'!$D$5:$U$352,MATCH($B100,'Mapping water'!$B$5:$B$352,0),MATCH(X$3,'Mapping water'!$D$4:$U$4,0))*$D100</f>
        <v>0</v>
      </c>
      <c r="Y100" s="32">
        <f>INDEX('Mapping water'!$D$5:$U$352,MATCH($B100,'Mapping water'!$B$5:$B$352,0),MATCH(Y$3,'Mapping water'!$D$4:$U$4,0))*$D100</f>
        <v>0</v>
      </c>
    </row>
    <row r="101" spans="1:25" x14ac:dyDescent="0.45">
      <c r="A101" s="10" t="s">
        <v>481</v>
      </c>
      <c r="B101" s="10" t="s">
        <v>482</v>
      </c>
      <c r="C101" s="10" t="s">
        <v>24</v>
      </c>
      <c r="D101" s="32">
        <f>INDEX('ONS data MYE 5'!$I$6:$I$445, MATCH($B101,'ONS data MYE 5'!$B$6:$B$445,0))</f>
        <v>203101</v>
      </c>
      <c r="E101" s="32">
        <f>INDEX('ONS data MYE 5'!$J$6:$J$445, MATCH($B101,'ONS data MYE 5'!$B$6:$B$445,0))</f>
        <v>5625</v>
      </c>
      <c r="F101" s="32">
        <f t="shared" si="2"/>
        <v>8.6349762270726202</v>
      </c>
      <c r="G101" s="32">
        <f t="shared" si="3"/>
        <v>74.5628144421093</v>
      </c>
      <c r="H101" s="32">
        <f>INDEX('Mapping water'!$D$5:$U$352,MATCH($B101,'Mapping water'!$B$5:$B$352,0),MATCH(H$3,'Mapping water'!$D$4:$U$4,0))*$D101</f>
        <v>0</v>
      </c>
      <c r="I101" s="32">
        <f>INDEX('Mapping water'!$D$5:$U$352,MATCH($B101,'Mapping water'!$B$5:$B$352,0),MATCH(I$3,'Mapping water'!$D$4:$U$4,0))*$D101</f>
        <v>203101</v>
      </c>
      <c r="J101" s="32">
        <f>INDEX('Mapping water'!$D$5:$U$352,MATCH($B101,'Mapping water'!$B$5:$B$352,0),MATCH(J$3,'Mapping water'!$D$4:$U$4,0))*$D101</f>
        <v>0</v>
      </c>
      <c r="K101" s="32">
        <f>INDEX('Mapping water'!$D$5:$U$352,MATCH($B101,'Mapping water'!$B$5:$B$352,0),MATCH(K$3,'Mapping water'!$D$4:$U$4,0))*$D101</f>
        <v>0</v>
      </c>
      <c r="L101" s="32">
        <f>INDEX('Mapping water'!$D$5:$U$352,MATCH($B101,'Mapping water'!$B$5:$B$352,0),MATCH(L$3,'Mapping water'!$D$4:$U$4,0))*$D101</f>
        <v>0</v>
      </c>
      <c r="M101" s="32">
        <f>INDEX('Mapping water'!$D$5:$U$352,MATCH($B101,'Mapping water'!$B$5:$B$352,0),MATCH(M$3,'Mapping water'!$D$4:$U$4,0))*$D101</f>
        <v>0</v>
      </c>
      <c r="N101" s="32">
        <f>INDEX('Mapping water'!$D$5:$U$352,MATCH($B101,'Mapping water'!$B$5:$B$352,0),MATCH(N$3,'Mapping water'!$D$4:$U$4,0))*$D101</f>
        <v>0</v>
      </c>
      <c r="O101" s="32">
        <f>INDEX('Mapping water'!$D$5:$U$352,MATCH($B101,'Mapping water'!$B$5:$B$352,0),MATCH(O$3,'Mapping water'!$D$4:$U$4,0))*$D101</f>
        <v>0</v>
      </c>
      <c r="P101" s="32">
        <f>INDEX('Mapping water'!$D$5:$U$352,MATCH($B101,'Mapping water'!$B$5:$B$352,0),MATCH(P$3,'Mapping water'!$D$4:$U$4,0))*$D101</f>
        <v>0</v>
      </c>
      <c r="Q101" s="32">
        <f>INDEX('Mapping water'!$D$5:$U$352,MATCH($B101,'Mapping water'!$B$5:$B$352,0),MATCH(Q$3,'Mapping water'!$D$4:$U$4,0))*$D101</f>
        <v>0</v>
      </c>
      <c r="R101" s="32">
        <f>INDEX('Mapping water'!$D$5:$U$352,MATCH($B101,'Mapping water'!$B$5:$B$352,0),MATCH(R$3,'Mapping water'!$D$4:$U$4,0))*$D101</f>
        <v>0</v>
      </c>
      <c r="S101" s="32">
        <f>INDEX('Mapping water'!$D$5:$U$352,MATCH($B101,'Mapping water'!$B$5:$B$352,0),MATCH(S$3,'Mapping water'!$D$4:$U$4,0))*$D101</f>
        <v>0</v>
      </c>
      <c r="T101" s="32">
        <f>INDEX('Mapping water'!$D$5:$U$352,MATCH($B101,'Mapping water'!$B$5:$B$352,0),MATCH(T$3,'Mapping water'!$D$4:$U$4,0))*$D101</f>
        <v>0</v>
      </c>
      <c r="U101" s="32">
        <f>INDEX('Mapping water'!$D$5:$U$352,MATCH($B101,'Mapping water'!$B$5:$B$352,0),MATCH(U$3,'Mapping water'!$D$4:$U$4,0))*$D101</f>
        <v>0</v>
      </c>
      <c r="V101" s="32">
        <f>INDEX('Mapping water'!$D$5:$U$352,MATCH($B101,'Mapping water'!$B$5:$B$352,0),MATCH(V$3,'Mapping water'!$D$4:$U$4,0))*$D101</f>
        <v>0</v>
      </c>
      <c r="W101" s="32">
        <f>INDEX('Mapping water'!$D$5:$U$352,MATCH($B101,'Mapping water'!$B$5:$B$352,0),MATCH(W$3,'Mapping water'!$D$4:$U$4,0))*$D101</f>
        <v>0</v>
      </c>
      <c r="X101" s="32">
        <f>INDEX('Mapping water'!$D$5:$U$352,MATCH($B101,'Mapping water'!$B$5:$B$352,0),MATCH(X$3,'Mapping water'!$D$4:$U$4,0))*$D101</f>
        <v>0</v>
      </c>
      <c r="Y101" s="32">
        <f>INDEX('Mapping water'!$D$5:$U$352,MATCH($B101,'Mapping water'!$B$5:$B$352,0),MATCH(Y$3,'Mapping water'!$D$4:$U$4,0))*$D101</f>
        <v>0</v>
      </c>
    </row>
    <row r="102" spans="1:25" x14ac:dyDescent="0.45">
      <c r="A102" s="10" t="s">
        <v>483</v>
      </c>
      <c r="B102" s="10" t="s">
        <v>484</v>
      </c>
      <c r="C102" s="10" t="s">
        <v>24</v>
      </c>
      <c r="D102" s="32">
        <f>INDEX('ONS data MYE 5'!$I$6:$I$445, MATCH($B102,'ONS data MYE 5'!$B$6:$B$445,0))</f>
        <v>242387</v>
      </c>
      <c r="E102" s="32">
        <f>INDEX('ONS data MYE 5'!$J$6:$J$445, MATCH($B102,'ONS data MYE 5'!$B$6:$B$445,0))</f>
        <v>4001</v>
      </c>
      <c r="F102" s="32">
        <f t="shared" si="2"/>
        <v>8.2942996088572354</v>
      </c>
      <c r="G102" s="32">
        <f t="shared" si="3"/>
        <v>68.795406001489283</v>
      </c>
      <c r="H102" s="32">
        <f>INDEX('Mapping water'!$D$5:$U$352,MATCH($B102,'Mapping water'!$B$5:$B$352,0),MATCH(H$3,'Mapping water'!$D$4:$U$4,0))*$D102</f>
        <v>0</v>
      </c>
      <c r="I102" s="32">
        <f>INDEX('Mapping water'!$D$5:$U$352,MATCH($B102,'Mapping water'!$B$5:$B$352,0),MATCH(I$3,'Mapping water'!$D$4:$U$4,0))*$D102</f>
        <v>0</v>
      </c>
      <c r="J102" s="32">
        <f>INDEX('Mapping water'!$D$5:$U$352,MATCH($B102,'Mapping water'!$B$5:$B$352,0),MATCH(J$3,'Mapping water'!$D$4:$U$4,0))*$D102</f>
        <v>0</v>
      </c>
      <c r="K102" s="32">
        <f>INDEX('Mapping water'!$D$5:$U$352,MATCH($B102,'Mapping water'!$B$5:$B$352,0),MATCH(K$3,'Mapping water'!$D$4:$U$4,0))*$D102</f>
        <v>0</v>
      </c>
      <c r="L102" s="32">
        <f>INDEX('Mapping water'!$D$5:$U$352,MATCH($B102,'Mapping water'!$B$5:$B$352,0),MATCH(L$3,'Mapping water'!$D$4:$U$4,0))*$D102</f>
        <v>0</v>
      </c>
      <c r="M102" s="32">
        <f>INDEX('Mapping water'!$D$5:$U$352,MATCH($B102,'Mapping water'!$B$5:$B$352,0),MATCH(M$3,'Mapping water'!$D$4:$U$4,0))*$D102</f>
        <v>0</v>
      </c>
      <c r="N102" s="32">
        <f>INDEX('Mapping water'!$D$5:$U$352,MATCH($B102,'Mapping water'!$B$5:$B$352,0),MATCH(N$3,'Mapping water'!$D$4:$U$4,0))*$D102</f>
        <v>242387</v>
      </c>
      <c r="O102" s="32">
        <f>INDEX('Mapping water'!$D$5:$U$352,MATCH($B102,'Mapping water'!$B$5:$B$352,0),MATCH(O$3,'Mapping water'!$D$4:$U$4,0))*$D102</f>
        <v>0</v>
      </c>
      <c r="P102" s="32">
        <f>INDEX('Mapping water'!$D$5:$U$352,MATCH($B102,'Mapping water'!$B$5:$B$352,0),MATCH(P$3,'Mapping water'!$D$4:$U$4,0))*$D102</f>
        <v>0</v>
      </c>
      <c r="Q102" s="32">
        <f>INDEX('Mapping water'!$D$5:$U$352,MATCH($B102,'Mapping water'!$B$5:$B$352,0),MATCH(Q$3,'Mapping water'!$D$4:$U$4,0))*$D102</f>
        <v>0</v>
      </c>
      <c r="R102" s="32">
        <f>INDEX('Mapping water'!$D$5:$U$352,MATCH($B102,'Mapping water'!$B$5:$B$352,0),MATCH(R$3,'Mapping water'!$D$4:$U$4,0))*$D102</f>
        <v>0</v>
      </c>
      <c r="S102" s="32">
        <f>INDEX('Mapping water'!$D$5:$U$352,MATCH($B102,'Mapping water'!$B$5:$B$352,0),MATCH(S$3,'Mapping water'!$D$4:$U$4,0))*$D102</f>
        <v>0</v>
      </c>
      <c r="T102" s="32">
        <f>INDEX('Mapping water'!$D$5:$U$352,MATCH($B102,'Mapping water'!$B$5:$B$352,0),MATCH(T$3,'Mapping water'!$D$4:$U$4,0))*$D102</f>
        <v>0</v>
      </c>
      <c r="U102" s="32">
        <f>INDEX('Mapping water'!$D$5:$U$352,MATCH($B102,'Mapping water'!$B$5:$B$352,0),MATCH(U$3,'Mapping water'!$D$4:$U$4,0))*$D102</f>
        <v>0</v>
      </c>
      <c r="V102" s="32">
        <f>INDEX('Mapping water'!$D$5:$U$352,MATCH($B102,'Mapping water'!$B$5:$B$352,0),MATCH(V$3,'Mapping water'!$D$4:$U$4,0))*$D102</f>
        <v>0</v>
      </c>
      <c r="W102" s="32">
        <f>INDEX('Mapping water'!$D$5:$U$352,MATCH($B102,'Mapping water'!$B$5:$B$352,0),MATCH(W$3,'Mapping water'!$D$4:$U$4,0))*$D102</f>
        <v>0</v>
      </c>
      <c r="X102" s="32">
        <f>INDEX('Mapping water'!$D$5:$U$352,MATCH($B102,'Mapping water'!$B$5:$B$352,0),MATCH(X$3,'Mapping water'!$D$4:$U$4,0))*$D102</f>
        <v>0</v>
      </c>
      <c r="Y102" s="32">
        <f>INDEX('Mapping water'!$D$5:$U$352,MATCH($B102,'Mapping water'!$B$5:$B$352,0),MATCH(Y$3,'Mapping water'!$D$4:$U$4,0))*$D102</f>
        <v>0</v>
      </c>
    </row>
    <row r="103" spans="1:25" x14ac:dyDescent="0.45">
      <c r="A103" s="10" t="s">
        <v>485</v>
      </c>
      <c r="B103" s="10" t="s">
        <v>486</v>
      </c>
      <c r="C103" s="10" t="s">
        <v>24</v>
      </c>
      <c r="D103" s="32">
        <f>INDEX('ONS data MYE 5'!$I$6:$I$445, MATCH($B103,'ONS data MYE 5'!$B$6:$B$445,0))</f>
        <v>325303</v>
      </c>
      <c r="E103" s="32">
        <f>INDEX('ONS data MYE 5'!$J$6:$J$445, MATCH($B103,'ONS data MYE 5'!$B$6:$B$445,0))</f>
        <v>2167</v>
      </c>
      <c r="F103" s="32">
        <f t="shared" si="2"/>
        <v>7.6810990015363592</v>
      </c>
      <c r="G103" s="32">
        <f t="shared" si="3"/>
        <v>58.99928187140285</v>
      </c>
      <c r="H103" s="32">
        <f>INDEX('Mapping water'!$D$5:$U$352,MATCH($B103,'Mapping water'!$B$5:$B$352,0),MATCH(H$3,'Mapping water'!$D$4:$U$4,0))*$D103</f>
        <v>0</v>
      </c>
      <c r="I103" s="32">
        <f>INDEX('Mapping water'!$D$5:$U$352,MATCH($B103,'Mapping water'!$B$5:$B$352,0),MATCH(I$3,'Mapping water'!$D$4:$U$4,0))*$D103</f>
        <v>0</v>
      </c>
      <c r="J103" s="32">
        <f>INDEX('Mapping water'!$D$5:$U$352,MATCH($B103,'Mapping water'!$B$5:$B$352,0),MATCH(J$3,'Mapping water'!$D$4:$U$4,0))*$D103</f>
        <v>0</v>
      </c>
      <c r="K103" s="32">
        <f>INDEX('Mapping water'!$D$5:$U$352,MATCH($B103,'Mapping water'!$B$5:$B$352,0),MATCH(K$3,'Mapping water'!$D$4:$U$4,0))*$D103</f>
        <v>0</v>
      </c>
      <c r="L103" s="32">
        <f>INDEX('Mapping water'!$D$5:$U$352,MATCH($B103,'Mapping water'!$B$5:$B$352,0),MATCH(L$3,'Mapping water'!$D$4:$U$4,0))*$D103</f>
        <v>0</v>
      </c>
      <c r="M103" s="32">
        <f>INDEX('Mapping water'!$D$5:$U$352,MATCH($B103,'Mapping water'!$B$5:$B$352,0),MATCH(M$3,'Mapping water'!$D$4:$U$4,0))*$D103</f>
        <v>0</v>
      </c>
      <c r="N103" s="32">
        <f>INDEX('Mapping water'!$D$5:$U$352,MATCH($B103,'Mapping water'!$B$5:$B$352,0),MATCH(N$3,'Mapping water'!$D$4:$U$4,0))*$D103</f>
        <v>325303</v>
      </c>
      <c r="O103" s="32">
        <f>INDEX('Mapping water'!$D$5:$U$352,MATCH($B103,'Mapping water'!$B$5:$B$352,0),MATCH(O$3,'Mapping water'!$D$4:$U$4,0))*$D103</f>
        <v>0</v>
      </c>
      <c r="P103" s="32">
        <f>INDEX('Mapping water'!$D$5:$U$352,MATCH($B103,'Mapping water'!$B$5:$B$352,0),MATCH(P$3,'Mapping water'!$D$4:$U$4,0))*$D103</f>
        <v>0</v>
      </c>
      <c r="Q103" s="32">
        <f>INDEX('Mapping water'!$D$5:$U$352,MATCH($B103,'Mapping water'!$B$5:$B$352,0),MATCH(Q$3,'Mapping water'!$D$4:$U$4,0))*$D103</f>
        <v>0</v>
      </c>
      <c r="R103" s="32">
        <f>INDEX('Mapping water'!$D$5:$U$352,MATCH($B103,'Mapping water'!$B$5:$B$352,0),MATCH(R$3,'Mapping water'!$D$4:$U$4,0))*$D103</f>
        <v>0</v>
      </c>
      <c r="S103" s="32">
        <f>INDEX('Mapping water'!$D$5:$U$352,MATCH($B103,'Mapping water'!$B$5:$B$352,0),MATCH(S$3,'Mapping water'!$D$4:$U$4,0))*$D103</f>
        <v>0</v>
      </c>
      <c r="T103" s="32">
        <f>INDEX('Mapping water'!$D$5:$U$352,MATCH($B103,'Mapping water'!$B$5:$B$352,0),MATCH(T$3,'Mapping water'!$D$4:$U$4,0))*$D103</f>
        <v>0</v>
      </c>
      <c r="U103" s="32">
        <f>INDEX('Mapping water'!$D$5:$U$352,MATCH($B103,'Mapping water'!$B$5:$B$352,0),MATCH(U$3,'Mapping water'!$D$4:$U$4,0))*$D103</f>
        <v>0</v>
      </c>
      <c r="V103" s="32">
        <f>INDEX('Mapping water'!$D$5:$U$352,MATCH($B103,'Mapping water'!$B$5:$B$352,0),MATCH(V$3,'Mapping water'!$D$4:$U$4,0))*$D103</f>
        <v>0</v>
      </c>
      <c r="W103" s="32">
        <f>INDEX('Mapping water'!$D$5:$U$352,MATCH($B103,'Mapping water'!$B$5:$B$352,0),MATCH(W$3,'Mapping water'!$D$4:$U$4,0))*$D103</f>
        <v>0</v>
      </c>
      <c r="X103" s="32">
        <f>INDEX('Mapping water'!$D$5:$U$352,MATCH($B103,'Mapping water'!$B$5:$B$352,0),MATCH(X$3,'Mapping water'!$D$4:$U$4,0))*$D103</f>
        <v>0</v>
      </c>
      <c r="Y103" s="32">
        <f>INDEX('Mapping water'!$D$5:$U$352,MATCH($B103,'Mapping water'!$B$5:$B$352,0),MATCH(Y$3,'Mapping water'!$D$4:$U$4,0))*$D103</f>
        <v>0</v>
      </c>
    </row>
    <row r="104" spans="1:25" x14ac:dyDescent="0.45">
      <c r="A104" s="10" t="s">
        <v>487</v>
      </c>
      <c r="B104" s="10" t="s">
        <v>488</v>
      </c>
      <c r="C104" s="10" t="s">
        <v>24</v>
      </c>
      <c r="D104" s="32">
        <f>INDEX('ONS data MYE 5'!$I$6:$I$445, MATCH($B104,'ONS data MYE 5'!$B$6:$B$445,0))</f>
        <v>243837</v>
      </c>
      <c r="E104" s="32">
        <f>INDEX('ONS data MYE 5'!$J$6:$J$445, MATCH($B104,'ONS data MYE 5'!$B$6:$B$445,0))</f>
        <v>11191</v>
      </c>
      <c r="F104" s="32">
        <f t="shared" si="2"/>
        <v>9.3228651628180277</v>
      </c>
      <c r="G104" s="32">
        <f t="shared" si="3"/>
        <v>86.915814844086015</v>
      </c>
      <c r="H104" s="32">
        <f>INDEX('Mapping water'!$D$5:$U$352,MATCH($B104,'Mapping water'!$B$5:$B$352,0),MATCH(H$3,'Mapping water'!$D$4:$U$4,0))*$D104</f>
        <v>0</v>
      </c>
      <c r="I104" s="32">
        <f>INDEX('Mapping water'!$D$5:$U$352,MATCH($B104,'Mapping water'!$B$5:$B$352,0),MATCH(I$3,'Mapping water'!$D$4:$U$4,0))*$D104</f>
        <v>0</v>
      </c>
      <c r="J104" s="32">
        <f>INDEX('Mapping water'!$D$5:$U$352,MATCH($B104,'Mapping water'!$B$5:$B$352,0),MATCH(J$3,'Mapping water'!$D$4:$U$4,0))*$D104</f>
        <v>0</v>
      </c>
      <c r="K104" s="32">
        <f>INDEX('Mapping water'!$D$5:$U$352,MATCH($B104,'Mapping water'!$B$5:$B$352,0),MATCH(K$3,'Mapping water'!$D$4:$U$4,0))*$D104</f>
        <v>0</v>
      </c>
      <c r="L104" s="32">
        <f>INDEX('Mapping water'!$D$5:$U$352,MATCH($B104,'Mapping water'!$B$5:$B$352,0),MATCH(L$3,'Mapping water'!$D$4:$U$4,0))*$D104</f>
        <v>0</v>
      </c>
      <c r="M104" s="32">
        <f>INDEX('Mapping water'!$D$5:$U$352,MATCH($B104,'Mapping water'!$B$5:$B$352,0),MATCH(M$3,'Mapping water'!$D$4:$U$4,0))*$D104</f>
        <v>0</v>
      </c>
      <c r="N104" s="32">
        <f>INDEX('Mapping water'!$D$5:$U$352,MATCH($B104,'Mapping water'!$B$5:$B$352,0),MATCH(N$3,'Mapping water'!$D$4:$U$4,0))*$D104</f>
        <v>243837</v>
      </c>
      <c r="O104" s="32">
        <f>INDEX('Mapping water'!$D$5:$U$352,MATCH($B104,'Mapping water'!$B$5:$B$352,0),MATCH(O$3,'Mapping water'!$D$4:$U$4,0))*$D104</f>
        <v>0</v>
      </c>
      <c r="P104" s="32">
        <f>INDEX('Mapping water'!$D$5:$U$352,MATCH($B104,'Mapping water'!$B$5:$B$352,0),MATCH(P$3,'Mapping water'!$D$4:$U$4,0))*$D104</f>
        <v>0</v>
      </c>
      <c r="Q104" s="32">
        <f>INDEX('Mapping water'!$D$5:$U$352,MATCH($B104,'Mapping water'!$B$5:$B$352,0),MATCH(Q$3,'Mapping water'!$D$4:$U$4,0))*$D104</f>
        <v>0</v>
      </c>
      <c r="R104" s="32">
        <f>INDEX('Mapping water'!$D$5:$U$352,MATCH($B104,'Mapping water'!$B$5:$B$352,0),MATCH(R$3,'Mapping water'!$D$4:$U$4,0))*$D104</f>
        <v>0</v>
      </c>
      <c r="S104" s="32">
        <f>INDEX('Mapping water'!$D$5:$U$352,MATCH($B104,'Mapping water'!$B$5:$B$352,0),MATCH(S$3,'Mapping water'!$D$4:$U$4,0))*$D104</f>
        <v>0</v>
      </c>
      <c r="T104" s="32">
        <f>INDEX('Mapping water'!$D$5:$U$352,MATCH($B104,'Mapping water'!$B$5:$B$352,0),MATCH(T$3,'Mapping water'!$D$4:$U$4,0))*$D104</f>
        <v>0</v>
      </c>
      <c r="U104" s="32">
        <f>INDEX('Mapping water'!$D$5:$U$352,MATCH($B104,'Mapping water'!$B$5:$B$352,0),MATCH(U$3,'Mapping water'!$D$4:$U$4,0))*$D104</f>
        <v>0</v>
      </c>
      <c r="V104" s="32">
        <f>INDEX('Mapping water'!$D$5:$U$352,MATCH($B104,'Mapping water'!$B$5:$B$352,0),MATCH(V$3,'Mapping water'!$D$4:$U$4,0))*$D104</f>
        <v>0</v>
      </c>
      <c r="W104" s="32">
        <f>INDEX('Mapping water'!$D$5:$U$352,MATCH($B104,'Mapping water'!$B$5:$B$352,0),MATCH(W$3,'Mapping water'!$D$4:$U$4,0))*$D104</f>
        <v>0</v>
      </c>
      <c r="X104" s="32">
        <f>INDEX('Mapping water'!$D$5:$U$352,MATCH($B104,'Mapping water'!$B$5:$B$352,0),MATCH(X$3,'Mapping water'!$D$4:$U$4,0))*$D104</f>
        <v>0</v>
      </c>
      <c r="Y104" s="32">
        <f>INDEX('Mapping water'!$D$5:$U$352,MATCH($B104,'Mapping water'!$B$5:$B$352,0),MATCH(Y$3,'Mapping water'!$D$4:$U$4,0))*$D104</f>
        <v>0</v>
      </c>
    </row>
    <row r="105" spans="1:25" x14ac:dyDescent="0.45">
      <c r="A105" s="10" t="s">
        <v>489</v>
      </c>
      <c r="B105" s="10" t="s">
        <v>490</v>
      </c>
      <c r="C105" s="10" t="s">
        <v>24</v>
      </c>
      <c r="D105" s="32">
        <f>INDEX('ONS data MYE 5'!$I$6:$I$445, MATCH($B105,'ONS data MYE 5'!$B$6:$B$445,0))</f>
        <v>380070</v>
      </c>
      <c r="E105" s="32">
        <f>INDEX('ONS data MYE 5'!$J$6:$J$445, MATCH($B105,'ONS data MYE 5'!$B$6:$B$445,0))</f>
        <v>4394</v>
      </c>
      <c r="F105" s="32">
        <f t="shared" si="2"/>
        <v>8.3879952529445561</v>
      </c>
      <c r="G105" s="32">
        <f t="shared" si="3"/>
        <v>70.35846436342041</v>
      </c>
      <c r="H105" s="32">
        <f>INDEX('Mapping water'!$D$5:$U$352,MATCH($B105,'Mapping water'!$B$5:$B$352,0),MATCH(H$3,'Mapping water'!$D$4:$U$4,0))*$D105</f>
        <v>0</v>
      </c>
      <c r="I105" s="32">
        <f>INDEX('Mapping water'!$D$5:$U$352,MATCH($B105,'Mapping water'!$B$5:$B$352,0),MATCH(I$3,'Mapping water'!$D$4:$U$4,0))*$D105</f>
        <v>0</v>
      </c>
      <c r="J105" s="32">
        <f>INDEX('Mapping water'!$D$5:$U$352,MATCH($B105,'Mapping water'!$B$5:$B$352,0),MATCH(J$3,'Mapping water'!$D$4:$U$4,0))*$D105</f>
        <v>0</v>
      </c>
      <c r="K105" s="32">
        <f>INDEX('Mapping water'!$D$5:$U$352,MATCH($B105,'Mapping water'!$B$5:$B$352,0),MATCH(K$3,'Mapping water'!$D$4:$U$4,0))*$D105</f>
        <v>0</v>
      </c>
      <c r="L105" s="32">
        <f>INDEX('Mapping water'!$D$5:$U$352,MATCH($B105,'Mapping water'!$B$5:$B$352,0),MATCH(L$3,'Mapping water'!$D$4:$U$4,0))*$D105</f>
        <v>0</v>
      </c>
      <c r="M105" s="32">
        <f>INDEX('Mapping water'!$D$5:$U$352,MATCH($B105,'Mapping water'!$B$5:$B$352,0),MATCH(M$3,'Mapping water'!$D$4:$U$4,0))*$D105</f>
        <v>0</v>
      </c>
      <c r="N105" s="32">
        <f>INDEX('Mapping water'!$D$5:$U$352,MATCH($B105,'Mapping water'!$B$5:$B$352,0),MATCH(N$3,'Mapping water'!$D$4:$U$4,0))*$D105</f>
        <v>300255.3</v>
      </c>
      <c r="O105" s="32">
        <f>INDEX('Mapping water'!$D$5:$U$352,MATCH($B105,'Mapping water'!$B$5:$B$352,0),MATCH(O$3,'Mapping water'!$D$4:$U$4,0))*$D105</f>
        <v>0</v>
      </c>
      <c r="P105" s="32">
        <f>INDEX('Mapping water'!$D$5:$U$352,MATCH($B105,'Mapping water'!$B$5:$B$352,0),MATCH(P$3,'Mapping water'!$D$4:$U$4,0))*$D105</f>
        <v>0</v>
      </c>
      <c r="Q105" s="32">
        <f>INDEX('Mapping water'!$D$5:$U$352,MATCH($B105,'Mapping water'!$B$5:$B$352,0),MATCH(Q$3,'Mapping water'!$D$4:$U$4,0))*$D105</f>
        <v>0</v>
      </c>
      <c r="R105" s="32">
        <f>INDEX('Mapping water'!$D$5:$U$352,MATCH($B105,'Mapping water'!$B$5:$B$352,0),MATCH(R$3,'Mapping water'!$D$4:$U$4,0))*$D105</f>
        <v>0</v>
      </c>
      <c r="S105" s="32">
        <f>INDEX('Mapping water'!$D$5:$U$352,MATCH($B105,'Mapping water'!$B$5:$B$352,0),MATCH(S$3,'Mapping water'!$D$4:$U$4,0))*$D105</f>
        <v>0</v>
      </c>
      <c r="T105" s="32">
        <f>INDEX('Mapping water'!$D$5:$U$352,MATCH($B105,'Mapping water'!$B$5:$B$352,0),MATCH(T$3,'Mapping water'!$D$4:$U$4,0))*$D105</f>
        <v>0</v>
      </c>
      <c r="U105" s="32">
        <f>INDEX('Mapping water'!$D$5:$U$352,MATCH($B105,'Mapping water'!$B$5:$B$352,0),MATCH(U$3,'Mapping water'!$D$4:$U$4,0))*$D105</f>
        <v>0</v>
      </c>
      <c r="V105" s="32">
        <f>INDEX('Mapping water'!$D$5:$U$352,MATCH($B105,'Mapping water'!$B$5:$B$352,0),MATCH(V$3,'Mapping water'!$D$4:$U$4,0))*$D105</f>
        <v>0</v>
      </c>
      <c r="W105" s="32">
        <f>INDEX('Mapping water'!$D$5:$U$352,MATCH($B105,'Mapping water'!$B$5:$B$352,0),MATCH(W$3,'Mapping water'!$D$4:$U$4,0))*$D105</f>
        <v>79814.7</v>
      </c>
      <c r="X105" s="32">
        <f>INDEX('Mapping water'!$D$5:$U$352,MATCH($B105,'Mapping water'!$B$5:$B$352,0),MATCH(X$3,'Mapping water'!$D$4:$U$4,0))*$D105</f>
        <v>0</v>
      </c>
      <c r="Y105" s="32">
        <f>INDEX('Mapping water'!$D$5:$U$352,MATCH($B105,'Mapping water'!$B$5:$B$352,0),MATCH(Y$3,'Mapping water'!$D$4:$U$4,0))*$D105</f>
        <v>0</v>
      </c>
    </row>
    <row r="106" spans="1:25" x14ac:dyDescent="0.45">
      <c r="A106" s="10" t="s">
        <v>491</v>
      </c>
      <c r="B106" s="10" t="s">
        <v>492</v>
      </c>
      <c r="C106" s="10" t="s">
        <v>24</v>
      </c>
      <c r="D106" s="32">
        <f>INDEX('ONS data MYE 5'!$I$6:$I$445, MATCH($B106,'ONS data MYE 5'!$B$6:$B$445,0))</f>
        <v>328738</v>
      </c>
      <c r="E106" s="32">
        <f>INDEX('ONS data MYE 5'!$J$6:$J$445, MATCH($B106,'ONS data MYE 5'!$B$6:$B$445,0))</f>
        <v>4067</v>
      </c>
      <c r="F106" s="32">
        <f t="shared" si="2"/>
        <v>8.3106609059072252</v>
      </c>
      <c r="G106" s="32">
        <f t="shared" si="3"/>
        <v>69.067084692974703</v>
      </c>
      <c r="H106" s="32">
        <f>INDEX('Mapping water'!$D$5:$U$352,MATCH($B106,'Mapping water'!$B$5:$B$352,0),MATCH(H$3,'Mapping water'!$D$4:$U$4,0))*$D106</f>
        <v>0</v>
      </c>
      <c r="I106" s="32">
        <f>INDEX('Mapping water'!$D$5:$U$352,MATCH($B106,'Mapping water'!$B$5:$B$352,0),MATCH(I$3,'Mapping water'!$D$4:$U$4,0))*$D106</f>
        <v>0</v>
      </c>
      <c r="J106" s="32">
        <f>INDEX('Mapping water'!$D$5:$U$352,MATCH($B106,'Mapping water'!$B$5:$B$352,0),MATCH(J$3,'Mapping water'!$D$4:$U$4,0))*$D106</f>
        <v>0</v>
      </c>
      <c r="K106" s="32">
        <f>INDEX('Mapping water'!$D$5:$U$352,MATCH($B106,'Mapping water'!$B$5:$B$352,0),MATCH(K$3,'Mapping water'!$D$4:$U$4,0))*$D106</f>
        <v>0</v>
      </c>
      <c r="L106" s="32">
        <f>INDEX('Mapping water'!$D$5:$U$352,MATCH($B106,'Mapping water'!$B$5:$B$352,0),MATCH(L$3,'Mapping water'!$D$4:$U$4,0))*$D106</f>
        <v>0</v>
      </c>
      <c r="M106" s="32">
        <f>INDEX('Mapping water'!$D$5:$U$352,MATCH($B106,'Mapping water'!$B$5:$B$352,0),MATCH(M$3,'Mapping water'!$D$4:$U$4,0))*$D106</f>
        <v>0</v>
      </c>
      <c r="N106" s="32">
        <f>INDEX('Mapping water'!$D$5:$U$352,MATCH($B106,'Mapping water'!$B$5:$B$352,0),MATCH(N$3,'Mapping water'!$D$4:$U$4,0))*$D106</f>
        <v>328738</v>
      </c>
      <c r="O106" s="32">
        <f>INDEX('Mapping water'!$D$5:$U$352,MATCH($B106,'Mapping water'!$B$5:$B$352,0),MATCH(O$3,'Mapping water'!$D$4:$U$4,0))*$D106</f>
        <v>0</v>
      </c>
      <c r="P106" s="32">
        <f>INDEX('Mapping water'!$D$5:$U$352,MATCH($B106,'Mapping water'!$B$5:$B$352,0),MATCH(P$3,'Mapping water'!$D$4:$U$4,0))*$D106</f>
        <v>0</v>
      </c>
      <c r="Q106" s="32">
        <f>INDEX('Mapping water'!$D$5:$U$352,MATCH($B106,'Mapping water'!$B$5:$B$352,0),MATCH(Q$3,'Mapping water'!$D$4:$U$4,0))*$D106</f>
        <v>0</v>
      </c>
      <c r="R106" s="32">
        <f>INDEX('Mapping water'!$D$5:$U$352,MATCH($B106,'Mapping water'!$B$5:$B$352,0),MATCH(R$3,'Mapping water'!$D$4:$U$4,0))*$D106</f>
        <v>0</v>
      </c>
      <c r="S106" s="32">
        <f>INDEX('Mapping water'!$D$5:$U$352,MATCH($B106,'Mapping water'!$B$5:$B$352,0),MATCH(S$3,'Mapping water'!$D$4:$U$4,0))*$D106</f>
        <v>0</v>
      </c>
      <c r="T106" s="32">
        <f>INDEX('Mapping water'!$D$5:$U$352,MATCH($B106,'Mapping water'!$B$5:$B$352,0),MATCH(T$3,'Mapping water'!$D$4:$U$4,0))*$D106</f>
        <v>0</v>
      </c>
      <c r="U106" s="32">
        <f>INDEX('Mapping water'!$D$5:$U$352,MATCH($B106,'Mapping water'!$B$5:$B$352,0),MATCH(U$3,'Mapping water'!$D$4:$U$4,0))*$D106</f>
        <v>0</v>
      </c>
      <c r="V106" s="32">
        <f>INDEX('Mapping water'!$D$5:$U$352,MATCH($B106,'Mapping water'!$B$5:$B$352,0),MATCH(V$3,'Mapping water'!$D$4:$U$4,0))*$D106</f>
        <v>0</v>
      </c>
      <c r="W106" s="32">
        <f>INDEX('Mapping water'!$D$5:$U$352,MATCH($B106,'Mapping water'!$B$5:$B$352,0),MATCH(W$3,'Mapping water'!$D$4:$U$4,0))*$D106</f>
        <v>0</v>
      </c>
      <c r="X106" s="32">
        <f>INDEX('Mapping water'!$D$5:$U$352,MATCH($B106,'Mapping water'!$B$5:$B$352,0),MATCH(X$3,'Mapping water'!$D$4:$U$4,0))*$D106</f>
        <v>0</v>
      </c>
      <c r="Y106" s="32">
        <f>INDEX('Mapping water'!$D$5:$U$352,MATCH($B106,'Mapping water'!$B$5:$B$352,0),MATCH(Y$3,'Mapping water'!$D$4:$U$4,0))*$D106</f>
        <v>0</v>
      </c>
    </row>
    <row r="107" spans="1:25" x14ac:dyDescent="0.45">
      <c r="A107" s="10" t="s">
        <v>493</v>
      </c>
      <c r="B107" s="10" t="s">
        <v>494</v>
      </c>
      <c r="C107" s="10" t="s">
        <v>24</v>
      </c>
      <c r="D107" s="32">
        <f>INDEX('ONS data MYE 5'!$I$6:$I$445, MATCH($B107,'ONS data MYE 5'!$B$6:$B$445,0))</f>
        <v>274542</v>
      </c>
      <c r="E107" s="32">
        <f>INDEX('ONS data MYE 5'!$J$6:$J$445, MATCH($B107,'ONS data MYE 5'!$B$6:$B$445,0))</f>
        <v>5800</v>
      </c>
      <c r="F107" s="32">
        <f t="shared" si="2"/>
        <v>8.66561319653451</v>
      </c>
      <c r="G107" s="32">
        <f t="shared" si="3"/>
        <v>75.092852071953047</v>
      </c>
      <c r="H107" s="32">
        <f>INDEX('Mapping water'!$D$5:$U$352,MATCH($B107,'Mapping water'!$B$5:$B$352,0),MATCH(H$3,'Mapping water'!$D$4:$U$4,0))*$D107</f>
        <v>0</v>
      </c>
      <c r="I107" s="32">
        <f>INDEX('Mapping water'!$D$5:$U$352,MATCH($B107,'Mapping water'!$B$5:$B$352,0),MATCH(I$3,'Mapping water'!$D$4:$U$4,0))*$D107</f>
        <v>0</v>
      </c>
      <c r="J107" s="32">
        <f>INDEX('Mapping water'!$D$5:$U$352,MATCH($B107,'Mapping water'!$B$5:$B$352,0),MATCH(J$3,'Mapping water'!$D$4:$U$4,0))*$D107</f>
        <v>0</v>
      </c>
      <c r="K107" s="32">
        <f>INDEX('Mapping water'!$D$5:$U$352,MATCH($B107,'Mapping water'!$B$5:$B$352,0),MATCH(K$3,'Mapping water'!$D$4:$U$4,0))*$D107</f>
        <v>0</v>
      </c>
      <c r="L107" s="32">
        <f>INDEX('Mapping water'!$D$5:$U$352,MATCH($B107,'Mapping water'!$B$5:$B$352,0),MATCH(L$3,'Mapping water'!$D$4:$U$4,0))*$D107</f>
        <v>0</v>
      </c>
      <c r="M107" s="32">
        <f>INDEX('Mapping water'!$D$5:$U$352,MATCH($B107,'Mapping water'!$B$5:$B$352,0),MATCH(M$3,'Mapping water'!$D$4:$U$4,0))*$D107</f>
        <v>0</v>
      </c>
      <c r="N107" s="32">
        <f>INDEX('Mapping water'!$D$5:$U$352,MATCH($B107,'Mapping water'!$B$5:$B$352,0),MATCH(N$3,'Mapping water'!$D$4:$U$4,0))*$D107</f>
        <v>274542</v>
      </c>
      <c r="O107" s="32">
        <f>INDEX('Mapping water'!$D$5:$U$352,MATCH($B107,'Mapping water'!$B$5:$B$352,0),MATCH(O$3,'Mapping water'!$D$4:$U$4,0))*$D107</f>
        <v>0</v>
      </c>
      <c r="P107" s="32">
        <f>INDEX('Mapping water'!$D$5:$U$352,MATCH($B107,'Mapping water'!$B$5:$B$352,0),MATCH(P$3,'Mapping water'!$D$4:$U$4,0))*$D107</f>
        <v>0</v>
      </c>
      <c r="Q107" s="32">
        <f>INDEX('Mapping water'!$D$5:$U$352,MATCH($B107,'Mapping water'!$B$5:$B$352,0),MATCH(Q$3,'Mapping water'!$D$4:$U$4,0))*$D107</f>
        <v>0</v>
      </c>
      <c r="R107" s="32">
        <f>INDEX('Mapping water'!$D$5:$U$352,MATCH($B107,'Mapping water'!$B$5:$B$352,0),MATCH(R$3,'Mapping water'!$D$4:$U$4,0))*$D107</f>
        <v>0</v>
      </c>
      <c r="S107" s="32">
        <f>INDEX('Mapping water'!$D$5:$U$352,MATCH($B107,'Mapping water'!$B$5:$B$352,0),MATCH(S$3,'Mapping water'!$D$4:$U$4,0))*$D107</f>
        <v>0</v>
      </c>
      <c r="T107" s="32">
        <f>INDEX('Mapping water'!$D$5:$U$352,MATCH($B107,'Mapping water'!$B$5:$B$352,0),MATCH(T$3,'Mapping water'!$D$4:$U$4,0))*$D107</f>
        <v>0</v>
      </c>
      <c r="U107" s="32">
        <f>INDEX('Mapping water'!$D$5:$U$352,MATCH($B107,'Mapping water'!$B$5:$B$352,0),MATCH(U$3,'Mapping water'!$D$4:$U$4,0))*$D107</f>
        <v>0</v>
      </c>
      <c r="V107" s="32">
        <f>INDEX('Mapping water'!$D$5:$U$352,MATCH($B107,'Mapping water'!$B$5:$B$352,0),MATCH(V$3,'Mapping water'!$D$4:$U$4,0))*$D107</f>
        <v>0</v>
      </c>
      <c r="W107" s="32">
        <f>INDEX('Mapping water'!$D$5:$U$352,MATCH($B107,'Mapping water'!$B$5:$B$352,0),MATCH(W$3,'Mapping water'!$D$4:$U$4,0))*$D107</f>
        <v>0</v>
      </c>
      <c r="X107" s="32">
        <f>INDEX('Mapping water'!$D$5:$U$352,MATCH($B107,'Mapping water'!$B$5:$B$352,0),MATCH(X$3,'Mapping water'!$D$4:$U$4,0))*$D107</f>
        <v>0</v>
      </c>
      <c r="Y107" s="32">
        <f>INDEX('Mapping water'!$D$5:$U$352,MATCH($B107,'Mapping water'!$B$5:$B$352,0),MATCH(Y$3,'Mapping water'!$D$4:$U$4,0))*$D107</f>
        <v>0</v>
      </c>
    </row>
    <row r="108" spans="1:25" x14ac:dyDescent="0.45">
      <c r="A108" s="10" t="s">
        <v>495</v>
      </c>
      <c r="B108" s="10" t="s">
        <v>496</v>
      </c>
      <c r="C108" s="10" t="s">
        <v>24</v>
      </c>
      <c r="D108" s="32">
        <f>INDEX('ONS data MYE 5'!$I$6:$I$445, MATCH($B108,'ONS data MYE 5'!$B$6:$B$445,0))</f>
        <v>268626</v>
      </c>
      <c r="E108" s="32">
        <f>INDEX('ONS data MYE 5'!$J$6:$J$445, MATCH($B108,'ONS data MYE 5'!$B$6:$B$445,0))</f>
        <v>14102</v>
      </c>
      <c r="F108" s="32">
        <f t="shared" si="2"/>
        <v>9.5540719102789851</v>
      </c>
      <c r="G108" s="32">
        <f t="shared" si="3"/>
        <v>91.28029006678193</v>
      </c>
      <c r="H108" s="32">
        <f>INDEX('Mapping water'!$D$5:$U$352,MATCH($B108,'Mapping water'!$B$5:$B$352,0),MATCH(H$3,'Mapping water'!$D$4:$U$4,0))*$D108</f>
        <v>0</v>
      </c>
      <c r="I108" s="32">
        <f>INDEX('Mapping water'!$D$5:$U$352,MATCH($B108,'Mapping water'!$B$5:$B$352,0),MATCH(I$3,'Mapping water'!$D$4:$U$4,0))*$D108</f>
        <v>0</v>
      </c>
      <c r="J108" s="32">
        <f>INDEX('Mapping water'!$D$5:$U$352,MATCH($B108,'Mapping water'!$B$5:$B$352,0),MATCH(J$3,'Mapping water'!$D$4:$U$4,0))*$D108</f>
        <v>0</v>
      </c>
      <c r="K108" s="32">
        <f>INDEX('Mapping water'!$D$5:$U$352,MATCH($B108,'Mapping water'!$B$5:$B$352,0),MATCH(K$3,'Mapping water'!$D$4:$U$4,0))*$D108</f>
        <v>0</v>
      </c>
      <c r="L108" s="32">
        <f>INDEX('Mapping water'!$D$5:$U$352,MATCH($B108,'Mapping water'!$B$5:$B$352,0),MATCH(L$3,'Mapping water'!$D$4:$U$4,0))*$D108</f>
        <v>0</v>
      </c>
      <c r="M108" s="32">
        <f>INDEX('Mapping water'!$D$5:$U$352,MATCH($B108,'Mapping water'!$B$5:$B$352,0),MATCH(M$3,'Mapping water'!$D$4:$U$4,0))*$D108</f>
        <v>0</v>
      </c>
      <c r="N108" s="32">
        <f>INDEX('Mapping water'!$D$5:$U$352,MATCH($B108,'Mapping water'!$B$5:$B$352,0),MATCH(N$3,'Mapping water'!$D$4:$U$4,0))*$D108</f>
        <v>268626</v>
      </c>
      <c r="O108" s="32">
        <f>INDEX('Mapping water'!$D$5:$U$352,MATCH($B108,'Mapping water'!$B$5:$B$352,0),MATCH(O$3,'Mapping water'!$D$4:$U$4,0))*$D108</f>
        <v>0</v>
      </c>
      <c r="P108" s="32">
        <f>INDEX('Mapping water'!$D$5:$U$352,MATCH($B108,'Mapping water'!$B$5:$B$352,0),MATCH(P$3,'Mapping water'!$D$4:$U$4,0))*$D108</f>
        <v>0</v>
      </c>
      <c r="Q108" s="32">
        <f>INDEX('Mapping water'!$D$5:$U$352,MATCH($B108,'Mapping water'!$B$5:$B$352,0),MATCH(Q$3,'Mapping water'!$D$4:$U$4,0))*$D108</f>
        <v>0</v>
      </c>
      <c r="R108" s="32">
        <f>INDEX('Mapping water'!$D$5:$U$352,MATCH($B108,'Mapping water'!$B$5:$B$352,0),MATCH(R$3,'Mapping water'!$D$4:$U$4,0))*$D108</f>
        <v>0</v>
      </c>
      <c r="S108" s="32">
        <f>INDEX('Mapping water'!$D$5:$U$352,MATCH($B108,'Mapping water'!$B$5:$B$352,0),MATCH(S$3,'Mapping water'!$D$4:$U$4,0))*$D108</f>
        <v>0</v>
      </c>
      <c r="T108" s="32">
        <f>INDEX('Mapping water'!$D$5:$U$352,MATCH($B108,'Mapping water'!$B$5:$B$352,0),MATCH(T$3,'Mapping water'!$D$4:$U$4,0))*$D108</f>
        <v>0</v>
      </c>
      <c r="U108" s="32">
        <f>INDEX('Mapping water'!$D$5:$U$352,MATCH($B108,'Mapping water'!$B$5:$B$352,0),MATCH(U$3,'Mapping water'!$D$4:$U$4,0))*$D108</f>
        <v>0</v>
      </c>
      <c r="V108" s="32">
        <f>INDEX('Mapping water'!$D$5:$U$352,MATCH($B108,'Mapping water'!$B$5:$B$352,0),MATCH(V$3,'Mapping water'!$D$4:$U$4,0))*$D108</f>
        <v>0</v>
      </c>
      <c r="W108" s="32">
        <f>INDEX('Mapping water'!$D$5:$U$352,MATCH($B108,'Mapping water'!$B$5:$B$352,0),MATCH(W$3,'Mapping water'!$D$4:$U$4,0))*$D108</f>
        <v>0</v>
      </c>
      <c r="X108" s="32">
        <f>INDEX('Mapping water'!$D$5:$U$352,MATCH($B108,'Mapping water'!$B$5:$B$352,0),MATCH(X$3,'Mapping water'!$D$4:$U$4,0))*$D108</f>
        <v>0</v>
      </c>
      <c r="Y108" s="32">
        <f>INDEX('Mapping water'!$D$5:$U$352,MATCH($B108,'Mapping water'!$B$5:$B$352,0),MATCH(Y$3,'Mapping water'!$D$4:$U$4,0))*$D108</f>
        <v>0</v>
      </c>
    </row>
    <row r="109" spans="1:25" x14ac:dyDescent="0.45">
      <c r="A109" s="10" t="s">
        <v>497</v>
      </c>
      <c r="B109" s="10" t="s">
        <v>498</v>
      </c>
      <c r="C109" s="10" t="s">
        <v>24</v>
      </c>
      <c r="D109" s="32">
        <f>INDEX('ONS data MYE 5'!$I$6:$I$445, MATCH($B109,'ONS data MYE 5'!$B$6:$B$445,0))</f>
        <v>182183</v>
      </c>
      <c r="E109" s="32">
        <f>INDEX('ONS data MYE 5'!$J$6:$J$445, MATCH($B109,'ONS data MYE 5'!$B$6:$B$445,0))</f>
        <v>11110</v>
      </c>
      <c r="F109" s="32">
        <f t="shared" si="2"/>
        <v>9.3156008826336762</v>
      </c>
      <c r="G109" s="32">
        <f t="shared" si="3"/>
        <v>86.780419804525323</v>
      </c>
      <c r="H109" s="32">
        <f>INDEX('Mapping water'!$D$5:$U$352,MATCH($B109,'Mapping water'!$B$5:$B$352,0),MATCH(H$3,'Mapping water'!$D$4:$U$4,0))*$D109</f>
        <v>0</v>
      </c>
      <c r="I109" s="32">
        <f>INDEX('Mapping water'!$D$5:$U$352,MATCH($B109,'Mapping water'!$B$5:$B$352,0),MATCH(I$3,'Mapping water'!$D$4:$U$4,0))*$D109</f>
        <v>0</v>
      </c>
      <c r="J109" s="32">
        <f>INDEX('Mapping water'!$D$5:$U$352,MATCH($B109,'Mapping water'!$B$5:$B$352,0),MATCH(J$3,'Mapping water'!$D$4:$U$4,0))*$D109</f>
        <v>0</v>
      </c>
      <c r="K109" s="32">
        <f>INDEX('Mapping water'!$D$5:$U$352,MATCH($B109,'Mapping water'!$B$5:$B$352,0),MATCH(K$3,'Mapping water'!$D$4:$U$4,0))*$D109</f>
        <v>0</v>
      </c>
      <c r="L109" s="32">
        <f>INDEX('Mapping water'!$D$5:$U$352,MATCH($B109,'Mapping water'!$B$5:$B$352,0),MATCH(L$3,'Mapping water'!$D$4:$U$4,0))*$D109</f>
        <v>0</v>
      </c>
      <c r="M109" s="32">
        <f>INDEX('Mapping water'!$D$5:$U$352,MATCH($B109,'Mapping water'!$B$5:$B$352,0),MATCH(M$3,'Mapping water'!$D$4:$U$4,0))*$D109</f>
        <v>0</v>
      </c>
      <c r="N109" s="32">
        <f>INDEX('Mapping water'!$D$5:$U$352,MATCH($B109,'Mapping water'!$B$5:$B$352,0),MATCH(N$3,'Mapping water'!$D$4:$U$4,0))*$D109</f>
        <v>182183</v>
      </c>
      <c r="O109" s="32">
        <f>INDEX('Mapping water'!$D$5:$U$352,MATCH($B109,'Mapping water'!$B$5:$B$352,0),MATCH(O$3,'Mapping water'!$D$4:$U$4,0))*$D109</f>
        <v>0</v>
      </c>
      <c r="P109" s="32">
        <f>INDEX('Mapping water'!$D$5:$U$352,MATCH($B109,'Mapping water'!$B$5:$B$352,0),MATCH(P$3,'Mapping water'!$D$4:$U$4,0))*$D109</f>
        <v>0</v>
      </c>
      <c r="Q109" s="32">
        <f>INDEX('Mapping water'!$D$5:$U$352,MATCH($B109,'Mapping water'!$B$5:$B$352,0),MATCH(Q$3,'Mapping water'!$D$4:$U$4,0))*$D109</f>
        <v>0</v>
      </c>
      <c r="R109" s="32">
        <f>INDEX('Mapping water'!$D$5:$U$352,MATCH($B109,'Mapping water'!$B$5:$B$352,0),MATCH(R$3,'Mapping water'!$D$4:$U$4,0))*$D109</f>
        <v>0</v>
      </c>
      <c r="S109" s="32">
        <f>INDEX('Mapping water'!$D$5:$U$352,MATCH($B109,'Mapping water'!$B$5:$B$352,0),MATCH(S$3,'Mapping water'!$D$4:$U$4,0))*$D109</f>
        <v>0</v>
      </c>
      <c r="T109" s="32">
        <f>INDEX('Mapping water'!$D$5:$U$352,MATCH($B109,'Mapping water'!$B$5:$B$352,0),MATCH(T$3,'Mapping water'!$D$4:$U$4,0))*$D109</f>
        <v>0</v>
      </c>
      <c r="U109" s="32">
        <f>INDEX('Mapping water'!$D$5:$U$352,MATCH($B109,'Mapping water'!$B$5:$B$352,0),MATCH(U$3,'Mapping water'!$D$4:$U$4,0))*$D109</f>
        <v>0</v>
      </c>
      <c r="V109" s="32">
        <f>INDEX('Mapping water'!$D$5:$U$352,MATCH($B109,'Mapping water'!$B$5:$B$352,0),MATCH(V$3,'Mapping water'!$D$4:$U$4,0))*$D109</f>
        <v>0</v>
      </c>
      <c r="W109" s="32">
        <f>INDEX('Mapping water'!$D$5:$U$352,MATCH($B109,'Mapping water'!$B$5:$B$352,0),MATCH(W$3,'Mapping water'!$D$4:$U$4,0))*$D109</f>
        <v>0</v>
      </c>
      <c r="X109" s="32">
        <f>INDEX('Mapping water'!$D$5:$U$352,MATCH($B109,'Mapping water'!$B$5:$B$352,0),MATCH(X$3,'Mapping water'!$D$4:$U$4,0))*$D109</f>
        <v>0</v>
      </c>
      <c r="Y109" s="32">
        <f>INDEX('Mapping water'!$D$5:$U$352,MATCH($B109,'Mapping water'!$B$5:$B$352,0),MATCH(Y$3,'Mapping water'!$D$4:$U$4,0))*$D109</f>
        <v>0</v>
      </c>
    </row>
    <row r="110" spans="1:25" x14ac:dyDescent="0.45">
      <c r="A110" s="10" t="s">
        <v>499</v>
      </c>
      <c r="B110" s="10" t="s">
        <v>500</v>
      </c>
      <c r="C110" s="10" t="s">
        <v>24</v>
      </c>
      <c r="D110" s="32">
        <f>INDEX('ONS data MYE 5'!$I$6:$I$445, MATCH($B110,'ONS data MYE 5'!$B$6:$B$445,0))</f>
        <v>268251</v>
      </c>
      <c r="E110" s="32">
        <f>INDEX('ONS data MYE 5'!$J$6:$J$445, MATCH($B110,'ONS data MYE 5'!$B$6:$B$445,0))</f>
        <v>9063</v>
      </c>
      <c r="F110" s="32">
        <f t="shared" si="2"/>
        <v>9.1119554700547809</v>
      </c>
      <c r="G110" s="32">
        <f t="shared" si="3"/>
        <v>83.027732488261236</v>
      </c>
      <c r="H110" s="32">
        <f>INDEX('Mapping water'!$D$5:$U$352,MATCH($B110,'Mapping water'!$B$5:$B$352,0),MATCH(H$3,'Mapping water'!$D$4:$U$4,0))*$D110</f>
        <v>0</v>
      </c>
      <c r="I110" s="32">
        <f>INDEX('Mapping water'!$D$5:$U$352,MATCH($B110,'Mapping water'!$B$5:$B$352,0),MATCH(I$3,'Mapping water'!$D$4:$U$4,0))*$D110</f>
        <v>0</v>
      </c>
      <c r="J110" s="32">
        <f>INDEX('Mapping water'!$D$5:$U$352,MATCH($B110,'Mapping water'!$B$5:$B$352,0),MATCH(J$3,'Mapping water'!$D$4:$U$4,0))*$D110</f>
        <v>0</v>
      </c>
      <c r="K110" s="32">
        <f>INDEX('Mapping water'!$D$5:$U$352,MATCH($B110,'Mapping water'!$B$5:$B$352,0),MATCH(K$3,'Mapping water'!$D$4:$U$4,0))*$D110</f>
        <v>0</v>
      </c>
      <c r="L110" s="32">
        <f>INDEX('Mapping water'!$D$5:$U$352,MATCH($B110,'Mapping water'!$B$5:$B$352,0),MATCH(L$3,'Mapping water'!$D$4:$U$4,0))*$D110</f>
        <v>0</v>
      </c>
      <c r="M110" s="32">
        <f>INDEX('Mapping water'!$D$5:$U$352,MATCH($B110,'Mapping water'!$B$5:$B$352,0),MATCH(M$3,'Mapping water'!$D$4:$U$4,0))*$D110</f>
        <v>0</v>
      </c>
      <c r="N110" s="32">
        <f>INDEX('Mapping water'!$D$5:$U$352,MATCH($B110,'Mapping water'!$B$5:$B$352,0),MATCH(N$3,'Mapping water'!$D$4:$U$4,0))*$D110</f>
        <v>268251</v>
      </c>
      <c r="O110" s="32">
        <f>INDEX('Mapping water'!$D$5:$U$352,MATCH($B110,'Mapping water'!$B$5:$B$352,0),MATCH(O$3,'Mapping water'!$D$4:$U$4,0))*$D110</f>
        <v>0</v>
      </c>
      <c r="P110" s="32">
        <f>INDEX('Mapping water'!$D$5:$U$352,MATCH($B110,'Mapping water'!$B$5:$B$352,0),MATCH(P$3,'Mapping water'!$D$4:$U$4,0))*$D110</f>
        <v>0</v>
      </c>
      <c r="Q110" s="32">
        <f>INDEX('Mapping water'!$D$5:$U$352,MATCH($B110,'Mapping water'!$B$5:$B$352,0),MATCH(Q$3,'Mapping water'!$D$4:$U$4,0))*$D110</f>
        <v>0</v>
      </c>
      <c r="R110" s="32">
        <f>INDEX('Mapping water'!$D$5:$U$352,MATCH($B110,'Mapping water'!$B$5:$B$352,0),MATCH(R$3,'Mapping water'!$D$4:$U$4,0))*$D110</f>
        <v>0</v>
      </c>
      <c r="S110" s="32">
        <f>INDEX('Mapping water'!$D$5:$U$352,MATCH($B110,'Mapping water'!$B$5:$B$352,0),MATCH(S$3,'Mapping water'!$D$4:$U$4,0))*$D110</f>
        <v>0</v>
      </c>
      <c r="T110" s="32">
        <f>INDEX('Mapping water'!$D$5:$U$352,MATCH($B110,'Mapping water'!$B$5:$B$352,0),MATCH(T$3,'Mapping water'!$D$4:$U$4,0))*$D110</f>
        <v>0</v>
      </c>
      <c r="U110" s="32">
        <f>INDEX('Mapping water'!$D$5:$U$352,MATCH($B110,'Mapping water'!$B$5:$B$352,0),MATCH(U$3,'Mapping water'!$D$4:$U$4,0))*$D110</f>
        <v>0</v>
      </c>
      <c r="V110" s="32">
        <f>INDEX('Mapping water'!$D$5:$U$352,MATCH($B110,'Mapping water'!$B$5:$B$352,0),MATCH(V$3,'Mapping water'!$D$4:$U$4,0))*$D110</f>
        <v>0</v>
      </c>
      <c r="W110" s="32">
        <f>INDEX('Mapping water'!$D$5:$U$352,MATCH($B110,'Mapping water'!$B$5:$B$352,0),MATCH(W$3,'Mapping water'!$D$4:$U$4,0))*$D110</f>
        <v>0</v>
      </c>
      <c r="X110" s="32">
        <f>INDEX('Mapping water'!$D$5:$U$352,MATCH($B110,'Mapping water'!$B$5:$B$352,0),MATCH(X$3,'Mapping water'!$D$4:$U$4,0))*$D110</f>
        <v>0</v>
      </c>
      <c r="Y110" s="32">
        <f>INDEX('Mapping water'!$D$5:$U$352,MATCH($B110,'Mapping water'!$B$5:$B$352,0),MATCH(Y$3,'Mapping water'!$D$4:$U$4,0))*$D110</f>
        <v>0</v>
      </c>
    </row>
    <row r="111" spans="1:25" x14ac:dyDescent="0.45">
      <c r="A111" s="10" t="s">
        <v>501</v>
      </c>
      <c r="B111" s="10" t="s">
        <v>502</v>
      </c>
      <c r="C111" s="10" t="s">
        <v>24</v>
      </c>
      <c r="D111" s="32">
        <f>INDEX('ONS data MYE 5'!$I$6:$I$445, MATCH($B111,'ONS data MYE 5'!$B$6:$B$445,0))</f>
        <v>227507</v>
      </c>
      <c r="E111" s="32">
        <f>INDEX('ONS data MYE 5'!$J$6:$J$445, MATCH($B111,'ONS data MYE 5'!$B$6:$B$445,0))</f>
        <v>15314</v>
      </c>
      <c r="F111" s="32">
        <f t="shared" si="2"/>
        <v>9.6365227216730691</v>
      </c>
      <c r="G111" s="32">
        <f t="shared" si="3"/>
        <v>92.86257016532133</v>
      </c>
      <c r="H111" s="32">
        <f>INDEX('Mapping water'!$D$5:$U$352,MATCH($B111,'Mapping water'!$B$5:$B$352,0),MATCH(H$3,'Mapping water'!$D$4:$U$4,0))*$D111</f>
        <v>0</v>
      </c>
      <c r="I111" s="32">
        <f>INDEX('Mapping water'!$D$5:$U$352,MATCH($B111,'Mapping water'!$B$5:$B$352,0),MATCH(I$3,'Mapping water'!$D$4:$U$4,0))*$D111</f>
        <v>0</v>
      </c>
      <c r="J111" s="32">
        <f>INDEX('Mapping water'!$D$5:$U$352,MATCH($B111,'Mapping water'!$B$5:$B$352,0),MATCH(J$3,'Mapping water'!$D$4:$U$4,0))*$D111</f>
        <v>0</v>
      </c>
      <c r="K111" s="32">
        <f>INDEX('Mapping water'!$D$5:$U$352,MATCH($B111,'Mapping water'!$B$5:$B$352,0),MATCH(K$3,'Mapping water'!$D$4:$U$4,0))*$D111</f>
        <v>0</v>
      </c>
      <c r="L111" s="32">
        <f>INDEX('Mapping water'!$D$5:$U$352,MATCH($B111,'Mapping water'!$B$5:$B$352,0),MATCH(L$3,'Mapping water'!$D$4:$U$4,0))*$D111</f>
        <v>0</v>
      </c>
      <c r="M111" s="32">
        <f>INDEX('Mapping water'!$D$5:$U$352,MATCH($B111,'Mapping water'!$B$5:$B$352,0),MATCH(M$3,'Mapping water'!$D$4:$U$4,0))*$D111</f>
        <v>0</v>
      </c>
      <c r="N111" s="32">
        <f>INDEX('Mapping water'!$D$5:$U$352,MATCH($B111,'Mapping water'!$B$5:$B$352,0),MATCH(N$3,'Mapping water'!$D$4:$U$4,0))*$D111</f>
        <v>227507</v>
      </c>
      <c r="O111" s="32">
        <f>INDEX('Mapping water'!$D$5:$U$352,MATCH($B111,'Mapping water'!$B$5:$B$352,0),MATCH(O$3,'Mapping water'!$D$4:$U$4,0))*$D111</f>
        <v>0</v>
      </c>
      <c r="P111" s="32">
        <f>INDEX('Mapping water'!$D$5:$U$352,MATCH($B111,'Mapping water'!$B$5:$B$352,0),MATCH(P$3,'Mapping water'!$D$4:$U$4,0))*$D111</f>
        <v>0</v>
      </c>
      <c r="Q111" s="32">
        <f>INDEX('Mapping water'!$D$5:$U$352,MATCH($B111,'Mapping water'!$B$5:$B$352,0),MATCH(Q$3,'Mapping water'!$D$4:$U$4,0))*$D111</f>
        <v>0</v>
      </c>
      <c r="R111" s="32">
        <f>INDEX('Mapping water'!$D$5:$U$352,MATCH($B111,'Mapping water'!$B$5:$B$352,0),MATCH(R$3,'Mapping water'!$D$4:$U$4,0))*$D111</f>
        <v>0</v>
      </c>
      <c r="S111" s="32">
        <f>INDEX('Mapping water'!$D$5:$U$352,MATCH($B111,'Mapping water'!$B$5:$B$352,0),MATCH(S$3,'Mapping water'!$D$4:$U$4,0))*$D111</f>
        <v>0</v>
      </c>
      <c r="T111" s="32">
        <f>INDEX('Mapping water'!$D$5:$U$352,MATCH($B111,'Mapping water'!$B$5:$B$352,0),MATCH(T$3,'Mapping water'!$D$4:$U$4,0))*$D111</f>
        <v>0</v>
      </c>
      <c r="U111" s="32">
        <f>INDEX('Mapping water'!$D$5:$U$352,MATCH($B111,'Mapping water'!$B$5:$B$352,0),MATCH(U$3,'Mapping water'!$D$4:$U$4,0))*$D111</f>
        <v>0</v>
      </c>
      <c r="V111" s="32">
        <f>INDEX('Mapping water'!$D$5:$U$352,MATCH($B111,'Mapping water'!$B$5:$B$352,0),MATCH(V$3,'Mapping water'!$D$4:$U$4,0))*$D111</f>
        <v>0</v>
      </c>
      <c r="W111" s="32">
        <f>INDEX('Mapping water'!$D$5:$U$352,MATCH($B111,'Mapping water'!$B$5:$B$352,0),MATCH(W$3,'Mapping water'!$D$4:$U$4,0))*$D111</f>
        <v>0</v>
      </c>
      <c r="X111" s="32">
        <f>INDEX('Mapping water'!$D$5:$U$352,MATCH($B111,'Mapping water'!$B$5:$B$352,0),MATCH(X$3,'Mapping water'!$D$4:$U$4,0))*$D111</f>
        <v>0</v>
      </c>
      <c r="Y111" s="32">
        <f>INDEX('Mapping water'!$D$5:$U$352,MATCH($B111,'Mapping water'!$B$5:$B$352,0),MATCH(Y$3,'Mapping water'!$D$4:$U$4,0))*$D111</f>
        <v>0</v>
      </c>
    </row>
    <row r="112" spans="1:25" x14ac:dyDescent="0.45">
      <c r="A112" s="10" t="s">
        <v>503</v>
      </c>
      <c r="B112" s="10" t="s">
        <v>504</v>
      </c>
      <c r="C112" s="10" t="s">
        <v>24</v>
      </c>
      <c r="D112" s="32">
        <f>INDEX('ONS data MYE 5'!$I$6:$I$445, MATCH($B112,'ONS data MYE 5'!$B$6:$B$445,0))</f>
        <v>158589</v>
      </c>
      <c r="E112" s="32">
        <f>INDEX('ONS data MYE 5'!$J$6:$J$445, MATCH($B112,'ONS data MYE 5'!$B$6:$B$445,0))</f>
        <v>13081</v>
      </c>
      <c r="F112" s="32">
        <f t="shared" si="2"/>
        <v>9.4789160746882271</v>
      </c>
      <c r="G112" s="32">
        <f t="shared" si="3"/>
        <v>89.849849950982872</v>
      </c>
      <c r="H112" s="32">
        <f>INDEX('Mapping water'!$D$5:$U$352,MATCH($B112,'Mapping water'!$B$5:$B$352,0),MATCH(H$3,'Mapping water'!$D$4:$U$4,0))*$D112</f>
        <v>0</v>
      </c>
      <c r="I112" s="32">
        <f>INDEX('Mapping water'!$D$5:$U$352,MATCH($B112,'Mapping water'!$B$5:$B$352,0),MATCH(I$3,'Mapping water'!$D$4:$U$4,0))*$D112</f>
        <v>0</v>
      </c>
      <c r="J112" s="32">
        <f>INDEX('Mapping water'!$D$5:$U$352,MATCH($B112,'Mapping water'!$B$5:$B$352,0),MATCH(J$3,'Mapping water'!$D$4:$U$4,0))*$D112</f>
        <v>0</v>
      </c>
      <c r="K112" s="32">
        <f>INDEX('Mapping water'!$D$5:$U$352,MATCH($B112,'Mapping water'!$B$5:$B$352,0),MATCH(K$3,'Mapping water'!$D$4:$U$4,0))*$D112</f>
        <v>0</v>
      </c>
      <c r="L112" s="32">
        <f>INDEX('Mapping water'!$D$5:$U$352,MATCH($B112,'Mapping water'!$B$5:$B$352,0),MATCH(L$3,'Mapping water'!$D$4:$U$4,0))*$D112</f>
        <v>0</v>
      </c>
      <c r="M112" s="32">
        <f>INDEX('Mapping water'!$D$5:$U$352,MATCH($B112,'Mapping water'!$B$5:$B$352,0),MATCH(M$3,'Mapping water'!$D$4:$U$4,0))*$D112</f>
        <v>0</v>
      </c>
      <c r="N112" s="32">
        <f>INDEX('Mapping water'!$D$5:$U$352,MATCH($B112,'Mapping water'!$B$5:$B$352,0),MATCH(N$3,'Mapping water'!$D$4:$U$4,0))*$D112</f>
        <v>158589</v>
      </c>
      <c r="O112" s="32">
        <f>INDEX('Mapping water'!$D$5:$U$352,MATCH($B112,'Mapping water'!$B$5:$B$352,0),MATCH(O$3,'Mapping water'!$D$4:$U$4,0))*$D112</f>
        <v>0</v>
      </c>
      <c r="P112" s="32">
        <f>INDEX('Mapping water'!$D$5:$U$352,MATCH($B112,'Mapping water'!$B$5:$B$352,0),MATCH(P$3,'Mapping water'!$D$4:$U$4,0))*$D112</f>
        <v>0</v>
      </c>
      <c r="Q112" s="32">
        <f>INDEX('Mapping water'!$D$5:$U$352,MATCH($B112,'Mapping water'!$B$5:$B$352,0),MATCH(Q$3,'Mapping water'!$D$4:$U$4,0))*$D112</f>
        <v>0</v>
      </c>
      <c r="R112" s="32">
        <f>INDEX('Mapping water'!$D$5:$U$352,MATCH($B112,'Mapping water'!$B$5:$B$352,0),MATCH(R$3,'Mapping water'!$D$4:$U$4,0))*$D112</f>
        <v>0</v>
      </c>
      <c r="S112" s="32">
        <f>INDEX('Mapping water'!$D$5:$U$352,MATCH($B112,'Mapping water'!$B$5:$B$352,0),MATCH(S$3,'Mapping water'!$D$4:$U$4,0))*$D112</f>
        <v>0</v>
      </c>
      <c r="T112" s="32">
        <f>INDEX('Mapping water'!$D$5:$U$352,MATCH($B112,'Mapping water'!$B$5:$B$352,0),MATCH(T$3,'Mapping water'!$D$4:$U$4,0))*$D112</f>
        <v>0</v>
      </c>
      <c r="U112" s="32">
        <f>INDEX('Mapping water'!$D$5:$U$352,MATCH($B112,'Mapping water'!$B$5:$B$352,0),MATCH(U$3,'Mapping water'!$D$4:$U$4,0))*$D112</f>
        <v>0</v>
      </c>
      <c r="V112" s="32">
        <f>INDEX('Mapping water'!$D$5:$U$352,MATCH($B112,'Mapping water'!$B$5:$B$352,0),MATCH(V$3,'Mapping water'!$D$4:$U$4,0))*$D112</f>
        <v>0</v>
      </c>
      <c r="W112" s="32">
        <f>INDEX('Mapping water'!$D$5:$U$352,MATCH($B112,'Mapping water'!$B$5:$B$352,0),MATCH(W$3,'Mapping water'!$D$4:$U$4,0))*$D112</f>
        <v>0</v>
      </c>
      <c r="X112" s="32">
        <f>INDEX('Mapping water'!$D$5:$U$352,MATCH($B112,'Mapping water'!$B$5:$B$352,0),MATCH(X$3,'Mapping water'!$D$4:$U$4,0))*$D112</f>
        <v>0</v>
      </c>
      <c r="Y112" s="32">
        <f>INDEX('Mapping water'!$D$5:$U$352,MATCH($B112,'Mapping water'!$B$5:$B$352,0),MATCH(Y$3,'Mapping water'!$D$4:$U$4,0))*$D112</f>
        <v>0</v>
      </c>
    </row>
    <row r="113" spans="1:25" x14ac:dyDescent="0.45">
      <c r="A113" s="10" t="s">
        <v>505</v>
      </c>
      <c r="B113" s="10" t="s">
        <v>506</v>
      </c>
      <c r="C113" s="10" t="s">
        <v>24</v>
      </c>
      <c r="D113" s="32">
        <f>INDEX('ONS data MYE 5'!$I$6:$I$445, MATCH($B113,'ONS data MYE 5'!$B$6:$B$445,0))</f>
        <v>171609</v>
      </c>
      <c r="E113" s="32">
        <f>INDEX('ONS data MYE 5'!$J$6:$J$445, MATCH($B113,'ONS data MYE 5'!$B$6:$B$445,0))</f>
        <v>4606</v>
      </c>
      <c r="F113" s="32">
        <f t="shared" si="2"/>
        <v>8.4351150803806298</v>
      </c>
      <c r="G113" s="32">
        <f t="shared" si="3"/>
        <v>71.151166419264726</v>
      </c>
      <c r="H113" s="32">
        <f>INDEX('Mapping water'!$D$5:$U$352,MATCH($B113,'Mapping water'!$B$5:$B$352,0),MATCH(H$3,'Mapping water'!$D$4:$U$4,0))*$D113</f>
        <v>0</v>
      </c>
      <c r="I113" s="32">
        <f>INDEX('Mapping water'!$D$5:$U$352,MATCH($B113,'Mapping water'!$B$5:$B$352,0),MATCH(I$3,'Mapping water'!$D$4:$U$4,0))*$D113</f>
        <v>0</v>
      </c>
      <c r="J113" s="32">
        <f>INDEX('Mapping water'!$D$5:$U$352,MATCH($B113,'Mapping water'!$B$5:$B$352,0),MATCH(J$3,'Mapping water'!$D$4:$U$4,0))*$D113</f>
        <v>0</v>
      </c>
      <c r="K113" s="32">
        <f>INDEX('Mapping water'!$D$5:$U$352,MATCH($B113,'Mapping water'!$B$5:$B$352,0),MATCH(K$3,'Mapping water'!$D$4:$U$4,0))*$D113</f>
        <v>0</v>
      </c>
      <c r="L113" s="32">
        <f>INDEX('Mapping water'!$D$5:$U$352,MATCH($B113,'Mapping water'!$B$5:$B$352,0),MATCH(L$3,'Mapping water'!$D$4:$U$4,0))*$D113</f>
        <v>0</v>
      </c>
      <c r="M113" s="32">
        <f>INDEX('Mapping water'!$D$5:$U$352,MATCH($B113,'Mapping water'!$B$5:$B$352,0),MATCH(M$3,'Mapping water'!$D$4:$U$4,0))*$D113</f>
        <v>0</v>
      </c>
      <c r="N113" s="32">
        <f>INDEX('Mapping water'!$D$5:$U$352,MATCH($B113,'Mapping water'!$B$5:$B$352,0),MATCH(N$3,'Mapping water'!$D$4:$U$4,0))*$D113</f>
        <v>171609</v>
      </c>
      <c r="O113" s="32">
        <f>INDEX('Mapping water'!$D$5:$U$352,MATCH($B113,'Mapping water'!$B$5:$B$352,0),MATCH(O$3,'Mapping water'!$D$4:$U$4,0))*$D113</f>
        <v>0</v>
      </c>
      <c r="P113" s="32">
        <f>INDEX('Mapping water'!$D$5:$U$352,MATCH($B113,'Mapping water'!$B$5:$B$352,0),MATCH(P$3,'Mapping water'!$D$4:$U$4,0))*$D113</f>
        <v>0</v>
      </c>
      <c r="Q113" s="32">
        <f>INDEX('Mapping water'!$D$5:$U$352,MATCH($B113,'Mapping water'!$B$5:$B$352,0),MATCH(Q$3,'Mapping water'!$D$4:$U$4,0))*$D113</f>
        <v>0</v>
      </c>
      <c r="R113" s="32">
        <f>INDEX('Mapping water'!$D$5:$U$352,MATCH($B113,'Mapping water'!$B$5:$B$352,0),MATCH(R$3,'Mapping water'!$D$4:$U$4,0))*$D113</f>
        <v>0</v>
      </c>
      <c r="S113" s="32">
        <f>INDEX('Mapping water'!$D$5:$U$352,MATCH($B113,'Mapping water'!$B$5:$B$352,0),MATCH(S$3,'Mapping water'!$D$4:$U$4,0))*$D113</f>
        <v>0</v>
      </c>
      <c r="T113" s="32">
        <f>INDEX('Mapping water'!$D$5:$U$352,MATCH($B113,'Mapping water'!$B$5:$B$352,0),MATCH(T$3,'Mapping water'!$D$4:$U$4,0))*$D113</f>
        <v>0</v>
      </c>
      <c r="U113" s="32">
        <f>INDEX('Mapping water'!$D$5:$U$352,MATCH($B113,'Mapping water'!$B$5:$B$352,0),MATCH(U$3,'Mapping water'!$D$4:$U$4,0))*$D113</f>
        <v>0</v>
      </c>
      <c r="V113" s="32">
        <f>INDEX('Mapping water'!$D$5:$U$352,MATCH($B113,'Mapping water'!$B$5:$B$352,0),MATCH(V$3,'Mapping water'!$D$4:$U$4,0))*$D113</f>
        <v>0</v>
      </c>
      <c r="W113" s="32">
        <f>INDEX('Mapping water'!$D$5:$U$352,MATCH($B113,'Mapping water'!$B$5:$B$352,0),MATCH(W$3,'Mapping water'!$D$4:$U$4,0))*$D113</f>
        <v>0</v>
      </c>
      <c r="X113" s="32">
        <f>INDEX('Mapping water'!$D$5:$U$352,MATCH($B113,'Mapping water'!$B$5:$B$352,0),MATCH(X$3,'Mapping water'!$D$4:$U$4,0))*$D113</f>
        <v>0</v>
      </c>
      <c r="Y113" s="32">
        <f>INDEX('Mapping water'!$D$5:$U$352,MATCH($B113,'Mapping water'!$B$5:$B$352,0),MATCH(Y$3,'Mapping water'!$D$4:$U$4,0))*$D113</f>
        <v>0</v>
      </c>
    </row>
    <row r="114" spans="1:25" x14ac:dyDescent="0.45">
      <c r="A114" s="10" t="s">
        <v>507</v>
      </c>
      <c r="B114" s="10" t="s">
        <v>508</v>
      </c>
      <c r="C114" s="10" t="s">
        <v>24</v>
      </c>
      <c r="D114" s="32">
        <f>INDEX('ONS data MYE 5'!$I$6:$I$445, MATCH($B114,'ONS data MYE 5'!$B$6:$B$445,0))</f>
        <v>320736</v>
      </c>
      <c r="E114" s="32">
        <f>INDEX('ONS data MYE 5'!$J$6:$J$445, MATCH($B114,'ONS data MYE 5'!$B$6:$B$445,0))</f>
        <v>11963</v>
      </c>
      <c r="F114" s="32">
        <f t="shared" si="2"/>
        <v>9.389573832170905</v>
      </c>
      <c r="G114" s="32">
        <f t="shared" si="3"/>
        <v>88.164096749788612</v>
      </c>
      <c r="H114" s="32">
        <f>INDEX('Mapping water'!$D$5:$U$352,MATCH($B114,'Mapping water'!$B$5:$B$352,0),MATCH(H$3,'Mapping water'!$D$4:$U$4,0))*$D114</f>
        <v>0</v>
      </c>
      <c r="I114" s="32">
        <f>INDEX('Mapping water'!$D$5:$U$352,MATCH($B114,'Mapping water'!$B$5:$B$352,0),MATCH(I$3,'Mapping water'!$D$4:$U$4,0))*$D114</f>
        <v>0</v>
      </c>
      <c r="J114" s="32">
        <f>INDEX('Mapping water'!$D$5:$U$352,MATCH($B114,'Mapping water'!$B$5:$B$352,0),MATCH(J$3,'Mapping water'!$D$4:$U$4,0))*$D114</f>
        <v>0</v>
      </c>
      <c r="K114" s="32">
        <f>INDEX('Mapping water'!$D$5:$U$352,MATCH($B114,'Mapping water'!$B$5:$B$352,0),MATCH(K$3,'Mapping water'!$D$4:$U$4,0))*$D114</f>
        <v>0</v>
      </c>
      <c r="L114" s="32">
        <f>INDEX('Mapping water'!$D$5:$U$352,MATCH($B114,'Mapping water'!$B$5:$B$352,0),MATCH(L$3,'Mapping water'!$D$4:$U$4,0))*$D114</f>
        <v>0</v>
      </c>
      <c r="M114" s="32">
        <f>INDEX('Mapping water'!$D$5:$U$352,MATCH($B114,'Mapping water'!$B$5:$B$352,0),MATCH(M$3,'Mapping water'!$D$4:$U$4,0))*$D114</f>
        <v>0</v>
      </c>
      <c r="N114" s="32">
        <f>INDEX('Mapping water'!$D$5:$U$352,MATCH($B114,'Mapping water'!$B$5:$B$352,0),MATCH(N$3,'Mapping water'!$D$4:$U$4,0))*$D114</f>
        <v>320736</v>
      </c>
      <c r="O114" s="32">
        <f>INDEX('Mapping water'!$D$5:$U$352,MATCH($B114,'Mapping water'!$B$5:$B$352,0),MATCH(O$3,'Mapping water'!$D$4:$U$4,0))*$D114</f>
        <v>0</v>
      </c>
      <c r="P114" s="32">
        <f>INDEX('Mapping water'!$D$5:$U$352,MATCH($B114,'Mapping water'!$B$5:$B$352,0),MATCH(P$3,'Mapping water'!$D$4:$U$4,0))*$D114</f>
        <v>0</v>
      </c>
      <c r="Q114" s="32">
        <f>INDEX('Mapping water'!$D$5:$U$352,MATCH($B114,'Mapping water'!$B$5:$B$352,0),MATCH(Q$3,'Mapping water'!$D$4:$U$4,0))*$D114</f>
        <v>0</v>
      </c>
      <c r="R114" s="32">
        <f>INDEX('Mapping water'!$D$5:$U$352,MATCH($B114,'Mapping water'!$B$5:$B$352,0),MATCH(R$3,'Mapping water'!$D$4:$U$4,0))*$D114</f>
        <v>0</v>
      </c>
      <c r="S114" s="32">
        <f>INDEX('Mapping water'!$D$5:$U$352,MATCH($B114,'Mapping water'!$B$5:$B$352,0),MATCH(S$3,'Mapping water'!$D$4:$U$4,0))*$D114</f>
        <v>0</v>
      </c>
      <c r="T114" s="32">
        <f>INDEX('Mapping water'!$D$5:$U$352,MATCH($B114,'Mapping water'!$B$5:$B$352,0),MATCH(T$3,'Mapping water'!$D$4:$U$4,0))*$D114</f>
        <v>0</v>
      </c>
      <c r="U114" s="32">
        <f>INDEX('Mapping water'!$D$5:$U$352,MATCH($B114,'Mapping water'!$B$5:$B$352,0),MATCH(U$3,'Mapping water'!$D$4:$U$4,0))*$D114</f>
        <v>0</v>
      </c>
      <c r="V114" s="32">
        <f>INDEX('Mapping water'!$D$5:$U$352,MATCH($B114,'Mapping water'!$B$5:$B$352,0),MATCH(V$3,'Mapping water'!$D$4:$U$4,0))*$D114</f>
        <v>0</v>
      </c>
      <c r="W114" s="32">
        <f>INDEX('Mapping water'!$D$5:$U$352,MATCH($B114,'Mapping water'!$B$5:$B$352,0),MATCH(W$3,'Mapping water'!$D$4:$U$4,0))*$D114</f>
        <v>0</v>
      </c>
      <c r="X114" s="32">
        <f>INDEX('Mapping water'!$D$5:$U$352,MATCH($B114,'Mapping water'!$B$5:$B$352,0),MATCH(X$3,'Mapping water'!$D$4:$U$4,0))*$D114</f>
        <v>0</v>
      </c>
      <c r="Y114" s="32">
        <f>INDEX('Mapping water'!$D$5:$U$352,MATCH($B114,'Mapping water'!$B$5:$B$352,0),MATCH(Y$3,'Mapping water'!$D$4:$U$4,0))*$D114</f>
        <v>0</v>
      </c>
    </row>
    <row r="115" spans="1:25" x14ac:dyDescent="0.45">
      <c r="A115" s="10" t="s">
        <v>509</v>
      </c>
      <c r="B115" s="10" t="s">
        <v>510</v>
      </c>
      <c r="C115" s="10" t="s">
        <v>24</v>
      </c>
      <c r="D115" s="32">
        <f>INDEX('ONS data MYE 5'!$I$6:$I$445, MATCH($B115,'ONS data MYE 5'!$B$6:$B$445,0))</f>
        <v>294999</v>
      </c>
      <c r="E115" s="32">
        <f>INDEX('ONS data MYE 5'!$J$6:$J$445, MATCH($B115,'ONS data MYE 5'!$B$6:$B$445,0))</f>
        <v>8393</v>
      </c>
      <c r="F115" s="32">
        <f t="shared" si="2"/>
        <v>9.0351533040828276</v>
      </c>
      <c r="G115" s="32">
        <f t="shared" si="3"/>
        <v>81.633995228278835</v>
      </c>
      <c r="H115" s="32">
        <f>INDEX('Mapping water'!$D$5:$U$352,MATCH($B115,'Mapping water'!$B$5:$B$352,0),MATCH(H$3,'Mapping water'!$D$4:$U$4,0))*$D115</f>
        <v>0</v>
      </c>
      <c r="I115" s="32">
        <f>INDEX('Mapping water'!$D$5:$U$352,MATCH($B115,'Mapping water'!$B$5:$B$352,0),MATCH(I$3,'Mapping water'!$D$4:$U$4,0))*$D115</f>
        <v>0</v>
      </c>
      <c r="J115" s="32">
        <f>INDEX('Mapping water'!$D$5:$U$352,MATCH($B115,'Mapping water'!$B$5:$B$352,0),MATCH(J$3,'Mapping water'!$D$4:$U$4,0))*$D115</f>
        <v>0</v>
      </c>
      <c r="K115" s="32">
        <f>INDEX('Mapping water'!$D$5:$U$352,MATCH($B115,'Mapping water'!$B$5:$B$352,0),MATCH(K$3,'Mapping water'!$D$4:$U$4,0))*$D115</f>
        <v>0</v>
      </c>
      <c r="L115" s="32">
        <f>INDEX('Mapping water'!$D$5:$U$352,MATCH($B115,'Mapping water'!$B$5:$B$352,0),MATCH(L$3,'Mapping water'!$D$4:$U$4,0))*$D115</f>
        <v>0</v>
      </c>
      <c r="M115" s="32">
        <f>INDEX('Mapping water'!$D$5:$U$352,MATCH($B115,'Mapping water'!$B$5:$B$352,0),MATCH(M$3,'Mapping water'!$D$4:$U$4,0))*$D115</f>
        <v>0</v>
      </c>
      <c r="N115" s="32">
        <f>INDEX('Mapping water'!$D$5:$U$352,MATCH($B115,'Mapping water'!$B$5:$B$352,0),MATCH(N$3,'Mapping water'!$D$4:$U$4,0))*$D115</f>
        <v>294999</v>
      </c>
      <c r="O115" s="32">
        <f>INDEX('Mapping water'!$D$5:$U$352,MATCH($B115,'Mapping water'!$B$5:$B$352,0),MATCH(O$3,'Mapping water'!$D$4:$U$4,0))*$D115</f>
        <v>0</v>
      </c>
      <c r="P115" s="32">
        <f>INDEX('Mapping water'!$D$5:$U$352,MATCH($B115,'Mapping water'!$B$5:$B$352,0),MATCH(P$3,'Mapping water'!$D$4:$U$4,0))*$D115</f>
        <v>0</v>
      </c>
      <c r="Q115" s="32">
        <f>INDEX('Mapping water'!$D$5:$U$352,MATCH($B115,'Mapping water'!$B$5:$B$352,0),MATCH(Q$3,'Mapping water'!$D$4:$U$4,0))*$D115</f>
        <v>0</v>
      </c>
      <c r="R115" s="32">
        <f>INDEX('Mapping water'!$D$5:$U$352,MATCH($B115,'Mapping water'!$B$5:$B$352,0),MATCH(R$3,'Mapping water'!$D$4:$U$4,0))*$D115</f>
        <v>0</v>
      </c>
      <c r="S115" s="32">
        <f>INDEX('Mapping water'!$D$5:$U$352,MATCH($B115,'Mapping water'!$B$5:$B$352,0),MATCH(S$3,'Mapping water'!$D$4:$U$4,0))*$D115</f>
        <v>0</v>
      </c>
      <c r="T115" s="32">
        <f>INDEX('Mapping water'!$D$5:$U$352,MATCH($B115,'Mapping water'!$B$5:$B$352,0),MATCH(T$3,'Mapping water'!$D$4:$U$4,0))*$D115</f>
        <v>0</v>
      </c>
      <c r="U115" s="32">
        <f>INDEX('Mapping water'!$D$5:$U$352,MATCH($B115,'Mapping water'!$B$5:$B$352,0),MATCH(U$3,'Mapping water'!$D$4:$U$4,0))*$D115</f>
        <v>0</v>
      </c>
      <c r="V115" s="32">
        <f>INDEX('Mapping water'!$D$5:$U$352,MATCH($B115,'Mapping water'!$B$5:$B$352,0),MATCH(V$3,'Mapping water'!$D$4:$U$4,0))*$D115</f>
        <v>0</v>
      </c>
      <c r="W115" s="32">
        <f>INDEX('Mapping water'!$D$5:$U$352,MATCH($B115,'Mapping water'!$B$5:$B$352,0),MATCH(W$3,'Mapping water'!$D$4:$U$4,0))*$D115</f>
        <v>0</v>
      </c>
      <c r="X115" s="32">
        <f>INDEX('Mapping water'!$D$5:$U$352,MATCH($B115,'Mapping water'!$B$5:$B$352,0),MATCH(X$3,'Mapping water'!$D$4:$U$4,0))*$D115</f>
        <v>0</v>
      </c>
      <c r="Y115" s="32">
        <f>INDEX('Mapping water'!$D$5:$U$352,MATCH($B115,'Mapping water'!$B$5:$B$352,0),MATCH(Y$3,'Mapping water'!$D$4:$U$4,0))*$D115</f>
        <v>0</v>
      </c>
    </row>
    <row r="116" spans="1:25" x14ac:dyDescent="0.45">
      <c r="A116" s="10" t="s">
        <v>511</v>
      </c>
      <c r="B116" s="10" t="s">
        <v>512</v>
      </c>
      <c r="C116" s="10" t="s">
        <v>24</v>
      </c>
      <c r="D116" s="32">
        <f>INDEX('ONS data MYE 5'!$I$6:$I$445, MATCH($B116,'ONS data MYE 5'!$B$6:$B$445,0))</f>
        <v>205965</v>
      </c>
      <c r="E116" s="32">
        <f>INDEX('ONS data MYE 5'!$J$6:$J$445, MATCH($B116,'ONS data MYE 5'!$B$6:$B$445,0))</f>
        <v>5474</v>
      </c>
      <c r="F116" s="32">
        <f t="shared" si="2"/>
        <v>8.6077648896006238</v>
      </c>
      <c r="G116" s="32">
        <f t="shared" si="3"/>
        <v>74.093616394641245</v>
      </c>
      <c r="H116" s="32">
        <f>INDEX('Mapping water'!$D$5:$U$352,MATCH($B116,'Mapping water'!$B$5:$B$352,0),MATCH(H$3,'Mapping water'!$D$4:$U$4,0))*$D116</f>
        <v>0</v>
      </c>
      <c r="I116" s="32">
        <f>INDEX('Mapping water'!$D$5:$U$352,MATCH($B116,'Mapping water'!$B$5:$B$352,0),MATCH(I$3,'Mapping water'!$D$4:$U$4,0))*$D116</f>
        <v>0</v>
      </c>
      <c r="J116" s="32">
        <f>INDEX('Mapping water'!$D$5:$U$352,MATCH($B116,'Mapping water'!$B$5:$B$352,0),MATCH(J$3,'Mapping water'!$D$4:$U$4,0))*$D116</f>
        <v>0</v>
      </c>
      <c r="K116" s="32">
        <f>INDEX('Mapping water'!$D$5:$U$352,MATCH($B116,'Mapping water'!$B$5:$B$352,0),MATCH(K$3,'Mapping water'!$D$4:$U$4,0))*$D116</f>
        <v>0</v>
      </c>
      <c r="L116" s="32">
        <f>INDEX('Mapping water'!$D$5:$U$352,MATCH($B116,'Mapping water'!$B$5:$B$352,0),MATCH(L$3,'Mapping water'!$D$4:$U$4,0))*$D116</f>
        <v>0</v>
      </c>
      <c r="M116" s="32">
        <f>INDEX('Mapping water'!$D$5:$U$352,MATCH($B116,'Mapping water'!$B$5:$B$352,0),MATCH(M$3,'Mapping water'!$D$4:$U$4,0))*$D116</f>
        <v>0</v>
      </c>
      <c r="N116" s="32">
        <f>INDEX('Mapping water'!$D$5:$U$352,MATCH($B116,'Mapping water'!$B$5:$B$352,0),MATCH(N$3,'Mapping water'!$D$4:$U$4,0))*$D116</f>
        <v>177129.9</v>
      </c>
      <c r="O116" s="32">
        <f>INDEX('Mapping water'!$D$5:$U$352,MATCH($B116,'Mapping water'!$B$5:$B$352,0),MATCH(O$3,'Mapping water'!$D$4:$U$4,0))*$D116</f>
        <v>0</v>
      </c>
      <c r="P116" s="32">
        <f>INDEX('Mapping water'!$D$5:$U$352,MATCH($B116,'Mapping water'!$B$5:$B$352,0),MATCH(P$3,'Mapping water'!$D$4:$U$4,0))*$D116</f>
        <v>0</v>
      </c>
      <c r="Q116" s="32">
        <f>INDEX('Mapping water'!$D$5:$U$352,MATCH($B116,'Mapping water'!$B$5:$B$352,0),MATCH(Q$3,'Mapping water'!$D$4:$U$4,0))*$D116</f>
        <v>0</v>
      </c>
      <c r="R116" s="32">
        <f>INDEX('Mapping water'!$D$5:$U$352,MATCH($B116,'Mapping water'!$B$5:$B$352,0),MATCH(R$3,'Mapping water'!$D$4:$U$4,0))*$D116</f>
        <v>0</v>
      </c>
      <c r="S116" s="32">
        <f>INDEX('Mapping water'!$D$5:$U$352,MATCH($B116,'Mapping water'!$B$5:$B$352,0),MATCH(S$3,'Mapping water'!$D$4:$U$4,0))*$D116</f>
        <v>0</v>
      </c>
      <c r="T116" s="32">
        <f>INDEX('Mapping water'!$D$5:$U$352,MATCH($B116,'Mapping water'!$B$5:$B$352,0),MATCH(T$3,'Mapping water'!$D$4:$U$4,0))*$D116</f>
        <v>0</v>
      </c>
      <c r="U116" s="32">
        <f>INDEX('Mapping water'!$D$5:$U$352,MATCH($B116,'Mapping water'!$B$5:$B$352,0),MATCH(U$3,'Mapping water'!$D$4:$U$4,0))*$D116</f>
        <v>0</v>
      </c>
      <c r="V116" s="32">
        <f>INDEX('Mapping water'!$D$5:$U$352,MATCH($B116,'Mapping water'!$B$5:$B$352,0),MATCH(V$3,'Mapping water'!$D$4:$U$4,0))*$D116</f>
        <v>0</v>
      </c>
      <c r="W116" s="32">
        <f>INDEX('Mapping water'!$D$5:$U$352,MATCH($B116,'Mapping water'!$B$5:$B$352,0),MATCH(W$3,'Mapping water'!$D$4:$U$4,0))*$D116</f>
        <v>28835.100000000002</v>
      </c>
      <c r="X116" s="32">
        <f>INDEX('Mapping water'!$D$5:$U$352,MATCH($B116,'Mapping water'!$B$5:$B$352,0),MATCH(X$3,'Mapping water'!$D$4:$U$4,0))*$D116</f>
        <v>0</v>
      </c>
      <c r="Y116" s="32">
        <f>INDEX('Mapping water'!$D$5:$U$352,MATCH($B116,'Mapping water'!$B$5:$B$352,0),MATCH(Y$3,'Mapping water'!$D$4:$U$4,0))*$D116</f>
        <v>0</v>
      </c>
    </row>
    <row r="117" spans="1:25" x14ac:dyDescent="0.45">
      <c r="A117" s="10" t="s">
        <v>513</v>
      </c>
      <c r="B117" s="10" t="s">
        <v>514</v>
      </c>
      <c r="C117" s="10" t="s">
        <v>24</v>
      </c>
      <c r="D117" s="32">
        <f>INDEX('ONS data MYE 5'!$I$6:$I$445, MATCH($B117,'ONS data MYE 5'!$B$6:$B$445,0))</f>
        <v>336254</v>
      </c>
      <c r="E117" s="32">
        <f>INDEX('ONS data MYE 5'!$J$6:$J$445, MATCH($B117,'ONS data MYE 5'!$B$6:$B$445,0))</f>
        <v>9288</v>
      </c>
      <c r="F117" s="32">
        <f t="shared" si="2"/>
        <v>9.1364785233777273</v>
      </c>
      <c r="G117" s="32">
        <f t="shared" si="3"/>
        <v>83.475239808142462</v>
      </c>
      <c r="H117" s="32">
        <f>INDEX('Mapping water'!$D$5:$U$352,MATCH($B117,'Mapping water'!$B$5:$B$352,0),MATCH(H$3,'Mapping water'!$D$4:$U$4,0))*$D117</f>
        <v>0</v>
      </c>
      <c r="I117" s="32">
        <f>INDEX('Mapping water'!$D$5:$U$352,MATCH($B117,'Mapping water'!$B$5:$B$352,0),MATCH(I$3,'Mapping water'!$D$4:$U$4,0))*$D117</f>
        <v>0</v>
      </c>
      <c r="J117" s="32">
        <f>INDEX('Mapping water'!$D$5:$U$352,MATCH($B117,'Mapping water'!$B$5:$B$352,0),MATCH(J$3,'Mapping water'!$D$4:$U$4,0))*$D117</f>
        <v>0</v>
      </c>
      <c r="K117" s="32">
        <f>INDEX('Mapping water'!$D$5:$U$352,MATCH($B117,'Mapping water'!$B$5:$B$352,0),MATCH(K$3,'Mapping water'!$D$4:$U$4,0))*$D117</f>
        <v>0</v>
      </c>
      <c r="L117" s="32">
        <f>INDEX('Mapping water'!$D$5:$U$352,MATCH($B117,'Mapping water'!$B$5:$B$352,0),MATCH(L$3,'Mapping water'!$D$4:$U$4,0))*$D117</f>
        <v>0</v>
      </c>
      <c r="M117" s="32">
        <f>INDEX('Mapping water'!$D$5:$U$352,MATCH($B117,'Mapping water'!$B$5:$B$352,0),MATCH(M$3,'Mapping water'!$D$4:$U$4,0))*$D117</f>
        <v>0</v>
      </c>
      <c r="N117" s="32">
        <f>INDEX('Mapping water'!$D$5:$U$352,MATCH($B117,'Mapping water'!$B$5:$B$352,0),MATCH(N$3,'Mapping water'!$D$4:$U$4,0))*$D117</f>
        <v>336254</v>
      </c>
      <c r="O117" s="32">
        <f>INDEX('Mapping water'!$D$5:$U$352,MATCH($B117,'Mapping water'!$B$5:$B$352,0),MATCH(O$3,'Mapping water'!$D$4:$U$4,0))*$D117</f>
        <v>0</v>
      </c>
      <c r="P117" s="32">
        <f>INDEX('Mapping water'!$D$5:$U$352,MATCH($B117,'Mapping water'!$B$5:$B$352,0),MATCH(P$3,'Mapping water'!$D$4:$U$4,0))*$D117</f>
        <v>0</v>
      </c>
      <c r="Q117" s="32">
        <f>INDEX('Mapping water'!$D$5:$U$352,MATCH($B117,'Mapping water'!$B$5:$B$352,0),MATCH(Q$3,'Mapping water'!$D$4:$U$4,0))*$D117</f>
        <v>0</v>
      </c>
      <c r="R117" s="32">
        <f>INDEX('Mapping water'!$D$5:$U$352,MATCH($B117,'Mapping water'!$B$5:$B$352,0),MATCH(R$3,'Mapping water'!$D$4:$U$4,0))*$D117</f>
        <v>0</v>
      </c>
      <c r="S117" s="32">
        <f>INDEX('Mapping water'!$D$5:$U$352,MATCH($B117,'Mapping water'!$B$5:$B$352,0),MATCH(S$3,'Mapping water'!$D$4:$U$4,0))*$D117</f>
        <v>0</v>
      </c>
      <c r="T117" s="32">
        <f>INDEX('Mapping water'!$D$5:$U$352,MATCH($B117,'Mapping water'!$B$5:$B$352,0),MATCH(T$3,'Mapping water'!$D$4:$U$4,0))*$D117</f>
        <v>0</v>
      </c>
      <c r="U117" s="32">
        <f>INDEX('Mapping water'!$D$5:$U$352,MATCH($B117,'Mapping water'!$B$5:$B$352,0),MATCH(U$3,'Mapping water'!$D$4:$U$4,0))*$D117</f>
        <v>0</v>
      </c>
      <c r="V117" s="32">
        <f>INDEX('Mapping water'!$D$5:$U$352,MATCH($B117,'Mapping water'!$B$5:$B$352,0),MATCH(V$3,'Mapping water'!$D$4:$U$4,0))*$D117</f>
        <v>0</v>
      </c>
      <c r="W117" s="32">
        <f>INDEX('Mapping water'!$D$5:$U$352,MATCH($B117,'Mapping water'!$B$5:$B$352,0),MATCH(W$3,'Mapping water'!$D$4:$U$4,0))*$D117</f>
        <v>0</v>
      </c>
      <c r="X117" s="32">
        <f>INDEX('Mapping water'!$D$5:$U$352,MATCH($B117,'Mapping water'!$B$5:$B$352,0),MATCH(X$3,'Mapping water'!$D$4:$U$4,0))*$D117</f>
        <v>0</v>
      </c>
      <c r="Y117" s="32">
        <f>INDEX('Mapping water'!$D$5:$U$352,MATCH($B117,'Mapping water'!$B$5:$B$352,0),MATCH(Y$3,'Mapping water'!$D$4:$U$4,0))*$D117</f>
        <v>0</v>
      </c>
    </row>
    <row r="118" spans="1:25" x14ac:dyDescent="0.45">
      <c r="A118" s="10" t="s">
        <v>515</v>
      </c>
      <c r="B118" s="10" t="s">
        <v>516</v>
      </c>
      <c r="C118" s="10" t="s">
        <v>24</v>
      </c>
      <c r="D118" s="32">
        <f>INDEX('ONS data MYE 5'!$I$6:$I$445, MATCH($B118,'ONS data MYE 5'!$B$6:$B$445,0))</f>
        <v>297928</v>
      </c>
      <c r="E118" s="32">
        <f>INDEX('ONS data MYE 5'!$J$6:$J$445, MATCH($B118,'ONS data MYE 5'!$B$6:$B$445,0))</f>
        <v>5281</v>
      </c>
      <c r="F118" s="32">
        <f t="shared" si="2"/>
        <v>8.5718707527069338</v>
      </c>
      <c r="G118" s="32">
        <f t="shared" si="3"/>
        <v>73.476968201112541</v>
      </c>
      <c r="H118" s="32">
        <f>INDEX('Mapping water'!$D$5:$U$352,MATCH($B118,'Mapping water'!$B$5:$B$352,0),MATCH(H$3,'Mapping water'!$D$4:$U$4,0))*$D118</f>
        <v>0</v>
      </c>
      <c r="I118" s="32">
        <f>INDEX('Mapping water'!$D$5:$U$352,MATCH($B118,'Mapping water'!$B$5:$B$352,0),MATCH(I$3,'Mapping water'!$D$4:$U$4,0))*$D118</f>
        <v>131088.32000000001</v>
      </c>
      <c r="J118" s="32">
        <f>INDEX('Mapping water'!$D$5:$U$352,MATCH($B118,'Mapping water'!$B$5:$B$352,0),MATCH(J$3,'Mapping water'!$D$4:$U$4,0))*$D118</f>
        <v>0</v>
      </c>
      <c r="K118" s="32">
        <f>INDEX('Mapping water'!$D$5:$U$352,MATCH($B118,'Mapping water'!$B$5:$B$352,0),MATCH(K$3,'Mapping water'!$D$4:$U$4,0))*$D118</f>
        <v>0</v>
      </c>
      <c r="L118" s="32">
        <f>INDEX('Mapping water'!$D$5:$U$352,MATCH($B118,'Mapping water'!$B$5:$B$352,0),MATCH(L$3,'Mapping water'!$D$4:$U$4,0))*$D118</f>
        <v>0</v>
      </c>
      <c r="M118" s="32">
        <f>INDEX('Mapping water'!$D$5:$U$352,MATCH($B118,'Mapping water'!$B$5:$B$352,0),MATCH(M$3,'Mapping water'!$D$4:$U$4,0))*$D118</f>
        <v>0</v>
      </c>
      <c r="N118" s="32">
        <f>INDEX('Mapping water'!$D$5:$U$352,MATCH($B118,'Mapping water'!$B$5:$B$352,0),MATCH(N$3,'Mapping water'!$D$4:$U$4,0))*$D118</f>
        <v>166839.68000000002</v>
      </c>
      <c r="O118" s="32">
        <f>INDEX('Mapping water'!$D$5:$U$352,MATCH($B118,'Mapping water'!$B$5:$B$352,0),MATCH(O$3,'Mapping water'!$D$4:$U$4,0))*$D118</f>
        <v>0</v>
      </c>
      <c r="P118" s="32">
        <f>INDEX('Mapping water'!$D$5:$U$352,MATCH($B118,'Mapping water'!$B$5:$B$352,0),MATCH(P$3,'Mapping water'!$D$4:$U$4,0))*$D118</f>
        <v>0</v>
      </c>
      <c r="Q118" s="32">
        <f>INDEX('Mapping water'!$D$5:$U$352,MATCH($B118,'Mapping water'!$B$5:$B$352,0),MATCH(Q$3,'Mapping water'!$D$4:$U$4,0))*$D118</f>
        <v>0</v>
      </c>
      <c r="R118" s="32">
        <f>INDEX('Mapping water'!$D$5:$U$352,MATCH($B118,'Mapping water'!$B$5:$B$352,0),MATCH(R$3,'Mapping water'!$D$4:$U$4,0))*$D118</f>
        <v>0</v>
      </c>
      <c r="S118" s="32">
        <f>INDEX('Mapping water'!$D$5:$U$352,MATCH($B118,'Mapping water'!$B$5:$B$352,0),MATCH(S$3,'Mapping water'!$D$4:$U$4,0))*$D118</f>
        <v>0</v>
      </c>
      <c r="T118" s="32">
        <f>INDEX('Mapping water'!$D$5:$U$352,MATCH($B118,'Mapping water'!$B$5:$B$352,0),MATCH(T$3,'Mapping water'!$D$4:$U$4,0))*$D118</f>
        <v>0</v>
      </c>
      <c r="U118" s="32">
        <f>INDEX('Mapping water'!$D$5:$U$352,MATCH($B118,'Mapping water'!$B$5:$B$352,0),MATCH(U$3,'Mapping water'!$D$4:$U$4,0))*$D118</f>
        <v>0</v>
      </c>
      <c r="V118" s="32">
        <f>INDEX('Mapping water'!$D$5:$U$352,MATCH($B118,'Mapping water'!$B$5:$B$352,0),MATCH(V$3,'Mapping water'!$D$4:$U$4,0))*$D118</f>
        <v>0</v>
      </c>
      <c r="W118" s="32">
        <f>INDEX('Mapping water'!$D$5:$U$352,MATCH($B118,'Mapping water'!$B$5:$B$352,0),MATCH(W$3,'Mapping water'!$D$4:$U$4,0))*$D118</f>
        <v>0</v>
      </c>
      <c r="X118" s="32">
        <f>INDEX('Mapping water'!$D$5:$U$352,MATCH($B118,'Mapping water'!$B$5:$B$352,0),MATCH(X$3,'Mapping water'!$D$4:$U$4,0))*$D118</f>
        <v>0</v>
      </c>
      <c r="Y118" s="32">
        <f>INDEX('Mapping water'!$D$5:$U$352,MATCH($B118,'Mapping water'!$B$5:$B$352,0),MATCH(Y$3,'Mapping water'!$D$4:$U$4,0))*$D118</f>
        <v>0</v>
      </c>
    </row>
    <row r="119" spans="1:25" x14ac:dyDescent="0.45">
      <c r="A119" s="10" t="s">
        <v>517</v>
      </c>
      <c r="B119" s="10" t="s">
        <v>518</v>
      </c>
      <c r="C119" s="10" t="s">
        <v>24</v>
      </c>
      <c r="D119" s="32">
        <f>INDEX('ONS data MYE 5'!$I$6:$I$445, MATCH($B119,'ONS data MYE 5'!$B$6:$B$445,0))</f>
        <v>194124</v>
      </c>
      <c r="E119" s="32">
        <f>INDEX('ONS data MYE 5'!$J$6:$J$445, MATCH($B119,'ONS data MYE 5'!$B$6:$B$445,0))</f>
        <v>3382</v>
      </c>
      <c r="F119" s="32">
        <f t="shared" si="2"/>
        <v>8.1262225294585253</v>
      </c>
      <c r="G119" s="32">
        <f t="shared" si="3"/>
        <v>66.035492598279319</v>
      </c>
      <c r="H119" s="32">
        <f>INDEX('Mapping water'!$D$5:$U$352,MATCH($B119,'Mapping water'!$B$5:$B$352,0),MATCH(H$3,'Mapping water'!$D$4:$U$4,0))*$D119</f>
        <v>0</v>
      </c>
      <c r="I119" s="32">
        <f>INDEX('Mapping water'!$D$5:$U$352,MATCH($B119,'Mapping water'!$B$5:$B$352,0),MATCH(I$3,'Mapping water'!$D$4:$U$4,0))*$D119</f>
        <v>0</v>
      </c>
      <c r="J119" s="32">
        <f>INDEX('Mapping water'!$D$5:$U$352,MATCH($B119,'Mapping water'!$B$5:$B$352,0),MATCH(J$3,'Mapping water'!$D$4:$U$4,0))*$D119</f>
        <v>0</v>
      </c>
      <c r="K119" s="32">
        <f>INDEX('Mapping water'!$D$5:$U$352,MATCH($B119,'Mapping water'!$B$5:$B$352,0),MATCH(K$3,'Mapping water'!$D$4:$U$4,0))*$D119</f>
        <v>0</v>
      </c>
      <c r="L119" s="32">
        <f>INDEX('Mapping water'!$D$5:$U$352,MATCH($B119,'Mapping water'!$B$5:$B$352,0),MATCH(L$3,'Mapping water'!$D$4:$U$4,0))*$D119</f>
        <v>0</v>
      </c>
      <c r="M119" s="32">
        <f>INDEX('Mapping water'!$D$5:$U$352,MATCH($B119,'Mapping water'!$B$5:$B$352,0),MATCH(M$3,'Mapping water'!$D$4:$U$4,0))*$D119</f>
        <v>0</v>
      </c>
      <c r="N119" s="32">
        <f>INDEX('Mapping water'!$D$5:$U$352,MATCH($B119,'Mapping water'!$B$5:$B$352,0),MATCH(N$3,'Mapping water'!$D$4:$U$4,0))*$D119</f>
        <v>194124</v>
      </c>
      <c r="O119" s="32">
        <f>INDEX('Mapping water'!$D$5:$U$352,MATCH($B119,'Mapping water'!$B$5:$B$352,0),MATCH(O$3,'Mapping water'!$D$4:$U$4,0))*$D119</f>
        <v>0</v>
      </c>
      <c r="P119" s="32">
        <f>INDEX('Mapping water'!$D$5:$U$352,MATCH($B119,'Mapping water'!$B$5:$B$352,0),MATCH(P$3,'Mapping water'!$D$4:$U$4,0))*$D119</f>
        <v>0</v>
      </c>
      <c r="Q119" s="32">
        <f>INDEX('Mapping water'!$D$5:$U$352,MATCH($B119,'Mapping water'!$B$5:$B$352,0),MATCH(Q$3,'Mapping water'!$D$4:$U$4,0))*$D119</f>
        <v>0</v>
      </c>
      <c r="R119" s="32">
        <f>INDEX('Mapping water'!$D$5:$U$352,MATCH($B119,'Mapping water'!$B$5:$B$352,0),MATCH(R$3,'Mapping water'!$D$4:$U$4,0))*$D119</f>
        <v>0</v>
      </c>
      <c r="S119" s="32">
        <f>INDEX('Mapping water'!$D$5:$U$352,MATCH($B119,'Mapping water'!$B$5:$B$352,0),MATCH(S$3,'Mapping water'!$D$4:$U$4,0))*$D119</f>
        <v>0</v>
      </c>
      <c r="T119" s="32">
        <f>INDEX('Mapping water'!$D$5:$U$352,MATCH($B119,'Mapping water'!$B$5:$B$352,0),MATCH(T$3,'Mapping water'!$D$4:$U$4,0))*$D119</f>
        <v>0</v>
      </c>
      <c r="U119" s="32">
        <f>INDEX('Mapping water'!$D$5:$U$352,MATCH($B119,'Mapping water'!$B$5:$B$352,0),MATCH(U$3,'Mapping water'!$D$4:$U$4,0))*$D119</f>
        <v>0</v>
      </c>
      <c r="V119" s="32">
        <f>INDEX('Mapping water'!$D$5:$U$352,MATCH($B119,'Mapping water'!$B$5:$B$352,0),MATCH(V$3,'Mapping water'!$D$4:$U$4,0))*$D119</f>
        <v>0</v>
      </c>
      <c r="W119" s="32">
        <f>INDEX('Mapping water'!$D$5:$U$352,MATCH($B119,'Mapping water'!$B$5:$B$352,0),MATCH(W$3,'Mapping water'!$D$4:$U$4,0))*$D119</f>
        <v>0</v>
      </c>
      <c r="X119" s="32">
        <f>INDEX('Mapping water'!$D$5:$U$352,MATCH($B119,'Mapping water'!$B$5:$B$352,0),MATCH(X$3,'Mapping water'!$D$4:$U$4,0))*$D119</f>
        <v>0</v>
      </c>
      <c r="Y119" s="32">
        <f>INDEX('Mapping water'!$D$5:$U$352,MATCH($B119,'Mapping water'!$B$5:$B$352,0),MATCH(Y$3,'Mapping water'!$D$4:$U$4,0))*$D119</f>
        <v>0</v>
      </c>
    </row>
    <row r="120" spans="1:25" x14ac:dyDescent="0.45">
      <c r="A120" s="10" t="s">
        <v>519</v>
      </c>
      <c r="B120" s="10" t="s">
        <v>520</v>
      </c>
      <c r="C120" s="10" t="s">
        <v>24</v>
      </c>
      <c r="D120" s="32">
        <f>INDEX('ONS data MYE 5'!$I$6:$I$445, MATCH($B120,'ONS data MYE 5'!$B$6:$B$445,0))</f>
        <v>308434</v>
      </c>
      <c r="E120" s="32">
        <f>INDEX('ONS data MYE 5'!$J$6:$J$445, MATCH($B120,'ONS data MYE 5'!$B$6:$B$445,0))</f>
        <v>10686</v>
      </c>
      <c r="F120" s="32">
        <f t="shared" si="2"/>
        <v>9.2766897525177168</v>
      </c>
      <c r="G120" s="32">
        <f t="shared" si="3"/>
        <v>86.056972764467218</v>
      </c>
      <c r="H120" s="32">
        <f>INDEX('Mapping water'!$D$5:$U$352,MATCH($B120,'Mapping water'!$B$5:$B$352,0),MATCH(H$3,'Mapping water'!$D$4:$U$4,0))*$D120</f>
        <v>0</v>
      </c>
      <c r="I120" s="32">
        <f>INDEX('Mapping water'!$D$5:$U$352,MATCH($B120,'Mapping water'!$B$5:$B$352,0),MATCH(I$3,'Mapping water'!$D$4:$U$4,0))*$D120</f>
        <v>0</v>
      </c>
      <c r="J120" s="32">
        <f>INDEX('Mapping water'!$D$5:$U$352,MATCH($B120,'Mapping water'!$B$5:$B$352,0),MATCH(J$3,'Mapping water'!$D$4:$U$4,0))*$D120</f>
        <v>0</v>
      </c>
      <c r="K120" s="32">
        <f>INDEX('Mapping water'!$D$5:$U$352,MATCH($B120,'Mapping water'!$B$5:$B$352,0),MATCH(K$3,'Mapping water'!$D$4:$U$4,0))*$D120</f>
        <v>0</v>
      </c>
      <c r="L120" s="32">
        <f>INDEX('Mapping water'!$D$5:$U$352,MATCH($B120,'Mapping water'!$B$5:$B$352,0),MATCH(L$3,'Mapping water'!$D$4:$U$4,0))*$D120</f>
        <v>0</v>
      </c>
      <c r="M120" s="32">
        <f>INDEX('Mapping water'!$D$5:$U$352,MATCH($B120,'Mapping water'!$B$5:$B$352,0),MATCH(M$3,'Mapping water'!$D$4:$U$4,0))*$D120</f>
        <v>0</v>
      </c>
      <c r="N120" s="32">
        <f>INDEX('Mapping water'!$D$5:$U$352,MATCH($B120,'Mapping water'!$B$5:$B$352,0),MATCH(N$3,'Mapping water'!$D$4:$U$4,0))*$D120</f>
        <v>308434</v>
      </c>
      <c r="O120" s="32">
        <f>INDEX('Mapping water'!$D$5:$U$352,MATCH($B120,'Mapping water'!$B$5:$B$352,0),MATCH(O$3,'Mapping water'!$D$4:$U$4,0))*$D120</f>
        <v>0</v>
      </c>
      <c r="P120" s="32">
        <f>INDEX('Mapping water'!$D$5:$U$352,MATCH($B120,'Mapping water'!$B$5:$B$352,0),MATCH(P$3,'Mapping water'!$D$4:$U$4,0))*$D120</f>
        <v>0</v>
      </c>
      <c r="Q120" s="32">
        <f>INDEX('Mapping water'!$D$5:$U$352,MATCH($B120,'Mapping water'!$B$5:$B$352,0),MATCH(Q$3,'Mapping water'!$D$4:$U$4,0))*$D120</f>
        <v>0</v>
      </c>
      <c r="R120" s="32">
        <f>INDEX('Mapping water'!$D$5:$U$352,MATCH($B120,'Mapping water'!$B$5:$B$352,0),MATCH(R$3,'Mapping water'!$D$4:$U$4,0))*$D120</f>
        <v>0</v>
      </c>
      <c r="S120" s="32">
        <f>INDEX('Mapping water'!$D$5:$U$352,MATCH($B120,'Mapping water'!$B$5:$B$352,0),MATCH(S$3,'Mapping water'!$D$4:$U$4,0))*$D120</f>
        <v>0</v>
      </c>
      <c r="T120" s="32">
        <f>INDEX('Mapping water'!$D$5:$U$352,MATCH($B120,'Mapping water'!$B$5:$B$352,0),MATCH(T$3,'Mapping water'!$D$4:$U$4,0))*$D120</f>
        <v>0</v>
      </c>
      <c r="U120" s="32">
        <f>INDEX('Mapping water'!$D$5:$U$352,MATCH($B120,'Mapping water'!$B$5:$B$352,0),MATCH(U$3,'Mapping water'!$D$4:$U$4,0))*$D120</f>
        <v>0</v>
      </c>
      <c r="V120" s="32">
        <f>INDEX('Mapping water'!$D$5:$U$352,MATCH($B120,'Mapping water'!$B$5:$B$352,0),MATCH(V$3,'Mapping water'!$D$4:$U$4,0))*$D120</f>
        <v>0</v>
      </c>
      <c r="W120" s="32">
        <f>INDEX('Mapping water'!$D$5:$U$352,MATCH($B120,'Mapping water'!$B$5:$B$352,0),MATCH(W$3,'Mapping water'!$D$4:$U$4,0))*$D120</f>
        <v>0</v>
      </c>
      <c r="X120" s="32">
        <f>INDEX('Mapping water'!$D$5:$U$352,MATCH($B120,'Mapping water'!$B$5:$B$352,0),MATCH(X$3,'Mapping water'!$D$4:$U$4,0))*$D120</f>
        <v>0</v>
      </c>
      <c r="Y120" s="32">
        <f>INDEX('Mapping water'!$D$5:$U$352,MATCH($B120,'Mapping water'!$B$5:$B$352,0),MATCH(Y$3,'Mapping water'!$D$4:$U$4,0))*$D120</f>
        <v>0</v>
      </c>
    </row>
    <row r="121" spans="1:25" x14ac:dyDescent="0.45">
      <c r="A121" s="10" t="s">
        <v>521</v>
      </c>
      <c r="B121" s="10" t="s">
        <v>522</v>
      </c>
      <c r="C121" s="10" t="s">
        <v>24</v>
      </c>
      <c r="D121" s="32">
        <f>INDEX('ONS data MYE 5'!$I$6:$I$445, MATCH($B121,'ONS data MYE 5'!$B$6:$B$445,0))</f>
        <v>293828</v>
      </c>
      <c r="E121" s="32">
        <f>INDEX('ONS data MYE 5'!$J$6:$J$445, MATCH($B121,'ONS data MYE 5'!$B$6:$B$445,0))</f>
        <v>14850</v>
      </c>
      <c r="F121" s="32">
        <f t="shared" si="2"/>
        <v>9.6057551442308462</v>
      </c>
      <c r="G121" s="32">
        <f t="shared" si="3"/>
        <v>92.270531890917368</v>
      </c>
      <c r="H121" s="32">
        <f>INDEX('Mapping water'!$D$5:$U$352,MATCH($B121,'Mapping water'!$B$5:$B$352,0),MATCH(H$3,'Mapping water'!$D$4:$U$4,0))*$D121</f>
        <v>0</v>
      </c>
      <c r="I121" s="32">
        <f>INDEX('Mapping water'!$D$5:$U$352,MATCH($B121,'Mapping water'!$B$5:$B$352,0),MATCH(I$3,'Mapping water'!$D$4:$U$4,0))*$D121</f>
        <v>0</v>
      </c>
      <c r="J121" s="32">
        <f>INDEX('Mapping water'!$D$5:$U$352,MATCH($B121,'Mapping water'!$B$5:$B$352,0),MATCH(J$3,'Mapping water'!$D$4:$U$4,0))*$D121</f>
        <v>0</v>
      </c>
      <c r="K121" s="32">
        <f>INDEX('Mapping water'!$D$5:$U$352,MATCH($B121,'Mapping water'!$B$5:$B$352,0),MATCH(K$3,'Mapping water'!$D$4:$U$4,0))*$D121</f>
        <v>0</v>
      </c>
      <c r="L121" s="32">
        <f>INDEX('Mapping water'!$D$5:$U$352,MATCH($B121,'Mapping water'!$B$5:$B$352,0),MATCH(L$3,'Mapping water'!$D$4:$U$4,0))*$D121</f>
        <v>0</v>
      </c>
      <c r="M121" s="32">
        <f>INDEX('Mapping water'!$D$5:$U$352,MATCH($B121,'Mapping water'!$B$5:$B$352,0),MATCH(M$3,'Mapping water'!$D$4:$U$4,0))*$D121</f>
        <v>0</v>
      </c>
      <c r="N121" s="32">
        <f>INDEX('Mapping water'!$D$5:$U$352,MATCH($B121,'Mapping water'!$B$5:$B$352,0),MATCH(N$3,'Mapping water'!$D$4:$U$4,0))*$D121</f>
        <v>293828</v>
      </c>
      <c r="O121" s="32">
        <f>INDEX('Mapping water'!$D$5:$U$352,MATCH($B121,'Mapping water'!$B$5:$B$352,0),MATCH(O$3,'Mapping water'!$D$4:$U$4,0))*$D121</f>
        <v>0</v>
      </c>
      <c r="P121" s="32">
        <f>INDEX('Mapping water'!$D$5:$U$352,MATCH($B121,'Mapping water'!$B$5:$B$352,0),MATCH(P$3,'Mapping water'!$D$4:$U$4,0))*$D121</f>
        <v>0</v>
      </c>
      <c r="Q121" s="32">
        <f>INDEX('Mapping water'!$D$5:$U$352,MATCH($B121,'Mapping water'!$B$5:$B$352,0),MATCH(Q$3,'Mapping water'!$D$4:$U$4,0))*$D121</f>
        <v>0</v>
      </c>
      <c r="R121" s="32">
        <f>INDEX('Mapping water'!$D$5:$U$352,MATCH($B121,'Mapping water'!$B$5:$B$352,0),MATCH(R$3,'Mapping water'!$D$4:$U$4,0))*$D121</f>
        <v>0</v>
      </c>
      <c r="S121" s="32">
        <f>INDEX('Mapping water'!$D$5:$U$352,MATCH($B121,'Mapping water'!$B$5:$B$352,0),MATCH(S$3,'Mapping water'!$D$4:$U$4,0))*$D121</f>
        <v>0</v>
      </c>
      <c r="T121" s="32">
        <f>INDEX('Mapping water'!$D$5:$U$352,MATCH($B121,'Mapping water'!$B$5:$B$352,0),MATCH(T$3,'Mapping water'!$D$4:$U$4,0))*$D121</f>
        <v>0</v>
      </c>
      <c r="U121" s="32">
        <f>INDEX('Mapping water'!$D$5:$U$352,MATCH($B121,'Mapping water'!$B$5:$B$352,0),MATCH(U$3,'Mapping water'!$D$4:$U$4,0))*$D121</f>
        <v>0</v>
      </c>
      <c r="V121" s="32">
        <f>INDEX('Mapping water'!$D$5:$U$352,MATCH($B121,'Mapping water'!$B$5:$B$352,0),MATCH(V$3,'Mapping water'!$D$4:$U$4,0))*$D121</f>
        <v>0</v>
      </c>
      <c r="W121" s="32">
        <f>INDEX('Mapping water'!$D$5:$U$352,MATCH($B121,'Mapping water'!$B$5:$B$352,0),MATCH(W$3,'Mapping water'!$D$4:$U$4,0))*$D121</f>
        <v>0</v>
      </c>
      <c r="X121" s="32">
        <f>INDEX('Mapping water'!$D$5:$U$352,MATCH($B121,'Mapping water'!$B$5:$B$352,0),MATCH(X$3,'Mapping water'!$D$4:$U$4,0))*$D121</f>
        <v>0</v>
      </c>
      <c r="Y121" s="32">
        <f>INDEX('Mapping water'!$D$5:$U$352,MATCH($B121,'Mapping water'!$B$5:$B$352,0),MATCH(Y$3,'Mapping water'!$D$4:$U$4,0))*$D121</f>
        <v>0</v>
      </c>
    </row>
    <row r="122" spans="1:25" x14ac:dyDescent="0.45">
      <c r="A122" s="10" t="s">
        <v>523</v>
      </c>
      <c r="B122" s="10" t="s">
        <v>524</v>
      </c>
      <c r="C122" s="10" t="s">
        <v>24</v>
      </c>
      <c r="D122" s="32">
        <f>INDEX('ONS data MYE 5'!$I$6:$I$445, MATCH($B122,'ONS data MYE 5'!$B$6:$B$445,0))</f>
        <v>270671</v>
      </c>
      <c r="E122" s="32">
        <f>INDEX('ONS data MYE 5'!$J$6:$J$445, MATCH($B122,'ONS data MYE 5'!$B$6:$B$445,0))</f>
        <v>6975</v>
      </c>
      <c r="F122" s="32">
        <f t="shared" si="2"/>
        <v>8.8500876066895664</v>
      </c>
      <c r="G122" s="32">
        <f t="shared" si="3"/>
        <v>78.324050646080252</v>
      </c>
      <c r="H122" s="32">
        <f>INDEX('Mapping water'!$D$5:$U$352,MATCH($B122,'Mapping water'!$B$5:$B$352,0),MATCH(H$3,'Mapping water'!$D$4:$U$4,0))*$D122</f>
        <v>0</v>
      </c>
      <c r="I122" s="32">
        <f>INDEX('Mapping water'!$D$5:$U$352,MATCH($B122,'Mapping water'!$B$5:$B$352,0),MATCH(I$3,'Mapping water'!$D$4:$U$4,0))*$D122</f>
        <v>0</v>
      </c>
      <c r="J122" s="32">
        <f>INDEX('Mapping water'!$D$5:$U$352,MATCH($B122,'Mapping water'!$B$5:$B$352,0),MATCH(J$3,'Mapping water'!$D$4:$U$4,0))*$D122</f>
        <v>0</v>
      </c>
      <c r="K122" s="32">
        <f>INDEX('Mapping water'!$D$5:$U$352,MATCH($B122,'Mapping water'!$B$5:$B$352,0),MATCH(K$3,'Mapping water'!$D$4:$U$4,0))*$D122</f>
        <v>0</v>
      </c>
      <c r="L122" s="32">
        <f>INDEX('Mapping water'!$D$5:$U$352,MATCH($B122,'Mapping water'!$B$5:$B$352,0),MATCH(L$3,'Mapping water'!$D$4:$U$4,0))*$D122</f>
        <v>0</v>
      </c>
      <c r="M122" s="32">
        <f>INDEX('Mapping water'!$D$5:$U$352,MATCH($B122,'Mapping water'!$B$5:$B$352,0),MATCH(M$3,'Mapping water'!$D$4:$U$4,0))*$D122</f>
        <v>0</v>
      </c>
      <c r="N122" s="32">
        <f>INDEX('Mapping water'!$D$5:$U$352,MATCH($B122,'Mapping water'!$B$5:$B$352,0),MATCH(N$3,'Mapping water'!$D$4:$U$4,0))*$D122</f>
        <v>270671</v>
      </c>
      <c r="O122" s="32">
        <f>INDEX('Mapping water'!$D$5:$U$352,MATCH($B122,'Mapping water'!$B$5:$B$352,0),MATCH(O$3,'Mapping water'!$D$4:$U$4,0))*$D122</f>
        <v>0</v>
      </c>
      <c r="P122" s="32">
        <f>INDEX('Mapping water'!$D$5:$U$352,MATCH($B122,'Mapping water'!$B$5:$B$352,0),MATCH(P$3,'Mapping water'!$D$4:$U$4,0))*$D122</f>
        <v>0</v>
      </c>
      <c r="Q122" s="32">
        <f>INDEX('Mapping water'!$D$5:$U$352,MATCH($B122,'Mapping water'!$B$5:$B$352,0),MATCH(Q$3,'Mapping water'!$D$4:$U$4,0))*$D122</f>
        <v>0</v>
      </c>
      <c r="R122" s="32">
        <f>INDEX('Mapping water'!$D$5:$U$352,MATCH($B122,'Mapping water'!$B$5:$B$352,0),MATCH(R$3,'Mapping water'!$D$4:$U$4,0))*$D122</f>
        <v>0</v>
      </c>
      <c r="S122" s="32">
        <f>INDEX('Mapping water'!$D$5:$U$352,MATCH($B122,'Mapping water'!$B$5:$B$352,0),MATCH(S$3,'Mapping water'!$D$4:$U$4,0))*$D122</f>
        <v>0</v>
      </c>
      <c r="T122" s="32">
        <f>INDEX('Mapping water'!$D$5:$U$352,MATCH($B122,'Mapping water'!$B$5:$B$352,0),MATCH(T$3,'Mapping water'!$D$4:$U$4,0))*$D122</f>
        <v>0</v>
      </c>
      <c r="U122" s="32">
        <f>INDEX('Mapping water'!$D$5:$U$352,MATCH($B122,'Mapping water'!$B$5:$B$352,0),MATCH(U$3,'Mapping water'!$D$4:$U$4,0))*$D122</f>
        <v>0</v>
      </c>
      <c r="V122" s="32">
        <f>INDEX('Mapping water'!$D$5:$U$352,MATCH($B122,'Mapping water'!$B$5:$B$352,0),MATCH(V$3,'Mapping water'!$D$4:$U$4,0))*$D122</f>
        <v>0</v>
      </c>
      <c r="W122" s="32">
        <f>INDEX('Mapping water'!$D$5:$U$352,MATCH($B122,'Mapping water'!$B$5:$B$352,0),MATCH(W$3,'Mapping water'!$D$4:$U$4,0))*$D122</f>
        <v>0</v>
      </c>
      <c r="X122" s="32">
        <f>INDEX('Mapping water'!$D$5:$U$352,MATCH($B122,'Mapping water'!$B$5:$B$352,0),MATCH(X$3,'Mapping water'!$D$4:$U$4,0))*$D122</f>
        <v>0</v>
      </c>
      <c r="Y122" s="32">
        <f>INDEX('Mapping water'!$D$5:$U$352,MATCH($B122,'Mapping water'!$B$5:$B$352,0),MATCH(Y$3,'Mapping water'!$D$4:$U$4,0))*$D122</f>
        <v>0</v>
      </c>
    </row>
    <row r="123" spans="1:25" x14ac:dyDescent="0.45">
      <c r="A123" s="10" t="s">
        <v>525</v>
      </c>
      <c r="B123" s="10" t="s">
        <v>526</v>
      </c>
      <c r="C123" s="10" t="s">
        <v>24</v>
      </c>
      <c r="D123" s="32">
        <f>INDEX('ONS data MYE 5'!$I$6:$I$445, MATCH($B123,'ONS data MYE 5'!$B$6:$B$445,0))</f>
        <v>319477</v>
      </c>
      <c r="E123" s="32">
        <f>INDEX('ONS data MYE 5'!$J$6:$J$445, MATCH($B123,'ONS data MYE 5'!$B$6:$B$445,0))</f>
        <v>9324</v>
      </c>
      <c r="F123" s="32">
        <f t="shared" si="2"/>
        <v>9.1403470001556482</v>
      </c>
      <c r="G123" s="32">
        <f t="shared" si="3"/>
        <v>83.54594328325436</v>
      </c>
      <c r="H123" s="32">
        <f>INDEX('Mapping water'!$D$5:$U$352,MATCH($B123,'Mapping water'!$B$5:$B$352,0),MATCH(H$3,'Mapping water'!$D$4:$U$4,0))*$D123</f>
        <v>0</v>
      </c>
      <c r="I123" s="32">
        <f>INDEX('Mapping water'!$D$5:$U$352,MATCH($B123,'Mapping water'!$B$5:$B$352,0),MATCH(I$3,'Mapping water'!$D$4:$U$4,0))*$D123</f>
        <v>0</v>
      </c>
      <c r="J123" s="32">
        <f>INDEX('Mapping water'!$D$5:$U$352,MATCH($B123,'Mapping water'!$B$5:$B$352,0),MATCH(J$3,'Mapping water'!$D$4:$U$4,0))*$D123</f>
        <v>0</v>
      </c>
      <c r="K123" s="32">
        <f>INDEX('Mapping water'!$D$5:$U$352,MATCH($B123,'Mapping water'!$B$5:$B$352,0),MATCH(K$3,'Mapping water'!$D$4:$U$4,0))*$D123</f>
        <v>0</v>
      </c>
      <c r="L123" s="32">
        <f>INDEX('Mapping water'!$D$5:$U$352,MATCH($B123,'Mapping water'!$B$5:$B$352,0),MATCH(L$3,'Mapping water'!$D$4:$U$4,0))*$D123</f>
        <v>0</v>
      </c>
      <c r="M123" s="32">
        <f>INDEX('Mapping water'!$D$5:$U$352,MATCH($B123,'Mapping water'!$B$5:$B$352,0),MATCH(M$3,'Mapping water'!$D$4:$U$4,0))*$D123</f>
        <v>0</v>
      </c>
      <c r="N123" s="32">
        <f>INDEX('Mapping water'!$D$5:$U$352,MATCH($B123,'Mapping water'!$B$5:$B$352,0),MATCH(N$3,'Mapping water'!$D$4:$U$4,0))*$D123</f>
        <v>319477</v>
      </c>
      <c r="O123" s="32">
        <f>INDEX('Mapping water'!$D$5:$U$352,MATCH($B123,'Mapping water'!$B$5:$B$352,0),MATCH(O$3,'Mapping water'!$D$4:$U$4,0))*$D123</f>
        <v>0</v>
      </c>
      <c r="P123" s="32">
        <f>INDEX('Mapping water'!$D$5:$U$352,MATCH($B123,'Mapping water'!$B$5:$B$352,0),MATCH(P$3,'Mapping water'!$D$4:$U$4,0))*$D123</f>
        <v>0</v>
      </c>
      <c r="Q123" s="32">
        <f>INDEX('Mapping water'!$D$5:$U$352,MATCH($B123,'Mapping water'!$B$5:$B$352,0),MATCH(Q$3,'Mapping water'!$D$4:$U$4,0))*$D123</f>
        <v>0</v>
      </c>
      <c r="R123" s="32">
        <f>INDEX('Mapping water'!$D$5:$U$352,MATCH($B123,'Mapping water'!$B$5:$B$352,0),MATCH(R$3,'Mapping water'!$D$4:$U$4,0))*$D123</f>
        <v>0</v>
      </c>
      <c r="S123" s="32">
        <f>INDEX('Mapping water'!$D$5:$U$352,MATCH($B123,'Mapping water'!$B$5:$B$352,0),MATCH(S$3,'Mapping water'!$D$4:$U$4,0))*$D123</f>
        <v>0</v>
      </c>
      <c r="T123" s="32">
        <f>INDEX('Mapping water'!$D$5:$U$352,MATCH($B123,'Mapping water'!$B$5:$B$352,0),MATCH(T$3,'Mapping water'!$D$4:$U$4,0))*$D123</f>
        <v>0</v>
      </c>
      <c r="U123" s="32">
        <f>INDEX('Mapping water'!$D$5:$U$352,MATCH($B123,'Mapping water'!$B$5:$B$352,0),MATCH(U$3,'Mapping water'!$D$4:$U$4,0))*$D123</f>
        <v>0</v>
      </c>
      <c r="V123" s="32">
        <f>INDEX('Mapping water'!$D$5:$U$352,MATCH($B123,'Mapping water'!$B$5:$B$352,0),MATCH(V$3,'Mapping water'!$D$4:$U$4,0))*$D123</f>
        <v>0</v>
      </c>
      <c r="W123" s="32">
        <f>INDEX('Mapping water'!$D$5:$U$352,MATCH($B123,'Mapping water'!$B$5:$B$352,0),MATCH(W$3,'Mapping water'!$D$4:$U$4,0))*$D123</f>
        <v>0</v>
      </c>
      <c r="X123" s="32">
        <f>INDEX('Mapping water'!$D$5:$U$352,MATCH($B123,'Mapping water'!$B$5:$B$352,0),MATCH(X$3,'Mapping water'!$D$4:$U$4,0))*$D123</f>
        <v>0</v>
      </c>
      <c r="Y123" s="32">
        <f>INDEX('Mapping water'!$D$5:$U$352,MATCH($B123,'Mapping water'!$B$5:$B$352,0),MATCH(Y$3,'Mapping water'!$D$4:$U$4,0))*$D123</f>
        <v>0</v>
      </c>
    </row>
    <row r="124" spans="1:25" x14ac:dyDescent="0.45">
      <c r="A124" s="10" t="s">
        <v>8</v>
      </c>
      <c r="B124" s="10" t="s">
        <v>9</v>
      </c>
      <c r="C124" s="10" t="s">
        <v>10</v>
      </c>
      <c r="D124" s="32">
        <f>INDEX('ONS data MYE 5'!$I$6:$I$445, MATCH($B124,'ONS data MYE 5'!$B$6:$B$445,0))</f>
        <v>316453</v>
      </c>
      <c r="E124" s="32">
        <f>INDEX('ONS data MYE 5'!$J$6:$J$445, MATCH($B124,'ONS data MYE 5'!$B$6:$B$445,0))</f>
        <v>63</v>
      </c>
      <c r="F124" s="32">
        <f t="shared" si="2"/>
        <v>4.1431347263915326</v>
      </c>
      <c r="G124" s="32">
        <f t="shared" si="3"/>
        <v>17.16556536103144</v>
      </c>
      <c r="H124" s="32">
        <f>INDEX('Mapping water'!$D$5:$U$352,MATCH($B124,'Mapping water'!$B$5:$B$352,0),MATCH(H$3,'Mapping water'!$D$4:$U$4,0))*$D124</f>
        <v>0</v>
      </c>
      <c r="I124" s="32">
        <f>INDEX('Mapping water'!$D$5:$U$352,MATCH($B124,'Mapping water'!$B$5:$B$352,0),MATCH(I$3,'Mapping water'!$D$4:$U$4,0))*$D124</f>
        <v>316453</v>
      </c>
      <c r="J124" s="32">
        <f>INDEX('Mapping water'!$D$5:$U$352,MATCH($B124,'Mapping water'!$B$5:$B$352,0),MATCH(J$3,'Mapping water'!$D$4:$U$4,0))*$D124</f>
        <v>0</v>
      </c>
      <c r="K124" s="32">
        <f>INDEX('Mapping water'!$D$5:$U$352,MATCH($B124,'Mapping water'!$B$5:$B$352,0),MATCH(K$3,'Mapping water'!$D$4:$U$4,0))*$D124</f>
        <v>0</v>
      </c>
      <c r="L124" s="32">
        <f>INDEX('Mapping water'!$D$5:$U$352,MATCH($B124,'Mapping water'!$B$5:$B$352,0),MATCH(L$3,'Mapping water'!$D$4:$U$4,0))*$D124</f>
        <v>0</v>
      </c>
      <c r="M124" s="32">
        <f>INDEX('Mapping water'!$D$5:$U$352,MATCH($B124,'Mapping water'!$B$5:$B$352,0),MATCH(M$3,'Mapping water'!$D$4:$U$4,0))*$D124</f>
        <v>0</v>
      </c>
      <c r="N124" s="32">
        <f>INDEX('Mapping water'!$D$5:$U$352,MATCH($B124,'Mapping water'!$B$5:$B$352,0),MATCH(N$3,'Mapping water'!$D$4:$U$4,0))*$D124</f>
        <v>0</v>
      </c>
      <c r="O124" s="32">
        <f>INDEX('Mapping water'!$D$5:$U$352,MATCH($B124,'Mapping water'!$B$5:$B$352,0),MATCH(O$3,'Mapping water'!$D$4:$U$4,0))*$D124</f>
        <v>0</v>
      </c>
      <c r="P124" s="32">
        <f>INDEX('Mapping water'!$D$5:$U$352,MATCH($B124,'Mapping water'!$B$5:$B$352,0),MATCH(P$3,'Mapping water'!$D$4:$U$4,0))*$D124</f>
        <v>0</v>
      </c>
      <c r="Q124" s="32">
        <f>INDEX('Mapping water'!$D$5:$U$352,MATCH($B124,'Mapping water'!$B$5:$B$352,0),MATCH(Q$3,'Mapping water'!$D$4:$U$4,0))*$D124</f>
        <v>0</v>
      </c>
      <c r="R124" s="32">
        <f>INDEX('Mapping water'!$D$5:$U$352,MATCH($B124,'Mapping water'!$B$5:$B$352,0),MATCH(R$3,'Mapping water'!$D$4:$U$4,0))*$D124</f>
        <v>0</v>
      </c>
      <c r="S124" s="32">
        <f>INDEX('Mapping water'!$D$5:$U$352,MATCH($B124,'Mapping water'!$B$5:$B$352,0),MATCH(S$3,'Mapping water'!$D$4:$U$4,0))*$D124</f>
        <v>0</v>
      </c>
      <c r="T124" s="32">
        <f>INDEX('Mapping water'!$D$5:$U$352,MATCH($B124,'Mapping water'!$B$5:$B$352,0),MATCH(T$3,'Mapping water'!$D$4:$U$4,0))*$D124</f>
        <v>0</v>
      </c>
      <c r="U124" s="32">
        <f>INDEX('Mapping water'!$D$5:$U$352,MATCH($B124,'Mapping water'!$B$5:$B$352,0),MATCH(U$3,'Mapping water'!$D$4:$U$4,0))*$D124</f>
        <v>0</v>
      </c>
      <c r="V124" s="32">
        <f>INDEX('Mapping water'!$D$5:$U$352,MATCH($B124,'Mapping water'!$B$5:$B$352,0),MATCH(V$3,'Mapping water'!$D$4:$U$4,0))*$D124</f>
        <v>0</v>
      </c>
      <c r="W124" s="32">
        <f>INDEX('Mapping water'!$D$5:$U$352,MATCH($B124,'Mapping water'!$B$5:$B$352,0),MATCH(W$3,'Mapping water'!$D$4:$U$4,0))*$D124</f>
        <v>0</v>
      </c>
      <c r="X124" s="32">
        <f>INDEX('Mapping water'!$D$5:$U$352,MATCH($B124,'Mapping water'!$B$5:$B$352,0),MATCH(X$3,'Mapping water'!$D$4:$U$4,0))*$D124</f>
        <v>0</v>
      </c>
      <c r="Y124" s="32">
        <f>INDEX('Mapping water'!$D$5:$U$352,MATCH($B124,'Mapping water'!$B$5:$B$352,0),MATCH(Y$3,'Mapping water'!$D$4:$U$4,0))*$D124</f>
        <v>0</v>
      </c>
    </row>
    <row r="125" spans="1:25" x14ac:dyDescent="0.45">
      <c r="A125" s="10" t="s">
        <v>20</v>
      </c>
      <c r="B125" s="10" t="s">
        <v>21</v>
      </c>
      <c r="C125" s="10" t="s">
        <v>10</v>
      </c>
      <c r="D125" s="32">
        <f>INDEX('ONS data MYE 5'!$I$6:$I$445, MATCH($B125,'ONS data MYE 5'!$B$6:$B$445,0))</f>
        <v>201724</v>
      </c>
      <c r="E125" s="32">
        <f>INDEX('ONS data MYE 5'!$J$6:$J$445, MATCH($B125,'ONS data MYE 5'!$B$6:$B$445,0))</f>
        <v>1417</v>
      </c>
      <c r="F125" s="32">
        <f t="shared" si="2"/>
        <v>7.2562972396906806</v>
      </c>
      <c r="G125" s="32">
        <f t="shared" si="3"/>
        <v>52.653849630742592</v>
      </c>
      <c r="H125" s="32">
        <f>INDEX('Mapping water'!$D$5:$U$352,MATCH($B125,'Mapping water'!$B$5:$B$352,0),MATCH(H$3,'Mapping water'!$D$4:$U$4,0))*$D125</f>
        <v>0</v>
      </c>
      <c r="I125" s="32">
        <f>INDEX('Mapping water'!$D$5:$U$352,MATCH($B125,'Mapping water'!$B$5:$B$352,0),MATCH(I$3,'Mapping water'!$D$4:$U$4,0))*$D125</f>
        <v>201724</v>
      </c>
      <c r="J125" s="32">
        <f>INDEX('Mapping water'!$D$5:$U$352,MATCH($B125,'Mapping water'!$B$5:$B$352,0),MATCH(J$3,'Mapping water'!$D$4:$U$4,0))*$D125</f>
        <v>0</v>
      </c>
      <c r="K125" s="32">
        <f>INDEX('Mapping water'!$D$5:$U$352,MATCH($B125,'Mapping water'!$B$5:$B$352,0),MATCH(K$3,'Mapping water'!$D$4:$U$4,0))*$D125</f>
        <v>0</v>
      </c>
      <c r="L125" s="32">
        <f>INDEX('Mapping water'!$D$5:$U$352,MATCH($B125,'Mapping water'!$B$5:$B$352,0),MATCH(L$3,'Mapping water'!$D$4:$U$4,0))*$D125</f>
        <v>0</v>
      </c>
      <c r="M125" s="32">
        <f>INDEX('Mapping water'!$D$5:$U$352,MATCH($B125,'Mapping water'!$B$5:$B$352,0),MATCH(M$3,'Mapping water'!$D$4:$U$4,0))*$D125</f>
        <v>0</v>
      </c>
      <c r="N125" s="32">
        <f>INDEX('Mapping water'!$D$5:$U$352,MATCH($B125,'Mapping water'!$B$5:$B$352,0),MATCH(N$3,'Mapping water'!$D$4:$U$4,0))*$D125</f>
        <v>0</v>
      </c>
      <c r="O125" s="32">
        <f>INDEX('Mapping water'!$D$5:$U$352,MATCH($B125,'Mapping water'!$B$5:$B$352,0),MATCH(O$3,'Mapping water'!$D$4:$U$4,0))*$D125</f>
        <v>0</v>
      </c>
      <c r="P125" s="32">
        <f>INDEX('Mapping water'!$D$5:$U$352,MATCH($B125,'Mapping water'!$B$5:$B$352,0),MATCH(P$3,'Mapping water'!$D$4:$U$4,0))*$D125</f>
        <v>0</v>
      </c>
      <c r="Q125" s="32">
        <f>INDEX('Mapping water'!$D$5:$U$352,MATCH($B125,'Mapping water'!$B$5:$B$352,0),MATCH(Q$3,'Mapping water'!$D$4:$U$4,0))*$D125</f>
        <v>0</v>
      </c>
      <c r="R125" s="32">
        <f>INDEX('Mapping water'!$D$5:$U$352,MATCH($B125,'Mapping water'!$B$5:$B$352,0),MATCH(R$3,'Mapping water'!$D$4:$U$4,0))*$D125</f>
        <v>0</v>
      </c>
      <c r="S125" s="32">
        <f>INDEX('Mapping water'!$D$5:$U$352,MATCH($B125,'Mapping water'!$B$5:$B$352,0),MATCH(S$3,'Mapping water'!$D$4:$U$4,0))*$D125</f>
        <v>0</v>
      </c>
      <c r="T125" s="32">
        <f>INDEX('Mapping water'!$D$5:$U$352,MATCH($B125,'Mapping water'!$B$5:$B$352,0),MATCH(T$3,'Mapping water'!$D$4:$U$4,0))*$D125</f>
        <v>0</v>
      </c>
      <c r="U125" s="32">
        <f>INDEX('Mapping water'!$D$5:$U$352,MATCH($B125,'Mapping water'!$B$5:$B$352,0),MATCH(U$3,'Mapping water'!$D$4:$U$4,0))*$D125</f>
        <v>0</v>
      </c>
      <c r="V125" s="32">
        <f>INDEX('Mapping water'!$D$5:$U$352,MATCH($B125,'Mapping water'!$B$5:$B$352,0),MATCH(V$3,'Mapping water'!$D$4:$U$4,0))*$D125</f>
        <v>0</v>
      </c>
      <c r="W125" s="32">
        <f>INDEX('Mapping water'!$D$5:$U$352,MATCH($B125,'Mapping water'!$B$5:$B$352,0),MATCH(W$3,'Mapping water'!$D$4:$U$4,0))*$D125</f>
        <v>0</v>
      </c>
      <c r="X125" s="32">
        <f>INDEX('Mapping water'!$D$5:$U$352,MATCH($B125,'Mapping water'!$B$5:$B$352,0),MATCH(X$3,'Mapping water'!$D$4:$U$4,0))*$D125</f>
        <v>0</v>
      </c>
      <c r="Y125" s="32">
        <f>INDEX('Mapping water'!$D$5:$U$352,MATCH($B125,'Mapping water'!$B$5:$B$352,0),MATCH(Y$3,'Mapping water'!$D$4:$U$4,0))*$D125</f>
        <v>0</v>
      </c>
    </row>
    <row r="126" spans="1:25" x14ac:dyDescent="0.45">
      <c r="A126" s="10" t="s">
        <v>72</v>
      </c>
      <c r="B126" s="10" t="s">
        <v>73</v>
      </c>
      <c r="C126" s="10" t="s">
        <v>10</v>
      </c>
      <c r="D126" s="32">
        <f>INDEX('ONS data MYE 5'!$I$6:$I$445, MATCH($B126,'ONS data MYE 5'!$B$6:$B$445,0))</f>
        <v>92498</v>
      </c>
      <c r="E126" s="32">
        <f>INDEX('ONS data MYE 5'!$J$6:$J$445, MATCH($B126,'ONS data MYE 5'!$B$6:$B$445,0))</f>
        <v>989</v>
      </c>
      <c r="F126" s="32">
        <f t="shared" si="2"/>
        <v>6.8966943316227125</v>
      </c>
      <c r="G126" s="32">
        <f t="shared" si="3"/>
        <v>47.564392703836852</v>
      </c>
      <c r="H126" s="32">
        <f>INDEX('Mapping water'!$D$5:$U$352,MATCH($B126,'Mapping water'!$B$5:$B$352,0),MATCH(H$3,'Mapping water'!$D$4:$U$4,0))*$D126</f>
        <v>92498</v>
      </c>
      <c r="I126" s="32">
        <f>INDEX('Mapping water'!$D$5:$U$352,MATCH($B126,'Mapping water'!$B$5:$B$352,0),MATCH(I$3,'Mapping water'!$D$4:$U$4,0))*$D126</f>
        <v>0</v>
      </c>
      <c r="J126" s="32">
        <f>INDEX('Mapping water'!$D$5:$U$352,MATCH($B126,'Mapping water'!$B$5:$B$352,0),MATCH(J$3,'Mapping water'!$D$4:$U$4,0))*$D126</f>
        <v>0</v>
      </c>
      <c r="K126" s="32">
        <f>INDEX('Mapping water'!$D$5:$U$352,MATCH($B126,'Mapping water'!$B$5:$B$352,0),MATCH(K$3,'Mapping water'!$D$4:$U$4,0))*$D126</f>
        <v>0</v>
      </c>
      <c r="L126" s="32">
        <f>INDEX('Mapping water'!$D$5:$U$352,MATCH($B126,'Mapping water'!$B$5:$B$352,0),MATCH(L$3,'Mapping water'!$D$4:$U$4,0))*$D126</f>
        <v>0</v>
      </c>
      <c r="M126" s="32">
        <f>INDEX('Mapping water'!$D$5:$U$352,MATCH($B126,'Mapping water'!$B$5:$B$352,0),MATCH(M$3,'Mapping water'!$D$4:$U$4,0))*$D126</f>
        <v>0</v>
      </c>
      <c r="N126" s="32">
        <f>INDEX('Mapping water'!$D$5:$U$352,MATCH($B126,'Mapping water'!$B$5:$B$352,0),MATCH(N$3,'Mapping water'!$D$4:$U$4,0))*$D126</f>
        <v>0</v>
      </c>
      <c r="O126" s="32">
        <f>INDEX('Mapping water'!$D$5:$U$352,MATCH($B126,'Mapping water'!$B$5:$B$352,0),MATCH(O$3,'Mapping water'!$D$4:$U$4,0))*$D126</f>
        <v>0</v>
      </c>
      <c r="P126" s="32">
        <f>INDEX('Mapping water'!$D$5:$U$352,MATCH($B126,'Mapping water'!$B$5:$B$352,0),MATCH(P$3,'Mapping water'!$D$4:$U$4,0))*$D126</f>
        <v>0</v>
      </c>
      <c r="Q126" s="32">
        <f>INDEX('Mapping water'!$D$5:$U$352,MATCH($B126,'Mapping water'!$B$5:$B$352,0),MATCH(Q$3,'Mapping water'!$D$4:$U$4,0))*$D126</f>
        <v>0</v>
      </c>
      <c r="R126" s="32">
        <f>INDEX('Mapping water'!$D$5:$U$352,MATCH($B126,'Mapping water'!$B$5:$B$352,0),MATCH(R$3,'Mapping water'!$D$4:$U$4,0))*$D126</f>
        <v>0</v>
      </c>
      <c r="S126" s="32">
        <f>INDEX('Mapping water'!$D$5:$U$352,MATCH($B126,'Mapping water'!$B$5:$B$352,0),MATCH(S$3,'Mapping water'!$D$4:$U$4,0))*$D126</f>
        <v>0</v>
      </c>
      <c r="T126" s="32">
        <f>INDEX('Mapping water'!$D$5:$U$352,MATCH($B126,'Mapping water'!$B$5:$B$352,0),MATCH(T$3,'Mapping water'!$D$4:$U$4,0))*$D126</f>
        <v>0</v>
      </c>
      <c r="U126" s="32">
        <f>INDEX('Mapping water'!$D$5:$U$352,MATCH($B126,'Mapping water'!$B$5:$B$352,0),MATCH(U$3,'Mapping water'!$D$4:$U$4,0))*$D126</f>
        <v>0</v>
      </c>
      <c r="V126" s="32">
        <f>INDEX('Mapping water'!$D$5:$U$352,MATCH($B126,'Mapping water'!$B$5:$B$352,0),MATCH(V$3,'Mapping water'!$D$4:$U$4,0))*$D126</f>
        <v>0</v>
      </c>
      <c r="W126" s="32">
        <f>INDEX('Mapping water'!$D$5:$U$352,MATCH($B126,'Mapping water'!$B$5:$B$352,0),MATCH(W$3,'Mapping water'!$D$4:$U$4,0))*$D126</f>
        <v>0</v>
      </c>
      <c r="X126" s="32">
        <f>INDEX('Mapping water'!$D$5:$U$352,MATCH($B126,'Mapping water'!$B$5:$B$352,0),MATCH(X$3,'Mapping water'!$D$4:$U$4,0))*$D126</f>
        <v>0</v>
      </c>
      <c r="Y126" s="32">
        <f>INDEX('Mapping water'!$D$5:$U$352,MATCH($B126,'Mapping water'!$B$5:$B$352,0),MATCH(Y$3,'Mapping water'!$D$4:$U$4,0))*$D126</f>
        <v>0</v>
      </c>
    </row>
    <row r="127" spans="1:25" x14ac:dyDescent="0.45">
      <c r="A127" s="10" t="s">
        <v>178</v>
      </c>
      <c r="B127" s="10" t="s">
        <v>179</v>
      </c>
      <c r="C127" s="10" t="s">
        <v>10</v>
      </c>
      <c r="D127" s="32">
        <f>INDEX('ONS data MYE 5'!$I$6:$I$445, MATCH($B127,'ONS data MYE 5'!$B$6:$B$445,0))</f>
        <v>139310</v>
      </c>
      <c r="E127" s="32">
        <f>INDEX('ONS data MYE 5'!$J$6:$J$445, MATCH($B127,'ONS data MYE 5'!$B$6:$B$445,0))</f>
        <v>2585</v>
      </c>
      <c r="F127" s="32">
        <f t="shared" si="2"/>
        <v>7.8574807869425296</v>
      </c>
      <c r="G127" s="32">
        <f t="shared" si="3"/>
        <v>61.740004317170992</v>
      </c>
      <c r="H127" s="32">
        <f>INDEX('Mapping water'!$D$5:$U$352,MATCH($B127,'Mapping water'!$B$5:$B$352,0),MATCH(H$3,'Mapping water'!$D$4:$U$4,0))*$D127</f>
        <v>0</v>
      </c>
      <c r="I127" s="32">
        <f>INDEX('Mapping water'!$D$5:$U$352,MATCH($B127,'Mapping water'!$B$5:$B$352,0),MATCH(I$3,'Mapping water'!$D$4:$U$4,0))*$D127</f>
        <v>139310</v>
      </c>
      <c r="J127" s="32">
        <f>INDEX('Mapping water'!$D$5:$U$352,MATCH($B127,'Mapping water'!$B$5:$B$352,0),MATCH(J$3,'Mapping water'!$D$4:$U$4,0))*$D127</f>
        <v>0</v>
      </c>
      <c r="K127" s="32">
        <f>INDEX('Mapping water'!$D$5:$U$352,MATCH($B127,'Mapping water'!$B$5:$B$352,0),MATCH(K$3,'Mapping water'!$D$4:$U$4,0))*$D127</f>
        <v>0</v>
      </c>
      <c r="L127" s="32">
        <f>INDEX('Mapping water'!$D$5:$U$352,MATCH($B127,'Mapping water'!$B$5:$B$352,0),MATCH(L$3,'Mapping water'!$D$4:$U$4,0))*$D127</f>
        <v>0</v>
      </c>
      <c r="M127" s="32">
        <f>INDEX('Mapping water'!$D$5:$U$352,MATCH($B127,'Mapping water'!$B$5:$B$352,0),MATCH(M$3,'Mapping water'!$D$4:$U$4,0))*$D127</f>
        <v>0</v>
      </c>
      <c r="N127" s="32">
        <f>INDEX('Mapping water'!$D$5:$U$352,MATCH($B127,'Mapping water'!$B$5:$B$352,0),MATCH(N$3,'Mapping water'!$D$4:$U$4,0))*$D127</f>
        <v>0</v>
      </c>
      <c r="O127" s="32">
        <f>INDEX('Mapping water'!$D$5:$U$352,MATCH($B127,'Mapping water'!$B$5:$B$352,0),MATCH(O$3,'Mapping water'!$D$4:$U$4,0))*$D127</f>
        <v>0</v>
      </c>
      <c r="P127" s="32">
        <f>INDEX('Mapping water'!$D$5:$U$352,MATCH($B127,'Mapping water'!$B$5:$B$352,0),MATCH(P$3,'Mapping water'!$D$4:$U$4,0))*$D127</f>
        <v>0</v>
      </c>
      <c r="Q127" s="32">
        <f>INDEX('Mapping water'!$D$5:$U$352,MATCH($B127,'Mapping water'!$B$5:$B$352,0),MATCH(Q$3,'Mapping water'!$D$4:$U$4,0))*$D127</f>
        <v>0</v>
      </c>
      <c r="R127" s="32">
        <f>INDEX('Mapping water'!$D$5:$U$352,MATCH($B127,'Mapping water'!$B$5:$B$352,0),MATCH(R$3,'Mapping water'!$D$4:$U$4,0))*$D127</f>
        <v>0</v>
      </c>
      <c r="S127" s="32">
        <f>INDEX('Mapping water'!$D$5:$U$352,MATCH($B127,'Mapping water'!$B$5:$B$352,0),MATCH(S$3,'Mapping water'!$D$4:$U$4,0))*$D127</f>
        <v>0</v>
      </c>
      <c r="T127" s="32">
        <f>INDEX('Mapping water'!$D$5:$U$352,MATCH($B127,'Mapping water'!$B$5:$B$352,0),MATCH(T$3,'Mapping water'!$D$4:$U$4,0))*$D127</f>
        <v>0</v>
      </c>
      <c r="U127" s="32">
        <f>INDEX('Mapping water'!$D$5:$U$352,MATCH($B127,'Mapping water'!$B$5:$B$352,0),MATCH(U$3,'Mapping water'!$D$4:$U$4,0))*$D127</f>
        <v>0</v>
      </c>
      <c r="V127" s="32">
        <f>INDEX('Mapping water'!$D$5:$U$352,MATCH($B127,'Mapping water'!$B$5:$B$352,0),MATCH(V$3,'Mapping water'!$D$4:$U$4,0))*$D127</f>
        <v>0</v>
      </c>
      <c r="W127" s="32">
        <f>INDEX('Mapping water'!$D$5:$U$352,MATCH($B127,'Mapping water'!$B$5:$B$352,0),MATCH(W$3,'Mapping water'!$D$4:$U$4,0))*$D127</f>
        <v>0</v>
      </c>
      <c r="X127" s="32">
        <f>INDEX('Mapping water'!$D$5:$U$352,MATCH($B127,'Mapping water'!$B$5:$B$352,0),MATCH(X$3,'Mapping water'!$D$4:$U$4,0))*$D127</f>
        <v>0</v>
      </c>
      <c r="Y127" s="32">
        <f>INDEX('Mapping water'!$D$5:$U$352,MATCH($B127,'Mapping water'!$B$5:$B$352,0),MATCH(Y$3,'Mapping water'!$D$4:$U$4,0))*$D127</f>
        <v>0</v>
      </c>
    </row>
    <row r="128" spans="1:25" x14ac:dyDescent="0.45">
      <c r="A128" s="10" t="s">
        <v>180</v>
      </c>
      <c r="B128" s="10" t="s">
        <v>181</v>
      </c>
      <c r="C128" s="10" t="s">
        <v>10</v>
      </c>
      <c r="D128" s="32">
        <f>INDEX('ONS data MYE 5'!$I$6:$I$445, MATCH($B128,'ONS data MYE 5'!$B$6:$B$445,0))</f>
        <v>135324</v>
      </c>
      <c r="E128" s="32">
        <f>INDEX('ONS data MYE 5'!$J$6:$J$445, MATCH($B128,'ONS data MYE 5'!$B$6:$B$445,0))</f>
        <v>553</v>
      </c>
      <c r="F128" s="32">
        <f t="shared" si="2"/>
        <v>6.315358001522335</v>
      </c>
      <c r="G128" s="32">
        <f t="shared" si="3"/>
        <v>39.883746687392183</v>
      </c>
      <c r="H128" s="32">
        <f>INDEX('Mapping water'!$D$5:$U$352,MATCH($B128,'Mapping water'!$B$5:$B$352,0),MATCH(H$3,'Mapping water'!$D$4:$U$4,0))*$D128</f>
        <v>0</v>
      </c>
      <c r="I128" s="32">
        <f>INDEX('Mapping water'!$D$5:$U$352,MATCH($B128,'Mapping water'!$B$5:$B$352,0),MATCH(I$3,'Mapping water'!$D$4:$U$4,0))*$D128</f>
        <v>135324</v>
      </c>
      <c r="J128" s="32">
        <f>INDEX('Mapping water'!$D$5:$U$352,MATCH($B128,'Mapping water'!$B$5:$B$352,0),MATCH(J$3,'Mapping water'!$D$4:$U$4,0))*$D128</f>
        <v>0</v>
      </c>
      <c r="K128" s="32">
        <f>INDEX('Mapping water'!$D$5:$U$352,MATCH($B128,'Mapping water'!$B$5:$B$352,0),MATCH(K$3,'Mapping water'!$D$4:$U$4,0))*$D128</f>
        <v>0</v>
      </c>
      <c r="L128" s="32">
        <f>INDEX('Mapping water'!$D$5:$U$352,MATCH($B128,'Mapping water'!$B$5:$B$352,0),MATCH(L$3,'Mapping water'!$D$4:$U$4,0))*$D128</f>
        <v>0</v>
      </c>
      <c r="M128" s="32">
        <f>INDEX('Mapping water'!$D$5:$U$352,MATCH($B128,'Mapping water'!$B$5:$B$352,0),MATCH(M$3,'Mapping water'!$D$4:$U$4,0))*$D128</f>
        <v>0</v>
      </c>
      <c r="N128" s="32">
        <f>INDEX('Mapping water'!$D$5:$U$352,MATCH($B128,'Mapping water'!$B$5:$B$352,0),MATCH(N$3,'Mapping water'!$D$4:$U$4,0))*$D128</f>
        <v>0</v>
      </c>
      <c r="O128" s="32">
        <f>INDEX('Mapping water'!$D$5:$U$352,MATCH($B128,'Mapping water'!$B$5:$B$352,0),MATCH(O$3,'Mapping water'!$D$4:$U$4,0))*$D128</f>
        <v>0</v>
      </c>
      <c r="P128" s="32">
        <f>INDEX('Mapping water'!$D$5:$U$352,MATCH($B128,'Mapping water'!$B$5:$B$352,0),MATCH(P$3,'Mapping water'!$D$4:$U$4,0))*$D128</f>
        <v>0</v>
      </c>
      <c r="Q128" s="32">
        <f>INDEX('Mapping water'!$D$5:$U$352,MATCH($B128,'Mapping water'!$B$5:$B$352,0),MATCH(Q$3,'Mapping water'!$D$4:$U$4,0))*$D128</f>
        <v>0</v>
      </c>
      <c r="R128" s="32">
        <f>INDEX('Mapping water'!$D$5:$U$352,MATCH($B128,'Mapping water'!$B$5:$B$352,0),MATCH(R$3,'Mapping water'!$D$4:$U$4,0))*$D128</f>
        <v>0</v>
      </c>
      <c r="S128" s="32">
        <f>INDEX('Mapping water'!$D$5:$U$352,MATCH($B128,'Mapping water'!$B$5:$B$352,0),MATCH(S$3,'Mapping water'!$D$4:$U$4,0))*$D128</f>
        <v>0</v>
      </c>
      <c r="T128" s="32">
        <f>INDEX('Mapping water'!$D$5:$U$352,MATCH($B128,'Mapping water'!$B$5:$B$352,0),MATCH(T$3,'Mapping water'!$D$4:$U$4,0))*$D128</f>
        <v>0</v>
      </c>
      <c r="U128" s="32">
        <f>INDEX('Mapping water'!$D$5:$U$352,MATCH($B128,'Mapping water'!$B$5:$B$352,0),MATCH(U$3,'Mapping water'!$D$4:$U$4,0))*$D128</f>
        <v>0</v>
      </c>
      <c r="V128" s="32">
        <f>INDEX('Mapping water'!$D$5:$U$352,MATCH($B128,'Mapping water'!$B$5:$B$352,0),MATCH(V$3,'Mapping water'!$D$4:$U$4,0))*$D128</f>
        <v>0</v>
      </c>
      <c r="W128" s="32">
        <f>INDEX('Mapping water'!$D$5:$U$352,MATCH($B128,'Mapping water'!$B$5:$B$352,0),MATCH(W$3,'Mapping water'!$D$4:$U$4,0))*$D128</f>
        <v>0</v>
      </c>
      <c r="X128" s="32">
        <f>INDEX('Mapping water'!$D$5:$U$352,MATCH($B128,'Mapping water'!$B$5:$B$352,0),MATCH(X$3,'Mapping water'!$D$4:$U$4,0))*$D128</f>
        <v>0</v>
      </c>
      <c r="Y128" s="32">
        <f>INDEX('Mapping water'!$D$5:$U$352,MATCH($B128,'Mapping water'!$B$5:$B$352,0),MATCH(Y$3,'Mapping water'!$D$4:$U$4,0))*$D128</f>
        <v>0</v>
      </c>
    </row>
    <row r="129" spans="1:25" x14ac:dyDescent="0.45">
      <c r="A129" s="10" t="s">
        <v>182</v>
      </c>
      <c r="B129" s="10" t="s">
        <v>183</v>
      </c>
      <c r="C129" s="10" t="s">
        <v>10</v>
      </c>
      <c r="D129" s="32">
        <f>INDEX('ONS data MYE 5'!$I$6:$I$445, MATCH($B129,'ONS data MYE 5'!$B$6:$B$445,0))</f>
        <v>195128</v>
      </c>
      <c r="E129" s="32">
        <f>INDEX('ONS data MYE 5'!$J$6:$J$445, MATCH($B129,'ONS data MYE 5'!$B$6:$B$445,0))</f>
        <v>952</v>
      </c>
      <c r="F129" s="32">
        <f t="shared" si="2"/>
        <v>6.8585650347913649</v>
      </c>
      <c r="G129" s="32">
        <f t="shared" si="3"/>
        <v>47.03991433646268</v>
      </c>
      <c r="H129" s="32">
        <f>INDEX('Mapping water'!$D$5:$U$352,MATCH($B129,'Mapping water'!$B$5:$B$352,0),MATCH(H$3,'Mapping water'!$D$4:$U$4,0))*$D129</f>
        <v>0</v>
      </c>
      <c r="I129" s="32">
        <f>INDEX('Mapping water'!$D$5:$U$352,MATCH($B129,'Mapping water'!$B$5:$B$352,0),MATCH(I$3,'Mapping water'!$D$4:$U$4,0))*$D129</f>
        <v>195128</v>
      </c>
      <c r="J129" s="32">
        <f>INDEX('Mapping water'!$D$5:$U$352,MATCH($B129,'Mapping water'!$B$5:$B$352,0),MATCH(J$3,'Mapping water'!$D$4:$U$4,0))*$D129</f>
        <v>0</v>
      </c>
      <c r="K129" s="32">
        <f>INDEX('Mapping water'!$D$5:$U$352,MATCH($B129,'Mapping water'!$B$5:$B$352,0),MATCH(K$3,'Mapping water'!$D$4:$U$4,0))*$D129</f>
        <v>0</v>
      </c>
      <c r="L129" s="32">
        <f>INDEX('Mapping water'!$D$5:$U$352,MATCH($B129,'Mapping water'!$B$5:$B$352,0),MATCH(L$3,'Mapping water'!$D$4:$U$4,0))*$D129</f>
        <v>0</v>
      </c>
      <c r="M129" s="32">
        <f>INDEX('Mapping water'!$D$5:$U$352,MATCH($B129,'Mapping water'!$B$5:$B$352,0),MATCH(M$3,'Mapping water'!$D$4:$U$4,0))*$D129</f>
        <v>0</v>
      </c>
      <c r="N129" s="32">
        <f>INDEX('Mapping water'!$D$5:$U$352,MATCH($B129,'Mapping water'!$B$5:$B$352,0),MATCH(N$3,'Mapping water'!$D$4:$U$4,0))*$D129</f>
        <v>0</v>
      </c>
      <c r="O129" s="32">
        <f>INDEX('Mapping water'!$D$5:$U$352,MATCH($B129,'Mapping water'!$B$5:$B$352,0),MATCH(O$3,'Mapping water'!$D$4:$U$4,0))*$D129</f>
        <v>0</v>
      </c>
      <c r="P129" s="32">
        <f>INDEX('Mapping water'!$D$5:$U$352,MATCH($B129,'Mapping water'!$B$5:$B$352,0),MATCH(P$3,'Mapping water'!$D$4:$U$4,0))*$D129</f>
        <v>0</v>
      </c>
      <c r="Q129" s="32">
        <f>INDEX('Mapping water'!$D$5:$U$352,MATCH($B129,'Mapping water'!$B$5:$B$352,0),MATCH(Q$3,'Mapping water'!$D$4:$U$4,0))*$D129</f>
        <v>0</v>
      </c>
      <c r="R129" s="32">
        <f>INDEX('Mapping water'!$D$5:$U$352,MATCH($B129,'Mapping water'!$B$5:$B$352,0),MATCH(R$3,'Mapping water'!$D$4:$U$4,0))*$D129</f>
        <v>0</v>
      </c>
      <c r="S129" s="32">
        <f>INDEX('Mapping water'!$D$5:$U$352,MATCH($B129,'Mapping water'!$B$5:$B$352,0),MATCH(S$3,'Mapping water'!$D$4:$U$4,0))*$D129</f>
        <v>0</v>
      </c>
      <c r="T129" s="32">
        <f>INDEX('Mapping water'!$D$5:$U$352,MATCH($B129,'Mapping water'!$B$5:$B$352,0),MATCH(T$3,'Mapping water'!$D$4:$U$4,0))*$D129</f>
        <v>0</v>
      </c>
      <c r="U129" s="32">
        <f>INDEX('Mapping water'!$D$5:$U$352,MATCH($B129,'Mapping water'!$B$5:$B$352,0),MATCH(U$3,'Mapping water'!$D$4:$U$4,0))*$D129</f>
        <v>0</v>
      </c>
      <c r="V129" s="32">
        <f>INDEX('Mapping water'!$D$5:$U$352,MATCH($B129,'Mapping water'!$B$5:$B$352,0),MATCH(V$3,'Mapping water'!$D$4:$U$4,0))*$D129</f>
        <v>0</v>
      </c>
      <c r="W129" s="32">
        <f>INDEX('Mapping water'!$D$5:$U$352,MATCH($B129,'Mapping water'!$B$5:$B$352,0),MATCH(W$3,'Mapping water'!$D$4:$U$4,0))*$D129</f>
        <v>0</v>
      </c>
      <c r="X129" s="32">
        <f>INDEX('Mapping water'!$D$5:$U$352,MATCH($B129,'Mapping water'!$B$5:$B$352,0),MATCH(X$3,'Mapping water'!$D$4:$U$4,0))*$D129</f>
        <v>0</v>
      </c>
      <c r="Y129" s="32">
        <f>INDEX('Mapping water'!$D$5:$U$352,MATCH($B129,'Mapping water'!$B$5:$B$352,0),MATCH(Y$3,'Mapping water'!$D$4:$U$4,0))*$D129</f>
        <v>0</v>
      </c>
    </row>
    <row r="130" spans="1:25" x14ac:dyDescent="0.45">
      <c r="A130" s="10" t="s">
        <v>184</v>
      </c>
      <c r="B130" s="10" t="s">
        <v>185</v>
      </c>
      <c r="C130" s="10" t="s">
        <v>10</v>
      </c>
      <c r="D130" s="32">
        <f>INDEX('ONS data MYE 5'!$I$6:$I$445, MATCH($B130,'ONS data MYE 5'!$B$6:$B$445,0))</f>
        <v>105998</v>
      </c>
      <c r="E130" s="32">
        <f>INDEX('ONS data MYE 5'!$J$6:$J$445, MATCH($B130,'ONS data MYE 5'!$B$6:$B$445,0))</f>
        <v>537</v>
      </c>
      <c r="F130" s="32">
        <f t="shared" si="2"/>
        <v>6.2859980945088649</v>
      </c>
      <c r="G130" s="32">
        <f t="shared" si="3"/>
        <v>39.51377204416908</v>
      </c>
      <c r="H130" s="32">
        <f>INDEX('Mapping water'!$D$5:$U$352,MATCH($B130,'Mapping water'!$B$5:$B$352,0),MATCH(H$3,'Mapping water'!$D$4:$U$4,0))*$D130</f>
        <v>0</v>
      </c>
      <c r="I130" s="32">
        <f>INDEX('Mapping water'!$D$5:$U$352,MATCH($B130,'Mapping water'!$B$5:$B$352,0),MATCH(I$3,'Mapping water'!$D$4:$U$4,0))*$D130</f>
        <v>105998</v>
      </c>
      <c r="J130" s="32">
        <f>INDEX('Mapping water'!$D$5:$U$352,MATCH($B130,'Mapping water'!$B$5:$B$352,0),MATCH(J$3,'Mapping water'!$D$4:$U$4,0))*$D130</f>
        <v>0</v>
      </c>
      <c r="K130" s="32">
        <f>INDEX('Mapping water'!$D$5:$U$352,MATCH($B130,'Mapping water'!$B$5:$B$352,0),MATCH(K$3,'Mapping water'!$D$4:$U$4,0))*$D130</f>
        <v>0</v>
      </c>
      <c r="L130" s="32">
        <f>INDEX('Mapping water'!$D$5:$U$352,MATCH($B130,'Mapping water'!$B$5:$B$352,0),MATCH(L$3,'Mapping water'!$D$4:$U$4,0))*$D130</f>
        <v>0</v>
      </c>
      <c r="M130" s="32">
        <f>INDEX('Mapping water'!$D$5:$U$352,MATCH($B130,'Mapping water'!$B$5:$B$352,0),MATCH(M$3,'Mapping water'!$D$4:$U$4,0))*$D130</f>
        <v>0</v>
      </c>
      <c r="N130" s="32">
        <f>INDEX('Mapping water'!$D$5:$U$352,MATCH($B130,'Mapping water'!$B$5:$B$352,0),MATCH(N$3,'Mapping water'!$D$4:$U$4,0))*$D130</f>
        <v>0</v>
      </c>
      <c r="O130" s="32">
        <f>INDEX('Mapping water'!$D$5:$U$352,MATCH($B130,'Mapping water'!$B$5:$B$352,0),MATCH(O$3,'Mapping water'!$D$4:$U$4,0))*$D130</f>
        <v>0</v>
      </c>
      <c r="P130" s="32">
        <f>INDEX('Mapping water'!$D$5:$U$352,MATCH($B130,'Mapping water'!$B$5:$B$352,0),MATCH(P$3,'Mapping water'!$D$4:$U$4,0))*$D130</f>
        <v>0</v>
      </c>
      <c r="Q130" s="32">
        <f>INDEX('Mapping water'!$D$5:$U$352,MATCH($B130,'Mapping water'!$B$5:$B$352,0),MATCH(Q$3,'Mapping water'!$D$4:$U$4,0))*$D130</f>
        <v>0</v>
      </c>
      <c r="R130" s="32">
        <f>INDEX('Mapping water'!$D$5:$U$352,MATCH($B130,'Mapping water'!$B$5:$B$352,0),MATCH(R$3,'Mapping water'!$D$4:$U$4,0))*$D130</f>
        <v>0</v>
      </c>
      <c r="S130" s="32">
        <f>INDEX('Mapping water'!$D$5:$U$352,MATCH($B130,'Mapping water'!$B$5:$B$352,0),MATCH(S$3,'Mapping water'!$D$4:$U$4,0))*$D130</f>
        <v>0</v>
      </c>
      <c r="T130" s="32">
        <f>INDEX('Mapping water'!$D$5:$U$352,MATCH($B130,'Mapping water'!$B$5:$B$352,0),MATCH(T$3,'Mapping water'!$D$4:$U$4,0))*$D130</f>
        <v>0</v>
      </c>
      <c r="U130" s="32">
        <f>INDEX('Mapping water'!$D$5:$U$352,MATCH($B130,'Mapping water'!$B$5:$B$352,0),MATCH(U$3,'Mapping water'!$D$4:$U$4,0))*$D130</f>
        <v>0</v>
      </c>
      <c r="V130" s="32">
        <f>INDEX('Mapping water'!$D$5:$U$352,MATCH($B130,'Mapping water'!$B$5:$B$352,0),MATCH(V$3,'Mapping water'!$D$4:$U$4,0))*$D130</f>
        <v>0</v>
      </c>
      <c r="W130" s="32">
        <f>INDEX('Mapping water'!$D$5:$U$352,MATCH($B130,'Mapping water'!$B$5:$B$352,0),MATCH(W$3,'Mapping water'!$D$4:$U$4,0))*$D130</f>
        <v>0</v>
      </c>
      <c r="X130" s="32">
        <f>INDEX('Mapping water'!$D$5:$U$352,MATCH($B130,'Mapping water'!$B$5:$B$352,0),MATCH(X$3,'Mapping water'!$D$4:$U$4,0))*$D130</f>
        <v>0</v>
      </c>
      <c r="Y130" s="32">
        <f>INDEX('Mapping water'!$D$5:$U$352,MATCH($B130,'Mapping water'!$B$5:$B$352,0),MATCH(Y$3,'Mapping water'!$D$4:$U$4,0))*$D130</f>
        <v>0</v>
      </c>
    </row>
    <row r="131" spans="1:25" x14ac:dyDescent="0.45">
      <c r="A131" s="10" t="s">
        <v>190</v>
      </c>
      <c r="B131" s="10" t="s">
        <v>191</v>
      </c>
      <c r="C131" s="10" t="s">
        <v>10</v>
      </c>
      <c r="D131" s="32">
        <f>INDEX('ONS data MYE 5'!$I$6:$I$445, MATCH($B131,'ONS data MYE 5'!$B$6:$B$445,0))</f>
        <v>519347</v>
      </c>
      <c r="E131" s="32">
        <f>INDEX('ONS data MYE 5'!$J$6:$J$445, MATCH($B131,'ONS data MYE 5'!$B$6:$B$445,0))</f>
        <v>233</v>
      </c>
      <c r="F131" s="32">
        <f t="shared" si="2"/>
        <v>5.4510384535657002</v>
      </c>
      <c r="G131" s="32">
        <f t="shared" si="3"/>
        <v>29.71382022225194</v>
      </c>
      <c r="H131" s="32">
        <f>INDEX('Mapping water'!$D$5:$U$352,MATCH($B131,'Mapping water'!$B$5:$B$352,0),MATCH(H$3,'Mapping water'!$D$4:$U$4,0))*$D131</f>
        <v>0</v>
      </c>
      <c r="I131" s="32">
        <f>INDEX('Mapping water'!$D$5:$U$352,MATCH($B131,'Mapping water'!$B$5:$B$352,0),MATCH(I$3,'Mapping water'!$D$4:$U$4,0))*$D131</f>
        <v>519347</v>
      </c>
      <c r="J131" s="32">
        <f>INDEX('Mapping water'!$D$5:$U$352,MATCH($B131,'Mapping water'!$B$5:$B$352,0),MATCH(J$3,'Mapping water'!$D$4:$U$4,0))*$D131</f>
        <v>0</v>
      </c>
      <c r="K131" s="32">
        <f>INDEX('Mapping water'!$D$5:$U$352,MATCH($B131,'Mapping water'!$B$5:$B$352,0),MATCH(K$3,'Mapping water'!$D$4:$U$4,0))*$D131</f>
        <v>0</v>
      </c>
      <c r="L131" s="32">
        <f>INDEX('Mapping water'!$D$5:$U$352,MATCH($B131,'Mapping water'!$B$5:$B$352,0),MATCH(L$3,'Mapping water'!$D$4:$U$4,0))*$D131</f>
        <v>0</v>
      </c>
      <c r="M131" s="32">
        <f>INDEX('Mapping water'!$D$5:$U$352,MATCH($B131,'Mapping water'!$B$5:$B$352,0),MATCH(M$3,'Mapping water'!$D$4:$U$4,0))*$D131</f>
        <v>0</v>
      </c>
      <c r="N131" s="32">
        <f>INDEX('Mapping water'!$D$5:$U$352,MATCH($B131,'Mapping water'!$B$5:$B$352,0),MATCH(N$3,'Mapping water'!$D$4:$U$4,0))*$D131</f>
        <v>0</v>
      </c>
      <c r="O131" s="32">
        <f>INDEX('Mapping water'!$D$5:$U$352,MATCH($B131,'Mapping water'!$B$5:$B$352,0),MATCH(O$3,'Mapping water'!$D$4:$U$4,0))*$D131</f>
        <v>0</v>
      </c>
      <c r="P131" s="32">
        <f>INDEX('Mapping water'!$D$5:$U$352,MATCH($B131,'Mapping water'!$B$5:$B$352,0),MATCH(P$3,'Mapping water'!$D$4:$U$4,0))*$D131</f>
        <v>0</v>
      </c>
      <c r="Q131" s="32">
        <f>INDEX('Mapping water'!$D$5:$U$352,MATCH($B131,'Mapping water'!$B$5:$B$352,0),MATCH(Q$3,'Mapping water'!$D$4:$U$4,0))*$D131</f>
        <v>0</v>
      </c>
      <c r="R131" s="32">
        <f>INDEX('Mapping water'!$D$5:$U$352,MATCH($B131,'Mapping water'!$B$5:$B$352,0),MATCH(R$3,'Mapping water'!$D$4:$U$4,0))*$D131</f>
        <v>0</v>
      </c>
      <c r="S131" s="32">
        <f>INDEX('Mapping water'!$D$5:$U$352,MATCH($B131,'Mapping water'!$B$5:$B$352,0),MATCH(S$3,'Mapping water'!$D$4:$U$4,0))*$D131</f>
        <v>0</v>
      </c>
      <c r="T131" s="32">
        <f>INDEX('Mapping water'!$D$5:$U$352,MATCH($B131,'Mapping water'!$B$5:$B$352,0),MATCH(T$3,'Mapping water'!$D$4:$U$4,0))*$D131</f>
        <v>0</v>
      </c>
      <c r="U131" s="32">
        <f>INDEX('Mapping water'!$D$5:$U$352,MATCH($B131,'Mapping water'!$B$5:$B$352,0),MATCH(U$3,'Mapping water'!$D$4:$U$4,0))*$D131</f>
        <v>0</v>
      </c>
      <c r="V131" s="32">
        <f>INDEX('Mapping water'!$D$5:$U$352,MATCH($B131,'Mapping water'!$B$5:$B$352,0),MATCH(V$3,'Mapping water'!$D$4:$U$4,0))*$D131</f>
        <v>0</v>
      </c>
      <c r="W131" s="32">
        <f>INDEX('Mapping water'!$D$5:$U$352,MATCH($B131,'Mapping water'!$B$5:$B$352,0),MATCH(W$3,'Mapping water'!$D$4:$U$4,0))*$D131</f>
        <v>0</v>
      </c>
      <c r="X131" s="32">
        <f>INDEX('Mapping water'!$D$5:$U$352,MATCH($B131,'Mapping water'!$B$5:$B$352,0),MATCH(X$3,'Mapping water'!$D$4:$U$4,0))*$D131</f>
        <v>0</v>
      </c>
      <c r="Y131" s="32">
        <f>INDEX('Mapping water'!$D$5:$U$352,MATCH($B131,'Mapping water'!$B$5:$B$352,0),MATCH(Y$3,'Mapping water'!$D$4:$U$4,0))*$D131</f>
        <v>0</v>
      </c>
    </row>
    <row r="132" spans="1:25" x14ac:dyDescent="0.45">
      <c r="A132" s="10" t="s">
        <v>212</v>
      </c>
      <c r="B132" s="10" t="s">
        <v>213</v>
      </c>
      <c r="C132" s="10" t="s">
        <v>10</v>
      </c>
      <c r="D132" s="32">
        <f>INDEX('ONS data MYE 5'!$I$6:$I$445, MATCH($B132,'ONS data MYE 5'!$B$6:$B$445,0))</f>
        <v>290764</v>
      </c>
      <c r="E132" s="32">
        <f>INDEX('ONS data MYE 5'!$J$6:$J$445, MATCH($B132,'ONS data MYE 5'!$B$6:$B$445,0))</f>
        <v>2563</v>
      </c>
      <c r="F132" s="32">
        <f t="shared" si="2"/>
        <v>7.8489337263640708</v>
      </c>
      <c r="G132" s="32">
        <f t="shared" si="3"/>
        <v>61.60576064085538</v>
      </c>
      <c r="H132" s="32">
        <f>INDEX('Mapping water'!$D$5:$U$352,MATCH($B132,'Mapping water'!$B$5:$B$352,0),MATCH(H$3,'Mapping water'!$D$4:$U$4,0))*$D132</f>
        <v>0</v>
      </c>
      <c r="I132" s="32">
        <f>INDEX('Mapping water'!$D$5:$U$352,MATCH($B132,'Mapping water'!$B$5:$B$352,0),MATCH(I$3,'Mapping water'!$D$4:$U$4,0))*$D132</f>
        <v>290764</v>
      </c>
      <c r="J132" s="32">
        <f>INDEX('Mapping water'!$D$5:$U$352,MATCH($B132,'Mapping water'!$B$5:$B$352,0),MATCH(J$3,'Mapping water'!$D$4:$U$4,0))*$D132</f>
        <v>0</v>
      </c>
      <c r="K132" s="32">
        <f>INDEX('Mapping water'!$D$5:$U$352,MATCH($B132,'Mapping water'!$B$5:$B$352,0),MATCH(K$3,'Mapping water'!$D$4:$U$4,0))*$D132</f>
        <v>0</v>
      </c>
      <c r="L132" s="32">
        <f>INDEX('Mapping water'!$D$5:$U$352,MATCH($B132,'Mapping water'!$B$5:$B$352,0),MATCH(L$3,'Mapping water'!$D$4:$U$4,0))*$D132</f>
        <v>0</v>
      </c>
      <c r="M132" s="32">
        <f>INDEX('Mapping water'!$D$5:$U$352,MATCH($B132,'Mapping water'!$B$5:$B$352,0),MATCH(M$3,'Mapping water'!$D$4:$U$4,0))*$D132</f>
        <v>0</v>
      </c>
      <c r="N132" s="32">
        <f>INDEX('Mapping water'!$D$5:$U$352,MATCH($B132,'Mapping water'!$B$5:$B$352,0),MATCH(N$3,'Mapping water'!$D$4:$U$4,0))*$D132</f>
        <v>0</v>
      </c>
      <c r="O132" s="32">
        <f>INDEX('Mapping water'!$D$5:$U$352,MATCH($B132,'Mapping water'!$B$5:$B$352,0),MATCH(O$3,'Mapping water'!$D$4:$U$4,0))*$D132</f>
        <v>0</v>
      </c>
      <c r="P132" s="32">
        <f>INDEX('Mapping water'!$D$5:$U$352,MATCH($B132,'Mapping water'!$B$5:$B$352,0),MATCH(P$3,'Mapping water'!$D$4:$U$4,0))*$D132</f>
        <v>0</v>
      </c>
      <c r="Q132" s="32">
        <f>INDEX('Mapping water'!$D$5:$U$352,MATCH($B132,'Mapping water'!$B$5:$B$352,0),MATCH(Q$3,'Mapping water'!$D$4:$U$4,0))*$D132</f>
        <v>0</v>
      </c>
      <c r="R132" s="32">
        <f>INDEX('Mapping water'!$D$5:$U$352,MATCH($B132,'Mapping water'!$B$5:$B$352,0),MATCH(R$3,'Mapping water'!$D$4:$U$4,0))*$D132</f>
        <v>0</v>
      </c>
      <c r="S132" s="32">
        <f>INDEX('Mapping water'!$D$5:$U$352,MATCH($B132,'Mapping water'!$B$5:$B$352,0),MATCH(S$3,'Mapping water'!$D$4:$U$4,0))*$D132</f>
        <v>0</v>
      </c>
      <c r="T132" s="32">
        <f>INDEX('Mapping water'!$D$5:$U$352,MATCH($B132,'Mapping water'!$B$5:$B$352,0),MATCH(T$3,'Mapping water'!$D$4:$U$4,0))*$D132</f>
        <v>0</v>
      </c>
      <c r="U132" s="32">
        <f>INDEX('Mapping water'!$D$5:$U$352,MATCH($B132,'Mapping water'!$B$5:$B$352,0),MATCH(U$3,'Mapping water'!$D$4:$U$4,0))*$D132</f>
        <v>0</v>
      </c>
      <c r="V132" s="32">
        <f>INDEX('Mapping water'!$D$5:$U$352,MATCH($B132,'Mapping water'!$B$5:$B$352,0),MATCH(V$3,'Mapping water'!$D$4:$U$4,0))*$D132</f>
        <v>0</v>
      </c>
      <c r="W132" s="32">
        <f>INDEX('Mapping water'!$D$5:$U$352,MATCH($B132,'Mapping water'!$B$5:$B$352,0),MATCH(W$3,'Mapping water'!$D$4:$U$4,0))*$D132</f>
        <v>0</v>
      </c>
      <c r="X132" s="32">
        <f>INDEX('Mapping water'!$D$5:$U$352,MATCH($B132,'Mapping water'!$B$5:$B$352,0),MATCH(X$3,'Mapping water'!$D$4:$U$4,0))*$D132</f>
        <v>0</v>
      </c>
      <c r="Y132" s="32">
        <f>INDEX('Mapping water'!$D$5:$U$352,MATCH($B132,'Mapping water'!$B$5:$B$352,0),MATCH(Y$3,'Mapping water'!$D$4:$U$4,0))*$D132</f>
        <v>0</v>
      </c>
    </row>
    <row r="133" spans="1:25" x14ac:dyDescent="0.45">
      <c r="A133" s="10" t="s">
        <v>214</v>
      </c>
      <c r="B133" s="10" t="s">
        <v>215</v>
      </c>
      <c r="C133" s="10" t="s">
        <v>10</v>
      </c>
      <c r="D133" s="32">
        <f>INDEX('ONS data MYE 5'!$I$6:$I$445, MATCH($B133,'ONS data MYE 5'!$B$6:$B$445,0))</f>
        <v>202725</v>
      </c>
      <c r="E133" s="32">
        <f>INDEX('ONS data MYE 5'!$J$6:$J$445, MATCH($B133,'ONS data MYE 5'!$B$6:$B$445,0))</f>
        <v>2463</v>
      </c>
      <c r="F133" s="32">
        <f t="shared" si="2"/>
        <v>7.8091353981205378</v>
      </c>
      <c r="G133" s="32">
        <f t="shared" si="3"/>
        <v>60.982595666179208</v>
      </c>
      <c r="H133" s="32">
        <f>INDEX('Mapping water'!$D$5:$U$352,MATCH($B133,'Mapping water'!$B$5:$B$352,0),MATCH(H$3,'Mapping water'!$D$4:$U$4,0))*$D133</f>
        <v>0</v>
      </c>
      <c r="I133" s="32">
        <f>INDEX('Mapping water'!$D$5:$U$352,MATCH($B133,'Mapping water'!$B$5:$B$352,0),MATCH(I$3,'Mapping water'!$D$4:$U$4,0))*$D133</f>
        <v>202725</v>
      </c>
      <c r="J133" s="32">
        <f>INDEX('Mapping water'!$D$5:$U$352,MATCH($B133,'Mapping water'!$B$5:$B$352,0),MATCH(J$3,'Mapping water'!$D$4:$U$4,0))*$D133</f>
        <v>0</v>
      </c>
      <c r="K133" s="32">
        <f>INDEX('Mapping water'!$D$5:$U$352,MATCH($B133,'Mapping water'!$B$5:$B$352,0),MATCH(K$3,'Mapping water'!$D$4:$U$4,0))*$D133</f>
        <v>0</v>
      </c>
      <c r="L133" s="32">
        <f>INDEX('Mapping water'!$D$5:$U$352,MATCH($B133,'Mapping water'!$B$5:$B$352,0),MATCH(L$3,'Mapping water'!$D$4:$U$4,0))*$D133</f>
        <v>0</v>
      </c>
      <c r="M133" s="32">
        <f>INDEX('Mapping water'!$D$5:$U$352,MATCH($B133,'Mapping water'!$B$5:$B$352,0),MATCH(M$3,'Mapping water'!$D$4:$U$4,0))*$D133</f>
        <v>0</v>
      </c>
      <c r="N133" s="32">
        <f>INDEX('Mapping water'!$D$5:$U$352,MATCH($B133,'Mapping water'!$B$5:$B$352,0),MATCH(N$3,'Mapping water'!$D$4:$U$4,0))*$D133</f>
        <v>0</v>
      </c>
      <c r="O133" s="32">
        <f>INDEX('Mapping water'!$D$5:$U$352,MATCH($B133,'Mapping water'!$B$5:$B$352,0),MATCH(O$3,'Mapping water'!$D$4:$U$4,0))*$D133</f>
        <v>0</v>
      </c>
      <c r="P133" s="32">
        <f>INDEX('Mapping water'!$D$5:$U$352,MATCH($B133,'Mapping water'!$B$5:$B$352,0),MATCH(P$3,'Mapping water'!$D$4:$U$4,0))*$D133</f>
        <v>0</v>
      </c>
      <c r="Q133" s="32">
        <f>INDEX('Mapping water'!$D$5:$U$352,MATCH($B133,'Mapping water'!$B$5:$B$352,0),MATCH(Q$3,'Mapping water'!$D$4:$U$4,0))*$D133</f>
        <v>0</v>
      </c>
      <c r="R133" s="32">
        <f>INDEX('Mapping water'!$D$5:$U$352,MATCH($B133,'Mapping water'!$B$5:$B$352,0),MATCH(R$3,'Mapping water'!$D$4:$U$4,0))*$D133</f>
        <v>0</v>
      </c>
      <c r="S133" s="32">
        <f>INDEX('Mapping water'!$D$5:$U$352,MATCH($B133,'Mapping water'!$B$5:$B$352,0),MATCH(S$3,'Mapping water'!$D$4:$U$4,0))*$D133</f>
        <v>0</v>
      </c>
      <c r="T133" s="32">
        <f>INDEX('Mapping water'!$D$5:$U$352,MATCH($B133,'Mapping water'!$B$5:$B$352,0),MATCH(T$3,'Mapping water'!$D$4:$U$4,0))*$D133</f>
        <v>0</v>
      </c>
      <c r="U133" s="32">
        <f>INDEX('Mapping water'!$D$5:$U$352,MATCH($B133,'Mapping water'!$B$5:$B$352,0),MATCH(U$3,'Mapping water'!$D$4:$U$4,0))*$D133</f>
        <v>0</v>
      </c>
      <c r="V133" s="32">
        <f>INDEX('Mapping water'!$D$5:$U$352,MATCH($B133,'Mapping water'!$B$5:$B$352,0),MATCH(V$3,'Mapping water'!$D$4:$U$4,0))*$D133</f>
        <v>0</v>
      </c>
      <c r="W133" s="32">
        <f>INDEX('Mapping water'!$D$5:$U$352,MATCH($B133,'Mapping water'!$B$5:$B$352,0),MATCH(W$3,'Mapping water'!$D$4:$U$4,0))*$D133</f>
        <v>0</v>
      </c>
      <c r="X133" s="32">
        <f>INDEX('Mapping water'!$D$5:$U$352,MATCH($B133,'Mapping water'!$B$5:$B$352,0),MATCH(X$3,'Mapping water'!$D$4:$U$4,0))*$D133</f>
        <v>0</v>
      </c>
      <c r="Y133" s="32">
        <f>INDEX('Mapping water'!$D$5:$U$352,MATCH($B133,'Mapping water'!$B$5:$B$352,0),MATCH(Y$3,'Mapping water'!$D$4:$U$4,0))*$D133</f>
        <v>0</v>
      </c>
    </row>
    <row r="134" spans="1:25" x14ac:dyDescent="0.45">
      <c r="A134" s="10" t="s">
        <v>216</v>
      </c>
      <c r="B134" s="10" t="s">
        <v>217</v>
      </c>
      <c r="C134" s="10" t="s">
        <v>10</v>
      </c>
      <c r="D134" s="32">
        <f>INDEX('ONS data MYE 5'!$I$6:$I$445, MATCH($B134,'ONS data MYE 5'!$B$6:$B$445,0))</f>
        <v>148495</v>
      </c>
      <c r="E134" s="32">
        <f>INDEX('ONS data MYE 5'!$J$6:$J$445, MATCH($B134,'ONS data MYE 5'!$B$6:$B$445,0))</f>
        <v>2306</v>
      </c>
      <c r="F134" s="32">
        <f t="shared" ref="F134:F197" si="4">LN(E134)</f>
        <v>7.7432697008290043</v>
      </c>
      <c r="G134" s="32">
        <f t="shared" ref="G134:G197" si="5">F134*F134</f>
        <v>59.958225659776495</v>
      </c>
      <c r="H134" s="32">
        <f>INDEX('Mapping water'!$D$5:$U$352,MATCH($B134,'Mapping water'!$B$5:$B$352,0),MATCH(H$3,'Mapping water'!$D$4:$U$4,0))*$D134</f>
        <v>0</v>
      </c>
      <c r="I134" s="32">
        <f>INDEX('Mapping water'!$D$5:$U$352,MATCH($B134,'Mapping water'!$B$5:$B$352,0),MATCH(I$3,'Mapping water'!$D$4:$U$4,0))*$D134</f>
        <v>148495</v>
      </c>
      <c r="J134" s="32">
        <f>INDEX('Mapping water'!$D$5:$U$352,MATCH($B134,'Mapping water'!$B$5:$B$352,0),MATCH(J$3,'Mapping water'!$D$4:$U$4,0))*$D134</f>
        <v>0</v>
      </c>
      <c r="K134" s="32">
        <f>INDEX('Mapping water'!$D$5:$U$352,MATCH($B134,'Mapping water'!$B$5:$B$352,0),MATCH(K$3,'Mapping water'!$D$4:$U$4,0))*$D134</f>
        <v>0</v>
      </c>
      <c r="L134" s="32">
        <f>INDEX('Mapping water'!$D$5:$U$352,MATCH($B134,'Mapping water'!$B$5:$B$352,0),MATCH(L$3,'Mapping water'!$D$4:$U$4,0))*$D134</f>
        <v>0</v>
      </c>
      <c r="M134" s="32">
        <f>INDEX('Mapping water'!$D$5:$U$352,MATCH($B134,'Mapping water'!$B$5:$B$352,0),MATCH(M$3,'Mapping water'!$D$4:$U$4,0))*$D134</f>
        <v>0</v>
      </c>
      <c r="N134" s="32">
        <f>INDEX('Mapping water'!$D$5:$U$352,MATCH($B134,'Mapping water'!$B$5:$B$352,0),MATCH(N$3,'Mapping water'!$D$4:$U$4,0))*$D134</f>
        <v>0</v>
      </c>
      <c r="O134" s="32">
        <f>INDEX('Mapping water'!$D$5:$U$352,MATCH($B134,'Mapping water'!$B$5:$B$352,0),MATCH(O$3,'Mapping water'!$D$4:$U$4,0))*$D134</f>
        <v>0</v>
      </c>
      <c r="P134" s="32">
        <f>INDEX('Mapping water'!$D$5:$U$352,MATCH($B134,'Mapping water'!$B$5:$B$352,0),MATCH(P$3,'Mapping water'!$D$4:$U$4,0))*$D134</f>
        <v>0</v>
      </c>
      <c r="Q134" s="32">
        <f>INDEX('Mapping water'!$D$5:$U$352,MATCH($B134,'Mapping water'!$B$5:$B$352,0),MATCH(Q$3,'Mapping water'!$D$4:$U$4,0))*$D134</f>
        <v>0</v>
      </c>
      <c r="R134" s="32">
        <f>INDEX('Mapping water'!$D$5:$U$352,MATCH($B134,'Mapping water'!$B$5:$B$352,0),MATCH(R$3,'Mapping water'!$D$4:$U$4,0))*$D134</f>
        <v>0</v>
      </c>
      <c r="S134" s="32">
        <f>INDEX('Mapping water'!$D$5:$U$352,MATCH($B134,'Mapping water'!$B$5:$B$352,0),MATCH(S$3,'Mapping water'!$D$4:$U$4,0))*$D134</f>
        <v>0</v>
      </c>
      <c r="T134" s="32">
        <f>INDEX('Mapping water'!$D$5:$U$352,MATCH($B134,'Mapping water'!$B$5:$B$352,0),MATCH(T$3,'Mapping water'!$D$4:$U$4,0))*$D134</f>
        <v>0</v>
      </c>
      <c r="U134" s="32">
        <f>INDEX('Mapping water'!$D$5:$U$352,MATCH($B134,'Mapping water'!$B$5:$B$352,0),MATCH(U$3,'Mapping water'!$D$4:$U$4,0))*$D134</f>
        <v>0</v>
      </c>
      <c r="V134" s="32">
        <f>INDEX('Mapping water'!$D$5:$U$352,MATCH($B134,'Mapping water'!$B$5:$B$352,0),MATCH(V$3,'Mapping water'!$D$4:$U$4,0))*$D134</f>
        <v>0</v>
      </c>
      <c r="W134" s="32">
        <f>INDEX('Mapping water'!$D$5:$U$352,MATCH($B134,'Mapping water'!$B$5:$B$352,0),MATCH(W$3,'Mapping water'!$D$4:$U$4,0))*$D134</f>
        <v>0</v>
      </c>
      <c r="X134" s="32">
        <f>INDEX('Mapping water'!$D$5:$U$352,MATCH($B134,'Mapping water'!$B$5:$B$352,0),MATCH(X$3,'Mapping water'!$D$4:$U$4,0))*$D134</f>
        <v>0</v>
      </c>
      <c r="Y134" s="32">
        <f>INDEX('Mapping water'!$D$5:$U$352,MATCH($B134,'Mapping water'!$B$5:$B$352,0),MATCH(Y$3,'Mapping water'!$D$4:$U$4,0))*$D134</f>
        <v>0</v>
      </c>
    </row>
    <row r="135" spans="1:25" x14ac:dyDescent="0.45">
      <c r="A135" s="10" t="s">
        <v>218</v>
      </c>
      <c r="B135" s="10" t="s">
        <v>219</v>
      </c>
      <c r="C135" s="10" t="s">
        <v>10</v>
      </c>
      <c r="D135" s="32">
        <f>INDEX('ONS data MYE 5'!$I$6:$I$445, MATCH($B135,'ONS data MYE 5'!$B$6:$B$445,0))</f>
        <v>276813</v>
      </c>
      <c r="E135" s="32">
        <f>INDEX('ONS data MYE 5'!$J$6:$J$445, MATCH($B135,'ONS data MYE 5'!$B$6:$B$445,0))</f>
        <v>2014</v>
      </c>
      <c r="F135" s="32">
        <f t="shared" si="4"/>
        <v>7.6078780732785072</v>
      </c>
      <c r="G135" s="32">
        <f t="shared" si="5"/>
        <v>57.879808777871894</v>
      </c>
      <c r="H135" s="32">
        <f>INDEX('Mapping water'!$D$5:$U$352,MATCH($B135,'Mapping water'!$B$5:$B$352,0),MATCH(H$3,'Mapping water'!$D$4:$U$4,0))*$D135</f>
        <v>0</v>
      </c>
      <c r="I135" s="32">
        <f>INDEX('Mapping water'!$D$5:$U$352,MATCH($B135,'Mapping water'!$B$5:$B$352,0),MATCH(I$3,'Mapping water'!$D$4:$U$4,0))*$D135</f>
        <v>276813</v>
      </c>
      <c r="J135" s="32">
        <f>INDEX('Mapping water'!$D$5:$U$352,MATCH($B135,'Mapping water'!$B$5:$B$352,0),MATCH(J$3,'Mapping water'!$D$4:$U$4,0))*$D135</f>
        <v>0</v>
      </c>
      <c r="K135" s="32">
        <f>INDEX('Mapping water'!$D$5:$U$352,MATCH($B135,'Mapping water'!$B$5:$B$352,0),MATCH(K$3,'Mapping water'!$D$4:$U$4,0))*$D135</f>
        <v>0</v>
      </c>
      <c r="L135" s="32">
        <f>INDEX('Mapping water'!$D$5:$U$352,MATCH($B135,'Mapping water'!$B$5:$B$352,0),MATCH(L$3,'Mapping water'!$D$4:$U$4,0))*$D135</f>
        <v>0</v>
      </c>
      <c r="M135" s="32">
        <f>INDEX('Mapping water'!$D$5:$U$352,MATCH($B135,'Mapping water'!$B$5:$B$352,0),MATCH(M$3,'Mapping water'!$D$4:$U$4,0))*$D135</f>
        <v>0</v>
      </c>
      <c r="N135" s="32">
        <f>INDEX('Mapping water'!$D$5:$U$352,MATCH($B135,'Mapping water'!$B$5:$B$352,0),MATCH(N$3,'Mapping water'!$D$4:$U$4,0))*$D135</f>
        <v>0</v>
      </c>
      <c r="O135" s="32">
        <f>INDEX('Mapping water'!$D$5:$U$352,MATCH($B135,'Mapping water'!$B$5:$B$352,0),MATCH(O$3,'Mapping water'!$D$4:$U$4,0))*$D135</f>
        <v>0</v>
      </c>
      <c r="P135" s="32">
        <f>INDEX('Mapping water'!$D$5:$U$352,MATCH($B135,'Mapping water'!$B$5:$B$352,0),MATCH(P$3,'Mapping water'!$D$4:$U$4,0))*$D135</f>
        <v>0</v>
      </c>
      <c r="Q135" s="32">
        <f>INDEX('Mapping water'!$D$5:$U$352,MATCH($B135,'Mapping water'!$B$5:$B$352,0),MATCH(Q$3,'Mapping water'!$D$4:$U$4,0))*$D135</f>
        <v>0</v>
      </c>
      <c r="R135" s="32">
        <f>INDEX('Mapping water'!$D$5:$U$352,MATCH($B135,'Mapping water'!$B$5:$B$352,0),MATCH(R$3,'Mapping water'!$D$4:$U$4,0))*$D135</f>
        <v>0</v>
      </c>
      <c r="S135" s="32">
        <f>INDEX('Mapping water'!$D$5:$U$352,MATCH($B135,'Mapping water'!$B$5:$B$352,0),MATCH(S$3,'Mapping water'!$D$4:$U$4,0))*$D135</f>
        <v>0</v>
      </c>
      <c r="T135" s="32">
        <f>INDEX('Mapping water'!$D$5:$U$352,MATCH($B135,'Mapping water'!$B$5:$B$352,0),MATCH(T$3,'Mapping water'!$D$4:$U$4,0))*$D135</f>
        <v>0</v>
      </c>
      <c r="U135" s="32">
        <f>INDEX('Mapping water'!$D$5:$U$352,MATCH($B135,'Mapping water'!$B$5:$B$352,0),MATCH(U$3,'Mapping water'!$D$4:$U$4,0))*$D135</f>
        <v>0</v>
      </c>
      <c r="V135" s="32">
        <f>INDEX('Mapping water'!$D$5:$U$352,MATCH($B135,'Mapping water'!$B$5:$B$352,0),MATCH(V$3,'Mapping water'!$D$4:$U$4,0))*$D135</f>
        <v>0</v>
      </c>
      <c r="W135" s="32">
        <f>INDEX('Mapping water'!$D$5:$U$352,MATCH($B135,'Mapping water'!$B$5:$B$352,0),MATCH(W$3,'Mapping water'!$D$4:$U$4,0))*$D135</f>
        <v>0</v>
      </c>
      <c r="X135" s="32">
        <f>INDEX('Mapping water'!$D$5:$U$352,MATCH($B135,'Mapping water'!$B$5:$B$352,0),MATCH(X$3,'Mapping water'!$D$4:$U$4,0))*$D135</f>
        <v>0</v>
      </c>
      <c r="Y135" s="32">
        <f>INDEX('Mapping water'!$D$5:$U$352,MATCH($B135,'Mapping water'!$B$5:$B$352,0),MATCH(Y$3,'Mapping water'!$D$4:$U$4,0))*$D135</f>
        <v>0</v>
      </c>
    </row>
    <row r="136" spans="1:25" x14ac:dyDescent="0.45">
      <c r="A136" s="10" t="s">
        <v>172</v>
      </c>
      <c r="B136" s="10" t="s">
        <v>173</v>
      </c>
      <c r="C136" s="10" t="s">
        <v>174</v>
      </c>
      <c r="D136" s="32">
        <f>INDEX('ONS data MYE 5'!$I$6:$I$445, MATCH($B136,'ONS data MYE 5'!$B$6:$B$445,0))</f>
        <v>333949</v>
      </c>
      <c r="E136" s="32">
        <f>INDEX('ONS data MYE 5'!$J$6:$J$445, MATCH($B136,'ONS data MYE 5'!$B$6:$B$445,0))</f>
        <v>364</v>
      </c>
      <c r="F136" s="32">
        <f t="shared" si="4"/>
        <v>5.8971538676367405</v>
      </c>
      <c r="G136" s="32">
        <f t="shared" si="5"/>
        <v>34.77642373858297</v>
      </c>
      <c r="H136" s="32">
        <f>INDEX('Mapping water'!$D$5:$U$352,MATCH($B136,'Mapping water'!$B$5:$B$352,0),MATCH(H$3,'Mapping water'!$D$4:$U$4,0))*$D136</f>
        <v>0</v>
      </c>
      <c r="I136" s="32">
        <f>INDEX('Mapping water'!$D$5:$U$352,MATCH($B136,'Mapping water'!$B$5:$B$352,0),MATCH(I$3,'Mapping water'!$D$4:$U$4,0))*$D136</f>
        <v>0</v>
      </c>
      <c r="J136" s="32">
        <f>INDEX('Mapping water'!$D$5:$U$352,MATCH($B136,'Mapping water'!$B$5:$B$352,0),MATCH(J$3,'Mapping water'!$D$4:$U$4,0))*$D136</f>
        <v>243782.77</v>
      </c>
      <c r="K136" s="32">
        <f>INDEX('Mapping water'!$D$5:$U$352,MATCH($B136,'Mapping water'!$B$5:$B$352,0),MATCH(K$3,'Mapping water'!$D$4:$U$4,0))*$D136</f>
        <v>0</v>
      </c>
      <c r="L136" s="32">
        <f>INDEX('Mapping water'!$D$5:$U$352,MATCH($B136,'Mapping water'!$B$5:$B$352,0),MATCH(L$3,'Mapping water'!$D$4:$U$4,0))*$D136</f>
        <v>0</v>
      </c>
      <c r="M136" s="32">
        <f>INDEX('Mapping water'!$D$5:$U$352,MATCH($B136,'Mapping water'!$B$5:$B$352,0),MATCH(M$3,'Mapping water'!$D$4:$U$4,0))*$D136</f>
        <v>0</v>
      </c>
      <c r="N136" s="32">
        <f>INDEX('Mapping water'!$D$5:$U$352,MATCH($B136,'Mapping water'!$B$5:$B$352,0),MATCH(N$3,'Mapping water'!$D$4:$U$4,0))*$D136</f>
        <v>0</v>
      </c>
      <c r="O136" s="32">
        <f>INDEX('Mapping water'!$D$5:$U$352,MATCH($B136,'Mapping water'!$B$5:$B$352,0),MATCH(O$3,'Mapping water'!$D$4:$U$4,0))*$D136</f>
        <v>0</v>
      </c>
      <c r="P136" s="32">
        <f>INDEX('Mapping water'!$D$5:$U$352,MATCH($B136,'Mapping water'!$B$5:$B$352,0),MATCH(P$3,'Mapping water'!$D$4:$U$4,0))*$D136</f>
        <v>0</v>
      </c>
      <c r="Q136" s="32">
        <f>INDEX('Mapping water'!$D$5:$U$352,MATCH($B136,'Mapping water'!$B$5:$B$352,0),MATCH(Q$3,'Mapping water'!$D$4:$U$4,0))*$D136</f>
        <v>0</v>
      </c>
      <c r="R136" s="32">
        <f>INDEX('Mapping water'!$D$5:$U$352,MATCH($B136,'Mapping water'!$B$5:$B$352,0),MATCH(R$3,'Mapping water'!$D$4:$U$4,0))*$D136</f>
        <v>0</v>
      </c>
      <c r="S136" s="32">
        <f>INDEX('Mapping water'!$D$5:$U$352,MATCH($B136,'Mapping water'!$B$5:$B$352,0),MATCH(S$3,'Mapping water'!$D$4:$U$4,0))*$D136</f>
        <v>0</v>
      </c>
      <c r="T136" s="32">
        <f>INDEX('Mapping water'!$D$5:$U$352,MATCH($B136,'Mapping water'!$B$5:$B$352,0),MATCH(T$3,'Mapping water'!$D$4:$U$4,0))*$D136</f>
        <v>90166.23000000001</v>
      </c>
      <c r="U136" s="32">
        <f>INDEX('Mapping water'!$D$5:$U$352,MATCH($B136,'Mapping water'!$B$5:$B$352,0),MATCH(U$3,'Mapping water'!$D$4:$U$4,0))*$D136</f>
        <v>0</v>
      </c>
      <c r="V136" s="32">
        <f>INDEX('Mapping water'!$D$5:$U$352,MATCH($B136,'Mapping water'!$B$5:$B$352,0),MATCH(V$3,'Mapping water'!$D$4:$U$4,0))*$D136</f>
        <v>0</v>
      </c>
      <c r="W136" s="32">
        <f>INDEX('Mapping water'!$D$5:$U$352,MATCH($B136,'Mapping water'!$B$5:$B$352,0),MATCH(W$3,'Mapping water'!$D$4:$U$4,0))*$D136</f>
        <v>0</v>
      </c>
      <c r="X136" s="32">
        <f>INDEX('Mapping water'!$D$5:$U$352,MATCH($B136,'Mapping water'!$B$5:$B$352,0),MATCH(X$3,'Mapping water'!$D$4:$U$4,0))*$D136</f>
        <v>0</v>
      </c>
      <c r="Y136" s="32">
        <f>INDEX('Mapping water'!$D$5:$U$352,MATCH($B136,'Mapping water'!$B$5:$B$352,0),MATCH(Y$3,'Mapping water'!$D$4:$U$4,0))*$D136</f>
        <v>0</v>
      </c>
    </row>
    <row r="137" spans="1:25" x14ac:dyDescent="0.45">
      <c r="A137" s="10" t="s">
        <v>527</v>
      </c>
      <c r="B137" s="10" t="s">
        <v>528</v>
      </c>
      <c r="C137" s="10" t="s">
        <v>174</v>
      </c>
      <c r="D137" s="32">
        <f>INDEX('ONS data MYE 5'!$I$6:$I$445, MATCH($B137,'ONS data MYE 5'!$B$6:$B$445,0))</f>
        <v>126719</v>
      </c>
      <c r="E137" s="32">
        <f>INDEX('ONS data MYE 5'!$J$6:$J$445, MATCH($B137,'ONS data MYE 5'!$B$6:$B$445,0))</f>
        <v>1602</v>
      </c>
      <c r="F137" s="32">
        <f t="shared" si="4"/>
        <v>7.3790081276283042</v>
      </c>
      <c r="G137" s="32">
        <f t="shared" si="5"/>
        <v>54.449760947604574</v>
      </c>
      <c r="H137" s="32">
        <f>INDEX('Mapping water'!$D$5:$U$352,MATCH($B137,'Mapping water'!$B$5:$B$352,0),MATCH(H$3,'Mapping water'!$D$4:$U$4,0))*$D137</f>
        <v>0</v>
      </c>
      <c r="I137" s="32">
        <f>INDEX('Mapping water'!$D$5:$U$352,MATCH($B137,'Mapping water'!$B$5:$B$352,0),MATCH(I$3,'Mapping water'!$D$4:$U$4,0))*$D137</f>
        <v>0</v>
      </c>
      <c r="J137" s="32">
        <f>INDEX('Mapping water'!$D$5:$U$352,MATCH($B137,'Mapping water'!$B$5:$B$352,0),MATCH(J$3,'Mapping water'!$D$4:$U$4,0))*$D137</f>
        <v>126719</v>
      </c>
      <c r="K137" s="32">
        <f>INDEX('Mapping water'!$D$5:$U$352,MATCH($B137,'Mapping water'!$B$5:$B$352,0),MATCH(K$3,'Mapping water'!$D$4:$U$4,0))*$D137</f>
        <v>0</v>
      </c>
      <c r="L137" s="32">
        <f>INDEX('Mapping water'!$D$5:$U$352,MATCH($B137,'Mapping water'!$B$5:$B$352,0),MATCH(L$3,'Mapping water'!$D$4:$U$4,0))*$D137</f>
        <v>0</v>
      </c>
      <c r="M137" s="32">
        <f>INDEX('Mapping water'!$D$5:$U$352,MATCH($B137,'Mapping water'!$B$5:$B$352,0),MATCH(M$3,'Mapping water'!$D$4:$U$4,0))*$D137</f>
        <v>0</v>
      </c>
      <c r="N137" s="32">
        <f>INDEX('Mapping water'!$D$5:$U$352,MATCH($B137,'Mapping water'!$B$5:$B$352,0),MATCH(N$3,'Mapping water'!$D$4:$U$4,0))*$D137</f>
        <v>0</v>
      </c>
      <c r="O137" s="32">
        <f>INDEX('Mapping water'!$D$5:$U$352,MATCH($B137,'Mapping water'!$B$5:$B$352,0),MATCH(O$3,'Mapping water'!$D$4:$U$4,0))*$D137</f>
        <v>0</v>
      </c>
      <c r="P137" s="32">
        <f>INDEX('Mapping water'!$D$5:$U$352,MATCH($B137,'Mapping water'!$B$5:$B$352,0),MATCH(P$3,'Mapping water'!$D$4:$U$4,0))*$D137</f>
        <v>0</v>
      </c>
      <c r="Q137" s="32">
        <f>INDEX('Mapping water'!$D$5:$U$352,MATCH($B137,'Mapping water'!$B$5:$B$352,0),MATCH(Q$3,'Mapping water'!$D$4:$U$4,0))*$D137</f>
        <v>0</v>
      </c>
      <c r="R137" s="32">
        <f>INDEX('Mapping water'!$D$5:$U$352,MATCH($B137,'Mapping water'!$B$5:$B$352,0),MATCH(R$3,'Mapping water'!$D$4:$U$4,0))*$D137</f>
        <v>0</v>
      </c>
      <c r="S137" s="32">
        <f>INDEX('Mapping water'!$D$5:$U$352,MATCH($B137,'Mapping water'!$B$5:$B$352,0),MATCH(S$3,'Mapping water'!$D$4:$U$4,0))*$D137</f>
        <v>0</v>
      </c>
      <c r="T137" s="32">
        <f>INDEX('Mapping water'!$D$5:$U$352,MATCH($B137,'Mapping water'!$B$5:$B$352,0),MATCH(T$3,'Mapping water'!$D$4:$U$4,0))*$D137</f>
        <v>0</v>
      </c>
      <c r="U137" s="32">
        <f>INDEX('Mapping water'!$D$5:$U$352,MATCH($B137,'Mapping water'!$B$5:$B$352,0),MATCH(U$3,'Mapping water'!$D$4:$U$4,0))*$D137</f>
        <v>0</v>
      </c>
      <c r="V137" s="32">
        <f>INDEX('Mapping water'!$D$5:$U$352,MATCH($B137,'Mapping water'!$B$5:$B$352,0),MATCH(V$3,'Mapping water'!$D$4:$U$4,0))*$D137</f>
        <v>0</v>
      </c>
      <c r="W137" s="32">
        <f>INDEX('Mapping water'!$D$5:$U$352,MATCH($B137,'Mapping water'!$B$5:$B$352,0),MATCH(W$3,'Mapping water'!$D$4:$U$4,0))*$D137</f>
        <v>0</v>
      </c>
      <c r="X137" s="32">
        <f>INDEX('Mapping water'!$D$5:$U$352,MATCH($B137,'Mapping water'!$B$5:$B$352,0),MATCH(X$3,'Mapping water'!$D$4:$U$4,0))*$D137</f>
        <v>0</v>
      </c>
      <c r="Y137" s="32">
        <f>INDEX('Mapping water'!$D$5:$U$352,MATCH($B137,'Mapping water'!$B$5:$B$352,0),MATCH(Y$3,'Mapping water'!$D$4:$U$4,0))*$D137</f>
        <v>0</v>
      </c>
    </row>
    <row r="138" spans="1:25" x14ac:dyDescent="0.45">
      <c r="A138" s="10" t="s">
        <v>529</v>
      </c>
      <c r="B138" s="10" t="s">
        <v>530</v>
      </c>
      <c r="C138" s="10" t="s">
        <v>174</v>
      </c>
      <c r="D138" s="32">
        <f>INDEX('ONS data MYE 5'!$I$6:$I$445, MATCH($B138,'ONS data MYE 5'!$B$6:$B$445,0))</f>
        <v>207781</v>
      </c>
      <c r="E138" s="32">
        <f>INDEX('ONS data MYE 5'!$J$6:$J$445, MATCH($B138,'ONS data MYE 5'!$B$6:$B$445,0))</f>
        <v>1150</v>
      </c>
      <c r="F138" s="32">
        <f t="shared" si="4"/>
        <v>7.0475172213572961</v>
      </c>
      <c r="G138" s="32">
        <f t="shared" si="5"/>
        <v>49.667498985327661</v>
      </c>
      <c r="H138" s="32">
        <f>INDEX('Mapping water'!$D$5:$U$352,MATCH($B138,'Mapping water'!$B$5:$B$352,0),MATCH(H$3,'Mapping water'!$D$4:$U$4,0))*$D138</f>
        <v>0</v>
      </c>
      <c r="I138" s="32">
        <f>INDEX('Mapping water'!$D$5:$U$352,MATCH($B138,'Mapping water'!$B$5:$B$352,0),MATCH(I$3,'Mapping water'!$D$4:$U$4,0))*$D138</f>
        <v>0</v>
      </c>
      <c r="J138" s="32">
        <f>INDEX('Mapping water'!$D$5:$U$352,MATCH($B138,'Mapping water'!$B$5:$B$352,0),MATCH(J$3,'Mapping water'!$D$4:$U$4,0))*$D138</f>
        <v>207781</v>
      </c>
      <c r="K138" s="32">
        <f>INDEX('Mapping water'!$D$5:$U$352,MATCH($B138,'Mapping water'!$B$5:$B$352,0),MATCH(K$3,'Mapping water'!$D$4:$U$4,0))*$D138</f>
        <v>0</v>
      </c>
      <c r="L138" s="32">
        <f>INDEX('Mapping water'!$D$5:$U$352,MATCH($B138,'Mapping water'!$B$5:$B$352,0),MATCH(L$3,'Mapping water'!$D$4:$U$4,0))*$D138</f>
        <v>0</v>
      </c>
      <c r="M138" s="32">
        <f>INDEX('Mapping water'!$D$5:$U$352,MATCH($B138,'Mapping water'!$B$5:$B$352,0),MATCH(M$3,'Mapping water'!$D$4:$U$4,0))*$D138</f>
        <v>0</v>
      </c>
      <c r="N138" s="32">
        <f>INDEX('Mapping water'!$D$5:$U$352,MATCH($B138,'Mapping water'!$B$5:$B$352,0),MATCH(N$3,'Mapping water'!$D$4:$U$4,0))*$D138</f>
        <v>0</v>
      </c>
      <c r="O138" s="32">
        <f>INDEX('Mapping water'!$D$5:$U$352,MATCH($B138,'Mapping water'!$B$5:$B$352,0),MATCH(O$3,'Mapping water'!$D$4:$U$4,0))*$D138</f>
        <v>0</v>
      </c>
      <c r="P138" s="32">
        <f>INDEX('Mapping water'!$D$5:$U$352,MATCH($B138,'Mapping water'!$B$5:$B$352,0),MATCH(P$3,'Mapping water'!$D$4:$U$4,0))*$D138</f>
        <v>0</v>
      </c>
      <c r="Q138" s="32">
        <f>INDEX('Mapping water'!$D$5:$U$352,MATCH($B138,'Mapping water'!$B$5:$B$352,0),MATCH(Q$3,'Mapping water'!$D$4:$U$4,0))*$D138</f>
        <v>0</v>
      </c>
      <c r="R138" s="32">
        <f>INDEX('Mapping water'!$D$5:$U$352,MATCH($B138,'Mapping water'!$B$5:$B$352,0),MATCH(R$3,'Mapping water'!$D$4:$U$4,0))*$D138</f>
        <v>0</v>
      </c>
      <c r="S138" s="32">
        <f>INDEX('Mapping water'!$D$5:$U$352,MATCH($B138,'Mapping water'!$B$5:$B$352,0),MATCH(S$3,'Mapping water'!$D$4:$U$4,0))*$D138</f>
        <v>0</v>
      </c>
      <c r="T138" s="32">
        <f>INDEX('Mapping water'!$D$5:$U$352,MATCH($B138,'Mapping water'!$B$5:$B$352,0),MATCH(T$3,'Mapping water'!$D$4:$U$4,0))*$D138</f>
        <v>0</v>
      </c>
      <c r="U138" s="32">
        <f>INDEX('Mapping water'!$D$5:$U$352,MATCH($B138,'Mapping water'!$B$5:$B$352,0),MATCH(U$3,'Mapping water'!$D$4:$U$4,0))*$D138</f>
        <v>0</v>
      </c>
      <c r="V138" s="32">
        <f>INDEX('Mapping water'!$D$5:$U$352,MATCH($B138,'Mapping water'!$B$5:$B$352,0),MATCH(V$3,'Mapping water'!$D$4:$U$4,0))*$D138</f>
        <v>0</v>
      </c>
      <c r="W138" s="32">
        <f>INDEX('Mapping water'!$D$5:$U$352,MATCH($B138,'Mapping water'!$B$5:$B$352,0),MATCH(W$3,'Mapping water'!$D$4:$U$4,0))*$D138</f>
        <v>0</v>
      </c>
      <c r="X138" s="32">
        <f>INDEX('Mapping water'!$D$5:$U$352,MATCH($B138,'Mapping water'!$B$5:$B$352,0),MATCH(X$3,'Mapping water'!$D$4:$U$4,0))*$D138</f>
        <v>0</v>
      </c>
      <c r="Y138" s="32">
        <f>INDEX('Mapping water'!$D$5:$U$352,MATCH($B138,'Mapping water'!$B$5:$B$352,0),MATCH(Y$3,'Mapping water'!$D$4:$U$4,0))*$D138</f>
        <v>0</v>
      </c>
    </row>
    <row r="139" spans="1:25" x14ac:dyDescent="0.45">
      <c r="A139" s="10" t="s">
        <v>531</v>
      </c>
      <c r="B139" s="10" t="s">
        <v>532</v>
      </c>
      <c r="C139" s="10" t="s">
        <v>174</v>
      </c>
      <c r="D139" s="32">
        <f>INDEX('ONS data MYE 5'!$I$6:$I$445, MATCH($B139,'ONS data MYE 5'!$B$6:$B$445,0))</f>
        <v>147856</v>
      </c>
      <c r="E139" s="32">
        <f>INDEX('ONS data MYE 5'!$J$6:$J$445, MATCH($B139,'ONS data MYE 5'!$B$6:$B$445,0))</f>
        <v>1079</v>
      </c>
      <c r="F139" s="32">
        <f t="shared" si="4"/>
        <v>6.9837899652581346</v>
      </c>
      <c r="G139" s="32">
        <f t="shared" si="5"/>
        <v>48.773322278840219</v>
      </c>
      <c r="H139" s="32">
        <f>INDEX('Mapping water'!$D$5:$U$352,MATCH($B139,'Mapping water'!$B$5:$B$352,0),MATCH(H$3,'Mapping water'!$D$4:$U$4,0))*$D139</f>
        <v>0</v>
      </c>
      <c r="I139" s="32">
        <f>INDEX('Mapping water'!$D$5:$U$352,MATCH($B139,'Mapping water'!$B$5:$B$352,0),MATCH(I$3,'Mapping water'!$D$4:$U$4,0))*$D139</f>
        <v>0</v>
      </c>
      <c r="J139" s="32">
        <f>INDEX('Mapping water'!$D$5:$U$352,MATCH($B139,'Mapping water'!$B$5:$B$352,0),MATCH(J$3,'Mapping water'!$D$4:$U$4,0))*$D139</f>
        <v>147856</v>
      </c>
      <c r="K139" s="32">
        <f>INDEX('Mapping water'!$D$5:$U$352,MATCH($B139,'Mapping water'!$B$5:$B$352,0),MATCH(K$3,'Mapping water'!$D$4:$U$4,0))*$D139</f>
        <v>0</v>
      </c>
      <c r="L139" s="32">
        <f>INDEX('Mapping water'!$D$5:$U$352,MATCH($B139,'Mapping water'!$B$5:$B$352,0),MATCH(L$3,'Mapping water'!$D$4:$U$4,0))*$D139</f>
        <v>0</v>
      </c>
      <c r="M139" s="32">
        <f>INDEX('Mapping water'!$D$5:$U$352,MATCH($B139,'Mapping water'!$B$5:$B$352,0),MATCH(M$3,'Mapping water'!$D$4:$U$4,0))*$D139</f>
        <v>0</v>
      </c>
      <c r="N139" s="32">
        <f>INDEX('Mapping water'!$D$5:$U$352,MATCH($B139,'Mapping water'!$B$5:$B$352,0),MATCH(N$3,'Mapping water'!$D$4:$U$4,0))*$D139</f>
        <v>0</v>
      </c>
      <c r="O139" s="32">
        <f>INDEX('Mapping water'!$D$5:$U$352,MATCH($B139,'Mapping water'!$B$5:$B$352,0),MATCH(O$3,'Mapping water'!$D$4:$U$4,0))*$D139</f>
        <v>0</v>
      </c>
      <c r="P139" s="32">
        <f>INDEX('Mapping water'!$D$5:$U$352,MATCH($B139,'Mapping water'!$B$5:$B$352,0),MATCH(P$3,'Mapping water'!$D$4:$U$4,0))*$D139</f>
        <v>0</v>
      </c>
      <c r="Q139" s="32">
        <f>INDEX('Mapping water'!$D$5:$U$352,MATCH($B139,'Mapping water'!$B$5:$B$352,0),MATCH(Q$3,'Mapping water'!$D$4:$U$4,0))*$D139</f>
        <v>0</v>
      </c>
      <c r="R139" s="32">
        <f>INDEX('Mapping water'!$D$5:$U$352,MATCH($B139,'Mapping water'!$B$5:$B$352,0),MATCH(R$3,'Mapping water'!$D$4:$U$4,0))*$D139</f>
        <v>0</v>
      </c>
      <c r="S139" s="32">
        <f>INDEX('Mapping water'!$D$5:$U$352,MATCH($B139,'Mapping water'!$B$5:$B$352,0),MATCH(S$3,'Mapping water'!$D$4:$U$4,0))*$D139</f>
        <v>0</v>
      </c>
      <c r="T139" s="32">
        <f>INDEX('Mapping water'!$D$5:$U$352,MATCH($B139,'Mapping water'!$B$5:$B$352,0),MATCH(T$3,'Mapping water'!$D$4:$U$4,0))*$D139</f>
        <v>0</v>
      </c>
      <c r="U139" s="32">
        <f>INDEX('Mapping water'!$D$5:$U$352,MATCH($B139,'Mapping water'!$B$5:$B$352,0),MATCH(U$3,'Mapping water'!$D$4:$U$4,0))*$D139</f>
        <v>0</v>
      </c>
      <c r="V139" s="32">
        <f>INDEX('Mapping water'!$D$5:$U$352,MATCH($B139,'Mapping water'!$B$5:$B$352,0),MATCH(V$3,'Mapping water'!$D$4:$U$4,0))*$D139</f>
        <v>0</v>
      </c>
      <c r="W139" s="32">
        <f>INDEX('Mapping water'!$D$5:$U$352,MATCH($B139,'Mapping water'!$B$5:$B$352,0),MATCH(W$3,'Mapping water'!$D$4:$U$4,0))*$D139</f>
        <v>0</v>
      </c>
      <c r="X139" s="32">
        <f>INDEX('Mapping water'!$D$5:$U$352,MATCH($B139,'Mapping water'!$B$5:$B$352,0),MATCH(X$3,'Mapping water'!$D$4:$U$4,0))*$D139</f>
        <v>0</v>
      </c>
      <c r="Y139" s="32">
        <f>INDEX('Mapping water'!$D$5:$U$352,MATCH($B139,'Mapping water'!$B$5:$B$352,0),MATCH(Y$3,'Mapping water'!$D$4:$U$4,0))*$D139</f>
        <v>0</v>
      </c>
    </row>
    <row r="140" spans="1:25" x14ac:dyDescent="0.45">
      <c r="A140" s="10" t="s">
        <v>533</v>
      </c>
      <c r="B140" s="10" t="s">
        <v>534</v>
      </c>
      <c r="C140" s="10" t="s">
        <v>174</v>
      </c>
      <c r="D140" s="32">
        <f>INDEX('ONS data MYE 5'!$I$6:$I$445, MATCH($B140,'ONS data MYE 5'!$B$6:$B$445,0))</f>
        <v>140162</v>
      </c>
      <c r="E140" s="32">
        <f>INDEX('ONS data MYE 5'!$J$6:$J$445, MATCH($B140,'ONS data MYE 5'!$B$6:$B$445,0))</f>
        <v>4022</v>
      </c>
      <c r="F140" s="32">
        <f t="shared" si="4"/>
        <v>8.2995345703325967</v>
      </c>
      <c r="G140" s="32">
        <f t="shared" si="5"/>
        <v>68.882274084145877</v>
      </c>
      <c r="H140" s="32">
        <f>INDEX('Mapping water'!$D$5:$U$352,MATCH($B140,'Mapping water'!$B$5:$B$352,0),MATCH(H$3,'Mapping water'!$D$4:$U$4,0))*$D140</f>
        <v>0</v>
      </c>
      <c r="I140" s="32">
        <f>INDEX('Mapping water'!$D$5:$U$352,MATCH($B140,'Mapping water'!$B$5:$B$352,0),MATCH(I$3,'Mapping water'!$D$4:$U$4,0))*$D140</f>
        <v>0</v>
      </c>
      <c r="J140" s="32">
        <f>INDEX('Mapping water'!$D$5:$U$352,MATCH($B140,'Mapping water'!$B$5:$B$352,0),MATCH(J$3,'Mapping water'!$D$4:$U$4,0))*$D140</f>
        <v>140162</v>
      </c>
      <c r="K140" s="32">
        <f>INDEX('Mapping water'!$D$5:$U$352,MATCH($B140,'Mapping water'!$B$5:$B$352,0),MATCH(K$3,'Mapping water'!$D$4:$U$4,0))*$D140</f>
        <v>0</v>
      </c>
      <c r="L140" s="32">
        <f>INDEX('Mapping water'!$D$5:$U$352,MATCH($B140,'Mapping water'!$B$5:$B$352,0),MATCH(L$3,'Mapping water'!$D$4:$U$4,0))*$D140</f>
        <v>0</v>
      </c>
      <c r="M140" s="32">
        <f>INDEX('Mapping water'!$D$5:$U$352,MATCH($B140,'Mapping water'!$B$5:$B$352,0),MATCH(M$3,'Mapping water'!$D$4:$U$4,0))*$D140</f>
        <v>0</v>
      </c>
      <c r="N140" s="32">
        <f>INDEX('Mapping water'!$D$5:$U$352,MATCH($B140,'Mapping water'!$B$5:$B$352,0),MATCH(N$3,'Mapping water'!$D$4:$U$4,0))*$D140</f>
        <v>0</v>
      </c>
      <c r="O140" s="32">
        <f>INDEX('Mapping water'!$D$5:$U$352,MATCH($B140,'Mapping water'!$B$5:$B$352,0),MATCH(O$3,'Mapping water'!$D$4:$U$4,0))*$D140</f>
        <v>0</v>
      </c>
      <c r="P140" s="32">
        <f>INDEX('Mapping water'!$D$5:$U$352,MATCH($B140,'Mapping water'!$B$5:$B$352,0),MATCH(P$3,'Mapping water'!$D$4:$U$4,0))*$D140</f>
        <v>0</v>
      </c>
      <c r="Q140" s="32">
        <f>INDEX('Mapping water'!$D$5:$U$352,MATCH($B140,'Mapping water'!$B$5:$B$352,0),MATCH(Q$3,'Mapping water'!$D$4:$U$4,0))*$D140</f>
        <v>0</v>
      </c>
      <c r="R140" s="32">
        <f>INDEX('Mapping water'!$D$5:$U$352,MATCH($B140,'Mapping water'!$B$5:$B$352,0),MATCH(R$3,'Mapping water'!$D$4:$U$4,0))*$D140</f>
        <v>0</v>
      </c>
      <c r="S140" s="32">
        <f>INDEX('Mapping water'!$D$5:$U$352,MATCH($B140,'Mapping water'!$B$5:$B$352,0),MATCH(S$3,'Mapping water'!$D$4:$U$4,0))*$D140</f>
        <v>0</v>
      </c>
      <c r="T140" s="32">
        <f>INDEX('Mapping water'!$D$5:$U$352,MATCH($B140,'Mapping water'!$B$5:$B$352,0),MATCH(T$3,'Mapping water'!$D$4:$U$4,0))*$D140</f>
        <v>0</v>
      </c>
      <c r="U140" s="32">
        <f>INDEX('Mapping water'!$D$5:$U$352,MATCH($B140,'Mapping water'!$B$5:$B$352,0),MATCH(U$3,'Mapping water'!$D$4:$U$4,0))*$D140</f>
        <v>0</v>
      </c>
      <c r="V140" s="32">
        <f>INDEX('Mapping water'!$D$5:$U$352,MATCH($B140,'Mapping water'!$B$5:$B$352,0),MATCH(V$3,'Mapping water'!$D$4:$U$4,0))*$D140</f>
        <v>0</v>
      </c>
      <c r="W140" s="32">
        <f>INDEX('Mapping water'!$D$5:$U$352,MATCH($B140,'Mapping water'!$B$5:$B$352,0),MATCH(W$3,'Mapping water'!$D$4:$U$4,0))*$D140</f>
        <v>0</v>
      </c>
      <c r="X140" s="32">
        <f>INDEX('Mapping water'!$D$5:$U$352,MATCH($B140,'Mapping water'!$B$5:$B$352,0),MATCH(X$3,'Mapping water'!$D$4:$U$4,0))*$D140</f>
        <v>0</v>
      </c>
      <c r="Y140" s="32">
        <f>INDEX('Mapping water'!$D$5:$U$352,MATCH($B140,'Mapping water'!$B$5:$B$352,0),MATCH(Y$3,'Mapping water'!$D$4:$U$4,0))*$D140</f>
        <v>0</v>
      </c>
    </row>
    <row r="141" spans="1:25" x14ac:dyDescent="0.45">
      <c r="A141" s="10" t="s">
        <v>535</v>
      </c>
      <c r="B141" s="10" t="s">
        <v>536</v>
      </c>
      <c r="C141" s="10" t="s">
        <v>174</v>
      </c>
      <c r="D141" s="32">
        <f>INDEX('ONS data MYE 5'!$I$6:$I$445, MATCH($B141,'ONS data MYE 5'!$B$6:$B$445,0))</f>
        <v>375722</v>
      </c>
      <c r="E141" s="32">
        <f>INDEX('ONS data MYE 5'!$J$6:$J$445, MATCH($B141,'ONS data MYE 5'!$B$6:$B$445,0))</f>
        <v>322</v>
      </c>
      <c r="F141" s="32">
        <f t="shared" si="4"/>
        <v>5.7745515455444085</v>
      </c>
      <c r="G141" s="32">
        <f t="shared" si="5"/>
        <v>33.345445552149314</v>
      </c>
      <c r="H141" s="32">
        <f>INDEX('Mapping water'!$D$5:$U$352,MATCH($B141,'Mapping water'!$B$5:$B$352,0),MATCH(H$3,'Mapping water'!$D$4:$U$4,0))*$D141</f>
        <v>0</v>
      </c>
      <c r="I141" s="32">
        <f>INDEX('Mapping water'!$D$5:$U$352,MATCH($B141,'Mapping water'!$B$5:$B$352,0),MATCH(I$3,'Mapping water'!$D$4:$U$4,0))*$D141</f>
        <v>0</v>
      </c>
      <c r="J141" s="32">
        <f>INDEX('Mapping water'!$D$5:$U$352,MATCH($B141,'Mapping water'!$B$5:$B$352,0),MATCH(J$3,'Mapping water'!$D$4:$U$4,0))*$D141</f>
        <v>375722</v>
      </c>
      <c r="K141" s="32">
        <f>INDEX('Mapping water'!$D$5:$U$352,MATCH($B141,'Mapping water'!$B$5:$B$352,0),MATCH(K$3,'Mapping water'!$D$4:$U$4,0))*$D141</f>
        <v>0</v>
      </c>
      <c r="L141" s="32">
        <f>INDEX('Mapping water'!$D$5:$U$352,MATCH($B141,'Mapping water'!$B$5:$B$352,0),MATCH(L$3,'Mapping water'!$D$4:$U$4,0))*$D141</f>
        <v>0</v>
      </c>
      <c r="M141" s="32">
        <f>INDEX('Mapping water'!$D$5:$U$352,MATCH($B141,'Mapping water'!$B$5:$B$352,0),MATCH(M$3,'Mapping water'!$D$4:$U$4,0))*$D141</f>
        <v>0</v>
      </c>
      <c r="N141" s="32">
        <f>INDEX('Mapping water'!$D$5:$U$352,MATCH($B141,'Mapping water'!$B$5:$B$352,0),MATCH(N$3,'Mapping water'!$D$4:$U$4,0))*$D141</f>
        <v>0</v>
      </c>
      <c r="O141" s="32">
        <f>INDEX('Mapping water'!$D$5:$U$352,MATCH($B141,'Mapping water'!$B$5:$B$352,0),MATCH(O$3,'Mapping water'!$D$4:$U$4,0))*$D141</f>
        <v>0</v>
      </c>
      <c r="P141" s="32">
        <f>INDEX('Mapping water'!$D$5:$U$352,MATCH($B141,'Mapping water'!$B$5:$B$352,0),MATCH(P$3,'Mapping water'!$D$4:$U$4,0))*$D141</f>
        <v>0</v>
      </c>
      <c r="Q141" s="32">
        <f>INDEX('Mapping water'!$D$5:$U$352,MATCH($B141,'Mapping water'!$B$5:$B$352,0),MATCH(Q$3,'Mapping water'!$D$4:$U$4,0))*$D141</f>
        <v>0</v>
      </c>
      <c r="R141" s="32">
        <f>INDEX('Mapping water'!$D$5:$U$352,MATCH($B141,'Mapping water'!$B$5:$B$352,0),MATCH(R$3,'Mapping water'!$D$4:$U$4,0))*$D141</f>
        <v>0</v>
      </c>
      <c r="S141" s="32">
        <f>INDEX('Mapping water'!$D$5:$U$352,MATCH($B141,'Mapping water'!$B$5:$B$352,0),MATCH(S$3,'Mapping water'!$D$4:$U$4,0))*$D141</f>
        <v>0</v>
      </c>
      <c r="T141" s="32">
        <f>INDEX('Mapping water'!$D$5:$U$352,MATCH($B141,'Mapping water'!$B$5:$B$352,0),MATCH(T$3,'Mapping water'!$D$4:$U$4,0))*$D141</f>
        <v>0</v>
      </c>
      <c r="U141" s="32">
        <f>INDEX('Mapping water'!$D$5:$U$352,MATCH($B141,'Mapping water'!$B$5:$B$352,0),MATCH(U$3,'Mapping water'!$D$4:$U$4,0))*$D141</f>
        <v>0</v>
      </c>
      <c r="V141" s="32">
        <f>INDEX('Mapping water'!$D$5:$U$352,MATCH($B141,'Mapping water'!$B$5:$B$352,0),MATCH(V$3,'Mapping water'!$D$4:$U$4,0))*$D141</f>
        <v>0</v>
      </c>
      <c r="W141" s="32">
        <f>INDEX('Mapping water'!$D$5:$U$352,MATCH($B141,'Mapping water'!$B$5:$B$352,0),MATCH(W$3,'Mapping water'!$D$4:$U$4,0))*$D141</f>
        <v>0</v>
      </c>
      <c r="X141" s="32">
        <f>INDEX('Mapping water'!$D$5:$U$352,MATCH($B141,'Mapping water'!$B$5:$B$352,0),MATCH(X$3,'Mapping water'!$D$4:$U$4,0))*$D141</f>
        <v>0</v>
      </c>
      <c r="Y141" s="32">
        <f>INDEX('Mapping water'!$D$5:$U$352,MATCH($B141,'Mapping water'!$B$5:$B$352,0),MATCH(Y$3,'Mapping water'!$D$4:$U$4,0))*$D141</f>
        <v>0</v>
      </c>
    </row>
    <row r="142" spans="1:25" x14ac:dyDescent="0.45">
      <c r="A142" s="10" t="s">
        <v>537</v>
      </c>
      <c r="B142" s="10" t="s">
        <v>538</v>
      </c>
      <c r="C142" s="10" t="s">
        <v>174</v>
      </c>
      <c r="D142" s="32">
        <f>INDEX('ONS data MYE 5'!$I$6:$I$445, MATCH($B142,'ONS data MYE 5'!$B$6:$B$445,0))</f>
        <v>96756</v>
      </c>
      <c r="E142" s="32">
        <f>INDEX('ONS data MYE 5'!$J$6:$J$445, MATCH($B142,'ONS data MYE 5'!$B$6:$B$445,0))</f>
        <v>78</v>
      </c>
      <c r="F142" s="32">
        <f t="shared" si="4"/>
        <v>4.3567088266895917</v>
      </c>
      <c r="G142" s="32">
        <f t="shared" si="5"/>
        <v>18.980911800554999</v>
      </c>
      <c r="H142" s="32">
        <f>INDEX('Mapping water'!$D$5:$U$352,MATCH($B142,'Mapping water'!$B$5:$B$352,0),MATCH(H$3,'Mapping water'!$D$4:$U$4,0))*$D142</f>
        <v>0</v>
      </c>
      <c r="I142" s="32">
        <f>INDEX('Mapping water'!$D$5:$U$352,MATCH($B142,'Mapping water'!$B$5:$B$352,0),MATCH(I$3,'Mapping water'!$D$4:$U$4,0))*$D142</f>
        <v>0</v>
      </c>
      <c r="J142" s="32">
        <f>INDEX('Mapping water'!$D$5:$U$352,MATCH($B142,'Mapping water'!$B$5:$B$352,0),MATCH(J$3,'Mapping water'!$D$4:$U$4,0))*$D142</f>
        <v>96756</v>
      </c>
      <c r="K142" s="32">
        <f>INDEX('Mapping water'!$D$5:$U$352,MATCH($B142,'Mapping water'!$B$5:$B$352,0),MATCH(K$3,'Mapping water'!$D$4:$U$4,0))*$D142</f>
        <v>0</v>
      </c>
      <c r="L142" s="32">
        <f>INDEX('Mapping water'!$D$5:$U$352,MATCH($B142,'Mapping water'!$B$5:$B$352,0),MATCH(L$3,'Mapping water'!$D$4:$U$4,0))*$D142</f>
        <v>0</v>
      </c>
      <c r="M142" s="32">
        <f>INDEX('Mapping water'!$D$5:$U$352,MATCH($B142,'Mapping water'!$B$5:$B$352,0),MATCH(M$3,'Mapping water'!$D$4:$U$4,0))*$D142</f>
        <v>0</v>
      </c>
      <c r="N142" s="32">
        <f>INDEX('Mapping water'!$D$5:$U$352,MATCH($B142,'Mapping water'!$B$5:$B$352,0),MATCH(N$3,'Mapping water'!$D$4:$U$4,0))*$D142</f>
        <v>0</v>
      </c>
      <c r="O142" s="32">
        <f>INDEX('Mapping water'!$D$5:$U$352,MATCH($B142,'Mapping water'!$B$5:$B$352,0),MATCH(O$3,'Mapping water'!$D$4:$U$4,0))*$D142</f>
        <v>0</v>
      </c>
      <c r="P142" s="32">
        <f>INDEX('Mapping water'!$D$5:$U$352,MATCH($B142,'Mapping water'!$B$5:$B$352,0),MATCH(P$3,'Mapping water'!$D$4:$U$4,0))*$D142</f>
        <v>0</v>
      </c>
      <c r="Q142" s="32">
        <f>INDEX('Mapping water'!$D$5:$U$352,MATCH($B142,'Mapping water'!$B$5:$B$352,0),MATCH(Q$3,'Mapping water'!$D$4:$U$4,0))*$D142</f>
        <v>0</v>
      </c>
      <c r="R142" s="32">
        <f>INDEX('Mapping water'!$D$5:$U$352,MATCH($B142,'Mapping water'!$B$5:$B$352,0),MATCH(R$3,'Mapping water'!$D$4:$U$4,0))*$D142</f>
        <v>0</v>
      </c>
      <c r="S142" s="32">
        <f>INDEX('Mapping water'!$D$5:$U$352,MATCH($B142,'Mapping water'!$B$5:$B$352,0),MATCH(S$3,'Mapping water'!$D$4:$U$4,0))*$D142</f>
        <v>0</v>
      </c>
      <c r="T142" s="32">
        <f>INDEX('Mapping water'!$D$5:$U$352,MATCH($B142,'Mapping water'!$B$5:$B$352,0),MATCH(T$3,'Mapping water'!$D$4:$U$4,0))*$D142</f>
        <v>0</v>
      </c>
      <c r="U142" s="32">
        <f>INDEX('Mapping water'!$D$5:$U$352,MATCH($B142,'Mapping water'!$B$5:$B$352,0),MATCH(U$3,'Mapping water'!$D$4:$U$4,0))*$D142</f>
        <v>0</v>
      </c>
      <c r="V142" s="32">
        <f>INDEX('Mapping water'!$D$5:$U$352,MATCH($B142,'Mapping water'!$B$5:$B$352,0),MATCH(V$3,'Mapping water'!$D$4:$U$4,0))*$D142</f>
        <v>0</v>
      </c>
      <c r="W142" s="32">
        <f>INDEX('Mapping water'!$D$5:$U$352,MATCH($B142,'Mapping water'!$B$5:$B$352,0),MATCH(W$3,'Mapping water'!$D$4:$U$4,0))*$D142</f>
        <v>0</v>
      </c>
      <c r="X142" s="32">
        <f>INDEX('Mapping water'!$D$5:$U$352,MATCH($B142,'Mapping water'!$B$5:$B$352,0),MATCH(X$3,'Mapping water'!$D$4:$U$4,0))*$D142</f>
        <v>0</v>
      </c>
      <c r="Y142" s="32">
        <f>INDEX('Mapping water'!$D$5:$U$352,MATCH($B142,'Mapping water'!$B$5:$B$352,0),MATCH(Y$3,'Mapping water'!$D$4:$U$4,0))*$D142</f>
        <v>0</v>
      </c>
    </row>
    <row r="143" spans="1:25" x14ac:dyDescent="0.45">
      <c r="A143" s="10" t="s">
        <v>539</v>
      </c>
      <c r="B143" s="10" t="s">
        <v>540</v>
      </c>
      <c r="C143" s="10" t="s">
        <v>174</v>
      </c>
      <c r="D143" s="32">
        <f>INDEX('ONS data MYE 5'!$I$6:$I$445, MATCH($B143,'ONS data MYE 5'!$B$6:$B$445,0))</f>
        <v>67676</v>
      </c>
      <c r="E143" s="32">
        <f>INDEX('ONS data MYE 5'!$J$6:$J$445, MATCH($B143,'ONS data MYE 5'!$B$6:$B$445,0))</f>
        <v>868</v>
      </c>
      <c r="F143" s="32">
        <f t="shared" si="4"/>
        <v>6.7661917146603505</v>
      </c>
      <c r="G143" s="32">
        <f t="shared" si="5"/>
        <v>45.781350319538376</v>
      </c>
      <c r="H143" s="32">
        <f>INDEX('Mapping water'!$D$5:$U$352,MATCH($B143,'Mapping water'!$B$5:$B$352,0),MATCH(H$3,'Mapping water'!$D$4:$U$4,0))*$D143</f>
        <v>0</v>
      </c>
      <c r="I143" s="32">
        <f>INDEX('Mapping water'!$D$5:$U$352,MATCH($B143,'Mapping water'!$B$5:$B$352,0),MATCH(I$3,'Mapping water'!$D$4:$U$4,0))*$D143</f>
        <v>0</v>
      </c>
      <c r="J143" s="32">
        <f>INDEX('Mapping water'!$D$5:$U$352,MATCH($B143,'Mapping water'!$B$5:$B$352,0),MATCH(J$3,'Mapping water'!$D$4:$U$4,0))*$D143</f>
        <v>67676</v>
      </c>
      <c r="K143" s="32">
        <f>INDEX('Mapping water'!$D$5:$U$352,MATCH($B143,'Mapping water'!$B$5:$B$352,0),MATCH(K$3,'Mapping water'!$D$4:$U$4,0))*$D143</f>
        <v>0</v>
      </c>
      <c r="L143" s="32">
        <f>INDEX('Mapping water'!$D$5:$U$352,MATCH($B143,'Mapping water'!$B$5:$B$352,0),MATCH(L$3,'Mapping water'!$D$4:$U$4,0))*$D143</f>
        <v>0</v>
      </c>
      <c r="M143" s="32">
        <f>INDEX('Mapping water'!$D$5:$U$352,MATCH($B143,'Mapping water'!$B$5:$B$352,0),MATCH(M$3,'Mapping water'!$D$4:$U$4,0))*$D143</f>
        <v>0</v>
      </c>
      <c r="N143" s="32">
        <f>INDEX('Mapping water'!$D$5:$U$352,MATCH($B143,'Mapping water'!$B$5:$B$352,0),MATCH(N$3,'Mapping water'!$D$4:$U$4,0))*$D143</f>
        <v>0</v>
      </c>
      <c r="O143" s="32">
        <f>INDEX('Mapping water'!$D$5:$U$352,MATCH($B143,'Mapping water'!$B$5:$B$352,0),MATCH(O$3,'Mapping water'!$D$4:$U$4,0))*$D143</f>
        <v>0</v>
      </c>
      <c r="P143" s="32">
        <f>INDEX('Mapping water'!$D$5:$U$352,MATCH($B143,'Mapping water'!$B$5:$B$352,0),MATCH(P$3,'Mapping water'!$D$4:$U$4,0))*$D143</f>
        <v>0</v>
      </c>
      <c r="Q143" s="32">
        <f>INDEX('Mapping water'!$D$5:$U$352,MATCH($B143,'Mapping water'!$B$5:$B$352,0),MATCH(Q$3,'Mapping water'!$D$4:$U$4,0))*$D143</f>
        <v>0</v>
      </c>
      <c r="R143" s="32">
        <f>INDEX('Mapping water'!$D$5:$U$352,MATCH($B143,'Mapping water'!$B$5:$B$352,0),MATCH(R$3,'Mapping water'!$D$4:$U$4,0))*$D143</f>
        <v>0</v>
      </c>
      <c r="S143" s="32">
        <f>INDEX('Mapping water'!$D$5:$U$352,MATCH($B143,'Mapping water'!$B$5:$B$352,0),MATCH(S$3,'Mapping water'!$D$4:$U$4,0))*$D143</f>
        <v>0</v>
      </c>
      <c r="T143" s="32">
        <f>INDEX('Mapping water'!$D$5:$U$352,MATCH($B143,'Mapping water'!$B$5:$B$352,0),MATCH(T$3,'Mapping water'!$D$4:$U$4,0))*$D143</f>
        <v>0</v>
      </c>
      <c r="U143" s="32">
        <f>INDEX('Mapping water'!$D$5:$U$352,MATCH($B143,'Mapping water'!$B$5:$B$352,0),MATCH(U$3,'Mapping water'!$D$4:$U$4,0))*$D143</f>
        <v>0</v>
      </c>
      <c r="V143" s="32">
        <f>INDEX('Mapping water'!$D$5:$U$352,MATCH($B143,'Mapping water'!$B$5:$B$352,0),MATCH(V$3,'Mapping water'!$D$4:$U$4,0))*$D143</f>
        <v>0</v>
      </c>
      <c r="W143" s="32">
        <f>INDEX('Mapping water'!$D$5:$U$352,MATCH($B143,'Mapping water'!$B$5:$B$352,0),MATCH(W$3,'Mapping water'!$D$4:$U$4,0))*$D143</f>
        <v>0</v>
      </c>
      <c r="X143" s="32">
        <f>INDEX('Mapping water'!$D$5:$U$352,MATCH($B143,'Mapping water'!$B$5:$B$352,0),MATCH(X$3,'Mapping water'!$D$4:$U$4,0))*$D143</f>
        <v>0</v>
      </c>
      <c r="Y143" s="32">
        <f>INDEX('Mapping water'!$D$5:$U$352,MATCH($B143,'Mapping water'!$B$5:$B$352,0),MATCH(Y$3,'Mapping water'!$D$4:$U$4,0))*$D143</f>
        <v>0</v>
      </c>
    </row>
    <row r="144" spans="1:25" x14ac:dyDescent="0.45">
      <c r="A144" s="10" t="s">
        <v>541</v>
      </c>
      <c r="B144" s="10" t="s">
        <v>542</v>
      </c>
      <c r="C144" s="10" t="s">
        <v>174</v>
      </c>
      <c r="D144" s="32">
        <f>INDEX('ONS data MYE 5'!$I$6:$I$445, MATCH($B144,'ONS data MYE 5'!$B$6:$B$445,0))</f>
        <v>108109</v>
      </c>
      <c r="E144" s="32">
        <f>INDEX('ONS data MYE 5'!$J$6:$J$445, MATCH($B144,'ONS data MYE 5'!$B$6:$B$445,0))</f>
        <v>104</v>
      </c>
      <c r="F144" s="32">
        <f t="shared" si="4"/>
        <v>4.6443908991413725</v>
      </c>
      <c r="G144" s="32">
        <f t="shared" si="5"/>
        <v>21.570366824027207</v>
      </c>
      <c r="H144" s="32">
        <f>INDEX('Mapping water'!$D$5:$U$352,MATCH($B144,'Mapping water'!$B$5:$B$352,0),MATCH(H$3,'Mapping water'!$D$4:$U$4,0))*$D144</f>
        <v>0</v>
      </c>
      <c r="I144" s="32">
        <f>INDEX('Mapping water'!$D$5:$U$352,MATCH($B144,'Mapping water'!$B$5:$B$352,0),MATCH(I$3,'Mapping water'!$D$4:$U$4,0))*$D144</f>
        <v>0</v>
      </c>
      <c r="J144" s="32">
        <f>INDEX('Mapping water'!$D$5:$U$352,MATCH($B144,'Mapping water'!$B$5:$B$352,0),MATCH(J$3,'Mapping water'!$D$4:$U$4,0))*$D144</f>
        <v>108109</v>
      </c>
      <c r="K144" s="32">
        <f>INDEX('Mapping water'!$D$5:$U$352,MATCH($B144,'Mapping water'!$B$5:$B$352,0),MATCH(K$3,'Mapping water'!$D$4:$U$4,0))*$D144</f>
        <v>0</v>
      </c>
      <c r="L144" s="32">
        <f>INDEX('Mapping water'!$D$5:$U$352,MATCH($B144,'Mapping water'!$B$5:$B$352,0),MATCH(L$3,'Mapping water'!$D$4:$U$4,0))*$D144</f>
        <v>0</v>
      </c>
      <c r="M144" s="32">
        <f>INDEX('Mapping water'!$D$5:$U$352,MATCH($B144,'Mapping water'!$B$5:$B$352,0),MATCH(M$3,'Mapping water'!$D$4:$U$4,0))*$D144</f>
        <v>0</v>
      </c>
      <c r="N144" s="32">
        <f>INDEX('Mapping water'!$D$5:$U$352,MATCH($B144,'Mapping water'!$B$5:$B$352,0),MATCH(N$3,'Mapping water'!$D$4:$U$4,0))*$D144</f>
        <v>0</v>
      </c>
      <c r="O144" s="32">
        <f>INDEX('Mapping water'!$D$5:$U$352,MATCH($B144,'Mapping water'!$B$5:$B$352,0),MATCH(O$3,'Mapping water'!$D$4:$U$4,0))*$D144</f>
        <v>0</v>
      </c>
      <c r="P144" s="32">
        <f>INDEX('Mapping water'!$D$5:$U$352,MATCH($B144,'Mapping water'!$B$5:$B$352,0),MATCH(P$3,'Mapping water'!$D$4:$U$4,0))*$D144</f>
        <v>0</v>
      </c>
      <c r="Q144" s="32">
        <f>INDEX('Mapping water'!$D$5:$U$352,MATCH($B144,'Mapping water'!$B$5:$B$352,0),MATCH(Q$3,'Mapping water'!$D$4:$U$4,0))*$D144</f>
        <v>0</v>
      </c>
      <c r="R144" s="32">
        <f>INDEX('Mapping water'!$D$5:$U$352,MATCH($B144,'Mapping water'!$B$5:$B$352,0),MATCH(R$3,'Mapping water'!$D$4:$U$4,0))*$D144</f>
        <v>0</v>
      </c>
      <c r="S144" s="32">
        <f>INDEX('Mapping water'!$D$5:$U$352,MATCH($B144,'Mapping water'!$B$5:$B$352,0),MATCH(S$3,'Mapping water'!$D$4:$U$4,0))*$D144</f>
        <v>0</v>
      </c>
      <c r="T144" s="32">
        <f>INDEX('Mapping water'!$D$5:$U$352,MATCH($B144,'Mapping water'!$B$5:$B$352,0),MATCH(T$3,'Mapping water'!$D$4:$U$4,0))*$D144</f>
        <v>0</v>
      </c>
      <c r="U144" s="32">
        <f>INDEX('Mapping water'!$D$5:$U$352,MATCH($B144,'Mapping water'!$B$5:$B$352,0),MATCH(U$3,'Mapping water'!$D$4:$U$4,0))*$D144</f>
        <v>0</v>
      </c>
      <c r="V144" s="32">
        <f>INDEX('Mapping water'!$D$5:$U$352,MATCH($B144,'Mapping water'!$B$5:$B$352,0),MATCH(V$3,'Mapping water'!$D$4:$U$4,0))*$D144</f>
        <v>0</v>
      </c>
      <c r="W144" s="32">
        <f>INDEX('Mapping water'!$D$5:$U$352,MATCH($B144,'Mapping water'!$B$5:$B$352,0),MATCH(W$3,'Mapping water'!$D$4:$U$4,0))*$D144</f>
        <v>0</v>
      </c>
      <c r="X144" s="32">
        <f>INDEX('Mapping water'!$D$5:$U$352,MATCH($B144,'Mapping water'!$B$5:$B$352,0),MATCH(X$3,'Mapping water'!$D$4:$U$4,0))*$D144</f>
        <v>0</v>
      </c>
      <c r="Y144" s="32">
        <f>INDEX('Mapping water'!$D$5:$U$352,MATCH($B144,'Mapping water'!$B$5:$B$352,0),MATCH(Y$3,'Mapping water'!$D$4:$U$4,0))*$D144</f>
        <v>0</v>
      </c>
    </row>
    <row r="145" spans="1:25" x14ac:dyDescent="0.45">
      <c r="A145" s="10" t="s">
        <v>543</v>
      </c>
      <c r="B145" s="10" t="s">
        <v>544</v>
      </c>
      <c r="C145" s="10" t="s">
        <v>174</v>
      </c>
      <c r="D145" s="32">
        <f>INDEX('ONS data MYE 5'!$I$6:$I$445, MATCH($B145,'ONS data MYE 5'!$B$6:$B$445,0))</f>
        <v>69688</v>
      </c>
      <c r="E145" s="32">
        <f>INDEX('ONS data MYE 5'!$J$6:$J$445, MATCH($B145,'ONS data MYE 5'!$B$6:$B$445,0))</f>
        <v>95</v>
      </c>
      <c r="F145" s="32">
        <f t="shared" si="4"/>
        <v>4.5538768916005408</v>
      </c>
      <c r="G145" s="32">
        <f t="shared" si="5"/>
        <v>20.737794743853403</v>
      </c>
      <c r="H145" s="32">
        <f>INDEX('Mapping water'!$D$5:$U$352,MATCH($B145,'Mapping water'!$B$5:$B$352,0),MATCH(H$3,'Mapping water'!$D$4:$U$4,0))*$D145</f>
        <v>0</v>
      </c>
      <c r="I145" s="32">
        <f>INDEX('Mapping water'!$D$5:$U$352,MATCH($B145,'Mapping water'!$B$5:$B$352,0),MATCH(I$3,'Mapping water'!$D$4:$U$4,0))*$D145</f>
        <v>0</v>
      </c>
      <c r="J145" s="32">
        <f>INDEX('Mapping water'!$D$5:$U$352,MATCH($B145,'Mapping water'!$B$5:$B$352,0),MATCH(J$3,'Mapping water'!$D$4:$U$4,0))*$D145</f>
        <v>69688</v>
      </c>
      <c r="K145" s="32">
        <f>INDEX('Mapping water'!$D$5:$U$352,MATCH($B145,'Mapping water'!$B$5:$B$352,0),MATCH(K$3,'Mapping water'!$D$4:$U$4,0))*$D145</f>
        <v>0</v>
      </c>
      <c r="L145" s="32">
        <f>INDEX('Mapping water'!$D$5:$U$352,MATCH($B145,'Mapping water'!$B$5:$B$352,0),MATCH(L$3,'Mapping water'!$D$4:$U$4,0))*$D145</f>
        <v>0</v>
      </c>
      <c r="M145" s="32">
        <f>INDEX('Mapping water'!$D$5:$U$352,MATCH($B145,'Mapping water'!$B$5:$B$352,0),MATCH(M$3,'Mapping water'!$D$4:$U$4,0))*$D145</f>
        <v>0</v>
      </c>
      <c r="N145" s="32">
        <f>INDEX('Mapping water'!$D$5:$U$352,MATCH($B145,'Mapping water'!$B$5:$B$352,0),MATCH(N$3,'Mapping water'!$D$4:$U$4,0))*$D145</f>
        <v>0</v>
      </c>
      <c r="O145" s="32">
        <f>INDEX('Mapping water'!$D$5:$U$352,MATCH($B145,'Mapping water'!$B$5:$B$352,0),MATCH(O$3,'Mapping water'!$D$4:$U$4,0))*$D145</f>
        <v>0</v>
      </c>
      <c r="P145" s="32">
        <f>INDEX('Mapping water'!$D$5:$U$352,MATCH($B145,'Mapping water'!$B$5:$B$352,0),MATCH(P$3,'Mapping water'!$D$4:$U$4,0))*$D145</f>
        <v>0</v>
      </c>
      <c r="Q145" s="32">
        <f>INDEX('Mapping water'!$D$5:$U$352,MATCH($B145,'Mapping water'!$B$5:$B$352,0),MATCH(Q$3,'Mapping water'!$D$4:$U$4,0))*$D145</f>
        <v>0</v>
      </c>
      <c r="R145" s="32">
        <f>INDEX('Mapping water'!$D$5:$U$352,MATCH($B145,'Mapping water'!$B$5:$B$352,0),MATCH(R$3,'Mapping water'!$D$4:$U$4,0))*$D145</f>
        <v>0</v>
      </c>
      <c r="S145" s="32">
        <f>INDEX('Mapping water'!$D$5:$U$352,MATCH($B145,'Mapping water'!$B$5:$B$352,0),MATCH(S$3,'Mapping water'!$D$4:$U$4,0))*$D145</f>
        <v>0</v>
      </c>
      <c r="T145" s="32">
        <f>INDEX('Mapping water'!$D$5:$U$352,MATCH($B145,'Mapping water'!$B$5:$B$352,0),MATCH(T$3,'Mapping water'!$D$4:$U$4,0))*$D145</f>
        <v>0</v>
      </c>
      <c r="U145" s="32">
        <f>INDEX('Mapping water'!$D$5:$U$352,MATCH($B145,'Mapping water'!$B$5:$B$352,0),MATCH(U$3,'Mapping water'!$D$4:$U$4,0))*$D145</f>
        <v>0</v>
      </c>
      <c r="V145" s="32">
        <f>INDEX('Mapping water'!$D$5:$U$352,MATCH($B145,'Mapping water'!$B$5:$B$352,0),MATCH(V$3,'Mapping water'!$D$4:$U$4,0))*$D145</f>
        <v>0</v>
      </c>
      <c r="W145" s="32">
        <f>INDEX('Mapping water'!$D$5:$U$352,MATCH($B145,'Mapping water'!$B$5:$B$352,0),MATCH(W$3,'Mapping water'!$D$4:$U$4,0))*$D145</f>
        <v>0</v>
      </c>
      <c r="X145" s="32">
        <f>INDEX('Mapping water'!$D$5:$U$352,MATCH($B145,'Mapping water'!$B$5:$B$352,0),MATCH(X$3,'Mapping water'!$D$4:$U$4,0))*$D145</f>
        <v>0</v>
      </c>
      <c r="Y145" s="32">
        <f>INDEX('Mapping water'!$D$5:$U$352,MATCH($B145,'Mapping water'!$B$5:$B$352,0),MATCH(Y$3,'Mapping water'!$D$4:$U$4,0))*$D145</f>
        <v>0</v>
      </c>
    </row>
    <row r="146" spans="1:25" x14ac:dyDescent="0.45">
      <c r="A146" s="10" t="s">
        <v>545</v>
      </c>
      <c r="B146" s="10" t="s">
        <v>546</v>
      </c>
      <c r="C146" s="10" t="s">
        <v>174</v>
      </c>
      <c r="D146" s="32">
        <f>INDEX('ONS data MYE 5'!$I$6:$I$445, MATCH($B146,'ONS data MYE 5'!$B$6:$B$445,0))</f>
        <v>52576</v>
      </c>
      <c r="E146" s="32">
        <f>INDEX('ONS data MYE 5'!$J$6:$J$445, MATCH($B146,'ONS data MYE 5'!$B$6:$B$445,0))</f>
        <v>25</v>
      </c>
      <c r="F146" s="32">
        <f t="shared" si="4"/>
        <v>3.2188758248682006</v>
      </c>
      <c r="G146" s="32">
        <f t="shared" si="5"/>
        <v>10.361161575920939</v>
      </c>
      <c r="H146" s="32">
        <f>INDEX('Mapping water'!$D$5:$U$352,MATCH($B146,'Mapping water'!$B$5:$B$352,0),MATCH(H$3,'Mapping water'!$D$4:$U$4,0))*$D146</f>
        <v>0</v>
      </c>
      <c r="I146" s="32">
        <f>INDEX('Mapping water'!$D$5:$U$352,MATCH($B146,'Mapping water'!$B$5:$B$352,0),MATCH(I$3,'Mapping water'!$D$4:$U$4,0))*$D146</f>
        <v>0</v>
      </c>
      <c r="J146" s="32">
        <f>INDEX('Mapping water'!$D$5:$U$352,MATCH($B146,'Mapping water'!$B$5:$B$352,0),MATCH(J$3,'Mapping water'!$D$4:$U$4,0))*$D146</f>
        <v>52576</v>
      </c>
      <c r="K146" s="32">
        <f>INDEX('Mapping water'!$D$5:$U$352,MATCH($B146,'Mapping water'!$B$5:$B$352,0),MATCH(K$3,'Mapping water'!$D$4:$U$4,0))*$D146</f>
        <v>0</v>
      </c>
      <c r="L146" s="32">
        <f>INDEX('Mapping water'!$D$5:$U$352,MATCH($B146,'Mapping water'!$B$5:$B$352,0),MATCH(L$3,'Mapping water'!$D$4:$U$4,0))*$D146</f>
        <v>0</v>
      </c>
      <c r="M146" s="32">
        <f>INDEX('Mapping water'!$D$5:$U$352,MATCH($B146,'Mapping water'!$B$5:$B$352,0),MATCH(M$3,'Mapping water'!$D$4:$U$4,0))*$D146</f>
        <v>0</v>
      </c>
      <c r="N146" s="32">
        <f>INDEX('Mapping water'!$D$5:$U$352,MATCH($B146,'Mapping water'!$B$5:$B$352,0),MATCH(N$3,'Mapping water'!$D$4:$U$4,0))*$D146</f>
        <v>0</v>
      </c>
      <c r="O146" s="32">
        <f>INDEX('Mapping water'!$D$5:$U$352,MATCH($B146,'Mapping water'!$B$5:$B$352,0),MATCH(O$3,'Mapping water'!$D$4:$U$4,0))*$D146</f>
        <v>0</v>
      </c>
      <c r="P146" s="32">
        <f>INDEX('Mapping water'!$D$5:$U$352,MATCH($B146,'Mapping water'!$B$5:$B$352,0),MATCH(P$3,'Mapping water'!$D$4:$U$4,0))*$D146</f>
        <v>0</v>
      </c>
      <c r="Q146" s="32">
        <f>INDEX('Mapping water'!$D$5:$U$352,MATCH($B146,'Mapping water'!$B$5:$B$352,0),MATCH(Q$3,'Mapping water'!$D$4:$U$4,0))*$D146</f>
        <v>0</v>
      </c>
      <c r="R146" s="32">
        <f>INDEX('Mapping water'!$D$5:$U$352,MATCH($B146,'Mapping water'!$B$5:$B$352,0),MATCH(R$3,'Mapping water'!$D$4:$U$4,0))*$D146</f>
        <v>0</v>
      </c>
      <c r="S146" s="32">
        <f>INDEX('Mapping water'!$D$5:$U$352,MATCH($B146,'Mapping water'!$B$5:$B$352,0),MATCH(S$3,'Mapping water'!$D$4:$U$4,0))*$D146</f>
        <v>0</v>
      </c>
      <c r="T146" s="32">
        <f>INDEX('Mapping water'!$D$5:$U$352,MATCH($B146,'Mapping water'!$B$5:$B$352,0),MATCH(T$3,'Mapping water'!$D$4:$U$4,0))*$D146</f>
        <v>0</v>
      </c>
      <c r="U146" s="32">
        <f>INDEX('Mapping water'!$D$5:$U$352,MATCH($B146,'Mapping water'!$B$5:$B$352,0),MATCH(U$3,'Mapping water'!$D$4:$U$4,0))*$D146</f>
        <v>0</v>
      </c>
      <c r="V146" s="32">
        <f>INDEX('Mapping water'!$D$5:$U$352,MATCH($B146,'Mapping water'!$B$5:$B$352,0),MATCH(V$3,'Mapping water'!$D$4:$U$4,0))*$D146</f>
        <v>0</v>
      </c>
      <c r="W146" s="32">
        <f>INDEX('Mapping water'!$D$5:$U$352,MATCH($B146,'Mapping water'!$B$5:$B$352,0),MATCH(W$3,'Mapping water'!$D$4:$U$4,0))*$D146</f>
        <v>0</v>
      </c>
      <c r="X146" s="32">
        <f>INDEX('Mapping water'!$D$5:$U$352,MATCH($B146,'Mapping water'!$B$5:$B$352,0),MATCH(X$3,'Mapping water'!$D$4:$U$4,0))*$D146</f>
        <v>0</v>
      </c>
      <c r="Y146" s="32">
        <f>INDEX('Mapping water'!$D$5:$U$352,MATCH($B146,'Mapping water'!$B$5:$B$352,0),MATCH(Y$3,'Mapping water'!$D$4:$U$4,0))*$D146</f>
        <v>0</v>
      </c>
    </row>
    <row r="147" spans="1:25" x14ac:dyDescent="0.45">
      <c r="A147" s="10" t="s">
        <v>547</v>
      </c>
      <c r="B147" s="10" t="s">
        <v>548</v>
      </c>
      <c r="C147" s="10" t="s">
        <v>174</v>
      </c>
      <c r="D147" s="32">
        <f>INDEX('ONS data MYE 5'!$I$6:$I$445, MATCH($B147,'ONS data MYE 5'!$B$6:$B$445,0))</f>
        <v>103776</v>
      </c>
      <c r="E147" s="32">
        <f>INDEX('ONS data MYE 5'!$J$6:$J$445, MATCH($B147,'ONS data MYE 5'!$B$6:$B$445,0))</f>
        <v>68</v>
      </c>
      <c r="F147" s="32">
        <f t="shared" si="4"/>
        <v>4.219507705176107</v>
      </c>
      <c r="G147" s="32">
        <f t="shared" si="5"/>
        <v>17.804245274040536</v>
      </c>
      <c r="H147" s="32">
        <f>INDEX('Mapping water'!$D$5:$U$352,MATCH($B147,'Mapping water'!$B$5:$B$352,0),MATCH(H$3,'Mapping water'!$D$4:$U$4,0))*$D147</f>
        <v>0</v>
      </c>
      <c r="I147" s="32">
        <f>INDEX('Mapping water'!$D$5:$U$352,MATCH($B147,'Mapping water'!$B$5:$B$352,0),MATCH(I$3,'Mapping water'!$D$4:$U$4,0))*$D147</f>
        <v>0</v>
      </c>
      <c r="J147" s="32">
        <f>INDEX('Mapping water'!$D$5:$U$352,MATCH($B147,'Mapping water'!$B$5:$B$352,0),MATCH(J$3,'Mapping water'!$D$4:$U$4,0))*$D147</f>
        <v>103776</v>
      </c>
      <c r="K147" s="32">
        <f>INDEX('Mapping water'!$D$5:$U$352,MATCH($B147,'Mapping water'!$B$5:$B$352,0),MATCH(K$3,'Mapping water'!$D$4:$U$4,0))*$D147</f>
        <v>0</v>
      </c>
      <c r="L147" s="32">
        <f>INDEX('Mapping water'!$D$5:$U$352,MATCH($B147,'Mapping water'!$B$5:$B$352,0),MATCH(L$3,'Mapping water'!$D$4:$U$4,0))*$D147</f>
        <v>0</v>
      </c>
      <c r="M147" s="32">
        <f>INDEX('Mapping water'!$D$5:$U$352,MATCH($B147,'Mapping water'!$B$5:$B$352,0),MATCH(M$3,'Mapping water'!$D$4:$U$4,0))*$D147</f>
        <v>0</v>
      </c>
      <c r="N147" s="32">
        <f>INDEX('Mapping water'!$D$5:$U$352,MATCH($B147,'Mapping water'!$B$5:$B$352,0),MATCH(N$3,'Mapping water'!$D$4:$U$4,0))*$D147</f>
        <v>0</v>
      </c>
      <c r="O147" s="32">
        <f>INDEX('Mapping water'!$D$5:$U$352,MATCH($B147,'Mapping water'!$B$5:$B$352,0),MATCH(O$3,'Mapping water'!$D$4:$U$4,0))*$D147</f>
        <v>0</v>
      </c>
      <c r="P147" s="32">
        <f>INDEX('Mapping water'!$D$5:$U$352,MATCH($B147,'Mapping water'!$B$5:$B$352,0),MATCH(P$3,'Mapping water'!$D$4:$U$4,0))*$D147</f>
        <v>0</v>
      </c>
      <c r="Q147" s="32">
        <f>INDEX('Mapping water'!$D$5:$U$352,MATCH($B147,'Mapping water'!$B$5:$B$352,0),MATCH(Q$3,'Mapping water'!$D$4:$U$4,0))*$D147</f>
        <v>0</v>
      </c>
      <c r="R147" s="32">
        <f>INDEX('Mapping water'!$D$5:$U$352,MATCH($B147,'Mapping water'!$B$5:$B$352,0),MATCH(R$3,'Mapping water'!$D$4:$U$4,0))*$D147</f>
        <v>0</v>
      </c>
      <c r="S147" s="32">
        <f>INDEX('Mapping water'!$D$5:$U$352,MATCH($B147,'Mapping water'!$B$5:$B$352,0),MATCH(S$3,'Mapping water'!$D$4:$U$4,0))*$D147</f>
        <v>0</v>
      </c>
      <c r="T147" s="32">
        <f>INDEX('Mapping water'!$D$5:$U$352,MATCH($B147,'Mapping water'!$B$5:$B$352,0),MATCH(T$3,'Mapping water'!$D$4:$U$4,0))*$D147</f>
        <v>0</v>
      </c>
      <c r="U147" s="32">
        <f>INDEX('Mapping water'!$D$5:$U$352,MATCH($B147,'Mapping water'!$B$5:$B$352,0),MATCH(U$3,'Mapping water'!$D$4:$U$4,0))*$D147</f>
        <v>0</v>
      </c>
      <c r="V147" s="32">
        <f>INDEX('Mapping water'!$D$5:$U$352,MATCH($B147,'Mapping water'!$B$5:$B$352,0),MATCH(V$3,'Mapping water'!$D$4:$U$4,0))*$D147</f>
        <v>0</v>
      </c>
      <c r="W147" s="32">
        <f>INDEX('Mapping water'!$D$5:$U$352,MATCH($B147,'Mapping water'!$B$5:$B$352,0),MATCH(W$3,'Mapping water'!$D$4:$U$4,0))*$D147</f>
        <v>0</v>
      </c>
      <c r="X147" s="32">
        <f>INDEX('Mapping water'!$D$5:$U$352,MATCH($B147,'Mapping water'!$B$5:$B$352,0),MATCH(X$3,'Mapping water'!$D$4:$U$4,0))*$D147</f>
        <v>0</v>
      </c>
      <c r="Y147" s="32">
        <f>INDEX('Mapping water'!$D$5:$U$352,MATCH($B147,'Mapping water'!$B$5:$B$352,0),MATCH(Y$3,'Mapping water'!$D$4:$U$4,0))*$D147</f>
        <v>0</v>
      </c>
    </row>
    <row r="148" spans="1:25" x14ac:dyDescent="0.45">
      <c r="A148" s="10" t="s">
        <v>549</v>
      </c>
      <c r="B148" s="10" t="s">
        <v>550</v>
      </c>
      <c r="C148" s="10" t="s">
        <v>174</v>
      </c>
      <c r="D148" s="32">
        <f>INDEX('ONS data MYE 5'!$I$6:$I$445, MATCH($B148,'ONS data MYE 5'!$B$6:$B$445,0))</f>
        <v>87262</v>
      </c>
      <c r="E148" s="32">
        <f>INDEX('ONS data MYE 5'!$J$6:$J$445, MATCH($B148,'ONS data MYE 5'!$B$6:$B$445,0))</f>
        <v>788</v>
      </c>
      <c r="F148" s="32">
        <f t="shared" si="4"/>
        <v>6.6694980898578793</v>
      </c>
      <c r="G148" s="32">
        <f t="shared" si="5"/>
        <v>44.482204770617898</v>
      </c>
      <c r="H148" s="32">
        <f>INDEX('Mapping water'!$D$5:$U$352,MATCH($B148,'Mapping water'!$B$5:$B$352,0),MATCH(H$3,'Mapping water'!$D$4:$U$4,0))*$D148</f>
        <v>0</v>
      </c>
      <c r="I148" s="32">
        <f>INDEX('Mapping water'!$D$5:$U$352,MATCH($B148,'Mapping water'!$B$5:$B$352,0),MATCH(I$3,'Mapping water'!$D$4:$U$4,0))*$D148</f>
        <v>0</v>
      </c>
      <c r="J148" s="32">
        <f>INDEX('Mapping water'!$D$5:$U$352,MATCH($B148,'Mapping water'!$B$5:$B$352,0),MATCH(J$3,'Mapping water'!$D$4:$U$4,0))*$D148</f>
        <v>87262</v>
      </c>
      <c r="K148" s="32">
        <f>INDEX('Mapping water'!$D$5:$U$352,MATCH($B148,'Mapping water'!$B$5:$B$352,0),MATCH(K$3,'Mapping water'!$D$4:$U$4,0))*$D148</f>
        <v>0</v>
      </c>
      <c r="L148" s="32">
        <f>INDEX('Mapping water'!$D$5:$U$352,MATCH($B148,'Mapping water'!$B$5:$B$352,0),MATCH(L$3,'Mapping water'!$D$4:$U$4,0))*$D148</f>
        <v>0</v>
      </c>
      <c r="M148" s="32">
        <f>INDEX('Mapping water'!$D$5:$U$352,MATCH($B148,'Mapping water'!$B$5:$B$352,0),MATCH(M$3,'Mapping water'!$D$4:$U$4,0))*$D148</f>
        <v>0</v>
      </c>
      <c r="N148" s="32">
        <f>INDEX('Mapping water'!$D$5:$U$352,MATCH($B148,'Mapping water'!$B$5:$B$352,0),MATCH(N$3,'Mapping water'!$D$4:$U$4,0))*$D148</f>
        <v>0</v>
      </c>
      <c r="O148" s="32">
        <f>INDEX('Mapping water'!$D$5:$U$352,MATCH($B148,'Mapping water'!$B$5:$B$352,0),MATCH(O$3,'Mapping water'!$D$4:$U$4,0))*$D148</f>
        <v>0</v>
      </c>
      <c r="P148" s="32">
        <f>INDEX('Mapping water'!$D$5:$U$352,MATCH($B148,'Mapping water'!$B$5:$B$352,0),MATCH(P$3,'Mapping water'!$D$4:$U$4,0))*$D148</f>
        <v>0</v>
      </c>
      <c r="Q148" s="32">
        <f>INDEX('Mapping water'!$D$5:$U$352,MATCH($B148,'Mapping water'!$B$5:$B$352,0),MATCH(Q$3,'Mapping water'!$D$4:$U$4,0))*$D148</f>
        <v>0</v>
      </c>
      <c r="R148" s="32">
        <f>INDEX('Mapping water'!$D$5:$U$352,MATCH($B148,'Mapping water'!$B$5:$B$352,0),MATCH(R$3,'Mapping water'!$D$4:$U$4,0))*$D148</f>
        <v>0</v>
      </c>
      <c r="S148" s="32">
        <f>INDEX('Mapping water'!$D$5:$U$352,MATCH($B148,'Mapping water'!$B$5:$B$352,0),MATCH(S$3,'Mapping water'!$D$4:$U$4,0))*$D148</f>
        <v>0</v>
      </c>
      <c r="T148" s="32">
        <f>INDEX('Mapping water'!$D$5:$U$352,MATCH($B148,'Mapping water'!$B$5:$B$352,0),MATCH(T$3,'Mapping water'!$D$4:$U$4,0))*$D148</f>
        <v>0</v>
      </c>
      <c r="U148" s="32">
        <f>INDEX('Mapping water'!$D$5:$U$352,MATCH($B148,'Mapping water'!$B$5:$B$352,0),MATCH(U$3,'Mapping water'!$D$4:$U$4,0))*$D148</f>
        <v>0</v>
      </c>
      <c r="V148" s="32">
        <f>INDEX('Mapping water'!$D$5:$U$352,MATCH($B148,'Mapping water'!$B$5:$B$352,0),MATCH(V$3,'Mapping water'!$D$4:$U$4,0))*$D148</f>
        <v>0</v>
      </c>
      <c r="W148" s="32">
        <f>INDEX('Mapping water'!$D$5:$U$352,MATCH($B148,'Mapping water'!$B$5:$B$352,0),MATCH(W$3,'Mapping water'!$D$4:$U$4,0))*$D148</f>
        <v>0</v>
      </c>
      <c r="X148" s="32">
        <f>INDEX('Mapping water'!$D$5:$U$352,MATCH($B148,'Mapping water'!$B$5:$B$352,0),MATCH(X$3,'Mapping water'!$D$4:$U$4,0))*$D148</f>
        <v>0</v>
      </c>
      <c r="Y148" s="32">
        <f>INDEX('Mapping water'!$D$5:$U$352,MATCH($B148,'Mapping water'!$B$5:$B$352,0),MATCH(Y$3,'Mapping water'!$D$4:$U$4,0))*$D148</f>
        <v>0</v>
      </c>
    </row>
    <row r="149" spans="1:25" x14ac:dyDescent="0.45">
      <c r="A149" s="10" t="s">
        <v>551</v>
      </c>
      <c r="B149" s="10" t="s">
        <v>552</v>
      </c>
      <c r="C149" s="10" t="s">
        <v>174</v>
      </c>
      <c r="D149" s="32">
        <f>INDEX('ONS data MYE 5'!$I$6:$I$445, MATCH($B149,'ONS data MYE 5'!$B$6:$B$445,0))</f>
        <v>112963</v>
      </c>
      <c r="E149" s="32">
        <f>INDEX('ONS data MYE 5'!$J$6:$J$445, MATCH($B149,'ONS data MYE 5'!$B$6:$B$445,0))</f>
        <v>557</v>
      </c>
      <c r="F149" s="32">
        <f t="shared" si="4"/>
        <v>6.3225652399272843</v>
      </c>
      <c r="G149" s="32">
        <f t="shared" si="5"/>
        <v>39.97483121313676</v>
      </c>
      <c r="H149" s="32">
        <f>INDEX('Mapping water'!$D$5:$U$352,MATCH($B149,'Mapping water'!$B$5:$B$352,0),MATCH(H$3,'Mapping water'!$D$4:$U$4,0))*$D149</f>
        <v>0</v>
      </c>
      <c r="I149" s="32">
        <f>INDEX('Mapping water'!$D$5:$U$352,MATCH($B149,'Mapping water'!$B$5:$B$352,0),MATCH(I$3,'Mapping water'!$D$4:$U$4,0))*$D149</f>
        <v>0</v>
      </c>
      <c r="J149" s="32">
        <f>INDEX('Mapping water'!$D$5:$U$352,MATCH($B149,'Mapping water'!$B$5:$B$352,0),MATCH(J$3,'Mapping water'!$D$4:$U$4,0))*$D149</f>
        <v>112963</v>
      </c>
      <c r="K149" s="32">
        <f>INDEX('Mapping water'!$D$5:$U$352,MATCH($B149,'Mapping water'!$B$5:$B$352,0),MATCH(K$3,'Mapping water'!$D$4:$U$4,0))*$D149</f>
        <v>0</v>
      </c>
      <c r="L149" s="32">
        <f>INDEX('Mapping water'!$D$5:$U$352,MATCH($B149,'Mapping water'!$B$5:$B$352,0),MATCH(L$3,'Mapping water'!$D$4:$U$4,0))*$D149</f>
        <v>0</v>
      </c>
      <c r="M149" s="32">
        <f>INDEX('Mapping water'!$D$5:$U$352,MATCH($B149,'Mapping water'!$B$5:$B$352,0),MATCH(M$3,'Mapping water'!$D$4:$U$4,0))*$D149</f>
        <v>0</v>
      </c>
      <c r="N149" s="32">
        <f>INDEX('Mapping water'!$D$5:$U$352,MATCH($B149,'Mapping water'!$B$5:$B$352,0),MATCH(N$3,'Mapping water'!$D$4:$U$4,0))*$D149</f>
        <v>0</v>
      </c>
      <c r="O149" s="32">
        <f>INDEX('Mapping water'!$D$5:$U$352,MATCH($B149,'Mapping water'!$B$5:$B$352,0),MATCH(O$3,'Mapping water'!$D$4:$U$4,0))*$D149</f>
        <v>0</v>
      </c>
      <c r="P149" s="32">
        <f>INDEX('Mapping water'!$D$5:$U$352,MATCH($B149,'Mapping water'!$B$5:$B$352,0),MATCH(P$3,'Mapping water'!$D$4:$U$4,0))*$D149</f>
        <v>0</v>
      </c>
      <c r="Q149" s="32">
        <f>INDEX('Mapping water'!$D$5:$U$352,MATCH($B149,'Mapping water'!$B$5:$B$352,0),MATCH(Q$3,'Mapping water'!$D$4:$U$4,0))*$D149</f>
        <v>0</v>
      </c>
      <c r="R149" s="32">
        <f>INDEX('Mapping water'!$D$5:$U$352,MATCH($B149,'Mapping water'!$B$5:$B$352,0),MATCH(R$3,'Mapping water'!$D$4:$U$4,0))*$D149</f>
        <v>0</v>
      </c>
      <c r="S149" s="32">
        <f>INDEX('Mapping water'!$D$5:$U$352,MATCH($B149,'Mapping water'!$B$5:$B$352,0),MATCH(S$3,'Mapping water'!$D$4:$U$4,0))*$D149</f>
        <v>0</v>
      </c>
      <c r="T149" s="32">
        <f>INDEX('Mapping water'!$D$5:$U$352,MATCH($B149,'Mapping water'!$B$5:$B$352,0),MATCH(T$3,'Mapping water'!$D$4:$U$4,0))*$D149</f>
        <v>0</v>
      </c>
      <c r="U149" s="32">
        <f>INDEX('Mapping water'!$D$5:$U$352,MATCH($B149,'Mapping water'!$B$5:$B$352,0),MATCH(U$3,'Mapping water'!$D$4:$U$4,0))*$D149</f>
        <v>0</v>
      </c>
      <c r="V149" s="32">
        <f>INDEX('Mapping water'!$D$5:$U$352,MATCH($B149,'Mapping water'!$B$5:$B$352,0),MATCH(V$3,'Mapping water'!$D$4:$U$4,0))*$D149</f>
        <v>0</v>
      </c>
      <c r="W149" s="32">
        <f>INDEX('Mapping water'!$D$5:$U$352,MATCH($B149,'Mapping water'!$B$5:$B$352,0),MATCH(W$3,'Mapping water'!$D$4:$U$4,0))*$D149</f>
        <v>0</v>
      </c>
      <c r="X149" s="32">
        <f>INDEX('Mapping water'!$D$5:$U$352,MATCH($B149,'Mapping water'!$B$5:$B$352,0),MATCH(X$3,'Mapping water'!$D$4:$U$4,0))*$D149</f>
        <v>0</v>
      </c>
      <c r="Y149" s="32">
        <f>INDEX('Mapping water'!$D$5:$U$352,MATCH($B149,'Mapping water'!$B$5:$B$352,0),MATCH(Y$3,'Mapping water'!$D$4:$U$4,0))*$D149</f>
        <v>0</v>
      </c>
    </row>
    <row r="150" spans="1:25" x14ac:dyDescent="0.45">
      <c r="A150" s="10" t="s">
        <v>553</v>
      </c>
      <c r="B150" s="10" t="s">
        <v>554</v>
      </c>
      <c r="C150" s="10" t="s">
        <v>174</v>
      </c>
      <c r="D150" s="32">
        <f>INDEX('ONS data MYE 5'!$I$6:$I$445, MATCH($B150,'ONS data MYE 5'!$B$6:$B$445,0))</f>
        <v>77490</v>
      </c>
      <c r="E150" s="32">
        <f>INDEX('ONS data MYE 5'!$J$6:$J$445, MATCH($B150,'ONS data MYE 5'!$B$6:$B$445,0))</f>
        <v>467</v>
      </c>
      <c r="F150" s="32">
        <f t="shared" si="4"/>
        <v>6.1463292576688975</v>
      </c>
      <c r="G150" s="32">
        <f t="shared" si="5"/>
        <v>37.777363343676697</v>
      </c>
      <c r="H150" s="32">
        <f>INDEX('Mapping water'!$D$5:$U$352,MATCH($B150,'Mapping water'!$B$5:$B$352,0),MATCH(H$3,'Mapping water'!$D$4:$U$4,0))*$D150</f>
        <v>0</v>
      </c>
      <c r="I150" s="32">
        <f>INDEX('Mapping water'!$D$5:$U$352,MATCH($B150,'Mapping water'!$B$5:$B$352,0),MATCH(I$3,'Mapping water'!$D$4:$U$4,0))*$D150</f>
        <v>0</v>
      </c>
      <c r="J150" s="32">
        <f>INDEX('Mapping water'!$D$5:$U$352,MATCH($B150,'Mapping water'!$B$5:$B$352,0),MATCH(J$3,'Mapping water'!$D$4:$U$4,0))*$D150</f>
        <v>77490</v>
      </c>
      <c r="K150" s="32">
        <f>INDEX('Mapping water'!$D$5:$U$352,MATCH($B150,'Mapping water'!$B$5:$B$352,0),MATCH(K$3,'Mapping water'!$D$4:$U$4,0))*$D150</f>
        <v>0</v>
      </c>
      <c r="L150" s="32">
        <f>INDEX('Mapping water'!$D$5:$U$352,MATCH($B150,'Mapping water'!$B$5:$B$352,0),MATCH(L$3,'Mapping water'!$D$4:$U$4,0))*$D150</f>
        <v>0</v>
      </c>
      <c r="M150" s="32">
        <f>INDEX('Mapping water'!$D$5:$U$352,MATCH($B150,'Mapping water'!$B$5:$B$352,0),MATCH(M$3,'Mapping water'!$D$4:$U$4,0))*$D150</f>
        <v>0</v>
      </c>
      <c r="N150" s="32">
        <f>INDEX('Mapping water'!$D$5:$U$352,MATCH($B150,'Mapping water'!$B$5:$B$352,0),MATCH(N$3,'Mapping water'!$D$4:$U$4,0))*$D150</f>
        <v>0</v>
      </c>
      <c r="O150" s="32">
        <f>INDEX('Mapping water'!$D$5:$U$352,MATCH($B150,'Mapping water'!$B$5:$B$352,0),MATCH(O$3,'Mapping water'!$D$4:$U$4,0))*$D150</f>
        <v>0</v>
      </c>
      <c r="P150" s="32">
        <f>INDEX('Mapping water'!$D$5:$U$352,MATCH($B150,'Mapping water'!$B$5:$B$352,0),MATCH(P$3,'Mapping water'!$D$4:$U$4,0))*$D150</f>
        <v>0</v>
      </c>
      <c r="Q150" s="32">
        <f>INDEX('Mapping water'!$D$5:$U$352,MATCH($B150,'Mapping water'!$B$5:$B$352,0),MATCH(Q$3,'Mapping water'!$D$4:$U$4,0))*$D150</f>
        <v>0</v>
      </c>
      <c r="R150" s="32">
        <f>INDEX('Mapping water'!$D$5:$U$352,MATCH($B150,'Mapping water'!$B$5:$B$352,0),MATCH(R$3,'Mapping water'!$D$4:$U$4,0))*$D150</f>
        <v>0</v>
      </c>
      <c r="S150" s="32">
        <f>INDEX('Mapping water'!$D$5:$U$352,MATCH($B150,'Mapping water'!$B$5:$B$352,0),MATCH(S$3,'Mapping water'!$D$4:$U$4,0))*$D150</f>
        <v>0</v>
      </c>
      <c r="T150" s="32">
        <f>INDEX('Mapping water'!$D$5:$U$352,MATCH($B150,'Mapping water'!$B$5:$B$352,0),MATCH(T$3,'Mapping water'!$D$4:$U$4,0))*$D150</f>
        <v>0</v>
      </c>
      <c r="U150" s="32">
        <f>INDEX('Mapping water'!$D$5:$U$352,MATCH($B150,'Mapping water'!$B$5:$B$352,0),MATCH(U$3,'Mapping water'!$D$4:$U$4,0))*$D150</f>
        <v>0</v>
      </c>
      <c r="V150" s="32">
        <f>INDEX('Mapping water'!$D$5:$U$352,MATCH($B150,'Mapping water'!$B$5:$B$352,0),MATCH(V$3,'Mapping water'!$D$4:$U$4,0))*$D150</f>
        <v>0</v>
      </c>
      <c r="W150" s="32">
        <f>INDEX('Mapping water'!$D$5:$U$352,MATCH($B150,'Mapping water'!$B$5:$B$352,0),MATCH(W$3,'Mapping water'!$D$4:$U$4,0))*$D150</f>
        <v>0</v>
      </c>
      <c r="X150" s="32">
        <f>INDEX('Mapping water'!$D$5:$U$352,MATCH($B150,'Mapping water'!$B$5:$B$352,0),MATCH(X$3,'Mapping water'!$D$4:$U$4,0))*$D150</f>
        <v>0</v>
      </c>
      <c r="Y150" s="32">
        <f>INDEX('Mapping water'!$D$5:$U$352,MATCH($B150,'Mapping water'!$B$5:$B$352,0),MATCH(Y$3,'Mapping water'!$D$4:$U$4,0))*$D150</f>
        <v>0</v>
      </c>
    </row>
    <row r="151" spans="1:25" x14ac:dyDescent="0.45">
      <c r="A151" s="10" t="s">
        <v>555</v>
      </c>
      <c r="B151" s="10" t="s">
        <v>556</v>
      </c>
      <c r="C151" s="10" t="s">
        <v>174</v>
      </c>
      <c r="D151" s="32">
        <f>INDEX('ONS data MYE 5'!$I$6:$I$445, MATCH($B151,'ONS data MYE 5'!$B$6:$B$445,0))</f>
        <v>80113</v>
      </c>
      <c r="E151" s="32">
        <f>INDEX('ONS data MYE 5'!$J$6:$J$445, MATCH($B151,'ONS data MYE 5'!$B$6:$B$445,0))</f>
        <v>1097</v>
      </c>
      <c r="F151" s="32">
        <f t="shared" si="4"/>
        <v>7.00033446027523</v>
      </c>
      <c r="G151" s="32">
        <f t="shared" si="5"/>
        <v>49.004682555716897</v>
      </c>
      <c r="H151" s="32">
        <f>INDEX('Mapping water'!$D$5:$U$352,MATCH($B151,'Mapping water'!$B$5:$B$352,0),MATCH(H$3,'Mapping water'!$D$4:$U$4,0))*$D151</f>
        <v>0</v>
      </c>
      <c r="I151" s="32">
        <f>INDEX('Mapping water'!$D$5:$U$352,MATCH($B151,'Mapping water'!$B$5:$B$352,0),MATCH(I$3,'Mapping water'!$D$4:$U$4,0))*$D151</f>
        <v>0</v>
      </c>
      <c r="J151" s="32">
        <f>INDEX('Mapping water'!$D$5:$U$352,MATCH($B151,'Mapping water'!$B$5:$B$352,0),MATCH(J$3,'Mapping water'!$D$4:$U$4,0))*$D151</f>
        <v>80113</v>
      </c>
      <c r="K151" s="32">
        <f>INDEX('Mapping water'!$D$5:$U$352,MATCH($B151,'Mapping water'!$B$5:$B$352,0),MATCH(K$3,'Mapping water'!$D$4:$U$4,0))*$D151</f>
        <v>0</v>
      </c>
      <c r="L151" s="32">
        <f>INDEX('Mapping water'!$D$5:$U$352,MATCH($B151,'Mapping water'!$B$5:$B$352,0),MATCH(L$3,'Mapping water'!$D$4:$U$4,0))*$D151</f>
        <v>0</v>
      </c>
      <c r="M151" s="32">
        <f>INDEX('Mapping water'!$D$5:$U$352,MATCH($B151,'Mapping water'!$B$5:$B$352,0),MATCH(M$3,'Mapping water'!$D$4:$U$4,0))*$D151</f>
        <v>0</v>
      </c>
      <c r="N151" s="32">
        <f>INDEX('Mapping water'!$D$5:$U$352,MATCH($B151,'Mapping water'!$B$5:$B$352,0),MATCH(N$3,'Mapping water'!$D$4:$U$4,0))*$D151</f>
        <v>0</v>
      </c>
      <c r="O151" s="32">
        <f>INDEX('Mapping water'!$D$5:$U$352,MATCH($B151,'Mapping water'!$B$5:$B$352,0),MATCH(O$3,'Mapping water'!$D$4:$U$4,0))*$D151</f>
        <v>0</v>
      </c>
      <c r="P151" s="32">
        <f>INDEX('Mapping water'!$D$5:$U$352,MATCH($B151,'Mapping water'!$B$5:$B$352,0),MATCH(P$3,'Mapping water'!$D$4:$U$4,0))*$D151</f>
        <v>0</v>
      </c>
      <c r="Q151" s="32">
        <f>INDEX('Mapping water'!$D$5:$U$352,MATCH($B151,'Mapping water'!$B$5:$B$352,0),MATCH(Q$3,'Mapping water'!$D$4:$U$4,0))*$D151</f>
        <v>0</v>
      </c>
      <c r="R151" s="32">
        <f>INDEX('Mapping water'!$D$5:$U$352,MATCH($B151,'Mapping water'!$B$5:$B$352,0),MATCH(R$3,'Mapping water'!$D$4:$U$4,0))*$D151</f>
        <v>0</v>
      </c>
      <c r="S151" s="32">
        <f>INDEX('Mapping water'!$D$5:$U$352,MATCH($B151,'Mapping water'!$B$5:$B$352,0),MATCH(S$3,'Mapping water'!$D$4:$U$4,0))*$D151</f>
        <v>0</v>
      </c>
      <c r="T151" s="32">
        <f>INDEX('Mapping water'!$D$5:$U$352,MATCH($B151,'Mapping water'!$B$5:$B$352,0),MATCH(T$3,'Mapping water'!$D$4:$U$4,0))*$D151</f>
        <v>0</v>
      </c>
      <c r="U151" s="32">
        <f>INDEX('Mapping water'!$D$5:$U$352,MATCH($B151,'Mapping water'!$B$5:$B$352,0),MATCH(U$3,'Mapping water'!$D$4:$U$4,0))*$D151</f>
        <v>0</v>
      </c>
      <c r="V151" s="32">
        <f>INDEX('Mapping water'!$D$5:$U$352,MATCH($B151,'Mapping water'!$B$5:$B$352,0),MATCH(V$3,'Mapping water'!$D$4:$U$4,0))*$D151</f>
        <v>0</v>
      </c>
      <c r="W151" s="32">
        <f>INDEX('Mapping water'!$D$5:$U$352,MATCH($B151,'Mapping water'!$B$5:$B$352,0),MATCH(W$3,'Mapping water'!$D$4:$U$4,0))*$D151</f>
        <v>0</v>
      </c>
      <c r="X151" s="32">
        <f>INDEX('Mapping water'!$D$5:$U$352,MATCH($B151,'Mapping water'!$B$5:$B$352,0),MATCH(X$3,'Mapping water'!$D$4:$U$4,0))*$D151</f>
        <v>0</v>
      </c>
      <c r="Y151" s="32">
        <f>INDEX('Mapping water'!$D$5:$U$352,MATCH($B151,'Mapping water'!$B$5:$B$352,0),MATCH(Y$3,'Mapping water'!$D$4:$U$4,0))*$D151</f>
        <v>0</v>
      </c>
    </row>
    <row r="152" spans="1:25" x14ac:dyDescent="0.45">
      <c r="A152" s="10" t="s">
        <v>557</v>
      </c>
      <c r="B152" s="10" t="s">
        <v>558</v>
      </c>
      <c r="C152" s="10" t="s">
        <v>174</v>
      </c>
      <c r="D152" s="32">
        <f>INDEX('ONS data MYE 5'!$I$6:$I$445, MATCH($B152,'ONS data MYE 5'!$B$6:$B$445,0))</f>
        <v>140787</v>
      </c>
      <c r="E152" s="32">
        <f>INDEX('ONS data MYE 5'!$J$6:$J$445, MATCH($B152,'ONS data MYE 5'!$B$6:$B$445,0))</f>
        <v>244</v>
      </c>
      <c r="F152" s="32">
        <f t="shared" si="4"/>
        <v>5.4971682252932021</v>
      </c>
      <c r="G152" s="32">
        <f t="shared" si="5"/>
        <v>30.218858497173212</v>
      </c>
      <c r="H152" s="32">
        <f>INDEX('Mapping water'!$D$5:$U$352,MATCH($B152,'Mapping water'!$B$5:$B$352,0),MATCH(H$3,'Mapping water'!$D$4:$U$4,0))*$D152</f>
        <v>0</v>
      </c>
      <c r="I152" s="32">
        <f>INDEX('Mapping water'!$D$5:$U$352,MATCH($B152,'Mapping water'!$B$5:$B$352,0),MATCH(I$3,'Mapping water'!$D$4:$U$4,0))*$D152</f>
        <v>0</v>
      </c>
      <c r="J152" s="32">
        <f>INDEX('Mapping water'!$D$5:$U$352,MATCH($B152,'Mapping water'!$B$5:$B$352,0),MATCH(J$3,'Mapping water'!$D$4:$U$4,0))*$D152</f>
        <v>140787</v>
      </c>
      <c r="K152" s="32">
        <f>INDEX('Mapping water'!$D$5:$U$352,MATCH($B152,'Mapping water'!$B$5:$B$352,0),MATCH(K$3,'Mapping water'!$D$4:$U$4,0))*$D152</f>
        <v>0</v>
      </c>
      <c r="L152" s="32">
        <f>INDEX('Mapping water'!$D$5:$U$352,MATCH($B152,'Mapping water'!$B$5:$B$352,0),MATCH(L$3,'Mapping water'!$D$4:$U$4,0))*$D152</f>
        <v>0</v>
      </c>
      <c r="M152" s="32">
        <f>INDEX('Mapping water'!$D$5:$U$352,MATCH($B152,'Mapping water'!$B$5:$B$352,0),MATCH(M$3,'Mapping water'!$D$4:$U$4,0))*$D152</f>
        <v>0</v>
      </c>
      <c r="N152" s="32">
        <f>INDEX('Mapping water'!$D$5:$U$352,MATCH($B152,'Mapping water'!$B$5:$B$352,0),MATCH(N$3,'Mapping water'!$D$4:$U$4,0))*$D152</f>
        <v>0</v>
      </c>
      <c r="O152" s="32">
        <f>INDEX('Mapping water'!$D$5:$U$352,MATCH($B152,'Mapping water'!$B$5:$B$352,0),MATCH(O$3,'Mapping water'!$D$4:$U$4,0))*$D152</f>
        <v>0</v>
      </c>
      <c r="P152" s="32">
        <f>INDEX('Mapping water'!$D$5:$U$352,MATCH($B152,'Mapping water'!$B$5:$B$352,0),MATCH(P$3,'Mapping water'!$D$4:$U$4,0))*$D152</f>
        <v>0</v>
      </c>
      <c r="Q152" s="32">
        <f>INDEX('Mapping water'!$D$5:$U$352,MATCH($B152,'Mapping water'!$B$5:$B$352,0),MATCH(Q$3,'Mapping water'!$D$4:$U$4,0))*$D152</f>
        <v>0</v>
      </c>
      <c r="R152" s="32">
        <f>INDEX('Mapping water'!$D$5:$U$352,MATCH($B152,'Mapping water'!$B$5:$B$352,0),MATCH(R$3,'Mapping water'!$D$4:$U$4,0))*$D152</f>
        <v>0</v>
      </c>
      <c r="S152" s="32">
        <f>INDEX('Mapping water'!$D$5:$U$352,MATCH($B152,'Mapping water'!$B$5:$B$352,0),MATCH(S$3,'Mapping water'!$D$4:$U$4,0))*$D152</f>
        <v>0</v>
      </c>
      <c r="T152" s="32">
        <f>INDEX('Mapping water'!$D$5:$U$352,MATCH($B152,'Mapping water'!$B$5:$B$352,0),MATCH(T$3,'Mapping water'!$D$4:$U$4,0))*$D152</f>
        <v>0</v>
      </c>
      <c r="U152" s="32">
        <f>INDEX('Mapping water'!$D$5:$U$352,MATCH($B152,'Mapping water'!$B$5:$B$352,0),MATCH(U$3,'Mapping water'!$D$4:$U$4,0))*$D152</f>
        <v>0</v>
      </c>
      <c r="V152" s="32">
        <f>INDEX('Mapping water'!$D$5:$U$352,MATCH($B152,'Mapping water'!$B$5:$B$352,0),MATCH(V$3,'Mapping water'!$D$4:$U$4,0))*$D152</f>
        <v>0</v>
      </c>
      <c r="W152" s="32">
        <f>INDEX('Mapping water'!$D$5:$U$352,MATCH($B152,'Mapping water'!$B$5:$B$352,0),MATCH(W$3,'Mapping water'!$D$4:$U$4,0))*$D152</f>
        <v>0</v>
      </c>
      <c r="X152" s="32">
        <f>INDEX('Mapping water'!$D$5:$U$352,MATCH($B152,'Mapping water'!$B$5:$B$352,0),MATCH(X$3,'Mapping water'!$D$4:$U$4,0))*$D152</f>
        <v>0</v>
      </c>
      <c r="Y152" s="32">
        <f>INDEX('Mapping water'!$D$5:$U$352,MATCH($B152,'Mapping water'!$B$5:$B$352,0),MATCH(Y$3,'Mapping water'!$D$4:$U$4,0))*$D152</f>
        <v>0</v>
      </c>
    </row>
    <row r="153" spans="1:25" x14ac:dyDescent="0.45">
      <c r="A153" s="10" t="s">
        <v>559</v>
      </c>
      <c r="B153" s="10" t="s">
        <v>560</v>
      </c>
      <c r="C153" s="10" t="s">
        <v>174</v>
      </c>
      <c r="D153" s="32">
        <f>INDEX('ONS data MYE 5'!$I$6:$I$445, MATCH($B153,'ONS data MYE 5'!$B$6:$B$445,0))</f>
        <v>89925</v>
      </c>
      <c r="E153" s="32">
        <f>INDEX('ONS data MYE 5'!$J$6:$J$445, MATCH($B153,'ONS data MYE 5'!$B$6:$B$445,0))</f>
        <v>531</v>
      </c>
      <c r="F153" s="32">
        <f t="shared" si="4"/>
        <v>6.2747620212419388</v>
      </c>
      <c r="G153" s="32">
        <f t="shared" si="5"/>
        <v>39.372638423220224</v>
      </c>
      <c r="H153" s="32">
        <f>INDEX('Mapping water'!$D$5:$U$352,MATCH($B153,'Mapping water'!$B$5:$B$352,0),MATCH(H$3,'Mapping water'!$D$4:$U$4,0))*$D153</f>
        <v>0</v>
      </c>
      <c r="I153" s="32">
        <f>INDEX('Mapping water'!$D$5:$U$352,MATCH($B153,'Mapping water'!$B$5:$B$352,0),MATCH(I$3,'Mapping water'!$D$4:$U$4,0))*$D153</f>
        <v>0</v>
      </c>
      <c r="J153" s="32">
        <f>INDEX('Mapping water'!$D$5:$U$352,MATCH($B153,'Mapping water'!$B$5:$B$352,0),MATCH(J$3,'Mapping water'!$D$4:$U$4,0))*$D153</f>
        <v>89925</v>
      </c>
      <c r="K153" s="32">
        <f>INDEX('Mapping water'!$D$5:$U$352,MATCH($B153,'Mapping water'!$B$5:$B$352,0),MATCH(K$3,'Mapping water'!$D$4:$U$4,0))*$D153</f>
        <v>0</v>
      </c>
      <c r="L153" s="32">
        <f>INDEX('Mapping water'!$D$5:$U$352,MATCH($B153,'Mapping water'!$B$5:$B$352,0),MATCH(L$3,'Mapping water'!$D$4:$U$4,0))*$D153</f>
        <v>0</v>
      </c>
      <c r="M153" s="32">
        <f>INDEX('Mapping water'!$D$5:$U$352,MATCH($B153,'Mapping water'!$B$5:$B$352,0),MATCH(M$3,'Mapping water'!$D$4:$U$4,0))*$D153</f>
        <v>0</v>
      </c>
      <c r="N153" s="32">
        <f>INDEX('Mapping water'!$D$5:$U$352,MATCH($B153,'Mapping water'!$B$5:$B$352,0),MATCH(N$3,'Mapping water'!$D$4:$U$4,0))*$D153</f>
        <v>0</v>
      </c>
      <c r="O153" s="32">
        <f>INDEX('Mapping water'!$D$5:$U$352,MATCH($B153,'Mapping water'!$B$5:$B$352,0),MATCH(O$3,'Mapping water'!$D$4:$U$4,0))*$D153</f>
        <v>0</v>
      </c>
      <c r="P153" s="32">
        <f>INDEX('Mapping water'!$D$5:$U$352,MATCH($B153,'Mapping water'!$B$5:$B$352,0),MATCH(P$3,'Mapping water'!$D$4:$U$4,0))*$D153</f>
        <v>0</v>
      </c>
      <c r="Q153" s="32">
        <f>INDEX('Mapping water'!$D$5:$U$352,MATCH($B153,'Mapping water'!$B$5:$B$352,0),MATCH(Q$3,'Mapping water'!$D$4:$U$4,0))*$D153</f>
        <v>0</v>
      </c>
      <c r="R153" s="32">
        <f>INDEX('Mapping water'!$D$5:$U$352,MATCH($B153,'Mapping water'!$B$5:$B$352,0),MATCH(R$3,'Mapping water'!$D$4:$U$4,0))*$D153</f>
        <v>0</v>
      </c>
      <c r="S153" s="32">
        <f>INDEX('Mapping water'!$D$5:$U$352,MATCH($B153,'Mapping water'!$B$5:$B$352,0),MATCH(S$3,'Mapping water'!$D$4:$U$4,0))*$D153</f>
        <v>0</v>
      </c>
      <c r="T153" s="32">
        <f>INDEX('Mapping water'!$D$5:$U$352,MATCH($B153,'Mapping water'!$B$5:$B$352,0),MATCH(T$3,'Mapping water'!$D$4:$U$4,0))*$D153</f>
        <v>0</v>
      </c>
      <c r="U153" s="32">
        <f>INDEX('Mapping water'!$D$5:$U$352,MATCH($B153,'Mapping water'!$B$5:$B$352,0),MATCH(U$3,'Mapping water'!$D$4:$U$4,0))*$D153</f>
        <v>0</v>
      </c>
      <c r="V153" s="32">
        <f>INDEX('Mapping water'!$D$5:$U$352,MATCH($B153,'Mapping water'!$B$5:$B$352,0),MATCH(V$3,'Mapping water'!$D$4:$U$4,0))*$D153</f>
        <v>0</v>
      </c>
      <c r="W153" s="32">
        <f>INDEX('Mapping water'!$D$5:$U$352,MATCH($B153,'Mapping water'!$B$5:$B$352,0),MATCH(W$3,'Mapping water'!$D$4:$U$4,0))*$D153</f>
        <v>0</v>
      </c>
      <c r="X153" s="32">
        <f>INDEX('Mapping water'!$D$5:$U$352,MATCH($B153,'Mapping water'!$B$5:$B$352,0),MATCH(X$3,'Mapping water'!$D$4:$U$4,0))*$D153</f>
        <v>0</v>
      </c>
      <c r="Y153" s="32">
        <f>INDEX('Mapping water'!$D$5:$U$352,MATCH($B153,'Mapping water'!$B$5:$B$352,0),MATCH(Y$3,'Mapping water'!$D$4:$U$4,0))*$D153</f>
        <v>0</v>
      </c>
    </row>
    <row r="154" spans="1:25" x14ac:dyDescent="0.45">
      <c r="A154" s="10" t="s">
        <v>561</v>
      </c>
      <c r="B154" s="10" t="s">
        <v>562</v>
      </c>
      <c r="C154" s="10" t="s">
        <v>174</v>
      </c>
      <c r="D154" s="32">
        <f>INDEX('ONS data MYE 5'!$I$6:$I$445, MATCH($B154,'ONS data MYE 5'!$B$6:$B$445,0))</f>
        <v>140685</v>
      </c>
      <c r="E154" s="32">
        <f>INDEX('ONS data MYE 5'!$J$6:$J$445, MATCH($B154,'ONS data MYE 5'!$B$6:$B$445,0))</f>
        <v>989</v>
      </c>
      <c r="F154" s="32">
        <f t="shared" si="4"/>
        <v>6.8966943316227125</v>
      </c>
      <c r="G154" s="32">
        <f t="shared" si="5"/>
        <v>47.564392703836852</v>
      </c>
      <c r="H154" s="32">
        <f>INDEX('Mapping water'!$D$5:$U$352,MATCH($B154,'Mapping water'!$B$5:$B$352,0),MATCH(H$3,'Mapping water'!$D$4:$U$4,0))*$D154</f>
        <v>0</v>
      </c>
      <c r="I154" s="32">
        <f>INDEX('Mapping water'!$D$5:$U$352,MATCH($B154,'Mapping water'!$B$5:$B$352,0),MATCH(I$3,'Mapping water'!$D$4:$U$4,0))*$D154</f>
        <v>0</v>
      </c>
      <c r="J154" s="32">
        <f>INDEX('Mapping water'!$D$5:$U$352,MATCH($B154,'Mapping water'!$B$5:$B$352,0),MATCH(J$3,'Mapping water'!$D$4:$U$4,0))*$D154</f>
        <v>140685</v>
      </c>
      <c r="K154" s="32">
        <f>INDEX('Mapping water'!$D$5:$U$352,MATCH($B154,'Mapping water'!$B$5:$B$352,0),MATCH(K$3,'Mapping water'!$D$4:$U$4,0))*$D154</f>
        <v>0</v>
      </c>
      <c r="L154" s="32">
        <f>INDEX('Mapping water'!$D$5:$U$352,MATCH($B154,'Mapping water'!$B$5:$B$352,0),MATCH(L$3,'Mapping water'!$D$4:$U$4,0))*$D154</f>
        <v>0</v>
      </c>
      <c r="M154" s="32">
        <f>INDEX('Mapping water'!$D$5:$U$352,MATCH($B154,'Mapping water'!$B$5:$B$352,0),MATCH(M$3,'Mapping water'!$D$4:$U$4,0))*$D154</f>
        <v>0</v>
      </c>
      <c r="N154" s="32">
        <f>INDEX('Mapping water'!$D$5:$U$352,MATCH($B154,'Mapping water'!$B$5:$B$352,0),MATCH(N$3,'Mapping water'!$D$4:$U$4,0))*$D154</f>
        <v>0</v>
      </c>
      <c r="O154" s="32">
        <f>INDEX('Mapping water'!$D$5:$U$352,MATCH($B154,'Mapping water'!$B$5:$B$352,0),MATCH(O$3,'Mapping water'!$D$4:$U$4,0))*$D154</f>
        <v>0</v>
      </c>
      <c r="P154" s="32">
        <f>INDEX('Mapping water'!$D$5:$U$352,MATCH($B154,'Mapping water'!$B$5:$B$352,0),MATCH(P$3,'Mapping water'!$D$4:$U$4,0))*$D154</f>
        <v>0</v>
      </c>
      <c r="Q154" s="32">
        <f>INDEX('Mapping water'!$D$5:$U$352,MATCH($B154,'Mapping water'!$B$5:$B$352,0),MATCH(Q$3,'Mapping water'!$D$4:$U$4,0))*$D154</f>
        <v>0</v>
      </c>
      <c r="R154" s="32">
        <f>INDEX('Mapping water'!$D$5:$U$352,MATCH($B154,'Mapping water'!$B$5:$B$352,0),MATCH(R$3,'Mapping water'!$D$4:$U$4,0))*$D154</f>
        <v>0</v>
      </c>
      <c r="S154" s="32">
        <f>INDEX('Mapping water'!$D$5:$U$352,MATCH($B154,'Mapping water'!$B$5:$B$352,0),MATCH(S$3,'Mapping water'!$D$4:$U$4,0))*$D154</f>
        <v>0</v>
      </c>
      <c r="T154" s="32">
        <f>INDEX('Mapping water'!$D$5:$U$352,MATCH($B154,'Mapping water'!$B$5:$B$352,0),MATCH(T$3,'Mapping water'!$D$4:$U$4,0))*$D154</f>
        <v>0</v>
      </c>
      <c r="U154" s="32">
        <f>INDEX('Mapping water'!$D$5:$U$352,MATCH($B154,'Mapping water'!$B$5:$B$352,0),MATCH(U$3,'Mapping water'!$D$4:$U$4,0))*$D154</f>
        <v>0</v>
      </c>
      <c r="V154" s="32">
        <f>INDEX('Mapping water'!$D$5:$U$352,MATCH($B154,'Mapping water'!$B$5:$B$352,0),MATCH(V$3,'Mapping water'!$D$4:$U$4,0))*$D154</f>
        <v>0</v>
      </c>
      <c r="W154" s="32">
        <f>INDEX('Mapping water'!$D$5:$U$352,MATCH($B154,'Mapping water'!$B$5:$B$352,0),MATCH(W$3,'Mapping water'!$D$4:$U$4,0))*$D154</f>
        <v>0</v>
      </c>
      <c r="X154" s="32">
        <f>INDEX('Mapping water'!$D$5:$U$352,MATCH($B154,'Mapping water'!$B$5:$B$352,0),MATCH(X$3,'Mapping water'!$D$4:$U$4,0))*$D154</f>
        <v>0</v>
      </c>
      <c r="Y154" s="32">
        <f>INDEX('Mapping water'!$D$5:$U$352,MATCH($B154,'Mapping water'!$B$5:$B$352,0),MATCH(Y$3,'Mapping water'!$D$4:$U$4,0))*$D154</f>
        <v>0</v>
      </c>
    </row>
    <row r="155" spans="1:25" x14ac:dyDescent="0.45">
      <c r="A155" s="10" t="s">
        <v>563</v>
      </c>
      <c r="B155" s="10" t="s">
        <v>564</v>
      </c>
      <c r="C155" s="10" t="s">
        <v>174</v>
      </c>
      <c r="D155" s="32">
        <f>INDEX('ONS data MYE 5'!$I$6:$I$445, MATCH($B155,'ONS data MYE 5'!$B$6:$B$445,0))</f>
        <v>58519</v>
      </c>
      <c r="E155" s="32">
        <f>INDEX('ONS data MYE 5'!$J$6:$J$445, MATCH($B155,'ONS data MYE 5'!$B$6:$B$445,0))</f>
        <v>100</v>
      </c>
      <c r="F155" s="32">
        <f t="shared" si="4"/>
        <v>4.6051701859880918</v>
      </c>
      <c r="G155" s="32">
        <f t="shared" si="5"/>
        <v>21.207592441913597</v>
      </c>
      <c r="H155" s="32">
        <f>INDEX('Mapping water'!$D$5:$U$352,MATCH($B155,'Mapping water'!$B$5:$B$352,0),MATCH(H$3,'Mapping water'!$D$4:$U$4,0))*$D155</f>
        <v>0</v>
      </c>
      <c r="I155" s="32">
        <f>INDEX('Mapping water'!$D$5:$U$352,MATCH($B155,'Mapping water'!$B$5:$B$352,0),MATCH(I$3,'Mapping water'!$D$4:$U$4,0))*$D155</f>
        <v>0</v>
      </c>
      <c r="J155" s="32">
        <f>INDEX('Mapping water'!$D$5:$U$352,MATCH($B155,'Mapping water'!$B$5:$B$352,0),MATCH(J$3,'Mapping water'!$D$4:$U$4,0))*$D155</f>
        <v>58519</v>
      </c>
      <c r="K155" s="32">
        <f>INDEX('Mapping water'!$D$5:$U$352,MATCH($B155,'Mapping water'!$B$5:$B$352,0),MATCH(K$3,'Mapping water'!$D$4:$U$4,0))*$D155</f>
        <v>0</v>
      </c>
      <c r="L155" s="32">
        <f>INDEX('Mapping water'!$D$5:$U$352,MATCH($B155,'Mapping water'!$B$5:$B$352,0),MATCH(L$3,'Mapping water'!$D$4:$U$4,0))*$D155</f>
        <v>0</v>
      </c>
      <c r="M155" s="32">
        <f>INDEX('Mapping water'!$D$5:$U$352,MATCH($B155,'Mapping water'!$B$5:$B$352,0),MATCH(M$3,'Mapping water'!$D$4:$U$4,0))*$D155</f>
        <v>0</v>
      </c>
      <c r="N155" s="32">
        <f>INDEX('Mapping water'!$D$5:$U$352,MATCH($B155,'Mapping water'!$B$5:$B$352,0),MATCH(N$3,'Mapping water'!$D$4:$U$4,0))*$D155</f>
        <v>0</v>
      </c>
      <c r="O155" s="32">
        <f>INDEX('Mapping water'!$D$5:$U$352,MATCH($B155,'Mapping water'!$B$5:$B$352,0),MATCH(O$3,'Mapping water'!$D$4:$U$4,0))*$D155</f>
        <v>0</v>
      </c>
      <c r="P155" s="32">
        <f>INDEX('Mapping water'!$D$5:$U$352,MATCH($B155,'Mapping water'!$B$5:$B$352,0),MATCH(P$3,'Mapping water'!$D$4:$U$4,0))*$D155</f>
        <v>0</v>
      </c>
      <c r="Q155" s="32">
        <f>INDEX('Mapping water'!$D$5:$U$352,MATCH($B155,'Mapping water'!$B$5:$B$352,0),MATCH(Q$3,'Mapping water'!$D$4:$U$4,0))*$D155</f>
        <v>0</v>
      </c>
      <c r="R155" s="32">
        <f>INDEX('Mapping water'!$D$5:$U$352,MATCH($B155,'Mapping water'!$B$5:$B$352,0),MATCH(R$3,'Mapping water'!$D$4:$U$4,0))*$D155</f>
        <v>0</v>
      </c>
      <c r="S155" s="32">
        <f>INDEX('Mapping water'!$D$5:$U$352,MATCH($B155,'Mapping water'!$B$5:$B$352,0),MATCH(S$3,'Mapping water'!$D$4:$U$4,0))*$D155</f>
        <v>0</v>
      </c>
      <c r="T155" s="32">
        <f>INDEX('Mapping water'!$D$5:$U$352,MATCH($B155,'Mapping water'!$B$5:$B$352,0),MATCH(T$3,'Mapping water'!$D$4:$U$4,0))*$D155</f>
        <v>0</v>
      </c>
      <c r="U155" s="32">
        <f>INDEX('Mapping water'!$D$5:$U$352,MATCH($B155,'Mapping water'!$B$5:$B$352,0),MATCH(U$3,'Mapping water'!$D$4:$U$4,0))*$D155</f>
        <v>0</v>
      </c>
      <c r="V155" s="32">
        <f>INDEX('Mapping water'!$D$5:$U$352,MATCH($B155,'Mapping water'!$B$5:$B$352,0),MATCH(V$3,'Mapping water'!$D$4:$U$4,0))*$D155</f>
        <v>0</v>
      </c>
      <c r="W155" s="32">
        <f>INDEX('Mapping water'!$D$5:$U$352,MATCH($B155,'Mapping water'!$B$5:$B$352,0),MATCH(W$3,'Mapping water'!$D$4:$U$4,0))*$D155</f>
        <v>0</v>
      </c>
      <c r="X155" s="32">
        <f>INDEX('Mapping water'!$D$5:$U$352,MATCH($B155,'Mapping water'!$B$5:$B$352,0),MATCH(X$3,'Mapping water'!$D$4:$U$4,0))*$D155</f>
        <v>0</v>
      </c>
      <c r="Y155" s="32">
        <f>INDEX('Mapping water'!$D$5:$U$352,MATCH($B155,'Mapping water'!$B$5:$B$352,0),MATCH(Y$3,'Mapping water'!$D$4:$U$4,0))*$D155</f>
        <v>0</v>
      </c>
    </row>
    <row r="156" spans="1:25" x14ac:dyDescent="0.45">
      <c r="A156" s="10" t="s">
        <v>565</v>
      </c>
      <c r="B156" s="10" t="s">
        <v>566</v>
      </c>
      <c r="C156" s="10" t="s">
        <v>174</v>
      </c>
      <c r="D156" s="32">
        <f>INDEX('ONS data MYE 5'!$I$6:$I$445, MATCH($B156,'ONS data MYE 5'!$B$6:$B$445,0))</f>
        <v>69418</v>
      </c>
      <c r="E156" s="32">
        <f>INDEX('ONS data MYE 5'!$J$6:$J$445, MATCH($B156,'ONS data MYE 5'!$B$6:$B$445,0))</f>
        <v>503</v>
      </c>
      <c r="F156" s="32">
        <f t="shared" si="4"/>
        <v>6.2205901700997392</v>
      </c>
      <c r="G156" s="32">
        <f t="shared" si="5"/>
        <v>38.695742064341502</v>
      </c>
      <c r="H156" s="32">
        <f>INDEX('Mapping water'!$D$5:$U$352,MATCH($B156,'Mapping water'!$B$5:$B$352,0),MATCH(H$3,'Mapping water'!$D$4:$U$4,0))*$D156</f>
        <v>0</v>
      </c>
      <c r="I156" s="32">
        <f>INDEX('Mapping water'!$D$5:$U$352,MATCH($B156,'Mapping water'!$B$5:$B$352,0),MATCH(I$3,'Mapping water'!$D$4:$U$4,0))*$D156</f>
        <v>0</v>
      </c>
      <c r="J156" s="32">
        <f>INDEX('Mapping water'!$D$5:$U$352,MATCH($B156,'Mapping water'!$B$5:$B$352,0),MATCH(J$3,'Mapping water'!$D$4:$U$4,0))*$D156</f>
        <v>69418</v>
      </c>
      <c r="K156" s="32">
        <f>INDEX('Mapping water'!$D$5:$U$352,MATCH($B156,'Mapping water'!$B$5:$B$352,0),MATCH(K$3,'Mapping water'!$D$4:$U$4,0))*$D156</f>
        <v>0</v>
      </c>
      <c r="L156" s="32">
        <f>INDEX('Mapping water'!$D$5:$U$352,MATCH($B156,'Mapping water'!$B$5:$B$352,0),MATCH(L$3,'Mapping water'!$D$4:$U$4,0))*$D156</f>
        <v>0</v>
      </c>
      <c r="M156" s="32">
        <f>INDEX('Mapping water'!$D$5:$U$352,MATCH($B156,'Mapping water'!$B$5:$B$352,0),MATCH(M$3,'Mapping water'!$D$4:$U$4,0))*$D156</f>
        <v>0</v>
      </c>
      <c r="N156" s="32">
        <f>INDEX('Mapping water'!$D$5:$U$352,MATCH($B156,'Mapping water'!$B$5:$B$352,0),MATCH(N$3,'Mapping water'!$D$4:$U$4,0))*$D156</f>
        <v>0</v>
      </c>
      <c r="O156" s="32">
        <f>INDEX('Mapping water'!$D$5:$U$352,MATCH($B156,'Mapping water'!$B$5:$B$352,0),MATCH(O$3,'Mapping water'!$D$4:$U$4,0))*$D156</f>
        <v>0</v>
      </c>
      <c r="P156" s="32">
        <f>INDEX('Mapping water'!$D$5:$U$352,MATCH($B156,'Mapping water'!$B$5:$B$352,0),MATCH(P$3,'Mapping water'!$D$4:$U$4,0))*$D156</f>
        <v>0</v>
      </c>
      <c r="Q156" s="32">
        <f>INDEX('Mapping water'!$D$5:$U$352,MATCH($B156,'Mapping water'!$B$5:$B$352,0),MATCH(Q$3,'Mapping water'!$D$4:$U$4,0))*$D156</f>
        <v>0</v>
      </c>
      <c r="R156" s="32">
        <f>INDEX('Mapping water'!$D$5:$U$352,MATCH($B156,'Mapping water'!$B$5:$B$352,0),MATCH(R$3,'Mapping water'!$D$4:$U$4,0))*$D156</f>
        <v>0</v>
      </c>
      <c r="S156" s="32">
        <f>INDEX('Mapping water'!$D$5:$U$352,MATCH($B156,'Mapping water'!$B$5:$B$352,0),MATCH(S$3,'Mapping water'!$D$4:$U$4,0))*$D156</f>
        <v>0</v>
      </c>
      <c r="T156" s="32">
        <f>INDEX('Mapping water'!$D$5:$U$352,MATCH($B156,'Mapping water'!$B$5:$B$352,0),MATCH(T$3,'Mapping water'!$D$4:$U$4,0))*$D156</f>
        <v>0</v>
      </c>
      <c r="U156" s="32">
        <f>INDEX('Mapping water'!$D$5:$U$352,MATCH($B156,'Mapping water'!$B$5:$B$352,0),MATCH(U$3,'Mapping water'!$D$4:$U$4,0))*$D156</f>
        <v>0</v>
      </c>
      <c r="V156" s="32">
        <f>INDEX('Mapping water'!$D$5:$U$352,MATCH($B156,'Mapping water'!$B$5:$B$352,0),MATCH(V$3,'Mapping water'!$D$4:$U$4,0))*$D156</f>
        <v>0</v>
      </c>
      <c r="W156" s="32">
        <f>INDEX('Mapping water'!$D$5:$U$352,MATCH($B156,'Mapping water'!$B$5:$B$352,0),MATCH(W$3,'Mapping water'!$D$4:$U$4,0))*$D156</f>
        <v>0</v>
      </c>
      <c r="X156" s="32">
        <f>INDEX('Mapping water'!$D$5:$U$352,MATCH($B156,'Mapping water'!$B$5:$B$352,0),MATCH(X$3,'Mapping water'!$D$4:$U$4,0))*$D156</f>
        <v>0</v>
      </c>
      <c r="Y156" s="32">
        <f>INDEX('Mapping water'!$D$5:$U$352,MATCH($B156,'Mapping water'!$B$5:$B$352,0),MATCH(Y$3,'Mapping water'!$D$4:$U$4,0))*$D156</f>
        <v>0</v>
      </c>
    </row>
    <row r="157" spans="1:25" x14ac:dyDescent="0.45">
      <c r="A157" s="10" t="s">
        <v>567</v>
      </c>
      <c r="B157" s="10" t="s">
        <v>568</v>
      </c>
      <c r="C157" s="10" t="s">
        <v>174</v>
      </c>
      <c r="D157" s="32">
        <f>INDEX('ONS data MYE 5'!$I$6:$I$445, MATCH($B157,'ONS data MYE 5'!$B$6:$B$445,0))</f>
        <v>109685</v>
      </c>
      <c r="E157" s="32">
        <f>INDEX('ONS data MYE 5'!$J$6:$J$445, MATCH($B157,'ONS data MYE 5'!$B$6:$B$445,0))</f>
        <v>971</v>
      </c>
      <c r="F157" s="32">
        <f t="shared" si="4"/>
        <v>6.8783264682913252</v>
      </c>
      <c r="G157" s="32">
        <f t="shared" si="5"/>
        <v>47.311375004397014</v>
      </c>
      <c r="H157" s="32">
        <f>INDEX('Mapping water'!$D$5:$U$352,MATCH($B157,'Mapping water'!$B$5:$B$352,0),MATCH(H$3,'Mapping water'!$D$4:$U$4,0))*$D157</f>
        <v>0</v>
      </c>
      <c r="I157" s="32">
        <f>INDEX('Mapping water'!$D$5:$U$352,MATCH($B157,'Mapping water'!$B$5:$B$352,0),MATCH(I$3,'Mapping water'!$D$4:$U$4,0))*$D157</f>
        <v>0</v>
      </c>
      <c r="J157" s="32">
        <f>INDEX('Mapping water'!$D$5:$U$352,MATCH($B157,'Mapping water'!$B$5:$B$352,0),MATCH(J$3,'Mapping water'!$D$4:$U$4,0))*$D157</f>
        <v>109685</v>
      </c>
      <c r="K157" s="32">
        <f>INDEX('Mapping water'!$D$5:$U$352,MATCH($B157,'Mapping water'!$B$5:$B$352,0),MATCH(K$3,'Mapping water'!$D$4:$U$4,0))*$D157</f>
        <v>0</v>
      </c>
      <c r="L157" s="32">
        <f>INDEX('Mapping water'!$D$5:$U$352,MATCH($B157,'Mapping water'!$B$5:$B$352,0),MATCH(L$3,'Mapping water'!$D$4:$U$4,0))*$D157</f>
        <v>0</v>
      </c>
      <c r="M157" s="32">
        <f>INDEX('Mapping water'!$D$5:$U$352,MATCH($B157,'Mapping water'!$B$5:$B$352,0),MATCH(M$3,'Mapping water'!$D$4:$U$4,0))*$D157</f>
        <v>0</v>
      </c>
      <c r="N157" s="32">
        <f>INDEX('Mapping water'!$D$5:$U$352,MATCH($B157,'Mapping water'!$B$5:$B$352,0),MATCH(N$3,'Mapping water'!$D$4:$U$4,0))*$D157</f>
        <v>0</v>
      </c>
      <c r="O157" s="32">
        <f>INDEX('Mapping water'!$D$5:$U$352,MATCH($B157,'Mapping water'!$B$5:$B$352,0),MATCH(O$3,'Mapping water'!$D$4:$U$4,0))*$D157</f>
        <v>0</v>
      </c>
      <c r="P157" s="32">
        <f>INDEX('Mapping water'!$D$5:$U$352,MATCH($B157,'Mapping water'!$B$5:$B$352,0),MATCH(P$3,'Mapping water'!$D$4:$U$4,0))*$D157</f>
        <v>0</v>
      </c>
      <c r="Q157" s="32">
        <f>INDEX('Mapping water'!$D$5:$U$352,MATCH($B157,'Mapping water'!$B$5:$B$352,0),MATCH(Q$3,'Mapping water'!$D$4:$U$4,0))*$D157</f>
        <v>0</v>
      </c>
      <c r="R157" s="32">
        <f>INDEX('Mapping water'!$D$5:$U$352,MATCH($B157,'Mapping water'!$B$5:$B$352,0),MATCH(R$3,'Mapping water'!$D$4:$U$4,0))*$D157</f>
        <v>0</v>
      </c>
      <c r="S157" s="32">
        <f>INDEX('Mapping water'!$D$5:$U$352,MATCH($B157,'Mapping water'!$B$5:$B$352,0),MATCH(S$3,'Mapping water'!$D$4:$U$4,0))*$D157</f>
        <v>0</v>
      </c>
      <c r="T157" s="32">
        <f>INDEX('Mapping water'!$D$5:$U$352,MATCH($B157,'Mapping water'!$B$5:$B$352,0),MATCH(T$3,'Mapping water'!$D$4:$U$4,0))*$D157</f>
        <v>0</v>
      </c>
      <c r="U157" s="32">
        <f>INDEX('Mapping water'!$D$5:$U$352,MATCH($B157,'Mapping water'!$B$5:$B$352,0),MATCH(U$3,'Mapping water'!$D$4:$U$4,0))*$D157</f>
        <v>0</v>
      </c>
      <c r="V157" s="32">
        <f>INDEX('Mapping water'!$D$5:$U$352,MATCH($B157,'Mapping water'!$B$5:$B$352,0),MATCH(V$3,'Mapping water'!$D$4:$U$4,0))*$D157</f>
        <v>0</v>
      </c>
      <c r="W157" s="32">
        <f>INDEX('Mapping water'!$D$5:$U$352,MATCH($B157,'Mapping water'!$B$5:$B$352,0),MATCH(W$3,'Mapping water'!$D$4:$U$4,0))*$D157</f>
        <v>0</v>
      </c>
      <c r="X157" s="32">
        <f>INDEX('Mapping water'!$D$5:$U$352,MATCH($B157,'Mapping water'!$B$5:$B$352,0),MATCH(X$3,'Mapping water'!$D$4:$U$4,0))*$D157</f>
        <v>0</v>
      </c>
      <c r="Y157" s="32">
        <f>INDEX('Mapping water'!$D$5:$U$352,MATCH($B157,'Mapping water'!$B$5:$B$352,0),MATCH(Y$3,'Mapping water'!$D$4:$U$4,0))*$D157</f>
        <v>0</v>
      </c>
    </row>
    <row r="158" spans="1:25" x14ac:dyDescent="0.45">
      <c r="A158" s="10" t="s">
        <v>569</v>
      </c>
      <c r="B158" s="10" t="s">
        <v>570</v>
      </c>
      <c r="C158" s="10" t="s">
        <v>174</v>
      </c>
      <c r="D158" s="32">
        <f>INDEX('ONS data MYE 5'!$I$6:$I$445, MATCH($B158,'ONS data MYE 5'!$B$6:$B$445,0))</f>
        <v>112482</v>
      </c>
      <c r="E158" s="32">
        <f>INDEX('ONS data MYE 5'!$J$6:$J$445, MATCH($B158,'ONS data MYE 5'!$B$6:$B$445,0))</f>
        <v>324</v>
      </c>
      <c r="F158" s="32">
        <f t="shared" si="4"/>
        <v>5.780743515792329</v>
      </c>
      <c r="G158" s="32">
        <f t="shared" si="5"/>
        <v>33.416995595375056</v>
      </c>
      <c r="H158" s="32">
        <f>INDEX('Mapping water'!$D$5:$U$352,MATCH($B158,'Mapping water'!$B$5:$B$352,0),MATCH(H$3,'Mapping water'!$D$4:$U$4,0))*$D158</f>
        <v>0</v>
      </c>
      <c r="I158" s="32">
        <f>INDEX('Mapping water'!$D$5:$U$352,MATCH($B158,'Mapping water'!$B$5:$B$352,0),MATCH(I$3,'Mapping water'!$D$4:$U$4,0))*$D158</f>
        <v>0</v>
      </c>
      <c r="J158" s="32">
        <f>INDEX('Mapping water'!$D$5:$U$352,MATCH($B158,'Mapping water'!$B$5:$B$352,0),MATCH(J$3,'Mapping water'!$D$4:$U$4,0))*$D158</f>
        <v>112482</v>
      </c>
      <c r="K158" s="32">
        <f>INDEX('Mapping water'!$D$5:$U$352,MATCH($B158,'Mapping water'!$B$5:$B$352,0),MATCH(K$3,'Mapping water'!$D$4:$U$4,0))*$D158</f>
        <v>0</v>
      </c>
      <c r="L158" s="32">
        <f>INDEX('Mapping water'!$D$5:$U$352,MATCH($B158,'Mapping water'!$B$5:$B$352,0),MATCH(L$3,'Mapping water'!$D$4:$U$4,0))*$D158</f>
        <v>0</v>
      </c>
      <c r="M158" s="32">
        <f>INDEX('Mapping water'!$D$5:$U$352,MATCH($B158,'Mapping water'!$B$5:$B$352,0),MATCH(M$3,'Mapping water'!$D$4:$U$4,0))*$D158</f>
        <v>0</v>
      </c>
      <c r="N158" s="32">
        <f>INDEX('Mapping water'!$D$5:$U$352,MATCH($B158,'Mapping water'!$B$5:$B$352,0),MATCH(N$3,'Mapping water'!$D$4:$U$4,0))*$D158</f>
        <v>0</v>
      </c>
      <c r="O158" s="32">
        <f>INDEX('Mapping water'!$D$5:$U$352,MATCH($B158,'Mapping water'!$B$5:$B$352,0),MATCH(O$3,'Mapping water'!$D$4:$U$4,0))*$D158</f>
        <v>0</v>
      </c>
      <c r="P158" s="32">
        <f>INDEX('Mapping water'!$D$5:$U$352,MATCH($B158,'Mapping water'!$B$5:$B$352,0),MATCH(P$3,'Mapping water'!$D$4:$U$4,0))*$D158</f>
        <v>0</v>
      </c>
      <c r="Q158" s="32">
        <f>INDEX('Mapping water'!$D$5:$U$352,MATCH($B158,'Mapping water'!$B$5:$B$352,0),MATCH(Q$3,'Mapping water'!$D$4:$U$4,0))*$D158</f>
        <v>0</v>
      </c>
      <c r="R158" s="32">
        <f>INDEX('Mapping water'!$D$5:$U$352,MATCH($B158,'Mapping water'!$B$5:$B$352,0),MATCH(R$3,'Mapping water'!$D$4:$U$4,0))*$D158</f>
        <v>0</v>
      </c>
      <c r="S158" s="32">
        <f>INDEX('Mapping water'!$D$5:$U$352,MATCH($B158,'Mapping water'!$B$5:$B$352,0),MATCH(S$3,'Mapping water'!$D$4:$U$4,0))*$D158</f>
        <v>0</v>
      </c>
      <c r="T158" s="32">
        <f>INDEX('Mapping water'!$D$5:$U$352,MATCH($B158,'Mapping water'!$B$5:$B$352,0),MATCH(T$3,'Mapping water'!$D$4:$U$4,0))*$D158</f>
        <v>0</v>
      </c>
      <c r="U158" s="32">
        <f>INDEX('Mapping water'!$D$5:$U$352,MATCH($B158,'Mapping water'!$B$5:$B$352,0),MATCH(U$3,'Mapping water'!$D$4:$U$4,0))*$D158</f>
        <v>0</v>
      </c>
      <c r="V158" s="32">
        <f>INDEX('Mapping water'!$D$5:$U$352,MATCH($B158,'Mapping water'!$B$5:$B$352,0),MATCH(V$3,'Mapping water'!$D$4:$U$4,0))*$D158</f>
        <v>0</v>
      </c>
      <c r="W158" s="32">
        <f>INDEX('Mapping water'!$D$5:$U$352,MATCH($B158,'Mapping water'!$B$5:$B$352,0),MATCH(W$3,'Mapping water'!$D$4:$U$4,0))*$D158</f>
        <v>0</v>
      </c>
      <c r="X158" s="32">
        <f>INDEX('Mapping water'!$D$5:$U$352,MATCH($B158,'Mapping water'!$B$5:$B$352,0),MATCH(X$3,'Mapping water'!$D$4:$U$4,0))*$D158</f>
        <v>0</v>
      </c>
      <c r="Y158" s="32">
        <f>INDEX('Mapping water'!$D$5:$U$352,MATCH($B158,'Mapping water'!$B$5:$B$352,0),MATCH(Y$3,'Mapping water'!$D$4:$U$4,0))*$D158</f>
        <v>0</v>
      </c>
    </row>
    <row r="159" spans="1:25" x14ac:dyDescent="0.45">
      <c r="A159" s="10" t="s">
        <v>571</v>
      </c>
      <c r="B159" s="10" t="s">
        <v>572</v>
      </c>
      <c r="C159" s="10" t="s">
        <v>174</v>
      </c>
      <c r="D159" s="32">
        <f>INDEX('ONS data MYE 5'!$I$6:$I$445, MATCH($B159,'ONS data MYE 5'!$B$6:$B$445,0))</f>
        <v>109546</v>
      </c>
      <c r="E159" s="32">
        <f>INDEX('ONS data MYE 5'!$J$6:$J$445, MATCH($B159,'ONS data MYE 5'!$B$6:$B$445,0))</f>
        <v>388</v>
      </c>
      <c r="F159" s="32">
        <f t="shared" si="4"/>
        <v>5.9610053396232736</v>
      </c>
      <c r="G159" s="32">
        <f t="shared" si="5"/>
        <v>35.53358465901718</v>
      </c>
      <c r="H159" s="32">
        <f>INDEX('Mapping water'!$D$5:$U$352,MATCH($B159,'Mapping water'!$B$5:$B$352,0),MATCH(H$3,'Mapping water'!$D$4:$U$4,0))*$D159</f>
        <v>0</v>
      </c>
      <c r="I159" s="32">
        <f>INDEX('Mapping water'!$D$5:$U$352,MATCH($B159,'Mapping water'!$B$5:$B$352,0),MATCH(I$3,'Mapping water'!$D$4:$U$4,0))*$D159</f>
        <v>0</v>
      </c>
      <c r="J159" s="32">
        <f>INDEX('Mapping water'!$D$5:$U$352,MATCH($B159,'Mapping water'!$B$5:$B$352,0),MATCH(J$3,'Mapping water'!$D$4:$U$4,0))*$D159</f>
        <v>109546</v>
      </c>
      <c r="K159" s="32">
        <f>INDEX('Mapping water'!$D$5:$U$352,MATCH($B159,'Mapping water'!$B$5:$B$352,0),MATCH(K$3,'Mapping water'!$D$4:$U$4,0))*$D159</f>
        <v>0</v>
      </c>
      <c r="L159" s="32">
        <f>INDEX('Mapping water'!$D$5:$U$352,MATCH($B159,'Mapping water'!$B$5:$B$352,0),MATCH(L$3,'Mapping water'!$D$4:$U$4,0))*$D159</f>
        <v>0</v>
      </c>
      <c r="M159" s="32">
        <f>INDEX('Mapping water'!$D$5:$U$352,MATCH($B159,'Mapping water'!$B$5:$B$352,0),MATCH(M$3,'Mapping water'!$D$4:$U$4,0))*$D159</f>
        <v>0</v>
      </c>
      <c r="N159" s="32">
        <f>INDEX('Mapping water'!$D$5:$U$352,MATCH($B159,'Mapping water'!$B$5:$B$352,0),MATCH(N$3,'Mapping water'!$D$4:$U$4,0))*$D159</f>
        <v>0</v>
      </c>
      <c r="O159" s="32">
        <f>INDEX('Mapping water'!$D$5:$U$352,MATCH($B159,'Mapping water'!$B$5:$B$352,0),MATCH(O$3,'Mapping water'!$D$4:$U$4,0))*$D159</f>
        <v>0</v>
      </c>
      <c r="P159" s="32">
        <f>INDEX('Mapping water'!$D$5:$U$352,MATCH($B159,'Mapping water'!$B$5:$B$352,0),MATCH(P$3,'Mapping water'!$D$4:$U$4,0))*$D159</f>
        <v>0</v>
      </c>
      <c r="Q159" s="32">
        <f>INDEX('Mapping water'!$D$5:$U$352,MATCH($B159,'Mapping water'!$B$5:$B$352,0),MATCH(Q$3,'Mapping water'!$D$4:$U$4,0))*$D159</f>
        <v>0</v>
      </c>
      <c r="R159" s="32">
        <f>INDEX('Mapping water'!$D$5:$U$352,MATCH($B159,'Mapping water'!$B$5:$B$352,0),MATCH(R$3,'Mapping water'!$D$4:$U$4,0))*$D159</f>
        <v>0</v>
      </c>
      <c r="S159" s="32">
        <f>INDEX('Mapping water'!$D$5:$U$352,MATCH($B159,'Mapping water'!$B$5:$B$352,0),MATCH(S$3,'Mapping water'!$D$4:$U$4,0))*$D159</f>
        <v>0</v>
      </c>
      <c r="T159" s="32">
        <f>INDEX('Mapping water'!$D$5:$U$352,MATCH($B159,'Mapping water'!$B$5:$B$352,0),MATCH(T$3,'Mapping water'!$D$4:$U$4,0))*$D159</f>
        <v>0</v>
      </c>
      <c r="U159" s="32">
        <f>INDEX('Mapping water'!$D$5:$U$352,MATCH($B159,'Mapping water'!$B$5:$B$352,0),MATCH(U$3,'Mapping water'!$D$4:$U$4,0))*$D159</f>
        <v>0</v>
      </c>
      <c r="V159" s="32">
        <f>INDEX('Mapping water'!$D$5:$U$352,MATCH($B159,'Mapping water'!$B$5:$B$352,0),MATCH(V$3,'Mapping water'!$D$4:$U$4,0))*$D159</f>
        <v>0</v>
      </c>
      <c r="W159" s="32">
        <f>INDEX('Mapping water'!$D$5:$U$352,MATCH($B159,'Mapping water'!$B$5:$B$352,0),MATCH(W$3,'Mapping water'!$D$4:$U$4,0))*$D159</f>
        <v>0</v>
      </c>
      <c r="X159" s="32">
        <f>INDEX('Mapping water'!$D$5:$U$352,MATCH($B159,'Mapping water'!$B$5:$B$352,0),MATCH(X$3,'Mapping water'!$D$4:$U$4,0))*$D159</f>
        <v>0</v>
      </c>
      <c r="Y159" s="32">
        <f>INDEX('Mapping water'!$D$5:$U$352,MATCH($B159,'Mapping water'!$B$5:$B$352,0),MATCH(Y$3,'Mapping water'!$D$4:$U$4,0))*$D159</f>
        <v>0</v>
      </c>
    </row>
    <row r="160" spans="1:25" x14ac:dyDescent="0.45">
      <c r="A160" s="10" t="s">
        <v>573</v>
      </c>
      <c r="B160" s="10" t="s">
        <v>574</v>
      </c>
      <c r="C160" s="10" t="s">
        <v>174</v>
      </c>
      <c r="D160" s="32">
        <f>INDEX('ONS data MYE 5'!$I$6:$I$445, MATCH($B160,'ONS data MYE 5'!$B$6:$B$445,0))</f>
        <v>281828</v>
      </c>
      <c r="E160" s="32">
        <f>INDEX('ONS data MYE 5'!$J$6:$J$445, MATCH($B160,'ONS data MYE 5'!$B$6:$B$445,0))</f>
        <v>2016</v>
      </c>
      <c r="F160" s="32">
        <f t="shared" si="4"/>
        <v>7.6088706291912596</v>
      </c>
      <c r="G160" s="32">
        <f t="shared" si="5"/>
        <v>57.894912251769391</v>
      </c>
      <c r="H160" s="32">
        <f>INDEX('Mapping water'!$D$5:$U$352,MATCH($B160,'Mapping water'!$B$5:$B$352,0),MATCH(H$3,'Mapping water'!$D$4:$U$4,0))*$D160</f>
        <v>0</v>
      </c>
      <c r="I160" s="32">
        <f>INDEX('Mapping water'!$D$5:$U$352,MATCH($B160,'Mapping water'!$B$5:$B$352,0),MATCH(I$3,'Mapping water'!$D$4:$U$4,0))*$D160</f>
        <v>0</v>
      </c>
      <c r="J160" s="32">
        <f>INDEX('Mapping water'!$D$5:$U$352,MATCH($B160,'Mapping water'!$B$5:$B$352,0),MATCH(J$3,'Mapping water'!$D$4:$U$4,0))*$D160</f>
        <v>281828</v>
      </c>
      <c r="K160" s="32">
        <f>INDEX('Mapping water'!$D$5:$U$352,MATCH($B160,'Mapping water'!$B$5:$B$352,0),MATCH(K$3,'Mapping water'!$D$4:$U$4,0))*$D160</f>
        <v>0</v>
      </c>
      <c r="L160" s="32">
        <f>INDEX('Mapping water'!$D$5:$U$352,MATCH($B160,'Mapping water'!$B$5:$B$352,0),MATCH(L$3,'Mapping water'!$D$4:$U$4,0))*$D160</f>
        <v>0</v>
      </c>
      <c r="M160" s="32">
        <f>INDEX('Mapping water'!$D$5:$U$352,MATCH($B160,'Mapping water'!$B$5:$B$352,0),MATCH(M$3,'Mapping water'!$D$4:$U$4,0))*$D160</f>
        <v>0</v>
      </c>
      <c r="N160" s="32">
        <f>INDEX('Mapping water'!$D$5:$U$352,MATCH($B160,'Mapping water'!$B$5:$B$352,0),MATCH(N$3,'Mapping water'!$D$4:$U$4,0))*$D160</f>
        <v>0</v>
      </c>
      <c r="O160" s="32">
        <f>INDEX('Mapping water'!$D$5:$U$352,MATCH($B160,'Mapping water'!$B$5:$B$352,0),MATCH(O$3,'Mapping water'!$D$4:$U$4,0))*$D160</f>
        <v>0</v>
      </c>
      <c r="P160" s="32">
        <f>INDEX('Mapping water'!$D$5:$U$352,MATCH($B160,'Mapping water'!$B$5:$B$352,0),MATCH(P$3,'Mapping water'!$D$4:$U$4,0))*$D160</f>
        <v>0</v>
      </c>
      <c r="Q160" s="32">
        <f>INDEX('Mapping water'!$D$5:$U$352,MATCH($B160,'Mapping water'!$B$5:$B$352,0),MATCH(Q$3,'Mapping water'!$D$4:$U$4,0))*$D160</f>
        <v>0</v>
      </c>
      <c r="R160" s="32">
        <f>INDEX('Mapping water'!$D$5:$U$352,MATCH($B160,'Mapping water'!$B$5:$B$352,0),MATCH(R$3,'Mapping water'!$D$4:$U$4,0))*$D160</f>
        <v>0</v>
      </c>
      <c r="S160" s="32">
        <f>INDEX('Mapping water'!$D$5:$U$352,MATCH($B160,'Mapping water'!$B$5:$B$352,0),MATCH(S$3,'Mapping water'!$D$4:$U$4,0))*$D160</f>
        <v>0</v>
      </c>
      <c r="T160" s="32">
        <f>INDEX('Mapping water'!$D$5:$U$352,MATCH($B160,'Mapping water'!$B$5:$B$352,0),MATCH(T$3,'Mapping water'!$D$4:$U$4,0))*$D160</f>
        <v>0</v>
      </c>
      <c r="U160" s="32">
        <f>INDEX('Mapping water'!$D$5:$U$352,MATCH($B160,'Mapping water'!$B$5:$B$352,0),MATCH(U$3,'Mapping water'!$D$4:$U$4,0))*$D160</f>
        <v>0</v>
      </c>
      <c r="V160" s="32">
        <f>INDEX('Mapping water'!$D$5:$U$352,MATCH($B160,'Mapping water'!$B$5:$B$352,0),MATCH(V$3,'Mapping water'!$D$4:$U$4,0))*$D160</f>
        <v>0</v>
      </c>
      <c r="W160" s="32">
        <f>INDEX('Mapping water'!$D$5:$U$352,MATCH($B160,'Mapping water'!$B$5:$B$352,0),MATCH(W$3,'Mapping water'!$D$4:$U$4,0))*$D160</f>
        <v>0</v>
      </c>
      <c r="X160" s="32">
        <f>INDEX('Mapping water'!$D$5:$U$352,MATCH($B160,'Mapping water'!$B$5:$B$352,0),MATCH(X$3,'Mapping water'!$D$4:$U$4,0))*$D160</f>
        <v>0</v>
      </c>
      <c r="Y160" s="32">
        <f>INDEX('Mapping water'!$D$5:$U$352,MATCH($B160,'Mapping water'!$B$5:$B$352,0),MATCH(Y$3,'Mapping water'!$D$4:$U$4,0))*$D160</f>
        <v>0</v>
      </c>
    </row>
    <row r="161" spans="1:25" x14ac:dyDescent="0.45">
      <c r="A161" s="10" t="s">
        <v>575</v>
      </c>
      <c r="B161" s="10" t="s">
        <v>576</v>
      </c>
      <c r="C161" s="10" t="s">
        <v>174</v>
      </c>
      <c r="D161" s="32">
        <f>INDEX('ONS data MYE 5'!$I$6:$I$445, MATCH($B161,'ONS data MYE 5'!$B$6:$B$445,0))</f>
        <v>187788</v>
      </c>
      <c r="E161" s="32">
        <f>INDEX('ONS data MYE 5'!$J$6:$J$445, MATCH($B161,'ONS data MYE 5'!$B$6:$B$445,0))</f>
        <v>1888</v>
      </c>
      <c r="F161" s="32">
        <f t="shared" si="4"/>
        <v>7.5432733467054458</v>
      </c>
      <c r="G161" s="32">
        <f t="shared" si="5"/>
        <v>56.900972783116778</v>
      </c>
      <c r="H161" s="32">
        <f>INDEX('Mapping water'!$D$5:$U$352,MATCH($B161,'Mapping water'!$B$5:$B$352,0),MATCH(H$3,'Mapping water'!$D$4:$U$4,0))*$D161</f>
        <v>0</v>
      </c>
      <c r="I161" s="32">
        <f>INDEX('Mapping water'!$D$5:$U$352,MATCH($B161,'Mapping water'!$B$5:$B$352,0),MATCH(I$3,'Mapping water'!$D$4:$U$4,0))*$D161</f>
        <v>0</v>
      </c>
      <c r="J161" s="32">
        <f>INDEX('Mapping water'!$D$5:$U$352,MATCH($B161,'Mapping water'!$B$5:$B$352,0),MATCH(J$3,'Mapping water'!$D$4:$U$4,0))*$D161</f>
        <v>187788</v>
      </c>
      <c r="K161" s="32">
        <f>INDEX('Mapping water'!$D$5:$U$352,MATCH($B161,'Mapping water'!$B$5:$B$352,0),MATCH(K$3,'Mapping water'!$D$4:$U$4,0))*$D161</f>
        <v>0</v>
      </c>
      <c r="L161" s="32">
        <f>INDEX('Mapping water'!$D$5:$U$352,MATCH($B161,'Mapping water'!$B$5:$B$352,0),MATCH(L$3,'Mapping water'!$D$4:$U$4,0))*$D161</f>
        <v>0</v>
      </c>
      <c r="M161" s="32">
        <f>INDEX('Mapping water'!$D$5:$U$352,MATCH($B161,'Mapping water'!$B$5:$B$352,0),MATCH(M$3,'Mapping water'!$D$4:$U$4,0))*$D161</f>
        <v>0</v>
      </c>
      <c r="N161" s="32">
        <f>INDEX('Mapping water'!$D$5:$U$352,MATCH($B161,'Mapping water'!$B$5:$B$352,0),MATCH(N$3,'Mapping water'!$D$4:$U$4,0))*$D161</f>
        <v>0</v>
      </c>
      <c r="O161" s="32">
        <f>INDEX('Mapping water'!$D$5:$U$352,MATCH($B161,'Mapping water'!$B$5:$B$352,0),MATCH(O$3,'Mapping water'!$D$4:$U$4,0))*$D161</f>
        <v>0</v>
      </c>
      <c r="P161" s="32">
        <f>INDEX('Mapping water'!$D$5:$U$352,MATCH($B161,'Mapping water'!$B$5:$B$352,0),MATCH(P$3,'Mapping water'!$D$4:$U$4,0))*$D161</f>
        <v>0</v>
      </c>
      <c r="Q161" s="32">
        <f>INDEX('Mapping water'!$D$5:$U$352,MATCH($B161,'Mapping water'!$B$5:$B$352,0),MATCH(Q$3,'Mapping water'!$D$4:$U$4,0))*$D161</f>
        <v>0</v>
      </c>
      <c r="R161" s="32">
        <f>INDEX('Mapping water'!$D$5:$U$352,MATCH($B161,'Mapping water'!$B$5:$B$352,0),MATCH(R$3,'Mapping water'!$D$4:$U$4,0))*$D161</f>
        <v>0</v>
      </c>
      <c r="S161" s="32">
        <f>INDEX('Mapping water'!$D$5:$U$352,MATCH($B161,'Mapping water'!$B$5:$B$352,0),MATCH(S$3,'Mapping water'!$D$4:$U$4,0))*$D161</f>
        <v>0</v>
      </c>
      <c r="T161" s="32">
        <f>INDEX('Mapping water'!$D$5:$U$352,MATCH($B161,'Mapping water'!$B$5:$B$352,0),MATCH(T$3,'Mapping water'!$D$4:$U$4,0))*$D161</f>
        <v>0</v>
      </c>
      <c r="U161" s="32">
        <f>INDEX('Mapping water'!$D$5:$U$352,MATCH($B161,'Mapping water'!$B$5:$B$352,0),MATCH(U$3,'Mapping water'!$D$4:$U$4,0))*$D161</f>
        <v>0</v>
      </c>
      <c r="V161" s="32">
        <f>INDEX('Mapping water'!$D$5:$U$352,MATCH($B161,'Mapping water'!$B$5:$B$352,0),MATCH(V$3,'Mapping water'!$D$4:$U$4,0))*$D161</f>
        <v>0</v>
      </c>
      <c r="W161" s="32">
        <f>INDEX('Mapping water'!$D$5:$U$352,MATCH($B161,'Mapping water'!$B$5:$B$352,0),MATCH(W$3,'Mapping water'!$D$4:$U$4,0))*$D161</f>
        <v>0</v>
      </c>
      <c r="X161" s="32">
        <f>INDEX('Mapping water'!$D$5:$U$352,MATCH($B161,'Mapping water'!$B$5:$B$352,0),MATCH(X$3,'Mapping water'!$D$4:$U$4,0))*$D161</f>
        <v>0</v>
      </c>
      <c r="Y161" s="32">
        <f>INDEX('Mapping water'!$D$5:$U$352,MATCH($B161,'Mapping water'!$B$5:$B$352,0),MATCH(Y$3,'Mapping water'!$D$4:$U$4,0))*$D161</f>
        <v>0</v>
      </c>
    </row>
    <row r="162" spans="1:25" x14ac:dyDescent="0.45">
      <c r="A162" s="10" t="s">
        <v>577</v>
      </c>
      <c r="B162" s="10" t="s">
        <v>578</v>
      </c>
      <c r="C162" s="10" t="s">
        <v>174</v>
      </c>
      <c r="D162" s="32">
        <f>INDEX('ONS data MYE 5'!$I$6:$I$445, MATCH($B162,'ONS data MYE 5'!$B$6:$B$445,0))</f>
        <v>529809</v>
      </c>
      <c r="E162" s="32">
        <f>INDEX('ONS data MYE 5'!$J$6:$J$445, MATCH($B162,'ONS data MYE 5'!$B$6:$B$445,0))</f>
        <v>4581</v>
      </c>
      <c r="F162" s="32">
        <f t="shared" si="4"/>
        <v>8.4296725938867425</v>
      </c>
      <c r="G162" s="32">
        <f t="shared" si="5"/>
        <v>71.059380040125248</v>
      </c>
      <c r="H162" s="32">
        <f>INDEX('Mapping water'!$D$5:$U$352,MATCH($B162,'Mapping water'!$B$5:$B$352,0),MATCH(H$3,'Mapping water'!$D$4:$U$4,0))*$D162</f>
        <v>0</v>
      </c>
      <c r="I162" s="32">
        <f>INDEX('Mapping water'!$D$5:$U$352,MATCH($B162,'Mapping water'!$B$5:$B$352,0),MATCH(I$3,'Mapping water'!$D$4:$U$4,0))*$D162</f>
        <v>0</v>
      </c>
      <c r="J162" s="32">
        <f>INDEX('Mapping water'!$D$5:$U$352,MATCH($B162,'Mapping water'!$B$5:$B$352,0),MATCH(J$3,'Mapping water'!$D$4:$U$4,0))*$D162</f>
        <v>529809</v>
      </c>
      <c r="K162" s="32">
        <f>INDEX('Mapping water'!$D$5:$U$352,MATCH($B162,'Mapping water'!$B$5:$B$352,0),MATCH(K$3,'Mapping water'!$D$4:$U$4,0))*$D162</f>
        <v>0</v>
      </c>
      <c r="L162" s="32">
        <f>INDEX('Mapping water'!$D$5:$U$352,MATCH($B162,'Mapping water'!$B$5:$B$352,0),MATCH(L$3,'Mapping water'!$D$4:$U$4,0))*$D162</f>
        <v>0</v>
      </c>
      <c r="M162" s="32">
        <f>INDEX('Mapping water'!$D$5:$U$352,MATCH($B162,'Mapping water'!$B$5:$B$352,0),MATCH(M$3,'Mapping water'!$D$4:$U$4,0))*$D162</f>
        <v>0</v>
      </c>
      <c r="N162" s="32">
        <f>INDEX('Mapping water'!$D$5:$U$352,MATCH($B162,'Mapping water'!$B$5:$B$352,0),MATCH(N$3,'Mapping water'!$D$4:$U$4,0))*$D162</f>
        <v>0</v>
      </c>
      <c r="O162" s="32">
        <f>INDEX('Mapping water'!$D$5:$U$352,MATCH($B162,'Mapping water'!$B$5:$B$352,0),MATCH(O$3,'Mapping water'!$D$4:$U$4,0))*$D162</f>
        <v>0</v>
      </c>
      <c r="P162" s="32">
        <f>INDEX('Mapping water'!$D$5:$U$352,MATCH($B162,'Mapping water'!$B$5:$B$352,0),MATCH(P$3,'Mapping water'!$D$4:$U$4,0))*$D162</f>
        <v>0</v>
      </c>
      <c r="Q162" s="32">
        <f>INDEX('Mapping water'!$D$5:$U$352,MATCH($B162,'Mapping water'!$B$5:$B$352,0),MATCH(Q$3,'Mapping water'!$D$4:$U$4,0))*$D162</f>
        <v>0</v>
      </c>
      <c r="R162" s="32">
        <f>INDEX('Mapping water'!$D$5:$U$352,MATCH($B162,'Mapping water'!$B$5:$B$352,0),MATCH(R$3,'Mapping water'!$D$4:$U$4,0))*$D162</f>
        <v>0</v>
      </c>
      <c r="S162" s="32">
        <f>INDEX('Mapping water'!$D$5:$U$352,MATCH($B162,'Mapping water'!$B$5:$B$352,0),MATCH(S$3,'Mapping water'!$D$4:$U$4,0))*$D162</f>
        <v>0</v>
      </c>
      <c r="T162" s="32">
        <f>INDEX('Mapping water'!$D$5:$U$352,MATCH($B162,'Mapping water'!$B$5:$B$352,0),MATCH(T$3,'Mapping water'!$D$4:$U$4,0))*$D162</f>
        <v>0</v>
      </c>
      <c r="U162" s="32">
        <f>INDEX('Mapping water'!$D$5:$U$352,MATCH($B162,'Mapping water'!$B$5:$B$352,0),MATCH(U$3,'Mapping water'!$D$4:$U$4,0))*$D162</f>
        <v>0</v>
      </c>
      <c r="V162" s="32">
        <f>INDEX('Mapping water'!$D$5:$U$352,MATCH($B162,'Mapping water'!$B$5:$B$352,0),MATCH(V$3,'Mapping water'!$D$4:$U$4,0))*$D162</f>
        <v>0</v>
      </c>
      <c r="W162" s="32">
        <f>INDEX('Mapping water'!$D$5:$U$352,MATCH($B162,'Mapping water'!$B$5:$B$352,0),MATCH(W$3,'Mapping water'!$D$4:$U$4,0))*$D162</f>
        <v>0</v>
      </c>
      <c r="X162" s="32">
        <f>INDEX('Mapping water'!$D$5:$U$352,MATCH($B162,'Mapping water'!$B$5:$B$352,0),MATCH(X$3,'Mapping water'!$D$4:$U$4,0))*$D162</f>
        <v>0</v>
      </c>
      <c r="Y162" s="32">
        <f>INDEX('Mapping water'!$D$5:$U$352,MATCH($B162,'Mapping water'!$B$5:$B$352,0),MATCH(Y$3,'Mapping water'!$D$4:$U$4,0))*$D162</f>
        <v>0</v>
      </c>
    </row>
    <row r="163" spans="1:25" x14ac:dyDescent="0.45">
      <c r="A163" s="10" t="s">
        <v>579</v>
      </c>
      <c r="B163" s="10" t="s">
        <v>580</v>
      </c>
      <c r="C163" s="10" t="s">
        <v>174</v>
      </c>
      <c r="D163" s="32">
        <f>INDEX('ONS data MYE 5'!$I$6:$I$445, MATCH($B163,'ONS data MYE 5'!$B$6:$B$445,0))</f>
        <v>230197</v>
      </c>
      <c r="E163" s="32">
        <f>INDEX('ONS data MYE 5'!$J$6:$J$445, MATCH($B163,'ONS data MYE 5'!$B$6:$B$445,0))</f>
        <v>1617</v>
      </c>
      <c r="F163" s="32">
        <f t="shared" si="4"/>
        <v>7.3883278595771067</v>
      </c>
      <c r="G163" s="32">
        <f t="shared" si="5"/>
        <v>54.58738856060323</v>
      </c>
      <c r="H163" s="32">
        <f>INDEX('Mapping water'!$D$5:$U$352,MATCH($B163,'Mapping water'!$B$5:$B$352,0),MATCH(H$3,'Mapping water'!$D$4:$U$4,0))*$D163</f>
        <v>0</v>
      </c>
      <c r="I163" s="32">
        <f>INDEX('Mapping water'!$D$5:$U$352,MATCH($B163,'Mapping water'!$B$5:$B$352,0),MATCH(I$3,'Mapping water'!$D$4:$U$4,0))*$D163</f>
        <v>0</v>
      </c>
      <c r="J163" s="32">
        <f>INDEX('Mapping water'!$D$5:$U$352,MATCH($B163,'Mapping water'!$B$5:$B$352,0),MATCH(J$3,'Mapping water'!$D$4:$U$4,0))*$D163</f>
        <v>230197</v>
      </c>
      <c r="K163" s="32">
        <f>INDEX('Mapping water'!$D$5:$U$352,MATCH($B163,'Mapping water'!$B$5:$B$352,0),MATCH(K$3,'Mapping water'!$D$4:$U$4,0))*$D163</f>
        <v>0</v>
      </c>
      <c r="L163" s="32">
        <f>INDEX('Mapping water'!$D$5:$U$352,MATCH($B163,'Mapping water'!$B$5:$B$352,0),MATCH(L$3,'Mapping water'!$D$4:$U$4,0))*$D163</f>
        <v>0</v>
      </c>
      <c r="M163" s="32">
        <f>INDEX('Mapping water'!$D$5:$U$352,MATCH($B163,'Mapping water'!$B$5:$B$352,0),MATCH(M$3,'Mapping water'!$D$4:$U$4,0))*$D163</f>
        <v>0</v>
      </c>
      <c r="N163" s="32">
        <f>INDEX('Mapping water'!$D$5:$U$352,MATCH($B163,'Mapping water'!$B$5:$B$352,0),MATCH(N$3,'Mapping water'!$D$4:$U$4,0))*$D163</f>
        <v>0</v>
      </c>
      <c r="O163" s="32">
        <f>INDEX('Mapping water'!$D$5:$U$352,MATCH($B163,'Mapping water'!$B$5:$B$352,0),MATCH(O$3,'Mapping water'!$D$4:$U$4,0))*$D163</f>
        <v>0</v>
      </c>
      <c r="P163" s="32">
        <f>INDEX('Mapping water'!$D$5:$U$352,MATCH($B163,'Mapping water'!$B$5:$B$352,0),MATCH(P$3,'Mapping water'!$D$4:$U$4,0))*$D163</f>
        <v>0</v>
      </c>
      <c r="Q163" s="32">
        <f>INDEX('Mapping water'!$D$5:$U$352,MATCH($B163,'Mapping water'!$B$5:$B$352,0),MATCH(Q$3,'Mapping water'!$D$4:$U$4,0))*$D163</f>
        <v>0</v>
      </c>
      <c r="R163" s="32">
        <f>INDEX('Mapping water'!$D$5:$U$352,MATCH($B163,'Mapping water'!$B$5:$B$352,0),MATCH(R$3,'Mapping water'!$D$4:$U$4,0))*$D163</f>
        <v>0</v>
      </c>
      <c r="S163" s="32">
        <f>INDEX('Mapping water'!$D$5:$U$352,MATCH($B163,'Mapping water'!$B$5:$B$352,0),MATCH(S$3,'Mapping water'!$D$4:$U$4,0))*$D163</f>
        <v>0</v>
      </c>
      <c r="T163" s="32">
        <f>INDEX('Mapping water'!$D$5:$U$352,MATCH($B163,'Mapping water'!$B$5:$B$352,0),MATCH(T$3,'Mapping water'!$D$4:$U$4,0))*$D163</f>
        <v>0</v>
      </c>
      <c r="U163" s="32">
        <f>INDEX('Mapping water'!$D$5:$U$352,MATCH($B163,'Mapping water'!$B$5:$B$352,0),MATCH(U$3,'Mapping water'!$D$4:$U$4,0))*$D163</f>
        <v>0</v>
      </c>
      <c r="V163" s="32">
        <f>INDEX('Mapping water'!$D$5:$U$352,MATCH($B163,'Mapping water'!$B$5:$B$352,0),MATCH(V$3,'Mapping water'!$D$4:$U$4,0))*$D163</f>
        <v>0</v>
      </c>
      <c r="W163" s="32">
        <f>INDEX('Mapping water'!$D$5:$U$352,MATCH($B163,'Mapping water'!$B$5:$B$352,0),MATCH(W$3,'Mapping water'!$D$4:$U$4,0))*$D163</f>
        <v>0</v>
      </c>
      <c r="X163" s="32">
        <f>INDEX('Mapping water'!$D$5:$U$352,MATCH($B163,'Mapping water'!$B$5:$B$352,0),MATCH(X$3,'Mapping water'!$D$4:$U$4,0))*$D163</f>
        <v>0</v>
      </c>
      <c r="Y163" s="32">
        <f>INDEX('Mapping water'!$D$5:$U$352,MATCH($B163,'Mapping water'!$B$5:$B$352,0),MATCH(Y$3,'Mapping water'!$D$4:$U$4,0))*$D163</f>
        <v>0</v>
      </c>
    </row>
    <row r="164" spans="1:25" x14ac:dyDescent="0.45">
      <c r="A164" s="10" t="s">
        <v>581</v>
      </c>
      <c r="B164" s="10" t="s">
        <v>582</v>
      </c>
      <c r="C164" s="10" t="s">
        <v>174</v>
      </c>
      <c r="D164" s="32">
        <f>INDEX('ONS data MYE 5'!$I$6:$I$445, MATCH($B164,'ONS data MYE 5'!$B$6:$B$445,0))</f>
        <v>214314</v>
      </c>
      <c r="E164" s="32">
        <f>INDEX('ONS data MYE 5'!$J$6:$J$445, MATCH($B164,'ONS data MYE 5'!$B$6:$B$445,0))</f>
        <v>1355</v>
      </c>
      <c r="F164" s="32">
        <f t="shared" si="4"/>
        <v>7.2115567333138015</v>
      </c>
      <c r="G164" s="32">
        <f t="shared" si="5"/>
        <v>52.006550517803632</v>
      </c>
      <c r="H164" s="32">
        <f>INDEX('Mapping water'!$D$5:$U$352,MATCH($B164,'Mapping water'!$B$5:$B$352,0),MATCH(H$3,'Mapping water'!$D$4:$U$4,0))*$D164</f>
        <v>0</v>
      </c>
      <c r="I164" s="32">
        <f>INDEX('Mapping water'!$D$5:$U$352,MATCH($B164,'Mapping water'!$B$5:$B$352,0),MATCH(I$3,'Mapping water'!$D$4:$U$4,0))*$D164</f>
        <v>0</v>
      </c>
      <c r="J164" s="32">
        <f>INDEX('Mapping water'!$D$5:$U$352,MATCH($B164,'Mapping water'!$B$5:$B$352,0),MATCH(J$3,'Mapping water'!$D$4:$U$4,0))*$D164</f>
        <v>214314</v>
      </c>
      <c r="K164" s="32">
        <f>INDEX('Mapping water'!$D$5:$U$352,MATCH($B164,'Mapping water'!$B$5:$B$352,0),MATCH(K$3,'Mapping water'!$D$4:$U$4,0))*$D164</f>
        <v>0</v>
      </c>
      <c r="L164" s="32">
        <f>INDEX('Mapping water'!$D$5:$U$352,MATCH($B164,'Mapping water'!$B$5:$B$352,0),MATCH(L$3,'Mapping water'!$D$4:$U$4,0))*$D164</f>
        <v>0</v>
      </c>
      <c r="M164" s="32">
        <f>INDEX('Mapping water'!$D$5:$U$352,MATCH($B164,'Mapping water'!$B$5:$B$352,0),MATCH(M$3,'Mapping water'!$D$4:$U$4,0))*$D164</f>
        <v>0</v>
      </c>
      <c r="N164" s="32">
        <f>INDEX('Mapping water'!$D$5:$U$352,MATCH($B164,'Mapping water'!$B$5:$B$352,0),MATCH(N$3,'Mapping water'!$D$4:$U$4,0))*$D164</f>
        <v>0</v>
      </c>
      <c r="O164" s="32">
        <f>INDEX('Mapping water'!$D$5:$U$352,MATCH($B164,'Mapping water'!$B$5:$B$352,0),MATCH(O$3,'Mapping water'!$D$4:$U$4,0))*$D164</f>
        <v>0</v>
      </c>
      <c r="P164" s="32">
        <f>INDEX('Mapping water'!$D$5:$U$352,MATCH($B164,'Mapping water'!$B$5:$B$352,0),MATCH(P$3,'Mapping water'!$D$4:$U$4,0))*$D164</f>
        <v>0</v>
      </c>
      <c r="Q164" s="32">
        <f>INDEX('Mapping water'!$D$5:$U$352,MATCH($B164,'Mapping water'!$B$5:$B$352,0),MATCH(Q$3,'Mapping water'!$D$4:$U$4,0))*$D164</f>
        <v>0</v>
      </c>
      <c r="R164" s="32">
        <f>INDEX('Mapping water'!$D$5:$U$352,MATCH($B164,'Mapping water'!$B$5:$B$352,0),MATCH(R$3,'Mapping water'!$D$4:$U$4,0))*$D164</f>
        <v>0</v>
      </c>
      <c r="S164" s="32">
        <f>INDEX('Mapping water'!$D$5:$U$352,MATCH($B164,'Mapping water'!$B$5:$B$352,0),MATCH(S$3,'Mapping water'!$D$4:$U$4,0))*$D164</f>
        <v>0</v>
      </c>
      <c r="T164" s="32">
        <f>INDEX('Mapping water'!$D$5:$U$352,MATCH($B164,'Mapping water'!$B$5:$B$352,0),MATCH(T$3,'Mapping water'!$D$4:$U$4,0))*$D164</f>
        <v>0</v>
      </c>
      <c r="U164" s="32">
        <f>INDEX('Mapping water'!$D$5:$U$352,MATCH($B164,'Mapping water'!$B$5:$B$352,0),MATCH(U$3,'Mapping water'!$D$4:$U$4,0))*$D164</f>
        <v>0</v>
      </c>
      <c r="V164" s="32">
        <f>INDEX('Mapping water'!$D$5:$U$352,MATCH($B164,'Mapping water'!$B$5:$B$352,0),MATCH(V$3,'Mapping water'!$D$4:$U$4,0))*$D164</f>
        <v>0</v>
      </c>
      <c r="W164" s="32">
        <f>INDEX('Mapping water'!$D$5:$U$352,MATCH($B164,'Mapping water'!$B$5:$B$352,0),MATCH(W$3,'Mapping water'!$D$4:$U$4,0))*$D164</f>
        <v>0</v>
      </c>
      <c r="X164" s="32">
        <f>INDEX('Mapping water'!$D$5:$U$352,MATCH($B164,'Mapping water'!$B$5:$B$352,0),MATCH(X$3,'Mapping water'!$D$4:$U$4,0))*$D164</f>
        <v>0</v>
      </c>
      <c r="Y164" s="32">
        <f>INDEX('Mapping water'!$D$5:$U$352,MATCH($B164,'Mapping water'!$B$5:$B$352,0),MATCH(Y$3,'Mapping water'!$D$4:$U$4,0))*$D164</f>
        <v>0</v>
      </c>
    </row>
    <row r="165" spans="1:25" x14ac:dyDescent="0.45">
      <c r="A165" s="10" t="s">
        <v>583</v>
      </c>
      <c r="B165" s="10" t="s">
        <v>584</v>
      </c>
      <c r="C165" s="10" t="s">
        <v>174</v>
      </c>
      <c r="D165" s="32">
        <f>INDEX('ONS data MYE 5'!$I$6:$I$445, MATCH($B165,'ONS data MYE 5'!$B$6:$B$445,0))</f>
        <v>245186</v>
      </c>
      <c r="E165" s="32">
        <f>INDEX('ONS data MYE 5'!$J$6:$J$445, MATCH($B165,'ONS data MYE 5'!$B$6:$B$445,0))</f>
        <v>2523</v>
      </c>
      <c r="F165" s="32">
        <f t="shared" si="4"/>
        <v>7.8332039486410574</v>
      </c>
      <c r="G165" s="32">
        <f t="shared" si="5"/>
        <v>61.359084101005855</v>
      </c>
      <c r="H165" s="32">
        <f>INDEX('Mapping water'!$D$5:$U$352,MATCH($B165,'Mapping water'!$B$5:$B$352,0),MATCH(H$3,'Mapping water'!$D$4:$U$4,0))*$D165</f>
        <v>0</v>
      </c>
      <c r="I165" s="32">
        <f>INDEX('Mapping water'!$D$5:$U$352,MATCH($B165,'Mapping water'!$B$5:$B$352,0),MATCH(I$3,'Mapping water'!$D$4:$U$4,0))*$D165</f>
        <v>0</v>
      </c>
      <c r="J165" s="32">
        <f>INDEX('Mapping water'!$D$5:$U$352,MATCH($B165,'Mapping water'!$B$5:$B$352,0),MATCH(J$3,'Mapping water'!$D$4:$U$4,0))*$D165</f>
        <v>245186</v>
      </c>
      <c r="K165" s="32">
        <f>INDEX('Mapping water'!$D$5:$U$352,MATCH($B165,'Mapping water'!$B$5:$B$352,0),MATCH(K$3,'Mapping water'!$D$4:$U$4,0))*$D165</f>
        <v>0</v>
      </c>
      <c r="L165" s="32">
        <f>INDEX('Mapping water'!$D$5:$U$352,MATCH($B165,'Mapping water'!$B$5:$B$352,0),MATCH(L$3,'Mapping water'!$D$4:$U$4,0))*$D165</f>
        <v>0</v>
      </c>
      <c r="M165" s="32">
        <f>INDEX('Mapping water'!$D$5:$U$352,MATCH($B165,'Mapping water'!$B$5:$B$352,0),MATCH(M$3,'Mapping water'!$D$4:$U$4,0))*$D165</f>
        <v>0</v>
      </c>
      <c r="N165" s="32">
        <f>INDEX('Mapping water'!$D$5:$U$352,MATCH($B165,'Mapping water'!$B$5:$B$352,0),MATCH(N$3,'Mapping water'!$D$4:$U$4,0))*$D165</f>
        <v>0</v>
      </c>
      <c r="O165" s="32">
        <f>INDEX('Mapping water'!$D$5:$U$352,MATCH($B165,'Mapping water'!$B$5:$B$352,0),MATCH(O$3,'Mapping water'!$D$4:$U$4,0))*$D165</f>
        <v>0</v>
      </c>
      <c r="P165" s="32">
        <f>INDEX('Mapping water'!$D$5:$U$352,MATCH($B165,'Mapping water'!$B$5:$B$352,0),MATCH(P$3,'Mapping water'!$D$4:$U$4,0))*$D165</f>
        <v>0</v>
      </c>
      <c r="Q165" s="32">
        <f>INDEX('Mapping water'!$D$5:$U$352,MATCH($B165,'Mapping water'!$B$5:$B$352,0),MATCH(Q$3,'Mapping water'!$D$4:$U$4,0))*$D165</f>
        <v>0</v>
      </c>
      <c r="R165" s="32">
        <f>INDEX('Mapping water'!$D$5:$U$352,MATCH($B165,'Mapping water'!$B$5:$B$352,0),MATCH(R$3,'Mapping water'!$D$4:$U$4,0))*$D165</f>
        <v>0</v>
      </c>
      <c r="S165" s="32">
        <f>INDEX('Mapping water'!$D$5:$U$352,MATCH($B165,'Mapping water'!$B$5:$B$352,0),MATCH(S$3,'Mapping water'!$D$4:$U$4,0))*$D165</f>
        <v>0</v>
      </c>
      <c r="T165" s="32">
        <f>INDEX('Mapping water'!$D$5:$U$352,MATCH($B165,'Mapping water'!$B$5:$B$352,0),MATCH(T$3,'Mapping water'!$D$4:$U$4,0))*$D165</f>
        <v>0</v>
      </c>
      <c r="U165" s="32">
        <f>INDEX('Mapping water'!$D$5:$U$352,MATCH($B165,'Mapping water'!$B$5:$B$352,0),MATCH(U$3,'Mapping water'!$D$4:$U$4,0))*$D165</f>
        <v>0</v>
      </c>
      <c r="V165" s="32">
        <f>INDEX('Mapping water'!$D$5:$U$352,MATCH($B165,'Mapping water'!$B$5:$B$352,0),MATCH(V$3,'Mapping water'!$D$4:$U$4,0))*$D165</f>
        <v>0</v>
      </c>
      <c r="W165" s="32">
        <f>INDEX('Mapping water'!$D$5:$U$352,MATCH($B165,'Mapping water'!$B$5:$B$352,0),MATCH(W$3,'Mapping water'!$D$4:$U$4,0))*$D165</f>
        <v>0</v>
      </c>
      <c r="X165" s="32">
        <f>INDEX('Mapping water'!$D$5:$U$352,MATCH($B165,'Mapping water'!$B$5:$B$352,0),MATCH(X$3,'Mapping water'!$D$4:$U$4,0))*$D165</f>
        <v>0</v>
      </c>
      <c r="Y165" s="32">
        <f>INDEX('Mapping water'!$D$5:$U$352,MATCH($B165,'Mapping water'!$B$5:$B$352,0),MATCH(Y$3,'Mapping water'!$D$4:$U$4,0))*$D165</f>
        <v>0</v>
      </c>
    </row>
    <row r="166" spans="1:25" x14ac:dyDescent="0.45">
      <c r="A166" s="10" t="s">
        <v>585</v>
      </c>
      <c r="B166" s="10" t="s">
        <v>586</v>
      </c>
      <c r="C166" s="10" t="s">
        <v>174</v>
      </c>
      <c r="D166" s="32">
        <f>INDEX('ONS data MYE 5'!$I$6:$I$445, MATCH($B166,'ONS data MYE 5'!$B$6:$B$445,0))</f>
        <v>288169</v>
      </c>
      <c r="E166" s="32">
        <f>INDEX('ONS data MYE 5'!$J$6:$J$445, MATCH($B166,'ONS data MYE 5'!$B$6:$B$445,0))</f>
        <v>2286</v>
      </c>
      <c r="F166" s="32">
        <f t="shared" si="4"/>
        <v>7.7345588443547557</v>
      </c>
      <c r="G166" s="32">
        <f t="shared" si="5"/>
        <v>59.823400516786371</v>
      </c>
      <c r="H166" s="32">
        <f>INDEX('Mapping water'!$D$5:$U$352,MATCH($B166,'Mapping water'!$B$5:$B$352,0),MATCH(H$3,'Mapping water'!$D$4:$U$4,0))*$D166</f>
        <v>0</v>
      </c>
      <c r="I166" s="32">
        <f>INDEX('Mapping water'!$D$5:$U$352,MATCH($B166,'Mapping water'!$B$5:$B$352,0),MATCH(I$3,'Mapping water'!$D$4:$U$4,0))*$D166</f>
        <v>0</v>
      </c>
      <c r="J166" s="32">
        <f>INDEX('Mapping water'!$D$5:$U$352,MATCH($B166,'Mapping water'!$B$5:$B$352,0),MATCH(J$3,'Mapping water'!$D$4:$U$4,0))*$D166</f>
        <v>288169</v>
      </c>
      <c r="K166" s="32">
        <f>INDEX('Mapping water'!$D$5:$U$352,MATCH($B166,'Mapping water'!$B$5:$B$352,0),MATCH(K$3,'Mapping water'!$D$4:$U$4,0))*$D166</f>
        <v>0</v>
      </c>
      <c r="L166" s="32">
        <f>INDEX('Mapping water'!$D$5:$U$352,MATCH($B166,'Mapping water'!$B$5:$B$352,0),MATCH(L$3,'Mapping water'!$D$4:$U$4,0))*$D166</f>
        <v>0</v>
      </c>
      <c r="M166" s="32">
        <f>INDEX('Mapping water'!$D$5:$U$352,MATCH($B166,'Mapping water'!$B$5:$B$352,0),MATCH(M$3,'Mapping water'!$D$4:$U$4,0))*$D166</f>
        <v>0</v>
      </c>
      <c r="N166" s="32">
        <f>INDEX('Mapping water'!$D$5:$U$352,MATCH($B166,'Mapping water'!$B$5:$B$352,0),MATCH(N$3,'Mapping water'!$D$4:$U$4,0))*$D166</f>
        <v>0</v>
      </c>
      <c r="O166" s="32">
        <f>INDEX('Mapping water'!$D$5:$U$352,MATCH($B166,'Mapping water'!$B$5:$B$352,0),MATCH(O$3,'Mapping water'!$D$4:$U$4,0))*$D166</f>
        <v>0</v>
      </c>
      <c r="P166" s="32">
        <f>INDEX('Mapping water'!$D$5:$U$352,MATCH($B166,'Mapping water'!$B$5:$B$352,0),MATCH(P$3,'Mapping water'!$D$4:$U$4,0))*$D166</f>
        <v>0</v>
      </c>
      <c r="Q166" s="32">
        <f>INDEX('Mapping water'!$D$5:$U$352,MATCH($B166,'Mapping water'!$B$5:$B$352,0),MATCH(Q$3,'Mapping water'!$D$4:$U$4,0))*$D166</f>
        <v>0</v>
      </c>
      <c r="R166" s="32">
        <f>INDEX('Mapping water'!$D$5:$U$352,MATCH($B166,'Mapping water'!$B$5:$B$352,0),MATCH(R$3,'Mapping water'!$D$4:$U$4,0))*$D166</f>
        <v>0</v>
      </c>
      <c r="S166" s="32">
        <f>INDEX('Mapping water'!$D$5:$U$352,MATCH($B166,'Mapping water'!$B$5:$B$352,0),MATCH(S$3,'Mapping water'!$D$4:$U$4,0))*$D166</f>
        <v>0</v>
      </c>
      <c r="T166" s="32">
        <f>INDEX('Mapping water'!$D$5:$U$352,MATCH($B166,'Mapping water'!$B$5:$B$352,0),MATCH(T$3,'Mapping water'!$D$4:$U$4,0))*$D166</f>
        <v>0</v>
      </c>
      <c r="U166" s="32">
        <f>INDEX('Mapping water'!$D$5:$U$352,MATCH($B166,'Mapping water'!$B$5:$B$352,0),MATCH(U$3,'Mapping water'!$D$4:$U$4,0))*$D166</f>
        <v>0</v>
      </c>
      <c r="V166" s="32">
        <f>INDEX('Mapping water'!$D$5:$U$352,MATCH($B166,'Mapping water'!$B$5:$B$352,0),MATCH(V$3,'Mapping water'!$D$4:$U$4,0))*$D166</f>
        <v>0</v>
      </c>
      <c r="W166" s="32">
        <f>INDEX('Mapping water'!$D$5:$U$352,MATCH($B166,'Mapping water'!$B$5:$B$352,0),MATCH(W$3,'Mapping water'!$D$4:$U$4,0))*$D166</f>
        <v>0</v>
      </c>
      <c r="X166" s="32">
        <f>INDEX('Mapping water'!$D$5:$U$352,MATCH($B166,'Mapping water'!$B$5:$B$352,0),MATCH(X$3,'Mapping water'!$D$4:$U$4,0))*$D166</f>
        <v>0</v>
      </c>
      <c r="Y166" s="32">
        <f>INDEX('Mapping water'!$D$5:$U$352,MATCH($B166,'Mapping water'!$B$5:$B$352,0),MATCH(Y$3,'Mapping water'!$D$4:$U$4,0))*$D166</f>
        <v>0</v>
      </c>
    </row>
    <row r="167" spans="1:25" x14ac:dyDescent="0.45">
      <c r="A167" s="10" t="s">
        <v>587</v>
      </c>
      <c r="B167" s="10" t="s">
        <v>588</v>
      </c>
      <c r="C167" s="10" t="s">
        <v>174</v>
      </c>
      <c r="D167" s="32">
        <f>INDEX('ONS data MYE 5'!$I$6:$I$445, MATCH($B167,'ONS data MYE 5'!$B$6:$B$445,0))</f>
        <v>221507</v>
      </c>
      <c r="E167" s="32">
        <f>INDEX('ONS data MYE 5'!$J$6:$J$445, MATCH($B167,'ONS data MYE 5'!$B$6:$B$445,0))</f>
        <v>2147</v>
      </c>
      <c r="F167" s="32">
        <f t="shared" si="4"/>
        <v>7.6718267978787811</v>
      </c>
      <c r="G167" s="32">
        <f t="shared" si="5"/>
        <v>58.856926416650992</v>
      </c>
      <c r="H167" s="32">
        <f>INDEX('Mapping water'!$D$5:$U$352,MATCH($B167,'Mapping water'!$B$5:$B$352,0),MATCH(H$3,'Mapping water'!$D$4:$U$4,0))*$D167</f>
        <v>0</v>
      </c>
      <c r="I167" s="32">
        <f>INDEX('Mapping water'!$D$5:$U$352,MATCH($B167,'Mapping water'!$B$5:$B$352,0),MATCH(I$3,'Mapping water'!$D$4:$U$4,0))*$D167</f>
        <v>0</v>
      </c>
      <c r="J167" s="32">
        <f>INDEX('Mapping water'!$D$5:$U$352,MATCH($B167,'Mapping water'!$B$5:$B$352,0),MATCH(J$3,'Mapping water'!$D$4:$U$4,0))*$D167</f>
        <v>221507</v>
      </c>
      <c r="K167" s="32">
        <f>INDEX('Mapping water'!$D$5:$U$352,MATCH($B167,'Mapping water'!$B$5:$B$352,0),MATCH(K$3,'Mapping water'!$D$4:$U$4,0))*$D167</f>
        <v>0</v>
      </c>
      <c r="L167" s="32">
        <f>INDEX('Mapping water'!$D$5:$U$352,MATCH($B167,'Mapping water'!$B$5:$B$352,0),MATCH(L$3,'Mapping water'!$D$4:$U$4,0))*$D167</f>
        <v>0</v>
      </c>
      <c r="M167" s="32">
        <f>INDEX('Mapping water'!$D$5:$U$352,MATCH($B167,'Mapping water'!$B$5:$B$352,0),MATCH(M$3,'Mapping water'!$D$4:$U$4,0))*$D167</f>
        <v>0</v>
      </c>
      <c r="N167" s="32">
        <f>INDEX('Mapping water'!$D$5:$U$352,MATCH($B167,'Mapping water'!$B$5:$B$352,0),MATCH(N$3,'Mapping water'!$D$4:$U$4,0))*$D167</f>
        <v>0</v>
      </c>
      <c r="O167" s="32">
        <f>INDEX('Mapping water'!$D$5:$U$352,MATCH($B167,'Mapping water'!$B$5:$B$352,0),MATCH(O$3,'Mapping water'!$D$4:$U$4,0))*$D167</f>
        <v>0</v>
      </c>
      <c r="P167" s="32">
        <f>INDEX('Mapping water'!$D$5:$U$352,MATCH($B167,'Mapping water'!$B$5:$B$352,0),MATCH(P$3,'Mapping water'!$D$4:$U$4,0))*$D167</f>
        <v>0</v>
      </c>
      <c r="Q167" s="32">
        <f>INDEX('Mapping water'!$D$5:$U$352,MATCH($B167,'Mapping water'!$B$5:$B$352,0),MATCH(Q$3,'Mapping water'!$D$4:$U$4,0))*$D167</f>
        <v>0</v>
      </c>
      <c r="R167" s="32">
        <f>INDEX('Mapping water'!$D$5:$U$352,MATCH($B167,'Mapping water'!$B$5:$B$352,0),MATCH(R$3,'Mapping water'!$D$4:$U$4,0))*$D167</f>
        <v>0</v>
      </c>
      <c r="S167" s="32">
        <f>INDEX('Mapping water'!$D$5:$U$352,MATCH($B167,'Mapping water'!$B$5:$B$352,0),MATCH(S$3,'Mapping water'!$D$4:$U$4,0))*$D167</f>
        <v>0</v>
      </c>
      <c r="T167" s="32">
        <f>INDEX('Mapping water'!$D$5:$U$352,MATCH($B167,'Mapping water'!$B$5:$B$352,0),MATCH(T$3,'Mapping water'!$D$4:$U$4,0))*$D167</f>
        <v>0</v>
      </c>
      <c r="U167" s="32">
        <f>INDEX('Mapping water'!$D$5:$U$352,MATCH($B167,'Mapping water'!$B$5:$B$352,0),MATCH(U$3,'Mapping water'!$D$4:$U$4,0))*$D167</f>
        <v>0</v>
      </c>
      <c r="V167" s="32">
        <f>INDEX('Mapping water'!$D$5:$U$352,MATCH($B167,'Mapping water'!$B$5:$B$352,0),MATCH(V$3,'Mapping water'!$D$4:$U$4,0))*$D167</f>
        <v>0</v>
      </c>
      <c r="W167" s="32">
        <f>INDEX('Mapping water'!$D$5:$U$352,MATCH($B167,'Mapping water'!$B$5:$B$352,0),MATCH(W$3,'Mapping water'!$D$4:$U$4,0))*$D167</f>
        <v>0</v>
      </c>
      <c r="X167" s="32">
        <f>INDEX('Mapping water'!$D$5:$U$352,MATCH($B167,'Mapping water'!$B$5:$B$352,0),MATCH(X$3,'Mapping water'!$D$4:$U$4,0))*$D167</f>
        <v>0</v>
      </c>
      <c r="Y167" s="32">
        <f>INDEX('Mapping water'!$D$5:$U$352,MATCH($B167,'Mapping water'!$B$5:$B$352,0),MATCH(Y$3,'Mapping water'!$D$4:$U$4,0))*$D167</f>
        <v>0</v>
      </c>
    </row>
    <row r="168" spans="1:25" x14ac:dyDescent="0.45">
      <c r="A168" s="10" t="s">
        <v>589</v>
      </c>
      <c r="B168" s="10" t="s">
        <v>590</v>
      </c>
      <c r="C168" s="10" t="s">
        <v>174</v>
      </c>
      <c r="D168" s="32">
        <f>INDEX('ONS data MYE 5'!$I$6:$I$445, MATCH($B168,'ONS data MYE 5'!$B$6:$B$445,0))</f>
        <v>232975</v>
      </c>
      <c r="E168" s="32">
        <f>INDEX('ONS data MYE 5'!$J$6:$J$445, MATCH($B168,'ONS data MYE 5'!$B$6:$B$445,0))</f>
        <v>2197</v>
      </c>
      <c r="F168" s="32">
        <f t="shared" si="4"/>
        <v>7.6948480723846098</v>
      </c>
      <c r="G168" s="32">
        <f t="shared" si="5"/>
        <v>59.210686857081143</v>
      </c>
      <c r="H168" s="32">
        <f>INDEX('Mapping water'!$D$5:$U$352,MATCH($B168,'Mapping water'!$B$5:$B$352,0),MATCH(H$3,'Mapping water'!$D$4:$U$4,0))*$D168</f>
        <v>0</v>
      </c>
      <c r="I168" s="32">
        <f>INDEX('Mapping water'!$D$5:$U$352,MATCH($B168,'Mapping water'!$B$5:$B$352,0),MATCH(I$3,'Mapping water'!$D$4:$U$4,0))*$D168</f>
        <v>0</v>
      </c>
      <c r="J168" s="32">
        <f>INDEX('Mapping water'!$D$5:$U$352,MATCH($B168,'Mapping water'!$B$5:$B$352,0),MATCH(J$3,'Mapping water'!$D$4:$U$4,0))*$D168</f>
        <v>232975</v>
      </c>
      <c r="K168" s="32">
        <f>INDEX('Mapping water'!$D$5:$U$352,MATCH($B168,'Mapping water'!$B$5:$B$352,0),MATCH(K$3,'Mapping water'!$D$4:$U$4,0))*$D168</f>
        <v>0</v>
      </c>
      <c r="L168" s="32">
        <f>INDEX('Mapping water'!$D$5:$U$352,MATCH($B168,'Mapping water'!$B$5:$B$352,0),MATCH(L$3,'Mapping water'!$D$4:$U$4,0))*$D168</f>
        <v>0</v>
      </c>
      <c r="M168" s="32">
        <f>INDEX('Mapping water'!$D$5:$U$352,MATCH($B168,'Mapping water'!$B$5:$B$352,0),MATCH(M$3,'Mapping water'!$D$4:$U$4,0))*$D168</f>
        <v>0</v>
      </c>
      <c r="N168" s="32">
        <f>INDEX('Mapping water'!$D$5:$U$352,MATCH($B168,'Mapping water'!$B$5:$B$352,0),MATCH(N$3,'Mapping water'!$D$4:$U$4,0))*$D168</f>
        <v>0</v>
      </c>
      <c r="O168" s="32">
        <f>INDEX('Mapping water'!$D$5:$U$352,MATCH($B168,'Mapping water'!$B$5:$B$352,0),MATCH(O$3,'Mapping water'!$D$4:$U$4,0))*$D168</f>
        <v>0</v>
      </c>
      <c r="P168" s="32">
        <f>INDEX('Mapping water'!$D$5:$U$352,MATCH($B168,'Mapping water'!$B$5:$B$352,0),MATCH(P$3,'Mapping water'!$D$4:$U$4,0))*$D168</f>
        <v>0</v>
      </c>
      <c r="Q168" s="32">
        <f>INDEX('Mapping water'!$D$5:$U$352,MATCH($B168,'Mapping water'!$B$5:$B$352,0),MATCH(Q$3,'Mapping water'!$D$4:$U$4,0))*$D168</f>
        <v>0</v>
      </c>
      <c r="R168" s="32">
        <f>INDEX('Mapping water'!$D$5:$U$352,MATCH($B168,'Mapping water'!$B$5:$B$352,0),MATCH(R$3,'Mapping water'!$D$4:$U$4,0))*$D168</f>
        <v>0</v>
      </c>
      <c r="S168" s="32">
        <f>INDEX('Mapping water'!$D$5:$U$352,MATCH($B168,'Mapping water'!$B$5:$B$352,0),MATCH(S$3,'Mapping water'!$D$4:$U$4,0))*$D168</f>
        <v>0</v>
      </c>
      <c r="T168" s="32">
        <f>INDEX('Mapping water'!$D$5:$U$352,MATCH($B168,'Mapping water'!$B$5:$B$352,0),MATCH(T$3,'Mapping water'!$D$4:$U$4,0))*$D168</f>
        <v>0</v>
      </c>
      <c r="U168" s="32">
        <f>INDEX('Mapping water'!$D$5:$U$352,MATCH($B168,'Mapping water'!$B$5:$B$352,0),MATCH(U$3,'Mapping water'!$D$4:$U$4,0))*$D168</f>
        <v>0</v>
      </c>
      <c r="V168" s="32">
        <f>INDEX('Mapping water'!$D$5:$U$352,MATCH($B168,'Mapping water'!$B$5:$B$352,0),MATCH(V$3,'Mapping water'!$D$4:$U$4,0))*$D168</f>
        <v>0</v>
      </c>
      <c r="W168" s="32">
        <f>INDEX('Mapping water'!$D$5:$U$352,MATCH($B168,'Mapping water'!$B$5:$B$352,0),MATCH(W$3,'Mapping water'!$D$4:$U$4,0))*$D168</f>
        <v>0</v>
      </c>
      <c r="X168" s="32">
        <f>INDEX('Mapping water'!$D$5:$U$352,MATCH($B168,'Mapping water'!$B$5:$B$352,0),MATCH(X$3,'Mapping water'!$D$4:$U$4,0))*$D168</f>
        <v>0</v>
      </c>
      <c r="Y168" s="32">
        <f>INDEX('Mapping water'!$D$5:$U$352,MATCH($B168,'Mapping water'!$B$5:$B$352,0),MATCH(Y$3,'Mapping water'!$D$4:$U$4,0))*$D168</f>
        <v>0</v>
      </c>
    </row>
    <row r="169" spans="1:25" x14ac:dyDescent="0.45">
      <c r="A169" s="10" t="s">
        <v>591</v>
      </c>
      <c r="B169" s="10" t="s">
        <v>592</v>
      </c>
      <c r="C169" s="10" t="s">
        <v>174</v>
      </c>
      <c r="D169" s="32">
        <f>INDEX('ONS data MYE 5'!$I$6:$I$445, MATCH($B169,'ONS data MYE 5'!$B$6:$B$445,0))</f>
        <v>322244</v>
      </c>
      <c r="E169" s="32">
        <f>INDEX('ONS data MYE 5'!$J$6:$J$445, MATCH($B169,'ONS data MYE 5'!$B$6:$B$445,0))</f>
        <v>1713</v>
      </c>
      <c r="F169" s="32">
        <f t="shared" si="4"/>
        <v>7.4460014983241196</v>
      </c>
      <c r="G169" s="32">
        <f t="shared" si="5"/>
        <v>55.442938313045033</v>
      </c>
      <c r="H169" s="32">
        <f>INDEX('Mapping water'!$D$5:$U$352,MATCH($B169,'Mapping water'!$B$5:$B$352,0),MATCH(H$3,'Mapping water'!$D$4:$U$4,0))*$D169</f>
        <v>0</v>
      </c>
      <c r="I169" s="32">
        <f>INDEX('Mapping water'!$D$5:$U$352,MATCH($B169,'Mapping water'!$B$5:$B$352,0),MATCH(I$3,'Mapping water'!$D$4:$U$4,0))*$D169</f>
        <v>0</v>
      </c>
      <c r="J169" s="32">
        <f>INDEX('Mapping water'!$D$5:$U$352,MATCH($B169,'Mapping water'!$B$5:$B$352,0),MATCH(J$3,'Mapping water'!$D$4:$U$4,0))*$D169</f>
        <v>322244</v>
      </c>
      <c r="K169" s="32">
        <f>INDEX('Mapping water'!$D$5:$U$352,MATCH($B169,'Mapping water'!$B$5:$B$352,0),MATCH(K$3,'Mapping water'!$D$4:$U$4,0))*$D169</f>
        <v>0</v>
      </c>
      <c r="L169" s="32">
        <f>INDEX('Mapping water'!$D$5:$U$352,MATCH($B169,'Mapping water'!$B$5:$B$352,0),MATCH(L$3,'Mapping water'!$D$4:$U$4,0))*$D169</f>
        <v>0</v>
      </c>
      <c r="M169" s="32">
        <f>INDEX('Mapping water'!$D$5:$U$352,MATCH($B169,'Mapping water'!$B$5:$B$352,0),MATCH(M$3,'Mapping water'!$D$4:$U$4,0))*$D169</f>
        <v>0</v>
      </c>
      <c r="N169" s="32">
        <f>INDEX('Mapping water'!$D$5:$U$352,MATCH($B169,'Mapping water'!$B$5:$B$352,0),MATCH(N$3,'Mapping water'!$D$4:$U$4,0))*$D169</f>
        <v>0</v>
      </c>
      <c r="O169" s="32">
        <f>INDEX('Mapping water'!$D$5:$U$352,MATCH($B169,'Mapping water'!$B$5:$B$352,0),MATCH(O$3,'Mapping water'!$D$4:$U$4,0))*$D169</f>
        <v>0</v>
      </c>
      <c r="P169" s="32">
        <f>INDEX('Mapping water'!$D$5:$U$352,MATCH($B169,'Mapping water'!$B$5:$B$352,0),MATCH(P$3,'Mapping water'!$D$4:$U$4,0))*$D169</f>
        <v>0</v>
      </c>
      <c r="Q169" s="32">
        <f>INDEX('Mapping water'!$D$5:$U$352,MATCH($B169,'Mapping water'!$B$5:$B$352,0),MATCH(Q$3,'Mapping water'!$D$4:$U$4,0))*$D169</f>
        <v>0</v>
      </c>
      <c r="R169" s="32">
        <f>INDEX('Mapping water'!$D$5:$U$352,MATCH($B169,'Mapping water'!$B$5:$B$352,0),MATCH(R$3,'Mapping water'!$D$4:$U$4,0))*$D169</f>
        <v>0</v>
      </c>
      <c r="S169" s="32">
        <f>INDEX('Mapping water'!$D$5:$U$352,MATCH($B169,'Mapping water'!$B$5:$B$352,0),MATCH(S$3,'Mapping water'!$D$4:$U$4,0))*$D169</f>
        <v>0</v>
      </c>
      <c r="T169" s="32">
        <f>INDEX('Mapping water'!$D$5:$U$352,MATCH($B169,'Mapping water'!$B$5:$B$352,0),MATCH(T$3,'Mapping water'!$D$4:$U$4,0))*$D169</f>
        <v>0</v>
      </c>
      <c r="U169" s="32">
        <f>INDEX('Mapping water'!$D$5:$U$352,MATCH($B169,'Mapping water'!$B$5:$B$352,0),MATCH(U$3,'Mapping water'!$D$4:$U$4,0))*$D169</f>
        <v>0</v>
      </c>
      <c r="V169" s="32">
        <f>INDEX('Mapping water'!$D$5:$U$352,MATCH($B169,'Mapping water'!$B$5:$B$352,0),MATCH(V$3,'Mapping water'!$D$4:$U$4,0))*$D169</f>
        <v>0</v>
      </c>
      <c r="W169" s="32">
        <f>INDEX('Mapping water'!$D$5:$U$352,MATCH($B169,'Mapping water'!$B$5:$B$352,0),MATCH(W$3,'Mapping water'!$D$4:$U$4,0))*$D169</f>
        <v>0</v>
      </c>
      <c r="X169" s="32">
        <f>INDEX('Mapping water'!$D$5:$U$352,MATCH($B169,'Mapping water'!$B$5:$B$352,0),MATCH(X$3,'Mapping water'!$D$4:$U$4,0))*$D169</f>
        <v>0</v>
      </c>
      <c r="Y169" s="32">
        <f>INDEX('Mapping water'!$D$5:$U$352,MATCH($B169,'Mapping water'!$B$5:$B$352,0),MATCH(Y$3,'Mapping water'!$D$4:$U$4,0))*$D169</f>
        <v>0</v>
      </c>
    </row>
    <row r="170" spans="1:25" x14ac:dyDescent="0.45">
      <c r="A170" s="10" t="s">
        <v>593</v>
      </c>
      <c r="B170" s="10" t="s">
        <v>594</v>
      </c>
      <c r="C170" s="10" t="s">
        <v>174</v>
      </c>
      <c r="D170" s="32">
        <f>INDEX('ONS data MYE 5'!$I$6:$I$445, MATCH($B170,'ONS data MYE 5'!$B$6:$B$445,0))</f>
        <v>147262</v>
      </c>
      <c r="E170" s="32">
        <f>INDEX('ONS data MYE 5'!$J$6:$J$445, MATCH($B170,'ONS data MYE 5'!$B$6:$B$445,0))</f>
        <v>1702</v>
      </c>
      <c r="F170" s="32">
        <f t="shared" si="4"/>
        <v>7.4395593091333199</v>
      </c>
      <c r="G170" s="32">
        <f t="shared" si="5"/>
        <v>55.347042714112241</v>
      </c>
      <c r="H170" s="32">
        <f>INDEX('Mapping water'!$D$5:$U$352,MATCH($B170,'Mapping water'!$B$5:$B$352,0),MATCH(H$3,'Mapping water'!$D$4:$U$4,0))*$D170</f>
        <v>0</v>
      </c>
      <c r="I170" s="32">
        <f>INDEX('Mapping water'!$D$5:$U$352,MATCH($B170,'Mapping water'!$B$5:$B$352,0),MATCH(I$3,'Mapping water'!$D$4:$U$4,0))*$D170</f>
        <v>0</v>
      </c>
      <c r="J170" s="32">
        <f>INDEX('Mapping water'!$D$5:$U$352,MATCH($B170,'Mapping water'!$B$5:$B$352,0),MATCH(J$3,'Mapping water'!$D$4:$U$4,0))*$D170</f>
        <v>147262</v>
      </c>
      <c r="K170" s="32">
        <f>INDEX('Mapping water'!$D$5:$U$352,MATCH($B170,'Mapping water'!$B$5:$B$352,0),MATCH(K$3,'Mapping water'!$D$4:$U$4,0))*$D170</f>
        <v>0</v>
      </c>
      <c r="L170" s="32">
        <f>INDEX('Mapping water'!$D$5:$U$352,MATCH($B170,'Mapping water'!$B$5:$B$352,0),MATCH(L$3,'Mapping water'!$D$4:$U$4,0))*$D170</f>
        <v>0</v>
      </c>
      <c r="M170" s="32">
        <f>INDEX('Mapping water'!$D$5:$U$352,MATCH($B170,'Mapping water'!$B$5:$B$352,0),MATCH(M$3,'Mapping water'!$D$4:$U$4,0))*$D170</f>
        <v>0</v>
      </c>
      <c r="N170" s="32">
        <f>INDEX('Mapping water'!$D$5:$U$352,MATCH($B170,'Mapping water'!$B$5:$B$352,0),MATCH(N$3,'Mapping water'!$D$4:$U$4,0))*$D170</f>
        <v>0</v>
      </c>
      <c r="O170" s="32">
        <f>INDEX('Mapping water'!$D$5:$U$352,MATCH($B170,'Mapping water'!$B$5:$B$352,0),MATCH(O$3,'Mapping water'!$D$4:$U$4,0))*$D170</f>
        <v>0</v>
      </c>
      <c r="P170" s="32">
        <f>INDEX('Mapping water'!$D$5:$U$352,MATCH($B170,'Mapping water'!$B$5:$B$352,0),MATCH(P$3,'Mapping water'!$D$4:$U$4,0))*$D170</f>
        <v>0</v>
      </c>
      <c r="Q170" s="32">
        <f>INDEX('Mapping water'!$D$5:$U$352,MATCH($B170,'Mapping water'!$B$5:$B$352,0),MATCH(Q$3,'Mapping water'!$D$4:$U$4,0))*$D170</f>
        <v>0</v>
      </c>
      <c r="R170" s="32">
        <f>INDEX('Mapping water'!$D$5:$U$352,MATCH($B170,'Mapping water'!$B$5:$B$352,0),MATCH(R$3,'Mapping water'!$D$4:$U$4,0))*$D170</f>
        <v>0</v>
      </c>
      <c r="S170" s="32">
        <f>INDEX('Mapping water'!$D$5:$U$352,MATCH($B170,'Mapping water'!$B$5:$B$352,0),MATCH(S$3,'Mapping water'!$D$4:$U$4,0))*$D170</f>
        <v>0</v>
      </c>
      <c r="T170" s="32">
        <f>INDEX('Mapping water'!$D$5:$U$352,MATCH($B170,'Mapping water'!$B$5:$B$352,0),MATCH(T$3,'Mapping water'!$D$4:$U$4,0))*$D170</f>
        <v>0</v>
      </c>
      <c r="U170" s="32">
        <f>INDEX('Mapping water'!$D$5:$U$352,MATCH($B170,'Mapping water'!$B$5:$B$352,0),MATCH(U$3,'Mapping water'!$D$4:$U$4,0))*$D170</f>
        <v>0</v>
      </c>
      <c r="V170" s="32">
        <f>INDEX('Mapping water'!$D$5:$U$352,MATCH($B170,'Mapping water'!$B$5:$B$352,0),MATCH(V$3,'Mapping water'!$D$4:$U$4,0))*$D170</f>
        <v>0</v>
      </c>
      <c r="W170" s="32">
        <f>INDEX('Mapping water'!$D$5:$U$352,MATCH($B170,'Mapping water'!$B$5:$B$352,0),MATCH(W$3,'Mapping water'!$D$4:$U$4,0))*$D170</f>
        <v>0</v>
      </c>
      <c r="X170" s="32">
        <f>INDEX('Mapping water'!$D$5:$U$352,MATCH($B170,'Mapping water'!$B$5:$B$352,0),MATCH(X$3,'Mapping water'!$D$4:$U$4,0))*$D170</f>
        <v>0</v>
      </c>
      <c r="Y170" s="32">
        <f>INDEX('Mapping water'!$D$5:$U$352,MATCH($B170,'Mapping water'!$B$5:$B$352,0),MATCH(Y$3,'Mapping water'!$D$4:$U$4,0))*$D170</f>
        <v>0</v>
      </c>
    </row>
    <row r="171" spans="1:25" x14ac:dyDescent="0.45">
      <c r="A171" s="10" t="s">
        <v>595</v>
      </c>
      <c r="B171" s="10" t="s">
        <v>596</v>
      </c>
      <c r="C171" s="10" t="s">
        <v>174</v>
      </c>
      <c r="D171" s="32">
        <f>INDEX('ONS data MYE 5'!$I$6:$I$445, MATCH($B171,'ONS data MYE 5'!$B$6:$B$445,0))</f>
        <v>480873</v>
      </c>
      <c r="E171" s="32">
        <f>INDEX('ONS data MYE 5'!$J$6:$J$445, MATCH($B171,'ONS data MYE 5'!$B$6:$B$445,0))</f>
        <v>4300</v>
      </c>
      <c r="F171" s="32">
        <f t="shared" si="4"/>
        <v>8.3663703016816537</v>
      </c>
      <c r="G171" s="32">
        <f t="shared" si="5"/>
        <v>69.996152024860763</v>
      </c>
      <c r="H171" s="32">
        <f>INDEX('Mapping water'!$D$5:$U$352,MATCH($B171,'Mapping water'!$B$5:$B$352,0),MATCH(H$3,'Mapping water'!$D$4:$U$4,0))*$D171</f>
        <v>0</v>
      </c>
      <c r="I171" s="32">
        <f>INDEX('Mapping water'!$D$5:$U$352,MATCH($B171,'Mapping water'!$B$5:$B$352,0),MATCH(I$3,'Mapping water'!$D$4:$U$4,0))*$D171</f>
        <v>0</v>
      </c>
      <c r="J171" s="32">
        <f>INDEX('Mapping water'!$D$5:$U$352,MATCH($B171,'Mapping water'!$B$5:$B$352,0),MATCH(J$3,'Mapping water'!$D$4:$U$4,0))*$D171</f>
        <v>480873</v>
      </c>
      <c r="K171" s="32">
        <f>INDEX('Mapping water'!$D$5:$U$352,MATCH($B171,'Mapping water'!$B$5:$B$352,0),MATCH(K$3,'Mapping water'!$D$4:$U$4,0))*$D171</f>
        <v>0</v>
      </c>
      <c r="L171" s="32">
        <f>INDEX('Mapping water'!$D$5:$U$352,MATCH($B171,'Mapping water'!$B$5:$B$352,0),MATCH(L$3,'Mapping water'!$D$4:$U$4,0))*$D171</f>
        <v>0</v>
      </c>
      <c r="M171" s="32">
        <f>INDEX('Mapping water'!$D$5:$U$352,MATCH($B171,'Mapping water'!$B$5:$B$352,0),MATCH(M$3,'Mapping water'!$D$4:$U$4,0))*$D171</f>
        <v>0</v>
      </c>
      <c r="N171" s="32">
        <f>INDEX('Mapping water'!$D$5:$U$352,MATCH($B171,'Mapping water'!$B$5:$B$352,0),MATCH(N$3,'Mapping water'!$D$4:$U$4,0))*$D171</f>
        <v>0</v>
      </c>
      <c r="O171" s="32">
        <f>INDEX('Mapping water'!$D$5:$U$352,MATCH($B171,'Mapping water'!$B$5:$B$352,0),MATCH(O$3,'Mapping water'!$D$4:$U$4,0))*$D171</f>
        <v>0</v>
      </c>
      <c r="P171" s="32">
        <f>INDEX('Mapping water'!$D$5:$U$352,MATCH($B171,'Mapping water'!$B$5:$B$352,0),MATCH(P$3,'Mapping water'!$D$4:$U$4,0))*$D171</f>
        <v>0</v>
      </c>
      <c r="Q171" s="32">
        <f>INDEX('Mapping water'!$D$5:$U$352,MATCH($B171,'Mapping water'!$B$5:$B$352,0),MATCH(Q$3,'Mapping water'!$D$4:$U$4,0))*$D171</f>
        <v>0</v>
      </c>
      <c r="R171" s="32">
        <f>INDEX('Mapping water'!$D$5:$U$352,MATCH($B171,'Mapping water'!$B$5:$B$352,0),MATCH(R$3,'Mapping water'!$D$4:$U$4,0))*$D171</f>
        <v>0</v>
      </c>
      <c r="S171" s="32">
        <f>INDEX('Mapping water'!$D$5:$U$352,MATCH($B171,'Mapping water'!$B$5:$B$352,0),MATCH(S$3,'Mapping water'!$D$4:$U$4,0))*$D171</f>
        <v>0</v>
      </c>
      <c r="T171" s="32">
        <f>INDEX('Mapping water'!$D$5:$U$352,MATCH($B171,'Mapping water'!$B$5:$B$352,0),MATCH(T$3,'Mapping water'!$D$4:$U$4,0))*$D171</f>
        <v>0</v>
      </c>
      <c r="U171" s="32">
        <f>INDEX('Mapping water'!$D$5:$U$352,MATCH($B171,'Mapping water'!$B$5:$B$352,0),MATCH(U$3,'Mapping water'!$D$4:$U$4,0))*$D171</f>
        <v>0</v>
      </c>
      <c r="V171" s="32">
        <f>INDEX('Mapping water'!$D$5:$U$352,MATCH($B171,'Mapping water'!$B$5:$B$352,0),MATCH(V$3,'Mapping water'!$D$4:$U$4,0))*$D171</f>
        <v>0</v>
      </c>
      <c r="W171" s="32">
        <f>INDEX('Mapping water'!$D$5:$U$352,MATCH($B171,'Mapping water'!$B$5:$B$352,0),MATCH(W$3,'Mapping water'!$D$4:$U$4,0))*$D171</f>
        <v>0</v>
      </c>
      <c r="X171" s="32">
        <f>INDEX('Mapping water'!$D$5:$U$352,MATCH($B171,'Mapping water'!$B$5:$B$352,0),MATCH(X$3,'Mapping water'!$D$4:$U$4,0))*$D171</f>
        <v>0</v>
      </c>
      <c r="Y171" s="32">
        <f>INDEX('Mapping water'!$D$5:$U$352,MATCH($B171,'Mapping water'!$B$5:$B$352,0),MATCH(Y$3,'Mapping water'!$D$4:$U$4,0))*$D171</f>
        <v>0</v>
      </c>
    </row>
    <row r="172" spans="1:25" x14ac:dyDescent="0.45">
      <c r="A172" s="10" t="s">
        <v>597</v>
      </c>
      <c r="B172" s="10" t="s">
        <v>598</v>
      </c>
      <c r="C172" s="10" t="s">
        <v>174</v>
      </c>
      <c r="D172" s="32">
        <f>INDEX('ONS data MYE 5'!$I$6:$I$445, MATCH($B172,'ONS data MYE 5'!$B$6:$B$445,0))</f>
        <v>177592</v>
      </c>
      <c r="E172" s="32">
        <f>INDEX('ONS data MYE 5'!$J$6:$J$445, MATCH($B172,'ONS data MYE 5'!$B$6:$B$445,0))</f>
        <v>1302</v>
      </c>
      <c r="F172" s="32">
        <f t="shared" si="4"/>
        <v>7.1716568227685142</v>
      </c>
      <c r="G172" s="32">
        <f t="shared" si="5"/>
        <v>51.432661583562179</v>
      </c>
      <c r="H172" s="32">
        <f>INDEX('Mapping water'!$D$5:$U$352,MATCH($B172,'Mapping water'!$B$5:$B$352,0),MATCH(H$3,'Mapping water'!$D$4:$U$4,0))*$D172</f>
        <v>0</v>
      </c>
      <c r="I172" s="32">
        <f>INDEX('Mapping water'!$D$5:$U$352,MATCH($B172,'Mapping water'!$B$5:$B$352,0),MATCH(I$3,'Mapping water'!$D$4:$U$4,0))*$D172</f>
        <v>0</v>
      </c>
      <c r="J172" s="32">
        <f>INDEX('Mapping water'!$D$5:$U$352,MATCH($B172,'Mapping water'!$B$5:$B$352,0),MATCH(J$3,'Mapping water'!$D$4:$U$4,0))*$D172</f>
        <v>177592</v>
      </c>
      <c r="K172" s="32">
        <f>INDEX('Mapping water'!$D$5:$U$352,MATCH($B172,'Mapping water'!$B$5:$B$352,0),MATCH(K$3,'Mapping water'!$D$4:$U$4,0))*$D172</f>
        <v>0</v>
      </c>
      <c r="L172" s="32">
        <f>INDEX('Mapping water'!$D$5:$U$352,MATCH($B172,'Mapping water'!$B$5:$B$352,0),MATCH(L$3,'Mapping water'!$D$4:$U$4,0))*$D172</f>
        <v>0</v>
      </c>
      <c r="M172" s="32">
        <f>INDEX('Mapping water'!$D$5:$U$352,MATCH($B172,'Mapping water'!$B$5:$B$352,0),MATCH(M$3,'Mapping water'!$D$4:$U$4,0))*$D172</f>
        <v>0</v>
      </c>
      <c r="N172" s="32">
        <f>INDEX('Mapping water'!$D$5:$U$352,MATCH($B172,'Mapping water'!$B$5:$B$352,0),MATCH(N$3,'Mapping water'!$D$4:$U$4,0))*$D172</f>
        <v>0</v>
      </c>
      <c r="O172" s="32">
        <f>INDEX('Mapping water'!$D$5:$U$352,MATCH($B172,'Mapping water'!$B$5:$B$352,0),MATCH(O$3,'Mapping water'!$D$4:$U$4,0))*$D172</f>
        <v>0</v>
      </c>
      <c r="P172" s="32">
        <f>INDEX('Mapping water'!$D$5:$U$352,MATCH($B172,'Mapping water'!$B$5:$B$352,0),MATCH(P$3,'Mapping water'!$D$4:$U$4,0))*$D172</f>
        <v>0</v>
      </c>
      <c r="Q172" s="32">
        <f>INDEX('Mapping water'!$D$5:$U$352,MATCH($B172,'Mapping water'!$B$5:$B$352,0),MATCH(Q$3,'Mapping water'!$D$4:$U$4,0))*$D172</f>
        <v>0</v>
      </c>
      <c r="R172" s="32">
        <f>INDEX('Mapping water'!$D$5:$U$352,MATCH($B172,'Mapping water'!$B$5:$B$352,0),MATCH(R$3,'Mapping water'!$D$4:$U$4,0))*$D172</f>
        <v>0</v>
      </c>
      <c r="S172" s="32">
        <f>INDEX('Mapping water'!$D$5:$U$352,MATCH($B172,'Mapping water'!$B$5:$B$352,0),MATCH(S$3,'Mapping water'!$D$4:$U$4,0))*$D172</f>
        <v>0</v>
      </c>
      <c r="T172" s="32">
        <f>INDEX('Mapping water'!$D$5:$U$352,MATCH($B172,'Mapping water'!$B$5:$B$352,0),MATCH(T$3,'Mapping water'!$D$4:$U$4,0))*$D172</f>
        <v>0</v>
      </c>
      <c r="U172" s="32">
        <f>INDEX('Mapping water'!$D$5:$U$352,MATCH($B172,'Mapping water'!$B$5:$B$352,0),MATCH(U$3,'Mapping water'!$D$4:$U$4,0))*$D172</f>
        <v>0</v>
      </c>
      <c r="V172" s="32">
        <f>INDEX('Mapping water'!$D$5:$U$352,MATCH($B172,'Mapping water'!$B$5:$B$352,0),MATCH(V$3,'Mapping water'!$D$4:$U$4,0))*$D172</f>
        <v>0</v>
      </c>
      <c r="W172" s="32">
        <f>INDEX('Mapping water'!$D$5:$U$352,MATCH($B172,'Mapping water'!$B$5:$B$352,0),MATCH(W$3,'Mapping water'!$D$4:$U$4,0))*$D172</f>
        <v>0</v>
      </c>
      <c r="X172" s="32">
        <f>INDEX('Mapping water'!$D$5:$U$352,MATCH($B172,'Mapping water'!$B$5:$B$352,0),MATCH(X$3,'Mapping water'!$D$4:$U$4,0))*$D172</f>
        <v>0</v>
      </c>
      <c r="Y172" s="32">
        <f>INDEX('Mapping water'!$D$5:$U$352,MATCH($B172,'Mapping water'!$B$5:$B$352,0),MATCH(Y$3,'Mapping water'!$D$4:$U$4,0))*$D172</f>
        <v>0</v>
      </c>
    </row>
    <row r="173" spans="1:25" x14ac:dyDescent="0.45">
      <c r="A173" s="10" t="s">
        <v>599</v>
      </c>
      <c r="B173" s="10" t="s">
        <v>600</v>
      </c>
      <c r="C173" s="10" t="s">
        <v>174</v>
      </c>
      <c r="D173" s="32">
        <f>INDEX('ONS data MYE 5'!$I$6:$I$445, MATCH($B173,'ONS data MYE 5'!$B$6:$B$445,0))</f>
        <v>274089</v>
      </c>
      <c r="E173" s="32">
        <f>INDEX('ONS data MYE 5'!$J$6:$J$445, MATCH($B173,'ONS data MYE 5'!$B$6:$B$445,0))</f>
        <v>1768</v>
      </c>
      <c r="F173" s="32">
        <f t="shared" si="4"/>
        <v>7.4776042431975887</v>
      </c>
      <c r="G173" s="32">
        <f t="shared" si="5"/>
        <v>55.914565217886583</v>
      </c>
      <c r="H173" s="32">
        <f>INDEX('Mapping water'!$D$5:$U$352,MATCH($B173,'Mapping water'!$B$5:$B$352,0),MATCH(H$3,'Mapping water'!$D$4:$U$4,0))*$D173</f>
        <v>0</v>
      </c>
      <c r="I173" s="32">
        <f>INDEX('Mapping water'!$D$5:$U$352,MATCH($B173,'Mapping water'!$B$5:$B$352,0),MATCH(I$3,'Mapping water'!$D$4:$U$4,0))*$D173</f>
        <v>0</v>
      </c>
      <c r="J173" s="32">
        <f>INDEX('Mapping water'!$D$5:$U$352,MATCH($B173,'Mapping water'!$B$5:$B$352,0),MATCH(J$3,'Mapping water'!$D$4:$U$4,0))*$D173</f>
        <v>274089</v>
      </c>
      <c r="K173" s="32">
        <f>INDEX('Mapping water'!$D$5:$U$352,MATCH($B173,'Mapping water'!$B$5:$B$352,0),MATCH(K$3,'Mapping water'!$D$4:$U$4,0))*$D173</f>
        <v>0</v>
      </c>
      <c r="L173" s="32">
        <f>INDEX('Mapping water'!$D$5:$U$352,MATCH($B173,'Mapping water'!$B$5:$B$352,0),MATCH(L$3,'Mapping water'!$D$4:$U$4,0))*$D173</f>
        <v>0</v>
      </c>
      <c r="M173" s="32">
        <f>INDEX('Mapping water'!$D$5:$U$352,MATCH($B173,'Mapping water'!$B$5:$B$352,0),MATCH(M$3,'Mapping water'!$D$4:$U$4,0))*$D173</f>
        <v>0</v>
      </c>
      <c r="N173" s="32">
        <f>INDEX('Mapping water'!$D$5:$U$352,MATCH($B173,'Mapping water'!$B$5:$B$352,0),MATCH(N$3,'Mapping water'!$D$4:$U$4,0))*$D173</f>
        <v>0</v>
      </c>
      <c r="O173" s="32">
        <f>INDEX('Mapping water'!$D$5:$U$352,MATCH($B173,'Mapping water'!$B$5:$B$352,0),MATCH(O$3,'Mapping water'!$D$4:$U$4,0))*$D173</f>
        <v>0</v>
      </c>
      <c r="P173" s="32">
        <f>INDEX('Mapping water'!$D$5:$U$352,MATCH($B173,'Mapping water'!$B$5:$B$352,0),MATCH(P$3,'Mapping water'!$D$4:$U$4,0))*$D173</f>
        <v>0</v>
      </c>
      <c r="Q173" s="32">
        <f>INDEX('Mapping water'!$D$5:$U$352,MATCH($B173,'Mapping water'!$B$5:$B$352,0),MATCH(Q$3,'Mapping water'!$D$4:$U$4,0))*$D173</f>
        <v>0</v>
      </c>
      <c r="R173" s="32">
        <f>INDEX('Mapping water'!$D$5:$U$352,MATCH($B173,'Mapping water'!$B$5:$B$352,0),MATCH(R$3,'Mapping water'!$D$4:$U$4,0))*$D173</f>
        <v>0</v>
      </c>
      <c r="S173" s="32">
        <f>INDEX('Mapping water'!$D$5:$U$352,MATCH($B173,'Mapping water'!$B$5:$B$352,0),MATCH(S$3,'Mapping water'!$D$4:$U$4,0))*$D173</f>
        <v>0</v>
      </c>
      <c r="T173" s="32">
        <f>INDEX('Mapping water'!$D$5:$U$352,MATCH($B173,'Mapping water'!$B$5:$B$352,0),MATCH(T$3,'Mapping water'!$D$4:$U$4,0))*$D173</f>
        <v>0</v>
      </c>
      <c r="U173" s="32">
        <f>INDEX('Mapping water'!$D$5:$U$352,MATCH($B173,'Mapping water'!$B$5:$B$352,0),MATCH(U$3,'Mapping water'!$D$4:$U$4,0))*$D173</f>
        <v>0</v>
      </c>
      <c r="V173" s="32">
        <f>INDEX('Mapping water'!$D$5:$U$352,MATCH($B173,'Mapping water'!$B$5:$B$352,0),MATCH(V$3,'Mapping water'!$D$4:$U$4,0))*$D173</f>
        <v>0</v>
      </c>
      <c r="W173" s="32">
        <f>INDEX('Mapping water'!$D$5:$U$352,MATCH($B173,'Mapping water'!$B$5:$B$352,0),MATCH(W$3,'Mapping water'!$D$4:$U$4,0))*$D173</f>
        <v>0</v>
      </c>
      <c r="X173" s="32">
        <f>INDEX('Mapping water'!$D$5:$U$352,MATCH($B173,'Mapping water'!$B$5:$B$352,0),MATCH(X$3,'Mapping water'!$D$4:$U$4,0))*$D173</f>
        <v>0</v>
      </c>
      <c r="Y173" s="32">
        <f>INDEX('Mapping water'!$D$5:$U$352,MATCH($B173,'Mapping water'!$B$5:$B$352,0),MATCH(Y$3,'Mapping water'!$D$4:$U$4,0))*$D173</f>
        <v>0</v>
      </c>
    </row>
    <row r="174" spans="1:25" x14ac:dyDescent="0.45">
      <c r="A174" s="10" t="s">
        <v>601</v>
      </c>
      <c r="B174" s="10" t="s">
        <v>602</v>
      </c>
      <c r="C174" s="10" t="s">
        <v>174</v>
      </c>
      <c r="D174" s="32">
        <f>INDEX('ONS data MYE 5'!$I$6:$I$445, MATCH($B174,'ONS data MYE 5'!$B$6:$B$445,0))</f>
        <v>321700</v>
      </c>
      <c r="E174" s="32">
        <f>INDEX('ONS data MYE 5'!$J$6:$J$445, MATCH($B174,'ONS data MYE 5'!$B$6:$B$445,0))</f>
        <v>2048</v>
      </c>
      <c r="F174" s="32">
        <f t="shared" si="4"/>
        <v>7.6246189861593985</v>
      </c>
      <c r="G174" s="32">
        <f t="shared" si="5"/>
        <v>58.134814684102373</v>
      </c>
      <c r="H174" s="32">
        <f>INDEX('Mapping water'!$D$5:$U$352,MATCH($B174,'Mapping water'!$B$5:$B$352,0),MATCH(H$3,'Mapping water'!$D$4:$U$4,0))*$D174</f>
        <v>0</v>
      </c>
      <c r="I174" s="32">
        <f>INDEX('Mapping water'!$D$5:$U$352,MATCH($B174,'Mapping water'!$B$5:$B$352,0),MATCH(I$3,'Mapping water'!$D$4:$U$4,0))*$D174</f>
        <v>0</v>
      </c>
      <c r="J174" s="32">
        <f>INDEX('Mapping water'!$D$5:$U$352,MATCH($B174,'Mapping water'!$B$5:$B$352,0),MATCH(J$3,'Mapping water'!$D$4:$U$4,0))*$D174</f>
        <v>321700</v>
      </c>
      <c r="K174" s="32">
        <f>INDEX('Mapping water'!$D$5:$U$352,MATCH($B174,'Mapping water'!$B$5:$B$352,0),MATCH(K$3,'Mapping water'!$D$4:$U$4,0))*$D174</f>
        <v>0</v>
      </c>
      <c r="L174" s="32">
        <f>INDEX('Mapping water'!$D$5:$U$352,MATCH($B174,'Mapping water'!$B$5:$B$352,0),MATCH(L$3,'Mapping water'!$D$4:$U$4,0))*$D174</f>
        <v>0</v>
      </c>
      <c r="M174" s="32">
        <f>INDEX('Mapping water'!$D$5:$U$352,MATCH($B174,'Mapping water'!$B$5:$B$352,0),MATCH(M$3,'Mapping water'!$D$4:$U$4,0))*$D174</f>
        <v>0</v>
      </c>
      <c r="N174" s="32">
        <f>INDEX('Mapping water'!$D$5:$U$352,MATCH($B174,'Mapping water'!$B$5:$B$352,0),MATCH(N$3,'Mapping water'!$D$4:$U$4,0))*$D174</f>
        <v>0</v>
      </c>
      <c r="O174" s="32">
        <f>INDEX('Mapping water'!$D$5:$U$352,MATCH($B174,'Mapping water'!$B$5:$B$352,0),MATCH(O$3,'Mapping water'!$D$4:$U$4,0))*$D174</f>
        <v>0</v>
      </c>
      <c r="P174" s="32">
        <f>INDEX('Mapping water'!$D$5:$U$352,MATCH($B174,'Mapping water'!$B$5:$B$352,0),MATCH(P$3,'Mapping water'!$D$4:$U$4,0))*$D174</f>
        <v>0</v>
      </c>
      <c r="Q174" s="32">
        <f>INDEX('Mapping water'!$D$5:$U$352,MATCH($B174,'Mapping water'!$B$5:$B$352,0),MATCH(Q$3,'Mapping water'!$D$4:$U$4,0))*$D174</f>
        <v>0</v>
      </c>
      <c r="R174" s="32">
        <f>INDEX('Mapping water'!$D$5:$U$352,MATCH($B174,'Mapping water'!$B$5:$B$352,0),MATCH(R$3,'Mapping water'!$D$4:$U$4,0))*$D174</f>
        <v>0</v>
      </c>
      <c r="S174" s="32">
        <f>INDEX('Mapping water'!$D$5:$U$352,MATCH($B174,'Mapping water'!$B$5:$B$352,0),MATCH(S$3,'Mapping water'!$D$4:$U$4,0))*$D174</f>
        <v>0</v>
      </c>
      <c r="T174" s="32">
        <f>INDEX('Mapping water'!$D$5:$U$352,MATCH($B174,'Mapping water'!$B$5:$B$352,0),MATCH(T$3,'Mapping water'!$D$4:$U$4,0))*$D174</f>
        <v>0</v>
      </c>
      <c r="U174" s="32">
        <f>INDEX('Mapping water'!$D$5:$U$352,MATCH($B174,'Mapping water'!$B$5:$B$352,0),MATCH(U$3,'Mapping water'!$D$4:$U$4,0))*$D174</f>
        <v>0</v>
      </c>
      <c r="V174" s="32">
        <f>INDEX('Mapping water'!$D$5:$U$352,MATCH($B174,'Mapping water'!$B$5:$B$352,0),MATCH(V$3,'Mapping water'!$D$4:$U$4,0))*$D174</f>
        <v>0</v>
      </c>
      <c r="W174" s="32">
        <f>INDEX('Mapping water'!$D$5:$U$352,MATCH($B174,'Mapping water'!$B$5:$B$352,0),MATCH(W$3,'Mapping water'!$D$4:$U$4,0))*$D174</f>
        <v>0</v>
      </c>
      <c r="X174" s="32">
        <f>INDEX('Mapping water'!$D$5:$U$352,MATCH($B174,'Mapping water'!$B$5:$B$352,0),MATCH(X$3,'Mapping water'!$D$4:$U$4,0))*$D174</f>
        <v>0</v>
      </c>
      <c r="Y174" s="32">
        <f>INDEX('Mapping water'!$D$5:$U$352,MATCH($B174,'Mapping water'!$B$5:$B$352,0),MATCH(Y$3,'Mapping water'!$D$4:$U$4,0))*$D174</f>
        <v>0</v>
      </c>
    </row>
    <row r="175" spans="1:25" x14ac:dyDescent="0.45">
      <c r="A175" s="10" t="s">
        <v>29</v>
      </c>
      <c r="B175" s="10" t="s">
        <v>30</v>
      </c>
      <c r="C175" s="10" t="s">
        <v>31</v>
      </c>
      <c r="D175" s="32">
        <f>INDEX('ONS data MYE 5'!$I$6:$I$445, MATCH($B175,'ONS data MYE 5'!$B$6:$B$445,0))</f>
        <v>94662</v>
      </c>
      <c r="E175" s="32">
        <f>INDEX('ONS data MYE 5'!$J$6:$J$445, MATCH($B175,'ONS data MYE 5'!$B$6:$B$445,0))</f>
        <v>482</v>
      </c>
      <c r="F175" s="32">
        <f t="shared" si="4"/>
        <v>6.1779441140506002</v>
      </c>
      <c r="G175" s="32">
        <f t="shared" si="5"/>
        <v>38.166993476332458</v>
      </c>
      <c r="H175" s="32">
        <f>INDEX('Mapping water'!$D$5:$U$352,MATCH($B175,'Mapping water'!$B$5:$B$352,0),MATCH(H$3,'Mapping water'!$D$4:$U$4,0))*$D175</f>
        <v>0</v>
      </c>
      <c r="I175" s="32">
        <f>INDEX('Mapping water'!$D$5:$U$352,MATCH($B175,'Mapping water'!$B$5:$B$352,0),MATCH(I$3,'Mapping water'!$D$4:$U$4,0))*$D175</f>
        <v>0</v>
      </c>
      <c r="J175" s="32">
        <f>INDEX('Mapping water'!$D$5:$U$352,MATCH($B175,'Mapping water'!$B$5:$B$352,0),MATCH(J$3,'Mapping water'!$D$4:$U$4,0))*$D175</f>
        <v>0</v>
      </c>
      <c r="K175" s="32">
        <f>INDEX('Mapping water'!$D$5:$U$352,MATCH($B175,'Mapping water'!$B$5:$B$352,0),MATCH(K$3,'Mapping water'!$D$4:$U$4,0))*$D175</f>
        <v>0</v>
      </c>
      <c r="L175" s="32">
        <f>INDEX('Mapping water'!$D$5:$U$352,MATCH($B175,'Mapping water'!$B$5:$B$352,0),MATCH(L$3,'Mapping water'!$D$4:$U$4,0))*$D175</f>
        <v>0</v>
      </c>
      <c r="M175" s="32">
        <f>INDEX('Mapping water'!$D$5:$U$352,MATCH($B175,'Mapping water'!$B$5:$B$352,0),MATCH(M$3,'Mapping water'!$D$4:$U$4,0))*$D175</f>
        <v>0</v>
      </c>
      <c r="N175" s="32">
        <f>INDEX('Mapping water'!$D$5:$U$352,MATCH($B175,'Mapping water'!$B$5:$B$352,0),MATCH(N$3,'Mapping water'!$D$4:$U$4,0))*$D175</f>
        <v>0</v>
      </c>
      <c r="O175" s="32">
        <f>INDEX('Mapping water'!$D$5:$U$352,MATCH($B175,'Mapping water'!$B$5:$B$352,0),MATCH(O$3,'Mapping water'!$D$4:$U$4,0))*$D175</f>
        <v>0</v>
      </c>
      <c r="P175" s="32">
        <f>INDEX('Mapping water'!$D$5:$U$352,MATCH($B175,'Mapping water'!$B$5:$B$352,0),MATCH(P$3,'Mapping water'!$D$4:$U$4,0))*$D175</f>
        <v>0</v>
      </c>
      <c r="Q175" s="32">
        <f>INDEX('Mapping water'!$D$5:$U$352,MATCH($B175,'Mapping water'!$B$5:$B$352,0),MATCH(Q$3,'Mapping water'!$D$4:$U$4,0))*$D175</f>
        <v>0</v>
      </c>
      <c r="R175" s="32">
        <f>INDEX('Mapping water'!$D$5:$U$352,MATCH($B175,'Mapping water'!$B$5:$B$352,0),MATCH(R$3,'Mapping water'!$D$4:$U$4,0))*$D175</f>
        <v>94662</v>
      </c>
      <c r="S175" s="32">
        <f>INDEX('Mapping water'!$D$5:$U$352,MATCH($B175,'Mapping water'!$B$5:$B$352,0),MATCH(S$3,'Mapping water'!$D$4:$U$4,0))*$D175</f>
        <v>0</v>
      </c>
      <c r="T175" s="32">
        <f>INDEX('Mapping water'!$D$5:$U$352,MATCH($B175,'Mapping water'!$B$5:$B$352,0),MATCH(T$3,'Mapping water'!$D$4:$U$4,0))*$D175</f>
        <v>0</v>
      </c>
      <c r="U175" s="32">
        <f>INDEX('Mapping water'!$D$5:$U$352,MATCH($B175,'Mapping water'!$B$5:$B$352,0),MATCH(U$3,'Mapping water'!$D$4:$U$4,0))*$D175</f>
        <v>0</v>
      </c>
      <c r="V175" s="32">
        <f>INDEX('Mapping water'!$D$5:$U$352,MATCH($B175,'Mapping water'!$B$5:$B$352,0),MATCH(V$3,'Mapping water'!$D$4:$U$4,0))*$D175</f>
        <v>0</v>
      </c>
      <c r="W175" s="32">
        <f>INDEX('Mapping water'!$D$5:$U$352,MATCH($B175,'Mapping water'!$B$5:$B$352,0),MATCH(W$3,'Mapping water'!$D$4:$U$4,0))*$D175</f>
        <v>0</v>
      </c>
      <c r="X175" s="32">
        <f>INDEX('Mapping water'!$D$5:$U$352,MATCH($B175,'Mapping water'!$B$5:$B$352,0),MATCH(X$3,'Mapping water'!$D$4:$U$4,0))*$D175</f>
        <v>0</v>
      </c>
      <c r="Y175" s="32">
        <f>INDEX('Mapping water'!$D$5:$U$352,MATCH($B175,'Mapping water'!$B$5:$B$352,0),MATCH(Y$3,'Mapping water'!$D$4:$U$4,0))*$D175</f>
        <v>0</v>
      </c>
    </row>
    <row r="176" spans="1:25" x14ac:dyDescent="0.45">
      <c r="A176" s="10" t="s">
        <v>50</v>
      </c>
      <c r="B176" s="10" t="s">
        <v>51</v>
      </c>
      <c r="C176" s="10" t="s">
        <v>31</v>
      </c>
      <c r="D176" s="32">
        <f>INDEX('ONS data MYE 5'!$I$6:$I$445, MATCH($B176,'ONS data MYE 5'!$B$6:$B$445,0))</f>
        <v>113446</v>
      </c>
      <c r="E176" s="32">
        <f>INDEX('ONS data MYE 5'!$J$6:$J$445, MATCH($B176,'ONS data MYE 5'!$B$6:$B$445,0))</f>
        <v>360</v>
      </c>
      <c r="F176" s="32">
        <f t="shared" si="4"/>
        <v>5.8861040314501558</v>
      </c>
      <c r="G176" s="32">
        <f t="shared" si="5"/>
        <v>34.646220669053776</v>
      </c>
      <c r="H176" s="32">
        <f>INDEX('Mapping water'!$D$5:$U$352,MATCH($B176,'Mapping water'!$B$5:$B$352,0),MATCH(H$3,'Mapping water'!$D$4:$U$4,0))*$D176</f>
        <v>0</v>
      </c>
      <c r="I176" s="32">
        <f>INDEX('Mapping water'!$D$5:$U$352,MATCH($B176,'Mapping water'!$B$5:$B$352,0),MATCH(I$3,'Mapping water'!$D$4:$U$4,0))*$D176</f>
        <v>0</v>
      </c>
      <c r="J176" s="32">
        <f>INDEX('Mapping water'!$D$5:$U$352,MATCH($B176,'Mapping water'!$B$5:$B$352,0),MATCH(J$3,'Mapping water'!$D$4:$U$4,0))*$D176</f>
        <v>0</v>
      </c>
      <c r="K176" s="32">
        <f>INDEX('Mapping water'!$D$5:$U$352,MATCH($B176,'Mapping water'!$B$5:$B$352,0),MATCH(K$3,'Mapping water'!$D$4:$U$4,0))*$D176</f>
        <v>0</v>
      </c>
      <c r="L176" s="32">
        <f>INDEX('Mapping water'!$D$5:$U$352,MATCH($B176,'Mapping water'!$B$5:$B$352,0),MATCH(L$3,'Mapping water'!$D$4:$U$4,0))*$D176</f>
        <v>0</v>
      </c>
      <c r="M176" s="32">
        <f>INDEX('Mapping water'!$D$5:$U$352,MATCH($B176,'Mapping water'!$B$5:$B$352,0),MATCH(M$3,'Mapping water'!$D$4:$U$4,0))*$D176</f>
        <v>0</v>
      </c>
      <c r="N176" s="32">
        <f>INDEX('Mapping water'!$D$5:$U$352,MATCH($B176,'Mapping water'!$B$5:$B$352,0),MATCH(N$3,'Mapping water'!$D$4:$U$4,0))*$D176</f>
        <v>0</v>
      </c>
      <c r="O176" s="32">
        <f>INDEX('Mapping water'!$D$5:$U$352,MATCH($B176,'Mapping water'!$B$5:$B$352,0),MATCH(O$3,'Mapping water'!$D$4:$U$4,0))*$D176</f>
        <v>0</v>
      </c>
      <c r="P176" s="32">
        <f>INDEX('Mapping water'!$D$5:$U$352,MATCH($B176,'Mapping water'!$B$5:$B$352,0),MATCH(P$3,'Mapping water'!$D$4:$U$4,0))*$D176</f>
        <v>0</v>
      </c>
      <c r="Q176" s="32">
        <f>INDEX('Mapping water'!$D$5:$U$352,MATCH($B176,'Mapping water'!$B$5:$B$352,0),MATCH(Q$3,'Mapping water'!$D$4:$U$4,0))*$D176</f>
        <v>0</v>
      </c>
      <c r="R176" s="32">
        <f>INDEX('Mapping water'!$D$5:$U$352,MATCH($B176,'Mapping water'!$B$5:$B$352,0),MATCH(R$3,'Mapping water'!$D$4:$U$4,0))*$D176</f>
        <v>113446</v>
      </c>
      <c r="S176" s="32">
        <f>INDEX('Mapping water'!$D$5:$U$352,MATCH($B176,'Mapping water'!$B$5:$B$352,0),MATCH(S$3,'Mapping water'!$D$4:$U$4,0))*$D176</f>
        <v>0</v>
      </c>
      <c r="T176" s="32">
        <f>INDEX('Mapping water'!$D$5:$U$352,MATCH($B176,'Mapping water'!$B$5:$B$352,0),MATCH(T$3,'Mapping water'!$D$4:$U$4,0))*$D176</f>
        <v>0</v>
      </c>
      <c r="U176" s="32">
        <f>INDEX('Mapping water'!$D$5:$U$352,MATCH($B176,'Mapping water'!$B$5:$B$352,0),MATCH(U$3,'Mapping water'!$D$4:$U$4,0))*$D176</f>
        <v>0</v>
      </c>
      <c r="V176" s="32">
        <f>INDEX('Mapping water'!$D$5:$U$352,MATCH($B176,'Mapping water'!$B$5:$B$352,0),MATCH(V$3,'Mapping water'!$D$4:$U$4,0))*$D176</f>
        <v>0</v>
      </c>
      <c r="W176" s="32">
        <f>INDEX('Mapping water'!$D$5:$U$352,MATCH($B176,'Mapping water'!$B$5:$B$352,0),MATCH(W$3,'Mapping water'!$D$4:$U$4,0))*$D176</f>
        <v>0</v>
      </c>
      <c r="X176" s="32">
        <f>INDEX('Mapping water'!$D$5:$U$352,MATCH($B176,'Mapping water'!$B$5:$B$352,0),MATCH(X$3,'Mapping water'!$D$4:$U$4,0))*$D176</f>
        <v>0</v>
      </c>
      <c r="Y176" s="32">
        <f>INDEX('Mapping water'!$D$5:$U$352,MATCH($B176,'Mapping water'!$B$5:$B$352,0),MATCH(Y$3,'Mapping water'!$D$4:$U$4,0))*$D176</f>
        <v>0</v>
      </c>
    </row>
    <row r="177" spans="1:25" x14ac:dyDescent="0.45">
      <c r="A177" s="10" t="s">
        <v>52</v>
      </c>
      <c r="B177" s="10" t="s">
        <v>53</v>
      </c>
      <c r="C177" s="10" t="s">
        <v>31</v>
      </c>
      <c r="D177" s="32">
        <f>INDEX('ONS data MYE 5'!$I$6:$I$445, MATCH($B177,'ONS data MYE 5'!$B$6:$B$445,0))</f>
        <v>109838</v>
      </c>
      <c r="E177" s="32">
        <f>INDEX('ONS data MYE 5'!$J$6:$J$445, MATCH($B177,'ONS data MYE 5'!$B$6:$B$445,0))</f>
        <v>308</v>
      </c>
      <c r="F177" s="32">
        <f t="shared" si="4"/>
        <v>5.730099782973574</v>
      </c>
      <c r="G177" s="32">
        <f t="shared" si="5"/>
        <v>32.834043522833802</v>
      </c>
      <c r="H177" s="32">
        <f>INDEX('Mapping water'!$D$5:$U$352,MATCH($B177,'Mapping water'!$B$5:$B$352,0),MATCH(H$3,'Mapping water'!$D$4:$U$4,0))*$D177</f>
        <v>0</v>
      </c>
      <c r="I177" s="32">
        <f>INDEX('Mapping water'!$D$5:$U$352,MATCH($B177,'Mapping water'!$B$5:$B$352,0),MATCH(I$3,'Mapping water'!$D$4:$U$4,0))*$D177</f>
        <v>0</v>
      </c>
      <c r="J177" s="32">
        <f>INDEX('Mapping water'!$D$5:$U$352,MATCH($B177,'Mapping water'!$B$5:$B$352,0),MATCH(J$3,'Mapping water'!$D$4:$U$4,0))*$D177</f>
        <v>0</v>
      </c>
      <c r="K177" s="32">
        <f>INDEX('Mapping water'!$D$5:$U$352,MATCH($B177,'Mapping water'!$B$5:$B$352,0),MATCH(K$3,'Mapping water'!$D$4:$U$4,0))*$D177</f>
        <v>0</v>
      </c>
      <c r="L177" s="32">
        <f>INDEX('Mapping water'!$D$5:$U$352,MATCH($B177,'Mapping water'!$B$5:$B$352,0),MATCH(L$3,'Mapping water'!$D$4:$U$4,0))*$D177</f>
        <v>0</v>
      </c>
      <c r="M177" s="32">
        <f>INDEX('Mapping water'!$D$5:$U$352,MATCH($B177,'Mapping water'!$B$5:$B$352,0),MATCH(M$3,'Mapping water'!$D$4:$U$4,0))*$D177</f>
        <v>0</v>
      </c>
      <c r="N177" s="32">
        <f>INDEX('Mapping water'!$D$5:$U$352,MATCH($B177,'Mapping water'!$B$5:$B$352,0),MATCH(N$3,'Mapping water'!$D$4:$U$4,0))*$D177</f>
        <v>0</v>
      </c>
      <c r="O177" s="32">
        <f>INDEX('Mapping water'!$D$5:$U$352,MATCH($B177,'Mapping water'!$B$5:$B$352,0),MATCH(O$3,'Mapping water'!$D$4:$U$4,0))*$D177</f>
        <v>0</v>
      </c>
      <c r="P177" s="32">
        <f>INDEX('Mapping water'!$D$5:$U$352,MATCH($B177,'Mapping water'!$B$5:$B$352,0),MATCH(P$3,'Mapping water'!$D$4:$U$4,0))*$D177</f>
        <v>0</v>
      </c>
      <c r="Q177" s="32">
        <f>INDEX('Mapping water'!$D$5:$U$352,MATCH($B177,'Mapping water'!$B$5:$B$352,0),MATCH(Q$3,'Mapping water'!$D$4:$U$4,0))*$D177</f>
        <v>0</v>
      </c>
      <c r="R177" s="32">
        <f>INDEX('Mapping water'!$D$5:$U$352,MATCH($B177,'Mapping water'!$B$5:$B$352,0),MATCH(R$3,'Mapping water'!$D$4:$U$4,0))*$D177</f>
        <v>77694.019138000003</v>
      </c>
      <c r="S177" s="32">
        <f>INDEX('Mapping water'!$D$5:$U$352,MATCH($B177,'Mapping water'!$B$5:$B$352,0),MATCH(S$3,'Mapping water'!$D$4:$U$4,0))*$D177</f>
        <v>0</v>
      </c>
      <c r="T177" s="32">
        <f>INDEX('Mapping water'!$D$5:$U$352,MATCH($B177,'Mapping water'!$B$5:$B$352,0),MATCH(T$3,'Mapping water'!$D$4:$U$4,0))*$D177</f>
        <v>0</v>
      </c>
      <c r="U177" s="32">
        <f>INDEX('Mapping water'!$D$5:$U$352,MATCH($B177,'Mapping water'!$B$5:$B$352,0),MATCH(U$3,'Mapping water'!$D$4:$U$4,0))*$D177</f>
        <v>0</v>
      </c>
      <c r="V177" s="32">
        <f>INDEX('Mapping water'!$D$5:$U$352,MATCH($B177,'Mapping water'!$B$5:$B$352,0),MATCH(V$3,'Mapping water'!$D$4:$U$4,0))*$D177</f>
        <v>0</v>
      </c>
      <c r="W177" s="32">
        <f>INDEX('Mapping water'!$D$5:$U$352,MATCH($B177,'Mapping water'!$B$5:$B$352,0),MATCH(W$3,'Mapping water'!$D$4:$U$4,0))*$D177</f>
        <v>0</v>
      </c>
      <c r="X177" s="32">
        <f>INDEX('Mapping water'!$D$5:$U$352,MATCH($B177,'Mapping water'!$B$5:$B$352,0),MATCH(X$3,'Mapping water'!$D$4:$U$4,0))*$D177</f>
        <v>32143.980862</v>
      </c>
      <c r="Y177" s="32">
        <f>INDEX('Mapping water'!$D$5:$U$352,MATCH($B177,'Mapping water'!$B$5:$B$352,0),MATCH(Y$3,'Mapping water'!$D$4:$U$4,0))*$D177</f>
        <v>0</v>
      </c>
    </row>
    <row r="178" spans="1:25" x14ac:dyDescent="0.45">
      <c r="A178" s="10" t="s">
        <v>54</v>
      </c>
      <c r="B178" s="10" t="s">
        <v>55</v>
      </c>
      <c r="C178" s="10" t="s">
        <v>31</v>
      </c>
      <c r="D178" s="32">
        <f>INDEX('ONS data MYE 5'!$I$6:$I$445, MATCH($B178,'ONS data MYE 5'!$B$6:$B$445,0))</f>
        <v>84992</v>
      </c>
      <c r="E178" s="32">
        <f>INDEX('ONS data MYE 5'!$J$6:$J$445, MATCH($B178,'ONS data MYE 5'!$B$6:$B$445,0))</f>
        <v>1089</v>
      </c>
      <c r="F178" s="32">
        <f t="shared" si="4"/>
        <v>6.9930151229329605</v>
      </c>
      <c r="G178" s="32">
        <f t="shared" si="5"/>
        <v>48.902260509569089</v>
      </c>
      <c r="H178" s="32">
        <f>INDEX('Mapping water'!$D$5:$U$352,MATCH($B178,'Mapping water'!$B$5:$B$352,0),MATCH(H$3,'Mapping water'!$D$4:$U$4,0))*$D178</f>
        <v>0</v>
      </c>
      <c r="I178" s="32">
        <f>INDEX('Mapping water'!$D$5:$U$352,MATCH($B178,'Mapping water'!$B$5:$B$352,0),MATCH(I$3,'Mapping water'!$D$4:$U$4,0))*$D178</f>
        <v>0</v>
      </c>
      <c r="J178" s="32">
        <f>INDEX('Mapping water'!$D$5:$U$352,MATCH($B178,'Mapping water'!$B$5:$B$352,0),MATCH(J$3,'Mapping water'!$D$4:$U$4,0))*$D178</f>
        <v>0</v>
      </c>
      <c r="K178" s="32">
        <f>INDEX('Mapping water'!$D$5:$U$352,MATCH($B178,'Mapping water'!$B$5:$B$352,0),MATCH(K$3,'Mapping water'!$D$4:$U$4,0))*$D178</f>
        <v>0</v>
      </c>
      <c r="L178" s="32">
        <f>INDEX('Mapping water'!$D$5:$U$352,MATCH($B178,'Mapping water'!$B$5:$B$352,0),MATCH(L$3,'Mapping water'!$D$4:$U$4,0))*$D178</f>
        <v>0</v>
      </c>
      <c r="M178" s="32">
        <f>INDEX('Mapping water'!$D$5:$U$352,MATCH($B178,'Mapping water'!$B$5:$B$352,0),MATCH(M$3,'Mapping water'!$D$4:$U$4,0))*$D178</f>
        <v>0</v>
      </c>
      <c r="N178" s="32">
        <f>INDEX('Mapping water'!$D$5:$U$352,MATCH($B178,'Mapping water'!$B$5:$B$352,0),MATCH(N$3,'Mapping water'!$D$4:$U$4,0))*$D178</f>
        <v>0</v>
      </c>
      <c r="O178" s="32">
        <f>INDEX('Mapping water'!$D$5:$U$352,MATCH($B178,'Mapping water'!$B$5:$B$352,0),MATCH(O$3,'Mapping water'!$D$4:$U$4,0))*$D178</f>
        <v>0</v>
      </c>
      <c r="P178" s="32">
        <f>INDEX('Mapping water'!$D$5:$U$352,MATCH($B178,'Mapping water'!$B$5:$B$352,0),MATCH(P$3,'Mapping water'!$D$4:$U$4,0))*$D178</f>
        <v>0</v>
      </c>
      <c r="Q178" s="32">
        <f>INDEX('Mapping water'!$D$5:$U$352,MATCH($B178,'Mapping water'!$B$5:$B$352,0),MATCH(Q$3,'Mapping water'!$D$4:$U$4,0))*$D178</f>
        <v>0</v>
      </c>
      <c r="R178" s="32">
        <f>INDEX('Mapping water'!$D$5:$U$352,MATCH($B178,'Mapping water'!$B$5:$B$352,0),MATCH(R$3,'Mapping water'!$D$4:$U$4,0))*$D178</f>
        <v>84992</v>
      </c>
      <c r="S178" s="32">
        <f>INDEX('Mapping water'!$D$5:$U$352,MATCH($B178,'Mapping water'!$B$5:$B$352,0),MATCH(S$3,'Mapping water'!$D$4:$U$4,0))*$D178</f>
        <v>0</v>
      </c>
      <c r="T178" s="32">
        <f>INDEX('Mapping water'!$D$5:$U$352,MATCH($B178,'Mapping water'!$B$5:$B$352,0),MATCH(T$3,'Mapping water'!$D$4:$U$4,0))*$D178</f>
        <v>0</v>
      </c>
      <c r="U178" s="32">
        <f>INDEX('Mapping water'!$D$5:$U$352,MATCH($B178,'Mapping water'!$B$5:$B$352,0),MATCH(U$3,'Mapping water'!$D$4:$U$4,0))*$D178</f>
        <v>0</v>
      </c>
      <c r="V178" s="32">
        <f>INDEX('Mapping water'!$D$5:$U$352,MATCH($B178,'Mapping water'!$B$5:$B$352,0),MATCH(V$3,'Mapping water'!$D$4:$U$4,0))*$D178</f>
        <v>0</v>
      </c>
      <c r="W178" s="32">
        <f>INDEX('Mapping water'!$D$5:$U$352,MATCH($B178,'Mapping water'!$B$5:$B$352,0),MATCH(W$3,'Mapping water'!$D$4:$U$4,0))*$D178</f>
        <v>0</v>
      </c>
      <c r="X178" s="32">
        <f>INDEX('Mapping water'!$D$5:$U$352,MATCH($B178,'Mapping water'!$B$5:$B$352,0),MATCH(X$3,'Mapping water'!$D$4:$U$4,0))*$D178</f>
        <v>0</v>
      </c>
      <c r="Y178" s="32">
        <f>INDEX('Mapping water'!$D$5:$U$352,MATCH($B178,'Mapping water'!$B$5:$B$352,0),MATCH(Y$3,'Mapping water'!$D$4:$U$4,0))*$D178</f>
        <v>0</v>
      </c>
    </row>
    <row r="179" spans="1:25" x14ac:dyDescent="0.45">
      <c r="A179" s="10" t="s">
        <v>56</v>
      </c>
      <c r="B179" s="10" t="s">
        <v>57</v>
      </c>
      <c r="C179" s="10" t="s">
        <v>31</v>
      </c>
      <c r="D179" s="32">
        <f>INDEX('ONS data MYE 5'!$I$6:$I$445, MATCH($B179,'ONS data MYE 5'!$B$6:$B$445,0))</f>
        <v>98419</v>
      </c>
      <c r="E179" s="32">
        <f>INDEX('ONS data MYE 5'!$J$6:$J$445, MATCH($B179,'ONS data MYE 5'!$B$6:$B$445,0))</f>
        <v>2193</v>
      </c>
      <c r="F179" s="32">
        <f t="shared" si="4"/>
        <v>7.6930257484178881</v>
      </c>
      <c r="G179" s="32">
        <f t="shared" si="5"/>
        <v>59.18264516582061</v>
      </c>
      <c r="H179" s="32">
        <f>INDEX('Mapping water'!$D$5:$U$352,MATCH($B179,'Mapping water'!$B$5:$B$352,0),MATCH(H$3,'Mapping water'!$D$4:$U$4,0))*$D179</f>
        <v>0</v>
      </c>
      <c r="I179" s="32">
        <f>INDEX('Mapping water'!$D$5:$U$352,MATCH($B179,'Mapping water'!$B$5:$B$352,0),MATCH(I$3,'Mapping water'!$D$4:$U$4,0))*$D179</f>
        <v>0</v>
      </c>
      <c r="J179" s="32">
        <f>INDEX('Mapping water'!$D$5:$U$352,MATCH($B179,'Mapping water'!$B$5:$B$352,0),MATCH(J$3,'Mapping water'!$D$4:$U$4,0))*$D179</f>
        <v>0</v>
      </c>
      <c r="K179" s="32">
        <f>INDEX('Mapping water'!$D$5:$U$352,MATCH($B179,'Mapping water'!$B$5:$B$352,0),MATCH(K$3,'Mapping water'!$D$4:$U$4,0))*$D179</f>
        <v>0</v>
      </c>
      <c r="L179" s="32">
        <f>INDEX('Mapping water'!$D$5:$U$352,MATCH($B179,'Mapping water'!$B$5:$B$352,0),MATCH(L$3,'Mapping water'!$D$4:$U$4,0))*$D179</f>
        <v>0</v>
      </c>
      <c r="M179" s="32">
        <f>INDEX('Mapping water'!$D$5:$U$352,MATCH($B179,'Mapping water'!$B$5:$B$352,0),MATCH(M$3,'Mapping water'!$D$4:$U$4,0))*$D179</f>
        <v>0</v>
      </c>
      <c r="N179" s="32">
        <f>INDEX('Mapping water'!$D$5:$U$352,MATCH($B179,'Mapping water'!$B$5:$B$352,0),MATCH(N$3,'Mapping water'!$D$4:$U$4,0))*$D179</f>
        <v>22636.370000000003</v>
      </c>
      <c r="O179" s="32">
        <f>INDEX('Mapping water'!$D$5:$U$352,MATCH($B179,'Mapping water'!$B$5:$B$352,0),MATCH(O$3,'Mapping water'!$D$4:$U$4,0))*$D179</f>
        <v>0</v>
      </c>
      <c r="P179" s="32">
        <f>INDEX('Mapping water'!$D$5:$U$352,MATCH($B179,'Mapping water'!$B$5:$B$352,0),MATCH(P$3,'Mapping water'!$D$4:$U$4,0))*$D179</f>
        <v>0</v>
      </c>
      <c r="Q179" s="32">
        <f>INDEX('Mapping water'!$D$5:$U$352,MATCH($B179,'Mapping water'!$B$5:$B$352,0),MATCH(Q$3,'Mapping water'!$D$4:$U$4,0))*$D179</f>
        <v>0</v>
      </c>
      <c r="R179" s="32">
        <f>INDEX('Mapping water'!$D$5:$U$352,MATCH($B179,'Mapping water'!$B$5:$B$352,0),MATCH(R$3,'Mapping water'!$D$4:$U$4,0))*$D179</f>
        <v>75782.63</v>
      </c>
      <c r="S179" s="32">
        <f>INDEX('Mapping water'!$D$5:$U$352,MATCH($B179,'Mapping water'!$B$5:$B$352,0),MATCH(S$3,'Mapping water'!$D$4:$U$4,0))*$D179</f>
        <v>0</v>
      </c>
      <c r="T179" s="32">
        <f>INDEX('Mapping water'!$D$5:$U$352,MATCH($B179,'Mapping water'!$B$5:$B$352,0),MATCH(T$3,'Mapping water'!$D$4:$U$4,0))*$D179</f>
        <v>0</v>
      </c>
      <c r="U179" s="32">
        <f>INDEX('Mapping water'!$D$5:$U$352,MATCH($B179,'Mapping water'!$B$5:$B$352,0),MATCH(U$3,'Mapping water'!$D$4:$U$4,0))*$D179</f>
        <v>0</v>
      </c>
      <c r="V179" s="32">
        <f>INDEX('Mapping water'!$D$5:$U$352,MATCH($B179,'Mapping water'!$B$5:$B$352,0),MATCH(V$3,'Mapping water'!$D$4:$U$4,0))*$D179</f>
        <v>0</v>
      </c>
      <c r="W179" s="32">
        <f>INDEX('Mapping water'!$D$5:$U$352,MATCH($B179,'Mapping water'!$B$5:$B$352,0),MATCH(W$3,'Mapping water'!$D$4:$U$4,0))*$D179</f>
        <v>0</v>
      </c>
      <c r="X179" s="32">
        <f>INDEX('Mapping water'!$D$5:$U$352,MATCH($B179,'Mapping water'!$B$5:$B$352,0),MATCH(X$3,'Mapping water'!$D$4:$U$4,0))*$D179</f>
        <v>0</v>
      </c>
      <c r="Y179" s="32">
        <f>INDEX('Mapping water'!$D$5:$U$352,MATCH($B179,'Mapping water'!$B$5:$B$352,0),MATCH(Y$3,'Mapping water'!$D$4:$U$4,0))*$D179</f>
        <v>0</v>
      </c>
    </row>
    <row r="180" spans="1:25" x14ac:dyDescent="0.45">
      <c r="A180" s="10" t="s">
        <v>58</v>
      </c>
      <c r="B180" s="10" t="s">
        <v>59</v>
      </c>
      <c r="C180" s="10" t="s">
        <v>31</v>
      </c>
      <c r="D180" s="32">
        <f>INDEX('ONS data MYE 5'!$I$6:$I$445, MATCH($B180,'ONS data MYE 5'!$B$6:$B$445,0))</f>
        <v>88385</v>
      </c>
      <c r="E180" s="32">
        <f>INDEX('ONS data MYE 5'!$J$6:$J$445, MATCH($B180,'ONS data MYE 5'!$B$6:$B$445,0))</f>
        <v>929</v>
      </c>
      <c r="F180" s="32">
        <f t="shared" si="4"/>
        <v>6.8341087388138382</v>
      </c>
      <c r="G180" s="32">
        <f t="shared" si="5"/>
        <v>46.705042253931673</v>
      </c>
      <c r="H180" s="32">
        <f>INDEX('Mapping water'!$D$5:$U$352,MATCH($B180,'Mapping water'!$B$5:$B$352,0),MATCH(H$3,'Mapping water'!$D$4:$U$4,0))*$D180</f>
        <v>0</v>
      </c>
      <c r="I180" s="32">
        <f>INDEX('Mapping water'!$D$5:$U$352,MATCH($B180,'Mapping water'!$B$5:$B$352,0),MATCH(I$3,'Mapping water'!$D$4:$U$4,0))*$D180</f>
        <v>0</v>
      </c>
      <c r="J180" s="32">
        <f>INDEX('Mapping water'!$D$5:$U$352,MATCH($B180,'Mapping water'!$B$5:$B$352,0),MATCH(J$3,'Mapping water'!$D$4:$U$4,0))*$D180</f>
        <v>0</v>
      </c>
      <c r="K180" s="32">
        <f>INDEX('Mapping water'!$D$5:$U$352,MATCH($B180,'Mapping water'!$B$5:$B$352,0),MATCH(K$3,'Mapping water'!$D$4:$U$4,0))*$D180</f>
        <v>0</v>
      </c>
      <c r="L180" s="32">
        <f>INDEX('Mapping water'!$D$5:$U$352,MATCH($B180,'Mapping water'!$B$5:$B$352,0),MATCH(L$3,'Mapping water'!$D$4:$U$4,0))*$D180</f>
        <v>0</v>
      </c>
      <c r="M180" s="32">
        <f>INDEX('Mapping water'!$D$5:$U$352,MATCH($B180,'Mapping water'!$B$5:$B$352,0),MATCH(M$3,'Mapping water'!$D$4:$U$4,0))*$D180</f>
        <v>0</v>
      </c>
      <c r="N180" s="32">
        <f>INDEX('Mapping water'!$D$5:$U$352,MATCH($B180,'Mapping water'!$B$5:$B$352,0),MATCH(N$3,'Mapping water'!$D$4:$U$4,0))*$D180</f>
        <v>0</v>
      </c>
      <c r="O180" s="32">
        <f>INDEX('Mapping water'!$D$5:$U$352,MATCH($B180,'Mapping water'!$B$5:$B$352,0),MATCH(O$3,'Mapping water'!$D$4:$U$4,0))*$D180</f>
        <v>0</v>
      </c>
      <c r="P180" s="32">
        <f>INDEX('Mapping water'!$D$5:$U$352,MATCH($B180,'Mapping water'!$B$5:$B$352,0),MATCH(P$3,'Mapping water'!$D$4:$U$4,0))*$D180</f>
        <v>0</v>
      </c>
      <c r="Q180" s="32">
        <f>INDEX('Mapping water'!$D$5:$U$352,MATCH($B180,'Mapping water'!$B$5:$B$352,0),MATCH(Q$3,'Mapping water'!$D$4:$U$4,0))*$D180</f>
        <v>0</v>
      </c>
      <c r="R180" s="32">
        <f>INDEX('Mapping water'!$D$5:$U$352,MATCH($B180,'Mapping water'!$B$5:$B$352,0),MATCH(R$3,'Mapping water'!$D$4:$U$4,0))*$D180</f>
        <v>59165.626080000002</v>
      </c>
      <c r="S180" s="32">
        <f>INDEX('Mapping water'!$D$5:$U$352,MATCH($B180,'Mapping water'!$B$5:$B$352,0),MATCH(S$3,'Mapping water'!$D$4:$U$4,0))*$D180</f>
        <v>0</v>
      </c>
      <c r="T180" s="32">
        <f>INDEX('Mapping water'!$D$5:$U$352,MATCH($B180,'Mapping water'!$B$5:$B$352,0),MATCH(T$3,'Mapping water'!$D$4:$U$4,0))*$D180</f>
        <v>0</v>
      </c>
      <c r="U180" s="32">
        <f>INDEX('Mapping water'!$D$5:$U$352,MATCH($B180,'Mapping water'!$B$5:$B$352,0),MATCH(U$3,'Mapping water'!$D$4:$U$4,0))*$D180</f>
        <v>0</v>
      </c>
      <c r="V180" s="32">
        <f>INDEX('Mapping water'!$D$5:$U$352,MATCH($B180,'Mapping water'!$B$5:$B$352,0),MATCH(V$3,'Mapping water'!$D$4:$U$4,0))*$D180</f>
        <v>0</v>
      </c>
      <c r="W180" s="32">
        <f>INDEX('Mapping water'!$D$5:$U$352,MATCH($B180,'Mapping water'!$B$5:$B$352,0),MATCH(W$3,'Mapping water'!$D$4:$U$4,0))*$D180</f>
        <v>0</v>
      </c>
      <c r="X180" s="32">
        <f>INDEX('Mapping water'!$D$5:$U$352,MATCH($B180,'Mapping water'!$B$5:$B$352,0),MATCH(X$3,'Mapping water'!$D$4:$U$4,0))*$D180</f>
        <v>29219.373919999998</v>
      </c>
      <c r="Y180" s="32">
        <f>INDEX('Mapping water'!$D$5:$U$352,MATCH($B180,'Mapping water'!$B$5:$B$352,0),MATCH(Y$3,'Mapping water'!$D$4:$U$4,0))*$D180</f>
        <v>0</v>
      </c>
    </row>
    <row r="181" spans="1:25" x14ac:dyDescent="0.45">
      <c r="A181" s="10" t="s">
        <v>84</v>
      </c>
      <c r="B181" s="10" t="s">
        <v>85</v>
      </c>
      <c r="C181" s="10" t="s">
        <v>31</v>
      </c>
      <c r="D181" s="32">
        <f>INDEX('ONS data MYE 5'!$I$6:$I$445, MATCH($B181,'ONS data MYE 5'!$B$6:$B$445,0))</f>
        <v>263181</v>
      </c>
      <c r="E181" s="32">
        <f>INDEX('ONS data MYE 5'!$J$6:$J$445, MATCH($B181,'ONS data MYE 5'!$B$6:$B$445,0))</f>
        <v>853</v>
      </c>
      <c r="F181" s="32">
        <f t="shared" si="4"/>
        <v>6.7487595474916793</v>
      </c>
      <c r="G181" s="32">
        <f t="shared" si="5"/>
        <v>45.545755429860094</v>
      </c>
      <c r="H181" s="32">
        <f>INDEX('Mapping water'!$D$5:$U$352,MATCH($B181,'Mapping water'!$B$5:$B$352,0),MATCH(H$3,'Mapping water'!$D$4:$U$4,0))*$D181</f>
        <v>263181</v>
      </c>
      <c r="I181" s="32">
        <f>INDEX('Mapping water'!$D$5:$U$352,MATCH($B181,'Mapping water'!$B$5:$B$352,0),MATCH(I$3,'Mapping water'!$D$4:$U$4,0))*$D181</f>
        <v>0</v>
      </c>
      <c r="J181" s="32">
        <f>INDEX('Mapping water'!$D$5:$U$352,MATCH($B181,'Mapping water'!$B$5:$B$352,0),MATCH(J$3,'Mapping water'!$D$4:$U$4,0))*$D181</f>
        <v>0</v>
      </c>
      <c r="K181" s="32">
        <f>INDEX('Mapping water'!$D$5:$U$352,MATCH($B181,'Mapping water'!$B$5:$B$352,0),MATCH(K$3,'Mapping water'!$D$4:$U$4,0))*$D181</f>
        <v>0</v>
      </c>
      <c r="L181" s="32">
        <f>INDEX('Mapping water'!$D$5:$U$352,MATCH($B181,'Mapping water'!$B$5:$B$352,0),MATCH(L$3,'Mapping water'!$D$4:$U$4,0))*$D181</f>
        <v>0</v>
      </c>
      <c r="M181" s="32">
        <f>INDEX('Mapping water'!$D$5:$U$352,MATCH($B181,'Mapping water'!$B$5:$B$352,0),MATCH(M$3,'Mapping water'!$D$4:$U$4,0))*$D181</f>
        <v>0</v>
      </c>
      <c r="N181" s="32">
        <f>INDEX('Mapping water'!$D$5:$U$352,MATCH($B181,'Mapping water'!$B$5:$B$352,0),MATCH(N$3,'Mapping water'!$D$4:$U$4,0))*$D181</f>
        <v>0</v>
      </c>
      <c r="O181" s="32">
        <f>INDEX('Mapping water'!$D$5:$U$352,MATCH($B181,'Mapping water'!$B$5:$B$352,0),MATCH(O$3,'Mapping water'!$D$4:$U$4,0))*$D181</f>
        <v>0</v>
      </c>
      <c r="P181" s="32">
        <f>INDEX('Mapping water'!$D$5:$U$352,MATCH($B181,'Mapping water'!$B$5:$B$352,0),MATCH(P$3,'Mapping water'!$D$4:$U$4,0))*$D181</f>
        <v>0</v>
      </c>
      <c r="Q181" s="32">
        <f>INDEX('Mapping water'!$D$5:$U$352,MATCH($B181,'Mapping water'!$B$5:$B$352,0),MATCH(Q$3,'Mapping water'!$D$4:$U$4,0))*$D181</f>
        <v>0</v>
      </c>
      <c r="R181" s="32">
        <f>INDEX('Mapping water'!$D$5:$U$352,MATCH($B181,'Mapping water'!$B$5:$B$352,0),MATCH(R$3,'Mapping water'!$D$4:$U$4,0))*$D181</f>
        <v>0</v>
      </c>
      <c r="S181" s="32">
        <f>INDEX('Mapping water'!$D$5:$U$352,MATCH($B181,'Mapping water'!$B$5:$B$352,0),MATCH(S$3,'Mapping water'!$D$4:$U$4,0))*$D181</f>
        <v>0</v>
      </c>
      <c r="T181" s="32">
        <f>INDEX('Mapping water'!$D$5:$U$352,MATCH($B181,'Mapping water'!$B$5:$B$352,0),MATCH(T$3,'Mapping water'!$D$4:$U$4,0))*$D181</f>
        <v>0</v>
      </c>
      <c r="U181" s="32">
        <f>INDEX('Mapping water'!$D$5:$U$352,MATCH($B181,'Mapping water'!$B$5:$B$352,0),MATCH(U$3,'Mapping water'!$D$4:$U$4,0))*$D181</f>
        <v>0</v>
      </c>
      <c r="V181" s="32">
        <f>INDEX('Mapping water'!$D$5:$U$352,MATCH($B181,'Mapping water'!$B$5:$B$352,0),MATCH(V$3,'Mapping water'!$D$4:$U$4,0))*$D181</f>
        <v>0</v>
      </c>
      <c r="W181" s="32">
        <f>INDEX('Mapping water'!$D$5:$U$352,MATCH($B181,'Mapping water'!$B$5:$B$352,0),MATCH(W$3,'Mapping water'!$D$4:$U$4,0))*$D181</f>
        <v>0</v>
      </c>
      <c r="X181" s="32">
        <f>INDEX('Mapping water'!$D$5:$U$352,MATCH($B181,'Mapping water'!$B$5:$B$352,0),MATCH(X$3,'Mapping water'!$D$4:$U$4,0))*$D181</f>
        <v>0</v>
      </c>
      <c r="Y181" s="32">
        <f>INDEX('Mapping water'!$D$5:$U$352,MATCH($B181,'Mapping water'!$B$5:$B$352,0),MATCH(Y$3,'Mapping water'!$D$4:$U$4,0))*$D181</f>
        <v>0</v>
      </c>
    </row>
    <row r="182" spans="1:25" x14ac:dyDescent="0.45">
      <c r="A182" s="10" t="s">
        <v>90</v>
      </c>
      <c r="B182" s="10" t="s">
        <v>91</v>
      </c>
      <c r="C182" s="10" t="s">
        <v>31</v>
      </c>
      <c r="D182" s="32">
        <f>INDEX('ONS data MYE 5'!$I$6:$I$445, MATCH($B182,'ONS data MYE 5'!$B$6:$B$445,0))</f>
        <v>188312</v>
      </c>
      <c r="E182" s="32">
        <f>INDEX('ONS data MYE 5'!$J$6:$J$445, MATCH($B182,'ONS data MYE 5'!$B$6:$B$445,0))</f>
        <v>209</v>
      </c>
      <c r="F182" s="32">
        <f t="shared" si="4"/>
        <v>5.3423342519648109</v>
      </c>
      <c r="G182" s="32">
        <f t="shared" si="5"/>
        <v>28.540535259716417</v>
      </c>
      <c r="H182" s="32">
        <f>INDEX('Mapping water'!$D$5:$U$352,MATCH($B182,'Mapping water'!$B$5:$B$352,0),MATCH(H$3,'Mapping water'!$D$4:$U$4,0))*$D182</f>
        <v>45194.879999999997</v>
      </c>
      <c r="I182" s="32">
        <f>INDEX('Mapping water'!$D$5:$U$352,MATCH($B182,'Mapping water'!$B$5:$B$352,0),MATCH(I$3,'Mapping water'!$D$4:$U$4,0))*$D182</f>
        <v>0</v>
      </c>
      <c r="J182" s="32">
        <f>INDEX('Mapping water'!$D$5:$U$352,MATCH($B182,'Mapping water'!$B$5:$B$352,0),MATCH(J$3,'Mapping water'!$D$4:$U$4,0))*$D182</f>
        <v>0</v>
      </c>
      <c r="K182" s="32">
        <f>INDEX('Mapping water'!$D$5:$U$352,MATCH($B182,'Mapping water'!$B$5:$B$352,0),MATCH(K$3,'Mapping water'!$D$4:$U$4,0))*$D182</f>
        <v>0</v>
      </c>
      <c r="L182" s="32">
        <f>INDEX('Mapping water'!$D$5:$U$352,MATCH($B182,'Mapping water'!$B$5:$B$352,0),MATCH(L$3,'Mapping water'!$D$4:$U$4,0))*$D182</f>
        <v>0</v>
      </c>
      <c r="M182" s="32">
        <f>INDEX('Mapping water'!$D$5:$U$352,MATCH($B182,'Mapping water'!$B$5:$B$352,0),MATCH(M$3,'Mapping water'!$D$4:$U$4,0))*$D182</f>
        <v>0</v>
      </c>
      <c r="N182" s="32">
        <f>INDEX('Mapping water'!$D$5:$U$352,MATCH($B182,'Mapping water'!$B$5:$B$352,0),MATCH(N$3,'Mapping water'!$D$4:$U$4,0))*$D182</f>
        <v>143117.12</v>
      </c>
      <c r="O182" s="32">
        <f>INDEX('Mapping water'!$D$5:$U$352,MATCH($B182,'Mapping water'!$B$5:$B$352,0),MATCH(O$3,'Mapping water'!$D$4:$U$4,0))*$D182</f>
        <v>0</v>
      </c>
      <c r="P182" s="32">
        <f>INDEX('Mapping water'!$D$5:$U$352,MATCH($B182,'Mapping water'!$B$5:$B$352,0),MATCH(P$3,'Mapping water'!$D$4:$U$4,0))*$D182</f>
        <v>0</v>
      </c>
      <c r="Q182" s="32">
        <f>INDEX('Mapping water'!$D$5:$U$352,MATCH($B182,'Mapping water'!$B$5:$B$352,0),MATCH(Q$3,'Mapping water'!$D$4:$U$4,0))*$D182</f>
        <v>0</v>
      </c>
      <c r="R182" s="32">
        <f>INDEX('Mapping water'!$D$5:$U$352,MATCH($B182,'Mapping water'!$B$5:$B$352,0),MATCH(R$3,'Mapping water'!$D$4:$U$4,0))*$D182</f>
        <v>0</v>
      </c>
      <c r="S182" s="32">
        <f>INDEX('Mapping water'!$D$5:$U$352,MATCH($B182,'Mapping water'!$B$5:$B$352,0),MATCH(S$3,'Mapping water'!$D$4:$U$4,0))*$D182</f>
        <v>0</v>
      </c>
      <c r="T182" s="32">
        <f>INDEX('Mapping water'!$D$5:$U$352,MATCH($B182,'Mapping water'!$B$5:$B$352,0),MATCH(T$3,'Mapping water'!$D$4:$U$4,0))*$D182</f>
        <v>0</v>
      </c>
      <c r="U182" s="32">
        <f>INDEX('Mapping water'!$D$5:$U$352,MATCH($B182,'Mapping water'!$B$5:$B$352,0),MATCH(U$3,'Mapping water'!$D$4:$U$4,0))*$D182</f>
        <v>0</v>
      </c>
      <c r="V182" s="32">
        <f>INDEX('Mapping water'!$D$5:$U$352,MATCH($B182,'Mapping water'!$B$5:$B$352,0),MATCH(V$3,'Mapping water'!$D$4:$U$4,0))*$D182</f>
        <v>0</v>
      </c>
      <c r="W182" s="32">
        <f>INDEX('Mapping water'!$D$5:$U$352,MATCH($B182,'Mapping water'!$B$5:$B$352,0),MATCH(W$3,'Mapping water'!$D$4:$U$4,0))*$D182</f>
        <v>0</v>
      </c>
      <c r="X182" s="32">
        <f>INDEX('Mapping water'!$D$5:$U$352,MATCH($B182,'Mapping water'!$B$5:$B$352,0),MATCH(X$3,'Mapping water'!$D$4:$U$4,0))*$D182</f>
        <v>0</v>
      </c>
      <c r="Y182" s="32">
        <f>INDEX('Mapping water'!$D$5:$U$352,MATCH($B182,'Mapping water'!$B$5:$B$352,0),MATCH(Y$3,'Mapping water'!$D$4:$U$4,0))*$D182</f>
        <v>0</v>
      </c>
    </row>
    <row r="183" spans="1:25" x14ac:dyDescent="0.45">
      <c r="A183" s="10" t="s">
        <v>160</v>
      </c>
      <c r="B183" s="10" t="s">
        <v>161</v>
      </c>
      <c r="C183" s="10" t="s">
        <v>31</v>
      </c>
      <c r="D183" s="32">
        <f>INDEX('ONS data MYE 5'!$I$6:$I$445, MATCH($B183,'ONS data MYE 5'!$B$6:$B$445,0))</f>
        <v>179275</v>
      </c>
      <c r="E183" s="32">
        <f>INDEX('ONS data MYE 5'!$J$6:$J$445, MATCH($B183,'ONS data MYE 5'!$B$6:$B$445,0))</f>
        <v>238</v>
      </c>
      <c r="F183" s="32">
        <f t="shared" si="4"/>
        <v>5.472270673671475</v>
      </c>
      <c r="G183" s="32">
        <f t="shared" si="5"/>
        <v>29.945746325924858</v>
      </c>
      <c r="H183" s="32">
        <f>INDEX('Mapping water'!$D$5:$U$352,MATCH($B183,'Mapping water'!$B$5:$B$352,0),MATCH(H$3,'Mapping water'!$D$4:$U$4,0))*$D183</f>
        <v>0</v>
      </c>
      <c r="I183" s="32">
        <f>INDEX('Mapping water'!$D$5:$U$352,MATCH($B183,'Mapping water'!$B$5:$B$352,0),MATCH(I$3,'Mapping water'!$D$4:$U$4,0))*$D183</f>
        <v>0</v>
      </c>
      <c r="J183" s="32">
        <f>INDEX('Mapping water'!$D$5:$U$352,MATCH($B183,'Mapping water'!$B$5:$B$352,0),MATCH(J$3,'Mapping water'!$D$4:$U$4,0))*$D183</f>
        <v>0</v>
      </c>
      <c r="K183" s="32">
        <f>INDEX('Mapping water'!$D$5:$U$352,MATCH($B183,'Mapping water'!$B$5:$B$352,0),MATCH(K$3,'Mapping water'!$D$4:$U$4,0))*$D183</f>
        <v>0</v>
      </c>
      <c r="L183" s="32">
        <f>INDEX('Mapping water'!$D$5:$U$352,MATCH($B183,'Mapping water'!$B$5:$B$352,0),MATCH(L$3,'Mapping water'!$D$4:$U$4,0))*$D183</f>
        <v>0</v>
      </c>
      <c r="M183" s="32">
        <f>INDEX('Mapping water'!$D$5:$U$352,MATCH($B183,'Mapping water'!$B$5:$B$352,0),MATCH(M$3,'Mapping water'!$D$4:$U$4,0))*$D183</f>
        <v>0</v>
      </c>
      <c r="N183" s="32">
        <f>INDEX('Mapping water'!$D$5:$U$352,MATCH($B183,'Mapping water'!$B$5:$B$352,0),MATCH(N$3,'Mapping water'!$D$4:$U$4,0))*$D183</f>
        <v>0</v>
      </c>
      <c r="O183" s="32">
        <f>INDEX('Mapping water'!$D$5:$U$352,MATCH($B183,'Mapping water'!$B$5:$B$352,0),MATCH(O$3,'Mapping water'!$D$4:$U$4,0))*$D183</f>
        <v>0</v>
      </c>
      <c r="P183" s="32">
        <f>INDEX('Mapping water'!$D$5:$U$352,MATCH($B183,'Mapping water'!$B$5:$B$352,0),MATCH(P$3,'Mapping water'!$D$4:$U$4,0))*$D183</f>
        <v>0</v>
      </c>
      <c r="Q183" s="32">
        <f>INDEX('Mapping water'!$D$5:$U$352,MATCH($B183,'Mapping water'!$B$5:$B$352,0),MATCH(Q$3,'Mapping water'!$D$4:$U$4,0))*$D183</f>
        <v>0</v>
      </c>
      <c r="R183" s="32">
        <f>INDEX('Mapping water'!$D$5:$U$352,MATCH($B183,'Mapping water'!$B$5:$B$352,0),MATCH(R$3,'Mapping water'!$D$4:$U$4,0))*$D183</f>
        <v>0</v>
      </c>
      <c r="S183" s="32">
        <f>INDEX('Mapping water'!$D$5:$U$352,MATCH($B183,'Mapping water'!$B$5:$B$352,0),MATCH(S$3,'Mapping water'!$D$4:$U$4,0))*$D183</f>
        <v>0</v>
      </c>
      <c r="T183" s="32">
        <f>INDEX('Mapping water'!$D$5:$U$352,MATCH($B183,'Mapping water'!$B$5:$B$352,0),MATCH(T$3,'Mapping water'!$D$4:$U$4,0))*$D183</f>
        <v>0</v>
      </c>
      <c r="U183" s="32">
        <f>INDEX('Mapping water'!$D$5:$U$352,MATCH($B183,'Mapping water'!$B$5:$B$352,0),MATCH(U$3,'Mapping water'!$D$4:$U$4,0))*$D183</f>
        <v>0</v>
      </c>
      <c r="V183" s="32">
        <f>INDEX('Mapping water'!$D$5:$U$352,MATCH($B183,'Mapping water'!$B$5:$B$352,0),MATCH(V$3,'Mapping water'!$D$4:$U$4,0))*$D183</f>
        <v>179275</v>
      </c>
      <c r="W183" s="32">
        <f>INDEX('Mapping water'!$D$5:$U$352,MATCH($B183,'Mapping water'!$B$5:$B$352,0),MATCH(W$3,'Mapping water'!$D$4:$U$4,0))*$D183</f>
        <v>0</v>
      </c>
      <c r="X183" s="32">
        <f>INDEX('Mapping water'!$D$5:$U$352,MATCH($B183,'Mapping water'!$B$5:$B$352,0),MATCH(X$3,'Mapping water'!$D$4:$U$4,0))*$D183</f>
        <v>0</v>
      </c>
      <c r="Y183" s="32">
        <f>INDEX('Mapping water'!$D$5:$U$352,MATCH($B183,'Mapping water'!$B$5:$B$352,0),MATCH(Y$3,'Mapping water'!$D$4:$U$4,0))*$D183</f>
        <v>0</v>
      </c>
    </row>
    <row r="184" spans="1:25" x14ac:dyDescent="0.45">
      <c r="A184" s="10" t="s">
        <v>222</v>
      </c>
      <c r="B184" s="10" t="s">
        <v>223</v>
      </c>
      <c r="C184" s="10" t="s">
        <v>31</v>
      </c>
      <c r="D184" s="32">
        <f>INDEX('ONS data MYE 5'!$I$6:$I$445, MATCH($B184,'ONS data MYE 5'!$B$6:$B$445,0))</f>
        <v>210538</v>
      </c>
      <c r="E184" s="32">
        <f>INDEX('ONS data MYE 5'!$J$6:$J$445, MATCH($B184,'ONS data MYE 5'!$B$6:$B$445,0))</f>
        <v>5212</v>
      </c>
      <c r="F184" s="32">
        <f t="shared" si="4"/>
        <v>8.558718938244736</v>
      </c>
      <c r="G184" s="32">
        <f t="shared" si="5"/>
        <v>73.251669863869097</v>
      </c>
      <c r="H184" s="32">
        <f>INDEX('Mapping water'!$D$5:$U$352,MATCH($B184,'Mapping water'!$B$5:$B$352,0),MATCH(H$3,'Mapping water'!$D$4:$U$4,0))*$D184</f>
        <v>0</v>
      </c>
      <c r="I184" s="32">
        <f>INDEX('Mapping water'!$D$5:$U$352,MATCH($B184,'Mapping water'!$B$5:$B$352,0),MATCH(I$3,'Mapping water'!$D$4:$U$4,0))*$D184</f>
        <v>0</v>
      </c>
      <c r="J184" s="32">
        <f>INDEX('Mapping water'!$D$5:$U$352,MATCH($B184,'Mapping water'!$B$5:$B$352,0),MATCH(J$3,'Mapping water'!$D$4:$U$4,0))*$D184</f>
        <v>0</v>
      </c>
      <c r="K184" s="32">
        <f>INDEX('Mapping water'!$D$5:$U$352,MATCH($B184,'Mapping water'!$B$5:$B$352,0),MATCH(K$3,'Mapping water'!$D$4:$U$4,0))*$D184</f>
        <v>0</v>
      </c>
      <c r="L184" s="32">
        <f>INDEX('Mapping water'!$D$5:$U$352,MATCH($B184,'Mapping water'!$B$5:$B$352,0),MATCH(L$3,'Mapping water'!$D$4:$U$4,0))*$D184</f>
        <v>0</v>
      </c>
      <c r="M184" s="32">
        <f>INDEX('Mapping water'!$D$5:$U$352,MATCH($B184,'Mapping water'!$B$5:$B$352,0),MATCH(M$3,'Mapping water'!$D$4:$U$4,0))*$D184</f>
        <v>0</v>
      </c>
      <c r="N184" s="32">
        <f>INDEX('Mapping water'!$D$5:$U$352,MATCH($B184,'Mapping water'!$B$5:$B$352,0),MATCH(N$3,'Mapping water'!$D$4:$U$4,0))*$D184</f>
        <v>0</v>
      </c>
      <c r="O184" s="32">
        <f>INDEX('Mapping water'!$D$5:$U$352,MATCH($B184,'Mapping water'!$B$5:$B$352,0),MATCH(O$3,'Mapping water'!$D$4:$U$4,0))*$D184</f>
        <v>0</v>
      </c>
      <c r="P184" s="32">
        <f>INDEX('Mapping water'!$D$5:$U$352,MATCH($B184,'Mapping water'!$B$5:$B$352,0),MATCH(P$3,'Mapping water'!$D$4:$U$4,0))*$D184</f>
        <v>0</v>
      </c>
      <c r="Q184" s="32">
        <f>INDEX('Mapping water'!$D$5:$U$352,MATCH($B184,'Mapping water'!$B$5:$B$352,0),MATCH(Q$3,'Mapping water'!$D$4:$U$4,0))*$D184</f>
        <v>0</v>
      </c>
      <c r="R184" s="32">
        <f>INDEX('Mapping water'!$D$5:$U$352,MATCH($B184,'Mapping water'!$B$5:$B$352,0),MATCH(R$3,'Mapping water'!$D$4:$U$4,0))*$D184</f>
        <v>0</v>
      </c>
      <c r="S184" s="32">
        <f>INDEX('Mapping water'!$D$5:$U$352,MATCH($B184,'Mapping water'!$B$5:$B$352,0),MATCH(S$3,'Mapping water'!$D$4:$U$4,0))*$D184</f>
        <v>0</v>
      </c>
      <c r="T184" s="32">
        <f>INDEX('Mapping water'!$D$5:$U$352,MATCH($B184,'Mapping water'!$B$5:$B$352,0),MATCH(T$3,'Mapping water'!$D$4:$U$4,0))*$D184</f>
        <v>0</v>
      </c>
      <c r="U184" s="32">
        <f>INDEX('Mapping water'!$D$5:$U$352,MATCH($B184,'Mapping water'!$B$5:$B$352,0),MATCH(U$3,'Mapping water'!$D$4:$U$4,0))*$D184</f>
        <v>210538</v>
      </c>
      <c r="V184" s="32">
        <f>INDEX('Mapping water'!$D$5:$U$352,MATCH($B184,'Mapping water'!$B$5:$B$352,0),MATCH(V$3,'Mapping water'!$D$4:$U$4,0))*$D184</f>
        <v>0</v>
      </c>
      <c r="W184" s="32">
        <f>INDEX('Mapping water'!$D$5:$U$352,MATCH($B184,'Mapping water'!$B$5:$B$352,0),MATCH(W$3,'Mapping water'!$D$4:$U$4,0))*$D184</f>
        <v>0</v>
      </c>
      <c r="X184" s="32">
        <f>INDEX('Mapping water'!$D$5:$U$352,MATCH($B184,'Mapping water'!$B$5:$B$352,0),MATCH(X$3,'Mapping water'!$D$4:$U$4,0))*$D184</f>
        <v>0</v>
      </c>
      <c r="Y184" s="32">
        <f>INDEX('Mapping water'!$D$5:$U$352,MATCH($B184,'Mapping water'!$B$5:$B$352,0),MATCH(Y$3,'Mapping water'!$D$4:$U$4,0))*$D184</f>
        <v>0</v>
      </c>
    </row>
    <row r="185" spans="1:25" x14ac:dyDescent="0.45">
      <c r="A185" s="10" t="s">
        <v>224</v>
      </c>
      <c r="B185" s="10" t="s">
        <v>225</v>
      </c>
      <c r="C185" s="10" t="s">
        <v>31</v>
      </c>
      <c r="D185" s="32">
        <f>INDEX('ONS data MYE 5'!$I$6:$I$445, MATCH($B185,'ONS data MYE 5'!$B$6:$B$445,0))</f>
        <v>115182</v>
      </c>
      <c r="E185" s="32">
        <f>INDEX('ONS data MYE 5'!$J$6:$J$445, MATCH($B185,'ONS data MYE 5'!$B$6:$B$445,0))</f>
        <v>1551</v>
      </c>
      <c r="F185" s="32">
        <f t="shared" si="4"/>
        <v>7.3466551631765391</v>
      </c>
      <c r="G185" s="32">
        <f t="shared" si="5"/>
        <v>53.973342086628499</v>
      </c>
      <c r="H185" s="32">
        <f>INDEX('Mapping water'!$D$5:$U$352,MATCH($B185,'Mapping water'!$B$5:$B$352,0),MATCH(H$3,'Mapping water'!$D$4:$U$4,0))*$D185</f>
        <v>0</v>
      </c>
      <c r="I185" s="32">
        <f>INDEX('Mapping water'!$D$5:$U$352,MATCH($B185,'Mapping water'!$B$5:$B$352,0),MATCH(I$3,'Mapping water'!$D$4:$U$4,0))*$D185</f>
        <v>0</v>
      </c>
      <c r="J185" s="32">
        <f>INDEX('Mapping water'!$D$5:$U$352,MATCH($B185,'Mapping water'!$B$5:$B$352,0),MATCH(J$3,'Mapping water'!$D$4:$U$4,0))*$D185</f>
        <v>0</v>
      </c>
      <c r="K185" s="32">
        <f>INDEX('Mapping water'!$D$5:$U$352,MATCH($B185,'Mapping water'!$B$5:$B$352,0),MATCH(K$3,'Mapping water'!$D$4:$U$4,0))*$D185</f>
        <v>0</v>
      </c>
      <c r="L185" s="32">
        <f>INDEX('Mapping water'!$D$5:$U$352,MATCH($B185,'Mapping water'!$B$5:$B$352,0),MATCH(L$3,'Mapping water'!$D$4:$U$4,0))*$D185</f>
        <v>0</v>
      </c>
      <c r="M185" s="32">
        <f>INDEX('Mapping water'!$D$5:$U$352,MATCH($B185,'Mapping water'!$B$5:$B$352,0),MATCH(M$3,'Mapping water'!$D$4:$U$4,0))*$D185</f>
        <v>0</v>
      </c>
      <c r="N185" s="32">
        <f>INDEX('Mapping water'!$D$5:$U$352,MATCH($B185,'Mapping water'!$B$5:$B$352,0),MATCH(N$3,'Mapping water'!$D$4:$U$4,0))*$D185</f>
        <v>0</v>
      </c>
      <c r="O185" s="32">
        <f>INDEX('Mapping water'!$D$5:$U$352,MATCH($B185,'Mapping water'!$B$5:$B$352,0),MATCH(O$3,'Mapping water'!$D$4:$U$4,0))*$D185</f>
        <v>0</v>
      </c>
      <c r="P185" s="32">
        <f>INDEX('Mapping water'!$D$5:$U$352,MATCH($B185,'Mapping water'!$B$5:$B$352,0),MATCH(P$3,'Mapping water'!$D$4:$U$4,0))*$D185</f>
        <v>0</v>
      </c>
      <c r="Q185" s="32">
        <f>INDEX('Mapping water'!$D$5:$U$352,MATCH($B185,'Mapping water'!$B$5:$B$352,0),MATCH(Q$3,'Mapping water'!$D$4:$U$4,0))*$D185</f>
        <v>0</v>
      </c>
      <c r="R185" s="32">
        <f>INDEX('Mapping water'!$D$5:$U$352,MATCH($B185,'Mapping water'!$B$5:$B$352,0),MATCH(R$3,'Mapping water'!$D$4:$U$4,0))*$D185</f>
        <v>0</v>
      </c>
      <c r="S185" s="32">
        <f>INDEX('Mapping water'!$D$5:$U$352,MATCH($B185,'Mapping water'!$B$5:$B$352,0),MATCH(S$3,'Mapping water'!$D$4:$U$4,0))*$D185</f>
        <v>0</v>
      </c>
      <c r="T185" s="32">
        <f>INDEX('Mapping water'!$D$5:$U$352,MATCH($B185,'Mapping water'!$B$5:$B$352,0),MATCH(T$3,'Mapping water'!$D$4:$U$4,0))*$D185</f>
        <v>0</v>
      </c>
      <c r="U185" s="32">
        <f>INDEX('Mapping water'!$D$5:$U$352,MATCH($B185,'Mapping water'!$B$5:$B$352,0),MATCH(U$3,'Mapping water'!$D$4:$U$4,0))*$D185</f>
        <v>115182</v>
      </c>
      <c r="V185" s="32">
        <f>INDEX('Mapping water'!$D$5:$U$352,MATCH($B185,'Mapping water'!$B$5:$B$352,0),MATCH(V$3,'Mapping water'!$D$4:$U$4,0))*$D185</f>
        <v>0</v>
      </c>
      <c r="W185" s="32">
        <f>INDEX('Mapping water'!$D$5:$U$352,MATCH($B185,'Mapping water'!$B$5:$B$352,0),MATCH(W$3,'Mapping water'!$D$4:$U$4,0))*$D185</f>
        <v>0</v>
      </c>
      <c r="X185" s="32">
        <f>INDEX('Mapping water'!$D$5:$U$352,MATCH($B185,'Mapping water'!$B$5:$B$352,0),MATCH(X$3,'Mapping water'!$D$4:$U$4,0))*$D185</f>
        <v>0</v>
      </c>
      <c r="Y185" s="32">
        <f>INDEX('Mapping water'!$D$5:$U$352,MATCH($B185,'Mapping water'!$B$5:$B$352,0),MATCH(Y$3,'Mapping water'!$D$4:$U$4,0))*$D185</f>
        <v>0</v>
      </c>
    </row>
    <row r="186" spans="1:25" x14ac:dyDescent="0.45">
      <c r="A186" s="10" t="s">
        <v>226</v>
      </c>
      <c r="B186" s="10" t="s">
        <v>227</v>
      </c>
      <c r="C186" s="10" t="s">
        <v>31</v>
      </c>
      <c r="D186" s="32">
        <f>INDEX('ONS data MYE 5'!$I$6:$I$445, MATCH($B186,'ONS data MYE 5'!$B$6:$B$445,0))</f>
        <v>84757</v>
      </c>
      <c r="E186" s="32">
        <f>INDEX('ONS data MYE 5'!$J$6:$J$445, MATCH($B186,'ONS data MYE 5'!$B$6:$B$445,0))</f>
        <v>3342</v>
      </c>
      <c r="F186" s="32">
        <f t="shared" si="4"/>
        <v>8.1143247091553388</v>
      </c>
      <c r="G186" s="32">
        <f t="shared" si="5"/>
        <v>65.842265485608877</v>
      </c>
      <c r="H186" s="32">
        <f>INDEX('Mapping water'!$D$5:$U$352,MATCH($B186,'Mapping water'!$B$5:$B$352,0),MATCH(H$3,'Mapping water'!$D$4:$U$4,0))*$D186</f>
        <v>0</v>
      </c>
      <c r="I186" s="32">
        <f>INDEX('Mapping water'!$D$5:$U$352,MATCH($B186,'Mapping water'!$B$5:$B$352,0),MATCH(I$3,'Mapping water'!$D$4:$U$4,0))*$D186</f>
        <v>0</v>
      </c>
      <c r="J186" s="32">
        <f>INDEX('Mapping water'!$D$5:$U$352,MATCH($B186,'Mapping water'!$B$5:$B$352,0),MATCH(J$3,'Mapping water'!$D$4:$U$4,0))*$D186</f>
        <v>0</v>
      </c>
      <c r="K186" s="32">
        <f>INDEX('Mapping water'!$D$5:$U$352,MATCH($B186,'Mapping water'!$B$5:$B$352,0),MATCH(K$3,'Mapping water'!$D$4:$U$4,0))*$D186</f>
        <v>0</v>
      </c>
      <c r="L186" s="32">
        <f>INDEX('Mapping water'!$D$5:$U$352,MATCH($B186,'Mapping water'!$B$5:$B$352,0),MATCH(L$3,'Mapping water'!$D$4:$U$4,0))*$D186</f>
        <v>0</v>
      </c>
      <c r="M186" s="32">
        <f>INDEX('Mapping water'!$D$5:$U$352,MATCH($B186,'Mapping water'!$B$5:$B$352,0),MATCH(M$3,'Mapping water'!$D$4:$U$4,0))*$D186</f>
        <v>0</v>
      </c>
      <c r="N186" s="32">
        <f>INDEX('Mapping water'!$D$5:$U$352,MATCH($B186,'Mapping water'!$B$5:$B$352,0),MATCH(N$3,'Mapping water'!$D$4:$U$4,0))*$D186</f>
        <v>0</v>
      </c>
      <c r="O186" s="32">
        <f>INDEX('Mapping water'!$D$5:$U$352,MATCH($B186,'Mapping water'!$B$5:$B$352,0),MATCH(O$3,'Mapping water'!$D$4:$U$4,0))*$D186</f>
        <v>0</v>
      </c>
      <c r="P186" s="32">
        <f>INDEX('Mapping water'!$D$5:$U$352,MATCH($B186,'Mapping water'!$B$5:$B$352,0),MATCH(P$3,'Mapping water'!$D$4:$U$4,0))*$D186</f>
        <v>0</v>
      </c>
      <c r="Q186" s="32">
        <f>INDEX('Mapping water'!$D$5:$U$352,MATCH($B186,'Mapping water'!$B$5:$B$352,0),MATCH(Q$3,'Mapping water'!$D$4:$U$4,0))*$D186</f>
        <v>0</v>
      </c>
      <c r="R186" s="32">
        <f>INDEX('Mapping water'!$D$5:$U$352,MATCH($B186,'Mapping water'!$B$5:$B$352,0),MATCH(R$3,'Mapping water'!$D$4:$U$4,0))*$D186</f>
        <v>0</v>
      </c>
      <c r="S186" s="32">
        <f>INDEX('Mapping water'!$D$5:$U$352,MATCH($B186,'Mapping water'!$B$5:$B$352,0),MATCH(S$3,'Mapping water'!$D$4:$U$4,0))*$D186</f>
        <v>0</v>
      </c>
      <c r="T186" s="32">
        <f>INDEX('Mapping water'!$D$5:$U$352,MATCH($B186,'Mapping water'!$B$5:$B$352,0),MATCH(T$3,'Mapping water'!$D$4:$U$4,0))*$D186</f>
        <v>0</v>
      </c>
      <c r="U186" s="32">
        <f>INDEX('Mapping water'!$D$5:$U$352,MATCH($B186,'Mapping water'!$B$5:$B$352,0),MATCH(U$3,'Mapping water'!$D$4:$U$4,0))*$D186</f>
        <v>84757</v>
      </c>
      <c r="V186" s="32">
        <f>INDEX('Mapping water'!$D$5:$U$352,MATCH($B186,'Mapping water'!$B$5:$B$352,0),MATCH(V$3,'Mapping water'!$D$4:$U$4,0))*$D186</f>
        <v>0</v>
      </c>
      <c r="W186" s="32">
        <f>INDEX('Mapping water'!$D$5:$U$352,MATCH($B186,'Mapping water'!$B$5:$B$352,0),MATCH(W$3,'Mapping water'!$D$4:$U$4,0))*$D186</f>
        <v>0</v>
      </c>
      <c r="X186" s="32">
        <f>INDEX('Mapping water'!$D$5:$U$352,MATCH($B186,'Mapping water'!$B$5:$B$352,0),MATCH(X$3,'Mapping water'!$D$4:$U$4,0))*$D186</f>
        <v>0</v>
      </c>
      <c r="Y186" s="32">
        <f>INDEX('Mapping water'!$D$5:$U$352,MATCH($B186,'Mapping water'!$B$5:$B$352,0),MATCH(Y$3,'Mapping water'!$D$4:$U$4,0))*$D186</f>
        <v>0</v>
      </c>
    </row>
    <row r="187" spans="1:25" x14ac:dyDescent="0.45">
      <c r="A187" s="10" t="s">
        <v>228</v>
      </c>
      <c r="B187" s="10" t="s">
        <v>229</v>
      </c>
      <c r="C187" s="10" t="s">
        <v>31</v>
      </c>
      <c r="D187" s="32">
        <f>INDEX('ONS data MYE 5'!$I$6:$I$445, MATCH($B187,'ONS data MYE 5'!$B$6:$B$445,0))</f>
        <v>123122</v>
      </c>
      <c r="E187" s="32">
        <f>INDEX('ONS data MYE 5'!$J$6:$J$445, MATCH($B187,'ONS data MYE 5'!$B$6:$B$445,0))</f>
        <v>2223</v>
      </c>
      <c r="F187" s="32">
        <f t="shared" si="4"/>
        <v>7.7066129139641966</v>
      </c>
      <c r="G187" s="32">
        <f t="shared" si="5"/>
        <v>59.391882605679726</v>
      </c>
      <c r="H187" s="32">
        <f>INDEX('Mapping water'!$D$5:$U$352,MATCH($B187,'Mapping water'!$B$5:$B$352,0),MATCH(H$3,'Mapping water'!$D$4:$U$4,0))*$D187</f>
        <v>0</v>
      </c>
      <c r="I187" s="32">
        <f>INDEX('Mapping water'!$D$5:$U$352,MATCH($B187,'Mapping water'!$B$5:$B$352,0),MATCH(I$3,'Mapping water'!$D$4:$U$4,0))*$D187</f>
        <v>0</v>
      </c>
      <c r="J187" s="32">
        <f>INDEX('Mapping water'!$D$5:$U$352,MATCH($B187,'Mapping water'!$B$5:$B$352,0),MATCH(J$3,'Mapping water'!$D$4:$U$4,0))*$D187</f>
        <v>0</v>
      </c>
      <c r="K187" s="32">
        <f>INDEX('Mapping water'!$D$5:$U$352,MATCH($B187,'Mapping water'!$B$5:$B$352,0),MATCH(K$3,'Mapping water'!$D$4:$U$4,0))*$D187</f>
        <v>0</v>
      </c>
      <c r="L187" s="32">
        <f>INDEX('Mapping water'!$D$5:$U$352,MATCH($B187,'Mapping water'!$B$5:$B$352,0),MATCH(L$3,'Mapping water'!$D$4:$U$4,0))*$D187</f>
        <v>0</v>
      </c>
      <c r="M187" s="32">
        <f>INDEX('Mapping water'!$D$5:$U$352,MATCH($B187,'Mapping water'!$B$5:$B$352,0),MATCH(M$3,'Mapping water'!$D$4:$U$4,0))*$D187</f>
        <v>0</v>
      </c>
      <c r="N187" s="32">
        <f>INDEX('Mapping water'!$D$5:$U$352,MATCH($B187,'Mapping water'!$B$5:$B$352,0),MATCH(N$3,'Mapping water'!$D$4:$U$4,0))*$D187</f>
        <v>0</v>
      </c>
      <c r="O187" s="32">
        <f>INDEX('Mapping water'!$D$5:$U$352,MATCH($B187,'Mapping water'!$B$5:$B$352,0),MATCH(O$3,'Mapping water'!$D$4:$U$4,0))*$D187</f>
        <v>0</v>
      </c>
      <c r="P187" s="32">
        <f>INDEX('Mapping water'!$D$5:$U$352,MATCH($B187,'Mapping water'!$B$5:$B$352,0),MATCH(P$3,'Mapping water'!$D$4:$U$4,0))*$D187</f>
        <v>0</v>
      </c>
      <c r="Q187" s="32">
        <f>INDEX('Mapping water'!$D$5:$U$352,MATCH($B187,'Mapping water'!$B$5:$B$352,0),MATCH(Q$3,'Mapping water'!$D$4:$U$4,0))*$D187</f>
        <v>0</v>
      </c>
      <c r="R187" s="32">
        <f>INDEX('Mapping water'!$D$5:$U$352,MATCH($B187,'Mapping water'!$B$5:$B$352,0),MATCH(R$3,'Mapping water'!$D$4:$U$4,0))*$D187</f>
        <v>0</v>
      </c>
      <c r="S187" s="32">
        <f>INDEX('Mapping water'!$D$5:$U$352,MATCH($B187,'Mapping water'!$B$5:$B$352,0),MATCH(S$3,'Mapping water'!$D$4:$U$4,0))*$D187</f>
        <v>0</v>
      </c>
      <c r="T187" s="32">
        <f>INDEX('Mapping water'!$D$5:$U$352,MATCH($B187,'Mapping water'!$B$5:$B$352,0),MATCH(T$3,'Mapping water'!$D$4:$U$4,0))*$D187</f>
        <v>0</v>
      </c>
      <c r="U187" s="32">
        <f>INDEX('Mapping water'!$D$5:$U$352,MATCH($B187,'Mapping water'!$B$5:$B$352,0),MATCH(U$3,'Mapping water'!$D$4:$U$4,0))*$D187</f>
        <v>123122</v>
      </c>
      <c r="V187" s="32">
        <f>INDEX('Mapping water'!$D$5:$U$352,MATCH($B187,'Mapping water'!$B$5:$B$352,0),MATCH(V$3,'Mapping water'!$D$4:$U$4,0))*$D187</f>
        <v>0</v>
      </c>
      <c r="W187" s="32">
        <f>INDEX('Mapping water'!$D$5:$U$352,MATCH($B187,'Mapping water'!$B$5:$B$352,0),MATCH(W$3,'Mapping water'!$D$4:$U$4,0))*$D187</f>
        <v>0</v>
      </c>
      <c r="X187" s="32">
        <f>INDEX('Mapping water'!$D$5:$U$352,MATCH($B187,'Mapping water'!$B$5:$B$352,0),MATCH(X$3,'Mapping water'!$D$4:$U$4,0))*$D187</f>
        <v>0</v>
      </c>
      <c r="Y187" s="32">
        <f>INDEX('Mapping water'!$D$5:$U$352,MATCH($B187,'Mapping water'!$B$5:$B$352,0),MATCH(Y$3,'Mapping water'!$D$4:$U$4,0))*$D187</f>
        <v>0</v>
      </c>
    </row>
    <row r="188" spans="1:25" x14ac:dyDescent="0.45">
      <c r="A188" s="10" t="s">
        <v>230</v>
      </c>
      <c r="B188" s="10" t="s">
        <v>231</v>
      </c>
      <c r="C188" s="10" t="s">
        <v>31</v>
      </c>
      <c r="D188" s="32">
        <f>INDEX('ONS data MYE 5'!$I$6:$I$445, MATCH($B188,'ONS data MYE 5'!$B$6:$B$445,0))</f>
        <v>121734</v>
      </c>
      <c r="E188" s="32">
        <f>INDEX('ONS data MYE 5'!$J$6:$J$445, MATCH($B188,'ONS data MYE 5'!$B$6:$B$445,0))</f>
        <v>184</v>
      </c>
      <c r="F188" s="32">
        <f t="shared" si="4"/>
        <v>5.2149357576089859</v>
      </c>
      <c r="G188" s="32">
        <f t="shared" si="5"/>
        <v>27.195554955988808</v>
      </c>
      <c r="H188" s="32">
        <f>INDEX('Mapping water'!$D$5:$U$352,MATCH($B188,'Mapping water'!$B$5:$B$352,0),MATCH(H$3,'Mapping water'!$D$4:$U$4,0))*$D188</f>
        <v>0</v>
      </c>
      <c r="I188" s="32">
        <f>INDEX('Mapping water'!$D$5:$U$352,MATCH($B188,'Mapping water'!$B$5:$B$352,0),MATCH(I$3,'Mapping water'!$D$4:$U$4,0))*$D188</f>
        <v>0</v>
      </c>
      <c r="J188" s="32">
        <f>INDEX('Mapping water'!$D$5:$U$352,MATCH($B188,'Mapping water'!$B$5:$B$352,0),MATCH(J$3,'Mapping water'!$D$4:$U$4,0))*$D188</f>
        <v>0</v>
      </c>
      <c r="K188" s="32">
        <f>INDEX('Mapping water'!$D$5:$U$352,MATCH($B188,'Mapping water'!$B$5:$B$352,0),MATCH(K$3,'Mapping water'!$D$4:$U$4,0))*$D188</f>
        <v>0</v>
      </c>
      <c r="L188" s="32">
        <f>INDEX('Mapping water'!$D$5:$U$352,MATCH($B188,'Mapping water'!$B$5:$B$352,0),MATCH(L$3,'Mapping water'!$D$4:$U$4,0))*$D188</f>
        <v>0</v>
      </c>
      <c r="M188" s="32">
        <f>INDEX('Mapping water'!$D$5:$U$352,MATCH($B188,'Mapping water'!$B$5:$B$352,0),MATCH(M$3,'Mapping water'!$D$4:$U$4,0))*$D188</f>
        <v>0</v>
      </c>
      <c r="N188" s="32">
        <f>INDEX('Mapping water'!$D$5:$U$352,MATCH($B188,'Mapping water'!$B$5:$B$352,0),MATCH(N$3,'Mapping water'!$D$4:$U$4,0))*$D188</f>
        <v>0</v>
      </c>
      <c r="O188" s="32">
        <f>INDEX('Mapping water'!$D$5:$U$352,MATCH($B188,'Mapping water'!$B$5:$B$352,0),MATCH(O$3,'Mapping water'!$D$4:$U$4,0))*$D188</f>
        <v>0</v>
      </c>
      <c r="P188" s="32">
        <f>INDEX('Mapping water'!$D$5:$U$352,MATCH($B188,'Mapping water'!$B$5:$B$352,0),MATCH(P$3,'Mapping water'!$D$4:$U$4,0))*$D188</f>
        <v>0</v>
      </c>
      <c r="Q188" s="32">
        <f>INDEX('Mapping water'!$D$5:$U$352,MATCH($B188,'Mapping water'!$B$5:$B$352,0),MATCH(Q$3,'Mapping water'!$D$4:$U$4,0))*$D188</f>
        <v>0</v>
      </c>
      <c r="R188" s="32">
        <f>INDEX('Mapping water'!$D$5:$U$352,MATCH($B188,'Mapping water'!$B$5:$B$352,0),MATCH(R$3,'Mapping water'!$D$4:$U$4,0))*$D188</f>
        <v>0</v>
      </c>
      <c r="S188" s="32">
        <f>INDEX('Mapping water'!$D$5:$U$352,MATCH($B188,'Mapping water'!$B$5:$B$352,0),MATCH(S$3,'Mapping water'!$D$4:$U$4,0))*$D188</f>
        <v>0</v>
      </c>
      <c r="T188" s="32">
        <f>INDEX('Mapping water'!$D$5:$U$352,MATCH($B188,'Mapping water'!$B$5:$B$352,0),MATCH(T$3,'Mapping water'!$D$4:$U$4,0))*$D188</f>
        <v>0</v>
      </c>
      <c r="U188" s="32">
        <f>INDEX('Mapping water'!$D$5:$U$352,MATCH($B188,'Mapping water'!$B$5:$B$352,0),MATCH(U$3,'Mapping water'!$D$4:$U$4,0))*$D188</f>
        <v>121734</v>
      </c>
      <c r="V188" s="32">
        <f>INDEX('Mapping water'!$D$5:$U$352,MATCH($B188,'Mapping water'!$B$5:$B$352,0),MATCH(V$3,'Mapping water'!$D$4:$U$4,0))*$D188</f>
        <v>0</v>
      </c>
      <c r="W188" s="32">
        <f>INDEX('Mapping water'!$D$5:$U$352,MATCH($B188,'Mapping water'!$B$5:$B$352,0),MATCH(W$3,'Mapping water'!$D$4:$U$4,0))*$D188</f>
        <v>0</v>
      </c>
      <c r="X188" s="32">
        <f>INDEX('Mapping water'!$D$5:$U$352,MATCH($B188,'Mapping water'!$B$5:$B$352,0),MATCH(X$3,'Mapping water'!$D$4:$U$4,0))*$D188</f>
        <v>0</v>
      </c>
      <c r="Y188" s="32">
        <f>INDEX('Mapping water'!$D$5:$U$352,MATCH($B188,'Mapping water'!$B$5:$B$352,0),MATCH(Y$3,'Mapping water'!$D$4:$U$4,0))*$D188</f>
        <v>0</v>
      </c>
    </row>
    <row r="189" spans="1:25" x14ac:dyDescent="0.45">
      <c r="A189" s="10" t="s">
        <v>325</v>
      </c>
      <c r="B189" s="10" t="s">
        <v>326</v>
      </c>
      <c r="C189" s="10" t="s">
        <v>31</v>
      </c>
      <c r="D189" s="32">
        <f>INDEX('ONS data MYE 5'!$I$6:$I$445, MATCH($B189,'ONS data MYE 5'!$B$6:$B$445,0))</f>
        <v>119205</v>
      </c>
      <c r="E189" s="32">
        <f>INDEX('ONS data MYE 5'!$J$6:$J$445, MATCH($B189,'ONS data MYE 5'!$B$6:$B$445,0))</f>
        <v>1090</v>
      </c>
      <c r="F189" s="32">
        <f t="shared" si="4"/>
        <v>6.9939329752231894</v>
      </c>
      <c r="G189" s="32">
        <f t="shared" si="5"/>
        <v>48.91509846191429</v>
      </c>
      <c r="H189" s="32">
        <f>INDEX('Mapping water'!$D$5:$U$352,MATCH($B189,'Mapping water'!$B$5:$B$352,0),MATCH(H$3,'Mapping water'!$D$4:$U$4,0))*$D189</f>
        <v>0</v>
      </c>
      <c r="I189" s="32">
        <f>INDEX('Mapping water'!$D$5:$U$352,MATCH($B189,'Mapping water'!$B$5:$B$352,0),MATCH(I$3,'Mapping water'!$D$4:$U$4,0))*$D189</f>
        <v>0</v>
      </c>
      <c r="J189" s="32">
        <f>INDEX('Mapping water'!$D$5:$U$352,MATCH($B189,'Mapping water'!$B$5:$B$352,0),MATCH(J$3,'Mapping water'!$D$4:$U$4,0))*$D189</f>
        <v>0</v>
      </c>
      <c r="K189" s="32">
        <f>INDEX('Mapping water'!$D$5:$U$352,MATCH($B189,'Mapping water'!$B$5:$B$352,0),MATCH(K$3,'Mapping water'!$D$4:$U$4,0))*$D189</f>
        <v>0</v>
      </c>
      <c r="L189" s="32">
        <f>INDEX('Mapping water'!$D$5:$U$352,MATCH($B189,'Mapping water'!$B$5:$B$352,0),MATCH(L$3,'Mapping water'!$D$4:$U$4,0))*$D189</f>
        <v>0</v>
      </c>
      <c r="M189" s="32">
        <f>INDEX('Mapping water'!$D$5:$U$352,MATCH($B189,'Mapping water'!$B$5:$B$352,0),MATCH(M$3,'Mapping water'!$D$4:$U$4,0))*$D189</f>
        <v>0</v>
      </c>
      <c r="N189" s="32">
        <f>INDEX('Mapping water'!$D$5:$U$352,MATCH($B189,'Mapping water'!$B$5:$B$352,0),MATCH(N$3,'Mapping water'!$D$4:$U$4,0))*$D189</f>
        <v>0</v>
      </c>
      <c r="O189" s="32">
        <f>INDEX('Mapping water'!$D$5:$U$352,MATCH($B189,'Mapping water'!$B$5:$B$352,0),MATCH(O$3,'Mapping water'!$D$4:$U$4,0))*$D189</f>
        <v>0</v>
      </c>
      <c r="P189" s="32">
        <f>INDEX('Mapping water'!$D$5:$U$352,MATCH($B189,'Mapping water'!$B$5:$B$352,0),MATCH(P$3,'Mapping water'!$D$4:$U$4,0))*$D189</f>
        <v>0</v>
      </c>
      <c r="Q189" s="32">
        <f>INDEX('Mapping water'!$D$5:$U$352,MATCH($B189,'Mapping water'!$B$5:$B$352,0),MATCH(Q$3,'Mapping water'!$D$4:$U$4,0))*$D189</f>
        <v>0</v>
      </c>
      <c r="R189" s="32">
        <f>INDEX('Mapping water'!$D$5:$U$352,MATCH($B189,'Mapping water'!$B$5:$B$352,0),MATCH(R$3,'Mapping water'!$D$4:$U$4,0))*$D189</f>
        <v>0</v>
      </c>
      <c r="S189" s="32">
        <f>INDEX('Mapping water'!$D$5:$U$352,MATCH($B189,'Mapping water'!$B$5:$B$352,0),MATCH(S$3,'Mapping water'!$D$4:$U$4,0))*$D189</f>
        <v>0</v>
      </c>
      <c r="T189" s="32">
        <f>INDEX('Mapping water'!$D$5:$U$352,MATCH($B189,'Mapping water'!$B$5:$B$352,0),MATCH(T$3,'Mapping water'!$D$4:$U$4,0))*$D189</f>
        <v>0</v>
      </c>
      <c r="U189" s="32">
        <f>INDEX('Mapping water'!$D$5:$U$352,MATCH($B189,'Mapping water'!$B$5:$B$352,0),MATCH(U$3,'Mapping water'!$D$4:$U$4,0))*$D189</f>
        <v>0</v>
      </c>
      <c r="V189" s="32">
        <f>INDEX('Mapping water'!$D$5:$U$352,MATCH($B189,'Mapping water'!$B$5:$B$352,0),MATCH(V$3,'Mapping water'!$D$4:$U$4,0))*$D189</f>
        <v>0</v>
      </c>
      <c r="W189" s="32">
        <f>INDEX('Mapping water'!$D$5:$U$352,MATCH($B189,'Mapping water'!$B$5:$B$352,0),MATCH(W$3,'Mapping water'!$D$4:$U$4,0))*$D189</f>
        <v>0</v>
      </c>
      <c r="X189" s="32">
        <f>INDEX('Mapping water'!$D$5:$U$352,MATCH($B189,'Mapping water'!$B$5:$B$352,0),MATCH(X$3,'Mapping water'!$D$4:$U$4,0))*$D189</f>
        <v>119205</v>
      </c>
      <c r="Y189" s="32">
        <f>INDEX('Mapping water'!$D$5:$U$352,MATCH($B189,'Mapping water'!$B$5:$B$352,0),MATCH(Y$3,'Mapping water'!$D$4:$U$4,0))*$D189</f>
        <v>0</v>
      </c>
    </row>
    <row r="190" spans="1:25" x14ac:dyDescent="0.45">
      <c r="A190" s="10" t="s">
        <v>327</v>
      </c>
      <c r="B190" s="10" t="s">
        <v>328</v>
      </c>
      <c r="C190" s="10" t="s">
        <v>31</v>
      </c>
      <c r="D190" s="32">
        <f>INDEX('ONS data MYE 5'!$I$6:$I$445, MATCH($B190,'ONS data MYE 5'!$B$6:$B$445,0))</f>
        <v>148277</v>
      </c>
      <c r="E190" s="32">
        <f>INDEX('ONS data MYE 5'!$J$6:$J$445, MATCH($B190,'ONS data MYE 5'!$B$6:$B$445,0))</f>
        <v>755</v>
      </c>
      <c r="F190" s="32">
        <f t="shared" si="4"/>
        <v>6.6267177492490248</v>
      </c>
      <c r="G190" s="32">
        <f t="shared" si="5"/>
        <v>43.913388128212063</v>
      </c>
      <c r="H190" s="32">
        <f>INDEX('Mapping water'!$D$5:$U$352,MATCH($B190,'Mapping water'!$B$5:$B$352,0),MATCH(H$3,'Mapping water'!$D$4:$U$4,0))*$D190</f>
        <v>0</v>
      </c>
      <c r="I190" s="32">
        <f>INDEX('Mapping water'!$D$5:$U$352,MATCH($B190,'Mapping water'!$B$5:$B$352,0),MATCH(I$3,'Mapping water'!$D$4:$U$4,0))*$D190</f>
        <v>0</v>
      </c>
      <c r="J190" s="32">
        <f>INDEX('Mapping water'!$D$5:$U$352,MATCH($B190,'Mapping water'!$B$5:$B$352,0),MATCH(J$3,'Mapping water'!$D$4:$U$4,0))*$D190</f>
        <v>0</v>
      </c>
      <c r="K190" s="32">
        <f>INDEX('Mapping water'!$D$5:$U$352,MATCH($B190,'Mapping water'!$B$5:$B$352,0),MATCH(K$3,'Mapping water'!$D$4:$U$4,0))*$D190</f>
        <v>0</v>
      </c>
      <c r="L190" s="32">
        <f>INDEX('Mapping water'!$D$5:$U$352,MATCH($B190,'Mapping water'!$B$5:$B$352,0),MATCH(L$3,'Mapping water'!$D$4:$U$4,0))*$D190</f>
        <v>0</v>
      </c>
      <c r="M190" s="32">
        <f>INDEX('Mapping water'!$D$5:$U$352,MATCH($B190,'Mapping water'!$B$5:$B$352,0),MATCH(M$3,'Mapping water'!$D$4:$U$4,0))*$D190</f>
        <v>0</v>
      </c>
      <c r="N190" s="32">
        <f>INDEX('Mapping water'!$D$5:$U$352,MATCH($B190,'Mapping water'!$B$5:$B$352,0),MATCH(N$3,'Mapping water'!$D$4:$U$4,0))*$D190</f>
        <v>50414.18</v>
      </c>
      <c r="O190" s="32">
        <f>INDEX('Mapping water'!$D$5:$U$352,MATCH($B190,'Mapping water'!$B$5:$B$352,0),MATCH(O$3,'Mapping water'!$D$4:$U$4,0))*$D190</f>
        <v>0</v>
      </c>
      <c r="P190" s="32">
        <f>INDEX('Mapping water'!$D$5:$U$352,MATCH($B190,'Mapping water'!$B$5:$B$352,0),MATCH(P$3,'Mapping water'!$D$4:$U$4,0))*$D190</f>
        <v>0</v>
      </c>
      <c r="Q190" s="32">
        <f>INDEX('Mapping water'!$D$5:$U$352,MATCH($B190,'Mapping water'!$B$5:$B$352,0),MATCH(Q$3,'Mapping water'!$D$4:$U$4,0))*$D190</f>
        <v>0</v>
      </c>
      <c r="R190" s="32">
        <f>INDEX('Mapping water'!$D$5:$U$352,MATCH($B190,'Mapping water'!$B$5:$B$352,0),MATCH(R$3,'Mapping water'!$D$4:$U$4,0))*$D190</f>
        <v>0</v>
      </c>
      <c r="S190" s="32">
        <f>INDEX('Mapping water'!$D$5:$U$352,MATCH($B190,'Mapping water'!$B$5:$B$352,0),MATCH(S$3,'Mapping water'!$D$4:$U$4,0))*$D190</f>
        <v>0</v>
      </c>
      <c r="T190" s="32">
        <f>INDEX('Mapping water'!$D$5:$U$352,MATCH($B190,'Mapping water'!$B$5:$B$352,0),MATCH(T$3,'Mapping water'!$D$4:$U$4,0))*$D190</f>
        <v>0</v>
      </c>
      <c r="U190" s="32">
        <f>INDEX('Mapping water'!$D$5:$U$352,MATCH($B190,'Mapping water'!$B$5:$B$352,0),MATCH(U$3,'Mapping water'!$D$4:$U$4,0))*$D190</f>
        <v>0</v>
      </c>
      <c r="V190" s="32">
        <f>INDEX('Mapping water'!$D$5:$U$352,MATCH($B190,'Mapping water'!$B$5:$B$352,0),MATCH(V$3,'Mapping water'!$D$4:$U$4,0))*$D190</f>
        <v>0</v>
      </c>
      <c r="W190" s="32">
        <f>INDEX('Mapping water'!$D$5:$U$352,MATCH($B190,'Mapping water'!$B$5:$B$352,0),MATCH(W$3,'Mapping water'!$D$4:$U$4,0))*$D190</f>
        <v>0</v>
      </c>
      <c r="X190" s="32">
        <f>INDEX('Mapping water'!$D$5:$U$352,MATCH($B190,'Mapping water'!$B$5:$B$352,0),MATCH(X$3,'Mapping water'!$D$4:$U$4,0))*$D190</f>
        <v>97862.82</v>
      </c>
      <c r="Y190" s="32">
        <f>INDEX('Mapping water'!$D$5:$U$352,MATCH($B190,'Mapping water'!$B$5:$B$352,0),MATCH(Y$3,'Mapping water'!$D$4:$U$4,0))*$D190</f>
        <v>0</v>
      </c>
    </row>
    <row r="191" spans="1:25" x14ac:dyDescent="0.45">
      <c r="A191" s="10" t="s">
        <v>329</v>
      </c>
      <c r="B191" s="10" t="s">
        <v>330</v>
      </c>
      <c r="C191" s="10" t="s">
        <v>31</v>
      </c>
      <c r="D191" s="32">
        <f>INDEX('ONS data MYE 5'!$I$6:$I$445, MATCH($B191,'ONS data MYE 5'!$B$6:$B$445,0))</f>
        <v>102204</v>
      </c>
      <c r="E191" s="32">
        <f>INDEX('ONS data MYE 5'!$J$6:$J$445, MATCH($B191,'ONS data MYE 5'!$B$6:$B$445,0))</f>
        <v>2314</v>
      </c>
      <c r="F191" s="32">
        <f t="shared" si="4"/>
        <v>7.7467329077536222</v>
      </c>
      <c r="G191" s="32">
        <f t="shared" si="5"/>
        <v>60.011870744072894</v>
      </c>
      <c r="H191" s="32">
        <f>INDEX('Mapping water'!$D$5:$U$352,MATCH($B191,'Mapping water'!$B$5:$B$352,0),MATCH(H$3,'Mapping water'!$D$4:$U$4,0))*$D191</f>
        <v>0</v>
      </c>
      <c r="I191" s="32">
        <f>INDEX('Mapping water'!$D$5:$U$352,MATCH($B191,'Mapping water'!$B$5:$B$352,0),MATCH(I$3,'Mapping water'!$D$4:$U$4,0))*$D191</f>
        <v>0</v>
      </c>
      <c r="J191" s="32">
        <f>INDEX('Mapping water'!$D$5:$U$352,MATCH($B191,'Mapping water'!$B$5:$B$352,0),MATCH(J$3,'Mapping water'!$D$4:$U$4,0))*$D191</f>
        <v>0</v>
      </c>
      <c r="K191" s="32">
        <f>INDEX('Mapping water'!$D$5:$U$352,MATCH($B191,'Mapping water'!$B$5:$B$352,0),MATCH(K$3,'Mapping water'!$D$4:$U$4,0))*$D191</f>
        <v>0</v>
      </c>
      <c r="L191" s="32">
        <f>INDEX('Mapping water'!$D$5:$U$352,MATCH($B191,'Mapping water'!$B$5:$B$352,0),MATCH(L$3,'Mapping water'!$D$4:$U$4,0))*$D191</f>
        <v>0</v>
      </c>
      <c r="M191" s="32">
        <f>INDEX('Mapping water'!$D$5:$U$352,MATCH($B191,'Mapping water'!$B$5:$B$352,0),MATCH(M$3,'Mapping water'!$D$4:$U$4,0))*$D191</f>
        <v>0</v>
      </c>
      <c r="N191" s="32">
        <f>INDEX('Mapping water'!$D$5:$U$352,MATCH($B191,'Mapping water'!$B$5:$B$352,0),MATCH(N$3,'Mapping water'!$D$4:$U$4,0))*$D191</f>
        <v>0</v>
      </c>
      <c r="O191" s="32">
        <f>INDEX('Mapping water'!$D$5:$U$352,MATCH($B191,'Mapping water'!$B$5:$B$352,0),MATCH(O$3,'Mapping water'!$D$4:$U$4,0))*$D191</f>
        <v>0</v>
      </c>
      <c r="P191" s="32">
        <f>INDEX('Mapping water'!$D$5:$U$352,MATCH($B191,'Mapping water'!$B$5:$B$352,0),MATCH(P$3,'Mapping water'!$D$4:$U$4,0))*$D191</f>
        <v>0</v>
      </c>
      <c r="Q191" s="32">
        <f>INDEX('Mapping water'!$D$5:$U$352,MATCH($B191,'Mapping water'!$B$5:$B$352,0),MATCH(Q$3,'Mapping water'!$D$4:$U$4,0))*$D191</f>
        <v>0</v>
      </c>
      <c r="R191" s="32">
        <f>INDEX('Mapping water'!$D$5:$U$352,MATCH($B191,'Mapping water'!$B$5:$B$352,0),MATCH(R$3,'Mapping water'!$D$4:$U$4,0))*$D191</f>
        <v>0</v>
      </c>
      <c r="S191" s="32">
        <f>INDEX('Mapping water'!$D$5:$U$352,MATCH($B191,'Mapping water'!$B$5:$B$352,0),MATCH(S$3,'Mapping water'!$D$4:$U$4,0))*$D191</f>
        <v>0</v>
      </c>
      <c r="T191" s="32">
        <f>INDEX('Mapping water'!$D$5:$U$352,MATCH($B191,'Mapping water'!$B$5:$B$352,0),MATCH(T$3,'Mapping water'!$D$4:$U$4,0))*$D191</f>
        <v>0</v>
      </c>
      <c r="U191" s="32">
        <f>INDEX('Mapping water'!$D$5:$U$352,MATCH($B191,'Mapping water'!$B$5:$B$352,0),MATCH(U$3,'Mapping water'!$D$4:$U$4,0))*$D191</f>
        <v>0</v>
      </c>
      <c r="V191" s="32">
        <f>INDEX('Mapping water'!$D$5:$U$352,MATCH($B191,'Mapping water'!$B$5:$B$352,0),MATCH(V$3,'Mapping water'!$D$4:$U$4,0))*$D191</f>
        <v>0</v>
      </c>
      <c r="W191" s="32">
        <f>INDEX('Mapping water'!$D$5:$U$352,MATCH($B191,'Mapping water'!$B$5:$B$352,0),MATCH(W$3,'Mapping water'!$D$4:$U$4,0))*$D191</f>
        <v>0</v>
      </c>
      <c r="X191" s="32">
        <f>INDEX('Mapping water'!$D$5:$U$352,MATCH($B191,'Mapping water'!$B$5:$B$352,0),MATCH(X$3,'Mapping water'!$D$4:$U$4,0))*$D191</f>
        <v>102204</v>
      </c>
      <c r="Y191" s="32">
        <f>INDEX('Mapping water'!$D$5:$U$352,MATCH($B191,'Mapping water'!$B$5:$B$352,0),MATCH(Y$3,'Mapping water'!$D$4:$U$4,0))*$D191</f>
        <v>0</v>
      </c>
    </row>
    <row r="192" spans="1:25" x14ac:dyDescent="0.45">
      <c r="A192" s="10" t="s">
        <v>331</v>
      </c>
      <c r="B192" s="10" t="s">
        <v>332</v>
      </c>
      <c r="C192" s="10" t="s">
        <v>31</v>
      </c>
      <c r="D192" s="32">
        <f>INDEX('ONS data MYE 5'!$I$6:$I$445, MATCH($B192,'ONS data MYE 5'!$B$6:$B$445,0))</f>
        <v>100898</v>
      </c>
      <c r="E192" s="32">
        <f>INDEX('ONS data MYE 5'!$J$6:$J$445, MATCH($B192,'ONS data MYE 5'!$B$6:$B$445,0))</f>
        <v>345</v>
      </c>
      <c r="F192" s="32">
        <f t="shared" si="4"/>
        <v>5.8435444170313602</v>
      </c>
      <c r="G192" s="32">
        <f t="shared" si="5"/>
        <v>34.147011353818378</v>
      </c>
      <c r="H192" s="32">
        <f>INDEX('Mapping water'!$D$5:$U$352,MATCH($B192,'Mapping water'!$B$5:$B$352,0),MATCH(H$3,'Mapping water'!$D$4:$U$4,0))*$D192</f>
        <v>0</v>
      </c>
      <c r="I192" s="32">
        <f>INDEX('Mapping water'!$D$5:$U$352,MATCH($B192,'Mapping water'!$B$5:$B$352,0),MATCH(I$3,'Mapping water'!$D$4:$U$4,0))*$D192</f>
        <v>0</v>
      </c>
      <c r="J192" s="32">
        <f>INDEX('Mapping water'!$D$5:$U$352,MATCH($B192,'Mapping water'!$B$5:$B$352,0),MATCH(J$3,'Mapping water'!$D$4:$U$4,0))*$D192</f>
        <v>0</v>
      </c>
      <c r="K192" s="32">
        <f>INDEX('Mapping water'!$D$5:$U$352,MATCH($B192,'Mapping water'!$B$5:$B$352,0),MATCH(K$3,'Mapping water'!$D$4:$U$4,0))*$D192</f>
        <v>0</v>
      </c>
      <c r="L192" s="32">
        <f>INDEX('Mapping water'!$D$5:$U$352,MATCH($B192,'Mapping water'!$B$5:$B$352,0),MATCH(L$3,'Mapping water'!$D$4:$U$4,0))*$D192</f>
        <v>0</v>
      </c>
      <c r="M192" s="32">
        <f>INDEX('Mapping water'!$D$5:$U$352,MATCH($B192,'Mapping water'!$B$5:$B$352,0),MATCH(M$3,'Mapping water'!$D$4:$U$4,0))*$D192</f>
        <v>0</v>
      </c>
      <c r="N192" s="32">
        <f>INDEX('Mapping water'!$D$5:$U$352,MATCH($B192,'Mapping water'!$B$5:$B$352,0),MATCH(N$3,'Mapping water'!$D$4:$U$4,0))*$D192</f>
        <v>0</v>
      </c>
      <c r="O192" s="32">
        <f>INDEX('Mapping water'!$D$5:$U$352,MATCH($B192,'Mapping water'!$B$5:$B$352,0),MATCH(O$3,'Mapping water'!$D$4:$U$4,0))*$D192</f>
        <v>0</v>
      </c>
      <c r="P192" s="32">
        <f>INDEX('Mapping water'!$D$5:$U$352,MATCH($B192,'Mapping water'!$B$5:$B$352,0),MATCH(P$3,'Mapping water'!$D$4:$U$4,0))*$D192</f>
        <v>0</v>
      </c>
      <c r="Q192" s="32">
        <f>INDEX('Mapping water'!$D$5:$U$352,MATCH($B192,'Mapping water'!$B$5:$B$352,0),MATCH(Q$3,'Mapping water'!$D$4:$U$4,0))*$D192</f>
        <v>0</v>
      </c>
      <c r="R192" s="32">
        <f>INDEX('Mapping water'!$D$5:$U$352,MATCH($B192,'Mapping water'!$B$5:$B$352,0),MATCH(R$3,'Mapping water'!$D$4:$U$4,0))*$D192</f>
        <v>0</v>
      </c>
      <c r="S192" s="32">
        <f>INDEX('Mapping water'!$D$5:$U$352,MATCH($B192,'Mapping water'!$B$5:$B$352,0),MATCH(S$3,'Mapping water'!$D$4:$U$4,0))*$D192</f>
        <v>0</v>
      </c>
      <c r="T192" s="32">
        <f>INDEX('Mapping water'!$D$5:$U$352,MATCH($B192,'Mapping water'!$B$5:$B$352,0),MATCH(T$3,'Mapping water'!$D$4:$U$4,0))*$D192</f>
        <v>0</v>
      </c>
      <c r="U192" s="32">
        <f>INDEX('Mapping water'!$D$5:$U$352,MATCH($B192,'Mapping water'!$B$5:$B$352,0),MATCH(U$3,'Mapping water'!$D$4:$U$4,0))*$D192</f>
        <v>0</v>
      </c>
      <c r="V192" s="32">
        <f>INDEX('Mapping water'!$D$5:$U$352,MATCH($B192,'Mapping water'!$B$5:$B$352,0),MATCH(V$3,'Mapping water'!$D$4:$U$4,0))*$D192</f>
        <v>0</v>
      </c>
      <c r="W192" s="32">
        <f>INDEX('Mapping water'!$D$5:$U$352,MATCH($B192,'Mapping water'!$B$5:$B$352,0),MATCH(W$3,'Mapping water'!$D$4:$U$4,0))*$D192</f>
        <v>0</v>
      </c>
      <c r="X192" s="32">
        <f>INDEX('Mapping water'!$D$5:$U$352,MATCH($B192,'Mapping water'!$B$5:$B$352,0),MATCH(X$3,'Mapping water'!$D$4:$U$4,0))*$D192</f>
        <v>100898</v>
      </c>
      <c r="Y192" s="32">
        <f>INDEX('Mapping water'!$D$5:$U$352,MATCH($B192,'Mapping water'!$B$5:$B$352,0),MATCH(Y$3,'Mapping water'!$D$4:$U$4,0))*$D192</f>
        <v>0</v>
      </c>
    </row>
    <row r="193" spans="1:25" x14ac:dyDescent="0.45">
      <c r="A193" s="10" t="s">
        <v>333</v>
      </c>
      <c r="B193" s="10" t="s">
        <v>334</v>
      </c>
      <c r="C193" s="10" t="s">
        <v>31</v>
      </c>
      <c r="D193" s="32">
        <f>INDEX('ONS data MYE 5'!$I$6:$I$445, MATCH($B193,'ONS data MYE 5'!$B$6:$B$445,0))</f>
        <v>93192</v>
      </c>
      <c r="E193" s="32">
        <f>INDEX('ONS data MYE 5'!$J$6:$J$445, MATCH($B193,'ONS data MYE 5'!$B$6:$B$445,0))</f>
        <v>183</v>
      </c>
      <c r="F193" s="32">
        <f t="shared" si="4"/>
        <v>5.2094861528414214</v>
      </c>
      <c r="G193" s="32">
        <f t="shared" si="5"/>
        <v>27.138745976646511</v>
      </c>
      <c r="H193" s="32">
        <f>INDEX('Mapping water'!$D$5:$U$352,MATCH($B193,'Mapping water'!$B$5:$B$352,0),MATCH(H$3,'Mapping water'!$D$4:$U$4,0))*$D193</f>
        <v>0</v>
      </c>
      <c r="I193" s="32">
        <f>INDEX('Mapping water'!$D$5:$U$352,MATCH($B193,'Mapping water'!$B$5:$B$352,0),MATCH(I$3,'Mapping water'!$D$4:$U$4,0))*$D193</f>
        <v>0</v>
      </c>
      <c r="J193" s="32">
        <f>INDEX('Mapping water'!$D$5:$U$352,MATCH($B193,'Mapping water'!$B$5:$B$352,0),MATCH(J$3,'Mapping water'!$D$4:$U$4,0))*$D193</f>
        <v>0</v>
      </c>
      <c r="K193" s="32">
        <f>INDEX('Mapping water'!$D$5:$U$352,MATCH($B193,'Mapping water'!$B$5:$B$352,0),MATCH(K$3,'Mapping water'!$D$4:$U$4,0))*$D193</f>
        <v>0</v>
      </c>
      <c r="L193" s="32">
        <f>INDEX('Mapping water'!$D$5:$U$352,MATCH($B193,'Mapping water'!$B$5:$B$352,0),MATCH(L$3,'Mapping water'!$D$4:$U$4,0))*$D193</f>
        <v>0</v>
      </c>
      <c r="M193" s="32">
        <f>INDEX('Mapping water'!$D$5:$U$352,MATCH($B193,'Mapping water'!$B$5:$B$352,0),MATCH(M$3,'Mapping water'!$D$4:$U$4,0))*$D193</f>
        <v>0</v>
      </c>
      <c r="N193" s="32">
        <f>INDEX('Mapping water'!$D$5:$U$352,MATCH($B193,'Mapping water'!$B$5:$B$352,0),MATCH(N$3,'Mapping water'!$D$4:$U$4,0))*$D193</f>
        <v>0</v>
      </c>
      <c r="O193" s="32">
        <f>INDEX('Mapping water'!$D$5:$U$352,MATCH($B193,'Mapping water'!$B$5:$B$352,0),MATCH(O$3,'Mapping water'!$D$4:$U$4,0))*$D193</f>
        <v>0</v>
      </c>
      <c r="P193" s="32">
        <f>INDEX('Mapping water'!$D$5:$U$352,MATCH($B193,'Mapping water'!$B$5:$B$352,0),MATCH(P$3,'Mapping water'!$D$4:$U$4,0))*$D193</f>
        <v>0</v>
      </c>
      <c r="Q193" s="32">
        <f>INDEX('Mapping water'!$D$5:$U$352,MATCH($B193,'Mapping water'!$B$5:$B$352,0),MATCH(Q$3,'Mapping water'!$D$4:$U$4,0))*$D193</f>
        <v>0</v>
      </c>
      <c r="R193" s="32">
        <f>INDEX('Mapping water'!$D$5:$U$352,MATCH($B193,'Mapping water'!$B$5:$B$352,0),MATCH(R$3,'Mapping water'!$D$4:$U$4,0))*$D193</f>
        <v>0</v>
      </c>
      <c r="S193" s="32">
        <f>INDEX('Mapping water'!$D$5:$U$352,MATCH($B193,'Mapping water'!$B$5:$B$352,0),MATCH(S$3,'Mapping water'!$D$4:$U$4,0))*$D193</f>
        <v>0</v>
      </c>
      <c r="T193" s="32">
        <f>INDEX('Mapping water'!$D$5:$U$352,MATCH($B193,'Mapping water'!$B$5:$B$352,0),MATCH(T$3,'Mapping water'!$D$4:$U$4,0))*$D193</f>
        <v>0</v>
      </c>
      <c r="U193" s="32">
        <f>INDEX('Mapping water'!$D$5:$U$352,MATCH($B193,'Mapping water'!$B$5:$B$352,0),MATCH(U$3,'Mapping water'!$D$4:$U$4,0))*$D193</f>
        <v>0</v>
      </c>
      <c r="V193" s="32">
        <f>INDEX('Mapping water'!$D$5:$U$352,MATCH($B193,'Mapping water'!$B$5:$B$352,0),MATCH(V$3,'Mapping water'!$D$4:$U$4,0))*$D193</f>
        <v>0</v>
      </c>
      <c r="W193" s="32">
        <f>INDEX('Mapping water'!$D$5:$U$352,MATCH($B193,'Mapping water'!$B$5:$B$352,0),MATCH(W$3,'Mapping water'!$D$4:$U$4,0))*$D193</f>
        <v>0</v>
      </c>
      <c r="X193" s="32">
        <f>INDEX('Mapping water'!$D$5:$U$352,MATCH($B193,'Mapping water'!$B$5:$B$352,0),MATCH(X$3,'Mapping water'!$D$4:$U$4,0))*$D193</f>
        <v>93192</v>
      </c>
      <c r="Y193" s="32">
        <f>INDEX('Mapping water'!$D$5:$U$352,MATCH($B193,'Mapping water'!$B$5:$B$352,0),MATCH(Y$3,'Mapping water'!$D$4:$U$4,0))*$D193</f>
        <v>0</v>
      </c>
    </row>
    <row r="194" spans="1:25" x14ac:dyDescent="0.45">
      <c r="A194" s="10" t="s">
        <v>335</v>
      </c>
      <c r="B194" s="10" t="s">
        <v>336</v>
      </c>
      <c r="C194" s="10" t="s">
        <v>31</v>
      </c>
      <c r="D194" s="32">
        <f>INDEX('ONS data MYE 5'!$I$6:$I$445, MATCH($B194,'ONS data MYE 5'!$B$6:$B$445,0))</f>
        <v>156790</v>
      </c>
      <c r="E194" s="32">
        <f>INDEX('ONS data MYE 5'!$J$6:$J$445, MATCH($B194,'ONS data MYE 5'!$B$6:$B$445,0))</f>
        <v>188</v>
      </c>
      <c r="F194" s="32">
        <f t="shared" si="4"/>
        <v>5.2364419628299492</v>
      </c>
      <c r="G194" s="32">
        <f t="shared" si="5"/>
        <v>27.420324430086371</v>
      </c>
      <c r="H194" s="32">
        <f>INDEX('Mapping water'!$D$5:$U$352,MATCH($B194,'Mapping water'!$B$5:$B$352,0),MATCH(H$3,'Mapping water'!$D$4:$U$4,0))*$D194</f>
        <v>0</v>
      </c>
      <c r="I194" s="32">
        <f>INDEX('Mapping water'!$D$5:$U$352,MATCH($B194,'Mapping water'!$B$5:$B$352,0),MATCH(I$3,'Mapping water'!$D$4:$U$4,0))*$D194</f>
        <v>0</v>
      </c>
      <c r="J194" s="32">
        <f>INDEX('Mapping water'!$D$5:$U$352,MATCH($B194,'Mapping water'!$B$5:$B$352,0),MATCH(J$3,'Mapping water'!$D$4:$U$4,0))*$D194</f>
        <v>0</v>
      </c>
      <c r="K194" s="32">
        <f>INDEX('Mapping water'!$D$5:$U$352,MATCH($B194,'Mapping water'!$B$5:$B$352,0),MATCH(K$3,'Mapping water'!$D$4:$U$4,0))*$D194</f>
        <v>0</v>
      </c>
      <c r="L194" s="32">
        <f>INDEX('Mapping water'!$D$5:$U$352,MATCH($B194,'Mapping water'!$B$5:$B$352,0),MATCH(L$3,'Mapping water'!$D$4:$U$4,0))*$D194</f>
        <v>0</v>
      </c>
      <c r="M194" s="32">
        <f>INDEX('Mapping water'!$D$5:$U$352,MATCH($B194,'Mapping water'!$B$5:$B$352,0),MATCH(M$3,'Mapping water'!$D$4:$U$4,0))*$D194</f>
        <v>0</v>
      </c>
      <c r="N194" s="32">
        <f>INDEX('Mapping water'!$D$5:$U$352,MATCH($B194,'Mapping water'!$B$5:$B$352,0),MATCH(N$3,'Mapping water'!$D$4:$U$4,0))*$D194</f>
        <v>0</v>
      </c>
      <c r="O194" s="32">
        <f>INDEX('Mapping water'!$D$5:$U$352,MATCH($B194,'Mapping water'!$B$5:$B$352,0),MATCH(O$3,'Mapping water'!$D$4:$U$4,0))*$D194</f>
        <v>0</v>
      </c>
      <c r="P194" s="32">
        <f>INDEX('Mapping water'!$D$5:$U$352,MATCH($B194,'Mapping water'!$B$5:$B$352,0),MATCH(P$3,'Mapping water'!$D$4:$U$4,0))*$D194</f>
        <v>0</v>
      </c>
      <c r="Q194" s="32">
        <f>INDEX('Mapping water'!$D$5:$U$352,MATCH($B194,'Mapping water'!$B$5:$B$352,0),MATCH(Q$3,'Mapping water'!$D$4:$U$4,0))*$D194</f>
        <v>0</v>
      </c>
      <c r="R194" s="32">
        <f>INDEX('Mapping water'!$D$5:$U$352,MATCH($B194,'Mapping water'!$B$5:$B$352,0),MATCH(R$3,'Mapping water'!$D$4:$U$4,0))*$D194</f>
        <v>0</v>
      </c>
      <c r="S194" s="32">
        <f>INDEX('Mapping water'!$D$5:$U$352,MATCH($B194,'Mapping water'!$B$5:$B$352,0),MATCH(S$3,'Mapping water'!$D$4:$U$4,0))*$D194</f>
        <v>0</v>
      </c>
      <c r="T194" s="32">
        <f>INDEX('Mapping water'!$D$5:$U$352,MATCH($B194,'Mapping water'!$B$5:$B$352,0),MATCH(T$3,'Mapping water'!$D$4:$U$4,0))*$D194</f>
        <v>0</v>
      </c>
      <c r="U194" s="32">
        <f>INDEX('Mapping water'!$D$5:$U$352,MATCH($B194,'Mapping water'!$B$5:$B$352,0),MATCH(U$3,'Mapping water'!$D$4:$U$4,0))*$D194</f>
        <v>0</v>
      </c>
      <c r="V194" s="32">
        <f>INDEX('Mapping water'!$D$5:$U$352,MATCH($B194,'Mapping water'!$B$5:$B$352,0),MATCH(V$3,'Mapping water'!$D$4:$U$4,0))*$D194</f>
        <v>0</v>
      </c>
      <c r="W194" s="32">
        <f>INDEX('Mapping water'!$D$5:$U$352,MATCH($B194,'Mapping water'!$B$5:$B$352,0),MATCH(W$3,'Mapping water'!$D$4:$U$4,0))*$D194</f>
        <v>0</v>
      </c>
      <c r="X194" s="32">
        <f>INDEX('Mapping water'!$D$5:$U$352,MATCH($B194,'Mapping water'!$B$5:$B$352,0),MATCH(X$3,'Mapping water'!$D$4:$U$4,0))*$D194</f>
        <v>156790</v>
      </c>
      <c r="Y194" s="32">
        <f>INDEX('Mapping water'!$D$5:$U$352,MATCH($B194,'Mapping water'!$B$5:$B$352,0),MATCH(Y$3,'Mapping water'!$D$4:$U$4,0))*$D194</f>
        <v>0</v>
      </c>
    </row>
    <row r="195" spans="1:25" x14ac:dyDescent="0.45">
      <c r="A195" s="10" t="s">
        <v>337</v>
      </c>
      <c r="B195" s="10" t="s">
        <v>338</v>
      </c>
      <c r="C195" s="10" t="s">
        <v>31</v>
      </c>
      <c r="D195" s="32">
        <f>INDEX('ONS data MYE 5'!$I$6:$I$445, MATCH($B195,'ONS data MYE 5'!$B$6:$B$445,0))</f>
        <v>118694</v>
      </c>
      <c r="E195" s="32">
        <f>INDEX('ONS data MYE 5'!$J$6:$J$445, MATCH($B195,'ONS data MYE 5'!$B$6:$B$445,0))</f>
        <v>231</v>
      </c>
      <c r="F195" s="32">
        <f t="shared" si="4"/>
        <v>5.4424177105217932</v>
      </c>
      <c r="G195" s="32">
        <f t="shared" si="5"/>
        <v>29.619910535801278</v>
      </c>
      <c r="H195" s="32">
        <f>INDEX('Mapping water'!$D$5:$U$352,MATCH($B195,'Mapping water'!$B$5:$B$352,0),MATCH(H$3,'Mapping water'!$D$4:$U$4,0))*$D195</f>
        <v>0</v>
      </c>
      <c r="I195" s="32">
        <f>INDEX('Mapping water'!$D$5:$U$352,MATCH($B195,'Mapping water'!$B$5:$B$352,0),MATCH(I$3,'Mapping water'!$D$4:$U$4,0))*$D195</f>
        <v>0</v>
      </c>
      <c r="J195" s="32">
        <f>INDEX('Mapping water'!$D$5:$U$352,MATCH($B195,'Mapping water'!$B$5:$B$352,0),MATCH(J$3,'Mapping water'!$D$4:$U$4,0))*$D195</f>
        <v>0</v>
      </c>
      <c r="K195" s="32">
        <f>INDEX('Mapping water'!$D$5:$U$352,MATCH($B195,'Mapping water'!$B$5:$B$352,0),MATCH(K$3,'Mapping water'!$D$4:$U$4,0))*$D195</f>
        <v>0</v>
      </c>
      <c r="L195" s="32">
        <f>INDEX('Mapping water'!$D$5:$U$352,MATCH($B195,'Mapping water'!$B$5:$B$352,0),MATCH(L$3,'Mapping water'!$D$4:$U$4,0))*$D195</f>
        <v>0</v>
      </c>
      <c r="M195" s="32">
        <f>INDEX('Mapping water'!$D$5:$U$352,MATCH($B195,'Mapping water'!$B$5:$B$352,0),MATCH(M$3,'Mapping water'!$D$4:$U$4,0))*$D195</f>
        <v>0</v>
      </c>
      <c r="N195" s="32">
        <f>INDEX('Mapping water'!$D$5:$U$352,MATCH($B195,'Mapping water'!$B$5:$B$352,0),MATCH(N$3,'Mapping water'!$D$4:$U$4,0))*$D195</f>
        <v>0</v>
      </c>
      <c r="O195" s="32">
        <f>INDEX('Mapping water'!$D$5:$U$352,MATCH($B195,'Mapping water'!$B$5:$B$352,0),MATCH(O$3,'Mapping water'!$D$4:$U$4,0))*$D195</f>
        <v>0</v>
      </c>
      <c r="P195" s="32">
        <f>INDEX('Mapping water'!$D$5:$U$352,MATCH($B195,'Mapping water'!$B$5:$B$352,0),MATCH(P$3,'Mapping water'!$D$4:$U$4,0))*$D195</f>
        <v>0</v>
      </c>
      <c r="Q195" s="32">
        <f>INDEX('Mapping water'!$D$5:$U$352,MATCH($B195,'Mapping water'!$B$5:$B$352,0),MATCH(Q$3,'Mapping water'!$D$4:$U$4,0))*$D195</f>
        <v>0</v>
      </c>
      <c r="R195" s="32">
        <f>INDEX('Mapping water'!$D$5:$U$352,MATCH($B195,'Mapping water'!$B$5:$B$352,0),MATCH(R$3,'Mapping water'!$D$4:$U$4,0))*$D195</f>
        <v>0</v>
      </c>
      <c r="S195" s="32">
        <f>INDEX('Mapping water'!$D$5:$U$352,MATCH($B195,'Mapping water'!$B$5:$B$352,0),MATCH(S$3,'Mapping water'!$D$4:$U$4,0))*$D195</f>
        <v>0</v>
      </c>
      <c r="T195" s="32">
        <f>INDEX('Mapping water'!$D$5:$U$352,MATCH($B195,'Mapping water'!$B$5:$B$352,0),MATCH(T$3,'Mapping water'!$D$4:$U$4,0))*$D195</f>
        <v>0</v>
      </c>
      <c r="U195" s="32">
        <f>INDEX('Mapping water'!$D$5:$U$352,MATCH($B195,'Mapping water'!$B$5:$B$352,0),MATCH(U$3,'Mapping water'!$D$4:$U$4,0))*$D195</f>
        <v>11852.901533999997</v>
      </c>
      <c r="V195" s="32">
        <f>INDEX('Mapping water'!$D$5:$U$352,MATCH($B195,'Mapping water'!$B$5:$B$352,0),MATCH(V$3,'Mapping water'!$D$4:$U$4,0))*$D195</f>
        <v>0</v>
      </c>
      <c r="W195" s="32">
        <f>INDEX('Mapping water'!$D$5:$U$352,MATCH($B195,'Mapping water'!$B$5:$B$352,0),MATCH(W$3,'Mapping water'!$D$4:$U$4,0))*$D195</f>
        <v>0</v>
      </c>
      <c r="X195" s="32">
        <f>INDEX('Mapping water'!$D$5:$U$352,MATCH($B195,'Mapping water'!$B$5:$B$352,0),MATCH(X$3,'Mapping water'!$D$4:$U$4,0))*$D195</f>
        <v>106841.098466</v>
      </c>
      <c r="Y195" s="32">
        <f>INDEX('Mapping water'!$D$5:$U$352,MATCH($B195,'Mapping water'!$B$5:$B$352,0),MATCH(Y$3,'Mapping water'!$D$4:$U$4,0))*$D195</f>
        <v>0</v>
      </c>
    </row>
    <row r="196" spans="1:25" x14ac:dyDescent="0.45">
      <c r="A196" s="10" t="s">
        <v>339</v>
      </c>
      <c r="B196" s="10" t="s">
        <v>340</v>
      </c>
      <c r="C196" s="10" t="s">
        <v>31</v>
      </c>
      <c r="D196" s="32">
        <f>INDEX('ONS data MYE 5'!$I$6:$I$445, MATCH($B196,'ONS data MYE 5'!$B$6:$B$445,0))</f>
        <v>94395</v>
      </c>
      <c r="E196" s="32">
        <f>INDEX('ONS data MYE 5'!$J$6:$J$445, MATCH($B196,'ONS data MYE 5'!$B$6:$B$445,0))</f>
        <v>439</v>
      </c>
      <c r="F196" s="32">
        <f t="shared" si="4"/>
        <v>6.0844994130751715</v>
      </c>
      <c r="G196" s="32">
        <f t="shared" si="5"/>
        <v>37.021133107712103</v>
      </c>
      <c r="H196" s="32">
        <f>INDEX('Mapping water'!$D$5:$U$352,MATCH($B196,'Mapping water'!$B$5:$B$352,0),MATCH(H$3,'Mapping water'!$D$4:$U$4,0))*$D196</f>
        <v>0</v>
      </c>
      <c r="I196" s="32">
        <f>INDEX('Mapping water'!$D$5:$U$352,MATCH($B196,'Mapping water'!$B$5:$B$352,0),MATCH(I$3,'Mapping water'!$D$4:$U$4,0))*$D196</f>
        <v>0</v>
      </c>
      <c r="J196" s="32">
        <f>INDEX('Mapping water'!$D$5:$U$352,MATCH($B196,'Mapping water'!$B$5:$B$352,0),MATCH(J$3,'Mapping water'!$D$4:$U$4,0))*$D196</f>
        <v>0</v>
      </c>
      <c r="K196" s="32">
        <f>INDEX('Mapping water'!$D$5:$U$352,MATCH($B196,'Mapping water'!$B$5:$B$352,0),MATCH(K$3,'Mapping water'!$D$4:$U$4,0))*$D196</f>
        <v>0</v>
      </c>
      <c r="L196" s="32">
        <f>INDEX('Mapping water'!$D$5:$U$352,MATCH($B196,'Mapping water'!$B$5:$B$352,0),MATCH(L$3,'Mapping water'!$D$4:$U$4,0))*$D196</f>
        <v>0</v>
      </c>
      <c r="M196" s="32">
        <f>INDEX('Mapping water'!$D$5:$U$352,MATCH($B196,'Mapping water'!$B$5:$B$352,0),MATCH(M$3,'Mapping water'!$D$4:$U$4,0))*$D196</f>
        <v>0</v>
      </c>
      <c r="N196" s="32">
        <f>INDEX('Mapping water'!$D$5:$U$352,MATCH($B196,'Mapping water'!$B$5:$B$352,0),MATCH(N$3,'Mapping water'!$D$4:$U$4,0))*$D196</f>
        <v>0</v>
      </c>
      <c r="O196" s="32">
        <f>INDEX('Mapping water'!$D$5:$U$352,MATCH($B196,'Mapping water'!$B$5:$B$352,0),MATCH(O$3,'Mapping water'!$D$4:$U$4,0))*$D196</f>
        <v>0</v>
      </c>
      <c r="P196" s="32">
        <f>INDEX('Mapping water'!$D$5:$U$352,MATCH($B196,'Mapping water'!$B$5:$B$352,0),MATCH(P$3,'Mapping water'!$D$4:$U$4,0))*$D196</f>
        <v>0</v>
      </c>
      <c r="Q196" s="32">
        <f>INDEX('Mapping water'!$D$5:$U$352,MATCH($B196,'Mapping water'!$B$5:$B$352,0),MATCH(Q$3,'Mapping water'!$D$4:$U$4,0))*$D196</f>
        <v>0</v>
      </c>
      <c r="R196" s="32">
        <f>INDEX('Mapping water'!$D$5:$U$352,MATCH($B196,'Mapping water'!$B$5:$B$352,0),MATCH(R$3,'Mapping water'!$D$4:$U$4,0))*$D196</f>
        <v>0</v>
      </c>
      <c r="S196" s="32">
        <f>INDEX('Mapping water'!$D$5:$U$352,MATCH($B196,'Mapping water'!$B$5:$B$352,0),MATCH(S$3,'Mapping water'!$D$4:$U$4,0))*$D196</f>
        <v>0</v>
      </c>
      <c r="T196" s="32">
        <f>INDEX('Mapping water'!$D$5:$U$352,MATCH($B196,'Mapping water'!$B$5:$B$352,0),MATCH(T$3,'Mapping water'!$D$4:$U$4,0))*$D196</f>
        <v>0</v>
      </c>
      <c r="U196" s="32">
        <f>INDEX('Mapping water'!$D$5:$U$352,MATCH($B196,'Mapping water'!$B$5:$B$352,0),MATCH(U$3,'Mapping water'!$D$4:$U$4,0))*$D196</f>
        <v>0</v>
      </c>
      <c r="V196" s="32">
        <f>INDEX('Mapping water'!$D$5:$U$352,MATCH($B196,'Mapping water'!$B$5:$B$352,0),MATCH(V$3,'Mapping water'!$D$4:$U$4,0))*$D196</f>
        <v>0</v>
      </c>
      <c r="W196" s="32">
        <f>INDEX('Mapping water'!$D$5:$U$352,MATCH($B196,'Mapping water'!$B$5:$B$352,0),MATCH(W$3,'Mapping water'!$D$4:$U$4,0))*$D196</f>
        <v>0</v>
      </c>
      <c r="X196" s="32">
        <f>INDEX('Mapping water'!$D$5:$U$352,MATCH($B196,'Mapping water'!$B$5:$B$352,0),MATCH(X$3,'Mapping water'!$D$4:$U$4,0))*$D196</f>
        <v>94395</v>
      </c>
      <c r="Y196" s="32">
        <f>INDEX('Mapping water'!$D$5:$U$352,MATCH($B196,'Mapping water'!$B$5:$B$352,0),MATCH(Y$3,'Mapping water'!$D$4:$U$4,0))*$D196</f>
        <v>0</v>
      </c>
    </row>
    <row r="197" spans="1:25" x14ac:dyDescent="0.45">
      <c r="A197" s="10" t="s">
        <v>341</v>
      </c>
      <c r="B197" s="10" t="s">
        <v>342</v>
      </c>
      <c r="C197" s="10" t="s">
        <v>31</v>
      </c>
      <c r="D197" s="32">
        <f>INDEX('ONS data MYE 5'!$I$6:$I$445, MATCH($B197,'ONS data MYE 5'!$B$6:$B$445,0))</f>
        <v>95166</v>
      </c>
      <c r="E197" s="32">
        <f>INDEX('ONS data MYE 5'!$J$6:$J$445, MATCH($B197,'ONS data MYE 5'!$B$6:$B$445,0))</f>
        <v>2437</v>
      </c>
      <c r="F197" s="32">
        <f t="shared" si="4"/>
        <v>7.7985230536252059</v>
      </c>
      <c r="G197" s="32">
        <f t="shared" si="5"/>
        <v>60.816961817923804</v>
      </c>
      <c r="H197" s="32">
        <f>INDEX('Mapping water'!$D$5:$U$352,MATCH($B197,'Mapping water'!$B$5:$B$352,0),MATCH(H$3,'Mapping water'!$D$4:$U$4,0))*$D197</f>
        <v>0</v>
      </c>
      <c r="I197" s="32">
        <f>INDEX('Mapping water'!$D$5:$U$352,MATCH($B197,'Mapping water'!$B$5:$B$352,0),MATCH(I$3,'Mapping water'!$D$4:$U$4,0))*$D197</f>
        <v>0</v>
      </c>
      <c r="J197" s="32">
        <f>INDEX('Mapping water'!$D$5:$U$352,MATCH($B197,'Mapping water'!$B$5:$B$352,0),MATCH(J$3,'Mapping water'!$D$4:$U$4,0))*$D197</f>
        <v>0</v>
      </c>
      <c r="K197" s="32">
        <f>INDEX('Mapping water'!$D$5:$U$352,MATCH($B197,'Mapping water'!$B$5:$B$352,0),MATCH(K$3,'Mapping water'!$D$4:$U$4,0))*$D197</f>
        <v>0</v>
      </c>
      <c r="L197" s="32">
        <f>INDEX('Mapping water'!$D$5:$U$352,MATCH($B197,'Mapping water'!$B$5:$B$352,0),MATCH(L$3,'Mapping water'!$D$4:$U$4,0))*$D197</f>
        <v>0</v>
      </c>
      <c r="M197" s="32">
        <f>INDEX('Mapping water'!$D$5:$U$352,MATCH($B197,'Mapping water'!$B$5:$B$352,0),MATCH(M$3,'Mapping water'!$D$4:$U$4,0))*$D197</f>
        <v>0</v>
      </c>
      <c r="N197" s="32">
        <f>INDEX('Mapping water'!$D$5:$U$352,MATCH($B197,'Mapping water'!$B$5:$B$352,0),MATCH(N$3,'Mapping water'!$D$4:$U$4,0))*$D197</f>
        <v>0</v>
      </c>
      <c r="O197" s="32">
        <f>INDEX('Mapping water'!$D$5:$U$352,MATCH($B197,'Mapping water'!$B$5:$B$352,0),MATCH(O$3,'Mapping water'!$D$4:$U$4,0))*$D197</f>
        <v>0</v>
      </c>
      <c r="P197" s="32">
        <f>INDEX('Mapping water'!$D$5:$U$352,MATCH($B197,'Mapping water'!$B$5:$B$352,0),MATCH(P$3,'Mapping water'!$D$4:$U$4,0))*$D197</f>
        <v>0</v>
      </c>
      <c r="Q197" s="32">
        <f>INDEX('Mapping water'!$D$5:$U$352,MATCH($B197,'Mapping water'!$B$5:$B$352,0),MATCH(Q$3,'Mapping water'!$D$4:$U$4,0))*$D197</f>
        <v>0</v>
      </c>
      <c r="R197" s="32">
        <f>INDEX('Mapping water'!$D$5:$U$352,MATCH($B197,'Mapping water'!$B$5:$B$352,0),MATCH(R$3,'Mapping water'!$D$4:$U$4,0))*$D197</f>
        <v>0</v>
      </c>
      <c r="S197" s="32">
        <f>INDEX('Mapping water'!$D$5:$U$352,MATCH($B197,'Mapping water'!$B$5:$B$352,0),MATCH(S$3,'Mapping water'!$D$4:$U$4,0))*$D197</f>
        <v>0</v>
      </c>
      <c r="T197" s="32">
        <f>INDEX('Mapping water'!$D$5:$U$352,MATCH($B197,'Mapping water'!$B$5:$B$352,0),MATCH(T$3,'Mapping water'!$D$4:$U$4,0))*$D197</f>
        <v>0</v>
      </c>
      <c r="U197" s="32">
        <f>INDEX('Mapping water'!$D$5:$U$352,MATCH($B197,'Mapping water'!$B$5:$B$352,0),MATCH(U$3,'Mapping water'!$D$4:$U$4,0))*$D197</f>
        <v>0</v>
      </c>
      <c r="V197" s="32">
        <f>INDEX('Mapping water'!$D$5:$U$352,MATCH($B197,'Mapping water'!$B$5:$B$352,0),MATCH(V$3,'Mapping water'!$D$4:$U$4,0))*$D197</f>
        <v>0</v>
      </c>
      <c r="W197" s="32">
        <f>INDEX('Mapping water'!$D$5:$U$352,MATCH($B197,'Mapping water'!$B$5:$B$352,0),MATCH(W$3,'Mapping water'!$D$4:$U$4,0))*$D197</f>
        <v>0</v>
      </c>
      <c r="X197" s="32">
        <f>INDEX('Mapping water'!$D$5:$U$352,MATCH($B197,'Mapping water'!$B$5:$B$352,0),MATCH(X$3,'Mapping water'!$D$4:$U$4,0))*$D197</f>
        <v>95166</v>
      </c>
      <c r="Y197" s="32">
        <f>INDEX('Mapping water'!$D$5:$U$352,MATCH($B197,'Mapping water'!$B$5:$B$352,0),MATCH(Y$3,'Mapping water'!$D$4:$U$4,0))*$D197</f>
        <v>0</v>
      </c>
    </row>
    <row r="198" spans="1:25" x14ac:dyDescent="0.45">
      <c r="A198" s="10" t="s">
        <v>343</v>
      </c>
      <c r="B198" s="10" t="s">
        <v>344</v>
      </c>
      <c r="C198" s="10" t="s">
        <v>31</v>
      </c>
      <c r="D198" s="32">
        <f>INDEX('ONS data MYE 5'!$I$6:$I$445, MATCH($B198,'ONS data MYE 5'!$B$6:$B$445,0))</f>
        <v>124047</v>
      </c>
      <c r="E198" s="32">
        <f>INDEX('ONS data MYE 5'!$J$6:$J$445, MATCH($B198,'ONS data MYE 5'!$B$6:$B$445,0))</f>
        <v>214</v>
      </c>
      <c r="F198" s="32">
        <f t="shared" ref="F198:F261" si="6">LN(E198)</f>
        <v>5.3659760150218512</v>
      </c>
      <c r="G198" s="32">
        <f t="shared" ref="G198:G261" si="7">F198*F198</f>
        <v>28.793698593789784</v>
      </c>
      <c r="H198" s="32">
        <f>INDEX('Mapping water'!$D$5:$U$352,MATCH($B198,'Mapping water'!$B$5:$B$352,0),MATCH(H$3,'Mapping water'!$D$4:$U$4,0))*$D198</f>
        <v>0</v>
      </c>
      <c r="I198" s="32">
        <f>INDEX('Mapping water'!$D$5:$U$352,MATCH($B198,'Mapping water'!$B$5:$B$352,0),MATCH(I$3,'Mapping water'!$D$4:$U$4,0))*$D198</f>
        <v>0</v>
      </c>
      <c r="J198" s="32">
        <f>INDEX('Mapping water'!$D$5:$U$352,MATCH($B198,'Mapping water'!$B$5:$B$352,0),MATCH(J$3,'Mapping water'!$D$4:$U$4,0))*$D198</f>
        <v>0</v>
      </c>
      <c r="K198" s="32">
        <f>INDEX('Mapping water'!$D$5:$U$352,MATCH($B198,'Mapping water'!$B$5:$B$352,0),MATCH(K$3,'Mapping water'!$D$4:$U$4,0))*$D198</f>
        <v>0</v>
      </c>
      <c r="L198" s="32">
        <f>INDEX('Mapping water'!$D$5:$U$352,MATCH($B198,'Mapping water'!$B$5:$B$352,0),MATCH(L$3,'Mapping water'!$D$4:$U$4,0))*$D198</f>
        <v>0</v>
      </c>
      <c r="M198" s="32">
        <f>INDEX('Mapping water'!$D$5:$U$352,MATCH($B198,'Mapping water'!$B$5:$B$352,0),MATCH(M$3,'Mapping water'!$D$4:$U$4,0))*$D198</f>
        <v>0</v>
      </c>
      <c r="N198" s="32">
        <f>INDEX('Mapping water'!$D$5:$U$352,MATCH($B198,'Mapping water'!$B$5:$B$352,0),MATCH(N$3,'Mapping water'!$D$4:$U$4,0))*$D198</f>
        <v>0</v>
      </c>
      <c r="O198" s="32">
        <f>INDEX('Mapping water'!$D$5:$U$352,MATCH($B198,'Mapping water'!$B$5:$B$352,0),MATCH(O$3,'Mapping water'!$D$4:$U$4,0))*$D198</f>
        <v>0</v>
      </c>
      <c r="P198" s="32">
        <f>INDEX('Mapping water'!$D$5:$U$352,MATCH($B198,'Mapping water'!$B$5:$B$352,0),MATCH(P$3,'Mapping water'!$D$4:$U$4,0))*$D198</f>
        <v>0</v>
      </c>
      <c r="Q198" s="32">
        <f>INDEX('Mapping water'!$D$5:$U$352,MATCH($B198,'Mapping water'!$B$5:$B$352,0),MATCH(Q$3,'Mapping water'!$D$4:$U$4,0))*$D198</f>
        <v>0</v>
      </c>
      <c r="R198" s="32">
        <f>INDEX('Mapping water'!$D$5:$U$352,MATCH($B198,'Mapping water'!$B$5:$B$352,0),MATCH(R$3,'Mapping water'!$D$4:$U$4,0))*$D198</f>
        <v>0</v>
      </c>
      <c r="S198" s="32">
        <f>INDEX('Mapping water'!$D$5:$U$352,MATCH($B198,'Mapping water'!$B$5:$B$352,0),MATCH(S$3,'Mapping water'!$D$4:$U$4,0))*$D198</f>
        <v>0</v>
      </c>
      <c r="T198" s="32">
        <f>INDEX('Mapping water'!$D$5:$U$352,MATCH($B198,'Mapping water'!$B$5:$B$352,0),MATCH(T$3,'Mapping water'!$D$4:$U$4,0))*$D198</f>
        <v>0</v>
      </c>
      <c r="U198" s="32">
        <f>INDEX('Mapping water'!$D$5:$U$352,MATCH($B198,'Mapping water'!$B$5:$B$352,0),MATCH(U$3,'Mapping water'!$D$4:$U$4,0))*$D198</f>
        <v>0</v>
      </c>
      <c r="V198" s="32">
        <f>INDEX('Mapping water'!$D$5:$U$352,MATCH($B198,'Mapping water'!$B$5:$B$352,0),MATCH(V$3,'Mapping water'!$D$4:$U$4,0))*$D198</f>
        <v>0</v>
      </c>
      <c r="W198" s="32">
        <f>INDEX('Mapping water'!$D$5:$U$352,MATCH($B198,'Mapping water'!$B$5:$B$352,0),MATCH(W$3,'Mapping water'!$D$4:$U$4,0))*$D198</f>
        <v>0</v>
      </c>
      <c r="X198" s="32">
        <f>INDEX('Mapping water'!$D$5:$U$352,MATCH($B198,'Mapping water'!$B$5:$B$352,0),MATCH(X$3,'Mapping water'!$D$4:$U$4,0))*$D198</f>
        <v>124047</v>
      </c>
      <c r="Y198" s="32">
        <f>INDEX('Mapping water'!$D$5:$U$352,MATCH($B198,'Mapping water'!$B$5:$B$352,0),MATCH(Y$3,'Mapping water'!$D$4:$U$4,0))*$D198</f>
        <v>0</v>
      </c>
    </row>
    <row r="199" spans="1:25" x14ac:dyDescent="0.45">
      <c r="A199" s="10" t="s">
        <v>345</v>
      </c>
      <c r="B199" s="10" t="s">
        <v>346</v>
      </c>
      <c r="C199" s="10" t="s">
        <v>31</v>
      </c>
      <c r="D199" s="32">
        <f>INDEX('ONS data MYE 5'!$I$6:$I$445, MATCH($B199,'ONS data MYE 5'!$B$6:$B$445,0))</f>
        <v>164019</v>
      </c>
      <c r="E199" s="32">
        <f>INDEX('ONS data MYE 5'!$J$6:$J$445, MATCH($B199,'ONS data MYE 5'!$B$6:$B$445,0))</f>
        <v>417</v>
      </c>
      <c r="F199" s="32">
        <f t="shared" si="6"/>
        <v>6.0330862217988015</v>
      </c>
      <c r="G199" s="32">
        <f t="shared" si="7"/>
        <v>36.39812935965854</v>
      </c>
      <c r="H199" s="32">
        <f>INDEX('Mapping water'!$D$5:$U$352,MATCH($B199,'Mapping water'!$B$5:$B$352,0),MATCH(H$3,'Mapping water'!$D$4:$U$4,0))*$D199</f>
        <v>0</v>
      </c>
      <c r="I199" s="32">
        <f>INDEX('Mapping water'!$D$5:$U$352,MATCH($B199,'Mapping water'!$B$5:$B$352,0),MATCH(I$3,'Mapping water'!$D$4:$U$4,0))*$D199</f>
        <v>0</v>
      </c>
      <c r="J199" s="32">
        <f>INDEX('Mapping water'!$D$5:$U$352,MATCH($B199,'Mapping water'!$B$5:$B$352,0),MATCH(J$3,'Mapping water'!$D$4:$U$4,0))*$D199</f>
        <v>0</v>
      </c>
      <c r="K199" s="32">
        <f>INDEX('Mapping water'!$D$5:$U$352,MATCH($B199,'Mapping water'!$B$5:$B$352,0),MATCH(K$3,'Mapping water'!$D$4:$U$4,0))*$D199</f>
        <v>0</v>
      </c>
      <c r="L199" s="32">
        <f>INDEX('Mapping water'!$D$5:$U$352,MATCH($B199,'Mapping water'!$B$5:$B$352,0),MATCH(L$3,'Mapping water'!$D$4:$U$4,0))*$D199</f>
        <v>0</v>
      </c>
      <c r="M199" s="32">
        <f>INDEX('Mapping water'!$D$5:$U$352,MATCH($B199,'Mapping water'!$B$5:$B$352,0),MATCH(M$3,'Mapping water'!$D$4:$U$4,0))*$D199</f>
        <v>0</v>
      </c>
      <c r="N199" s="32">
        <f>INDEX('Mapping water'!$D$5:$U$352,MATCH($B199,'Mapping water'!$B$5:$B$352,0),MATCH(N$3,'Mapping water'!$D$4:$U$4,0))*$D199</f>
        <v>0</v>
      </c>
      <c r="O199" s="32">
        <f>INDEX('Mapping water'!$D$5:$U$352,MATCH($B199,'Mapping water'!$B$5:$B$352,0),MATCH(O$3,'Mapping water'!$D$4:$U$4,0))*$D199</f>
        <v>0</v>
      </c>
      <c r="P199" s="32">
        <f>INDEX('Mapping water'!$D$5:$U$352,MATCH($B199,'Mapping water'!$B$5:$B$352,0),MATCH(P$3,'Mapping water'!$D$4:$U$4,0))*$D199</f>
        <v>0</v>
      </c>
      <c r="Q199" s="32">
        <f>INDEX('Mapping water'!$D$5:$U$352,MATCH($B199,'Mapping water'!$B$5:$B$352,0),MATCH(Q$3,'Mapping water'!$D$4:$U$4,0))*$D199</f>
        <v>0</v>
      </c>
      <c r="R199" s="32">
        <f>INDEX('Mapping water'!$D$5:$U$352,MATCH($B199,'Mapping water'!$B$5:$B$352,0),MATCH(R$3,'Mapping water'!$D$4:$U$4,0))*$D199</f>
        <v>0</v>
      </c>
      <c r="S199" s="32">
        <f>INDEX('Mapping water'!$D$5:$U$352,MATCH($B199,'Mapping water'!$B$5:$B$352,0),MATCH(S$3,'Mapping water'!$D$4:$U$4,0))*$D199</f>
        <v>0</v>
      </c>
      <c r="T199" s="32">
        <f>INDEX('Mapping water'!$D$5:$U$352,MATCH($B199,'Mapping water'!$B$5:$B$352,0),MATCH(T$3,'Mapping water'!$D$4:$U$4,0))*$D199</f>
        <v>0</v>
      </c>
      <c r="U199" s="32">
        <f>INDEX('Mapping water'!$D$5:$U$352,MATCH($B199,'Mapping water'!$B$5:$B$352,0),MATCH(U$3,'Mapping water'!$D$4:$U$4,0))*$D199</f>
        <v>0</v>
      </c>
      <c r="V199" s="32">
        <f>INDEX('Mapping water'!$D$5:$U$352,MATCH($B199,'Mapping water'!$B$5:$B$352,0),MATCH(V$3,'Mapping water'!$D$4:$U$4,0))*$D199</f>
        <v>0</v>
      </c>
      <c r="W199" s="32">
        <f>INDEX('Mapping water'!$D$5:$U$352,MATCH($B199,'Mapping water'!$B$5:$B$352,0),MATCH(W$3,'Mapping water'!$D$4:$U$4,0))*$D199</f>
        <v>0</v>
      </c>
      <c r="X199" s="32">
        <f>INDEX('Mapping water'!$D$5:$U$352,MATCH($B199,'Mapping water'!$B$5:$B$352,0),MATCH(X$3,'Mapping water'!$D$4:$U$4,0))*$D199</f>
        <v>164019</v>
      </c>
      <c r="Y199" s="32">
        <f>INDEX('Mapping water'!$D$5:$U$352,MATCH($B199,'Mapping water'!$B$5:$B$352,0),MATCH(Y$3,'Mapping water'!$D$4:$U$4,0))*$D199</f>
        <v>0</v>
      </c>
    </row>
    <row r="200" spans="1:25" x14ac:dyDescent="0.45">
      <c r="A200" s="10" t="s">
        <v>347</v>
      </c>
      <c r="B200" s="10" t="s">
        <v>348</v>
      </c>
      <c r="C200" s="10" t="s">
        <v>31</v>
      </c>
      <c r="D200" s="32">
        <f>INDEX('ONS data MYE 5'!$I$6:$I$445, MATCH($B200,'ONS data MYE 5'!$B$6:$B$445,0))</f>
        <v>125779</v>
      </c>
      <c r="E200" s="32">
        <f>INDEX('ONS data MYE 5'!$J$6:$J$445, MATCH($B200,'ONS data MYE 5'!$B$6:$B$445,0))</f>
        <v>524</v>
      </c>
      <c r="F200" s="32">
        <f t="shared" si="6"/>
        <v>6.261491684321042</v>
      </c>
      <c r="G200" s="32">
        <f t="shared" si="7"/>
        <v>39.206278112821558</v>
      </c>
      <c r="H200" s="32">
        <f>INDEX('Mapping water'!$D$5:$U$352,MATCH($B200,'Mapping water'!$B$5:$B$352,0),MATCH(H$3,'Mapping water'!$D$4:$U$4,0))*$D200</f>
        <v>0</v>
      </c>
      <c r="I200" s="32">
        <f>INDEX('Mapping water'!$D$5:$U$352,MATCH($B200,'Mapping water'!$B$5:$B$352,0),MATCH(I$3,'Mapping water'!$D$4:$U$4,0))*$D200</f>
        <v>0</v>
      </c>
      <c r="J200" s="32">
        <f>INDEX('Mapping water'!$D$5:$U$352,MATCH($B200,'Mapping water'!$B$5:$B$352,0),MATCH(J$3,'Mapping water'!$D$4:$U$4,0))*$D200</f>
        <v>0</v>
      </c>
      <c r="K200" s="32">
        <f>INDEX('Mapping water'!$D$5:$U$352,MATCH($B200,'Mapping water'!$B$5:$B$352,0),MATCH(K$3,'Mapping water'!$D$4:$U$4,0))*$D200</f>
        <v>0</v>
      </c>
      <c r="L200" s="32">
        <f>INDEX('Mapping water'!$D$5:$U$352,MATCH($B200,'Mapping water'!$B$5:$B$352,0),MATCH(L$3,'Mapping water'!$D$4:$U$4,0))*$D200</f>
        <v>0</v>
      </c>
      <c r="M200" s="32">
        <f>INDEX('Mapping water'!$D$5:$U$352,MATCH($B200,'Mapping water'!$B$5:$B$352,0),MATCH(M$3,'Mapping water'!$D$4:$U$4,0))*$D200</f>
        <v>0</v>
      </c>
      <c r="N200" s="32">
        <f>INDEX('Mapping water'!$D$5:$U$352,MATCH($B200,'Mapping water'!$B$5:$B$352,0),MATCH(N$3,'Mapping water'!$D$4:$U$4,0))*$D200</f>
        <v>0</v>
      </c>
      <c r="O200" s="32">
        <f>INDEX('Mapping water'!$D$5:$U$352,MATCH($B200,'Mapping water'!$B$5:$B$352,0),MATCH(O$3,'Mapping water'!$D$4:$U$4,0))*$D200</f>
        <v>0</v>
      </c>
      <c r="P200" s="32">
        <f>INDEX('Mapping water'!$D$5:$U$352,MATCH($B200,'Mapping water'!$B$5:$B$352,0),MATCH(P$3,'Mapping water'!$D$4:$U$4,0))*$D200</f>
        <v>0</v>
      </c>
      <c r="Q200" s="32">
        <f>INDEX('Mapping water'!$D$5:$U$352,MATCH($B200,'Mapping water'!$B$5:$B$352,0),MATCH(Q$3,'Mapping water'!$D$4:$U$4,0))*$D200</f>
        <v>0</v>
      </c>
      <c r="R200" s="32">
        <f>INDEX('Mapping water'!$D$5:$U$352,MATCH($B200,'Mapping water'!$B$5:$B$352,0),MATCH(R$3,'Mapping water'!$D$4:$U$4,0))*$D200</f>
        <v>0</v>
      </c>
      <c r="S200" s="32">
        <f>INDEX('Mapping water'!$D$5:$U$352,MATCH($B200,'Mapping water'!$B$5:$B$352,0),MATCH(S$3,'Mapping water'!$D$4:$U$4,0))*$D200</f>
        <v>0</v>
      </c>
      <c r="T200" s="32">
        <f>INDEX('Mapping water'!$D$5:$U$352,MATCH($B200,'Mapping water'!$B$5:$B$352,0),MATCH(T$3,'Mapping water'!$D$4:$U$4,0))*$D200</f>
        <v>0</v>
      </c>
      <c r="U200" s="32">
        <f>INDEX('Mapping water'!$D$5:$U$352,MATCH($B200,'Mapping water'!$B$5:$B$352,0),MATCH(U$3,'Mapping water'!$D$4:$U$4,0))*$D200</f>
        <v>0</v>
      </c>
      <c r="V200" s="32">
        <f>INDEX('Mapping water'!$D$5:$U$352,MATCH($B200,'Mapping water'!$B$5:$B$352,0),MATCH(V$3,'Mapping water'!$D$4:$U$4,0))*$D200</f>
        <v>0</v>
      </c>
      <c r="W200" s="32">
        <f>INDEX('Mapping water'!$D$5:$U$352,MATCH($B200,'Mapping water'!$B$5:$B$352,0),MATCH(W$3,'Mapping water'!$D$4:$U$4,0))*$D200</f>
        <v>0</v>
      </c>
      <c r="X200" s="32">
        <f>INDEX('Mapping water'!$D$5:$U$352,MATCH($B200,'Mapping water'!$B$5:$B$352,0),MATCH(X$3,'Mapping water'!$D$4:$U$4,0))*$D200</f>
        <v>125779</v>
      </c>
      <c r="Y200" s="32">
        <f>INDEX('Mapping water'!$D$5:$U$352,MATCH($B200,'Mapping water'!$B$5:$B$352,0),MATCH(Y$3,'Mapping water'!$D$4:$U$4,0))*$D200</f>
        <v>0</v>
      </c>
    </row>
    <row r="201" spans="1:25" x14ac:dyDescent="0.45">
      <c r="A201" s="10" t="s">
        <v>349</v>
      </c>
      <c r="B201" s="10" t="s">
        <v>350</v>
      </c>
      <c r="C201" s="10" t="s">
        <v>31</v>
      </c>
      <c r="D201" s="32">
        <f>INDEX('ONS data MYE 5'!$I$6:$I$445, MATCH($B201,'ONS data MYE 5'!$B$6:$B$445,0))</f>
        <v>116610</v>
      </c>
      <c r="E201" s="32">
        <f>INDEX('ONS data MYE 5'!$J$6:$J$445, MATCH($B201,'ONS data MYE 5'!$B$6:$B$445,0))</f>
        <v>352</v>
      </c>
      <c r="F201" s="32">
        <f t="shared" si="6"/>
        <v>5.8636311755980968</v>
      </c>
      <c r="G201" s="32">
        <f t="shared" si="7"/>
        <v>34.382170563445918</v>
      </c>
      <c r="H201" s="32">
        <f>INDEX('Mapping water'!$D$5:$U$352,MATCH($B201,'Mapping water'!$B$5:$B$352,0),MATCH(H$3,'Mapping water'!$D$4:$U$4,0))*$D201</f>
        <v>0</v>
      </c>
      <c r="I201" s="32">
        <f>INDEX('Mapping water'!$D$5:$U$352,MATCH($B201,'Mapping water'!$B$5:$B$352,0),MATCH(I$3,'Mapping water'!$D$4:$U$4,0))*$D201</f>
        <v>0</v>
      </c>
      <c r="J201" s="32">
        <f>INDEX('Mapping water'!$D$5:$U$352,MATCH($B201,'Mapping water'!$B$5:$B$352,0),MATCH(J$3,'Mapping water'!$D$4:$U$4,0))*$D201</f>
        <v>0</v>
      </c>
      <c r="K201" s="32">
        <f>INDEX('Mapping water'!$D$5:$U$352,MATCH($B201,'Mapping water'!$B$5:$B$352,0),MATCH(K$3,'Mapping water'!$D$4:$U$4,0))*$D201</f>
        <v>0</v>
      </c>
      <c r="L201" s="32">
        <f>INDEX('Mapping water'!$D$5:$U$352,MATCH($B201,'Mapping water'!$B$5:$B$352,0),MATCH(L$3,'Mapping water'!$D$4:$U$4,0))*$D201</f>
        <v>0</v>
      </c>
      <c r="M201" s="32">
        <f>INDEX('Mapping water'!$D$5:$U$352,MATCH($B201,'Mapping water'!$B$5:$B$352,0),MATCH(M$3,'Mapping water'!$D$4:$U$4,0))*$D201</f>
        <v>0</v>
      </c>
      <c r="N201" s="32">
        <f>INDEX('Mapping water'!$D$5:$U$352,MATCH($B201,'Mapping water'!$B$5:$B$352,0),MATCH(N$3,'Mapping water'!$D$4:$U$4,0))*$D201</f>
        <v>0</v>
      </c>
      <c r="O201" s="32">
        <f>INDEX('Mapping water'!$D$5:$U$352,MATCH($B201,'Mapping water'!$B$5:$B$352,0),MATCH(O$3,'Mapping water'!$D$4:$U$4,0))*$D201</f>
        <v>0</v>
      </c>
      <c r="P201" s="32">
        <f>INDEX('Mapping water'!$D$5:$U$352,MATCH($B201,'Mapping water'!$B$5:$B$352,0),MATCH(P$3,'Mapping water'!$D$4:$U$4,0))*$D201</f>
        <v>0</v>
      </c>
      <c r="Q201" s="32">
        <f>INDEX('Mapping water'!$D$5:$U$352,MATCH($B201,'Mapping water'!$B$5:$B$352,0),MATCH(Q$3,'Mapping water'!$D$4:$U$4,0))*$D201</f>
        <v>0</v>
      </c>
      <c r="R201" s="32">
        <f>INDEX('Mapping water'!$D$5:$U$352,MATCH($B201,'Mapping water'!$B$5:$B$352,0),MATCH(R$3,'Mapping water'!$D$4:$U$4,0))*$D201</f>
        <v>0</v>
      </c>
      <c r="S201" s="32">
        <f>INDEX('Mapping water'!$D$5:$U$352,MATCH($B201,'Mapping water'!$B$5:$B$352,0),MATCH(S$3,'Mapping water'!$D$4:$U$4,0))*$D201</f>
        <v>0</v>
      </c>
      <c r="T201" s="32">
        <f>INDEX('Mapping water'!$D$5:$U$352,MATCH($B201,'Mapping water'!$B$5:$B$352,0),MATCH(T$3,'Mapping water'!$D$4:$U$4,0))*$D201</f>
        <v>0</v>
      </c>
      <c r="U201" s="32">
        <f>INDEX('Mapping water'!$D$5:$U$352,MATCH($B201,'Mapping water'!$B$5:$B$352,0),MATCH(U$3,'Mapping water'!$D$4:$U$4,0))*$D201</f>
        <v>0</v>
      </c>
      <c r="V201" s="32">
        <f>INDEX('Mapping water'!$D$5:$U$352,MATCH($B201,'Mapping water'!$B$5:$B$352,0),MATCH(V$3,'Mapping water'!$D$4:$U$4,0))*$D201</f>
        <v>0</v>
      </c>
      <c r="W201" s="32">
        <f>INDEX('Mapping water'!$D$5:$U$352,MATCH($B201,'Mapping water'!$B$5:$B$352,0),MATCH(W$3,'Mapping water'!$D$4:$U$4,0))*$D201</f>
        <v>0</v>
      </c>
      <c r="X201" s="32">
        <f>INDEX('Mapping water'!$D$5:$U$352,MATCH($B201,'Mapping water'!$B$5:$B$352,0),MATCH(X$3,'Mapping water'!$D$4:$U$4,0))*$D201</f>
        <v>116610</v>
      </c>
      <c r="Y201" s="32">
        <f>INDEX('Mapping water'!$D$5:$U$352,MATCH($B201,'Mapping water'!$B$5:$B$352,0),MATCH(Y$3,'Mapping water'!$D$4:$U$4,0))*$D201</f>
        <v>0</v>
      </c>
    </row>
    <row r="202" spans="1:25" x14ac:dyDescent="0.45">
      <c r="A202" s="10" t="s">
        <v>351</v>
      </c>
      <c r="B202" s="10" t="s">
        <v>352</v>
      </c>
      <c r="C202" s="10" t="s">
        <v>31</v>
      </c>
      <c r="D202" s="32">
        <f>INDEX('ONS data MYE 5'!$I$6:$I$445, MATCH($B202,'ONS data MYE 5'!$B$6:$B$445,0))</f>
        <v>85914</v>
      </c>
      <c r="E202" s="32">
        <f>INDEX('ONS data MYE 5'!$J$6:$J$445, MATCH($B202,'ONS data MYE 5'!$B$6:$B$445,0))</f>
        <v>346</v>
      </c>
      <c r="F202" s="32">
        <f t="shared" si="6"/>
        <v>5.8464387750577247</v>
      </c>
      <c r="G202" s="32">
        <f t="shared" si="7"/>
        <v>34.18084635049847</v>
      </c>
      <c r="H202" s="32">
        <f>INDEX('Mapping water'!$D$5:$U$352,MATCH($B202,'Mapping water'!$B$5:$B$352,0),MATCH(H$3,'Mapping water'!$D$4:$U$4,0))*$D202</f>
        <v>0</v>
      </c>
      <c r="I202" s="32">
        <f>INDEX('Mapping water'!$D$5:$U$352,MATCH($B202,'Mapping water'!$B$5:$B$352,0),MATCH(I$3,'Mapping water'!$D$4:$U$4,0))*$D202</f>
        <v>0</v>
      </c>
      <c r="J202" s="32">
        <f>INDEX('Mapping water'!$D$5:$U$352,MATCH($B202,'Mapping water'!$B$5:$B$352,0),MATCH(J$3,'Mapping water'!$D$4:$U$4,0))*$D202</f>
        <v>0</v>
      </c>
      <c r="K202" s="32">
        <f>INDEX('Mapping water'!$D$5:$U$352,MATCH($B202,'Mapping water'!$B$5:$B$352,0),MATCH(K$3,'Mapping water'!$D$4:$U$4,0))*$D202</f>
        <v>0</v>
      </c>
      <c r="L202" s="32">
        <f>INDEX('Mapping water'!$D$5:$U$352,MATCH($B202,'Mapping water'!$B$5:$B$352,0),MATCH(L$3,'Mapping water'!$D$4:$U$4,0))*$D202</f>
        <v>0</v>
      </c>
      <c r="M202" s="32">
        <f>INDEX('Mapping water'!$D$5:$U$352,MATCH($B202,'Mapping water'!$B$5:$B$352,0),MATCH(M$3,'Mapping water'!$D$4:$U$4,0))*$D202</f>
        <v>0</v>
      </c>
      <c r="N202" s="32">
        <f>INDEX('Mapping water'!$D$5:$U$352,MATCH($B202,'Mapping water'!$B$5:$B$352,0),MATCH(N$3,'Mapping water'!$D$4:$U$4,0))*$D202</f>
        <v>0</v>
      </c>
      <c r="O202" s="32">
        <f>INDEX('Mapping water'!$D$5:$U$352,MATCH($B202,'Mapping water'!$B$5:$B$352,0),MATCH(O$3,'Mapping water'!$D$4:$U$4,0))*$D202</f>
        <v>0</v>
      </c>
      <c r="P202" s="32">
        <f>INDEX('Mapping water'!$D$5:$U$352,MATCH($B202,'Mapping water'!$B$5:$B$352,0),MATCH(P$3,'Mapping water'!$D$4:$U$4,0))*$D202</f>
        <v>0</v>
      </c>
      <c r="Q202" s="32">
        <f>INDEX('Mapping water'!$D$5:$U$352,MATCH($B202,'Mapping water'!$B$5:$B$352,0),MATCH(Q$3,'Mapping water'!$D$4:$U$4,0))*$D202</f>
        <v>0</v>
      </c>
      <c r="R202" s="32">
        <f>INDEX('Mapping water'!$D$5:$U$352,MATCH($B202,'Mapping water'!$B$5:$B$352,0),MATCH(R$3,'Mapping water'!$D$4:$U$4,0))*$D202</f>
        <v>0</v>
      </c>
      <c r="S202" s="32">
        <f>INDEX('Mapping water'!$D$5:$U$352,MATCH($B202,'Mapping water'!$B$5:$B$352,0),MATCH(S$3,'Mapping water'!$D$4:$U$4,0))*$D202</f>
        <v>0</v>
      </c>
      <c r="T202" s="32">
        <f>INDEX('Mapping water'!$D$5:$U$352,MATCH($B202,'Mapping water'!$B$5:$B$352,0),MATCH(T$3,'Mapping water'!$D$4:$U$4,0))*$D202</f>
        <v>0</v>
      </c>
      <c r="U202" s="32">
        <f>INDEX('Mapping water'!$D$5:$U$352,MATCH($B202,'Mapping water'!$B$5:$B$352,0),MATCH(U$3,'Mapping water'!$D$4:$U$4,0))*$D202</f>
        <v>0</v>
      </c>
      <c r="V202" s="32">
        <f>INDEX('Mapping water'!$D$5:$U$352,MATCH($B202,'Mapping water'!$B$5:$B$352,0),MATCH(V$3,'Mapping water'!$D$4:$U$4,0))*$D202</f>
        <v>0</v>
      </c>
      <c r="W202" s="32">
        <f>INDEX('Mapping water'!$D$5:$U$352,MATCH($B202,'Mapping water'!$B$5:$B$352,0),MATCH(W$3,'Mapping water'!$D$4:$U$4,0))*$D202</f>
        <v>85914</v>
      </c>
      <c r="X202" s="32">
        <f>INDEX('Mapping water'!$D$5:$U$352,MATCH($B202,'Mapping water'!$B$5:$B$352,0),MATCH(X$3,'Mapping water'!$D$4:$U$4,0))*$D202</f>
        <v>0</v>
      </c>
      <c r="Y202" s="32">
        <f>INDEX('Mapping water'!$D$5:$U$352,MATCH($B202,'Mapping water'!$B$5:$B$352,0),MATCH(Y$3,'Mapping water'!$D$4:$U$4,0))*$D202</f>
        <v>0</v>
      </c>
    </row>
    <row r="203" spans="1:25" x14ac:dyDescent="0.45">
      <c r="A203" s="10" t="s">
        <v>353</v>
      </c>
      <c r="B203" s="10" t="s">
        <v>354</v>
      </c>
      <c r="C203" s="10" t="s">
        <v>31</v>
      </c>
      <c r="D203" s="32">
        <f>INDEX('ONS data MYE 5'!$I$6:$I$445, MATCH($B203,'ONS data MYE 5'!$B$6:$B$445,0))</f>
        <v>145969</v>
      </c>
      <c r="E203" s="32">
        <f>INDEX('ONS data MYE 5'!$J$6:$J$445, MATCH($B203,'ONS data MYE 5'!$B$6:$B$445,0))</f>
        <v>437</v>
      </c>
      <c r="F203" s="32">
        <f t="shared" si="6"/>
        <v>6.0799331950955899</v>
      </c>
      <c r="G203" s="32">
        <f t="shared" si="7"/>
        <v>36.965587656825271</v>
      </c>
      <c r="H203" s="32">
        <f>INDEX('Mapping water'!$D$5:$U$352,MATCH($B203,'Mapping water'!$B$5:$B$352,0),MATCH(H$3,'Mapping water'!$D$4:$U$4,0))*$D203</f>
        <v>0</v>
      </c>
      <c r="I203" s="32">
        <f>INDEX('Mapping water'!$D$5:$U$352,MATCH($B203,'Mapping water'!$B$5:$B$352,0),MATCH(I$3,'Mapping water'!$D$4:$U$4,0))*$D203</f>
        <v>0</v>
      </c>
      <c r="J203" s="32">
        <f>INDEX('Mapping water'!$D$5:$U$352,MATCH($B203,'Mapping water'!$B$5:$B$352,0),MATCH(J$3,'Mapping water'!$D$4:$U$4,0))*$D203</f>
        <v>0</v>
      </c>
      <c r="K203" s="32">
        <f>INDEX('Mapping water'!$D$5:$U$352,MATCH($B203,'Mapping water'!$B$5:$B$352,0),MATCH(K$3,'Mapping water'!$D$4:$U$4,0))*$D203</f>
        <v>0</v>
      </c>
      <c r="L203" s="32">
        <f>INDEX('Mapping water'!$D$5:$U$352,MATCH($B203,'Mapping water'!$B$5:$B$352,0),MATCH(L$3,'Mapping water'!$D$4:$U$4,0))*$D203</f>
        <v>0</v>
      </c>
      <c r="M203" s="32">
        <f>INDEX('Mapping water'!$D$5:$U$352,MATCH($B203,'Mapping water'!$B$5:$B$352,0),MATCH(M$3,'Mapping water'!$D$4:$U$4,0))*$D203</f>
        <v>0</v>
      </c>
      <c r="N203" s="32">
        <f>INDEX('Mapping water'!$D$5:$U$352,MATCH($B203,'Mapping water'!$B$5:$B$352,0),MATCH(N$3,'Mapping water'!$D$4:$U$4,0))*$D203</f>
        <v>0</v>
      </c>
      <c r="O203" s="32">
        <f>INDEX('Mapping water'!$D$5:$U$352,MATCH($B203,'Mapping water'!$B$5:$B$352,0),MATCH(O$3,'Mapping water'!$D$4:$U$4,0))*$D203</f>
        <v>0</v>
      </c>
      <c r="P203" s="32">
        <f>INDEX('Mapping water'!$D$5:$U$352,MATCH($B203,'Mapping water'!$B$5:$B$352,0),MATCH(P$3,'Mapping water'!$D$4:$U$4,0))*$D203</f>
        <v>0</v>
      </c>
      <c r="Q203" s="32">
        <f>INDEX('Mapping water'!$D$5:$U$352,MATCH($B203,'Mapping water'!$B$5:$B$352,0),MATCH(Q$3,'Mapping water'!$D$4:$U$4,0))*$D203</f>
        <v>0</v>
      </c>
      <c r="R203" s="32">
        <f>INDEX('Mapping water'!$D$5:$U$352,MATCH($B203,'Mapping water'!$B$5:$B$352,0),MATCH(R$3,'Mapping water'!$D$4:$U$4,0))*$D203</f>
        <v>0</v>
      </c>
      <c r="S203" s="32">
        <f>INDEX('Mapping water'!$D$5:$U$352,MATCH($B203,'Mapping water'!$B$5:$B$352,0),MATCH(S$3,'Mapping water'!$D$4:$U$4,0))*$D203</f>
        <v>0</v>
      </c>
      <c r="T203" s="32">
        <f>INDEX('Mapping water'!$D$5:$U$352,MATCH($B203,'Mapping water'!$B$5:$B$352,0),MATCH(T$3,'Mapping water'!$D$4:$U$4,0))*$D203</f>
        <v>0</v>
      </c>
      <c r="U203" s="32">
        <f>INDEX('Mapping water'!$D$5:$U$352,MATCH($B203,'Mapping water'!$B$5:$B$352,0),MATCH(U$3,'Mapping water'!$D$4:$U$4,0))*$D203</f>
        <v>0</v>
      </c>
      <c r="V203" s="32">
        <f>INDEX('Mapping water'!$D$5:$U$352,MATCH($B203,'Mapping water'!$B$5:$B$352,0),MATCH(V$3,'Mapping water'!$D$4:$U$4,0))*$D203</f>
        <v>0</v>
      </c>
      <c r="W203" s="32">
        <f>INDEX('Mapping water'!$D$5:$U$352,MATCH($B203,'Mapping water'!$B$5:$B$352,0),MATCH(W$3,'Mapping water'!$D$4:$U$4,0))*$D203</f>
        <v>0</v>
      </c>
      <c r="X203" s="32">
        <f>INDEX('Mapping water'!$D$5:$U$352,MATCH($B203,'Mapping water'!$B$5:$B$352,0),MATCH(X$3,'Mapping water'!$D$4:$U$4,0))*$D203</f>
        <v>145969</v>
      </c>
      <c r="Y203" s="32">
        <f>INDEX('Mapping water'!$D$5:$U$352,MATCH($B203,'Mapping water'!$B$5:$B$352,0),MATCH(Y$3,'Mapping water'!$D$4:$U$4,0))*$D203</f>
        <v>0</v>
      </c>
    </row>
    <row r="204" spans="1:25" x14ac:dyDescent="0.45">
      <c r="A204" s="10" t="s">
        <v>397</v>
      </c>
      <c r="B204" s="10" t="s">
        <v>398</v>
      </c>
      <c r="C204" s="10" t="s">
        <v>31</v>
      </c>
      <c r="D204" s="32">
        <f>INDEX('ONS data MYE 5'!$I$6:$I$445, MATCH($B204,'ONS data MYE 5'!$B$6:$B$445,0))</f>
        <v>275176</v>
      </c>
      <c r="E204" s="32">
        <f>INDEX('ONS data MYE 5'!$J$6:$J$445, MATCH($B204,'ONS data MYE 5'!$B$6:$B$445,0))</f>
        <v>1422</v>
      </c>
      <c r="F204" s="32">
        <f t="shared" si="6"/>
        <v>7.259819610363186</v>
      </c>
      <c r="G204" s="32">
        <f t="shared" si="7"/>
        <v>52.70498077501388</v>
      </c>
      <c r="H204" s="32">
        <f>INDEX('Mapping water'!$D$5:$U$352,MATCH($B204,'Mapping water'!$B$5:$B$352,0),MATCH(H$3,'Mapping water'!$D$4:$U$4,0))*$D204</f>
        <v>0</v>
      </c>
      <c r="I204" s="32">
        <f>INDEX('Mapping water'!$D$5:$U$352,MATCH($B204,'Mapping water'!$B$5:$B$352,0),MATCH(I$3,'Mapping water'!$D$4:$U$4,0))*$D204</f>
        <v>0</v>
      </c>
      <c r="J204" s="32">
        <f>INDEX('Mapping water'!$D$5:$U$352,MATCH($B204,'Mapping water'!$B$5:$B$352,0),MATCH(J$3,'Mapping water'!$D$4:$U$4,0))*$D204</f>
        <v>0</v>
      </c>
      <c r="K204" s="32">
        <f>INDEX('Mapping water'!$D$5:$U$352,MATCH($B204,'Mapping water'!$B$5:$B$352,0),MATCH(K$3,'Mapping water'!$D$4:$U$4,0))*$D204</f>
        <v>275176</v>
      </c>
      <c r="L204" s="32">
        <f>INDEX('Mapping water'!$D$5:$U$352,MATCH($B204,'Mapping water'!$B$5:$B$352,0),MATCH(L$3,'Mapping water'!$D$4:$U$4,0))*$D204</f>
        <v>0</v>
      </c>
      <c r="M204" s="32">
        <f>INDEX('Mapping water'!$D$5:$U$352,MATCH($B204,'Mapping water'!$B$5:$B$352,0),MATCH(M$3,'Mapping water'!$D$4:$U$4,0))*$D204</f>
        <v>0</v>
      </c>
      <c r="N204" s="32">
        <f>INDEX('Mapping water'!$D$5:$U$352,MATCH($B204,'Mapping water'!$B$5:$B$352,0),MATCH(N$3,'Mapping water'!$D$4:$U$4,0))*$D204</f>
        <v>0</v>
      </c>
      <c r="O204" s="32">
        <f>INDEX('Mapping water'!$D$5:$U$352,MATCH($B204,'Mapping water'!$B$5:$B$352,0),MATCH(O$3,'Mapping water'!$D$4:$U$4,0))*$D204</f>
        <v>0</v>
      </c>
      <c r="P204" s="32">
        <f>INDEX('Mapping water'!$D$5:$U$352,MATCH($B204,'Mapping water'!$B$5:$B$352,0),MATCH(P$3,'Mapping water'!$D$4:$U$4,0))*$D204</f>
        <v>0</v>
      </c>
      <c r="Q204" s="32">
        <f>INDEX('Mapping water'!$D$5:$U$352,MATCH($B204,'Mapping water'!$B$5:$B$352,0),MATCH(Q$3,'Mapping water'!$D$4:$U$4,0))*$D204</f>
        <v>0</v>
      </c>
      <c r="R204" s="32">
        <f>INDEX('Mapping water'!$D$5:$U$352,MATCH($B204,'Mapping water'!$B$5:$B$352,0),MATCH(R$3,'Mapping water'!$D$4:$U$4,0))*$D204</f>
        <v>0</v>
      </c>
      <c r="S204" s="32">
        <f>INDEX('Mapping water'!$D$5:$U$352,MATCH($B204,'Mapping water'!$B$5:$B$352,0),MATCH(S$3,'Mapping water'!$D$4:$U$4,0))*$D204</f>
        <v>0</v>
      </c>
      <c r="T204" s="32">
        <f>INDEX('Mapping water'!$D$5:$U$352,MATCH($B204,'Mapping water'!$B$5:$B$352,0),MATCH(T$3,'Mapping water'!$D$4:$U$4,0))*$D204</f>
        <v>0</v>
      </c>
      <c r="U204" s="32">
        <f>INDEX('Mapping water'!$D$5:$U$352,MATCH($B204,'Mapping water'!$B$5:$B$352,0),MATCH(U$3,'Mapping water'!$D$4:$U$4,0))*$D204</f>
        <v>0</v>
      </c>
      <c r="V204" s="32">
        <f>INDEX('Mapping water'!$D$5:$U$352,MATCH($B204,'Mapping water'!$B$5:$B$352,0),MATCH(V$3,'Mapping water'!$D$4:$U$4,0))*$D204</f>
        <v>0</v>
      </c>
      <c r="W204" s="32">
        <f>INDEX('Mapping water'!$D$5:$U$352,MATCH($B204,'Mapping water'!$B$5:$B$352,0),MATCH(W$3,'Mapping water'!$D$4:$U$4,0))*$D204</f>
        <v>0</v>
      </c>
      <c r="X204" s="32">
        <f>INDEX('Mapping water'!$D$5:$U$352,MATCH($B204,'Mapping water'!$B$5:$B$352,0),MATCH(X$3,'Mapping water'!$D$4:$U$4,0))*$D204</f>
        <v>0</v>
      </c>
      <c r="Y204" s="32">
        <f>INDEX('Mapping water'!$D$5:$U$352,MATCH($B204,'Mapping water'!$B$5:$B$352,0),MATCH(Y$3,'Mapping water'!$D$4:$U$4,0))*$D204</f>
        <v>0</v>
      </c>
    </row>
    <row r="205" spans="1:25" x14ac:dyDescent="0.45">
      <c r="A205" s="10" t="s">
        <v>399</v>
      </c>
      <c r="B205" s="10" t="s">
        <v>400</v>
      </c>
      <c r="C205" s="10" t="s">
        <v>31</v>
      </c>
      <c r="D205" s="32">
        <f>INDEX('ONS data MYE 5'!$I$6:$I$445, MATCH($B205,'ONS data MYE 5'!$B$6:$B$445,0))</f>
        <v>284073</v>
      </c>
      <c r="E205" s="32">
        <f>INDEX('ONS data MYE 5'!$J$6:$J$445, MATCH($B205,'ONS data MYE 5'!$B$6:$B$445,0))</f>
        <v>3431</v>
      </c>
      <c r="F205" s="32">
        <f t="shared" si="6"/>
        <v>8.1406070428584503</v>
      </c>
      <c r="G205" s="32">
        <f t="shared" si="7"/>
        <v>66.2694830262366</v>
      </c>
      <c r="H205" s="32">
        <f>INDEX('Mapping water'!$D$5:$U$352,MATCH($B205,'Mapping water'!$B$5:$B$352,0),MATCH(H$3,'Mapping water'!$D$4:$U$4,0))*$D205</f>
        <v>0</v>
      </c>
      <c r="I205" s="32">
        <f>INDEX('Mapping water'!$D$5:$U$352,MATCH($B205,'Mapping water'!$B$5:$B$352,0),MATCH(I$3,'Mapping water'!$D$4:$U$4,0))*$D205</f>
        <v>0</v>
      </c>
      <c r="J205" s="32">
        <f>INDEX('Mapping water'!$D$5:$U$352,MATCH($B205,'Mapping water'!$B$5:$B$352,0),MATCH(J$3,'Mapping water'!$D$4:$U$4,0))*$D205</f>
        <v>0</v>
      </c>
      <c r="K205" s="32">
        <f>INDEX('Mapping water'!$D$5:$U$352,MATCH($B205,'Mapping water'!$B$5:$B$352,0),MATCH(K$3,'Mapping water'!$D$4:$U$4,0))*$D205</f>
        <v>284073</v>
      </c>
      <c r="L205" s="32">
        <f>INDEX('Mapping water'!$D$5:$U$352,MATCH($B205,'Mapping water'!$B$5:$B$352,0),MATCH(L$3,'Mapping water'!$D$4:$U$4,0))*$D205</f>
        <v>0</v>
      </c>
      <c r="M205" s="32">
        <f>INDEX('Mapping water'!$D$5:$U$352,MATCH($B205,'Mapping water'!$B$5:$B$352,0),MATCH(M$3,'Mapping water'!$D$4:$U$4,0))*$D205</f>
        <v>0</v>
      </c>
      <c r="N205" s="32">
        <f>INDEX('Mapping water'!$D$5:$U$352,MATCH($B205,'Mapping water'!$B$5:$B$352,0),MATCH(N$3,'Mapping water'!$D$4:$U$4,0))*$D205</f>
        <v>0</v>
      </c>
      <c r="O205" s="32">
        <f>INDEX('Mapping water'!$D$5:$U$352,MATCH($B205,'Mapping water'!$B$5:$B$352,0),MATCH(O$3,'Mapping water'!$D$4:$U$4,0))*$D205</f>
        <v>0</v>
      </c>
      <c r="P205" s="32">
        <f>INDEX('Mapping water'!$D$5:$U$352,MATCH($B205,'Mapping water'!$B$5:$B$352,0),MATCH(P$3,'Mapping water'!$D$4:$U$4,0))*$D205</f>
        <v>0</v>
      </c>
      <c r="Q205" s="32">
        <f>INDEX('Mapping water'!$D$5:$U$352,MATCH($B205,'Mapping water'!$B$5:$B$352,0),MATCH(Q$3,'Mapping water'!$D$4:$U$4,0))*$D205</f>
        <v>0</v>
      </c>
      <c r="R205" s="32">
        <f>INDEX('Mapping water'!$D$5:$U$352,MATCH($B205,'Mapping water'!$B$5:$B$352,0),MATCH(R$3,'Mapping water'!$D$4:$U$4,0))*$D205</f>
        <v>0</v>
      </c>
      <c r="S205" s="32">
        <f>INDEX('Mapping water'!$D$5:$U$352,MATCH($B205,'Mapping water'!$B$5:$B$352,0),MATCH(S$3,'Mapping water'!$D$4:$U$4,0))*$D205</f>
        <v>0</v>
      </c>
      <c r="T205" s="32">
        <f>INDEX('Mapping water'!$D$5:$U$352,MATCH($B205,'Mapping water'!$B$5:$B$352,0),MATCH(T$3,'Mapping water'!$D$4:$U$4,0))*$D205</f>
        <v>0</v>
      </c>
      <c r="U205" s="32">
        <f>INDEX('Mapping water'!$D$5:$U$352,MATCH($B205,'Mapping water'!$B$5:$B$352,0),MATCH(U$3,'Mapping water'!$D$4:$U$4,0))*$D205</f>
        <v>0</v>
      </c>
      <c r="V205" s="32">
        <f>INDEX('Mapping water'!$D$5:$U$352,MATCH($B205,'Mapping water'!$B$5:$B$352,0),MATCH(V$3,'Mapping water'!$D$4:$U$4,0))*$D205</f>
        <v>0</v>
      </c>
      <c r="W205" s="32">
        <f>INDEX('Mapping water'!$D$5:$U$352,MATCH($B205,'Mapping water'!$B$5:$B$352,0),MATCH(W$3,'Mapping water'!$D$4:$U$4,0))*$D205</f>
        <v>0</v>
      </c>
      <c r="X205" s="32">
        <f>INDEX('Mapping water'!$D$5:$U$352,MATCH($B205,'Mapping water'!$B$5:$B$352,0),MATCH(X$3,'Mapping water'!$D$4:$U$4,0))*$D205</f>
        <v>0</v>
      </c>
      <c r="Y205" s="32">
        <f>INDEX('Mapping water'!$D$5:$U$352,MATCH($B205,'Mapping water'!$B$5:$B$352,0),MATCH(Y$3,'Mapping water'!$D$4:$U$4,0))*$D205</f>
        <v>0</v>
      </c>
    </row>
    <row r="206" spans="1:25" x14ac:dyDescent="0.45">
      <c r="A206" s="10" t="s">
        <v>401</v>
      </c>
      <c r="B206" s="10" t="s">
        <v>402</v>
      </c>
      <c r="C206" s="10" t="s">
        <v>31</v>
      </c>
      <c r="D206" s="32">
        <f>INDEX('ONS data MYE 5'!$I$6:$I$445, MATCH($B206,'ONS data MYE 5'!$B$6:$B$445,0))</f>
        <v>246054</v>
      </c>
      <c r="E206" s="32">
        <f>INDEX('ONS data MYE 5'!$J$6:$J$445, MATCH($B206,'ONS data MYE 5'!$B$6:$B$445,0))</f>
        <v>4930</v>
      </c>
      <c r="F206" s="32">
        <f t="shared" si="6"/>
        <v>8.5030942670367367</v>
      </c>
      <c r="G206" s="32">
        <f t="shared" si="7"/>
        <v>72.302612114113018</v>
      </c>
      <c r="H206" s="32">
        <f>INDEX('Mapping water'!$D$5:$U$352,MATCH($B206,'Mapping water'!$B$5:$B$352,0),MATCH(H$3,'Mapping water'!$D$4:$U$4,0))*$D206</f>
        <v>0</v>
      </c>
      <c r="I206" s="32">
        <f>INDEX('Mapping water'!$D$5:$U$352,MATCH($B206,'Mapping water'!$B$5:$B$352,0),MATCH(I$3,'Mapping water'!$D$4:$U$4,0))*$D206</f>
        <v>0</v>
      </c>
      <c r="J206" s="32">
        <f>INDEX('Mapping water'!$D$5:$U$352,MATCH($B206,'Mapping water'!$B$5:$B$352,0),MATCH(J$3,'Mapping water'!$D$4:$U$4,0))*$D206</f>
        <v>0</v>
      </c>
      <c r="K206" s="32">
        <f>INDEX('Mapping water'!$D$5:$U$352,MATCH($B206,'Mapping water'!$B$5:$B$352,0),MATCH(K$3,'Mapping water'!$D$4:$U$4,0))*$D206</f>
        <v>246054</v>
      </c>
      <c r="L206" s="32">
        <f>INDEX('Mapping water'!$D$5:$U$352,MATCH($B206,'Mapping water'!$B$5:$B$352,0),MATCH(L$3,'Mapping water'!$D$4:$U$4,0))*$D206</f>
        <v>0</v>
      </c>
      <c r="M206" s="32">
        <f>INDEX('Mapping water'!$D$5:$U$352,MATCH($B206,'Mapping water'!$B$5:$B$352,0),MATCH(M$3,'Mapping water'!$D$4:$U$4,0))*$D206</f>
        <v>0</v>
      </c>
      <c r="N206" s="32">
        <f>INDEX('Mapping water'!$D$5:$U$352,MATCH($B206,'Mapping water'!$B$5:$B$352,0),MATCH(N$3,'Mapping water'!$D$4:$U$4,0))*$D206</f>
        <v>0</v>
      </c>
      <c r="O206" s="32">
        <f>INDEX('Mapping water'!$D$5:$U$352,MATCH($B206,'Mapping water'!$B$5:$B$352,0),MATCH(O$3,'Mapping water'!$D$4:$U$4,0))*$D206</f>
        <v>0</v>
      </c>
      <c r="P206" s="32">
        <f>INDEX('Mapping water'!$D$5:$U$352,MATCH($B206,'Mapping water'!$B$5:$B$352,0),MATCH(P$3,'Mapping water'!$D$4:$U$4,0))*$D206</f>
        <v>0</v>
      </c>
      <c r="Q206" s="32">
        <f>INDEX('Mapping water'!$D$5:$U$352,MATCH($B206,'Mapping water'!$B$5:$B$352,0),MATCH(Q$3,'Mapping water'!$D$4:$U$4,0))*$D206</f>
        <v>0</v>
      </c>
      <c r="R206" s="32">
        <f>INDEX('Mapping water'!$D$5:$U$352,MATCH($B206,'Mapping water'!$B$5:$B$352,0),MATCH(R$3,'Mapping water'!$D$4:$U$4,0))*$D206</f>
        <v>0</v>
      </c>
      <c r="S206" s="32">
        <f>INDEX('Mapping water'!$D$5:$U$352,MATCH($B206,'Mapping water'!$B$5:$B$352,0),MATCH(S$3,'Mapping water'!$D$4:$U$4,0))*$D206</f>
        <v>0</v>
      </c>
      <c r="T206" s="32">
        <f>INDEX('Mapping water'!$D$5:$U$352,MATCH($B206,'Mapping water'!$B$5:$B$352,0),MATCH(T$3,'Mapping water'!$D$4:$U$4,0))*$D206</f>
        <v>0</v>
      </c>
      <c r="U206" s="32">
        <f>INDEX('Mapping water'!$D$5:$U$352,MATCH($B206,'Mapping water'!$B$5:$B$352,0),MATCH(U$3,'Mapping water'!$D$4:$U$4,0))*$D206</f>
        <v>0</v>
      </c>
      <c r="V206" s="32">
        <f>INDEX('Mapping water'!$D$5:$U$352,MATCH($B206,'Mapping water'!$B$5:$B$352,0),MATCH(V$3,'Mapping water'!$D$4:$U$4,0))*$D206</f>
        <v>0</v>
      </c>
      <c r="W206" s="32">
        <f>INDEX('Mapping water'!$D$5:$U$352,MATCH($B206,'Mapping water'!$B$5:$B$352,0),MATCH(W$3,'Mapping water'!$D$4:$U$4,0))*$D206</f>
        <v>0</v>
      </c>
      <c r="X206" s="32">
        <f>INDEX('Mapping water'!$D$5:$U$352,MATCH($B206,'Mapping water'!$B$5:$B$352,0),MATCH(X$3,'Mapping water'!$D$4:$U$4,0))*$D206</f>
        <v>0</v>
      </c>
      <c r="Y206" s="32">
        <f>INDEX('Mapping water'!$D$5:$U$352,MATCH($B206,'Mapping water'!$B$5:$B$352,0),MATCH(Y$3,'Mapping water'!$D$4:$U$4,0))*$D206</f>
        <v>0</v>
      </c>
    </row>
    <row r="207" spans="1:25" x14ac:dyDescent="0.45">
      <c r="A207" s="10" t="s">
        <v>403</v>
      </c>
      <c r="B207" s="10" t="s">
        <v>404</v>
      </c>
      <c r="C207" s="10" t="s">
        <v>31</v>
      </c>
      <c r="D207" s="32">
        <f>INDEX('ONS data MYE 5'!$I$6:$I$445, MATCH($B207,'ONS data MYE 5'!$B$6:$B$445,0))</f>
        <v>139763</v>
      </c>
      <c r="E207" s="32">
        <f>INDEX('ONS data MYE 5'!$J$6:$J$445, MATCH($B207,'ONS data MYE 5'!$B$6:$B$445,0))</f>
        <v>368</v>
      </c>
      <c r="F207" s="32">
        <f t="shared" si="6"/>
        <v>5.9080829381689313</v>
      </c>
      <c r="G207" s="32">
        <f t="shared" si="7"/>
        <v>34.905444004282835</v>
      </c>
      <c r="H207" s="32">
        <f>INDEX('Mapping water'!$D$5:$U$352,MATCH($B207,'Mapping water'!$B$5:$B$352,0),MATCH(H$3,'Mapping water'!$D$4:$U$4,0))*$D207</f>
        <v>0</v>
      </c>
      <c r="I207" s="32">
        <f>INDEX('Mapping water'!$D$5:$U$352,MATCH($B207,'Mapping water'!$B$5:$B$352,0),MATCH(I$3,'Mapping water'!$D$4:$U$4,0))*$D207</f>
        <v>0</v>
      </c>
      <c r="J207" s="32">
        <f>INDEX('Mapping water'!$D$5:$U$352,MATCH($B207,'Mapping water'!$B$5:$B$352,0),MATCH(J$3,'Mapping water'!$D$4:$U$4,0))*$D207</f>
        <v>0</v>
      </c>
      <c r="K207" s="32">
        <f>INDEX('Mapping water'!$D$5:$U$352,MATCH($B207,'Mapping water'!$B$5:$B$352,0),MATCH(K$3,'Mapping water'!$D$4:$U$4,0))*$D207</f>
        <v>139763</v>
      </c>
      <c r="L207" s="32">
        <f>INDEX('Mapping water'!$D$5:$U$352,MATCH($B207,'Mapping water'!$B$5:$B$352,0),MATCH(L$3,'Mapping water'!$D$4:$U$4,0))*$D207</f>
        <v>0</v>
      </c>
      <c r="M207" s="32">
        <f>INDEX('Mapping water'!$D$5:$U$352,MATCH($B207,'Mapping water'!$B$5:$B$352,0),MATCH(M$3,'Mapping water'!$D$4:$U$4,0))*$D207</f>
        <v>0</v>
      </c>
      <c r="N207" s="32">
        <f>INDEX('Mapping water'!$D$5:$U$352,MATCH($B207,'Mapping water'!$B$5:$B$352,0),MATCH(N$3,'Mapping water'!$D$4:$U$4,0))*$D207</f>
        <v>0</v>
      </c>
      <c r="O207" s="32">
        <f>INDEX('Mapping water'!$D$5:$U$352,MATCH($B207,'Mapping water'!$B$5:$B$352,0),MATCH(O$3,'Mapping water'!$D$4:$U$4,0))*$D207</f>
        <v>0</v>
      </c>
      <c r="P207" s="32">
        <f>INDEX('Mapping water'!$D$5:$U$352,MATCH($B207,'Mapping water'!$B$5:$B$352,0),MATCH(P$3,'Mapping water'!$D$4:$U$4,0))*$D207</f>
        <v>0</v>
      </c>
      <c r="Q207" s="32">
        <f>INDEX('Mapping water'!$D$5:$U$352,MATCH($B207,'Mapping water'!$B$5:$B$352,0),MATCH(Q$3,'Mapping water'!$D$4:$U$4,0))*$D207</f>
        <v>0</v>
      </c>
      <c r="R207" s="32">
        <f>INDEX('Mapping water'!$D$5:$U$352,MATCH($B207,'Mapping water'!$B$5:$B$352,0),MATCH(R$3,'Mapping water'!$D$4:$U$4,0))*$D207</f>
        <v>0</v>
      </c>
      <c r="S207" s="32">
        <f>INDEX('Mapping water'!$D$5:$U$352,MATCH($B207,'Mapping water'!$B$5:$B$352,0),MATCH(S$3,'Mapping water'!$D$4:$U$4,0))*$D207</f>
        <v>0</v>
      </c>
      <c r="T207" s="32">
        <f>INDEX('Mapping water'!$D$5:$U$352,MATCH($B207,'Mapping water'!$B$5:$B$352,0),MATCH(T$3,'Mapping water'!$D$4:$U$4,0))*$D207</f>
        <v>0</v>
      </c>
      <c r="U207" s="32">
        <f>INDEX('Mapping water'!$D$5:$U$352,MATCH($B207,'Mapping water'!$B$5:$B$352,0),MATCH(U$3,'Mapping water'!$D$4:$U$4,0))*$D207</f>
        <v>0</v>
      </c>
      <c r="V207" s="32">
        <f>INDEX('Mapping water'!$D$5:$U$352,MATCH($B207,'Mapping water'!$B$5:$B$352,0),MATCH(V$3,'Mapping water'!$D$4:$U$4,0))*$D207</f>
        <v>0</v>
      </c>
      <c r="W207" s="32">
        <f>INDEX('Mapping water'!$D$5:$U$352,MATCH($B207,'Mapping water'!$B$5:$B$352,0),MATCH(W$3,'Mapping water'!$D$4:$U$4,0))*$D207</f>
        <v>0</v>
      </c>
      <c r="X207" s="32">
        <f>INDEX('Mapping water'!$D$5:$U$352,MATCH($B207,'Mapping water'!$B$5:$B$352,0),MATCH(X$3,'Mapping water'!$D$4:$U$4,0))*$D207</f>
        <v>0</v>
      </c>
      <c r="Y207" s="32">
        <f>INDEX('Mapping water'!$D$5:$U$352,MATCH($B207,'Mapping water'!$B$5:$B$352,0),MATCH(Y$3,'Mapping water'!$D$4:$U$4,0))*$D207</f>
        <v>0</v>
      </c>
    </row>
    <row r="208" spans="1:25" x14ac:dyDescent="0.45">
      <c r="A208" s="10" t="s">
        <v>405</v>
      </c>
      <c r="B208" s="10" t="s">
        <v>406</v>
      </c>
      <c r="C208" s="10" t="s">
        <v>31</v>
      </c>
      <c r="D208" s="32">
        <f>INDEX('ONS data MYE 5'!$I$6:$I$445, MATCH($B208,'ONS data MYE 5'!$B$6:$B$445,0))</f>
        <v>91937</v>
      </c>
      <c r="E208" s="32">
        <f>INDEX('ONS data MYE 5'!$J$6:$J$445, MATCH($B208,'ONS data MYE 5'!$B$6:$B$445,0))</f>
        <v>3093</v>
      </c>
      <c r="F208" s="32">
        <f t="shared" si="6"/>
        <v>8.0368967726850702</v>
      </c>
      <c r="G208" s="32">
        <f t="shared" si="7"/>
        <v>64.5917097347957</v>
      </c>
      <c r="H208" s="32">
        <f>INDEX('Mapping water'!$D$5:$U$352,MATCH($B208,'Mapping water'!$B$5:$B$352,0),MATCH(H$3,'Mapping water'!$D$4:$U$4,0))*$D208</f>
        <v>0</v>
      </c>
      <c r="I208" s="32">
        <f>INDEX('Mapping water'!$D$5:$U$352,MATCH($B208,'Mapping water'!$B$5:$B$352,0),MATCH(I$3,'Mapping water'!$D$4:$U$4,0))*$D208</f>
        <v>0</v>
      </c>
      <c r="J208" s="32">
        <f>INDEX('Mapping water'!$D$5:$U$352,MATCH($B208,'Mapping water'!$B$5:$B$352,0),MATCH(J$3,'Mapping water'!$D$4:$U$4,0))*$D208</f>
        <v>0</v>
      </c>
      <c r="K208" s="32">
        <f>INDEX('Mapping water'!$D$5:$U$352,MATCH($B208,'Mapping water'!$B$5:$B$352,0),MATCH(K$3,'Mapping water'!$D$4:$U$4,0))*$D208</f>
        <v>91937</v>
      </c>
      <c r="L208" s="32">
        <f>INDEX('Mapping water'!$D$5:$U$352,MATCH($B208,'Mapping water'!$B$5:$B$352,0),MATCH(L$3,'Mapping water'!$D$4:$U$4,0))*$D208</f>
        <v>0</v>
      </c>
      <c r="M208" s="32">
        <f>INDEX('Mapping water'!$D$5:$U$352,MATCH($B208,'Mapping water'!$B$5:$B$352,0),MATCH(M$3,'Mapping water'!$D$4:$U$4,0))*$D208</f>
        <v>0</v>
      </c>
      <c r="N208" s="32">
        <f>INDEX('Mapping water'!$D$5:$U$352,MATCH($B208,'Mapping water'!$B$5:$B$352,0),MATCH(N$3,'Mapping water'!$D$4:$U$4,0))*$D208</f>
        <v>0</v>
      </c>
      <c r="O208" s="32">
        <f>INDEX('Mapping water'!$D$5:$U$352,MATCH($B208,'Mapping water'!$B$5:$B$352,0),MATCH(O$3,'Mapping water'!$D$4:$U$4,0))*$D208</f>
        <v>0</v>
      </c>
      <c r="P208" s="32">
        <f>INDEX('Mapping water'!$D$5:$U$352,MATCH($B208,'Mapping water'!$B$5:$B$352,0),MATCH(P$3,'Mapping water'!$D$4:$U$4,0))*$D208</f>
        <v>0</v>
      </c>
      <c r="Q208" s="32">
        <f>INDEX('Mapping water'!$D$5:$U$352,MATCH($B208,'Mapping water'!$B$5:$B$352,0),MATCH(Q$3,'Mapping water'!$D$4:$U$4,0))*$D208</f>
        <v>0</v>
      </c>
      <c r="R208" s="32">
        <f>INDEX('Mapping water'!$D$5:$U$352,MATCH($B208,'Mapping water'!$B$5:$B$352,0),MATCH(R$3,'Mapping water'!$D$4:$U$4,0))*$D208</f>
        <v>0</v>
      </c>
      <c r="S208" s="32">
        <f>INDEX('Mapping water'!$D$5:$U$352,MATCH($B208,'Mapping water'!$B$5:$B$352,0),MATCH(S$3,'Mapping water'!$D$4:$U$4,0))*$D208</f>
        <v>0</v>
      </c>
      <c r="T208" s="32">
        <f>INDEX('Mapping water'!$D$5:$U$352,MATCH($B208,'Mapping water'!$B$5:$B$352,0),MATCH(T$3,'Mapping water'!$D$4:$U$4,0))*$D208</f>
        <v>0</v>
      </c>
      <c r="U208" s="32">
        <f>INDEX('Mapping water'!$D$5:$U$352,MATCH($B208,'Mapping water'!$B$5:$B$352,0),MATCH(U$3,'Mapping water'!$D$4:$U$4,0))*$D208</f>
        <v>0</v>
      </c>
      <c r="V208" s="32">
        <f>INDEX('Mapping water'!$D$5:$U$352,MATCH($B208,'Mapping water'!$B$5:$B$352,0),MATCH(V$3,'Mapping water'!$D$4:$U$4,0))*$D208</f>
        <v>0</v>
      </c>
      <c r="W208" s="32">
        <f>INDEX('Mapping water'!$D$5:$U$352,MATCH($B208,'Mapping water'!$B$5:$B$352,0),MATCH(W$3,'Mapping water'!$D$4:$U$4,0))*$D208</f>
        <v>0</v>
      </c>
      <c r="X208" s="32">
        <f>INDEX('Mapping water'!$D$5:$U$352,MATCH($B208,'Mapping water'!$B$5:$B$352,0),MATCH(X$3,'Mapping water'!$D$4:$U$4,0))*$D208</f>
        <v>0</v>
      </c>
      <c r="Y208" s="32">
        <f>INDEX('Mapping water'!$D$5:$U$352,MATCH($B208,'Mapping water'!$B$5:$B$352,0),MATCH(Y$3,'Mapping water'!$D$4:$U$4,0))*$D208</f>
        <v>0</v>
      </c>
    </row>
    <row r="209" spans="1:25" x14ac:dyDescent="0.45">
      <c r="A209" s="10" t="s">
        <v>407</v>
      </c>
      <c r="B209" s="10" t="s">
        <v>408</v>
      </c>
      <c r="C209" s="10" t="s">
        <v>31</v>
      </c>
      <c r="D209" s="32">
        <f>INDEX('ONS data MYE 5'!$I$6:$I$445, MATCH($B209,'ONS data MYE 5'!$B$6:$B$445,0))</f>
        <v>128977</v>
      </c>
      <c r="E209" s="32">
        <f>INDEX('ONS data MYE 5'!$J$6:$J$445, MATCH($B209,'ONS data MYE 5'!$B$6:$B$445,0))</f>
        <v>1617</v>
      </c>
      <c r="F209" s="32">
        <f t="shared" si="6"/>
        <v>7.3883278595771067</v>
      </c>
      <c r="G209" s="32">
        <f t="shared" si="7"/>
        <v>54.58738856060323</v>
      </c>
      <c r="H209" s="32">
        <f>INDEX('Mapping water'!$D$5:$U$352,MATCH($B209,'Mapping water'!$B$5:$B$352,0),MATCH(H$3,'Mapping water'!$D$4:$U$4,0))*$D209</f>
        <v>0</v>
      </c>
      <c r="I209" s="32">
        <f>INDEX('Mapping water'!$D$5:$U$352,MATCH($B209,'Mapping water'!$B$5:$B$352,0),MATCH(I$3,'Mapping water'!$D$4:$U$4,0))*$D209</f>
        <v>0</v>
      </c>
      <c r="J209" s="32">
        <f>INDEX('Mapping water'!$D$5:$U$352,MATCH($B209,'Mapping water'!$B$5:$B$352,0),MATCH(J$3,'Mapping water'!$D$4:$U$4,0))*$D209</f>
        <v>0</v>
      </c>
      <c r="K209" s="32">
        <f>INDEX('Mapping water'!$D$5:$U$352,MATCH($B209,'Mapping water'!$B$5:$B$352,0),MATCH(K$3,'Mapping water'!$D$4:$U$4,0))*$D209</f>
        <v>128977</v>
      </c>
      <c r="L209" s="32">
        <f>INDEX('Mapping water'!$D$5:$U$352,MATCH($B209,'Mapping water'!$B$5:$B$352,0),MATCH(L$3,'Mapping water'!$D$4:$U$4,0))*$D209</f>
        <v>0</v>
      </c>
      <c r="M209" s="32">
        <f>INDEX('Mapping water'!$D$5:$U$352,MATCH($B209,'Mapping water'!$B$5:$B$352,0),MATCH(M$3,'Mapping water'!$D$4:$U$4,0))*$D209</f>
        <v>0</v>
      </c>
      <c r="N209" s="32">
        <f>INDEX('Mapping water'!$D$5:$U$352,MATCH($B209,'Mapping water'!$B$5:$B$352,0),MATCH(N$3,'Mapping water'!$D$4:$U$4,0))*$D209</f>
        <v>0</v>
      </c>
      <c r="O209" s="32">
        <f>INDEX('Mapping water'!$D$5:$U$352,MATCH($B209,'Mapping water'!$B$5:$B$352,0),MATCH(O$3,'Mapping water'!$D$4:$U$4,0))*$D209</f>
        <v>0</v>
      </c>
      <c r="P209" s="32">
        <f>INDEX('Mapping water'!$D$5:$U$352,MATCH($B209,'Mapping water'!$B$5:$B$352,0),MATCH(P$3,'Mapping water'!$D$4:$U$4,0))*$D209</f>
        <v>0</v>
      </c>
      <c r="Q209" s="32">
        <f>INDEX('Mapping water'!$D$5:$U$352,MATCH($B209,'Mapping water'!$B$5:$B$352,0),MATCH(Q$3,'Mapping water'!$D$4:$U$4,0))*$D209</f>
        <v>0</v>
      </c>
      <c r="R209" s="32">
        <f>INDEX('Mapping water'!$D$5:$U$352,MATCH($B209,'Mapping water'!$B$5:$B$352,0),MATCH(R$3,'Mapping water'!$D$4:$U$4,0))*$D209</f>
        <v>0</v>
      </c>
      <c r="S209" s="32">
        <f>INDEX('Mapping water'!$D$5:$U$352,MATCH($B209,'Mapping water'!$B$5:$B$352,0),MATCH(S$3,'Mapping water'!$D$4:$U$4,0))*$D209</f>
        <v>0</v>
      </c>
      <c r="T209" s="32">
        <f>INDEX('Mapping water'!$D$5:$U$352,MATCH($B209,'Mapping water'!$B$5:$B$352,0),MATCH(T$3,'Mapping water'!$D$4:$U$4,0))*$D209</f>
        <v>0</v>
      </c>
      <c r="U209" s="32">
        <f>INDEX('Mapping water'!$D$5:$U$352,MATCH($B209,'Mapping water'!$B$5:$B$352,0),MATCH(U$3,'Mapping water'!$D$4:$U$4,0))*$D209</f>
        <v>0</v>
      </c>
      <c r="V209" s="32">
        <f>INDEX('Mapping water'!$D$5:$U$352,MATCH($B209,'Mapping water'!$B$5:$B$352,0),MATCH(V$3,'Mapping water'!$D$4:$U$4,0))*$D209</f>
        <v>0</v>
      </c>
      <c r="W209" s="32">
        <f>INDEX('Mapping water'!$D$5:$U$352,MATCH($B209,'Mapping water'!$B$5:$B$352,0),MATCH(W$3,'Mapping water'!$D$4:$U$4,0))*$D209</f>
        <v>0</v>
      </c>
      <c r="X209" s="32">
        <f>INDEX('Mapping water'!$D$5:$U$352,MATCH($B209,'Mapping water'!$B$5:$B$352,0),MATCH(X$3,'Mapping water'!$D$4:$U$4,0))*$D209</f>
        <v>0</v>
      </c>
      <c r="Y209" s="32">
        <f>INDEX('Mapping water'!$D$5:$U$352,MATCH($B209,'Mapping water'!$B$5:$B$352,0),MATCH(Y$3,'Mapping water'!$D$4:$U$4,0))*$D209</f>
        <v>0</v>
      </c>
    </row>
    <row r="210" spans="1:25" x14ac:dyDescent="0.45">
      <c r="A210" s="10" t="s">
        <v>409</v>
      </c>
      <c r="B210" s="10" t="s">
        <v>410</v>
      </c>
      <c r="C210" s="10" t="s">
        <v>31</v>
      </c>
      <c r="D210" s="32">
        <f>INDEX('ONS data MYE 5'!$I$6:$I$445, MATCH($B210,'ONS data MYE 5'!$B$6:$B$445,0))</f>
        <v>121352</v>
      </c>
      <c r="E210" s="32">
        <f>INDEX('ONS data MYE 5'!$J$6:$J$445, MATCH($B210,'ONS data MYE 5'!$B$6:$B$445,0))</f>
        <v>193</v>
      </c>
      <c r="F210" s="32">
        <f t="shared" si="6"/>
        <v>5.2626901889048856</v>
      </c>
      <c r="G210" s="32">
        <f t="shared" si="7"/>
        <v>27.695908024395742</v>
      </c>
      <c r="H210" s="32">
        <f>INDEX('Mapping water'!$D$5:$U$352,MATCH($B210,'Mapping water'!$B$5:$B$352,0),MATCH(H$3,'Mapping water'!$D$4:$U$4,0))*$D210</f>
        <v>0</v>
      </c>
      <c r="I210" s="32">
        <f>INDEX('Mapping water'!$D$5:$U$352,MATCH($B210,'Mapping water'!$B$5:$B$352,0),MATCH(I$3,'Mapping water'!$D$4:$U$4,0))*$D210</f>
        <v>0</v>
      </c>
      <c r="J210" s="32">
        <f>INDEX('Mapping water'!$D$5:$U$352,MATCH($B210,'Mapping water'!$B$5:$B$352,0),MATCH(J$3,'Mapping water'!$D$4:$U$4,0))*$D210</f>
        <v>0</v>
      </c>
      <c r="K210" s="32">
        <f>INDEX('Mapping water'!$D$5:$U$352,MATCH($B210,'Mapping water'!$B$5:$B$352,0),MATCH(K$3,'Mapping water'!$D$4:$U$4,0))*$D210</f>
        <v>121352</v>
      </c>
      <c r="L210" s="32">
        <f>INDEX('Mapping water'!$D$5:$U$352,MATCH($B210,'Mapping water'!$B$5:$B$352,0),MATCH(L$3,'Mapping water'!$D$4:$U$4,0))*$D210</f>
        <v>0</v>
      </c>
      <c r="M210" s="32">
        <f>INDEX('Mapping water'!$D$5:$U$352,MATCH($B210,'Mapping water'!$B$5:$B$352,0),MATCH(M$3,'Mapping water'!$D$4:$U$4,0))*$D210</f>
        <v>0</v>
      </c>
      <c r="N210" s="32">
        <f>INDEX('Mapping water'!$D$5:$U$352,MATCH($B210,'Mapping water'!$B$5:$B$352,0),MATCH(N$3,'Mapping water'!$D$4:$U$4,0))*$D210</f>
        <v>0</v>
      </c>
      <c r="O210" s="32">
        <f>INDEX('Mapping water'!$D$5:$U$352,MATCH($B210,'Mapping water'!$B$5:$B$352,0),MATCH(O$3,'Mapping water'!$D$4:$U$4,0))*$D210</f>
        <v>0</v>
      </c>
      <c r="P210" s="32">
        <f>INDEX('Mapping water'!$D$5:$U$352,MATCH($B210,'Mapping water'!$B$5:$B$352,0),MATCH(P$3,'Mapping water'!$D$4:$U$4,0))*$D210</f>
        <v>0</v>
      </c>
      <c r="Q210" s="32">
        <f>INDEX('Mapping water'!$D$5:$U$352,MATCH($B210,'Mapping water'!$B$5:$B$352,0),MATCH(Q$3,'Mapping water'!$D$4:$U$4,0))*$D210</f>
        <v>0</v>
      </c>
      <c r="R210" s="32">
        <f>INDEX('Mapping water'!$D$5:$U$352,MATCH($B210,'Mapping water'!$B$5:$B$352,0),MATCH(R$3,'Mapping water'!$D$4:$U$4,0))*$D210</f>
        <v>0</v>
      </c>
      <c r="S210" s="32">
        <f>INDEX('Mapping water'!$D$5:$U$352,MATCH($B210,'Mapping water'!$B$5:$B$352,0),MATCH(S$3,'Mapping water'!$D$4:$U$4,0))*$D210</f>
        <v>0</v>
      </c>
      <c r="T210" s="32">
        <f>INDEX('Mapping water'!$D$5:$U$352,MATCH($B210,'Mapping water'!$B$5:$B$352,0),MATCH(T$3,'Mapping water'!$D$4:$U$4,0))*$D210</f>
        <v>0</v>
      </c>
      <c r="U210" s="32">
        <f>INDEX('Mapping water'!$D$5:$U$352,MATCH($B210,'Mapping water'!$B$5:$B$352,0),MATCH(U$3,'Mapping water'!$D$4:$U$4,0))*$D210</f>
        <v>0</v>
      </c>
      <c r="V210" s="32">
        <f>INDEX('Mapping water'!$D$5:$U$352,MATCH($B210,'Mapping water'!$B$5:$B$352,0),MATCH(V$3,'Mapping water'!$D$4:$U$4,0))*$D210</f>
        <v>0</v>
      </c>
      <c r="W210" s="32">
        <f>INDEX('Mapping water'!$D$5:$U$352,MATCH($B210,'Mapping water'!$B$5:$B$352,0),MATCH(W$3,'Mapping water'!$D$4:$U$4,0))*$D210</f>
        <v>0</v>
      </c>
      <c r="X210" s="32">
        <f>INDEX('Mapping water'!$D$5:$U$352,MATCH($B210,'Mapping water'!$B$5:$B$352,0),MATCH(X$3,'Mapping water'!$D$4:$U$4,0))*$D210</f>
        <v>0</v>
      </c>
      <c r="Y210" s="32">
        <f>INDEX('Mapping water'!$D$5:$U$352,MATCH($B210,'Mapping water'!$B$5:$B$352,0),MATCH(Y$3,'Mapping water'!$D$4:$U$4,0))*$D210</f>
        <v>0</v>
      </c>
    </row>
    <row r="211" spans="1:25" x14ac:dyDescent="0.45">
      <c r="A211" s="10" t="s">
        <v>411</v>
      </c>
      <c r="B211" s="10" t="s">
        <v>412</v>
      </c>
      <c r="C211" s="10" t="s">
        <v>31</v>
      </c>
      <c r="D211" s="32">
        <f>INDEX('ONS data MYE 5'!$I$6:$I$445, MATCH($B211,'ONS data MYE 5'!$B$6:$B$445,0))</f>
        <v>159663</v>
      </c>
      <c r="E211" s="32">
        <f>INDEX('ONS data MYE 5'!$J$6:$J$445, MATCH($B211,'ONS data MYE 5'!$B$6:$B$445,0))</f>
        <v>517</v>
      </c>
      <c r="F211" s="32">
        <f t="shared" si="6"/>
        <v>6.2480428745084291</v>
      </c>
      <c r="G211" s="32">
        <f t="shared" si="7"/>
        <v>39.038039761695551</v>
      </c>
      <c r="H211" s="32">
        <f>INDEX('Mapping water'!$D$5:$U$352,MATCH($B211,'Mapping water'!$B$5:$B$352,0),MATCH(H$3,'Mapping water'!$D$4:$U$4,0))*$D211</f>
        <v>0</v>
      </c>
      <c r="I211" s="32">
        <f>INDEX('Mapping water'!$D$5:$U$352,MATCH($B211,'Mapping water'!$B$5:$B$352,0),MATCH(I$3,'Mapping water'!$D$4:$U$4,0))*$D211</f>
        <v>0</v>
      </c>
      <c r="J211" s="32">
        <f>INDEX('Mapping water'!$D$5:$U$352,MATCH($B211,'Mapping water'!$B$5:$B$352,0),MATCH(J$3,'Mapping water'!$D$4:$U$4,0))*$D211</f>
        <v>0</v>
      </c>
      <c r="K211" s="32">
        <f>INDEX('Mapping water'!$D$5:$U$352,MATCH($B211,'Mapping water'!$B$5:$B$352,0),MATCH(K$3,'Mapping water'!$D$4:$U$4,0))*$D211</f>
        <v>48272.830746</v>
      </c>
      <c r="L211" s="32">
        <f>INDEX('Mapping water'!$D$5:$U$352,MATCH($B211,'Mapping water'!$B$5:$B$352,0),MATCH(L$3,'Mapping water'!$D$4:$U$4,0))*$D211</f>
        <v>0</v>
      </c>
      <c r="M211" s="32">
        <f>INDEX('Mapping water'!$D$5:$U$352,MATCH($B211,'Mapping water'!$B$5:$B$352,0),MATCH(M$3,'Mapping water'!$D$4:$U$4,0))*$D211</f>
        <v>0</v>
      </c>
      <c r="N211" s="32">
        <f>INDEX('Mapping water'!$D$5:$U$352,MATCH($B211,'Mapping water'!$B$5:$B$352,0),MATCH(N$3,'Mapping water'!$D$4:$U$4,0))*$D211</f>
        <v>0</v>
      </c>
      <c r="O211" s="32">
        <f>INDEX('Mapping water'!$D$5:$U$352,MATCH($B211,'Mapping water'!$B$5:$B$352,0),MATCH(O$3,'Mapping water'!$D$4:$U$4,0))*$D211</f>
        <v>0</v>
      </c>
      <c r="P211" s="32">
        <f>INDEX('Mapping water'!$D$5:$U$352,MATCH($B211,'Mapping water'!$B$5:$B$352,0),MATCH(P$3,'Mapping water'!$D$4:$U$4,0))*$D211</f>
        <v>0</v>
      </c>
      <c r="Q211" s="32">
        <f>INDEX('Mapping water'!$D$5:$U$352,MATCH($B211,'Mapping water'!$B$5:$B$352,0),MATCH(Q$3,'Mapping water'!$D$4:$U$4,0))*$D211</f>
        <v>0</v>
      </c>
      <c r="R211" s="32">
        <f>INDEX('Mapping water'!$D$5:$U$352,MATCH($B211,'Mapping water'!$B$5:$B$352,0),MATCH(R$3,'Mapping water'!$D$4:$U$4,0))*$D211</f>
        <v>0</v>
      </c>
      <c r="S211" s="32">
        <f>INDEX('Mapping water'!$D$5:$U$352,MATCH($B211,'Mapping water'!$B$5:$B$352,0),MATCH(S$3,'Mapping water'!$D$4:$U$4,0))*$D211</f>
        <v>0</v>
      </c>
      <c r="T211" s="32">
        <f>INDEX('Mapping water'!$D$5:$U$352,MATCH($B211,'Mapping water'!$B$5:$B$352,0),MATCH(T$3,'Mapping water'!$D$4:$U$4,0))*$D211</f>
        <v>0</v>
      </c>
      <c r="U211" s="32">
        <f>INDEX('Mapping water'!$D$5:$U$352,MATCH($B211,'Mapping water'!$B$5:$B$352,0),MATCH(U$3,'Mapping water'!$D$4:$U$4,0))*$D211</f>
        <v>0</v>
      </c>
      <c r="V211" s="32">
        <f>INDEX('Mapping water'!$D$5:$U$352,MATCH($B211,'Mapping water'!$B$5:$B$352,0),MATCH(V$3,'Mapping water'!$D$4:$U$4,0))*$D211</f>
        <v>0</v>
      </c>
      <c r="W211" s="32">
        <f>INDEX('Mapping water'!$D$5:$U$352,MATCH($B211,'Mapping water'!$B$5:$B$352,0),MATCH(W$3,'Mapping water'!$D$4:$U$4,0))*$D211</f>
        <v>0</v>
      </c>
      <c r="X211" s="32">
        <f>INDEX('Mapping water'!$D$5:$U$352,MATCH($B211,'Mapping water'!$B$5:$B$352,0),MATCH(X$3,'Mapping water'!$D$4:$U$4,0))*$D211</f>
        <v>111390.16925399999</v>
      </c>
      <c r="Y211" s="32">
        <f>INDEX('Mapping water'!$D$5:$U$352,MATCH($B211,'Mapping water'!$B$5:$B$352,0),MATCH(Y$3,'Mapping water'!$D$4:$U$4,0))*$D211</f>
        <v>0</v>
      </c>
    </row>
    <row r="212" spans="1:25" x14ac:dyDescent="0.45">
      <c r="A212" s="10" t="s">
        <v>413</v>
      </c>
      <c r="B212" s="10" t="s">
        <v>414</v>
      </c>
      <c r="C212" s="10" t="s">
        <v>31</v>
      </c>
      <c r="D212" s="32">
        <f>INDEX('ONS data MYE 5'!$I$6:$I$445, MATCH($B212,'ONS data MYE 5'!$B$6:$B$445,0))</f>
        <v>105715</v>
      </c>
      <c r="E212" s="32">
        <f>INDEX('ONS data MYE 5'!$J$6:$J$445, MATCH($B212,'ONS data MYE 5'!$B$6:$B$445,0))</f>
        <v>1068</v>
      </c>
      <c r="F212" s="32">
        <f t="shared" si="6"/>
        <v>6.9735430195201404</v>
      </c>
      <c r="G212" s="32">
        <f t="shared" si="7"/>
        <v>48.630302245098079</v>
      </c>
      <c r="H212" s="32">
        <f>INDEX('Mapping water'!$D$5:$U$352,MATCH($B212,'Mapping water'!$B$5:$B$352,0),MATCH(H$3,'Mapping water'!$D$4:$U$4,0))*$D212</f>
        <v>0</v>
      </c>
      <c r="I212" s="32">
        <f>INDEX('Mapping water'!$D$5:$U$352,MATCH($B212,'Mapping water'!$B$5:$B$352,0),MATCH(I$3,'Mapping water'!$D$4:$U$4,0))*$D212</f>
        <v>0</v>
      </c>
      <c r="J212" s="32">
        <f>INDEX('Mapping water'!$D$5:$U$352,MATCH($B212,'Mapping water'!$B$5:$B$352,0),MATCH(J$3,'Mapping water'!$D$4:$U$4,0))*$D212</f>
        <v>0</v>
      </c>
      <c r="K212" s="32">
        <f>INDEX('Mapping water'!$D$5:$U$352,MATCH($B212,'Mapping water'!$B$5:$B$352,0),MATCH(K$3,'Mapping water'!$D$4:$U$4,0))*$D212</f>
        <v>105715</v>
      </c>
      <c r="L212" s="32">
        <f>INDEX('Mapping water'!$D$5:$U$352,MATCH($B212,'Mapping water'!$B$5:$B$352,0),MATCH(L$3,'Mapping water'!$D$4:$U$4,0))*$D212</f>
        <v>0</v>
      </c>
      <c r="M212" s="32">
        <f>INDEX('Mapping water'!$D$5:$U$352,MATCH($B212,'Mapping water'!$B$5:$B$352,0),MATCH(M$3,'Mapping water'!$D$4:$U$4,0))*$D212</f>
        <v>0</v>
      </c>
      <c r="N212" s="32">
        <f>INDEX('Mapping water'!$D$5:$U$352,MATCH($B212,'Mapping water'!$B$5:$B$352,0),MATCH(N$3,'Mapping water'!$D$4:$U$4,0))*$D212</f>
        <v>0</v>
      </c>
      <c r="O212" s="32">
        <f>INDEX('Mapping water'!$D$5:$U$352,MATCH($B212,'Mapping water'!$B$5:$B$352,0),MATCH(O$3,'Mapping water'!$D$4:$U$4,0))*$D212</f>
        <v>0</v>
      </c>
      <c r="P212" s="32">
        <f>INDEX('Mapping water'!$D$5:$U$352,MATCH($B212,'Mapping water'!$B$5:$B$352,0),MATCH(P$3,'Mapping water'!$D$4:$U$4,0))*$D212</f>
        <v>0</v>
      </c>
      <c r="Q212" s="32">
        <f>INDEX('Mapping water'!$D$5:$U$352,MATCH($B212,'Mapping water'!$B$5:$B$352,0),MATCH(Q$3,'Mapping water'!$D$4:$U$4,0))*$D212</f>
        <v>0</v>
      </c>
      <c r="R212" s="32">
        <f>INDEX('Mapping water'!$D$5:$U$352,MATCH($B212,'Mapping water'!$B$5:$B$352,0),MATCH(R$3,'Mapping water'!$D$4:$U$4,0))*$D212</f>
        <v>0</v>
      </c>
      <c r="S212" s="32">
        <f>INDEX('Mapping water'!$D$5:$U$352,MATCH($B212,'Mapping water'!$B$5:$B$352,0),MATCH(S$3,'Mapping water'!$D$4:$U$4,0))*$D212</f>
        <v>0</v>
      </c>
      <c r="T212" s="32">
        <f>INDEX('Mapping water'!$D$5:$U$352,MATCH($B212,'Mapping water'!$B$5:$B$352,0),MATCH(T$3,'Mapping water'!$D$4:$U$4,0))*$D212</f>
        <v>0</v>
      </c>
      <c r="U212" s="32">
        <f>INDEX('Mapping water'!$D$5:$U$352,MATCH($B212,'Mapping water'!$B$5:$B$352,0),MATCH(U$3,'Mapping water'!$D$4:$U$4,0))*$D212</f>
        <v>0</v>
      </c>
      <c r="V212" s="32">
        <f>INDEX('Mapping water'!$D$5:$U$352,MATCH($B212,'Mapping water'!$B$5:$B$352,0),MATCH(V$3,'Mapping water'!$D$4:$U$4,0))*$D212</f>
        <v>0</v>
      </c>
      <c r="W212" s="32">
        <f>INDEX('Mapping water'!$D$5:$U$352,MATCH($B212,'Mapping water'!$B$5:$B$352,0),MATCH(W$3,'Mapping water'!$D$4:$U$4,0))*$D212</f>
        <v>0</v>
      </c>
      <c r="X212" s="32">
        <f>INDEX('Mapping water'!$D$5:$U$352,MATCH($B212,'Mapping water'!$B$5:$B$352,0),MATCH(X$3,'Mapping water'!$D$4:$U$4,0))*$D212</f>
        <v>0</v>
      </c>
      <c r="Y212" s="32">
        <f>INDEX('Mapping water'!$D$5:$U$352,MATCH($B212,'Mapping water'!$B$5:$B$352,0),MATCH(Y$3,'Mapping water'!$D$4:$U$4,0))*$D212</f>
        <v>0</v>
      </c>
    </row>
    <row r="213" spans="1:25" x14ac:dyDescent="0.45">
      <c r="A213" s="10" t="s">
        <v>415</v>
      </c>
      <c r="B213" s="10" t="s">
        <v>416</v>
      </c>
      <c r="C213" s="10" t="s">
        <v>31</v>
      </c>
      <c r="D213" s="32">
        <f>INDEX('ONS data MYE 5'!$I$6:$I$445, MATCH($B213,'ONS data MYE 5'!$B$6:$B$445,0))</f>
        <v>142465</v>
      </c>
      <c r="E213" s="32">
        <f>INDEX('ONS data MYE 5'!$J$6:$J$445, MATCH($B213,'ONS data MYE 5'!$B$6:$B$445,0))</f>
        <v>380</v>
      </c>
      <c r="F213" s="32">
        <f t="shared" si="6"/>
        <v>5.9401712527204316</v>
      </c>
      <c r="G213" s="32">
        <f t="shared" si="7"/>
        <v>35.285634511646222</v>
      </c>
      <c r="H213" s="32">
        <f>INDEX('Mapping water'!$D$5:$U$352,MATCH($B213,'Mapping water'!$B$5:$B$352,0),MATCH(H$3,'Mapping water'!$D$4:$U$4,0))*$D213</f>
        <v>0</v>
      </c>
      <c r="I213" s="32">
        <f>INDEX('Mapping water'!$D$5:$U$352,MATCH($B213,'Mapping water'!$B$5:$B$352,0),MATCH(I$3,'Mapping water'!$D$4:$U$4,0))*$D213</f>
        <v>0</v>
      </c>
      <c r="J213" s="32">
        <f>INDEX('Mapping water'!$D$5:$U$352,MATCH($B213,'Mapping water'!$B$5:$B$352,0),MATCH(J$3,'Mapping water'!$D$4:$U$4,0))*$D213</f>
        <v>0</v>
      </c>
      <c r="K213" s="32">
        <f>INDEX('Mapping water'!$D$5:$U$352,MATCH($B213,'Mapping water'!$B$5:$B$352,0),MATCH(K$3,'Mapping water'!$D$4:$U$4,0))*$D213</f>
        <v>70332.975989999992</v>
      </c>
      <c r="L213" s="32">
        <f>INDEX('Mapping water'!$D$5:$U$352,MATCH($B213,'Mapping water'!$B$5:$B$352,0),MATCH(L$3,'Mapping water'!$D$4:$U$4,0))*$D213</f>
        <v>0</v>
      </c>
      <c r="M213" s="32">
        <f>INDEX('Mapping water'!$D$5:$U$352,MATCH($B213,'Mapping water'!$B$5:$B$352,0),MATCH(M$3,'Mapping water'!$D$4:$U$4,0))*$D213</f>
        <v>0</v>
      </c>
      <c r="N213" s="32">
        <f>INDEX('Mapping water'!$D$5:$U$352,MATCH($B213,'Mapping water'!$B$5:$B$352,0),MATCH(N$3,'Mapping water'!$D$4:$U$4,0))*$D213</f>
        <v>0</v>
      </c>
      <c r="O213" s="32">
        <f>INDEX('Mapping water'!$D$5:$U$352,MATCH($B213,'Mapping water'!$B$5:$B$352,0),MATCH(O$3,'Mapping water'!$D$4:$U$4,0))*$D213</f>
        <v>0</v>
      </c>
      <c r="P213" s="32">
        <f>INDEX('Mapping water'!$D$5:$U$352,MATCH($B213,'Mapping water'!$B$5:$B$352,0),MATCH(P$3,'Mapping water'!$D$4:$U$4,0))*$D213</f>
        <v>0</v>
      </c>
      <c r="Q213" s="32">
        <f>INDEX('Mapping water'!$D$5:$U$352,MATCH($B213,'Mapping water'!$B$5:$B$352,0),MATCH(Q$3,'Mapping water'!$D$4:$U$4,0))*$D213</f>
        <v>0</v>
      </c>
      <c r="R213" s="32">
        <f>INDEX('Mapping water'!$D$5:$U$352,MATCH($B213,'Mapping water'!$B$5:$B$352,0),MATCH(R$3,'Mapping water'!$D$4:$U$4,0))*$D213</f>
        <v>0</v>
      </c>
      <c r="S213" s="32">
        <f>INDEX('Mapping water'!$D$5:$U$352,MATCH($B213,'Mapping water'!$B$5:$B$352,0),MATCH(S$3,'Mapping water'!$D$4:$U$4,0))*$D213</f>
        <v>0</v>
      </c>
      <c r="T213" s="32">
        <f>INDEX('Mapping water'!$D$5:$U$352,MATCH($B213,'Mapping water'!$B$5:$B$352,0),MATCH(T$3,'Mapping water'!$D$4:$U$4,0))*$D213</f>
        <v>0</v>
      </c>
      <c r="U213" s="32">
        <f>INDEX('Mapping water'!$D$5:$U$352,MATCH($B213,'Mapping water'!$B$5:$B$352,0),MATCH(U$3,'Mapping water'!$D$4:$U$4,0))*$D213</f>
        <v>0</v>
      </c>
      <c r="V213" s="32">
        <f>INDEX('Mapping water'!$D$5:$U$352,MATCH($B213,'Mapping water'!$B$5:$B$352,0),MATCH(V$3,'Mapping water'!$D$4:$U$4,0))*$D213</f>
        <v>0</v>
      </c>
      <c r="W213" s="32">
        <f>INDEX('Mapping water'!$D$5:$U$352,MATCH($B213,'Mapping water'!$B$5:$B$352,0),MATCH(W$3,'Mapping water'!$D$4:$U$4,0))*$D213</f>
        <v>0</v>
      </c>
      <c r="X213" s="32">
        <f>INDEX('Mapping water'!$D$5:$U$352,MATCH($B213,'Mapping water'!$B$5:$B$352,0),MATCH(X$3,'Mapping water'!$D$4:$U$4,0))*$D213</f>
        <v>72132.024010000008</v>
      </c>
      <c r="Y213" s="32">
        <f>INDEX('Mapping water'!$D$5:$U$352,MATCH($B213,'Mapping water'!$B$5:$B$352,0),MATCH(Y$3,'Mapping water'!$D$4:$U$4,0))*$D213</f>
        <v>0</v>
      </c>
    </row>
    <row r="214" spans="1:25" x14ac:dyDescent="0.45">
      <c r="A214" s="10" t="s">
        <v>417</v>
      </c>
      <c r="B214" s="10" t="s">
        <v>418</v>
      </c>
      <c r="C214" s="10" t="s">
        <v>31</v>
      </c>
      <c r="D214" s="32">
        <f>INDEX('ONS data MYE 5'!$I$6:$I$445, MATCH($B214,'ONS data MYE 5'!$B$6:$B$445,0))</f>
        <v>139822</v>
      </c>
      <c r="E214" s="32">
        <f>INDEX('ONS data MYE 5'!$J$6:$J$445, MATCH($B214,'ONS data MYE 5'!$B$6:$B$445,0))</f>
        <v>1353</v>
      </c>
      <c r="F214" s="32">
        <f t="shared" si="6"/>
        <v>7.2100796281707877</v>
      </c>
      <c r="G214" s="32">
        <f t="shared" si="7"/>
        <v>51.985248244563408</v>
      </c>
      <c r="H214" s="32">
        <f>INDEX('Mapping water'!$D$5:$U$352,MATCH($B214,'Mapping water'!$B$5:$B$352,0),MATCH(H$3,'Mapping water'!$D$4:$U$4,0))*$D214</f>
        <v>0</v>
      </c>
      <c r="I214" s="32">
        <f>INDEX('Mapping water'!$D$5:$U$352,MATCH($B214,'Mapping water'!$B$5:$B$352,0),MATCH(I$3,'Mapping water'!$D$4:$U$4,0))*$D214</f>
        <v>0</v>
      </c>
      <c r="J214" s="32">
        <f>INDEX('Mapping water'!$D$5:$U$352,MATCH($B214,'Mapping water'!$B$5:$B$352,0),MATCH(J$3,'Mapping water'!$D$4:$U$4,0))*$D214</f>
        <v>0</v>
      </c>
      <c r="K214" s="32">
        <f>INDEX('Mapping water'!$D$5:$U$352,MATCH($B214,'Mapping water'!$B$5:$B$352,0),MATCH(K$3,'Mapping water'!$D$4:$U$4,0))*$D214</f>
        <v>139822</v>
      </c>
      <c r="L214" s="32">
        <f>INDEX('Mapping water'!$D$5:$U$352,MATCH($B214,'Mapping water'!$B$5:$B$352,0),MATCH(L$3,'Mapping water'!$D$4:$U$4,0))*$D214</f>
        <v>0</v>
      </c>
      <c r="M214" s="32">
        <f>INDEX('Mapping water'!$D$5:$U$352,MATCH($B214,'Mapping water'!$B$5:$B$352,0),MATCH(M$3,'Mapping water'!$D$4:$U$4,0))*$D214</f>
        <v>0</v>
      </c>
      <c r="N214" s="32">
        <f>INDEX('Mapping water'!$D$5:$U$352,MATCH($B214,'Mapping water'!$B$5:$B$352,0),MATCH(N$3,'Mapping water'!$D$4:$U$4,0))*$D214</f>
        <v>0</v>
      </c>
      <c r="O214" s="32">
        <f>INDEX('Mapping water'!$D$5:$U$352,MATCH($B214,'Mapping water'!$B$5:$B$352,0),MATCH(O$3,'Mapping water'!$D$4:$U$4,0))*$D214</f>
        <v>0</v>
      </c>
      <c r="P214" s="32">
        <f>INDEX('Mapping water'!$D$5:$U$352,MATCH($B214,'Mapping water'!$B$5:$B$352,0),MATCH(P$3,'Mapping water'!$D$4:$U$4,0))*$D214</f>
        <v>0</v>
      </c>
      <c r="Q214" s="32">
        <f>INDEX('Mapping water'!$D$5:$U$352,MATCH($B214,'Mapping water'!$B$5:$B$352,0),MATCH(Q$3,'Mapping water'!$D$4:$U$4,0))*$D214</f>
        <v>0</v>
      </c>
      <c r="R214" s="32">
        <f>INDEX('Mapping water'!$D$5:$U$352,MATCH($B214,'Mapping water'!$B$5:$B$352,0),MATCH(R$3,'Mapping water'!$D$4:$U$4,0))*$D214</f>
        <v>0</v>
      </c>
      <c r="S214" s="32">
        <f>INDEX('Mapping water'!$D$5:$U$352,MATCH($B214,'Mapping water'!$B$5:$B$352,0),MATCH(S$3,'Mapping water'!$D$4:$U$4,0))*$D214</f>
        <v>0</v>
      </c>
      <c r="T214" s="32">
        <f>INDEX('Mapping water'!$D$5:$U$352,MATCH($B214,'Mapping water'!$B$5:$B$352,0),MATCH(T$3,'Mapping water'!$D$4:$U$4,0))*$D214</f>
        <v>0</v>
      </c>
      <c r="U214" s="32">
        <f>INDEX('Mapping water'!$D$5:$U$352,MATCH($B214,'Mapping water'!$B$5:$B$352,0),MATCH(U$3,'Mapping water'!$D$4:$U$4,0))*$D214</f>
        <v>0</v>
      </c>
      <c r="V214" s="32">
        <f>INDEX('Mapping water'!$D$5:$U$352,MATCH($B214,'Mapping water'!$B$5:$B$352,0),MATCH(V$3,'Mapping water'!$D$4:$U$4,0))*$D214</f>
        <v>0</v>
      </c>
      <c r="W214" s="32">
        <f>INDEX('Mapping water'!$D$5:$U$352,MATCH($B214,'Mapping water'!$B$5:$B$352,0),MATCH(W$3,'Mapping water'!$D$4:$U$4,0))*$D214</f>
        <v>0</v>
      </c>
      <c r="X214" s="32">
        <f>INDEX('Mapping water'!$D$5:$U$352,MATCH($B214,'Mapping water'!$B$5:$B$352,0),MATCH(X$3,'Mapping water'!$D$4:$U$4,0))*$D214</f>
        <v>0</v>
      </c>
      <c r="Y214" s="32">
        <f>INDEX('Mapping water'!$D$5:$U$352,MATCH($B214,'Mapping water'!$B$5:$B$352,0),MATCH(Y$3,'Mapping water'!$D$4:$U$4,0))*$D214</f>
        <v>0</v>
      </c>
    </row>
    <row r="215" spans="1:25" x14ac:dyDescent="0.45">
      <c r="A215" s="10" t="s">
        <v>419</v>
      </c>
      <c r="B215" s="10" t="s">
        <v>420</v>
      </c>
      <c r="C215" s="10" t="s">
        <v>31</v>
      </c>
      <c r="D215" s="32">
        <f>INDEX('ONS data MYE 5'!$I$6:$I$445, MATCH($B215,'ONS data MYE 5'!$B$6:$B$445,0))</f>
        <v>63526</v>
      </c>
      <c r="E215" s="32">
        <f>INDEX('ONS data MYE 5'!$J$6:$J$445, MATCH($B215,'ONS data MYE 5'!$B$6:$B$445,0))</f>
        <v>1515</v>
      </c>
      <c r="F215" s="32">
        <f t="shared" si="6"/>
        <v>7.3231707179434693</v>
      </c>
      <c r="G215" s="32">
        <f t="shared" si="7"/>
        <v>53.628829364144664</v>
      </c>
      <c r="H215" s="32">
        <f>INDEX('Mapping water'!$D$5:$U$352,MATCH($B215,'Mapping water'!$B$5:$B$352,0),MATCH(H$3,'Mapping water'!$D$4:$U$4,0))*$D215</f>
        <v>0</v>
      </c>
      <c r="I215" s="32">
        <f>INDEX('Mapping water'!$D$5:$U$352,MATCH($B215,'Mapping water'!$B$5:$B$352,0),MATCH(I$3,'Mapping water'!$D$4:$U$4,0))*$D215</f>
        <v>0</v>
      </c>
      <c r="J215" s="32">
        <f>INDEX('Mapping water'!$D$5:$U$352,MATCH($B215,'Mapping water'!$B$5:$B$352,0),MATCH(J$3,'Mapping water'!$D$4:$U$4,0))*$D215</f>
        <v>0</v>
      </c>
      <c r="K215" s="32">
        <f>INDEX('Mapping water'!$D$5:$U$352,MATCH($B215,'Mapping water'!$B$5:$B$352,0),MATCH(K$3,'Mapping water'!$D$4:$U$4,0))*$D215</f>
        <v>63526</v>
      </c>
      <c r="L215" s="32">
        <f>INDEX('Mapping water'!$D$5:$U$352,MATCH($B215,'Mapping water'!$B$5:$B$352,0),MATCH(L$3,'Mapping water'!$D$4:$U$4,0))*$D215</f>
        <v>0</v>
      </c>
      <c r="M215" s="32">
        <f>INDEX('Mapping water'!$D$5:$U$352,MATCH($B215,'Mapping water'!$B$5:$B$352,0),MATCH(M$3,'Mapping water'!$D$4:$U$4,0))*$D215</f>
        <v>0</v>
      </c>
      <c r="N215" s="32">
        <f>INDEX('Mapping water'!$D$5:$U$352,MATCH($B215,'Mapping water'!$B$5:$B$352,0),MATCH(N$3,'Mapping water'!$D$4:$U$4,0))*$D215</f>
        <v>0</v>
      </c>
      <c r="O215" s="32">
        <f>INDEX('Mapping water'!$D$5:$U$352,MATCH($B215,'Mapping water'!$B$5:$B$352,0),MATCH(O$3,'Mapping water'!$D$4:$U$4,0))*$D215</f>
        <v>0</v>
      </c>
      <c r="P215" s="32">
        <f>INDEX('Mapping water'!$D$5:$U$352,MATCH($B215,'Mapping water'!$B$5:$B$352,0),MATCH(P$3,'Mapping water'!$D$4:$U$4,0))*$D215</f>
        <v>0</v>
      </c>
      <c r="Q215" s="32">
        <f>INDEX('Mapping water'!$D$5:$U$352,MATCH($B215,'Mapping water'!$B$5:$B$352,0),MATCH(Q$3,'Mapping water'!$D$4:$U$4,0))*$D215</f>
        <v>0</v>
      </c>
      <c r="R215" s="32">
        <f>INDEX('Mapping water'!$D$5:$U$352,MATCH($B215,'Mapping water'!$B$5:$B$352,0),MATCH(R$3,'Mapping water'!$D$4:$U$4,0))*$D215</f>
        <v>0</v>
      </c>
      <c r="S215" s="32">
        <f>INDEX('Mapping water'!$D$5:$U$352,MATCH($B215,'Mapping water'!$B$5:$B$352,0),MATCH(S$3,'Mapping water'!$D$4:$U$4,0))*$D215</f>
        <v>0</v>
      </c>
      <c r="T215" s="32">
        <f>INDEX('Mapping water'!$D$5:$U$352,MATCH($B215,'Mapping water'!$B$5:$B$352,0),MATCH(T$3,'Mapping water'!$D$4:$U$4,0))*$D215</f>
        <v>0</v>
      </c>
      <c r="U215" s="32">
        <f>INDEX('Mapping water'!$D$5:$U$352,MATCH($B215,'Mapping water'!$B$5:$B$352,0),MATCH(U$3,'Mapping water'!$D$4:$U$4,0))*$D215</f>
        <v>0</v>
      </c>
      <c r="V215" s="32">
        <f>INDEX('Mapping water'!$D$5:$U$352,MATCH($B215,'Mapping water'!$B$5:$B$352,0),MATCH(V$3,'Mapping water'!$D$4:$U$4,0))*$D215</f>
        <v>0</v>
      </c>
      <c r="W215" s="32">
        <f>INDEX('Mapping water'!$D$5:$U$352,MATCH($B215,'Mapping water'!$B$5:$B$352,0),MATCH(W$3,'Mapping water'!$D$4:$U$4,0))*$D215</f>
        <v>0</v>
      </c>
      <c r="X215" s="32">
        <f>INDEX('Mapping water'!$D$5:$U$352,MATCH($B215,'Mapping water'!$B$5:$B$352,0),MATCH(X$3,'Mapping water'!$D$4:$U$4,0))*$D215</f>
        <v>0</v>
      </c>
      <c r="Y215" s="32">
        <f>INDEX('Mapping water'!$D$5:$U$352,MATCH($B215,'Mapping water'!$B$5:$B$352,0),MATCH(Y$3,'Mapping water'!$D$4:$U$4,0))*$D215</f>
        <v>0</v>
      </c>
    </row>
    <row r="216" spans="1:25" x14ac:dyDescent="0.45">
      <c r="A216" s="10" t="s">
        <v>421</v>
      </c>
      <c r="B216" s="10" t="s">
        <v>422</v>
      </c>
      <c r="C216" s="10" t="s">
        <v>31</v>
      </c>
      <c r="D216" s="32">
        <f>INDEX('ONS data MYE 5'!$I$6:$I$445, MATCH($B216,'ONS data MYE 5'!$B$6:$B$445,0))</f>
        <v>155798</v>
      </c>
      <c r="E216" s="32">
        <f>INDEX('ONS data MYE 5'!$J$6:$J$445, MATCH($B216,'ONS data MYE 5'!$B$6:$B$445,0))</f>
        <v>705</v>
      </c>
      <c r="F216" s="32">
        <f t="shared" si="6"/>
        <v>6.5581978028122689</v>
      </c>
      <c r="G216" s="32">
        <f t="shared" si="7"/>
        <v>43.009958420811671</v>
      </c>
      <c r="H216" s="32">
        <f>INDEX('Mapping water'!$D$5:$U$352,MATCH($B216,'Mapping water'!$B$5:$B$352,0),MATCH(H$3,'Mapping water'!$D$4:$U$4,0))*$D216</f>
        <v>0</v>
      </c>
      <c r="I216" s="32">
        <f>INDEX('Mapping water'!$D$5:$U$352,MATCH($B216,'Mapping water'!$B$5:$B$352,0),MATCH(I$3,'Mapping water'!$D$4:$U$4,0))*$D216</f>
        <v>0</v>
      </c>
      <c r="J216" s="32">
        <f>INDEX('Mapping water'!$D$5:$U$352,MATCH($B216,'Mapping water'!$B$5:$B$352,0),MATCH(J$3,'Mapping water'!$D$4:$U$4,0))*$D216</f>
        <v>0</v>
      </c>
      <c r="K216" s="32">
        <f>INDEX('Mapping water'!$D$5:$U$352,MATCH($B216,'Mapping water'!$B$5:$B$352,0),MATCH(K$3,'Mapping water'!$D$4:$U$4,0))*$D216</f>
        <v>155798</v>
      </c>
      <c r="L216" s="32">
        <f>INDEX('Mapping water'!$D$5:$U$352,MATCH($B216,'Mapping water'!$B$5:$B$352,0),MATCH(L$3,'Mapping water'!$D$4:$U$4,0))*$D216</f>
        <v>0</v>
      </c>
      <c r="M216" s="32">
        <f>INDEX('Mapping water'!$D$5:$U$352,MATCH($B216,'Mapping water'!$B$5:$B$352,0),MATCH(M$3,'Mapping water'!$D$4:$U$4,0))*$D216</f>
        <v>0</v>
      </c>
      <c r="N216" s="32">
        <f>INDEX('Mapping water'!$D$5:$U$352,MATCH($B216,'Mapping water'!$B$5:$B$352,0),MATCH(N$3,'Mapping water'!$D$4:$U$4,0))*$D216</f>
        <v>0</v>
      </c>
      <c r="O216" s="32">
        <f>INDEX('Mapping water'!$D$5:$U$352,MATCH($B216,'Mapping water'!$B$5:$B$352,0),MATCH(O$3,'Mapping water'!$D$4:$U$4,0))*$D216</f>
        <v>0</v>
      </c>
      <c r="P216" s="32">
        <f>INDEX('Mapping water'!$D$5:$U$352,MATCH($B216,'Mapping water'!$B$5:$B$352,0),MATCH(P$3,'Mapping water'!$D$4:$U$4,0))*$D216</f>
        <v>0</v>
      </c>
      <c r="Q216" s="32">
        <f>INDEX('Mapping water'!$D$5:$U$352,MATCH($B216,'Mapping water'!$B$5:$B$352,0),MATCH(Q$3,'Mapping water'!$D$4:$U$4,0))*$D216</f>
        <v>0</v>
      </c>
      <c r="R216" s="32">
        <f>INDEX('Mapping water'!$D$5:$U$352,MATCH($B216,'Mapping water'!$B$5:$B$352,0),MATCH(R$3,'Mapping water'!$D$4:$U$4,0))*$D216</f>
        <v>0</v>
      </c>
      <c r="S216" s="32">
        <f>INDEX('Mapping water'!$D$5:$U$352,MATCH($B216,'Mapping water'!$B$5:$B$352,0),MATCH(S$3,'Mapping water'!$D$4:$U$4,0))*$D216</f>
        <v>0</v>
      </c>
      <c r="T216" s="32">
        <f>INDEX('Mapping water'!$D$5:$U$352,MATCH($B216,'Mapping water'!$B$5:$B$352,0),MATCH(T$3,'Mapping water'!$D$4:$U$4,0))*$D216</f>
        <v>0</v>
      </c>
      <c r="U216" s="32">
        <f>INDEX('Mapping water'!$D$5:$U$352,MATCH($B216,'Mapping water'!$B$5:$B$352,0),MATCH(U$3,'Mapping water'!$D$4:$U$4,0))*$D216</f>
        <v>0</v>
      </c>
      <c r="V216" s="32">
        <f>INDEX('Mapping water'!$D$5:$U$352,MATCH($B216,'Mapping water'!$B$5:$B$352,0),MATCH(V$3,'Mapping water'!$D$4:$U$4,0))*$D216</f>
        <v>0</v>
      </c>
      <c r="W216" s="32">
        <f>INDEX('Mapping water'!$D$5:$U$352,MATCH($B216,'Mapping water'!$B$5:$B$352,0),MATCH(W$3,'Mapping water'!$D$4:$U$4,0))*$D216</f>
        <v>0</v>
      </c>
      <c r="X216" s="32">
        <f>INDEX('Mapping water'!$D$5:$U$352,MATCH($B216,'Mapping water'!$B$5:$B$352,0),MATCH(X$3,'Mapping water'!$D$4:$U$4,0))*$D216</f>
        <v>0</v>
      </c>
      <c r="Y216" s="32">
        <f>INDEX('Mapping water'!$D$5:$U$352,MATCH($B216,'Mapping water'!$B$5:$B$352,0),MATCH(Y$3,'Mapping water'!$D$4:$U$4,0))*$D216</f>
        <v>0</v>
      </c>
    </row>
    <row r="217" spans="1:25" x14ac:dyDescent="0.45">
      <c r="A217" s="10" t="s">
        <v>423</v>
      </c>
      <c r="B217" s="10" t="s">
        <v>424</v>
      </c>
      <c r="C217" s="10" t="s">
        <v>31</v>
      </c>
      <c r="D217" s="32">
        <f>INDEX('ONS data MYE 5'!$I$6:$I$445, MATCH($B217,'ONS data MYE 5'!$B$6:$B$445,0))</f>
        <v>117784</v>
      </c>
      <c r="E217" s="32">
        <f>INDEX('ONS data MYE 5'!$J$6:$J$445, MATCH($B217,'ONS data MYE 5'!$B$6:$B$445,0))</f>
        <v>150</v>
      </c>
      <c r="F217" s="32">
        <f t="shared" si="6"/>
        <v>5.0106352940962555</v>
      </c>
      <c r="G217" s="32">
        <f t="shared" si="7"/>
        <v>25.106466050443068</v>
      </c>
      <c r="H217" s="32">
        <f>INDEX('Mapping water'!$D$5:$U$352,MATCH($B217,'Mapping water'!$B$5:$B$352,0),MATCH(H$3,'Mapping water'!$D$4:$U$4,0))*$D217</f>
        <v>0</v>
      </c>
      <c r="I217" s="32">
        <f>INDEX('Mapping water'!$D$5:$U$352,MATCH($B217,'Mapping water'!$B$5:$B$352,0),MATCH(I$3,'Mapping water'!$D$4:$U$4,0))*$D217</f>
        <v>0</v>
      </c>
      <c r="J217" s="32">
        <f>INDEX('Mapping water'!$D$5:$U$352,MATCH($B217,'Mapping water'!$B$5:$B$352,0),MATCH(J$3,'Mapping water'!$D$4:$U$4,0))*$D217</f>
        <v>0</v>
      </c>
      <c r="K217" s="32">
        <f>INDEX('Mapping water'!$D$5:$U$352,MATCH($B217,'Mapping water'!$B$5:$B$352,0),MATCH(K$3,'Mapping water'!$D$4:$U$4,0))*$D217</f>
        <v>110902.234232</v>
      </c>
      <c r="L217" s="32">
        <f>INDEX('Mapping water'!$D$5:$U$352,MATCH($B217,'Mapping water'!$B$5:$B$352,0),MATCH(L$3,'Mapping water'!$D$4:$U$4,0))*$D217</f>
        <v>0</v>
      </c>
      <c r="M217" s="32">
        <f>INDEX('Mapping water'!$D$5:$U$352,MATCH($B217,'Mapping water'!$B$5:$B$352,0),MATCH(M$3,'Mapping water'!$D$4:$U$4,0))*$D217</f>
        <v>0</v>
      </c>
      <c r="N217" s="32">
        <f>INDEX('Mapping water'!$D$5:$U$352,MATCH($B217,'Mapping water'!$B$5:$B$352,0),MATCH(N$3,'Mapping water'!$D$4:$U$4,0))*$D217</f>
        <v>0</v>
      </c>
      <c r="O217" s="32">
        <f>INDEX('Mapping water'!$D$5:$U$352,MATCH($B217,'Mapping water'!$B$5:$B$352,0),MATCH(O$3,'Mapping water'!$D$4:$U$4,0))*$D217</f>
        <v>0</v>
      </c>
      <c r="P217" s="32">
        <f>INDEX('Mapping water'!$D$5:$U$352,MATCH($B217,'Mapping water'!$B$5:$B$352,0),MATCH(P$3,'Mapping water'!$D$4:$U$4,0))*$D217</f>
        <v>0</v>
      </c>
      <c r="Q217" s="32">
        <f>INDEX('Mapping water'!$D$5:$U$352,MATCH($B217,'Mapping water'!$B$5:$B$352,0),MATCH(Q$3,'Mapping water'!$D$4:$U$4,0))*$D217</f>
        <v>0</v>
      </c>
      <c r="R217" s="32">
        <f>INDEX('Mapping water'!$D$5:$U$352,MATCH($B217,'Mapping water'!$B$5:$B$352,0),MATCH(R$3,'Mapping water'!$D$4:$U$4,0))*$D217</f>
        <v>0</v>
      </c>
      <c r="S217" s="32">
        <f>INDEX('Mapping water'!$D$5:$U$352,MATCH($B217,'Mapping water'!$B$5:$B$352,0),MATCH(S$3,'Mapping water'!$D$4:$U$4,0))*$D217</f>
        <v>0</v>
      </c>
      <c r="T217" s="32">
        <f>INDEX('Mapping water'!$D$5:$U$352,MATCH($B217,'Mapping water'!$B$5:$B$352,0),MATCH(T$3,'Mapping water'!$D$4:$U$4,0))*$D217</f>
        <v>0</v>
      </c>
      <c r="U217" s="32">
        <f>INDEX('Mapping water'!$D$5:$U$352,MATCH($B217,'Mapping water'!$B$5:$B$352,0),MATCH(U$3,'Mapping water'!$D$4:$U$4,0))*$D217</f>
        <v>0</v>
      </c>
      <c r="V217" s="32">
        <f>INDEX('Mapping water'!$D$5:$U$352,MATCH($B217,'Mapping water'!$B$5:$B$352,0),MATCH(V$3,'Mapping water'!$D$4:$U$4,0))*$D217</f>
        <v>0</v>
      </c>
      <c r="W217" s="32">
        <f>INDEX('Mapping water'!$D$5:$U$352,MATCH($B217,'Mapping water'!$B$5:$B$352,0),MATCH(W$3,'Mapping water'!$D$4:$U$4,0))*$D217</f>
        <v>0</v>
      </c>
      <c r="X217" s="32">
        <f>INDEX('Mapping water'!$D$5:$U$352,MATCH($B217,'Mapping water'!$B$5:$B$352,0),MATCH(X$3,'Mapping water'!$D$4:$U$4,0))*$D217</f>
        <v>6881.7657680000002</v>
      </c>
      <c r="Y217" s="32">
        <f>INDEX('Mapping water'!$D$5:$U$352,MATCH($B217,'Mapping water'!$B$5:$B$352,0),MATCH(Y$3,'Mapping water'!$D$4:$U$4,0))*$D217</f>
        <v>0</v>
      </c>
    </row>
    <row r="218" spans="1:25" x14ac:dyDescent="0.45">
      <c r="A218" s="10" t="s">
        <v>425</v>
      </c>
      <c r="B218" s="10" t="s">
        <v>426</v>
      </c>
      <c r="C218" s="10" t="s">
        <v>31</v>
      </c>
      <c r="D218" s="32">
        <f>INDEX('ONS data MYE 5'!$I$6:$I$445, MATCH($B218,'ONS data MYE 5'!$B$6:$B$445,0))</f>
        <v>136258</v>
      </c>
      <c r="E218" s="32">
        <f>INDEX('ONS data MYE 5'!$J$6:$J$445, MATCH($B218,'ONS data MYE 5'!$B$6:$B$445,0))</f>
        <v>257</v>
      </c>
      <c r="F218" s="32">
        <f t="shared" si="6"/>
        <v>5.5490760848952201</v>
      </c>
      <c r="G218" s="32">
        <f t="shared" si="7"/>
        <v>30.792245395956062</v>
      </c>
      <c r="H218" s="32">
        <f>INDEX('Mapping water'!$D$5:$U$352,MATCH($B218,'Mapping water'!$B$5:$B$352,0),MATCH(H$3,'Mapping water'!$D$4:$U$4,0))*$D218</f>
        <v>0</v>
      </c>
      <c r="I218" s="32">
        <f>INDEX('Mapping water'!$D$5:$U$352,MATCH($B218,'Mapping water'!$B$5:$B$352,0),MATCH(I$3,'Mapping water'!$D$4:$U$4,0))*$D218</f>
        <v>0</v>
      </c>
      <c r="J218" s="32">
        <f>INDEX('Mapping water'!$D$5:$U$352,MATCH($B218,'Mapping water'!$B$5:$B$352,0),MATCH(J$3,'Mapping water'!$D$4:$U$4,0))*$D218</f>
        <v>0</v>
      </c>
      <c r="K218" s="32">
        <f>INDEX('Mapping water'!$D$5:$U$352,MATCH($B218,'Mapping water'!$B$5:$B$352,0),MATCH(K$3,'Mapping water'!$D$4:$U$4,0))*$D218</f>
        <v>136258</v>
      </c>
      <c r="L218" s="32">
        <f>INDEX('Mapping water'!$D$5:$U$352,MATCH($B218,'Mapping water'!$B$5:$B$352,0),MATCH(L$3,'Mapping water'!$D$4:$U$4,0))*$D218</f>
        <v>0</v>
      </c>
      <c r="M218" s="32">
        <f>INDEX('Mapping water'!$D$5:$U$352,MATCH($B218,'Mapping water'!$B$5:$B$352,0),MATCH(M$3,'Mapping water'!$D$4:$U$4,0))*$D218</f>
        <v>0</v>
      </c>
      <c r="N218" s="32">
        <f>INDEX('Mapping water'!$D$5:$U$352,MATCH($B218,'Mapping water'!$B$5:$B$352,0),MATCH(N$3,'Mapping water'!$D$4:$U$4,0))*$D218</f>
        <v>0</v>
      </c>
      <c r="O218" s="32">
        <f>INDEX('Mapping water'!$D$5:$U$352,MATCH($B218,'Mapping water'!$B$5:$B$352,0),MATCH(O$3,'Mapping water'!$D$4:$U$4,0))*$D218</f>
        <v>0</v>
      </c>
      <c r="P218" s="32">
        <f>INDEX('Mapping water'!$D$5:$U$352,MATCH($B218,'Mapping water'!$B$5:$B$352,0),MATCH(P$3,'Mapping water'!$D$4:$U$4,0))*$D218</f>
        <v>0</v>
      </c>
      <c r="Q218" s="32">
        <f>INDEX('Mapping water'!$D$5:$U$352,MATCH($B218,'Mapping water'!$B$5:$B$352,0),MATCH(Q$3,'Mapping water'!$D$4:$U$4,0))*$D218</f>
        <v>0</v>
      </c>
      <c r="R218" s="32">
        <f>INDEX('Mapping water'!$D$5:$U$352,MATCH($B218,'Mapping water'!$B$5:$B$352,0),MATCH(R$3,'Mapping water'!$D$4:$U$4,0))*$D218</f>
        <v>0</v>
      </c>
      <c r="S218" s="32">
        <f>INDEX('Mapping water'!$D$5:$U$352,MATCH($B218,'Mapping water'!$B$5:$B$352,0),MATCH(S$3,'Mapping water'!$D$4:$U$4,0))*$D218</f>
        <v>0</v>
      </c>
      <c r="T218" s="32">
        <f>INDEX('Mapping water'!$D$5:$U$352,MATCH($B218,'Mapping water'!$B$5:$B$352,0),MATCH(T$3,'Mapping water'!$D$4:$U$4,0))*$D218</f>
        <v>0</v>
      </c>
      <c r="U218" s="32">
        <f>INDEX('Mapping water'!$D$5:$U$352,MATCH($B218,'Mapping water'!$B$5:$B$352,0),MATCH(U$3,'Mapping water'!$D$4:$U$4,0))*$D218</f>
        <v>0</v>
      </c>
      <c r="V218" s="32">
        <f>INDEX('Mapping water'!$D$5:$U$352,MATCH($B218,'Mapping water'!$B$5:$B$352,0),MATCH(V$3,'Mapping water'!$D$4:$U$4,0))*$D218</f>
        <v>0</v>
      </c>
      <c r="W218" s="32">
        <f>INDEX('Mapping water'!$D$5:$U$352,MATCH($B218,'Mapping water'!$B$5:$B$352,0),MATCH(W$3,'Mapping water'!$D$4:$U$4,0))*$D218</f>
        <v>0</v>
      </c>
      <c r="X218" s="32">
        <f>INDEX('Mapping water'!$D$5:$U$352,MATCH($B218,'Mapping water'!$B$5:$B$352,0),MATCH(X$3,'Mapping water'!$D$4:$U$4,0))*$D218</f>
        <v>0</v>
      </c>
      <c r="Y218" s="32">
        <f>INDEX('Mapping water'!$D$5:$U$352,MATCH($B218,'Mapping water'!$B$5:$B$352,0),MATCH(Y$3,'Mapping water'!$D$4:$U$4,0))*$D218</f>
        <v>0</v>
      </c>
    </row>
    <row r="219" spans="1:25" x14ac:dyDescent="0.45">
      <c r="A219" s="10" t="s">
        <v>427</v>
      </c>
      <c r="B219" s="10" t="s">
        <v>428</v>
      </c>
      <c r="C219" s="10" t="s">
        <v>31</v>
      </c>
      <c r="D219" s="32">
        <f>INDEX('ONS data MYE 5'!$I$6:$I$445, MATCH($B219,'ONS data MYE 5'!$B$6:$B$445,0))</f>
        <v>108303</v>
      </c>
      <c r="E219" s="32">
        <f>INDEX('ONS data MYE 5'!$J$6:$J$445, MATCH($B219,'ONS data MYE 5'!$B$6:$B$445,0))</f>
        <v>3330</v>
      </c>
      <c r="F219" s="32">
        <f t="shared" si="6"/>
        <v>8.1107275829744889</v>
      </c>
      <c r="G219" s="32">
        <f t="shared" si="7"/>
        <v>65.783901925223191</v>
      </c>
      <c r="H219" s="32">
        <f>INDEX('Mapping water'!$D$5:$U$352,MATCH($B219,'Mapping water'!$B$5:$B$352,0),MATCH(H$3,'Mapping water'!$D$4:$U$4,0))*$D219</f>
        <v>0</v>
      </c>
      <c r="I219" s="32">
        <f>INDEX('Mapping water'!$D$5:$U$352,MATCH($B219,'Mapping water'!$B$5:$B$352,0),MATCH(I$3,'Mapping water'!$D$4:$U$4,0))*$D219</f>
        <v>0</v>
      </c>
      <c r="J219" s="32">
        <f>INDEX('Mapping water'!$D$5:$U$352,MATCH($B219,'Mapping water'!$B$5:$B$352,0),MATCH(J$3,'Mapping water'!$D$4:$U$4,0))*$D219</f>
        <v>0</v>
      </c>
      <c r="K219" s="32">
        <f>INDEX('Mapping water'!$D$5:$U$352,MATCH($B219,'Mapping water'!$B$5:$B$352,0),MATCH(K$3,'Mapping water'!$D$4:$U$4,0))*$D219</f>
        <v>108303</v>
      </c>
      <c r="L219" s="32">
        <f>INDEX('Mapping water'!$D$5:$U$352,MATCH($B219,'Mapping water'!$B$5:$B$352,0),MATCH(L$3,'Mapping water'!$D$4:$U$4,0))*$D219</f>
        <v>0</v>
      </c>
      <c r="M219" s="32">
        <f>INDEX('Mapping water'!$D$5:$U$352,MATCH($B219,'Mapping water'!$B$5:$B$352,0),MATCH(M$3,'Mapping water'!$D$4:$U$4,0))*$D219</f>
        <v>0</v>
      </c>
      <c r="N219" s="32">
        <f>INDEX('Mapping water'!$D$5:$U$352,MATCH($B219,'Mapping water'!$B$5:$B$352,0),MATCH(N$3,'Mapping water'!$D$4:$U$4,0))*$D219</f>
        <v>0</v>
      </c>
      <c r="O219" s="32">
        <f>INDEX('Mapping water'!$D$5:$U$352,MATCH($B219,'Mapping water'!$B$5:$B$352,0),MATCH(O$3,'Mapping water'!$D$4:$U$4,0))*$D219</f>
        <v>0</v>
      </c>
      <c r="P219" s="32">
        <f>INDEX('Mapping water'!$D$5:$U$352,MATCH($B219,'Mapping water'!$B$5:$B$352,0),MATCH(P$3,'Mapping water'!$D$4:$U$4,0))*$D219</f>
        <v>0</v>
      </c>
      <c r="Q219" s="32">
        <f>INDEX('Mapping water'!$D$5:$U$352,MATCH($B219,'Mapping water'!$B$5:$B$352,0),MATCH(Q$3,'Mapping water'!$D$4:$U$4,0))*$D219</f>
        <v>0</v>
      </c>
      <c r="R219" s="32">
        <f>INDEX('Mapping water'!$D$5:$U$352,MATCH($B219,'Mapping water'!$B$5:$B$352,0),MATCH(R$3,'Mapping water'!$D$4:$U$4,0))*$D219</f>
        <v>0</v>
      </c>
      <c r="S219" s="32">
        <f>INDEX('Mapping water'!$D$5:$U$352,MATCH($B219,'Mapping water'!$B$5:$B$352,0),MATCH(S$3,'Mapping water'!$D$4:$U$4,0))*$D219</f>
        <v>0</v>
      </c>
      <c r="T219" s="32">
        <f>INDEX('Mapping water'!$D$5:$U$352,MATCH($B219,'Mapping water'!$B$5:$B$352,0),MATCH(T$3,'Mapping water'!$D$4:$U$4,0))*$D219</f>
        <v>0</v>
      </c>
      <c r="U219" s="32">
        <f>INDEX('Mapping water'!$D$5:$U$352,MATCH($B219,'Mapping water'!$B$5:$B$352,0),MATCH(U$3,'Mapping water'!$D$4:$U$4,0))*$D219</f>
        <v>0</v>
      </c>
      <c r="V219" s="32">
        <f>INDEX('Mapping water'!$D$5:$U$352,MATCH($B219,'Mapping water'!$B$5:$B$352,0),MATCH(V$3,'Mapping water'!$D$4:$U$4,0))*$D219</f>
        <v>0</v>
      </c>
      <c r="W219" s="32">
        <f>INDEX('Mapping water'!$D$5:$U$352,MATCH($B219,'Mapping water'!$B$5:$B$352,0),MATCH(W$3,'Mapping water'!$D$4:$U$4,0))*$D219</f>
        <v>0</v>
      </c>
      <c r="X219" s="32">
        <f>INDEX('Mapping water'!$D$5:$U$352,MATCH($B219,'Mapping water'!$B$5:$B$352,0),MATCH(X$3,'Mapping water'!$D$4:$U$4,0))*$D219</f>
        <v>0</v>
      </c>
      <c r="Y219" s="32">
        <f>INDEX('Mapping water'!$D$5:$U$352,MATCH($B219,'Mapping water'!$B$5:$B$352,0),MATCH(Y$3,'Mapping water'!$D$4:$U$4,0))*$D219</f>
        <v>0</v>
      </c>
    </row>
    <row r="220" spans="1:25" x14ac:dyDescent="0.45">
      <c r="A220" s="10" t="s">
        <v>429</v>
      </c>
      <c r="B220" s="10" t="s">
        <v>430</v>
      </c>
      <c r="C220" s="10" t="s">
        <v>31</v>
      </c>
      <c r="D220" s="32">
        <f>INDEX('ONS data MYE 5'!$I$6:$I$445, MATCH($B220,'ONS data MYE 5'!$B$6:$B$445,0))</f>
        <v>78459</v>
      </c>
      <c r="E220" s="32">
        <f>INDEX('ONS data MYE 5'!$J$6:$J$445, MATCH($B220,'ONS data MYE 5'!$B$6:$B$445,0))</f>
        <v>2302</v>
      </c>
      <c r="F220" s="32">
        <f t="shared" si="6"/>
        <v>7.7415335892818282</v>
      </c>
      <c r="G220" s="32">
        <f t="shared" si="7"/>
        <v>59.931342313978789</v>
      </c>
      <c r="H220" s="32">
        <f>INDEX('Mapping water'!$D$5:$U$352,MATCH($B220,'Mapping water'!$B$5:$B$352,0),MATCH(H$3,'Mapping water'!$D$4:$U$4,0))*$D220</f>
        <v>0</v>
      </c>
      <c r="I220" s="32">
        <f>INDEX('Mapping water'!$D$5:$U$352,MATCH($B220,'Mapping water'!$B$5:$B$352,0),MATCH(I$3,'Mapping water'!$D$4:$U$4,0))*$D220</f>
        <v>0</v>
      </c>
      <c r="J220" s="32">
        <f>INDEX('Mapping water'!$D$5:$U$352,MATCH($B220,'Mapping water'!$B$5:$B$352,0),MATCH(J$3,'Mapping water'!$D$4:$U$4,0))*$D220</f>
        <v>0</v>
      </c>
      <c r="K220" s="32">
        <f>INDEX('Mapping water'!$D$5:$U$352,MATCH($B220,'Mapping water'!$B$5:$B$352,0),MATCH(K$3,'Mapping water'!$D$4:$U$4,0))*$D220</f>
        <v>0</v>
      </c>
      <c r="L220" s="32">
        <f>INDEX('Mapping water'!$D$5:$U$352,MATCH($B220,'Mapping water'!$B$5:$B$352,0),MATCH(L$3,'Mapping water'!$D$4:$U$4,0))*$D220</f>
        <v>0</v>
      </c>
      <c r="M220" s="32">
        <f>INDEX('Mapping water'!$D$5:$U$352,MATCH($B220,'Mapping water'!$B$5:$B$352,0),MATCH(M$3,'Mapping water'!$D$4:$U$4,0))*$D220</f>
        <v>0</v>
      </c>
      <c r="N220" s="32">
        <f>INDEX('Mapping water'!$D$5:$U$352,MATCH($B220,'Mapping water'!$B$5:$B$352,0),MATCH(N$3,'Mapping water'!$D$4:$U$4,0))*$D220</f>
        <v>43152.450000000004</v>
      </c>
      <c r="O220" s="32">
        <f>INDEX('Mapping water'!$D$5:$U$352,MATCH($B220,'Mapping water'!$B$5:$B$352,0),MATCH(O$3,'Mapping water'!$D$4:$U$4,0))*$D220</f>
        <v>0</v>
      </c>
      <c r="P220" s="32">
        <f>INDEX('Mapping water'!$D$5:$U$352,MATCH($B220,'Mapping water'!$B$5:$B$352,0),MATCH(P$3,'Mapping water'!$D$4:$U$4,0))*$D220</f>
        <v>0</v>
      </c>
      <c r="Q220" s="32">
        <f>INDEX('Mapping water'!$D$5:$U$352,MATCH($B220,'Mapping water'!$B$5:$B$352,0),MATCH(Q$3,'Mapping water'!$D$4:$U$4,0))*$D220</f>
        <v>0</v>
      </c>
      <c r="R220" s="32">
        <f>INDEX('Mapping water'!$D$5:$U$352,MATCH($B220,'Mapping water'!$B$5:$B$352,0),MATCH(R$3,'Mapping water'!$D$4:$U$4,0))*$D220</f>
        <v>0</v>
      </c>
      <c r="S220" s="32">
        <f>INDEX('Mapping water'!$D$5:$U$352,MATCH($B220,'Mapping water'!$B$5:$B$352,0),MATCH(S$3,'Mapping water'!$D$4:$U$4,0))*$D220</f>
        <v>0</v>
      </c>
      <c r="T220" s="32">
        <f>INDEX('Mapping water'!$D$5:$U$352,MATCH($B220,'Mapping water'!$B$5:$B$352,0),MATCH(T$3,'Mapping water'!$D$4:$U$4,0))*$D220</f>
        <v>0</v>
      </c>
      <c r="U220" s="32">
        <f>INDEX('Mapping water'!$D$5:$U$352,MATCH($B220,'Mapping water'!$B$5:$B$352,0),MATCH(U$3,'Mapping water'!$D$4:$U$4,0))*$D220</f>
        <v>0</v>
      </c>
      <c r="V220" s="32">
        <f>INDEX('Mapping water'!$D$5:$U$352,MATCH($B220,'Mapping water'!$B$5:$B$352,0),MATCH(V$3,'Mapping water'!$D$4:$U$4,0))*$D220</f>
        <v>0</v>
      </c>
      <c r="W220" s="32">
        <f>INDEX('Mapping water'!$D$5:$U$352,MATCH($B220,'Mapping water'!$B$5:$B$352,0),MATCH(W$3,'Mapping water'!$D$4:$U$4,0))*$D220</f>
        <v>35306.550000000003</v>
      </c>
      <c r="X220" s="32">
        <f>INDEX('Mapping water'!$D$5:$U$352,MATCH($B220,'Mapping water'!$B$5:$B$352,0),MATCH(X$3,'Mapping water'!$D$4:$U$4,0))*$D220</f>
        <v>0</v>
      </c>
      <c r="Y220" s="32">
        <f>INDEX('Mapping water'!$D$5:$U$352,MATCH($B220,'Mapping water'!$B$5:$B$352,0),MATCH(Y$3,'Mapping water'!$D$4:$U$4,0))*$D220</f>
        <v>0</v>
      </c>
    </row>
    <row r="221" spans="1:25" x14ac:dyDescent="0.45">
      <c r="A221" s="10" t="s">
        <v>431</v>
      </c>
      <c r="B221" s="10" t="s">
        <v>432</v>
      </c>
      <c r="C221" s="10" t="s">
        <v>31</v>
      </c>
      <c r="D221" s="32">
        <f>INDEX('ONS data MYE 5'!$I$6:$I$445, MATCH($B221,'ONS data MYE 5'!$B$6:$B$445,0))</f>
        <v>86978</v>
      </c>
      <c r="E221" s="32">
        <f>INDEX('ONS data MYE 5'!$J$6:$J$445, MATCH($B221,'ONS data MYE 5'!$B$6:$B$445,0))</f>
        <v>337</v>
      </c>
      <c r="F221" s="32">
        <f t="shared" si="6"/>
        <v>5.8200829303523616</v>
      </c>
      <c r="G221" s="32">
        <f t="shared" si="7"/>
        <v>33.873365316178933</v>
      </c>
      <c r="H221" s="32">
        <f>INDEX('Mapping water'!$D$5:$U$352,MATCH($B221,'Mapping water'!$B$5:$B$352,0),MATCH(H$3,'Mapping water'!$D$4:$U$4,0))*$D221</f>
        <v>0</v>
      </c>
      <c r="I221" s="32">
        <f>INDEX('Mapping water'!$D$5:$U$352,MATCH($B221,'Mapping water'!$B$5:$B$352,0),MATCH(I$3,'Mapping water'!$D$4:$U$4,0))*$D221</f>
        <v>0</v>
      </c>
      <c r="J221" s="32">
        <f>INDEX('Mapping water'!$D$5:$U$352,MATCH($B221,'Mapping water'!$B$5:$B$352,0),MATCH(J$3,'Mapping water'!$D$4:$U$4,0))*$D221</f>
        <v>0</v>
      </c>
      <c r="K221" s="32">
        <f>INDEX('Mapping water'!$D$5:$U$352,MATCH($B221,'Mapping water'!$B$5:$B$352,0),MATCH(K$3,'Mapping water'!$D$4:$U$4,0))*$D221</f>
        <v>0</v>
      </c>
      <c r="L221" s="32">
        <f>INDEX('Mapping water'!$D$5:$U$352,MATCH($B221,'Mapping water'!$B$5:$B$352,0),MATCH(L$3,'Mapping water'!$D$4:$U$4,0))*$D221</f>
        <v>0</v>
      </c>
      <c r="M221" s="32">
        <f>INDEX('Mapping water'!$D$5:$U$352,MATCH($B221,'Mapping water'!$B$5:$B$352,0),MATCH(M$3,'Mapping water'!$D$4:$U$4,0))*$D221</f>
        <v>0</v>
      </c>
      <c r="N221" s="32">
        <f>INDEX('Mapping water'!$D$5:$U$352,MATCH($B221,'Mapping water'!$B$5:$B$352,0),MATCH(N$3,'Mapping water'!$D$4:$U$4,0))*$D221</f>
        <v>0</v>
      </c>
      <c r="O221" s="32">
        <f>INDEX('Mapping water'!$D$5:$U$352,MATCH($B221,'Mapping water'!$B$5:$B$352,0),MATCH(O$3,'Mapping water'!$D$4:$U$4,0))*$D221</f>
        <v>0</v>
      </c>
      <c r="P221" s="32">
        <f>INDEX('Mapping water'!$D$5:$U$352,MATCH($B221,'Mapping water'!$B$5:$B$352,0),MATCH(P$3,'Mapping water'!$D$4:$U$4,0))*$D221</f>
        <v>0</v>
      </c>
      <c r="Q221" s="32">
        <f>INDEX('Mapping water'!$D$5:$U$352,MATCH($B221,'Mapping water'!$B$5:$B$352,0),MATCH(Q$3,'Mapping water'!$D$4:$U$4,0))*$D221</f>
        <v>0</v>
      </c>
      <c r="R221" s="32">
        <f>INDEX('Mapping water'!$D$5:$U$352,MATCH($B221,'Mapping water'!$B$5:$B$352,0),MATCH(R$3,'Mapping water'!$D$4:$U$4,0))*$D221</f>
        <v>0</v>
      </c>
      <c r="S221" s="32">
        <f>INDEX('Mapping water'!$D$5:$U$352,MATCH($B221,'Mapping water'!$B$5:$B$352,0),MATCH(S$3,'Mapping water'!$D$4:$U$4,0))*$D221</f>
        <v>0</v>
      </c>
      <c r="T221" s="32">
        <f>INDEX('Mapping water'!$D$5:$U$352,MATCH($B221,'Mapping water'!$B$5:$B$352,0),MATCH(T$3,'Mapping water'!$D$4:$U$4,0))*$D221</f>
        <v>0</v>
      </c>
      <c r="U221" s="32">
        <f>INDEX('Mapping water'!$D$5:$U$352,MATCH($B221,'Mapping water'!$B$5:$B$352,0),MATCH(U$3,'Mapping water'!$D$4:$U$4,0))*$D221</f>
        <v>0</v>
      </c>
      <c r="V221" s="32">
        <f>INDEX('Mapping water'!$D$5:$U$352,MATCH($B221,'Mapping water'!$B$5:$B$352,0),MATCH(V$3,'Mapping water'!$D$4:$U$4,0))*$D221</f>
        <v>0</v>
      </c>
      <c r="W221" s="32">
        <f>INDEX('Mapping water'!$D$5:$U$352,MATCH($B221,'Mapping water'!$B$5:$B$352,0),MATCH(W$3,'Mapping water'!$D$4:$U$4,0))*$D221</f>
        <v>86978</v>
      </c>
      <c r="X221" s="32">
        <f>INDEX('Mapping water'!$D$5:$U$352,MATCH($B221,'Mapping water'!$B$5:$B$352,0),MATCH(X$3,'Mapping water'!$D$4:$U$4,0))*$D221</f>
        <v>0</v>
      </c>
      <c r="Y221" s="32">
        <f>INDEX('Mapping water'!$D$5:$U$352,MATCH($B221,'Mapping water'!$B$5:$B$352,0),MATCH(Y$3,'Mapping water'!$D$4:$U$4,0))*$D221</f>
        <v>0</v>
      </c>
    </row>
    <row r="222" spans="1:25" x14ac:dyDescent="0.45">
      <c r="A222" s="10" t="s">
        <v>433</v>
      </c>
      <c r="B222" s="10" t="s">
        <v>434</v>
      </c>
      <c r="C222" s="10" t="s">
        <v>31</v>
      </c>
      <c r="D222" s="32">
        <f>INDEX('ONS data MYE 5'!$I$6:$I$445, MATCH($B222,'ONS data MYE 5'!$B$6:$B$445,0))</f>
        <v>143794</v>
      </c>
      <c r="E222" s="32">
        <f>INDEX('ONS data MYE 5'!$J$6:$J$445, MATCH($B222,'ONS data MYE 5'!$B$6:$B$445,0))</f>
        <v>1113</v>
      </c>
      <c r="F222" s="32">
        <f t="shared" si="6"/>
        <v>7.014814351275545</v>
      </c>
      <c r="G222" s="32">
        <f t="shared" si="7"/>
        <v>49.207620382861343</v>
      </c>
      <c r="H222" s="32">
        <f>INDEX('Mapping water'!$D$5:$U$352,MATCH($B222,'Mapping water'!$B$5:$B$352,0),MATCH(H$3,'Mapping water'!$D$4:$U$4,0))*$D222</f>
        <v>0</v>
      </c>
      <c r="I222" s="32">
        <f>INDEX('Mapping water'!$D$5:$U$352,MATCH($B222,'Mapping water'!$B$5:$B$352,0),MATCH(I$3,'Mapping water'!$D$4:$U$4,0))*$D222</f>
        <v>0</v>
      </c>
      <c r="J222" s="32">
        <f>INDEX('Mapping water'!$D$5:$U$352,MATCH($B222,'Mapping water'!$B$5:$B$352,0),MATCH(J$3,'Mapping water'!$D$4:$U$4,0))*$D222</f>
        <v>0</v>
      </c>
      <c r="K222" s="32">
        <f>INDEX('Mapping water'!$D$5:$U$352,MATCH($B222,'Mapping water'!$B$5:$B$352,0),MATCH(K$3,'Mapping water'!$D$4:$U$4,0))*$D222</f>
        <v>0</v>
      </c>
      <c r="L222" s="32">
        <f>INDEX('Mapping water'!$D$5:$U$352,MATCH($B222,'Mapping water'!$B$5:$B$352,0),MATCH(L$3,'Mapping water'!$D$4:$U$4,0))*$D222</f>
        <v>0</v>
      </c>
      <c r="M222" s="32">
        <f>INDEX('Mapping water'!$D$5:$U$352,MATCH($B222,'Mapping water'!$B$5:$B$352,0),MATCH(M$3,'Mapping water'!$D$4:$U$4,0))*$D222</f>
        <v>0</v>
      </c>
      <c r="N222" s="32">
        <f>INDEX('Mapping water'!$D$5:$U$352,MATCH($B222,'Mapping water'!$B$5:$B$352,0),MATCH(N$3,'Mapping water'!$D$4:$U$4,0))*$D222</f>
        <v>0</v>
      </c>
      <c r="O222" s="32">
        <f>INDEX('Mapping water'!$D$5:$U$352,MATCH($B222,'Mapping water'!$B$5:$B$352,0),MATCH(O$3,'Mapping water'!$D$4:$U$4,0))*$D222</f>
        <v>0</v>
      </c>
      <c r="P222" s="32">
        <f>INDEX('Mapping water'!$D$5:$U$352,MATCH($B222,'Mapping water'!$B$5:$B$352,0),MATCH(P$3,'Mapping water'!$D$4:$U$4,0))*$D222</f>
        <v>0</v>
      </c>
      <c r="Q222" s="32">
        <f>INDEX('Mapping water'!$D$5:$U$352,MATCH($B222,'Mapping water'!$B$5:$B$352,0),MATCH(Q$3,'Mapping water'!$D$4:$U$4,0))*$D222</f>
        <v>0</v>
      </c>
      <c r="R222" s="32">
        <f>INDEX('Mapping water'!$D$5:$U$352,MATCH($B222,'Mapping water'!$B$5:$B$352,0),MATCH(R$3,'Mapping water'!$D$4:$U$4,0))*$D222</f>
        <v>0</v>
      </c>
      <c r="S222" s="32">
        <f>INDEX('Mapping water'!$D$5:$U$352,MATCH($B222,'Mapping water'!$B$5:$B$352,0),MATCH(S$3,'Mapping water'!$D$4:$U$4,0))*$D222</f>
        <v>0</v>
      </c>
      <c r="T222" s="32">
        <f>INDEX('Mapping water'!$D$5:$U$352,MATCH($B222,'Mapping water'!$B$5:$B$352,0),MATCH(T$3,'Mapping water'!$D$4:$U$4,0))*$D222</f>
        <v>0</v>
      </c>
      <c r="U222" s="32">
        <f>INDEX('Mapping water'!$D$5:$U$352,MATCH($B222,'Mapping water'!$B$5:$B$352,0),MATCH(U$3,'Mapping water'!$D$4:$U$4,0))*$D222</f>
        <v>0</v>
      </c>
      <c r="V222" s="32">
        <f>INDEX('Mapping water'!$D$5:$U$352,MATCH($B222,'Mapping water'!$B$5:$B$352,0),MATCH(V$3,'Mapping water'!$D$4:$U$4,0))*$D222</f>
        <v>0</v>
      </c>
      <c r="W222" s="32">
        <f>INDEX('Mapping water'!$D$5:$U$352,MATCH($B222,'Mapping water'!$B$5:$B$352,0),MATCH(W$3,'Mapping water'!$D$4:$U$4,0))*$D222</f>
        <v>143794</v>
      </c>
      <c r="X222" s="32">
        <f>INDEX('Mapping water'!$D$5:$U$352,MATCH($B222,'Mapping water'!$B$5:$B$352,0),MATCH(X$3,'Mapping water'!$D$4:$U$4,0))*$D222</f>
        <v>0</v>
      </c>
      <c r="Y222" s="32">
        <f>INDEX('Mapping water'!$D$5:$U$352,MATCH($B222,'Mapping water'!$B$5:$B$352,0),MATCH(Y$3,'Mapping water'!$D$4:$U$4,0))*$D222</f>
        <v>0</v>
      </c>
    </row>
    <row r="223" spans="1:25" x14ac:dyDescent="0.45">
      <c r="A223" s="10" t="s">
        <v>439</v>
      </c>
      <c r="B223" s="10" t="s">
        <v>440</v>
      </c>
      <c r="C223" s="10" t="s">
        <v>31</v>
      </c>
      <c r="D223" s="32">
        <f>INDEX('ONS data MYE 5'!$I$6:$I$445, MATCH($B223,'ONS data MYE 5'!$B$6:$B$445,0))</f>
        <v>157460</v>
      </c>
      <c r="E223" s="32">
        <f>INDEX('ONS data MYE 5'!$J$6:$J$445, MATCH($B223,'ONS data MYE 5'!$B$6:$B$445,0))</f>
        <v>224</v>
      </c>
      <c r="F223" s="32">
        <f t="shared" si="6"/>
        <v>5.4116460518550396</v>
      </c>
      <c r="G223" s="32">
        <f t="shared" si="7"/>
        <v>29.285912990558238</v>
      </c>
      <c r="H223" s="32">
        <f>INDEX('Mapping water'!$D$5:$U$352,MATCH($B223,'Mapping water'!$B$5:$B$352,0),MATCH(H$3,'Mapping water'!$D$4:$U$4,0))*$D223</f>
        <v>0</v>
      </c>
      <c r="I223" s="32">
        <f>INDEX('Mapping water'!$D$5:$U$352,MATCH($B223,'Mapping water'!$B$5:$B$352,0),MATCH(I$3,'Mapping water'!$D$4:$U$4,0))*$D223</f>
        <v>0</v>
      </c>
      <c r="J223" s="32">
        <f>INDEX('Mapping water'!$D$5:$U$352,MATCH($B223,'Mapping water'!$B$5:$B$352,0),MATCH(J$3,'Mapping water'!$D$4:$U$4,0))*$D223</f>
        <v>0</v>
      </c>
      <c r="K223" s="32">
        <f>INDEX('Mapping water'!$D$5:$U$352,MATCH($B223,'Mapping water'!$B$5:$B$352,0),MATCH(K$3,'Mapping water'!$D$4:$U$4,0))*$D223</f>
        <v>0</v>
      </c>
      <c r="L223" s="32">
        <f>INDEX('Mapping water'!$D$5:$U$352,MATCH($B223,'Mapping water'!$B$5:$B$352,0),MATCH(L$3,'Mapping water'!$D$4:$U$4,0))*$D223</f>
        <v>0</v>
      </c>
      <c r="M223" s="32">
        <f>INDEX('Mapping water'!$D$5:$U$352,MATCH($B223,'Mapping water'!$B$5:$B$352,0),MATCH(M$3,'Mapping water'!$D$4:$U$4,0))*$D223</f>
        <v>0</v>
      </c>
      <c r="N223" s="32">
        <f>INDEX('Mapping water'!$D$5:$U$352,MATCH($B223,'Mapping water'!$B$5:$B$352,0),MATCH(N$3,'Mapping water'!$D$4:$U$4,0))*$D223</f>
        <v>157460</v>
      </c>
      <c r="O223" s="32">
        <f>INDEX('Mapping water'!$D$5:$U$352,MATCH($B223,'Mapping water'!$B$5:$B$352,0),MATCH(O$3,'Mapping water'!$D$4:$U$4,0))*$D223</f>
        <v>0</v>
      </c>
      <c r="P223" s="32">
        <f>INDEX('Mapping water'!$D$5:$U$352,MATCH($B223,'Mapping water'!$B$5:$B$352,0),MATCH(P$3,'Mapping water'!$D$4:$U$4,0))*$D223</f>
        <v>0</v>
      </c>
      <c r="Q223" s="32">
        <f>INDEX('Mapping water'!$D$5:$U$352,MATCH($B223,'Mapping water'!$B$5:$B$352,0),MATCH(Q$3,'Mapping water'!$D$4:$U$4,0))*$D223</f>
        <v>0</v>
      </c>
      <c r="R223" s="32">
        <f>INDEX('Mapping water'!$D$5:$U$352,MATCH($B223,'Mapping water'!$B$5:$B$352,0),MATCH(R$3,'Mapping water'!$D$4:$U$4,0))*$D223</f>
        <v>0</v>
      </c>
      <c r="S223" s="32">
        <f>INDEX('Mapping water'!$D$5:$U$352,MATCH($B223,'Mapping water'!$B$5:$B$352,0),MATCH(S$3,'Mapping water'!$D$4:$U$4,0))*$D223</f>
        <v>0</v>
      </c>
      <c r="T223" s="32">
        <f>INDEX('Mapping water'!$D$5:$U$352,MATCH($B223,'Mapping water'!$B$5:$B$352,0),MATCH(T$3,'Mapping water'!$D$4:$U$4,0))*$D223</f>
        <v>0</v>
      </c>
      <c r="U223" s="32">
        <f>INDEX('Mapping water'!$D$5:$U$352,MATCH($B223,'Mapping water'!$B$5:$B$352,0),MATCH(U$3,'Mapping water'!$D$4:$U$4,0))*$D223</f>
        <v>0</v>
      </c>
      <c r="V223" s="32">
        <f>INDEX('Mapping water'!$D$5:$U$352,MATCH($B223,'Mapping water'!$B$5:$B$352,0),MATCH(V$3,'Mapping water'!$D$4:$U$4,0))*$D223</f>
        <v>0</v>
      </c>
      <c r="W223" s="32">
        <f>INDEX('Mapping water'!$D$5:$U$352,MATCH($B223,'Mapping water'!$B$5:$B$352,0),MATCH(W$3,'Mapping water'!$D$4:$U$4,0))*$D223</f>
        <v>0</v>
      </c>
      <c r="X223" s="32">
        <f>INDEX('Mapping water'!$D$5:$U$352,MATCH($B223,'Mapping water'!$B$5:$B$352,0),MATCH(X$3,'Mapping water'!$D$4:$U$4,0))*$D223</f>
        <v>0</v>
      </c>
      <c r="Y223" s="32">
        <f>INDEX('Mapping water'!$D$5:$U$352,MATCH($B223,'Mapping water'!$B$5:$B$352,0),MATCH(Y$3,'Mapping water'!$D$4:$U$4,0))*$D223</f>
        <v>0</v>
      </c>
    </row>
    <row r="224" spans="1:25" x14ac:dyDescent="0.45">
      <c r="A224" s="10" t="s">
        <v>441</v>
      </c>
      <c r="B224" s="10" t="s">
        <v>442</v>
      </c>
      <c r="C224" s="10" t="s">
        <v>31</v>
      </c>
      <c r="D224" s="32">
        <f>INDEX('ONS data MYE 5'!$I$6:$I$445, MATCH($B224,'ONS data MYE 5'!$B$6:$B$445,0))</f>
        <v>161701</v>
      </c>
      <c r="E224" s="32">
        <f>INDEX('ONS data MYE 5'!$J$6:$J$445, MATCH($B224,'ONS data MYE 5'!$B$6:$B$445,0))</f>
        <v>4003</v>
      </c>
      <c r="F224" s="32">
        <f t="shared" si="6"/>
        <v>8.2947993589925737</v>
      </c>
      <c r="G224" s="32">
        <f t="shared" si="7"/>
        <v>68.803696405943612</v>
      </c>
      <c r="H224" s="32">
        <f>INDEX('Mapping water'!$D$5:$U$352,MATCH($B224,'Mapping water'!$B$5:$B$352,0),MATCH(H$3,'Mapping water'!$D$4:$U$4,0))*$D224</f>
        <v>0</v>
      </c>
      <c r="I224" s="32">
        <f>INDEX('Mapping water'!$D$5:$U$352,MATCH($B224,'Mapping water'!$B$5:$B$352,0),MATCH(I$3,'Mapping water'!$D$4:$U$4,0))*$D224</f>
        <v>0</v>
      </c>
      <c r="J224" s="32">
        <f>INDEX('Mapping water'!$D$5:$U$352,MATCH($B224,'Mapping water'!$B$5:$B$352,0),MATCH(J$3,'Mapping water'!$D$4:$U$4,0))*$D224</f>
        <v>0</v>
      </c>
      <c r="K224" s="32">
        <f>INDEX('Mapping water'!$D$5:$U$352,MATCH($B224,'Mapping water'!$B$5:$B$352,0),MATCH(K$3,'Mapping water'!$D$4:$U$4,0))*$D224</f>
        <v>0</v>
      </c>
      <c r="L224" s="32">
        <f>INDEX('Mapping water'!$D$5:$U$352,MATCH($B224,'Mapping water'!$B$5:$B$352,0),MATCH(L$3,'Mapping water'!$D$4:$U$4,0))*$D224</f>
        <v>0</v>
      </c>
      <c r="M224" s="32">
        <f>INDEX('Mapping water'!$D$5:$U$352,MATCH($B224,'Mapping water'!$B$5:$B$352,0),MATCH(M$3,'Mapping water'!$D$4:$U$4,0))*$D224</f>
        <v>0</v>
      </c>
      <c r="N224" s="32">
        <f>INDEX('Mapping water'!$D$5:$U$352,MATCH($B224,'Mapping water'!$B$5:$B$352,0),MATCH(N$3,'Mapping water'!$D$4:$U$4,0))*$D224</f>
        <v>161701</v>
      </c>
      <c r="O224" s="32">
        <f>INDEX('Mapping water'!$D$5:$U$352,MATCH($B224,'Mapping water'!$B$5:$B$352,0),MATCH(O$3,'Mapping water'!$D$4:$U$4,0))*$D224</f>
        <v>0</v>
      </c>
      <c r="P224" s="32">
        <f>INDEX('Mapping water'!$D$5:$U$352,MATCH($B224,'Mapping water'!$B$5:$B$352,0),MATCH(P$3,'Mapping water'!$D$4:$U$4,0))*$D224</f>
        <v>0</v>
      </c>
      <c r="Q224" s="32">
        <f>INDEX('Mapping water'!$D$5:$U$352,MATCH($B224,'Mapping water'!$B$5:$B$352,0),MATCH(Q$3,'Mapping water'!$D$4:$U$4,0))*$D224</f>
        <v>0</v>
      </c>
      <c r="R224" s="32">
        <f>INDEX('Mapping water'!$D$5:$U$352,MATCH($B224,'Mapping water'!$B$5:$B$352,0),MATCH(R$3,'Mapping water'!$D$4:$U$4,0))*$D224</f>
        <v>0</v>
      </c>
      <c r="S224" s="32">
        <f>INDEX('Mapping water'!$D$5:$U$352,MATCH($B224,'Mapping water'!$B$5:$B$352,0),MATCH(S$3,'Mapping water'!$D$4:$U$4,0))*$D224</f>
        <v>0</v>
      </c>
      <c r="T224" s="32">
        <f>INDEX('Mapping water'!$D$5:$U$352,MATCH($B224,'Mapping water'!$B$5:$B$352,0),MATCH(T$3,'Mapping water'!$D$4:$U$4,0))*$D224</f>
        <v>0</v>
      </c>
      <c r="U224" s="32">
        <f>INDEX('Mapping water'!$D$5:$U$352,MATCH($B224,'Mapping water'!$B$5:$B$352,0),MATCH(U$3,'Mapping water'!$D$4:$U$4,0))*$D224</f>
        <v>0</v>
      </c>
      <c r="V224" s="32">
        <f>INDEX('Mapping water'!$D$5:$U$352,MATCH($B224,'Mapping water'!$B$5:$B$352,0),MATCH(V$3,'Mapping water'!$D$4:$U$4,0))*$D224</f>
        <v>0</v>
      </c>
      <c r="W224" s="32">
        <f>INDEX('Mapping water'!$D$5:$U$352,MATCH($B224,'Mapping water'!$B$5:$B$352,0),MATCH(W$3,'Mapping water'!$D$4:$U$4,0))*$D224</f>
        <v>0</v>
      </c>
      <c r="X224" s="32">
        <f>INDEX('Mapping water'!$D$5:$U$352,MATCH($B224,'Mapping water'!$B$5:$B$352,0),MATCH(X$3,'Mapping water'!$D$4:$U$4,0))*$D224</f>
        <v>0</v>
      </c>
      <c r="Y224" s="32">
        <f>INDEX('Mapping water'!$D$5:$U$352,MATCH($B224,'Mapping water'!$B$5:$B$352,0),MATCH(Y$3,'Mapping water'!$D$4:$U$4,0))*$D224</f>
        <v>0</v>
      </c>
    </row>
    <row r="225" spans="1:25" x14ac:dyDescent="0.45">
      <c r="A225" s="10" t="s">
        <v>443</v>
      </c>
      <c r="B225" s="10" t="s">
        <v>444</v>
      </c>
      <c r="C225" s="10" t="s">
        <v>31</v>
      </c>
      <c r="D225" s="32">
        <f>INDEX('ONS data MYE 5'!$I$6:$I$445, MATCH($B225,'ONS data MYE 5'!$B$6:$B$445,0))</f>
        <v>146038</v>
      </c>
      <c r="E225" s="32">
        <f>INDEX('ONS data MYE 5'!$J$6:$J$445, MATCH($B225,'ONS data MYE 5'!$B$6:$B$445,0))</f>
        <v>4488</v>
      </c>
      <c r="F225" s="32">
        <f t="shared" si="6"/>
        <v>8.409162447202533</v>
      </c>
      <c r="G225" s="32">
        <f t="shared" si="7"/>
        <v>70.7140130634413</v>
      </c>
      <c r="H225" s="32">
        <f>INDEX('Mapping water'!$D$5:$U$352,MATCH($B225,'Mapping water'!$B$5:$B$352,0),MATCH(H$3,'Mapping water'!$D$4:$U$4,0))*$D225</f>
        <v>0</v>
      </c>
      <c r="I225" s="32">
        <f>INDEX('Mapping water'!$D$5:$U$352,MATCH($B225,'Mapping water'!$B$5:$B$352,0),MATCH(I$3,'Mapping water'!$D$4:$U$4,0))*$D225</f>
        <v>0</v>
      </c>
      <c r="J225" s="32">
        <f>INDEX('Mapping water'!$D$5:$U$352,MATCH($B225,'Mapping water'!$B$5:$B$352,0),MATCH(J$3,'Mapping water'!$D$4:$U$4,0))*$D225</f>
        <v>0</v>
      </c>
      <c r="K225" s="32">
        <f>INDEX('Mapping water'!$D$5:$U$352,MATCH($B225,'Mapping water'!$B$5:$B$352,0),MATCH(K$3,'Mapping water'!$D$4:$U$4,0))*$D225</f>
        <v>0</v>
      </c>
      <c r="L225" s="32">
        <f>INDEX('Mapping water'!$D$5:$U$352,MATCH($B225,'Mapping water'!$B$5:$B$352,0),MATCH(L$3,'Mapping water'!$D$4:$U$4,0))*$D225</f>
        <v>0</v>
      </c>
      <c r="M225" s="32">
        <f>INDEX('Mapping water'!$D$5:$U$352,MATCH($B225,'Mapping water'!$B$5:$B$352,0),MATCH(M$3,'Mapping water'!$D$4:$U$4,0))*$D225</f>
        <v>0</v>
      </c>
      <c r="N225" s="32">
        <f>INDEX('Mapping water'!$D$5:$U$352,MATCH($B225,'Mapping water'!$B$5:$B$352,0),MATCH(N$3,'Mapping water'!$D$4:$U$4,0))*$D225</f>
        <v>146038</v>
      </c>
      <c r="O225" s="32">
        <f>INDEX('Mapping water'!$D$5:$U$352,MATCH($B225,'Mapping water'!$B$5:$B$352,0),MATCH(O$3,'Mapping water'!$D$4:$U$4,0))*$D225</f>
        <v>0</v>
      </c>
      <c r="P225" s="32">
        <f>INDEX('Mapping water'!$D$5:$U$352,MATCH($B225,'Mapping water'!$B$5:$B$352,0),MATCH(P$3,'Mapping water'!$D$4:$U$4,0))*$D225</f>
        <v>0</v>
      </c>
      <c r="Q225" s="32">
        <f>INDEX('Mapping water'!$D$5:$U$352,MATCH($B225,'Mapping water'!$B$5:$B$352,0),MATCH(Q$3,'Mapping water'!$D$4:$U$4,0))*$D225</f>
        <v>0</v>
      </c>
      <c r="R225" s="32">
        <f>INDEX('Mapping water'!$D$5:$U$352,MATCH($B225,'Mapping water'!$B$5:$B$352,0),MATCH(R$3,'Mapping water'!$D$4:$U$4,0))*$D225</f>
        <v>0</v>
      </c>
      <c r="S225" s="32">
        <f>INDEX('Mapping water'!$D$5:$U$352,MATCH($B225,'Mapping water'!$B$5:$B$352,0),MATCH(S$3,'Mapping water'!$D$4:$U$4,0))*$D225</f>
        <v>0</v>
      </c>
      <c r="T225" s="32">
        <f>INDEX('Mapping water'!$D$5:$U$352,MATCH($B225,'Mapping water'!$B$5:$B$352,0),MATCH(T$3,'Mapping water'!$D$4:$U$4,0))*$D225</f>
        <v>0</v>
      </c>
      <c r="U225" s="32">
        <f>INDEX('Mapping water'!$D$5:$U$352,MATCH($B225,'Mapping water'!$B$5:$B$352,0),MATCH(U$3,'Mapping water'!$D$4:$U$4,0))*$D225</f>
        <v>0</v>
      </c>
      <c r="V225" s="32">
        <f>INDEX('Mapping water'!$D$5:$U$352,MATCH($B225,'Mapping water'!$B$5:$B$352,0),MATCH(V$3,'Mapping water'!$D$4:$U$4,0))*$D225</f>
        <v>0</v>
      </c>
      <c r="W225" s="32">
        <f>INDEX('Mapping water'!$D$5:$U$352,MATCH($B225,'Mapping water'!$B$5:$B$352,0),MATCH(W$3,'Mapping water'!$D$4:$U$4,0))*$D225</f>
        <v>0</v>
      </c>
      <c r="X225" s="32">
        <f>INDEX('Mapping water'!$D$5:$U$352,MATCH($B225,'Mapping water'!$B$5:$B$352,0),MATCH(X$3,'Mapping water'!$D$4:$U$4,0))*$D225</f>
        <v>0</v>
      </c>
      <c r="Y225" s="32">
        <f>INDEX('Mapping water'!$D$5:$U$352,MATCH($B225,'Mapping water'!$B$5:$B$352,0),MATCH(Y$3,'Mapping water'!$D$4:$U$4,0))*$D225</f>
        <v>0</v>
      </c>
    </row>
    <row r="226" spans="1:25" x14ac:dyDescent="0.45">
      <c r="A226" s="10" t="s">
        <v>445</v>
      </c>
      <c r="B226" s="10" t="s">
        <v>446</v>
      </c>
      <c r="C226" s="10" t="s">
        <v>31</v>
      </c>
      <c r="D226" s="32">
        <f>INDEX('ONS data MYE 5'!$I$6:$I$445, MATCH($B226,'ONS data MYE 5'!$B$6:$B$445,0))</f>
        <v>161200</v>
      </c>
      <c r="E226" s="32">
        <f>INDEX('ONS data MYE 5'!$J$6:$J$445, MATCH($B226,'ONS data MYE 5'!$B$6:$B$445,0))</f>
        <v>901</v>
      </c>
      <c r="F226" s="32">
        <f t="shared" si="6"/>
        <v>6.8035052576083377</v>
      </c>
      <c r="G226" s="32">
        <f t="shared" si="7"/>
        <v>46.287683790304293</v>
      </c>
      <c r="H226" s="32">
        <f>INDEX('Mapping water'!$D$5:$U$352,MATCH($B226,'Mapping water'!$B$5:$B$352,0),MATCH(H$3,'Mapping water'!$D$4:$U$4,0))*$D226</f>
        <v>0</v>
      </c>
      <c r="I226" s="32">
        <f>INDEX('Mapping water'!$D$5:$U$352,MATCH($B226,'Mapping water'!$B$5:$B$352,0),MATCH(I$3,'Mapping water'!$D$4:$U$4,0))*$D226</f>
        <v>0</v>
      </c>
      <c r="J226" s="32">
        <f>INDEX('Mapping water'!$D$5:$U$352,MATCH($B226,'Mapping water'!$B$5:$B$352,0),MATCH(J$3,'Mapping water'!$D$4:$U$4,0))*$D226</f>
        <v>0</v>
      </c>
      <c r="K226" s="32">
        <f>INDEX('Mapping water'!$D$5:$U$352,MATCH($B226,'Mapping water'!$B$5:$B$352,0),MATCH(K$3,'Mapping water'!$D$4:$U$4,0))*$D226</f>
        <v>0</v>
      </c>
      <c r="L226" s="32">
        <f>INDEX('Mapping water'!$D$5:$U$352,MATCH($B226,'Mapping water'!$B$5:$B$352,0),MATCH(L$3,'Mapping water'!$D$4:$U$4,0))*$D226</f>
        <v>0</v>
      </c>
      <c r="M226" s="32">
        <f>INDEX('Mapping water'!$D$5:$U$352,MATCH($B226,'Mapping water'!$B$5:$B$352,0),MATCH(M$3,'Mapping water'!$D$4:$U$4,0))*$D226</f>
        <v>0</v>
      </c>
      <c r="N226" s="32">
        <f>INDEX('Mapping water'!$D$5:$U$352,MATCH($B226,'Mapping water'!$B$5:$B$352,0),MATCH(N$3,'Mapping water'!$D$4:$U$4,0))*$D226</f>
        <v>111227.99999999999</v>
      </c>
      <c r="O226" s="32">
        <f>INDEX('Mapping water'!$D$5:$U$352,MATCH($B226,'Mapping water'!$B$5:$B$352,0),MATCH(O$3,'Mapping water'!$D$4:$U$4,0))*$D226</f>
        <v>0</v>
      </c>
      <c r="P226" s="32">
        <f>INDEX('Mapping water'!$D$5:$U$352,MATCH($B226,'Mapping water'!$B$5:$B$352,0),MATCH(P$3,'Mapping water'!$D$4:$U$4,0))*$D226</f>
        <v>0</v>
      </c>
      <c r="Q226" s="32">
        <f>INDEX('Mapping water'!$D$5:$U$352,MATCH($B226,'Mapping water'!$B$5:$B$352,0),MATCH(Q$3,'Mapping water'!$D$4:$U$4,0))*$D226</f>
        <v>0</v>
      </c>
      <c r="R226" s="32">
        <f>INDEX('Mapping water'!$D$5:$U$352,MATCH($B226,'Mapping water'!$B$5:$B$352,0),MATCH(R$3,'Mapping water'!$D$4:$U$4,0))*$D226</f>
        <v>0</v>
      </c>
      <c r="S226" s="32">
        <f>INDEX('Mapping water'!$D$5:$U$352,MATCH($B226,'Mapping water'!$B$5:$B$352,0),MATCH(S$3,'Mapping water'!$D$4:$U$4,0))*$D226</f>
        <v>0</v>
      </c>
      <c r="T226" s="32">
        <f>INDEX('Mapping water'!$D$5:$U$352,MATCH($B226,'Mapping water'!$B$5:$B$352,0),MATCH(T$3,'Mapping water'!$D$4:$U$4,0))*$D226</f>
        <v>0</v>
      </c>
      <c r="U226" s="32">
        <f>INDEX('Mapping water'!$D$5:$U$352,MATCH($B226,'Mapping water'!$B$5:$B$352,0),MATCH(U$3,'Mapping water'!$D$4:$U$4,0))*$D226</f>
        <v>0</v>
      </c>
      <c r="V226" s="32">
        <f>INDEX('Mapping water'!$D$5:$U$352,MATCH($B226,'Mapping water'!$B$5:$B$352,0),MATCH(V$3,'Mapping water'!$D$4:$U$4,0))*$D226</f>
        <v>0</v>
      </c>
      <c r="W226" s="32">
        <f>INDEX('Mapping water'!$D$5:$U$352,MATCH($B226,'Mapping water'!$B$5:$B$352,0),MATCH(W$3,'Mapping water'!$D$4:$U$4,0))*$D226</f>
        <v>0</v>
      </c>
      <c r="X226" s="32">
        <f>INDEX('Mapping water'!$D$5:$U$352,MATCH($B226,'Mapping water'!$B$5:$B$352,0),MATCH(X$3,'Mapping water'!$D$4:$U$4,0))*$D226</f>
        <v>49972</v>
      </c>
      <c r="Y226" s="32">
        <f>INDEX('Mapping water'!$D$5:$U$352,MATCH($B226,'Mapping water'!$B$5:$B$352,0),MATCH(Y$3,'Mapping water'!$D$4:$U$4,0))*$D226</f>
        <v>0</v>
      </c>
    </row>
    <row r="227" spans="1:25" x14ac:dyDescent="0.45">
      <c r="A227" s="10" t="s">
        <v>447</v>
      </c>
      <c r="B227" s="10" t="s">
        <v>448</v>
      </c>
      <c r="C227" s="10" t="s">
        <v>31</v>
      </c>
      <c r="D227" s="32">
        <f>INDEX('ONS data MYE 5'!$I$6:$I$445, MATCH($B227,'ONS data MYE 5'!$B$6:$B$445,0))</f>
        <v>69307</v>
      </c>
      <c r="E227" s="32">
        <f>INDEX('ONS data MYE 5'!$J$6:$J$445, MATCH($B227,'ONS data MYE 5'!$B$6:$B$445,0))</f>
        <v>491</v>
      </c>
      <c r="F227" s="32">
        <f t="shared" si="6"/>
        <v>6.1964441277945204</v>
      </c>
      <c r="G227" s="32">
        <f t="shared" si="7"/>
        <v>38.395919828879194</v>
      </c>
      <c r="H227" s="32">
        <f>INDEX('Mapping water'!$D$5:$U$352,MATCH($B227,'Mapping water'!$B$5:$B$352,0),MATCH(H$3,'Mapping water'!$D$4:$U$4,0))*$D227</f>
        <v>0</v>
      </c>
      <c r="I227" s="32">
        <f>INDEX('Mapping water'!$D$5:$U$352,MATCH($B227,'Mapping water'!$B$5:$B$352,0),MATCH(I$3,'Mapping water'!$D$4:$U$4,0))*$D227</f>
        <v>0</v>
      </c>
      <c r="J227" s="32">
        <f>INDEX('Mapping water'!$D$5:$U$352,MATCH($B227,'Mapping water'!$B$5:$B$352,0),MATCH(J$3,'Mapping water'!$D$4:$U$4,0))*$D227</f>
        <v>0</v>
      </c>
      <c r="K227" s="32">
        <f>INDEX('Mapping water'!$D$5:$U$352,MATCH($B227,'Mapping water'!$B$5:$B$352,0),MATCH(K$3,'Mapping water'!$D$4:$U$4,0))*$D227</f>
        <v>0</v>
      </c>
      <c r="L227" s="32">
        <f>INDEX('Mapping water'!$D$5:$U$352,MATCH($B227,'Mapping water'!$B$5:$B$352,0),MATCH(L$3,'Mapping water'!$D$4:$U$4,0))*$D227</f>
        <v>0</v>
      </c>
      <c r="M227" s="32">
        <f>INDEX('Mapping water'!$D$5:$U$352,MATCH($B227,'Mapping water'!$B$5:$B$352,0),MATCH(M$3,'Mapping water'!$D$4:$U$4,0))*$D227</f>
        <v>0</v>
      </c>
      <c r="N227" s="32">
        <f>INDEX('Mapping water'!$D$5:$U$352,MATCH($B227,'Mapping water'!$B$5:$B$352,0),MATCH(N$3,'Mapping water'!$D$4:$U$4,0))*$D227</f>
        <v>69307</v>
      </c>
      <c r="O227" s="32">
        <f>INDEX('Mapping water'!$D$5:$U$352,MATCH($B227,'Mapping water'!$B$5:$B$352,0),MATCH(O$3,'Mapping water'!$D$4:$U$4,0))*$D227</f>
        <v>0</v>
      </c>
      <c r="P227" s="32">
        <f>INDEX('Mapping water'!$D$5:$U$352,MATCH($B227,'Mapping water'!$B$5:$B$352,0),MATCH(P$3,'Mapping water'!$D$4:$U$4,0))*$D227</f>
        <v>0</v>
      </c>
      <c r="Q227" s="32">
        <f>INDEX('Mapping water'!$D$5:$U$352,MATCH($B227,'Mapping water'!$B$5:$B$352,0),MATCH(Q$3,'Mapping water'!$D$4:$U$4,0))*$D227</f>
        <v>0</v>
      </c>
      <c r="R227" s="32">
        <f>INDEX('Mapping water'!$D$5:$U$352,MATCH($B227,'Mapping water'!$B$5:$B$352,0),MATCH(R$3,'Mapping water'!$D$4:$U$4,0))*$D227</f>
        <v>0</v>
      </c>
      <c r="S227" s="32">
        <f>INDEX('Mapping water'!$D$5:$U$352,MATCH($B227,'Mapping water'!$B$5:$B$352,0),MATCH(S$3,'Mapping water'!$D$4:$U$4,0))*$D227</f>
        <v>0</v>
      </c>
      <c r="T227" s="32">
        <f>INDEX('Mapping water'!$D$5:$U$352,MATCH($B227,'Mapping water'!$B$5:$B$352,0),MATCH(T$3,'Mapping water'!$D$4:$U$4,0))*$D227</f>
        <v>0</v>
      </c>
      <c r="U227" s="32">
        <f>INDEX('Mapping water'!$D$5:$U$352,MATCH($B227,'Mapping water'!$B$5:$B$352,0),MATCH(U$3,'Mapping water'!$D$4:$U$4,0))*$D227</f>
        <v>0</v>
      </c>
      <c r="V227" s="32">
        <f>INDEX('Mapping water'!$D$5:$U$352,MATCH($B227,'Mapping water'!$B$5:$B$352,0),MATCH(V$3,'Mapping water'!$D$4:$U$4,0))*$D227</f>
        <v>0</v>
      </c>
      <c r="W227" s="32">
        <f>INDEX('Mapping water'!$D$5:$U$352,MATCH($B227,'Mapping water'!$B$5:$B$352,0),MATCH(W$3,'Mapping water'!$D$4:$U$4,0))*$D227</f>
        <v>0</v>
      </c>
      <c r="X227" s="32">
        <f>INDEX('Mapping water'!$D$5:$U$352,MATCH($B227,'Mapping water'!$B$5:$B$352,0),MATCH(X$3,'Mapping water'!$D$4:$U$4,0))*$D227</f>
        <v>0</v>
      </c>
      <c r="Y227" s="32">
        <f>INDEX('Mapping water'!$D$5:$U$352,MATCH($B227,'Mapping water'!$B$5:$B$352,0),MATCH(Y$3,'Mapping water'!$D$4:$U$4,0))*$D227</f>
        <v>0</v>
      </c>
    </row>
    <row r="228" spans="1:25" x14ac:dyDescent="0.45">
      <c r="A228" s="10" t="s">
        <v>449</v>
      </c>
      <c r="B228" s="10" t="s">
        <v>450</v>
      </c>
      <c r="C228" s="10" t="s">
        <v>31</v>
      </c>
      <c r="D228" s="32">
        <f>INDEX('ONS data MYE 5'!$I$6:$I$445, MATCH($B228,'ONS data MYE 5'!$B$6:$B$445,0))</f>
        <v>174833</v>
      </c>
      <c r="E228" s="32">
        <f>INDEX('ONS data MYE 5'!$J$6:$J$445, MATCH($B228,'ONS data MYE 5'!$B$6:$B$445,0))</f>
        <v>539</v>
      </c>
      <c r="F228" s="32">
        <f t="shared" si="6"/>
        <v>6.2897155709089976</v>
      </c>
      <c r="G228" s="32">
        <f t="shared" si="7"/>
        <v>39.560521962935098</v>
      </c>
      <c r="H228" s="32">
        <f>INDEX('Mapping water'!$D$5:$U$352,MATCH($B228,'Mapping water'!$B$5:$B$352,0),MATCH(H$3,'Mapping water'!$D$4:$U$4,0))*$D228</f>
        <v>0</v>
      </c>
      <c r="I228" s="32">
        <f>INDEX('Mapping water'!$D$5:$U$352,MATCH($B228,'Mapping water'!$B$5:$B$352,0),MATCH(I$3,'Mapping water'!$D$4:$U$4,0))*$D228</f>
        <v>0</v>
      </c>
      <c r="J228" s="32">
        <f>INDEX('Mapping water'!$D$5:$U$352,MATCH($B228,'Mapping water'!$B$5:$B$352,0),MATCH(J$3,'Mapping water'!$D$4:$U$4,0))*$D228</f>
        <v>0</v>
      </c>
      <c r="K228" s="32">
        <f>INDEX('Mapping water'!$D$5:$U$352,MATCH($B228,'Mapping water'!$B$5:$B$352,0),MATCH(K$3,'Mapping water'!$D$4:$U$4,0))*$D228</f>
        <v>0</v>
      </c>
      <c r="L228" s="32">
        <f>INDEX('Mapping water'!$D$5:$U$352,MATCH($B228,'Mapping water'!$B$5:$B$352,0),MATCH(L$3,'Mapping water'!$D$4:$U$4,0))*$D228</f>
        <v>0</v>
      </c>
      <c r="M228" s="32">
        <f>INDEX('Mapping water'!$D$5:$U$352,MATCH($B228,'Mapping water'!$B$5:$B$352,0),MATCH(M$3,'Mapping water'!$D$4:$U$4,0))*$D228</f>
        <v>0</v>
      </c>
      <c r="N228" s="32">
        <f>INDEX('Mapping water'!$D$5:$U$352,MATCH($B228,'Mapping water'!$B$5:$B$352,0),MATCH(N$3,'Mapping water'!$D$4:$U$4,0))*$D228</f>
        <v>174833</v>
      </c>
      <c r="O228" s="32">
        <f>INDEX('Mapping water'!$D$5:$U$352,MATCH($B228,'Mapping water'!$B$5:$B$352,0),MATCH(O$3,'Mapping water'!$D$4:$U$4,0))*$D228</f>
        <v>0</v>
      </c>
      <c r="P228" s="32">
        <f>INDEX('Mapping water'!$D$5:$U$352,MATCH($B228,'Mapping water'!$B$5:$B$352,0),MATCH(P$3,'Mapping water'!$D$4:$U$4,0))*$D228</f>
        <v>0</v>
      </c>
      <c r="Q228" s="32">
        <f>INDEX('Mapping water'!$D$5:$U$352,MATCH($B228,'Mapping water'!$B$5:$B$352,0),MATCH(Q$3,'Mapping water'!$D$4:$U$4,0))*$D228</f>
        <v>0</v>
      </c>
      <c r="R228" s="32">
        <f>INDEX('Mapping water'!$D$5:$U$352,MATCH($B228,'Mapping water'!$B$5:$B$352,0),MATCH(R$3,'Mapping water'!$D$4:$U$4,0))*$D228</f>
        <v>0</v>
      </c>
      <c r="S228" s="32">
        <f>INDEX('Mapping water'!$D$5:$U$352,MATCH($B228,'Mapping water'!$B$5:$B$352,0),MATCH(S$3,'Mapping water'!$D$4:$U$4,0))*$D228</f>
        <v>0</v>
      </c>
      <c r="T228" s="32">
        <f>INDEX('Mapping water'!$D$5:$U$352,MATCH($B228,'Mapping water'!$B$5:$B$352,0),MATCH(T$3,'Mapping water'!$D$4:$U$4,0))*$D228</f>
        <v>0</v>
      </c>
      <c r="U228" s="32">
        <f>INDEX('Mapping water'!$D$5:$U$352,MATCH($B228,'Mapping water'!$B$5:$B$352,0),MATCH(U$3,'Mapping water'!$D$4:$U$4,0))*$D228</f>
        <v>0</v>
      </c>
      <c r="V228" s="32">
        <f>INDEX('Mapping water'!$D$5:$U$352,MATCH($B228,'Mapping water'!$B$5:$B$352,0),MATCH(V$3,'Mapping water'!$D$4:$U$4,0))*$D228</f>
        <v>0</v>
      </c>
      <c r="W228" s="32">
        <f>INDEX('Mapping water'!$D$5:$U$352,MATCH($B228,'Mapping water'!$B$5:$B$352,0),MATCH(W$3,'Mapping water'!$D$4:$U$4,0))*$D228</f>
        <v>0</v>
      </c>
      <c r="X228" s="32">
        <f>INDEX('Mapping water'!$D$5:$U$352,MATCH($B228,'Mapping water'!$B$5:$B$352,0),MATCH(X$3,'Mapping water'!$D$4:$U$4,0))*$D228</f>
        <v>0</v>
      </c>
      <c r="Y228" s="32">
        <f>INDEX('Mapping water'!$D$5:$U$352,MATCH($B228,'Mapping water'!$B$5:$B$352,0),MATCH(Y$3,'Mapping water'!$D$4:$U$4,0))*$D228</f>
        <v>0</v>
      </c>
    </row>
    <row r="229" spans="1:25" x14ac:dyDescent="0.45">
      <c r="A229" s="10" t="s">
        <v>453</v>
      </c>
      <c r="B229" s="10" t="s">
        <v>454</v>
      </c>
      <c r="C229" s="10" t="s">
        <v>31</v>
      </c>
      <c r="D229" s="32">
        <f>INDEX('ONS data MYE 5'!$I$6:$I$445, MATCH($B229,'ONS data MYE 5'!$B$6:$B$445,0))</f>
        <v>174340</v>
      </c>
      <c r="E229" s="32">
        <f>INDEX('ONS data MYE 5'!$J$6:$J$445, MATCH($B229,'ONS data MYE 5'!$B$6:$B$445,0))</f>
        <v>275</v>
      </c>
      <c r="F229" s="32">
        <f t="shared" si="6"/>
        <v>5.6167710976665717</v>
      </c>
      <c r="G229" s="32">
        <f t="shared" si="7"/>
        <v>31.548117563582544</v>
      </c>
      <c r="H229" s="32">
        <f>INDEX('Mapping water'!$D$5:$U$352,MATCH($B229,'Mapping water'!$B$5:$B$352,0),MATCH(H$3,'Mapping water'!$D$4:$U$4,0))*$D229</f>
        <v>0</v>
      </c>
      <c r="I229" s="32">
        <f>INDEX('Mapping water'!$D$5:$U$352,MATCH($B229,'Mapping water'!$B$5:$B$352,0),MATCH(I$3,'Mapping water'!$D$4:$U$4,0))*$D229</f>
        <v>0</v>
      </c>
      <c r="J229" s="32">
        <f>INDEX('Mapping water'!$D$5:$U$352,MATCH($B229,'Mapping water'!$B$5:$B$352,0),MATCH(J$3,'Mapping water'!$D$4:$U$4,0))*$D229</f>
        <v>0</v>
      </c>
      <c r="K229" s="32">
        <f>INDEX('Mapping water'!$D$5:$U$352,MATCH($B229,'Mapping water'!$B$5:$B$352,0),MATCH(K$3,'Mapping water'!$D$4:$U$4,0))*$D229</f>
        <v>0</v>
      </c>
      <c r="L229" s="32">
        <f>INDEX('Mapping water'!$D$5:$U$352,MATCH($B229,'Mapping water'!$B$5:$B$352,0),MATCH(L$3,'Mapping water'!$D$4:$U$4,0))*$D229</f>
        <v>0</v>
      </c>
      <c r="M229" s="32">
        <f>INDEX('Mapping water'!$D$5:$U$352,MATCH($B229,'Mapping water'!$B$5:$B$352,0),MATCH(M$3,'Mapping water'!$D$4:$U$4,0))*$D229</f>
        <v>0</v>
      </c>
      <c r="N229" s="32">
        <f>INDEX('Mapping water'!$D$5:$U$352,MATCH($B229,'Mapping water'!$B$5:$B$352,0),MATCH(N$3,'Mapping water'!$D$4:$U$4,0))*$D229</f>
        <v>15690.599999999999</v>
      </c>
      <c r="O229" s="32">
        <f>INDEX('Mapping water'!$D$5:$U$352,MATCH($B229,'Mapping water'!$B$5:$B$352,0),MATCH(O$3,'Mapping water'!$D$4:$U$4,0))*$D229</f>
        <v>0</v>
      </c>
      <c r="P229" s="32">
        <f>INDEX('Mapping water'!$D$5:$U$352,MATCH($B229,'Mapping water'!$B$5:$B$352,0),MATCH(P$3,'Mapping water'!$D$4:$U$4,0))*$D229</f>
        <v>0</v>
      </c>
      <c r="Q229" s="32">
        <f>INDEX('Mapping water'!$D$5:$U$352,MATCH($B229,'Mapping water'!$B$5:$B$352,0),MATCH(Q$3,'Mapping water'!$D$4:$U$4,0))*$D229</f>
        <v>0</v>
      </c>
      <c r="R229" s="32">
        <f>INDEX('Mapping water'!$D$5:$U$352,MATCH($B229,'Mapping water'!$B$5:$B$352,0),MATCH(R$3,'Mapping water'!$D$4:$U$4,0))*$D229</f>
        <v>0</v>
      </c>
      <c r="S229" s="32">
        <f>INDEX('Mapping water'!$D$5:$U$352,MATCH($B229,'Mapping water'!$B$5:$B$352,0),MATCH(S$3,'Mapping water'!$D$4:$U$4,0))*$D229</f>
        <v>0</v>
      </c>
      <c r="T229" s="32">
        <f>INDEX('Mapping water'!$D$5:$U$352,MATCH($B229,'Mapping water'!$B$5:$B$352,0),MATCH(T$3,'Mapping water'!$D$4:$U$4,0))*$D229</f>
        <v>0</v>
      </c>
      <c r="U229" s="32">
        <f>INDEX('Mapping water'!$D$5:$U$352,MATCH($B229,'Mapping water'!$B$5:$B$352,0),MATCH(U$3,'Mapping water'!$D$4:$U$4,0))*$D229</f>
        <v>0</v>
      </c>
      <c r="V229" s="32">
        <f>INDEX('Mapping water'!$D$5:$U$352,MATCH($B229,'Mapping water'!$B$5:$B$352,0),MATCH(V$3,'Mapping water'!$D$4:$U$4,0))*$D229</f>
        <v>0</v>
      </c>
      <c r="W229" s="32">
        <f>INDEX('Mapping water'!$D$5:$U$352,MATCH($B229,'Mapping water'!$B$5:$B$352,0),MATCH(W$3,'Mapping water'!$D$4:$U$4,0))*$D229</f>
        <v>0</v>
      </c>
      <c r="X229" s="32">
        <f>INDEX('Mapping water'!$D$5:$U$352,MATCH($B229,'Mapping water'!$B$5:$B$352,0),MATCH(X$3,'Mapping water'!$D$4:$U$4,0))*$D229</f>
        <v>158649.4</v>
      </c>
      <c r="Y229" s="32">
        <f>INDEX('Mapping water'!$D$5:$U$352,MATCH($B229,'Mapping water'!$B$5:$B$352,0),MATCH(Y$3,'Mapping water'!$D$4:$U$4,0))*$D229</f>
        <v>0</v>
      </c>
    </row>
    <row r="230" spans="1:25" x14ac:dyDescent="0.45">
      <c r="A230" s="10" t="s">
        <v>457</v>
      </c>
      <c r="B230" s="10" t="s">
        <v>458</v>
      </c>
      <c r="C230" s="10" t="s">
        <v>31</v>
      </c>
      <c r="D230" s="32">
        <f>INDEX('ONS data MYE 5'!$I$6:$I$445, MATCH($B230,'ONS data MYE 5'!$B$6:$B$445,0))</f>
        <v>103531</v>
      </c>
      <c r="E230" s="32">
        <f>INDEX('ONS data MYE 5'!$J$6:$J$445, MATCH($B230,'ONS data MYE 5'!$B$6:$B$445,0))</f>
        <v>1423</v>
      </c>
      <c r="F230" s="32">
        <f t="shared" si="6"/>
        <v>7.2605225980898522</v>
      </c>
      <c r="G230" s="32">
        <f t="shared" si="7"/>
        <v>52.715188397373417</v>
      </c>
      <c r="H230" s="32">
        <f>INDEX('Mapping water'!$D$5:$U$352,MATCH($B230,'Mapping water'!$B$5:$B$352,0),MATCH(H$3,'Mapping water'!$D$4:$U$4,0))*$D230</f>
        <v>0</v>
      </c>
      <c r="I230" s="32">
        <f>INDEX('Mapping water'!$D$5:$U$352,MATCH($B230,'Mapping water'!$B$5:$B$352,0),MATCH(I$3,'Mapping water'!$D$4:$U$4,0))*$D230</f>
        <v>0</v>
      </c>
      <c r="J230" s="32">
        <f>INDEX('Mapping water'!$D$5:$U$352,MATCH($B230,'Mapping water'!$B$5:$B$352,0),MATCH(J$3,'Mapping water'!$D$4:$U$4,0))*$D230</f>
        <v>0</v>
      </c>
      <c r="K230" s="32">
        <f>INDEX('Mapping water'!$D$5:$U$352,MATCH($B230,'Mapping water'!$B$5:$B$352,0),MATCH(K$3,'Mapping water'!$D$4:$U$4,0))*$D230</f>
        <v>0</v>
      </c>
      <c r="L230" s="32">
        <f>INDEX('Mapping water'!$D$5:$U$352,MATCH($B230,'Mapping water'!$B$5:$B$352,0),MATCH(L$3,'Mapping water'!$D$4:$U$4,0))*$D230</f>
        <v>0</v>
      </c>
      <c r="M230" s="32">
        <f>INDEX('Mapping water'!$D$5:$U$352,MATCH($B230,'Mapping water'!$B$5:$B$352,0),MATCH(M$3,'Mapping water'!$D$4:$U$4,0))*$D230</f>
        <v>0</v>
      </c>
      <c r="N230" s="32">
        <f>INDEX('Mapping water'!$D$5:$U$352,MATCH($B230,'Mapping water'!$B$5:$B$352,0),MATCH(N$3,'Mapping water'!$D$4:$U$4,0))*$D230</f>
        <v>99007.834140999999</v>
      </c>
      <c r="O230" s="32">
        <f>INDEX('Mapping water'!$D$5:$U$352,MATCH($B230,'Mapping water'!$B$5:$B$352,0),MATCH(O$3,'Mapping water'!$D$4:$U$4,0))*$D230</f>
        <v>0</v>
      </c>
      <c r="P230" s="32">
        <f>INDEX('Mapping water'!$D$5:$U$352,MATCH($B230,'Mapping water'!$B$5:$B$352,0),MATCH(P$3,'Mapping water'!$D$4:$U$4,0))*$D230</f>
        <v>0</v>
      </c>
      <c r="Q230" s="32">
        <f>INDEX('Mapping water'!$D$5:$U$352,MATCH($B230,'Mapping water'!$B$5:$B$352,0),MATCH(Q$3,'Mapping water'!$D$4:$U$4,0))*$D230</f>
        <v>0</v>
      </c>
      <c r="R230" s="32">
        <f>INDEX('Mapping water'!$D$5:$U$352,MATCH($B230,'Mapping water'!$B$5:$B$352,0),MATCH(R$3,'Mapping water'!$D$4:$U$4,0))*$D230</f>
        <v>0</v>
      </c>
      <c r="S230" s="32">
        <f>INDEX('Mapping water'!$D$5:$U$352,MATCH($B230,'Mapping water'!$B$5:$B$352,0),MATCH(S$3,'Mapping water'!$D$4:$U$4,0))*$D230</f>
        <v>0</v>
      </c>
      <c r="T230" s="32">
        <f>INDEX('Mapping water'!$D$5:$U$352,MATCH($B230,'Mapping water'!$B$5:$B$352,0),MATCH(T$3,'Mapping water'!$D$4:$U$4,0))*$D230</f>
        <v>0</v>
      </c>
      <c r="U230" s="32">
        <f>INDEX('Mapping water'!$D$5:$U$352,MATCH($B230,'Mapping water'!$B$5:$B$352,0),MATCH(U$3,'Mapping water'!$D$4:$U$4,0))*$D230</f>
        <v>0</v>
      </c>
      <c r="V230" s="32">
        <f>INDEX('Mapping water'!$D$5:$U$352,MATCH($B230,'Mapping water'!$B$5:$B$352,0),MATCH(V$3,'Mapping water'!$D$4:$U$4,0))*$D230</f>
        <v>0</v>
      </c>
      <c r="W230" s="32">
        <f>INDEX('Mapping water'!$D$5:$U$352,MATCH($B230,'Mapping water'!$B$5:$B$352,0),MATCH(W$3,'Mapping water'!$D$4:$U$4,0))*$D230</f>
        <v>0</v>
      </c>
      <c r="X230" s="32">
        <f>INDEX('Mapping water'!$D$5:$U$352,MATCH($B230,'Mapping water'!$B$5:$B$352,0),MATCH(X$3,'Mapping water'!$D$4:$U$4,0))*$D230</f>
        <v>4523.1658589999997</v>
      </c>
      <c r="Y230" s="32">
        <f>INDEX('Mapping water'!$D$5:$U$352,MATCH($B230,'Mapping water'!$B$5:$B$352,0),MATCH(Y$3,'Mapping water'!$D$4:$U$4,0))*$D230</f>
        <v>0</v>
      </c>
    </row>
    <row r="231" spans="1:25" x14ac:dyDescent="0.45">
      <c r="A231" s="10" t="s">
        <v>459</v>
      </c>
      <c r="B231" s="10" t="s">
        <v>460</v>
      </c>
      <c r="C231" s="10" t="s">
        <v>31</v>
      </c>
      <c r="D231" s="32">
        <f>INDEX('ONS data MYE 5'!$I$6:$I$445, MATCH($B231,'ONS data MYE 5'!$B$6:$B$445,0))</f>
        <v>118165</v>
      </c>
      <c r="E231" s="32">
        <f>INDEX('ONS data MYE 5'!$J$6:$J$445, MATCH($B231,'ONS data MYE 5'!$B$6:$B$445,0))</f>
        <v>320</v>
      </c>
      <c r="F231" s="32">
        <f t="shared" si="6"/>
        <v>5.768320995793772</v>
      </c>
      <c r="G231" s="32">
        <f t="shared" si="7"/>
        <v>33.273527110515253</v>
      </c>
      <c r="H231" s="32">
        <f>INDEX('Mapping water'!$D$5:$U$352,MATCH($B231,'Mapping water'!$B$5:$B$352,0),MATCH(H$3,'Mapping water'!$D$4:$U$4,0))*$D231</f>
        <v>0</v>
      </c>
      <c r="I231" s="32">
        <f>INDEX('Mapping water'!$D$5:$U$352,MATCH($B231,'Mapping water'!$B$5:$B$352,0),MATCH(I$3,'Mapping water'!$D$4:$U$4,0))*$D231</f>
        <v>0</v>
      </c>
      <c r="J231" s="32">
        <f>INDEX('Mapping water'!$D$5:$U$352,MATCH($B231,'Mapping water'!$B$5:$B$352,0),MATCH(J$3,'Mapping water'!$D$4:$U$4,0))*$D231</f>
        <v>0</v>
      </c>
      <c r="K231" s="32">
        <f>INDEX('Mapping water'!$D$5:$U$352,MATCH($B231,'Mapping water'!$B$5:$B$352,0),MATCH(K$3,'Mapping water'!$D$4:$U$4,0))*$D231</f>
        <v>0</v>
      </c>
      <c r="L231" s="32">
        <f>INDEX('Mapping water'!$D$5:$U$352,MATCH($B231,'Mapping water'!$B$5:$B$352,0),MATCH(L$3,'Mapping water'!$D$4:$U$4,0))*$D231</f>
        <v>0</v>
      </c>
      <c r="M231" s="32">
        <f>INDEX('Mapping water'!$D$5:$U$352,MATCH($B231,'Mapping water'!$B$5:$B$352,0),MATCH(M$3,'Mapping water'!$D$4:$U$4,0))*$D231</f>
        <v>0</v>
      </c>
      <c r="N231" s="32">
        <f>INDEX('Mapping water'!$D$5:$U$352,MATCH($B231,'Mapping water'!$B$5:$B$352,0),MATCH(N$3,'Mapping water'!$D$4:$U$4,0))*$D231</f>
        <v>55537.549999999996</v>
      </c>
      <c r="O231" s="32">
        <f>INDEX('Mapping water'!$D$5:$U$352,MATCH($B231,'Mapping water'!$B$5:$B$352,0),MATCH(O$3,'Mapping water'!$D$4:$U$4,0))*$D231</f>
        <v>0</v>
      </c>
      <c r="P231" s="32">
        <f>INDEX('Mapping water'!$D$5:$U$352,MATCH($B231,'Mapping water'!$B$5:$B$352,0),MATCH(P$3,'Mapping water'!$D$4:$U$4,0))*$D231</f>
        <v>0</v>
      </c>
      <c r="Q231" s="32">
        <f>INDEX('Mapping water'!$D$5:$U$352,MATCH($B231,'Mapping water'!$B$5:$B$352,0),MATCH(Q$3,'Mapping water'!$D$4:$U$4,0))*$D231</f>
        <v>0</v>
      </c>
      <c r="R231" s="32">
        <f>INDEX('Mapping water'!$D$5:$U$352,MATCH($B231,'Mapping water'!$B$5:$B$352,0),MATCH(R$3,'Mapping water'!$D$4:$U$4,0))*$D231</f>
        <v>0</v>
      </c>
      <c r="S231" s="32">
        <f>INDEX('Mapping water'!$D$5:$U$352,MATCH($B231,'Mapping water'!$B$5:$B$352,0),MATCH(S$3,'Mapping water'!$D$4:$U$4,0))*$D231</f>
        <v>0</v>
      </c>
      <c r="T231" s="32">
        <f>INDEX('Mapping water'!$D$5:$U$352,MATCH($B231,'Mapping water'!$B$5:$B$352,0),MATCH(T$3,'Mapping water'!$D$4:$U$4,0))*$D231</f>
        <v>0</v>
      </c>
      <c r="U231" s="32">
        <f>INDEX('Mapping water'!$D$5:$U$352,MATCH($B231,'Mapping water'!$B$5:$B$352,0),MATCH(U$3,'Mapping water'!$D$4:$U$4,0))*$D231</f>
        <v>0</v>
      </c>
      <c r="V231" s="32">
        <f>INDEX('Mapping water'!$D$5:$U$352,MATCH($B231,'Mapping water'!$B$5:$B$352,0),MATCH(V$3,'Mapping water'!$D$4:$U$4,0))*$D231</f>
        <v>0</v>
      </c>
      <c r="W231" s="32">
        <f>INDEX('Mapping water'!$D$5:$U$352,MATCH($B231,'Mapping water'!$B$5:$B$352,0),MATCH(W$3,'Mapping water'!$D$4:$U$4,0))*$D231</f>
        <v>0</v>
      </c>
      <c r="X231" s="32">
        <f>INDEX('Mapping water'!$D$5:$U$352,MATCH($B231,'Mapping water'!$B$5:$B$352,0),MATCH(X$3,'Mapping water'!$D$4:$U$4,0))*$D231</f>
        <v>62627.450000000004</v>
      </c>
      <c r="Y231" s="32">
        <f>INDEX('Mapping water'!$D$5:$U$352,MATCH($B231,'Mapping water'!$B$5:$B$352,0),MATCH(Y$3,'Mapping water'!$D$4:$U$4,0))*$D231</f>
        <v>0</v>
      </c>
    </row>
    <row r="232" spans="1:25" x14ac:dyDescent="0.45">
      <c r="A232" s="10" t="s">
        <v>461</v>
      </c>
      <c r="B232" s="10" t="s">
        <v>462</v>
      </c>
      <c r="C232" s="10" t="s">
        <v>31</v>
      </c>
      <c r="D232" s="32">
        <f>INDEX('ONS data MYE 5'!$I$6:$I$445, MATCH($B232,'ONS data MYE 5'!$B$6:$B$445,0))</f>
        <v>145554</v>
      </c>
      <c r="E232" s="32">
        <f>INDEX('ONS data MYE 5'!$J$6:$J$445, MATCH($B232,'ONS data MYE 5'!$B$6:$B$445,0))</f>
        <v>247</v>
      </c>
      <c r="F232" s="32">
        <f t="shared" si="6"/>
        <v>5.5093883366279774</v>
      </c>
      <c r="G232" s="32">
        <f t="shared" si="7"/>
        <v>30.353359843772392</v>
      </c>
      <c r="H232" s="32">
        <f>INDEX('Mapping water'!$D$5:$U$352,MATCH($B232,'Mapping water'!$B$5:$B$352,0),MATCH(H$3,'Mapping water'!$D$4:$U$4,0))*$D232</f>
        <v>0</v>
      </c>
      <c r="I232" s="32">
        <f>INDEX('Mapping water'!$D$5:$U$352,MATCH($B232,'Mapping water'!$B$5:$B$352,0),MATCH(I$3,'Mapping water'!$D$4:$U$4,0))*$D232</f>
        <v>0</v>
      </c>
      <c r="J232" s="32">
        <f>INDEX('Mapping water'!$D$5:$U$352,MATCH($B232,'Mapping water'!$B$5:$B$352,0),MATCH(J$3,'Mapping water'!$D$4:$U$4,0))*$D232</f>
        <v>0</v>
      </c>
      <c r="K232" s="32">
        <f>INDEX('Mapping water'!$D$5:$U$352,MATCH($B232,'Mapping water'!$B$5:$B$352,0),MATCH(K$3,'Mapping water'!$D$4:$U$4,0))*$D232</f>
        <v>0</v>
      </c>
      <c r="L232" s="32">
        <f>INDEX('Mapping water'!$D$5:$U$352,MATCH($B232,'Mapping water'!$B$5:$B$352,0),MATCH(L$3,'Mapping water'!$D$4:$U$4,0))*$D232</f>
        <v>0</v>
      </c>
      <c r="M232" s="32">
        <f>INDEX('Mapping water'!$D$5:$U$352,MATCH($B232,'Mapping water'!$B$5:$B$352,0),MATCH(M$3,'Mapping water'!$D$4:$U$4,0))*$D232</f>
        <v>0</v>
      </c>
      <c r="N232" s="32">
        <f>INDEX('Mapping water'!$D$5:$U$352,MATCH($B232,'Mapping water'!$B$5:$B$352,0),MATCH(N$3,'Mapping water'!$D$4:$U$4,0))*$D232</f>
        <v>145554</v>
      </c>
      <c r="O232" s="32">
        <f>INDEX('Mapping water'!$D$5:$U$352,MATCH($B232,'Mapping water'!$B$5:$B$352,0),MATCH(O$3,'Mapping water'!$D$4:$U$4,0))*$D232</f>
        <v>0</v>
      </c>
      <c r="P232" s="32">
        <f>INDEX('Mapping water'!$D$5:$U$352,MATCH($B232,'Mapping water'!$B$5:$B$352,0),MATCH(P$3,'Mapping water'!$D$4:$U$4,0))*$D232</f>
        <v>0</v>
      </c>
      <c r="Q232" s="32">
        <f>INDEX('Mapping water'!$D$5:$U$352,MATCH($B232,'Mapping water'!$B$5:$B$352,0),MATCH(Q$3,'Mapping water'!$D$4:$U$4,0))*$D232</f>
        <v>0</v>
      </c>
      <c r="R232" s="32">
        <f>INDEX('Mapping water'!$D$5:$U$352,MATCH($B232,'Mapping water'!$B$5:$B$352,0),MATCH(R$3,'Mapping water'!$D$4:$U$4,0))*$D232</f>
        <v>0</v>
      </c>
      <c r="S232" s="32">
        <f>INDEX('Mapping water'!$D$5:$U$352,MATCH($B232,'Mapping water'!$B$5:$B$352,0),MATCH(S$3,'Mapping water'!$D$4:$U$4,0))*$D232</f>
        <v>0</v>
      </c>
      <c r="T232" s="32">
        <f>INDEX('Mapping water'!$D$5:$U$352,MATCH($B232,'Mapping water'!$B$5:$B$352,0),MATCH(T$3,'Mapping water'!$D$4:$U$4,0))*$D232</f>
        <v>0</v>
      </c>
      <c r="U232" s="32">
        <f>INDEX('Mapping water'!$D$5:$U$352,MATCH($B232,'Mapping water'!$B$5:$B$352,0),MATCH(U$3,'Mapping water'!$D$4:$U$4,0))*$D232</f>
        <v>0</v>
      </c>
      <c r="V232" s="32">
        <f>INDEX('Mapping water'!$D$5:$U$352,MATCH($B232,'Mapping water'!$B$5:$B$352,0),MATCH(V$3,'Mapping water'!$D$4:$U$4,0))*$D232</f>
        <v>0</v>
      </c>
      <c r="W232" s="32">
        <f>INDEX('Mapping water'!$D$5:$U$352,MATCH($B232,'Mapping water'!$B$5:$B$352,0),MATCH(W$3,'Mapping water'!$D$4:$U$4,0))*$D232</f>
        <v>0</v>
      </c>
      <c r="X232" s="32">
        <f>INDEX('Mapping water'!$D$5:$U$352,MATCH($B232,'Mapping water'!$B$5:$B$352,0),MATCH(X$3,'Mapping water'!$D$4:$U$4,0))*$D232</f>
        <v>0</v>
      </c>
      <c r="Y232" s="32">
        <f>INDEX('Mapping water'!$D$5:$U$352,MATCH($B232,'Mapping water'!$B$5:$B$352,0),MATCH(Y$3,'Mapping water'!$D$4:$U$4,0))*$D232</f>
        <v>0</v>
      </c>
    </row>
    <row r="233" spans="1:25" x14ac:dyDescent="0.45">
      <c r="A233" s="10" t="s">
        <v>463</v>
      </c>
      <c r="B233" s="10" t="s">
        <v>464</v>
      </c>
      <c r="C233" s="10" t="s">
        <v>31</v>
      </c>
      <c r="D233" s="32">
        <f>INDEX('ONS data MYE 5'!$I$6:$I$445, MATCH($B233,'ONS data MYE 5'!$B$6:$B$445,0))</f>
        <v>154716</v>
      </c>
      <c r="E233" s="32">
        <f>INDEX('ONS data MYE 5'!$J$6:$J$445, MATCH($B233,'ONS data MYE 5'!$B$6:$B$445,0))</f>
        <v>3393</v>
      </c>
      <c r="F233" s="32">
        <f t="shared" si="6"/>
        <v>8.1294697647842309</v>
      </c>
      <c r="G233" s="32">
        <f t="shared" si="7"/>
        <v>66.088278656540979</v>
      </c>
      <c r="H233" s="32">
        <f>INDEX('Mapping water'!$D$5:$U$352,MATCH($B233,'Mapping water'!$B$5:$B$352,0),MATCH(H$3,'Mapping water'!$D$4:$U$4,0))*$D233</f>
        <v>0</v>
      </c>
      <c r="I233" s="32">
        <f>INDEX('Mapping water'!$D$5:$U$352,MATCH($B233,'Mapping water'!$B$5:$B$352,0),MATCH(I$3,'Mapping water'!$D$4:$U$4,0))*$D233</f>
        <v>0</v>
      </c>
      <c r="J233" s="32">
        <f>INDEX('Mapping water'!$D$5:$U$352,MATCH($B233,'Mapping water'!$B$5:$B$352,0),MATCH(J$3,'Mapping water'!$D$4:$U$4,0))*$D233</f>
        <v>0</v>
      </c>
      <c r="K233" s="32">
        <f>INDEX('Mapping water'!$D$5:$U$352,MATCH($B233,'Mapping water'!$B$5:$B$352,0),MATCH(K$3,'Mapping water'!$D$4:$U$4,0))*$D233</f>
        <v>0</v>
      </c>
      <c r="L233" s="32">
        <f>INDEX('Mapping water'!$D$5:$U$352,MATCH($B233,'Mapping water'!$B$5:$B$352,0),MATCH(L$3,'Mapping water'!$D$4:$U$4,0))*$D233</f>
        <v>0</v>
      </c>
      <c r="M233" s="32">
        <f>INDEX('Mapping water'!$D$5:$U$352,MATCH($B233,'Mapping water'!$B$5:$B$352,0),MATCH(M$3,'Mapping water'!$D$4:$U$4,0))*$D233</f>
        <v>0</v>
      </c>
      <c r="N233" s="32">
        <f>INDEX('Mapping water'!$D$5:$U$352,MATCH($B233,'Mapping water'!$B$5:$B$352,0),MATCH(N$3,'Mapping water'!$D$4:$U$4,0))*$D233</f>
        <v>154716</v>
      </c>
      <c r="O233" s="32">
        <f>INDEX('Mapping water'!$D$5:$U$352,MATCH($B233,'Mapping water'!$B$5:$B$352,0),MATCH(O$3,'Mapping water'!$D$4:$U$4,0))*$D233</f>
        <v>0</v>
      </c>
      <c r="P233" s="32">
        <f>INDEX('Mapping water'!$D$5:$U$352,MATCH($B233,'Mapping water'!$B$5:$B$352,0),MATCH(P$3,'Mapping water'!$D$4:$U$4,0))*$D233</f>
        <v>0</v>
      </c>
      <c r="Q233" s="32">
        <f>INDEX('Mapping water'!$D$5:$U$352,MATCH($B233,'Mapping water'!$B$5:$B$352,0),MATCH(Q$3,'Mapping water'!$D$4:$U$4,0))*$D233</f>
        <v>0</v>
      </c>
      <c r="R233" s="32">
        <f>INDEX('Mapping water'!$D$5:$U$352,MATCH($B233,'Mapping water'!$B$5:$B$352,0),MATCH(R$3,'Mapping water'!$D$4:$U$4,0))*$D233</f>
        <v>0</v>
      </c>
      <c r="S233" s="32">
        <f>INDEX('Mapping water'!$D$5:$U$352,MATCH($B233,'Mapping water'!$B$5:$B$352,0),MATCH(S$3,'Mapping water'!$D$4:$U$4,0))*$D233</f>
        <v>0</v>
      </c>
      <c r="T233" s="32">
        <f>INDEX('Mapping water'!$D$5:$U$352,MATCH($B233,'Mapping water'!$B$5:$B$352,0),MATCH(T$3,'Mapping water'!$D$4:$U$4,0))*$D233</f>
        <v>0</v>
      </c>
      <c r="U233" s="32">
        <f>INDEX('Mapping water'!$D$5:$U$352,MATCH($B233,'Mapping water'!$B$5:$B$352,0),MATCH(U$3,'Mapping water'!$D$4:$U$4,0))*$D233</f>
        <v>0</v>
      </c>
      <c r="V233" s="32">
        <f>INDEX('Mapping water'!$D$5:$U$352,MATCH($B233,'Mapping water'!$B$5:$B$352,0),MATCH(V$3,'Mapping water'!$D$4:$U$4,0))*$D233</f>
        <v>0</v>
      </c>
      <c r="W233" s="32">
        <f>INDEX('Mapping water'!$D$5:$U$352,MATCH($B233,'Mapping water'!$B$5:$B$352,0),MATCH(W$3,'Mapping water'!$D$4:$U$4,0))*$D233</f>
        <v>0</v>
      </c>
      <c r="X233" s="32">
        <f>INDEX('Mapping water'!$D$5:$U$352,MATCH($B233,'Mapping water'!$B$5:$B$352,0),MATCH(X$3,'Mapping water'!$D$4:$U$4,0))*$D233</f>
        <v>0</v>
      </c>
      <c r="Y233" s="32">
        <f>INDEX('Mapping water'!$D$5:$U$352,MATCH($B233,'Mapping water'!$B$5:$B$352,0),MATCH(Y$3,'Mapping water'!$D$4:$U$4,0))*$D233</f>
        <v>0</v>
      </c>
    </row>
    <row r="234" spans="1:25" x14ac:dyDescent="0.45">
      <c r="A234" s="10" t="s">
        <v>465</v>
      </c>
      <c r="B234" s="10" t="s">
        <v>466</v>
      </c>
      <c r="C234" s="10" t="s">
        <v>31</v>
      </c>
      <c r="D234" s="32">
        <f>INDEX('ONS data MYE 5'!$I$6:$I$445, MATCH($B234,'ONS data MYE 5'!$B$6:$B$445,0))</f>
        <v>138177</v>
      </c>
      <c r="E234" s="32">
        <f>INDEX('ONS data MYE 5'!$J$6:$J$445, MATCH($B234,'ONS data MYE 5'!$B$6:$B$445,0))</f>
        <v>204</v>
      </c>
      <c r="F234" s="32">
        <f t="shared" si="6"/>
        <v>5.3181199938442161</v>
      </c>
      <c r="G234" s="32">
        <f t="shared" si="7"/>
        <v>28.282400268925606</v>
      </c>
      <c r="H234" s="32">
        <f>INDEX('Mapping water'!$D$5:$U$352,MATCH($B234,'Mapping water'!$B$5:$B$352,0),MATCH(H$3,'Mapping water'!$D$4:$U$4,0))*$D234</f>
        <v>0</v>
      </c>
      <c r="I234" s="32">
        <f>INDEX('Mapping water'!$D$5:$U$352,MATCH($B234,'Mapping water'!$B$5:$B$352,0),MATCH(I$3,'Mapping water'!$D$4:$U$4,0))*$D234</f>
        <v>0</v>
      </c>
      <c r="J234" s="32">
        <f>INDEX('Mapping water'!$D$5:$U$352,MATCH($B234,'Mapping water'!$B$5:$B$352,0),MATCH(J$3,'Mapping water'!$D$4:$U$4,0))*$D234</f>
        <v>0</v>
      </c>
      <c r="K234" s="32">
        <f>INDEX('Mapping water'!$D$5:$U$352,MATCH($B234,'Mapping water'!$B$5:$B$352,0),MATCH(K$3,'Mapping water'!$D$4:$U$4,0))*$D234</f>
        <v>0</v>
      </c>
      <c r="L234" s="32">
        <f>INDEX('Mapping water'!$D$5:$U$352,MATCH($B234,'Mapping water'!$B$5:$B$352,0),MATCH(L$3,'Mapping water'!$D$4:$U$4,0))*$D234</f>
        <v>0</v>
      </c>
      <c r="M234" s="32">
        <f>INDEX('Mapping water'!$D$5:$U$352,MATCH($B234,'Mapping water'!$B$5:$B$352,0),MATCH(M$3,'Mapping water'!$D$4:$U$4,0))*$D234</f>
        <v>0</v>
      </c>
      <c r="N234" s="32">
        <f>INDEX('Mapping water'!$D$5:$U$352,MATCH($B234,'Mapping water'!$B$5:$B$352,0),MATCH(N$3,'Mapping water'!$D$4:$U$4,0))*$D234</f>
        <v>138177</v>
      </c>
      <c r="O234" s="32">
        <f>INDEX('Mapping water'!$D$5:$U$352,MATCH($B234,'Mapping water'!$B$5:$B$352,0),MATCH(O$3,'Mapping water'!$D$4:$U$4,0))*$D234</f>
        <v>0</v>
      </c>
      <c r="P234" s="32">
        <f>INDEX('Mapping water'!$D$5:$U$352,MATCH($B234,'Mapping water'!$B$5:$B$352,0),MATCH(P$3,'Mapping water'!$D$4:$U$4,0))*$D234</f>
        <v>0</v>
      </c>
      <c r="Q234" s="32">
        <f>INDEX('Mapping water'!$D$5:$U$352,MATCH($B234,'Mapping water'!$B$5:$B$352,0),MATCH(Q$3,'Mapping water'!$D$4:$U$4,0))*$D234</f>
        <v>0</v>
      </c>
      <c r="R234" s="32">
        <f>INDEX('Mapping water'!$D$5:$U$352,MATCH($B234,'Mapping water'!$B$5:$B$352,0),MATCH(R$3,'Mapping water'!$D$4:$U$4,0))*$D234</f>
        <v>0</v>
      </c>
      <c r="S234" s="32">
        <f>INDEX('Mapping water'!$D$5:$U$352,MATCH($B234,'Mapping water'!$B$5:$B$352,0),MATCH(S$3,'Mapping water'!$D$4:$U$4,0))*$D234</f>
        <v>0</v>
      </c>
      <c r="T234" s="32">
        <f>INDEX('Mapping water'!$D$5:$U$352,MATCH($B234,'Mapping water'!$B$5:$B$352,0),MATCH(T$3,'Mapping water'!$D$4:$U$4,0))*$D234</f>
        <v>0</v>
      </c>
      <c r="U234" s="32">
        <f>INDEX('Mapping water'!$D$5:$U$352,MATCH($B234,'Mapping water'!$B$5:$B$352,0),MATCH(U$3,'Mapping water'!$D$4:$U$4,0))*$D234</f>
        <v>0</v>
      </c>
      <c r="V234" s="32">
        <f>INDEX('Mapping water'!$D$5:$U$352,MATCH($B234,'Mapping water'!$B$5:$B$352,0),MATCH(V$3,'Mapping water'!$D$4:$U$4,0))*$D234</f>
        <v>0</v>
      </c>
      <c r="W234" s="32">
        <f>INDEX('Mapping water'!$D$5:$U$352,MATCH($B234,'Mapping water'!$B$5:$B$352,0),MATCH(W$3,'Mapping water'!$D$4:$U$4,0))*$D234</f>
        <v>0</v>
      </c>
      <c r="X234" s="32">
        <f>INDEX('Mapping water'!$D$5:$U$352,MATCH($B234,'Mapping water'!$B$5:$B$352,0),MATCH(X$3,'Mapping water'!$D$4:$U$4,0))*$D234</f>
        <v>0</v>
      </c>
      <c r="Y234" s="32">
        <f>INDEX('Mapping water'!$D$5:$U$352,MATCH($B234,'Mapping water'!$B$5:$B$352,0),MATCH(Y$3,'Mapping water'!$D$4:$U$4,0))*$D234</f>
        <v>0</v>
      </c>
    </row>
    <row r="235" spans="1:25" x14ac:dyDescent="0.45">
      <c r="A235" s="10" t="s">
        <v>467</v>
      </c>
      <c r="B235" s="10" t="s">
        <v>468</v>
      </c>
      <c r="C235" s="10" t="s">
        <v>31</v>
      </c>
      <c r="D235" s="32">
        <f>INDEX('ONS data MYE 5'!$I$6:$I$445, MATCH($B235,'ONS data MYE 5'!$B$6:$B$445,0))</f>
        <v>126534</v>
      </c>
      <c r="E235" s="32">
        <f>INDEX('ONS data MYE 5'!$J$6:$J$445, MATCH($B235,'ONS data MYE 5'!$B$6:$B$445,0))</f>
        <v>219</v>
      </c>
      <c r="F235" s="32">
        <f t="shared" si="6"/>
        <v>5.389071729816501</v>
      </c>
      <c r="G235" s="32">
        <f t="shared" si="7"/>
        <v>29.042094109107413</v>
      </c>
      <c r="H235" s="32">
        <f>INDEX('Mapping water'!$D$5:$U$352,MATCH($B235,'Mapping water'!$B$5:$B$352,0),MATCH(H$3,'Mapping water'!$D$4:$U$4,0))*$D235</f>
        <v>0</v>
      </c>
      <c r="I235" s="32">
        <f>INDEX('Mapping water'!$D$5:$U$352,MATCH($B235,'Mapping water'!$B$5:$B$352,0),MATCH(I$3,'Mapping water'!$D$4:$U$4,0))*$D235</f>
        <v>0</v>
      </c>
      <c r="J235" s="32">
        <f>INDEX('Mapping water'!$D$5:$U$352,MATCH($B235,'Mapping water'!$B$5:$B$352,0),MATCH(J$3,'Mapping water'!$D$4:$U$4,0))*$D235</f>
        <v>0</v>
      </c>
      <c r="K235" s="32">
        <f>INDEX('Mapping water'!$D$5:$U$352,MATCH($B235,'Mapping water'!$B$5:$B$352,0),MATCH(K$3,'Mapping water'!$D$4:$U$4,0))*$D235</f>
        <v>0</v>
      </c>
      <c r="L235" s="32">
        <f>INDEX('Mapping water'!$D$5:$U$352,MATCH($B235,'Mapping water'!$B$5:$B$352,0),MATCH(L$3,'Mapping water'!$D$4:$U$4,0))*$D235</f>
        <v>0</v>
      </c>
      <c r="M235" s="32">
        <f>INDEX('Mapping water'!$D$5:$U$352,MATCH($B235,'Mapping water'!$B$5:$B$352,0),MATCH(M$3,'Mapping water'!$D$4:$U$4,0))*$D235</f>
        <v>0</v>
      </c>
      <c r="N235" s="32">
        <f>INDEX('Mapping water'!$D$5:$U$352,MATCH($B235,'Mapping water'!$B$5:$B$352,0),MATCH(N$3,'Mapping water'!$D$4:$U$4,0))*$D235</f>
        <v>126534</v>
      </c>
      <c r="O235" s="32">
        <f>INDEX('Mapping water'!$D$5:$U$352,MATCH($B235,'Mapping water'!$B$5:$B$352,0),MATCH(O$3,'Mapping water'!$D$4:$U$4,0))*$D235</f>
        <v>0</v>
      </c>
      <c r="P235" s="32">
        <f>INDEX('Mapping water'!$D$5:$U$352,MATCH($B235,'Mapping water'!$B$5:$B$352,0),MATCH(P$3,'Mapping water'!$D$4:$U$4,0))*$D235</f>
        <v>0</v>
      </c>
      <c r="Q235" s="32">
        <f>INDEX('Mapping water'!$D$5:$U$352,MATCH($B235,'Mapping water'!$B$5:$B$352,0),MATCH(Q$3,'Mapping water'!$D$4:$U$4,0))*$D235</f>
        <v>0</v>
      </c>
      <c r="R235" s="32">
        <f>INDEX('Mapping water'!$D$5:$U$352,MATCH($B235,'Mapping water'!$B$5:$B$352,0),MATCH(R$3,'Mapping water'!$D$4:$U$4,0))*$D235</f>
        <v>0</v>
      </c>
      <c r="S235" s="32">
        <f>INDEX('Mapping water'!$D$5:$U$352,MATCH($B235,'Mapping water'!$B$5:$B$352,0),MATCH(S$3,'Mapping water'!$D$4:$U$4,0))*$D235</f>
        <v>0</v>
      </c>
      <c r="T235" s="32">
        <f>INDEX('Mapping water'!$D$5:$U$352,MATCH($B235,'Mapping water'!$B$5:$B$352,0),MATCH(T$3,'Mapping water'!$D$4:$U$4,0))*$D235</f>
        <v>0</v>
      </c>
      <c r="U235" s="32">
        <f>INDEX('Mapping water'!$D$5:$U$352,MATCH($B235,'Mapping water'!$B$5:$B$352,0),MATCH(U$3,'Mapping water'!$D$4:$U$4,0))*$D235</f>
        <v>0</v>
      </c>
      <c r="V235" s="32">
        <f>INDEX('Mapping water'!$D$5:$U$352,MATCH($B235,'Mapping water'!$B$5:$B$352,0),MATCH(V$3,'Mapping water'!$D$4:$U$4,0))*$D235</f>
        <v>0</v>
      </c>
      <c r="W235" s="32">
        <f>INDEX('Mapping water'!$D$5:$U$352,MATCH($B235,'Mapping water'!$B$5:$B$352,0),MATCH(W$3,'Mapping water'!$D$4:$U$4,0))*$D235</f>
        <v>0</v>
      </c>
      <c r="X235" s="32">
        <f>INDEX('Mapping water'!$D$5:$U$352,MATCH($B235,'Mapping water'!$B$5:$B$352,0),MATCH(X$3,'Mapping water'!$D$4:$U$4,0))*$D235</f>
        <v>0</v>
      </c>
      <c r="Y235" s="32">
        <f>INDEX('Mapping water'!$D$5:$U$352,MATCH($B235,'Mapping water'!$B$5:$B$352,0),MATCH(Y$3,'Mapping water'!$D$4:$U$4,0))*$D235</f>
        <v>0</v>
      </c>
    </row>
    <row r="236" spans="1:25" x14ac:dyDescent="0.45">
      <c r="A236" s="10" t="s">
        <v>469</v>
      </c>
      <c r="B236" s="10" t="s">
        <v>470</v>
      </c>
      <c r="C236" s="10" t="s">
        <v>31</v>
      </c>
      <c r="D236" s="32">
        <f>INDEX('ONS data MYE 5'!$I$6:$I$445, MATCH($B236,'ONS data MYE 5'!$B$6:$B$445,0))</f>
        <v>108609</v>
      </c>
      <c r="E236" s="32">
        <f>INDEX('ONS data MYE 5'!$J$6:$J$445, MATCH($B236,'ONS data MYE 5'!$B$6:$B$445,0))</f>
        <v>152</v>
      </c>
      <c r="F236" s="32">
        <f t="shared" si="6"/>
        <v>5.0238805208462765</v>
      </c>
      <c r="G236" s="32">
        <f t="shared" si="7"/>
        <v>25.239375487738656</v>
      </c>
      <c r="H236" s="32">
        <f>INDEX('Mapping water'!$D$5:$U$352,MATCH($B236,'Mapping water'!$B$5:$B$352,0),MATCH(H$3,'Mapping water'!$D$4:$U$4,0))*$D236</f>
        <v>0</v>
      </c>
      <c r="I236" s="32">
        <f>INDEX('Mapping water'!$D$5:$U$352,MATCH($B236,'Mapping water'!$B$5:$B$352,0),MATCH(I$3,'Mapping water'!$D$4:$U$4,0))*$D236</f>
        <v>0</v>
      </c>
      <c r="J236" s="32">
        <f>INDEX('Mapping water'!$D$5:$U$352,MATCH($B236,'Mapping water'!$B$5:$B$352,0),MATCH(J$3,'Mapping water'!$D$4:$U$4,0))*$D236</f>
        <v>0</v>
      </c>
      <c r="K236" s="32">
        <f>INDEX('Mapping water'!$D$5:$U$352,MATCH($B236,'Mapping water'!$B$5:$B$352,0),MATCH(K$3,'Mapping water'!$D$4:$U$4,0))*$D236</f>
        <v>0</v>
      </c>
      <c r="L236" s="32">
        <f>INDEX('Mapping water'!$D$5:$U$352,MATCH($B236,'Mapping water'!$B$5:$B$352,0),MATCH(L$3,'Mapping water'!$D$4:$U$4,0))*$D236</f>
        <v>0</v>
      </c>
      <c r="M236" s="32">
        <f>INDEX('Mapping water'!$D$5:$U$352,MATCH($B236,'Mapping water'!$B$5:$B$352,0),MATCH(M$3,'Mapping water'!$D$4:$U$4,0))*$D236</f>
        <v>0</v>
      </c>
      <c r="N236" s="32">
        <f>INDEX('Mapping water'!$D$5:$U$352,MATCH($B236,'Mapping water'!$B$5:$B$352,0),MATCH(N$3,'Mapping water'!$D$4:$U$4,0))*$D236</f>
        <v>108609</v>
      </c>
      <c r="O236" s="32">
        <f>INDEX('Mapping water'!$D$5:$U$352,MATCH($B236,'Mapping water'!$B$5:$B$352,0),MATCH(O$3,'Mapping water'!$D$4:$U$4,0))*$D236</f>
        <v>0</v>
      </c>
      <c r="P236" s="32">
        <f>INDEX('Mapping water'!$D$5:$U$352,MATCH($B236,'Mapping water'!$B$5:$B$352,0),MATCH(P$3,'Mapping water'!$D$4:$U$4,0))*$D236</f>
        <v>0</v>
      </c>
      <c r="Q236" s="32">
        <f>INDEX('Mapping water'!$D$5:$U$352,MATCH($B236,'Mapping water'!$B$5:$B$352,0),MATCH(Q$3,'Mapping water'!$D$4:$U$4,0))*$D236</f>
        <v>0</v>
      </c>
      <c r="R236" s="32">
        <f>INDEX('Mapping water'!$D$5:$U$352,MATCH($B236,'Mapping water'!$B$5:$B$352,0),MATCH(R$3,'Mapping water'!$D$4:$U$4,0))*$D236</f>
        <v>0</v>
      </c>
      <c r="S236" s="32">
        <f>INDEX('Mapping water'!$D$5:$U$352,MATCH($B236,'Mapping water'!$B$5:$B$352,0),MATCH(S$3,'Mapping water'!$D$4:$U$4,0))*$D236</f>
        <v>0</v>
      </c>
      <c r="T236" s="32">
        <f>INDEX('Mapping water'!$D$5:$U$352,MATCH($B236,'Mapping water'!$B$5:$B$352,0),MATCH(T$3,'Mapping water'!$D$4:$U$4,0))*$D236</f>
        <v>0</v>
      </c>
      <c r="U236" s="32">
        <f>INDEX('Mapping water'!$D$5:$U$352,MATCH($B236,'Mapping water'!$B$5:$B$352,0),MATCH(U$3,'Mapping water'!$D$4:$U$4,0))*$D236</f>
        <v>0</v>
      </c>
      <c r="V236" s="32">
        <f>INDEX('Mapping water'!$D$5:$U$352,MATCH($B236,'Mapping water'!$B$5:$B$352,0),MATCH(V$3,'Mapping water'!$D$4:$U$4,0))*$D236</f>
        <v>0</v>
      </c>
      <c r="W236" s="32">
        <f>INDEX('Mapping water'!$D$5:$U$352,MATCH($B236,'Mapping water'!$B$5:$B$352,0),MATCH(W$3,'Mapping water'!$D$4:$U$4,0))*$D236</f>
        <v>0</v>
      </c>
      <c r="X236" s="32">
        <f>INDEX('Mapping water'!$D$5:$U$352,MATCH($B236,'Mapping water'!$B$5:$B$352,0),MATCH(X$3,'Mapping water'!$D$4:$U$4,0))*$D236</f>
        <v>0</v>
      </c>
      <c r="Y236" s="32">
        <f>INDEX('Mapping water'!$D$5:$U$352,MATCH($B236,'Mapping water'!$B$5:$B$352,0),MATCH(Y$3,'Mapping water'!$D$4:$U$4,0))*$D236</f>
        <v>0</v>
      </c>
    </row>
    <row r="237" spans="1:25" x14ac:dyDescent="0.45">
      <c r="A237" s="10" t="s">
        <v>471</v>
      </c>
      <c r="B237" s="10" t="s">
        <v>472</v>
      </c>
      <c r="C237" s="10" t="s">
        <v>31</v>
      </c>
      <c r="D237" s="32">
        <f>INDEX('ONS data MYE 5'!$I$6:$I$445, MATCH($B237,'ONS data MYE 5'!$B$6:$B$445,0))</f>
        <v>135398</v>
      </c>
      <c r="E237" s="32">
        <f>INDEX('ONS data MYE 5'!$J$6:$J$445, MATCH($B237,'ONS data MYE 5'!$B$6:$B$445,0))</f>
        <v>1424</v>
      </c>
      <c r="F237" s="32">
        <f t="shared" si="6"/>
        <v>7.2612250919719212</v>
      </c>
      <c r="G237" s="32">
        <f t="shared" si="7"/>
        <v>52.725389836282638</v>
      </c>
      <c r="H237" s="32">
        <f>INDEX('Mapping water'!$D$5:$U$352,MATCH($B237,'Mapping water'!$B$5:$B$352,0),MATCH(H$3,'Mapping water'!$D$4:$U$4,0))*$D237</f>
        <v>0</v>
      </c>
      <c r="I237" s="32">
        <f>INDEX('Mapping water'!$D$5:$U$352,MATCH($B237,'Mapping water'!$B$5:$B$352,0),MATCH(I$3,'Mapping water'!$D$4:$U$4,0))*$D237</f>
        <v>0</v>
      </c>
      <c r="J237" s="32">
        <f>INDEX('Mapping water'!$D$5:$U$352,MATCH($B237,'Mapping water'!$B$5:$B$352,0),MATCH(J$3,'Mapping water'!$D$4:$U$4,0))*$D237</f>
        <v>0</v>
      </c>
      <c r="K237" s="32">
        <f>INDEX('Mapping water'!$D$5:$U$352,MATCH($B237,'Mapping water'!$B$5:$B$352,0),MATCH(K$3,'Mapping water'!$D$4:$U$4,0))*$D237</f>
        <v>0</v>
      </c>
      <c r="L237" s="32">
        <f>INDEX('Mapping water'!$D$5:$U$352,MATCH($B237,'Mapping water'!$B$5:$B$352,0),MATCH(L$3,'Mapping water'!$D$4:$U$4,0))*$D237</f>
        <v>0</v>
      </c>
      <c r="M237" s="32">
        <f>INDEX('Mapping water'!$D$5:$U$352,MATCH($B237,'Mapping water'!$B$5:$B$352,0),MATCH(M$3,'Mapping water'!$D$4:$U$4,0))*$D237</f>
        <v>0</v>
      </c>
      <c r="N237" s="32">
        <f>INDEX('Mapping water'!$D$5:$U$352,MATCH($B237,'Mapping water'!$B$5:$B$352,0),MATCH(N$3,'Mapping water'!$D$4:$U$4,0))*$D237</f>
        <v>135398</v>
      </c>
      <c r="O237" s="32">
        <f>INDEX('Mapping water'!$D$5:$U$352,MATCH($B237,'Mapping water'!$B$5:$B$352,0),MATCH(O$3,'Mapping water'!$D$4:$U$4,0))*$D237</f>
        <v>0</v>
      </c>
      <c r="P237" s="32">
        <f>INDEX('Mapping water'!$D$5:$U$352,MATCH($B237,'Mapping water'!$B$5:$B$352,0),MATCH(P$3,'Mapping water'!$D$4:$U$4,0))*$D237</f>
        <v>0</v>
      </c>
      <c r="Q237" s="32">
        <f>INDEX('Mapping water'!$D$5:$U$352,MATCH($B237,'Mapping water'!$B$5:$B$352,0),MATCH(Q$3,'Mapping water'!$D$4:$U$4,0))*$D237</f>
        <v>0</v>
      </c>
      <c r="R237" s="32">
        <f>INDEX('Mapping water'!$D$5:$U$352,MATCH($B237,'Mapping water'!$B$5:$B$352,0),MATCH(R$3,'Mapping water'!$D$4:$U$4,0))*$D237</f>
        <v>0</v>
      </c>
      <c r="S237" s="32">
        <f>INDEX('Mapping water'!$D$5:$U$352,MATCH($B237,'Mapping water'!$B$5:$B$352,0),MATCH(S$3,'Mapping water'!$D$4:$U$4,0))*$D237</f>
        <v>0</v>
      </c>
      <c r="T237" s="32">
        <f>INDEX('Mapping water'!$D$5:$U$352,MATCH($B237,'Mapping water'!$B$5:$B$352,0),MATCH(T$3,'Mapping water'!$D$4:$U$4,0))*$D237</f>
        <v>0</v>
      </c>
      <c r="U237" s="32">
        <f>INDEX('Mapping water'!$D$5:$U$352,MATCH($B237,'Mapping water'!$B$5:$B$352,0),MATCH(U$3,'Mapping water'!$D$4:$U$4,0))*$D237</f>
        <v>0</v>
      </c>
      <c r="V237" s="32">
        <f>INDEX('Mapping water'!$D$5:$U$352,MATCH($B237,'Mapping water'!$B$5:$B$352,0),MATCH(V$3,'Mapping water'!$D$4:$U$4,0))*$D237</f>
        <v>0</v>
      </c>
      <c r="W237" s="32">
        <f>INDEX('Mapping water'!$D$5:$U$352,MATCH($B237,'Mapping water'!$B$5:$B$352,0),MATCH(W$3,'Mapping water'!$D$4:$U$4,0))*$D237</f>
        <v>0</v>
      </c>
      <c r="X237" s="32">
        <f>INDEX('Mapping water'!$D$5:$U$352,MATCH($B237,'Mapping water'!$B$5:$B$352,0),MATCH(X$3,'Mapping water'!$D$4:$U$4,0))*$D237</f>
        <v>0</v>
      </c>
      <c r="Y237" s="32">
        <f>INDEX('Mapping water'!$D$5:$U$352,MATCH($B237,'Mapping water'!$B$5:$B$352,0),MATCH(Y$3,'Mapping water'!$D$4:$U$4,0))*$D237</f>
        <v>0</v>
      </c>
    </row>
    <row r="238" spans="1:25" x14ac:dyDescent="0.45">
      <c r="A238" s="10" t="s">
        <v>473</v>
      </c>
      <c r="B238" s="10" t="s">
        <v>474</v>
      </c>
      <c r="C238" s="10" t="s">
        <v>31</v>
      </c>
      <c r="D238" s="32">
        <f>INDEX('ONS data MYE 5'!$I$6:$I$445, MATCH($B238,'ONS data MYE 5'!$B$6:$B$445,0))</f>
        <v>145056</v>
      </c>
      <c r="E238" s="32">
        <f>INDEX('ONS data MYE 5'!$J$6:$J$445, MATCH($B238,'ONS data MYE 5'!$B$6:$B$445,0))</f>
        <v>535</v>
      </c>
      <c r="F238" s="32">
        <f t="shared" si="6"/>
        <v>6.2822667468960063</v>
      </c>
      <c r="G238" s="32">
        <f t="shared" si="7"/>
        <v>39.466875479155327</v>
      </c>
      <c r="H238" s="32">
        <f>INDEX('Mapping water'!$D$5:$U$352,MATCH($B238,'Mapping water'!$B$5:$B$352,0),MATCH(H$3,'Mapping water'!$D$4:$U$4,0))*$D238</f>
        <v>0</v>
      </c>
      <c r="I238" s="32">
        <f>INDEX('Mapping water'!$D$5:$U$352,MATCH($B238,'Mapping water'!$B$5:$B$352,0),MATCH(I$3,'Mapping water'!$D$4:$U$4,0))*$D238</f>
        <v>0</v>
      </c>
      <c r="J238" s="32">
        <f>INDEX('Mapping water'!$D$5:$U$352,MATCH($B238,'Mapping water'!$B$5:$B$352,0),MATCH(J$3,'Mapping water'!$D$4:$U$4,0))*$D238</f>
        <v>0</v>
      </c>
      <c r="K238" s="32">
        <f>INDEX('Mapping water'!$D$5:$U$352,MATCH($B238,'Mapping water'!$B$5:$B$352,0),MATCH(K$3,'Mapping water'!$D$4:$U$4,0))*$D238</f>
        <v>0</v>
      </c>
      <c r="L238" s="32">
        <f>INDEX('Mapping water'!$D$5:$U$352,MATCH($B238,'Mapping water'!$B$5:$B$352,0),MATCH(L$3,'Mapping water'!$D$4:$U$4,0))*$D238</f>
        <v>0</v>
      </c>
      <c r="M238" s="32">
        <f>INDEX('Mapping water'!$D$5:$U$352,MATCH($B238,'Mapping water'!$B$5:$B$352,0),MATCH(M$3,'Mapping water'!$D$4:$U$4,0))*$D238</f>
        <v>0</v>
      </c>
      <c r="N238" s="32">
        <f>INDEX('Mapping water'!$D$5:$U$352,MATCH($B238,'Mapping water'!$B$5:$B$352,0),MATCH(N$3,'Mapping water'!$D$4:$U$4,0))*$D238</f>
        <v>110242.56</v>
      </c>
      <c r="O238" s="32">
        <f>INDEX('Mapping water'!$D$5:$U$352,MATCH($B238,'Mapping water'!$B$5:$B$352,0),MATCH(O$3,'Mapping water'!$D$4:$U$4,0))*$D238</f>
        <v>0</v>
      </c>
      <c r="P238" s="32">
        <f>INDEX('Mapping water'!$D$5:$U$352,MATCH($B238,'Mapping water'!$B$5:$B$352,0),MATCH(P$3,'Mapping water'!$D$4:$U$4,0))*$D238</f>
        <v>0</v>
      </c>
      <c r="Q238" s="32">
        <f>INDEX('Mapping water'!$D$5:$U$352,MATCH($B238,'Mapping water'!$B$5:$B$352,0),MATCH(Q$3,'Mapping water'!$D$4:$U$4,0))*$D238</f>
        <v>0</v>
      </c>
      <c r="R238" s="32">
        <f>INDEX('Mapping water'!$D$5:$U$352,MATCH($B238,'Mapping water'!$B$5:$B$352,0),MATCH(R$3,'Mapping water'!$D$4:$U$4,0))*$D238</f>
        <v>0</v>
      </c>
      <c r="S238" s="32">
        <f>INDEX('Mapping water'!$D$5:$U$352,MATCH($B238,'Mapping water'!$B$5:$B$352,0),MATCH(S$3,'Mapping water'!$D$4:$U$4,0))*$D238</f>
        <v>0</v>
      </c>
      <c r="T238" s="32">
        <f>INDEX('Mapping water'!$D$5:$U$352,MATCH($B238,'Mapping water'!$B$5:$B$352,0),MATCH(T$3,'Mapping water'!$D$4:$U$4,0))*$D238</f>
        <v>0</v>
      </c>
      <c r="U238" s="32">
        <f>INDEX('Mapping water'!$D$5:$U$352,MATCH($B238,'Mapping water'!$B$5:$B$352,0),MATCH(U$3,'Mapping water'!$D$4:$U$4,0))*$D238</f>
        <v>0</v>
      </c>
      <c r="V238" s="32">
        <f>INDEX('Mapping water'!$D$5:$U$352,MATCH($B238,'Mapping water'!$B$5:$B$352,0),MATCH(V$3,'Mapping water'!$D$4:$U$4,0))*$D238</f>
        <v>0</v>
      </c>
      <c r="W238" s="32">
        <f>INDEX('Mapping water'!$D$5:$U$352,MATCH($B238,'Mapping water'!$B$5:$B$352,0),MATCH(W$3,'Mapping water'!$D$4:$U$4,0))*$D238</f>
        <v>0</v>
      </c>
      <c r="X238" s="32">
        <f>INDEX('Mapping water'!$D$5:$U$352,MATCH($B238,'Mapping water'!$B$5:$B$352,0),MATCH(X$3,'Mapping water'!$D$4:$U$4,0))*$D238</f>
        <v>34813.440000000002</v>
      </c>
      <c r="Y238" s="32">
        <f>INDEX('Mapping water'!$D$5:$U$352,MATCH($B238,'Mapping water'!$B$5:$B$352,0),MATCH(Y$3,'Mapping water'!$D$4:$U$4,0))*$D238</f>
        <v>0</v>
      </c>
    </row>
    <row r="239" spans="1:25" x14ac:dyDescent="0.45">
      <c r="A239" s="10" t="s">
        <v>475</v>
      </c>
      <c r="B239" s="10" t="s">
        <v>476</v>
      </c>
      <c r="C239" s="10" t="s">
        <v>31</v>
      </c>
      <c r="D239" s="32">
        <f>INDEX('ONS data MYE 5'!$I$6:$I$445, MATCH($B239,'ONS data MYE 5'!$B$6:$B$445,0))</f>
        <v>124011</v>
      </c>
      <c r="E239" s="32">
        <f>INDEX('ONS data MYE 5'!$J$6:$J$445, MATCH($B239,'ONS data MYE 5'!$B$6:$B$445,0))</f>
        <v>359</v>
      </c>
      <c r="F239" s="32">
        <f t="shared" si="6"/>
        <v>5.8833223884882786</v>
      </c>
      <c r="G239" s="32">
        <f t="shared" si="7"/>
        <v>34.613482326887421</v>
      </c>
      <c r="H239" s="32">
        <f>INDEX('Mapping water'!$D$5:$U$352,MATCH($B239,'Mapping water'!$B$5:$B$352,0),MATCH(H$3,'Mapping water'!$D$4:$U$4,0))*$D239</f>
        <v>0</v>
      </c>
      <c r="I239" s="32">
        <f>INDEX('Mapping water'!$D$5:$U$352,MATCH($B239,'Mapping water'!$B$5:$B$352,0),MATCH(I$3,'Mapping water'!$D$4:$U$4,0))*$D239</f>
        <v>0</v>
      </c>
      <c r="J239" s="32">
        <f>INDEX('Mapping water'!$D$5:$U$352,MATCH($B239,'Mapping water'!$B$5:$B$352,0),MATCH(J$3,'Mapping water'!$D$4:$U$4,0))*$D239</f>
        <v>0</v>
      </c>
      <c r="K239" s="32">
        <f>INDEX('Mapping water'!$D$5:$U$352,MATCH($B239,'Mapping water'!$B$5:$B$352,0),MATCH(K$3,'Mapping water'!$D$4:$U$4,0))*$D239</f>
        <v>0</v>
      </c>
      <c r="L239" s="32">
        <f>INDEX('Mapping water'!$D$5:$U$352,MATCH($B239,'Mapping water'!$B$5:$B$352,0),MATCH(L$3,'Mapping water'!$D$4:$U$4,0))*$D239</f>
        <v>0</v>
      </c>
      <c r="M239" s="32">
        <f>INDEX('Mapping water'!$D$5:$U$352,MATCH($B239,'Mapping water'!$B$5:$B$352,0),MATCH(M$3,'Mapping water'!$D$4:$U$4,0))*$D239</f>
        <v>0</v>
      </c>
      <c r="N239" s="32">
        <f>INDEX('Mapping water'!$D$5:$U$352,MATCH($B239,'Mapping water'!$B$5:$B$352,0),MATCH(N$3,'Mapping water'!$D$4:$U$4,0))*$D239</f>
        <v>76886.819999999992</v>
      </c>
      <c r="O239" s="32">
        <f>INDEX('Mapping water'!$D$5:$U$352,MATCH($B239,'Mapping water'!$B$5:$B$352,0),MATCH(O$3,'Mapping water'!$D$4:$U$4,0))*$D239</f>
        <v>0</v>
      </c>
      <c r="P239" s="32">
        <f>INDEX('Mapping water'!$D$5:$U$352,MATCH($B239,'Mapping water'!$B$5:$B$352,0),MATCH(P$3,'Mapping water'!$D$4:$U$4,0))*$D239</f>
        <v>0</v>
      </c>
      <c r="Q239" s="32">
        <f>INDEX('Mapping water'!$D$5:$U$352,MATCH($B239,'Mapping water'!$B$5:$B$352,0),MATCH(Q$3,'Mapping water'!$D$4:$U$4,0))*$D239</f>
        <v>0</v>
      </c>
      <c r="R239" s="32">
        <f>INDEX('Mapping water'!$D$5:$U$352,MATCH($B239,'Mapping water'!$B$5:$B$352,0),MATCH(R$3,'Mapping water'!$D$4:$U$4,0))*$D239</f>
        <v>0</v>
      </c>
      <c r="S239" s="32">
        <f>INDEX('Mapping water'!$D$5:$U$352,MATCH($B239,'Mapping water'!$B$5:$B$352,0),MATCH(S$3,'Mapping water'!$D$4:$U$4,0))*$D239</f>
        <v>0</v>
      </c>
      <c r="T239" s="32">
        <f>INDEX('Mapping water'!$D$5:$U$352,MATCH($B239,'Mapping water'!$B$5:$B$352,0),MATCH(T$3,'Mapping water'!$D$4:$U$4,0))*$D239</f>
        <v>0</v>
      </c>
      <c r="U239" s="32">
        <f>INDEX('Mapping water'!$D$5:$U$352,MATCH($B239,'Mapping water'!$B$5:$B$352,0),MATCH(U$3,'Mapping water'!$D$4:$U$4,0))*$D239</f>
        <v>0</v>
      </c>
      <c r="V239" s="32">
        <f>INDEX('Mapping water'!$D$5:$U$352,MATCH($B239,'Mapping water'!$B$5:$B$352,0),MATCH(V$3,'Mapping water'!$D$4:$U$4,0))*$D239</f>
        <v>0</v>
      </c>
      <c r="W239" s="32">
        <f>INDEX('Mapping water'!$D$5:$U$352,MATCH($B239,'Mapping water'!$B$5:$B$352,0),MATCH(W$3,'Mapping water'!$D$4:$U$4,0))*$D239</f>
        <v>0</v>
      </c>
      <c r="X239" s="32">
        <f>INDEX('Mapping water'!$D$5:$U$352,MATCH($B239,'Mapping water'!$B$5:$B$352,0),MATCH(X$3,'Mapping water'!$D$4:$U$4,0))*$D239</f>
        <v>47124.18</v>
      </c>
      <c r="Y239" s="32">
        <f>INDEX('Mapping water'!$D$5:$U$352,MATCH($B239,'Mapping water'!$B$5:$B$352,0),MATCH(Y$3,'Mapping water'!$D$4:$U$4,0))*$D239</f>
        <v>0</v>
      </c>
    </row>
    <row r="240" spans="1:25" x14ac:dyDescent="0.45">
      <c r="A240" s="10" t="s">
        <v>477</v>
      </c>
      <c r="B240" s="10" t="s">
        <v>478</v>
      </c>
      <c r="C240" s="10" t="s">
        <v>31</v>
      </c>
      <c r="D240" s="32">
        <f>INDEX('ONS data MYE 5'!$I$6:$I$445, MATCH($B240,'ONS data MYE 5'!$B$6:$B$445,0))</f>
        <v>100976</v>
      </c>
      <c r="E240" s="32">
        <f>INDEX('ONS data MYE 5'!$J$6:$J$445, MATCH($B240,'ONS data MYE 5'!$B$6:$B$445,0))</f>
        <v>1588</v>
      </c>
      <c r="F240" s="32">
        <f t="shared" si="6"/>
        <v>7.3702306418070807</v>
      </c>
      <c r="G240" s="32">
        <f t="shared" si="7"/>
        <v>54.320299713432014</v>
      </c>
      <c r="H240" s="32">
        <f>INDEX('Mapping water'!$D$5:$U$352,MATCH($B240,'Mapping water'!$B$5:$B$352,0),MATCH(H$3,'Mapping water'!$D$4:$U$4,0))*$D240</f>
        <v>0</v>
      </c>
      <c r="I240" s="32">
        <f>INDEX('Mapping water'!$D$5:$U$352,MATCH($B240,'Mapping water'!$B$5:$B$352,0),MATCH(I$3,'Mapping water'!$D$4:$U$4,0))*$D240</f>
        <v>0</v>
      </c>
      <c r="J240" s="32">
        <f>INDEX('Mapping water'!$D$5:$U$352,MATCH($B240,'Mapping water'!$B$5:$B$352,0),MATCH(J$3,'Mapping water'!$D$4:$U$4,0))*$D240</f>
        <v>0</v>
      </c>
      <c r="K240" s="32">
        <f>INDEX('Mapping water'!$D$5:$U$352,MATCH($B240,'Mapping water'!$B$5:$B$352,0),MATCH(K$3,'Mapping water'!$D$4:$U$4,0))*$D240</f>
        <v>0</v>
      </c>
      <c r="L240" s="32">
        <f>INDEX('Mapping water'!$D$5:$U$352,MATCH($B240,'Mapping water'!$B$5:$B$352,0),MATCH(L$3,'Mapping water'!$D$4:$U$4,0))*$D240</f>
        <v>0</v>
      </c>
      <c r="M240" s="32">
        <f>INDEX('Mapping water'!$D$5:$U$352,MATCH($B240,'Mapping water'!$B$5:$B$352,0),MATCH(M$3,'Mapping water'!$D$4:$U$4,0))*$D240</f>
        <v>0</v>
      </c>
      <c r="N240" s="32">
        <f>INDEX('Mapping water'!$D$5:$U$352,MATCH($B240,'Mapping water'!$B$5:$B$352,0),MATCH(N$3,'Mapping water'!$D$4:$U$4,0))*$D240</f>
        <v>0</v>
      </c>
      <c r="O240" s="32">
        <f>INDEX('Mapping water'!$D$5:$U$352,MATCH($B240,'Mapping water'!$B$5:$B$352,0),MATCH(O$3,'Mapping water'!$D$4:$U$4,0))*$D240</f>
        <v>0</v>
      </c>
      <c r="P240" s="32">
        <f>INDEX('Mapping water'!$D$5:$U$352,MATCH($B240,'Mapping water'!$B$5:$B$352,0),MATCH(P$3,'Mapping water'!$D$4:$U$4,0))*$D240</f>
        <v>0</v>
      </c>
      <c r="Q240" s="32">
        <f>INDEX('Mapping water'!$D$5:$U$352,MATCH($B240,'Mapping water'!$B$5:$B$352,0),MATCH(Q$3,'Mapping water'!$D$4:$U$4,0))*$D240</f>
        <v>0</v>
      </c>
      <c r="R240" s="32">
        <f>INDEX('Mapping water'!$D$5:$U$352,MATCH($B240,'Mapping water'!$B$5:$B$352,0),MATCH(R$3,'Mapping water'!$D$4:$U$4,0))*$D240</f>
        <v>0</v>
      </c>
      <c r="S240" s="32">
        <f>INDEX('Mapping water'!$D$5:$U$352,MATCH($B240,'Mapping water'!$B$5:$B$352,0),MATCH(S$3,'Mapping water'!$D$4:$U$4,0))*$D240</f>
        <v>0</v>
      </c>
      <c r="T240" s="32">
        <f>INDEX('Mapping water'!$D$5:$U$352,MATCH($B240,'Mapping water'!$B$5:$B$352,0),MATCH(T$3,'Mapping water'!$D$4:$U$4,0))*$D240</f>
        <v>0</v>
      </c>
      <c r="U240" s="32">
        <f>INDEX('Mapping water'!$D$5:$U$352,MATCH($B240,'Mapping water'!$B$5:$B$352,0),MATCH(U$3,'Mapping water'!$D$4:$U$4,0))*$D240</f>
        <v>0</v>
      </c>
      <c r="V240" s="32">
        <f>INDEX('Mapping water'!$D$5:$U$352,MATCH($B240,'Mapping water'!$B$5:$B$352,0),MATCH(V$3,'Mapping water'!$D$4:$U$4,0))*$D240</f>
        <v>0</v>
      </c>
      <c r="W240" s="32">
        <f>INDEX('Mapping water'!$D$5:$U$352,MATCH($B240,'Mapping water'!$B$5:$B$352,0),MATCH(W$3,'Mapping water'!$D$4:$U$4,0))*$D240</f>
        <v>0</v>
      </c>
      <c r="X240" s="32">
        <f>INDEX('Mapping water'!$D$5:$U$352,MATCH($B240,'Mapping water'!$B$5:$B$352,0),MATCH(X$3,'Mapping water'!$D$4:$U$4,0))*$D240</f>
        <v>0</v>
      </c>
      <c r="Y240" s="32">
        <f>INDEX('Mapping water'!$D$5:$U$352,MATCH($B240,'Mapping water'!$B$5:$B$352,0),MATCH(Y$3,'Mapping water'!$D$4:$U$4,0))*$D240</f>
        <v>0</v>
      </c>
    </row>
    <row r="241" spans="1:25" x14ac:dyDescent="0.45">
      <c r="A241" s="10" t="s">
        <v>479</v>
      </c>
      <c r="B241" s="10" t="s">
        <v>480</v>
      </c>
      <c r="C241" s="10" t="s">
        <v>31</v>
      </c>
      <c r="D241" s="32">
        <f>INDEX('ONS data MYE 5'!$I$6:$I$445, MATCH($B241,'ONS data MYE 5'!$B$6:$B$445,0))</f>
        <v>110887</v>
      </c>
      <c r="E241" s="32">
        <f>INDEX('ONS data MYE 5'!$J$6:$J$445, MATCH($B241,'ONS data MYE 5'!$B$6:$B$445,0))</f>
        <v>2466</v>
      </c>
      <c r="F241" s="32">
        <f t="shared" si="6"/>
        <v>7.8103526837242896</v>
      </c>
      <c r="G241" s="32">
        <f t="shared" si="7"/>
        <v>61.00160904415921</v>
      </c>
      <c r="H241" s="32">
        <f>INDEX('Mapping water'!$D$5:$U$352,MATCH($B241,'Mapping water'!$B$5:$B$352,0),MATCH(H$3,'Mapping water'!$D$4:$U$4,0))*$D241</f>
        <v>0</v>
      </c>
      <c r="I241" s="32">
        <f>INDEX('Mapping water'!$D$5:$U$352,MATCH($B241,'Mapping water'!$B$5:$B$352,0),MATCH(I$3,'Mapping water'!$D$4:$U$4,0))*$D241</f>
        <v>0</v>
      </c>
      <c r="J241" s="32">
        <f>INDEX('Mapping water'!$D$5:$U$352,MATCH($B241,'Mapping water'!$B$5:$B$352,0),MATCH(J$3,'Mapping water'!$D$4:$U$4,0))*$D241</f>
        <v>0</v>
      </c>
      <c r="K241" s="32">
        <f>INDEX('Mapping water'!$D$5:$U$352,MATCH($B241,'Mapping water'!$B$5:$B$352,0),MATCH(K$3,'Mapping water'!$D$4:$U$4,0))*$D241</f>
        <v>0</v>
      </c>
      <c r="L241" s="32">
        <f>INDEX('Mapping water'!$D$5:$U$352,MATCH($B241,'Mapping water'!$B$5:$B$352,0),MATCH(L$3,'Mapping water'!$D$4:$U$4,0))*$D241</f>
        <v>0</v>
      </c>
      <c r="M241" s="32">
        <f>INDEX('Mapping water'!$D$5:$U$352,MATCH($B241,'Mapping water'!$B$5:$B$352,0),MATCH(M$3,'Mapping water'!$D$4:$U$4,0))*$D241</f>
        <v>0</v>
      </c>
      <c r="N241" s="32">
        <f>INDEX('Mapping water'!$D$5:$U$352,MATCH($B241,'Mapping water'!$B$5:$B$352,0),MATCH(N$3,'Mapping water'!$D$4:$U$4,0))*$D241</f>
        <v>0</v>
      </c>
      <c r="O241" s="32">
        <f>INDEX('Mapping water'!$D$5:$U$352,MATCH($B241,'Mapping water'!$B$5:$B$352,0),MATCH(O$3,'Mapping water'!$D$4:$U$4,0))*$D241</f>
        <v>0</v>
      </c>
      <c r="P241" s="32">
        <f>INDEX('Mapping water'!$D$5:$U$352,MATCH($B241,'Mapping water'!$B$5:$B$352,0),MATCH(P$3,'Mapping water'!$D$4:$U$4,0))*$D241</f>
        <v>0</v>
      </c>
      <c r="Q241" s="32">
        <f>INDEX('Mapping water'!$D$5:$U$352,MATCH($B241,'Mapping water'!$B$5:$B$352,0),MATCH(Q$3,'Mapping water'!$D$4:$U$4,0))*$D241</f>
        <v>0</v>
      </c>
      <c r="R241" s="32">
        <f>INDEX('Mapping water'!$D$5:$U$352,MATCH($B241,'Mapping water'!$B$5:$B$352,0),MATCH(R$3,'Mapping water'!$D$4:$U$4,0))*$D241</f>
        <v>0</v>
      </c>
      <c r="S241" s="32">
        <f>INDEX('Mapping water'!$D$5:$U$352,MATCH($B241,'Mapping water'!$B$5:$B$352,0),MATCH(S$3,'Mapping water'!$D$4:$U$4,0))*$D241</f>
        <v>0</v>
      </c>
      <c r="T241" s="32">
        <f>INDEX('Mapping water'!$D$5:$U$352,MATCH($B241,'Mapping water'!$B$5:$B$352,0),MATCH(T$3,'Mapping water'!$D$4:$U$4,0))*$D241</f>
        <v>0</v>
      </c>
      <c r="U241" s="32">
        <f>INDEX('Mapping water'!$D$5:$U$352,MATCH($B241,'Mapping water'!$B$5:$B$352,0),MATCH(U$3,'Mapping water'!$D$4:$U$4,0))*$D241</f>
        <v>0</v>
      </c>
      <c r="V241" s="32">
        <f>INDEX('Mapping water'!$D$5:$U$352,MATCH($B241,'Mapping water'!$B$5:$B$352,0),MATCH(V$3,'Mapping water'!$D$4:$U$4,0))*$D241</f>
        <v>0</v>
      </c>
      <c r="W241" s="32">
        <f>INDEX('Mapping water'!$D$5:$U$352,MATCH($B241,'Mapping water'!$B$5:$B$352,0),MATCH(W$3,'Mapping water'!$D$4:$U$4,0))*$D241</f>
        <v>0</v>
      </c>
      <c r="X241" s="32">
        <f>INDEX('Mapping water'!$D$5:$U$352,MATCH($B241,'Mapping water'!$B$5:$B$352,0),MATCH(X$3,'Mapping water'!$D$4:$U$4,0))*$D241</f>
        <v>110887</v>
      </c>
      <c r="Y241" s="32">
        <f>INDEX('Mapping water'!$D$5:$U$352,MATCH($B241,'Mapping water'!$B$5:$B$352,0),MATCH(Y$3,'Mapping water'!$D$4:$U$4,0))*$D241</f>
        <v>0</v>
      </c>
    </row>
    <row r="242" spans="1:25" x14ac:dyDescent="0.45">
      <c r="A242" s="10" t="s">
        <v>3</v>
      </c>
      <c r="B242" s="10" t="s">
        <v>4</v>
      </c>
      <c r="C242" s="10" t="s">
        <v>5</v>
      </c>
      <c r="D242" s="32">
        <f>INDEX('ONS data MYE 5'!$I$6:$I$445, MATCH($B242,'ONS data MYE 5'!$B$6:$B$445,0))</f>
        <v>550283</v>
      </c>
      <c r="E242" s="32">
        <f>INDEX('ONS data MYE 5'!$J$6:$J$445, MATCH($B242,'ONS data MYE 5'!$B$6:$B$445,0))</f>
        <v>155</v>
      </c>
      <c r="F242" s="32">
        <f t="shared" si="6"/>
        <v>5.0434251169192468</v>
      </c>
      <c r="G242" s="32">
        <f t="shared" si="7"/>
        <v>25.436136909971918</v>
      </c>
      <c r="H242" s="32">
        <f>INDEX('Mapping water'!$D$5:$U$352,MATCH($B242,'Mapping water'!$B$5:$B$352,0),MATCH(H$3,'Mapping water'!$D$4:$U$4,0))*$D242</f>
        <v>0</v>
      </c>
      <c r="I242" s="32">
        <f>INDEX('Mapping water'!$D$5:$U$352,MATCH($B242,'Mapping water'!$B$5:$B$352,0),MATCH(I$3,'Mapping water'!$D$4:$U$4,0))*$D242</f>
        <v>0</v>
      </c>
      <c r="J242" s="32">
        <f>INDEX('Mapping water'!$D$5:$U$352,MATCH($B242,'Mapping water'!$B$5:$B$352,0),MATCH(J$3,'Mapping water'!$D$4:$U$4,0))*$D242</f>
        <v>0</v>
      </c>
      <c r="K242" s="32">
        <f>INDEX('Mapping water'!$D$5:$U$352,MATCH($B242,'Mapping water'!$B$5:$B$352,0),MATCH(K$3,'Mapping water'!$D$4:$U$4,0))*$D242</f>
        <v>0</v>
      </c>
      <c r="L242" s="32">
        <f>INDEX('Mapping water'!$D$5:$U$352,MATCH($B242,'Mapping water'!$B$5:$B$352,0),MATCH(L$3,'Mapping water'!$D$4:$U$4,0))*$D242</f>
        <v>0</v>
      </c>
      <c r="M242" s="32">
        <f>INDEX('Mapping water'!$D$5:$U$352,MATCH($B242,'Mapping water'!$B$5:$B$352,0),MATCH(M$3,'Mapping water'!$D$4:$U$4,0))*$D242</f>
        <v>550283</v>
      </c>
      <c r="N242" s="32">
        <f>INDEX('Mapping water'!$D$5:$U$352,MATCH($B242,'Mapping water'!$B$5:$B$352,0),MATCH(N$3,'Mapping water'!$D$4:$U$4,0))*$D242</f>
        <v>0</v>
      </c>
      <c r="O242" s="32">
        <f>INDEX('Mapping water'!$D$5:$U$352,MATCH($B242,'Mapping water'!$B$5:$B$352,0),MATCH(O$3,'Mapping water'!$D$4:$U$4,0))*$D242</f>
        <v>0</v>
      </c>
      <c r="P242" s="32">
        <f>INDEX('Mapping water'!$D$5:$U$352,MATCH($B242,'Mapping water'!$B$5:$B$352,0),MATCH(P$3,'Mapping water'!$D$4:$U$4,0))*$D242</f>
        <v>0</v>
      </c>
      <c r="Q242" s="32">
        <f>INDEX('Mapping water'!$D$5:$U$352,MATCH($B242,'Mapping water'!$B$5:$B$352,0),MATCH(Q$3,'Mapping water'!$D$4:$U$4,0))*$D242</f>
        <v>0</v>
      </c>
      <c r="R242" s="32">
        <f>INDEX('Mapping water'!$D$5:$U$352,MATCH($B242,'Mapping water'!$B$5:$B$352,0),MATCH(R$3,'Mapping water'!$D$4:$U$4,0))*$D242</f>
        <v>0</v>
      </c>
      <c r="S242" s="32">
        <f>INDEX('Mapping water'!$D$5:$U$352,MATCH($B242,'Mapping water'!$B$5:$B$352,0),MATCH(S$3,'Mapping water'!$D$4:$U$4,0))*$D242</f>
        <v>0</v>
      </c>
      <c r="T242" s="32">
        <f>INDEX('Mapping water'!$D$5:$U$352,MATCH($B242,'Mapping water'!$B$5:$B$352,0),MATCH(T$3,'Mapping water'!$D$4:$U$4,0))*$D242</f>
        <v>0</v>
      </c>
      <c r="U242" s="32">
        <f>INDEX('Mapping water'!$D$5:$U$352,MATCH($B242,'Mapping water'!$B$5:$B$352,0),MATCH(U$3,'Mapping water'!$D$4:$U$4,0))*$D242</f>
        <v>0</v>
      </c>
      <c r="V242" s="32">
        <f>INDEX('Mapping water'!$D$5:$U$352,MATCH($B242,'Mapping water'!$B$5:$B$352,0),MATCH(V$3,'Mapping water'!$D$4:$U$4,0))*$D242</f>
        <v>0</v>
      </c>
      <c r="W242" s="32">
        <f>INDEX('Mapping water'!$D$5:$U$352,MATCH($B242,'Mapping water'!$B$5:$B$352,0),MATCH(W$3,'Mapping water'!$D$4:$U$4,0))*$D242</f>
        <v>0</v>
      </c>
      <c r="X242" s="32">
        <f>INDEX('Mapping water'!$D$5:$U$352,MATCH($B242,'Mapping water'!$B$5:$B$352,0),MATCH(X$3,'Mapping water'!$D$4:$U$4,0))*$D242</f>
        <v>0</v>
      </c>
      <c r="Y242" s="32">
        <f>INDEX('Mapping water'!$D$5:$U$352,MATCH($B242,'Mapping water'!$B$5:$B$352,0),MATCH(Y$3,'Mapping water'!$D$4:$U$4,0))*$D242</f>
        <v>0</v>
      </c>
    </row>
    <row r="243" spans="1:25" x14ac:dyDescent="0.45">
      <c r="A243" s="10" t="s">
        <v>6</v>
      </c>
      <c r="B243" s="10" t="s">
        <v>7</v>
      </c>
      <c r="C243" s="10" t="s">
        <v>5</v>
      </c>
      <c r="D243" s="32">
        <f>INDEX('ONS data MYE 5'!$I$6:$I$445, MATCH($B243,'ONS data MYE 5'!$B$6:$B$445,0))</f>
        <v>2335</v>
      </c>
      <c r="E243" s="32">
        <f>INDEX('ONS data MYE 5'!$J$6:$J$445, MATCH($B243,'ONS data MYE 5'!$B$6:$B$445,0))</f>
        <v>143</v>
      </c>
      <c r="F243" s="32">
        <f t="shared" si="6"/>
        <v>4.962844630259907</v>
      </c>
      <c r="G243" s="32">
        <f t="shared" si="7"/>
        <v>24.629826824099592</v>
      </c>
      <c r="H243" s="32">
        <f>INDEX('Mapping water'!$D$5:$U$352,MATCH($B243,'Mapping water'!$B$5:$B$352,0),MATCH(H$3,'Mapping water'!$D$4:$U$4,0))*$D243</f>
        <v>0</v>
      </c>
      <c r="I243" s="32">
        <f>INDEX('Mapping water'!$D$5:$U$352,MATCH($B243,'Mapping water'!$B$5:$B$352,0),MATCH(I$3,'Mapping water'!$D$4:$U$4,0))*$D243</f>
        <v>0</v>
      </c>
      <c r="J243" s="32">
        <f>INDEX('Mapping water'!$D$5:$U$352,MATCH($B243,'Mapping water'!$B$5:$B$352,0),MATCH(J$3,'Mapping water'!$D$4:$U$4,0))*$D243</f>
        <v>0</v>
      </c>
      <c r="K243" s="32">
        <f>INDEX('Mapping water'!$D$5:$U$352,MATCH($B243,'Mapping water'!$B$5:$B$352,0),MATCH(K$3,'Mapping water'!$D$4:$U$4,0))*$D243</f>
        <v>0</v>
      </c>
      <c r="L243" s="32">
        <f>INDEX('Mapping water'!$D$5:$U$352,MATCH($B243,'Mapping water'!$B$5:$B$352,0),MATCH(L$3,'Mapping water'!$D$4:$U$4,0))*$D243</f>
        <v>0</v>
      </c>
      <c r="M243" s="32">
        <f>INDEX('Mapping water'!$D$5:$U$352,MATCH($B243,'Mapping water'!$B$5:$B$352,0),MATCH(M$3,'Mapping water'!$D$4:$U$4,0))*$D243</f>
        <v>0</v>
      </c>
      <c r="N243" s="32">
        <f>INDEX('Mapping water'!$D$5:$U$352,MATCH($B243,'Mapping water'!$B$5:$B$352,0),MATCH(N$3,'Mapping water'!$D$4:$U$4,0))*$D243</f>
        <v>0</v>
      </c>
      <c r="O243" s="32">
        <f>INDEX('Mapping water'!$D$5:$U$352,MATCH($B243,'Mapping water'!$B$5:$B$352,0),MATCH(O$3,'Mapping water'!$D$4:$U$4,0))*$D243</f>
        <v>0</v>
      </c>
      <c r="P243" s="32">
        <f>INDEX('Mapping water'!$D$5:$U$352,MATCH($B243,'Mapping water'!$B$5:$B$352,0),MATCH(P$3,'Mapping water'!$D$4:$U$4,0))*$D243</f>
        <v>0</v>
      </c>
      <c r="Q243" s="32">
        <f>INDEX('Mapping water'!$D$5:$U$352,MATCH($B243,'Mapping water'!$B$5:$B$352,0),MATCH(Q$3,'Mapping water'!$D$4:$U$4,0))*$D243</f>
        <v>0</v>
      </c>
      <c r="R243" s="32">
        <f>INDEX('Mapping water'!$D$5:$U$352,MATCH($B243,'Mapping water'!$B$5:$B$352,0),MATCH(R$3,'Mapping water'!$D$4:$U$4,0))*$D243</f>
        <v>0</v>
      </c>
      <c r="S243" s="32">
        <f>INDEX('Mapping water'!$D$5:$U$352,MATCH($B243,'Mapping water'!$B$5:$B$352,0),MATCH(S$3,'Mapping water'!$D$4:$U$4,0))*$D243</f>
        <v>0</v>
      </c>
      <c r="T243" s="32">
        <f>INDEX('Mapping water'!$D$5:$U$352,MATCH($B243,'Mapping water'!$B$5:$B$352,0),MATCH(T$3,'Mapping water'!$D$4:$U$4,0))*$D243</f>
        <v>0</v>
      </c>
      <c r="U243" s="32">
        <f>INDEX('Mapping water'!$D$5:$U$352,MATCH($B243,'Mapping water'!$B$5:$B$352,0),MATCH(U$3,'Mapping water'!$D$4:$U$4,0))*$D243</f>
        <v>0</v>
      </c>
      <c r="V243" s="32">
        <f>INDEX('Mapping water'!$D$5:$U$352,MATCH($B243,'Mapping water'!$B$5:$B$352,0),MATCH(V$3,'Mapping water'!$D$4:$U$4,0))*$D243</f>
        <v>0</v>
      </c>
      <c r="W243" s="32">
        <f>INDEX('Mapping water'!$D$5:$U$352,MATCH($B243,'Mapping water'!$B$5:$B$352,0),MATCH(W$3,'Mapping water'!$D$4:$U$4,0))*$D243</f>
        <v>0</v>
      </c>
      <c r="X243" s="32">
        <f>INDEX('Mapping water'!$D$5:$U$352,MATCH($B243,'Mapping water'!$B$5:$B$352,0),MATCH(X$3,'Mapping water'!$D$4:$U$4,0))*$D243</f>
        <v>0</v>
      </c>
      <c r="Y243" s="32">
        <f>INDEX('Mapping water'!$D$5:$U$352,MATCH($B243,'Mapping water'!$B$5:$B$352,0),MATCH(Y$3,'Mapping water'!$D$4:$U$4,0))*$D243</f>
        <v>0</v>
      </c>
    </row>
    <row r="244" spans="1:25" x14ac:dyDescent="0.45">
      <c r="A244" s="10" t="s">
        <v>152</v>
      </c>
      <c r="B244" s="10" t="s">
        <v>153</v>
      </c>
      <c r="C244" s="10" t="s">
        <v>5</v>
      </c>
      <c r="D244" s="32">
        <f>INDEX('ONS data MYE 5'!$I$6:$I$445, MATCH($B244,'ONS data MYE 5'!$B$6:$B$445,0))</f>
        <v>191673</v>
      </c>
      <c r="E244" s="32">
        <f>INDEX('ONS data MYE 5'!$J$6:$J$445, MATCH($B244,'ONS data MYE 5'!$B$6:$B$445,0))</f>
        <v>4151</v>
      </c>
      <c r="F244" s="32">
        <f t="shared" si="6"/>
        <v>8.3311045480530392</v>
      </c>
      <c r="G244" s="32">
        <f t="shared" si="7"/>
        <v>69.40730299059004</v>
      </c>
      <c r="H244" s="32">
        <f>INDEX('Mapping water'!$D$5:$U$352,MATCH($B244,'Mapping water'!$B$5:$B$352,0),MATCH(H$3,'Mapping water'!$D$4:$U$4,0))*$D244</f>
        <v>0</v>
      </c>
      <c r="I244" s="32">
        <f>INDEX('Mapping water'!$D$5:$U$352,MATCH($B244,'Mapping water'!$B$5:$B$352,0),MATCH(I$3,'Mapping water'!$D$4:$U$4,0))*$D244</f>
        <v>0</v>
      </c>
      <c r="J244" s="32">
        <f>INDEX('Mapping water'!$D$5:$U$352,MATCH($B244,'Mapping water'!$B$5:$B$352,0),MATCH(J$3,'Mapping water'!$D$4:$U$4,0))*$D244</f>
        <v>0</v>
      </c>
      <c r="K244" s="32">
        <f>INDEX('Mapping water'!$D$5:$U$352,MATCH($B244,'Mapping water'!$B$5:$B$352,0),MATCH(K$3,'Mapping water'!$D$4:$U$4,0))*$D244</f>
        <v>0</v>
      </c>
      <c r="L244" s="32">
        <f>INDEX('Mapping water'!$D$5:$U$352,MATCH($B244,'Mapping water'!$B$5:$B$352,0),MATCH(L$3,'Mapping water'!$D$4:$U$4,0))*$D244</f>
        <v>0</v>
      </c>
      <c r="M244" s="32">
        <f>INDEX('Mapping water'!$D$5:$U$352,MATCH($B244,'Mapping water'!$B$5:$B$352,0),MATCH(M$3,'Mapping water'!$D$4:$U$4,0))*$D244</f>
        <v>0</v>
      </c>
      <c r="N244" s="32">
        <f>INDEX('Mapping water'!$D$5:$U$352,MATCH($B244,'Mapping water'!$B$5:$B$352,0),MATCH(N$3,'Mapping water'!$D$4:$U$4,0))*$D244</f>
        <v>0</v>
      </c>
      <c r="O244" s="32">
        <f>INDEX('Mapping water'!$D$5:$U$352,MATCH($B244,'Mapping water'!$B$5:$B$352,0),MATCH(O$3,'Mapping water'!$D$4:$U$4,0))*$D244</f>
        <v>0</v>
      </c>
      <c r="P244" s="32">
        <f>INDEX('Mapping water'!$D$5:$U$352,MATCH($B244,'Mapping water'!$B$5:$B$352,0),MATCH(P$3,'Mapping water'!$D$4:$U$4,0))*$D244</f>
        <v>0</v>
      </c>
      <c r="Q244" s="32">
        <f>INDEX('Mapping water'!$D$5:$U$352,MATCH($B244,'Mapping water'!$B$5:$B$352,0),MATCH(Q$3,'Mapping water'!$D$4:$U$4,0))*$D244</f>
        <v>0</v>
      </c>
      <c r="R244" s="32">
        <f>INDEX('Mapping water'!$D$5:$U$352,MATCH($B244,'Mapping water'!$B$5:$B$352,0),MATCH(R$3,'Mapping water'!$D$4:$U$4,0))*$D244</f>
        <v>0</v>
      </c>
      <c r="S244" s="32">
        <f>INDEX('Mapping water'!$D$5:$U$352,MATCH($B244,'Mapping water'!$B$5:$B$352,0),MATCH(S$3,'Mapping water'!$D$4:$U$4,0))*$D244</f>
        <v>0</v>
      </c>
      <c r="T244" s="32">
        <f>INDEX('Mapping water'!$D$5:$U$352,MATCH($B244,'Mapping water'!$B$5:$B$352,0),MATCH(T$3,'Mapping water'!$D$4:$U$4,0))*$D244</f>
        <v>0</v>
      </c>
      <c r="U244" s="32">
        <f>INDEX('Mapping water'!$D$5:$U$352,MATCH($B244,'Mapping water'!$B$5:$B$352,0),MATCH(U$3,'Mapping water'!$D$4:$U$4,0))*$D244</f>
        <v>0</v>
      </c>
      <c r="V244" s="32">
        <f>INDEX('Mapping water'!$D$5:$U$352,MATCH($B244,'Mapping water'!$B$5:$B$352,0),MATCH(V$3,'Mapping water'!$D$4:$U$4,0))*$D244</f>
        <v>191673</v>
      </c>
      <c r="W244" s="32">
        <f>INDEX('Mapping water'!$D$5:$U$352,MATCH($B244,'Mapping water'!$B$5:$B$352,0),MATCH(W$3,'Mapping water'!$D$4:$U$4,0))*$D244</f>
        <v>0</v>
      </c>
      <c r="X244" s="32">
        <f>INDEX('Mapping water'!$D$5:$U$352,MATCH($B244,'Mapping water'!$B$5:$B$352,0),MATCH(X$3,'Mapping water'!$D$4:$U$4,0))*$D244</f>
        <v>0</v>
      </c>
      <c r="Y244" s="32">
        <f>INDEX('Mapping water'!$D$5:$U$352,MATCH($B244,'Mapping water'!$B$5:$B$352,0),MATCH(Y$3,'Mapping water'!$D$4:$U$4,0))*$D244</f>
        <v>0</v>
      </c>
    </row>
    <row r="245" spans="1:25" x14ac:dyDescent="0.45">
      <c r="A245" s="10" t="s">
        <v>154</v>
      </c>
      <c r="B245" s="10" t="s">
        <v>155</v>
      </c>
      <c r="C245" s="10" t="s">
        <v>5</v>
      </c>
      <c r="D245" s="32">
        <f>INDEX('ONS data MYE 5'!$I$6:$I$445, MATCH($B245,'ONS data MYE 5'!$B$6:$B$445,0))</f>
        <v>150005</v>
      </c>
      <c r="E245" s="32">
        <f>INDEX('ONS data MYE 5'!$J$6:$J$445, MATCH($B245,'ONS data MYE 5'!$B$6:$B$445,0))</f>
        <v>2316</v>
      </c>
      <c r="F245" s="32">
        <f t="shared" si="6"/>
        <v>7.7475968386928855</v>
      </c>
      <c r="G245" s="32">
        <f t="shared" si="7"/>
        <v>60.025256774923996</v>
      </c>
      <c r="H245" s="32">
        <f>INDEX('Mapping water'!$D$5:$U$352,MATCH($B245,'Mapping water'!$B$5:$B$352,0),MATCH(H$3,'Mapping water'!$D$4:$U$4,0))*$D245</f>
        <v>0</v>
      </c>
      <c r="I245" s="32">
        <f>INDEX('Mapping water'!$D$5:$U$352,MATCH($B245,'Mapping water'!$B$5:$B$352,0),MATCH(I$3,'Mapping water'!$D$4:$U$4,0))*$D245</f>
        <v>0</v>
      </c>
      <c r="J245" s="32">
        <f>INDEX('Mapping water'!$D$5:$U$352,MATCH($B245,'Mapping water'!$B$5:$B$352,0),MATCH(J$3,'Mapping water'!$D$4:$U$4,0))*$D245</f>
        <v>0</v>
      </c>
      <c r="K245" s="32">
        <f>INDEX('Mapping water'!$D$5:$U$352,MATCH($B245,'Mapping water'!$B$5:$B$352,0),MATCH(K$3,'Mapping water'!$D$4:$U$4,0))*$D245</f>
        <v>0</v>
      </c>
      <c r="L245" s="32">
        <f>INDEX('Mapping water'!$D$5:$U$352,MATCH($B245,'Mapping water'!$B$5:$B$352,0),MATCH(L$3,'Mapping water'!$D$4:$U$4,0))*$D245</f>
        <v>0</v>
      </c>
      <c r="M245" s="32">
        <f>INDEX('Mapping water'!$D$5:$U$352,MATCH($B245,'Mapping water'!$B$5:$B$352,0),MATCH(M$3,'Mapping water'!$D$4:$U$4,0))*$D245</f>
        <v>0</v>
      </c>
      <c r="N245" s="32">
        <f>INDEX('Mapping water'!$D$5:$U$352,MATCH($B245,'Mapping water'!$B$5:$B$352,0),MATCH(N$3,'Mapping water'!$D$4:$U$4,0))*$D245</f>
        <v>0</v>
      </c>
      <c r="O245" s="32">
        <f>INDEX('Mapping water'!$D$5:$U$352,MATCH($B245,'Mapping water'!$B$5:$B$352,0),MATCH(O$3,'Mapping water'!$D$4:$U$4,0))*$D245</f>
        <v>0</v>
      </c>
      <c r="P245" s="32">
        <f>INDEX('Mapping water'!$D$5:$U$352,MATCH($B245,'Mapping water'!$B$5:$B$352,0),MATCH(P$3,'Mapping water'!$D$4:$U$4,0))*$D245</f>
        <v>0</v>
      </c>
      <c r="Q245" s="32">
        <f>INDEX('Mapping water'!$D$5:$U$352,MATCH($B245,'Mapping water'!$B$5:$B$352,0),MATCH(Q$3,'Mapping water'!$D$4:$U$4,0))*$D245</f>
        <v>0</v>
      </c>
      <c r="R245" s="32">
        <f>INDEX('Mapping water'!$D$5:$U$352,MATCH($B245,'Mapping water'!$B$5:$B$352,0),MATCH(R$3,'Mapping water'!$D$4:$U$4,0))*$D245</f>
        <v>0</v>
      </c>
      <c r="S245" s="32">
        <f>INDEX('Mapping water'!$D$5:$U$352,MATCH($B245,'Mapping water'!$B$5:$B$352,0),MATCH(S$3,'Mapping water'!$D$4:$U$4,0))*$D245</f>
        <v>0</v>
      </c>
      <c r="T245" s="32">
        <f>INDEX('Mapping water'!$D$5:$U$352,MATCH($B245,'Mapping water'!$B$5:$B$352,0),MATCH(T$3,'Mapping water'!$D$4:$U$4,0))*$D245</f>
        <v>0</v>
      </c>
      <c r="U245" s="32">
        <f>INDEX('Mapping water'!$D$5:$U$352,MATCH($B245,'Mapping water'!$B$5:$B$352,0),MATCH(U$3,'Mapping water'!$D$4:$U$4,0))*$D245</f>
        <v>0</v>
      </c>
      <c r="V245" s="32">
        <f>INDEX('Mapping water'!$D$5:$U$352,MATCH($B245,'Mapping water'!$B$5:$B$352,0),MATCH(V$3,'Mapping water'!$D$4:$U$4,0))*$D245</f>
        <v>0</v>
      </c>
      <c r="W245" s="32">
        <f>INDEX('Mapping water'!$D$5:$U$352,MATCH($B245,'Mapping water'!$B$5:$B$352,0),MATCH(W$3,'Mapping water'!$D$4:$U$4,0))*$D245</f>
        <v>0</v>
      </c>
      <c r="X245" s="32">
        <f>INDEX('Mapping water'!$D$5:$U$352,MATCH($B245,'Mapping water'!$B$5:$B$352,0),MATCH(X$3,'Mapping water'!$D$4:$U$4,0))*$D245</f>
        <v>0</v>
      </c>
      <c r="Y245" s="32">
        <f>INDEX('Mapping water'!$D$5:$U$352,MATCH($B245,'Mapping water'!$B$5:$B$352,0),MATCH(Y$3,'Mapping water'!$D$4:$U$4,0))*$D245</f>
        <v>0</v>
      </c>
    </row>
    <row r="246" spans="1:25" x14ac:dyDescent="0.45">
      <c r="A246" s="10" t="s">
        <v>156</v>
      </c>
      <c r="B246" s="10" t="s">
        <v>157</v>
      </c>
      <c r="C246" s="10" t="s">
        <v>5</v>
      </c>
      <c r="D246" s="32">
        <f>INDEX('ONS data MYE 5'!$I$6:$I$445, MATCH($B246,'ONS data MYE 5'!$B$6:$B$445,0))</f>
        <v>49211</v>
      </c>
      <c r="E246" s="32">
        <f>INDEX('ONS data MYE 5'!$J$6:$J$445, MATCH($B246,'ONS data MYE 5'!$B$6:$B$445,0))</f>
        <v>977</v>
      </c>
      <c r="F246" s="32">
        <f t="shared" si="6"/>
        <v>6.8844866520427823</v>
      </c>
      <c r="G246" s="32">
        <f t="shared" si="7"/>
        <v>47.39615646215524</v>
      </c>
      <c r="H246" s="32">
        <f>INDEX('Mapping water'!$D$5:$U$352,MATCH($B246,'Mapping water'!$B$5:$B$352,0),MATCH(H$3,'Mapping water'!$D$4:$U$4,0))*$D246</f>
        <v>0</v>
      </c>
      <c r="I246" s="32">
        <f>INDEX('Mapping water'!$D$5:$U$352,MATCH($B246,'Mapping water'!$B$5:$B$352,0),MATCH(I$3,'Mapping water'!$D$4:$U$4,0))*$D246</f>
        <v>0</v>
      </c>
      <c r="J246" s="32">
        <f>INDEX('Mapping water'!$D$5:$U$352,MATCH($B246,'Mapping water'!$B$5:$B$352,0),MATCH(J$3,'Mapping water'!$D$4:$U$4,0))*$D246</f>
        <v>0</v>
      </c>
      <c r="K246" s="32">
        <f>INDEX('Mapping water'!$D$5:$U$352,MATCH($B246,'Mapping water'!$B$5:$B$352,0),MATCH(K$3,'Mapping water'!$D$4:$U$4,0))*$D246</f>
        <v>0</v>
      </c>
      <c r="L246" s="32">
        <f>INDEX('Mapping water'!$D$5:$U$352,MATCH($B246,'Mapping water'!$B$5:$B$352,0),MATCH(L$3,'Mapping water'!$D$4:$U$4,0))*$D246</f>
        <v>0</v>
      </c>
      <c r="M246" s="32">
        <f>INDEX('Mapping water'!$D$5:$U$352,MATCH($B246,'Mapping water'!$B$5:$B$352,0),MATCH(M$3,'Mapping water'!$D$4:$U$4,0))*$D246</f>
        <v>0</v>
      </c>
      <c r="N246" s="32">
        <f>INDEX('Mapping water'!$D$5:$U$352,MATCH($B246,'Mapping water'!$B$5:$B$352,0),MATCH(N$3,'Mapping water'!$D$4:$U$4,0))*$D246</f>
        <v>0</v>
      </c>
      <c r="O246" s="32">
        <f>INDEX('Mapping water'!$D$5:$U$352,MATCH($B246,'Mapping water'!$B$5:$B$352,0),MATCH(O$3,'Mapping water'!$D$4:$U$4,0))*$D246</f>
        <v>0</v>
      </c>
      <c r="P246" s="32">
        <f>INDEX('Mapping water'!$D$5:$U$352,MATCH($B246,'Mapping water'!$B$5:$B$352,0),MATCH(P$3,'Mapping water'!$D$4:$U$4,0))*$D246</f>
        <v>0</v>
      </c>
      <c r="Q246" s="32">
        <f>INDEX('Mapping water'!$D$5:$U$352,MATCH($B246,'Mapping water'!$B$5:$B$352,0),MATCH(Q$3,'Mapping water'!$D$4:$U$4,0))*$D246</f>
        <v>0</v>
      </c>
      <c r="R246" s="32">
        <f>INDEX('Mapping water'!$D$5:$U$352,MATCH($B246,'Mapping water'!$B$5:$B$352,0),MATCH(R$3,'Mapping water'!$D$4:$U$4,0))*$D246</f>
        <v>0</v>
      </c>
      <c r="S246" s="32">
        <f>INDEX('Mapping water'!$D$5:$U$352,MATCH($B246,'Mapping water'!$B$5:$B$352,0),MATCH(S$3,'Mapping water'!$D$4:$U$4,0))*$D246</f>
        <v>0</v>
      </c>
      <c r="T246" s="32">
        <f>INDEX('Mapping water'!$D$5:$U$352,MATCH($B246,'Mapping water'!$B$5:$B$352,0),MATCH(T$3,'Mapping water'!$D$4:$U$4,0))*$D246</f>
        <v>0</v>
      </c>
      <c r="U246" s="32">
        <f>INDEX('Mapping water'!$D$5:$U$352,MATCH($B246,'Mapping water'!$B$5:$B$352,0),MATCH(U$3,'Mapping water'!$D$4:$U$4,0))*$D246</f>
        <v>0</v>
      </c>
      <c r="V246" s="32">
        <f>INDEX('Mapping water'!$D$5:$U$352,MATCH($B246,'Mapping water'!$B$5:$B$352,0),MATCH(V$3,'Mapping water'!$D$4:$U$4,0))*$D246</f>
        <v>49211</v>
      </c>
      <c r="W246" s="32">
        <f>INDEX('Mapping water'!$D$5:$U$352,MATCH($B246,'Mapping water'!$B$5:$B$352,0),MATCH(W$3,'Mapping water'!$D$4:$U$4,0))*$D246</f>
        <v>0</v>
      </c>
      <c r="X246" s="32">
        <f>INDEX('Mapping water'!$D$5:$U$352,MATCH($B246,'Mapping water'!$B$5:$B$352,0),MATCH(X$3,'Mapping water'!$D$4:$U$4,0))*$D246</f>
        <v>0</v>
      </c>
      <c r="Y246" s="32">
        <f>INDEX('Mapping water'!$D$5:$U$352,MATCH($B246,'Mapping water'!$B$5:$B$352,0),MATCH(Y$3,'Mapping water'!$D$4:$U$4,0))*$D246</f>
        <v>0</v>
      </c>
    </row>
    <row r="247" spans="1:25" x14ac:dyDescent="0.45">
      <c r="A247" s="10" t="s">
        <v>158</v>
      </c>
      <c r="B247" s="10" t="s">
        <v>159</v>
      </c>
      <c r="C247" s="10" t="s">
        <v>5</v>
      </c>
      <c r="D247" s="32">
        <f>INDEX('ONS data MYE 5'!$I$6:$I$445, MATCH($B247,'ONS data MYE 5'!$B$6:$B$445,0))</f>
        <v>88711</v>
      </c>
      <c r="E247" s="32">
        <f>INDEX('ONS data MYE 5'!$J$6:$J$445, MATCH($B247,'ONS data MYE 5'!$B$6:$B$445,0))</f>
        <v>250</v>
      </c>
      <c r="F247" s="32">
        <f t="shared" si="6"/>
        <v>5.521460917862246</v>
      </c>
      <c r="G247" s="32">
        <f t="shared" si="7"/>
        <v>30.486530667480196</v>
      </c>
      <c r="H247" s="32">
        <f>INDEX('Mapping water'!$D$5:$U$352,MATCH($B247,'Mapping water'!$B$5:$B$352,0),MATCH(H$3,'Mapping water'!$D$4:$U$4,0))*$D247</f>
        <v>0</v>
      </c>
      <c r="I247" s="32">
        <f>INDEX('Mapping water'!$D$5:$U$352,MATCH($B247,'Mapping water'!$B$5:$B$352,0),MATCH(I$3,'Mapping water'!$D$4:$U$4,0))*$D247</f>
        <v>0</v>
      </c>
      <c r="J247" s="32">
        <f>INDEX('Mapping water'!$D$5:$U$352,MATCH($B247,'Mapping water'!$B$5:$B$352,0),MATCH(J$3,'Mapping water'!$D$4:$U$4,0))*$D247</f>
        <v>0</v>
      </c>
      <c r="K247" s="32">
        <f>INDEX('Mapping water'!$D$5:$U$352,MATCH($B247,'Mapping water'!$B$5:$B$352,0),MATCH(K$3,'Mapping water'!$D$4:$U$4,0))*$D247</f>
        <v>0</v>
      </c>
      <c r="L247" s="32">
        <f>INDEX('Mapping water'!$D$5:$U$352,MATCH($B247,'Mapping water'!$B$5:$B$352,0),MATCH(L$3,'Mapping water'!$D$4:$U$4,0))*$D247</f>
        <v>0</v>
      </c>
      <c r="M247" s="32">
        <f>INDEX('Mapping water'!$D$5:$U$352,MATCH($B247,'Mapping water'!$B$5:$B$352,0),MATCH(M$3,'Mapping water'!$D$4:$U$4,0))*$D247</f>
        <v>0</v>
      </c>
      <c r="N247" s="32">
        <f>INDEX('Mapping water'!$D$5:$U$352,MATCH($B247,'Mapping water'!$B$5:$B$352,0),MATCH(N$3,'Mapping water'!$D$4:$U$4,0))*$D247</f>
        <v>0</v>
      </c>
      <c r="O247" s="32">
        <f>INDEX('Mapping water'!$D$5:$U$352,MATCH($B247,'Mapping water'!$B$5:$B$352,0),MATCH(O$3,'Mapping water'!$D$4:$U$4,0))*$D247</f>
        <v>0</v>
      </c>
      <c r="P247" s="32">
        <f>INDEX('Mapping water'!$D$5:$U$352,MATCH($B247,'Mapping water'!$B$5:$B$352,0),MATCH(P$3,'Mapping water'!$D$4:$U$4,0))*$D247</f>
        <v>0</v>
      </c>
      <c r="Q247" s="32">
        <f>INDEX('Mapping water'!$D$5:$U$352,MATCH($B247,'Mapping water'!$B$5:$B$352,0),MATCH(Q$3,'Mapping water'!$D$4:$U$4,0))*$D247</f>
        <v>0</v>
      </c>
      <c r="R247" s="32">
        <f>INDEX('Mapping water'!$D$5:$U$352,MATCH($B247,'Mapping water'!$B$5:$B$352,0),MATCH(R$3,'Mapping water'!$D$4:$U$4,0))*$D247</f>
        <v>0</v>
      </c>
      <c r="S247" s="32">
        <f>INDEX('Mapping water'!$D$5:$U$352,MATCH($B247,'Mapping water'!$B$5:$B$352,0),MATCH(S$3,'Mapping water'!$D$4:$U$4,0))*$D247</f>
        <v>0</v>
      </c>
      <c r="T247" s="32">
        <f>INDEX('Mapping water'!$D$5:$U$352,MATCH($B247,'Mapping water'!$B$5:$B$352,0),MATCH(T$3,'Mapping water'!$D$4:$U$4,0))*$D247</f>
        <v>0</v>
      </c>
      <c r="U247" s="32">
        <f>INDEX('Mapping water'!$D$5:$U$352,MATCH($B247,'Mapping water'!$B$5:$B$352,0),MATCH(U$3,'Mapping water'!$D$4:$U$4,0))*$D247</f>
        <v>0</v>
      </c>
      <c r="V247" s="32">
        <f>INDEX('Mapping water'!$D$5:$U$352,MATCH($B247,'Mapping water'!$B$5:$B$352,0),MATCH(V$3,'Mapping water'!$D$4:$U$4,0))*$D247</f>
        <v>88711</v>
      </c>
      <c r="W247" s="32">
        <f>INDEX('Mapping water'!$D$5:$U$352,MATCH($B247,'Mapping water'!$B$5:$B$352,0),MATCH(W$3,'Mapping water'!$D$4:$U$4,0))*$D247</f>
        <v>0</v>
      </c>
      <c r="X247" s="32">
        <f>INDEX('Mapping water'!$D$5:$U$352,MATCH($B247,'Mapping water'!$B$5:$B$352,0),MATCH(X$3,'Mapping water'!$D$4:$U$4,0))*$D247</f>
        <v>0</v>
      </c>
      <c r="Y247" s="32">
        <f>INDEX('Mapping water'!$D$5:$U$352,MATCH($B247,'Mapping water'!$B$5:$B$352,0),MATCH(Y$3,'Mapping water'!$D$4:$U$4,0))*$D247</f>
        <v>0</v>
      </c>
    </row>
    <row r="248" spans="1:25" x14ac:dyDescent="0.45">
      <c r="A248" s="10" t="s">
        <v>162</v>
      </c>
      <c r="B248" s="10" t="s">
        <v>163</v>
      </c>
      <c r="C248" s="10" t="s">
        <v>5</v>
      </c>
      <c r="D248" s="32">
        <f>INDEX('ONS data MYE 5'!$I$6:$I$445, MATCH($B248,'ONS data MYE 5'!$B$6:$B$445,0))</f>
        <v>184287</v>
      </c>
      <c r="E248" s="32">
        <f>INDEX('ONS data MYE 5'!$J$6:$J$445, MATCH($B248,'ONS data MYE 5'!$B$6:$B$445,0))</f>
        <v>533</v>
      </c>
      <c r="F248" s="32">
        <f t="shared" si="6"/>
        <v>6.2785214241658442</v>
      </c>
      <c r="G248" s="32">
        <f t="shared" si="7"/>
        <v>39.419831273709498</v>
      </c>
      <c r="H248" s="32">
        <f>INDEX('Mapping water'!$D$5:$U$352,MATCH($B248,'Mapping water'!$B$5:$B$352,0),MATCH(H$3,'Mapping water'!$D$4:$U$4,0))*$D248</f>
        <v>0</v>
      </c>
      <c r="I248" s="32">
        <f>INDEX('Mapping water'!$D$5:$U$352,MATCH($B248,'Mapping water'!$B$5:$B$352,0),MATCH(I$3,'Mapping water'!$D$4:$U$4,0))*$D248</f>
        <v>0</v>
      </c>
      <c r="J248" s="32">
        <f>INDEX('Mapping water'!$D$5:$U$352,MATCH($B248,'Mapping water'!$B$5:$B$352,0),MATCH(J$3,'Mapping water'!$D$4:$U$4,0))*$D248</f>
        <v>0</v>
      </c>
      <c r="K248" s="32">
        <f>INDEX('Mapping water'!$D$5:$U$352,MATCH($B248,'Mapping water'!$B$5:$B$352,0),MATCH(K$3,'Mapping water'!$D$4:$U$4,0))*$D248</f>
        <v>0</v>
      </c>
      <c r="L248" s="32">
        <f>INDEX('Mapping water'!$D$5:$U$352,MATCH($B248,'Mapping water'!$B$5:$B$352,0),MATCH(L$3,'Mapping water'!$D$4:$U$4,0))*$D248</f>
        <v>0</v>
      </c>
      <c r="M248" s="32">
        <f>INDEX('Mapping water'!$D$5:$U$352,MATCH($B248,'Mapping water'!$B$5:$B$352,0),MATCH(M$3,'Mapping water'!$D$4:$U$4,0))*$D248</f>
        <v>0</v>
      </c>
      <c r="N248" s="32">
        <f>INDEX('Mapping water'!$D$5:$U$352,MATCH($B248,'Mapping water'!$B$5:$B$352,0),MATCH(N$3,'Mapping water'!$D$4:$U$4,0))*$D248</f>
        <v>0</v>
      </c>
      <c r="O248" s="32">
        <f>INDEX('Mapping water'!$D$5:$U$352,MATCH($B248,'Mapping water'!$B$5:$B$352,0),MATCH(O$3,'Mapping water'!$D$4:$U$4,0))*$D248</f>
        <v>0</v>
      </c>
      <c r="P248" s="32">
        <f>INDEX('Mapping water'!$D$5:$U$352,MATCH($B248,'Mapping water'!$B$5:$B$352,0),MATCH(P$3,'Mapping water'!$D$4:$U$4,0))*$D248</f>
        <v>73714.8</v>
      </c>
      <c r="Q248" s="32">
        <f>INDEX('Mapping water'!$D$5:$U$352,MATCH($B248,'Mapping water'!$B$5:$B$352,0),MATCH(Q$3,'Mapping water'!$D$4:$U$4,0))*$D248</f>
        <v>0</v>
      </c>
      <c r="R248" s="32">
        <f>INDEX('Mapping water'!$D$5:$U$352,MATCH($B248,'Mapping water'!$B$5:$B$352,0),MATCH(R$3,'Mapping water'!$D$4:$U$4,0))*$D248</f>
        <v>0</v>
      </c>
      <c r="S248" s="32">
        <f>INDEX('Mapping water'!$D$5:$U$352,MATCH($B248,'Mapping water'!$B$5:$B$352,0),MATCH(S$3,'Mapping water'!$D$4:$U$4,0))*$D248</f>
        <v>110572.2</v>
      </c>
      <c r="T248" s="32">
        <f>INDEX('Mapping water'!$D$5:$U$352,MATCH($B248,'Mapping water'!$B$5:$B$352,0),MATCH(T$3,'Mapping water'!$D$4:$U$4,0))*$D248</f>
        <v>0</v>
      </c>
      <c r="U248" s="32">
        <f>INDEX('Mapping water'!$D$5:$U$352,MATCH($B248,'Mapping water'!$B$5:$B$352,0),MATCH(U$3,'Mapping water'!$D$4:$U$4,0))*$D248</f>
        <v>0</v>
      </c>
      <c r="V248" s="32">
        <f>INDEX('Mapping water'!$D$5:$U$352,MATCH($B248,'Mapping water'!$B$5:$B$352,0),MATCH(V$3,'Mapping water'!$D$4:$U$4,0))*$D248</f>
        <v>0</v>
      </c>
      <c r="W248" s="32">
        <f>INDEX('Mapping water'!$D$5:$U$352,MATCH($B248,'Mapping water'!$B$5:$B$352,0),MATCH(W$3,'Mapping water'!$D$4:$U$4,0))*$D248</f>
        <v>0</v>
      </c>
      <c r="X248" s="32">
        <f>INDEX('Mapping water'!$D$5:$U$352,MATCH($B248,'Mapping water'!$B$5:$B$352,0),MATCH(X$3,'Mapping water'!$D$4:$U$4,0))*$D248</f>
        <v>0</v>
      </c>
      <c r="Y248" s="32">
        <f>INDEX('Mapping water'!$D$5:$U$352,MATCH($B248,'Mapping water'!$B$5:$B$352,0),MATCH(Y$3,'Mapping water'!$D$4:$U$4,0))*$D248</f>
        <v>0</v>
      </c>
    </row>
    <row r="249" spans="1:25" x14ac:dyDescent="0.45">
      <c r="A249" s="10" t="s">
        <v>164</v>
      </c>
      <c r="B249" s="10" t="s">
        <v>165</v>
      </c>
      <c r="C249" s="10" t="s">
        <v>5</v>
      </c>
      <c r="D249" s="32">
        <f>INDEX('ONS data MYE 5'!$I$6:$I$445, MATCH($B249,'ONS data MYE 5'!$B$6:$B$445,0))</f>
        <v>450640</v>
      </c>
      <c r="E249" s="32">
        <f>INDEX('ONS data MYE 5'!$J$6:$J$445, MATCH($B249,'ONS data MYE 5'!$B$6:$B$445,0))</f>
        <v>4108</v>
      </c>
      <c r="F249" s="32">
        <f t="shared" si="6"/>
        <v>8.3206915710484495</v>
      </c>
      <c r="G249" s="32">
        <f t="shared" si="7"/>
        <v>69.23390822051671</v>
      </c>
      <c r="H249" s="32">
        <f>INDEX('Mapping water'!$D$5:$U$352,MATCH($B249,'Mapping water'!$B$5:$B$352,0),MATCH(H$3,'Mapping water'!$D$4:$U$4,0))*$D249</f>
        <v>0</v>
      </c>
      <c r="I249" s="32">
        <f>INDEX('Mapping water'!$D$5:$U$352,MATCH($B249,'Mapping water'!$B$5:$B$352,0),MATCH(I$3,'Mapping water'!$D$4:$U$4,0))*$D249</f>
        <v>0</v>
      </c>
      <c r="J249" s="32">
        <f>INDEX('Mapping water'!$D$5:$U$352,MATCH($B249,'Mapping water'!$B$5:$B$352,0),MATCH(J$3,'Mapping water'!$D$4:$U$4,0))*$D249</f>
        <v>0</v>
      </c>
      <c r="K249" s="32">
        <f>INDEX('Mapping water'!$D$5:$U$352,MATCH($B249,'Mapping water'!$B$5:$B$352,0),MATCH(K$3,'Mapping water'!$D$4:$U$4,0))*$D249</f>
        <v>0</v>
      </c>
      <c r="L249" s="32">
        <f>INDEX('Mapping water'!$D$5:$U$352,MATCH($B249,'Mapping water'!$B$5:$B$352,0),MATCH(L$3,'Mapping water'!$D$4:$U$4,0))*$D249</f>
        <v>0</v>
      </c>
      <c r="M249" s="32">
        <f>INDEX('Mapping water'!$D$5:$U$352,MATCH($B249,'Mapping water'!$B$5:$B$352,0),MATCH(M$3,'Mapping water'!$D$4:$U$4,0))*$D249</f>
        <v>0</v>
      </c>
      <c r="N249" s="32">
        <f>INDEX('Mapping water'!$D$5:$U$352,MATCH($B249,'Mapping water'!$B$5:$B$352,0),MATCH(N$3,'Mapping water'!$D$4:$U$4,0))*$D249</f>
        <v>0</v>
      </c>
      <c r="O249" s="32">
        <f>INDEX('Mapping water'!$D$5:$U$352,MATCH($B249,'Mapping water'!$B$5:$B$352,0),MATCH(O$3,'Mapping water'!$D$4:$U$4,0))*$D249</f>
        <v>0</v>
      </c>
      <c r="P249" s="32">
        <f>INDEX('Mapping water'!$D$5:$U$352,MATCH($B249,'Mapping water'!$B$5:$B$352,0),MATCH(P$3,'Mapping water'!$D$4:$U$4,0))*$D249</f>
        <v>0</v>
      </c>
      <c r="Q249" s="32">
        <f>INDEX('Mapping water'!$D$5:$U$352,MATCH($B249,'Mapping water'!$B$5:$B$352,0),MATCH(Q$3,'Mapping water'!$D$4:$U$4,0))*$D249</f>
        <v>0</v>
      </c>
      <c r="R249" s="32">
        <f>INDEX('Mapping water'!$D$5:$U$352,MATCH($B249,'Mapping water'!$B$5:$B$352,0),MATCH(R$3,'Mapping water'!$D$4:$U$4,0))*$D249</f>
        <v>0</v>
      </c>
      <c r="S249" s="32">
        <f>INDEX('Mapping water'!$D$5:$U$352,MATCH($B249,'Mapping water'!$B$5:$B$352,0),MATCH(S$3,'Mapping water'!$D$4:$U$4,0))*$D249</f>
        <v>450640</v>
      </c>
      <c r="T249" s="32">
        <f>INDEX('Mapping water'!$D$5:$U$352,MATCH($B249,'Mapping water'!$B$5:$B$352,0),MATCH(T$3,'Mapping water'!$D$4:$U$4,0))*$D249</f>
        <v>0</v>
      </c>
      <c r="U249" s="32">
        <f>INDEX('Mapping water'!$D$5:$U$352,MATCH($B249,'Mapping water'!$B$5:$B$352,0),MATCH(U$3,'Mapping water'!$D$4:$U$4,0))*$D249</f>
        <v>0</v>
      </c>
      <c r="V249" s="32">
        <f>INDEX('Mapping water'!$D$5:$U$352,MATCH($B249,'Mapping water'!$B$5:$B$352,0),MATCH(V$3,'Mapping water'!$D$4:$U$4,0))*$D249</f>
        <v>0</v>
      </c>
      <c r="W249" s="32">
        <f>INDEX('Mapping water'!$D$5:$U$352,MATCH($B249,'Mapping water'!$B$5:$B$352,0),MATCH(W$3,'Mapping water'!$D$4:$U$4,0))*$D249</f>
        <v>0</v>
      </c>
      <c r="X249" s="32">
        <f>INDEX('Mapping water'!$D$5:$U$352,MATCH($B249,'Mapping water'!$B$5:$B$352,0),MATCH(X$3,'Mapping water'!$D$4:$U$4,0))*$D249</f>
        <v>0</v>
      </c>
      <c r="Y249" s="32">
        <f>INDEX('Mapping water'!$D$5:$U$352,MATCH($B249,'Mapping water'!$B$5:$B$352,0),MATCH(Y$3,'Mapping water'!$D$4:$U$4,0))*$D249</f>
        <v>0</v>
      </c>
    </row>
    <row r="250" spans="1:25" x14ac:dyDescent="0.45">
      <c r="A250" s="10" t="s">
        <v>166</v>
      </c>
      <c r="B250" s="10" t="s">
        <v>167</v>
      </c>
      <c r="C250" s="10" t="s">
        <v>5</v>
      </c>
      <c r="D250" s="32">
        <f>INDEX('ONS data MYE 5'!$I$6:$I$445, MATCH($B250,'ONS data MYE 5'!$B$6:$B$445,0))</f>
        <v>209941</v>
      </c>
      <c r="E250" s="32">
        <f>INDEX('ONS data MYE 5'!$J$6:$J$445, MATCH($B250,'ONS data MYE 5'!$B$6:$B$445,0))</f>
        <v>562</v>
      </c>
      <c r="F250" s="32">
        <f t="shared" si="6"/>
        <v>6.3315018498936908</v>
      </c>
      <c r="G250" s="32">
        <f t="shared" si="7"/>
        <v>40.087915675207228</v>
      </c>
      <c r="H250" s="32">
        <f>INDEX('Mapping water'!$D$5:$U$352,MATCH($B250,'Mapping water'!$B$5:$B$352,0),MATCH(H$3,'Mapping water'!$D$4:$U$4,0))*$D250</f>
        <v>0</v>
      </c>
      <c r="I250" s="32">
        <f>INDEX('Mapping water'!$D$5:$U$352,MATCH($B250,'Mapping water'!$B$5:$B$352,0),MATCH(I$3,'Mapping water'!$D$4:$U$4,0))*$D250</f>
        <v>0</v>
      </c>
      <c r="J250" s="32">
        <f>INDEX('Mapping water'!$D$5:$U$352,MATCH($B250,'Mapping water'!$B$5:$B$352,0),MATCH(J$3,'Mapping water'!$D$4:$U$4,0))*$D250</f>
        <v>0</v>
      </c>
      <c r="K250" s="32">
        <f>INDEX('Mapping water'!$D$5:$U$352,MATCH($B250,'Mapping water'!$B$5:$B$352,0),MATCH(K$3,'Mapping water'!$D$4:$U$4,0))*$D250</f>
        <v>0</v>
      </c>
      <c r="L250" s="32">
        <f>INDEX('Mapping water'!$D$5:$U$352,MATCH($B250,'Mapping water'!$B$5:$B$352,0),MATCH(L$3,'Mapping water'!$D$4:$U$4,0))*$D250</f>
        <v>0</v>
      </c>
      <c r="M250" s="32">
        <f>INDEX('Mapping water'!$D$5:$U$352,MATCH($B250,'Mapping water'!$B$5:$B$352,0),MATCH(M$3,'Mapping water'!$D$4:$U$4,0))*$D250</f>
        <v>0</v>
      </c>
      <c r="N250" s="32">
        <f>INDEX('Mapping water'!$D$5:$U$352,MATCH($B250,'Mapping water'!$B$5:$B$352,0),MATCH(N$3,'Mapping water'!$D$4:$U$4,0))*$D250</f>
        <v>0</v>
      </c>
      <c r="O250" s="32">
        <f>INDEX('Mapping water'!$D$5:$U$352,MATCH($B250,'Mapping water'!$B$5:$B$352,0),MATCH(O$3,'Mapping water'!$D$4:$U$4,0))*$D250</f>
        <v>0</v>
      </c>
      <c r="P250" s="32">
        <f>INDEX('Mapping water'!$D$5:$U$352,MATCH($B250,'Mapping water'!$B$5:$B$352,0),MATCH(P$3,'Mapping water'!$D$4:$U$4,0))*$D250</f>
        <v>0</v>
      </c>
      <c r="Q250" s="32">
        <f>INDEX('Mapping water'!$D$5:$U$352,MATCH($B250,'Mapping water'!$B$5:$B$352,0),MATCH(Q$3,'Mapping water'!$D$4:$U$4,0))*$D250</f>
        <v>0</v>
      </c>
      <c r="R250" s="32">
        <f>INDEX('Mapping water'!$D$5:$U$352,MATCH($B250,'Mapping water'!$B$5:$B$352,0),MATCH(R$3,'Mapping water'!$D$4:$U$4,0))*$D250</f>
        <v>0</v>
      </c>
      <c r="S250" s="32">
        <f>INDEX('Mapping water'!$D$5:$U$352,MATCH($B250,'Mapping water'!$B$5:$B$352,0),MATCH(S$3,'Mapping water'!$D$4:$U$4,0))*$D250</f>
        <v>209941</v>
      </c>
      <c r="T250" s="32">
        <f>INDEX('Mapping water'!$D$5:$U$352,MATCH($B250,'Mapping water'!$B$5:$B$352,0),MATCH(T$3,'Mapping water'!$D$4:$U$4,0))*$D250</f>
        <v>0</v>
      </c>
      <c r="U250" s="32">
        <f>INDEX('Mapping water'!$D$5:$U$352,MATCH($B250,'Mapping water'!$B$5:$B$352,0),MATCH(U$3,'Mapping water'!$D$4:$U$4,0))*$D250</f>
        <v>0</v>
      </c>
      <c r="V250" s="32">
        <f>INDEX('Mapping water'!$D$5:$U$352,MATCH($B250,'Mapping water'!$B$5:$B$352,0),MATCH(V$3,'Mapping water'!$D$4:$U$4,0))*$D250</f>
        <v>0</v>
      </c>
      <c r="W250" s="32">
        <f>INDEX('Mapping water'!$D$5:$U$352,MATCH($B250,'Mapping water'!$B$5:$B$352,0),MATCH(W$3,'Mapping water'!$D$4:$U$4,0))*$D250</f>
        <v>0</v>
      </c>
      <c r="X250" s="32">
        <f>INDEX('Mapping water'!$D$5:$U$352,MATCH($B250,'Mapping water'!$B$5:$B$352,0),MATCH(X$3,'Mapping water'!$D$4:$U$4,0))*$D250</f>
        <v>0</v>
      </c>
      <c r="Y250" s="32">
        <f>INDEX('Mapping water'!$D$5:$U$352,MATCH($B250,'Mapping water'!$B$5:$B$352,0),MATCH(Y$3,'Mapping water'!$D$4:$U$4,0))*$D250</f>
        <v>0</v>
      </c>
    </row>
    <row r="251" spans="1:25" x14ac:dyDescent="0.45">
      <c r="A251" s="10" t="s">
        <v>168</v>
      </c>
      <c r="B251" s="10" t="s">
        <v>169</v>
      </c>
      <c r="C251" s="10" t="s">
        <v>5</v>
      </c>
      <c r="D251" s="32">
        <f>INDEX('ONS data MYE 5'!$I$6:$I$445, MATCH($B251,'ONS data MYE 5'!$B$6:$B$445,0))</f>
        <v>273952</v>
      </c>
      <c r="E251" s="32">
        <f>INDEX('ONS data MYE 5'!$J$6:$J$445, MATCH($B251,'ONS data MYE 5'!$B$6:$B$445,0))</f>
        <v>551</v>
      </c>
      <c r="F251" s="32">
        <f t="shared" si="6"/>
        <v>6.3117348091529148</v>
      </c>
      <c r="G251" s="32">
        <f t="shared" si="7"/>
        <v>39.837996301072586</v>
      </c>
      <c r="H251" s="32">
        <f>INDEX('Mapping water'!$D$5:$U$352,MATCH($B251,'Mapping water'!$B$5:$B$352,0),MATCH(H$3,'Mapping water'!$D$4:$U$4,0))*$D251</f>
        <v>0</v>
      </c>
      <c r="I251" s="32">
        <f>INDEX('Mapping water'!$D$5:$U$352,MATCH($B251,'Mapping water'!$B$5:$B$352,0),MATCH(I$3,'Mapping water'!$D$4:$U$4,0))*$D251</f>
        <v>0</v>
      </c>
      <c r="J251" s="32">
        <f>INDEX('Mapping water'!$D$5:$U$352,MATCH($B251,'Mapping water'!$B$5:$B$352,0),MATCH(J$3,'Mapping water'!$D$4:$U$4,0))*$D251</f>
        <v>0</v>
      </c>
      <c r="K251" s="32">
        <f>INDEX('Mapping water'!$D$5:$U$352,MATCH($B251,'Mapping water'!$B$5:$B$352,0),MATCH(K$3,'Mapping water'!$D$4:$U$4,0))*$D251</f>
        <v>0</v>
      </c>
      <c r="L251" s="32">
        <f>INDEX('Mapping water'!$D$5:$U$352,MATCH($B251,'Mapping water'!$B$5:$B$352,0),MATCH(L$3,'Mapping water'!$D$4:$U$4,0))*$D251</f>
        <v>0</v>
      </c>
      <c r="M251" s="32">
        <f>INDEX('Mapping water'!$D$5:$U$352,MATCH($B251,'Mapping water'!$B$5:$B$352,0),MATCH(M$3,'Mapping water'!$D$4:$U$4,0))*$D251</f>
        <v>0</v>
      </c>
      <c r="N251" s="32">
        <f>INDEX('Mapping water'!$D$5:$U$352,MATCH($B251,'Mapping water'!$B$5:$B$352,0),MATCH(N$3,'Mapping water'!$D$4:$U$4,0))*$D251</f>
        <v>0</v>
      </c>
      <c r="O251" s="32">
        <f>INDEX('Mapping water'!$D$5:$U$352,MATCH($B251,'Mapping water'!$B$5:$B$352,0),MATCH(O$3,'Mapping water'!$D$4:$U$4,0))*$D251</f>
        <v>0</v>
      </c>
      <c r="P251" s="32">
        <f>INDEX('Mapping water'!$D$5:$U$352,MATCH($B251,'Mapping water'!$B$5:$B$352,0),MATCH(P$3,'Mapping water'!$D$4:$U$4,0))*$D251</f>
        <v>0</v>
      </c>
      <c r="Q251" s="32">
        <f>INDEX('Mapping water'!$D$5:$U$352,MATCH($B251,'Mapping water'!$B$5:$B$352,0),MATCH(Q$3,'Mapping water'!$D$4:$U$4,0))*$D251</f>
        <v>0</v>
      </c>
      <c r="R251" s="32">
        <f>INDEX('Mapping water'!$D$5:$U$352,MATCH($B251,'Mapping water'!$B$5:$B$352,0),MATCH(R$3,'Mapping water'!$D$4:$U$4,0))*$D251</f>
        <v>0</v>
      </c>
      <c r="S251" s="32">
        <f>INDEX('Mapping water'!$D$5:$U$352,MATCH($B251,'Mapping water'!$B$5:$B$352,0),MATCH(S$3,'Mapping water'!$D$4:$U$4,0))*$D251</f>
        <v>273952</v>
      </c>
      <c r="T251" s="32">
        <f>INDEX('Mapping water'!$D$5:$U$352,MATCH($B251,'Mapping water'!$B$5:$B$352,0),MATCH(T$3,'Mapping water'!$D$4:$U$4,0))*$D251</f>
        <v>0</v>
      </c>
      <c r="U251" s="32">
        <f>INDEX('Mapping water'!$D$5:$U$352,MATCH($B251,'Mapping water'!$B$5:$B$352,0),MATCH(U$3,'Mapping water'!$D$4:$U$4,0))*$D251</f>
        <v>0</v>
      </c>
      <c r="V251" s="32">
        <f>INDEX('Mapping water'!$D$5:$U$352,MATCH($B251,'Mapping water'!$B$5:$B$352,0),MATCH(V$3,'Mapping water'!$D$4:$U$4,0))*$D251</f>
        <v>0</v>
      </c>
      <c r="W251" s="32">
        <f>INDEX('Mapping water'!$D$5:$U$352,MATCH($B251,'Mapping water'!$B$5:$B$352,0),MATCH(W$3,'Mapping water'!$D$4:$U$4,0))*$D251</f>
        <v>0</v>
      </c>
      <c r="X251" s="32">
        <f>INDEX('Mapping water'!$D$5:$U$352,MATCH($B251,'Mapping water'!$B$5:$B$352,0),MATCH(X$3,'Mapping water'!$D$4:$U$4,0))*$D251</f>
        <v>0</v>
      </c>
      <c r="Y251" s="32">
        <f>INDEX('Mapping water'!$D$5:$U$352,MATCH($B251,'Mapping water'!$B$5:$B$352,0),MATCH(Y$3,'Mapping water'!$D$4:$U$4,0))*$D251</f>
        <v>0</v>
      </c>
    </row>
    <row r="252" spans="1:25" x14ac:dyDescent="0.45">
      <c r="A252" s="10" t="s">
        <v>170</v>
      </c>
      <c r="B252" s="10" t="s">
        <v>171</v>
      </c>
      <c r="C252" s="10" t="s">
        <v>5</v>
      </c>
      <c r="D252" s="32">
        <f>INDEX('ONS data MYE 5'!$I$6:$I$445, MATCH($B252,'ONS data MYE 5'!$B$6:$B$445,0))</f>
        <v>112056</v>
      </c>
      <c r="E252" s="32">
        <f>INDEX('ONS data MYE 5'!$J$6:$J$445, MATCH($B252,'ONS data MYE 5'!$B$6:$B$445,0))</f>
        <v>152</v>
      </c>
      <c r="F252" s="32">
        <f t="shared" si="6"/>
        <v>5.0238805208462765</v>
      </c>
      <c r="G252" s="32">
        <f t="shared" si="7"/>
        <v>25.239375487738656</v>
      </c>
      <c r="H252" s="32">
        <f>INDEX('Mapping water'!$D$5:$U$352,MATCH($B252,'Mapping water'!$B$5:$B$352,0),MATCH(H$3,'Mapping water'!$D$4:$U$4,0))*$D252</f>
        <v>0</v>
      </c>
      <c r="I252" s="32">
        <f>INDEX('Mapping water'!$D$5:$U$352,MATCH($B252,'Mapping water'!$B$5:$B$352,0),MATCH(I$3,'Mapping water'!$D$4:$U$4,0))*$D252</f>
        <v>0</v>
      </c>
      <c r="J252" s="32">
        <f>INDEX('Mapping water'!$D$5:$U$352,MATCH($B252,'Mapping water'!$B$5:$B$352,0),MATCH(J$3,'Mapping water'!$D$4:$U$4,0))*$D252</f>
        <v>0</v>
      </c>
      <c r="K252" s="32">
        <f>INDEX('Mapping water'!$D$5:$U$352,MATCH($B252,'Mapping water'!$B$5:$B$352,0),MATCH(K$3,'Mapping water'!$D$4:$U$4,0))*$D252</f>
        <v>0</v>
      </c>
      <c r="L252" s="32">
        <f>INDEX('Mapping water'!$D$5:$U$352,MATCH($B252,'Mapping water'!$B$5:$B$352,0),MATCH(L$3,'Mapping water'!$D$4:$U$4,0))*$D252</f>
        <v>0</v>
      </c>
      <c r="M252" s="32">
        <f>INDEX('Mapping water'!$D$5:$U$352,MATCH($B252,'Mapping water'!$B$5:$B$352,0),MATCH(M$3,'Mapping water'!$D$4:$U$4,0))*$D252</f>
        <v>0</v>
      </c>
      <c r="N252" s="32">
        <f>INDEX('Mapping water'!$D$5:$U$352,MATCH($B252,'Mapping water'!$B$5:$B$352,0),MATCH(N$3,'Mapping water'!$D$4:$U$4,0))*$D252</f>
        <v>0</v>
      </c>
      <c r="O252" s="32">
        <f>INDEX('Mapping water'!$D$5:$U$352,MATCH($B252,'Mapping water'!$B$5:$B$352,0),MATCH(O$3,'Mapping water'!$D$4:$U$4,0))*$D252</f>
        <v>0</v>
      </c>
      <c r="P252" s="32">
        <f>INDEX('Mapping water'!$D$5:$U$352,MATCH($B252,'Mapping water'!$B$5:$B$352,0),MATCH(P$3,'Mapping water'!$D$4:$U$4,0))*$D252</f>
        <v>0</v>
      </c>
      <c r="Q252" s="32">
        <f>INDEX('Mapping water'!$D$5:$U$352,MATCH($B252,'Mapping water'!$B$5:$B$352,0),MATCH(Q$3,'Mapping water'!$D$4:$U$4,0))*$D252</f>
        <v>0</v>
      </c>
      <c r="R252" s="32">
        <f>INDEX('Mapping water'!$D$5:$U$352,MATCH($B252,'Mapping water'!$B$5:$B$352,0),MATCH(R$3,'Mapping water'!$D$4:$U$4,0))*$D252</f>
        <v>0</v>
      </c>
      <c r="S252" s="32">
        <f>INDEX('Mapping water'!$D$5:$U$352,MATCH($B252,'Mapping water'!$B$5:$B$352,0),MATCH(S$3,'Mapping water'!$D$4:$U$4,0))*$D252</f>
        <v>112056</v>
      </c>
      <c r="T252" s="32">
        <f>INDEX('Mapping water'!$D$5:$U$352,MATCH($B252,'Mapping water'!$B$5:$B$352,0),MATCH(T$3,'Mapping water'!$D$4:$U$4,0))*$D252</f>
        <v>0</v>
      </c>
      <c r="U252" s="32">
        <f>INDEX('Mapping water'!$D$5:$U$352,MATCH($B252,'Mapping water'!$B$5:$B$352,0),MATCH(U$3,'Mapping water'!$D$4:$U$4,0))*$D252</f>
        <v>0</v>
      </c>
      <c r="V252" s="32">
        <f>INDEX('Mapping water'!$D$5:$U$352,MATCH($B252,'Mapping water'!$B$5:$B$352,0),MATCH(V$3,'Mapping water'!$D$4:$U$4,0))*$D252</f>
        <v>0</v>
      </c>
      <c r="W252" s="32">
        <f>INDEX('Mapping water'!$D$5:$U$352,MATCH($B252,'Mapping water'!$B$5:$B$352,0),MATCH(W$3,'Mapping water'!$D$4:$U$4,0))*$D252</f>
        <v>0</v>
      </c>
      <c r="X252" s="32">
        <f>INDEX('Mapping water'!$D$5:$U$352,MATCH($B252,'Mapping water'!$B$5:$B$352,0),MATCH(X$3,'Mapping water'!$D$4:$U$4,0))*$D252</f>
        <v>0</v>
      </c>
      <c r="Y252" s="32">
        <f>INDEX('Mapping water'!$D$5:$U$352,MATCH($B252,'Mapping water'!$B$5:$B$352,0),MATCH(Y$3,'Mapping water'!$D$4:$U$4,0))*$D252</f>
        <v>0</v>
      </c>
    </row>
    <row r="253" spans="1:25" x14ac:dyDescent="0.45">
      <c r="A253" s="10" t="s">
        <v>255</v>
      </c>
      <c r="B253" s="10" t="s">
        <v>256</v>
      </c>
      <c r="C253" s="10" t="s">
        <v>5</v>
      </c>
      <c r="D253" s="32">
        <f>INDEX('ONS data MYE 5'!$I$6:$I$445, MATCH($B253,'ONS data MYE 5'!$B$6:$B$445,0))</f>
        <v>116592</v>
      </c>
      <c r="E253" s="32">
        <f>INDEX('ONS data MYE 5'!$J$6:$J$445, MATCH($B253,'ONS data MYE 5'!$B$6:$B$445,0))</f>
        <v>2502</v>
      </c>
      <c r="F253" s="32">
        <f t="shared" si="6"/>
        <v>7.824845691026856</v>
      </c>
      <c r="G253" s="32">
        <f t="shared" si="7"/>
        <v>61.228210088381559</v>
      </c>
      <c r="H253" s="32">
        <f>INDEX('Mapping water'!$D$5:$U$352,MATCH($B253,'Mapping water'!$B$5:$B$352,0),MATCH(H$3,'Mapping water'!$D$4:$U$4,0))*$D253</f>
        <v>0</v>
      </c>
      <c r="I253" s="32">
        <f>INDEX('Mapping water'!$D$5:$U$352,MATCH($B253,'Mapping water'!$B$5:$B$352,0),MATCH(I$3,'Mapping water'!$D$4:$U$4,0))*$D253</f>
        <v>0</v>
      </c>
      <c r="J253" s="32">
        <f>INDEX('Mapping water'!$D$5:$U$352,MATCH($B253,'Mapping water'!$B$5:$B$352,0),MATCH(J$3,'Mapping water'!$D$4:$U$4,0))*$D253</f>
        <v>0</v>
      </c>
      <c r="K253" s="32">
        <f>INDEX('Mapping water'!$D$5:$U$352,MATCH($B253,'Mapping water'!$B$5:$B$352,0),MATCH(K$3,'Mapping water'!$D$4:$U$4,0))*$D253</f>
        <v>0</v>
      </c>
      <c r="L253" s="32">
        <f>INDEX('Mapping water'!$D$5:$U$352,MATCH($B253,'Mapping water'!$B$5:$B$352,0),MATCH(L$3,'Mapping water'!$D$4:$U$4,0))*$D253</f>
        <v>116592</v>
      </c>
      <c r="M253" s="32">
        <f>INDEX('Mapping water'!$D$5:$U$352,MATCH($B253,'Mapping water'!$B$5:$B$352,0),MATCH(M$3,'Mapping water'!$D$4:$U$4,0))*$D253</f>
        <v>0</v>
      </c>
      <c r="N253" s="32">
        <f>INDEX('Mapping water'!$D$5:$U$352,MATCH($B253,'Mapping water'!$B$5:$B$352,0),MATCH(N$3,'Mapping water'!$D$4:$U$4,0))*$D253</f>
        <v>0</v>
      </c>
      <c r="O253" s="32">
        <f>INDEX('Mapping water'!$D$5:$U$352,MATCH($B253,'Mapping water'!$B$5:$B$352,0),MATCH(O$3,'Mapping water'!$D$4:$U$4,0))*$D253</f>
        <v>0</v>
      </c>
      <c r="P253" s="32">
        <f>INDEX('Mapping water'!$D$5:$U$352,MATCH($B253,'Mapping water'!$B$5:$B$352,0),MATCH(P$3,'Mapping water'!$D$4:$U$4,0))*$D253</f>
        <v>0</v>
      </c>
      <c r="Q253" s="32">
        <f>INDEX('Mapping water'!$D$5:$U$352,MATCH($B253,'Mapping water'!$B$5:$B$352,0),MATCH(Q$3,'Mapping water'!$D$4:$U$4,0))*$D253</f>
        <v>0</v>
      </c>
      <c r="R253" s="32">
        <f>INDEX('Mapping water'!$D$5:$U$352,MATCH($B253,'Mapping water'!$B$5:$B$352,0),MATCH(R$3,'Mapping water'!$D$4:$U$4,0))*$D253</f>
        <v>0</v>
      </c>
      <c r="S253" s="32">
        <f>INDEX('Mapping water'!$D$5:$U$352,MATCH($B253,'Mapping water'!$B$5:$B$352,0),MATCH(S$3,'Mapping water'!$D$4:$U$4,0))*$D253</f>
        <v>0</v>
      </c>
      <c r="T253" s="32">
        <f>INDEX('Mapping water'!$D$5:$U$352,MATCH($B253,'Mapping water'!$B$5:$B$352,0),MATCH(T$3,'Mapping water'!$D$4:$U$4,0))*$D253</f>
        <v>0</v>
      </c>
      <c r="U253" s="32">
        <f>INDEX('Mapping water'!$D$5:$U$352,MATCH($B253,'Mapping water'!$B$5:$B$352,0),MATCH(U$3,'Mapping water'!$D$4:$U$4,0))*$D253</f>
        <v>0</v>
      </c>
      <c r="V253" s="32">
        <f>INDEX('Mapping water'!$D$5:$U$352,MATCH($B253,'Mapping water'!$B$5:$B$352,0),MATCH(V$3,'Mapping water'!$D$4:$U$4,0))*$D253</f>
        <v>0</v>
      </c>
      <c r="W253" s="32">
        <f>INDEX('Mapping water'!$D$5:$U$352,MATCH($B253,'Mapping water'!$B$5:$B$352,0),MATCH(W$3,'Mapping water'!$D$4:$U$4,0))*$D253</f>
        <v>0</v>
      </c>
      <c r="X253" s="32">
        <f>INDEX('Mapping water'!$D$5:$U$352,MATCH($B253,'Mapping water'!$B$5:$B$352,0),MATCH(X$3,'Mapping water'!$D$4:$U$4,0))*$D253</f>
        <v>0</v>
      </c>
      <c r="Y253" s="32">
        <f>INDEX('Mapping water'!$D$5:$U$352,MATCH($B253,'Mapping water'!$B$5:$B$352,0),MATCH(Y$3,'Mapping water'!$D$4:$U$4,0))*$D253</f>
        <v>0</v>
      </c>
    </row>
    <row r="254" spans="1:25" x14ac:dyDescent="0.45">
      <c r="A254" s="10" t="s">
        <v>257</v>
      </c>
      <c r="B254" s="10" t="s">
        <v>258</v>
      </c>
      <c r="C254" s="10" t="s">
        <v>5</v>
      </c>
      <c r="D254" s="32">
        <f>INDEX('ONS data MYE 5'!$I$6:$I$445, MATCH($B254,'ONS data MYE 5'!$B$6:$B$445,0))</f>
        <v>84576</v>
      </c>
      <c r="E254" s="32">
        <f>INDEX('ONS data MYE 5'!$J$6:$J$445, MATCH($B254,'ONS data MYE 5'!$B$6:$B$445,0))</f>
        <v>161</v>
      </c>
      <c r="F254" s="32">
        <f t="shared" si="6"/>
        <v>5.0814043649844631</v>
      </c>
      <c r="G254" s="32">
        <f t="shared" si="7"/>
        <v>25.820670320483156</v>
      </c>
      <c r="H254" s="32">
        <f>INDEX('Mapping water'!$D$5:$U$352,MATCH($B254,'Mapping water'!$B$5:$B$352,0),MATCH(H$3,'Mapping water'!$D$4:$U$4,0))*$D254</f>
        <v>0</v>
      </c>
      <c r="I254" s="32">
        <f>INDEX('Mapping water'!$D$5:$U$352,MATCH($B254,'Mapping water'!$B$5:$B$352,0),MATCH(I$3,'Mapping water'!$D$4:$U$4,0))*$D254</f>
        <v>0</v>
      </c>
      <c r="J254" s="32">
        <f>INDEX('Mapping water'!$D$5:$U$352,MATCH($B254,'Mapping water'!$B$5:$B$352,0),MATCH(J$3,'Mapping water'!$D$4:$U$4,0))*$D254</f>
        <v>0</v>
      </c>
      <c r="K254" s="32">
        <f>INDEX('Mapping water'!$D$5:$U$352,MATCH($B254,'Mapping water'!$B$5:$B$352,0),MATCH(K$3,'Mapping water'!$D$4:$U$4,0))*$D254</f>
        <v>0</v>
      </c>
      <c r="L254" s="32">
        <f>INDEX('Mapping water'!$D$5:$U$352,MATCH($B254,'Mapping water'!$B$5:$B$352,0),MATCH(L$3,'Mapping water'!$D$4:$U$4,0))*$D254</f>
        <v>79501.440000000002</v>
      </c>
      <c r="M254" s="32">
        <f>INDEX('Mapping water'!$D$5:$U$352,MATCH($B254,'Mapping water'!$B$5:$B$352,0),MATCH(M$3,'Mapping water'!$D$4:$U$4,0))*$D254</f>
        <v>0</v>
      </c>
      <c r="N254" s="32">
        <f>INDEX('Mapping water'!$D$5:$U$352,MATCH($B254,'Mapping water'!$B$5:$B$352,0),MATCH(N$3,'Mapping water'!$D$4:$U$4,0))*$D254</f>
        <v>0</v>
      </c>
      <c r="O254" s="32">
        <f>INDEX('Mapping water'!$D$5:$U$352,MATCH($B254,'Mapping water'!$B$5:$B$352,0),MATCH(O$3,'Mapping water'!$D$4:$U$4,0))*$D254</f>
        <v>5074.5599999999995</v>
      </c>
      <c r="P254" s="32">
        <f>INDEX('Mapping water'!$D$5:$U$352,MATCH($B254,'Mapping water'!$B$5:$B$352,0),MATCH(P$3,'Mapping water'!$D$4:$U$4,0))*$D254</f>
        <v>0</v>
      </c>
      <c r="Q254" s="32">
        <f>INDEX('Mapping water'!$D$5:$U$352,MATCH($B254,'Mapping water'!$B$5:$B$352,0),MATCH(Q$3,'Mapping water'!$D$4:$U$4,0))*$D254</f>
        <v>0</v>
      </c>
      <c r="R254" s="32">
        <f>INDEX('Mapping water'!$D$5:$U$352,MATCH($B254,'Mapping water'!$B$5:$B$352,0),MATCH(R$3,'Mapping water'!$D$4:$U$4,0))*$D254</f>
        <v>0</v>
      </c>
      <c r="S254" s="32">
        <f>INDEX('Mapping water'!$D$5:$U$352,MATCH($B254,'Mapping water'!$B$5:$B$352,0),MATCH(S$3,'Mapping water'!$D$4:$U$4,0))*$D254</f>
        <v>0</v>
      </c>
      <c r="T254" s="32">
        <f>INDEX('Mapping water'!$D$5:$U$352,MATCH($B254,'Mapping water'!$B$5:$B$352,0),MATCH(T$3,'Mapping water'!$D$4:$U$4,0))*$D254</f>
        <v>0</v>
      </c>
      <c r="U254" s="32">
        <f>INDEX('Mapping water'!$D$5:$U$352,MATCH($B254,'Mapping water'!$B$5:$B$352,0),MATCH(U$3,'Mapping water'!$D$4:$U$4,0))*$D254</f>
        <v>0</v>
      </c>
      <c r="V254" s="32">
        <f>INDEX('Mapping water'!$D$5:$U$352,MATCH($B254,'Mapping water'!$B$5:$B$352,0),MATCH(V$3,'Mapping water'!$D$4:$U$4,0))*$D254</f>
        <v>0</v>
      </c>
      <c r="W254" s="32">
        <f>INDEX('Mapping water'!$D$5:$U$352,MATCH($B254,'Mapping water'!$B$5:$B$352,0),MATCH(W$3,'Mapping water'!$D$4:$U$4,0))*$D254</f>
        <v>0</v>
      </c>
      <c r="X254" s="32">
        <f>INDEX('Mapping water'!$D$5:$U$352,MATCH($B254,'Mapping water'!$B$5:$B$352,0),MATCH(X$3,'Mapping water'!$D$4:$U$4,0))*$D254</f>
        <v>0</v>
      </c>
      <c r="Y254" s="32">
        <f>INDEX('Mapping water'!$D$5:$U$352,MATCH($B254,'Mapping water'!$B$5:$B$352,0),MATCH(Y$3,'Mapping water'!$D$4:$U$4,0))*$D254</f>
        <v>0</v>
      </c>
    </row>
    <row r="255" spans="1:25" x14ac:dyDescent="0.45">
      <c r="A255" s="10" t="s">
        <v>259</v>
      </c>
      <c r="B255" s="10" t="s">
        <v>260</v>
      </c>
      <c r="C255" s="10" t="s">
        <v>5</v>
      </c>
      <c r="D255" s="32">
        <f>INDEX('ONS data MYE 5'!$I$6:$I$445, MATCH($B255,'ONS data MYE 5'!$B$6:$B$445,0))</f>
        <v>127169</v>
      </c>
      <c r="E255" s="32">
        <f>INDEX('ONS data MYE 5'!$J$6:$J$445, MATCH($B255,'ONS data MYE 5'!$B$6:$B$445,0))</f>
        <v>3136</v>
      </c>
      <c r="F255" s="32">
        <f t="shared" si="6"/>
        <v>8.0507033814702993</v>
      </c>
      <c r="G255" s="32">
        <f t="shared" si="7"/>
        <v>64.813824936417305</v>
      </c>
      <c r="H255" s="32">
        <f>INDEX('Mapping water'!$D$5:$U$352,MATCH($B255,'Mapping water'!$B$5:$B$352,0),MATCH(H$3,'Mapping water'!$D$4:$U$4,0))*$D255</f>
        <v>0</v>
      </c>
      <c r="I255" s="32">
        <f>INDEX('Mapping water'!$D$5:$U$352,MATCH($B255,'Mapping water'!$B$5:$B$352,0),MATCH(I$3,'Mapping water'!$D$4:$U$4,0))*$D255</f>
        <v>0</v>
      </c>
      <c r="J255" s="32">
        <f>INDEX('Mapping water'!$D$5:$U$352,MATCH($B255,'Mapping water'!$B$5:$B$352,0),MATCH(J$3,'Mapping water'!$D$4:$U$4,0))*$D255</f>
        <v>0</v>
      </c>
      <c r="K255" s="32">
        <f>INDEX('Mapping water'!$D$5:$U$352,MATCH($B255,'Mapping water'!$B$5:$B$352,0),MATCH(K$3,'Mapping water'!$D$4:$U$4,0))*$D255</f>
        <v>0</v>
      </c>
      <c r="L255" s="32">
        <f>INDEX('Mapping water'!$D$5:$U$352,MATCH($B255,'Mapping water'!$B$5:$B$352,0),MATCH(L$3,'Mapping water'!$D$4:$U$4,0))*$D255</f>
        <v>127169</v>
      </c>
      <c r="M255" s="32">
        <f>INDEX('Mapping water'!$D$5:$U$352,MATCH($B255,'Mapping water'!$B$5:$B$352,0),MATCH(M$3,'Mapping water'!$D$4:$U$4,0))*$D255</f>
        <v>0</v>
      </c>
      <c r="N255" s="32">
        <f>INDEX('Mapping water'!$D$5:$U$352,MATCH($B255,'Mapping water'!$B$5:$B$352,0),MATCH(N$3,'Mapping water'!$D$4:$U$4,0))*$D255</f>
        <v>0</v>
      </c>
      <c r="O255" s="32">
        <f>INDEX('Mapping water'!$D$5:$U$352,MATCH($B255,'Mapping water'!$B$5:$B$352,0),MATCH(O$3,'Mapping water'!$D$4:$U$4,0))*$D255</f>
        <v>0</v>
      </c>
      <c r="P255" s="32">
        <f>INDEX('Mapping water'!$D$5:$U$352,MATCH($B255,'Mapping water'!$B$5:$B$352,0),MATCH(P$3,'Mapping water'!$D$4:$U$4,0))*$D255</f>
        <v>0</v>
      </c>
      <c r="Q255" s="32">
        <f>INDEX('Mapping water'!$D$5:$U$352,MATCH($B255,'Mapping water'!$B$5:$B$352,0),MATCH(Q$3,'Mapping water'!$D$4:$U$4,0))*$D255</f>
        <v>0</v>
      </c>
      <c r="R255" s="32">
        <f>INDEX('Mapping water'!$D$5:$U$352,MATCH($B255,'Mapping water'!$B$5:$B$352,0),MATCH(R$3,'Mapping water'!$D$4:$U$4,0))*$D255</f>
        <v>0</v>
      </c>
      <c r="S255" s="32">
        <f>INDEX('Mapping water'!$D$5:$U$352,MATCH($B255,'Mapping water'!$B$5:$B$352,0),MATCH(S$3,'Mapping water'!$D$4:$U$4,0))*$D255</f>
        <v>0</v>
      </c>
      <c r="T255" s="32">
        <f>INDEX('Mapping water'!$D$5:$U$352,MATCH($B255,'Mapping water'!$B$5:$B$352,0),MATCH(T$3,'Mapping water'!$D$4:$U$4,0))*$D255</f>
        <v>0</v>
      </c>
      <c r="U255" s="32">
        <f>INDEX('Mapping water'!$D$5:$U$352,MATCH($B255,'Mapping water'!$B$5:$B$352,0),MATCH(U$3,'Mapping water'!$D$4:$U$4,0))*$D255</f>
        <v>0</v>
      </c>
      <c r="V255" s="32">
        <f>INDEX('Mapping water'!$D$5:$U$352,MATCH($B255,'Mapping water'!$B$5:$B$352,0),MATCH(V$3,'Mapping water'!$D$4:$U$4,0))*$D255</f>
        <v>0</v>
      </c>
      <c r="W255" s="32">
        <f>INDEX('Mapping water'!$D$5:$U$352,MATCH($B255,'Mapping water'!$B$5:$B$352,0),MATCH(W$3,'Mapping water'!$D$4:$U$4,0))*$D255</f>
        <v>0</v>
      </c>
      <c r="X255" s="32">
        <f>INDEX('Mapping water'!$D$5:$U$352,MATCH($B255,'Mapping water'!$B$5:$B$352,0),MATCH(X$3,'Mapping water'!$D$4:$U$4,0))*$D255</f>
        <v>0</v>
      </c>
      <c r="Y255" s="32">
        <f>INDEX('Mapping water'!$D$5:$U$352,MATCH($B255,'Mapping water'!$B$5:$B$352,0),MATCH(Y$3,'Mapping water'!$D$4:$U$4,0))*$D255</f>
        <v>0</v>
      </c>
    </row>
    <row r="256" spans="1:25" x14ac:dyDescent="0.45">
      <c r="A256" s="10" t="s">
        <v>261</v>
      </c>
      <c r="B256" s="10" t="s">
        <v>262</v>
      </c>
      <c r="C256" s="10" t="s">
        <v>5</v>
      </c>
      <c r="D256" s="32">
        <f>INDEX('ONS data MYE 5'!$I$6:$I$445, MATCH($B256,'ONS data MYE 5'!$B$6:$B$445,0))</f>
        <v>116774</v>
      </c>
      <c r="E256" s="32">
        <f>INDEX('ONS data MYE 5'!$J$6:$J$445, MATCH($B256,'ONS data MYE 5'!$B$6:$B$445,0))</f>
        <v>253</v>
      </c>
      <c r="F256" s="32">
        <f t="shared" si="6"/>
        <v>5.5333894887275203</v>
      </c>
      <c r="G256" s="32">
        <f t="shared" si="7"/>
        <v>30.618399233960208</v>
      </c>
      <c r="H256" s="32">
        <f>INDEX('Mapping water'!$D$5:$U$352,MATCH($B256,'Mapping water'!$B$5:$B$352,0),MATCH(H$3,'Mapping water'!$D$4:$U$4,0))*$D256</f>
        <v>0</v>
      </c>
      <c r="I256" s="32">
        <f>INDEX('Mapping water'!$D$5:$U$352,MATCH($B256,'Mapping water'!$B$5:$B$352,0),MATCH(I$3,'Mapping water'!$D$4:$U$4,0))*$D256</f>
        <v>0</v>
      </c>
      <c r="J256" s="32">
        <f>INDEX('Mapping water'!$D$5:$U$352,MATCH($B256,'Mapping water'!$B$5:$B$352,0),MATCH(J$3,'Mapping water'!$D$4:$U$4,0))*$D256</f>
        <v>0</v>
      </c>
      <c r="K256" s="32">
        <f>INDEX('Mapping water'!$D$5:$U$352,MATCH($B256,'Mapping water'!$B$5:$B$352,0),MATCH(K$3,'Mapping water'!$D$4:$U$4,0))*$D256</f>
        <v>0</v>
      </c>
      <c r="L256" s="32">
        <f>INDEX('Mapping water'!$D$5:$U$352,MATCH($B256,'Mapping water'!$B$5:$B$352,0),MATCH(L$3,'Mapping water'!$D$4:$U$4,0))*$D256</f>
        <v>116774</v>
      </c>
      <c r="M256" s="32">
        <f>INDEX('Mapping water'!$D$5:$U$352,MATCH($B256,'Mapping water'!$B$5:$B$352,0),MATCH(M$3,'Mapping water'!$D$4:$U$4,0))*$D256</f>
        <v>0</v>
      </c>
      <c r="N256" s="32">
        <f>INDEX('Mapping water'!$D$5:$U$352,MATCH($B256,'Mapping water'!$B$5:$B$352,0),MATCH(N$3,'Mapping water'!$D$4:$U$4,0))*$D256</f>
        <v>0</v>
      </c>
      <c r="O256" s="32">
        <f>INDEX('Mapping water'!$D$5:$U$352,MATCH($B256,'Mapping water'!$B$5:$B$352,0),MATCH(O$3,'Mapping water'!$D$4:$U$4,0))*$D256</f>
        <v>0</v>
      </c>
      <c r="P256" s="32">
        <f>INDEX('Mapping water'!$D$5:$U$352,MATCH($B256,'Mapping water'!$B$5:$B$352,0),MATCH(P$3,'Mapping water'!$D$4:$U$4,0))*$D256</f>
        <v>0</v>
      </c>
      <c r="Q256" s="32">
        <f>INDEX('Mapping water'!$D$5:$U$352,MATCH($B256,'Mapping water'!$B$5:$B$352,0),MATCH(Q$3,'Mapping water'!$D$4:$U$4,0))*$D256</f>
        <v>0</v>
      </c>
      <c r="R256" s="32">
        <f>INDEX('Mapping water'!$D$5:$U$352,MATCH($B256,'Mapping water'!$B$5:$B$352,0),MATCH(R$3,'Mapping water'!$D$4:$U$4,0))*$D256</f>
        <v>0</v>
      </c>
      <c r="S256" s="32">
        <f>INDEX('Mapping water'!$D$5:$U$352,MATCH($B256,'Mapping water'!$B$5:$B$352,0),MATCH(S$3,'Mapping water'!$D$4:$U$4,0))*$D256</f>
        <v>0</v>
      </c>
      <c r="T256" s="32">
        <f>INDEX('Mapping water'!$D$5:$U$352,MATCH($B256,'Mapping water'!$B$5:$B$352,0),MATCH(T$3,'Mapping water'!$D$4:$U$4,0))*$D256</f>
        <v>0</v>
      </c>
      <c r="U256" s="32">
        <f>INDEX('Mapping water'!$D$5:$U$352,MATCH($B256,'Mapping water'!$B$5:$B$352,0),MATCH(U$3,'Mapping water'!$D$4:$U$4,0))*$D256</f>
        <v>0</v>
      </c>
      <c r="V256" s="32">
        <f>INDEX('Mapping water'!$D$5:$U$352,MATCH($B256,'Mapping water'!$B$5:$B$352,0),MATCH(V$3,'Mapping water'!$D$4:$U$4,0))*$D256</f>
        <v>0</v>
      </c>
      <c r="W256" s="32">
        <f>INDEX('Mapping water'!$D$5:$U$352,MATCH($B256,'Mapping water'!$B$5:$B$352,0),MATCH(W$3,'Mapping water'!$D$4:$U$4,0))*$D256</f>
        <v>0</v>
      </c>
      <c r="X256" s="32">
        <f>INDEX('Mapping water'!$D$5:$U$352,MATCH($B256,'Mapping water'!$B$5:$B$352,0),MATCH(X$3,'Mapping water'!$D$4:$U$4,0))*$D256</f>
        <v>0</v>
      </c>
      <c r="Y256" s="32">
        <f>INDEX('Mapping water'!$D$5:$U$352,MATCH($B256,'Mapping water'!$B$5:$B$352,0),MATCH(Y$3,'Mapping water'!$D$4:$U$4,0))*$D256</f>
        <v>0</v>
      </c>
    </row>
    <row r="257" spans="1:25" x14ac:dyDescent="0.45">
      <c r="A257" s="10" t="s">
        <v>263</v>
      </c>
      <c r="B257" s="10" t="s">
        <v>264</v>
      </c>
      <c r="C257" s="10" t="s">
        <v>5</v>
      </c>
      <c r="D257" s="32">
        <f>INDEX('ONS data MYE 5'!$I$6:$I$445, MATCH($B257,'ONS data MYE 5'!$B$6:$B$445,0))</f>
        <v>86868</v>
      </c>
      <c r="E257" s="32">
        <f>INDEX('ONS data MYE 5'!$J$6:$J$445, MATCH($B257,'ONS data MYE 5'!$B$6:$B$445,0))</f>
        <v>210</v>
      </c>
      <c r="F257" s="32">
        <f t="shared" si="6"/>
        <v>5.3471075307174685</v>
      </c>
      <c r="G257" s="32">
        <f t="shared" si="7"/>
        <v>28.591558945055464</v>
      </c>
      <c r="H257" s="32">
        <f>INDEX('Mapping water'!$D$5:$U$352,MATCH($B257,'Mapping water'!$B$5:$B$352,0),MATCH(H$3,'Mapping water'!$D$4:$U$4,0))*$D257</f>
        <v>0</v>
      </c>
      <c r="I257" s="32">
        <f>INDEX('Mapping water'!$D$5:$U$352,MATCH($B257,'Mapping water'!$B$5:$B$352,0),MATCH(I$3,'Mapping water'!$D$4:$U$4,0))*$D257</f>
        <v>0</v>
      </c>
      <c r="J257" s="32">
        <f>INDEX('Mapping water'!$D$5:$U$352,MATCH($B257,'Mapping water'!$B$5:$B$352,0),MATCH(J$3,'Mapping water'!$D$4:$U$4,0))*$D257</f>
        <v>0</v>
      </c>
      <c r="K257" s="32">
        <f>INDEX('Mapping water'!$D$5:$U$352,MATCH($B257,'Mapping water'!$B$5:$B$352,0),MATCH(K$3,'Mapping water'!$D$4:$U$4,0))*$D257</f>
        <v>0</v>
      </c>
      <c r="L257" s="32">
        <f>INDEX('Mapping water'!$D$5:$U$352,MATCH($B257,'Mapping water'!$B$5:$B$352,0),MATCH(L$3,'Mapping water'!$D$4:$U$4,0))*$D257</f>
        <v>86868</v>
      </c>
      <c r="M257" s="32">
        <f>INDEX('Mapping water'!$D$5:$U$352,MATCH($B257,'Mapping water'!$B$5:$B$352,0),MATCH(M$3,'Mapping water'!$D$4:$U$4,0))*$D257</f>
        <v>0</v>
      </c>
      <c r="N257" s="32">
        <f>INDEX('Mapping water'!$D$5:$U$352,MATCH($B257,'Mapping water'!$B$5:$B$352,0),MATCH(N$3,'Mapping water'!$D$4:$U$4,0))*$D257</f>
        <v>0</v>
      </c>
      <c r="O257" s="32">
        <f>INDEX('Mapping water'!$D$5:$U$352,MATCH($B257,'Mapping water'!$B$5:$B$352,0),MATCH(O$3,'Mapping water'!$D$4:$U$4,0))*$D257</f>
        <v>0</v>
      </c>
      <c r="P257" s="32">
        <f>INDEX('Mapping water'!$D$5:$U$352,MATCH($B257,'Mapping water'!$B$5:$B$352,0),MATCH(P$3,'Mapping water'!$D$4:$U$4,0))*$D257</f>
        <v>0</v>
      </c>
      <c r="Q257" s="32">
        <f>INDEX('Mapping water'!$D$5:$U$352,MATCH($B257,'Mapping water'!$B$5:$B$352,0),MATCH(Q$3,'Mapping water'!$D$4:$U$4,0))*$D257</f>
        <v>0</v>
      </c>
      <c r="R257" s="32">
        <f>INDEX('Mapping water'!$D$5:$U$352,MATCH($B257,'Mapping water'!$B$5:$B$352,0),MATCH(R$3,'Mapping water'!$D$4:$U$4,0))*$D257</f>
        <v>0</v>
      </c>
      <c r="S257" s="32">
        <f>INDEX('Mapping water'!$D$5:$U$352,MATCH($B257,'Mapping water'!$B$5:$B$352,0),MATCH(S$3,'Mapping water'!$D$4:$U$4,0))*$D257</f>
        <v>0</v>
      </c>
      <c r="T257" s="32">
        <f>INDEX('Mapping water'!$D$5:$U$352,MATCH($B257,'Mapping water'!$B$5:$B$352,0),MATCH(T$3,'Mapping water'!$D$4:$U$4,0))*$D257</f>
        <v>0</v>
      </c>
      <c r="U257" s="32">
        <f>INDEX('Mapping water'!$D$5:$U$352,MATCH($B257,'Mapping water'!$B$5:$B$352,0),MATCH(U$3,'Mapping water'!$D$4:$U$4,0))*$D257</f>
        <v>0</v>
      </c>
      <c r="V257" s="32">
        <f>INDEX('Mapping water'!$D$5:$U$352,MATCH($B257,'Mapping water'!$B$5:$B$352,0),MATCH(V$3,'Mapping water'!$D$4:$U$4,0))*$D257</f>
        <v>0</v>
      </c>
      <c r="W257" s="32">
        <f>INDEX('Mapping water'!$D$5:$U$352,MATCH($B257,'Mapping water'!$B$5:$B$352,0),MATCH(W$3,'Mapping water'!$D$4:$U$4,0))*$D257</f>
        <v>0</v>
      </c>
      <c r="X257" s="32">
        <f>INDEX('Mapping water'!$D$5:$U$352,MATCH($B257,'Mapping water'!$B$5:$B$352,0),MATCH(X$3,'Mapping water'!$D$4:$U$4,0))*$D257</f>
        <v>0</v>
      </c>
      <c r="Y257" s="32">
        <f>INDEX('Mapping water'!$D$5:$U$352,MATCH($B257,'Mapping water'!$B$5:$B$352,0),MATCH(Y$3,'Mapping water'!$D$4:$U$4,0))*$D257</f>
        <v>0</v>
      </c>
    </row>
    <row r="258" spans="1:25" x14ac:dyDescent="0.45">
      <c r="A258" s="10" t="s">
        <v>377</v>
      </c>
      <c r="B258" s="10" t="s">
        <v>378</v>
      </c>
      <c r="C258" s="10" t="s">
        <v>5</v>
      </c>
      <c r="D258" s="32">
        <f>INDEX('ONS data MYE 5'!$I$6:$I$445, MATCH($B258,'ONS data MYE 5'!$B$6:$B$445,0))</f>
        <v>261386</v>
      </c>
      <c r="E258" s="32">
        <f>INDEX('ONS data MYE 5'!$J$6:$J$445, MATCH($B258,'ONS data MYE 5'!$B$6:$B$445,0))</f>
        <v>3274</v>
      </c>
      <c r="F258" s="32">
        <f t="shared" si="6"/>
        <v>8.0937677579310794</v>
      </c>
      <c r="G258" s="32">
        <f t="shared" si="7"/>
        <v>65.509076519324694</v>
      </c>
      <c r="H258" s="32">
        <f>INDEX('Mapping water'!$D$5:$U$352,MATCH($B258,'Mapping water'!$B$5:$B$352,0),MATCH(H$3,'Mapping water'!$D$4:$U$4,0))*$D258</f>
        <v>0</v>
      </c>
      <c r="I258" s="32">
        <f>INDEX('Mapping water'!$D$5:$U$352,MATCH($B258,'Mapping water'!$B$5:$B$352,0),MATCH(I$3,'Mapping water'!$D$4:$U$4,0))*$D258</f>
        <v>0</v>
      </c>
      <c r="J258" s="32">
        <f>INDEX('Mapping water'!$D$5:$U$352,MATCH($B258,'Mapping water'!$B$5:$B$352,0),MATCH(J$3,'Mapping water'!$D$4:$U$4,0))*$D258</f>
        <v>0</v>
      </c>
      <c r="K258" s="32">
        <f>INDEX('Mapping water'!$D$5:$U$352,MATCH($B258,'Mapping water'!$B$5:$B$352,0),MATCH(K$3,'Mapping water'!$D$4:$U$4,0))*$D258</f>
        <v>0</v>
      </c>
      <c r="L258" s="32">
        <f>INDEX('Mapping water'!$D$5:$U$352,MATCH($B258,'Mapping water'!$B$5:$B$352,0),MATCH(L$3,'Mapping water'!$D$4:$U$4,0))*$D258</f>
        <v>0</v>
      </c>
      <c r="M258" s="32">
        <f>INDEX('Mapping water'!$D$5:$U$352,MATCH($B258,'Mapping water'!$B$5:$B$352,0),MATCH(M$3,'Mapping water'!$D$4:$U$4,0))*$D258</f>
        <v>261386</v>
      </c>
      <c r="N258" s="32">
        <f>INDEX('Mapping water'!$D$5:$U$352,MATCH($B258,'Mapping water'!$B$5:$B$352,0),MATCH(N$3,'Mapping water'!$D$4:$U$4,0))*$D258</f>
        <v>0</v>
      </c>
      <c r="O258" s="32">
        <f>INDEX('Mapping water'!$D$5:$U$352,MATCH($B258,'Mapping water'!$B$5:$B$352,0),MATCH(O$3,'Mapping water'!$D$4:$U$4,0))*$D258</f>
        <v>0</v>
      </c>
      <c r="P258" s="32">
        <f>INDEX('Mapping water'!$D$5:$U$352,MATCH($B258,'Mapping water'!$B$5:$B$352,0),MATCH(P$3,'Mapping water'!$D$4:$U$4,0))*$D258</f>
        <v>0</v>
      </c>
      <c r="Q258" s="32">
        <f>INDEX('Mapping water'!$D$5:$U$352,MATCH($B258,'Mapping water'!$B$5:$B$352,0),MATCH(Q$3,'Mapping water'!$D$4:$U$4,0))*$D258</f>
        <v>0</v>
      </c>
      <c r="R258" s="32">
        <f>INDEX('Mapping water'!$D$5:$U$352,MATCH($B258,'Mapping water'!$B$5:$B$352,0),MATCH(R$3,'Mapping water'!$D$4:$U$4,0))*$D258</f>
        <v>0</v>
      </c>
      <c r="S258" s="32">
        <f>INDEX('Mapping water'!$D$5:$U$352,MATCH($B258,'Mapping water'!$B$5:$B$352,0),MATCH(S$3,'Mapping water'!$D$4:$U$4,0))*$D258</f>
        <v>0</v>
      </c>
      <c r="T258" s="32">
        <f>INDEX('Mapping water'!$D$5:$U$352,MATCH($B258,'Mapping water'!$B$5:$B$352,0),MATCH(T$3,'Mapping water'!$D$4:$U$4,0))*$D258</f>
        <v>0</v>
      </c>
      <c r="U258" s="32">
        <f>INDEX('Mapping water'!$D$5:$U$352,MATCH($B258,'Mapping water'!$B$5:$B$352,0),MATCH(U$3,'Mapping water'!$D$4:$U$4,0))*$D258</f>
        <v>0</v>
      </c>
      <c r="V258" s="32">
        <f>INDEX('Mapping water'!$D$5:$U$352,MATCH($B258,'Mapping water'!$B$5:$B$352,0),MATCH(V$3,'Mapping water'!$D$4:$U$4,0))*$D258</f>
        <v>0</v>
      </c>
      <c r="W258" s="32">
        <f>INDEX('Mapping water'!$D$5:$U$352,MATCH($B258,'Mapping water'!$B$5:$B$352,0),MATCH(W$3,'Mapping water'!$D$4:$U$4,0))*$D258</f>
        <v>0</v>
      </c>
      <c r="X258" s="32">
        <f>INDEX('Mapping water'!$D$5:$U$352,MATCH($B258,'Mapping water'!$B$5:$B$352,0),MATCH(X$3,'Mapping water'!$D$4:$U$4,0))*$D258</f>
        <v>0</v>
      </c>
      <c r="Y258" s="32">
        <f>INDEX('Mapping water'!$D$5:$U$352,MATCH($B258,'Mapping water'!$B$5:$B$352,0),MATCH(Y$3,'Mapping water'!$D$4:$U$4,0))*$D258</f>
        <v>0</v>
      </c>
    </row>
    <row r="259" spans="1:25" x14ac:dyDescent="0.45">
      <c r="A259" s="10" t="s">
        <v>379</v>
      </c>
      <c r="B259" s="10" t="s">
        <v>380</v>
      </c>
      <c r="C259" s="10" t="s">
        <v>5</v>
      </c>
      <c r="D259" s="32">
        <f>INDEX('ONS data MYE 5'!$I$6:$I$445, MATCH($B259,'ONS data MYE 5'!$B$6:$B$445,0))</f>
        <v>133791</v>
      </c>
      <c r="E259" s="32">
        <f>INDEX('ONS data MYE 5'!$J$6:$J$445, MATCH($B259,'ONS data MYE 5'!$B$6:$B$445,0))</f>
        <v>2127</v>
      </c>
      <c r="F259" s="32">
        <f t="shared" si="6"/>
        <v>7.6624678152002375</v>
      </c>
      <c r="G259" s="32">
        <f t="shared" si="7"/>
        <v>58.713413018979502</v>
      </c>
      <c r="H259" s="32">
        <f>INDEX('Mapping water'!$D$5:$U$352,MATCH($B259,'Mapping water'!$B$5:$B$352,0),MATCH(H$3,'Mapping water'!$D$4:$U$4,0))*$D259</f>
        <v>0</v>
      </c>
      <c r="I259" s="32">
        <f>INDEX('Mapping water'!$D$5:$U$352,MATCH($B259,'Mapping water'!$B$5:$B$352,0),MATCH(I$3,'Mapping water'!$D$4:$U$4,0))*$D259</f>
        <v>0</v>
      </c>
      <c r="J259" s="32">
        <f>INDEX('Mapping water'!$D$5:$U$352,MATCH($B259,'Mapping water'!$B$5:$B$352,0),MATCH(J$3,'Mapping water'!$D$4:$U$4,0))*$D259</f>
        <v>0</v>
      </c>
      <c r="K259" s="32">
        <f>INDEX('Mapping water'!$D$5:$U$352,MATCH($B259,'Mapping water'!$B$5:$B$352,0),MATCH(K$3,'Mapping water'!$D$4:$U$4,0))*$D259</f>
        <v>0</v>
      </c>
      <c r="L259" s="32">
        <f>INDEX('Mapping water'!$D$5:$U$352,MATCH($B259,'Mapping water'!$B$5:$B$352,0),MATCH(L$3,'Mapping water'!$D$4:$U$4,0))*$D259</f>
        <v>0</v>
      </c>
      <c r="M259" s="32">
        <f>INDEX('Mapping water'!$D$5:$U$352,MATCH($B259,'Mapping water'!$B$5:$B$352,0),MATCH(M$3,'Mapping water'!$D$4:$U$4,0))*$D259</f>
        <v>133791</v>
      </c>
      <c r="N259" s="32">
        <f>INDEX('Mapping water'!$D$5:$U$352,MATCH($B259,'Mapping water'!$B$5:$B$352,0),MATCH(N$3,'Mapping water'!$D$4:$U$4,0))*$D259</f>
        <v>0</v>
      </c>
      <c r="O259" s="32">
        <f>INDEX('Mapping water'!$D$5:$U$352,MATCH($B259,'Mapping water'!$B$5:$B$352,0),MATCH(O$3,'Mapping water'!$D$4:$U$4,0))*$D259</f>
        <v>0</v>
      </c>
      <c r="P259" s="32">
        <f>INDEX('Mapping water'!$D$5:$U$352,MATCH($B259,'Mapping water'!$B$5:$B$352,0),MATCH(P$3,'Mapping water'!$D$4:$U$4,0))*$D259</f>
        <v>0</v>
      </c>
      <c r="Q259" s="32">
        <f>INDEX('Mapping water'!$D$5:$U$352,MATCH($B259,'Mapping water'!$B$5:$B$352,0),MATCH(Q$3,'Mapping water'!$D$4:$U$4,0))*$D259</f>
        <v>0</v>
      </c>
      <c r="R259" s="32">
        <f>INDEX('Mapping water'!$D$5:$U$352,MATCH($B259,'Mapping water'!$B$5:$B$352,0),MATCH(R$3,'Mapping water'!$D$4:$U$4,0))*$D259</f>
        <v>0</v>
      </c>
      <c r="S259" s="32">
        <f>INDEX('Mapping water'!$D$5:$U$352,MATCH($B259,'Mapping water'!$B$5:$B$352,0),MATCH(S$3,'Mapping water'!$D$4:$U$4,0))*$D259</f>
        <v>0</v>
      </c>
      <c r="T259" s="32">
        <f>INDEX('Mapping water'!$D$5:$U$352,MATCH($B259,'Mapping water'!$B$5:$B$352,0),MATCH(T$3,'Mapping water'!$D$4:$U$4,0))*$D259</f>
        <v>0</v>
      </c>
      <c r="U259" s="32">
        <f>INDEX('Mapping water'!$D$5:$U$352,MATCH($B259,'Mapping water'!$B$5:$B$352,0),MATCH(U$3,'Mapping water'!$D$4:$U$4,0))*$D259</f>
        <v>0</v>
      </c>
      <c r="V259" s="32">
        <f>INDEX('Mapping water'!$D$5:$U$352,MATCH($B259,'Mapping water'!$B$5:$B$352,0),MATCH(V$3,'Mapping water'!$D$4:$U$4,0))*$D259</f>
        <v>0</v>
      </c>
      <c r="W259" s="32">
        <f>INDEX('Mapping water'!$D$5:$U$352,MATCH($B259,'Mapping water'!$B$5:$B$352,0),MATCH(W$3,'Mapping water'!$D$4:$U$4,0))*$D259</f>
        <v>0</v>
      </c>
      <c r="X259" s="32">
        <f>INDEX('Mapping water'!$D$5:$U$352,MATCH($B259,'Mapping water'!$B$5:$B$352,0),MATCH(X$3,'Mapping water'!$D$4:$U$4,0))*$D259</f>
        <v>0</v>
      </c>
      <c r="Y259" s="32">
        <f>INDEX('Mapping water'!$D$5:$U$352,MATCH($B259,'Mapping water'!$B$5:$B$352,0),MATCH(Y$3,'Mapping water'!$D$4:$U$4,0))*$D259</f>
        <v>0</v>
      </c>
    </row>
    <row r="260" spans="1:25" x14ac:dyDescent="0.45">
      <c r="A260" s="10" t="s">
        <v>381</v>
      </c>
      <c r="B260" s="10" t="s">
        <v>382</v>
      </c>
      <c r="C260" s="10" t="s">
        <v>5</v>
      </c>
      <c r="D260" s="32">
        <f>INDEX('ONS data MYE 5'!$I$6:$I$445, MATCH($B260,'ONS data MYE 5'!$B$6:$B$445,0))</f>
        <v>138380</v>
      </c>
      <c r="E260" s="32">
        <f>INDEX('ONS data MYE 5'!$J$6:$J$445, MATCH($B260,'ONS data MYE 5'!$B$6:$B$445,0))</f>
        <v>170</v>
      </c>
      <c r="F260" s="32">
        <f t="shared" si="6"/>
        <v>5.1357984370502621</v>
      </c>
      <c r="G260" s="32">
        <f t="shared" si="7"/>
        <v>26.376425586007915</v>
      </c>
      <c r="H260" s="32">
        <f>INDEX('Mapping water'!$D$5:$U$352,MATCH($B260,'Mapping water'!$B$5:$B$352,0),MATCH(H$3,'Mapping water'!$D$4:$U$4,0))*$D260</f>
        <v>0</v>
      </c>
      <c r="I260" s="32">
        <f>INDEX('Mapping water'!$D$5:$U$352,MATCH($B260,'Mapping water'!$B$5:$B$352,0),MATCH(I$3,'Mapping water'!$D$4:$U$4,0))*$D260</f>
        <v>0</v>
      </c>
      <c r="J260" s="32">
        <f>INDEX('Mapping water'!$D$5:$U$352,MATCH($B260,'Mapping water'!$B$5:$B$352,0),MATCH(J$3,'Mapping water'!$D$4:$U$4,0))*$D260</f>
        <v>0</v>
      </c>
      <c r="K260" s="32">
        <f>INDEX('Mapping water'!$D$5:$U$352,MATCH($B260,'Mapping water'!$B$5:$B$352,0),MATCH(K$3,'Mapping water'!$D$4:$U$4,0))*$D260</f>
        <v>0</v>
      </c>
      <c r="L260" s="32">
        <f>INDEX('Mapping water'!$D$5:$U$352,MATCH($B260,'Mapping water'!$B$5:$B$352,0),MATCH(L$3,'Mapping water'!$D$4:$U$4,0))*$D260</f>
        <v>0</v>
      </c>
      <c r="M260" s="32">
        <f>INDEX('Mapping water'!$D$5:$U$352,MATCH($B260,'Mapping water'!$B$5:$B$352,0),MATCH(M$3,'Mapping water'!$D$4:$U$4,0))*$D260</f>
        <v>138380</v>
      </c>
      <c r="N260" s="32">
        <f>INDEX('Mapping water'!$D$5:$U$352,MATCH($B260,'Mapping water'!$B$5:$B$352,0),MATCH(N$3,'Mapping water'!$D$4:$U$4,0))*$D260</f>
        <v>0</v>
      </c>
      <c r="O260" s="32">
        <f>INDEX('Mapping water'!$D$5:$U$352,MATCH($B260,'Mapping water'!$B$5:$B$352,0),MATCH(O$3,'Mapping water'!$D$4:$U$4,0))*$D260</f>
        <v>0</v>
      </c>
      <c r="P260" s="32">
        <f>INDEX('Mapping water'!$D$5:$U$352,MATCH($B260,'Mapping water'!$B$5:$B$352,0),MATCH(P$3,'Mapping water'!$D$4:$U$4,0))*$D260</f>
        <v>0</v>
      </c>
      <c r="Q260" s="32">
        <f>INDEX('Mapping water'!$D$5:$U$352,MATCH($B260,'Mapping water'!$B$5:$B$352,0),MATCH(Q$3,'Mapping water'!$D$4:$U$4,0))*$D260</f>
        <v>0</v>
      </c>
      <c r="R260" s="32">
        <f>INDEX('Mapping water'!$D$5:$U$352,MATCH($B260,'Mapping water'!$B$5:$B$352,0),MATCH(R$3,'Mapping water'!$D$4:$U$4,0))*$D260</f>
        <v>0</v>
      </c>
      <c r="S260" s="32">
        <f>INDEX('Mapping water'!$D$5:$U$352,MATCH($B260,'Mapping water'!$B$5:$B$352,0),MATCH(S$3,'Mapping water'!$D$4:$U$4,0))*$D260</f>
        <v>0</v>
      </c>
      <c r="T260" s="32">
        <f>INDEX('Mapping water'!$D$5:$U$352,MATCH($B260,'Mapping water'!$B$5:$B$352,0),MATCH(T$3,'Mapping water'!$D$4:$U$4,0))*$D260</f>
        <v>0</v>
      </c>
      <c r="U260" s="32">
        <f>INDEX('Mapping water'!$D$5:$U$352,MATCH($B260,'Mapping water'!$B$5:$B$352,0),MATCH(U$3,'Mapping water'!$D$4:$U$4,0))*$D260</f>
        <v>0</v>
      </c>
      <c r="V260" s="32">
        <f>INDEX('Mapping water'!$D$5:$U$352,MATCH($B260,'Mapping water'!$B$5:$B$352,0),MATCH(V$3,'Mapping water'!$D$4:$U$4,0))*$D260</f>
        <v>0</v>
      </c>
      <c r="W260" s="32">
        <f>INDEX('Mapping water'!$D$5:$U$352,MATCH($B260,'Mapping water'!$B$5:$B$352,0),MATCH(W$3,'Mapping water'!$D$4:$U$4,0))*$D260</f>
        <v>0</v>
      </c>
      <c r="X260" s="32">
        <f>INDEX('Mapping water'!$D$5:$U$352,MATCH($B260,'Mapping water'!$B$5:$B$352,0),MATCH(X$3,'Mapping water'!$D$4:$U$4,0))*$D260</f>
        <v>0</v>
      </c>
      <c r="Y260" s="32">
        <f>INDEX('Mapping water'!$D$5:$U$352,MATCH($B260,'Mapping water'!$B$5:$B$352,0),MATCH(Y$3,'Mapping water'!$D$4:$U$4,0))*$D260</f>
        <v>0</v>
      </c>
    </row>
    <row r="261" spans="1:25" x14ac:dyDescent="0.45">
      <c r="A261" s="10" t="s">
        <v>383</v>
      </c>
      <c r="B261" s="10" t="s">
        <v>384</v>
      </c>
      <c r="C261" s="10" t="s">
        <v>5</v>
      </c>
      <c r="D261" s="32">
        <f>INDEX('ONS data MYE 5'!$I$6:$I$445, MATCH($B261,'ONS data MYE 5'!$B$6:$B$445,0))</f>
        <v>125679</v>
      </c>
      <c r="E261" s="32">
        <f>INDEX('ONS data MYE 5'!$J$6:$J$445, MATCH($B261,'ONS data MYE 5'!$B$6:$B$445,0))</f>
        <v>2672</v>
      </c>
      <c r="F261" s="32">
        <f t="shared" si="6"/>
        <v>7.8905825346565361</v>
      </c>
      <c r="G261" s="32">
        <f t="shared" si="7"/>
        <v>62.261292736226764</v>
      </c>
      <c r="H261" s="32">
        <f>INDEX('Mapping water'!$D$5:$U$352,MATCH($B261,'Mapping water'!$B$5:$B$352,0),MATCH(H$3,'Mapping water'!$D$4:$U$4,0))*$D261</f>
        <v>0</v>
      </c>
      <c r="I261" s="32">
        <f>INDEX('Mapping water'!$D$5:$U$352,MATCH($B261,'Mapping water'!$B$5:$B$352,0),MATCH(I$3,'Mapping water'!$D$4:$U$4,0))*$D261</f>
        <v>0</v>
      </c>
      <c r="J261" s="32">
        <f>INDEX('Mapping water'!$D$5:$U$352,MATCH($B261,'Mapping water'!$B$5:$B$352,0),MATCH(J$3,'Mapping water'!$D$4:$U$4,0))*$D261</f>
        <v>0</v>
      </c>
      <c r="K261" s="32">
        <f>INDEX('Mapping water'!$D$5:$U$352,MATCH($B261,'Mapping water'!$B$5:$B$352,0),MATCH(K$3,'Mapping water'!$D$4:$U$4,0))*$D261</f>
        <v>0</v>
      </c>
      <c r="L261" s="32">
        <f>INDEX('Mapping water'!$D$5:$U$352,MATCH($B261,'Mapping water'!$B$5:$B$352,0),MATCH(L$3,'Mapping water'!$D$4:$U$4,0))*$D261</f>
        <v>0</v>
      </c>
      <c r="M261" s="32">
        <f>INDEX('Mapping water'!$D$5:$U$352,MATCH($B261,'Mapping water'!$B$5:$B$352,0),MATCH(M$3,'Mapping water'!$D$4:$U$4,0))*$D261</f>
        <v>125679</v>
      </c>
      <c r="N261" s="32">
        <f>INDEX('Mapping water'!$D$5:$U$352,MATCH($B261,'Mapping water'!$B$5:$B$352,0),MATCH(N$3,'Mapping water'!$D$4:$U$4,0))*$D261</f>
        <v>0</v>
      </c>
      <c r="O261" s="32">
        <f>INDEX('Mapping water'!$D$5:$U$352,MATCH($B261,'Mapping water'!$B$5:$B$352,0),MATCH(O$3,'Mapping water'!$D$4:$U$4,0))*$D261</f>
        <v>0</v>
      </c>
      <c r="P261" s="32">
        <f>INDEX('Mapping water'!$D$5:$U$352,MATCH($B261,'Mapping water'!$B$5:$B$352,0),MATCH(P$3,'Mapping water'!$D$4:$U$4,0))*$D261</f>
        <v>0</v>
      </c>
      <c r="Q261" s="32">
        <f>INDEX('Mapping water'!$D$5:$U$352,MATCH($B261,'Mapping water'!$B$5:$B$352,0),MATCH(Q$3,'Mapping water'!$D$4:$U$4,0))*$D261</f>
        <v>0</v>
      </c>
      <c r="R261" s="32">
        <f>INDEX('Mapping water'!$D$5:$U$352,MATCH($B261,'Mapping water'!$B$5:$B$352,0),MATCH(R$3,'Mapping water'!$D$4:$U$4,0))*$D261</f>
        <v>0</v>
      </c>
      <c r="S261" s="32">
        <f>INDEX('Mapping water'!$D$5:$U$352,MATCH($B261,'Mapping water'!$B$5:$B$352,0),MATCH(S$3,'Mapping water'!$D$4:$U$4,0))*$D261</f>
        <v>0</v>
      </c>
      <c r="T261" s="32">
        <f>INDEX('Mapping water'!$D$5:$U$352,MATCH($B261,'Mapping water'!$B$5:$B$352,0),MATCH(T$3,'Mapping water'!$D$4:$U$4,0))*$D261</f>
        <v>0</v>
      </c>
      <c r="U261" s="32">
        <f>INDEX('Mapping water'!$D$5:$U$352,MATCH($B261,'Mapping water'!$B$5:$B$352,0),MATCH(U$3,'Mapping water'!$D$4:$U$4,0))*$D261</f>
        <v>0</v>
      </c>
      <c r="V261" s="32">
        <f>INDEX('Mapping water'!$D$5:$U$352,MATCH($B261,'Mapping water'!$B$5:$B$352,0),MATCH(V$3,'Mapping water'!$D$4:$U$4,0))*$D261</f>
        <v>0</v>
      </c>
      <c r="W261" s="32">
        <f>INDEX('Mapping water'!$D$5:$U$352,MATCH($B261,'Mapping water'!$B$5:$B$352,0),MATCH(W$3,'Mapping water'!$D$4:$U$4,0))*$D261</f>
        <v>0</v>
      </c>
      <c r="X261" s="32">
        <f>INDEX('Mapping water'!$D$5:$U$352,MATCH($B261,'Mapping water'!$B$5:$B$352,0),MATCH(X$3,'Mapping water'!$D$4:$U$4,0))*$D261</f>
        <v>0</v>
      </c>
      <c r="Y261" s="32">
        <f>INDEX('Mapping water'!$D$5:$U$352,MATCH($B261,'Mapping water'!$B$5:$B$352,0),MATCH(Y$3,'Mapping water'!$D$4:$U$4,0))*$D261</f>
        <v>0</v>
      </c>
    </row>
    <row r="262" spans="1:25" x14ac:dyDescent="0.45">
      <c r="A262" s="10" t="s">
        <v>385</v>
      </c>
      <c r="B262" s="10" t="s">
        <v>386</v>
      </c>
      <c r="C262" s="10" t="s">
        <v>5</v>
      </c>
      <c r="D262" s="32">
        <f>INDEX('ONS data MYE 5'!$I$6:$I$445, MATCH($B262,'ONS data MYE 5'!$B$6:$B$445,0))</f>
        <v>79582</v>
      </c>
      <c r="E262" s="32">
        <f>INDEX('ONS data MYE 5'!$J$6:$J$445, MATCH($B262,'ONS data MYE 5'!$B$6:$B$445,0))</f>
        <v>87</v>
      </c>
      <c r="F262" s="32">
        <f t="shared" ref="F262:F325" si="8">LN(E262)</f>
        <v>4.4659081186545837</v>
      </c>
      <c r="G262" s="32">
        <f t="shared" ref="G262:G325" si="9">F262*F262</f>
        <v>19.944335324264923</v>
      </c>
      <c r="H262" s="32">
        <f>INDEX('Mapping water'!$D$5:$U$352,MATCH($B262,'Mapping water'!$B$5:$B$352,0),MATCH(H$3,'Mapping water'!$D$4:$U$4,0))*$D262</f>
        <v>0</v>
      </c>
      <c r="I262" s="32">
        <f>INDEX('Mapping water'!$D$5:$U$352,MATCH($B262,'Mapping water'!$B$5:$B$352,0),MATCH(I$3,'Mapping water'!$D$4:$U$4,0))*$D262</f>
        <v>0</v>
      </c>
      <c r="J262" s="32">
        <f>INDEX('Mapping water'!$D$5:$U$352,MATCH($B262,'Mapping water'!$B$5:$B$352,0),MATCH(J$3,'Mapping water'!$D$4:$U$4,0))*$D262</f>
        <v>0</v>
      </c>
      <c r="K262" s="32">
        <f>INDEX('Mapping water'!$D$5:$U$352,MATCH($B262,'Mapping water'!$B$5:$B$352,0),MATCH(K$3,'Mapping water'!$D$4:$U$4,0))*$D262</f>
        <v>0</v>
      </c>
      <c r="L262" s="32">
        <f>INDEX('Mapping water'!$D$5:$U$352,MATCH($B262,'Mapping water'!$B$5:$B$352,0),MATCH(L$3,'Mapping water'!$D$4:$U$4,0))*$D262</f>
        <v>0</v>
      </c>
      <c r="M262" s="32">
        <f>INDEX('Mapping water'!$D$5:$U$352,MATCH($B262,'Mapping water'!$B$5:$B$352,0),MATCH(M$3,'Mapping water'!$D$4:$U$4,0))*$D262</f>
        <v>79582</v>
      </c>
      <c r="N262" s="32">
        <f>INDEX('Mapping water'!$D$5:$U$352,MATCH($B262,'Mapping water'!$B$5:$B$352,0),MATCH(N$3,'Mapping water'!$D$4:$U$4,0))*$D262</f>
        <v>0</v>
      </c>
      <c r="O262" s="32">
        <f>INDEX('Mapping water'!$D$5:$U$352,MATCH($B262,'Mapping water'!$B$5:$B$352,0),MATCH(O$3,'Mapping water'!$D$4:$U$4,0))*$D262</f>
        <v>0</v>
      </c>
      <c r="P262" s="32">
        <f>INDEX('Mapping water'!$D$5:$U$352,MATCH($B262,'Mapping water'!$B$5:$B$352,0),MATCH(P$3,'Mapping water'!$D$4:$U$4,0))*$D262</f>
        <v>0</v>
      </c>
      <c r="Q262" s="32">
        <f>INDEX('Mapping water'!$D$5:$U$352,MATCH($B262,'Mapping water'!$B$5:$B$352,0),MATCH(Q$3,'Mapping water'!$D$4:$U$4,0))*$D262</f>
        <v>0</v>
      </c>
      <c r="R262" s="32">
        <f>INDEX('Mapping water'!$D$5:$U$352,MATCH($B262,'Mapping water'!$B$5:$B$352,0),MATCH(R$3,'Mapping water'!$D$4:$U$4,0))*$D262</f>
        <v>0</v>
      </c>
      <c r="S262" s="32">
        <f>INDEX('Mapping water'!$D$5:$U$352,MATCH($B262,'Mapping water'!$B$5:$B$352,0),MATCH(S$3,'Mapping water'!$D$4:$U$4,0))*$D262</f>
        <v>0</v>
      </c>
      <c r="T262" s="32">
        <f>INDEX('Mapping water'!$D$5:$U$352,MATCH($B262,'Mapping water'!$B$5:$B$352,0),MATCH(T$3,'Mapping water'!$D$4:$U$4,0))*$D262</f>
        <v>0</v>
      </c>
      <c r="U262" s="32">
        <f>INDEX('Mapping water'!$D$5:$U$352,MATCH($B262,'Mapping water'!$B$5:$B$352,0),MATCH(U$3,'Mapping water'!$D$4:$U$4,0))*$D262</f>
        <v>0</v>
      </c>
      <c r="V262" s="32">
        <f>INDEX('Mapping water'!$D$5:$U$352,MATCH($B262,'Mapping water'!$B$5:$B$352,0),MATCH(V$3,'Mapping water'!$D$4:$U$4,0))*$D262</f>
        <v>0</v>
      </c>
      <c r="W262" s="32">
        <f>INDEX('Mapping water'!$D$5:$U$352,MATCH($B262,'Mapping water'!$B$5:$B$352,0),MATCH(W$3,'Mapping water'!$D$4:$U$4,0))*$D262</f>
        <v>0</v>
      </c>
      <c r="X262" s="32">
        <f>INDEX('Mapping water'!$D$5:$U$352,MATCH($B262,'Mapping water'!$B$5:$B$352,0),MATCH(X$3,'Mapping water'!$D$4:$U$4,0))*$D262</f>
        <v>0</v>
      </c>
      <c r="Y262" s="32">
        <f>INDEX('Mapping water'!$D$5:$U$352,MATCH($B262,'Mapping water'!$B$5:$B$352,0),MATCH(Y$3,'Mapping water'!$D$4:$U$4,0))*$D262</f>
        <v>0</v>
      </c>
    </row>
    <row r="263" spans="1:25" x14ac:dyDescent="0.45">
      <c r="A263" s="10" t="s">
        <v>387</v>
      </c>
      <c r="B263" s="10" t="s">
        <v>388</v>
      </c>
      <c r="C263" s="10" t="s">
        <v>5</v>
      </c>
      <c r="D263" s="32">
        <f>INDEX('ONS data MYE 5'!$I$6:$I$445, MATCH($B263,'ONS data MYE 5'!$B$6:$B$445,0))</f>
        <v>94162</v>
      </c>
      <c r="E263" s="32">
        <f>INDEX('ONS data MYE 5'!$J$6:$J$445, MATCH($B263,'ONS data MYE 5'!$B$6:$B$445,0))</f>
        <v>87</v>
      </c>
      <c r="F263" s="32">
        <f t="shared" si="8"/>
        <v>4.4659081186545837</v>
      </c>
      <c r="G263" s="32">
        <f t="shared" si="9"/>
        <v>19.944335324264923</v>
      </c>
      <c r="H263" s="32">
        <f>INDEX('Mapping water'!$D$5:$U$352,MATCH($B263,'Mapping water'!$B$5:$B$352,0),MATCH(H$3,'Mapping water'!$D$4:$U$4,0))*$D263</f>
        <v>0</v>
      </c>
      <c r="I263" s="32">
        <f>INDEX('Mapping water'!$D$5:$U$352,MATCH($B263,'Mapping water'!$B$5:$B$352,0),MATCH(I$3,'Mapping water'!$D$4:$U$4,0))*$D263</f>
        <v>0</v>
      </c>
      <c r="J263" s="32">
        <f>INDEX('Mapping water'!$D$5:$U$352,MATCH($B263,'Mapping water'!$B$5:$B$352,0),MATCH(J$3,'Mapping water'!$D$4:$U$4,0))*$D263</f>
        <v>0</v>
      </c>
      <c r="K263" s="32">
        <f>INDEX('Mapping water'!$D$5:$U$352,MATCH($B263,'Mapping water'!$B$5:$B$352,0),MATCH(K$3,'Mapping water'!$D$4:$U$4,0))*$D263</f>
        <v>0</v>
      </c>
      <c r="L263" s="32">
        <f>INDEX('Mapping water'!$D$5:$U$352,MATCH($B263,'Mapping water'!$B$5:$B$352,0),MATCH(L$3,'Mapping water'!$D$4:$U$4,0))*$D263</f>
        <v>0</v>
      </c>
      <c r="M263" s="32">
        <f>INDEX('Mapping water'!$D$5:$U$352,MATCH($B263,'Mapping water'!$B$5:$B$352,0),MATCH(M$3,'Mapping water'!$D$4:$U$4,0))*$D263</f>
        <v>94162</v>
      </c>
      <c r="N263" s="32">
        <f>INDEX('Mapping water'!$D$5:$U$352,MATCH($B263,'Mapping water'!$B$5:$B$352,0),MATCH(N$3,'Mapping water'!$D$4:$U$4,0))*$D263</f>
        <v>0</v>
      </c>
      <c r="O263" s="32">
        <f>INDEX('Mapping water'!$D$5:$U$352,MATCH($B263,'Mapping water'!$B$5:$B$352,0),MATCH(O$3,'Mapping water'!$D$4:$U$4,0))*$D263</f>
        <v>0</v>
      </c>
      <c r="P263" s="32">
        <f>INDEX('Mapping water'!$D$5:$U$352,MATCH($B263,'Mapping water'!$B$5:$B$352,0),MATCH(P$3,'Mapping water'!$D$4:$U$4,0))*$D263</f>
        <v>0</v>
      </c>
      <c r="Q263" s="32">
        <f>INDEX('Mapping water'!$D$5:$U$352,MATCH($B263,'Mapping water'!$B$5:$B$352,0),MATCH(Q$3,'Mapping water'!$D$4:$U$4,0))*$D263</f>
        <v>0</v>
      </c>
      <c r="R263" s="32">
        <f>INDEX('Mapping water'!$D$5:$U$352,MATCH($B263,'Mapping water'!$B$5:$B$352,0),MATCH(R$3,'Mapping water'!$D$4:$U$4,0))*$D263</f>
        <v>0</v>
      </c>
      <c r="S263" s="32">
        <f>INDEX('Mapping water'!$D$5:$U$352,MATCH($B263,'Mapping water'!$B$5:$B$352,0),MATCH(S$3,'Mapping water'!$D$4:$U$4,0))*$D263</f>
        <v>0</v>
      </c>
      <c r="T263" s="32">
        <f>INDEX('Mapping water'!$D$5:$U$352,MATCH($B263,'Mapping water'!$B$5:$B$352,0),MATCH(T$3,'Mapping water'!$D$4:$U$4,0))*$D263</f>
        <v>0</v>
      </c>
      <c r="U263" s="32">
        <f>INDEX('Mapping water'!$D$5:$U$352,MATCH($B263,'Mapping water'!$B$5:$B$352,0),MATCH(U$3,'Mapping water'!$D$4:$U$4,0))*$D263</f>
        <v>0</v>
      </c>
      <c r="V263" s="32">
        <f>INDEX('Mapping water'!$D$5:$U$352,MATCH($B263,'Mapping water'!$B$5:$B$352,0),MATCH(V$3,'Mapping water'!$D$4:$U$4,0))*$D263</f>
        <v>0</v>
      </c>
      <c r="W263" s="32">
        <f>INDEX('Mapping water'!$D$5:$U$352,MATCH($B263,'Mapping water'!$B$5:$B$352,0),MATCH(W$3,'Mapping water'!$D$4:$U$4,0))*$D263</f>
        <v>0</v>
      </c>
      <c r="X263" s="32">
        <f>INDEX('Mapping water'!$D$5:$U$352,MATCH($B263,'Mapping water'!$B$5:$B$352,0),MATCH(X$3,'Mapping water'!$D$4:$U$4,0))*$D263</f>
        <v>0</v>
      </c>
      <c r="Y263" s="32">
        <f>INDEX('Mapping water'!$D$5:$U$352,MATCH($B263,'Mapping water'!$B$5:$B$352,0),MATCH(Y$3,'Mapping water'!$D$4:$U$4,0))*$D263</f>
        <v>0</v>
      </c>
    </row>
    <row r="264" spans="1:25" x14ac:dyDescent="0.45">
      <c r="A264" s="10" t="s">
        <v>389</v>
      </c>
      <c r="B264" s="10" t="s">
        <v>390</v>
      </c>
      <c r="C264" s="10" t="s">
        <v>5</v>
      </c>
      <c r="D264" s="32">
        <f>INDEX('ONS data MYE 5'!$I$6:$I$445, MATCH($B264,'ONS data MYE 5'!$B$6:$B$445,0))</f>
        <v>84886</v>
      </c>
      <c r="E264" s="32">
        <f>INDEX('ONS data MYE 5'!$J$6:$J$445, MATCH($B264,'ONS data MYE 5'!$B$6:$B$445,0))</f>
        <v>96</v>
      </c>
      <c r="F264" s="32">
        <f t="shared" si="8"/>
        <v>4.5643481914678361</v>
      </c>
      <c r="G264" s="32">
        <f t="shared" si="9"/>
        <v>20.833274412955706</v>
      </c>
      <c r="H264" s="32">
        <f>INDEX('Mapping water'!$D$5:$U$352,MATCH($B264,'Mapping water'!$B$5:$B$352,0),MATCH(H$3,'Mapping water'!$D$4:$U$4,0))*$D264</f>
        <v>0</v>
      </c>
      <c r="I264" s="32">
        <f>INDEX('Mapping water'!$D$5:$U$352,MATCH($B264,'Mapping water'!$B$5:$B$352,0),MATCH(I$3,'Mapping water'!$D$4:$U$4,0))*$D264</f>
        <v>0</v>
      </c>
      <c r="J264" s="32">
        <f>INDEX('Mapping water'!$D$5:$U$352,MATCH($B264,'Mapping water'!$B$5:$B$352,0),MATCH(J$3,'Mapping water'!$D$4:$U$4,0))*$D264</f>
        <v>0</v>
      </c>
      <c r="K264" s="32">
        <f>INDEX('Mapping water'!$D$5:$U$352,MATCH($B264,'Mapping water'!$B$5:$B$352,0),MATCH(K$3,'Mapping water'!$D$4:$U$4,0))*$D264</f>
        <v>0</v>
      </c>
      <c r="L264" s="32">
        <f>INDEX('Mapping water'!$D$5:$U$352,MATCH($B264,'Mapping water'!$B$5:$B$352,0),MATCH(L$3,'Mapping water'!$D$4:$U$4,0))*$D264</f>
        <v>0</v>
      </c>
      <c r="M264" s="32">
        <f>INDEX('Mapping water'!$D$5:$U$352,MATCH($B264,'Mapping water'!$B$5:$B$352,0),MATCH(M$3,'Mapping water'!$D$4:$U$4,0))*$D264</f>
        <v>84886</v>
      </c>
      <c r="N264" s="32">
        <f>INDEX('Mapping water'!$D$5:$U$352,MATCH($B264,'Mapping water'!$B$5:$B$352,0),MATCH(N$3,'Mapping water'!$D$4:$U$4,0))*$D264</f>
        <v>0</v>
      </c>
      <c r="O264" s="32">
        <f>INDEX('Mapping water'!$D$5:$U$352,MATCH($B264,'Mapping water'!$B$5:$B$352,0),MATCH(O$3,'Mapping water'!$D$4:$U$4,0))*$D264</f>
        <v>0</v>
      </c>
      <c r="P264" s="32">
        <f>INDEX('Mapping water'!$D$5:$U$352,MATCH($B264,'Mapping water'!$B$5:$B$352,0),MATCH(P$3,'Mapping water'!$D$4:$U$4,0))*$D264</f>
        <v>0</v>
      </c>
      <c r="Q264" s="32">
        <f>INDEX('Mapping water'!$D$5:$U$352,MATCH($B264,'Mapping water'!$B$5:$B$352,0),MATCH(Q$3,'Mapping water'!$D$4:$U$4,0))*$D264</f>
        <v>0</v>
      </c>
      <c r="R264" s="32">
        <f>INDEX('Mapping water'!$D$5:$U$352,MATCH($B264,'Mapping water'!$B$5:$B$352,0),MATCH(R$3,'Mapping water'!$D$4:$U$4,0))*$D264</f>
        <v>0</v>
      </c>
      <c r="S264" s="32">
        <f>INDEX('Mapping water'!$D$5:$U$352,MATCH($B264,'Mapping water'!$B$5:$B$352,0),MATCH(S$3,'Mapping water'!$D$4:$U$4,0))*$D264</f>
        <v>0</v>
      </c>
      <c r="T264" s="32">
        <f>INDEX('Mapping water'!$D$5:$U$352,MATCH($B264,'Mapping water'!$B$5:$B$352,0),MATCH(T$3,'Mapping water'!$D$4:$U$4,0))*$D264</f>
        <v>0</v>
      </c>
      <c r="U264" s="32">
        <f>INDEX('Mapping water'!$D$5:$U$352,MATCH($B264,'Mapping water'!$B$5:$B$352,0),MATCH(U$3,'Mapping water'!$D$4:$U$4,0))*$D264</f>
        <v>0</v>
      </c>
      <c r="V264" s="32">
        <f>INDEX('Mapping water'!$D$5:$U$352,MATCH($B264,'Mapping water'!$B$5:$B$352,0),MATCH(V$3,'Mapping water'!$D$4:$U$4,0))*$D264</f>
        <v>0</v>
      </c>
      <c r="W264" s="32">
        <f>INDEX('Mapping water'!$D$5:$U$352,MATCH($B264,'Mapping water'!$B$5:$B$352,0),MATCH(W$3,'Mapping water'!$D$4:$U$4,0))*$D264</f>
        <v>0</v>
      </c>
      <c r="X264" s="32">
        <f>INDEX('Mapping water'!$D$5:$U$352,MATCH($B264,'Mapping water'!$B$5:$B$352,0),MATCH(X$3,'Mapping water'!$D$4:$U$4,0))*$D264</f>
        <v>0</v>
      </c>
      <c r="Y264" s="32">
        <f>INDEX('Mapping water'!$D$5:$U$352,MATCH($B264,'Mapping water'!$B$5:$B$352,0),MATCH(Y$3,'Mapping water'!$D$4:$U$4,0))*$D264</f>
        <v>0</v>
      </c>
    </row>
    <row r="265" spans="1:25" x14ac:dyDescent="0.45">
      <c r="A265" s="10" t="s">
        <v>391</v>
      </c>
      <c r="B265" s="10" t="s">
        <v>392</v>
      </c>
      <c r="C265" s="10" t="s">
        <v>5</v>
      </c>
      <c r="D265" s="32">
        <f>INDEX('ONS data MYE 5'!$I$6:$I$445, MATCH($B265,'ONS data MYE 5'!$B$6:$B$445,0))</f>
        <v>128903</v>
      </c>
      <c r="E265" s="32">
        <f>INDEX('ONS data MYE 5'!$J$6:$J$445, MATCH($B265,'ONS data MYE 5'!$B$6:$B$445,0))</f>
        <v>191</v>
      </c>
      <c r="F265" s="32">
        <f t="shared" si="8"/>
        <v>5.2522734280466299</v>
      </c>
      <c r="G265" s="32">
        <f t="shared" si="9"/>
        <v>27.586376162964697</v>
      </c>
      <c r="H265" s="32">
        <f>INDEX('Mapping water'!$D$5:$U$352,MATCH($B265,'Mapping water'!$B$5:$B$352,0),MATCH(H$3,'Mapping water'!$D$4:$U$4,0))*$D265</f>
        <v>0</v>
      </c>
      <c r="I265" s="32">
        <f>INDEX('Mapping water'!$D$5:$U$352,MATCH($B265,'Mapping water'!$B$5:$B$352,0),MATCH(I$3,'Mapping water'!$D$4:$U$4,0))*$D265</f>
        <v>0</v>
      </c>
      <c r="J265" s="32">
        <f>INDEX('Mapping water'!$D$5:$U$352,MATCH($B265,'Mapping water'!$B$5:$B$352,0),MATCH(J$3,'Mapping water'!$D$4:$U$4,0))*$D265</f>
        <v>0</v>
      </c>
      <c r="K265" s="32">
        <f>INDEX('Mapping water'!$D$5:$U$352,MATCH($B265,'Mapping water'!$B$5:$B$352,0),MATCH(K$3,'Mapping water'!$D$4:$U$4,0))*$D265</f>
        <v>0</v>
      </c>
      <c r="L265" s="32">
        <f>INDEX('Mapping water'!$D$5:$U$352,MATCH($B265,'Mapping water'!$B$5:$B$352,0),MATCH(L$3,'Mapping water'!$D$4:$U$4,0))*$D265</f>
        <v>0</v>
      </c>
      <c r="M265" s="32">
        <f>INDEX('Mapping water'!$D$5:$U$352,MATCH($B265,'Mapping water'!$B$5:$B$352,0),MATCH(M$3,'Mapping water'!$D$4:$U$4,0))*$D265</f>
        <v>128903</v>
      </c>
      <c r="N265" s="32">
        <f>INDEX('Mapping water'!$D$5:$U$352,MATCH($B265,'Mapping water'!$B$5:$B$352,0),MATCH(N$3,'Mapping water'!$D$4:$U$4,0))*$D265</f>
        <v>0</v>
      </c>
      <c r="O265" s="32">
        <f>INDEX('Mapping water'!$D$5:$U$352,MATCH($B265,'Mapping water'!$B$5:$B$352,0),MATCH(O$3,'Mapping water'!$D$4:$U$4,0))*$D265</f>
        <v>0</v>
      </c>
      <c r="P265" s="32">
        <f>INDEX('Mapping water'!$D$5:$U$352,MATCH($B265,'Mapping water'!$B$5:$B$352,0),MATCH(P$3,'Mapping water'!$D$4:$U$4,0))*$D265</f>
        <v>0</v>
      </c>
      <c r="Q265" s="32">
        <f>INDEX('Mapping water'!$D$5:$U$352,MATCH($B265,'Mapping water'!$B$5:$B$352,0),MATCH(Q$3,'Mapping water'!$D$4:$U$4,0))*$D265</f>
        <v>0</v>
      </c>
      <c r="R265" s="32">
        <f>INDEX('Mapping water'!$D$5:$U$352,MATCH($B265,'Mapping water'!$B$5:$B$352,0),MATCH(R$3,'Mapping water'!$D$4:$U$4,0))*$D265</f>
        <v>0</v>
      </c>
      <c r="S265" s="32">
        <f>INDEX('Mapping water'!$D$5:$U$352,MATCH($B265,'Mapping water'!$B$5:$B$352,0),MATCH(S$3,'Mapping water'!$D$4:$U$4,0))*$D265</f>
        <v>0</v>
      </c>
      <c r="T265" s="32">
        <f>INDEX('Mapping water'!$D$5:$U$352,MATCH($B265,'Mapping water'!$B$5:$B$352,0),MATCH(T$3,'Mapping water'!$D$4:$U$4,0))*$D265</f>
        <v>0</v>
      </c>
      <c r="U265" s="32">
        <f>INDEX('Mapping water'!$D$5:$U$352,MATCH($B265,'Mapping water'!$B$5:$B$352,0),MATCH(U$3,'Mapping water'!$D$4:$U$4,0))*$D265</f>
        <v>0</v>
      </c>
      <c r="V265" s="32">
        <f>INDEX('Mapping water'!$D$5:$U$352,MATCH($B265,'Mapping water'!$B$5:$B$352,0),MATCH(V$3,'Mapping water'!$D$4:$U$4,0))*$D265</f>
        <v>0</v>
      </c>
      <c r="W265" s="32">
        <f>INDEX('Mapping water'!$D$5:$U$352,MATCH($B265,'Mapping water'!$B$5:$B$352,0),MATCH(W$3,'Mapping water'!$D$4:$U$4,0))*$D265</f>
        <v>0</v>
      </c>
      <c r="X265" s="32">
        <f>INDEX('Mapping water'!$D$5:$U$352,MATCH($B265,'Mapping water'!$B$5:$B$352,0),MATCH(X$3,'Mapping water'!$D$4:$U$4,0))*$D265</f>
        <v>0</v>
      </c>
      <c r="Y265" s="32">
        <f>INDEX('Mapping water'!$D$5:$U$352,MATCH($B265,'Mapping water'!$B$5:$B$352,0),MATCH(Y$3,'Mapping water'!$D$4:$U$4,0))*$D265</f>
        <v>0</v>
      </c>
    </row>
    <row r="266" spans="1:25" x14ac:dyDescent="0.45">
      <c r="A266" s="10" t="s">
        <v>393</v>
      </c>
      <c r="B266" s="10" t="s">
        <v>394</v>
      </c>
      <c r="C266" s="10" t="s">
        <v>5</v>
      </c>
      <c r="D266" s="32">
        <f>INDEX('ONS data MYE 5'!$I$6:$I$445, MATCH($B266,'ONS data MYE 5'!$B$6:$B$445,0))</f>
        <v>66312</v>
      </c>
      <c r="E266" s="32">
        <f>INDEX('ONS data MYE 5'!$J$6:$J$445, MATCH($B266,'ONS data MYE 5'!$B$6:$B$445,0))</f>
        <v>67</v>
      </c>
      <c r="F266" s="32">
        <f t="shared" si="8"/>
        <v>4.2046926193909657</v>
      </c>
      <c r="G266" s="32">
        <f t="shared" si="9"/>
        <v>17.679440023560861</v>
      </c>
      <c r="H266" s="32">
        <f>INDEX('Mapping water'!$D$5:$U$352,MATCH($B266,'Mapping water'!$B$5:$B$352,0),MATCH(H$3,'Mapping water'!$D$4:$U$4,0))*$D266</f>
        <v>0</v>
      </c>
      <c r="I266" s="32">
        <f>INDEX('Mapping water'!$D$5:$U$352,MATCH($B266,'Mapping water'!$B$5:$B$352,0),MATCH(I$3,'Mapping water'!$D$4:$U$4,0))*$D266</f>
        <v>0</v>
      </c>
      <c r="J266" s="32">
        <f>INDEX('Mapping water'!$D$5:$U$352,MATCH($B266,'Mapping water'!$B$5:$B$352,0),MATCH(J$3,'Mapping water'!$D$4:$U$4,0))*$D266</f>
        <v>0</v>
      </c>
      <c r="K266" s="32">
        <f>INDEX('Mapping water'!$D$5:$U$352,MATCH($B266,'Mapping water'!$B$5:$B$352,0),MATCH(K$3,'Mapping water'!$D$4:$U$4,0))*$D266</f>
        <v>0</v>
      </c>
      <c r="L266" s="32">
        <f>INDEX('Mapping water'!$D$5:$U$352,MATCH($B266,'Mapping water'!$B$5:$B$352,0),MATCH(L$3,'Mapping water'!$D$4:$U$4,0))*$D266</f>
        <v>0</v>
      </c>
      <c r="M266" s="32">
        <f>INDEX('Mapping water'!$D$5:$U$352,MATCH($B266,'Mapping water'!$B$5:$B$352,0),MATCH(M$3,'Mapping water'!$D$4:$U$4,0))*$D266</f>
        <v>66312</v>
      </c>
      <c r="N266" s="32">
        <f>INDEX('Mapping water'!$D$5:$U$352,MATCH($B266,'Mapping water'!$B$5:$B$352,0),MATCH(N$3,'Mapping water'!$D$4:$U$4,0))*$D266</f>
        <v>0</v>
      </c>
      <c r="O266" s="32">
        <f>INDEX('Mapping water'!$D$5:$U$352,MATCH($B266,'Mapping water'!$B$5:$B$352,0),MATCH(O$3,'Mapping water'!$D$4:$U$4,0))*$D266</f>
        <v>0</v>
      </c>
      <c r="P266" s="32">
        <f>INDEX('Mapping water'!$D$5:$U$352,MATCH($B266,'Mapping water'!$B$5:$B$352,0),MATCH(P$3,'Mapping water'!$D$4:$U$4,0))*$D266</f>
        <v>0</v>
      </c>
      <c r="Q266" s="32">
        <f>INDEX('Mapping water'!$D$5:$U$352,MATCH($B266,'Mapping water'!$B$5:$B$352,0),MATCH(Q$3,'Mapping water'!$D$4:$U$4,0))*$D266</f>
        <v>0</v>
      </c>
      <c r="R266" s="32">
        <f>INDEX('Mapping water'!$D$5:$U$352,MATCH($B266,'Mapping water'!$B$5:$B$352,0),MATCH(R$3,'Mapping water'!$D$4:$U$4,0))*$D266</f>
        <v>0</v>
      </c>
      <c r="S266" s="32">
        <f>INDEX('Mapping water'!$D$5:$U$352,MATCH($B266,'Mapping water'!$B$5:$B$352,0),MATCH(S$3,'Mapping water'!$D$4:$U$4,0))*$D266</f>
        <v>0</v>
      </c>
      <c r="T266" s="32">
        <f>INDEX('Mapping water'!$D$5:$U$352,MATCH($B266,'Mapping water'!$B$5:$B$352,0),MATCH(T$3,'Mapping water'!$D$4:$U$4,0))*$D266</f>
        <v>0</v>
      </c>
      <c r="U266" s="32">
        <f>INDEX('Mapping water'!$D$5:$U$352,MATCH($B266,'Mapping water'!$B$5:$B$352,0),MATCH(U$3,'Mapping water'!$D$4:$U$4,0))*$D266</f>
        <v>0</v>
      </c>
      <c r="V266" s="32">
        <f>INDEX('Mapping water'!$D$5:$U$352,MATCH($B266,'Mapping water'!$B$5:$B$352,0),MATCH(V$3,'Mapping water'!$D$4:$U$4,0))*$D266</f>
        <v>0</v>
      </c>
      <c r="W266" s="32">
        <f>INDEX('Mapping water'!$D$5:$U$352,MATCH($B266,'Mapping water'!$B$5:$B$352,0),MATCH(W$3,'Mapping water'!$D$4:$U$4,0))*$D266</f>
        <v>0</v>
      </c>
      <c r="X266" s="32">
        <f>INDEX('Mapping water'!$D$5:$U$352,MATCH($B266,'Mapping water'!$B$5:$B$352,0),MATCH(X$3,'Mapping water'!$D$4:$U$4,0))*$D266</f>
        <v>0</v>
      </c>
      <c r="Y266" s="32">
        <f>INDEX('Mapping water'!$D$5:$U$352,MATCH($B266,'Mapping water'!$B$5:$B$352,0),MATCH(Y$3,'Mapping water'!$D$4:$U$4,0))*$D266</f>
        <v>0</v>
      </c>
    </row>
    <row r="267" spans="1:25" x14ac:dyDescent="0.45">
      <c r="A267" s="10" t="s">
        <v>395</v>
      </c>
      <c r="B267" s="10" t="s">
        <v>396</v>
      </c>
      <c r="C267" s="10" t="s">
        <v>5</v>
      </c>
      <c r="D267" s="32">
        <f>INDEX('ONS data MYE 5'!$I$6:$I$445, MATCH($B267,'ONS data MYE 5'!$B$6:$B$445,0))</f>
        <v>54502</v>
      </c>
      <c r="E267" s="32">
        <f>INDEX('ONS data MYE 5'!$J$6:$J$445, MATCH($B267,'ONS data MYE 5'!$B$6:$B$445,0))</f>
        <v>47</v>
      </c>
      <c r="F267" s="32">
        <f t="shared" si="8"/>
        <v>3.8501476017100584</v>
      </c>
      <c r="G267" s="32">
        <f t="shared" si="9"/>
        <v>14.823636554953715</v>
      </c>
      <c r="H267" s="32">
        <f>INDEX('Mapping water'!$D$5:$U$352,MATCH($B267,'Mapping water'!$B$5:$B$352,0),MATCH(H$3,'Mapping water'!$D$4:$U$4,0))*$D267</f>
        <v>0</v>
      </c>
      <c r="I267" s="32">
        <f>INDEX('Mapping water'!$D$5:$U$352,MATCH($B267,'Mapping water'!$B$5:$B$352,0),MATCH(I$3,'Mapping water'!$D$4:$U$4,0))*$D267</f>
        <v>0</v>
      </c>
      <c r="J267" s="32">
        <f>INDEX('Mapping water'!$D$5:$U$352,MATCH($B267,'Mapping water'!$B$5:$B$352,0),MATCH(J$3,'Mapping water'!$D$4:$U$4,0))*$D267</f>
        <v>0</v>
      </c>
      <c r="K267" s="32">
        <f>INDEX('Mapping water'!$D$5:$U$352,MATCH($B267,'Mapping water'!$B$5:$B$352,0),MATCH(K$3,'Mapping water'!$D$4:$U$4,0))*$D267</f>
        <v>0</v>
      </c>
      <c r="L267" s="32">
        <f>INDEX('Mapping water'!$D$5:$U$352,MATCH($B267,'Mapping water'!$B$5:$B$352,0),MATCH(L$3,'Mapping water'!$D$4:$U$4,0))*$D267</f>
        <v>0</v>
      </c>
      <c r="M267" s="32">
        <f>INDEX('Mapping water'!$D$5:$U$352,MATCH($B267,'Mapping water'!$B$5:$B$352,0),MATCH(M$3,'Mapping water'!$D$4:$U$4,0))*$D267</f>
        <v>54502</v>
      </c>
      <c r="N267" s="32">
        <f>INDEX('Mapping water'!$D$5:$U$352,MATCH($B267,'Mapping water'!$B$5:$B$352,0),MATCH(N$3,'Mapping water'!$D$4:$U$4,0))*$D267</f>
        <v>0</v>
      </c>
      <c r="O267" s="32">
        <f>INDEX('Mapping water'!$D$5:$U$352,MATCH($B267,'Mapping water'!$B$5:$B$352,0),MATCH(O$3,'Mapping water'!$D$4:$U$4,0))*$D267</f>
        <v>0</v>
      </c>
      <c r="P267" s="32">
        <f>INDEX('Mapping water'!$D$5:$U$352,MATCH($B267,'Mapping water'!$B$5:$B$352,0),MATCH(P$3,'Mapping water'!$D$4:$U$4,0))*$D267</f>
        <v>0</v>
      </c>
      <c r="Q267" s="32">
        <f>INDEX('Mapping water'!$D$5:$U$352,MATCH($B267,'Mapping water'!$B$5:$B$352,0),MATCH(Q$3,'Mapping water'!$D$4:$U$4,0))*$D267</f>
        <v>0</v>
      </c>
      <c r="R267" s="32">
        <f>INDEX('Mapping water'!$D$5:$U$352,MATCH($B267,'Mapping water'!$B$5:$B$352,0),MATCH(R$3,'Mapping water'!$D$4:$U$4,0))*$D267</f>
        <v>0</v>
      </c>
      <c r="S267" s="32">
        <f>INDEX('Mapping water'!$D$5:$U$352,MATCH($B267,'Mapping water'!$B$5:$B$352,0),MATCH(S$3,'Mapping water'!$D$4:$U$4,0))*$D267</f>
        <v>0</v>
      </c>
      <c r="T267" s="32">
        <f>INDEX('Mapping water'!$D$5:$U$352,MATCH($B267,'Mapping water'!$B$5:$B$352,0),MATCH(T$3,'Mapping water'!$D$4:$U$4,0))*$D267</f>
        <v>0</v>
      </c>
      <c r="U267" s="32">
        <f>INDEX('Mapping water'!$D$5:$U$352,MATCH($B267,'Mapping water'!$B$5:$B$352,0),MATCH(U$3,'Mapping water'!$D$4:$U$4,0))*$D267</f>
        <v>0</v>
      </c>
      <c r="V267" s="32">
        <f>INDEX('Mapping water'!$D$5:$U$352,MATCH($B267,'Mapping water'!$B$5:$B$352,0),MATCH(V$3,'Mapping water'!$D$4:$U$4,0))*$D267</f>
        <v>0</v>
      </c>
      <c r="W267" s="32">
        <f>INDEX('Mapping water'!$D$5:$U$352,MATCH($B267,'Mapping water'!$B$5:$B$352,0),MATCH(W$3,'Mapping water'!$D$4:$U$4,0))*$D267</f>
        <v>0</v>
      </c>
      <c r="X267" s="32">
        <f>INDEX('Mapping water'!$D$5:$U$352,MATCH($B267,'Mapping water'!$B$5:$B$352,0),MATCH(X$3,'Mapping water'!$D$4:$U$4,0))*$D267</f>
        <v>0</v>
      </c>
      <c r="Y267" s="32">
        <f>INDEX('Mapping water'!$D$5:$U$352,MATCH($B267,'Mapping water'!$B$5:$B$352,0),MATCH(Y$3,'Mapping water'!$D$4:$U$4,0))*$D267</f>
        <v>0</v>
      </c>
    </row>
    <row r="268" spans="1:25" x14ac:dyDescent="0.45">
      <c r="A268" s="10" t="s">
        <v>437</v>
      </c>
      <c r="B268" s="10" t="s">
        <v>438</v>
      </c>
      <c r="C268" s="10" t="s">
        <v>5</v>
      </c>
      <c r="D268" s="32">
        <f>INDEX('ONS data MYE 5'!$I$6:$I$445, MATCH($B268,'ONS data MYE 5'!$B$6:$B$445,0))</f>
        <v>217584</v>
      </c>
      <c r="E268" s="32">
        <f>INDEX('ONS data MYE 5'!$J$6:$J$445, MATCH($B268,'ONS data MYE 5'!$B$6:$B$445,0))</f>
        <v>946</v>
      </c>
      <c r="F268" s="32">
        <f t="shared" si="8"/>
        <v>6.852242569051878</v>
      </c>
      <c r="G268" s="32">
        <f t="shared" si="9"/>
        <v>46.953228225126679</v>
      </c>
      <c r="H268" s="32">
        <f>INDEX('Mapping water'!$D$5:$U$352,MATCH($B268,'Mapping water'!$B$5:$B$352,0),MATCH(H$3,'Mapping water'!$D$4:$U$4,0))*$D268</f>
        <v>0</v>
      </c>
      <c r="I268" s="32">
        <f>INDEX('Mapping water'!$D$5:$U$352,MATCH($B268,'Mapping water'!$B$5:$B$352,0),MATCH(I$3,'Mapping water'!$D$4:$U$4,0))*$D268</f>
        <v>0</v>
      </c>
      <c r="J268" s="32">
        <f>INDEX('Mapping water'!$D$5:$U$352,MATCH($B268,'Mapping water'!$B$5:$B$352,0),MATCH(J$3,'Mapping water'!$D$4:$U$4,0))*$D268</f>
        <v>0</v>
      </c>
      <c r="K268" s="32">
        <f>INDEX('Mapping water'!$D$5:$U$352,MATCH($B268,'Mapping water'!$B$5:$B$352,0),MATCH(K$3,'Mapping water'!$D$4:$U$4,0))*$D268</f>
        <v>0</v>
      </c>
      <c r="L268" s="32">
        <f>INDEX('Mapping water'!$D$5:$U$352,MATCH($B268,'Mapping water'!$B$5:$B$352,0),MATCH(L$3,'Mapping water'!$D$4:$U$4,0))*$D268</f>
        <v>0</v>
      </c>
      <c r="M268" s="32">
        <f>INDEX('Mapping water'!$D$5:$U$352,MATCH($B268,'Mapping water'!$B$5:$B$352,0),MATCH(M$3,'Mapping water'!$D$4:$U$4,0))*$D268</f>
        <v>0</v>
      </c>
      <c r="N268" s="32">
        <f>INDEX('Mapping water'!$D$5:$U$352,MATCH($B268,'Mapping water'!$B$5:$B$352,0),MATCH(N$3,'Mapping water'!$D$4:$U$4,0))*$D268</f>
        <v>217584</v>
      </c>
      <c r="O268" s="32">
        <f>INDEX('Mapping water'!$D$5:$U$352,MATCH($B268,'Mapping water'!$B$5:$B$352,0),MATCH(O$3,'Mapping water'!$D$4:$U$4,0))*$D268</f>
        <v>0</v>
      </c>
      <c r="P268" s="32">
        <f>INDEX('Mapping water'!$D$5:$U$352,MATCH($B268,'Mapping water'!$B$5:$B$352,0),MATCH(P$3,'Mapping water'!$D$4:$U$4,0))*$D268</f>
        <v>0</v>
      </c>
      <c r="Q268" s="32">
        <f>INDEX('Mapping water'!$D$5:$U$352,MATCH($B268,'Mapping water'!$B$5:$B$352,0),MATCH(Q$3,'Mapping water'!$D$4:$U$4,0))*$D268</f>
        <v>0</v>
      </c>
      <c r="R268" s="32">
        <f>INDEX('Mapping water'!$D$5:$U$352,MATCH($B268,'Mapping water'!$B$5:$B$352,0),MATCH(R$3,'Mapping water'!$D$4:$U$4,0))*$D268</f>
        <v>0</v>
      </c>
      <c r="S268" s="32">
        <f>INDEX('Mapping water'!$D$5:$U$352,MATCH($B268,'Mapping water'!$B$5:$B$352,0),MATCH(S$3,'Mapping water'!$D$4:$U$4,0))*$D268</f>
        <v>0</v>
      </c>
      <c r="T268" s="32">
        <f>INDEX('Mapping water'!$D$5:$U$352,MATCH($B268,'Mapping water'!$B$5:$B$352,0),MATCH(T$3,'Mapping water'!$D$4:$U$4,0))*$D268</f>
        <v>0</v>
      </c>
      <c r="U268" s="32">
        <f>INDEX('Mapping water'!$D$5:$U$352,MATCH($B268,'Mapping water'!$B$5:$B$352,0),MATCH(U$3,'Mapping water'!$D$4:$U$4,0))*$D268</f>
        <v>0</v>
      </c>
      <c r="V268" s="32">
        <f>INDEX('Mapping water'!$D$5:$U$352,MATCH($B268,'Mapping water'!$B$5:$B$352,0),MATCH(V$3,'Mapping water'!$D$4:$U$4,0))*$D268</f>
        <v>0</v>
      </c>
      <c r="W268" s="32">
        <f>INDEX('Mapping water'!$D$5:$U$352,MATCH($B268,'Mapping water'!$B$5:$B$352,0),MATCH(W$3,'Mapping water'!$D$4:$U$4,0))*$D268</f>
        <v>0</v>
      </c>
      <c r="X268" s="32">
        <f>INDEX('Mapping water'!$D$5:$U$352,MATCH($B268,'Mapping water'!$B$5:$B$352,0),MATCH(X$3,'Mapping water'!$D$4:$U$4,0))*$D268</f>
        <v>0</v>
      </c>
      <c r="Y268" s="32">
        <f>INDEX('Mapping water'!$D$5:$U$352,MATCH($B268,'Mapping water'!$B$5:$B$352,0),MATCH(Y$3,'Mapping water'!$D$4:$U$4,0))*$D268</f>
        <v>0</v>
      </c>
    </row>
    <row r="269" spans="1:25" x14ac:dyDescent="0.45">
      <c r="A269" s="10" t="s">
        <v>451</v>
      </c>
      <c r="B269" s="10" t="s">
        <v>452</v>
      </c>
      <c r="C269" s="10" t="s">
        <v>5</v>
      </c>
      <c r="D269" s="32">
        <f>INDEX('ONS data MYE 5'!$I$6:$I$445, MATCH($B269,'ONS data MYE 5'!$B$6:$B$445,0))</f>
        <v>85548</v>
      </c>
      <c r="E269" s="32">
        <f>INDEX('ONS data MYE 5'!$J$6:$J$445, MATCH($B269,'ONS data MYE 5'!$B$6:$B$445,0))</f>
        <v>73</v>
      </c>
      <c r="F269" s="32">
        <f t="shared" si="8"/>
        <v>4.290459441148391</v>
      </c>
      <c r="G269" s="32">
        <f t="shared" si="9"/>
        <v>18.408042216139364</v>
      </c>
      <c r="H269" s="32">
        <f>INDEX('Mapping water'!$D$5:$U$352,MATCH($B269,'Mapping water'!$B$5:$B$352,0),MATCH(H$3,'Mapping water'!$D$4:$U$4,0))*$D269</f>
        <v>0</v>
      </c>
      <c r="I269" s="32">
        <f>INDEX('Mapping water'!$D$5:$U$352,MATCH($B269,'Mapping water'!$B$5:$B$352,0),MATCH(I$3,'Mapping water'!$D$4:$U$4,0))*$D269</f>
        <v>0</v>
      </c>
      <c r="J269" s="32">
        <f>INDEX('Mapping water'!$D$5:$U$352,MATCH($B269,'Mapping water'!$B$5:$B$352,0),MATCH(J$3,'Mapping water'!$D$4:$U$4,0))*$D269</f>
        <v>0</v>
      </c>
      <c r="K269" s="32">
        <f>INDEX('Mapping water'!$D$5:$U$352,MATCH($B269,'Mapping water'!$B$5:$B$352,0),MATCH(K$3,'Mapping water'!$D$4:$U$4,0))*$D269</f>
        <v>0</v>
      </c>
      <c r="L269" s="32">
        <f>INDEX('Mapping water'!$D$5:$U$352,MATCH($B269,'Mapping water'!$B$5:$B$352,0),MATCH(L$3,'Mapping water'!$D$4:$U$4,0))*$D269</f>
        <v>0</v>
      </c>
      <c r="M269" s="32">
        <f>INDEX('Mapping water'!$D$5:$U$352,MATCH($B269,'Mapping water'!$B$5:$B$352,0),MATCH(M$3,'Mapping water'!$D$4:$U$4,0))*$D269</f>
        <v>0</v>
      </c>
      <c r="N269" s="32">
        <f>INDEX('Mapping water'!$D$5:$U$352,MATCH($B269,'Mapping water'!$B$5:$B$352,0),MATCH(N$3,'Mapping water'!$D$4:$U$4,0))*$D269</f>
        <v>77848.680000000008</v>
      </c>
      <c r="O269" s="32">
        <f>INDEX('Mapping water'!$D$5:$U$352,MATCH($B269,'Mapping water'!$B$5:$B$352,0),MATCH(O$3,'Mapping water'!$D$4:$U$4,0))*$D269</f>
        <v>0</v>
      </c>
      <c r="P269" s="32">
        <f>INDEX('Mapping water'!$D$5:$U$352,MATCH($B269,'Mapping water'!$B$5:$B$352,0),MATCH(P$3,'Mapping water'!$D$4:$U$4,0))*$D269</f>
        <v>0</v>
      </c>
      <c r="Q269" s="32">
        <f>INDEX('Mapping water'!$D$5:$U$352,MATCH($B269,'Mapping water'!$B$5:$B$352,0),MATCH(Q$3,'Mapping water'!$D$4:$U$4,0))*$D269</f>
        <v>0</v>
      </c>
      <c r="R269" s="32">
        <f>INDEX('Mapping water'!$D$5:$U$352,MATCH($B269,'Mapping water'!$B$5:$B$352,0),MATCH(R$3,'Mapping water'!$D$4:$U$4,0))*$D269</f>
        <v>0</v>
      </c>
      <c r="S269" s="32">
        <f>INDEX('Mapping water'!$D$5:$U$352,MATCH($B269,'Mapping water'!$B$5:$B$352,0),MATCH(S$3,'Mapping water'!$D$4:$U$4,0))*$D269</f>
        <v>7699.32</v>
      </c>
      <c r="T269" s="32">
        <f>INDEX('Mapping water'!$D$5:$U$352,MATCH($B269,'Mapping water'!$B$5:$B$352,0),MATCH(T$3,'Mapping water'!$D$4:$U$4,0))*$D269</f>
        <v>0</v>
      </c>
      <c r="U269" s="32">
        <f>INDEX('Mapping water'!$D$5:$U$352,MATCH($B269,'Mapping water'!$B$5:$B$352,0),MATCH(U$3,'Mapping water'!$D$4:$U$4,0))*$D269</f>
        <v>0</v>
      </c>
      <c r="V269" s="32">
        <f>INDEX('Mapping water'!$D$5:$U$352,MATCH($B269,'Mapping water'!$B$5:$B$352,0),MATCH(V$3,'Mapping water'!$D$4:$U$4,0))*$D269</f>
        <v>0</v>
      </c>
      <c r="W269" s="32">
        <f>INDEX('Mapping water'!$D$5:$U$352,MATCH($B269,'Mapping water'!$B$5:$B$352,0),MATCH(W$3,'Mapping water'!$D$4:$U$4,0))*$D269</f>
        <v>0</v>
      </c>
      <c r="X269" s="32">
        <f>INDEX('Mapping water'!$D$5:$U$352,MATCH($B269,'Mapping water'!$B$5:$B$352,0),MATCH(X$3,'Mapping water'!$D$4:$U$4,0))*$D269</f>
        <v>0</v>
      </c>
      <c r="Y269" s="32">
        <f>INDEX('Mapping water'!$D$5:$U$352,MATCH($B269,'Mapping water'!$B$5:$B$352,0),MATCH(Y$3,'Mapping water'!$D$4:$U$4,0))*$D269</f>
        <v>0</v>
      </c>
    </row>
    <row r="270" spans="1:25" x14ac:dyDescent="0.45">
      <c r="A270" s="10" t="s">
        <v>645</v>
      </c>
      <c r="B270" s="10" t="s">
        <v>646</v>
      </c>
      <c r="C270" s="10" t="s">
        <v>5</v>
      </c>
      <c r="D270" s="32">
        <f>INDEX('ONS data MYE 5'!$I$6:$I$445, MATCH($B270,'ONS data MYE 5'!$B$6:$B$445,0))</f>
        <v>488487</v>
      </c>
      <c r="E270" s="32">
        <f>INDEX('ONS data MYE 5'!$J$6:$J$445, MATCH($B270,'ONS data MYE 5'!$B$6:$B$445,0))</f>
        <v>150</v>
      </c>
      <c r="F270" s="32">
        <f t="shared" si="8"/>
        <v>5.0106352940962555</v>
      </c>
      <c r="G270" s="32">
        <f t="shared" si="9"/>
        <v>25.106466050443068</v>
      </c>
      <c r="H270" s="32">
        <f>INDEX('Mapping water'!$D$5:$U$352,MATCH($B270,'Mapping water'!$B$5:$B$352,0),MATCH(H$3,'Mapping water'!$D$4:$U$4,0))*$D270</f>
        <v>0</v>
      </c>
      <c r="I270" s="32">
        <f>INDEX('Mapping water'!$D$5:$U$352,MATCH($B270,'Mapping water'!$B$5:$B$352,0),MATCH(I$3,'Mapping water'!$D$4:$U$4,0))*$D270</f>
        <v>0</v>
      </c>
      <c r="J270" s="32">
        <f>INDEX('Mapping water'!$D$5:$U$352,MATCH($B270,'Mapping water'!$B$5:$B$352,0),MATCH(J$3,'Mapping water'!$D$4:$U$4,0))*$D270</f>
        <v>0</v>
      </c>
      <c r="K270" s="32">
        <f>INDEX('Mapping water'!$D$5:$U$352,MATCH($B270,'Mapping water'!$B$5:$B$352,0),MATCH(K$3,'Mapping water'!$D$4:$U$4,0))*$D270</f>
        <v>0</v>
      </c>
      <c r="L270" s="32">
        <f>INDEX('Mapping water'!$D$5:$U$352,MATCH($B270,'Mapping water'!$B$5:$B$352,0),MATCH(L$3,'Mapping water'!$D$4:$U$4,0))*$D270</f>
        <v>0</v>
      </c>
      <c r="M270" s="32">
        <f>INDEX('Mapping water'!$D$5:$U$352,MATCH($B270,'Mapping water'!$B$5:$B$352,0),MATCH(M$3,'Mapping water'!$D$4:$U$4,0))*$D270</f>
        <v>0</v>
      </c>
      <c r="N270" s="32">
        <f>INDEX('Mapping water'!$D$5:$U$352,MATCH($B270,'Mapping water'!$B$5:$B$352,0),MATCH(N$3,'Mapping water'!$D$4:$U$4,0))*$D270</f>
        <v>58618.439999999995</v>
      </c>
      <c r="O270" s="32">
        <f>INDEX('Mapping water'!$D$5:$U$352,MATCH($B270,'Mapping water'!$B$5:$B$352,0),MATCH(O$3,'Mapping water'!$D$4:$U$4,0))*$D270</f>
        <v>0</v>
      </c>
      <c r="P270" s="32">
        <f>INDEX('Mapping water'!$D$5:$U$352,MATCH($B270,'Mapping water'!$B$5:$B$352,0),MATCH(P$3,'Mapping water'!$D$4:$U$4,0))*$D270</f>
        <v>429868.56</v>
      </c>
      <c r="Q270" s="32">
        <f>INDEX('Mapping water'!$D$5:$U$352,MATCH($B270,'Mapping water'!$B$5:$B$352,0),MATCH(Q$3,'Mapping water'!$D$4:$U$4,0))*$D270</f>
        <v>0</v>
      </c>
      <c r="R270" s="32">
        <f>INDEX('Mapping water'!$D$5:$U$352,MATCH($B270,'Mapping water'!$B$5:$B$352,0),MATCH(R$3,'Mapping water'!$D$4:$U$4,0))*$D270</f>
        <v>0</v>
      </c>
      <c r="S270" s="32">
        <f>INDEX('Mapping water'!$D$5:$U$352,MATCH($B270,'Mapping water'!$B$5:$B$352,0),MATCH(S$3,'Mapping water'!$D$4:$U$4,0))*$D270</f>
        <v>0</v>
      </c>
      <c r="T270" s="32">
        <f>INDEX('Mapping water'!$D$5:$U$352,MATCH($B270,'Mapping water'!$B$5:$B$352,0),MATCH(T$3,'Mapping water'!$D$4:$U$4,0))*$D270</f>
        <v>0</v>
      </c>
      <c r="U270" s="32">
        <f>INDEX('Mapping water'!$D$5:$U$352,MATCH($B270,'Mapping water'!$B$5:$B$352,0),MATCH(U$3,'Mapping water'!$D$4:$U$4,0))*$D270</f>
        <v>0</v>
      </c>
      <c r="V270" s="32">
        <f>INDEX('Mapping water'!$D$5:$U$352,MATCH($B270,'Mapping water'!$B$5:$B$352,0),MATCH(V$3,'Mapping water'!$D$4:$U$4,0))*$D270</f>
        <v>0</v>
      </c>
      <c r="W270" s="32">
        <f>INDEX('Mapping water'!$D$5:$U$352,MATCH($B270,'Mapping water'!$B$5:$B$352,0),MATCH(W$3,'Mapping water'!$D$4:$U$4,0))*$D270</f>
        <v>0</v>
      </c>
      <c r="X270" s="32">
        <f>INDEX('Mapping water'!$D$5:$U$352,MATCH($B270,'Mapping water'!$B$5:$B$352,0),MATCH(X$3,'Mapping water'!$D$4:$U$4,0))*$D270</f>
        <v>0</v>
      </c>
      <c r="Y270" s="32">
        <f>INDEX('Mapping water'!$D$5:$U$352,MATCH($B270,'Mapping water'!$B$5:$B$352,0),MATCH(Y$3,'Mapping water'!$D$4:$U$4,0))*$D270</f>
        <v>0</v>
      </c>
    </row>
    <row r="271" spans="1:25" x14ac:dyDescent="0.45">
      <c r="A271" s="10" t="s">
        <v>647</v>
      </c>
      <c r="B271" s="10" t="s">
        <v>648</v>
      </c>
      <c r="C271" s="10" t="s">
        <v>5</v>
      </c>
      <c r="D271" s="32">
        <f>INDEX('ONS data MYE 5'!$I$6:$I$445, MATCH($B271,'ONS data MYE 5'!$B$6:$B$445,0))</f>
        <v>70607</v>
      </c>
      <c r="E271" s="32">
        <f>INDEX('ONS data MYE 5'!$J$6:$J$445, MATCH($B271,'ONS data MYE 5'!$B$6:$B$445,0))</f>
        <v>116</v>
      </c>
      <c r="F271" s="32">
        <f t="shared" si="8"/>
        <v>4.7535901911063645</v>
      </c>
      <c r="G271" s="32">
        <f t="shared" si="9"/>
        <v>22.596619704982643</v>
      </c>
      <c r="H271" s="32">
        <f>INDEX('Mapping water'!$D$5:$U$352,MATCH($B271,'Mapping water'!$B$5:$B$352,0),MATCH(H$3,'Mapping water'!$D$4:$U$4,0))*$D271</f>
        <v>0</v>
      </c>
      <c r="I271" s="32">
        <f>INDEX('Mapping water'!$D$5:$U$352,MATCH($B271,'Mapping water'!$B$5:$B$352,0),MATCH(I$3,'Mapping water'!$D$4:$U$4,0))*$D271</f>
        <v>0</v>
      </c>
      <c r="J271" s="32">
        <f>INDEX('Mapping water'!$D$5:$U$352,MATCH($B271,'Mapping water'!$B$5:$B$352,0),MATCH(J$3,'Mapping water'!$D$4:$U$4,0))*$D271</f>
        <v>0</v>
      </c>
      <c r="K271" s="32">
        <f>INDEX('Mapping water'!$D$5:$U$352,MATCH($B271,'Mapping water'!$B$5:$B$352,0),MATCH(K$3,'Mapping water'!$D$4:$U$4,0))*$D271</f>
        <v>0</v>
      </c>
      <c r="L271" s="32">
        <f>INDEX('Mapping water'!$D$5:$U$352,MATCH($B271,'Mapping water'!$B$5:$B$352,0),MATCH(L$3,'Mapping water'!$D$4:$U$4,0))*$D271</f>
        <v>0</v>
      </c>
      <c r="M271" s="32">
        <f>INDEX('Mapping water'!$D$5:$U$352,MATCH($B271,'Mapping water'!$B$5:$B$352,0),MATCH(M$3,'Mapping water'!$D$4:$U$4,0))*$D271</f>
        <v>0</v>
      </c>
      <c r="N271" s="32">
        <f>INDEX('Mapping water'!$D$5:$U$352,MATCH($B271,'Mapping water'!$B$5:$B$352,0),MATCH(N$3,'Mapping water'!$D$4:$U$4,0))*$D271</f>
        <v>0</v>
      </c>
      <c r="O271" s="32">
        <f>INDEX('Mapping water'!$D$5:$U$352,MATCH($B271,'Mapping water'!$B$5:$B$352,0),MATCH(O$3,'Mapping water'!$D$4:$U$4,0))*$D271</f>
        <v>0</v>
      </c>
      <c r="P271" s="32">
        <f>INDEX('Mapping water'!$D$5:$U$352,MATCH($B271,'Mapping water'!$B$5:$B$352,0),MATCH(P$3,'Mapping water'!$D$4:$U$4,0))*$D271</f>
        <v>70607</v>
      </c>
      <c r="Q271" s="32">
        <f>INDEX('Mapping water'!$D$5:$U$352,MATCH($B271,'Mapping water'!$B$5:$B$352,0),MATCH(Q$3,'Mapping water'!$D$4:$U$4,0))*$D271</f>
        <v>0</v>
      </c>
      <c r="R271" s="32">
        <f>INDEX('Mapping water'!$D$5:$U$352,MATCH($B271,'Mapping water'!$B$5:$B$352,0),MATCH(R$3,'Mapping water'!$D$4:$U$4,0))*$D271</f>
        <v>0</v>
      </c>
      <c r="S271" s="32">
        <f>INDEX('Mapping water'!$D$5:$U$352,MATCH($B271,'Mapping water'!$B$5:$B$352,0),MATCH(S$3,'Mapping water'!$D$4:$U$4,0))*$D271</f>
        <v>0</v>
      </c>
      <c r="T271" s="32">
        <f>INDEX('Mapping water'!$D$5:$U$352,MATCH($B271,'Mapping water'!$B$5:$B$352,0),MATCH(T$3,'Mapping water'!$D$4:$U$4,0))*$D271</f>
        <v>0</v>
      </c>
      <c r="U271" s="32">
        <f>INDEX('Mapping water'!$D$5:$U$352,MATCH($B271,'Mapping water'!$B$5:$B$352,0),MATCH(U$3,'Mapping water'!$D$4:$U$4,0))*$D271</f>
        <v>0</v>
      </c>
      <c r="V271" s="32">
        <f>INDEX('Mapping water'!$D$5:$U$352,MATCH($B271,'Mapping water'!$B$5:$B$352,0),MATCH(V$3,'Mapping water'!$D$4:$U$4,0))*$D271</f>
        <v>0</v>
      </c>
      <c r="W271" s="32">
        <f>INDEX('Mapping water'!$D$5:$U$352,MATCH($B271,'Mapping water'!$B$5:$B$352,0),MATCH(W$3,'Mapping water'!$D$4:$U$4,0))*$D271</f>
        <v>0</v>
      </c>
      <c r="X271" s="32">
        <f>INDEX('Mapping water'!$D$5:$U$352,MATCH($B271,'Mapping water'!$B$5:$B$352,0),MATCH(X$3,'Mapping water'!$D$4:$U$4,0))*$D271</f>
        <v>0</v>
      </c>
      <c r="Y271" s="32">
        <f>INDEX('Mapping water'!$D$5:$U$352,MATCH($B271,'Mapping water'!$B$5:$B$352,0),MATCH(Y$3,'Mapping water'!$D$4:$U$4,0))*$D271</f>
        <v>0</v>
      </c>
    </row>
    <row r="272" spans="1:25" x14ac:dyDescent="0.45">
      <c r="A272" s="10" t="s">
        <v>649</v>
      </c>
      <c r="B272" s="10" t="s">
        <v>650</v>
      </c>
      <c r="C272" s="10" t="s">
        <v>5</v>
      </c>
      <c r="D272" s="32">
        <f>INDEX('ONS data MYE 5'!$I$6:$I$445, MATCH($B272,'ONS data MYE 5'!$B$6:$B$445,0))</f>
        <v>46228</v>
      </c>
      <c r="E272" s="32">
        <f>INDEX('ONS data MYE 5'!$J$6:$J$445, MATCH($B272,'ONS data MYE 5'!$B$6:$B$445,0))</f>
        <v>114</v>
      </c>
      <c r="F272" s="32">
        <f t="shared" si="8"/>
        <v>4.7361984483944957</v>
      </c>
      <c r="G272" s="32">
        <f t="shared" si="9"/>
        <v>22.431575742574427</v>
      </c>
      <c r="H272" s="32">
        <f>INDEX('Mapping water'!$D$5:$U$352,MATCH($B272,'Mapping water'!$B$5:$B$352,0),MATCH(H$3,'Mapping water'!$D$4:$U$4,0))*$D272</f>
        <v>0</v>
      </c>
      <c r="I272" s="32">
        <f>INDEX('Mapping water'!$D$5:$U$352,MATCH($B272,'Mapping water'!$B$5:$B$352,0),MATCH(I$3,'Mapping water'!$D$4:$U$4,0))*$D272</f>
        <v>0</v>
      </c>
      <c r="J272" s="32">
        <f>INDEX('Mapping water'!$D$5:$U$352,MATCH($B272,'Mapping water'!$B$5:$B$352,0),MATCH(J$3,'Mapping water'!$D$4:$U$4,0))*$D272</f>
        <v>0</v>
      </c>
      <c r="K272" s="32">
        <f>INDEX('Mapping water'!$D$5:$U$352,MATCH($B272,'Mapping water'!$B$5:$B$352,0),MATCH(K$3,'Mapping water'!$D$4:$U$4,0))*$D272</f>
        <v>0</v>
      </c>
      <c r="L272" s="32">
        <f>INDEX('Mapping water'!$D$5:$U$352,MATCH($B272,'Mapping water'!$B$5:$B$352,0),MATCH(L$3,'Mapping water'!$D$4:$U$4,0))*$D272</f>
        <v>0</v>
      </c>
      <c r="M272" s="32">
        <f>INDEX('Mapping water'!$D$5:$U$352,MATCH($B272,'Mapping water'!$B$5:$B$352,0),MATCH(M$3,'Mapping water'!$D$4:$U$4,0))*$D272</f>
        <v>0</v>
      </c>
      <c r="N272" s="32">
        <f>INDEX('Mapping water'!$D$5:$U$352,MATCH($B272,'Mapping water'!$B$5:$B$352,0),MATCH(N$3,'Mapping water'!$D$4:$U$4,0))*$D272</f>
        <v>0</v>
      </c>
      <c r="O272" s="32">
        <f>INDEX('Mapping water'!$D$5:$U$352,MATCH($B272,'Mapping water'!$B$5:$B$352,0),MATCH(O$3,'Mapping water'!$D$4:$U$4,0))*$D272</f>
        <v>0</v>
      </c>
      <c r="P272" s="32">
        <f>INDEX('Mapping water'!$D$5:$U$352,MATCH($B272,'Mapping water'!$B$5:$B$352,0),MATCH(P$3,'Mapping water'!$D$4:$U$4,0))*$D272</f>
        <v>46228</v>
      </c>
      <c r="Q272" s="32">
        <f>INDEX('Mapping water'!$D$5:$U$352,MATCH($B272,'Mapping water'!$B$5:$B$352,0),MATCH(Q$3,'Mapping water'!$D$4:$U$4,0))*$D272</f>
        <v>0</v>
      </c>
      <c r="R272" s="32">
        <f>INDEX('Mapping water'!$D$5:$U$352,MATCH($B272,'Mapping water'!$B$5:$B$352,0),MATCH(R$3,'Mapping water'!$D$4:$U$4,0))*$D272</f>
        <v>0</v>
      </c>
      <c r="S272" s="32">
        <f>INDEX('Mapping water'!$D$5:$U$352,MATCH($B272,'Mapping water'!$B$5:$B$352,0),MATCH(S$3,'Mapping water'!$D$4:$U$4,0))*$D272</f>
        <v>0</v>
      </c>
      <c r="T272" s="32">
        <f>INDEX('Mapping water'!$D$5:$U$352,MATCH($B272,'Mapping water'!$B$5:$B$352,0),MATCH(T$3,'Mapping water'!$D$4:$U$4,0))*$D272</f>
        <v>0</v>
      </c>
      <c r="U272" s="32">
        <f>INDEX('Mapping water'!$D$5:$U$352,MATCH($B272,'Mapping water'!$B$5:$B$352,0),MATCH(U$3,'Mapping water'!$D$4:$U$4,0))*$D272</f>
        <v>0</v>
      </c>
      <c r="V272" s="32">
        <f>INDEX('Mapping water'!$D$5:$U$352,MATCH($B272,'Mapping water'!$B$5:$B$352,0),MATCH(V$3,'Mapping water'!$D$4:$U$4,0))*$D272</f>
        <v>0</v>
      </c>
      <c r="W272" s="32">
        <f>INDEX('Mapping water'!$D$5:$U$352,MATCH($B272,'Mapping water'!$B$5:$B$352,0),MATCH(W$3,'Mapping water'!$D$4:$U$4,0))*$D272</f>
        <v>0</v>
      </c>
      <c r="X272" s="32">
        <f>INDEX('Mapping water'!$D$5:$U$352,MATCH($B272,'Mapping water'!$B$5:$B$352,0),MATCH(X$3,'Mapping water'!$D$4:$U$4,0))*$D272</f>
        <v>0</v>
      </c>
      <c r="Y272" s="32">
        <f>INDEX('Mapping water'!$D$5:$U$352,MATCH($B272,'Mapping water'!$B$5:$B$352,0),MATCH(Y$3,'Mapping water'!$D$4:$U$4,0))*$D272</f>
        <v>0</v>
      </c>
    </row>
    <row r="273" spans="1:25" x14ac:dyDescent="0.45">
      <c r="A273" s="10" t="s">
        <v>651</v>
      </c>
      <c r="B273" s="10" t="s">
        <v>652</v>
      </c>
      <c r="C273" s="10" t="s">
        <v>5</v>
      </c>
      <c r="D273" s="32">
        <f>INDEX('ONS data MYE 5'!$I$6:$I$445, MATCH($B273,'ONS data MYE 5'!$B$6:$B$445,0))</f>
        <v>100873</v>
      </c>
      <c r="E273" s="32">
        <f>INDEX('ONS data MYE 5'!$J$6:$J$445, MATCH($B273,'ONS data MYE 5'!$B$6:$B$445,0))</f>
        <v>93</v>
      </c>
      <c r="F273" s="32">
        <f t="shared" si="8"/>
        <v>4.5325994931532563</v>
      </c>
      <c r="G273" s="32">
        <f t="shared" si="9"/>
        <v>20.544458165333154</v>
      </c>
      <c r="H273" s="32">
        <f>INDEX('Mapping water'!$D$5:$U$352,MATCH($B273,'Mapping water'!$B$5:$B$352,0),MATCH(H$3,'Mapping water'!$D$4:$U$4,0))*$D273</f>
        <v>0</v>
      </c>
      <c r="I273" s="32">
        <f>INDEX('Mapping water'!$D$5:$U$352,MATCH($B273,'Mapping water'!$B$5:$B$352,0),MATCH(I$3,'Mapping water'!$D$4:$U$4,0))*$D273</f>
        <v>0</v>
      </c>
      <c r="J273" s="32">
        <f>INDEX('Mapping water'!$D$5:$U$352,MATCH($B273,'Mapping water'!$B$5:$B$352,0),MATCH(J$3,'Mapping water'!$D$4:$U$4,0))*$D273</f>
        <v>0</v>
      </c>
      <c r="K273" s="32">
        <f>INDEX('Mapping water'!$D$5:$U$352,MATCH($B273,'Mapping water'!$B$5:$B$352,0),MATCH(K$3,'Mapping water'!$D$4:$U$4,0))*$D273</f>
        <v>0</v>
      </c>
      <c r="L273" s="32">
        <f>INDEX('Mapping water'!$D$5:$U$352,MATCH($B273,'Mapping water'!$B$5:$B$352,0),MATCH(L$3,'Mapping water'!$D$4:$U$4,0))*$D273</f>
        <v>0</v>
      </c>
      <c r="M273" s="32">
        <f>INDEX('Mapping water'!$D$5:$U$352,MATCH($B273,'Mapping water'!$B$5:$B$352,0),MATCH(M$3,'Mapping water'!$D$4:$U$4,0))*$D273</f>
        <v>5043.6500000000005</v>
      </c>
      <c r="N273" s="32">
        <f>INDEX('Mapping water'!$D$5:$U$352,MATCH($B273,'Mapping water'!$B$5:$B$352,0),MATCH(N$3,'Mapping water'!$D$4:$U$4,0))*$D273</f>
        <v>0</v>
      </c>
      <c r="O273" s="32">
        <f>INDEX('Mapping water'!$D$5:$U$352,MATCH($B273,'Mapping water'!$B$5:$B$352,0),MATCH(O$3,'Mapping water'!$D$4:$U$4,0))*$D273</f>
        <v>0</v>
      </c>
      <c r="P273" s="32">
        <f>INDEX('Mapping water'!$D$5:$U$352,MATCH($B273,'Mapping water'!$B$5:$B$352,0),MATCH(P$3,'Mapping water'!$D$4:$U$4,0))*$D273</f>
        <v>92197.921999999991</v>
      </c>
      <c r="Q273" s="32">
        <f>INDEX('Mapping water'!$D$5:$U$352,MATCH($B273,'Mapping water'!$B$5:$B$352,0),MATCH(Q$3,'Mapping water'!$D$4:$U$4,0))*$D273</f>
        <v>0</v>
      </c>
      <c r="R273" s="32">
        <f>INDEX('Mapping water'!$D$5:$U$352,MATCH($B273,'Mapping water'!$B$5:$B$352,0),MATCH(R$3,'Mapping water'!$D$4:$U$4,0))*$D273</f>
        <v>0</v>
      </c>
      <c r="S273" s="32">
        <f>INDEX('Mapping water'!$D$5:$U$352,MATCH($B273,'Mapping water'!$B$5:$B$352,0),MATCH(S$3,'Mapping water'!$D$4:$U$4,0))*$D273</f>
        <v>0</v>
      </c>
      <c r="T273" s="32">
        <f>INDEX('Mapping water'!$D$5:$U$352,MATCH($B273,'Mapping water'!$B$5:$B$352,0),MATCH(T$3,'Mapping water'!$D$4:$U$4,0))*$D273</f>
        <v>0</v>
      </c>
      <c r="U273" s="32">
        <f>INDEX('Mapping water'!$D$5:$U$352,MATCH($B273,'Mapping water'!$B$5:$B$352,0),MATCH(U$3,'Mapping water'!$D$4:$U$4,0))*$D273</f>
        <v>0</v>
      </c>
      <c r="V273" s="32">
        <f>INDEX('Mapping water'!$D$5:$U$352,MATCH($B273,'Mapping water'!$B$5:$B$352,0),MATCH(V$3,'Mapping water'!$D$4:$U$4,0))*$D273</f>
        <v>3631.4279999999999</v>
      </c>
      <c r="W273" s="32">
        <f>INDEX('Mapping water'!$D$5:$U$352,MATCH($B273,'Mapping water'!$B$5:$B$352,0),MATCH(W$3,'Mapping water'!$D$4:$U$4,0))*$D273</f>
        <v>0</v>
      </c>
      <c r="X273" s="32">
        <f>INDEX('Mapping water'!$D$5:$U$352,MATCH($B273,'Mapping water'!$B$5:$B$352,0),MATCH(X$3,'Mapping water'!$D$4:$U$4,0))*$D273</f>
        <v>0</v>
      </c>
      <c r="Y273" s="32">
        <f>INDEX('Mapping water'!$D$5:$U$352,MATCH($B273,'Mapping water'!$B$5:$B$352,0),MATCH(Y$3,'Mapping water'!$D$4:$U$4,0))*$D273</f>
        <v>0</v>
      </c>
    </row>
    <row r="274" spans="1:25" x14ac:dyDescent="0.45">
      <c r="A274" s="10" t="s">
        <v>653</v>
      </c>
      <c r="B274" s="10" t="s">
        <v>654</v>
      </c>
      <c r="C274" s="10" t="s">
        <v>5</v>
      </c>
      <c r="D274" s="32">
        <f>INDEX('ONS data MYE 5'!$I$6:$I$445, MATCH($B274,'ONS data MYE 5'!$B$6:$B$445,0))</f>
        <v>65217</v>
      </c>
      <c r="E274" s="32">
        <f>INDEX('ONS data MYE 5'!$J$6:$J$445, MATCH($B274,'ONS data MYE 5'!$B$6:$B$445,0))</f>
        <v>1561</v>
      </c>
      <c r="F274" s="32">
        <f t="shared" si="8"/>
        <v>7.3530819205154323</v>
      </c>
      <c r="G274" s="32">
        <f t="shared" si="9"/>
        <v>54.067813729810915</v>
      </c>
      <c r="H274" s="32">
        <f>INDEX('Mapping water'!$D$5:$U$352,MATCH($B274,'Mapping water'!$B$5:$B$352,0),MATCH(H$3,'Mapping water'!$D$4:$U$4,0))*$D274</f>
        <v>0</v>
      </c>
      <c r="I274" s="32">
        <f>INDEX('Mapping water'!$D$5:$U$352,MATCH($B274,'Mapping water'!$B$5:$B$352,0),MATCH(I$3,'Mapping water'!$D$4:$U$4,0))*$D274</f>
        <v>0</v>
      </c>
      <c r="J274" s="32">
        <f>INDEX('Mapping water'!$D$5:$U$352,MATCH($B274,'Mapping water'!$B$5:$B$352,0),MATCH(J$3,'Mapping water'!$D$4:$U$4,0))*$D274</f>
        <v>0</v>
      </c>
      <c r="K274" s="32">
        <f>INDEX('Mapping water'!$D$5:$U$352,MATCH($B274,'Mapping water'!$B$5:$B$352,0),MATCH(K$3,'Mapping water'!$D$4:$U$4,0))*$D274</f>
        <v>0</v>
      </c>
      <c r="L274" s="32">
        <f>INDEX('Mapping water'!$D$5:$U$352,MATCH($B274,'Mapping water'!$B$5:$B$352,0),MATCH(L$3,'Mapping water'!$D$4:$U$4,0))*$D274</f>
        <v>0</v>
      </c>
      <c r="M274" s="32">
        <f>INDEX('Mapping water'!$D$5:$U$352,MATCH($B274,'Mapping water'!$B$5:$B$352,0),MATCH(M$3,'Mapping water'!$D$4:$U$4,0))*$D274</f>
        <v>0</v>
      </c>
      <c r="N274" s="32">
        <f>INDEX('Mapping water'!$D$5:$U$352,MATCH($B274,'Mapping water'!$B$5:$B$352,0),MATCH(N$3,'Mapping water'!$D$4:$U$4,0))*$D274</f>
        <v>0</v>
      </c>
      <c r="O274" s="32">
        <f>INDEX('Mapping water'!$D$5:$U$352,MATCH($B274,'Mapping water'!$B$5:$B$352,0),MATCH(O$3,'Mapping water'!$D$4:$U$4,0))*$D274</f>
        <v>0</v>
      </c>
      <c r="P274" s="32">
        <f>INDEX('Mapping water'!$D$5:$U$352,MATCH($B274,'Mapping water'!$B$5:$B$352,0),MATCH(P$3,'Mapping water'!$D$4:$U$4,0))*$D274</f>
        <v>65217</v>
      </c>
      <c r="Q274" s="32">
        <f>INDEX('Mapping water'!$D$5:$U$352,MATCH($B274,'Mapping water'!$B$5:$B$352,0),MATCH(Q$3,'Mapping water'!$D$4:$U$4,0))*$D274</f>
        <v>0</v>
      </c>
      <c r="R274" s="32">
        <f>INDEX('Mapping water'!$D$5:$U$352,MATCH($B274,'Mapping water'!$B$5:$B$352,0),MATCH(R$3,'Mapping water'!$D$4:$U$4,0))*$D274</f>
        <v>0</v>
      </c>
      <c r="S274" s="32">
        <f>INDEX('Mapping water'!$D$5:$U$352,MATCH($B274,'Mapping water'!$B$5:$B$352,0),MATCH(S$3,'Mapping water'!$D$4:$U$4,0))*$D274</f>
        <v>0</v>
      </c>
      <c r="T274" s="32">
        <f>INDEX('Mapping water'!$D$5:$U$352,MATCH($B274,'Mapping water'!$B$5:$B$352,0),MATCH(T$3,'Mapping water'!$D$4:$U$4,0))*$D274</f>
        <v>0</v>
      </c>
      <c r="U274" s="32">
        <f>INDEX('Mapping water'!$D$5:$U$352,MATCH($B274,'Mapping water'!$B$5:$B$352,0),MATCH(U$3,'Mapping water'!$D$4:$U$4,0))*$D274</f>
        <v>0</v>
      </c>
      <c r="V274" s="32">
        <f>INDEX('Mapping water'!$D$5:$U$352,MATCH($B274,'Mapping water'!$B$5:$B$352,0),MATCH(V$3,'Mapping water'!$D$4:$U$4,0))*$D274</f>
        <v>0</v>
      </c>
      <c r="W274" s="32">
        <f>INDEX('Mapping water'!$D$5:$U$352,MATCH($B274,'Mapping water'!$B$5:$B$352,0),MATCH(W$3,'Mapping water'!$D$4:$U$4,0))*$D274</f>
        <v>0</v>
      </c>
      <c r="X274" s="32">
        <f>INDEX('Mapping water'!$D$5:$U$352,MATCH($B274,'Mapping water'!$B$5:$B$352,0),MATCH(X$3,'Mapping water'!$D$4:$U$4,0))*$D274</f>
        <v>0</v>
      </c>
      <c r="Y274" s="32">
        <f>INDEX('Mapping water'!$D$5:$U$352,MATCH($B274,'Mapping water'!$B$5:$B$352,0),MATCH(Y$3,'Mapping water'!$D$4:$U$4,0))*$D274</f>
        <v>0</v>
      </c>
    </row>
    <row r="275" spans="1:25" x14ac:dyDescent="0.45">
      <c r="A275" s="10" t="s">
        <v>655</v>
      </c>
      <c r="B275" s="10" t="s">
        <v>656</v>
      </c>
      <c r="C275" s="10" t="s">
        <v>5</v>
      </c>
      <c r="D275" s="32">
        <f>INDEX('ONS data MYE 5'!$I$6:$I$445, MATCH($B275,'ONS data MYE 5'!$B$6:$B$445,0))</f>
        <v>120141</v>
      </c>
      <c r="E275" s="32">
        <f>INDEX('ONS data MYE 5'!$J$6:$J$445, MATCH($B275,'ONS data MYE 5'!$B$6:$B$445,0))</f>
        <v>213</v>
      </c>
      <c r="F275" s="32">
        <f t="shared" si="8"/>
        <v>5.3612921657094255</v>
      </c>
      <c r="G275" s="32">
        <f t="shared" si="9"/>
        <v>28.743453686097261</v>
      </c>
      <c r="H275" s="32">
        <f>INDEX('Mapping water'!$D$5:$U$352,MATCH($B275,'Mapping water'!$B$5:$B$352,0),MATCH(H$3,'Mapping water'!$D$4:$U$4,0))*$D275</f>
        <v>0</v>
      </c>
      <c r="I275" s="32">
        <f>INDEX('Mapping water'!$D$5:$U$352,MATCH($B275,'Mapping water'!$B$5:$B$352,0),MATCH(I$3,'Mapping water'!$D$4:$U$4,0))*$D275</f>
        <v>0</v>
      </c>
      <c r="J275" s="32">
        <f>INDEX('Mapping water'!$D$5:$U$352,MATCH($B275,'Mapping water'!$B$5:$B$352,0),MATCH(J$3,'Mapping water'!$D$4:$U$4,0))*$D275</f>
        <v>0</v>
      </c>
      <c r="K275" s="32">
        <f>INDEX('Mapping water'!$D$5:$U$352,MATCH($B275,'Mapping water'!$B$5:$B$352,0),MATCH(K$3,'Mapping water'!$D$4:$U$4,0))*$D275</f>
        <v>0</v>
      </c>
      <c r="L275" s="32">
        <f>INDEX('Mapping water'!$D$5:$U$352,MATCH($B275,'Mapping water'!$B$5:$B$352,0),MATCH(L$3,'Mapping water'!$D$4:$U$4,0))*$D275</f>
        <v>0</v>
      </c>
      <c r="M275" s="32">
        <f>INDEX('Mapping water'!$D$5:$U$352,MATCH($B275,'Mapping water'!$B$5:$B$352,0),MATCH(M$3,'Mapping water'!$D$4:$U$4,0))*$D275</f>
        <v>0</v>
      </c>
      <c r="N275" s="32">
        <f>INDEX('Mapping water'!$D$5:$U$352,MATCH($B275,'Mapping water'!$B$5:$B$352,0),MATCH(N$3,'Mapping water'!$D$4:$U$4,0))*$D275</f>
        <v>0</v>
      </c>
      <c r="O275" s="32">
        <f>INDEX('Mapping water'!$D$5:$U$352,MATCH($B275,'Mapping water'!$B$5:$B$352,0),MATCH(O$3,'Mapping water'!$D$4:$U$4,0))*$D275</f>
        <v>0</v>
      </c>
      <c r="P275" s="32">
        <f>INDEX('Mapping water'!$D$5:$U$352,MATCH($B275,'Mapping water'!$B$5:$B$352,0),MATCH(P$3,'Mapping water'!$D$4:$U$4,0))*$D275</f>
        <v>78091.650000000009</v>
      </c>
      <c r="Q275" s="32">
        <f>INDEX('Mapping water'!$D$5:$U$352,MATCH($B275,'Mapping water'!$B$5:$B$352,0),MATCH(Q$3,'Mapping water'!$D$4:$U$4,0))*$D275</f>
        <v>0</v>
      </c>
      <c r="R275" s="32">
        <f>INDEX('Mapping water'!$D$5:$U$352,MATCH($B275,'Mapping water'!$B$5:$B$352,0),MATCH(R$3,'Mapping water'!$D$4:$U$4,0))*$D275</f>
        <v>0</v>
      </c>
      <c r="S275" s="32">
        <f>INDEX('Mapping water'!$D$5:$U$352,MATCH($B275,'Mapping water'!$B$5:$B$352,0),MATCH(S$3,'Mapping water'!$D$4:$U$4,0))*$D275</f>
        <v>42049.35</v>
      </c>
      <c r="T275" s="32">
        <f>INDEX('Mapping water'!$D$5:$U$352,MATCH($B275,'Mapping water'!$B$5:$B$352,0),MATCH(T$3,'Mapping water'!$D$4:$U$4,0))*$D275</f>
        <v>0</v>
      </c>
      <c r="U275" s="32">
        <f>INDEX('Mapping water'!$D$5:$U$352,MATCH($B275,'Mapping water'!$B$5:$B$352,0),MATCH(U$3,'Mapping water'!$D$4:$U$4,0))*$D275</f>
        <v>0</v>
      </c>
      <c r="V275" s="32">
        <f>INDEX('Mapping water'!$D$5:$U$352,MATCH($B275,'Mapping water'!$B$5:$B$352,0),MATCH(V$3,'Mapping water'!$D$4:$U$4,0))*$D275</f>
        <v>0</v>
      </c>
      <c r="W275" s="32">
        <f>INDEX('Mapping water'!$D$5:$U$352,MATCH($B275,'Mapping water'!$B$5:$B$352,0),MATCH(W$3,'Mapping water'!$D$4:$U$4,0))*$D275</f>
        <v>0</v>
      </c>
      <c r="X275" s="32">
        <f>INDEX('Mapping water'!$D$5:$U$352,MATCH($B275,'Mapping water'!$B$5:$B$352,0),MATCH(X$3,'Mapping water'!$D$4:$U$4,0))*$D275</f>
        <v>0</v>
      </c>
      <c r="Y275" s="32">
        <f>INDEX('Mapping water'!$D$5:$U$352,MATCH($B275,'Mapping water'!$B$5:$B$352,0),MATCH(Y$3,'Mapping water'!$D$4:$U$4,0))*$D275</f>
        <v>0</v>
      </c>
    </row>
    <row r="276" spans="1:25" x14ac:dyDescent="0.45">
      <c r="A276" s="10" t="s">
        <v>657</v>
      </c>
      <c r="B276" s="10" t="s">
        <v>658</v>
      </c>
      <c r="C276" s="10" t="s">
        <v>5</v>
      </c>
      <c r="D276" s="32">
        <f>INDEX('ONS data MYE 5'!$I$6:$I$445, MATCH($B276,'ONS data MYE 5'!$B$6:$B$445,0))</f>
        <v>165510</v>
      </c>
      <c r="E276" s="32">
        <f>INDEX('ONS data MYE 5'!$J$6:$J$445, MATCH($B276,'ONS data MYE 5'!$B$6:$B$445,0))</f>
        <v>173</v>
      </c>
      <c r="F276" s="32">
        <f t="shared" si="8"/>
        <v>5.1532915944977793</v>
      </c>
      <c r="G276" s="32">
        <f t="shared" si="9"/>
        <v>26.556414257921464</v>
      </c>
      <c r="H276" s="32">
        <f>INDEX('Mapping water'!$D$5:$U$352,MATCH($B276,'Mapping water'!$B$5:$B$352,0),MATCH(H$3,'Mapping water'!$D$4:$U$4,0))*$D276</f>
        <v>0</v>
      </c>
      <c r="I276" s="32">
        <f>INDEX('Mapping water'!$D$5:$U$352,MATCH($B276,'Mapping water'!$B$5:$B$352,0),MATCH(I$3,'Mapping water'!$D$4:$U$4,0))*$D276</f>
        <v>0</v>
      </c>
      <c r="J276" s="32">
        <f>INDEX('Mapping water'!$D$5:$U$352,MATCH($B276,'Mapping water'!$B$5:$B$352,0),MATCH(J$3,'Mapping water'!$D$4:$U$4,0))*$D276</f>
        <v>0</v>
      </c>
      <c r="K276" s="32">
        <f>INDEX('Mapping water'!$D$5:$U$352,MATCH($B276,'Mapping water'!$B$5:$B$352,0),MATCH(K$3,'Mapping water'!$D$4:$U$4,0))*$D276</f>
        <v>0</v>
      </c>
      <c r="L276" s="32">
        <f>INDEX('Mapping water'!$D$5:$U$352,MATCH($B276,'Mapping water'!$B$5:$B$352,0),MATCH(L$3,'Mapping water'!$D$4:$U$4,0))*$D276</f>
        <v>0</v>
      </c>
      <c r="M276" s="32">
        <f>INDEX('Mapping water'!$D$5:$U$352,MATCH($B276,'Mapping water'!$B$5:$B$352,0),MATCH(M$3,'Mapping water'!$D$4:$U$4,0))*$D276</f>
        <v>0</v>
      </c>
      <c r="N276" s="32">
        <f>INDEX('Mapping water'!$D$5:$U$352,MATCH($B276,'Mapping water'!$B$5:$B$352,0),MATCH(N$3,'Mapping water'!$D$4:$U$4,0))*$D276</f>
        <v>0</v>
      </c>
      <c r="O276" s="32">
        <f>INDEX('Mapping water'!$D$5:$U$352,MATCH($B276,'Mapping water'!$B$5:$B$352,0),MATCH(O$3,'Mapping water'!$D$4:$U$4,0))*$D276</f>
        <v>0</v>
      </c>
      <c r="P276" s="32">
        <f>INDEX('Mapping water'!$D$5:$U$352,MATCH($B276,'Mapping water'!$B$5:$B$352,0),MATCH(P$3,'Mapping water'!$D$4:$U$4,0))*$D276</f>
        <v>165510</v>
      </c>
      <c r="Q276" s="32">
        <f>INDEX('Mapping water'!$D$5:$U$352,MATCH($B276,'Mapping water'!$B$5:$B$352,0),MATCH(Q$3,'Mapping water'!$D$4:$U$4,0))*$D276</f>
        <v>0</v>
      </c>
      <c r="R276" s="32">
        <f>INDEX('Mapping water'!$D$5:$U$352,MATCH($B276,'Mapping water'!$B$5:$B$352,0),MATCH(R$3,'Mapping water'!$D$4:$U$4,0))*$D276</f>
        <v>0</v>
      </c>
      <c r="S276" s="32">
        <f>INDEX('Mapping water'!$D$5:$U$352,MATCH($B276,'Mapping water'!$B$5:$B$352,0),MATCH(S$3,'Mapping water'!$D$4:$U$4,0))*$D276</f>
        <v>0</v>
      </c>
      <c r="T276" s="32">
        <f>INDEX('Mapping water'!$D$5:$U$352,MATCH($B276,'Mapping water'!$B$5:$B$352,0),MATCH(T$3,'Mapping water'!$D$4:$U$4,0))*$D276</f>
        <v>0</v>
      </c>
      <c r="U276" s="32">
        <f>INDEX('Mapping water'!$D$5:$U$352,MATCH($B276,'Mapping water'!$B$5:$B$352,0),MATCH(U$3,'Mapping water'!$D$4:$U$4,0))*$D276</f>
        <v>0</v>
      </c>
      <c r="V276" s="32">
        <f>INDEX('Mapping water'!$D$5:$U$352,MATCH($B276,'Mapping water'!$B$5:$B$352,0),MATCH(V$3,'Mapping water'!$D$4:$U$4,0))*$D276</f>
        <v>0</v>
      </c>
      <c r="W276" s="32">
        <f>INDEX('Mapping water'!$D$5:$U$352,MATCH($B276,'Mapping water'!$B$5:$B$352,0),MATCH(W$3,'Mapping water'!$D$4:$U$4,0))*$D276</f>
        <v>0</v>
      </c>
      <c r="X276" s="32">
        <f>INDEX('Mapping water'!$D$5:$U$352,MATCH($B276,'Mapping water'!$B$5:$B$352,0),MATCH(X$3,'Mapping water'!$D$4:$U$4,0))*$D276</f>
        <v>0</v>
      </c>
      <c r="Y276" s="32">
        <f>INDEX('Mapping water'!$D$5:$U$352,MATCH($B276,'Mapping water'!$B$5:$B$352,0),MATCH(Y$3,'Mapping water'!$D$4:$U$4,0))*$D276</f>
        <v>0</v>
      </c>
    </row>
    <row r="277" spans="1:25" x14ac:dyDescent="0.45">
      <c r="A277" s="10" t="s">
        <v>659</v>
      </c>
      <c r="B277" s="10" t="s">
        <v>660</v>
      </c>
      <c r="C277" s="10" t="s">
        <v>5</v>
      </c>
      <c r="D277" s="32">
        <f>INDEX('ONS data MYE 5'!$I$6:$I$445, MATCH($B277,'ONS data MYE 5'!$B$6:$B$445,0))</f>
        <v>114241</v>
      </c>
      <c r="E277" s="32">
        <f>INDEX('ONS data MYE 5'!$J$6:$J$445, MATCH($B277,'ONS data MYE 5'!$B$6:$B$445,0))</f>
        <v>247</v>
      </c>
      <c r="F277" s="32">
        <f t="shared" si="8"/>
        <v>5.5093883366279774</v>
      </c>
      <c r="G277" s="32">
        <f t="shared" si="9"/>
        <v>30.353359843772392</v>
      </c>
      <c r="H277" s="32">
        <f>INDEX('Mapping water'!$D$5:$U$352,MATCH($B277,'Mapping water'!$B$5:$B$352,0),MATCH(H$3,'Mapping water'!$D$4:$U$4,0))*$D277</f>
        <v>0</v>
      </c>
      <c r="I277" s="32">
        <f>INDEX('Mapping water'!$D$5:$U$352,MATCH($B277,'Mapping water'!$B$5:$B$352,0),MATCH(I$3,'Mapping water'!$D$4:$U$4,0))*$D277</f>
        <v>0</v>
      </c>
      <c r="J277" s="32">
        <f>INDEX('Mapping water'!$D$5:$U$352,MATCH($B277,'Mapping water'!$B$5:$B$352,0),MATCH(J$3,'Mapping water'!$D$4:$U$4,0))*$D277</f>
        <v>0</v>
      </c>
      <c r="K277" s="32">
        <f>INDEX('Mapping water'!$D$5:$U$352,MATCH($B277,'Mapping water'!$B$5:$B$352,0),MATCH(K$3,'Mapping water'!$D$4:$U$4,0))*$D277</f>
        <v>0</v>
      </c>
      <c r="L277" s="32">
        <f>INDEX('Mapping water'!$D$5:$U$352,MATCH($B277,'Mapping water'!$B$5:$B$352,0),MATCH(L$3,'Mapping water'!$D$4:$U$4,0))*$D277</f>
        <v>0</v>
      </c>
      <c r="M277" s="32">
        <f>INDEX('Mapping water'!$D$5:$U$352,MATCH($B277,'Mapping water'!$B$5:$B$352,0),MATCH(M$3,'Mapping water'!$D$4:$U$4,0))*$D277</f>
        <v>0</v>
      </c>
      <c r="N277" s="32">
        <f>INDEX('Mapping water'!$D$5:$U$352,MATCH($B277,'Mapping water'!$B$5:$B$352,0),MATCH(N$3,'Mapping water'!$D$4:$U$4,0))*$D277</f>
        <v>0</v>
      </c>
      <c r="O277" s="32">
        <f>INDEX('Mapping water'!$D$5:$U$352,MATCH($B277,'Mapping water'!$B$5:$B$352,0),MATCH(O$3,'Mapping water'!$D$4:$U$4,0))*$D277</f>
        <v>0</v>
      </c>
      <c r="P277" s="32">
        <f>INDEX('Mapping water'!$D$5:$U$352,MATCH($B277,'Mapping water'!$B$5:$B$352,0),MATCH(P$3,'Mapping water'!$D$4:$U$4,0))*$D277</f>
        <v>114241</v>
      </c>
      <c r="Q277" s="32">
        <f>INDEX('Mapping water'!$D$5:$U$352,MATCH($B277,'Mapping water'!$B$5:$B$352,0),MATCH(Q$3,'Mapping water'!$D$4:$U$4,0))*$D277</f>
        <v>0</v>
      </c>
      <c r="R277" s="32">
        <f>INDEX('Mapping water'!$D$5:$U$352,MATCH($B277,'Mapping water'!$B$5:$B$352,0),MATCH(R$3,'Mapping water'!$D$4:$U$4,0))*$D277</f>
        <v>0</v>
      </c>
      <c r="S277" s="32">
        <f>INDEX('Mapping water'!$D$5:$U$352,MATCH($B277,'Mapping water'!$B$5:$B$352,0),MATCH(S$3,'Mapping water'!$D$4:$U$4,0))*$D277</f>
        <v>0</v>
      </c>
      <c r="T277" s="32">
        <f>INDEX('Mapping water'!$D$5:$U$352,MATCH($B277,'Mapping water'!$B$5:$B$352,0),MATCH(T$3,'Mapping water'!$D$4:$U$4,0))*$D277</f>
        <v>0</v>
      </c>
      <c r="U277" s="32">
        <f>INDEX('Mapping water'!$D$5:$U$352,MATCH($B277,'Mapping water'!$B$5:$B$352,0),MATCH(U$3,'Mapping water'!$D$4:$U$4,0))*$D277</f>
        <v>0</v>
      </c>
      <c r="V277" s="32">
        <f>INDEX('Mapping water'!$D$5:$U$352,MATCH($B277,'Mapping water'!$B$5:$B$352,0),MATCH(V$3,'Mapping water'!$D$4:$U$4,0))*$D277</f>
        <v>0</v>
      </c>
      <c r="W277" s="32">
        <f>INDEX('Mapping water'!$D$5:$U$352,MATCH($B277,'Mapping water'!$B$5:$B$352,0),MATCH(W$3,'Mapping water'!$D$4:$U$4,0))*$D277</f>
        <v>0</v>
      </c>
      <c r="X277" s="32">
        <f>INDEX('Mapping water'!$D$5:$U$352,MATCH($B277,'Mapping water'!$B$5:$B$352,0),MATCH(X$3,'Mapping water'!$D$4:$U$4,0))*$D277</f>
        <v>0</v>
      </c>
      <c r="Y277" s="32">
        <f>INDEX('Mapping water'!$D$5:$U$352,MATCH($B277,'Mapping water'!$B$5:$B$352,0),MATCH(Y$3,'Mapping water'!$D$4:$U$4,0))*$D277</f>
        <v>0</v>
      </c>
    </row>
    <row r="278" spans="1:25" x14ac:dyDescent="0.45">
      <c r="A278" s="10" t="s">
        <v>661</v>
      </c>
      <c r="B278" s="10" t="s">
        <v>662</v>
      </c>
      <c r="C278" s="10" t="s">
        <v>5</v>
      </c>
      <c r="D278" s="32">
        <f>INDEX('ONS data MYE 5'!$I$6:$I$445, MATCH($B278,'ONS data MYE 5'!$B$6:$B$445,0))</f>
        <v>34518</v>
      </c>
      <c r="E278" s="32">
        <f>INDEX('ONS data MYE 5'!$J$6:$J$445, MATCH($B278,'ONS data MYE 5'!$B$6:$B$445,0))</f>
        <v>48</v>
      </c>
      <c r="F278" s="32">
        <f t="shared" si="8"/>
        <v>3.8712010109078911</v>
      </c>
      <c r="G278" s="32">
        <f t="shared" si="9"/>
        <v>14.986197266854278</v>
      </c>
      <c r="H278" s="32">
        <f>INDEX('Mapping water'!$D$5:$U$352,MATCH($B278,'Mapping water'!$B$5:$B$352,0),MATCH(H$3,'Mapping water'!$D$4:$U$4,0))*$D278</f>
        <v>0</v>
      </c>
      <c r="I278" s="32">
        <f>INDEX('Mapping water'!$D$5:$U$352,MATCH($B278,'Mapping water'!$B$5:$B$352,0),MATCH(I$3,'Mapping water'!$D$4:$U$4,0))*$D278</f>
        <v>0</v>
      </c>
      <c r="J278" s="32">
        <f>INDEX('Mapping water'!$D$5:$U$352,MATCH($B278,'Mapping water'!$B$5:$B$352,0),MATCH(J$3,'Mapping water'!$D$4:$U$4,0))*$D278</f>
        <v>0</v>
      </c>
      <c r="K278" s="32">
        <f>INDEX('Mapping water'!$D$5:$U$352,MATCH($B278,'Mapping water'!$B$5:$B$352,0),MATCH(K$3,'Mapping water'!$D$4:$U$4,0))*$D278</f>
        <v>0</v>
      </c>
      <c r="L278" s="32">
        <f>INDEX('Mapping water'!$D$5:$U$352,MATCH($B278,'Mapping water'!$B$5:$B$352,0),MATCH(L$3,'Mapping water'!$D$4:$U$4,0))*$D278</f>
        <v>0</v>
      </c>
      <c r="M278" s="32">
        <f>INDEX('Mapping water'!$D$5:$U$352,MATCH($B278,'Mapping water'!$B$5:$B$352,0),MATCH(M$3,'Mapping water'!$D$4:$U$4,0))*$D278</f>
        <v>0</v>
      </c>
      <c r="N278" s="32">
        <f>INDEX('Mapping water'!$D$5:$U$352,MATCH($B278,'Mapping water'!$B$5:$B$352,0),MATCH(N$3,'Mapping water'!$D$4:$U$4,0))*$D278</f>
        <v>0</v>
      </c>
      <c r="O278" s="32">
        <f>INDEX('Mapping water'!$D$5:$U$352,MATCH($B278,'Mapping water'!$B$5:$B$352,0),MATCH(O$3,'Mapping water'!$D$4:$U$4,0))*$D278</f>
        <v>0</v>
      </c>
      <c r="P278" s="32">
        <f>INDEX('Mapping water'!$D$5:$U$352,MATCH($B278,'Mapping water'!$B$5:$B$352,0),MATCH(P$3,'Mapping water'!$D$4:$U$4,0))*$D278</f>
        <v>34518</v>
      </c>
      <c r="Q278" s="32">
        <f>INDEX('Mapping water'!$D$5:$U$352,MATCH($B278,'Mapping water'!$B$5:$B$352,0),MATCH(Q$3,'Mapping water'!$D$4:$U$4,0))*$D278</f>
        <v>0</v>
      </c>
      <c r="R278" s="32">
        <f>INDEX('Mapping water'!$D$5:$U$352,MATCH($B278,'Mapping water'!$B$5:$B$352,0),MATCH(R$3,'Mapping water'!$D$4:$U$4,0))*$D278</f>
        <v>0</v>
      </c>
      <c r="S278" s="32">
        <f>INDEX('Mapping water'!$D$5:$U$352,MATCH($B278,'Mapping water'!$B$5:$B$352,0),MATCH(S$3,'Mapping water'!$D$4:$U$4,0))*$D278</f>
        <v>0</v>
      </c>
      <c r="T278" s="32">
        <f>INDEX('Mapping water'!$D$5:$U$352,MATCH($B278,'Mapping water'!$B$5:$B$352,0),MATCH(T$3,'Mapping water'!$D$4:$U$4,0))*$D278</f>
        <v>0</v>
      </c>
      <c r="U278" s="32">
        <f>INDEX('Mapping water'!$D$5:$U$352,MATCH($B278,'Mapping water'!$B$5:$B$352,0),MATCH(U$3,'Mapping water'!$D$4:$U$4,0))*$D278</f>
        <v>0</v>
      </c>
      <c r="V278" s="32">
        <f>INDEX('Mapping water'!$D$5:$U$352,MATCH($B278,'Mapping water'!$B$5:$B$352,0),MATCH(V$3,'Mapping water'!$D$4:$U$4,0))*$D278</f>
        <v>0</v>
      </c>
      <c r="W278" s="32">
        <f>INDEX('Mapping water'!$D$5:$U$352,MATCH($B278,'Mapping water'!$B$5:$B$352,0),MATCH(W$3,'Mapping water'!$D$4:$U$4,0))*$D278</f>
        <v>0</v>
      </c>
      <c r="X278" s="32">
        <f>INDEX('Mapping water'!$D$5:$U$352,MATCH($B278,'Mapping water'!$B$5:$B$352,0),MATCH(X$3,'Mapping water'!$D$4:$U$4,0))*$D278</f>
        <v>0</v>
      </c>
      <c r="Y278" s="32">
        <f>INDEX('Mapping water'!$D$5:$U$352,MATCH($B278,'Mapping water'!$B$5:$B$352,0),MATCH(Y$3,'Mapping water'!$D$4:$U$4,0))*$D278</f>
        <v>0</v>
      </c>
    </row>
    <row r="279" spans="1:25" x14ac:dyDescent="0.45">
      <c r="A279" s="10" t="s">
        <v>175</v>
      </c>
      <c r="B279" s="10" t="s">
        <v>176</v>
      </c>
      <c r="C279" s="10" t="s">
        <v>177</v>
      </c>
      <c r="D279" s="32">
        <f>INDEX('ONS data MYE 5'!$I$6:$I$445, MATCH($B279,'ONS data MYE 5'!$B$6:$B$445,0))</f>
        <v>135418</v>
      </c>
      <c r="E279" s="32">
        <f>INDEX('ONS data MYE 5'!$J$6:$J$445, MATCH($B279,'ONS data MYE 5'!$B$6:$B$445,0))</f>
        <v>269</v>
      </c>
      <c r="F279" s="32">
        <f t="shared" si="8"/>
        <v>5.5947113796018391</v>
      </c>
      <c r="G279" s="32">
        <f t="shared" si="9"/>
        <v>31.300795421046313</v>
      </c>
      <c r="H279" s="32">
        <f>INDEX('Mapping water'!$D$5:$U$352,MATCH($B279,'Mapping water'!$B$5:$B$352,0),MATCH(H$3,'Mapping water'!$D$4:$U$4,0))*$D279</f>
        <v>0</v>
      </c>
      <c r="I279" s="32">
        <f>INDEX('Mapping water'!$D$5:$U$352,MATCH($B279,'Mapping water'!$B$5:$B$352,0),MATCH(I$3,'Mapping water'!$D$4:$U$4,0))*$D279</f>
        <v>0</v>
      </c>
      <c r="J279" s="32">
        <f>INDEX('Mapping water'!$D$5:$U$352,MATCH($B279,'Mapping water'!$B$5:$B$352,0),MATCH(J$3,'Mapping water'!$D$4:$U$4,0))*$D279</f>
        <v>0</v>
      </c>
      <c r="K279" s="32">
        <f>INDEX('Mapping water'!$D$5:$U$352,MATCH($B279,'Mapping water'!$B$5:$B$352,0),MATCH(K$3,'Mapping water'!$D$4:$U$4,0))*$D279</f>
        <v>0</v>
      </c>
      <c r="L279" s="32">
        <f>INDEX('Mapping water'!$D$5:$U$352,MATCH($B279,'Mapping water'!$B$5:$B$352,0),MATCH(L$3,'Mapping water'!$D$4:$U$4,0))*$D279</f>
        <v>0</v>
      </c>
      <c r="M279" s="32">
        <f>INDEX('Mapping water'!$D$5:$U$352,MATCH($B279,'Mapping water'!$B$5:$B$352,0),MATCH(M$3,'Mapping water'!$D$4:$U$4,0))*$D279</f>
        <v>0</v>
      </c>
      <c r="N279" s="32">
        <f>INDEX('Mapping water'!$D$5:$U$352,MATCH($B279,'Mapping water'!$B$5:$B$352,0),MATCH(N$3,'Mapping water'!$D$4:$U$4,0))*$D279</f>
        <v>0</v>
      </c>
      <c r="O279" s="32">
        <f>INDEX('Mapping water'!$D$5:$U$352,MATCH($B279,'Mapping water'!$B$5:$B$352,0),MATCH(O$3,'Mapping water'!$D$4:$U$4,0))*$D279</f>
        <v>0</v>
      </c>
      <c r="P279" s="32">
        <f>INDEX('Mapping water'!$D$5:$U$352,MATCH($B279,'Mapping water'!$B$5:$B$352,0),MATCH(P$3,'Mapping water'!$D$4:$U$4,0))*$D279</f>
        <v>0</v>
      </c>
      <c r="Q279" s="32">
        <f>INDEX('Mapping water'!$D$5:$U$352,MATCH($B279,'Mapping water'!$B$5:$B$352,0),MATCH(Q$3,'Mapping water'!$D$4:$U$4,0))*$D279</f>
        <v>0</v>
      </c>
      <c r="R279" s="32">
        <f>INDEX('Mapping water'!$D$5:$U$352,MATCH($B279,'Mapping water'!$B$5:$B$352,0),MATCH(R$3,'Mapping water'!$D$4:$U$4,0))*$D279</f>
        <v>0</v>
      </c>
      <c r="S279" s="32">
        <f>INDEX('Mapping water'!$D$5:$U$352,MATCH($B279,'Mapping water'!$B$5:$B$352,0),MATCH(S$3,'Mapping water'!$D$4:$U$4,0))*$D279</f>
        <v>0</v>
      </c>
      <c r="T279" s="32">
        <f>INDEX('Mapping water'!$D$5:$U$352,MATCH($B279,'Mapping water'!$B$5:$B$352,0),MATCH(T$3,'Mapping water'!$D$4:$U$4,0))*$D279</f>
        <v>135418</v>
      </c>
      <c r="U279" s="32">
        <f>INDEX('Mapping water'!$D$5:$U$352,MATCH($B279,'Mapping water'!$B$5:$B$352,0),MATCH(U$3,'Mapping water'!$D$4:$U$4,0))*$D279</f>
        <v>0</v>
      </c>
      <c r="V279" s="32">
        <f>INDEX('Mapping water'!$D$5:$U$352,MATCH($B279,'Mapping water'!$B$5:$B$352,0),MATCH(V$3,'Mapping water'!$D$4:$U$4,0))*$D279</f>
        <v>0</v>
      </c>
      <c r="W279" s="32">
        <f>INDEX('Mapping water'!$D$5:$U$352,MATCH($B279,'Mapping water'!$B$5:$B$352,0),MATCH(W$3,'Mapping water'!$D$4:$U$4,0))*$D279</f>
        <v>0</v>
      </c>
      <c r="X279" s="32">
        <f>INDEX('Mapping water'!$D$5:$U$352,MATCH($B279,'Mapping water'!$B$5:$B$352,0),MATCH(X$3,'Mapping water'!$D$4:$U$4,0))*$D279</f>
        <v>0</v>
      </c>
      <c r="Y279" s="32">
        <f>INDEX('Mapping water'!$D$5:$U$352,MATCH($B279,'Mapping water'!$B$5:$B$352,0),MATCH(Y$3,'Mapping water'!$D$4:$U$4,0))*$D279</f>
        <v>0</v>
      </c>
    </row>
    <row r="280" spans="1:25" x14ac:dyDescent="0.45">
      <c r="A280" s="10" t="s">
        <v>323</v>
      </c>
      <c r="B280" s="10" t="s">
        <v>324</v>
      </c>
      <c r="C280" s="10" t="s">
        <v>177</v>
      </c>
      <c r="D280" s="32">
        <f>INDEX('ONS data MYE 5'!$I$6:$I$445, MATCH($B280,'ONS data MYE 5'!$B$6:$B$445,0))</f>
        <v>132730</v>
      </c>
      <c r="E280" s="32">
        <f>INDEX('ONS data MYE 5'!$J$6:$J$445, MATCH($B280,'ONS data MYE 5'!$B$6:$B$445,0))</f>
        <v>26</v>
      </c>
      <c r="F280" s="32">
        <f t="shared" si="8"/>
        <v>3.2580965380214821</v>
      </c>
      <c r="G280" s="32">
        <f t="shared" si="9"/>
        <v>10.615193051067568</v>
      </c>
      <c r="H280" s="32">
        <f>INDEX('Mapping water'!$D$5:$U$352,MATCH($B280,'Mapping water'!$B$5:$B$352,0),MATCH(H$3,'Mapping water'!$D$4:$U$4,0))*$D280</f>
        <v>0</v>
      </c>
      <c r="I280" s="32">
        <f>INDEX('Mapping water'!$D$5:$U$352,MATCH($B280,'Mapping water'!$B$5:$B$352,0),MATCH(I$3,'Mapping water'!$D$4:$U$4,0))*$D280</f>
        <v>0</v>
      </c>
      <c r="J280" s="32">
        <f>INDEX('Mapping water'!$D$5:$U$352,MATCH($B280,'Mapping water'!$B$5:$B$352,0),MATCH(J$3,'Mapping water'!$D$4:$U$4,0))*$D280</f>
        <v>0</v>
      </c>
      <c r="K280" s="32">
        <f>INDEX('Mapping water'!$D$5:$U$352,MATCH($B280,'Mapping water'!$B$5:$B$352,0),MATCH(K$3,'Mapping water'!$D$4:$U$4,0))*$D280</f>
        <v>0</v>
      </c>
      <c r="L280" s="32">
        <f>INDEX('Mapping water'!$D$5:$U$352,MATCH($B280,'Mapping water'!$B$5:$B$352,0),MATCH(L$3,'Mapping water'!$D$4:$U$4,0))*$D280</f>
        <v>63710.399999999994</v>
      </c>
      <c r="M280" s="32">
        <f>INDEX('Mapping water'!$D$5:$U$352,MATCH($B280,'Mapping water'!$B$5:$B$352,0),MATCH(M$3,'Mapping water'!$D$4:$U$4,0))*$D280</f>
        <v>0</v>
      </c>
      <c r="N280" s="32">
        <f>INDEX('Mapping water'!$D$5:$U$352,MATCH($B280,'Mapping water'!$B$5:$B$352,0),MATCH(N$3,'Mapping water'!$D$4:$U$4,0))*$D280</f>
        <v>0</v>
      </c>
      <c r="O280" s="32">
        <f>INDEX('Mapping water'!$D$5:$U$352,MATCH($B280,'Mapping water'!$B$5:$B$352,0),MATCH(O$3,'Mapping water'!$D$4:$U$4,0))*$D280</f>
        <v>69019.600000000006</v>
      </c>
      <c r="P280" s="32">
        <f>INDEX('Mapping water'!$D$5:$U$352,MATCH($B280,'Mapping water'!$B$5:$B$352,0),MATCH(P$3,'Mapping water'!$D$4:$U$4,0))*$D280</f>
        <v>0</v>
      </c>
      <c r="Q280" s="32">
        <f>INDEX('Mapping water'!$D$5:$U$352,MATCH($B280,'Mapping water'!$B$5:$B$352,0),MATCH(Q$3,'Mapping water'!$D$4:$U$4,0))*$D280</f>
        <v>0</v>
      </c>
      <c r="R280" s="32">
        <f>INDEX('Mapping water'!$D$5:$U$352,MATCH($B280,'Mapping water'!$B$5:$B$352,0),MATCH(R$3,'Mapping water'!$D$4:$U$4,0))*$D280</f>
        <v>0</v>
      </c>
      <c r="S280" s="32">
        <f>INDEX('Mapping water'!$D$5:$U$352,MATCH($B280,'Mapping water'!$B$5:$B$352,0),MATCH(S$3,'Mapping water'!$D$4:$U$4,0))*$D280</f>
        <v>0</v>
      </c>
      <c r="T280" s="32">
        <f>INDEX('Mapping water'!$D$5:$U$352,MATCH($B280,'Mapping water'!$B$5:$B$352,0),MATCH(T$3,'Mapping water'!$D$4:$U$4,0))*$D280</f>
        <v>0</v>
      </c>
      <c r="U280" s="32">
        <f>INDEX('Mapping water'!$D$5:$U$352,MATCH($B280,'Mapping water'!$B$5:$B$352,0),MATCH(U$3,'Mapping water'!$D$4:$U$4,0))*$D280</f>
        <v>0</v>
      </c>
      <c r="V280" s="32">
        <f>INDEX('Mapping water'!$D$5:$U$352,MATCH($B280,'Mapping water'!$B$5:$B$352,0),MATCH(V$3,'Mapping water'!$D$4:$U$4,0))*$D280</f>
        <v>0</v>
      </c>
      <c r="W280" s="32">
        <f>INDEX('Mapping water'!$D$5:$U$352,MATCH($B280,'Mapping water'!$B$5:$B$352,0),MATCH(W$3,'Mapping water'!$D$4:$U$4,0))*$D280</f>
        <v>0</v>
      </c>
      <c r="X280" s="32">
        <f>INDEX('Mapping water'!$D$5:$U$352,MATCH($B280,'Mapping water'!$B$5:$B$352,0),MATCH(X$3,'Mapping water'!$D$4:$U$4,0))*$D280</f>
        <v>0</v>
      </c>
      <c r="Y280" s="32">
        <f>INDEX('Mapping water'!$D$5:$U$352,MATCH($B280,'Mapping water'!$B$5:$B$352,0),MATCH(Y$3,'Mapping water'!$D$4:$U$4,0))*$D280</f>
        <v>0</v>
      </c>
    </row>
    <row r="281" spans="1:25" x14ac:dyDescent="0.45">
      <c r="A281" s="10" t="s">
        <v>605</v>
      </c>
      <c r="B281" s="10" t="s">
        <v>606</v>
      </c>
      <c r="C281" s="10" t="s">
        <v>177</v>
      </c>
      <c r="D281" s="32">
        <f>INDEX('ONS data MYE 5'!$I$6:$I$445, MATCH($B281,'ONS data MYE 5'!$B$6:$B$445,0))</f>
        <v>69936</v>
      </c>
      <c r="E281" s="32">
        <f>INDEX('ONS data MYE 5'!$J$6:$J$445, MATCH($B281,'ONS data MYE 5'!$B$6:$B$445,0))</f>
        <v>98</v>
      </c>
      <c r="F281" s="32">
        <f t="shared" si="8"/>
        <v>4.5849674786705723</v>
      </c>
      <c r="G281" s="32">
        <f t="shared" si="9"/>
        <v>21.021926780466785</v>
      </c>
      <c r="H281" s="32">
        <f>INDEX('Mapping water'!$D$5:$U$352,MATCH($B281,'Mapping water'!$B$5:$B$352,0),MATCH(H$3,'Mapping water'!$D$4:$U$4,0))*$D281</f>
        <v>0</v>
      </c>
      <c r="I281" s="32">
        <f>INDEX('Mapping water'!$D$5:$U$352,MATCH($B281,'Mapping water'!$B$5:$B$352,0),MATCH(I$3,'Mapping water'!$D$4:$U$4,0))*$D281</f>
        <v>0</v>
      </c>
      <c r="J281" s="32">
        <f>INDEX('Mapping water'!$D$5:$U$352,MATCH($B281,'Mapping water'!$B$5:$B$352,0),MATCH(J$3,'Mapping water'!$D$4:$U$4,0))*$D281</f>
        <v>0</v>
      </c>
      <c r="K281" s="32">
        <f>INDEX('Mapping water'!$D$5:$U$352,MATCH($B281,'Mapping water'!$B$5:$B$352,0),MATCH(K$3,'Mapping water'!$D$4:$U$4,0))*$D281</f>
        <v>0</v>
      </c>
      <c r="L281" s="32">
        <f>INDEX('Mapping water'!$D$5:$U$352,MATCH($B281,'Mapping water'!$B$5:$B$352,0),MATCH(L$3,'Mapping water'!$D$4:$U$4,0))*$D281</f>
        <v>0</v>
      </c>
      <c r="M281" s="32">
        <f>INDEX('Mapping water'!$D$5:$U$352,MATCH($B281,'Mapping water'!$B$5:$B$352,0),MATCH(M$3,'Mapping water'!$D$4:$U$4,0))*$D281</f>
        <v>0</v>
      </c>
      <c r="N281" s="32">
        <f>INDEX('Mapping water'!$D$5:$U$352,MATCH($B281,'Mapping water'!$B$5:$B$352,0),MATCH(N$3,'Mapping water'!$D$4:$U$4,0))*$D281</f>
        <v>0</v>
      </c>
      <c r="O281" s="32">
        <f>INDEX('Mapping water'!$D$5:$U$352,MATCH($B281,'Mapping water'!$B$5:$B$352,0),MATCH(O$3,'Mapping water'!$D$4:$U$4,0))*$D281</f>
        <v>69936</v>
      </c>
      <c r="P281" s="32">
        <f>INDEX('Mapping water'!$D$5:$U$352,MATCH($B281,'Mapping water'!$B$5:$B$352,0),MATCH(P$3,'Mapping water'!$D$4:$U$4,0))*$D281</f>
        <v>0</v>
      </c>
      <c r="Q281" s="32">
        <f>INDEX('Mapping water'!$D$5:$U$352,MATCH($B281,'Mapping water'!$B$5:$B$352,0),MATCH(Q$3,'Mapping water'!$D$4:$U$4,0))*$D281</f>
        <v>0</v>
      </c>
      <c r="R281" s="32">
        <f>INDEX('Mapping water'!$D$5:$U$352,MATCH($B281,'Mapping water'!$B$5:$B$352,0),MATCH(R$3,'Mapping water'!$D$4:$U$4,0))*$D281</f>
        <v>0</v>
      </c>
      <c r="S281" s="32">
        <f>INDEX('Mapping water'!$D$5:$U$352,MATCH($B281,'Mapping water'!$B$5:$B$352,0),MATCH(S$3,'Mapping water'!$D$4:$U$4,0))*$D281</f>
        <v>0</v>
      </c>
      <c r="T281" s="32">
        <f>INDEX('Mapping water'!$D$5:$U$352,MATCH($B281,'Mapping water'!$B$5:$B$352,0),MATCH(T$3,'Mapping water'!$D$4:$U$4,0))*$D281</f>
        <v>0</v>
      </c>
      <c r="U281" s="32">
        <f>INDEX('Mapping water'!$D$5:$U$352,MATCH($B281,'Mapping water'!$B$5:$B$352,0),MATCH(U$3,'Mapping water'!$D$4:$U$4,0))*$D281</f>
        <v>0</v>
      </c>
      <c r="V281" s="32">
        <f>INDEX('Mapping water'!$D$5:$U$352,MATCH($B281,'Mapping water'!$B$5:$B$352,0),MATCH(V$3,'Mapping water'!$D$4:$U$4,0))*$D281</f>
        <v>0</v>
      </c>
      <c r="W281" s="32">
        <f>INDEX('Mapping water'!$D$5:$U$352,MATCH($B281,'Mapping water'!$B$5:$B$352,0),MATCH(W$3,'Mapping water'!$D$4:$U$4,0))*$D281</f>
        <v>0</v>
      </c>
      <c r="X281" s="32">
        <f>INDEX('Mapping water'!$D$5:$U$352,MATCH($B281,'Mapping water'!$B$5:$B$352,0),MATCH(X$3,'Mapping water'!$D$4:$U$4,0))*$D281</f>
        <v>0</v>
      </c>
      <c r="Y281" s="32">
        <f>INDEX('Mapping water'!$D$5:$U$352,MATCH($B281,'Mapping water'!$B$5:$B$352,0),MATCH(Y$3,'Mapping water'!$D$4:$U$4,0))*$D281</f>
        <v>0</v>
      </c>
    </row>
    <row r="282" spans="1:25" x14ac:dyDescent="0.45">
      <c r="A282" s="10" t="s">
        <v>607</v>
      </c>
      <c r="B282" s="10" t="s">
        <v>608</v>
      </c>
      <c r="C282" s="10" t="s">
        <v>177</v>
      </c>
      <c r="D282" s="32">
        <f>INDEX('ONS data MYE 5'!$I$6:$I$445, MATCH($B282,'ONS data MYE 5'!$B$6:$B$445,0))</f>
        <v>122635</v>
      </c>
      <c r="E282" s="32">
        <f>INDEX('ONS data MYE 5'!$J$6:$J$445, MATCH($B282,'ONS data MYE 5'!$B$6:$B$445,0))</f>
        <v>48</v>
      </c>
      <c r="F282" s="32">
        <f t="shared" si="8"/>
        <v>3.8712010109078911</v>
      </c>
      <c r="G282" s="32">
        <f t="shared" si="9"/>
        <v>14.986197266854278</v>
      </c>
      <c r="H282" s="32">
        <f>INDEX('Mapping water'!$D$5:$U$352,MATCH($B282,'Mapping water'!$B$5:$B$352,0),MATCH(H$3,'Mapping water'!$D$4:$U$4,0))*$D282</f>
        <v>0</v>
      </c>
      <c r="I282" s="32">
        <f>INDEX('Mapping water'!$D$5:$U$352,MATCH($B282,'Mapping water'!$B$5:$B$352,0),MATCH(I$3,'Mapping water'!$D$4:$U$4,0))*$D282</f>
        <v>0</v>
      </c>
      <c r="J282" s="32">
        <f>INDEX('Mapping water'!$D$5:$U$352,MATCH($B282,'Mapping water'!$B$5:$B$352,0),MATCH(J$3,'Mapping water'!$D$4:$U$4,0))*$D282</f>
        <v>0</v>
      </c>
      <c r="K282" s="32">
        <f>INDEX('Mapping water'!$D$5:$U$352,MATCH($B282,'Mapping water'!$B$5:$B$352,0),MATCH(K$3,'Mapping water'!$D$4:$U$4,0))*$D282</f>
        <v>0</v>
      </c>
      <c r="L282" s="32">
        <f>INDEX('Mapping water'!$D$5:$U$352,MATCH($B282,'Mapping water'!$B$5:$B$352,0),MATCH(L$3,'Mapping water'!$D$4:$U$4,0))*$D282</f>
        <v>0</v>
      </c>
      <c r="M282" s="32">
        <f>INDEX('Mapping water'!$D$5:$U$352,MATCH($B282,'Mapping water'!$B$5:$B$352,0),MATCH(M$3,'Mapping water'!$D$4:$U$4,0))*$D282</f>
        <v>0</v>
      </c>
      <c r="N282" s="32">
        <f>INDEX('Mapping water'!$D$5:$U$352,MATCH($B282,'Mapping water'!$B$5:$B$352,0),MATCH(N$3,'Mapping water'!$D$4:$U$4,0))*$D282</f>
        <v>0</v>
      </c>
      <c r="O282" s="32">
        <f>INDEX('Mapping water'!$D$5:$U$352,MATCH($B282,'Mapping water'!$B$5:$B$352,0),MATCH(O$3,'Mapping water'!$D$4:$U$4,0))*$D282</f>
        <v>122635</v>
      </c>
      <c r="P282" s="32">
        <f>INDEX('Mapping water'!$D$5:$U$352,MATCH($B282,'Mapping water'!$B$5:$B$352,0),MATCH(P$3,'Mapping water'!$D$4:$U$4,0))*$D282</f>
        <v>0</v>
      </c>
      <c r="Q282" s="32">
        <f>INDEX('Mapping water'!$D$5:$U$352,MATCH($B282,'Mapping water'!$B$5:$B$352,0),MATCH(Q$3,'Mapping water'!$D$4:$U$4,0))*$D282</f>
        <v>0</v>
      </c>
      <c r="R282" s="32">
        <f>INDEX('Mapping water'!$D$5:$U$352,MATCH($B282,'Mapping water'!$B$5:$B$352,0),MATCH(R$3,'Mapping water'!$D$4:$U$4,0))*$D282</f>
        <v>0</v>
      </c>
      <c r="S282" s="32">
        <f>INDEX('Mapping water'!$D$5:$U$352,MATCH($B282,'Mapping water'!$B$5:$B$352,0),MATCH(S$3,'Mapping water'!$D$4:$U$4,0))*$D282</f>
        <v>0</v>
      </c>
      <c r="T282" s="32">
        <f>INDEX('Mapping water'!$D$5:$U$352,MATCH($B282,'Mapping water'!$B$5:$B$352,0),MATCH(T$3,'Mapping water'!$D$4:$U$4,0))*$D282</f>
        <v>0</v>
      </c>
      <c r="U282" s="32">
        <f>INDEX('Mapping water'!$D$5:$U$352,MATCH($B282,'Mapping water'!$B$5:$B$352,0),MATCH(U$3,'Mapping water'!$D$4:$U$4,0))*$D282</f>
        <v>0</v>
      </c>
      <c r="V282" s="32">
        <f>INDEX('Mapping water'!$D$5:$U$352,MATCH($B282,'Mapping water'!$B$5:$B$352,0),MATCH(V$3,'Mapping water'!$D$4:$U$4,0))*$D282</f>
        <v>0</v>
      </c>
      <c r="W282" s="32">
        <f>INDEX('Mapping water'!$D$5:$U$352,MATCH($B282,'Mapping water'!$B$5:$B$352,0),MATCH(W$3,'Mapping water'!$D$4:$U$4,0))*$D282</f>
        <v>0</v>
      </c>
      <c r="X282" s="32">
        <f>INDEX('Mapping water'!$D$5:$U$352,MATCH($B282,'Mapping water'!$B$5:$B$352,0),MATCH(X$3,'Mapping water'!$D$4:$U$4,0))*$D282</f>
        <v>0</v>
      </c>
      <c r="Y282" s="32">
        <f>INDEX('Mapping water'!$D$5:$U$352,MATCH($B282,'Mapping water'!$B$5:$B$352,0),MATCH(Y$3,'Mapping water'!$D$4:$U$4,0))*$D282</f>
        <v>0</v>
      </c>
    </row>
    <row r="283" spans="1:25" x14ac:dyDescent="0.45">
      <c r="A283" s="10" t="s">
        <v>609</v>
      </c>
      <c r="B283" s="10" t="s">
        <v>610</v>
      </c>
      <c r="C283" s="10" t="s">
        <v>177</v>
      </c>
      <c r="D283" s="32">
        <f>INDEX('ONS data MYE 5'!$I$6:$I$445, MATCH($B283,'ONS data MYE 5'!$B$6:$B$445,0))</f>
        <v>116450</v>
      </c>
      <c r="E283" s="32">
        <f>INDEX('ONS data MYE 5'!$J$6:$J$445, MATCH($B283,'ONS data MYE 5'!$B$6:$B$445,0))</f>
        <v>103</v>
      </c>
      <c r="F283" s="32">
        <f t="shared" si="8"/>
        <v>4.6347289882296359</v>
      </c>
      <c r="G283" s="32">
        <f t="shared" si="9"/>
        <v>21.480712794336103</v>
      </c>
      <c r="H283" s="32">
        <f>INDEX('Mapping water'!$D$5:$U$352,MATCH($B283,'Mapping water'!$B$5:$B$352,0),MATCH(H$3,'Mapping water'!$D$4:$U$4,0))*$D283</f>
        <v>0</v>
      </c>
      <c r="I283" s="32">
        <f>INDEX('Mapping water'!$D$5:$U$352,MATCH($B283,'Mapping water'!$B$5:$B$352,0),MATCH(I$3,'Mapping water'!$D$4:$U$4,0))*$D283</f>
        <v>0</v>
      </c>
      <c r="J283" s="32">
        <f>INDEX('Mapping water'!$D$5:$U$352,MATCH($B283,'Mapping water'!$B$5:$B$352,0),MATCH(J$3,'Mapping water'!$D$4:$U$4,0))*$D283</f>
        <v>0</v>
      </c>
      <c r="K283" s="32">
        <f>INDEX('Mapping water'!$D$5:$U$352,MATCH($B283,'Mapping water'!$B$5:$B$352,0),MATCH(K$3,'Mapping water'!$D$4:$U$4,0))*$D283</f>
        <v>0</v>
      </c>
      <c r="L283" s="32">
        <f>INDEX('Mapping water'!$D$5:$U$352,MATCH($B283,'Mapping water'!$B$5:$B$352,0),MATCH(L$3,'Mapping water'!$D$4:$U$4,0))*$D283</f>
        <v>0</v>
      </c>
      <c r="M283" s="32">
        <f>INDEX('Mapping water'!$D$5:$U$352,MATCH($B283,'Mapping water'!$B$5:$B$352,0),MATCH(M$3,'Mapping water'!$D$4:$U$4,0))*$D283</f>
        <v>0</v>
      </c>
      <c r="N283" s="32">
        <f>INDEX('Mapping water'!$D$5:$U$352,MATCH($B283,'Mapping water'!$B$5:$B$352,0),MATCH(N$3,'Mapping water'!$D$4:$U$4,0))*$D283</f>
        <v>0</v>
      </c>
      <c r="O283" s="32">
        <f>INDEX('Mapping water'!$D$5:$U$352,MATCH($B283,'Mapping water'!$B$5:$B$352,0),MATCH(O$3,'Mapping water'!$D$4:$U$4,0))*$D283</f>
        <v>116450</v>
      </c>
      <c r="P283" s="32">
        <f>INDEX('Mapping water'!$D$5:$U$352,MATCH($B283,'Mapping water'!$B$5:$B$352,0),MATCH(P$3,'Mapping water'!$D$4:$U$4,0))*$D283</f>
        <v>0</v>
      </c>
      <c r="Q283" s="32">
        <f>INDEX('Mapping water'!$D$5:$U$352,MATCH($B283,'Mapping water'!$B$5:$B$352,0),MATCH(Q$3,'Mapping water'!$D$4:$U$4,0))*$D283</f>
        <v>0</v>
      </c>
      <c r="R283" s="32">
        <f>INDEX('Mapping water'!$D$5:$U$352,MATCH($B283,'Mapping water'!$B$5:$B$352,0),MATCH(R$3,'Mapping water'!$D$4:$U$4,0))*$D283</f>
        <v>0</v>
      </c>
      <c r="S283" s="32">
        <f>INDEX('Mapping water'!$D$5:$U$352,MATCH($B283,'Mapping water'!$B$5:$B$352,0),MATCH(S$3,'Mapping water'!$D$4:$U$4,0))*$D283</f>
        <v>0</v>
      </c>
      <c r="T283" s="32">
        <f>INDEX('Mapping water'!$D$5:$U$352,MATCH($B283,'Mapping water'!$B$5:$B$352,0),MATCH(T$3,'Mapping water'!$D$4:$U$4,0))*$D283</f>
        <v>0</v>
      </c>
      <c r="U283" s="32">
        <f>INDEX('Mapping water'!$D$5:$U$352,MATCH($B283,'Mapping water'!$B$5:$B$352,0),MATCH(U$3,'Mapping water'!$D$4:$U$4,0))*$D283</f>
        <v>0</v>
      </c>
      <c r="V283" s="32">
        <f>INDEX('Mapping water'!$D$5:$U$352,MATCH($B283,'Mapping water'!$B$5:$B$352,0),MATCH(V$3,'Mapping water'!$D$4:$U$4,0))*$D283</f>
        <v>0</v>
      </c>
      <c r="W283" s="32">
        <f>INDEX('Mapping water'!$D$5:$U$352,MATCH($B283,'Mapping water'!$B$5:$B$352,0),MATCH(W$3,'Mapping water'!$D$4:$U$4,0))*$D283</f>
        <v>0</v>
      </c>
      <c r="X283" s="32">
        <f>INDEX('Mapping water'!$D$5:$U$352,MATCH($B283,'Mapping water'!$B$5:$B$352,0),MATCH(X$3,'Mapping water'!$D$4:$U$4,0))*$D283</f>
        <v>0</v>
      </c>
      <c r="Y283" s="32">
        <f>INDEX('Mapping water'!$D$5:$U$352,MATCH($B283,'Mapping water'!$B$5:$B$352,0),MATCH(Y$3,'Mapping water'!$D$4:$U$4,0))*$D283</f>
        <v>0</v>
      </c>
    </row>
    <row r="284" spans="1:25" x14ac:dyDescent="0.45">
      <c r="A284" s="10" t="s">
        <v>611</v>
      </c>
      <c r="B284" s="10" t="s">
        <v>612</v>
      </c>
      <c r="C284" s="10" t="s">
        <v>177</v>
      </c>
      <c r="D284" s="32">
        <f>INDEX('ONS data MYE 5'!$I$6:$I$445, MATCH($B284,'ONS data MYE 5'!$B$6:$B$445,0))</f>
        <v>94836</v>
      </c>
      <c r="E284" s="32">
        <f>INDEX('ONS data MYE 5'!$J$6:$J$445, MATCH($B284,'ONS data MYE 5'!$B$6:$B$445,0))</f>
        <v>113</v>
      </c>
      <c r="F284" s="32">
        <f t="shared" si="8"/>
        <v>4.7273878187123408</v>
      </c>
      <c r="G284" s="32">
        <f t="shared" si="9"/>
        <v>22.348195588509824</v>
      </c>
      <c r="H284" s="32">
        <f>INDEX('Mapping water'!$D$5:$U$352,MATCH($B284,'Mapping water'!$B$5:$B$352,0),MATCH(H$3,'Mapping water'!$D$4:$U$4,0))*$D284</f>
        <v>0</v>
      </c>
      <c r="I284" s="32">
        <f>INDEX('Mapping water'!$D$5:$U$352,MATCH($B284,'Mapping water'!$B$5:$B$352,0),MATCH(I$3,'Mapping water'!$D$4:$U$4,0))*$D284</f>
        <v>0</v>
      </c>
      <c r="J284" s="32">
        <f>INDEX('Mapping water'!$D$5:$U$352,MATCH($B284,'Mapping water'!$B$5:$B$352,0),MATCH(J$3,'Mapping water'!$D$4:$U$4,0))*$D284</f>
        <v>0</v>
      </c>
      <c r="K284" s="32">
        <f>INDEX('Mapping water'!$D$5:$U$352,MATCH($B284,'Mapping water'!$B$5:$B$352,0),MATCH(K$3,'Mapping water'!$D$4:$U$4,0))*$D284</f>
        <v>0</v>
      </c>
      <c r="L284" s="32">
        <f>INDEX('Mapping water'!$D$5:$U$352,MATCH($B284,'Mapping water'!$B$5:$B$352,0),MATCH(L$3,'Mapping water'!$D$4:$U$4,0))*$D284</f>
        <v>0</v>
      </c>
      <c r="M284" s="32">
        <f>INDEX('Mapping water'!$D$5:$U$352,MATCH($B284,'Mapping water'!$B$5:$B$352,0),MATCH(M$3,'Mapping water'!$D$4:$U$4,0))*$D284</f>
        <v>0</v>
      </c>
      <c r="N284" s="32">
        <f>INDEX('Mapping water'!$D$5:$U$352,MATCH($B284,'Mapping water'!$B$5:$B$352,0),MATCH(N$3,'Mapping water'!$D$4:$U$4,0))*$D284</f>
        <v>0</v>
      </c>
      <c r="O284" s="32">
        <f>INDEX('Mapping water'!$D$5:$U$352,MATCH($B284,'Mapping water'!$B$5:$B$352,0),MATCH(O$3,'Mapping water'!$D$4:$U$4,0))*$D284</f>
        <v>94836</v>
      </c>
      <c r="P284" s="32">
        <f>INDEX('Mapping water'!$D$5:$U$352,MATCH($B284,'Mapping water'!$B$5:$B$352,0),MATCH(P$3,'Mapping water'!$D$4:$U$4,0))*$D284</f>
        <v>0</v>
      </c>
      <c r="Q284" s="32">
        <f>INDEX('Mapping water'!$D$5:$U$352,MATCH($B284,'Mapping water'!$B$5:$B$352,0),MATCH(Q$3,'Mapping water'!$D$4:$U$4,0))*$D284</f>
        <v>0</v>
      </c>
      <c r="R284" s="32">
        <f>INDEX('Mapping water'!$D$5:$U$352,MATCH($B284,'Mapping water'!$B$5:$B$352,0),MATCH(R$3,'Mapping water'!$D$4:$U$4,0))*$D284</f>
        <v>0</v>
      </c>
      <c r="S284" s="32">
        <f>INDEX('Mapping water'!$D$5:$U$352,MATCH($B284,'Mapping water'!$B$5:$B$352,0),MATCH(S$3,'Mapping water'!$D$4:$U$4,0))*$D284</f>
        <v>0</v>
      </c>
      <c r="T284" s="32">
        <f>INDEX('Mapping water'!$D$5:$U$352,MATCH($B284,'Mapping water'!$B$5:$B$352,0),MATCH(T$3,'Mapping water'!$D$4:$U$4,0))*$D284</f>
        <v>0</v>
      </c>
      <c r="U284" s="32">
        <f>INDEX('Mapping water'!$D$5:$U$352,MATCH($B284,'Mapping water'!$B$5:$B$352,0),MATCH(U$3,'Mapping water'!$D$4:$U$4,0))*$D284</f>
        <v>0</v>
      </c>
      <c r="V284" s="32">
        <f>INDEX('Mapping water'!$D$5:$U$352,MATCH($B284,'Mapping water'!$B$5:$B$352,0),MATCH(V$3,'Mapping water'!$D$4:$U$4,0))*$D284</f>
        <v>0</v>
      </c>
      <c r="W284" s="32">
        <f>INDEX('Mapping water'!$D$5:$U$352,MATCH($B284,'Mapping water'!$B$5:$B$352,0),MATCH(W$3,'Mapping water'!$D$4:$U$4,0))*$D284</f>
        <v>0</v>
      </c>
      <c r="X284" s="32">
        <f>INDEX('Mapping water'!$D$5:$U$352,MATCH($B284,'Mapping water'!$B$5:$B$352,0),MATCH(X$3,'Mapping water'!$D$4:$U$4,0))*$D284</f>
        <v>0</v>
      </c>
      <c r="Y284" s="32">
        <f>INDEX('Mapping water'!$D$5:$U$352,MATCH($B284,'Mapping water'!$B$5:$B$352,0),MATCH(Y$3,'Mapping water'!$D$4:$U$4,0))*$D284</f>
        <v>0</v>
      </c>
    </row>
    <row r="285" spans="1:25" x14ac:dyDescent="0.45">
      <c r="A285" s="10" t="s">
        <v>613</v>
      </c>
      <c r="B285" s="10" t="s">
        <v>614</v>
      </c>
      <c r="C285" s="10" t="s">
        <v>177</v>
      </c>
      <c r="D285" s="32">
        <f>INDEX('ONS data MYE 5'!$I$6:$I$445, MATCH($B285,'ONS data MYE 5'!$B$6:$B$445,0))</f>
        <v>154085</v>
      </c>
      <c r="E285" s="32">
        <f>INDEX('ONS data MYE 5'!$J$6:$J$445, MATCH($B285,'ONS data MYE 5'!$B$6:$B$445,0))</f>
        <v>352</v>
      </c>
      <c r="F285" s="32">
        <f t="shared" si="8"/>
        <v>5.8636311755980968</v>
      </c>
      <c r="G285" s="32">
        <f t="shared" si="9"/>
        <v>34.382170563445918</v>
      </c>
      <c r="H285" s="32">
        <f>INDEX('Mapping water'!$D$5:$U$352,MATCH($B285,'Mapping water'!$B$5:$B$352,0),MATCH(H$3,'Mapping water'!$D$4:$U$4,0))*$D285</f>
        <v>0</v>
      </c>
      <c r="I285" s="32">
        <f>INDEX('Mapping water'!$D$5:$U$352,MATCH($B285,'Mapping water'!$B$5:$B$352,0),MATCH(I$3,'Mapping water'!$D$4:$U$4,0))*$D285</f>
        <v>0</v>
      </c>
      <c r="J285" s="32">
        <f>INDEX('Mapping water'!$D$5:$U$352,MATCH($B285,'Mapping water'!$B$5:$B$352,0),MATCH(J$3,'Mapping water'!$D$4:$U$4,0))*$D285</f>
        <v>0</v>
      </c>
      <c r="K285" s="32">
        <f>INDEX('Mapping water'!$D$5:$U$352,MATCH($B285,'Mapping water'!$B$5:$B$352,0),MATCH(K$3,'Mapping water'!$D$4:$U$4,0))*$D285</f>
        <v>0</v>
      </c>
      <c r="L285" s="32">
        <f>INDEX('Mapping water'!$D$5:$U$352,MATCH($B285,'Mapping water'!$B$5:$B$352,0),MATCH(L$3,'Mapping water'!$D$4:$U$4,0))*$D285</f>
        <v>0</v>
      </c>
      <c r="M285" s="32">
        <f>INDEX('Mapping water'!$D$5:$U$352,MATCH($B285,'Mapping water'!$B$5:$B$352,0),MATCH(M$3,'Mapping water'!$D$4:$U$4,0))*$D285</f>
        <v>0</v>
      </c>
      <c r="N285" s="32">
        <f>INDEX('Mapping water'!$D$5:$U$352,MATCH($B285,'Mapping water'!$B$5:$B$352,0),MATCH(N$3,'Mapping water'!$D$4:$U$4,0))*$D285</f>
        <v>0</v>
      </c>
      <c r="O285" s="32">
        <f>INDEX('Mapping water'!$D$5:$U$352,MATCH($B285,'Mapping water'!$B$5:$B$352,0),MATCH(O$3,'Mapping water'!$D$4:$U$4,0))*$D285</f>
        <v>123268</v>
      </c>
      <c r="P285" s="32">
        <f>INDEX('Mapping water'!$D$5:$U$352,MATCH($B285,'Mapping water'!$B$5:$B$352,0),MATCH(P$3,'Mapping water'!$D$4:$U$4,0))*$D285</f>
        <v>0</v>
      </c>
      <c r="Q285" s="32">
        <f>INDEX('Mapping water'!$D$5:$U$352,MATCH($B285,'Mapping water'!$B$5:$B$352,0),MATCH(Q$3,'Mapping water'!$D$4:$U$4,0))*$D285</f>
        <v>0</v>
      </c>
      <c r="R285" s="32">
        <f>INDEX('Mapping water'!$D$5:$U$352,MATCH($B285,'Mapping water'!$B$5:$B$352,0),MATCH(R$3,'Mapping water'!$D$4:$U$4,0))*$D285</f>
        <v>0</v>
      </c>
      <c r="S285" s="32">
        <f>INDEX('Mapping water'!$D$5:$U$352,MATCH($B285,'Mapping water'!$B$5:$B$352,0),MATCH(S$3,'Mapping water'!$D$4:$U$4,0))*$D285</f>
        <v>0</v>
      </c>
      <c r="T285" s="32">
        <f>INDEX('Mapping water'!$D$5:$U$352,MATCH($B285,'Mapping water'!$B$5:$B$352,0),MATCH(T$3,'Mapping water'!$D$4:$U$4,0))*$D285</f>
        <v>30817</v>
      </c>
      <c r="U285" s="32">
        <f>INDEX('Mapping water'!$D$5:$U$352,MATCH($B285,'Mapping water'!$B$5:$B$352,0),MATCH(U$3,'Mapping water'!$D$4:$U$4,0))*$D285</f>
        <v>0</v>
      </c>
      <c r="V285" s="32">
        <f>INDEX('Mapping water'!$D$5:$U$352,MATCH($B285,'Mapping water'!$B$5:$B$352,0),MATCH(V$3,'Mapping water'!$D$4:$U$4,0))*$D285</f>
        <v>0</v>
      </c>
      <c r="W285" s="32">
        <f>INDEX('Mapping water'!$D$5:$U$352,MATCH($B285,'Mapping water'!$B$5:$B$352,0),MATCH(W$3,'Mapping water'!$D$4:$U$4,0))*$D285</f>
        <v>0</v>
      </c>
      <c r="X285" s="32">
        <f>INDEX('Mapping water'!$D$5:$U$352,MATCH($B285,'Mapping water'!$B$5:$B$352,0),MATCH(X$3,'Mapping water'!$D$4:$U$4,0))*$D285</f>
        <v>0</v>
      </c>
      <c r="Y285" s="32">
        <f>INDEX('Mapping water'!$D$5:$U$352,MATCH($B285,'Mapping water'!$B$5:$B$352,0),MATCH(Y$3,'Mapping water'!$D$4:$U$4,0))*$D285</f>
        <v>0</v>
      </c>
    </row>
    <row r="286" spans="1:25" x14ac:dyDescent="0.45">
      <c r="A286" s="10" t="s">
        <v>615</v>
      </c>
      <c r="B286" s="10" t="s">
        <v>616</v>
      </c>
      <c r="C286" s="10" t="s">
        <v>177</v>
      </c>
      <c r="D286" s="32">
        <f>INDEX('ONS data MYE 5'!$I$6:$I$445, MATCH($B286,'ONS data MYE 5'!$B$6:$B$445,0))</f>
        <v>74211</v>
      </c>
      <c r="E286" s="32">
        <f>INDEX('ONS data MYE 5'!$J$6:$J$445, MATCH($B286,'ONS data MYE 5'!$B$6:$B$445,0))</f>
        <v>42</v>
      </c>
      <c r="F286" s="32">
        <f t="shared" si="8"/>
        <v>3.7376696182833684</v>
      </c>
      <c r="G286" s="32">
        <f t="shared" si="9"/>
        <v>13.97017417543854</v>
      </c>
      <c r="H286" s="32">
        <f>INDEX('Mapping water'!$D$5:$U$352,MATCH($B286,'Mapping water'!$B$5:$B$352,0),MATCH(H$3,'Mapping water'!$D$4:$U$4,0))*$D286</f>
        <v>0</v>
      </c>
      <c r="I286" s="32">
        <f>INDEX('Mapping water'!$D$5:$U$352,MATCH($B286,'Mapping water'!$B$5:$B$352,0),MATCH(I$3,'Mapping water'!$D$4:$U$4,0))*$D286</f>
        <v>0</v>
      </c>
      <c r="J286" s="32">
        <f>INDEX('Mapping water'!$D$5:$U$352,MATCH($B286,'Mapping water'!$B$5:$B$352,0),MATCH(J$3,'Mapping water'!$D$4:$U$4,0))*$D286</f>
        <v>0</v>
      </c>
      <c r="K286" s="32">
        <f>INDEX('Mapping water'!$D$5:$U$352,MATCH($B286,'Mapping water'!$B$5:$B$352,0),MATCH(K$3,'Mapping water'!$D$4:$U$4,0))*$D286</f>
        <v>0</v>
      </c>
      <c r="L286" s="32">
        <f>INDEX('Mapping water'!$D$5:$U$352,MATCH($B286,'Mapping water'!$B$5:$B$352,0),MATCH(L$3,'Mapping water'!$D$4:$U$4,0))*$D286</f>
        <v>0</v>
      </c>
      <c r="M286" s="32">
        <f>INDEX('Mapping water'!$D$5:$U$352,MATCH($B286,'Mapping water'!$B$5:$B$352,0),MATCH(M$3,'Mapping water'!$D$4:$U$4,0))*$D286</f>
        <v>0</v>
      </c>
      <c r="N286" s="32">
        <f>INDEX('Mapping water'!$D$5:$U$352,MATCH($B286,'Mapping water'!$B$5:$B$352,0),MATCH(N$3,'Mapping water'!$D$4:$U$4,0))*$D286</f>
        <v>0</v>
      </c>
      <c r="O286" s="32">
        <f>INDEX('Mapping water'!$D$5:$U$352,MATCH($B286,'Mapping water'!$B$5:$B$352,0),MATCH(O$3,'Mapping water'!$D$4:$U$4,0))*$D286</f>
        <v>74211</v>
      </c>
      <c r="P286" s="32">
        <f>INDEX('Mapping water'!$D$5:$U$352,MATCH($B286,'Mapping water'!$B$5:$B$352,0),MATCH(P$3,'Mapping water'!$D$4:$U$4,0))*$D286</f>
        <v>0</v>
      </c>
      <c r="Q286" s="32">
        <f>INDEX('Mapping water'!$D$5:$U$352,MATCH($B286,'Mapping water'!$B$5:$B$352,0),MATCH(Q$3,'Mapping water'!$D$4:$U$4,0))*$D286</f>
        <v>0</v>
      </c>
      <c r="R286" s="32">
        <f>INDEX('Mapping water'!$D$5:$U$352,MATCH($B286,'Mapping water'!$B$5:$B$352,0),MATCH(R$3,'Mapping water'!$D$4:$U$4,0))*$D286</f>
        <v>0</v>
      </c>
      <c r="S286" s="32">
        <f>INDEX('Mapping water'!$D$5:$U$352,MATCH($B286,'Mapping water'!$B$5:$B$352,0),MATCH(S$3,'Mapping water'!$D$4:$U$4,0))*$D286</f>
        <v>0</v>
      </c>
      <c r="T286" s="32">
        <f>INDEX('Mapping water'!$D$5:$U$352,MATCH($B286,'Mapping water'!$B$5:$B$352,0),MATCH(T$3,'Mapping water'!$D$4:$U$4,0))*$D286</f>
        <v>0</v>
      </c>
      <c r="U286" s="32">
        <f>INDEX('Mapping water'!$D$5:$U$352,MATCH($B286,'Mapping water'!$B$5:$B$352,0),MATCH(U$3,'Mapping water'!$D$4:$U$4,0))*$D286</f>
        <v>0</v>
      </c>
      <c r="V286" s="32">
        <f>INDEX('Mapping water'!$D$5:$U$352,MATCH($B286,'Mapping water'!$B$5:$B$352,0),MATCH(V$3,'Mapping water'!$D$4:$U$4,0))*$D286</f>
        <v>0</v>
      </c>
      <c r="W286" s="32">
        <f>INDEX('Mapping water'!$D$5:$U$352,MATCH($B286,'Mapping water'!$B$5:$B$352,0),MATCH(W$3,'Mapping water'!$D$4:$U$4,0))*$D286</f>
        <v>0</v>
      </c>
      <c r="X286" s="32">
        <f>INDEX('Mapping water'!$D$5:$U$352,MATCH($B286,'Mapping water'!$B$5:$B$352,0),MATCH(X$3,'Mapping water'!$D$4:$U$4,0))*$D286</f>
        <v>0</v>
      </c>
      <c r="Y286" s="32">
        <f>INDEX('Mapping water'!$D$5:$U$352,MATCH($B286,'Mapping water'!$B$5:$B$352,0),MATCH(Y$3,'Mapping water'!$D$4:$U$4,0))*$D286</f>
        <v>0</v>
      </c>
    </row>
    <row r="287" spans="1:25" x14ac:dyDescent="0.45">
      <c r="A287" s="10" t="s">
        <v>617</v>
      </c>
      <c r="B287" s="10" t="s">
        <v>618</v>
      </c>
      <c r="C287" s="10" t="s">
        <v>177</v>
      </c>
      <c r="D287" s="32">
        <f>INDEX('ONS data MYE 5'!$I$6:$I$445, MATCH($B287,'ONS data MYE 5'!$B$6:$B$445,0))</f>
        <v>123671</v>
      </c>
      <c r="E287" s="32">
        <f>INDEX('ONS data MYE 5'!$J$6:$J$445, MATCH($B287,'ONS data MYE 5'!$B$6:$B$445,0))</f>
        <v>76</v>
      </c>
      <c r="F287" s="32">
        <f t="shared" si="8"/>
        <v>4.3307333402863311</v>
      </c>
      <c r="G287" s="32">
        <f t="shared" si="9"/>
        <v>18.755251264667603</v>
      </c>
      <c r="H287" s="32">
        <f>INDEX('Mapping water'!$D$5:$U$352,MATCH($B287,'Mapping water'!$B$5:$B$352,0),MATCH(H$3,'Mapping water'!$D$4:$U$4,0))*$D287</f>
        <v>0</v>
      </c>
      <c r="I287" s="32">
        <f>INDEX('Mapping water'!$D$5:$U$352,MATCH($B287,'Mapping water'!$B$5:$B$352,0),MATCH(I$3,'Mapping water'!$D$4:$U$4,0))*$D287</f>
        <v>0</v>
      </c>
      <c r="J287" s="32">
        <f>INDEX('Mapping water'!$D$5:$U$352,MATCH($B287,'Mapping water'!$B$5:$B$352,0),MATCH(J$3,'Mapping water'!$D$4:$U$4,0))*$D287</f>
        <v>0</v>
      </c>
      <c r="K287" s="32">
        <f>INDEX('Mapping water'!$D$5:$U$352,MATCH($B287,'Mapping water'!$B$5:$B$352,0),MATCH(K$3,'Mapping water'!$D$4:$U$4,0))*$D287</f>
        <v>0</v>
      </c>
      <c r="L287" s="32">
        <f>INDEX('Mapping water'!$D$5:$U$352,MATCH($B287,'Mapping water'!$B$5:$B$352,0),MATCH(L$3,'Mapping water'!$D$4:$U$4,0))*$D287</f>
        <v>0</v>
      </c>
      <c r="M287" s="32">
        <f>INDEX('Mapping water'!$D$5:$U$352,MATCH($B287,'Mapping water'!$B$5:$B$352,0),MATCH(M$3,'Mapping water'!$D$4:$U$4,0))*$D287</f>
        <v>0</v>
      </c>
      <c r="N287" s="32">
        <f>INDEX('Mapping water'!$D$5:$U$352,MATCH($B287,'Mapping water'!$B$5:$B$352,0),MATCH(N$3,'Mapping water'!$D$4:$U$4,0))*$D287</f>
        <v>0</v>
      </c>
      <c r="O287" s="32">
        <f>INDEX('Mapping water'!$D$5:$U$352,MATCH($B287,'Mapping water'!$B$5:$B$352,0),MATCH(O$3,'Mapping water'!$D$4:$U$4,0))*$D287</f>
        <v>123671</v>
      </c>
      <c r="P287" s="32">
        <f>INDEX('Mapping water'!$D$5:$U$352,MATCH($B287,'Mapping water'!$B$5:$B$352,0),MATCH(P$3,'Mapping water'!$D$4:$U$4,0))*$D287</f>
        <v>0</v>
      </c>
      <c r="Q287" s="32">
        <f>INDEX('Mapping water'!$D$5:$U$352,MATCH($B287,'Mapping water'!$B$5:$B$352,0),MATCH(Q$3,'Mapping water'!$D$4:$U$4,0))*$D287</f>
        <v>0</v>
      </c>
      <c r="R287" s="32">
        <f>INDEX('Mapping water'!$D$5:$U$352,MATCH($B287,'Mapping water'!$B$5:$B$352,0),MATCH(R$3,'Mapping water'!$D$4:$U$4,0))*$D287</f>
        <v>0</v>
      </c>
      <c r="S287" s="32">
        <f>INDEX('Mapping water'!$D$5:$U$352,MATCH($B287,'Mapping water'!$B$5:$B$352,0),MATCH(S$3,'Mapping water'!$D$4:$U$4,0))*$D287</f>
        <v>0</v>
      </c>
      <c r="T287" s="32">
        <f>INDEX('Mapping water'!$D$5:$U$352,MATCH($B287,'Mapping water'!$B$5:$B$352,0),MATCH(T$3,'Mapping water'!$D$4:$U$4,0))*$D287</f>
        <v>0</v>
      </c>
      <c r="U287" s="32">
        <f>INDEX('Mapping water'!$D$5:$U$352,MATCH($B287,'Mapping water'!$B$5:$B$352,0),MATCH(U$3,'Mapping water'!$D$4:$U$4,0))*$D287</f>
        <v>0</v>
      </c>
      <c r="V287" s="32">
        <f>INDEX('Mapping water'!$D$5:$U$352,MATCH($B287,'Mapping water'!$B$5:$B$352,0),MATCH(V$3,'Mapping water'!$D$4:$U$4,0))*$D287</f>
        <v>0</v>
      </c>
      <c r="W287" s="32">
        <f>INDEX('Mapping water'!$D$5:$U$352,MATCH($B287,'Mapping water'!$B$5:$B$352,0),MATCH(W$3,'Mapping water'!$D$4:$U$4,0))*$D287</f>
        <v>0</v>
      </c>
      <c r="X287" s="32">
        <f>INDEX('Mapping water'!$D$5:$U$352,MATCH($B287,'Mapping water'!$B$5:$B$352,0),MATCH(X$3,'Mapping water'!$D$4:$U$4,0))*$D287</f>
        <v>0</v>
      </c>
      <c r="Y287" s="32">
        <f>INDEX('Mapping water'!$D$5:$U$352,MATCH($B287,'Mapping water'!$B$5:$B$352,0),MATCH(Y$3,'Mapping water'!$D$4:$U$4,0))*$D287</f>
        <v>0</v>
      </c>
    </row>
    <row r="288" spans="1:25" x14ac:dyDescent="0.45">
      <c r="A288" s="10" t="s">
        <v>619</v>
      </c>
      <c r="B288" s="10" t="s">
        <v>620</v>
      </c>
      <c r="C288" s="10" t="s">
        <v>177</v>
      </c>
      <c r="D288" s="32">
        <f>INDEX('ONS data MYE 5'!$I$6:$I$445, MATCH($B288,'ONS data MYE 5'!$B$6:$B$445,0))</f>
        <v>185247</v>
      </c>
      <c r="E288" s="32">
        <f>INDEX('ONS data MYE 5'!$J$6:$J$445, MATCH($B288,'ONS data MYE 5'!$B$6:$B$445,0))</f>
        <v>78</v>
      </c>
      <c r="F288" s="32">
        <f t="shared" si="8"/>
        <v>4.3567088266895917</v>
      </c>
      <c r="G288" s="32">
        <f t="shared" si="9"/>
        <v>18.980911800554999</v>
      </c>
      <c r="H288" s="32">
        <f>INDEX('Mapping water'!$D$5:$U$352,MATCH($B288,'Mapping water'!$B$5:$B$352,0),MATCH(H$3,'Mapping water'!$D$4:$U$4,0))*$D288</f>
        <v>0</v>
      </c>
      <c r="I288" s="32">
        <f>INDEX('Mapping water'!$D$5:$U$352,MATCH($B288,'Mapping water'!$B$5:$B$352,0),MATCH(I$3,'Mapping water'!$D$4:$U$4,0))*$D288</f>
        <v>0</v>
      </c>
      <c r="J288" s="32">
        <f>INDEX('Mapping water'!$D$5:$U$352,MATCH($B288,'Mapping water'!$B$5:$B$352,0),MATCH(J$3,'Mapping water'!$D$4:$U$4,0))*$D288</f>
        <v>0</v>
      </c>
      <c r="K288" s="32">
        <f>INDEX('Mapping water'!$D$5:$U$352,MATCH($B288,'Mapping water'!$B$5:$B$352,0),MATCH(K$3,'Mapping water'!$D$4:$U$4,0))*$D288</f>
        <v>0</v>
      </c>
      <c r="L288" s="32">
        <f>INDEX('Mapping water'!$D$5:$U$352,MATCH($B288,'Mapping water'!$B$5:$B$352,0),MATCH(L$3,'Mapping water'!$D$4:$U$4,0))*$D288</f>
        <v>0</v>
      </c>
      <c r="M288" s="32">
        <f>INDEX('Mapping water'!$D$5:$U$352,MATCH($B288,'Mapping water'!$B$5:$B$352,0),MATCH(M$3,'Mapping water'!$D$4:$U$4,0))*$D288</f>
        <v>0</v>
      </c>
      <c r="N288" s="32">
        <f>INDEX('Mapping water'!$D$5:$U$352,MATCH($B288,'Mapping water'!$B$5:$B$352,0),MATCH(N$3,'Mapping water'!$D$4:$U$4,0))*$D288</f>
        <v>0</v>
      </c>
      <c r="O288" s="32">
        <f>INDEX('Mapping water'!$D$5:$U$352,MATCH($B288,'Mapping water'!$B$5:$B$352,0),MATCH(O$3,'Mapping water'!$D$4:$U$4,0))*$D288</f>
        <v>185247</v>
      </c>
      <c r="P288" s="32">
        <f>INDEX('Mapping water'!$D$5:$U$352,MATCH($B288,'Mapping water'!$B$5:$B$352,0),MATCH(P$3,'Mapping water'!$D$4:$U$4,0))*$D288</f>
        <v>0</v>
      </c>
      <c r="Q288" s="32">
        <f>INDEX('Mapping water'!$D$5:$U$352,MATCH($B288,'Mapping water'!$B$5:$B$352,0),MATCH(Q$3,'Mapping water'!$D$4:$U$4,0))*$D288</f>
        <v>0</v>
      </c>
      <c r="R288" s="32">
        <f>INDEX('Mapping water'!$D$5:$U$352,MATCH($B288,'Mapping water'!$B$5:$B$352,0),MATCH(R$3,'Mapping water'!$D$4:$U$4,0))*$D288</f>
        <v>0</v>
      </c>
      <c r="S288" s="32">
        <f>INDEX('Mapping water'!$D$5:$U$352,MATCH($B288,'Mapping water'!$B$5:$B$352,0),MATCH(S$3,'Mapping water'!$D$4:$U$4,0))*$D288</f>
        <v>0</v>
      </c>
      <c r="T288" s="32">
        <f>INDEX('Mapping water'!$D$5:$U$352,MATCH($B288,'Mapping water'!$B$5:$B$352,0),MATCH(T$3,'Mapping water'!$D$4:$U$4,0))*$D288</f>
        <v>0</v>
      </c>
      <c r="U288" s="32">
        <f>INDEX('Mapping water'!$D$5:$U$352,MATCH($B288,'Mapping water'!$B$5:$B$352,0),MATCH(U$3,'Mapping water'!$D$4:$U$4,0))*$D288</f>
        <v>0</v>
      </c>
      <c r="V288" s="32">
        <f>INDEX('Mapping water'!$D$5:$U$352,MATCH($B288,'Mapping water'!$B$5:$B$352,0),MATCH(V$3,'Mapping water'!$D$4:$U$4,0))*$D288</f>
        <v>0</v>
      </c>
      <c r="W288" s="32">
        <f>INDEX('Mapping water'!$D$5:$U$352,MATCH($B288,'Mapping water'!$B$5:$B$352,0),MATCH(W$3,'Mapping water'!$D$4:$U$4,0))*$D288</f>
        <v>0</v>
      </c>
      <c r="X288" s="32">
        <f>INDEX('Mapping water'!$D$5:$U$352,MATCH($B288,'Mapping water'!$B$5:$B$352,0),MATCH(X$3,'Mapping water'!$D$4:$U$4,0))*$D288</f>
        <v>0</v>
      </c>
      <c r="Y288" s="32">
        <f>INDEX('Mapping water'!$D$5:$U$352,MATCH($B288,'Mapping water'!$B$5:$B$352,0),MATCH(Y$3,'Mapping water'!$D$4:$U$4,0))*$D288</f>
        <v>0</v>
      </c>
    </row>
    <row r="289" spans="1:25" x14ac:dyDescent="0.45">
      <c r="A289" s="10" t="s">
        <v>621</v>
      </c>
      <c r="B289" s="10" t="s">
        <v>622</v>
      </c>
      <c r="C289" s="10" t="s">
        <v>177</v>
      </c>
      <c r="D289" s="32">
        <f>INDEX('ONS data MYE 5'!$I$6:$I$445, MATCH($B289,'ONS data MYE 5'!$B$6:$B$445,0))</f>
        <v>242316</v>
      </c>
      <c r="E289" s="32">
        <f>INDEX('ONS data MYE 5'!$J$6:$J$445, MATCH($B289,'ONS data MYE 5'!$B$6:$B$445,0))</f>
        <v>638</v>
      </c>
      <c r="F289" s="32">
        <f t="shared" si="8"/>
        <v>6.4583382833447898</v>
      </c>
      <c r="G289" s="32">
        <f t="shared" si="9"/>
        <v>41.710133382116929</v>
      </c>
      <c r="H289" s="32">
        <f>INDEX('Mapping water'!$D$5:$U$352,MATCH($B289,'Mapping water'!$B$5:$B$352,0),MATCH(H$3,'Mapping water'!$D$4:$U$4,0))*$D289</f>
        <v>0</v>
      </c>
      <c r="I289" s="32">
        <f>INDEX('Mapping water'!$D$5:$U$352,MATCH($B289,'Mapping water'!$B$5:$B$352,0),MATCH(I$3,'Mapping water'!$D$4:$U$4,0))*$D289</f>
        <v>0</v>
      </c>
      <c r="J289" s="32">
        <f>INDEX('Mapping water'!$D$5:$U$352,MATCH($B289,'Mapping water'!$B$5:$B$352,0),MATCH(J$3,'Mapping water'!$D$4:$U$4,0))*$D289</f>
        <v>0</v>
      </c>
      <c r="K289" s="32">
        <f>INDEX('Mapping water'!$D$5:$U$352,MATCH($B289,'Mapping water'!$B$5:$B$352,0),MATCH(K$3,'Mapping water'!$D$4:$U$4,0))*$D289</f>
        <v>0</v>
      </c>
      <c r="L289" s="32">
        <f>INDEX('Mapping water'!$D$5:$U$352,MATCH($B289,'Mapping water'!$B$5:$B$352,0),MATCH(L$3,'Mapping water'!$D$4:$U$4,0))*$D289</f>
        <v>0</v>
      </c>
      <c r="M289" s="32">
        <f>INDEX('Mapping water'!$D$5:$U$352,MATCH($B289,'Mapping water'!$B$5:$B$352,0),MATCH(M$3,'Mapping water'!$D$4:$U$4,0))*$D289</f>
        <v>0</v>
      </c>
      <c r="N289" s="32">
        <f>INDEX('Mapping water'!$D$5:$U$352,MATCH($B289,'Mapping water'!$B$5:$B$352,0),MATCH(N$3,'Mapping water'!$D$4:$U$4,0))*$D289</f>
        <v>0</v>
      </c>
      <c r="O289" s="32">
        <f>INDEX('Mapping water'!$D$5:$U$352,MATCH($B289,'Mapping water'!$B$5:$B$352,0),MATCH(O$3,'Mapping water'!$D$4:$U$4,0))*$D289</f>
        <v>242316</v>
      </c>
      <c r="P289" s="32">
        <f>INDEX('Mapping water'!$D$5:$U$352,MATCH($B289,'Mapping water'!$B$5:$B$352,0),MATCH(P$3,'Mapping water'!$D$4:$U$4,0))*$D289</f>
        <v>0</v>
      </c>
      <c r="Q289" s="32">
        <f>INDEX('Mapping water'!$D$5:$U$352,MATCH($B289,'Mapping water'!$B$5:$B$352,0),MATCH(Q$3,'Mapping water'!$D$4:$U$4,0))*$D289</f>
        <v>0</v>
      </c>
      <c r="R289" s="32">
        <f>INDEX('Mapping water'!$D$5:$U$352,MATCH($B289,'Mapping water'!$B$5:$B$352,0),MATCH(R$3,'Mapping water'!$D$4:$U$4,0))*$D289</f>
        <v>0</v>
      </c>
      <c r="S289" s="32">
        <f>INDEX('Mapping water'!$D$5:$U$352,MATCH($B289,'Mapping water'!$B$5:$B$352,0),MATCH(S$3,'Mapping water'!$D$4:$U$4,0))*$D289</f>
        <v>0</v>
      </c>
      <c r="T289" s="32">
        <f>INDEX('Mapping water'!$D$5:$U$352,MATCH($B289,'Mapping water'!$B$5:$B$352,0),MATCH(T$3,'Mapping water'!$D$4:$U$4,0))*$D289</f>
        <v>0</v>
      </c>
      <c r="U289" s="32">
        <f>INDEX('Mapping water'!$D$5:$U$352,MATCH($B289,'Mapping water'!$B$5:$B$352,0),MATCH(U$3,'Mapping water'!$D$4:$U$4,0))*$D289</f>
        <v>0</v>
      </c>
      <c r="V289" s="32">
        <f>INDEX('Mapping water'!$D$5:$U$352,MATCH($B289,'Mapping water'!$B$5:$B$352,0),MATCH(V$3,'Mapping water'!$D$4:$U$4,0))*$D289</f>
        <v>0</v>
      </c>
      <c r="W289" s="32">
        <f>INDEX('Mapping water'!$D$5:$U$352,MATCH($B289,'Mapping water'!$B$5:$B$352,0),MATCH(W$3,'Mapping water'!$D$4:$U$4,0))*$D289</f>
        <v>0</v>
      </c>
      <c r="X289" s="32">
        <f>INDEX('Mapping water'!$D$5:$U$352,MATCH($B289,'Mapping water'!$B$5:$B$352,0),MATCH(X$3,'Mapping water'!$D$4:$U$4,0))*$D289</f>
        <v>0</v>
      </c>
      <c r="Y289" s="32">
        <f>INDEX('Mapping water'!$D$5:$U$352,MATCH($B289,'Mapping water'!$B$5:$B$352,0),MATCH(Y$3,'Mapping water'!$D$4:$U$4,0))*$D289</f>
        <v>0</v>
      </c>
    </row>
    <row r="290" spans="1:25" x14ac:dyDescent="0.45">
      <c r="A290" s="10" t="s">
        <v>623</v>
      </c>
      <c r="B290" s="10" t="s">
        <v>624</v>
      </c>
      <c r="C290" s="10" t="s">
        <v>177</v>
      </c>
      <c r="D290" s="32">
        <f>INDEX('ONS data MYE 5'!$I$6:$I$445, MATCH($B290,'ONS data MYE 5'!$B$6:$B$445,0))</f>
        <v>140946</v>
      </c>
      <c r="E290" s="32">
        <f>INDEX('ONS data MYE 5'!$J$6:$J$445, MATCH($B290,'ONS data MYE 5'!$B$6:$B$445,0))</f>
        <v>319</v>
      </c>
      <c r="F290" s="32">
        <f t="shared" si="8"/>
        <v>5.7651911027848444</v>
      </c>
      <c r="G290" s="32">
        <f t="shared" si="9"/>
        <v>33.237428451629533</v>
      </c>
      <c r="H290" s="32">
        <f>INDEX('Mapping water'!$D$5:$U$352,MATCH($B290,'Mapping water'!$B$5:$B$352,0),MATCH(H$3,'Mapping water'!$D$4:$U$4,0))*$D290</f>
        <v>0</v>
      </c>
      <c r="I290" s="32">
        <f>INDEX('Mapping water'!$D$5:$U$352,MATCH($B290,'Mapping water'!$B$5:$B$352,0),MATCH(I$3,'Mapping water'!$D$4:$U$4,0))*$D290</f>
        <v>0</v>
      </c>
      <c r="J290" s="32">
        <f>INDEX('Mapping water'!$D$5:$U$352,MATCH($B290,'Mapping water'!$B$5:$B$352,0),MATCH(J$3,'Mapping water'!$D$4:$U$4,0))*$D290</f>
        <v>0</v>
      </c>
      <c r="K290" s="32">
        <f>INDEX('Mapping water'!$D$5:$U$352,MATCH($B290,'Mapping water'!$B$5:$B$352,0),MATCH(K$3,'Mapping water'!$D$4:$U$4,0))*$D290</f>
        <v>0</v>
      </c>
      <c r="L290" s="32">
        <f>INDEX('Mapping water'!$D$5:$U$352,MATCH($B290,'Mapping water'!$B$5:$B$352,0),MATCH(L$3,'Mapping water'!$D$4:$U$4,0))*$D290</f>
        <v>0</v>
      </c>
      <c r="M290" s="32">
        <f>INDEX('Mapping water'!$D$5:$U$352,MATCH($B290,'Mapping water'!$B$5:$B$352,0),MATCH(M$3,'Mapping water'!$D$4:$U$4,0))*$D290</f>
        <v>0</v>
      </c>
      <c r="N290" s="32">
        <f>INDEX('Mapping water'!$D$5:$U$352,MATCH($B290,'Mapping water'!$B$5:$B$352,0),MATCH(N$3,'Mapping water'!$D$4:$U$4,0))*$D290</f>
        <v>0</v>
      </c>
      <c r="O290" s="32">
        <f>INDEX('Mapping water'!$D$5:$U$352,MATCH($B290,'Mapping water'!$B$5:$B$352,0),MATCH(O$3,'Mapping water'!$D$4:$U$4,0))*$D290</f>
        <v>140946</v>
      </c>
      <c r="P290" s="32">
        <f>INDEX('Mapping water'!$D$5:$U$352,MATCH($B290,'Mapping water'!$B$5:$B$352,0),MATCH(P$3,'Mapping water'!$D$4:$U$4,0))*$D290</f>
        <v>0</v>
      </c>
      <c r="Q290" s="32">
        <f>INDEX('Mapping water'!$D$5:$U$352,MATCH($B290,'Mapping water'!$B$5:$B$352,0),MATCH(Q$3,'Mapping water'!$D$4:$U$4,0))*$D290</f>
        <v>0</v>
      </c>
      <c r="R290" s="32">
        <f>INDEX('Mapping water'!$D$5:$U$352,MATCH($B290,'Mapping water'!$B$5:$B$352,0),MATCH(R$3,'Mapping water'!$D$4:$U$4,0))*$D290</f>
        <v>0</v>
      </c>
      <c r="S290" s="32">
        <f>INDEX('Mapping water'!$D$5:$U$352,MATCH($B290,'Mapping water'!$B$5:$B$352,0),MATCH(S$3,'Mapping water'!$D$4:$U$4,0))*$D290</f>
        <v>0</v>
      </c>
      <c r="T290" s="32">
        <f>INDEX('Mapping water'!$D$5:$U$352,MATCH($B290,'Mapping water'!$B$5:$B$352,0),MATCH(T$3,'Mapping water'!$D$4:$U$4,0))*$D290</f>
        <v>0</v>
      </c>
      <c r="U290" s="32">
        <f>INDEX('Mapping water'!$D$5:$U$352,MATCH($B290,'Mapping water'!$B$5:$B$352,0),MATCH(U$3,'Mapping water'!$D$4:$U$4,0))*$D290</f>
        <v>0</v>
      </c>
      <c r="V290" s="32">
        <f>INDEX('Mapping water'!$D$5:$U$352,MATCH($B290,'Mapping water'!$B$5:$B$352,0),MATCH(V$3,'Mapping water'!$D$4:$U$4,0))*$D290</f>
        <v>0</v>
      </c>
      <c r="W290" s="32">
        <f>INDEX('Mapping water'!$D$5:$U$352,MATCH($B290,'Mapping water'!$B$5:$B$352,0),MATCH(W$3,'Mapping water'!$D$4:$U$4,0))*$D290</f>
        <v>0</v>
      </c>
      <c r="X290" s="32">
        <f>INDEX('Mapping water'!$D$5:$U$352,MATCH($B290,'Mapping water'!$B$5:$B$352,0),MATCH(X$3,'Mapping water'!$D$4:$U$4,0))*$D290</f>
        <v>0</v>
      </c>
      <c r="Y290" s="32">
        <f>INDEX('Mapping water'!$D$5:$U$352,MATCH($B290,'Mapping water'!$B$5:$B$352,0),MATCH(Y$3,'Mapping water'!$D$4:$U$4,0))*$D290</f>
        <v>0</v>
      </c>
    </row>
    <row r="291" spans="1:25" x14ac:dyDescent="0.45">
      <c r="A291" s="10" t="s">
        <v>625</v>
      </c>
      <c r="B291" s="10" t="s">
        <v>626</v>
      </c>
      <c r="C291" s="10" t="s">
        <v>177</v>
      </c>
      <c r="D291" s="32">
        <f>INDEX('ONS data MYE 5'!$I$6:$I$445, MATCH($B291,'ONS data MYE 5'!$B$6:$B$445,0))</f>
        <v>142259</v>
      </c>
      <c r="E291" s="32">
        <f>INDEX('ONS data MYE 5'!$J$6:$J$445, MATCH($B291,'ONS data MYE 5'!$B$6:$B$445,0))</f>
        <v>567</v>
      </c>
      <c r="F291" s="32">
        <f t="shared" si="8"/>
        <v>6.3403593037277517</v>
      </c>
      <c r="G291" s="32">
        <f t="shared" si="9"/>
        <v>40.20015610036706</v>
      </c>
      <c r="H291" s="32">
        <f>INDEX('Mapping water'!$D$5:$U$352,MATCH($B291,'Mapping water'!$B$5:$B$352,0),MATCH(H$3,'Mapping water'!$D$4:$U$4,0))*$D291</f>
        <v>0</v>
      </c>
      <c r="I291" s="32">
        <f>INDEX('Mapping water'!$D$5:$U$352,MATCH($B291,'Mapping water'!$B$5:$B$352,0),MATCH(I$3,'Mapping water'!$D$4:$U$4,0))*$D291</f>
        <v>0</v>
      </c>
      <c r="J291" s="32">
        <f>INDEX('Mapping water'!$D$5:$U$352,MATCH($B291,'Mapping water'!$B$5:$B$352,0),MATCH(J$3,'Mapping water'!$D$4:$U$4,0))*$D291</f>
        <v>0</v>
      </c>
      <c r="K291" s="32">
        <f>INDEX('Mapping water'!$D$5:$U$352,MATCH($B291,'Mapping water'!$B$5:$B$352,0),MATCH(K$3,'Mapping water'!$D$4:$U$4,0))*$D291</f>
        <v>0</v>
      </c>
      <c r="L291" s="32">
        <f>INDEX('Mapping water'!$D$5:$U$352,MATCH($B291,'Mapping water'!$B$5:$B$352,0),MATCH(L$3,'Mapping water'!$D$4:$U$4,0))*$D291</f>
        <v>0</v>
      </c>
      <c r="M291" s="32">
        <f>INDEX('Mapping water'!$D$5:$U$352,MATCH($B291,'Mapping water'!$B$5:$B$352,0),MATCH(M$3,'Mapping water'!$D$4:$U$4,0))*$D291</f>
        <v>0</v>
      </c>
      <c r="N291" s="32">
        <f>INDEX('Mapping water'!$D$5:$U$352,MATCH($B291,'Mapping water'!$B$5:$B$352,0),MATCH(N$3,'Mapping water'!$D$4:$U$4,0))*$D291</f>
        <v>0</v>
      </c>
      <c r="O291" s="32">
        <f>INDEX('Mapping water'!$D$5:$U$352,MATCH($B291,'Mapping water'!$B$5:$B$352,0),MATCH(O$3,'Mapping water'!$D$4:$U$4,0))*$D291</f>
        <v>142259</v>
      </c>
      <c r="P291" s="32">
        <f>INDEX('Mapping water'!$D$5:$U$352,MATCH($B291,'Mapping water'!$B$5:$B$352,0),MATCH(P$3,'Mapping water'!$D$4:$U$4,0))*$D291</f>
        <v>0</v>
      </c>
      <c r="Q291" s="32">
        <f>INDEX('Mapping water'!$D$5:$U$352,MATCH($B291,'Mapping water'!$B$5:$B$352,0),MATCH(Q$3,'Mapping water'!$D$4:$U$4,0))*$D291</f>
        <v>0</v>
      </c>
      <c r="R291" s="32">
        <f>INDEX('Mapping water'!$D$5:$U$352,MATCH($B291,'Mapping water'!$B$5:$B$352,0),MATCH(R$3,'Mapping water'!$D$4:$U$4,0))*$D291</f>
        <v>0</v>
      </c>
      <c r="S291" s="32">
        <f>INDEX('Mapping water'!$D$5:$U$352,MATCH($B291,'Mapping water'!$B$5:$B$352,0),MATCH(S$3,'Mapping water'!$D$4:$U$4,0))*$D291</f>
        <v>0</v>
      </c>
      <c r="T291" s="32">
        <f>INDEX('Mapping water'!$D$5:$U$352,MATCH($B291,'Mapping water'!$B$5:$B$352,0),MATCH(T$3,'Mapping water'!$D$4:$U$4,0))*$D291</f>
        <v>0</v>
      </c>
      <c r="U291" s="32">
        <f>INDEX('Mapping water'!$D$5:$U$352,MATCH($B291,'Mapping water'!$B$5:$B$352,0),MATCH(U$3,'Mapping water'!$D$4:$U$4,0))*$D291</f>
        <v>0</v>
      </c>
      <c r="V291" s="32">
        <f>INDEX('Mapping water'!$D$5:$U$352,MATCH($B291,'Mapping water'!$B$5:$B$352,0),MATCH(V$3,'Mapping water'!$D$4:$U$4,0))*$D291</f>
        <v>0</v>
      </c>
      <c r="W291" s="32">
        <f>INDEX('Mapping water'!$D$5:$U$352,MATCH($B291,'Mapping water'!$B$5:$B$352,0),MATCH(W$3,'Mapping water'!$D$4:$U$4,0))*$D291</f>
        <v>0</v>
      </c>
      <c r="X291" s="32">
        <f>INDEX('Mapping water'!$D$5:$U$352,MATCH($B291,'Mapping water'!$B$5:$B$352,0),MATCH(X$3,'Mapping water'!$D$4:$U$4,0))*$D291</f>
        <v>0</v>
      </c>
      <c r="Y291" s="32">
        <f>INDEX('Mapping water'!$D$5:$U$352,MATCH($B291,'Mapping water'!$B$5:$B$352,0),MATCH(Y$3,'Mapping water'!$D$4:$U$4,0))*$D291</f>
        <v>0</v>
      </c>
    </row>
    <row r="292" spans="1:25" x14ac:dyDescent="0.45">
      <c r="A292" s="10" t="s">
        <v>627</v>
      </c>
      <c r="B292" s="10" t="s">
        <v>628</v>
      </c>
      <c r="C292" s="10" t="s">
        <v>177</v>
      </c>
      <c r="D292" s="32">
        <f>INDEX('ONS data MYE 5'!$I$6:$I$445, MATCH($B292,'ONS data MYE 5'!$B$6:$B$445,0))</f>
        <v>127980</v>
      </c>
      <c r="E292" s="32">
        <f>INDEX('ONS data MYE 5'!$J$6:$J$445, MATCH($B292,'ONS data MYE 5'!$B$6:$B$445,0))</f>
        <v>387</v>
      </c>
      <c r="F292" s="32">
        <f t="shared" si="8"/>
        <v>5.9584246930297819</v>
      </c>
      <c r="G292" s="32">
        <f t="shared" si="9"/>
        <v>35.502824822507051</v>
      </c>
      <c r="H292" s="32">
        <f>INDEX('Mapping water'!$D$5:$U$352,MATCH($B292,'Mapping water'!$B$5:$B$352,0),MATCH(H$3,'Mapping water'!$D$4:$U$4,0))*$D292</f>
        <v>0</v>
      </c>
      <c r="I292" s="32">
        <f>INDEX('Mapping water'!$D$5:$U$352,MATCH($B292,'Mapping water'!$B$5:$B$352,0),MATCH(I$3,'Mapping water'!$D$4:$U$4,0))*$D292</f>
        <v>0</v>
      </c>
      <c r="J292" s="32">
        <f>INDEX('Mapping water'!$D$5:$U$352,MATCH($B292,'Mapping water'!$B$5:$B$352,0),MATCH(J$3,'Mapping water'!$D$4:$U$4,0))*$D292</f>
        <v>0</v>
      </c>
      <c r="K292" s="32">
        <f>INDEX('Mapping water'!$D$5:$U$352,MATCH($B292,'Mapping water'!$B$5:$B$352,0),MATCH(K$3,'Mapping water'!$D$4:$U$4,0))*$D292</f>
        <v>0</v>
      </c>
      <c r="L292" s="32">
        <f>INDEX('Mapping water'!$D$5:$U$352,MATCH($B292,'Mapping water'!$B$5:$B$352,0),MATCH(L$3,'Mapping water'!$D$4:$U$4,0))*$D292</f>
        <v>0</v>
      </c>
      <c r="M292" s="32">
        <f>INDEX('Mapping water'!$D$5:$U$352,MATCH($B292,'Mapping water'!$B$5:$B$352,0),MATCH(M$3,'Mapping water'!$D$4:$U$4,0))*$D292</f>
        <v>0</v>
      </c>
      <c r="N292" s="32">
        <f>INDEX('Mapping water'!$D$5:$U$352,MATCH($B292,'Mapping water'!$B$5:$B$352,0),MATCH(N$3,'Mapping water'!$D$4:$U$4,0))*$D292</f>
        <v>0</v>
      </c>
      <c r="O292" s="32">
        <f>INDEX('Mapping water'!$D$5:$U$352,MATCH($B292,'Mapping water'!$B$5:$B$352,0),MATCH(O$3,'Mapping water'!$D$4:$U$4,0))*$D292</f>
        <v>127980</v>
      </c>
      <c r="P292" s="32">
        <f>INDEX('Mapping water'!$D$5:$U$352,MATCH($B292,'Mapping water'!$B$5:$B$352,0),MATCH(P$3,'Mapping water'!$D$4:$U$4,0))*$D292</f>
        <v>0</v>
      </c>
      <c r="Q292" s="32">
        <f>INDEX('Mapping water'!$D$5:$U$352,MATCH($B292,'Mapping water'!$B$5:$B$352,0),MATCH(Q$3,'Mapping water'!$D$4:$U$4,0))*$D292</f>
        <v>0</v>
      </c>
      <c r="R292" s="32">
        <f>INDEX('Mapping water'!$D$5:$U$352,MATCH($B292,'Mapping water'!$B$5:$B$352,0),MATCH(R$3,'Mapping water'!$D$4:$U$4,0))*$D292</f>
        <v>0</v>
      </c>
      <c r="S292" s="32">
        <f>INDEX('Mapping water'!$D$5:$U$352,MATCH($B292,'Mapping water'!$B$5:$B$352,0),MATCH(S$3,'Mapping water'!$D$4:$U$4,0))*$D292</f>
        <v>0</v>
      </c>
      <c r="T292" s="32">
        <f>INDEX('Mapping water'!$D$5:$U$352,MATCH($B292,'Mapping water'!$B$5:$B$352,0),MATCH(T$3,'Mapping water'!$D$4:$U$4,0))*$D292</f>
        <v>0</v>
      </c>
      <c r="U292" s="32">
        <f>INDEX('Mapping water'!$D$5:$U$352,MATCH($B292,'Mapping water'!$B$5:$B$352,0),MATCH(U$3,'Mapping water'!$D$4:$U$4,0))*$D292</f>
        <v>0</v>
      </c>
      <c r="V292" s="32">
        <f>INDEX('Mapping water'!$D$5:$U$352,MATCH($B292,'Mapping water'!$B$5:$B$352,0),MATCH(V$3,'Mapping water'!$D$4:$U$4,0))*$D292</f>
        <v>0</v>
      </c>
      <c r="W292" s="32">
        <f>INDEX('Mapping water'!$D$5:$U$352,MATCH($B292,'Mapping water'!$B$5:$B$352,0),MATCH(W$3,'Mapping water'!$D$4:$U$4,0))*$D292</f>
        <v>0</v>
      </c>
      <c r="X292" s="32">
        <f>INDEX('Mapping water'!$D$5:$U$352,MATCH($B292,'Mapping water'!$B$5:$B$352,0),MATCH(X$3,'Mapping water'!$D$4:$U$4,0))*$D292</f>
        <v>0</v>
      </c>
      <c r="Y292" s="32">
        <f>INDEX('Mapping water'!$D$5:$U$352,MATCH($B292,'Mapping water'!$B$5:$B$352,0),MATCH(Y$3,'Mapping water'!$D$4:$U$4,0))*$D292</f>
        <v>0</v>
      </c>
    </row>
    <row r="293" spans="1:25" x14ac:dyDescent="0.45">
      <c r="A293" s="10" t="s">
        <v>629</v>
      </c>
      <c r="B293" s="10" t="s">
        <v>630</v>
      </c>
      <c r="C293" s="10" t="s">
        <v>177</v>
      </c>
      <c r="D293" s="32">
        <f>INDEX('ONS data MYE 5'!$I$6:$I$445, MATCH($B293,'ONS data MYE 5'!$B$6:$B$445,0))</f>
        <v>357496</v>
      </c>
      <c r="E293" s="32">
        <f>INDEX('ONS data MYE 5'!$J$6:$J$445, MATCH($B293,'ONS data MYE 5'!$B$6:$B$445,0))</f>
        <v>2537</v>
      </c>
      <c r="F293" s="32">
        <f t="shared" si="8"/>
        <v>7.8387375595992816</v>
      </c>
      <c r="G293" s="32">
        <f t="shared" si="9"/>
        <v>61.445806528272499</v>
      </c>
      <c r="H293" s="32">
        <f>INDEX('Mapping water'!$D$5:$U$352,MATCH($B293,'Mapping water'!$B$5:$B$352,0),MATCH(H$3,'Mapping water'!$D$4:$U$4,0))*$D293</f>
        <v>0</v>
      </c>
      <c r="I293" s="32">
        <f>INDEX('Mapping water'!$D$5:$U$352,MATCH($B293,'Mapping water'!$B$5:$B$352,0),MATCH(I$3,'Mapping water'!$D$4:$U$4,0))*$D293</f>
        <v>0</v>
      </c>
      <c r="J293" s="32">
        <f>INDEX('Mapping water'!$D$5:$U$352,MATCH($B293,'Mapping water'!$B$5:$B$352,0),MATCH(J$3,'Mapping water'!$D$4:$U$4,0))*$D293</f>
        <v>0</v>
      </c>
      <c r="K293" s="32">
        <f>INDEX('Mapping water'!$D$5:$U$352,MATCH($B293,'Mapping water'!$B$5:$B$352,0),MATCH(K$3,'Mapping water'!$D$4:$U$4,0))*$D293</f>
        <v>0</v>
      </c>
      <c r="L293" s="32">
        <f>INDEX('Mapping water'!$D$5:$U$352,MATCH($B293,'Mapping water'!$B$5:$B$352,0),MATCH(L$3,'Mapping water'!$D$4:$U$4,0))*$D293</f>
        <v>0</v>
      </c>
      <c r="M293" s="32">
        <f>INDEX('Mapping water'!$D$5:$U$352,MATCH($B293,'Mapping water'!$B$5:$B$352,0),MATCH(M$3,'Mapping water'!$D$4:$U$4,0))*$D293</f>
        <v>0</v>
      </c>
      <c r="N293" s="32">
        <f>INDEX('Mapping water'!$D$5:$U$352,MATCH($B293,'Mapping water'!$B$5:$B$352,0),MATCH(N$3,'Mapping water'!$D$4:$U$4,0))*$D293</f>
        <v>0</v>
      </c>
      <c r="O293" s="32">
        <f>INDEX('Mapping water'!$D$5:$U$352,MATCH($B293,'Mapping water'!$B$5:$B$352,0),MATCH(O$3,'Mapping water'!$D$4:$U$4,0))*$D293</f>
        <v>357496</v>
      </c>
      <c r="P293" s="32">
        <f>INDEX('Mapping water'!$D$5:$U$352,MATCH($B293,'Mapping water'!$B$5:$B$352,0),MATCH(P$3,'Mapping water'!$D$4:$U$4,0))*$D293</f>
        <v>0</v>
      </c>
      <c r="Q293" s="32">
        <f>INDEX('Mapping water'!$D$5:$U$352,MATCH($B293,'Mapping water'!$B$5:$B$352,0),MATCH(Q$3,'Mapping water'!$D$4:$U$4,0))*$D293</f>
        <v>0</v>
      </c>
      <c r="R293" s="32">
        <f>INDEX('Mapping water'!$D$5:$U$352,MATCH($B293,'Mapping water'!$B$5:$B$352,0),MATCH(R$3,'Mapping water'!$D$4:$U$4,0))*$D293</f>
        <v>0</v>
      </c>
      <c r="S293" s="32">
        <f>INDEX('Mapping water'!$D$5:$U$352,MATCH($B293,'Mapping water'!$B$5:$B$352,0),MATCH(S$3,'Mapping water'!$D$4:$U$4,0))*$D293</f>
        <v>0</v>
      </c>
      <c r="T293" s="32">
        <f>INDEX('Mapping water'!$D$5:$U$352,MATCH($B293,'Mapping water'!$B$5:$B$352,0),MATCH(T$3,'Mapping water'!$D$4:$U$4,0))*$D293</f>
        <v>0</v>
      </c>
      <c r="U293" s="32">
        <f>INDEX('Mapping water'!$D$5:$U$352,MATCH($B293,'Mapping water'!$B$5:$B$352,0),MATCH(U$3,'Mapping water'!$D$4:$U$4,0))*$D293</f>
        <v>0</v>
      </c>
      <c r="V293" s="32">
        <f>INDEX('Mapping water'!$D$5:$U$352,MATCH($B293,'Mapping water'!$B$5:$B$352,0),MATCH(V$3,'Mapping water'!$D$4:$U$4,0))*$D293</f>
        <v>0</v>
      </c>
      <c r="W293" s="32">
        <f>INDEX('Mapping water'!$D$5:$U$352,MATCH($B293,'Mapping water'!$B$5:$B$352,0),MATCH(W$3,'Mapping water'!$D$4:$U$4,0))*$D293</f>
        <v>0</v>
      </c>
      <c r="X293" s="32">
        <f>INDEX('Mapping water'!$D$5:$U$352,MATCH($B293,'Mapping water'!$B$5:$B$352,0),MATCH(X$3,'Mapping water'!$D$4:$U$4,0))*$D293</f>
        <v>0</v>
      </c>
      <c r="Y293" s="32">
        <f>INDEX('Mapping water'!$D$5:$U$352,MATCH($B293,'Mapping water'!$B$5:$B$352,0),MATCH(Y$3,'Mapping water'!$D$4:$U$4,0))*$D293</f>
        <v>0</v>
      </c>
    </row>
    <row r="294" spans="1:25" x14ac:dyDescent="0.45">
      <c r="A294" s="10" t="s">
        <v>631</v>
      </c>
      <c r="B294" s="10" t="s">
        <v>632</v>
      </c>
      <c r="C294" s="10" t="s">
        <v>177</v>
      </c>
      <c r="D294" s="32">
        <f>INDEX('ONS data MYE 5'!$I$6:$I$445, MATCH($B294,'ONS data MYE 5'!$B$6:$B$445,0))</f>
        <v>237378</v>
      </c>
      <c r="E294" s="32">
        <f>INDEX('ONS data MYE 5'!$J$6:$J$445, MATCH($B294,'ONS data MYE 5'!$B$6:$B$445,0))</f>
        <v>560</v>
      </c>
      <c r="F294" s="32">
        <f t="shared" si="8"/>
        <v>6.3279367837291947</v>
      </c>
      <c r="G294" s="32">
        <f t="shared" si="9"/>
        <v>40.042783938872986</v>
      </c>
      <c r="H294" s="32">
        <f>INDEX('Mapping water'!$D$5:$U$352,MATCH($B294,'Mapping water'!$B$5:$B$352,0),MATCH(H$3,'Mapping water'!$D$4:$U$4,0))*$D294</f>
        <v>0</v>
      </c>
      <c r="I294" s="32">
        <f>INDEX('Mapping water'!$D$5:$U$352,MATCH($B294,'Mapping water'!$B$5:$B$352,0),MATCH(I$3,'Mapping water'!$D$4:$U$4,0))*$D294</f>
        <v>0</v>
      </c>
      <c r="J294" s="32">
        <f>INDEX('Mapping water'!$D$5:$U$352,MATCH($B294,'Mapping water'!$B$5:$B$352,0),MATCH(J$3,'Mapping water'!$D$4:$U$4,0))*$D294</f>
        <v>0</v>
      </c>
      <c r="K294" s="32">
        <f>INDEX('Mapping water'!$D$5:$U$352,MATCH($B294,'Mapping water'!$B$5:$B$352,0),MATCH(K$3,'Mapping water'!$D$4:$U$4,0))*$D294</f>
        <v>0</v>
      </c>
      <c r="L294" s="32">
        <f>INDEX('Mapping water'!$D$5:$U$352,MATCH($B294,'Mapping water'!$B$5:$B$352,0),MATCH(L$3,'Mapping water'!$D$4:$U$4,0))*$D294</f>
        <v>0</v>
      </c>
      <c r="M294" s="32">
        <f>INDEX('Mapping water'!$D$5:$U$352,MATCH($B294,'Mapping water'!$B$5:$B$352,0),MATCH(M$3,'Mapping water'!$D$4:$U$4,0))*$D294</f>
        <v>0</v>
      </c>
      <c r="N294" s="32">
        <f>INDEX('Mapping water'!$D$5:$U$352,MATCH($B294,'Mapping water'!$B$5:$B$352,0),MATCH(N$3,'Mapping water'!$D$4:$U$4,0))*$D294</f>
        <v>0</v>
      </c>
      <c r="O294" s="32">
        <f>INDEX('Mapping water'!$D$5:$U$352,MATCH($B294,'Mapping water'!$B$5:$B$352,0),MATCH(O$3,'Mapping water'!$D$4:$U$4,0))*$D294</f>
        <v>237378</v>
      </c>
      <c r="P294" s="32">
        <f>INDEX('Mapping water'!$D$5:$U$352,MATCH($B294,'Mapping water'!$B$5:$B$352,0),MATCH(P$3,'Mapping water'!$D$4:$U$4,0))*$D294</f>
        <v>0</v>
      </c>
      <c r="Q294" s="32">
        <f>INDEX('Mapping water'!$D$5:$U$352,MATCH($B294,'Mapping water'!$B$5:$B$352,0),MATCH(Q$3,'Mapping water'!$D$4:$U$4,0))*$D294</f>
        <v>0</v>
      </c>
      <c r="R294" s="32">
        <f>INDEX('Mapping water'!$D$5:$U$352,MATCH($B294,'Mapping water'!$B$5:$B$352,0),MATCH(R$3,'Mapping water'!$D$4:$U$4,0))*$D294</f>
        <v>0</v>
      </c>
      <c r="S294" s="32">
        <f>INDEX('Mapping water'!$D$5:$U$352,MATCH($B294,'Mapping water'!$B$5:$B$352,0),MATCH(S$3,'Mapping water'!$D$4:$U$4,0))*$D294</f>
        <v>0</v>
      </c>
      <c r="T294" s="32">
        <f>INDEX('Mapping water'!$D$5:$U$352,MATCH($B294,'Mapping water'!$B$5:$B$352,0),MATCH(T$3,'Mapping water'!$D$4:$U$4,0))*$D294</f>
        <v>0</v>
      </c>
      <c r="U294" s="32">
        <f>INDEX('Mapping water'!$D$5:$U$352,MATCH($B294,'Mapping water'!$B$5:$B$352,0),MATCH(U$3,'Mapping water'!$D$4:$U$4,0))*$D294</f>
        <v>0</v>
      </c>
      <c r="V294" s="32">
        <f>INDEX('Mapping water'!$D$5:$U$352,MATCH($B294,'Mapping water'!$B$5:$B$352,0),MATCH(V$3,'Mapping water'!$D$4:$U$4,0))*$D294</f>
        <v>0</v>
      </c>
      <c r="W294" s="32">
        <f>INDEX('Mapping water'!$D$5:$U$352,MATCH($B294,'Mapping water'!$B$5:$B$352,0),MATCH(W$3,'Mapping water'!$D$4:$U$4,0))*$D294</f>
        <v>0</v>
      </c>
      <c r="X294" s="32">
        <f>INDEX('Mapping water'!$D$5:$U$352,MATCH($B294,'Mapping water'!$B$5:$B$352,0),MATCH(X$3,'Mapping water'!$D$4:$U$4,0))*$D294</f>
        <v>0</v>
      </c>
      <c r="Y294" s="32">
        <f>INDEX('Mapping water'!$D$5:$U$352,MATCH($B294,'Mapping water'!$B$5:$B$352,0),MATCH(Y$3,'Mapping water'!$D$4:$U$4,0))*$D294</f>
        <v>0</v>
      </c>
    </row>
    <row r="295" spans="1:25" x14ac:dyDescent="0.45">
      <c r="A295" s="10" t="s">
        <v>633</v>
      </c>
      <c r="B295" s="10" t="s">
        <v>634</v>
      </c>
      <c r="C295" s="10" t="s">
        <v>177</v>
      </c>
      <c r="D295" s="32">
        <f>INDEX('ONS data MYE 5'!$I$6:$I$445, MATCH($B295,'ONS data MYE 5'!$B$6:$B$445,0))</f>
        <v>180168</v>
      </c>
      <c r="E295" s="32">
        <f>INDEX('ONS data MYE 5'!$J$6:$J$445, MATCH($B295,'ONS data MYE 5'!$B$6:$B$445,0))</f>
        <v>650</v>
      </c>
      <c r="F295" s="32">
        <f t="shared" si="8"/>
        <v>6.4769723628896827</v>
      </c>
      <c r="G295" s="32">
        <f t="shared" si="9"/>
        <v>41.951170989636758</v>
      </c>
      <c r="H295" s="32">
        <f>INDEX('Mapping water'!$D$5:$U$352,MATCH($B295,'Mapping water'!$B$5:$B$352,0),MATCH(H$3,'Mapping water'!$D$4:$U$4,0))*$D295</f>
        <v>0</v>
      </c>
      <c r="I295" s="32">
        <f>INDEX('Mapping water'!$D$5:$U$352,MATCH($B295,'Mapping water'!$B$5:$B$352,0),MATCH(I$3,'Mapping water'!$D$4:$U$4,0))*$D295</f>
        <v>0</v>
      </c>
      <c r="J295" s="32">
        <f>INDEX('Mapping water'!$D$5:$U$352,MATCH($B295,'Mapping water'!$B$5:$B$352,0),MATCH(J$3,'Mapping water'!$D$4:$U$4,0))*$D295</f>
        <v>0</v>
      </c>
      <c r="K295" s="32">
        <f>INDEX('Mapping water'!$D$5:$U$352,MATCH($B295,'Mapping water'!$B$5:$B$352,0),MATCH(K$3,'Mapping water'!$D$4:$U$4,0))*$D295</f>
        <v>0</v>
      </c>
      <c r="L295" s="32">
        <f>INDEX('Mapping water'!$D$5:$U$352,MATCH($B295,'Mapping water'!$B$5:$B$352,0),MATCH(L$3,'Mapping water'!$D$4:$U$4,0))*$D295</f>
        <v>0</v>
      </c>
      <c r="M295" s="32">
        <f>INDEX('Mapping water'!$D$5:$U$352,MATCH($B295,'Mapping water'!$B$5:$B$352,0),MATCH(M$3,'Mapping water'!$D$4:$U$4,0))*$D295</f>
        <v>0</v>
      </c>
      <c r="N295" s="32">
        <f>INDEX('Mapping water'!$D$5:$U$352,MATCH($B295,'Mapping water'!$B$5:$B$352,0),MATCH(N$3,'Mapping water'!$D$4:$U$4,0))*$D295</f>
        <v>0</v>
      </c>
      <c r="O295" s="32">
        <f>INDEX('Mapping water'!$D$5:$U$352,MATCH($B295,'Mapping water'!$B$5:$B$352,0),MATCH(O$3,'Mapping water'!$D$4:$U$4,0))*$D295</f>
        <v>180168</v>
      </c>
      <c r="P295" s="32">
        <f>INDEX('Mapping water'!$D$5:$U$352,MATCH($B295,'Mapping water'!$B$5:$B$352,0),MATCH(P$3,'Mapping water'!$D$4:$U$4,0))*$D295</f>
        <v>0</v>
      </c>
      <c r="Q295" s="32">
        <f>INDEX('Mapping water'!$D$5:$U$352,MATCH($B295,'Mapping water'!$B$5:$B$352,0),MATCH(Q$3,'Mapping water'!$D$4:$U$4,0))*$D295</f>
        <v>0</v>
      </c>
      <c r="R295" s="32">
        <f>INDEX('Mapping water'!$D$5:$U$352,MATCH($B295,'Mapping water'!$B$5:$B$352,0),MATCH(R$3,'Mapping water'!$D$4:$U$4,0))*$D295</f>
        <v>0</v>
      </c>
      <c r="S295" s="32">
        <f>INDEX('Mapping water'!$D$5:$U$352,MATCH($B295,'Mapping water'!$B$5:$B$352,0),MATCH(S$3,'Mapping water'!$D$4:$U$4,0))*$D295</f>
        <v>0</v>
      </c>
      <c r="T295" s="32">
        <f>INDEX('Mapping water'!$D$5:$U$352,MATCH($B295,'Mapping water'!$B$5:$B$352,0),MATCH(T$3,'Mapping water'!$D$4:$U$4,0))*$D295</f>
        <v>0</v>
      </c>
      <c r="U295" s="32">
        <f>INDEX('Mapping water'!$D$5:$U$352,MATCH($B295,'Mapping water'!$B$5:$B$352,0),MATCH(U$3,'Mapping water'!$D$4:$U$4,0))*$D295</f>
        <v>0</v>
      </c>
      <c r="V295" s="32">
        <f>INDEX('Mapping water'!$D$5:$U$352,MATCH($B295,'Mapping water'!$B$5:$B$352,0),MATCH(V$3,'Mapping water'!$D$4:$U$4,0))*$D295</f>
        <v>0</v>
      </c>
      <c r="W295" s="32">
        <f>INDEX('Mapping water'!$D$5:$U$352,MATCH($B295,'Mapping water'!$B$5:$B$352,0),MATCH(W$3,'Mapping water'!$D$4:$U$4,0))*$D295</f>
        <v>0</v>
      </c>
      <c r="X295" s="32">
        <f>INDEX('Mapping water'!$D$5:$U$352,MATCH($B295,'Mapping water'!$B$5:$B$352,0),MATCH(X$3,'Mapping water'!$D$4:$U$4,0))*$D295</f>
        <v>0</v>
      </c>
      <c r="Y295" s="32">
        <f>INDEX('Mapping water'!$D$5:$U$352,MATCH($B295,'Mapping water'!$B$5:$B$352,0),MATCH(Y$3,'Mapping water'!$D$4:$U$4,0))*$D295</f>
        <v>0</v>
      </c>
    </row>
    <row r="296" spans="1:25" x14ac:dyDescent="0.45">
      <c r="A296" s="10" t="s">
        <v>635</v>
      </c>
      <c r="B296" s="10" t="s">
        <v>636</v>
      </c>
      <c r="C296" s="10" t="s">
        <v>177</v>
      </c>
      <c r="D296" s="32">
        <f>INDEX('ONS data MYE 5'!$I$6:$I$445, MATCH($B296,'ONS data MYE 5'!$B$6:$B$445,0))</f>
        <v>69547</v>
      </c>
      <c r="E296" s="32">
        <f>INDEX('ONS data MYE 5'!$J$6:$J$445, MATCH($B296,'ONS data MYE 5'!$B$6:$B$445,0))</f>
        <v>640</v>
      </c>
      <c r="F296" s="32">
        <f t="shared" si="8"/>
        <v>6.4614681763537174</v>
      </c>
      <c r="G296" s="32">
        <f t="shared" si="9"/>
        <v>41.750570994031833</v>
      </c>
      <c r="H296" s="32">
        <f>INDEX('Mapping water'!$D$5:$U$352,MATCH($B296,'Mapping water'!$B$5:$B$352,0),MATCH(H$3,'Mapping water'!$D$4:$U$4,0))*$D296</f>
        <v>0</v>
      </c>
      <c r="I296" s="32">
        <f>INDEX('Mapping water'!$D$5:$U$352,MATCH($B296,'Mapping water'!$B$5:$B$352,0),MATCH(I$3,'Mapping water'!$D$4:$U$4,0))*$D296</f>
        <v>0</v>
      </c>
      <c r="J296" s="32">
        <f>INDEX('Mapping water'!$D$5:$U$352,MATCH($B296,'Mapping water'!$B$5:$B$352,0),MATCH(J$3,'Mapping water'!$D$4:$U$4,0))*$D296</f>
        <v>0</v>
      </c>
      <c r="K296" s="32">
        <f>INDEX('Mapping water'!$D$5:$U$352,MATCH($B296,'Mapping water'!$B$5:$B$352,0),MATCH(K$3,'Mapping water'!$D$4:$U$4,0))*$D296</f>
        <v>0</v>
      </c>
      <c r="L296" s="32">
        <f>INDEX('Mapping water'!$D$5:$U$352,MATCH($B296,'Mapping water'!$B$5:$B$352,0),MATCH(L$3,'Mapping water'!$D$4:$U$4,0))*$D296</f>
        <v>0</v>
      </c>
      <c r="M296" s="32">
        <f>INDEX('Mapping water'!$D$5:$U$352,MATCH($B296,'Mapping water'!$B$5:$B$352,0),MATCH(M$3,'Mapping water'!$D$4:$U$4,0))*$D296</f>
        <v>0</v>
      </c>
      <c r="N296" s="32">
        <f>INDEX('Mapping water'!$D$5:$U$352,MATCH($B296,'Mapping water'!$B$5:$B$352,0),MATCH(N$3,'Mapping water'!$D$4:$U$4,0))*$D296</f>
        <v>0</v>
      </c>
      <c r="O296" s="32">
        <f>INDEX('Mapping water'!$D$5:$U$352,MATCH($B296,'Mapping water'!$B$5:$B$352,0),MATCH(O$3,'Mapping water'!$D$4:$U$4,0))*$D296</f>
        <v>69547</v>
      </c>
      <c r="P296" s="32">
        <f>INDEX('Mapping water'!$D$5:$U$352,MATCH($B296,'Mapping water'!$B$5:$B$352,0),MATCH(P$3,'Mapping water'!$D$4:$U$4,0))*$D296</f>
        <v>0</v>
      </c>
      <c r="Q296" s="32">
        <f>INDEX('Mapping water'!$D$5:$U$352,MATCH($B296,'Mapping water'!$B$5:$B$352,0),MATCH(Q$3,'Mapping water'!$D$4:$U$4,0))*$D296</f>
        <v>0</v>
      </c>
      <c r="R296" s="32">
        <f>INDEX('Mapping water'!$D$5:$U$352,MATCH($B296,'Mapping water'!$B$5:$B$352,0),MATCH(R$3,'Mapping water'!$D$4:$U$4,0))*$D296</f>
        <v>0</v>
      </c>
      <c r="S296" s="32">
        <f>INDEX('Mapping water'!$D$5:$U$352,MATCH($B296,'Mapping water'!$B$5:$B$352,0),MATCH(S$3,'Mapping water'!$D$4:$U$4,0))*$D296</f>
        <v>0</v>
      </c>
      <c r="T296" s="32">
        <f>INDEX('Mapping water'!$D$5:$U$352,MATCH($B296,'Mapping water'!$B$5:$B$352,0),MATCH(T$3,'Mapping water'!$D$4:$U$4,0))*$D296</f>
        <v>0</v>
      </c>
      <c r="U296" s="32">
        <f>INDEX('Mapping water'!$D$5:$U$352,MATCH($B296,'Mapping water'!$B$5:$B$352,0),MATCH(U$3,'Mapping water'!$D$4:$U$4,0))*$D296</f>
        <v>0</v>
      </c>
      <c r="V296" s="32">
        <f>INDEX('Mapping water'!$D$5:$U$352,MATCH($B296,'Mapping water'!$B$5:$B$352,0),MATCH(V$3,'Mapping water'!$D$4:$U$4,0))*$D296</f>
        <v>0</v>
      </c>
      <c r="W296" s="32">
        <f>INDEX('Mapping water'!$D$5:$U$352,MATCH($B296,'Mapping water'!$B$5:$B$352,0),MATCH(W$3,'Mapping water'!$D$4:$U$4,0))*$D296</f>
        <v>0</v>
      </c>
      <c r="X296" s="32">
        <f>INDEX('Mapping water'!$D$5:$U$352,MATCH($B296,'Mapping water'!$B$5:$B$352,0),MATCH(X$3,'Mapping water'!$D$4:$U$4,0))*$D296</f>
        <v>0</v>
      </c>
      <c r="Y296" s="32">
        <f>INDEX('Mapping water'!$D$5:$U$352,MATCH($B296,'Mapping water'!$B$5:$B$352,0),MATCH(Y$3,'Mapping water'!$D$4:$U$4,0))*$D296</f>
        <v>0</v>
      </c>
    </row>
    <row r="297" spans="1:25" x14ac:dyDescent="0.45">
      <c r="A297" s="10" t="s">
        <v>637</v>
      </c>
      <c r="B297" s="10" t="s">
        <v>638</v>
      </c>
      <c r="C297" s="10" t="s">
        <v>177</v>
      </c>
      <c r="D297" s="32">
        <f>INDEX('ONS data MYE 5'!$I$6:$I$445, MATCH($B297,'ONS data MYE 5'!$B$6:$B$445,0))</f>
        <v>91767</v>
      </c>
      <c r="E297" s="32">
        <f>INDEX('ONS data MYE 5'!$J$6:$J$445, MATCH($B297,'ONS data MYE 5'!$B$6:$B$445,0))</f>
        <v>730</v>
      </c>
      <c r="F297" s="32">
        <f t="shared" si="8"/>
        <v>6.5930445341424369</v>
      </c>
      <c r="G297" s="32">
        <f t="shared" si="9"/>
        <v>43.468236229185464</v>
      </c>
      <c r="H297" s="32">
        <f>INDEX('Mapping water'!$D$5:$U$352,MATCH($B297,'Mapping water'!$B$5:$B$352,0),MATCH(H$3,'Mapping water'!$D$4:$U$4,0))*$D297</f>
        <v>0</v>
      </c>
      <c r="I297" s="32">
        <f>INDEX('Mapping water'!$D$5:$U$352,MATCH($B297,'Mapping water'!$B$5:$B$352,0),MATCH(I$3,'Mapping water'!$D$4:$U$4,0))*$D297</f>
        <v>0</v>
      </c>
      <c r="J297" s="32">
        <f>INDEX('Mapping water'!$D$5:$U$352,MATCH($B297,'Mapping water'!$B$5:$B$352,0),MATCH(J$3,'Mapping water'!$D$4:$U$4,0))*$D297</f>
        <v>0</v>
      </c>
      <c r="K297" s="32">
        <f>INDEX('Mapping water'!$D$5:$U$352,MATCH($B297,'Mapping water'!$B$5:$B$352,0),MATCH(K$3,'Mapping water'!$D$4:$U$4,0))*$D297</f>
        <v>0</v>
      </c>
      <c r="L297" s="32">
        <f>INDEX('Mapping water'!$D$5:$U$352,MATCH($B297,'Mapping water'!$B$5:$B$352,0),MATCH(L$3,'Mapping water'!$D$4:$U$4,0))*$D297</f>
        <v>0</v>
      </c>
      <c r="M297" s="32">
        <f>INDEX('Mapping water'!$D$5:$U$352,MATCH($B297,'Mapping water'!$B$5:$B$352,0),MATCH(M$3,'Mapping water'!$D$4:$U$4,0))*$D297</f>
        <v>0</v>
      </c>
      <c r="N297" s="32">
        <f>INDEX('Mapping water'!$D$5:$U$352,MATCH($B297,'Mapping water'!$B$5:$B$352,0),MATCH(N$3,'Mapping water'!$D$4:$U$4,0))*$D297</f>
        <v>0</v>
      </c>
      <c r="O297" s="32">
        <f>INDEX('Mapping water'!$D$5:$U$352,MATCH($B297,'Mapping water'!$B$5:$B$352,0),MATCH(O$3,'Mapping water'!$D$4:$U$4,0))*$D297</f>
        <v>91767</v>
      </c>
      <c r="P297" s="32">
        <f>INDEX('Mapping water'!$D$5:$U$352,MATCH($B297,'Mapping water'!$B$5:$B$352,0),MATCH(P$3,'Mapping water'!$D$4:$U$4,0))*$D297</f>
        <v>0</v>
      </c>
      <c r="Q297" s="32">
        <f>INDEX('Mapping water'!$D$5:$U$352,MATCH($B297,'Mapping water'!$B$5:$B$352,0),MATCH(Q$3,'Mapping water'!$D$4:$U$4,0))*$D297</f>
        <v>0</v>
      </c>
      <c r="R297" s="32">
        <f>INDEX('Mapping water'!$D$5:$U$352,MATCH($B297,'Mapping water'!$B$5:$B$352,0),MATCH(R$3,'Mapping water'!$D$4:$U$4,0))*$D297</f>
        <v>0</v>
      </c>
      <c r="S297" s="32">
        <f>INDEX('Mapping water'!$D$5:$U$352,MATCH($B297,'Mapping water'!$B$5:$B$352,0),MATCH(S$3,'Mapping water'!$D$4:$U$4,0))*$D297</f>
        <v>0</v>
      </c>
      <c r="T297" s="32">
        <f>INDEX('Mapping water'!$D$5:$U$352,MATCH($B297,'Mapping water'!$B$5:$B$352,0),MATCH(T$3,'Mapping water'!$D$4:$U$4,0))*$D297</f>
        <v>0</v>
      </c>
      <c r="U297" s="32">
        <f>INDEX('Mapping water'!$D$5:$U$352,MATCH($B297,'Mapping water'!$B$5:$B$352,0),MATCH(U$3,'Mapping water'!$D$4:$U$4,0))*$D297</f>
        <v>0</v>
      </c>
      <c r="V297" s="32">
        <f>INDEX('Mapping water'!$D$5:$U$352,MATCH($B297,'Mapping water'!$B$5:$B$352,0),MATCH(V$3,'Mapping water'!$D$4:$U$4,0))*$D297</f>
        <v>0</v>
      </c>
      <c r="W297" s="32">
        <f>INDEX('Mapping water'!$D$5:$U$352,MATCH($B297,'Mapping water'!$B$5:$B$352,0),MATCH(W$3,'Mapping water'!$D$4:$U$4,0))*$D297</f>
        <v>0</v>
      </c>
      <c r="X297" s="32">
        <f>INDEX('Mapping water'!$D$5:$U$352,MATCH($B297,'Mapping water'!$B$5:$B$352,0),MATCH(X$3,'Mapping water'!$D$4:$U$4,0))*$D297</f>
        <v>0</v>
      </c>
      <c r="Y297" s="32">
        <f>INDEX('Mapping water'!$D$5:$U$352,MATCH($B297,'Mapping water'!$B$5:$B$352,0),MATCH(Y$3,'Mapping water'!$D$4:$U$4,0))*$D297</f>
        <v>0</v>
      </c>
    </row>
    <row r="298" spans="1:25" x14ac:dyDescent="0.45">
      <c r="A298" s="10" t="s">
        <v>639</v>
      </c>
      <c r="B298" s="10" t="s">
        <v>640</v>
      </c>
      <c r="C298" s="10" t="s">
        <v>177</v>
      </c>
      <c r="D298" s="32">
        <f>INDEX('ONS data MYE 5'!$I$6:$I$445, MATCH($B298,'ONS data MYE 5'!$B$6:$B$445,0))</f>
        <v>92805</v>
      </c>
      <c r="E298" s="32">
        <f>INDEX('ONS data MYE 5'!$J$6:$J$445, MATCH($B298,'ONS data MYE 5'!$B$6:$B$445,0))</f>
        <v>109</v>
      </c>
      <c r="F298" s="32">
        <f t="shared" si="8"/>
        <v>4.6913478822291435</v>
      </c>
      <c r="G298" s="32">
        <f t="shared" si="9"/>
        <v>22.008744952095871</v>
      </c>
      <c r="H298" s="32">
        <f>INDEX('Mapping water'!$D$5:$U$352,MATCH($B298,'Mapping water'!$B$5:$B$352,0),MATCH(H$3,'Mapping water'!$D$4:$U$4,0))*$D298</f>
        <v>0</v>
      </c>
      <c r="I298" s="32">
        <f>INDEX('Mapping water'!$D$5:$U$352,MATCH($B298,'Mapping water'!$B$5:$B$352,0),MATCH(I$3,'Mapping water'!$D$4:$U$4,0))*$D298</f>
        <v>0</v>
      </c>
      <c r="J298" s="32">
        <f>INDEX('Mapping water'!$D$5:$U$352,MATCH($B298,'Mapping water'!$B$5:$B$352,0),MATCH(J$3,'Mapping water'!$D$4:$U$4,0))*$D298</f>
        <v>0</v>
      </c>
      <c r="K298" s="32">
        <f>INDEX('Mapping water'!$D$5:$U$352,MATCH($B298,'Mapping water'!$B$5:$B$352,0),MATCH(K$3,'Mapping water'!$D$4:$U$4,0))*$D298</f>
        <v>0</v>
      </c>
      <c r="L298" s="32">
        <f>INDEX('Mapping water'!$D$5:$U$352,MATCH($B298,'Mapping water'!$B$5:$B$352,0),MATCH(L$3,'Mapping water'!$D$4:$U$4,0))*$D298</f>
        <v>0</v>
      </c>
      <c r="M298" s="32">
        <f>INDEX('Mapping water'!$D$5:$U$352,MATCH($B298,'Mapping water'!$B$5:$B$352,0),MATCH(M$3,'Mapping water'!$D$4:$U$4,0))*$D298</f>
        <v>0</v>
      </c>
      <c r="N298" s="32">
        <f>INDEX('Mapping water'!$D$5:$U$352,MATCH($B298,'Mapping water'!$B$5:$B$352,0),MATCH(N$3,'Mapping water'!$D$4:$U$4,0))*$D298</f>
        <v>0</v>
      </c>
      <c r="O298" s="32">
        <f>INDEX('Mapping water'!$D$5:$U$352,MATCH($B298,'Mapping water'!$B$5:$B$352,0),MATCH(O$3,'Mapping water'!$D$4:$U$4,0))*$D298</f>
        <v>92805</v>
      </c>
      <c r="P298" s="32">
        <f>INDEX('Mapping water'!$D$5:$U$352,MATCH($B298,'Mapping water'!$B$5:$B$352,0),MATCH(P$3,'Mapping water'!$D$4:$U$4,0))*$D298</f>
        <v>0</v>
      </c>
      <c r="Q298" s="32">
        <f>INDEX('Mapping water'!$D$5:$U$352,MATCH($B298,'Mapping water'!$B$5:$B$352,0),MATCH(Q$3,'Mapping water'!$D$4:$U$4,0))*$D298</f>
        <v>0</v>
      </c>
      <c r="R298" s="32">
        <f>INDEX('Mapping water'!$D$5:$U$352,MATCH($B298,'Mapping water'!$B$5:$B$352,0),MATCH(R$3,'Mapping water'!$D$4:$U$4,0))*$D298</f>
        <v>0</v>
      </c>
      <c r="S298" s="32">
        <f>INDEX('Mapping water'!$D$5:$U$352,MATCH($B298,'Mapping water'!$B$5:$B$352,0),MATCH(S$3,'Mapping water'!$D$4:$U$4,0))*$D298</f>
        <v>0</v>
      </c>
      <c r="T298" s="32">
        <f>INDEX('Mapping water'!$D$5:$U$352,MATCH($B298,'Mapping water'!$B$5:$B$352,0),MATCH(T$3,'Mapping water'!$D$4:$U$4,0))*$D298</f>
        <v>0</v>
      </c>
      <c r="U298" s="32">
        <f>INDEX('Mapping water'!$D$5:$U$352,MATCH($B298,'Mapping water'!$B$5:$B$352,0),MATCH(U$3,'Mapping water'!$D$4:$U$4,0))*$D298</f>
        <v>0</v>
      </c>
      <c r="V298" s="32">
        <f>INDEX('Mapping water'!$D$5:$U$352,MATCH($B298,'Mapping water'!$B$5:$B$352,0),MATCH(V$3,'Mapping water'!$D$4:$U$4,0))*$D298</f>
        <v>0</v>
      </c>
      <c r="W298" s="32">
        <f>INDEX('Mapping water'!$D$5:$U$352,MATCH($B298,'Mapping water'!$B$5:$B$352,0),MATCH(W$3,'Mapping water'!$D$4:$U$4,0))*$D298</f>
        <v>0</v>
      </c>
      <c r="X298" s="32">
        <f>INDEX('Mapping water'!$D$5:$U$352,MATCH($B298,'Mapping water'!$B$5:$B$352,0),MATCH(X$3,'Mapping water'!$D$4:$U$4,0))*$D298</f>
        <v>0</v>
      </c>
      <c r="Y298" s="32">
        <f>INDEX('Mapping water'!$D$5:$U$352,MATCH($B298,'Mapping water'!$B$5:$B$352,0),MATCH(Y$3,'Mapping water'!$D$4:$U$4,0))*$D298</f>
        <v>0</v>
      </c>
    </row>
    <row r="299" spans="1:25" x14ac:dyDescent="0.45">
      <c r="A299" s="10" t="s">
        <v>641</v>
      </c>
      <c r="B299" s="10" t="s">
        <v>642</v>
      </c>
      <c r="C299" s="10" t="s">
        <v>177</v>
      </c>
      <c r="D299" s="32">
        <f>INDEX('ONS data MYE 5'!$I$6:$I$445, MATCH($B299,'ONS data MYE 5'!$B$6:$B$445,0))</f>
        <v>147958</v>
      </c>
      <c r="E299" s="32">
        <f>INDEX('ONS data MYE 5'!$J$6:$J$445, MATCH($B299,'ONS data MYE 5'!$B$6:$B$445,0))</f>
        <v>777</v>
      </c>
      <c r="F299" s="32">
        <f t="shared" si="8"/>
        <v>6.6554403503676474</v>
      </c>
      <c r="G299" s="32">
        <f t="shared" si="9"/>
        <v>44.294886257301833</v>
      </c>
      <c r="H299" s="32">
        <f>INDEX('Mapping water'!$D$5:$U$352,MATCH($B299,'Mapping water'!$B$5:$B$352,0),MATCH(H$3,'Mapping water'!$D$4:$U$4,0))*$D299</f>
        <v>0</v>
      </c>
      <c r="I299" s="32">
        <f>INDEX('Mapping water'!$D$5:$U$352,MATCH($B299,'Mapping water'!$B$5:$B$352,0),MATCH(I$3,'Mapping water'!$D$4:$U$4,0))*$D299</f>
        <v>0</v>
      </c>
      <c r="J299" s="32">
        <f>INDEX('Mapping water'!$D$5:$U$352,MATCH($B299,'Mapping water'!$B$5:$B$352,0),MATCH(J$3,'Mapping water'!$D$4:$U$4,0))*$D299</f>
        <v>0</v>
      </c>
      <c r="K299" s="32">
        <f>INDEX('Mapping water'!$D$5:$U$352,MATCH($B299,'Mapping water'!$B$5:$B$352,0),MATCH(K$3,'Mapping water'!$D$4:$U$4,0))*$D299</f>
        <v>0</v>
      </c>
      <c r="L299" s="32">
        <f>INDEX('Mapping water'!$D$5:$U$352,MATCH($B299,'Mapping water'!$B$5:$B$352,0),MATCH(L$3,'Mapping water'!$D$4:$U$4,0))*$D299</f>
        <v>0</v>
      </c>
      <c r="M299" s="32">
        <f>INDEX('Mapping water'!$D$5:$U$352,MATCH($B299,'Mapping water'!$B$5:$B$352,0),MATCH(M$3,'Mapping water'!$D$4:$U$4,0))*$D299</f>
        <v>0</v>
      </c>
      <c r="N299" s="32">
        <f>INDEX('Mapping water'!$D$5:$U$352,MATCH($B299,'Mapping water'!$B$5:$B$352,0),MATCH(N$3,'Mapping water'!$D$4:$U$4,0))*$D299</f>
        <v>0</v>
      </c>
      <c r="O299" s="32">
        <f>INDEX('Mapping water'!$D$5:$U$352,MATCH($B299,'Mapping water'!$B$5:$B$352,0),MATCH(O$3,'Mapping water'!$D$4:$U$4,0))*$D299</f>
        <v>147958</v>
      </c>
      <c r="P299" s="32">
        <f>INDEX('Mapping water'!$D$5:$U$352,MATCH($B299,'Mapping water'!$B$5:$B$352,0),MATCH(P$3,'Mapping water'!$D$4:$U$4,0))*$D299</f>
        <v>0</v>
      </c>
      <c r="Q299" s="32">
        <f>INDEX('Mapping water'!$D$5:$U$352,MATCH($B299,'Mapping water'!$B$5:$B$352,0),MATCH(Q$3,'Mapping water'!$D$4:$U$4,0))*$D299</f>
        <v>0</v>
      </c>
      <c r="R299" s="32">
        <f>INDEX('Mapping water'!$D$5:$U$352,MATCH($B299,'Mapping water'!$B$5:$B$352,0),MATCH(R$3,'Mapping water'!$D$4:$U$4,0))*$D299</f>
        <v>0</v>
      </c>
      <c r="S299" s="32">
        <f>INDEX('Mapping water'!$D$5:$U$352,MATCH($B299,'Mapping water'!$B$5:$B$352,0),MATCH(S$3,'Mapping water'!$D$4:$U$4,0))*$D299</f>
        <v>0</v>
      </c>
      <c r="T299" s="32">
        <f>INDEX('Mapping water'!$D$5:$U$352,MATCH($B299,'Mapping water'!$B$5:$B$352,0),MATCH(T$3,'Mapping water'!$D$4:$U$4,0))*$D299</f>
        <v>0</v>
      </c>
      <c r="U299" s="32">
        <f>INDEX('Mapping water'!$D$5:$U$352,MATCH($B299,'Mapping water'!$B$5:$B$352,0),MATCH(U$3,'Mapping water'!$D$4:$U$4,0))*$D299</f>
        <v>0</v>
      </c>
      <c r="V299" s="32">
        <f>INDEX('Mapping water'!$D$5:$U$352,MATCH($B299,'Mapping water'!$B$5:$B$352,0),MATCH(V$3,'Mapping water'!$D$4:$U$4,0))*$D299</f>
        <v>0</v>
      </c>
      <c r="W299" s="32">
        <f>INDEX('Mapping water'!$D$5:$U$352,MATCH($B299,'Mapping water'!$B$5:$B$352,0),MATCH(W$3,'Mapping water'!$D$4:$U$4,0))*$D299</f>
        <v>0</v>
      </c>
      <c r="X299" s="32">
        <f>INDEX('Mapping water'!$D$5:$U$352,MATCH($B299,'Mapping water'!$B$5:$B$352,0),MATCH(X$3,'Mapping water'!$D$4:$U$4,0))*$D299</f>
        <v>0</v>
      </c>
      <c r="Y299" s="32">
        <f>INDEX('Mapping water'!$D$5:$U$352,MATCH($B299,'Mapping water'!$B$5:$B$352,0),MATCH(Y$3,'Mapping water'!$D$4:$U$4,0))*$D299</f>
        <v>0</v>
      </c>
    </row>
    <row r="300" spans="1:25" x14ac:dyDescent="0.45">
      <c r="A300" s="10" t="s">
        <v>643</v>
      </c>
      <c r="B300" s="10" t="s">
        <v>644</v>
      </c>
      <c r="C300" s="10" t="s">
        <v>177</v>
      </c>
      <c r="D300" s="32">
        <f>INDEX('ONS data MYE 5'!$I$6:$I$445, MATCH($B300,'ONS data MYE 5'!$B$6:$B$445,0))</f>
        <v>59247</v>
      </c>
      <c r="E300" s="32">
        <f>INDEX('ONS data MYE 5'!$J$6:$J$445, MATCH($B300,'ONS data MYE 5'!$B$6:$B$445,0))</f>
        <v>532</v>
      </c>
      <c r="F300" s="32">
        <f t="shared" si="8"/>
        <v>6.2766434893416445</v>
      </c>
      <c r="G300" s="32">
        <f t="shared" si="9"/>
        <v>39.396253492294854</v>
      </c>
      <c r="H300" s="32">
        <f>INDEX('Mapping water'!$D$5:$U$352,MATCH($B300,'Mapping water'!$B$5:$B$352,0),MATCH(H$3,'Mapping water'!$D$4:$U$4,0))*$D300</f>
        <v>0</v>
      </c>
      <c r="I300" s="32">
        <f>INDEX('Mapping water'!$D$5:$U$352,MATCH($B300,'Mapping water'!$B$5:$B$352,0),MATCH(I$3,'Mapping water'!$D$4:$U$4,0))*$D300</f>
        <v>0</v>
      </c>
      <c r="J300" s="32">
        <f>INDEX('Mapping water'!$D$5:$U$352,MATCH($B300,'Mapping water'!$B$5:$B$352,0),MATCH(J$3,'Mapping water'!$D$4:$U$4,0))*$D300</f>
        <v>0</v>
      </c>
      <c r="K300" s="32">
        <f>INDEX('Mapping water'!$D$5:$U$352,MATCH($B300,'Mapping water'!$B$5:$B$352,0),MATCH(K$3,'Mapping water'!$D$4:$U$4,0))*$D300</f>
        <v>0</v>
      </c>
      <c r="L300" s="32">
        <f>INDEX('Mapping water'!$D$5:$U$352,MATCH($B300,'Mapping water'!$B$5:$B$352,0),MATCH(L$3,'Mapping water'!$D$4:$U$4,0))*$D300</f>
        <v>0</v>
      </c>
      <c r="M300" s="32">
        <f>INDEX('Mapping water'!$D$5:$U$352,MATCH($B300,'Mapping water'!$B$5:$B$352,0),MATCH(M$3,'Mapping water'!$D$4:$U$4,0))*$D300</f>
        <v>0</v>
      </c>
      <c r="N300" s="32">
        <f>INDEX('Mapping water'!$D$5:$U$352,MATCH($B300,'Mapping water'!$B$5:$B$352,0),MATCH(N$3,'Mapping water'!$D$4:$U$4,0))*$D300</f>
        <v>0</v>
      </c>
      <c r="O300" s="32">
        <f>INDEX('Mapping water'!$D$5:$U$352,MATCH($B300,'Mapping water'!$B$5:$B$352,0),MATCH(O$3,'Mapping water'!$D$4:$U$4,0))*$D300</f>
        <v>59247</v>
      </c>
      <c r="P300" s="32">
        <f>INDEX('Mapping water'!$D$5:$U$352,MATCH($B300,'Mapping water'!$B$5:$B$352,0),MATCH(P$3,'Mapping water'!$D$4:$U$4,0))*$D300</f>
        <v>0</v>
      </c>
      <c r="Q300" s="32">
        <f>INDEX('Mapping water'!$D$5:$U$352,MATCH($B300,'Mapping water'!$B$5:$B$352,0),MATCH(Q$3,'Mapping water'!$D$4:$U$4,0))*$D300</f>
        <v>0</v>
      </c>
      <c r="R300" s="32">
        <f>INDEX('Mapping water'!$D$5:$U$352,MATCH($B300,'Mapping water'!$B$5:$B$352,0),MATCH(R$3,'Mapping water'!$D$4:$U$4,0))*$D300</f>
        <v>0</v>
      </c>
      <c r="S300" s="32">
        <f>INDEX('Mapping water'!$D$5:$U$352,MATCH($B300,'Mapping water'!$B$5:$B$352,0),MATCH(S$3,'Mapping water'!$D$4:$U$4,0))*$D300</f>
        <v>0</v>
      </c>
      <c r="T300" s="32">
        <f>INDEX('Mapping water'!$D$5:$U$352,MATCH($B300,'Mapping water'!$B$5:$B$352,0),MATCH(T$3,'Mapping water'!$D$4:$U$4,0))*$D300</f>
        <v>0</v>
      </c>
      <c r="U300" s="32">
        <f>INDEX('Mapping water'!$D$5:$U$352,MATCH($B300,'Mapping water'!$B$5:$B$352,0),MATCH(U$3,'Mapping water'!$D$4:$U$4,0))*$D300</f>
        <v>0</v>
      </c>
      <c r="V300" s="32">
        <f>INDEX('Mapping water'!$D$5:$U$352,MATCH($B300,'Mapping water'!$B$5:$B$352,0),MATCH(V$3,'Mapping water'!$D$4:$U$4,0))*$D300</f>
        <v>0</v>
      </c>
      <c r="W300" s="32">
        <f>INDEX('Mapping water'!$D$5:$U$352,MATCH($B300,'Mapping water'!$B$5:$B$352,0),MATCH(W$3,'Mapping water'!$D$4:$U$4,0))*$D300</f>
        <v>0</v>
      </c>
      <c r="X300" s="32">
        <f>INDEX('Mapping water'!$D$5:$U$352,MATCH($B300,'Mapping water'!$B$5:$B$352,0),MATCH(X$3,'Mapping water'!$D$4:$U$4,0))*$D300</f>
        <v>0</v>
      </c>
      <c r="Y300" s="32">
        <f>INDEX('Mapping water'!$D$5:$U$352,MATCH($B300,'Mapping water'!$B$5:$B$352,0),MATCH(Y$3,'Mapping water'!$D$4:$U$4,0))*$D300</f>
        <v>0</v>
      </c>
    </row>
    <row r="301" spans="1:25" x14ac:dyDescent="0.45">
      <c r="A301" s="10" t="s">
        <v>238</v>
      </c>
      <c r="B301" s="10" t="s">
        <v>239</v>
      </c>
      <c r="C301" s="10" t="s">
        <v>240</v>
      </c>
      <c r="D301" s="32">
        <f>INDEX('ONS data MYE 5'!$I$6:$I$445, MATCH($B301,'ONS data MYE 5'!$B$6:$B$445,0))</f>
        <v>171677</v>
      </c>
      <c r="E301" s="32">
        <f>INDEX('ONS data MYE 5'!$J$6:$J$445, MATCH($B301,'ONS data MYE 5'!$B$6:$B$445,0))</f>
        <v>591</v>
      </c>
      <c r="F301" s="32">
        <f t="shared" si="8"/>
        <v>6.3818160174060985</v>
      </c>
      <c r="G301" s="32">
        <f t="shared" si="9"/>
        <v>40.727575680021033</v>
      </c>
      <c r="H301" s="32">
        <f>INDEX('Mapping water'!$D$5:$U$352,MATCH($B301,'Mapping water'!$B$5:$B$352,0),MATCH(H$3,'Mapping water'!$D$4:$U$4,0))*$D301</f>
        <v>0</v>
      </c>
      <c r="I301" s="32">
        <f>INDEX('Mapping water'!$D$5:$U$352,MATCH($B301,'Mapping water'!$B$5:$B$352,0),MATCH(I$3,'Mapping water'!$D$4:$U$4,0))*$D301</f>
        <v>0</v>
      </c>
      <c r="J301" s="32">
        <f>INDEX('Mapping water'!$D$5:$U$352,MATCH($B301,'Mapping water'!$B$5:$B$352,0),MATCH(J$3,'Mapping water'!$D$4:$U$4,0))*$D301</f>
        <v>0</v>
      </c>
      <c r="K301" s="32">
        <f>INDEX('Mapping water'!$D$5:$U$352,MATCH($B301,'Mapping water'!$B$5:$B$352,0),MATCH(K$3,'Mapping water'!$D$4:$U$4,0))*$D301</f>
        <v>0</v>
      </c>
      <c r="L301" s="32">
        <f>INDEX('Mapping water'!$D$5:$U$352,MATCH($B301,'Mapping water'!$B$5:$B$352,0),MATCH(L$3,'Mapping water'!$D$4:$U$4,0))*$D301</f>
        <v>171677</v>
      </c>
      <c r="M301" s="32">
        <f>INDEX('Mapping water'!$D$5:$U$352,MATCH($B301,'Mapping water'!$B$5:$B$352,0),MATCH(M$3,'Mapping water'!$D$4:$U$4,0))*$D301</f>
        <v>0</v>
      </c>
      <c r="N301" s="32">
        <f>INDEX('Mapping water'!$D$5:$U$352,MATCH($B301,'Mapping water'!$B$5:$B$352,0),MATCH(N$3,'Mapping water'!$D$4:$U$4,0))*$D301</f>
        <v>0</v>
      </c>
      <c r="O301" s="32">
        <f>INDEX('Mapping water'!$D$5:$U$352,MATCH($B301,'Mapping water'!$B$5:$B$352,0),MATCH(O$3,'Mapping water'!$D$4:$U$4,0))*$D301</f>
        <v>0</v>
      </c>
      <c r="P301" s="32">
        <f>INDEX('Mapping water'!$D$5:$U$352,MATCH($B301,'Mapping water'!$B$5:$B$352,0),MATCH(P$3,'Mapping water'!$D$4:$U$4,0))*$D301</f>
        <v>0</v>
      </c>
      <c r="Q301" s="32">
        <f>INDEX('Mapping water'!$D$5:$U$352,MATCH($B301,'Mapping water'!$B$5:$B$352,0),MATCH(Q$3,'Mapping water'!$D$4:$U$4,0))*$D301</f>
        <v>0</v>
      </c>
      <c r="R301" s="32">
        <f>INDEX('Mapping water'!$D$5:$U$352,MATCH($B301,'Mapping water'!$B$5:$B$352,0),MATCH(R$3,'Mapping water'!$D$4:$U$4,0))*$D301</f>
        <v>0</v>
      </c>
      <c r="S301" s="32">
        <f>INDEX('Mapping water'!$D$5:$U$352,MATCH($B301,'Mapping water'!$B$5:$B$352,0),MATCH(S$3,'Mapping water'!$D$4:$U$4,0))*$D301</f>
        <v>0</v>
      </c>
      <c r="T301" s="32">
        <f>INDEX('Mapping water'!$D$5:$U$352,MATCH($B301,'Mapping water'!$B$5:$B$352,0),MATCH(T$3,'Mapping water'!$D$4:$U$4,0))*$D301</f>
        <v>0</v>
      </c>
      <c r="U301" s="32">
        <f>INDEX('Mapping water'!$D$5:$U$352,MATCH($B301,'Mapping water'!$B$5:$B$352,0),MATCH(U$3,'Mapping water'!$D$4:$U$4,0))*$D301</f>
        <v>0</v>
      </c>
      <c r="V301" s="32">
        <f>INDEX('Mapping water'!$D$5:$U$352,MATCH($B301,'Mapping water'!$B$5:$B$352,0),MATCH(V$3,'Mapping water'!$D$4:$U$4,0))*$D301</f>
        <v>0</v>
      </c>
      <c r="W301" s="32">
        <f>INDEX('Mapping water'!$D$5:$U$352,MATCH($B301,'Mapping water'!$B$5:$B$352,0),MATCH(W$3,'Mapping water'!$D$4:$U$4,0))*$D301</f>
        <v>0</v>
      </c>
      <c r="X301" s="32">
        <f>INDEX('Mapping water'!$D$5:$U$352,MATCH($B301,'Mapping water'!$B$5:$B$352,0),MATCH(X$3,'Mapping water'!$D$4:$U$4,0))*$D301</f>
        <v>0</v>
      </c>
      <c r="Y301" s="32">
        <f>INDEX('Mapping water'!$D$5:$U$352,MATCH($B301,'Mapping water'!$B$5:$B$352,0),MATCH(Y$3,'Mapping water'!$D$4:$U$4,0))*$D301</f>
        <v>0</v>
      </c>
    </row>
    <row r="302" spans="1:25" x14ac:dyDescent="0.45">
      <c r="A302" s="10" t="s">
        <v>241</v>
      </c>
      <c r="B302" s="10" t="s">
        <v>242</v>
      </c>
      <c r="C302" s="10" t="s">
        <v>240</v>
      </c>
      <c r="D302" s="32">
        <f>INDEX('ONS data MYE 5'!$I$6:$I$445, MATCH($B302,'ONS data MYE 5'!$B$6:$B$445,0))</f>
        <v>251746</v>
      </c>
      <c r="E302" s="32">
        <f>INDEX('ONS data MYE 5'!$J$6:$J$445, MATCH($B302,'ONS data MYE 5'!$B$6:$B$445,0))</f>
        <v>2694</v>
      </c>
      <c r="F302" s="32">
        <f t="shared" si="8"/>
        <v>7.8987823569703091</v>
      </c>
      <c r="G302" s="32">
        <f t="shared" si="9"/>
        <v>62.390762722785432</v>
      </c>
      <c r="H302" s="32">
        <f>INDEX('Mapping water'!$D$5:$U$352,MATCH($B302,'Mapping water'!$B$5:$B$352,0),MATCH(H$3,'Mapping water'!$D$4:$U$4,0))*$D302</f>
        <v>0</v>
      </c>
      <c r="I302" s="32">
        <f>INDEX('Mapping water'!$D$5:$U$352,MATCH($B302,'Mapping water'!$B$5:$B$352,0),MATCH(I$3,'Mapping water'!$D$4:$U$4,0))*$D302</f>
        <v>0</v>
      </c>
      <c r="J302" s="32">
        <f>INDEX('Mapping water'!$D$5:$U$352,MATCH($B302,'Mapping water'!$B$5:$B$352,0),MATCH(J$3,'Mapping water'!$D$4:$U$4,0))*$D302</f>
        <v>0</v>
      </c>
      <c r="K302" s="32">
        <f>INDEX('Mapping water'!$D$5:$U$352,MATCH($B302,'Mapping water'!$B$5:$B$352,0),MATCH(K$3,'Mapping water'!$D$4:$U$4,0))*$D302</f>
        <v>0</v>
      </c>
      <c r="L302" s="32">
        <f>INDEX('Mapping water'!$D$5:$U$352,MATCH($B302,'Mapping water'!$B$5:$B$352,0),MATCH(L$3,'Mapping water'!$D$4:$U$4,0))*$D302</f>
        <v>251746</v>
      </c>
      <c r="M302" s="32">
        <f>INDEX('Mapping water'!$D$5:$U$352,MATCH($B302,'Mapping water'!$B$5:$B$352,0),MATCH(M$3,'Mapping water'!$D$4:$U$4,0))*$D302</f>
        <v>0</v>
      </c>
      <c r="N302" s="32">
        <f>INDEX('Mapping water'!$D$5:$U$352,MATCH($B302,'Mapping water'!$B$5:$B$352,0),MATCH(N$3,'Mapping water'!$D$4:$U$4,0))*$D302</f>
        <v>0</v>
      </c>
      <c r="O302" s="32">
        <f>INDEX('Mapping water'!$D$5:$U$352,MATCH($B302,'Mapping water'!$B$5:$B$352,0),MATCH(O$3,'Mapping water'!$D$4:$U$4,0))*$D302</f>
        <v>0</v>
      </c>
      <c r="P302" s="32">
        <f>INDEX('Mapping water'!$D$5:$U$352,MATCH($B302,'Mapping water'!$B$5:$B$352,0),MATCH(P$3,'Mapping water'!$D$4:$U$4,0))*$D302</f>
        <v>0</v>
      </c>
      <c r="Q302" s="32">
        <f>INDEX('Mapping water'!$D$5:$U$352,MATCH($B302,'Mapping water'!$B$5:$B$352,0),MATCH(Q$3,'Mapping water'!$D$4:$U$4,0))*$D302</f>
        <v>0</v>
      </c>
      <c r="R302" s="32">
        <f>INDEX('Mapping water'!$D$5:$U$352,MATCH($B302,'Mapping water'!$B$5:$B$352,0),MATCH(R$3,'Mapping water'!$D$4:$U$4,0))*$D302</f>
        <v>0</v>
      </c>
      <c r="S302" s="32">
        <f>INDEX('Mapping water'!$D$5:$U$352,MATCH($B302,'Mapping water'!$B$5:$B$352,0),MATCH(S$3,'Mapping water'!$D$4:$U$4,0))*$D302</f>
        <v>0</v>
      </c>
      <c r="T302" s="32">
        <f>INDEX('Mapping water'!$D$5:$U$352,MATCH($B302,'Mapping water'!$B$5:$B$352,0),MATCH(T$3,'Mapping water'!$D$4:$U$4,0))*$D302</f>
        <v>0</v>
      </c>
      <c r="U302" s="32">
        <f>INDEX('Mapping water'!$D$5:$U$352,MATCH($B302,'Mapping water'!$B$5:$B$352,0),MATCH(U$3,'Mapping water'!$D$4:$U$4,0))*$D302</f>
        <v>0</v>
      </c>
      <c r="V302" s="32">
        <f>INDEX('Mapping water'!$D$5:$U$352,MATCH($B302,'Mapping water'!$B$5:$B$352,0),MATCH(V$3,'Mapping water'!$D$4:$U$4,0))*$D302</f>
        <v>0</v>
      </c>
      <c r="W302" s="32">
        <f>INDEX('Mapping water'!$D$5:$U$352,MATCH($B302,'Mapping water'!$B$5:$B$352,0),MATCH(W$3,'Mapping water'!$D$4:$U$4,0))*$D302</f>
        <v>0</v>
      </c>
      <c r="X302" s="32">
        <f>INDEX('Mapping water'!$D$5:$U$352,MATCH($B302,'Mapping water'!$B$5:$B$352,0),MATCH(X$3,'Mapping water'!$D$4:$U$4,0))*$D302</f>
        <v>0</v>
      </c>
      <c r="Y302" s="32">
        <f>INDEX('Mapping water'!$D$5:$U$352,MATCH($B302,'Mapping water'!$B$5:$B$352,0),MATCH(Y$3,'Mapping water'!$D$4:$U$4,0))*$D302</f>
        <v>0</v>
      </c>
    </row>
    <row r="303" spans="1:25" x14ac:dyDescent="0.45">
      <c r="A303" s="10" t="s">
        <v>243</v>
      </c>
      <c r="B303" s="10" t="s">
        <v>244</v>
      </c>
      <c r="C303" s="10" t="s">
        <v>240</v>
      </c>
      <c r="D303" s="32">
        <f>INDEX('ONS data MYE 5'!$I$6:$I$445, MATCH($B303,'ONS data MYE 5'!$B$6:$B$445,0))</f>
        <v>312227</v>
      </c>
      <c r="E303" s="32">
        <f>INDEX('ONS data MYE 5'!$J$6:$J$445, MATCH($B303,'ONS data MYE 5'!$B$6:$B$445,0))</f>
        <v>98</v>
      </c>
      <c r="F303" s="32">
        <f t="shared" si="8"/>
        <v>4.5849674786705723</v>
      </c>
      <c r="G303" s="32">
        <f t="shared" si="9"/>
        <v>21.021926780466785</v>
      </c>
      <c r="H303" s="32">
        <f>INDEX('Mapping water'!$D$5:$U$352,MATCH($B303,'Mapping water'!$B$5:$B$352,0),MATCH(H$3,'Mapping water'!$D$4:$U$4,0))*$D303</f>
        <v>0</v>
      </c>
      <c r="I303" s="32">
        <f>INDEX('Mapping water'!$D$5:$U$352,MATCH($B303,'Mapping water'!$B$5:$B$352,0),MATCH(I$3,'Mapping water'!$D$4:$U$4,0))*$D303</f>
        <v>0</v>
      </c>
      <c r="J303" s="32">
        <f>INDEX('Mapping water'!$D$5:$U$352,MATCH($B303,'Mapping water'!$B$5:$B$352,0),MATCH(J$3,'Mapping water'!$D$4:$U$4,0))*$D303</f>
        <v>0</v>
      </c>
      <c r="K303" s="32">
        <f>INDEX('Mapping water'!$D$5:$U$352,MATCH($B303,'Mapping water'!$B$5:$B$352,0),MATCH(K$3,'Mapping water'!$D$4:$U$4,0))*$D303</f>
        <v>0</v>
      </c>
      <c r="L303" s="32">
        <f>INDEX('Mapping water'!$D$5:$U$352,MATCH($B303,'Mapping water'!$B$5:$B$352,0),MATCH(L$3,'Mapping water'!$D$4:$U$4,0))*$D303</f>
        <v>312227</v>
      </c>
      <c r="M303" s="32">
        <f>INDEX('Mapping water'!$D$5:$U$352,MATCH($B303,'Mapping water'!$B$5:$B$352,0),MATCH(M$3,'Mapping water'!$D$4:$U$4,0))*$D303</f>
        <v>0</v>
      </c>
      <c r="N303" s="32">
        <f>INDEX('Mapping water'!$D$5:$U$352,MATCH($B303,'Mapping water'!$B$5:$B$352,0),MATCH(N$3,'Mapping water'!$D$4:$U$4,0))*$D303</f>
        <v>0</v>
      </c>
      <c r="O303" s="32">
        <f>INDEX('Mapping water'!$D$5:$U$352,MATCH($B303,'Mapping water'!$B$5:$B$352,0),MATCH(O$3,'Mapping water'!$D$4:$U$4,0))*$D303</f>
        <v>0</v>
      </c>
      <c r="P303" s="32">
        <f>INDEX('Mapping water'!$D$5:$U$352,MATCH($B303,'Mapping water'!$B$5:$B$352,0),MATCH(P$3,'Mapping water'!$D$4:$U$4,0))*$D303</f>
        <v>0</v>
      </c>
      <c r="Q303" s="32">
        <f>INDEX('Mapping water'!$D$5:$U$352,MATCH($B303,'Mapping water'!$B$5:$B$352,0),MATCH(Q$3,'Mapping water'!$D$4:$U$4,0))*$D303</f>
        <v>0</v>
      </c>
      <c r="R303" s="32">
        <f>INDEX('Mapping water'!$D$5:$U$352,MATCH($B303,'Mapping water'!$B$5:$B$352,0),MATCH(R$3,'Mapping water'!$D$4:$U$4,0))*$D303</f>
        <v>0</v>
      </c>
      <c r="S303" s="32">
        <f>INDEX('Mapping water'!$D$5:$U$352,MATCH($B303,'Mapping water'!$B$5:$B$352,0),MATCH(S$3,'Mapping water'!$D$4:$U$4,0))*$D303</f>
        <v>0</v>
      </c>
      <c r="T303" s="32">
        <f>INDEX('Mapping water'!$D$5:$U$352,MATCH($B303,'Mapping water'!$B$5:$B$352,0),MATCH(T$3,'Mapping water'!$D$4:$U$4,0))*$D303</f>
        <v>0</v>
      </c>
      <c r="U303" s="32">
        <f>INDEX('Mapping water'!$D$5:$U$352,MATCH($B303,'Mapping water'!$B$5:$B$352,0),MATCH(U$3,'Mapping water'!$D$4:$U$4,0))*$D303</f>
        <v>0</v>
      </c>
      <c r="V303" s="32">
        <f>INDEX('Mapping water'!$D$5:$U$352,MATCH($B303,'Mapping water'!$B$5:$B$352,0),MATCH(V$3,'Mapping water'!$D$4:$U$4,0))*$D303</f>
        <v>0</v>
      </c>
      <c r="W303" s="32">
        <f>INDEX('Mapping water'!$D$5:$U$352,MATCH($B303,'Mapping water'!$B$5:$B$352,0),MATCH(W$3,'Mapping water'!$D$4:$U$4,0))*$D303</f>
        <v>0</v>
      </c>
      <c r="X303" s="32">
        <f>INDEX('Mapping water'!$D$5:$U$352,MATCH($B303,'Mapping water'!$B$5:$B$352,0),MATCH(X$3,'Mapping water'!$D$4:$U$4,0))*$D303</f>
        <v>0</v>
      </c>
      <c r="Y303" s="32">
        <f>INDEX('Mapping water'!$D$5:$U$352,MATCH($B303,'Mapping water'!$B$5:$B$352,0),MATCH(Y$3,'Mapping water'!$D$4:$U$4,0))*$D303</f>
        <v>0</v>
      </c>
    </row>
    <row r="304" spans="1:25" x14ac:dyDescent="0.45">
      <c r="A304" s="10" t="s">
        <v>289</v>
      </c>
      <c r="B304" s="10" t="s">
        <v>290</v>
      </c>
      <c r="C304" s="10" t="s">
        <v>240</v>
      </c>
      <c r="D304" s="32">
        <f>INDEX('ONS data MYE 5'!$I$6:$I$445, MATCH($B304,'ONS data MYE 5'!$B$6:$B$445,0))</f>
        <v>126863</v>
      </c>
      <c r="E304" s="32">
        <f>INDEX('ONS data MYE 5'!$J$6:$J$445, MATCH($B304,'ONS data MYE 5'!$B$6:$B$445,0))</f>
        <v>601</v>
      </c>
      <c r="F304" s="32">
        <f t="shared" si="8"/>
        <v>6.3985949345352076</v>
      </c>
      <c r="G304" s="32">
        <f t="shared" si="9"/>
        <v>40.942017136259615</v>
      </c>
      <c r="H304" s="32">
        <f>INDEX('Mapping water'!$D$5:$U$352,MATCH($B304,'Mapping water'!$B$5:$B$352,0),MATCH(H$3,'Mapping water'!$D$4:$U$4,0))*$D304</f>
        <v>0</v>
      </c>
      <c r="I304" s="32">
        <f>INDEX('Mapping water'!$D$5:$U$352,MATCH($B304,'Mapping water'!$B$5:$B$352,0),MATCH(I$3,'Mapping water'!$D$4:$U$4,0))*$D304</f>
        <v>0</v>
      </c>
      <c r="J304" s="32">
        <f>INDEX('Mapping water'!$D$5:$U$352,MATCH($B304,'Mapping water'!$B$5:$B$352,0),MATCH(J$3,'Mapping water'!$D$4:$U$4,0))*$D304</f>
        <v>0</v>
      </c>
      <c r="K304" s="32">
        <f>INDEX('Mapping water'!$D$5:$U$352,MATCH($B304,'Mapping water'!$B$5:$B$352,0),MATCH(K$3,'Mapping water'!$D$4:$U$4,0))*$D304</f>
        <v>0</v>
      </c>
      <c r="L304" s="32">
        <f>INDEX('Mapping water'!$D$5:$U$352,MATCH($B304,'Mapping water'!$B$5:$B$352,0),MATCH(L$3,'Mapping water'!$D$4:$U$4,0))*$D304</f>
        <v>126863</v>
      </c>
      <c r="M304" s="32">
        <f>INDEX('Mapping water'!$D$5:$U$352,MATCH($B304,'Mapping water'!$B$5:$B$352,0),MATCH(M$3,'Mapping water'!$D$4:$U$4,0))*$D304</f>
        <v>0</v>
      </c>
      <c r="N304" s="32">
        <f>INDEX('Mapping water'!$D$5:$U$352,MATCH($B304,'Mapping water'!$B$5:$B$352,0),MATCH(N$3,'Mapping water'!$D$4:$U$4,0))*$D304</f>
        <v>0</v>
      </c>
      <c r="O304" s="32">
        <f>INDEX('Mapping water'!$D$5:$U$352,MATCH($B304,'Mapping water'!$B$5:$B$352,0),MATCH(O$3,'Mapping water'!$D$4:$U$4,0))*$D304</f>
        <v>0</v>
      </c>
      <c r="P304" s="32">
        <f>INDEX('Mapping water'!$D$5:$U$352,MATCH($B304,'Mapping water'!$B$5:$B$352,0),MATCH(P$3,'Mapping water'!$D$4:$U$4,0))*$D304</f>
        <v>0</v>
      </c>
      <c r="Q304" s="32">
        <f>INDEX('Mapping water'!$D$5:$U$352,MATCH($B304,'Mapping water'!$B$5:$B$352,0),MATCH(Q$3,'Mapping water'!$D$4:$U$4,0))*$D304</f>
        <v>0</v>
      </c>
      <c r="R304" s="32">
        <f>INDEX('Mapping water'!$D$5:$U$352,MATCH($B304,'Mapping water'!$B$5:$B$352,0),MATCH(R$3,'Mapping water'!$D$4:$U$4,0))*$D304</f>
        <v>0</v>
      </c>
      <c r="S304" s="32">
        <f>INDEX('Mapping water'!$D$5:$U$352,MATCH($B304,'Mapping water'!$B$5:$B$352,0),MATCH(S$3,'Mapping water'!$D$4:$U$4,0))*$D304</f>
        <v>0</v>
      </c>
      <c r="T304" s="32">
        <f>INDEX('Mapping water'!$D$5:$U$352,MATCH($B304,'Mapping water'!$B$5:$B$352,0),MATCH(T$3,'Mapping water'!$D$4:$U$4,0))*$D304</f>
        <v>0</v>
      </c>
      <c r="U304" s="32">
        <f>INDEX('Mapping water'!$D$5:$U$352,MATCH($B304,'Mapping water'!$B$5:$B$352,0),MATCH(U$3,'Mapping water'!$D$4:$U$4,0))*$D304</f>
        <v>0</v>
      </c>
      <c r="V304" s="32">
        <f>INDEX('Mapping water'!$D$5:$U$352,MATCH($B304,'Mapping water'!$B$5:$B$352,0),MATCH(V$3,'Mapping water'!$D$4:$U$4,0))*$D304</f>
        <v>0</v>
      </c>
      <c r="W304" s="32">
        <f>INDEX('Mapping water'!$D$5:$U$352,MATCH($B304,'Mapping water'!$B$5:$B$352,0),MATCH(W$3,'Mapping water'!$D$4:$U$4,0))*$D304</f>
        <v>0</v>
      </c>
      <c r="X304" s="32">
        <f>INDEX('Mapping water'!$D$5:$U$352,MATCH($B304,'Mapping water'!$B$5:$B$352,0),MATCH(X$3,'Mapping water'!$D$4:$U$4,0))*$D304</f>
        <v>0</v>
      </c>
      <c r="Y304" s="32">
        <f>INDEX('Mapping water'!$D$5:$U$352,MATCH($B304,'Mapping water'!$B$5:$B$352,0),MATCH(Y$3,'Mapping water'!$D$4:$U$4,0))*$D304</f>
        <v>0</v>
      </c>
    </row>
    <row r="305" spans="1:25" x14ac:dyDescent="0.45">
      <c r="A305" s="10" t="s">
        <v>291</v>
      </c>
      <c r="B305" s="10" t="s">
        <v>292</v>
      </c>
      <c r="C305" s="10" t="s">
        <v>240</v>
      </c>
      <c r="D305" s="32">
        <f>INDEX('ONS data MYE 5'!$I$6:$I$445, MATCH($B305,'ONS data MYE 5'!$B$6:$B$445,0))</f>
        <v>132220</v>
      </c>
      <c r="E305" s="32">
        <f>INDEX('ONS data MYE 5'!$J$6:$J$445, MATCH($B305,'ONS data MYE 5'!$B$6:$B$445,0))</f>
        <v>221</v>
      </c>
      <c r="F305" s="32">
        <f t="shared" si="8"/>
        <v>5.3981627015177525</v>
      </c>
      <c r="G305" s="32">
        <f t="shared" si="9"/>
        <v>29.140160552057438</v>
      </c>
      <c r="H305" s="32">
        <f>INDEX('Mapping water'!$D$5:$U$352,MATCH($B305,'Mapping water'!$B$5:$B$352,0),MATCH(H$3,'Mapping water'!$D$4:$U$4,0))*$D305</f>
        <v>0</v>
      </c>
      <c r="I305" s="32">
        <f>INDEX('Mapping water'!$D$5:$U$352,MATCH($B305,'Mapping water'!$B$5:$B$352,0),MATCH(I$3,'Mapping water'!$D$4:$U$4,0))*$D305</f>
        <v>0</v>
      </c>
      <c r="J305" s="32">
        <f>INDEX('Mapping water'!$D$5:$U$352,MATCH($B305,'Mapping water'!$B$5:$B$352,0),MATCH(J$3,'Mapping water'!$D$4:$U$4,0))*$D305</f>
        <v>0</v>
      </c>
      <c r="K305" s="32">
        <f>INDEX('Mapping water'!$D$5:$U$352,MATCH($B305,'Mapping water'!$B$5:$B$352,0),MATCH(K$3,'Mapping water'!$D$4:$U$4,0))*$D305</f>
        <v>0</v>
      </c>
      <c r="L305" s="32">
        <f>INDEX('Mapping water'!$D$5:$U$352,MATCH($B305,'Mapping water'!$B$5:$B$352,0),MATCH(L$3,'Mapping water'!$D$4:$U$4,0))*$D305</f>
        <v>132220</v>
      </c>
      <c r="M305" s="32">
        <f>INDEX('Mapping water'!$D$5:$U$352,MATCH($B305,'Mapping water'!$B$5:$B$352,0),MATCH(M$3,'Mapping water'!$D$4:$U$4,0))*$D305</f>
        <v>0</v>
      </c>
      <c r="N305" s="32">
        <f>INDEX('Mapping water'!$D$5:$U$352,MATCH($B305,'Mapping water'!$B$5:$B$352,0),MATCH(N$3,'Mapping water'!$D$4:$U$4,0))*$D305</f>
        <v>0</v>
      </c>
      <c r="O305" s="32">
        <f>INDEX('Mapping water'!$D$5:$U$352,MATCH($B305,'Mapping water'!$B$5:$B$352,0),MATCH(O$3,'Mapping water'!$D$4:$U$4,0))*$D305</f>
        <v>0</v>
      </c>
      <c r="P305" s="32">
        <f>INDEX('Mapping water'!$D$5:$U$352,MATCH($B305,'Mapping water'!$B$5:$B$352,0),MATCH(P$3,'Mapping water'!$D$4:$U$4,0))*$D305</f>
        <v>0</v>
      </c>
      <c r="Q305" s="32">
        <f>INDEX('Mapping water'!$D$5:$U$352,MATCH($B305,'Mapping water'!$B$5:$B$352,0),MATCH(Q$3,'Mapping water'!$D$4:$U$4,0))*$D305</f>
        <v>0</v>
      </c>
      <c r="R305" s="32">
        <f>INDEX('Mapping water'!$D$5:$U$352,MATCH($B305,'Mapping water'!$B$5:$B$352,0),MATCH(R$3,'Mapping water'!$D$4:$U$4,0))*$D305</f>
        <v>0</v>
      </c>
      <c r="S305" s="32">
        <f>INDEX('Mapping water'!$D$5:$U$352,MATCH($B305,'Mapping water'!$B$5:$B$352,0),MATCH(S$3,'Mapping water'!$D$4:$U$4,0))*$D305</f>
        <v>0</v>
      </c>
      <c r="T305" s="32">
        <f>INDEX('Mapping water'!$D$5:$U$352,MATCH($B305,'Mapping water'!$B$5:$B$352,0),MATCH(T$3,'Mapping water'!$D$4:$U$4,0))*$D305</f>
        <v>0</v>
      </c>
      <c r="U305" s="32">
        <f>INDEX('Mapping water'!$D$5:$U$352,MATCH($B305,'Mapping water'!$B$5:$B$352,0),MATCH(U$3,'Mapping water'!$D$4:$U$4,0))*$D305</f>
        <v>0</v>
      </c>
      <c r="V305" s="32">
        <f>INDEX('Mapping water'!$D$5:$U$352,MATCH($B305,'Mapping water'!$B$5:$B$352,0),MATCH(V$3,'Mapping water'!$D$4:$U$4,0))*$D305</f>
        <v>0</v>
      </c>
      <c r="W305" s="32">
        <f>INDEX('Mapping water'!$D$5:$U$352,MATCH($B305,'Mapping water'!$B$5:$B$352,0),MATCH(W$3,'Mapping water'!$D$4:$U$4,0))*$D305</f>
        <v>0</v>
      </c>
      <c r="X305" s="32">
        <f>INDEX('Mapping water'!$D$5:$U$352,MATCH($B305,'Mapping water'!$B$5:$B$352,0),MATCH(X$3,'Mapping water'!$D$4:$U$4,0))*$D305</f>
        <v>0</v>
      </c>
      <c r="Y305" s="32">
        <f>INDEX('Mapping water'!$D$5:$U$352,MATCH($B305,'Mapping water'!$B$5:$B$352,0),MATCH(Y$3,'Mapping water'!$D$4:$U$4,0))*$D305</f>
        <v>0</v>
      </c>
    </row>
    <row r="306" spans="1:25" x14ac:dyDescent="0.45">
      <c r="A306" s="10" t="s">
        <v>293</v>
      </c>
      <c r="B306" s="10" t="s">
        <v>294</v>
      </c>
      <c r="C306" s="10" t="s">
        <v>240</v>
      </c>
      <c r="D306" s="32">
        <f>INDEX('ONS data MYE 5'!$I$6:$I$445, MATCH($B306,'ONS data MYE 5'!$B$6:$B$445,0))</f>
        <v>98011</v>
      </c>
      <c r="E306" s="32">
        <f>INDEX('ONS data MYE 5'!$J$6:$J$445, MATCH($B306,'ONS data MYE 5'!$B$6:$B$445,0))</f>
        <v>170</v>
      </c>
      <c r="F306" s="32">
        <f t="shared" si="8"/>
        <v>5.1357984370502621</v>
      </c>
      <c r="G306" s="32">
        <f t="shared" si="9"/>
        <v>26.376425586007915</v>
      </c>
      <c r="H306" s="32">
        <f>INDEX('Mapping water'!$D$5:$U$352,MATCH($B306,'Mapping water'!$B$5:$B$352,0),MATCH(H$3,'Mapping water'!$D$4:$U$4,0))*$D306</f>
        <v>0</v>
      </c>
      <c r="I306" s="32">
        <f>INDEX('Mapping water'!$D$5:$U$352,MATCH($B306,'Mapping water'!$B$5:$B$352,0),MATCH(I$3,'Mapping water'!$D$4:$U$4,0))*$D306</f>
        <v>0</v>
      </c>
      <c r="J306" s="32">
        <f>INDEX('Mapping water'!$D$5:$U$352,MATCH($B306,'Mapping water'!$B$5:$B$352,0),MATCH(J$3,'Mapping water'!$D$4:$U$4,0))*$D306</f>
        <v>0</v>
      </c>
      <c r="K306" s="32">
        <f>INDEX('Mapping water'!$D$5:$U$352,MATCH($B306,'Mapping water'!$B$5:$B$352,0),MATCH(K$3,'Mapping water'!$D$4:$U$4,0))*$D306</f>
        <v>0</v>
      </c>
      <c r="L306" s="32">
        <f>INDEX('Mapping water'!$D$5:$U$352,MATCH($B306,'Mapping water'!$B$5:$B$352,0),MATCH(L$3,'Mapping water'!$D$4:$U$4,0))*$D306</f>
        <v>98011</v>
      </c>
      <c r="M306" s="32">
        <f>INDEX('Mapping water'!$D$5:$U$352,MATCH($B306,'Mapping water'!$B$5:$B$352,0),MATCH(M$3,'Mapping water'!$D$4:$U$4,0))*$D306</f>
        <v>0</v>
      </c>
      <c r="N306" s="32">
        <f>INDEX('Mapping water'!$D$5:$U$352,MATCH($B306,'Mapping water'!$B$5:$B$352,0),MATCH(N$3,'Mapping water'!$D$4:$U$4,0))*$D306</f>
        <v>0</v>
      </c>
      <c r="O306" s="32">
        <f>INDEX('Mapping water'!$D$5:$U$352,MATCH($B306,'Mapping water'!$B$5:$B$352,0),MATCH(O$3,'Mapping water'!$D$4:$U$4,0))*$D306</f>
        <v>0</v>
      </c>
      <c r="P306" s="32">
        <f>INDEX('Mapping water'!$D$5:$U$352,MATCH($B306,'Mapping water'!$B$5:$B$352,0),MATCH(P$3,'Mapping water'!$D$4:$U$4,0))*$D306</f>
        <v>0</v>
      </c>
      <c r="Q306" s="32">
        <f>INDEX('Mapping water'!$D$5:$U$352,MATCH($B306,'Mapping water'!$B$5:$B$352,0),MATCH(Q$3,'Mapping water'!$D$4:$U$4,0))*$D306</f>
        <v>0</v>
      </c>
      <c r="R306" s="32">
        <f>INDEX('Mapping water'!$D$5:$U$352,MATCH($B306,'Mapping water'!$B$5:$B$352,0),MATCH(R$3,'Mapping water'!$D$4:$U$4,0))*$D306</f>
        <v>0</v>
      </c>
      <c r="S306" s="32">
        <f>INDEX('Mapping water'!$D$5:$U$352,MATCH($B306,'Mapping water'!$B$5:$B$352,0),MATCH(S$3,'Mapping water'!$D$4:$U$4,0))*$D306</f>
        <v>0</v>
      </c>
      <c r="T306" s="32">
        <f>INDEX('Mapping water'!$D$5:$U$352,MATCH($B306,'Mapping water'!$B$5:$B$352,0),MATCH(T$3,'Mapping water'!$D$4:$U$4,0))*$D306</f>
        <v>0</v>
      </c>
      <c r="U306" s="32">
        <f>INDEX('Mapping water'!$D$5:$U$352,MATCH($B306,'Mapping water'!$B$5:$B$352,0),MATCH(U$3,'Mapping water'!$D$4:$U$4,0))*$D306</f>
        <v>0</v>
      </c>
      <c r="V306" s="32">
        <f>INDEX('Mapping water'!$D$5:$U$352,MATCH($B306,'Mapping water'!$B$5:$B$352,0),MATCH(V$3,'Mapping water'!$D$4:$U$4,0))*$D306</f>
        <v>0</v>
      </c>
      <c r="W306" s="32">
        <f>INDEX('Mapping water'!$D$5:$U$352,MATCH($B306,'Mapping water'!$B$5:$B$352,0),MATCH(W$3,'Mapping water'!$D$4:$U$4,0))*$D306</f>
        <v>0</v>
      </c>
      <c r="X306" s="32">
        <f>INDEX('Mapping water'!$D$5:$U$352,MATCH($B306,'Mapping water'!$B$5:$B$352,0),MATCH(X$3,'Mapping water'!$D$4:$U$4,0))*$D306</f>
        <v>0</v>
      </c>
      <c r="Y306" s="32">
        <f>INDEX('Mapping water'!$D$5:$U$352,MATCH($B306,'Mapping water'!$B$5:$B$352,0),MATCH(Y$3,'Mapping water'!$D$4:$U$4,0))*$D306</f>
        <v>0</v>
      </c>
    </row>
    <row r="307" spans="1:25" x14ac:dyDescent="0.45">
      <c r="A307" s="10" t="s">
        <v>295</v>
      </c>
      <c r="B307" s="10" t="s">
        <v>296</v>
      </c>
      <c r="C307" s="10" t="s">
        <v>240</v>
      </c>
      <c r="D307" s="32">
        <f>INDEX('ONS data MYE 5'!$I$6:$I$445, MATCH($B307,'ONS data MYE 5'!$B$6:$B$445,0))</f>
        <v>62765</v>
      </c>
      <c r="E307" s="32">
        <f>INDEX('ONS data MYE 5'!$J$6:$J$445, MATCH($B307,'ONS data MYE 5'!$B$6:$B$445,0))</f>
        <v>221</v>
      </c>
      <c r="F307" s="32">
        <f t="shared" si="8"/>
        <v>5.3981627015177525</v>
      </c>
      <c r="G307" s="32">
        <f t="shared" si="9"/>
        <v>29.140160552057438</v>
      </c>
      <c r="H307" s="32">
        <f>INDEX('Mapping water'!$D$5:$U$352,MATCH($B307,'Mapping water'!$B$5:$B$352,0),MATCH(H$3,'Mapping water'!$D$4:$U$4,0))*$D307</f>
        <v>0</v>
      </c>
      <c r="I307" s="32">
        <f>INDEX('Mapping water'!$D$5:$U$352,MATCH($B307,'Mapping water'!$B$5:$B$352,0),MATCH(I$3,'Mapping water'!$D$4:$U$4,0))*$D307</f>
        <v>0</v>
      </c>
      <c r="J307" s="32">
        <f>INDEX('Mapping water'!$D$5:$U$352,MATCH($B307,'Mapping water'!$B$5:$B$352,0),MATCH(J$3,'Mapping water'!$D$4:$U$4,0))*$D307</f>
        <v>0</v>
      </c>
      <c r="K307" s="32">
        <f>INDEX('Mapping water'!$D$5:$U$352,MATCH($B307,'Mapping water'!$B$5:$B$352,0),MATCH(K$3,'Mapping water'!$D$4:$U$4,0))*$D307</f>
        <v>0</v>
      </c>
      <c r="L307" s="32">
        <f>INDEX('Mapping water'!$D$5:$U$352,MATCH($B307,'Mapping water'!$B$5:$B$352,0),MATCH(L$3,'Mapping water'!$D$4:$U$4,0))*$D307</f>
        <v>59626.75</v>
      </c>
      <c r="M307" s="32">
        <f>INDEX('Mapping water'!$D$5:$U$352,MATCH($B307,'Mapping water'!$B$5:$B$352,0),MATCH(M$3,'Mapping water'!$D$4:$U$4,0))*$D307</f>
        <v>0</v>
      </c>
      <c r="N307" s="32">
        <f>INDEX('Mapping water'!$D$5:$U$352,MATCH($B307,'Mapping water'!$B$5:$B$352,0),MATCH(N$3,'Mapping water'!$D$4:$U$4,0))*$D307</f>
        <v>0</v>
      </c>
      <c r="O307" s="32">
        <f>INDEX('Mapping water'!$D$5:$U$352,MATCH($B307,'Mapping water'!$B$5:$B$352,0),MATCH(O$3,'Mapping water'!$D$4:$U$4,0))*$D307</f>
        <v>0</v>
      </c>
      <c r="P307" s="32">
        <f>INDEX('Mapping water'!$D$5:$U$352,MATCH($B307,'Mapping water'!$B$5:$B$352,0),MATCH(P$3,'Mapping water'!$D$4:$U$4,0))*$D307</f>
        <v>0</v>
      </c>
      <c r="Q307" s="32">
        <f>INDEX('Mapping water'!$D$5:$U$352,MATCH($B307,'Mapping water'!$B$5:$B$352,0),MATCH(Q$3,'Mapping water'!$D$4:$U$4,0))*$D307</f>
        <v>0</v>
      </c>
      <c r="R307" s="32">
        <f>INDEX('Mapping water'!$D$5:$U$352,MATCH($B307,'Mapping water'!$B$5:$B$352,0),MATCH(R$3,'Mapping water'!$D$4:$U$4,0))*$D307</f>
        <v>0</v>
      </c>
      <c r="S307" s="32">
        <f>INDEX('Mapping water'!$D$5:$U$352,MATCH($B307,'Mapping water'!$B$5:$B$352,0),MATCH(S$3,'Mapping water'!$D$4:$U$4,0))*$D307</f>
        <v>0</v>
      </c>
      <c r="T307" s="32">
        <f>INDEX('Mapping water'!$D$5:$U$352,MATCH($B307,'Mapping water'!$B$5:$B$352,0),MATCH(T$3,'Mapping water'!$D$4:$U$4,0))*$D307</f>
        <v>0</v>
      </c>
      <c r="U307" s="32">
        <f>INDEX('Mapping water'!$D$5:$U$352,MATCH($B307,'Mapping water'!$B$5:$B$352,0),MATCH(U$3,'Mapping water'!$D$4:$U$4,0))*$D307</f>
        <v>0</v>
      </c>
      <c r="V307" s="32">
        <f>INDEX('Mapping water'!$D$5:$U$352,MATCH($B307,'Mapping water'!$B$5:$B$352,0),MATCH(V$3,'Mapping water'!$D$4:$U$4,0))*$D307</f>
        <v>0</v>
      </c>
      <c r="W307" s="32">
        <f>INDEX('Mapping water'!$D$5:$U$352,MATCH($B307,'Mapping water'!$B$5:$B$352,0),MATCH(W$3,'Mapping water'!$D$4:$U$4,0))*$D307</f>
        <v>0</v>
      </c>
      <c r="X307" s="32">
        <f>INDEX('Mapping water'!$D$5:$U$352,MATCH($B307,'Mapping water'!$B$5:$B$352,0),MATCH(X$3,'Mapping water'!$D$4:$U$4,0))*$D307</f>
        <v>0</v>
      </c>
      <c r="Y307" s="32">
        <f>INDEX('Mapping water'!$D$5:$U$352,MATCH($B307,'Mapping water'!$B$5:$B$352,0),MATCH(Y$3,'Mapping water'!$D$4:$U$4,0))*$D307</f>
        <v>3138.25</v>
      </c>
    </row>
    <row r="308" spans="1:25" x14ac:dyDescent="0.45">
      <c r="A308" s="10" t="s">
        <v>297</v>
      </c>
      <c r="B308" s="10" t="s">
        <v>298</v>
      </c>
      <c r="C308" s="10" t="s">
        <v>240</v>
      </c>
      <c r="D308" s="32">
        <f>INDEX('ONS data MYE 5'!$I$6:$I$445, MATCH($B308,'ONS data MYE 5'!$B$6:$B$445,0))</f>
        <v>126603</v>
      </c>
      <c r="E308" s="32">
        <f>INDEX('ONS data MYE 5'!$J$6:$J$445, MATCH($B308,'ONS data MYE 5'!$B$6:$B$445,0))</f>
        <v>1604</v>
      </c>
      <c r="F308" s="32">
        <f t="shared" si="8"/>
        <v>7.3802557884264601</v>
      </c>
      <c r="G308" s="32">
        <f t="shared" si="9"/>
        <v>54.468175502602271</v>
      </c>
      <c r="H308" s="32">
        <f>INDEX('Mapping water'!$D$5:$U$352,MATCH($B308,'Mapping water'!$B$5:$B$352,0),MATCH(H$3,'Mapping water'!$D$4:$U$4,0))*$D308</f>
        <v>0</v>
      </c>
      <c r="I308" s="32">
        <f>INDEX('Mapping water'!$D$5:$U$352,MATCH($B308,'Mapping water'!$B$5:$B$352,0),MATCH(I$3,'Mapping water'!$D$4:$U$4,0))*$D308</f>
        <v>0</v>
      </c>
      <c r="J308" s="32">
        <f>INDEX('Mapping water'!$D$5:$U$352,MATCH($B308,'Mapping water'!$B$5:$B$352,0),MATCH(J$3,'Mapping water'!$D$4:$U$4,0))*$D308</f>
        <v>0</v>
      </c>
      <c r="K308" s="32">
        <f>INDEX('Mapping water'!$D$5:$U$352,MATCH($B308,'Mapping water'!$B$5:$B$352,0),MATCH(K$3,'Mapping water'!$D$4:$U$4,0))*$D308</f>
        <v>0</v>
      </c>
      <c r="L308" s="32">
        <f>INDEX('Mapping water'!$D$5:$U$352,MATCH($B308,'Mapping water'!$B$5:$B$352,0),MATCH(L$3,'Mapping water'!$D$4:$U$4,0))*$D308</f>
        <v>126603</v>
      </c>
      <c r="M308" s="32">
        <f>INDEX('Mapping water'!$D$5:$U$352,MATCH($B308,'Mapping water'!$B$5:$B$352,0),MATCH(M$3,'Mapping water'!$D$4:$U$4,0))*$D308</f>
        <v>0</v>
      </c>
      <c r="N308" s="32">
        <f>INDEX('Mapping water'!$D$5:$U$352,MATCH($B308,'Mapping water'!$B$5:$B$352,0),MATCH(N$3,'Mapping water'!$D$4:$U$4,0))*$D308</f>
        <v>0</v>
      </c>
      <c r="O308" s="32">
        <f>INDEX('Mapping water'!$D$5:$U$352,MATCH($B308,'Mapping water'!$B$5:$B$352,0),MATCH(O$3,'Mapping water'!$D$4:$U$4,0))*$D308</f>
        <v>0</v>
      </c>
      <c r="P308" s="32">
        <f>INDEX('Mapping water'!$D$5:$U$352,MATCH($B308,'Mapping water'!$B$5:$B$352,0),MATCH(P$3,'Mapping water'!$D$4:$U$4,0))*$D308</f>
        <v>0</v>
      </c>
      <c r="Q308" s="32">
        <f>INDEX('Mapping water'!$D$5:$U$352,MATCH($B308,'Mapping water'!$B$5:$B$352,0),MATCH(Q$3,'Mapping water'!$D$4:$U$4,0))*$D308</f>
        <v>0</v>
      </c>
      <c r="R308" s="32">
        <f>INDEX('Mapping water'!$D$5:$U$352,MATCH($B308,'Mapping water'!$B$5:$B$352,0),MATCH(R$3,'Mapping water'!$D$4:$U$4,0))*$D308</f>
        <v>0</v>
      </c>
      <c r="S308" s="32">
        <f>INDEX('Mapping water'!$D$5:$U$352,MATCH($B308,'Mapping water'!$B$5:$B$352,0),MATCH(S$3,'Mapping water'!$D$4:$U$4,0))*$D308</f>
        <v>0</v>
      </c>
      <c r="T308" s="32">
        <f>INDEX('Mapping water'!$D$5:$U$352,MATCH($B308,'Mapping water'!$B$5:$B$352,0),MATCH(T$3,'Mapping water'!$D$4:$U$4,0))*$D308</f>
        <v>0</v>
      </c>
      <c r="U308" s="32">
        <f>INDEX('Mapping water'!$D$5:$U$352,MATCH($B308,'Mapping water'!$B$5:$B$352,0),MATCH(U$3,'Mapping water'!$D$4:$U$4,0))*$D308</f>
        <v>0</v>
      </c>
      <c r="V308" s="32">
        <f>INDEX('Mapping water'!$D$5:$U$352,MATCH($B308,'Mapping water'!$B$5:$B$352,0),MATCH(V$3,'Mapping water'!$D$4:$U$4,0))*$D308</f>
        <v>0</v>
      </c>
      <c r="W308" s="32">
        <f>INDEX('Mapping water'!$D$5:$U$352,MATCH($B308,'Mapping water'!$B$5:$B$352,0),MATCH(W$3,'Mapping water'!$D$4:$U$4,0))*$D308</f>
        <v>0</v>
      </c>
      <c r="X308" s="32">
        <f>INDEX('Mapping water'!$D$5:$U$352,MATCH($B308,'Mapping water'!$B$5:$B$352,0),MATCH(X$3,'Mapping water'!$D$4:$U$4,0))*$D308</f>
        <v>0</v>
      </c>
      <c r="Y308" s="32">
        <f>INDEX('Mapping water'!$D$5:$U$352,MATCH($B308,'Mapping water'!$B$5:$B$352,0),MATCH(Y$3,'Mapping water'!$D$4:$U$4,0))*$D308</f>
        <v>0</v>
      </c>
    </row>
    <row r="309" spans="1:25" x14ac:dyDescent="0.45">
      <c r="A309" s="10" t="s">
        <v>299</v>
      </c>
      <c r="B309" s="10" t="s">
        <v>300</v>
      </c>
      <c r="C309" s="10" t="s">
        <v>240</v>
      </c>
      <c r="D309" s="32">
        <f>INDEX('ONS data MYE 5'!$I$6:$I$445, MATCH($B309,'ONS data MYE 5'!$B$6:$B$445,0))</f>
        <v>104455</v>
      </c>
      <c r="E309" s="32">
        <f>INDEX('ONS data MYE 5'!$J$6:$J$445, MATCH($B309,'ONS data MYE 5'!$B$6:$B$445,0))</f>
        <v>297</v>
      </c>
      <c r="F309" s="32">
        <f t="shared" si="8"/>
        <v>5.6937321388026998</v>
      </c>
      <c r="G309" s="32">
        <f t="shared" si="9"/>
        <v>32.418585668434766</v>
      </c>
      <c r="H309" s="32">
        <f>INDEX('Mapping water'!$D$5:$U$352,MATCH($B309,'Mapping water'!$B$5:$B$352,0),MATCH(H$3,'Mapping water'!$D$4:$U$4,0))*$D309</f>
        <v>0</v>
      </c>
      <c r="I309" s="32">
        <f>INDEX('Mapping water'!$D$5:$U$352,MATCH($B309,'Mapping water'!$B$5:$B$352,0),MATCH(I$3,'Mapping water'!$D$4:$U$4,0))*$D309</f>
        <v>0</v>
      </c>
      <c r="J309" s="32">
        <f>INDEX('Mapping water'!$D$5:$U$352,MATCH($B309,'Mapping water'!$B$5:$B$352,0),MATCH(J$3,'Mapping water'!$D$4:$U$4,0))*$D309</f>
        <v>0</v>
      </c>
      <c r="K309" s="32">
        <f>INDEX('Mapping water'!$D$5:$U$352,MATCH($B309,'Mapping water'!$B$5:$B$352,0),MATCH(K$3,'Mapping water'!$D$4:$U$4,0))*$D309</f>
        <v>0</v>
      </c>
      <c r="L309" s="32">
        <f>INDEX('Mapping water'!$D$5:$U$352,MATCH($B309,'Mapping water'!$B$5:$B$352,0),MATCH(L$3,'Mapping water'!$D$4:$U$4,0))*$D309</f>
        <v>104455</v>
      </c>
      <c r="M309" s="32">
        <f>INDEX('Mapping water'!$D$5:$U$352,MATCH($B309,'Mapping water'!$B$5:$B$352,0),MATCH(M$3,'Mapping water'!$D$4:$U$4,0))*$D309</f>
        <v>0</v>
      </c>
      <c r="N309" s="32">
        <f>INDEX('Mapping water'!$D$5:$U$352,MATCH($B309,'Mapping water'!$B$5:$B$352,0),MATCH(N$3,'Mapping water'!$D$4:$U$4,0))*$D309</f>
        <v>0</v>
      </c>
      <c r="O309" s="32">
        <f>INDEX('Mapping water'!$D$5:$U$352,MATCH($B309,'Mapping water'!$B$5:$B$352,0),MATCH(O$3,'Mapping water'!$D$4:$U$4,0))*$D309</f>
        <v>0</v>
      </c>
      <c r="P309" s="32">
        <f>INDEX('Mapping water'!$D$5:$U$352,MATCH($B309,'Mapping water'!$B$5:$B$352,0),MATCH(P$3,'Mapping water'!$D$4:$U$4,0))*$D309</f>
        <v>0</v>
      </c>
      <c r="Q309" s="32">
        <f>INDEX('Mapping water'!$D$5:$U$352,MATCH($B309,'Mapping water'!$B$5:$B$352,0),MATCH(Q$3,'Mapping water'!$D$4:$U$4,0))*$D309</f>
        <v>0</v>
      </c>
      <c r="R309" s="32">
        <f>INDEX('Mapping water'!$D$5:$U$352,MATCH($B309,'Mapping water'!$B$5:$B$352,0),MATCH(R$3,'Mapping water'!$D$4:$U$4,0))*$D309</f>
        <v>0</v>
      </c>
      <c r="S309" s="32">
        <f>INDEX('Mapping water'!$D$5:$U$352,MATCH($B309,'Mapping water'!$B$5:$B$352,0),MATCH(S$3,'Mapping water'!$D$4:$U$4,0))*$D309</f>
        <v>0</v>
      </c>
      <c r="T309" s="32">
        <f>INDEX('Mapping water'!$D$5:$U$352,MATCH($B309,'Mapping water'!$B$5:$B$352,0),MATCH(T$3,'Mapping water'!$D$4:$U$4,0))*$D309</f>
        <v>0</v>
      </c>
      <c r="U309" s="32">
        <f>INDEX('Mapping water'!$D$5:$U$352,MATCH($B309,'Mapping water'!$B$5:$B$352,0),MATCH(U$3,'Mapping water'!$D$4:$U$4,0))*$D309</f>
        <v>0</v>
      </c>
      <c r="V309" s="32">
        <f>INDEX('Mapping water'!$D$5:$U$352,MATCH($B309,'Mapping water'!$B$5:$B$352,0),MATCH(V$3,'Mapping water'!$D$4:$U$4,0))*$D309</f>
        <v>0</v>
      </c>
      <c r="W309" s="32">
        <f>INDEX('Mapping water'!$D$5:$U$352,MATCH($B309,'Mapping water'!$B$5:$B$352,0),MATCH(W$3,'Mapping water'!$D$4:$U$4,0))*$D309</f>
        <v>0</v>
      </c>
      <c r="X309" s="32">
        <f>INDEX('Mapping water'!$D$5:$U$352,MATCH($B309,'Mapping water'!$B$5:$B$352,0),MATCH(X$3,'Mapping water'!$D$4:$U$4,0))*$D309</f>
        <v>0</v>
      </c>
      <c r="Y309" s="32">
        <f>INDEX('Mapping water'!$D$5:$U$352,MATCH($B309,'Mapping water'!$B$5:$B$352,0),MATCH(Y$3,'Mapping water'!$D$4:$U$4,0))*$D309</f>
        <v>0</v>
      </c>
    </row>
    <row r="310" spans="1:25" x14ac:dyDescent="0.45">
      <c r="A310" s="10" t="s">
        <v>301</v>
      </c>
      <c r="B310" s="10" t="s">
        <v>302</v>
      </c>
      <c r="C310" s="10" t="s">
        <v>240</v>
      </c>
      <c r="D310" s="32">
        <f>INDEX('ONS data MYE 5'!$I$6:$I$445, MATCH($B310,'ONS data MYE 5'!$B$6:$B$445,0))</f>
        <v>122438</v>
      </c>
      <c r="E310" s="32">
        <f>INDEX('ONS data MYE 5'!$J$6:$J$445, MATCH($B310,'ONS data MYE 5'!$B$6:$B$445,0))</f>
        <v>125</v>
      </c>
      <c r="F310" s="32">
        <f t="shared" si="8"/>
        <v>4.8283137373023015</v>
      </c>
      <c r="G310" s="32">
        <f t="shared" si="9"/>
        <v>23.312613545822117</v>
      </c>
      <c r="H310" s="32">
        <f>INDEX('Mapping water'!$D$5:$U$352,MATCH($B310,'Mapping water'!$B$5:$B$352,0),MATCH(H$3,'Mapping water'!$D$4:$U$4,0))*$D310</f>
        <v>0</v>
      </c>
      <c r="I310" s="32">
        <f>INDEX('Mapping water'!$D$5:$U$352,MATCH($B310,'Mapping water'!$B$5:$B$352,0),MATCH(I$3,'Mapping water'!$D$4:$U$4,0))*$D310</f>
        <v>0</v>
      </c>
      <c r="J310" s="32">
        <f>INDEX('Mapping water'!$D$5:$U$352,MATCH($B310,'Mapping water'!$B$5:$B$352,0),MATCH(J$3,'Mapping water'!$D$4:$U$4,0))*$D310</f>
        <v>0</v>
      </c>
      <c r="K310" s="32">
        <f>INDEX('Mapping water'!$D$5:$U$352,MATCH($B310,'Mapping water'!$B$5:$B$352,0),MATCH(K$3,'Mapping water'!$D$4:$U$4,0))*$D310</f>
        <v>0</v>
      </c>
      <c r="L310" s="32">
        <f>INDEX('Mapping water'!$D$5:$U$352,MATCH($B310,'Mapping water'!$B$5:$B$352,0),MATCH(L$3,'Mapping water'!$D$4:$U$4,0))*$D310</f>
        <v>122438</v>
      </c>
      <c r="M310" s="32">
        <f>INDEX('Mapping water'!$D$5:$U$352,MATCH($B310,'Mapping water'!$B$5:$B$352,0),MATCH(M$3,'Mapping water'!$D$4:$U$4,0))*$D310</f>
        <v>0</v>
      </c>
      <c r="N310" s="32">
        <f>INDEX('Mapping water'!$D$5:$U$352,MATCH($B310,'Mapping water'!$B$5:$B$352,0),MATCH(N$3,'Mapping water'!$D$4:$U$4,0))*$D310</f>
        <v>0</v>
      </c>
      <c r="O310" s="32">
        <f>INDEX('Mapping water'!$D$5:$U$352,MATCH($B310,'Mapping water'!$B$5:$B$352,0),MATCH(O$3,'Mapping water'!$D$4:$U$4,0))*$D310</f>
        <v>0</v>
      </c>
      <c r="P310" s="32">
        <f>INDEX('Mapping water'!$D$5:$U$352,MATCH($B310,'Mapping water'!$B$5:$B$352,0),MATCH(P$3,'Mapping water'!$D$4:$U$4,0))*$D310</f>
        <v>0</v>
      </c>
      <c r="Q310" s="32">
        <f>INDEX('Mapping water'!$D$5:$U$352,MATCH($B310,'Mapping water'!$B$5:$B$352,0),MATCH(Q$3,'Mapping water'!$D$4:$U$4,0))*$D310</f>
        <v>0</v>
      </c>
      <c r="R310" s="32">
        <f>INDEX('Mapping water'!$D$5:$U$352,MATCH($B310,'Mapping water'!$B$5:$B$352,0),MATCH(R$3,'Mapping water'!$D$4:$U$4,0))*$D310</f>
        <v>0</v>
      </c>
      <c r="S310" s="32">
        <f>INDEX('Mapping water'!$D$5:$U$352,MATCH($B310,'Mapping water'!$B$5:$B$352,0),MATCH(S$3,'Mapping water'!$D$4:$U$4,0))*$D310</f>
        <v>0</v>
      </c>
      <c r="T310" s="32">
        <f>INDEX('Mapping water'!$D$5:$U$352,MATCH($B310,'Mapping water'!$B$5:$B$352,0),MATCH(T$3,'Mapping water'!$D$4:$U$4,0))*$D310</f>
        <v>0</v>
      </c>
      <c r="U310" s="32">
        <f>INDEX('Mapping water'!$D$5:$U$352,MATCH($B310,'Mapping water'!$B$5:$B$352,0),MATCH(U$3,'Mapping water'!$D$4:$U$4,0))*$D310</f>
        <v>0</v>
      </c>
      <c r="V310" s="32">
        <f>INDEX('Mapping water'!$D$5:$U$352,MATCH($B310,'Mapping water'!$B$5:$B$352,0),MATCH(V$3,'Mapping water'!$D$4:$U$4,0))*$D310</f>
        <v>0</v>
      </c>
      <c r="W310" s="32">
        <f>INDEX('Mapping water'!$D$5:$U$352,MATCH($B310,'Mapping water'!$B$5:$B$352,0),MATCH(W$3,'Mapping water'!$D$4:$U$4,0))*$D310</f>
        <v>0</v>
      </c>
      <c r="X310" s="32">
        <f>INDEX('Mapping water'!$D$5:$U$352,MATCH($B310,'Mapping water'!$B$5:$B$352,0),MATCH(X$3,'Mapping water'!$D$4:$U$4,0))*$D310</f>
        <v>0</v>
      </c>
      <c r="Y310" s="32">
        <f>INDEX('Mapping water'!$D$5:$U$352,MATCH($B310,'Mapping water'!$B$5:$B$352,0),MATCH(Y$3,'Mapping water'!$D$4:$U$4,0))*$D310</f>
        <v>0</v>
      </c>
    </row>
    <row r="311" spans="1:25" x14ac:dyDescent="0.45">
      <c r="A311" s="10" t="s">
        <v>303</v>
      </c>
      <c r="B311" s="10" t="s">
        <v>304</v>
      </c>
      <c r="C311" s="10" t="s">
        <v>240</v>
      </c>
      <c r="D311" s="32">
        <f>INDEX('ONS data MYE 5'!$I$6:$I$445, MATCH($B311,'ONS data MYE 5'!$B$6:$B$445,0))</f>
        <v>138893</v>
      </c>
      <c r="E311" s="32">
        <f>INDEX('ONS data MYE 5'!$J$6:$J$445, MATCH($B311,'ONS data MYE 5'!$B$6:$B$445,0))</f>
        <v>491</v>
      </c>
      <c r="F311" s="32">
        <f t="shared" si="8"/>
        <v>6.1964441277945204</v>
      </c>
      <c r="G311" s="32">
        <f t="shared" si="9"/>
        <v>38.395919828879194</v>
      </c>
      <c r="H311" s="32">
        <f>INDEX('Mapping water'!$D$5:$U$352,MATCH($B311,'Mapping water'!$B$5:$B$352,0),MATCH(H$3,'Mapping water'!$D$4:$U$4,0))*$D311</f>
        <v>0</v>
      </c>
      <c r="I311" s="32">
        <f>INDEX('Mapping water'!$D$5:$U$352,MATCH($B311,'Mapping water'!$B$5:$B$352,0),MATCH(I$3,'Mapping water'!$D$4:$U$4,0))*$D311</f>
        <v>0</v>
      </c>
      <c r="J311" s="32">
        <f>INDEX('Mapping water'!$D$5:$U$352,MATCH($B311,'Mapping water'!$B$5:$B$352,0),MATCH(J$3,'Mapping water'!$D$4:$U$4,0))*$D311</f>
        <v>0</v>
      </c>
      <c r="K311" s="32">
        <f>INDEX('Mapping water'!$D$5:$U$352,MATCH($B311,'Mapping water'!$B$5:$B$352,0),MATCH(K$3,'Mapping water'!$D$4:$U$4,0))*$D311</f>
        <v>0</v>
      </c>
      <c r="L311" s="32">
        <f>INDEX('Mapping water'!$D$5:$U$352,MATCH($B311,'Mapping water'!$B$5:$B$352,0),MATCH(L$3,'Mapping water'!$D$4:$U$4,0))*$D311</f>
        <v>138893</v>
      </c>
      <c r="M311" s="32">
        <f>INDEX('Mapping water'!$D$5:$U$352,MATCH($B311,'Mapping water'!$B$5:$B$352,0),MATCH(M$3,'Mapping water'!$D$4:$U$4,0))*$D311</f>
        <v>0</v>
      </c>
      <c r="N311" s="32">
        <f>INDEX('Mapping water'!$D$5:$U$352,MATCH($B311,'Mapping water'!$B$5:$B$352,0),MATCH(N$3,'Mapping water'!$D$4:$U$4,0))*$D311</f>
        <v>0</v>
      </c>
      <c r="O311" s="32">
        <f>INDEX('Mapping water'!$D$5:$U$352,MATCH($B311,'Mapping water'!$B$5:$B$352,0),MATCH(O$3,'Mapping water'!$D$4:$U$4,0))*$D311</f>
        <v>0</v>
      </c>
      <c r="P311" s="32">
        <f>INDEX('Mapping water'!$D$5:$U$352,MATCH($B311,'Mapping water'!$B$5:$B$352,0),MATCH(P$3,'Mapping water'!$D$4:$U$4,0))*$D311</f>
        <v>0</v>
      </c>
      <c r="Q311" s="32">
        <f>INDEX('Mapping water'!$D$5:$U$352,MATCH($B311,'Mapping water'!$B$5:$B$352,0),MATCH(Q$3,'Mapping water'!$D$4:$U$4,0))*$D311</f>
        <v>0</v>
      </c>
      <c r="R311" s="32">
        <f>INDEX('Mapping water'!$D$5:$U$352,MATCH($B311,'Mapping water'!$B$5:$B$352,0),MATCH(R$3,'Mapping water'!$D$4:$U$4,0))*$D311</f>
        <v>0</v>
      </c>
      <c r="S311" s="32">
        <f>INDEX('Mapping water'!$D$5:$U$352,MATCH($B311,'Mapping water'!$B$5:$B$352,0),MATCH(S$3,'Mapping water'!$D$4:$U$4,0))*$D311</f>
        <v>0</v>
      </c>
      <c r="T311" s="32">
        <f>INDEX('Mapping water'!$D$5:$U$352,MATCH($B311,'Mapping water'!$B$5:$B$352,0),MATCH(T$3,'Mapping water'!$D$4:$U$4,0))*$D311</f>
        <v>0</v>
      </c>
      <c r="U311" s="32">
        <f>INDEX('Mapping water'!$D$5:$U$352,MATCH($B311,'Mapping water'!$B$5:$B$352,0),MATCH(U$3,'Mapping water'!$D$4:$U$4,0))*$D311</f>
        <v>0</v>
      </c>
      <c r="V311" s="32">
        <f>INDEX('Mapping water'!$D$5:$U$352,MATCH($B311,'Mapping water'!$B$5:$B$352,0),MATCH(V$3,'Mapping water'!$D$4:$U$4,0))*$D311</f>
        <v>0</v>
      </c>
      <c r="W311" s="32">
        <f>INDEX('Mapping water'!$D$5:$U$352,MATCH($B311,'Mapping water'!$B$5:$B$352,0),MATCH(W$3,'Mapping water'!$D$4:$U$4,0))*$D311</f>
        <v>0</v>
      </c>
      <c r="X311" s="32">
        <f>INDEX('Mapping water'!$D$5:$U$352,MATCH($B311,'Mapping water'!$B$5:$B$352,0),MATCH(X$3,'Mapping water'!$D$4:$U$4,0))*$D311</f>
        <v>0</v>
      </c>
      <c r="Y311" s="32">
        <f>INDEX('Mapping water'!$D$5:$U$352,MATCH($B311,'Mapping water'!$B$5:$B$352,0),MATCH(Y$3,'Mapping water'!$D$4:$U$4,0))*$D311</f>
        <v>0</v>
      </c>
    </row>
    <row r="312" spans="1:25" x14ac:dyDescent="0.45">
      <c r="A312" s="10" t="s">
        <v>305</v>
      </c>
      <c r="B312" s="10" t="s">
        <v>306</v>
      </c>
      <c r="C312" s="10" t="s">
        <v>240</v>
      </c>
      <c r="D312" s="32">
        <f>INDEX('ONS data MYE 5'!$I$6:$I$445, MATCH($B312,'ONS data MYE 5'!$B$6:$B$445,0))</f>
        <v>95800</v>
      </c>
      <c r="E312" s="32">
        <f>INDEX('ONS data MYE 5'!$J$6:$J$445, MATCH($B312,'ONS data MYE 5'!$B$6:$B$445,0))</f>
        <v>442</v>
      </c>
      <c r="F312" s="32">
        <f t="shared" si="8"/>
        <v>6.0913098820776979</v>
      </c>
      <c r="G312" s="32">
        <f t="shared" si="9"/>
        <v>37.104056079497418</v>
      </c>
      <c r="H312" s="32">
        <f>INDEX('Mapping water'!$D$5:$U$352,MATCH($B312,'Mapping water'!$B$5:$B$352,0),MATCH(H$3,'Mapping water'!$D$4:$U$4,0))*$D312</f>
        <v>0</v>
      </c>
      <c r="I312" s="32">
        <f>INDEX('Mapping water'!$D$5:$U$352,MATCH($B312,'Mapping water'!$B$5:$B$352,0),MATCH(I$3,'Mapping water'!$D$4:$U$4,0))*$D312</f>
        <v>0</v>
      </c>
      <c r="J312" s="32">
        <f>INDEX('Mapping water'!$D$5:$U$352,MATCH($B312,'Mapping water'!$B$5:$B$352,0),MATCH(J$3,'Mapping water'!$D$4:$U$4,0))*$D312</f>
        <v>0</v>
      </c>
      <c r="K312" s="32">
        <f>INDEX('Mapping water'!$D$5:$U$352,MATCH($B312,'Mapping water'!$B$5:$B$352,0),MATCH(K$3,'Mapping water'!$D$4:$U$4,0))*$D312</f>
        <v>0</v>
      </c>
      <c r="L312" s="32">
        <f>INDEX('Mapping water'!$D$5:$U$352,MATCH($B312,'Mapping water'!$B$5:$B$352,0),MATCH(L$3,'Mapping water'!$D$4:$U$4,0))*$D312</f>
        <v>95800</v>
      </c>
      <c r="M312" s="32">
        <f>INDEX('Mapping water'!$D$5:$U$352,MATCH($B312,'Mapping water'!$B$5:$B$352,0),MATCH(M$3,'Mapping water'!$D$4:$U$4,0))*$D312</f>
        <v>0</v>
      </c>
      <c r="N312" s="32">
        <f>INDEX('Mapping water'!$D$5:$U$352,MATCH($B312,'Mapping water'!$B$5:$B$352,0),MATCH(N$3,'Mapping water'!$D$4:$U$4,0))*$D312</f>
        <v>0</v>
      </c>
      <c r="O312" s="32">
        <f>INDEX('Mapping water'!$D$5:$U$352,MATCH($B312,'Mapping water'!$B$5:$B$352,0),MATCH(O$3,'Mapping water'!$D$4:$U$4,0))*$D312</f>
        <v>0</v>
      </c>
      <c r="P312" s="32">
        <f>INDEX('Mapping water'!$D$5:$U$352,MATCH($B312,'Mapping water'!$B$5:$B$352,0),MATCH(P$3,'Mapping water'!$D$4:$U$4,0))*$D312</f>
        <v>0</v>
      </c>
      <c r="Q312" s="32">
        <f>INDEX('Mapping water'!$D$5:$U$352,MATCH($B312,'Mapping water'!$B$5:$B$352,0),MATCH(Q$3,'Mapping water'!$D$4:$U$4,0))*$D312</f>
        <v>0</v>
      </c>
      <c r="R312" s="32">
        <f>INDEX('Mapping water'!$D$5:$U$352,MATCH($B312,'Mapping water'!$B$5:$B$352,0),MATCH(R$3,'Mapping water'!$D$4:$U$4,0))*$D312</f>
        <v>0</v>
      </c>
      <c r="S312" s="32">
        <f>INDEX('Mapping water'!$D$5:$U$352,MATCH($B312,'Mapping water'!$B$5:$B$352,0),MATCH(S$3,'Mapping water'!$D$4:$U$4,0))*$D312</f>
        <v>0</v>
      </c>
      <c r="T312" s="32">
        <f>INDEX('Mapping water'!$D$5:$U$352,MATCH($B312,'Mapping water'!$B$5:$B$352,0),MATCH(T$3,'Mapping water'!$D$4:$U$4,0))*$D312</f>
        <v>0</v>
      </c>
      <c r="U312" s="32">
        <f>INDEX('Mapping water'!$D$5:$U$352,MATCH($B312,'Mapping water'!$B$5:$B$352,0),MATCH(U$3,'Mapping water'!$D$4:$U$4,0))*$D312</f>
        <v>0</v>
      </c>
      <c r="V312" s="32">
        <f>INDEX('Mapping water'!$D$5:$U$352,MATCH($B312,'Mapping water'!$B$5:$B$352,0),MATCH(V$3,'Mapping water'!$D$4:$U$4,0))*$D312</f>
        <v>0</v>
      </c>
      <c r="W312" s="32">
        <f>INDEX('Mapping water'!$D$5:$U$352,MATCH($B312,'Mapping water'!$B$5:$B$352,0),MATCH(W$3,'Mapping water'!$D$4:$U$4,0))*$D312</f>
        <v>0</v>
      </c>
      <c r="X312" s="32">
        <f>INDEX('Mapping water'!$D$5:$U$352,MATCH($B312,'Mapping water'!$B$5:$B$352,0),MATCH(X$3,'Mapping water'!$D$4:$U$4,0))*$D312</f>
        <v>0</v>
      </c>
      <c r="Y312" s="32">
        <f>INDEX('Mapping water'!$D$5:$U$352,MATCH($B312,'Mapping water'!$B$5:$B$352,0),MATCH(Y$3,'Mapping water'!$D$4:$U$4,0))*$D312</f>
        <v>0</v>
      </c>
    </row>
    <row r="313" spans="1:25" x14ac:dyDescent="0.45">
      <c r="A313" s="10" t="s">
        <v>307</v>
      </c>
      <c r="B313" s="10" t="s">
        <v>308</v>
      </c>
      <c r="C313" s="10" t="s">
        <v>240</v>
      </c>
      <c r="D313" s="32">
        <f>INDEX('ONS data MYE 5'!$I$6:$I$445, MATCH($B313,'ONS data MYE 5'!$B$6:$B$445,0))</f>
        <v>76136</v>
      </c>
      <c r="E313" s="32">
        <f>INDEX('ONS data MYE 5'!$J$6:$J$445, MATCH($B313,'ONS data MYE 5'!$B$6:$B$445,0))</f>
        <v>132</v>
      </c>
      <c r="F313" s="32">
        <f t="shared" si="8"/>
        <v>4.8828019225863706</v>
      </c>
      <c r="G313" s="32">
        <f t="shared" si="9"/>
        <v>23.841754615213159</v>
      </c>
      <c r="H313" s="32">
        <f>INDEX('Mapping water'!$D$5:$U$352,MATCH($B313,'Mapping water'!$B$5:$B$352,0),MATCH(H$3,'Mapping water'!$D$4:$U$4,0))*$D313</f>
        <v>0</v>
      </c>
      <c r="I313" s="32">
        <f>INDEX('Mapping water'!$D$5:$U$352,MATCH($B313,'Mapping water'!$B$5:$B$352,0),MATCH(I$3,'Mapping water'!$D$4:$U$4,0))*$D313</f>
        <v>0</v>
      </c>
      <c r="J313" s="32">
        <f>INDEX('Mapping water'!$D$5:$U$352,MATCH($B313,'Mapping water'!$B$5:$B$352,0),MATCH(J$3,'Mapping water'!$D$4:$U$4,0))*$D313</f>
        <v>0</v>
      </c>
      <c r="K313" s="32">
        <f>INDEX('Mapping water'!$D$5:$U$352,MATCH($B313,'Mapping water'!$B$5:$B$352,0),MATCH(K$3,'Mapping water'!$D$4:$U$4,0))*$D313</f>
        <v>0</v>
      </c>
      <c r="L313" s="32">
        <f>INDEX('Mapping water'!$D$5:$U$352,MATCH($B313,'Mapping water'!$B$5:$B$352,0),MATCH(L$3,'Mapping water'!$D$4:$U$4,0))*$D313</f>
        <v>76136</v>
      </c>
      <c r="M313" s="32">
        <f>INDEX('Mapping water'!$D$5:$U$352,MATCH($B313,'Mapping water'!$B$5:$B$352,0),MATCH(M$3,'Mapping water'!$D$4:$U$4,0))*$D313</f>
        <v>0</v>
      </c>
      <c r="N313" s="32">
        <f>INDEX('Mapping water'!$D$5:$U$352,MATCH($B313,'Mapping water'!$B$5:$B$352,0),MATCH(N$3,'Mapping water'!$D$4:$U$4,0))*$D313</f>
        <v>0</v>
      </c>
      <c r="O313" s="32">
        <f>INDEX('Mapping water'!$D$5:$U$352,MATCH($B313,'Mapping water'!$B$5:$B$352,0),MATCH(O$3,'Mapping water'!$D$4:$U$4,0))*$D313</f>
        <v>0</v>
      </c>
      <c r="P313" s="32">
        <f>INDEX('Mapping water'!$D$5:$U$352,MATCH($B313,'Mapping water'!$B$5:$B$352,0),MATCH(P$3,'Mapping water'!$D$4:$U$4,0))*$D313</f>
        <v>0</v>
      </c>
      <c r="Q313" s="32">
        <f>INDEX('Mapping water'!$D$5:$U$352,MATCH($B313,'Mapping water'!$B$5:$B$352,0),MATCH(Q$3,'Mapping water'!$D$4:$U$4,0))*$D313</f>
        <v>0</v>
      </c>
      <c r="R313" s="32">
        <f>INDEX('Mapping water'!$D$5:$U$352,MATCH($B313,'Mapping water'!$B$5:$B$352,0),MATCH(R$3,'Mapping water'!$D$4:$U$4,0))*$D313</f>
        <v>0</v>
      </c>
      <c r="S313" s="32">
        <f>INDEX('Mapping water'!$D$5:$U$352,MATCH($B313,'Mapping water'!$B$5:$B$352,0),MATCH(S$3,'Mapping water'!$D$4:$U$4,0))*$D313</f>
        <v>0</v>
      </c>
      <c r="T313" s="32">
        <f>INDEX('Mapping water'!$D$5:$U$352,MATCH($B313,'Mapping water'!$B$5:$B$352,0),MATCH(T$3,'Mapping water'!$D$4:$U$4,0))*$D313</f>
        <v>0</v>
      </c>
      <c r="U313" s="32">
        <f>INDEX('Mapping water'!$D$5:$U$352,MATCH($B313,'Mapping water'!$B$5:$B$352,0),MATCH(U$3,'Mapping water'!$D$4:$U$4,0))*$D313</f>
        <v>0</v>
      </c>
      <c r="V313" s="32">
        <f>INDEX('Mapping water'!$D$5:$U$352,MATCH($B313,'Mapping water'!$B$5:$B$352,0),MATCH(V$3,'Mapping water'!$D$4:$U$4,0))*$D313</f>
        <v>0</v>
      </c>
      <c r="W313" s="32">
        <f>INDEX('Mapping water'!$D$5:$U$352,MATCH($B313,'Mapping water'!$B$5:$B$352,0),MATCH(W$3,'Mapping water'!$D$4:$U$4,0))*$D313</f>
        <v>0</v>
      </c>
      <c r="X313" s="32">
        <f>INDEX('Mapping water'!$D$5:$U$352,MATCH($B313,'Mapping water'!$B$5:$B$352,0),MATCH(X$3,'Mapping water'!$D$4:$U$4,0))*$D313</f>
        <v>0</v>
      </c>
      <c r="Y313" s="32">
        <f>INDEX('Mapping water'!$D$5:$U$352,MATCH($B313,'Mapping water'!$B$5:$B$352,0),MATCH(Y$3,'Mapping water'!$D$4:$U$4,0))*$D313</f>
        <v>0</v>
      </c>
    </row>
    <row r="314" spans="1:25" x14ac:dyDescent="0.45">
      <c r="A314" s="10" t="s">
        <v>309</v>
      </c>
      <c r="B314" s="10" t="s">
        <v>310</v>
      </c>
      <c r="C314" s="10" t="s">
        <v>240</v>
      </c>
      <c r="D314" s="32">
        <f>INDEX('ONS data MYE 5'!$I$6:$I$445, MATCH($B314,'ONS data MYE 5'!$B$6:$B$445,0))</f>
        <v>84821</v>
      </c>
      <c r="E314" s="32">
        <f>INDEX('ONS data MYE 5'!$J$6:$J$445, MATCH($B314,'ONS data MYE 5'!$B$6:$B$445,0))</f>
        <v>1563</v>
      </c>
      <c r="F314" s="32">
        <f t="shared" si="8"/>
        <v>7.3543623304214769</v>
      </c>
      <c r="G314" s="32">
        <f t="shared" si="9"/>
        <v>54.086645287122415</v>
      </c>
      <c r="H314" s="32">
        <f>INDEX('Mapping water'!$D$5:$U$352,MATCH($B314,'Mapping water'!$B$5:$B$352,0),MATCH(H$3,'Mapping water'!$D$4:$U$4,0))*$D314</f>
        <v>0</v>
      </c>
      <c r="I314" s="32">
        <f>INDEX('Mapping water'!$D$5:$U$352,MATCH($B314,'Mapping water'!$B$5:$B$352,0),MATCH(I$3,'Mapping water'!$D$4:$U$4,0))*$D314</f>
        <v>0</v>
      </c>
      <c r="J314" s="32">
        <f>INDEX('Mapping water'!$D$5:$U$352,MATCH($B314,'Mapping water'!$B$5:$B$352,0),MATCH(J$3,'Mapping water'!$D$4:$U$4,0))*$D314</f>
        <v>0</v>
      </c>
      <c r="K314" s="32">
        <f>INDEX('Mapping water'!$D$5:$U$352,MATCH($B314,'Mapping water'!$B$5:$B$352,0),MATCH(K$3,'Mapping water'!$D$4:$U$4,0))*$D314</f>
        <v>0</v>
      </c>
      <c r="L314" s="32">
        <f>INDEX('Mapping water'!$D$5:$U$352,MATCH($B314,'Mapping water'!$B$5:$B$352,0),MATCH(L$3,'Mapping water'!$D$4:$U$4,0))*$D314</f>
        <v>84821</v>
      </c>
      <c r="M314" s="32">
        <f>INDEX('Mapping water'!$D$5:$U$352,MATCH($B314,'Mapping water'!$B$5:$B$352,0),MATCH(M$3,'Mapping water'!$D$4:$U$4,0))*$D314</f>
        <v>0</v>
      </c>
      <c r="N314" s="32">
        <f>INDEX('Mapping water'!$D$5:$U$352,MATCH($B314,'Mapping water'!$B$5:$B$352,0),MATCH(N$3,'Mapping water'!$D$4:$U$4,0))*$D314</f>
        <v>0</v>
      </c>
      <c r="O314" s="32">
        <f>INDEX('Mapping water'!$D$5:$U$352,MATCH($B314,'Mapping water'!$B$5:$B$352,0),MATCH(O$3,'Mapping water'!$D$4:$U$4,0))*$D314</f>
        <v>0</v>
      </c>
      <c r="P314" s="32">
        <f>INDEX('Mapping water'!$D$5:$U$352,MATCH($B314,'Mapping water'!$B$5:$B$352,0),MATCH(P$3,'Mapping water'!$D$4:$U$4,0))*$D314</f>
        <v>0</v>
      </c>
      <c r="Q314" s="32">
        <f>INDEX('Mapping water'!$D$5:$U$352,MATCH($B314,'Mapping water'!$B$5:$B$352,0),MATCH(Q$3,'Mapping water'!$D$4:$U$4,0))*$D314</f>
        <v>0</v>
      </c>
      <c r="R314" s="32">
        <f>INDEX('Mapping water'!$D$5:$U$352,MATCH($B314,'Mapping water'!$B$5:$B$352,0),MATCH(R$3,'Mapping water'!$D$4:$U$4,0))*$D314</f>
        <v>0</v>
      </c>
      <c r="S314" s="32">
        <f>INDEX('Mapping water'!$D$5:$U$352,MATCH($B314,'Mapping water'!$B$5:$B$352,0),MATCH(S$3,'Mapping water'!$D$4:$U$4,0))*$D314</f>
        <v>0</v>
      </c>
      <c r="T314" s="32">
        <f>INDEX('Mapping water'!$D$5:$U$352,MATCH($B314,'Mapping water'!$B$5:$B$352,0),MATCH(T$3,'Mapping water'!$D$4:$U$4,0))*$D314</f>
        <v>0</v>
      </c>
      <c r="U314" s="32">
        <f>INDEX('Mapping water'!$D$5:$U$352,MATCH($B314,'Mapping water'!$B$5:$B$352,0),MATCH(U$3,'Mapping water'!$D$4:$U$4,0))*$D314</f>
        <v>0</v>
      </c>
      <c r="V314" s="32">
        <f>INDEX('Mapping water'!$D$5:$U$352,MATCH($B314,'Mapping water'!$B$5:$B$352,0),MATCH(V$3,'Mapping water'!$D$4:$U$4,0))*$D314</f>
        <v>0</v>
      </c>
      <c r="W314" s="32">
        <f>INDEX('Mapping water'!$D$5:$U$352,MATCH($B314,'Mapping water'!$B$5:$B$352,0),MATCH(W$3,'Mapping water'!$D$4:$U$4,0))*$D314</f>
        <v>0</v>
      </c>
      <c r="X314" s="32">
        <f>INDEX('Mapping water'!$D$5:$U$352,MATCH($B314,'Mapping water'!$B$5:$B$352,0),MATCH(X$3,'Mapping water'!$D$4:$U$4,0))*$D314</f>
        <v>0</v>
      </c>
      <c r="Y314" s="32">
        <f>INDEX('Mapping water'!$D$5:$U$352,MATCH($B314,'Mapping water'!$B$5:$B$352,0),MATCH(Y$3,'Mapping water'!$D$4:$U$4,0))*$D314</f>
        <v>0</v>
      </c>
    </row>
    <row r="315" spans="1:25" x14ac:dyDescent="0.45">
      <c r="A315" s="10" t="s">
        <v>311</v>
      </c>
      <c r="B315" s="10" t="s">
        <v>312</v>
      </c>
      <c r="C315" s="10" t="s">
        <v>240</v>
      </c>
      <c r="D315" s="32">
        <f>INDEX('ONS data MYE 5'!$I$6:$I$445, MATCH($B315,'ONS data MYE 5'!$B$6:$B$445,0))</f>
        <v>100985</v>
      </c>
      <c r="E315" s="32">
        <f>INDEX('ONS data MYE 5'!$J$6:$J$445, MATCH($B315,'ONS data MYE 5'!$B$6:$B$445,0))</f>
        <v>3035</v>
      </c>
      <c r="F315" s="32">
        <f t="shared" si="8"/>
        <v>8.0179667034935989</v>
      </c>
      <c r="G315" s="32">
        <f t="shared" si="9"/>
        <v>64.287790058332007</v>
      </c>
      <c r="H315" s="32">
        <f>INDEX('Mapping water'!$D$5:$U$352,MATCH($B315,'Mapping water'!$B$5:$B$352,0),MATCH(H$3,'Mapping water'!$D$4:$U$4,0))*$D315</f>
        <v>0</v>
      </c>
      <c r="I315" s="32">
        <f>INDEX('Mapping water'!$D$5:$U$352,MATCH($B315,'Mapping water'!$B$5:$B$352,0),MATCH(I$3,'Mapping water'!$D$4:$U$4,0))*$D315</f>
        <v>0</v>
      </c>
      <c r="J315" s="32">
        <f>INDEX('Mapping water'!$D$5:$U$352,MATCH($B315,'Mapping water'!$B$5:$B$352,0),MATCH(J$3,'Mapping water'!$D$4:$U$4,0))*$D315</f>
        <v>0</v>
      </c>
      <c r="K315" s="32">
        <f>INDEX('Mapping water'!$D$5:$U$352,MATCH($B315,'Mapping water'!$B$5:$B$352,0),MATCH(K$3,'Mapping water'!$D$4:$U$4,0))*$D315</f>
        <v>0</v>
      </c>
      <c r="L315" s="32">
        <f>INDEX('Mapping water'!$D$5:$U$352,MATCH($B315,'Mapping water'!$B$5:$B$352,0),MATCH(L$3,'Mapping water'!$D$4:$U$4,0))*$D315</f>
        <v>100985</v>
      </c>
      <c r="M315" s="32">
        <f>INDEX('Mapping water'!$D$5:$U$352,MATCH($B315,'Mapping water'!$B$5:$B$352,0),MATCH(M$3,'Mapping water'!$D$4:$U$4,0))*$D315</f>
        <v>0</v>
      </c>
      <c r="N315" s="32">
        <f>INDEX('Mapping water'!$D$5:$U$352,MATCH($B315,'Mapping water'!$B$5:$B$352,0),MATCH(N$3,'Mapping water'!$D$4:$U$4,0))*$D315</f>
        <v>0</v>
      </c>
      <c r="O315" s="32">
        <f>INDEX('Mapping water'!$D$5:$U$352,MATCH($B315,'Mapping water'!$B$5:$B$352,0),MATCH(O$3,'Mapping water'!$D$4:$U$4,0))*$D315</f>
        <v>0</v>
      </c>
      <c r="P315" s="32">
        <f>INDEX('Mapping water'!$D$5:$U$352,MATCH($B315,'Mapping water'!$B$5:$B$352,0),MATCH(P$3,'Mapping water'!$D$4:$U$4,0))*$D315</f>
        <v>0</v>
      </c>
      <c r="Q315" s="32">
        <f>INDEX('Mapping water'!$D$5:$U$352,MATCH($B315,'Mapping water'!$B$5:$B$352,0),MATCH(Q$3,'Mapping water'!$D$4:$U$4,0))*$D315</f>
        <v>0</v>
      </c>
      <c r="R315" s="32">
        <f>INDEX('Mapping water'!$D$5:$U$352,MATCH($B315,'Mapping water'!$B$5:$B$352,0),MATCH(R$3,'Mapping water'!$D$4:$U$4,0))*$D315</f>
        <v>0</v>
      </c>
      <c r="S315" s="32">
        <f>INDEX('Mapping water'!$D$5:$U$352,MATCH($B315,'Mapping water'!$B$5:$B$352,0),MATCH(S$3,'Mapping water'!$D$4:$U$4,0))*$D315</f>
        <v>0</v>
      </c>
      <c r="T315" s="32">
        <f>INDEX('Mapping water'!$D$5:$U$352,MATCH($B315,'Mapping water'!$B$5:$B$352,0),MATCH(T$3,'Mapping water'!$D$4:$U$4,0))*$D315</f>
        <v>0</v>
      </c>
      <c r="U315" s="32">
        <f>INDEX('Mapping water'!$D$5:$U$352,MATCH($B315,'Mapping water'!$B$5:$B$352,0),MATCH(U$3,'Mapping water'!$D$4:$U$4,0))*$D315</f>
        <v>0</v>
      </c>
      <c r="V315" s="32">
        <f>INDEX('Mapping water'!$D$5:$U$352,MATCH($B315,'Mapping water'!$B$5:$B$352,0),MATCH(V$3,'Mapping water'!$D$4:$U$4,0))*$D315</f>
        <v>0</v>
      </c>
      <c r="W315" s="32">
        <f>INDEX('Mapping water'!$D$5:$U$352,MATCH($B315,'Mapping water'!$B$5:$B$352,0),MATCH(W$3,'Mapping water'!$D$4:$U$4,0))*$D315</f>
        <v>0</v>
      </c>
      <c r="X315" s="32">
        <f>INDEX('Mapping water'!$D$5:$U$352,MATCH($B315,'Mapping water'!$B$5:$B$352,0),MATCH(X$3,'Mapping water'!$D$4:$U$4,0))*$D315</f>
        <v>0</v>
      </c>
      <c r="Y315" s="32">
        <f>INDEX('Mapping water'!$D$5:$U$352,MATCH($B315,'Mapping water'!$B$5:$B$352,0),MATCH(Y$3,'Mapping water'!$D$4:$U$4,0))*$D315</f>
        <v>0</v>
      </c>
    </row>
    <row r="316" spans="1:25" x14ac:dyDescent="0.45">
      <c r="A316" s="10" t="s">
        <v>313</v>
      </c>
      <c r="B316" s="10" t="s">
        <v>314</v>
      </c>
      <c r="C316" s="10" t="s">
        <v>240</v>
      </c>
      <c r="D316" s="32">
        <f>INDEX('ONS data MYE 5'!$I$6:$I$445, MATCH($B316,'ONS data MYE 5'!$B$6:$B$445,0))</f>
        <v>121709</v>
      </c>
      <c r="E316" s="32">
        <f>INDEX('ONS data MYE 5'!$J$6:$J$445, MATCH($B316,'ONS data MYE 5'!$B$6:$B$445,0))</f>
        <v>183</v>
      </c>
      <c r="F316" s="32">
        <f t="shared" si="8"/>
        <v>5.2094861528414214</v>
      </c>
      <c r="G316" s="32">
        <f t="shared" si="9"/>
        <v>27.138745976646511</v>
      </c>
      <c r="H316" s="32">
        <f>INDEX('Mapping water'!$D$5:$U$352,MATCH($B316,'Mapping water'!$B$5:$B$352,0),MATCH(H$3,'Mapping water'!$D$4:$U$4,0))*$D316</f>
        <v>0</v>
      </c>
      <c r="I316" s="32">
        <f>INDEX('Mapping water'!$D$5:$U$352,MATCH($B316,'Mapping water'!$B$5:$B$352,0),MATCH(I$3,'Mapping water'!$D$4:$U$4,0))*$D316</f>
        <v>0</v>
      </c>
      <c r="J316" s="32">
        <f>INDEX('Mapping water'!$D$5:$U$352,MATCH($B316,'Mapping water'!$B$5:$B$352,0),MATCH(J$3,'Mapping water'!$D$4:$U$4,0))*$D316</f>
        <v>0</v>
      </c>
      <c r="K316" s="32">
        <f>INDEX('Mapping water'!$D$5:$U$352,MATCH($B316,'Mapping water'!$B$5:$B$352,0),MATCH(K$3,'Mapping water'!$D$4:$U$4,0))*$D316</f>
        <v>0</v>
      </c>
      <c r="L316" s="32">
        <f>INDEX('Mapping water'!$D$5:$U$352,MATCH($B316,'Mapping water'!$B$5:$B$352,0),MATCH(L$3,'Mapping water'!$D$4:$U$4,0))*$D316</f>
        <v>121709</v>
      </c>
      <c r="M316" s="32">
        <f>INDEX('Mapping water'!$D$5:$U$352,MATCH($B316,'Mapping water'!$B$5:$B$352,0),MATCH(M$3,'Mapping water'!$D$4:$U$4,0))*$D316</f>
        <v>0</v>
      </c>
      <c r="N316" s="32">
        <f>INDEX('Mapping water'!$D$5:$U$352,MATCH($B316,'Mapping water'!$B$5:$B$352,0),MATCH(N$3,'Mapping water'!$D$4:$U$4,0))*$D316</f>
        <v>0</v>
      </c>
      <c r="O316" s="32">
        <f>INDEX('Mapping water'!$D$5:$U$352,MATCH($B316,'Mapping water'!$B$5:$B$352,0),MATCH(O$3,'Mapping water'!$D$4:$U$4,0))*$D316</f>
        <v>0</v>
      </c>
      <c r="P316" s="32">
        <f>INDEX('Mapping water'!$D$5:$U$352,MATCH($B316,'Mapping water'!$B$5:$B$352,0),MATCH(P$3,'Mapping water'!$D$4:$U$4,0))*$D316</f>
        <v>0</v>
      </c>
      <c r="Q316" s="32">
        <f>INDEX('Mapping water'!$D$5:$U$352,MATCH($B316,'Mapping water'!$B$5:$B$352,0),MATCH(Q$3,'Mapping water'!$D$4:$U$4,0))*$D316</f>
        <v>0</v>
      </c>
      <c r="R316" s="32">
        <f>INDEX('Mapping water'!$D$5:$U$352,MATCH($B316,'Mapping water'!$B$5:$B$352,0),MATCH(R$3,'Mapping water'!$D$4:$U$4,0))*$D316</f>
        <v>0</v>
      </c>
      <c r="S316" s="32">
        <f>INDEX('Mapping water'!$D$5:$U$352,MATCH($B316,'Mapping water'!$B$5:$B$352,0),MATCH(S$3,'Mapping water'!$D$4:$U$4,0))*$D316</f>
        <v>0</v>
      </c>
      <c r="T316" s="32">
        <f>INDEX('Mapping water'!$D$5:$U$352,MATCH($B316,'Mapping water'!$B$5:$B$352,0),MATCH(T$3,'Mapping water'!$D$4:$U$4,0))*$D316</f>
        <v>0</v>
      </c>
      <c r="U316" s="32">
        <f>INDEX('Mapping water'!$D$5:$U$352,MATCH($B316,'Mapping water'!$B$5:$B$352,0),MATCH(U$3,'Mapping water'!$D$4:$U$4,0))*$D316</f>
        <v>0</v>
      </c>
      <c r="V316" s="32">
        <f>INDEX('Mapping water'!$D$5:$U$352,MATCH($B316,'Mapping water'!$B$5:$B$352,0),MATCH(V$3,'Mapping water'!$D$4:$U$4,0))*$D316</f>
        <v>0</v>
      </c>
      <c r="W316" s="32">
        <f>INDEX('Mapping water'!$D$5:$U$352,MATCH($B316,'Mapping water'!$B$5:$B$352,0),MATCH(W$3,'Mapping water'!$D$4:$U$4,0))*$D316</f>
        <v>0</v>
      </c>
      <c r="X316" s="32">
        <f>INDEX('Mapping water'!$D$5:$U$352,MATCH($B316,'Mapping water'!$B$5:$B$352,0),MATCH(X$3,'Mapping water'!$D$4:$U$4,0))*$D316</f>
        <v>0</v>
      </c>
      <c r="Y316" s="32">
        <f>INDEX('Mapping water'!$D$5:$U$352,MATCH($B316,'Mapping water'!$B$5:$B$352,0),MATCH(Y$3,'Mapping water'!$D$4:$U$4,0))*$D316</f>
        <v>0</v>
      </c>
    </row>
    <row r="317" spans="1:25" x14ac:dyDescent="0.45">
      <c r="A317" s="10" t="s">
        <v>315</v>
      </c>
      <c r="B317" s="10" t="s">
        <v>316</v>
      </c>
      <c r="C317" s="10" t="s">
        <v>240</v>
      </c>
      <c r="D317" s="32">
        <f>INDEX('ONS data MYE 5'!$I$6:$I$445, MATCH($B317,'ONS data MYE 5'!$B$6:$B$445,0))</f>
        <v>99599</v>
      </c>
      <c r="E317" s="32">
        <f>INDEX('ONS data MYE 5'!$J$6:$J$445, MATCH($B317,'ONS data MYE 5'!$B$6:$B$445,0))</f>
        <v>510</v>
      </c>
      <c r="F317" s="32">
        <f t="shared" si="8"/>
        <v>6.2344107257183712</v>
      </c>
      <c r="G317" s="32">
        <f t="shared" si="9"/>
        <v>38.86787709695227</v>
      </c>
      <c r="H317" s="32">
        <f>INDEX('Mapping water'!$D$5:$U$352,MATCH($B317,'Mapping water'!$B$5:$B$352,0),MATCH(H$3,'Mapping water'!$D$4:$U$4,0))*$D317</f>
        <v>0</v>
      </c>
      <c r="I317" s="32">
        <f>INDEX('Mapping water'!$D$5:$U$352,MATCH($B317,'Mapping water'!$B$5:$B$352,0),MATCH(I$3,'Mapping water'!$D$4:$U$4,0))*$D317</f>
        <v>0</v>
      </c>
      <c r="J317" s="32">
        <f>INDEX('Mapping water'!$D$5:$U$352,MATCH($B317,'Mapping water'!$B$5:$B$352,0),MATCH(J$3,'Mapping water'!$D$4:$U$4,0))*$D317</f>
        <v>0</v>
      </c>
      <c r="K317" s="32">
        <f>INDEX('Mapping water'!$D$5:$U$352,MATCH($B317,'Mapping water'!$B$5:$B$352,0),MATCH(K$3,'Mapping water'!$D$4:$U$4,0))*$D317</f>
        <v>0</v>
      </c>
      <c r="L317" s="32">
        <f>INDEX('Mapping water'!$D$5:$U$352,MATCH($B317,'Mapping water'!$B$5:$B$352,0),MATCH(L$3,'Mapping water'!$D$4:$U$4,0))*$D317</f>
        <v>99599</v>
      </c>
      <c r="M317" s="32">
        <f>INDEX('Mapping water'!$D$5:$U$352,MATCH($B317,'Mapping water'!$B$5:$B$352,0),MATCH(M$3,'Mapping water'!$D$4:$U$4,0))*$D317</f>
        <v>0</v>
      </c>
      <c r="N317" s="32">
        <f>INDEX('Mapping water'!$D$5:$U$352,MATCH($B317,'Mapping water'!$B$5:$B$352,0),MATCH(N$3,'Mapping water'!$D$4:$U$4,0))*$D317</f>
        <v>0</v>
      </c>
      <c r="O317" s="32">
        <f>INDEX('Mapping water'!$D$5:$U$352,MATCH($B317,'Mapping water'!$B$5:$B$352,0),MATCH(O$3,'Mapping water'!$D$4:$U$4,0))*$D317</f>
        <v>0</v>
      </c>
      <c r="P317" s="32">
        <f>INDEX('Mapping water'!$D$5:$U$352,MATCH($B317,'Mapping water'!$B$5:$B$352,0),MATCH(P$3,'Mapping water'!$D$4:$U$4,0))*$D317</f>
        <v>0</v>
      </c>
      <c r="Q317" s="32">
        <f>INDEX('Mapping water'!$D$5:$U$352,MATCH($B317,'Mapping water'!$B$5:$B$352,0),MATCH(Q$3,'Mapping water'!$D$4:$U$4,0))*$D317</f>
        <v>0</v>
      </c>
      <c r="R317" s="32">
        <f>INDEX('Mapping water'!$D$5:$U$352,MATCH($B317,'Mapping water'!$B$5:$B$352,0),MATCH(R$3,'Mapping water'!$D$4:$U$4,0))*$D317</f>
        <v>0</v>
      </c>
      <c r="S317" s="32">
        <f>INDEX('Mapping water'!$D$5:$U$352,MATCH($B317,'Mapping water'!$B$5:$B$352,0),MATCH(S$3,'Mapping water'!$D$4:$U$4,0))*$D317</f>
        <v>0</v>
      </c>
      <c r="T317" s="32">
        <f>INDEX('Mapping water'!$D$5:$U$352,MATCH($B317,'Mapping water'!$B$5:$B$352,0),MATCH(T$3,'Mapping water'!$D$4:$U$4,0))*$D317</f>
        <v>0</v>
      </c>
      <c r="U317" s="32">
        <f>INDEX('Mapping water'!$D$5:$U$352,MATCH($B317,'Mapping water'!$B$5:$B$352,0),MATCH(U$3,'Mapping water'!$D$4:$U$4,0))*$D317</f>
        <v>0</v>
      </c>
      <c r="V317" s="32">
        <f>INDEX('Mapping water'!$D$5:$U$352,MATCH($B317,'Mapping water'!$B$5:$B$352,0),MATCH(V$3,'Mapping water'!$D$4:$U$4,0))*$D317</f>
        <v>0</v>
      </c>
      <c r="W317" s="32">
        <f>INDEX('Mapping water'!$D$5:$U$352,MATCH($B317,'Mapping water'!$B$5:$B$352,0),MATCH(W$3,'Mapping water'!$D$4:$U$4,0))*$D317</f>
        <v>0</v>
      </c>
      <c r="X317" s="32">
        <f>INDEX('Mapping water'!$D$5:$U$352,MATCH($B317,'Mapping water'!$B$5:$B$352,0),MATCH(X$3,'Mapping water'!$D$4:$U$4,0))*$D317</f>
        <v>0</v>
      </c>
      <c r="Y317" s="32">
        <f>INDEX('Mapping water'!$D$5:$U$352,MATCH($B317,'Mapping water'!$B$5:$B$352,0),MATCH(Y$3,'Mapping water'!$D$4:$U$4,0))*$D317</f>
        <v>0</v>
      </c>
    </row>
    <row r="318" spans="1:25" x14ac:dyDescent="0.45">
      <c r="A318" s="10" t="s">
        <v>317</v>
      </c>
      <c r="B318" s="10" t="s">
        <v>318</v>
      </c>
      <c r="C318" s="10" t="s">
        <v>240</v>
      </c>
      <c r="D318" s="32">
        <f>INDEX('ONS data MYE 5'!$I$6:$I$445, MATCH($B318,'ONS data MYE 5'!$B$6:$B$445,0))</f>
        <v>1112950</v>
      </c>
      <c r="E318" s="32">
        <f>INDEX('ONS data MYE 5'!$J$6:$J$445, MATCH($B318,'ONS data MYE 5'!$B$6:$B$445,0))</f>
        <v>4156</v>
      </c>
      <c r="F318" s="32">
        <f t="shared" si="8"/>
        <v>8.3323083522191173</v>
      </c>
      <c r="G318" s="32">
        <f t="shared" si="9"/>
        <v>69.427362476460459</v>
      </c>
      <c r="H318" s="32">
        <f>INDEX('Mapping water'!$D$5:$U$352,MATCH($B318,'Mapping water'!$B$5:$B$352,0),MATCH(H$3,'Mapping water'!$D$4:$U$4,0))*$D318</f>
        <v>0</v>
      </c>
      <c r="I318" s="32">
        <f>INDEX('Mapping water'!$D$5:$U$352,MATCH($B318,'Mapping water'!$B$5:$B$352,0),MATCH(I$3,'Mapping water'!$D$4:$U$4,0))*$D318</f>
        <v>0</v>
      </c>
      <c r="J318" s="32">
        <f>INDEX('Mapping water'!$D$5:$U$352,MATCH($B318,'Mapping water'!$B$5:$B$352,0),MATCH(J$3,'Mapping water'!$D$4:$U$4,0))*$D318</f>
        <v>0</v>
      </c>
      <c r="K318" s="32">
        <f>INDEX('Mapping water'!$D$5:$U$352,MATCH($B318,'Mapping water'!$B$5:$B$352,0),MATCH(K$3,'Mapping water'!$D$4:$U$4,0))*$D318</f>
        <v>0</v>
      </c>
      <c r="L318" s="32">
        <f>INDEX('Mapping water'!$D$5:$U$352,MATCH($B318,'Mapping water'!$B$5:$B$352,0),MATCH(L$3,'Mapping water'!$D$4:$U$4,0))*$D318</f>
        <v>1023914</v>
      </c>
      <c r="M318" s="32">
        <f>INDEX('Mapping water'!$D$5:$U$352,MATCH($B318,'Mapping water'!$B$5:$B$352,0),MATCH(M$3,'Mapping water'!$D$4:$U$4,0))*$D318</f>
        <v>0</v>
      </c>
      <c r="N318" s="32">
        <f>INDEX('Mapping water'!$D$5:$U$352,MATCH($B318,'Mapping water'!$B$5:$B$352,0),MATCH(N$3,'Mapping water'!$D$4:$U$4,0))*$D318</f>
        <v>0</v>
      </c>
      <c r="O318" s="32">
        <f>INDEX('Mapping water'!$D$5:$U$352,MATCH($B318,'Mapping water'!$B$5:$B$352,0),MATCH(O$3,'Mapping water'!$D$4:$U$4,0))*$D318</f>
        <v>0</v>
      </c>
      <c r="P318" s="32">
        <f>INDEX('Mapping water'!$D$5:$U$352,MATCH($B318,'Mapping water'!$B$5:$B$352,0),MATCH(P$3,'Mapping water'!$D$4:$U$4,0))*$D318</f>
        <v>0</v>
      </c>
      <c r="Q318" s="32">
        <f>INDEX('Mapping water'!$D$5:$U$352,MATCH($B318,'Mapping water'!$B$5:$B$352,0),MATCH(Q$3,'Mapping water'!$D$4:$U$4,0))*$D318</f>
        <v>0</v>
      </c>
      <c r="R318" s="32">
        <f>INDEX('Mapping water'!$D$5:$U$352,MATCH($B318,'Mapping water'!$B$5:$B$352,0),MATCH(R$3,'Mapping water'!$D$4:$U$4,0))*$D318</f>
        <v>0</v>
      </c>
      <c r="S318" s="32">
        <f>INDEX('Mapping water'!$D$5:$U$352,MATCH($B318,'Mapping water'!$B$5:$B$352,0),MATCH(S$3,'Mapping water'!$D$4:$U$4,0))*$D318</f>
        <v>0</v>
      </c>
      <c r="T318" s="32">
        <f>INDEX('Mapping water'!$D$5:$U$352,MATCH($B318,'Mapping water'!$B$5:$B$352,0),MATCH(T$3,'Mapping water'!$D$4:$U$4,0))*$D318</f>
        <v>0</v>
      </c>
      <c r="U318" s="32">
        <f>INDEX('Mapping water'!$D$5:$U$352,MATCH($B318,'Mapping water'!$B$5:$B$352,0),MATCH(U$3,'Mapping water'!$D$4:$U$4,0))*$D318</f>
        <v>0</v>
      </c>
      <c r="V318" s="32">
        <f>INDEX('Mapping water'!$D$5:$U$352,MATCH($B318,'Mapping water'!$B$5:$B$352,0),MATCH(V$3,'Mapping water'!$D$4:$U$4,0))*$D318</f>
        <v>0</v>
      </c>
      <c r="W318" s="32">
        <f>INDEX('Mapping water'!$D$5:$U$352,MATCH($B318,'Mapping water'!$B$5:$B$352,0),MATCH(W$3,'Mapping water'!$D$4:$U$4,0))*$D318</f>
        <v>0</v>
      </c>
      <c r="X318" s="32">
        <f>INDEX('Mapping water'!$D$5:$U$352,MATCH($B318,'Mapping water'!$B$5:$B$352,0),MATCH(X$3,'Mapping water'!$D$4:$U$4,0))*$D318</f>
        <v>0</v>
      </c>
      <c r="Y318" s="32">
        <f>INDEX('Mapping water'!$D$5:$U$352,MATCH($B318,'Mapping water'!$B$5:$B$352,0),MATCH(Y$3,'Mapping water'!$D$4:$U$4,0))*$D318</f>
        <v>89036</v>
      </c>
    </row>
    <row r="319" spans="1:25" x14ac:dyDescent="0.45">
      <c r="A319" s="10" t="s">
        <v>319</v>
      </c>
      <c r="B319" s="10" t="s">
        <v>320</v>
      </c>
      <c r="C319" s="10" t="s">
        <v>240</v>
      </c>
      <c r="D319" s="32">
        <f>INDEX('ONS data MYE 5'!$I$6:$I$445, MATCH($B319,'ONS data MYE 5'!$B$6:$B$445,0))</f>
        <v>344288</v>
      </c>
      <c r="E319" s="32">
        <f>INDEX('ONS data MYE 5'!$J$6:$J$445, MATCH($B319,'ONS data MYE 5'!$B$6:$B$445,0))</f>
        <v>3490</v>
      </c>
      <c r="F319" s="32">
        <f t="shared" si="8"/>
        <v>8.157657015196472</v>
      </c>
      <c r="G319" s="32">
        <f t="shared" si="9"/>
        <v>66.547367977584216</v>
      </c>
      <c r="H319" s="32">
        <f>INDEX('Mapping water'!$D$5:$U$352,MATCH($B319,'Mapping water'!$B$5:$B$352,0),MATCH(H$3,'Mapping water'!$D$4:$U$4,0))*$D319</f>
        <v>0</v>
      </c>
      <c r="I319" s="32">
        <f>INDEX('Mapping water'!$D$5:$U$352,MATCH($B319,'Mapping water'!$B$5:$B$352,0),MATCH(I$3,'Mapping water'!$D$4:$U$4,0))*$D319</f>
        <v>0</v>
      </c>
      <c r="J319" s="32">
        <f>INDEX('Mapping water'!$D$5:$U$352,MATCH($B319,'Mapping water'!$B$5:$B$352,0),MATCH(J$3,'Mapping water'!$D$4:$U$4,0))*$D319</f>
        <v>0</v>
      </c>
      <c r="K319" s="32">
        <f>INDEX('Mapping water'!$D$5:$U$352,MATCH($B319,'Mapping water'!$B$5:$B$352,0),MATCH(K$3,'Mapping water'!$D$4:$U$4,0))*$D319</f>
        <v>0</v>
      </c>
      <c r="L319" s="32">
        <f>INDEX('Mapping water'!$D$5:$U$352,MATCH($B319,'Mapping water'!$B$5:$B$352,0),MATCH(L$3,'Mapping water'!$D$4:$U$4,0))*$D319</f>
        <v>344288</v>
      </c>
      <c r="M319" s="32">
        <f>INDEX('Mapping water'!$D$5:$U$352,MATCH($B319,'Mapping water'!$B$5:$B$352,0),MATCH(M$3,'Mapping water'!$D$4:$U$4,0))*$D319</f>
        <v>0</v>
      </c>
      <c r="N319" s="32">
        <f>INDEX('Mapping water'!$D$5:$U$352,MATCH($B319,'Mapping water'!$B$5:$B$352,0),MATCH(N$3,'Mapping water'!$D$4:$U$4,0))*$D319</f>
        <v>0</v>
      </c>
      <c r="O319" s="32">
        <f>INDEX('Mapping water'!$D$5:$U$352,MATCH($B319,'Mapping water'!$B$5:$B$352,0),MATCH(O$3,'Mapping water'!$D$4:$U$4,0))*$D319</f>
        <v>0</v>
      </c>
      <c r="P319" s="32">
        <f>INDEX('Mapping water'!$D$5:$U$352,MATCH($B319,'Mapping water'!$B$5:$B$352,0),MATCH(P$3,'Mapping water'!$D$4:$U$4,0))*$D319</f>
        <v>0</v>
      </c>
      <c r="Q319" s="32">
        <f>INDEX('Mapping water'!$D$5:$U$352,MATCH($B319,'Mapping water'!$B$5:$B$352,0),MATCH(Q$3,'Mapping water'!$D$4:$U$4,0))*$D319</f>
        <v>0</v>
      </c>
      <c r="R319" s="32">
        <f>INDEX('Mapping water'!$D$5:$U$352,MATCH($B319,'Mapping water'!$B$5:$B$352,0),MATCH(R$3,'Mapping water'!$D$4:$U$4,0))*$D319</f>
        <v>0</v>
      </c>
      <c r="S319" s="32">
        <f>INDEX('Mapping water'!$D$5:$U$352,MATCH($B319,'Mapping water'!$B$5:$B$352,0),MATCH(S$3,'Mapping water'!$D$4:$U$4,0))*$D319</f>
        <v>0</v>
      </c>
      <c r="T319" s="32">
        <f>INDEX('Mapping water'!$D$5:$U$352,MATCH($B319,'Mapping water'!$B$5:$B$352,0),MATCH(T$3,'Mapping water'!$D$4:$U$4,0))*$D319</f>
        <v>0</v>
      </c>
      <c r="U319" s="32">
        <f>INDEX('Mapping water'!$D$5:$U$352,MATCH($B319,'Mapping water'!$B$5:$B$352,0),MATCH(U$3,'Mapping water'!$D$4:$U$4,0))*$D319</f>
        <v>0</v>
      </c>
      <c r="V319" s="32">
        <f>INDEX('Mapping water'!$D$5:$U$352,MATCH($B319,'Mapping water'!$B$5:$B$352,0),MATCH(V$3,'Mapping water'!$D$4:$U$4,0))*$D319</f>
        <v>0</v>
      </c>
      <c r="W319" s="32">
        <f>INDEX('Mapping water'!$D$5:$U$352,MATCH($B319,'Mapping water'!$B$5:$B$352,0),MATCH(W$3,'Mapping water'!$D$4:$U$4,0))*$D319</f>
        <v>0</v>
      </c>
      <c r="X319" s="32">
        <f>INDEX('Mapping water'!$D$5:$U$352,MATCH($B319,'Mapping water'!$B$5:$B$352,0),MATCH(X$3,'Mapping water'!$D$4:$U$4,0))*$D319</f>
        <v>0</v>
      </c>
      <c r="Y319" s="32">
        <f>INDEX('Mapping water'!$D$5:$U$352,MATCH($B319,'Mapping water'!$B$5:$B$352,0),MATCH(Y$3,'Mapping water'!$D$4:$U$4,0))*$D319</f>
        <v>0</v>
      </c>
    </row>
    <row r="320" spans="1:25" x14ac:dyDescent="0.45">
      <c r="A320" s="10" t="s">
        <v>321</v>
      </c>
      <c r="B320" s="10" t="s">
        <v>322</v>
      </c>
      <c r="C320" s="10" t="s">
        <v>240</v>
      </c>
      <c r="D320" s="32">
        <f>INDEX('ONS data MYE 5'!$I$6:$I$445, MATCH($B320,'ONS data MYE 5'!$B$6:$B$445,0))</f>
        <v>210834</v>
      </c>
      <c r="E320" s="32">
        <f>INDEX('ONS data MYE 5'!$J$6:$J$445, MATCH($B320,'ONS data MYE 5'!$B$6:$B$445,0))</f>
        <v>1183</v>
      </c>
      <c r="F320" s="32">
        <f t="shared" si="8"/>
        <v>7.0758088639783869</v>
      </c>
      <c r="G320" s="32">
        <f t="shared" si="9"/>
        <v>50.067071079555113</v>
      </c>
      <c r="H320" s="32">
        <f>INDEX('Mapping water'!$D$5:$U$352,MATCH($B320,'Mapping water'!$B$5:$B$352,0),MATCH(H$3,'Mapping water'!$D$4:$U$4,0))*$D320</f>
        <v>0</v>
      </c>
      <c r="I320" s="32">
        <f>INDEX('Mapping water'!$D$5:$U$352,MATCH($B320,'Mapping water'!$B$5:$B$352,0),MATCH(I$3,'Mapping water'!$D$4:$U$4,0))*$D320</f>
        <v>0</v>
      </c>
      <c r="J320" s="32">
        <f>INDEX('Mapping water'!$D$5:$U$352,MATCH($B320,'Mapping water'!$B$5:$B$352,0),MATCH(J$3,'Mapping water'!$D$4:$U$4,0))*$D320</f>
        <v>0</v>
      </c>
      <c r="K320" s="32">
        <f>INDEX('Mapping water'!$D$5:$U$352,MATCH($B320,'Mapping water'!$B$5:$B$352,0),MATCH(K$3,'Mapping water'!$D$4:$U$4,0))*$D320</f>
        <v>0</v>
      </c>
      <c r="L320" s="32">
        <f>INDEX('Mapping water'!$D$5:$U$352,MATCH($B320,'Mapping water'!$B$5:$B$352,0),MATCH(L$3,'Mapping water'!$D$4:$U$4,0))*$D320</f>
        <v>210834</v>
      </c>
      <c r="M320" s="32">
        <f>INDEX('Mapping water'!$D$5:$U$352,MATCH($B320,'Mapping water'!$B$5:$B$352,0),MATCH(M$3,'Mapping water'!$D$4:$U$4,0))*$D320</f>
        <v>0</v>
      </c>
      <c r="N320" s="32">
        <f>INDEX('Mapping water'!$D$5:$U$352,MATCH($B320,'Mapping water'!$B$5:$B$352,0),MATCH(N$3,'Mapping water'!$D$4:$U$4,0))*$D320</f>
        <v>0</v>
      </c>
      <c r="O320" s="32">
        <f>INDEX('Mapping water'!$D$5:$U$352,MATCH($B320,'Mapping water'!$B$5:$B$352,0),MATCH(O$3,'Mapping water'!$D$4:$U$4,0))*$D320</f>
        <v>0</v>
      </c>
      <c r="P320" s="32">
        <f>INDEX('Mapping water'!$D$5:$U$352,MATCH($B320,'Mapping water'!$B$5:$B$352,0),MATCH(P$3,'Mapping water'!$D$4:$U$4,0))*$D320</f>
        <v>0</v>
      </c>
      <c r="Q320" s="32">
        <f>INDEX('Mapping water'!$D$5:$U$352,MATCH($B320,'Mapping water'!$B$5:$B$352,0),MATCH(Q$3,'Mapping water'!$D$4:$U$4,0))*$D320</f>
        <v>0</v>
      </c>
      <c r="R320" s="32">
        <f>INDEX('Mapping water'!$D$5:$U$352,MATCH($B320,'Mapping water'!$B$5:$B$352,0),MATCH(R$3,'Mapping water'!$D$4:$U$4,0))*$D320</f>
        <v>0</v>
      </c>
      <c r="S320" s="32">
        <f>INDEX('Mapping water'!$D$5:$U$352,MATCH($B320,'Mapping water'!$B$5:$B$352,0),MATCH(S$3,'Mapping water'!$D$4:$U$4,0))*$D320</f>
        <v>0</v>
      </c>
      <c r="T320" s="32">
        <f>INDEX('Mapping water'!$D$5:$U$352,MATCH($B320,'Mapping water'!$B$5:$B$352,0),MATCH(T$3,'Mapping water'!$D$4:$U$4,0))*$D320</f>
        <v>0</v>
      </c>
      <c r="U320" s="32">
        <f>INDEX('Mapping water'!$D$5:$U$352,MATCH($B320,'Mapping water'!$B$5:$B$352,0),MATCH(U$3,'Mapping water'!$D$4:$U$4,0))*$D320</f>
        <v>0</v>
      </c>
      <c r="V320" s="32">
        <f>INDEX('Mapping water'!$D$5:$U$352,MATCH($B320,'Mapping water'!$B$5:$B$352,0),MATCH(V$3,'Mapping water'!$D$4:$U$4,0))*$D320</f>
        <v>0</v>
      </c>
      <c r="W320" s="32">
        <f>INDEX('Mapping water'!$D$5:$U$352,MATCH($B320,'Mapping water'!$B$5:$B$352,0),MATCH(W$3,'Mapping water'!$D$4:$U$4,0))*$D320</f>
        <v>0</v>
      </c>
      <c r="X320" s="32">
        <f>INDEX('Mapping water'!$D$5:$U$352,MATCH($B320,'Mapping water'!$B$5:$B$352,0),MATCH(X$3,'Mapping water'!$D$4:$U$4,0))*$D320</f>
        <v>0</v>
      </c>
      <c r="Y320" s="32">
        <f>INDEX('Mapping water'!$D$5:$U$352,MATCH($B320,'Mapping water'!$B$5:$B$352,0),MATCH(Y$3,'Mapping water'!$D$4:$U$4,0))*$D320</f>
        <v>0</v>
      </c>
    </row>
    <row r="321" spans="1:25" x14ac:dyDescent="0.45">
      <c r="A321" s="10" t="s">
        <v>359</v>
      </c>
      <c r="B321" s="10" t="s">
        <v>360</v>
      </c>
      <c r="C321" s="10" t="s">
        <v>240</v>
      </c>
      <c r="D321" s="32">
        <f>INDEX('ONS data MYE 5'!$I$6:$I$445, MATCH($B321,'ONS data MYE 5'!$B$6:$B$445,0))</f>
        <v>98490</v>
      </c>
      <c r="E321" s="32">
        <f>INDEX('ONS data MYE 5'!$J$6:$J$445, MATCH($B321,'ONS data MYE 5'!$B$6:$B$445,0))</f>
        <v>1249</v>
      </c>
      <c r="F321" s="32">
        <f t="shared" si="8"/>
        <v>7.1300985101255776</v>
      </c>
      <c r="G321" s="32">
        <f t="shared" si="9"/>
        <v>50.838304764094978</v>
      </c>
      <c r="H321" s="32">
        <f>INDEX('Mapping water'!$D$5:$U$352,MATCH($B321,'Mapping water'!$B$5:$B$352,0),MATCH(H$3,'Mapping water'!$D$4:$U$4,0))*$D321</f>
        <v>0</v>
      </c>
      <c r="I321" s="32">
        <f>INDEX('Mapping water'!$D$5:$U$352,MATCH($B321,'Mapping water'!$B$5:$B$352,0),MATCH(I$3,'Mapping water'!$D$4:$U$4,0))*$D321</f>
        <v>0</v>
      </c>
      <c r="J321" s="32">
        <f>INDEX('Mapping water'!$D$5:$U$352,MATCH($B321,'Mapping water'!$B$5:$B$352,0),MATCH(J$3,'Mapping water'!$D$4:$U$4,0))*$D321</f>
        <v>0</v>
      </c>
      <c r="K321" s="32">
        <f>INDEX('Mapping water'!$D$5:$U$352,MATCH($B321,'Mapping water'!$B$5:$B$352,0),MATCH(K$3,'Mapping water'!$D$4:$U$4,0))*$D321</f>
        <v>0</v>
      </c>
      <c r="L321" s="32">
        <f>INDEX('Mapping water'!$D$5:$U$352,MATCH($B321,'Mapping water'!$B$5:$B$352,0),MATCH(L$3,'Mapping water'!$D$4:$U$4,0))*$D321</f>
        <v>0</v>
      </c>
      <c r="M321" s="32">
        <f>INDEX('Mapping water'!$D$5:$U$352,MATCH($B321,'Mapping water'!$B$5:$B$352,0),MATCH(M$3,'Mapping water'!$D$4:$U$4,0))*$D321</f>
        <v>0</v>
      </c>
      <c r="N321" s="32">
        <f>INDEX('Mapping water'!$D$5:$U$352,MATCH($B321,'Mapping water'!$B$5:$B$352,0),MATCH(N$3,'Mapping water'!$D$4:$U$4,0))*$D321</f>
        <v>0</v>
      </c>
      <c r="O321" s="32">
        <f>INDEX('Mapping water'!$D$5:$U$352,MATCH($B321,'Mapping water'!$B$5:$B$352,0),MATCH(O$3,'Mapping water'!$D$4:$U$4,0))*$D321</f>
        <v>0</v>
      </c>
      <c r="P321" s="32">
        <f>INDEX('Mapping water'!$D$5:$U$352,MATCH($B321,'Mapping water'!$B$5:$B$352,0),MATCH(P$3,'Mapping water'!$D$4:$U$4,0))*$D321</f>
        <v>0</v>
      </c>
      <c r="Q321" s="32">
        <f>INDEX('Mapping water'!$D$5:$U$352,MATCH($B321,'Mapping water'!$B$5:$B$352,0),MATCH(Q$3,'Mapping water'!$D$4:$U$4,0))*$D321</f>
        <v>0</v>
      </c>
      <c r="R321" s="32">
        <f>INDEX('Mapping water'!$D$5:$U$352,MATCH($B321,'Mapping water'!$B$5:$B$352,0),MATCH(R$3,'Mapping water'!$D$4:$U$4,0))*$D321</f>
        <v>0</v>
      </c>
      <c r="S321" s="32">
        <f>INDEX('Mapping water'!$D$5:$U$352,MATCH($B321,'Mapping water'!$B$5:$B$352,0),MATCH(S$3,'Mapping water'!$D$4:$U$4,0))*$D321</f>
        <v>0</v>
      </c>
      <c r="T321" s="32">
        <f>INDEX('Mapping water'!$D$5:$U$352,MATCH($B321,'Mapping water'!$B$5:$B$352,0),MATCH(T$3,'Mapping water'!$D$4:$U$4,0))*$D321</f>
        <v>0</v>
      </c>
      <c r="U321" s="32">
        <f>INDEX('Mapping water'!$D$5:$U$352,MATCH($B321,'Mapping water'!$B$5:$B$352,0),MATCH(U$3,'Mapping water'!$D$4:$U$4,0))*$D321</f>
        <v>0</v>
      </c>
      <c r="V321" s="32">
        <f>INDEX('Mapping water'!$D$5:$U$352,MATCH($B321,'Mapping water'!$B$5:$B$352,0),MATCH(V$3,'Mapping water'!$D$4:$U$4,0))*$D321</f>
        <v>0</v>
      </c>
      <c r="W321" s="32">
        <f>INDEX('Mapping water'!$D$5:$U$352,MATCH($B321,'Mapping water'!$B$5:$B$352,0),MATCH(W$3,'Mapping water'!$D$4:$U$4,0))*$D321</f>
        <v>0</v>
      </c>
      <c r="X321" s="32">
        <f>INDEX('Mapping water'!$D$5:$U$352,MATCH($B321,'Mapping water'!$B$5:$B$352,0),MATCH(X$3,'Mapping water'!$D$4:$U$4,0))*$D321</f>
        <v>0</v>
      </c>
      <c r="Y321" s="32">
        <f>INDEX('Mapping water'!$D$5:$U$352,MATCH($B321,'Mapping water'!$B$5:$B$352,0),MATCH(Y$3,'Mapping water'!$D$4:$U$4,0))*$D321</f>
        <v>98490</v>
      </c>
    </row>
    <row r="322" spans="1:25" x14ac:dyDescent="0.45">
      <c r="A322" s="10" t="s">
        <v>361</v>
      </c>
      <c r="B322" s="10" t="s">
        <v>362</v>
      </c>
      <c r="C322" s="10" t="s">
        <v>240</v>
      </c>
      <c r="D322" s="32">
        <f>INDEX('ONS data MYE 5'!$I$6:$I$445, MATCH($B322,'ONS data MYE 5'!$B$6:$B$445,0))</f>
        <v>116196</v>
      </c>
      <c r="E322" s="32">
        <f>INDEX('ONS data MYE 5'!$J$6:$J$445, MATCH($B322,'ONS data MYE 5'!$B$6:$B$445,0))</f>
        <v>300</v>
      </c>
      <c r="F322" s="32">
        <f t="shared" si="8"/>
        <v>5.7037824746562009</v>
      </c>
      <c r="G322" s="32">
        <f t="shared" si="9"/>
        <v>32.533134518195219</v>
      </c>
      <c r="H322" s="32">
        <f>INDEX('Mapping water'!$D$5:$U$352,MATCH($B322,'Mapping water'!$B$5:$B$352,0),MATCH(H$3,'Mapping water'!$D$4:$U$4,0))*$D322</f>
        <v>0</v>
      </c>
      <c r="I322" s="32">
        <f>INDEX('Mapping water'!$D$5:$U$352,MATCH($B322,'Mapping water'!$B$5:$B$352,0),MATCH(I$3,'Mapping water'!$D$4:$U$4,0))*$D322</f>
        <v>0</v>
      </c>
      <c r="J322" s="32">
        <f>INDEX('Mapping water'!$D$5:$U$352,MATCH($B322,'Mapping water'!$B$5:$B$352,0),MATCH(J$3,'Mapping water'!$D$4:$U$4,0))*$D322</f>
        <v>0</v>
      </c>
      <c r="K322" s="32">
        <f>INDEX('Mapping water'!$D$5:$U$352,MATCH($B322,'Mapping water'!$B$5:$B$352,0),MATCH(K$3,'Mapping water'!$D$4:$U$4,0))*$D322</f>
        <v>0</v>
      </c>
      <c r="L322" s="32">
        <f>INDEX('Mapping water'!$D$5:$U$352,MATCH($B322,'Mapping water'!$B$5:$B$352,0),MATCH(L$3,'Mapping water'!$D$4:$U$4,0))*$D322</f>
        <v>0</v>
      </c>
      <c r="M322" s="32">
        <f>INDEX('Mapping water'!$D$5:$U$352,MATCH($B322,'Mapping water'!$B$5:$B$352,0),MATCH(M$3,'Mapping water'!$D$4:$U$4,0))*$D322</f>
        <v>0</v>
      </c>
      <c r="N322" s="32">
        <f>INDEX('Mapping water'!$D$5:$U$352,MATCH($B322,'Mapping water'!$B$5:$B$352,0),MATCH(N$3,'Mapping water'!$D$4:$U$4,0))*$D322</f>
        <v>0</v>
      </c>
      <c r="O322" s="32">
        <f>INDEX('Mapping water'!$D$5:$U$352,MATCH($B322,'Mapping water'!$B$5:$B$352,0),MATCH(O$3,'Mapping water'!$D$4:$U$4,0))*$D322</f>
        <v>0</v>
      </c>
      <c r="P322" s="32">
        <f>INDEX('Mapping water'!$D$5:$U$352,MATCH($B322,'Mapping water'!$B$5:$B$352,0),MATCH(P$3,'Mapping water'!$D$4:$U$4,0))*$D322</f>
        <v>0</v>
      </c>
      <c r="Q322" s="32">
        <f>INDEX('Mapping water'!$D$5:$U$352,MATCH($B322,'Mapping water'!$B$5:$B$352,0),MATCH(Q$3,'Mapping water'!$D$4:$U$4,0))*$D322</f>
        <v>0</v>
      </c>
      <c r="R322" s="32">
        <f>INDEX('Mapping water'!$D$5:$U$352,MATCH($B322,'Mapping water'!$B$5:$B$352,0),MATCH(R$3,'Mapping water'!$D$4:$U$4,0))*$D322</f>
        <v>0</v>
      </c>
      <c r="S322" s="32">
        <f>INDEX('Mapping water'!$D$5:$U$352,MATCH($B322,'Mapping water'!$B$5:$B$352,0),MATCH(S$3,'Mapping water'!$D$4:$U$4,0))*$D322</f>
        <v>0</v>
      </c>
      <c r="T322" s="32">
        <f>INDEX('Mapping water'!$D$5:$U$352,MATCH($B322,'Mapping water'!$B$5:$B$352,0),MATCH(T$3,'Mapping water'!$D$4:$U$4,0))*$D322</f>
        <v>0</v>
      </c>
      <c r="U322" s="32">
        <f>INDEX('Mapping water'!$D$5:$U$352,MATCH($B322,'Mapping water'!$B$5:$B$352,0),MATCH(U$3,'Mapping water'!$D$4:$U$4,0))*$D322</f>
        <v>0</v>
      </c>
      <c r="V322" s="32">
        <f>INDEX('Mapping water'!$D$5:$U$352,MATCH($B322,'Mapping water'!$B$5:$B$352,0),MATCH(V$3,'Mapping water'!$D$4:$U$4,0))*$D322</f>
        <v>0</v>
      </c>
      <c r="W322" s="32">
        <f>INDEX('Mapping water'!$D$5:$U$352,MATCH($B322,'Mapping water'!$B$5:$B$352,0),MATCH(W$3,'Mapping water'!$D$4:$U$4,0))*$D322</f>
        <v>0</v>
      </c>
      <c r="X322" s="32">
        <f>INDEX('Mapping water'!$D$5:$U$352,MATCH($B322,'Mapping water'!$B$5:$B$352,0),MATCH(X$3,'Mapping water'!$D$4:$U$4,0))*$D322</f>
        <v>0</v>
      </c>
      <c r="Y322" s="32">
        <f>INDEX('Mapping water'!$D$5:$U$352,MATCH($B322,'Mapping water'!$B$5:$B$352,0),MATCH(Y$3,'Mapping water'!$D$4:$U$4,0))*$D322</f>
        <v>116196</v>
      </c>
    </row>
    <row r="323" spans="1:25" x14ac:dyDescent="0.45">
      <c r="A323" s="10" t="s">
        <v>363</v>
      </c>
      <c r="B323" s="10" t="s">
        <v>364</v>
      </c>
      <c r="C323" s="10" t="s">
        <v>240</v>
      </c>
      <c r="D323" s="32">
        <f>INDEX('ONS data MYE 5'!$I$6:$I$445, MATCH($B323,'ONS data MYE 5'!$B$6:$B$445,0))</f>
        <v>102566</v>
      </c>
      <c r="E323" s="32">
        <f>INDEX('ONS data MYE 5'!$J$6:$J$445, MATCH($B323,'ONS data MYE 5'!$B$6:$B$445,0))</f>
        <v>310</v>
      </c>
      <c r="F323" s="32">
        <f t="shared" si="8"/>
        <v>5.7365722974791922</v>
      </c>
      <c r="G323" s="32">
        <f t="shared" si="9"/>
        <v>32.908261724205694</v>
      </c>
      <c r="H323" s="32">
        <f>INDEX('Mapping water'!$D$5:$U$352,MATCH($B323,'Mapping water'!$B$5:$B$352,0),MATCH(H$3,'Mapping water'!$D$4:$U$4,0))*$D323</f>
        <v>0</v>
      </c>
      <c r="I323" s="32">
        <f>INDEX('Mapping water'!$D$5:$U$352,MATCH($B323,'Mapping water'!$B$5:$B$352,0),MATCH(I$3,'Mapping water'!$D$4:$U$4,0))*$D323</f>
        <v>0</v>
      </c>
      <c r="J323" s="32">
        <f>INDEX('Mapping water'!$D$5:$U$352,MATCH($B323,'Mapping water'!$B$5:$B$352,0),MATCH(J$3,'Mapping water'!$D$4:$U$4,0))*$D323</f>
        <v>0</v>
      </c>
      <c r="K323" s="32">
        <f>INDEX('Mapping water'!$D$5:$U$352,MATCH($B323,'Mapping water'!$B$5:$B$352,0),MATCH(K$3,'Mapping water'!$D$4:$U$4,0))*$D323</f>
        <v>0</v>
      </c>
      <c r="L323" s="32">
        <f>INDEX('Mapping water'!$D$5:$U$352,MATCH($B323,'Mapping water'!$B$5:$B$352,0),MATCH(L$3,'Mapping water'!$D$4:$U$4,0))*$D323</f>
        <v>0</v>
      </c>
      <c r="M323" s="32">
        <f>INDEX('Mapping water'!$D$5:$U$352,MATCH($B323,'Mapping water'!$B$5:$B$352,0),MATCH(M$3,'Mapping water'!$D$4:$U$4,0))*$D323</f>
        <v>0</v>
      </c>
      <c r="N323" s="32">
        <f>INDEX('Mapping water'!$D$5:$U$352,MATCH($B323,'Mapping water'!$B$5:$B$352,0),MATCH(N$3,'Mapping water'!$D$4:$U$4,0))*$D323</f>
        <v>0</v>
      </c>
      <c r="O323" s="32">
        <f>INDEX('Mapping water'!$D$5:$U$352,MATCH($B323,'Mapping water'!$B$5:$B$352,0),MATCH(O$3,'Mapping water'!$D$4:$U$4,0))*$D323</f>
        <v>0</v>
      </c>
      <c r="P323" s="32">
        <f>INDEX('Mapping water'!$D$5:$U$352,MATCH($B323,'Mapping water'!$B$5:$B$352,0),MATCH(P$3,'Mapping water'!$D$4:$U$4,0))*$D323</f>
        <v>0</v>
      </c>
      <c r="Q323" s="32">
        <f>INDEX('Mapping water'!$D$5:$U$352,MATCH($B323,'Mapping water'!$B$5:$B$352,0),MATCH(Q$3,'Mapping water'!$D$4:$U$4,0))*$D323</f>
        <v>0</v>
      </c>
      <c r="R323" s="32">
        <f>INDEX('Mapping water'!$D$5:$U$352,MATCH($B323,'Mapping water'!$B$5:$B$352,0),MATCH(R$3,'Mapping water'!$D$4:$U$4,0))*$D323</f>
        <v>0</v>
      </c>
      <c r="S323" s="32">
        <f>INDEX('Mapping water'!$D$5:$U$352,MATCH($B323,'Mapping water'!$B$5:$B$352,0),MATCH(S$3,'Mapping water'!$D$4:$U$4,0))*$D323</f>
        <v>0</v>
      </c>
      <c r="T323" s="32">
        <f>INDEX('Mapping water'!$D$5:$U$352,MATCH($B323,'Mapping water'!$B$5:$B$352,0),MATCH(T$3,'Mapping water'!$D$4:$U$4,0))*$D323</f>
        <v>0</v>
      </c>
      <c r="U323" s="32">
        <f>INDEX('Mapping water'!$D$5:$U$352,MATCH($B323,'Mapping water'!$B$5:$B$352,0),MATCH(U$3,'Mapping water'!$D$4:$U$4,0))*$D323</f>
        <v>0</v>
      </c>
      <c r="V323" s="32">
        <f>INDEX('Mapping water'!$D$5:$U$352,MATCH($B323,'Mapping water'!$B$5:$B$352,0),MATCH(V$3,'Mapping water'!$D$4:$U$4,0))*$D323</f>
        <v>0</v>
      </c>
      <c r="W323" s="32">
        <f>INDEX('Mapping water'!$D$5:$U$352,MATCH($B323,'Mapping water'!$B$5:$B$352,0),MATCH(W$3,'Mapping water'!$D$4:$U$4,0))*$D323</f>
        <v>0</v>
      </c>
      <c r="X323" s="32">
        <f>INDEX('Mapping water'!$D$5:$U$352,MATCH($B323,'Mapping water'!$B$5:$B$352,0),MATCH(X$3,'Mapping water'!$D$4:$U$4,0))*$D323</f>
        <v>0</v>
      </c>
      <c r="Y323" s="32">
        <f>INDEX('Mapping water'!$D$5:$U$352,MATCH($B323,'Mapping water'!$B$5:$B$352,0),MATCH(Y$3,'Mapping water'!$D$4:$U$4,0))*$D323</f>
        <v>102566</v>
      </c>
    </row>
    <row r="324" spans="1:25" x14ac:dyDescent="0.45">
      <c r="A324" s="10" t="s">
        <v>365</v>
      </c>
      <c r="B324" s="10" t="s">
        <v>366</v>
      </c>
      <c r="C324" s="10" t="s">
        <v>240</v>
      </c>
      <c r="D324" s="32">
        <f>INDEX('ONS data MYE 5'!$I$6:$I$445, MATCH($B324,'ONS data MYE 5'!$B$6:$B$445,0))</f>
        <v>110712</v>
      </c>
      <c r="E324" s="32">
        <f>INDEX('ONS data MYE 5'!$J$6:$J$445, MATCH($B324,'ONS data MYE 5'!$B$6:$B$445,0))</f>
        <v>272</v>
      </c>
      <c r="F324" s="32">
        <f t="shared" si="8"/>
        <v>5.6058020662959978</v>
      </c>
      <c r="G324" s="32">
        <f t="shared" si="9"/>
        <v>31.425016806488479</v>
      </c>
      <c r="H324" s="32">
        <f>INDEX('Mapping water'!$D$5:$U$352,MATCH($B324,'Mapping water'!$B$5:$B$352,0),MATCH(H$3,'Mapping water'!$D$4:$U$4,0))*$D324</f>
        <v>0</v>
      </c>
      <c r="I324" s="32">
        <f>INDEX('Mapping water'!$D$5:$U$352,MATCH($B324,'Mapping water'!$B$5:$B$352,0),MATCH(I$3,'Mapping water'!$D$4:$U$4,0))*$D324</f>
        <v>0</v>
      </c>
      <c r="J324" s="32">
        <f>INDEX('Mapping water'!$D$5:$U$352,MATCH($B324,'Mapping water'!$B$5:$B$352,0),MATCH(J$3,'Mapping water'!$D$4:$U$4,0))*$D324</f>
        <v>0</v>
      </c>
      <c r="K324" s="32">
        <f>INDEX('Mapping water'!$D$5:$U$352,MATCH($B324,'Mapping water'!$B$5:$B$352,0),MATCH(K$3,'Mapping water'!$D$4:$U$4,0))*$D324</f>
        <v>0</v>
      </c>
      <c r="L324" s="32">
        <f>INDEX('Mapping water'!$D$5:$U$352,MATCH($B324,'Mapping water'!$B$5:$B$352,0),MATCH(L$3,'Mapping water'!$D$4:$U$4,0))*$D324</f>
        <v>64212.959999999999</v>
      </c>
      <c r="M324" s="32">
        <f>INDEX('Mapping water'!$D$5:$U$352,MATCH($B324,'Mapping water'!$B$5:$B$352,0),MATCH(M$3,'Mapping water'!$D$4:$U$4,0))*$D324</f>
        <v>0</v>
      </c>
      <c r="N324" s="32">
        <f>INDEX('Mapping water'!$D$5:$U$352,MATCH($B324,'Mapping water'!$B$5:$B$352,0),MATCH(N$3,'Mapping water'!$D$4:$U$4,0))*$D324</f>
        <v>0</v>
      </c>
      <c r="O324" s="32">
        <f>INDEX('Mapping water'!$D$5:$U$352,MATCH($B324,'Mapping water'!$B$5:$B$352,0),MATCH(O$3,'Mapping water'!$D$4:$U$4,0))*$D324</f>
        <v>0</v>
      </c>
      <c r="P324" s="32">
        <f>INDEX('Mapping water'!$D$5:$U$352,MATCH($B324,'Mapping water'!$B$5:$B$352,0),MATCH(P$3,'Mapping water'!$D$4:$U$4,0))*$D324</f>
        <v>0</v>
      </c>
      <c r="Q324" s="32">
        <f>INDEX('Mapping water'!$D$5:$U$352,MATCH($B324,'Mapping water'!$B$5:$B$352,0),MATCH(Q$3,'Mapping water'!$D$4:$U$4,0))*$D324</f>
        <v>0</v>
      </c>
      <c r="R324" s="32">
        <f>INDEX('Mapping water'!$D$5:$U$352,MATCH($B324,'Mapping water'!$B$5:$B$352,0),MATCH(R$3,'Mapping water'!$D$4:$U$4,0))*$D324</f>
        <v>0</v>
      </c>
      <c r="S324" s="32">
        <f>INDEX('Mapping water'!$D$5:$U$352,MATCH($B324,'Mapping water'!$B$5:$B$352,0),MATCH(S$3,'Mapping water'!$D$4:$U$4,0))*$D324</f>
        <v>0</v>
      </c>
      <c r="T324" s="32">
        <f>INDEX('Mapping water'!$D$5:$U$352,MATCH($B324,'Mapping water'!$B$5:$B$352,0),MATCH(T$3,'Mapping water'!$D$4:$U$4,0))*$D324</f>
        <v>0</v>
      </c>
      <c r="U324" s="32">
        <f>INDEX('Mapping water'!$D$5:$U$352,MATCH($B324,'Mapping water'!$B$5:$B$352,0),MATCH(U$3,'Mapping water'!$D$4:$U$4,0))*$D324</f>
        <v>0</v>
      </c>
      <c r="V324" s="32">
        <f>INDEX('Mapping water'!$D$5:$U$352,MATCH($B324,'Mapping water'!$B$5:$B$352,0),MATCH(V$3,'Mapping water'!$D$4:$U$4,0))*$D324</f>
        <v>0</v>
      </c>
      <c r="W324" s="32">
        <f>INDEX('Mapping water'!$D$5:$U$352,MATCH($B324,'Mapping water'!$B$5:$B$352,0),MATCH(W$3,'Mapping water'!$D$4:$U$4,0))*$D324</f>
        <v>0</v>
      </c>
      <c r="X324" s="32">
        <f>INDEX('Mapping water'!$D$5:$U$352,MATCH($B324,'Mapping water'!$B$5:$B$352,0),MATCH(X$3,'Mapping water'!$D$4:$U$4,0))*$D324</f>
        <v>0</v>
      </c>
      <c r="Y324" s="32">
        <f>INDEX('Mapping water'!$D$5:$U$352,MATCH($B324,'Mapping water'!$B$5:$B$352,0),MATCH(Y$3,'Mapping water'!$D$4:$U$4,0))*$D324</f>
        <v>46499.040000000001</v>
      </c>
    </row>
    <row r="325" spans="1:25" x14ac:dyDescent="0.45">
      <c r="A325" s="10" t="s">
        <v>367</v>
      </c>
      <c r="B325" s="10" t="s">
        <v>368</v>
      </c>
      <c r="C325" s="10" t="s">
        <v>240</v>
      </c>
      <c r="D325" s="32">
        <f>INDEX('ONS data MYE 5'!$I$6:$I$445, MATCH($B325,'ONS data MYE 5'!$B$6:$B$445,0))</f>
        <v>77108</v>
      </c>
      <c r="E325" s="32">
        <f>INDEX('ONS data MYE 5'!$J$6:$J$445, MATCH($B325,'ONS data MYE 5'!$B$6:$B$445,0))</f>
        <v>2499</v>
      </c>
      <c r="F325" s="32">
        <f t="shared" si="8"/>
        <v>7.8236459308349522</v>
      </c>
      <c r="G325" s="32">
        <f t="shared" si="9"/>
        <v>61.209435651070308</v>
      </c>
      <c r="H325" s="32">
        <f>INDEX('Mapping water'!$D$5:$U$352,MATCH($B325,'Mapping water'!$B$5:$B$352,0),MATCH(H$3,'Mapping water'!$D$4:$U$4,0))*$D325</f>
        <v>0</v>
      </c>
      <c r="I325" s="32">
        <f>INDEX('Mapping water'!$D$5:$U$352,MATCH($B325,'Mapping water'!$B$5:$B$352,0),MATCH(I$3,'Mapping water'!$D$4:$U$4,0))*$D325</f>
        <v>0</v>
      </c>
      <c r="J325" s="32">
        <f>INDEX('Mapping water'!$D$5:$U$352,MATCH($B325,'Mapping water'!$B$5:$B$352,0),MATCH(J$3,'Mapping water'!$D$4:$U$4,0))*$D325</f>
        <v>0</v>
      </c>
      <c r="K325" s="32">
        <f>INDEX('Mapping water'!$D$5:$U$352,MATCH($B325,'Mapping water'!$B$5:$B$352,0),MATCH(K$3,'Mapping water'!$D$4:$U$4,0))*$D325</f>
        <v>0</v>
      </c>
      <c r="L325" s="32">
        <f>INDEX('Mapping water'!$D$5:$U$352,MATCH($B325,'Mapping water'!$B$5:$B$352,0),MATCH(L$3,'Mapping water'!$D$4:$U$4,0))*$D325</f>
        <v>0</v>
      </c>
      <c r="M325" s="32">
        <f>INDEX('Mapping water'!$D$5:$U$352,MATCH($B325,'Mapping water'!$B$5:$B$352,0),MATCH(M$3,'Mapping water'!$D$4:$U$4,0))*$D325</f>
        <v>0</v>
      </c>
      <c r="N325" s="32">
        <f>INDEX('Mapping water'!$D$5:$U$352,MATCH($B325,'Mapping water'!$B$5:$B$352,0),MATCH(N$3,'Mapping water'!$D$4:$U$4,0))*$D325</f>
        <v>0</v>
      </c>
      <c r="O325" s="32">
        <f>INDEX('Mapping water'!$D$5:$U$352,MATCH($B325,'Mapping water'!$B$5:$B$352,0),MATCH(O$3,'Mapping water'!$D$4:$U$4,0))*$D325</f>
        <v>0</v>
      </c>
      <c r="P325" s="32">
        <f>INDEX('Mapping water'!$D$5:$U$352,MATCH($B325,'Mapping water'!$B$5:$B$352,0),MATCH(P$3,'Mapping water'!$D$4:$U$4,0))*$D325</f>
        <v>0</v>
      </c>
      <c r="Q325" s="32">
        <f>INDEX('Mapping water'!$D$5:$U$352,MATCH($B325,'Mapping water'!$B$5:$B$352,0),MATCH(Q$3,'Mapping water'!$D$4:$U$4,0))*$D325</f>
        <v>0</v>
      </c>
      <c r="R325" s="32">
        <f>INDEX('Mapping water'!$D$5:$U$352,MATCH($B325,'Mapping water'!$B$5:$B$352,0),MATCH(R$3,'Mapping water'!$D$4:$U$4,0))*$D325</f>
        <v>0</v>
      </c>
      <c r="S325" s="32">
        <f>INDEX('Mapping water'!$D$5:$U$352,MATCH($B325,'Mapping water'!$B$5:$B$352,0),MATCH(S$3,'Mapping water'!$D$4:$U$4,0))*$D325</f>
        <v>0</v>
      </c>
      <c r="T325" s="32">
        <f>INDEX('Mapping water'!$D$5:$U$352,MATCH($B325,'Mapping water'!$B$5:$B$352,0),MATCH(T$3,'Mapping water'!$D$4:$U$4,0))*$D325</f>
        <v>0</v>
      </c>
      <c r="U325" s="32">
        <f>INDEX('Mapping water'!$D$5:$U$352,MATCH($B325,'Mapping water'!$B$5:$B$352,0),MATCH(U$3,'Mapping water'!$D$4:$U$4,0))*$D325</f>
        <v>0</v>
      </c>
      <c r="V325" s="32">
        <f>INDEX('Mapping water'!$D$5:$U$352,MATCH($B325,'Mapping water'!$B$5:$B$352,0),MATCH(V$3,'Mapping water'!$D$4:$U$4,0))*$D325</f>
        <v>0</v>
      </c>
      <c r="W325" s="32">
        <f>INDEX('Mapping water'!$D$5:$U$352,MATCH($B325,'Mapping water'!$B$5:$B$352,0),MATCH(W$3,'Mapping water'!$D$4:$U$4,0))*$D325</f>
        <v>0</v>
      </c>
      <c r="X325" s="32">
        <f>INDEX('Mapping water'!$D$5:$U$352,MATCH($B325,'Mapping water'!$B$5:$B$352,0),MATCH(X$3,'Mapping water'!$D$4:$U$4,0))*$D325</f>
        <v>0</v>
      </c>
      <c r="Y325" s="32">
        <f>INDEX('Mapping water'!$D$5:$U$352,MATCH($B325,'Mapping water'!$B$5:$B$352,0),MATCH(Y$3,'Mapping water'!$D$4:$U$4,0))*$D325</f>
        <v>77108</v>
      </c>
    </row>
    <row r="326" spans="1:25" x14ac:dyDescent="0.45">
      <c r="A326" s="10" t="s">
        <v>369</v>
      </c>
      <c r="B326" s="10" t="s">
        <v>370</v>
      </c>
      <c r="C326" s="10" t="s">
        <v>240</v>
      </c>
      <c r="D326" s="32">
        <f>INDEX('ONS data MYE 5'!$I$6:$I$445, MATCH($B326,'ONS data MYE 5'!$B$6:$B$445,0))</f>
        <v>316331</v>
      </c>
      <c r="E326" s="32">
        <f>INDEX('ONS data MYE 5'!$J$6:$J$445, MATCH($B326,'ONS data MYE 5'!$B$6:$B$445,0))</f>
        <v>3229</v>
      </c>
      <c r="F326" s="32">
        <f t="shared" ref="F326:F351" si="10">LN(E326)</f>
        <v>8.0799277707582746</v>
      </c>
      <c r="G326" s="32">
        <f t="shared" ref="G326:G351" si="11">F326*F326</f>
        <v>65.285232780670782</v>
      </c>
      <c r="H326" s="32">
        <f>INDEX('Mapping water'!$D$5:$U$352,MATCH($B326,'Mapping water'!$B$5:$B$352,0),MATCH(H$3,'Mapping water'!$D$4:$U$4,0))*$D326</f>
        <v>0</v>
      </c>
      <c r="I326" s="32">
        <f>INDEX('Mapping water'!$D$5:$U$352,MATCH($B326,'Mapping water'!$B$5:$B$352,0),MATCH(I$3,'Mapping water'!$D$4:$U$4,0))*$D326</f>
        <v>0</v>
      </c>
      <c r="J326" s="32">
        <f>INDEX('Mapping water'!$D$5:$U$352,MATCH($B326,'Mapping water'!$B$5:$B$352,0),MATCH(J$3,'Mapping water'!$D$4:$U$4,0))*$D326</f>
        <v>0</v>
      </c>
      <c r="K326" s="32">
        <f>INDEX('Mapping water'!$D$5:$U$352,MATCH($B326,'Mapping water'!$B$5:$B$352,0),MATCH(K$3,'Mapping water'!$D$4:$U$4,0))*$D326</f>
        <v>0</v>
      </c>
      <c r="L326" s="32">
        <f>INDEX('Mapping water'!$D$5:$U$352,MATCH($B326,'Mapping water'!$B$5:$B$352,0),MATCH(L$3,'Mapping water'!$D$4:$U$4,0))*$D326</f>
        <v>85409.37000000001</v>
      </c>
      <c r="M326" s="32">
        <f>INDEX('Mapping water'!$D$5:$U$352,MATCH($B326,'Mapping water'!$B$5:$B$352,0),MATCH(M$3,'Mapping water'!$D$4:$U$4,0))*$D326</f>
        <v>0</v>
      </c>
      <c r="N326" s="32">
        <f>INDEX('Mapping water'!$D$5:$U$352,MATCH($B326,'Mapping water'!$B$5:$B$352,0),MATCH(N$3,'Mapping water'!$D$4:$U$4,0))*$D326</f>
        <v>0</v>
      </c>
      <c r="O326" s="32">
        <f>INDEX('Mapping water'!$D$5:$U$352,MATCH($B326,'Mapping water'!$B$5:$B$352,0),MATCH(O$3,'Mapping water'!$D$4:$U$4,0))*$D326</f>
        <v>0</v>
      </c>
      <c r="P326" s="32">
        <f>INDEX('Mapping water'!$D$5:$U$352,MATCH($B326,'Mapping water'!$B$5:$B$352,0),MATCH(P$3,'Mapping water'!$D$4:$U$4,0))*$D326</f>
        <v>0</v>
      </c>
      <c r="Q326" s="32">
        <f>INDEX('Mapping water'!$D$5:$U$352,MATCH($B326,'Mapping water'!$B$5:$B$352,0),MATCH(Q$3,'Mapping water'!$D$4:$U$4,0))*$D326</f>
        <v>0</v>
      </c>
      <c r="R326" s="32">
        <f>INDEX('Mapping water'!$D$5:$U$352,MATCH($B326,'Mapping water'!$B$5:$B$352,0),MATCH(R$3,'Mapping water'!$D$4:$U$4,0))*$D326</f>
        <v>0</v>
      </c>
      <c r="S326" s="32">
        <f>INDEX('Mapping water'!$D$5:$U$352,MATCH($B326,'Mapping water'!$B$5:$B$352,0),MATCH(S$3,'Mapping water'!$D$4:$U$4,0))*$D326</f>
        <v>0</v>
      </c>
      <c r="T326" s="32">
        <f>INDEX('Mapping water'!$D$5:$U$352,MATCH($B326,'Mapping water'!$B$5:$B$352,0),MATCH(T$3,'Mapping water'!$D$4:$U$4,0))*$D326</f>
        <v>0</v>
      </c>
      <c r="U326" s="32">
        <f>INDEX('Mapping water'!$D$5:$U$352,MATCH($B326,'Mapping water'!$B$5:$B$352,0),MATCH(U$3,'Mapping water'!$D$4:$U$4,0))*$D326</f>
        <v>0</v>
      </c>
      <c r="V326" s="32">
        <f>INDEX('Mapping water'!$D$5:$U$352,MATCH($B326,'Mapping water'!$B$5:$B$352,0),MATCH(V$3,'Mapping water'!$D$4:$U$4,0))*$D326</f>
        <v>0</v>
      </c>
      <c r="W326" s="32">
        <f>INDEX('Mapping water'!$D$5:$U$352,MATCH($B326,'Mapping water'!$B$5:$B$352,0),MATCH(W$3,'Mapping water'!$D$4:$U$4,0))*$D326</f>
        <v>0</v>
      </c>
      <c r="X326" s="32">
        <f>INDEX('Mapping water'!$D$5:$U$352,MATCH($B326,'Mapping water'!$B$5:$B$352,0),MATCH(X$3,'Mapping water'!$D$4:$U$4,0))*$D326</f>
        <v>0</v>
      </c>
      <c r="Y326" s="32">
        <f>INDEX('Mapping water'!$D$5:$U$352,MATCH($B326,'Mapping water'!$B$5:$B$352,0),MATCH(Y$3,'Mapping water'!$D$4:$U$4,0))*$D326</f>
        <v>230921.63</v>
      </c>
    </row>
    <row r="327" spans="1:25" x14ac:dyDescent="0.45">
      <c r="A327" s="10" t="s">
        <v>371</v>
      </c>
      <c r="B327" s="10" t="s">
        <v>372</v>
      </c>
      <c r="C327" s="10" t="s">
        <v>240</v>
      </c>
      <c r="D327" s="32">
        <f>INDEX('ONS data MYE 5'!$I$6:$I$445, MATCH($B327,'ONS data MYE 5'!$B$6:$B$445,0))</f>
        <v>319101</v>
      </c>
      <c r="E327" s="32">
        <f>INDEX('ONS data MYE 5'!$J$6:$J$445, MATCH($B327,'ONS data MYE 5'!$B$6:$B$445,0))</f>
        <v>3730</v>
      </c>
      <c r="F327" s="32">
        <f t="shared" si="10"/>
        <v>8.2241635126378618</v>
      </c>
      <c r="G327" s="32">
        <f t="shared" si="11"/>
        <v>67.636865482603937</v>
      </c>
      <c r="H327" s="32">
        <f>INDEX('Mapping water'!$D$5:$U$352,MATCH($B327,'Mapping water'!$B$5:$B$352,0),MATCH(H$3,'Mapping water'!$D$4:$U$4,0))*$D327</f>
        <v>0</v>
      </c>
      <c r="I327" s="32">
        <f>INDEX('Mapping water'!$D$5:$U$352,MATCH($B327,'Mapping water'!$B$5:$B$352,0),MATCH(I$3,'Mapping water'!$D$4:$U$4,0))*$D327</f>
        <v>0</v>
      </c>
      <c r="J327" s="32">
        <f>INDEX('Mapping water'!$D$5:$U$352,MATCH($B327,'Mapping water'!$B$5:$B$352,0),MATCH(J$3,'Mapping water'!$D$4:$U$4,0))*$D327</f>
        <v>0</v>
      </c>
      <c r="K327" s="32">
        <f>INDEX('Mapping water'!$D$5:$U$352,MATCH($B327,'Mapping water'!$B$5:$B$352,0),MATCH(K$3,'Mapping water'!$D$4:$U$4,0))*$D327</f>
        <v>0</v>
      </c>
      <c r="L327" s="32">
        <f>INDEX('Mapping water'!$D$5:$U$352,MATCH($B327,'Mapping water'!$B$5:$B$352,0),MATCH(L$3,'Mapping water'!$D$4:$U$4,0))*$D327</f>
        <v>0</v>
      </c>
      <c r="M327" s="32">
        <f>INDEX('Mapping water'!$D$5:$U$352,MATCH($B327,'Mapping water'!$B$5:$B$352,0),MATCH(M$3,'Mapping water'!$D$4:$U$4,0))*$D327</f>
        <v>0</v>
      </c>
      <c r="N327" s="32">
        <f>INDEX('Mapping water'!$D$5:$U$352,MATCH($B327,'Mapping water'!$B$5:$B$352,0),MATCH(N$3,'Mapping water'!$D$4:$U$4,0))*$D327</f>
        <v>0</v>
      </c>
      <c r="O327" s="32">
        <f>INDEX('Mapping water'!$D$5:$U$352,MATCH($B327,'Mapping water'!$B$5:$B$352,0),MATCH(O$3,'Mapping water'!$D$4:$U$4,0))*$D327</f>
        <v>0</v>
      </c>
      <c r="P327" s="32">
        <f>INDEX('Mapping water'!$D$5:$U$352,MATCH($B327,'Mapping water'!$B$5:$B$352,0),MATCH(P$3,'Mapping water'!$D$4:$U$4,0))*$D327</f>
        <v>0</v>
      </c>
      <c r="Q327" s="32">
        <f>INDEX('Mapping water'!$D$5:$U$352,MATCH($B327,'Mapping water'!$B$5:$B$352,0),MATCH(Q$3,'Mapping water'!$D$4:$U$4,0))*$D327</f>
        <v>0</v>
      </c>
      <c r="R327" s="32">
        <f>INDEX('Mapping water'!$D$5:$U$352,MATCH($B327,'Mapping water'!$B$5:$B$352,0),MATCH(R$3,'Mapping water'!$D$4:$U$4,0))*$D327</f>
        <v>0</v>
      </c>
      <c r="S327" s="32">
        <f>INDEX('Mapping water'!$D$5:$U$352,MATCH($B327,'Mapping water'!$B$5:$B$352,0),MATCH(S$3,'Mapping water'!$D$4:$U$4,0))*$D327</f>
        <v>0</v>
      </c>
      <c r="T327" s="32">
        <f>INDEX('Mapping water'!$D$5:$U$352,MATCH($B327,'Mapping water'!$B$5:$B$352,0),MATCH(T$3,'Mapping water'!$D$4:$U$4,0))*$D327</f>
        <v>0</v>
      </c>
      <c r="U327" s="32">
        <f>INDEX('Mapping water'!$D$5:$U$352,MATCH($B327,'Mapping water'!$B$5:$B$352,0),MATCH(U$3,'Mapping water'!$D$4:$U$4,0))*$D327</f>
        <v>0</v>
      </c>
      <c r="V327" s="32">
        <f>INDEX('Mapping water'!$D$5:$U$352,MATCH($B327,'Mapping water'!$B$5:$B$352,0),MATCH(V$3,'Mapping water'!$D$4:$U$4,0))*$D327</f>
        <v>0</v>
      </c>
      <c r="W327" s="32">
        <f>INDEX('Mapping water'!$D$5:$U$352,MATCH($B327,'Mapping water'!$B$5:$B$352,0),MATCH(W$3,'Mapping water'!$D$4:$U$4,0))*$D327</f>
        <v>0</v>
      </c>
      <c r="X327" s="32">
        <f>INDEX('Mapping water'!$D$5:$U$352,MATCH($B327,'Mapping water'!$B$5:$B$352,0),MATCH(X$3,'Mapping water'!$D$4:$U$4,0))*$D327</f>
        <v>0</v>
      </c>
      <c r="Y327" s="32">
        <f>INDEX('Mapping water'!$D$5:$U$352,MATCH($B327,'Mapping water'!$B$5:$B$352,0),MATCH(Y$3,'Mapping water'!$D$4:$U$4,0))*$D327</f>
        <v>319101</v>
      </c>
    </row>
    <row r="328" spans="1:25" x14ac:dyDescent="0.45">
      <c r="A328" s="10" t="s">
        <v>373</v>
      </c>
      <c r="B328" s="10" t="s">
        <v>374</v>
      </c>
      <c r="C328" s="10" t="s">
        <v>240</v>
      </c>
      <c r="D328" s="32">
        <f>INDEX('ONS data MYE 5'!$I$6:$I$445, MATCH($B328,'ONS data MYE 5'!$B$6:$B$445,0))</f>
        <v>275880</v>
      </c>
      <c r="E328" s="32">
        <f>INDEX('ONS data MYE 5'!$J$6:$J$445, MATCH($B328,'ONS data MYE 5'!$B$6:$B$445,0))</f>
        <v>2653</v>
      </c>
      <c r="F328" s="32">
        <f t="shared" si="10"/>
        <v>7.8834463541377398</v>
      </c>
      <c r="G328" s="32">
        <f t="shared" si="11"/>
        <v>62.14872641856762</v>
      </c>
      <c r="H328" s="32">
        <f>INDEX('Mapping water'!$D$5:$U$352,MATCH($B328,'Mapping water'!$B$5:$B$352,0),MATCH(H$3,'Mapping water'!$D$4:$U$4,0))*$D328</f>
        <v>0</v>
      </c>
      <c r="I328" s="32">
        <f>INDEX('Mapping water'!$D$5:$U$352,MATCH($B328,'Mapping water'!$B$5:$B$352,0),MATCH(I$3,'Mapping water'!$D$4:$U$4,0))*$D328</f>
        <v>0</v>
      </c>
      <c r="J328" s="32">
        <f>INDEX('Mapping water'!$D$5:$U$352,MATCH($B328,'Mapping water'!$B$5:$B$352,0),MATCH(J$3,'Mapping water'!$D$4:$U$4,0))*$D328</f>
        <v>0</v>
      </c>
      <c r="K328" s="32">
        <f>INDEX('Mapping water'!$D$5:$U$352,MATCH($B328,'Mapping water'!$B$5:$B$352,0),MATCH(K$3,'Mapping water'!$D$4:$U$4,0))*$D328</f>
        <v>0</v>
      </c>
      <c r="L328" s="32">
        <f>INDEX('Mapping water'!$D$5:$U$352,MATCH($B328,'Mapping water'!$B$5:$B$352,0),MATCH(L$3,'Mapping water'!$D$4:$U$4,0))*$D328</f>
        <v>45520.200000000004</v>
      </c>
      <c r="M328" s="32">
        <f>INDEX('Mapping water'!$D$5:$U$352,MATCH($B328,'Mapping water'!$B$5:$B$352,0),MATCH(M$3,'Mapping water'!$D$4:$U$4,0))*$D328</f>
        <v>0</v>
      </c>
      <c r="N328" s="32">
        <f>INDEX('Mapping water'!$D$5:$U$352,MATCH($B328,'Mapping water'!$B$5:$B$352,0),MATCH(N$3,'Mapping water'!$D$4:$U$4,0))*$D328</f>
        <v>0</v>
      </c>
      <c r="O328" s="32">
        <f>INDEX('Mapping water'!$D$5:$U$352,MATCH($B328,'Mapping water'!$B$5:$B$352,0),MATCH(O$3,'Mapping water'!$D$4:$U$4,0))*$D328</f>
        <v>0</v>
      </c>
      <c r="P328" s="32">
        <f>INDEX('Mapping water'!$D$5:$U$352,MATCH($B328,'Mapping water'!$B$5:$B$352,0),MATCH(P$3,'Mapping water'!$D$4:$U$4,0))*$D328</f>
        <v>0</v>
      </c>
      <c r="Q328" s="32">
        <f>INDEX('Mapping water'!$D$5:$U$352,MATCH($B328,'Mapping water'!$B$5:$B$352,0),MATCH(Q$3,'Mapping water'!$D$4:$U$4,0))*$D328</f>
        <v>0</v>
      </c>
      <c r="R328" s="32">
        <f>INDEX('Mapping water'!$D$5:$U$352,MATCH($B328,'Mapping water'!$B$5:$B$352,0),MATCH(R$3,'Mapping water'!$D$4:$U$4,0))*$D328</f>
        <v>0</v>
      </c>
      <c r="S328" s="32">
        <f>INDEX('Mapping water'!$D$5:$U$352,MATCH($B328,'Mapping water'!$B$5:$B$352,0),MATCH(S$3,'Mapping water'!$D$4:$U$4,0))*$D328</f>
        <v>0</v>
      </c>
      <c r="T328" s="32">
        <f>INDEX('Mapping water'!$D$5:$U$352,MATCH($B328,'Mapping water'!$B$5:$B$352,0),MATCH(T$3,'Mapping water'!$D$4:$U$4,0))*$D328</f>
        <v>0</v>
      </c>
      <c r="U328" s="32">
        <f>INDEX('Mapping water'!$D$5:$U$352,MATCH($B328,'Mapping water'!$B$5:$B$352,0),MATCH(U$3,'Mapping water'!$D$4:$U$4,0))*$D328</f>
        <v>0</v>
      </c>
      <c r="V328" s="32">
        <f>INDEX('Mapping water'!$D$5:$U$352,MATCH($B328,'Mapping water'!$B$5:$B$352,0),MATCH(V$3,'Mapping water'!$D$4:$U$4,0))*$D328</f>
        <v>0</v>
      </c>
      <c r="W328" s="32">
        <f>INDEX('Mapping water'!$D$5:$U$352,MATCH($B328,'Mapping water'!$B$5:$B$352,0),MATCH(W$3,'Mapping water'!$D$4:$U$4,0))*$D328</f>
        <v>0</v>
      </c>
      <c r="X328" s="32">
        <f>INDEX('Mapping water'!$D$5:$U$352,MATCH($B328,'Mapping water'!$B$5:$B$352,0),MATCH(X$3,'Mapping water'!$D$4:$U$4,0))*$D328</f>
        <v>0</v>
      </c>
      <c r="Y328" s="32">
        <f>INDEX('Mapping water'!$D$5:$U$352,MATCH($B328,'Mapping water'!$B$5:$B$352,0),MATCH(Y$3,'Mapping water'!$D$4:$U$4,0))*$D328</f>
        <v>230359.8</v>
      </c>
    </row>
    <row r="329" spans="1:25" x14ac:dyDescent="0.45">
      <c r="A329" s="10" t="s">
        <v>375</v>
      </c>
      <c r="B329" s="10" t="s">
        <v>376</v>
      </c>
      <c r="C329" s="10" t="s">
        <v>240</v>
      </c>
      <c r="D329" s="32">
        <f>INDEX('ONS data MYE 5'!$I$6:$I$445, MATCH($B329,'ONS data MYE 5'!$B$6:$B$445,0))</f>
        <v>255106</v>
      </c>
      <c r="E329" s="32">
        <f>INDEX('ONS data MYE 5'!$J$6:$J$445, MATCH($B329,'ONS data MYE 5'!$B$6:$B$445,0))</f>
        <v>3674</v>
      </c>
      <c r="F329" s="32">
        <f t="shared" si="10"/>
        <v>8.2090362657750706</v>
      </c>
      <c r="G329" s="32">
        <f t="shared" si="11"/>
        <v>67.388276412810313</v>
      </c>
      <c r="H329" s="32">
        <f>INDEX('Mapping water'!$D$5:$U$352,MATCH($B329,'Mapping water'!$B$5:$B$352,0),MATCH(H$3,'Mapping water'!$D$4:$U$4,0))*$D329</f>
        <v>0</v>
      </c>
      <c r="I329" s="32">
        <f>INDEX('Mapping water'!$D$5:$U$352,MATCH($B329,'Mapping water'!$B$5:$B$352,0),MATCH(I$3,'Mapping water'!$D$4:$U$4,0))*$D329</f>
        <v>0</v>
      </c>
      <c r="J329" s="32">
        <f>INDEX('Mapping water'!$D$5:$U$352,MATCH($B329,'Mapping water'!$B$5:$B$352,0),MATCH(J$3,'Mapping water'!$D$4:$U$4,0))*$D329</f>
        <v>0</v>
      </c>
      <c r="K329" s="32">
        <f>INDEX('Mapping water'!$D$5:$U$352,MATCH($B329,'Mapping water'!$B$5:$B$352,0),MATCH(K$3,'Mapping water'!$D$4:$U$4,0))*$D329</f>
        <v>0</v>
      </c>
      <c r="L329" s="32">
        <f>INDEX('Mapping water'!$D$5:$U$352,MATCH($B329,'Mapping water'!$B$5:$B$352,0),MATCH(L$3,'Mapping water'!$D$4:$U$4,0))*$D329</f>
        <v>255106</v>
      </c>
      <c r="M329" s="32">
        <f>INDEX('Mapping water'!$D$5:$U$352,MATCH($B329,'Mapping water'!$B$5:$B$352,0),MATCH(M$3,'Mapping water'!$D$4:$U$4,0))*$D329</f>
        <v>0</v>
      </c>
      <c r="N329" s="32">
        <f>INDEX('Mapping water'!$D$5:$U$352,MATCH($B329,'Mapping water'!$B$5:$B$352,0),MATCH(N$3,'Mapping water'!$D$4:$U$4,0))*$D329</f>
        <v>0</v>
      </c>
      <c r="O329" s="32">
        <f>INDEX('Mapping water'!$D$5:$U$352,MATCH($B329,'Mapping water'!$B$5:$B$352,0),MATCH(O$3,'Mapping water'!$D$4:$U$4,0))*$D329</f>
        <v>0</v>
      </c>
      <c r="P329" s="32">
        <f>INDEX('Mapping water'!$D$5:$U$352,MATCH($B329,'Mapping water'!$B$5:$B$352,0),MATCH(P$3,'Mapping water'!$D$4:$U$4,0))*$D329</f>
        <v>0</v>
      </c>
      <c r="Q329" s="32">
        <f>INDEX('Mapping water'!$D$5:$U$352,MATCH($B329,'Mapping water'!$B$5:$B$352,0),MATCH(Q$3,'Mapping water'!$D$4:$U$4,0))*$D329</f>
        <v>0</v>
      </c>
      <c r="R329" s="32">
        <f>INDEX('Mapping water'!$D$5:$U$352,MATCH($B329,'Mapping water'!$B$5:$B$352,0),MATCH(R$3,'Mapping water'!$D$4:$U$4,0))*$D329</f>
        <v>0</v>
      </c>
      <c r="S329" s="32">
        <f>INDEX('Mapping water'!$D$5:$U$352,MATCH($B329,'Mapping water'!$B$5:$B$352,0),MATCH(S$3,'Mapping water'!$D$4:$U$4,0))*$D329</f>
        <v>0</v>
      </c>
      <c r="T329" s="32">
        <f>INDEX('Mapping water'!$D$5:$U$352,MATCH($B329,'Mapping water'!$B$5:$B$352,0),MATCH(T$3,'Mapping water'!$D$4:$U$4,0))*$D329</f>
        <v>0</v>
      </c>
      <c r="U329" s="32">
        <f>INDEX('Mapping water'!$D$5:$U$352,MATCH($B329,'Mapping water'!$B$5:$B$352,0),MATCH(U$3,'Mapping water'!$D$4:$U$4,0))*$D329</f>
        <v>0</v>
      </c>
      <c r="V329" s="32">
        <f>INDEX('Mapping water'!$D$5:$U$352,MATCH($B329,'Mapping water'!$B$5:$B$352,0),MATCH(V$3,'Mapping water'!$D$4:$U$4,0))*$D329</f>
        <v>0</v>
      </c>
      <c r="W329" s="32">
        <f>INDEX('Mapping water'!$D$5:$U$352,MATCH($B329,'Mapping water'!$B$5:$B$352,0),MATCH(W$3,'Mapping water'!$D$4:$U$4,0))*$D329</f>
        <v>0</v>
      </c>
      <c r="X329" s="32">
        <f>INDEX('Mapping water'!$D$5:$U$352,MATCH($B329,'Mapping water'!$B$5:$B$352,0),MATCH(X$3,'Mapping water'!$D$4:$U$4,0))*$D329</f>
        <v>0</v>
      </c>
      <c r="Y329" s="32">
        <f>INDEX('Mapping water'!$D$5:$U$352,MATCH($B329,'Mapping water'!$B$5:$B$352,0),MATCH(Y$3,'Mapping water'!$D$4:$U$4,0))*$D329</f>
        <v>0</v>
      </c>
    </row>
    <row r="330" spans="1:25" x14ac:dyDescent="0.45">
      <c r="A330" s="10" t="s">
        <v>603</v>
      </c>
      <c r="B330" s="10" t="s">
        <v>604</v>
      </c>
      <c r="C330" s="10" t="s">
        <v>240</v>
      </c>
      <c r="D330" s="32">
        <f>INDEX('ONS data MYE 5'!$I$6:$I$445, MATCH($B330,'ONS data MYE 5'!$B$6:$B$445,0))</f>
        <v>188522</v>
      </c>
      <c r="E330" s="32">
        <f>INDEX('ONS data MYE 5'!$J$6:$J$445, MATCH($B330,'ONS data MYE 5'!$B$6:$B$445,0))</f>
        <v>86</v>
      </c>
      <c r="F330" s="32">
        <f t="shared" si="10"/>
        <v>4.4543472962535073</v>
      </c>
      <c r="G330" s="32">
        <f t="shared" si="11"/>
        <v>19.841209835640932</v>
      </c>
      <c r="H330" s="32">
        <f>INDEX('Mapping water'!$D$5:$U$352,MATCH($B330,'Mapping water'!$B$5:$B$352,0),MATCH(H$3,'Mapping water'!$D$4:$U$4,0))*$D330</f>
        <v>0</v>
      </c>
      <c r="I330" s="32">
        <f>INDEX('Mapping water'!$D$5:$U$352,MATCH($B330,'Mapping water'!$B$5:$B$352,0),MATCH(I$3,'Mapping water'!$D$4:$U$4,0))*$D330</f>
        <v>0</v>
      </c>
      <c r="J330" s="32">
        <f>INDEX('Mapping water'!$D$5:$U$352,MATCH($B330,'Mapping water'!$B$5:$B$352,0),MATCH(J$3,'Mapping water'!$D$4:$U$4,0))*$D330</f>
        <v>0</v>
      </c>
      <c r="K330" s="32">
        <f>INDEX('Mapping water'!$D$5:$U$352,MATCH($B330,'Mapping water'!$B$5:$B$352,0),MATCH(K$3,'Mapping water'!$D$4:$U$4,0))*$D330</f>
        <v>0</v>
      </c>
      <c r="L330" s="32">
        <f>INDEX('Mapping water'!$D$5:$U$352,MATCH($B330,'Mapping water'!$B$5:$B$352,0),MATCH(L$3,'Mapping water'!$D$4:$U$4,0))*$D330</f>
        <v>0</v>
      </c>
      <c r="M330" s="32">
        <f>INDEX('Mapping water'!$D$5:$U$352,MATCH($B330,'Mapping water'!$B$5:$B$352,0),MATCH(M$3,'Mapping water'!$D$4:$U$4,0))*$D330</f>
        <v>0</v>
      </c>
      <c r="N330" s="32">
        <f>INDEX('Mapping water'!$D$5:$U$352,MATCH($B330,'Mapping water'!$B$5:$B$352,0),MATCH(N$3,'Mapping water'!$D$4:$U$4,0))*$D330</f>
        <v>0</v>
      </c>
      <c r="O330" s="32">
        <f>INDEX('Mapping water'!$D$5:$U$352,MATCH($B330,'Mapping water'!$B$5:$B$352,0),MATCH(O$3,'Mapping water'!$D$4:$U$4,0))*$D330</f>
        <v>188522</v>
      </c>
      <c r="P330" s="32">
        <f>INDEX('Mapping water'!$D$5:$U$352,MATCH($B330,'Mapping water'!$B$5:$B$352,0),MATCH(P$3,'Mapping water'!$D$4:$U$4,0))*$D330</f>
        <v>0</v>
      </c>
      <c r="Q330" s="32">
        <f>INDEX('Mapping water'!$D$5:$U$352,MATCH($B330,'Mapping water'!$B$5:$B$352,0),MATCH(Q$3,'Mapping water'!$D$4:$U$4,0))*$D330</f>
        <v>0</v>
      </c>
      <c r="R330" s="32">
        <f>INDEX('Mapping water'!$D$5:$U$352,MATCH($B330,'Mapping water'!$B$5:$B$352,0),MATCH(R$3,'Mapping water'!$D$4:$U$4,0))*$D330</f>
        <v>0</v>
      </c>
      <c r="S330" s="32">
        <f>INDEX('Mapping water'!$D$5:$U$352,MATCH($B330,'Mapping water'!$B$5:$B$352,0),MATCH(S$3,'Mapping water'!$D$4:$U$4,0))*$D330</f>
        <v>0</v>
      </c>
      <c r="T330" s="32">
        <f>INDEX('Mapping water'!$D$5:$U$352,MATCH($B330,'Mapping water'!$B$5:$B$352,0),MATCH(T$3,'Mapping water'!$D$4:$U$4,0))*$D330</f>
        <v>0</v>
      </c>
      <c r="U330" s="32">
        <f>INDEX('Mapping water'!$D$5:$U$352,MATCH($B330,'Mapping water'!$B$5:$B$352,0),MATCH(U$3,'Mapping water'!$D$4:$U$4,0))*$D330</f>
        <v>0</v>
      </c>
      <c r="V330" s="32">
        <f>INDEX('Mapping water'!$D$5:$U$352,MATCH($B330,'Mapping water'!$B$5:$B$352,0),MATCH(V$3,'Mapping water'!$D$4:$U$4,0))*$D330</f>
        <v>0</v>
      </c>
      <c r="W330" s="32">
        <f>INDEX('Mapping water'!$D$5:$U$352,MATCH($B330,'Mapping water'!$B$5:$B$352,0),MATCH(W$3,'Mapping water'!$D$4:$U$4,0))*$D330</f>
        <v>0</v>
      </c>
      <c r="X330" s="32">
        <f>INDEX('Mapping water'!$D$5:$U$352,MATCH($B330,'Mapping water'!$B$5:$B$352,0),MATCH(X$3,'Mapping water'!$D$4:$U$4,0))*$D330</f>
        <v>0</v>
      </c>
      <c r="Y330" s="32">
        <f>INDEX('Mapping water'!$D$5:$U$352,MATCH($B330,'Mapping water'!$B$5:$B$352,0),MATCH(Y$3,'Mapping water'!$D$4:$U$4,0))*$D330</f>
        <v>0</v>
      </c>
    </row>
    <row r="331" spans="1:25" x14ac:dyDescent="0.45">
      <c r="A331" s="10" t="s">
        <v>74</v>
      </c>
      <c r="B331" s="10" t="s">
        <v>75</v>
      </c>
      <c r="C331" s="10" t="s">
        <v>76</v>
      </c>
      <c r="D331" s="32">
        <f>INDEX('ONS data MYE 5'!$I$6:$I$445, MATCH($B331,'ONS data MYE 5'!$B$6:$B$445,0))</f>
        <v>159971</v>
      </c>
      <c r="E331" s="32">
        <f>INDEX('ONS data MYE 5'!$J$6:$J$445, MATCH($B331,'ONS data MYE 5'!$B$6:$B$445,0))</f>
        <v>834</v>
      </c>
      <c r="F331" s="32">
        <f t="shared" si="10"/>
        <v>6.7262334023587469</v>
      </c>
      <c r="G331" s="32">
        <f t="shared" si="11"/>
        <v>45.242215783006522</v>
      </c>
      <c r="H331" s="32">
        <f>INDEX('Mapping water'!$D$5:$U$352,MATCH($B331,'Mapping water'!$B$5:$B$352,0),MATCH(H$3,'Mapping water'!$D$4:$U$4,0))*$D331</f>
        <v>159971</v>
      </c>
      <c r="I331" s="32">
        <f>INDEX('Mapping water'!$D$5:$U$352,MATCH($B331,'Mapping water'!$B$5:$B$352,0),MATCH(I$3,'Mapping water'!$D$4:$U$4,0))*$D331</f>
        <v>0</v>
      </c>
      <c r="J331" s="32">
        <f>INDEX('Mapping water'!$D$5:$U$352,MATCH($B331,'Mapping water'!$B$5:$B$352,0),MATCH(J$3,'Mapping water'!$D$4:$U$4,0))*$D331</f>
        <v>0</v>
      </c>
      <c r="K331" s="32">
        <f>INDEX('Mapping water'!$D$5:$U$352,MATCH($B331,'Mapping water'!$B$5:$B$352,0),MATCH(K$3,'Mapping water'!$D$4:$U$4,0))*$D331</f>
        <v>0</v>
      </c>
      <c r="L331" s="32">
        <f>INDEX('Mapping water'!$D$5:$U$352,MATCH($B331,'Mapping water'!$B$5:$B$352,0),MATCH(L$3,'Mapping water'!$D$4:$U$4,0))*$D331</f>
        <v>0</v>
      </c>
      <c r="M331" s="32">
        <f>INDEX('Mapping water'!$D$5:$U$352,MATCH($B331,'Mapping water'!$B$5:$B$352,0),MATCH(M$3,'Mapping water'!$D$4:$U$4,0))*$D331</f>
        <v>0</v>
      </c>
      <c r="N331" s="32">
        <f>INDEX('Mapping water'!$D$5:$U$352,MATCH($B331,'Mapping water'!$B$5:$B$352,0),MATCH(N$3,'Mapping water'!$D$4:$U$4,0))*$D331</f>
        <v>0</v>
      </c>
      <c r="O331" s="32">
        <f>INDEX('Mapping water'!$D$5:$U$352,MATCH($B331,'Mapping water'!$B$5:$B$352,0),MATCH(O$3,'Mapping water'!$D$4:$U$4,0))*$D331</f>
        <v>0</v>
      </c>
      <c r="P331" s="32">
        <f>INDEX('Mapping water'!$D$5:$U$352,MATCH($B331,'Mapping water'!$B$5:$B$352,0),MATCH(P$3,'Mapping water'!$D$4:$U$4,0))*$D331</f>
        <v>0</v>
      </c>
      <c r="Q331" s="32">
        <f>INDEX('Mapping water'!$D$5:$U$352,MATCH($B331,'Mapping water'!$B$5:$B$352,0),MATCH(Q$3,'Mapping water'!$D$4:$U$4,0))*$D331</f>
        <v>0</v>
      </c>
      <c r="R331" s="32">
        <f>INDEX('Mapping water'!$D$5:$U$352,MATCH($B331,'Mapping water'!$B$5:$B$352,0),MATCH(R$3,'Mapping water'!$D$4:$U$4,0))*$D331</f>
        <v>0</v>
      </c>
      <c r="S331" s="32">
        <f>INDEX('Mapping water'!$D$5:$U$352,MATCH($B331,'Mapping water'!$B$5:$B$352,0),MATCH(S$3,'Mapping water'!$D$4:$U$4,0))*$D331</f>
        <v>0</v>
      </c>
      <c r="T331" s="32">
        <f>INDEX('Mapping water'!$D$5:$U$352,MATCH($B331,'Mapping water'!$B$5:$B$352,0),MATCH(T$3,'Mapping water'!$D$4:$U$4,0))*$D331</f>
        <v>0</v>
      </c>
      <c r="U331" s="32">
        <f>INDEX('Mapping water'!$D$5:$U$352,MATCH($B331,'Mapping water'!$B$5:$B$352,0),MATCH(U$3,'Mapping water'!$D$4:$U$4,0))*$D331</f>
        <v>0</v>
      </c>
      <c r="V331" s="32">
        <f>INDEX('Mapping water'!$D$5:$U$352,MATCH($B331,'Mapping water'!$B$5:$B$352,0),MATCH(V$3,'Mapping water'!$D$4:$U$4,0))*$D331</f>
        <v>0</v>
      </c>
      <c r="W331" s="32">
        <f>INDEX('Mapping water'!$D$5:$U$352,MATCH($B331,'Mapping water'!$B$5:$B$352,0),MATCH(W$3,'Mapping water'!$D$4:$U$4,0))*$D331</f>
        <v>0</v>
      </c>
      <c r="X331" s="32">
        <f>INDEX('Mapping water'!$D$5:$U$352,MATCH($B331,'Mapping water'!$B$5:$B$352,0),MATCH(X$3,'Mapping water'!$D$4:$U$4,0))*$D331</f>
        <v>0</v>
      </c>
      <c r="Y331" s="32">
        <f>INDEX('Mapping water'!$D$5:$U$352,MATCH($B331,'Mapping water'!$B$5:$B$352,0),MATCH(Y$3,'Mapping water'!$D$4:$U$4,0))*$D331</f>
        <v>0</v>
      </c>
    </row>
    <row r="332" spans="1:25" x14ac:dyDescent="0.45">
      <c r="A332" s="10" t="s">
        <v>77</v>
      </c>
      <c r="B332" s="10" t="s">
        <v>78</v>
      </c>
      <c r="C332" s="10" t="s">
        <v>76</v>
      </c>
      <c r="D332" s="32">
        <f>INDEX('ONS data MYE 5'!$I$6:$I$445, MATCH($B332,'ONS data MYE 5'!$B$6:$B$445,0))</f>
        <v>169843</v>
      </c>
      <c r="E332" s="32">
        <f>INDEX('ONS data MYE 5'!$J$6:$J$445, MATCH($B332,'ONS data MYE 5'!$B$6:$B$445,0))</f>
        <v>201</v>
      </c>
      <c r="F332" s="32">
        <f t="shared" si="10"/>
        <v>5.3033049080590757</v>
      </c>
      <c r="G332" s="32">
        <f t="shared" si="11"/>
        <v>28.125042947843482</v>
      </c>
      <c r="H332" s="32">
        <f>INDEX('Mapping water'!$D$5:$U$352,MATCH($B332,'Mapping water'!$B$5:$B$352,0),MATCH(H$3,'Mapping water'!$D$4:$U$4,0))*$D332</f>
        <v>169843</v>
      </c>
      <c r="I332" s="32">
        <f>INDEX('Mapping water'!$D$5:$U$352,MATCH($B332,'Mapping water'!$B$5:$B$352,0),MATCH(I$3,'Mapping water'!$D$4:$U$4,0))*$D332</f>
        <v>0</v>
      </c>
      <c r="J332" s="32">
        <f>INDEX('Mapping water'!$D$5:$U$352,MATCH($B332,'Mapping water'!$B$5:$B$352,0),MATCH(J$3,'Mapping water'!$D$4:$U$4,0))*$D332</f>
        <v>0</v>
      </c>
      <c r="K332" s="32">
        <f>INDEX('Mapping water'!$D$5:$U$352,MATCH($B332,'Mapping water'!$B$5:$B$352,0),MATCH(K$3,'Mapping water'!$D$4:$U$4,0))*$D332</f>
        <v>0</v>
      </c>
      <c r="L332" s="32">
        <f>INDEX('Mapping water'!$D$5:$U$352,MATCH($B332,'Mapping water'!$B$5:$B$352,0),MATCH(L$3,'Mapping water'!$D$4:$U$4,0))*$D332</f>
        <v>0</v>
      </c>
      <c r="M332" s="32">
        <f>INDEX('Mapping water'!$D$5:$U$352,MATCH($B332,'Mapping water'!$B$5:$B$352,0),MATCH(M$3,'Mapping water'!$D$4:$U$4,0))*$D332</f>
        <v>0</v>
      </c>
      <c r="N332" s="32">
        <f>INDEX('Mapping water'!$D$5:$U$352,MATCH($B332,'Mapping water'!$B$5:$B$352,0),MATCH(N$3,'Mapping water'!$D$4:$U$4,0))*$D332</f>
        <v>0</v>
      </c>
      <c r="O332" s="32">
        <f>INDEX('Mapping water'!$D$5:$U$352,MATCH($B332,'Mapping water'!$B$5:$B$352,0),MATCH(O$3,'Mapping water'!$D$4:$U$4,0))*$D332</f>
        <v>0</v>
      </c>
      <c r="P332" s="32">
        <f>INDEX('Mapping water'!$D$5:$U$352,MATCH($B332,'Mapping water'!$B$5:$B$352,0),MATCH(P$3,'Mapping water'!$D$4:$U$4,0))*$D332</f>
        <v>0</v>
      </c>
      <c r="Q332" s="32">
        <f>INDEX('Mapping water'!$D$5:$U$352,MATCH($B332,'Mapping water'!$B$5:$B$352,0),MATCH(Q$3,'Mapping water'!$D$4:$U$4,0))*$D332</f>
        <v>0</v>
      </c>
      <c r="R332" s="32">
        <f>INDEX('Mapping water'!$D$5:$U$352,MATCH($B332,'Mapping water'!$B$5:$B$352,0),MATCH(R$3,'Mapping water'!$D$4:$U$4,0))*$D332</f>
        <v>0</v>
      </c>
      <c r="S332" s="32">
        <f>INDEX('Mapping water'!$D$5:$U$352,MATCH($B332,'Mapping water'!$B$5:$B$352,0),MATCH(S$3,'Mapping water'!$D$4:$U$4,0))*$D332</f>
        <v>0</v>
      </c>
      <c r="T332" s="32">
        <f>INDEX('Mapping water'!$D$5:$U$352,MATCH($B332,'Mapping water'!$B$5:$B$352,0),MATCH(T$3,'Mapping water'!$D$4:$U$4,0))*$D332</f>
        <v>0</v>
      </c>
      <c r="U332" s="32">
        <f>INDEX('Mapping water'!$D$5:$U$352,MATCH($B332,'Mapping water'!$B$5:$B$352,0),MATCH(U$3,'Mapping water'!$D$4:$U$4,0))*$D332</f>
        <v>0</v>
      </c>
      <c r="V332" s="32">
        <f>INDEX('Mapping water'!$D$5:$U$352,MATCH($B332,'Mapping water'!$B$5:$B$352,0),MATCH(V$3,'Mapping water'!$D$4:$U$4,0))*$D332</f>
        <v>0</v>
      </c>
      <c r="W332" s="32">
        <f>INDEX('Mapping water'!$D$5:$U$352,MATCH($B332,'Mapping water'!$B$5:$B$352,0),MATCH(W$3,'Mapping water'!$D$4:$U$4,0))*$D332</f>
        <v>0</v>
      </c>
      <c r="X332" s="32">
        <f>INDEX('Mapping water'!$D$5:$U$352,MATCH($B332,'Mapping water'!$B$5:$B$352,0),MATCH(X$3,'Mapping water'!$D$4:$U$4,0))*$D332</f>
        <v>0</v>
      </c>
      <c r="Y332" s="32">
        <f>INDEX('Mapping water'!$D$5:$U$352,MATCH($B332,'Mapping water'!$B$5:$B$352,0),MATCH(Y$3,'Mapping water'!$D$4:$U$4,0))*$D332</f>
        <v>0</v>
      </c>
    </row>
    <row r="333" spans="1:25" x14ac:dyDescent="0.45">
      <c r="A333" s="10" t="s">
        <v>663</v>
      </c>
      <c r="B333" s="10" t="s">
        <v>664</v>
      </c>
      <c r="C333" s="10" t="s">
        <v>76</v>
      </c>
      <c r="D333" s="32">
        <f>INDEX('ONS data MYE 5'!$I$6:$I$445, MATCH($B333,'ONS data MYE 5'!$B$6:$B$445,0))</f>
        <v>258587</v>
      </c>
      <c r="E333" s="32">
        <f>INDEX('ONS data MYE 5'!$J$6:$J$445, MATCH($B333,'ONS data MYE 5'!$B$6:$B$445,0))</f>
        <v>3619</v>
      </c>
      <c r="F333" s="32">
        <f t="shared" si="10"/>
        <v>8.1939530235637417</v>
      </c>
      <c r="G333" s="32">
        <f t="shared" si="11"/>
        <v>67.140866152369384</v>
      </c>
      <c r="H333" s="32">
        <f>INDEX('Mapping water'!$D$5:$U$352,MATCH($B333,'Mapping water'!$B$5:$B$352,0),MATCH(H$3,'Mapping water'!$D$4:$U$4,0))*$D333</f>
        <v>0</v>
      </c>
      <c r="I333" s="32">
        <f>INDEX('Mapping water'!$D$5:$U$352,MATCH($B333,'Mapping water'!$B$5:$B$352,0),MATCH(I$3,'Mapping water'!$D$4:$U$4,0))*$D333</f>
        <v>0</v>
      </c>
      <c r="J333" s="32">
        <f>INDEX('Mapping water'!$D$5:$U$352,MATCH($B333,'Mapping water'!$B$5:$B$352,0),MATCH(J$3,'Mapping water'!$D$4:$U$4,0))*$D333</f>
        <v>0</v>
      </c>
      <c r="K333" s="32">
        <f>INDEX('Mapping water'!$D$5:$U$352,MATCH($B333,'Mapping water'!$B$5:$B$352,0),MATCH(K$3,'Mapping water'!$D$4:$U$4,0))*$D333</f>
        <v>0</v>
      </c>
      <c r="L333" s="32">
        <f>INDEX('Mapping water'!$D$5:$U$352,MATCH($B333,'Mapping water'!$B$5:$B$352,0),MATCH(L$3,'Mapping water'!$D$4:$U$4,0))*$D333</f>
        <v>0</v>
      </c>
      <c r="M333" s="32">
        <f>INDEX('Mapping water'!$D$5:$U$352,MATCH($B333,'Mapping water'!$B$5:$B$352,0),MATCH(M$3,'Mapping water'!$D$4:$U$4,0))*$D333</f>
        <v>0</v>
      </c>
      <c r="N333" s="32">
        <f>INDEX('Mapping water'!$D$5:$U$352,MATCH($B333,'Mapping water'!$B$5:$B$352,0),MATCH(N$3,'Mapping water'!$D$4:$U$4,0))*$D333</f>
        <v>0</v>
      </c>
      <c r="O333" s="32">
        <f>INDEX('Mapping water'!$D$5:$U$352,MATCH($B333,'Mapping water'!$B$5:$B$352,0),MATCH(O$3,'Mapping water'!$D$4:$U$4,0))*$D333</f>
        <v>0</v>
      </c>
      <c r="P333" s="32">
        <f>INDEX('Mapping water'!$D$5:$U$352,MATCH($B333,'Mapping water'!$B$5:$B$352,0),MATCH(P$3,'Mapping water'!$D$4:$U$4,0))*$D333</f>
        <v>0</v>
      </c>
      <c r="Q333" s="32">
        <f>INDEX('Mapping water'!$D$5:$U$352,MATCH($B333,'Mapping water'!$B$5:$B$352,0),MATCH(Q$3,'Mapping water'!$D$4:$U$4,0))*$D333</f>
        <v>258587</v>
      </c>
      <c r="R333" s="32">
        <f>INDEX('Mapping water'!$D$5:$U$352,MATCH($B333,'Mapping water'!$B$5:$B$352,0),MATCH(R$3,'Mapping water'!$D$4:$U$4,0))*$D333</f>
        <v>0</v>
      </c>
      <c r="S333" s="32">
        <f>INDEX('Mapping water'!$D$5:$U$352,MATCH($B333,'Mapping water'!$B$5:$B$352,0),MATCH(S$3,'Mapping water'!$D$4:$U$4,0))*$D333</f>
        <v>0</v>
      </c>
      <c r="T333" s="32">
        <f>INDEX('Mapping water'!$D$5:$U$352,MATCH($B333,'Mapping water'!$B$5:$B$352,0),MATCH(T$3,'Mapping water'!$D$4:$U$4,0))*$D333</f>
        <v>0</v>
      </c>
      <c r="U333" s="32">
        <f>INDEX('Mapping water'!$D$5:$U$352,MATCH($B333,'Mapping water'!$B$5:$B$352,0),MATCH(U$3,'Mapping water'!$D$4:$U$4,0))*$D333</f>
        <v>0</v>
      </c>
      <c r="V333" s="32">
        <f>INDEX('Mapping water'!$D$5:$U$352,MATCH($B333,'Mapping water'!$B$5:$B$352,0),MATCH(V$3,'Mapping water'!$D$4:$U$4,0))*$D333</f>
        <v>0</v>
      </c>
      <c r="W333" s="32">
        <f>INDEX('Mapping water'!$D$5:$U$352,MATCH($B333,'Mapping water'!$B$5:$B$352,0),MATCH(W$3,'Mapping water'!$D$4:$U$4,0))*$D333</f>
        <v>0</v>
      </c>
      <c r="X333" s="32">
        <f>INDEX('Mapping water'!$D$5:$U$352,MATCH($B333,'Mapping water'!$B$5:$B$352,0),MATCH(X$3,'Mapping water'!$D$4:$U$4,0))*$D333</f>
        <v>0</v>
      </c>
      <c r="Y333" s="32">
        <f>INDEX('Mapping water'!$D$5:$U$352,MATCH($B333,'Mapping water'!$B$5:$B$352,0),MATCH(Y$3,'Mapping water'!$D$4:$U$4,0))*$D333</f>
        <v>0</v>
      </c>
    </row>
    <row r="334" spans="1:25" x14ac:dyDescent="0.45">
      <c r="A334" s="10" t="s">
        <v>665</v>
      </c>
      <c r="B334" s="10" t="s">
        <v>666</v>
      </c>
      <c r="C334" s="10" t="s">
        <v>76</v>
      </c>
      <c r="D334" s="32">
        <f>INDEX('ONS data MYE 5'!$I$6:$I$445, MATCH($B334,'ONS data MYE 5'!$B$6:$B$445,0))</f>
        <v>336756</v>
      </c>
      <c r="E334" s="32">
        <f>INDEX('ONS data MYE 5'!$J$6:$J$445, MATCH($B334,'ONS data MYE 5'!$B$6:$B$445,0))</f>
        <v>140</v>
      </c>
      <c r="F334" s="32">
        <f t="shared" si="10"/>
        <v>4.9416424226093039</v>
      </c>
      <c r="G334" s="32">
        <f t="shared" si="11"/>
        <v>24.419829832931949</v>
      </c>
      <c r="H334" s="32">
        <f>INDEX('Mapping water'!$D$5:$U$352,MATCH($B334,'Mapping water'!$B$5:$B$352,0),MATCH(H$3,'Mapping water'!$D$4:$U$4,0))*$D334</f>
        <v>0</v>
      </c>
      <c r="I334" s="32">
        <f>INDEX('Mapping water'!$D$5:$U$352,MATCH($B334,'Mapping water'!$B$5:$B$352,0),MATCH(I$3,'Mapping water'!$D$4:$U$4,0))*$D334</f>
        <v>0</v>
      </c>
      <c r="J334" s="32">
        <f>INDEX('Mapping water'!$D$5:$U$352,MATCH($B334,'Mapping water'!$B$5:$B$352,0),MATCH(J$3,'Mapping water'!$D$4:$U$4,0))*$D334</f>
        <v>0</v>
      </c>
      <c r="K334" s="32">
        <f>INDEX('Mapping water'!$D$5:$U$352,MATCH($B334,'Mapping water'!$B$5:$B$352,0),MATCH(K$3,'Mapping water'!$D$4:$U$4,0))*$D334</f>
        <v>0</v>
      </c>
      <c r="L334" s="32">
        <f>INDEX('Mapping water'!$D$5:$U$352,MATCH($B334,'Mapping water'!$B$5:$B$352,0),MATCH(L$3,'Mapping water'!$D$4:$U$4,0))*$D334</f>
        <v>0</v>
      </c>
      <c r="M334" s="32">
        <f>INDEX('Mapping water'!$D$5:$U$352,MATCH($B334,'Mapping water'!$B$5:$B$352,0),MATCH(M$3,'Mapping water'!$D$4:$U$4,0))*$D334</f>
        <v>0</v>
      </c>
      <c r="N334" s="32">
        <f>INDEX('Mapping water'!$D$5:$U$352,MATCH($B334,'Mapping water'!$B$5:$B$352,0),MATCH(N$3,'Mapping water'!$D$4:$U$4,0))*$D334</f>
        <v>0</v>
      </c>
      <c r="O334" s="32">
        <f>INDEX('Mapping water'!$D$5:$U$352,MATCH($B334,'Mapping water'!$B$5:$B$352,0),MATCH(O$3,'Mapping water'!$D$4:$U$4,0))*$D334</f>
        <v>0</v>
      </c>
      <c r="P334" s="32">
        <f>INDEX('Mapping water'!$D$5:$U$352,MATCH($B334,'Mapping water'!$B$5:$B$352,0),MATCH(P$3,'Mapping water'!$D$4:$U$4,0))*$D334</f>
        <v>0</v>
      </c>
      <c r="Q334" s="32">
        <f>INDEX('Mapping water'!$D$5:$U$352,MATCH($B334,'Mapping water'!$B$5:$B$352,0),MATCH(Q$3,'Mapping water'!$D$4:$U$4,0))*$D334</f>
        <v>336756</v>
      </c>
      <c r="R334" s="32">
        <f>INDEX('Mapping water'!$D$5:$U$352,MATCH($B334,'Mapping water'!$B$5:$B$352,0),MATCH(R$3,'Mapping water'!$D$4:$U$4,0))*$D334</f>
        <v>0</v>
      </c>
      <c r="S334" s="32">
        <f>INDEX('Mapping water'!$D$5:$U$352,MATCH($B334,'Mapping water'!$B$5:$B$352,0),MATCH(S$3,'Mapping water'!$D$4:$U$4,0))*$D334</f>
        <v>0</v>
      </c>
      <c r="T334" s="32">
        <f>INDEX('Mapping water'!$D$5:$U$352,MATCH($B334,'Mapping water'!$B$5:$B$352,0),MATCH(T$3,'Mapping water'!$D$4:$U$4,0))*$D334</f>
        <v>0</v>
      </c>
      <c r="U334" s="32">
        <f>INDEX('Mapping water'!$D$5:$U$352,MATCH($B334,'Mapping water'!$B$5:$B$352,0),MATCH(U$3,'Mapping water'!$D$4:$U$4,0))*$D334</f>
        <v>0</v>
      </c>
      <c r="V334" s="32">
        <f>INDEX('Mapping water'!$D$5:$U$352,MATCH($B334,'Mapping water'!$B$5:$B$352,0),MATCH(V$3,'Mapping water'!$D$4:$U$4,0))*$D334</f>
        <v>0</v>
      </c>
      <c r="W334" s="32">
        <f>INDEX('Mapping water'!$D$5:$U$352,MATCH($B334,'Mapping water'!$B$5:$B$352,0),MATCH(W$3,'Mapping water'!$D$4:$U$4,0))*$D334</f>
        <v>0</v>
      </c>
      <c r="X334" s="32">
        <f>INDEX('Mapping water'!$D$5:$U$352,MATCH($B334,'Mapping water'!$B$5:$B$352,0),MATCH(X$3,'Mapping water'!$D$4:$U$4,0))*$D334</f>
        <v>0</v>
      </c>
      <c r="Y334" s="32">
        <f>INDEX('Mapping water'!$D$5:$U$352,MATCH($B334,'Mapping water'!$B$5:$B$352,0),MATCH(Y$3,'Mapping water'!$D$4:$U$4,0))*$D334</f>
        <v>0</v>
      </c>
    </row>
    <row r="335" spans="1:25" x14ac:dyDescent="0.45">
      <c r="A335" s="10" t="s">
        <v>667</v>
      </c>
      <c r="B335" s="10" t="s">
        <v>668</v>
      </c>
      <c r="C335" s="10" t="s">
        <v>76</v>
      </c>
      <c r="D335" s="32">
        <f>INDEX('ONS data MYE 5'!$I$6:$I$445, MATCH($B335,'ONS data MYE 5'!$B$6:$B$445,0))</f>
        <v>205784</v>
      </c>
      <c r="E335" s="32">
        <f>INDEX('ONS data MYE 5'!$J$6:$J$445, MATCH($B335,'ONS data MYE 5'!$B$6:$B$445,0))</f>
        <v>757</v>
      </c>
      <c r="F335" s="32">
        <f t="shared" si="10"/>
        <v>6.6293632534374485</v>
      </c>
      <c r="G335" s="32">
        <f t="shared" si="11"/>
        <v>43.948457146026755</v>
      </c>
      <c r="H335" s="32">
        <f>INDEX('Mapping water'!$D$5:$U$352,MATCH($B335,'Mapping water'!$B$5:$B$352,0),MATCH(H$3,'Mapping water'!$D$4:$U$4,0))*$D335</f>
        <v>0</v>
      </c>
      <c r="I335" s="32">
        <f>INDEX('Mapping water'!$D$5:$U$352,MATCH($B335,'Mapping water'!$B$5:$B$352,0),MATCH(I$3,'Mapping water'!$D$4:$U$4,0))*$D335</f>
        <v>0</v>
      </c>
      <c r="J335" s="32">
        <f>INDEX('Mapping water'!$D$5:$U$352,MATCH($B335,'Mapping water'!$B$5:$B$352,0),MATCH(J$3,'Mapping water'!$D$4:$U$4,0))*$D335</f>
        <v>0</v>
      </c>
      <c r="K335" s="32">
        <f>INDEX('Mapping water'!$D$5:$U$352,MATCH($B335,'Mapping water'!$B$5:$B$352,0),MATCH(K$3,'Mapping water'!$D$4:$U$4,0))*$D335</f>
        <v>0</v>
      </c>
      <c r="L335" s="32">
        <f>INDEX('Mapping water'!$D$5:$U$352,MATCH($B335,'Mapping water'!$B$5:$B$352,0),MATCH(L$3,'Mapping water'!$D$4:$U$4,0))*$D335</f>
        <v>0</v>
      </c>
      <c r="M335" s="32">
        <f>INDEX('Mapping water'!$D$5:$U$352,MATCH($B335,'Mapping water'!$B$5:$B$352,0),MATCH(M$3,'Mapping water'!$D$4:$U$4,0))*$D335</f>
        <v>0</v>
      </c>
      <c r="N335" s="32">
        <f>INDEX('Mapping water'!$D$5:$U$352,MATCH($B335,'Mapping water'!$B$5:$B$352,0),MATCH(N$3,'Mapping water'!$D$4:$U$4,0))*$D335</f>
        <v>0</v>
      </c>
      <c r="O335" s="32">
        <f>INDEX('Mapping water'!$D$5:$U$352,MATCH($B335,'Mapping water'!$B$5:$B$352,0),MATCH(O$3,'Mapping water'!$D$4:$U$4,0))*$D335</f>
        <v>0</v>
      </c>
      <c r="P335" s="32">
        <f>INDEX('Mapping water'!$D$5:$U$352,MATCH($B335,'Mapping water'!$B$5:$B$352,0),MATCH(P$3,'Mapping water'!$D$4:$U$4,0))*$D335</f>
        <v>0</v>
      </c>
      <c r="Q335" s="32">
        <f>INDEX('Mapping water'!$D$5:$U$352,MATCH($B335,'Mapping water'!$B$5:$B$352,0),MATCH(Q$3,'Mapping water'!$D$4:$U$4,0))*$D335</f>
        <v>205784</v>
      </c>
      <c r="R335" s="32">
        <f>INDEX('Mapping water'!$D$5:$U$352,MATCH($B335,'Mapping water'!$B$5:$B$352,0),MATCH(R$3,'Mapping water'!$D$4:$U$4,0))*$D335</f>
        <v>0</v>
      </c>
      <c r="S335" s="32">
        <f>INDEX('Mapping water'!$D$5:$U$352,MATCH($B335,'Mapping water'!$B$5:$B$352,0),MATCH(S$3,'Mapping water'!$D$4:$U$4,0))*$D335</f>
        <v>0</v>
      </c>
      <c r="T335" s="32">
        <f>INDEX('Mapping water'!$D$5:$U$352,MATCH($B335,'Mapping water'!$B$5:$B$352,0),MATCH(T$3,'Mapping water'!$D$4:$U$4,0))*$D335</f>
        <v>0</v>
      </c>
      <c r="U335" s="32">
        <f>INDEX('Mapping water'!$D$5:$U$352,MATCH($B335,'Mapping water'!$B$5:$B$352,0),MATCH(U$3,'Mapping water'!$D$4:$U$4,0))*$D335</f>
        <v>0</v>
      </c>
      <c r="V335" s="32">
        <f>INDEX('Mapping water'!$D$5:$U$352,MATCH($B335,'Mapping water'!$B$5:$B$352,0),MATCH(V$3,'Mapping water'!$D$4:$U$4,0))*$D335</f>
        <v>0</v>
      </c>
      <c r="W335" s="32">
        <f>INDEX('Mapping water'!$D$5:$U$352,MATCH($B335,'Mapping water'!$B$5:$B$352,0),MATCH(W$3,'Mapping water'!$D$4:$U$4,0))*$D335</f>
        <v>0</v>
      </c>
      <c r="X335" s="32">
        <f>INDEX('Mapping water'!$D$5:$U$352,MATCH($B335,'Mapping water'!$B$5:$B$352,0),MATCH(X$3,'Mapping water'!$D$4:$U$4,0))*$D335</f>
        <v>0</v>
      </c>
      <c r="Y335" s="32">
        <f>INDEX('Mapping water'!$D$5:$U$352,MATCH($B335,'Mapping water'!$B$5:$B$352,0),MATCH(Y$3,'Mapping water'!$D$4:$U$4,0))*$D335</f>
        <v>0</v>
      </c>
    </row>
    <row r="336" spans="1:25" x14ac:dyDescent="0.45">
      <c r="A336" s="10" t="s">
        <v>675</v>
      </c>
      <c r="B336" s="10" t="s">
        <v>676</v>
      </c>
      <c r="C336" s="10" t="s">
        <v>76</v>
      </c>
      <c r="D336" s="32">
        <f>INDEX('ONS data MYE 5'!$I$6:$I$445, MATCH($B336,'ONS data MYE 5'!$B$6:$B$445,0))</f>
        <v>55826</v>
      </c>
      <c r="E336" s="32">
        <f>INDEX('ONS data MYE 5'!$J$6:$J$445, MATCH($B336,'ONS data MYE 5'!$B$6:$B$445,0))</f>
        <v>47</v>
      </c>
      <c r="F336" s="32">
        <f t="shared" si="10"/>
        <v>3.8501476017100584</v>
      </c>
      <c r="G336" s="32">
        <f t="shared" si="11"/>
        <v>14.823636554953715</v>
      </c>
      <c r="H336" s="32">
        <f>INDEX('Mapping water'!$D$5:$U$352,MATCH($B336,'Mapping water'!$B$5:$B$352,0),MATCH(H$3,'Mapping water'!$D$4:$U$4,0))*$D336</f>
        <v>0</v>
      </c>
      <c r="I336" s="32">
        <f>INDEX('Mapping water'!$D$5:$U$352,MATCH($B336,'Mapping water'!$B$5:$B$352,0),MATCH(I$3,'Mapping water'!$D$4:$U$4,0))*$D336</f>
        <v>0</v>
      </c>
      <c r="J336" s="32">
        <f>INDEX('Mapping water'!$D$5:$U$352,MATCH($B336,'Mapping water'!$B$5:$B$352,0),MATCH(J$3,'Mapping water'!$D$4:$U$4,0))*$D336</f>
        <v>0</v>
      </c>
      <c r="K336" s="32">
        <f>INDEX('Mapping water'!$D$5:$U$352,MATCH($B336,'Mapping water'!$B$5:$B$352,0),MATCH(K$3,'Mapping water'!$D$4:$U$4,0))*$D336</f>
        <v>0</v>
      </c>
      <c r="L336" s="32">
        <f>INDEX('Mapping water'!$D$5:$U$352,MATCH($B336,'Mapping water'!$B$5:$B$352,0),MATCH(L$3,'Mapping water'!$D$4:$U$4,0))*$D336</f>
        <v>0</v>
      </c>
      <c r="M336" s="32">
        <f>INDEX('Mapping water'!$D$5:$U$352,MATCH($B336,'Mapping water'!$B$5:$B$352,0),MATCH(M$3,'Mapping water'!$D$4:$U$4,0))*$D336</f>
        <v>0</v>
      </c>
      <c r="N336" s="32">
        <f>INDEX('Mapping water'!$D$5:$U$352,MATCH($B336,'Mapping water'!$B$5:$B$352,0),MATCH(N$3,'Mapping water'!$D$4:$U$4,0))*$D336</f>
        <v>0</v>
      </c>
      <c r="O336" s="32">
        <f>INDEX('Mapping water'!$D$5:$U$352,MATCH($B336,'Mapping water'!$B$5:$B$352,0),MATCH(O$3,'Mapping water'!$D$4:$U$4,0))*$D336</f>
        <v>0</v>
      </c>
      <c r="P336" s="32">
        <f>INDEX('Mapping water'!$D$5:$U$352,MATCH($B336,'Mapping water'!$B$5:$B$352,0),MATCH(P$3,'Mapping water'!$D$4:$U$4,0))*$D336</f>
        <v>0</v>
      </c>
      <c r="Q336" s="32">
        <f>INDEX('Mapping water'!$D$5:$U$352,MATCH($B336,'Mapping water'!$B$5:$B$352,0),MATCH(Q$3,'Mapping water'!$D$4:$U$4,0))*$D336</f>
        <v>55826</v>
      </c>
      <c r="R336" s="32">
        <f>INDEX('Mapping water'!$D$5:$U$352,MATCH($B336,'Mapping water'!$B$5:$B$352,0),MATCH(R$3,'Mapping water'!$D$4:$U$4,0))*$D336</f>
        <v>0</v>
      </c>
      <c r="S336" s="32">
        <f>INDEX('Mapping water'!$D$5:$U$352,MATCH($B336,'Mapping water'!$B$5:$B$352,0),MATCH(S$3,'Mapping water'!$D$4:$U$4,0))*$D336</f>
        <v>0</v>
      </c>
      <c r="T336" s="32">
        <f>INDEX('Mapping water'!$D$5:$U$352,MATCH($B336,'Mapping water'!$B$5:$B$352,0),MATCH(T$3,'Mapping water'!$D$4:$U$4,0))*$D336</f>
        <v>0</v>
      </c>
      <c r="U336" s="32">
        <f>INDEX('Mapping water'!$D$5:$U$352,MATCH($B336,'Mapping water'!$B$5:$B$352,0),MATCH(U$3,'Mapping water'!$D$4:$U$4,0))*$D336</f>
        <v>0</v>
      </c>
      <c r="V336" s="32">
        <f>INDEX('Mapping water'!$D$5:$U$352,MATCH($B336,'Mapping water'!$B$5:$B$352,0),MATCH(V$3,'Mapping water'!$D$4:$U$4,0))*$D336</f>
        <v>0</v>
      </c>
      <c r="W336" s="32">
        <f>INDEX('Mapping water'!$D$5:$U$352,MATCH($B336,'Mapping water'!$B$5:$B$352,0),MATCH(W$3,'Mapping water'!$D$4:$U$4,0))*$D336</f>
        <v>0</v>
      </c>
      <c r="X336" s="32">
        <f>INDEX('Mapping water'!$D$5:$U$352,MATCH($B336,'Mapping water'!$B$5:$B$352,0),MATCH(X$3,'Mapping water'!$D$4:$U$4,0))*$D336</f>
        <v>0</v>
      </c>
      <c r="Y336" s="32">
        <f>INDEX('Mapping water'!$D$5:$U$352,MATCH($B336,'Mapping water'!$B$5:$B$352,0),MATCH(Y$3,'Mapping water'!$D$4:$U$4,0))*$D336</f>
        <v>0</v>
      </c>
    </row>
    <row r="337" spans="1:25" x14ac:dyDescent="0.45">
      <c r="A337" s="10" t="s">
        <v>677</v>
      </c>
      <c r="B337" s="10" t="s">
        <v>678</v>
      </c>
      <c r="C337" s="10" t="s">
        <v>76</v>
      </c>
      <c r="D337" s="32">
        <f>INDEX('ONS data MYE 5'!$I$6:$I$445, MATCH($B337,'ONS data MYE 5'!$B$6:$B$445,0))</f>
        <v>90074</v>
      </c>
      <c r="E337" s="32">
        <f>INDEX('ONS data MYE 5'!$J$6:$J$445, MATCH($B337,'ONS data MYE 5'!$B$6:$B$445,0))</f>
        <v>69</v>
      </c>
      <c r="F337" s="32">
        <f t="shared" si="10"/>
        <v>4.2341065045972597</v>
      </c>
      <c r="G337" s="32">
        <f t="shared" si="11"/>
        <v>17.927657892272823</v>
      </c>
      <c r="H337" s="32">
        <f>INDEX('Mapping water'!$D$5:$U$352,MATCH($B337,'Mapping water'!$B$5:$B$352,0),MATCH(H$3,'Mapping water'!$D$4:$U$4,0))*$D337</f>
        <v>0</v>
      </c>
      <c r="I337" s="32">
        <f>INDEX('Mapping water'!$D$5:$U$352,MATCH($B337,'Mapping water'!$B$5:$B$352,0),MATCH(I$3,'Mapping water'!$D$4:$U$4,0))*$D337</f>
        <v>15312.580000000002</v>
      </c>
      <c r="J337" s="32">
        <f>INDEX('Mapping water'!$D$5:$U$352,MATCH($B337,'Mapping water'!$B$5:$B$352,0),MATCH(J$3,'Mapping water'!$D$4:$U$4,0))*$D337</f>
        <v>0</v>
      </c>
      <c r="K337" s="32">
        <f>INDEX('Mapping water'!$D$5:$U$352,MATCH($B337,'Mapping water'!$B$5:$B$352,0),MATCH(K$3,'Mapping water'!$D$4:$U$4,0))*$D337</f>
        <v>0</v>
      </c>
      <c r="L337" s="32">
        <f>INDEX('Mapping water'!$D$5:$U$352,MATCH($B337,'Mapping water'!$B$5:$B$352,0),MATCH(L$3,'Mapping water'!$D$4:$U$4,0))*$D337</f>
        <v>0</v>
      </c>
      <c r="M337" s="32">
        <f>INDEX('Mapping water'!$D$5:$U$352,MATCH($B337,'Mapping water'!$B$5:$B$352,0),MATCH(M$3,'Mapping water'!$D$4:$U$4,0))*$D337</f>
        <v>0</v>
      </c>
      <c r="N337" s="32">
        <f>INDEX('Mapping water'!$D$5:$U$352,MATCH($B337,'Mapping water'!$B$5:$B$352,0),MATCH(N$3,'Mapping water'!$D$4:$U$4,0))*$D337</f>
        <v>0</v>
      </c>
      <c r="O337" s="32">
        <f>INDEX('Mapping water'!$D$5:$U$352,MATCH($B337,'Mapping water'!$B$5:$B$352,0),MATCH(O$3,'Mapping water'!$D$4:$U$4,0))*$D337</f>
        <v>0</v>
      </c>
      <c r="P337" s="32">
        <f>INDEX('Mapping water'!$D$5:$U$352,MATCH($B337,'Mapping water'!$B$5:$B$352,0),MATCH(P$3,'Mapping water'!$D$4:$U$4,0))*$D337</f>
        <v>0</v>
      </c>
      <c r="Q337" s="32">
        <f>INDEX('Mapping water'!$D$5:$U$352,MATCH($B337,'Mapping water'!$B$5:$B$352,0),MATCH(Q$3,'Mapping water'!$D$4:$U$4,0))*$D337</f>
        <v>74761.42</v>
      </c>
      <c r="R337" s="32">
        <f>INDEX('Mapping water'!$D$5:$U$352,MATCH($B337,'Mapping water'!$B$5:$B$352,0),MATCH(R$3,'Mapping water'!$D$4:$U$4,0))*$D337</f>
        <v>0</v>
      </c>
      <c r="S337" s="32">
        <f>INDEX('Mapping water'!$D$5:$U$352,MATCH($B337,'Mapping water'!$B$5:$B$352,0),MATCH(S$3,'Mapping water'!$D$4:$U$4,0))*$D337</f>
        <v>0</v>
      </c>
      <c r="T337" s="32">
        <f>INDEX('Mapping water'!$D$5:$U$352,MATCH($B337,'Mapping water'!$B$5:$B$352,0),MATCH(T$3,'Mapping water'!$D$4:$U$4,0))*$D337</f>
        <v>0</v>
      </c>
      <c r="U337" s="32">
        <f>INDEX('Mapping water'!$D$5:$U$352,MATCH($B337,'Mapping water'!$B$5:$B$352,0),MATCH(U$3,'Mapping water'!$D$4:$U$4,0))*$D337</f>
        <v>0</v>
      </c>
      <c r="V337" s="32">
        <f>INDEX('Mapping water'!$D$5:$U$352,MATCH($B337,'Mapping water'!$B$5:$B$352,0),MATCH(V$3,'Mapping water'!$D$4:$U$4,0))*$D337</f>
        <v>0</v>
      </c>
      <c r="W337" s="32">
        <f>INDEX('Mapping water'!$D$5:$U$352,MATCH($B337,'Mapping water'!$B$5:$B$352,0),MATCH(W$3,'Mapping water'!$D$4:$U$4,0))*$D337</f>
        <v>0</v>
      </c>
      <c r="X337" s="32">
        <f>INDEX('Mapping water'!$D$5:$U$352,MATCH($B337,'Mapping water'!$B$5:$B$352,0),MATCH(X$3,'Mapping water'!$D$4:$U$4,0))*$D337</f>
        <v>0</v>
      </c>
      <c r="Y337" s="32">
        <f>INDEX('Mapping water'!$D$5:$U$352,MATCH($B337,'Mapping water'!$B$5:$B$352,0),MATCH(Y$3,'Mapping water'!$D$4:$U$4,0))*$D337</f>
        <v>0</v>
      </c>
    </row>
    <row r="338" spans="1:25" x14ac:dyDescent="0.45">
      <c r="A338" s="10" t="s">
        <v>679</v>
      </c>
      <c r="B338" s="10" t="s">
        <v>680</v>
      </c>
      <c r="C338" s="10" t="s">
        <v>76</v>
      </c>
      <c r="D338" s="32">
        <f>INDEX('ONS data MYE 5'!$I$6:$I$445, MATCH($B338,'ONS data MYE 5'!$B$6:$B$445,0))</f>
        <v>159916</v>
      </c>
      <c r="E338" s="32">
        <f>INDEX('ONS data MYE 5'!$J$6:$J$445, MATCH($B338,'ONS data MYE 5'!$B$6:$B$445,0))</f>
        <v>122</v>
      </c>
      <c r="F338" s="32">
        <f t="shared" si="10"/>
        <v>4.8040210447332568</v>
      </c>
      <c r="G338" s="32">
        <f t="shared" si="11"/>
        <v>23.078618198240012</v>
      </c>
      <c r="H338" s="32">
        <f>INDEX('Mapping water'!$D$5:$U$352,MATCH($B338,'Mapping water'!$B$5:$B$352,0),MATCH(H$3,'Mapping water'!$D$4:$U$4,0))*$D338</f>
        <v>0</v>
      </c>
      <c r="I338" s="32">
        <f>INDEX('Mapping water'!$D$5:$U$352,MATCH($B338,'Mapping water'!$B$5:$B$352,0),MATCH(I$3,'Mapping water'!$D$4:$U$4,0))*$D338</f>
        <v>0</v>
      </c>
      <c r="J338" s="32">
        <f>INDEX('Mapping water'!$D$5:$U$352,MATCH($B338,'Mapping water'!$B$5:$B$352,0),MATCH(J$3,'Mapping water'!$D$4:$U$4,0))*$D338</f>
        <v>0</v>
      </c>
      <c r="K338" s="32">
        <f>INDEX('Mapping water'!$D$5:$U$352,MATCH($B338,'Mapping water'!$B$5:$B$352,0),MATCH(K$3,'Mapping water'!$D$4:$U$4,0))*$D338</f>
        <v>0</v>
      </c>
      <c r="L338" s="32">
        <f>INDEX('Mapping water'!$D$5:$U$352,MATCH($B338,'Mapping water'!$B$5:$B$352,0),MATCH(L$3,'Mapping water'!$D$4:$U$4,0))*$D338</f>
        <v>0</v>
      </c>
      <c r="M338" s="32">
        <f>INDEX('Mapping water'!$D$5:$U$352,MATCH($B338,'Mapping water'!$B$5:$B$352,0),MATCH(M$3,'Mapping water'!$D$4:$U$4,0))*$D338</f>
        <v>0</v>
      </c>
      <c r="N338" s="32">
        <f>INDEX('Mapping water'!$D$5:$U$352,MATCH($B338,'Mapping water'!$B$5:$B$352,0),MATCH(N$3,'Mapping water'!$D$4:$U$4,0))*$D338</f>
        <v>0</v>
      </c>
      <c r="O338" s="32">
        <f>INDEX('Mapping water'!$D$5:$U$352,MATCH($B338,'Mapping water'!$B$5:$B$352,0),MATCH(O$3,'Mapping water'!$D$4:$U$4,0))*$D338</f>
        <v>0</v>
      </c>
      <c r="P338" s="32">
        <f>INDEX('Mapping water'!$D$5:$U$352,MATCH($B338,'Mapping water'!$B$5:$B$352,0),MATCH(P$3,'Mapping water'!$D$4:$U$4,0))*$D338</f>
        <v>0</v>
      </c>
      <c r="Q338" s="32">
        <f>INDEX('Mapping water'!$D$5:$U$352,MATCH($B338,'Mapping water'!$B$5:$B$352,0),MATCH(Q$3,'Mapping water'!$D$4:$U$4,0))*$D338</f>
        <v>159916</v>
      </c>
      <c r="R338" s="32">
        <f>INDEX('Mapping water'!$D$5:$U$352,MATCH($B338,'Mapping water'!$B$5:$B$352,0),MATCH(R$3,'Mapping water'!$D$4:$U$4,0))*$D338</f>
        <v>0</v>
      </c>
      <c r="S338" s="32">
        <f>INDEX('Mapping water'!$D$5:$U$352,MATCH($B338,'Mapping water'!$B$5:$B$352,0),MATCH(S$3,'Mapping water'!$D$4:$U$4,0))*$D338</f>
        <v>0</v>
      </c>
      <c r="T338" s="32">
        <f>INDEX('Mapping water'!$D$5:$U$352,MATCH($B338,'Mapping water'!$B$5:$B$352,0),MATCH(T$3,'Mapping water'!$D$4:$U$4,0))*$D338</f>
        <v>0</v>
      </c>
      <c r="U338" s="32">
        <f>INDEX('Mapping water'!$D$5:$U$352,MATCH($B338,'Mapping water'!$B$5:$B$352,0),MATCH(U$3,'Mapping water'!$D$4:$U$4,0))*$D338</f>
        <v>0</v>
      </c>
      <c r="V338" s="32">
        <f>INDEX('Mapping water'!$D$5:$U$352,MATCH($B338,'Mapping water'!$B$5:$B$352,0),MATCH(V$3,'Mapping water'!$D$4:$U$4,0))*$D338</f>
        <v>0</v>
      </c>
      <c r="W338" s="32">
        <f>INDEX('Mapping water'!$D$5:$U$352,MATCH($B338,'Mapping water'!$B$5:$B$352,0),MATCH(W$3,'Mapping water'!$D$4:$U$4,0))*$D338</f>
        <v>0</v>
      </c>
      <c r="X338" s="32">
        <f>INDEX('Mapping water'!$D$5:$U$352,MATCH($B338,'Mapping water'!$B$5:$B$352,0),MATCH(X$3,'Mapping water'!$D$4:$U$4,0))*$D338</f>
        <v>0</v>
      </c>
      <c r="Y338" s="32">
        <f>INDEX('Mapping water'!$D$5:$U$352,MATCH($B338,'Mapping water'!$B$5:$B$352,0),MATCH(Y$3,'Mapping water'!$D$4:$U$4,0))*$D338</f>
        <v>0</v>
      </c>
    </row>
    <row r="339" spans="1:25" x14ac:dyDescent="0.45">
      <c r="A339" s="10" t="s">
        <v>681</v>
      </c>
      <c r="B339" s="10" t="s">
        <v>682</v>
      </c>
      <c r="C339" s="10" t="s">
        <v>76</v>
      </c>
      <c r="D339" s="32">
        <f>INDEX('ONS data MYE 5'!$I$6:$I$445, MATCH($B339,'ONS data MYE 5'!$B$6:$B$445,0))</f>
        <v>52565</v>
      </c>
      <c r="E339" s="32">
        <f>INDEX('ONS data MYE 5'!$J$6:$J$445, MATCH($B339,'ONS data MYE 5'!$B$6:$B$445,0))</f>
        <v>40</v>
      </c>
      <c r="F339" s="32">
        <f t="shared" si="10"/>
        <v>3.6888794541139363</v>
      </c>
      <c r="G339" s="32">
        <f t="shared" si="11"/>
        <v>13.607831626983932</v>
      </c>
      <c r="H339" s="32">
        <f>INDEX('Mapping water'!$D$5:$U$352,MATCH($B339,'Mapping water'!$B$5:$B$352,0),MATCH(H$3,'Mapping water'!$D$4:$U$4,0))*$D339</f>
        <v>0</v>
      </c>
      <c r="I339" s="32">
        <f>INDEX('Mapping water'!$D$5:$U$352,MATCH($B339,'Mapping water'!$B$5:$B$352,0),MATCH(I$3,'Mapping water'!$D$4:$U$4,0))*$D339</f>
        <v>0</v>
      </c>
      <c r="J339" s="32">
        <f>INDEX('Mapping water'!$D$5:$U$352,MATCH($B339,'Mapping water'!$B$5:$B$352,0),MATCH(J$3,'Mapping water'!$D$4:$U$4,0))*$D339</f>
        <v>0</v>
      </c>
      <c r="K339" s="32">
        <f>INDEX('Mapping water'!$D$5:$U$352,MATCH($B339,'Mapping water'!$B$5:$B$352,0),MATCH(K$3,'Mapping water'!$D$4:$U$4,0))*$D339</f>
        <v>0</v>
      </c>
      <c r="L339" s="32">
        <f>INDEX('Mapping water'!$D$5:$U$352,MATCH($B339,'Mapping water'!$B$5:$B$352,0),MATCH(L$3,'Mapping water'!$D$4:$U$4,0))*$D339</f>
        <v>0</v>
      </c>
      <c r="M339" s="32">
        <f>INDEX('Mapping water'!$D$5:$U$352,MATCH($B339,'Mapping water'!$B$5:$B$352,0),MATCH(M$3,'Mapping water'!$D$4:$U$4,0))*$D339</f>
        <v>0</v>
      </c>
      <c r="N339" s="32">
        <f>INDEX('Mapping water'!$D$5:$U$352,MATCH($B339,'Mapping water'!$B$5:$B$352,0),MATCH(N$3,'Mapping water'!$D$4:$U$4,0))*$D339</f>
        <v>0</v>
      </c>
      <c r="O339" s="32">
        <f>INDEX('Mapping water'!$D$5:$U$352,MATCH($B339,'Mapping water'!$B$5:$B$352,0),MATCH(O$3,'Mapping water'!$D$4:$U$4,0))*$D339</f>
        <v>0</v>
      </c>
      <c r="P339" s="32">
        <f>INDEX('Mapping water'!$D$5:$U$352,MATCH($B339,'Mapping water'!$B$5:$B$352,0),MATCH(P$3,'Mapping water'!$D$4:$U$4,0))*$D339</f>
        <v>0</v>
      </c>
      <c r="Q339" s="32">
        <f>INDEX('Mapping water'!$D$5:$U$352,MATCH($B339,'Mapping water'!$B$5:$B$352,0),MATCH(Q$3,'Mapping water'!$D$4:$U$4,0))*$D339</f>
        <v>52565</v>
      </c>
      <c r="R339" s="32">
        <f>INDEX('Mapping water'!$D$5:$U$352,MATCH($B339,'Mapping water'!$B$5:$B$352,0),MATCH(R$3,'Mapping water'!$D$4:$U$4,0))*$D339</f>
        <v>0</v>
      </c>
      <c r="S339" s="32">
        <f>INDEX('Mapping water'!$D$5:$U$352,MATCH($B339,'Mapping water'!$B$5:$B$352,0),MATCH(S$3,'Mapping water'!$D$4:$U$4,0))*$D339</f>
        <v>0</v>
      </c>
      <c r="T339" s="32">
        <f>INDEX('Mapping water'!$D$5:$U$352,MATCH($B339,'Mapping water'!$B$5:$B$352,0),MATCH(T$3,'Mapping water'!$D$4:$U$4,0))*$D339</f>
        <v>0</v>
      </c>
      <c r="U339" s="32">
        <f>INDEX('Mapping water'!$D$5:$U$352,MATCH($B339,'Mapping water'!$B$5:$B$352,0),MATCH(U$3,'Mapping water'!$D$4:$U$4,0))*$D339</f>
        <v>0</v>
      </c>
      <c r="V339" s="32">
        <f>INDEX('Mapping water'!$D$5:$U$352,MATCH($B339,'Mapping water'!$B$5:$B$352,0),MATCH(V$3,'Mapping water'!$D$4:$U$4,0))*$D339</f>
        <v>0</v>
      </c>
      <c r="W339" s="32">
        <f>INDEX('Mapping water'!$D$5:$U$352,MATCH($B339,'Mapping water'!$B$5:$B$352,0),MATCH(W$3,'Mapping water'!$D$4:$U$4,0))*$D339</f>
        <v>0</v>
      </c>
      <c r="X339" s="32">
        <f>INDEX('Mapping water'!$D$5:$U$352,MATCH($B339,'Mapping water'!$B$5:$B$352,0),MATCH(X$3,'Mapping water'!$D$4:$U$4,0))*$D339</f>
        <v>0</v>
      </c>
      <c r="Y339" s="32">
        <f>INDEX('Mapping water'!$D$5:$U$352,MATCH($B339,'Mapping water'!$B$5:$B$352,0),MATCH(Y$3,'Mapping water'!$D$4:$U$4,0))*$D339</f>
        <v>0</v>
      </c>
    </row>
    <row r="340" spans="1:25" x14ac:dyDescent="0.45">
      <c r="A340" s="10" t="s">
        <v>683</v>
      </c>
      <c r="B340" s="10" t="s">
        <v>684</v>
      </c>
      <c r="C340" s="10" t="s">
        <v>76</v>
      </c>
      <c r="D340" s="32">
        <f>INDEX('ONS data MYE 5'!$I$6:$I$445, MATCH($B340,'ONS data MYE 5'!$B$6:$B$445,0))</f>
        <v>53332</v>
      </c>
      <c r="E340" s="32">
        <f>INDEX('ONS data MYE 5'!$J$6:$J$445, MATCH($B340,'ONS data MYE 5'!$B$6:$B$445,0))</f>
        <v>35</v>
      </c>
      <c r="F340" s="32">
        <f t="shared" si="10"/>
        <v>3.5553480614894135</v>
      </c>
      <c r="G340" s="32">
        <f t="shared" si="11"/>
        <v>12.640499838336531</v>
      </c>
      <c r="H340" s="32">
        <f>INDEX('Mapping water'!$D$5:$U$352,MATCH($B340,'Mapping water'!$B$5:$B$352,0),MATCH(H$3,'Mapping water'!$D$4:$U$4,0))*$D340</f>
        <v>0</v>
      </c>
      <c r="I340" s="32">
        <f>INDEX('Mapping water'!$D$5:$U$352,MATCH($B340,'Mapping water'!$B$5:$B$352,0),MATCH(I$3,'Mapping water'!$D$4:$U$4,0))*$D340</f>
        <v>0</v>
      </c>
      <c r="J340" s="32">
        <f>INDEX('Mapping water'!$D$5:$U$352,MATCH($B340,'Mapping water'!$B$5:$B$352,0),MATCH(J$3,'Mapping water'!$D$4:$U$4,0))*$D340</f>
        <v>0</v>
      </c>
      <c r="K340" s="32">
        <f>INDEX('Mapping water'!$D$5:$U$352,MATCH($B340,'Mapping water'!$B$5:$B$352,0),MATCH(K$3,'Mapping water'!$D$4:$U$4,0))*$D340</f>
        <v>0</v>
      </c>
      <c r="L340" s="32">
        <f>INDEX('Mapping water'!$D$5:$U$352,MATCH($B340,'Mapping water'!$B$5:$B$352,0),MATCH(L$3,'Mapping water'!$D$4:$U$4,0))*$D340</f>
        <v>0</v>
      </c>
      <c r="M340" s="32">
        <f>INDEX('Mapping water'!$D$5:$U$352,MATCH($B340,'Mapping water'!$B$5:$B$352,0),MATCH(M$3,'Mapping water'!$D$4:$U$4,0))*$D340</f>
        <v>0</v>
      </c>
      <c r="N340" s="32">
        <f>INDEX('Mapping water'!$D$5:$U$352,MATCH($B340,'Mapping water'!$B$5:$B$352,0),MATCH(N$3,'Mapping water'!$D$4:$U$4,0))*$D340</f>
        <v>0</v>
      </c>
      <c r="O340" s="32">
        <f>INDEX('Mapping water'!$D$5:$U$352,MATCH($B340,'Mapping water'!$B$5:$B$352,0),MATCH(O$3,'Mapping water'!$D$4:$U$4,0))*$D340</f>
        <v>0</v>
      </c>
      <c r="P340" s="32">
        <f>INDEX('Mapping water'!$D$5:$U$352,MATCH($B340,'Mapping water'!$B$5:$B$352,0),MATCH(P$3,'Mapping water'!$D$4:$U$4,0))*$D340</f>
        <v>0</v>
      </c>
      <c r="Q340" s="32">
        <f>INDEX('Mapping water'!$D$5:$U$352,MATCH($B340,'Mapping water'!$B$5:$B$352,0),MATCH(Q$3,'Mapping water'!$D$4:$U$4,0))*$D340</f>
        <v>53332</v>
      </c>
      <c r="R340" s="32">
        <f>INDEX('Mapping water'!$D$5:$U$352,MATCH($B340,'Mapping water'!$B$5:$B$352,0),MATCH(R$3,'Mapping water'!$D$4:$U$4,0))*$D340</f>
        <v>0</v>
      </c>
      <c r="S340" s="32">
        <f>INDEX('Mapping water'!$D$5:$U$352,MATCH($B340,'Mapping water'!$B$5:$B$352,0),MATCH(S$3,'Mapping water'!$D$4:$U$4,0))*$D340</f>
        <v>0</v>
      </c>
      <c r="T340" s="32">
        <f>INDEX('Mapping water'!$D$5:$U$352,MATCH($B340,'Mapping water'!$B$5:$B$352,0),MATCH(T$3,'Mapping water'!$D$4:$U$4,0))*$D340</f>
        <v>0</v>
      </c>
      <c r="U340" s="32">
        <f>INDEX('Mapping water'!$D$5:$U$352,MATCH($B340,'Mapping water'!$B$5:$B$352,0),MATCH(U$3,'Mapping water'!$D$4:$U$4,0))*$D340</f>
        <v>0</v>
      </c>
      <c r="V340" s="32">
        <f>INDEX('Mapping water'!$D$5:$U$352,MATCH($B340,'Mapping water'!$B$5:$B$352,0),MATCH(V$3,'Mapping water'!$D$4:$U$4,0))*$D340</f>
        <v>0</v>
      </c>
      <c r="W340" s="32">
        <f>INDEX('Mapping water'!$D$5:$U$352,MATCH($B340,'Mapping water'!$B$5:$B$352,0),MATCH(W$3,'Mapping water'!$D$4:$U$4,0))*$D340</f>
        <v>0</v>
      </c>
      <c r="X340" s="32">
        <f>INDEX('Mapping water'!$D$5:$U$352,MATCH($B340,'Mapping water'!$B$5:$B$352,0),MATCH(X$3,'Mapping water'!$D$4:$U$4,0))*$D340</f>
        <v>0</v>
      </c>
      <c r="Y340" s="32">
        <f>INDEX('Mapping water'!$D$5:$U$352,MATCH($B340,'Mapping water'!$B$5:$B$352,0),MATCH(Y$3,'Mapping water'!$D$4:$U$4,0))*$D340</f>
        <v>0</v>
      </c>
    </row>
    <row r="341" spans="1:25" x14ac:dyDescent="0.45">
      <c r="A341" s="10" t="s">
        <v>685</v>
      </c>
      <c r="B341" s="10" t="s">
        <v>686</v>
      </c>
      <c r="C341" s="10" t="s">
        <v>76</v>
      </c>
      <c r="D341" s="32">
        <f>INDEX('ONS data MYE 5'!$I$6:$I$445, MATCH($B341,'ONS data MYE 5'!$B$6:$B$445,0))</f>
        <v>108089</v>
      </c>
      <c r="E341" s="32">
        <f>INDEX('ONS data MYE 5'!$J$6:$J$445, MATCH($B341,'ONS data MYE 5'!$B$6:$B$445,0))</f>
        <v>132</v>
      </c>
      <c r="F341" s="32">
        <f t="shared" si="10"/>
        <v>4.8828019225863706</v>
      </c>
      <c r="G341" s="32">
        <f t="shared" si="11"/>
        <v>23.841754615213159</v>
      </c>
      <c r="H341" s="32">
        <f>INDEX('Mapping water'!$D$5:$U$352,MATCH($B341,'Mapping water'!$B$5:$B$352,0),MATCH(H$3,'Mapping water'!$D$4:$U$4,0))*$D341</f>
        <v>0</v>
      </c>
      <c r="I341" s="32">
        <f>INDEX('Mapping water'!$D$5:$U$352,MATCH($B341,'Mapping water'!$B$5:$B$352,0),MATCH(I$3,'Mapping water'!$D$4:$U$4,0))*$D341</f>
        <v>0</v>
      </c>
      <c r="J341" s="32">
        <f>INDEX('Mapping water'!$D$5:$U$352,MATCH($B341,'Mapping water'!$B$5:$B$352,0),MATCH(J$3,'Mapping water'!$D$4:$U$4,0))*$D341</f>
        <v>0</v>
      </c>
      <c r="K341" s="32">
        <f>INDEX('Mapping water'!$D$5:$U$352,MATCH($B341,'Mapping water'!$B$5:$B$352,0),MATCH(K$3,'Mapping water'!$D$4:$U$4,0))*$D341</f>
        <v>0</v>
      </c>
      <c r="L341" s="32">
        <f>INDEX('Mapping water'!$D$5:$U$352,MATCH($B341,'Mapping water'!$B$5:$B$352,0),MATCH(L$3,'Mapping water'!$D$4:$U$4,0))*$D341</f>
        <v>0</v>
      </c>
      <c r="M341" s="32">
        <f>INDEX('Mapping water'!$D$5:$U$352,MATCH($B341,'Mapping water'!$B$5:$B$352,0),MATCH(M$3,'Mapping water'!$D$4:$U$4,0))*$D341</f>
        <v>0</v>
      </c>
      <c r="N341" s="32">
        <f>INDEX('Mapping water'!$D$5:$U$352,MATCH($B341,'Mapping water'!$B$5:$B$352,0),MATCH(N$3,'Mapping water'!$D$4:$U$4,0))*$D341</f>
        <v>0</v>
      </c>
      <c r="O341" s="32">
        <f>INDEX('Mapping water'!$D$5:$U$352,MATCH($B341,'Mapping water'!$B$5:$B$352,0),MATCH(O$3,'Mapping water'!$D$4:$U$4,0))*$D341</f>
        <v>0</v>
      </c>
      <c r="P341" s="32">
        <f>INDEX('Mapping water'!$D$5:$U$352,MATCH($B341,'Mapping water'!$B$5:$B$352,0),MATCH(P$3,'Mapping water'!$D$4:$U$4,0))*$D341</f>
        <v>0</v>
      </c>
      <c r="Q341" s="32">
        <f>INDEX('Mapping water'!$D$5:$U$352,MATCH($B341,'Mapping water'!$B$5:$B$352,0),MATCH(Q$3,'Mapping water'!$D$4:$U$4,0))*$D341</f>
        <v>108089</v>
      </c>
      <c r="R341" s="32">
        <f>INDEX('Mapping water'!$D$5:$U$352,MATCH($B341,'Mapping water'!$B$5:$B$352,0),MATCH(R$3,'Mapping water'!$D$4:$U$4,0))*$D341</f>
        <v>0</v>
      </c>
      <c r="S341" s="32">
        <f>INDEX('Mapping water'!$D$5:$U$352,MATCH($B341,'Mapping water'!$B$5:$B$352,0),MATCH(S$3,'Mapping water'!$D$4:$U$4,0))*$D341</f>
        <v>0</v>
      </c>
      <c r="T341" s="32">
        <f>INDEX('Mapping water'!$D$5:$U$352,MATCH($B341,'Mapping water'!$B$5:$B$352,0),MATCH(T$3,'Mapping water'!$D$4:$U$4,0))*$D341</f>
        <v>0</v>
      </c>
      <c r="U341" s="32">
        <f>INDEX('Mapping water'!$D$5:$U$352,MATCH($B341,'Mapping water'!$B$5:$B$352,0),MATCH(U$3,'Mapping water'!$D$4:$U$4,0))*$D341</f>
        <v>0</v>
      </c>
      <c r="V341" s="32">
        <f>INDEX('Mapping water'!$D$5:$U$352,MATCH($B341,'Mapping water'!$B$5:$B$352,0),MATCH(V$3,'Mapping water'!$D$4:$U$4,0))*$D341</f>
        <v>0</v>
      </c>
      <c r="W341" s="32">
        <f>INDEX('Mapping water'!$D$5:$U$352,MATCH($B341,'Mapping water'!$B$5:$B$352,0),MATCH(W$3,'Mapping water'!$D$4:$U$4,0))*$D341</f>
        <v>0</v>
      </c>
      <c r="X341" s="32">
        <f>INDEX('Mapping water'!$D$5:$U$352,MATCH($B341,'Mapping water'!$B$5:$B$352,0),MATCH(X$3,'Mapping water'!$D$4:$U$4,0))*$D341</f>
        <v>0</v>
      </c>
      <c r="Y341" s="32">
        <f>INDEX('Mapping water'!$D$5:$U$352,MATCH($B341,'Mapping water'!$B$5:$B$352,0),MATCH(Y$3,'Mapping water'!$D$4:$U$4,0))*$D341</f>
        <v>0</v>
      </c>
    </row>
    <row r="342" spans="1:25" x14ac:dyDescent="0.45">
      <c r="A342" s="10" t="s">
        <v>687</v>
      </c>
      <c r="B342" s="10" t="s">
        <v>688</v>
      </c>
      <c r="C342" s="10" t="s">
        <v>76</v>
      </c>
      <c r="D342" s="32">
        <f>INDEX('ONS data MYE 5'!$I$6:$I$445, MATCH($B342,'ONS data MYE 5'!$B$6:$B$445,0))</f>
        <v>86215</v>
      </c>
      <c r="E342" s="32">
        <f>INDEX('ONS data MYE 5'!$J$6:$J$445, MATCH($B342,'ONS data MYE 5'!$B$6:$B$445,0))</f>
        <v>144</v>
      </c>
      <c r="F342" s="32">
        <f t="shared" si="10"/>
        <v>4.9698132995760007</v>
      </c>
      <c r="G342" s="32">
        <f t="shared" si="11"/>
        <v>24.699044232642496</v>
      </c>
      <c r="H342" s="32">
        <f>INDEX('Mapping water'!$D$5:$U$352,MATCH($B342,'Mapping water'!$B$5:$B$352,0),MATCH(H$3,'Mapping water'!$D$4:$U$4,0))*$D342</f>
        <v>0</v>
      </c>
      <c r="I342" s="32">
        <f>INDEX('Mapping water'!$D$5:$U$352,MATCH($B342,'Mapping water'!$B$5:$B$352,0),MATCH(I$3,'Mapping water'!$D$4:$U$4,0))*$D342</f>
        <v>0</v>
      </c>
      <c r="J342" s="32">
        <f>INDEX('Mapping water'!$D$5:$U$352,MATCH($B342,'Mapping water'!$B$5:$B$352,0),MATCH(J$3,'Mapping water'!$D$4:$U$4,0))*$D342</f>
        <v>0</v>
      </c>
      <c r="K342" s="32">
        <f>INDEX('Mapping water'!$D$5:$U$352,MATCH($B342,'Mapping water'!$B$5:$B$352,0),MATCH(K$3,'Mapping water'!$D$4:$U$4,0))*$D342</f>
        <v>0</v>
      </c>
      <c r="L342" s="32">
        <f>INDEX('Mapping water'!$D$5:$U$352,MATCH($B342,'Mapping water'!$B$5:$B$352,0),MATCH(L$3,'Mapping water'!$D$4:$U$4,0))*$D342</f>
        <v>0</v>
      </c>
      <c r="M342" s="32">
        <f>INDEX('Mapping water'!$D$5:$U$352,MATCH($B342,'Mapping water'!$B$5:$B$352,0),MATCH(M$3,'Mapping water'!$D$4:$U$4,0))*$D342</f>
        <v>0</v>
      </c>
      <c r="N342" s="32">
        <f>INDEX('Mapping water'!$D$5:$U$352,MATCH($B342,'Mapping water'!$B$5:$B$352,0),MATCH(N$3,'Mapping water'!$D$4:$U$4,0))*$D342</f>
        <v>0</v>
      </c>
      <c r="O342" s="32">
        <f>INDEX('Mapping water'!$D$5:$U$352,MATCH($B342,'Mapping water'!$B$5:$B$352,0),MATCH(O$3,'Mapping water'!$D$4:$U$4,0))*$D342</f>
        <v>0</v>
      </c>
      <c r="P342" s="32">
        <f>INDEX('Mapping water'!$D$5:$U$352,MATCH($B342,'Mapping water'!$B$5:$B$352,0),MATCH(P$3,'Mapping water'!$D$4:$U$4,0))*$D342</f>
        <v>0</v>
      </c>
      <c r="Q342" s="32">
        <f>INDEX('Mapping water'!$D$5:$U$352,MATCH($B342,'Mapping water'!$B$5:$B$352,0),MATCH(Q$3,'Mapping water'!$D$4:$U$4,0))*$D342</f>
        <v>86215</v>
      </c>
      <c r="R342" s="32">
        <f>INDEX('Mapping water'!$D$5:$U$352,MATCH($B342,'Mapping water'!$B$5:$B$352,0),MATCH(R$3,'Mapping water'!$D$4:$U$4,0))*$D342</f>
        <v>0</v>
      </c>
      <c r="S342" s="32">
        <f>INDEX('Mapping water'!$D$5:$U$352,MATCH($B342,'Mapping water'!$B$5:$B$352,0),MATCH(S$3,'Mapping water'!$D$4:$U$4,0))*$D342</f>
        <v>0</v>
      </c>
      <c r="T342" s="32">
        <f>INDEX('Mapping water'!$D$5:$U$352,MATCH($B342,'Mapping water'!$B$5:$B$352,0),MATCH(T$3,'Mapping water'!$D$4:$U$4,0))*$D342</f>
        <v>0</v>
      </c>
      <c r="U342" s="32">
        <f>INDEX('Mapping water'!$D$5:$U$352,MATCH($B342,'Mapping water'!$B$5:$B$352,0),MATCH(U$3,'Mapping water'!$D$4:$U$4,0))*$D342</f>
        <v>0</v>
      </c>
      <c r="V342" s="32">
        <f>INDEX('Mapping water'!$D$5:$U$352,MATCH($B342,'Mapping water'!$B$5:$B$352,0),MATCH(V$3,'Mapping water'!$D$4:$U$4,0))*$D342</f>
        <v>0</v>
      </c>
      <c r="W342" s="32">
        <f>INDEX('Mapping water'!$D$5:$U$352,MATCH($B342,'Mapping water'!$B$5:$B$352,0),MATCH(W$3,'Mapping water'!$D$4:$U$4,0))*$D342</f>
        <v>0</v>
      </c>
      <c r="X342" s="32">
        <f>INDEX('Mapping water'!$D$5:$U$352,MATCH($B342,'Mapping water'!$B$5:$B$352,0),MATCH(X$3,'Mapping water'!$D$4:$U$4,0))*$D342</f>
        <v>0</v>
      </c>
      <c r="Y342" s="32">
        <f>INDEX('Mapping water'!$D$5:$U$352,MATCH($B342,'Mapping water'!$B$5:$B$352,0),MATCH(Y$3,'Mapping water'!$D$4:$U$4,0))*$D342</f>
        <v>0</v>
      </c>
    </row>
    <row r="343" spans="1:25" x14ac:dyDescent="0.45">
      <c r="A343" s="10" t="s">
        <v>691</v>
      </c>
      <c r="B343" s="10" t="s">
        <v>692</v>
      </c>
      <c r="C343" s="10" t="s">
        <v>76</v>
      </c>
      <c r="D343" s="32">
        <f>INDEX('ONS data MYE 5'!$I$6:$I$445, MATCH($B343,'ONS data MYE 5'!$B$6:$B$445,0))</f>
        <v>239855</v>
      </c>
      <c r="E343" s="32">
        <f>INDEX('ONS data MYE 5'!$J$6:$J$445, MATCH($B343,'ONS data MYE 5'!$B$6:$B$445,0))</f>
        <v>729</v>
      </c>
      <c r="F343" s="32">
        <f t="shared" si="10"/>
        <v>6.5916737320086582</v>
      </c>
      <c r="G343" s="32">
        <f t="shared" si="11"/>
        <v>43.450162589252955</v>
      </c>
      <c r="H343" s="32">
        <f>INDEX('Mapping water'!$D$5:$U$352,MATCH($B343,'Mapping water'!$B$5:$B$352,0),MATCH(H$3,'Mapping water'!$D$4:$U$4,0))*$D343</f>
        <v>0</v>
      </c>
      <c r="I343" s="32">
        <f>INDEX('Mapping water'!$D$5:$U$352,MATCH($B343,'Mapping water'!$B$5:$B$352,0),MATCH(I$3,'Mapping water'!$D$4:$U$4,0))*$D343</f>
        <v>0</v>
      </c>
      <c r="J343" s="32">
        <f>INDEX('Mapping water'!$D$5:$U$352,MATCH($B343,'Mapping water'!$B$5:$B$352,0),MATCH(J$3,'Mapping water'!$D$4:$U$4,0))*$D343</f>
        <v>0</v>
      </c>
      <c r="K343" s="32">
        <f>INDEX('Mapping water'!$D$5:$U$352,MATCH($B343,'Mapping water'!$B$5:$B$352,0),MATCH(K$3,'Mapping water'!$D$4:$U$4,0))*$D343</f>
        <v>0</v>
      </c>
      <c r="L343" s="32">
        <f>INDEX('Mapping water'!$D$5:$U$352,MATCH($B343,'Mapping water'!$B$5:$B$352,0),MATCH(L$3,'Mapping water'!$D$4:$U$4,0))*$D343</f>
        <v>0</v>
      </c>
      <c r="M343" s="32">
        <f>INDEX('Mapping water'!$D$5:$U$352,MATCH($B343,'Mapping water'!$B$5:$B$352,0),MATCH(M$3,'Mapping water'!$D$4:$U$4,0))*$D343</f>
        <v>0</v>
      </c>
      <c r="N343" s="32">
        <f>INDEX('Mapping water'!$D$5:$U$352,MATCH($B343,'Mapping water'!$B$5:$B$352,0),MATCH(N$3,'Mapping water'!$D$4:$U$4,0))*$D343</f>
        <v>0</v>
      </c>
      <c r="O343" s="32">
        <f>INDEX('Mapping water'!$D$5:$U$352,MATCH($B343,'Mapping water'!$B$5:$B$352,0),MATCH(O$3,'Mapping water'!$D$4:$U$4,0))*$D343</f>
        <v>0</v>
      </c>
      <c r="P343" s="32">
        <f>INDEX('Mapping water'!$D$5:$U$352,MATCH($B343,'Mapping water'!$B$5:$B$352,0),MATCH(P$3,'Mapping water'!$D$4:$U$4,0))*$D343</f>
        <v>0</v>
      </c>
      <c r="Q343" s="32">
        <f>INDEX('Mapping water'!$D$5:$U$352,MATCH($B343,'Mapping water'!$B$5:$B$352,0),MATCH(Q$3,'Mapping water'!$D$4:$U$4,0))*$D343</f>
        <v>239855</v>
      </c>
      <c r="R343" s="32">
        <f>INDEX('Mapping water'!$D$5:$U$352,MATCH($B343,'Mapping water'!$B$5:$B$352,0),MATCH(R$3,'Mapping water'!$D$4:$U$4,0))*$D343</f>
        <v>0</v>
      </c>
      <c r="S343" s="32">
        <f>INDEX('Mapping water'!$D$5:$U$352,MATCH($B343,'Mapping water'!$B$5:$B$352,0),MATCH(S$3,'Mapping water'!$D$4:$U$4,0))*$D343</f>
        <v>0</v>
      </c>
      <c r="T343" s="32">
        <f>INDEX('Mapping water'!$D$5:$U$352,MATCH($B343,'Mapping water'!$B$5:$B$352,0),MATCH(T$3,'Mapping water'!$D$4:$U$4,0))*$D343</f>
        <v>0</v>
      </c>
      <c r="U343" s="32">
        <f>INDEX('Mapping water'!$D$5:$U$352,MATCH($B343,'Mapping water'!$B$5:$B$352,0),MATCH(U$3,'Mapping water'!$D$4:$U$4,0))*$D343</f>
        <v>0</v>
      </c>
      <c r="V343" s="32">
        <f>INDEX('Mapping water'!$D$5:$U$352,MATCH($B343,'Mapping water'!$B$5:$B$352,0),MATCH(V$3,'Mapping water'!$D$4:$U$4,0))*$D343</f>
        <v>0</v>
      </c>
      <c r="W343" s="32">
        <f>INDEX('Mapping water'!$D$5:$U$352,MATCH($B343,'Mapping water'!$B$5:$B$352,0),MATCH(W$3,'Mapping water'!$D$4:$U$4,0))*$D343</f>
        <v>0</v>
      </c>
      <c r="X343" s="32">
        <f>INDEX('Mapping water'!$D$5:$U$352,MATCH($B343,'Mapping water'!$B$5:$B$352,0),MATCH(X$3,'Mapping water'!$D$4:$U$4,0))*$D343</f>
        <v>0</v>
      </c>
      <c r="Y343" s="32">
        <f>INDEX('Mapping water'!$D$5:$U$352,MATCH($B343,'Mapping water'!$B$5:$B$352,0),MATCH(Y$3,'Mapping water'!$D$4:$U$4,0))*$D343</f>
        <v>0</v>
      </c>
    </row>
    <row r="344" spans="1:25" x14ac:dyDescent="0.45">
      <c r="A344" s="10" t="s">
        <v>693</v>
      </c>
      <c r="B344" s="10" t="s">
        <v>694</v>
      </c>
      <c r="C344" s="10" t="s">
        <v>76</v>
      </c>
      <c r="D344" s="32">
        <f>INDEX('ONS data MYE 5'!$I$6:$I$445, MATCH($B344,'ONS data MYE 5'!$B$6:$B$445,0))</f>
        <v>305496</v>
      </c>
      <c r="E344" s="32">
        <f>INDEX('ONS data MYE 5'!$J$6:$J$445, MATCH($B344,'ONS data MYE 5'!$B$6:$B$445,0))</f>
        <v>538</v>
      </c>
      <c r="F344" s="32">
        <f t="shared" si="10"/>
        <v>6.2878585601617845</v>
      </c>
      <c r="G344" s="32">
        <f t="shared" si="11"/>
        <v>39.537165272599829</v>
      </c>
      <c r="H344" s="32">
        <f>INDEX('Mapping water'!$D$5:$U$352,MATCH($B344,'Mapping water'!$B$5:$B$352,0),MATCH(H$3,'Mapping water'!$D$4:$U$4,0))*$D344</f>
        <v>0</v>
      </c>
      <c r="I344" s="32">
        <f>INDEX('Mapping water'!$D$5:$U$352,MATCH($B344,'Mapping water'!$B$5:$B$352,0),MATCH(I$3,'Mapping water'!$D$4:$U$4,0))*$D344</f>
        <v>0</v>
      </c>
      <c r="J344" s="32">
        <f>INDEX('Mapping water'!$D$5:$U$352,MATCH($B344,'Mapping water'!$B$5:$B$352,0),MATCH(J$3,'Mapping water'!$D$4:$U$4,0))*$D344</f>
        <v>0</v>
      </c>
      <c r="K344" s="32">
        <f>INDEX('Mapping water'!$D$5:$U$352,MATCH($B344,'Mapping water'!$B$5:$B$352,0),MATCH(K$3,'Mapping water'!$D$4:$U$4,0))*$D344</f>
        <v>0</v>
      </c>
      <c r="L344" s="32">
        <f>INDEX('Mapping water'!$D$5:$U$352,MATCH($B344,'Mapping water'!$B$5:$B$352,0),MATCH(L$3,'Mapping water'!$D$4:$U$4,0))*$D344</f>
        <v>0</v>
      </c>
      <c r="M344" s="32">
        <f>INDEX('Mapping water'!$D$5:$U$352,MATCH($B344,'Mapping water'!$B$5:$B$352,0),MATCH(M$3,'Mapping water'!$D$4:$U$4,0))*$D344</f>
        <v>0</v>
      </c>
      <c r="N344" s="32">
        <f>INDEX('Mapping water'!$D$5:$U$352,MATCH($B344,'Mapping water'!$B$5:$B$352,0),MATCH(N$3,'Mapping water'!$D$4:$U$4,0))*$D344</f>
        <v>0</v>
      </c>
      <c r="O344" s="32">
        <f>INDEX('Mapping water'!$D$5:$U$352,MATCH($B344,'Mapping water'!$B$5:$B$352,0),MATCH(O$3,'Mapping water'!$D$4:$U$4,0))*$D344</f>
        <v>0</v>
      </c>
      <c r="P344" s="32">
        <f>INDEX('Mapping water'!$D$5:$U$352,MATCH($B344,'Mapping water'!$B$5:$B$352,0),MATCH(P$3,'Mapping water'!$D$4:$U$4,0))*$D344</f>
        <v>0</v>
      </c>
      <c r="Q344" s="32">
        <f>INDEX('Mapping water'!$D$5:$U$352,MATCH($B344,'Mapping water'!$B$5:$B$352,0),MATCH(Q$3,'Mapping water'!$D$4:$U$4,0))*$D344</f>
        <v>305496</v>
      </c>
      <c r="R344" s="32">
        <f>INDEX('Mapping water'!$D$5:$U$352,MATCH($B344,'Mapping water'!$B$5:$B$352,0),MATCH(R$3,'Mapping water'!$D$4:$U$4,0))*$D344</f>
        <v>0</v>
      </c>
      <c r="S344" s="32">
        <f>INDEX('Mapping water'!$D$5:$U$352,MATCH($B344,'Mapping water'!$B$5:$B$352,0),MATCH(S$3,'Mapping water'!$D$4:$U$4,0))*$D344</f>
        <v>0</v>
      </c>
      <c r="T344" s="32">
        <f>INDEX('Mapping water'!$D$5:$U$352,MATCH($B344,'Mapping water'!$B$5:$B$352,0),MATCH(T$3,'Mapping water'!$D$4:$U$4,0))*$D344</f>
        <v>0</v>
      </c>
      <c r="U344" s="32">
        <f>INDEX('Mapping water'!$D$5:$U$352,MATCH($B344,'Mapping water'!$B$5:$B$352,0),MATCH(U$3,'Mapping water'!$D$4:$U$4,0))*$D344</f>
        <v>0</v>
      </c>
      <c r="V344" s="32">
        <f>INDEX('Mapping water'!$D$5:$U$352,MATCH($B344,'Mapping water'!$B$5:$B$352,0),MATCH(V$3,'Mapping water'!$D$4:$U$4,0))*$D344</f>
        <v>0</v>
      </c>
      <c r="W344" s="32">
        <f>INDEX('Mapping water'!$D$5:$U$352,MATCH($B344,'Mapping water'!$B$5:$B$352,0),MATCH(W$3,'Mapping water'!$D$4:$U$4,0))*$D344</f>
        <v>0</v>
      </c>
      <c r="X344" s="32">
        <f>INDEX('Mapping water'!$D$5:$U$352,MATCH($B344,'Mapping water'!$B$5:$B$352,0),MATCH(X$3,'Mapping water'!$D$4:$U$4,0))*$D344</f>
        <v>0</v>
      </c>
      <c r="Y344" s="32">
        <f>INDEX('Mapping water'!$D$5:$U$352,MATCH($B344,'Mapping water'!$B$5:$B$352,0),MATCH(Y$3,'Mapping water'!$D$4:$U$4,0))*$D344</f>
        <v>0</v>
      </c>
    </row>
    <row r="345" spans="1:25" x14ac:dyDescent="0.45">
      <c r="A345" s="10" t="s">
        <v>695</v>
      </c>
      <c r="B345" s="10" t="s">
        <v>696</v>
      </c>
      <c r="C345" s="10" t="s">
        <v>76</v>
      </c>
      <c r="D345" s="32">
        <f>INDEX('ONS data MYE 5'!$I$6:$I$445, MATCH($B345,'ONS data MYE 5'!$B$6:$B$445,0))</f>
        <v>260929</v>
      </c>
      <c r="E345" s="32">
        <f>INDEX('ONS data MYE 5'!$J$6:$J$445, MATCH($B345,'ONS data MYE 5'!$B$6:$B$445,0))</f>
        <v>911</v>
      </c>
      <c r="F345" s="32">
        <f t="shared" si="10"/>
        <v>6.8145428972599582</v>
      </c>
      <c r="G345" s="32">
        <f t="shared" si="11"/>
        <v>46.437994898596145</v>
      </c>
      <c r="H345" s="32">
        <f>INDEX('Mapping water'!$D$5:$U$352,MATCH($B345,'Mapping water'!$B$5:$B$352,0),MATCH(H$3,'Mapping water'!$D$4:$U$4,0))*$D345</f>
        <v>0</v>
      </c>
      <c r="I345" s="32">
        <f>INDEX('Mapping water'!$D$5:$U$352,MATCH($B345,'Mapping water'!$B$5:$B$352,0),MATCH(I$3,'Mapping water'!$D$4:$U$4,0))*$D345</f>
        <v>0</v>
      </c>
      <c r="J345" s="32">
        <f>INDEX('Mapping water'!$D$5:$U$352,MATCH($B345,'Mapping water'!$B$5:$B$352,0),MATCH(J$3,'Mapping water'!$D$4:$U$4,0))*$D345</f>
        <v>0</v>
      </c>
      <c r="K345" s="32">
        <f>INDEX('Mapping water'!$D$5:$U$352,MATCH($B345,'Mapping water'!$B$5:$B$352,0),MATCH(K$3,'Mapping water'!$D$4:$U$4,0))*$D345</f>
        <v>0</v>
      </c>
      <c r="L345" s="32">
        <f>INDEX('Mapping water'!$D$5:$U$352,MATCH($B345,'Mapping water'!$B$5:$B$352,0),MATCH(L$3,'Mapping water'!$D$4:$U$4,0))*$D345</f>
        <v>0</v>
      </c>
      <c r="M345" s="32">
        <f>INDEX('Mapping water'!$D$5:$U$352,MATCH($B345,'Mapping water'!$B$5:$B$352,0),MATCH(M$3,'Mapping water'!$D$4:$U$4,0))*$D345</f>
        <v>0</v>
      </c>
      <c r="N345" s="32">
        <f>INDEX('Mapping water'!$D$5:$U$352,MATCH($B345,'Mapping water'!$B$5:$B$352,0),MATCH(N$3,'Mapping water'!$D$4:$U$4,0))*$D345</f>
        <v>0</v>
      </c>
      <c r="O345" s="32">
        <f>INDEX('Mapping water'!$D$5:$U$352,MATCH($B345,'Mapping water'!$B$5:$B$352,0),MATCH(O$3,'Mapping water'!$D$4:$U$4,0))*$D345</f>
        <v>0</v>
      </c>
      <c r="P345" s="32">
        <f>INDEX('Mapping water'!$D$5:$U$352,MATCH($B345,'Mapping water'!$B$5:$B$352,0),MATCH(P$3,'Mapping water'!$D$4:$U$4,0))*$D345</f>
        <v>0</v>
      </c>
      <c r="Q345" s="32">
        <f>INDEX('Mapping water'!$D$5:$U$352,MATCH($B345,'Mapping water'!$B$5:$B$352,0),MATCH(Q$3,'Mapping water'!$D$4:$U$4,0))*$D345</f>
        <v>260929</v>
      </c>
      <c r="R345" s="32">
        <f>INDEX('Mapping water'!$D$5:$U$352,MATCH($B345,'Mapping water'!$B$5:$B$352,0),MATCH(R$3,'Mapping water'!$D$4:$U$4,0))*$D345</f>
        <v>0</v>
      </c>
      <c r="S345" s="32">
        <f>INDEX('Mapping water'!$D$5:$U$352,MATCH($B345,'Mapping water'!$B$5:$B$352,0),MATCH(S$3,'Mapping water'!$D$4:$U$4,0))*$D345</f>
        <v>0</v>
      </c>
      <c r="T345" s="32">
        <f>INDEX('Mapping water'!$D$5:$U$352,MATCH($B345,'Mapping water'!$B$5:$B$352,0),MATCH(T$3,'Mapping water'!$D$4:$U$4,0))*$D345</f>
        <v>0</v>
      </c>
      <c r="U345" s="32">
        <f>INDEX('Mapping water'!$D$5:$U$352,MATCH($B345,'Mapping water'!$B$5:$B$352,0),MATCH(U$3,'Mapping water'!$D$4:$U$4,0))*$D345</f>
        <v>0</v>
      </c>
      <c r="V345" s="32">
        <f>INDEX('Mapping water'!$D$5:$U$352,MATCH($B345,'Mapping water'!$B$5:$B$352,0),MATCH(V$3,'Mapping water'!$D$4:$U$4,0))*$D345</f>
        <v>0</v>
      </c>
      <c r="W345" s="32">
        <f>INDEX('Mapping water'!$D$5:$U$352,MATCH($B345,'Mapping water'!$B$5:$B$352,0),MATCH(W$3,'Mapping water'!$D$4:$U$4,0))*$D345</f>
        <v>0</v>
      </c>
      <c r="X345" s="32">
        <f>INDEX('Mapping water'!$D$5:$U$352,MATCH($B345,'Mapping water'!$B$5:$B$352,0),MATCH(X$3,'Mapping water'!$D$4:$U$4,0))*$D345</f>
        <v>0</v>
      </c>
      <c r="Y345" s="32">
        <f>INDEX('Mapping water'!$D$5:$U$352,MATCH($B345,'Mapping water'!$B$5:$B$352,0),MATCH(Y$3,'Mapping water'!$D$4:$U$4,0))*$D345</f>
        <v>0</v>
      </c>
    </row>
    <row r="346" spans="1:25" x14ac:dyDescent="0.45">
      <c r="A346" s="10" t="s">
        <v>697</v>
      </c>
      <c r="B346" s="10" t="s">
        <v>698</v>
      </c>
      <c r="C346" s="10" t="s">
        <v>76</v>
      </c>
      <c r="D346" s="32">
        <f>INDEX('ONS data MYE 5'!$I$6:$I$445, MATCH($B346,'ONS data MYE 5'!$B$6:$B$445,0))</f>
        <v>569177</v>
      </c>
      <c r="E346" s="32">
        <f>INDEX('ONS data MYE 5'!$J$6:$J$445, MATCH($B346,'ONS data MYE 5'!$B$6:$B$445,0))</f>
        <v>1547</v>
      </c>
      <c r="F346" s="32">
        <f t="shared" si="10"/>
        <v>7.3440728505730659</v>
      </c>
      <c r="G346" s="32">
        <f t="shared" si="11"/>
        <v>53.935406034524398</v>
      </c>
      <c r="H346" s="32">
        <f>INDEX('Mapping water'!$D$5:$U$352,MATCH($B346,'Mapping water'!$B$5:$B$352,0),MATCH(H$3,'Mapping water'!$D$4:$U$4,0))*$D346</f>
        <v>0</v>
      </c>
      <c r="I346" s="32">
        <f>INDEX('Mapping water'!$D$5:$U$352,MATCH($B346,'Mapping water'!$B$5:$B$352,0),MATCH(I$3,'Mapping water'!$D$4:$U$4,0))*$D346</f>
        <v>0</v>
      </c>
      <c r="J346" s="32">
        <f>INDEX('Mapping water'!$D$5:$U$352,MATCH($B346,'Mapping water'!$B$5:$B$352,0),MATCH(J$3,'Mapping water'!$D$4:$U$4,0))*$D346</f>
        <v>0</v>
      </c>
      <c r="K346" s="32">
        <f>INDEX('Mapping water'!$D$5:$U$352,MATCH($B346,'Mapping water'!$B$5:$B$352,0),MATCH(K$3,'Mapping water'!$D$4:$U$4,0))*$D346</f>
        <v>0</v>
      </c>
      <c r="L346" s="32">
        <f>INDEX('Mapping water'!$D$5:$U$352,MATCH($B346,'Mapping water'!$B$5:$B$352,0),MATCH(L$3,'Mapping water'!$D$4:$U$4,0))*$D346</f>
        <v>51225.93</v>
      </c>
      <c r="M346" s="32">
        <f>INDEX('Mapping water'!$D$5:$U$352,MATCH($B346,'Mapping water'!$B$5:$B$352,0),MATCH(M$3,'Mapping water'!$D$4:$U$4,0))*$D346</f>
        <v>0</v>
      </c>
      <c r="N346" s="32">
        <f>INDEX('Mapping water'!$D$5:$U$352,MATCH($B346,'Mapping water'!$B$5:$B$352,0),MATCH(N$3,'Mapping water'!$D$4:$U$4,0))*$D346</f>
        <v>0</v>
      </c>
      <c r="O346" s="32">
        <f>INDEX('Mapping water'!$D$5:$U$352,MATCH($B346,'Mapping water'!$B$5:$B$352,0),MATCH(O$3,'Mapping water'!$D$4:$U$4,0))*$D346</f>
        <v>0</v>
      </c>
      <c r="P346" s="32">
        <f>INDEX('Mapping water'!$D$5:$U$352,MATCH($B346,'Mapping water'!$B$5:$B$352,0),MATCH(P$3,'Mapping water'!$D$4:$U$4,0))*$D346</f>
        <v>0</v>
      </c>
      <c r="Q346" s="32">
        <f>INDEX('Mapping water'!$D$5:$U$352,MATCH($B346,'Mapping water'!$B$5:$B$352,0),MATCH(Q$3,'Mapping water'!$D$4:$U$4,0))*$D346</f>
        <v>517951.07</v>
      </c>
      <c r="R346" s="32">
        <f>INDEX('Mapping water'!$D$5:$U$352,MATCH($B346,'Mapping water'!$B$5:$B$352,0),MATCH(R$3,'Mapping water'!$D$4:$U$4,0))*$D346</f>
        <v>0</v>
      </c>
      <c r="S346" s="32">
        <f>INDEX('Mapping water'!$D$5:$U$352,MATCH($B346,'Mapping water'!$B$5:$B$352,0),MATCH(S$3,'Mapping water'!$D$4:$U$4,0))*$D346</f>
        <v>0</v>
      </c>
      <c r="T346" s="32">
        <f>INDEX('Mapping water'!$D$5:$U$352,MATCH($B346,'Mapping water'!$B$5:$B$352,0),MATCH(T$3,'Mapping water'!$D$4:$U$4,0))*$D346</f>
        <v>0</v>
      </c>
      <c r="U346" s="32">
        <f>INDEX('Mapping water'!$D$5:$U$352,MATCH($B346,'Mapping water'!$B$5:$B$352,0),MATCH(U$3,'Mapping water'!$D$4:$U$4,0))*$D346</f>
        <v>0</v>
      </c>
      <c r="V346" s="32">
        <f>INDEX('Mapping water'!$D$5:$U$352,MATCH($B346,'Mapping water'!$B$5:$B$352,0),MATCH(V$3,'Mapping water'!$D$4:$U$4,0))*$D346</f>
        <v>0</v>
      </c>
      <c r="W346" s="32">
        <f>INDEX('Mapping water'!$D$5:$U$352,MATCH($B346,'Mapping water'!$B$5:$B$352,0),MATCH(W$3,'Mapping water'!$D$4:$U$4,0))*$D346</f>
        <v>0</v>
      </c>
      <c r="X346" s="32">
        <f>INDEX('Mapping water'!$D$5:$U$352,MATCH($B346,'Mapping water'!$B$5:$B$352,0),MATCH(X$3,'Mapping water'!$D$4:$U$4,0))*$D346</f>
        <v>0</v>
      </c>
      <c r="Y346" s="32">
        <f>INDEX('Mapping water'!$D$5:$U$352,MATCH($B346,'Mapping water'!$B$5:$B$352,0),MATCH(Y$3,'Mapping water'!$D$4:$U$4,0))*$D346</f>
        <v>0</v>
      </c>
    </row>
    <row r="347" spans="1:25" x14ac:dyDescent="0.45">
      <c r="A347" s="10" t="s">
        <v>699</v>
      </c>
      <c r="B347" s="10" t="s">
        <v>700</v>
      </c>
      <c r="C347" s="10" t="s">
        <v>76</v>
      </c>
      <c r="D347" s="32">
        <f>INDEX('ONS data MYE 5'!$I$6:$I$445, MATCH($B347,'ONS data MYE 5'!$B$6:$B$445,0))</f>
        <v>529879</v>
      </c>
      <c r="E347" s="32">
        <f>INDEX('ONS data MYE 5'!$J$6:$J$445, MATCH($B347,'ONS data MYE 5'!$B$6:$B$445,0))</f>
        <v>1446</v>
      </c>
      <c r="F347" s="32">
        <f t="shared" si="10"/>
        <v>7.2765564027187102</v>
      </c>
      <c r="G347" s="32">
        <f t="shared" si="11"/>
        <v>52.948273081946652</v>
      </c>
      <c r="H347" s="32">
        <f>INDEX('Mapping water'!$D$5:$U$352,MATCH($B347,'Mapping water'!$B$5:$B$352,0),MATCH(H$3,'Mapping water'!$D$4:$U$4,0))*$D347</f>
        <v>0</v>
      </c>
      <c r="I347" s="32">
        <f>INDEX('Mapping water'!$D$5:$U$352,MATCH($B347,'Mapping water'!$B$5:$B$352,0),MATCH(I$3,'Mapping water'!$D$4:$U$4,0))*$D347</f>
        <v>0</v>
      </c>
      <c r="J347" s="32">
        <f>INDEX('Mapping water'!$D$5:$U$352,MATCH($B347,'Mapping water'!$B$5:$B$352,0),MATCH(J$3,'Mapping water'!$D$4:$U$4,0))*$D347</f>
        <v>0</v>
      </c>
      <c r="K347" s="32">
        <f>INDEX('Mapping water'!$D$5:$U$352,MATCH($B347,'Mapping water'!$B$5:$B$352,0),MATCH(K$3,'Mapping water'!$D$4:$U$4,0))*$D347</f>
        <v>0</v>
      </c>
      <c r="L347" s="32">
        <f>INDEX('Mapping water'!$D$5:$U$352,MATCH($B347,'Mapping water'!$B$5:$B$352,0),MATCH(L$3,'Mapping water'!$D$4:$U$4,0))*$D347</f>
        <v>0</v>
      </c>
      <c r="M347" s="32">
        <f>INDEX('Mapping water'!$D$5:$U$352,MATCH($B347,'Mapping water'!$B$5:$B$352,0),MATCH(M$3,'Mapping water'!$D$4:$U$4,0))*$D347</f>
        <v>0</v>
      </c>
      <c r="N347" s="32">
        <f>INDEX('Mapping water'!$D$5:$U$352,MATCH($B347,'Mapping water'!$B$5:$B$352,0),MATCH(N$3,'Mapping water'!$D$4:$U$4,0))*$D347</f>
        <v>0</v>
      </c>
      <c r="O347" s="32">
        <f>INDEX('Mapping water'!$D$5:$U$352,MATCH($B347,'Mapping water'!$B$5:$B$352,0),MATCH(O$3,'Mapping water'!$D$4:$U$4,0))*$D347</f>
        <v>0</v>
      </c>
      <c r="P347" s="32">
        <f>INDEX('Mapping water'!$D$5:$U$352,MATCH($B347,'Mapping water'!$B$5:$B$352,0),MATCH(P$3,'Mapping water'!$D$4:$U$4,0))*$D347</f>
        <v>0</v>
      </c>
      <c r="Q347" s="32">
        <f>INDEX('Mapping water'!$D$5:$U$352,MATCH($B347,'Mapping water'!$B$5:$B$352,0),MATCH(Q$3,'Mapping water'!$D$4:$U$4,0))*$D347</f>
        <v>529879</v>
      </c>
      <c r="R347" s="32">
        <f>INDEX('Mapping water'!$D$5:$U$352,MATCH($B347,'Mapping water'!$B$5:$B$352,0),MATCH(R$3,'Mapping water'!$D$4:$U$4,0))*$D347</f>
        <v>0</v>
      </c>
      <c r="S347" s="32">
        <f>INDEX('Mapping water'!$D$5:$U$352,MATCH($B347,'Mapping water'!$B$5:$B$352,0),MATCH(S$3,'Mapping water'!$D$4:$U$4,0))*$D347</f>
        <v>0</v>
      </c>
      <c r="T347" s="32">
        <f>INDEX('Mapping water'!$D$5:$U$352,MATCH($B347,'Mapping water'!$B$5:$B$352,0),MATCH(T$3,'Mapping water'!$D$4:$U$4,0))*$D347</f>
        <v>0</v>
      </c>
      <c r="U347" s="32">
        <f>INDEX('Mapping water'!$D$5:$U$352,MATCH($B347,'Mapping water'!$B$5:$B$352,0),MATCH(U$3,'Mapping water'!$D$4:$U$4,0))*$D347</f>
        <v>0</v>
      </c>
      <c r="V347" s="32">
        <f>INDEX('Mapping water'!$D$5:$U$352,MATCH($B347,'Mapping water'!$B$5:$B$352,0),MATCH(V$3,'Mapping water'!$D$4:$U$4,0))*$D347</f>
        <v>0</v>
      </c>
      <c r="W347" s="32">
        <f>INDEX('Mapping water'!$D$5:$U$352,MATCH($B347,'Mapping water'!$B$5:$B$352,0),MATCH(W$3,'Mapping water'!$D$4:$U$4,0))*$D347</f>
        <v>0</v>
      </c>
      <c r="X347" s="32">
        <f>INDEX('Mapping water'!$D$5:$U$352,MATCH($B347,'Mapping water'!$B$5:$B$352,0),MATCH(X$3,'Mapping water'!$D$4:$U$4,0))*$D347</f>
        <v>0</v>
      </c>
      <c r="Y347" s="32">
        <f>INDEX('Mapping water'!$D$5:$U$352,MATCH($B347,'Mapping water'!$B$5:$B$352,0),MATCH(Y$3,'Mapping water'!$D$4:$U$4,0))*$D347</f>
        <v>0</v>
      </c>
    </row>
    <row r="348" spans="1:25" x14ac:dyDescent="0.45">
      <c r="A348" s="10" t="s">
        <v>701</v>
      </c>
      <c r="B348" s="10" t="s">
        <v>702</v>
      </c>
      <c r="C348" s="10" t="s">
        <v>76</v>
      </c>
      <c r="D348" s="32">
        <f>INDEX('ONS data MYE 5'!$I$6:$I$445, MATCH($B348,'ONS data MYE 5'!$B$6:$B$445,0))</f>
        <v>207832</v>
      </c>
      <c r="E348" s="32">
        <f>INDEX('ONS data MYE 5'!$J$6:$J$445, MATCH($B348,'ONS data MYE 5'!$B$6:$B$445,0))</f>
        <v>571</v>
      </c>
      <c r="F348" s="32">
        <f t="shared" si="10"/>
        <v>6.3473892096560105</v>
      </c>
      <c r="G348" s="32">
        <f t="shared" si="11"/>
        <v>40.289349778857556</v>
      </c>
      <c r="H348" s="32">
        <f>INDEX('Mapping water'!$D$5:$U$352,MATCH($B348,'Mapping water'!$B$5:$B$352,0),MATCH(H$3,'Mapping water'!$D$4:$U$4,0))*$D348</f>
        <v>0</v>
      </c>
      <c r="I348" s="32">
        <f>INDEX('Mapping water'!$D$5:$U$352,MATCH($B348,'Mapping water'!$B$5:$B$352,0),MATCH(I$3,'Mapping water'!$D$4:$U$4,0))*$D348</f>
        <v>0</v>
      </c>
      <c r="J348" s="32">
        <f>INDEX('Mapping water'!$D$5:$U$352,MATCH($B348,'Mapping water'!$B$5:$B$352,0),MATCH(J$3,'Mapping water'!$D$4:$U$4,0))*$D348</f>
        <v>0</v>
      </c>
      <c r="K348" s="32">
        <f>INDEX('Mapping water'!$D$5:$U$352,MATCH($B348,'Mapping water'!$B$5:$B$352,0),MATCH(K$3,'Mapping water'!$D$4:$U$4,0))*$D348</f>
        <v>0</v>
      </c>
      <c r="L348" s="32">
        <f>INDEX('Mapping water'!$D$5:$U$352,MATCH($B348,'Mapping water'!$B$5:$B$352,0),MATCH(L$3,'Mapping water'!$D$4:$U$4,0))*$D348</f>
        <v>0</v>
      </c>
      <c r="M348" s="32">
        <f>INDEX('Mapping water'!$D$5:$U$352,MATCH($B348,'Mapping water'!$B$5:$B$352,0),MATCH(M$3,'Mapping water'!$D$4:$U$4,0))*$D348</f>
        <v>0</v>
      </c>
      <c r="N348" s="32">
        <f>INDEX('Mapping water'!$D$5:$U$352,MATCH($B348,'Mapping water'!$B$5:$B$352,0),MATCH(N$3,'Mapping water'!$D$4:$U$4,0))*$D348</f>
        <v>0</v>
      </c>
      <c r="O348" s="32">
        <f>INDEX('Mapping water'!$D$5:$U$352,MATCH($B348,'Mapping water'!$B$5:$B$352,0),MATCH(O$3,'Mapping water'!$D$4:$U$4,0))*$D348</f>
        <v>0</v>
      </c>
      <c r="P348" s="32">
        <f>INDEX('Mapping water'!$D$5:$U$352,MATCH($B348,'Mapping water'!$B$5:$B$352,0),MATCH(P$3,'Mapping water'!$D$4:$U$4,0))*$D348</f>
        <v>0</v>
      </c>
      <c r="Q348" s="32">
        <f>INDEX('Mapping water'!$D$5:$U$352,MATCH($B348,'Mapping water'!$B$5:$B$352,0),MATCH(Q$3,'Mapping water'!$D$4:$U$4,0))*$D348</f>
        <v>207832</v>
      </c>
      <c r="R348" s="32">
        <f>INDEX('Mapping water'!$D$5:$U$352,MATCH($B348,'Mapping water'!$B$5:$B$352,0),MATCH(R$3,'Mapping water'!$D$4:$U$4,0))*$D348</f>
        <v>0</v>
      </c>
      <c r="S348" s="32">
        <f>INDEX('Mapping water'!$D$5:$U$352,MATCH($B348,'Mapping water'!$B$5:$B$352,0),MATCH(S$3,'Mapping water'!$D$4:$U$4,0))*$D348</f>
        <v>0</v>
      </c>
      <c r="T348" s="32">
        <f>INDEX('Mapping water'!$D$5:$U$352,MATCH($B348,'Mapping water'!$B$5:$B$352,0),MATCH(T$3,'Mapping water'!$D$4:$U$4,0))*$D348</f>
        <v>0</v>
      </c>
      <c r="U348" s="32">
        <f>INDEX('Mapping water'!$D$5:$U$352,MATCH($B348,'Mapping water'!$B$5:$B$352,0),MATCH(U$3,'Mapping water'!$D$4:$U$4,0))*$D348</f>
        <v>0</v>
      </c>
      <c r="V348" s="32">
        <f>INDEX('Mapping water'!$D$5:$U$352,MATCH($B348,'Mapping water'!$B$5:$B$352,0),MATCH(V$3,'Mapping water'!$D$4:$U$4,0))*$D348</f>
        <v>0</v>
      </c>
      <c r="W348" s="32">
        <f>INDEX('Mapping water'!$D$5:$U$352,MATCH($B348,'Mapping water'!$B$5:$B$352,0),MATCH(W$3,'Mapping water'!$D$4:$U$4,0))*$D348</f>
        <v>0</v>
      </c>
      <c r="X348" s="32">
        <f>INDEX('Mapping water'!$D$5:$U$352,MATCH($B348,'Mapping water'!$B$5:$B$352,0),MATCH(X$3,'Mapping water'!$D$4:$U$4,0))*$D348</f>
        <v>0</v>
      </c>
      <c r="Y348" s="32">
        <f>INDEX('Mapping water'!$D$5:$U$352,MATCH($B348,'Mapping water'!$B$5:$B$352,0),MATCH(Y$3,'Mapping water'!$D$4:$U$4,0))*$D348</f>
        <v>0</v>
      </c>
    </row>
    <row r="349" spans="1:25" x14ac:dyDescent="0.45">
      <c r="A349" s="10" t="s">
        <v>703</v>
      </c>
      <c r="B349" s="10" t="s">
        <v>704</v>
      </c>
      <c r="C349" s="10" t="s">
        <v>76</v>
      </c>
      <c r="D349" s="32">
        <f>INDEX('ONS data MYE 5'!$I$6:$I$445, MATCH($B349,'ONS data MYE 5'!$B$6:$B$445,0))</f>
        <v>432855</v>
      </c>
      <c r="E349" s="32">
        <f>INDEX('ONS data MYE 5'!$J$6:$J$445, MATCH($B349,'ONS data MYE 5'!$B$6:$B$445,0))</f>
        <v>1059</v>
      </c>
      <c r="F349" s="32">
        <f t="shared" si="10"/>
        <v>6.9650803456014065</v>
      </c>
      <c r="G349" s="32">
        <f t="shared" si="11"/>
        <v>48.512344220683012</v>
      </c>
      <c r="H349" s="32">
        <f>INDEX('Mapping water'!$D$5:$U$352,MATCH($B349,'Mapping water'!$B$5:$B$352,0),MATCH(H$3,'Mapping water'!$D$4:$U$4,0))*$D349</f>
        <v>0</v>
      </c>
      <c r="I349" s="32">
        <f>INDEX('Mapping water'!$D$5:$U$352,MATCH($B349,'Mapping water'!$B$5:$B$352,0),MATCH(I$3,'Mapping water'!$D$4:$U$4,0))*$D349</f>
        <v>0</v>
      </c>
      <c r="J349" s="32">
        <f>INDEX('Mapping water'!$D$5:$U$352,MATCH($B349,'Mapping water'!$B$5:$B$352,0),MATCH(J$3,'Mapping water'!$D$4:$U$4,0))*$D349</f>
        <v>0</v>
      </c>
      <c r="K349" s="32">
        <f>INDEX('Mapping water'!$D$5:$U$352,MATCH($B349,'Mapping water'!$B$5:$B$352,0),MATCH(K$3,'Mapping water'!$D$4:$U$4,0))*$D349</f>
        <v>0</v>
      </c>
      <c r="L349" s="32">
        <f>INDEX('Mapping water'!$D$5:$U$352,MATCH($B349,'Mapping water'!$B$5:$B$352,0),MATCH(L$3,'Mapping water'!$D$4:$U$4,0))*$D349</f>
        <v>0</v>
      </c>
      <c r="M349" s="32">
        <f>INDEX('Mapping water'!$D$5:$U$352,MATCH($B349,'Mapping water'!$B$5:$B$352,0),MATCH(M$3,'Mapping water'!$D$4:$U$4,0))*$D349</f>
        <v>0</v>
      </c>
      <c r="N349" s="32">
        <f>INDEX('Mapping water'!$D$5:$U$352,MATCH($B349,'Mapping water'!$B$5:$B$352,0),MATCH(N$3,'Mapping water'!$D$4:$U$4,0))*$D349</f>
        <v>0</v>
      </c>
      <c r="O349" s="32">
        <f>INDEX('Mapping water'!$D$5:$U$352,MATCH($B349,'Mapping water'!$B$5:$B$352,0),MATCH(O$3,'Mapping water'!$D$4:$U$4,0))*$D349</f>
        <v>0</v>
      </c>
      <c r="P349" s="32">
        <f>INDEX('Mapping water'!$D$5:$U$352,MATCH($B349,'Mapping water'!$B$5:$B$352,0),MATCH(P$3,'Mapping water'!$D$4:$U$4,0))*$D349</f>
        <v>0</v>
      </c>
      <c r="Q349" s="32">
        <f>INDEX('Mapping water'!$D$5:$U$352,MATCH($B349,'Mapping water'!$B$5:$B$352,0),MATCH(Q$3,'Mapping water'!$D$4:$U$4,0))*$D349</f>
        <v>432855</v>
      </c>
      <c r="R349" s="32">
        <f>INDEX('Mapping water'!$D$5:$U$352,MATCH($B349,'Mapping water'!$B$5:$B$352,0),MATCH(R$3,'Mapping water'!$D$4:$U$4,0))*$D349</f>
        <v>0</v>
      </c>
      <c r="S349" s="32">
        <f>INDEX('Mapping water'!$D$5:$U$352,MATCH($B349,'Mapping water'!$B$5:$B$352,0),MATCH(S$3,'Mapping water'!$D$4:$U$4,0))*$D349</f>
        <v>0</v>
      </c>
      <c r="T349" s="32">
        <f>INDEX('Mapping water'!$D$5:$U$352,MATCH($B349,'Mapping water'!$B$5:$B$352,0),MATCH(T$3,'Mapping water'!$D$4:$U$4,0))*$D349</f>
        <v>0</v>
      </c>
      <c r="U349" s="32">
        <f>INDEX('Mapping water'!$D$5:$U$352,MATCH($B349,'Mapping water'!$B$5:$B$352,0),MATCH(U$3,'Mapping water'!$D$4:$U$4,0))*$D349</f>
        <v>0</v>
      </c>
      <c r="V349" s="32">
        <f>INDEX('Mapping water'!$D$5:$U$352,MATCH($B349,'Mapping water'!$B$5:$B$352,0),MATCH(V$3,'Mapping water'!$D$4:$U$4,0))*$D349</f>
        <v>0</v>
      </c>
      <c r="W349" s="32">
        <f>INDEX('Mapping water'!$D$5:$U$352,MATCH($B349,'Mapping water'!$B$5:$B$352,0),MATCH(W$3,'Mapping water'!$D$4:$U$4,0))*$D349</f>
        <v>0</v>
      </c>
      <c r="X349" s="32">
        <f>INDEX('Mapping water'!$D$5:$U$352,MATCH($B349,'Mapping water'!$B$5:$B$352,0),MATCH(X$3,'Mapping water'!$D$4:$U$4,0))*$D349</f>
        <v>0</v>
      </c>
      <c r="Y349" s="32">
        <f>INDEX('Mapping water'!$D$5:$U$352,MATCH($B349,'Mapping water'!$B$5:$B$352,0),MATCH(Y$3,'Mapping water'!$D$4:$U$4,0))*$D349</f>
        <v>0</v>
      </c>
    </row>
    <row r="350" spans="1:25" x14ac:dyDescent="0.45">
      <c r="A350" s="10" t="s">
        <v>705</v>
      </c>
      <c r="B350" s="10" t="s">
        <v>706</v>
      </c>
      <c r="C350" s="10" t="s">
        <v>76</v>
      </c>
      <c r="D350" s="32">
        <f>INDEX('ONS data MYE 5'!$I$6:$I$445, MATCH($B350,'ONS data MYE 5'!$B$6:$B$445,0))</f>
        <v>773213</v>
      </c>
      <c r="E350" s="32">
        <f>INDEX('ONS data MYE 5'!$J$6:$J$445, MATCH($B350,'ONS data MYE 5'!$B$6:$B$445,0))</f>
        <v>1401</v>
      </c>
      <c r="F350" s="32">
        <f t="shared" si="10"/>
        <v>7.2449415463370066</v>
      </c>
      <c r="G350" s="32">
        <f t="shared" si="11"/>
        <v>52.489178009840053</v>
      </c>
      <c r="H350" s="32">
        <f>INDEX('Mapping water'!$D$5:$U$352,MATCH($B350,'Mapping water'!$B$5:$B$352,0),MATCH(H$3,'Mapping water'!$D$4:$U$4,0))*$D350</f>
        <v>0</v>
      </c>
      <c r="I350" s="32">
        <f>INDEX('Mapping water'!$D$5:$U$352,MATCH($B350,'Mapping water'!$B$5:$B$352,0),MATCH(I$3,'Mapping water'!$D$4:$U$4,0))*$D350</f>
        <v>0</v>
      </c>
      <c r="J350" s="32">
        <f>INDEX('Mapping water'!$D$5:$U$352,MATCH($B350,'Mapping water'!$B$5:$B$352,0),MATCH(J$3,'Mapping water'!$D$4:$U$4,0))*$D350</f>
        <v>0</v>
      </c>
      <c r="K350" s="32">
        <f>INDEX('Mapping water'!$D$5:$U$352,MATCH($B350,'Mapping water'!$B$5:$B$352,0),MATCH(K$3,'Mapping water'!$D$4:$U$4,0))*$D350</f>
        <v>0</v>
      </c>
      <c r="L350" s="32">
        <f>INDEX('Mapping water'!$D$5:$U$352,MATCH($B350,'Mapping water'!$B$5:$B$352,0),MATCH(L$3,'Mapping water'!$D$4:$U$4,0))*$D350</f>
        <v>0</v>
      </c>
      <c r="M350" s="32">
        <f>INDEX('Mapping water'!$D$5:$U$352,MATCH($B350,'Mapping water'!$B$5:$B$352,0),MATCH(M$3,'Mapping water'!$D$4:$U$4,0))*$D350</f>
        <v>0</v>
      </c>
      <c r="N350" s="32">
        <f>INDEX('Mapping water'!$D$5:$U$352,MATCH($B350,'Mapping water'!$B$5:$B$352,0),MATCH(N$3,'Mapping water'!$D$4:$U$4,0))*$D350</f>
        <v>0</v>
      </c>
      <c r="O350" s="32">
        <f>INDEX('Mapping water'!$D$5:$U$352,MATCH($B350,'Mapping water'!$B$5:$B$352,0),MATCH(O$3,'Mapping water'!$D$4:$U$4,0))*$D350</f>
        <v>0</v>
      </c>
      <c r="P350" s="32">
        <f>INDEX('Mapping water'!$D$5:$U$352,MATCH($B350,'Mapping water'!$B$5:$B$352,0),MATCH(P$3,'Mapping water'!$D$4:$U$4,0))*$D350</f>
        <v>0</v>
      </c>
      <c r="Q350" s="32">
        <f>INDEX('Mapping water'!$D$5:$U$352,MATCH($B350,'Mapping water'!$B$5:$B$352,0),MATCH(Q$3,'Mapping water'!$D$4:$U$4,0))*$D350</f>
        <v>773213</v>
      </c>
      <c r="R350" s="32">
        <f>INDEX('Mapping water'!$D$5:$U$352,MATCH($B350,'Mapping water'!$B$5:$B$352,0),MATCH(R$3,'Mapping water'!$D$4:$U$4,0))*$D350</f>
        <v>0</v>
      </c>
      <c r="S350" s="32">
        <f>INDEX('Mapping water'!$D$5:$U$352,MATCH($B350,'Mapping water'!$B$5:$B$352,0),MATCH(S$3,'Mapping water'!$D$4:$U$4,0))*$D350</f>
        <v>0</v>
      </c>
      <c r="T350" s="32">
        <f>INDEX('Mapping water'!$D$5:$U$352,MATCH($B350,'Mapping water'!$B$5:$B$352,0),MATCH(T$3,'Mapping water'!$D$4:$U$4,0))*$D350</f>
        <v>0</v>
      </c>
      <c r="U350" s="32">
        <f>INDEX('Mapping water'!$D$5:$U$352,MATCH($B350,'Mapping water'!$B$5:$B$352,0),MATCH(U$3,'Mapping water'!$D$4:$U$4,0))*$D350</f>
        <v>0</v>
      </c>
      <c r="V350" s="32">
        <f>INDEX('Mapping water'!$D$5:$U$352,MATCH($B350,'Mapping water'!$B$5:$B$352,0),MATCH(V$3,'Mapping water'!$D$4:$U$4,0))*$D350</f>
        <v>0</v>
      </c>
      <c r="W350" s="32">
        <f>INDEX('Mapping water'!$D$5:$U$352,MATCH($B350,'Mapping water'!$B$5:$B$352,0),MATCH(W$3,'Mapping water'!$D$4:$U$4,0))*$D350</f>
        <v>0</v>
      </c>
      <c r="X350" s="32">
        <f>INDEX('Mapping water'!$D$5:$U$352,MATCH($B350,'Mapping water'!$B$5:$B$352,0),MATCH(X$3,'Mapping water'!$D$4:$U$4,0))*$D350</f>
        <v>0</v>
      </c>
      <c r="Y350" s="32">
        <f>INDEX('Mapping water'!$D$5:$U$352,MATCH($B350,'Mapping water'!$B$5:$B$352,0),MATCH(Y$3,'Mapping water'!$D$4:$U$4,0))*$D350</f>
        <v>0</v>
      </c>
    </row>
    <row r="351" spans="1:25" x14ac:dyDescent="0.45">
      <c r="A351" s="10" t="s">
        <v>707</v>
      </c>
      <c r="B351" s="10" t="s">
        <v>708</v>
      </c>
      <c r="C351" s="10" t="s">
        <v>76</v>
      </c>
      <c r="D351" s="32">
        <f>INDEX('ONS data MYE 5'!$I$6:$I$445, MATCH($B351,'ONS data MYE 5'!$B$6:$B$445,0))</f>
        <v>334017</v>
      </c>
      <c r="E351" s="32">
        <f>INDEX('ONS data MYE 5'!$J$6:$J$445, MATCH($B351,'ONS data MYE 5'!$B$6:$B$445,0))</f>
        <v>986</v>
      </c>
      <c r="F351" s="32">
        <f t="shared" si="10"/>
        <v>6.8936563546026353</v>
      </c>
      <c r="G351" s="32">
        <f t="shared" si="11"/>
        <v>47.522497935353293</v>
      </c>
      <c r="H351" s="32">
        <f>INDEX('Mapping water'!$D$5:$U$352,MATCH($B351,'Mapping water'!$B$5:$B$352,0),MATCH(H$3,'Mapping water'!$D$4:$U$4,0))*$D351</f>
        <v>0</v>
      </c>
      <c r="I351" s="32">
        <f>INDEX('Mapping water'!$D$5:$U$352,MATCH($B351,'Mapping water'!$B$5:$B$352,0),MATCH(I$3,'Mapping water'!$D$4:$U$4,0))*$D351</f>
        <v>0</v>
      </c>
      <c r="J351" s="32">
        <f>INDEX('Mapping water'!$D$5:$U$352,MATCH($B351,'Mapping water'!$B$5:$B$352,0),MATCH(J$3,'Mapping water'!$D$4:$U$4,0))*$D351</f>
        <v>0</v>
      </c>
      <c r="K351" s="32">
        <f>INDEX('Mapping water'!$D$5:$U$352,MATCH($B351,'Mapping water'!$B$5:$B$352,0),MATCH(K$3,'Mapping water'!$D$4:$U$4,0))*$D351</f>
        <v>0</v>
      </c>
      <c r="L351" s="32">
        <f>INDEX('Mapping water'!$D$5:$U$352,MATCH($B351,'Mapping water'!$B$5:$B$352,0),MATCH(L$3,'Mapping water'!$D$4:$U$4,0))*$D351</f>
        <v>0</v>
      </c>
      <c r="M351" s="32">
        <f>INDEX('Mapping water'!$D$5:$U$352,MATCH($B351,'Mapping water'!$B$5:$B$352,0),MATCH(M$3,'Mapping water'!$D$4:$U$4,0))*$D351</f>
        <v>0</v>
      </c>
      <c r="N351" s="32">
        <f>INDEX('Mapping water'!$D$5:$U$352,MATCH($B351,'Mapping water'!$B$5:$B$352,0),MATCH(N$3,'Mapping water'!$D$4:$U$4,0))*$D351</f>
        <v>0</v>
      </c>
      <c r="O351" s="32">
        <f>INDEX('Mapping water'!$D$5:$U$352,MATCH($B351,'Mapping water'!$B$5:$B$352,0),MATCH(O$3,'Mapping water'!$D$4:$U$4,0))*$D351</f>
        <v>0</v>
      </c>
      <c r="P351" s="32">
        <f>INDEX('Mapping water'!$D$5:$U$352,MATCH($B351,'Mapping water'!$B$5:$B$352,0),MATCH(P$3,'Mapping water'!$D$4:$U$4,0))*$D351</f>
        <v>0</v>
      </c>
      <c r="Q351" s="32">
        <f>INDEX('Mapping water'!$D$5:$U$352,MATCH($B351,'Mapping water'!$B$5:$B$352,0),MATCH(Q$3,'Mapping water'!$D$4:$U$4,0))*$D351</f>
        <v>334017</v>
      </c>
      <c r="R351" s="32">
        <f>INDEX('Mapping water'!$D$5:$U$352,MATCH($B351,'Mapping water'!$B$5:$B$352,0),MATCH(R$3,'Mapping water'!$D$4:$U$4,0))*$D351</f>
        <v>0</v>
      </c>
      <c r="S351" s="32">
        <f>INDEX('Mapping water'!$D$5:$U$352,MATCH($B351,'Mapping water'!$B$5:$B$352,0),MATCH(S$3,'Mapping water'!$D$4:$U$4,0))*$D351</f>
        <v>0</v>
      </c>
      <c r="T351" s="32">
        <f>INDEX('Mapping water'!$D$5:$U$352,MATCH($B351,'Mapping water'!$B$5:$B$352,0),MATCH(T$3,'Mapping water'!$D$4:$U$4,0))*$D351</f>
        <v>0</v>
      </c>
      <c r="U351" s="32">
        <f>INDEX('Mapping water'!$D$5:$U$352,MATCH($B351,'Mapping water'!$B$5:$B$352,0),MATCH(U$3,'Mapping water'!$D$4:$U$4,0))*$D351</f>
        <v>0</v>
      </c>
      <c r="V351" s="32">
        <f>INDEX('Mapping water'!$D$5:$U$352,MATCH($B351,'Mapping water'!$B$5:$B$352,0),MATCH(V$3,'Mapping water'!$D$4:$U$4,0))*$D351</f>
        <v>0</v>
      </c>
      <c r="W351" s="32">
        <f>INDEX('Mapping water'!$D$5:$U$352,MATCH($B351,'Mapping water'!$B$5:$B$352,0),MATCH(W$3,'Mapping water'!$D$4:$U$4,0))*$D351</f>
        <v>0</v>
      </c>
      <c r="X351" s="32">
        <f>INDEX('Mapping water'!$D$5:$U$352,MATCH($B351,'Mapping water'!$B$5:$B$352,0),MATCH(X$3,'Mapping water'!$D$4:$U$4,0))*$D351</f>
        <v>0</v>
      </c>
      <c r="Y351" s="32">
        <f>INDEX('Mapping water'!$D$5:$U$352,MATCH($B351,'Mapping water'!$B$5:$B$352,0),MATCH(Y$3,'Mapping water'!$D$4:$U$4,0))*$D351</f>
        <v>0</v>
      </c>
    </row>
    <row r="354" spans="3:25" x14ac:dyDescent="0.45">
      <c r="C354" s="7" t="s">
        <v>938</v>
      </c>
      <c r="D354" s="35"/>
      <c r="E354" s="35"/>
      <c r="F354" s="35"/>
      <c r="G354" s="35"/>
      <c r="H354" s="35">
        <f>SUM(H4:H351)</f>
        <v>4677341.1139999991</v>
      </c>
      <c r="I354" s="35">
        <f t="shared" ref="I354:Y354" si="12">SUM(I4:I351)</f>
        <v>4586634.9000000004</v>
      </c>
      <c r="J354" s="35">
        <f t="shared" si="12"/>
        <v>7134434.1899999995</v>
      </c>
      <c r="K354" s="35">
        <f t="shared" si="12"/>
        <v>2226262.040968</v>
      </c>
      <c r="L354" s="35">
        <f t="shared" si="12"/>
        <v>7965479.7699999996</v>
      </c>
      <c r="M354" s="35">
        <f t="shared" si="12"/>
        <v>1722909.65</v>
      </c>
      <c r="N354" s="35">
        <f t="shared" si="12"/>
        <v>9394326.2841410004</v>
      </c>
      <c r="O354" s="35">
        <f t="shared" si="12"/>
        <v>3062737.16</v>
      </c>
      <c r="P354" s="35">
        <f t="shared" si="12"/>
        <v>1170193.932</v>
      </c>
      <c r="Q354" s="35">
        <f t="shared" si="12"/>
        <v>5044321.6500000004</v>
      </c>
      <c r="R354" s="35">
        <f t="shared" si="12"/>
        <v>3296776.5212179995</v>
      </c>
      <c r="S354" s="35">
        <f t="shared" si="12"/>
        <v>1206909.8700000001</v>
      </c>
      <c r="T354" s="35">
        <f t="shared" si="12"/>
        <v>256401.23</v>
      </c>
      <c r="U354" s="35">
        <f t="shared" si="12"/>
        <v>667185.90153399995</v>
      </c>
      <c r="V354" s="35">
        <f t="shared" si="12"/>
        <v>512501.42800000001</v>
      </c>
      <c r="W354" s="35">
        <f t="shared" si="12"/>
        <v>660512.35</v>
      </c>
      <c r="X354" s="35">
        <f t="shared" si="12"/>
        <v>2363341.8681390001</v>
      </c>
      <c r="Y354" s="35">
        <f t="shared" si="12"/>
        <v>1683827.1400000001</v>
      </c>
    </row>
    <row r="355" spans="3:25" x14ac:dyDescent="0.45">
      <c r="C355" s="7" t="s">
        <v>1069</v>
      </c>
      <c r="H355" s="35">
        <f>SUMPRODUCT($E$4:$E$351,H$4:H$351)/H354</f>
        <v>680.16272593797407</v>
      </c>
      <c r="I355" s="35">
        <f t="shared" ref="I355:Q355" si="13">SUMPRODUCT($E$4:$E$351,I$4:I$351)/I354</f>
        <v>1603.7303629595633</v>
      </c>
      <c r="J355" s="35">
        <f t="shared" si="13"/>
        <v>1780.2818079789452</v>
      </c>
      <c r="K355" s="35">
        <f t="shared" si="13"/>
        <v>1850.1506249981858</v>
      </c>
      <c r="L355" s="35">
        <f t="shared" si="13"/>
        <v>1883.183312679482</v>
      </c>
      <c r="M355" s="35">
        <f t="shared" si="13"/>
        <v>952.0770798689299</v>
      </c>
      <c r="N355" s="35">
        <f t="shared" si="13"/>
        <v>6137.4272086457231</v>
      </c>
      <c r="O355" s="35">
        <f t="shared" si="13"/>
        <v>613.66223269384307</v>
      </c>
      <c r="P355" s="35">
        <f t="shared" si="13"/>
        <v>258.7177683262845</v>
      </c>
      <c r="Q355" s="35">
        <f t="shared" si="13"/>
        <v>1058.5860604408522</v>
      </c>
      <c r="R355" s="35">
        <f t="shared" ref="R355:Y355" si="14">SUMPRODUCT($E$4:$E$351,R$4:R$351)/R354</f>
        <v>2608.2568471598943</v>
      </c>
      <c r="S355" s="35">
        <f t="shared" si="14"/>
        <v>1827.5180486426877</v>
      </c>
      <c r="T355" s="35">
        <f t="shared" si="14"/>
        <v>312.38357834710854</v>
      </c>
      <c r="U355" s="35">
        <f t="shared" si="14"/>
        <v>2784.9307216808247</v>
      </c>
      <c r="V355" s="35">
        <f t="shared" si="14"/>
        <v>1773.4520201258833</v>
      </c>
      <c r="W355" s="35">
        <f t="shared" si="14"/>
        <v>2603.9071325464242</v>
      </c>
      <c r="X355" s="35">
        <f t="shared" si="14"/>
        <v>690.79384107008798</v>
      </c>
      <c r="Y355" s="35">
        <f t="shared" si="14"/>
        <v>2224.4003507153352</v>
      </c>
    </row>
    <row r="356" spans="3:25" x14ac:dyDescent="0.45">
      <c r="C356" s="7" t="s">
        <v>1074</v>
      </c>
      <c r="H356" s="35">
        <f>SUMPRODUCT($F$4:$F$351,H$4:H$351)/H$354</f>
        <v>5.8300785304714422</v>
      </c>
      <c r="I356" s="35">
        <f t="shared" ref="I356:Y356" si="15">SUMPRODUCT($F$4:$F$351,I$4:I$351)/I$354</f>
        <v>6.7639473298001942</v>
      </c>
      <c r="J356" s="35">
        <f t="shared" si="15"/>
        <v>7.0604261427759116</v>
      </c>
      <c r="K356" s="35">
        <f t="shared" si="15"/>
        <v>7.0524367276450652</v>
      </c>
      <c r="L356" s="35">
        <f t="shared" si="15"/>
        <v>6.8852044716741077</v>
      </c>
      <c r="M356" s="35">
        <f t="shared" si="15"/>
        <v>5.7869437284693772</v>
      </c>
      <c r="N356" s="35">
        <f t="shared" si="15"/>
        <v>8.1687012068583105</v>
      </c>
      <c r="O356" s="35">
        <f t="shared" si="15"/>
        <v>5.738818136086369</v>
      </c>
      <c r="P356" s="35">
        <f t="shared" si="15"/>
        <v>5.2156962004195266</v>
      </c>
      <c r="Q356" s="35">
        <f t="shared" si="15"/>
        <v>6.5869952659863902</v>
      </c>
      <c r="R356" s="35">
        <f t="shared" si="15"/>
        <v>7.3570940122244606</v>
      </c>
      <c r="S356" s="35">
        <f t="shared" si="15"/>
        <v>6.8966616430575387</v>
      </c>
      <c r="T356" s="35">
        <f t="shared" si="15"/>
        <v>5.7333901226450914</v>
      </c>
      <c r="U356" s="35">
        <f t="shared" si="15"/>
        <v>7.47030300951982</v>
      </c>
      <c r="V356" s="35">
        <f t="shared" si="15"/>
        <v>6.6789193958924962</v>
      </c>
      <c r="W356" s="35">
        <f t="shared" si="15"/>
        <v>7.4064457637433101</v>
      </c>
      <c r="X356" s="35">
        <f t="shared" si="15"/>
        <v>6.182783444183702</v>
      </c>
      <c r="Y356" s="35">
        <f t="shared" si="15"/>
        <v>7.2316466485507407</v>
      </c>
    </row>
    <row r="357" spans="3:25" x14ac:dyDescent="0.45">
      <c r="C357" s="7" t="s">
        <v>1075</v>
      </c>
      <c r="H357" s="35">
        <f>SUMPRODUCT($G$4:$G$351,H$4:H$351)/H$354</f>
        <v>35.179338318314606</v>
      </c>
      <c r="I357" s="35">
        <f t="shared" ref="I357:Y357" si="16">SUMPRODUCT($G$4:$G$351,I$4:I$351)/I$354</f>
        <v>47.389884256506939</v>
      </c>
      <c r="J357" s="35">
        <f t="shared" si="16"/>
        <v>51.064963346514482</v>
      </c>
      <c r="K357" s="35">
        <f t="shared" si="16"/>
        <v>50.90388375739159</v>
      </c>
      <c r="L357" s="35">
        <f t="shared" si="16"/>
        <v>49.177412664932199</v>
      </c>
      <c r="M357" s="35">
        <f t="shared" si="16"/>
        <v>35.593269051362334</v>
      </c>
      <c r="N357" s="35">
        <f t="shared" si="16"/>
        <v>68.5416778531727</v>
      </c>
      <c r="O357" s="35">
        <f t="shared" si="16"/>
        <v>34.462966959443399</v>
      </c>
      <c r="P357" s="35">
        <f t="shared" si="16"/>
        <v>27.667137437033333</v>
      </c>
      <c r="Q357" s="35">
        <f t="shared" si="16"/>
        <v>44.482596801874394</v>
      </c>
      <c r="R357" s="35">
        <f t="shared" si="16"/>
        <v>55.400946660488266</v>
      </c>
      <c r="S357" s="35">
        <f t="shared" si="16"/>
        <v>48.940438399929334</v>
      </c>
      <c r="T357" s="35">
        <f t="shared" si="16"/>
        <v>32.89338934127381</v>
      </c>
      <c r="U357" s="35">
        <f t="shared" si="16"/>
        <v>57.246058866329754</v>
      </c>
      <c r="V357" s="35">
        <f t="shared" si="16"/>
        <v>46.406774611023948</v>
      </c>
      <c r="W357" s="35">
        <f t="shared" si="16"/>
        <v>56.035892950354672</v>
      </c>
      <c r="X357" s="35">
        <f t="shared" si="16"/>
        <v>38.825169520157836</v>
      </c>
      <c r="Y357" s="35">
        <f t="shared" si="16"/>
        <v>53.718034899284987</v>
      </c>
    </row>
  </sheetData>
  <sortState ref="A3:U350">
    <sortCondition ref="C350"/>
  </sortState>
  <mergeCells count="2">
    <mergeCell ref="E2:G2"/>
    <mergeCell ref="H2:Y2"/>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Y357"/>
  <sheetViews>
    <sheetView showGridLines="0" zoomScale="80" zoomScaleNormal="80" workbookViewId="0">
      <pane xSplit="4" ySplit="3" topLeftCell="E4" activePane="bottomRight" state="frozen"/>
      <selection pane="topRight" activeCell="E1" sqref="E1"/>
      <selection pane="bottomLeft" activeCell="A4" sqref="A4"/>
      <selection pane="bottomRight"/>
    </sheetView>
  </sheetViews>
  <sheetFormatPr defaultColWidth="8.69921875" defaultRowHeight="16.8" x14ac:dyDescent="0.45"/>
  <cols>
    <col min="1" max="1" width="12" style="1" customWidth="1"/>
    <col min="2" max="2" width="18.19921875" style="1" customWidth="1"/>
    <col min="3" max="3" width="23" style="1" customWidth="1"/>
    <col min="4" max="4" width="13.3984375" style="1" customWidth="1"/>
    <col min="5" max="7" width="12.19921875" style="1" customWidth="1"/>
    <col min="8" max="8" width="10.69921875" style="1" bestFit="1" customWidth="1"/>
    <col min="9" max="9" width="10.5" style="1" bestFit="1" customWidth="1"/>
    <col min="10" max="10" width="10.69921875" style="1" bestFit="1" customWidth="1"/>
    <col min="11" max="11" width="10.5" style="1" bestFit="1" customWidth="1"/>
    <col min="12" max="12" width="10.69921875" style="1" bestFit="1" customWidth="1"/>
    <col min="13" max="13" width="10.5" style="1" bestFit="1" customWidth="1"/>
    <col min="14" max="15" width="10.69921875" style="1" bestFit="1" customWidth="1"/>
    <col min="16" max="16" width="9.69921875" style="1" bestFit="1" customWidth="1"/>
    <col min="17" max="17" width="10.19921875" style="1" bestFit="1" customWidth="1"/>
    <col min="18" max="18" width="10.69921875" style="1" bestFit="1" customWidth="1"/>
    <col min="19" max="19" width="10.19921875" style="1" bestFit="1" customWidth="1"/>
    <col min="20" max="20" width="9.19921875" style="1" bestFit="1" customWidth="1"/>
    <col min="21" max="21" width="9" style="1" bestFit="1" customWidth="1"/>
    <col min="22" max="23" width="9.19921875" style="1" bestFit="1" customWidth="1"/>
    <col min="24" max="24" width="10.69921875" style="1" bestFit="1" customWidth="1"/>
    <col min="25" max="25" width="10.19921875" style="1" bestFit="1" customWidth="1"/>
    <col min="26" max="16384" width="8.69921875" style="1"/>
  </cols>
  <sheetData>
    <row r="1" spans="1:25" ht="19.2" x14ac:dyDescent="0.5">
      <c r="A1" s="6" t="s">
        <v>1101</v>
      </c>
      <c r="B1" s="6"/>
      <c r="C1" s="6"/>
    </row>
    <row r="2" spans="1:25" ht="33.6" x14ac:dyDescent="0.45">
      <c r="D2" s="43" t="s">
        <v>1084</v>
      </c>
      <c r="E2" s="82" t="s">
        <v>1086</v>
      </c>
      <c r="F2" s="83"/>
      <c r="G2" s="84"/>
      <c r="H2" s="85" t="s">
        <v>1083</v>
      </c>
      <c r="I2" s="86"/>
      <c r="J2" s="86"/>
      <c r="K2" s="86"/>
      <c r="L2" s="86"/>
      <c r="M2" s="86"/>
      <c r="N2" s="86"/>
      <c r="O2" s="86"/>
      <c r="P2" s="86"/>
      <c r="Q2" s="86"/>
      <c r="R2" s="86"/>
      <c r="S2" s="86"/>
      <c r="T2" s="86"/>
      <c r="U2" s="86"/>
      <c r="V2" s="86"/>
      <c r="W2" s="86"/>
      <c r="X2" s="86"/>
      <c r="Y2" s="87"/>
    </row>
    <row r="3" spans="1:25" s="7" customFormat="1" ht="33.6" x14ac:dyDescent="0.45">
      <c r="A3" s="2" t="s">
        <v>0</v>
      </c>
      <c r="B3" s="2" t="s">
        <v>1</v>
      </c>
      <c r="C3" s="2" t="s">
        <v>2</v>
      </c>
      <c r="D3" s="2" t="s">
        <v>949</v>
      </c>
      <c r="E3" s="2" t="s">
        <v>1093</v>
      </c>
      <c r="F3" s="2" t="s">
        <v>1094</v>
      </c>
      <c r="G3" s="2" t="s">
        <v>1095</v>
      </c>
      <c r="H3" s="2" t="s">
        <v>710</v>
      </c>
      <c r="I3" s="2" t="s">
        <v>713</v>
      </c>
      <c r="J3" s="2" t="s">
        <v>714</v>
      </c>
      <c r="K3" s="2" t="s">
        <v>718</v>
      </c>
      <c r="L3" s="2" t="s">
        <v>720</v>
      </c>
      <c r="M3" s="2" t="s">
        <v>721</v>
      </c>
      <c r="N3" s="2" t="s">
        <v>722</v>
      </c>
      <c r="O3" s="2" t="s">
        <v>723</v>
      </c>
      <c r="P3" s="2" t="s">
        <v>724</v>
      </c>
      <c r="Q3" s="2" t="s">
        <v>725</v>
      </c>
      <c r="R3" s="2" t="s">
        <v>709</v>
      </c>
      <c r="S3" s="2" t="s">
        <v>711</v>
      </c>
      <c r="T3" s="2" t="s">
        <v>712</v>
      </c>
      <c r="U3" s="2" t="s">
        <v>715</v>
      </c>
      <c r="V3" s="2" t="s">
        <v>1169</v>
      </c>
      <c r="W3" s="2" t="s">
        <v>716</v>
      </c>
      <c r="X3" s="2" t="s">
        <v>717</v>
      </c>
      <c r="Y3" s="2" t="s">
        <v>719</v>
      </c>
    </row>
    <row r="4" spans="1:25" x14ac:dyDescent="0.45">
      <c r="A4" s="10" t="s">
        <v>11</v>
      </c>
      <c r="B4" s="10" t="s">
        <v>12</v>
      </c>
      <c r="C4" s="10" t="s">
        <v>13</v>
      </c>
      <c r="D4" s="32">
        <f>INDEX('ONS data MYE 5'!$K$6:$K$445, MATCH($B4,'ONS data MYE 5'!$B$6:$B$445,0))</f>
        <v>145208</v>
      </c>
      <c r="E4" s="32">
        <f>INDEX('ONS data MYE 5'!$L$6:$L$445, MATCH($B4,'ONS data MYE 5'!$B$6:$B$445,0))</f>
        <v>901</v>
      </c>
      <c r="F4" s="32">
        <f>LN(E4)</f>
        <v>6.8035052576083377</v>
      </c>
      <c r="G4" s="32">
        <f>F4*F4</f>
        <v>46.287683790304293</v>
      </c>
      <c r="H4" s="32">
        <f>INDEX('Mapping water'!$D$5:$U$352,MATCH($B4,'Mapping water'!$B$5:$B$352,0),MATCH(H$3,'Mapping water'!$D$4:$U$4,0))*$D4</f>
        <v>0</v>
      </c>
      <c r="I4" s="32">
        <f>INDEX('Mapping water'!$D$5:$U$352,MATCH($B4,'Mapping water'!$B$5:$B$352,0),MATCH(I$3,'Mapping water'!$D$4:$U$4,0))*$D4</f>
        <v>0</v>
      </c>
      <c r="J4" s="32">
        <f>INDEX('Mapping water'!$D$5:$U$352,MATCH($B4,'Mapping water'!$B$5:$B$352,0),MATCH(J$3,'Mapping water'!$D$4:$U$4,0))*$D4</f>
        <v>0</v>
      </c>
      <c r="K4" s="32">
        <f>INDEX('Mapping water'!$D$5:$U$352,MATCH($B4,'Mapping water'!$B$5:$B$352,0),MATCH(K$3,'Mapping water'!$D$4:$U$4,0))*$D4</f>
        <v>0</v>
      </c>
      <c r="L4" s="32">
        <f>INDEX('Mapping water'!$D$5:$U$352,MATCH($B4,'Mapping water'!$B$5:$B$352,0),MATCH(L$3,'Mapping water'!$D$4:$U$4,0))*$D4</f>
        <v>0</v>
      </c>
      <c r="M4" s="32">
        <f>INDEX('Mapping water'!$D$5:$U$352,MATCH($B4,'Mapping water'!$B$5:$B$352,0),MATCH(M$3,'Mapping water'!$D$4:$U$4,0))*$D4</f>
        <v>0</v>
      </c>
      <c r="N4" s="32">
        <f>INDEX('Mapping water'!$D$5:$U$352,MATCH($B4,'Mapping water'!$B$5:$B$352,0),MATCH(N$3,'Mapping water'!$D$4:$U$4,0))*$D4</f>
        <v>0</v>
      </c>
      <c r="O4" s="32">
        <f>INDEX('Mapping water'!$D$5:$U$352,MATCH($B4,'Mapping water'!$B$5:$B$352,0),MATCH(O$3,'Mapping water'!$D$4:$U$4,0))*$D4</f>
        <v>0</v>
      </c>
      <c r="P4" s="32">
        <f>INDEX('Mapping water'!$D$5:$U$352,MATCH($B4,'Mapping water'!$B$5:$B$352,0),MATCH(P$3,'Mapping water'!$D$4:$U$4,0))*$D4</f>
        <v>0</v>
      </c>
      <c r="Q4" s="32">
        <f>INDEX('Mapping water'!$D$5:$U$352,MATCH($B4,'Mapping water'!$B$5:$B$352,0),MATCH(Q$3,'Mapping water'!$D$4:$U$4,0))*$D4</f>
        <v>0</v>
      </c>
      <c r="R4" s="32">
        <f>INDEX('Mapping water'!$D$5:$U$352,MATCH($B4,'Mapping water'!$B$5:$B$352,0),MATCH(R$3,'Mapping water'!$D$4:$U$4,0))*$D4</f>
        <v>145208</v>
      </c>
      <c r="S4" s="32">
        <f>INDEX('Mapping water'!$D$5:$U$352,MATCH($B4,'Mapping water'!$B$5:$B$352,0),MATCH(S$3,'Mapping water'!$D$4:$U$4,0))*$D4</f>
        <v>0</v>
      </c>
      <c r="T4" s="32">
        <f>INDEX('Mapping water'!$D$5:$U$352,MATCH($B4,'Mapping water'!$B$5:$B$352,0),MATCH(T$3,'Mapping water'!$D$4:$U$4,0))*$D4</f>
        <v>0</v>
      </c>
      <c r="U4" s="32">
        <f>INDEX('Mapping water'!$D$5:$U$352,MATCH($B4,'Mapping water'!$B$5:$B$352,0),MATCH(U$3,'Mapping water'!$D$4:$U$4,0))*$D4</f>
        <v>0</v>
      </c>
      <c r="V4" s="32">
        <f>INDEX('Mapping water'!$D$5:$U$352,MATCH($B4,'Mapping water'!$B$5:$B$352,0),MATCH(V$3,'Mapping water'!$D$4:$U$4,0))*$D4</f>
        <v>0</v>
      </c>
      <c r="W4" s="32">
        <f>INDEX('Mapping water'!$D$5:$U$352,MATCH($B4,'Mapping water'!$B$5:$B$352,0),MATCH(W$3,'Mapping water'!$D$4:$U$4,0))*$D4</f>
        <v>0</v>
      </c>
      <c r="X4" s="32">
        <f>INDEX('Mapping water'!$D$5:$U$352,MATCH($B4,'Mapping water'!$B$5:$B$352,0),MATCH(X$3,'Mapping water'!$D$4:$U$4,0))*$D4</f>
        <v>0</v>
      </c>
      <c r="Y4" s="32">
        <f>INDEX('Mapping water'!$D$5:$U$352,MATCH($B4,'Mapping water'!$B$5:$B$352,0),MATCH(Y$3,'Mapping water'!$D$4:$U$4,0))*$D4</f>
        <v>0</v>
      </c>
    </row>
    <row r="5" spans="1:25" x14ac:dyDescent="0.45">
      <c r="A5" s="10" t="s">
        <v>14</v>
      </c>
      <c r="B5" s="10" t="s">
        <v>15</v>
      </c>
      <c r="C5" s="10" t="s">
        <v>13</v>
      </c>
      <c r="D5" s="32">
        <f>INDEX('ONS data MYE 5'!$K$6:$K$445, MATCH($B5,'ONS data MYE 5'!$B$6:$B$445,0))</f>
        <v>115341</v>
      </c>
      <c r="E5" s="32">
        <f>INDEX('ONS data MYE 5'!$L$6:$L$445, MATCH($B5,'ONS data MYE 5'!$B$6:$B$445,0))</f>
        <v>890</v>
      </c>
      <c r="F5" s="32">
        <f>LN(E5)</f>
        <v>6.7912214627261855</v>
      </c>
      <c r="G5" s="32">
        <f>F5*F5</f>
        <v>46.120688955792794</v>
      </c>
      <c r="H5" s="32">
        <f>INDEX('Mapping water'!$D$5:$U$352,MATCH($B5,'Mapping water'!$B$5:$B$352,0),MATCH(H$3,'Mapping water'!$D$4:$U$4,0))*$D5</f>
        <v>0</v>
      </c>
      <c r="I5" s="32">
        <f>INDEX('Mapping water'!$D$5:$U$352,MATCH($B5,'Mapping water'!$B$5:$B$352,0),MATCH(I$3,'Mapping water'!$D$4:$U$4,0))*$D5</f>
        <v>0</v>
      </c>
      <c r="J5" s="32">
        <f>INDEX('Mapping water'!$D$5:$U$352,MATCH($B5,'Mapping water'!$B$5:$B$352,0),MATCH(J$3,'Mapping water'!$D$4:$U$4,0))*$D5</f>
        <v>0</v>
      </c>
      <c r="K5" s="32">
        <f>INDEX('Mapping water'!$D$5:$U$352,MATCH($B5,'Mapping water'!$B$5:$B$352,0),MATCH(K$3,'Mapping water'!$D$4:$U$4,0))*$D5</f>
        <v>0</v>
      </c>
      <c r="L5" s="32">
        <f>INDEX('Mapping water'!$D$5:$U$352,MATCH($B5,'Mapping water'!$B$5:$B$352,0),MATCH(L$3,'Mapping water'!$D$4:$U$4,0))*$D5</f>
        <v>0</v>
      </c>
      <c r="M5" s="32">
        <f>INDEX('Mapping water'!$D$5:$U$352,MATCH($B5,'Mapping water'!$B$5:$B$352,0),MATCH(M$3,'Mapping water'!$D$4:$U$4,0))*$D5</f>
        <v>0</v>
      </c>
      <c r="N5" s="32">
        <f>INDEX('Mapping water'!$D$5:$U$352,MATCH($B5,'Mapping water'!$B$5:$B$352,0),MATCH(N$3,'Mapping water'!$D$4:$U$4,0))*$D5</f>
        <v>0</v>
      </c>
      <c r="O5" s="32">
        <f>INDEX('Mapping water'!$D$5:$U$352,MATCH($B5,'Mapping water'!$B$5:$B$352,0),MATCH(O$3,'Mapping water'!$D$4:$U$4,0))*$D5</f>
        <v>0</v>
      </c>
      <c r="P5" s="32">
        <f>INDEX('Mapping water'!$D$5:$U$352,MATCH($B5,'Mapping water'!$B$5:$B$352,0),MATCH(P$3,'Mapping water'!$D$4:$U$4,0))*$D5</f>
        <v>0</v>
      </c>
      <c r="Q5" s="32">
        <f>INDEX('Mapping water'!$D$5:$U$352,MATCH($B5,'Mapping water'!$B$5:$B$352,0),MATCH(Q$3,'Mapping water'!$D$4:$U$4,0))*$D5</f>
        <v>0</v>
      </c>
      <c r="R5" s="32">
        <f>INDEX('Mapping water'!$D$5:$U$352,MATCH($B5,'Mapping water'!$B$5:$B$352,0),MATCH(R$3,'Mapping water'!$D$4:$U$4,0))*$D5</f>
        <v>115341</v>
      </c>
      <c r="S5" s="32">
        <f>INDEX('Mapping water'!$D$5:$U$352,MATCH($B5,'Mapping water'!$B$5:$B$352,0),MATCH(S$3,'Mapping water'!$D$4:$U$4,0))*$D5</f>
        <v>0</v>
      </c>
      <c r="T5" s="32">
        <f>INDEX('Mapping water'!$D$5:$U$352,MATCH($B5,'Mapping water'!$B$5:$B$352,0),MATCH(T$3,'Mapping water'!$D$4:$U$4,0))*$D5</f>
        <v>0</v>
      </c>
      <c r="U5" s="32">
        <f>INDEX('Mapping water'!$D$5:$U$352,MATCH($B5,'Mapping water'!$B$5:$B$352,0),MATCH(U$3,'Mapping water'!$D$4:$U$4,0))*$D5</f>
        <v>0</v>
      </c>
      <c r="V5" s="32">
        <f>INDEX('Mapping water'!$D$5:$U$352,MATCH($B5,'Mapping water'!$B$5:$B$352,0),MATCH(V$3,'Mapping water'!$D$4:$U$4,0))*$D5</f>
        <v>0</v>
      </c>
      <c r="W5" s="32">
        <f>INDEX('Mapping water'!$D$5:$U$352,MATCH($B5,'Mapping water'!$B$5:$B$352,0),MATCH(W$3,'Mapping water'!$D$4:$U$4,0))*$D5</f>
        <v>0</v>
      </c>
      <c r="X5" s="32">
        <f>INDEX('Mapping water'!$D$5:$U$352,MATCH($B5,'Mapping water'!$B$5:$B$352,0),MATCH(X$3,'Mapping water'!$D$4:$U$4,0))*$D5</f>
        <v>0</v>
      </c>
      <c r="Y5" s="32">
        <f>INDEX('Mapping water'!$D$5:$U$352,MATCH($B5,'Mapping water'!$B$5:$B$352,0),MATCH(Y$3,'Mapping water'!$D$4:$U$4,0))*$D5</f>
        <v>0</v>
      </c>
    </row>
    <row r="6" spans="1:25" x14ac:dyDescent="0.45">
      <c r="A6" s="10" t="s">
        <v>16</v>
      </c>
      <c r="B6" s="10" t="s">
        <v>17</v>
      </c>
      <c r="C6" s="10" t="s">
        <v>13</v>
      </c>
      <c r="D6" s="32">
        <f>INDEX('ONS data MYE 5'!$K$6:$K$445, MATCH($B6,'ONS data MYE 5'!$B$6:$B$445,0))</f>
        <v>142781</v>
      </c>
      <c r="E6" s="32">
        <f>INDEX('ONS data MYE 5'!$L$6:$L$445, MATCH($B6,'ONS data MYE 5'!$B$6:$B$445,0))</f>
        <v>300</v>
      </c>
      <c r="F6" s="32">
        <f t="shared" ref="F6:F69" si="0">LN(E6)</f>
        <v>5.7037824746562009</v>
      </c>
      <c r="G6" s="32">
        <f t="shared" ref="G6:G69" si="1">F6*F6</f>
        <v>32.533134518195219</v>
      </c>
      <c r="H6" s="32">
        <f>INDEX('Mapping water'!$D$5:$U$352,MATCH($B6,'Mapping water'!$B$5:$B$352,0),MATCH(H$3,'Mapping water'!$D$4:$U$4,0))*$D6</f>
        <v>0</v>
      </c>
      <c r="I6" s="32">
        <f>INDEX('Mapping water'!$D$5:$U$352,MATCH($B6,'Mapping water'!$B$5:$B$352,0),MATCH(I$3,'Mapping water'!$D$4:$U$4,0))*$D6</f>
        <v>0</v>
      </c>
      <c r="J6" s="32">
        <f>INDEX('Mapping water'!$D$5:$U$352,MATCH($B6,'Mapping water'!$B$5:$B$352,0),MATCH(J$3,'Mapping water'!$D$4:$U$4,0))*$D6</f>
        <v>0</v>
      </c>
      <c r="K6" s="32">
        <f>INDEX('Mapping water'!$D$5:$U$352,MATCH($B6,'Mapping water'!$B$5:$B$352,0),MATCH(K$3,'Mapping water'!$D$4:$U$4,0))*$D6</f>
        <v>0</v>
      </c>
      <c r="L6" s="32">
        <f>INDEX('Mapping water'!$D$5:$U$352,MATCH($B6,'Mapping water'!$B$5:$B$352,0),MATCH(L$3,'Mapping water'!$D$4:$U$4,0))*$D6</f>
        <v>0</v>
      </c>
      <c r="M6" s="32">
        <f>INDEX('Mapping water'!$D$5:$U$352,MATCH($B6,'Mapping water'!$B$5:$B$352,0),MATCH(M$3,'Mapping water'!$D$4:$U$4,0))*$D6</f>
        <v>0</v>
      </c>
      <c r="N6" s="32">
        <f>INDEX('Mapping water'!$D$5:$U$352,MATCH($B6,'Mapping water'!$B$5:$B$352,0),MATCH(N$3,'Mapping water'!$D$4:$U$4,0))*$D6</f>
        <v>0</v>
      </c>
      <c r="O6" s="32">
        <f>INDEX('Mapping water'!$D$5:$U$352,MATCH($B6,'Mapping water'!$B$5:$B$352,0),MATCH(O$3,'Mapping water'!$D$4:$U$4,0))*$D6</f>
        <v>0</v>
      </c>
      <c r="P6" s="32">
        <f>INDEX('Mapping water'!$D$5:$U$352,MATCH($B6,'Mapping water'!$B$5:$B$352,0),MATCH(P$3,'Mapping water'!$D$4:$U$4,0))*$D6</f>
        <v>0</v>
      </c>
      <c r="Q6" s="32">
        <f>INDEX('Mapping water'!$D$5:$U$352,MATCH($B6,'Mapping water'!$B$5:$B$352,0),MATCH(Q$3,'Mapping water'!$D$4:$U$4,0))*$D6</f>
        <v>0</v>
      </c>
      <c r="R6" s="32">
        <f>INDEX('Mapping water'!$D$5:$U$352,MATCH($B6,'Mapping water'!$B$5:$B$352,0),MATCH(R$3,'Mapping water'!$D$4:$U$4,0))*$D6</f>
        <v>142781</v>
      </c>
      <c r="S6" s="32">
        <f>INDEX('Mapping water'!$D$5:$U$352,MATCH($B6,'Mapping water'!$B$5:$B$352,0),MATCH(S$3,'Mapping water'!$D$4:$U$4,0))*$D6</f>
        <v>0</v>
      </c>
      <c r="T6" s="32">
        <f>INDEX('Mapping water'!$D$5:$U$352,MATCH($B6,'Mapping water'!$B$5:$B$352,0),MATCH(T$3,'Mapping water'!$D$4:$U$4,0))*$D6</f>
        <v>0</v>
      </c>
      <c r="U6" s="32">
        <f>INDEX('Mapping water'!$D$5:$U$352,MATCH($B6,'Mapping water'!$B$5:$B$352,0),MATCH(U$3,'Mapping water'!$D$4:$U$4,0))*$D6</f>
        <v>0</v>
      </c>
      <c r="V6" s="32">
        <f>INDEX('Mapping water'!$D$5:$U$352,MATCH($B6,'Mapping water'!$B$5:$B$352,0),MATCH(V$3,'Mapping water'!$D$4:$U$4,0))*$D6</f>
        <v>0</v>
      </c>
      <c r="W6" s="32">
        <f>INDEX('Mapping water'!$D$5:$U$352,MATCH($B6,'Mapping water'!$B$5:$B$352,0),MATCH(W$3,'Mapping water'!$D$4:$U$4,0))*$D6</f>
        <v>0</v>
      </c>
      <c r="X6" s="32">
        <f>INDEX('Mapping water'!$D$5:$U$352,MATCH($B6,'Mapping water'!$B$5:$B$352,0),MATCH(X$3,'Mapping water'!$D$4:$U$4,0))*$D6</f>
        <v>0</v>
      </c>
      <c r="Y6" s="32">
        <f>INDEX('Mapping water'!$D$5:$U$352,MATCH($B6,'Mapping water'!$B$5:$B$352,0),MATCH(Y$3,'Mapping water'!$D$4:$U$4,0))*$D6</f>
        <v>0</v>
      </c>
    </row>
    <row r="7" spans="1:25" x14ac:dyDescent="0.45">
      <c r="A7" s="10" t="s">
        <v>18</v>
      </c>
      <c r="B7" s="10" t="s">
        <v>19</v>
      </c>
      <c r="C7" s="10" t="s">
        <v>13</v>
      </c>
      <c r="D7" s="32">
        <f>INDEX('ONS data MYE 5'!$K$6:$K$445, MATCH($B7,'ONS data MYE 5'!$B$6:$B$445,0))</f>
        <v>85993</v>
      </c>
      <c r="E7" s="32">
        <f>INDEX('ONS data MYE 5'!$L$6:$L$445, MATCH($B7,'ONS data MYE 5'!$B$6:$B$445,0))</f>
        <v>3311</v>
      </c>
      <c r="F7" s="32">
        <f t="shared" si="0"/>
        <v>8.1050055375472461</v>
      </c>
      <c r="G7" s="32">
        <f t="shared" si="1"/>
        <v>65.691114763671521</v>
      </c>
      <c r="H7" s="32">
        <f>INDEX('Mapping water'!$D$5:$U$352,MATCH($B7,'Mapping water'!$B$5:$B$352,0),MATCH(H$3,'Mapping water'!$D$4:$U$4,0))*$D7</f>
        <v>0</v>
      </c>
      <c r="I7" s="32">
        <f>INDEX('Mapping water'!$D$5:$U$352,MATCH($B7,'Mapping water'!$B$5:$B$352,0),MATCH(I$3,'Mapping water'!$D$4:$U$4,0))*$D7</f>
        <v>0</v>
      </c>
      <c r="J7" s="32">
        <f>INDEX('Mapping water'!$D$5:$U$352,MATCH($B7,'Mapping water'!$B$5:$B$352,0),MATCH(J$3,'Mapping water'!$D$4:$U$4,0))*$D7</f>
        <v>0</v>
      </c>
      <c r="K7" s="32">
        <f>INDEX('Mapping water'!$D$5:$U$352,MATCH($B7,'Mapping water'!$B$5:$B$352,0),MATCH(K$3,'Mapping water'!$D$4:$U$4,0))*$D7</f>
        <v>0</v>
      </c>
      <c r="L7" s="32">
        <f>INDEX('Mapping water'!$D$5:$U$352,MATCH($B7,'Mapping water'!$B$5:$B$352,0),MATCH(L$3,'Mapping water'!$D$4:$U$4,0))*$D7</f>
        <v>0</v>
      </c>
      <c r="M7" s="32">
        <f>INDEX('Mapping water'!$D$5:$U$352,MATCH($B7,'Mapping water'!$B$5:$B$352,0),MATCH(M$3,'Mapping water'!$D$4:$U$4,0))*$D7</f>
        <v>0</v>
      </c>
      <c r="N7" s="32">
        <f>INDEX('Mapping water'!$D$5:$U$352,MATCH($B7,'Mapping water'!$B$5:$B$352,0),MATCH(N$3,'Mapping water'!$D$4:$U$4,0))*$D7</f>
        <v>0</v>
      </c>
      <c r="O7" s="32">
        <f>INDEX('Mapping water'!$D$5:$U$352,MATCH($B7,'Mapping water'!$B$5:$B$352,0),MATCH(O$3,'Mapping water'!$D$4:$U$4,0))*$D7</f>
        <v>0</v>
      </c>
      <c r="P7" s="32">
        <f>INDEX('Mapping water'!$D$5:$U$352,MATCH($B7,'Mapping water'!$B$5:$B$352,0),MATCH(P$3,'Mapping water'!$D$4:$U$4,0))*$D7</f>
        <v>0</v>
      </c>
      <c r="Q7" s="32">
        <f>INDEX('Mapping water'!$D$5:$U$352,MATCH($B7,'Mapping water'!$B$5:$B$352,0),MATCH(Q$3,'Mapping water'!$D$4:$U$4,0))*$D7</f>
        <v>0</v>
      </c>
      <c r="R7" s="32">
        <f>INDEX('Mapping water'!$D$5:$U$352,MATCH($B7,'Mapping water'!$B$5:$B$352,0),MATCH(R$3,'Mapping water'!$D$4:$U$4,0))*$D7</f>
        <v>85993</v>
      </c>
      <c r="S7" s="32">
        <f>INDEX('Mapping water'!$D$5:$U$352,MATCH($B7,'Mapping water'!$B$5:$B$352,0),MATCH(S$3,'Mapping water'!$D$4:$U$4,0))*$D7</f>
        <v>0</v>
      </c>
      <c r="T7" s="32">
        <f>INDEX('Mapping water'!$D$5:$U$352,MATCH($B7,'Mapping water'!$B$5:$B$352,0),MATCH(T$3,'Mapping water'!$D$4:$U$4,0))*$D7</f>
        <v>0</v>
      </c>
      <c r="U7" s="32">
        <f>INDEX('Mapping water'!$D$5:$U$352,MATCH($B7,'Mapping water'!$B$5:$B$352,0),MATCH(U$3,'Mapping water'!$D$4:$U$4,0))*$D7</f>
        <v>0</v>
      </c>
      <c r="V7" s="32">
        <f>INDEX('Mapping water'!$D$5:$U$352,MATCH($B7,'Mapping water'!$B$5:$B$352,0),MATCH(V$3,'Mapping water'!$D$4:$U$4,0))*$D7</f>
        <v>0</v>
      </c>
      <c r="W7" s="32">
        <f>INDEX('Mapping water'!$D$5:$U$352,MATCH($B7,'Mapping water'!$B$5:$B$352,0),MATCH(W$3,'Mapping water'!$D$4:$U$4,0))*$D7</f>
        <v>0</v>
      </c>
      <c r="X7" s="32">
        <f>INDEX('Mapping water'!$D$5:$U$352,MATCH($B7,'Mapping water'!$B$5:$B$352,0),MATCH(X$3,'Mapping water'!$D$4:$U$4,0))*$D7</f>
        <v>0</v>
      </c>
      <c r="Y7" s="32">
        <f>INDEX('Mapping water'!$D$5:$U$352,MATCH($B7,'Mapping water'!$B$5:$B$352,0),MATCH(Y$3,'Mapping water'!$D$4:$U$4,0))*$D7</f>
        <v>0</v>
      </c>
    </row>
    <row r="8" spans="1:25" x14ac:dyDescent="0.45">
      <c r="A8" s="10" t="s">
        <v>27</v>
      </c>
      <c r="B8" s="10" t="s">
        <v>28</v>
      </c>
      <c r="C8" s="10" t="s">
        <v>13</v>
      </c>
      <c r="D8" s="32">
        <f>INDEX('ONS data MYE 5'!$K$6:$K$445, MATCH($B8,'ONS data MYE 5'!$B$6:$B$445,0))</f>
        <v>210173</v>
      </c>
      <c r="E8" s="32">
        <f>INDEX('ONS data MYE 5'!$L$6:$L$445, MATCH($B8,'ONS data MYE 5'!$B$6:$B$445,0))</f>
        <v>4848</v>
      </c>
      <c r="F8" s="32">
        <f t="shared" si="0"/>
        <v>8.4863215277491495</v>
      </c>
      <c r="G8" s="32">
        <f t="shared" si="1"/>
        <v>72.017653072338661</v>
      </c>
      <c r="H8" s="32">
        <f>INDEX('Mapping water'!$D$5:$U$352,MATCH($B8,'Mapping water'!$B$5:$B$352,0),MATCH(H$3,'Mapping water'!$D$4:$U$4,0))*$D8</f>
        <v>0</v>
      </c>
      <c r="I8" s="32">
        <f>INDEX('Mapping water'!$D$5:$U$352,MATCH($B8,'Mapping water'!$B$5:$B$352,0),MATCH(I$3,'Mapping water'!$D$4:$U$4,0))*$D8</f>
        <v>0</v>
      </c>
      <c r="J8" s="32">
        <f>INDEX('Mapping water'!$D$5:$U$352,MATCH($B8,'Mapping water'!$B$5:$B$352,0),MATCH(J$3,'Mapping water'!$D$4:$U$4,0))*$D8</f>
        <v>0</v>
      </c>
      <c r="K8" s="32">
        <f>INDEX('Mapping water'!$D$5:$U$352,MATCH($B8,'Mapping water'!$B$5:$B$352,0),MATCH(K$3,'Mapping water'!$D$4:$U$4,0))*$D8</f>
        <v>0</v>
      </c>
      <c r="L8" s="32">
        <f>INDEX('Mapping water'!$D$5:$U$352,MATCH($B8,'Mapping water'!$B$5:$B$352,0),MATCH(L$3,'Mapping water'!$D$4:$U$4,0))*$D8</f>
        <v>0</v>
      </c>
      <c r="M8" s="32">
        <f>INDEX('Mapping water'!$D$5:$U$352,MATCH($B8,'Mapping water'!$B$5:$B$352,0),MATCH(M$3,'Mapping water'!$D$4:$U$4,0))*$D8</f>
        <v>0</v>
      </c>
      <c r="N8" s="32">
        <f>INDEX('Mapping water'!$D$5:$U$352,MATCH($B8,'Mapping water'!$B$5:$B$352,0),MATCH(N$3,'Mapping water'!$D$4:$U$4,0))*$D8</f>
        <v>0</v>
      </c>
      <c r="O8" s="32">
        <f>INDEX('Mapping water'!$D$5:$U$352,MATCH($B8,'Mapping water'!$B$5:$B$352,0),MATCH(O$3,'Mapping water'!$D$4:$U$4,0))*$D8</f>
        <v>0</v>
      </c>
      <c r="P8" s="32">
        <f>INDEX('Mapping water'!$D$5:$U$352,MATCH($B8,'Mapping water'!$B$5:$B$352,0),MATCH(P$3,'Mapping water'!$D$4:$U$4,0))*$D8</f>
        <v>0</v>
      </c>
      <c r="Q8" s="32">
        <f>INDEX('Mapping water'!$D$5:$U$352,MATCH($B8,'Mapping water'!$B$5:$B$352,0),MATCH(Q$3,'Mapping water'!$D$4:$U$4,0))*$D8</f>
        <v>0</v>
      </c>
      <c r="R8" s="32">
        <f>INDEX('Mapping water'!$D$5:$U$352,MATCH($B8,'Mapping water'!$B$5:$B$352,0),MATCH(R$3,'Mapping water'!$D$4:$U$4,0))*$D8</f>
        <v>210173</v>
      </c>
      <c r="S8" s="32">
        <f>INDEX('Mapping water'!$D$5:$U$352,MATCH($B8,'Mapping water'!$B$5:$B$352,0),MATCH(S$3,'Mapping water'!$D$4:$U$4,0))*$D8</f>
        <v>0</v>
      </c>
      <c r="T8" s="32">
        <f>INDEX('Mapping water'!$D$5:$U$352,MATCH($B8,'Mapping water'!$B$5:$B$352,0),MATCH(T$3,'Mapping water'!$D$4:$U$4,0))*$D8</f>
        <v>0</v>
      </c>
      <c r="U8" s="32">
        <f>INDEX('Mapping water'!$D$5:$U$352,MATCH($B8,'Mapping water'!$B$5:$B$352,0),MATCH(U$3,'Mapping water'!$D$4:$U$4,0))*$D8</f>
        <v>0</v>
      </c>
      <c r="V8" s="32">
        <f>INDEX('Mapping water'!$D$5:$U$352,MATCH($B8,'Mapping water'!$B$5:$B$352,0),MATCH(V$3,'Mapping water'!$D$4:$U$4,0))*$D8</f>
        <v>0</v>
      </c>
      <c r="W8" s="32">
        <f>INDEX('Mapping water'!$D$5:$U$352,MATCH($B8,'Mapping water'!$B$5:$B$352,0),MATCH(W$3,'Mapping water'!$D$4:$U$4,0))*$D8</f>
        <v>0</v>
      </c>
      <c r="X8" s="32">
        <f>INDEX('Mapping water'!$D$5:$U$352,MATCH($B8,'Mapping water'!$B$5:$B$352,0),MATCH(X$3,'Mapping water'!$D$4:$U$4,0))*$D8</f>
        <v>0</v>
      </c>
      <c r="Y8" s="32">
        <f>INDEX('Mapping water'!$D$5:$U$352,MATCH($B8,'Mapping water'!$B$5:$B$352,0),MATCH(Y$3,'Mapping water'!$D$4:$U$4,0))*$D8</f>
        <v>0</v>
      </c>
    </row>
    <row r="9" spans="1:25" x14ac:dyDescent="0.45">
      <c r="A9" s="10" t="s">
        <v>32</v>
      </c>
      <c r="B9" s="10" t="s">
        <v>33</v>
      </c>
      <c r="C9" s="10" t="s">
        <v>13</v>
      </c>
      <c r="D9" s="32">
        <f>INDEX('ONS data MYE 5'!$K$6:$K$445, MATCH($B9,'ONS data MYE 5'!$B$6:$B$445,0))</f>
        <v>128451</v>
      </c>
      <c r="E9" s="32">
        <f>INDEX('ONS data MYE 5'!$L$6:$L$445, MATCH($B9,'ONS data MYE 5'!$B$6:$B$445,0))</f>
        <v>379</v>
      </c>
      <c r="F9" s="32">
        <f t="shared" si="0"/>
        <v>5.9375362050824263</v>
      </c>
      <c r="G9" s="32">
        <f t="shared" si="1"/>
        <v>35.254336186664624</v>
      </c>
      <c r="H9" s="32">
        <f>INDEX('Mapping water'!$D$5:$U$352,MATCH($B9,'Mapping water'!$B$5:$B$352,0),MATCH(H$3,'Mapping water'!$D$4:$U$4,0))*$D9</f>
        <v>0</v>
      </c>
      <c r="I9" s="32">
        <f>INDEX('Mapping water'!$D$5:$U$352,MATCH($B9,'Mapping water'!$B$5:$B$352,0),MATCH(I$3,'Mapping water'!$D$4:$U$4,0))*$D9</f>
        <v>0</v>
      </c>
      <c r="J9" s="32">
        <f>INDEX('Mapping water'!$D$5:$U$352,MATCH($B9,'Mapping water'!$B$5:$B$352,0),MATCH(J$3,'Mapping water'!$D$4:$U$4,0))*$D9</f>
        <v>0</v>
      </c>
      <c r="K9" s="32">
        <f>INDEX('Mapping water'!$D$5:$U$352,MATCH($B9,'Mapping water'!$B$5:$B$352,0),MATCH(K$3,'Mapping water'!$D$4:$U$4,0))*$D9</f>
        <v>0</v>
      </c>
      <c r="L9" s="32">
        <f>INDEX('Mapping water'!$D$5:$U$352,MATCH($B9,'Mapping water'!$B$5:$B$352,0),MATCH(L$3,'Mapping water'!$D$4:$U$4,0))*$D9</f>
        <v>0</v>
      </c>
      <c r="M9" s="32">
        <f>INDEX('Mapping water'!$D$5:$U$352,MATCH($B9,'Mapping water'!$B$5:$B$352,0),MATCH(M$3,'Mapping water'!$D$4:$U$4,0))*$D9</f>
        <v>0</v>
      </c>
      <c r="N9" s="32">
        <f>INDEX('Mapping water'!$D$5:$U$352,MATCH($B9,'Mapping water'!$B$5:$B$352,0),MATCH(N$3,'Mapping water'!$D$4:$U$4,0))*$D9</f>
        <v>77070.599999999991</v>
      </c>
      <c r="O9" s="32">
        <f>INDEX('Mapping water'!$D$5:$U$352,MATCH($B9,'Mapping water'!$B$5:$B$352,0),MATCH(O$3,'Mapping water'!$D$4:$U$4,0))*$D9</f>
        <v>0</v>
      </c>
      <c r="P9" s="32">
        <f>INDEX('Mapping water'!$D$5:$U$352,MATCH($B9,'Mapping water'!$B$5:$B$352,0),MATCH(P$3,'Mapping water'!$D$4:$U$4,0))*$D9</f>
        <v>0</v>
      </c>
      <c r="Q9" s="32">
        <f>INDEX('Mapping water'!$D$5:$U$352,MATCH($B9,'Mapping water'!$B$5:$B$352,0),MATCH(Q$3,'Mapping water'!$D$4:$U$4,0))*$D9</f>
        <v>0</v>
      </c>
      <c r="R9" s="32">
        <f>INDEX('Mapping water'!$D$5:$U$352,MATCH($B9,'Mapping water'!$B$5:$B$352,0),MATCH(R$3,'Mapping water'!$D$4:$U$4,0))*$D9</f>
        <v>51380.4</v>
      </c>
      <c r="S9" s="32">
        <f>INDEX('Mapping water'!$D$5:$U$352,MATCH($B9,'Mapping water'!$B$5:$B$352,0),MATCH(S$3,'Mapping water'!$D$4:$U$4,0))*$D9</f>
        <v>0</v>
      </c>
      <c r="T9" s="32">
        <f>INDEX('Mapping water'!$D$5:$U$352,MATCH($B9,'Mapping water'!$B$5:$B$352,0),MATCH(T$3,'Mapping water'!$D$4:$U$4,0))*$D9</f>
        <v>0</v>
      </c>
      <c r="U9" s="32">
        <f>INDEX('Mapping water'!$D$5:$U$352,MATCH($B9,'Mapping water'!$B$5:$B$352,0),MATCH(U$3,'Mapping water'!$D$4:$U$4,0))*$D9</f>
        <v>0</v>
      </c>
      <c r="V9" s="32">
        <f>INDEX('Mapping water'!$D$5:$U$352,MATCH($B9,'Mapping water'!$B$5:$B$352,0),MATCH(V$3,'Mapping water'!$D$4:$U$4,0))*$D9</f>
        <v>0</v>
      </c>
      <c r="W9" s="32">
        <f>INDEX('Mapping water'!$D$5:$U$352,MATCH($B9,'Mapping water'!$B$5:$B$352,0),MATCH(W$3,'Mapping water'!$D$4:$U$4,0))*$D9</f>
        <v>0</v>
      </c>
      <c r="X9" s="32">
        <f>INDEX('Mapping water'!$D$5:$U$352,MATCH($B9,'Mapping water'!$B$5:$B$352,0),MATCH(X$3,'Mapping water'!$D$4:$U$4,0))*$D9</f>
        <v>0</v>
      </c>
      <c r="Y9" s="32">
        <f>INDEX('Mapping water'!$D$5:$U$352,MATCH($B9,'Mapping water'!$B$5:$B$352,0),MATCH(Y$3,'Mapping water'!$D$4:$U$4,0))*$D9</f>
        <v>0</v>
      </c>
    </row>
    <row r="10" spans="1:25" x14ac:dyDescent="0.45">
      <c r="A10" s="10" t="s">
        <v>34</v>
      </c>
      <c r="B10" s="10" t="s">
        <v>35</v>
      </c>
      <c r="C10" s="10" t="s">
        <v>13</v>
      </c>
      <c r="D10" s="32">
        <f>INDEX('ONS data MYE 5'!$K$6:$K$445, MATCH($B10,'ONS data MYE 5'!$B$6:$B$445,0))</f>
        <v>84619</v>
      </c>
      <c r="E10" s="32">
        <f>INDEX('ONS data MYE 5'!$L$6:$L$445, MATCH($B10,'ONS data MYE 5'!$B$6:$B$445,0))</f>
        <v>2771</v>
      </c>
      <c r="F10" s="32">
        <f t="shared" si="0"/>
        <v>7.9269635448629785</v>
      </c>
      <c r="G10" s="32">
        <f t="shared" si="1"/>
        <v>62.836751041586638</v>
      </c>
      <c r="H10" s="32">
        <f>INDEX('Mapping water'!$D$5:$U$352,MATCH($B10,'Mapping water'!$B$5:$B$352,0),MATCH(H$3,'Mapping water'!$D$4:$U$4,0))*$D10</f>
        <v>0</v>
      </c>
      <c r="I10" s="32">
        <f>INDEX('Mapping water'!$D$5:$U$352,MATCH($B10,'Mapping water'!$B$5:$B$352,0),MATCH(I$3,'Mapping water'!$D$4:$U$4,0))*$D10</f>
        <v>0</v>
      </c>
      <c r="J10" s="32">
        <f>INDEX('Mapping water'!$D$5:$U$352,MATCH($B10,'Mapping water'!$B$5:$B$352,0),MATCH(J$3,'Mapping water'!$D$4:$U$4,0))*$D10</f>
        <v>0</v>
      </c>
      <c r="K10" s="32">
        <f>INDEX('Mapping water'!$D$5:$U$352,MATCH($B10,'Mapping water'!$B$5:$B$352,0),MATCH(K$3,'Mapping water'!$D$4:$U$4,0))*$D10</f>
        <v>0</v>
      </c>
      <c r="L10" s="32">
        <f>INDEX('Mapping water'!$D$5:$U$352,MATCH($B10,'Mapping water'!$B$5:$B$352,0),MATCH(L$3,'Mapping water'!$D$4:$U$4,0))*$D10</f>
        <v>0</v>
      </c>
      <c r="M10" s="32">
        <f>INDEX('Mapping water'!$D$5:$U$352,MATCH($B10,'Mapping water'!$B$5:$B$352,0),MATCH(M$3,'Mapping water'!$D$4:$U$4,0))*$D10</f>
        <v>0</v>
      </c>
      <c r="N10" s="32">
        <f>INDEX('Mapping water'!$D$5:$U$352,MATCH($B10,'Mapping water'!$B$5:$B$352,0),MATCH(N$3,'Mapping water'!$D$4:$U$4,0))*$D10</f>
        <v>0</v>
      </c>
      <c r="O10" s="32">
        <f>INDEX('Mapping water'!$D$5:$U$352,MATCH($B10,'Mapping water'!$B$5:$B$352,0),MATCH(O$3,'Mapping water'!$D$4:$U$4,0))*$D10</f>
        <v>0</v>
      </c>
      <c r="P10" s="32">
        <f>INDEX('Mapping water'!$D$5:$U$352,MATCH($B10,'Mapping water'!$B$5:$B$352,0),MATCH(P$3,'Mapping water'!$D$4:$U$4,0))*$D10</f>
        <v>0</v>
      </c>
      <c r="Q10" s="32">
        <f>INDEX('Mapping water'!$D$5:$U$352,MATCH($B10,'Mapping water'!$B$5:$B$352,0),MATCH(Q$3,'Mapping water'!$D$4:$U$4,0))*$D10</f>
        <v>0</v>
      </c>
      <c r="R10" s="32">
        <f>INDEX('Mapping water'!$D$5:$U$352,MATCH($B10,'Mapping water'!$B$5:$B$352,0),MATCH(R$3,'Mapping water'!$D$4:$U$4,0))*$D10</f>
        <v>84619</v>
      </c>
      <c r="S10" s="32">
        <f>INDEX('Mapping water'!$D$5:$U$352,MATCH($B10,'Mapping water'!$B$5:$B$352,0),MATCH(S$3,'Mapping water'!$D$4:$U$4,0))*$D10</f>
        <v>0</v>
      </c>
      <c r="T10" s="32">
        <f>INDEX('Mapping water'!$D$5:$U$352,MATCH($B10,'Mapping water'!$B$5:$B$352,0),MATCH(T$3,'Mapping water'!$D$4:$U$4,0))*$D10</f>
        <v>0</v>
      </c>
      <c r="U10" s="32">
        <f>INDEX('Mapping water'!$D$5:$U$352,MATCH($B10,'Mapping water'!$B$5:$B$352,0),MATCH(U$3,'Mapping water'!$D$4:$U$4,0))*$D10</f>
        <v>0</v>
      </c>
      <c r="V10" s="32">
        <f>INDEX('Mapping water'!$D$5:$U$352,MATCH($B10,'Mapping water'!$B$5:$B$352,0),MATCH(V$3,'Mapping water'!$D$4:$U$4,0))*$D10</f>
        <v>0</v>
      </c>
      <c r="W10" s="32">
        <f>INDEX('Mapping water'!$D$5:$U$352,MATCH($B10,'Mapping water'!$B$5:$B$352,0),MATCH(W$3,'Mapping water'!$D$4:$U$4,0))*$D10</f>
        <v>0</v>
      </c>
      <c r="X10" s="32">
        <f>INDEX('Mapping water'!$D$5:$U$352,MATCH($B10,'Mapping water'!$B$5:$B$352,0),MATCH(X$3,'Mapping water'!$D$4:$U$4,0))*$D10</f>
        <v>0</v>
      </c>
      <c r="Y10" s="32">
        <f>INDEX('Mapping water'!$D$5:$U$352,MATCH($B10,'Mapping water'!$B$5:$B$352,0),MATCH(Y$3,'Mapping water'!$D$4:$U$4,0))*$D10</f>
        <v>0</v>
      </c>
    </row>
    <row r="11" spans="1:25" x14ac:dyDescent="0.45">
      <c r="A11" s="10" t="s">
        <v>36</v>
      </c>
      <c r="B11" s="10" t="s">
        <v>37</v>
      </c>
      <c r="C11" s="10" t="s">
        <v>13</v>
      </c>
      <c r="D11" s="32">
        <f>INDEX('ONS data MYE 5'!$K$6:$K$445, MATCH($B11,'ONS data MYE 5'!$B$6:$B$445,0))</f>
        <v>140395</v>
      </c>
      <c r="E11" s="32">
        <f>INDEX('ONS data MYE 5'!$L$6:$L$445, MATCH($B11,'ONS data MYE 5'!$B$6:$B$445,0))</f>
        <v>416</v>
      </c>
      <c r="F11" s="32">
        <f t="shared" si="0"/>
        <v>6.0306852602612633</v>
      </c>
      <c r="G11" s="32">
        <f t="shared" si="1"/>
        <v>36.369164708332463</v>
      </c>
      <c r="H11" s="32">
        <f>INDEX('Mapping water'!$D$5:$U$352,MATCH($B11,'Mapping water'!$B$5:$B$352,0),MATCH(H$3,'Mapping water'!$D$4:$U$4,0))*$D11</f>
        <v>10192.677</v>
      </c>
      <c r="I11" s="32">
        <f>INDEX('Mapping water'!$D$5:$U$352,MATCH($B11,'Mapping water'!$B$5:$B$352,0),MATCH(I$3,'Mapping water'!$D$4:$U$4,0))*$D11</f>
        <v>0</v>
      </c>
      <c r="J11" s="32">
        <f>INDEX('Mapping water'!$D$5:$U$352,MATCH($B11,'Mapping water'!$B$5:$B$352,0),MATCH(J$3,'Mapping water'!$D$4:$U$4,0))*$D11</f>
        <v>0</v>
      </c>
      <c r="K11" s="32">
        <f>INDEX('Mapping water'!$D$5:$U$352,MATCH($B11,'Mapping water'!$B$5:$B$352,0),MATCH(K$3,'Mapping water'!$D$4:$U$4,0))*$D11</f>
        <v>0</v>
      </c>
      <c r="L11" s="32">
        <f>INDEX('Mapping water'!$D$5:$U$352,MATCH($B11,'Mapping water'!$B$5:$B$352,0),MATCH(L$3,'Mapping water'!$D$4:$U$4,0))*$D11</f>
        <v>0</v>
      </c>
      <c r="M11" s="32">
        <f>INDEX('Mapping water'!$D$5:$U$352,MATCH($B11,'Mapping water'!$B$5:$B$352,0),MATCH(M$3,'Mapping water'!$D$4:$U$4,0))*$D11</f>
        <v>0</v>
      </c>
      <c r="N11" s="32">
        <f>INDEX('Mapping water'!$D$5:$U$352,MATCH($B11,'Mapping water'!$B$5:$B$352,0),MATCH(N$3,'Mapping water'!$D$4:$U$4,0))*$D11</f>
        <v>0</v>
      </c>
      <c r="O11" s="32">
        <f>INDEX('Mapping water'!$D$5:$U$352,MATCH($B11,'Mapping water'!$B$5:$B$352,0),MATCH(O$3,'Mapping water'!$D$4:$U$4,0))*$D11</f>
        <v>0</v>
      </c>
      <c r="P11" s="32">
        <f>INDEX('Mapping water'!$D$5:$U$352,MATCH($B11,'Mapping water'!$B$5:$B$352,0),MATCH(P$3,'Mapping water'!$D$4:$U$4,0))*$D11</f>
        <v>0</v>
      </c>
      <c r="Q11" s="32">
        <f>INDEX('Mapping water'!$D$5:$U$352,MATCH($B11,'Mapping water'!$B$5:$B$352,0),MATCH(Q$3,'Mapping water'!$D$4:$U$4,0))*$D11</f>
        <v>0</v>
      </c>
      <c r="R11" s="32">
        <f>INDEX('Mapping water'!$D$5:$U$352,MATCH($B11,'Mapping water'!$B$5:$B$352,0),MATCH(R$3,'Mapping water'!$D$4:$U$4,0))*$D11</f>
        <v>130202.323</v>
      </c>
      <c r="S11" s="32">
        <f>INDEX('Mapping water'!$D$5:$U$352,MATCH($B11,'Mapping water'!$B$5:$B$352,0),MATCH(S$3,'Mapping water'!$D$4:$U$4,0))*$D11</f>
        <v>0</v>
      </c>
      <c r="T11" s="32">
        <f>INDEX('Mapping water'!$D$5:$U$352,MATCH($B11,'Mapping water'!$B$5:$B$352,0),MATCH(T$3,'Mapping water'!$D$4:$U$4,0))*$D11</f>
        <v>0</v>
      </c>
      <c r="U11" s="32">
        <f>INDEX('Mapping water'!$D$5:$U$352,MATCH($B11,'Mapping water'!$B$5:$B$352,0),MATCH(U$3,'Mapping water'!$D$4:$U$4,0))*$D11</f>
        <v>0</v>
      </c>
      <c r="V11" s="32">
        <f>INDEX('Mapping water'!$D$5:$U$352,MATCH($B11,'Mapping water'!$B$5:$B$352,0),MATCH(V$3,'Mapping water'!$D$4:$U$4,0))*$D11</f>
        <v>0</v>
      </c>
      <c r="W11" s="32">
        <f>INDEX('Mapping water'!$D$5:$U$352,MATCH($B11,'Mapping water'!$B$5:$B$352,0),MATCH(W$3,'Mapping water'!$D$4:$U$4,0))*$D11</f>
        <v>0</v>
      </c>
      <c r="X11" s="32">
        <f>INDEX('Mapping water'!$D$5:$U$352,MATCH($B11,'Mapping water'!$B$5:$B$352,0),MATCH(X$3,'Mapping water'!$D$4:$U$4,0))*$D11</f>
        <v>0</v>
      </c>
      <c r="Y11" s="32">
        <f>INDEX('Mapping water'!$D$5:$U$352,MATCH($B11,'Mapping water'!$B$5:$B$352,0),MATCH(Y$3,'Mapping water'!$D$4:$U$4,0))*$D11</f>
        <v>0</v>
      </c>
    </row>
    <row r="12" spans="1:25" x14ac:dyDescent="0.45">
      <c r="A12" s="10" t="s">
        <v>38</v>
      </c>
      <c r="B12" s="10" t="s">
        <v>39</v>
      </c>
      <c r="C12" s="10" t="s">
        <v>13</v>
      </c>
      <c r="D12" s="32">
        <f>INDEX('ONS data MYE 5'!$K$6:$K$445, MATCH($B12,'ONS data MYE 5'!$B$6:$B$445,0))</f>
        <v>84066</v>
      </c>
      <c r="E12" s="32">
        <f>INDEX('ONS data MYE 5'!$L$6:$L$445, MATCH($B12,'ONS data MYE 5'!$B$6:$B$445,0))</f>
        <v>131</v>
      </c>
      <c r="F12" s="32">
        <f t="shared" si="0"/>
        <v>4.8751973232011512</v>
      </c>
      <c r="G12" s="32">
        <f t="shared" si="1"/>
        <v>23.76754894014767</v>
      </c>
      <c r="H12" s="32">
        <f>INDEX('Mapping water'!$D$5:$U$352,MATCH($B12,'Mapping water'!$B$5:$B$352,0),MATCH(H$3,'Mapping water'!$D$4:$U$4,0))*$D12</f>
        <v>0</v>
      </c>
      <c r="I12" s="32">
        <f>INDEX('Mapping water'!$D$5:$U$352,MATCH($B12,'Mapping water'!$B$5:$B$352,0),MATCH(I$3,'Mapping water'!$D$4:$U$4,0))*$D12</f>
        <v>0</v>
      </c>
      <c r="J12" s="32">
        <f>INDEX('Mapping water'!$D$5:$U$352,MATCH($B12,'Mapping water'!$B$5:$B$352,0),MATCH(J$3,'Mapping water'!$D$4:$U$4,0))*$D12</f>
        <v>0</v>
      </c>
      <c r="K12" s="32">
        <f>INDEX('Mapping water'!$D$5:$U$352,MATCH($B12,'Mapping water'!$B$5:$B$352,0),MATCH(K$3,'Mapping water'!$D$4:$U$4,0))*$D12</f>
        <v>0</v>
      </c>
      <c r="L12" s="32">
        <f>INDEX('Mapping water'!$D$5:$U$352,MATCH($B12,'Mapping water'!$B$5:$B$352,0),MATCH(L$3,'Mapping water'!$D$4:$U$4,0))*$D12</f>
        <v>0</v>
      </c>
      <c r="M12" s="32">
        <f>INDEX('Mapping water'!$D$5:$U$352,MATCH($B12,'Mapping water'!$B$5:$B$352,0),MATCH(M$3,'Mapping water'!$D$4:$U$4,0))*$D12</f>
        <v>0</v>
      </c>
      <c r="N12" s="32">
        <f>INDEX('Mapping water'!$D$5:$U$352,MATCH($B12,'Mapping water'!$B$5:$B$352,0),MATCH(N$3,'Mapping water'!$D$4:$U$4,0))*$D12</f>
        <v>0</v>
      </c>
      <c r="O12" s="32">
        <f>INDEX('Mapping water'!$D$5:$U$352,MATCH($B12,'Mapping water'!$B$5:$B$352,0),MATCH(O$3,'Mapping water'!$D$4:$U$4,0))*$D12</f>
        <v>0</v>
      </c>
      <c r="P12" s="32">
        <f>INDEX('Mapping water'!$D$5:$U$352,MATCH($B12,'Mapping water'!$B$5:$B$352,0),MATCH(P$3,'Mapping water'!$D$4:$U$4,0))*$D12</f>
        <v>0</v>
      </c>
      <c r="Q12" s="32">
        <f>INDEX('Mapping water'!$D$5:$U$352,MATCH($B12,'Mapping water'!$B$5:$B$352,0),MATCH(Q$3,'Mapping water'!$D$4:$U$4,0))*$D12</f>
        <v>0</v>
      </c>
      <c r="R12" s="32">
        <f>INDEX('Mapping water'!$D$5:$U$352,MATCH($B12,'Mapping water'!$B$5:$B$352,0),MATCH(R$3,'Mapping water'!$D$4:$U$4,0))*$D12</f>
        <v>84066</v>
      </c>
      <c r="S12" s="32">
        <f>INDEX('Mapping water'!$D$5:$U$352,MATCH($B12,'Mapping water'!$B$5:$B$352,0),MATCH(S$3,'Mapping water'!$D$4:$U$4,0))*$D12</f>
        <v>0</v>
      </c>
      <c r="T12" s="32">
        <f>INDEX('Mapping water'!$D$5:$U$352,MATCH($B12,'Mapping water'!$B$5:$B$352,0),MATCH(T$3,'Mapping water'!$D$4:$U$4,0))*$D12</f>
        <v>0</v>
      </c>
      <c r="U12" s="32">
        <f>INDEX('Mapping water'!$D$5:$U$352,MATCH($B12,'Mapping water'!$B$5:$B$352,0),MATCH(U$3,'Mapping water'!$D$4:$U$4,0))*$D12</f>
        <v>0</v>
      </c>
      <c r="V12" s="32">
        <f>INDEX('Mapping water'!$D$5:$U$352,MATCH($B12,'Mapping water'!$B$5:$B$352,0),MATCH(V$3,'Mapping water'!$D$4:$U$4,0))*$D12</f>
        <v>0</v>
      </c>
      <c r="W12" s="32">
        <f>INDEX('Mapping water'!$D$5:$U$352,MATCH($B12,'Mapping water'!$B$5:$B$352,0),MATCH(W$3,'Mapping water'!$D$4:$U$4,0))*$D12</f>
        <v>0</v>
      </c>
      <c r="X12" s="32">
        <f>INDEX('Mapping water'!$D$5:$U$352,MATCH($B12,'Mapping water'!$B$5:$B$352,0),MATCH(X$3,'Mapping water'!$D$4:$U$4,0))*$D12</f>
        <v>0</v>
      </c>
      <c r="Y12" s="32">
        <f>INDEX('Mapping water'!$D$5:$U$352,MATCH($B12,'Mapping water'!$B$5:$B$352,0),MATCH(Y$3,'Mapping water'!$D$4:$U$4,0))*$D12</f>
        <v>0</v>
      </c>
    </row>
    <row r="13" spans="1:25" x14ac:dyDescent="0.45">
      <c r="A13" s="10" t="s">
        <v>40</v>
      </c>
      <c r="B13" s="10" t="s">
        <v>41</v>
      </c>
      <c r="C13" s="10" t="s">
        <v>13</v>
      </c>
      <c r="D13" s="32">
        <f>INDEX('ONS data MYE 5'!$K$6:$K$445, MATCH($B13,'ONS data MYE 5'!$B$6:$B$445,0))</f>
        <v>149515</v>
      </c>
      <c r="E13" s="32">
        <f>INDEX('ONS data MYE 5'!$L$6:$L$445, MATCH($B13,'ONS data MYE 5'!$B$6:$B$445,0))</f>
        <v>704</v>
      </c>
      <c r="F13" s="32">
        <f t="shared" si="0"/>
        <v>6.5567783561580422</v>
      </c>
      <c r="G13" s="32">
        <f t="shared" si="1"/>
        <v>42.991342411782554</v>
      </c>
      <c r="H13" s="32">
        <f>INDEX('Mapping water'!$D$5:$U$352,MATCH($B13,'Mapping water'!$B$5:$B$352,0),MATCH(H$3,'Mapping water'!$D$4:$U$4,0))*$D13</f>
        <v>0</v>
      </c>
      <c r="I13" s="32">
        <f>INDEX('Mapping water'!$D$5:$U$352,MATCH($B13,'Mapping water'!$B$5:$B$352,0),MATCH(I$3,'Mapping water'!$D$4:$U$4,0))*$D13</f>
        <v>0</v>
      </c>
      <c r="J13" s="32">
        <f>INDEX('Mapping water'!$D$5:$U$352,MATCH($B13,'Mapping water'!$B$5:$B$352,0),MATCH(J$3,'Mapping water'!$D$4:$U$4,0))*$D13</f>
        <v>0</v>
      </c>
      <c r="K13" s="32">
        <f>INDEX('Mapping water'!$D$5:$U$352,MATCH($B13,'Mapping water'!$B$5:$B$352,0),MATCH(K$3,'Mapping water'!$D$4:$U$4,0))*$D13</f>
        <v>0</v>
      </c>
      <c r="L13" s="32">
        <f>INDEX('Mapping water'!$D$5:$U$352,MATCH($B13,'Mapping water'!$B$5:$B$352,0),MATCH(L$3,'Mapping water'!$D$4:$U$4,0))*$D13</f>
        <v>0</v>
      </c>
      <c r="M13" s="32">
        <f>INDEX('Mapping water'!$D$5:$U$352,MATCH($B13,'Mapping water'!$B$5:$B$352,0),MATCH(M$3,'Mapping water'!$D$4:$U$4,0))*$D13</f>
        <v>0</v>
      </c>
      <c r="N13" s="32">
        <f>INDEX('Mapping water'!$D$5:$U$352,MATCH($B13,'Mapping water'!$B$5:$B$352,0),MATCH(N$3,'Mapping water'!$D$4:$U$4,0))*$D13</f>
        <v>16446.650000000001</v>
      </c>
      <c r="O13" s="32">
        <f>INDEX('Mapping water'!$D$5:$U$352,MATCH($B13,'Mapping water'!$B$5:$B$352,0),MATCH(O$3,'Mapping water'!$D$4:$U$4,0))*$D13</f>
        <v>0</v>
      </c>
      <c r="P13" s="32">
        <f>INDEX('Mapping water'!$D$5:$U$352,MATCH($B13,'Mapping water'!$B$5:$B$352,0),MATCH(P$3,'Mapping water'!$D$4:$U$4,0))*$D13</f>
        <v>0</v>
      </c>
      <c r="Q13" s="32">
        <f>INDEX('Mapping water'!$D$5:$U$352,MATCH($B13,'Mapping water'!$B$5:$B$352,0),MATCH(Q$3,'Mapping water'!$D$4:$U$4,0))*$D13</f>
        <v>0</v>
      </c>
      <c r="R13" s="32">
        <f>INDEX('Mapping water'!$D$5:$U$352,MATCH($B13,'Mapping water'!$B$5:$B$352,0),MATCH(R$3,'Mapping water'!$D$4:$U$4,0))*$D13</f>
        <v>133068.35</v>
      </c>
      <c r="S13" s="32">
        <f>INDEX('Mapping water'!$D$5:$U$352,MATCH($B13,'Mapping water'!$B$5:$B$352,0),MATCH(S$3,'Mapping water'!$D$4:$U$4,0))*$D13</f>
        <v>0</v>
      </c>
      <c r="T13" s="32">
        <f>INDEX('Mapping water'!$D$5:$U$352,MATCH($B13,'Mapping water'!$B$5:$B$352,0),MATCH(T$3,'Mapping water'!$D$4:$U$4,0))*$D13</f>
        <v>0</v>
      </c>
      <c r="U13" s="32">
        <f>INDEX('Mapping water'!$D$5:$U$352,MATCH($B13,'Mapping water'!$B$5:$B$352,0),MATCH(U$3,'Mapping water'!$D$4:$U$4,0))*$D13</f>
        <v>0</v>
      </c>
      <c r="V13" s="32">
        <f>INDEX('Mapping water'!$D$5:$U$352,MATCH($B13,'Mapping water'!$B$5:$B$352,0),MATCH(V$3,'Mapping water'!$D$4:$U$4,0))*$D13</f>
        <v>0</v>
      </c>
      <c r="W13" s="32">
        <f>INDEX('Mapping water'!$D$5:$U$352,MATCH($B13,'Mapping water'!$B$5:$B$352,0),MATCH(W$3,'Mapping water'!$D$4:$U$4,0))*$D13</f>
        <v>0</v>
      </c>
      <c r="X13" s="32">
        <f>INDEX('Mapping water'!$D$5:$U$352,MATCH($B13,'Mapping water'!$B$5:$B$352,0),MATCH(X$3,'Mapping water'!$D$4:$U$4,0))*$D13</f>
        <v>0</v>
      </c>
      <c r="Y13" s="32">
        <f>INDEX('Mapping water'!$D$5:$U$352,MATCH($B13,'Mapping water'!$B$5:$B$352,0),MATCH(Y$3,'Mapping water'!$D$4:$U$4,0))*$D13</f>
        <v>0</v>
      </c>
    </row>
    <row r="14" spans="1:25" x14ac:dyDescent="0.45">
      <c r="A14" s="10" t="s">
        <v>42</v>
      </c>
      <c r="B14" s="10" t="s">
        <v>43</v>
      </c>
      <c r="C14" s="10" t="s">
        <v>13</v>
      </c>
      <c r="D14" s="32">
        <f>INDEX('ONS data MYE 5'!$K$6:$K$445, MATCH($B14,'ONS data MYE 5'!$B$6:$B$445,0))</f>
        <v>102540</v>
      </c>
      <c r="E14" s="32">
        <f>INDEX('ONS data MYE 5'!$L$6:$L$445, MATCH($B14,'ONS data MYE 5'!$B$6:$B$445,0))</f>
        <v>1014</v>
      </c>
      <c r="F14" s="32">
        <f t="shared" si="0"/>
        <v>6.9216581841511289</v>
      </c>
      <c r="G14" s="32">
        <f t="shared" si="1"/>
        <v>47.909352018226301</v>
      </c>
      <c r="H14" s="32">
        <f>INDEX('Mapping water'!$D$5:$U$352,MATCH($B14,'Mapping water'!$B$5:$B$352,0),MATCH(H$3,'Mapping water'!$D$4:$U$4,0))*$D14</f>
        <v>0</v>
      </c>
      <c r="I14" s="32">
        <f>INDEX('Mapping water'!$D$5:$U$352,MATCH($B14,'Mapping water'!$B$5:$B$352,0),MATCH(I$3,'Mapping water'!$D$4:$U$4,0))*$D14</f>
        <v>0</v>
      </c>
      <c r="J14" s="32">
        <f>INDEX('Mapping water'!$D$5:$U$352,MATCH($B14,'Mapping water'!$B$5:$B$352,0),MATCH(J$3,'Mapping water'!$D$4:$U$4,0))*$D14</f>
        <v>0</v>
      </c>
      <c r="K14" s="32">
        <f>INDEX('Mapping water'!$D$5:$U$352,MATCH($B14,'Mapping water'!$B$5:$B$352,0),MATCH(K$3,'Mapping water'!$D$4:$U$4,0))*$D14</f>
        <v>0</v>
      </c>
      <c r="L14" s="32">
        <f>INDEX('Mapping water'!$D$5:$U$352,MATCH($B14,'Mapping water'!$B$5:$B$352,0),MATCH(L$3,'Mapping water'!$D$4:$U$4,0))*$D14</f>
        <v>0</v>
      </c>
      <c r="M14" s="32">
        <f>INDEX('Mapping water'!$D$5:$U$352,MATCH($B14,'Mapping water'!$B$5:$B$352,0),MATCH(M$3,'Mapping water'!$D$4:$U$4,0))*$D14</f>
        <v>0</v>
      </c>
      <c r="N14" s="32">
        <f>INDEX('Mapping water'!$D$5:$U$352,MATCH($B14,'Mapping water'!$B$5:$B$352,0),MATCH(N$3,'Mapping water'!$D$4:$U$4,0))*$D14</f>
        <v>0</v>
      </c>
      <c r="O14" s="32">
        <f>INDEX('Mapping water'!$D$5:$U$352,MATCH($B14,'Mapping water'!$B$5:$B$352,0),MATCH(O$3,'Mapping water'!$D$4:$U$4,0))*$D14</f>
        <v>0</v>
      </c>
      <c r="P14" s="32">
        <f>INDEX('Mapping water'!$D$5:$U$352,MATCH($B14,'Mapping water'!$B$5:$B$352,0),MATCH(P$3,'Mapping water'!$D$4:$U$4,0))*$D14</f>
        <v>0</v>
      </c>
      <c r="Q14" s="32">
        <f>INDEX('Mapping water'!$D$5:$U$352,MATCH($B14,'Mapping water'!$B$5:$B$352,0),MATCH(Q$3,'Mapping water'!$D$4:$U$4,0))*$D14</f>
        <v>0</v>
      </c>
      <c r="R14" s="32">
        <f>INDEX('Mapping water'!$D$5:$U$352,MATCH($B14,'Mapping water'!$B$5:$B$352,0),MATCH(R$3,'Mapping water'!$D$4:$U$4,0))*$D14</f>
        <v>102540</v>
      </c>
      <c r="S14" s="32">
        <f>INDEX('Mapping water'!$D$5:$U$352,MATCH($B14,'Mapping water'!$B$5:$B$352,0),MATCH(S$3,'Mapping water'!$D$4:$U$4,0))*$D14</f>
        <v>0</v>
      </c>
      <c r="T14" s="32">
        <f>INDEX('Mapping water'!$D$5:$U$352,MATCH($B14,'Mapping water'!$B$5:$B$352,0),MATCH(T$3,'Mapping water'!$D$4:$U$4,0))*$D14</f>
        <v>0</v>
      </c>
      <c r="U14" s="32">
        <f>INDEX('Mapping water'!$D$5:$U$352,MATCH($B14,'Mapping water'!$B$5:$B$352,0),MATCH(U$3,'Mapping water'!$D$4:$U$4,0))*$D14</f>
        <v>0</v>
      </c>
      <c r="V14" s="32">
        <f>INDEX('Mapping water'!$D$5:$U$352,MATCH($B14,'Mapping water'!$B$5:$B$352,0),MATCH(V$3,'Mapping water'!$D$4:$U$4,0))*$D14</f>
        <v>0</v>
      </c>
      <c r="W14" s="32">
        <f>INDEX('Mapping water'!$D$5:$U$352,MATCH($B14,'Mapping water'!$B$5:$B$352,0),MATCH(W$3,'Mapping water'!$D$4:$U$4,0))*$D14</f>
        <v>0</v>
      </c>
      <c r="X14" s="32">
        <f>INDEX('Mapping water'!$D$5:$U$352,MATCH($B14,'Mapping water'!$B$5:$B$352,0),MATCH(X$3,'Mapping water'!$D$4:$U$4,0))*$D14</f>
        <v>0</v>
      </c>
      <c r="Y14" s="32">
        <f>INDEX('Mapping water'!$D$5:$U$352,MATCH($B14,'Mapping water'!$B$5:$B$352,0),MATCH(Y$3,'Mapping water'!$D$4:$U$4,0))*$D14</f>
        <v>0</v>
      </c>
    </row>
    <row r="15" spans="1:25" x14ac:dyDescent="0.45">
      <c r="A15" s="10" t="s">
        <v>44</v>
      </c>
      <c r="B15" s="10" t="s">
        <v>45</v>
      </c>
      <c r="C15" s="10" t="s">
        <v>13</v>
      </c>
      <c r="D15" s="32">
        <f>INDEX('ONS data MYE 5'!$K$6:$K$445, MATCH($B15,'ONS data MYE 5'!$B$6:$B$445,0))</f>
        <v>130902</v>
      </c>
      <c r="E15" s="32">
        <f>INDEX('ONS data MYE 5'!$L$6:$L$445, MATCH($B15,'ONS data MYE 5'!$B$6:$B$445,0))</f>
        <v>349</v>
      </c>
      <c r="F15" s="32">
        <f t="shared" si="0"/>
        <v>5.855071922202427</v>
      </c>
      <c r="G15" s="32">
        <f t="shared" si="1"/>
        <v>34.281867214163221</v>
      </c>
      <c r="H15" s="32">
        <f>INDEX('Mapping water'!$D$5:$U$352,MATCH($B15,'Mapping water'!$B$5:$B$352,0),MATCH(H$3,'Mapping water'!$D$4:$U$4,0))*$D15</f>
        <v>0</v>
      </c>
      <c r="I15" s="32">
        <f>INDEX('Mapping water'!$D$5:$U$352,MATCH($B15,'Mapping water'!$B$5:$B$352,0),MATCH(I$3,'Mapping water'!$D$4:$U$4,0))*$D15</f>
        <v>0</v>
      </c>
      <c r="J15" s="32">
        <f>INDEX('Mapping water'!$D$5:$U$352,MATCH($B15,'Mapping water'!$B$5:$B$352,0),MATCH(J$3,'Mapping water'!$D$4:$U$4,0))*$D15</f>
        <v>0</v>
      </c>
      <c r="K15" s="32">
        <f>INDEX('Mapping water'!$D$5:$U$352,MATCH($B15,'Mapping water'!$B$5:$B$352,0),MATCH(K$3,'Mapping water'!$D$4:$U$4,0))*$D15</f>
        <v>0</v>
      </c>
      <c r="L15" s="32">
        <f>INDEX('Mapping water'!$D$5:$U$352,MATCH($B15,'Mapping water'!$B$5:$B$352,0),MATCH(L$3,'Mapping water'!$D$4:$U$4,0))*$D15</f>
        <v>0</v>
      </c>
      <c r="M15" s="32">
        <f>INDEX('Mapping water'!$D$5:$U$352,MATCH($B15,'Mapping water'!$B$5:$B$352,0),MATCH(M$3,'Mapping water'!$D$4:$U$4,0))*$D15</f>
        <v>0</v>
      </c>
      <c r="N15" s="32">
        <f>INDEX('Mapping water'!$D$5:$U$352,MATCH($B15,'Mapping water'!$B$5:$B$352,0),MATCH(N$3,'Mapping water'!$D$4:$U$4,0))*$D15</f>
        <v>0</v>
      </c>
      <c r="O15" s="32">
        <f>INDEX('Mapping water'!$D$5:$U$352,MATCH($B15,'Mapping water'!$B$5:$B$352,0),MATCH(O$3,'Mapping water'!$D$4:$U$4,0))*$D15</f>
        <v>0</v>
      </c>
      <c r="P15" s="32">
        <f>INDEX('Mapping water'!$D$5:$U$352,MATCH($B15,'Mapping water'!$B$5:$B$352,0),MATCH(P$3,'Mapping water'!$D$4:$U$4,0))*$D15</f>
        <v>0</v>
      </c>
      <c r="Q15" s="32">
        <f>INDEX('Mapping water'!$D$5:$U$352,MATCH($B15,'Mapping water'!$B$5:$B$352,0),MATCH(Q$3,'Mapping water'!$D$4:$U$4,0))*$D15</f>
        <v>0</v>
      </c>
      <c r="R15" s="32">
        <f>INDEX('Mapping water'!$D$5:$U$352,MATCH($B15,'Mapping water'!$B$5:$B$352,0),MATCH(R$3,'Mapping water'!$D$4:$U$4,0))*$D15</f>
        <v>130902</v>
      </c>
      <c r="S15" s="32">
        <f>INDEX('Mapping water'!$D$5:$U$352,MATCH($B15,'Mapping water'!$B$5:$B$352,0),MATCH(S$3,'Mapping water'!$D$4:$U$4,0))*$D15</f>
        <v>0</v>
      </c>
      <c r="T15" s="32">
        <f>INDEX('Mapping water'!$D$5:$U$352,MATCH($B15,'Mapping water'!$B$5:$B$352,0),MATCH(T$3,'Mapping water'!$D$4:$U$4,0))*$D15</f>
        <v>0</v>
      </c>
      <c r="U15" s="32">
        <f>INDEX('Mapping water'!$D$5:$U$352,MATCH($B15,'Mapping water'!$B$5:$B$352,0),MATCH(U$3,'Mapping water'!$D$4:$U$4,0))*$D15</f>
        <v>0</v>
      </c>
      <c r="V15" s="32">
        <f>INDEX('Mapping water'!$D$5:$U$352,MATCH($B15,'Mapping water'!$B$5:$B$352,0),MATCH(V$3,'Mapping water'!$D$4:$U$4,0))*$D15</f>
        <v>0</v>
      </c>
      <c r="W15" s="32">
        <f>INDEX('Mapping water'!$D$5:$U$352,MATCH($B15,'Mapping water'!$B$5:$B$352,0),MATCH(W$3,'Mapping water'!$D$4:$U$4,0))*$D15</f>
        <v>0</v>
      </c>
      <c r="X15" s="32">
        <f>INDEX('Mapping water'!$D$5:$U$352,MATCH($B15,'Mapping water'!$B$5:$B$352,0),MATCH(X$3,'Mapping water'!$D$4:$U$4,0))*$D15</f>
        <v>0</v>
      </c>
      <c r="Y15" s="32">
        <f>INDEX('Mapping water'!$D$5:$U$352,MATCH($B15,'Mapping water'!$B$5:$B$352,0),MATCH(Y$3,'Mapping water'!$D$4:$U$4,0))*$D15</f>
        <v>0</v>
      </c>
    </row>
    <row r="16" spans="1:25" x14ac:dyDescent="0.45">
      <c r="A16" s="10" t="s">
        <v>46</v>
      </c>
      <c r="B16" s="10" t="s">
        <v>47</v>
      </c>
      <c r="C16" s="10" t="s">
        <v>13</v>
      </c>
      <c r="D16" s="32">
        <f>INDEX('ONS data MYE 5'!$K$6:$K$445, MATCH($B16,'ONS data MYE 5'!$B$6:$B$445,0))</f>
        <v>90525</v>
      </c>
      <c r="E16" s="32">
        <f>INDEX('ONS data MYE 5'!$L$6:$L$445, MATCH($B16,'ONS data MYE 5'!$B$6:$B$445,0))</f>
        <v>1019</v>
      </c>
      <c r="F16" s="32">
        <f t="shared" si="0"/>
        <v>6.926577033222725</v>
      </c>
      <c r="G16" s="32">
        <f t="shared" si="1"/>
        <v>47.977469397168527</v>
      </c>
      <c r="H16" s="32">
        <f>INDEX('Mapping water'!$D$5:$U$352,MATCH($B16,'Mapping water'!$B$5:$B$352,0),MATCH(H$3,'Mapping water'!$D$4:$U$4,0))*$D16</f>
        <v>0</v>
      </c>
      <c r="I16" s="32">
        <f>INDEX('Mapping water'!$D$5:$U$352,MATCH($B16,'Mapping water'!$B$5:$B$352,0),MATCH(I$3,'Mapping water'!$D$4:$U$4,0))*$D16</f>
        <v>0</v>
      </c>
      <c r="J16" s="32">
        <f>INDEX('Mapping water'!$D$5:$U$352,MATCH($B16,'Mapping water'!$B$5:$B$352,0),MATCH(J$3,'Mapping water'!$D$4:$U$4,0))*$D16</f>
        <v>0</v>
      </c>
      <c r="K16" s="32">
        <f>INDEX('Mapping water'!$D$5:$U$352,MATCH($B16,'Mapping water'!$B$5:$B$352,0),MATCH(K$3,'Mapping water'!$D$4:$U$4,0))*$D16</f>
        <v>0</v>
      </c>
      <c r="L16" s="32">
        <f>INDEX('Mapping water'!$D$5:$U$352,MATCH($B16,'Mapping water'!$B$5:$B$352,0),MATCH(L$3,'Mapping water'!$D$4:$U$4,0))*$D16</f>
        <v>0</v>
      </c>
      <c r="M16" s="32">
        <f>INDEX('Mapping water'!$D$5:$U$352,MATCH($B16,'Mapping water'!$B$5:$B$352,0),MATCH(M$3,'Mapping water'!$D$4:$U$4,0))*$D16</f>
        <v>0</v>
      </c>
      <c r="N16" s="32">
        <f>INDEX('Mapping water'!$D$5:$U$352,MATCH($B16,'Mapping water'!$B$5:$B$352,0),MATCH(N$3,'Mapping water'!$D$4:$U$4,0))*$D16</f>
        <v>0</v>
      </c>
      <c r="O16" s="32">
        <f>INDEX('Mapping water'!$D$5:$U$352,MATCH($B16,'Mapping water'!$B$5:$B$352,0),MATCH(O$3,'Mapping water'!$D$4:$U$4,0))*$D16</f>
        <v>0</v>
      </c>
      <c r="P16" s="32">
        <f>INDEX('Mapping water'!$D$5:$U$352,MATCH($B16,'Mapping water'!$B$5:$B$352,0),MATCH(P$3,'Mapping water'!$D$4:$U$4,0))*$D16</f>
        <v>0</v>
      </c>
      <c r="Q16" s="32">
        <f>INDEX('Mapping water'!$D$5:$U$352,MATCH($B16,'Mapping water'!$B$5:$B$352,0),MATCH(Q$3,'Mapping water'!$D$4:$U$4,0))*$D16</f>
        <v>0</v>
      </c>
      <c r="R16" s="32">
        <f>INDEX('Mapping water'!$D$5:$U$352,MATCH($B16,'Mapping water'!$B$5:$B$352,0),MATCH(R$3,'Mapping water'!$D$4:$U$4,0))*$D16</f>
        <v>90525</v>
      </c>
      <c r="S16" s="32">
        <f>INDEX('Mapping water'!$D$5:$U$352,MATCH($B16,'Mapping water'!$B$5:$B$352,0),MATCH(S$3,'Mapping water'!$D$4:$U$4,0))*$D16</f>
        <v>0</v>
      </c>
      <c r="T16" s="32">
        <f>INDEX('Mapping water'!$D$5:$U$352,MATCH($B16,'Mapping water'!$B$5:$B$352,0),MATCH(T$3,'Mapping water'!$D$4:$U$4,0))*$D16</f>
        <v>0</v>
      </c>
      <c r="U16" s="32">
        <f>INDEX('Mapping water'!$D$5:$U$352,MATCH($B16,'Mapping water'!$B$5:$B$352,0),MATCH(U$3,'Mapping water'!$D$4:$U$4,0))*$D16</f>
        <v>0</v>
      </c>
      <c r="V16" s="32">
        <f>INDEX('Mapping water'!$D$5:$U$352,MATCH($B16,'Mapping water'!$B$5:$B$352,0),MATCH(V$3,'Mapping water'!$D$4:$U$4,0))*$D16</f>
        <v>0</v>
      </c>
      <c r="W16" s="32">
        <f>INDEX('Mapping water'!$D$5:$U$352,MATCH($B16,'Mapping water'!$B$5:$B$352,0),MATCH(W$3,'Mapping water'!$D$4:$U$4,0))*$D16</f>
        <v>0</v>
      </c>
      <c r="X16" s="32">
        <f>INDEX('Mapping water'!$D$5:$U$352,MATCH($B16,'Mapping water'!$B$5:$B$352,0),MATCH(X$3,'Mapping water'!$D$4:$U$4,0))*$D16</f>
        <v>0</v>
      </c>
      <c r="Y16" s="32">
        <f>INDEX('Mapping water'!$D$5:$U$352,MATCH($B16,'Mapping water'!$B$5:$B$352,0),MATCH(Y$3,'Mapping water'!$D$4:$U$4,0))*$D16</f>
        <v>0</v>
      </c>
    </row>
    <row r="17" spans="1:25" x14ac:dyDescent="0.45">
      <c r="A17" s="10" t="s">
        <v>48</v>
      </c>
      <c r="B17" s="10" t="s">
        <v>49</v>
      </c>
      <c r="C17" s="10" t="s">
        <v>13</v>
      </c>
      <c r="D17" s="32">
        <f>INDEX('ONS data MYE 5'!$K$6:$K$445, MATCH($B17,'ONS data MYE 5'!$B$6:$B$445,0))</f>
        <v>95553</v>
      </c>
      <c r="E17" s="32">
        <f>INDEX('ONS data MYE 5'!$L$6:$L$445, MATCH($B17,'ONS data MYE 5'!$B$6:$B$445,0))</f>
        <v>4459</v>
      </c>
      <c r="F17" s="32">
        <f t="shared" si="0"/>
        <v>8.4026798046274767</v>
      </c>
      <c r="G17" s="32">
        <f t="shared" si="1"/>
        <v>70.605027899094452</v>
      </c>
      <c r="H17" s="32">
        <f>INDEX('Mapping water'!$D$5:$U$352,MATCH($B17,'Mapping water'!$B$5:$B$352,0),MATCH(H$3,'Mapping water'!$D$4:$U$4,0))*$D17</f>
        <v>0</v>
      </c>
      <c r="I17" s="32">
        <f>INDEX('Mapping water'!$D$5:$U$352,MATCH($B17,'Mapping water'!$B$5:$B$352,0),MATCH(I$3,'Mapping water'!$D$4:$U$4,0))*$D17</f>
        <v>0</v>
      </c>
      <c r="J17" s="32">
        <f>INDEX('Mapping water'!$D$5:$U$352,MATCH($B17,'Mapping water'!$B$5:$B$352,0),MATCH(J$3,'Mapping water'!$D$4:$U$4,0))*$D17</f>
        <v>0</v>
      </c>
      <c r="K17" s="32">
        <f>INDEX('Mapping water'!$D$5:$U$352,MATCH($B17,'Mapping water'!$B$5:$B$352,0),MATCH(K$3,'Mapping water'!$D$4:$U$4,0))*$D17</f>
        <v>0</v>
      </c>
      <c r="L17" s="32">
        <f>INDEX('Mapping water'!$D$5:$U$352,MATCH($B17,'Mapping water'!$B$5:$B$352,0),MATCH(L$3,'Mapping water'!$D$4:$U$4,0))*$D17</f>
        <v>0</v>
      </c>
      <c r="M17" s="32">
        <f>INDEX('Mapping water'!$D$5:$U$352,MATCH($B17,'Mapping water'!$B$5:$B$352,0),MATCH(M$3,'Mapping water'!$D$4:$U$4,0))*$D17</f>
        <v>0</v>
      </c>
      <c r="N17" s="32">
        <f>INDEX('Mapping water'!$D$5:$U$352,MATCH($B17,'Mapping water'!$B$5:$B$352,0),MATCH(N$3,'Mapping water'!$D$4:$U$4,0))*$D17</f>
        <v>0</v>
      </c>
      <c r="O17" s="32">
        <f>INDEX('Mapping water'!$D$5:$U$352,MATCH($B17,'Mapping water'!$B$5:$B$352,0),MATCH(O$3,'Mapping water'!$D$4:$U$4,0))*$D17</f>
        <v>0</v>
      </c>
      <c r="P17" s="32">
        <f>INDEX('Mapping water'!$D$5:$U$352,MATCH($B17,'Mapping water'!$B$5:$B$352,0),MATCH(P$3,'Mapping water'!$D$4:$U$4,0))*$D17</f>
        <v>0</v>
      </c>
      <c r="Q17" s="32">
        <f>INDEX('Mapping water'!$D$5:$U$352,MATCH($B17,'Mapping water'!$B$5:$B$352,0),MATCH(Q$3,'Mapping water'!$D$4:$U$4,0))*$D17</f>
        <v>0</v>
      </c>
      <c r="R17" s="32">
        <f>INDEX('Mapping water'!$D$5:$U$352,MATCH($B17,'Mapping water'!$B$5:$B$352,0),MATCH(R$3,'Mapping water'!$D$4:$U$4,0))*$D17</f>
        <v>95553</v>
      </c>
      <c r="S17" s="32">
        <f>INDEX('Mapping water'!$D$5:$U$352,MATCH($B17,'Mapping water'!$B$5:$B$352,0),MATCH(S$3,'Mapping water'!$D$4:$U$4,0))*$D17</f>
        <v>0</v>
      </c>
      <c r="T17" s="32">
        <f>INDEX('Mapping water'!$D$5:$U$352,MATCH($B17,'Mapping water'!$B$5:$B$352,0),MATCH(T$3,'Mapping water'!$D$4:$U$4,0))*$D17</f>
        <v>0</v>
      </c>
      <c r="U17" s="32">
        <f>INDEX('Mapping water'!$D$5:$U$352,MATCH($B17,'Mapping water'!$B$5:$B$352,0),MATCH(U$3,'Mapping water'!$D$4:$U$4,0))*$D17</f>
        <v>0</v>
      </c>
      <c r="V17" s="32">
        <f>INDEX('Mapping water'!$D$5:$U$352,MATCH($B17,'Mapping water'!$B$5:$B$352,0),MATCH(V$3,'Mapping water'!$D$4:$U$4,0))*$D17</f>
        <v>0</v>
      </c>
      <c r="W17" s="32">
        <f>INDEX('Mapping water'!$D$5:$U$352,MATCH($B17,'Mapping water'!$B$5:$B$352,0),MATCH(W$3,'Mapping water'!$D$4:$U$4,0))*$D17</f>
        <v>0</v>
      </c>
      <c r="X17" s="32">
        <f>INDEX('Mapping water'!$D$5:$U$352,MATCH($B17,'Mapping water'!$B$5:$B$352,0),MATCH(X$3,'Mapping water'!$D$4:$U$4,0))*$D17</f>
        <v>0</v>
      </c>
      <c r="Y17" s="32">
        <f>INDEX('Mapping water'!$D$5:$U$352,MATCH($B17,'Mapping water'!$B$5:$B$352,0),MATCH(Y$3,'Mapping water'!$D$4:$U$4,0))*$D17</f>
        <v>0</v>
      </c>
    </row>
    <row r="18" spans="1:25" x14ac:dyDescent="0.45">
      <c r="A18" s="10" t="s">
        <v>82</v>
      </c>
      <c r="B18" s="10" t="s">
        <v>83</v>
      </c>
      <c r="C18" s="10" t="s">
        <v>13</v>
      </c>
      <c r="D18" s="32">
        <f>INDEX('ONS data MYE 5'!$K$6:$K$445, MATCH($B18,'ONS data MYE 5'!$B$6:$B$445,0))</f>
        <v>190493</v>
      </c>
      <c r="E18" s="32">
        <f>INDEX('ONS data MYE 5'!$L$6:$L$445, MATCH($B18,'ONS data MYE 5'!$B$6:$B$445,0))</f>
        <v>555</v>
      </c>
      <c r="F18" s="32">
        <f t="shared" si="0"/>
        <v>6.3189681137464344</v>
      </c>
      <c r="G18" s="32">
        <f t="shared" si="1"/>
        <v>39.929358022544172</v>
      </c>
      <c r="H18" s="32">
        <f>INDEX('Mapping water'!$D$5:$U$352,MATCH($B18,'Mapping water'!$B$5:$B$352,0),MATCH(H$3,'Mapping water'!$D$4:$U$4,0))*$D18</f>
        <v>190493</v>
      </c>
      <c r="I18" s="32">
        <f>INDEX('Mapping water'!$D$5:$U$352,MATCH($B18,'Mapping water'!$B$5:$B$352,0),MATCH(I$3,'Mapping water'!$D$4:$U$4,0))*$D18</f>
        <v>0</v>
      </c>
      <c r="J18" s="32">
        <f>INDEX('Mapping water'!$D$5:$U$352,MATCH($B18,'Mapping water'!$B$5:$B$352,0),MATCH(J$3,'Mapping water'!$D$4:$U$4,0))*$D18</f>
        <v>0</v>
      </c>
      <c r="K18" s="32">
        <f>INDEX('Mapping water'!$D$5:$U$352,MATCH($B18,'Mapping water'!$B$5:$B$352,0),MATCH(K$3,'Mapping water'!$D$4:$U$4,0))*$D18</f>
        <v>0</v>
      </c>
      <c r="L18" s="32">
        <f>INDEX('Mapping water'!$D$5:$U$352,MATCH($B18,'Mapping water'!$B$5:$B$352,0),MATCH(L$3,'Mapping water'!$D$4:$U$4,0))*$D18</f>
        <v>0</v>
      </c>
      <c r="M18" s="32">
        <f>INDEX('Mapping water'!$D$5:$U$352,MATCH($B18,'Mapping water'!$B$5:$B$352,0),MATCH(M$3,'Mapping water'!$D$4:$U$4,0))*$D18</f>
        <v>0</v>
      </c>
      <c r="N18" s="32">
        <f>INDEX('Mapping water'!$D$5:$U$352,MATCH($B18,'Mapping water'!$B$5:$B$352,0),MATCH(N$3,'Mapping water'!$D$4:$U$4,0))*$D18</f>
        <v>0</v>
      </c>
      <c r="O18" s="32">
        <f>INDEX('Mapping water'!$D$5:$U$352,MATCH($B18,'Mapping water'!$B$5:$B$352,0),MATCH(O$3,'Mapping water'!$D$4:$U$4,0))*$D18</f>
        <v>0</v>
      </c>
      <c r="P18" s="32">
        <f>INDEX('Mapping water'!$D$5:$U$352,MATCH($B18,'Mapping water'!$B$5:$B$352,0),MATCH(P$3,'Mapping water'!$D$4:$U$4,0))*$D18</f>
        <v>0</v>
      </c>
      <c r="Q18" s="32">
        <f>INDEX('Mapping water'!$D$5:$U$352,MATCH($B18,'Mapping water'!$B$5:$B$352,0),MATCH(Q$3,'Mapping water'!$D$4:$U$4,0))*$D18</f>
        <v>0</v>
      </c>
      <c r="R18" s="32">
        <f>INDEX('Mapping water'!$D$5:$U$352,MATCH($B18,'Mapping water'!$B$5:$B$352,0),MATCH(R$3,'Mapping water'!$D$4:$U$4,0))*$D18</f>
        <v>0</v>
      </c>
      <c r="S18" s="32">
        <f>INDEX('Mapping water'!$D$5:$U$352,MATCH($B18,'Mapping water'!$B$5:$B$352,0),MATCH(S$3,'Mapping water'!$D$4:$U$4,0))*$D18</f>
        <v>0</v>
      </c>
      <c r="T18" s="32">
        <f>INDEX('Mapping water'!$D$5:$U$352,MATCH($B18,'Mapping water'!$B$5:$B$352,0),MATCH(T$3,'Mapping water'!$D$4:$U$4,0))*$D18</f>
        <v>0</v>
      </c>
      <c r="U18" s="32">
        <f>INDEX('Mapping water'!$D$5:$U$352,MATCH($B18,'Mapping water'!$B$5:$B$352,0),MATCH(U$3,'Mapping water'!$D$4:$U$4,0))*$D18</f>
        <v>0</v>
      </c>
      <c r="V18" s="32">
        <f>INDEX('Mapping water'!$D$5:$U$352,MATCH($B18,'Mapping water'!$B$5:$B$352,0),MATCH(V$3,'Mapping water'!$D$4:$U$4,0))*$D18</f>
        <v>0</v>
      </c>
      <c r="W18" s="32">
        <f>INDEX('Mapping water'!$D$5:$U$352,MATCH($B18,'Mapping water'!$B$5:$B$352,0),MATCH(W$3,'Mapping water'!$D$4:$U$4,0))*$D18</f>
        <v>0</v>
      </c>
      <c r="X18" s="32">
        <f>INDEX('Mapping water'!$D$5:$U$352,MATCH($B18,'Mapping water'!$B$5:$B$352,0),MATCH(X$3,'Mapping water'!$D$4:$U$4,0))*$D18</f>
        <v>0</v>
      </c>
      <c r="Y18" s="32">
        <f>INDEX('Mapping water'!$D$5:$U$352,MATCH($B18,'Mapping water'!$B$5:$B$352,0),MATCH(Y$3,'Mapping water'!$D$4:$U$4,0))*$D18</f>
        <v>0</v>
      </c>
    </row>
    <row r="19" spans="1:25" x14ac:dyDescent="0.45">
      <c r="A19" s="10" t="s">
        <v>86</v>
      </c>
      <c r="B19" s="10" t="s">
        <v>87</v>
      </c>
      <c r="C19" s="10" t="s">
        <v>13</v>
      </c>
      <c r="D19" s="32">
        <f>INDEX('ONS data MYE 5'!$K$6:$K$445, MATCH($B19,'ONS data MYE 5'!$B$6:$B$445,0))</f>
        <v>163999</v>
      </c>
      <c r="E19" s="32">
        <f>INDEX('ONS data MYE 5'!$L$6:$L$445, MATCH($B19,'ONS data MYE 5'!$B$6:$B$445,0))</f>
        <v>344</v>
      </c>
      <c r="F19" s="32">
        <f t="shared" si="0"/>
        <v>5.8406416573733981</v>
      </c>
      <c r="G19" s="32">
        <f t="shared" si="1"/>
        <v>34.113094969845477</v>
      </c>
      <c r="H19" s="32">
        <f>INDEX('Mapping water'!$D$5:$U$352,MATCH($B19,'Mapping water'!$B$5:$B$352,0),MATCH(H$3,'Mapping water'!$D$4:$U$4,0))*$D19</f>
        <v>163999</v>
      </c>
      <c r="I19" s="32">
        <f>INDEX('Mapping water'!$D$5:$U$352,MATCH($B19,'Mapping water'!$B$5:$B$352,0),MATCH(I$3,'Mapping water'!$D$4:$U$4,0))*$D19</f>
        <v>0</v>
      </c>
      <c r="J19" s="32">
        <f>INDEX('Mapping water'!$D$5:$U$352,MATCH($B19,'Mapping water'!$B$5:$B$352,0),MATCH(J$3,'Mapping water'!$D$4:$U$4,0))*$D19</f>
        <v>0</v>
      </c>
      <c r="K19" s="32">
        <f>INDEX('Mapping water'!$D$5:$U$352,MATCH($B19,'Mapping water'!$B$5:$B$352,0),MATCH(K$3,'Mapping water'!$D$4:$U$4,0))*$D19</f>
        <v>0</v>
      </c>
      <c r="L19" s="32">
        <f>INDEX('Mapping water'!$D$5:$U$352,MATCH($B19,'Mapping water'!$B$5:$B$352,0),MATCH(L$3,'Mapping water'!$D$4:$U$4,0))*$D19</f>
        <v>0</v>
      </c>
      <c r="M19" s="32">
        <f>INDEX('Mapping water'!$D$5:$U$352,MATCH($B19,'Mapping water'!$B$5:$B$352,0),MATCH(M$3,'Mapping water'!$D$4:$U$4,0))*$D19</f>
        <v>0</v>
      </c>
      <c r="N19" s="32">
        <f>INDEX('Mapping water'!$D$5:$U$352,MATCH($B19,'Mapping water'!$B$5:$B$352,0),MATCH(N$3,'Mapping water'!$D$4:$U$4,0))*$D19</f>
        <v>0</v>
      </c>
      <c r="O19" s="32">
        <f>INDEX('Mapping water'!$D$5:$U$352,MATCH($B19,'Mapping water'!$B$5:$B$352,0),MATCH(O$3,'Mapping water'!$D$4:$U$4,0))*$D19</f>
        <v>0</v>
      </c>
      <c r="P19" s="32">
        <f>INDEX('Mapping water'!$D$5:$U$352,MATCH($B19,'Mapping water'!$B$5:$B$352,0),MATCH(P$3,'Mapping water'!$D$4:$U$4,0))*$D19</f>
        <v>0</v>
      </c>
      <c r="Q19" s="32">
        <f>INDEX('Mapping water'!$D$5:$U$352,MATCH($B19,'Mapping water'!$B$5:$B$352,0),MATCH(Q$3,'Mapping water'!$D$4:$U$4,0))*$D19</f>
        <v>0</v>
      </c>
      <c r="R19" s="32">
        <f>INDEX('Mapping water'!$D$5:$U$352,MATCH($B19,'Mapping water'!$B$5:$B$352,0),MATCH(R$3,'Mapping water'!$D$4:$U$4,0))*$D19</f>
        <v>0</v>
      </c>
      <c r="S19" s="32">
        <f>INDEX('Mapping water'!$D$5:$U$352,MATCH($B19,'Mapping water'!$B$5:$B$352,0),MATCH(S$3,'Mapping water'!$D$4:$U$4,0))*$D19</f>
        <v>0</v>
      </c>
      <c r="T19" s="32">
        <f>INDEX('Mapping water'!$D$5:$U$352,MATCH($B19,'Mapping water'!$B$5:$B$352,0),MATCH(T$3,'Mapping water'!$D$4:$U$4,0))*$D19</f>
        <v>0</v>
      </c>
      <c r="U19" s="32">
        <f>INDEX('Mapping water'!$D$5:$U$352,MATCH($B19,'Mapping water'!$B$5:$B$352,0),MATCH(U$3,'Mapping water'!$D$4:$U$4,0))*$D19</f>
        <v>0</v>
      </c>
      <c r="V19" s="32">
        <f>INDEX('Mapping water'!$D$5:$U$352,MATCH($B19,'Mapping water'!$B$5:$B$352,0),MATCH(V$3,'Mapping water'!$D$4:$U$4,0))*$D19</f>
        <v>0</v>
      </c>
      <c r="W19" s="32">
        <f>INDEX('Mapping water'!$D$5:$U$352,MATCH($B19,'Mapping water'!$B$5:$B$352,0),MATCH(W$3,'Mapping water'!$D$4:$U$4,0))*$D19</f>
        <v>0</v>
      </c>
      <c r="X19" s="32">
        <f>INDEX('Mapping water'!$D$5:$U$352,MATCH($B19,'Mapping water'!$B$5:$B$352,0),MATCH(X$3,'Mapping water'!$D$4:$U$4,0))*$D19</f>
        <v>0</v>
      </c>
      <c r="Y19" s="32">
        <f>INDEX('Mapping water'!$D$5:$U$352,MATCH($B19,'Mapping water'!$B$5:$B$352,0),MATCH(Y$3,'Mapping water'!$D$4:$U$4,0))*$D19</f>
        <v>0</v>
      </c>
    </row>
    <row r="20" spans="1:25" x14ac:dyDescent="0.45">
      <c r="A20" s="10" t="s">
        <v>88</v>
      </c>
      <c r="B20" s="10" t="s">
        <v>89</v>
      </c>
      <c r="C20" s="10" t="s">
        <v>13</v>
      </c>
      <c r="D20" s="32">
        <f>INDEX('ONS data MYE 5'!$K$6:$K$445, MATCH($B20,'ONS data MYE 5'!$B$6:$B$445,0))</f>
        <v>267846</v>
      </c>
      <c r="E20" s="32">
        <f>INDEX('ONS data MYE 5'!$L$6:$L$445, MATCH($B20,'ONS data MYE 5'!$B$6:$B$445,0))</f>
        <v>374</v>
      </c>
      <c r="F20" s="32">
        <f t="shared" si="0"/>
        <v>5.9242557974145322</v>
      </c>
      <c r="G20" s="32">
        <f t="shared" si="1"/>
        <v>35.096806753199694</v>
      </c>
      <c r="H20" s="32">
        <f>INDEX('Mapping water'!$D$5:$U$352,MATCH($B20,'Mapping water'!$B$5:$B$352,0),MATCH(H$3,'Mapping water'!$D$4:$U$4,0))*$D20</f>
        <v>267846</v>
      </c>
      <c r="I20" s="32">
        <f>INDEX('Mapping water'!$D$5:$U$352,MATCH($B20,'Mapping water'!$B$5:$B$352,0),MATCH(I$3,'Mapping water'!$D$4:$U$4,0))*$D20</f>
        <v>0</v>
      </c>
      <c r="J20" s="32">
        <f>INDEX('Mapping water'!$D$5:$U$352,MATCH($B20,'Mapping water'!$B$5:$B$352,0),MATCH(J$3,'Mapping water'!$D$4:$U$4,0))*$D20</f>
        <v>0</v>
      </c>
      <c r="K20" s="32">
        <f>INDEX('Mapping water'!$D$5:$U$352,MATCH($B20,'Mapping water'!$B$5:$B$352,0),MATCH(K$3,'Mapping water'!$D$4:$U$4,0))*$D20</f>
        <v>0</v>
      </c>
      <c r="L20" s="32">
        <f>INDEX('Mapping water'!$D$5:$U$352,MATCH($B20,'Mapping water'!$B$5:$B$352,0),MATCH(L$3,'Mapping water'!$D$4:$U$4,0))*$D20</f>
        <v>0</v>
      </c>
      <c r="M20" s="32">
        <f>INDEX('Mapping water'!$D$5:$U$352,MATCH($B20,'Mapping water'!$B$5:$B$352,0),MATCH(M$3,'Mapping water'!$D$4:$U$4,0))*$D20</f>
        <v>0</v>
      </c>
      <c r="N20" s="32">
        <f>INDEX('Mapping water'!$D$5:$U$352,MATCH($B20,'Mapping water'!$B$5:$B$352,0),MATCH(N$3,'Mapping water'!$D$4:$U$4,0))*$D20</f>
        <v>0</v>
      </c>
      <c r="O20" s="32">
        <f>INDEX('Mapping water'!$D$5:$U$352,MATCH($B20,'Mapping water'!$B$5:$B$352,0),MATCH(O$3,'Mapping water'!$D$4:$U$4,0))*$D20</f>
        <v>0</v>
      </c>
      <c r="P20" s="32">
        <f>INDEX('Mapping water'!$D$5:$U$352,MATCH($B20,'Mapping water'!$B$5:$B$352,0),MATCH(P$3,'Mapping water'!$D$4:$U$4,0))*$D20</f>
        <v>0</v>
      </c>
      <c r="Q20" s="32">
        <f>INDEX('Mapping water'!$D$5:$U$352,MATCH($B20,'Mapping water'!$B$5:$B$352,0),MATCH(Q$3,'Mapping water'!$D$4:$U$4,0))*$D20</f>
        <v>0</v>
      </c>
      <c r="R20" s="32">
        <f>INDEX('Mapping water'!$D$5:$U$352,MATCH($B20,'Mapping water'!$B$5:$B$352,0),MATCH(R$3,'Mapping water'!$D$4:$U$4,0))*$D20</f>
        <v>0</v>
      </c>
      <c r="S20" s="32">
        <f>INDEX('Mapping water'!$D$5:$U$352,MATCH($B20,'Mapping water'!$B$5:$B$352,0),MATCH(S$3,'Mapping water'!$D$4:$U$4,0))*$D20</f>
        <v>0</v>
      </c>
      <c r="T20" s="32">
        <f>INDEX('Mapping water'!$D$5:$U$352,MATCH($B20,'Mapping water'!$B$5:$B$352,0),MATCH(T$3,'Mapping water'!$D$4:$U$4,0))*$D20</f>
        <v>0</v>
      </c>
      <c r="U20" s="32">
        <f>INDEX('Mapping water'!$D$5:$U$352,MATCH($B20,'Mapping water'!$B$5:$B$352,0),MATCH(U$3,'Mapping water'!$D$4:$U$4,0))*$D20</f>
        <v>0</v>
      </c>
      <c r="V20" s="32">
        <f>INDEX('Mapping water'!$D$5:$U$352,MATCH($B20,'Mapping water'!$B$5:$B$352,0),MATCH(V$3,'Mapping water'!$D$4:$U$4,0))*$D20</f>
        <v>0</v>
      </c>
      <c r="W20" s="32">
        <f>INDEX('Mapping water'!$D$5:$U$352,MATCH($B20,'Mapping water'!$B$5:$B$352,0),MATCH(W$3,'Mapping water'!$D$4:$U$4,0))*$D20</f>
        <v>0</v>
      </c>
      <c r="X20" s="32">
        <f>INDEX('Mapping water'!$D$5:$U$352,MATCH($B20,'Mapping water'!$B$5:$B$352,0),MATCH(X$3,'Mapping water'!$D$4:$U$4,0))*$D20</f>
        <v>0</v>
      </c>
      <c r="Y20" s="32">
        <f>INDEX('Mapping water'!$D$5:$U$352,MATCH($B20,'Mapping water'!$B$5:$B$352,0),MATCH(Y$3,'Mapping water'!$D$4:$U$4,0))*$D20</f>
        <v>0</v>
      </c>
    </row>
    <row r="21" spans="1:25" x14ac:dyDescent="0.45">
      <c r="A21" s="10" t="s">
        <v>92</v>
      </c>
      <c r="B21" s="10" t="s">
        <v>93</v>
      </c>
      <c r="C21" s="10" t="s">
        <v>13</v>
      </c>
      <c r="D21" s="32">
        <f>INDEX('ONS data MYE 5'!$K$6:$K$445, MATCH($B21,'ONS data MYE 5'!$B$6:$B$445,0))</f>
        <v>87045</v>
      </c>
      <c r="E21" s="32">
        <f>INDEX('ONS data MYE 5'!$L$6:$L$445, MATCH($B21,'ONS data MYE 5'!$B$6:$B$445,0))</f>
        <v>134</v>
      </c>
      <c r="F21" s="32">
        <f t="shared" si="0"/>
        <v>4.8978397999509111</v>
      </c>
      <c r="G21" s="32">
        <f t="shared" si="1"/>
        <v>23.98883470598318</v>
      </c>
      <c r="H21" s="32">
        <f>INDEX('Mapping water'!$D$5:$U$352,MATCH($B21,'Mapping water'!$B$5:$B$352,0),MATCH(H$3,'Mapping water'!$D$4:$U$4,0))*$D21</f>
        <v>87045</v>
      </c>
      <c r="I21" s="32">
        <f>INDEX('Mapping water'!$D$5:$U$352,MATCH($B21,'Mapping water'!$B$5:$B$352,0),MATCH(I$3,'Mapping water'!$D$4:$U$4,0))*$D21</f>
        <v>0</v>
      </c>
      <c r="J21" s="32">
        <f>INDEX('Mapping water'!$D$5:$U$352,MATCH($B21,'Mapping water'!$B$5:$B$352,0),MATCH(J$3,'Mapping water'!$D$4:$U$4,0))*$D21</f>
        <v>0</v>
      </c>
      <c r="K21" s="32">
        <f>INDEX('Mapping water'!$D$5:$U$352,MATCH($B21,'Mapping water'!$B$5:$B$352,0),MATCH(K$3,'Mapping water'!$D$4:$U$4,0))*$D21</f>
        <v>0</v>
      </c>
      <c r="L21" s="32">
        <f>INDEX('Mapping water'!$D$5:$U$352,MATCH($B21,'Mapping water'!$B$5:$B$352,0),MATCH(L$3,'Mapping water'!$D$4:$U$4,0))*$D21</f>
        <v>0</v>
      </c>
      <c r="M21" s="32">
        <f>INDEX('Mapping water'!$D$5:$U$352,MATCH($B21,'Mapping water'!$B$5:$B$352,0),MATCH(M$3,'Mapping water'!$D$4:$U$4,0))*$D21</f>
        <v>0</v>
      </c>
      <c r="N21" s="32">
        <f>INDEX('Mapping water'!$D$5:$U$352,MATCH($B21,'Mapping water'!$B$5:$B$352,0),MATCH(N$3,'Mapping water'!$D$4:$U$4,0))*$D21</f>
        <v>0</v>
      </c>
      <c r="O21" s="32">
        <f>INDEX('Mapping water'!$D$5:$U$352,MATCH($B21,'Mapping water'!$B$5:$B$352,0),MATCH(O$3,'Mapping water'!$D$4:$U$4,0))*$D21</f>
        <v>0</v>
      </c>
      <c r="P21" s="32">
        <f>INDEX('Mapping water'!$D$5:$U$352,MATCH($B21,'Mapping water'!$B$5:$B$352,0),MATCH(P$3,'Mapping water'!$D$4:$U$4,0))*$D21</f>
        <v>0</v>
      </c>
      <c r="Q21" s="32">
        <f>INDEX('Mapping water'!$D$5:$U$352,MATCH($B21,'Mapping water'!$B$5:$B$352,0),MATCH(Q$3,'Mapping water'!$D$4:$U$4,0))*$D21</f>
        <v>0</v>
      </c>
      <c r="R21" s="32">
        <f>INDEX('Mapping water'!$D$5:$U$352,MATCH($B21,'Mapping water'!$B$5:$B$352,0),MATCH(R$3,'Mapping water'!$D$4:$U$4,0))*$D21</f>
        <v>0</v>
      </c>
      <c r="S21" s="32">
        <f>INDEX('Mapping water'!$D$5:$U$352,MATCH($B21,'Mapping water'!$B$5:$B$352,0),MATCH(S$3,'Mapping water'!$D$4:$U$4,0))*$D21</f>
        <v>0</v>
      </c>
      <c r="T21" s="32">
        <f>INDEX('Mapping water'!$D$5:$U$352,MATCH($B21,'Mapping water'!$B$5:$B$352,0),MATCH(T$3,'Mapping water'!$D$4:$U$4,0))*$D21</f>
        <v>0</v>
      </c>
      <c r="U21" s="32">
        <f>INDEX('Mapping water'!$D$5:$U$352,MATCH($B21,'Mapping water'!$B$5:$B$352,0),MATCH(U$3,'Mapping water'!$D$4:$U$4,0))*$D21</f>
        <v>0</v>
      </c>
      <c r="V21" s="32">
        <f>INDEX('Mapping water'!$D$5:$U$352,MATCH($B21,'Mapping water'!$B$5:$B$352,0),MATCH(V$3,'Mapping water'!$D$4:$U$4,0))*$D21</f>
        <v>0</v>
      </c>
      <c r="W21" s="32">
        <f>INDEX('Mapping water'!$D$5:$U$352,MATCH($B21,'Mapping water'!$B$5:$B$352,0),MATCH(W$3,'Mapping water'!$D$4:$U$4,0))*$D21</f>
        <v>0</v>
      </c>
      <c r="X21" s="32">
        <f>INDEX('Mapping water'!$D$5:$U$352,MATCH($B21,'Mapping water'!$B$5:$B$352,0),MATCH(X$3,'Mapping water'!$D$4:$U$4,0))*$D21</f>
        <v>0</v>
      </c>
      <c r="Y21" s="32">
        <f>INDEX('Mapping water'!$D$5:$U$352,MATCH($B21,'Mapping water'!$B$5:$B$352,0),MATCH(Y$3,'Mapping water'!$D$4:$U$4,0))*$D21</f>
        <v>0</v>
      </c>
    </row>
    <row r="22" spans="1:25" x14ac:dyDescent="0.45">
      <c r="A22" s="10" t="s">
        <v>94</v>
      </c>
      <c r="B22" s="10" t="s">
        <v>95</v>
      </c>
      <c r="C22" s="10" t="s">
        <v>13</v>
      </c>
      <c r="D22" s="32">
        <f>INDEX('ONS data MYE 5'!$K$6:$K$445, MATCH($B22,'ONS data MYE 5'!$B$6:$B$445,0))</f>
        <v>97591</v>
      </c>
      <c r="E22" s="32">
        <f>INDEX('ONS data MYE 5'!$L$6:$L$445, MATCH($B22,'ONS data MYE 5'!$B$6:$B$445,0))</f>
        <v>179</v>
      </c>
      <c r="F22" s="32">
        <f t="shared" si="0"/>
        <v>5.1873858058407549</v>
      </c>
      <c r="G22" s="32">
        <f t="shared" si="1"/>
        <v>26.908971498638138</v>
      </c>
      <c r="H22" s="32">
        <f>INDEX('Mapping water'!$D$5:$U$352,MATCH($B22,'Mapping water'!$B$5:$B$352,0),MATCH(H$3,'Mapping water'!$D$4:$U$4,0))*$D22</f>
        <v>97591</v>
      </c>
      <c r="I22" s="32">
        <f>INDEX('Mapping water'!$D$5:$U$352,MATCH($B22,'Mapping water'!$B$5:$B$352,0),MATCH(I$3,'Mapping water'!$D$4:$U$4,0))*$D22</f>
        <v>0</v>
      </c>
      <c r="J22" s="32">
        <f>INDEX('Mapping water'!$D$5:$U$352,MATCH($B22,'Mapping water'!$B$5:$B$352,0),MATCH(J$3,'Mapping water'!$D$4:$U$4,0))*$D22</f>
        <v>0</v>
      </c>
      <c r="K22" s="32">
        <f>INDEX('Mapping water'!$D$5:$U$352,MATCH($B22,'Mapping water'!$B$5:$B$352,0),MATCH(K$3,'Mapping water'!$D$4:$U$4,0))*$D22</f>
        <v>0</v>
      </c>
      <c r="L22" s="32">
        <f>INDEX('Mapping water'!$D$5:$U$352,MATCH($B22,'Mapping water'!$B$5:$B$352,0),MATCH(L$3,'Mapping water'!$D$4:$U$4,0))*$D22</f>
        <v>0</v>
      </c>
      <c r="M22" s="32">
        <f>INDEX('Mapping water'!$D$5:$U$352,MATCH($B22,'Mapping water'!$B$5:$B$352,0),MATCH(M$3,'Mapping water'!$D$4:$U$4,0))*$D22</f>
        <v>0</v>
      </c>
      <c r="N22" s="32">
        <f>INDEX('Mapping water'!$D$5:$U$352,MATCH($B22,'Mapping water'!$B$5:$B$352,0),MATCH(N$3,'Mapping water'!$D$4:$U$4,0))*$D22</f>
        <v>0</v>
      </c>
      <c r="O22" s="32">
        <f>INDEX('Mapping water'!$D$5:$U$352,MATCH($B22,'Mapping water'!$B$5:$B$352,0),MATCH(O$3,'Mapping water'!$D$4:$U$4,0))*$D22</f>
        <v>0</v>
      </c>
      <c r="P22" s="32">
        <f>INDEX('Mapping water'!$D$5:$U$352,MATCH($B22,'Mapping water'!$B$5:$B$352,0),MATCH(P$3,'Mapping water'!$D$4:$U$4,0))*$D22</f>
        <v>0</v>
      </c>
      <c r="Q22" s="32">
        <f>INDEX('Mapping water'!$D$5:$U$352,MATCH($B22,'Mapping water'!$B$5:$B$352,0),MATCH(Q$3,'Mapping water'!$D$4:$U$4,0))*$D22</f>
        <v>0</v>
      </c>
      <c r="R22" s="32">
        <f>INDEX('Mapping water'!$D$5:$U$352,MATCH($B22,'Mapping water'!$B$5:$B$352,0),MATCH(R$3,'Mapping water'!$D$4:$U$4,0))*$D22</f>
        <v>0</v>
      </c>
      <c r="S22" s="32">
        <f>INDEX('Mapping water'!$D$5:$U$352,MATCH($B22,'Mapping water'!$B$5:$B$352,0),MATCH(S$3,'Mapping water'!$D$4:$U$4,0))*$D22</f>
        <v>0</v>
      </c>
      <c r="T22" s="32">
        <f>INDEX('Mapping water'!$D$5:$U$352,MATCH($B22,'Mapping water'!$B$5:$B$352,0),MATCH(T$3,'Mapping water'!$D$4:$U$4,0))*$D22</f>
        <v>0</v>
      </c>
      <c r="U22" s="32">
        <f>INDEX('Mapping water'!$D$5:$U$352,MATCH($B22,'Mapping water'!$B$5:$B$352,0),MATCH(U$3,'Mapping water'!$D$4:$U$4,0))*$D22</f>
        <v>0</v>
      </c>
      <c r="V22" s="32">
        <f>INDEX('Mapping water'!$D$5:$U$352,MATCH($B22,'Mapping water'!$B$5:$B$352,0),MATCH(V$3,'Mapping water'!$D$4:$U$4,0))*$D22</f>
        <v>0</v>
      </c>
      <c r="W22" s="32">
        <f>INDEX('Mapping water'!$D$5:$U$352,MATCH($B22,'Mapping water'!$B$5:$B$352,0),MATCH(W$3,'Mapping water'!$D$4:$U$4,0))*$D22</f>
        <v>0</v>
      </c>
      <c r="X22" s="32">
        <f>INDEX('Mapping water'!$D$5:$U$352,MATCH($B22,'Mapping water'!$B$5:$B$352,0),MATCH(X$3,'Mapping water'!$D$4:$U$4,0))*$D22</f>
        <v>0</v>
      </c>
      <c r="Y22" s="32">
        <f>INDEX('Mapping water'!$D$5:$U$352,MATCH($B22,'Mapping water'!$B$5:$B$352,0),MATCH(Y$3,'Mapping water'!$D$4:$U$4,0))*$D22</f>
        <v>0</v>
      </c>
    </row>
    <row r="23" spans="1:25" x14ac:dyDescent="0.45">
      <c r="A23" s="10" t="s">
        <v>96</v>
      </c>
      <c r="B23" s="10" t="s">
        <v>97</v>
      </c>
      <c r="C23" s="10" t="s">
        <v>13</v>
      </c>
      <c r="D23" s="32">
        <f>INDEX('ONS data MYE 5'!$K$6:$K$445, MATCH($B23,'ONS data MYE 5'!$B$6:$B$445,0))</f>
        <v>173883</v>
      </c>
      <c r="E23" s="32">
        <f>INDEX('ONS data MYE 5'!$L$6:$L$445, MATCH($B23,'ONS data MYE 5'!$B$6:$B$445,0))</f>
        <v>192</v>
      </c>
      <c r="F23" s="32">
        <f t="shared" si="0"/>
        <v>5.2574953720277815</v>
      </c>
      <c r="G23" s="32">
        <f t="shared" si="1"/>
        <v>27.641257586893541</v>
      </c>
      <c r="H23" s="32">
        <f>INDEX('Mapping water'!$D$5:$U$352,MATCH($B23,'Mapping water'!$B$5:$B$352,0),MATCH(H$3,'Mapping water'!$D$4:$U$4,0))*$D23</f>
        <v>125195.76</v>
      </c>
      <c r="I23" s="32">
        <f>INDEX('Mapping water'!$D$5:$U$352,MATCH($B23,'Mapping water'!$B$5:$B$352,0),MATCH(I$3,'Mapping water'!$D$4:$U$4,0))*$D23</f>
        <v>0</v>
      </c>
      <c r="J23" s="32">
        <f>INDEX('Mapping water'!$D$5:$U$352,MATCH($B23,'Mapping water'!$B$5:$B$352,0),MATCH(J$3,'Mapping water'!$D$4:$U$4,0))*$D23</f>
        <v>0</v>
      </c>
      <c r="K23" s="32">
        <f>INDEX('Mapping water'!$D$5:$U$352,MATCH($B23,'Mapping water'!$B$5:$B$352,0),MATCH(K$3,'Mapping water'!$D$4:$U$4,0))*$D23</f>
        <v>0</v>
      </c>
      <c r="L23" s="32">
        <f>INDEX('Mapping water'!$D$5:$U$352,MATCH($B23,'Mapping water'!$B$5:$B$352,0),MATCH(L$3,'Mapping water'!$D$4:$U$4,0))*$D23</f>
        <v>0</v>
      </c>
      <c r="M23" s="32">
        <f>INDEX('Mapping water'!$D$5:$U$352,MATCH($B23,'Mapping water'!$B$5:$B$352,0),MATCH(M$3,'Mapping water'!$D$4:$U$4,0))*$D23</f>
        <v>0</v>
      </c>
      <c r="N23" s="32">
        <f>INDEX('Mapping water'!$D$5:$U$352,MATCH($B23,'Mapping water'!$B$5:$B$352,0),MATCH(N$3,'Mapping water'!$D$4:$U$4,0))*$D23</f>
        <v>0</v>
      </c>
      <c r="O23" s="32">
        <f>INDEX('Mapping water'!$D$5:$U$352,MATCH($B23,'Mapping water'!$B$5:$B$352,0),MATCH(O$3,'Mapping water'!$D$4:$U$4,0))*$D23</f>
        <v>0</v>
      </c>
      <c r="P23" s="32">
        <f>INDEX('Mapping water'!$D$5:$U$352,MATCH($B23,'Mapping water'!$B$5:$B$352,0),MATCH(P$3,'Mapping water'!$D$4:$U$4,0))*$D23</f>
        <v>0</v>
      </c>
      <c r="Q23" s="32">
        <f>INDEX('Mapping water'!$D$5:$U$352,MATCH($B23,'Mapping water'!$B$5:$B$352,0),MATCH(Q$3,'Mapping water'!$D$4:$U$4,0))*$D23</f>
        <v>0</v>
      </c>
      <c r="R23" s="32">
        <f>INDEX('Mapping water'!$D$5:$U$352,MATCH($B23,'Mapping water'!$B$5:$B$352,0),MATCH(R$3,'Mapping water'!$D$4:$U$4,0))*$D23</f>
        <v>0</v>
      </c>
      <c r="S23" s="32">
        <f>INDEX('Mapping water'!$D$5:$U$352,MATCH($B23,'Mapping water'!$B$5:$B$352,0),MATCH(S$3,'Mapping water'!$D$4:$U$4,0))*$D23</f>
        <v>0</v>
      </c>
      <c r="T23" s="32">
        <f>INDEX('Mapping water'!$D$5:$U$352,MATCH($B23,'Mapping water'!$B$5:$B$352,0),MATCH(T$3,'Mapping water'!$D$4:$U$4,0))*$D23</f>
        <v>0</v>
      </c>
      <c r="U23" s="32">
        <f>INDEX('Mapping water'!$D$5:$U$352,MATCH($B23,'Mapping water'!$B$5:$B$352,0),MATCH(U$3,'Mapping water'!$D$4:$U$4,0))*$D23</f>
        <v>0</v>
      </c>
      <c r="V23" s="32">
        <f>INDEX('Mapping water'!$D$5:$U$352,MATCH($B23,'Mapping water'!$B$5:$B$352,0),MATCH(V$3,'Mapping water'!$D$4:$U$4,0))*$D23</f>
        <v>0</v>
      </c>
      <c r="W23" s="32">
        <f>INDEX('Mapping water'!$D$5:$U$352,MATCH($B23,'Mapping water'!$B$5:$B$352,0),MATCH(W$3,'Mapping water'!$D$4:$U$4,0))*$D23</f>
        <v>0</v>
      </c>
      <c r="X23" s="32">
        <f>INDEX('Mapping water'!$D$5:$U$352,MATCH($B23,'Mapping water'!$B$5:$B$352,0),MATCH(X$3,'Mapping water'!$D$4:$U$4,0))*$D23</f>
        <v>0</v>
      </c>
      <c r="Y23" s="32">
        <f>INDEX('Mapping water'!$D$5:$U$352,MATCH($B23,'Mapping water'!$B$5:$B$352,0),MATCH(Y$3,'Mapping water'!$D$4:$U$4,0))*$D23</f>
        <v>48687.240000000005</v>
      </c>
    </row>
    <row r="24" spans="1:25" x14ac:dyDescent="0.45">
      <c r="A24" s="10" t="s">
        <v>98</v>
      </c>
      <c r="B24" s="10" t="s">
        <v>99</v>
      </c>
      <c r="C24" s="10" t="s">
        <v>13</v>
      </c>
      <c r="D24" s="32">
        <f>INDEX('ONS data MYE 5'!$K$6:$K$445, MATCH($B24,'ONS data MYE 5'!$B$6:$B$445,0))</f>
        <v>150076</v>
      </c>
      <c r="E24" s="32">
        <f>INDEX('ONS data MYE 5'!$L$6:$L$445, MATCH($B24,'ONS data MYE 5'!$B$6:$B$445,0))</f>
        <v>245</v>
      </c>
      <c r="F24" s="32">
        <f t="shared" si="0"/>
        <v>5.5012582105447274</v>
      </c>
      <c r="G24" s="32">
        <f t="shared" si="1"/>
        <v>30.263841899085776</v>
      </c>
      <c r="H24" s="32">
        <f>INDEX('Mapping water'!$D$5:$U$352,MATCH($B24,'Mapping water'!$B$5:$B$352,0),MATCH(H$3,'Mapping water'!$D$4:$U$4,0))*$D24</f>
        <v>150076</v>
      </c>
      <c r="I24" s="32">
        <f>INDEX('Mapping water'!$D$5:$U$352,MATCH($B24,'Mapping water'!$B$5:$B$352,0),MATCH(I$3,'Mapping water'!$D$4:$U$4,0))*$D24</f>
        <v>0</v>
      </c>
      <c r="J24" s="32">
        <f>INDEX('Mapping water'!$D$5:$U$352,MATCH($B24,'Mapping water'!$B$5:$B$352,0),MATCH(J$3,'Mapping water'!$D$4:$U$4,0))*$D24</f>
        <v>0</v>
      </c>
      <c r="K24" s="32">
        <f>INDEX('Mapping water'!$D$5:$U$352,MATCH($B24,'Mapping water'!$B$5:$B$352,0),MATCH(K$3,'Mapping water'!$D$4:$U$4,0))*$D24</f>
        <v>0</v>
      </c>
      <c r="L24" s="32">
        <f>INDEX('Mapping water'!$D$5:$U$352,MATCH($B24,'Mapping water'!$B$5:$B$352,0),MATCH(L$3,'Mapping water'!$D$4:$U$4,0))*$D24</f>
        <v>0</v>
      </c>
      <c r="M24" s="32">
        <f>INDEX('Mapping water'!$D$5:$U$352,MATCH($B24,'Mapping water'!$B$5:$B$352,0),MATCH(M$3,'Mapping water'!$D$4:$U$4,0))*$D24</f>
        <v>0</v>
      </c>
      <c r="N24" s="32">
        <f>INDEX('Mapping water'!$D$5:$U$352,MATCH($B24,'Mapping water'!$B$5:$B$352,0),MATCH(N$3,'Mapping water'!$D$4:$U$4,0))*$D24</f>
        <v>0</v>
      </c>
      <c r="O24" s="32">
        <f>INDEX('Mapping water'!$D$5:$U$352,MATCH($B24,'Mapping water'!$B$5:$B$352,0),MATCH(O$3,'Mapping water'!$D$4:$U$4,0))*$D24</f>
        <v>0</v>
      </c>
      <c r="P24" s="32">
        <f>INDEX('Mapping water'!$D$5:$U$352,MATCH($B24,'Mapping water'!$B$5:$B$352,0),MATCH(P$3,'Mapping water'!$D$4:$U$4,0))*$D24</f>
        <v>0</v>
      </c>
      <c r="Q24" s="32">
        <f>INDEX('Mapping water'!$D$5:$U$352,MATCH($B24,'Mapping water'!$B$5:$B$352,0),MATCH(Q$3,'Mapping water'!$D$4:$U$4,0))*$D24</f>
        <v>0</v>
      </c>
      <c r="R24" s="32">
        <f>INDEX('Mapping water'!$D$5:$U$352,MATCH($B24,'Mapping water'!$B$5:$B$352,0),MATCH(R$3,'Mapping water'!$D$4:$U$4,0))*$D24</f>
        <v>0</v>
      </c>
      <c r="S24" s="32">
        <f>INDEX('Mapping water'!$D$5:$U$352,MATCH($B24,'Mapping water'!$B$5:$B$352,0),MATCH(S$3,'Mapping water'!$D$4:$U$4,0))*$D24</f>
        <v>0</v>
      </c>
      <c r="T24" s="32">
        <f>INDEX('Mapping water'!$D$5:$U$352,MATCH($B24,'Mapping water'!$B$5:$B$352,0),MATCH(T$3,'Mapping water'!$D$4:$U$4,0))*$D24</f>
        <v>0</v>
      </c>
      <c r="U24" s="32">
        <f>INDEX('Mapping water'!$D$5:$U$352,MATCH($B24,'Mapping water'!$B$5:$B$352,0),MATCH(U$3,'Mapping water'!$D$4:$U$4,0))*$D24</f>
        <v>0</v>
      </c>
      <c r="V24" s="32">
        <f>INDEX('Mapping water'!$D$5:$U$352,MATCH($B24,'Mapping water'!$B$5:$B$352,0),MATCH(V$3,'Mapping water'!$D$4:$U$4,0))*$D24</f>
        <v>0</v>
      </c>
      <c r="W24" s="32">
        <f>INDEX('Mapping water'!$D$5:$U$352,MATCH($B24,'Mapping water'!$B$5:$B$352,0),MATCH(W$3,'Mapping water'!$D$4:$U$4,0))*$D24</f>
        <v>0</v>
      </c>
      <c r="X24" s="32">
        <f>INDEX('Mapping water'!$D$5:$U$352,MATCH($B24,'Mapping water'!$B$5:$B$352,0),MATCH(X$3,'Mapping water'!$D$4:$U$4,0))*$D24</f>
        <v>0</v>
      </c>
      <c r="Y24" s="32">
        <f>INDEX('Mapping water'!$D$5:$U$352,MATCH($B24,'Mapping water'!$B$5:$B$352,0),MATCH(Y$3,'Mapping water'!$D$4:$U$4,0))*$D24</f>
        <v>0</v>
      </c>
    </row>
    <row r="25" spans="1:25" x14ac:dyDescent="0.45">
      <c r="A25" s="10" t="s">
        <v>100</v>
      </c>
      <c r="B25" s="10" t="s">
        <v>101</v>
      </c>
      <c r="C25" s="10" t="s">
        <v>13</v>
      </c>
      <c r="D25" s="32">
        <f>INDEX('ONS data MYE 5'!$K$6:$K$445, MATCH($B25,'ONS data MYE 5'!$B$6:$B$445,0))</f>
        <v>180973</v>
      </c>
      <c r="E25" s="32">
        <f>INDEX('ONS data MYE 5'!$L$6:$L$445, MATCH($B25,'ONS data MYE 5'!$B$6:$B$445,0))</f>
        <v>550</v>
      </c>
      <c r="F25" s="32">
        <f t="shared" si="0"/>
        <v>6.3099182782265162</v>
      </c>
      <c r="G25" s="32">
        <f t="shared" si="1"/>
        <v>39.815068677897081</v>
      </c>
      <c r="H25" s="32">
        <f>INDEX('Mapping water'!$D$5:$U$352,MATCH($B25,'Mapping water'!$B$5:$B$352,0),MATCH(H$3,'Mapping water'!$D$4:$U$4,0))*$D25</f>
        <v>180973</v>
      </c>
      <c r="I25" s="32">
        <f>INDEX('Mapping water'!$D$5:$U$352,MATCH($B25,'Mapping water'!$B$5:$B$352,0),MATCH(I$3,'Mapping water'!$D$4:$U$4,0))*$D25</f>
        <v>0</v>
      </c>
      <c r="J25" s="32">
        <f>INDEX('Mapping water'!$D$5:$U$352,MATCH($B25,'Mapping water'!$B$5:$B$352,0),MATCH(J$3,'Mapping water'!$D$4:$U$4,0))*$D25</f>
        <v>0</v>
      </c>
      <c r="K25" s="32">
        <f>INDEX('Mapping water'!$D$5:$U$352,MATCH($B25,'Mapping water'!$B$5:$B$352,0),MATCH(K$3,'Mapping water'!$D$4:$U$4,0))*$D25</f>
        <v>0</v>
      </c>
      <c r="L25" s="32">
        <f>INDEX('Mapping water'!$D$5:$U$352,MATCH($B25,'Mapping water'!$B$5:$B$352,0),MATCH(L$3,'Mapping water'!$D$4:$U$4,0))*$D25</f>
        <v>0</v>
      </c>
      <c r="M25" s="32">
        <f>INDEX('Mapping water'!$D$5:$U$352,MATCH($B25,'Mapping water'!$B$5:$B$352,0),MATCH(M$3,'Mapping water'!$D$4:$U$4,0))*$D25</f>
        <v>0</v>
      </c>
      <c r="N25" s="32">
        <f>INDEX('Mapping water'!$D$5:$U$352,MATCH($B25,'Mapping water'!$B$5:$B$352,0),MATCH(N$3,'Mapping water'!$D$4:$U$4,0))*$D25</f>
        <v>0</v>
      </c>
      <c r="O25" s="32">
        <f>INDEX('Mapping water'!$D$5:$U$352,MATCH($B25,'Mapping water'!$B$5:$B$352,0),MATCH(O$3,'Mapping water'!$D$4:$U$4,0))*$D25</f>
        <v>0</v>
      </c>
      <c r="P25" s="32">
        <f>INDEX('Mapping water'!$D$5:$U$352,MATCH($B25,'Mapping water'!$B$5:$B$352,0),MATCH(P$3,'Mapping water'!$D$4:$U$4,0))*$D25</f>
        <v>0</v>
      </c>
      <c r="Q25" s="32">
        <f>INDEX('Mapping water'!$D$5:$U$352,MATCH($B25,'Mapping water'!$B$5:$B$352,0),MATCH(Q$3,'Mapping water'!$D$4:$U$4,0))*$D25</f>
        <v>0</v>
      </c>
      <c r="R25" s="32">
        <f>INDEX('Mapping water'!$D$5:$U$352,MATCH($B25,'Mapping water'!$B$5:$B$352,0),MATCH(R$3,'Mapping water'!$D$4:$U$4,0))*$D25</f>
        <v>0</v>
      </c>
      <c r="S25" s="32">
        <f>INDEX('Mapping water'!$D$5:$U$352,MATCH($B25,'Mapping water'!$B$5:$B$352,0),MATCH(S$3,'Mapping water'!$D$4:$U$4,0))*$D25</f>
        <v>0</v>
      </c>
      <c r="T25" s="32">
        <f>INDEX('Mapping water'!$D$5:$U$352,MATCH($B25,'Mapping water'!$B$5:$B$352,0),MATCH(T$3,'Mapping water'!$D$4:$U$4,0))*$D25</f>
        <v>0</v>
      </c>
      <c r="U25" s="32">
        <f>INDEX('Mapping water'!$D$5:$U$352,MATCH($B25,'Mapping water'!$B$5:$B$352,0),MATCH(U$3,'Mapping water'!$D$4:$U$4,0))*$D25</f>
        <v>0</v>
      </c>
      <c r="V25" s="32">
        <f>INDEX('Mapping water'!$D$5:$U$352,MATCH($B25,'Mapping water'!$B$5:$B$352,0),MATCH(V$3,'Mapping water'!$D$4:$U$4,0))*$D25</f>
        <v>0</v>
      </c>
      <c r="W25" s="32">
        <f>INDEX('Mapping water'!$D$5:$U$352,MATCH($B25,'Mapping water'!$B$5:$B$352,0),MATCH(W$3,'Mapping water'!$D$4:$U$4,0))*$D25</f>
        <v>0</v>
      </c>
      <c r="X25" s="32">
        <f>INDEX('Mapping water'!$D$5:$U$352,MATCH($B25,'Mapping water'!$B$5:$B$352,0),MATCH(X$3,'Mapping water'!$D$4:$U$4,0))*$D25</f>
        <v>0</v>
      </c>
      <c r="Y25" s="32">
        <f>INDEX('Mapping water'!$D$5:$U$352,MATCH($B25,'Mapping water'!$B$5:$B$352,0),MATCH(Y$3,'Mapping water'!$D$4:$U$4,0))*$D25</f>
        <v>0</v>
      </c>
    </row>
    <row r="26" spans="1:25" x14ac:dyDescent="0.45">
      <c r="A26" s="10" t="s">
        <v>118</v>
      </c>
      <c r="B26" s="10" t="s">
        <v>119</v>
      </c>
      <c r="C26" s="10" t="s">
        <v>13</v>
      </c>
      <c r="D26" s="32">
        <f>INDEX('ONS data MYE 5'!$K$6:$K$445, MATCH($B26,'ONS data MYE 5'!$B$6:$B$445,0))</f>
        <v>134287</v>
      </c>
      <c r="E26" s="32">
        <f>INDEX('ONS data MYE 5'!$L$6:$L$445, MATCH($B26,'ONS data MYE 5'!$B$6:$B$445,0))</f>
        <v>103</v>
      </c>
      <c r="F26" s="32">
        <f t="shared" si="0"/>
        <v>4.6347289882296359</v>
      </c>
      <c r="G26" s="32">
        <f t="shared" si="1"/>
        <v>21.480712794336103</v>
      </c>
      <c r="H26" s="32">
        <f>INDEX('Mapping water'!$D$5:$U$352,MATCH($B26,'Mapping water'!$B$5:$B$352,0),MATCH(H$3,'Mapping water'!$D$4:$U$4,0))*$D26</f>
        <v>134287</v>
      </c>
      <c r="I26" s="32">
        <f>INDEX('Mapping water'!$D$5:$U$352,MATCH($B26,'Mapping water'!$B$5:$B$352,0),MATCH(I$3,'Mapping water'!$D$4:$U$4,0))*$D26</f>
        <v>0</v>
      </c>
      <c r="J26" s="32">
        <f>INDEX('Mapping water'!$D$5:$U$352,MATCH($B26,'Mapping water'!$B$5:$B$352,0),MATCH(J$3,'Mapping water'!$D$4:$U$4,0))*$D26</f>
        <v>0</v>
      </c>
      <c r="K26" s="32">
        <f>INDEX('Mapping water'!$D$5:$U$352,MATCH($B26,'Mapping water'!$B$5:$B$352,0),MATCH(K$3,'Mapping water'!$D$4:$U$4,0))*$D26</f>
        <v>0</v>
      </c>
      <c r="L26" s="32">
        <f>INDEX('Mapping water'!$D$5:$U$352,MATCH($B26,'Mapping water'!$B$5:$B$352,0),MATCH(L$3,'Mapping water'!$D$4:$U$4,0))*$D26</f>
        <v>0</v>
      </c>
      <c r="M26" s="32">
        <f>INDEX('Mapping water'!$D$5:$U$352,MATCH($B26,'Mapping water'!$B$5:$B$352,0),MATCH(M$3,'Mapping water'!$D$4:$U$4,0))*$D26</f>
        <v>0</v>
      </c>
      <c r="N26" s="32">
        <f>INDEX('Mapping water'!$D$5:$U$352,MATCH($B26,'Mapping water'!$B$5:$B$352,0),MATCH(N$3,'Mapping water'!$D$4:$U$4,0))*$D26</f>
        <v>0</v>
      </c>
      <c r="O26" s="32">
        <f>INDEX('Mapping water'!$D$5:$U$352,MATCH($B26,'Mapping water'!$B$5:$B$352,0),MATCH(O$3,'Mapping water'!$D$4:$U$4,0))*$D26</f>
        <v>0</v>
      </c>
      <c r="P26" s="32">
        <f>INDEX('Mapping water'!$D$5:$U$352,MATCH($B26,'Mapping water'!$B$5:$B$352,0),MATCH(P$3,'Mapping water'!$D$4:$U$4,0))*$D26</f>
        <v>0</v>
      </c>
      <c r="Q26" s="32">
        <f>INDEX('Mapping water'!$D$5:$U$352,MATCH($B26,'Mapping water'!$B$5:$B$352,0),MATCH(Q$3,'Mapping water'!$D$4:$U$4,0))*$D26</f>
        <v>0</v>
      </c>
      <c r="R26" s="32">
        <f>INDEX('Mapping water'!$D$5:$U$352,MATCH($B26,'Mapping water'!$B$5:$B$352,0),MATCH(R$3,'Mapping water'!$D$4:$U$4,0))*$D26</f>
        <v>0</v>
      </c>
      <c r="S26" s="32">
        <f>INDEX('Mapping water'!$D$5:$U$352,MATCH($B26,'Mapping water'!$B$5:$B$352,0),MATCH(S$3,'Mapping water'!$D$4:$U$4,0))*$D26</f>
        <v>0</v>
      </c>
      <c r="T26" s="32">
        <f>INDEX('Mapping water'!$D$5:$U$352,MATCH($B26,'Mapping water'!$B$5:$B$352,0),MATCH(T$3,'Mapping water'!$D$4:$U$4,0))*$D26</f>
        <v>0</v>
      </c>
      <c r="U26" s="32">
        <f>INDEX('Mapping water'!$D$5:$U$352,MATCH($B26,'Mapping water'!$B$5:$B$352,0),MATCH(U$3,'Mapping water'!$D$4:$U$4,0))*$D26</f>
        <v>0</v>
      </c>
      <c r="V26" s="32">
        <f>INDEX('Mapping water'!$D$5:$U$352,MATCH($B26,'Mapping water'!$B$5:$B$352,0),MATCH(V$3,'Mapping water'!$D$4:$U$4,0))*$D26</f>
        <v>0</v>
      </c>
      <c r="W26" s="32">
        <f>INDEX('Mapping water'!$D$5:$U$352,MATCH($B26,'Mapping water'!$B$5:$B$352,0),MATCH(W$3,'Mapping water'!$D$4:$U$4,0))*$D26</f>
        <v>0</v>
      </c>
      <c r="X26" s="32">
        <f>INDEX('Mapping water'!$D$5:$U$352,MATCH($B26,'Mapping water'!$B$5:$B$352,0),MATCH(X$3,'Mapping water'!$D$4:$U$4,0))*$D26</f>
        <v>0</v>
      </c>
      <c r="Y26" s="32">
        <f>INDEX('Mapping water'!$D$5:$U$352,MATCH($B26,'Mapping water'!$B$5:$B$352,0),MATCH(Y$3,'Mapping water'!$D$4:$U$4,0))*$D26</f>
        <v>0</v>
      </c>
    </row>
    <row r="27" spans="1:25" x14ac:dyDescent="0.45">
      <c r="A27" s="10" t="s">
        <v>120</v>
      </c>
      <c r="B27" s="10" t="s">
        <v>121</v>
      </c>
      <c r="C27" s="10" t="s">
        <v>13</v>
      </c>
      <c r="D27" s="32">
        <f>INDEX('ONS data MYE 5'!$K$6:$K$445, MATCH($B27,'ONS data MYE 5'!$B$6:$B$445,0))</f>
        <v>125956</v>
      </c>
      <c r="E27" s="32">
        <f>INDEX('ONS data MYE 5'!$L$6:$L$445, MATCH($B27,'ONS data MYE 5'!$B$6:$B$445,0))</f>
        <v>228</v>
      </c>
      <c r="F27" s="32">
        <f t="shared" si="0"/>
        <v>5.4293456289544411</v>
      </c>
      <c r="G27" s="32">
        <f t="shared" si="1"/>
        <v>29.477793958646696</v>
      </c>
      <c r="H27" s="32">
        <f>INDEX('Mapping water'!$D$5:$U$352,MATCH($B27,'Mapping water'!$B$5:$B$352,0),MATCH(H$3,'Mapping water'!$D$4:$U$4,0))*$D27</f>
        <v>125956</v>
      </c>
      <c r="I27" s="32">
        <f>INDEX('Mapping water'!$D$5:$U$352,MATCH($B27,'Mapping water'!$B$5:$B$352,0),MATCH(I$3,'Mapping water'!$D$4:$U$4,0))*$D27</f>
        <v>0</v>
      </c>
      <c r="J27" s="32">
        <f>INDEX('Mapping water'!$D$5:$U$352,MATCH($B27,'Mapping water'!$B$5:$B$352,0),MATCH(J$3,'Mapping water'!$D$4:$U$4,0))*$D27</f>
        <v>0</v>
      </c>
      <c r="K27" s="32">
        <f>INDEX('Mapping water'!$D$5:$U$352,MATCH($B27,'Mapping water'!$B$5:$B$352,0),MATCH(K$3,'Mapping water'!$D$4:$U$4,0))*$D27</f>
        <v>0</v>
      </c>
      <c r="L27" s="32">
        <f>INDEX('Mapping water'!$D$5:$U$352,MATCH($B27,'Mapping water'!$B$5:$B$352,0),MATCH(L$3,'Mapping water'!$D$4:$U$4,0))*$D27</f>
        <v>0</v>
      </c>
      <c r="M27" s="32">
        <f>INDEX('Mapping water'!$D$5:$U$352,MATCH($B27,'Mapping water'!$B$5:$B$352,0),MATCH(M$3,'Mapping water'!$D$4:$U$4,0))*$D27</f>
        <v>0</v>
      </c>
      <c r="N27" s="32">
        <f>INDEX('Mapping water'!$D$5:$U$352,MATCH($B27,'Mapping water'!$B$5:$B$352,0),MATCH(N$3,'Mapping water'!$D$4:$U$4,0))*$D27</f>
        <v>0</v>
      </c>
      <c r="O27" s="32">
        <f>INDEX('Mapping water'!$D$5:$U$352,MATCH($B27,'Mapping water'!$B$5:$B$352,0),MATCH(O$3,'Mapping water'!$D$4:$U$4,0))*$D27</f>
        <v>0</v>
      </c>
      <c r="P27" s="32">
        <f>INDEX('Mapping water'!$D$5:$U$352,MATCH($B27,'Mapping water'!$B$5:$B$352,0),MATCH(P$3,'Mapping water'!$D$4:$U$4,0))*$D27</f>
        <v>0</v>
      </c>
      <c r="Q27" s="32">
        <f>INDEX('Mapping water'!$D$5:$U$352,MATCH($B27,'Mapping water'!$B$5:$B$352,0),MATCH(Q$3,'Mapping water'!$D$4:$U$4,0))*$D27</f>
        <v>0</v>
      </c>
      <c r="R27" s="32">
        <f>INDEX('Mapping water'!$D$5:$U$352,MATCH($B27,'Mapping water'!$B$5:$B$352,0),MATCH(R$3,'Mapping water'!$D$4:$U$4,0))*$D27</f>
        <v>0</v>
      </c>
      <c r="S27" s="32">
        <f>INDEX('Mapping water'!$D$5:$U$352,MATCH($B27,'Mapping water'!$B$5:$B$352,0),MATCH(S$3,'Mapping water'!$D$4:$U$4,0))*$D27</f>
        <v>0</v>
      </c>
      <c r="T27" s="32">
        <f>INDEX('Mapping water'!$D$5:$U$352,MATCH($B27,'Mapping water'!$B$5:$B$352,0),MATCH(T$3,'Mapping water'!$D$4:$U$4,0))*$D27</f>
        <v>0</v>
      </c>
      <c r="U27" s="32">
        <f>INDEX('Mapping water'!$D$5:$U$352,MATCH($B27,'Mapping water'!$B$5:$B$352,0),MATCH(U$3,'Mapping water'!$D$4:$U$4,0))*$D27</f>
        <v>0</v>
      </c>
      <c r="V27" s="32">
        <f>INDEX('Mapping water'!$D$5:$U$352,MATCH($B27,'Mapping water'!$B$5:$B$352,0),MATCH(V$3,'Mapping water'!$D$4:$U$4,0))*$D27</f>
        <v>0</v>
      </c>
      <c r="W27" s="32">
        <f>INDEX('Mapping water'!$D$5:$U$352,MATCH($B27,'Mapping water'!$B$5:$B$352,0),MATCH(W$3,'Mapping water'!$D$4:$U$4,0))*$D27</f>
        <v>0</v>
      </c>
      <c r="X27" s="32">
        <f>INDEX('Mapping water'!$D$5:$U$352,MATCH($B27,'Mapping water'!$B$5:$B$352,0),MATCH(X$3,'Mapping water'!$D$4:$U$4,0))*$D27</f>
        <v>0</v>
      </c>
      <c r="Y27" s="32">
        <f>INDEX('Mapping water'!$D$5:$U$352,MATCH($B27,'Mapping water'!$B$5:$B$352,0),MATCH(Y$3,'Mapping water'!$D$4:$U$4,0))*$D27</f>
        <v>0</v>
      </c>
    </row>
    <row r="28" spans="1:25" x14ac:dyDescent="0.45">
      <c r="A28" s="10" t="s">
        <v>122</v>
      </c>
      <c r="B28" s="10" t="s">
        <v>123</v>
      </c>
      <c r="C28" s="10" t="s">
        <v>13</v>
      </c>
      <c r="D28" s="32">
        <f>INDEX('ONS data MYE 5'!$K$6:$K$445, MATCH($B28,'ONS data MYE 5'!$B$6:$B$445,0))</f>
        <v>150214</v>
      </c>
      <c r="E28" s="32">
        <f>INDEX('ONS data MYE 5'!$L$6:$L$445, MATCH($B28,'ONS data MYE 5'!$B$6:$B$445,0))</f>
        <v>104</v>
      </c>
      <c r="F28" s="32">
        <f t="shared" si="0"/>
        <v>4.6443908991413725</v>
      </c>
      <c r="G28" s="32">
        <f t="shared" si="1"/>
        <v>21.570366824027207</v>
      </c>
      <c r="H28" s="32">
        <f>INDEX('Mapping water'!$D$5:$U$352,MATCH($B28,'Mapping water'!$B$5:$B$352,0),MATCH(H$3,'Mapping water'!$D$4:$U$4,0))*$D28</f>
        <v>150214</v>
      </c>
      <c r="I28" s="32">
        <f>INDEX('Mapping water'!$D$5:$U$352,MATCH($B28,'Mapping water'!$B$5:$B$352,0),MATCH(I$3,'Mapping water'!$D$4:$U$4,0))*$D28</f>
        <v>0</v>
      </c>
      <c r="J28" s="32">
        <f>INDEX('Mapping water'!$D$5:$U$352,MATCH($B28,'Mapping water'!$B$5:$B$352,0),MATCH(J$3,'Mapping water'!$D$4:$U$4,0))*$D28</f>
        <v>0</v>
      </c>
      <c r="K28" s="32">
        <f>INDEX('Mapping water'!$D$5:$U$352,MATCH($B28,'Mapping water'!$B$5:$B$352,0),MATCH(K$3,'Mapping water'!$D$4:$U$4,0))*$D28</f>
        <v>0</v>
      </c>
      <c r="L28" s="32">
        <f>INDEX('Mapping water'!$D$5:$U$352,MATCH($B28,'Mapping water'!$B$5:$B$352,0),MATCH(L$3,'Mapping water'!$D$4:$U$4,0))*$D28</f>
        <v>0</v>
      </c>
      <c r="M28" s="32">
        <f>INDEX('Mapping water'!$D$5:$U$352,MATCH($B28,'Mapping water'!$B$5:$B$352,0),MATCH(M$3,'Mapping water'!$D$4:$U$4,0))*$D28</f>
        <v>0</v>
      </c>
      <c r="N28" s="32">
        <f>INDEX('Mapping water'!$D$5:$U$352,MATCH($B28,'Mapping water'!$B$5:$B$352,0),MATCH(N$3,'Mapping water'!$D$4:$U$4,0))*$D28</f>
        <v>0</v>
      </c>
      <c r="O28" s="32">
        <f>INDEX('Mapping water'!$D$5:$U$352,MATCH($B28,'Mapping water'!$B$5:$B$352,0),MATCH(O$3,'Mapping water'!$D$4:$U$4,0))*$D28</f>
        <v>0</v>
      </c>
      <c r="P28" s="32">
        <f>INDEX('Mapping water'!$D$5:$U$352,MATCH($B28,'Mapping water'!$B$5:$B$352,0),MATCH(P$3,'Mapping water'!$D$4:$U$4,0))*$D28</f>
        <v>0</v>
      </c>
      <c r="Q28" s="32">
        <f>INDEX('Mapping water'!$D$5:$U$352,MATCH($B28,'Mapping water'!$B$5:$B$352,0),MATCH(Q$3,'Mapping water'!$D$4:$U$4,0))*$D28</f>
        <v>0</v>
      </c>
      <c r="R28" s="32">
        <f>INDEX('Mapping water'!$D$5:$U$352,MATCH($B28,'Mapping water'!$B$5:$B$352,0),MATCH(R$3,'Mapping water'!$D$4:$U$4,0))*$D28</f>
        <v>0</v>
      </c>
      <c r="S28" s="32">
        <f>INDEX('Mapping water'!$D$5:$U$352,MATCH($B28,'Mapping water'!$B$5:$B$352,0),MATCH(S$3,'Mapping water'!$D$4:$U$4,0))*$D28</f>
        <v>0</v>
      </c>
      <c r="T28" s="32">
        <f>INDEX('Mapping water'!$D$5:$U$352,MATCH($B28,'Mapping water'!$B$5:$B$352,0),MATCH(T$3,'Mapping water'!$D$4:$U$4,0))*$D28</f>
        <v>0</v>
      </c>
      <c r="U28" s="32">
        <f>INDEX('Mapping water'!$D$5:$U$352,MATCH($B28,'Mapping water'!$B$5:$B$352,0),MATCH(U$3,'Mapping water'!$D$4:$U$4,0))*$D28</f>
        <v>0</v>
      </c>
      <c r="V28" s="32">
        <f>INDEX('Mapping water'!$D$5:$U$352,MATCH($B28,'Mapping water'!$B$5:$B$352,0),MATCH(V$3,'Mapping water'!$D$4:$U$4,0))*$D28</f>
        <v>0</v>
      </c>
      <c r="W28" s="32">
        <f>INDEX('Mapping water'!$D$5:$U$352,MATCH($B28,'Mapping water'!$B$5:$B$352,0),MATCH(W$3,'Mapping water'!$D$4:$U$4,0))*$D28</f>
        <v>0</v>
      </c>
      <c r="X28" s="32">
        <f>INDEX('Mapping water'!$D$5:$U$352,MATCH($B28,'Mapping water'!$B$5:$B$352,0),MATCH(X$3,'Mapping water'!$D$4:$U$4,0))*$D28</f>
        <v>0</v>
      </c>
      <c r="Y28" s="32">
        <f>INDEX('Mapping water'!$D$5:$U$352,MATCH($B28,'Mapping water'!$B$5:$B$352,0),MATCH(Y$3,'Mapping water'!$D$4:$U$4,0))*$D28</f>
        <v>0</v>
      </c>
    </row>
    <row r="29" spans="1:25" x14ac:dyDescent="0.45">
      <c r="A29" s="10" t="s">
        <v>124</v>
      </c>
      <c r="B29" s="10" t="s">
        <v>125</v>
      </c>
      <c r="C29" s="10" t="s">
        <v>13</v>
      </c>
      <c r="D29" s="32">
        <f>INDEX('ONS data MYE 5'!$K$6:$K$445, MATCH($B29,'ONS data MYE 5'!$B$6:$B$445,0))</f>
        <v>102872</v>
      </c>
      <c r="E29" s="32">
        <f>INDEX('ONS data MYE 5'!$L$6:$L$445, MATCH($B29,'ONS data MYE 5'!$B$6:$B$445,0))</f>
        <v>107</v>
      </c>
      <c r="F29" s="32">
        <f t="shared" si="0"/>
        <v>4.6728288344619058</v>
      </c>
      <c r="G29" s="32">
        <f t="shared" si="1"/>
        <v>21.835329316178612</v>
      </c>
      <c r="H29" s="32">
        <f>INDEX('Mapping water'!$D$5:$U$352,MATCH($B29,'Mapping water'!$B$5:$B$352,0),MATCH(H$3,'Mapping water'!$D$4:$U$4,0))*$D29</f>
        <v>102872</v>
      </c>
      <c r="I29" s="32">
        <f>INDEX('Mapping water'!$D$5:$U$352,MATCH($B29,'Mapping water'!$B$5:$B$352,0),MATCH(I$3,'Mapping water'!$D$4:$U$4,0))*$D29</f>
        <v>0</v>
      </c>
      <c r="J29" s="32">
        <f>INDEX('Mapping water'!$D$5:$U$352,MATCH($B29,'Mapping water'!$B$5:$B$352,0),MATCH(J$3,'Mapping water'!$D$4:$U$4,0))*$D29</f>
        <v>0</v>
      </c>
      <c r="K29" s="32">
        <f>INDEX('Mapping water'!$D$5:$U$352,MATCH($B29,'Mapping water'!$B$5:$B$352,0),MATCH(K$3,'Mapping water'!$D$4:$U$4,0))*$D29</f>
        <v>0</v>
      </c>
      <c r="L29" s="32">
        <f>INDEX('Mapping water'!$D$5:$U$352,MATCH($B29,'Mapping water'!$B$5:$B$352,0),MATCH(L$3,'Mapping water'!$D$4:$U$4,0))*$D29</f>
        <v>0</v>
      </c>
      <c r="M29" s="32">
        <f>INDEX('Mapping water'!$D$5:$U$352,MATCH($B29,'Mapping water'!$B$5:$B$352,0),MATCH(M$3,'Mapping water'!$D$4:$U$4,0))*$D29</f>
        <v>0</v>
      </c>
      <c r="N29" s="32">
        <f>INDEX('Mapping water'!$D$5:$U$352,MATCH($B29,'Mapping water'!$B$5:$B$352,0),MATCH(N$3,'Mapping water'!$D$4:$U$4,0))*$D29</f>
        <v>0</v>
      </c>
      <c r="O29" s="32">
        <f>INDEX('Mapping water'!$D$5:$U$352,MATCH($B29,'Mapping water'!$B$5:$B$352,0),MATCH(O$3,'Mapping water'!$D$4:$U$4,0))*$D29</f>
        <v>0</v>
      </c>
      <c r="P29" s="32">
        <f>INDEX('Mapping water'!$D$5:$U$352,MATCH($B29,'Mapping water'!$B$5:$B$352,0),MATCH(P$3,'Mapping water'!$D$4:$U$4,0))*$D29</f>
        <v>0</v>
      </c>
      <c r="Q29" s="32">
        <f>INDEX('Mapping water'!$D$5:$U$352,MATCH($B29,'Mapping water'!$B$5:$B$352,0),MATCH(Q$3,'Mapping water'!$D$4:$U$4,0))*$D29</f>
        <v>0</v>
      </c>
      <c r="R29" s="32">
        <f>INDEX('Mapping water'!$D$5:$U$352,MATCH($B29,'Mapping water'!$B$5:$B$352,0),MATCH(R$3,'Mapping water'!$D$4:$U$4,0))*$D29</f>
        <v>0</v>
      </c>
      <c r="S29" s="32">
        <f>INDEX('Mapping water'!$D$5:$U$352,MATCH($B29,'Mapping water'!$B$5:$B$352,0),MATCH(S$3,'Mapping water'!$D$4:$U$4,0))*$D29</f>
        <v>0</v>
      </c>
      <c r="T29" s="32">
        <f>INDEX('Mapping water'!$D$5:$U$352,MATCH($B29,'Mapping water'!$B$5:$B$352,0),MATCH(T$3,'Mapping water'!$D$4:$U$4,0))*$D29</f>
        <v>0</v>
      </c>
      <c r="U29" s="32">
        <f>INDEX('Mapping water'!$D$5:$U$352,MATCH($B29,'Mapping water'!$B$5:$B$352,0),MATCH(U$3,'Mapping water'!$D$4:$U$4,0))*$D29</f>
        <v>0</v>
      </c>
      <c r="V29" s="32">
        <f>INDEX('Mapping water'!$D$5:$U$352,MATCH($B29,'Mapping water'!$B$5:$B$352,0),MATCH(V$3,'Mapping water'!$D$4:$U$4,0))*$D29</f>
        <v>0</v>
      </c>
      <c r="W29" s="32">
        <f>INDEX('Mapping water'!$D$5:$U$352,MATCH($B29,'Mapping water'!$B$5:$B$352,0),MATCH(W$3,'Mapping water'!$D$4:$U$4,0))*$D29</f>
        <v>0</v>
      </c>
      <c r="X29" s="32">
        <f>INDEX('Mapping water'!$D$5:$U$352,MATCH($B29,'Mapping water'!$B$5:$B$352,0),MATCH(X$3,'Mapping water'!$D$4:$U$4,0))*$D29</f>
        <v>0</v>
      </c>
      <c r="Y29" s="32">
        <f>INDEX('Mapping water'!$D$5:$U$352,MATCH($B29,'Mapping water'!$B$5:$B$352,0),MATCH(Y$3,'Mapping water'!$D$4:$U$4,0))*$D29</f>
        <v>0</v>
      </c>
    </row>
    <row r="30" spans="1:25" x14ac:dyDescent="0.45">
      <c r="A30" s="10" t="s">
        <v>126</v>
      </c>
      <c r="B30" s="10" t="s">
        <v>127</v>
      </c>
      <c r="C30" s="10" t="s">
        <v>13</v>
      </c>
      <c r="D30" s="32">
        <f>INDEX('ONS data MYE 5'!$K$6:$K$445, MATCH($B30,'ONS data MYE 5'!$B$6:$B$445,0))</f>
        <v>136587</v>
      </c>
      <c r="E30" s="32">
        <f>INDEX('ONS data MYE 5'!$L$6:$L$445, MATCH($B30,'ONS data MYE 5'!$B$6:$B$445,0))</f>
        <v>3500</v>
      </c>
      <c r="F30" s="32">
        <f t="shared" si="0"/>
        <v>8.1605182474775049</v>
      </c>
      <c r="G30" s="32">
        <f t="shared" si="1"/>
        <v>66.594058067413329</v>
      </c>
      <c r="H30" s="32">
        <f>INDEX('Mapping water'!$D$5:$U$352,MATCH($B30,'Mapping water'!$B$5:$B$352,0),MATCH(H$3,'Mapping water'!$D$4:$U$4,0))*$D30</f>
        <v>136587</v>
      </c>
      <c r="I30" s="32">
        <f>INDEX('Mapping water'!$D$5:$U$352,MATCH($B30,'Mapping water'!$B$5:$B$352,0),MATCH(I$3,'Mapping water'!$D$4:$U$4,0))*$D30</f>
        <v>0</v>
      </c>
      <c r="J30" s="32">
        <f>INDEX('Mapping water'!$D$5:$U$352,MATCH($B30,'Mapping water'!$B$5:$B$352,0),MATCH(J$3,'Mapping water'!$D$4:$U$4,0))*$D30</f>
        <v>0</v>
      </c>
      <c r="K30" s="32">
        <f>INDEX('Mapping water'!$D$5:$U$352,MATCH($B30,'Mapping water'!$B$5:$B$352,0),MATCH(K$3,'Mapping water'!$D$4:$U$4,0))*$D30</f>
        <v>0</v>
      </c>
      <c r="L30" s="32">
        <f>INDEX('Mapping water'!$D$5:$U$352,MATCH($B30,'Mapping water'!$B$5:$B$352,0),MATCH(L$3,'Mapping water'!$D$4:$U$4,0))*$D30</f>
        <v>0</v>
      </c>
      <c r="M30" s="32">
        <f>INDEX('Mapping water'!$D$5:$U$352,MATCH($B30,'Mapping water'!$B$5:$B$352,0),MATCH(M$3,'Mapping water'!$D$4:$U$4,0))*$D30</f>
        <v>0</v>
      </c>
      <c r="N30" s="32">
        <f>INDEX('Mapping water'!$D$5:$U$352,MATCH($B30,'Mapping water'!$B$5:$B$352,0),MATCH(N$3,'Mapping water'!$D$4:$U$4,0))*$D30</f>
        <v>0</v>
      </c>
      <c r="O30" s="32">
        <f>INDEX('Mapping water'!$D$5:$U$352,MATCH($B30,'Mapping water'!$B$5:$B$352,0),MATCH(O$3,'Mapping water'!$D$4:$U$4,0))*$D30</f>
        <v>0</v>
      </c>
      <c r="P30" s="32">
        <f>INDEX('Mapping water'!$D$5:$U$352,MATCH($B30,'Mapping water'!$B$5:$B$352,0),MATCH(P$3,'Mapping water'!$D$4:$U$4,0))*$D30</f>
        <v>0</v>
      </c>
      <c r="Q30" s="32">
        <f>INDEX('Mapping water'!$D$5:$U$352,MATCH($B30,'Mapping water'!$B$5:$B$352,0),MATCH(Q$3,'Mapping water'!$D$4:$U$4,0))*$D30</f>
        <v>0</v>
      </c>
      <c r="R30" s="32">
        <f>INDEX('Mapping water'!$D$5:$U$352,MATCH($B30,'Mapping water'!$B$5:$B$352,0),MATCH(R$3,'Mapping water'!$D$4:$U$4,0))*$D30</f>
        <v>0</v>
      </c>
      <c r="S30" s="32">
        <f>INDEX('Mapping water'!$D$5:$U$352,MATCH($B30,'Mapping water'!$B$5:$B$352,0),MATCH(S$3,'Mapping water'!$D$4:$U$4,0))*$D30</f>
        <v>0</v>
      </c>
      <c r="T30" s="32">
        <f>INDEX('Mapping water'!$D$5:$U$352,MATCH($B30,'Mapping water'!$B$5:$B$352,0),MATCH(T$3,'Mapping water'!$D$4:$U$4,0))*$D30</f>
        <v>0</v>
      </c>
      <c r="U30" s="32">
        <f>INDEX('Mapping water'!$D$5:$U$352,MATCH($B30,'Mapping water'!$B$5:$B$352,0),MATCH(U$3,'Mapping water'!$D$4:$U$4,0))*$D30</f>
        <v>0</v>
      </c>
      <c r="V30" s="32">
        <f>INDEX('Mapping water'!$D$5:$U$352,MATCH($B30,'Mapping water'!$B$5:$B$352,0),MATCH(V$3,'Mapping water'!$D$4:$U$4,0))*$D30</f>
        <v>0</v>
      </c>
      <c r="W30" s="32">
        <f>INDEX('Mapping water'!$D$5:$U$352,MATCH($B30,'Mapping water'!$B$5:$B$352,0),MATCH(W$3,'Mapping water'!$D$4:$U$4,0))*$D30</f>
        <v>0</v>
      </c>
      <c r="X30" s="32">
        <f>INDEX('Mapping water'!$D$5:$U$352,MATCH($B30,'Mapping water'!$B$5:$B$352,0),MATCH(X$3,'Mapping water'!$D$4:$U$4,0))*$D30</f>
        <v>0</v>
      </c>
      <c r="Y30" s="32">
        <f>INDEX('Mapping water'!$D$5:$U$352,MATCH($B30,'Mapping water'!$B$5:$B$352,0),MATCH(Y$3,'Mapping water'!$D$4:$U$4,0))*$D30</f>
        <v>0</v>
      </c>
    </row>
    <row r="31" spans="1:25" x14ac:dyDescent="0.45">
      <c r="A31" s="10" t="s">
        <v>128</v>
      </c>
      <c r="B31" s="10" t="s">
        <v>129</v>
      </c>
      <c r="C31" s="10" t="s">
        <v>13</v>
      </c>
      <c r="D31" s="32">
        <f>INDEX('ONS data MYE 5'!$K$6:$K$445, MATCH($B31,'ONS data MYE 5'!$B$6:$B$445,0))</f>
        <v>129345</v>
      </c>
      <c r="E31" s="32">
        <f>INDEX('ONS data MYE 5'!$L$6:$L$445, MATCH($B31,'ONS data MYE 5'!$B$6:$B$445,0))</f>
        <v>142</v>
      </c>
      <c r="F31" s="32">
        <f t="shared" si="0"/>
        <v>4.9558270576012609</v>
      </c>
      <c r="G31" s="32">
        <f t="shared" si="1"/>
        <v>24.560221824852771</v>
      </c>
      <c r="H31" s="32">
        <f>INDEX('Mapping water'!$D$5:$U$352,MATCH($B31,'Mapping water'!$B$5:$B$352,0),MATCH(H$3,'Mapping water'!$D$4:$U$4,0))*$D31</f>
        <v>129345</v>
      </c>
      <c r="I31" s="32">
        <f>INDEX('Mapping water'!$D$5:$U$352,MATCH($B31,'Mapping water'!$B$5:$B$352,0),MATCH(I$3,'Mapping water'!$D$4:$U$4,0))*$D31</f>
        <v>0</v>
      </c>
      <c r="J31" s="32">
        <f>INDEX('Mapping water'!$D$5:$U$352,MATCH($B31,'Mapping water'!$B$5:$B$352,0),MATCH(J$3,'Mapping water'!$D$4:$U$4,0))*$D31</f>
        <v>0</v>
      </c>
      <c r="K31" s="32">
        <f>INDEX('Mapping water'!$D$5:$U$352,MATCH($B31,'Mapping water'!$B$5:$B$352,0),MATCH(K$3,'Mapping water'!$D$4:$U$4,0))*$D31</f>
        <v>0</v>
      </c>
      <c r="L31" s="32">
        <f>INDEX('Mapping water'!$D$5:$U$352,MATCH($B31,'Mapping water'!$B$5:$B$352,0),MATCH(L$3,'Mapping water'!$D$4:$U$4,0))*$D31</f>
        <v>0</v>
      </c>
      <c r="M31" s="32">
        <f>INDEX('Mapping water'!$D$5:$U$352,MATCH($B31,'Mapping water'!$B$5:$B$352,0),MATCH(M$3,'Mapping water'!$D$4:$U$4,0))*$D31</f>
        <v>0</v>
      </c>
      <c r="N31" s="32">
        <f>INDEX('Mapping water'!$D$5:$U$352,MATCH($B31,'Mapping water'!$B$5:$B$352,0),MATCH(N$3,'Mapping water'!$D$4:$U$4,0))*$D31</f>
        <v>0</v>
      </c>
      <c r="O31" s="32">
        <f>INDEX('Mapping water'!$D$5:$U$352,MATCH($B31,'Mapping water'!$B$5:$B$352,0),MATCH(O$3,'Mapping water'!$D$4:$U$4,0))*$D31</f>
        <v>0</v>
      </c>
      <c r="P31" s="32">
        <f>INDEX('Mapping water'!$D$5:$U$352,MATCH($B31,'Mapping water'!$B$5:$B$352,0),MATCH(P$3,'Mapping water'!$D$4:$U$4,0))*$D31</f>
        <v>0</v>
      </c>
      <c r="Q31" s="32">
        <f>INDEX('Mapping water'!$D$5:$U$352,MATCH($B31,'Mapping water'!$B$5:$B$352,0),MATCH(Q$3,'Mapping water'!$D$4:$U$4,0))*$D31</f>
        <v>0</v>
      </c>
      <c r="R31" s="32">
        <f>INDEX('Mapping water'!$D$5:$U$352,MATCH($B31,'Mapping water'!$B$5:$B$352,0),MATCH(R$3,'Mapping water'!$D$4:$U$4,0))*$D31</f>
        <v>0</v>
      </c>
      <c r="S31" s="32">
        <f>INDEX('Mapping water'!$D$5:$U$352,MATCH($B31,'Mapping water'!$B$5:$B$352,0),MATCH(S$3,'Mapping water'!$D$4:$U$4,0))*$D31</f>
        <v>0</v>
      </c>
      <c r="T31" s="32">
        <f>INDEX('Mapping water'!$D$5:$U$352,MATCH($B31,'Mapping water'!$B$5:$B$352,0),MATCH(T$3,'Mapping water'!$D$4:$U$4,0))*$D31</f>
        <v>0</v>
      </c>
      <c r="U31" s="32">
        <f>INDEX('Mapping water'!$D$5:$U$352,MATCH($B31,'Mapping water'!$B$5:$B$352,0),MATCH(U$3,'Mapping water'!$D$4:$U$4,0))*$D31</f>
        <v>0</v>
      </c>
      <c r="V31" s="32">
        <f>INDEX('Mapping water'!$D$5:$U$352,MATCH($B31,'Mapping water'!$B$5:$B$352,0),MATCH(V$3,'Mapping water'!$D$4:$U$4,0))*$D31</f>
        <v>0</v>
      </c>
      <c r="W31" s="32">
        <f>INDEX('Mapping water'!$D$5:$U$352,MATCH($B31,'Mapping water'!$B$5:$B$352,0),MATCH(W$3,'Mapping water'!$D$4:$U$4,0))*$D31</f>
        <v>0</v>
      </c>
      <c r="X31" s="32">
        <f>INDEX('Mapping water'!$D$5:$U$352,MATCH($B31,'Mapping water'!$B$5:$B$352,0),MATCH(X$3,'Mapping water'!$D$4:$U$4,0))*$D31</f>
        <v>0</v>
      </c>
      <c r="Y31" s="32">
        <f>INDEX('Mapping water'!$D$5:$U$352,MATCH($B31,'Mapping water'!$B$5:$B$352,0),MATCH(Y$3,'Mapping water'!$D$4:$U$4,0))*$D31</f>
        <v>0</v>
      </c>
    </row>
    <row r="32" spans="1:25" x14ac:dyDescent="0.45">
      <c r="A32" s="10" t="s">
        <v>144</v>
      </c>
      <c r="B32" s="10" t="s">
        <v>145</v>
      </c>
      <c r="C32" s="10" t="s">
        <v>13</v>
      </c>
      <c r="D32" s="32">
        <f>INDEX('ONS data MYE 5'!$K$6:$K$445, MATCH($B32,'ONS data MYE 5'!$B$6:$B$445,0))</f>
        <v>89413</v>
      </c>
      <c r="E32" s="32">
        <f>INDEX('ONS data MYE 5'!$L$6:$L$445, MATCH($B32,'ONS data MYE 5'!$B$6:$B$445,0))</f>
        <v>151</v>
      </c>
      <c r="F32" s="32">
        <f t="shared" si="0"/>
        <v>5.0172798368149243</v>
      </c>
      <c r="G32" s="32">
        <f t="shared" si="1"/>
        <v>25.173096960909593</v>
      </c>
      <c r="H32" s="32">
        <f>INDEX('Mapping water'!$D$5:$U$352,MATCH($B32,'Mapping water'!$B$5:$B$352,0),MATCH(H$3,'Mapping water'!$D$4:$U$4,0))*$D32</f>
        <v>89413</v>
      </c>
      <c r="I32" s="32">
        <f>INDEX('Mapping water'!$D$5:$U$352,MATCH($B32,'Mapping water'!$B$5:$B$352,0),MATCH(I$3,'Mapping water'!$D$4:$U$4,0))*$D32</f>
        <v>0</v>
      </c>
      <c r="J32" s="32">
        <f>INDEX('Mapping water'!$D$5:$U$352,MATCH($B32,'Mapping water'!$B$5:$B$352,0),MATCH(J$3,'Mapping water'!$D$4:$U$4,0))*$D32</f>
        <v>0</v>
      </c>
      <c r="K32" s="32">
        <f>INDEX('Mapping water'!$D$5:$U$352,MATCH($B32,'Mapping water'!$B$5:$B$352,0),MATCH(K$3,'Mapping water'!$D$4:$U$4,0))*$D32</f>
        <v>0</v>
      </c>
      <c r="L32" s="32">
        <f>INDEX('Mapping water'!$D$5:$U$352,MATCH($B32,'Mapping water'!$B$5:$B$352,0),MATCH(L$3,'Mapping water'!$D$4:$U$4,0))*$D32</f>
        <v>0</v>
      </c>
      <c r="M32" s="32">
        <f>INDEX('Mapping water'!$D$5:$U$352,MATCH($B32,'Mapping water'!$B$5:$B$352,0),MATCH(M$3,'Mapping water'!$D$4:$U$4,0))*$D32</f>
        <v>0</v>
      </c>
      <c r="N32" s="32">
        <f>INDEX('Mapping water'!$D$5:$U$352,MATCH($B32,'Mapping water'!$B$5:$B$352,0),MATCH(N$3,'Mapping water'!$D$4:$U$4,0))*$D32</f>
        <v>0</v>
      </c>
      <c r="O32" s="32">
        <f>INDEX('Mapping water'!$D$5:$U$352,MATCH($B32,'Mapping water'!$B$5:$B$352,0),MATCH(O$3,'Mapping water'!$D$4:$U$4,0))*$D32</f>
        <v>0</v>
      </c>
      <c r="P32" s="32">
        <f>INDEX('Mapping water'!$D$5:$U$352,MATCH($B32,'Mapping water'!$B$5:$B$352,0),MATCH(P$3,'Mapping water'!$D$4:$U$4,0))*$D32</f>
        <v>0</v>
      </c>
      <c r="Q32" s="32">
        <f>INDEX('Mapping water'!$D$5:$U$352,MATCH($B32,'Mapping water'!$B$5:$B$352,0),MATCH(Q$3,'Mapping water'!$D$4:$U$4,0))*$D32</f>
        <v>0</v>
      </c>
      <c r="R32" s="32">
        <f>INDEX('Mapping water'!$D$5:$U$352,MATCH($B32,'Mapping water'!$B$5:$B$352,0),MATCH(R$3,'Mapping water'!$D$4:$U$4,0))*$D32</f>
        <v>0</v>
      </c>
      <c r="S32" s="32">
        <f>INDEX('Mapping water'!$D$5:$U$352,MATCH($B32,'Mapping water'!$B$5:$B$352,0),MATCH(S$3,'Mapping water'!$D$4:$U$4,0))*$D32</f>
        <v>0</v>
      </c>
      <c r="T32" s="32">
        <f>INDEX('Mapping water'!$D$5:$U$352,MATCH($B32,'Mapping water'!$B$5:$B$352,0),MATCH(T$3,'Mapping water'!$D$4:$U$4,0))*$D32</f>
        <v>0</v>
      </c>
      <c r="U32" s="32">
        <f>INDEX('Mapping water'!$D$5:$U$352,MATCH($B32,'Mapping water'!$B$5:$B$352,0),MATCH(U$3,'Mapping water'!$D$4:$U$4,0))*$D32</f>
        <v>0</v>
      </c>
      <c r="V32" s="32">
        <f>INDEX('Mapping water'!$D$5:$U$352,MATCH($B32,'Mapping water'!$B$5:$B$352,0),MATCH(V$3,'Mapping water'!$D$4:$U$4,0))*$D32</f>
        <v>0</v>
      </c>
      <c r="W32" s="32">
        <f>INDEX('Mapping water'!$D$5:$U$352,MATCH($B32,'Mapping water'!$B$5:$B$352,0),MATCH(W$3,'Mapping water'!$D$4:$U$4,0))*$D32</f>
        <v>0</v>
      </c>
      <c r="X32" s="32">
        <f>INDEX('Mapping water'!$D$5:$U$352,MATCH($B32,'Mapping water'!$B$5:$B$352,0),MATCH(X$3,'Mapping water'!$D$4:$U$4,0))*$D32</f>
        <v>0</v>
      </c>
      <c r="Y32" s="32">
        <f>INDEX('Mapping water'!$D$5:$U$352,MATCH($B32,'Mapping water'!$B$5:$B$352,0),MATCH(Y$3,'Mapping water'!$D$4:$U$4,0))*$D32</f>
        <v>0</v>
      </c>
    </row>
    <row r="33" spans="1:25" x14ac:dyDescent="0.45">
      <c r="A33" s="10" t="s">
        <v>146</v>
      </c>
      <c r="B33" s="10" t="s">
        <v>147</v>
      </c>
      <c r="C33" s="10" t="s">
        <v>13</v>
      </c>
      <c r="D33" s="32">
        <f>INDEX('ONS data MYE 5'!$K$6:$K$445, MATCH($B33,'ONS data MYE 5'!$B$6:$B$445,0))</f>
        <v>62527</v>
      </c>
      <c r="E33" s="32">
        <f>INDEX('ONS data MYE 5'!$L$6:$L$445, MATCH($B33,'ONS data MYE 5'!$B$6:$B$445,0))</f>
        <v>166</v>
      </c>
      <c r="F33" s="32">
        <f t="shared" si="0"/>
        <v>5.1119877883565437</v>
      </c>
      <c r="G33" s="32">
        <f t="shared" si="1"/>
        <v>26.132419148306425</v>
      </c>
      <c r="H33" s="32">
        <f>INDEX('Mapping water'!$D$5:$U$352,MATCH($B33,'Mapping water'!$B$5:$B$352,0),MATCH(H$3,'Mapping water'!$D$4:$U$4,0))*$D33</f>
        <v>62527</v>
      </c>
      <c r="I33" s="32">
        <f>INDEX('Mapping water'!$D$5:$U$352,MATCH($B33,'Mapping water'!$B$5:$B$352,0),MATCH(I$3,'Mapping water'!$D$4:$U$4,0))*$D33</f>
        <v>0</v>
      </c>
      <c r="J33" s="32">
        <f>INDEX('Mapping water'!$D$5:$U$352,MATCH($B33,'Mapping water'!$B$5:$B$352,0),MATCH(J$3,'Mapping water'!$D$4:$U$4,0))*$D33</f>
        <v>0</v>
      </c>
      <c r="K33" s="32">
        <f>INDEX('Mapping water'!$D$5:$U$352,MATCH($B33,'Mapping water'!$B$5:$B$352,0),MATCH(K$3,'Mapping water'!$D$4:$U$4,0))*$D33</f>
        <v>0</v>
      </c>
      <c r="L33" s="32">
        <f>INDEX('Mapping water'!$D$5:$U$352,MATCH($B33,'Mapping water'!$B$5:$B$352,0),MATCH(L$3,'Mapping water'!$D$4:$U$4,0))*$D33</f>
        <v>0</v>
      </c>
      <c r="M33" s="32">
        <f>INDEX('Mapping water'!$D$5:$U$352,MATCH($B33,'Mapping water'!$B$5:$B$352,0),MATCH(M$3,'Mapping water'!$D$4:$U$4,0))*$D33</f>
        <v>0</v>
      </c>
      <c r="N33" s="32">
        <f>INDEX('Mapping water'!$D$5:$U$352,MATCH($B33,'Mapping water'!$B$5:$B$352,0),MATCH(N$3,'Mapping water'!$D$4:$U$4,0))*$D33</f>
        <v>0</v>
      </c>
      <c r="O33" s="32">
        <f>INDEX('Mapping water'!$D$5:$U$352,MATCH($B33,'Mapping water'!$B$5:$B$352,0),MATCH(O$3,'Mapping water'!$D$4:$U$4,0))*$D33</f>
        <v>0</v>
      </c>
      <c r="P33" s="32">
        <f>INDEX('Mapping water'!$D$5:$U$352,MATCH($B33,'Mapping water'!$B$5:$B$352,0),MATCH(P$3,'Mapping water'!$D$4:$U$4,0))*$D33</f>
        <v>0</v>
      </c>
      <c r="Q33" s="32">
        <f>INDEX('Mapping water'!$D$5:$U$352,MATCH($B33,'Mapping water'!$B$5:$B$352,0),MATCH(Q$3,'Mapping water'!$D$4:$U$4,0))*$D33</f>
        <v>0</v>
      </c>
      <c r="R33" s="32">
        <f>INDEX('Mapping water'!$D$5:$U$352,MATCH($B33,'Mapping water'!$B$5:$B$352,0),MATCH(R$3,'Mapping water'!$D$4:$U$4,0))*$D33</f>
        <v>0</v>
      </c>
      <c r="S33" s="32">
        <f>INDEX('Mapping water'!$D$5:$U$352,MATCH($B33,'Mapping water'!$B$5:$B$352,0),MATCH(S$3,'Mapping water'!$D$4:$U$4,0))*$D33</f>
        <v>0</v>
      </c>
      <c r="T33" s="32">
        <f>INDEX('Mapping water'!$D$5:$U$352,MATCH($B33,'Mapping water'!$B$5:$B$352,0),MATCH(T$3,'Mapping water'!$D$4:$U$4,0))*$D33</f>
        <v>0</v>
      </c>
      <c r="U33" s="32">
        <f>INDEX('Mapping water'!$D$5:$U$352,MATCH($B33,'Mapping water'!$B$5:$B$352,0),MATCH(U$3,'Mapping water'!$D$4:$U$4,0))*$D33</f>
        <v>0</v>
      </c>
      <c r="V33" s="32">
        <f>INDEX('Mapping water'!$D$5:$U$352,MATCH($B33,'Mapping water'!$B$5:$B$352,0),MATCH(V$3,'Mapping water'!$D$4:$U$4,0))*$D33</f>
        <v>0</v>
      </c>
      <c r="W33" s="32">
        <f>INDEX('Mapping water'!$D$5:$U$352,MATCH($B33,'Mapping water'!$B$5:$B$352,0),MATCH(W$3,'Mapping water'!$D$4:$U$4,0))*$D33</f>
        <v>0</v>
      </c>
      <c r="X33" s="32">
        <f>INDEX('Mapping water'!$D$5:$U$352,MATCH($B33,'Mapping water'!$B$5:$B$352,0),MATCH(X$3,'Mapping water'!$D$4:$U$4,0))*$D33</f>
        <v>0</v>
      </c>
      <c r="Y33" s="32">
        <f>INDEX('Mapping water'!$D$5:$U$352,MATCH($B33,'Mapping water'!$B$5:$B$352,0),MATCH(Y$3,'Mapping water'!$D$4:$U$4,0))*$D33</f>
        <v>0</v>
      </c>
    </row>
    <row r="34" spans="1:25" x14ac:dyDescent="0.45">
      <c r="A34" s="10" t="s">
        <v>148</v>
      </c>
      <c r="B34" s="10" t="s">
        <v>149</v>
      </c>
      <c r="C34" s="10" t="s">
        <v>13</v>
      </c>
      <c r="D34" s="32">
        <f>INDEX('ONS data MYE 5'!$K$6:$K$445, MATCH($B34,'ONS data MYE 5'!$B$6:$B$445,0))</f>
        <v>136429</v>
      </c>
      <c r="E34" s="32">
        <f>INDEX('ONS data MYE 5'!$L$6:$L$445, MATCH($B34,'ONS data MYE 5'!$B$6:$B$445,0))</f>
        <v>3452</v>
      </c>
      <c r="F34" s="32">
        <f t="shared" si="0"/>
        <v>8.1467090522033185</v>
      </c>
      <c r="G34" s="32">
        <f t="shared" si="1"/>
        <v>66.368868381251488</v>
      </c>
      <c r="H34" s="32">
        <f>INDEX('Mapping water'!$D$5:$U$352,MATCH($B34,'Mapping water'!$B$5:$B$352,0),MATCH(H$3,'Mapping water'!$D$4:$U$4,0))*$D34</f>
        <v>136429</v>
      </c>
      <c r="I34" s="32">
        <f>INDEX('Mapping water'!$D$5:$U$352,MATCH($B34,'Mapping water'!$B$5:$B$352,0),MATCH(I$3,'Mapping water'!$D$4:$U$4,0))*$D34</f>
        <v>0</v>
      </c>
      <c r="J34" s="32">
        <f>INDEX('Mapping water'!$D$5:$U$352,MATCH($B34,'Mapping water'!$B$5:$B$352,0),MATCH(J$3,'Mapping water'!$D$4:$U$4,0))*$D34</f>
        <v>0</v>
      </c>
      <c r="K34" s="32">
        <f>INDEX('Mapping water'!$D$5:$U$352,MATCH($B34,'Mapping water'!$B$5:$B$352,0),MATCH(K$3,'Mapping water'!$D$4:$U$4,0))*$D34</f>
        <v>0</v>
      </c>
      <c r="L34" s="32">
        <f>INDEX('Mapping water'!$D$5:$U$352,MATCH($B34,'Mapping water'!$B$5:$B$352,0),MATCH(L$3,'Mapping water'!$D$4:$U$4,0))*$D34</f>
        <v>0</v>
      </c>
      <c r="M34" s="32">
        <f>INDEX('Mapping water'!$D$5:$U$352,MATCH($B34,'Mapping water'!$B$5:$B$352,0),MATCH(M$3,'Mapping water'!$D$4:$U$4,0))*$D34</f>
        <v>0</v>
      </c>
      <c r="N34" s="32">
        <f>INDEX('Mapping water'!$D$5:$U$352,MATCH($B34,'Mapping water'!$B$5:$B$352,0),MATCH(N$3,'Mapping water'!$D$4:$U$4,0))*$D34</f>
        <v>0</v>
      </c>
      <c r="O34" s="32">
        <f>INDEX('Mapping water'!$D$5:$U$352,MATCH($B34,'Mapping water'!$B$5:$B$352,0),MATCH(O$3,'Mapping water'!$D$4:$U$4,0))*$D34</f>
        <v>0</v>
      </c>
      <c r="P34" s="32">
        <f>INDEX('Mapping water'!$D$5:$U$352,MATCH($B34,'Mapping water'!$B$5:$B$352,0),MATCH(P$3,'Mapping water'!$D$4:$U$4,0))*$D34</f>
        <v>0</v>
      </c>
      <c r="Q34" s="32">
        <f>INDEX('Mapping water'!$D$5:$U$352,MATCH($B34,'Mapping water'!$B$5:$B$352,0),MATCH(Q$3,'Mapping water'!$D$4:$U$4,0))*$D34</f>
        <v>0</v>
      </c>
      <c r="R34" s="32">
        <f>INDEX('Mapping water'!$D$5:$U$352,MATCH($B34,'Mapping water'!$B$5:$B$352,0),MATCH(R$3,'Mapping water'!$D$4:$U$4,0))*$D34</f>
        <v>0</v>
      </c>
      <c r="S34" s="32">
        <f>INDEX('Mapping water'!$D$5:$U$352,MATCH($B34,'Mapping water'!$B$5:$B$352,0),MATCH(S$3,'Mapping water'!$D$4:$U$4,0))*$D34</f>
        <v>0</v>
      </c>
      <c r="T34" s="32">
        <f>INDEX('Mapping water'!$D$5:$U$352,MATCH($B34,'Mapping water'!$B$5:$B$352,0),MATCH(T$3,'Mapping water'!$D$4:$U$4,0))*$D34</f>
        <v>0</v>
      </c>
      <c r="U34" s="32">
        <f>INDEX('Mapping water'!$D$5:$U$352,MATCH($B34,'Mapping water'!$B$5:$B$352,0),MATCH(U$3,'Mapping water'!$D$4:$U$4,0))*$D34</f>
        <v>0</v>
      </c>
      <c r="V34" s="32">
        <f>INDEX('Mapping water'!$D$5:$U$352,MATCH($B34,'Mapping water'!$B$5:$B$352,0),MATCH(V$3,'Mapping water'!$D$4:$U$4,0))*$D34</f>
        <v>0</v>
      </c>
      <c r="W34" s="32">
        <f>INDEX('Mapping water'!$D$5:$U$352,MATCH($B34,'Mapping water'!$B$5:$B$352,0),MATCH(W$3,'Mapping water'!$D$4:$U$4,0))*$D34</f>
        <v>0</v>
      </c>
      <c r="X34" s="32">
        <f>INDEX('Mapping water'!$D$5:$U$352,MATCH($B34,'Mapping water'!$B$5:$B$352,0),MATCH(X$3,'Mapping water'!$D$4:$U$4,0))*$D34</f>
        <v>0</v>
      </c>
      <c r="Y34" s="32">
        <f>INDEX('Mapping water'!$D$5:$U$352,MATCH($B34,'Mapping water'!$B$5:$B$352,0),MATCH(Y$3,'Mapping water'!$D$4:$U$4,0))*$D34</f>
        <v>0</v>
      </c>
    </row>
    <row r="35" spans="1:25" x14ac:dyDescent="0.45">
      <c r="A35" s="10" t="s">
        <v>150</v>
      </c>
      <c r="B35" s="10" t="s">
        <v>151</v>
      </c>
      <c r="C35" s="10" t="s">
        <v>13</v>
      </c>
      <c r="D35" s="32">
        <f>INDEX('ONS data MYE 5'!$K$6:$K$445, MATCH($B35,'ONS data MYE 5'!$B$6:$B$445,0))</f>
        <v>112355</v>
      </c>
      <c r="E35" s="32">
        <f>INDEX('ONS data MYE 5'!$L$6:$L$445, MATCH($B35,'ONS data MYE 5'!$B$6:$B$445,0))</f>
        <v>171</v>
      </c>
      <c r="F35" s="32">
        <f t="shared" si="0"/>
        <v>5.1416635565026603</v>
      </c>
      <c r="G35" s="32">
        <f t="shared" si="1"/>
        <v>26.436704128267586</v>
      </c>
      <c r="H35" s="32">
        <f>INDEX('Mapping water'!$D$5:$U$352,MATCH($B35,'Mapping water'!$B$5:$B$352,0),MATCH(H$3,'Mapping water'!$D$4:$U$4,0))*$D35</f>
        <v>112355</v>
      </c>
      <c r="I35" s="32">
        <f>INDEX('Mapping water'!$D$5:$U$352,MATCH($B35,'Mapping water'!$B$5:$B$352,0),MATCH(I$3,'Mapping water'!$D$4:$U$4,0))*$D35</f>
        <v>0</v>
      </c>
      <c r="J35" s="32">
        <f>INDEX('Mapping water'!$D$5:$U$352,MATCH($B35,'Mapping water'!$B$5:$B$352,0),MATCH(J$3,'Mapping water'!$D$4:$U$4,0))*$D35</f>
        <v>0</v>
      </c>
      <c r="K35" s="32">
        <f>INDEX('Mapping water'!$D$5:$U$352,MATCH($B35,'Mapping water'!$B$5:$B$352,0),MATCH(K$3,'Mapping water'!$D$4:$U$4,0))*$D35</f>
        <v>0</v>
      </c>
      <c r="L35" s="32">
        <f>INDEX('Mapping water'!$D$5:$U$352,MATCH($B35,'Mapping water'!$B$5:$B$352,0),MATCH(L$3,'Mapping water'!$D$4:$U$4,0))*$D35</f>
        <v>0</v>
      </c>
      <c r="M35" s="32">
        <f>INDEX('Mapping water'!$D$5:$U$352,MATCH($B35,'Mapping water'!$B$5:$B$352,0),MATCH(M$3,'Mapping water'!$D$4:$U$4,0))*$D35</f>
        <v>0</v>
      </c>
      <c r="N35" s="32">
        <f>INDEX('Mapping water'!$D$5:$U$352,MATCH($B35,'Mapping water'!$B$5:$B$352,0),MATCH(N$3,'Mapping water'!$D$4:$U$4,0))*$D35</f>
        <v>0</v>
      </c>
      <c r="O35" s="32">
        <f>INDEX('Mapping water'!$D$5:$U$352,MATCH($B35,'Mapping water'!$B$5:$B$352,0),MATCH(O$3,'Mapping water'!$D$4:$U$4,0))*$D35</f>
        <v>0</v>
      </c>
      <c r="P35" s="32">
        <f>INDEX('Mapping water'!$D$5:$U$352,MATCH($B35,'Mapping water'!$B$5:$B$352,0),MATCH(P$3,'Mapping water'!$D$4:$U$4,0))*$D35</f>
        <v>0</v>
      </c>
      <c r="Q35" s="32">
        <f>INDEX('Mapping water'!$D$5:$U$352,MATCH($B35,'Mapping water'!$B$5:$B$352,0),MATCH(Q$3,'Mapping water'!$D$4:$U$4,0))*$D35</f>
        <v>0</v>
      </c>
      <c r="R35" s="32">
        <f>INDEX('Mapping water'!$D$5:$U$352,MATCH($B35,'Mapping water'!$B$5:$B$352,0),MATCH(R$3,'Mapping water'!$D$4:$U$4,0))*$D35</f>
        <v>0</v>
      </c>
      <c r="S35" s="32">
        <f>INDEX('Mapping water'!$D$5:$U$352,MATCH($B35,'Mapping water'!$B$5:$B$352,0),MATCH(S$3,'Mapping water'!$D$4:$U$4,0))*$D35</f>
        <v>0</v>
      </c>
      <c r="T35" s="32">
        <f>INDEX('Mapping water'!$D$5:$U$352,MATCH($B35,'Mapping water'!$B$5:$B$352,0),MATCH(T$3,'Mapping water'!$D$4:$U$4,0))*$D35</f>
        <v>0</v>
      </c>
      <c r="U35" s="32">
        <f>INDEX('Mapping water'!$D$5:$U$352,MATCH($B35,'Mapping water'!$B$5:$B$352,0),MATCH(U$3,'Mapping water'!$D$4:$U$4,0))*$D35</f>
        <v>0</v>
      </c>
      <c r="V35" s="32">
        <f>INDEX('Mapping water'!$D$5:$U$352,MATCH($B35,'Mapping water'!$B$5:$B$352,0),MATCH(V$3,'Mapping water'!$D$4:$U$4,0))*$D35</f>
        <v>0</v>
      </c>
      <c r="W35" s="32">
        <f>INDEX('Mapping water'!$D$5:$U$352,MATCH($B35,'Mapping water'!$B$5:$B$352,0),MATCH(W$3,'Mapping water'!$D$4:$U$4,0))*$D35</f>
        <v>0</v>
      </c>
      <c r="X35" s="32">
        <f>INDEX('Mapping water'!$D$5:$U$352,MATCH($B35,'Mapping water'!$B$5:$B$352,0),MATCH(X$3,'Mapping water'!$D$4:$U$4,0))*$D35</f>
        <v>0</v>
      </c>
      <c r="Y35" s="32">
        <f>INDEX('Mapping water'!$D$5:$U$352,MATCH($B35,'Mapping water'!$B$5:$B$352,0),MATCH(Y$3,'Mapping water'!$D$4:$U$4,0))*$D35</f>
        <v>0</v>
      </c>
    </row>
    <row r="36" spans="1:25" x14ac:dyDescent="0.45">
      <c r="A36" s="10" t="s">
        <v>186</v>
      </c>
      <c r="B36" s="10" t="s">
        <v>187</v>
      </c>
      <c r="C36" s="10" t="s">
        <v>13</v>
      </c>
      <c r="D36" s="32">
        <f>INDEX('ONS data MYE 5'!$K$6:$K$445, MATCH($B36,'ONS data MYE 5'!$B$6:$B$445,0))</f>
        <v>178367</v>
      </c>
      <c r="E36" s="32">
        <f>INDEX('ONS data MYE 5'!$L$6:$L$445, MATCH($B36,'ONS data MYE 5'!$B$6:$B$445,0))</f>
        <v>4272</v>
      </c>
      <c r="F36" s="32">
        <f t="shared" si="0"/>
        <v>8.3598373806400303</v>
      </c>
      <c r="G36" s="32">
        <f t="shared" si="1"/>
        <v>69.886881030746366</v>
      </c>
      <c r="H36" s="32">
        <f>INDEX('Mapping water'!$D$5:$U$352,MATCH($B36,'Mapping water'!$B$5:$B$352,0),MATCH(H$3,'Mapping water'!$D$4:$U$4,0))*$D36</f>
        <v>0</v>
      </c>
      <c r="I36" s="32">
        <f>INDEX('Mapping water'!$D$5:$U$352,MATCH($B36,'Mapping water'!$B$5:$B$352,0),MATCH(I$3,'Mapping water'!$D$4:$U$4,0))*$D36</f>
        <v>178367</v>
      </c>
      <c r="J36" s="32">
        <f>INDEX('Mapping water'!$D$5:$U$352,MATCH($B36,'Mapping water'!$B$5:$B$352,0),MATCH(J$3,'Mapping water'!$D$4:$U$4,0))*$D36</f>
        <v>0</v>
      </c>
      <c r="K36" s="32">
        <f>INDEX('Mapping water'!$D$5:$U$352,MATCH($B36,'Mapping water'!$B$5:$B$352,0),MATCH(K$3,'Mapping water'!$D$4:$U$4,0))*$D36</f>
        <v>0</v>
      </c>
      <c r="L36" s="32">
        <f>INDEX('Mapping water'!$D$5:$U$352,MATCH($B36,'Mapping water'!$B$5:$B$352,0),MATCH(L$3,'Mapping water'!$D$4:$U$4,0))*$D36</f>
        <v>0</v>
      </c>
      <c r="M36" s="32">
        <f>INDEX('Mapping water'!$D$5:$U$352,MATCH($B36,'Mapping water'!$B$5:$B$352,0),MATCH(M$3,'Mapping water'!$D$4:$U$4,0))*$D36</f>
        <v>0</v>
      </c>
      <c r="N36" s="32">
        <f>INDEX('Mapping water'!$D$5:$U$352,MATCH($B36,'Mapping water'!$B$5:$B$352,0),MATCH(N$3,'Mapping water'!$D$4:$U$4,0))*$D36</f>
        <v>0</v>
      </c>
      <c r="O36" s="32">
        <f>INDEX('Mapping water'!$D$5:$U$352,MATCH($B36,'Mapping water'!$B$5:$B$352,0),MATCH(O$3,'Mapping water'!$D$4:$U$4,0))*$D36</f>
        <v>0</v>
      </c>
      <c r="P36" s="32">
        <f>INDEX('Mapping water'!$D$5:$U$352,MATCH($B36,'Mapping water'!$B$5:$B$352,0),MATCH(P$3,'Mapping water'!$D$4:$U$4,0))*$D36</f>
        <v>0</v>
      </c>
      <c r="Q36" s="32">
        <f>INDEX('Mapping water'!$D$5:$U$352,MATCH($B36,'Mapping water'!$B$5:$B$352,0),MATCH(Q$3,'Mapping water'!$D$4:$U$4,0))*$D36</f>
        <v>0</v>
      </c>
      <c r="R36" s="32">
        <f>INDEX('Mapping water'!$D$5:$U$352,MATCH($B36,'Mapping water'!$B$5:$B$352,0),MATCH(R$3,'Mapping water'!$D$4:$U$4,0))*$D36</f>
        <v>0</v>
      </c>
      <c r="S36" s="32">
        <f>INDEX('Mapping water'!$D$5:$U$352,MATCH($B36,'Mapping water'!$B$5:$B$352,0),MATCH(S$3,'Mapping water'!$D$4:$U$4,0))*$D36</f>
        <v>0</v>
      </c>
      <c r="T36" s="32">
        <f>INDEX('Mapping water'!$D$5:$U$352,MATCH($B36,'Mapping water'!$B$5:$B$352,0),MATCH(T$3,'Mapping water'!$D$4:$U$4,0))*$D36</f>
        <v>0</v>
      </c>
      <c r="U36" s="32">
        <f>INDEX('Mapping water'!$D$5:$U$352,MATCH($B36,'Mapping water'!$B$5:$B$352,0),MATCH(U$3,'Mapping water'!$D$4:$U$4,0))*$D36</f>
        <v>0</v>
      </c>
      <c r="V36" s="32">
        <f>INDEX('Mapping water'!$D$5:$U$352,MATCH($B36,'Mapping water'!$B$5:$B$352,0),MATCH(V$3,'Mapping water'!$D$4:$U$4,0))*$D36</f>
        <v>0</v>
      </c>
      <c r="W36" s="32">
        <f>INDEX('Mapping water'!$D$5:$U$352,MATCH($B36,'Mapping water'!$B$5:$B$352,0),MATCH(W$3,'Mapping water'!$D$4:$U$4,0))*$D36</f>
        <v>0</v>
      </c>
      <c r="X36" s="32">
        <f>INDEX('Mapping water'!$D$5:$U$352,MATCH($B36,'Mapping water'!$B$5:$B$352,0),MATCH(X$3,'Mapping water'!$D$4:$U$4,0))*$D36</f>
        <v>0</v>
      </c>
      <c r="Y36" s="32">
        <f>INDEX('Mapping water'!$D$5:$U$352,MATCH($B36,'Mapping water'!$B$5:$B$352,0),MATCH(Y$3,'Mapping water'!$D$4:$U$4,0))*$D36</f>
        <v>0</v>
      </c>
    </row>
    <row r="37" spans="1:25" x14ac:dyDescent="0.45">
      <c r="A37" s="10" t="s">
        <v>188</v>
      </c>
      <c r="B37" s="10" t="s">
        <v>189</v>
      </c>
      <c r="C37" s="10" t="s">
        <v>13</v>
      </c>
      <c r="D37" s="32">
        <f>INDEX('ONS data MYE 5'!$K$6:$K$445, MATCH($B37,'ONS data MYE 5'!$B$6:$B$445,0))</f>
        <v>163822</v>
      </c>
      <c r="E37" s="32">
        <f>INDEX('ONS data MYE 5'!$L$6:$L$445, MATCH($B37,'ONS data MYE 5'!$B$6:$B$445,0))</f>
        <v>1002</v>
      </c>
      <c r="F37" s="32">
        <f t="shared" si="0"/>
        <v>6.90975328164481</v>
      </c>
      <c r="G37" s="32">
        <f t="shared" si="1"/>
        <v>47.744690413201219</v>
      </c>
      <c r="H37" s="32">
        <f>INDEX('Mapping water'!$D$5:$U$352,MATCH($B37,'Mapping water'!$B$5:$B$352,0),MATCH(H$3,'Mapping water'!$D$4:$U$4,0))*$D37</f>
        <v>0</v>
      </c>
      <c r="I37" s="32">
        <f>INDEX('Mapping water'!$D$5:$U$352,MATCH($B37,'Mapping water'!$B$5:$B$352,0),MATCH(I$3,'Mapping water'!$D$4:$U$4,0))*$D37</f>
        <v>163822</v>
      </c>
      <c r="J37" s="32">
        <f>INDEX('Mapping water'!$D$5:$U$352,MATCH($B37,'Mapping water'!$B$5:$B$352,0),MATCH(J$3,'Mapping water'!$D$4:$U$4,0))*$D37</f>
        <v>0</v>
      </c>
      <c r="K37" s="32">
        <f>INDEX('Mapping water'!$D$5:$U$352,MATCH($B37,'Mapping water'!$B$5:$B$352,0),MATCH(K$3,'Mapping water'!$D$4:$U$4,0))*$D37</f>
        <v>0</v>
      </c>
      <c r="L37" s="32">
        <f>INDEX('Mapping water'!$D$5:$U$352,MATCH($B37,'Mapping water'!$B$5:$B$352,0),MATCH(L$3,'Mapping water'!$D$4:$U$4,0))*$D37</f>
        <v>0</v>
      </c>
      <c r="M37" s="32">
        <f>INDEX('Mapping water'!$D$5:$U$352,MATCH($B37,'Mapping water'!$B$5:$B$352,0),MATCH(M$3,'Mapping water'!$D$4:$U$4,0))*$D37</f>
        <v>0</v>
      </c>
      <c r="N37" s="32">
        <f>INDEX('Mapping water'!$D$5:$U$352,MATCH($B37,'Mapping water'!$B$5:$B$352,0),MATCH(N$3,'Mapping water'!$D$4:$U$4,0))*$D37</f>
        <v>0</v>
      </c>
      <c r="O37" s="32">
        <f>INDEX('Mapping water'!$D$5:$U$352,MATCH($B37,'Mapping water'!$B$5:$B$352,0),MATCH(O$3,'Mapping water'!$D$4:$U$4,0))*$D37</f>
        <v>0</v>
      </c>
      <c r="P37" s="32">
        <f>INDEX('Mapping water'!$D$5:$U$352,MATCH($B37,'Mapping water'!$B$5:$B$352,0),MATCH(P$3,'Mapping water'!$D$4:$U$4,0))*$D37</f>
        <v>0</v>
      </c>
      <c r="Q37" s="32">
        <f>INDEX('Mapping water'!$D$5:$U$352,MATCH($B37,'Mapping water'!$B$5:$B$352,0),MATCH(Q$3,'Mapping water'!$D$4:$U$4,0))*$D37</f>
        <v>0</v>
      </c>
      <c r="R37" s="32">
        <f>INDEX('Mapping water'!$D$5:$U$352,MATCH($B37,'Mapping water'!$B$5:$B$352,0),MATCH(R$3,'Mapping water'!$D$4:$U$4,0))*$D37</f>
        <v>0</v>
      </c>
      <c r="S37" s="32">
        <f>INDEX('Mapping water'!$D$5:$U$352,MATCH($B37,'Mapping water'!$B$5:$B$352,0),MATCH(S$3,'Mapping water'!$D$4:$U$4,0))*$D37</f>
        <v>0</v>
      </c>
      <c r="T37" s="32">
        <f>INDEX('Mapping water'!$D$5:$U$352,MATCH($B37,'Mapping water'!$B$5:$B$352,0),MATCH(T$3,'Mapping water'!$D$4:$U$4,0))*$D37</f>
        <v>0</v>
      </c>
      <c r="U37" s="32">
        <f>INDEX('Mapping water'!$D$5:$U$352,MATCH($B37,'Mapping water'!$B$5:$B$352,0),MATCH(U$3,'Mapping water'!$D$4:$U$4,0))*$D37</f>
        <v>0</v>
      </c>
      <c r="V37" s="32">
        <f>INDEX('Mapping water'!$D$5:$U$352,MATCH($B37,'Mapping water'!$B$5:$B$352,0),MATCH(V$3,'Mapping water'!$D$4:$U$4,0))*$D37</f>
        <v>0</v>
      </c>
      <c r="W37" s="32">
        <f>INDEX('Mapping water'!$D$5:$U$352,MATCH($B37,'Mapping water'!$B$5:$B$352,0),MATCH(W$3,'Mapping water'!$D$4:$U$4,0))*$D37</f>
        <v>0</v>
      </c>
      <c r="X37" s="32">
        <f>INDEX('Mapping water'!$D$5:$U$352,MATCH($B37,'Mapping water'!$B$5:$B$352,0),MATCH(X$3,'Mapping water'!$D$4:$U$4,0))*$D37</f>
        <v>0</v>
      </c>
      <c r="Y37" s="32">
        <f>INDEX('Mapping water'!$D$5:$U$352,MATCH($B37,'Mapping water'!$B$5:$B$352,0),MATCH(Y$3,'Mapping water'!$D$4:$U$4,0))*$D37</f>
        <v>0</v>
      </c>
    </row>
    <row r="38" spans="1:25" x14ac:dyDescent="0.45">
      <c r="A38" s="10" t="s">
        <v>192</v>
      </c>
      <c r="B38" s="10" t="s">
        <v>193</v>
      </c>
      <c r="C38" s="10" t="s">
        <v>13</v>
      </c>
      <c r="D38" s="32">
        <f>INDEX('ONS data MYE 5'!$K$6:$K$445, MATCH($B38,'ONS data MYE 5'!$B$6:$B$445,0))</f>
        <v>180676</v>
      </c>
      <c r="E38" s="32">
        <f>INDEX('ONS data MYE 5'!$L$6:$L$445, MATCH($B38,'ONS data MYE 5'!$B$6:$B$445,0))</f>
        <v>1642</v>
      </c>
      <c r="F38" s="32">
        <f t="shared" si="0"/>
        <v>7.4036702900123732</v>
      </c>
      <c r="G38" s="32">
        <f t="shared" si="1"/>
        <v>54.814333763211899</v>
      </c>
      <c r="H38" s="32">
        <f>INDEX('Mapping water'!$D$5:$U$352,MATCH($B38,'Mapping water'!$B$5:$B$352,0),MATCH(H$3,'Mapping water'!$D$4:$U$4,0))*$D38</f>
        <v>0</v>
      </c>
      <c r="I38" s="32">
        <f>INDEX('Mapping water'!$D$5:$U$352,MATCH($B38,'Mapping water'!$B$5:$B$352,0),MATCH(I$3,'Mapping water'!$D$4:$U$4,0))*$D38</f>
        <v>180676</v>
      </c>
      <c r="J38" s="32">
        <f>INDEX('Mapping water'!$D$5:$U$352,MATCH($B38,'Mapping water'!$B$5:$B$352,0),MATCH(J$3,'Mapping water'!$D$4:$U$4,0))*$D38</f>
        <v>0</v>
      </c>
      <c r="K38" s="32">
        <f>INDEX('Mapping water'!$D$5:$U$352,MATCH($B38,'Mapping water'!$B$5:$B$352,0),MATCH(K$3,'Mapping water'!$D$4:$U$4,0))*$D38</f>
        <v>0</v>
      </c>
      <c r="L38" s="32">
        <f>INDEX('Mapping water'!$D$5:$U$352,MATCH($B38,'Mapping water'!$B$5:$B$352,0),MATCH(L$3,'Mapping water'!$D$4:$U$4,0))*$D38</f>
        <v>0</v>
      </c>
      <c r="M38" s="32">
        <f>INDEX('Mapping water'!$D$5:$U$352,MATCH($B38,'Mapping water'!$B$5:$B$352,0),MATCH(M$3,'Mapping water'!$D$4:$U$4,0))*$D38</f>
        <v>0</v>
      </c>
      <c r="N38" s="32">
        <f>INDEX('Mapping water'!$D$5:$U$352,MATCH($B38,'Mapping water'!$B$5:$B$352,0),MATCH(N$3,'Mapping water'!$D$4:$U$4,0))*$D38</f>
        <v>0</v>
      </c>
      <c r="O38" s="32">
        <f>INDEX('Mapping water'!$D$5:$U$352,MATCH($B38,'Mapping water'!$B$5:$B$352,0),MATCH(O$3,'Mapping water'!$D$4:$U$4,0))*$D38</f>
        <v>0</v>
      </c>
      <c r="P38" s="32">
        <f>INDEX('Mapping water'!$D$5:$U$352,MATCH($B38,'Mapping water'!$B$5:$B$352,0),MATCH(P$3,'Mapping water'!$D$4:$U$4,0))*$D38</f>
        <v>0</v>
      </c>
      <c r="Q38" s="32">
        <f>INDEX('Mapping water'!$D$5:$U$352,MATCH($B38,'Mapping water'!$B$5:$B$352,0),MATCH(Q$3,'Mapping water'!$D$4:$U$4,0))*$D38</f>
        <v>0</v>
      </c>
      <c r="R38" s="32">
        <f>INDEX('Mapping water'!$D$5:$U$352,MATCH($B38,'Mapping water'!$B$5:$B$352,0),MATCH(R$3,'Mapping water'!$D$4:$U$4,0))*$D38</f>
        <v>0</v>
      </c>
      <c r="S38" s="32">
        <f>INDEX('Mapping water'!$D$5:$U$352,MATCH($B38,'Mapping water'!$B$5:$B$352,0),MATCH(S$3,'Mapping water'!$D$4:$U$4,0))*$D38</f>
        <v>0</v>
      </c>
      <c r="T38" s="32">
        <f>INDEX('Mapping water'!$D$5:$U$352,MATCH($B38,'Mapping water'!$B$5:$B$352,0),MATCH(T$3,'Mapping water'!$D$4:$U$4,0))*$D38</f>
        <v>0</v>
      </c>
      <c r="U38" s="32">
        <f>INDEX('Mapping water'!$D$5:$U$352,MATCH($B38,'Mapping water'!$B$5:$B$352,0),MATCH(U$3,'Mapping water'!$D$4:$U$4,0))*$D38</f>
        <v>0</v>
      </c>
      <c r="V38" s="32">
        <f>INDEX('Mapping water'!$D$5:$U$352,MATCH($B38,'Mapping water'!$B$5:$B$352,0),MATCH(V$3,'Mapping water'!$D$4:$U$4,0))*$D38</f>
        <v>0</v>
      </c>
      <c r="W38" s="32">
        <f>INDEX('Mapping water'!$D$5:$U$352,MATCH($B38,'Mapping water'!$B$5:$B$352,0),MATCH(W$3,'Mapping water'!$D$4:$U$4,0))*$D38</f>
        <v>0</v>
      </c>
      <c r="X38" s="32">
        <f>INDEX('Mapping water'!$D$5:$U$352,MATCH($B38,'Mapping water'!$B$5:$B$352,0),MATCH(X$3,'Mapping water'!$D$4:$U$4,0))*$D38</f>
        <v>0</v>
      </c>
      <c r="Y38" s="32">
        <f>INDEX('Mapping water'!$D$5:$U$352,MATCH($B38,'Mapping water'!$B$5:$B$352,0),MATCH(Y$3,'Mapping water'!$D$4:$U$4,0))*$D38</f>
        <v>0</v>
      </c>
    </row>
    <row r="39" spans="1:25" x14ac:dyDescent="0.45">
      <c r="A39" s="10" t="s">
        <v>194</v>
      </c>
      <c r="B39" s="10" t="s">
        <v>195</v>
      </c>
      <c r="C39" s="10" t="s">
        <v>13</v>
      </c>
      <c r="D39" s="32">
        <f>INDEX('ONS data MYE 5'!$K$6:$K$445, MATCH($B39,'ONS data MYE 5'!$B$6:$B$445,0))</f>
        <v>75914</v>
      </c>
      <c r="E39" s="32">
        <f>INDEX('ONS data MYE 5'!$L$6:$L$445, MATCH($B39,'ONS data MYE 5'!$B$6:$B$445,0))</f>
        <v>496</v>
      </c>
      <c r="F39" s="32">
        <f t="shared" si="0"/>
        <v>6.2065759267249279</v>
      </c>
      <c r="G39" s="32">
        <f t="shared" si="1"/>
        <v>38.521584734201397</v>
      </c>
      <c r="H39" s="32">
        <f>INDEX('Mapping water'!$D$5:$U$352,MATCH($B39,'Mapping water'!$B$5:$B$352,0),MATCH(H$3,'Mapping water'!$D$4:$U$4,0))*$D39</f>
        <v>0</v>
      </c>
      <c r="I39" s="32">
        <f>INDEX('Mapping water'!$D$5:$U$352,MATCH($B39,'Mapping water'!$B$5:$B$352,0),MATCH(I$3,'Mapping water'!$D$4:$U$4,0))*$D39</f>
        <v>75914</v>
      </c>
      <c r="J39" s="32">
        <f>INDEX('Mapping water'!$D$5:$U$352,MATCH($B39,'Mapping water'!$B$5:$B$352,0),MATCH(J$3,'Mapping water'!$D$4:$U$4,0))*$D39</f>
        <v>0</v>
      </c>
      <c r="K39" s="32">
        <f>INDEX('Mapping water'!$D$5:$U$352,MATCH($B39,'Mapping water'!$B$5:$B$352,0),MATCH(K$3,'Mapping water'!$D$4:$U$4,0))*$D39</f>
        <v>0</v>
      </c>
      <c r="L39" s="32">
        <f>INDEX('Mapping water'!$D$5:$U$352,MATCH($B39,'Mapping water'!$B$5:$B$352,0),MATCH(L$3,'Mapping water'!$D$4:$U$4,0))*$D39</f>
        <v>0</v>
      </c>
      <c r="M39" s="32">
        <f>INDEX('Mapping water'!$D$5:$U$352,MATCH($B39,'Mapping water'!$B$5:$B$352,0),MATCH(M$3,'Mapping water'!$D$4:$U$4,0))*$D39</f>
        <v>0</v>
      </c>
      <c r="N39" s="32">
        <f>INDEX('Mapping water'!$D$5:$U$352,MATCH($B39,'Mapping water'!$B$5:$B$352,0),MATCH(N$3,'Mapping water'!$D$4:$U$4,0))*$D39</f>
        <v>0</v>
      </c>
      <c r="O39" s="32">
        <f>INDEX('Mapping water'!$D$5:$U$352,MATCH($B39,'Mapping water'!$B$5:$B$352,0),MATCH(O$3,'Mapping water'!$D$4:$U$4,0))*$D39</f>
        <v>0</v>
      </c>
      <c r="P39" s="32">
        <f>INDEX('Mapping water'!$D$5:$U$352,MATCH($B39,'Mapping water'!$B$5:$B$352,0),MATCH(P$3,'Mapping water'!$D$4:$U$4,0))*$D39</f>
        <v>0</v>
      </c>
      <c r="Q39" s="32">
        <f>INDEX('Mapping water'!$D$5:$U$352,MATCH($B39,'Mapping water'!$B$5:$B$352,0),MATCH(Q$3,'Mapping water'!$D$4:$U$4,0))*$D39</f>
        <v>0</v>
      </c>
      <c r="R39" s="32">
        <f>INDEX('Mapping water'!$D$5:$U$352,MATCH($B39,'Mapping water'!$B$5:$B$352,0),MATCH(R$3,'Mapping water'!$D$4:$U$4,0))*$D39</f>
        <v>0</v>
      </c>
      <c r="S39" s="32">
        <f>INDEX('Mapping water'!$D$5:$U$352,MATCH($B39,'Mapping water'!$B$5:$B$352,0),MATCH(S$3,'Mapping water'!$D$4:$U$4,0))*$D39</f>
        <v>0</v>
      </c>
      <c r="T39" s="32">
        <f>INDEX('Mapping water'!$D$5:$U$352,MATCH($B39,'Mapping water'!$B$5:$B$352,0),MATCH(T$3,'Mapping water'!$D$4:$U$4,0))*$D39</f>
        <v>0</v>
      </c>
      <c r="U39" s="32">
        <f>INDEX('Mapping water'!$D$5:$U$352,MATCH($B39,'Mapping water'!$B$5:$B$352,0),MATCH(U$3,'Mapping water'!$D$4:$U$4,0))*$D39</f>
        <v>0</v>
      </c>
      <c r="V39" s="32">
        <f>INDEX('Mapping water'!$D$5:$U$352,MATCH($B39,'Mapping water'!$B$5:$B$352,0),MATCH(V$3,'Mapping water'!$D$4:$U$4,0))*$D39</f>
        <v>0</v>
      </c>
      <c r="W39" s="32">
        <f>INDEX('Mapping water'!$D$5:$U$352,MATCH($B39,'Mapping water'!$B$5:$B$352,0),MATCH(W$3,'Mapping water'!$D$4:$U$4,0))*$D39</f>
        <v>0</v>
      </c>
      <c r="X39" s="32">
        <f>INDEX('Mapping water'!$D$5:$U$352,MATCH($B39,'Mapping water'!$B$5:$B$352,0),MATCH(X$3,'Mapping water'!$D$4:$U$4,0))*$D39</f>
        <v>0</v>
      </c>
      <c r="Y39" s="32">
        <f>INDEX('Mapping water'!$D$5:$U$352,MATCH($B39,'Mapping water'!$B$5:$B$352,0),MATCH(Y$3,'Mapping water'!$D$4:$U$4,0))*$D39</f>
        <v>0</v>
      </c>
    </row>
    <row r="40" spans="1:25" x14ac:dyDescent="0.45">
      <c r="A40" s="10" t="s">
        <v>196</v>
      </c>
      <c r="B40" s="10" t="s">
        <v>197</v>
      </c>
      <c r="C40" s="10" t="s">
        <v>13</v>
      </c>
      <c r="D40" s="32">
        <f>INDEX('ONS data MYE 5'!$K$6:$K$445, MATCH($B40,'ONS data MYE 5'!$B$6:$B$445,0))</f>
        <v>88912</v>
      </c>
      <c r="E40" s="32">
        <f>INDEX('ONS data MYE 5'!$L$6:$L$445, MATCH($B40,'ONS data MYE 5'!$B$6:$B$445,0))</f>
        <v>1973</v>
      </c>
      <c r="F40" s="32">
        <f t="shared" si="0"/>
        <v>7.5873105060226154</v>
      </c>
      <c r="G40" s="32">
        <f t="shared" si="1"/>
        <v>57.567280714801157</v>
      </c>
      <c r="H40" s="32">
        <f>INDEX('Mapping water'!$D$5:$U$352,MATCH($B40,'Mapping water'!$B$5:$B$352,0),MATCH(H$3,'Mapping water'!$D$4:$U$4,0))*$D40</f>
        <v>0</v>
      </c>
      <c r="I40" s="32">
        <f>INDEX('Mapping water'!$D$5:$U$352,MATCH($B40,'Mapping water'!$B$5:$B$352,0),MATCH(I$3,'Mapping water'!$D$4:$U$4,0))*$D40</f>
        <v>88912</v>
      </c>
      <c r="J40" s="32">
        <f>INDEX('Mapping water'!$D$5:$U$352,MATCH($B40,'Mapping water'!$B$5:$B$352,0),MATCH(J$3,'Mapping water'!$D$4:$U$4,0))*$D40</f>
        <v>0</v>
      </c>
      <c r="K40" s="32">
        <f>INDEX('Mapping water'!$D$5:$U$352,MATCH($B40,'Mapping water'!$B$5:$B$352,0),MATCH(K$3,'Mapping water'!$D$4:$U$4,0))*$D40</f>
        <v>0</v>
      </c>
      <c r="L40" s="32">
        <f>INDEX('Mapping water'!$D$5:$U$352,MATCH($B40,'Mapping water'!$B$5:$B$352,0),MATCH(L$3,'Mapping water'!$D$4:$U$4,0))*$D40</f>
        <v>0</v>
      </c>
      <c r="M40" s="32">
        <f>INDEX('Mapping water'!$D$5:$U$352,MATCH($B40,'Mapping water'!$B$5:$B$352,0),MATCH(M$3,'Mapping water'!$D$4:$U$4,0))*$D40</f>
        <v>0</v>
      </c>
      <c r="N40" s="32">
        <f>INDEX('Mapping water'!$D$5:$U$352,MATCH($B40,'Mapping water'!$B$5:$B$352,0),MATCH(N$3,'Mapping water'!$D$4:$U$4,0))*$D40</f>
        <v>0</v>
      </c>
      <c r="O40" s="32">
        <f>INDEX('Mapping water'!$D$5:$U$352,MATCH($B40,'Mapping water'!$B$5:$B$352,0),MATCH(O$3,'Mapping water'!$D$4:$U$4,0))*$D40</f>
        <v>0</v>
      </c>
      <c r="P40" s="32">
        <f>INDEX('Mapping water'!$D$5:$U$352,MATCH($B40,'Mapping water'!$B$5:$B$352,0),MATCH(P$3,'Mapping water'!$D$4:$U$4,0))*$D40</f>
        <v>0</v>
      </c>
      <c r="Q40" s="32">
        <f>INDEX('Mapping water'!$D$5:$U$352,MATCH($B40,'Mapping water'!$B$5:$B$352,0),MATCH(Q$3,'Mapping water'!$D$4:$U$4,0))*$D40</f>
        <v>0</v>
      </c>
      <c r="R40" s="32">
        <f>INDEX('Mapping water'!$D$5:$U$352,MATCH($B40,'Mapping water'!$B$5:$B$352,0),MATCH(R$3,'Mapping water'!$D$4:$U$4,0))*$D40</f>
        <v>0</v>
      </c>
      <c r="S40" s="32">
        <f>INDEX('Mapping water'!$D$5:$U$352,MATCH($B40,'Mapping water'!$B$5:$B$352,0),MATCH(S$3,'Mapping water'!$D$4:$U$4,0))*$D40</f>
        <v>0</v>
      </c>
      <c r="T40" s="32">
        <f>INDEX('Mapping water'!$D$5:$U$352,MATCH($B40,'Mapping water'!$B$5:$B$352,0),MATCH(T$3,'Mapping water'!$D$4:$U$4,0))*$D40</f>
        <v>0</v>
      </c>
      <c r="U40" s="32">
        <f>INDEX('Mapping water'!$D$5:$U$352,MATCH($B40,'Mapping water'!$B$5:$B$352,0),MATCH(U$3,'Mapping water'!$D$4:$U$4,0))*$D40</f>
        <v>0</v>
      </c>
      <c r="V40" s="32">
        <f>INDEX('Mapping water'!$D$5:$U$352,MATCH($B40,'Mapping water'!$B$5:$B$352,0),MATCH(V$3,'Mapping water'!$D$4:$U$4,0))*$D40</f>
        <v>0</v>
      </c>
      <c r="W40" s="32">
        <f>INDEX('Mapping water'!$D$5:$U$352,MATCH($B40,'Mapping water'!$B$5:$B$352,0),MATCH(W$3,'Mapping water'!$D$4:$U$4,0))*$D40</f>
        <v>0</v>
      </c>
      <c r="X40" s="32">
        <f>INDEX('Mapping water'!$D$5:$U$352,MATCH($B40,'Mapping water'!$B$5:$B$352,0),MATCH(X$3,'Mapping water'!$D$4:$U$4,0))*$D40</f>
        <v>0</v>
      </c>
      <c r="Y40" s="32">
        <f>INDEX('Mapping water'!$D$5:$U$352,MATCH($B40,'Mapping water'!$B$5:$B$352,0),MATCH(Y$3,'Mapping water'!$D$4:$U$4,0))*$D40</f>
        <v>0</v>
      </c>
    </row>
    <row r="41" spans="1:25" x14ac:dyDescent="0.45">
      <c r="A41" s="10" t="s">
        <v>198</v>
      </c>
      <c r="B41" s="10" t="s">
        <v>199</v>
      </c>
      <c r="C41" s="10" t="s">
        <v>13</v>
      </c>
      <c r="D41" s="32">
        <f>INDEX('ONS data MYE 5'!$K$6:$K$445, MATCH($B41,'ONS data MYE 5'!$B$6:$B$445,0))</f>
        <v>171590</v>
      </c>
      <c r="E41" s="32">
        <f>INDEX('ONS data MYE 5'!$L$6:$L$445, MATCH($B41,'ONS data MYE 5'!$B$6:$B$445,0))</f>
        <v>506</v>
      </c>
      <c r="F41" s="32">
        <f t="shared" si="0"/>
        <v>6.2265366692874657</v>
      </c>
      <c r="G41" s="32">
        <f t="shared" si="1"/>
        <v>38.769758893981447</v>
      </c>
      <c r="H41" s="32">
        <f>INDEX('Mapping water'!$D$5:$U$352,MATCH($B41,'Mapping water'!$B$5:$B$352,0),MATCH(H$3,'Mapping water'!$D$4:$U$4,0))*$D41</f>
        <v>0</v>
      </c>
      <c r="I41" s="32">
        <f>INDEX('Mapping water'!$D$5:$U$352,MATCH($B41,'Mapping water'!$B$5:$B$352,0),MATCH(I$3,'Mapping water'!$D$4:$U$4,0))*$D41</f>
        <v>171590</v>
      </c>
      <c r="J41" s="32">
        <f>INDEX('Mapping water'!$D$5:$U$352,MATCH($B41,'Mapping water'!$B$5:$B$352,0),MATCH(J$3,'Mapping water'!$D$4:$U$4,0))*$D41</f>
        <v>0</v>
      </c>
      <c r="K41" s="32">
        <f>INDEX('Mapping water'!$D$5:$U$352,MATCH($B41,'Mapping water'!$B$5:$B$352,0),MATCH(K$3,'Mapping water'!$D$4:$U$4,0))*$D41</f>
        <v>0</v>
      </c>
      <c r="L41" s="32">
        <f>INDEX('Mapping water'!$D$5:$U$352,MATCH($B41,'Mapping water'!$B$5:$B$352,0),MATCH(L$3,'Mapping water'!$D$4:$U$4,0))*$D41</f>
        <v>0</v>
      </c>
      <c r="M41" s="32">
        <f>INDEX('Mapping water'!$D$5:$U$352,MATCH($B41,'Mapping water'!$B$5:$B$352,0),MATCH(M$3,'Mapping water'!$D$4:$U$4,0))*$D41</f>
        <v>0</v>
      </c>
      <c r="N41" s="32">
        <f>INDEX('Mapping water'!$D$5:$U$352,MATCH($B41,'Mapping water'!$B$5:$B$352,0),MATCH(N$3,'Mapping water'!$D$4:$U$4,0))*$D41</f>
        <v>0</v>
      </c>
      <c r="O41" s="32">
        <f>INDEX('Mapping water'!$D$5:$U$352,MATCH($B41,'Mapping water'!$B$5:$B$352,0),MATCH(O$3,'Mapping water'!$D$4:$U$4,0))*$D41</f>
        <v>0</v>
      </c>
      <c r="P41" s="32">
        <f>INDEX('Mapping water'!$D$5:$U$352,MATCH($B41,'Mapping water'!$B$5:$B$352,0),MATCH(P$3,'Mapping water'!$D$4:$U$4,0))*$D41</f>
        <v>0</v>
      </c>
      <c r="Q41" s="32">
        <f>INDEX('Mapping water'!$D$5:$U$352,MATCH($B41,'Mapping water'!$B$5:$B$352,0),MATCH(Q$3,'Mapping water'!$D$4:$U$4,0))*$D41</f>
        <v>0</v>
      </c>
      <c r="R41" s="32">
        <f>INDEX('Mapping water'!$D$5:$U$352,MATCH($B41,'Mapping water'!$B$5:$B$352,0),MATCH(R$3,'Mapping water'!$D$4:$U$4,0))*$D41</f>
        <v>0</v>
      </c>
      <c r="S41" s="32">
        <f>INDEX('Mapping water'!$D$5:$U$352,MATCH($B41,'Mapping water'!$B$5:$B$352,0),MATCH(S$3,'Mapping water'!$D$4:$U$4,0))*$D41</f>
        <v>0</v>
      </c>
      <c r="T41" s="32">
        <f>INDEX('Mapping water'!$D$5:$U$352,MATCH($B41,'Mapping water'!$B$5:$B$352,0),MATCH(T$3,'Mapping water'!$D$4:$U$4,0))*$D41</f>
        <v>0</v>
      </c>
      <c r="U41" s="32">
        <f>INDEX('Mapping water'!$D$5:$U$352,MATCH($B41,'Mapping water'!$B$5:$B$352,0),MATCH(U$3,'Mapping water'!$D$4:$U$4,0))*$D41</f>
        <v>0</v>
      </c>
      <c r="V41" s="32">
        <f>INDEX('Mapping water'!$D$5:$U$352,MATCH($B41,'Mapping water'!$B$5:$B$352,0),MATCH(V$3,'Mapping water'!$D$4:$U$4,0))*$D41</f>
        <v>0</v>
      </c>
      <c r="W41" s="32">
        <f>INDEX('Mapping water'!$D$5:$U$352,MATCH($B41,'Mapping water'!$B$5:$B$352,0),MATCH(W$3,'Mapping water'!$D$4:$U$4,0))*$D41</f>
        <v>0</v>
      </c>
      <c r="X41" s="32">
        <f>INDEX('Mapping water'!$D$5:$U$352,MATCH($B41,'Mapping water'!$B$5:$B$352,0),MATCH(X$3,'Mapping water'!$D$4:$U$4,0))*$D41</f>
        <v>0</v>
      </c>
      <c r="Y41" s="32">
        <f>INDEX('Mapping water'!$D$5:$U$352,MATCH($B41,'Mapping water'!$B$5:$B$352,0),MATCH(Y$3,'Mapping water'!$D$4:$U$4,0))*$D41</f>
        <v>0</v>
      </c>
    </row>
    <row r="42" spans="1:25" x14ac:dyDescent="0.45">
      <c r="A42" s="10" t="s">
        <v>200</v>
      </c>
      <c r="B42" s="10" t="s">
        <v>201</v>
      </c>
      <c r="C42" s="10" t="s">
        <v>13</v>
      </c>
      <c r="D42" s="32">
        <f>INDEX('ONS data MYE 5'!$K$6:$K$445, MATCH($B42,'ONS data MYE 5'!$B$6:$B$445,0))</f>
        <v>62801</v>
      </c>
      <c r="E42" s="32">
        <f>INDEX('ONS data MYE 5'!$L$6:$L$445, MATCH($B42,'ONS data MYE 5'!$B$6:$B$445,0))</f>
        <v>175</v>
      </c>
      <c r="F42" s="32">
        <f t="shared" si="0"/>
        <v>5.1647859739235145</v>
      </c>
      <c r="G42" s="32">
        <f t="shared" si="1"/>
        <v>26.675014156437065</v>
      </c>
      <c r="H42" s="32">
        <f>INDEX('Mapping water'!$D$5:$U$352,MATCH($B42,'Mapping water'!$B$5:$B$352,0),MATCH(H$3,'Mapping water'!$D$4:$U$4,0))*$D42</f>
        <v>0</v>
      </c>
      <c r="I42" s="32">
        <f>INDEX('Mapping water'!$D$5:$U$352,MATCH($B42,'Mapping water'!$B$5:$B$352,0),MATCH(I$3,'Mapping water'!$D$4:$U$4,0))*$D42</f>
        <v>62801</v>
      </c>
      <c r="J42" s="32">
        <f>INDEX('Mapping water'!$D$5:$U$352,MATCH($B42,'Mapping water'!$B$5:$B$352,0),MATCH(J$3,'Mapping water'!$D$4:$U$4,0))*$D42</f>
        <v>0</v>
      </c>
      <c r="K42" s="32">
        <f>INDEX('Mapping water'!$D$5:$U$352,MATCH($B42,'Mapping water'!$B$5:$B$352,0),MATCH(K$3,'Mapping water'!$D$4:$U$4,0))*$D42</f>
        <v>0</v>
      </c>
      <c r="L42" s="32">
        <f>INDEX('Mapping water'!$D$5:$U$352,MATCH($B42,'Mapping water'!$B$5:$B$352,0),MATCH(L$3,'Mapping water'!$D$4:$U$4,0))*$D42</f>
        <v>0</v>
      </c>
      <c r="M42" s="32">
        <f>INDEX('Mapping water'!$D$5:$U$352,MATCH($B42,'Mapping water'!$B$5:$B$352,0),MATCH(M$3,'Mapping water'!$D$4:$U$4,0))*$D42</f>
        <v>0</v>
      </c>
      <c r="N42" s="32">
        <f>INDEX('Mapping water'!$D$5:$U$352,MATCH($B42,'Mapping water'!$B$5:$B$352,0),MATCH(N$3,'Mapping water'!$D$4:$U$4,0))*$D42</f>
        <v>0</v>
      </c>
      <c r="O42" s="32">
        <f>INDEX('Mapping water'!$D$5:$U$352,MATCH($B42,'Mapping water'!$B$5:$B$352,0),MATCH(O$3,'Mapping water'!$D$4:$U$4,0))*$D42</f>
        <v>0</v>
      </c>
      <c r="P42" s="32">
        <f>INDEX('Mapping water'!$D$5:$U$352,MATCH($B42,'Mapping water'!$B$5:$B$352,0),MATCH(P$3,'Mapping water'!$D$4:$U$4,0))*$D42</f>
        <v>0</v>
      </c>
      <c r="Q42" s="32">
        <f>INDEX('Mapping water'!$D$5:$U$352,MATCH($B42,'Mapping water'!$B$5:$B$352,0),MATCH(Q$3,'Mapping water'!$D$4:$U$4,0))*$D42</f>
        <v>0</v>
      </c>
      <c r="R42" s="32">
        <f>INDEX('Mapping water'!$D$5:$U$352,MATCH($B42,'Mapping water'!$B$5:$B$352,0),MATCH(R$3,'Mapping water'!$D$4:$U$4,0))*$D42</f>
        <v>0</v>
      </c>
      <c r="S42" s="32">
        <f>INDEX('Mapping water'!$D$5:$U$352,MATCH($B42,'Mapping water'!$B$5:$B$352,0),MATCH(S$3,'Mapping water'!$D$4:$U$4,0))*$D42</f>
        <v>0</v>
      </c>
      <c r="T42" s="32">
        <f>INDEX('Mapping water'!$D$5:$U$352,MATCH($B42,'Mapping water'!$B$5:$B$352,0),MATCH(T$3,'Mapping water'!$D$4:$U$4,0))*$D42</f>
        <v>0</v>
      </c>
      <c r="U42" s="32">
        <f>INDEX('Mapping water'!$D$5:$U$352,MATCH($B42,'Mapping water'!$B$5:$B$352,0),MATCH(U$3,'Mapping water'!$D$4:$U$4,0))*$D42</f>
        <v>0</v>
      </c>
      <c r="V42" s="32">
        <f>INDEX('Mapping water'!$D$5:$U$352,MATCH($B42,'Mapping water'!$B$5:$B$352,0),MATCH(V$3,'Mapping water'!$D$4:$U$4,0))*$D42</f>
        <v>0</v>
      </c>
      <c r="W42" s="32">
        <f>INDEX('Mapping water'!$D$5:$U$352,MATCH($B42,'Mapping water'!$B$5:$B$352,0),MATCH(W$3,'Mapping water'!$D$4:$U$4,0))*$D42</f>
        <v>0</v>
      </c>
      <c r="X42" s="32">
        <f>INDEX('Mapping water'!$D$5:$U$352,MATCH($B42,'Mapping water'!$B$5:$B$352,0),MATCH(X$3,'Mapping water'!$D$4:$U$4,0))*$D42</f>
        <v>0</v>
      </c>
      <c r="Y42" s="32">
        <f>INDEX('Mapping water'!$D$5:$U$352,MATCH($B42,'Mapping water'!$B$5:$B$352,0),MATCH(Y$3,'Mapping water'!$D$4:$U$4,0))*$D42</f>
        <v>0</v>
      </c>
    </row>
    <row r="43" spans="1:25" x14ac:dyDescent="0.45">
      <c r="A43" s="10" t="s">
        <v>202</v>
      </c>
      <c r="B43" s="10" t="s">
        <v>203</v>
      </c>
      <c r="C43" s="10" t="s">
        <v>13</v>
      </c>
      <c r="D43" s="32">
        <f>INDEX('ONS data MYE 5'!$K$6:$K$445, MATCH($B43,'ONS data MYE 5'!$B$6:$B$445,0))</f>
        <v>84809</v>
      </c>
      <c r="E43" s="32">
        <f>INDEX('ONS data MYE 5'!$L$6:$L$445, MATCH($B43,'ONS data MYE 5'!$B$6:$B$445,0))</f>
        <v>500</v>
      </c>
      <c r="F43" s="32">
        <f t="shared" si="0"/>
        <v>6.2146080984221914</v>
      </c>
      <c r="G43" s="32">
        <f t="shared" si="1"/>
        <v>38.621353816974683</v>
      </c>
      <c r="H43" s="32">
        <f>INDEX('Mapping water'!$D$5:$U$352,MATCH($B43,'Mapping water'!$B$5:$B$352,0),MATCH(H$3,'Mapping water'!$D$4:$U$4,0))*$D43</f>
        <v>0</v>
      </c>
      <c r="I43" s="32">
        <f>INDEX('Mapping water'!$D$5:$U$352,MATCH($B43,'Mapping water'!$B$5:$B$352,0),MATCH(I$3,'Mapping water'!$D$4:$U$4,0))*$D43</f>
        <v>84809</v>
      </c>
      <c r="J43" s="32">
        <f>INDEX('Mapping water'!$D$5:$U$352,MATCH($B43,'Mapping water'!$B$5:$B$352,0),MATCH(J$3,'Mapping water'!$D$4:$U$4,0))*$D43</f>
        <v>0</v>
      </c>
      <c r="K43" s="32">
        <f>INDEX('Mapping water'!$D$5:$U$352,MATCH($B43,'Mapping water'!$B$5:$B$352,0),MATCH(K$3,'Mapping water'!$D$4:$U$4,0))*$D43</f>
        <v>0</v>
      </c>
      <c r="L43" s="32">
        <f>INDEX('Mapping water'!$D$5:$U$352,MATCH($B43,'Mapping water'!$B$5:$B$352,0),MATCH(L$3,'Mapping water'!$D$4:$U$4,0))*$D43</f>
        <v>0</v>
      </c>
      <c r="M43" s="32">
        <f>INDEX('Mapping water'!$D$5:$U$352,MATCH($B43,'Mapping water'!$B$5:$B$352,0),MATCH(M$3,'Mapping water'!$D$4:$U$4,0))*$D43</f>
        <v>0</v>
      </c>
      <c r="N43" s="32">
        <f>INDEX('Mapping water'!$D$5:$U$352,MATCH($B43,'Mapping water'!$B$5:$B$352,0),MATCH(N$3,'Mapping water'!$D$4:$U$4,0))*$D43</f>
        <v>0</v>
      </c>
      <c r="O43" s="32">
        <f>INDEX('Mapping water'!$D$5:$U$352,MATCH($B43,'Mapping water'!$B$5:$B$352,0),MATCH(O$3,'Mapping water'!$D$4:$U$4,0))*$D43</f>
        <v>0</v>
      </c>
      <c r="P43" s="32">
        <f>INDEX('Mapping water'!$D$5:$U$352,MATCH($B43,'Mapping water'!$B$5:$B$352,0),MATCH(P$3,'Mapping water'!$D$4:$U$4,0))*$D43</f>
        <v>0</v>
      </c>
      <c r="Q43" s="32">
        <f>INDEX('Mapping water'!$D$5:$U$352,MATCH($B43,'Mapping water'!$B$5:$B$352,0),MATCH(Q$3,'Mapping water'!$D$4:$U$4,0))*$D43</f>
        <v>0</v>
      </c>
      <c r="R43" s="32">
        <f>INDEX('Mapping water'!$D$5:$U$352,MATCH($B43,'Mapping water'!$B$5:$B$352,0),MATCH(R$3,'Mapping water'!$D$4:$U$4,0))*$D43</f>
        <v>0</v>
      </c>
      <c r="S43" s="32">
        <f>INDEX('Mapping water'!$D$5:$U$352,MATCH($B43,'Mapping water'!$B$5:$B$352,0),MATCH(S$3,'Mapping water'!$D$4:$U$4,0))*$D43</f>
        <v>0</v>
      </c>
      <c r="T43" s="32">
        <f>INDEX('Mapping water'!$D$5:$U$352,MATCH($B43,'Mapping water'!$B$5:$B$352,0),MATCH(T$3,'Mapping water'!$D$4:$U$4,0))*$D43</f>
        <v>0</v>
      </c>
      <c r="U43" s="32">
        <f>INDEX('Mapping water'!$D$5:$U$352,MATCH($B43,'Mapping water'!$B$5:$B$352,0),MATCH(U$3,'Mapping water'!$D$4:$U$4,0))*$D43</f>
        <v>0</v>
      </c>
      <c r="V43" s="32">
        <f>INDEX('Mapping water'!$D$5:$U$352,MATCH($B43,'Mapping water'!$B$5:$B$352,0),MATCH(V$3,'Mapping water'!$D$4:$U$4,0))*$D43</f>
        <v>0</v>
      </c>
      <c r="W43" s="32">
        <f>INDEX('Mapping water'!$D$5:$U$352,MATCH($B43,'Mapping water'!$B$5:$B$352,0),MATCH(W$3,'Mapping water'!$D$4:$U$4,0))*$D43</f>
        <v>0</v>
      </c>
      <c r="X43" s="32">
        <f>INDEX('Mapping water'!$D$5:$U$352,MATCH($B43,'Mapping water'!$B$5:$B$352,0),MATCH(X$3,'Mapping water'!$D$4:$U$4,0))*$D43</f>
        <v>0</v>
      </c>
      <c r="Y43" s="32">
        <f>INDEX('Mapping water'!$D$5:$U$352,MATCH($B43,'Mapping water'!$B$5:$B$352,0),MATCH(Y$3,'Mapping water'!$D$4:$U$4,0))*$D43</f>
        <v>0</v>
      </c>
    </row>
    <row r="44" spans="1:25" x14ac:dyDescent="0.45">
      <c r="A44" s="10" t="s">
        <v>204</v>
      </c>
      <c r="B44" s="10" t="s">
        <v>205</v>
      </c>
      <c r="C44" s="10" t="s">
        <v>13</v>
      </c>
      <c r="D44" s="32">
        <f>INDEX('ONS data MYE 5'!$K$6:$K$445, MATCH($B44,'ONS data MYE 5'!$B$6:$B$445,0))</f>
        <v>98127</v>
      </c>
      <c r="E44" s="32">
        <f>INDEX('ONS data MYE 5'!$L$6:$L$445, MATCH($B44,'ONS data MYE 5'!$B$6:$B$445,0))</f>
        <v>562</v>
      </c>
      <c r="F44" s="32">
        <f t="shared" si="0"/>
        <v>6.3315018498936908</v>
      </c>
      <c r="G44" s="32">
        <f t="shared" si="1"/>
        <v>40.087915675207228</v>
      </c>
      <c r="H44" s="32">
        <f>INDEX('Mapping water'!$D$5:$U$352,MATCH($B44,'Mapping water'!$B$5:$B$352,0),MATCH(H$3,'Mapping water'!$D$4:$U$4,0))*$D44</f>
        <v>0</v>
      </c>
      <c r="I44" s="32">
        <f>INDEX('Mapping water'!$D$5:$U$352,MATCH($B44,'Mapping water'!$B$5:$B$352,0),MATCH(I$3,'Mapping water'!$D$4:$U$4,0))*$D44</f>
        <v>98127</v>
      </c>
      <c r="J44" s="32">
        <f>INDEX('Mapping water'!$D$5:$U$352,MATCH($B44,'Mapping water'!$B$5:$B$352,0),MATCH(J$3,'Mapping water'!$D$4:$U$4,0))*$D44</f>
        <v>0</v>
      </c>
      <c r="K44" s="32">
        <f>INDEX('Mapping water'!$D$5:$U$352,MATCH($B44,'Mapping water'!$B$5:$B$352,0),MATCH(K$3,'Mapping water'!$D$4:$U$4,0))*$D44</f>
        <v>0</v>
      </c>
      <c r="L44" s="32">
        <f>INDEX('Mapping water'!$D$5:$U$352,MATCH($B44,'Mapping water'!$B$5:$B$352,0),MATCH(L$3,'Mapping water'!$D$4:$U$4,0))*$D44</f>
        <v>0</v>
      </c>
      <c r="M44" s="32">
        <f>INDEX('Mapping water'!$D$5:$U$352,MATCH($B44,'Mapping water'!$B$5:$B$352,0),MATCH(M$3,'Mapping water'!$D$4:$U$4,0))*$D44</f>
        <v>0</v>
      </c>
      <c r="N44" s="32">
        <f>INDEX('Mapping water'!$D$5:$U$352,MATCH($B44,'Mapping water'!$B$5:$B$352,0),MATCH(N$3,'Mapping water'!$D$4:$U$4,0))*$D44</f>
        <v>0</v>
      </c>
      <c r="O44" s="32">
        <f>INDEX('Mapping water'!$D$5:$U$352,MATCH($B44,'Mapping water'!$B$5:$B$352,0),MATCH(O$3,'Mapping water'!$D$4:$U$4,0))*$D44</f>
        <v>0</v>
      </c>
      <c r="P44" s="32">
        <f>INDEX('Mapping water'!$D$5:$U$352,MATCH($B44,'Mapping water'!$B$5:$B$352,0),MATCH(P$3,'Mapping water'!$D$4:$U$4,0))*$D44</f>
        <v>0</v>
      </c>
      <c r="Q44" s="32">
        <f>INDEX('Mapping water'!$D$5:$U$352,MATCH($B44,'Mapping water'!$B$5:$B$352,0),MATCH(Q$3,'Mapping water'!$D$4:$U$4,0))*$D44</f>
        <v>0</v>
      </c>
      <c r="R44" s="32">
        <f>INDEX('Mapping water'!$D$5:$U$352,MATCH($B44,'Mapping water'!$B$5:$B$352,0),MATCH(R$3,'Mapping water'!$D$4:$U$4,0))*$D44</f>
        <v>0</v>
      </c>
      <c r="S44" s="32">
        <f>INDEX('Mapping water'!$D$5:$U$352,MATCH($B44,'Mapping water'!$B$5:$B$352,0),MATCH(S$3,'Mapping water'!$D$4:$U$4,0))*$D44</f>
        <v>0</v>
      </c>
      <c r="T44" s="32">
        <f>INDEX('Mapping water'!$D$5:$U$352,MATCH($B44,'Mapping water'!$B$5:$B$352,0),MATCH(T$3,'Mapping water'!$D$4:$U$4,0))*$D44</f>
        <v>0</v>
      </c>
      <c r="U44" s="32">
        <f>INDEX('Mapping water'!$D$5:$U$352,MATCH($B44,'Mapping water'!$B$5:$B$352,0),MATCH(U$3,'Mapping water'!$D$4:$U$4,0))*$D44</f>
        <v>0</v>
      </c>
      <c r="V44" s="32">
        <f>INDEX('Mapping water'!$D$5:$U$352,MATCH($B44,'Mapping water'!$B$5:$B$352,0),MATCH(V$3,'Mapping water'!$D$4:$U$4,0))*$D44</f>
        <v>0</v>
      </c>
      <c r="W44" s="32">
        <f>INDEX('Mapping water'!$D$5:$U$352,MATCH($B44,'Mapping water'!$B$5:$B$352,0),MATCH(W$3,'Mapping water'!$D$4:$U$4,0))*$D44</f>
        <v>0</v>
      </c>
      <c r="X44" s="32">
        <f>INDEX('Mapping water'!$D$5:$U$352,MATCH($B44,'Mapping water'!$B$5:$B$352,0),MATCH(X$3,'Mapping water'!$D$4:$U$4,0))*$D44</f>
        <v>0</v>
      </c>
      <c r="Y44" s="32">
        <f>INDEX('Mapping water'!$D$5:$U$352,MATCH($B44,'Mapping water'!$B$5:$B$352,0),MATCH(Y$3,'Mapping water'!$D$4:$U$4,0))*$D44</f>
        <v>0</v>
      </c>
    </row>
    <row r="45" spans="1:25" x14ac:dyDescent="0.45">
      <c r="A45" s="10" t="s">
        <v>206</v>
      </c>
      <c r="B45" s="10" t="s">
        <v>207</v>
      </c>
      <c r="C45" s="10" t="s">
        <v>13</v>
      </c>
      <c r="D45" s="32">
        <f>INDEX('ONS data MYE 5'!$K$6:$K$445, MATCH($B45,'ONS data MYE 5'!$B$6:$B$445,0))</f>
        <v>99596</v>
      </c>
      <c r="E45" s="32">
        <f>INDEX('ONS data MYE 5'!$L$6:$L$445, MATCH($B45,'ONS data MYE 5'!$B$6:$B$445,0))</f>
        <v>114</v>
      </c>
      <c r="F45" s="32">
        <f t="shared" si="0"/>
        <v>4.7361984483944957</v>
      </c>
      <c r="G45" s="32">
        <f t="shared" si="1"/>
        <v>22.431575742574427</v>
      </c>
      <c r="H45" s="32">
        <f>INDEX('Mapping water'!$D$5:$U$352,MATCH($B45,'Mapping water'!$B$5:$B$352,0),MATCH(H$3,'Mapping water'!$D$4:$U$4,0))*$D45</f>
        <v>0</v>
      </c>
      <c r="I45" s="32">
        <f>INDEX('Mapping water'!$D$5:$U$352,MATCH($B45,'Mapping water'!$B$5:$B$352,0),MATCH(I$3,'Mapping water'!$D$4:$U$4,0))*$D45</f>
        <v>99596</v>
      </c>
      <c r="J45" s="32">
        <f>INDEX('Mapping water'!$D$5:$U$352,MATCH($B45,'Mapping water'!$B$5:$B$352,0),MATCH(J$3,'Mapping water'!$D$4:$U$4,0))*$D45</f>
        <v>0</v>
      </c>
      <c r="K45" s="32">
        <f>INDEX('Mapping water'!$D$5:$U$352,MATCH($B45,'Mapping water'!$B$5:$B$352,0),MATCH(K$3,'Mapping water'!$D$4:$U$4,0))*$D45</f>
        <v>0</v>
      </c>
      <c r="L45" s="32">
        <f>INDEX('Mapping water'!$D$5:$U$352,MATCH($B45,'Mapping water'!$B$5:$B$352,0),MATCH(L$3,'Mapping water'!$D$4:$U$4,0))*$D45</f>
        <v>0</v>
      </c>
      <c r="M45" s="32">
        <f>INDEX('Mapping water'!$D$5:$U$352,MATCH($B45,'Mapping water'!$B$5:$B$352,0),MATCH(M$3,'Mapping water'!$D$4:$U$4,0))*$D45</f>
        <v>0</v>
      </c>
      <c r="N45" s="32">
        <f>INDEX('Mapping water'!$D$5:$U$352,MATCH($B45,'Mapping water'!$B$5:$B$352,0),MATCH(N$3,'Mapping water'!$D$4:$U$4,0))*$D45</f>
        <v>0</v>
      </c>
      <c r="O45" s="32">
        <f>INDEX('Mapping water'!$D$5:$U$352,MATCH($B45,'Mapping water'!$B$5:$B$352,0),MATCH(O$3,'Mapping water'!$D$4:$U$4,0))*$D45</f>
        <v>0</v>
      </c>
      <c r="P45" s="32">
        <f>INDEX('Mapping water'!$D$5:$U$352,MATCH($B45,'Mapping water'!$B$5:$B$352,0),MATCH(P$3,'Mapping water'!$D$4:$U$4,0))*$D45</f>
        <v>0</v>
      </c>
      <c r="Q45" s="32">
        <f>INDEX('Mapping water'!$D$5:$U$352,MATCH($B45,'Mapping water'!$B$5:$B$352,0),MATCH(Q$3,'Mapping water'!$D$4:$U$4,0))*$D45</f>
        <v>0</v>
      </c>
      <c r="R45" s="32">
        <f>INDEX('Mapping water'!$D$5:$U$352,MATCH($B45,'Mapping water'!$B$5:$B$352,0),MATCH(R$3,'Mapping water'!$D$4:$U$4,0))*$D45</f>
        <v>0</v>
      </c>
      <c r="S45" s="32">
        <f>INDEX('Mapping water'!$D$5:$U$352,MATCH($B45,'Mapping water'!$B$5:$B$352,0),MATCH(S$3,'Mapping water'!$D$4:$U$4,0))*$D45</f>
        <v>0</v>
      </c>
      <c r="T45" s="32">
        <f>INDEX('Mapping water'!$D$5:$U$352,MATCH($B45,'Mapping water'!$B$5:$B$352,0),MATCH(T$3,'Mapping water'!$D$4:$U$4,0))*$D45</f>
        <v>0</v>
      </c>
      <c r="U45" s="32">
        <f>INDEX('Mapping water'!$D$5:$U$352,MATCH($B45,'Mapping water'!$B$5:$B$352,0),MATCH(U$3,'Mapping water'!$D$4:$U$4,0))*$D45</f>
        <v>0</v>
      </c>
      <c r="V45" s="32">
        <f>INDEX('Mapping water'!$D$5:$U$352,MATCH($B45,'Mapping water'!$B$5:$B$352,0),MATCH(V$3,'Mapping water'!$D$4:$U$4,0))*$D45</f>
        <v>0</v>
      </c>
      <c r="W45" s="32">
        <f>INDEX('Mapping water'!$D$5:$U$352,MATCH($B45,'Mapping water'!$B$5:$B$352,0),MATCH(W$3,'Mapping water'!$D$4:$U$4,0))*$D45</f>
        <v>0</v>
      </c>
      <c r="X45" s="32">
        <f>INDEX('Mapping water'!$D$5:$U$352,MATCH($B45,'Mapping water'!$B$5:$B$352,0),MATCH(X$3,'Mapping water'!$D$4:$U$4,0))*$D45</f>
        <v>0</v>
      </c>
      <c r="Y45" s="32">
        <f>INDEX('Mapping water'!$D$5:$U$352,MATCH($B45,'Mapping water'!$B$5:$B$352,0),MATCH(Y$3,'Mapping water'!$D$4:$U$4,0))*$D45</f>
        <v>0</v>
      </c>
    </row>
    <row r="46" spans="1:25" x14ac:dyDescent="0.45">
      <c r="A46" s="10" t="s">
        <v>208</v>
      </c>
      <c r="B46" s="10" t="s">
        <v>209</v>
      </c>
      <c r="C46" s="10" t="s">
        <v>13</v>
      </c>
      <c r="D46" s="32">
        <f>INDEX('ONS data MYE 5'!$K$6:$K$445, MATCH($B46,'ONS data MYE 5'!$B$6:$B$445,0))</f>
        <v>125889</v>
      </c>
      <c r="E46" s="32">
        <f>INDEX('ONS data MYE 5'!$L$6:$L$445, MATCH($B46,'ONS data MYE 5'!$B$6:$B$445,0))</f>
        <v>141</v>
      </c>
      <c r="F46" s="32">
        <f t="shared" si="0"/>
        <v>4.9487598903781684</v>
      </c>
      <c r="G46" s="32">
        <f t="shared" si="1"/>
        <v>24.490224452615742</v>
      </c>
      <c r="H46" s="32">
        <f>INDEX('Mapping water'!$D$5:$U$352,MATCH($B46,'Mapping water'!$B$5:$B$352,0),MATCH(H$3,'Mapping water'!$D$4:$U$4,0))*$D46</f>
        <v>0</v>
      </c>
      <c r="I46" s="32">
        <f>INDEX('Mapping water'!$D$5:$U$352,MATCH($B46,'Mapping water'!$B$5:$B$352,0),MATCH(I$3,'Mapping water'!$D$4:$U$4,0))*$D46</f>
        <v>125889</v>
      </c>
      <c r="J46" s="32">
        <f>INDEX('Mapping water'!$D$5:$U$352,MATCH($B46,'Mapping water'!$B$5:$B$352,0),MATCH(J$3,'Mapping water'!$D$4:$U$4,0))*$D46</f>
        <v>0</v>
      </c>
      <c r="K46" s="32">
        <f>INDEX('Mapping water'!$D$5:$U$352,MATCH($B46,'Mapping water'!$B$5:$B$352,0),MATCH(K$3,'Mapping water'!$D$4:$U$4,0))*$D46</f>
        <v>0</v>
      </c>
      <c r="L46" s="32">
        <f>INDEX('Mapping water'!$D$5:$U$352,MATCH($B46,'Mapping water'!$B$5:$B$352,0),MATCH(L$3,'Mapping water'!$D$4:$U$4,0))*$D46</f>
        <v>0</v>
      </c>
      <c r="M46" s="32">
        <f>INDEX('Mapping water'!$D$5:$U$352,MATCH($B46,'Mapping water'!$B$5:$B$352,0),MATCH(M$3,'Mapping water'!$D$4:$U$4,0))*$D46</f>
        <v>0</v>
      </c>
      <c r="N46" s="32">
        <f>INDEX('Mapping water'!$D$5:$U$352,MATCH($B46,'Mapping water'!$B$5:$B$352,0),MATCH(N$3,'Mapping water'!$D$4:$U$4,0))*$D46</f>
        <v>0</v>
      </c>
      <c r="O46" s="32">
        <f>INDEX('Mapping water'!$D$5:$U$352,MATCH($B46,'Mapping water'!$B$5:$B$352,0),MATCH(O$3,'Mapping water'!$D$4:$U$4,0))*$D46</f>
        <v>0</v>
      </c>
      <c r="P46" s="32">
        <f>INDEX('Mapping water'!$D$5:$U$352,MATCH($B46,'Mapping water'!$B$5:$B$352,0),MATCH(P$3,'Mapping water'!$D$4:$U$4,0))*$D46</f>
        <v>0</v>
      </c>
      <c r="Q46" s="32">
        <f>INDEX('Mapping water'!$D$5:$U$352,MATCH($B46,'Mapping water'!$B$5:$B$352,0),MATCH(Q$3,'Mapping water'!$D$4:$U$4,0))*$D46</f>
        <v>0</v>
      </c>
      <c r="R46" s="32">
        <f>INDEX('Mapping water'!$D$5:$U$352,MATCH($B46,'Mapping water'!$B$5:$B$352,0),MATCH(R$3,'Mapping water'!$D$4:$U$4,0))*$D46</f>
        <v>0</v>
      </c>
      <c r="S46" s="32">
        <f>INDEX('Mapping water'!$D$5:$U$352,MATCH($B46,'Mapping water'!$B$5:$B$352,0),MATCH(S$3,'Mapping water'!$D$4:$U$4,0))*$D46</f>
        <v>0</v>
      </c>
      <c r="T46" s="32">
        <f>INDEX('Mapping water'!$D$5:$U$352,MATCH($B46,'Mapping water'!$B$5:$B$352,0),MATCH(T$3,'Mapping water'!$D$4:$U$4,0))*$D46</f>
        <v>0</v>
      </c>
      <c r="U46" s="32">
        <f>INDEX('Mapping water'!$D$5:$U$352,MATCH($B46,'Mapping water'!$B$5:$B$352,0),MATCH(U$3,'Mapping water'!$D$4:$U$4,0))*$D46</f>
        <v>0</v>
      </c>
      <c r="V46" s="32">
        <f>INDEX('Mapping water'!$D$5:$U$352,MATCH($B46,'Mapping water'!$B$5:$B$352,0),MATCH(V$3,'Mapping water'!$D$4:$U$4,0))*$D46</f>
        <v>0</v>
      </c>
      <c r="W46" s="32">
        <f>INDEX('Mapping water'!$D$5:$U$352,MATCH($B46,'Mapping water'!$B$5:$B$352,0),MATCH(W$3,'Mapping water'!$D$4:$U$4,0))*$D46</f>
        <v>0</v>
      </c>
      <c r="X46" s="32">
        <f>INDEX('Mapping water'!$D$5:$U$352,MATCH($B46,'Mapping water'!$B$5:$B$352,0),MATCH(X$3,'Mapping water'!$D$4:$U$4,0))*$D46</f>
        <v>0</v>
      </c>
      <c r="Y46" s="32">
        <f>INDEX('Mapping water'!$D$5:$U$352,MATCH($B46,'Mapping water'!$B$5:$B$352,0),MATCH(Y$3,'Mapping water'!$D$4:$U$4,0))*$D46</f>
        <v>0</v>
      </c>
    </row>
    <row r="47" spans="1:25" x14ac:dyDescent="0.45">
      <c r="A47" s="10" t="s">
        <v>210</v>
      </c>
      <c r="B47" s="10" t="s">
        <v>211</v>
      </c>
      <c r="C47" s="10" t="s">
        <v>13</v>
      </c>
      <c r="D47" s="32">
        <f>INDEX('ONS data MYE 5'!$K$6:$K$445, MATCH($B47,'ONS data MYE 5'!$B$6:$B$445,0))</f>
        <v>116290</v>
      </c>
      <c r="E47" s="32">
        <f>INDEX('ONS data MYE 5'!$L$6:$L$445, MATCH($B47,'ONS data MYE 5'!$B$6:$B$445,0))</f>
        <v>314</v>
      </c>
      <c r="F47" s="32">
        <f t="shared" si="0"/>
        <v>5.7493929859082531</v>
      </c>
      <c r="G47" s="32">
        <f t="shared" si="1"/>
        <v>33.055519706411019</v>
      </c>
      <c r="H47" s="32">
        <f>INDEX('Mapping water'!$D$5:$U$352,MATCH($B47,'Mapping water'!$B$5:$B$352,0),MATCH(H$3,'Mapping water'!$D$4:$U$4,0))*$D47</f>
        <v>0</v>
      </c>
      <c r="I47" s="32">
        <f>INDEX('Mapping water'!$D$5:$U$352,MATCH($B47,'Mapping water'!$B$5:$B$352,0),MATCH(I$3,'Mapping water'!$D$4:$U$4,0))*$D47</f>
        <v>116290</v>
      </c>
      <c r="J47" s="32">
        <f>INDEX('Mapping water'!$D$5:$U$352,MATCH($B47,'Mapping water'!$B$5:$B$352,0),MATCH(J$3,'Mapping water'!$D$4:$U$4,0))*$D47</f>
        <v>0</v>
      </c>
      <c r="K47" s="32">
        <f>INDEX('Mapping water'!$D$5:$U$352,MATCH($B47,'Mapping water'!$B$5:$B$352,0),MATCH(K$3,'Mapping water'!$D$4:$U$4,0))*$D47</f>
        <v>0</v>
      </c>
      <c r="L47" s="32">
        <f>INDEX('Mapping water'!$D$5:$U$352,MATCH($B47,'Mapping water'!$B$5:$B$352,0),MATCH(L$3,'Mapping water'!$D$4:$U$4,0))*$D47</f>
        <v>0</v>
      </c>
      <c r="M47" s="32">
        <f>INDEX('Mapping water'!$D$5:$U$352,MATCH($B47,'Mapping water'!$B$5:$B$352,0),MATCH(M$3,'Mapping water'!$D$4:$U$4,0))*$D47</f>
        <v>0</v>
      </c>
      <c r="N47" s="32">
        <f>INDEX('Mapping water'!$D$5:$U$352,MATCH($B47,'Mapping water'!$B$5:$B$352,0),MATCH(N$3,'Mapping water'!$D$4:$U$4,0))*$D47</f>
        <v>0</v>
      </c>
      <c r="O47" s="32">
        <f>INDEX('Mapping water'!$D$5:$U$352,MATCH($B47,'Mapping water'!$B$5:$B$352,0),MATCH(O$3,'Mapping water'!$D$4:$U$4,0))*$D47</f>
        <v>0</v>
      </c>
      <c r="P47" s="32">
        <f>INDEX('Mapping water'!$D$5:$U$352,MATCH($B47,'Mapping water'!$B$5:$B$352,0),MATCH(P$3,'Mapping water'!$D$4:$U$4,0))*$D47</f>
        <v>0</v>
      </c>
      <c r="Q47" s="32">
        <f>INDEX('Mapping water'!$D$5:$U$352,MATCH($B47,'Mapping water'!$B$5:$B$352,0),MATCH(Q$3,'Mapping water'!$D$4:$U$4,0))*$D47</f>
        <v>0</v>
      </c>
      <c r="R47" s="32">
        <f>INDEX('Mapping water'!$D$5:$U$352,MATCH($B47,'Mapping water'!$B$5:$B$352,0),MATCH(R$3,'Mapping water'!$D$4:$U$4,0))*$D47</f>
        <v>0</v>
      </c>
      <c r="S47" s="32">
        <f>INDEX('Mapping water'!$D$5:$U$352,MATCH($B47,'Mapping water'!$B$5:$B$352,0),MATCH(S$3,'Mapping water'!$D$4:$U$4,0))*$D47</f>
        <v>0</v>
      </c>
      <c r="T47" s="32">
        <f>INDEX('Mapping water'!$D$5:$U$352,MATCH($B47,'Mapping water'!$B$5:$B$352,0),MATCH(T$3,'Mapping water'!$D$4:$U$4,0))*$D47</f>
        <v>0</v>
      </c>
      <c r="U47" s="32">
        <f>INDEX('Mapping water'!$D$5:$U$352,MATCH($B47,'Mapping water'!$B$5:$B$352,0),MATCH(U$3,'Mapping water'!$D$4:$U$4,0))*$D47</f>
        <v>0</v>
      </c>
      <c r="V47" s="32">
        <f>INDEX('Mapping water'!$D$5:$U$352,MATCH($B47,'Mapping water'!$B$5:$B$352,0),MATCH(V$3,'Mapping water'!$D$4:$U$4,0))*$D47</f>
        <v>0</v>
      </c>
      <c r="W47" s="32">
        <f>INDEX('Mapping water'!$D$5:$U$352,MATCH($B47,'Mapping water'!$B$5:$B$352,0),MATCH(W$3,'Mapping water'!$D$4:$U$4,0))*$D47</f>
        <v>0</v>
      </c>
      <c r="X47" s="32">
        <f>INDEX('Mapping water'!$D$5:$U$352,MATCH($B47,'Mapping water'!$B$5:$B$352,0),MATCH(X$3,'Mapping water'!$D$4:$U$4,0))*$D47</f>
        <v>0</v>
      </c>
      <c r="Y47" s="32">
        <f>INDEX('Mapping water'!$D$5:$U$352,MATCH($B47,'Mapping water'!$B$5:$B$352,0),MATCH(Y$3,'Mapping water'!$D$4:$U$4,0))*$D47</f>
        <v>0</v>
      </c>
    </row>
    <row r="48" spans="1:25" x14ac:dyDescent="0.45">
      <c r="A48" s="10" t="s">
        <v>355</v>
      </c>
      <c r="B48" s="10" t="s">
        <v>356</v>
      </c>
      <c r="C48" s="10" t="s">
        <v>13</v>
      </c>
      <c r="D48" s="32">
        <f>INDEX('ONS data MYE 5'!$K$6:$K$445, MATCH($B48,'ONS data MYE 5'!$B$6:$B$445,0))</f>
        <v>123735</v>
      </c>
      <c r="E48" s="32">
        <f>INDEX('ONS data MYE 5'!$L$6:$L$445, MATCH($B48,'ONS data MYE 5'!$B$6:$B$445,0))</f>
        <v>3040</v>
      </c>
      <c r="F48" s="32">
        <f t="shared" si="0"/>
        <v>8.0196127944002669</v>
      </c>
      <c r="G48" s="32">
        <f t="shared" si="1"/>
        <v>64.314189372108459</v>
      </c>
      <c r="H48" s="32">
        <f>INDEX('Mapping water'!$D$5:$U$352,MATCH($B48,'Mapping water'!$B$5:$B$352,0),MATCH(H$3,'Mapping water'!$D$4:$U$4,0))*$D48</f>
        <v>0</v>
      </c>
      <c r="I48" s="32">
        <f>INDEX('Mapping water'!$D$5:$U$352,MATCH($B48,'Mapping water'!$B$5:$B$352,0),MATCH(I$3,'Mapping water'!$D$4:$U$4,0))*$D48</f>
        <v>0</v>
      </c>
      <c r="J48" s="32">
        <f>INDEX('Mapping water'!$D$5:$U$352,MATCH($B48,'Mapping water'!$B$5:$B$352,0),MATCH(J$3,'Mapping water'!$D$4:$U$4,0))*$D48</f>
        <v>0</v>
      </c>
      <c r="K48" s="32">
        <f>INDEX('Mapping water'!$D$5:$U$352,MATCH($B48,'Mapping water'!$B$5:$B$352,0),MATCH(K$3,'Mapping water'!$D$4:$U$4,0))*$D48</f>
        <v>0</v>
      </c>
      <c r="L48" s="32">
        <f>INDEX('Mapping water'!$D$5:$U$352,MATCH($B48,'Mapping water'!$B$5:$B$352,0),MATCH(L$3,'Mapping water'!$D$4:$U$4,0))*$D48</f>
        <v>0</v>
      </c>
      <c r="M48" s="32">
        <f>INDEX('Mapping water'!$D$5:$U$352,MATCH($B48,'Mapping water'!$B$5:$B$352,0),MATCH(M$3,'Mapping water'!$D$4:$U$4,0))*$D48</f>
        <v>0</v>
      </c>
      <c r="N48" s="32">
        <f>INDEX('Mapping water'!$D$5:$U$352,MATCH($B48,'Mapping water'!$B$5:$B$352,0),MATCH(N$3,'Mapping water'!$D$4:$U$4,0))*$D48</f>
        <v>0</v>
      </c>
      <c r="O48" s="32">
        <f>INDEX('Mapping water'!$D$5:$U$352,MATCH($B48,'Mapping water'!$B$5:$B$352,0),MATCH(O$3,'Mapping water'!$D$4:$U$4,0))*$D48</f>
        <v>0</v>
      </c>
      <c r="P48" s="32">
        <f>INDEX('Mapping water'!$D$5:$U$352,MATCH($B48,'Mapping water'!$B$5:$B$352,0),MATCH(P$3,'Mapping water'!$D$4:$U$4,0))*$D48</f>
        <v>0</v>
      </c>
      <c r="Q48" s="32">
        <f>INDEX('Mapping water'!$D$5:$U$352,MATCH($B48,'Mapping water'!$B$5:$B$352,0),MATCH(Q$3,'Mapping water'!$D$4:$U$4,0))*$D48</f>
        <v>0</v>
      </c>
      <c r="R48" s="32">
        <f>INDEX('Mapping water'!$D$5:$U$352,MATCH($B48,'Mapping water'!$B$5:$B$352,0),MATCH(R$3,'Mapping water'!$D$4:$U$4,0))*$D48</f>
        <v>0</v>
      </c>
      <c r="S48" s="32">
        <f>INDEX('Mapping water'!$D$5:$U$352,MATCH($B48,'Mapping water'!$B$5:$B$352,0),MATCH(S$3,'Mapping water'!$D$4:$U$4,0))*$D48</f>
        <v>0</v>
      </c>
      <c r="T48" s="32">
        <f>INDEX('Mapping water'!$D$5:$U$352,MATCH($B48,'Mapping water'!$B$5:$B$352,0),MATCH(T$3,'Mapping water'!$D$4:$U$4,0))*$D48</f>
        <v>0</v>
      </c>
      <c r="U48" s="32">
        <f>INDEX('Mapping water'!$D$5:$U$352,MATCH($B48,'Mapping water'!$B$5:$B$352,0),MATCH(U$3,'Mapping water'!$D$4:$U$4,0))*$D48</f>
        <v>0</v>
      </c>
      <c r="V48" s="32">
        <f>INDEX('Mapping water'!$D$5:$U$352,MATCH($B48,'Mapping water'!$B$5:$B$352,0),MATCH(V$3,'Mapping water'!$D$4:$U$4,0))*$D48</f>
        <v>0</v>
      </c>
      <c r="W48" s="32">
        <f>INDEX('Mapping water'!$D$5:$U$352,MATCH($B48,'Mapping water'!$B$5:$B$352,0),MATCH(W$3,'Mapping water'!$D$4:$U$4,0))*$D48</f>
        <v>0</v>
      </c>
      <c r="X48" s="32">
        <f>INDEX('Mapping water'!$D$5:$U$352,MATCH($B48,'Mapping water'!$B$5:$B$352,0),MATCH(X$3,'Mapping water'!$D$4:$U$4,0))*$D48</f>
        <v>0</v>
      </c>
      <c r="Y48" s="32">
        <f>INDEX('Mapping water'!$D$5:$U$352,MATCH($B48,'Mapping water'!$B$5:$B$352,0),MATCH(Y$3,'Mapping water'!$D$4:$U$4,0))*$D48</f>
        <v>123735</v>
      </c>
    </row>
    <row r="49" spans="1:25" x14ac:dyDescent="0.45">
      <c r="A49" s="10" t="s">
        <v>357</v>
      </c>
      <c r="B49" s="10" t="s">
        <v>358</v>
      </c>
      <c r="C49" s="10" t="s">
        <v>13</v>
      </c>
      <c r="D49" s="32">
        <f>INDEX('ONS data MYE 5'!$K$6:$K$445, MATCH($B49,'ONS data MYE 5'!$B$6:$B$445,0))</f>
        <v>152932</v>
      </c>
      <c r="E49" s="32">
        <f>INDEX('ONS data MYE 5'!$L$6:$L$445, MATCH($B49,'ONS data MYE 5'!$B$6:$B$445,0))</f>
        <v>170</v>
      </c>
      <c r="F49" s="32">
        <f t="shared" si="0"/>
        <v>5.1357984370502621</v>
      </c>
      <c r="G49" s="32">
        <f t="shared" si="1"/>
        <v>26.376425586007915</v>
      </c>
      <c r="H49" s="32">
        <f>INDEX('Mapping water'!$D$5:$U$352,MATCH($B49,'Mapping water'!$B$5:$B$352,0),MATCH(H$3,'Mapping water'!$D$4:$U$4,0))*$D49</f>
        <v>0</v>
      </c>
      <c r="I49" s="32">
        <f>INDEX('Mapping water'!$D$5:$U$352,MATCH($B49,'Mapping water'!$B$5:$B$352,0),MATCH(I$3,'Mapping water'!$D$4:$U$4,0))*$D49</f>
        <v>0</v>
      </c>
      <c r="J49" s="32">
        <f>INDEX('Mapping water'!$D$5:$U$352,MATCH($B49,'Mapping water'!$B$5:$B$352,0),MATCH(J$3,'Mapping water'!$D$4:$U$4,0))*$D49</f>
        <v>0</v>
      </c>
      <c r="K49" s="32">
        <f>INDEX('Mapping water'!$D$5:$U$352,MATCH($B49,'Mapping water'!$B$5:$B$352,0),MATCH(K$3,'Mapping water'!$D$4:$U$4,0))*$D49</f>
        <v>0</v>
      </c>
      <c r="L49" s="32">
        <f>INDEX('Mapping water'!$D$5:$U$352,MATCH($B49,'Mapping water'!$B$5:$B$352,0),MATCH(L$3,'Mapping water'!$D$4:$U$4,0))*$D49</f>
        <v>0</v>
      </c>
      <c r="M49" s="32">
        <f>INDEX('Mapping water'!$D$5:$U$352,MATCH($B49,'Mapping water'!$B$5:$B$352,0),MATCH(M$3,'Mapping water'!$D$4:$U$4,0))*$D49</f>
        <v>0</v>
      </c>
      <c r="N49" s="32">
        <f>INDEX('Mapping water'!$D$5:$U$352,MATCH($B49,'Mapping water'!$B$5:$B$352,0),MATCH(N$3,'Mapping water'!$D$4:$U$4,0))*$D49</f>
        <v>0</v>
      </c>
      <c r="O49" s="32">
        <f>INDEX('Mapping water'!$D$5:$U$352,MATCH($B49,'Mapping water'!$B$5:$B$352,0),MATCH(O$3,'Mapping water'!$D$4:$U$4,0))*$D49</f>
        <v>0</v>
      </c>
      <c r="P49" s="32">
        <f>INDEX('Mapping water'!$D$5:$U$352,MATCH($B49,'Mapping water'!$B$5:$B$352,0),MATCH(P$3,'Mapping water'!$D$4:$U$4,0))*$D49</f>
        <v>0</v>
      </c>
      <c r="Q49" s="32">
        <f>INDEX('Mapping water'!$D$5:$U$352,MATCH($B49,'Mapping water'!$B$5:$B$352,0),MATCH(Q$3,'Mapping water'!$D$4:$U$4,0))*$D49</f>
        <v>0</v>
      </c>
      <c r="R49" s="32">
        <f>INDEX('Mapping water'!$D$5:$U$352,MATCH($B49,'Mapping water'!$B$5:$B$352,0),MATCH(R$3,'Mapping water'!$D$4:$U$4,0))*$D49</f>
        <v>0</v>
      </c>
      <c r="S49" s="32">
        <f>INDEX('Mapping water'!$D$5:$U$352,MATCH($B49,'Mapping water'!$B$5:$B$352,0),MATCH(S$3,'Mapping water'!$D$4:$U$4,0))*$D49</f>
        <v>0</v>
      </c>
      <c r="T49" s="32">
        <f>INDEX('Mapping water'!$D$5:$U$352,MATCH($B49,'Mapping water'!$B$5:$B$352,0),MATCH(T$3,'Mapping water'!$D$4:$U$4,0))*$D49</f>
        <v>0</v>
      </c>
      <c r="U49" s="32">
        <f>INDEX('Mapping water'!$D$5:$U$352,MATCH($B49,'Mapping water'!$B$5:$B$352,0),MATCH(U$3,'Mapping water'!$D$4:$U$4,0))*$D49</f>
        <v>0</v>
      </c>
      <c r="V49" s="32">
        <f>INDEX('Mapping water'!$D$5:$U$352,MATCH($B49,'Mapping water'!$B$5:$B$352,0),MATCH(V$3,'Mapping water'!$D$4:$U$4,0))*$D49</f>
        <v>0</v>
      </c>
      <c r="W49" s="32">
        <f>INDEX('Mapping water'!$D$5:$U$352,MATCH($B49,'Mapping water'!$B$5:$B$352,0),MATCH(W$3,'Mapping water'!$D$4:$U$4,0))*$D49</f>
        <v>0</v>
      </c>
      <c r="X49" s="32">
        <f>INDEX('Mapping water'!$D$5:$U$352,MATCH($B49,'Mapping water'!$B$5:$B$352,0),MATCH(X$3,'Mapping water'!$D$4:$U$4,0))*$D49</f>
        <v>0</v>
      </c>
      <c r="Y49" s="32">
        <f>INDEX('Mapping water'!$D$5:$U$352,MATCH($B49,'Mapping water'!$B$5:$B$352,0),MATCH(Y$3,'Mapping water'!$D$4:$U$4,0))*$D49</f>
        <v>152932</v>
      </c>
    </row>
    <row r="50" spans="1:25" x14ac:dyDescent="0.45">
      <c r="A50" s="10" t="s">
        <v>455</v>
      </c>
      <c r="B50" s="10" t="s">
        <v>456</v>
      </c>
      <c r="C50" s="10" t="s">
        <v>13</v>
      </c>
      <c r="D50" s="32">
        <f>INDEX('ONS data MYE 5'!$K$6:$K$445, MATCH($B50,'ONS data MYE 5'!$B$6:$B$445,0))</f>
        <v>95837</v>
      </c>
      <c r="E50" s="32">
        <f>INDEX('ONS data MYE 5'!$L$6:$L$445, MATCH($B50,'ONS data MYE 5'!$B$6:$B$445,0))</f>
        <v>1863</v>
      </c>
      <c r="F50" s="32">
        <f t="shared" si="0"/>
        <v>7.5299433706015888</v>
      </c>
      <c r="G50" s="32">
        <f t="shared" si="1"/>
        <v>56.700047164466817</v>
      </c>
      <c r="H50" s="32">
        <f>INDEX('Mapping water'!$D$5:$U$352,MATCH($B50,'Mapping water'!$B$5:$B$352,0),MATCH(H$3,'Mapping water'!$D$4:$U$4,0))*$D50</f>
        <v>0</v>
      </c>
      <c r="I50" s="32">
        <f>INDEX('Mapping water'!$D$5:$U$352,MATCH($B50,'Mapping water'!$B$5:$B$352,0),MATCH(I$3,'Mapping water'!$D$4:$U$4,0))*$D50</f>
        <v>0</v>
      </c>
      <c r="J50" s="32">
        <f>INDEX('Mapping water'!$D$5:$U$352,MATCH($B50,'Mapping water'!$B$5:$B$352,0),MATCH(J$3,'Mapping water'!$D$4:$U$4,0))*$D50</f>
        <v>0</v>
      </c>
      <c r="K50" s="32">
        <f>INDEX('Mapping water'!$D$5:$U$352,MATCH($B50,'Mapping water'!$B$5:$B$352,0),MATCH(K$3,'Mapping water'!$D$4:$U$4,0))*$D50</f>
        <v>0</v>
      </c>
      <c r="L50" s="32">
        <f>INDEX('Mapping water'!$D$5:$U$352,MATCH($B50,'Mapping water'!$B$5:$B$352,0),MATCH(L$3,'Mapping water'!$D$4:$U$4,0))*$D50</f>
        <v>0</v>
      </c>
      <c r="M50" s="32">
        <f>INDEX('Mapping water'!$D$5:$U$352,MATCH($B50,'Mapping water'!$B$5:$B$352,0),MATCH(M$3,'Mapping water'!$D$4:$U$4,0))*$D50</f>
        <v>0</v>
      </c>
      <c r="N50" s="32">
        <f>INDEX('Mapping water'!$D$5:$U$352,MATCH($B50,'Mapping water'!$B$5:$B$352,0),MATCH(N$3,'Mapping water'!$D$4:$U$4,0))*$D50</f>
        <v>95837</v>
      </c>
      <c r="O50" s="32">
        <f>INDEX('Mapping water'!$D$5:$U$352,MATCH($B50,'Mapping water'!$B$5:$B$352,0),MATCH(O$3,'Mapping water'!$D$4:$U$4,0))*$D50</f>
        <v>0</v>
      </c>
      <c r="P50" s="32">
        <f>INDEX('Mapping water'!$D$5:$U$352,MATCH($B50,'Mapping water'!$B$5:$B$352,0),MATCH(P$3,'Mapping water'!$D$4:$U$4,0))*$D50</f>
        <v>0</v>
      </c>
      <c r="Q50" s="32">
        <f>INDEX('Mapping water'!$D$5:$U$352,MATCH($B50,'Mapping water'!$B$5:$B$352,0),MATCH(Q$3,'Mapping water'!$D$4:$U$4,0))*$D50</f>
        <v>0</v>
      </c>
      <c r="R50" s="32">
        <f>INDEX('Mapping water'!$D$5:$U$352,MATCH($B50,'Mapping water'!$B$5:$B$352,0),MATCH(R$3,'Mapping water'!$D$4:$U$4,0))*$D50</f>
        <v>0</v>
      </c>
      <c r="S50" s="32">
        <f>INDEX('Mapping water'!$D$5:$U$352,MATCH($B50,'Mapping water'!$B$5:$B$352,0),MATCH(S$3,'Mapping water'!$D$4:$U$4,0))*$D50</f>
        <v>0</v>
      </c>
      <c r="T50" s="32">
        <f>INDEX('Mapping water'!$D$5:$U$352,MATCH($B50,'Mapping water'!$B$5:$B$352,0),MATCH(T$3,'Mapping water'!$D$4:$U$4,0))*$D50</f>
        <v>0</v>
      </c>
      <c r="U50" s="32">
        <f>INDEX('Mapping water'!$D$5:$U$352,MATCH($B50,'Mapping water'!$B$5:$B$352,0),MATCH(U$3,'Mapping water'!$D$4:$U$4,0))*$D50</f>
        <v>0</v>
      </c>
      <c r="V50" s="32">
        <f>INDEX('Mapping water'!$D$5:$U$352,MATCH($B50,'Mapping water'!$B$5:$B$352,0),MATCH(V$3,'Mapping water'!$D$4:$U$4,0))*$D50</f>
        <v>0</v>
      </c>
      <c r="W50" s="32">
        <f>INDEX('Mapping water'!$D$5:$U$352,MATCH($B50,'Mapping water'!$B$5:$B$352,0),MATCH(W$3,'Mapping water'!$D$4:$U$4,0))*$D50</f>
        <v>0</v>
      </c>
      <c r="X50" s="32">
        <f>INDEX('Mapping water'!$D$5:$U$352,MATCH($B50,'Mapping water'!$B$5:$B$352,0),MATCH(X$3,'Mapping water'!$D$4:$U$4,0))*$D50</f>
        <v>0</v>
      </c>
      <c r="Y50" s="32">
        <f>INDEX('Mapping water'!$D$5:$U$352,MATCH($B50,'Mapping water'!$B$5:$B$352,0),MATCH(Y$3,'Mapping water'!$D$4:$U$4,0))*$D50</f>
        <v>0</v>
      </c>
    </row>
    <row r="51" spans="1:25" x14ac:dyDescent="0.45">
      <c r="A51" s="10" t="s">
        <v>79</v>
      </c>
      <c r="B51" s="10" t="s">
        <v>80</v>
      </c>
      <c r="C51" s="10" t="s">
        <v>81</v>
      </c>
      <c r="D51" s="32">
        <f>INDEX('ONS data MYE 5'!$K$6:$K$445, MATCH($B51,'ONS data MYE 5'!$B$6:$B$445,0))</f>
        <v>38263</v>
      </c>
      <c r="E51" s="32">
        <f>INDEX('ONS data MYE 5'!$L$6:$L$445, MATCH($B51,'ONS data MYE 5'!$B$6:$B$445,0))</f>
        <v>100</v>
      </c>
      <c r="F51" s="32">
        <f t="shared" si="0"/>
        <v>4.6051701859880918</v>
      </c>
      <c r="G51" s="32">
        <f t="shared" si="1"/>
        <v>21.207592441913597</v>
      </c>
      <c r="H51" s="32">
        <f>INDEX('Mapping water'!$D$5:$U$352,MATCH($B51,'Mapping water'!$B$5:$B$352,0),MATCH(H$3,'Mapping water'!$D$4:$U$4,0))*$D51</f>
        <v>5739.45</v>
      </c>
      <c r="I51" s="32">
        <f>INDEX('Mapping water'!$D$5:$U$352,MATCH($B51,'Mapping water'!$B$5:$B$352,0),MATCH(I$3,'Mapping water'!$D$4:$U$4,0))*$D51</f>
        <v>0</v>
      </c>
      <c r="J51" s="32">
        <f>INDEX('Mapping water'!$D$5:$U$352,MATCH($B51,'Mapping water'!$B$5:$B$352,0),MATCH(J$3,'Mapping water'!$D$4:$U$4,0))*$D51</f>
        <v>0</v>
      </c>
      <c r="K51" s="32">
        <f>INDEX('Mapping water'!$D$5:$U$352,MATCH($B51,'Mapping water'!$B$5:$B$352,0),MATCH(K$3,'Mapping water'!$D$4:$U$4,0))*$D51</f>
        <v>0</v>
      </c>
      <c r="L51" s="32">
        <f>INDEX('Mapping water'!$D$5:$U$352,MATCH($B51,'Mapping water'!$B$5:$B$352,0),MATCH(L$3,'Mapping water'!$D$4:$U$4,0))*$D51</f>
        <v>32523.55</v>
      </c>
      <c r="M51" s="32">
        <f>INDEX('Mapping water'!$D$5:$U$352,MATCH($B51,'Mapping water'!$B$5:$B$352,0),MATCH(M$3,'Mapping water'!$D$4:$U$4,0))*$D51</f>
        <v>0</v>
      </c>
      <c r="N51" s="32">
        <f>INDEX('Mapping water'!$D$5:$U$352,MATCH($B51,'Mapping water'!$B$5:$B$352,0),MATCH(N$3,'Mapping water'!$D$4:$U$4,0))*$D51</f>
        <v>0</v>
      </c>
      <c r="O51" s="32">
        <f>INDEX('Mapping water'!$D$5:$U$352,MATCH($B51,'Mapping water'!$B$5:$B$352,0),MATCH(O$3,'Mapping water'!$D$4:$U$4,0))*$D51</f>
        <v>0</v>
      </c>
      <c r="P51" s="32">
        <f>INDEX('Mapping water'!$D$5:$U$352,MATCH($B51,'Mapping water'!$B$5:$B$352,0),MATCH(P$3,'Mapping water'!$D$4:$U$4,0))*$D51</f>
        <v>0</v>
      </c>
      <c r="Q51" s="32">
        <f>INDEX('Mapping water'!$D$5:$U$352,MATCH($B51,'Mapping water'!$B$5:$B$352,0),MATCH(Q$3,'Mapping water'!$D$4:$U$4,0))*$D51</f>
        <v>0</v>
      </c>
      <c r="R51" s="32">
        <f>INDEX('Mapping water'!$D$5:$U$352,MATCH($B51,'Mapping water'!$B$5:$B$352,0),MATCH(R$3,'Mapping water'!$D$4:$U$4,0))*$D51</f>
        <v>0</v>
      </c>
      <c r="S51" s="32">
        <f>INDEX('Mapping water'!$D$5:$U$352,MATCH($B51,'Mapping water'!$B$5:$B$352,0),MATCH(S$3,'Mapping water'!$D$4:$U$4,0))*$D51</f>
        <v>0</v>
      </c>
      <c r="T51" s="32">
        <f>INDEX('Mapping water'!$D$5:$U$352,MATCH($B51,'Mapping water'!$B$5:$B$352,0),MATCH(T$3,'Mapping water'!$D$4:$U$4,0))*$D51</f>
        <v>0</v>
      </c>
      <c r="U51" s="32">
        <f>INDEX('Mapping water'!$D$5:$U$352,MATCH($B51,'Mapping water'!$B$5:$B$352,0),MATCH(U$3,'Mapping water'!$D$4:$U$4,0))*$D51</f>
        <v>0</v>
      </c>
      <c r="V51" s="32">
        <f>INDEX('Mapping water'!$D$5:$U$352,MATCH($B51,'Mapping water'!$B$5:$B$352,0),MATCH(V$3,'Mapping water'!$D$4:$U$4,0))*$D51</f>
        <v>0</v>
      </c>
      <c r="W51" s="32">
        <f>INDEX('Mapping water'!$D$5:$U$352,MATCH($B51,'Mapping water'!$B$5:$B$352,0),MATCH(W$3,'Mapping water'!$D$4:$U$4,0))*$D51</f>
        <v>0</v>
      </c>
      <c r="X51" s="32">
        <f>INDEX('Mapping water'!$D$5:$U$352,MATCH($B51,'Mapping water'!$B$5:$B$352,0),MATCH(X$3,'Mapping water'!$D$4:$U$4,0))*$D51</f>
        <v>0</v>
      </c>
      <c r="Y51" s="32">
        <f>INDEX('Mapping water'!$D$5:$U$352,MATCH($B51,'Mapping water'!$B$5:$B$352,0),MATCH(Y$3,'Mapping water'!$D$4:$U$4,0))*$D51</f>
        <v>0</v>
      </c>
    </row>
    <row r="52" spans="1:25" x14ac:dyDescent="0.45">
      <c r="A52" s="10" t="s">
        <v>102</v>
      </c>
      <c r="B52" s="10" t="s">
        <v>103</v>
      </c>
      <c r="C52" s="10" t="s">
        <v>81</v>
      </c>
      <c r="D52" s="32">
        <f>INDEX('ONS data MYE 5'!$K$6:$K$445, MATCH($B52,'ONS data MYE 5'!$B$6:$B$445,0))</f>
        <v>87935</v>
      </c>
      <c r="E52" s="32">
        <f>INDEX('ONS data MYE 5'!$L$6:$L$445, MATCH($B52,'ONS data MYE 5'!$B$6:$B$445,0))</f>
        <v>149</v>
      </c>
      <c r="F52" s="32">
        <f t="shared" si="0"/>
        <v>5.0039463059454592</v>
      </c>
      <c r="G52" s="32">
        <f t="shared" si="1"/>
        <v>25.039478632785208</v>
      </c>
      <c r="H52" s="32">
        <f>INDEX('Mapping water'!$D$5:$U$352,MATCH($B52,'Mapping water'!$B$5:$B$352,0),MATCH(H$3,'Mapping water'!$D$4:$U$4,0))*$D52</f>
        <v>0</v>
      </c>
      <c r="I52" s="32">
        <f>INDEX('Mapping water'!$D$5:$U$352,MATCH($B52,'Mapping water'!$B$5:$B$352,0),MATCH(I$3,'Mapping water'!$D$4:$U$4,0))*$D52</f>
        <v>0</v>
      </c>
      <c r="J52" s="32">
        <f>INDEX('Mapping water'!$D$5:$U$352,MATCH($B52,'Mapping water'!$B$5:$B$352,0),MATCH(J$3,'Mapping water'!$D$4:$U$4,0))*$D52</f>
        <v>0</v>
      </c>
      <c r="K52" s="32">
        <f>INDEX('Mapping water'!$D$5:$U$352,MATCH($B52,'Mapping water'!$B$5:$B$352,0),MATCH(K$3,'Mapping water'!$D$4:$U$4,0))*$D52</f>
        <v>0</v>
      </c>
      <c r="L52" s="32">
        <f>INDEX('Mapping water'!$D$5:$U$352,MATCH($B52,'Mapping water'!$B$5:$B$352,0),MATCH(L$3,'Mapping water'!$D$4:$U$4,0))*$D52</f>
        <v>87935</v>
      </c>
      <c r="M52" s="32">
        <f>INDEX('Mapping water'!$D$5:$U$352,MATCH($B52,'Mapping water'!$B$5:$B$352,0),MATCH(M$3,'Mapping water'!$D$4:$U$4,0))*$D52</f>
        <v>0</v>
      </c>
      <c r="N52" s="32">
        <f>INDEX('Mapping water'!$D$5:$U$352,MATCH($B52,'Mapping water'!$B$5:$B$352,0),MATCH(N$3,'Mapping water'!$D$4:$U$4,0))*$D52</f>
        <v>0</v>
      </c>
      <c r="O52" s="32">
        <f>INDEX('Mapping water'!$D$5:$U$352,MATCH($B52,'Mapping water'!$B$5:$B$352,0),MATCH(O$3,'Mapping water'!$D$4:$U$4,0))*$D52</f>
        <v>0</v>
      </c>
      <c r="P52" s="32">
        <f>INDEX('Mapping water'!$D$5:$U$352,MATCH($B52,'Mapping water'!$B$5:$B$352,0),MATCH(P$3,'Mapping water'!$D$4:$U$4,0))*$D52</f>
        <v>0</v>
      </c>
      <c r="Q52" s="32">
        <f>INDEX('Mapping water'!$D$5:$U$352,MATCH($B52,'Mapping water'!$B$5:$B$352,0),MATCH(Q$3,'Mapping water'!$D$4:$U$4,0))*$D52</f>
        <v>0</v>
      </c>
      <c r="R52" s="32">
        <f>INDEX('Mapping water'!$D$5:$U$352,MATCH($B52,'Mapping water'!$B$5:$B$352,0),MATCH(R$3,'Mapping water'!$D$4:$U$4,0))*$D52</f>
        <v>0</v>
      </c>
      <c r="S52" s="32">
        <f>INDEX('Mapping water'!$D$5:$U$352,MATCH($B52,'Mapping water'!$B$5:$B$352,0),MATCH(S$3,'Mapping water'!$D$4:$U$4,0))*$D52</f>
        <v>0</v>
      </c>
      <c r="T52" s="32">
        <f>INDEX('Mapping water'!$D$5:$U$352,MATCH($B52,'Mapping water'!$B$5:$B$352,0),MATCH(T$3,'Mapping water'!$D$4:$U$4,0))*$D52</f>
        <v>0</v>
      </c>
      <c r="U52" s="32">
        <f>INDEX('Mapping water'!$D$5:$U$352,MATCH($B52,'Mapping water'!$B$5:$B$352,0),MATCH(U$3,'Mapping water'!$D$4:$U$4,0))*$D52</f>
        <v>0</v>
      </c>
      <c r="V52" s="32">
        <f>INDEX('Mapping water'!$D$5:$U$352,MATCH($B52,'Mapping water'!$B$5:$B$352,0),MATCH(V$3,'Mapping water'!$D$4:$U$4,0))*$D52</f>
        <v>0</v>
      </c>
      <c r="W52" s="32">
        <f>INDEX('Mapping water'!$D$5:$U$352,MATCH($B52,'Mapping water'!$B$5:$B$352,0),MATCH(W$3,'Mapping water'!$D$4:$U$4,0))*$D52</f>
        <v>0</v>
      </c>
      <c r="X52" s="32">
        <f>INDEX('Mapping water'!$D$5:$U$352,MATCH($B52,'Mapping water'!$B$5:$B$352,0),MATCH(X$3,'Mapping water'!$D$4:$U$4,0))*$D52</f>
        <v>0</v>
      </c>
      <c r="Y52" s="32">
        <f>INDEX('Mapping water'!$D$5:$U$352,MATCH($B52,'Mapping water'!$B$5:$B$352,0),MATCH(Y$3,'Mapping water'!$D$4:$U$4,0))*$D52</f>
        <v>0</v>
      </c>
    </row>
    <row r="53" spans="1:25" x14ac:dyDescent="0.45">
      <c r="A53" s="10" t="s">
        <v>104</v>
      </c>
      <c r="B53" s="10" t="s">
        <v>105</v>
      </c>
      <c r="C53" s="10" t="s">
        <v>81</v>
      </c>
      <c r="D53" s="32">
        <f>INDEX('ONS data MYE 5'!$K$6:$K$445, MATCH($B53,'ONS data MYE 5'!$B$6:$B$445,0))</f>
        <v>66454</v>
      </c>
      <c r="E53" s="32">
        <f>INDEX('ONS data MYE 5'!$L$6:$L$445, MATCH($B53,'ONS data MYE 5'!$B$6:$B$445,0))</f>
        <v>182</v>
      </c>
      <c r="F53" s="32">
        <f t="shared" si="0"/>
        <v>5.2040066870767951</v>
      </c>
      <c r="G53" s="32">
        <f t="shared" si="1"/>
        <v>27.081685599140002</v>
      </c>
      <c r="H53" s="32">
        <f>INDEX('Mapping water'!$D$5:$U$352,MATCH($B53,'Mapping water'!$B$5:$B$352,0),MATCH(H$3,'Mapping water'!$D$4:$U$4,0))*$D53</f>
        <v>66454</v>
      </c>
      <c r="I53" s="32">
        <f>INDEX('Mapping water'!$D$5:$U$352,MATCH($B53,'Mapping water'!$B$5:$B$352,0),MATCH(I$3,'Mapping water'!$D$4:$U$4,0))*$D53</f>
        <v>0</v>
      </c>
      <c r="J53" s="32">
        <f>INDEX('Mapping water'!$D$5:$U$352,MATCH($B53,'Mapping water'!$B$5:$B$352,0),MATCH(J$3,'Mapping water'!$D$4:$U$4,0))*$D53</f>
        <v>0</v>
      </c>
      <c r="K53" s="32">
        <f>INDEX('Mapping water'!$D$5:$U$352,MATCH($B53,'Mapping water'!$B$5:$B$352,0),MATCH(K$3,'Mapping water'!$D$4:$U$4,0))*$D53</f>
        <v>0</v>
      </c>
      <c r="L53" s="32">
        <f>INDEX('Mapping water'!$D$5:$U$352,MATCH($B53,'Mapping water'!$B$5:$B$352,0),MATCH(L$3,'Mapping water'!$D$4:$U$4,0))*$D53</f>
        <v>0</v>
      </c>
      <c r="M53" s="32">
        <f>INDEX('Mapping water'!$D$5:$U$352,MATCH($B53,'Mapping water'!$B$5:$B$352,0),MATCH(M$3,'Mapping water'!$D$4:$U$4,0))*$D53</f>
        <v>0</v>
      </c>
      <c r="N53" s="32">
        <f>INDEX('Mapping water'!$D$5:$U$352,MATCH($B53,'Mapping water'!$B$5:$B$352,0),MATCH(N$3,'Mapping water'!$D$4:$U$4,0))*$D53</f>
        <v>0</v>
      </c>
      <c r="O53" s="32">
        <f>INDEX('Mapping water'!$D$5:$U$352,MATCH($B53,'Mapping water'!$B$5:$B$352,0),MATCH(O$3,'Mapping water'!$D$4:$U$4,0))*$D53</f>
        <v>0</v>
      </c>
      <c r="P53" s="32">
        <f>INDEX('Mapping water'!$D$5:$U$352,MATCH($B53,'Mapping water'!$B$5:$B$352,0),MATCH(P$3,'Mapping water'!$D$4:$U$4,0))*$D53</f>
        <v>0</v>
      </c>
      <c r="Q53" s="32">
        <f>INDEX('Mapping water'!$D$5:$U$352,MATCH($B53,'Mapping water'!$B$5:$B$352,0),MATCH(Q$3,'Mapping water'!$D$4:$U$4,0))*$D53</f>
        <v>0</v>
      </c>
      <c r="R53" s="32">
        <f>INDEX('Mapping water'!$D$5:$U$352,MATCH($B53,'Mapping water'!$B$5:$B$352,0),MATCH(R$3,'Mapping water'!$D$4:$U$4,0))*$D53</f>
        <v>0</v>
      </c>
      <c r="S53" s="32">
        <f>INDEX('Mapping water'!$D$5:$U$352,MATCH($B53,'Mapping water'!$B$5:$B$352,0),MATCH(S$3,'Mapping water'!$D$4:$U$4,0))*$D53</f>
        <v>0</v>
      </c>
      <c r="T53" s="32">
        <f>INDEX('Mapping water'!$D$5:$U$352,MATCH($B53,'Mapping water'!$B$5:$B$352,0),MATCH(T$3,'Mapping water'!$D$4:$U$4,0))*$D53</f>
        <v>0</v>
      </c>
      <c r="U53" s="32">
        <f>INDEX('Mapping water'!$D$5:$U$352,MATCH($B53,'Mapping water'!$B$5:$B$352,0),MATCH(U$3,'Mapping water'!$D$4:$U$4,0))*$D53</f>
        <v>0</v>
      </c>
      <c r="V53" s="32">
        <f>INDEX('Mapping water'!$D$5:$U$352,MATCH($B53,'Mapping water'!$B$5:$B$352,0),MATCH(V$3,'Mapping water'!$D$4:$U$4,0))*$D53</f>
        <v>0</v>
      </c>
      <c r="W53" s="32">
        <f>INDEX('Mapping water'!$D$5:$U$352,MATCH($B53,'Mapping water'!$B$5:$B$352,0),MATCH(W$3,'Mapping water'!$D$4:$U$4,0))*$D53</f>
        <v>0</v>
      </c>
      <c r="X53" s="32">
        <f>INDEX('Mapping water'!$D$5:$U$352,MATCH($B53,'Mapping water'!$B$5:$B$352,0),MATCH(X$3,'Mapping water'!$D$4:$U$4,0))*$D53</f>
        <v>0</v>
      </c>
      <c r="Y53" s="32">
        <f>INDEX('Mapping water'!$D$5:$U$352,MATCH($B53,'Mapping water'!$B$5:$B$352,0),MATCH(Y$3,'Mapping water'!$D$4:$U$4,0))*$D53</f>
        <v>0</v>
      </c>
    </row>
    <row r="54" spans="1:25" x14ac:dyDescent="0.45">
      <c r="A54" s="10" t="s">
        <v>106</v>
      </c>
      <c r="B54" s="10" t="s">
        <v>107</v>
      </c>
      <c r="C54" s="10" t="s">
        <v>81</v>
      </c>
      <c r="D54" s="32">
        <f>INDEX('ONS data MYE 5'!$K$6:$K$445, MATCH($B54,'ONS data MYE 5'!$B$6:$B$445,0))</f>
        <v>137722</v>
      </c>
      <c r="E54" s="32">
        <f>INDEX('ONS data MYE 5'!$L$6:$L$445, MATCH($B54,'ONS data MYE 5'!$B$6:$B$445,0))</f>
        <v>78</v>
      </c>
      <c r="F54" s="32">
        <f t="shared" si="0"/>
        <v>4.3567088266895917</v>
      </c>
      <c r="G54" s="32">
        <f t="shared" si="1"/>
        <v>18.980911800554999</v>
      </c>
      <c r="H54" s="32">
        <f>INDEX('Mapping water'!$D$5:$U$352,MATCH($B54,'Mapping water'!$B$5:$B$352,0),MATCH(H$3,'Mapping water'!$D$4:$U$4,0))*$D54</f>
        <v>137722</v>
      </c>
      <c r="I54" s="32">
        <f>INDEX('Mapping water'!$D$5:$U$352,MATCH($B54,'Mapping water'!$B$5:$B$352,0),MATCH(I$3,'Mapping water'!$D$4:$U$4,0))*$D54</f>
        <v>0</v>
      </c>
      <c r="J54" s="32">
        <f>INDEX('Mapping water'!$D$5:$U$352,MATCH($B54,'Mapping water'!$B$5:$B$352,0),MATCH(J$3,'Mapping water'!$D$4:$U$4,0))*$D54</f>
        <v>0</v>
      </c>
      <c r="K54" s="32">
        <f>INDEX('Mapping water'!$D$5:$U$352,MATCH($B54,'Mapping water'!$B$5:$B$352,0),MATCH(K$3,'Mapping water'!$D$4:$U$4,0))*$D54</f>
        <v>0</v>
      </c>
      <c r="L54" s="32">
        <f>INDEX('Mapping water'!$D$5:$U$352,MATCH($B54,'Mapping water'!$B$5:$B$352,0),MATCH(L$3,'Mapping water'!$D$4:$U$4,0))*$D54</f>
        <v>0</v>
      </c>
      <c r="M54" s="32">
        <f>INDEX('Mapping water'!$D$5:$U$352,MATCH($B54,'Mapping water'!$B$5:$B$352,0),MATCH(M$3,'Mapping water'!$D$4:$U$4,0))*$D54</f>
        <v>0</v>
      </c>
      <c r="N54" s="32">
        <f>INDEX('Mapping water'!$D$5:$U$352,MATCH($B54,'Mapping water'!$B$5:$B$352,0),MATCH(N$3,'Mapping water'!$D$4:$U$4,0))*$D54</f>
        <v>0</v>
      </c>
      <c r="O54" s="32">
        <f>INDEX('Mapping water'!$D$5:$U$352,MATCH($B54,'Mapping water'!$B$5:$B$352,0),MATCH(O$3,'Mapping water'!$D$4:$U$4,0))*$D54</f>
        <v>0</v>
      </c>
      <c r="P54" s="32">
        <f>INDEX('Mapping water'!$D$5:$U$352,MATCH($B54,'Mapping water'!$B$5:$B$352,0),MATCH(P$3,'Mapping water'!$D$4:$U$4,0))*$D54</f>
        <v>0</v>
      </c>
      <c r="Q54" s="32">
        <f>INDEX('Mapping water'!$D$5:$U$352,MATCH($B54,'Mapping water'!$B$5:$B$352,0),MATCH(Q$3,'Mapping water'!$D$4:$U$4,0))*$D54</f>
        <v>0</v>
      </c>
      <c r="R54" s="32">
        <f>INDEX('Mapping water'!$D$5:$U$352,MATCH($B54,'Mapping water'!$B$5:$B$352,0),MATCH(R$3,'Mapping water'!$D$4:$U$4,0))*$D54</f>
        <v>0</v>
      </c>
      <c r="S54" s="32">
        <f>INDEX('Mapping water'!$D$5:$U$352,MATCH($B54,'Mapping water'!$B$5:$B$352,0),MATCH(S$3,'Mapping water'!$D$4:$U$4,0))*$D54</f>
        <v>0</v>
      </c>
      <c r="T54" s="32">
        <f>INDEX('Mapping water'!$D$5:$U$352,MATCH($B54,'Mapping water'!$B$5:$B$352,0),MATCH(T$3,'Mapping water'!$D$4:$U$4,0))*$D54</f>
        <v>0</v>
      </c>
      <c r="U54" s="32">
        <f>INDEX('Mapping water'!$D$5:$U$352,MATCH($B54,'Mapping water'!$B$5:$B$352,0),MATCH(U$3,'Mapping water'!$D$4:$U$4,0))*$D54</f>
        <v>0</v>
      </c>
      <c r="V54" s="32">
        <f>INDEX('Mapping water'!$D$5:$U$352,MATCH($B54,'Mapping water'!$B$5:$B$352,0),MATCH(V$3,'Mapping water'!$D$4:$U$4,0))*$D54</f>
        <v>0</v>
      </c>
      <c r="W54" s="32">
        <f>INDEX('Mapping water'!$D$5:$U$352,MATCH($B54,'Mapping water'!$B$5:$B$352,0),MATCH(W$3,'Mapping water'!$D$4:$U$4,0))*$D54</f>
        <v>0</v>
      </c>
      <c r="X54" s="32">
        <f>INDEX('Mapping water'!$D$5:$U$352,MATCH($B54,'Mapping water'!$B$5:$B$352,0),MATCH(X$3,'Mapping water'!$D$4:$U$4,0))*$D54</f>
        <v>0</v>
      </c>
      <c r="Y54" s="32">
        <f>INDEX('Mapping water'!$D$5:$U$352,MATCH($B54,'Mapping water'!$B$5:$B$352,0),MATCH(Y$3,'Mapping water'!$D$4:$U$4,0))*$D54</f>
        <v>0</v>
      </c>
    </row>
    <row r="55" spans="1:25" x14ac:dyDescent="0.45">
      <c r="A55" s="10" t="s">
        <v>108</v>
      </c>
      <c r="B55" s="10" t="s">
        <v>109</v>
      </c>
      <c r="C55" s="10" t="s">
        <v>81</v>
      </c>
      <c r="D55" s="32">
        <f>INDEX('ONS data MYE 5'!$K$6:$K$445, MATCH($B55,'ONS data MYE 5'!$B$6:$B$445,0))</f>
        <v>95910</v>
      </c>
      <c r="E55" s="32">
        <f>INDEX('ONS data MYE 5'!$L$6:$L$445, MATCH($B55,'ONS data MYE 5'!$B$6:$B$445,0))</f>
        <v>2687</v>
      </c>
      <c r="F55" s="32">
        <f t="shared" si="0"/>
        <v>7.8961806086154915</v>
      </c>
      <c r="G55" s="32">
        <f t="shared" si="1"/>
        <v>62.349668203875318</v>
      </c>
      <c r="H55" s="32">
        <f>INDEX('Mapping water'!$D$5:$U$352,MATCH($B55,'Mapping water'!$B$5:$B$352,0),MATCH(H$3,'Mapping water'!$D$4:$U$4,0))*$D55</f>
        <v>95910</v>
      </c>
      <c r="I55" s="32">
        <f>INDEX('Mapping water'!$D$5:$U$352,MATCH($B55,'Mapping water'!$B$5:$B$352,0),MATCH(I$3,'Mapping water'!$D$4:$U$4,0))*$D55</f>
        <v>0</v>
      </c>
      <c r="J55" s="32">
        <f>INDEX('Mapping water'!$D$5:$U$352,MATCH($B55,'Mapping water'!$B$5:$B$352,0),MATCH(J$3,'Mapping water'!$D$4:$U$4,0))*$D55</f>
        <v>0</v>
      </c>
      <c r="K55" s="32">
        <f>INDEX('Mapping water'!$D$5:$U$352,MATCH($B55,'Mapping water'!$B$5:$B$352,0),MATCH(K$3,'Mapping water'!$D$4:$U$4,0))*$D55</f>
        <v>0</v>
      </c>
      <c r="L55" s="32">
        <f>INDEX('Mapping water'!$D$5:$U$352,MATCH($B55,'Mapping water'!$B$5:$B$352,0),MATCH(L$3,'Mapping water'!$D$4:$U$4,0))*$D55</f>
        <v>0</v>
      </c>
      <c r="M55" s="32">
        <f>INDEX('Mapping water'!$D$5:$U$352,MATCH($B55,'Mapping water'!$B$5:$B$352,0),MATCH(M$3,'Mapping water'!$D$4:$U$4,0))*$D55</f>
        <v>0</v>
      </c>
      <c r="N55" s="32">
        <f>INDEX('Mapping water'!$D$5:$U$352,MATCH($B55,'Mapping water'!$B$5:$B$352,0),MATCH(N$3,'Mapping water'!$D$4:$U$4,0))*$D55</f>
        <v>0</v>
      </c>
      <c r="O55" s="32">
        <f>INDEX('Mapping water'!$D$5:$U$352,MATCH($B55,'Mapping water'!$B$5:$B$352,0),MATCH(O$3,'Mapping water'!$D$4:$U$4,0))*$D55</f>
        <v>0</v>
      </c>
      <c r="P55" s="32">
        <f>INDEX('Mapping water'!$D$5:$U$352,MATCH($B55,'Mapping water'!$B$5:$B$352,0),MATCH(P$3,'Mapping water'!$D$4:$U$4,0))*$D55</f>
        <v>0</v>
      </c>
      <c r="Q55" s="32">
        <f>INDEX('Mapping water'!$D$5:$U$352,MATCH($B55,'Mapping water'!$B$5:$B$352,0),MATCH(Q$3,'Mapping water'!$D$4:$U$4,0))*$D55</f>
        <v>0</v>
      </c>
      <c r="R55" s="32">
        <f>INDEX('Mapping water'!$D$5:$U$352,MATCH($B55,'Mapping water'!$B$5:$B$352,0),MATCH(R$3,'Mapping water'!$D$4:$U$4,0))*$D55</f>
        <v>0</v>
      </c>
      <c r="S55" s="32">
        <f>INDEX('Mapping water'!$D$5:$U$352,MATCH($B55,'Mapping water'!$B$5:$B$352,0),MATCH(S$3,'Mapping water'!$D$4:$U$4,0))*$D55</f>
        <v>0</v>
      </c>
      <c r="T55" s="32">
        <f>INDEX('Mapping water'!$D$5:$U$352,MATCH($B55,'Mapping water'!$B$5:$B$352,0),MATCH(T$3,'Mapping water'!$D$4:$U$4,0))*$D55</f>
        <v>0</v>
      </c>
      <c r="U55" s="32">
        <f>INDEX('Mapping water'!$D$5:$U$352,MATCH($B55,'Mapping water'!$B$5:$B$352,0),MATCH(U$3,'Mapping water'!$D$4:$U$4,0))*$D55</f>
        <v>0</v>
      </c>
      <c r="V55" s="32">
        <f>INDEX('Mapping water'!$D$5:$U$352,MATCH($B55,'Mapping water'!$B$5:$B$352,0),MATCH(V$3,'Mapping water'!$D$4:$U$4,0))*$D55</f>
        <v>0</v>
      </c>
      <c r="W55" s="32">
        <f>INDEX('Mapping water'!$D$5:$U$352,MATCH($B55,'Mapping water'!$B$5:$B$352,0),MATCH(W$3,'Mapping water'!$D$4:$U$4,0))*$D55</f>
        <v>0</v>
      </c>
      <c r="X55" s="32">
        <f>INDEX('Mapping water'!$D$5:$U$352,MATCH($B55,'Mapping water'!$B$5:$B$352,0),MATCH(X$3,'Mapping water'!$D$4:$U$4,0))*$D55</f>
        <v>0</v>
      </c>
      <c r="Y55" s="32">
        <f>INDEX('Mapping water'!$D$5:$U$352,MATCH($B55,'Mapping water'!$B$5:$B$352,0),MATCH(Y$3,'Mapping water'!$D$4:$U$4,0))*$D55</f>
        <v>0</v>
      </c>
    </row>
    <row r="56" spans="1:25" x14ac:dyDescent="0.45">
      <c r="A56" s="10" t="s">
        <v>110</v>
      </c>
      <c r="B56" s="10" t="s">
        <v>111</v>
      </c>
      <c r="C56" s="10" t="s">
        <v>81</v>
      </c>
      <c r="D56" s="32">
        <f>INDEX('ONS data MYE 5'!$K$6:$K$445, MATCH($B56,'ONS data MYE 5'!$B$6:$B$445,0))</f>
        <v>111197</v>
      </c>
      <c r="E56" s="32">
        <f>INDEX('ONS data MYE 5'!$L$6:$L$445, MATCH($B56,'ONS data MYE 5'!$B$6:$B$445,0))</f>
        <v>121</v>
      </c>
      <c r="F56" s="32">
        <f t="shared" si="0"/>
        <v>4.7957905455967413</v>
      </c>
      <c r="G56" s="32">
        <f t="shared" si="1"/>
        <v>22.999606957235091</v>
      </c>
      <c r="H56" s="32">
        <f>INDEX('Mapping water'!$D$5:$U$352,MATCH($B56,'Mapping water'!$B$5:$B$352,0),MATCH(H$3,'Mapping water'!$D$4:$U$4,0))*$D56</f>
        <v>111197</v>
      </c>
      <c r="I56" s="32">
        <f>INDEX('Mapping water'!$D$5:$U$352,MATCH($B56,'Mapping water'!$B$5:$B$352,0),MATCH(I$3,'Mapping water'!$D$4:$U$4,0))*$D56</f>
        <v>0</v>
      </c>
      <c r="J56" s="32">
        <f>INDEX('Mapping water'!$D$5:$U$352,MATCH($B56,'Mapping water'!$B$5:$B$352,0),MATCH(J$3,'Mapping water'!$D$4:$U$4,0))*$D56</f>
        <v>0</v>
      </c>
      <c r="K56" s="32">
        <f>INDEX('Mapping water'!$D$5:$U$352,MATCH($B56,'Mapping water'!$B$5:$B$352,0),MATCH(K$3,'Mapping water'!$D$4:$U$4,0))*$D56</f>
        <v>0</v>
      </c>
      <c r="L56" s="32">
        <f>INDEX('Mapping water'!$D$5:$U$352,MATCH($B56,'Mapping water'!$B$5:$B$352,0),MATCH(L$3,'Mapping water'!$D$4:$U$4,0))*$D56</f>
        <v>0</v>
      </c>
      <c r="M56" s="32">
        <f>INDEX('Mapping water'!$D$5:$U$352,MATCH($B56,'Mapping water'!$B$5:$B$352,0),MATCH(M$3,'Mapping water'!$D$4:$U$4,0))*$D56</f>
        <v>0</v>
      </c>
      <c r="N56" s="32">
        <f>INDEX('Mapping water'!$D$5:$U$352,MATCH($B56,'Mapping water'!$B$5:$B$352,0),MATCH(N$3,'Mapping water'!$D$4:$U$4,0))*$D56</f>
        <v>0</v>
      </c>
      <c r="O56" s="32">
        <f>INDEX('Mapping water'!$D$5:$U$352,MATCH($B56,'Mapping water'!$B$5:$B$352,0),MATCH(O$3,'Mapping water'!$D$4:$U$4,0))*$D56</f>
        <v>0</v>
      </c>
      <c r="P56" s="32">
        <f>INDEX('Mapping water'!$D$5:$U$352,MATCH($B56,'Mapping water'!$B$5:$B$352,0),MATCH(P$3,'Mapping water'!$D$4:$U$4,0))*$D56</f>
        <v>0</v>
      </c>
      <c r="Q56" s="32">
        <f>INDEX('Mapping water'!$D$5:$U$352,MATCH($B56,'Mapping water'!$B$5:$B$352,0),MATCH(Q$3,'Mapping water'!$D$4:$U$4,0))*$D56</f>
        <v>0</v>
      </c>
      <c r="R56" s="32">
        <f>INDEX('Mapping water'!$D$5:$U$352,MATCH($B56,'Mapping water'!$B$5:$B$352,0),MATCH(R$3,'Mapping water'!$D$4:$U$4,0))*$D56</f>
        <v>0</v>
      </c>
      <c r="S56" s="32">
        <f>INDEX('Mapping water'!$D$5:$U$352,MATCH($B56,'Mapping water'!$B$5:$B$352,0),MATCH(S$3,'Mapping water'!$D$4:$U$4,0))*$D56</f>
        <v>0</v>
      </c>
      <c r="T56" s="32">
        <f>INDEX('Mapping water'!$D$5:$U$352,MATCH($B56,'Mapping water'!$B$5:$B$352,0),MATCH(T$3,'Mapping water'!$D$4:$U$4,0))*$D56</f>
        <v>0</v>
      </c>
      <c r="U56" s="32">
        <f>INDEX('Mapping water'!$D$5:$U$352,MATCH($B56,'Mapping water'!$B$5:$B$352,0),MATCH(U$3,'Mapping water'!$D$4:$U$4,0))*$D56</f>
        <v>0</v>
      </c>
      <c r="V56" s="32">
        <f>INDEX('Mapping water'!$D$5:$U$352,MATCH($B56,'Mapping water'!$B$5:$B$352,0),MATCH(V$3,'Mapping water'!$D$4:$U$4,0))*$D56</f>
        <v>0</v>
      </c>
      <c r="W56" s="32">
        <f>INDEX('Mapping water'!$D$5:$U$352,MATCH($B56,'Mapping water'!$B$5:$B$352,0),MATCH(W$3,'Mapping water'!$D$4:$U$4,0))*$D56</f>
        <v>0</v>
      </c>
      <c r="X56" s="32">
        <f>INDEX('Mapping water'!$D$5:$U$352,MATCH($B56,'Mapping water'!$B$5:$B$352,0),MATCH(X$3,'Mapping water'!$D$4:$U$4,0))*$D56</f>
        <v>0</v>
      </c>
      <c r="Y56" s="32">
        <f>INDEX('Mapping water'!$D$5:$U$352,MATCH($B56,'Mapping water'!$B$5:$B$352,0),MATCH(Y$3,'Mapping water'!$D$4:$U$4,0))*$D56</f>
        <v>0</v>
      </c>
    </row>
    <row r="57" spans="1:25" x14ac:dyDescent="0.45">
      <c r="A57" s="10" t="s">
        <v>112</v>
      </c>
      <c r="B57" s="10" t="s">
        <v>113</v>
      </c>
      <c r="C57" s="10" t="s">
        <v>81</v>
      </c>
      <c r="D57" s="32">
        <f>INDEX('ONS data MYE 5'!$K$6:$K$445, MATCH($B57,'ONS data MYE 5'!$B$6:$B$445,0))</f>
        <v>90382</v>
      </c>
      <c r="E57" s="32">
        <f>INDEX('ONS data MYE 5'!$L$6:$L$445, MATCH($B57,'ONS data MYE 5'!$B$6:$B$445,0))</f>
        <v>120</v>
      </c>
      <c r="F57" s="32">
        <f t="shared" si="0"/>
        <v>4.7874917427820458</v>
      </c>
      <c r="G57" s="32">
        <f t="shared" si="1"/>
        <v>22.920077187206271</v>
      </c>
      <c r="H57" s="32">
        <f>INDEX('Mapping water'!$D$5:$U$352,MATCH($B57,'Mapping water'!$B$5:$B$352,0),MATCH(H$3,'Mapping water'!$D$4:$U$4,0))*$D57</f>
        <v>90382</v>
      </c>
      <c r="I57" s="32">
        <f>INDEX('Mapping water'!$D$5:$U$352,MATCH($B57,'Mapping water'!$B$5:$B$352,0),MATCH(I$3,'Mapping water'!$D$4:$U$4,0))*$D57</f>
        <v>0</v>
      </c>
      <c r="J57" s="32">
        <f>INDEX('Mapping water'!$D$5:$U$352,MATCH($B57,'Mapping water'!$B$5:$B$352,0),MATCH(J$3,'Mapping water'!$D$4:$U$4,0))*$D57</f>
        <v>0</v>
      </c>
      <c r="K57" s="32">
        <f>INDEX('Mapping water'!$D$5:$U$352,MATCH($B57,'Mapping water'!$B$5:$B$352,0),MATCH(K$3,'Mapping water'!$D$4:$U$4,0))*$D57</f>
        <v>0</v>
      </c>
      <c r="L57" s="32">
        <f>INDEX('Mapping water'!$D$5:$U$352,MATCH($B57,'Mapping water'!$B$5:$B$352,0),MATCH(L$3,'Mapping water'!$D$4:$U$4,0))*$D57</f>
        <v>0</v>
      </c>
      <c r="M57" s="32">
        <f>INDEX('Mapping water'!$D$5:$U$352,MATCH($B57,'Mapping water'!$B$5:$B$352,0),MATCH(M$3,'Mapping water'!$D$4:$U$4,0))*$D57</f>
        <v>0</v>
      </c>
      <c r="N57" s="32">
        <f>INDEX('Mapping water'!$D$5:$U$352,MATCH($B57,'Mapping water'!$B$5:$B$352,0),MATCH(N$3,'Mapping water'!$D$4:$U$4,0))*$D57</f>
        <v>0</v>
      </c>
      <c r="O57" s="32">
        <f>INDEX('Mapping water'!$D$5:$U$352,MATCH($B57,'Mapping water'!$B$5:$B$352,0),MATCH(O$3,'Mapping water'!$D$4:$U$4,0))*$D57</f>
        <v>0</v>
      </c>
      <c r="P57" s="32">
        <f>INDEX('Mapping water'!$D$5:$U$352,MATCH($B57,'Mapping water'!$B$5:$B$352,0),MATCH(P$3,'Mapping water'!$D$4:$U$4,0))*$D57</f>
        <v>0</v>
      </c>
      <c r="Q57" s="32">
        <f>INDEX('Mapping water'!$D$5:$U$352,MATCH($B57,'Mapping water'!$B$5:$B$352,0),MATCH(Q$3,'Mapping water'!$D$4:$U$4,0))*$D57</f>
        <v>0</v>
      </c>
      <c r="R57" s="32">
        <f>INDEX('Mapping water'!$D$5:$U$352,MATCH($B57,'Mapping water'!$B$5:$B$352,0),MATCH(R$3,'Mapping water'!$D$4:$U$4,0))*$D57</f>
        <v>0</v>
      </c>
      <c r="S57" s="32">
        <f>INDEX('Mapping water'!$D$5:$U$352,MATCH($B57,'Mapping water'!$B$5:$B$352,0),MATCH(S$3,'Mapping water'!$D$4:$U$4,0))*$D57</f>
        <v>0</v>
      </c>
      <c r="T57" s="32">
        <f>INDEX('Mapping water'!$D$5:$U$352,MATCH($B57,'Mapping water'!$B$5:$B$352,0),MATCH(T$3,'Mapping water'!$D$4:$U$4,0))*$D57</f>
        <v>0</v>
      </c>
      <c r="U57" s="32">
        <f>INDEX('Mapping water'!$D$5:$U$352,MATCH($B57,'Mapping water'!$B$5:$B$352,0),MATCH(U$3,'Mapping water'!$D$4:$U$4,0))*$D57</f>
        <v>0</v>
      </c>
      <c r="V57" s="32">
        <f>INDEX('Mapping water'!$D$5:$U$352,MATCH($B57,'Mapping water'!$B$5:$B$352,0),MATCH(V$3,'Mapping water'!$D$4:$U$4,0))*$D57</f>
        <v>0</v>
      </c>
      <c r="W57" s="32">
        <f>INDEX('Mapping water'!$D$5:$U$352,MATCH($B57,'Mapping water'!$B$5:$B$352,0),MATCH(W$3,'Mapping water'!$D$4:$U$4,0))*$D57</f>
        <v>0</v>
      </c>
      <c r="X57" s="32">
        <f>INDEX('Mapping water'!$D$5:$U$352,MATCH($B57,'Mapping water'!$B$5:$B$352,0),MATCH(X$3,'Mapping water'!$D$4:$U$4,0))*$D57</f>
        <v>0</v>
      </c>
      <c r="Y57" s="32">
        <f>INDEX('Mapping water'!$D$5:$U$352,MATCH($B57,'Mapping water'!$B$5:$B$352,0),MATCH(Y$3,'Mapping water'!$D$4:$U$4,0))*$D57</f>
        <v>0</v>
      </c>
    </row>
    <row r="58" spans="1:25" x14ac:dyDescent="0.45">
      <c r="A58" s="10" t="s">
        <v>114</v>
      </c>
      <c r="B58" s="10" t="s">
        <v>115</v>
      </c>
      <c r="C58" s="10" t="s">
        <v>81</v>
      </c>
      <c r="D58" s="32">
        <f>INDEX('ONS data MYE 5'!$K$6:$K$445, MATCH($B58,'ONS data MYE 5'!$B$6:$B$445,0))</f>
        <v>138339</v>
      </c>
      <c r="E58" s="32">
        <f>INDEX('ONS data MYE 5'!$L$6:$L$445, MATCH($B58,'ONS data MYE 5'!$B$6:$B$445,0))</f>
        <v>147</v>
      </c>
      <c r="F58" s="32">
        <f t="shared" si="0"/>
        <v>4.990432586778736</v>
      </c>
      <c r="G58" s="32">
        <f t="shared" si="1"/>
        <v>24.904417403183107</v>
      </c>
      <c r="H58" s="32">
        <f>INDEX('Mapping water'!$D$5:$U$352,MATCH($B58,'Mapping water'!$B$5:$B$352,0),MATCH(H$3,'Mapping water'!$D$4:$U$4,0))*$D58</f>
        <v>138339</v>
      </c>
      <c r="I58" s="32">
        <f>INDEX('Mapping water'!$D$5:$U$352,MATCH($B58,'Mapping water'!$B$5:$B$352,0),MATCH(I$3,'Mapping water'!$D$4:$U$4,0))*$D58</f>
        <v>0</v>
      </c>
      <c r="J58" s="32">
        <f>INDEX('Mapping water'!$D$5:$U$352,MATCH($B58,'Mapping water'!$B$5:$B$352,0),MATCH(J$3,'Mapping water'!$D$4:$U$4,0))*$D58</f>
        <v>0</v>
      </c>
      <c r="K58" s="32">
        <f>INDEX('Mapping water'!$D$5:$U$352,MATCH($B58,'Mapping water'!$B$5:$B$352,0),MATCH(K$3,'Mapping water'!$D$4:$U$4,0))*$D58</f>
        <v>0</v>
      </c>
      <c r="L58" s="32">
        <f>INDEX('Mapping water'!$D$5:$U$352,MATCH($B58,'Mapping water'!$B$5:$B$352,0),MATCH(L$3,'Mapping water'!$D$4:$U$4,0))*$D58</f>
        <v>0</v>
      </c>
      <c r="M58" s="32">
        <f>INDEX('Mapping water'!$D$5:$U$352,MATCH($B58,'Mapping water'!$B$5:$B$352,0),MATCH(M$3,'Mapping water'!$D$4:$U$4,0))*$D58</f>
        <v>0</v>
      </c>
      <c r="N58" s="32">
        <f>INDEX('Mapping water'!$D$5:$U$352,MATCH($B58,'Mapping water'!$B$5:$B$352,0),MATCH(N$3,'Mapping water'!$D$4:$U$4,0))*$D58</f>
        <v>0</v>
      </c>
      <c r="O58" s="32">
        <f>INDEX('Mapping water'!$D$5:$U$352,MATCH($B58,'Mapping water'!$B$5:$B$352,0),MATCH(O$3,'Mapping water'!$D$4:$U$4,0))*$D58</f>
        <v>0</v>
      </c>
      <c r="P58" s="32">
        <f>INDEX('Mapping water'!$D$5:$U$352,MATCH($B58,'Mapping water'!$B$5:$B$352,0),MATCH(P$3,'Mapping water'!$D$4:$U$4,0))*$D58</f>
        <v>0</v>
      </c>
      <c r="Q58" s="32">
        <f>INDEX('Mapping water'!$D$5:$U$352,MATCH($B58,'Mapping water'!$B$5:$B$352,0),MATCH(Q$3,'Mapping water'!$D$4:$U$4,0))*$D58</f>
        <v>0</v>
      </c>
      <c r="R58" s="32">
        <f>INDEX('Mapping water'!$D$5:$U$352,MATCH($B58,'Mapping water'!$B$5:$B$352,0),MATCH(R$3,'Mapping water'!$D$4:$U$4,0))*$D58</f>
        <v>0</v>
      </c>
      <c r="S58" s="32">
        <f>INDEX('Mapping water'!$D$5:$U$352,MATCH($B58,'Mapping water'!$B$5:$B$352,0),MATCH(S$3,'Mapping water'!$D$4:$U$4,0))*$D58</f>
        <v>0</v>
      </c>
      <c r="T58" s="32">
        <f>INDEX('Mapping water'!$D$5:$U$352,MATCH($B58,'Mapping water'!$B$5:$B$352,0),MATCH(T$3,'Mapping water'!$D$4:$U$4,0))*$D58</f>
        <v>0</v>
      </c>
      <c r="U58" s="32">
        <f>INDEX('Mapping water'!$D$5:$U$352,MATCH($B58,'Mapping water'!$B$5:$B$352,0),MATCH(U$3,'Mapping water'!$D$4:$U$4,0))*$D58</f>
        <v>0</v>
      </c>
      <c r="V58" s="32">
        <f>INDEX('Mapping water'!$D$5:$U$352,MATCH($B58,'Mapping water'!$B$5:$B$352,0),MATCH(V$3,'Mapping water'!$D$4:$U$4,0))*$D58</f>
        <v>0</v>
      </c>
      <c r="W58" s="32">
        <f>INDEX('Mapping water'!$D$5:$U$352,MATCH($B58,'Mapping water'!$B$5:$B$352,0),MATCH(W$3,'Mapping water'!$D$4:$U$4,0))*$D58</f>
        <v>0</v>
      </c>
      <c r="X58" s="32">
        <f>INDEX('Mapping water'!$D$5:$U$352,MATCH($B58,'Mapping water'!$B$5:$B$352,0),MATCH(X$3,'Mapping water'!$D$4:$U$4,0))*$D58</f>
        <v>0</v>
      </c>
      <c r="Y58" s="32">
        <f>INDEX('Mapping water'!$D$5:$U$352,MATCH($B58,'Mapping water'!$B$5:$B$352,0),MATCH(Y$3,'Mapping water'!$D$4:$U$4,0))*$D58</f>
        <v>0</v>
      </c>
    </row>
    <row r="59" spans="1:25" x14ac:dyDescent="0.45">
      <c r="A59" s="10" t="s">
        <v>116</v>
      </c>
      <c r="B59" s="10" t="s">
        <v>117</v>
      </c>
      <c r="C59" s="10" t="s">
        <v>81</v>
      </c>
      <c r="D59" s="32">
        <f>INDEX('ONS data MYE 5'!$K$6:$K$445, MATCH($B59,'ONS data MYE 5'!$B$6:$B$445,0))</f>
        <v>91882</v>
      </c>
      <c r="E59" s="32">
        <f>INDEX('ONS data MYE 5'!$L$6:$L$445, MATCH($B59,'ONS data MYE 5'!$B$6:$B$445,0))</f>
        <v>80</v>
      </c>
      <c r="F59" s="32">
        <f t="shared" si="0"/>
        <v>4.3820266346738812</v>
      </c>
      <c r="G59" s="32">
        <f t="shared" si="1"/>
        <v>19.202157426991302</v>
      </c>
      <c r="H59" s="32">
        <f>INDEX('Mapping water'!$D$5:$U$352,MATCH($B59,'Mapping water'!$B$5:$B$352,0),MATCH(H$3,'Mapping water'!$D$4:$U$4,0))*$D59</f>
        <v>91882</v>
      </c>
      <c r="I59" s="32">
        <f>INDEX('Mapping water'!$D$5:$U$352,MATCH($B59,'Mapping water'!$B$5:$B$352,0),MATCH(I$3,'Mapping water'!$D$4:$U$4,0))*$D59</f>
        <v>0</v>
      </c>
      <c r="J59" s="32">
        <f>INDEX('Mapping water'!$D$5:$U$352,MATCH($B59,'Mapping water'!$B$5:$B$352,0),MATCH(J$3,'Mapping water'!$D$4:$U$4,0))*$D59</f>
        <v>0</v>
      </c>
      <c r="K59" s="32">
        <f>INDEX('Mapping water'!$D$5:$U$352,MATCH($B59,'Mapping water'!$B$5:$B$352,0),MATCH(K$3,'Mapping water'!$D$4:$U$4,0))*$D59</f>
        <v>0</v>
      </c>
      <c r="L59" s="32">
        <f>INDEX('Mapping water'!$D$5:$U$352,MATCH($B59,'Mapping water'!$B$5:$B$352,0),MATCH(L$3,'Mapping water'!$D$4:$U$4,0))*$D59</f>
        <v>0</v>
      </c>
      <c r="M59" s="32">
        <f>INDEX('Mapping water'!$D$5:$U$352,MATCH($B59,'Mapping water'!$B$5:$B$352,0),MATCH(M$3,'Mapping water'!$D$4:$U$4,0))*$D59</f>
        <v>0</v>
      </c>
      <c r="N59" s="32">
        <f>INDEX('Mapping water'!$D$5:$U$352,MATCH($B59,'Mapping water'!$B$5:$B$352,0),MATCH(N$3,'Mapping water'!$D$4:$U$4,0))*$D59</f>
        <v>0</v>
      </c>
      <c r="O59" s="32">
        <f>INDEX('Mapping water'!$D$5:$U$352,MATCH($B59,'Mapping water'!$B$5:$B$352,0),MATCH(O$3,'Mapping water'!$D$4:$U$4,0))*$D59</f>
        <v>0</v>
      </c>
      <c r="P59" s="32">
        <f>INDEX('Mapping water'!$D$5:$U$352,MATCH($B59,'Mapping water'!$B$5:$B$352,0),MATCH(P$3,'Mapping water'!$D$4:$U$4,0))*$D59</f>
        <v>0</v>
      </c>
      <c r="Q59" s="32">
        <f>INDEX('Mapping water'!$D$5:$U$352,MATCH($B59,'Mapping water'!$B$5:$B$352,0),MATCH(Q$3,'Mapping water'!$D$4:$U$4,0))*$D59</f>
        <v>0</v>
      </c>
      <c r="R59" s="32">
        <f>INDEX('Mapping water'!$D$5:$U$352,MATCH($B59,'Mapping water'!$B$5:$B$352,0),MATCH(R$3,'Mapping water'!$D$4:$U$4,0))*$D59</f>
        <v>0</v>
      </c>
      <c r="S59" s="32">
        <f>INDEX('Mapping water'!$D$5:$U$352,MATCH($B59,'Mapping water'!$B$5:$B$352,0),MATCH(S$3,'Mapping water'!$D$4:$U$4,0))*$D59</f>
        <v>0</v>
      </c>
      <c r="T59" s="32">
        <f>INDEX('Mapping water'!$D$5:$U$352,MATCH($B59,'Mapping water'!$B$5:$B$352,0),MATCH(T$3,'Mapping water'!$D$4:$U$4,0))*$D59</f>
        <v>0</v>
      </c>
      <c r="U59" s="32">
        <f>INDEX('Mapping water'!$D$5:$U$352,MATCH($B59,'Mapping water'!$B$5:$B$352,0),MATCH(U$3,'Mapping water'!$D$4:$U$4,0))*$D59</f>
        <v>0</v>
      </c>
      <c r="V59" s="32">
        <f>INDEX('Mapping water'!$D$5:$U$352,MATCH($B59,'Mapping water'!$B$5:$B$352,0),MATCH(V$3,'Mapping water'!$D$4:$U$4,0))*$D59</f>
        <v>0</v>
      </c>
      <c r="W59" s="32">
        <f>INDEX('Mapping water'!$D$5:$U$352,MATCH($B59,'Mapping water'!$B$5:$B$352,0),MATCH(W$3,'Mapping water'!$D$4:$U$4,0))*$D59</f>
        <v>0</v>
      </c>
      <c r="X59" s="32">
        <f>INDEX('Mapping water'!$D$5:$U$352,MATCH($B59,'Mapping water'!$B$5:$B$352,0),MATCH(X$3,'Mapping water'!$D$4:$U$4,0))*$D59</f>
        <v>0</v>
      </c>
      <c r="Y59" s="32">
        <f>INDEX('Mapping water'!$D$5:$U$352,MATCH($B59,'Mapping water'!$B$5:$B$352,0),MATCH(Y$3,'Mapping water'!$D$4:$U$4,0))*$D59</f>
        <v>0</v>
      </c>
    </row>
    <row r="60" spans="1:25" x14ac:dyDescent="0.45">
      <c r="A60" s="10" t="s">
        <v>130</v>
      </c>
      <c r="B60" s="10" t="s">
        <v>131</v>
      </c>
      <c r="C60" s="10" t="s">
        <v>81</v>
      </c>
      <c r="D60" s="32">
        <f>INDEX('ONS data MYE 5'!$K$6:$K$445, MATCH($B60,'ONS data MYE 5'!$B$6:$B$445,0))</f>
        <v>65467</v>
      </c>
      <c r="E60" s="32">
        <f>INDEX('ONS data MYE 5'!$L$6:$L$445, MATCH($B60,'ONS data MYE 5'!$B$6:$B$445,0))</f>
        <v>815</v>
      </c>
      <c r="F60" s="32">
        <f t="shared" si="0"/>
        <v>6.7031881132408628</v>
      </c>
      <c r="G60" s="32">
        <f t="shared" si="1"/>
        <v>44.932730881493598</v>
      </c>
      <c r="H60" s="32">
        <f>INDEX('Mapping water'!$D$5:$U$352,MATCH($B60,'Mapping water'!$B$5:$B$352,0),MATCH(H$3,'Mapping water'!$D$4:$U$4,0))*$D60</f>
        <v>65467</v>
      </c>
      <c r="I60" s="32">
        <f>INDEX('Mapping water'!$D$5:$U$352,MATCH($B60,'Mapping water'!$B$5:$B$352,0),MATCH(I$3,'Mapping water'!$D$4:$U$4,0))*$D60</f>
        <v>0</v>
      </c>
      <c r="J60" s="32">
        <f>INDEX('Mapping water'!$D$5:$U$352,MATCH($B60,'Mapping water'!$B$5:$B$352,0),MATCH(J$3,'Mapping water'!$D$4:$U$4,0))*$D60</f>
        <v>0</v>
      </c>
      <c r="K60" s="32">
        <f>INDEX('Mapping water'!$D$5:$U$352,MATCH($B60,'Mapping water'!$B$5:$B$352,0),MATCH(K$3,'Mapping water'!$D$4:$U$4,0))*$D60</f>
        <v>0</v>
      </c>
      <c r="L60" s="32">
        <f>INDEX('Mapping water'!$D$5:$U$352,MATCH($B60,'Mapping water'!$B$5:$B$352,0),MATCH(L$3,'Mapping water'!$D$4:$U$4,0))*$D60</f>
        <v>0</v>
      </c>
      <c r="M60" s="32">
        <f>INDEX('Mapping water'!$D$5:$U$352,MATCH($B60,'Mapping water'!$B$5:$B$352,0),MATCH(M$3,'Mapping water'!$D$4:$U$4,0))*$D60</f>
        <v>0</v>
      </c>
      <c r="N60" s="32">
        <f>INDEX('Mapping water'!$D$5:$U$352,MATCH($B60,'Mapping water'!$B$5:$B$352,0),MATCH(N$3,'Mapping water'!$D$4:$U$4,0))*$D60</f>
        <v>0</v>
      </c>
      <c r="O60" s="32">
        <f>INDEX('Mapping water'!$D$5:$U$352,MATCH($B60,'Mapping water'!$B$5:$B$352,0),MATCH(O$3,'Mapping water'!$D$4:$U$4,0))*$D60</f>
        <v>0</v>
      </c>
      <c r="P60" s="32">
        <f>INDEX('Mapping water'!$D$5:$U$352,MATCH($B60,'Mapping water'!$B$5:$B$352,0),MATCH(P$3,'Mapping water'!$D$4:$U$4,0))*$D60</f>
        <v>0</v>
      </c>
      <c r="Q60" s="32">
        <f>INDEX('Mapping water'!$D$5:$U$352,MATCH($B60,'Mapping water'!$B$5:$B$352,0),MATCH(Q$3,'Mapping water'!$D$4:$U$4,0))*$D60</f>
        <v>0</v>
      </c>
      <c r="R60" s="32">
        <f>INDEX('Mapping water'!$D$5:$U$352,MATCH($B60,'Mapping water'!$B$5:$B$352,0),MATCH(R$3,'Mapping water'!$D$4:$U$4,0))*$D60</f>
        <v>0</v>
      </c>
      <c r="S60" s="32">
        <f>INDEX('Mapping water'!$D$5:$U$352,MATCH($B60,'Mapping water'!$B$5:$B$352,0),MATCH(S$3,'Mapping water'!$D$4:$U$4,0))*$D60</f>
        <v>0</v>
      </c>
      <c r="T60" s="32">
        <f>INDEX('Mapping water'!$D$5:$U$352,MATCH($B60,'Mapping water'!$B$5:$B$352,0),MATCH(T$3,'Mapping water'!$D$4:$U$4,0))*$D60</f>
        <v>0</v>
      </c>
      <c r="U60" s="32">
        <f>INDEX('Mapping water'!$D$5:$U$352,MATCH($B60,'Mapping water'!$B$5:$B$352,0),MATCH(U$3,'Mapping water'!$D$4:$U$4,0))*$D60</f>
        <v>0</v>
      </c>
      <c r="V60" s="32">
        <f>INDEX('Mapping water'!$D$5:$U$352,MATCH($B60,'Mapping water'!$B$5:$B$352,0),MATCH(V$3,'Mapping water'!$D$4:$U$4,0))*$D60</f>
        <v>0</v>
      </c>
      <c r="W60" s="32">
        <f>INDEX('Mapping water'!$D$5:$U$352,MATCH($B60,'Mapping water'!$B$5:$B$352,0),MATCH(W$3,'Mapping water'!$D$4:$U$4,0))*$D60</f>
        <v>0</v>
      </c>
      <c r="X60" s="32">
        <f>INDEX('Mapping water'!$D$5:$U$352,MATCH($B60,'Mapping water'!$B$5:$B$352,0),MATCH(X$3,'Mapping water'!$D$4:$U$4,0))*$D60</f>
        <v>0</v>
      </c>
      <c r="Y60" s="32">
        <f>INDEX('Mapping water'!$D$5:$U$352,MATCH($B60,'Mapping water'!$B$5:$B$352,0),MATCH(Y$3,'Mapping water'!$D$4:$U$4,0))*$D60</f>
        <v>0</v>
      </c>
    </row>
    <row r="61" spans="1:25" x14ac:dyDescent="0.45">
      <c r="A61" s="10" t="s">
        <v>132</v>
      </c>
      <c r="B61" s="10" t="s">
        <v>133</v>
      </c>
      <c r="C61" s="10" t="s">
        <v>81</v>
      </c>
      <c r="D61" s="32">
        <f>INDEX('ONS data MYE 5'!$K$6:$K$445, MATCH($B61,'ONS data MYE 5'!$B$6:$B$445,0))</f>
        <v>78894</v>
      </c>
      <c r="E61" s="32">
        <f>INDEX('ONS data MYE 5'!$L$6:$L$445, MATCH($B61,'ONS data MYE 5'!$B$6:$B$445,0))</f>
        <v>119</v>
      </c>
      <c r="F61" s="32">
        <f t="shared" si="0"/>
        <v>4.7791234931115296</v>
      </c>
      <c r="G61" s="32">
        <f t="shared" si="1"/>
        <v>22.84002136241055</v>
      </c>
      <c r="H61" s="32">
        <f>INDEX('Mapping water'!$D$5:$U$352,MATCH($B61,'Mapping water'!$B$5:$B$352,0),MATCH(H$3,'Mapping water'!$D$4:$U$4,0))*$D61</f>
        <v>78894</v>
      </c>
      <c r="I61" s="32">
        <f>INDEX('Mapping water'!$D$5:$U$352,MATCH($B61,'Mapping water'!$B$5:$B$352,0),MATCH(I$3,'Mapping water'!$D$4:$U$4,0))*$D61</f>
        <v>0</v>
      </c>
      <c r="J61" s="32">
        <f>INDEX('Mapping water'!$D$5:$U$352,MATCH($B61,'Mapping water'!$B$5:$B$352,0),MATCH(J$3,'Mapping water'!$D$4:$U$4,0))*$D61</f>
        <v>0</v>
      </c>
      <c r="K61" s="32">
        <f>INDEX('Mapping water'!$D$5:$U$352,MATCH($B61,'Mapping water'!$B$5:$B$352,0),MATCH(K$3,'Mapping water'!$D$4:$U$4,0))*$D61</f>
        <v>0</v>
      </c>
      <c r="L61" s="32">
        <f>INDEX('Mapping water'!$D$5:$U$352,MATCH($B61,'Mapping water'!$B$5:$B$352,0),MATCH(L$3,'Mapping water'!$D$4:$U$4,0))*$D61</f>
        <v>0</v>
      </c>
      <c r="M61" s="32">
        <f>INDEX('Mapping water'!$D$5:$U$352,MATCH($B61,'Mapping water'!$B$5:$B$352,0),MATCH(M$3,'Mapping water'!$D$4:$U$4,0))*$D61</f>
        <v>0</v>
      </c>
      <c r="N61" s="32">
        <f>INDEX('Mapping water'!$D$5:$U$352,MATCH($B61,'Mapping water'!$B$5:$B$352,0),MATCH(N$3,'Mapping water'!$D$4:$U$4,0))*$D61</f>
        <v>0</v>
      </c>
      <c r="O61" s="32">
        <f>INDEX('Mapping water'!$D$5:$U$352,MATCH($B61,'Mapping water'!$B$5:$B$352,0),MATCH(O$3,'Mapping water'!$D$4:$U$4,0))*$D61</f>
        <v>0</v>
      </c>
      <c r="P61" s="32">
        <f>INDEX('Mapping water'!$D$5:$U$352,MATCH($B61,'Mapping water'!$B$5:$B$352,0),MATCH(P$3,'Mapping water'!$D$4:$U$4,0))*$D61</f>
        <v>0</v>
      </c>
      <c r="Q61" s="32">
        <f>INDEX('Mapping water'!$D$5:$U$352,MATCH($B61,'Mapping water'!$B$5:$B$352,0),MATCH(Q$3,'Mapping water'!$D$4:$U$4,0))*$D61</f>
        <v>0</v>
      </c>
      <c r="R61" s="32">
        <f>INDEX('Mapping water'!$D$5:$U$352,MATCH($B61,'Mapping water'!$B$5:$B$352,0),MATCH(R$3,'Mapping water'!$D$4:$U$4,0))*$D61</f>
        <v>0</v>
      </c>
      <c r="S61" s="32">
        <f>INDEX('Mapping water'!$D$5:$U$352,MATCH($B61,'Mapping water'!$B$5:$B$352,0),MATCH(S$3,'Mapping water'!$D$4:$U$4,0))*$D61</f>
        <v>0</v>
      </c>
      <c r="T61" s="32">
        <f>INDEX('Mapping water'!$D$5:$U$352,MATCH($B61,'Mapping water'!$B$5:$B$352,0),MATCH(T$3,'Mapping water'!$D$4:$U$4,0))*$D61</f>
        <v>0</v>
      </c>
      <c r="U61" s="32">
        <f>INDEX('Mapping water'!$D$5:$U$352,MATCH($B61,'Mapping water'!$B$5:$B$352,0),MATCH(U$3,'Mapping water'!$D$4:$U$4,0))*$D61</f>
        <v>0</v>
      </c>
      <c r="V61" s="32">
        <f>INDEX('Mapping water'!$D$5:$U$352,MATCH($B61,'Mapping water'!$B$5:$B$352,0),MATCH(V$3,'Mapping water'!$D$4:$U$4,0))*$D61</f>
        <v>0</v>
      </c>
      <c r="W61" s="32">
        <f>INDEX('Mapping water'!$D$5:$U$352,MATCH($B61,'Mapping water'!$B$5:$B$352,0),MATCH(W$3,'Mapping water'!$D$4:$U$4,0))*$D61</f>
        <v>0</v>
      </c>
      <c r="X61" s="32">
        <f>INDEX('Mapping water'!$D$5:$U$352,MATCH($B61,'Mapping water'!$B$5:$B$352,0),MATCH(X$3,'Mapping water'!$D$4:$U$4,0))*$D61</f>
        <v>0</v>
      </c>
      <c r="Y61" s="32">
        <f>INDEX('Mapping water'!$D$5:$U$352,MATCH($B61,'Mapping water'!$B$5:$B$352,0),MATCH(Y$3,'Mapping water'!$D$4:$U$4,0))*$D61</f>
        <v>0</v>
      </c>
    </row>
    <row r="62" spans="1:25" x14ac:dyDescent="0.45">
      <c r="A62" s="10" t="s">
        <v>134</v>
      </c>
      <c r="B62" s="10" t="s">
        <v>135</v>
      </c>
      <c r="C62" s="10" t="s">
        <v>81</v>
      </c>
      <c r="D62" s="32">
        <f>INDEX('ONS data MYE 5'!$K$6:$K$445, MATCH($B62,'ONS data MYE 5'!$B$6:$B$445,0))</f>
        <v>89027</v>
      </c>
      <c r="E62" s="32">
        <f>INDEX('ONS data MYE 5'!$L$6:$L$445, MATCH($B62,'ONS data MYE 5'!$B$6:$B$445,0))</f>
        <v>175</v>
      </c>
      <c r="F62" s="32">
        <f t="shared" si="0"/>
        <v>5.1647859739235145</v>
      </c>
      <c r="G62" s="32">
        <f t="shared" si="1"/>
        <v>26.675014156437065</v>
      </c>
      <c r="H62" s="32">
        <f>INDEX('Mapping water'!$D$5:$U$352,MATCH($B62,'Mapping water'!$B$5:$B$352,0),MATCH(H$3,'Mapping water'!$D$4:$U$4,0))*$D62</f>
        <v>89027</v>
      </c>
      <c r="I62" s="32">
        <f>INDEX('Mapping water'!$D$5:$U$352,MATCH($B62,'Mapping water'!$B$5:$B$352,0),MATCH(I$3,'Mapping water'!$D$4:$U$4,0))*$D62</f>
        <v>0</v>
      </c>
      <c r="J62" s="32">
        <f>INDEX('Mapping water'!$D$5:$U$352,MATCH($B62,'Mapping water'!$B$5:$B$352,0),MATCH(J$3,'Mapping water'!$D$4:$U$4,0))*$D62</f>
        <v>0</v>
      </c>
      <c r="K62" s="32">
        <f>INDEX('Mapping water'!$D$5:$U$352,MATCH($B62,'Mapping water'!$B$5:$B$352,0),MATCH(K$3,'Mapping water'!$D$4:$U$4,0))*$D62</f>
        <v>0</v>
      </c>
      <c r="L62" s="32">
        <f>INDEX('Mapping water'!$D$5:$U$352,MATCH($B62,'Mapping water'!$B$5:$B$352,0),MATCH(L$3,'Mapping water'!$D$4:$U$4,0))*$D62</f>
        <v>0</v>
      </c>
      <c r="M62" s="32">
        <f>INDEX('Mapping water'!$D$5:$U$352,MATCH($B62,'Mapping water'!$B$5:$B$352,0),MATCH(M$3,'Mapping water'!$D$4:$U$4,0))*$D62</f>
        <v>0</v>
      </c>
      <c r="N62" s="32">
        <f>INDEX('Mapping water'!$D$5:$U$352,MATCH($B62,'Mapping water'!$B$5:$B$352,0),MATCH(N$3,'Mapping water'!$D$4:$U$4,0))*$D62</f>
        <v>0</v>
      </c>
      <c r="O62" s="32">
        <f>INDEX('Mapping water'!$D$5:$U$352,MATCH($B62,'Mapping water'!$B$5:$B$352,0),MATCH(O$3,'Mapping water'!$D$4:$U$4,0))*$D62</f>
        <v>0</v>
      </c>
      <c r="P62" s="32">
        <f>INDEX('Mapping water'!$D$5:$U$352,MATCH($B62,'Mapping water'!$B$5:$B$352,0),MATCH(P$3,'Mapping water'!$D$4:$U$4,0))*$D62</f>
        <v>0</v>
      </c>
      <c r="Q62" s="32">
        <f>INDEX('Mapping water'!$D$5:$U$352,MATCH($B62,'Mapping water'!$B$5:$B$352,0),MATCH(Q$3,'Mapping water'!$D$4:$U$4,0))*$D62</f>
        <v>0</v>
      </c>
      <c r="R62" s="32">
        <f>INDEX('Mapping water'!$D$5:$U$352,MATCH($B62,'Mapping water'!$B$5:$B$352,0),MATCH(R$3,'Mapping water'!$D$4:$U$4,0))*$D62</f>
        <v>0</v>
      </c>
      <c r="S62" s="32">
        <f>INDEX('Mapping water'!$D$5:$U$352,MATCH($B62,'Mapping water'!$B$5:$B$352,0),MATCH(S$3,'Mapping water'!$D$4:$U$4,0))*$D62</f>
        <v>0</v>
      </c>
      <c r="T62" s="32">
        <f>INDEX('Mapping water'!$D$5:$U$352,MATCH($B62,'Mapping water'!$B$5:$B$352,0),MATCH(T$3,'Mapping water'!$D$4:$U$4,0))*$D62</f>
        <v>0</v>
      </c>
      <c r="U62" s="32">
        <f>INDEX('Mapping water'!$D$5:$U$352,MATCH($B62,'Mapping water'!$B$5:$B$352,0),MATCH(U$3,'Mapping water'!$D$4:$U$4,0))*$D62</f>
        <v>0</v>
      </c>
      <c r="V62" s="32">
        <f>INDEX('Mapping water'!$D$5:$U$352,MATCH($B62,'Mapping water'!$B$5:$B$352,0),MATCH(V$3,'Mapping water'!$D$4:$U$4,0))*$D62</f>
        <v>0</v>
      </c>
      <c r="W62" s="32">
        <f>INDEX('Mapping water'!$D$5:$U$352,MATCH($B62,'Mapping water'!$B$5:$B$352,0),MATCH(W$3,'Mapping water'!$D$4:$U$4,0))*$D62</f>
        <v>0</v>
      </c>
      <c r="X62" s="32">
        <f>INDEX('Mapping water'!$D$5:$U$352,MATCH($B62,'Mapping water'!$B$5:$B$352,0),MATCH(X$3,'Mapping water'!$D$4:$U$4,0))*$D62</f>
        <v>0</v>
      </c>
      <c r="Y62" s="32">
        <f>INDEX('Mapping water'!$D$5:$U$352,MATCH($B62,'Mapping water'!$B$5:$B$352,0),MATCH(Y$3,'Mapping water'!$D$4:$U$4,0))*$D62</f>
        <v>0</v>
      </c>
    </row>
    <row r="63" spans="1:25" x14ac:dyDescent="0.45">
      <c r="A63" s="10" t="s">
        <v>136</v>
      </c>
      <c r="B63" s="10" t="s">
        <v>137</v>
      </c>
      <c r="C63" s="10" t="s">
        <v>81</v>
      </c>
      <c r="D63" s="32">
        <f>INDEX('ONS data MYE 5'!$K$6:$K$445, MATCH($B63,'ONS data MYE 5'!$B$6:$B$445,0))</f>
        <v>96949</v>
      </c>
      <c r="E63" s="32">
        <f>INDEX('ONS data MYE 5'!$L$6:$L$445, MATCH($B63,'ONS data MYE 5'!$B$6:$B$445,0))</f>
        <v>415</v>
      </c>
      <c r="F63" s="32">
        <f t="shared" si="0"/>
        <v>6.0282785202306979</v>
      </c>
      <c r="G63" s="32">
        <f t="shared" si="1"/>
        <v>36.34014191747481</v>
      </c>
      <c r="H63" s="32">
        <f>INDEX('Mapping water'!$D$5:$U$352,MATCH($B63,'Mapping water'!$B$5:$B$352,0),MATCH(H$3,'Mapping water'!$D$4:$U$4,0))*$D63</f>
        <v>96949</v>
      </c>
      <c r="I63" s="32">
        <f>INDEX('Mapping water'!$D$5:$U$352,MATCH($B63,'Mapping water'!$B$5:$B$352,0),MATCH(I$3,'Mapping water'!$D$4:$U$4,0))*$D63</f>
        <v>0</v>
      </c>
      <c r="J63" s="32">
        <f>INDEX('Mapping water'!$D$5:$U$352,MATCH($B63,'Mapping water'!$B$5:$B$352,0),MATCH(J$3,'Mapping water'!$D$4:$U$4,0))*$D63</f>
        <v>0</v>
      </c>
      <c r="K63" s="32">
        <f>INDEX('Mapping water'!$D$5:$U$352,MATCH($B63,'Mapping water'!$B$5:$B$352,0),MATCH(K$3,'Mapping water'!$D$4:$U$4,0))*$D63</f>
        <v>0</v>
      </c>
      <c r="L63" s="32">
        <f>INDEX('Mapping water'!$D$5:$U$352,MATCH($B63,'Mapping water'!$B$5:$B$352,0),MATCH(L$3,'Mapping water'!$D$4:$U$4,0))*$D63</f>
        <v>0</v>
      </c>
      <c r="M63" s="32">
        <f>INDEX('Mapping water'!$D$5:$U$352,MATCH($B63,'Mapping water'!$B$5:$B$352,0),MATCH(M$3,'Mapping water'!$D$4:$U$4,0))*$D63</f>
        <v>0</v>
      </c>
      <c r="N63" s="32">
        <f>INDEX('Mapping water'!$D$5:$U$352,MATCH($B63,'Mapping water'!$B$5:$B$352,0),MATCH(N$3,'Mapping water'!$D$4:$U$4,0))*$D63</f>
        <v>0</v>
      </c>
      <c r="O63" s="32">
        <f>INDEX('Mapping water'!$D$5:$U$352,MATCH($B63,'Mapping water'!$B$5:$B$352,0),MATCH(O$3,'Mapping water'!$D$4:$U$4,0))*$D63</f>
        <v>0</v>
      </c>
      <c r="P63" s="32">
        <f>INDEX('Mapping water'!$D$5:$U$352,MATCH($B63,'Mapping water'!$B$5:$B$352,0),MATCH(P$3,'Mapping water'!$D$4:$U$4,0))*$D63</f>
        <v>0</v>
      </c>
      <c r="Q63" s="32">
        <f>INDEX('Mapping water'!$D$5:$U$352,MATCH($B63,'Mapping water'!$B$5:$B$352,0),MATCH(Q$3,'Mapping water'!$D$4:$U$4,0))*$D63</f>
        <v>0</v>
      </c>
      <c r="R63" s="32">
        <f>INDEX('Mapping water'!$D$5:$U$352,MATCH($B63,'Mapping water'!$B$5:$B$352,0),MATCH(R$3,'Mapping water'!$D$4:$U$4,0))*$D63</f>
        <v>0</v>
      </c>
      <c r="S63" s="32">
        <f>INDEX('Mapping water'!$D$5:$U$352,MATCH($B63,'Mapping water'!$B$5:$B$352,0),MATCH(S$3,'Mapping water'!$D$4:$U$4,0))*$D63</f>
        <v>0</v>
      </c>
      <c r="T63" s="32">
        <f>INDEX('Mapping water'!$D$5:$U$352,MATCH($B63,'Mapping water'!$B$5:$B$352,0),MATCH(T$3,'Mapping water'!$D$4:$U$4,0))*$D63</f>
        <v>0</v>
      </c>
      <c r="U63" s="32">
        <f>INDEX('Mapping water'!$D$5:$U$352,MATCH($B63,'Mapping water'!$B$5:$B$352,0),MATCH(U$3,'Mapping water'!$D$4:$U$4,0))*$D63</f>
        <v>0</v>
      </c>
      <c r="V63" s="32">
        <f>INDEX('Mapping water'!$D$5:$U$352,MATCH($B63,'Mapping water'!$B$5:$B$352,0),MATCH(V$3,'Mapping water'!$D$4:$U$4,0))*$D63</f>
        <v>0</v>
      </c>
      <c r="W63" s="32">
        <f>INDEX('Mapping water'!$D$5:$U$352,MATCH($B63,'Mapping water'!$B$5:$B$352,0),MATCH(W$3,'Mapping water'!$D$4:$U$4,0))*$D63</f>
        <v>0</v>
      </c>
      <c r="X63" s="32">
        <f>INDEX('Mapping water'!$D$5:$U$352,MATCH($B63,'Mapping water'!$B$5:$B$352,0),MATCH(X$3,'Mapping water'!$D$4:$U$4,0))*$D63</f>
        <v>0</v>
      </c>
      <c r="Y63" s="32">
        <f>INDEX('Mapping water'!$D$5:$U$352,MATCH($B63,'Mapping water'!$B$5:$B$352,0),MATCH(Y$3,'Mapping water'!$D$4:$U$4,0))*$D63</f>
        <v>0</v>
      </c>
    </row>
    <row r="64" spans="1:25" x14ac:dyDescent="0.45">
      <c r="A64" s="10" t="s">
        <v>138</v>
      </c>
      <c r="B64" s="10" t="s">
        <v>139</v>
      </c>
      <c r="C64" s="10" t="s">
        <v>81</v>
      </c>
      <c r="D64" s="32">
        <f>INDEX('ONS data MYE 5'!$K$6:$K$445, MATCH($B64,'ONS data MYE 5'!$B$6:$B$445,0))</f>
        <v>218446</v>
      </c>
      <c r="E64" s="32">
        <f>INDEX('ONS data MYE 5'!$L$6:$L$445, MATCH($B64,'ONS data MYE 5'!$B$6:$B$445,0))</f>
        <v>2704</v>
      </c>
      <c r="F64" s="32">
        <f t="shared" si="0"/>
        <v>7.9024874371628551</v>
      </c>
      <c r="G64" s="32">
        <f t="shared" si="1"/>
        <v>62.449307694516747</v>
      </c>
      <c r="H64" s="32">
        <f>INDEX('Mapping water'!$D$5:$U$352,MATCH($B64,'Mapping water'!$B$5:$B$352,0),MATCH(H$3,'Mapping water'!$D$4:$U$4,0))*$D64</f>
        <v>218446</v>
      </c>
      <c r="I64" s="32">
        <f>INDEX('Mapping water'!$D$5:$U$352,MATCH($B64,'Mapping water'!$B$5:$B$352,0),MATCH(I$3,'Mapping water'!$D$4:$U$4,0))*$D64</f>
        <v>0</v>
      </c>
      <c r="J64" s="32">
        <f>INDEX('Mapping water'!$D$5:$U$352,MATCH($B64,'Mapping water'!$B$5:$B$352,0),MATCH(J$3,'Mapping water'!$D$4:$U$4,0))*$D64</f>
        <v>0</v>
      </c>
      <c r="K64" s="32">
        <f>INDEX('Mapping water'!$D$5:$U$352,MATCH($B64,'Mapping water'!$B$5:$B$352,0),MATCH(K$3,'Mapping water'!$D$4:$U$4,0))*$D64</f>
        <v>0</v>
      </c>
      <c r="L64" s="32">
        <f>INDEX('Mapping water'!$D$5:$U$352,MATCH($B64,'Mapping water'!$B$5:$B$352,0),MATCH(L$3,'Mapping water'!$D$4:$U$4,0))*$D64</f>
        <v>0</v>
      </c>
      <c r="M64" s="32">
        <f>INDEX('Mapping water'!$D$5:$U$352,MATCH($B64,'Mapping water'!$B$5:$B$352,0),MATCH(M$3,'Mapping water'!$D$4:$U$4,0))*$D64</f>
        <v>0</v>
      </c>
      <c r="N64" s="32">
        <f>INDEX('Mapping water'!$D$5:$U$352,MATCH($B64,'Mapping water'!$B$5:$B$352,0),MATCH(N$3,'Mapping water'!$D$4:$U$4,0))*$D64</f>
        <v>0</v>
      </c>
      <c r="O64" s="32">
        <f>INDEX('Mapping water'!$D$5:$U$352,MATCH($B64,'Mapping water'!$B$5:$B$352,0),MATCH(O$3,'Mapping water'!$D$4:$U$4,0))*$D64</f>
        <v>0</v>
      </c>
      <c r="P64" s="32">
        <f>INDEX('Mapping water'!$D$5:$U$352,MATCH($B64,'Mapping water'!$B$5:$B$352,0),MATCH(P$3,'Mapping water'!$D$4:$U$4,0))*$D64</f>
        <v>0</v>
      </c>
      <c r="Q64" s="32">
        <f>INDEX('Mapping water'!$D$5:$U$352,MATCH($B64,'Mapping water'!$B$5:$B$352,0),MATCH(Q$3,'Mapping water'!$D$4:$U$4,0))*$D64</f>
        <v>0</v>
      </c>
      <c r="R64" s="32">
        <f>INDEX('Mapping water'!$D$5:$U$352,MATCH($B64,'Mapping water'!$B$5:$B$352,0),MATCH(R$3,'Mapping water'!$D$4:$U$4,0))*$D64</f>
        <v>0</v>
      </c>
      <c r="S64" s="32">
        <f>INDEX('Mapping water'!$D$5:$U$352,MATCH($B64,'Mapping water'!$B$5:$B$352,0),MATCH(S$3,'Mapping water'!$D$4:$U$4,0))*$D64</f>
        <v>0</v>
      </c>
      <c r="T64" s="32">
        <f>INDEX('Mapping water'!$D$5:$U$352,MATCH($B64,'Mapping water'!$B$5:$B$352,0),MATCH(T$3,'Mapping water'!$D$4:$U$4,0))*$D64</f>
        <v>0</v>
      </c>
      <c r="U64" s="32">
        <f>INDEX('Mapping water'!$D$5:$U$352,MATCH($B64,'Mapping water'!$B$5:$B$352,0),MATCH(U$3,'Mapping water'!$D$4:$U$4,0))*$D64</f>
        <v>0</v>
      </c>
      <c r="V64" s="32">
        <f>INDEX('Mapping water'!$D$5:$U$352,MATCH($B64,'Mapping water'!$B$5:$B$352,0),MATCH(V$3,'Mapping water'!$D$4:$U$4,0))*$D64</f>
        <v>0</v>
      </c>
      <c r="W64" s="32">
        <f>INDEX('Mapping water'!$D$5:$U$352,MATCH($B64,'Mapping water'!$B$5:$B$352,0),MATCH(W$3,'Mapping water'!$D$4:$U$4,0))*$D64</f>
        <v>0</v>
      </c>
      <c r="X64" s="32">
        <f>INDEX('Mapping water'!$D$5:$U$352,MATCH($B64,'Mapping water'!$B$5:$B$352,0),MATCH(X$3,'Mapping water'!$D$4:$U$4,0))*$D64</f>
        <v>0</v>
      </c>
      <c r="Y64" s="32">
        <f>INDEX('Mapping water'!$D$5:$U$352,MATCH($B64,'Mapping water'!$B$5:$B$352,0),MATCH(Y$3,'Mapping water'!$D$4:$U$4,0))*$D64</f>
        <v>0</v>
      </c>
    </row>
    <row r="65" spans="1:25" x14ac:dyDescent="0.45">
      <c r="A65" s="10" t="s">
        <v>140</v>
      </c>
      <c r="B65" s="10" t="s">
        <v>141</v>
      </c>
      <c r="C65" s="10" t="s">
        <v>81</v>
      </c>
      <c r="D65" s="32">
        <f>INDEX('ONS data MYE 5'!$K$6:$K$445, MATCH($B65,'ONS data MYE 5'!$B$6:$B$445,0))</f>
        <v>88155</v>
      </c>
      <c r="E65" s="32">
        <f>INDEX('ONS data MYE 5'!$L$6:$L$445, MATCH($B65,'ONS data MYE 5'!$B$6:$B$445,0))</f>
        <v>139</v>
      </c>
      <c r="F65" s="32">
        <f t="shared" si="0"/>
        <v>4.9344739331306915</v>
      </c>
      <c r="G65" s="32">
        <f t="shared" si="1"/>
        <v>24.349032996746278</v>
      </c>
      <c r="H65" s="32">
        <f>INDEX('Mapping water'!$D$5:$U$352,MATCH($B65,'Mapping water'!$B$5:$B$352,0),MATCH(H$3,'Mapping water'!$D$4:$U$4,0))*$D65</f>
        <v>88155</v>
      </c>
      <c r="I65" s="32">
        <f>INDEX('Mapping water'!$D$5:$U$352,MATCH($B65,'Mapping water'!$B$5:$B$352,0),MATCH(I$3,'Mapping water'!$D$4:$U$4,0))*$D65</f>
        <v>0</v>
      </c>
      <c r="J65" s="32">
        <f>INDEX('Mapping water'!$D$5:$U$352,MATCH($B65,'Mapping water'!$B$5:$B$352,0),MATCH(J$3,'Mapping water'!$D$4:$U$4,0))*$D65</f>
        <v>0</v>
      </c>
      <c r="K65" s="32">
        <f>INDEX('Mapping water'!$D$5:$U$352,MATCH($B65,'Mapping water'!$B$5:$B$352,0),MATCH(K$3,'Mapping water'!$D$4:$U$4,0))*$D65</f>
        <v>0</v>
      </c>
      <c r="L65" s="32">
        <f>INDEX('Mapping water'!$D$5:$U$352,MATCH($B65,'Mapping water'!$B$5:$B$352,0),MATCH(L$3,'Mapping water'!$D$4:$U$4,0))*$D65</f>
        <v>0</v>
      </c>
      <c r="M65" s="32">
        <f>INDEX('Mapping water'!$D$5:$U$352,MATCH($B65,'Mapping water'!$B$5:$B$352,0),MATCH(M$3,'Mapping water'!$D$4:$U$4,0))*$D65</f>
        <v>0</v>
      </c>
      <c r="N65" s="32">
        <f>INDEX('Mapping water'!$D$5:$U$352,MATCH($B65,'Mapping water'!$B$5:$B$352,0),MATCH(N$3,'Mapping water'!$D$4:$U$4,0))*$D65</f>
        <v>0</v>
      </c>
      <c r="O65" s="32">
        <f>INDEX('Mapping water'!$D$5:$U$352,MATCH($B65,'Mapping water'!$B$5:$B$352,0),MATCH(O$3,'Mapping water'!$D$4:$U$4,0))*$D65</f>
        <v>0</v>
      </c>
      <c r="P65" s="32">
        <f>INDEX('Mapping water'!$D$5:$U$352,MATCH($B65,'Mapping water'!$B$5:$B$352,0),MATCH(P$3,'Mapping water'!$D$4:$U$4,0))*$D65</f>
        <v>0</v>
      </c>
      <c r="Q65" s="32">
        <f>INDEX('Mapping water'!$D$5:$U$352,MATCH($B65,'Mapping water'!$B$5:$B$352,0),MATCH(Q$3,'Mapping water'!$D$4:$U$4,0))*$D65</f>
        <v>0</v>
      </c>
      <c r="R65" s="32">
        <f>INDEX('Mapping water'!$D$5:$U$352,MATCH($B65,'Mapping water'!$B$5:$B$352,0),MATCH(R$3,'Mapping water'!$D$4:$U$4,0))*$D65</f>
        <v>0</v>
      </c>
      <c r="S65" s="32">
        <f>INDEX('Mapping water'!$D$5:$U$352,MATCH($B65,'Mapping water'!$B$5:$B$352,0),MATCH(S$3,'Mapping water'!$D$4:$U$4,0))*$D65</f>
        <v>0</v>
      </c>
      <c r="T65" s="32">
        <f>INDEX('Mapping water'!$D$5:$U$352,MATCH($B65,'Mapping water'!$B$5:$B$352,0),MATCH(T$3,'Mapping water'!$D$4:$U$4,0))*$D65</f>
        <v>0</v>
      </c>
      <c r="U65" s="32">
        <f>INDEX('Mapping water'!$D$5:$U$352,MATCH($B65,'Mapping water'!$B$5:$B$352,0),MATCH(U$3,'Mapping water'!$D$4:$U$4,0))*$D65</f>
        <v>0</v>
      </c>
      <c r="V65" s="32">
        <f>INDEX('Mapping water'!$D$5:$U$352,MATCH($B65,'Mapping water'!$B$5:$B$352,0),MATCH(V$3,'Mapping water'!$D$4:$U$4,0))*$D65</f>
        <v>0</v>
      </c>
      <c r="W65" s="32">
        <f>INDEX('Mapping water'!$D$5:$U$352,MATCH($B65,'Mapping water'!$B$5:$B$352,0),MATCH(W$3,'Mapping water'!$D$4:$U$4,0))*$D65</f>
        <v>0</v>
      </c>
      <c r="X65" s="32">
        <f>INDEX('Mapping water'!$D$5:$U$352,MATCH($B65,'Mapping water'!$B$5:$B$352,0),MATCH(X$3,'Mapping water'!$D$4:$U$4,0))*$D65</f>
        <v>0</v>
      </c>
      <c r="Y65" s="32">
        <f>INDEX('Mapping water'!$D$5:$U$352,MATCH($B65,'Mapping water'!$B$5:$B$352,0),MATCH(Y$3,'Mapping water'!$D$4:$U$4,0))*$D65</f>
        <v>0</v>
      </c>
    </row>
    <row r="66" spans="1:25" x14ac:dyDescent="0.45">
      <c r="A66" s="10" t="s">
        <v>142</v>
      </c>
      <c r="B66" s="10" t="s">
        <v>143</v>
      </c>
      <c r="C66" s="10" t="s">
        <v>81</v>
      </c>
      <c r="D66" s="32">
        <f>INDEX('ONS data MYE 5'!$K$6:$K$445, MATCH($B66,'ONS data MYE 5'!$B$6:$B$445,0))</f>
        <v>76413</v>
      </c>
      <c r="E66" s="32">
        <f>INDEX('ONS data MYE 5'!$L$6:$L$445, MATCH($B66,'ONS data MYE 5'!$B$6:$B$445,0))</f>
        <v>469</v>
      </c>
      <c r="F66" s="32">
        <f t="shared" si="0"/>
        <v>6.1506027684462792</v>
      </c>
      <c r="G66" s="32">
        <f t="shared" si="1"/>
        <v>37.829914415219037</v>
      </c>
      <c r="H66" s="32">
        <f>INDEX('Mapping water'!$D$5:$U$352,MATCH($B66,'Mapping water'!$B$5:$B$352,0),MATCH(H$3,'Mapping water'!$D$4:$U$4,0))*$D66</f>
        <v>76413</v>
      </c>
      <c r="I66" s="32">
        <f>INDEX('Mapping water'!$D$5:$U$352,MATCH($B66,'Mapping water'!$B$5:$B$352,0),MATCH(I$3,'Mapping water'!$D$4:$U$4,0))*$D66</f>
        <v>0</v>
      </c>
      <c r="J66" s="32">
        <f>INDEX('Mapping water'!$D$5:$U$352,MATCH($B66,'Mapping water'!$B$5:$B$352,0),MATCH(J$3,'Mapping water'!$D$4:$U$4,0))*$D66</f>
        <v>0</v>
      </c>
      <c r="K66" s="32">
        <f>INDEX('Mapping water'!$D$5:$U$352,MATCH($B66,'Mapping water'!$B$5:$B$352,0),MATCH(K$3,'Mapping water'!$D$4:$U$4,0))*$D66</f>
        <v>0</v>
      </c>
      <c r="L66" s="32">
        <f>INDEX('Mapping water'!$D$5:$U$352,MATCH($B66,'Mapping water'!$B$5:$B$352,0),MATCH(L$3,'Mapping water'!$D$4:$U$4,0))*$D66</f>
        <v>0</v>
      </c>
      <c r="M66" s="32">
        <f>INDEX('Mapping water'!$D$5:$U$352,MATCH($B66,'Mapping water'!$B$5:$B$352,0),MATCH(M$3,'Mapping water'!$D$4:$U$4,0))*$D66</f>
        <v>0</v>
      </c>
      <c r="N66" s="32">
        <f>INDEX('Mapping water'!$D$5:$U$352,MATCH($B66,'Mapping water'!$B$5:$B$352,0),MATCH(N$3,'Mapping water'!$D$4:$U$4,0))*$D66</f>
        <v>0</v>
      </c>
      <c r="O66" s="32">
        <f>INDEX('Mapping water'!$D$5:$U$352,MATCH($B66,'Mapping water'!$B$5:$B$352,0),MATCH(O$3,'Mapping water'!$D$4:$U$4,0))*$D66</f>
        <v>0</v>
      </c>
      <c r="P66" s="32">
        <f>INDEX('Mapping water'!$D$5:$U$352,MATCH($B66,'Mapping water'!$B$5:$B$352,0),MATCH(P$3,'Mapping water'!$D$4:$U$4,0))*$D66</f>
        <v>0</v>
      </c>
      <c r="Q66" s="32">
        <f>INDEX('Mapping water'!$D$5:$U$352,MATCH($B66,'Mapping water'!$B$5:$B$352,0),MATCH(Q$3,'Mapping water'!$D$4:$U$4,0))*$D66</f>
        <v>0</v>
      </c>
      <c r="R66" s="32">
        <f>INDEX('Mapping water'!$D$5:$U$352,MATCH($B66,'Mapping water'!$B$5:$B$352,0),MATCH(R$3,'Mapping water'!$D$4:$U$4,0))*$D66</f>
        <v>0</v>
      </c>
      <c r="S66" s="32">
        <f>INDEX('Mapping water'!$D$5:$U$352,MATCH($B66,'Mapping water'!$B$5:$B$352,0),MATCH(S$3,'Mapping water'!$D$4:$U$4,0))*$D66</f>
        <v>0</v>
      </c>
      <c r="T66" s="32">
        <f>INDEX('Mapping water'!$D$5:$U$352,MATCH($B66,'Mapping water'!$B$5:$B$352,0),MATCH(T$3,'Mapping water'!$D$4:$U$4,0))*$D66</f>
        <v>0</v>
      </c>
      <c r="U66" s="32">
        <f>INDEX('Mapping water'!$D$5:$U$352,MATCH($B66,'Mapping water'!$B$5:$B$352,0),MATCH(U$3,'Mapping water'!$D$4:$U$4,0))*$D66</f>
        <v>0</v>
      </c>
      <c r="V66" s="32">
        <f>INDEX('Mapping water'!$D$5:$U$352,MATCH($B66,'Mapping water'!$B$5:$B$352,0),MATCH(V$3,'Mapping water'!$D$4:$U$4,0))*$D66</f>
        <v>0</v>
      </c>
      <c r="W66" s="32">
        <f>INDEX('Mapping water'!$D$5:$U$352,MATCH($B66,'Mapping water'!$B$5:$B$352,0),MATCH(W$3,'Mapping water'!$D$4:$U$4,0))*$D66</f>
        <v>0</v>
      </c>
      <c r="X66" s="32">
        <f>INDEX('Mapping water'!$D$5:$U$352,MATCH($B66,'Mapping water'!$B$5:$B$352,0),MATCH(X$3,'Mapping water'!$D$4:$U$4,0))*$D66</f>
        <v>0</v>
      </c>
      <c r="Y66" s="32">
        <f>INDEX('Mapping water'!$D$5:$U$352,MATCH($B66,'Mapping water'!$B$5:$B$352,0),MATCH(Y$3,'Mapping water'!$D$4:$U$4,0))*$D66</f>
        <v>0</v>
      </c>
    </row>
    <row r="67" spans="1:25" x14ac:dyDescent="0.45">
      <c r="A67" s="10" t="s">
        <v>232</v>
      </c>
      <c r="B67" s="10" t="s">
        <v>233</v>
      </c>
      <c r="C67" s="10" t="s">
        <v>81</v>
      </c>
      <c r="D67" s="32">
        <f>INDEX('ONS data MYE 5'!$K$6:$K$445, MATCH($B67,'ONS data MYE 5'!$B$6:$B$445,0))</f>
        <v>252313</v>
      </c>
      <c r="E67" s="32">
        <f>INDEX('ONS data MYE 5'!$L$6:$L$445, MATCH($B67,'ONS data MYE 5'!$B$6:$B$445,0))</f>
        <v>3233</v>
      </c>
      <c r="F67" s="32">
        <f t="shared" si="0"/>
        <v>8.0811657777254329</v>
      </c>
      <c r="G67" s="32">
        <f t="shared" si="1"/>
        <v>65.305240327080696</v>
      </c>
      <c r="H67" s="32">
        <f>INDEX('Mapping water'!$D$5:$U$352,MATCH($B67,'Mapping water'!$B$5:$B$352,0),MATCH(H$3,'Mapping water'!$D$4:$U$4,0))*$D67</f>
        <v>0</v>
      </c>
      <c r="I67" s="32">
        <f>INDEX('Mapping water'!$D$5:$U$352,MATCH($B67,'Mapping water'!$B$5:$B$352,0),MATCH(I$3,'Mapping water'!$D$4:$U$4,0))*$D67</f>
        <v>0</v>
      </c>
      <c r="J67" s="32">
        <f>INDEX('Mapping water'!$D$5:$U$352,MATCH($B67,'Mapping water'!$B$5:$B$352,0),MATCH(J$3,'Mapping water'!$D$4:$U$4,0))*$D67</f>
        <v>0</v>
      </c>
      <c r="K67" s="32">
        <f>INDEX('Mapping water'!$D$5:$U$352,MATCH($B67,'Mapping water'!$B$5:$B$352,0),MATCH(K$3,'Mapping water'!$D$4:$U$4,0))*$D67</f>
        <v>0</v>
      </c>
      <c r="L67" s="32">
        <f>INDEX('Mapping water'!$D$5:$U$352,MATCH($B67,'Mapping water'!$B$5:$B$352,0),MATCH(L$3,'Mapping water'!$D$4:$U$4,0))*$D67</f>
        <v>252313</v>
      </c>
      <c r="M67" s="32">
        <f>INDEX('Mapping water'!$D$5:$U$352,MATCH($B67,'Mapping water'!$B$5:$B$352,0),MATCH(M$3,'Mapping water'!$D$4:$U$4,0))*$D67</f>
        <v>0</v>
      </c>
      <c r="N67" s="32">
        <f>INDEX('Mapping water'!$D$5:$U$352,MATCH($B67,'Mapping water'!$B$5:$B$352,0),MATCH(N$3,'Mapping water'!$D$4:$U$4,0))*$D67</f>
        <v>0</v>
      </c>
      <c r="O67" s="32">
        <f>INDEX('Mapping water'!$D$5:$U$352,MATCH($B67,'Mapping water'!$B$5:$B$352,0),MATCH(O$3,'Mapping water'!$D$4:$U$4,0))*$D67</f>
        <v>0</v>
      </c>
      <c r="P67" s="32">
        <f>INDEX('Mapping water'!$D$5:$U$352,MATCH($B67,'Mapping water'!$B$5:$B$352,0),MATCH(P$3,'Mapping water'!$D$4:$U$4,0))*$D67</f>
        <v>0</v>
      </c>
      <c r="Q67" s="32">
        <f>INDEX('Mapping water'!$D$5:$U$352,MATCH($B67,'Mapping water'!$B$5:$B$352,0),MATCH(Q$3,'Mapping water'!$D$4:$U$4,0))*$D67</f>
        <v>0</v>
      </c>
      <c r="R67" s="32">
        <f>INDEX('Mapping water'!$D$5:$U$352,MATCH($B67,'Mapping water'!$B$5:$B$352,0),MATCH(R$3,'Mapping water'!$D$4:$U$4,0))*$D67</f>
        <v>0</v>
      </c>
      <c r="S67" s="32">
        <f>INDEX('Mapping water'!$D$5:$U$352,MATCH($B67,'Mapping water'!$B$5:$B$352,0),MATCH(S$3,'Mapping water'!$D$4:$U$4,0))*$D67</f>
        <v>0</v>
      </c>
      <c r="T67" s="32">
        <f>INDEX('Mapping water'!$D$5:$U$352,MATCH($B67,'Mapping water'!$B$5:$B$352,0),MATCH(T$3,'Mapping water'!$D$4:$U$4,0))*$D67</f>
        <v>0</v>
      </c>
      <c r="U67" s="32">
        <f>INDEX('Mapping water'!$D$5:$U$352,MATCH($B67,'Mapping water'!$B$5:$B$352,0),MATCH(U$3,'Mapping water'!$D$4:$U$4,0))*$D67</f>
        <v>0</v>
      </c>
      <c r="V67" s="32">
        <f>INDEX('Mapping water'!$D$5:$U$352,MATCH($B67,'Mapping water'!$B$5:$B$352,0),MATCH(V$3,'Mapping water'!$D$4:$U$4,0))*$D67</f>
        <v>0</v>
      </c>
      <c r="W67" s="32">
        <f>INDEX('Mapping water'!$D$5:$U$352,MATCH($B67,'Mapping water'!$B$5:$B$352,0),MATCH(W$3,'Mapping water'!$D$4:$U$4,0))*$D67</f>
        <v>0</v>
      </c>
      <c r="X67" s="32">
        <f>INDEX('Mapping water'!$D$5:$U$352,MATCH($B67,'Mapping water'!$B$5:$B$352,0),MATCH(X$3,'Mapping water'!$D$4:$U$4,0))*$D67</f>
        <v>0</v>
      </c>
      <c r="Y67" s="32">
        <f>INDEX('Mapping water'!$D$5:$U$352,MATCH($B67,'Mapping water'!$B$5:$B$352,0),MATCH(Y$3,'Mapping water'!$D$4:$U$4,0))*$D67</f>
        <v>0</v>
      </c>
    </row>
    <row r="68" spans="1:25" x14ac:dyDescent="0.45">
      <c r="A68" s="10" t="s">
        <v>234</v>
      </c>
      <c r="B68" s="10" t="s">
        <v>235</v>
      </c>
      <c r="C68" s="10" t="s">
        <v>81</v>
      </c>
      <c r="D68" s="32">
        <f>INDEX('ONS data MYE 5'!$K$6:$K$445, MATCH($B68,'ONS data MYE 5'!$B$6:$B$445,0))</f>
        <v>338491</v>
      </c>
      <c r="E68" s="32">
        <f>INDEX('ONS data MYE 5'!$L$6:$L$445, MATCH($B68,'ONS data MYE 5'!$B$6:$B$445,0))</f>
        <v>4615</v>
      </c>
      <c r="F68" s="32">
        <f t="shared" si="0"/>
        <v>8.4370671469369523</v>
      </c>
      <c r="G68" s="32">
        <f t="shared" si="1"/>
        <v>71.184102041922841</v>
      </c>
      <c r="H68" s="32">
        <f>INDEX('Mapping water'!$D$5:$U$352,MATCH($B68,'Mapping water'!$B$5:$B$352,0),MATCH(H$3,'Mapping water'!$D$4:$U$4,0))*$D68</f>
        <v>0</v>
      </c>
      <c r="I68" s="32">
        <f>INDEX('Mapping water'!$D$5:$U$352,MATCH($B68,'Mapping water'!$B$5:$B$352,0),MATCH(I$3,'Mapping water'!$D$4:$U$4,0))*$D68</f>
        <v>0</v>
      </c>
      <c r="J68" s="32">
        <f>INDEX('Mapping water'!$D$5:$U$352,MATCH($B68,'Mapping water'!$B$5:$B$352,0),MATCH(J$3,'Mapping water'!$D$4:$U$4,0))*$D68</f>
        <v>0</v>
      </c>
      <c r="K68" s="32">
        <f>INDEX('Mapping water'!$D$5:$U$352,MATCH($B68,'Mapping water'!$B$5:$B$352,0),MATCH(K$3,'Mapping water'!$D$4:$U$4,0))*$D68</f>
        <v>0</v>
      </c>
      <c r="L68" s="32">
        <f>INDEX('Mapping water'!$D$5:$U$352,MATCH($B68,'Mapping water'!$B$5:$B$352,0),MATCH(L$3,'Mapping water'!$D$4:$U$4,0))*$D68</f>
        <v>338491</v>
      </c>
      <c r="M68" s="32">
        <f>INDEX('Mapping water'!$D$5:$U$352,MATCH($B68,'Mapping water'!$B$5:$B$352,0),MATCH(M$3,'Mapping water'!$D$4:$U$4,0))*$D68</f>
        <v>0</v>
      </c>
      <c r="N68" s="32">
        <f>INDEX('Mapping water'!$D$5:$U$352,MATCH($B68,'Mapping water'!$B$5:$B$352,0),MATCH(N$3,'Mapping water'!$D$4:$U$4,0))*$D68</f>
        <v>0</v>
      </c>
      <c r="O68" s="32">
        <f>INDEX('Mapping water'!$D$5:$U$352,MATCH($B68,'Mapping water'!$B$5:$B$352,0),MATCH(O$3,'Mapping water'!$D$4:$U$4,0))*$D68</f>
        <v>0</v>
      </c>
      <c r="P68" s="32">
        <f>INDEX('Mapping water'!$D$5:$U$352,MATCH($B68,'Mapping water'!$B$5:$B$352,0),MATCH(P$3,'Mapping water'!$D$4:$U$4,0))*$D68</f>
        <v>0</v>
      </c>
      <c r="Q68" s="32">
        <f>INDEX('Mapping water'!$D$5:$U$352,MATCH($B68,'Mapping water'!$B$5:$B$352,0),MATCH(Q$3,'Mapping water'!$D$4:$U$4,0))*$D68</f>
        <v>0</v>
      </c>
      <c r="R68" s="32">
        <f>INDEX('Mapping water'!$D$5:$U$352,MATCH($B68,'Mapping water'!$B$5:$B$352,0),MATCH(R$3,'Mapping water'!$D$4:$U$4,0))*$D68</f>
        <v>0</v>
      </c>
      <c r="S68" s="32">
        <f>INDEX('Mapping water'!$D$5:$U$352,MATCH($B68,'Mapping water'!$B$5:$B$352,0),MATCH(S$3,'Mapping water'!$D$4:$U$4,0))*$D68</f>
        <v>0</v>
      </c>
      <c r="T68" s="32">
        <f>INDEX('Mapping water'!$D$5:$U$352,MATCH($B68,'Mapping water'!$B$5:$B$352,0),MATCH(T$3,'Mapping water'!$D$4:$U$4,0))*$D68</f>
        <v>0</v>
      </c>
      <c r="U68" s="32">
        <f>INDEX('Mapping water'!$D$5:$U$352,MATCH($B68,'Mapping water'!$B$5:$B$352,0),MATCH(U$3,'Mapping water'!$D$4:$U$4,0))*$D68</f>
        <v>0</v>
      </c>
      <c r="V68" s="32">
        <f>INDEX('Mapping water'!$D$5:$U$352,MATCH($B68,'Mapping water'!$B$5:$B$352,0),MATCH(V$3,'Mapping water'!$D$4:$U$4,0))*$D68</f>
        <v>0</v>
      </c>
      <c r="W68" s="32">
        <f>INDEX('Mapping water'!$D$5:$U$352,MATCH($B68,'Mapping water'!$B$5:$B$352,0),MATCH(W$3,'Mapping water'!$D$4:$U$4,0))*$D68</f>
        <v>0</v>
      </c>
      <c r="X68" s="32">
        <f>INDEX('Mapping water'!$D$5:$U$352,MATCH($B68,'Mapping water'!$B$5:$B$352,0),MATCH(X$3,'Mapping water'!$D$4:$U$4,0))*$D68</f>
        <v>0</v>
      </c>
      <c r="Y68" s="32">
        <f>INDEX('Mapping water'!$D$5:$U$352,MATCH($B68,'Mapping water'!$B$5:$B$352,0),MATCH(Y$3,'Mapping water'!$D$4:$U$4,0))*$D68</f>
        <v>0</v>
      </c>
    </row>
    <row r="69" spans="1:25" x14ac:dyDescent="0.45">
      <c r="A69" s="10" t="s">
        <v>236</v>
      </c>
      <c r="B69" s="10" t="s">
        <v>237</v>
      </c>
      <c r="C69" s="10" t="s">
        <v>81</v>
      </c>
      <c r="D69" s="32">
        <f>INDEX('ONS data MYE 5'!$K$6:$K$445, MATCH($B69,'ONS data MYE 5'!$B$6:$B$445,0))</f>
        <v>314385</v>
      </c>
      <c r="E69" s="32">
        <f>INDEX('ONS data MYE 5'!$L$6:$L$445, MATCH($B69,'ONS data MYE 5'!$B$6:$B$445,0))</f>
        <v>4214</v>
      </c>
      <c r="F69" s="32">
        <f t="shared" si="0"/>
        <v>8.3461675943641342</v>
      </c>
      <c r="G69" s="32">
        <f t="shared" si="1"/>
        <v>69.658513513214004</v>
      </c>
      <c r="H69" s="32">
        <f>INDEX('Mapping water'!$D$5:$U$352,MATCH($B69,'Mapping water'!$B$5:$B$352,0),MATCH(H$3,'Mapping water'!$D$4:$U$4,0))*$D69</f>
        <v>0</v>
      </c>
      <c r="I69" s="32">
        <f>INDEX('Mapping water'!$D$5:$U$352,MATCH($B69,'Mapping water'!$B$5:$B$352,0),MATCH(I$3,'Mapping water'!$D$4:$U$4,0))*$D69</f>
        <v>0</v>
      </c>
      <c r="J69" s="32">
        <f>INDEX('Mapping water'!$D$5:$U$352,MATCH($B69,'Mapping water'!$B$5:$B$352,0),MATCH(J$3,'Mapping water'!$D$4:$U$4,0))*$D69</f>
        <v>0</v>
      </c>
      <c r="K69" s="32">
        <f>INDEX('Mapping water'!$D$5:$U$352,MATCH($B69,'Mapping water'!$B$5:$B$352,0),MATCH(K$3,'Mapping water'!$D$4:$U$4,0))*$D69</f>
        <v>0</v>
      </c>
      <c r="L69" s="32">
        <f>INDEX('Mapping water'!$D$5:$U$352,MATCH($B69,'Mapping water'!$B$5:$B$352,0),MATCH(L$3,'Mapping water'!$D$4:$U$4,0))*$D69</f>
        <v>314385</v>
      </c>
      <c r="M69" s="32">
        <f>INDEX('Mapping water'!$D$5:$U$352,MATCH($B69,'Mapping water'!$B$5:$B$352,0),MATCH(M$3,'Mapping water'!$D$4:$U$4,0))*$D69</f>
        <v>0</v>
      </c>
      <c r="N69" s="32">
        <f>INDEX('Mapping water'!$D$5:$U$352,MATCH($B69,'Mapping water'!$B$5:$B$352,0),MATCH(N$3,'Mapping water'!$D$4:$U$4,0))*$D69</f>
        <v>0</v>
      </c>
      <c r="O69" s="32">
        <f>INDEX('Mapping water'!$D$5:$U$352,MATCH($B69,'Mapping water'!$B$5:$B$352,0),MATCH(O$3,'Mapping water'!$D$4:$U$4,0))*$D69</f>
        <v>0</v>
      </c>
      <c r="P69" s="32">
        <f>INDEX('Mapping water'!$D$5:$U$352,MATCH($B69,'Mapping water'!$B$5:$B$352,0),MATCH(P$3,'Mapping water'!$D$4:$U$4,0))*$D69</f>
        <v>0</v>
      </c>
      <c r="Q69" s="32">
        <f>INDEX('Mapping water'!$D$5:$U$352,MATCH($B69,'Mapping water'!$B$5:$B$352,0),MATCH(Q$3,'Mapping water'!$D$4:$U$4,0))*$D69</f>
        <v>0</v>
      </c>
      <c r="R69" s="32">
        <f>INDEX('Mapping water'!$D$5:$U$352,MATCH($B69,'Mapping water'!$B$5:$B$352,0),MATCH(R$3,'Mapping water'!$D$4:$U$4,0))*$D69</f>
        <v>0</v>
      </c>
      <c r="S69" s="32">
        <f>INDEX('Mapping water'!$D$5:$U$352,MATCH($B69,'Mapping water'!$B$5:$B$352,0),MATCH(S$3,'Mapping water'!$D$4:$U$4,0))*$D69</f>
        <v>0</v>
      </c>
      <c r="T69" s="32">
        <f>INDEX('Mapping water'!$D$5:$U$352,MATCH($B69,'Mapping water'!$B$5:$B$352,0),MATCH(T$3,'Mapping water'!$D$4:$U$4,0))*$D69</f>
        <v>0</v>
      </c>
      <c r="U69" s="32">
        <f>INDEX('Mapping water'!$D$5:$U$352,MATCH($B69,'Mapping water'!$B$5:$B$352,0),MATCH(U$3,'Mapping water'!$D$4:$U$4,0))*$D69</f>
        <v>0</v>
      </c>
      <c r="V69" s="32">
        <f>INDEX('Mapping water'!$D$5:$U$352,MATCH($B69,'Mapping water'!$B$5:$B$352,0),MATCH(V$3,'Mapping water'!$D$4:$U$4,0))*$D69</f>
        <v>0</v>
      </c>
      <c r="W69" s="32">
        <f>INDEX('Mapping water'!$D$5:$U$352,MATCH($B69,'Mapping water'!$B$5:$B$352,0),MATCH(W$3,'Mapping water'!$D$4:$U$4,0))*$D69</f>
        <v>0</v>
      </c>
      <c r="X69" s="32">
        <f>INDEX('Mapping water'!$D$5:$U$352,MATCH($B69,'Mapping water'!$B$5:$B$352,0),MATCH(X$3,'Mapping water'!$D$4:$U$4,0))*$D69</f>
        <v>0</v>
      </c>
      <c r="Y69" s="32">
        <f>INDEX('Mapping water'!$D$5:$U$352,MATCH($B69,'Mapping water'!$B$5:$B$352,0),MATCH(Y$3,'Mapping water'!$D$4:$U$4,0))*$D69</f>
        <v>0</v>
      </c>
    </row>
    <row r="70" spans="1:25" x14ac:dyDescent="0.45">
      <c r="A70" s="10" t="s">
        <v>245</v>
      </c>
      <c r="B70" s="10" t="s">
        <v>246</v>
      </c>
      <c r="C70" s="10" t="s">
        <v>81</v>
      </c>
      <c r="D70" s="32">
        <f>INDEX('ONS data MYE 5'!$K$6:$K$445, MATCH($B70,'ONS data MYE 5'!$B$6:$B$445,0))</f>
        <v>124050</v>
      </c>
      <c r="E70" s="32">
        <f>INDEX('ONS data MYE 5'!$L$6:$L$445, MATCH($B70,'ONS data MYE 5'!$B$6:$B$445,0))</f>
        <v>467</v>
      </c>
      <c r="F70" s="32">
        <f t="shared" ref="F70:F133" si="2">LN(E70)</f>
        <v>6.1463292576688975</v>
      </c>
      <c r="G70" s="32">
        <f t="shared" ref="G70:G133" si="3">F70*F70</f>
        <v>37.777363343676697</v>
      </c>
      <c r="H70" s="32">
        <f>INDEX('Mapping water'!$D$5:$U$352,MATCH($B70,'Mapping water'!$B$5:$B$352,0),MATCH(H$3,'Mapping water'!$D$4:$U$4,0))*$D70</f>
        <v>0</v>
      </c>
      <c r="I70" s="32">
        <f>INDEX('Mapping water'!$D$5:$U$352,MATCH($B70,'Mapping water'!$B$5:$B$352,0),MATCH(I$3,'Mapping water'!$D$4:$U$4,0))*$D70</f>
        <v>0</v>
      </c>
      <c r="J70" s="32">
        <f>INDEX('Mapping water'!$D$5:$U$352,MATCH($B70,'Mapping water'!$B$5:$B$352,0),MATCH(J$3,'Mapping water'!$D$4:$U$4,0))*$D70</f>
        <v>0</v>
      </c>
      <c r="K70" s="32">
        <f>INDEX('Mapping water'!$D$5:$U$352,MATCH($B70,'Mapping water'!$B$5:$B$352,0),MATCH(K$3,'Mapping water'!$D$4:$U$4,0))*$D70</f>
        <v>0</v>
      </c>
      <c r="L70" s="32">
        <f>INDEX('Mapping water'!$D$5:$U$352,MATCH($B70,'Mapping water'!$B$5:$B$352,0),MATCH(L$3,'Mapping water'!$D$4:$U$4,0))*$D70</f>
        <v>124050</v>
      </c>
      <c r="M70" s="32">
        <f>INDEX('Mapping water'!$D$5:$U$352,MATCH($B70,'Mapping water'!$B$5:$B$352,0),MATCH(M$3,'Mapping water'!$D$4:$U$4,0))*$D70</f>
        <v>0</v>
      </c>
      <c r="N70" s="32">
        <f>INDEX('Mapping water'!$D$5:$U$352,MATCH($B70,'Mapping water'!$B$5:$B$352,0),MATCH(N$3,'Mapping water'!$D$4:$U$4,0))*$D70</f>
        <v>0</v>
      </c>
      <c r="O70" s="32">
        <f>INDEX('Mapping water'!$D$5:$U$352,MATCH($B70,'Mapping water'!$B$5:$B$352,0),MATCH(O$3,'Mapping water'!$D$4:$U$4,0))*$D70</f>
        <v>0</v>
      </c>
      <c r="P70" s="32">
        <f>INDEX('Mapping water'!$D$5:$U$352,MATCH($B70,'Mapping water'!$B$5:$B$352,0),MATCH(P$3,'Mapping water'!$D$4:$U$4,0))*$D70</f>
        <v>0</v>
      </c>
      <c r="Q70" s="32">
        <f>INDEX('Mapping water'!$D$5:$U$352,MATCH($B70,'Mapping water'!$B$5:$B$352,0),MATCH(Q$3,'Mapping water'!$D$4:$U$4,0))*$D70</f>
        <v>0</v>
      </c>
      <c r="R70" s="32">
        <f>INDEX('Mapping water'!$D$5:$U$352,MATCH($B70,'Mapping water'!$B$5:$B$352,0),MATCH(R$3,'Mapping water'!$D$4:$U$4,0))*$D70</f>
        <v>0</v>
      </c>
      <c r="S70" s="32">
        <f>INDEX('Mapping water'!$D$5:$U$352,MATCH($B70,'Mapping water'!$B$5:$B$352,0),MATCH(S$3,'Mapping water'!$D$4:$U$4,0))*$D70</f>
        <v>0</v>
      </c>
      <c r="T70" s="32">
        <f>INDEX('Mapping water'!$D$5:$U$352,MATCH($B70,'Mapping water'!$B$5:$B$352,0),MATCH(T$3,'Mapping water'!$D$4:$U$4,0))*$D70</f>
        <v>0</v>
      </c>
      <c r="U70" s="32">
        <f>INDEX('Mapping water'!$D$5:$U$352,MATCH($B70,'Mapping water'!$B$5:$B$352,0),MATCH(U$3,'Mapping water'!$D$4:$U$4,0))*$D70</f>
        <v>0</v>
      </c>
      <c r="V70" s="32">
        <f>INDEX('Mapping water'!$D$5:$U$352,MATCH($B70,'Mapping water'!$B$5:$B$352,0),MATCH(V$3,'Mapping water'!$D$4:$U$4,0))*$D70</f>
        <v>0</v>
      </c>
      <c r="W70" s="32">
        <f>INDEX('Mapping water'!$D$5:$U$352,MATCH($B70,'Mapping water'!$B$5:$B$352,0),MATCH(W$3,'Mapping water'!$D$4:$U$4,0))*$D70</f>
        <v>0</v>
      </c>
      <c r="X70" s="32">
        <f>INDEX('Mapping water'!$D$5:$U$352,MATCH($B70,'Mapping water'!$B$5:$B$352,0),MATCH(X$3,'Mapping water'!$D$4:$U$4,0))*$D70</f>
        <v>0</v>
      </c>
      <c r="Y70" s="32">
        <f>INDEX('Mapping water'!$D$5:$U$352,MATCH($B70,'Mapping water'!$B$5:$B$352,0),MATCH(Y$3,'Mapping water'!$D$4:$U$4,0))*$D70</f>
        <v>0</v>
      </c>
    </row>
    <row r="71" spans="1:25" x14ac:dyDescent="0.45">
      <c r="A71" s="10" t="s">
        <v>247</v>
      </c>
      <c r="B71" s="10" t="s">
        <v>248</v>
      </c>
      <c r="C71" s="10" t="s">
        <v>81</v>
      </c>
      <c r="D71" s="32">
        <f>INDEX('ONS data MYE 5'!$K$6:$K$445, MATCH($B71,'ONS data MYE 5'!$B$6:$B$445,0))</f>
        <v>71420</v>
      </c>
      <c r="E71" s="32">
        <f>INDEX('ONS data MYE 5'!$L$6:$L$445, MATCH($B71,'ONS data MYE 5'!$B$6:$B$445,0))</f>
        <v>90</v>
      </c>
      <c r="F71" s="32">
        <f t="shared" si="2"/>
        <v>4.499809670330265</v>
      </c>
      <c r="G71" s="32">
        <f t="shared" si="3"/>
        <v>20.248287069197769</v>
      </c>
      <c r="H71" s="32">
        <f>INDEX('Mapping water'!$D$5:$U$352,MATCH($B71,'Mapping water'!$B$5:$B$352,0),MATCH(H$3,'Mapping water'!$D$4:$U$4,0))*$D71</f>
        <v>0</v>
      </c>
      <c r="I71" s="32">
        <f>INDEX('Mapping water'!$D$5:$U$352,MATCH($B71,'Mapping water'!$B$5:$B$352,0),MATCH(I$3,'Mapping water'!$D$4:$U$4,0))*$D71</f>
        <v>0</v>
      </c>
      <c r="J71" s="32">
        <f>INDEX('Mapping water'!$D$5:$U$352,MATCH($B71,'Mapping water'!$B$5:$B$352,0),MATCH(J$3,'Mapping water'!$D$4:$U$4,0))*$D71</f>
        <v>0</v>
      </c>
      <c r="K71" s="32">
        <f>INDEX('Mapping water'!$D$5:$U$352,MATCH($B71,'Mapping water'!$B$5:$B$352,0),MATCH(K$3,'Mapping water'!$D$4:$U$4,0))*$D71</f>
        <v>0</v>
      </c>
      <c r="L71" s="32">
        <f>INDEX('Mapping water'!$D$5:$U$352,MATCH($B71,'Mapping water'!$B$5:$B$352,0),MATCH(L$3,'Mapping water'!$D$4:$U$4,0))*$D71</f>
        <v>71420</v>
      </c>
      <c r="M71" s="32">
        <f>INDEX('Mapping water'!$D$5:$U$352,MATCH($B71,'Mapping water'!$B$5:$B$352,0),MATCH(M$3,'Mapping water'!$D$4:$U$4,0))*$D71</f>
        <v>0</v>
      </c>
      <c r="N71" s="32">
        <f>INDEX('Mapping water'!$D$5:$U$352,MATCH($B71,'Mapping water'!$B$5:$B$352,0),MATCH(N$3,'Mapping water'!$D$4:$U$4,0))*$D71</f>
        <v>0</v>
      </c>
      <c r="O71" s="32">
        <f>INDEX('Mapping water'!$D$5:$U$352,MATCH($B71,'Mapping water'!$B$5:$B$352,0),MATCH(O$3,'Mapping water'!$D$4:$U$4,0))*$D71</f>
        <v>0</v>
      </c>
      <c r="P71" s="32">
        <f>INDEX('Mapping water'!$D$5:$U$352,MATCH($B71,'Mapping water'!$B$5:$B$352,0),MATCH(P$3,'Mapping water'!$D$4:$U$4,0))*$D71</f>
        <v>0</v>
      </c>
      <c r="Q71" s="32">
        <f>INDEX('Mapping water'!$D$5:$U$352,MATCH($B71,'Mapping water'!$B$5:$B$352,0),MATCH(Q$3,'Mapping water'!$D$4:$U$4,0))*$D71</f>
        <v>0</v>
      </c>
      <c r="R71" s="32">
        <f>INDEX('Mapping water'!$D$5:$U$352,MATCH($B71,'Mapping water'!$B$5:$B$352,0),MATCH(R$3,'Mapping water'!$D$4:$U$4,0))*$D71</f>
        <v>0</v>
      </c>
      <c r="S71" s="32">
        <f>INDEX('Mapping water'!$D$5:$U$352,MATCH($B71,'Mapping water'!$B$5:$B$352,0),MATCH(S$3,'Mapping water'!$D$4:$U$4,0))*$D71</f>
        <v>0</v>
      </c>
      <c r="T71" s="32">
        <f>INDEX('Mapping water'!$D$5:$U$352,MATCH($B71,'Mapping water'!$B$5:$B$352,0),MATCH(T$3,'Mapping water'!$D$4:$U$4,0))*$D71</f>
        <v>0</v>
      </c>
      <c r="U71" s="32">
        <f>INDEX('Mapping water'!$D$5:$U$352,MATCH($B71,'Mapping water'!$B$5:$B$352,0),MATCH(U$3,'Mapping water'!$D$4:$U$4,0))*$D71</f>
        <v>0</v>
      </c>
      <c r="V71" s="32">
        <f>INDEX('Mapping water'!$D$5:$U$352,MATCH($B71,'Mapping water'!$B$5:$B$352,0),MATCH(V$3,'Mapping water'!$D$4:$U$4,0))*$D71</f>
        <v>0</v>
      </c>
      <c r="W71" s="32">
        <f>INDEX('Mapping water'!$D$5:$U$352,MATCH($B71,'Mapping water'!$B$5:$B$352,0),MATCH(W$3,'Mapping water'!$D$4:$U$4,0))*$D71</f>
        <v>0</v>
      </c>
      <c r="X71" s="32">
        <f>INDEX('Mapping water'!$D$5:$U$352,MATCH($B71,'Mapping water'!$B$5:$B$352,0),MATCH(X$3,'Mapping water'!$D$4:$U$4,0))*$D71</f>
        <v>0</v>
      </c>
      <c r="Y71" s="32">
        <f>INDEX('Mapping water'!$D$5:$U$352,MATCH($B71,'Mapping water'!$B$5:$B$352,0),MATCH(Y$3,'Mapping water'!$D$4:$U$4,0))*$D71</f>
        <v>0</v>
      </c>
    </row>
    <row r="72" spans="1:25" x14ac:dyDescent="0.45">
      <c r="A72" s="10" t="s">
        <v>249</v>
      </c>
      <c r="B72" s="10" t="s">
        <v>250</v>
      </c>
      <c r="C72" s="10" t="s">
        <v>81</v>
      </c>
      <c r="D72" s="32">
        <f>INDEX('ONS data MYE 5'!$K$6:$K$445, MATCH($B72,'ONS data MYE 5'!$B$6:$B$445,0))</f>
        <v>114155</v>
      </c>
      <c r="E72" s="32">
        <f>INDEX('ONS data MYE 5'!$L$6:$L$445, MATCH($B72,'ONS data MYE 5'!$B$6:$B$445,0))</f>
        <v>1041</v>
      </c>
      <c r="F72" s="32">
        <f t="shared" si="2"/>
        <v>6.9479370686149693</v>
      </c>
      <c r="G72" s="32">
        <f t="shared" si="3"/>
        <v>48.273829509433973</v>
      </c>
      <c r="H72" s="32">
        <f>INDEX('Mapping water'!$D$5:$U$352,MATCH($B72,'Mapping water'!$B$5:$B$352,0),MATCH(H$3,'Mapping water'!$D$4:$U$4,0))*$D72</f>
        <v>0</v>
      </c>
      <c r="I72" s="32">
        <f>INDEX('Mapping water'!$D$5:$U$352,MATCH($B72,'Mapping water'!$B$5:$B$352,0),MATCH(I$3,'Mapping water'!$D$4:$U$4,0))*$D72</f>
        <v>0</v>
      </c>
      <c r="J72" s="32">
        <f>INDEX('Mapping water'!$D$5:$U$352,MATCH($B72,'Mapping water'!$B$5:$B$352,0),MATCH(J$3,'Mapping water'!$D$4:$U$4,0))*$D72</f>
        <v>0</v>
      </c>
      <c r="K72" s="32">
        <f>INDEX('Mapping water'!$D$5:$U$352,MATCH($B72,'Mapping water'!$B$5:$B$352,0),MATCH(K$3,'Mapping water'!$D$4:$U$4,0))*$D72</f>
        <v>0</v>
      </c>
      <c r="L72" s="32">
        <f>INDEX('Mapping water'!$D$5:$U$352,MATCH($B72,'Mapping water'!$B$5:$B$352,0),MATCH(L$3,'Mapping water'!$D$4:$U$4,0))*$D72</f>
        <v>114155</v>
      </c>
      <c r="M72" s="32">
        <f>INDEX('Mapping water'!$D$5:$U$352,MATCH($B72,'Mapping water'!$B$5:$B$352,0),MATCH(M$3,'Mapping water'!$D$4:$U$4,0))*$D72</f>
        <v>0</v>
      </c>
      <c r="N72" s="32">
        <f>INDEX('Mapping water'!$D$5:$U$352,MATCH($B72,'Mapping water'!$B$5:$B$352,0),MATCH(N$3,'Mapping water'!$D$4:$U$4,0))*$D72</f>
        <v>0</v>
      </c>
      <c r="O72" s="32">
        <f>INDEX('Mapping water'!$D$5:$U$352,MATCH($B72,'Mapping water'!$B$5:$B$352,0),MATCH(O$3,'Mapping water'!$D$4:$U$4,0))*$D72</f>
        <v>0</v>
      </c>
      <c r="P72" s="32">
        <f>INDEX('Mapping water'!$D$5:$U$352,MATCH($B72,'Mapping water'!$B$5:$B$352,0),MATCH(P$3,'Mapping water'!$D$4:$U$4,0))*$D72</f>
        <v>0</v>
      </c>
      <c r="Q72" s="32">
        <f>INDEX('Mapping water'!$D$5:$U$352,MATCH($B72,'Mapping water'!$B$5:$B$352,0),MATCH(Q$3,'Mapping water'!$D$4:$U$4,0))*$D72</f>
        <v>0</v>
      </c>
      <c r="R72" s="32">
        <f>INDEX('Mapping water'!$D$5:$U$352,MATCH($B72,'Mapping water'!$B$5:$B$352,0),MATCH(R$3,'Mapping water'!$D$4:$U$4,0))*$D72</f>
        <v>0</v>
      </c>
      <c r="S72" s="32">
        <f>INDEX('Mapping water'!$D$5:$U$352,MATCH($B72,'Mapping water'!$B$5:$B$352,0),MATCH(S$3,'Mapping water'!$D$4:$U$4,0))*$D72</f>
        <v>0</v>
      </c>
      <c r="T72" s="32">
        <f>INDEX('Mapping water'!$D$5:$U$352,MATCH($B72,'Mapping water'!$B$5:$B$352,0),MATCH(T$3,'Mapping water'!$D$4:$U$4,0))*$D72</f>
        <v>0</v>
      </c>
      <c r="U72" s="32">
        <f>INDEX('Mapping water'!$D$5:$U$352,MATCH($B72,'Mapping water'!$B$5:$B$352,0),MATCH(U$3,'Mapping water'!$D$4:$U$4,0))*$D72</f>
        <v>0</v>
      </c>
      <c r="V72" s="32">
        <f>INDEX('Mapping water'!$D$5:$U$352,MATCH($B72,'Mapping water'!$B$5:$B$352,0),MATCH(V$3,'Mapping water'!$D$4:$U$4,0))*$D72</f>
        <v>0</v>
      </c>
      <c r="W72" s="32">
        <f>INDEX('Mapping water'!$D$5:$U$352,MATCH($B72,'Mapping water'!$B$5:$B$352,0),MATCH(W$3,'Mapping water'!$D$4:$U$4,0))*$D72</f>
        <v>0</v>
      </c>
      <c r="X72" s="32">
        <f>INDEX('Mapping water'!$D$5:$U$352,MATCH($B72,'Mapping water'!$B$5:$B$352,0),MATCH(X$3,'Mapping water'!$D$4:$U$4,0))*$D72</f>
        <v>0</v>
      </c>
      <c r="Y72" s="32">
        <f>INDEX('Mapping water'!$D$5:$U$352,MATCH($B72,'Mapping water'!$B$5:$B$352,0),MATCH(Y$3,'Mapping water'!$D$4:$U$4,0))*$D72</f>
        <v>0</v>
      </c>
    </row>
    <row r="73" spans="1:25" x14ac:dyDescent="0.45">
      <c r="A73" s="10" t="s">
        <v>251</v>
      </c>
      <c r="B73" s="10" t="s">
        <v>252</v>
      </c>
      <c r="C73" s="10" t="s">
        <v>81</v>
      </c>
      <c r="D73" s="32">
        <f>INDEX('ONS data MYE 5'!$K$6:$K$445, MATCH($B73,'ONS data MYE 5'!$B$6:$B$445,0))</f>
        <v>91417</v>
      </c>
      <c r="E73" s="32">
        <f>INDEX('ONS data MYE 5'!$L$6:$L$445, MATCH($B73,'ONS data MYE 5'!$B$6:$B$445,0))</f>
        <v>170</v>
      </c>
      <c r="F73" s="32">
        <f t="shared" si="2"/>
        <v>5.1357984370502621</v>
      </c>
      <c r="G73" s="32">
        <f t="shared" si="3"/>
        <v>26.376425586007915</v>
      </c>
      <c r="H73" s="32">
        <f>INDEX('Mapping water'!$D$5:$U$352,MATCH($B73,'Mapping water'!$B$5:$B$352,0),MATCH(H$3,'Mapping water'!$D$4:$U$4,0))*$D73</f>
        <v>0</v>
      </c>
      <c r="I73" s="32">
        <f>INDEX('Mapping water'!$D$5:$U$352,MATCH($B73,'Mapping water'!$B$5:$B$352,0),MATCH(I$3,'Mapping water'!$D$4:$U$4,0))*$D73</f>
        <v>0</v>
      </c>
      <c r="J73" s="32">
        <f>INDEX('Mapping water'!$D$5:$U$352,MATCH($B73,'Mapping water'!$B$5:$B$352,0),MATCH(J$3,'Mapping water'!$D$4:$U$4,0))*$D73</f>
        <v>49365.18</v>
      </c>
      <c r="K73" s="32">
        <f>INDEX('Mapping water'!$D$5:$U$352,MATCH($B73,'Mapping water'!$B$5:$B$352,0),MATCH(K$3,'Mapping water'!$D$4:$U$4,0))*$D73</f>
        <v>0</v>
      </c>
      <c r="L73" s="32">
        <f>INDEX('Mapping water'!$D$5:$U$352,MATCH($B73,'Mapping water'!$B$5:$B$352,0),MATCH(L$3,'Mapping water'!$D$4:$U$4,0))*$D73</f>
        <v>42051.82</v>
      </c>
      <c r="M73" s="32">
        <f>INDEX('Mapping water'!$D$5:$U$352,MATCH($B73,'Mapping water'!$B$5:$B$352,0),MATCH(M$3,'Mapping water'!$D$4:$U$4,0))*$D73</f>
        <v>0</v>
      </c>
      <c r="N73" s="32">
        <f>INDEX('Mapping water'!$D$5:$U$352,MATCH($B73,'Mapping water'!$B$5:$B$352,0),MATCH(N$3,'Mapping water'!$D$4:$U$4,0))*$D73</f>
        <v>0</v>
      </c>
      <c r="O73" s="32">
        <f>INDEX('Mapping water'!$D$5:$U$352,MATCH($B73,'Mapping water'!$B$5:$B$352,0),MATCH(O$3,'Mapping water'!$D$4:$U$4,0))*$D73</f>
        <v>0</v>
      </c>
      <c r="P73" s="32">
        <f>INDEX('Mapping water'!$D$5:$U$352,MATCH($B73,'Mapping water'!$B$5:$B$352,0),MATCH(P$3,'Mapping water'!$D$4:$U$4,0))*$D73</f>
        <v>0</v>
      </c>
      <c r="Q73" s="32">
        <f>INDEX('Mapping water'!$D$5:$U$352,MATCH($B73,'Mapping water'!$B$5:$B$352,0),MATCH(Q$3,'Mapping water'!$D$4:$U$4,0))*$D73</f>
        <v>0</v>
      </c>
      <c r="R73" s="32">
        <f>INDEX('Mapping water'!$D$5:$U$352,MATCH($B73,'Mapping water'!$B$5:$B$352,0),MATCH(R$3,'Mapping water'!$D$4:$U$4,0))*$D73</f>
        <v>0</v>
      </c>
      <c r="S73" s="32">
        <f>INDEX('Mapping water'!$D$5:$U$352,MATCH($B73,'Mapping water'!$B$5:$B$352,0),MATCH(S$3,'Mapping water'!$D$4:$U$4,0))*$D73</f>
        <v>0</v>
      </c>
      <c r="T73" s="32">
        <f>INDEX('Mapping water'!$D$5:$U$352,MATCH($B73,'Mapping water'!$B$5:$B$352,0),MATCH(T$3,'Mapping water'!$D$4:$U$4,0))*$D73</f>
        <v>0</v>
      </c>
      <c r="U73" s="32">
        <f>INDEX('Mapping water'!$D$5:$U$352,MATCH($B73,'Mapping water'!$B$5:$B$352,0),MATCH(U$3,'Mapping water'!$D$4:$U$4,0))*$D73</f>
        <v>0</v>
      </c>
      <c r="V73" s="32">
        <f>INDEX('Mapping water'!$D$5:$U$352,MATCH($B73,'Mapping water'!$B$5:$B$352,0),MATCH(V$3,'Mapping water'!$D$4:$U$4,0))*$D73</f>
        <v>0</v>
      </c>
      <c r="W73" s="32">
        <f>INDEX('Mapping water'!$D$5:$U$352,MATCH($B73,'Mapping water'!$B$5:$B$352,0),MATCH(W$3,'Mapping water'!$D$4:$U$4,0))*$D73</f>
        <v>0</v>
      </c>
      <c r="X73" s="32">
        <f>INDEX('Mapping water'!$D$5:$U$352,MATCH($B73,'Mapping water'!$B$5:$B$352,0),MATCH(X$3,'Mapping water'!$D$4:$U$4,0))*$D73</f>
        <v>0</v>
      </c>
      <c r="Y73" s="32">
        <f>INDEX('Mapping water'!$D$5:$U$352,MATCH($B73,'Mapping water'!$B$5:$B$352,0),MATCH(Y$3,'Mapping water'!$D$4:$U$4,0))*$D73</f>
        <v>0</v>
      </c>
    </row>
    <row r="74" spans="1:25" x14ac:dyDescent="0.45">
      <c r="A74" s="10" t="s">
        <v>253</v>
      </c>
      <c r="B74" s="10" t="s">
        <v>254</v>
      </c>
      <c r="C74" s="10" t="s">
        <v>81</v>
      </c>
      <c r="D74" s="32">
        <f>INDEX('ONS data MYE 5'!$K$6:$K$445, MATCH($B74,'ONS data MYE 5'!$B$6:$B$445,0))</f>
        <v>98395</v>
      </c>
      <c r="E74" s="32">
        <f>INDEX('ONS data MYE 5'!$L$6:$L$445, MATCH($B74,'ONS data MYE 5'!$B$6:$B$445,0))</f>
        <v>291</v>
      </c>
      <c r="F74" s="32">
        <f t="shared" si="2"/>
        <v>5.6733232671714928</v>
      </c>
      <c r="G74" s="32">
        <f t="shared" si="3"/>
        <v>32.186596893829424</v>
      </c>
      <c r="H74" s="32">
        <f>INDEX('Mapping water'!$D$5:$U$352,MATCH($B74,'Mapping water'!$B$5:$B$352,0),MATCH(H$3,'Mapping water'!$D$4:$U$4,0))*$D74</f>
        <v>0</v>
      </c>
      <c r="I74" s="32">
        <f>INDEX('Mapping water'!$D$5:$U$352,MATCH($B74,'Mapping water'!$B$5:$B$352,0),MATCH(I$3,'Mapping water'!$D$4:$U$4,0))*$D74</f>
        <v>0</v>
      </c>
      <c r="J74" s="32">
        <f>INDEX('Mapping water'!$D$5:$U$352,MATCH($B74,'Mapping water'!$B$5:$B$352,0),MATCH(J$3,'Mapping water'!$D$4:$U$4,0))*$D74</f>
        <v>0</v>
      </c>
      <c r="K74" s="32">
        <f>INDEX('Mapping water'!$D$5:$U$352,MATCH($B74,'Mapping water'!$B$5:$B$352,0),MATCH(K$3,'Mapping water'!$D$4:$U$4,0))*$D74</f>
        <v>0</v>
      </c>
      <c r="L74" s="32">
        <f>INDEX('Mapping water'!$D$5:$U$352,MATCH($B74,'Mapping water'!$B$5:$B$352,0),MATCH(L$3,'Mapping water'!$D$4:$U$4,0))*$D74</f>
        <v>57069.1</v>
      </c>
      <c r="M74" s="32">
        <f>INDEX('Mapping water'!$D$5:$U$352,MATCH($B74,'Mapping water'!$B$5:$B$352,0),MATCH(M$3,'Mapping water'!$D$4:$U$4,0))*$D74</f>
        <v>0</v>
      </c>
      <c r="N74" s="32">
        <f>INDEX('Mapping water'!$D$5:$U$352,MATCH($B74,'Mapping water'!$B$5:$B$352,0),MATCH(N$3,'Mapping water'!$D$4:$U$4,0))*$D74</f>
        <v>0</v>
      </c>
      <c r="O74" s="32">
        <f>INDEX('Mapping water'!$D$5:$U$352,MATCH($B74,'Mapping water'!$B$5:$B$352,0),MATCH(O$3,'Mapping water'!$D$4:$U$4,0))*$D74</f>
        <v>0</v>
      </c>
      <c r="P74" s="32">
        <f>INDEX('Mapping water'!$D$5:$U$352,MATCH($B74,'Mapping water'!$B$5:$B$352,0),MATCH(P$3,'Mapping water'!$D$4:$U$4,0))*$D74</f>
        <v>0</v>
      </c>
      <c r="Q74" s="32">
        <f>INDEX('Mapping water'!$D$5:$U$352,MATCH($B74,'Mapping water'!$B$5:$B$352,0),MATCH(Q$3,'Mapping water'!$D$4:$U$4,0))*$D74</f>
        <v>0</v>
      </c>
      <c r="R74" s="32">
        <f>INDEX('Mapping water'!$D$5:$U$352,MATCH($B74,'Mapping water'!$B$5:$B$352,0),MATCH(R$3,'Mapping water'!$D$4:$U$4,0))*$D74</f>
        <v>0</v>
      </c>
      <c r="S74" s="32">
        <f>INDEX('Mapping water'!$D$5:$U$352,MATCH($B74,'Mapping water'!$B$5:$B$352,0),MATCH(S$3,'Mapping water'!$D$4:$U$4,0))*$D74</f>
        <v>0</v>
      </c>
      <c r="T74" s="32">
        <f>INDEX('Mapping water'!$D$5:$U$352,MATCH($B74,'Mapping water'!$B$5:$B$352,0),MATCH(T$3,'Mapping water'!$D$4:$U$4,0))*$D74</f>
        <v>0</v>
      </c>
      <c r="U74" s="32">
        <f>INDEX('Mapping water'!$D$5:$U$352,MATCH($B74,'Mapping water'!$B$5:$B$352,0),MATCH(U$3,'Mapping water'!$D$4:$U$4,0))*$D74</f>
        <v>0</v>
      </c>
      <c r="V74" s="32">
        <f>INDEX('Mapping water'!$D$5:$U$352,MATCH($B74,'Mapping water'!$B$5:$B$352,0),MATCH(V$3,'Mapping water'!$D$4:$U$4,0))*$D74</f>
        <v>0</v>
      </c>
      <c r="W74" s="32">
        <f>INDEX('Mapping water'!$D$5:$U$352,MATCH($B74,'Mapping water'!$B$5:$B$352,0),MATCH(W$3,'Mapping water'!$D$4:$U$4,0))*$D74</f>
        <v>0</v>
      </c>
      <c r="X74" s="32">
        <f>INDEX('Mapping water'!$D$5:$U$352,MATCH($B74,'Mapping water'!$B$5:$B$352,0),MATCH(X$3,'Mapping water'!$D$4:$U$4,0))*$D74</f>
        <v>0</v>
      </c>
      <c r="Y74" s="32">
        <f>INDEX('Mapping water'!$D$5:$U$352,MATCH($B74,'Mapping water'!$B$5:$B$352,0),MATCH(Y$3,'Mapping water'!$D$4:$U$4,0))*$D74</f>
        <v>41325.9</v>
      </c>
    </row>
    <row r="75" spans="1:25" x14ac:dyDescent="0.45">
      <c r="A75" s="10" t="s">
        <v>265</v>
      </c>
      <c r="B75" s="10" t="s">
        <v>266</v>
      </c>
      <c r="C75" s="10" t="s">
        <v>81</v>
      </c>
      <c r="D75" s="32">
        <f>INDEX('ONS data MYE 5'!$K$6:$K$445, MATCH($B75,'ONS data MYE 5'!$B$6:$B$445,0))</f>
        <v>95836</v>
      </c>
      <c r="E75" s="32">
        <f>INDEX('ONS data MYE 5'!$L$6:$L$445, MATCH($B75,'ONS data MYE 5'!$B$6:$B$445,0))</f>
        <v>735</v>
      </c>
      <c r="F75" s="32">
        <f t="shared" si="2"/>
        <v>6.5998704992128365</v>
      </c>
      <c r="G75" s="32">
        <f t="shared" si="3"/>
        <v>43.558290606379899</v>
      </c>
      <c r="H75" s="32">
        <f>INDEX('Mapping water'!$D$5:$U$352,MATCH($B75,'Mapping water'!$B$5:$B$352,0),MATCH(H$3,'Mapping water'!$D$4:$U$4,0))*$D75</f>
        <v>0</v>
      </c>
      <c r="I75" s="32">
        <f>INDEX('Mapping water'!$D$5:$U$352,MATCH($B75,'Mapping water'!$B$5:$B$352,0),MATCH(I$3,'Mapping water'!$D$4:$U$4,0))*$D75</f>
        <v>0</v>
      </c>
      <c r="J75" s="32">
        <f>INDEX('Mapping water'!$D$5:$U$352,MATCH($B75,'Mapping water'!$B$5:$B$352,0),MATCH(J$3,'Mapping water'!$D$4:$U$4,0))*$D75</f>
        <v>0</v>
      </c>
      <c r="K75" s="32">
        <f>INDEX('Mapping water'!$D$5:$U$352,MATCH($B75,'Mapping water'!$B$5:$B$352,0),MATCH(K$3,'Mapping water'!$D$4:$U$4,0))*$D75</f>
        <v>0</v>
      </c>
      <c r="L75" s="32">
        <f>INDEX('Mapping water'!$D$5:$U$352,MATCH($B75,'Mapping water'!$B$5:$B$352,0),MATCH(L$3,'Mapping water'!$D$4:$U$4,0))*$D75</f>
        <v>95836</v>
      </c>
      <c r="M75" s="32">
        <f>INDEX('Mapping water'!$D$5:$U$352,MATCH($B75,'Mapping water'!$B$5:$B$352,0),MATCH(M$3,'Mapping water'!$D$4:$U$4,0))*$D75</f>
        <v>0</v>
      </c>
      <c r="N75" s="32">
        <f>INDEX('Mapping water'!$D$5:$U$352,MATCH($B75,'Mapping water'!$B$5:$B$352,0),MATCH(N$3,'Mapping water'!$D$4:$U$4,0))*$D75</f>
        <v>0</v>
      </c>
      <c r="O75" s="32">
        <f>INDEX('Mapping water'!$D$5:$U$352,MATCH($B75,'Mapping water'!$B$5:$B$352,0),MATCH(O$3,'Mapping water'!$D$4:$U$4,0))*$D75</f>
        <v>0</v>
      </c>
      <c r="P75" s="32">
        <f>INDEX('Mapping water'!$D$5:$U$352,MATCH($B75,'Mapping water'!$B$5:$B$352,0),MATCH(P$3,'Mapping water'!$D$4:$U$4,0))*$D75</f>
        <v>0</v>
      </c>
      <c r="Q75" s="32">
        <f>INDEX('Mapping water'!$D$5:$U$352,MATCH($B75,'Mapping water'!$B$5:$B$352,0),MATCH(Q$3,'Mapping water'!$D$4:$U$4,0))*$D75</f>
        <v>0</v>
      </c>
      <c r="R75" s="32">
        <f>INDEX('Mapping water'!$D$5:$U$352,MATCH($B75,'Mapping water'!$B$5:$B$352,0),MATCH(R$3,'Mapping water'!$D$4:$U$4,0))*$D75</f>
        <v>0</v>
      </c>
      <c r="S75" s="32">
        <f>INDEX('Mapping water'!$D$5:$U$352,MATCH($B75,'Mapping water'!$B$5:$B$352,0),MATCH(S$3,'Mapping water'!$D$4:$U$4,0))*$D75</f>
        <v>0</v>
      </c>
      <c r="T75" s="32">
        <f>INDEX('Mapping water'!$D$5:$U$352,MATCH($B75,'Mapping water'!$B$5:$B$352,0),MATCH(T$3,'Mapping water'!$D$4:$U$4,0))*$D75</f>
        <v>0</v>
      </c>
      <c r="U75" s="32">
        <f>INDEX('Mapping water'!$D$5:$U$352,MATCH($B75,'Mapping water'!$B$5:$B$352,0),MATCH(U$3,'Mapping water'!$D$4:$U$4,0))*$D75</f>
        <v>0</v>
      </c>
      <c r="V75" s="32">
        <f>INDEX('Mapping water'!$D$5:$U$352,MATCH($B75,'Mapping water'!$B$5:$B$352,0),MATCH(V$3,'Mapping water'!$D$4:$U$4,0))*$D75</f>
        <v>0</v>
      </c>
      <c r="W75" s="32">
        <f>INDEX('Mapping water'!$D$5:$U$352,MATCH($B75,'Mapping water'!$B$5:$B$352,0),MATCH(W$3,'Mapping water'!$D$4:$U$4,0))*$D75</f>
        <v>0</v>
      </c>
      <c r="X75" s="32">
        <f>INDEX('Mapping water'!$D$5:$U$352,MATCH($B75,'Mapping water'!$B$5:$B$352,0),MATCH(X$3,'Mapping water'!$D$4:$U$4,0))*$D75</f>
        <v>0</v>
      </c>
      <c r="Y75" s="32">
        <f>INDEX('Mapping water'!$D$5:$U$352,MATCH($B75,'Mapping water'!$B$5:$B$352,0),MATCH(Y$3,'Mapping water'!$D$4:$U$4,0))*$D75</f>
        <v>0</v>
      </c>
    </row>
    <row r="76" spans="1:25" x14ac:dyDescent="0.45">
      <c r="A76" s="10" t="s">
        <v>267</v>
      </c>
      <c r="B76" s="10" t="s">
        <v>268</v>
      </c>
      <c r="C76" s="10" t="s">
        <v>81</v>
      </c>
      <c r="D76" s="32">
        <f>INDEX('ONS data MYE 5'!$K$6:$K$445, MATCH($B76,'ONS data MYE 5'!$B$6:$B$445,0))</f>
        <v>172548</v>
      </c>
      <c r="E76" s="32">
        <f>INDEX('ONS data MYE 5'!$L$6:$L$445, MATCH($B76,'ONS data MYE 5'!$B$6:$B$445,0))</f>
        <v>618</v>
      </c>
      <c r="F76" s="32">
        <f t="shared" si="2"/>
        <v>6.4264884574576904</v>
      </c>
      <c r="G76" s="32">
        <f t="shared" si="3"/>
        <v>41.299753893836922</v>
      </c>
      <c r="H76" s="32">
        <f>INDEX('Mapping water'!$D$5:$U$352,MATCH($B76,'Mapping water'!$B$5:$B$352,0),MATCH(H$3,'Mapping water'!$D$4:$U$4,0))*$D76</f>
        <v>0</v>
      </c>
      <c r="I76" s="32">
        <f>INDEX('Mapping water'!$D$5:$U$352,MATCH($B76,'Mapping water'!$B$5:$B$352,0),MATCH(I$3,'Mapping water'!$D$4:$U$4,0))*$D76</f>
        <v>0</v>
      </c>
      <c r="J76" s="32">
        <f>INDEX('Mapping water'!$D$5:$U$352,MATCH($B76,'Mapping water'!$B$5:$B$352,0),MATCH(J$3,'Mapping water'!$D$4:$U$4,0))*$D76</f>
        <v>0</v>
      </c>
      <c r="K76" s="32">
        <f>INDEX('Mapping water'!$D$5:$U$352,MATCH($B76,'Mapping water'!$B$5:$B$352,0),MATCH(K$3,'Mapping water'!$D$4:$U$4,0))*$D76</f>
        <v>0</v>
      </c>
      <c r="L76" s="32">
        <f>INDEX('Mapping water'!$D$5:$U$352,MATCH($B76,'Mapping water'!$B$5:$B$352,0),MATCH(L$3,'Mapping water'!$D$4:$U$4,0))*$D76</f>
        <v>172548</v>
      </c>
      <c r="M76" s="32">
        <f>INDEX('Mapping water'!$D$5:$U$352,MATCH($B76,'Mapping water'!$B$5:$B$352,0),MATCH(M$3,'Mapping water'!$D$4:$U$4,0))*$D76</f>
        <v>0</v>
      </c>
      <c r="N76" s="32">
        <f>INDEX('Mapping water'!$D$5:$U$352,MATCH($B76,'Mapping water'!$B$5:$B$352,0),MATCH(N$3,'Mapping water'!$D$4:$U$4,0))*$D76</f>
        <v>0</v>
      </c>
      <c r="O76" s="32">
        <f>INDEX('Mapping water'!$D$5:$U$352,MATCH($B76,'Mapping water'!$B$5:$B$352,0),MATCH(O$3,'Mapping water'!$D$4:$U$4,0))*$D76</f>
        <v>0</v>
      </c>
      <c r="P76" s="32">
        <f>INDEX('Mapping water'!$D$5:$U$352,MATCH($B76,'Mapping water'!$B$5:$B$352,0),MATCH(P$3,'Mapping water'!$D$4:$U$4,0))*$D76</f>
        <v>0</v>
      </c>
      <c r="Q76" s="32">
        <f>INDEX('Mapping water'!$D$5:$U$352,MATCH($B76,'Mapping water'!$B$5:$B$352,0),MATCH(Q$3,'Mapping water'!$D$4:$U$4,0))*$D76</f>
        <v>0</v>
      </c>
      <c r="R76" s="32">
        <f>INDEX('Mapping water'!$D$5:$U$352,MATCH($B76,'Mapping water'!$B$5:$B$352,0),MATCH(R$3,'Mapping water'!$D$4:$U$4,0))*$D76</f>
        <v>0</v>
      </c>
      <c r="S76" s="32">
        <f>INDEX('Mapping water'!$D$5:$U$352,MATCH($B76,'Mapping water'!$B$5:$B$352,0),MATCH(S$3,'Mapping water'!$D$4:$U$4,0))*$D76</f>
        <v>0</v>
      </c>
      <c r="T76" s="32">
        <f>INDEX('Mapping water'!$D$5:$U$352,MATCH($B76,'Mapping water'!$B$5:$B$352,0),MATCH(T$3,'Mapping water'!$D$4:$U$4,0))*$D76</f>
        <v>0</v>
      </c>
      <c r="U76" s="32">
        <f>INDEX('Mapping water'!$D$5:$U$352,MATCH($B76,'Mapping water'!$B$5:$B$352,0),MATCH(U$3,'Mapping water'!$D$4:$U$4,0))*$D76</f>
        <v>0</v>
      </c>
      <c r="V76" s="32">
        <f>INDEX('Mapping water'!$D$5:$U$352,MATCH($B76,'Mapping water'!$B$5:$B$352,0),MATCH(V$3,'Mapping water'!$D$4:$U$4,0))*$D76</f>
        <v>0</v>
      </c>
      <c r="W76" s="32">
        <f>INDEX('Mapping water'!$D$5:$U$352,MATCH($B76,'Mapping water'!$B$5:$B$352,0),MATCH(W$3,'Mapping water'!$D$4:$U$4,0))*$D76</f>
        <v>0</v>
      </c>
      <c r="X76" s="32">
        <f>INDEX('Mapping water'!$D$5:$U$352,MATCH($B76,'Mapping water'!$B$5:$B$352,0),MATCH(X$3,'Mapping water'!$D$4:$U$4,0))*$D76</f>
        <v>0</v>
      </c>
      <c r="Y76" s="32">
        <f>INDEX('Mapping water'!$D$5:$U$352,MATCH($B76,'Mapping water'!$B$5:$B$352,0),MATCH(Y$3,'Mapping water'!$D$4:$U$4,0))*$D76</f>
        <v>0</v>
      </c>
    </row>
    <row r="77" spans="1:25" x14ac:dyDescent="0.45">
      <c r="A77" s="10" t="s">
        <v>269</v>
      </c>
      <c r="B77" s="10" t="s">
        <v>270</v>
      </c>
      <c r="C77" s="10" t="s">
        <v>81</v>
      </c>
      <c r="D77" s="32">
        <f>INDEX('ONS data MYE 5'!$K$6:$K$445, MATCH($B77,'ONS data MYE 5'!$B$6:$B$445,0))</f>
        <v>107560</v>
      </c>
      <c r="E77" s="32">
        <f>INDEX('ONS data MYE 5'!$L$6:$L$445, MATCH($B77,'ONS data MYE 5'!$B$6:$B$445,0))</f>
        <v>362</v>
      </c>
      <c r="F77" s="32">
        <f t="shared" si="2"/>
        <v>5.8916442118257715</v>
      </c>
      <c r="G77" s="32">
        <f t="shared" si="3"/>
        <v>34.711471518740119</v>
      </c>
      <c r="H77" s="32">
        <f>INDEX('Mapping water'!$D$5:$U$352,MATCH($B77,'Mapping water'!$B$5:$B$352,0),MATCH(H$3,'Mapping water'!$D$4:$U$4,0))*$D77</f>
        <v>0</v>
      </c>
      <c r="I77" s="32">
        <f>INDEX('Mapping water'!$D$5:$U$352,MATCH($B77,'Mapping water'!$B$5:$B$352,0),MATCH(I$3,'Mapping water'!$D$4:$U$4,0))*$D77</f>
        <v>0</v>
      </c>
      <c r="J77" s="32">
        <f>INDEX('Mapping water'!$D$5:$U$352,MATCH($B77,'Mapping water'!$B$5:$B$352,0),MATCH(J$3,'Mapping water'!$D$4:$U$4,0))*$D77</f>
        <v>0</v>
      </c>
      <c r="K77" s="32">
        <f>INDEX('Mapping water'!$D$5:$U$352,MATCH($B77,'Mapping water'!$B$5:$B$352,0),MATCH(K$3,'Mapping water'!$D$4:$U$4,0))*$D77</f>
        <v>0</v>
      </c>
      <c r="L77" s="32">
        <f>INDEX('Mapping water'!$D$5:$U$352,MATCH($B77,'Mapping water'!$B$5:$B$352,0),MATCH(L$3,'Mapping water'!$D$4:$U$4,0))*$D77</f>
        <v>107560</v>
      </c>
      <c r="M77" s="32">
        <f>INDEX('Mapping water'!$D$5:$U$352,MATCH($B77,'Mapping water'!$B$5:$B$352,0),MATCH(M$3,'Mapping water'!$D$4:$U$4,0))*$D77</f>
        <v>0</v>
      </c>
      <c r="N77" s="32">
        <f>INDEX('Mapping water'!$D$5:$U$352,MATCH($B77,'Mapping water'!$B$5:$B$352,0),MATCH(N$3,'Mapping water'!$D$4:$U$4,0))*$D77</f>
        <v>0</v>
      </c>
      <c r="O77" s="32">
        <f>INDEX('Mapping water'!$D$5:$U$352,MATCH($B77,'Mapping water'!$B$5:$B$352,0),MATCH(O$3,'Mapping water'!$D$4:$U$4,0))*$D77</f>
        <v>0</v>
      </c>
      <c r="P77" s="32">
        <f>INDEX('Mapping water'!$D$5:$U$352,MATCH($B77,'Mapping water'!$B$5:$B$352,0),MATCH(P$3,'Mapping water'!$D$4:$U$4,0))*$D77</f>
        <v>0</v>
      </c>
      <c r="Q77" s="32">
        <f>INDEX('Mapping water'!$D$5:$U$352,MATCH($B77,'Mapping water'!$B$5:$B$352,0),MATCH(Q$3,'Mapping water'!$D$4:$U$4,0))*$D77</f>
        <v>0</v>
      </c>
      <c r="R77" s="32">
        <f>INDEX('Mapping water'!$D$5:$U$352,MATCH($B77,'Mapping water'!$B$5:$B$352,0),MATCH(R$3,'Mapping water'!$D$4:$U$4,0))*$D77</f>
        <v>0</v>
      </c>
      <c r="S77" s="32">
        <f>INDEX('Mapping water'!$D$5:$U$352,MATCH($B77,'Mapping water'!$B$5:$B$352,0),MATCH(S$3,'Mapping water'!$D$4:$U$4,0))*$D77</f>
        <v>0</v>
      </c>
      <c r="T77" s="32">
        <f>INDEX('Mapping water'!$D$5:$U$352,MATCH($B77,'Mapping water'!$B$5:$B$352,0),MATCH(T$3,'Mapping water'!$D$4:$U$4,0))*$D77</f>
        <v>0</v>
      </c>
      <c r="U77" s="32">
        <f>INDEX('Mapping water'!$D$5:$U$352,MATCH($B77,'Mapping water'!$B$5:$B$352,0),MATCH(U$3,'Mapping water'!$D$4:$U$4,0))*$D77</f>
        <v>0</v>
      </c>
      <c r="V77" s="32">
        <f>INDEX('Mapping water'!$D$5:$U$352,MATCH($B77,'Mapping water'!$B$5:$B$352,0),MATCH(V$3,'Mapping water'!$D$4:$U$4,0))*$D77</f>
        <v>0</v>
      </c>
      <c r="W77" s="32">
        <f>INDEX('Mapping water'!$D$5:$U$352,MATCH($B77,'Mapping water'!$B$5:$B$352,0),MATCH(W$3,'Mapping water'!$D$4:$U$4,0))*$D77</f>
        <v>0</v>
      </c>
      <c r="X77" s="32">
        <f>INDEX('Mapping water'!$D$5:$U$352,MATCH($B77,'Mapping water'!$B$5:$B$352,0),MATCH(X$3,'Mapping water'!$D$4:$U$4,0))*$D77</f>
        <v>0</v>
      </c>
      <c r="Y77" s="32">
        <f>INDEX('Mapping water'!$D$5:$U$352,MATCH($B77,'Mapping water'!$B$5:$B$352,0),MATCH(Y$3,'Mapping water'!$D$4:$U$4,0))*$D77</f>
        <v>0</v>
      </c>
    </row>
    <row r="78" spans="1:25" x14ac:dyDescent="0.45">
      <c r="A78" s="10" t="s">
        <v>271</v>
      </c>
      <c r="B78" s="10" t="s">
        <v>272</v>
      </c>
      <c r="C78" s="10" t="s">
        <v>81</v>
      </c>
      <c r="D78" s="32">
        <f>INDEX('ONS data MYE 5'!$K$6:$K$445, MATCH($B78,'ONS data MYE 5'!$B$6:$B$445,0))</f>
        <v>51012</v>
      </c>
      <c r="E78" s="32">
        <f>INDEX('ONS data MYE 5'!$L$6:$L$445, MATCH($B78,'ONS data MYE 5'!$B$6:$B$445,0))</f>
        <v>106</v>
      </c>
      <c r="F78" s="32">
        <f t="shared" si="2"/>
        <v>4.6634390941120669</v>
      </c>
      <c r="G78" s="32">
        <f t="shared" si="3"/>
        <v>21.747664184492777</v>
      </c>
      <c r="H78" s="32">
        <f>INDEX('Mapping water'!$D$5:$U$352,MATCH($B78,'Mapping water'!$B$5:$B$352,0),MATCH(H$3,'Mapping water'!$D$4:$U$4,0))*$D78</f>
        <v>0</v>
      </c>
      <c r="I78" s="32">
        <f>INDEX('Mapping water'!$D$5:$U$352,MATCH($B78,'Mapping water'!$B$5:$B$352,0),MATCH(I$3,'Mapping water'!$D$4:$U$4,0))*$D78</f>
        <v>0</v>
      </c>
      <c r="J78" s="32">
        <f>INDEX('Mapping water'!$D$5:$U$352,MATCH($B78,'Mapping water'!$B$5:$B$352,0),MATCH(J$3,'Mapping water'!$D$4:$U$4,0))*$D78</f>
        <v>0</v>
      </c>
      <c r="K78" s="32">
        <f>INDEX('Mapping water'!$D$5:$U$352,MATCH($B78,'Mapping water'!$B$5:$B$352,0),MATCH(K$3,'Mapping water'!$D$4:$U$4,0))*$D78</f>
        <v>0</v>
      </c>
      <c r="L78" s="32">
        <f>INDEX('Mapping water'!$D$5:$U$352,MATCH($B78,'Mapping water'!$B$5:$B$352,0),MATCH(L$3,'Mapping water'!$D$4:$U$4,0))*$D78</f>
        <v>51012</v>
      </c>
      <c r="M78" s="32">
        <f>INDEX('Mapping water'!$D$5:$U$352,MATCH($B78,'Mapping water'!$B$5:$B$352,0),MATCH(M$3,'Mapping water'!$D$4:$U$4,0))*$D78</f>
        <v>0</v>
      </c>
      <c r="N78" s="32">
        <f>INDEX('Mapping water'!$D$5:$U$352,MATCH($B78,'Mapping water'!$B$5:$B$352,0),MATCH(N$3,'Mapping water'!$D$4:$U$4,0))*$D78</f>
        <v>0</v>
      </c>
      <c r="O78" s="32">
        <f>INDEX('Mapping water'!$D$5:$U$352,MATCH($B78,'Mapping water'!$B$5:$B$352,0),MATCH(O$3,'Mapping water'!$D$4:$U$4,0))*$D78</f>
        <v>0</v>
      </c>
      <c r="P78" s="32">
        <f>INDEX('Mapping water'!$D$5:$U$352,MATCH($B78,'Mapping water'!$B$5:$B$352,0),MATCH(P$3,'Mapping water'!$D$4:$U$4,0))*$D78</f>
        <v>0</v>
      </c>
      <c r="Q78" s="32">
        <f>INDEX('Mapping water'!$D$5:$U$352,MATCH($B78,'Mapping water'!$B$5:$B$352,0),MATCH(Q$3,'Mapping water'!$D$4:$U$4,0))*$D78</f>
        <v>0</v>
      </c>
      <c r="R78" s="32">
        <f>INDEX('Mapping water'!$D$5:$U$352,MATCH($B78,'Mapping water'!$B$5:$B$352,0),MATCH(R$3,'Mapping water'!$D$4:$U$4,0))*$D78</f>
        <v>0</v>
      </c>
      <c r="S78" s="32">
        <f>INDEX('Mapping water'!$D$5:$U$352,MATCH($B78,'Mapping water'!$B$5:$B$352,0),MATCH(S$3,'Mapping water'!$D$4:$U$4,0))*$D78</f>
        <v>0</v>
      </c>
      <c r="T78" s="32">
        <f>INDEX('Mapping water'!$D$5:$U$352,MATCH($B78,'Mapping water'!$B$5:$B$352,0),MATCH(T$3,'Mapping water'!$D$4:$U$4,0))*$D78</f>
        <v>0</v>
      </c>
      <c r="U78" s="32">
        <f>INDEX('Mapping water'!$D$5:$U$352,MATCH($B78,'Mapping water'!$B$5:$B$352,0),MATCH(U$3,'Mapping water'!$D$4:$U$4,0))*$D78</f>
        <v>0</v>
      </c>
      <c r="V78" s="32">
        <f>INDEX('Mapping water'!$D$5:$U$352,MATCH($B78,'Mapping water'!$B$5:$B$352,0),MATCH(V$3,'Mapping water'!$D$4:$U$4,0))*$D78</f>
        <v>0</v>
      </c>
      <c r="W78" s="32">
        <f>INDEX('Mapping water'!$D$5:$U$352,MATCH($B78,'Mapping water'!$B$5:$B$352,0),MATCH(W$3,'Mapping water'!$D$4:$U$4,0))*$D78</f>
        <v>0</v>
      </c>
      <c r="X78" s="32">
        <f>INDEX('Mapping water'!$D$5:$U$352,MATCH($B78,'Mapping water'!$B$5:$B$352,0),MATCH(X$3,'Mapping water'!$D$4:$U$4,0))*$D78</f>
        <v>0</v>
      </c>
      <c r="Y78" s="32">
        <f>INDEX('Mapping water'!$D$5:$U$352,MATCH($B78,'Mapping water'!$B$5:$B$352,0),MATCH(Y$3,'Mapping water'!$D$4:$U$4,0))*$D78</f>
        <v>0</v>
      </c>
    </row>
    <row r="79" spans="1:25" x14ac:dyDescent="0.45">
      <c r="A79" s="10" t="s">
        <v>273</v>
      </c>
      <c r="B79" s="10" t="s">
        <v>274</v>
      </c>
      <c r="C79" s="10" t="s">
        <v>81</v>
      </c>
      <c r="D79" s="32">
        <f>INDEX('ONS data MYE 5'!$K$6:$K$445, MATCH($B79,'ONS data MYE 5'!$B$6:$B$445,0))</f>
        <v>95731</v>
      </c>
      <c r="E79" s="32">
        <f>INDEX('ONS data MYE 5'!$L$6:$L$445, MATCH($B79,'ONS data MYE 5'!$B$6:$B$445,0))</f>
        <v>343</v>
      </c>
      <c r="F79" s="32">
        <f t="shared" si="2"/>
        <v>5.8377304471659395</v>
      </c>
      <c r="G79" s="32">
        <f t="shared" si="3"/>
        <v>34.079096773768242</v>
      </c>
      <c r="H79" s="32">
        <f>INDEX('Mapping water'!$D$5:$U$352,MATCH($B79,'Mapping water'!$B$5:$B$352,0),MATCH(H$3,'Mapping water'!$D$4:$U$4,0))*$D79</f>
        <v>0</v>
      </c>
      <c r="I79" s="32">
        <f>INDEX('Mapping water'!$D$5:$U$352,MATCH($B79,'Mapping water'!$B$5:$B$352,0),MATCH(I$3,'Mapping water'!$D$4:$U$4,0))*$D79</f>
        <v>0</v>
      </c>
      <c r="J79" s="32">
        <f>INDEX('Mapping water'!$D$5:$U$352,MATCH($B79,'Mapping water'!$B$5:$B$352,0),MATCH(J$3,'Mapping water'!$D$4:$U$4,0))*$D79</f>
        <v>0</v>
      </c>
      <c r="K79" s="32">
        <f>INDEX('Mapping water'!$D$5:$U$352,MATCH($B79,'Mapping water'!$B$5:$B$352,0),MATCH(K$3,'Mapping water'!$D$4:$U$4,0))*$D79</f>
        <v>0</v>
      </c>
      <c r="L79" s="32">
        <f>INDEX('Mapping water'!$D$5:$U$352,MATCH($B79,'Mapping water'!$B$5:$B$352,0),MATCH(L$3,'Mapping water'!$D$4:$U$4,0))*$D79</f>
        <v>95731</v>
      </c>
      <c r="M79" s="32">
        <f>INDEX('Mapping water'!$D$5:$U$352,MATCH($B79,'Mapping water'!$B$5:$B$352,0),MATCH(M$3,'Mapping water'!$D$4:$U$4,0))*$D79</f>
        <v>0</v>
      </c>
      <c r="N79" s="32">
        <f>INDEX('Mapping water'!$D$5:$U$352,MATCH($B79,'Mapping water'!$B$5:$B$352,0),MATCH(N$3,'Mapping water'!$D$4:$U$4,0))*$D79</f>
        <v>0</v>
      </c>
      <c r="O79" s="32">
        <f>INDEX('Mapping water'!$D$5:$U$352,MATCH($B79,'Mapping water'!$B$5:$B$352,0),MATCH(O$3,'Mapping water'!$D$4:$U$4,0))*$D79</f>
        <v>0</v>
      </c>
      <c r="P79" s="32">
        <f>INDEX('Mapping water'!$D$5:$U$352,MATCH($B79,'Mapping water'!$B$5:$B$352,0),MATCH(P$3,'Mapping water'!$D$4:$U$4,0))*$D79</f>
        <v>0</v>
      </c>
      <c r="Q79" s="32">
        <f>INDEX('Mapping water'!$D$5:$U$352,MATCH($B79,'Mapping water'!$B$5:$B$352,0),MATCH(Q$3,'Mapping water'!$D$4:$U$4,0))*$D79</f>
        <v>0</v>
      </c>
      <c r="R79" s="32">
        <f>INDEX('Mapping water'!$D$5:$U$352,MATCH($B79,'Mapping water'!$B$5:$B$352,0),MATCH(R$3,'Mapping water'!$D$4:$U$4,0))*$D79</f>
        <v>0</v>
      </c>
      <c r="S79" s="32">
        <f>INDEX('Mapping water'!$D$5:$U$352,MATCH($B79,'Mapping water'!$B$5:$B$352,0),MATCH(S$3,'Mapping water'!$D$4:$U$4,0))*$D79</f>
        <v>0</v>
      </c>
      <c r="T79" s="32">
        <f>INDEX('Mapping water'!$D$5:$U$352,MATCH($B79,'Mapping water'!$B$5:$B$352,0),MATCH(T$3,'Mapping water'!$D$4:$U$4,0))*$D79</f>
        <v>0</v>
      </c>
      <c r="U79" s="32">
        <f>INDEX('Mapping water'!$D$5:$U$352,MATCH($B79,'Mapping water'!$B$5:$B$352,0),MATCH(U$3,'Mapping water'!$D$4:$U$4,0))*$D79</f>
        <v>0</v>
      </c>
      <c r="V79" s="32">
        <f>INDEX('Mapping water'!$D$5:$U$352,MATCH($B79,'Mapping water'!$B$5:$B$352,0),MATCH(V$3,'Mapping water'!$D$4:$U$4,0))*$D79</f>
        <v>0</v>
      </c>
      <c r="W79" s="32">
        <f>INDEX('Mapping water'!$D$5:$U$352,MATCH($B79,'Mapping water'!$B$5:$B$352,0),MATCH(W$3,'Mapping water'!$D$4:$U$4,0))*$D79</f>
        <v>0</v>
      </c>
      <c r="X79" s="32">
        <f>INDEX('Mapping water'!$D$5:$U$352,MATCH($B79,'Mapping water'!$B$5:$B$352,0),MATCH(X$3,'Mapping water'!$D$4:$U$4,0))*$D79</f>
        <v>0</v>
      </c>
      <c r="Y79" s="32">
        <f>INDEX('Mapping water'!$D$5:$U$352,MATCH($B79,'Mapping water'!$B$5:$B$352,0),MATCH(Y$3,'Mapping water'!$D$4:$U$4,0))*$D79</f>
        <v>0</v>
      </c>
    </row>
    <row r="80" spans="1:25" x14ac:dyDescent="0.45">
      <c r="A80" s="10" t="s">
        <v>275</v>
      </c>
      <c r="B80" s="10" t="s">
        <v>276</v>
      </c>
      <c r="C80" s="10" t="s">
        <v>81</v>
      </c>
      <c r="D80" s="32">
        <f>INDEX('ONS data MYE 5'!$K$6:$K$445, MATCH($B80,'ONS data MYE 5'!$B$6:$B$445,0))</f>
        <v>56060</v>
      </c>
      <c r="E80" s="32">
        <f>INDEX('ONS data MYE 5'!$L$6:$L$445, MATCH($B80,'ONS data MYE 5'!$B$6:$B$445,0))</f>
        <v>2383</v>
      </c>
      <c r="F80" s="32">
        <f t="shared" si="2"/>
        <v>7.7761154770987417</v>
      </c>
      <c r="G80" s="32">
        <f t="shared" si="3"/>
        <v>60.467971913174594</v>
      </c>
      <c r="H80" s="32">
        <f>INDEX('Mapping water'!$D$5:$U$352,MATCH($B80,'Mapping water'!$B$5:$B$352,0),MATCH(H$3,'Mapping water'!$D$4:$U$4,0))*$D80</f>
        <v>0</v>
      </c>
      <c r="I80" s="32">
        <f>INDEX('Mapping water'!$D$5:$U$352,MATCH($B80,'Mapping water'!$B$5:$B$352,0),MATCH(I$3,'Mapping water'!$D$4:$U$4,0))*$D80</f>
        <v>0</v>
      </c>
      <c r="J80" s="32">
        <f>INDEX('Mapping water'!$D$5:$U$352,MATCH($B80,'Mapping water'!$B$5:$B$352,0),MATCH(J$3,'Mapping water'!$D$4:$U$4,0))*$D80</f>
        <v>0</v>
      </c>
      <c r="K80" s="32">
        <f>INDEX('Mapping water'!$D$5:$U$352,MATCH($B80,'Mapping water'!$B$5:$B$352,0),MATCH(K$3,'Mapping water'!$D$4:$U$4,0))*$D80</f>
        <v>0</v>
      </c>
      <c r="L80" s="32">
        <f>INDEX('Mapping water'!$D$5:$U$352,MATCH($B80,'Mapping water'!$B$5:$B$352,0),MATCH(L$3,'Mapping water'!$D$4:$U$4,0))*$D80</f>
        <v>56060</v>
      </c>
      <c r="M80" s="32">
        <f>INDEX('Mapping water'!$D$5:$U$352,MATCH($B80,'Mapping water'!$B$5:$B$352,0),MATCH(M$3,'Mapping water'!$D$4:$U$4,0))*$D80</f>
        <v>0</v>
      </c>
      <c r="N80" s="32">
        <f>INDEX('Mapping water'!$D$5:$U$352,MATCH($B80,'Mapping water'!$B$5:$B$352,0),MATCH(N$3,'Mapping water'!$D$4:$U$4,0))*$D80</f>
        <v>0</v>
      </c>
      <c r="O80" s="32">
        <f>INDEX('Mapping water'!$D$5:$U$352,MATCH($B80,'Mapping water'!$B$5:$B$352,0),MATCH(O$3,'Mapping water'!$D$4:$U$4,0))*$D80</f>
        <v>0</v>
      </c>
      <c r="P80" s="32">
        <f>INDEX('Mapping water'!$D$5:$U$352,MATCH($B80,'Mapping water'!$B$5:$B$352,0),MATCH(P$3,'Mapping water'!$D$4:$U$4,0))*$D80</f>
        <v>0</v>
      </c>
      <c r="Q80" s="32">
        <f>INDEX('Mapping water'!$D$5:$U$352,MATCH($B80,'Mapping water'!$B$5:$B$352,0),MATCH(Q$3,'Mapping water'!$D$4:$U$4,0))*$D80</f>
        <v>0</v>
      </c>
      <c r="R80" s="32">
        <f>INDEX('Mapping water'!$D$5:$U$352,MATCH($B80,'Mapping water'!$B$5:$B$352,0),MATCH(R$3,'Mapping water'!$D$4:$U$4,0))*$D80</f>
        <v>0</v>
      </c>
      <c r="S80" s="32">
        <f>INDEX('Mapping water'!$D$5:$U$352,MATCH($B80,'Mapping water'!$B$5:$B$352,0),MATCH(S$3,'Mapping water'!$D$4:$U$4,0))*$D80</f>
        <v>0</v>
      </c>
      <c r="T80" s="32">
        <f>INDEX('Mapping water'!$D$5:$U$352,MATCH($B80,'Mapping water'!$B$5:$B$352,0),MATCH(T$3,'Mapping water'!$D$4:$U$4,0))*$D80</f>
        <v>0</v>
      </c>
      <c r="U80" s="32">
        <f>INDEX('Mapping water'!$D$5:$U$352,MATCH($B80,'Mapping water'!$B$5:$B$352,0),MATCH(U$3,'Mapping water'!$D$4:$U$4,0))*$D80</f>
        <v>0</v>
      </c>
      <c r="V80" s="32">
        <f>INDEX('Mapping water'!$D$5:$U$352,MATCH($B80,'Mapping water'!$B$5:$B$352,0),MATCH(V$3,'Mapping water'!$D$4:$U$4,0))*$D80</f>
        <v>0</v>
      </c>
      <c r="W80" s="32">
        <f>INDEX('Mapping water'!$D$5:$U$352,MATCH($B80,'Mapping water'!$B$5:$B$352,0),MATCH(W$3,'Mapping water'!$D$4:$U$4,0))*$D80</f>
        <v>0</v>
      </c>
      <c r="X80" s="32">
        <f>INDEX('Mapping water'!$D$5:$U$352,MATCH($B80,'Mapping water'!$B$5:$B$352,0),MATCH(X$3,'Mapping water'!$D$4:$U$4,0))*$D80</f>
        <v>0</v>
      </c>
      <c r="Y80" s="32">
        <f>INDEX('Mapping water'!$D$5:$U$352,MATCH($B80,'Mapping water'!$B$5:$B$352,0),MATCH(Y$3,'Mapping water'!$D$4:$U$4,0))*$D80</f>
        <v>0</v>
      </c>
    </row>
    <row r="81" spans="1:25" x14ac:dyDescent="0.45">
      <c r="A81" s="10" t="s">
        <v>277</v>
      </c>
      <c r="B81" s="10" t="s">
        <v>278</v>
      </c>
      <c r="C81" s="10" t="s">
        <v>81</v>
      </c>
      <c r="D81" s="32">
        <f>INDEX('ONS data MYE 5'!$K$6:$K$445, MATCH($B81,'ONS data MYE 5'!$B$6:$B$445,0))</f>
        <v>122490</v>
      </c>
      <c r="E81" s="32">
        <f>INDEX('ONS data MYE 5'!$L$6:$L$445, MATCH($B81,'ONS data MYE 5'!$B$6:$B$445,0))</f>
        <v>1118</v>
      </c>
      <c r="F81" s="32">
        <f t="shared" si="2"/>
        <v>7.0192966537150445</v>
      </c>
      <c r="G81" s="32">
        <f t="shared" si="3"/>
        <v>49.270525512855222</v>
      </c>
      <c r="H81" s="32">
        <f>INDEX('Mapping water'!$D$5:$U$352,MATCH($B81,'Mapping water'!$B$5:$B$352,0),MATCH(H$3,'Mapping water'!$D$4:$U$4,0))*$D81</f>
        <v>0</v>
      </c>
      <c r="I81" s="32">
        <f>INDEX('Mapping water'!$D$5:$U$352,MATCH($B81,'Mapping water'!$B$5:$B$352,0),MATCH(I$3,'Mapping water'!$D$4:$U$4,0))*$D81</f>
        <v>0</v>
      </c>
      <c r="J81" s="32">
        <f>INDEX('Mapping water'!$D$5:$U$352,MATCH($B81,'Mapping water'!$B$5:$B$352,0),MATCH(J$3,'Mapping water'!$D$4:$U$4,0))*$D81</f>
        <v>0</v>
      </c>
      <c r="K81" s="32">
        <f>INDEX('Mapping water'!$D$5:$U$352,MATCH($B81,'Mapping water'!$B$5:$B$352,0),MATCH(K$3,'Mapping water'!$D$4:$U$4,0))*$D81</f>
        <v>0</v>
      </c>
      <c r="L81" s="32">
        <f>INDEX('Mapping water'!$D$5:$U$352,MATCH($B81,'Mapping water'!$B$5:$B$352,0),MATCH(L$3,'Mapping water'!$D$4:$U$4,0))*$D81</f>
        <v>122490</v>
      </c>
      <c r="M81" s="32">
        <f>INDEX('Mapping water'!$D$5:$U$352,MATCH($B81,'Mapping water'!$B$5:$B$352,0),MATCH(M$3,'Mapping water'!$D$4:$U$4,0))*$D81</f>
        <v>0</v>
      </c>
      <c r="N81" s="32">
        <f>INDEX('Mapping water'!$D$5:$U$352,MATCH($B81,'Mapping water'!$B$5:$B$352,0),MATCH(N$3,'Mapping water'!$D$4:$U$4,0))*$D81</f>
        <v>0</v>
      </c>
      <c r="O81" s="32">
        <f>INDEX('Mapping water'!$D$5:$U$352,MATCH($B81,'Mapping water'!$B$5:$B$352,0),MATCH(O$3,'Mapping water'!$D$4:$U$4,0))*$D81</f>
        <v>0</v>
      </c>
      <c r="P81" s="32">
        <f>INDEX('Mapping water'!$D$5:$U$352,MATCH($B81,'Mapping water'!$B$5:$B$352,0),MATCH(P$3,'Mapping water'!$D$4:$U$4,0))*$D81</f>
        <v>0</v>
      </c>
      <c r="Q81" s="32">
        <f>INDEX('Mapping water'!$D$5:$U$352,MATCH($B81,'Mapping water'!$B$5:$B$352,0),MATCH(Q$3,'Mapping water'!$D$4:$U$4,0))*$D81</f>
        <v>0</v>
      </c>
      <c r="R81" s="32">
        <f>INDEX('Mapping water'!$D$5:$U$352,MATCH($B81,'Mapping water'!$B$5:$B$352,0),MATCH(R$3,'Mapping water'!$D$4:$U$4,0))*$D81</f>
        <v>0</v>
      </c>
      <c r="S81" s="32">
        <f>INDEX('Mapping water'!$D$5:$U$352,MATCH($B81,'Mapping water'!$B$5:$B$352,0),MATCH(S$3,'Mapping water'!$D$4:$U$4,0))*$D81</f>
        <v>0</v>
      </c>
      <c r="T81" s="32">
        <f>INDEX('Mapping water'!$D$5:$U$352,MATCH($B81,'Mapping water'!$B$5:$B$352,0),MATCH(T$3,'Mapping water'!$D$4:$U$4,0))*$D81</f>
        <v>0</v>
      </c>
      <c r="U81" s="32">
        <f>INDEX('Mapping water'!$D$5:$U$352,MATCH($B81,'Mapping water'!$B$5:$B$352,0),MATCH(U$3,'Mapping water'!$D$4:$U$4,0))*$D81</f>
        <v>0</v>
      </c>
      <c r="V81" s="32">
        <f>INDEX('Mapping water'!$D$5:$U$352,MATCH($B81,'Mapping water'!$B$5:$B$352,0),MATCH(V$3,'Mapping water'!$D$4:$U$4,0))*$D81</f>
        <v>0</v>
      </c>
      <c r="W81" s="32">
        <f>INDEX('Mapping water'!$D$5:$U$352,MATCH($B81,'Mapping water'!$B$5:$B$352,0),MATCH(W$3,'Mapping water'!$D$4:$U$4,0))*$D81</f>
        <v>0</v>
      </c>
      <c r="X81" s="32">
        <f>INDEX('Mapping water'!$D$5:$U$352,MATCH($B81,'Mapping water'!$B$5:$B$352,0),MATCH(X$3,'Mapping water'!$D$4:$U$4,0))*$D81</f>
        <v>0</v>
      </c>
      <c r="Y81" s="32">
        <f>INDEX('Mapping water'!$D$5:$U$352,MATCH($B81,'Mapping water'!$B$5:$B$352,0),MATCH(Y$3,'Mapping water'!$D$4:$U$4,0))*$D81</f>
        <v>0</v>
      </c>
    </row>
    <row r="82" spans="1:25" x14ac:dyDescent="0.45">
      <c r="A82" s="10" t="s">
        <v>279</v>
      </c>
      <c r="B82" s="10" t="s">
        <v>280</v>
      </c>
      <c r="C82" s="10" t="s">
        <v>81</v>
      </c>
      <c r="D82" s="32">
        <f>INDEX('ONS data MYE 5'!$K$6:$K$445, MATCH($B82,'ONS data MYE 5'!$B$6:$B$445,0))</f>
        <v>111534</v>
      </c>
      <c r="E82" s="32">
        <f>INDEX('ONS data MYE 5'!$L$6:$L$445, MATCH($B82,'ONS data MYE 5'!$B$6:$B$445,0))</f>
        <v>1392</v>
      </c>
      <c r="F82" s="32">
        <f t="shared" si="2"/>
        <v>7.2384968408943653</v>
      </c>
      <c r="G82" s="32">
        <f t="shared" si="3"/>
        <v>52.395836515637704</v>
      </c>
      <c r="H82" s="32">
        <f>INDEX('Mapping water'!$D$5:$U$352,MATCH($B82,'Mapping water'!$B$5:$B$352,0),MATCH(H$3,'Mapping water'!$D$4:$U$4,0))*$D82</f>
        <v>0</v>
      </c>
      <c r="I82" s="32">
        <f>INDEX('Mapping water'!$D$5:$U$352,MATCH($B82,'Mapping water'!$B$5:$B$352,0),MATCH(I$3,'Mapping water'!$D$4:$U$4,0))*$D82</f>
        <v>0</v>
      </c>
      <c r="J82" s="32">
        <f>INDEX('Mapping water'!$D$5:$U$352,MATCH($B82,'Mapping water'!$B$5:$B$352,0),MATCH(J$3,'Mapping water'!$D$4:$U$4,0))*$D82</f>
        <v>0</v>
      </c>
      <c r="K82" s="32">
        <f>INDEX('Mapping water'!$D$5:$U$352,MATCH($B82,'Mapping water'!$B$5:$B$352,0),MATCH(K$3,'Mapping water'!$D$4:$U$4,0))*$D82</f>
        <v>0</v>
      </c>
      <c r="L82" s="32">
        <f>INDEX('Mapping water'!$D$5:$U$352,MATCH($B82,'Mapping water'!$B$5:$B$352,0),MATCH(L$3,'Mapping water'!$D$4:$U$4,0))*$D82</f>
        <v>111534</v>
      </c>
      <c r="M82" s="32">
        <f>INDEX('Mapping water'!$D$5:$U$352,MATCH($B82,'Mapping water'!$B$5:$B$352,0),MATCH(M$3,'Mapping water'!$D$4:$U$4,0))*$D82</f>
        <v>0</v>
      </c>
      <c r="N82" s="32">
        <f>INDEX('Mapping water'!$D$5:$U$352,MATCH($B82,'Mapping water'!$B$5:$B$352,0),MATCH(N$3,'Mapping water'!$D$4:$U$4,0))*$D82</f>
        <v>0</v>
      </c>
      <c r="O82" s="32">
        <f>INDEX('Mapping water'!$D$5:$U$352,MATCH($B82,'Mapping water'!$B$5:$B$352,0),MATCH(O$3,'Mapping water'!$D$4:$U$4,0))*$D82</f>
        <v>0</v>
      </c>
      <c r="P82" s="32">
        <f>INDEX('Mapping water'!$D$5:$U$352,MATCH($B82,'Mapping water'!$B$5:$B$352,0),MATCH(P$3,'Mapping water'!$D$4:$U$4,0))*$D82</f>
        <v>0</v>
      </c>
      <c r="Q82" s="32">
        <f>INDEX('Mapping water'!$D$5:$U$352,MATCH($B82,'Mapping water'!$B$5:$B$352,0),MATCH(Q$3,'Mapping water'!$D$4:$U$4,0))*$D82</f>
        <v>0</v>
      </c>
      <c r="R82" s="32">
        <f>INDEX('Mapping water'!$D$5:$U$352,MATCH($B82,'Mapping water'!$B$5:$B$352,0),MATCH(R$3,'Mapping water'!$D$4:$U$4,0))*$D82</f>
        <v>0</v>
      </c>
      <c r="S82" s="32">
        <f>INDEX('Mapping water'!$D$5:$U$352,MATCH($B82,'Mapping water'!$B$5:$B$352,0),MATCH(S$3,'Mapping water'!$D$4:$U$4,0))*$D82</f>
        <v>0</v>
      </c>
      <c r="T82" s="32">
        <f>INDEX('Mapping water'!$D$5:$U$352,MATCH($B82,'Mapping water'!$B$5:$B$352,0),MATCH(T$3,'Mapping water'!$D$4:$U$4,0))*$D82</f>
        <v>0</v>
      </c>
      <c r="U82" s="32">
        <f>INDEX('Mapping water'!$D$5:$U$352,MATCH($B82,'Mapping water'!$B$5:$B$352,0),MATCH(U$3,'Mapping water'!$D$4:$U$4,0))*$D82</f>
        <v>0</v>
      </c>
      <c r="V82" s="32">
        <f>INDEX('Mapping water'!$D$5:$U$352,MATCH($B82,'Mapping water'!$B$5:$B$352,0),MATCH(V$3,'Mapping water'!$D$4:$U$4,0))*$D82</f>
        <v>0</v>
      </c>
      <c r="W82" s="32">
        <f>INDEX('Mapping water'!$D$5:$U$352,MATCH($B82,'Mapping water'!$B$5:$B$352,0),MATCH(W$3,'Mapping water'!$D$4:$U$4,0))*$D82</f>
        <v>0</v>
      </c>
      <c r="X82" s="32">
        <f>INDEX('Mapping water'!$D$5:$U$352,MATCH($B82,'Mapping water'!$B$5:$B$352,0),MATCH(X$3,'Mapping water'!$D$4:$U$4,0))*$D82</f>
        <v>0</v>
      </c>
      <c r="Y82" s="32">
        <f>INDEX('Mapping water'!$D$5:$U$352,MATCH($B82,'Mapping water'!$B$5:$B$352,0),MATCH(Y$3,'Mapping water'!$D$4:$U$4,0))*$D82</f>
        <v>0</v>
      </c>
    </row>
    <row r="83" spans="1:25" x14ac:dyDescent="0.45">
      <c r="A83" s="10" t="s">
        <v>281</v>
      </c>
      <c r="B83" s="10" t="s">
        <v>282</v>
      </c>
      <c r="C83" s="10" t="s">
        <v>81</v>
      </c>
      <c r="D83" s="32">
        <f>INDEX('ONS data MYE 5'!$K$6:$K$445, MATCH($B83,'ONS data MYE 5'!$B$6:$B$445,0))</f>
        <v>115815</v>
      </c>
      <c r="E83" s="32">
        <f>INDEX('ONS data MYE 5'!$L$6:$L$445, MATCH($B83,'ONS data MYE 5'!$B$6:$B$445,0))</f>
        <v>965</v>
      </c>
      <c r="F83" s="32">
        <f t="shared" si="2"/>
        <v>6.8721281013389861</v>
      </c>
      <c r="G83" s="32">
        <f t="shared" si="3"/>
        <v>47.226144641212976</v>
      </c>
      <c r="H83" s="32">
        <f>INDEX('Mapping water'!$D$5:$U$352,MATCH($B83,'Mapping water'!$B$5:$B$352,0),MATCH(H$3,'Mapping water'!$D$4:$U$4,0))*$D83</f>
        <v>0</v>
      </c>
      <c r="I83" s="32">
        <f>INDEX('Mapping water'!$D$5:$U$352,MATCH($B83,'Mapping water'!$B$5:$B$352,0),MATCH(I$3,'Mapping water'!$D$4:$U$4,0))*$D83</f>
        <v>0</v>
      </c>
      <c r="J83" s="32">
        <f>INDEX('Mapping water'!$D$5:$U$352,MATCH($B83,'Mapping water'!$B$5:$B$352,0),MATCH(J$3,'Mapping water'!$D$4:$U$4,0))*$D83</f>
        <v>0</v>
      </c>
      <c r="K83" s="32">
        <f>INDEX('Mapping water'!$D$5:$U$352,MATCH($B83,'Mapping water'!$B$5:$B$352,0),MATCH(K$3,'Mapping water'!$D$4:$U$4,0))*$D83</f>
        <v>0</v>
      </c>
      <c r="L83" s="32">
        <f>INDEX('Mapping water'!$D$5:$U$352,MATCH($B83,'Mapping water'!$B$5:$B$352,0),MATCH(L$3,'Mapping water'!$D$4:$U$4,0))*$D83</f>
        <v>115815</v>
      </c>
      <c r="M83" s="32">
        <f>INDEX('Mapping water'!$D$5:$U$352,MATCH($B83,'Mapping water'!$B$5:$B$352,0),MATCH(M$3,'Mapping water'!$D$4:$U$4,0))*$D83</f>
        <v>0</v>
      </c>
      <c r="N83" s="32">
        <f>INDEX('Mapping water'!$D$5:$U$352,MATCH($B83,'Mapping water'!$B$5:$B$352,0),MATCH(N$3,'Mapping water'!$D$4:$U$4,0))*$D83</f>
        <v>0</v>
      </c>
      <c r="O83" s="32">
        <f>INDEX('Mapping water'!$D$5:$U$352,MATCH($B83,'Mapping water'!$B$5:$B$352,0),MATCH(O$3,'Mapping water'!$D$4:$U$4,0))*$D83</f>
        <v>0</v>
      </c>
      <c r="P83" s="32">
        <f>INDEX('Mapping water'!$D$5:$U$352,MATCH($B83,'Mapping water'!$B$5:$B$352,0),MATCH(P$3,'Mapping water'!$D$4:$U$4,0))*$D83</f>
        <v>0</v>
      </c>
      <c r="Q83" s="32">
        <f>INDEX('Mapping water'!$D$5:$U$352,MATCH($B83,'Mapping water'!$B$5:$B$352,0),MATCH(Q$3,'Mapping water'!$D$4:$U$4,0))*$D83</f>
        <v>0</v>
      </c>
      <c r="R83" s="32">
        <f>INDEX('Mapping water'!$D$5:$U$352,MATCH($B83,'Mapping water'!$B$5:$B$352,0),MATCH(R$3,'Mapping water'!$D$4:$U$4,0))*$D83</f>
        <v>0</v>
      </c>
      <c r="S83" s="32">
        <f>INDEX('Mapping water'!$D$5:$U$352,MATCH($B83,'Mapping water'!$B$5:$B$352,0),MATCH(S$3,'Mapping water'!$D$4:$U$4,0))*$D83</f>
        <v>0</v>
      </c>
      <c r="T83" s="32">
        <f>INDEX('Mapping water'!$D$5:$U$352,MATCH($B83,'Mapping water'!$B$5:$B$352,0),MATCH(T$3,'Mapping water'!$D$4:$U$4,0))*$D83</f>
        <v>0</v>
      </c>
      <c r="U83" s="32">
        <f>INDEX('Mapping water'!$D$5:$U$352,MATCH($B83,'Mapping water'!$B$5:$B$352,0),MATCH(U$3,'Mapping water'!$D$4:$U$4,0))*$D83</f>
        <v>0</v>
      </c>
      <c r="V83" s="32">
        <f>INDEX('Mapping water'!$D$5:$U$352,MATCH($B83,'Mapping water'!$B$5:$B$352,0),MATCH(V$3,'Mapping water'!$D$4:$U$4,0))*$D83</f>
        <v>0</v>
      </c>
      <c r="W83" s="32">
        <f>INDEX('Mapping water'!$D$5:$U$352,MATCH($B83,'Mapping water'!$B$5:$B$352,0),MATCH(W$3,'Mapping water'!$D$4:$U$4,0))*$D83</f>
        <v>0</v>
      </c>
      <c r="X83" s="32">
        <f>INDEX('Mapping water'!$D$5:$U$352,MATCH($B83,'Mapping water'!$B$5:$B$352,0),MATCH(X$3,'Mapping water'!$D$4:$U$4,0))*$D83</f>
        <v>0</v>
      </c>
      <c r="Y83" s="32">
        <f>INDEX('Mapping water'!$D$5:$U$352,MATCH($B83,'Mapping water'!$B$5:$B$352,0),MATCH(Y$3,'Mapping water'!$D$4:$U$4,0))*$D83</f>
        <v>0</v>
      </c>
    </row>
    <row r="84" spans="1:25" x14ac:dyDescent="0.45">
      <c r="A84" s="10" t="s">
        <v>283</v>
      </c>
      <c r="B84" s="10" t="s">
        <v>284</v>
      </c>
      <c r="C84" s="10" t="s">
        <v>81</v>
      </c>
      <c r="D84" s="32">
        <f>INDEX('ONS data MYE 5'!$K$6:$K$445, MATCH($B84,'ONS data MYE 5'!$B$6:$B$445,0))</f>
        <v>105972</v>
      </c>
      <c r="E84" s="32">
        <f>INDEX('ONS data MYE 5'!$L$6:$L$445, MATCH($B84,'ONS data MYE 5'!$B$6:$B$445,0))</f>
        <v>1382</v>
      </c>
      <c r="F84" s="32">
        <f t="shared" si="2"/>
        <v>7.2312870043276156</v>
      </c>
      <c r="G84" s="32">
        <f t="shared" si="3"/>
        <v>52.29151173895746</v>
      </c>
      <c r="H84" s="32">
        <f>INDEX('Mapping water'!$D$5:$U$352,MATCH($B84,'Mapping water'!$B$5:$B$352,0),MATCH(H$3,'Mapping water'!$D$4:$U$4,0))*$D84</f>
        <v>0</v>
      </c>
      <c r="I84" s="32">
        <f>INDEX('Mapping water'!$D$5:$U$352,MATCH($B84,'Mapping water'!$B$5:$B$352,0),MATCH(I$3,'Mapping water'!$D$4:$U$4,0))*$D84</f>
        <v>0</v>
      </c>
      <c r="J84" s="32">
        <f>INDEX('Mapping water'!$D$5:$U$352,MATCH($B84,'Mapping water'!$B$5:$B$352,0),MATCH(J$3,'Mapping water'!$D$4:$U$4,0))*$D84</f>
        <v>0</v>
      </c>
      <c r="K84" s="32">
        <f>INDEX('Mapping water'!$D$5:$U$352,MATCH($B84,'Mapping water'!$B$5:$B$352,0),MATCH(K$3,'Mapping water'!$D$4:$U$4,0))*$D84</f>
        <v>0</v>
      </c>
      <c r="L84" s="32">
        <f>INDEX('Mapping water'!$D$5:$U$352,MATCH($B84,'Mapping water'!$B$5:$B$352,0),MATCH(L$3,'Mapping water'!$D$4:$U$4,0))*$D84</f>
        <v>105972</v>
      </c>
      <c r="M84" s="32">
        <f>INDEX('Mapping water'!$D$5:$U$352,MATCH($B84,'Mapping water'!$B$5:$B$352,0),MATCH(M$3,'Mapping water'!$D$4:$U$4,0))*$D84</f>
        <v>0</v>
      </c>
      <c r="N84" s="32">
        <f>INDEX('Mapping water'!$D$5:$U$352,MATCH($B84,'Mapping water'!$B$5:$B$352,0),MATCH(N$3,'Mapping water'!$D$4:$U$4,0))*$D84</f>
        <v>0</v>
      </c>
      <c r="O84" s="32">
        <f>INDEX('Mapping water'!$D$5:$U$352,MATCH($B84,'Mapping water'!$B$5:$B$352,0),MATCH(O$3,'Mapping water'!$D$4:$U$4,0))*$D84</f>
        <v>0</v>
      </c>
      <c r="P84" s="32">
        <f>INDEX('Mapping water'!$D$5:$U$352,MATCH($B84,'Mapping water'!$B$5:$B$352,0),MATCH(P$3,'Mapping water'!$D$4:$U$4,0))*$D84</f>
        <v>0</v>
      </c>
      <c r="Q84" s="32">
        <f>INDEX('Mapping water'!$D$5:$U$352,MATCH($B84,'Mapping water'!$B$5:$B$352,0),MATCH(Q$3,'Mapping water'!$D$4:$U$4,0))*$D84</f>
        <v>0</v>
      </c>
      <c r="R84" s="32">
        <f>INDEX('Mapping water'!$D$5:$U$352,MATCH($B84,'Mapping water'!$B$5:$B$352,0),MATCH(R$3,'Mapping water'!$D$4:$U$4,0))*$D84</f>
        <v>0</v>
      </c>
      <c r="S84" s="32">
        <f>INDEX('Mapping water'!$D$5:$U$352,MATCH($B84,'Mapping water'!$B$5:$B$352,0),MATCH(S$3,'Mapping water'!$D$4:$U$4,0))*$D84</f>
        <v>0</v>
      </c>
      <c r="T84" s="32">
        <f>INDEX('Mapping water'!$D$5:$U$352,MATCH($B84,'Mapping water'!$B$5:$B$352,0),MATCH(T$3,'Mapping water'!$D$4:$U$4,0))*$D84</f>
        <v>0</v>
      </c>
      <c r="U84" s="32">
        <f>INDEX('Mapping water'!$D$5:$U$352,MATCH($B84,'Mapping water'!$B$5:$B$352,0),MATCH(U$3,'Mapping water'!$D$4:$U$4,0))*$D84</f>
        <v>0</v>
      </c>
      <c r="V84" s="32">
        <f>INDEX('Mapping water'!$D$5:$U$352,MATCH($B84,'Mapping water'!$B$5:$B$352,0),MATCH(V$3,'Mapping water'!$D$4:$U$4,0))*$D84</f>
        <v>0</v>
      </c>
      <c r="W84" s="32">
        <f>INDEX('Mapping water'!$D$5:$U$352,MATCH($B84,'Mapping water'!$B$5:$B$352,0),MATCH(W$3,'Mapping water'!$D$4:$U$4,0))*$D84</f>
        <v>0</v>
      </c>
      <c r="X84" s="32">
        <f>INDEX('Mapping water'!$D$5:$U$352,MATCH($B84,'Mapping water'!$B$5:$B$352,0),MATCH(X$3,'Mapping water'!$D$4:$U$4,0))*$D84</f>
        <v>0</v>
      </c>
      <c r="Y84" s="32">
        <f>INDEX('Mapping water'!$D$5:$U$352,MATCH($B84,'Mapping water'!$B$5:$B$352,0),MATCH(Y$3,'Mapping water'!$D$4:$U$4,0))*$D84</f>
        <v>0</v>
      </c>
    </row>
    <row r="85" spans="1:25" x14ac:dyDescent="0.45">
      <c r="A85" s="10" t="s">
        <v>285</v>
      </c>
      <c r="B85" s="10" t="s">
        <v>286</v>
      </c>
      <c r="C85" s="10" t="s">
        <v>81</v>
      </c>
      <c r="D85" s="32">
        <f>INDEX('ONS data MYE 5'!$K$6:$K$445, MATCH($B85,'ONS data MYE 5'!$B$6:$B$445,0))</f>
        <v>117859</v>
      </c>
      <c r="E85" s="32">
        <f>INDEX('ONS data MYE 5'!$L$6:$L$445, MATCH($B85,'ONS data MYE 5'!$B$6:$B$445,0))</f>
        <v>181</v>
      </c>
      <c r="F85" s="32">
        <f t="shared" si="2"/>
        <v>5.1984970312658261</v>
      </c>
      <c r="G85" s="32">
        <f t="shared" si="3"/>
        <v>27.024371384079608</v>
      </c>
      <c r="H85" s="32">
        <f>INDEX('Mapping water'!$D$5:$U$352,MATCH($B85,'Mapping water'!$B$5:$B$352,0),MATCH(H$3,'Mapping water'!$D$4:$U$4,0))*$D85</f>
        <v>0</v>
      </c>
      <c r="I85" s="32">
        <f>INDEX('Mapping water'!$D$5:$U$352,MATCH($B85,'Mapping water'!$B$5:$B$352,0),MATCH(I$3,'Mapping water'!$D$4:$U$4,0))*$D85</f>
        <v>0</v>
      </c>
      <c r="J85" s="32">
        <f>INDEX('Mapping water'!$D$5:$U$352,MATCH($B85,'Mapping water'!$B$5:$B$352,0),MATCH(J$3,'Mapping water'!$D$4:$U$4,0))*$D85</f>
        <v>0</v>
      </c>
      <c r="K85" s="32">
        <f>INDEX('Mapping water'!$D$5:$U$352,MATCH($B85,'Mapping water'!$B$5:$B$352,0),MATCH(K$3,'Mapping water'!$D$4:$U$4,0))*$D85</f>
        <v>0</v>
      </c>
      <c r="L85" s="32">
        <f>INDEX('Mapping water'!$D$5:$U$352,MATCH($B85,'Mapping water'!$B$5:$B$352,0),MATCH(L$3,'Mapping water'!$D$4:$U$4,0))*$D85</f>
        <v>117859</v>
      </c>
      <c r="M85" s="32">
        <f>INDEX('Mapping water'!$D$5:$U$352,MATCH($B85,'Mapping water'!$B$5:$B$352,0),MATCH(M$3,'Mapping water'!$D$4:$U$4,0))*$D85</f>
        <v>0</v>
      </c>
      <c r="N85" s="32">
        <f>INDEX('Mapping water'!$D$5:$U$352,MATCH($B85,'Mapping water'!$B$5:$B$352,0),MATCH(N$3,'Mapping water'!$D$4:$U$4,0))*$D85</f>
        <v>0</v>
      </c>
      <c r="O85" s="32">
        <f>INDEX('Mapping water'!$D$5:$U$352,MATCH($B85,'Mapping water'!$B$5:$B$352,0),MATCH(O$3,'Mapping water'!$D$4:$U$4,0))*$D85</f>
        <v>0</v>
      </c>
      <c r="P85" s="32">
        <f>INDEX('Mapping water'!$D$5:$U$352,MATCH($B85,'Mapping water'!$B$5:$B$352,0),MATCH(P$3,'Mapping water'!$D$4:$U$4,0))*$D85</f>
        <v>0</v>
      </c>
      <c r="Q85" s="32">
        <f>INDEX('Mapping water'!$D$5:$U$352,MATCH($B85,'Mapping water'!$B$5:$B$352,0),MATCH(Q$3,'Mapping water'!$D$4:$U$4,0))*$D85</f>
        <v>0</v>
      </c>
      <c r="R85" s="32">
        <f>INDEX('Mapping water'!$D$5:$U$352,MATCH($B85,'Mapping water'!$B$5:$B$352,0),MATCH(R$3,'Mapping water'!$D$4:$U$4,0))*$D85</f>
        <v>0</v>
      </c>
      <c r="S85" s="32">
        <f>INDEX('Mapping water'!$D$5:$U$352,MATCH($B85,'Mapping water'!$B$5:$B$352,0),MATCH(S$3,'Mapping water'!$D$4:$U$4,0))*$D85</f>
        <v>0</v>
      </c>
      <c r="T85" s="32">
        <f>INDEX('Mapping water'!$D$5:$U$352,MATCH($B85,'Mapping water'!$B$5:$B$352,0),MATCH(T$3,'Mapping water'!$D$4:$U$4,0))*$D85</f>
        <v>0</v>
      </c>
      <c r="U85" s="32">
        <f>INDEX('Mapping water'!$D$5:$U$352,MATCH($B85,'Mapping water'!$B$5:$B$352,0),MATCH(U$3,'Mapping water'!$D$4:$U$4,0))*$D85</f>
        <v>0</v>
      </c>
      <c r="V85" s="32">
        <f>INDEX('Mapping water'!$D$5:$U$352,MATCH($B85,'Mapping water'!$B$5:$B$352,0),MATCH(V$3,'Mapping water'!$D$4:$U$4,0))*$D85</f>
        <v>0</v>
      </c>
      <c r="W85" s="32">
        <f>INDEX('Mapping water'!$D$5:$U$352,MATCH($B85,'Mapping water'!$B$5:$B$352,0),MATCH(W$3,'Mapping water'!$D$4:$U$4,0))*$D85</f>
        <v>0</v>
      </c>
      <c r="X85" s="32">
        <f>INDEX('Mapping water'!$D$5:$U$352,MATCH($B85,'Mapping water'!$B$5:$B$352,0),MATCH(X$3,'Mapping water'!$D$4:$U$4,0))*$D85</f>
        <v>0</v>
      </c>
      <c r="Y85" s="32">
        <f>INDEX('Mapping water'!$D$5:$U$352,MATCH($B85,'Mapping water'!$B$5:$B$352,0),MATCH(Y$3,'Mapping water'!$D$4:$U$4,0))*$D85</f>
        <v>0</v>
      </c>
    </row>
    <row r="86" spans="1:25" x14ac:dyDescent="0.45">
      <c r="A86" s="10" t="s">
        <v>287</v>
      </c>
      <c r="B86" s="10" t="s">
        <v>288</v>
      </c>
      <c r="C86" s="10" t="s">
        <v>81</v>
      </c>
      <c r="D86" s="32">
        <f>INDEX('ONS data MYE 5'!$K$6:$K$445, MATCH($B86,'ONS data MYE 5'!$B$6:$B$445,0))</f>
        <v>113690</v>
      </c>
      <c r="E86" s="32">
        <f>INDEX('ONS data MYE 5'!$L$6:$L$445, MATCH($B86,'ONS data MYE 5'!$B$6:$B$445,0))</f>
        <v>278</v>
      </c>
      <c r="F86" s="32">
        <f t="shared" si="2"/>
        <v>5.6276211136906369</v>
      </c>
      <c r="G86" s="32">
        <f t="shared" si="3"/>
        <v>31.670119399256645</v>
      </c>
      <c r="H86" s="32">
        <f>INDEX('Mapping water'!$D$5:$U$352,MATCH($B86,'Mapping water'!$B$5:$B$352,0),MATCH(H$3,'Mapping water'!$D$4:$U$4,0))*$D86</f>
        <v>0</v>
      </c>
      <c r="I86" s="32">
        <f>INDEX('Mapping water'!$D$5:$U$352,MATCH($B86,'Mapping water'!$B$5:$B$352,0),MATCH(I$3,'Mapping water'!$D$4:$U$4,0))*$D86</f>
        <v>0</v>
      </c>
      <c r="J86" s="32">
        <f>INDEX('Mapping water'!$D$5:$U$352,MATCH($B86,'Mapping water'!$B$5:$B$352,0),MATCH(J$3,'Mapping water'!$D$4:$U$4,0))*$D86</f>
        <v>0</v>
      </c>
      <c r="K86" s="32">
        <f>INDEX('Mapping water'!$D$5:$U$352,MATCH($B86,'Mapping water'!$B$5:$B$352,0),MATCH(K$3,'Mapping water'!$D$4:$U$4,0))*$D86</f>
        <v>0</v>
      </c>
      <c r="L86" s="32">
        <f>INDEX('Mapping water'!$D$5:$U$352,MATCH($B86,'Mapping water'!$B$5:$B$352,0),MATCH(L$3,'Mapping water'!$D$4:$U$4,0))*$D86</f>
        <v>113690</v>
      </c>
      <c r="M86" s="32">
        <f>INDEX('Mapping water'!$D$5:$U$352,MATCH($B86,'Mapping water'!$B$5:$B$352,0),MATCH(M$3,'Mapping water'!$D$4:$U$4,0))*$D86</f>
        <v>0</v>
      </c>
      <c r="N86" s="32">
        <f>INDEX('Mapping water'!$D$5:$U$352,MATCH($B86,'Mapping water'!$B$5:$B$352,0),MATCH(N$3,'Mapping water'!$D$4:$U$4,0))*$D86</f>
        <v>0</v>
      </c>
      <c r="O86" s="32">
        <f>INDEX('Mapping water'!$D$5:$U$352,MATCH($B86,'Mapping water'!$B$5:$B$352,0),MATCH(O$3,'Mapping water'!$D$4:$U$4,0))*$D86</f>
        <v>0</v>
      </c>
      <c r="P86" s="32">
        <f>INDEX('Mapping water'!$D$5:$U$352,MATCH($B86,'Mapping water'!$B$5:$B$352,0),MATCH(P$3,'Mapping water'!$D$4:$U$4,0))*$D86</f>
        <v>0</v>
      </c>
      <c r="Q86" s="32">
        <f>INDEX('Mapping water'!$D$5:$U$352,MATCH($B86,'Mapping water'!$B$5:$B$352,0),MATCH(Q$3,'Mapping water'!$D$4:$U$4,0))*$D86</f>
        <v>0</v>
      </c>
      <c r="R86" s="32">
        <f>INDEX('Mapping water'!$D$5:$U$352,MATCH($B86,'Mapping water'!$B$5:$B$352,0),MATCH(R$3,'Mapping water'!$D$4:$U$4,0))*$D86</f>
        <v>0</v>
      </c>
      <c r="S86" s="32">
        <f>INDEX('Mapping water'!$D$5:$U$352,MATCH($B86,'Mapping water'!$B$5:$B$352,0),MATCH(S$3,'Mapping water'!$D$4:$U$4,0))*$D86</f>
        <v>0</v>
      </c>
      <c r="T86" s="32">
        <f>INDEX('Mapping water'!$D$5:$U$352,MATCH($B86,'Mapping water'!$B$5:$B$352,0),MATCH(T$3,'Mapping water'!$D$4:$U$4,0))*$D86</f>
        <v>0</v>
      </c>
      <c r="U86" s="32">
        <f>INDEX('Mapping water'!$D$5:$U$352,MATCH($B86,'Mapping water'!$B$5:$B$352,0),MATCH(U$3,'Mapping water'!$D$4:$U$4,0))*$D86</f>
        <v>0</v>
      </c>
      <c r="V86" s="32">
        <f>INDEX('Mapping water'!$D$5:$U$352,MATCH($B86,'Mapping water'!$B$5:$B$352,0),MATCH(V$3,'Mapping water'!$D$4:$U$4,0))*$D86</f>
        <v>0</v>
      </c>
      <c r="W86" s="32">
        <f>INDEX('Mapping water'!$D$5:$U$352,MATCH($B86,'Mapping water'!$B$5:$B$352,0),MATCH(W$3,'Mapping water'!$D$4:$U$4,0))*$D86</f>
        <v>0</v>
      </c>
      <c r="X86" s="32">
        <f>INDEX('Mapping water'!$D$5:$U$352,MATCH($B86,'Mapping water'!$B$5:$B$352,0),MATCH(X$3,'Mapping water'!$D$4:$U$4,0))*$D86</f>
        <v>0</v>
      </c>
      <c r="Y86" s="32">
        <f>INDEX('Mapping water'!$D$5:$U$352,MATCH($B86,'Mapping water'!$B$5:$B$352,0),MATCH(Y$3,'Mapping water'!$D$4:$U$4,0))*$D86</f>
        <v>0</v>
      </c>
    </row>
    <row r="87" spans="1:25" x14ac:dyDescent="0.45">
      <c r="A87" s="10" t="s">
        <v>669</v>
      </c>
      <c r="B87" s="10" t="s">
        <v>670</v>
      </c>
      <c r="C87" s="10" t="s">
        <v>81</v>
      </c>
      <c r="D87" s="32">
        <f>INDEX('ONS data MYE 5'!$K$6:$K$445, MATCH($B87,'ONS data MYE 5'!$B$6:$B$445,0))</f>
        <v>77231</v>
      </c>
      <c r="E87" s="32">
        <f>INDEX('ONS data MYE 5'!$L$6:$L$445, MATCH($B87,'ONS data MYE 5'!$B$6:$B$445,0))</f>
        <v>482</v>
      </c>
      <c r="F87" s="32">
        <f t="shared" si="2"/>
        <v>6.1779441140506002</v>
      </c>
      <c r="G87" s="32">
        <f t="shared" si="3"/>
        <v>38.166993476332458</v>
      </c>
      <c r="H87" s="32">
        <f>INDEX('Mapping water'!$D$5:$U$352,MATCH($B87,'Mapping water'!$B$5:$B$352,0),MATCH(H$3,'Mapping water'!$D$4:$U$4,0))*$D87</f>
        <v>0</v>
      </c>
      <c r="I87" s="32">
        <f>INDEX('Mapping water'!$D$5:$U$352,MATCH($B87,'Mapping water'!$B$5:$B$352,0),MATCH(I$3,'Mapping water'!$D$4:$U$4,0))*$D87</f>
        <v>0</v>
      </c>
      <c r="J87" s="32">
        <f>INDEX('Mapping water'!$D$5:$U$352,MATCH($B87,'Mapping water'!$B$5:$B$352,0),MATCH(J$3,'Mapping water'!$D$4:$U$4,0))*$D87</f>
        <v>0</v>
      </c>
      <c r="K87" s="32">
        <f>INDEX('Mapping water'!$D$5:$U$352,MATCH($B87,'Mapping water'!$B$5:$B$352,0),MATCH(K$3,'Mapping water'!$D$4:$U$4,0))*$D87</f>
        <v>0</v>
      </c>
      <c r="L87" s="32">
        <f>INDEX('Mapping water'!$D$5:$U$352,MATCH($B87,'Mapping water'!$B$5:$B$352,0),MATCH(L$3,'Mapping water'!$D$4:$U$4,0))*$D87</f>
        <v>77231</v>
      </c>
      <c r="M87" s="32">
        <f>INDEX('Mapping water'!$D$5:$U$352,MATCH($B87,'Mapping water'!$B$5:$B$352,0),MATCH(M$3,'Mapping water'!$D$4:$U$4,0))*$D87</f>
        <v>0</v>
      </c>
      <c r="N87" s="32">
        <f>INDEX('Mapping water'!$D$5:$U$352,MATCH($B87,'Mapping water'!$B$5:$B$352,0),MATCH(N$3,'Mapping water'!$D$4:$U$4,0))*$D87</f>
        <v>0</v>
      </c>
      <c r="O87" s="32">
        <f>INDEX('Mapping water'!$D$5:$U$352,MATCH($B87,'Mapping water'!$B$5:$B$352,0),MATCH(O$3,'Mapping water'!$D$4:$U$4,0))*$D87</f>
        <v>0</v>
      </c>
      <c r="P87" s="32">
        <f>INDEX('Mapping water'!$D$5:$U$352,MATCH($B87,'Mapping water'!$B$5:$B$352,0),MATCH(P$3,'Mapping water'!$D$4:$U$4,0))*$D87</f>
        <v>0</v>
      </c>
      <c r="Q87" s="32">
        <f>INDEX('Mapping water'!$D$5:$U$352,MATCH($B87,'Mapping water'!$B$5:$B$352,0),MATCH(Q$3,'Mapping water'!$D$4:$U$4,0))*$D87</f>
        <v>0</v>
      </c>
      <c r="R87" s="32">
        <f>INDEX('Mapping water'!$D$5:$U$352,MATCH($B87,'Mapping water'!$B$5:$B$352,0),MATCH(R$3,'Mapping water'!$D$4:$U$4,0))*$D87</f>
        <v>0</v>
      </c>
      <c r="S87" s="32">
        <f>INDEX('Mapping water'!$D$5:$U$352,MATCH($B87,'Mapping water'!$B$5:$B$352,0),MATCH(S$3,'Mapping water'!$D$4:$U$4,0))*$D87</f>
        <v>0</v>
      </c>
      <c r="T87" s="32">
        <f>INDEX('Mapping water'!$D$5:$U$352,MATCH($B87,'Mapping water'!$B$5:$B$352,0),MATCH(T$3,'Mapping water'!$D$4:$U$4,0))*$D87</f>
        <v>0</v>
      </c>
      <c r="U87" s="32">
        <f>INDEX('Mapping water'!$D$5:$U$352,MATCH($B87,'Mapping water'!$B$5:$B$352,0),MATCH(U$3,'Mapping water'!$D$4:$U$4,0))*$D87</f>
        <v>0</v>
      </c>
      <c r="V87" s="32">
        <f>INDEX('Mapping water'!$D$5:$U$352,MATCH($B87,'Mapping water'!$B$5:$B$352,0),MATCH(V$3,'Mapping water'!$D$4:$U$4,0))*$D87</f>
        <v>0</v>
      </c>
      <c r="W87" s="32">
        <f>INDEX('Mapping water'!$D$5:$U$352,MATCH($B87,'Mapping water'!$B$5:$B$352,0),MATCH(W$3,'Mapping water'!$D$4:$U$4,0))*$D87</f>
        <v>0</v>
      </c>
      <c r="X87" s="32">
        <f>INDEX('Mapping water'!$D$5:$U$352,MATCH($B87,'Mapping water'!$B$5:$B$352,0),MATCH(X$3,'Mapping water'!$D$4:$U$4,0))*$D87</f>
        <v>0</v>
      </c>
      <c r="Y87" s="32">
        <f>INDEX('Mapping water'!$D$5:$U$352,MATCH($B87,'Mapping water'!$B$5:$B$352,0),MATCH(Y$3,'Mapping water'!$D$4:$U$4,0))*$D87</f>
        <v>0</v>
      </c>
    </row>
    <row r="88" spans="1:25" x14ac:dyDescent="0.45">
      <c r="A88" s="10" t="s">
        <v>671</v>
      </c>
      <c r="B88" s="10" t="s">
        <v>672</v>
      </c>
      <c r="C88" s="10" t="s">
        <v>81</v>
      </c>
      <c r="D88" s="32">
        <f>INDEX('ONS data MYE 5'!$K$6:$K$445, MATCH($B88,'ONS data MYE 5'!$B$6:$B$445,0))</f>
        <v>104331</v>
      </c>
      <c r="E88" s="32">
        <f>INDEX('ONS data MYE 5'!$L$6:$L$445, MATCH($B88,'ONS data MYE 5'!$B$6:$B$445,0))</f>
        <v>1580</v>
      </c>
      <c r="F88" s="32">
        <f t="shared" si="2"/>
        <v>7.3651801260210128</v>
      </c>
      <c r="G88" s="32">
        <f t="shared" si="3"/>
        <v>54.2458782887349</v>
      </c>
      <c r="H88" s="32">
        <f>INDEX('Mapping water'!$D$5:$U$352,MATCH($B88,'Mapping water'!$B$5:$B$352,0),MATCH(H$3,'Mapping water'!$D$4:$U$4,0))*$D88</f>
        <v>0</v>
      </c>
      <c r="I88" s="32">
        <f>INDEX('Mapping water'!$D$5:$U$352,MATCH($B88,'Mapping water'!$B$5:$B$352,0),MATCH(I$3,'Mapping water'!$D$4:$U$4,0))*$D88</f>
        <v>0</v>
      </c>
      <c r="J88" s="32">
        <f>INDEX('Mapping water'!$D$5:$U$352,MATCH($B88,'Mapping water'!$B$5:$B$352,0),MATCH(J$3,'Mapping water'!$D$4:$U$4,0))*$D88</f>
        <v>0</v>
      </c>
      <c r="K88" s="32">
        <f>INDEX('Mapping water'!$D$5:$U$352,MATCH($B88,'Mapping water'!$B$5:$B$352,0),MATCH(K$3,'Mapping water'!$D$4:$U$4,0))*$D88</f>
        <v>0</v>
      </c>
      <c r="L88" s="32">
        <f>INDEX('Mapping water'!$D$5:$U$352,MATCH($B88,'Mapping water'!$B$5:$B$352,0),MATCH(L$3,'Mapping water'!$D$4:$U$4,0))*$D88</f>
        <v>104331</v>
      </c>
      <c r="M88" s="32">
        <f>INDEX('Mapping water'!$D$5:$U$352,MATCH($B88,'Mapping water'!$B$5:$B$352,0),MATCH(M$3,'Mapping water'!$D$4:$U$4,0))*$D88</f>
        <v>0</v>
      </c>
      <c r="N88" s="32">
        <f>INDEX('Mapping water'!$D$5:$U$352,MATCH($B88,'Mapping water'!$B$5:$B$352,0),MATCH(N$3,'Mapping water'!$D$4:$U$4,0))*$D88</f>
        <v>0</v>
      </c>
      <c r="O88" s="32">
        <f>INDEX('Mapping water'!$D$5:$U$352,MATCH($B88,'Mapping water'!$B$5:$B$352,0),MATCH(O$3,'Mapping water'!$D$4:$U$4,0))*$D88</f>
        <v>0</v>
      </c>
      <c r="P88" s="32">
        <f>INDEX('Mapping water'!$D$5:$U$352,MATCH($B88,'Mapping water'!$B$5:$B$352,0),MATCH(P$3,'Mapping water'!$D$4:$U$4,0))*$D88</f>
        <v>0</v>
      </c>
      <c r="Q88" s="32">
        <f>INDEX('Mapping water'!$D$5:$U$352,MATCH($B88,'Mapping water'!$B$5:$B$352,0),MATCH(Q$3,'Mapping water'!$D$4:$U$4,0))*$D88</f>
        <v>0</v>
      </c>
      <c r="R88" s="32">
        <f>INDEX('Mapping water'!$D$5:$U$352,MATCH($B88,'Mapping water'!$B$5:$B$352,0),MATCH(R$3,'Mapping water'!$D$4:$U$4,0))*$D88</f>
        <v>0</v>
      </c>
      <c r="S88" s="32">
        <f>INDEX('Mapping water'!$D$5:$U$352,MATCH($B88,'Mapping water'!$B$5:$B$352,0),MATCH(S$3,'Mapping water'!$D$4:$U$4,0))*$D88</f>
        <v>0</v>
      </c>
      <c r="T88" s="32">
        <f>INDEX('Mapping water'!$D$5:$U$352,MATCH($B88,'Mapping water'!$B$5:$B$352,0),MATCH(T$3,'Mapping water'!$D$4:$U$4,0))*$D88</f>
        <v>0</v>
      </c>
      <c r="U88" s="32">
        <f>INDEX('Mapping water'!$D$5:$U$352,MATCH($B88,'Mapping water'!$B$5:$B$352,0),MATCH(U$3,'Mapping water'!$D$4:$U$4,0))*$D88</f>
        <v>0</v>
      </c>
      <c r="V88" s="32">
        <f>INDEX('Mapping water'!$D$5:$U$352,MATCH($B88,'Mapping water'!$B$5:$B$352,0),MATCH(V$3,'Mapping water'!$D$4:$U$4,0))*$D88</f>
        <v>0</v>
      </c>
      <c r="W88" s="32">
        <f>INDEX('Mapping water'!$D$5:$U$352,MATCH($B88,'Mapping water'!$B$5:$B$352,0),MATCH(W$3,'Mapping water'!$D$4:$U$4,0))*$D88</f>
        <v>0</v>
      </c>
      <c r="X88" s="32">
        <f>INDEX('Mapping water'!$D$5:$U$352,MATCH($B88,'Mapping water'!$B$5:$B$352,0),MATCH(X$3,'Mapping water'!$D$4:$U$4,0))*$D88</f>
        <v>0</v>
      </c>
      <c r="Y88" s="32">
        <f>INDEX('Mapping water'!$D$5:$U$352,MATCH($B88,'Mapping water'!$B$5:$B$352,0),MATCH(Y$3,'Mapping water'!$D$4:$U$4,0))*$D88</f>
        <v>0</v>
      </c>
    </row>
    <row r="89" spans="1:25" x14ac:dyDescent="0.45">
      <c r="A89" s="10" t="s">
        <v>673</v>
      </c>
      <c r="B89" s="10" t="s">
        <v>674</v>
      </c>
      <c r="C89" s="10" t="s">
        <v>81</v>
      </c>
      <c r="D89" s="32">
        <f>INDEX('ONS data MYE 5'!$K$6:$K$445, MATCH($B89,'ONS data MYE 5'!$B$6:$B$445,0))</f>
        <v>99383</v>
      </c>
      <c r="E89" s="32">
        <f>INDEX('ONS data MYE 5'!$L$6:$L$445, MATCH($B89,'ONS data MYE 5'!$B$6:$B$445,0))</f>
        <v>361</v>
      </c>
      <c r="F89" s="32">
        <f t="shared" si="2"/>
        <v>5.8888779583328805</v>
      </c>
      <c r="G89" s="32">
        <f t="shared" si="3"/>
        <v>34.678883608138833</v>
      </c>
      <c r="H89" s="32">
        <f>INDEX('Mapping water'!$D$5:$U$352,MATCH($B89,'Mapping water'!$B$5:$B$352,0),MATCH(H$3,'Mapping water'!$D$4:$U$4,0))*$D89</f>
        <v>0</v>
      </c>
      <c r="I89" s="32">
        <f>INDEX('Mapping water'!$D$5:$U$352,MATCH($B89,'Mapping water'!$B$5:$B$352,0),MATCH(I$3,'Mapping water'!$D$4:$U$4,0))*$D89</f>
        <v>0</v>
      </c>
      <c r="J89" s="32">
        <f>INDEX('Mapping water'!$D$5:$U$352,MATCH($B89,'Mapping water'!$B$5:$B$352,0),MATCH(J$3,'Mapping water'!$D$4:$U$4,0))*$D89</f>
        <v>0</v>
      </c>
      <c r="K89" s="32">
        <f>INDEX('Mapping water'!$D$5:$U$352,MATCH($B89,'Mapping water'!$B$5:$B$352,0),MATCH(K$3,'Mapping water'!$D$4:$U$4,0))*$D89</f>
        <v>0</v>
      </c>
      <c r="L89" s="32">
        <f>INDEX('Mapping water'!$D$5:$U$352,MATCH($B89,'Mapping water'!$B$5:$B$352,0),MATCH(L$3,'Mapping water'!$D$4:$U$4,0))*$D89</f>
        <v>99383</v>
      </c>
      <c r="M89" s="32">
        <f>INDEX('Mapping water'!$D$5:$U$352,MATCH($B89,'Mapping water'!$B$5:$B$352,0),MATCH(M$3,'Mapping water'!$D$4:$U$4,0))*$D89</f>
        <v>0</v>
      </c>
      <c r="N89" s="32">
        <f>INDEX('Mapping water'!$D$5:$U$352,MATCH($B89,'Mapping water'!$B$5:$B$352,0),MATCH(N$3,'Mapping water'!$D$4:$U$4,0))*$D89</f>
        <v>0</v>
      </c>
      <c r="O89" s="32">
        <f>INDEX('Mapping water'!$D$5:$U$352,MATCH($B89,'Mapping water'!$B$5:$B$352,0),MATCH(O$3,'Mapping water'!$D$4:$U$4,0))*$D89</f>
        <v>0</v>
      </c>
      <c r="P89" s="32">
        <f>INDEX('Mapping water'!$D$5:$U$352,MATCH($B89,'Mapping water'!$B$5:$B$352,0),MATCH(P$3,'Mapping water'!$D$4:$U$4,0))*$D89</f>
        <v>0</v>
      </c>
      <c r="Q89" s="32">
        <f>INDEX('Mapping water'!$D$5:$U$352,MATCH($B89,'Mapping water'!$B$5:$B$352,0),MATCH(Q$3,'Mapping water'!$D$4:$U$4,0))*$D89</f>
        <v>0</v>
      </c>
      <c r="R89" s="32">
        <f>INDEX('Mapping water'!$D$5:$U$352,MATCH($B89,'Mapping water'!$B$5:$B$352,0),MATCH(R$3,'Mapping water'!$D$4:$U$4,0))*$D89</f>
        <v>0</v>
      </c>
      <c r="S89" s="32">
        <f>INDEX('Mapping water'!$D$5:$U$352,MATCH($B89,'Mapping water'!$B$5:$B$352,0),MATCH(S$3,'Mapping water'!$D$4:$U$4,0))*$D89</f>
        <v>0</v>
      </c>
      <c r="T89" s="32">
        <f>INDEX('Mapping water'!$D$5:$U$352,MATCH($B89,'Mapping water'!$B$5:$B$352,0),MATCH(T$3,'Mapping water'!$D$4:$U$4,0))*$D89</f>
        <v>0</v>
      </c>
      <c r="U89" s="32">
        <f>INDEX('Mapping water'!$D$5:$U$352,MATCH($B89,'Mapping water'!$B$5:$B$352,0),MATCH(U$3,'Mapping water'!$D$4:$U$4,0))*$D89</f>
        <v>0</v>
      </c>
      <c r="V89" s="32">
        <f>INDEX('Mapping water'!$D$5:$U$352,MATCH($B89,'Mapping water'!$B$5:$B$352,0),MATCH(V$3,'Mapping water'!$D$4:$U$4,0))*$D89</f>
        <v>0</v>
      </c>
      <c r="W89" s="32">
        <f>INDEX('Mapping water'!$D$5:$U$352,MATCH($B89,'Mapping water'!$B$5:$B$352,0),MATCH(W$3,'Mapping water'!$D$4:$U$4,0))*$D89</f>
        <v>0</v>
      </c>
      <c r="X89" s="32">
        <f>INDEX('Mapping water'!$D$5:$U$352,MATCH($B89,'Mapping water'!$B$5:$B$352,0),MATCH(X$3,'Mapping water'!$D$4:$U$4,0))*$D89</f>
        <v>0</v>
      </c>
      <c r="Y89" s="32">
        <f>INDEX('Mapping water'!$D$5:$U$352,MATCH($B89,'Mapping water'!$B$5:$B$352,0),MATCH(Y$3,'Mapping water'!$D$4:$U$4,0))*$D89</f>
        <v>0</v>
      </c>
    </row>
    <row r="90" spans="1:25" x14ac:dyDescent="0.45">
      <c r="A90" s="10" t="s">
        <v>689</v>
      </c>
      <c r="B90" s="10" t="s">
        <v>690</v>
      </c>
      <c r="C90" s="10" t="s">
        <v>81</v>
      </c>
      <c r="D90" s="32">
        <f>INDEX('ONS data MYE 5'!$K$6:$K$445, MATCH($B90,'ONS data MYE 5'!$B$6:$B$445,0))</f>
        <v>114256</v>
      </c>
      <c r="E90" s="32">
        <f>INDEX('ONS data MYE 5'!$L$6:$L$445, MATCH($B90,'ONS data MYE 5'!$B$6:$B$445,0))</f>
        <v>179</v>
      </c>
      <c r="F90" s="32">
        <f t="shared" si="2"/>
        <v>5.1873858058407549</v>
      </c>
      <c r="G90" s="32">
        <f t="shared" si="3"/>
        <v>26.908971498638138</v>
      </c>
      <c r="H90" s="32">
        <f>INDEX('Mapping water'!$D$5:$U$352,MATCH($B90,'Mapping water'!$B$5:$B$352,0),MATCH(H$3,'Mapping water'!$D$4:$U$4,0))*$D90</f>
        <v>0</v>
      </c>
      <c r="I90" s="32">
        <f>INDEX('Mapping water'!$D$5:$U$352,MATCH($B90,'Mapping water'!$B$5:$B$352,0),MATCH(I$3,'Mapping water'!$D$4:$U$4,0))*$D90</f>
        <v>0</v>
      </c>
      <c r="J90" s="32">
        <f>INDEX('Mapping water'!$D$5:$U$352,MATCH($B90,'Mapping water'!$B$5:$B$352,0),MATCH(J$3,'Mapping water'!$D$4:$U$4,0))*$D90</f>
        <v>0</v>
      </c>
      <c r="K90" s="32">
        <f>INDEX('Mapping water'!$D$5:$U$352,MATCH($B90,'Mapping water'!$B$5:$B$352,0),MATCH(K$3,'Mapping water'!$D$4:$U$4,0))*$D90</f>
        <v>0</v>
      </c>
      <c r="L90" s="32">
        <f>INDEX('Mapping water'!$D$5:$U$352,MATCH($B90,'Mapping water'!$B$5:$B$352,0),MATCH(L$3,'Mapping water'!$D$4:$U$4,0))*$D90</f>
        <v>63983.360000000008</v>
      </c>
      <c r="M90" s="32">
        <f>INDEX('Mapping water'!$D$5:$U$352,MATCH($B90,'Mapping water'!$B$5:$B$352,0),MATCH(M$3,'Mapping water'!$D$4:$U$4,0))*$D90</f>
        <v>0</v>
      </c>
      <c r="N90" s="32">
        <f>INDEX('Mapping water'!$D$5:$U$352,MATCH($B90,'Mapping water'!$B$5:$B$352,0),MATCH(N$3,'Mapping water'!$D$4:$U$4,0))*$D90</f>
        <v>0</v>
      </c>
      <c r="O90" s="32">
        <f>INDEX('Mapping water'!$D$5:$U$352,MATCH($B90,'Mapping water'!$B$5:$B$352,0),MATCH(O$3,'Mapping water'!$D$4:$U$4,0))*$D90</f>
        <v>0</v>
      </c>
      <c r="P90" s="32">
        <f>INDEX('Mapping water'!$D$5:$U$352,MATCH($B90,'Mapping water'!$B$5:$B$352,0),MATCH(P$3,'Mapping water'!$D$4:$U$4,0))*$D90</f>
        <v>0</v>
      </c>
      <c r="Q90" s="32">
        <f>INDEX('Mapping water'!$D$5:$U$352,MATCH($B90,'Mapping water'!$B$5:$B$352,0),MATCH(Q$3,'Mapping water'!$D$4:$U$4,0))*$D90</f>
        <v>50272.639999999999</v>
      </c>
      <c r="R90" s="32">
        <f>INDEX('Mapping water'!$D$5:$U$352,MATCH($B90,'Mapping water'!$B$5:$B$352,0),MATCH(R$3,'Mapping water'!$D$4:$U$4,0))*$D90</f>
        <v>0</v>
      </c>
      <c r="S90" s="32">
        <f>INDEX('Mapping water'!$D$5:$U$352,MATCH($B90,'Mapping water'!$B$5:$B$352,0),MATCH(S$3,'Mapping water'!$D$4:$U$4,0))*$D90</f>
        <v>0</v>
      </c>
      <c r="T90" s="32">
        <f>INDEX('Mapping water'!$D$5:$U$352,MATCH($B90,'Mapping water'!$B$5:$B$352,0),MATCH(T$3,'Mapping water'!$D$4:$U$4,0))*$D90</f>
        <v>0</v>
      </c>
      <c r="U90" s="32">
        <f>INDEX('Mapping water'!$D$5:$U$352,MATCH($B90,'Mapping water'!$B$5:$B$352,0),MATCH(U$3,'Mapping water'!$D$4:$U$4,0))*$D90</f>
        <v>0</v>
      </c>
      <c r="V90" s="32">
        <f>INDEX('Mapping water'!$D$5:$U$352,MATCH($B90,'Mapping water'!$B$5:$B$352,0),MATCH(V$3,'Mapping water'!$D$4:$U$4,0))*$D90</f>
        <v>0</v>
      </c>
      <c r="W90" s="32">
        <f>INDEX('Mapping water'!$D$5:$U$352,MATCH($B90,'Mapping water'!$B$5:$B$352,0),MATCH(W$3,'Mapping water'!$D$4:$U$4,0))*$D90</f>
        <v>0</v>
      </c>
      <c r="X90" s="32">
        <f>INDEX('Mapping water'!$D$5:$U$352,MATCH($B90,'Mapping water'!$B$5:$B$352,0),MATCH(X$3,'Mapping water'!$D$4:$U$4,0))*$D90</f>
        <v>0</v>
      </c>
      <c r="Y90" s="32">
        <f>INDEX('Mapping water'!$D$5:$U$352,MATCH($B90,'Mapping water'!$B$5:$B$352,0),MATCH(Y$3,'Mapping water'!$D$4:$U$4,0))*$D90</f>
        <v>0</v>
      </c>
    </row>
    <row r="91" spans="1:25" x14ac:dyDescent="0.45">
      <c r="A91" s="10" t="s">
        <v>22</v>
      </c>
      <c r="B91" s="10" t="s">
        <v>23</v>
      </c>
      <c r="C91" s="10" t="s">
        <v>24</v>
      </c>
      <c r="D91" s="32">
        <f>INDEX('ONS data MYE 5'!$K$6:$K$445, MATCH($B91,'ONS data MYE 5'!$B$6:$B$445,0))</f>
        <v>6139</v>
      </c>
      <c r="E91" s="32">
        <f>INDEX('ONS data MYE 5'!$L$6:$L$445, MATCH($B91,'ONS data MYE 5'!$B$6:$B$445,0))</f>
        <v>2114</v>
      </c>
      <c r="F91" s="32">
        <f t="shared" si="2"/>
        <v>7.6563371664301831</v>
      </c>
      <c r="G91" s="32">
        <f t="shared" si="3"/>
        <v>58.619498806060164</v>
      </c>
      <c r="H91" s="32">
        <f>INDEX('Mapping water'!$D$5:$U$352,MATCH($B91,'Mapping water'!$B$5:$B$352,0),MATCH(H$3,'Mapping water'!$D$4:$U$4,0))*$D91</f>
        <v>0</v>
      </c>
      <c r="I91" s="32">
        <f>INDEX('Mapping water'!$D$5:$U$352,MATCH($B91,'Mapping water'!$B$5:$B$352,0),MATCH(I$3,'Mapping water'!$D$4:$U$4,0))*$D91</f>
        <v>0</v>
      </c>
      <c r="J91" s="32">
        <f>INDEX('Mapping water'!$D$5:$U$352,MATCH($B91,'Mapping water'!$B$5:$B$352,0),MATCH(J$3,'Mapping water'!$D$4:$U$4,0))*$D91</f>
        <v>0</v>
      </c>
      <c r="K91" s="32">
        <f>INDEX('Mapping water'!$D$5:$U$352,MATCH($B91,'Mapping water'!$B$5:$B$352,0),MATCH(K$3,'Mapping water'!$D$4:$U$4,0))*$D91</f>
        <v>0</v>
      </c>
      <c r="L91" s="32">
        <f>INDEX('Mapping water'!$D$5:$U$352,MATCH($B91,'Mapping water'!$B$5:$B$352,0),MATCH(L$3,'Mapping water'!$D$4:$U$4,0))*$D91</f>
        <v>0</v>
      </c>
      <c r="M91" s="32">
        <f>INDEX('Mapping water'!$D$5:$U$352,MATCH($B91,'Mapping water'!$B$5:$B$352,0),MATCH(M$3,'Mapping water'!$D$4:$U$4,0))*$D91</f>
        <v>0</v>
      </c>
      <c r="N91" s="32">
        <f>INDEX('Mapping water'!$D$5:$U$352,MATCH($B91,'Mapping water'!$B$5:$B$352,0),MATCH(N$3,'Mapping water'!$D$4:$U$4,0))*$D91</f>
        <v>6139</v>
      </c>
      <c r="O91" s="32">
        <f>INDEX('Mapping water'!$D$5:$U$352,MATCH($B91,'Mapping water'!$B$5:$B$352,0),MATCH(O$3,'Mapping water'!$D$4:$U$4,0))*$D91</f>
        <v>0</v>
      </c>
      <c r="P91" s="32">
        <f>INDEX('Mapping water'!$D$5:$U$352,MATCH($B91,'Mapping water'!$B$5:$B$352,0),MATCH(P$3,'Mapping water'!$D$4:$U$4,0))*$D91</f>
        <v>0</v>
      </c>
      <c r="Q91" s="32">
        <f>INDEX('Mapping water'!$D$5:$U$352,MATCH($B91,'Mapping water'!$B$5:$B$352,0),MATCH(Q$3,'Mapping water'!$D$4:$U$4,0))*$D91</f>
        <v>0</v>
      </c>
      <c r="R91" s="32">
        <f>INDEX('Mapping water'!$D$5:$U$352,MATCH($B91,'Mapping water'!$B$5:$B$352,0),MATCH(R$3,'Mapping water'!$D$4:$U$4,0))*$D91</f>
        <v>0</v>
      </c>
      <c r="S91" s="32">
        <f>INDEX('Mapping water'!$D$5:$U$352,MATCH($B91,'Mapping water'!$B$5:$B$352,0),MATCH(S$3,'Mapping water'!$D$4:$U$4,0))*$D91</f>
        <v>0</v>
      </c>
      <c r="T91" s="32">
        <f>INDEX('Mapping water'!$D$5:$U$352,MATCH($B91,'Mapping water'!$B$5:$B$352,0),MATCH(T$3,'Mapping water'!$D$4:$U$4,0))*$D91</f>
        <v>0</v>
      </c>
      <c r="U91" s="32">
        <f>INDEX('Mapping water'!$D$5:$U$352,MATCH($B91,'Mapping water'!$B$5:$B$352,0),MATCH(U$3,'Mapping water'!$D$4:$U$4,0))*$D91</f>
        <v>0</v>
      </c>
      <c r="V91" s="32">
        <f>INDEX('Mapping water'!$D$5:$U$352,MATCH($B91,'Mapping water'!$B$5:$B$352,0),MATCH(V$3,'Mapping water'!$D$4:$U$4,0))*$D91</f>
        <v>0</v>
      </c>
      <c r="W91" s="32">
        <f>INDEX('Mapping water'!$D$5:$U$352,MATCH($B91,'Mapping water'!$B$5:$B$352,0),MATCH(W$3,'Mapping water'!$D$4:$U$4,0))*$D91</f>
        <v>0</v>
      </c>
      <c r="X91" s="32">
        <f>INDEX('Mapping water'!$D$5:$U$352,MATCH($B91,'Mapping water'!$B$5:$B$352,0),MATCH(X$3,'Mapping water'!$D$4:$U$4,0))*$D91</f>
        <v>0</v>
      </c>
      <c r="Y91" s="32">
        <f>INDEX('Mapping water'!$D$5:$U$352,MATCH($B91,'Mapping water'!$B$5:$B$352,0),MATCH(Y$3,'Mapping water'!$D$4:$U$4,0))*$D91</f>
        <v>0</v>
      </c>
    </row>
    <row r="92" spans="1:25" x14ac:dyDescent="0.45">
      <c r="A92" s="10" t="s">
        <v>25</v>
      </c>
      <c r="B92" s="10" t="s">
        <v>26</v>
      </c>
      <c r="C92" s="10" t="s">
        <v>24</v>
      </c>
      <c r="D92" s="32">
        <f>INDEX('ONS data MYE 5'!$K$6:$K$445, MATCH($B92,'ONS data MYE 5'!$B$6:$B$445,0))</f>
        <v>229899</v>
      </c>
      <c r="E92" s="32">
        <f>INDEX('ONS data MYE 5'!$L$6:$L$445, MATCH($B92,'ONS data MYE 5'!$B$6:$B$445,0))</f>
        <v>10699</v>
      </c>
      <c r="F92" s="32">
        <f t="shared" si="2"/>
        <v>9.2779055581386061</v>
      </c>
      <c r="G92" s="32">
        <f t="shared" si="3"/>
        <v>86.079531545739243</v>
      </c>
      <c r="H92" s="32">
        <f>INDEX('Mapping water'!$D$5:$U$352,MATCH($B92,'Mapping water'!$B$5:$B$352,0),MATCH(H$3,'Mapping water'!$D$4:$U$4,0))*$D92</f>
        <v>0</v>
      </c>
      <c r="I92" s="32">
        <f>INDEX('Mapping water'!$D$5:$U$352,MATCH($B92,'Mapping water'!$B$5:$B$352,0),MATCH(I$3,'Mapping water'!$D$4:$U$4,0))*$D92</f>
        <v>0</v>
      </c>
      <c r="J92" s="32">
        <f>INDEX('Mapping water'!$D$5:$U$352,MATCH($B92,'Mapping water'!$B$5:$B$352,0),MATCH(J$3,'Mapping water'!$D$4:$U$4,0))*$D92</f>
        <v>0</v>
      </c>
      <c r="K92" s="32">
        <f>INDEX('Mapping water'!$D$5:$U$352,MATCH($B92,'Mapping water'!$B$5:$B$352,0),MATCH(K$3,'Mapping water'!$D$4:$U$4,0))*$D92</f>
        <v>0</v>
      </c>
      <c r="L92" s="32">
        <f>INDEX('Mapping water'!$D$5:$U$352,MATCH($B92,'Mapping water'!$B$5:$B$352,0),MATCH(L$3,'Mapping water'!$D$4:$U$4,0))*$D92</f>
        <v>0</v>
      </c>
      <c r="M92" s="32">
        <f>INDEX('Mapping water'!$D$5:$U$352,MATCH($B92,'Mapping water'!$B$5:$B$352,0),MATCH(M$3,'Mapping water'!$D$4:$U$4,0))*$D92</f>
        <v>0</v>
      </c>
      <c r="N92" s="32">
        <f>INDEX('Mapping water'!$D$5:$U$352,MATCH($B92,'Mapping water'!$B$5:$B$352,0),MATCH(N$3,'Mapping water'!$D$4:$U$4,0))*$D92</f>
        <v>229899</v>
      </c>
      <c r="O92" s="32">
        <f>INDEX('Mapping water'!$D$5:$U$352,MATCH($B92,'Mapping water'!$B$5:$B$352,0),MATCH(O$3,'Mapping water'!$D$4:$U$4,0))*$D92</f>
        <v>0</v>
      </c>
      <c r="P92" s="32">
        <f>INDEX('Mapping water'!$D$5:$U$352,MATCH($B92,'Mapping water'!$B$5:$B$352,0),MATCH(P$3,'Mapping water'!$D$4:$U$4,0))*$D92</f>
        <v>0</v>
      </c>
      <c r="Q92" s="32">
        <f>INDEX('Mapping water'!$D$5:$U$352,MATCH($B92,'Mapping water'!$B$5:$B$352,0),MATCH(Q$3,'Mapping water'!$D$4:$U$4,0))*$D92</f>
        <v>0</v>
      </c>
      <c r="R92" s="32">
        <f>INDEX('Mapping water'!$D$5:$U$352,MATCH($B92,'Mapping water'!$B$5:$B$352,0),MATCH(R$3,'Mapping water'!$D$4:$U$4,0))*$D92</f>
        <v>0</v>
      </c>
      <c r="S92" s="32">
        <f>INDEX('Mapping water'!$D$5:$U$352,MATCH($B92,'Mapping water'!$B$5:$B$352,0),MATCH(S$3,'Mapping water'!$D$4:$U$4,0))*$D92</f>
        <v>0</v>
      </c>
      <c r="T92" s="32">
        <f>INDEX('Mapping water'!$D$5:$U$352,MATCH($B92,'Mapping water'!$B$5:$B$352,0),MATCH(T$3,'Mapping water'!$D$4:$U$4,0))*$D92</f>
        <v>0</v>
      </c>
      <c r="U92" s="32">
        <f>INDEX('Mapping water'!$D$5:$U$352,MATCH($B92,'Mapping water'!$B$5:$B$352,0),MATCH(U$3,'Mapping water'!$D$4:$U$4,0))*$D92</f>
        <v>0</v>
      </c>
      <c r="V92" s="32">
        <f>INDEX('Mapping water'!$D$5:$U$352,MATCH($B92,'Mapping water'!$B$5:$B$352,0),MATCH(V$3,'Mapping water'!$D$4:$U$4,0))*$D92</f>
        <v>0</v>
      </c>
      <c r="W92" s="32">
        <f>INDEX('Mapping water'!$D$5:$U$352,MATCH($B92,'Mapping water'!$B$5:$B$352,0),MATCH(W$3,'Mapping water'!$D$4:$U$4,0))*$D92</f>
        <v>0</v>
      </c>
      <c r="X92" s="32">
        <f>INDEX('Mapping water'!$D$5:$U$352,MATCH($B92,'Mapping water'!$B$5:$B$352,0),MATCH(X$3,'Mapping water'!$D$4:$U$4,0))*$D92</f>
        <v>0</v>
      </c>
      <c r="Y92" s="32">
        <f>INDEX('Mapping water'!$D$5:$U$352,MATCH($B92,'Mapping water'!$B$5:$B$352,0),MATCH(Y$3,'Mapping water'!$D$4:$U$4,0))*$D92</f>
        <v>0</v>
      </c>
    </row>
    <row r="93" spans="1:25" x14ac:dyDescent="0.45">
      <c r="A93" s="10" t="s">
        <v>60</v>
      </c>
      <c r="B93" s="10" t="s">
        <v>61</v>
      </c>
      <c r="C93" s="10" t="s">
        <v>24</v>
      </c>
      <c r="D93" s="32">
        <f>INDEX('ONS data MYE 5'!$K$6:$K$445, MATCH($B93,'ONS data MYE 5'!$B$6:$B$445,0))</f>
        <v>373745</v>
      </c>
      <c r="E93" s="32">
        <f>INDEX('ONS data MYE 5'!$L$6:$L$445, MATCH($B93,'ONS data MYE 5'!$B$6:$B$445,0))</f>
        <v>4308</v>
      </c>
      <c r="F93" s="32">
        <f t="shared" si="2"/>
        <v>8.3682290382762794</v>
      </c>
      <c r="G93" s="32">
        <f t="shared" si="3"/>
        <v>70.02725723705035</v>
      </c>
      <c r="H93" s="32">
        <f>INDEX('Mapping water'!$D$5:$U$352,MATCH($B93,'Mapping water'!$B$5:$B$352,0),MATCH(H$3,'Mapping water'!$D$4:$U$4,0))*$D93</f>
        <v>0</v>
      </c>
      <c r="I93" s="32">
        <f>INDEX('Mapping water'!$D$5:$U$352,MATCH($B93,'Mapping water'!$B$5:$B$352,0),MATCH(I$3,'Mapping water'!$D$4:$U$4,0))*$D93</f>
        <v>0</v>
      </c>
      <c r="J93" s="32">
        <f>INDEX('Mapping water'!$D$5:$U$352,MATCH($B93,'Mapping water'!$B$5:$B$352,0),MATCH(J$3,'Mapping water'!$D$4:$U$4,0))*$D93</f>
        <v>0</v>
      </c>
      <c r="K93" s="32">
        <f>INDEX('Mapping water'!$D$5:$U$352,MATCH($B93,'Mapping water'!$B$5:$B$352,0),MATCH(K$3,'Mapping water'!$D$4:$U$4,0))*$D93</f>
        <v>0</v>
      </c>
      <c r="L93" s="32">
        <f>INDEX('Mapping water'!$D$5:$U$352,MATCH($B93,'Mapping water'!$B$5:$B$352,0),MATCH(L$3,'Mapping water'!$D$4:$U$4,0))*$D93</f>
        <v>0</v>
      </c>
      <c r="M93" s="32">
        <f>INDEX('Mapping water'!$D$5:$U$352,MATCH($B93,'Mapping water'!$B$5:$B$352,0),MATCH(M$3,'Mapping water'!$D$4:$U$4,0))*$D93</f>
        <v>0</v>
      </c>
      <c r="N93" s="32">
        <f>INDEX('Mapping water'!$D$5:$U$352,MATCH($B93,'Mapping water'!$B$5:$B$352,0),MATCH(N$3,'Mapping water'!$D$4:$U$4,0))*$D93</f>
        <v>89698.8</v>
      </c>
      <c r="O93" s="32">
        <f>INDEX('Mapping water'!$D$5:$U$352,MATCH($B93,'Mapping water'!$B$5:$B$352,0),MATCH(O$3,'Mapping water'!$D$4:$U$4,0))*$D93</f>
        <v>0</v>
      </c>
      <c r="P93" s="32">
        <f>INDEX('Mapping water'!$D$5:$U$352,MATCH($B93,'Mapping water'!$B$5:$B$352,0),MATCH(P$3,'Mapping water'!$D$4:$U$4,0))*$D93</f>
        <v>0</v>
      </c>
      <c r="Q93" s="32">
        <f>INDEX('Mapping water'!$D$5:$U$352,MATCH($B93,'Mapping water'!$B$5:$B$352,0),MATCH(Q$3,'Mapping water'!$D$4:$U$4,0))*$D93</f>
        <v>0</v>
      </c>
      <c r="R93" s="32">
        <f>INDEX('Mapping water'!$D$5:$U$352,MATCH($B93,'Mapping water'!$B$5:$B$352,0),MATCH(R$3,'Mapping water'!$D$4:$U$4,0))*$D93</f>
        <v>284046.2</v>
      </c>
      <c r="S93" s="32">
        <f>INDEX('Mapping water'!$D$5:$U$352,MATCH($B93,'Mapping water'!$B$5:$B$352,0),MATCH(S$3,'Mapping water'!$D$4:$U$4,0))*$D93</f>
        <v>0</v>
      </c>
      <c r="T93" s="32">
        <f>INDEX('Mapping water'!$D$5:$U$352,MATCH($B93,'Mapping water'!$B$5:$B$352,0),MATCH(T$3,'Mapping water'!$D$4:$U$4,0))*$D93</f>
        <v>0</v>
      </c>
      <c r="U93" s="32">
        <f>INDEX('Mapping water'!$D$5:$U$352,MATCH($B93,'Mapping water'!$B$5:$B$352,0),MATCH(U$3,'Mapping water'!$D$4:$U$4,0))*$D93</f>
        <v>0</v>
      </c>
      <c r="V93" s="32">
        <f>INDEX('Mapping water'!$D$5:$U$352,MATCH($B93,'Mapping water'!$B$5:$B$352,0),MATCH(V$3,'Mapping water'!$D$4:$U$4,0))*$D93</f>
        <v>0</v>
      </c>
      <c r="W93" s="32">
        <f>INDEX('Mapping water'!$D$5:$U$352,MATCH($B93,'Mapping water'!$B$5:$B$352,0),MATCH(W$3,'Mapping water'!$D$4:$U$4,0))*$D93</f>
        <v>0</v>
      </c>
      <c r="X93" s="32">
        <f>INDEX('Mapping water'!$D$5:$U$352,MATCH($B93,'Mapping water'!$B$5:$B$352,0),MATCH(X$3,'Mapping water'!$D$4:$U$4,0))*$D93</f>
        <v>0</v>
      </c>
      <c r="Y93" s="32">
        <f>INDEX('Mapping water'!$D$5:$U$352,MATCH($B93,'Mapping water'!$B$5:$B$352,0),MATCH(Y$3,'Mapping water'!$D$4:$U$4,0))*$D93</f>
        <v>0</v>
      </c>
    </row>
    <row r="94" spans="1:25" x14ac:dyDescent="0.45">
      <c r="A94" s="10" t="s">
        <v>62</v>
      </c>
      <c r="B94" s="10" t="s">
        <v>63</v>
      </c>
      <c r="C94" s="10" t="s">
        <v>24</v>
      </c>
      <c r="D94" s="32">
        <f>INDEX('ONS data MYE 5'!$K$6:$K$445, MATCH($B94,'ONS data MYE 5'!$B$6:$B$445,0))</f>
        <v>320101</v>
      </c>
      <c r="E94" s="32">
        <f>INDEX('ONS data MYE 5'!$L$6:$L$445, MATCH($B94,'ONS data MYE 5'!$B$6:$B$445,0))</f>
        <v>7404</v>
      </c>
      <c r="F94" s="32">
        <f t="shared" si="2"/>
        <v>8.9097756736933889</v>
      </c>
      <c r="G94" s="32">
        <f t="shared" si="3"/>
        <v>79.384102555538476</v>
      </c>
      <c r="H94" s="32">
        <f>INDEX('Mapping water'!$D$5:$U$352,MATCH($B94,'Mapping water'!$B$5:$B$352,0),MATCH(H$3,'Mapping water'!$D$4:$U$4,0))*$D94</f>
        <v>0</v>
      </c>
      <c r="I94" s="32">
        <f>INDEX('Mapping water'!$D$5:$U$352,MATCH($B94,'Mapping water'!$B$5:$B$352,0),MATCH(I$3,'Mapping water'!$D$4:$U$4,0))*$D94</f>
        <v>0</v>
      </c>
      <c r="J94" s="32">
        <f>INDEX('Mapping water'!$D$5:$U$352,MATCH($B94,'Mapping water'!$B$5:$B$352,0),MATCH(J$3,'Mapping water'!$D$4:$U$4,0))*$D94</f>
        <v>0</v>
      </c>
      <c r="K94" s="32">
        <f>INDEX('Mapping water'!$D$5:$U$352,MATCH($B94,'Mapping water'!$B$5:$B$352,0),MATCH(K$3,'Mapping water'!$D$4:$U$4,0))*$D94</f>
        <v>0</v>
      </c>
      <c r="L94" s="32">
        <f>INDEX('Mapping water'!$D$5:$U$352,MATCH($B94,'Mapping water'!$B$5:$B$352,0),MATCH(L$3,'Mapping water'!$D$4:$U$4,0))*$D94</f>
        <v>0</v>
      </c>
      <c r="M94" s="32">
        <f>INDEX('Mapping water'!$D$5:$U$352,MATCH($B94,'Mapping water'!$B$5:$B$352,0),MATCH(M$3,'Mapping water'!$D$4:$U$4,0))*$D94</f>
        <v>0</v>
      </c>
      <c r="N94" s="32">
        <f>INDEX('Mapping water'!$D$5:$U$352,MATCH($B94,'Mapping water'!$B$5:$B$352,0),MATCH(N$3,'Mapping water'!$D$4:$U$4,0))*$D94</f>
        <v>172854.54</v>
      </c>
      <c r="O94" s="32">
        <f>INDEX('Mapping water'!$D$5:$U$352,MATCH($B94,'Mapping water'!$B$5:$B$352,0),MATCH(O$3,'Mapping water'!$D$4:$U$4,0))*$D94</f>
        <v>0</v>
      </c>
      <c r="P94" s="32">
        <f>INDEX('Mapping water'!$D$5:$U$352,MATCH($B94,'Mapping water'!$B$5:$B$352,0),MATCH(P$3,'Mapping water'!$D$4:$U$4,0))*$D94</f>
        <v>0</v>
      </c>
      <c r="Q94" s="32">
        <f>INDEX('Mapping water'!$D$5:$U$352,MATCH($B94,'Mapping water'!$B$5:$B$352,0),MATCH(Q$3,'Mapping water'!$D$4:$U$4,0))*$D94</f>
        <v>0</v>
      </c>
      <c r="R94" s="32">
        <f>INDEX('Mapping water'!$D$5:$U$352,MATCH($B94,'Mapping water'!$B$5:$B$352,0),MATCH(R$3,'Mapping water'!$D$4:$U$4,0))*$D94</f>
        <v>147246.46</v>
      </c>
      <c r="S94" s="32">
        <f>INDEX('Mapping water'!$D$5:$U$352,MATCH($B94,'Mapping water'!$B$5:$B$352,0),MATCH(S$3,'Mapping water'!$D$4:$U$4,0))*$D94</f>
        <v>0</v>
      </c>
      <c r="T94" s="32">
        <f>INDEX('Mapping water'!$D$5:$U$352,MATCH($B94,'Mapping water'!$B$5:$B$352,0),MATCH(T$3,'Mapping water'!$D$4:$U$4,0))*$D94</f>
        <v>0</v>
      </c>
      <c r="U94" s="32">
        <f>INDEX('Mapping water'!$D$5:$U$352,MATCH($B94,'Mapping water'!$B$5:$B$352,0),MATCH(U$3,'Mapping water'!$D$4:$U$4,0))*$D94</f>
        <v>0</v>
      </c>
      <c r="V94" s="32">
        <f>INDEX('Mapping water'!$D$5:$U$352,MATCH($B94,'Mapping water'!$B$5:$B$352,0),MATCH(V$3,'Mapping water'!$D$4:$U$4,0))*$D94</f>
        <v>0</v>
      </c>
      <c r="W94" s="32">
        <f>INDEX('Mapping water'!$D$5:$U$352,MATCH($B94,'Mapping water'!$B$5:$B$352,0),MATCH(W$3,'Mapping water'!$D$4:$U$4,0))*$D94</f>
        <v>0</v>
      </c>
      <c r="X94" s="32">
        <f>INDEX('Mapping water'!$D$5:$U$352,MATCH($B94,'Mapping water'!$B$5:$B$352,0),MATCH(X$3,'Mapping water'!$D$4:$U$4,0))*$D94</f>
        <v>0</v>
      </c>
      <c r="Y94" s="32">
        <f>INDEX('Mapping water'!$D$5:$U$352,MATCH($B94,'Mapping water'!$B$5:$B$352,0),MATCH(Y$3,'Mapping water'!$D$4:$U$4,0))*$D94</f>
        <v>0</v>
      </c>
    </row>
    <row r="95" spans="1:25" x14ac:dyDescent="0.45">
      <c r="A95" s="10" t="s">
        <v>64</v>
      </c>
      <c r="B95" s="10" t="s">
        <v>65</v>
      </c>
      <c r="C95" s="10" t="s">
        <v>24</v>
      </c>
      <c r="D95" s="32">
        <f>INDEX('ONS data MYE 5'!$K$6:$K$445, MATCH($B95,'ONS data MYE 5'!$B$6:$B$445,0))</f>
        <v>342997</v>
      </c>
      <c r="E95" s="32">
        <f>INDEX('ONS data MYE 5'!$L$6:$L$445, MATCH($B95,'ONS data MYE 5'!$B$6:$B$445,0))</f>
        <v>6175</v>
      </c>
      <c r="F95" s="32">
        <f t="shared" si="2"/>
        <v>8.7282641614961776</v>
      </c>
      <c r="G95" s="32">
        <f t="shared" si="3"/>
        <v>76.182595272858578</v>
      </c>
      <c r="H95" s="32">
        <f>INDEX('Mapping water'!$D$5:$U$352,MATCH($B95,'Mapping water'!$B$5:$B$352,0),MATCH(H$3,'Mapping water'!$D$4:$U$4,0))*$D95</f>
        <v>0</v>
      </c>
      <c r="I95" s="32">
        <f>INDEX('Mapping water'!$D$5:$U$352,MATCH($B95,'Mapping water'!$B$5:$B$352,0),MATCH(I$3,'Mapping water'!$D$4:$U$4,0))*$D95</f>
        <v>0</v>
      </c>
      <c r="J95" s="32">
        <f>INDEX('Mapping water'!$D$5:$U$352,MATCH($B95,'Mapping water'!$B$5:$B$352,0),MATCH(J$3,'Mapping water'!$D$4:$U$4,0))*$D95</f>
        <v>0</v>
      </c>
      <c r="K95" s="32">
        <f>INDEX('Mapping water'!$D$5:$U$352,MATCH($B95,'Mapping water'!$B$5:$B$352,0),MATCH(K$3,'Mapping water'!$D$4:$U$4,0))*$D95</f>
        <v>0</v>
      </c>
      <c r="L95" s="32">
        <f>INDEX('Mapping water'!$D$5:$U$352,MATCH($B95,'Mapping water'!$B$5:$B$352,0),MATCH(L$3,'Mapping water'!$D$4:$U$4,0))*$D95</f>
        <v>0</v>
      </c>
      <c r="M95" s="32">
        <f>INDEX('Mapping water'!$D$5:$U$352,MATCH($B95,'Mapping water'!$B$5:$B$352,0),MATCH(M$3,'Mapping water'!$D$4:$U$4,0))*$D95</f>
        <v>0</v>
      </c>
      <c r="N95" s="32">
        <f>INDEX('Mapping water'!$D$5:$U$352,MATCH($B95,'Mapping water'!$B$5:$B$352,0),MATCH(N$3,'Mapping water'!$D$4:$U$4,0))*$D95</f>
        <v>202368.22999999998</v>
      </c>
      <c r="O95" s="32">
        <f>INDEX('Mapping water'!$D$5:$U$352,MATCH($B95,'Mapping water'!$B$5:$B$352,0),MATCH(O$3,'Mapping water'!$D$4:$U$4,0))*$D95</f>
        <v>0</v>
      </c>
      <c r="P95" s="32">
        <f>INDEX('Mapping water'!$D$5:$U$352,MATCH($B95,'Mapping water'!$B$5:$B$352,0),MATCH(P$3,'Mapping water'!$D$4:$U$4,0))*$D95</f>
        <v>0</v>
      </c>
      <c r="Q95" s="32">
        <f>INDEX('Mapping water'!$D$5:$U$352,MATCH($B95,'Mapping water'!$B$5:$B$352,0),MATCH(Q$3,'Mapping water'!$D$4:$U$4,0))*$D95</f>
        <v>0</v>
      </c>
      <c r="R95" s="32">
        <f>INDEX('Mapping water'!$D$5:$U$352,MATCH($B95,'Mapping water'!$B$5:$B$352,0),MATCH(R$3,'Mapping water'!$D$4:$U$4,0))*$D95</f>
        <v>140628.77000000002</v>
      </c>
      <c r="S95" s="32">
        <f>INDEX('Mapping water'!$D$5:$U$352,MATCH($B95,'Mapping water'!$B$5:$B$352,0),MATCH(S$3,'Mapping water'!$D$4:$U$4,0))*$D95</f>
        <v>0</v>
      </c>
      <c r="T95" s="32">
        <f>INDEX('Mapping water'!$D$5:$U$352,MATCH($B95,'Mapping water'!$B$5:$B$352,0),MATCH(T$3,'Mapping water'!$D$4:$U$4,0))*$D95</f>
        <v>0</v>
      </c>
      <c r="U95" s="32">
        <f>INDEX('Mapping water'!$D$5:$U$352,MATCH($B95,'Mapping water'!$B$5:$B$352,0),MATCH(U$3,'Mapping water'!$D$4:$U$4,0))*$D95</f>
        <v>0</v>
      </c>
      <c r="V95" s="32">
        <f>INDEX('Mapping water'!$D$5:$U$352,MATCH($B95,'Mapping water'!$B$5:$B$352,0),MATCH(V$3,'Mapping water'!$D$4:$U$4,0))*$D95</f>
        <v>0</v>
      </c>
      <c r="W95" s="32">
        <f>INDEX('Mapping water'!$D$5:$U$352,MATCH($B95,'Mapping water'!$B$5:$B$352,0),MATCH(W$3,'Mapping water'!$D$4:$U$4,0))*$D95</f>
        <v>0</v>
      </c>
      <c r="X95" s="32">
        <f>INDEX('Mapping water'!$D$5:$U$352,MATCH($B95,'Mapping water'!$B$5:$B$352,0),MATCH(X$3,'Mapping water'!$D$4:$U$4,0))*$D95</f>
        <v>0</v>
      </c>
      <c r="Y95" s="32">
        <f>INDEX('Mapping water'!$D$5:$U$352,MATCH($B95,'Mapping water'!$B$5:$B$352,0),MATCH(Y$3,'Mapping water'!$D$4:$U$4,0))*$D95</f>
        <v>0</v>
      </c>
    </row>
    <row r="96" spans="1:25" x14ac:dyDescent="0.45">
      <c r="A96" s="10" t="s">
        <v>66</v>
      </c>
      <c r="B96" s="10" t="s">
        <v>67</v>
      </c>
      <c r="C96" s="10" t="s">
        <v>24</v>
      </c>
      <c r="D96" s="32">
        <f>INDEX('ONS data MYE 5'!$K$6:$K$445, MATCH($B96,'ONS data MYE 5'!$B$6:$B$445,0))</f>
        <v>245149</v>
      </c>
      <c r="E96" s="32">
        <f>INDEX('ONS data MYE 5'!$L$6:$L$445, MATCH($B96,'ONS data MYE 5'!$B$6:$B$445,0))</f>
        <v>4858</v>
      </c>
      <c r="F96" s="32">
        <f t="shared" si="2"/>
        <v>8.4883821095621173</v>
      </c>
      <c r="G96" s="32">
        <f t="shared" si="3"/>
        <v>72.052630837934217</v>
      </c>
      <c r="H96" s="32">
        <f>INDEX('Mapping water'!$D$5:$U$352,MATCH($B96,'Mapping water'!$B$5:$B$352,0),MATCH(H$3,'Mapping water'!$D$4:$U$4,0))*$D96</f>
        <v>0</v>
      </c>
      <c r="I96" s="32">
        <f>INDEX('Mapping water'!$D$5:$U$352,MATCH($B96,'Mapping water'!$B$5:$B$352,0),MATCH(I$3,'Mapping water'!$D$4:$U$4,0))*$D96</f>
        <v>0</v>
      </c>
      <c r="J96" s="32">
        <f>INDEX('Mapping water'!$D$5:$U$352,MATCH($B96,'Mapping water'!$B$5:$B$352,0),MATCH(J$3,'Mapping water'!$D$4:$U$4,0))*$D96</f>
        <v>0</v>
      </c>
      <c r="K96" s="32">
        <f>INDEX('Mapping water'!$D$5:$U$352,MATCH($B96,'Mapping water'!$B$5:$B$352,0),MATCH(K$3,'Mapping water'!$D$4:$U$4,0))*$D96</f>
        <v>0</v>
      </c>
      <c r="L96" s="32">
        <f>INDEX('Mapping water'!$D$5:$U$352,MATCH($B96,'Mapping water'!$B$5:$B$352,0),MATCH(L$3,'Mapping water'!$D$4:$U$4,0))*$D96</f>
        <v>0</v>
      </c>
      <c r="M96" s="32">
        <f>INDEX('Mapping water'!$D$5:$U$352,MATCH($B96,'Mapping water'!$B$5:$B$352,0),MATCH(M$3,'Mapping water'!$D$4:$U$4,0))*$D96</f>
        <v>0</v>
      </c>
      <c r="N96" s="32">
        <f>INDEX('Mapping water'!$D$5:$U$352,MATCH($B96,'Mapping water'!$B$5:$B$352,0),MATCH(N$3,'Mapping water'!$D$4:$U$4,0))*$D96</f>
        <v>0</v>
      </c>
      <c r="O96" s="32">
        <f>INDEX('Mapping water'!$D$5:$U$352,MATCH($B96,'Mapping water'!$B$5:$B$352,0),MATCH(O$3,'Mapping water'!$D$4:$U$4,0))*$D96</f>
        <v>0</v>
      </c>
      <c r="P96" s="32">
        <f>INDEX('Mapping water'!$D$5:$U$352,MATCH($B96,'Mapping water'!$B$5:$B$352,0),MATCH(P$3,'Mapping water'!$D$4:$U$4,0))*$D96</f>
        <v>0</v>
      </c>
      <c r="Q96" s="32">
        <f>INDEX('Mapping water'!$D$5:$U$352,MATCH($B96,'Mapping water'!$B$5:$B$352,0),MATCH(Q$3,'Mapping water'!$D$4:$U$4,0))*$D96</f>
        <v>0</v>
      </c>
      <c r="R96" s="32">
        <f>INDEX('Mapping water'!$D$5:$U$352,MATCH($B96,'Mapping water'!$B$5:$B$352,0),MATCH(R$3,'Mapping water'!$D$4:$U$4,0))*$D96</f>
        <v>245149</v>
      </c>
      <c r="S96" s="32">
        <f>INDEX('Mapping water'!$D$5:$U$352,MATCH($B96,'Mapping water'!$B$5:$B$352,0),MATCH(S$3,'Mapping water'!$D$4:$U$4,0))*$D96</f>
        <v>0</v>
      </c>
      <c r="T96" s="32">
        <f>INDEX('Mapping water'!$D$5:$U$352,MATCH($B96,'Mapping water'!$B$5:$B$352,0),MATCH(T$3,'Mapping water'!$D$4:$U$4,0))*$D96</f>
        <v>0</v>
      </c>
      <c r="U96" s="32">
        <f>INDEX('Mapping water'!$D$5:$U$352,MATCH($B96,'Mapping water'!$B$5:$B$352,0),MATCH(U$3,'Mapping water'!$D$4:$U$4,0))*$D96</f>
        <v>0</v>
      </c>
      <c r="V96" s="32">
        <f>INDEX('Mapping water'!$D$5:$U$352,MATCH($B96,'Mapping water'!$B$5:$B$352,0),MATCH(V$3,'Mapping water'!$D$4:$U$4,0))*$D96</f>
        <v>0</v>
      </c>
      <c r="W96" s="32">
        <f>INDEX('Mapping water'!$D$5:$U$352,MATCH($B96,'Mapping water'!$B$5:$B$352,0),MATCH(W$3,'Mapping water'!$D$4:$U$4,0))*$D96</f>
        <v>0</v>
      </c>
      <c r="X96" s="32">
        <f>INDEX('Mapping water'!$D$5:$U$352,MATCH($B96,'Mapping water'!$B$5:$B$352,0),MATCH(X$3,'Mapping water'!$D$4:$U$4,0))*$D96</f>
        <v>0</v>
      </c>
      <c r="Y96" s="32">
        <f>INDEX('Mapping water'!$D$5:$U$352,MATCH($B96,'Mapping water'!$B$5:$B$352,0),MATCH(Y$3,'Mapping water'!$D$4:$U$4,0))*$D96</f>
        <v>0</v>
      </c>
    </row>
    <row r="97" spans="1:25" x14ac:dyDescent="0.45">
      <c r="A97" s="10" t="s">
        <v>68</v>
      </c>
      <c r="B97" s="10" t="s">
        <v>69</v>
      </c>
      <c r="C97" s="10" t="s">
        <v>24</v>
      </c>
      <c r="D97" s="32">
        <f>INDEX('ONS data MYE 5'!$K$6:$K$445, MATCH($B97,'ONS data MYE 5'!$B$6:$B$445,0))</f>
        <v>291368</v>
      </c>
      <c r="E97" s="32">
        <f>INDEX('ONS data MYE 5'!$L$6:$L$445, MATCH($B97,'ONS data MYE 5'!$B$6:$B$445,0))</f>
        <v>2518</v>
      </c>
      <c r="F97" s="32">
        <f t="shared" si="2"/>
        <v>7.8312202146042926</v>
      </c>
      <c r="G97" s="32">
        <f t="shared" si="3"/>
        <v>61.328010049626904</v>
      </c>
      <c r="H97" s="32">
        <f>INDEX('Mapping water'!$D$5:$U$352,MATCH($B97,'Mapping water'!$B$5:$B$352,0),MATCH(H$3,'Mapping water'!$D$4:$U$4,0))*$D97</f>
        <v>0</v>
      </c>
      <c r="I97" s="32">
        <f>INDEX('Mapping water'!$D$5:$U$352,MATCH($B97,'Mapping water'!$B$5:$B$352,0),MATCH(I$3,'Mapping water'!$D$4:$U$4,0))*$D97</f>
        <v>0</v>
      </c>
      <c r="J97" s="32">
        <f>INDEX('Mapping water'!$D$5:$U$352,MATCH($B97,'Mapping water'!$B$5:$B$352,0),MATCH(J$3,'Mapping water'!$D$4:$U$4,0))*$D97</f>
        <v>0</v>
      </c>
      <c r="K97" s="32">
        <f>INDEX('Mapping water'!$D$5:$U$352,MATCH($B97,'Mapping water'!$B$5:$B$352,0),MATCH(K$3,'Mapping water'!$D$4:$U$4,0))*$D97</f>
        <v>0</v>
      </c>
      <c r="L97" s="32">
        <f>INDEX('Mapping water'!$D$5:$U$352,MATCH($B97,'Mapping water'!$B$5:$B$352,0),MATCH(L$3,'Mapping water'!$D$4:$U$4,0))*$D97</f>
        <v>0</v>
      </c>
      <c r="M97" s="32">
        <f>INDEX('Mapping water'!$D$5:$U$352,MATCH($B97,'Mapping water'!$B$5:$B$352,0),MATCH(M$3,'Mapping water'!$D$4:$U$4,0))*$D97</f>
        <v>0</v>
      </c>
      <c r="N97" s="32">
        <f>INDEX('Mapping water'!$D$5:$U$352,MATCH($B97,'Mapping water'!$B$5:$B$352,0),MATCH(N$3,'Mapping water'!$D$4:$U$4,0))*$D97</f>
        <v>0</v>
      </c>
      <c r="O97" s="32">
        <f>INDEX('Mapping water'!$D$5:$U$352,MATCH($B97,'Mapping water'!$B$5:$B$352,0),MATCH(O$3,'Mapping water'!$D$4:$U$4,0))*$D97</f>
        <v>0</v>
      </c>
      <c r="P97" s="32">
        <f>INDEX('Mapping water'!$D$5:$U$352,MATCH($B97,'Mapping water'!$B$5:$B$352,0),MATCH(P$3,'Mapping water'!$D$4:$U$4,0))*$D97</f>
        <v>0</v>
      </c>
      <c r="Q97" s="32">
        <f>INDEX('Mapping water'!$D$5:$U$352,MATCH($B97,'Mapping water'!$B$5:$B$352,0),MATCH(Q$3,'Mapping water'!$D$4:$U$4,0))*$D97</f>
        <v>0</v>
      </c>
      <c r="R97" s="32">
        <f>INDEX('Mapping water'!$D$5:$U$352,MATCH($B97,'Mapping water'!$B$5:$B$352,0),MATCH(R$3,'Mapping water'!$D$4:$U$4,0))*$D97</f>
        <v>291368</v>
      </c>
      <c r="S97" s="32">
        <f>INDEX('Mapping water'!$D$5:$U$352,MATCH($B97,'Mapping water'!$B$5:$B$352,0),MATCH(S$3,'Mapping water'!$D$4:$U$4,0))*$D97</f>
        <v>0</v>
      </c>
      <c r="T97" s="32">
        <f>INDEX('Mapping water'!$D$5:$U$352,MATCH($B97,'Mapping water'!$B$5:$B$352,0),MATCH(T$3,'Mapping water'!$D$4:$U$4,0))*$D97</f>
        <v>0</v>
      </c>
      <c r="U97" s="32">
        <f>INDEX('Mapping water'!$D$5:$U$352,MATCH($B97,'Mapping water'!$B$5:$B$352,0),MATCH(U$3,'Mapping water'!$D$4:$U$4,0))*$D97</f>
        <v>0</v>
      </c>
      <c r="V97" s="32">
        <f>INDEX('Mapping water'!$D$5:$U$352,MATCH($B97,'Mapping water'!$B$5:$B$352,0),MATCH(V$3,'Mapping water'!$D$4:$U$4,0))*$D97</f>
        <v>0</v>
      </c>
      <c r="W97" s="32">
        <f>INDEX('Mapping water'!$D$5:$U$352,MATCH($B97,'Mapping water'!$B$5:$B$352,0),MATCH(W$3,'Mapping water'!$D$4:$U$4,0))*$D97</f>
        <v>0</v>
      </c>
      <c r="X97" s="32">
        <f>INDEX('Mapping water'!$D$5:$U$352,MATCH($B97,'Mapping water'!$B$5:$B$352,0),MATCH(X$3,'Mapping water'!$D$4:$U$4,0))*$D97</f>
        <v>0</v>
      </c>
      <c r="Y97" s="32">
        <f>INDEX('Mapping water'!$D$5:$U$352,MATCH($B97,'Mapping water'!$B$5:$B$352,0),MATCH(Y$3,'Mapping water'!$D$4:$U$4,0))*$D97</f>
        <v>0</v>
      </c>
    </row>
    <row r="98" spans="1:25" x14ac:dyDescent="0.45">
      <c r="A98" s="10" t="s">
        <v>70</v>
      </c>
      <c r="B98" s="10" t="s">
        <v>71</v>
      </c>
      <c r="C98" s="10" t="s">
        <v>24</v>
      </c>
      <c r="D98" s="32">
        <f>INDEX('ONS data MYE 5'!$K$6:$K$445, MATCH($B98,'ONS data MYE 5'!$B$6:$B$445,0))</f>
        <v>264030</v>
      </c>
      <c r="E98" s="32">
        <f>INDEX('ONS data MYE 5'!$L$6:$L$445, MATCH($B98,'ONS data MYE 5'!$B$6:$B$445,0))</f>
        <v>4717</v>
      </c>
      <c r="F98" s="32">
        <f t="shared" si="2"/>
        <v>8.4589282832842621</v>
      </c>
      <c r="G98" s="32">
        <f t="shared" si="3"/>
        <v>71.553467701746428</v>
      </c>
      <c r="H98" s="32">
        <f>INDEX('Mapping water'!$D$5:$U$352,MATCH($B98,'Mapping water'!$B$5:$B$352,0),MATCH(H$3,'Mapping water'!$D$4:$U$4,0))*$D98</f>
        <v>0</v>
      </c>
      <c r="I98" s="32">
        <f>INDEX('Mapping water'!$D$5:$U$352,MATCH($B98,'Mapping water'!$B$5:$B$352,0),MATCH(I$3,'Mapping water'!$D$4:$U$4,0))*$D98</f>
        <v>0</v>
      </c>
      <c r="J98" s="32">
        <f>INDEX('Mapping water'!$D$5:$U$352,MATCH($B98,'Mapping water'!$B$5:$B$352,0),MATCH(J$3,'Mapping water'!$D$4:$U$4,0))*$D98</f>
        <v>0</v>
      </c>
      <c r="K98" s="32">
        <f>INDEX('Mapping water'!$D$5:$U$352,MATCH($B98,'Mapping water'!$B$5:$B$352,0),MATCH(K$3,'Mapping water'!$D$4:$U$4,0))*$D98</f>
        <v>0</v>
      </c>
      <c r="L98" s="32">
        <f>INDEX('Mapping water'!$D$5:$U$352,MATCH($B98,'Mapping water'!$B$5:$B$352,0),MATCH(L$3,'Mapping water'!$D$4:$U$4,0))*$D98</f>
        <v>0</v>
      </c>
      <c r="M98" s="32">
        <f>INDEX('Mapping water'!$D$5:$U$352,MATCH($B98,'Mapping water'!$B$5:$B$352,0),MATCH(M$3,'Mapping water'!$D$4:$U$4,0))*$D98</f>
        <v>0</v>
      </c>
      <c r="N98" s="32">
        <f>INDEX('Mapping water'!$D$5:$U$352,MATCH($B98,'Mapping water'!$B$5:$B$352,0),MATCH(N$3,'Mapping water'!$D$4:$U$4,0))*$D98</f>
        <v>213864.30000000002</v>
      </c>
      <c r="O98" s="32">
        <f>INDEX('Mapping water'!$D$5:$U$352,MATCH($B98,'Mapping water'!$B$5:$B$352,0),MATCH(O$3,'Mapping water'!$D$4:$U$4,0))*$D98</f>
        <v>0</v>
      </c>
      <c r="P98" s="32">
        <f>INDEX('Mapping water'!$D$5:$U$352,MATCH($B98,'Mapping water'!$B$5:$B$352,0),MATCH(P$3,'Mapping water'!$D$4:$U$4,0))*$D98</f>
        <v>0</v>
      </c>
      <c r="Q98" s="32">
        <f>INDEX('Mapping water'!$D$5:$U$352,MATCH($B98,'Mapping water'!$B$5:$B$352,0),MATCH(Q$3,'Mapping water'!$D$4:$U$4,0))*$D98</f>
        <v>0</v>
      </c>
      <c r="R98" s="32">
        <f>INDEX('Mapping water'!$D$5:$U$352,MATCH($B98,'Mapping water'!$B$5:$B$352,0),MATCH(R$3,'Mapping water'!$D$4:$U$4,0))*$D98</f>
        <v>50165.699999999983</v>
      </c>
      <c r="S98" s="32">
        <f>INDEX('Mapping water'!$D$5:$U$352,MATCH($B98,'Mapping water'!$B$5:$B$352,0),MATCH(S$3,'Mapping water'!$D$4:$U$4,0))*$D98</f>
        <v>0</v>
      </c>
      <c r="T98" s="32">
        <f>INDEX('Mapping water'!$D$5:$U$352,MATCH($B98,'Mapping water'!$B$5:$B$352,0),MATCH(T$3,'Mapping water'!$D$4:$U$4,0))*$D98</f>
        <v>0</v>
      </c>
      <c r="U98" s="32">
        <f>INDEX('Mapping water'!$D$5:$U$352,MATCH($B98,'Mapping water'!$B$5:$B$352,0),MATCH(U$3,'Mapping water'!$D$4:$U$4,0))*$D98</f>
        <v>0</v>
      </c>
      <c r="V98" s="32">
        <f>INDEX('Mapping water'!$D$5:$U$352,MATCH($B98,'Mapping water'!$B$5:$B$352,0),MATCH(V$3,'Mapping water'!$D$4:$U$4,0))*$D98</f>
        <v>0</v>
      </c>
      <c r="W98" s="32">
        <f>INDEX('Mapping water'!$D$5:$U$352,MATCH($B98,'Mapping water'!$B$5:$B$352,0),MATCH(W$3,'Mapping water'!$D$4:$U$4,0))*$D98</f>
        <v>0</v>
      </c>
      <c r="X98" s="32">
        <f>INDEX('Mapping water'!$D$5:$U$352,MATCH($B98,'Mapping water'!$B$5:$B$352,0),MATCH(X$3,'Mapping water'!$D$4:$U$4,0))*$D98</f>
        <v>0</v>
      </c>
      <c r="Y98" s="32">
        <f>INDEX('Mapping water'!$D$5:$U$352,MATCH($B98,'Mapping water'!$B$5:$B$352,0),MATCH(Y$3,'Mapping water'!$D$4:$U$4,0))*$D98</f>
        <v>0</v>
      </c>
    </row>
    <row r="99" spans="1:25" x14ac:dyDescent="0.45">
      <c r="A99" s="10" t="s">
        <v>220</v>
      </c>
      <c r="B99" s="10" t="s">
        <v>221</v>
      </c>
      <c r="C99" s="10" t="s">
        <v>24</v>
      </c>
      <c r="D99" s="32">
        <f>INDEX('ONS data MYE 5'!$K$6:$K$445, MATCH($B99,'ONS data MYE 5'!$B$6:$B$445,0))</f>
        <v>246030</v>
      </c>
      <c r="E99" s="32">
        <f>INDEX('ONS data MYE 5'!$L$6:$L$445, MATCH($B99,'ONS data MYE 5'!$B$6:$B$445,0))</f>
        <v>2190</v>
      </c>
      <c r="F99" s="32">
        <f t="shared" si="2"/>
        <v>7.6916568228105469</v>
      </c>
      <c r="G99" s="32">
        <f t="shared" si="3"/>
        <v>59.161584679888037</v>
      </c>
      <c r="H99" s="32">
        <f>INDEX('Mapping water'!$D$5:$U$352,MATCH($B99,'Mapping water'!$B$5:$B$352,0),MATCH(H$3,'Mapping water'!$D$4:$U$4,0))*$D99</f>
        <v>0</v>
      </c>
      <c r="I99" s="32">
        <f>INDEX('Mapping water'!$D$5:$U$352,MATCH($B99,'Mapping water'!$B$5:$B$352,0),MATCH(I$3,'Mapping water'!$D$4:$U$4,0))*$D99</f>
        <v>246030</v>
      </c>
      <c r="J99" s="32">
        <f>INDEX('Mapping water'!$D$5:$U$352,MATCH($B99,'Mapping water'!$B$5:$B$352,0),MATCH(J$3,'Mapping water'!$D$4:$U$4,0))*$D99</f>
        <v>0</v>
      </c>
      <c r="K99" s="32">
        <f>INDEX('Mapping water'!$D$5:$U$352,MATCH($B99,'Mapping water'!$B$5:$B$352,0),MATCH(K$3,'Mapping water'!$D$4:$U$4,0))*$D99</f>
        <v>0</v>
      </c>
      <c r="L99" s="32">
        <f>INDEX('Mapping water'!$D$5:$U$352,MATCH($B99,'Mapping water'!$B$5:$B$352,0),MATCH(L$3,'Mapping water'!$D$4:$U$4,0))*$D99</f>
        <v>0</v>
      </c>
      <c r="M99" s="32">
        <f>INDEX('Mapping water'!$D$5:$U$352,MATCH($B99,'Mapping water'!$B$5:$B$352,0),MATCH(M$3,'Mapping water'!$D$4:$U$4,0))*$D99</f>
        <v>0</v>
      </c>
      <c r="N99" s="32">
        <f>INDEX('Mapping water'!$D$5:$U$352,MATCH($B99,'Mapping water'!$B$5:$B$352,0),MATCH(N$3,'Mapping water'!$D$4:$U$4,0))*$D99</f>
        <v>0</v>
      </c>
      <c r="O99" s="32">
        <f>INDEX('Mapping water'!$D$5:$U$352,MATCH($B99,'Mapping water'!$B$5:$B$352,0),MATCH(O$3,'Mapping water'!$D$4:$U$4,0))*$D99</f>
        <v>0</v>
      </c>
      <c r="P99" s="32">
        <f>INDEX('Mapping water'!$D$5:$U$352,MATCH($B99,'Mapping water'!$B$5:$B$352,0),MATCH(P$3,'Mapping water'!$D$4:$U$4,0))*$D99</f>
        <v>0</v>
      </c>
      <c r="Q99" s="32">
        <f>INDEX('Mapping water'!$D$5:$U$352,MATCH($B99,'Mapping water'!$B$5:$B$352,0),MATCH(Q$3,'Mapping water'!$D$4:$U$4,0))*$D99</f>
        <v>0</v>
      </c>
      <c r="R99" s="32">
        <f>INDEX('Mapping water'!$D$5:$U$352,MATCH($B99,'Mapping water'!$B$5:$B$352,0),MATCH(R$3,'Mapping water'!$D$4:$U$4,0))*$D99</f>
        <v>0</v>
      </c>
      <c r="S99" s="32">
        <f>INDEX('Mapping water'!$D$5:$U$352,MATCH($B99,'Mapping water'!$B$5:$B$352,0),MATCH(S$3,'Mapping water'!$D$4:$U$4,0))*$D99</f>
        <v>0</v>
      </c>
      <c r="T99" s="32">
        <f>INDEX('Mapping water'!$D$5:$U$352,MATCH($B99,'Mapping water'!$B$5:$B$352,0),MATCH(T$3,'Mapping water'!$D$4:$U$4,0))*$D99</f>
        <v>0</v>
      </c>
      <c r="U99" s="32">
        <f>INDEX('Mapping water'!$D$5:$U$352,MATCH($B99,'Mapping water'!$B$5:$B$352,0),MATCH(U$3,'Mapping water'!$D$4:$U$4,0))*$D99</f>
        <v>0</v>
      </c>
      <c r="V99" s="32">
        <f>INDEX('Mapping water'!$D$5:$U$352,MATCH($B99,'Mapping water'!$B$5:$B$352,0),MATCH(V$3,'Mapping water'!$D$4:$U$4,0))*$D99</f>
        <v>0</v>
      </c>
      <c r="W99" s="32">
        <f>INDEX('Mapping water'!$D$5:$U$352,MATCH($B99,'Mapping water'!$B$5:$B$352,0),MATCH(W$3,'Mapping water'!$D$4:$U$4,0))*$D99</f>
        <v>0</v>
      </c>
      <c r="X99" s="32">
        <f>INDEX('Mapping water'!$D$5:$U$352,MATCH($B99,'Mapping water'!$B$5:$B$352,0),MATCH(X$3,'Mapping water'!$D$4:$U$4,0))*$D99</f>
        <v>0</v>
      </c>
      <c r="Y99" s="32">
        <f>INDEX('Mapping water'!$D$5:$U$352,MATCH($B99,'Mapping water'!$B$5:$B$352,0),MATCH(Y$3,'Mapping water'!$D$4:$U$4,0))*$D99</f>
        <v>0</v>
      </c>
    </row>
    <row r="100" spans="1:25" x14ac:dyDescent="0.45">
      <c r="A100" s="10" t="s">
        <v>435</v>
      </c>
      <c r="B100" s="10" t="s">
        <v>436</v>
      </c>
      <c r="C100" s="10" t="s">
        <v>24</v>
      </c>
      <c r="D100" s="32">
        <f>INDEX('ONS data MYE 5'!$K$6:$K$445, MATCH($B100,'ONS data MYE 5'!$B$6:$B$445,0))</f>
        <v>197954</v>
      </c>
      <c r="E100" s="32">
        <f>INDEX('ONS data MYE 5'!$L$6:$L$445, MATCH($B100,'ONS data MYE 5'!$B$6:$B$445,0))</f>
        <v>4515</v>
      </c>
      <c r="F100" s="32">
        <f t="shared" si="2"/>
        <v>8.4151604658510859</v>
      </c>
      <c r="G100" s="32">
        <f t="shared" si="3"/>
        <v>70.814925666023072</v>
      </c>
      <c r="H100" s="32">
        <f>INDEX('Mapping water'!$D$5:$U$352,MATCH($B100,'Mapping water'!$B$5:$B$352,0),MATCH(H$3,'Mapping water'!$D$4:$U$4,0))*$D100</f>
        <v>0</v>
      </c>
      <c r="I100" s="32">
        <f>INDEX('Mapping water'!$D$5:$U$352,MATCH($B100,'Mapping water'!$B$5:$B$352,0),MATCH(I$3,'Mapping water'!$D$4:$U$4,0))*$D100</f>
        <v>0</v>
      </c>
      <c r="J100" s="32">
        <f>INDEX('Mapping water'!$D$5:$U$352,MATCH($B100,'Mapping water'!$B$5:$B$352,0),MATCH(J$3,'Mapping water'!$D$4:$U$4,0))*$D100</f>
        <v>0</v>
      </c>
      <c r="K100" s="32">
        <f>INDEX('Mapping water'!$D$5:$U$352,MATCH($B100,'Mapping water'!$B$5:$B$352,0),MATCH(K$3,'Mapping water'!$D$4:$U$4,0))*$D100</f>
        <v>0</v>
      </c>
      <c r="L100" s="32">
        <f>INDEX('Mapping water'!$D$5:$U$352,MATCH($B100,'Mapping water'!$B$5:$B$352,0),MATCH(L$3,'Mapping water'!$D$4:$U$4,0))*$D100</f>
        <v>0</v>
      </c>
      <c r="M100" s="32">
        <f>INDEX('Mapping water'!$D$5:$U$352,MATCH($B100,'Mapping water'!$B$5:$B$352,0),MATCH(M$3,'Mapping water'!$D$4:$U$4,0))*$D100</f>
        <v>0</v>
      </c>
      <c r="N100" s="32">
        <f>INDEX('Mapping water'!$D$5:$U$352,MATCH($B100,'Mapping water'!$B$5:$B$352,0),MATCH(N$3,'Mapping water'!$D$4:$U$4,0))*$D100</f>
        <v>0</v>
      </c>
      <c r="O100" s="32">
        <f>INDEX('Mapping water'!$D$5:$U$352,MATCH($B100,'Mapping water'!$B$5:$B$352,0),MATCH(O$3,'Mapping water'!$D$4:$U$4,0))*$D100</f>
        <v>0</v>
      </c>
      <c r="P100" s="32">
        <f>INDEX('Mapping water'!$D$5:$U$352,MATCH($B100,'Mapping water'!$B$5:$B$352,0),MATCH(P$3,'Mapping water'!$D$4:$U$4,0))*$D100</f>
        <v>0</v>
      </c>
      <c r="Q100" s="32">
        <f>INDEX('Mapping water'!$D$5:$U$352,MATCH($B100,'Mapping water'!$B$5:$B$352,0),MATCH(Q$3,'Mapping water'!$D$4:$U$4,0))*$D100</f>
        <v>0</v>
      </c>
      <c r="R100" s="32">
        <f>INDEX('Mapping water'!$D$5:$U$352,MATCH($B100,'Mapping water'!$B$5:$B$352,0),MATCH(R$3,'Mapping water'!$D$4:$U$4,0))*$D100</f>
        <v>0</v>
      </c>
      <c r="S100" s="32">
        <f>INDEX('Mapping water'!$D$5:$U$352,MATCH($B100,'Mapping water'!$B$5:$B$352,0),MATCH(S$3,'Mapping water'!$D$4:$U$4,0))*$D100</f>
        <v>0</v>
      </c>
      <c r="T100" s="32">
        <f>INDEX('Mapping water'!$D$5:$U$352,MATCH($B100,'Mapping water'!$B$5:$B$352,0),MATCH(T$3,'Mapping water'!$D$4:$U$4,0))*$D100</f>
        <v>0</v>
      </c>
      <c r="U100" s="32">
        <f>INDEX('Mapping water'!$D$5:$U$352,MATCH($B100,'Mapping water'!$B$5:$B$352,0),MATCH(U$3,'Mapping water'!$D$4:$U$4,0))*$D100</f>
        <v>0</v>
      </c>
      <c r="V100" s="32">
        <f>INDEX('Mapping water'!$D$5:$U$352,MATCH($B100,'Mapping water'!$B$5:$B$352,0),MATCH(V$3,'Mapping water'!$D$4:$U$4,0))*$D100</f>
        <v>0</v>
      </c>
      <c r="W100" s="32">
        <f>INDEX('Mapping water'!$D$5:$U$352,MATCH($B100,'Mapping water'!$B$5:$B$352,0),MATCH(W$3,'Mapping water'!$D$4:$U$4,0))*$D100</f>
        <v>197954</v>
      </c>
      <c r="X100" s="32">
        <f>INDEX('Mapping water'!$D$5:$U$352,MATCH($B100,'Mapping water'!$B$5:$B$352,0),MATCH(X$3,'Mapping water'!$D$4:$U$4,0))*$D100</f>
        <v>0</v>
      </c>
      <c r="Y100" s="32">
        <f>INDEX('Mapping water'!$D$5:$U$352,MATCH($B100,'Mapping water'!$B$5:$B$352,0),MATCH(Y$3,'Mapping water'!$D$4:$U$4,0))*$D100</f>
        <v>0</v>
      </c>
    </row>
    <row r="101" spans="1:25" x14ac:dyDescent="0.45">
      <c r="A101" s="10" t="s">
        <v>481</v>
      </c>
      <c r="B101" s="10" t="s">
        <v>482</v>
      </c>
      <c r="C101" s="10" t="s">
        <v>24</v>
      </c>
      <c r="D101" s="32">
        <f>INDEX('ONS data MYE 5'!$K$6:$K$445, MATCH($B101,'ONS data MYE 5'!$B$6:$B$445,0))</f>
        <v>198650</v>
      </c>
      <c r="E101" s="32">
        <f>INDEX('ONS data MYE 5'!$L$6:$L$445, MATCH($B101,'ONS data MYE 5'!$B$6:$B$445,0))</f>
        <v>5502</v>
      </c>
      <c r="F101" s="32">
        <f t="shared" si="2"/>
        <v>8.6128669414845191</v>
      </c>
      <c r="G101" s="32">
        <f t="shared" si="3"/>
        <v>74.181476951716888</v>
      </c>
      <c r="H101" s="32">
        <f>INDEX('Mapping water'!$D$5:$U$352,MATCH($B101,'Mapping water'!$B$5:$B$352,0),MATCH(H$3,'Mapping water'!$D$4:$U$4,0))*$D101</f>
        <v>0</v>
      </c>
      <c r="I101" s="32">
        <f>INDEX('Mapping water'!$D$5:$U$352,MATCH($B101,'Mapping water'!$B$5:$B$352,0),MATCH(I$3,'Mapping water'!$D$4:$U$4,0))*$D101</f>
        <v>198650</v>
      </c>
      <c r="J101" s="32">
        <f>INDEX('Mapping water'!$D$5:$U$352,MATCH($B101,'Mapping water'!$B$5:$B$352,0),MATCH(J$3,'Mapping water'!$D$4:$U$4,0))*$D101</f>
        <v>0</v>
      </c>
      <c r="K101" s="32">
        <f>INDEX('Mapping water'!$D$5:$U$352,MATCH($B101,'Mapping water'!$B$5:$B$352,0),MATCH(K$3,'Mapping water'!$D$4:$U$4,0))*$D101</f>
        <v>0</v>
      </c>
      <c r="L101" s="32">
        <f>INDEX('Mapping water'!$D$5:$U$352,MATCH($B101,'Mapping water'!$B$5:$B$352,0),MATCH(L$3,'Mapping water'!$D$4:$U$4,0))*$D101</f>
        <v>0</v>
      </c>
      <c r="M101" s="32">
        <f>INDEX('Mapping water'!$D$5:$U$352,MATCH($B101,'Mapping water'!$B$5:$B$352,0),MATCH(M$3,'Mapping water'!$D$4:$U$4,0))*$D101</f>
        <v>0</v>
      </c>
      <c r="N101" s="32">
        <f>INDEX('Mapping water'!$D$5:$U$352,MATCH($B101,'Mapping water'!$B$5:$B$352,0),MATCH(N$3,'Mapping water'!$D$4:$U$4,0))*$D101</f>
        <v>0</v>
      </c>
      <c r="O101" s="32">
        <f>INDEX('Mapping water'!$D$5:$U$352,MATCH($B101,'Mapping water'!$B$5:$B$352,0),MATCH(O$3,'Mapping water'!$D$4:$U$4,0))*$D101</f>
        <v>0</v>
      </c>
      <c r="P101" s="32">
        <f>INDEX('Mapping water'!$D$5:$U$352,MATCH($B101,'Mapping water'!$B$5:$B$352,0),MATCH(P$3,'Mapping water'!$D$4:$U$4,0))*$D101</f>
        <v>0</v>
      </c>
      <c r="Q101" s="32">
        <f>INDEX('Mapping water'!$D$5:$U$352,MATCH($B101,'Mapping water'!$B$5:$B$352,0),MATCH(Q$3,'Mapping water'!$D$4:$U$4,0))*$D101</f>
        <v>0</v>
      </c>
      <c r="R101" s="32">
        <f>INDEX('Mapping water'!$D$5:$U$352,MATCH($B101,'Mapping water'!$B$5:$B$352,0),MATCH(R$3,'Mapping water'!$D$4:$U$4,0))*$D101</f>
        <v>0</v>
      </c>
      <c r="S101" s="32">
        <f>INDEX('Mapping water'!$D$5:$U$352,MATCH($B101,'Mapping water'!$B$5:$B$352,0),MATCH(S$3,'Mapping water'!$D$4:$U$4,0))*$D101</f>
        <v>0</v>
      </c>
      <c r="T101" s="32">
        <f>INDEX('Mapping water'!$D$5:$U$352,MATCH($B101,'Mapping water'!$B$5:$B$352,0),MATCH(T$3,'Mapping water'!$D$4:$U$4,0))*$D101</f>
        <v>0</v>
      </c>
      <c r="U101" s="32">
        <f>INDEX('Mapping water'!$D$5:$U$352,MATCH($B101,'Mapping water'!$B$5:$B$352,0),MATCH(U$3,'Mapping water'!$D$4:$U$4,0))*$D101</f>
        <v>0</v>
      </c>
      <c r="V101" s="32">
        <f>INDEX('Mapping water'!$D$5:$U$352,MATCH($B101,'Mapping water'!$B$5:$B$352,0),MATCH(V$3,'Mapping water'!$D$4:$U$4,0))*$D101</f>
        <v>0</v>
      </c>
      <c r="W101" s="32">
        <f>INDEX('Mapping water'!$D$5:$U$352,MATCH($B101,'Mapping water'!$B$5:$B$352,0),MATCH(W$3,'Mapping water'!$D$4:$U$4,0))*$D101</f>
        <v>0</v>
      </c>
      <c r="X101" s="32">
        <f>INDEX('Mapping water'!$D$5:$U$352,MATCH($B101,'Mapping water'!$B$5:$B$352,0),MATCH(X$3,'Mapping water'!$D$4:$U$4,0))*$D101</f>
        <v>0</v>
      </c>
      <c r="Y101" s="32">
        <f>INDEX('Mapping water'!$D$5:$U$352,MATCH($B101,'Mapping water'!$B$5:$B$352,0),MATCH(Y$3,'Mapping water'!$D$4:$U$4,0))*$D101</f>
        <v>0</v>
      </c>
    </row>
    <row r="102" spans="1:25" x14ac:dyDescent="0.45">
      <c r="A102" s="10" t="s">
        <v>483</v>
      </c>
      <c r="B102" s="10" t="s">
        <v>484</v>
      </c>
      <c r="C102" s="10" t="s">
        <v>24</v>
      </c>
      <c r="D102" s="32">
        <f>INDEX('ONS data MYE 5'!$K$6:$K$445, MATCH($B102,'ONS data MYE 5'!$B$6:$B$445,0))</f>
        <v>240016</v>
      </c>
      <c r="E102" s="32">
        <f>INDEX('ONS data MYE 5'!$L$6:$L$445, MATCH($B102,'ONS data MYE 5'!$B$6:$B$445,0))</f>
        <v>3962</v>
      </c>
      <c r="F102" s="32">
        <f t="shared" si="2"/>
        <v>8.2845042272584966</v>
      </c>
      <c r="G102" s="32">
        <f t="shared" si="3"/>
        <v>68.633010291463904</v>
      </c>
      <c r="H102" s="32">
        <f>INDEX('Mapping water'!$D$5:$U$352,MATCH($B102,'Mapping water'!$B$5:$B$352,0),MATCH(H$3,'Mapping water'!$D$4:$U$4,0))*$D102</f>
        <v>0</v>
      </c>
      <c r="I102" s="32">
        <f>INDEX('Mapping water'!$D$5:$U$352,MATCH($B102,'Mapping water'!$B$5:$B$352,0),MATCH(I$3,'Mapping water'!$D$4:$U$4,0))*$D102</f>
        <v>0</v>
      </c>
      <c r="J102" s="32">
        <f>INDEX('Mapping water'!$D$5:$U$352,MATCH($B102,'Mapping water'!$B$5:$B$352,0),MATCH(J$3,'Mapping water'!$D$4:$U$4,0))*$D102</f>
        <v>0</v>
      </c>
      <c r="K102" s="32">
        <f>INDEX('Mapping water'!$D$5:$U$352,MATCH($B102,'Mapping water'!$B$5:$B$352,0),MATCH(K$3,'Mapping water'!$D$4:$U$4,0))*$D102</f>
        <v>0</v>
      </c>
      <c r="L102" s="32">
        <f>INDEX('Mapping water'!$D$5:$U$352,MATCH($B102,'Mapping water'!$B$5:$B$352,0),MATCH(L$3,'Mapping water'!$D$4:$U$4,0))*$D102</f>
        <v>0</v>
      </c>
      <c r="M102" s="32">
        <f>INDEX('Mapping water'!$D$5:$U$352,MATCH($B102,'Mapping water'!$B$5:$B$352,0),MATCH(M$3,'Mapping water'!$D$4:$U$4,0))*$D102</f>
        <v>0</v>
      </c>
      <c r="N102" s="32">
        <f>INDEX('Mapping water'!$D$5:$U$352,MATCH($B102,'Mapping water'!$B$5:$B$352,0),MATCH(N$3,'Mapping water'!$D$4:$U$4,0))*$D102</f>
        <v>240016</v>
      </c>
      <c r="O102" s="32">
        <f>INDEX('Mapping water'!$D$5:$U$352,MATCH($B102,'Mapping water'!$B$5:$B$352,0),MATCH(O$3,'Mapping water'!$D$4:$U$4,0))*$D102</f>
        <v>0</v>
      </c>
      <c r="P102" s="32">
        <f>INDEX('Mapping water'!$D$5:$U$352,MATCH($B102,'Mapping water'!$B$5:$B$352,0),MATCH(P$3,'Mapping water'!$D$4:$U$4,0))*$D102</f>
        <v>0</v>
      </c>
      <c r="Q102" s="32">
        <f>INDEX('Mapping water'!$D$5:$U$352,MATCH($B102,'Mapping water'!$B$5:$B$352,0),MATCH(Q$3,'Mapping water'!$D$4:$U$4,0))*$D102</f>
        <v>0</v>
      </c>
      <c r="R102" s="32">
        <f>INDEX('Mapping water'!$D$5:$U$352,MATCH($B102,'Mapping water'!$B$5:$B$352,0),MATCH(R$3,'Mapping water'!$D$4:$U$4,0))*$D102</f>
        <v>0</v>
      </c>
      <c r="S102" s="32">
        <f>INDEX('Mapping water'!$D$5:$U$352,MATCH($B102,'Mapping water'!$B$5:$B$352,0),MATCH(S$3,'Mapping water'!$D$4:$U$4,0))*$D102</f>
        <v>0</v>
      </c>
      <c r="T102" s="32">
        <f>INDEX('Mapping water'!$D$5:$U$352,MATCH($B102,'Mapping water'!$B$5:$B$352,0),MATCH(T$3,'Mapping water'!$D$4:$U$4,0))*$D102</f>
        <v>0</v>
      </c>
      <c r="U102" s="32">
        <f>INDEX('Mapping water'!$D$5:$U$352,MATCH($B102,'Mapping water'!$B$5:$B$352,0),MATCH(U$3,'Mapping water'!$D$4:$U$4,0))*$D102</f>
        <v>0</v>
      </c>
      <c r="V102" s="32">
        <f>INDEX('Mapping water'!$D$5:$U$352,MATCH($B102,'Mapping water'!$B$5:$B$352,0),MATCH(V$3,'Mapping water'!$D$4:$U$4,0))*$D102</f>
        <v>0</v>
      </c>
      <c r="W102" s="32">
        <f>INDEX('Mapping water'!$D$5:$U$352,MATCH($B102,'Mapping water'!$B$5:$B$352,0),MATCH(W$3,'Mapping water'!$D$4:$U$4,0))*$D102</f>
        <v>0</v>
      </c>
      <c r="X102" s="32">
        <f>INDEX('Mapping water'!$D$5:$U$352,MATCH($B102,'Mapping water'!$B$5:$B$352,0),MATCH(X$3,'Mapping water'!$D$4:$U$4,0))*$D102</f>
        <v>0</v>
      </c>
      <c r="Y102" s="32">
        <f>INDEX('Mapping water'!$D$5:$U$352,MATCH($B102,'Mapping water'!$B$5:$B$352,0),MATCH(Y$3,'Mapping water'!$D$4:$U$4,0))*$D102</f>
        <v>0</v>
      </c>
    </row>
    <row r="103" spans="1:25" x14ac:dyDescent="0.45">
      <c r="A103" s="10" t="s">
        <v>485</v>
      </c>
      <c r="B103" s="10" t="s">
        <v>486</v>
      </c>
      <c r="C103" s="10" t="s">
        <v>24</v>
      </c>
      <c r="D103" s="32">
        <f>INDEX('ONS data MYE 5'!$K$6:$K$445, MATCH($B103,'ONS data MYE 5'!$B$6:$B$445,0))</f>
        <v>321602</v>
      </c>
      <c r="E103" s="32">
        <f>INDEX('ONS data MYE 5'!$L$6:$L$445, MATCH($B103,'ONS data MYE 5'!$B$6:$B$445,0))</f>
        <v>2142</v>
      </c>
      <c r="F103" s="32">
        <f t="shared" si="2"/>
        <v>7.6694952510076941</v>
      </c>
      <c r="G103" s="32">
        <f t="shared" si="3"/>
        <v>58.82115740522957</v>
      </c>
      <c r="H103" s="32">
        <f>INDEX('Mapping water'!$D$5:$U$352,MATCH($B103,'Mapping water'!$B$5:$B$352,0),MATCH(H$3,'Mapping water'!$D$4:$U$4,0))*$D103</f>
        <v>0</v>
      </c>
      <c r="I103" s="32">
        <f>INDEX('Mapping water'!$D$5:$U$352,MATCH($B103,'Mapping water'!$B$5:$B$352,0),MATCH(I$3,'Mapping water'!$D$4:$U$4,0))*$D103</f>
        <v>0</v>
      </c>
      <c r="J103" s="32">
        <f>INDEX('Mapping water'!$D$5:$U$352,MATCH($B103,'Mapping water'!$B$5:$B$352,0),MATCH(J$3,'Mapping water'!$D$4:$U$4,0))*$D103</f>
        <v>0</v>
      </c>
      <c r="K103" s="32">
        <f>INDEX('Mapping water'!$D$5:$U$352,MATCH($B103,'Mapping water'!$B$5:$B$352,0),MATCH(K$3,'Mapping water'!$D$4:$U$4,0))*$D103</f>
        <v>0</v>
      </c>
      <c r="L103" s="32">
        <f>INDEX('Mapping water'!$D$5:$U$352,MATCH($B103,'Mapping water'!$B$5:$B$352,0),MATCH(L$3,'Mapping water'!$D$4:$U$4,0))*$D103</f>
        <v>0</v>
      </c>
      <c r="M103" s="32">
        <f>INDEX('Mapping water'!$D$5:$U$352,MATCH($B103,'Mapping water'!$B$5:$B$352,0),MATCH(M$3,'Mapping water'!$D$4:$U$4,0))*$D103</f>
        <v>0</v>
      </c>
      <c r="N103" s="32">
        <f>INDEX('Mapping water'!$D$5:$U$352,MATCH($B103,'Mapping water'!$B$5:$B$352,0),MATCH(N$3,'Mapping water'!$D$4:$U$4,0))*$D103</f>
        <v>321602</v>
      </c>
      <c r="O103" s="32">
        <f>INDEX('Mapping water'!$D$5:$U$352,MATCH($B103,'Mapping water'!$B$5:$B$352,0),MATCH(O$3,'Mapping water'!$D$4:$U$4,0))*$D103</f>
        <v>0</v>
      </c>
      <c r="P103" s="32">
        <f>INDEX('Mapping water'!$D$5:$U$352,MATCH($B103,'Mapping water'!$B$5:$B$352,0),MATCH(P$3,'Mapping water'!$D$4:$U$4,0))*$D103</f>
        <v>0</v>
      </c>
      <c r="Q103" s="32">
        <f>INDEX('Mapping water'!$D$5:$U$352,MATCH($B103,'Mapping water'!$B$5:$B$352,0),MATCH(Q$3,'Mapping water'!$D$4:$U$4,0))*$D103</f>
        <v>0</v>
      </c>
      <c r="R103" s="32">
        <f>INDEX('Mapping water'!$D$5:$U$352,MATCH($B103,'Mapping water'!$B$5:$B$352,0),MATCH(R$3,'Mapping water'!$D$4:$U$4,0))*$D103</f>
        <v>0</v>
      </c>
      <c r="S103" s="32">
        <f>INDEX('Mapping water'!$D$5:$U$352,MATCH($B103,'Mapping water'!$B$5:$B$352,0),MATCH(S$3,'Mapping water'!$D$4:$U$4,0))*$D103</f>
        <v>0</v>
      </c>
      <c r="T103" s="32">
        <f>INDEX('Mapping water'!$D$5:$U$352,MATCH($B103,'Mapping water'!$B$5:$B$352,0),MATCH(T$3,'Mapping water'!$D$4:$U$4,0))*$D103</f>
        <v>0</v>
      </c>
      <c r="U103" s="32">
        <f>INDEX('Mapping water'!$D$5:$U$352,MATCH($B103,'Mapping water'!$B$5:$B$352,0),MATCH(U$3,'Mapping water'!$D$4:$U$4,0))*$D103</f>
        <v>0</v>
      </c>
      <c r="V103" s="32">
        <f>INDEX('Mapping water'!$D$5:$U$352,MATCH($B103,'Mapping water'!$B$5:$B$352,0),MATCH(V$3,'Mapping water'!$D$4:$U$4,0))*$D103</f>
        <v>0</v>
      </c>
      <c r="W103" s="32">
        <f>INDEX('Mapping water'!$D$5:$U$352,MATCH($B103,'Mapping water'!$B$5:$B$352,0),MATCH(W$3,'Mapping water'!$D$4:$U$4,0))*$D103</f>
        <v>0</v>
      </c>
      <c r="X103" s="32">
        <f>INDEX('Mapping water'!$D$5:$U$352,MATCH($B103,'Mapping water'!$B$5:$B$352,0),MATCH(X$3,'Mapping water'!$D$4:$U$4,0))*$D103</f>
        <v>0</v>
      </c>
      <c r="Y103" s="32">
        <f>INDEX('Mapping water'!$D$5:$U$352,MATCH($B103,'Mapping water'!$B$5:$B$352,0),MATCH(Y$3,'Mapping water'!$D$4:$U$4,0))*$D103</f>
        <v>0</v>
      </c>
    </row>
    <row r="104" spans="1:25" x14ac:dyDescent="0.45">
      <c r="A104" s="10" t="s">
        <v>487</v>
      </c>
      <c r="B104" s="10" t="s">
        <v>488</v>
      </c>
      <c r="C104" s="10" t="s">
        <v>24</v>
      </c>
      <c r="D104" s="32">
        <f>INDEX('ONS data MYE 5'!$K$6:$K$445, MATCH($B104,'ONS data MYE 5'!$B$6:$B$445,0))</f>
        <v>236022</v>
      </c>
      <c r="E104" s="32">
        <f>INDEX('ONS data MYE 5'!$L$6:$L$445, MATCH($B104,'ONS data MYE 5'!$B$6:$B$445,0))</f>
        <v>10832</v>
      </c>
      <c r="F104" s="32">
        <f t="shared" si="2"/>
        <v>9.2902599951520557</v>
      </c>
      <c r="G104" s="32">
        <f t="shared" si="3"/>
        <v>86.308930777522676</v>
      </c>
      <c r="H104" s="32">
        <f>INDEX('Mapping water'!$D$5:$U$352,MATCH($B104,'Mapping water'!$B$5:$B$352,0),MATCH(H$3,'Mapping water'!$D$4:$U$4,0))*$D104</f>
        <v>0</v>
      </c>
      <c r="I104" s="32">
        <f>INDEX('Mapping water'!$D$5:$U$352,MATCH($B104,'Mapping water'!$B$5:$B$352,0),MATCH(I$3,'Mapping water'!$D$4:$U$4,0))*$D104</f>
        <v>0</v>
      </c>
      <c r="J104" s="32">
        <f>INDEX('Mapping water'!$D$5:$U$352,MATCH($B104,'Mapping water'!$B$5:$B$352,0),MATCH(J$3,'Mapping water'!$D$4:$U$4,0))*$D104</f>
        <v>0</v>
      </c>
      <c r="K104" s="32">
        <f>INDEX('Mapping water'!$D$5:$U$352,MATCH($B104,'Mapping water'!$B$5:$B$352,0),MATCH(K$3,'Mapping water'!$D$4:$U$4,0))*$D104</f>
        <v>0</v>
      </c>
      <c r="L104" s="32">
        <f>INDEX('Mapping water'!$D$5:$U$352,MATCH($B104,'Mapping water'!$B$5:$B$352,0),MATCH(L$3,'Mapping water'!$D$4:$U$4,0))*$D104</f>
        <v>0</v>
      </c>
      <c r="M104" s="32">
        <f>INDEX('Mapping water'!$D$5:$U$352,MATCH($B104,'Mapping water'!$B$5:$B$352,0),MATCH(M$3,'Mapping water'!$D$4:$U$4,0))*$D104</f>
        <v>0</v>
      </c>
      <c r="N104" s="32">
        <f>INDEX('Mapping water'!$D$5:$U$352,MATCH($B104,'Mapping water'!$B$5:$B$352,0),MATCH(N$3,'Mapping water'!$D$4:$U$4,0))*$D104</f>
        <v>236022</v>
      </c>
      <c r="O104" s="32">
        <f>INDEX('Mapping water'!$D$5:$U$352,MATCH($B104,'Mapping water'!$B$5:$B$352,0),MATCH(O$3,'Mapping water'!$D$4:$U$4,0))*$D104</f>
        <v>0</v>
      </c>
      <c r="P104" s="32">
        <f>INDEX('Mapping water'!$D$5:$U$352,MATCH($B104,'Mapping water'!$B$5:$B$352,0),MATCH(P$3,'Mapping water'!$D$4:$U$4,0))*$D104</f>
        <v>0</v>
      </c>
      <c r="Q104" s="32">
        <f>INDEX('Mapping water'!$D$5:$U$352,MATCH($B104,'Mapping water'!$B$5:$B$352,0),MATCH(Q$3,'Mapping water'!$D$4:$U$4,0))*$D104</f>
        <v>0</v>
      </c>
      <c r="R104" s="32">
        <f>INDEX('Mapping water'!$D$5:$U$352,MATCH($B104,'Mapping water'!$B$5:$B$352,0),MATCH(R$3,'Mapping water'!$D$4:$U$4,0))*$D104</f>
        <v>0</v>
      </c>
      <c r="S104" s="32">
        <f>INDEX('Mapping water'!$D$5:$U$352,MATCH($B104,'Mapping water'!$B$5:$B$352,0),MATCH(S$3,'Mapping water'!$D$4:$U$4,0))*$D104</f>
        <v>0</v>
      </c>
      <c r="T104" s="32">
        <f>INDEX('Mapping water'!$D$5:$U$352,MATCH($B104,'Mapping water'!$B$5:$B$352,0),MATCH(T$3,'Mapping water'!$D$4:$U$4,0))*$D104</f>
        <v>0</v>
      </c>
      <c r="U104" s="32">
        <f>INDEX('Mapping water'!$D$5:$U$352,MATCH($B104,'Mapping water'!$B$5:$B$352,0),MATCH(U$3,'Mapping water'!$D$4:$U$4,0))*$D104</f>
        <v>0</v>
      </c>
      <c r="V104" s="32">
        <f>INDEX('Mapping water'!$D$5:$U$352,MATCH($B104,'Mapping water'!$B$5:$B$352,0),MATCH(V$3,'Mapping water'!$D$4:$U$4,0))*$D104</f>
        <v>0</v>
      </c>
      <c r="W104" s="32">
        <f>INDEX('Mapping water'!$D$5:$U$352,MATCH($B104,'Mapping water'!$B$5:$B$352,0),MATCH(W$3,'Mapping water'!$D$4:$U$4,0))*$D104</f>
        <v>0</v>
      </c>
      <c r="X104" s="32">
        <f>INDEX('Mapping water'!$D$5:$U$352,MATCH($B104,'Mapping water'!$B$5:$B$352,0),MATCH(X$3,'Mapping water'!$D$4:$U$4,0))*$D104</f>
        <v>0</v>
      </c>
      <c r="Y104" s="32">
        <f>INDEX('Mapping water'!$D$5:$U$352,MATCH($B104,'Mapping water'!$B$5:$B$352,0),MATCH(Y$3,'Mapping water'!$D$4:$U$4,0))*$D104</f>
        <v>0</v>
      </c>
    </row>
    <row r="105" spans="1:25" x14ac:dyDescent="0.45">
      <c r="A105" s="10" t="s">
        <v>489</v>
      </c>
      <c r="B105" s="10" t="s">
        <v>490</v>
      </c>
      <c r="C105" s="10" t="s">
        <v>24</v>
      </c>
      <c r="D105" s="32">
        <f>INDEX('ONS data MYE 5'!$K$6:$K$445, MATCH($B105,'ONS data MYE 5'!$B$6:$B$445,0))</f>
        <v>377073</v>
      </c>
      <c r="E105" s="32">
        <f>INDEX('ONS data MYE 5'!$L$6:$L$445, MATCH($B105,'ONS data MYE 5'!$B$6:$B$445,0))</f>
        <v>4359</v>
      </c>
      <c r="F105" s="32">
        <f t="shared" si="2"/>
        <v>8.3799979522383925</v>
      </c>
      <c r="G105" s="32">
        <f t="shared" si="3"/>
        <v>70.22436567951965</v>
      </c>
      <c r="H105" s="32">
        <f>INDEX('Mapping water'!$D$5:$U$352,MATCH($B105,'Mapping water'!$B$5:$B$352,0),MATCH(H$3,'Mapping water'!$D$4:$U$4,0))*$D105</f>
        <v>0</v>
      </c>
      <c r="I105" s="32">
        <f>INDEX('Mapping water'!$D$5:$U$352,MATCH($B105,'Mapping water'!$B$5:$B$352,0),MATCH(I$3,'Mapping water'!$D$4:$U$4,0))*$D105</f>
        <v>0</v>
      </c>
      <c r="J105" s="32">
        <f>INDEX('Mapping water'!$D$5:$U$352,MATCH($B105,'Mapping water'!$B$5:$B$352,0),MATCH(J$3,'Mapping water'!$D$4:$U$4,0))*$D105</f>
        <v>0</v>
      </c>
      <c r="K105" s="32">
        <f>INDEX('Mapping water'!$D$5:$U$352,MATCH($B105,'Mapping water'!$B$5:$B$352,0),MATCH(K$3,'Mapping water'!$D$4:$U$4,0))*$D105</f>
        <v>0</v>
      </c>
      <c r="L105" s="32">
        <f>INDEX('Mapping water'!$D$5:$U$352,MATCH($B105,'Mapping water'!$B$5:$B$352,0),MATCH(L$3,'Mapping water'!$D$4:$U$4,0))*$D105</f>
        <v>0</v>
      </c>
      <c r="M105" s="32">
        <f>INDEX('Mapping water'!$D$5:$U$352,MATCH($B105,'Mapping water'!$B$5:$B$352,0),MATCH(M$3,'Mapping water'!$D$4:$U$4,0))*$D105</f>
        <v>0</v>
      </c>
      <c r="N105" s="32">
        <f>INDEX('Mapping water'!$D$5:$U$352,MATCH($B105,'Mapping water'!$B$5:$B$352,0),MATCH(N$3,'Mapping water'!$D$4:$U$4,0))*$D105</f>
        <v>297887.67000000004</v>
      </c>
      <c r="O105" s="32">
        <f>INDEX('Mapping water'!$D$5:$U$352,MATCH($B105,'Mapping water'!$B$5:$B$352,0),MATCH(O$3,'Mapping water'!$D$4:$U$4,0))*$D105</f>
        <v>0</v>
      </c>
      <c r="P105" s="32">
        <f>INDEX('Mapping water'!$D$5:$U$352,MATCH($B105,'Mapping water'!$B$5:$B$352,0),MATCH(P$3,'Mapping water'!$D$4:$U$4,0))*$D105</f>
        <v>0</v>
      </c>
      <c r="Q105" s="32">
        <f>INDEX('Mapping water'!$D$5:$U$352,MATCH($B105,'Mapping water'!$B$5:$B$352,0),MATCH(Q$3,'Mapping water'!$D$4:$U$4,0))*$D105</f>
        <v>0</v>
      </c>
      <c r="R105" s="32">
        <f>INDEX('Mapping water'!$D$5:$U$352,MATCH($B105,'Mapping water'!$B$5:$B$352,0),MATCH(R$3,'Mapping water'!$D$4:$U$4,0))*$D105</f>
        <v>0</v>
      </c>
      <c r="S105" s="32">
        <f>INDEX('Mapping water'!$D$5:$U$352,MATCH($B105,'Mapping water'!$B$5:$B$352,0),MATCH(S$3,'Mapping water'!$D$4:$U$4,0))*$D105</f>
        <v>0</v>
      </c>
      <c r="T105" s="32">
        <f>INDEX('Mapping water'!$D$5:$U$352,MATCH($B105,'Mapping water'!$B$5:$B$352,0),MATCH(T$3,'Mapping water'!$D$4:$U$4,0))*$D105</f>
        <v>0</v>
      </c>
      <c r="U105" s="32">
        <f>INDEX('Mapping water'!$D$5:$U$352,MATCH($B105,'Mapping water'!$B$5:$B$352,0),MATCH(U$3,'Mapping water'!$D$4:$U$4,0))*$D105</f>
        <v>0</v>
      </c>
      <c r="V105" s="32">
        <f>INDEX('Mapping water'!$D$5:$U$352,MATCH($B105,'Mapping water'!$B$5:$B$352,0),MATCH(V$3,'Mapping water'!$D$4:$U$4,0))*$D105</f>
        <v>0</v>
      </c>
      <c r="W105" s="32">
        <f>INDEX('Mapping water'!$D$5:$U$352,MATCH($B105,'Mapping water'!$B$5:$B$352,0),MATCH(W$3,'Mapping water'!$D$4:$U$4,0))*$D105</f>
        <v>79185.33</v>
      </c>
      <c r="X105" s="32">
        <f>INDEX('Mapping water'!$D$5:$U$352,MATCH($B105,'Mapping water'!$B$5:$B$352,0),MATCH(X$3,'Mapping water'!$D$4:$U$4,0))*$D105</f>
        <v>0</v>
      </c>
      <c r="Y105" s="32">
        <f>INDEX('Mapping water'!$D$5:$U$352,MATCH($B105,'Mapping water'!$B$5:$B$352,0),MATCH(Y$3,'Mapping water'!$D$4:$U$4,0))*$D105</f>
        <v>0</v>
      </c>
    </row>
    <row r="106" spans="1:25" x14ac:dyDescent="0.45">
      <c r="A106" s="10" t="s">
        <v>491</v>
      </c>
      <c r="B106" s="10" t="s">
        <v>492</v>
      </c>
      <c r="C106" s="10" t="s">
        <v>24</v>
      </c>
      <c r="D106" s="32">
        <f>INDEX('ONS data MYE 5'!$K$6:$K$445, MATCH($B106,'ONS data MYE 5'!$B$6:$B$445,0))</f>
        <v>324409</v>
      </c>
      <c r="E106" s="32">
        <f>INDEX('ONS data MYE 5'!$L$6:$L$445, MATCH($B106,'ONS data MYE 5'!$B$6:$B$445,0))</f>
        <v>4013</v>
      </c>
      <c r="F106" s="32">
        <f t="shared" si="2"/>
        <v>8.2972943702669166</v>
      </c>
      <c r="G106" s="32">
        <f t="shared" si="3"/>
        <v>68.845093866863067</v>
      </c>
      <c r="H106" s="32">
        <f>INDEX('Mapping water'!$D$5:$U$352,MATCH($B106,'Mapping water'!$B$5:$B$352,0),MATCH(H$3,'Mapping water'!$D$4:$U$4,0))*$D106</f>
        <v>0</v>
      </c>
      <c r="I106" s="32">
        <f>INDEX('Mapping water'!$D$5:$U$352,MATCH($B106,'Mapping water'!$B$5:$B$352,0),MATCH(I$3,'Mapping water'!$D$4:$U$4,0))*$D106</f>
        <v>0</v>
      </c>
      <c r="J106" s="32">
        <f>INDEX('Mapping water'!$D$5:$U$352,MATCH($B106,'Mapping water'!$B$5:$B$352,0),MATCH(J$3,'Mapping water'!$D$4:$U$4,0))*$D106</f>
        <v>0</v>
      </c>
      <c r="K106" s="32">
        <f>INDEX('Mapping water'!$D$5:$U$352,MATCH($B106,'Mapping water'!$B$5:$B$352,0),MATCH(K$3,'Mapping water'!$D$4:$U$4,0))*$D106</f>
        <v>0</v>
      </c>
      <c r="L106" s="32">
        <f>INDEX('Mapping water'!$D$5:$U$352,MATCH($B106,'Mapping water'!$B$5:$B$352,0),MATCH(L$3,'Mapping water'!$D$4:$U$4,0))*$D106</f>
        <v>0</v>
      </c>
      <c r="M106" s="32">
        <f>INDEX('Mapping water'!$D$5:$U$352,MATCH($B106,'Mapping water'!$B$5:$B$352,0),MATCH(M$3,'Mapping water'!$D$4:$U$4,0))*$D106</f>
        <v>0</v>
      </c>
      <c r="N106" s="32">
        <f>INDEX('Mapping water'!$D$5:$U$352,MATCH($B106,'Mapping water'!$B$5:$B$352,0),MATCH(N$3,'Mapping water'!$D$4:$U$4,0))*$D106</f>
        <v>324409</v>
      </c>
      <c r="O106" s="32">
        <f>INDEX('Mapping water'!$D$5:$U$352,MATCH($B106,'Mapping water'!$B$5:$B$352,0),MATCH(O$3,'Mapping water'!$D$4:$U$4,0))*$D106</f>
        <v>0</v>
      </c>
      <c r="P106" s="32">
        <f>INDEX('Mapping water'!$D$5:$U$352,MATCH($B106,'Mapping water'!$B$5:$B$352,0),MATCH(P$3,'Mapping water'!$D$4:$U$4,0))*$D106</f>
        <v>0</v>
      </c>
      <c r="Q106" s="32">
        <f>INDEX('Mapping water'!$D$5:$U$352,MATCH($B106,'Mapping water'!$B$5:$B$352,0),MATCH(Q$3,'Mapping water'!$D$4:$U$4,0))*$D106</f>
        <v>0</v>
      </c>
      <c r="R106" s="32">
        <f>INDEX('Mapping water'!$D$5:$U$352,MATCH($B106,'Mapping water'!$B$5:$B$352,0),MATCH(R$3,'Mapping water'!$D$4:$U$4,0))*$D106</f>
        <v>0</v>
      </c>
      <c r="S106" s="32">
        <f>INDEX('Mapping water'!$D$5:$U$352,MATCH($B106,'Mapping water'!$B$5:$B$352,0),MATCH(S$3,'Mapping water'!$D$4:$U$4,0))*$D106</f>
        <v>0</v>
      </c>
      <c r="T106" s="32">
        <f>INDEX('Mapping water'!$D$5:$U$352,MATCH($B106,'Mapping water'!$B$5:$B$352,0),MATCH(T$3,'Mapping water'!$D$4:$U$4,0))*$D106</f>
        <v>0</v>
      </c>
      <c r="U106" s="32">
        <f>INDEX('Mapping water'!$D$5:$U$352,MATCH($B106,'Mapping water'!$B$5:$B$352,0),MATCH(U$3,'Mapping water'!$D$4:$U$4,0))*$D106</f>
        <v>0</v>
      </c>
      <c r="V106" s="32">
        <f>INDEX('Mapping water'!$D$5:$U$352,MATCH($B106,'Mapping water'!$B$5:$B$352,0),MATCH(V$3,'Mapping water'!$D$4:$U$4,0))*$D106</f>
        <v>0</v>
      </c>
      <c r="W106" s="32">
        <f>INDEX('Mapping water'!$D$5:$U$352,MATCH($B106,'Mapping water'!$B$5:$B$352,0),MATCH(W$3,'Mapping water'!$D$4:$U$4,0))*$D106</f>
        <v>0</v>
      </c>
      <c r="X106" s="32">
        <f>INDEX('Mapping water'!$D$5:$U$352,MATCH($B106,'Mapping water'!$B$5:$B$352,0),MATCH(X$3,'Mapping water'!$D$4:$U$4,0))*$D106</f>
        <v>0</v>
      </c>
      <c r="Y106" s="32">
        <f>INDEX('Mapping water'!$D$5:$U$352,MATCH($B106,'Mapping water'!$B$5:$B$352,0),MATCH(Y$3,'Mapping water'!$D$4:$U$4,0))*$D106</f>
        <v>0</v>
      </c>
    </row>
    <row r="107" spans="1:25" x14ac:dyDescent="0.45">
      <c r="A107" s="10" t="s">
        <v>493</v>
      </c>
      <c r="B107" s="10" t="s">
        <v>494</v>
      </c>
      <c r="C107" s="10" t="s">
        <v>24</v>
      </c>
      <c r="D107" s="32">
        <f>INDEX('ONS data MYE 5'!$K$6:$K$445, MATCH($B107,'ONS data MYE 5'!$B$6:$B$445,0))</f>
        <v>268853</v>
      </c>
      <c r="E107" s="32">
        <f>INDEX('ONS data MYE 5'!$L$6:$L$445, MATCH($B107,'ONS data MYE 5'!$B$6:$B$445,0))</f>
        <v>5680</v>
      </c>
      <c r="F107" s="32">
        <f t="shared" si="2"/>
        <v>8.6447065117151975</v>
      </c>
      <c r="G107" s="32">
        <f t="shared" si="3"/>
        <v>74.73095067369114</v>
      </c>
      <c r="H107" s="32">
        <f>INDEX('Mapping water'!$D$5:$U$352,MATCH($B107,'Mapping water'!$B$5:$B$352,0),MATCH(H$3,'Mapping water'!$D$4:$U$4,0))*$D107</f>
        <v>0</v>
      </c>
      <c r="I107" s="32">
        <f>INDEX('Mapping water'!$D$5:$U$352,MATCH($B107,'Mapping water'!$B$5:$B$352,0),MATCH(I$3,'Mapping water'!$D$4:$U$4,0))*$D107</f>
        <v>0</v>
      </c>
      <c r="J107" s="32">
        <f>INDEX('Mapping water'!$D$5:$U$352,MATCH($B107,'Mapping water'!$B$5:$B$352,0),MATCH(J$3,'Mapping water'!$D$4:$U$4,0))*$D107</f>
        <v>0</v>
      </c>
      <c r="K107" s="32">
        <f>INDEX('Mapping water'!$D$5:$U$352,MATCH($B107,'Mapping water'!$B$5:$B$352,0),MATCH(K$3,'Mapping water'!$D$4:$U$4,0))*$D107</f>
        <v>0</v>
      </c>
      <c r="L107" s="32">
        <f>INDEX('Mapping water'!$D$5:$U$352,MATCH($B107,'Mapping water'!$B$5:$B$352,0),MATCH(L$3,'Mapping water'!$D$4:$U$4,0))*$D107</f>
        <v>0</v>
      </c>
      <c r="M107" s="32">
        <f>INDEX('Mapping water'!$D$5:$U$352,MATCH($B107,'Mapping water'!$B$5:$B$352,0),MATCH(M$3,'Mapping water'!$D$4:$U$4,0))*$D107</f>
        <v>0</v>
      </c>
      <c r="N107" s="32">
        <f>INDEX('Mapping water'!$D$5:$U$352,MATCH($B107,'Mapping water'!$B$5:$B$352,0),MATCH(N$3,'Mapping water'!$D$4:$U$4,0))*$D107</f>
        <v>268853</v>
      </c>
      <c r="O107" s="32">
        <f>INDEX('Mapping water'!$D$5:$U$352,MATCH($B107,'Mapping water'!$B$5:$B$352,0),MATCH(O$3,'Mapping water'!$D$4:$U$4,0))*$D107</f>
        <v>0</v>
      </c>
      <c r="P107" s="32">
        <f>INDEX('Mapping water'!$D$5:$U$352,MATCH($B107,'Mapping water'!$B$5:$B$352,0),MATCH(P$3,'Mapping water'!$D$4:$U$4,0))*$D107</f>
        <v>0</v>
      </c>
      <c r="Q107" s="32">
        <f>INDEX('Mapping water'!$D$5:$U$352,MATCH($B107,'Mapping water'!$B$5:$B$352,0),MATCH(Q$3,'Mapping water'!$D$4:$U$4,0))*$D107</f>
        <v>0</v>
      </c>
      <c r="R107" s="32">
        <f>INDEX('Mapping water'!$D$5:$U$352,MATCH($B107,'Mapping water'!$B$5:$B$352,0),MATCH(R$3,'Mapping water'!$D$4:$U$4,0))*$D107</f>
        <v>0</v>
      </c>
      <c r="S107" s="32">
        <f>INDEX('Mapping water'!$D$5:$U$352,MATCH($B107,'Mapping water'!$B$5:$B$352,0),MATCH(S$3,'Mapping water'!$D$4:$U$4,0))*$D107</f>
        <v>0</v>
      </c>
      <c r="T107" s="32">
        <f>INDEX('Mapping water'!$D$5:$U$352,MATCH($B107,'Mapping water'!$B$5:$B$352,0),MATCH(T$3,'Mapping water'!$D$4:$U$4,0))*$D107</f>
        <v>0</v>
      </c>
      <c r="U107" s="32">
        <f>INDEX('Mapping water'!$D$5:$U$352,MATCH($B107,'Mapping water'!$B$5:$B$352,0),MATCH(U$3,'Mapping water'!$D$4:$U$4,0))*$D107</f>
        <v>0</v>
      </c>
      <c r="V107" s="32">
        <f>INDEX('Mapping water'!$D$5:$U$352,MATCH($B107,'Mapping water'!$B$5:$B$352,0),MATCH(V$3,'Mapping water'!$D$4:$U$4,0))*$D107</f>
        <v>0</v>
      </c>
      <c r="W107" s="32">
        <f>INDEX('Mapping water'!$D$5:$U$352,MATCH($B107,'Mapping water'!$B$5:$B$352,0),MATCH(W$3,'Mapping water'!$D$4:$U$4,0))*$D107</f>
        <v>0</v>
      </c>
      <c r="X107" s="32">
        <f>INDEX('Mapping water'!$D$5:$U$352,MATCH($B107,'Mapping water'!$B$5:$B$352,0),MATCH(X$3,'Mapping water'!$D$4:$U$4,0))*$D107</f>
        <v>0</v>
      </c>
      <c r="Y107" s="32">
        <f>INDEX('Mapping water'!$D$5:$U$352,MATCH($B107,'Mapping water'!$B$5:$B$352,0),MATCH(Y$3,'Mapping water'!$D$4:$U$4,0))*$D107</f>
        <v>0</v>
      </c>
    </row>
    <row r="108" spans="1:25" x14ac:dyDescent="0.45">
      <c r="A108" s="10" t="s">
        <v>495</v>
      </c>
      <c r="B108" s="10" t="s">
        <v>496</v>
      </c>
      <c r="C108" s="10" t="s">
        <v>24</v>
      </c>
      <c r="D108" s="32">
        <f>INDEX('ONS data MYE 5'!$K$6:$K$445, MATCH($B108,'ONS data MYE 5'!$B$6:$B$445,0))</f>
        <v>263112</v>
      </c>
      <c r="E108" s="32">
        <f>INDEX('ONS data MYE 5'!$L$6:$L$445, MATCH($B108,'ONS data MYE 5'!$B$6:$B$445,0))</f>
        <v>13812</v>
      </c>
      <c r="F108" s="32">
        <f t="shared" si="2"/>
        <v>9.5332930585098836</v>
      </c>
      <c r="G108" s="32">
        <f t="shared" si="3"/>
        <v>90.883676539432727</v>
      </c>
      <c r="H108" s="32">
        <f>INDEX('Mapping water'!$D$5:$U$352,MATCH($B108,'Mapping water'!$B$5:$B$352,0),MATCH(H$3,'Mapping water'!$D$4:$U$4,0))*$D108</f>
        <v>0</v>
      </c>
      <c r="I108" s="32">
        <f>INDEX('Mapping water'!$D$5:$U$352,MATCH($B108,'Mapping water'!$B$5:$B$352,0),MATCH(I$3,'Mapping water'!$D$4:$U$4,0))*$D108</f>
        <v>0</v>
      </c>
      <c r="J108" s="32">
        <f>INDEX('Mapping water'!$D$5:$U$352,MATCH($B108,'Mapping water'!$B$5:$B$352,0),MATCH(J$3,'Mapping water'!$D$4:$U$4,0))*$D108</f>
        <v>0</v>
      </c>
      <c r="K108" s="32">
        <f>INDEX('Mapping water'!$D$5:$U$352,MATCH($B108,'Mapping water'!$B$5:$B$352,0),MATCH(K$3,'Mapping water'!$D$4:$U$4,0))*$D108</f>
        <v>0</v>
      </c>
      <c r="L108" s="32">
        <f>INDEX('Mapping water'!$D$5:$U$352,MATCH($B108,'Mapping water'!$B$5:$B$352,0),MATCH(L$3,'Mapping water'!$D$4:$U$4,0))*$D108</f>
        <v>0</v>
      </c>
      <c r="M108" s="32">
        <f>INDEX('Mapping water'!$D$5:$U$352,MATCH($B108,'Mapping water'!$B$5:$B$352,0),MATCH(M$3,'Mapping water'!$D$4:$U$4,0))*$D108</f>
        <v>0</v>
      </c>
      <c r="N108" s="32">
        <f>INDEX('Mapping water'!$D$5:$U$352,MATCH($B108,'Mapping water'!$B$5:$B$352,0),MATCH(N$3,'Mapping water'!$D$4:$U$4,0))*$D108</f>
        <v>263112</v>
      </c>
      <c r="O108" s="32">
        <f>INDEX('Mapping water'!$D$5:$U$352,MATCH($B108,'Mapping water'!$B$5:$B$352,0),MATCH(O$3,'Mapping water'!$D$4:$U$4,0))*$D108</f>
        <v>0</v>
      </c>
      <c r="P108" s="32">
        <f>INDEX('Mapping water'!$D$5:$U$352,MATCH($B108,'Mapping water'!$B$5:$B$352,0),MATCH(P$3,'Mapping water'!$D$4:$U$4,0))*$D108</f>
        <v>0</v>
      </c>
      <c r="Q108" s="32">
        <f>INDEX('Mapping water'!$D$5:$U$352,MATCH($B108,'Mapping water'!$B$5:$B$352,0),MATCH(Q$3,'Mapping water'!$D$4:$U$4,0))*$D108</f>
        <v>0</v>
      </c>
      <c r="R108" s="32">
        <f>INDEX('Mapping water'!$D$5:$U$352,MATCH($B108,'Mapping water'!$B$5:$B$352,0),MATCH(R$3,'Mapping water'!$D$4:$U$4,0))*$D108</f>
        <v>0</v>
      </c>
      <c r="S108" s="32">
        <f>INDEX('Mapping water'!$D$5:$U$352,MATCH($B108,'Mapping water'!$B$5:$B$352,0),MATCH(S$3,'Mapping water'!$D$4:$U$4,0))*$D108</f>
        <v>0</v>
      </c>
      <c r="T108" s="32">
        <f>INDEX('Mapping water'!$D$5:$U$352,MATCH($B108,'Mapping water'!$B$5:$B$352,0),MATCH(T$3,'Mapping water'!$D$4:$U$4,0))*$D108</f>
        <v>0</v>
      </c>
      <c r="U108" s="32">
        <f>INDEX('Mapping water'!$D$5:$U$352,MATCH($B108,'Mapping water'!$B$5:$B$352,0),MATCH(U$3,'Mapping water'!$D$4:$U$4,0))*$D108</f>
        <v>0</v>
      </c>
      <c r="V108" s="32">
        <f>INDEX('Mapping water'!$D$5:$U$352,MATCH($B108,'Mapping water'!$B$5:$B$352,0),MATCH(V$3,'Mapping water'!$D$4:$U$4,0))*$D108</f>
        <v>0</v>
      </c>
      <c r="W108" s="32">
        <f>INDEX('Mapping water'!$D$5:$U$352,MATCH($B108,'Mapping water'!$B$5:$B$352,0),MATCH(W$3,'Mapping water'!$D$4:$U$4,0))*$D108</f>
        <v>0</v>
      </c>
      <c r="X108" s="32">
        <f>INDEX('Mapping water'!$D$5:$U$352,MATCH($B108,'Mapping water'!$B$5:$B$352,0),MATCH(X$3,'Mapping water'!$D$4:$U$4,0))*$D108</f>
        <v>0</v>
      </c>
      <c r="Y108" s="32">
        <f>INDEX('Mapping water'!$D$5:$U$352,MATCH($B108,'Mapping water'!$B$5:$B$352,0),MATCH(Y$3,'Mapping water'!$D$4:$U$4,0))*$D108</f>
        <v>0</v>
      </c>
    </row>
    <row r="109" spans="1:25" x14ac:dyDescent="0.45">
      <c r="A109" s="10" t="s">
        <v>497</v>
      </c>
      <c r="B109" s="10" t="s">
        <v>498</v>
      </c>
      <c r="C109" s="10" t="s">
        <v>24</v>
      </c>
      <c r="D109" s="32">
        <f>INDEX('ONS data MYE 5'!$K$6:$K$445, MATCH($B109,'ONS data MYE 5'!$B$6:$B$445,0))</f>
        <v>181679</v>
      </c>
      <c r="E109" s="32">
        <f>INDEX('ONS data MYE 5'!$L$6:$L$445, MATCH($B109,'ONS data MYE 5'!$B$6:$B$445,0))</f>
        <v>11080</v>
      </c>
      <c r="F109" s="32">
        <f t="shared" si="2"/>
        <v>9.3128969603012752</v>
      </c>
      <c r="G109" s="32">
        <f t="shared" si="3"/>
        <v>86.730049793188726</v>
      </c>
      <c r="H109" s="32">
        <f>INDEX('Mapping water'!$D$5:$U$352,MATCH($B109,'Mapping water'!$B$5:$B$352,0),MATCH(H$3,'Mapping water'!$D$4:$U$4,0))*$D109</f>
        <v>0</v>
      </c>
      <c r="I109" s="32">
        <f>INDEX('Mapping water'!$D$5:$U$352,MATCH($B109,'Mapping water'!$B$5:$B$352,0),MATCH(I$3,'Mapping water'!$D$4:$U$4,0))*$D109</f>
        <v>0</v>
      </c>
      <c r="J109" s="32">
        <f>INDEX('Mapping water'!$D$5:$U$352,MATCH($B109,'Mapping water'!$B$5:$B$352,0),MATCH(J$3,'Mapping water'!$D$4:$U$4,0))*$D109</f>
        <v>0</v>
      </c>
      <c r="K109" s="32">
        <f>INDEX('Mapping water'!$D$5:$U$352,MATCH($B109,'Mapping water'!$B$5:$B$352,0),MATCH(K$3,'Mapping water'!$D$4:$U$4,0))*$D109</f>
        <v>0</v>
      </c>
      <c r="L109" s="32">
        <f>INDEX('Mapping water'!$D$5:$U$352,MATCH($B109,'Mapping water'!$B$5:$B$352,0),MATCH(L$3,'Mapping water'!$D$4:$U$4,0))*$D109</f>
        <v>0</v>
      </c>
      <c r="M109" s="32">
        <f>INDEX('Mapping water'!$D$5:$U$352,MATCH($B109,'Mapping water'!$B$5:$B$352,0),MATCH(M$3,'Mapping water'!$D$4:$U$4,0))*$D109</f>
        <v>0</v>
      </c>
      <c r="N109" s="32">
        <f>INDEX('Mapping water'!$D$5:$U$352,MATCH($B109,'Mapping water'!$B$5:$B$352,0),MATCH(N$3,'Mapping water'!$D$4:$U$4,0))*$D109</f>
        <v>181679</v>
      </c>
      <c r="O109" s="32">
        <f>INDEX('Mapping water'!$D$5:$U$352,MATCH($B109,'Mapping water'!$B$5:$B$352,0),MATCH(O$3,'Mapping water'!$D$4:$U$4,0))*$D109</f>
        <v>0</v>
      </c>
      <c r="P109" s="32">
        <f>INDEX('Mapping water'!$D$5:$U$352,MATCH($B109,'Mapping water'!$B$5:$B$352,0),MATCH(P$3,'Mapping water'!$D$4:$U$4,0))*$D109</f>
        <v>0</v>
      </c>
      <c r="Q109" s="32">
        <f>INDEX('Mapping water'!$D$5:$U$352,MATCH($B109,'Mapping water'!$B$5:$B$352,0),MATCH(Q$3,'Mapping water'!$D$4:$U$4,0))*$D109</f>
        <v>0</v>
      </c>
      <c r="R109" s="32">
        <f>INDEX('Mapping water'!$D$5:$U$352,MATCH($B109,'Mapping water'!$B$5:$B$352,0),MATCH(R$3,'Mapping water'!$D$4:$U$4,0))*$D109</f>
        <v>0</v>
      </c>
      <c r="S109" s="32">
        <f>INDEX('Mapping water'!$D$5:$U$352,MATCH($B109,'Mapping water'!$B$5:$B$352,0),MATCH(S$3,'Mapping water'!$D$4:$U$4,0))*$D109</f>
        <v>0</v>
      </c>
      <c r="T109" s="32">
        <f>INDEX('Mapping water'!$D$5:$U$352,MATCH($B109,'Mapping water'!$B$5:$B$352,0),MATCH(T$3,'Mapping water'!$D$4:$U$4,0))*$D109</f>
        <v>0</v>
      </c>
      <c r="U109" s="32">
        <f>INDEX('Mapping water'!$D$5:$U$352,MATCH($B109,'Mapping water'!$B$5:$B$352,0),MATCH(U$3,'Mapping water'!$D$4:$U$4,0))*$D109</f>
        <v>0</v>
      </c>
      <c r="V109" s="32">
        <f>INDEX('Mapping water'!$D$5:$U$352,MATCH($B109,'Mapping water'!$B$5:$B$352,0),MATCH(V$3,'Mapping water'!$D$4:$U$4,0))*$D109</f>
        <v>0</v>
      </c>
      <c r="W109" s="32">
        <f>INDEX('Mapping water'!$D$5:$U$352,MATCH($B109,'Mapping water'!$B$5:$B$352,0),MATCH(W$3,'Mapping water'!$D$4:$U$4,0))*$D109</f>
        <v>0</v>
      </c>
      <c r="X109" s="32">
        <f>INDEX('Mapping water'!$D$5:$U$352,MATCH($B109,'Mapping water'!$B$5:$B$352,0),MATCH(X$3,'Mapping water'!$D$4:$U$4,0))*$D109</f>
        <v>0</v>
      </c>
      <c r="Y109" s="32">
        <f>INDEX('Mapping water'!$D$5:$U$352,MATCH($B109,'Mapping water'!$B$5:$B$352,0),MATCH(Y$3,'Mapping water'!$D$4:$U$4,0))*$D109</f>
        <v>0</v>
      </c>
    </row>
    <row r="110" spans="1:25" x14ac:dyDescent="0.45">
      <c r="A110" s="10" t="s">
        <v>499</v>
      </c>
      <c r="B110" s="10" t="s">
        <v>500</v>
      </c>
      <c r="C110" s="10" t="s">
        <v>24</v>
      </c>
      <c r="D110" s="32">
        <f>INDEX('ONS data MYE 5'!$K$6:$K$445, MATCH($B110,'ONS data MYE 5'!$B$6:$B$445,0))</f>
        <v>264398</v>
      </c>
      <c r="E110" s="32">
        <f>INDEX('ONS data MYE 5'!$L$6:$L$445, MATCH($B110,'ONS data MYE 5'!$B$6:$B$445,0))</f>
        <v>8933</v>
      </c>
      <c r="F110" s="32">
        <f t="shared" si="2"/>
        <v>9.0975075637018392</v>
      </c>
      <c r="G110" s="32">
        <f t="shared" si="3"/>
        <v>82.764643871612179</v>
      </c>
      <c r="H110" s="32">
        <f>INDEX('Mapping water'!$D$5:$U$352,MATCH($B110,'Mapping water'!$B$5:$B$352,0),MATCH(H$3,'Mapping water'!$D$4:$U$4,0))*$D110</f>
        <v>0</v>
      </c>
      <c r="I110" s="32">
        <f>INDEX('Mapping water'!$D$5:$U$352,MATCH($B110,'Mapping water'!$B$5:$B$352,0),MATCH(I$3,'Mapping water'!$D$4:$U$4,0))*$D110</f>
        <v>0</v>
      </c>
      <c r="J110" s="32">
        <f>INDEX('Mapping water'!$D$5:$U$352,MATCH($B110,'Mapping water'!$B$5:$B$352,0),MATCH(J$3,'Mapping water'!$D$4:$U$4,0))*$D110</f>
        <v>0</v>
      </c>
      <c r="K110" s="32">
        <f>INDEX('Mapping water'!$D$5:$U$352,MATCH($B110,'Mapping water'!$B$5:$B$352,0),MATCH(K$3,'Mapping water'!$D$4:$U$4,0))*$D110</f>
        <v>0</v>
      </c>
      <c r="L110" s="32">
        <f>INDEX('Mapping water'!$D$5:$U$352,MATCH($B110,'Mapping water'!$B$5:$B$352,0),MATCH(L$3,'Mapping water'!$D$4:$U$4,0))*$D110</f>
        <v>0</v>
      </c>
      <c r="M110" s="32">
        <f>INDEX('Mapping water'!$D$5:$U$352,MATCH($B110,'Mapping water'!$B$5:$B$352,0),MATCH(M$3,'Mapping water'!$D$4:$U$4,0))*$D110</f>
        <v>0</v>
      </c>
      <c r="N110" s="32">
        <f>INDEX('Mapping water'!$D$5:$U$352,MATCH($B110,'Mapping water'!$B$5:$B$352,0),MATCH(N$3,'Mapping water'!$D$4:$U$4,0))*$D110</f>
        <v>264398</v>
      </c>
      <c r="O110" s="32">
        <f>INDEX('Mapping water'!$D$5:$U$352,MATCH($B110,'Mapping water'!$B$5:$B$352,0),MATCH(O$3,'Mapping water'!$D$4:$U$4,0))*$D110</f>
        <v>0</v>
      </c>
      <c r="P110" s="32">
        <f>INDEX('Mapping water'!$D$5:$U$352,MATCH($B110,'Mapping water'!$B$5:$B$352,0),MATCH(P$3,'Mapping water'!$D$4:$U$4,0))*$D110</f>
        <v>0</v>
      </c>
      <c r="Q110" s="32">
        <f>INDEX('Mapping water'!$D$5:$U$352,MATCH($B110,'Mapping water'!$B$5:$B$352,0),MATCH(Q$3,'Mapping water'!$D$4:$U$4,0))*$D110</f>
        <v>0</v>
      </c>
      <c r="R110" s="32">
        <f>INDEX('Mapping water'!$D$5:$U$352,MATCH($B110,'Mapping water'!$B$5:$B$352,0),MATCH(R$3,'Mapping water'!$D$4:$U$4,0))*$D110</f>
        <v>0</v>
      </c>
      <c r="S110" s="32">
        <f>INDEX('Mapping water'!$D$5:$U$352,MATCH($B110,'Mapping water'!$B$5:$B$352,0),MATCH(S$3,'Mapping water'!$D$4:$U$4,0))*$D110</f>
        <v>0</v>
      </c>
      <c r="T110" s="32">
        <f>INDEX('Mapping water'!$D$5:$U$352,MATCH($B110,'Mapping water'!$B$5:$B$352,0),MATCH(T$3,'Mapping water'!$D$4:$U$4,0))*$D110</f>
        <v>0</v>
      </c>
      <c r="U110" s="32">
        <f>INDEX('Mapping water'!$D$5:$U$352,MATCH($B110,'Mapping water'!$B$5:$B$352,0),MATCH(U$3,'Mapping water'!$D$4:$U$4,0))*$D110</f>
        <v>0</v>
      </c>
      <c r="V110" s="32">
        <f>INDEX('Mapping water'!$D$5:$U$352,MATCH($B110,'Mapping water'!$B$5:$B$352,0),MATCH(V$3,'Mapping water'!$D$4:$U$4,0))*$D110</f>
        <v>0</v>
      </c>
      <c r="W110" s="32">
        <f>INDEX('Mapping water'!$D$5:$U$352,MATCH($B110,'Mapping water'!$B$5:$B$352,0),MATCH(W$3,'Mapping water'!$D$4:$U$4,0))*$D110</f>
        <v>0</v>
      </c>
      <c r="X110" s="32">
        <f>INDEX('Mapping water'!$D$5:$U$352,MATCH($B110,'Mapping water'!$B$5:$B$352,0),MATCH(X$3,'Mapping water'!$D$4:$U$4,0))*$D110</f>
        <v>0</v>
      </c>
      <c r="Y110" s="32">
        <f>INDEX('Mapping water'!$D$5:$U$352,MATCH($B110,'Mapping water'!$B$5:$B$352,0),MATCH(Y$3,'Mapping water'!$D$4:$U$4,0))*$D110</f>
        <v>0</v>
      </c>
    </row>
    <row r="111" spans="1:25" x14ac:dyDescent="0.45">
      <c r="A111" s="10" t="s">
        <v>501</v>
      </c>
      <c r="B111" s="10" t="s">
        <v>502</v>
      </c>
      <c r="C111" s="10" t="s">
        <v>24</v>
      </c>
      <c r="D111" s="32">
        <f>INDEX('ONS data MYE 5'!$K$6:$K$445, MATCH($B111,'ONS data MYE 5'!$B$6:$B$445,0))</f>
        <v>221405</v>
      </c>
      <c r="E111" s="32">
        <f>INDEX('ONS data MYE 5'!$L$6:$L$445, MATCH($B111,'ONS data MYE 5'!$B$6:$B$445,0))</f>
        <v>14903</v>
      </c>
      <c r="F111" s="32">
        <f t="shared" si="2"/>
        <v>9.6093178139487936</v>
      </c>
      <c r="G111" s="32">
        <f t="shared" si="3"/>
        <v>92.338988849473623</v>
      </c>
      <c r="H111" s="32">
        <f>INDEX('Mapping water'!$D$5:$U$352,MATCH($B111,'Mapping water'!$B$5:$B$352,0),MATCH(H$3,'Mapping water'!$D$4:$U$4,0))*$D111</f>
        <v>0</v>
      </c>
      <c r="I111" s="32">
        <f>INDEX('Mapping water'!$D$5:$U$352,MATCH($B111,'Mapping water'!$B$5:$B$352,0),MATCH(I$3,'Mapping water'!$D$4:$U$4,0))*$D111</f>
        <v>0</v>
      </c>
      <c r="J111" s="32">
        <f>INDEX('Mapping water'!$D$5:$U$352,MATCH($B111,'Mapping water'!$B$5:$B$352,0),MATCH(J$3,'Mapping water'!$D$4:$U$4,0))*$D111</f>
        <v>0</v>
      </c>
      <c r="K111" s="32">
        <f>INDEX('Mapping water'!$D$5:$U$352,MATCH($B111,'Mapping water'!$B$5:$B$352,0),MATCH(K$3,'Mapping water'!$D$4:$U$4,0))*$D111</f>
        <v>0</v>
      </c>
      <c r="L111" s="32">
        <f>INDEX('Mapping water'!$D$5:$U$352,MATCH($B111,'Mapping water'!$B$5:$B$352,0),MATCH(L$3,'Mapping water'!$D$4:$U$4,0))*$D111</f>
        <v>0</v>
      </c>
      <c r="M111" s="32">
        <f>INDEX('Mapping water'!$D$5:$U$352,MATCH($B111,'Mapping water'!$B$5:$B$352,0),MATCH(M$3,'Mapping water'!$D$4:$U$4,0))*$D111</f>
        <v>0</v>
      </c>
      <c r="N111" s="32">
        <f>INDEX('Mapping water'!$D$5:$U$352,MATCH($B111,'Mapping water'!$B$5:$B$352,0),MATCH(N$3,'Mapping water'!$D$4:$U$4,0))*$D111</f>
        <v>221405</v>
      </c>
      <c r="O111" s="32">
        <f>INDEX('Mapping water'!$D$5:$U$352,MATCH($B111,'Mapping water'!$B$5:$B$352,0),MATCH(O$3,'Mapping water'!$D$4:$U$4,0))*$D111</f>
        <v>0</v>
      </c>
      <c r="P111" s="32">
        <f>INDEX('Mapping water'!$D$5:$U$352,MATCH($B111,'Mapping water'!$B$5:$B$352,0),MATCH(P$3,'Mapping water'!$D$4:$U$4,0))*$D111</f>
        <v>0</v>
      </c>
      <c r="Q111" s="32">
        <f>INDEX('Mapping water'!$D$5:$U$352,MATCH($B111,'Mapping water'!$B$5:$B$352,0),MATCH(Q$3,'Mapping water'!$D$4:$U$4,0))*$D111</f>
        <v>0</v>
      </c>
      <c r="R111" s="32">
        <f>INDEX('Mapping water'!$D$5:$U$352,MATCH($B111,'Mapping water'!$B$5:$B$352,0),MATCH(R$3,'Mapping water'!$D$4:$U$4,0))*$D111</f>
        <v>0</v>
      </c>
      <c r="S111" s="32">
        <f>INDEX('Mapping water'!$D$5:$U$352,MATCH($B111,'Mapping water'!$B$5:$B$352,0),MATCH(S$3,'Mapping water'!$D$4:$U$4,0))*$D111</f>
        <v>0</v>
      </c>
      <c r="T111" s="32">
        <f>INDEX('Mapping water'!$D$5:$U$352,MATCH($B111,'Mapping water'!$B$5:$B$352,0),MATCH(T$3,'Mapping water'!$D$4:$U$4,0))*$D111</f>
        <v>0</v>
      </c>
      <c r="U111" s="32">
        <f>INDEX('Mapping water'!$D$5:$U$352,MATCH($B111,'Mapping water'!$B$5:$B$352,0),MATCH(U$3,'Mapping water'!$D$4:$U$4,0))*$D111</f>
        <v>0</v>
      </c>
      <c r="V111" s="32">
        <f>INDEX('Mapping water'!$D$5:$U$352,MATCH($B111,'Mapping water'!$B$5:$B$352,0),MATCH(V$3,'Mapping water'!$D$4:$U$4,0))*$D111</f>
        <v>0</v>
      </c>
      <c r="W111" s="32">
        <f>INDEX('Mapping water'!$D$5:$U$352,MATCH($B111,'Mapping water'!$B$5:$B$352,0),MATCH(W$3,'Mapping water'!$D$4:$U$4,0))*$D111</f>
        <v>0</v>
      </c>
      <c r="X111" s="32">
        <f>INDEX('Mapping water'!$D$5:$U$352,MATCH($B111,'Mapping water'!$B$5:$B$352,0),MATCH(X$3,'Mapping water'!$D$4:$U$4,0))*$D111</f>
        <v>0</v>
      </c>
      <c r="Y111" s="32">
        <f>INDEX('Mapping water'!$D$5:$U$352,MATCH($B111,'Mapping water'!$B$5:$B$352,0),MATCH(Y$3,'Mapping water'!$D$4:$U$4,0))*$D111</f>
        <v>0</v>
      </c>
    </row>
    <row r="112" spans="1:25" x14ac:dyDescent="0.45">
      <c r="A112" s="10" t="s">
        <v>503</v>
      </c>
      <c r="B112" s="10" t="s">
        <v>504</v>
      </c>
      <c r="C112" s="10" t="s">
        <v>24</v>
      </c>
      <c r="D112" s="32">
        <f>INDEX('ONS data MYE 5'!$K$6:$K$445, MATCH($B112,'ONS data MYE 5'!$B$6:$B$445,0))</f>
        <v>157830</v>
      </c>
      <c r="E112" s="32">
        <f>INDEX('ONS data MYE 5'!$L$6:$L$445, MATCH($B112,'ONS data MYE 5'!$B$6:$B$445,0))</f>
        <v>13018</v>
      </c>
      <c r="F112" s="32">
        <f t="shared" si="2"/>
        <v>9.4740882941323328</v>
      </c>
      <c r="G112" s="32">
        <f t="shared" si="3"/>
        <v>89.75834900501529</v>
      </c>
      <c r="H112" s="32">
        <f>INDEX('Mapping water'!$D$5:$U$352,MATCH($B112,'Mapping water'!$B$5:$B$352,0),MATCH(H$3,'Mapping water'!$D$4:$U$4,0))*$D112</f>
        <v>0</v>
      </c>
      <c r="I112" s="32">
        <f>INDEX('Mapping water'!$D$5:$U$352,MATCH($B112,'Mapping water'!$B$5:$B$352,0),MATCH(I$3,'Mapping water'!$D$4:$U$4,0))*$D112</f>
        <v>0</v>
      </c>
      <c r="J112" s="32">
        <f>INDEX('Mapping water'!$D$5:$U$352,MATCH($B112,'Mapping water'!$B$5:$B$352,0),MATCH(J$3,'Mapping water'!$D$4:$U$4,0))*$D112</f>
        <v>0</v>
      </c>
      <c r="K112" s="32">
        <f>INDEX('Mapping water'!$D$5:$U$352,MATCH($B112,'Mapping water'!$B$5:$B$352,0),MATCH(K$3,'Mapping water'!$D$4:$U$4,0))*$D112</f>
        <v>0</v>
      </c>
      <c r="L112" s="32">
        <f>INDEX('Mapping water'!$D$5:$U$352,MATCH($B112,'Mapping water'!$B$5:$B$352,0),MATCH(L$3,'Mapping water'!$D$4:$U$4,0))*$D112</f>
        <v>0</v>
      </c>
      <c r="M112" s="32">
        <f>INDEX('Mapping water'!$D$5:$U$352,MATCH($B112,'Mapping water'!$B$5:$B$352,0),MATCH(M$3,'Mapping water'!$D$4:$U$4,0))*$D112</f>
        <v>0</v>
      </c>
      <c r="N112" s="32">
        <f>INDEX('Mapping water'!$D$5:$U$352,MATCH($B112,'Mapping water'!$B$5:$B$352,0),MATCH(N$3,'Mapping water'!$D$4:$U$4,0))*$D112</f>
        <v>157830</v>
      </c>
      <c r="O112" s="32">
        <f>INDEX('Mapping water'!$D$5:$U$352,MATCH($B112,'Mapping water'!$B$5:$B$352,0),MATCH(O$3,'Mapping water'!$D$4:$U$4,0))*$D112</f>
        <v>0</v>
      </c>
      <c r="P112" s="32">
        <f>INDEX('Mapping water'!$D$5:$U$352,MATCH($B112,'Mapping water'!$B$5:$B$352,0),MATCH(P$3,'Mapping water'!$D$4:$U$4,0))*$D112</f>
        <v>0</v>
      </c>
      <c r="Q112" s="32">
        <f>INDEX('Mapping water'!$D$5:$U$352,MATCH($B112,'Mapping water'!$B$5:$B$352,0),MATCH(Q$3,'Mapping water'!$D$4:$U$4,0))*$D112</f>
        <v>0</v>
      </c>
      <c r="R112" s="32">
        <f>INDEX('Mapping water'!$D$5:$U$352,MATCH($B112,'Mapping water'!$B$5:$B$352,0),MATCH(R$3,'Mapping water'!$D$4:$U$4,0))*$D112</f>
        <v>0</v>
      </c>
      <c r="S112" s="32">
        <f>INDEX('Mapping water'!$D$5:$U$352,MATCH($B112,'Mapping water'!$B$5:$B$352,0),MATCH(S$3,'Mapping water'!$D$4:$U$4,0))*$D112</f>
        <v>0</v>
      </c>
      <c r="T112" s="32">
        <f>INDEX('Mapping water'!$D$5:$U$352,MATCH($B112,'Mapping water'!$B$5:$B$352,0),MATCH(T$3,'Mapping water'!$D$4:$U$4,0))*$D112</f>
        <v>0</v>
      </c>
      <c r="U112" s="32">
        <f>INDEX('Mapping water'!$D$5:$U$352,MATCH($B112,'Mapping water'!$B$5:$B$352,0),MATCH(U$3,'Mapping water'!$D$4:$U$4,0))*$D112</f>
        <v>0</v>
      </c>
      <c r="V112" s="32">
        <f>INDEX('Mapping water'!$D$5:$U$352,MATCH($B112,'Mapping water'!$B$5:$B$352,0),MATCH(V$3,'Mapping water'!$D$4:$U$4,0))*$D112</f>
        <v>0</v>
      </c>
      <c r="W112" s="32">
        <f>INDEX('Mapping water'!$D$5:$U$352,MATCH($B112,'Mapping water'!$B$5:$B$352,0),MATCH(W$3,'Mapping water'!$D$4:$U$4,0))*$D112</f>
        <v>0</v>
      </c>
      <c r="X112" s="32">
        <f>INDEX('Mapping water'!$D$5:$U$352,MATCH($B112,'Mapping water'!$B$5:$B$352,0),MATCH(X$3,'Mapping water'!$D$4:$U$4,0))*$D112</f>
        <v>0</v>
      </c>
      <c r="Y112" s="32">
        <f>INDEX('Mapping water'!$D$5:$U$352,MATCH($B112,'Mapping water'!$B$5:$B$352,0),MATCH(Y$3,'Mapping water'!$D$4:$U$4,0))*$D112</f>
        <v>0</v>
      </c>
    </row>
    <row r="113" spans="1:25" x14ac:dyDescent="0.45">
      <c r="A113" s="10" t="s">
        <v>505</v>
      </c>
      <c r="B113" s="10" t="s">
        <v>506</v>
      </c>
      <c r="C113" s="10" t="s">
        <v>24</v>
      </c>
      <c r="D113" s="32">
        <f>INDEX('ONS data MYE 5'!$K$6:$K$445, MATCH($B113,'ONS data MYE 5'!$B$6:$B$445,0))</f>
        <v>168433</v>
      </c>
      <c r="E113" s="32">
        <f>INDEX('ONS data MYE 5'!$L$6:$L$445, MATCH($B113,'ONS data MYE 5'!$B$6:$B$445,0))</f>
        <v>4520</v>
      </c>
      <c r="F113" s="32">
        <f t="shared" si="2"/>
        <v>8.4162672728262766</v>
      </c>
      <c r="G113" s="32">
        <f t="shared" si="3"/>
        <v>70.833554807646649</v>
      </c>
      <c r="H113" s="32">
        <f>INDEX('Mapping water'!$D$5:$U$352,MATCH($B113,'Mapping water'!$B$5:$B$352,0),MATCH(H$3,'Mapping water'!$D$4:$U$4,0))*$D113</f>
        <v>0</v>
      </c>
      <c r="I113" s="32">
        <f>INDEX('Mapping water'!$D$5:$U$352,MATCH($B113,'Mapping water'!$B$5:$B$352,0),MATCH(I$3,'Mapping water'!$D$4:$U$4,0))*$D113</f>
        <v>0</v>
      </c>
      <c r="J113" s="32">
        <f>INDEX('Mapping water'!$D$5:$U$352,MATCH($B113,'Mapping water'!$B$5:$B$352,0),MATCH(J$3,'Mapping water'!$D$4:$U$4,0))*$D113</f>
        <v>0</v>
      </c>
      <c r="K113" s="32">
        <f>INDEX('Mapping water'!$D$5:$U$352,MATCH($B113,'Mapping water'!$B$5:$B$352,0),MATCH(K$3,'Mapping water'!$D$4:$U$4,0))*$D113</f>
        <v>0</v>
      </c>
      <c r="L113" s="32">
        <f>INDEX('Mapping water'!$D$5:$U$352,MATCH($B113,'Mapping water'!$B$5:$B$352,0),MATCH(L$3,'Mapping water'!$D$4:$U$4,0))*$D113</f>
        <v>0</v>
      </c>
      <c r="M113" s="32">
        <f>INDEX('Mapping water'!$D$5:$U$352,MATCH($B113,'Mapping water'!$B$5:$B$352,0),MATCH(M$3,'Mapping water'!$D$4:$U$4,0))*$D113</f>
        <v>0</v>
      </c>
      <c r="N113" s="32">
        <f>INDEX('Mapping water'!$D$5:$U$352,MATCH($B113,'Mapping water'!$B$5:$B$352,0),MATCH(N$3,'Mapping water'!$D$4:$U$4,0))*$D113</f>
        <v>168433</v>
      </c>
      <c r="O113" s="32">
        <f>INDEX('Mapping water'!$D$5:$U$352,MATCH($B113,'Mapping water'!$B$5:$B$352,0),MATCH(O$3,'Mapping water'!$D$4:$U$4,0))*$D113</f>
        <v>0</v>
      </c>
      <c r="P113" s="32">
        <f>INDEX('Mapping water'!$D$5:$U$352,MATCH($B113,'Mapping water'!$B$5:$B$352,0),MATCH(P$3,'Mapping water'!$D$4:$U$4,0))*$D113</f>
        <v>0</v>
      </c>
      <c r="Q113" s="32">
        <f>INDEX('Mapping water'!$D$5:$U$352,MATCH($B113,'Mapping water'!$B$5:$B$352,0),MATCH(Q$3,'Mapping water'!$D$4:$U$4,0))*$D113</f>
        <v>0</v>
      </c>
      <c r="R113" s="32">
        <f>INDEX('Mapping water'!$D$5:$U$352,MATCH($B113,'Mapping water'!$B$5:$B$352,0),MATCH(R$3,'Mapping water'!$D$4:$U$4,0))*$D113</f>
        <v>0</v>
      </c>
      <c r="S113" s="32">
        <f>INDEX('Mapping water'!$D$5:$U$352,MATCH($B113,'Mapping water'!$B$5:$B$352,0),MATCH(S$3,'Mapping water'!$D$4:$U$4,0))*$D113</f>
        <v>0</v>
      </c>
      <c r="T113" s="32">
        <f>INDEX('Mapping water'!$D$5:$U$352,MATCH($B113,'Mapping water'!$B$5:$B$352,0),MATCH(T$3,'Mapping water'!$D$4:$U$4,0))*$D113</f>
        <v>0</v>
      </c>
      <c r="U113" s="32">
        <f>INDEX('Mapping water'!$D$5:$U$352,MATCH($B113,'Mapping water'!$B$5:$B$352,0),MATCH(U$3,'Mapping water'!$D$4:$U$4,0))*$D113</f>
        <v>0</v>
      </c>
      <c r="V113" s="32">
        <f>INDEX('Mapping water'!$D$5:$U$352,MATCH($B113,'Mapping water'!$B$5:$B$352,0),MATCH(V$3,'Mapping water'!$D$4:$U$4,0))*$D113</f>
        <v>0</v>
      </c>
      <c r="W113" s="32">
        <f>INDEX('Mapping water'!$D$5:$U$352,MATCH($B113,'Mapping water'!$B$5:$B$352,0),MATCH(W$3,'Mapping water'!$D$4:$U$4,0))*$D113</f>
        <v>0</v>
      </c>
      <c r="X113" s="32">
        <f>INDEX('Mapping water'!$D$5:$U$352,MATCH($B113,'Mapping water'!$B$5:$B$352,0),MATCH(X$3,'Mapping water'!$D$4:$U$4,0))*$D113</f>
        <v>0</v>
      </c>
      <c r="Y113" s="32">
        <f>INDEX('Mapping water'!$D$5:$U$352,MATCH($B113,'Mapping water'!$B$5:$B$352,0),MATCH(Y$3,'Mapping water'!$D$4:$U$4,0))*$D113</f>
        <v>0</v>
      </c>
    </row>
    <row r="114" spans="1:25" x14ac:dyDescent="0.45">
      <c r="A114" s="10" t="s">
        <v>507</v>
      </c>
      <c r="B114" s="10" t="s">
        <v>508</v>
      </c>
      <c r="C114" s="10" t="s">
        <v>24</v>
      </c>
      <c r="D114" s="32">
        <f>INDEX('ONS data MYE 5'!$K$6:$K$445, MATCH($B114,'ONS data MYE 5'!$B$6:$B$445,0))</f>
        <v>316637</v>
      </c>
      <c r="E114" s="32">
        <f>INDEX('ONS data MYE 5'!$L$6:$L$445, MATCH($B114,'ONS data MYE 5'!$B$6:$B$445,0))</f>
        <v>11810</v>
      </c>
      <c r="F114" s="32">
        <f t="shared" si="2"/>
        <v>9.3767019091914072</v>
      </c>
      <c r="G114" s="32">
        <f t="shared" si="3"/>
        <v>87.922538693833786</v>
      </c>
      <c r="H114" s="32">
        <f>INDEX('Mapping water'!$D$5:$U$352,MATCH($B114,'Mapping water'!$B$5:$B$352,0),MATCH(H$3,'Mapping water'!$D$4:$U$4,0))*$D114</f>
        <v>0</v>
      </c>
      <c r="I114" s="32">
        <f>INDEX('Mapping water'!$D$5:$U$352,MATCH($B114,'Mapping water'!$B$5:$B$352,0),MATCH(I$3,'Mapping water'!$D$4:$U$4,0))*$D114</f>
        <v>0</v>
      </c>
      <c r="J114" s="32">
        <f>INDEX('Mapping water'!$D$5:$U$352,MATCH($B114,'Mapping water'!$B$5:$B$352,0),MATCH(J$3,'Mapping water'!$D$4:$U$4,0))*$D114</f>
        <v>0</v>
      </c>
      <c r="K114" s="32">
        <f>INDEX('Mapping water'!$D$5:$U$352,MATCH($B114,'Mapping water'!$B$5:$B$352,0),MATCH(K$3,'Mapping water'!$D$4:$U$4,0))*$D114</f>
        <v>0</v>
      </c>
      <c r="L114" s="32">
        <f>INDEX('Mapping water'!$D$5:$U$352,MATCH($B114,'Mapping water'!$B$5:$B$352,0),MATCH(L$3,'Mapping water'!$D$4:$U$4,0))*$D114</f>
        <v>0</v>
      </c>
      <c r="M114" s="32">
        <f>INDEX('Mapping water'!$D$5:$U$352,MATCH($B114,'Mapping water'!$B$5:$B$352,0),MATCH(M$3,'Mapping water'!$D$4:$U$4,0))*$D114</f>
        <v>0</v>
      </c>
      <c r="N114" s="32">
        <f>INDEX('Mapping water'!$D$5:$U$352,MATCH($B114,'Mapping water'!$B$5:$B$352,0),MATCH(N$3,'Mapping water'!$D$4:$U$4,0))*$D114</f>
        <v>316637</v>
      </c>
      <c r="O114" s="32">
        <f>INDEX('Mapping water'!$D$5:$U$352,MATCH($B114,'Mapping water'!$B$5:$B$352,0),MATCH(O$3,'Mapping water'!$D$4:$U$4,0))*$D114</f>
        <v>0</v>
      </c>
      <c r="P114" s="32">
        <f>INDEX('Mapping water'!$D$5:$U$352,MATCH($B114,'Mapping water'!$B$5:$B$352,0),MATCH(P$3,'Mapping water'!$D$4:$U$4,0))*$D114</f>
        <v>0</v>
      </c>
      <c r="Q114" s="32">
        <f>INDEX('Mapping water'!$D$5:$U$352,MATCH($B114,'Mapping water'!$B$5:$B$352,0),MATCH(Q$3,'Mapping water'!$D$4:$U$4,0))*$D114</f>
        <v>0</v>
      </c>
      <c r="R114" s="32">
        <f>INDEX('Mapping water'!$D$5:$U$352,MATCH($B114,'Mapping water'!$B$5:$B$352,0),MATCH(R$3,'Mapping water'!$D$4:$U$4,0))*$D114</f>
        <v>0</v>
      </c>
      <c r="S114" s="32">
        <f>INDEX('Mapping water'!$D$5:$U$352,MATCH($B114,'Mapping water'!$B$5:$B$352,0),MATCH(S$3,'Mapping water'!$D$4:$U$4,0))*$D114</f>
        <v>0</v>
      </c>
      <c r="T114" s="32">
        <f>INDEX('Mapping water'!$D$5:$U$352,MATCH($B114,'Mapping water'!$B$5:$B$352,0),MATCH(T$3,'Mapping water'!$D$4:$U$4,0))*$D114</f>
        <v>0</v>
      </c>
      <c r="U114" s="32">
        <f>INDEX('Mapping water'!$D$5:$U$352,MATCH($B114,'Mapping water'!$B$5:$B$352,0),MATCH(U$3,'Mapping water'!$D$4:$U$4,0))*$D114</f>
        <v>0</v>
      </c>
      <c r="V114" s="32">
        <f>INDEX('Mapping water'!$D$5:$U$352,MATCH($B114,'Mapping water'!$B$5:$B$352,0),MATCH(V$3,'Mapping water'!$D$4:$U$4,0))*$D114</f>
        <v>0</v>
      </c>
      <c r="W114" s="32">
        <f>INDEX('Mapping water'!$D$5:$U$352,MATCH($B114,'Mapping water'!$B$5:$B$352,0),MATCH(W$3,'Mapping water'!$D$4:$U$4,0))*$D114</f>
        <v>0</v>
      </c>
      <c r="X114" s="32">
        <f>INDEX('Mapping water'!$D$5:$U$352,MATCH($B114,'Mapping water'!$B$5:$B$352,0),MATCH(X$3,'Mapping water'!$D$4:$U$4,0))*$D114</f>
        <v>0</v>
      </c>
      <c r="Y114" s="32">
        <f>INDEX('Mapping water'!$D$5:$U$352,MATCH($B114,'Mapping water'!$B$5:$B$352,0),MATCH(Y$3,'Mapping water'!$D$4:$U$4,0))*$D114</f>
        <v>0</v>
      </c>
    </row>
    <row r="115" spans="1:25" x14ac:dyDescent="0.45">
      <c r="A115" s="10" t="s">
        <v>509</v>
      </c>
      <c r="B115" s="10" t="s">
        <v>510</v>
      </c>
      <c r="C115" s="10" t="s">
        <v>24</v>
      </c>
      <c r="D115" s="32">
        <f>INDEX('ONS data MYE 5'!$K$6:$K$445, MATCH($B115,'ONS data MYE 5'!$B$6:$B$445,0))</f>
        <v>290284</v>
      </c>
      <c r="E115" s="32">
        <f>INDEX('ONS data MYE 5'!$L$6:$L$445, MATCH($B115,'ONS data MYE 5'!$B$6:$B$445,0))</f>
        <v>8259</v>
      </c>
      <c r="F115" s="32">
        <f t="shared" si="2"/>
        <v>9.0190587938107178</v>
      </c>
      <c r="G115" s="32">
        <f t="shared" si="3"/>
        <v>81.343421526214442</v>
      </c>
      <c r="H115" s="32">
        <f>INDEX('Mapping water'!$D$5:$U$352,MATCH($B115,'Mapping water'!$B$5:$B$352,0),MATCH(H$3,'Mapping water'!$D$4:$U$4,0))*$D115</f>
        <v>0</v>
      </c>
      <c r="I115" s="32">
        <f>INDEX('Mapping water'!$D$5:$U$352,MATCH($B115,'Mapping water'!$B$5:$B$352,0),MATCH(I$3,'Mapping water'!$D$4:$U$4,0))*$D115</f>
        <v>0</v>
      </c>
      <c r="J115" s="32">
        <f>INDEX('Mapping water'!$D$5:$U$352,MATCH($B115,'Mapping water'!$B$5:$B$352,0),MATCH(J$3,'Mapping water'!$D$4:$U$4,0))*$D115</f>
        <v>0</v>
      </c>
      <c r="K115" s="32">
        <f>INDEX('Mapping water'!$D$5:$U$352,MATCH($B115,'Mapping water'!$B$5:$B$352,0),MATCH(K$3,'Mapping water'!$D$4:$U$4,0))*$D115</f>
        <v>0</v>
      </c>
      <c r="L115" s="32">
        <f>INDEX('Mapping water'!$D$5:$U$352,MATCH($B115,'Mapping water'!$B$5:$B$352,0),MATCH(L$3,'Mapping water'!$D$4:$U$4,0))*$D115</f>
        <v>0</v>
      </c>
      <c r="M115" s="32">
        <f>INDEX('Mapping water'!$D$5:$U$352,MATCH($B115,'Mapping water'!$B$5:$B$352,0),MATCH(M$3,'Mapping water'!$D$4:$U$4,0))*$D115</f>
        <v>0</v>
      </c>
      <c r="N115" s="32">
        <f>INDEX('Mapping water'!$D$5:$U$352,MATCH($B115,'Mapping water'!$B$5:$B$352,0),MATCH(N$3,'Mapping water'!$D$4:$U$4,0))*$D115</f>
        <v>290284</v>
      </c>
      <c r="O115" s="32">
        <f>INDEX('Mapping water'!$D$5:$U$352,MATCH($B115,'Mapping water'!$B$5:$B$352,0),MATCH(O$3,'Mapping water'!$D$4:$U$4,0))*$D115</f>
        <v>0</v>
      </c>
      <c r="P115" s="32">
        <f>INDEX('Mapping water'!$D$5:$U$352,MATCH($B115,'Mapping water'!$B$5:$B$352,0),MATCH(P$3,'Mapping water'!$D$4:$U$4,0))*$D115</f>
        <v>0</v>
      </c>
      <c r="Q115" s="32">
        <f>INDEX('Mapping water'!$D$5:$U$352,MATCH($B115,'Mapping water'!$B$5:$B$352,0),MATCH(Q$3,'Mapping water'!$D$4:$U$4,0))*$D115</f>
        <v>0</v>
      </c>
      <c r="R115" s="32">
        <f>INDEX('Mapping water'!$D$5:$U$352,MATCH($B115,'Mapping water'!$B$5:$B$352,0),MATCH(R$3,'Mapping water'!$D$4:$U$4,0))*$D115</f>
        <v>0</v>
      </c>
      <c r="S115" s="32">
        <f>INDEX('Mapping water'!$D$5:$U$352,MATCH($B115,'Mapping water'!$B$5:$B$352,0),MATCH(S$3,'Mapping water'!$D$4:$U$4,0))*$D115</f>
        <v>0</v>
      </c>
      <c r="T115" s="32">
        <f>INDEX('Mapping water'!$D$5:$U$352,MATCH($B115,'Mapping water'!$B$5:$B$352,0),MATCH(T$3,'Mapping water'!$D$4:$U$4,0))*$D115</f>
        <v>0</v>
      </c>
      <c r="U115" s="32">
        <f>INDEX('Mapping water'!$D$5:$U$352,MATCH($B115,'Mapping water'!$B$5:$B$352,0),MATCH(U$3,'Mapping water'!$D$4:$U$4,0))*$D115</f>
        <v>0</v>
      </c>
      <c r="V115" s="32">
        <f>INDEX('Mapping water'!$D$5:$U$352,MATCH($B115,'Mapping water'!$B$5:$B$352,0),MATCH(V$3,'Mapping water'!$D$4:$U$4,0))*$D115</f>
        <v>0</v>
      </c>
      <c r="W115" s="32">
        <f>INDEX('Mapping water'!$D$5:$U$352,MATCH($B115,'Mapping water'!$B$5:$B$352,0),MATCH(W$3,'Mapping water'!$D$4:$U$4,0))*$D115</f>
        <v>0</v>
      </c>
      <c r="X115" s="32">
        <f>INDEX('Mapping water'!$D$5:$U$352,MATCH($B115,'Mapping water'!$B$5:$B$352,0),MATCH(X$3,'Mapping water'!$D$4:$U$4,0))*$D115</f>
        <v>0</v>
      </c>
      <c r="Y115" s="32">
        <f>INDEX('Mapping water'!$D$5:$U$352,MATCH($B115,'Mapping water'!$B$5:$B$352,0),MATCH(Y$3,'Mapping water'!$D$4:$U$4,0))*$D115</f>
        <v>0</v>
      </c>
    </row>
    <row r="116" spans="1:25" x14ac:dyDescent="0.45">
      <c r="A116" s="10" t="s">
        <v>511</v>
      </c>
      <c r="B116" s="10" t="s">
        <v>512</v>
      </c>
      <c r="C116" s="10" t="s">
        <v>24</v>
      </c>
      <c r="D116" s="32">
        <f>INDEX('ONS data MYE 5'!$K$6:$K$445, MATCH($B116,'ONS data MYE 5'!$B$6:$B$445,0))</f>
        <v>204598</v>
      </c>
      <c r="E116" s="32">
        <f>INDEX('ONS data MYE 5'!$L$6:$L$445, MATCH($B116,'ONS data MYE 5'!$B$6:$B$445,0))</f>
        <v>5438</v>
      </c>
      <c r="F116" s="32">
        <f t="shared" si="2"/>
        <v>8.6011666251924161</v>
      </c>
      <c r="G116" s="32">
        <f t="shared" si="3"/>
        <v>73.980067314323904</v>
      </c>
      <c r="H116" s="32">
        <f>INDEX('Mapping water'!$D$5:$U$352,MATCH($B116,'Mapping water'!$B$5:$B$352,0),MATCH(H$3,'Mapping water'!$D$4:$U$4,0))*$D116</f>
        <v>0</v>
      </c>
      <c r="I116" s="32">
        <f>INDEX('Mapping water'!$D$5:$U$352,MATCH($B116,'Mapping water'!$B$5:$B$352,0),MATCH(I$3,'Mapping water'!$D$4:$U$4,0))*$D116</f>
        <v>0</v>
      </c>
      <c r="J116" s="32">
        <f>INDEX('Mapping water'!$D$5:$U$352,MATCH($B116,'Mapping water'!$B$5:$B$352,0),MATCH(J$3,'Mapping water'!$D$4:$U$4,0))*$D116</f>
        <v>0</v>
      </c>
      <c r="K116" s="32">
        <f>INDEX('Mapping water'!$D$5:$U$352,MATCH($B116,'Mapping water'!$B$5:$B$352,0),MATCH(K$3,'Mapping water'!$D$4:$U$4,0))*$D116</f>
        <v>0</v>
      </c>
      <c r="L116" s="32">
        <f>INDEX('Mapping water'!$D$5:$U$352,MATCH($B116,'Mapping water'!$B$5:$B$352,0),MATCH(L$3,'Mapping water'!$D$4:$U$4,0))*$D116</f>
        <v>0</v>
      </c>
      <c r="M116" s="32">
        <f>INDEX('Mapping water'!$D$5:$U$352,MATCH($B116,'Mapping water'!$B$5:$B$352,0),MATCH(M$3,'Mapping water'!$D$4:$U$4,0))*$D116</f>
        <v>0</v>
      </c>
      <c r="N116" s="32">
        <f>INDEX('Mapping water'!$D$5:$U$352,MATCH($B116,'Mapping water'!$B$5:$B$352,0),MATCH(N$3,'Mapping water'!$D$4:$U$4,0))*$D116</f>
        <v>175954.28</v>
      </c>
      <c r="O116" s="32">
        <f>INDEX('Mapping water'!$D$5:$U$352,MATCH($B116,'Mapping water'!$B$5:$B$352,0),MATCH(O$3,'Mapping water'!$D$4:$U$4,0))*$D116</f>
        <v>0</v>
      </c>
      <c r="P116" s="32">
        <f>INDEX('Mapping water'!$D$5:$U$352,MATCH($B116,'Mapping water'!$B$5:$B$352,0),MATCH(P$3,'Mapping water'!$D$4:$U$4,0))*$D116</f>
        <v>0</v>
      </c>
      <c r="Q116" s="32">
        <f>INDEX('Mapping water'!$D$5:$U$352,MATCH($B116,'Mapping water'!$B$5:$B$352,0),MATCH(Q$3,'Mapping water'!$D$4:$U$4,0))*$D116</f>
        <v>0</v>
      </c>
      <c r="R116" s="32">
        <f>INDEX('Mapping water'!$D$5:$U$352,MATCH($B116,'Mapping water'!$B$5:$B$352,0),MATCH(R$3,'Mapping water'!$D$4:$U$4,0))*$D116</f>
        <v>0</v>
      </c>
      <c r="S116" s="32">
        <f>INDEX('Mapping water'!$D$5:$U$352,MATCH($B116,'Mapping water'!$B$5:$B$352,0),MATCH(S$3,'Mapping water'!$D$4:$U$4,0))*$D116</f>
        <v>0</v>
      </c>
      <c r="T116" s="32">
        <f>INDEX('Mapping water'!$D$5:$U$352,MATCH($B116,'Mapping water'!$B$5:$B$352,0),MATCH(T$3,'Mapping water'!$D$4:$U$4,0))*$D116</f>
        <v>0</v>
      </c>
      <c r="U116" s="32">
        <f>INDEX('Mapping water'!$D$5:$U$352,MATCH($B116,'Mapping water'!$B$5:$B$352,0),MATCH(U$3,'Mapping water'!$D$4:$U$4,0))*$D116</f>
        <v>0</v>
      </c>
      <c r="V116" s="32">
        <f>INDEX('Mapping water'!$D$5:$U$352,MATCH($B116,'Mapping water'!$B$5:$B$352,0),MATCH(V$3,'Mapping water'!$D$4:$U$4,0))*$D116</f>
        <v>0</v>
      </c>
      <c r="W116" s="32">
        <f>INDEX('Mapping water'!$D$5:$U$352,MATCH($B116,'Mapping water'!$B$5:$B$352,0),MATCH(W$3,'Mapping water'!$D$4:$U$4,0))*$D116</f>
        <v>28643.72</v>
      </c>
      <c r="X116" s="32">
        <f>INDEX('Mapping water'!$D$5:$U$352,MATCH($B116,'Mapping water'!$B$5:$B$352,0),MATCH(X$3,'Mapping water'!$D$4:$U$4,0))*$D116</f>
        <v>0</v>
      </c>
      <c r="Y116" s="32">
        <f>INDEX('Mapping water'!$D$5:$U$352,MATCH($B116,'Mapping water'!$B$5:$B$352,0),MATCH(Y$3,'Mapping water'!$D$4:$U$4,0))*$D116</f>
        <v>0</v>
      </c>
    </row>
    <row r="117" spans="1:25" x14ac:dyDescent="0.45">
      <c r="A117" s="10" t="s">
        <v>513</v>
      </c>
      <c r="B117" s="10" t="s">
        <v>514</v>
      </c>
      <c r="C117" s="10" t="s">
        <v>24</v>
      </c>
      <c r="D117" s="32">
        <f>INDEX('ONS data MYE 5'!$K$6:$K$445, MATCH($B117,'ONS data MYE 5'!$B$6:$B$445,0))</f>
        <v>328066</v>
      </c>
      <c r="E117" s="32">
        <f>INDEX('ONS data MYE 5'!$L$6:$L$445, MATCH($B117,'ONS data MYE 5'!$B$6:$B$445,0))</f>
        <v>9062</v>
      </c>
      <c r="F117" s="32">
        <f t="shared" si="2"/>
        <v>9.1118451252270827</v>
      </c>
      <c r="G117" s="32">
        <f t="shared" si="3"/>
        <v>83.025721586124547</v>
      </c>
      <c r="H117" s="32">
        <f>INDEX('Mapping water'!$D$5:$U$352,MATCH($B117,'Mapping water'!$B$5:$B$352,0),MATCH(H$3,'Mapping water'!$D$4:$U$4,0))*$D117</f>
        <v>0</v>
      </c>
      <c r="I117" s="32">
        <f>INDEX('Mapping water'!$D$5:$U$352,MATCH($B117,'Mapping water'!$B$5:$B$352,0),MATCH(I$3,'Mapping water'!$D$4:$U$4,0))*$D117</f>
        <v>0</v>
      </c>
      <c r="J117" s="32">
        <f>INDEX('Mapping water'!$D$5:$U$352,MATCH($B117,'Mapping water'!$B$5:$B$352,0),MATCH(J$3,'Mapping water'!$D$4:$U$4,0))*$D117</f>
        <v>0</v>
      </c>
      <c r="K117" s="32">
        <f>INDEX('Mapping water'!$D$5:$U$352,MATCH($B117,'Mapping water'!$B$5:$B$352,0),MATCH(K$3,'Mapping water'!$D$4:$U$4,0))*$D117</f>
        <v>0</v>
      </c>
      <c r="L117" s="32">
        <f>INDEX('Mapping water'!$D$5:$U$352,MATCH($B117,'Mapping water'!$B$5:$B$352,0),MATCH(L$3,'Mapping water'!$D$4:$U$4,0))*$D117</f>
        <v>0</v>
      </c>
      <c r="M117" s="32">
        <f>INDEX('Mapping water'!$D$5:$U$352,MATCH($B117,'Mapping water'!$B$5:$B$352,0),MATCH(M$3,'Mapping water'!$D$4:$U$4,0))*$D117</f>
        <v>0</v>
      </c>
      <c r="N117" s="32">
        <f>INDEX('Mapping water'!$D$5:$U$352,MATCH($B117,'Mapping water'!$B$5:$B$352,0),MATCH(N$3,'Mapping water'!$D$4:$U$4,0))*$D117</f>
        <v>328066</v>
      </c>
      <c r="O117" s="32">
        <f>INDEX('Mapping water'!$D$5:$U$352,MATCH($B117,'Mapping water'!$B$5:$B$352,0),MATCH(O$3,'Mapping water'!$D$4:$U$4,0))*$D117</f>
        <v>0</v>
      </c>
      <c r="P117" s="32">
        <f>INDEX('Mapping water'!$D$5:$U$352,MATCH($B117,'Mapping water'!$B$5:$B$352,0),MATCH(P$3,'Mapping water'!$D$4:$U$4,0))*$D117</f>
        <v>0</v>
      </c>
      <c r="Q117" s="32">
        <f>INDEX('Mapping water'!$D$5:$U$352,MATCH($B117,'Mapping water'!$B$5:$B$352,0),MATCH(Q$3,'Mapping water'!$D$4:$U$4,0))*$D117</f>
        <v>0</v>
      </c>
      <c r="R117" s="32">
        <f>INDEX('Mapping water'!$D$5:$U$352,MATCH($B117,'Mapping water'!$B$5:$B$352,0),MATCH(R$3,'Mapping water'!$D$4:$U$4,0))*$D117</f>
        <v>0</v>
      </c>
      <c r="S117" s="32">
        <f>INDEX('Mapping water'!$D$5:$U$352,MATCH($B117,'Mapping water'!$B$5:$B$352,0),MATCH(S$3,'Mapping water'!$D$4:$U$4,0))*$D117</f>
        <v>0</v>
      </c>
      <c r="T117" s="32">
        <f>INDEX('Mapping water'!$D$5:$U$352,MATCH($B117,'Mapping water'!$B$5:$B$352,0),MATCH(T$3,'Mapping water'!$D$4:$U$4,0))*$D117</f>
        <v>0</v>
      </c>
      <c r="U117" s="32">
        <f>INDEX('Mapping water'!$D$5:$U$352,MATCH($B117,'Mapping water'!$B$5:$B$352,0),MATCH(U$3,'Mapping water'!$D$4:$U$4,0))*$D117</f>
        <v>0</v>
      </c>
      <c r="V117" s="32">
        <f>INDEX('Mapping water'!$D$5:$U$352,MATCH($B117,'Mapping water'!$B$5:$B$352,0),MATCH(V$3,'Mapping water'!$D$4:$U$4,0))*$D117</f>
        <v>0</v>
      </c>
      <c r="W117" s="32">
        <f>INDEX('Mapping water'!$D$5:$U$352,MATCH($B117,'Mapping water'!$B$5:$B$352,0),MATCH(W$3,'Mapping water'!$D$4:$U$4,0))*$D117</f>
        <v>0</v>
      </c>
      <c r="X117" s="32">
        <f>INDEX('Mapping water'!$D$5:$U$352,MATCH($B117,'Mapping water'!$B$5:$B$352,0),MATCH(X$3,'Mapping water'!$D$4:$U$4,0))*$D117</f>
        <v>0</v>
      </c>
      <c r="Y117" s="32">
        <f>INDEX('Mapping water'!$D$5:$U$352,MATCH($B117,'Mapping water'!$B$5:$B$352,0),MATCH(Y$3,'Mapping water'!$D$4:$U$4,0))*$D117</f>
        <v>0</v>
      </c>
    </row>
    <row r="118" spans="1:25" x14ac:dyDescent="0.45">
      <c r="A118" s="10" t="s">
        <v>515</v>
      </c>
      <c r="B118" s="10" t="s">
        <v>516</v>
      </c>
      <c r="C118" s="10" t="s">
        <v>24</v>
      </c>
      <c r="D118" s="32">
        <f>INDEX('ONS data MYE 5'!$K$6:$K$445, MATCH($B118,'ONS data MYE 5'!$B$6:$B$445,0))</f>
        <v>293853</v>
      </c>
      <c r="E118" s="32">
        <f>INDEX('ONS data MYE 5'!$L$6:$L$445, MATCH($B118,'ONS data MYE 5'!$B$6:$B$445,0))</f>
        <v>5208</v>
      </c>
      <c r="F118" s="32">
        <f t="shared" si="2"/>
        <v>8.5579511838884059</v>
      </c>
      <c r="G118" s="32">
        <f t="shared" si="3"/>
        <v>73.23852846581697</v>
      </c>
      <c r="H118" s="32">
        <f>INDEX('Mapping water'!$D$5:$U$352,MATCH($B118,'Mapping water'!$B$5:$B$352,0),MATCH(H$3,'Mapping water'!$D$4:$U$4,0))*$D118</f>
        <v>0</v>
      </c>
      <c r="I118" s="32">
        <f>INDEX('Mapping water'!$D$5:$U$352,MATCH($B118,'Mapping water'!$B$5:$B$352,0),MATCH(I$3,'Mapping water'!$D$4:$U$4,0))*$D118</f>
        <v>129295.32</v>
      </c>
      <c r="J118" s="32">
        <f>INDEX('Mapping water'!$D$5:$U$352,MATCH($B118,'Mapping water'!$B$5:$B$352,0),MATCH(J$3,'Mapping water'!$D$4:$U$4,0))*$D118</f>
        <v>0</v>
      </c>
      <c r="K118" s="32">
        <f>INDEX('Mapping water'!$D$5:$U$352,MATCH($B118,'Mapping water'!$B$5:$B$352,0),MATCH(K$3,'Mapping water'!$D$4:$U$4,0))*$D118</f>
        <v>0</v>
      </c>
      <c r="L118" s="32">
        <f>INDEX('Mapping water'!$D$5:$U$352,MATCH($B118,'Mapping water'!$B$5:$B$352,0),MATCH(L$3,'Mapping water'!$D$4:$U$4,0))*$D118</f>
        <v>0</v>
      </c>
      <c r="M118" s="32">
        <f>INDEX('Mapping water'!$D$5:$U$352,MATCH($B118,'Mapping water'!$B$5:$B$352,0),MATCH(M$3,'Mapping water'!$D$4:$U$4,0))*$D118</f>
        <v>0</v>
      </c>
      <c r="N118" s="32">
        <f>INDEX('Mapping water'!$D$5:$U$352,MATCH($B118,'Mapping water'!$B$5:$B$352,0),MATCH(N$3,'Mapping water'!$D$4:$U$4,0))*$D118</f>
        <v>164557.68000000002</v>
      </c>
      <c r="O118" s="32">
        <f>INDEX('Mapping water'!$D$5:$U$352,MATCH($B118,'Mapping water'!$B$5:$B$352,0),MATCH(O$3,'Mapping water'!$D$4:$U$4,0))*$D118</f>
        <v>0</v>
      </c>
      <c r="P118" s="32">
        <f>INDEX('Mapping water'!$D$5:$U$352,MATCH($B118,'Mapping water'!$B$5:$B$352,0),MATCH(P$3,'Mapping water'!$D$4:$U$4,0))*$D118</f>
        <v>0</v>
      </c>
      <c r="Q118" s="32">
        <f>INDEX('Mapping water'!$D$5:$U$352,MATCH($B118,'Mapping water'!$B$5:$B$352,0),MATCH(Q$3,'Mapping water'!$D$4:$U$4,0))*$D118</f>
        <v>0</v>
      </c>
      <c r="R118" s="32">
        <f>INDEX('Mapping water'!$D$5:$U$352,MATCH($B118,'Mapping water'!$B$5:$B$352,0),MATCH(R$3,'Mapping water'!$D$4:$U$4,0))*$D118</f>
        <v>0</v>
      </c>
      <c r="S118" s="32">
        <f>INDEX('Mapping water'!$D$5:$U$352,MATCH($B118,'Mapping water'!$B$5:$B$352,0),MATCH(S$3,'Mapping water'!$D$4:$U$4,0))*$D118</f>
        <v>0</v>
      </c>
      <c r="T118" s="32">
        <f>INDEX('Mapping water'!$D$5:$U$352,MATCH($B118,'Mapping water'!$B$5:$B$352,0),MATCH(T$3,'Mapping water'!$D$4:$U$4,0))*$D118</f>
        <v>0</v>
      </c>
      <c r="U118" s="32">
        <f>INDEX('Mapping water'!$D$5:$U$352,MATCH($B118,'Mapping water'!$B$5:$B$352,0),MATCH(U$3,'Mapping water'!$D$4:$U$4,0))*$D118</f>
        <v>0</v>
      </c>
      <c r="V118" s="32">
        <f>INDEX('Mapping water'!$D$5:$U$352,MATCH($B118,'Mapping water'!$B$5:$B$352,0),MATCH(V$3,'Mapping water'!$D$4:$U$4,0))*$D118</f>
        <v>0</v>
      </c>
      <c r="W118" s="32">
        <f>INDEX('Mapping water'!$D$5:$U$352,MATCH($B118,'Mapping water'!$B$5:$B$352,0),MATCH(W$3,'Mapping water'!$D$4:$U$4,0))*$D118</f>
        <v>0</v>
      </c>
      <c r="X118" s="32">
        <f>INDEX('Mapping water'!$D$5:$U$352,MATCH($B118,'Mapping water'!$B$5:$B$352,0),MATCH(X$3,'Mapping water'!$D$4:$U$4,0))*$D118</f>
        <v>0</v>
      </c>
      <c r="Y118" s="32">
        <f>INDEX('Mapping water'!$D$5:$U$352,MATCH($B118,'Mapping water'!$B$5:$B$352,0),MATCH(Y$3,'Mapping water'!$D$4:$U$4,0))*$D118</f>
        <v>0</v>
      </c>
    </row>
    <row r="119" spans="1:25" x14ac:dyDescent="0.45">
      <c r="A119" s="10" t="s">
        <v>517</v>
      </c>
      <c r="B119" s="10" t="s">
        <v>518</v>
      </c>
      <c r="C119" s="10" t="s">
        <v>24</v>
      </c>
      <c r="D119" s="32">
        <f>INDEX('ONS data MYE 5'!$K$6:$K$445, MATCH($B119,'ONS data MYE 5'!$B$6:$B$445,0))</f>
        <v>193315</v>
      </c>
      <c r="E119" s="32">
        <f>INDEX('ONS data MYE 5'!$L$6:$L$445, MATCH($B119,'ONS data MYE 5'!$B$6:$B$445,0))</f>
        <v>3367</v>
      </c>
      <c r="F119" s="32">
        <f t="shared" si="2"/>
        <v>8.1217774191610737</v>
      </c>
      <c r="G119" s="32">
        <f t="shared" si="3"/>
        <v>65.963268446394707</v>
      </c>
      <c r="H119" s="32">
        <f>INDEX('Mapping water'!$D$5:$U$352,MATCH($B119,'Mapping water'!$B$5:$B$352,0),MATCH(H$3,'Mapping water'!$D$4:$U$4,0))*$D119</f>
        <v>0</v>
      </c>
      <c r="I119" s="32">
        <f>INDEX('Mapping water'!$D$5:$U$352,MATCH($B119,'Mapping water'!$B$5:$B$352,0),MATCH(I$3,'Mapping water'!$D$4:$U$4,0))*$D119</f>
        <v>0</v>
      </c>
      <c r="J119" s="32">
        <f>INDEX('Mapping water'!$D$5:$U$352,MATCH($B119,'Mapping water'!$B$5:$B$352,0),MATCH(J$3,'Mapping water'!$D$4:$U$4,0))*$D119</f>
        <v>0</v>
      </c>
      <c r="K119" s="32">
        <f>INDEX('Mapping water'!$D$5:$U$352,MATCH($B119,'Mapping water'!$B$5:$B$352,0),MATCH(K$3,'Mapping water'!$D$4:$U$4,0))*$D119</f>
        <v>0</v>
      </c>
      <c r="L119" s="32">
        <f>INDEX('Mapping water'!$D$5:$U$352,MATCH($B119,'Mapping water'!$B$5:$B$352,0),MATCH(L$3,'Mapping water'!$D$4:$U$4,0))*$D119</f>
        <v>0</v>
      </c>
      <c r="M119" s="32">
        <f>INDEX('Mapping water'!$D$5:$U$352,MATCH($B119,'Mapping water'!$B$5:$B$352,0),MATCH(M$3,'Mapping water'!$D$4:$U$4,0))*$D119</f>
        <v>0</v>
      </c>
      <c r="N119" s="32">
        <f>INDEX('Mapping water'!$D$5:$U$352,MATCH($B119,'Mapping water'!$B$5:$B$352,0),MATCH(N$3,'Mapping water'!$D$4:$U$4,0))*$D119</f>
        <v>193315</v>
      </c>
      <c r="O119" s="32">
        <f>INDEX('Mapping water'!$D$5:$U$352,MATCH($B119,'Mapping water'!$B$5:$B$352,0),MATCH(O$3,'Mapping water'!$D$4:$U$4,0))*$D119</f>
        <v>0</v>
      </c>
      <c r="P119" s="32">
        <f>INDEX('Mapping water'!$D$5:$U$352,MATCH($B119,'Mapping water'!$B$5:$B$352,0),MATCH(P$3,'Mapping water'!$D$4:$U$4,0))*$D119</f>
        <v>0</v>
      </c>
      <c r="Q119" s="32">
        <f>INDEX('Mapping water'!$D$5:$U$352,MATCH($B119,'Mapping water'!$B$5:$B$352,0),MATCH(Q$3,'Mapping water'!$D$4:$U$4,0))*$D119</f>
        <v>0</v>
      </c>
      <c r="R119" s="32">
        <f>INDEX('Mapping water'!$D$5:$U$352,MATCH($B119,'Mapping water'!$B$5:$B$352,0),MATCH(R$3,'Mapping water'!$D$4:$U$4,0))*$D119</f>
        <v>0</v>
      </c>
      <c r="S119" s="32">
        <f>INDEX('Mapping water'!$D$5:$U$352,MATCH($B119,'Mapping water'!$B$5:$B$352,0),MATCH(S$3,'Mapping water'!$D$4:$U$4,0))*$D119</f>
        <v>0</v>
      </c>
      <c r="T119" s="32">
        <f>INDEX('Mapping water'!$D$5:$U$352,MATCH($B119,'Mapping water'!$B$5:$B$352,0),MATCH(T$3,'Mapping water'!$D$4:$U$4,0))*$D119</f>
        <v>0</v>
      </c>
      <c r="U119" s="32">
        <f>INDEX('Mapping water'!$D$5:$U$352,MATCH($B119,'Mapping water'!$B$5:$B$352,0),MATCH(U$3,'Mapping water'!$D$4:$U$4,0))*$D119</f>
        <v>0</v>
      </c>
      <c r="V119" s="32">
        <f>INDEX('Mapping water'!$D$5:$U$352,MATCH($B119,'Mapping water'!$B$5:$B$352,0),MATCH(V$3,'Mapping water'!$D$4:$U$4,0))*$D119</f>
        <v>0</v>
      </c>
      <c r="W119" s="32">
        <f>INDEX('Mapping water'!$D$5:$U$352,MATCH($B119,'Mapping water'!$B$5:$B$352,0),MATCH(W$3,'Mapping water'!$D$4:$U$4,0))*$D119</f>
        <v>0</v>
      </c>
      <c r="X119" s="32">
        <f>INDEX('Mapping water'!$D$5:$U$352,MATCH($B119,'Mapping water'!$B$5:$B$352,0),MATCH(X$3,'Mapping water'!$D$4:$U$4,0))*$D119</f>
        <v>0</v>
      </c>
      <c r="Y119" s="32">
        <f>INDEX('Mapping water'!$D$5:$U$352,MATCH($B119,'Mapping water'!$B$5:$B$352,0),MATCH(Y$3,'Mapping water'!$D$4:$U$4,0))*$D119</f>
        <v>0</v>
      </c>
    </row>
    <row r="120" spans="1:25" x14ac:dyDescent="0.45">
      <c r="A120" s="10" t="s">
        <v>519</v>
      </c>
      <c r="B120" s="10" t="s">
        <v>520</v>
      </c>
      <c r="C120" s="10" t="s">
        <v>24</v>
      </c>
      <c r="D120" s="32">
        <f>INDEX('ONS data MYE 5'!$K$6:$K$445, MATCH($B120,'ONS data MYE 5'!$B$6:$B$445,0))</f>
        <v>302818</v>
      </c>
      <c r="E120" s="32">
        <f>INDEX('ONS data MYE 5'!$L$6:$L$445, MATCH($B120,'ONS data MYE 5'!$B$6:$B$445,0))</f>
        <v>10492</v>
      </c>
      <c r="F120" s="32">
        <f t="shared" si="2"/>
        <v>9.258368340986765</v>
      </c>
      <c r="G120" s="32">
        <f t="shared" si="3"/>
        <v>85.717384337386022</v>
      </c>
      <c r="H120" s="32">
        <f>INDEX('Mapping water'!$D$5:$U$352,MATCH($B120,'Mapping water'!$B$5:$B$352,0),MATCH(H$3,'Mapping water'!$D$4:$U$4,0))*$D120</f>
        <v>0</v>
      </c>
      <c r="I120" s="32">
        <f>INDEX('Mapping water'!$D$5:$U$352,MATCH($B120,'Mapping water'!$B$5:$B$352,0),MATCH(I$3,'Mapping water'!$D$4:$U$4,0))*$D120</f>
        <v>0</v>
      </c>
      <c r="J120" s="32">
        <f>INDEX('Mapping water'!$D$5:$U$352,MATCH($B120,'Mapping water'!$B$5:$B$352,0),MATCH(J$3,'Mapping water'!$D$4:$U$4,0))*$D120</f>
        <v>0</v>
      </c>
      <c r="K120" s="32">
        <f>INDEX('Mapping water'!$D$5:$U$352,MATCH($B120,'Mapping water'!$B$5:$B$352,0),MATCH(K$3,'Mapping water'!$D$4:$U$4,0))*$D120</f>
        <v>0</v>
      </c>
      <c r="L120" s="32">
        <f>INDEX('Mapping water'!$D$5:$U$352,MATCH($B120,'Mapping water'!$B$5:$B$352,0),MATCH(L$3,'Mapping water'!$D$4:$U$4,0))*$D120</f>
        <v>0</v>
      </c>
      <c r="M120" s="32">
        <f>INDEX('Mapping water'!$D$5:$U$352,MATCH($B120,'Mapping water'!$B$5:$B$352,0),MATCH(M$3,'Mapping water'!$D$4:$U$4,0))*$D120</f>
        <v>0</v>
      </c>
      <c r="N120" s="32">
        <f>INDEX('Mapping water'!$D$5:$U$352,MATCH($B120,'Mapping water'!$B$5:$B$352,0),MATCH(N$3,'Mapping water'!$D$4:$U$4,0))*$D120</f>
        <v>302818</v>
      </c>
      <c r="O120" s="32">
        <f>INDEX('Mapping water'!$D$5:$U$352,MATCH($B120,'Mapping water'!$B$5:$B$352,0),MATCH(O$3,'Mapping water'!$D$4:$U$4,0))*$D120</f>
        <v>0</v>
      </c>
      <c r="P120" s="32">
        <f>INDEX('Mapping water'!$D$5:$U$352,MATCH($B120,'Mapping water'!$B$5:$B$352,0),MATCH(P$3,'Mapping water'!$D$4:$U$4,0))*$D120</f>
        <v>0</v>
      </c>
      <c r="Q120" s="32">
        <f>INDEX('Mapping water'!$D$5:$U$352,MATCH($B120,'Mapping water'!$B$5:$B$352,0),MATCH(Q$3,'Mapping water'!$D$4:$U$4,0))*$D120</f>
        <v>0</v>
      </c>
      <c r="R120" s="32">
        <f>INDEX('Mapping water'!$D$5:$U$352,MATCH($B120,'Mapping water'!$B$5:$B$352,0),MATCH(R$3,'Mapping water'!$D$4:$U$4,0))*$D120</f>
        <v>0</v>
      </c>
      <c r="S120" s="32">
        <f>INDEX('Mapping water'!$D$5:$U$352,MATCH($B120,'Mapping water'!$B$5:$B$352,0),MATCH(S$3,'Mapping water'!$D$4:$U$4,0))*$D120</f>
        <v>0</v>
      </c>
      <c r="T120" s="32">
        <f>INDEX('Mapping water'!$D$5:$U$352,MATCH($B120,'Mapping water'!$B$5:$B$352,0),MATCH(T$3,'Mapping water'!$D$4:$U$4,0))*$D120</f>
        <v>0</v>
      </c>
      <c r="U120" s="32">
        <f>INDEX('Mapping water'!$D$5:$U$352,MATCH($B120,'Mapping water'!$B$5:$B$352,0),MATCH(U$3,'Mapping water'!$D$4:$U$4,0))*$D120</f>
        <v>0</v>
      </c>
      <c r="V120" s="32">
        <f>INDEX('Mapping water'!$D$5:$U$352,MATCH($B120,'Mapping water'!$B$5:$B$352,0),MATCH(V$3,'Mapping water'!$D$4:$U$4,0))*$D120</f>
        <v>0</v>
      </c>
      <c r="W120" s="32">
        <f>INDEX('Mapping water'!$D$5:$U$352,MATCH($B120,'Mapping water'!$B$5:$B$352,0),MATCH(W$3,'Mapping water'!$D$4:$U$4,0))*$D120</f>
        <v>0</v>
      </c>
      <c r="X120" s="32">
        <f>INDEX('Mapping water'!$D$5:$U$352,MATCH($B120,'Mapping water'!$B$5:$B$352,0),MATCH(X$3,'Mapping water'!$D$4:$U$4,0))*$D120</f>
        <v>0</v>
      </c>
      <c r="Y120" s="32">
        <f>INDEX('Mapping water'!$D$5:$U$352,MATCH($B120,'Mapping water'!$B$5:$B$352,0),MATCH(Y$3,'Mapping water'!$D$4:$U$4,0))*$D120</f>
        <v>0</v>
      </c>
    </row>
    <row r="121" spans="1:25" x14ac:dyDescent="0.45">
      <c r="A121" s="10" t="s">
        <v>521</v>
      </c>
      <c r="B121" s="10" t="s">
        <v>522</v>
      </c>
      <c r="C121" s="10" t="s">
        <v>24</v>
      </c>
      <c r="D121" s="32">
        <f>INDEX('ONS data MYE 5'!$K$6:$K$445, MATCH($B121,'ONS data MYE 5'!$B$6:$B$445,0))</f>
        <v>284596</v>
      </c>
      <c r="E121" s="32">
        <f>INDEX('ONS data MYE 5'!$L$6:$L$445, MATCH($B121,'ONS data MYE 5'!$B$6:$B$445,0))</f>
        <v>14383</v>
      </c>
      <c r="F121" s="32">
        <f t="shared" si="2"/>
        <v>9.5738022326038887</v>
      </c>
      <c r="G121" s="32">
        <f t="shared" si="3"/>
        <v>91.657689189011208</v>
      </c>
      <c r="H121" s="32">
        <f>INDEX('Mapping water'!$D$5:$U$352,MATCH($B121,'Mapping water'!$B$5:$B$352,0),MATCH(H$3,'Mapping water'!$D$4:$U$4,0))*$D121</f>
        <v>0</v>
      </c>
      <c r="I121" s="32">
        <f>INDEX('Mapping water'!$D$5:$U$352,MATCH($B121,'Mapping water'!$B$5:$B$352,0),MATCH(I$3,'Mapping water'!$D$4:$U$4,0))*$D121</f>
        <v>0</v>
      </c>
      <c r="J121" s="32">
        <f>INDEX('Mapping water'!$D$5:$U$352,MATCH($B121,'Mapping water'!$B$5:$B$352,0),MATCH(J$3,'Mapping water'!$D$4:$U$4,0))*$D121</f>
        <v>0</v>
      </c>
      <c r="K121" s="32">
        <f>INDEX('Mapping water'!$D$5:$U$352,MATCH($B121,'Mapping water'!$B$5:$B$352,0),MATCH(K$3,'Mapping water'!$D$4:$U$4,0))*$D121</f>
        <v>0</v>
      </c>
      <c r="L121" s="32">
        <f>INDEX('Mapping water'!$D$5:$U$352,MATCH($B121,'Mapping water'!$B$5:$B$352,0),MATCH(L$3,'Mapping water'!$D$4:$U$4,0))*$D121</f>
        <v>0</v>
      </c>
      <c r="M121" s="32">
        <f>INDEX('Mapping water'!$D$5:$U$352,MATCH($B121,'Mapping water'!$B$5:$B$352,0),MATCH(M$3,'Mapping water'!$D$4:$U$4,0))*$D121</f>
        <v>0</v>
      </c>
      <c r="N121" s="32">
        <f>INDEX('Mapping water'!$D$5:$U$352,MATCH($B121,'Mapping water'!$B$5:$B$352,0),MATCH(N$3,'Mapping water'!$D$4:$U$4,0))*$D121</f>
        <v>284596</v>
      </c>
      <c r="O121" s="32">
        <f>INDEX('Mapping water'!$D$5:$U$352,MATCH($B121,'Mapping water'!$B$5:$B$352,0),MATCH(O$3,'Mapping water'!$D$4:$U$4,0))*$D121</f>
        <v>0</v>
      </c>
      <c r="P121" s="32">
        <f>INDEX('Mapping water'!$D$5:$U$352,MATCH($B121,'Mapping water'!$B$5:$B$352,0),MATCH(P$3,'Mapping water'!$D$4:$U$4,0))*$D121</f>
        <v>0</v>
      </c>
      <c r="Q121" s="32">
        <f>INDEX('Mapping water'!$D$5:$U$352,MATCH($B121,'Mapping water'!$B$5:$B$352,0),MATCH(Q$3,'Mapping water'!$D$4:$U$4,0))*$D121</f>
        <v>0</v>
      </c>
      <c r="R121" s="32">
        <f>INDEX('Mapping water'!$D$5:$U$352,MATCH($B121,'Mapping water'!$B$5:$B$352,0),MATCH(R$3,'Mapping water'!$D$4:$U$4,0))*$D121</f>
        <v>0</v>
      </c>
      <c r="S121" s="32">
        <f>INDEX('Mapping water'!$D$5:$U$352,MATCH($B121,'Mapping water'!$B$5:$B$352,0),MATCH(S$3,'Mapping water'!$D$4:$U$4,0))*$D121</f>
        <v>0</v>
      </c>
      <c r="T121" s="32">
        <f>INDEX('Mapping water'!$D$5:$U$352,MATCH($B121,'Mapping water'!$B$5:$B$352,0),MATCH(T$3,'Mapping water'!$D$4:$U$4,0))*$D121</f>
        <v>0</v>
      </c>
      <c r="U121" s="32">
        <f>INDEX('Mapping water'!$D$5:$U$352,MATCH($B121,'Mapping water'!$B$5:$B$352,0),MATCH(U$3,'Mapping water'!$D$4:$U$4,0))*$D121</f>
        <v>0</v>
      </c>
      <c r="V121" s="32">
        <f>INDEX('Mapping water'!$D$5:$U$352,MATCH($B121,'Mapping water'!$B$5:$B$352,0),MATCH(V$3,'Mapping water'!$D$4:$U$4,0))*$D121</f>
        <v>0</v>
      </c>
      <c r="W121" s="32">
        <f>INDEX('Mapping water'!$D$5:$U$352,MATCH($B121,'Mapping water'!$B$5:$B$352,0),MATCH(W$3,'Mapping water'!$D$4:$U$4,0))*$D121</f>
        <v>0</v>
      </c>
      <c r="X121" s="32">
        <f>INDEX('Mapping water'!$D$5:$U$352,MATCH($B121,'Mapping water'!$B$5:$B$352,0),MATCH(X$3,'Mapping water'!$D$4:$U$4,0))*$D121</f>
        <v>0</v>
      </c>
      <c r="Y121" s="32">
        <f>INDEX('Mapping water'!$D$5:$U$352,MATCH($B121,'Mapping water'!$B$5:$B$352,0),MATCH(Y$3,'Mapping water'!$D$4:$U$4,0))*$D121</f>
        <v>0</v>
      </c>
    </row>
    <row r="122" spans="1:25" x14ac:dyDescent="0.45">
      <c r="A122" s="10" t="s">
        <v>523</v>
      </c>
      <c r="B122" s="10" t="s">
        <v>524</v>
      </c>
      <c r="C122" s="10" t="s">
        <v>24</v>
      </c>
      <c r="D122" s="32">
        <f>INDEX('ONS data MYE 5'!$K$6:$K$445, MATCH($B122,'ONS data MYE 5'!$B$6:$B$445,0))</f>
        <v>267801</v>
      </c>
      <c r="E122" s="32">
        <f>INDEX('ONS data MYE 5'!$L$6:$L$445, MATCH($B122,'ONS data MYE 5'!$B$6:$B$445,0))</f>
        <v>6901</v>
      </c>
      <c r="F122" s="32">
        <f t="shared" si="2"/>
        <v>8.8394216076206025</v>
      </c>
      <c r="G122" s="32">
        <f t="shared" si="3"/>
        <v>78.135374357269995</v>
      </c>
      <c r="H122" s="32">
        <f>INDEX('Mapping water'!$D$5:$U$352,MATCH($B122,'Mapping water'!$B$5:$B$352,0),MATCH(H$3,'Mapping water'!$D$4:$U$4,0))*$D122</f>
        <v>0</v>
      </c>
      <c r="I122" s="32">
        <f>INDEX('Mapping water'!$D$5:$U$352,MATCH($B122,'Mapping water'!$B$5:$B$352,0),MATCH(I$3,'Mapping water'!$D$4:$U$4,0))*$D122</f>
        <v>0</v>
      </c>
      <c r="J122" s="32">
        <f>INDEX('Mapping water'!$D$5:$U$352,MATCH($B122,'Mapping water'!$B$5:$B$352,0),MATCH(J$3,'Mapping water'!$D$4:$U$4,0))*$D122</f>
        <v>0</v>
      </c>
      <c r="K122" s="32">
        <f>INDEX('Mapping water'!$D$5:$U$352,MATCH($B122,'Mapping water'!$B$5:$B$352,0),MATCH(K$3,'Mapping water'!$D$4:$U$4,0))*$D122</f>
        <v>0</v>
      </c>
      <c r="L122" s="32">
        <f>INDEX('Mapping water'!$D$5:$U$352,MATCH($B122,'Mapping water'!$B$5:$B$352,0),MATCH(L$3,'Mapping water'!$D$4:$U$4,0))*$D122</f>
        <v>0</v>
      </c>
      <c r="M122" s="32">
        <f>INDEX('Mapping water'!$D$5:$U$352,MATCH($B122,'Mapping water'!$B$5:$B$352,0),MATCH(M$3,'Mapping water'!$D$4:$U$4,0))*$D122</f>
        <v>0</v>
      </c>
      <c r="N122" s="32">
        <f>INDEX('Mapping water'!$D$5:$U$352,MATCH($B122,'Mapping water'!$B$5:$B$352,0),MATCH(N$3,'Mapping water'!$D$4:$U$4,0))*$D122</f>
        <v>267801</v>
      </c>
      <c r="O122" s="32">
        <f>INDEX('Mapping water'!$D$5:$U$352,MATCH($B122,'Mapping water'!$B$5:$B$352,0),MATCH(O$3,'Mapping water'!$D$4:$U$4,0))*$D122</f>
        <v>0</v>
      </c>
      <c r="P122" s="32">
        <f>INDEX('Mapping water'!$D$5:$U$352,MATCH($B122,'Mapping water'!$B$5:$B$352,0),MATCH(P$3,'Mapping water'!$D$4:$U$4,0))*$D122</f>
        <v>0</v>
      </c>
      <c r="Q122" s="32">
        <f>INDEX('Mapping water'!$D$5:$U$352,MATCH($B122,'Mapping water'!$B$5:$B$352,0),MATCH(Q$3,'Mapping water'!$D$4:$U$4,0))*$D122</f>
        <v>0</v>
      </c>
      <c r="R122" s="32">
        <f>INDEX('Mapping water'!$D$5:$U$352,MATCH($B122,'Mapping water'!$B$5:$B$352,0),MATCH(R$3,'Mapping water'!$D$4:$U$4,0))*$D122</f>
        <v>0</v>
      </c>
      <c r="S122" s="32">
        <f>INDEX('Mapping water'!$D$5:$U$352,MATCH($B122,'Mapping water'!$B$5:$B$352,0),MATCH(S$3,'Mapping water'!$D$4:$U$4,0))*$D122</f>
        <v>0</v>
      </c>
      <c r="T122" s="32">
        <f>INDEX('Mapping water'!$D$5:$U$352,MATCH($B122,'Mapping water'!$B$5:$B$352,0),MATCH(T$3,'Mapping water'!$D$4:$U$4,0))*$D122</f>
        <v>0</v>
      </c>
      <c r="U122" s="32">
        <f>INDEX('Mapping water'!$D$5:$U$352,MATCH($B122,'Mapping water'!$B$5:$B$352,0),MATCH(U$3,'Mapping water'!$D$4:$U$4,0))*$D122</f>
        <v>0</v>
      </c>
      <c r="V122" s="32">
        <f>INDEX('Mapping water'!$D$5:$U$352,MATCH($B122,'Mapping water'!$B$5:$B$352,0),MATCH(V$3,'Mapping water'!$D$4:$U$4,0))*$D122</f>
        <v>0</v>
      </c>
      <c r="W122" s="32">
        <f>INDEX('Mapping water'!$D$5:$U$352,MATCH($B122,'Mapping water'!$B$5:$B$352,0),MATCH(W$3,'Mapping water'!$D$4:$U$4,0))*$D122</f>
        <v>0</v>
      </c>
      <c r="X122" s="32">
        <f>INDEX('Mapping water'!$D$5:$U$352,MATCH($B122,'Mapping water'!$B$5:$B$352,0),MATCH(X$3,'Mapping water'!$D$4:$U$4,0))*$D122</f>
        <v>0</v>
      </c>
      <c r="Y122" s="32">
        <f>INDEX('Mapping water'!$D$5:$U$352,MATCH($B122,'Mapping water'!$B$5:$B$352,0),MATCH(Y$3,'Mapping water'!$D$4:$U$4,0))*$D122</f>
        <v>0</v>
      </c>
    </row>
    <row r="123" spans="1:25" x14ac:dyDescent="0.45">
      <c r="A123" s="10" t="s">
        <v>525</v>
      </c>
      <c r="B123" s="10" t="s">
        <v>526</v>
      </c>
      <c r="C123" s="10" t="s">
        <v>24</v>
      </c>
      <c r="D123" s="32">
        <f>INDEX('ONS data MYE 5'!$K$6:$K$445, MATCH($B123,'ONS data MYE 5'!$B$6:$B$445,0))</f>
        <v>316536</v>
      </c>
      <c r="E123" s="32">
        <f>INDEX('ONS data MYE 5'!$L$6:$L$445, MATCH($B123,'ONS data MYE 5'!$B$6:$B$445,0))</f>
        <v>9238</v>
      </c>
      <c r="F123" s="32">
        <f t="shared" si="2"/>
        <v>9.1310806909905509</v>
      </c>
      <c r="G123" s="32">
        <f t="shared" si="3"/>
        <v>83.376634585380472</v>
      </c>
      <c r="H123" s="32">
        <f>INDEX('Mapping water'!$D$5:$U$352,MATCH($B123,'Mapping water'!$B$5:$B$352,0),MATCH(H$3,'Mapping water'!$D$4:$U$4,0))*$D123</f>
        <v>0</v>
      </c>
      <c r="I123" s="32">
        <f>INDEX('Mapping water'!$D$5:$U$352,MATCH($B123,'Mapping water'!$B$5:$B$352,0),MATCH(I$3,'Mapping water'!$D$4:$U$4,0))*$D123</f>
        <v>0</v>
      </c>
      <c r="J123" s="32">
        <f>INDEX('Mapping water'!$D$5:$U$352,MATCH($B123,'Mapping water'!$B$5:$B$352,0),MATCH(J$3,'Mapping water'!$D$4:$U$4,0))*$D123</f>
        <v>0</v>
      </c>
      <c r="K123" s="32">
        <f>INDEX('Mapping water'!$D$5:$U$352,MATCH($B123,'Mapping water'!$B$5:$B$352,0),MATCH(K$3,'Mapping water'!$D$4:$U$4,0))*$D123</f>
        <v>0</v>
      </c>
      <c r="L123" s="32">
        <f>INDEX('Mapping water'!$D$5:$U$352,MATCH($B123,'Mapping water'!$B$5:$B$352,0),MATCH(L$3,'Mapping water'!$D$4:$U$4,0))*$D123</f>
        <v>0</v>
      </c>
      <c r="M123" s="32">
        <f>INDEX('Mapping water'!$D$5:$U$352,MATCH($B123,'Mapping water'!$B$5:$B$352,0),MATCH(M$3,'Mapping water'!$D$4:$U$4,0))*$D123</f>
        <v>0</v>
      </c>
      <c r="N123" s="32">
        <f>INDEX('Mapping water'!$D$5:$U$352,MATCH($B123,'Mapping water'!$B$5:$B$352,0),MATCH(N$3,'Mapping water'!$D$4:$U$4,0))*$D123</f>
        <v>316536</v>
      </c>
      <c r="O123" s="32">
        <f>INDEX('Mapping water'!$D$5:$U$352,MATCH($B123,'Mapping water'!$B$5:$B$352,0),MATCH(O$3,'Mapping water'!$D$4:$U$4,0))*$D123</f>
        <v>0</v>
      </c>
      <c r="P123" s="32">
        <f>INDEX('Mapping water'!$D$5:$U$352,MATCH($B123,'Mapping water'!$B$5:$B$352,0),MATCH(P$3,'Mapping water'!$D$4:$U$4,0))*$D123</f>
        <v>0</v>
      </c>
      <c r="Q123" s="32">
        <f>INDEX('Mapping water'!$D$5:$U$352,MATCH($B123,'Mapping water'!$B$5:$B$352,0),MATCH(Q$3,'Mapping water'!$D$4:$U$4,0))*$D123</f>
        <v>0</v>
      </c>
      <c r="R123" s="32">
        <f>INDEX('Mapping water'!$D$5:$U$352,MATCH($B123,'Mapping water'!$B$5:$B$352,0),MATCH(R$3,'Mapping water'!$D$4:$U$4,0))*$D123</f>
        <v>0</v>
      </c>
      <c r="S123" s="32">
        <f>INDEX('Mapping water'!$D$5:$U$352,MATCH($B123,'Mapping water'!$B$5:$B$352,0),MATCH(S$3,'Mapping water'!$D$4:$U$4,0))*$D123</f>
        <v>0</v>
      </c>
      <c r="T123" s="32">
        <f>INDEX('Mapping water'!$D$5:$U$352,MATCH($B123,'Mapping water'!$B$5:$B$352,0),MATCH(T$3,'Mapping water'!$D$4:$U$4,0))*$D123</f>
        <v>0</v>
      </c>
      <c r="U123" s="32">
        <f>INDEX('Mapping water'!$D$5:$U$352,MATCH($B123,'Mapping water'!$B$5:$B$352,0),MATCH(U$3,'Mapping water'!$D$4:$U$4,0))*$D123</f>
        <v>0</v>
      </c>
      <c r="V123" s="32">
        <f>INDEX('Mapping water'!$D$5:$U$352,MATCH($B123,'Mapping water'!$B$5:$B$352,0),MATCH(V$3,'Mapping water'!$D$4:$U$4,0))*$D123</f>
        <v>0</v>
      </c>
      <c r="W123" s="32">
        <f>INDEX('Mapping water'!$D$5:$U$352,MATCH($B123,'Mapping water'!$B$5:$B$352,0),MATCH(W$3,'Mapping water'!$D$4:$U$4,0))*$D123</f>
        <v>0</v>
      </c>
      <c r="X123" s="32">
        <f>INDEX('Mapping water'!$D$5:$U$352,MATCH($B123,'Mapping water'!$B$5:$B$352,0),MATCH(X$3,'Mapping water'!$D$4:$U$4,0))*$D123</f>
        <v>0</v>
      </c>
      <c r="Y123" s="32">
        <f>INDEX('Mapping water'!$D$5:$U$352,MATCH($B123,'Mapping water'!$B$5:$B$352,0),MATCH(Y$3,'Mapping water'!$D$4:$U$4,0))*$D123</f>
        <v>0</v>
      </c>
    </row>
    <row r="124" spans="1:25" x14ac:dyDescent="0.45">
      <c r="A124" s="10" t="s">
        <v>8</v>
      </c>
      <c r="B124" s="10" t="s">
        <v>9</v>
      </c>
      <c r="C124" s="10" t="s">
        <v>10</v>
      </c>
      <c r="D124" s="32">
        <f>INDEX('ONS data MYE 5'!$K$6:$K$445, MATCH($B124,'ONS data MYE 5'!$B$6:$B$445,0))</f>
        <v>316832</v>
      </c>
      <c r="E124" s="32">
        <f>INDEX('ONS data MYE 5'!$L$6:$L$445, MATCH($B124,'ONS data MYE 5'!$B$6:$B$445,0))</f>
        <v>63</v>
      </c>
      <c r="F124" s="32">
        <f t="shared" si="2"/>
        <v>4.1431347263915326</v>
      </c>
      <c r="G124" s="32">
        <f t="shared" si="3"/>
        <v>17.16556536103144</v>
      </c>
      <c r="H124" s="32">
        <f>INDEX('Mapping water'!$D$5:$U$352,MATCH($B124,'Mapping water'!$B$5:$B$352,0),MATCH(H$3,'Mapping water'!$D$4:$U$4,0))*$D124</f>
        <v>0</v>
      </c>
      <c r="I124" s="32">
        <f>INDEX('Mapping water'!$D$5:$U$352,MATCH($B124,'Mapping water'!$B$5:$B$352,0),MATCH(I$3,'Mapping water'!$D$4:$U$4,0))*$D124</f>
        <v>316832</v>
      </c>
      <c r="J124" s="32">
        <f>INDEX('Mapping water'!$D$5:$U$352,MATCH($B124,'Mapping water'!$B$5:$B$352,0),MATCH(J$3,'Mapping water'!$D$4:$U$4,0))*$D124</f>
        <v>0</v>
      </c>
      <c r="K124" s="32">
        <f>INDEX('Mapping water'!$D$5:$U$352,MATCH($B124,'Mapping water'!$B$5:$B$352,0),MATCH(K$3,'Mapping water'!$D$4:$U$4,0))*$D124</f>
        <v>0</v>
      </c>
      <c r="L124" s="32">
        <f>INDEX('Mapping water'!$D$5:$U$352,MATCH($B124,'Mapping water'!$B$5:$B$352,0),MATCH(L$3,'Mapping water'!$D$4:$U$4,0))*$D124</f>
        <v>0</v>
      </c>
      <c r="M124" s="32">
        <f>INDEX('Mapping water'!$D$5:$U$352,MATCH($B124,'Mapping water'!$B$5:$B$352,0),MATCH(M$3,'Mapping water'!$D$4:$U$4,0))*$D124</f>
        <v>0</v>
      </c>
      <c r="N124" s="32">
        <f>INDEX('Mapping water'!$D$5:$U$352,MATCH($B124,'Mapping water'!$B$5:$B$352,0),MATCH(N$3,'Mapping water'!$D$4:$U$4,0))*$D124</f>
        <v>0</v>
      </c>
      <c r="O124" s="32">
        <f>INDEX('Mapping water'!$D$5:$U$352,MATCH($B124,'Mapping water'!$B$5:$B$352,0),MATCH(O$3,'Mapping water'!$D$4:$U$4,0))*$D124</f>
        <v>0</v>
      </c>
      <c r="P124" s="32">
        <f>INDEX('Mapping water'!$D$5:$U$352,MATCH($B124,'Mapping water'!$B$5:$B$352,0),MATCH(P$3,'Mapping water'!$D$4:$U$4,0))*$D124</f>
        <v>0</v>
      </c>
      <c r="Q124" s="32">
        <f>INDEX('Mapping water'!$D$5:$U$352,MATCH($B124,'Mapping water'!$B$5:$B$352,0),MATCH(Q$3,'Mapping water'!$D$4:$U$4,0))*$D124</f>
        <v>0</v>
      </c>
      <c r="R124" s="32">
        <f>INDEX('Mapping water'!$D$5:$U$352,MATCH($B124,'Mapping water'!$B$5:$B$352,0),MATCH(R$3,'Mapping water'!$D$4:$U$4,0))*$D124</f>
        <v>0</v>
      </c>
      <c r="S124" s="32">
        <f>INDEX('Mapping water'!$D$5:$U$352,MATCH($B124,'Mapping water'!$B$5:$B$352,0),MATCH(S$3,'Mapping water'!$D$4:$U$4,0))*$D124</f>
        <v>0</v>
      </c>
      <c r="T124" s="32">
        <f>INDEX('Mapping water'!$D$5:$U$352,MATCH($B124,'Mapping water'!$B$5:$B$352,0),MATCH(T$3,'Mapping water'!$D$4:$U$4,0))*$D124</f>
        <v>0</v>
      </c>
      <c r="U124" s="32">
        <f>INDEX('Mapping water'!$D$5:$U$352,MATCH($B124,'Mapping water'!$B$5:$B$352,0),MATCH(U$3,'Mapping water'!$D$4:$U$4,0))*$D124</f>
        <v>0</v>
      </c>
      <c r="V124" s="32">
        <f>INDEX('Mapping water'!$D$5:$U$352,MATCH($B124,'Mapping water'!$B$5:$B$352,0),MATCH(V$3,'Mapping water'!$D$4:$U$4,0))*$D124</f>
        <v>0</v>
      </c>
      <c r="W124" s="32">
        <f>INDEX('Mapping water'!$D$5:$U$352,MATCH($B124,'Mapping water'!$B$5:$B$352,0),MATCH(W$3,'Mapping water'!$D$4:$U$4,0))*$D124</f>
        <v>0</v>
      </c>
      <c r="X124" s="32">
        <f>INDEX('Mapping water'!$D$5:$U$352,MATCH($B124,'Mapping water'!$B$5:$B$352,0),MATCH(X$3,'Mapping water'!$D$4:$U$4,0))*$D124</f>
        <v>0</v>
      </c>
      <c r="Y124" s="32">
        <f>INDEX('Mapping water'!$D$5:$U$352,MATCH($B124,'Mapping water'!$B$5:$B$352,0),MATCH(Y$3,'Mapping water'!$D$4:$U$4,0))*$D124</f>
        <v>0</v>
      </c>
    </row>
    <row r="125" spans="1:25" x14ac:dyDescent="0.45">
      <c r="A125" s="10" t="s">
        <v>20</v>
      </c>
      <c r="B125" s="10" t="s">
        <v>21</v>
      </c>
      <c r="C125" s="10" t="s">
        <v>10</v>
      </c>
      <c r="D125" s="32">
        <f>INDEX('ONS data MYE 5'!$K$6:$K$445, MATCH($B125,'ONS data MYE 5'!$B$6:$B$445,0))</f>
        <v>200781</v>
      </c>
      <c r="E125" s="32">
        <f>INDEX('ONS data MYE 5'!$L$6:$L$445, MATCH($B125,'ONS data MYE 5'!$B$6:$B$445,0))</f>
        <v>1410</v>
      </c>
      <c r="F125" s="32">
        <f t="shared" si="2"/>
        <v>7.2513449833722143</v>
      </c>
      <c r="G125" s="32">
        <f t="shared" si="3"/>
        <v>52.582004067877378</v>
      </c>
      <c r="H125" s="32">
        <f>INDEX('Mapping water'!$D$5:$U$352,MATCH($B125,'Mapping water'!$B$5:$B$352,0),MATCH(H$3,'Mapping water'!$D$4:$U$4,0))*$D125</f>
        <v>0</v>
      </c>
      <c r="I125" s="32">
        <f>INDEX('Mapping water'!$D$5:$U$352,MATCH($B125,'Mapping water'!$B$5:$B$352,0),MATCH(I$3,'Mapping water'!$D$4:$U$4,0))*$D125</f>
        <v>200781</v>
      </c>
      <c r="J125" s="32">
        <f>INDEX('Mapping water'!$D$5:$U$352,MATCH($B125,'Mapping water'!$B$5:$B$352,0),MATCH(J$3,'Mapping water'!$D$4:$U$4,0))*$D125</f>
        <v>0</v>
      </c>
      <c r="K125" s="32">
        <f>INDEX('Mapping water'!$D$5:$U$352,MATCH($B125,'Mapping water'!$B$5:$B$352,0),MATCH(K$3,'Mapping water'!$D$4:$U$4,0))*$D125</f>
        <v>0</v>
      </c>
      <c r="L125" s="32">
        <f>INDEX('Mapping water'!$D$5:$U$352,MATCH($B125,'Mapping water'!$B$5:$B$352,0),MATCH(L$3,'Mapping water'!$D$4:$U$4,0))*$D125</f>
        <v>0</v>
      </c>
      <c r="M125" s="32">
        <f>INDEX('Mapping water'!$D$5:$U$352,MATCH($B125,'Mapping water'!$B$5:$B$352,0),MATCH(M$3,'Mapping water'!$D$4:$U$4,0))*$D125</f>
        <v>0</v>
      </c>
      <c r="N125" s="32">
        <f>INDEX('Mapping water'!$D$5:$U$352,MATCH($B125,'Mapping water'!$B$5:$B$352,0),MATCH(N$3,'Mapping water'!$D$4:$U$4,0))*$D125</f>
        <v>0</v>
      </c>
      <c r="O125" s="32">
        <f>INDEX('Mapping water'!$D$5:$U$352,MATCH($B125,'Mapping water'!$B$5:$B$352,0),MATCH(O$3,'Mapping water'!$D$4:$U$4,0))*$D125</f>
        <v>0</v>
      </c>
      <c r="P125" s="32">
        <f>INDEX('Mapping water'!$D$5:$U$352,MATCH($B125,'Mapping water'!$B$5:$B$352,0),MATCH(P$3,'Mapping water'!$D$4:$U$4,0))*$D125</f>
        <v>0</v>
      </c>
      <c r="Q125" s="32">
        <f>INDEX('Mapping water'!$D$5:$U$352,MATCH($B125,'Mapping water'!$B$5:$B$352,0),MATCH(Q$3,'Mapping water'!$D$4:$U$4,0))*$D125</f>
        <v>0</v>
      </c>
      <c r="R125" s="32">
        <f>INDEX('Mapping water'!$D$5:$U$352,MATCH($B125,'Mapping water'!$B$5:$B$352,0),MATCH(R$3,'Mapping water'!$D$4:$U$4,0))*$D125</f>
        <v>0</v>
      </c>
      <c r="S125" s="32">
        <f>INDEX('Mapping water'!$D$5:$U$352,MATCH($B125,'Mapping water'!$B$5:$B$352,0),MATCH(S$3,'Mapping water'!$D$4:$U$4,0))*$D125</f>
        <v>0</v>
      </c>
      <c r="T125" s="32">
        <f>INDEX('Mapping water'!$D$5:$U$352,MATCH($B125,'Mapping water'!$B$5:$B$352,0),MATCH(T$3,'Mapping water'!$D$4:$U$4,0))*$D125</f>
        <v>0</v>
      </c>
      <c r="U125" s="32">
        <f>INDEX('Mapping water'!$D$5:$U$352,MATCH($B125,'Mapping water'!$B$5:$B$352,0),MATCH(U$3,'Mapping water'!$D$4:$U$4,0))*$D125</f>
        <v>0</v>
      </c>
      <c r="V125" s="32">
        <f>INDEX('Mapping water'!$D$5:$U$352,MATCH($B125,'Mapping water'!$B$5:$B$352,0),MATCH(V$3,'Mapping water'!$D$4:$U$4,0))*$D125</f>
        <v>0</v>
      </c>
      <c r="W125" s="32">
        <f>INDEX('Mapping water'!$D$5:$U$352,MATCH($B125,'Mapping water'!$B$5:$B$352,0),MATCH(W$3,'Mapping water'!$D$4:$U$4,0))*$D125</f>
        <v>0</v>
      </c>
      <c r="X125" s="32">
        <f>INDEX('Mapping water'!$D$5:$U$352,MATCH($B125,'Mapping water'!$B$5:$B$352,0),MATCH(X$3,'Mapping water'!$D$4:$U$4,0))*$D125</f>
        <v>0</v>
      </c>
      <c r="Y125" s="32">
        <f>INDEX('Mapping water'!$D$5:$U$352,MATCH($B125,'Mapping water'!$B$5:$B$352,0),MATCH(Y$3,'Mapping water'!$D$4:$U$4,0))*$D125</f>
        <v>0</v>
      </c>
    </row>
    <row r="126" spans="1:25" x14ac:dyDescent="0.45">
      <c r="A126" s="10" t="s">
        <v>72</v>
      </c>
      <c r="B126" s="10" t="s">
        <v>73</v>
      </c>
      <c r="C126" s="10" t="s">
        <v>10</v>
      </c>
      <c r="D126" s="32">
        <f>INDEX('ONS data MYE 5'!$K$6:$K$445, MATCH($B126,'ONS data MYE 5'!$B$6:$B$445,0))</f>
        <v>92606</v>
      </c>
      <c r="E126" s="32">
        <f>INDEX('ONS data MYE 5'!$L$6:$L$445, MATCH($B126,'ONS data MYE 5'!$B$6:$B$445,0))</f>
        <v>990</v>
      </c>
      <c r="F126" s="32">
        <f t="shared" si="2"/>
        <v>6.8977049431286357</v>
      </c>
      <c r="G126" s="32">
        <f t="shared" si="3"/>
        <v>47.578333482461218</v>
      </c>
      <c r="H126" s="32">
        <f>INDEX('Mapping water'!$D$5:$U$352,MATCH($B126,'Mapping water'!$B$5:$B$352,0),MATCH(H$3,'Mapping water'!$D$4:$U$4,0))*$D126</f>
        <v>92606</v>
      </c>
      <c r="I126" s="32">
        <f>INDEX('Mapping water'!$D$5:$U$352,MATCH($B126,'Mapping water'!$B$5:$B$352,0),MATCH(I$3,'Mapping water'!$D$4:$U$4,0))*$D126</f>
        <v>0</v>
      </c>
      <c r="J126" s="32">
        <f>INDEX('Mapping water'!$D$5:$U$352,MATCH($B126,'Mapping water'!$B$5:$B$352,0),MATCH(J$3,'Mapping water'!$D$4:$U$4,0))*$D126</f>
        <v>0</v>
      </c>
      <c r="K126" s="32">
        <f>INDEX('Mapping water'!$D$5:$U$352,MATCH($B126,'Mapping water'!$B$5:$B$352,0),MATCH(K$3,'Mapping water'!$D$4:$U$4,0))*$D126</f>
        <v>0</v>
      </c>
      <c r="L126" s="32">
        <f>INDEX('Mapping water'!$D$5:$U$352,MATCH($B126,'Mapping water'!$B$5:$B$352,0),MATCH(L$3,'Mapping water'!$D$4:$U$4,0))*$D126</f>
        <v>0</v>
      </c>
      <c r="M126" s="32">
        <f>INDEX('Mapping water'!$D$5:$U$352,MATCH($B126,'Mapping water'!$B$5:$B$352,0),MATCH(M$3,'Mapping water'!$D$4:$U$4,0))*$D126</f>
        <v>0</v>
      </c>
      <c r="N126" s="32">
        <f>INDEX('Mapping water'!$D$5:$U$352,MATCH($B126,'Mapping water'!$B$5:$B$352,0),MATCH(N$3,'Mapping water'!$D$4:$U$4,0))*$D126</f>
        <v>0</v>
      </c>
      <c r="O126" s="32">
        <f>INDEX('Mapping water'!$D$5:$U$352,MATCH($B126,'Mapping water'!$B$5:$B$352,0),MATCH(O$3,'Mapping water'!$D$4:$U$4,0))*$D126</f>
        <v>0</v>
      </c>
      <c r="P126" s="32">
        <f>INDEX('Mapping water'!$D$5:$U$352,MATCH($B126,'Mapping water'!$B$5:$B$352,0),MATCH(P$3,'Mapping water'!$D$4:$U$4,0))*$D126</f>
        <v>0</v>
      </c>
      <c r="Q126" s="32">
        <f>INDEX('Mapping water'!$D$5:$U$352,MATCH($B126,'Mapping water'!$B$5:$B$352,0),MATCH(Q$3,'Mapping water'!$D$4:$U$4,0))*$D126</f>
        <v>0</v>
      </c>
      <c r="R126" s="32">
        <f>INDEX('Mapping water'!$D$5:$U$352,MATCH($B126,'Mapping water'!$B$5:$B$352,0),MATCH(R$3,'Mapping water'!$D$4:$U$4,0))*$D126</f>
        <v>0</v>
      </c>
      <c r="S126" s="32">
        <f>INDEX('Mapping water'!$D$5:$U$352,MATCH($B126,'Mapping water'!$B$5:$B$352,0),MATCH(S$3,'Mapping water'!$D$4:$U$4,0))*$D126</f>
        <v>0</v>
      </c>
      <c r="T126" s="32">
        <f>INDEX('Mapping water'!$D$5:$U$352,MATCH($B126,'Mapping water'!$B$5:$B$352,0),MATCH(T$3,'Mapping water'!$D$4:$U$4,0))*$D126</f>
        <v>0</v>
      </c>
      <c r="U126" s="32">
        <f>INDEX('Mapping water'!$D$5:$U$352,MATCH($B126,'Mapping water'!$B$5:$B$352,0),MATCH(U$3,'Mapping water'!$D$4:$U$4,0))*$D126</f>
        <v>0</v>
      </c>
      <c r="V126" s="32">
        <f>INDEX('Mapping water'!$D$5:$U$352,MATCH($B126,'Mapping water'!$B$5:$B$352,0),MATCH(V$3,'Mapping water'!$D$4:$U$4,0))*$D126</f>
        <v>0</v>
      </c>
      <c r="W126" s="32">
        <f>INDEX('Mapping water'!$D$5:$U$352,MATCH($B126,'Mapping water'!$B$5:$B$352,0),MATCH(W$3,'Mapping water'!$D$4:$U$4,0))*$D126</f>
        <v>0</v>
      </c>
      <c r="X126" s="32">
        <f>INDEX('Mapping water'!$D$5:$U$352,MATCH($B126,'Mapping water'!$B$5:$B$352,0),MATCH(X$3,'Mapping water'!$D$4:$U$4,0))*$D126</f>
        <v>0</v>
      </c>
      <c r="Y126" s="32">
        <f>INDEX('Mapping water'!$D$5:$U$352,MATCH($B126,'Mapping water'!$B$5:$B$352,0),MATCH(Y$3,'Mapping water'!$D$4:$U$4,0))*$D126</f>
        <v>0</v>
      </c>
    </row>
    <row r="127" spans="1:25" x14ac:dyDescent="0.45">
      <c r="A127" s="10" t="s">
        <v>178</v>
      </c>
      <c r="B127" s="10" t="s">
        <v>179</v>
      </c>
      <c r="C127" s="10" t="s">
        <v>10</v>
      </c>
      <c r="D127" s="32">
        <f>INDEX('ONS data MYE 5'!$K$6:$K$445, MATCH($B127,'ONS data MYE 5'!$B$6:$B$445,0))</f>
        <v>138991</v>
      </c>
      <c r="E127" s="32">
        <f>INDEX('ONS data MYE 5'!$L$6:$L$445, MATCH($B127,'ONS data MYE 5'!$B$6:$B$445,0))</f>
        <v>2579</v>
      </c>
      <c r="F127" s="32">
        <f t="shared" si="2"/>
        <v>7.8551570058813445</v>
      </c>
      <c r="G127" s="32">
        <f t="shared" si="3"/>
        <v>61.70349158704677</v>
      </c>
      <c r="H127" s="32">
        <f>INDEX('Mapping water'!$D$5:$U$352,MATCH($B127,'Mapping water'!$B$5:$B$352,0),MATCH(H$3,'Mapping water'!$D$4:$U$4,0))*$D127</f>
        <v>0</v>
      </c>
      <c r="I127" s="32">
        <f>INDEX('Mapping water'!$D$5:$U$352,MATCH($B127,'Mapping water'!$B$5:$B$352,0),MATCH(I$3,'Mapping water'!$D$4:$U$4,0))*$D127</f>
        <v>138991</v>
      </c>
      <c r="J127" s="32">
        <f>INDEX('Mapping water'!$D$5:$U$352,MATCH($B127,'Mapping water'!$B$5:$B$352,0),MATCH(J$3,'Mapping water'!$D$4:$U$4,0))*$D127</f>
        <v>0</v>
      </c>
      <c r="K127" s="32">
        <f>INDEX('Mapping water'!$D$5:$U$352,MATCH($B127,'Mapping water'!$B$5:$B$352,0),MATCH(K$3,'Mapping water'!$D$4:$U$4,0))*$D127</f>
        <v>0</v>
      </c>
      <c r="L127" s="32">
        <f>INDEX('Mapping water'!$D$5:$U$352,MATCH($B127,'Mapping water'!$B$5:$B$352,0),MATCH(L$3,'Mapping water'!$D$4:$U$4,0))*$D127</f>
        <v>0</v>
      </c>
      <c r="M127" s="32">
        <f>INDEX('Mapping water'!$D$5:$U$352,MATCH($B127,'Mapping water'!$B$5:$B$352,0),MATCH(M$3,'Mapping water'!$D$4:$U$4,0))*$D127</f>
        <v>0</v>
      </c>
      <c r="N127" s="32">
        <f>INDEX('Mapping water'!$D$5:$U$352,MATCH($B127,'Mapping water'!$B$5:$B$352,0),MATCH(N$3,'Mapping water'!$D$4:$U$4,0))*$D127</f>
        <v>0</v>
      </c>
      <c r="O127" s="32">
        <f>INDEX('Mapping water'!$D$5:$U$352,MATCH($B127,'Mapping water'!$B$5:$B$352,0),MATCH(O$3,'Mapping water'!$D$4:$U$4,0))*$D127</f>
        <v>0</v>
      </c>
      <c r="P127" s="32">
        <f>INDEX('Mapping water'!$D$5:$U$352,MATCH($B127,'Mapping water'!$B$5:$B$352,0),MATCH(P$3,'Mapping water'!$D$4:$U$4,0))*$D127</f>
        <v>0</v>
      </c>
      <c r="Q127" s="32">
        <f>INDEX('Mapping water'!$D$5:$U$352,MATCH($B127,'Mapping water'!$B$5:$B$352,0),MATCH(Q$3,'Mapping water'!$D$4:$U$4,0))*$D127</f>
        <v>0</v>
      </c>
      <c r="R127" s="32">
        <f>INDEX('Mapping water'!$D$5:$U$352,MATCH($B127,'Mapping water'!$B$5:$B$352,0),MATCH(R$3,'Mapping water'!$D$4:$U$4,0))*$D127</f>
        <v>0</v>
      </c>
      <c r="S127" s="32">
        <f>INDEX('Mapping water'!$D$5:$U$352,MATCH($B127,'Mapping water'!$B$5:$B$352,0),MATCH(S$3,'Mapping water'!$D$4:$U$4,0))*$D127</f>
        <v>0</v>
      </c>
      <c r="T127" s="32">
        <f>INDEX('Mapping water'!$D$5:$U$352,MATCH($B127,'Mapping water'!$B$5:$B$352,0),MATCH(T$3,'Mapping water'!$D$4:$U$4,0))*$D127</f>
        <v>0</v>
      </c>
      <c r="U127" s="32">
        <f>INDEX('Mapping water'!$D$5:$U$352,MATCH($B127,'Mapping water'!$B$5:$B$352,0),MATCH(U$3,'Mapping water'!$D$4:$U$4,0))*$D127</f>
        <v>0</v>
      </c>
      <c r="V127" s="32">
        <f>INDEX('Mapping water'!$D$5:$U$352,MATCH($B127,'Mapping water'!$B$5:$B$352,0),MATCH(V$3,'Mapping water'!$D$4:$U$4,0))*$D127</f>
        <v>0</v>
      </c>
      <c r="W127" s="32">
        <f>INDEX('Mapping water'!$D$5:$U$352,MATCH($B127,'Mapping water'!$B$5:$B$352,0),MATCH(W$3,'Mapping water'!$D$4:$U$4,0))*$D127</f>
        <v>0</v>
      </c>
      <c r="X127" s="32">
        <f>INDEX('Mapping water'!$D$5:$U$352,MATCH($B127,'Mapping water'!$B$5:$B$352,0),MATCH(X$3,'Mapping water'!$D$4:$U$4,0))*$D127</f>
        <v>0</v>
      </c>
      <c r="Y127" s="32">
        <f>INDEX('Mapping water'!$D$5:$U$352,MATCH($B127,'Mapping water'!$B$5:$B$352,0),MATCH(Y$3,'Mapping water'!$D$4:$U$4,0))*$D127</f>
        <v>0</v>
      </c>
    </row>
    <row r="128" spans="1:25" x14ac:dyDescent="0.45">
      <c r="A128" s="10" t="s">
        <v>180</v>
      </c>
      <c r="B128" s="10" t="s">
        <v>181</v>
      </c>
      <c r="C128" s="10" t="s">
        <v>10</v>
      </c>
      <c r="D128" s="32">
        <f>INDEX('ONS data MYE 5'!$K$6:$K$445, MATCH($B128,'ONS data MYE 5'!$B$6:$B$445,0))</f>
        <v>135102</v>
      </c>
      <c r="E128" s="32">
        <f>INDEX('ONS data MYE 5'!$L$6:$L$445, MATCH($B128,'ONS data MYE 5'!$B$6:$B$445,0))</f>
        <v>552</v>
      </c>
      <c r="F128" s="32">
        <f t="shared" si="2"/>
        <v>6.313548046277095</v>
      </c>
      <c r="G128" s="32">
        <f t="shared" si="3"/>
        <v>39.860888932649324</v>
      </c>
      <c r="H128" s="32">
        <f>INDEX('Mapping water'!$D$5:$U$352,MATCH($B128,'Mapping water'!$B$5:$B$352,0),MATCH(H$3,'Mapping water'!$D$4:$U$4,0))*$D128</f>
        <v>0</v>
      </c>
      <c r="I128" s="32">
        <f>INDEX('Mapping water'!$D$5:$U$352,MATCH($B128,'Mapping water'!$B$5:$B$352,0),MATCH(I$3,'Mapping water'!$D$4:$U$4,0))*$D128</f>
        <v>135102</v>
      </c>
      <c r="J128" s="32">
        <f>INDEX('Mapping water'!$D$5:$U$352,MATCH($B128,'Mapping water'!$B$5:$B$352,0),MATCH(J$3,'Mapping water'!$D$4:$U$4,0))*$D128</f>
        <v>0</v>
      </c>
      <c r="K128" s="32">
        <f>INDEX('Mapping water'!$D$5:$U$352,MATCH($B128,'Mapping water'!$B$5:$B$352,0),MATCH(K$3,'Mapping water'!$D$4:$U$4,0))*$D128</f>
        <v>0</v>
      </c>
      <c r="L128" s="32">
        <f>INDEX('Mapping water'!$D$5:$U$352,MATCH($B128,'Mapping water'!$B$5:$B$352,0),MATCH(L$3,'Mapping water'!$D$4:$U$4,0))*$D128</f>
        <v>0</v>
      </c>
      <c r="M128" s="32">
        <f>INDEX('Mapping water'!$D$5:$U$352,MATCH($B128,'Mapping water'!$B$5:$B$352,0),MATCH(M$3,'Mapping water'!$D$4:$U$4,0))*$D128</f>
        <v>0</v>
      </c>
      <c r="N128" s="32">
        <f>INDEX('Mapping water'!$D$5:$U$352,MATCH($B128,'Mapping water'!$B$5:$B$352,0),MATCH(N$3,'Mapping water'!$D$4:$U$4,0))*$D128</f>
        <v>0</v>
      </c>
      <c r="O128" s="32">
        <f>INDEX('Mapping water'!$D$5:$U$352,MATCH($B128,'Mapping water'!$B$5:$B$352,0),MATCH(O$3,'Mapping water'!$D$4:$U$4,0))*$D128</f>
        <v>0</v>
      </c>
      <c r="P128" s="32">
        <f>INDEX('Mapping water'!$D$5:$U$352,MATCH($B128,'Mapping water'!$B$5:$B$352,0),MATCH(P$3,'Mapping water'!$D$4:$U$4,0))*$D128</f>
        <v>0</v>
      </c>
      <c r="Q128" s="32">
        <f>INDEX('Mapping water'!$D$5:$U$352,MATCH($B128,'Mapping water'!$B$5:$B$352,0),MATCH(Q$3,'Mapping water'!$D$4:$U$4,0))*$D128</f>
        <v>0</v>
      </c>
      <c r="R128" s="32">
        <f>INDEX('Mapping water'!$D$5:$U$352,MATCH($B128,'Mapping water'!$B$5:$B$352,0),MATCH(R$3,'Mapping water'!$D$4:$U$4,0))*$D128</f>
        <v>0</v>
      </c>
      <c r="S128" s="32">
        <f>INDEX('Mapping water'!$D$5:$U$352,MATCH($B128,'Mapping water'!$B$5:$B$352,0),MATCH(S$3,'Mapping water'!$D$4:$U$4,0))*$D128</f>
        <v>0</v>
      </c>
      <c r="T128" s="32">
        <f>INDEX('Mapping water'!$D$5:$U$352,MATCH($B128,'Mapping water'!$B$5:$B$352,0),MATCH(T$3,'Mapping water'!$D$4:$U$4,0))*$D128</f>
        <v>0</v>
      </c>
      <c r="U128" s="32">
        <f>INDEX('Mapping water'!$D$5:$U$352,MATCH($B128,'Mapping water'!$B$5:$B$352,0),MATCH(U$3,'Mapping water'!$D$4:$U$4,0))*$D128</f>
        <v>0</v>
      </c>
      <c r="V128" s="32">
        <f>INDEX('Mapping water'!$D$5:$U$352,MATCH($B128,'Mapping water'!$B$5:$B$352,0),MATCH(V$3,'Mapping water'!$D$4:$U$4,0))*$D128</f>
        <v>0</v>
      </c>
      <c r="W128" s="32">
        <f>INDEX('Mapping water'!$D$5:$U$352,MATCH($B128,'Mapping water'!$B$5:$B$352,0),MATCH(W$3,'Mapping water'!$D$4:$U$4,0))*$D128</f>
        <v>0</v>
      </c>
      <c r="X128" s="32">
        <f>INDEX('Mapping water'!$D$5:$U$352,MATCH($B128,'Mapping water'!$B$5:$B$352,0),MATCH(X$3,'Mapping water'!$D$4:$U$4,0))*$D128</f>
        <v>0</v>
      </c>
      <c r="Y128" s="32">
        <f>INDEX('Mapping water'!$D$5:$U$352,MATCH($B128,'Mapping water'!$B$5:$B$352,0),MATCH(Y$3,'Mapping water'!$D$4:$U$4,0))*$D128</f>
        <v>0</v>
      </c>
    </row>
    <row r="129" spans="1:25" x14ac:dyDescent="0.45">
      <c r="A129" s="10" t="s">
        <v>182</v>
      </c>
      <c r="B129" s="10" t="s">
        <v>183</v>
      </c>
      <c r="C129" s="10" t="s">
        <v>10</v>
      </c>
      <c r="D129" s="32">
        <f>INDEX('ONS data MYE 5'!$K$6:$K$445, MATCH($B129,'ONS data MYE 5'!$B$6:$B$445,0))</f>
        <v>194423</v>
      </c>
      <c r="E129" s="32">
        <f>INDEX('ONS data MYE 5'!$L$6:$L$445, MATCH($B129,'ONS data MYE 5'!$B$6:$B$445,0))</f>
        <v>949</v>
      </c>
      <c r="F129" s="32">
        <f t="shared" si="2"/>
        <v>6.8554087986099281</v>
      </c>
      <c r="G129" s="32">
        <f t="shared" si="3"/>
        <v>46.996629796058421</v>
      </c>
      <c r="H129" s="32">
        <f>INDEX('Mapping water'!$D$5:$U$352,MATCH($B129,'Mapping water'!$B$5:$B$352,0),MATCH(H$3,'Mapping water'!$D$4:$U$4,0))*$D129</f>
        <v>0</v>
      </c>
      <c r="I129" s="32">
        <f>INDEX('Mapping water'!$D$5:$U$352,MATCH($B129,'Mapping water'!$B$5:$B$352,0),MATCH(I$3,'Mapping water'!$D$4:$U$4,0))*$D129</f>
        <v>194423</v>
      </c>
      <c r="J129" s="32">
        <f>INDEX('Mapping water'!$D$5:$U$352,MATCH($B129,'Mapping water'!$B$5:$B$352,0),MATCH(J$3,'Mapping water'!$D$4:$U$4,0))*$D129</f>
        <v>0</v>
      </c>
      <c r="K129" s="32">
        <f>INDEX('Mapping water'!$D$5:$U$352,MATCH($B129,'Mapping water'!$B$5:$B$352,0),MATCH(K$3,'Mapping water'!$D$4:$U$4,0))*$D129</f>
        <v>0</v>
      </c>
      <c r="L129" s="32">
        <f>INDEX('Mapping water'!$D$5:$U$352,MATCH($B129,'Mapping water'!$B$5:$B$352,0),MATCH(L$3,'Mapping water'!$D$4:$U$4,0))*$D129</f>
        <v>0</v>
      </c>
      <c r="M129" s="32">
        <f>INDEX('Mapping water'!$D$5:$U$352,MATCH($B129,'Mapping water'!$B$5:$B$352,0),MATCH(M$3,'Mapping water'!$D$4:$U$4,0))*$D129</f>
        <v>0</v>
      </c>
      <c r="N129" s="32">
        <f>INDEX('Mapping water'!$D$5:$U$352,MATCH($B129,'Mapping water'!$B$5:$B$352,0),MATCH(N$3,'Mapping water'!$D$4:$U$4,0))*$D129</f>
        <v>0</v>
      </c>
      <c r="O129" s="32">
        <f>INDEX('Mapping water'!$D$5:$U$352,MATCH($B129,'Mapping water'!$B$5:$B$352,0),MATCH(O$3,'Mapping water'!$D$4:$U$4,0))*$D129</f>
        <v>0</v>
      </c>
      <c r="P129" s="32">
        <f>INDEX('Mapping water'!$D$5:$U$352,MATCH($B129,'Mapping water'!$B$5:$B$352,0),MATCH(P$3,'Mapping water'!$D$4:$U$4,0))*$D129</f>
        <v>0</v>
      </c>
      <c r="Q129" s="32">
        <f>INDEX('Mapping water'!$D$5:$U$352,MATCH($B129,'Mapping water'!$B$5:$B$352,0),MATCH(Q$3,'Mapping water'!$D$4:$U$4,0))*$D129</f>
        <v>0</v>
      </c>
      <c r="R129" s="32">
        <f>INDEX('Mapping water'!$D$5:$U$352,MATCH($B129,'Mapping water'!$B$5:$B$352,0),MATCH(R$3,'Mapping water'!$D$4:$U$4,0))*$D129</f>
        <v>0</v>
      </c>
      <c r="S129" s="32">
        <f>INDEX('Mapping water'!$D$5:$U$352,MATCH($B129,'Mapping water'!$B$5:$B$352,0),MATCH(S$3,'Mapping water'!$D$4:$U$4,0))*$D129</f>
        <v>0</v>
      </c>
      <c r="T129" s="32">
        <f>INDEX('Mapping water'!$D$5:$U$352,MATCH($B129,'Mapping water'!$B$5:$B$352,0),MATCH(T$3,'Mapping water'!$D$4:$U$4,0))*$D129</f>
        <v>0</v>
      </c>
      <c r="U129" s="32">
        <f>INDEX('Mapping water'!$D$5:$U$352,MATCH($B129,'Mapping water'!$B$5:$B$352,0),MATCH(U$3,'Mapping water'!$D$4:$U$4,0))*$D129</f>
        <v>0</v>
      </c>
      <c r="V129" s="32">
        <f>INDEX('Mapping water'!$D$5:$U$352,MATCH($B129,'Mapping water'!$B$5:$B$352,0),MATCH(V$3,'Mapping water'!$D$4:$U$4,0))*$D129</f>
        <v>0</v>
      </c>
      <c r="W129" s="32">
        <f>INDEX('Mapping water'!$D$5:$U$352,MATCH($B129,'Mapping water'!$B$5:$B$352,0),MATCH(W$3,'Mapping water'!$D$4:$U$4,0))*$D129</f>
        <v>0</v>
      </c>
      <c r="X129" s="32">
        <f>INDEX('Mapping water'!$D$5:$U$352,MATCH($B129,'Mapping water'!$B$5:$B$352,0),MATCH(X$3,'Mapping water'!$D$4:$U$4,0))*$D129</f>
        <v>0</v>
      </c>
      <c r="Y129" s="32">
        <f>INDEX('Mapping water'!$D$5:$U$352,MATCH($B129,'Mapping water'!$B$5:$B$352,0),MATCH(Y$3,'Mapping water'!$D$4:$U$4,0))*$D129</f>
        <v>0</v>
      </c>
    </row>
    <row r="130" spans="1:25" x14ac:dyDescent="0.45">
      <c r="A130" s="10" t="s">
        <v>184</v>
      </c>
      <c r="B130" s="10" t="s">
        <v>185</v>
      </c>
      <c r="C130" s="10" t="s">
        <v>10</v>
      </c>
      <c r="D130" s="32">
        <f>INDEX('ONS data MYE 5'!$K$6:$K$445, MATCH($B130,'ONS data MYE 5'!$B$6:$B$445,0))</f>
        <v>105877</v>
      </c>
      <c r="E130" s="32">
        <f>INDEX('ONS data MYE 5'!$L$6:$L$445, MATCH($B130,'ONS data MYE 5'!$B$6:$B$445,0))</f>
        <v>536</v>
      </c>
      <c r="F130" s="32">
        <f t="shared" si="2"/>
        <v>6.2841341610708019</v>
      </c>
      <c r="G130" s="32">
        <f t="shared" si="3"/>
        <v>39.490342154337029</v>
      </c>
      <c r="H130" s="32">
        <f>INDEX('Mapping water'!$D$5:$U$352,MATCH($B130,'Mapping water'!$B$5:$B$352,0),MATCH(H$3,'Mapping water'!$D$4:$U$4,0))*$D130</f>
        <v>0</v>
      </c>
      <c r="I130" s="32">
        <f>INDEX('Mapping water'!$D$5:$U$352,MATCH($B130,'Mapping water'!$B$5:$B$352,0),MATCH(I$3,'Mapping water'!$D$4:$U$4,0))*$D130</f>
        <v>105877</v>
      </c>
      <c r="J130" s="32">
        <f>INDEX('Mapping water'!$D$5:$U$352,MATCH($B130,'Mapping water'!$B$5:$B$352,0),MATCH(J$3,'Mapping water'!$D$4:$U$4,0))*$D130</f>
        <v>0</v>
      </c>
      <c r="K130" s="32">
        <f>INDEX('Mapping water'!$D$5:$U$352,MATCH($B130,'Mapping water'!$B$5:$B$352,0),MATCH(K$3,'Mapping water'!$D$4:$U$4,0))*$D130</f>
        <v>0</v>
      </c>
      <c r="L130" s="32">
        <f>INDEX('Mapping water'!$D$5:$U$352,MATCH($B130,'Mapping water'!$B$5:$B$352,0),MATCH(L$3,'Mapping water'!$D$4:$U$4,0))*$D130</f>
        <v>0</v>
      </c>
      <c r="M130" s="32">
        <f>INDEX('Mapping water'!$D$5:$U$352,MATCH($B130,'Mapping water'!$B$5:$B$352,0),MATCH(M$3,'Mapping water'!$D$4:$U$4,0))*$D130</f>
        <v>0</v>
      </c>
      <c r="N130" s="32">
        <f>INDEX('Mapping water'!$D$5:$U$352,MATCH($B130,'Mapping water'!$B$5:$B$352,0),MATCH(N$3,'Mapping water'!$D$4:$U$4,0))*$D130</f>
        <v>0</v>
      </c>
      <c r="O130" s="32">
        <f>INDEX('Mapping water'!$D$5:$U$352,MATCH($B130,'Mapping water'!$B$5:$B$352,0),MATCH(O$3,'Mapping water'!$D$4:$U$4,0))*$D130</f>
        <v>0</v>
      </c>
      <c r="P130" s="32">
        <f>INDEX('Mapping water'!$D$5:$U$352,MATCH($B130,'Mapping water'!$B$5:$B$352,0),MATCH(P$3,'Mapping water'!$D$4:$U$4,0))*$D130</f>
        <v>0</v>
      </c>
      <c r="Q130" s="32">
        <f>INDEX('Mapping water'!$D$5:$U$352,MATCH($B130,'Mapping water'!$B$5:$B$352,0),MATCH(Q$3,'Mapping water'!$D$4:$U$4,0))*$D130</f>
        <v>0</v>
      </c>
      <c r="R130" s="32">
        <f>INDEX('Mapping water'!$D$5:$U$352,MATCH($B130,'Mapping water'!$B$5:$B$352,0),MATCH(R$3,'Mapping water'!$D$4:$U$4,0))*$D130</f>
        <v>0</v>
      </c>
      <c r="S130" s="32">
        <f>INDEX('Mapping water'!$D$5:$U$352,MATCH($B130,'Mapping water'!$B$5:$B$352,0),MATCH(S$3,'Mapping water'!$D$4:$U$4,0))*$D130</f>
        <v>0</v>
      </c>
      <c r="T130" s="32">
        <f>INDEX('Mapping water'!$D$5:$U$352,MATCH($B130,'Mapping water'!$B$5:$B$352,0),MATCH(T$3,'Mapping water'!$D$4:$U$4,0))*$D130</f>
        <v>0</v>
      </c>
      <c r="U130" s="32">
        <f>INDEX('Mapping water'!$D$5:$U$352,MATCH($B130,'Mapping water'!$B$5:$B$352,0),MATCH(U$3,'Mapping water'!$D$4:$U$4,0))*$D130</f>
        <v>0</v>
      </c>
      <c r="V130" s="32">
        <f>INDEX('Mapping water'!$D$5:$U$352,MATCH($B130,'Mapping water'!$B$5:$B$352,0),MATCH(V$3,'Mapping water'!$D$4:$U$4,0))*$D130</f>
        <v>0</v>
      </c>
      <c r="W130" s="32">
        <f>INDEX('Mapping water'!$D$5:$U$352,MATCH($B130,'Mapping water'!$B$5:$B$352,0),MATCH(W$3,'Mapping water'!$D$4:$U$4,0))*$D130</f>
        <v>0</v>
      </c>
      <c r="X130" s="32">
        <f>INDEX('Mapping water'!$D$5:$U$352,MATCH($B130,'Mapping water'!$B$5:$B$352,0),MATCH(X$3,'Mapping water'!$D$4:$U$4,0))*$D130</f>
        <v>0</v>
      </c>
      <c r="Y130" s="32">
        <f>INDEX('Mapping water'!$D$5:$U$352,MATCH($B130,'Mapping water'!$B$5:$B$352,0),MATCH(Y$3,'Mapping water'!$D$4:$U$4,0))*$D130</f>
        <v>0</v>
      </c>
    </row>
    <row r="131" spans="1:25" x14ac:dyDescent="0.45">
      <c r="A131" s="10" t="s">
        <v>190</v>
      </c>
      <c r="B131" s="10" t="s">
        <v>191</v>
      </c>
      <c r="C131" s="10" t="s">
        <v>10</v>
      </c>
      <c r="D131" s="32">
        <f>INDEX('ONS data MYE 5'!$K$6:$K$445, MATCH($B131,'ONS data MYE 5'!$B$6:$B$445,0))</f>
        <v>517573</v>
      </c>
      <c r="E131" s="32">
        <f>INDEX('ONS data MYE 5'!$L$6:$L$445, MATCH($B131,'ONS data MYE 5'!$B$6:$B$445,0))</f>
        <v>233</v>
      </c>
      <c r="F131" s="32">
        <f t="shared" si="2"/>
        <v>5.4510384535657002</v>
      </c>
      <c r="G131" s="32">
        <f t="shared" si="3"/>
        <v>29.71382022225194</v>
      </c>
      <c r="H131" s="32">
        <f>INDEX('Mapping water'!$D$5:$U$352,MATCH($B131,'Mapping water'!$B$5:$B$352,0),MATCH(H$3,'Mapping water'!$D$4:$U$4,0))*$D131</f>
        <v>0</v>
      </c>
      <c r="I131" s="32">
        <f>INDEX('Mapping water'!$D$5:$U$352,MATCH($B131,'Mapping water'!$B$5:$B$352,0),MATCH(I$3,'Mapping water'!$D$4:$U$4,0))*$D131</f>
        <v>517573</v>
      </c>
      <c r="J131" s="32">
        <f>INDEX('Mapping water'!$D$5:$U$352,MATCH($B131,'Mapping water'!$B$5:$B$352,0),MATCH(J$3,'Mapping water'!$D$4:$U$4,0))*$D131</f>
        <v>0</v>
      </c>
      <c r="K131" s="32">
        <f>INDEX('Mapping water'!$D$5:$U$352,MATCH($B131,'Mapping water'!$B$5:$B$352,0),MATCH(K$3,'Mapping water'!$D$4:$U$4,0))*$D131</f>
        <v>0</v>
      </c>
      <c r="L131" s="32">
        <f>INDEX('Mapping water'!$D$5:$U$352,MATCH($B131,'Mapping water'!$B$5:$B$352,0),MATCH(L$3,'Mapping water'!$D$4:$U$4,0))*$D131</f>
        <v>0</v>
      </c>
      <c r="M131" s="32">
        <f>INDEX('Mapping water'!$D$5:$U$352,MATCH($B131,'Mapping water'!$B$5:$B$352,0),MATCH(M$3,'Mapping water'!$D$4:$U$4,0))*$D131</f>
        <v>0</v>
      </c>
      <c r="N131" s="32">
        <f>INDEX('Mapping water'!$D$5:$U$352,MATCH($B131,'Mapping water'!$B$5:$B$352,0),MATCH(N$3,'Mapping water'!$D$4:$U$4,0))*$D131</f>
        <v>0</v>
      </c>
      <c r="O131" s="32">
        <f>INDEX('Mapping water'!$D$5:$U$352,MATCH($B131,'Mapping water'!$B$5:$B$352,0),MATCH(O$3,'Mapping water'!$D$4:$U$4,0))*$D131</f>
        <v>0</v>
      </c>
      <c r="P131" s="32">
        <f>INDEX('Mapping water'!$D$5:$U$352,MATCH($B131,'Mapping water'!$B$5:$B$352,0),MATCH(P$3,'Mapping water'!$D$4:$U$4,0))*$D131</f>
        <v>0</v>
      </c>
      <c r="Q131" s="32">
        <f>INDEX('Mapping water'!$D$5:$U$352,MATCH($B131,'Mapping water'!$B$5:$B$352,0),MATCH(Q$3,'Mapping water'!$D$4:$U$4,0))*$D131</f>
        <v>0</v>
      </c>
      <c r="R131" s="32">
        <f>INDEX('Mapping water'!$D$5:$U$352,MATCH($B131,'Mapping water'!$B$5:$B$352,0),MATCH(R$3,'Mapping water'!$D$4:$U$4,0))*$D131</f>
        <v>0</v>
      </c>
      <c r="S131" s="32">
        <f>INDEX('Mapping water'!$D$5:$U$352,MATCH($B131,'Mapping water'!$B$5:$B$352,0),MATCH(S$3,'Mapping water'!$D$4:$U$4,0))*$D131</f>
        <v>0</v>
      </c>
      <c r="T131" s="32">
        <f>INDEX('Mapping water'!$D$5:$U$352,MATCH($B131,'Mapping water'!$B$5:$B$352,0),MATCH(T$3,'Mapping water'!$D$4:$U$4,0))*$D131</f>
        <v>0</v>
      </c>
      <c r="U131" s="32">
        <f>INDEX('Mapping water'!$D$5:$U$352,MATCH($B131,'Mapping water'!$B$5:$B$352,0),MATCH(U$3,'Mapping water'!$D$4:$U$4,0))*$D131</f>
        <v>0</v>
      </c>
      <c r="V131" s="32">
        <f>INDEX('Mapping water'!$D$5:$U$352,MATCH($B131,'Mapping water'!$B$5:$B$352,0),MATCH(V$3,'Mapping water'!$D$4:$U$4,0))*$D131</f>
        <v>0</v>
      </c>
      <c r="W131" s="32">
        <f>INDEX('Mapping water'!$D$5:$U$352,MATCH($B131,'Mapping water'!$B$5:$B$352,0),MATCH(W$3,'Mapping water'!$D$4:$U$4,0))*$D131</f>
        <v>0</v>
      </c>
      <c r="X131" s="32">
        <f>INDEX('Mapping water'!$D$5:$U$352,MATCH($B131,'Mapping water'!$B$5:$B$352,0),MATCH(X$3,'Mapping water'!$D$4:$U$4,0))*$D131</f>
        <v>0</v>
      </c>
      <c r="Y131" s="32">
        <f>INDEX('Mapping water'!$D$5:$U$352,MATCH($B131,'Mapping water'!$B$5:$B$352,0),MATCH(Y$3,'Mapping water'!$D$4:$U$4,0))*$D131</f>
        <v>0</v>
      </c>
    </row>
    <row r="132" spans="1:25" x14ac:dyDescent="0.45">
      <c r="A132" s="10" t="s">
        <v>212</v>
      </c>
      <c r="B132" s="10" t="s">
        <v>213</v>
      </c>
      <c r="C132" s="10" t="s">
        <v>10</v>
      </c>
      <c r="D132" s="32">
        <f>INDEX('ONS data MYE 5'!$K$6:$K$445, MATCH($B132,'ONS data MYE 5'!$B$6:$B$445,0))</f>
        <v>288340</v>
      </c>
      <c r="E132" s="32">
        <f>INDEX('ONS data MYE 5'!$L$6:$L$445, MATCH($B132,'ONS data MYE 5'!$B$6:$B$445,0))</f>
        <v>2541</v>
      </c>
      <c r="F132" s="32">
        <f t="shared" si="2"/>
        <v>7.8403129833201639</v>
      </c>
      <c r="G132" s="32">
        <f t="shared" si="3"/>
        <v>61.470507676418727</v>
      </c>
      <c r="H132" s="32">
        <f>INDEX('Mapping water'!$D$5:$U$352,MATCH($B132,'Mapping water'!$B$5:$B$352,0),MATCH(H$3,'Mapping water'!$D$4:$U$4,0))*$D132</f>
        <v>0</v>
      </c>
      <c r="I132" s="32">
        <f>INDEX('Mapping water'!$D$5:$U$352,MATCH($B132,'Mapping water'!$B$5:$B$352,0),MATCH(I$3,'Mapping water'!$D$4:$U$4,0))*$D132</f>
        <v>288340</v>
      </c>
      <c r="J132" s="32">
        <f>INDEX('Mapping water'!$D$5:$U$352,MATCH($B132,'Mapping water'!$B$5:$B$352,0),MATCH(J$3,'Mapping water'!$D$4:$U$4,0))*$D132</f>
        <v>0</v>
      </c>
      <c r="K132" s="32">
        <f>INDEX('Mapping water'!$D$5:$U$352,MATCH($B132,'Mapping water'!$B$5:$B$352,0),MATCH(K$3,'Mapping water'!$D$4:$U$4,0))*$D132</f>
        <v>0</v>
      </c>
      <c r="L132" s="32">
        <f>INDEX('Mapping water'!$D$5:$U$352,MATCH($B132,'Mapping water'!$B$5:$B$352,0),MATCH(L$3,'Mapping water'!$D$4:$U$4,0))*$D132</f>
        <v>0</v>
      </c>
      <c r="M132" s="32">
        <f>INDEX('Mapping water'!$D$5:$U$352,MATCH($B132,'Mapping water'!$B$5:$B$352,0),MATCH(M$3,'Mapping water'!$D$4:$U$4,0))*$D132</f>
        <v>0</v>
      </c>
      <c r="N132" s="32">
        <f>INDEX('Mapping water'!$D$5:$U$352,MATCH($B132,'Mapping water'!$B$5:$B$352,0),MATCH(N$3,'Mapping water'!$D$4:$U$4,0))*$D132</f>
        <v>0</v>
      </c>
      <c r="O132" s="32">
        <f>INDEX('Mapping water'!$D$5:$U$352,MATCH($B132,'Mapping water'!$B$5:$B$352,0),MATCH(O$3,'Mapping water'!$D$4:$U$4,0))*$D132</f>
        <v>0</v>
      </c>
      <c r="P132" s="32">
        <f>INDEX('Mapping water'!$D$5:$U$352,MATCH($B132,'Mapping water'!$B$5:$B$352,0),MATCH(P$3,'Mapping water'!$D$4:$U$4,0))*$D132</f>
        <v>0</v>
      </c>
      <c r="Q132" s="32">
        <f>INDEX('Mapping water'!$D$5:$U$352,MATCH($B132,'Mapping water'!$B$5:$B$352,0),MATCH(Q$3,'Mapping water'!$D$4:$U$4,0))*$D132</f>
        <v>0</v>
      </c>
      <c r="R132" s="32">
        <f>INDEX('Mapping water'!$D$5:$U$352,MATCH($B132,'Mapping water'!$B$5:$B$352,0),MATCH(R$3,'Mapping water'!$D$4:$U$4,0))*$D132</f>
        <v>0</v>
      </c>
      <c r="S132" s="32">
        <f>INDEX('Mapping water'!$D$5:$U$352,MATCH($B132,'Mapping water'!$B$5:$B$352,0),MATCH(S$3,'Mapping water'!$D$4:$U$4,0))*$D132</f>
        <v>0</v>
      </c>
      <c r="T132" s="32">
        <f>INDEX('Mapping water'!$D$5:$U$352,MATCH($B132,'Mapping water'!$B$5:$B$352,0),MATCH(T$3,'Mapping water'!$D$4:$U$4,0))*$D132</f>
        <v>0</v>
      </c>
      <c r="U132" s="32">
        <f>INDEX('Mapping water'!$D$5:$U$352,MATCH($B132,'Mapping water'!$B$5:$B$352,0),MATCH(U$3,'Mapping water'!$D$4:$U$4,0))*$D132</f>
        <v>0</v>
      </c>
      <c r="V132" s="32">
        <f>INDEX('Mapping water'!$D$5:$U$352,MATCH($B132,'Mapping water'!$B$5:$B$352,0),MATCH(V$3,'Mapping water'!$D$4:$U$4,0))*$D132</f>
        <v>0</v>
      </c>
      <c r="W132" s="32">
        <f>INDEX('Mapping water'!$D$5:$U$352,MATCH($B132,'Mapping water'!$B$5:$B$352,0),MATCH(W$3,'Mapping water'!$D$4:$U$4,0))*$D132</f>
        <v>0</v>
      </c>
      <c r="X132" s="32">
        <f>INDEX('Mapping water'!$D$5:$U$352,MATCH($B132,'Mapping water'!$B$5:$B$352,0),MATCH(X$3,'Mapping water'!$D$4:$U$4,0))*$D132</f>
        <v>0</v>
      </c>
      <c r="Y132" s="32">
        <f>INDEX('Mapping water'!$D$5:$U$352,MATCH($B132,'Mapping water'!$B$5:$B$352,0),MATCH(Y$3,'Mapping water'!$D$4:$U$4,0))*$D132</f>
        <v>0</v>
      </c>
    </row>
    <row r="133" spans="1:25" x14ac:dyDescent="0.45">
      <c r="A133" s="10" t="s">
        <v>214</v>
      </c>
      <c r="B133" s="10" t="s">
        <v>215</v>
      </c>
      <c r="C133" s="10" t="s">
        <v>10</v>
      </c>
      <c r="D133" s="32">
        <f>INDEX('ONS data MYE 5'!$K$6:$K$445, MATCH($B133,'ONS data MYE 5'!$B$6:$B$445,0))</f>
        <v>202857</v>
      </c>
      <c r="E133" s="32">
        <f>INDEX('ONS data MYE 5'!$L$6:$L$445, MATCH($B133,'ONS data MYE 5'!$B$6:$B$445,0))</f>
        <v>2464</v>
      </c>
      <c r="F133" s="32">
        <f t="shared" si="2"/>
        <v>7.8095413246534102</v>
      </c>
      <c r="G133" s="32">
        <f t="shared" si="3"/>
        <v>60.988935701469345</v>
      </c>
      <c r="H133" s="32">
        <f>INDEX('Mapping water'!$D$5:$U$352,MATCH($B133,'Mapping water'!$B$5:$B$352,0),MATCH(H$3,'Mapping water'!$D$4:$U$4,0))*$D133</f>
        <v>0</v>
      </c>
      <c r="I133" s="32">
        <f>INDEX('Mapping water'!$D$5:$U$352,MATCH($B133,'Mapping water'!$B$5:$B$352,0),MATCH(I$3,'Mapping water'!$D$4:$U$4,0))*$D133</f>
        <v>202857</v>
      </c>
      <c r="J133" s="32">
        <f>INDEX('Mapping water'!$D$5:$U$352,MATCH($B133,'Mapping water'!$B$5:$B$352,0),MATCH(J$3,'Mapping water'!$D$4:$U$4,0))*$D133</f>
        <v>0</v>
      </c>
      <c r="K133" s="32">
        <f>INDEX('Mapping water'!$D$5:$U$352,MATCH($B133,'Mapping water'!$B$5:$B$352,0),MATCH(K$3,'Mapping water'!$D$4:$U$4,0))*$D133</f>
        <v>0</v>
      </c>
      <c r="L133" s="32">
        <f>INDEX('Mapping water'!$D$5:$U$352,MATCH($B133,'Mapping water'!$B$5:$B$352,0),MATCH(L$3,'Mapping water'!$D$4:$U$4,0))*$D133</f>
        <v>0</v>
      </c>
      <c r="M133" s="32">
        <f>INDEX('Mapping water'!$D$5:$U$352,MATCH($B133,'Mapping water'!$B$5:$B$352,0),MATCH(M$3,'Mapping water'!$D$4:$U$4,0))*$D133</f>
        <v>0</v>
      </c>
      <c r="N133" s="32">
        <f>INDEX('Mapping water'!$D$5:$U$352,MATCH($B133,'Mapping water'!$B$5:$B$352,0),MATCH(N$3,'Mapping water'!$D$4:$U$4,0))*$D133</f>
        <v>0</v>
      </c>
      <c r="O133" s="32">
        <f>INDEX('Mapping water'!$D$5:$U$352,MATCH($B133,'Mapping water'!$B$5:$B$352,0),MATCH(O$3,'Mapping water'!$D$4:$U$4,0))*$D133</f>
        <v>0</v>
      </c>
      <c r="P133" s="32">
        <f>INDEX('Mapping water'!$D$5:$U$352,MATCH($B133,'Mapping water'!$B$5:$B$352,0),MATCH(P$3,'Mapping water'!$D$4:$U$4,0))*$D133</f>
        <v>0</v>
      </c>
      <c r="Q133" s="32">
        <f>INDEX('Mapping water'!$D$5:$U$352,MATCH($B133,'Mapping water'!$B$5:$B$352,0),MATCH(Q$3,'Mapping water'!$D$4:$U$4,0))*$D133</f>
        <v>0</v>
      </c>
      <c r="R133" s="32">
        <f>INDEX('Mapping water'!$D$5:$U$352,MATCH($B133,'Mapping water'!$B$5:$B$352,0),MATCH(R$3,'Mapping water'!$D$4:$U$4,0))*$D133</f>
        <v>0</v>
      </c>
      <c r="S133" s="32">
        <f>INDEX('Mapping water'!$D$5:$U$352,MATCH($B133,'Mapping water'!$B$5:$B$352,0),MATCH(S$3,'Mapping water'!$D$4:$U$4,0))*$D133</f>
        <v>0</v>
      </c>
      <c r="T133" s="32">
        <f>INDEX('Mapping water'!$D$5:$U$352,MATCH($B133,'Mapping water'!$B$5:$B$352,0),MATCH(T$3,'Mapping water'!$D$4:$U$4,0))*$D133</f>
        <v>0</v>
      </c>
      <c r="U133" s="32">
        <f>INDEX('Mapping water'!$D$5:$U$352,MATCH($B133,'Mapping water'!$B$5:$B$352,0),MATCH(U$3,'Mapping water'!$D$4:$U$4,0))*$D133</f>
        <v>0</v>
      </c>
      <c r="V133" s="32">
        <f>INDEX('Mapping water'!$D$5:$U$352,MATCH($B133,'Mapping water'!$B$5:$B$352,0),MATCH(V$3,'Mapping water'!$D$4:$U$4,0))*$D133</f>
        <v>0</v>
      </c>
      <c r="W133" s="32">
        <f>INDEX('Mapping water'!$D$5:$U$352,MATCH($B133,'Mapping water'!$B$5:$B$352,0),MATCH(W$3,'Mapping water'!$D$4:$U$4,0))*$D133</f>
        <v>0</v>
      </c>
      <c r="X133" s="32">
        <f>INDEX('Mapping water'!$D$5:$U$352,MATCH($B133,'Mapping water'!$B$5:$B$352,0),MATCH(X$3,'Mapping water'!$D$4:$U$4,0))*$D133</f>
        <v>0</v>
      </c>
      <c r="Y133" s="32">
        <f>INDEX('Mapping water'!$D$5:$U$352,MATCH($B133,'Mapping water'!$B$5:$B$352,0),MATCH(Y$3,'Mapping water'!$D$4:$U$4,0))*$D133</f>
        <v>0</v>
      </c>
    </row>
    <row r="134" spans="1:25" x14ac:dyDescent="0.45">
      <c r="A134" s="10" t="s">
        <v>216</v>
      </c>
      <c r="B134" s="10" t="s">
        <v>217</v>
      </c>
      <c r="C134" s="10" t="s">
        <v>10</v>
      </c>
      <c r="D134" s="32">
        <f>INDEX('ONS data MYE 5'!$K$6:$K$445, MATCH($B134,'ONS data MYE 5'!$B$6:$B$445,0))</f>
        <v>148572</v>
      </c>
      <c r="E134" s="32">
        <f>INDEX('ONS data MYE 5'!$L$6:$L$445, MATCH($B134,'ONS data MYE 5'!$B$6:$B$445,0))</f>
        <v>2307</v>
      </c>
      <c r="F134" s="32">
        <f t="shared" ref="F134:F197" si="4">LN(E134)</f>
        <v>7.7437032581737535</v>
      </c>
      <c r="G134" s="32">
        <f t="shared" ref="G134:G197" si="5">F134*F134</f>
        <v>59.964940150650804</v>
      </c>
      <c r="H134" s="32">
        <f>INDEX('Mapping water'!$D$5:$U$352,MATCH($B134,'Mapping water'!$B$5:$B$352,0),MATCH(H$3,'Mapping water'!$D$4:$U$4,0))*$D134</f>
        <v>0</v>
      </c>
      <c r="I134" s="32">
        <f>INDEX('Mapping water'!$D$5:$U$352,MATCH($B134,'Mapping water'!$B$5:$B$352,0),MATCH(I$3,'Mapping water'!$D$4:$U$4,0))*$D134</f>
        <v>148572</v>
      </c>
      <c r="J134" s="32">
        <f>INDEX('Mapping water'!$D$5:$U$352,MATCH($B134,'Mapping water'!$B$5:$B$352,0),MATCH(J$3,'Mapping water'!$D$4:$U$4,0))*$D134</f>
        <v>0</v>
      </c>
      <c r="K134" s="32">
        <f>INDEX('Mapping water'!$D$5:$U$352,MATCH($B134,'Mapping water'!$B$5:$B$352,0),MATCH(K$3,'Mapping water'!$D$4:$U$4,0))*$D134</f>
        <v>0</v>
      </c>
      <c r="L134" s="32">
        <f>INDEX('Mapping water'!$D$5:$U$352,MATCH($B134,'Mapping water'!$B$5:$B$352,0),MATCH(L$3,'Mapping water'!$D$4:$U$4,0))*$D134</f>
        <v>0</v>
      </c>
      <c r="M134" s="32">
        <f>INDEX('Mapping water'!$D$5:$U$352,MATCH($B134,'Mapping water'!$B$5:$B$352,0),MATCH(M$3,'Mapping water'!$D$4:$U$4,0))*$D134</f>
        <v>0</v>
      </c>
      <c r="N134" s="32">
        <f>INDEX('Mapping water'!$D$5:$U$352,MATCH($B134,'Mapping water'!$B$5:$B$352,0),MATCH(N$3,'Mapping water'!$D$4:$U$4,0))*$D134</f>
        <v>0</v>
      </c>
      <c r="O134" s="32">
        <f>INDEX('Mapping water'!$D$5:$U$352,MATCH($B134,'Mapping water'!$B$5:$B$352,0),MATCH(O$3,'Mapping water'!$D$4:$U$4,0))*$D134</f>
        <v>0</v>
      </c>
      <c r="P134" s="32">
        <f>INDEX('Mapping water'!$D$5:$U$352,MATCH($B134,'Mapping water'!$B$5:$B$352,0),MATCH(P$3,'Mapping water'!$D$4:$U$4,0))*$D134</f>
        <v>0</v>
      </c>
      <c r="Q134" s="32">
        <f>INDEX('Mapping water'!$D$5:$U$352,MATCH($B134,'Mapping water'!$B$5:$B$352,0),MATCH(Q$3,'Mapping water'!$D$4:$U$4,0))*$D134</f>
        <v>0</v>
      </c>
      <c r="R134" s="32">
        <f>INDEX('Mapping water'!$D$5:$U$352,MATCH($B134,'Mapping water'!$B$5:$B$352,0),MATCH(R$3,'Mapping water'!$D$4:$U$4,0))*$D134</f>
        <v>0</v>
      </c>
      <c r="S134" s="32">
        <f>INDEX('Mapping water'!$D$5:$U$352,MATCH($B134,'Mapping water'!$B$5:$B$352,0),MATCH(S$3,'Mapping water'!$D$4:$U$4,0))*$D134</f>
        <v>0</v>
      </c>
      <c r="T134" s="32">
        <f>INDEX('Mapping water'!$D$5:$U$352,MATCH($B134,'Mapping water'!$B$5:$B$352,0),MATCH(T$3,'Mapping water'!$D$4:$U$4,0))*$D134</f>
        <v>0</v>
      </c>
      <c r="U134" s="32">
        <f>INDEX('Mapping water'!$D$5:$U$352,MATCH($B134,'Mapping water'!$B$5:$B$352,0),MATCH(U$3,'Mapping water'!$D$4:$U$4,0))*$D134</f>
        <v>0</v>
      </c>
      <c r="V134" s="32">
        <f>INDEX('Mapping water'!$D$5:$U$352,MATCH($B134,'Mapping water'!$B$5:$B$352,0),MATCH(V$3,'Mapping water'!$D$4:$U$4,0))*$D134</f>
        <v>0</v>
      </c>
      <c r="W134" s="32">
        <f>INDEX('Mapping water'!$D$5:$U$352,MATCH($B134,'Mapping water'!$B$5:$B$352,0),MATCH(W$3,'Mapping water'!$D$4:$U$4,0))*$D134</f>
        <v>0</v>
      </c>
      <c r="X134" s="32">
        <f>INDEX('Mapping water'!$D$5:$U$352,MATCH($B134,'Mapping water'!$B$5:$B$352,0),MATCH(X$3,'Mapping water'!$D$4:$U$4,0))*$D134</f>
        <v>0</v>
      </c>
      <c r="Y134" s="32">
        <f>INDEX('Mapping water'!$D$5:$U$352,MATCH($B134,'Mapping water'!$B$5:$B$352,0),MATCH(Y$3,'Mapping water'!$D$4:$U$4,0))*$D134</f>
        <v>0</v>
      </c>
    </row>
    <row r="135" spans="1:25" x14ac:dyDescent="0.45">
      <c r="A135" s="10" t="s">
        <v>218</v>
      </c>
      <c r="B135" s="10" t="s">
        <v>219</v>
      </c>
      <c r="C135" s="10" t="s">
        <v>10</v>
      </c>
      <c r="D135" s="32">
        <f>INDEX('ONS data MYE 5'!$K$6:$K$445, MATCH($B135,'ONS data MYE 5'!$B$6:$B$445,0))</f>
        <v>276782</v>
      </c>
      <c r="E135" s="32">
        <f>INDEX('ONS data MYE 5'!$L$6:$L$445, MATCH($B135,'ONS data MYE 5'!$B$6:$B$445,0))</f>
        <v>2014</v>
      </c>
      <c r="F135" s="32">
        <f t="shared" si="4"/>
        <v>7.6078780732785072</v>
      </c>
      <c r="G135" s="32">
        <f t="shared" si="5"/>
        <v>57.879808777871894</v>
      </c>
      <c r="H135" s="32">
        <f>INDEX('Mapping water'!$D$5:$U$352,MATCH($B135,'Mapping water'!$B$5:$B$352,0),MATCH(H$3,'Mapping water'!$D$4:$U$4,0))*$D135</f>
        <v>0</v>
      </c>
      <c r="I135" s="32">
        <f>INDEX('Mapping water'!$D$5:$U$352,MATCH($B135,'Mapping water'!$B$5:$B$352,0),MATCH(I$3,'Mapping water'!$D$4:$U$4,0))*$D135</f>
        <v>276782</v>
      </c>
      <c r="J135" s="32">
        <f>INDEX('Mapping water'!$D$5:$U$352,MATCH($B135,'Mapping water'!$B$5:$B$352,0),MATCH(J$3,'Mapping water'!$D$4:$U$4,0))*$D135</f>
        <v>0</v>
      </c>
      <c r="K135" s="32">
        <f>INDEX('Mapping water'!$D$5:$U$352,MATCH($B135,'Mapping water'!$B$5:$B$352,0),MATCH(K$3,'Mapping water'!$D$4:$U$4,0))*$D135</f>
        <v>0</v>
      </c>
      <c r="L135" s="32">
        <f>INDEX('Mapping water'!$D$5:$U$352,MATCH($B135,'Mapping water'!$B$5:$B$352,0),MATCH(L$3,'Mapping water'!$D$4:$U$4,0))*$D135</f>
        <v>0</v>
      </c>
      <c r="M135" s="32">
        <f>INDEX('Mapping water'!$D$5:$U$352,MATCH($B135,'Mapping water'!$B$5:$B$352,0),MATCH(M$3,'Mapping water'!$D$4:$U$4,0))*$D135</f>
        <v>0</v>
      </c>
      <c r="N135" s="32">
        <f>INDEX('Mapping water'!$D$5:$U$352,MATCH($B135,'Mapping water'!$B$5:$B$352,0),MATCH(N$3,'Mapping water'!$D$4:$U$4,0))*$D135</f>
        <v>0</v>
      </c>
      <c r="O135" s="32">
        <f>INDEX('Mapping water'!$D$5:$U$352,MATCH($B135,'Mapping water'!$B$5:$B$352,0),MATCH(O$3,'Mapping water'!$D$4:$U$4,0))*$D135</f>
        <v>0</v>
      </c>
      <c r="P135" s="32">
        <f>INDEX('Mapping water'!$D$5:$U$352,MATCH($B135,'Mapping water'!$B$5:$B$352,0),MATCH(P$3,'Mapping water'!$D$4:$U$4,0))*$D135</f>
        <v>0</v>
      </c>
      <c r="Q135" s="32">
        <f>INDEX('Mapping water'!$D$5:$U$352,MATCH($B135,'Mapping water'!$B$5:$B$352,0),MATCH(Q$3,'Mapping water'!$D$4:$U$4,0))*$D135</f>
        <v>0</v>
      </c>
      <c r="R135" s="32">
        <f>INDEX('Mapping water'!$D$5:$U$352,MATCH($B135,'Mapping water'!$B$5:$B$352,0),MATCH(R$3,'Mapping water'!$D$4:$U$4,0))*$D135</f>
        <v>0</v>
      </c>
      <c r="S135" s="32">
        <f>INDEX('Mapping water'!$D$5:$U$352,MATCH($B135,'Mapping water'!$B$5:$B$352,0),MATCH(S$3,'Mapping water'!$D$4:$U$4,0))*$D135</f>
        <v>0</v>
      </c>
      <c r="T135" s="32">
        <f>INDEX('Mapping water'!$D$5:$U$352,MATCH($B135,'Mapping water'!$B$5:$B$352,0),MATCH(T$3,'Mapping water'!$D$4:$U$4,0))*$D135</f>
        <v>0</v>
      </c>
      <c r="U135" s="32">
        <f>INDEX('Mapping water'!$D$5:$U$352,MATCH($B135,'Mapping water'!$B$5:$B$352,0),MATCH(U$3,'Mapping water'!$D$4:$U$4,0))*$D135</f>
        <v>0</v>
      </c>
      <c r="V135" s="32">
        <f>INDEX('Mapping water'!$D$5:$U$352,MATCH($B135,'Mapping water'!$B$5:$B$352,0),MATCH(V$3,'Mapping water'!$D$4:$U$4,0))*$D135</f>
        <v>0</v>
      </c>
      <c r="W135" s="32">
        <f>INDEX('Mapping water'!$D$5:$U$352,MATCH($B135,'Mapping water'!$B$5:$B$352,0),MATCH(W$3,'Mapping water'!$D$4:$U$4,0))*$D135</f>
        <v>0</v>
      </c>
      <c r="X135" s="32">
        <f>INDEX('Mapping water'!$D$5:$U$352,MATCH($B135,'Mapping water'!$B$5:$B$352,0),MATCH(X$3,'Mapping water'!$D$4:$U$4,0))*$D135</f>
        <v>0</v>
      </c>
      <c r="Y135" s="32">
        <f>INDEX('Mapping water'!$D$5:$U$352,MATCH($B135,'Mapping water'!$B$5:$B$352,0),MATCH(Y$3,'Mapping water'!$D$4:$U$4,0))*$D135</f>
        <v>0</v>
      </c>
    </row>
    <row r="136" spans="1:25" x14ac:dyDescent="0.45">
      <c r="A136" s="10" t="s">
        <v>172</v>
      </c>
      <c r="B136" s="10" t="s">
        <v>173</v>
      </c>
      <c r="C136" s="10" t="s">
        <v>174</v>
      </c>
      <c r="D136" s="32">
        <f>INDEX('ONS data MYE 5'!$K$6:$K$445, MATCH($B136,'ONS data MYE 5'!$B$6:$B$445,0))</f>
        <v>332272</v>
      </c>
      <c r="E136" s="32">
        <f>INDEX('ONS data MYE 5'!$L$6:$L$445, MATCH($B136,'ONS data MYE 5'!$B$6:$B$445,0))</f>
        <v>362</v>
      </c>
      <c r="F136" s="32">
        <f t="shared" si="4"/>
        <v>5.8916442118257715</v>
      </c>
      <c r="G136" s="32">
        <f t="shared" si="5"/>
        <v>34.711471518740119</v>
      </c>
      <c r="H136" s="32">
        <f>INDEX('Mapping water'!$D$5:$U$352,MATCH($B136,'Mapping water'!$B$5:$B$352,0),MATCH(H$3,'Mapping water'!$D$4:$U$4,0))*$D136</f>
        <v>0</v>
      </c>
      <c r="I136" s="32">
        <f>INDEX('Mapping water'!$D$5:$U$352,MATCH($B136,'Mapping water'!$B$5:$B$352,0),MATCH(I$3,'Mapping water'!$D$4:$U$4,0))*$D136</f>
        <v>0</v>
      </c>
      <c r="J136" s="32">
        <f>INDEX('Mapping water'!$D$5:$U$352,MATCH($B136,'Mapping water'!$B$5:$B$352,0),MATCH(J$3,'Mapping water'!$D$4:$U$4,0))*$D136</f>
        <v>242558.56</v>
      </c>
      <c r="K136" s="32">
        <f>INDEX('Mapping water'!$D$5:$U$352,MATCH($B136,'Mapping water'!$B$5:$B$352,0),MATCH(K$3,'Mapping water'!$D$4:$U$4,0))*$D136</f>
        <v>0</v>
      </c>
      <c r="L136" s="32">
        <f>INDEX('Mapping water'!$D$5:$U$352,MATCH($B136,'Mapping water'!$B$5:$B$352,0),MATCH(L$3,'Mapping water'!$D$4:$U$4,0))*$D136</f>
        <v>0</v>
      </c>
      <c r="M136" s="32">
        <f>INDEX('Mapping water'!$D$5:$U$352,MATCH($B136,'Mapping water'!$B$5:$B$352,0),MATCH(M$3,'Mapping water'!$D$4:$U$4,0))*$D136</f>
        <v>0</v>
      </c>
      <c r="N136" s="32">
        <f>INDEX('Mapping water'!$D$5:$U$352,MATCH($B136,'Mapping water'!$B$5:$B$352,0),MATCH(N$3,'Mapping water'!$D$4:$U$4,0))*$D136</f>
        <v>0</v>
      </c>
      <c r="O136" s="32">
        <f>INDEX('Mapping water'!$D$5:$U$352,MATCH($B136,'Mapping water'!$B$5:$B$352,0),MATCH(O$3,'Mapping water'!$D$4:$U$4,0))*$D136</f>
        <v>0</v>
      </c>
      <c r="P136" s="32">
        <f>INDEX('Mapping water'!$D$5:$U$352,MATCH($B136,'Mapping water'!$B$5:$B$352,0),MATCH(P$3,'Mapping water'!$D$4:$U$4,0))*$D136</f>
        <v>0</v>
      </c>
      <c r="Q136" s="32">
        <f>INDEX('Mapping water'!$D$5:$U$352,MATCH($B136,'Mapping water'!$B$5:$B$352,0),MATCH(Q$3,'Mapping water'!$D$4:$U$4,0))*$D136</f>
        <v>0</v>
      </c>
      <c r="R136" s="32">
        <f>INDEX('Mapping water'!$D$5:$U$352,MATCH($B136,'Mapping water'!$B$5:$B$352,0),MATCH(R$3,'Mapping water'!$D$4:$U$4,0))*$D136</f>
        <v>0</v>
      </c>
      <c r="S136" s="32">
        <f>INDEX('Mapping water'!$D$5:$U$352,MATCH($B136,'Mapping water'!$B$5:$B$352,0),MATCH(S$3,'Mapping water'!$D$4:$U$4,0))*$D136</f>
        <v>0</v>
      </c>
      <c r="T136" s="32">
        <f>INDEX('Mapping water'!$D$5:$U$352,MATCH($B136,'Mapping water'!$B$5:$B$352,0),MATCH(T$3,'Mapping water'!$D$4:$U$4,0))*$D136</f>
        <v>89713.44</v>
      </c>
      <c r="U136" s="32">
        <f>INDEX('Mapping water'!$D$5:$U$352,MATCH($B136,'Mapping water'!$B$5:$B$352,0),MATCH(U$3,'Mapping water'!$D$4:$U$4,0))*$D136</f>
        <v>0</v>
      </c>
      <c r="V136" s="32">
        <f>INDEX('Mapping water'!$D$5:$U$352,MATCH($B136,'Mapping water'!$B$5:$B$352,0),MATCH(V$3,'Mapping water'!$D$4:$U$4,0))*$D136</f>
        <v>0</v>
      </c>
      <c r="W136" s="32">
        <f>INDEX('Mapping water'!$D$5:$U$352,MATCH($B136,'Mapping water'!$B$5:$B$352,0),MATCH(W$3,'Mapping water'!$D$4:$U$4,0))*$D136</f>
        <v>0</v>
      </c>
      <c r="X136" s="32">
        <f>INDEX('Mapping water'!$D$5:$U$352,MATCH($B136,'Mapping water'!$B$5:$B$352,0),MATCH(X$3,'Mapping water'!$D$4:$U$4,0))*$D136</f>
        <v>0</v>
      </c>
      <c r="Y136" s="32">
        <f>INDEX('Mapping water'!$D$5:$U$352,MATCH($B136,'Mapping water'!$B$5:$B$352,0),MATCH(Y$3,'Mapping water'!$D$4:$U$4,0))*$D136</f>
        <v>0</v>
      </c>
    </row>
    <row r="137" spans="1:25" x14ac:dyDescent="0.45">
      <c r="A137" s="10" t="s">
        <v>527</v>
      </c>
      <c r="B137" s="10" t="s">
        <v>528</v>
      </c>
      <c r="C137" s="10" t="s">
        <v>174</v>
      </c>
      <c r="D137" s="32">
        <f>INDEX('ONS data MYE 5'!$K$6:$K$445, MATCH($B137,'ONS data MYE 5'!$B$6:$B$445,0))</f>
        <v>126501</v>
      </c>
      <c r="E137" s="32">
        <f>INDEX('ONS data MYE 5'!$L$6:$L$445, MATCH($B137,'ONS data MYE 5'!$B$6:$B$445,0))</f>
        <v>1600</v>
      </c>
      <c r="F137" s="32">
        <f t="shared" si="4"/>
        <v>7.3777589082278725</v>
      </c>
      <c r="G137" s="32">
        <f t="shared" si="5"/>
        <v>54.431326507935729</v>
      </c>
      <c r="H137" s="32">
        <f>INDEX('Mapping water'!$D$5:$U$352,MATCH($B137,'Mapping water'!$B$5:$B$352,0),MATCH(H$3,'Mapping water'!$D$4:$U$4,0))*$D137</f>
        <v>0</v>
      </c>
      <c r="I137" s="32">
        <f>INDEX('Mapping water'!$D$5:$U$352,MATCH($B137,'Mapping water'!$B$5:$B$352,0),MATCH(I$3,'Mapping water'!$D$4:$U$4,0))*$D137</f>
        <v>0</v>
      </c>
      <c r="J137" s="32">
        <f>INDEX('Mapping water'!$D$5:$U$352,MATCH($B137,'Mapping water'!$B$5:$B$352,0),MATCH(J$3,'Mapping water'!$D$4:$U$4,0))*$D137</f>
        <v>126501</v>
      </c>
      <c r="K137" s="32">
        <f>INDEX('Mapping water'!$D$5:$U$352,MATCH($B137,'Mapping water'!$B$5:$B$352,0),MATCH(K$3,'Mapping water'!$D$4:$U$4,0))*$D137</f>
        <v>0</v>
      </c>
      <c r="L137" s="32">
        <f>INDEX('Mapping water'!$D$5:$U$352,MATCH($B137,'Mapping water'!$B$5:$B$352,0),MATCH(L$3,'Mapping water'!$D$4:$U$4,0))*$D137</f>
        <v>0</v>
      </c>
      <c r="M137" s="32">
        <f>INDEX('Mapping water'!$D$5:$U$352,MATCH($B137,'Mapping water'!$B$5:$B$352,0),MATCH(M$3,'Mapping water'!$D$4:$U$4,0))*$D137</f>
        <v>0</v>
      </c>
      <c r="N137" s="32">
        <f>INDEX('Mapping water'!$D$5:$U$352,MATCH($B137,'Mapping water'!$B$5:$B$352,0),MATCH(N$3,'Mapping water'!$D$4:$U$4,0))*$D137</f>
        <v>0</v>
      </c>
      <c r="O137" s="32">
        <f>INDEX('Mapping water'!$D$5:$U$352,MATCH($B137,'Mapping water'!$B$5:$B$352,0),MATCH(O$3,'Mapping water'!$D$4:$U$4,0))*$D137</f>
        <v>0</v>
      </c>
      <c r="P137" s="32">
        <f>INDEX('Mapping water'!$D$5:$U$352,MATCH($B137,'Mapping water'!$B$5:$B$352,0),MATCH(P$3,'Mapping water'!$D$4:$U$4,0))*$D137</f>
        <v>0</v>
      </c>
      <c r="Q137" s="32">
        <f>INDEX('Mapping water'!$D$5:$U$352,MATCH($B137,'Mapping water'!$B$5:$B$352,0),MATCH(Q$3,'Mapping water'!$D$4:$U$4,0))*$D137</f>
        <v>0</v>
      </c>
      <c r="R137" s="32">
        <f>INDEX('Mapping water'!$D$5:$U$352,MATCH($B137,'Mapping water'!$B$5:$B$352,0),MATCH(R$3,'Mapping water'!$D$4:$U$4,0))*$D137</f>
        <v>0</v>
      </c>
      <c r="S137" s="32">
        <f>INDEX('Mapping water'!$D$5:$U$352,MATCH($B137,'Mapping water'!$B$5:$B$352,0),MATCH(S$3,'Mapping water'!$D$4:$U$4,0))*$D137</f>
        <v>0</v>
      </c>
      <c r="T137" s="32">
        <f>INDEX('Mapping water'!$D$5:$U$352,MATCH($B137,'Mapping water'!$B$5:$B$352,0),MATCH(T$3,'Mapping water'!$D$4:$U$4,0))*$D137</f>
        <v>0</v>
      </c>
      <c r="U137" s="32">
        <f>INDEX('Mapping water'!$D$5:$U$352,MATCH($B137,'Mapping water'!$B$5:$B$352,0),MATCH(U$3,'Mapping water'!$D$4:$U$4,0))*$D137</f>
        <v>0</v>
      </c>
      <c r="V137" s="32">
        <f>INDEX('Mapping water'!$D$5:$U$352,MATCH($B137,'Mapping water'!$B$5:$B$352,0),MATCH(V$3,'Mapping water'!$D$4:$U$4,0))*$D137</f>
        <v>0</v>
      </c>
      <c r="W137" s="32">
        <f>INDEX('Mapping water'!$D$5:$U$352,MATCH($B137,'Mapping water'!$B$5:$B$352,0),MATCH(W$3,'Mapping water'!$D$4:$U$4,0))*$D137</f>
        <v>0</v>
      </c>
      <c r="X137" s="32">
        <f>INDEX('Mapping water'!$D$5:$U$352,MATCH($B137,'Mapping water'!$B$5:$B$352,0),MATCH(X$3,'Mapping water'!$D$4:$U$4,0))*$D137</f>
        <v>0</v>
      </c>
      <c r="Y137" s="32">
        <f>INDEX('Mapping water'!$D$5:$U$352,MATCH($B137,'Mapping water'!$B$5:$B$352,0),MATCH(Y$3,'Mapping water'!$D$4:$U$4,0))*$D137</f>
        <v>0</v>
      </c>
    </row>
    <row r="138" spans="1:25" x14ac:dyDescent="0.45">
      <c r="A138" s="10" t="s">
        <v>529</v>
      </c>
      <c r="B138" s="10" t="s">
        <v>530</v>
      </c>
      <c r="C138" s="10" t="s">
        <v>174</v>
      </c>
      <c r="D138" s="32">
        <f>INDEX('ONS data MYE 5'!$K$6:$K$445, MATCH($B138,'ONS data MYE 5'!$B$6:$B$445,0))</f>
        <v>206681</v>
      </c>
      <c r="E138" s="32">
        <f>INDEX('ONS data MYE 5'!$L$6:$L$445, MATCH($B138,'ONS data MYE 5'!$B$6:$B$445,0))</f>
        <v>1144</v>
      </c>
      <c r="F138" s="32">
        <f t="shared" si="4"/>
        <v>7.0422861719397432</v>
      </c>
      <c r="G138" s="32">
        <f t="shared" si="5"/>
        <v>49.593794527493721</v>
      </c>
      <c r="H138" s="32">
        <f>INDEX('Mapping water'!$D$5:$U$352,MATCH($B138,'Mapping water'!$B$5:$B$352,0),MATCH(H$3,'Mapping water'!$D$4:$U$4,0))*$D138</f>
        <v>0</v>
      </c>
      <c r="I138" s="32">
        <f>INDEX('Mapping water'!$D$5:$U$352,MATCH($B138,'Mapping water'!$B$5:$B$352,0),MATCH(I$3,'Mapping water'!$D$4:$U$4,0))*$D138</f>
        <v>0</v>
      </c>
      <c r="J138" s="32">
        <f>INDEX('Mapping water'!$D$5:$U$352,MATCH($B138,'Mapping water'!$B$5:$B$352,0),MATCH(J$3,'Mapping water'!$D$4:$U$4,0))*$D138</f>
        <v>206681</v>
      </c>
      <c r="K138" s="32">
        <f>INDEX('Mapping water'!$D$5:$U$352,MATCH($B138,'Mapping water'!$B$5:$B$352,0),MATCH(K$3,'Mapping water'!$D$4:$U$4,0))*$D138</f>
        <v>0</v>
      </c>
      <c r="L138" s="32">
        <f>INDEX('Mapping water'!$D$5:$U$352,MATCH($B138,'Mapping water'!$B$5:$B$352,0),MATCH(L$3,'Mapping water'!$D$4:$U$4,0))*$D138</f>
        <v>0</v>
      </c>
      <c r="M138" s="32">
        <f>INDEX('Mapping water'!$D$5:$U$352,MATCH($B138,'Mapping water'!$B$5:$B$352,0),MATCH(M$3,'Mapping water'!$D$4:$U$4,0))*$D138</f>
        <v>0</v>
      </c>
      <c r="N138" s="32">
        <f>INDEX('Mapping water'!$D$5:$U$352,MATCH($B138,'Mapping water'!$B$5:$B$352,0),MATCH(N$3,'Mapping water'!$D$4:$U$4,0))*$D138</f>
        <v>0</v>
      </c>
      <c r="O138" s="32">
        <f>INDEX('Mapping water'!$D$5:$U$352,MATCH($B138,'Mapping water'!$B$5:$B$352,0),MATCH(O$3,'Mapping water'!$D$4:$U$4,0))*$D138</f>
        <v>0</v>
      </c>
      <c r="P138" s="32">
        <f>INDEX('Mapping water'!$D$5:$U$352,MATCH($B138,'Mapping water'!$B$5:$B$352,0),MATCH(P$3,'Mapping water'!$D$4:$U$4,0))*$D138</f>
        <v>0</v>
      </c>
      <c r="Q138" s="32">
        <f>INDEX('Mapping water'!$D$5:$U$352,MATCH($B138,'Mapping water'!$B$5:$B$352,0),MATCH(Q$3,'Mapping water'!$D$4:$U$4,0))*$D138</f>
        <v>0</v>
      </c>
      <c r="R138" s="32">
        <f>INDEX('Mapping water'!$D$5:$U$352,MATCH($B138,'Mapping water'!$B$5:$B$352,0),MATCH(R$3,'Mapping water'!$D$4:$U$4,0))*$D138</f>
        <v>0</v>
      </c>
      <c r="S138" s="32">
        <f>INDEX('Mapping water'!$D$5:$U$352,MATCH($B138,'Mapping water'!$B$5:$B$352,0),MATCH(S$3,'Mapping water'!$D$4:$U$4,0))*$D138</f>
        <v>0</v>
      </c>
      <c r="T138" s="32">
        <f>INDEX('Mapping water'!$D$5:$U$352,MATCH($B138,'Mapping water'!$B$5:$B$352,0),MATCH(T$3,'Mapping water'!$D$4:$U$4,0))*$D138</f>
        <v>0</v>
      </c>
      <c r="U138" s="32">
        <f>INDEX('Mapping water'!$D$5:$U$352,MATCH($B138,'Mapping water'!$B$5:$B$352,0),MATCH(U$3,'Mapping water'!$D$4:$U$4,0))*$D138</f>
        <v>0</v>
      </c>
      <c r="V138" s="32">
        <f>INDEX('Mapping water'!$D$5:$U$352,MATCH($B138,'Mapping water'!$B$5:$B$352,0),MATCH(V$3,'Mapping water'!$D$4:$U$4,0))*$D138</f>
        <v>0</v>
      </c>
      <c r="W138" s="32">
        <f>INDEX('Mapping water'!$D$5:$U$352,MATCH($B138,'Mapping water'!$B$5:$B$352,0),MATCH(W$3,'Mapping water'!$D$4:$U$4,0))*$D138</f>
        <v>0</v>
      </c>
      <c r="X138" s="32">
        <f>INDEX('Mapping water'!$D$5:$U$352,MATCH($B138,'Mapping water'!$B$5:$B$352,0),MATCH(X$3,'Mapping water'!$D$4:$U$4,0))*$D138</f>
        <v>0</v>
      </c>
      <c r="Y138" s="32">
        <f>INDEX('Mapping water'!$D$5:$U$352,MATCH($B138,'Mapping water'!$B$5:$B$352,0),MATCH(Y$3,'Mapping water'!$D$4:$U$4,0))*$D138</f>
        <v>0</v>
      </c>
    </row>
    <row r="139" spans="1:25" x14ac:dyDescent="0.45">
      <c r="A139" s="10" t="s">
        <v>531</v>
      </c>
      <c r="B139" s="10" t="s">
        <v>532</v>
      </c>
      <c r="C139" s="10" t="s">
        <v>174</v>
      </c>
      <c r="D139" s="32">
        <f>INDEX('ONS data MYE 5'!$K$6:$K$445, MATCH($B139,'ONS data MYE 5'!$B$6:$B$445,0))</f>
        <v>147416</v>
      </c>
      <c r="E139" s="32">
        <f>INDEX('ONS data MYE 5'!$L$6:$L$445, MATCH($B139,'ONS data MYE 5'!$B$6:$B$445,0))</f>
        <v>1076</v>
      </c>
      <c r="F139" s="32">
        <f t="shared" si="4"/>
        <v>6.9810057407217299</v>
      </c>
      <c r="G139" s="32">
        <f t="shared" si="5"/>
        <v>48.734441151989749</v>
      </c>
      <c r="H139" s="32">
        <f>INDEX('Mapping water'!$D$5:$U$352,MATCH($B139,'Mapping water'!$B$5:$B$352,0),MATCH(H$3,'Mapping water'!$D$4:$U$4,0))*$D139</f>
        <v>0</v>
      </c>
      <c r="I139" s="32">
        <f>INDEX('Mapping water'!$D$5:$U$352,MATCH($B139,'Mapping water'!$B$5:$B$352,0),MATCH(I$3,'Mapping water'!$D$4:$U$4,0))*$D139</f>
        <v>0</v>
      </c>
      <c r="J139" s="32">
        <f>INDEX('Mapping water'!$D$5:$U$352,MATCH($B139,'Mapping water'!$B$5:$B$352,0),MATCH(J$3,'Mapping water'!$D$4:$U$4,0))*$D139</f>
        <v>147416</v>
      </c>
      <c r="K139" s="32">
        <f>INDEX('Mapping water'!$D$5:$U$352,MATCH($B139,'Mapping water'!$B$5:$B$352,0),MATCH(K$3,'Mapping water'!$D$4:$U$4,0))*$D139</f>
        <v>0</v>
      </c>
      <c r="L139" s="32">
        <f>INDEX('Mapping water'!$D$5:$U$352,MATCH($B139,'Mapping water'!$B$5:$B$352,0),MATCH(L$3,'Mapping water'!$D$4:$U$4,0))*$D139</f>
        <v>0</v>
      </c>
      <c r="M139" s="32">
        <f>INDEX('Mapping water'!$D$5:$U$352,MATCH($B139,'Mapping water'!$B$5:$B$352,0),MATCH(M$3,'Mapping water'!$D$4:$U$4,0))*$D139</f>
        <v>0</v>
      </c>
      <c r="N139" s="32">
        <f>INDEX('Mapping water'!$D$5:$U$352,MATCH($B139,'Mapping water'!$B$5:$B$352,0),MATCH(N$3,'Mapping water'!$D$4:$U$4,0))*$D139</f>
        <v>0</v>
      </c>
      <c r="O139" s="32">
        <f>INDEX('Mapping water'!$D$5:$U$352,MATCH($B139,'Mapping water'!$B$5:$B$352,0),MATCH(O$3,'Mapping water'!$D$4:$U$4,0))*$D139</f>
        <v>0</v>
      </c>
      <c r="P139" s="32">
        <f>INDEX('Mapping water'!$D$5:$U$352,MATCH($B139,'Mapping water'!$B$5:$B$352,0),MATCH(P$3,'Mapping water'!$D$4:$U$4,0))*$D139</f>
        <v>0</v>
      </c>
      <c r="Q139" s="32">
        <f>INDEX('Mapping water'!$D$5:$U$352,MATCH($B139,'Mapping water'!$B$5:$B$352,0),MATCH(Q$3,'Mapping water'!$D$4:$U$4,0))*$D139</f>
        <v>0</v>
      </c>
      <c r="R139" s="32">
        <f>INDEX('Mapping water'!$D$5:$U$352,MATCH($B139,'Mapping water'!$B$5:$B$352,0),MATCH(R$3,'Mapping water'!$D$4:$U$4,0))*$D139</f>
        <v>0</v>
      </c>
      <c r="S139" s="32">
        <f>INDEX('Mapping water'!$D$5:$U$352,MATCH($B139,'Mapping water'!$B$5:$B$352,0),MATCH(S$3,'Mapping water'!$D$4:$U$4,0))*$D139</f>
        <v>0</v>
      </c>
      <c r="T139" s="32">
        <f>INDEX('Mapping water'!$D$5:$U$352,MATCH($B139,'Mapping water'!$B$5:$B$352,0),MATCH(T$3,'Mapping water'!$D$4:$U$4,0))*$D139</f>
        <v>0</v>
      </c>
      <c r="U139" s="32">
        <f>INDEX('Mapping water'!$D$5:$U$352,MATCH($B139,'Mapping water'!$B$5:$B$352,0),MATCH(U$3,'Mapping water'!$D$4:$U$4,0))*$D139</f>
        <v>0</v>
      </c>
      <c r="V139" s="32">
        <f>INDEX('Mapping water'!$D$5:$U$352,MATCH($B139,'Mapping water'!$B$5:$B$352,0),MATCH(V$3,'Mapping water'!$D$4:$U$4,0))*$D139</f>
        <v>0</v>
      </c>
      <c r="W139" s="32">
        <f>INDEX('Mapping water'!$D$5:$U$352,MATCH($B139,'Mapping water'!$B$5:$B$352,0),MATCH(W$3,'Mapping water'!$D$4:$U$4,0))*$D139</f>
        <v>0</v>
      </c>
      <c r="X139" s="32">
        <f>INDEX('Mapping water'!$D$5:$U$352,MATCH($B139,'Mapping water'!$B$5:$B$352,0),MATCH(X$3,'Mapping water'!$D$4:$U$4,0))*$D139</f>
        <v>0</v>
      </c>
      <c r="Y139" s="32">
        <f>INDEX('Mapping water'!$D$5:$U$352,MATCH($B139,'Mapping water'!$B$5:$B$352,0),MATCH(Y$3,'Mapping water'!$D$4:$U$4,0))*$D139</f>
        <v>0</v>
      </c>
    </row>
    <row r="140" spans="1:25" x14ac:dyDescent="0.45">
      <c r="A140" s="10" t="s">
        <v>533</v>
      </c>
      <c r="B140" s="10" t="s">
        <v>534</v>
      </c>
      <c r="C140" s="10" t="s">
        <v>174</v>
      </c>
      <c r="D140" s="32">
        <f>INDEX('ONS data MYE 5'!$K$6:$K$445, MATCH($B140,'ONS data MYE 5'!$B$6:$B$445,0))</f>
        <v>140898</v>
      </c>
      <c r="E140" s="32">
        <f>INDEX('ONS data MYE 5'!$L$6:$L$445, MATCH($B140,'ONS data MYE 5'!$B$6:$B$445,0))</f>
        <v>4043</v>
      </c>
      <c r="F140" s="32">
        <f t="shared" si="4"/>
        <v>8.3047422696407711</v>
      </c>
      <c r="G140" s="32">
        <f t="shared" si="5"/>
        <v>68.968744165158142</v>
      </c>
      <c r="H140" s="32">
        <f>INDEX('Mapping water'!$D$5:$U$352,MATCH($B140,'Mapping water'!$B$5:$B$352,0),MATCH(H$3,'Mapping water'!$D$4:$U$4,0))*$D140</f>
        <v>0</v>
      </c>
      <c r="I140" s="32">
        <f>INDEX('Mapping water'!$D$5:$U$352,MATCH($B140,'Mapping water'!$B$5:$B$352,0),MATCH(I$3,'Mapping water'!$D$4:$U$4,0))*$D140</f>
        <v>0</v>
      </c>
      <c r="J140" s="32">
        <f>INDEX('Mapping water'!$D$5:$U$352,MATCH($B140,'Mapping water'!$B$5:$B$352,0),MATCH(J$3,'Mapping water'!$D$4:$U$4,0))*$D140</f>
        <v>140898</v>
      </c>
      <c r="K140" s="32">
        <f>INDEX('Mapping water'!$D$5:$U$352,MATCH($B140,'Mapping water'!$B$5:$B$352,0),MATCH(K$3,'Mapping water'!$D$4:$U$4,0))*$D140</f>
        <v>0</v>
      </c>
      <c r="L140" s="32">
        <f>INDEX('Mapping water'!$D$5:$U$352,MATCH($B140,'Mapping water'!$B$5:$B$352,0),MATCH(L$3,'Mapping water'!$D$4:$U$4,0))*$D140</f>
        <v>0</v>
      </c>
      <c r="M140" s="32">
        <f>INDEX('Mapping water'!$D$5:$U$352,MATCH($B140,'Mapping water'!$B$5:$B$352,0),MATCH(M$3,'Mapping water'!$D$4:$U$4,0))*$D140</f>
        <v>0</v>
      </c>
      <c r="N140" s="32">
        <f>INDEX('Mapping water'!$D$5:$U$352,MATCH($B140,'Mapping water'!$B$5:$B$352,0),MATCH(N$3,'Mapping water'!$D$4:$U$4,0))*$D140</f>
        <v>0</v>
      </c>
      <c r="O140" s="32">
        <f>INDEX('Mapping water'!$D$5:$U$352,MATCH($B140,'Mapping water'!$B$5:$B$352,0),MATCH(O$3,'Mapping water'!$D$4:$U$4,0))*$D140</f>
        <v>0</v>
      </c>
      <c r="P140" s="32">
        <f>INDEX('Mapping water'!$D$5:$U$352,MATCH($B140,'Mapping water'!$B$5:$B$352,0),MATCH(P$3,'Mapping water'!$D$4:$U$4,0))*$D140</f>
        <v>0</v>
      </c>
      <c r="Q140" s="32">
        <f>INDEX('Mapping water'!$D$5:$U$352,MATCH($B140,'Mapping water'!$B$5:$B$352,0),MATCH(Q$3,'Mapping water'!$D$4:$U$4,0))*$D140</f>
        <v>0</v>
      </c>
      <c r="R140" s="32">
        <f>INDEX('Mapping water'!$D$5:$U$352,MATCH($B140,'Mapping water'!$B$5:$B$352,0),MATCH(R$3,'Mapping water'!$D$4:$U$4,0))*$D140</f>
        <v>0</v>
      </c>
      <c r="S140" s="32">
        <f>INDEX('Mapping water'!$D$5:$U$352,MATCH($B140,'Mapping water'!$B$5:$B$352,0),MATCH(S$3,'Mapping water'!$D$4:$U$4,0))*$D140</f>
        <v>0</v>
      </c>
      <c r="T140" s="32">
        <f>INDEX('Mapping water'!$D$5:$U$352,MATCH($B140,'Mapping water'!$B$5:$B$352,0),MATCH(T$3,'Mapping water'!$D$4:$U$4,0))*$D140</f>
        <v>0</v>
      </c>
      <c r="U140" s="32">
        <f>INDEX('Mapping water'!$D$5:$U$352,MATCH($B140,'Mapping water'!$B$5:$B$352,0),MATCH(U$3,'Mapping water'!$D$4:$U$4,0))*$D140</f>
        <v>0</v>
      </c>
      <c r="V140" s="32">
        <f>INDEX('Mapping water'!$D$5:$U$352,MATCH($B140,'Mapping water'!$B$5:$B$352,0),MATCH(V$3,'Mapping water'!$D$4:$U$4,0))*$D140</f>
        <v>0</v>
      </c>
      <c r="W140" s="32">
        <f>INDEX('Mapping water'!$D$5:$U$352,MATCH($B140,'Mapping water'!$B$5:$B$352,0),MATCH(W$3,'Mapping water'!$D$4:$U$4,0))*$D140</f>
        <v>0</v>
      </c>
      <c r="X140" s="32">
        <f>INDEX('Mapping water'!$D$5:$U$352,MATCH($B140,'Mapping water'!$B$5:$B$352,0),MATCH(X$3,'Mapping water'!$D$4:$U$4,0))*$D140</f>
        <v>0</v>
      </c>
      <c r="Y140" s="32">
        <f>INDEX('Mapping water'!$D$5:$U$352,MATCH($B140,'Mapping water'!$B$5:$B$352,0),MATCH(Y$3,'Mapping water'!$D$4:$U$4,0))*$D140</f>
        <v>0</v>
      </c>
    </row>
    <row r="141" spans="1:25" x14ac:dyDescent="0.45">
      <c r="A141" s="10" t="s">
        <v>535</v>
      </c>
      <c r="B141" s="10" t="s">
        <v>536</v>
      </c>
      <c r="C141" s="10" t="s">
        <v>174</v>
      </c>
      <c r="D141" s="32">
        <f>INDEX('ONS data MYE 5'!$K$6:$K$445, MATCH($B141,'ONS data MYE 5'!$B$6:$B$445,0))</f>
        <v>374606</v>
      </c>
      <c r="E141" s="32">
        <f>INDEX('ONS data MYE 5'!$L$6:$L$445, MATCH($B141,'ONS data MYE 5'!$B$6:$B$445,0))</f>
        <v>321</v>
      </c>
      <c r="F141" s="32">
        <f t="shared" si="4"/>
        <v>5.7714411231300158</v>
      </c>
      <c r="G141" s="32">
        <f t="shared" si="5"/>
        <v>33.309532637756256</v>
      </c>
      <c r="H141" s="32">
        <f>INDEX('Mapping water'!$D$5:$U$352,MATCH($B141,'Mapping water'!$B$5:$B$352,0),MATCH(H$3,'Mapping water'!$D$4:$U$4,0))*$D141</f>
        <v>0</v>
      </c>
      <c r="I141" s="32">
        <f>INDEX('Mapping water'!$D$5:$U$352,MATCH($B141,'Mapping water'!$B$5:$B$352,0),MATCH(I$3,'Mapping water'!$D$4:$U$4,0))*$D141</f>
        <v>0</v>
      </c>
      <c r="J141" s="32">
        <f>INDEX('Mapping water'!$D$5:$U$352,MATCH($B141,'Mapping water'!$B$5:$B$352,0),MATCH(J$3,'Mapping water'!$D$4:$U$4,0))*$D141</f>
        <v>374606</v>
      </c>
      <c r="K141" s="32">
        <f>INDEX('Mapping water'!$D$5:$U$352,MATCH($B141,'Mapping water'!$B$5:$B$352,0),MATCH(K$3,'Mapping water'!$D$4:$U$4,0))*$D141</f>
        <v>0</v>
      </c>
      <c r="L141" s="32">
        <f>INDEX('Mapping water'!$D$5:$U$352,MATCH($B141,'Mapping water'!$B$5:$B$352,0),MATCH(L$3,'Mapping water'!$D$4:$U$4,0))*$D141</f>
        <v>0</v>
      </c>
      <c r="M141" s="32">
        <f>INDEX('Mapping water'!$D$5:$U$352,MATCH($B141,'Mapping water'!$B$5:$B$352,0),MATCH(M$3,'Mapping water'!$D$4:$U$4,0))*$D141</f>
        <v>0</v>
      </c>
      <c r="N141" s="32">
        <f>INDEX('Mapping water'!$D$5:$U$352,MATCH($B141,'Mapping water'!$B$5:$B$352,0),MATCH(N$3,'Mapping water'!$D$4:$U$4,0))*$D141</f>
        <v>0</v>
      </c>
      <c r="O141" s="32">
        <f>INDEX('Mapping water'!$D$5:$U$352,MATCH($B141,'Mapping water'!$B$5:$B$352,0),MATCH(O$3,'Mapping water'!$D$4:$U$4,0))*$D141</f>
        <v>0</v>
      </c>
      <c r="P141" s="32">
        <f>INDEX('Mapping water'!$D$5:$U$352,MATCH($B141,'Mapping water'!$B$5:$B$352,0),MATCH(P$3,'Mapping water'!$D$4:$U$4,0))*$D141</f>
        <v>0</v>
      </c>
      <c r="Q141" s="32">
        <f>INDEX('Mapping water'!$D$5:$U$352,MATCH($B141,'Mapping water'!$B$5:$B$352,0),MATCH(Q$3,'Mapping water'!$D$4:$U$4,0))*$D141</f>
        <v>0</v>
      </c>
      <c r="R141" s="32">
        <f>INDEX('Mapping water'!$D$5:$U$352,MATCH($B141,'Mapping water'!$B$5:$B$352,0),MATCH(R$3,'Mapping water'!$D$4:$U$4,0))*$D141</f>
        <v>0</v>
      </c>
      <c r="S141" s="32">
        <f>INDEX('Mapping water'!$D$5:$U$352,MATCH($B141,'Mapping water'!$B$5:$B$352,0),MATCH(S$3,'Mapping water'!$D$4:$U$4,0))*$D141</f>
        <v>0</v>
      </c>
      <c r="T141" s="32">
        <f>INDEX('Mapping water'!$D$5:$U$352,MATCH($B141,'Mapping water'!$B$5:$B$352,0),MATCH(T$3,'Mapping water'!$D$4:$U$4,0))*$D141</f>
        <v>0</v>
      </c>
      <c r="U141" s="32">
        <f>INDEX('Mapping water'!$D$5:$U$352,MATCH($B141,'Mapping water'!$B$5:$B$352,0),MATCH(U$3,'Mapping water'!$D$4:$U$4,0))*$D141</f>
        <v>0</v>
      </c>
      <c r="V141" s="32">
        <f>INDEX('Mapping water'!$D$5:$U$352,MATCH($B141,'Mapping water'!$B$5:$B$352,0),MATCH(V$3,'Mapping water'!$D$4:$U$4,0))*$D141</f>
        <v>0</v>
      </c>
      <c r="W141" s="32">
        <f>INDEX('Mapping water'!$D$5:$U$352,MATCH($B141,'Mapping water'!$B$5:$B$352,0),MATCH(W$3,'Mapping water'!$D$4:$U$4,0))*$D141</f>
        <v>0</v>
      </c>
      <c r="X141" s="32">
        <f>INDEX('Mapping water'!$D$5:$U$352,MATCH($B141,'Mapping water'!$B$5:$B$352,0),MATCH(X$3,'Mapping water'!$D$4:$U$4,0))*$D141</f>
        <v>0</v>
      </c>
      <c r="Y141" s="32">
        <f>INDEX('Mapping water'!$D$5:$U$352,MATCH($B141,'Mapping water'!$B$5:$B$352,0),MATCH(Y$3,'Mapping water'!$D$4:$U$4,0))*$D141</f>
        <v>0</v>
      </c>
    </row>
    <row r="142" spans="1:25" x14ac:dyDescent="0.45">
      <c r="A142" s="10" t="s">
        <v>537</v>
      </c>
      <c r="B142" s="10" t="s">
        <v>538</v>
      </c>
      <c r="C142" s="10" t="s">
        <v>174</v>
      </c>
      <c r="D142" s="32">
        <f>INDEX('ONS data MYE 5'!$K$6:$K$445, MATCH($B142,'ONS data MYE 5'!$B$6:$B$445,0))</f>
        <v>96532</v>
      </c>
      <c r="E142" s="32">
        <f>INDEX('ONS data MYE 5'!$L$6:$L$445, MATCH($B142,'ONS data MYE 5'!$B$6:$B$445,0))</f>
        <v>78</v>
      </c>
      <c r="F142" s="32">
        <f t="shared" si="4"/>
        <v>4.3567088266895917</v>
      </c>
      <c r="G142" s="32">
        <f t="shared" si="5"/>
        <v>18.980911800554999</v>
      </c>
      <c r="H142" s="32">
        <f>INDEX('Mapping water'!$D$5:$U$352,MATCH($B142,'Mapping water'!$B$5:$B$352,0),MATCH(H$3,'Mapping water'!$D$4:$U$4,0))*$D142</f>
        <v>0</v>
      </c>
      <c r="I142" s="32">
        <f>INDEX('Mapping water'!$D$5:$U$352,MATCH($B142,'Mapping water'!$B$5:$B$352,0),MATCH(I$3,'Mapping water'!$D$4:$U$4,0))*$D142</f>
        <v>0</v>
      </c>
      <c r="J142" s="32">
        <f>INDEX('Mapping water'!$D$5:$U$352,MATCH($B142,'Mapping water'!$B$5:$B$352,0),MATCH(J$3,'Mapping water'!$D$4:$U$4,0))*$D142</f>
        <v>96532</v>
      </c>
      <c r="K142" s="32">
        <f>INDEX('Mapping water'!$D$5:$U$352,MATCH($B142,'Mapping water'!$B$5:$B$352,0),MATCH(K$3,'Mapping water'!$D$4:$U$4,0))*$D142</f>
        <v>0</v>
      </c>
      <c r="L142" s="32">
        <f>INDEX('Mapping water'!$D$5:$U$352,MATCH($B142,'Mapping water'!$B$5:$B$352,0),MATCH(L$3,'Mapping water'!$D$4:$U$4,0))*$D142</f>
        <v>0</v>
      </c>
      <c r="M142" s="32">
        <f>INDEX('Mapping water'!$D$5:$U$352,MATCH($B142,'Mapping water'!$B$5:$B$352,0),MATCH(M$3,'Mapping water'!$D$4:$U$4,0))*$D142</f>
        <v>0</v>
      </c>
      <c r="N142" s="32">
        <f>INDEX('Mapping water'!$D$5:$U$352,MATCH($B142,'Mapping water'!$B$5:$B$352,0),MATCH(N$3,'Mapping water'!$D$4:$U$4,0))*$D142</f>
        <v>0</v>
      </c>
      <c r="O142" s="32">
        <f>INDEX('Mapping water'!$D$5:$U$352,MATCH($B142,'Mapping water'!$B$5:$B$352,0),MATCH(O$3,'Mapping water'!$D$4:$U$4,0))*$D142</f>
        <v>0</v>
      </c>
      <c r="P142" s="32">
        <f>INDEX('Mapping water'!$D$5:$U$352,MATCH($B142,'Mapping water'!$B$5:$B$352,0),MATCH(P$3,'Mapping water'!$D$4:$U$4,0))*$D142</f>
        <v>0</v>
      </c>
      <c r="Q142" s="32">
        <f>INDEX('Mapping water'!$D$5:$U$352,MATCH($B142,'Mapping water'!$B$5:$B$352,0),MATCH(Q$3,'Mapping water'!$D$4:$U$4,0))*$D142</f>
        <v>0</v>
      </c>
      <c r="R142" s="32">
        <f>INDEX('Mapping water'!$D$5:$U$352,MATCH($B142,'Mapping water'!$B$5:$B$352,0),MATCH(R$3,'Mapping water'!$D$4:$U$4,0))*$D142</f>
        <v>0</v>
      </c>
      <c r="S142" s="32">
        <f>INDEX('Mapping water'!$D$5:$U$352,MATCH($B142,'Mapping water'!$B$5:$B$352,0),MATCH(S$3,'Mapping water'!$D$4:$U$4,0))*$D142</f>
        <v>0</v>
      </c>
      <c r="T142" s="32">
        <f>INDEX('Mapping water'!$D$5:$U$352,MATCH($B142,'Mapping water'!$B$5:$B$352,0),MATCH(T$3,'Mapping water'!$D$4:$U$4,0))*$D142</f>
        <v>0</v>
      </c>
      <c r="U142" s="32">
        <f>INDEX('Mapping water'!$D$5:$U$352,MATCH($B142,'Mapping water'!$B$5:$B$352,0),MATCH(U$3,'Mapping water'!$D$4:$U$4,0))*$D142</f>
        <v>0</v>
      </c>
      <c r="V142" s="32">
        <f>INDEX('Mapping water'!$D$5:$U$352,MATCH($B142,'Mapping water'!$B$5:$B$352,0),MATCH(V$3,'Mapping water'!$D$4:$U$4,0))*$D142</f>
        <v>0</v>
      </c>
      <c r="W142" s="32">
        <f>INDEX('Mapping water'!$D$5:$U$352,MATCH($B142,'Mapping water'!$B$5:$B$352,0),MATCH(W$3,'Mapping water'!$D$4:$U$4,0))*$D142</f>
        <v>0</v>
      </c>
      <c r="X142" s="32">
        <f>INDEX('Mapping water'!$D$5:$U$352,MATCH($B142,'Mapping water'!$B$5:$B$352,0),MATCH(X$3,'Mapping water'!$D$4:$U$4,0))*$D142</f>
        <v>0</v>
      </c>
      <c r="Y142" s="32">
        <f>INDEX('Mapping water'!$D$5:$U$352,MATCH($B142,'Mapping water'!$B$5:$B$352,0),MATCH(Y$3,'Mapping water'!$D$4:$U$4,0))*$D142</f>
        <v>0</v>
      </c>
    </row>
    <row r="143" spans="1:25" x14ac:dyDescent="0.45">
      <c r="A143" s="10" t="s">
        <v>539</v>
      </c>
      <c r="B143" s="10" t="s">
        <v>540</v>
      </c>
      <c r="C143" s="10" t="s">
        <v>174</v>
      </c>
      <c r="D143" s="32">
        <f>INDEX('ONS data MYE 5'!$K$6:$K$445, MATCH($B143,'ONS data MYE 5'!$B$6:$B$445,0))</f>
        <v>67769</v>
      </c>
      <c r="E143" s="32">
        <f>INDEX('ONS data MYE 5'!$L$6:$L$445, MATCH($B143,'ONS data MYE 5'!$B$6:$B$445,0))</f>
        <v>869</v>
      </c>
      <c r="F143" s="32">
        <f t="shared" si="4"/>
        <v>6.7673431252653922</v>
      </c>
      <c r="G143" s="32">
        <f t="shared" si="5"/>
        <v>45.796932975076764</v>
      </c>
      <c r="H143" s="32">
        <f>INDEX('Mapping water'!$D$5:$U$352,MATCH($B143,'Mapping water'!$B$5:$B$352,0),MATCH(H$3,'Mapping water'!$D$4:$U$4,0))*$D143</f>
        <v>0</v>
      </c>
      <c r="I143" s="32">
        <f>INDEX('Mapping water'!$D$5:$U$352,MATCH($B143,'Mapping water'!$B$5:$B$352,0),MATCH(I$3,'Mapping water'!$D$4:$U$4,0))*$D143</f>
        <v>0</v>
      </c>
      <c r="J143" s="32">
        <f>INDEX('Mapping water'!$D$5:$U$352,MATCH($B143,'Mapping water'!$B$5:$B$352,0),MATCH(J$3,'Mapping water'!$D$4:$U$4,0))*$D143</f>
        <v>67769</v>
      </c>
      <c r="K143" s="32">
        <f>INDEX('Mapping water'!$D$5:$U$352,MATCH($B143,'Mapping water'!$B$5:$B$352,0),MATCH(K$3,'Mapping water'!$D$4:$U$4,0))*$D143</f>
        <v>0</v>
      </c>
      <c r="L143" s="32">
        <f>INDEX('Mapping water'!$D$5:$U$352,MATCH($B143,'Mapping water'!$B$5:$B$352,0),MATCH(L$3,'Mapping water'!$D$4:$U$4,0))*$D143</f>
        <v>0</v>
      </c>
      <c r="M143" s="32">
        <f>INDEX('Mapping water'!$D$5:$U$352,MATCH($B143,'Mapping water'!$B$5:$B$352,0),MATCH(M$3,'Mapping water'!$D$4:$U$4,0))*$D143</f>
        <v>0</v>
      </c>
      <c r="N143" s="32">
        <f>INDEX('Mapping water'!$D$5:$U$352,MATCH($B143,'Mapping water'!$B$5:$B$352,0),MATCH(N$3,'Mapping water'!$D$4:$U$4,0))*$D143</f>
        <v>0</v>
      </c>
      <c r="O143" s="32">
        <f>INDEX('Mapping water'!$D$5:$U$352,MATCH($B143,'Mapping water'!$B$5:$B$352,0),MATCH(O$3,'Mapping water'!$D$4:$U$4,0))*$D143</f>
        <v>0</v>
      </c>
      <c r="P143" s="32">
        <f>INDEX('Mapping water'!$D$5:$U$352,MATCH($B143,'Mapping water'!$B$5:$B$352,0),MATCH(P$3,'Mapping water'!$D$4:$U$4,0))*$D143</f>
        <v>0</v>
      </c>
      <c r="Q143" s="32">
        <f>INDEX('Mapping water'!$D$5:$U$352,MATCH($B143,'Mapping water'!$B$5:$B$352,0),MATCH(Q$3,'Mapping water'!$D$4:$U$4,0))*$D143</f>
        <v>0</v>
      </c>
      <c r="R143" s="32">
        <f>INDEX('Mapping water'!$D$5:$U$352,MATCH($B143,'Mapping water'!$B$5:$B$352,0),MATCH(R$3,'Mapping water'!$D$4:$U$4,0))*$D143</f>
        <v>0</v>
      </c>
      <c r="S143" s="32">
        <f>INDEX('Mapping water'!$D$5:$U$352,MATCH($B143,'Mapping water'!$B$5:$B$352,0),MATCH(S$3,'Mapping water'!$D$4:$U$4,0))*$D143</f>
        <v>0</v>
      </c>
      <c r="T143" s="32">
        <f>INDEX('Mapping water'!$D$5:$U$352,MATCH($B143,'Mapping water'!$B$5:$B$352,0),MATCH(T$3,'Mapping water'!$D$4:$U$4,0))*$D143</f>
        <v>0</v>
      </c>
      <c r="U143" s="32">
        <f>INDEX('Mapping water'!$D$5:$U$352,MATCH($B143,'Mapping water'!$B$5:$B$352,0),MATCH(U$3,'Mapping water'!$D$4:$U$4,0))*$D143</f>
        <v>0</v>
      </c>
      <c r="V143" s="32">
        <f>INDEX('Mapping water'!$D$5:$U$352,MATCH($B143,'Mapping water'!$B$5:$B$352,0),MATCH(V$3,'Mapping water'!$D$4:$U$4,0))*$D143</f>
        <v>0</v>
      </c>
      <c r="W143" s="32">
        <f>INDEX('Mapping water'!$D$5:$U$352,MATCH($B143,'Mapping water'!$B$5:$B$352,0),MATCH(W$3,'Mapping water'!$D$4:$U$4,0))*$D143</f>
        <v>0</v>
      </c>
      <c r="X143" s="32">
        <f>INDEX('Mapping water'!$D$5:$U$352,MATCH($B143,'Mapping water'!$B$5:$B$352,0),MATCH(X$3,'Mapping water'!$D$4:$U$4,0))*$D143</f>
        <v>0</v>
      </c>
      <c r="Y143" s="32">
        <f>INDEX('Mapping water'!$D$5:$U$352,MATCH($B143,'Mapping water'!$B$5:$B$352,0),MATCH(Y$3,'Mapping water'!$D$4:$U$4,0))*$D143</f>
        <v>0</v>
      </c>
    </row>
    <row r="144" spans="1:25" x14ac:dyDescent="0.45">
      <c r="A144" s="10" t="s">
        <v>541</v>
      </c>
      <c r="B144" s="10" t="s">
        <v>542</v>
      </c>
      <c r="C144" s="10" t="s">
        <v>174</v>
      </c>
      <c r="D144" s="32">
        <f>INDEX('ONS data MYE 5'!$K$6:$K$445, MATCH($B144,'ONS data MYE 5'!$B$6:$B$445,0))</f>
        <v>108059</v>
      </c>
      <c r="E144" s="32">
        <f>INDEX('ONS data MYE 5'!$L$6:$L$445, MATCH($B144,'ONS data MYE 5'!$B$6:$B$445,0))</f>
        <v>104</v>
      </c>
      <c r="F144" s="32">
        <f t="shared" si="4"/>
        <v>4.6443908991413725</v>
      </c>
      <c r="G144" s="32">
        <f t="shared" si="5"/>
        <v>21.570366824027207</v>
      </c>
      <c r="H144" s="32">
        <f>INDEX('Mapping water'!$D$5:$U$352,MATCH($B144,'Mapping water'!$B$5:$B$352,0),MATCH(H$3,'Mapping water'!$D$4:$U$4,0))*$D144</f>
        <v>0</v>
      </c>
      <c r="I144" s="32">
        <f>INDEX('Mapping water'!$D$5:$U$352,MATCH($B144,'Mapping water'!$B$5:$B$352,0),MATCH(I$3,'Mapping water'!$D$4:$U$4,0))*$D144</f>
        <v>0</v>
      </c>
      <c r="J144" s="32">
        <f>INDEX('Mapping water'!$D$5:$U$352,MATCH($B144,'Mapping water'!$B$5:$B$352,0),MATCH(J$3,'Mapping water'!$D$4:$U$4,0))*$D144</f>
        <v>108059</v>
      </c>
      <c r="K144" s="32">
        <f>INDEX('Mapping water'!$D$5:$U$352,MATCH($B144,'Mapping water'!$B$5:$B$352,0),MATCH(K$3,'Mapping water'!$D$4:$U$4,0))*$D144</f>
        <v>0</v>
      </c>
      <c r="L144" s="32">
        <f>INDEX('Mapping water'!$D$5:$U$352,MATCH($B144,'Mapping water'!$B$5:$B$352,0),MATCH(L$3,'Mapping water'!$D$4:$U$4,0))*$D144</f>
        <v>0</v>
      </c>
      <c r="M144" s="32">
        <f>INDEX('Mapping water'!$D$5:$U$352,MATCH($B144,'Mapping water'!$B$5:$B$352,0),MATCH(M$3,'Mapping water'!$D$4:$U$4,0))*$D144</f>
        <v>0</v>
      </c>
      <c r="N144" s="32">
        <f>INDEX('Mapping water'!$D$5:$U$352,MATCH($B144,'Mapping water'!$B$5:$B$352,0),MATCH(N$3,'Mapping water'!$D$4:$U$4,0))*$D144</f>
        <v>0</v>
      </c>
      <c r="O144" s="32">
        <f>INDEX('Mapping water'!$D$5:$U$352,MATCH($B144,'Mapping water'!$B$5:$B$352,0),MATCH(O$3,'Mapping water'!$D$4:$U$4,0))*$D144</f>
        <v>0</v>
      </c>
      <c r="P144" s="32">
        <f>INDEX('Mapping water'!$D$5:$U$352,MATCH($B144,'Mapping water'!$B$5:$B$352,0),MATCH(P$3,'Mapping water'!$D$4:$U$4,0))*$D144</f>
        <v>0</v>
      </c>
      <c r="Q144" s="32">
        <f>INDEX('Mapping water'!$D$5:$U$352,MATCH($B144,'Mapping water'!$B$5:$B$352,0),MATCH(Q$3,'Mapping water'!$D$4:$U$4,0))*$D144</f>
        <v>0</v>
      </c>
      <c r="R144" s="32">
        <f>INDEX('Mapping water'!$D$5:$U$352,MATCH($B144,'Mapping water'!$B$5:$B$352,0),MATCH(R$3,'Mapping water'!$D$4:$U$4,0))*$D144</f>
        <v>0</v>
      </c>
      <c r="S144" s="32">
        <f>INDEX('Mapping water'!$D$5:$U$352,MATCH($B144,'Mapping water'!$B$5:$B$352,0),MATCH(S$3,'Mapping water'!$D$4:$U$4,0))*$D144</f>
        <v>0</v>
      </c>
      <c r="T144" s="32">
        <f>INDEX('Mapping water'!$D$5:$U$352,MATCH($B144,'Mapping water'!$B$5:$B$352,0),MATCH(T$3,'Mapping water'!$D$4:$U$4,0))*$D144</f>
        <v>0</v>
      </c>
      <c r="U144" s="32">
        <f>INDEX('Mapping water'!$D$5:$U$352,MATCH($B144,'Mapping water'!$B$5:$B$352,0),MATCH(U$3,'Mapping water'!$D$4:$U$4,0))*$D144</f>
        <v>0</v>
      </c>
      <c r="V144" s="32">
        <f>INDEX('Mapping water'!$D$5:$U$352,MATCH($B144,'Mapping water'!$B$5:$B$352,0),MATCH(V$3,'Mapping water'!$D$4:$U$4,0))*$D144</f>
        <v>0</v>
      </c>
      <c r="W144" s="32">
        <f>INDEX('Mapping water'!$D$5:$U$352,MATCH($B144,'Mapping water'!$B$5:$B$352,0),MATCH(W$3,'Mapping water'!$D$4:$U$4,0))*$D144</f>
        <v>0</v>
      </c>
      <c r="X144" s="32">
        <f>INDEX('Mapping water'!$D$5:$U$352,MATCH($B144,'Mapping water'!$B$5:$B$352,0),MATCH(X$3,'Mapping water'!$D$4:$U$4,0))*$D144</f>
        <v>0</v>
      </c>
      <c r="Y144" s="32">
        <f>INDEX('Mapping water'!$D$5:$U$352,MATCH($B144,'Mapping water'!$B$5:$B$352,0),MATCH(Y$3,'Mapping water'!$D$4:$U$4,0))*$D144</f>
        <v>0</v>
      </c>
    </row>
    <row r="145" spans="1:25" x14ac:dyDescent="0.45">
      <c r="A145" s="10" t="s">
        <v>543</v>
      </c>
      <c r="B145" s="10" t="s">
        <v>544</v>
      </c>
      <c r="C145" s="10" t="s">
        <v>174</v>
      </c>
      <c r="D145" s="32">
        <f>INDEX('ONS data MYE 5'!$K$6:$K$445, MATCH($B145,'ONS data MYE 5'!$B$6:$B$445,0))</f>
        <v>69866</v>
      </c>
      <c r="E145" s="32">
        <f>INDEX('ONS data MYE 5'!$L$6:$L$445, MATCH($B145,'ONS data MYE 5'!$B$6:$B$445,0))</f>
        <v>95</v>
      </c>
      <c r="F145" s="32">
        <f t="shared" si="4"/>
        <v>4.5538768916005408</v>
      </c>
      <c r="G145" s="32">
        <f t="shared" si="5"/>
        <v>20.737794743853403</v>
      </c>
      <c r="H145" s="32">
        <f>INDEX('Mapping water'!$D$5:$U$352,MATCH($B145,'Mapping water'!$B$5:$B$352,0),MATCH(H$3,'Mapping water'!$D$4:$U$4,0))*$D145</f>
        <v>0</v>
      </c>
      <c r="I145" s="32">
        <f>INDEX('Mapping water'!$D$5:$U$352,MATCH($B145,'Mapping water'!$B$5:$B$352,0),MATCH(I$3,'Mapping water'!$D$4:$U$4,0))*$D145</f>
        <v>0</v>
      </c>
      <c r="J145" s="32">
        <f>INDEX('Mapping water'!$D$5:$U$352,MATCH($B145,'Mapping water'!$B$5:$B$352,0),MATCH(J$3,'Mapping water'!$D$4:$U$4,0))*$D145</f>
        <v>69866</v>
      </c>
      <c r="K145" s="32">
        <f>INDEX('Mapping water'!$D$5:$U$352,MATCH($B145,'Mapping water'!$B$5:$B$352,0),MATCH(K$3,'Mapping water'!$D$4:$U$4,0))*$D145</f>
        <v>0</v>
      </c>
      <c r="L145" s="32">
        <f>INDEX('Mapping water'!$D$5:$U$352,MATCH($B145,'Mapping water'!$B$5:$B$352,0),MATCH(L$3,'Mapping water'!$D$4:$U$4,0))*$D145</f>
        <v>0</v>
      </c>
      <c r="M145" s="32">
        <f>INDEX('Mapping water'!$D$5:$U$352,MATCH($B145,'Mapping water'!$B$5:$B$352,0),MATCH(M$3,'Mapping water'!$D$4:$U$4,0))*$D145</f>
        <v>0</v>
      </c>
      <c r="N145" s="32">
        <f>INDEX('Mapping water'!$D$5:$U$352,MATCH($B145,'Mapping water'!$B$5:$B$352,0),MATCH(N$3,'Mapping water'!$D$4:$U$4,0))*$D145</f>
        <v>0</v>
      </c>
      <c r="O145" s="32">
        <f>INDEX('Mapping water'!$D$5:$U$352,MATCH($B145,'Mapping water'!$B$5:$B$352,0),MATCH(O$3,'Mapping water'!$D$4:$U$4,0))*$D145</f>
        <v>0</v>
      </c>
      <c r="P145" s="32">
        <f>INDEX('Mapping water'!$D$5:$U$352,MATCH($B145,'Mapping water'!$B$5:$B$352,0),MATCH(P$3,'Mapping water'!$D$4:$U$4,0))*$D145</f>
        <v>0</v>
      </c>
      <c r="Q145" s="32">
        <f>INDEX('Mapping water'!$D$5:$U$352,MATCH($B145,'Mapping water'!$B$5:$B$352,0),MATCH(Q$3,'Mapping water'!$D$4:$U$4,0))*$D145</f>
        <v>0</v>
      </c>
      <c r="R145" s="32">
        <f>INDEX('Mapping water'!$D$5:$U$352,MATCH($B145,'Mapping water'!$B$5:$B$352,0),MATCH(R$3,'Mapping water'!$D$4:$U$4,0))*$D145</f>
        <v>0</v>
      </c>
      <c r="S145" s="32">
        <f>INDEX('Mapping water'!$D$5:$U$352,MATCH($B145,'Mapping water'!$B$5:$B$352,0),MATCH(S$3,'Mapping water'!$D$4:$U$4,0))*$D145</f>
        <v>0</v>
      </c>
      <c r="T145" s="32">
        <f>INDEX('Mapping water'!$D$5:$U$352,MATCH($B145,'Mapping water'!$B$5:$B$352,0),MATCH(T$3,'Mapping water'!$D$4:$U$4,0))*$D145</f>
        <v>0</v>
      </c>
      <c r="U145" s="32">
        <f>INDEX('Mapping water'!$D$5:$U$352,MATCH($B145,'Mapping water'!$B$5:$B$352,0),MATCH(U$3,'Mapping water'!$D$4:$U$4,0))*$D145</f>
        <v>0</v>
      </c>
      <c r="V145" s="32">
        <f>INDEX('Mapping water'!$D$5:$U$352,MATCH($B145,'Mapping water'!$B$5:$B$352,0),MATCH(V$3,'Mapping water'!$D$4:$U$4,0))*$D145</f>
        <v>0</v>
      </c>
      <c r="W145" s="32">
        <f>INDEX('Mapping water'!$D$5:$U$352,MATCH($B145,'Mapping water'!$B$5:$B$352,0),MATCH(W$3,'Mapping water'!$D$4:$U$4,0))*$D145</f>
        <v>0</v>
      </c>
      <c r="X145" s="32">
        <f>INDEX('Mapping water'!$D$5:$U$352,MATCH($B145,'Mapping water'!$B$5:$B$352,0),MATCH(X$3,'Mapping water'!$D$4:$U$4,0))*$D145</f>
        <v>0</v>
      </c>
      <c r="Y145" s="32">
        <f>INDEX('Mapping water'!$D$5:$U$352,MATCH($B145,'Mapping water'!$B$5:$B$352,0),MATCH(Y$3,'Mapping water'!$D$4:$U$4,0))*$D145</f>
        <v>0</v>
      </c>
    </row>
    <row r="146" spans="1:25" x14ac:dyDescent="0.45">
      <c r="A146" s="10" t="s">
        <v>545</v>
      </c>
      <c r="B146" s="10" t="s">
        <v>546</v>
      </c>
      <c r="C146" s="10" t="s">
        <v>174</v>
      </c>
      <c r="D146" s="32">
        <f>INDEX('ONS data MYE 5'!$K$6:$K$445, MATCH($B146,'ONS data MYE 5'!$B$6:$B$445,0))</f>
        <v>52649</v>
      </c>
      <c r="E146" s="32">
        <f>INDEX('ONS data MYE 5'!$L$6:$L$445, MATCH($B146,'ONS data MYE 5'!$B$6:$B$445,0))</f>
        <v>25</v>
      </c>
      <c r="F146" s="32">
        <f t="shared" si="4"/>
        <v>3.2188758248682006</v>
      </c>
      <c r="G146" s="32">
        <f t="shared" si="5"/>
        <v>10.361161575920939</v>
      </c>
      <c r="H146" s="32">
        <f>INDEX('Mapping water'!$D$5:$U$352,MATCH($B146,'Mapping water'!$B$5:$B$352,0),MATCH(H$3,'Mapping water'!$D$4:$U$4,0))*$D146</f>
        <v>0</v>
      </c>
      <c r="I146" s="32">
        <f>INDEX('Mapping water'!$D$5:$U$352,MATCH($B146,'Mapping water'!$B$5:$B$352,0),MATCH(I$3,'Mapping water'!$D$4:$U$4,0))*$D146</f>
        <v>0</v>
      </c>
      <c r="J146" s="32">
        <f>INDEX('Mapping water'!$D$5:$U$352,MATCH($B146,'Mapping water'!$B$5:$B$352,0),MATCH(J$3,'Mapping water'!$D$4:$U$4,0))*$D146</f>
        <v>52649</v>
      </c>
      <c r="K146" s="32">
        <f>INDEX('Mapping water'!$D$5:$U$352,MATCH($B146,'Mapping water'!$B$5:$B$352,0),MATCH(K$3,'Mapping water'!$D$4:$U$4,0))*$D146</f>
        <v>0</v>
      </c>
      <c r="L146" s="32">
        <f>INDEX('Mapping water'!$D$5:$U$352,MATCH($B146,'Mapping water'!$B$5:$B$352,0),MATCH(L$3,'Mapping water'!$D$4:$U$4,0))*$D146</f>
        <v>0</v>
      </c>
      <c r="M146" s="32">
        <f>INDEX('Mapping water'!$D$5:$U$352,MATCH($B146,'Mapping water'!$B$5:$B$352,0),MATCH(M$3,'Mapping water'!$D$4:$U$4,0))*$D146</f>
        <v>0</v>
      </c>
      <c r="N146" s="32">
        <f>INDEX('Mapping water'!$D$5:$U$352,MATCH($B146,'Mapping water'!$B$5:$B$352,0),MATCH(N$3,'Mapping water'!$D$4:$U$4,0))*$D146</f>
        <v>0</v>
      </c>
      <c r="O146" s="32">
        <f>INDEX('Mapping water'!$D$5:$U$352,MATCH($B146,'Mapping water'!$B$5:$B$352,0),MATCH(O$3,'Mapping water'!$D$4:$U$4,0))*$D146</f>
        <v>0</v>
      </c>
      <c r="P146" s="32">
        <f>INDEX('Mapping water'!$D$5:$U$352,MATCH($B146,'Mapping water'!$B$5:$B$352,0),MATCH(P$3,'Mapping water'!$D$4:$U$4,0))*$D146</f>
        <v>0</v>
      </c>
      <c r="Q146" s="32">
        <f>INDEX('Mapping water'!$D$5:$U$352,MATCH($B146,'Mapping water'!$B$5:$B$352,0),MATCH(Q$3,'Mapping water'!$D$4:$U$4,0))*$D146</f>
        <v>0</v>
      </c>
      <c r="R146" s="32">
        <f>INDEX('Mapping water'!$D$5:$U$352,MATCH($B146,'Mapping water'!$B$5:$B$352,0),MATCH(R$3,'Mapping water'!$D$4:$U$4,0))*$D146</f>
        <v>0</v>
      </c>
      <c r="S146" s="32">
        <f>INDEX('Mapping water'!$D$5:$U$352,MATCH($B146,'Mapping water'!$B$5:$B$352,0),MATCH(S$3,'Mapping water'!$D$4:$U$4,0))*$D146</f>
        <v>0</v>
      </c>
      <c r="T146" s="32">
        <f>INDEX('Mapping water'!$D$5:$U$352,MATCH($B146,'Mapping water'!$B$5:$B$352,0),MATCH(T$3,'Mapping water'!$D$4:$U$4,0))*$D146</f>
        <v>0</v>
      </c>
      <c r="U146" s="32">
        <f>INDEX('Mapping water'!$D$5:$U$352,MATCH($B146,'Mapping water'!$B$5:$B$352,0),MATCH(U$3,'Mapping water'!$D$4:$U$4,0))*$D146</f>
        <v>0</v>
      </c>
      <c r="V146" s="32">
        <f>INDEX('Mapping water'!$D$5:$U$352,MATCH($B146,'Mapping water'!$B$5:$B$352,0),MATCH(V$3,'Mapping water'!$D$4:$U$4,0))*$D146</f>
        <v>0</v>
      </c>
      <c r="W146" s="32">
        <f>INDEX('Mapping water'!$D$5:$U$352,MATCH($B146,'Mapping water'!$B$5:$B$352,0),MATCH(W$3,'Mapping water'!$D$4:$U$4,0))*$D146</f>
        <v>0</v>
      </c>
      <c r="X146" s="32">
        <f>INDEX('Mapping water'!$D$5:$U$352,MATCH($B146,'Mapping water'!$B$5:$B$352,0),MATCH(X$3,'Mapping water'!$D$4:$U$4,0))*$D146</f>
        <v>0</v>
      </c>
      <c r="Y146" s="32">
        <f>INDEX('Mapping water'!$D$5:$U$352,MATCH($B146,'Mapping water'!$B$5:$B$352,0),MATCH(Y$3,'Mapping water'!$D$4:$U$4,0))*$D146</f>
        <v>0</v>
      </c>
    </row>
    <row r="147" spans="1:25" x14ac:dyDescent="0.45">
      <c r="A147" s="10" t="s">
        <v>547</v>
      </c>
      <c r="B147" s="10" t="s">
        <v>548</v>
      </c>
      <c r="C147" s="10" t="s">
        <v>174</v>
      </c>
      <c r="D147" s="32">
        <f>INDEX('ONS data MYE 5'!$K$6:$K$445, MATCH($B147,'ONS data MYE 5'!$B$6:$B$445,0))</f>
        <v>103501</v>
      </c>
      <c r="E147" s="32">
        <f>INDEX('ONS data MYE 5'!$L$6:$L$445, MATCH($B147,'ONS data MYE 5'!$B$6:$B$445,0))</f>
        <v>67</v>
      </c>
      <c r="F147" s="32">
        <f t="shared" si="4"/>
        <v>4.2046926193909657</v>
      </c>
      <c r="G147" s="32">
        <f t="shared" si="5"/>
        <v>17.679440023560861</v>
      </c>
      <c r="H147" s="32">
        <f>INDEX('Mapping water'!$D$5:$U$352,MATCH($B147,'Mapping water'!$B$5:$B$352,0),MATCH(H$3,'Mapping water'!$D$4:$U$4,0))*$D147</f>
        <v>0</v>
      </c>
      <c r="I147" s="32">
        <f>INDEX('Mapping water'!$D$5:$U$352,MATCH($B147,'Mapping water'!$B$5:$B$352,0),MATCH(I$3,'Mapping water'!$D$4:$U$4,0))*$D147</f>
        <v>0</v>
      </c>
      <c r="J147" s="32">
        <f>INDEX('Mapping water'!$D$5:$U$352,MATCH($B147,'Mapping water'!$B$5:$B$352,0),MATCH(J$3,'Mapping water'!$D$4:$U$4,0))*$D147</f>
        <v>103501</v>
      </c>
      <c r="K147" s="32">
        <f>INDEX('Mapping water'!$D$5:$U$352,MATCH($B147,'Mapping water'!$B$5:$B$352,0),MATCH(K$3,'Mapping water'!$D$4:$U$4,0))*$D147</f>
        <v>0</v>
      </c>
      <c r="L147" s="32">
        <f>INDEX('Mapping water'!$D$5:$U$352,MATCH($B147,'Mapping water'!$B$5:$B$352,0),MATCH(L$3,'Mapping water'!$D$4:$U$4,0))*$D147</f>
        <v>0</v>
      </c>
      <c r="M147" s="32">
        <f>INDEX('Mapping water'!$D$5:$U$352,MATCH($B147,'Mapping water'!$B$5:$B$352,0),MATCH(M$3,'Mapping water'!$D$4:$U$4,0))*$D147</f>
        <v>0</v>
      </c>
      <c r="N147" s="32">
        <f>INDEX('Mapping water'!$D$5:$U$352,MATCH($B147,'Mapping water'!$B$5:$B$352,0),MATCH(N$3,'Mapping water'!$D$4:$U$4,0))*$D147</f>
        <v>0</v>
      </c>
      <c r="O147" s="32">
        <f>INDEX('Mapping water'!$D$5:$U$352,MATCH($B147,'Mapping water'!$B$5:$B$352,0),MATCH(O$3,'Mapping water'!$D$4:$U$4,0))*$D147</f>
        <v>0</v>
      </c>
      <c r="P147" s="32">
        <f>INDEX('Mapping water'!$D$5:$U$352,MATCH($B147,'Mapping water'!$B$5:$B$352,0),MATCH(P$3,'Mapping water'!$D$4:$U$4,0))*$D147</f>
        <v>0</v>
      </c>
      <c r="Q147" s="32">
        <f>INDEX('Mapping water'!$D$5:$U$352,MATCH($B147,'Mapping water'!$B$5:$B$352,0),MATCH(Q$3,'Mapping water'!$D$4:$U$4,0))*$D147</f>
        <v>0</v>
      </c>
      <c r="R147" s="32">
        <f>INDEX('Mapping water'!$D$5:$U$352,MATCH($B147,'Mapping water'!$B$5:$B$352,0),MATCH(R$3,'Mapping water'!$D$4:$U$4,0))*$D147</f>
        <v>0</v>
      </c>
      <c r="S147" s="32">
        <f>INDEX('Mapping water'!$D$5:$U$352,MATCH($B147,'Mapping water'!$B$5:$B$352,0),MATCH(S$3,'Mapping water'!$D$4:$U$4,0))*$D147</f>
        <v>0</v>
      </c>
      <c r="T147" s="32">
        <f>INDEX('Mapping water'!$D$5:$U$352,MATCH($B147,'Mapping water'!$B$5:$B$352,0),MATCH(T$3,'Mapping water'!$D$4:$U$4,0))*$D147</f>
        <v>0</v>
      </c>
      <c r="U147" s="32">
        <f>INDEX('Mapping water'!$D$5:$U$352,MATCH($B147,'Mapping water'!$B$5:$B$352,0),MATCH(U$3,'Mapping water'!$D$4:$U$4,0))*$D147</f>
        <v>0</v>
      </c>
      <c r="V147" s="32">
        <f>INDEX('Mapping water'!$D$5:$U$352,MATCH($B147,'Mapping water'!$B$5:$B$352,0),MATCH(V$3,'Mapping water'!$D$4:$U$4,0))*$D147</f>
        <v>0</v>
      </c>
      <c r="W147" s="32">
        <f>INDEX('Mapping water'!$D$5:$U$352,MATCH($B147,'Mapping water'!$B$5:$B$352,0),MATCH(W$3,'Mapping water'!$D$4:$U$4,0))*$D147</f>
        <v>0</v>
      </c>
      <c r="X147" s="32">
        <f>INDEX('Mapping water'!$D$5:$U$352,MATCH($B147,'Mapping water'!$B$5:$B$352,0),MATCH(X$3,'Mapping water'!$D$4:$U$4,0))*$D147</f>
        <v>0</v>
      </c>
      <c r="Y147" s="32">
        <f>INDEX('Mapping water'!$D$5:$U$352,MATCH($B147,'Mapping water'!$B$5:$B$352,0),MATCH(Y$3,'Mapping water'!$D$4:$U$4,0))*$D147</f>
        <v>0</v>
      </c>
    </row>
    <row r="148" spans="1:25" x14ac:dyDescent="0.45">
      <c r="A148" s="10" t="s">
        <v>549</v>
      </c>
      <c r="B148" s="10" t="s">
        <v>550</v>
      </c>
      <c r="C148" s="10" t="s">
        <v>174</v>
      </c>
      <c r="D148" s="32">
        <f>INDEX('ONS data MYE 5'!$K$6:$K$445, MATCH($B148,'ONS data MYE 5'!$B$6:$B$445,0))</f>
        <v>87194</v>
      </c>
      <c r="E148" s="32">
        <f>INDEX('ONS data MYE 5'!$L$6:$L$445, MATCH($B148,'ONS data MYE 5'!$B$6:$B$445,0))</f>
        <v>788</v>
      </c>
      <c r="F148" s="32">
        <f t="shared" si="4"/>
        <v>6.6694980898578793</v>
      </c>
      <c r="G148" s="32">
        <f t="shared" si="5"/>
        <v>44.482204770617898</v>
      </c>
      <c r="H148" s="32">
        <f>INDEX('Mapping water'!$D$5:$U$352,MATCH($B148,'Mapping water'!$B$5:$B$352,0),MATCH(H$3,'Mapping water'!$D$4:$U$4,0))*$D148</f>
        <v>0</v>
      </c>
      <c r="I148" s="32">
        <f>INDEX('Mapping water'!$D$5:$U$352,MATCH($B148,'Mapping water'!$B$5:$B$352,0),MATCH(I$3,'Mapping water'!$D$4:$U$4,0))*$D148</f>
        <v>0</v>
      </c>
      <c r="J148" s="32">
        <f>INDEX('Mapping water'!$D$5:$U$352,MATCH($B148,'Mapping water'!$B$5:$B$352,0),MATCH(J$3,'Mapping water'!$D$4:$U$4,0))*$D148</f>
        <v>87194</v>
      </c>
      <c r="K148" s="32">
        <f>INDEX('Mapping water'!$D$5:$U$352,MATCH($B148,'Mapping water'!$B$5:$B$352,0),MATCH(K$3,'Mapping water'!$D$4:$U$4,0))*$D148</f>
        <v>0</v>
      </c>
      <c r="L148" s="32">
        <f>INDEX('Mapping water'!$D$5:$U$352,MATCH($B148,'Mapping water'!$B$5:$B$352,0),MATCH(L$3,'Mapping water'!$D$4:$U$4,0))*$D148</f>
        <v>0</v>
      </c>
      <c r="M148" s="32">
        <f>INDEX('Mapping water'!$D$5:$U$352,MATCH($B148,'Mapping water'!$B$5:$B$352,0),MATCH(M$3,'Mapping water'!$D$4:$U$4,0))*$D148</f>
        <v>0</v>
      </c>
      <c r="N148" s="32">
        <f>INDEX('Mapping water'!$D$5:$U$352,MATCH($B148,'Mapping water'!$B$5:$B$352,0),MATCH(N$3,'Mapping water'!$D$4:$U$4,0))*$D148</f>
        <v>0</v>
      </c>
      <c r="O148" s="32">
        <f>INDEX('Mapping water'!$D$5:$U$352,MATCH($B148,'Mapping water'!$B$5:$B$352,0),MATCH(O$3,'Mapping water'!$D$4:$U$4,0))*$D148</f>
        <v>0</v>
      </c>
      <c r="P148" s="32">
        <f>INDEX('Mapping water'!$D$5:$U$352,MATCH($B148,'Mapping water'!$B$5:$B$352,0),MATCH(P$3,'Mapping water'!$D$4:$U$4,0))*$D148</f>
        <v>0</v>
      </c>
      <c r="Q148" s="32">
        <f>INDEX('Mapping water'!$D$5:$U$352,MATCH($B148,'Mapping water'!$B$5:$B$352,0),MATCH(Q$3,'Mapping water'!$D$4:$U$4,0))*$D148</f>
        <v>0</v>
      </c>
      <c r="R148" s="32">
        <f>INDEX('Mapping water'!$D$5:$U$352,MATCH($B148,'Mapping water'!$B$5:$B$352,0),MATCH(R$3,'Mapping water'!$D$4:$U$4,0))*$D148</f>
        <v>0</v>
      </c>
      <c r="S148" s="32">
        <f>INDEX('Mapping water'!$D$5:$U$352,MATCH($B148,'Mapping water'!$B$5:$B$352,0),MATCH(S$3,'Mapping water'!$D$4:$U$4,0))*$D148</f>
        <v>0</v>
      </c>
      <c r="T148" s="32">
        <f>INDEX('Mapping water'!$D$5:$U$352,MATCH($B148,'Mapping water'!$B$5:$B$352,0),MATCH(T$3,'Mapping water'!$D$4:$U$4,0))*$D148</f>
        <v>0</v>
      </c>
      <c r="U148" s="32">
        <f>INDEX('Mapping water'!$D$5:$U$352,MATCH($B148,'Mapping water'!$B$5:$B$352,0),MATCH(U$3,'Mapping water'!$D$4:$U$4,0))*$D148</f>
        <v>0</v>
      </c>
      <c r="V148" s="32">
        <f>INDEX('Mapping water'!$D$5:$U$352,MATCH($B148,'Mapping water'!$B$5:$B$352,0),MATCH(V$3,'Mapping water'!$D$4:$U$4,0))*$D148</f>
        <v>0</v>
      </c>
      <c r="W148" s="32">
        <f>INDEX('Mapping water'!$D$5:$U$352,MATCH($B148,'Mapping water'!$B$5:$B$352,0),MATCH(W$3,'Mapping water'!$D$4:$U$4,0))*$D148</f>
        <v>0</v>
      </c>
      <c r="X148" s="32">
        <f>INDEX('Mapping water'!$D$5:$U$352,MATCH($B148,'Mapping water'!$B$5:$B$352,0),MATCH(X$3,'Mapping water'!$D$4:$U$4,0))*$D148</f>
        <v>0</v>
      </c>
      <c r="Y148" s="32">
        <f>INDEX('Mapping water'!$D$5:$U$352,MATCH($B148,'Mapping water'!$B$5:$B$352,0),MATCH(Y$3,'Mapping water'!$D$4:$U$4,0))*$D148</f>
        <v>0</v>
      </c>
    </row>
    <row r="149" spans="1:25" x14ac:dyDescent="0.45">
      <c r="A149" s="10" t="s">
        <v>551</v>
      </c>
      <c r="B149" s="10" t="s">
        <v>552</v>
      </c>
      <c r="C149" s="10" t="s">
        <v>174</v>
      </c>
      <c r="D149" s="32">
        <f>INDEX('ONS data MYE 5'!$K$6:$K$445, MATCH($B149,'ONS data MYE 5'!$B$6:$B$445,0))</f>
        <v>111623</v>
      </c>
      <c r="E149" s="32">
        <f>INDEX('ONS data MYE 5'!$L$6:$L$445, MATCH($B149,'ONS data MYE 5'!$B$6:$B$445,0))</f>
        <v>550</v>
      </c>
      <c r="F149" s="32">
        <f t="shared" si="4"/>
        <v>6.3099182782265162</v>
      </c>
      <c r="G149" s="32">
        <f t="shared" si="5"/>
        <v>39.815068677897081</v>
      </c>
      <c r="H149" s="32">
        <f>INDEX('Mapping water'!$D$5:$U$352,MATCH($B149,'Mapping water'!$B$5:$B$352,0),MATCH(H$3,'Mapping water'!$D$4:$U$4,0))*$D149</f>
        <v>0</v>
      </c>
      <c r="I149" s="32">
        <f>INDEX('Mapping water'!$D$5:$U$352,MATCH($B149,'Mapping water'!$B$5:$B$352,0),MATCH(I$3,'Mapping water'!$D$4:$U$4,0))*$D149</f>
        <v>0</v>
      </c>
      <c r="J149" s="32">
        <f>INDEX('Mapping water'!$D$5:$U$352,MATCH($B149,'Mapping water'!$B$5:$B$352,0),MATCH(J$3,'Mapping water'!$D$4:$U$4,0))*$D149</f>
        <v>111623</v>
      </c>
      <c r="K149" s="32">
        <f>INDEX('Mapping water'!$D$5:$U$352,MATCH($B149,'Mapping water'!$B$5:$B$352,0),MATCH(K$3,'Mapping water'!$D$4:$U$4,0))*$D149</f>
        <v>0</v>
      </c>
      <c r="L149" s="32">
        <f>INDEX('Mapping water'!$D$5:$U$352,MATCH($B149,'Mapping water'!$B$5:$B$352,0),MATCH(L$3,'Mapping water'!$D$4:$U$4,0))*$D149</f>
        <v>0</v>
      </c>
      <c r="M149" s="32">
        <f>INDEX('Mapping water'!$D$5:$U$352,MATCH($B149,'Mapping water'!$B$5:$B$352,0),MATCH(M$3,'Mapping water'!$D$4:$U$4,0))*$D149</f>
        <v>0</v>
      </c>
      <c r="N149" s="32">
        <f>INDEX('Mapping water'!$D$5:$U$352,MATCH($B149,'Mapping water'!$B$5:$B$352,0),MATCH(N$3,'Mapping water'!$D$4:$U$4,0))*$D149</f>
        <v>0</v>
      </c>
      <c r="O149" s="32">
        <f>INDEX('Mapping water'!$D$5:$U$352,MATCH($B149,'Mapping water'!$B$5:$B$352,0),MATCH(O$3,'Mapping water'!$D$4:$U$4,0))*$D149</f>
        <v>0</v>
      </c>
      <c r="P149" s="32">
        <f>INDEX('Mapping water'!$D$5:$U$352,MATCH($B149,'Mapping water'!$B$5:$B$352,0),MATCH(P$3,'Mapping water'!$D$4:$U$4,0))*$D149</f>
        <v>0</v>
      </c>
      <c r="Q149" s="32">
        <f>INDEX('Mapping water'!$D$5:$U$352,MATCH($B149,'Mapping water'!$B$5:$B$352,0),MATCH(Q$3,'Mapping water'!$D$4:$U$4,0))*$D149</f>
        <v>0</v>
      </c>
      <c r="R149" s="32">
        <f>INDEX('Mapping water'!$D$5:$U$352,MATCH($B149,'Mapping water'!$B$5:$B$352,0),MATCH(R$3,'Mapping water'!$D$4:$U$4,0))*$D149</f>
        <v>0</v>
      </c>
      <c r="S149" s="32">
        <f>INDEX('Mapping water'!$D$5:$U$352,MATCH($B149,'Mapping water'!$B$5:$B$352,0),MATCH(S$3,'Mapping water'!$D$4:$U$4,0))*$D149</f>
        <v>0</v>
      </c>
      <c r="T149" s="32">
        <f>INDEX('Mapping water'!$D$5:$U$352,MATCH($B149,'Mapping water'!$B$5:$B$352,0),MATCH(T$3,'Mapping water'!$D$4:$U$4,0))*$D149</f>
        <v>0</v>
      </c>
      <c r="U149" s="32">
        <f>INDEX('Mapping water'!$D$5:$U$352,MATCH($B149,'Mapping water'!$B$5:$B$352,0),MATCH(U$3,'Mapping water'!$D$4:$U$4,0))*$D149</f>
        <v>0</v>
      </c>
      <c r="V149" s="32">
        <f>INDEX('Mapping water'!$D$5:$U$352,MATCH($B149,'Mapping water'!$B$5:$B$352,0),MATCH(V$3,'Mapping water'!$D$4:$U$4,0))*$D149</f>
        <v>0</v>
      </c>
      <c r="W149" s="32">
        <f>INDEX('Mapping water'!$D$5:$U$352,MATCH($B149,'Mapping water'!$B$5:$B$352,0),MATCH(W$3,'Mapping water'!$D$4:$U$4,0))*$D149</f>
        <v>0</v>
      </c>
      <c r="X149" s="32">
        <f>INDEX('Mapping water'!$D$5:$U$352,MATCH($B149,'Mapping water'!$B$5:$B$352,0),MATCH(X$3,'Mapping water'!$D$4:$U$4,0))*$D149</f>
        <v>0</v>
      </c>
      <c r="Y149" s="32">
        <f>INDEX('Mapping water'!$D$5:$U$352,MATCH($B149,'Mapping water'!$B$5:$B$352,0),MATCH(Y$3,'Mapping water'!$D$4:$U$4,0))*$D149</f>
        <v>0</v>
      </c>
    </row>
    <row r="150" spans="1:25" x14ac:dyDescent="0.45">
      <c r="A150" s="10" t="s">
        <v>553</v>
      </c>
      <c r="B150" s="10" t="s">
        <v>554</v>
      </c>
      <c r="C150" s="10" t="s">
        <v>174</v>
      </c>
      <c r="D150" s="32">
        <f>INDEX('ONS data MYE 5'!$K$6:$K$445, MATCH($B150,'ONS data MYE 5'!$B$6:$B$445,0))</f>
        <v>77140</v>
      </c>
      <c r="E150" s="32">
        <f>INDEX('ONS data MYE 5'!$L$6:$L$445, MATCH($B150,'ONS data MYE 5'!$B$6:$B$445,0))</f>
        <v>465</v>
      </c>
      <c r="F150" s="32">
        <f t="shared" si="4"/>
        <v>6.1420374055873559</v>
      </c>
      <c r="G150" s="32">
        <f t="shared" si="5"/>
        <v>37.724623491634254</v>
      </c>
      <c r="H150" s="32">
        <f>INDEX('Mapping water'!$D$5:$U$352,MATCH($B150,'Mapping water'!$B$5:$B$352,0),MATCH(H$3,'Mapping water'!$D$4:$U$4,0))*$D150</f>
        <v>0</v>
      </c>
      <c r="I150" s="32">
        <f>INDEX('Mapping water'!$D$5:$U$352,MATCH($B150,'Mapping water'!$B$5:$B$352,0),MATCH(I$3,'Mapping water'!$D$4:$U$4,0))*$D150</f>
        <v>0</v>
      </c>
      <c r="J150" s="32">
        <f>INDEX('Mapping water'!$D$5:$U$352,MATCH($B150,'Mapping water'!$B$5:$B$352,0),MATCH(J$3,'Mapping water'!$D$4:$U$4,0))*$D150</f>
        <v>77140</v>
      </c>
      <c r="K150" s="32">
        <f>INDEX('Mapping water'!$D$5:$U$352,MATCH($B150,'Mapping water'!$B$5:$B$352,0),MATCH(K$3,'Mapping water'!$D$4:$U$4,0))*$D150</f>
        <v>0</v>
      </c>
      <c r="L150" s="32">
        <f>INDEX('Mapping water'!$D$5:$U$352,MATCH($B150,'Mapping water'!$B$5:$B$352,0),MATCH(L$3,'Mapping water'!$D$4:$U$4,0))*$D150</f>
        <v>0</v>
      </c>
      <c r="M150" s="32">
        <f>INDEX('Mapping water'!$D$5:$U$352,MATCH($B150,'Mapping water'!$B$5:$B$352,0),MATCH(M$3,'Mapping water'!$D$4:$U$4,0))*$D150</f>
        <v>0</v>
      </c>
      <c r="N150" s="32">
        <f>INDEX('Mapping water'!$D$5:$U$352,MATCH($B150,'Mapping water'!$B$5:$B$352,0),MATCH(N$3,'Mapping water'!$D$4:$U$4,0))*$D150</f>
        <v>0</v>
      </c>
      <c r="O150" s="32">
        <f>INDEX('Mapping water'!$D$5:$U$352,MATCH($B150,'Mapping water'!$B$5:$B$352,0),MATCH(O$3,'Mapping water'!$D$4:$U$4,0))*$D150</f>
        <v>0</v>
      </c>
      <c r="P150" s="32">
        <f>INDEX('Mapping water'!$D$5:$U$352,MATCH($B150,'Mapping water'!$B$5:$B$352,0),MATCH(P$3,'Mapping water'!$D$4:$U$4,0))*$D150</f>
        <v>0</v>
      </c>
      <c r="Q150" s="32">
        <f>INDEX('Mapping water'!$D$5:$U$352,MATCH($B150,'Mapping water'!$B$5:$B$352,0),MATCH(Q$3,'Mapping water'!$D$4:$U$4,0))*$D150</f>
        <v>0</v>
      </c>
      <c r="R150" s="32">
        <f>INDEX('Mapping water'!$D$5:$U$352,MATCH($B150,'Mapping water'!$B$5:$B$352,0),MATCH(R$3,'Mapping water'!$D$4:$U$4,0))*$D150</f>
        <v>0</v>
      </c>
      <c r="S150" s="32">
        <f>INDEX('Mapping water'!$D$5:$U$352,MATCH($B150,'Mapping water'!$B$5:$B$352,0),MATCH(S$3,'Mapping water'!$D$4:$U$4,0))*$D150</f>
        <v>0</v>
      </c>
      <c r="T150" s="32">
        <f>INDEX('Mapping water'!$D$5:$U$352,MATCH($B150,'Mapping water'!$B$5:$B$352,0),MATCH(T$3,'Mapping water'!$D$4:$U$4,0))*$D150</f>
        <v>0</v>
      </c>
      <c r="U150" s="32">
        <f>INDEX('Mapping water'!$D$5:$U$352,MATCH($B150,'Mapping water'!$B$5:$B$352,0),MATCH(U$3,'Mapping water'!$D$4:$U$4,0))*$D150</f>
        <v>0</v>
      </c>
      <c r="V150" s="32">
        <f>INDEX('Mapping water'!$D$5:$U$352,MATCH($B150,'Mapping water'!$B$5:$B$352,0),MATCH(V$3,'Mapping water'!$D$4:$U$4,0))*$D150</f>
        <v>0</v>
      </c>
      <c r="W150" s="32">
        <f>INDEX('Mapping water'!$D$5:$U$352,MATCH($B150,'Mapping water'!$B$5:$B$352,0),MATCH(W$3,'Mapping water'!$D$4:$U$4,0))*$D150</f>
        <v>0</v>
      </c>
      <c r="X150" s="32">
        <f>INDEX('Mapping water'!$D$5:$U$352,MATCH($B150,'Mapping water'!$B$5:$B$352,0),MATCH(X$3,'Mapping water'!$D$4:$U$4,0))*$D150</f>
        <v>0</v>
      </c>
      <c r="Y150" s="32">
        <f>INDEX('Mapping water'!$D$5:$U$352,MATCH($B150,'Mapping water'!$B$5:$B$352,0),MATCH(Y$3,'Mapping water'!$D$4:$U$4,0))*$D150</f>
        <v>0</v>
      </c>
    </row>
    <row r="151" spans="1:25" x14ac:dyDescent="0.45">
      <c r="A151" s="10" t="s">
        <v>555</v>
      </c>
      <c r="B151" s="10" t="s">
        <v>556</v>
      </c>
      <c r="C151" s="10" t="s">
        <v>174</v>
      </c>
      <c r="D151" s="32">
        <f>INDEX('ONS data MYE 5'!$K$6:$K$445, MATCH($B151,'ONS data MYE 5'!$B$6:$B$445,0))</f>
        <v>80150</v>
      </c>
      <c r="E151" s="32">
        <f>INDEX('ONS data MYE 5'!$L$6:$L$445, MATCH($B151,'ONS data MYE 5'!$B$6:$B$445,0))</f>
        <v>1098</v>
      </c>
      <c r="F151" s="32">
        <f t="shared" si="4"/>
        <v>7.0012456220694759</v>
      </c>
      <c r="G151" s="32">
        <f t="shared" si="5"/>
        <v>49.017440260547005</v>
      </c>
      <c r="H151" s="32">
        <f>INDEX('Mapping water'!$D$5:$U$352,MATCH($B151,'Mapping water'!$B$5:$B$352,0),MATCH(H$3,'Mapping water'!$D$4:$U$4,0))*$D151</f>
        <v>0</v>
      </c>
      <c r="I151" s="32">
        <f>INDEX('Mapping water'!$D$5:$U$352,MATCH($B151,'Mapping water'!$B$5:$B$352,0),MATCH(I$3,'Mapping water'!$D$4:$U$4,0))*$D151</f>
        <v>0</v>
      </c>
      <c r="J151" s="32">
        <f>INDEX('Mapping water'!$D$5:$U$352,MATCH($B151,'Mapping water'!$B$5:$B$352,0),MATCH(J$3,'Mapping water'!$D$4:$U$4,0))*$D151</f>
        <v>80150</v>
      </c>
      <c r="K151" s="32">
        <f>INDEX('Mapping water'!$D$5:$U$352,MATCH($B151,'Mapping water'!$B$5:$B$352,0),MATCH(K$3,'Mapping water'!$D$4:$U$4,0))*$D151</f>
        <v>0</v>
      </c>
      <c r="L151" s="32">
        <f>INDEX('Mapping water'!$D$5:$U$352,MATCH($B151,'Mapping water'!$B$5:$B$352,0),MATCH(L$3,'Mapping water'!$D$4:$U$4,0))*$D151</f>
        <v>0</v>
      </c>
      <c r="M151" s="32">
        <f>INDEX('Mapping water'!$D$5:$U$352,MATCH($B151,'Mapping water'!$B$5:$B$352,0),MATCH(M$3,'Mapping water'!$D$4:$U$4,0))*$D151</f>
        <v>0</v>
      </c>
      <c r="N151" s="32">
        <f>INDEX('Mapping water'!$D$5:$U$352,MATCH($B151,'Mapping water'!$B$5:$B$352,0),MATCH(N$3,'Mapping water'!$D$4:$U$4,0))*$D151</f>
        <v>0</v>
      </c>
      <c r="O151" s="32">
        <f>INDEX('Mapping water'!$D$5:$U$352,MATCH($B151,'Mapping water'!$B$5:$B$352,0),MATCH(O$3,'Mapping water'!$D$4:$U$4,0))*$D151</f>
        <v>0</v>
      </c>
      <c r="P151" s="32">
        <f>INDEX('Mapping water'!$D$5:$U$352,MATCH($B151,'Mapping water'!$B$5:$B$352,0),MATCH(P$3,'Mapping water'!$D$4:$U$4,0))*$D151</f>
        <v>0</v>
      </c>
      <c r="Q151" s="32">
        <f>INDEX('Mapping water'!$D$5:$U$352,MATCH($B151,'Mapping water'!$B$5:$B$352,0),MATCH(Q$3,'Mapping water'!$D$4:$U$4,0))*$D151</f>
        <v>0</v>
      </c>
      <c r="R151" s="32">
        <f>INDEX('Mapping water'!$D$5:$U$352,MATCH($B151,'Mapping water'!$B$5:$B$352,0),MATCH(R$3,'Mapping water'!$D$4:$U$4,0))*$D151</f>
        <v>0</v>
      </c>
      <c r="S151" s="32">
        <f>INDEX('Mapping water'!$D$5:$U$352,MATCH($B151,'Mapping water'!$B$5:$B$352,0),MATCH(S$3,'Mapping water'!$D$4:$U$4,0))*$D151</f>
        <v>0</v>
      </c>
      <c r="T151" s="32">
        <f>INDEX('Mapping water'!$D$5:$U$352,MATCH($B151,'Mapping water'!$B$5:$B$352,0),MATCH(T$3,'Mapping water'!$D$4:$U$4,0))*$D151</f>
        <v>0</v>
      </c>
      <c r="U151" s="32">
        <f>INDEX('Mapping water'!$D$5:$U$352,MATCH($B151,'Mapping water'!$B$5:$B$352,0),MATCH(U$3,'Mapping water'!$D$4:$U$4,0))*$D151</f>
        <v>0</v>
      </c>
      <c r="V151" s="32">
        <f>INDEX('Mapping water'!$D$5:$U$352,MATCH($B151,'Mapping water'!$B$5:$B$352,0),MATCH(V$3,'Mapping water'!$D$4:$U$4,0))*$D151</f>
        <v>0</v>
      </c>
      <c r="W151" s="32">
        <f>INDEX('Mapping water'!$D$5:$U$352,MATCH($B151,'Mapping water'!$B$5:$B$352,0),MATCH(W$3,'Mapping water'!$D$4:$U$4,0))*$D151</f>
        <v>0</v>
      </c>
      <c r="X151" s="32">
        <f>INDEX('Mapping water'!$D$5:$U$352,MATCH($B151,'Mapping water'!$B$5:$B$352,0),MATCH(X$3,'Mapping water'!$D$4:$U$4,0))*$D151</f>
        <v>0</v>
      </c>
      <c r="Y151" s="32">
        <f>INDEX('Mapping water'!$D$5:$U$352,MATCH($B151,'Mapping water'!$B$5:$B$352,0),MATCH(Y$3,'Mapping water'!$D$4:$U$4,0))*$D151</f>
        <v>0</v>
      </c>
    </row>
    <row r="152" spans="1:25" x14ac:dyDescent="0.45">
      <c r="A152" s="10" t="s">
        <v>557</v>
      </c>
      <c r="B152" s="10" t="s">
        <v>558</v>
      </c>
      <c r="C152" s="10" t="s">
        <v>174</v>
      </c>
      <c r="D152" s="32">
        <f>INDEX('ONS data MYE 5'!$K$6:$K$445, MATCH($B152,'ONS data MYE 5'!$B$6:$B$445,0))</f>
        <v>140172</v>
      </c>
      <c r="E152" s="32">
        <f>INDEX('ONS data MYE 5'!$L$6:$L$445, MATCH($B152,'ONS data MYE 5'!$B$6:$B$445,0))</f>
        <v>243</v>
      </c>
      <c r="F152" s="32">
        <f t="shared" si="4"/>
        <v>5.4930614433405482</v>
      </c>
      <c r="G152" s="32">
        <f t="shared" si="5"/>
        <v>30.173724020314548</v>
      </c>
      <c r="H152" s="32">
        <f>INDEX('Mapping water'!$D$5:$U$352,MATCH($B152,'Mapping water'!$B$5:$B$352,0),MATCH(H$3,'Mapping water'!$D$4:$U$4,0))*$D152</f>
        <v>0</v>
      </c>
      <c r="I152" s="32">
        <f>INDEX('Mapping water'!$D$5:$U$352,MATCH($B152,'Mapping water'!$B$5:$B$352,0),MATCH(I$3,'Mapping water'!$D$4:$U$4,0))*$D152</f>
        <v>0</v>
      </c>
      <c r="J152" s="32">
        <f>INDEX('Mapping water'!$D$5:$U$352,MATCH($B152,'Mapping water'!$B$5:$B$352,0),MATCH(J$3,'Mapping water'!$D$4:$U$4,0))*$D152</f>
        <v>140172</v>
      </c>
      <c r="K152" s="32">
        <f>INDEX('Mapping water'!$D$5:$U$352,MATCH($B152,'Mapping water'!$B$5:$B$352,0),MATCH(K$3,'Mapping water'!$D$4:$U$4,0))*$D152</f>
        <v>0</v>
      </c>
      <c r="L152" s="32">
        <f>INDEX('Mapping water'!$D$5:$U$352,MATCH($B152,'Mapping water'!$B$5:$B$352,0),MATCH(L$3,'Mapping water'!$D$4:$U$4,0))*$D152</f>
        <v>0</v>
      </c>
      <c r="M152" s="32">
        <f>INDEX('Mapping water'!$D$5:$U$352,MATCH($B152,'Mapping water'!$B$5:$B$352,0),MATCH(M$3,'Mapping water'!$D$4:$U$4,0))*$D152</f>
        <v>0</v>
      </c>
      <c r="N152" s="32">
        <f>INDEX('Mapping water'!$D$5:$U$352,MATCH($B152,'Mapping water'!$B$5:$B$352,0),MATCH(N$3,'Mapping water'!$D$4:$U$4,0))*$D152</f>
        <v>0</v>
      </c>
      <c r="O152" s="32">
        <f>INDEX('Mapping water'!$D$5:$U$352,MATCH($B152,'Mapping water'!$B$5:$B$352,0),MATCH(O$3,'Mapping water'!$D$4:$U$4,0))*$D152</f>
        <v>0</v>
      </c>
      <c r="P152" s="32">
        <f>INDEX('Mapping water'!$D$5:$U$352,MATCH($B152,'Mapping water'!$B$5:$B$352,0),MATCH(P$3,'Mapping water'!$D$4:$U$4,0))*$D152</f>
        <v>0</v>
      </c>
      <c r="Q152" s="32">
        <f>INDEX('Mapping water'!$D$5:$U$352,MATCH($B152,'Mapping water'!$B$5:$B$352,0),MATCH(Q$3,'Mapping water'!$D$4:$U$4,0))*$D152</f>
        <v>0</v>
      </c>
      <c r="R152" s="32">
        <f>INDEX('Mapping water'!$D$5:$U$352,MATCH($B152,'Mapping water'!$B$5:$B$352,0),MATCH(R$3,'Mapping water'!$D$4:$U$4,0))*$D152</f>
        <v>0</v>
      </c>
      <c r="S152" s="32">
        <f>INDEX('Mapping water'!$D$5:$U$352,MATCH($B152,'Mapping water'!$B$5:$B$352,0),MATCH(S$3,'Mapping water'!$D$4:$U$4,0))*$D152</f>
        <v>0</v>
      </c>
      <c r="T152" s="32">
        <f>INDEX('Mapping water'!$D$5:$U$352,MATCH($B152,'Mapping water'!$B$5:$B$352,0),MATCH(T$3,'Mapping water'!$D$4:$U$4,0))*$D152</f>
        <v>0</v>
      </c>
      <c r="U152" s="32">
        <f>INDEX('Mapping water'!$D$5:$U$352,MATCH($B152,'Mapping water'!$B$5:$B$352,0),MATCH(U$3,'Mapping water'!$D$4:$U$4,0))*$D152</f>
        <v>0</v>
      </c>
      <c r="V152" s="32">
        <f>INDEX('Mapping water'!$D$5:$U$352,MATCH($B152,'Mapping water'!$B$5:$B$352,0),MATCH(V$3,'Mapping water'!$D$4:$U$4,0))*$D152</f>
        <v>0</v>
      </c>
      <c r="W152" s="32">
        <f>INDEX('Mapping water'!$D$5:$U$352,MATCH($B152,'Mapping water'!$B$5:$B$352,0),MATCH(W$3,'Mapping water'!$D$4:$U$4,0))*$D152</f>
        <v>0</v>
      </c>
      <c r="X152" s="32">
        <f>INDEX('Mapping water'!$D$5:$U$352,MATCH($B152,'Mapping water'!$B$5:$B$352,0),MATCH(X$3,'Mapping water'!$D$4:$U$4,0))*$D152</f>
        <v>0</v>
      </c>
      <c r="Y152" s="32">
        <f>INDEX('Mapping water'!$D$5:$U$352,MATCH($B152,'Mapping water'!$B$5:$B$352,0),MATCH(Y$3,'Mapping water'!$D$4:$U$4,0))*$D152</f>
        <v>0</v>
      </c>
    </row>
    <row r="153" spans="1:25" x14ac:dyDescent="0.45">
      <c r="A153" s="10" t="s">
        <v>559</v>
      </c>
      <c r="B153" s="10" t="s">
        <v>560</v>
      </c>
      <c r="C153" s="10" t="s">
        <v>174</v>
      </c>
      <c r="D153" s="32">
        <f>INDEX('ONS data MYE 5'!$K$6:$K$445, MATCH($B153,'ONS data MYE 5'!$B$6:$B$445,0))</f>
        <v>89655</v>
      </c>
      <c r="E153" s="32">
        <f>INDEX('ONS data MYE 5'!$L$6:$L$445, MATCH($B153,'ONS data MYE 5'!$B$6:$B$445,0))</f>
        <v>529</v>
      </c>
      <c r="F153" s="32">
        <f t="shared" si="4"/>
        <v>6.2709884318582994</v>
      </c>
      <c r="G153" s="32">
        <f t="shared" si="5"/>
        <v>39.325295912500614</v>
      </c>
      <c r="H153" s="32">
        <f>INDEX('Mapping water'!$D$5:$U$352,MATCH($B153,'Mapping water'!$B$5:$B$352,0),MATCH(H$3,'Mapping water'!$D$4:$U$4,0))*$D153</f>
        <v>0</v>
      </c>
      <c r="I153" s="32">
        <f>INDEX('Mapping water'!$D$5:$U$352,MATCH($B153,'Mapping water'!$B$5:$B$352,0),MATCH(I$3,'Mapping water'!$D$4:$U$4,0))*$D153</f>
        <v>0</v>
      </c>
      <c r="J153" s="32">
        <f>INDEX('Mapping water'!$D$5:$U$352,MATCH($B153,'Mapping water'!$B$5:$B$352,0),MATCH(J$3,'Mapping water'!$D$4:$U$4,0))*$D153</f>
        <v>89655</v>
      </c>
      <c r="K153" s="32">
        <f>INDEX('Mapping water'!$D$5:$U$352,MATCH($B153,'Mapping water'!$B$5:$B$352,0),MATCH(K$3,'Mapping water'!$D$4:$U$4,0))*$D153</f>
        <v>0</v>
      </c>
      <c r="L153" s="32">
        <f>INDEX('Mapping water'!$D$5:$U$352,MATCH($B153,'Mapping water'!$B$5:$B$352,0),MATCH(L$3,'Mapping water'!$D$4:$U$4,0))*$D153</f>
        <v>0</v>
      </c>
      <c r="M153" s="32">
        <f>INDEX('Mapping water'!$D$5:$U$352,MATCH($B153,'Mapping water'!$B$5:$B$352,0),MATCH(M$3,'Mapping water'!$D$4:$U$4,0))*$D153</f>
        <v>0</v>
      </c>
      <c r="N153" s="32">
        <f>INDEX('Mapping water'!$D$5:$U$352,MATCH($B153,'Mapping water'!$B$5:$B$352,0),MATCH(N$3,'Mapping water'!$D$4:$U$4,0))*$D153</f>
        <v>0</v>
      </c>
      <c r="O153" s="32">
        <f>INDEX('Mapping water'!$D$5:$U$352,MATCH($B153,'Mapping water'!$B$5:$B$352,0),MATCH(O$3,'Mapping water'!$D$4:$U$4,0))*$D153</f>
        <v>0</v>
      </c>
      <c r="P153" s="32">
        <f>INDEX('Mapping water'!$D$5:$U$352,MATCH($B153,'Mapping water'!$B$5:$B$352,0),MATCH(P$3,'Mapping water'!$D$4:$U$4,0))*$D153</f>
        <v>0</v>
      </c>
      <c r="Q153" s="32">
        <f>INDEX('Mapping water'!$D$5:$U$352,MATCH($B153,'Mapping water'!$B$5:$B$352,0),MATCH(Q$3,'Mapping water'!$D$4:$U$4,0))*$D153</f>
        <v>0</v>
      </c>
      <c r="R153" s="32">
        <f>INDEX('Mapping water'!$D$5:$U$352,MATCH($B153,'Mapping water'!$B$5:$B$352,0),MATCH(R$3,'Mapping water'!$D$4:$U$4,0))*$D153</f>
        <v>0</v>
      </c>
      <c r="S153" s="32">
        <f>INDEX('Mapping water'!$D$5:$U$352,MATCH($B153,'Mapping water'!$B$5:$B$352,0),MATCH(S$3,'Mapping water'!$D$4:$U$4,0))*$D153</f>
        <v>0</v>
      </c>
      <c r="T153" s="32">
        <f>INDEX('Mapping water'!$D$5:$U$352,MATCH($B153,'Mapping water'!$B$5:$B$352,0),MATCH(T$3,'Mapping water'!$D$4:$U$4,0))*$D153</f>
        <v>0</v>
      </c>
      <c r="U153" s="32">
        <f>INDEX('Mapping water'!$D$5:$U$352,MATCH($B153,'Mapping water'!$B$5:$B$352,0),MATCH(U$3,'Mapping water'!$D$4:$U$4,0))*$D153</f>
        <v>0</v>
      </c>
      <c r="V153" s="32">
        <f>INDEX('Mapping water'!$D$5:$U$352,MATCH($B153,'Mapping water'!$B$5:$B$352,0),MATCH(V$3,'Mapping water'!$D$4:$U$4,0))*$D153</f>
        <v>0</v>
      </c>
      <c r="W153" s="32">
        <f>INDEX('Mapping water'!$D$5:$U$352,MATCH($B153,'Mapping water'!$B$5:$B$352,0),MATCH(W$3,'Mapping water'!$D$4:$U$4,0))*$D153</f>
        <v>0</v>
      </c>
      <c r="X153" s="32">
        <f>INDEX('Mapping water'!$D$5:$U$352,MATCH($B153,'Mapping water'!$B$5:$B$352,0),MATCH(X$3,'Mapping water'!$D$4:$U$4,0))*$D153</f>
        <v>0</v>
      </c>
      <c r="Y153" s="32">
        <f>INDEX('Mapping water'!$D$5:$U$352,MATCH($B153,'Mapping water'!$B$5:$B$352,0),MATCH(Y$3,'Mapping water'!$D$4:$U$4,0))*$D153</f>
        <v>0</v>
      </c>
    </row>
    <row r="154" spans="1:25" x14ac:dyDescent="0.45">
      <c r="A154" s="10" t="s">
        <v>561</v>
      </c>
      <c r="B154" s="10" t="s">
        <v>562</v>
      </c>
      <c r="C154" s="10" t="s">
        <v>174</v>
      </c>
      <c r="D154" s="32">
        <f>INDEX('ONS data MYE 5'!$K$6:$K$445, MATCH($B154,'ONS data MYE 5'!$B$6:$B$445,0))</f>
        <v>139907</v>
      </c>
      <c r="E154" s="32">
        <f>INDEX('ONS data MYE 5'!$L$6:$L$445, MATCH($B154,'ONS data MYE 5'!$B$6:$B$445,0))</f>
        <v>983</v>
      </c>
      <c r="F154" s="32">
        <f t="shared" si="4"/>
        <v>6.8906091201471664</v>
      </c>
      <c r="G154" s="32">
        <f t="shared" si="5"/>
        <v>47.480494046655309</v>
      </c>
      <c r="H154" s="32">
        <f>INDEX('Mapping water'!$D$5:$U$352,MATCH($B154,'Mapping water'!$B$5:$B$352,0),MATCH(H$3,'Mapping water'!$D$4:$U$4,0))*$D154</f>
        <v>0</v>
      </c>
      <c r="I154" s="32">
        <f>INDEX('Mapping water'!$D$5:$U$352,MATCH($B154,'Mapping water'!$B$5:$B$352,0),MATCH(I$3,'Mapping water'!$D$4:$U$4,0))*$D154</f>
        <v>0</v>
      </c>
      <c r="J154" s="32">
        <f>INDEX('Mapping water'!$D$5:$U$352,MATCH($B154,'Mapping water'!$B$5:$B$352,0),MATCH(J$3,'Mapping water'!$D$4:$U$4,0))*$D154</f>
        <v>139907</v>
      </c>
      <c r="K154" s="32">
        <f>INDEX('Mapping water'!$D$5:$U$352,MATCH($B154,'Mapping water'!$B$5:$B$352,0),MATCH(K$3,'Mapping water'!$D$4:$U$4,0))*$D154</f>
        <v>0</v>
      </c>
      <c r="L154" s="32">
        <f>INDEX('Mapping water'!$D$5:$U$352,MATCH($B154,'Mapping water'!$B$5:$B$352,0),MATCH(L$3,'Mapping water'!$D$4:$U$4,0))*$D154</f>
        <v>0</v>
      </c>
      <c r="M154" s="32">
        <f>INDEX('Mapping water'!$D$5:$U$352,MATCH($B154,'Mapping water'!$B$5:$B$352,0),MATCH(M$3,'Mapping water'!$D$4:$U$4,0))*$D154</f>
        <v>0</v>
      </c>
      <c r="N154" s="32">
        <f>INDEX('Mapping water'!$D$5:$U$352,MATCH($B154,'Mapping water'!$B$5:$B$352,0),MATCH(N$3,'Mapping water'!$D$4:$U$4,0))*$D154</f>
        <v>0</v>
      </c>
      <c r="O154" s="32">
        <f>INDEX('Mapping water'!$D$5:$U$352,MATCH($B154,'Mapping water'!$B$5:$B$352,0),MATCH(O$3,'Mapping water'!$D$4:$U$4,0))*$D154</f>
        <v>0</v>
      </c>
      <c r="P154" s="32">
        <f>INDEX('Mapping water'!$D$5:$U$352,MATCH($B154,'Mapping water'!$B$5:$B$352,0),MATCH(P$3,'Mapping water'!$D$4:$U$4,0))*$D154</f>
        <v>0</v>
      </c>
      <c r="Q154" s="32">
        <f>INDEX('Mapping water'!$D$5:$U$352,MATCH($B154,'Mapping water'!$B$5:$B$352,0),MATCH(Q$3,'Mapping water'!$D$4:$U$4,0))*$D154</f>
        <v>0</v>
      </c>
      <c r="R154" s="32">
        <f>INDEX('Mapping water'!$D$5:$U$352,MATCH($B154,'Mapping water'!$B$5:$B$352,0),MATCH(R$3,'Mapping water'!$D$4:$U$4,0))*$D154</f>
        <v>0</v>
      </c>
      <c r="S154" s="32">
        <f>INDEX('Mapping water'!$D$5:$U$352,MATCH($B154,'Mapping water'!$B$5:$B$352,0),MATCH(S$3,'Mapping water'!$D$4:$U$4,0))*$D154</f>
        <v>0</v>
      </c>
      <c r="T154" s="32">
        <f>INDEX('Mapping water'!$D$5:$U$352,MATCH($B154,'Mapping water'!$B$5:$B$352,0),MATCH(T$3,'Mapping water'!$D$4:$U$4,0))*$D154</f>
        <v>0</v>
      </c>
      <c r="U154" s="32">
        <f>INDEX('Mapping water'!$D$5:$U$352,MATCH($B154,'Mapping water'!$B$5:$B$352,0),MATCH(U$3,'Mapping water'!$D$4:$U$4,0))*$D154</f>
        <v>0</v>
      </c>
      <c r="V154" s="32">
        <f>INDEX('Mapping water'!$D$5:$U$352,MATCH($B154,'Mapping water'!$B$5:$B$352,0),MATCH(V$3,'Mapping water'!$D$4:$U$4,0))*$D154</f>
        <v>0</v>
      </c>
      <c r="W154" s="32">
        <f>INDEX('Mapping water'!$D$5:$U$352,MATCH($B154,'Mapping water'!$B$5:$B$352,0),MATCH(W$3,'Mapping water'!$D$4:$U$4,0))*$D154</f>
        <v>0</v>
      </c>
      <c r="X154" s="32">
        <f>INDEX('Mapping water'!$D$5:$U$352,MATCH($B154,'Mapping water'!$B$5:$B$352,0),MATCH(X$3,'Mapping water'!$D$4:$U$4,0))*$D154</f>
        <v>0</v>
      </c>
      <c r="Y154" s="32">
        <f>INDEX('Mapping water'!$D$5:$U$352,MATCH($B154,'Mapping water'!$B$5:$B$352,0),MATCH(Y$3,'Mapping water'!$D$4:$U$4,0))*$D154</f>
        <v>0</v>
      </c>
    </row>
    <row r="155" spans="1:25" x14ac:dyDescent="0.45">
      <c r="A155" s="10" t="s">
        <v>563</v>
      </c>
      <c r="B155" s="10" t="s">
        <v>564</v>
      </c>
      <c r="C155" s="10" t="s">
        <v>174</v>
      </c>
      <c r="D155" s="32">
        <f>INDEX('ONS data MYE 5'!$K$6:$K$445, MATCH($B155,'ONS data MYE 5'!$B$6:$B$445,0))</f>
        <v>58105</v>
      </c>
      <c r="E155" s="32">
        <f>INDEX('ONS data MYE 5'!$L$6:$L$445, MATCH($B155,'ONS data MYE 5'!$B$6:$B$445,0))</f>
        <v>100</v>
      </c>
      <c r="F155" s="32">
        <f t="shared" si="4"/>
        <v>4.6051701859880918</v>
      </c>
      <c r="G155" s="32">
        <f t="shared" si="5"/>
        <v>21.207592441913597</v>
      </c>
      <c r="H155" s="32">
        <f>INDEX('Mapping water'!$D$5:$U$352,MATCH($B155,'Mapping water'!$B$5:$B$352,0),MATCH(H$3,'Mapping water'!$D$4:$U$4,0))*$D155</f>
        <v>0</v>
      </c>
      <c r="I155" s="32">
        <f>INDEX('Mapping water'!$D$5:$U$352,MATCH($B155,'Mapping water'!$B$5:$B$352,0),MATCH(I$3,'Mapping water'!$D$4:$U$4,0))*$D155</f>
        <v>0</v>
      </c>
      <c r="J155" s="32">
        <f>INDEX('Mapping water'!$D$5:$U$352,MATCH($B155,'Mapping water'!$B$5:$B$352,0),MATCH(J$3,'Mapping water'!$D$4:$U$4,0))*$D155</f>
        <v>58105</v>
      </c>
      <c r="K155" s="32">
        <f>INDEX('Mapping water'!$D$5:$U$352,MATCH($B155,'Mapping water'!$B$5:$B$352,0),MATCH(K$3,'Mapping water'!$D$4:$U$4,0))*$D155</f>
        <v>0</v>
      </c>
      <c r="L155" s="32">
        <f>INDEX('Mapping water'!$D$5:$U$352,MATCH($B155,'Mapping water'!$B$5:$B$352,0),MATCH(L$3,'Mapping water'!$D$4:$U$4,0))*$D155</f>
        <v>0</v>
      </c>
      <c r="M155" s="32">
        <f>INDEX('Mapping water'!$D$5:$U$352,MATCH($B155,'Mapping water'!$B$5:$B$352,0),MATCH(M$3,'Mapping water'!$D$4:$U$4,0))*$D155</f>
        <v>0</v>
      </c>
      <c r="N155" s="32">
        <f>INDEX('Mapping water'!$D$5:$U$352,MATCH($B155,'Mapping water'!$B$5:$B$352,0),MATCH(N$3,'Mapping water'!$D$4:$U$4,0))*$D155</f>
        <v>0</v>
      </c>
      <c r="O155" s="32">
        <f>INDEX('Mapping water'!$D$5:$U$352,MATCH($B155,'Mapping water'!$B$5:$B$352,0),MATCH(O$3,'Mapping water'!$D$4:$U$4,0))*$D155</f>
        <v>0</v>
      </c>
      <c r="P155" s="32">
        <f>INDEX('Mapping water'!$D$5:$U$352,MATCH($B155,'Mapping water'!$B$5:$B$352,0),MATCH(P$3,'Mapping water'!$D$4:$U$4,0))*$D155</f>
        <v>0</v>
      </c>
      <c r="Q155" s="32">
        <f>INDEX('Mapping water'!$D$5:$U$352,MATCH($B155,'Mapping water'!$B$5:$B$352,0),MATCH(Q$3,'Mapping water'!$D$4:$U$4,0))*$D155</f>
        <v>0</v>
      </c>
      <c r="R155" s="32">
        <f>INDEX('Mapping water'!$D$5:$U$352,MATCH($B155,'Mapping water'!$B$5:$B$352,0),MATCH(R$3,'Mapping water'!$D$4:$U$4,0))*$D155</f>
        <v>0</v>
      </c>
      <c r="S155" s="32">
        <f>INDEX('Mapping water'!$D$5:$U$352,MATCH($B155,'Mapping water'!$B$5:$B$352,0),MATCH(S$3,'Mapping water'!$D$4:$U$4,0))*$D155</f>
        <v>0</v>
      </c>
      <c r="T155" s="32">
        <f>INDEX('Mapping water'!$D$5:$U$352,MATCH($B155,'Mapping water'!$B$5:$B$352,0),MATCH(T$3,'Mapping water'!$D$4:$U$4,0))*$D155</f>
        <v>0</v>
      </c>
      <c r="U155" s="32">
        <f>INDEX('Mapping water'!$D$5:$U$352,MATCH($B155,'Mapping water'!$B$5:$B$352,0),MATCH(U$3,'Mapping water'!$D$4:$U$4,0))*$D155</f>
        <v>0</v>
      </c>
      <c r="V155" s="32">
        <f>INDEX('Mapping water'!$D$5:$U$352,MATCH($B155,'Mapping water'!$B$5:$B$352,0),MATCH(V$3,'Mapping water'!$D$4:$U$4,0))*$D155</f>
        <v>0</v>
      </c>
      <c r="W155" s="32">
        <f>INDEX('Mapping water'!$D$5:$U$352,MATCH($B155,'Mapping water'!$B$5:$B$352,0),MATCH(W$3,'Mapping water'!$D$4:$U$4,0))*$D155</f>
        <v>0</v>
      </c>
      <c r="X155" s="32">
        <f>INDEX('Mapping water'!$D$5:$U$352,MATCH($B155,'Mapping water'!$B$5:$B$352,0),MATCH(X$3,'Mapping water'!$D$4:$U$4,0))*$D155</f>
        <v>0</v>
      </c>
      <c r="Y155" s="32">
        <f>INDEX('Mapping water'!$D$5:$U$352,MATCH($B155,'Mapping water'!$B$5:$B$352,0),MATCH(Y$3,'Mapping water'!$D$4:$U$4,0))*$D155</f>
        <v>0</v>
      </c>
    </row>
    <row r="156" spans="1:25" x14ac:dyDescent="0.45">
      <c r="A156" s="10" t="s">
        <v>565</v>
      </c>
      <c r="B156" s="10" t="s">
        <v>566</v>
      </c>
      <c r="C156" s="10" t="s">
        <v>174</v>
      </c>
      <c r="D156" s="32">
        <f>INDEX('ONS data MYE 5'!$K$6:$K$445, MATCH($B156,'ONS data MYE 5'!$B$6:$B$445,0))</f>
        <v>69104</v>
      </c>
      <c r="E156" s="32">
        <f>INDEX('ONS data MYE 5'!$L$6:$L$445, MATCH($B156,'ONS data MYE 5'!$B$6:$B$445,0))</f>
        <v>501</v>
      </c>
      <c r="F156" s="32">
        <f t="shared" si="4"/>
        <v>6.2166061010848646</v>
      </c>
      <c r="G156" s="32">
        <f t="shared" si="5"/>
        <v>38.646191416045561</v>
      </c>
      <c r="H156" s="32">
        <f>INDEX('Mapping water'!$D$5:$U$352,MATCH($B156,'Mapping water'!$B$5:$B$352,0),MATCH(H$3,'Mapping water'!$D$4:$U$4,0))*$D156</f>
        <v>0</v>
      </c>
      <c r="I156" s="32">
        <f>INDEX('Mapping water'!$D$5:$U$352,MATCH($B156,'Mapping water'!$B$5:$B$352,0),MATCH(I$3,'Mapping water'!$D$4:$U$4,0))*$D156</f>
        <v>0</v>
      </c>
      <c r="J156" s="32">
        <f>INDEX('Mapping water'!$D$5:$U$352,MATCH($B156,'Mapping water'!$B$5:$B$352,0),MATCH(J$3,'Mapping water'!$D$4:$U$4,0))*$D156</f>
        <v>69104</v>
      </c>
      <c r="K156" s="32">
        <f>INDEX('Mapping water'!$D$5:$U$352,MATCH($B156,'Mapping water'!$B$5:$B$352,0),MATCH(K$3,'Mapping water'!$D$4:$U$4,0))*$D156</f>
        <v>0</v>
      </c>
      <c r="L156" s="32">
        <f>INDEX('Mapping water'!$D$5:$U$352,MATCH($B156,'Mapping water'!$B$5:$B$352,0),MATCH(L$3,'Mapping water'!$D$4:$U$4,0))*$D156</f>
        <v>0</v>
      </c>
      <c r="M156" s="32">
        <f>INDEX('Mapping water'!$D$5:$U$352,MATCH($B156,'Mapping water'!$B$5:$B$352,0),MATCH(M$3,'Mapping water'!$D$4:$U$4,0))*$D156</f>
        <v>0</v>
      </c>
      <c r="N156" s="32">
        <f>INDEX('Mapping water'!$D$5:$U$352,MATCH($B156,'Mapping water'!$B$5:$B$352,0),MATCH(N$3,'Mapping water'!$D$4:$U$4,0))*$D156</f>
        <v>0</v>
      </c>
      <c r="O156" s="32">
        <f>INDEX('Mapping water'!$D$5:$U$352,MATCH($B156,'Mapping water'!$B$5:$B$352,0),MATCH(O$3,'Mapping water'!$D$4:$U$4,0))*$D156</f>
        <v>0</v>
      </c>
      <c r="P156" s="32">
        <f>INDEX('Mapping water'!$D$5:$U$352,MATCH($B156,'Mapping water'!$B$5:$B$352,0),MATCH(P$3,'Mapping water'!$D$4:$U$4,0))*$D156</f>
        <v>0</v>
      </c>
      <c r="Q156" s="32">
        <f>INDEX('Mapping water'!$D$5:$U$352,MATCH($B156,'Mapping water'!$B$5:$B$352,0),MATCH(Q$3,'Mapping water'!$D$4:$U$4,0))*$D156</f>
        <v>0</v>
      </c>
      <c r="R156" s="32">
        <f>INDEX('Mapping water'!$D$5:$U$352,MATCH($B156,'Mapping water'!$B$5:$B$352,0),MATCH(R$3,'Mapping water'!$D$4:$U$4,0))*$D156</f>
        <v>0</v>
      </c>
      <c r="S156" s="32">
        <f>INDEX('Mapping water'!$D$5:$U$352,MATCH($B156,'Mapping water'!$B$5:$B$352,0),MATCH(S$3,'Mapping water'!$D$4:$U$4,0))*$D156</f>
        <v>0</v>
      </c>
      <c r="T156" s="32">
        <f>INDEX('Mapping water'!$D$5:$U$352,MATCH($B156,'Mapping water'!$B$5:$B$352,0),MATCH(T$3,'Mapping water'!$D$4:$U$4,0))*$D156</f>
        <v>0</v>
      </c>
      <c r="U156" s="32">
        <f>INDEX('Mapping water'!$D$5:$U$352,MATCH($B156,'Mapping water'!$B$5:$B$352,0),MATCH(U$3,'Mapping water'!$D$4:$U$4,0))*$D156</f>
        <v>0</v>
      </c>
      <c r="V156" s="32">
        <f>INDEX('Mapping water'!$D$5:$U$352,MATCH($B156,'Mapping water'!$B$5:$B$352,0),MATCH(V$3,'Mapping water'!$D$4:$U$4,0))*$D156</f>
        <v>0</v>
      </c>
      <c r="W156" s="32">
        <f>INDEX('Mapping water'!$D$5:$U$352,MATCH($B156,'Mapping water'!$B$5:$B$352,0),MATCH(W$3,'Mapping water'!$D$4:$U$4,0))*$D156</f>
        <v>0</v>
      </c>
      <c r="X156" s="32">
        <f>INDEX('Mapping water'!$D$5:$U$352,MATCH($B156,'Mapping water'!$B$5:$B$352,0),MATCH(X$3,'Mapping water'!$D$4:$U$4,0))*$D156</f>
        <v>0</v>
      </c>
      <c r="Y156" s="32">
        <f>INDEX('Mapping water'!$D$5:$U$352,MATCH($B156,'Mapping water'!$B$5:$B$352,0),MATCH(Y$3,'Mapping water'!$D$4:$U$4,0))*$D156</f>
        <v>0</v>
      </c>
    </row>
    <row r="157" spans="1:25" x14ac:dyDescent="0.45">
      <c r="A157" s="10" t="s">
        <v>567</v>
      </c>
      <c r="B157" s="10" t="s">
        <v>568</v>
      </c>
      <c r="C157" s="10" t="s">
        <v>174</v>
      </c>
      <c r="D157" s="32">
        <f>INDEX('ONS data MYE 5'!$K$6:$K$445, MATCH($B157,'ONS data MYE 5'!$B$6:$B$445,0))</f>
        <v>109116</v>
      </c>
      <c r="E157" s="32">
        <f>INDEX('ONS data MYE 5'!$L$6:$L$445, MATCH($B157,'ONS data MYE 5'!$B$6:$B$445,0))</f>
        <v>966</v>
      </c>
      <c r="F157" s="32">
        <f t="shared" si="4"/>
        <v>6.8731638342125176</v>
      </c>
      <c r="G157" s="32">
        <f t="shared" si="5"/>
        <v>47.240381091926913</v>
      </c>
      <c r="H157" s="32">
        <f>INDEX('Mapping water'!$D$5:$U$352,MATCH($B157,'Mapping water'!$B$5:$B$352,0),MATCH(H$3,'Mapping water'!$D$4:$U$4,0))*$D157</f>
        <v>0</v>
      </c>
      <c r="I157" s="32">
        <f>INDEX('Mapping water'!$D$5:$U$352,MATCH($B157,'Mapping water'!$B$5:$B$352,0),MATCH(I$3,'Mapping water'!$D$4:$U$4,0))*$D157</f>
        <v>0</v>
      </c>
      <c r="J157" s="32">
        <f>INDEX('Mapping water'!$D$5:$U$352,MATCH($B157,'Mapping water'!$B$5:$B$352,0),MATCH(J$3,'Mapping water'!$D$4:$U$4,0))*$D157</f>
        <v>109116</v>
      </c>
      <c r="K157" s="32">
        <f>INDEX('Mapping water'!$D$5:$U$352,MATCH($B157,'Mapping water'!$B$5:$B$352,0),MATCH(K$3,'Mapping water'!$D$4:$U$4,0))*$D157</f>
        <v>0</v>
      </c>
      <c r="L157" s="32">
        <f>INDEX('Mapping water'!$D$5:$U$352,MATCH($B157,'Mapping water'!$B$5:$B$352,0),MATCH(L$3,'Mapping water'!$D$4:$U$4,0))*$D157</f>
        <v>0</v>
      </c>
      <c r="M157" s="32">
        <f>INDEX('Mapping water'!$D$5:$U$352,MATCH($B157,'Mapping water'!$B$5:$B$352,0),MATCH(M$3,'Mapping water'!$D$4:$U$4,0))*$D157</f>
        <v>0</v>
      </c>
      <c r="N157" s="32">
        <f>INDEX('Mapping water'!$D$5:$U$352,MATCH($B157,'Mapping water'!$B$5:$B$352,0),MATCH(N$3,'Mapping water'!$D$4:$U$4,0))*$D157</f>
        <v>0</v>
      </c>
      <c r="O157" s="32">
        <f>INDEX('Mapping water'!$D$5:$U$352,MATCH($B157,'Mapping water'!$B$5:$B$352,0),MATCH(O$3,'Mapping water'!$D$4:$U$4,0))*$D157</f>
        <v>0</v>
      </c>
      <c r="P157" s="32">
        <f>INDEX('Mapping water'!$D$5:$U$352,MATCH($B157,'Mapping water'!$B$5:$B$352,0),MATCH(P$3,'Mapping water'!$D$4:$U$4,0))*$D157</f>
        <v>0</v>
      </c>
      <c r="Q157" s="32">
        <f>INDEX('Mapping water'!$D$5:$U$352,MATCH($B157,'Mapping water'!$B$5:$B$352,0),MATCH(Q$3,'Mapping water'!$D$4:$U$4,0))*$D157</f>
        <v>0</v>
      </c>
      <c r="R157" s="32">
        <f>INDEX('Mapping water'!$D$5:$U$352,MATCH($B157,'Mapping water'!$B$5:$B$352,0),MATCH(R$3,'Mapping water'!$D$4:$U$4,0))*$D157</f>
        <v>0</v>
      </c>
      <c r="S157" s="32">
        <f>INDEX('Mapping water'!$D$5:$U$352,MATCH($B157,'Mapping water'!$B$5:$B$352,0),MATCH(S$3,'Mapping water'!$D$4:$U$4,0))*$D157</f>
        <v>0</v>
      </c>
      <c r="T157" s="32">
        <f>INDEX('Mapping water'!$D$5:$U$352,MATCH($B157,'Mapping water'!$B$5:$B$352,0),MATCH(T$3,'Mapping water'!$D$4:$U$4,0))*$D157</f>
        <v>0</v>
      </c>
      <c r="U157" s="32">
        <f>INDEX('Mapping water'!$D$5:$U$352,MATCH($B157,'Mapping water'!$B$5:$B$352,0),MATCH(U$3,'Mapping water'!$D$4:$U$4,0))*$D157</f>
        <v>0</v>
      </c>
      <c r="V157" s="32">
        <f>INDEX('Mapping water'!$D$5:$U$352,MATCH($B157,'Mapping water'!$B$5:$B$352,0),MATCH(V$3,'Mapping water'!$D$4:$U$4,0))*$D157</f>
        <v>0</v>
      </c>
      <c r="W157" s="32">
        <f>INDEX('Mapping water'!$D$5:$U$352,MATCH($B157,'Mapping water'!$B$5:$B$352,0),MATCH(W$3,'Mapping water'!$D$4:$U$4,0))*$D157</f>
        <v>0</v>
      </c>
      <c r="X157" s="32">
        <f>INDEX('Mapping water'!$D$5:$U$352,MATCH($B157,'Mapping water'!$B$5:$B$352,0),MATCH(X$3,'Mapping water'!$D$4:$U$4,0))*$D157</f>
        <v>0</v>
      </c>
      <c r="Y157" s="32">
        <f>INDEX('Mapping water'!$D$5:$U$352,MATCH($B157,'Mapping water'!$B$5:$B$352,0),MATCH(Y$3,'Mapping water'!$D$4:$U$4,0))*$D157</f>
        <v>0</v>
      </c>
    </row>
    <row r="158" spans="1:25" x14ac:dyDescent="0.45">
      <c r="A158" s="10" t="s">
        <v>569</v>
      </c>
      <c r="B158" s="10" t="s">
        <v>570</v>
      </c>
      <c r="C158" s="10" t="s">
        <v>174</v>
      </c>
      <c r="D158" s="32">
        <f>INDEX('ONS data MYE 5'!$K$6:$K$445, MATCH($B158,'ONS data MYE 5'!$B$6:$B$445,0))</f>
        <v>111845</v>
      </c>
      <c r="E158" s="32">
        <f>INDEX('ONS data MYE 5'!$L$6:$L$445, MATCH($B158,'ONS data MYE 5'!$B$6:$B$445,0))</f>
        <v>323</v>
      </c>
      <c r="F158" s="32">
        <f t="shared" si="4"/>
        <v>5.7776523232226564</v>
      </c>
      <c r="G158" s="32">
        <f t="shared" si="5"/>
        <v>33.381266368040158</v>
      </c>
      <c r="H158" s="32">
        <f>INDEX('Mapping water'!$D$5:$U$352,MATCH($B158,'Mapping water'!$B$5:$B$352,0),MATCH(H$3,'Mapping water'!$D$4:$U$4,0))*$D158</f>
        <v>0</v>
      </c>
      <c r="I158" s="32">
        <f>INDEX('Mapping water'!$D$5:$U$352,MATCH($B158,'Mapping water'!$B$5:$B$352,0),MATCH(I$3,'Mapping water'!$D$4:$U$4,0))*$D158</f>
        <v>0</v>
      </c>
      <c r="J158" s="32">
        <f>INDEX('Mapping water'!$D$5:$U$352,MATCH($B158,'Mapping water'!$B$5:$B$352,0),MATCH(J$3,'Mapping water'!$D$4:$U$4,0))*$D158</f>
        <v>111845</v>
      </c>
      <c r="K158" s="32">
        <f>INDEX('Mapping water'!$D$5:$U$352,MATCH($B158,'Mapping water'!$B$5:$B$352,0),MATCH(K$3,'Mapping water'!$D$4:$U$4,0))*$D158</f>
        <v>0</v>
      </c>
      <c r="L158" s="32">
        <f>INDEX('Mapping water'!$D$5:$U$352,MATCH($B158,'Mapping water'!$B$5:$B$352,0),MATCH(L$3,'Mapping water'!$D$4:$U$4,0))*$D158</f>
        <v>0</v>
      </c>
      <c r="M158" s="32">
        <f>INDEX('Mapping water'!$D$5:$U$352,MATCH($B158,'Mapping water'!$B$5:$B$352,0),MATCH(M$3,'Mapping water'!$D$4:$U$4,0))*$D158</f>
        <v>0</v>
      </c>
      <c r="N158" s="32">
        <f>INDEX('Mapping water'!$D$5:$U$352,MATCH($B158,'Mapping water'!$B$5:$B$352,0),MATCH(N$3,'Mapping water'!$D$4:$U$4,0))*$D158</f>
        <v>0</v>
      </c>
      <c r="O158" s="32">
        <f>INDEX('Mapping water'!$D$5:$U$352,MATCH($B158,'Mapping water'!$B$5:$B$352,0),MATCH(O$3,'Mapping water'!$D$4:$U$4,0))*$D158</f>
        <v>0</v>
      </c>
      <c r="P158" s="32">
        <f>INDEX('Mapping water'!$D$5:$U$352,MATCH($B158,'Mapping water'!$B$5:$B$352,0),MATCH(P$3,'Mapping water'!$D$4:$U$4,0))*$D158</f>
        <v>0</v>
      </c>
      <c r="Q158" s="32">
        <f>INDEX('Mapping water'!$D$5:$U$352,MATCH($B158,'Mapping water'!$B$5:$B$352,0),MATCH(Q$3,'Mapping water'!$D$4:$U$4,0))*$D158</f>
        <v>0</v>
      </c>
      <c r="R158" s="32">
        <f>INDEX('Mapping water'!$D$5:$U$352,MATCH($B158,'Mapping water'!$B$5:$B$352,0),MATCH(R$3,'Mapping water'!$D$4:$U$4,0))*$D158</f>
        <v>0</v>
      </c>
      <c r="S158" s="32">
        <f>INDEX('Mapping water'!$D$5:$U$352,MATCH($B158,'Mapping water'!$B$5:$B$352,0),MATCH(S$3,'Mapping water'!$D$4:$U$4,0))*$D158</f>
        <v>0</v>
      </c>
      <c r="T158" s="32">
        <f>INDEX('Mapping water'!$D$5:$U$352,MATCH($B158,'Mapping water'!$B$5:$B$352,0),MATCH(T$3,'Mapping water'!$D$4:$U$4,0))*$D158</f>
        <v>0</v>
      </c>
      <c r="U158" s="32">
        <f>INDEX('Mapping water'!$D$5:$U$352,MATCH($B158,'Mapping water'!$B$5:$B$352,0),MATCH(U$3,'Mapping water'!$D$4:$U$4,0))*$D158</f>
        <v>0</v>
      </c>
      <c r="V158" s="32">
        <f>INDEX('Mapping water'!$D$5:$U$352,MATCH($B158,'Mapping water'!$B$5:$B$352,0),MATCH(V$3,'Mapping water'!$D$4:$U$4,0))*$D158</f>
        <v>0</v>
      </c>
      <c r="W158" s="32">
        <f>INDEX('Mapping water'!$D$5:$U$352,MATCH($B158,'Mapping water'!$B$5:$B$352,0),MATCH(W$3,'Mapping water'!$D$4:$U$4,0))*$D158</f>
        <v>0</v>
      </c>
      <c r="X158" s="32">
        <f>INDEX('Mapping water'!$D$5:$U$352,MATCH($B158,'Mapping water'!$B$5:$B$352,0),MATCH(X$3,'Mapping water'!$D$4:$U$4,0))*$D158</f>
        <v>0</v>
      </c>
      <c r="Y158" s="32">
        <f>INDEX('Mapping water'!$D$5:$U$352,MATCH($B158,'Mapping water'!$B$5:$B$352,0),MATCH(Y$3,'Mapping water'!$D$4:$U$4,0))*$D158</f>
        <v>0</v>
      </c>
    </row>
    <row r="159" spans="1:25" x14ac:dyDescent="0.45">
      <c r="A159" s="10" t="s">
        <v>571</v>
      </c>
      <c r="B159" s="10" t="s">
        <v>572</v>
      </c>
      <c r="C159" s="10" t="s">
        <v>174</v>
      </c>
      <c r="D159" s="32">
        <f>INDEX('ONS data MYE 5'!$K$6:$K$445, MATCH($B159,'ONS data MYE 5'!$B$6:$B$445,0))</f>
        <v>108594</v>
      </c>
      <c r="E159" s="32">
        <f>INDEX('ONS data MYE 5'!$L$6:$L$445, MATCH($B159,'ONS data MYE 5'!$B$6:$B$445,0))</f>
        <v>385</v>
      </c>
      <c r="F159" s="32">
        <f t="shared" si="4"/>
        <v>5.9532433342877846</v>
      </c>
      <c r="G159" s="32">
        <f t="shared" si="5"/>
        <v>35.441106197241936</v>
      </c>
      <c r="H159" s="32">
        <f>INDEX('Mapping water'!$D$5:$U$352,MATCH($B159,'Mapping water'!$B$5:$B$352,0),MATCH(H$3,'Mapping water'!$D$4:$U$4,0))*$D159</f>
        <v>0</v>
      </c>
      <c r="I159" s="32">
        <f>INDEX('Mapping water'!$D$5:$U$352,MATCH($B159,'Mapping water'!$B$5:$B$352,0),MATCH(I$3,'Mapping water'!$D$4:$U$4,0))*$D159</f>
        <v>0</v>
      </c>
      <c r="J159" s="32">
        <f>INDEX('Mapping water'!$D$5:$U$352,MATCH($B159,'Mapping water'!$B$5:$B$352,0),MATCH(J$3,'Mapping water'!$D$4:$U$4,0))*$D159</f>
        <v>108594</v>
      </c>
      <c r="K159" s="32">
        <f>INDEX('Mapping water'!$D$5:$U$352,MATCH($B159,'Mapping water'!$B$5:$B$352,0),MATCH(K$3,'Mapping water'!$D$4:$U$4,0))*$D159</f>
        <v>0</v>
      </c>
      <c r="L159" s="32">
        <f>INDEX('Mapping water'!$D$5:$U$352,MATCH($B159,'Mapping water'!$B$5:$B$352,0),MATCH(L$3,'Mapping water'!$D$4:$U$4,0))*$D159</f>
        <v>0</v>
      </c>
      <c r="M159" s="32">
        <f>INDEX('Mapping water'!$D$5:$U$352,MATCH($B159,'Mapping water'!$B$5:$B$352,0),MATCH(M$3,'Mapping water'!$D$4:$U$4,0))*$D159</f>
        <v>0</v>
      </c>
      <c r="N159" s="32">
        <f>INDEX('Mapping water'!$D$5:$U$352,MATCH($B159,'Mapping water'!$B$5:$B$352,0),MATCH(N$3,'Mapping water'!$D$4:$U$4,0))*$D159</f>
        <v>0</v>
      </c>
      <c r="O159" s="32">
        <f>INDEX('Mapping water'!$D$5:$U$352,MATCH($B159,'Mapping water'!$B$5:$B$352,0),MATCH(O$3,'Mapping water'!$D$4:$U$4,0))*$D159</f>
        <v>0</v>
      </c>
      <c r="P159" s="32">
        <f>INDEX('Mapping water'!$D$5:$U$352,MATCH($B159,'Mapping water'!$B$5:$B$352,0),MATCH(P$3,'Mapping water'!$D$4:$U$4,0))*$D159</f>
        <v>0</v>
      </c>
      <c r="Q159" s="32">
        <f>INDEX('Mapping water'!$D$5:$U$352,MATCH($B159,'Mapping water'!$B$5:$B$352,0),MATCH(Q$3,'Mapping water'!$D$4:$U$4,0))*$D159</f>
        <v>0</v>
      </c>
      <c r="R159" s="32">
        <f>INDEX('Mapping water'!$D$5:$U$352,MATCH($B159,'Mapping water'!$B$5:$B$352,0),MATCH(R$3,'Mapping water'!$D$4:$U$4,0))*$D159</f>
        <v>0</v>
      </c>
      <c r="S159" s="32">
        <f>INDEX('Mapping water'!$D$5:$U$352,MATCH($B159,'Mapping water'!$B$5:$B$352,0),MATCH(S$3,'Mapping water'!$D$4:$U$4,0))*$D159</f>
        <v>0</v>
      </c>
      <c r="T159" s="32">
        <f>INDEX('Mapping water'!$D$5:$U$352,MATCH($B159,'Mapping water'!$B$5:$B$352,0),MATCH(T$3,'Mapping water'!$D$4:$U$4,0))*$D159</f>
        <v>0</v>
      </c>
      <c r="U159" s="32">
        <f>INDEX('Mapping water'!$D$5:$U$352,MATCH($B159,'Mapping water'!$B$5:$B$352,0),MATCH(U$3,'Mapping water'!$D$4:$U$4,0))*$D159</f>
        <v>0</v>
      </c>
      <c r="V159" s="32">
        <f>INDEX('Mapping water'!$D$5:$U$352,MATCH($B159,'Mapping water'!$B$5:$B$352,0),MATCH(V$3,'Mapping water'!$D$4:$U$4,0))*$D159</f>
        <v>0</v>
      </c>
      <c r="W159" s="32">
        <f>INDEX('Mapping water'!$D$5:$U$352,MATCH($B159,'Mapping water'!$B$5:$B$352,0),MATCH(W$3,'Mapping water'!$D$4:$U$4,0))*$D159</f>
        <v>0</v>
      </c>
      <c r="X159" s="32">
        <f>INDEX('Mapping water'!$D$5:$U$352,MATCH($B159,'Mapping water'!$B$5:$B$352,0),MATCH(X$3,'Mapping water'!$D$4:$U$4,0))*$D159</f>
        <v>0</v>
      </c>
      <c r="Y159" s="32">
        <f>INDEX('Mapping water'!$D$5:$U$352,MATCH($B159,'Mapping water'!$B$5:$B$352,0),MATCH(Y$3,'Mapping water'!$D$4:$U$4,0))*$D159</f>
        <v>0</v>
      </c>
    </row>
    <row r="160" spans="1:25" x14ac:dyDescent="0.45">
      <c r="A160" s="10" t="s">
        <v>573</v>
      </c>
      <c r="B160" s="10" t="s">
        <v>574</v>
      </c>
      <c r="C160" s="10" t="s">
        <v>174</v>
      </c>
      <c r="D160" s="32">
        <f>INDEX('ONS data MYE 5'!$K$6:$K$445, MATCH($B160,'ONS data MYE 5'!$B$6:$B$445,0))</f>
        <v>280788</v>
      </c>
      <c r="E160" s="32">
        <f>INDEX('ONS data MYE 5'!$L$6:$L$445, MATCH($B160,'ONS data MYE 5'!$B$6:$B$445,0))</f>
        <v>2009</v>
      </c>
      <c r="F160" s="32">
        <f t="shared" si="4"/>
        <v>7.6053923648149349</v>
      </c>
      <c r="G160" s="32">
        <f t="shared" si="5"/>
        <v>57.84199302278531</v>
      </c>
      <c r="H160" s="32">
        <f>INDEX('Mapping water'!$D$5:$U$352,MATCH($B160,'Mapping water'!$B$5:$B$352,0),MATCH(H$3,'Mapping water'!$D$4:$U$4,0))*$D160</f>
        <v>0</v>
      </c>
      <c r="I160" s="32">
        <f>INDEX('Mapping water'!$D$5:$U$352,MATCH($B160,'Mapping water'!$B$5:$B$352,0),MATCH(I$3,'Mapping water'!$D$4:$U$4,0))*$D160</f>
        <v>0</v>
      </c>
      <c r="J160" s="32">
        <f>INDEX('Mapping water'!$D$5:$U$352,MATCH($B160,'Mapping water'!$B$5:$B$352,0),MATCH(J$3,'Mapping water'!$D$4:$U$4,0))*$D160</f>
        <v>280788</v>
      </c>
      <c r="K160" s="32">
        <f>INDEX('Mapping water'!$D$5:$U$352,MATCH($B160,'Mapping water'!$B$5:$B$352,0),MATCH(K$3,'Mapping water'!$D$4:$U$4,0))*$D160</f>
        <v>0</v>
      </c>
      <c r="L160" s="32">
        <f>INDEX('Mapping water'!$D$5:$U$352,MATCH($B160,'Mapping water'!$B$5:$B$352,0),MATCH(L$3,'Mapping water'!$D$4:$U$4,0))*$D160</f>
        <v>0</v>
      </c>
      <c r="M160" s="32">
        <f>INDEX('Mapping water'!$D$5:$U$352,MATCH($B160,'Mapping water'!$B$5:$B$352,0),MATCH(M$3,'Mapping water'!$D$4:$U$4,0))*$D160</f>
        <v>0</v>
      </c>
      <c r="N160" s="32">
        <f>INDEX('Mapping water'!$D$5:$U$352,MATCH($B160,'Mapping water'!$B$5:$B$352,0),MATCH(N$3,'Mapping water'!$D$4:$U$4,0))*$D160</f>
        <v>0</v>
      </c>
      <c r="O160" s="32">
        <f>INDEX('Mapping water'!$D$5:$U$352,MATCH($B160,'Mapping water'!$B$5:$B$352,0),MATCH(O$3,'Mapping water'!$D$4:$U$4,0))*$D160</f>
        <v>0</v>
      </c>
      <c r="P160" s="32">
        <f>INDEX('Mapping water'!$D$5:$U$352,MATCH($B160,'Mapping water'!$B$5:$B$352,0),MATCH(P$3,'Mapping water'!$D$4:$U$4,0))*$D160</f>
        <v>0</v>
      </c>
      <c r="Q160" s="32">
        <f>INDEX('Mapping water'!$D$5:$U$352,MATCH($B160,'Mapping water'!$B$5:$B$352,0),MATCH(Q$3,'Mapping water'!$D$4:$U$4,0))*$D160</f>
        <v>0</v>
      </c>
      <c r="R160" s="32">
        <f>INDEX('Mapping water'!$D$5:$U$352,MATCH($B160,'Mapping water'!$B$5:$B$352,0),MATCH(R$3,'Mapping water'!$D$4:$U$4,0))*$D160</f>
        <v>0</v>
      </c>
      <c r="S160" s="32">
        <f>INDEX('Mapping water'!$D$5:$U$352,MATCH($B160,'Mapping water'!$B$5:$B$352,0),MATCH(S$3,'Mapping water'!$D$4:$U$4,0))*$D160</f>
        <v>0</v>
      </c>
      <c r="T160" s="32">
        <f>INDEX('Mapping water'!$D$5:$U$352,MATCH($B160,'Mapping water'!$B$5:$B$352,0),MATCH(T$3,'Mapping water'!$D$4:$U$4,0))*$D160</f>
        <v>0</v>
      </c>
      <c r="U160" s="32">
        <f>INDEX('Mapping water'!$D$5:$U$352,MATCH($B160,'Mapping water'!$B$5:$B$352,0),MATCH(U$3,'Mapping water'!$D$4:$U$4,0))*$D160</f>
        <v>0</v>
      </c>
      <c r="V160" s="32">
        <f>INDEX('Mapping water'!$D$5:$U$352,MATCH($B160,'Mapping water'!$B$5:$B$352,0),MATCH(V$3,'Mapping water'!$D$4:$U$4,0))*$D160</f>
        <v>0</v>
      </c>
      <c r="W160" s="32">
        <f>INDEX('Mapping water'!$D$5:$U$352,MATCH($B160,'Mapping water'!$B$5:$B$352,0),MATCH(W$3,'Mapping water'!$D$4:$U$4,0))*$D160</f>
        <v>0</v>
      </c>
      <c r="X160" s="32">
        <f>INDEX('Mapping water'!$D$5:$U$352,MATCH($B160,'Mapping water'!$B$5:$B$352,0),MATCH(X$3,'Mapping water'!$D$4:$U$4,0))*$D160</f>
        <v>0</v>
      </c>
      <c r="Y160" s="32">
        <f>INDEX('Mapping water'!$D$5:$U$352,MATCH($B160,'Mapping water'!$B$5:$B$352,0),MATCH(Y$3,'Mapping water'!$D$4:$U$4,0))*$D160</f>
        <v>0</v>
      </c>
    </row>
    <row r="161" spans="1:25" x14ac:dyDescent="0.45">
      <c r="A161" s="10" t="s">
        <v>575</v>
      </c>
      <c r="B161" s="10" t="s">
        <v>576</v>
      </c>
      <c r="C161" s="10" t="s">
        <v>174</v>
      </c>
      <c r="D161" s="32">
        <f>INDEX('ONS data MYE 5'!$K$6:$K$445, MATCH($B161,'ONS data MYE 5'!$B$6:$B$445,0))</f>
        <v>187287</v>
      </c>
      <c r="E161" s="32">
        <f>INDEX('ONS data MYE 5'!$L$6:$L$445, MATCH($B161,'ONS data MYE 5'!$B$6:$B$445,0))</f>
        <v>1883</v>
      </c>
      <c r="F161" s="32">
        <f t="shared" si="4"/>
        <v>7.5406215286571525</v>
      </c>
      <c r="G161" s="32">
        <f t="shared" si="5"/>
        <v>56.860973038447732</v>
      </c>
      <c r="H161" s="32">
        <f>INDEX('Mapping water'!$D$5:$U$352,MATCH($B161,'Mapping water'!$B$5:$B$352,0),MATCH(H$3,'Mapping water'!$D$4:$U$4,0))*$D161</f>
        <v>0</v>
      </c>
      <c r="I161" s="32">
        <f>INDEX('Mapping water'!$D$5:$U$352,MATCH($B161,'Mapping water'!$B$5:$B$352,0),MATCH(I$3,'Mapping water'!$D$4:$U$4,0))*$D161</f>
        <v>0</v>
      </c>
      <c r="J161" s="32">
        <f>INDEX('Mapping water'!$D$5:$U$352,MATCH($B161,'Mapping water'!$B$5:$B$352,0),MATCH(J$3,'Mapping water'!$D$4:$U$4,0))*$D161</f>
        <v>187287</v>
      </c>
      <c r="K161" s="32">
        <f>INDEX('Mapping water'!$D$5:$U$352,MATCH($B161,'Mapping water'!$B$5:$B$352,0),MATCH(K$3,'Mapping water'!$D$4:$U$4,0))*$D161</f>
        <v>0</v>
      </c>
      <c r="L161" s="32">
        <f>INDEX('Mapping water'!$D$5:$U$352,MATCH($B161,'Mapping water'!$B$5:$B$352,0),MATCH(L$3,'Mapping water'!$D$4:$U$4,0))*$D161</f>
        <v>0</v>
      </c>
      <c r="M161" s="32">
        <f>INDEX('Mapping water'!$D$5:$U$352,MATCH($B161,'Mapping water'!$B$5:$B$352,0),MATCH(M$3,'Mapping water'!$D$4:$U$4,0))*$D161</f>
        <v>0</v>
      </c>
      <c r="N161" s="32">
        <f>INDEX('Mapping water'!$D$5:$U$352,MATCH($B161,'Mapping water'!$B$5:$B$352,0),MATCH(N$3,'Mapping water'!$D$4:$U$4,0))*$D161</f>
        <v>0</v>
      </c>
      <c r="O161" s="32">
        <f>INDEX('Mapping water'!$D$5:$U$352,MATCH($B161,'Mapping water'!$B$5:$B$352,0),MATCH(O$3,'Mapping water'!$D$4:$U$4,0))*$D161</f>
        <v>0</v>
      </c>
      <c r="P161" s="32">
        <f>INDEX('Mapping water'!$D$5:$U$352,MATCH($B161,'Mapping water'!$B$5:$B$352,0),MATCH(P$3,'Mapping water'!$D$4:$U$4,0))*$D161</f>
        <v>0</v>
      </c>
      <c r="Q161" s="32">
        <f>INDEX('Mapping water'!$D$5:$U$352,MATCH($B161,'Mapping water'!$B$5:$B$352,0),MATCH(Q$3,'Mapping water'!$D$4:$U$4,0))*$D161</f>
        <v>0</v>
      </c>
      <c r="R161" s="32">
        <f>INDEX('Mapping water'!$D$5:$U$352,MATCH($B161,'Mapping water'!$B$5:$B$352,0),MATCH(R$3,'Mapping water'!$D$4:$U$4,0))*$D161</f>
        <v>0</v>
      </c>
      <c r="S161" s="32">
        <f>INDEX('Mapping water'!$D$5:$U$352,MATCH($B161,'Mapping water'!$B$5:$B$352,0),MATCH(S$3,'Mapping water'!$D$4:$U$4,0))*$D161</f>
        <v>0</v>
      </c>
      <c r="T161" s="32">
        <f>INDEX('Mapping water'!$D$5:$U$352,MATCH($B161,'Mapping water'!$B$5:$B$352,0),MATCH(T$3,'Mapping water'!$D$4:$U$4,0))*$D161</f>
        <v>0</v>
      </c>
      <c r="U161" s="32">
        <f>INDEX('Mapping water'!$D$5:$U$352,MATCH($B161,'Mapping water'!$B$5:$B$352,0),MATCH(U$3,'Mapping water'!$D$4:$U$4,0))*$D161</f>
        <v>0</v>
      </c>
      <c r="V161" s="32">
        <f>INDEX('Mapping water'!$D$5:$U$352,MATCH($B161,'Mapping water'!$B$5:$B$352,0),MATCH(V$3,'Mapping water'!$D$4:$U$4,0))*$D161</f>
        <v>0</v>
      </c>
      <c r="W161" s="32">
        <f>INDEX('Mapping water'!$D$5:$U$352,MATCH($B161,'Mapping water'!$B$5:$B$352,0),MATCH(W$3,'Mapping water'!$D$4:$U$4,0))*$D161</f>
        <v>0</v>
      </c>
      <c r="X161" s="32">
        <f>INDEX('Mapping water'!$D$5:$U$352,MATCH($B161,'Mapping water'!$B$5:$B$352,0),MATCH(X$3,'Mapping water'!$D$4:$U$4,0))*$D161</f>
        <v>0</v>
      </c>
      <c r="Y161" s="32">
        <f>INDEX('Mapping water'!$D$5:$U$352,MATCH($B161,'Mapping water'!$B$5:$B$352,0),MATCH(Y$3,'Mapping water'!$D$4:$U$4,0))*$D161</f>
        <v>0</v>
      </c>
    </row>
    <row r="162" spans="1:25" x14ac:dyDescent="0.45">
      <c r="A162" s="10" t="s">
        <v>577</v>
      </c>
      <c r="B162" s="10" t="s">
        <v>578</v>
      </c>
      <c r="C162" s="10" t="s">
        <v>174</v>
      </c>
      <c r="D162" s="32">
        <f>INDEX('ONS data MYE 5'!$K$6:$K$445, MATCH($B162,'ONS data MYE 5'!$B$6:$B$445,0))</f>
        <v>518834</v>
      </c>
      <c r="E162" s="32">
        <f>INDEX('ONS data MYE 5'!$L$6:$L$445, MATCH($B162,'ONS data MYE 5'!$B$6:$B$445,0))</f>
        <v>4486</v>
      </c>
      <c r="F162" s="32">
        <f t="shared" si="4"/>
        <v>8.4087167150801534</v>
      </c>
      <c r="G162" s="32">
        <f t="shared" si="5"/>
        <v>70.706516794468371</v>
      </c>
      <c r="H162" s="32">
        <f>INDEX('Mapping water'!$D$5:$U$352,MATCH($B162,'Mapping water'!$B$5:$B$352,0),MATCH(H$3,'Mapping water'!$D$4:$U$4,0))*$D162</f>
        <v>0</v>
      </c>
      <c r="I162" s="32">
        <f>INDEX('Mapping water'!$D$5:$U$352,MATCH($B162,'Mapping water'!$B$5:$B$352,0),MATCH(I$3,'Mapping water'!$D$4:$U$4,0))*$D162</f>
        <v>0</v>
      </c>
      <c r="J162" s="32">
        <f>INDEX('Mapping water'!$D$5:$U$352,MATCH($B162,'Mapping water'!$B$5:$B$352,0),MATCH(J$3,'Mapping water'!$D$4:$U$4,0))*$D162</f>
        <v>518834</v>
      </c>
      <c r="K162" s="32">
        <f>INDEX('Mapping water'!$D$5:$U$352,MATCH($B162,'Mapping water'!$B$5:$B$352,0),MATCH(K$3,'Mapping water'!$D$4:$U$4,0))*$D162</f>
        <v>0</v>
      </c>
      <c r="L162" s="32">
        <f>INDEX('Mapping water'!$D$5:$U$352,MATCH($B162,'Mapping water'!$B$5:$B$352,0),MATCH(L$3,'Mapping water'!$D$4:$U$4,0))*$D162</f>
        <v>0</v>
      </c>
      <c r="M162" s="32">
        <f>INDEX('Mapping water'!$D$5:$U$352,MATCH($B162,'Mapping water'!$B$5:$B$352,0),MATCH(M$3,'Mapping water'!$D$4:$U$4,0))*$D162</f>
        <v>0</v>
      </c>
      <c r="N162" s="32">
        <f>INDEX('Mapping water'!$D$5:$U$352,MATCH($B162,'Mapping water'!$B$5:$B$352,0),MATCH(N$3,'Mapping water'!$D$4:$U$4,0))*$D162</f>
        <v>0</v>
      </c>
      <c r="O162" s="32">
        <f>INDEX('Mapping water'!$D$5:$U$352,MATCH($B162,'Mapping water'!$B$5:$B$352,0),MATCH(O$3,'Mapping water'!$D$4:$U$4,0))*$D162</f>
        <v>0</v>
      </c>
      <c r="P162" s="32">
        <f>INDEX('Mapping water'!$D$5:$U$352,MATCH($B162,'Mapping water'!$B$5:$B$352,0),MATCH(P$3,'Mapping water'!$D$4:$U$4,0))*$D162</f>
        <v>0</v>
      </c>
      <c r="Q162" s="32">
        <f>INDEX('Mapping water'!$D$5:$U$352,MATCH($B162,'Mapping water'!$B$5:$B$352,0),MATCH(Q$3,'Mapping water'!$D$4:$U$4,0))*$D162</f>
        <v>0</v>
      </c>
      <c r="R162" s="32">
        <f>INDEX('Mapping water'!$D$5:$U$352,MATCH($B162,'Mapping water'!$B$5:$B$352,0),MATCH(R$3,'Mapping water'!$D$4:$U$4,0))*$D162</f>
        <v>0</v>
      </c>
      <c r="S162" s="32">
        <f>INDEX('Mapping water'!$D$5:$U$352,MATCH($B162,'Mapping water'!$B$5:$B$352,0),MATCH(S$3,'Mapping water'!$D$4:$U$4,0))*$D162</f>
        <v>0</v>
      </c>
      <c r="T162" s="32">
        <f>INDEX('Mapping water'!$D$5:$U$352,MATCH($B162,'Mapping water'!$B$5:$B$352,0),MATCH(T$3,'Mapping water'!$D$4:$U$4,0))*$D162</f>
        <v>0</v>
      </c>
      <c r="U162" s="32">
        <f>INDEX('Mapping water'!$D$5:$U$352,MATCH($B162,'Mapping water'!$B$5:$B$352,0),MATCH(U$3,'Mapping water'!$D$4:$U$4,0))*$D162</f>
        <v>0</v>
      </c>
      <c r="V162" s="32">
        <f>INDEX('Mapping water'!$D$5:$U$352,MATCH($B162,'Mapping water'!$B$5:$B$352,0),MATCH(V$3,'Mapping water'!$D$4:$U$4,0))*$D162</f>
        <v>0</v>
      </c>
      <c r="W162" s="32">
        <f>INDEX('Mapping water'!$D$5:$U$352,MATCH($B162,'Mapping water'!$B$5:$B$352,0),MATCH(W$3,'Mapping water'!$D$4:$U$4,0))*$D162</f>
        <v>0</v>
      </c>
      <c r="X162" s="32">
        <f>INDEX('Mapping water'!$D$5:$U$352,MATCH($B162,'Mapping water'!$B$5:$B$352,0),MATCH(X$3,'Mapping water'!$D$4:$U$4,0))*$D162</f>
        <v>0</v>
      </c>
      <c r="Y162" s="32">
        <f>INDEX('Mapping water'!$D$5:$U$352,MATCH($B162,'Mapping water'!$B$5:$B$352,0),MATCH(Y$3,'Mapping water'!$D$4:$U$4,0))*$D162</f>
        <v>0</v>
      </c>
    </row>
    <row r="163" spans="1:25" x14ac:dyDescent="0.45">
      <c r="A163" s="10" t="s">
        <v>579</v>
      </c>
      <c r="B163" s="10" t="s">
        <v>580</v>
      </c>
      <c r="C163" s="10" t="s">
        <v>174</v>
      </c>
      <c r="D163" s="32">
        <f>INDEX('ONS data MYE 5'!$K$6:$K$445, MATCH($B163,'ONS data MYE 5'!$B$6:$B$445,0))</f>
        <v>228182</v>
      </c>
      <c r="E163" s="32">
        <f>INDEX('ONS data MYE 5'!$L$6:$L$445, MATCH($B163,'ONS data MYE 5'!$B$6:$B$445,0))</f>
        <v>1603</v>
      </c>
      <c r="F163" s="32">
        <f t="shared" si="4"/>
        <v>7.3796321526095525</v>
      </c>
      <c r="G163" s="32">
        <f t="shared" si="5"/>
        <v>54.458970707828698</v>
      </c>
      <c r="H163" s="32">
        <f>INDEX('Mapping water'!$D$5:$U$352,MATCH($B163,'Mapping water'!$B$5:$B$352,0),MATCH(H$3,'Mapping water'!$D$4:$U$4,0))*$D163</f>
        <v>0</v>
      </c>
      <c r="I163" s="32">
        <f>INDEX('Mapping water'!$D$5:$U$352,MATCH($B163,'Mapping water'!$B$5:$B$352,0),MATCH(I$3,'Mapping water'!$D$4:$U$4,0))*$D163</f>
        <v>0</v>
      </c>
      <c r="J163" s="32">
        <f>INDEX('Mapping water'!$D$5:$U$352,MATCH($B163,'Mapping water'!$B$5:$B$352,0),MATCH(J$3,'Mapping water'!$D$4:$U$4,0))*$D163</f>
        <v>228182</v>
      </c>
      <c r="K163" s="32">
        <f>INDEX('Mapping water'!$D$5:$U$352,MATCH($B163,'Mapping water'!$B$5:$B$352,0),MATCH(K$3,'Mapping water'!$D$4:$U$4,0))*$D163</f>
        <v>0</v>
      </c>
      <c r="L163" s="32">
        <f>INDEX('Mapping water'!$D$5:$U$352,MATCH($B163,'Mapping water'!$B$5:$B$352,0),MATCH(L$3,'Mapping water'!$D$4:$U$4,0))*$D163</f>
        <v>0</v>
      </c>
      <c r="M163" s="32">
        <f>INDEX('Mapping water'!$D$5:$U$352,MATCH($B163,'Mapping water'!$B$5:$B$352,0),MATCH(M$3,'Mapping water'!$D$4:$U$4,0))*$D163</f>
        <v>0</v>
      </c>
      <c r="N163" s="32">
        <f>INDEX('Mapping water'!$D$5:$U$352,MATCH($B163,'Mapping water'!$B$5:$B$352,0),MATCH(N$3,'Mapping water'!$D$4:$U$4,0))*$D163</f>
        <v>0</v>
      </c>
      <c r="O163" s="32">
        <f>INDEX('Mapping water'!$D$5:$U$352,MATCH($B163,'Mapping water'!$B$5:$B$352,0),MATCH(O$3,'Mapping water'!$D$4:$U$4,0))*$D163</f>
        <v>0</v>
      </c>
      <c r="P163" s="32">
        <f>INDEX('Mapping water'!$D$5:$U$352,MATCH($B163,'Mapping water'!$B$5:$B$352,0),MATCH(P$3,'Mapping water'!$D$4:$U$4,0))*$D163</f>
        <v>0</v>
      </c>
      <c r="Q163" s="32">
        <f>INDEX('Mapping water'!$D$5:$U$352,MATCH($B163,'Mapping water'!$B$5:$B$352,0),MATCH(Q$3,'Mapping water'!$D$4:$U$4,0))*$D163</f>
        <v>0</v>
      </c>
      <c r="R163" s="32">
        <f>INDEX('Mapping water'!$D$5:$U$352,MATCH($B163,'Mapping water'!$B$5:$B$352,0),MATCH(R$3,'Mapping water'!$D$4:$U$4,0))*$D163</f>
        <v>0</v>
      </c>
      <c r="S163" s="32">
        <f>INDEX('Mapping water'!$D$5:$U$352,MATCH($B163,'Mapping water'!$B$5:$B$352,0),MATCH(S$3,'Mapping water'!$D$4:$U$4,0))*$D163</f>
        <v>0</v>
      </c>
      <c r="T163" s="32">
        <f>INDEX('Mapping water'!$D$5:$U$352,MATCH($B163,'Mapping water'!$B$5:$B$352,0),MATCH(T$3,'Mapping water'!$D$4:$U$4,0))*$D163</f>
        <v>0</v>
      </c>
      <c r="U163" s="32">
        <f>INDEX('Mapping water'!$D$5:$U$352,MATCH($B163,'Mapping water'!$B$5:$B$352,0),MATCH(U$3,'Mapping water'!$D$4:$U$4,0))*$D163</f>
        <v>0</v>
      </c>
      <c r="V163" s="32">
        <f>INDEX('Mapping water'!$D$5:$U$352,MATCH($B163,'Mapping water'!$B$5:$B$352,0),MATCH(V$3,'Mapping water'!$D$4:$U$4,0))*$D163</f>
        <v>0</v>
      </c>
      <c r="W163" s="32">
        <f>INDEX('Mapping water'!$D$5:$U$352,MATCH($B163,'Mapping water'!$B$5:$B$352,0),MATCH(W$3,'Mapping water'!$D$4:$U$4,0))*$D163</f>
        <v>0</v>
      </c>
      <c r="X163" s="32">
        <f>INDEX('Mapping water'!$D$5:$U$352,MATCH($B163,'Mapping water'!$B$5:$B$352,0),MATCH(X$3,'Mapping water'!$D$4:$U$4,0))*$D163</f>
        <v>0</v>
      </c>
      <c r="Y163" s="32">
        <f>INDEX('Mapping water'!$D$5:$U$352,MATCH($B163,'Mapping water'!$B$5:$B$352,0),MATCH(Y$3,'Mapping water'!$D$4:$U$4,0))*$D163</f>
        <v>0</v>
      </c>
    </row>
    <row r="164" spans="1:25" x14ac:dyDescent="0.45">
      <c r="A164" s="10" t="s">
        <v>581</v>
      </c>
      <c r="B164" s="10" t="s">
        <v>582</v>
      </c>
      <c r="C164" s="10" t="s">
        <v>174</v>
      </c>
      <c r="D164" s="32">
        <f>INDEX('ONS data MYE 5'!$K$6:$K$445, MATCH($B164,'ONS data MYE 5'!$B$6:$B$445,0))</f>
        <v>212976</v>
      </c>
      <c r="E164" s="32">
        <f>INDEX('ONS data MYE 5'!$L$6:$L$445, MATCH($B164,'ONS data MYE 5'!$B$6:$B$445,0))</f>
        <v>1347</v>
      </c>
      <c r="F164" s="32">
        <f t="shared" si="4"/>
        <v>7.2056351764103637</v>
      </c>
      <c r="G164" s="32">
        <f t="shared" si="5"/>
        <v>51.921178295522409</v>
      </c>
      <c r="H164" s="32">
        <f>INDEX('Mapping water'!$D$5:$U$352,MATCH($B164,'Mapping water'!$B$5:$B$352,0),MATCH(H$3,'Mapping water'!$D$4:$U$4,0))*$D164</f>
        <v>0</v>
      </c>
      <c r="I164" s="32">
        <f>INDEX('Mapping water'!$D$5:$U$352,MATCH($B164,'Mapping water'!$B$5:$B$352,0),MATCH(I$3,'Mapping water'!$D$4:$U$4,0))*$D164</f>
        <v>0</v>
      </c>
      <c r="J164" s="32">
        <f>INDEX('Mapping water'!$D$5:$U$352,MATCH($B164,'Mapping water'!$B$5:$B$352,0),MATCH(J$3,'Mapping water'!$D$4:$U$4,0))*$D164</f>
        <v>212976</v>
      </c>
      <c r="K164" s="32">
        <f>INDEX('Mapping water'!$D$5:$U$352,MATCH($B164,'Mapping water'!$B$5:$B$352,0),MATCH(K$3,'Mapping water'!$D$4:$U$4,0))*$D164</f>
        <v>0</v>
      </c>
      <c r="L164" s="32">
        <f>INDEX('Mapping water'!$D$5:$U$352,MATCH($B164,'Mapping water'!$B$5:$B$352,0),MATCH(L$3,'Mapping water'!$D$4:$U$4,0))*$D164</f>
        <v>0</v>
      </c>
      <c r="M164" s="32">
        <f>INDEX('Mapping water'!$D$5:$U$352,MATCH($B164,'Mapping water'!$B$5:$B$352,0),MATCH(M$3,'Mapping water'!$D$4:$U$4,0))*$D164</f>
        <v>0</v>
      </c>
      <c r="N164" s="32">
        <f>INDEX('Mapping water'!$D$5:$U$352,MATCH($B164,'Mapping water'!$B$5:$B$352,0),MATCH(N$3,'Mapping water'!$D$4:$U$4,0))*$D164</f>
        <v>0</v>
      </c>
      <c r="O164" s="32">
        <f>INDEX('Mapping water'!$D$5:$U$352,MATCH($B164,'Mapping water'!$B$5:$B$352,0),MATCH(O$3,'Mapping water'!$D$4:$U$4,0))*$D164</f>
        <v>0</v>
      </c>
      <c r="P164" s="32">
        <f>INDEX('Mapping water'!$D$5:$U$352,MATCH($B164,'Mapping water'!$B$5:$B$352,0),MATCH(P$3,'Mapping water'!$D$4:$U$4,0))*$D164</f>
        <v>0</v>
      </c>
      <c r="Q164" s="32">
        <f>INDEX('Mapping water'!$D$5:$U$352,MATCH($B164,'Mapping water'!$B$5:$B$352,0),MATCH(Q$3,'Mapping water'!$D$4:$U$4,0))*$D164</f>
        <v>0</v>
      </c>
      <c r="R164" s="32">
        <f>INDEX('Mapping water'!$D$5:$U$352,MATCH($B164,'Mapping water'!$B$5:$B$352,0),MATCH(R$3,'Mapping water'!$D$4:$U$4,0))*$D164</f>
        <v>0</v>
      </c>
      <c r="S164" s="32">
        <f>INDEX('Mapping water'!$D$5:$U$352,MATCH($B164,'Mapping water'!$B$5:$B$352,0),MATCH(S$3,'Mapping water'!$D$4:$U$4,0))*$D164</f>
        <v>0</v>
      </c>
      <c r="T164" s="32">
        <f>INDEX('Mapping water'!$D$5:$U$352,MATCH($B164,'Mapping water'!$B$5:$B$352,0),MATCH(T$3,'Mapping water'!$D$4:$U$4,0))*$D164</f>
        <v>0</v>
      </c>
      <c r="U164" s="32">
        <f>INDEX('Mapping water'!$D$5:$U$352,MATCH($B164,'Mapping water'!$B$5:$B$352,0),MATCH(U$3,'Mapping water'!$D$4:$U$4,0))*$D164</f>
        <v>0</v>
      </c>
      <c r="V164" s="32">
        <f>INDEX('Mapping water'!$D$5:$U$352,MATCH($B164,'Mapping water'!$B$5:$B$352,0),MATCH(V$3,'Mapping water'!$D$4:$U$4,0))*$D164</f>
        <v>0</v>
      </c>
      <c r="W164" s="32">
        <f>INDEX('Mapping water'!$D$5:$U$352,MATCH($B164,'Mapping water'!$B$5:$B$352,0),MATCH(W$3,'Mapping water'!$D$4:$U$4,0))*$D164</f>
        <v>0</v>
      </c>
      <c r="X164" s="32">
        <f>INDEX('Mapping water'!$D$5:$U$352,MATCH($B164,'Mapping water'!$B$5:$B$352,0),MATCH(X$3,'Mapping water'!$D$4:$U$4,0))*$D164</f>
        <v>0</v>
      </c>
      <c r="Y164" s="32">
        <f>INDEX('Mapping water'!$D$5:$U$352,MATCH($B164,'Mapping water'!$B$5:$B$352,0),MATCH(Y$3,'Mapping water'!$D$4:$U$4,0))*$D164</f>
        <v>0</v>
      </c>
    </row>
    <row r="165" spans="1:25" x14ac:dyDescent="0.45">
      <c r="A165" s="10" t="s">
        <v>583</v>
      </c>
      <c r="B165" s="10" t="s">
        <v>584</v>
      </c>
      <c r="C165" s="10" t="s">
        <v>174</v>
      </c>
      <c r="D165" s="32">
        <f>INDEX('ONS data MYE 5'!$K$6:$K$445, MATCH($B165,'ONS data MYE 5'!$B$6:$B$445,0))</f>
        <v>241539</v>
      </c>
      <c r="E165" s="32">
        <f>INDEX('ONS data MYE 5'!$L$6:$L$445, MATCH($B165,'ONS data MYE 5'!$B$6:$B$445,0))</f>
        <v>2485</v>
      </c>
      <c r="F165" s="32">
        <f t="shared" si="4"/>
        <v>7.8180279385307294</v>
      </c>
      <c r="G165" s="32">
        <f t="shared" si="5"/>
        <v>61.121560847647046</v>
      </c>
      <c r="H165" s="32">
        <f>INDEX('Mapping water'!$D$5:$U$352,MATCH($B165,'Mapping water'!$B$5:$B$352,0),MATCH(H$3,'Mapping water'!$D$4:$U$4,0))*$D165</f>
        <v>0</v>
      </c>
      <c r="I165" s="32">
        <f>INDEX('Mapping water'!$D$5:$U$352,MATCH($B165,'Mapping water'!$B$5:$B$352,0),MATCH(I$3,'Mapping water'!$D$4:$U$4,0))*$D165</f>
        <v>0</v>
      </c>
      <c r="J165" s="32">
        <f>INDEX('Mapping water'!$D$5:$U$352,MATCH($B165,'Mapping water'!$B$5:$B$352,0),MATCH(J$3,'Mapping water'!$D$4:$U$4,0))*$D165</f>
        <v>241539</v>
      </c>
      <c r="K165" s="32">
        <f>INDEX('Mapping water'!$D$5:$U$352,MATCH($B165,'Mapping water'!$B$5:$B$352,0),MATCH(K$3,'Mapping water'!$D$4:$U$4,0))*$D165</f>
        <v>0</v>
      </c>
      <c r="L165" s="32">
        <f>INDEX('Mapping water'!$D$5:$U$352,MATCH($B165,'Mapping water'!$B$5:$B$352,0),MATCH(L$3,'Mapping water'!$D$4:$U$4,0))*$D165</f>
        <v>0</v>
      </c>
      <c r="M165" s="32">
        <f>INDEX('Mapping water'!$D$5:$U$352,MATCH($B165,'Mapping water'!$B$5:$B$352,0),MATCH(M$3,'Mapping water'!$D$4:$U$4,0))*$D165</f>
        <v>0</v>
      </c>
      <c r="N165" s="32">
        <f>INDEX('Mapping water'!$D$5:$U$352,MATCH($B165,'Mapping water'!$B$5:$B$352,0),MATCH(N$3,'Mapping water'!$D$4:$U$4,0))*$D165</f>
        <v>0</v>
      </c>
      <c r="O165" s="32">
        <f>INDEX('Mapping water'!$D$5:$U$352,MATCH($B165,'Mapping water'!$B$5:$B$352,0),MATCH(O$3,'Mapping water'!$D$4:$U$4,0))*$D165</f>
        <v>0</v>
      </c>
      <c r="P165" s="32">
        <f>INDEX('Mapping water'!$D$5:$U$352,MATCH($B165,'Mapping water'!$B$5:$B$352,0),MATCH(P$3,'Mapping water'!$D$4:$U$4,0))*$D165</f>
        <v>0</v>
      </c>
      <c r="Q165" s="32">
        <f>INDEX('Mapping water'!$D$5:$U$352,MATCH($B165,'Mapping water'!$B$5:$B$352,0),MATCH(Q$3,'Mapping water'!$D$4:$U$4,0))*$D165</f>
        <v>0</v>
      </c>
      <c r="R165" s="32">
        <f>INDEX('Mapping water'!$D$5:$U$352,MATCH($B165,'Mapping water'!$B$5:$B$352,0),MATCH(R$3,'Mapping water'!$D$4:$U$4,0))*$D165</f>
        <v>0</v>
      </c>
      <c r="S165" s="32">
        <f>INDEX('Mapping water'!$D$5:$U$352,MATCH($B165,'Mapping water'!$B$5:$B$352,0),MATCH(S$3,'Mapping water'!$D$4:$U$4,0))*$D165</f>
        <v>0</v>
      </c>
      <c r="T165" s="32">
        <f>INDEX('Mapping water'!$D$5:$U$352,MATCH($B165,'Mapping water'!$B$5:$B$352,0),MATCH(T$3,'Mapping water'!$D$4:$U$4,0))*$D165</f>
        <v>0</v>
      </c>
      <c r="U165" s="32">
        <f>INDEX('Mapping water'!$D$5:$U$352,MATCH($B165,'Mapping water'!$B$5:$B$352,0),MATCH(U$3,'Mapping water'!$D$4:$U$4,0))*$D165</f>
        <v>0</v>
      </c>
      <c r="V165" s="32">
        <f>INDEX('Mapping water'!$D$5:$U$352,MATCH($B165,'Mapping water'!$B$5:$B$352,0),MATCH(V$3,'Mapping water'!$D$4:$U$4,0))*$D165</f>
        <v>0</v>
      </c>
      <c r="W165" s="32">
        <f>INDEX('Mapping water'!$D$5:$U$352,MATCH($B165,'Mapping water'!$B$5:$B$352,0),MATCH(W$3,'Mapping water'!$D$4:$U$4,0))*$D165</f>
        <v>0</v>
      </c>
      <c r="X165" s="32">
        <f>INDEX('Mapping water'!$D$5:$U$352,MATCH($B165,'Mapping water'!$B$5:$B$352,0),MATCH(X$3,'Mapping water'!$D$4:$U$4,0))*$D165</f>
        <v>0</v>
      </c>
      <c r="Y165" s="32">
        <f>INDEX('Mapping water'!$D$5:$U$352,MATCH($B165,'Mapping water'!$B$5:$B$352,0),MATCH(Y$3,'Mapping water'!$D$4:$U$4,0))*$D165</f>
        <v>0</v>
      </c>
    </row>
    <row r="166" spans="1:25" x14ac:dyDescent="0.45">
      <c r="A166" s="10" t="s">
        <v>585</v>
      </c>
      <c r="B166" s="10" t="s">
        <v>586</v>
      </c>
      <c r="C166" s="10" t="s">
        <v>174</v>
      </c>
      <c r="D166" s="32">
        <f>INDEX('ONS data MYE 5'!$K$6:$K$445, MATCH($B166,'ONS data MYE 5'!$B$6:$B$445,0))</f>
        <v>286388</v>
      </c>
      <c r="E166" s="32">
        <f>INDEX('ONS data MYE 5'!$L$6:$L$445, MATCH($B166,'ONS data MYE 5'!$B$6:$B$445,0))</f>
        <v>2272</v>
      </c>
      <c r="F166" s="32">
        <f t="shared" si="4"/>
        <v>7.7284157798410416</v>
      </c>
      <c r="G166" s="32">
        <f t="shared" si="5"/>
        <v>59.728410466096015</v>
      </c>
      <c r="H166" s="32">
        <f>INDEX('Mapping water'!$D$5:$U$352,MATCH($B166,'Mapping water'!$B$5:$B$352,0),MATCH(H$3,'Mapping water'!$D$4:$U$4,0))*$D166</f>
        <v>0</v>
      </c>
      <c r="I166" s="32">
        <f>INDEX('Mapping water'!$D$5:$U$352,MATCH($B166,'Mapping water'!$B$5:$B$352,0),MATCH(I$3,'Mapping water'!$D$4:$U$4,0))*$D166</f>
        <v>0</v>
      </c>
      <c r="J166" s="32">
        <f>INDEX('Mapping water'!$D$5:$U$352,MATCH($B166,'Mapping water'!$B$5:$B$352,0),MATCH(J$3,'Mapping water'!$D$4:$U$4,0))*$D166</f>
        <v>286388</v>
      </c>
      <c r="K166" s="32">
        <f>INDEX('Mapping water'!$D$5:$U$352,MATCH($B166,'Mapping water'!$B$5:$B$352,0),MATCH(K$3,'Mapping water'!$D$4:$U$4,0))*$D166</f>
        <v>0</v>
      </c>
      <c r="L166" s="32">
        <f>INDEX('Mapping water'!$D$5:$U$352,MATCH($B166,'Mapping water'!$B$5:$B$352,0),MATCH(L$3,'Mapping water'!$D$4:$U$4,0))*$D166</f>
        <v>0</v>
      </c>
      <c r="M166" s="32">
        <f>INDEX('Mapping water'!$D$5:$U$352,MATCH($B166,'Mapping water'!$B$5:$B$352,0),MATCH(M$3,'Mapping water'!$D$4:$U$4,0))*$D166</f>
        <v>0</v>
      </c>
      <c r="N166" s="32">
        <f>INDEX('Mapping water'!$D$5:$U$352,MATCH($B166,'Mapping water'!$B$5:$B$352,0),MATCH(N$3,'Mapping water'!$D$4:$U$4,0))*$D166</f>
        <v>0</v>
      </c>
      <c r="O166" s="32">
        <f>INDEX('Mapping water'!$D$5:$U$352,MATCH($B166,'Mapping water'!$B$5:$B$352,0),MATCH(O$3,'Mapping water'!$D$4:$U$4,0))*$D166</f>
        <v>0</v>
      </c>
      <c r="P166" s="32">
        <f>INDEX('Mapping water'!$D$5:$U$352,MATCH($B166,'Mapping water'!$B$5:$B$352,0),MATCH(P$3,'Mapping water'!$D$4:$U$4,0))*$D166</f>
        <v>0</v>
      </c>
      <c r="Q166" s="32">
        <f>INDEX('Mapping water'!$D$5:$U$352,MATCH($B166,'Mapping water'!$B$5:$B$352,0),MATCH(Q$3,'Mapping water'!$D$4:$U$4,0))*$D166</f>
        <v>0</v>
      </c>
      <c r="R166" s="32">
        <f>INDEX('Mapping water'!$D$5:$U$352,MATCH($B166,'Mapping water'!$B$5:$B$352,0),MATCH(R$3,'Mapping water'!$D$4:$U$4,0))*$D166</f>
        <v>0</v>
      </c>
      <c r="S166" s="32">
        <f>INDEX('Mapping water'!$D$5:$U$352,MATCH($B166,'Mapping water'!$B$5:$B$352,0),MATCH(S$3,'Mapping water'!$D$4:$U$4,0))*$D166</f>
        <v>0</v>
      </c>
      <c r="T166" s="32">
        <f>INDEX('Mapping water'!$D$5:$U$352,MATCH($B166,'Mapping water'!$B$5:$B$352,0),MATCH(T$3,'Mapping water'!$D$4:$U$4,0))*$D166</f>
        <v>0</v>
      </c>
      <c r="U166" s="32">
        <f>INDEX('Mapping water'!$D$5:$U$352,MATCH($B166,'Mapping water'!$B$5:$B$352,0),MATCH(U$3,'Mapping water'!$D$4:$U$4,0))*$D166</f>
        <v>0</v>
      </c>
      <c r="V166" s="32">
        <f>INDEX('Mapping water'!$D$5:$U$352,MATCH($B166,'Mapping water'!$B$5:$B$352,0),MATCH(V$3,'Mapping water'!$D$4:$U$4,0))*$D166</f>
        <v>0</v>
      </c>
      <c r="W166" s="32">
        <f>INDEX('Mapping water'!$D$5:$U$352,MATCH($B166,'Mapping water'!$B$5:$B$352,0),MATCH(W$3,'Mapping water'!$D$4:$U$4,0))*$D166</f>
        <v>0</v>
      </c>
      <c r="X166" s="32">
        <f>INDEX('Mapping water'!$D$5:$U$352,MATCH($B166,'Mapping water'!$B$5:$B$352,0),MATCH(X$3,'Mapping water'!$D$4:$U$4,0))*$D166</f>
        <v>0</v>
      </c>
      <c r="Y166" s="32">
        <f>INDEX('Mapping water'!$D$5:$U$352,MATCH($B166,'Mapping water'!$B$5:$B$352,0),MATCH(Y$3,'Mapping water'!$D$4:$U$4,0))*$D166</f>
        <v>0</v>
      </c>
    </row>
    <row r="167" spans="1:25" x14ac:dyDescent="0.45">
      <c r="A167" s="10" t="s">
        <v>587</v>
      </c>
      <c r="B167" s="10" t="s">
        <v>588</v>
      </c>
      <c r="C167" s="10" t="s">
        <v>174</v>
      </c>
      <c r="D167" s="32">
        <f>INDEX('ONS data MYE 5'!$K$6:$K$445, MATCH($B167,'ONS data MYE 5'!$B$6:$B$445,0))</f>
        <v>220696</v>
      </c>
      <c r="E167" s="32">
        <f>INDEX('ONS data MYE 5'!$L$6:$L$445, MATCH($B167,'ONS data MYE 5'!$B$6:$B$445,0))</f>
        <v>2139</v>
      </c>
      <c r="F167" s="32">
        <f t="shared" si="4"/>
        <v>7.668093709082406</v>
      </c>
      <c r="G167" s="32">
        <f t="shared" si="5"/>
        <v>58.799661131269168</v>
      </c>
      <c r="H167" s="32">
        <f>INDEX('Mapping water'!$D$5:$U$352,MATCH($B167,'Mapping water'!$B$5:$B$352,0),MATCH(H$3,'Mapping water'!$D$4:$U$4,0))*$D167</f>
        <v>0</v>
      </c>
      <c r="I167" s="32">
        <f>INDEX('Mapping water'!$D$5:$U$352,MATCH($B167,'Mapping water'!$B$5:$B$352,0),MATCH(I$3,'Mapping water'!$D$4:$U$4,0))*$D167</f>
        <v>0</v>
      </c>
      <c r="J167" s="32">
        <f>INDEX('Mapping water'!$D$5:$U$352,MATCH($B167,'Mapping water'!$B$5:$B$352,0),MATCH(J$3,'Mapping water'!$D$4:$U$4,0))*$D167</f>
        <v>220696</v>
      </c>
      <c r="K167" s="32">
        <f>INDEX('Mapping water'!$D$5:$U$352,MATCH($B167,'Mapping water'!$B$5:$B$352,0),MATCH(K$3,'Mapping water'!$D$4:$U$4,0))*$D167</f>
        <v>0</v>
      </c>
      <c r="L167" s="32">
        <f>INDEX('Mapping water'!$D$5:$U$352,MATCH($B167,'Mapping water'!$B$5:$B$352,0),MATCH(L$3,'Mapping water'!$D$4:$U$4,0))*$D167</f>
        <v>0</v>
      </c>
      <c r="M167" s="32">
        <f>INDEX('Mapping water'!$D$5:$U$352,MATCH($B167,'Mapping water'!$B$5:$B$352,0),MATCH(M$3,'Mapping water'!$D$4:$U$4,0))*$D167</f>
        <v>0</v>
      </c>
      <c r="N167" s="32">
        <f>INDEX('Mapping water'!$D$5:$U$352,MATCH($B167,'Mapping water'!$B$5:$B$352,0),MATCH(N$3,'Mapping water'!$D$4:$U$4,0))*$D167</f>
        <v>0</v>
      </c>
      <c r="O167" s="32">
        <f>INDEX('Mapping water'!$D$5:$U$352,MATCH($B167,'Mapping water'!$B$5:$B$352,0),MATCH(O$3,'Mapping water'!$D$4:$U$4,0))*$D167</f>
        <v>0</v>
      </c>
      <c r="P167" s="32">
        <f>INDEX('Mapping water'!$D$5:$U$352,MATCH($B167,'Mapping water'!$B$5:$B$352,0),MATCH(P$3,'Mapping water'!$D$4:$U$4,0))*$D167</f>
        <v>0</v>
      </c>
      <c r="Q167" s="32">
        <f>INDEX('Mapping water'!$D$5:$U$352,MATCH($B167,'Mapping water'!$B$5:$B$352,0),MATCH(Q$3,'Mapping water'!$D$4:$U$4,0))*$D167</f>
        <v>0</v>
      </c>
      <c r="R167" s="32">
        <f>INDEX('Mapping water'!$D$5:$U$352,MATCH($B167,'Mapping water'!$B$5:$B$352,0),MATCH(R$3,'Mapping water'!$D$4:$U$4,0))*$D167</f>
        <v>0</v>
      </c>
      <c r="S167" s="32">
        <f>INDEX('Mapping water'!$D$5:$U$352,MATCH($B167,'Mapping water'!$B$5:$B$352,0),MATCH(S$3,'Mapping water'!$D$4:$U$4,0))*$D167</f>
        <v>0</v>
      </c>
      <c r="T167" s="32">
        <f>INDEX('Mapping water'!$D$5:$U$352,MATCH($B167,'Mapping water'!$B$5:$B$352,0),MATCH(T$3,'Mapping water'!$D$4:$U$4,0))*$D167</f>
        <v>0</v>
      </c>
      <c r="U167" s="32">
        <f>INDEX('Mapping water'!$D$5:$U$352,MATCH($B167,'Mapping water'!$B$5:$B$352,0),MATCH(U$3,'Mapping water'!$D$4:$U$4,0))*$D167</f>
        <v>0</v>
      </c>
      <c r="V167" s="32">
        <f>INDEX('Mapping water'!$D$5:$U$352,MATCH($B167,'Mapping water'!$B$5:$B$352,0),MATCH(V$3,'Mapping water'!$D$4:$U$4,0))*$D167</f>
        <v>0</v>
      </c>
      <c r="W167" s="32">
        <f>INDEX('Mapping water'!$D$5:$U$352,MATCH($B167,'Mapping water'!$B$5:$B$352,0),MATCH(W$3,'Mapping water'!$D$4:$U$4,0))*$D167</f>
        <v>0</v>
      </c>
      <c r="X167" s="32">
        <f>INDEX('Mapping water'!$D$5:$U$352,MATCH($B167,'Mapping water'!$B$5:$B$352,0),MATCH(X$3,'Mapping water'!$D$4:$U$4,0))*$D167</f>
        <v>0</v>
      </c>
      <c r="Y167" s="32">
        <f>INDEX('Mapping water'!$D$5:$U$352,MATCH($B167,'Mapping water'!$B$5:$B$352,0),MATCH(Y$3,'Mapping water'!$D$4:$U$4,0))*$D167</f>
        <v>0</v>
      </c>
    </row>
    <row r="168" spans="1:25" x14ac:dyDescent="0.45">
      <c r="A168" s="10" t="s">
        <v>589</v>
      </c>
      <c r="B168" s="10" t="s">
        <v>590</v>
      </c>
      <c r="C168" s="10" t="s">
        <v>174</v>
      </c>
      <c r="D168" s="32">
        <f>INDEX('ONS data MYE 5'!$K$6:$K$445, MATCH($B168,'ONS data MYE 5'!$B$6:$B$445,0))</f>
        <v>232319</v>
      </c>
      <c r="E168" s="32">
        <f>INDEX('ONS data MYE 5'!$L$6:$L$445, MATCH($B168,'ONS data MYE 5'!$B$6:$B$445,0))</f>
        <v>2191</v>
      </c>
      <c r="F168" s="32">
        <f t="shared" si="4"/>
        <v>7.6921133395954664</v>
      </c>
      <c r="G168" s="32">
        <f t="shared" si="5"/>
        <v>59.168607629182517</v>
      </c>
      <c r="H168" s="32">
        <f>INDEX('Mapping water'!$D$5:$U$352,MATCH($B168,'Mapping water'!$B$5:$B$352,0),MATCH(H$3,'Mapping water'!$D$4:$U$4,0))*$D168</f>
        <v>0</v>
      </c>
      <c r="I168" s="32">
        <f>INDEX('Mapping water'!$D$5:$U$352,MATCH($B168,'Mapping water'!$B$5:$B$352,0),MATCH(I$3,'Mapping water'!$D$4:$U$4,0))*$D168</f>
        <v>0</v>
      </c>
      <c r="J168" s="32">
        <f>INDEX('Mapping water'!$D$5:$U$352,MATCH($B168,'Mapping water'!$B$5:$B$352,0),MATCH(J$3,'Mapping water'!$D$4:$U$4,0))*$D168</f>
        <v>232319</v>
      </c>
      <c r="K168" s="32">
        <f>INDEX('Mapping water'!$D$5:$U$352,MATCH($B168,'Mapping water'!$B$5:$B$352,0),MATCH(K$3,'Mapping water'!$D$4:$U$4,0))*$D168</f>
        <v>0</v>
      </c>
      <c r="L168" s="32">
        <f>INDEX('Mapping water'!$D$5:$U$352,MATCH($B168,'Mapping water'!$B$5:$B$352,0),MATCH(L$3,'Mapping water'!$D$4:$U$4,0))*$D168</f>
        <v>0</v>
      </c>
      <c r="M168" s="32">
        <f>INDEX('Mapping water'!$D$5:$U$352,MATCH($B168,'Mapping water'!$B$5:$B$352,0),MATCH(M$3,'Mapping water'!$D$4:$U$4,0))*$D168</f>
        <v>0</v>
      </c>
      <c r="N168" s="32">
        <f>INDEX('Mapping water'!$D$5:$U$352,MATCH($B168,'Mapping water'!$B$5:$B$352,0),MATCH(N$3,'Mapping water'!$D$4:$U$4,0))*$D168</f>
        <v>0</v>
      </c>
      <c r="O168" s="32">
        <f>INDEX('Mapping water'!$D$5:$U$352,MATCH($B168,'Mapping water'!$B$5:$B$352,0),MATCH(O$3,'Mapping water'!$D$4:$U$4,0))*$D168</f>
        <v>0</v>
      </c>
      <c r="P168" s="32">
        <f>INDEX('Mapping water'!$D$5:$U$352,MATCH($B168,'Mapping water'!$B$5:$B$352,0),MATCH(P$3,'Mapping water'!$D$4:$U$4,0))*$D168</f>
        <v>0</v>
      </c>
      <c r="Q168" s="32">
        <f>INDEX('Mapping water'!$D$5:$U$352,MATCH($B168,'Mapping water'!$B$5:$B$352,0),MATCH(Q$3,'Mapping water'!$D$4:$U$4,0))*$D168</f>
        <v>0</v>
      </c>
      <c r="R168" s="32">
        <f>INDEX('Mapping water'!$D$5:$U$352,MATCH($B168,'Mapping water'!$B$5:$B$352,0),MATCH(R$3,'Mapping water'!$D$4:$U$4,0))*$D168</f>
        <v>0</v>
      </c>
      <c r="S168" s="32">
        <f>INDEX('Mapping water'!$D$5:$U$352,MATCH($B168,'Mapping water'!$B$5:$B$352,0),MATCH(S$3,'Mapping water'!$D$4:$U$4,0))*$D168</f>
        <v>0</v>
      </c>
      <c r="T168" s="32">
        <f>INDEX('Mapping water'!$D$5:$U$352,MATCH($B168,'Mapping water'!$B$5:$B$352,0),MATCH(T$3,'Mapping water'!$D$4:$U$4,0))*$D168</f>
        <v>0</v>
      </c>
      <c r="U168" s="32">
        <f>INDEX('Mapping water'!$D$5:$U$352,MATCH($B168,'Mapping water'!$B$5:$B$352,0),MATCH(U$3,'Mapping water'!$D$4:$U$4,0))*$D168</f>
        <v>0</v>
      </c>
      <c r="V168" s="32">
        <f>INDEX('Mapping water'!$D$5:$U$352,MATCH($B168,'Mapping water'!$B$5:$B$352,0),MATCH(V$3,'Mapping water'!$D$4:$U$4,0))*$D168</f>
        <v>0</v>
      </c>
      <c r="W168" s="32">
        <f>INDEX('Mapping water'!$D$5:$U$352,MATCH($B168,'Mapping water'!$B$5:$B$352,0),MATCH(W$3,'Mapping water'!$D$4:$U$4,0))*$D168</f>
        <v>0</v>
      </c>
      <c r="X168" s="32">
        <f>INDEX('Mapping water'!$D$5:$U$352,MATCH($B168,'Mapping water'!$B$5:$B$352,0),MATCH(X$3,'Mapping water'!$D$4:$U$4,0))*$D168</f>
        <v>0</v>
      </c>
      <c r="Y168" s="32">
        <f>INDEX('Mapping water'!$D$5:$U$352,MATCH($B168,'Mapping water'!$B$5:$B$352,0),MATCH(Y$3,'Mapping water'!$D$4:$U$4,0))*$D168</f>
        <v>0</v>
      </c>
    </row>
    <row r="169" spans="1:25" x14ac:dyDescent="0.45">
      <c r="A169" s="10" t="s">
        <v>591</v>
      </c>
      <c r="B169" s="10" t="s">
        <v>592</v>
      </c>
      <c r="C169" s="10" t="s">
        <v>174</v>
      </c>
      <c r="D169" s="32">
        <f>INDEX('ONS data MYE 5'!$K$6:$K$445, MATCH($B169,'ONS data MYE 5'!$B$6:$B$445,0))</f>
        <v>321114</v>
      </c>
      <c r="E169" s="32">
        <f>INDEX('ONS data MYE 5'!$L$6:$L$445, MATCH($B169,'ONS data MYE 5'!$B$6:$B$445,0))</f>
        <v>1706</v>
      </c>
      <c r="F169" s="32">
        <f t="shared" si="4"/>
        <v>7.4419067280516247</v>
      </c>
      <c r="G169" s="32">
        <f t="shared" si="5"/>
        <v>55.381975749020036</v>
      </c>
      <c r="H169" s="32">
        <f>INDEX('Mapping water'!$D$5:$U$352,MATCH($B169,'Mapping water'!$B$5:$B$352,0),MATCH(H$3,'Mapping water'!$D$4:$U$4,0))*$D169</f>
        <v>0</v>
      </c>
      <c r="I169" s="32">
        <f>INDEX('Mapping water'!$D$5:$U$352,MATCH($B169,'Mapping water'!$B$5:$B$352,0),MATCH(I$3,'Mapping water'!$D$4:$U$4,0))*$D169</f>
        <v>0</v>
      </c>
      <c r="J169" s="32">
        <f>INDEX('Mapping water'!$D$5:$U$352,MATCH($B169,'Mapping water'!$B$5:$B$352,0),MATCH(J$3,'Mapping water'!$D$4:$U$4,0))*$D169</f>
        <v>321114</v>
      </c>
      <c r="K169" s="32">
        <f>INDEX('Mapping water'!$D$5:$U$352,MATCH($B169,'Mapping water'!$B$5:$B$352,0),MATCH(K$3,'Mapping water'!$D$4:$U$4,0))*$D169</f>
        <v>0</v>
      </c>
      <c r="L169" s="32">
        <f>INDEX('Mapping water'!$D$5:$U$352,MATCH($B169,'Mapping water'!$B$5:$B$352,0),MATCH(L$3,'Mapping water'!$D$4:$U$4,0))*$D169</f>
        <v>0</v>
      </c>
      <c r="M169" s="32">
        <f>INDEX('Mapping water'!$D$5:$U$352,MATCH($B169,'Mapping water'!$B$5:$B$352,0),MATCH(M$3,'Mapping water'!$D$4:$U$4,0))*$D169</f>
        <v>0</v>
      </c>
      <c r="N169" s="32">
        <f>INDEX('Mapping water'!$D$5:$U$352,MATCH($B169,'Mapping water'!$B$5:$B$352,0),MATCH(N$3,'Mapping water'!$D$4:$U$4,0))*$D169</f>
        <v>0</v>
      </c>
      <c r="O169" s="32">
        <f>INDEX('Mapping water'!$D$5:$U$352,MATCH($B169,'Mapping water'!$B$5:$B$352,0),MATCH(O$3,'Mapping water'!$D$4:$U$4,0))*$D169</f>
        <v>0</v>
      </c>
      <c r="P169" s="32">
        <f>INDEX('Mapping water'!$D$5:$U$352,MATCH($B169,'Mapping water'!$B$5:$B$352,0),MATCH(P$3,'Mapping water'!$D$4:$U$4,0))*$D169</f>
        <v>0</v>
      </c>
      <c r="Q169" s="32">
        <f>INDEX('Mapping water'!$D$5:$U$352,MATCH($B169,'Mapping water'!$B$5:$B$352,0),MATCH(Q$3,'Mapping water'!$D$4:$U$4,0))*$D169</f>
        <v>0</v>
      </c>
      <c r="R169" s="32">
        <f>INDEX('Mapping water'!$D$5:$U$352,MATCH($B169,'Mapping water'!$B$5:$B$352,0),MATCH(R$3,'Mapping water'!$D$4:$U$4,0))*$D169</f>
        <v>0</v>
      </c>
      <c r="S169" s="32">
        <f>INDEX('Mapping water'!$D$5:$U$352,MATCH($B169,'Mapping water'!$B$5:$B$352,0),MATCH(S$3,'Mapping water'!$D$4:$U$4,0))*$D169</f>
        <v>0</v>
      </c>
      <c r="T169" s="32">
        <f>INDEX('Mapping water'!$D$5:$U$352,MATCH($B169,'Mapping water'!$B$5:$B$352,0),MATCH(T$3,'Mapping water'!$D$4:$U$4,0))*$D169</f>
        <v>0</v>
      </c>
      <c r="U169" s="32">
        <f>INDEX('Mapping water'!$D$5:$U$352,MATCH($B169,'Mapping water'!$B$5:$B$352,0),MATCH(U$3,'Mapping water'!$D$4:$U$4,0))*$D169</f>
        <v>0</v>
      </c>
      <c r="V169" s="32">
        <f>INDEX('Mapping water'!$D$5:$U$352,MATCH($B169,'Mapping water'!$B$5:$B$352,0),MATCH(V$3,'Mapping water'!$D$4:$U$4,0))*$D169</f>
        <v>0</v>
      </c>
      <c r="W169" s="32">
        <f>INDEX('Mapping water'!$D$5:$U$352,MATCH($B169,'Mapping water'!$B$5:$B$352,0),MATCH(W$3,'Mapping water'!$D$4:$U$4,0))*$D169</f>
        <v>0</v>
      </c>
      <c r="X169" s="32">
        <f>INDEX('Mapping water'!$D$5:$U$352,MATCH($B169,'Mapping water'!$B$5:$B$352,0),MATCH(X$3,'Mapping water'!$D$4:$U$4,0))*$D169</f>
        <v>0</v>
      </c>
      <c r="Y169" s="32">
        <f>INDEX('Mapping water'!$D$5:$U$352,MATCH($B169,'Mapping water'!$B$5:$B$352,0),MATCH(Y$3,'Mapping water'!$D$4:$U$4,0))*$D169</f>
        <v>0</v>
      </c>
    </row>
    <row r="170" spans="1:25" x14ac:dyDescent="0.45">
      <c r="A170" s="10" t="s">
        <v>593</v>
      </c>
      <c r="B170" s="10" t="s">
        <v>594</v>
      </c>
      <c r="C170" s="10" t="s">
        <v>174</v>
      </c>
      <c r="D170" s="32">
        <f>INDEX('ONS data MYE 5'!$K$6:$K$445, MATCH($B170,'ONS data MYE 5'!$B$6:$B$445,0))</f>
        <v>146429</v>
      </c>
      <c r="E170" s="32">
        <f>INDEX('ONS data MYE 5'!$L$6:$L$445, MATCH($B170,'ONS data MYE 5'!$B$6:$B$445,0))</f>
        <v>1693</v>
      </c>
      <c r="F170" s="32">
        <f t="shared" si="4"/>
        <v>7.4342573821331355</v>
      </c>
      <c r="G170" s="32">
        <f t="shared" si="5"/>
        <v>55.26818282380102</v>
      </c>
      <c r="H170" s="32">
        <f>INDEX('Mapping water'!$D$5:$U$352,MATCH($B170,'Mapping water'!$B$5:$B$352,0),MATCH(H$3,'Mapping water'!$D$4:$U$4,0))*$D170</f>
        <v>0</v>
      </c>
      <c r="I170" s="32">
        <f>INDEX('Mapping water'!$D$5:$U$352,MATCH($B170,'Mapping water'!$B$5:$B$352,0),MATCH(I$3,'Mapping water'!$D$4:$U$4,0))*$D170</f>
        <v>0</v>
      </c>
      <c r="J170" s="32">
        <f>INDEX('Mapping water'!$D$5:$U$352,MATCH($B170,'Mapping water'!$B$5:$B$352,0),MATCH(J$3,'Mapping water'!$D$4:$U$4,0))*$D170</f>
        <v>146429</v>
      </c>
      <c r="K170" s="32">
        <f>INDEX('Mapping water'!$D$5:$U$352,MATCH($B170,'Mapping water'!$B$5:$B$352,0),MATCH(K$3,'Mapping water'!$D$4:$U$4,0))*$D170</f>
        <v>0</v>
      </c>
      <c r="L170" s="32">
        <f>INDEX('Mapping water'!$D$5:$U$352,MATCH($B170,'Mapping water'!$B$5:$B$352,0),MATCH(L$3,'Mapping water'!$D$4:$U$4,0))*$D170</f>
        <v>0</v>
      </c>
      <c r="M170" s="32">
        <f>INDEX('Mapping water'!$D$5:$U$352,MATCH($B170,'Mapping water'!$B$5:$B$352,0),MATCH(M$3,'Mapping water'!$D$4:$U$4,0))*$D170</f>
        <v>0</v>
      </c>
      <c r="N170" s="32">
        <f>INDEX('Mapping water'!$D$5:$U$352,MATCH($B170,'Mapping water'!$B$5:$B$352,0),MATCH(N$3,'Mapping water'!$D$4:$U$4,0))*$D170</f>
        <v>0</v>
      </c>
      <c r="O170" s="32">
        <f>INDEX('Mapping water'!$D$5:$U$352,MATCH($B170,'Mapping water'!$B$5:$B$352,0),MATCH(O$3,'Mapping water'!$D$4:$U$4,0))*$D170</f>
        <v>0</v>
      </c>
      <c r="P170" s="32">
        <f>INDEX('Mapping water'!$D$5:$U$352,MATCH($B170,'Mapping water'!$B$5:$B$352,0),MATCH(P$3,'Mapping water'!$D$4:$U$4,0))*$D170</f>
        <v>0</v>
      </c>
      <c r="Q170" s="32">
        <f>INDEX('Mapping water'!$D$5:$U$352,MATCH($B170,'Mapping water'!$B$5:$B$352,0),MATCH(Q$3,'Mapping water'!$D$4:$U$4,0))*$D170</f>
        <v>0</v>
      </c>
      <c r="R170" s="32">
        <f>INDEX('Mapping water'!$D$5:$U$352,MATCH($B170,'Mapping water'!$B$5:$B$352,0),MATCH(R$3,'Mapping water'!$D$4:$U$4,0))*$D170</f>
        <v>0</v>
      </c>
      <c r="S170" s="32">
        <f>INDEX('Mapping water'!$D$5:$U$352,MATCH($B170,'Mapping water'!$B$5:$B$352,0),MATCH(S$3,'Mapping water'!$D$4:$U$4,0))*$D170</f>
        <v>0</v>
      </c>
      <c r="T170" s="32">
        <f>INDEX('Mapping water'!$D$5:$U$352,MATCH($B170,'Mapping water'!$B$5:$B$352,0),MATCH(T$3,'Mapping water'!$D$4:$U$4,0))*$D170</f>
        <v>0</v>
      </c>
      <c r="U170" s="32">
        <f>INDEX('Mapping water'!$D$5:$U$352,MATCH($B170,'Mapping water'!$B$5:$B$352,0),MATCH(U$3,'Mapping water'!$D$4:$U$4,0))*$D170</f>
        <v>0</v>
      </c>
      <c r="V170" s="32">
        <f>INDEX('Mapping water'!$D$5:$U$352,MATCH($B170,'Mapping water'!$B$5:$B$352,0),MATCH(V$3,'Mapping water'!$D$4:$U$4,0))*$D170</f>
        <v>0</v>
      </c>
      <c r="W170" s="32">
        <f>INDEX('Mapping water'!$D$5:$U$352,MATCH($B170,'Mapping water'!$B$5:$B$352,0),MATCH(W$3,'Mapping water'!$D$4:$U$4,0))*$D170</f>
        <v>0</v>
      </c>
      <c r="X170" s="32">
        <f>INDEX('Mapping water'!$D$5:$U$352,MATCH($B170,'Mapping water'!$B$5:$B$352,0),MATCH(X$3,'Mapping water'!$D$4:$U$4,0))*$D170</f>
        <v>0</v>
      </c>
      <c r="Y170" s="32">
        <f>INDEX('Mapping water'!$D$5:$U$352,MATCH($B170,'Mapping water'!$B$5:$B$352,0),MATCH(Y$3,'Mapping water'!$D$4:$U$4,0))*$D170</f>
        <v>0</v>
      </c>
    </row>
    <row r="171" spans="1:25" x14ac:dyDescent="0.45">
      <c r="A171" s="10" t="s">
        <v>595</v>
      </c>
      <c r="B171" s="10" t="s">
        <v>596</v>
      </c>
      <c r="C171" s="10" t="s">
        <v>174</v>
      </c>
      <c r="D171" s="32">
        <f>INDEX('ONS data MYE 5'!$K$6:$K$445, MATCH($B171,'ONS data MYE 5'!$B$6:$B$445,0))</f>
        <v>474569</v>
      </c>
      <c r="E171" s="32">
        <f>INDEX('ONS data MYE 5'!$L$6:$L$445, MATCH($B171,'ONS data MYE 5'!$B$6:$B$445,0))</f>
        <v>4243</v>
      </c>
      <c r="F171" s="32">
        <f t="shared" si="4"/>
        <v>8.3530258452023247</v>
      </c>
      <c r="G171" s="32">
        <f t="shared" si="5"/>
        <v>69.77304077061801</v>
      </c>
      <c r="H171" s="32">
        <f>INDEX('Mapping water'!$D$5:$U$352,MATCH($B171,'Mapping water'!$B$5:$B$352,0),MATCH(H$3,'Mapping water'!$D$4:$U$4,0))*$D171</f>
        <v>0</v>
      </c>
      <c r="I171" s="32">
        <f>INDEX('Mapping water'!$D$5:$U$352,MATCH($B171,'Mapping water'!$B$5:$B$352,0),MATCH(I$3,'Mapping water'!$D$4:$U$4,0))*$D171</f>
        <v>0</v>
      </c>
      <c r="J171" s="32">
        <f>INDEX('Mapping water'!$D$5:$U$352,MATCH($B171,'Mapping water'!$B$5:$B$352,0),MATCH(J$3,'Mapping water'!$D$4:$U$4,0))*$D171</f>
        <v>474569</v>
      </c>
      <c r="K171" s="32">
        <f>INDEX('Mapping water'!$D$5:$U$352,MATCH($B171,'Mapping water'!$B$5:$B$352,0),MATCH(K$3,'Mapping water'!$D$4:$U$4,0))*$D171</f>
        <v>0</v>
      </c>
      <c r="L171" s="32">
        <f>INDEX('Mapping water'!$D$5:$U$352,MATCH($B171,'Mapping water'!$B$5:$B$352,0),MATCH(L$3,'Mapping water'!$D$4:$U$4,0))*$D171</f>
        <v>0</v>
      </c>
      <c r="M171" s="32">
        <f>INDEX('Mapping water'!$D$5:$U$352,MATCH($B171,'Mapping water'!$B$5:$B$352,0),MATCH(M$3,'Mapping water'!$D$4:$U$4,0))*$D171</f>
        <v>0</v>
      </c>
      <c r="N171" s="32">
        <f>INDEX('Mapping water'!$D$5:$U$352,MATCH($B171,'Mapping water'!$B$5:$B$352,0),MATCH(N$3,'Mapping water'!$D$4:$U$4,0))*$D171</f>
        <v>0</v>
      </c>
      <c r="O171" s="32">
        <f>INDEX('Mapping water'!$D$5:$U$352,MATCH($B171,'Mapping water'!$B$5:$B$352,0),MATCH(O$3,'Mapping water'!$D$4:$U$4,0))*$D171</f>
        <v>0</v>
      </c>
      <c r="P171" s="32">
        <f>INDEX('Mapping water'!$D$5:$U$352,MATCH($B171,'Mapping water'!$B$5:$B$352,0),MATCH(P$3,'Mapping water'!$D$4:$U$4,0))*$D171</f>
        <v>0</v>
      </c>
      <c r="Q171" s="32">
        <f>INDEX('Mapping water'!$D$5:$U$352,MATCH($B171,'Mapping water'!$B$5:$B$352,0),MATCH(Q$3,'Mapping water'!$D$4:$U$4,0))*$D171</f>
        <v>0</v>
      </c>
      <c r="R171" s="32">
        <f>INDEX('Mapping water'!$D$5:$U$352,MATCH($B171,'Mapping water'!$B$5:$B$352,0),MATCH(R$3,'Mapping water'!$D$4:$U$4,0))*$D171</f>
        <v>0</v>
      </c>
      <c r="S171" s="32">
        <f>INDEX('Mapping water'!$D$5:$U$352,MATCH($B171,'Mapping water'!$B$5:$B$352,0),MATCH(S$3,'Mapping water'!$D$4:$U$4,0))*$D171</f>
        <v>0</v>
      </c>
      <c r="T171" s="32">
        <f>INDEX('Mapping water'!$D$5:$U$352,MATCH($B171,'Mapping water'!$B$5:$B$352,0),MATCH(T$3,'Mapping water'!$D$4:$U$4,0))*$D171</f>
        <v>0</v>
      </c>
      <c r="U171" s="32">
        <f>INDEX('Mapping water'!$D$5:$U$352,MATCH($B171,'Mapping water'!$B$5:$B$352,0),MATCH(U$3,'Mapping water'!$D$4:$U$4,0))*$D171</f>
        <v>0</v>
      </c>
      <c r="V171" s="32">
        <f>INDEX('Mapping water'!$D$5:$U$352,MATCH($B171,'Mapping water'!$B$5:$B$352,0),MATCH(V$3,'Mapping water'!$D$4:$U$4,0))*$D171</f>
        <v>0</v>
      </c>
      <c r="W171" s="32">
        <f>INDEX('Mapping water'!$D$5:$U$352,MATCH($B171,'Mapping water'!$B$5:$B$352,0),MATCH(W$3,'Mapping water'!$D$4:$U$4,0))*$D171</f>
        <v>0</v>
      </c>
      <c r="X171" s="32">
        <f>INDEX('Mapping water'!$D$5:$U$352,MATCH($B171,'Mapping water'!$B$5:$B$352,0),MATCH(X$3,'Mapping water'!$D$4:$U$4,0))*$D171</f>
        <v>0</v>
      </c>
      <c r="Y171" s="32">
        <f>INDEX('Mapping water'!$D$5:$U$352,MATCH($B171,'Mapping water'!$B$5:$B$352,0),MATCH(Y$3,'Mapping water'!$D$4:$U$4,0))*$D171</f>
        <v>0</v>
      </c>
    </row>
    <row r="172" spans="1:25" x14ac:dyDescent="0.45">
      <c r="A172" s="10" t="s">
        <v>597</v>
      </c>
      <c r="B172" s="10" t="s">
        <v>598</v>
      </c>
      <c r="C172" s="10" t="s">
        <v>174</v>
      </c>
      <c r="D172" s="32">
        <f>INDEX('ONS data MYE 5'!$K$6:$K$445, MATCH($B172,'ONS data MYE 5'!$B$6:$B$445,0))</f>
        <v>177191</v>
      </c>
      <c r="E172" s="32">
        <f>INDEX('ONS data MYE 5'!$L$6:$L$445, MATCH($B172,'ONS data MYE 5'!$B$6:$B$445,0))</f>
        <v>1299</v>
      </c>
      <c r="F172" s="32">
        <f t="shared" si="4"/>
        <v>7.1693500166705997</v>
      </c>
      <c r="G172" s="32">
        <f t="shared" si="5"/>
        <v>51.39957966153473</v>
      </c>
      <c r="H172" s="32">
        <f>INDEX('Mapping water'!$D$5:$U$352,MATCH($B172,'Mapping water'!$B$5:$B$352,0),MATCH(H$3,'Mapping water'!$D$4:$U$4,0))*$D172</f>
        <v>0</v>
      </c>
      <c r="I172" s="32">
        <f>INDEX('Mapping water'!$D$5:$U$352,MATCH($B172,'Mapping water'!$B$5:$B$352,0),MATCH(I$3,'Mapping water'!$D$4:$U$4,0))*$D172</f>
        <v>0</v>
      </c>
      <c r="J172" s="32">
        <f>INDEX('Mapping water'!$D$5:$U$352,MATCH($B172,'Mapping water'!$B$5:$B$352,0),MATCH(J$3,'Mapping water'!$D$4:$U$4,0))*$D172</f>
        <v>177191</v>
      </c>
      <c r="K172" s="32">
        <f>INDEX('Mapping water'!$D$5:$U$352,MATCH($B172,'Mapping water'!$B$5:$B$352,0),MATCH(K$3,'Mapping water'!$D$4:$U$4,0))*$D172</f>
        <v>0</v>
      </c>
      <c r="L172" s="32">
        <f>INDEX('Mapping water'!$D$5:$U$352,MATCH($B172,'Mapping water'!$B$5:$B$352,0),MATCH(L$3,'Mapping water'!$D$4:$U$4,0))*$D172</f>
        <v>0</v>
      </c>
      <c r="M172" s="32">
        <f>INDEX('Mapping water'!$D$5:$U$352,MATCH($B172,'Mapping water'!$B$5:$B$352,0),MATCH(M$3,'Mapping water'!$D$4:$U$4,0))*$D172</f>
        <v>0</v>
      </c>
      <c r="N172" s="32">
        <f>INDEX('Mapping water'!$D$5:$U$352,MATCH($B172,'Mapping water'!$B$5:$B$352,0),MATCH(N$3,'Mapping water'!$D$4:$U$4,0))*$D172</f>
        <v>0</v>
      </c>
      <c r="O172" s="32">
        <f>INDEX('Mapping water'!$D$5:$U$352,MATCH($B172,'Mapping water'!$B$5:$B$352,0),MATCH(O$3,'Mapping water'!$D$4:$U$4,0))*$D172</f>
        <v>0</v>
      </c>
      <c r="P172" s="32">
        <f>INDEX('Mapping water'!$D$5:$U$352,MATCH($B172,'Mapping water'!$B$5:$B$352,0),MATCH(P$3,'Mapping water'!$D$4:$U$4,0))*$D172</f>
        <v>0</v>
      </c>
      <c r="Q172" s="32">
        <f>INDEX('Mapping water'!$D$5:$U$352,MATCH($B172,'Mapping water'!$B$5:$B$352,0),MATCH(Q$3,'Mapping water'!$D$4:$U$4,0))*$D172</f>
        <v>0</v>
      </c>
      <c r="R172" s="32">
        <f>INDEX('Mapping water'!$D$5:$U$352,MATCH($B172,'Mapping water'!$B$5:$B$352,0),MATCH(R$3,'Mapping water'!$D$4:$U$4,0))*$D172</f>
        <v>0</v>
      </c>
      <c r="S172" s="32">
        <f>INDEX('Mapping water'!$D$5:$U$352,MATCH($B172,'Mapping water'!$B$5:$B$352,0),MATCH(S$3,'Mapping water'!$D$4:$U$4,0))*$D172</f>
        <v>0</v>
      </c>
      <c r="T172" s="32">
        <f>INDEX('Mapping water'!$D$5:$U$352,MATCH($B172,'Mapping water'!$B$5:$B$352,0),MATCH(T$3,'Mapping water'!$D$4:$U$4,0))*$D172</f>
        <v>0</v>
      </c>
      <c r="U172" s="32">
        <f>INDEX('Mapping water'!$D$5:$U$352,MATCH($B172,'Mapping water'!$B$5:$B$352,0),MATCH(U$3,'Mapping water'!$D$4:$U$4,0))*$D172</f>
        <v>0</v>
      </c>
      <c r="V172" s="32">
        <f>INDEX('Mapping water'!$D$5:$U$352,MATCH($B172,'Mapping water'!$B$5:$B$352,0),MATCH(V$3,'Mapping water'!$D$4:$U$4,0))*$D172</f>
        <v>0</v>
      </c>
      <c r="W172" s="32">
        <f>INDEX('Mapping water'!$D$5:$U$352,MATCH($B172,'Mapping water'!$B$5:$B$352,0),MATCH(W$3,'Mapping water'!$D$4:$U$4,0))*$D172</f>
        <v>0</v>
      </c>
      <c r="X172" s="32">
        <f>INDEX('Mapping water'!$D$5:$U$352,MATCH($B172,'Mapping water'!$B$5:$B$352,0),MATCH(X$3,'Mapping water'!$D$4:$U$4,0))*$D172</f>
        <v>0</v>
      </c>
      <c r="Y172" s="32">
        <f>INDEX('Mapping water'!$D$5:$U$352,MATCH($B172,'Mapping water'!$B$5:$B$352,0),MATCH(Y$3,'Mapping water'!$D$4:$U$4,0))*$D172</f>
        <v>0</v>
      </c>
    </row>
    <row r="173" spans="1:25" x14ac:dyDescent="0.45">
      <c r="A173" s="10" t="s">
        <v>599</v>
      </c>
      <c r="B173" s="10" t="s">
        <v>600</v>
      </c>
      <c r="C173" s="10" t="s">
        <v>174</v>
      </c>
      <c r="D173" s="32">
        <f>INDEX('ONS data MYE 5'!$K$6:$K$445, MATCH($B173,'ONS data MYE 5'!$B$6:$B$445,0))</f>
        <v>273856</v>
      </c>
      <c r="E173" s="32">
        <f>INDEX('ONS data MYE 5'!$L$6:$L$445, MATCH($B173,'ONS data MYE 5'!$B$6:$B$445,0))</f>
        <v>1767</v>
      </c>
      <c r="F173" s="32">
        <f t="shared" si="4"/>
        <v>7.4770384723196965</v>
      </c>
      <c r="G173" s="32">
        <f t="shared" si="5"/>
        <v>55.906104316548863</v>
      </c>
      <c r="H173" s="32">
        <f>INDEX('Mapping water'!$D$5:$U$352,MATCH($B173,'Mapping water'!$B$5:$B$352,0),MATCH(H$3,'Mapping water'!$D$4:$U$4,0))*$D173</f>
        <v>0</v>
      </c>
      <c r="I173" s="32">
        <f>INDEX('Mapping water'!$D$5:$U$352,MATCH($B173,'Mapping water'!$B$5:$B$352,0),MATCH(I$3,'Mapping water'!$D$4:$U$4,0))*$D173</f>
        <v>0</v>
      </c>
      <c r="J173" s="32">
        <f>INDEX('Mapping water'!$D$5:$U$352,MATCH($B173,'Mapping water'!$B$5:$B$352,0),MATCH(J$3,'Mapping water'!$D$4:$U$4,0))*$D173</f>
        <v>273856</v>
      </c>
      <c r="K173" s="32">
        <f>INDEX('Mapping water'!$D$5:$U$352,MATCH($B173,'Mapping water'!$B$5:$B$352,0),MATCH(K$3,'Mapping water'!$D$4:$U$4,0))*$D173</f>
        <v>0</v>
      </c>
      <c r="L173" s="32">
        <f>INDEX('Mapping water'!$D$5:$U$352,MATCH($B173,'Mapping water'!$B$5:$B$352,0),MATCH(L$3,'Mapping water'!$D$4:$U$4,0))*$D173</f>
        <v>0</v>
      </c>
      <c r="M173" s="32">
        <f>INDEX('Mapping water'!$D$5:$U$352,MATCH($B173,'Mapping water'!$B$5:$B$352,0),MATCH(M$3,'Mapping water'!$D$4:$U$4,0))*$D173</f>
        <v>0</v>
      </c>
      <c r="N173" s="32">
        <f>INDEX('Mapping water'!$D$5:$U$352,MATCH($B173,'Mapping water'!$B$5:$B$352,0),MATCH(N$3,'Mapping water'!$D$4:$U$4,0))*$D173</f>
        <v>0</v>
      </c>
      <c r="O173" s="32">
        <f>INDEX('Mapping water'!$D$5:$U$352,MATCH($B173,'Mapping water'!$B$5:$B$352,0),MATCH(O$3,'Mapping water'!$D$4:$U$4,0))*$D173</f>
        <v>0</v>
      </c>
      <c r="P173" s="32">
        <f>INDEX('Mapping water'!$D$5:$U$352,MATCH($B173,'Mapping water'!$B$5:$B$352,0),MATCH(P$3,'Mapping water'!$D$4:$U$4,0))*$D173</f>
        <v>0</v>
      </c>
      <c r="Q173" s="32">
        <f>INDEX('Mapping water'!$D$5:$U$352,MATCH($B173,'Mapping water'!$B$5:$B$352,0),MATCH(Q$3,'Mapping water'!$D$4:$U$4,0))*$D173</f>
        <v>0</v>
      </c>
      <c r="R173" s="32">
        <f>INDEX('Mapping water'!$D$5:$U$352,MATCH($B173,'Mapping water'!$B$5:$B$352,0),MATCH(R$3,'Mapping water'!$D$4:$U$4,0))*$D173</f>
        <v>0</v>
      </c>
      <c r="S173" s="32">
        <f>INDEX('Mapping water'!$D$5:$U$352,MATCH($B173,'Mapping water'!$B$5:$B$352,0),MATCH(S$3,'Mapping water'!$D$4:$U$4,0))*$D173</f>
        <v>0</v>
      </c>
      <c r="T173" s="32">
        <f>INDEX('Mapping water'!$D$5:$U$352,MATCH($B173,'Mapping water'!$B$5:$B$352,0),MATCH(T$3,'Mapping water'!$D$4:$U$4,0))*$D173</f>
        <v>0</v>
      </c>
      <c r="U173" s="32">
        <f>INDEX('Mapping water'!$D$5:$U$352,MATCH($B173,'Mapping water'!$B$5:$B$352,0),MATCH(U$3,'Mapping water'!$D$4:$U$4,0))*$D173</f>
        <v>0</v>
      </c>
      <c r="V173" s="32">
        <f>INDEX('Mapping water'!$D$5:$U$352,MATCH($B173,'Mapping water'!$B$5:$B$352,0),MATCH(V$3,'Mapping water'!$D$4:$U$4,0))*$D173</f>
        <v>0</v>
      </c>
      <c r="W173" s="32">
        <f>INDEX('Mapping water'!$D$5:$U$352,MATCH($B173,'Mapping water'!$B$5:$B$352,0),MATCH(W$3,'Mapping water'!$D$4:$U$4,0))*$D173</f>
        <v>0</v>
      </c>
      <c r="X173" s="32">
        <f>INDEX('Mapping water'!$D$5:$U$352,MATCH($B173,'Mapping water'!$B$5:$B$352,0),MATCH(X$3,'Mapping water'!$D$4:$U$4,0))*$D173</f>
        <v>0</v>
      </c>
      <c r="Y173" s="32">
        <f>INDEX('Mapping water'!$D$5:$U$352,MATCH($B173,'Mapping water'!$B$5:$B$352,0),MATCH(Y$3,'Mapping water'!$D$4:$U$4,0))*$D173</f>
        <v>0</v>
      </c>
    </row>
    <row r="174" spans="1:25" x14ac:dyDescent="0.45">
      <c r="A174" s="10" t="s">
        <v>601</v>
      </c>
      <c r="B174" s="10" t="s">
        <v>602</v>
      </c>
      <c r="C174" s="10" t="s">
        <v>174</v>
      </c>
      <c r="D174" s="32">
        <f>INDEX('ONS data MYE 5'!$K$6:$K$445, MATCH($B174,'ONS data MYE 5'!$B$6:$B$445,0))</f>
        <v>321503</v>
      </c>
      <c r="E174" s="32">
        <f>INDEX('ONS data MYE 5'!$L$6:$L$445, MATCH($B174,'ONS data MYE 5'!$B$6:$B$445,0))</f>
        <v>2047</v>
      </c>
      <c r="F174" s="32">
        <f t="shared" si="4"/>
        <v>7.6241305856612893</v>
      </c>
      <c r="G174" s="32">
        <f t="shared" si="5"/>
        <v>58.127367187215953</v>
      </c>
      <c r="H174" s="32">
        <f>INDEX('Mapping water'!$D$5:$U$352,MATCH($B174,'Mapping water'!$B$5:$B$352,0),MATCH(H$3,'Mapping water'!$D$4:$U$4,0))*$D174</f>
        <v>0</v>
      </c>
      <c r="I174" s="32">
        <f>INDEX('Mapping water'!$D$5:$U$352,MATCH($B174,'Mapping water'!$B$5:$B$352,0),MATCH(I$3,'Mapping water'!$D$4:$U$4,0))*$D174</f>
        <v>0</v>
      </c>
      <c r="J174" s="32">
        <f>INDEX('Mapping water'!$D$5:$U$352,MATCH($B174,'Mapping water'!$B$5:$B$352,0),MATCH(J$3,'Mapping water'!$D$4:$U$4,0))*$D174</f>
        <v>321503</v>
      </c>
      <c r="K174" s="32">
        <f>INDEX('Mapping water'!$D$5:$U$352,MATCH($B174,'Mapping water'!$B$5:$B$352,0),MATCH(K$3,'Mapping water'!$D$4:$U$4,0))*$D174</f>
        <v>0</v>
      </c>
      <c r="L174" s="32">
        <f>INDEX('Mapping water'!$D$5:$U$352,MATCH($B174,'Mapping water'!$B$5:$B$352,0),MATCH(L$3,'Mapping water'!$D$4:$U$4,0))*$D174</f>
        <v>0</v>
      </c>
      <c r="M174" s="32">
        <f>INDEX('Mapping water'!$D$5:$U$352,MATCH($B174,'Mapping water'!$B$5:$B$352,0),MATCH(M$3,'Mapping water'!$D$4:$U$4,0))*$D174</f>
        <v>0</v>
      </c>
      <c r="N174" s="32">
        <f>INDEX('Mapping water'!$D$5:$U$352,MATCH($B174,'Mapping water'!$B$5:$B$352,0),MATCH(N$3,'Mapping water'!$D$4:$U$4,0))*$D174</f>
        <v>0</v>
      </c>
      <c r="O174" s="32">
        <f>INDEX('Mapping water'!$D$5:$U$352,MATCH($B174,'Mapping water'!$B$5:$B$352,0),MATCH(O$3,'Mapping water'!$D$4:$U$4,0))*$D174</f>
        <v>0</v>
      </c>
      <c r="P174" s="32">
        <f>INDEX('Mapping water'!$D$5:$U$352,MATCH($B174,'Mapping water'!$B$5:$B$352,0),MATCH(P$3,'Mapping water'!$D$4:$U$4,0))*$D174</f>
        <v>0</v>
      </c>
      <c r="Q174" s="32">
        <f>INDEX('Mapping water'!$D$5:$U$352,MATCH($B174,'Mapping water'!$B$5:$B$352,0),MATCH(Q$3,'Mapping water'!$D$4:$U$4,0))*$D174</f>
        <v>0</v>
      </c>
      <c r="R174" s="32">
        <f>INDEX('Mapping water'!$D$5:$U$352,MATCH($B174,'Mapping water'!$B$5:$B$352,0),MATCH(R$3,'Mapping water'!$D$4:$U$4,0))*$D174</f>
        <v>0</v>
      </c>
      <c r="S174" s="32">
        <f>INDEX('Mapping water'!$D$5:$U$352,MATCH($B174,'Mapping water'!$B$5:$B$352,0),MATCH(S$3,'Mapping water'!$D$4:$U$4,0))*$D174</f>
        <v>0</v>
      </c>
      <c r="T174" s="32">
        <f>INDEX('Mapping water'!$D$5:$U$352,MATCH($B174,'Mapping water'!$B$5:$B$352,0),MATCH(T$3,'Mapping water'!$D$4:$U$4,0))*$D174</f>
        <v>0</v>
      </c>
      <c r="U174" s="32">
        <f>INDEX('Mapping water'!$D$5:$U$352,MATCH($B174,'Mapping water'!$B$5:$B$352,0),MATCH(U$3,'Mapping water'!$D$4:$U$4,0))*$D174</f>
        <v>0</v>
      </c>
      <c r="V174" s="32">
        <f>INDEX('Mapping water'!$D$5:$U$352,MATCH($B174,'Mapping water'!$B$5:$B$352,0),MATCH(V$3,'Mapping water'!$D$4:$U$4,0))*$D174</f>
        <v>0</v>
      </c>
      <c r="W174" s="32">
        <f>INDEX('Mapping water'!$D$5:$U$352,MATCH($B174,'Mapping water'!$B$5:$B$352,0),MATCH(W$3,'Mapping water'!$D$4:$U$4,0))*$D174</f>
        <v>0</v>
      </c>
      <c r="X174" s="32">
        <f>INDEX('Mapping water'!$D$5:$U$352,MATCH($B174,'Mapping water'!$B$5:$B$352,0),MATCH(X$3,'Mapping water'!$D$4:$U$4,0))*$D174</f>
        <v>0</v>
      </c>
      <c r="Y174" s="32">
        <f>INDEX('Mapping water'!$D$5:$U$352,MATCH($B174,'Mapping water'!$B$5:$B$352,0),MATCH(Y$3,'Mapping water'!$D$4:$U$4,0))*$D174</f>
        <v>0</v>
      </c>
    </row>
    <row r="175" spans="1:25" x14ac:dyDescent="0.45">
      <c r="A175" s="10" t="s">
        <v>29</v>
      </c>
      <c r="B175" s="10" t="s">
        <v>30</v>
      </c>
      <c r="C175" s="10" t="s">
        <v>31</v>
      </c>
      <c r="D175" s="32">
        <f>INDEX('ONS data MYE 5'!$K$6:$K$445, MATCH($B175,'ONS data MYE 5'!$B$6:$B$445,0))</f>
        <v>94074</v>
      </c>
      <c r="E175" s="32">
        <f>INDEX('ONS data MYE 5'!$L$6:$L$445, MATCH($B175,'ONS data MYE 5'!$B$6:$B$445,0))</f>
        <v>479</v>
      </c>
      <c r="F175" s="32">
        <f t="shared" si="4"/>
        <v>6.1717005974109149</v>
      </c>
      <c r="G175" s="32">
        <f t="shared" si="5"/>
        <v>38.089888264082241</v>
      </c>
      <c r="H175" s="32">
        <f>INDEX('Mapping water'!$D$5:$U$352,MATCH($B175,'Mapping water'!$B$5:$B$352,0),MATCH(H$3,'Mapping water'!$D$4:$U$4,0))*$D175</f>
        <v>0</v>
      </c>
      <c r="I175" s="32">
        <f>INDEX('Mapping water'!$D$5:$U$352,MATCH($B175,'Mapping water'!$B$5:$B$352,0),MATCH(I$3,'Mapping water'!$D$4:$U$4,0))*$D175</f>
        <v>0</v>
      </c>
      <c r="J175" s="32">
        <f>INDEX('Mapping water'!$D$5:$U$352,MATCH($B175,'Mapping water'!$B$5:$B$352,0),MATCH(J$3,'Mapping water'!$D$4:$U$4,0))*$D175</f>
        <v>0</v>
      </c>
      <c r="K175" s="32">
        <f>INDEX('Mapping water'!$D$5:$U$352,MATCH($B175,'Mapping water'!$B$5:$B$352,0),MATCH(K$3,'Mapping water'!$D$4:$U$4,0))*$D175</f>
        <v>0</v>
      </c>
      <c r="L175" s="32">
        <f>INDEX('Mapping water'!$D$5:$U$352,MATCH($B175,'Mapping water'!$B$5:$B$352,0),MATCH(L$3,'Mapping water'!$D$4:$U$4,0))*$D175</f>
        <v>0</v>
      </c>
      <c r="M175" s="32">
        <f>INDEX('Mapping water'!$D$5:$U$352,MATCH($B175,'Mapping water'!$B$5:$B$352,0),MATCH(M$3,'Mapping water'!$D$4:$U$4,0))*$D175</f>
        <v>0</v>
      </c>
      <c r="N175" s="32">
        <f>INDEX('Mapping water'!$D$5:$U$352,MATCH($B175,'Mapping water'!$B$5:$B$352,0),MATCH(N$3,'Mapping water'!$D$4:$U$4,0))*$D175</f>
        <v>0</v>
      </c>
      <c r="O175" s="32">
        <f>INDEX('Mapping water'!$D$5:$U$352,MATCH($B175,'Mapping water'!$B$5:$B$352,0),MATCH(O$3,'Mapping water'!$D$4:$U$4,0))*$D175</f>
        <v>0</v>
      </c>
      <c r="P175" s="32">
        <f>INDEX('Mapping water'!$D$5:$U$352,MATCH($B175,'Mapping water'!$B$5:$B$352,0),MATCH(P$3,'Mapping water'!$D$4:$U$4,0))*$D175</f>
        <v>0</v>
      </c>
      <c r="Q175" s="32">
        <f>INDEX('Mapping water'!$D$5:$U$352,MATCH($B175,'Mapping water'!$B$5:$B$352,0),MATCH(Q$3,'Mapping water'!$D$4:$U$4,0))*$D175</f>
        <v>0</v>
      </c>
      <c r="R175" s="32">
        <f>INDEX('Mapping water'!$D$5:$U$352,MATCH($B175,'Mapping water'!$B$5:$B$352,0),MATCH(R$3,'Mapping water'!$D$4:$U$4,0))*$D175</f>
        <v>94074</v>
      </c>
      <c r="S175" s="32">
        <f>INDEX('Mapping water'!$D$5:$U$352,MATCH($B175,'Mapping water'!$B$5:$B$352,0),MATCH(S$3,'Mapping water'!$D$4:$U$4,0))*$D175</f>
        <v>0</v>
      </c>
      <c r="T175" s="32">
        <f>INDEX('Mapping water'!$D$5:$U$352,MATCH($B175,'Mapping water'!$B$5:$B$352,0),MATCH(T$3,'Mapping water'!$D$4:$U$4,0))*$D175</f>
        <v>0</v>
      </c>
      <c r="U175" s="32">
        <f>INDEX('Mapping water'!$D$5:$U$352,MATCH($B175,'Mapping water'!$B$5:$B$352,0),MATCH(U$3,'Mapping water'!$D$4:$U$4,0))*$D175</f>
        <v>0</v>
      </c>
      <c r="V175" s="32">
        <f>INDEX('Mapping water'!$D$5:$U$352,MATCH($B175,'Mapping water'!$B$5:$B$352,0),MATCH(V$3,'Mapping water'!$D$4:$U$4,0))*$D175</f>
        <v>0</v>
      </c>
      <c r="W175" s="32">
        <f>INDEX('Mapping water'!$D$5:$U$352,MATCH($B175,'Mapping water'!$B$5:$B$352,0),MATCH(W$3,'Mapping water'!$D$4:$U$4,0))*$D175</f>
        <v>0</v>
      </c>
      <c r="X175" s="32">
        <f>INDEX('Mapping water'!$D$5:$U$352,MATCH($B175,'Mapping water'!$B$5:$B$352,0),MATCH(X$3,'Mapping water'!$D$4:$U$4,0))*$D175</f>
        <v>0</v>
      </c>
      <c r="Y175" s="32">
        <f>INDEX('Mapping water'!$D$5:$U$352,MATCH($B175,'Mapping water'!$B$5:$B$352,0),MATCH(Y$3,'Mapping water'!$D$4:$U$4,0))*$D175</f>
        <v>0</v>
      </c>
    </row>
    <row r="176" spans="1:25" x14ac:dyDescent="0.45">
      <c r="A176" s="10" t="s">
        <v>50</v>
      </c>
      <c r="B176" s="10" t="s">
        <v>51</v>
      </c>
      <c r="C176" s="10" t="s">
        <v>31</v>
      </c>
      <c r="D176" s="32">
        <f>INDEX('ONS data MYE 5'!$K$6:$K$445, MATCH($B176,'ONS data MYE 5'!$B$6:$B$445,0))</f>
        <v>113292</v>
      </c>
      <c r="E176" s="32">
        <f>INDEX('ONS data MYE 5'!$L$6:$L$445, MATCH($B176,'ONS data MYE 5'!$B$6:$B$445,0))</f>
        <v>360</v>
      </c>
      <c r="F176" s="32">
        <f t="shared" si="4"/>
        <v>5.8861040314501558</v>
      </c>
      <c r="G176" s="32">
        <f t="shared" si="5"/>
        <v>34.646220669053776</v>
      </c>
      <c r="H176" s="32">
        <f>INDEX('Mapping water'!$D$5:$U$352,MATCH($B176,'Mapping water'!$B$5:$B$352,0),MATCH(H$3,'Mapping water'!$D$4:$U$4,0))*$D176</f>
        <v>0</v>
      </c>
      <c r="I176" s="32">
        <f>INDEX('Mapping water'!$D$5:$U$352,MATCH($B176,'Mapping water'!$B$5:$B$352,0),MATCH(I$3,'Mapping water'!$D$4:$U$4,0))*$D176</f>
        <v>0</v>
      </c>
      <c r="J176" s="32">
        <f>INDEX('Mapping water'!$D$5:$U$352,MATCH($B176,'Mapping water'!$B$5:$B$352,0),MATCH(J$3,'Mapping water'!$D$4:$U$4,0))*$D176</f>
        <v>0</v>
      </c>
      <c r="K176" s="32">
        <f>INDEX('Mapping water'!$D$5:$U$352,MATCH($B176,'Mapping water'!$B$5:$B$352,0),MATCH(K$3,'Mapping water'!$D$4:$U$4,0))*$D176</f>
        <v>0</v>
      </c>
      <c r="L176" s="32">
        <f>INDEX('Mapping water'!$D$5:$U$352,MATCH($B176,'Mapping water'!$B$5:$B$352,0),MATCH(L$3,'Mapping water'!$D$4:$U$4,0))*$D176</f>
        <v>0</v>
      </c>
      <c r="M176" s="32">
        <f>INDEX('Mapping water'!$D$5:$U$352,MATCH($B176,'Mapping water'!$B$5:$B$352,0),MATCH(M$3,'Mapping water'!$D$4:$U$4,0))*$D176</f>
        <v>0</v>
      </c>
      <c r="N176" s="32">
        <f>INDEX('Mapping water'!$D$5:$U$352,MATCH($B176,'Mapping water'!$B$5:$B$352,0),MATCH(N$3,'Mapping water'!$D$4:$U$4,0))*$D176</f>
        <v>0</v>
      </c>
      <c r="O176" s="32">
        <f>INDEX('Mapping water'!$D$5:$U$352,MATCH($B176,'Mapping water'!$B$5:$B$352,0),MATCH(O$3,'Mapping water'!$D$4:$U$4,0))*$D176</f>
        <v>0</v>
      </c>
      <c r="P176" s="32">
        <f>INDEX('Mapping water'!$D$5:$U$352,MATCH($B176,'Mapping water'!$B$5:$B$352,0),MATCH(P$3,'Mapping water'!$D$4:$U$4,0))*$D176</f>
        <v>0</v>
      </c>
      <c r="Q176" s="32">
        <f>INDEX('Mapping water'!$D$5:$U$352,MATCH($B176,'Mapping water'!$B$5:$B$352,0),MATCH(Q$3,'Mapping water'!$D$4:$U$4,0))*$D176</f>
        <v>0</v>
      </c>
      <c r="R176" s="32">
        <f>INDEX('Mapping water'!$D$5:$U$352,MATCH($B176,'Mapping water'!$B$5:$B$352,0),MATCH(R$3,'Mapping water'!$D$4:$U$4,0))*$D176</f>
        <v>113292</v>
      </c>
      <c r="S176" s="32">
        <f>INDEX('Mapping water'!$D$5:$U$352,MATCH($B176,'Mapping water'!$B$5:$B$352,0),MATCH(S$3,'Mapping water'!$D$4:$U$4,0))*$D176</f>
        <v>0</v>
      </c>
      <c r="T176" s="32">
        <f>INDEX('Mapping water'!$D$5:$U$352,MATCH($B176,'Mapping water'!$B$5:$B$352,0),MATCH(T$3,'Mapping water'!$D$4:$U$4,0))*$D176</f>
        <v>0</v>
      </c>
      <c r="U176" s="32">
        <f>INDEX('Mapping water'!$D$5:$U$352,MATCH($B176,'Mapping water'!$B$5:$B$352,0),MATCH(U$3,'Mapping water'!$D$4:$U$4,0))*$D176</f>
        <v>0</v>
      </c>
      <c r="V176" s="32">
        <f>INDEX('Mapping water'!$D$5:$U$352,MATCH($B176,'Mapping water'!$B$5:$B$352,0),MATCH(V$3,'Mapping water'!$D$4:$U$4,0))*$D176</f>
        <v>0</v>
      </c>
      <c r="W176" s="32">
        <f>INDEX('Mapping water'!$D$5:$U$352,MATCH($B176,'Mapping water'!$B$5:$B$352,0),MATCH(W$3,'Mapping water'!$D$4:$U$4,0))*$D176</f>
        <v>0</v>
      </c>
      <c r="X176" s="32">
        <f>INDEX('Mapping water'!$D$5:$U$352,MATCH($B176,'Mapping water'!$B$5:$B$352,0),MATCH(X$3,'Mapping water'!$D$4:$U$4,0))*$D176</f>
        <v>0</v>
      </c>
      <c r="Y176" s="32">
        <f>INDEX('Mapping water'!$D$5:$U$352,MATCH($B176,'Mapping water'!$B$5:$B$352,0),MATCH(Y$3,'Mapping water'!$D$4:$U$4,0))*$D176</f>
        <v>0</v>
      </c>
    </row>
    <row r="177" spans="1:25" x14ac:dyDescent="0.45">
      <c r="A177" s="10" t="s">
        <v>52</v>
      </c>
      <c r="B177" s="10" t="s">
        <v>53</v>
      </c>
      <c r="C177" s="10" t="s">
        <v>31</v>
      </c>
      <c r="D177" s="32">
        <f>INDEX('ONS data MYE 5'!$K$6:$K$445, MATCH($B177,'ONS data MYE 5'!$B$6:$B$445,0))</f>
        <v>109324</v>
      </c>
      <c r="E177" s="32">
        <f>INDEX('ONS data MYE 5'!$L$6:$L$445, MATCH($B177,'ONS data MYE 5'!$B$6:$B$445,0))</f>
        <v>306</v>
      </c>
      <c r="F177" s="32">
        <f t="shared" si="4"/>
        <v>5.7235851019523807</v>
      </c>
      <c r="G177" s="32">
        <f t="shared" si="5"/>
        <v>32.759426419291245</v>
      </c>
      <c r="H177" s="32">
        <f>INDEX('Mapping water'!$D$5:$U$352,MATCH($B177,'Mapping water'!$B$5:$B$352,0),MATCH(H$3,'Mapping water'!$D$4:$U$4,0))*$D177</f>
        <v>0</v>
      </c>
      <c r="I177" s="32">
        <f>INDEX('Mapping water'!$D$5:$U$352,MATCH($B177,'Mapping water'!$B$5:$B$352,0),MATCH(I$3,'Mapping water'!$D$4:$U$4,0))*$D177</f>
        <v>0</v>
      </c>
      <c r="J177" s="32">
        <f>INDEX('Mapping water'!$D$5:$U$352,MATCH($B177,'Mapping water'!$B$5:$B$352,0),MATCH(J$3,'Mapping water'!$D$4:$U$4,0))*$D177</f>
        <v>0</v>
      </c>
      <c r="K177" s="32">
        <f>INDEX('Mapping water'!$D$5:$U$352,MATCH($B177,'Mapping water'!$B$5:$B$352,0),MATCH(K$3,'Mapping water'!$D$4:$U$4,0))*$D177</f>
        <v>0</v>
      </c>
      <c r="L177" s="32">
        <f>INDEX('Mapping water'!$D$5:$U$352,MATCH($B177,'Mapping water'!$B$5:$B$352,0),MATCH(L$3,'Mapping water'!$D$4:$U$4,0))*$D177</f>
        <v>0</v>
      </c>
      <c r="M177" s="32">
        <f>INDEX('Mapping water'!$D$5:$U$352,MATCH($B177,'Mapping water'!$B$5:$B$352,0),MATCH(M$3,'Mapping water'!$D$4:$U$4,0))*$D177</f>
        <v>0</v>
      </c>
      <c r="N177" s="32">
        <f>INDEX('Mapping water'!$D$5:$U$352,MATCH($B177,'Mapping water'!$B$5:$B$352,0),MATCH(N$3,'Mapping water'!$D$4:$U$4,0))*$D177</f>
        <v>0</v>
      </c>
      <c r="O177" s="32">
        <f>INDEX('Mapping water'!$D$5:$U$352,MATCH($B177,'Mapping water'!$B$5:$B$352,0),MATCH(O$3,'Mapping water'!$D$4:$U$4,0))*$D177</f>
        <v>0</v>
      </c>
      <c r="P177" s="32">
        <f>INDEX('Mapping water'!$D$5:$U$352,MATCH($B177,'Mapping water'!$B$5:$B$352,0),MATCH(P$3,'Mapping water'!$D$4:$U$4,0))*$D177</f>
        <v>0</v>
      </c>
      <c r="Q177" s="32">
        <f>INDEX('Mapping water'!$D$5:$U$352,MATCH($B177,'Mapping water'!$B$5:$B$352,0),MATCH(Q$3,'Mapping water'!$D$4:$U$4,0))*$D177</f>
        <v>0</v>
      </c>
      <c r="R177" s="32">
        <f>INDEX('Mapping water'!$D$5:$U$352,MATCH($B177,'Mapping water'!$B$5:$B$352,0),MATCH(R$3,'Mapping water'!$D$4:$U$4,0))*$D177</f>
        <v>77330.440724</v>
      </c>
      <c r="S177" s="32">
        <f>INDEX('Mapping water'!$D$5:$U$352,MATCH($B177,'Mapping water'!$B$5:$B$352,0),MATCH(S$3,'Mapping water'!$D$4:$U$4,0))*$D177</f>
        <v>0</v>
      </c>
      <c r="T177" s="32">
        <f>INDEX('Mapping water'!$D$5:$U$352,MATCH($B177,'Mapping water'!$B$5:$B$352,0),MATCH(T$3,'Mapping water'!$D$4:$U$4,0))*$D177</f>
        <v>0</v>
      </c>
      <c r="U177" s="32">
        <f>INDEX('Mapping water'!$D$5:$U$352,MATCH($B177,'Mapping water'!$B$5:$B$352,0),MATCH(U$3,'Mapping water'!$D$4:$U$4,0))*$D177</f>
        <v>0</v>
      </c>
      <c r="V177" s="32">
        <f>INDEX('Mapping water'!$D$5:$U$352,MATCH($B177,'Mapping water'!$B$5:$B$352,0),MATCH(V$3,'Mapping water'!$D$4:$U$4,0))*$D177</f>
        <v>0</v>
      </c>
      <c r="W177" s="32">
        <f>INDEX('Mapping water'!$D$5:$U$352,MATCH($B177,'Mapping water'!$B$5:$B$352,0),MATCH(W$3,'Mapping water'!$D$4:$U$4,0))*$D177</f>
        <v>0</v>
      </c>
      <c r="X177" s="32">
        <f>INDEX('Mapping water'!$D$5:$U$352,MATCH($B177,'Mapping water'!$B$5:$B$352,0),MATCH(X$3,'Mapping water'!$D$4:$U$4,0))*$D177</f>
        <v>31993.559276</v>
      </c>
      <c r="Y177" s="32">
        <f>INDEX('Mapping water'!$D$5:$U$352,MATCH($B177,'Mapping water'!$B$5:$B$352,0),MATCH(Y$3,'Mapping water'!$D$4:$U$4,0))*$D177</f>
        <v>0</v>
      </c>
    </row>
    <row r="178" spans="1:25" x14ac:dyDescent="0.45">
      <c r="A178" s="10" t="s">
        <v>54</v>
      </c>
      <c r="B178" s="10" t="s">
        <v>55</v>
      </c>
      <c r="C178" s="10" t="s">
        <v>31</v>
      </c>
      <c r="D178" s="32">
        <f>INDEX('ONS data MYE 5'!$K$6:$K$445, MATCH($B178,'ONS data MYE 5'!$B$6:$B$445,0))</f>
        <v>83906</v>
      </c>
      <c r="E178" s="32">
        <f>INDEX('ONS data MYE 5'!$L$6:$L$445, MATCH($B178,'ONS data MYE 5'!$B$6:$B$445,0))</f>
        <v>1075</v>
      </c>
      <c r="F178" s="32">
        <f t="shared" si="4"/>
        <v>6.9800759405617629</v>
      </c>
      <c r="G178" s="32">
        <f t="shared" si="5"/>
        <v>48.721460136009178</v>
      </c>
      <c r="H178" s="32">
        <f>INDEX('Mapping water'!$D$5:$U$352,MATCH($B178,'Mapping water'!$B$5:$B$352,0),MATCH(H$3,'Mapping water'!$D$4:$U$4,0))*$D178</f>
        <v>0</v>
      </c>
      <c r="I178" s="32">
        <f>INDEX('Mapping water'!$D$5:$U$352,MATCH($B178,'Mapping water'!$B$5:$B$352,0),MATCH(I$3,'Mapping water'!$D$4:$U$4,0))*$D178</f>
        <v>0</v>
      </c>
      <c r="J178" s="32">
        <f>INDEX('Mapping water'!$D$5:$U$352,MATCH($B178,'Mapping water'!$B$5:$B$352,0),MATCH(J$3,'Mapping water'!$D$4:$U$4,0))*$D178</f>
        <v>0</v>
      </c>
      <c r="K178" s="32">
        <f>INDEX('Mapping water'!$D$5:$U$352,MATCH($B178,'Mapping water'!$B$5:$B$352,0),MATCH(K$3,'Mapping water'!$D$4:$U$4,0))*$D178</f>
        <v>0</v>
      </c>
      <c r="L178" s="32">
        <f>INDEX('Mapping water'!$D$5:$U$352,MATCH($B178,'Mapping water'!$B$5:$B$352,0),MATCH(L$3,'Mapping water'!$D$4:$U$4,0))*$D178</f>
        <v>0</v>
      </c>
      <c r="M178" s="32">
        <f>INDEX('Mapping water'!$D$5:$U$352,MATCH($B178,'Mapping water'!$B$5:$B$352,0),MATCH(M$3,'Mapping water'!$D$4:$U$4,0))*$D178</f>
        <v>0</v>
      </c>
      <c r="N178" s="32">
        <f>INDEX('Mapping water'!$D$5:$U$352,MATCH($B178,'Mapping water'!$B$5:$B$352,0),MATCH(N$3,'Mapping water'!$D$4:$U$4,0))*$D178</f>
        <v>0</v>
      </c>
      <c r="O178" s="32">
        <f>INDEX('Mapping water'!$D$5:$U$352,MATCH($B178,'Mapping water'!$B$5:$B$352,0),MATCH(O$3,'Mapping water'!$D$4:$U$4,0))*$D178</f>
        <v>0</v>
      </c>
      <c r="P178" s="32">
        <f>INDEX('Mapping water'!$D$5:$U$352,MATCH($B178,'Mapping water'!$B$5:$B$352,0),MATCH(P$3,'Mapping water'!$D$4:$U$4,0))*$D178</f>
        <v>0</v>
      </c>
      <c r="Q178" s="32">
        <f>INDEX('Mapping water'!$D$5:$U$352,MATCH($B178,'Mapping water'!$B$5:$B$352,0),MATCH(Q$3,'Mapping water'!$D$4:$U$4,0))*$D178</f>
        <v>0</v>
      </c>
      <c r="R178" s="32">
        <f>INDEX('Mapping water'!$D$5:$U$352,MATCH($B178,'Mapping water'!$B$5:$B$352,0),MATCH(R$3,'Mapping water'!$D$4:$U$4,0))*$D178</f>
        <v>83906</v>
      </c>
      <c r="S178" s="32">
        <f>INDEX('Mapping water'!$D$5:$U$352,MATCH($B178,'Mapping water'!$B$5:$B$352,0),MATCH(S$3,'Mapping water'!$D$4:$U$4,0))*$D178</f>
        <v>0</v>
      </c>
      <c r="T178" s="32">
        <f>INDEX('Mapping water'!$D$5:$U$352,MATCH($B178,'Mapping water'!$B$5:$B$352,0),MATCH(T$3,'Mapping water'!$D$4:$U$4,0))*$D178</f>
        <v>0</v>
      </c>
      <c r="U178" s="32">
        <f>INDEX('Mapping water'!$D$5:$U$352,MATCH($B178,'Mapping water'!$B$5:$B$352,0),MATCH(U$3,'Mapping water'!$D$4:$U$4,0))*$D178</f>
        <v>0</v>
      </c>
      <c r="V178" s="32">
        <f>INDEX('Mapping water'!$D$5:$U$352,MATCH($B178,'Mapping water'!$B$5:$B$352,0),MATCH(V$3,'Mapping water'!$D$4:$U$4,0))*$D178</f>
        <v>0</v>
      </c>
      <c r="W178" s="32">
        <f>INDEX('Mapping water'!$D$5:$U$352,MATCH($B178,'Mapping water'!$B$5:$B$352,0),MATCH(W$3,'Mapping water'!$D$4:$U$4,0))*$D178</f>
        <v>0</v>
      </c>
      <c r="X178" s="32">
        <f>INDEX('Mapping water'!$D$5:$U$352,MATCH($B178,'Mapping water'!$B$5:$B$352,0),MATCH(X$3,'Mapping water'!$D$4:$U$4,0))*$D178</f>
        <v>0</v>
      </c>
      <c r="Y178" s="32">
        <f>INDEX('Mapping water'!$D$5:$U$352,MATCH($B178,'Mapping water'!$B$5:$B$352,0),MATCH(Y$3,'Mapping water'!$D$4:$U$4,0))*$D178</f>
        <v>0</v>
      </c>
    </row>
    <row r="179" spans="1:25" x14ac:dyDescent="0.45">
      <c r="A179" s="10" t="s">
        <v>56</v>
      </c>
      <c r="B179" s="10" t="s">
        <v>57</v>
      </c>
      <c r="C179" s="10" t="s">
        <v>31</v>
      </c>
      <c r="D179" s="32">
        <f>INDEX('ONS data MYE 5'!$K$6:$K$445, MATCH($B179,'ONS data MYE 5'!$B$6:$B$445,0))</f>
        <v>97941</v>
      </c>
      <c r="E179" s="32">
        <f>INDEX('ONS data MYE 5'!$L$6:$L$445, MATCH($B179,'ONS data MYE 5'!$B$6:$B$445,0))</f>
        <v>2182</v>
      </c>
      <c r="F179" s="32">
        <f t="shared" si="4"/>
        <v>7.687997166393016</v>
      </c>
      <c r="G179" s="32">
        <f t="shared" si="5"/>
        <v>59.105300430467047</v>
      </c>
      <c r="H179" s="32">
        <f>INDEX('Mapping water'!$D$5:$U$352,MATCH($B179,'Mapping water'!$B$5:$B$352,0),MATCH(H$3,'Mapping water'!$D$4:$U$4,0))*$D179</f>
        <v>0</v>
      </c>
      <c r="I179" s="32">
        <f>INDEX('Mapping water'!$D$5:$U$352,MATCH($B179,'Mapping water'!$B$5:$B$352,0),MATCH(I$3,'Mapping water'!$D$4:$U$4,0))*$D179</f>
        <v>0</v>
      </c>
      <c r="J179" s="32">
        <f>INDEX('Mapping water'!$D$5:$U$352,MATCH($B179,'Mapping water'!$B$5:$B$352,0),MATCH(J$3,'Mapping water'!$D$4:$U$4,0))*$D179</f>
        <v>0</v>
      </c>
      <c r="K179" s="32">
        <f>INDEX('Mapping water'!$D$5:$U$352,MATCH($B179,'Mapping water'!$B$5:$B$352,0),MATCH(K$3,'Mapping water'!$D$4:$U$4,0))*$D179</f>
        <v>0</v>
      </c>
      <c r="L179" s="32">
        <f>INDEX('Mapping water'!$D$5:$U$352,MATCH($B179,'Mapping water'!$B$5:$B$352,0),MATCH(L$3,'Mapping water'!$D$4:$U$4,0))*$D179</f>
        <v>0</v>
      </c>
      <c r="M179" s="32">
        <f>INDEX('Mapping water'!$D$5:$U$352,MATCH($B179,'Mapping water'!$B$5:$B$352,0),MATCH(M$3,'Mapping water'!$D$4:$U$4,0))*$D179</f>
        <v>0</v>
      </c>
      <c r="N179" s="32">
        <f>INDEX('Mapping water'!$D$5:$U$352,MATCH($B179,'Mapping water'!$B$5:$B$352,0),MATCH(N$3,'Mapping water'!$D$4:$U$4,0))*$D179</f>
        <v>22526.43</v>
      </c>
      <c r="O179" s="32">
        <f>INDEX('Mapping water'!$D$5:$U$352,MATCH($B179,'Mapping water'!$B$5:$B$352,0),MATCH(O$3,'Mapping water'!$D$4:$U$4,0))*$D179</f>
        <v>0</v>
      </c>
      <c r="P179" s="32">
        <f>INDEX('Mapping water'!$D$5:$U$352,MATCH($B179,'Mapping water'!$B$5:$B$352,0),MATCH(P$3,'Mapping water'!$D$4:$U$4,0))*$D179</f>
        <v>0</v>
      </c>
      <c r="Q179" s="32">
        <f>INDEX('Mapping water'!$D$5:$U$352,MATCH($B179,'Mapping water'!$B$5:$B$352,0),MATCH(Q$3,'Mapping water'!$D$4:$U$4,0))*$D179</f>
        <v>0</v>
      </c>
      <c r="R179" s="32">
        <f>INDEX('Mapping water'!$D$5:$U$352,MATCH($B179,'Mapping water'!$B$5:$B$352,0),MATCH(R$3,'Mapping water'!$D$4:$U$4,0))*$D179</f>
        <v>75414.570000000007</v>
      </c>
      <c r="S179" s="32">
        <f>INDEX('Mapping water'!$D$5:$U$352,MATCH($B179,'Mapping water'!$B$5:$B$352,0),MATCH(S$3,'Mapping water'!$D$4:$U$4,0))*$D179</f>
        <v>0</v>
      </c>
      <c r="T179" s="32">
        <f>INDEX('Mapping water'!$D$5:$U$352,MATCH($B179,'Mapping water'!$B$5:$B$352,0),MATCH(T$3,'Mapping water'!$D$4:$U$4,0))*$D179</f>
        <v>0</v>
      </c>
      <c r="U179" s="32">
        <f>INDEX('Mapping water'!$D$5:$U$352,MATCH($B179,'Mapping water'!$B$5:$B$352,0),MATCH(U$3,'Mapping water'!$D$4:$U$4,0))*$D179</f>
        <v>0</v>
      </c>
      <c r="V179" s="32">
        <f>INDEX('Mapping water'!$D$5:$U$352,MATCH($B179,'Mapping water'!$B$5:$B$352,0),MATCH(V$3,'Mapping water'!$D$4:$U$4,0))*$D179</f>
        <v>0</v>
      </c>
      <c r="W179" s="32">
        <f>INDEX('Mapping water'!$D$5:$U$352,MATCH($B179,'Mapping water'!$B$5:$B$352,0),MATCH(W$3,'Mapping water'!$D$4:$U$4,0))*$D179</f>
        <v>0</v>
      </c>
      <c r="X179" s="32">
        <f>INDEX('Mapping water'!$D$5:$U$352,MATCH($B179,'Mapping water'!$B$5:$B$352,0),MATCH(X$3,'Mapping water'!$D$4:$U$4,0))*$D179</f>
        <v>0</v>
      </c>
      <c r="Y179" s="32">
        <f>INDEX('Mapping water'!$D$5:$U$352,MATCH($B179,'Mapping water'!$B$5:$B$352,0),MATCH(Y$3,'Mapping water'!$D$4:$U$4,0))*$D179</f>
        <v>0</v>
      </c>
    </row>
    <row r="180" spans="1:25" x14ac:dyDescent="0.45">
      <c r="A180" s="10" t="s">
        <v>58</v>
      </c>
      <c r="B180" s="10" t="s">
        <v>59</v>
      </c>
      <c r="C180" s="10" t="s">
        <v>31</v>
      </c>
      <c r="D180" s="32">
        <f>INDEX('ONS data MYE 5'!$K$6:$K$445, MATCH($B180,'ONS data MYE 5'!$B$6:$B$445,0))</f>
        <v>87814</v>
      </c>
      <c r="E180" s="32">
        <f>INDEX('ONS data MYE 5'!$L$6:$L$445, MATCH($B180,'ONS data MYE 5'!$B$6:$B$445,0))</f>
        <v>923</v>
      </c>
      <c r="F180" s="32">
        <f t="shared" si="4"/>
        <v>6.8276292345028518</v>
      </c>
      <c r="G180" s="32">
        <f t="shared" si="5"/>
        <v>46.616520963837999</v>
      </c>
      <c r="H180" s="32">
        <f>INDEX('Mapping water'!$D$5:$U$352,MATCH($B180,'Mapping water'!$B$5:$B$352,0),MATCH(H$3,'Mapping water'!$D$4:$U$4,0))*$D180</f>
        <v>0</v>
      </c>
      <c r="I180" s="32">
        <f>INDEX('Mapping water'!$D$5:$U$352,MATCH($B180,'Mapping water'!$B$5:$B$352,0),MATCH(I$3,'Mapping water'!$D$4:$U$4,0))*$D180</f>
        <v>0</v>
      </c>
      <c r="J180" s="32">
        <f>INDEX('Mapping water'!$D$5:$U$352,MATCH($B180,'Mapping water'!$B$5:$B$352,0),MATCH(J$3,'Mapping water'!$D$4:$U$4,0))*$D180</f>
        <v>0</v>
      </c>
      <c r="K180" s="32">
        <f>INDEX('Mapping water'!$D$5:$U$352,MATCH($B180,'Mapping water'!$B$5:$B$352,0),MATCH(K$3,'Mapping water'!$D$4:$U$4,0))*$D180</f>
        <v>0</v>
      </c>
      <c r="L180" s="32">
        <f>INDEX('Mapping water'!$D$5:$U$352,MATCH($B180,'Mapping water'!$B$5:$B$352,0),MATCH(L$3,'Mapping water'!$D$4:$U$4,0))*$D180</f>
        <v>0</v>
      </c>
      <c r="M180" s="32">
        <f>INDEX('Mapping water'!$D$5:$U$352,MATCH($B180,'Mapping water'!$B$5:$B$352,0),MATCH(M$3,'Mapping water'!$D$4:$U$4,0))*$D180</f>
        <v>0</v>
      </c>
      <c r="N180" s="32">
        <f>INDEX('Mapping water'!$D$5:$U$352,MATCH($B180,'Mapping water'!$B$5:$B$352,0),MATCH(N$3,'Mapping water'!$D$4:$U$4,0))*$D180</f>
        <v>0</v>
      </c>
      <c r="O180" s="32">
        <f>INDEX('Mapping water'!$D$5:$U$352,MATCH($B180,'Mapping water'!$B$5:$B$352,0),MATCH(O$3,'Mapping water'!$D$4:$U$4,0))*$D180</f>
        <v>0</v>
      </c>
      <c r="P180" s="32">
        <f>INDEX('Mapping water'!$D$5:$U$352,MATCH($B180,'Mapping water'!$B$5:$B$352,0),MATCH(P$3,'Mapping water'!$D$4:$U$4,0))*$D180</f>
        <v>0</v>
      </c>
      <c r="Q180" s="32">
        <f>INDEX('Mapping water'!$D$5:$U$352,MATCH($B180,'Mapping water'!$B$5:$B$352,0),MATCH(Q$3,'Mapping water'!$D$4:$U$4,0))*$D180</f>
        <v>0</v>
      </c>
      <c r="R180" s="32">
        <f>INDEX('Mapping water'!$D$5:$U$352,MATCH($B180,'Mapping water'!$B$5:$B$352,0),MATCH(R$3,'Mapping water'!$D$4:$U$4,0))*$D180</f>
        <v>58783.394112000002</v>
      </c>
      <c r="S180" s="32">
        <f>INDEX('Mapping water'!$D$5:$U$352,MATCH($B180,'Mapping water'!$B$5:$B$352,0),MATCH(S$3,'Mapping water'!$D$4:$U$4,0))*$D180</f>
        <v>0</v>
      </c>
      <c r="T180" s="32">
        <f>INDEX('Mapping water'!$D$5:$U$352,MATCH($B180,'Mapping water'!$B$5:$B$352,0),MATCH(T$3,'Mapping water'!$D$4:$U$4,0))*$D180</f>
        <v>0</v>
      </c>
      <c r="U180" s="32">
        <f>INDEX('Mapping water'!$D$5:$U$352,MATCH($B180,'Mapping water'!$B$5:$B$352,0),MATCH(U$3,'Mapping water'!$D$4:$U$4,0))*$D180</f>
        <v>0</v>
      </c>
      <c r="V180" s="32">
        <f>INDEX('Mapping water'!$D$5:$U$352,MATCH($B180,'Mapping water'!$B$5:$B$352,0),MATCH(V$3,'Mapping water'!$D$4:$U$4,0))*$D180</f>
        <v>0</v>
      </c>
      <c r="W180" s="32">
        <f>INDEX('Mapping water'!$D$5:$U$352,MATCH($B180,'Mapping water'!$B$5:$B$352,0),MATCH(W$3,'Mapping water'!$D$4:$U$4,0))*$D180</f>
        <v>0</v>
      </c>
      <c r="X180" s="32">
        <f>INDEX('Mapping water'!$D$5:$U$352,MATCH($B180,'Mapping water'!$B$5:$B$352,0),MATCH(X$3,'Mapping water'!$D$4:$U$4,0))*$D180</f>
        <v>29030.605887999998</v>
      </c>
      <c r="Y180" s="32">
        <f>INDEX('Mapping water'!$D$5:$U$352,MATCH($B180,'Mapping water'!$B$5:$B$352,0),MATCH(Y$3,'Mapping water'!$D$4:$U$4,0))*$D180</f>
        <v>0</v>
      </c>
    </row>
    <row r="181" spans="1:25" x14ac:dyDescent="0.45">
      <c r="A181" s="10" t="s">
        <v>84</v>
      </c>
      <c r="B181" s="10" t="s">
        <v>85</v>
      </c>
      <c r="C181" s="10" t="s">
        <v>31</v>
      </c>
      <c r="D181" s="32">
        <f>INDEX('ONS data MYE 5'!$K$6:$K$445, MATCH($B181,'ONS data MYE 5'!$B$6:$B$445,0))</f>
        <v>260225</v>
      </c>
      <c r="E181" s="32">
        <f>INDEX('ONS data MYE 5'!$L$6:$L$445, MATCH($B181,'ONS data MYE 5'!$B$6:$B$445,0))</f>
        <v>843</v>
      </c>
      <c r="F181" s="32">
        <f t="shared" si="4"/>
        <v>6.7369669580018554</v>
      </c>
      <c r="G181" s="32">
        <f t="shared" si="5"/>
        <v>45.386723793208773</v>
      </c>
      <c r="H181" s="32">
        <f>INDEX('Mapping water'!$D$5:$U$352,MATCH($B181,'Mapping water'!$B$5:$B$352,0),MATCH(H$3,'Mapping water'!$D$4:$U$4,0))*$D181</f>
        <v>260225</v>
      </c>
      <c r="I181" s="32">
        <f>INDEX('Mapping water'!$D$5:$U$352,MATCH($B181,'Mapping water'!$B$5:$B$352,0),MATCH(I$3,'Mapping water'!$D$4:$U$4,0))*$D181</f>
        <v>0</v>
      </c>
      <c r="J181" s="32">
        <f>INDEX('Mapping water'!$D$5:$U$352,MATCH($B181,'Mapping water'!$B$5:$B$352,0),MATCH(J$3,'Mapping water'!$D$4:$U$4,0))*$D181</f>
        <v>0</v>
      </c>
      <c r="K181" s="32">
        <f>INDEX('Mapping water'!$D$5:$U$352,MATCH($B181,'Mapping water'!$B$5:$B$352,0),MATCH(K$3,'Mapping water'!$D$4:$U$4,0))*$D181</f>
        <v>0</v>
      </c>
      <c r="L181" s="32">
        <f>INDEX('Mapping water'!$D$5:$U$352,MATCH($B181,'Mapping water'!$B$5:$B$352,0),MATCH(L$3,'Mapping water'!$D$4:$U$4,0))*$D181</f>
        <v>0</v>
      </c>
      <c r="M181" s="32">
        <f>INDEX('Mapping water'!$D$5:$U$352,MATCH($B181,'Mapping water'!$B$5:$B$352,0),MATCH(M$3,'Mapping water'!$D$4:$U$4,0))*$D181</f>
        <v>0</v>
      </c>
      <c r="N181" s="32">
        <f>INDEX('Mapping water'!$D$5:$U$352,MATCH($B181,'Mapping water'!$B$5:$B$352,0),MATCH(N$3,'Mapping water'!$D$4:$U$4,0))*$D181</f>
        <v>0</v>
      </c>
      <c r="O181" s="32">
        <f>INDEX('Mapping water'!$D$5:$U$352,MATCH($B181,'Mapping water'!$B$5:$B$352,0),MATCH(O$3,'Mapping water'!$D$4:$U$4,0))*$D181</f>
        <v>0</v>
      </c>
      <c r="P181" s="32">
        <f>INDEX('Mapping water'!$D$5:$U$352,MATCH($B181,'Mapping water'!$B$5:$B$352,0),MATCH(P$3,'Mapping water'!$D$4:$U$4,0))*$D181</f>
        <v>0</v>
      </c>
      <c r="Q181" s="32">
        <f>INDEX('Mapping water'!$D$5:$U$352,MATCH($B181,'Mapping water'!$B$5:$B$352,0),MATCH(Q$3,'Mapping water'!$D$4:$U$4,0))*$D181</f>
        <v>0</v>
      </c>
      <c r="R181" s="32">
        <f>INDEX('Mapping water'!$D$5:$U$352,MATCH($B181,'Mapping water'!$B$5:$B$352,0),MATCH(R$3,'Mapping water'!$D$4:$U$4,0))*$D181</f>
        <v>0</v>
      </c>
      <c r="S181" s="32">
        <f>INDEX('Mapping water'!$D$5:$U$352,MATCH($B181,'Mapping water'!$B$5:$B$352,0),MATCH(S$3,'Mapping water'!$D$4:$U$4,0))*$D181</f>
        <v>0</v>
      </c>
      <c r="T181" s="32">
        <f>INDEX('Mapping water'!$D$5:$U$352,MATCH($B181,'Mapping water'!$B$5:$B$352,0),MATCH(T$3,'Mapping water'!$D$4:$U$4,0))*$D181</f>
        <v>0</v>
      </c>
      <c r="U181" s="32">
        <f>INDEX('Mapping water'!$D$5:$U$352,MATCH($B181,'Mapping water'!$B$5:$B$352,0),MATCH(U$3,'Mapping water'!$D$4:$U$4,0))*$D181</f>
        <v>0</v>
      </c>
      <c r="V181" s="32">
        <f>INDEX('Mapping water'!$D$5:$U$352,MATCH($B181,'Mapping water'!$B$5:$B$352,0),MATCH(V$3,'Mapping water'!$D$4:$U$4,0))*$D181</f>
        <v>0</v>
      </c>
      <c r="W181" s="32">
        <f>INDEX('Mapping water'!$D$5:$U$352,MATCH($B181,'Mapping water'!$B$5:$B$352,0),MATCH(W$3,'Mapping water'!$D$4:$U$4,0))*$D181</f>
        <v>0</v>
      </c>
      <c r="X181" s="32">
        <f>INDEX('Mapping water'!$D$5:$U$352,MATCH($B181,'Mapping water'!$B$5:$B$352,0),MATCH(X$3,'Mapping water'!$D$4:$U$4,0))*$D181</f>
        <v>0</v>
      </c>
      <c r="Y181" s="32">
        <f>INDEX('Mapping water'!$D$5:$U$352,MATCH($B181,'Mapping water'!$B$5:$B$352,0),MATCH(Y$3,'Mapping water'!$D$4:$U$4,0))*$D181</f>
        <v>0</v>
      </c>
    </row>
    <row r="182" spans="1:25" x14ac:dyDescent="0.45">
      <c r="A182" s="10" t="s">
        <v>90</v>
      </c>
      <c r="B182" s="10" t="s">
        <v>91</v>
      </c>
      <c r="C182" s="10" t="s">
        <v>31</v>
      </c>
      <c r="D182" s="32">
        <f>INDEX('ONS data MYE 5'!$K$6:$K$445, MATCH($B182,'ONS data MYE 5'!$B$6:$B$445,0))</f>
        <v>184245</v>
      </c>
      <c r="E182" s="32">
        <f>INDEX('ONS data MYE 5'!$L$6:$L$445, MATCH($B182,'ONS data MYE 5'!$B$6:$B$445,0))</f>
        <v>204</v>
      </c>
      <c r="F182" s="32">
        <f t="shared" si="4"/>
        <v>5.3181199938442161</v>
      </c>
      <c r="G182" s="32">
        <f t="shared" si="5"/>
        <v>28.282400268925606</v>
      </c>
      <c r="H182" s="32">
        <f>INDEX('Mapping water'!$D$5:$U$352,MATCH($B182,'Mapping water'!$B$5:$B$352,0),MATCH(H$3,'Mapping water'!$D$4:$U$4,0))*$D182</f>
        <v>44218.799999999996</v>
      </c>
      <c r="I182" s="32">
        <f>INDEX('Mapping water'!$D$5:$U$352,MATCH($B182,'Mapping water'!$B$5:$B$352,0),MATCH(I$3,'Mapping water'!$D$4:$U$4,0))*$D182</f>
        <v>0</v>
      </c>
      <c r="J182" s="32">
        <f>INDEX('Mapping water'!$D$5:$U$352,MATCH($B182,'Mapping water'!$B$5:$B$352,0),MATCH(J$3,'Mapping water'!$D$4:$U$4,0))*$D182</f>
        <v>0</v>
      </c>
      <c r="K182" s="32">
        <f>INDEX('Mapping water'!$D$5:$U$352,MATCH($B182,'Mapping water'!$B$5:$B$352,0),MATCH(K$3,'Mapping water'!$D$4:$U$4,0))*$D182</f>
        <v>0</v>
      </c>
      <c r="L182" s="32">
        <f>INDEX('Mapping water'!$D$5:$U$352,MATCH($B182,'Mapping water'!$B$5:$B$352,0),MATCH(L$3,'Mapping water'!$D$4:$U$4,0))*$D182</f>
        <v>0</v>
      </c>
      <c r="M182" s="32">
        <f>INDEX('Mapping water'!$D$5:$U$352,MATCH($B182,'Mapping water'!$B$5:$B$352,0),MATCH(M$3,'Mapping water'!$D$4:$U$4,0))*$D182</f>
        <v>0</v>
      </c>
      <c r="N182" s="32">
        <f>INDEX('Mapping water'!$D$5:$U$352,MATCH($B182,'Mapping water'!$B$5:$B$352,0),MATCH(N$3,'Mapping water'!$D$4:$U$4,0))*$D182</f>
        <v>140026.20000000001</v>
      </c>
      <c r="O182" s="32">
        <f>INDEX('Mapping water'!$D$5:$U$352,MATCH($B182,'Mapping water'!$B$5:$B$352,0),MATCH(O$3,'Mapping water'!$D$4:$U$4,0))*$D182</f>
        <v>0</v>
      </c>
      <c r="P182" s="32">
        <f>INDEX('Mapping water'!$D$5:$U$352,MATCH($B182,'Mapping water'!$B$5:$B$352,0),MATCH(P$3,'Mapping water'!$D$4:$U$4,0))*$D182</f>
        <v>0</v>
      </c>
      <c r="Q182" s="32">
        <f>INDEX('Mapping water'!$D$5:$U$352,MATCH($B182,'Mapping water'!$B$5:$B$352,0),MATCH(Q$3,'Mapping water'!$D$4:$U$4,0))*$D182</f>
        <v>0</v>
      </c>
      <c r="R182" s="32">
        <f>INDEX('Mapping water'!$D$5:$U$352,MATCH($B182,'Mapping water'!$B$5:$B$352,0),MATCH(R$3,'Mapping water'!$D$4:$U$4,0))*$D182</f>
        <v>0</v>
      </c>
      <c r="S182" s="32">
        <f>INDEX('Mapping water'!$D$5:$U$352,MATCH($B182,'Mapping water'!$B$5:$B$352,0),MATCH(S$3,'Mapping water'!$D$4:$U$4,0))*$D182</f>
        <v>0</v>
      </c>
      <c r="T182" s="32">
        <f>INDEX('Mapping water'!$D$5:$U$352,MATCH($B182,'Mapping water'!$B$5:$B$352,0),MATCH(T$3,'Mapping water'!$D$4:$U$4,0))*$D182</f>
        <v>0</v>
      </c>
      <c r="U182" s="32">
        <f>INDEX('Mapping water'!$D$5:$U$352,MATCH($B182,'Mapping water'!$B$5:$B$352,0),MATCH(U$3,'Mapping water'!$D$4:$U$4,0))*$D182</f>
        <v>0</v>
      </c>
      <c r="V182" s="32">
        <f>INDEX('Mapping water'!$D$5:$U$352,MATCH($B182,'Mapping water'!$B$5:$B$352,0),MATCH(V$3,'Mapping water'!$D$4:$U$4,0))*$D182</f>
        <v>0</v>
      </c>
      <c r="W182" s="32">
        <f>INDEX('Mapping water'!$D$5:$U$352,MATCH($B182,'Mapping water'!$B$5:$B$352,0),MATCH(W$3,'Mapping water'!$D$4:$U$4,0))*$D182</f>
        <v>0</v>
      </c>
      <c r="X182" s="32">
        <f>INDEX('Mapping water'!$D$5:$U$352,MATCH($B182,'Mapping water'!$B$5:$B$352,0),MATCH(X$3,'Mapping water'!$D$4:$U$4,0))*$D182</f>
        <v>0</v>
      </c>
      <c r="Y182" s="32">
        <f>INDEX('Mapping water'!$D$5:$U$352,MATCH($B182,'Mapping water'!$B$5:$B$352,0),MATCH(Y$3,'Mapping water'!$D$4:$U$4,0))*$D182</f>
        <v>0</v>
      </c>
    </row>
    <row r="183" spans="1:25" x14ac:dyDescent="0.45">
      <c r="A183" s="10" t="s">
        <v>160</v>
      </c>
      <c r="B183" s="10" t="s">
        <v>161</v>
      </c>
      <c r="C183" s="10" t="s">
        <v>31</v>
      </c>
      <c r="D183" s="32">
        <f>INDEX('ONS data MYE 5'!$K$6:$K$445, MATCH($B183,'ONS data MYE 5'!$B$6:$B$445,0))</f>
        <v>179014</v>
      </c>
      <c r="E183" s="32">
        <f>INDEX('ONS data MYE 5'!$L$6:$L$445, MATCH($B183,'ONS data MYE 5'!$B$6:$B$445,0))</f>
        <v>238</v>
      </c>
      <c r="F183" s="32">
        <f t="shared" si="4"/>
        <v>5.472270673671475</v>
      </c>
      <c r="G183" s="32">
        <f t="shared" si="5"/>
        <v>29.945746325924858</v>
      </c>
      <c r="H183" s="32">
        <f>INDEX('Mapping water'!$D$5:$U$352,MATCH($B183,'Mapping water'!$B$5:$B$352,0),MATCH(H$3,'Mapping water'!$D$4:$U$4,0))*$D183</f>
        <v>0</v>
      </c>
      <c r="I183" s="32">
        <f>INDEX('Mapping water'!$D$5:$U$352,MATCH($B183,'Mapping water'!$B$5:$B$352,0),MATCH(I$3,'Mapping water'!$D$4:$U$4,0))*$D183</f>
        <v>0</v>
      </c>
      <c r="J183" s="32">
        <f>INDEX('Mapping water'!$D$5:$U$352,MATCH($B183,'Mapping water'!$B$5:$B$352,0),MATCH(J$3,'Mapping water'!$D$4:$U$4,0))*$D183</f>
        <v>0</v>
      </c>
      <c r="K183" s="32">
        <f>INDEX('Mapping water'!$D$5:$U$352,MATCH($B183,'Mapping water'!$B$5:$B$352,0),MATCH(K$3,'Mapping water'!$D$4:$U$4,0))*$D183</f>
        <v>0</v>
      </c>
      <c r="L183" s="32">
        <f>INDEX('Mapping water'!$D$5:$U$352,MATCH($B183,'Mapping water'!$B$5:$B$352,0),MATCH(L$3,'Mapping water'!$D$4:$U$4,0))*$D183</f>
        <v>0</v>
      </c>
      <c r="M183" s="32">
        <f>INDEX('Mapping water'!$D$5:$U$352,MATCH($B183,'Mapping water'!$B$5:$B$352,0),MATCH(M$3,'Mapping water'!$D$4:$U$4,0))*$D183</f>
        <v>0</v>
      </c>
      <c r="N183" s="32">
        <f>INDEX('Mapping water'!$D$5:$U$352,MATCH($B183,'Mapping water'!$B$5:$B$352,0),MATCH(N$3,'Mapping water'!$D$4:$U$4,0))*$D183</f>
        <v>0</v>
      </c>
      <c r="O183" s="32">
        <f>INDEX('Mapping water'!$D$5:$U$352,MATCH($B183,'Mapping water'!$B$5:$B$352,0),MATCH(O$3,'Mapping water'!$D$4:$U$4,0))*$D183</f>
        <v>0</v>
      </c>
      <c r="P183" s="32">
        <f>INDEX('Mapping water'!$D$5:$U$352,MATCH($B183,'Mapping water'!$B$5:$B$352,0),MATCH(P$3,'Mapping water'!$D$4:$U$4,0))*$D183</f>
        <v>0</v>
      </c>
      <c r="Q183" s="32">
        <f>INDEX('Mapping water'!$D$5:$U$352,MATCH($B183,'Mapping water'!$B$5:$B$352,0),MATCH(Q$3,'Mapping water'!$D$4:$U$4,0))*$D183</f>
        <v>0</v>
      </c>
      <c r="R183" s="32">
        <f>INDEX('Mapping water'!$D$5:$U$352,MATCH($B183,'Mapping water'!$B$5:$B$352,0),MATCH(R$3,'Mapping water'!$D$4:$U$4,0))*$D183</f>
        <v>0</v>
      </c>
      <c r="S183" s="32">
        <f>INDEX('Mapping water'!$D$5:$U$352,MATCH($B183,'Mapping water'!$B$5:$B$352,0),MATCH(S$3,'Mapping water'!$D$4:$U$4,0))*$D183</f>
        <v>0</v>
      </c>
      <c r="T183" s="32">
        <f>INDEX('Mapping water'!$D$5:$U$352,MATCH($B183,'Mapping water'!$B$5:$B$352,0),MATCH(T$3,'Mapping water'!$D$4:$U$4,0))*$D183</f>
        <v>0</v>
      </c>
      <c r="U183" s="32">
        <f>INDEX('Mapping water'!$D$5:$U$352,MATCH($B183,'Mapping water'!$B$5:$B$352,0),MATCH(U$3,'Mapping water'!$D$4:$U$4,0))*$D183</f>
        <v>0</v>
      </c>
      <c r="V183" s="32">
        <f>INDEX('Mapping water'!$D$5:$U$352,MATCH($B183,'Mapping water'!$B$5:$B$352,0),MATCH(V$3,'Mapping water'!$D$4:$U$4,0))*$D183</f>
        <v>179014</v>
      </c>
      <c r="W183" s="32">
        <f>INDEX('Mapping water'!$D$5:$U$352,MATCH($B183,'Mapping water'!$B$5:$B$352,0),MATCH(W$3,'Mapping water'!$D$4:$U$4,0))*$D183</f>
        <v>0</v>
      </c>
      <c r="X183" s="32">
        <f>INDEX('Mapping water'!$D$5:$U$352,MATCH($B183,'Mapping water'!$B$5:$B$352,0),MATCH(X$3,'Mapping water'!$D$4:$U$4,0))*$D183</f>
        <v>0</v>
      </c>
      <c r="Y183" s="32">
        <f>INDEX('Mapping water'!$D$5:$U$352,MATCH($B183,'Mapping water'!$B$5:$B$352,0),MATCH(Y$3,'Mapping water'!$D$4:$U$4,0))*$D183</f>
        <v>0</v>
      </c>
    </row>
    <row r="184" spans="1:25" x14ac:dyDescent="0.45">
      <c r="A184" s="10" t="s">
        <v>222</v>
      </c>
      <c r="B184" s="10" t="s">
        <v>223</v>
      </c>
      <c r="C184" s="10" t="s">
        <v>31</v>
      </c>
      <c r="D184" s="32">
        <f>INDEX('ONS data MYE 5'!$K$6:$K$445, MATCH($B184,'ONS data MYE 5'!$B$6:$B$445,0))</f>
        <v>208037</v>
      </c>
      <c r="E184" s="32">
        <f>INDEX('ONS data MYE 5'!$L$6:$L$445, MATCH($B184,'ONS data MYE 5'!$B$6:$B$445,0))</f>
        <v>5150</v>
      </c>
      <c r="F184" s="32">
        <f t="shared" si="4"/>
        <v>8.5467519936577823</v>
      </c>
      <c r="G184" s="32">
        <f t="shared" si="5"/>
        <v>73.04696964109327</v>
      </c>
      <c r="H184" s="32">
        <f>INDEX('Mapping water'!$D$5:$U$352,MATCH($B184,'Mapping water'!$B$5:$B$352,0),MATCH(H$3,'Mapping water'!$D$4:$U$4,0))*$D184</f>
        <v>0</v>
      </c>
      <c r="I184" s="32">
        <f>INDEX('Mapping water'!$D$5:$U$352,MATCH($B184,'Mapping water'!$B$5:$B$352,0),MATCH(I$3,'Mapping water'!$D$4:$U$4,0))*$D184</f>
        <v>0</v>
      </c>
      <c r="J184" s="32">
        <f>INDEX('Mapping water'!$D$5:$U$352,MATCH($B184,'Mapping water'!$B$5:$B$352,0),MATCH(J$3,'Mapping water'!$D$4:$U$4,0))*$D184</f>
        <v>0</v>
      </c>
      <c r="K184" s="32">
        <f>INDEX('Mapping water'!$D$5:$U$352,MATCH($B184,'Mapping water'!$B$5:$B$352,0),MATCH(K$3,'Mapping water'!$D$4:$U$4,0))*$D184</f>
        <v>0</v>
      </c>
      <c r="L184" s="32">
        <f>INDEX('Mapping water'!$D$5:$U$352,MATCH($B184,'Mapping water'!$B$5:$B$352,0),MATCH(L$3,'Mapping water'!$D$4:$U$4,0))*$D184</f>
        <v>0</v>
      </c>
      <c r="M184" s="32">
        <f>INDEX('Mapping water'!$D$5:$U$352,MATCH($B184,'Mapping water'!$B$5:$B$352,0),MATCH(M$3,'Mapping water'!$D$4:$U$4,0))*$D184</f>
        <v>0</v>
      </c>
      <c r="N184" s="32">
        <f>INDEX('Mapping water'!$D$5:$U$352,MATCH($B184,'Mapping water'!$B$5:$B$352,0),MATCH(N$3,'Mapping water'!$D$4:$U$4,0))*$D184</f>
        <v>0</v>
      </c>
      <c r="O184" s="32">
        <f>INDEX('Mapping water'!$D$5:$U$352,MATCH($B184,'Mapping water'!$B$5:$B$352,0),MATCH(O$3,'Mapping water'!$D$4:$U$4,0))*$D184</f>
        <v>0</v>
      </c>
      <c r="P184" s="32">
        <f>INDEX('Mapping water'!$D$5:$U$352,MATCH($B184,'Mapping water'!$B$5:$B$352,0),MATCH(P$3,'Mapping water'!$D$4:$U$4,0))*$D184</f>
        <v>0</v>
      </c>
      <c r="Q184" s="32">
        <f>INDEX('Mapping water'!$D$5:$U$352,MATCH($B184,'Mapping water'!$B$5:$B$352,0),MATCH(Q$3,'Mapping water'!$D$4:$U$4,0))*$D184</f>
        <v>0</v>
      </c>
      <c r="R184" s="32">
        <f>INDEX('Mapping water'!$D$5:$U$352,MATCH($B184,'Mapping water'!$B$5:$B$352,0),MATCH(R$3,'Mapping water'!$D$4:$U$4,0))*$D184</f>
        <v>0</v>
      </c>
      <c r="S184" s="32">
        <f>INDEX('Mapping water'!$D$5:$U$352,MATCH($B184,'Mapping water'!$B$5:$B$352,0),MATCH(S$3,'Mapping water'!$D$4:$U$4,0))*$D184</f>
        <v>0</v>
      </c>
      <c r="T184" s="32">
        <f>INDEX('Mapping water'!$D$5:$U$352,MATCH($B184,'Mapping water'!$B$5:$B$352,0),MATCH(T$3,'Mapping water'!$D$4:$U$4,0))*$D184</f>
        <v>0</v>
      </c>
      <c r="U184" s="32">
        <f>INDEX('Mapping water'!$D$5:$U$352,MATCH($B184,'Mapping water'!$B$5:$B$352,0),MATCH(U$3,'Mapping water'!$D$4:$U$4,0))*$D184</f>
        <v>208037</v>
      </c>
      <c r="V184" s="32">
        <f>INDEX('Mapping water'!$D$5:$U$352,MATCH($B184,'Mapping water'!$B$5:$B$352,0),MATCH(V$3,'Mapping water'!$D$4:$U$4,0))*$D184</f>
        <v>0</v>
      </c>
      <c r="W184" s="32">
        <f>INDEX('Mapping water'!$D$5:$U$352,MATCH($B184,'Mapping water'!$B$5:$B$352,0),MATCH(W$3,'Mapping water'!$D$4:$U$4,0))*$D184</f>
        <v>0</v>
      </c>
      <c r="X184" s="32">
        <f>INDEX('Mapping water'!$D$5:$U$352,MATCH($B184,'Mapping water'!$B$5:$B$352,0),MATCH(X$3,'Mapping water'!$D$4:$U$4,0))*$D184</f>
        <v>0</v>
      </c>
      <c r="Y184" s="32">
        <f>INDEX('Mapping water'!$D$5:$U$352,MATCH($B184,'Mapping water'!$B$5:$B$352,0),MATCH(Y$3,'Mapping water'!$D$4:$U$4,0))*$D184</f>
        <v>0</v>
      </c>
    </row>
    <row r="185" spans="1:25" x14ac:dyDescent="0.45">
      <c r="A185" s="10" t="s">
        <v>224</v>
      </c>
      <c r="B185" s="10" t="s">
        <v>225</v>
      </c>
      <c r="C185" s="10" t="s">
        <v>31</v>
      </c>
      <c r="D185" s="32">
        <f>INDEX('ONS data MYE 5'!$K$6:$K$445, MATCH($B185,'ONS data MYE 5'!$B$6:$B$445,0))</f>
        <v>114663</v>
      </c>
      <c r="E185" s="32">
        <f>INDEX('ONS data MYE 5'!$L$6:$L$445, MATCH($B185,'ONS data MYE 5'!$B$6:$B$445,0))</f>
        <v>1545</v>
      </c>
      <c r="F185" s="32">
        <f t="shared" si="4"/>
        <v>7.3427791893318455</v>
      </c>
      <c r="G185" s="32">
        <f t="shared" si="5"/>
        <v>53.916406223284831</v>
      </c>
      <c r="H185" s="32">
        <f>INDEX('Mapping water'!$D$5:$U$352,MATCH($B185,'Mapping water'!$B$5:$B$352,0),MATCH(H$3,'Mapping water'!$D$4:$U$4,0))*$D185</f>
        <v>0</v>
      </c>
      <c r="I185" s="32">
        <f>INDEX('Mapping water'!$D$5:$U$352,MATCH($B185,'Mapping water'!$B$5:$B$352,0),MATCH(I$3,'Mapping water'!$D$4:$U$4,0))*$D185</f>
        <v>0</v>
      </c>
      <c r="J185" s="32">
        <f>INDEX('Mapping water'!$D$5:$U$352,MATCH($B185,'Mapping water'!$B$5:$B$352,0),MATCH(J$3,'Mapping water'!$D$4:$U$4,0))*$D185</f>
        <v>0</v>
      </c>
      <c r="K185" s="32">
        <f>INDEX('Mapping water'!$D$5:$U$352,MATCH($B185,'Mapping water'!$B$5:$B$352,0),MATCH(K$3,'Mapping water'!$D$4:$U$4,0))*$D185</f>
        <v>0</v>
      </c>
      <c r="L185" s="32">
        <f>INDEX('Mapping water'!$D$5:$U$352,MATCH($B185,'Mapping water'!$B$5:$B$352,0),MATCH(L$3,'Mapping water'!$D$4:$U$4,0))*$D185</f>
        <v>0</v>
      </c>
      <c r="M185" s="32">
        <f>INDEX('Mapping water'!$D$5:$U$352,MATCH($B185,'Mapping water'!$B$5:$B$352,0),MATCH(M$3,'Mapping water'!$D$4:$U$4,0))*$D185</f>
        <v>0</v>
      </c>
      <c r="N185" s="32">
        <f>INDEX('Mapping water'!$D$5:$U$352,MATCH($B185,'Mapping water'!$B$5:$B$352,0),MATCH(N$3,'Mapping water'!$D$4:$U$4,0))*$D185</f>
        <v>0</v>
      </c>
      <c r="O185" s="32">
        <f>INDEX('Mapping water'!$D$5:$U$352,MATCH($B185,'Mapping water'!$B$5:$B$352,0),MATCH(O$3,'Mapping water'!$D$4:$U$4,0))*$D185</f>
        <v>0</v>
      </c>
      <c r="P185" s="32">
        <f>INDEX('Mapping water'!$D$5:$U$352,MATCH($B185,'Mapping water'!$B$5:$B$352,0),MATCH(P$3,'Mapping water'!$D$4:$U$4,0))*$D185</f>
        <v>0</v>
      </c>
      <c r="Q185" s="32">
        <f>INDEX('Mapping water'!$D$5:$U$352,MATCH($B185,'Mapping water'!$B$5:$B$352,0),MATCH(Q$3,'Mapping water'!$D$4:$U$4,0))*$D185</f>
        <v>0</v>
      </c>
      <c r="R185" s="32">
        <f>INDEX('Mapping water'!$D$5:$U$352,MATCH($B185,'Mapping water'!$B$5:$B$352,0),MATCH(R$3,'Mapping water'!$D$4:$U$4,0))*$D185</f>
        <v>0</v>
      </c>
      <c r="S185" s="32">
        <f>INDEX('Mapping water'!$D$5:$U$352,MATCH($B185,'Mapping water'!$B$5:$B$352,0),MATCH(S$3,'Mapping water'!$D$4:$U$4,0))*$D185</f>
        <v>0</v>
      </c>
      <c r="T185" s="32">
        <f>INDEX('Mapping water'!$D$5:$U$352,MATCH($B185,'Mapping water'!$B$5:$B$352,0),MATCH(T$3,'Mapping water'!$D$4:$U$4,0))*$D185</f>
        <v>0</v>
      </c>
      <c r="U185" s="32">
        <f>INDEX('Mapping water'!$D$5:$U$352,MATCH($B185,'Mapping water'!$B$5:$B$352,0),MATCH(U$3,'Mapping water'!$D$4:$U$4,0))*$D185</f>
        <v>114663</v>
      </c>
      <c r="V185" s="32">
        <f>INDEX('Mapping water'!$D$5:$U$352,MATCH($B185,'Mapping water'!$B$5:$B$352,0),MATCH(V$3,'Mapping water'!$D$4:$U$4,0))*$D185</f>
        <v>0</v>
      </c>
      <c r="W185" s="32">
        <f>INDEX('Mapping water'!$D$5:$U$352,MATCH($B185,'Mapping water'!$B$5:$B$352,0),MATCH(W$3,'Mapping water'!$D$4:$U$4,0))*$D185</f>
        <v>0</v>
      </c>
      <c r="X185" s="32">
        <f>INDEX('Mapping water'!$D$5:$U$352,MATCH($B185,'Mapping water'!$B$5:$B$352,0),MATCH(X$3,'Mapping water'!$D$4:$U$4,0))*$D185</f>
        <v>0</v>
      </c>
      <c r="Y185" s="32">
        <f>INDEX('Mapping water'!$D$5:$U$352,MATCH($B185,'Mapping water'!$B$5:$B$352,0),MATCH(Y$3,'Mapping water'!$D$4:$U$4,0))*$D185</f>
        <v>0</v>
      </c>
    </row>
    <row r="186" spans="1:25" x14ac:dyDescent="0.45">
      <c r="A186" s="10" t="s">
        <v>226</v>
      </c>
      <c r="B186" s="10" t="s">
        <v>227</v>
      </c>
      <c r="C186" s="10" t="s">
        <v>31</v>
      </c>
      <c r="D186" s="32">
        <f>INDEX('ONS data MYE 5'!$K$6:$K$445, MATCH($B186,'ONS data MYE 5'!$B$6:$B$445,0))</f>
        <v>84346</v>
      </c>
      <c r="E186" s="32">
        <f>INDEX('ONS data MYE 5'!$L$6:$L$445, MATCH($B186,'ONS data MYE 5'!$B$6:$B$445,0))</f>
        <v>3326</v>
      </c>
      <c r="F186" s="32">
        <f t="shared" si="4"/>
        <v>8.1095256597528724</v>
      </c>
      <c r="G186" s="32">
        <f t="shared" si="5"/>
        <v>65.764406426190263</v>
      </c>
      <c r="H186" s="32">
        <f>INDEX('Mapping water'!$D$5:$U$352,MATCH($B186,'Mapping water'!$B$5:$B$352,0),MATCH(H$3,'Mapping water'!$D$4:$U$4,0))*$D186</f>
        <v>0</v>
      </c>
      <c r="I186" s="32">
        <f>INDEX('Mapping water'!$D$5:$U$352,MATCH($B186,'Mapping water'!$B$5:$B$352,0),MATCH(I$3,'Mapping water'!$D$4:$U$4,0))*$D186</f>
        <v>0</v>
      </c>
      <c r="J186" s="32">
        <f>INDEX('Mapping water'!$D$5:$U$352,MATCH($B186,'Mapping water'!$B$5:$B$352,0),MATCH(J$3,'Mapping water'!$D$4:$U$4,0))*$D186</f>
        <v>0</v>
      </c>
      <c r="K186" s="32">
        <f>INDEX('Mapping water'!$D$5:$U$352,MATCH($B186,'Mapping water'!$B$5:$B$352,0),MATCH(K$3,'Mapping water'!$D$4:$U$4,0))*$D186</f>
        <v>0</v>
      </c>
      <c r="L186" s="32">
        <f>INDEX('Mapping water'!$D$5:$U$352,MATCH($B186,'Mapping water'!$B$5:$B$352,0),MATCH(L$3,'Mapping water'!$D$4:$U$4,0))*$D186</f>
        <v>0</v>
      </c>
      <c r="M186" s="32">
        <f>INDEX('Mapping water'!$D$5:$U$352,MATCH($B186,'Mapping water'!$B$5:$B$352,0),MATCH(M$3,'Mapping water'!$D$4:$U$4,0))*$D186</f>
        <v>0</v>
      </c>
      <c r="N186" s="32">
        <f>INDEX('Mapping water'!$D$5:$U$352,MATCH($B186,'Mapping water'!$B$5:$B$352,0),MATCH(N$3,'Mapping water'!$D$4:$U$4,0))*$D186</f>
        <v>0</v>
      </c>
      <c r="O186" s="32">
        <f>INDEX('Mapping water'!$D$5:$U$352,MATCH($B186,'Mapping water'!$B$5:$B$352,0),MATCH(O$3,'Mapping water'!$D$4:$U$4,0))*$D186</f>
        <v>0</v>
      </c>
      <c r="P186" s="32">
        <f>INDEX('Mapping water'!$D$5:$U$352,MATCH($B186,'Mapping water'!$B$5:$B$352,0),MATCH(P$3,'Mapping water'!$D$4:$U$4,0))*$D186</f>
        <v>0</v>
      </c>
      <c r="Q186" s="32">
        <f>INDEX('Mapping water'!$D$5:$U$352,MATCH($B186,'Mapping water'!$B$5:$B$352,0),MATCH(Q$3,'Mapping water'!$D$4:$U$4,0))*$D186</f>
        <v>0</v>
      </c>
      <c r="R186" s="32">
        <f>INDEX('Mapping water'!$D$5:$U$352,MATCH($B186,'Mapping water'!$B$5:$B$352,0),MATCH(R$3,'Mapping water'!$D$4:$U$4,0))*$D186</f>
        <v>0</v>
      </c>
      <c r="S186" s="32">
        <f>INDEX('Mapping water'!$D$5:$U$352,MATCH($B186,'Mapping water'!$B$5:$B$352,0),MATCH(S$3,'Mapping water'!$D$4:$U$4,0))*$D186</f>
        <v>0</v>
      </c>
      <c r="T186" s="32">
        <f>INDEX('Mapping water'!$D$5:$U$352,MATCH($B186,'Mapping water'!$B$5:$B$352,0),MATCH(T$3,'Mapping water'!$D$4:$U$4,0))*$D186</f>
        <v>0</v>
      </c>
      <c r="U186" s="32">
        <f>INDEX('Mapping water'!$D$5:$U$352,MATCH($B186,'Mapping water'!$B$5:$B$352,0),MATCH(U$3,'Mapping water'!$D$4:$U$4,0))*$D186</f>
        <v>84346</v>
      </c>
      <c r="V186" s="32">
        <f>INDEX('Mapping water'!$D$5:$U$352,MATCH($B186,'Mapping water'!$B$5:$B$352,0),MATCH(V$3,'Mapping water'!$D$4:$U$4,0))*$D186</f>
        <v>0</v>
      </c>
      <c r="W186" s="32">
        <f>INDEX('Mapping water'!$D$5:$U$352,MATCH($B186,'Mapping water'!$B$5:$B$352,0),MATCH(W$3,'Mapping water'!$D$4:$U$4,0))*$D186</f>
        <v>0</v>
      </c>
      <c r="X186" s="32">
        <f>INDEX('Mapping water'!$D$5:$U$352,MATCH($B186,'Mapping water'!$B$5:$B$352,0),MATCH(X$3,'Mapping water'!$D$4:$U$4,0))*$D186</f>
        <v>0</v>
      </c>
      <c r="Y186" s="32">
        <f>INDEX('Mapping water'!$D$5:$U$352,MATCH($B186,'Mapping water'!$B$5:$B$352,0),MATCH(Y$3,'Mapping water'!$D$4:$U$4,0))*$D186</f>
        <v>0</v>
      </c>
    </row>
    <row r="187" spans="1:25" x14ac:dyDescent="0.45">
      <c r="A187" s="10" t="s">
        <v>228</v>
      </c>
      <c r="B187" s="10" t="s">
        <v>229</v>
      </c>
      <c r="C187" s="10" t="s">
        <v>31</v>
      </c>
      <c r="D187" s="32">
        <f>INDEX('ONS data MYE 5'!$K$6:$K$445, MATCH($B187,'ONS data MYE 5'!$B$6:$B$445,0))</f>
        <v>122345</v>
      </c>
      <c r="E187" s="32">
        <f>INDEX('ONS data MYE 5'!$L$6:$L$445, MATCH($B187,'ONS data MYE 5'!$B$6:$B$445,0))</f>
        <v>2209</v>
      </c>
      <c r="F187" s="32">
        <f t="shared" si="4"/>
        <v>7.7002952034201169</v>
      </c>
      <c r="G187" s="32">
        <f t="shared" si="5"/>
        <v>59.294546219814862</v>
      </c>
      <c r="H187" s="32">
        <f>INDEX('Mapping water'!$D$5:$U$352,MATCH($B187,'Mapping water'!$B$5:$B$352,0),MATCH(H$3,'Mapping water'!$D$4:$U$4,0))*$D187</f>
        <v>0</v>
      </c>
      <c r="I187" s="32">
        <f>INDEX('Mapping water'!$D$5:$U$352,MATCH($B187,'Mapping water'!$B$5:$B$352,0),MATCH(I$3,'Mapping water'!$D$4:$U$4,0))*$D187</f>
        <v>0</v>
      </c>
      <c r="J187" s="32">
        <f>INDEX('Mapping water'!$D$5:$U$352,MATCH($B187,'Mapping water'!$B$5:$B$352,0),MATCH(J$3,'Mapping water'!$D$4:$U$4,0))*$D187</f>
        <v>0</v>
      </c>
      <c r="K187" s="32">
        <f>INDEX('Mapping water'!$D$5:$U$352,MATCH($B187,'Mapping water'!$B$5:$B$352,0),MATCH(K$3,'Mapping water'!$D$4:$U$4,0))*$D187</f>
        <v>0</v>
      </c>
      <c r="L187" s="32">
        <f>INDEX('Mapping water'!$D$5:$U$352,MATCH($B187,'Mapping water'!$B$5:$B$352,0),MATCH(L$3,'Mapping water'!$D$4:$U$4,0))*$D187</f>
        <v>0</v>
      </c>
      <c r="M187" s="32">
        <f>INDEX('Mapping water'!$D$5:$U$352,MATCH($B187,'Mapping water'!$B$5:$B$352,0),MATCH(M$3,'Mapping water'!$D$4:$U$4,0))*$D187</f>
        <v>0</v>
      </c>
      <c r="N187" s="32">
        <f>INDEX('Mapping water'!$D$5:$U$352,MATCH($B187,'Mapping water'!$B$5:$B$352,0),MATCH(N$3,'Mapping water'!$D$4:$U$4,0))*$D187</f>
        <v>0</v>
      </c>
      <c r="O187" s="32">
        <f>INDEX('Mapping water'!$D$5:$U$352,MATCH($B187,'Mapping water'!$B$5:$B$352,0),MATCH(O$3,'Mapping water'!$D$4:$U$4,0))*$D187</f>
        <v>0</v>
      </c>
      <c r="P187" s="32">
        <f>INDEX('Mapping water'!$D$5:$U$352,MATCH($B187,'Mapping water'!$B$5:$B$352,0),MATCH(P$3,'Mapping water'!$D$4:$U$4,0))*$D187</f>
        <v>0</v>
      </c>
      <c r="Q187" s="32">
        <f>INDEX('Mapping water'!$D$5:$U$352,MATCH($B187,'Mapping water'!$B$5:$B$352,0),MATCH(Q$3,'Mapping water'!$D$4:$U$4,0))*$D187</f>
        <v>0</v>
      </c>
      <c r="R187" s="32">
        <f>INDEX('Mapping water'!$D$5:$U$352,MATCH($B187,'Mapping water'!$B$5:$B$352,0),MATCH(R$3,'Mapping water'!$D$4:$U$4,0))*$D187</f>
        <v>0</v>
      </c>
      <c r="S187" s="32">
        <f>INDEX('Mapping water'!$D$5:$U$352,MATCH($B187,'Mapping water'!$B$5:$B$352,0),MATCH(S$3,'Mapping water'!$D$4:$U$4,0))*$D187</f>
        <v>0</v>
      </c>
      <c r="T187" s="32">
        <f>INDEX('Mapping water'!$D$5:$U$352,MATCH($B187,'Mapping water'!$B$5:$B$352,0),MATCH(T$3,'Mapping water'!$D$4:$U$4,0))*$D187</f>
        <v>0</v>
      </c>
      <c r="U187" s="32">
        <f>INDEX('Mapping water'!$D$5:$U$352,MATCH($B187,'Mapping water'!$B$5:$B$352,0),MATCH(U$3,'Mapping water'!$D$4:$U$4,0))*$D187</f>
        <v>122345</v>
      </c>
      <c r="V187" s="32">
        <f>INDEX('Mapping water'!$D$5:$U$352,MATCH($B187,'Mapping water'!$B$5:$B$352,0),MATCH(V$3,'Mapping water'!$D$4:$U$4,0))*$D187</f>
        <v>0</v>
      </c>
      <c r="W187" s="32">
        <f>INDEX('Mapping water'!$D$5:$U$352,MATCH($B187,'Mapping water'!$B$5:$B$352,0),MATCH(W$3,'Mapping water'!$D$4:$U$4,0))*$D187</f>
        <v>0</v>
      </c>
      <c r="X187" s="32">
        <f>INDEX('Mapping water'!$D$5:$U$352,MATCH($B187,'Mapping water'!$B$5:$B$352,0),MATCH(X$3,'Mapping water'!$D$4:$U$4,0))*$D187</f>
        <v>0</v>
      </c>
      <c r="Y187" s="32">
        <f>INDEX('Mapping water'!$D$5:$U$352,MATCH($B187,'Mapping water'!$B$5:$B$352,0),MATCH(Y$3,'Mapping water'!$D$4:$U$4,0))*$D187</f>
        <v>0</v>
      </c>
    </row>
    <row r="188" spans="1:25" x14ac:dyDescent="0.45">
      <c r="A188" s="10" t="s">
        <v>230</v>
      </c>
      <c r="B188" s="10" t="s">
        <v>231</v>
      </c>
      <c r="C188" s="10" t="s">
        <v>31</v>
      </c>
      <c r="D188" s="32">
        <f>INDEX('ONS data MYE 5'!$K$6:$K$445, MATCH($B188,'ONS data MYE 5'!$B$6:$B$445,0))</f>
        <v>120290</v>
      </c>
      <c r="E188" s="32">
        <f>INDEX('ONS data MYE 5'!$L$6:$L$445, MATCH($B188,'ONS data MYE 5'!$B$6:$B$445,0))</f>
        <v>182</v>
      </c>
      <c r="F188" s="32">
        <f t="shared" si="4"/>
        <v>5.2040066870767951</v>
      </c>
      <c r="G188" s="32">
        <f t="shared" si="5"/>
        <v>27.081685599140002</v>
      </c>
      <c r="H188" s="32">
        <f>INDEX('Mapping water'!$D$5:$U$352,MATCH($B188,'Mapping water'!$B$5:$B$352,0),MATCH(H$3,'Mapping water'!$D$4:$U$4,0))*$D188</f>
        <v>0</v>
      </c>
      <c r="I188" s="32">
        <f>INDEX('Mapping water'!$D$5:$U$352,MATCH($B188,'Mapping water'!$B$5:$B$352,0),MATCH(I$3,'Mapping water'!$D$4:$U$4,0))*$D188</f>
        <v>0</v>
      </c>
      <c r="J188" s="32">
        <f>INDEX('Mapping water'!$D$5:$U$352,MATCH($B188,'Mapping water'!$B$5:$B$352,0),MATCH(J$3,'Mapping water'!$D$4:$U$4,0))*$D188</f>
        <v>0</v>
      </c>
      <c r="K188" s="32">
        <f>INDEX('Mapping water'!$D$5:$U$352,MATCH($B188,'Mapping water'!$B$5:$B$352,0),MATCH(K$3,'Mapping water'!$D$4:$U$4,0))*$D188</f>
        <v>0</v>
      </c>
      <c r="L188" s="32">
        <f>INDEX('Mapping water'!$D$5:$U$352,MATCH($B188,'Mapping water'!$B$5:$B$352,0),MATCH(L$3,'Mapping water'!$D$4:$U$4,0))*$D188</f>
        <v>0</v>
      </c>
      <c r="M188" s="32">
        <f>INDEX('Mapping water'!$D$5:$U$352,MATCH($B188,'Mapping water'!$B$5:$B$352,0),MATCH(M$3,'Mapping water'!$D$4:$U$4,0))*$D188</f>
        <v>0</v>
      </c>
      <c r="N188" s="32">
        <f>INDEX('Mapping water'!$D$5:$U$352,MATCH($B188,'Mapping water'!$B$5:$B$352,0),MATCH(N$3,'Mapping water'!$D$4:$U$4,0))*$D188</f>
        <v>0</v>
      </c>
      <c r="O188" s="32">
        <f>INDEX('Mapping water'!$D$5:$U$352,MATCH($B188,'Mapping water'!$B$5:$B$352,0),MATCH(O$3,'Mapping water'!$D$4:$U$4,0))*$D188</f>
        <v>0</v>
      </c>
      <c r="P188" s="32">
        <f>INDEX('Mapping water'!$D$5:$U$352,MATCH($B188,'Mapping water'!$B$5:$B$352,0),MATCH(P$3,'Mapping water'!$D$4:$U$4,0))*$D188</f>
        <v>0</v>
      </c>
      <c r="Q188" s="32">
        <f>INDEX('Mapping water'!$D$5:$U$352,MATCH($B188,'Mapping water'!$B$5:$B$352,0),MATCH(Q$3,'Mapping water'!$D$4:$U$4,0))*$D188</f>
        <v>0</v>
      </c>
      <c r="R188" s="32">
        <f>INDEX('Mapping water'!$D$5:$U$352,MATCH($B188,'Mapping water'!$B$5:$B$352,0),MATCH(R$3,'Mapping water'!$D$4:$U$4,0))*$D188</f>
        <v>0</v>
      </c>
      <c r="S188" s="32">
        <f>INDEX('Mapping water'!$D$5:$U$352,MATCH($B188,'Mapping water'!$B$5:$B$352,0),MATCH(S$3,'Mapping water'!$D$4:$U$4,0))*$D188</f>
        <v>0</v>
      </c>
      <c r="T188" s="32">
        <f>INDEX('Mapping water'!$D$5:$U$352,MATCH($B188,'Mapping water'!$B$5:$B$352,0),MATCH(T$3,'Mapping water'!$D$4:$U$4,0))*$D188</f>
        <v>0</v>
      </c>
      <c r="U188" s="32">
        <f>INDEX('Mapping water'!$D$5:$U$352,MATCH($B188,'Mapping water'!$B$5:$B$352,0),MATCH(U$3,'Mapping water'!$D$4:$U$4,0))*$D188</f>
        <v>120290</v>
      </c>
      <c r="V188" s="32">
        <f>INDEX('Mapping water'!$D$5:$U$352,MATCH($B188,'Mapping water'!$B$5:$B$352,0),MATCH(V$3,'Mapping water'!$D$4:$U$4,0))*$D188</f>
        <v>0</v>
      </c>
      <c r="W188" s="32">
        <f>INDEX('Mapping water'!$D$5:$U$352,MATCH($B188,'Mapping water'!$B$5:$B$352,0),MATCH(W$3,'Mapping water'!$D$4:$U$4,0))*$D188</f>
        <v>0</v>
      </c>
      <c r="X188" s="32">
        <f>INDEX('Mapping water'!$D$5:$U$352,MATCH($B188,'Mapping water'!$B$5:$B$352,0),MATCH(X$3,'Mapping water'!$D$4:$U$4,0))*$D188</f>
        <v>0</v>
      </c>
      <c r="Y188" s="32">
        <f>INDEX('Mapping water'!$D$5:$U$352,MATCH($B188,'Mapping water'!$B$5:$B$352,0),MATCH(Y$3,'Mapping water'!$D$4:$U$4,0))*$D188</f>
        <v>0</v>
      </c>
    </row>
    <row r="189" spans="1:25" x14ac:dyDescent="0.45">
      <c r="A189" s="10" t="s">
        <v>325</v>
      </c>
      <c r="B189" s="10" t="s">
        <v>326</v>
      </c>
      <c r="C189" s="10" t="s">
        <v>31</v>
      </c>
      <c r="D189" s="32">
        <f>INDEX('ONS data MYE 5'!$K$6:$K$445, MATCH($B189,'ONS data MYE 5'!$B$6:$B$445,0))</f>
        <v>117997</v>
      </c>
      <c r="E189" s="32">
        <f>INDEX('ONS data MYE 5'!$L$6:$L$445, MATCH($B189,'ONS data MYE 5'!$B$6:$B$445,0))</f>
        <v>1079</v>
      </c>
      <c r="F189" s="32">
        <f t="shared" si="4"/>
        <v>6.9837899652581346</v>
      </c>
      <c r="G189" s="32">
        <f t="shared" si="5"/>
        <v>48.773322278840219</v>
      </c>
      <c r="H189" s="32">
        <f>INDEX('Mapping water'!$D$5:$U$352,MATCH($B189,'Mapping water'!$B$5:$B$352,0),MATCH(H$3,'Mapping water'!$D$4:$U$4,0))*$D189</f>
        <v>0</v>
      </c>
      <c r="I189" s="32">
        <f>INDEX('Mapping water'!$D$5:$U$352,MATCH($B189,'Mapping water'!$B$5:$B$352,0),MATCH(I$3,'Mapping water'!$D$4:$U$4,0))*$D189</f>
        <v>0</v>
      </c>
      <c r="J189" s="32">
        <f>INDEX('Mapping water'!$D$5:$U$352,MATCH($B189,'Mapping water'!$B$5:$B$352,0),MATCH(J$3,'Mapping water'!$D$4:$U$4,0))*$D189</f>
        <v>0</v>
      </c>
      <c r="K189" s="32">
        <f>INDEX('Mapping water'!$D$5:$U$352,MATCH($B189,'Mapping water'!$B$5:$B$352,0),MATCH(K$3,'Mapping water'!$D$4:$U$4,0))*$D189</f>
        <v>0</v>
      </c>
      <c r="L189" s="32">
        <f>INDEX('Mapping water'!$D$5:$U$352,MATCH($B189,'Mapping water'!$B$5:$B$352,0),MATCH(L$3,'Mapping water'!$D$4:$U$4,0))*$D189</f>
        <v>0</v>
      </c>
      <c r="M189" s="32">
        <f>INDEX('Mapping water'!$D$5:$U$352,MATCH($B189,'Mapping water'!$B$5:$B$352,0),MATCH(M$3,'Mapping water'!$D$4:$U$4,0))*$D189</f>
        <v>0</v>
      </c>
      <c r="N189" s="32">
        <f>INDEX('Mapping water'!$D$5:$U$352,MATCH($B189,'Mapping water'!$B$5:$B$352,0),MATCH(N$3,'Mapping water'!$D$4:$U$4,0))*$D189</f>
        <v>0</v>
      </c>
      <c r="O189" s="32">
        <f>INDEX('Mapping water'!$D$5:$U$352,MATCH($B189,'Mapping water'!$B$5:$B$352,0),MATCH(O$3,'Mapping water'!$D$4:$U$4,0))*$D189</f>
        <v>0</v>
      </c>
      <c r="P189" s="32">
        <f>INDEX('Mapping water'!$D$5:$U$352,MATCH($B189,'Mapping water'!$B$5:$B$352,0),MATCH(P$3,'Mapping water'!$D$4:$U$4,0))*$D189</f>
        <v>0</v>
      </c>
      <c r="Q189" s="32">
        <f>INDEX('Mapping water'!$D$5:$U$352,MATCH($B189,'Mapping water'!$B$5:$B$352,0),MATCH(Q$3,'Mapping water'!$D$4:$U$4,0))*$D189</f>
        <v>0</v>
      </c>
      <c r="R189" s="32">
        <f>INDEX('Mapping water'!$D$5:$U$352,MATCH($B189,'Mapping water'!$B$5:$B$352,0),MATCH(R$3,'Mapping water'!$D$4:$U$4,0))*$D189</f>
        <v>0</v>
      </c>
      <c r="S189" s="32">
        <f>INDEX('Mapping water'!$D$5:$U$352,MATCH($B189,'Mapping water'!$B$5:$B$352,0),MATCH(S$3,'Mapping water'!$D$4:$U$4,0))*$D189</f>
        <v>0</v>
      </c>
      <c r="T189" s="32">
        <f>INDEX('Mapping water'!$D$5:$U$352,MATCH($B189,'Mapping water'!$B$5:$B$352,0),MATCH(T$3,'Mapping water'!$D$4:$U$4,0))*$D189</f>
        <v>0</v>
      </c>
      <c r="U189" s="32">
        <f>INDEX('Mapping water'!$D$5:$U$352,MATCH($B189,'Mapping water'!$B$5:$B$352,0),MATCH(U$3,'Mapping water'!$D$4:$U$4,0))*$D189</f>
        <v>0</v>
      </c>
      <c r="V189" s="32">
        <f>INDEX('Mapping water'!$D$5:$U$352,MATCH($B189,'Mapping water'!$B$5:$B$352,0),MATCH(V$3,'Mapping water'!$D$4:$U$4,0))*$D189</f>
        <v>0</v>
      </c>
      <c r="W189" s="32">
        <f>INDEX('Mapping water'!$D$5:$U$352,MATCH($B189,'Mapping water'!$B$5:$B$352,0),MATCH(W$3,'Mapping water'!$D$4:$U$4,0))*$D189</f>
        <v>0</v>
      </c>
      <c r="X189" s="32">
        <f>INDEX('Mapping water'!$D$5:$U$352,MATCH($B189,'Mapping water'!$B$5:$B$352,0),MATCH(X$3,'Mapping water'!$D$4:$U$4,0))*$D189</f>
        <v>117997</v>
      </c>
      <c r="Y189" s="32">
        <f>INDEX('Mapping water'!$D$5:$U$352,MATCH($B189,'Mapping water'!$B$5:$B$352,0),MATCH(Y$3,'Mapping water'!$D$4:$U$4,0))*$D189</f>
        <v>0</v>
      </c>
    </row>
    <row r="190" spans="1:25" x14ac:dyDescent="0.45">
      <c r="A190" s="10" t="s">
        <v>327</v>
      </c>
      <c r="B190" s="10" t="s">
        <v>328</v>
      </c>
      <c r="C190" s="10" t="s">
        <v>31</v>
      </c>
      <c r="D190" s="32">
        <f>INDEX('ONS data MYE 5'!$K$6:$K$445, MATCH($B190,'ONS data MYE 5'!$B$6:$B$445,0))</f>
        <v>147476</v>
      </c>
      <c r="E190" s="32">
        <f>INDEX('ONS data MYE 5'!$L$6:$L$445, MATCH($B190,'ONS data MYE 5'!$B$6:$B$445,0))</f>
        <v>751</v>
      </c>
      <c r="F190" s="32">
        <f t="shared" si="4"/>
        <v>6.6214056517641344</v>
      </c>
      <c r="G190" s="32">
        <f t="shared" si="5"/>
        <v>43.843012805214023</v>
      </c>
      <c r="H190" s="32">
        <f>INDEX('Mapping water'!$D$5:$U$352,MATCH($B190,'Mapping water'!$B$5:$B$352,0),MATCH(H$3,'Mapping water'!$D$4:$U$4,0))*$D190</f>
        <v>0</v>
      </c>
      <c r="I190" s="32">
        <f>INDEX('Mapping water'!$D$5:$U$352,MATCH($B190,'Mapping water'!$B$5:$B$352,0),MATCH(I$3,'Mapping water'!$D$4:$U$4,0))*$D190</f>
        <v>0</v>
      </c>
      <c r="J190" s="32">
        <f>INDEX('Mapping water'!$D$5:$U$352,MATCH($B190,'Mapping water'!$B$5:$B$352,0),MATCH(J$3,'Mapping water'!$D$4:$U$4,0))*$D190</f>
        <v>0</v>
      </c>
      <c r="K190" s="32">
        <f>INDEX('Mapping water'!$D$5:$U$352,MATCH($B190,'Mapping water'!$B$5:$B$352,0),MATCH(K$3,'Mapping water'!$D$4:$U$4,0))*$D190</f>
        <v>0</v>
      </c>
      <c r="L190" s="32">
        <f>INDEX('Mapping water'!$D$5:$U$352,MATCH($B190,'Mapping water'!$B$5:$B$352,0),MATCH(L$3,'Mapping water'!$D$4:$U$4,0))*$D190</f>
        <v>0</v>
      </c>
      <c r="M190" s="32">
        <f>INDEX('Mapping water'!$D$5:$U$352,MATCH($B190,'Mapping water'!$B$5:$B$352,0),MATCH(M$3,'Mapping water'!$D$4:$U$4,0))*$D190</f>
        <v>0</v>
      </c>
      <c r="N190" s="32">
        <f>INDEX('Mapping water'!$D$5:$U$352,MATCH($B190,'Mapping water'!$B$5:$B$352,0),MATCH(N$3,'Mapping water'!$D$4:$U$4,0))*$D190</f>
        <v>50141.840000000004</v>
      </c>
      <c r="O190" s="32">
        <f>INDEX('Mapping water'!$D$5:$U$352,MATCH($B190,'Mapping water'!$B$5:$B$352,0),MATCH(O$3,'Mapping water'!$D$4:$U$4,0))*$D190</f>
        <v>0</v>
      </c>
      <c r="P190" s="32">
        <f>INDEX('Mapping water'!$D$5:$U$352,MATCH($B190,'Mapping water'!$B$5:$B$352,0),MATCH(P$3,'Mapping water'!$D$4:$U$4,0))*$D190</f>
        <v>0</v>
      </c>
      <c r="Q190" s="32">
        <f>INDEX('Mapping water'!$D$5:$U$352,MATCH($B190,'Mapping water'!$B$5:$B$352,0),MATCH(Q$3,'Mapping water'!$D$4:$U$4,0))*$D190</f>
        <v>0</v>
      </c>
      <c r="R190" s="32">
        <f>INDEX('Mapping water'!$D$5:$U$352,MATCH($B190,'Mapping water'!$B$5:$B$352,0),MATCH(R$3,'Mapping water'!$D$4:$U$4,0))*$D190</f>
        <v>0</v>
      </c>
      <c r="S190" s="32">
        <f>INDEX('Mapping water'!$D$5:$U$352,MATCH($B190,'Mapping water'!$B$5:$B$352,0),MATCH(S$3,'Mapping water'!$D$4:$U$4,0))*$D190</f>
        <v>0</v>
      </c>
      <c r="T190" s="32">
        <f>INDEX('Mapping water'!$D$5:$U$352,MATCH($B190,'Mapping water'!$B$5:$B$352,0),MATCH(T$3,'Mapping water'!$D$4:$U$4,0))*$D190</f>
        <v>0</v>
      </c>
      <c r="U190" s="32">
        <f>INDEX('Mapping water'!$D$5:$U$352,MATCH($B190,'Mapping water'!$B$5:$B$352,0),MATCH(U$3,'Mapping water'!$D$4:$U$4,0))*$D190</f>
        <v>0</v>
      </c>
      <c r="V190" s="32">
        <f>INDEX('Mapping water'!$D$5:$U$352,MATCH($B190,'Mapping water'!$B$5:$B$352,0),MATCH(V$3,'Mapping water'!$D$4:$U$4,0))*$D190</f>
        <v>0</v>
      </c>
      <c r="W190" s="32">
        <f>INDEX('Mapping water'!$D$5:$U$352,MATCH($B190,'Mapping water'!$B$5:$B$352,0),MATCH(W$3,'Mapping water'!$D$4:$U$4,0))*$D190</f>
        <v>0</v>
      </c>
      <c r="X190" s="32">
        <f>INDEX('Mapping water'!$D$5:$U$352,MATCH($B190,'Mapping water'!$B$5:$B$352,0),MATCH(X$3,'Mapping water'!$D$4:$U$4,0))*$D190</f>
        <v>97334.16</v>
      </c>
      <c r="Y190" s="32">
        <f>INDEX('Mapping water'!$D$5:$U$352,MATCH($B190,'Mapping water'!$B$5:$B$352,0),MATCH(Y$3,'Mapping water'!$D$4:$U$4,0))*$D190</f>
        <v>0</v>
      </c>
    </row>
    <row r="191" spans="1:25" x14ac:dyDescent="0.45">
      <c r="A191" s="10" t="s">
        <v>329</v>
      </c>
      <c r="B191" s="10" t="s">
        <v>330</v>
      </c>
      <c r="C191" s="10" t="s">
        <v>31</v>
      </c>
      <c r="D191" s="32">
        <f>INDEX('ONS data MYE 5'!$K$6:$K$445, MATCH($B191,'ONS data MYE 5'!$B$6:$B$445,0))</f>
        <v>101340</v>
      </c>
      <c r="E191" s="32">
        <f>INDEX('ONS data MYE 5'!$L$6:$L$445, MATCH($B191,'ONS data MYE 5'!$B$6:$B$445,0))</f>
        <v>2295</v>
      </c>
      <c r="F191" s="32">
        <f t="shared" si="4"/>
        <v>7.7384881224946458</v>
      </c>
      <c r="G191" s="32">
        <f t="shared" si="5"/>
        <v>59.88419842199071</v>
      </c>
      <c r="H191" s="32">
        <f>INDEX('Mapping water'!$D$5:$U$352,MATCH($B191,'Mapping water'!$B$5:$B$352,0),MATCH(H$3,'Mapping water'!$D$4:$U$4,0))*$D191</f>
        <v>0</v>
      </c>
      <c r="I191" s="32">
        <f>INDEX('Mapping water'!$D$5:$U$352,MATCH($B191,'Mapping water'!$B$5:$B$352,0),MATCH(I$3,'Mapping water'!$D$4:$U$4,0))*$D191</f>
        <v>0</v>
      </c>
      <c r="J191" s="32">
        <f>INDEX('Mapping water'!$D$5:$U$352,MATCH($B191,'Mapping water'!$B$5:$B$352,0),MATCH(J$3,'Mapping water'!$D$4:$U$4,0))*$D191</f>
        <v>0</v>
      </c>
      <c r="K191" s="32">
        <f>INDEX('Mapping water'!$D$5:$U$352,MATCH($B191,'Mapping water'!$B$5:$B$352,0),MATCH(K$3,'Mapping water'!$D$4:$U$4,0))*$D191</f>
        <v>0</v>
      </c>
      <c r="L191" s="32">
        <f>INDEX('Mapping water'!$D$5:$U$352,MATCH($B191,'Mapping water'!$B$5:$B$352,0),MATCH(L$3,'Mapping water'!$D$4:$U$4,0))*$D191</f>
        <v>0</v>
      </c>
      <c r="M191" s="32">
        <f>INDEX('Mapping water'!$D$5:$U$352,MATCH($B191,'Mapping water'!$B$5:$B$352,0),MATCH(M$3,'Mapping water'!$D$4:$U$4,0))*$D191</f>
        <v>0</v>
      </c>
      <c r="N191" s="32">
        <f>INDEX('Mapping water'!$D$5:$U$352,MATCH($B191,'Mapping water'!$B$5:$B$352,0),MATCH(N$3,'Mapping water'!$D$4:$U$4,0))*$D191</f>
        <v>0</v>
      </c>
      <c r="O191" s="32">
        <f>INDEX('Mapping water'!$D$5:$U$352,MATCH($B191,'Mapping water'!$B$5:$B$352,0),MATCH(O$3,'Mapping water'!$D$4:$U$4,0))*$D191</f>
        <v>0</v>
      </c>
      <c r="P191" s="32">
        <f>INDEX('Mapping water'!$D$5:$U$352,MATCH($B191,'Mapping water'!$B$5:$B$352,0),MATCH(P$3,'Mapping water'!$D$4:$U$4,0))*$D191</f>
        <v>0</v>
      </c>
      <c r="Q191" s="32">
        <f>INDEX('Mapping water'!$D$5:$U$352,MATCH($B191,'Mapping water'!$B$5:$B$352,0),MATCH(Q$3,'Mapping water'!$D$4:$U$4,0))*$D191</f>
        <v>0</v>
      </c>
      <c r="R191" s="32">
        <f>INDEX('Mapping water'!$D$5:$U$352,MATCH($B191,'Mapping water'!$B$5:$B$352,0),MATCH(R$3,'Mapping water'!$D$4:$U$4,0))*$D191</f>
        <v>0</v>
      </c>
      <c r="S191" s="32">
        <f>INDEX('Mapping water'!$D$5:$U$352,MATCH($B191,'Mapping water'!$B$5:$B$352,0),MATCH(S$3,'Mapping water'!$D$4:$U$4,0))*$D191</f>
        <v>0</v>
      </c>
      <c r="T191" s="32">
        <f>INDEX('Mapping water'!$D$5:$U$352,MATCH($B191,'Mapping water'!$B$5:$B$352,0),MATCH(T$3,'Mapping water'!$D$4:$U$4,0))*$D191</f>
        <v>0</v>
      </c>
      <c r="U191" s="32">
        <f>INDEX('Mapping water'!$D$5:$U$352,MATCH($B191,'Mapping water'!$B$5:$B$352,0),MATCH(U$3,'Mapping water'!$D$4:$U$4,0))*$D191</f>
        <v>0</v>
      </c>
      <c r="V191" s="32">
        <f>INDEX('Mapping water'!$D$5:$U$352,MATCH($B191,'Mapping water'!$B$5:$B$352,0),MATCH(V$3,'Mapping water'!$D$4:$U$4,0))*$D191</f>
        <v>0</v>
      </c>
      <c r="W191" s="32">
        <f>INDEX('Mapping water'!$D$5:$U$352,MATCH($B191,'Mapping water'!$B$5:$B$352,0),MATCH(W$3,'Mapping water'!$D$4:$U$4,0))*$D191</f>
        <v>0</v>
      </c>
      <c r="X191" s="32">
        <f>INDEX('Mapping water'!$D$5:$U$352,MATCH($B191,'Mapping water'!$B$5:$B$352,0),MATCH(X$3,'Mapping water'!$D$4:$U$4,0))*$D191</f>
        <v>101340</v>
      </c>
      <c r="Y191" s="32">
        <f>INDEX('Mapping water'!$D$5:$U$352,MATCH($B191,'Mapping water'!$B$5:$B$352,0),MATCH(Y$3,'Mapping water'!$D$4:$U$4,0))*$D191</f>
        <v>0</v>
      </c>
    </row>
    <row r="192" spans="1:25" x14ac:dyDescent="0.45">
      <c r="A192" s="10" t="s">
        <v>331</v>
      </c>
      <c r="B192" s="10" t="s">
        <v>332</v>
      </c>
      <c r="C192" s="10" t="s">
        <v>31</v>
      </c>
      <c r="D192" s="32">
        <f>INDEX('ONS data MYE 5'!$K$6:$K$445, MATCH($B192,'ONS data MYE 5'!$B$6:$B$445,0))</f>
        <v>100428</v>
      </c>
      <c r="E192" s="32">
        <f>INDEX('ONS data MYE 5'!$L$6:$L$445, MATCH($B192,'ONS data MYE 5'!$B$6:$B$445,0))</f>
        <v>344</v>
      </c>
      <c r="F192" s="32">
        <f t="shared" si="4"/>
        <v>5.8406416573733981</v>
      </c>
      <c r="G192" s="32">
        <f t="shared" si="5"/>
        <v>34.113094969845477</v>
      </c>
      <c r="H192" s="32">
        <f>INDEX('Mapping water'!$D$5:$U$352,MATCH($B192,'Mapping water'!$B$5:$B$352,0),MATCH(H$3,'Mapping water'!$D$4:$U$4,0))*$D192</f>
        <v>0</v>
      </c>
      <c r="I192" s="32">
        <f>INDEX('Mapping water'!$D$5:$U$352,MATCH($B192,'Mapping water'!$B$5:$B$352,0),MATCH(I$3,'Mapping water'!$D$4:$U$4,0))*$D192</f>
        <v>0</v>
      </c>
      <c r="J192" s="32">
        <f>INDEX('Mapping water'!$D$5:$U$352,MATCH($B192,'Mapping water'!$B$5:$B$352,0),MATCH(J$3,'Mapping water'!$D$4:$U$4,0))*$D192</f>
        <v>0</v>
      </c>
      <c r="K192" s="32">
        <f>INDEX('Mapping water'!$D$5:$U$352,MATCH($B192,'Mapping water'!$B$5:$B$352,0),MATCH(K$3,'Mapping water'!$D$4:$U$4,0))*$D192</f>
        <v>0</v>
      </c>
      <c r="L192" s="32">
        <f>INDEX('Mapping water'!$D$5:$U$352,MATCH($B192,'Mapping water'!$B$5:$B$352,0),MATCH(L$3,'Mapping water'!$D$4:$U$4,0))*$D192</f>
        <v>0</v>
      </c>
      <c r="M192" s="32">
        <f>INDEX('Mapping water'!$D$5:$U$352,MATCH($B192,'Mapping water'!$B$5:$B$352,0),MATCH(M$3,'Mapping water'!$D$4:$U$4,0))*$D192</f>
        <v>0</v>
      </c>
      <c r="N192" s="32">
        <f>INDEX('Mapping water'!$D$5:$U$352,MATCH($B192,'Mapping water'!$B$5:$B$352,0),MATCH(N$3,'Mapping water'!$D$4:$U$4,0))*$D192</f>
        <v>0</v>
      </c>
      <c r="O192" s="32">
        <f>INDEX('Mapping water'!$D$5:$U$352,MATCH($B192,'Mapping water'!$B$5:$B$352,0),MATCH(O$3,'Mapping water'!$D$4:$U$4,0))*$D192</f>
        <v>0</v>
      </c>
      <c r="P192" s="32">
        <f>INDEX('Mapping water'!$D$5:$U$352,MATCH($B192,'Mapping water'!$B$5:$B$352,0),MATCH(P$3,'Mapping water'!$D$4:$U$4,0))*$D192</f>
        <v>0</v>
      </c>
      <c r="Q192" s="32">
        <f>INDEX('Mapping water'!$D$5:$U$352,MATCH($B192,'Mapping water'!$B$5:$B$352,0),MATCH(Q$3,'Mapping water'!$D$4:$U$4,0))*$D192</f>
        <v>0</v>
      </c>
      <c r="R192" s="32">
        <f>INDEX('Mapping water'!$D$5:$U$352,MATCH($B192,'Mapping water'!$B$5:$B$352,0),MATCH(R$3,'Mapping water'!$D$4:$U$4,0))*$D192</f>
        <v>0</v>
      </c>
      <c r="S192" s="32">
        <f>INDEX('Mapping water'!$D$5:$U$352,MATCH($B192,'Mapping water'!$B$5:$B$352,0),MATCH(S$3,'Mapping water'!$D$4:$U$4,0))*$D192</f>
        <v>0</v>
      </c>
      <c r="T192" s="32">
        <f>INDEX('Mapping water'!$D$5:$U$352,MATCH($B192,'Mapping water'!$B$5:$B$352,0),MATCH(T$3,'Mapping water'!$D$4:$U$4,0))*$D192</f>
        <v>0</v>
      </c>
      <c r="U192" s="32">
        <f>INDEX('Mapping water'!$D$5:$U$352,MATCH($B192,'Mapping water'!$B$5:$B$352,0),MATCH(U$3,'Mapping water'!$D$4:$U$4,0))*$D192</f>
        <v>0</v>
      </c>
      <c r="V192" s="32">
        <f>INDEX('Mapping water'!$D$5:$U$352,MATCH($B192,'Mapping water'!$B$5:$B$352,0),MATCH(V$3,'Mapping water'!$D$4:$U$4,0))*$D192</f>
        <v>0</v>
      </c>
      <c r="W192" s="32">
        <f>INDEX('Mapping water'!$D$5:$U$352,MATCH($B192,'Mapping water'!$B$5:$B$352,0),MATCH(W$3,'Mapping water'!$D$4:$U$4,0))*$D192</f>
        <v>0</v>
      </c>
      <c r="X192" s="32">
        <f>INDEX('Mapping water'!$D$5:$U$352,MATCH($B192,'Mapping water'!$B$5:$B$352,0),MATCH(X$3,'Mapping water'!$D$4:$U$4,0))*$D192</f>
        <v>100428</v>
      </c>
      <c r="Y192" s="32">
        <f>INDEX('Mapping water'!$D$5:$U$352,MATCH($B192,'Mapping water'!$B$5:$B$352,0),MATCH(Y$3,'Mapping water'!$D$4:$U$4,0))*$D192</f>
        <v>0</v>
      </c>
    </row>
    <row r="193" spans="1:25" x14ac:dyDescent="0.45">
      <c r="A193" s="10" t="s">
        <v>333</v>
      </c>
      <c r="B193" s="10" t="s">
        <v>334</v>
      </c>
      <c r="C193" s="10" t="s">
        <v>31</v>
      </c>
      <c r="D193" s="32">
        <f>INDEX('ONS data MYE 5'!$K$6:$K$445, MATCH($B193,'ONS data MYE 5'!$B$6:$B$445,0))</f>
        <v>92370</v>
      </c>
      <c r="E193" s="32">
        <f>INDEX('ONS data MYE 5'!$L$6:$L$445, MATCH($B193,'ONS data MYE 5'!$B$6:$B$445,0))</f>
        <v>181</v>
      </c>
      <c r="F193" s="32">
        <f t="shared" si="4"/>
        <v>5.1984970312658261</v>
      </c>
      <c r="G193" s="32">
        <f t="shared" si="5"/>
        <v>27.024371384079608</v>
      </c>
      <c r="H193" s="32">
        <f>INDEX('Mapping water'!$D$5:$U$352,MATCH($B193,'Mapping water'!$B$5:$B$352,0),MATCH(H$3,'Mapping water'!$D$4:$U$4,0))*$D193</f>
        <v>0</v>
      </c>
      <c r="I193" s="32">
        <f>INDEX('Mapping water'!$D$5:$U$352,MATCH($B193,'Mapping water'!$B$5:$B$352,0),MATCH(I$3,'Mapping water'!$D$4:$U$4,0))*$D193</f>
        <v>0</v>
      </c>
      <c r="J193" s="32">
        <f>INDEX('Mapping water'!$D$5:$U$352,MATCH($B193,'Mapping water'!$B$5:$B$352,0),MATCH(J$3,'Mapping water'!$D$4:$U$4,0))*$D193</f>
        <v>0</v>
      </c>
      <c r="K193" s="32">
        <f>INDEX('Mapping water'!$D$5:$U$352,MATCH($B193,'Mapping water'!$B$5:$B$352,0),MATCH(K$3,'Mapping water'!$D$4:$U$4,0))*$D193</f>
        <v>0</v>
      </c>
      <c r="L193" s="32">
        <f>INDEX('Mapping water'!$D$5:$U$352,MATCH($B193,'Mapping water'!$B$5:$B$352,0),MATCH(L$3,'Mapping water'!$D$4:$U$4,0))*$D193</f>
        <v>0</v>
      </c>
      <c r="M193" s="32">
        <f>INDEX('Mapping water'!$D$5:$U$352,MATCH($B193,'Mapping water'!$B$5:$B$352,0),MATCH(M$3,'Mapping water'!$D$4:$U$4,0))*$D193</f>
        <v>0</v>
      </c>
      <c r="N193" s="32">
        <f>INDEX('Mapping water'!$D$5:$U$352,MATCH($B193,'Mapping water'!$B$5:$B$352,0),MATCH(N$3,'Mapping water'!$D$4:$U$4,0))*$D193</f>
        <v>0</v>
      </c>
      <c r="O193" s="32">
        <f>INDEX('Mapping water'!$D$5:$U$352,MATCH($B193,'Mapping water'!$B$5:$B$352,0),MATCH(O$3,'Mapping water'!$D$4:$U$4,0))*$D193</f>
        <v>0</v>
      </c>
      <c r="P193" s="32">
        <f>INDEX('Mapping water'!$D$5:$U$352,MATCH($B193,'Mapping water'!$B$5:$B$352,0),MATCH(P$3,'Mapping water'!$D$4:$U$4,0))*$D193</f>
        <v>0</v>
      </c>
      <c r="Q193" s="32">
        <f>INDEX('Mapping water'!$D$5:$U$352,MATCH($B193,'Mapping water'!$B$5:$B$352,0),MATCH(Q$3,'Mapping water'!$D$4:$U$4,0))*$D193</f>
        <v>0</v>
      </c>
      <c r="R193" s="32">
        <f>INDEX('Mapping water'!$D$5:$U$352,MATCH($B193,'Mapping water'!$B$5:$B$352,0),MATCH(R$3,'Mapping water'!$D$4:$U$4,0))*$D193</f>
        <v>0</v>
      </c>
      <c r="S193" s="32">
        <f>INDEX('Mapping water'!$D$5:$U$352,MATCH($B193,'Mapping water'!$B$5:$B$352,0),MATCH(S$3,'Mapping water'!$D$4:$U$4,0))*$D193</f>
        <v>0</v>
      </c>
      <c r="T193" s="32">
        <f>INDEX('Mapping water'!$D$5:$U$352,MATCH($B193,'Mapping water'!$B$5:$B$352,0),MATCH(T$3,'Mapping water'!$D$4:$U$4,0))*$D193</f>
        <v>0</v>
      </c>
      <c r="U193" s="32">
        <f>INDEX('Mapping water'!$D$5:$U$352,MATCH($B193,'Mapping water'!$B$5:$B$352,0),MATCH(U$3,'Mapping water'!$D$4:$U$4,0))*$D193</f>
        <v>0</v>
      </c>
      <c r="V193" s="32">
        <f>INDEX('Mapping water'!$D$5:$U$352,MATCH($B193,'Mapping water'!$B$5:$B$352,0),MATCH(V$3,'Mapping water'!$D$4:$U$4,0))*$D193</f>
        <v>0</v>
      </c>
      <c r="W193" s="32">
        <f>INDEX('Mapping water'!$D$5:$U$352,MATCH($B193,'Mapping water'!$B$5:$B$352,0),MATCH(W$3,'Mapping water'!$D$4:$U$4,0))*$D193</f>
        <v>0</v>
      </c>
      <c r="X193" s="32">
        <f>INDEX('Mapping water'!$D$5:$U$352,MATCH($B193,'Mapping water'!$B$5:$B$352,0),MATCH(X$3,'Mapping water'!$D$4:$U$4,0))*$D193</f>
        <v>92370</v>
      </c>
      <c r="Y193" s="32">
        <f>INDEX('Mapping water'!$D$5:$U$352,MATCH($B193,'Mapping water'!$B$5:$B$352,0),MATCH(Y$3,'Mapping water'!$D$4:$U$4,0))*$D193</f>
        <v>0</v>
      </c>
    </row>
    <row r="194" spans="1:25" x14ac:dyDescent="0.45">
      <c r="A194" s="10" t="s">
        <v>335</v>
      </c>
      <c r="B194" s="10" t="s">
        <v>336</v>
      </c>
      <c r="C194" s="10" t="s">
        <v>31</v>
      </c>
      <c r="D194" s="32">
        <f>INDEX('ONS data MYE 5'!$K$6:$K$445, MATCH($B194,'ONS data MYE 5'!$B$6:$B$445,0))</f>
        <v>155005</v>
      </c>
      <c r="E194" s="32">
        <f>INDEX('ONS data MYE 5'!$L$6:$L$445, MATCH($B194,'ONS data MYE 5'!$B$6:$B$445,0))</f>
        <v>186</v>
      </c>
      <c r="F194" s="32">
        <f t="shared" si="4"/>
        <v>5.2257466737132017</v>
      </c>
      <c r="G194" s="32">
        <f t="shared" si="5"/>
        <v>27.308428297824591</v>
      </c>
      <c r="H194" s="32">
        <f>INDEX('Mapping water'!$D$5:$U$352,MATCH($B194,'Mapping water'!$B$5:$B$352,0),MATCH(H$3,'Mapping water'!$D$4:$U$4,0))*$D194</f>
        <v>0</v>
      </c>
      <c r="I194" s="32">
        <f>INDEX('Mapping water'!$D$5:$U$352,MATCH($B194,'Mapping water'!$B$5:$B$352,0),MATCH(I$3,'Mapping water'!$D$4:$U$4,0))*$D194</f>
        <v>0</v>
      </c>
      <c r="J194" s="32">
        <f>INDEX('Mapping water'!$D$5:$U$352,MATCH($B194,'Mapping water'!$B$5:$B$352,0),MATCH(J$3,'Mapping water'!$D$4:$U$4,0))*$D194</f>
        <v>0</v>
      </c>
      <c r="K194" s="32">
        <f>INDEX('Mapping water'!$D$5:$U$352,MATCH($B194,'Mapping water'!$B$5:$B$352,0),MATCH(K$3,'Mapping water'!$D$4:$U$4,0))*$D194</f>
        <v>0</v>
      </c>
      <c r="L194" s="32">
        <f>INDEX('Mapping water'!$D$5:$U$352,MATCH($B194,'Mapping water'!$B$5:$B$352,0),MATCH(L$3,'Mapping water'!$D$4:$U$4,0))*$D194</f>
        <v>0</v>
      </c>
      <c r="M194" s="32">
        <f>INDEX('Mapping water'!$D$5:$U$352,MATCH($B194,'Mapping water'!$B$5:$B$352,0),MATCH(M$3,'Mapping water'!$D$4:$U$4,0))*$D194</f>
        <v>0</v>
      </c>
      <c r="N194" s="32">
        <f>INDEX('Mapping water'!$D$5:$U$352,MATCH($B194,'Mapping water'!$B$5:$B$352,0),MATCH(N$3,'Mapping water'!$D$4:$U$4,0))*$D194</f>
        <v>0</v>
      </c>
      <c r="O194" s="32">
        <f>INDEX('Mapping water'!$D$5:$U$352,MATCH($B194,'Mapping water'!$B$5:$B$352,0),MATCH(O$3,'Mapping water'!$D$4:$U$4,0))*$D194</f>
        <v>0</v>
      </c>
      <c r="P194" s="32">
        <f>INDEX('Mapping water'!$D$5:$U$352,MATCH($B194,'Mapping water'!$B$5:$B$352,0),MATCH(P$3,'Mapping water'!$D$4:$U$4,0))*$D194</f>
        <v>0</v>
      </c>
      <c r="Q194" s="32">
        <f>INDEX('Mapping water'!$D$5:$U$352,MATCH($B194,'Mapping water'!$B$5:$B$352,0),MATCH(Q$3,'Mapping water'!$D$4:$U$4,0))*$D194</f>
        <v>0</v>
      </c>
      <c r="R194" s="32">
        <f>INDEX('Mapping water'!$D$5:$U$352,MATCH($B194,'Mapping water'!$B$5:$B$352,0),MATCH(R$3,'Mapping water'!$D$4:$U$4,0))*$D194</f>
        <v>0</v>
      </c>
      <c r="S194" s="32">
        <f>INDEX('Mapping water'!$D$5:$U$352,MATCH($B194,'Mapping water'!$B$5:$B$352,0),MATCH(S$3,'Mapping water'!$D$4:$U$4,0))*$D194</f>
        <v>0</v>
      </c>
      <c r="T194" s="32">
        <f>INDEX('Mapping water'!$D$5:$U$352,MATCH($B194,'Mapping water'!$B$5:$B$352,0),MATCH(T$3,'Mapping water'!$D$4:$U$4,0))*$D194</f>
        <v>0</v>
      </c>
      <c r="U194" s="32">
        <f>INDEX('Mapping water'!$D$5:$U$352,MATCH($B194,'Mapping water'!$B$5:$B$352,0),MATCH(U$3,'Mapping water'!$D$4:$U$4,0))*$D194</f>
        <v>0</v>
      </c>
      <c r="V194" s="32">
        <f>INDEX('Mapping water'!$D$5:$U$352,MATCH($B194,'Mapping water'!$B$5:$B$352,0),MATCH(V$3,'Mapping water'!$D$4:$U$4,0))*$D194</f>
        <v>0</v>
      </c>
      <c r="W194" s="32">
        <f>INDEX('Mapping water'!$D$5:$U$352,MATCH($B194,'Mapping water'!$B$5:$B$352,0),MATCH(W$3,'Mapping water'!$D$4:$U$4,0))*$D194</f>
        <v>0</v>
      </c>
      <c r="X194" s="32">
        <f>INDEX('Mapping water'!$D$5:$U$352,MATCH($B194,'Mapping water'!$B$5:$B$352,0),MATCH(X$3,'Mapping water'!$D$4:$U$4,0))*$D194</f>
        <v>155005</v>
      </c>
      <c r="Y194" s="32">
        <f>INDEX('Mapping water'!$D$5:$U$352,MATCH($B194,'Mapping water'!$B$5:$B$352,0),MATCH(Y$3,'Mapping water'!$D$4:$U$4,0))*$D194</f>
        <v>0</v>
      </c>
    </row>
    <row r="195" spans="1:25" x14ac:dyDescent="0.45">
      <c r="A195" s="10" t="s">
        <v>337</v>
      </c>
      <c r="B195" s="10" t="s">
        <v>338</v>
      </c>
      <c r="C195" s="10" t="s">
        <v>31</v>
      </c>
      <c r="D195" s="32">
        <f>INDEX('ONS data MYE 5'!$K$6:$K$445, MATCH($B195,'ONS data MYE 5'!$B$6:$B$445,0))</f>
        <v>117985</v>
      </c>
      <c r="E195" s="32">
        <f>INDEX('ONS data MYE 5'!$L$6:$L$445, MATCH($B195,'ONS data MYE 5'!$B$6:$B$445,0))</f>
        <v>229</v>
      </c>
      <c r="F195" s="32">
        <f t="shared" si="4"/>
        <v>5.43372200355424</v>
      </c>
      <c r="G195" s="32">
        <f t="shared" si="5"/>
        <v>29.525334811909502</v>
      </c>
      <c r="H195" s="32">
        <f>INDEX('Mapping water'!$D$5:$U$352,MATCH($B195,'Mapping water'!$B$5:$B$352,0),MATCH(H$3,'Mapping water'!$D$4:$U$4,0))*$D195</f>
        <v>0</v>
      </c>
      <c r="I195" s="32">
        <f>INDEX('Mapping water'!$D$5:$U$352,MATCH($B195,'Mapping water'!$B$5:$B$352,0),MATCH(I$3,'Mapping water'!$D$4:$U$4,0))*$D195</f>
        <v>0</v>
      </c>
      <c r="J195" s="32">
        <f>INDEX('Mapping water'!$D$5:$U$352,MATCH($B195,'Mapping water'!$B$5:$B$352,0),MATCH(J$3,'Mapping water'!$D$4:$U$4,0))*$D195</f>
        <v>0</v>
      </c>
      <c r="K195" s="32">
        <f>INDEX('Mapping water'!$D$5:$U$352,MATCH($B195,'Mapping water'!$B$5:$B$352,0),MATCH(K$3,'Mapping water'!$D$4:$U$4,0))*$D195</f>
        <v>0</v>
      </c>
      <c r="L195" s="32">
        <f>INDEX('Mapping water'!$D$5:$U$352,MATCH($B195,'Mapping water'!$B$5:$B$352,0),MATCH(L$3,'Mapping water'!$D$4:$U$4,0))*$D195</f>
        <v>0</v>
      </c>
      <c r="M195" s="32">
        <f>INDEX('Mapping water'!$D$5:$U$352,MATCH($B195,'Mapping water'!$B$5:$B$352,0),MATCH(M$3,'Mapping water'!$D$4:$U$4,0))*$D195</f>
        <v>0</v>
      </c>
      <c r="N195" s="32">
        <f>INDEX('Mapping water'!$D$5:$U$352,MATCH($B195,'Mapping water'!$B$5:$B$352,0),MATCH(N$3,'Mapping water'!$D$4:$U$4,0))*$D195</f>
        <v>0</v>
      </c>
      <c r="O195" s="32">
        <f>INDEX('Mapping water'!$D$5:$U$352,MATCH($B195,'Mapping water'!$B$5:$B$352,0),MATCH(O$3,'Mapping water'!$D$4:$U$4,0))*$D195</f>
        <v>0</v>
      </c>
      <c r="P195" s="32">
        <f>INDEX('Mapping water'!$D$5:$U$352,MATCH($B195,'Mapping water'!$B$5:$B$352,0),MATCH(P$3,'Mapping water'!$D$4:$U$4,0))*$D195</f>
        <v>0</v>
      </c>
      <c r="Q195" s="32">
        <f>INDEX('Mapping water'!$D$5:$U$352,MATCH($B195,'Mapping water'!$B$5:$B$352,0),MATCH(Q$3,'Mapping water'!$D$4:$U$4,0))*$D195</f>
        <v>0</v>
      </c>
      <c r="R195" s="32">
        <f>INDEX('Mapping water'!$D$5:$U$352,MATCH($B195,'Mapping water'!$B$5:$B$352,0),MATCH(R$3,'Mapping water'!$D$4:$U$4,0))*$D195</f>
        <v>0</v>
      </c>
      <c r="S195" s="32">
        <f>INDEX('Mapping water'!$D$5:$U$352,MATCH($B195,'Mapping water'!$B$5:$B$352,0),MATCH(S$3,'Mapping water'!$D$4:$U$4,0))*$D195</f>
        <v>0</v>
      </c>
      <c r="T195" s="32">
        <f>INDEX('Mapping water'!$D$5:$U$352,MATCH($B195,'Mapping water'!$B$5:$B$352,0),MATCH(T$3,'Mapping water'!$D$4:$U$4,0))*$D195</f>
        <v>0</v>
      </c>
      <c r="U195" s="32">
        <f>INDEX('Mapping water'!$D$5:$U$352,MATCH($B195,'Mapping water'!$B$5:$B$352,0),MATCH(U$3,'Mapping water'!$D$4:$U$4,0))*$D195</f>
        <v>11782.100084999998</v>
      </c>
      <c r="V195" s="32">
        <f>INDEX('Mapping water'!$D$5:$U$352,MATCH($B195,'Mapping water'!$B$5:$B$352,0),MATCH(V$3,'Mapping water'!$D$4:$U$4,0))*$D195</f>
        <v>0</v>
      </c>
      <c r="W195" s="32">
        <f>INDEX('Mapping water'!$D$5:$U$352,MATCH($B195,'Mapping water'!$B$5:$B$352,0),MATCH(W$3,'Mapping water'!$D$4:$U$4,0))*$D195</f>
        <v>0</v>
      </c>
      <c r="X195" s="32">
        <f>INDEX('Mapping water'!$D$5:$U$352,MATCH($B195,'Mapping water'!$B$5:$B$352,0),MATCH(X$3,'Mapping water'!$D$4:$U$4,0))*$D195</f>
        <v>106202.899915</v>
      </c>
      <c r="Y195" s="32">
        <f>INDEX('Mapping water'!$D$5:$U$352,MATCH($B195,'Mapping water'!$B$5:$B$352,0),MATCH(Y$3,'Mapping water'!$D$4:$U$4,0))*$D195</f>
        <v>0</v>
      </c>
    </row>
    <row r="196" spans="1:25" x14ac:dyDescent="0.45">
      <c r="A196" s="10" t="s">
        <v>339</v>
      </c>
      <c r="B196" s="10" t="s">
        <v>340</v>
      </c>
      <c r="C196" s="10" t="s">
        <v>31</v>
      </c>
      <c r="D196" s="32">
        <f>INDEX('ONS data MYE 5'!$K$6:$K$445, MATCH($B196,'ONS data MYE 5'!$B$6:$B$445,0))</f>
        <v>93680</v>
      </c>
      <c r="E196" s="32">
        <f>INDEX('ONS data MYE 5'!$L$6:$L$445, MATCH($B196,'ONS data MYE 5'!$B$6:$B$445,0))</f>
        <v>435</v>
      </c>
      <c r="F196" s="32">
        <f t="shared" si="4"/>
        <v>6.0753460310886842</v>
      </c>
      <c r="G196" s="32">
        <f t="shared" si="5"/>
        <v>36.909829397465025</v>
      </c>
      <c r="H196" s="32">
        <f>INDEX('Mapping water'!$D$5:$U$352,MATCH($B196,'Mapping water'!$B$5:$B$352,0),MATCH(H$3,'Mapping water'!$D$4:$U$4,0))*$D196</f>
        <v>0</v>
      </c>
      <c r="I196" s="32">
        <f>INDEX('Mapping water'!$D$5:$U$352,MATCH($B196,'Mapping water'!$B$5:$B$352,0),MATCH(I$3,'Mapping water'!$D$4:$U$4,0))*$D196</f>
        <v>0</v>
      </c>
      <c r="J196" s="32">
        <f>INDEX('Mapping water'!$D$5:$U$352,MATCH($B196,'Mapping water'!$B$5:$B$352,0),MATCH(J$3,'Mapping water'!$D$4:$U$4,0))*$D196</f>
        <v>0</v>
      </c>
      <c r="K196" s="32">
        <f>INDEX('Mapping water'!$D$5:$U$352,MATCH($B196,'Mapping water'!$B$5:$B$352,0),MATCH(K$3,'Mapping water'!$D$4:$U$4,0))*$D196</f>
        <v>0</v>
      </c>
      <c r="L196" s="32">
        <f>INDEX('Mapping water'!$D$5:$U$352,MATCH($B196,'Mapping water'!$B$5:$B$352,0),MATCH(L$3,'Mapping water'!$D$4:$U$4,0))*$D196</f>
        <v>0</v>
      </c>
      <c r="M196" s="32">
        <f>INDEX('Mapping water'!$D$5:$U$352,MATCH($B196,'Mapping water'!$B$5:$B$352,0),MATCH(M$3,'Mapping water'!$D$4:$U$4,0))*$D196</f>
        <v>0</v>
      </c>
      <c r="N196" s="32">
        <f>INDEX('Mapping water'!$D$5:$U$352,MATCH($B196,'Mapping water'!$B$5:$B$352,0),MATCH(N$3,'Mapping water'!$D$4:$U$4,0))*$D196</f>
        <v>0</v>
      </c>
      <c r="O196" s="32">
        <f>INDEX('Mapping water'!$D$5:$U$352,MATCH($B196,'Mapping water'!$B$5:$B$352,0),MATCH(O$3,'Mapping water'!$D$4:$U$4,0))*$D196</f>
        <v>0</v>
      </c>
      <c r="P196" s="32">
        <f>INDEX('Mapping water'!$D$5:$U$352,MATCH($B196,'Mapping water'!$B$5:$B$352,0),MATCH(P$3,'Mapping water'!$D$4:$U$4,0))*$D196</f>
        <v>0</v>
      </c>
      <c r="Q196" s="32">
        <f>INDEX('Mapping water'!$D$5:$U$352,MATCH($B196,'Mapping water'!$B$5:$B$352,0),MATCH(Q$3,'Mapping water'!$D$4:$U$4,0))*$D196</f>
        <v>0</v>
      </c>
      <c r="R196" s="32">
        <f>INDEX('Mapping water'!$D$5:$U$352,MATCH($B196,'Mapping water'!$B$5:$B$352,0),MATCH(R$3,'Mapping water'!$D$4:$U$4,0))*$D196</f>
        <v>0</v>
      </c>
      <c r="S196" s="32">
        <f>INDEX('Mapping water'!$D$5:$U$352,MATCH($B196,'Mapping water'!$B$5:$B$352,0),MATCH(S$3,'Mapping water'!$D$4:$U$4,0))*$D196</f>
        <v>0</v>
      </c>
      <c r="T196" s="32">
        <f>INDEX('Mapping water'!$D$5:$U$352,MATCH($B196,'Mapping water'!$B$5:$B$352,0),MATCH(T$3,'Mapping water'!$D$4:$U$4,0))*$D196</f>
        <v>0</v>
      </c>
      <c r="U196" s="32">
        <f>INDEX('Mapping water'!$D$5:$U$352,MATCH($B196,'Mapping water'!$B$5:$B$352,0),MATCH(U$3,'Mapping water'!$D$4:$U$4,0))*$D196</f>
        <v>0</v>
      </c>
      <c r="V196" s="32">
        <f>INDEX('Mapping water'!$D$5:$U$352,MATCH($B196,'Mapping water'!$B$5:$B$352,0),MATCH(V$3,'Mapping water'!$D$4:$U$4,0))*$D196</f>
        <v>0</v>
      </c>
      <c r="W196" s="32">
        <f>INDEX('Mapping water'!$D$5:$U$352,MATCH($B196,'Mapping water'!$B$5:$B$352,0),MATCH(W$3,'Mapping water'!$D$4:$U$4,0))*$D196</f>
        <v>0</v>
      </c>
      <c r="X196" s="32">
        <f>INDEX('Mapping water'!$D$5:$U$352,MATCH($B196,'Mapping water'!$B$5:$B$352,0),MATCH(X$3,'Mapping water'!$D$4:$U$4,0))*$D196</f>
        <v>93680</v>
      </c>
      <c r="Y196" s="32">
        <f>INDEX('Mapping water'!$D$5:$U$352,MATCH($B196,'Mapping water'!$B$5:$B$352,0),MATCH(Y$3,'Mapping water'!$D$4:$U$4,0))*$D196</f>
        <v>0</v>
      </c>
    </row>
    <row r="197" spans="1:25" x14ac:dyDescent="0.45">
      <c r="A197" s="10" t="s">
        <v>341</v>
      </c>
      <c r="B197" s="10" t="s">
        <v>342</v>
      </c>
      <c r="C197" s="10" t="s">
        <v>31</v>
      </c>
      <c r="D197" s="32">
        <f>INDEX('ONS data MYE 5'!$K$6:$K$445, MATCH($B197,'ONS data MYE 5'!$B$6:$B$445,0))</f>
        <v>95228</v>
      </c>
      <c r="E197" s="32">
        <f>INDEX('ONS data MYE 5'!$L$6:$L$445, MATCH($B197,'ONS data MYE 5'!$B$6:$B$445,0))</f>
        <v>2439</v>
      </c>
      <c r="F197" s="32">
        <f t="shared" si="4"/>
        <v>7.7993433982159202</v>
      </c>
      <c r="G197" s="32">
        <f t="shared" si="5"/>
        <v>60.829757443294255</v>
      </c>
      <c r="H197" s="32">
        <f>INDEX('Mapping water'!$D$5:$U$352,MATCH($B197,'Mapping water'!$B$5:$B$352,0),MATCH(H$3,'Mapping water'!$D$4:$U$4,0))*$D197</f>
        <v>0</v>
      </c>
      <c r="I197" s="32">
        <f>INDEX('Mapping water'!$D$5:$U$352,MATCH($B197,'Mapping water'!$B$5:$B$352,0),MATCH(I$3,'Mapping water'!$D$4:$U$4,0))*$D197</f>
        <v>0</v>
      </c>
      <c r="J197" s="32">
        <f>INDEX('Mapping water'!$D$5:$U$352,MATCH($B197,'Mapping water'!$B$5:$B$352,0),MATCH(J$3,'Mapping water'!$D$4:$U$4,0))*$D197</f>
        <v>0</v>
      </c>
      <c r="K197" s="32">
        <f>INDEX('Mapping water'!$D$5:$U$352,MATCH($B197,'Mapping water'!$B$5:$B$352,0),MATCH(K$3,'Mapping water'!$D$4:$U$4,0))*$D197</f>
        <v>0</v>
      </c>
      <c r="L197" s="32">
        <f>INDEX('Mapping water'!$D$5:$U$352,MATCH($B197,'Mapping water'!$B$5:$B$352,0),MATCH(L$3,'Mapping water'!$D$4:$U$4,0))*$D197</f>
        <v>0</v>
      </c>
      <c r="M197" s="32">
        <f>INDEX('Mapping water'!$D$5:$U$352,MATCH($B197,'Mapping water'!$B$5:$B$352,0),MATCH(M$3,'Mapping water'!$D$4:$U$4,0))*$D197</f>
        <v>0</v>
      </c>
      <c r="N197" s="32">
        <f>INDEX('Mapping water'!$D$5:$U$352,MATCH($B197,'Mapping water'!$B$5:$B$352,0),MATCH(N$3,'Mapping water'!$D$4:$U$4,0))*$D197</f>
        <v>0</v>
      </c>
      <c r="O197" s="32">
        <f>INDEX('Mapping water'!$D$5:$U$352,MATCH($B197,'Mapping water'!$B$5:$B$352,0),MATCH(O$3,'Mapping water'!$D$4:$U$4,0))*$D197</f>
        <v>0</v>
      </c>
      <c r="P197" s="32">
        <f>INDEX('Mapping water'!$D$5:$U$352,MATCH($B197,'Mapping water'!$B$5:$B$352,0),MATCH(P$3,'Mapping water'!$D$4:$U$4,0))*$D197</f>
        <v>0</v>
      </c>
      <c r="Q197" s="32">
        <f>INDEX('Mapping water'!$D$5:$U$352,MATCH($B197,'Mapping water'!$B$5:$B$352,0),MATCH(Q$3,'Mapping water'!$D$4:$U$4,0))*$D197</f>
        <v>0</v>
      </c>
      <c r="R197" s="32">
        <f>INDEX('Mapping water'!$D$5:$U$352,MATCH($B197,'Mapping water'!$B$5:$B$352,0),MATCH(R$3,'Mapping water'!$D$4:$U$4,0))*$D197</f>
        <v>0</v>
      </c>
      <c r="S197" s="32">
        <f>INDEX('Mapping water'!$D$5:$U$352,MATCH($B197,'Mapping water'!$B$5:$B$352,0),MATCH(S$3,'Mapping water'!$D$4:$U$4,0))*$D197</f>
        <v>0</v>
      </c>
      <c r="T197" s="32">
        <f>INDEX('Mapping water'!$D$5:$U$352,MATCH($B197,'Mapping water'!$B$5:$B$352,0),MATCH(T$3,'Mapping water'!$D$4:$U$4,0))*$D197</f>
        <v>0</v>
      </c>
      <c r="U197" s="32">
        <f>INDEX('Mapping water'!$D$5:$U$352,MATCH($B197,'Mapping water'!$B$5:$B$352,0),MATCH(U$3,'Mapping water'!$D$4:$U$4,0))*$D197</f>
        <v>0</v>
      </c>
      <c r="V197" s="32">
        <f>INDEX('Mapping water'!$D$5:$U$352,MATCH($B197,'Mapping water'!$B$5:$B$352,0),MATCH(V$3,'Mapping water'!$D$4:$U$4,0))*$D197</f>
        <v>0</v>
      </c>
      <c r="W197" s="32">
        <f>INDEX('Mapping water'!$D$5:$U$352,MATCH($B197,'Mapping water'!$B$5:$B$352,0),MATCH(W$3,'Mapping water'!$D$4:$U$4,0))*$D197</f>
        <v>0</v>
      </c>
      <c r="X197" s="32">
        <f>INDEX('Mapping water'!$D$5:$U$352,MATCH($B197,'Mapping water'!$B$5:$B$352,0),MATCH(X$3,'Mapping water'!$D$4:$U$4,0))*$D197</f>
        <v>95228</v>
      </c>
      <c r="Y197" s="32">
        <f>INDEX('Mapping water'!$D$5:$U$352,MATCH($B197,'Mapping water'!$B$5:$B$352,0),MATCH(Y$3,'Mapping water'!$D$4:$U$4,0))*$D197</f>
        <v>0</v>
      </c>
    </row>
    <row r="198" spans="1:25" x14ac:dyDescent="0.45">
      <c r="A198" s="10" t="s">
        <v>343</v>
      </c>
      <c r="B198" s="10" t="s">
        <v>344</v>
      </c>
      <c r="C198" s="10" t="s">
        <v>31</v>
      </c>
      <c r="D198" s="32">
        <f>INDEX('ONS data MYE 5'!$K$6:$K$445, MATCH($B198,'ONS data MYE 5'!$B$6:$B$445,0))</f>
        <v>123159</v>
      </c>
      <c r="E198" s="32">
        <f>INDEX('ONS data MYE 5'!$L$6:$L$445, MATCH($B198,'ONS data MYE 5'!$B$6:$B$445,0))</f>
        <v>212</v>
      </c>
      <c r="F198" s="32">
        <f t="shared" ref="F198:F261" si="6">LN(E198)</f>
        <v>5.3565862746720123</v>
      </c>
      <c r="G198" s="32">
        <f t="shared" ref="G198:G261" si="7">F198*F198</f>
        <v>28.693016518004587</v>
      </c>
      <c r="H198" s="32">
        <f>INDEX('Mapping water'!$D$5:$U$352,MATCH($B198,'Mapping water'!$B$5:$B$352,0),MATCH(H$3,'Mapping water'!$D$4:$U$4,0))*$D198</f>
        <v>0</v>
      </c>
      <c r="I198" s="32">
        <f>INDEX('Mapping water'!$D$5:$U$352,MATCH($B198,'Mapping water'!$B$5:$B$352,0),MATCH(I$3,'Mapping water'!$D$4:$U$4,0))*$D198</f>
        <v>0</v>
      </c>
      <c r="J198" s="32">
        <f>INDEX('Mapping water'!$D$5:$U$352,MATCH($B198,'Mapping water'!$B$5:$B$352,0),MATCH(J$3,'Mapping water'!$D$4:$U$4,0))*$D198</f>
        <v>0</v>
      </c>
      <c r="K198" s="32">
        <f>INDEX('Mapping water'!$D$5:$U$352,MATCH($B198,'Mapping water'!$B$5:$B$352,0),MATCH(K$3,'Mapping water'!$D$4:$U$4,0))*$D198</f>
        <v>0</v>
      </c>
      <c r="L198" s="32">
        <f>INDEX('Mapping water'!$D$5:$U$352,MATCH($B198,'Mapping water'!$B$5:$B$352,0),MATCH(L$3,'Mapping water'!$D$4:$U$4,0))*$D198</f>
        <v>0</v>
      </c>
      <c r="M198" s="32">
        <f>INDEX('Mapping water'!$D$5:$U$352,MATCH($B198,'Mapping water'!$B$5:$B$352,0),MATCH(M$3,'Mapping water'!$D$4:$U$4,0))*$D198</f>
        <v>0</v>
      </c>
      <c r="N198" s="32">
        <f>INDEX('Mapping water'!$D$5:$U$352,MATCH($B198,'Mapping water'!$B$5:$B$352,0),MATCH(N$3,'Mapping water'!$D$4:$U$4,0))*$D198</f>
        <v>0</v>
      </c>
      <c r="O198" s="32">
        <f>INDEX('Mapping water'!$D$5:$U$352,MATCH($B198,'Mapping water'!$B$5:$B$352,0),MATCH(O$3,'Mapping water'!$D$4:$U$4,0))*$D198</f>
        <v>0</v>
      </c>
      <c r="P198" s="32">
        <f>INDEX('Mapping water'!$D$5:$U$352,MATCH($B198,'Mapping water'!$B$5:$B$352,0),MATCH(P$3,'Mapping water'!$D$4:$U$4,0))*$D198</f>
        <v>0</v>
      </c>
      <c r="Q198" s="32">
        <f>INDEX('Mapping water'!$D$5:$U$352,MATCH($B198,'Mapping water'!$B$5:$B$352,0),MATCH(Q$3,'Mapping water'!$D$4:$U$4,0))*$D198</f>
        <v>0</v>
      </c>
      <c r="R198" s="32">
        <f>INDEX('Mapping water'!$D$5:$U$352,MATCH($B198,'Mapping water'!$B$5:$B$352,0),MATCH(R$3,'Mapping water'!$D$4:$U$4,0))*$D198</f>
        <v>0</v>
      </c>
      <c r="S198" s="32">
        <f>INDEX('Mapping water'!$D$5:$U$352,MATCH($B198,'Mapping water'!$B$5:$B$352,0),MATCH(S$3,'Mapping water'!$D$4:$U$4,0))*$D198</f>
        <v>0</v>
      </c>
      <c r="T198" s="32">
        <f>INDEX('Mapping water'!$D$5:$U$352,MATCH($B198,'Mapping water'!$B$5:$B$352,0),MATCH(T$3,'Mapping water'!$D$4:$U$4,0))*$D198</f>
        <v>0</v>
      </c>
      <c r="U198" s="32">
        <f>INDEX('Mapping water'!$D$5:$U$352,MATCH($B198,'Mapping water'!$B$5:$B$352,0),MATCH(U$3,'Mapping water'!$D$4:$U$4,0))*$D198</f>
        <v>0</v>
      </c>
      <c r="V198" s="32">
        <f>INDEX('Mapping water'!$D$5:$U$352,MATCH($B198,'Mapping water'!$B$5:$B$352,0),MATCH(V$3,'Mapping water'!$D$4:$U$4,0))*$D198</f>
        <v>0</v>
      </c>
      <c r="W198" s="32">
        <f>INDEX('Mapping water'!$D$5:$U$352,MATCH($B198,'Mapping water'!$B$5:$B$352,0),MATCH(W$3,'Mapping water'!$D$4:$U$4,0))*$D198</f>
        <v>0</v>
      </c>
      <c r="X198" s="32">
        <f>INDEX('Mapping water'!$D$5:$U$352,MATCH($B198,'Mapping water'!$B$5:$B$352,0),MATCH(X$3,'Mapping water'!$D$4:$U$4,0))*$D198</f>
        <v>123159</v>
      </c>
      <c r="Y198" s="32">
        <f>INDEX('Mapping water'!$D$5:$U$352,MATCH($B198,'Mapping water'!$B$5:$B$352,0),MATCH(Y$3,'Mapping water'!$D$4:$U$4,0))*$D198</f>
        <v>0</v>
      </c>
    </row>
    <row r="199" spans="1:25" x14ac:dyDescent="0.45">
      <c r="A199" s="10" t="s">
        <v>345</v>
      </c>
      <c r="B199" s="10" t="s">
        <v>346</v>
      </c>
      <c r="C199" s="10" t="s">
        <v>31</v>
      </c>
      <c r="D199" s="32">
        <f>INDEX('ONS data MYE 5'!$K$6:$K$445, MATCH($B199,'ONS data MYE 5'!$B$6:$B$445,0))</f>
        <v>161510</v>
      </c>
      <c r="E199" s="32">
        <f>INDEX('ONS data MYE 5'!$L$6:$L$445, MATCH($B199,'ONS data MYE 5'!$B$6:$B$445,0))</f>
        <v>411</v>
      </c>
      <c r="F199" s="32">
        <f t="shared" si="6"/>
        <v>6.0185932144962342</v>
      </c>
      <c r="G199" s="32">
        <f t="shared" si="7"/>
        <v>36.223464281580114</v>
      </c>
      <c r="H199" s="32">
        <f>INDEX('Mapping water'!$D$5:$U$352,MATCH($B199,'Mapping water'!$B$5:$B$352,0),MATCH(H$3,'Mapping water'!$D$4:$U$4,0))*$D199</f>
        <v>0</v>
      </c>
      <c r="I199" s="32">
        <f>INDEX('Mapping water'!$D$5:$U$352,MATCH($B199,'Mapping water'!$B$5:$B$352,0),MATCH(I$3,'Mapping water'!$D$4:$U$4,0))*$D199</f>
        <v>0</v>
      </c>
      <c r="J199" s="32">
        <f>INDEX('Mapping water'!$D$5:$U$352,MATCH($B199,'Mapping water'!$B$5:$B$352,0),MATCH(J$3,'Mapping water'!$D$4:$U$4,0))*$D199</f>
        <v>0</v>
      </c>
      <c r="K199" s="32">
        <f>INDEX('Mapping water'!$D$5:$U$352,MATCH($B199,'Mapping water'!$B$5:$B$352,0),MATCH(K$3,'Mapping water'!$D$4:$U$4,0))*$D199</f>
        <v>0</v>
      </c>
      <c r="L199" s="32">
        <f>INDEX('Mapping water'!$D$5:$U$352,MATCH($B199,'Mapping water'!$B$5:$B$352,0),MATCH(L$3,'Mapping water'!$D$4:$U$4,0))*$D199</f>
        <v>0</v>
      </c>
      <c r="M199" s="32">
        <f>INDEX('Mapping water'!$D$5:$U$352,MATCH($B199,'Mapping water'!$B$5:$B$352,0),MATCH(M$3,'Mapping water'!$D$4:$U$4,0))*$D199</f>
        <v>0</v>
      </c>
      <c r="N199" s="32">
        <f>INDEX('Mapping water'!$D$5:$U$352,MATCH($B199,'Mapping water'!$B$5:$B$352,0),MATCH(N$3,'Mapping water'!$D$4:$U$4,0))*$D199</f>
        <v>0</v>
      </c>
      <c r="O199" s="32">
        <f>INDEX('Mapping water'!$D$5:$U$352,MATCH($B199,'Mapping water'!$B$5:$B$352,0),MATCH(O$3,'Mapping water'!$D$4:$U$4,0))*$D199</f>
        <v>0</v>
      </c>
      <c r="P199" s="32">
        <f>INDEX('Mapping water'!$D$5:$U$352,MATCH($B199,'Mapping water'!$B$5:$B$352,0),MATCH(P$3,'Mapping water'!$D$4:$U$4,0))*$D199</f>
        <v>0</v>
      </c>
      <c r="Q199" s="32">
        <f>INDEX('Mapping water'!$D$5:$U$352,MATCH($B199,'Mapping water'!$B$5:$B$352,0),MATCH(Q$3,'Mapping water'!$D$4:$U$4,0))*$D199</f>
        <v>0</v>
      </c>
      <c r="R199" s="32">
        <f>INDEX('Mapping water'!$D$5:$U$352,MATCH($B199,'Mapping water'!$B$5:$B$352,0),MATCH(R$3,'Mapping water'!$D$4:$U$4,0))*$D199</f>
        <v>0</v>
      </c>
      <c r="S199" s="32">
        <f>INDEX('Mapping water'!$D$5:$U$352,MATCH($B199,'Mapping water'!$B$5:$B$352,0),MATCH(S$3,'Mapping water'!$D$4:$U$4,0))*$D199</f>
        <v>0</v>
      </c>
      <c r="T199" s="32">
        <f>INDEX('Mapping water'!$D$5:$U$352,MATCH($B199,'Mapping water'!$B$5:$B$352,0),MATCH(T$3,'Mapping water'!$D$4:$U$4,0))*$D199</f>
        <v>0</v>
      </c>
      <c r="U199" s="32">
        <f>INDEX('Mapping water'!$D$5:$U$352,MATCH($B199,'Mapping water'!$B$5:$B$352,0),MATCH(U$3,'Mapping water'!$D$4:$U$4,0))*$D199</f>
        <v>0</v>
      </c>
      <c r="V199" s="32">
        <f>INDEX('Mapping water'!$D$5:$U$352,MATCH($B199,'Mapping water'!$B$5:$B$352,0),MATCH(V$3,'Mapping water'!$D$4:$U$4,0))*$D199</f>
        <v>0</v>
      </c>
      <c r="W199" s="32">
        <f>INDEX('Mapping water'!$D$5:$U$352,MATCH($B199,'Mapping water'!$B$5:$B$352,0),MATCH(W$3,'Mapping water'!$D$4:$U$4,0))*$D199</f>
        <v>0</v>
      </c>
      <c r="X199" s="32">
        <f>INDEX('Mapping water'!$D$5:$U$352,MATCH($B199,'Mapping water'!$B$5:$B$352,0),MATCH(X$3,'Mapping water'!$D$4:$U$4,0))*$D199</f>
        <v>161510</v>
      </c>
      <c r="Y199" s="32">
        <f>INDEX('Mapping water'!$D$5:$U$352,MATCH($B199,'Mapping water'!$B$5:$B$352,0),MATCH(Y$3,'Mapping water'!$D$4:$U$4,0))*$D199</f>
        <v>0</v>
      </c>
    </row>
    <row r="200" spans="1:25" x14ac:dyDescent="0.45">
      <c r="A200" s="10" t="s">
        <v>347</v>
      </c>
      <c r="B200" s="10" t="s">
        <v>348</v>
      </c>
      <c r="C200" s="10" t="s">
        <v>31</v>
      </c>
      <c r="D200" s="32">
        <f>INDEX('ONS data MYE 5'!$K$6:$K$445, MATCH($B200,'ONS data MYE 5'!$B$6:$B$445,0))</f>
        <v>124583</v>
      </c>
      <c r="E200" s="32">
        <f>INDEX('ONS data MYE 5'!$L$6:$L$445, MATCH($B200,'ONS data MYE 5'!$B$6:$B$445,0))</f>
        <v>519</v>
      </c>
      <c r="F200" s="32">
        <f t="shared" si="6"/>
        <v>6.2519038831658884</v>
      </c>
      <c r="G200" s="32">
        <f t="shared" si="7"/>
        <v>39.086302164344715</v>
      </c>
      <c r="H200" s="32">
        <f>INDEX('Mapping water'!$D$5:$U$352,MATCH($B200,'Mapping water'!$B$5:$B$352,0),MATCH(H$3,'Mapping water'!$D$4:$U$4,0))*$D200</f>
        <v>0</v>
      </c>
      <c r="I200" s="32">
        <f>INDEX('Mapping water'!$D$5:$U$352,MATCH($B200,'Mapping water'!$B$5:$B$352,0),MATCH(I$3,'Mapping water'!$D$4:$U$4,0))*$D200</f>
        <v>0</v>
      </c>
      <c r="J200" s="32">
        <f>INDEX('Mapping water'!$D$5:$U$352,MATCH($B200,'Mapping water'!$B$5:$B$352,0),MATCH(J$3,'Mapping water'!$D$4:$U$4,0))*$D200</f>
        <v>0</v>
      </c>
      <c r="K200" s="32">
        <f>INDEX('Mapping water'!$D$5:$U$352,MATCH($B200,'Mapping water'!$B$5:$B$352,0),MATCH(K$3,'Mapping water'!$D$4:$U$4,0))*$D200</f>
        <v>0</v>
      </c>
      <c r="L200" s="32">
        <f>INDEX('Mapping water'!$D$5:$U$352,MATCH($B200,'Mapping water'!$B$5:$B$352,0),MATCH(L$3,'Mapping water'!$D$4:$U$4,0))*$D200</f>
        <v>0</v>
      </c>
      <c r="M200" s="32">
        <f>INDEX('Mapping water'!$D$5:$U$352,MATCH($B200,'Mapping water'!$B$5:$B$352,0),MATCH(M$3,'Mapping water'!$D$4:$U$4,0))*$D200</f>
        <v>0</v>
      </c>
      <c r="N200" s="32">
        <f>INDEX('Mapping water'!$D$5:$U$352,MATCH($B200,'Mapping water'!$B$5:$B$352,0),MATCH(N$3,'Mapping water'!$D$4:$U$4,0))*$D200</f>
        <v>0</v>
      </c>
      <c r="O200" s="32">
        <f>INDEX('Mapping water'!$D$5:$U$352,MATCH($B200,'Mapping water'!$B$5:$B$352,0),MATCH(O$3,'Mapping water'!$D$4:$U$4,0))*$D200</f>
        <v>0</v>
      </c>
      <c r="P200" s="32">
        <f>INDEX('Mapping water'!$D$5:$U$352,MATCH($B200,'Mapping water'!$B$5:$B$352,0),MATCH(P$3,'Mapping water'!$D$4:$U$4,0))*$D200</f>
        <v>0</v>
      </c>
      <c r="Q200" s="32">
        <f>INDEX('Mapping water'!$D$5:$U$352,MATCH($B200,'Mapping water'!$B$5:$B$352,0),MATCH(Q$3,'Mapping water'!$D$4:$U$4,0))*$D200</f>
        <v>0</v>
      </c>
      <c r="R200" s="32">
        <f>INDEX('Mapping water'!$D$5:$U$352,MATCH($B200,'Mapping water'!$B$5:$B$352,0),MATCH(R$3,'Mapping water'!$D$4:$U$4,0))*$D200</f>
        <v>0</v>
      </c>
      <c r="S200" s="32">
        <f>INDEX('Mapping water'!$D$5:$U$352,MATCH($B200,'Mapping water'!$B$5:$B$352,0),MATCH(S$3,'Mapping water'!$D$4:$U$4,0))*$D200</f>
        <v>0</v>
      </c>
      <c r="T200" s="32">
        <f>INDEX('Mapping water'!$D$5:$U$352,MATCH($B200,'Mapping water'!$B$5:$B$352,0),MATCH(T$3,'Mapping water'!$D$4:$U$4,0))*$D200</f>
        <v>0</v>
      </c>
      <c r="U200" s="32">
        <f>INDEX('Mapping water'!$D$5:$U$352,MATCH($B200,'Mapping water'!$B$5:$B$352,0),MATCH(U$3,'Mapping water'!$D$4:$U$4,0))*$D200</f>
        <v>0</v>
      </c>
      <c r="V200" s="32">
        <f>INDEX('Mapping water'!$D$5:$U$352,MATCH($B200,'Mapping water'!$B$5:$B$352,0),MATCH(V$3,'Mapping water'!$D$4:$U$4,0))*$D200</f>
        <v>0</v>
      </c>
      <c r="W200" s="32">
        <f>INDEX('Mapping water'!$D$5:$U$352,MATCH($B200,'Mapping water'!$B$5:$B$352,0),MATCH(W$3,'Mapping water'!$D$4:$U$4,0))*$D200</f>
        <v>0</v>
      </c>
      <c r="X200" s="32">
        <f>INDEX('Mapping water'!$D$5:$U$352,MATCH($B200,'Mapping water'!$B$5:$B$352,0),MATCH(X$3,'Mapping water'!$D$4:$U$4,0))*$D200</f>
        <v>124583</v>
      </c>
      <c r="Y200" s="32">
        <f>INDEX('Mapping water'!$D$5:$U$352,MATCH($B200,'Mapping water'!$B$5:$B$352,0),MATCH(Y$3,'Mapping water'!$D$4:$U$4,0))*$D200</f>
        <v>0</v>
      </c>
    </row>
    <row r="201" spans="1:25" x14ac:dyDescent="0.45">
      <c r="A201" s="10" t="s">
        <v>349</v>
      </c>
      <c r="B201" s="10" t="s">
        <v>350</v>
      </c>
      <c r="C201" s="10" t="s">
        <v>31</v>
      </c>
      <c r="D201" s="32">
        <f>INDEX('ONS data MYE 5'!$K$6:$K$445, MATCH($B201,'ONS data MYE 5'!$B$6:$B$445,0))</f>
        <v>116525</v>
      </c>
      <c r="E201" s="32">
        <f>INDEX('ONS data MYE 5'!$L$6:$L$445, MATCH($B201,'ONS data MYE 5'!$B$6:$B$445,0))</f>
        <v>352</v>
      </c>
      <c r="F201" s="32">
        <f t="shared" si="6"/>
        <v>5.8636311755980968</v>
      </c>
      <c r="G201" s="32">
        <f t="shared" si="7"/>
        <v>34.382170563445918</v>
      </c>
      <c r="H201" s="32">
        <f>INDEX('Mapping water'!$D$5:$U$352,MATCH($B201,'Mapping water'!$B$5:$B$352,0),MATCH(H$3,'Mapping water'!$D$4:$U$4,0))*$D201</f>
        <v>0</v>
      </c>
      <c r="I201" s="32">
        <f>INDEX('Mapping water'!$D$5:$U$352,MATCH($B201,'Mapping water'!$B$5:$B$352,0),MATCH(I$3,'Mapping water'!$D$4:$U$4,0))*$D201</f>
        <v>0</v>
      </c>
      <c r="J201" s="32">
        <f>INDEX('Mapping water'!$D$5:$U$352,MATCH($B201,'Mapping water'!$B$5:$B$352,0),MATCH(J$3,'Mapping water'!$D$4:$U$4,0))*$D201</f>
        <v>0</v>
      </c>
      <c r="K201" s="32">
        <f>INDEX('Mapping water'!$D$5:$U$352,MATCH($B201,'Mapping water'!$B$5:$B$352,0),MATCH(K$3,'Mapping water'!$D$4:$U$4,0))*$D201</f>
        <v>0</v>
      </c>
      <c r="L201" s="32">
        <f>INDEX('Mapping water'!$D$5:$U$352,MATCH($B201,'Mapping water'!$B$5:$B$352,0),MATCH(L$3,'Mapping water'!$D$4:$U$4,0))*$D201</f>
        <v>0</v>
      </c>
      <c r="M201" s="32">
        <f>INDEX('Mapping water'!$D$5:$U$352,MATCH($B201,'Mapping water'!$B$5:$B$352,0),MATCH(M$3,'Mapping water'!$D$4:$U$4,0))*$D201</f>
        <v>0</v>
      </c>
      <c r="N201" s="32">
        <f>INDEX('Mapping water'!$D$5:$U$352,MATCH($B201,'Mapping water'!$B$5:$B$352,0),MATCH(N$3,'Mapping water'!$D$4:$U$4,0))*$D201</f>
        <v>0</v>
      </c>
      <c r="O201" s="32">
        <f>INDEX('Mapping water'!$D$5:$U$352,MATCH($B201,'Mapping water'!$B$5:$B$352,0),MATCH(O$3,'Mapping water'!$D$4:$U$4,0))*$D201</f>
        <v>0</v>
      </c>
      <c r="P201" s="32">
        <f>INDEX('Mapping water'!$D$5:$U$352,MATCH($B201,'Mapping water'!$B$5:$B$352,0),MATCH(P$3,'Mapping water'!$D$4:$U$4,0))*$D201</f>
        <v>0</v>
      </c>
      <c r="Q201" s="32">
        <f>INDEX('Mapping water'!$D$5:$U$352,MATCH($B201,'Mapping water'!$B$5:$B$352,0),MATCH(Q$3,'Mapping water'!$D$4:$U$4,0))*$D201</f>
        <v>0</v>
      </c>
      <c r="R201" s="32">
        <f>INDEX('Mapping water'!$D$5:$U$352,MATCH($B201,'Mapping water'!$B$5:$B$352,0),MATCH(R$3,'Mapping water'!$D$4:$U$4,0))*$D201</f>
        <v>0</v>
      </c>
      <c r="S201" s="32">
        <f>INDEX('Mapping water'!$D$5:$U$352,MATCH($B201,'Mapping water'!$B$5:$B$352,0),MATCH(S$3,'Mapping water'!$D$4:$U$4,0))*$D201</f>
        <v>0</v>
      </c>
      <c r="T201" s="32">
        <f>INDEX('Mapping water'!$D$5:$U$352,MATCH($B201,'Mapping water'!$B$5:$B$352,0),MATCH(T$3,'Mapping water'!$D$4:$U$4,0))*$D201</f>
        <v>0</v>
      </c>
      <c r="U201" s="32">
        <f>INDEX('Mapping water'!$D$5:$U$352,MATCH($B201,'Mapping water'!$B$5:$B$352,0),MATCH(U$3,'Mapping water'!$D$4:$U$4,0))*$D201</f>
        <v>0</v>
      </c>
      <c r="V201" s="32">
        <f>INDEX('Mapping water'!$D$5:$U$352,MATCH($B201,'Mapping water'!$B$5:$B$352,0),MATCH(V$3,'Mapping water'!$D$4:$U$4,0))*$D201</f>
        <v>0</v>
      </c>
      <c r="W201" s="32">
        <f>INDEX('Mapping water'!$D$5:$U$352,MATCH($B201,'Mapping water'!$B$5:$B$352,0),MATCH(W$3,'Mapping water'!$D$4:$U$4,0))*$D201</f>
        <v>0</v>
      </c>
      <c r="X201" s="32">
        <f>INDEX('Mapping water'!$D$5:$U$352,MATCH($B201,'Mapping water'!$B$5:$B$352,0),MATCH(X$3,'Mapping water'!$D$4:$U$4,0))*$D201</f>
        <v>116525</v>
      </c>
      <c r="Y201" s="32">
        <f>INDEX('Mapping water'!$D$5:$U$352,MATCH($B201,'Mapping water'!$B$5:$B$352,0),MATCH(Y$3,'Mapping water'!$D$4:$U$4,0))*$D201</f>
        <v>0</v>
      </c>
    </row>
    <row r="202" spans="1:25" x14ac:dyDescent="0.45">
      <c r="A202" s="10" t="s">
        <v>351</v>
      </c>
      <c r="B202" s="10" t="s">
        <v>352</v>
      </c>
      <c r="C202" s="10" t="s">
        <v>31</v>
      </c>
      <c r="D202" s="32">
        <f>INDEX('ONS data MYE 5'!$K$6:$K$445, MATCH($B202,'ONS data MYE 5'!$B$6:$B$445,0))</f>
        <v>85340</v>
      </c>
      <c r="E202" s="32">
        <f>INDEX('ONS data MYE 5'!$L$6:$L$445, MATCH($B202,'ONS data MYE 5'!$B$6:$B$445,0))</f>
        <v>344</v>
      </c>
      <c r="F202" s="32">
        <f t="shared" si="6"/>
        <v>5.8406416573733981</v>
      </c>
      <c r="G202" s="32">
        <f t="shared" si="7"/>
        <v>34.113094969845477</v>
      </c>
      <c r="H202" s="32">
        <f>INDEX('Mapping water'!$D$5:$U$352,MATCH($B202,'Mapping water'!$B$5:$B$352,0),MATCH(H$3,'Mapping water'!$D$4:$U$4,0))*$D202</f>
        <v>0</v>
      </c>
      <c r="I202" s="32">
        <f>INDEX('Mapping water'!$D$5:$U$352,MATCH($B202,'Mapping water'!$B$5:$B$352,0),MATCH(I$3,'Mapping water'!$D$4:$U$4,0))*$D202</f>
        <v>0</v>
      </c>
      <c r="J202" s="32">
        <f>INDEX('Mapping water'!$D$5:$U$352,MATCH($B202,'Mapping water'!$B$5:$B$352,0),MATCH(J$3,'Mapping water'!$D$4:$U$4,0))*$D202</f>
        <v>0</v>
      </c>
      <c r="K202" s="32">
        <f>INDEX('Mapping water'!$D$5:$U$352,MATCH($B202,'Mapping water'!$B$5:$B$352,0),MATCH(K$3,'Mapping water'!$D$4:$U$4,0))*$D202</f>
        <v>0</v>
      </c>
      <c r="L202" s="32">
        <f>INDEX('Mapping water'!$D$5:$U$352,MATCH($B202,'Mapping water'!$B$5:$B$352,0),MATCH(L$3,'Mapping water'!$D$4:$U$4,0))*$D202</f>
        <v>0</v>
      </c>
      <c r="M202" s="32">
        <f>INDEX('Mapping water'!$D$5:$U$352,MATCH($B202,'Mapping water'!$B$5:$B$352,0),MATCH(M$3,'Mapping water'!$D$4:$U$4,0))*$D202</f>
        <v>0</v>
      </c>
      <c r="N202" s="32">
        <f>INDEX('Mapping water'!$D$5:$U$352,MATCH($B202,'Mapping water'!$B$5:$B$352,0),MATCH(N$3,'Mapping water'!$D$4:$U$4,0))*$D202</f>
        <v>0</v>
      </c>
      <c r="O202" s="32">
        <f>INDEX('Mapping water'!$D$5:$U$352,MATCH($B202,'Mapping water'!$B$5:$B$352,0),MATCH(O$3,'Mapping water'!$D$4:$U$4,0))*$D202</f>
        <v>0</v>
      </c>
      <c r="P202" s="32">
        <f>INDEX('Mapping water'!$D$5:$U$352,MATCH($B202,'Mapping water'!$B$5:$B$352,0),MATCH(P$3,'Mapping water'!$D$4:$U$4,0))*$D202</f>
        <v>0</v>
      </c>
      <c r="Q202" s="32">
        <f>INDEX('Mapping water'!$D$5:$U$352,MATCH($B202,'Mapping water'!$B$5:$B$352,0),MATCH(Q$3,'Mapping water'!$D$4:$U$4,0))*$D202</f>
        <v>0</v>
      </c>
      <c r="R202" s="32">
        <f>INDEX('Mapping water'!$D$5:$U$352,MATCH($B202,'Mapping water'!$B$5:$B$352,0),MATCH(R$3,'Mapping water'!$D$4:$U$4,0))*$D202</f>
        <v>0</v>
      </c>
      <c r="S202" s="32">
        <f>INDEX('Mapping water'!$D$5:$U$352,MATCH($B202,'Mapping water'!$B$5:$B$352,0),MATCH(S$3,'Mapping water'!$D$4:$U$4,0))*$D202</f>
        <v>0</v>
      </c>
      <c r="T202" s="32">
        <f>INDEX('Mapping water'!$D$5:$U$352,MATCH($B202,'Mapping water'!$B$5:$B$352,0),MATCH(T$3,'Mapping water'!$D$4:$U$4,0))*$D202</f>
        <v>0</v>
      </c>
      <c r="U202" s="32">
        <f>INDEX('Mapping water'!$D$5:$U$352,MATCH($B202,'Mapping water'!$B$5:$B$352,0),MATCH(U$3,'Mapping water'!$D$4:$U$4,0))*$D202</f>
        <v>0</v>
      </c>
      <c r="V202" s="32">
        <f>INDEX('Mapping water'!$D$5:$U$352,MATCH($B202,'Mapping water'!$B$5:$B$352,0),MATCH(V$3,'Mapping water'!$D$4:$U$4,0))*$D202</f>
        <v>0</v>
      </c>
      <c r="W202" s="32">
        <f>INDEX('Mapping water'!$D$5:$U$352,MATCH($B202,'Mapping water'!$B$5:$B$352,0),MATCH(W$3,'Mapping water'!$D$4:$U$4,0))*$D202</f>
        <v>85340</v>
      </c>
      <c r="X202" s="32">
        <f>INDEX('Mapping water'!$D$5:$U$352,MATCH($B202,'Mapping water'!$B$5:$B$352,0),MATCH(X$3,'Mapping water'!$D$4:$U$4,0))*$D202</f>
        <v>0</v>
      </c>
      <c r="Y202" s="32">
        <f>INDEX('Mapping water'!$D$5:$U$352,MATCH($B202,'Mapping water'!$B$5:$B$352,0),MATCH(Y$3,'Mapping water'!$D$4:$U$4,0))*$D202</f>
        <v>0</v>
      </c>
    </row>
    <row r="203" spans="1:25" x14ac:dyDescent="0.45">
      <c r="A203" s="10" t="s">
        <v>353</v>
      </c>
      <c r="B203" s="10" t="s">
        <v>354</v>
      </c>
      <c r="C203" s="10" t="s">
        <v>31</v>
      </c>
      <c r="D203" s="32">
        <f>INDEX('ONS data MYE 5'!$K$6:$K$445, MATCH($B203,'ONS data MYE 5'!$B$6:$B$445,0))</f>
        <v>144664</v>
      </c>
      <c r="E203" s="32">
        <f>INDEX('ONS data MYE 5'!$L$6:$L$445, MATCH($B203,'ONS data MYE 5'!$B$6:$B$445,0))</f>
        <v>433</v>
      </c>
      <c r="F203" s="32">
        <f t="shared" si="6"/>
        <v>6.0707377280024897</v>
      </c>
      <c r="G203" s="32">
        <f t="shared" si="7"/>
        <v>36.853856562192831</v>
      </c>
      <c r="H203" s="32">
        <f>INDEX('Mapping water'!$D$5:$U$352,MATCH($B203,'Mapping water'!$B$5:$B$352,0),MATCH(H$3,'Mapping water'!$D$4:$U$4,0))*$D203</f>
        <v>0</v>
      </c>
      <c r="I203" s="32">
        <f>INDEX('Mapping water'!$D$5:$U$352,MATCH($B203,'Mapping water'!$B$5:$B$352,0),MATCH(I$3,'Mapping water'!$D$4:$U$4,0))*$D203</f>
        <v>0</v>
      </c>
      <c r="J203" s="32">
        <f>INDEX('Mapping water'!$D$5:$U$352,MATCH($B203,'Mapping water'!$B$5:$B$352,0),MATCH(J$3,'Mapping water'!$D$4:$U$4,0))*$D203</f>
        <v>0</v>
      </c>
      <c r="K203" s="32">
        <f>INDEX('Mapping water'!$D$5:$U$352,MATCH($B203,'Mapping water'!$B$5:$B$352,0),MATCH(K$3,'Mapping water'!$D$4:$U$4,0))*$D203</f>
        <v>0</v>
      </c>
      <c r="L203" s="32">
        <f>INDEX('Mapping water'!$D$5:$U$352,MATCH($B203,'Mapping water'!$B$5:$B$352,0),MATCH(L$3,'Mapping water'!$D$4:$U$4,0))*$D203</f>
        <v>0</v>
      </c>
      <c r="M203" s="32">
        <f>INDEX('Mapping water'!$D$5:$U$352,MATCH($B203,'Mapping water'!$B$5:$B$352,0),MATCH(M$3,'Mapping water'!$D$4:$U$4,0))*$D203</f>
        <v>0</v>
      </c>
      <c r="N203" s="32">
        <f>INDEX('Mapping water'!$D$5:$U$352,MATCH($B203,'Mapping water'!$B$5:$B$352,0),MATCH(N$3,'Mapping water'!$D$4:$U$4,0))*$D203</f>
        <v>0</v>
      </c>
      <c r="O203" s="32">
        <f>INDEX('Mapping water'!$D$5:$U$352,MATCH($B203,'Mapping water'!$B$5:$B$352,0),MATCH(O$3,'Mapping water'!$D$4:$U$4,0))*$D203</f>
        <v>0</v>
      </c>
      <c r="P203" s="32">
        <f>INDEX('Mapping water'!$D$5:$U$352,MATCH($B203,'Mapping water'!$B$5:$B$352,0),MATCH(P$3,'Mapping water'!$D$4:$U$4,0))*$D203</f>
        <v>0</v>
      </c>
      <c r="Q203" s="32">
        <f>INDEX('Mapping water'!$D$5:$U$352,MATCH($B203,'Mapping water'!$B$5:$B$352,0),MATCH(Q$3,'Mapping water'!$D$4:$U$4,0))*$D203</f>
        <v>0</v>
      </c>
      <c r="R203" s="32">
        <f>INDEX('Mapping water'!$D$5:$U$352,MATCH($B203,'Mapping water'!$B$5:$B$352,0),MATCH(R$3,'Mapping water'!$D$4:$U$4,0))*$D203</f>
        <v>0</v>
      </c>
      <c r="S203" s="32">
        <f>INDEX('Mapping water'!$D$5:$U$352,MATCH($B203,'Mapping water'!$B$5:$B$352,0),MATCH(S$3,'Mapping water'!$D$4:$U$4,0))*$D203</f>
        <v>0</v>
      </c>
      <c r="T203" s="32">
        <f>INDEX('Mapping water'!$D$5:$U$352,MATCH($B203,'Mapping water'!$B$5:$B$352,0),MATCH(T$3,'Mapping water'!$D$4:$U$4,0))*$D203</f>
        <v>0</v>
      </c>
      <c r="U203" s="32">
        <f>INDEX('Mapping water'!$D$5:$U$352,MATCH($B203,'Mapping water'!$B$5:$B$352,0),MATCH(U$3,'Mapping water'!$D$4:$U$4,0))*$D203</f>
        <v>0</v>
      </c>
      <c r="V203" s="32">
        <f>INDEX('Mapping water'!$D$5:$U$352,MATCH($B203,'Mapping water'!$B$5:$B$352,0),MATCH(V$3,'Mapping water'!$D$4:$U$4,0))*$D203</f>
        <v>0</v>
      </c>
      <c r="W203" s="32">
        <f>INDEX('Mapping water'!$D$5:$U$352,MATCH($B203,'Mapping water'!$B$5:$B$352,0),MATCH(W$3,'Mapping water'!$D$4:$U$4,0))*$D203</f>
        <v>0</v>
      </c>
      <c r="X203" s="32">
        <f>INDEX('Mapping water'!$D$5:$U$352,MATCH($B203,'Mapping water'!$B$5:$B$352,0),MATCH(X$3,'Mapping water'!$D$4:$U$4,0))*$D203</f>
        <v>144664</v>
      </c>
      <c r="Y203" s="32">
        <f>INDEX('Mapping water'!$D$5:$U$352,MATCH($B203,'Mapping water'!$B$5:$B$352,0),MATCH(Y$3,'Mapping water'!$D$4:$U$4,0))*$D203</f>
        <v>0</v>
      </c>
    </row>
    <row r="204" spans="1:25" x14ac:dyDescent="0.45">
      <c r="A204" s="10" t="s">
        <v>397</v>
      </c>
      <c r="B204" s="10" t="s">
        <v>398</v>
      </c>
      <c r="C204" s="10" t="s">
        <v>31</v>
      </c>
      <c r="D204" s="32">
        <f>INDEX('ONS data MYE 5'!$K$6:$K$445, MATCH($B204,'ONS data MYE 5'!$B$6:$B$445,0))</f>
        <v>273212</v>
      </c>
      <c r="E204" s="32">
        <f>INDEX('ONS data MYE 5'!$L$6:$L$445, MATCH($B204,'ONS data MYE 5'!$B$6:$B$445,0))</f>
        <v>1412</v>
      </c>
      <c r="F204" s="32">
        <f t="shared" si="6"/>
        <v>7.2527624180531873</v>
      </c>
      <c r="G204" s="32">
        <f t="shared" si="7"/>
        <v>52.602562692724717</v>
      </c>
      <c r="H204" s="32">
        <f>INDEX('Mapping water'!$D$5:$U$352,MATCH($B204,'Mapping water'!$B$5:$B$352,0),MATCH(H$3,'Mapping water'!$D$4:$U$4,0))*$D204</f>
        <v>0</v>
      </c>
      <c r="I204" s="32">
        <f>INDEX('Mapping water'!$D$5:$U$352,MATCH($B204,'Mapping water'!$B$5:$B$352,0),MATCH(I$3,'Mapping water'!$D$4:$U$4,0))*$D204</f>
        <v>0</v>
      </c>
      <c r="J204" s="32">
        <f>INDEX('Mapping water'!$D$5:$U$352,MATCH($B204,'Mapping water'!$B$5:$B$352,0),MATCH(J$3,'Mapping water'!$D$4:$U$4,0))*$D204</f>
        <v>0</v>
      </c>
      <c r="K204" s="32">
        <f>INDEX('Mapping water'!$D$5:$U$352,MATCH($B204,'Mapping water'!$B$5:$B$352,0),MATCH(K$3,'Mapping water'!$D$4:$U$4,0))*$D204</f>
        <v>273212</v>
      </c>
      <c r="L204" s="32">
        <f>INDEX('Mapping water'!$D$5:$U$352,MATCH($B204,'Mapping water'!$B$5:$B$352,0),MATCH(L$3,'Mapping water'!$D$4:$U$4,0))*$D204</f>
        <v>0</v>
      </c>
      <c r="M204" s="32">
        <f>INDEX('Mapping water'!$D$5:$U$352,MATCH($B204,'Mapping water'!$B$5:$B$352,0),MATCH(M$3,'Mapping water'!$D$4:$U$4,0))*$D204</f>
        <v>0</v>
      </c>
      <c r="N204" s="32">
        <f>INDEX('Mapping water'!$D$5:$U$352,MATCH($B204,'Mapping water'!$B$5:$B$352,0),MATCH(N$3,'Mapping water'!$D$4:$U$4,0))*$D204</f>
        <v>0</v>
      </c>
      <c r="O204" s="32">
        <f>INDEX('Mapping water'!$D$5:$U$352,MATCH($B204,'Mapping water'!$B$5:$B$352,0),MATCH(O$3,'Mapping water'!$D$4:$U$4,0))*$D204</f>
        <v>0</v>
      </c>
      <c r="P204" s="32">
        <f>INDEX('Mapping water'!$D$5:$U$352,MATCH($B204,'Mapping water'!$B$5:$B$352,0),MATCH(P$3,'Mapping water'!$D$4:$U$4,0))*$D204</f>
        <v>0</v>
      </c>
      <c r="Q204" s="32">
        <f>INDEX('Mapping water'!$D$5:$U$352,MATCH($B204,'Mapping water'!$B$5:$B$352,0),MATCH(Q$3,'Mapping water'!$D$4:$U$4,0))*$D204</f>
        <v>0</v>
      </c>
      <c r="R204" s="32">
        <f>INDEX('Mapping water'!$D$5:$U$352,MATCH($B204,'Mapping water'!$B$5:$B$352,0),MATCH(R$3,'Mapping water'!$D$4:$U$4,0))*$D204</f>
        <v>0</v>
      </c>
      <c r="S204" s="32">
        <f>INDEX('Mapping water'!$D$5:$U$352,MATCH($B204,'Mapping water'!$B$5:$B$352,0),MATCH(S$3,'Mapping water'!$D$4:$U$4,0))*$D204</f>
        <v>0</v>
      </c>
      <c r="T204" s="32">
        <f>INDEX('Mapping water'!$D$5:$U$352,MATCH($B204,'Mapping water'!$B$5:$B$352,0),MATCH(T$3,'Mapping water'!$D$4:$U$4,0))*$D204</f>
        <v>0</v>
      </c>
      <c r="U204" s="32">
        <f>INDEX('Mapping water'!$D$5:$U$352,MATCH($B204,'Mapping water'!$B$5:$B$352,0),MATCH(U$3,'Mapping water'!$D$4:$U$4,0))*$D204</f>
        <v>0</v>
      </c>
      <c r="V204" s="32">
        <f>INDEX('Mapping water'!$D$5:$U$352,MATCH($B204,'Mapping water'!$B$5:$B$352,0),MATCH(V$3,'Mapping water'!$D$4:$U$4,0))*$D204</f>
        <v>0</v>
      </c>
      <c r="W204" s="32">
        <f>INDEX('Mapping water'!$D$5:$U$352,MATCH($B204,'Mapping water'!$B$5:$B$352,0),MATCH(W$3,'Mapping water'!$D$4:$U$4,0))*$D204</f>
        <v>0</v>
      </c>
      <c r="X204" s="32">
        <f>INDEX('Mapping water'!$D$5:$U$352,MATCH($B204,'Mapping water'!$B$5:$B$352,0),MATCH(X$3,'Mapping water'!$D$4:$U$4,0))*$D204</f>
        <v>0</v>
      </c>
      <c r="Y204" s="32">
        <f>INDEX('Mapping water'!$D$5:$U$352,MATCH($B204,'Mapping water'!$B$5:$B$352,0),MATCH(Y$3,'Mapping water'!$D$4:$U$4,0))*$D204</f>
        <v>0</v>
      </c>
    </row>
    <row r="205" spans="1:25" x14ac:dyDescent="0.45">
      <c r="A205" s="10" t="s">
        <v>399</v>
      </c>
      <c r="B205" s="10" t="s">
        <v>400</v>
      </c>
      <c r="C205" s="10" t="s">
        <v>31</v>
      </c>
      <c r="D205" s="32">
        <f>INDEX('ONS data MYE 5'!$K$6:$K$445, MATCH($B205,'ONS data MYE 5'!$B$6:$B$445,0))</f>
        <v>280650</v>
      </c>
      <c r="E205" s="32">
        <f>INDEX('ONS data MYE 5'!$L$6:$L$445, MATCH($B205,'ONS data MYE 5'!$B$6:$B$445,0))</f>
        <v>3390</v>
      </c>
      <c r="F205" s="32">
        <f t="shared" si="6"/>
        <v>8.1285852003744967</v>
      </c>
      <c r="G205" s="32">
        <f t="shared" si="7"/>
        <v>66.073897359747292</v>
      </c>
      <c r="H205" s="32">
        <f>INDEX('Mapping water'!$D$5:$U$352,MATCH($B205,'Mapping water'!$B$5:$B$352,0),MATCH(H$3,'Mapping water'!$D$4:$U$4,0))*$D205</f>
        <v>0</v>
      </c>
      <c r="I205" s="32">
        <f>INDEX('Mapping water'!$D$5:$U$352,MATCH($B205,'Mapping water'!$B$5:$B$352,0),MATCH(I$3,'Mapping water'!$D$4:$U$4,0))*$D205</f>
        <v>0</v>
      </c>
      <c r="J205" s="32">
        <f>INDEX('Mapping water'!$D$5:$U$352,MATCH($B205,'Mapping water'!$B$5:$B$352,0),MATCH(J$3,'Mapping water'!$D$4:$U$4,0))*$D205</f>
        <v>0</v>
      </c>
      <c r="K205" s="32">
        <f>INDEX('Mapping water'!$D$5:$U$352,MATCH($B205,'Mapping water'!$B$5:$B$352,0),MATCH(K$3,'Mapping water'!$D$4:$U$4,0))*$D205</f>
        <v>280650</v>
      </c>
      <c r="L205" s="32">
        <f>INDEX('Mapping water'!$D$5:$U$352,MATCH($B205,'Mapping water'!$B$5:$B$352,0),MATCH(L$3,'Mapping water'!$D$4:$U$4,0))*$D205</f>
        <v>0</v>
      </c>
      <c r="M205" s="32">
        <f>INDEX('Mapping water'!$D$5:$U$352,MATCH($B205,'Mapping water'!$B$5:$B$352,0),MATCH(M$3,'Mapping water'!$D$4:$U$4,0))*$D205</f>
        <v>0</v>
      </c>
      <c r="N205" s="32">
        <f>INDEX('Mapping water'!$D$5:$U$352,MATCH($B205,'Mapping water'!$B$5:$B$352,0),MATCH(N$3,'Mapping water'!$D$4:$U$4,0))*$D205</f>
        <v>0</v>
      </c>
      <c r="O205" s="32">
        <f>INDEX('Mapping water'!$D$5:$U$352,MATCH($B205,'Mapping water'!$B$5:$B$352,0),MATCH(O$3,'Mapping water'!$D$4:$U$4,0))*$D205</f>
        <v>0</v>
      </c>
      <c r="P205" s="32">
        <f>INDEX('Mapping water'!$D$5:$U$352,MATCH($B205,'Mapping water'!$B$5:$B$352,0),MATCH(P$3,'Mapping water'!$D$4:$U$4,0))*$D205</f>
        <v>0</v>
      </c>
      <c r="Q205" s="32">
        <f>INDEX('Mapping water'!$D$5:$U$352,MATCH($B205,'Mapping water'!$B$5:$B$352,0),MATCH(Q$3,'Mapping water'!$D$4:$U$4,0))*$D205</f>
        <v>0</v>
      </c>
      <c r="R205" s="32">
        <f>INDEX('Mapping water'!$D$5:$U$352,MATCH($B205,'Mapping water'!$B$5:$B$352,0),MATCH(R$3,'Mapping water'!$D$4:$U$4,0))*$D205</f>
        <v>0</v>
      </c>
      <c r="S205" s="32">
        <f>INDEX('Mapping water'!$D$5:$U$352,MATCH($B205,'Mapping water'!$B$5:$B$352,0),MATCH(S$3,'Mapping water'!$D$4:$U$4,0))*$D205</f>
        <v>0</v>
      </c>
      <c r="T205" s="32">
        <f>INDEX('Mapping water'!$D$5:$U$352,MATCH($B205,'Mapping water'!$B$5:$B$352,0),MATCH(T$3,'Mapping water'!$D$4:$U$4,0))*$D205</f>
        <v>0</v>
      </c>
      <c r="U205" s="32">
        <f>INDEX('Mapping water'!$D$5:$U$352,MATCH($B205,'Mapping water'!$B$5:$B$352,0),MATCH(U$3,'Mapping water'!$D$4:$U$4,0))*$D205</f>
        <v>0</v>
      </c>
      <c r="V205" s="32">
        <f>INDEX('Mapping water'!$D$5:$U$352,MATCH($B205,'Mapping water'!$B$5:$B$352,0),MATCH(V$3,'Mapping water'!$D$4:$U$4,0))*$D205</f>
        <v>0</v>
      </c>
      <c r="W205" s="32">
        <f>INDEX('Mapping water'!$D$5:$U$352,MATCH($B205,'Mapping water'!$B$5:$B$352,0),MATCH(W$3,'Mapping water'!$D$4:$U$4,0))*$D205</f>
        <v>0</v>
      </c>
      <c r="X205" s="32">
        <f>INDEX('Mapping water'!$D$5:$U$352,MATCH($B205,'Mapping water'!$B$5:$B$352,0),MATCH(X$3,'Mapping water'!$D$4:$U$4,0))*$D205</f>
        <v>0</v>
      </c>
      <c r="Y205" s="32">
        <f>INDEX('Mapping water'!$D$5:$U$352,MATCH($B205,'Mapping water'!$B$5:$B$352,0),MATCH(Y$3,'Mapping water'!$D$4:$U$4,0))*$D205</f>
        <v>0</v>
      </c>
    </row>
    <row r="206" spans="1:25" x14ac:dyDescent="0.45">
      <c r="A206" s="10" t="s">
        <v>401</v>
      </c>
      <c r="B206" s="10" t="s">
        <v>402</v>
      </c>
      <c r="C206" s="10" t="s">
        <v>31</v>
      </c>
      <c r="D206" s="32">
        <f>INDEX('ONS data MYE 5'!$K$6:$K$445, MATCH($B206,'ONS data MYE 5'!$B$6:$B$445,0))</f>
        <v>242106</v>
      </c>
      <c r="E206" s="32">
        <f>INDEX('ONS data MYE 5'!$L$6:$L$445, MATCH($B206,'ONS data MYE 5'!$B$6:$B$445,0))</f>
        <v>4850</v>
      </c>
      <c r="F206" s="32">
        <f t="shared" si="6"/>
        <v>8.4867339839315292</v>
      </c>
      <c r="G206" s="32">
        <f t="shared" si="7"/>
        <v>72.024653714018328</v>
      </c>
      <c r="H206" s="32">
        <f>INDEX('Mapping water'!$D$5:$U$352,MATCH($B206,'Mapping water'!$B$5:$B$352,0),MATCH(H$3,'Mapping water'!$D$4:$U$4,0))*$D206</f>
        <v>0</v>
      </c>
      <c r="I206" s="32">
        <f>INDEX('Mapping water'!$D$5:$U$352,MATCH($B206,'Mapping water'!$B$5:$B$352,0),MATCH(I$3,'Mapping water'!$D$4:$U$4,0))*$D206</f>
        <v>0</v>
      </c>
      <c r="J206" s="32">
        <f>INDEX('Mapping water'!$D$5:$U$352,MATCH($B206,'Mapping water'!$B$5:$B$352,0),MATCH(J$3,'Mapping water'!$D$4:$U$4,0))*$D206</f>
        <v>0</v>
      </c>
      <c r="K206" s="32">
        <f>INDEX('Mapping water'!$D$5:$U$352,MATCH($B206,'Mapping water'!$B$5:$B$352,0),MATCH(K$3,'Mapping water'!$D$4:$U$4,0))*$D206</f>
        <v>242106</v>
      </c>
      <c r="L206" s="32">
        <f>INDEX('Mapping water'!$D$5:$U$352,MATCH($B206,'Mapping water'!$B$5:$B$352,0),MATCH(L$3,'Mapping water'!$D$4:$U$4,0))*$D206</f>
        <v>0</v>
      </c>
      <c r="M206" s="32">
        <f>INDEX('Mapping water'!$D$5:$U$352,MATCH($B206,'Mapping water'!$B$5:$B$352,0),MATCH(M$3,'Mapping water'!$D$4:$U$4,0))*$D206</f>
        <v>0</v>
      </c>
      <c r="N206" s="32">
        <f>INDEX('Mapping water'!$D$5:$U$352,MATCH($B206,'Mapping water'!$B$5:$B$352,0),MATCH(N$3,'Mapping water'!$D$4:$U$4,0))*$D206</f>
        <v>0</v>
      </c>
      <c r="O206" s="32">
        <f>INDEX('Mapping water'!$D$5:$U$352,MATCH($B206,'Mapping water'!$B$5:$B$352,0),MATCH(O$3,'Mapping water'!$D$4:$U$4,0))*$D206</f>
        <v>0</v>
      </c>
      <c r="P206" s="32">
        <f>INDEX('Mapping water'!$D$5:$U$352,MATCH($B206,'Mapping water'!$B$5:$B$352,0),MATCH(P$3,'Mapping water'!$D$4:$U$4,0))*$D206</f>
        <v>0</v>
      </c>
      <c r="Q206" s="32">
        <f>INDEX('Mapping water'!$D$5:$U$352,MATCH($B206,'Mapping water'!$B$5:$B$352,0),MATCH(Q$3,'Mapping water'!$D$4:$U$4,0))*$D206</f>
        <v>0</v>
      </c>
      <c r="R206" s="32">
        <f>INDEX('Mapping water'!$D$5:$U$352,MATCH($B206,'Mapping water'!$B$5:$B$352,0),MATCH(R$3,'Mapping water'!$D$4:$U$4,0))*$D206</f>
        <v>0</v>
      </c>
      <c r="S206" s="32">
        <f>INDEX('Mapping water'!$D$5:$U$352,MATCH($B206,'Mapping water'!$B$5:$B$352,0),MATCH(S$3,'Mapping water'!$D$4:$U$4,0))*$D206</f>
        <v>0</v>
      </c>
      <c r="T206" s="32">
        <f>INDEX('Mapping water'!$D$5:$U$352,MATCH($B206,'Mapping water'!$B$5:$B$352,0),MATCH(T$3,'Mapping water'!$D$4:$U$4,0))*$D206</f>
        <v>0</v>
      </c>
      <c r="U206" s="32">
        <f>INDEX('Mapping water'!$D$5:$U$352,MATCH($B206,'Mapping water'!$B$5:$B$352,0),MATCH(U$3,'Mapping water'!$D$4:$U$4,0))*$D206</f>
        <v>0</v>
      </c>
      <c r="V206" s="32">
        <f>INDEX('Mapping water'!$D$5:$U$352,MATCH($B206,'Mapping water'!$B$5:$B$352,0),MATCH(V$3,'Mapping water'!$D$4:$U$4,0))*$D206</f>
        <v>0</v>
      </c>
      <c r="W206" s="32">
        <f>INDEX('Mapping water'!$D$5:$U$352,MATCH($B206,'Mapping water'!$B$5:$B$352,0),MATCH(W$3,'Mapping water'!$D$4:$U$4,0))*$D206</f>
        <v>0</v>
      </c>
      <c r="X206" s="32">
        <f>INDEX('Mapping water'!$D$5:$U$352,MATCH($B206,'Mapping water'!$B$5:$B$352,0),MATCH(X$3,'Mapping water'!$D$4:$U$4,0))*$D206</f>
        <v>0</v>
      </c>
      <c r="Y206" s="32">
        <f>INDEX('Mapping water'!$D$5:$U$352,MATCH($B206,'Mapping water'!$B$5:$B$352,0),MATCH(Y$3,'Mapping water'!$D$4:$U$4,0))*$D206</f>
        <v>0</v>
      </c>
    </row>
    <row r="207" spans="1:25" x14ac:dyDescent="0.45">
      <c r="A207" s="10" t="s">
        <v>403</v>
      </c>
      <c r="B207" s="10" t="s">
        <v>404</v>
      </c>
      <c r="C207" s="10" t="s">
        <v>31</v>
      </c>
      <c r="D207" s="32">
        <f>INDEX('ONS data MYE 5'!$K$6:$K$445, MATCH($B207,'ONS data MYE 5'!$B$6:$B$445,0))</f>
        <v>139332</v>
      </c>
      <c r="E207" s="32">
        <f>INDEX('ONS data MYE 5'!$L$6:$L$445, MATCH($B207,'ONS data MYE 5'!$B$6:$B$445,0))</f>
        <v>367</v>
      </c>
      <c r="F207" s="32">
        <f t="shared" si="6"/>
        <v>5.9053618480545707</v>
      </c>
      <c r="G207" s="32">
        <f t="shared" si="7"/>
        <v>34.873298556458494</v>
      </c>
      <c r="H207" s="32">
        <f>INDEX('Mapping water'!$D$5:$U$352,MATCH($B207,'Mapping water'!$B$5:$B$352,0),MATCH(H$3,'Mapping water'!$D$4:$U$4,0))*$D207</f>
        <v>0</v>
      </c>
      <c r="I207" s="32">
        <f>INDEX('Mapping water'!$D$5:$U$352,MATCH($B207,'Mapping water'!$B$5:$B$352,0),MATCH(I$3,'Mapping water'!$D$4:$U$4,0))*$D207</f>
        <v>0</v>
      </c>
      <c r="J207" s="32">
        <f>INDEX('Mapping water'!$D$5:$U$352,MATCH($B207,'Mapping water'!$B$5:$B$352,0),MATCH(J$3,'Mapping water'!$D$4:$U$4,0))*$D207</f>
        <v>0</v>
      </c>
      <c r="K207" s="32">
        <f>INDEX('Mapping water'!$D$5:$U$352,MATCH($B207,'Mapping water'!$B$5:$B$352,0),MATCH(K$3,'Mapping water'!$D$4:$U$4,0))*$D207</f>
        <v>139332</v>
      </c>
      <c r="L207" s="32">
        <f>INDEX('Mapping water'!$D$5:$U$352,MATCH($B207,'Mapping water'!$B$5:$B$352,0),MATCH(L$3,'Mapping water'!$D$4:$U$4,0))*$D207</f>
        <v>0</v>
      </c>
      <c r="M207" s="32">
        <f>INDEX('Mapping water'!$D$5:$U$352,MATCH($B207,'Mapping water'!$B$5:$B$352,0),MATCH(M$3,'Mapping water'!$D$4:$U$4,0))*$D207</f>
        <v>0</v>
      </c>
      <c r="N207" s="32">
        <f>INDEX('Mapping water'!$D$5:$U$352,MATCH($B207,'Mapping water'!$B$5:$B$352,0),MATCH(N$3,'Mapping water'!$D$4:$U$4,0))*$D207</f>
        <v>0</v>
      </c>
      <c r="O207" s="32">
        <f>INDEX('Mapping water'!$D$5:$U$352,MATCH($B207,'Mapping water'!$B$5:$B$352,0),MATCH(O$3,'Mapping water'!$D$4:$U$4,0))*$D207</f>
        <v>0</v>
      </c>
      <c r="P207" s="32">
        <f>INDEX('Mapping water'!$D$5:$U$352,MATCH($B207,'Mapping water'!$B$5:$B$352,0),MATCH(P$3,'Mapping water'!$D$4:$U$4,0))*$D207</f>
        <v>0</v>
      </c>
      <c r="Q207" s="32">
        <f>INDEX('Mapping water'!$D$5:$U$352,MATCH($B207,'Mapping water'!$B$5:$B$352,0),MATCH(Q$3,'Mapping water'!$D$4:$U$4,0))*$D207</f>
        <v>0</v>
      </c>
      <c r="R207" s="32">
        <f>INDEX('Mapping water'!$D$5:$U$352,MATCH($B207,'Mapping water'!$B$5:$B$352,0),MATCH(R$3,'Mapping water'!$D$4:$U$4,0))*$D207</f>
        <v>0</v>
      </c>
      <c r="S207" s="32">
        <f>INDEX('Mapping water'!$D$5:$U$352,MATCH($B207,'Mapping water'!$B$5:$B$352,0),MATCH(S$3,'Mapping water'!$D$4:$U$4,0))*$D207</f>
        <v>0</v>
      </c>
      <c r="T207" s="32">
        <f>INDEX('Mapping water'!$D$5:$U$352,MATCH($B207,'Mapping water'!$B$5:$B$352,0),MATCH(T$3,'Mapping water'!$D$4:$U$4,0))*$D207</f>
        <v>0</v>
      </c>
      <c r="U207" s="32">
        <f>INDEX('Mapping water'!$D$5:$U$352,MATCH($B207,'Mapping water'!$B$5:$B$352,0),MATCH(U$3,'Mapping water'!$D$4:$U$4,0))*$D207</f>
        <v>0</v>
      </c>
      <c r="V207" s="32">
        <f>INDEX('Mapping water'!$D$5:$U$352,MATCH($B207,'Mapping water'!$B$5:$B$352,0),MATCH(V$3,'Mapping water'!$D$4:$U$4,0))*$D207</f>
        <v>0</v>
      </c>
      <c r="W207" s="32">
        <f>INDEX('Mapping water'!$D$5:$U$352,MATCH($B207,'Mapping water'!$B$5:$B$352,0),MATCH(W$3,'Mapping water'!$D$4:$U$4,0))*$D207</f>
        <v>0</v>
      </c>
      <c r="X207" s="32">
        <f>INDEX('Mapping water'!$D$5:$U$352,MATCH($B207,'Mapping water'!$B$5:$B$352,0),MATCH(X$3,'Mapping water'!$D$4:$U$4,0))*$D207</f>
        <v>0</v>
      </c>
      <c r="Y207" s="32">
        <f>INDEX('Mapping water'!$D$5:$U$352,MATCH($B207,'Mapping water'!$B$5:$B$352,0),MATCH(Y$3,'Mapping water'!$D$4:$U$4,0))*$D207</f>
        <v>0</v>
      </c>
    </row>
    <row r="208" spans="1:25" x14ac:dyDescent="0.45">
      <c r="A208" s="10" t="s">
        <v>405</v>
      </c>
      <c r="B208" s="10" t="s">
        <v>406</v>
      </c>
      <c r="C208" s="10" t="s">
        <v>31</v>
      </c>
      <c r="D208" s="32">
        <f>INDEX('ONS data MYE 5'!$K$6:$K$445, MATCH($B208,'ONS data MYE 5'!$B$6:$B$445,0))</f>
        <v>91360</v>
      </c>
      <c r="E208" s="32">
        <f>INDEX('ONS data MYE 5'!$L$6:$L$445, MATCH($B208,'ONS data MYE 5'!$B$6:$B$445,0))</f>
        <v>3074</v>
      </c>
      <c r="F208" s="32">
        <f t="shared" si="6"/>
        <v>8.0307349240985406</v>
      </c>
      <c r="G208" s="32">
        <f t="shared" si="7"/>
        <v>64.492703421136</v>
      </c>
      <c r="H208" s="32">
        <f>INDEX('Mapping water'!$D$5:$U$352,MATCH($B208,'Mapping water'!$B$5:$B$352,0),MATCH(H$3,'Mapping water'!$D$4:$U$4,0))*$D208</f>
        <v>0</v>
      </c>
      <c r="I208" s="32">
        <f>INDEX('Mapping water'!$D$5:$U$352,MATCH($B208,'Mapping water'!$B$5:$B$352,0),MATCH(I$3,'Mapping water'!$D$4:$U$4,0))*$D208</f>
        <v>0</v>
      </c>
      <c r="J208" s="32">
        <f>INDEX('Mapping water'!$D$5:$U$352,MATCH($B208,'Mapping water'!$B$5:$B$352,0),MATCH(J$3,'Mapping water'!$D$4:$U$4,0))*$D208</f>
        <v>0</v>
      </c>
      <c r="K208" s="32">
        <f>INDEX('Mapping water'!$D$5:$U$352,MATCH($B208,'Mapping water'!$B$5:$B$352,0),MATCH(K$3,'Mapping water'!$D$4:$U$4,0))*$D208</f>
        <v>91360</v>
      </c>
      <c r="L208" s="32">
        <f>INDEX('Mapping water'!$D$5:$U$352,MATCH($B208,'Mapping water'!$B$5:$B$352,0),MATCH(L$3,'Mapping water'!$D$4:$U$4,0))*$D208</f>
        <v>0</v>
      </c>
      <c r="M208" s="32">
        <f>INDEX('Mapping water'!$D$5:$U$352,MATCH($B208,'Mapping water'!$B$5:$B$352,0),MATCH(M$3,'Mapping water'!$D$4:$U$4,0))*$D208</f>
        <v>0</v>
      </c>
      <c r="N208" s="32">
        <f>INDEX('Mapping water'!$D$5:$U$352,MATCH($B208,'Mapping water'!$B$5:$B$352,0),MATCH(N$3,'Mapping water'!$D$4:$U$4,0))*$D208</f>
        <v>0</v>
      </c>
      <c r="O208" s="32">
        <f>INDEX('Mapping water'!$D$5:$U$352,MATCH($B208,'Mapping water'!$B$5:$B$352,0),MATCH(O$3,'Mapping water'!$D$4:$U$4,0))*$D208</f>
        <v>0</v>
      </c>
      <c r="P208" s="32">
        <f>INDEX('Mapping water'!$D$5:$U$352,MATCH($B208,'Mapping water'!$B$5:$B$352,0),MATCH(P$3,'Mapping water'!$D$4:$U$4,0))*$D208</f>
        <v>0</v>
      </c>
      <c r="Q208" s="32">
        <f>INDEX('Mapping water'!$D$5:$U$352,MATCH($B208,'Mapping water'!$B$5:$B$352,0),MATCH(Q$3,'Mapping water'!$D$4:$U$4,0))*$D208</f>
        <v>0</v>
      </c>
      <c r="R208" s="32">
        <f>INDEX('Mapping water'!$D$5:$U$352,MATCH($B208,'Mapping water'!$B$5:$B$352,0),MATCH(R$3,'Mapping water'!$D$4:$U$4,0))*$D208</f>
        <v>0</v>
      </c>
      <c r="S208" s="32">
        <f>INDEX('Mapping water'!$D$5:$U$352,MATCH($B208,'Mapping water'!$B$5:$B$352,0),MATCH(S$3,'Mapping water'!$D$4:$U$4,0))*$D208</f>
        <v>0</v>
      </c>
      <c r="T208" s="32">
        <f>INDEX('Mapping water'!$D$5:$U$352,MATCH($B208,'Mapping water'!$B$5:$B$352,0),MATCH(T$3,'Mapping water'!$D$4:$U$4,0))*$D208</f>
        <v>0</v>
      </c>
      <c r="U208" s="32">
        <f>INDEX('Mapping water'!$D$5:$U$352,MATCH($B208,'Mapping water'!$B$5:$B$352,0),MATCH(U$3,'Mapping water'!$D$4:$U$4,0))*$D208</f>
        <v>0</v>
      </c>
      <c r="V208" s="32">
        <f>INDEX('Mapping water'!$D$5:$U$352,MATCH($B208,'Mapping water'!$B$5:$B$352,0),MATCH(V$3,'Mapping water'!$D$4:$U$4,0))*$D208</f>
        <v>0</v>
      </c>
      <c r="W208" s="32">
        <f>INDEX('Mapping water'!$D$5:$U$352,MATCH($B208,'Mapping water'!$B$5:$B$352,0),MATCH(W$3,'Mapping water'!$D$4:$U$4,0))*$D208</f>
        <v>0</v>
      </c>
      <c r="X208" s="32">
        <f>INDEX('Mapping water'!$D$5:$U$352,MATCH($B208,'Mapping water'!$B$5:$B$352,0),MATCH(X$3,'Mapping water'!$D$4:$U$4,0))*$D208</f>
        <v>0</v>
      </c>
      <c r="Y208" s="32">
        <f>INDEX('Mapping water'!$D$5:$U$352,MATCH($B208,'Mapping water'!$B$5:$B$352,0),MATCH(Y$3,'Mapping water'!$D$4:$U$4,0))*$D208</f>
        <v>0</v>
      </c>
    </row>
    <row r="209" spans="1:25" x14ac:dyDescent="0.45">
      <c r="A209" s="10" t="s">
        <v>407</v>
      </c>
      <c r="B209" s="10" t="s">
        <v>408</v>
      </c>
      <c r="C209" s="10" t="s">
        <v>31</v>
      </c>
      <c r="D209" s="32">
        <f>INDEX('ONS data MYE 5'!$K$6:$K$445, MATCH($B209,'ONS data MYE 5'!$B$6:$B$445,0))</f>
        <v>128867</v>
      </c>
      <c r="E209" s="32">
        <f>INDEX('ONS data MYE 5'!$L$6:$L$445, MATCH($B209,'ONS data MYE 5'!$B$6:$B$445,0))</f>
        <v>1616</v>
      </c>
      <c r="F209" s="32">
        <f t="shared" si="6"/>
        <v>7.3877092390810404</v>
      </c>
      <c r="G209" s="32">
        <f t="shared" si="7"/>
        <v>54.578247801203368</v>
      </c>
      <c r="H209" s="32">
        <f>INDEX('Mapping water'!$D$5:$U$352,MATCH($B209,'Mapping water'!$B$5:$B$352,0),MATCH(H$3,'Mapping water'!$D$4:$U$4,0))*$D209</f>
        <v>0</v>
      </c>
      <c r="I209" s="32">
        <f>INDEX('Mapping water'!$D$5:$U$352,MATCH($B209,'Mapping water'!$B$5:$B$352,0),MATCH(I$3,'Mapping water'!$D$4:$U$4,0))*$D209</f>
        <v>0</v>
      </c>
      <c r="J209" s="32">
        <f>INDEX('Mapping water'!$D$5:$U$352,MATCH($B209,'Mapping water'!$B$5:$B$352,0),MATCH(J$3,'Mapping water'!$D$4:$U$4,0))*$D209</f>
        <v>0</v>
      </c>
      <c r="K209" s="32">
        <f>INDEX('Mapping water'!$D$5:$U$352,MATCH($B209,'Mapping water'!$B$5:$B$352,0),MATCH(K$3,'Mapping water'!$D$4:$U$4,0))*$D209</f>
        <v>128867</v>
      </c>
      <c r="L209" s="32">
        <f>INDEX('Mapping water'!$D$5:$U$352,MATCH($B209,'Mapping water'!$B$5:$B$352,0),MATCH(L$3,'Mapping water'!$D$4:$U$4,0))*$D209</f>
        <v>0</v>
      </c>
      <c r="M209" s="32">
        <f>INDEX('Mapping water'!$D$5:$U$352,MATCH($B209,'Mapping water'!$B$5:$B$352,0),MATCH(M$3,'Mapping water'!$D$4:$U$4,0))*$D209</f>
        <v>0</v>
      </c>
      <c r="N209" s="32">
        <f>INDEX('Mapping water'!$D$5:$U$352,MATCH($B209,'Mapping water'!$B$5:$B$352,0),MATCH(N$3,'Mapping water'!$D$4:$U$4,0))*$D209</f>
        <v>0</v>
      </c>
      <c r="O209" s="32">
        <f>INDEX('Mapping water'!$D$5:$U$352,MATCH($B209,'Mapping water'!$B$5:$B$352,0),MATCH(O$3,'Mapping water'!$D$4:$U$4,0))*$D209</f>
        <v>0</v>
      </c>
      <c r="P209" s="32">
        <f>INDEX('Mapping water'!$D$5:$U$352,MATCH($B209,'Mapping water'!$B$5:$B$352,0),MATCH(P$3,'Mapping water'!$D$4:$U$4,0))*$D209</f>
        <v>0</v>
      </c>
      <c r="Q209" s="32">
        <f>INDEX('Mapping water'!$D$5:$U$352,MATCH($B209,'Mapping water'!$B$5:$B$352,0),MATCH(Q$3,'Mapping water'!$D$4:$U$4,0))*$D209</f>
        <v>0</v>
      </c>
      <c r="R209" s="32">
        <f>INDEX('Mapping water'!$D$5:$U$352,MATCH($B209,'Mapping water'!$B$5:$B$352,0),MATCH(R$3,'Mapping water'!$D$4:$U$4,0))*$D209</f>
        <v>0</v>
      </c>
      <c r="S209" s="32">
        <f>INDEX('Mapping water'!$D$5:$U$352,MATCH($B209,'Mapping water'!$B$5:$B$352,0),MATCH(S$3,'Mapping water'!$D$4:$U$4,0))*$D209</f>
        <v>0</v>
      </c>
      <c r="T209" s="32">
        <f>INDEX('Mapping water'!$D$5:$U$352,MATCH($B209,'Mapping water'!$B$5:$B$352,0),MATCH(T$3,'Mapping water'!$D$4:$U$4,0))*$D209</f>
        <v>0</v>
      </c>
      <c r="U209" s="32">
        <f>INDEX('Mapping water'!$D$5:$U$352,MATCH($B209,'Mapping water'!$B$5:$B$352,0),MATCH(U$3,'Mapping water'!$D$4:$U$4,0))*$D209</f>
        <v>0</v>
      </c>
      <c r="V209" s="32">
        <f>INDEX('Mapping water'!$D$5:$U$352,MATCH($B209,'Mapping water'!$B$5:$B$352,0),MATCH(V$3,'Mapping water'!$D$4:$U$4,0))*$D209</f>
        <v>0</v>
      </c>
      <c r="W209" s="32">
        <f>INDEX('Mapping water'!$D$5:$U$352,MATCH($B209,'Mapping water'!$B$5:$B$352,0),MATCH(W$3,'Mapping water'!$D$4:$U$4,0))*$D209</f>
        <v>0</v>
      </c>
      <c r="X209" s="32">
        <f>INDEX('Mapping water'!$D$5:$U$352,MATCH($B209,'Mapping water'!$B$5:$B$352,0),MATCH(X$3,'Mapping water'!$D$4:$U$4,0))*$D209</f>
        <v>0</v>
      </c>
      <c r="Y209" s="32">
        <f>INDEX('Mapping water'!$D$5:$U$352,MATCH($B209,'Mapping water'!$B$5:$B$352,0),MATCH(Y$3,'Mapping water'!$D$4:$U$4,0))*$D209</f>
        <v>0</v>
      </c>
    </row>
    <row r="210" spans="1:25" x14ac:dyDescent="0.45">
      <c r="A210" s="10" t="s">
        <v>409</v>
      </c>
      <c r="B210" s="10" t="s">
        <v>410</v>
      </c>
      <c r="C210" s="10" t="s">
        <v>31</v>
      </c>
      <c r="D210" s="32">
        <f>INDEX('ONS data MYE 5'!$K$6:$K$445, MATCH($B210,'ONS data MYE 5'!$B$6:$B$445,0))</f>
        <v>119835</v>
      </c>
      <c r="E210" s="32">
        <f>INDEX('ONS data MYE 5'!$L$6:$L$445, MATCH($B210,'ONS data MYE 5'!$B$6:$B$445,0))</f>
        <v>191</v>
      </c>
      <c r="F210" s="32">
        <f t="shared" si="6"/>
        <v>5.2522734280466299</v>
      </c>
      <c r="G210" s="32">
        <f t="shared" si="7"/>
        <v>27.586376162964697</v>
      </c>
      <c r="H210" s="32">
        <f>INDEX('Mapping water'!$D$5:$U$352,MATCH($B210,'Mapping water'!$B$5:$B$352,0),MATCH(H$3,'Mapping water'!$D$4:$U$4,0))*$D210</f>
        <v>0</v>
      </c>
      <c r="I210" s="32">
        <f>INDEX('Mapping water'!$D$5:$U$352,MATCH($B210,'Mapping water'!$B$5:$B$352,0),MATCH(I$3,'Mapping water'!$D$4:$U$4,0))*$D210</f>
        <v>0</v>
      </c>
      <c r="J210" s="32">
        <f>INDEX('Mapping water'!$D$5:$U$352,MATCH($B210,'Mapping water'!$B$5:$B$352,0),MATCH(J$3,'Mapping water'!$D$4:$U$4,0))*$D210</f>
        <v>0</v>
      </c>
      <c r="K210" s="32">
        <f>INDEX('Mapping water'!$D$5:$U$352,MATCH($B210,'Mapping water'!$B$5:$B$352,0),MATCH(K$3,'Mapping water'!$D$4:$U$4,0))*$D210</f>
        <v>119835</v>
      </c>
      <c r="L210" s="32">
        <f>INDEX('Mapping water'!$D$5:$U$352,MATCH($B210,'Mapping water'!$B$5:$B$352,0),MATCH(L$3,'Mapping water'!$D$4:$U$4,0))*$D210</f>
        <v>0</v>
      </c>
      <c r="M210" s="32">
        <f>INDEX('Mapping water'!$D$5:$U$352,MATCH($B210,'Mapping water'!$B$5:$B$352,0),MATCH(M$3,'Mapping water'!$D$4:$U$4,0))*$D210</f>
        <v>0</v>
      </c>
      <c r="N210" s="32">
        <f>INDEX('Mapping water'!$D$5:$U$352,MATCH($B210,'Mapping water'!$B$5:$B$352,0),MATCH(N$3,'Mapping water'!$D$4:$U$4,0))*$D210</f>
        <v>0</v>
      </c>
      <c r="O210" s="32">
        <f>INDEX('Mapping water'!$D$5:$U$352,MATCH($B210,'Mapping water'!$B$5:$B$352,0),MATCH(O$3,'Mapping water'!$D$4:$U$4,0))*$D210</f>
        <v>0</v>
      </c>
      <c r="P210" s="32">
        <f>INDEX('Mapping water'!$D$5:$U$352,MATCH($B210,'Mapping water'!$B$5:$B$352,0),MATCH(P$3,'Mapping water'!$D$4:$U$4,0))*$D210</f>
        <v>0</v>
      </c>
      <c r="Q210" s="32">
        <f>INDEX('Mapping water'!$D$5:$U$352,MATCH($B210,'Mapping water'!$B$5:$B$352,0),MATCH(Q$3,'Mapping water'!$D$4:$U$4,0))*$D210</f>
        <v>0</v>
      </c>
      <c r="R210" s="32">
        <f>INDEX('Mapping water'!$D$5:$U$352,MATCH($B210,'Mapping water'!$B$5:$B$352,0),MATCH(R$3,'Mapping water'!$D$4:$U$4,0))*$D210</f>
        <v>0</v>
      </c>
      <c r="S210" s="32">
        <f>INDEX('Mapping water'!$D$5:$U$352,MATCH($B210,'Mapping water'!$B$5:$B$352,0),MATCH(S$3,'Mapping water'!$D$4:$U$4,0))*$D210</f>
        <v>0</v>
      </c>
      <c r="T210" s="32">
        <f>INDEX('Mapping water'!$D$5:$U$352,MATCH($B210,'Mapping water'!$B$5:$B$352,0),MATCH(T$3,'Mapping water'!$D$4:$U$4,0))*$D210</f>
        <v>0</v>
      </c>
      <c r="U210" s="32">
        <f>INDEX('Mapping water'!$D$5:$U$352,MATCH($B210,'Mapping water'!$B$5:$B$352,0),MATCH(U$3,'Mapping water'!$D$4:$U$4,0))*$D210</f>
        <v>0</v>
      </c>
      <c r="V210" s="32">
        <f>INDEX('Mapping water'!$D$5:$U$352,MATCH($B210,'Mapping water'!$B$5:$B$352,0),MATCH(V$3,'Mapping water'!$D$4:$U$4,0))*$D210</f>
        <v>0</v>
      </c>
      <c r="W210" s="32">
        <f>INDEX('Mapping water'!$D$5:$U$352,MATCH($B210,'Mapping water'!$B$5:$B$352,0),MATCH(W$3,'Mapping water'!$D$4:$U$4,0))*$D210</f>
        <v>0</v>
      </c>
      <c r="X210" s="32">
        <f>INDEX('Mapping water'!$D$5:$U$352,MATCH($B210,'Mapping water'!$B$5:$B$352,0),MATCH(X$3,'Mapping water'!$D$4:$U$4,0))*$D210</f>
        <v>0</v>
      </c>
      <c r="Y210" s="32">
        <f>INDEX('Mapping water'!$D$5:$U$352,MATCH($B210,'Mapping water'!$B$5:$B$352,0),MATCH(Y$3,'Mapping water'!$D$4:$U$4,0))*$D210</f>
        <v>0</v>
      </c>
    </row>
    <row r="211" spans="1:25" x14ac:dyDescent="0.45">
      <c r="A211" s="10" t="s">
        <v>411</v>
      </c>
      <c r="B211" s="10" t="s">
        <v>412</v>
      </c>
      <c r="C211" s="10" t="s">
        <v>31</v>
      </c>
      <c r="D211" s="32">
        <f>INDEX('ONS data MYE 5'!$K$6:$K$445, MATCH($B211,'ONS data MYE 5'!$B$6:$B$445,0))</f>
        <v>157044</v>
      </c>
      <c r="E211" s="32">
        <f>INDEX('ONS data MYE 5'!$L$6:$L$445, MATCH($B211,'ONS data MYE 5'!$B$6:$B$445,0))</f>
        <v>508</v>
      </c>
      <c r="F211" s="32">
        <f t="shared" si="6"/>
        <v>6.230481447578482</v>
      </c>
      <c r="G211" s="32">
        <f t="shared" si="7"/>
        <v>38.818899068619658</v>
      </c>
      <c r="H211" s="32">
        <f>INDEX('Mapping water'!$D$5:$U$352,MATCH($B211,'Mapping water'!$B$5:$B$352,0),MATCH(H$3,'Mapping water'!$D$4:$U$4,0))*$D211</f>
        <v>0</v>
      </c>
      <c r="I211" s="32">
        <f>INDEX('Mapping water'!$D$5:$U$352,MATCH($B211,'Mapping water'!$B$5:$B$352,0),MATCH(I$3,'Mapping water'!$D$4:$U$4,0))*$D211</f>
        <v>0</v>
      </c>
      <c r="J211" s="32">
        <f>INDEX('Mapping water'!$D$5:$U$352,MATCH($B211,'Mapping water'!$B$5:$B$352,0),MATCH(J$3,'Mapping water'!$D$4:$U$4,0))*$D211</f>
        <v>0</v>
      </c>
      <c r="K211" s="32">
        <f>INDEX('Mapping water'!$D$5:$U$352,MATCH($B211,'Mapping water'!$B$5:$B$352,0),MATCH(K$3,'Mapping water'!$D$4:$U$4,0))*$D211</f>
        <v>47480.997047999997</v>
      </c>
      <c r="L211" s="32">
        <f>INDEX('Mapping water'!$D$5:$U$352,MATCH($B211,'Mapping water'!$B$5:$B$352,0),MATCH(L$3,'Mapping water'!$D$4:$U$4,0))*$D211</f>
        <v>0</v>
      </c>
      <c r="M211" s="32">
        <f>INDEX('Mapping water'!$D$5:$U$352,MATCH($B211,'Mapping water'!$B$5:$B$352,0),MATCH(M$3,'Mapping water'!$D$4:$U$4,0))*$D211</f>
        <v>0</v>
      </c>
      <c r="N211" s="32">
        <f>INDEX('Mapping water'!$D$5:$U$352,MATCH($B211,'Mapping water'!$B$5:$B$352,0),MATCH(N$3,'Mapping water'!$D$4:$U$4,0))*$D211</f>
        <v>0</v>
      </c>
      <c r="O211" s="32">
        <f>INDEX('Mapping water'!$D$5:$U$352,MATCH($B211,'Mapping water'!$B$5:$B$352,0),MATCH(O$3,'Mapping water'!$D$4:$U$4,0))*$D211</f>
        <v>0</v>
      </c>
      <c r="P211" s="32">
        <f>INDEX('Mapping water'!$D$5:$U$352,MATCH($B211,'Mapping water'!$B$5:$B$352,0),MATCH(P$3,'Mapping water'!$D$4:$U$4,0))*$D211</f>
        <v>0</v>
      </c>
      <c r="Q211" s="32">
        <f>INDEX('Mapping water'!$D$5:$U$352,MATCH($B211,'Mapping water'!$B$5:$B$352,0),MATCH(Q$3,'Mapping water'!$D$4:$U$4,0))*$D211</f>
        <v>0</v>
      </c>
      <c r="R211" s="32">
        <f>INDEX('Mapping water'!$D$5:$U$352,MATCH($B211,'Mapping water'!$B$5:$B$352,0),MATCH(R$3,'Mapping water'!$D$4:$U$4,0))*$D211</f>
        <v>0</v>
      </c>
      <c r="S211" s="32">
        <f>INDEX('Mapping water'!$D$5:$U$352,MATCH($B211,'Mapping water'!$B$5:$B$352,0),MATCH(S$3,'Mapping water'!$D$4:$U$4,0))*$D211</f>
        <v>0</v>
      </c>
      <c r="T211" s="32">
        <f>INDEX('Mapping water'!$D$5:$U$352,MATCH($B211,'Mapping water'!$B$5:$B$352,0),MATCH(T$3,'Mapping water'!$D$4:$U$4,0))*$D211</f>
        <v>0</v>
      </c>
      <c r="U211" s="32">
        <f>INDEX('Mapping water'!$D$5:$U$352,MATCH($B211,'Mapping water'!$B$5:$B$352,0),MATCH(U$3,'Mapping water'!$D$4:$U$4,0))*$D211</f>
        <v>0</v>
      </c>
      <c r="V211" s="32">
        <f>INDEX('Mapping water'!$D$5:$U$352,MATCH($B211,'Mapping water'!$B$5:$B$352,0),MATCH(V$3,'Mapping water'!$D$4:$U$4,0))*$D211</f>
        <v>0</v>
      </c>
      <c r="W211" s="32">
        <f>INDEX('Mapping water'!$D$5:$U$352,MATCH($B211,'Mapping water'!$B$5:$B$352,0),MATCH(W$3,'Mapping water'!$D$4:$U$4,0))*$D211</f>
        <v>0</v>
      </c>
      <c r="X211" s="32">
        <f>INDEX('Mapping water'!$D$5:$U$352,MATCH($B211,'Mapping water'!$B$5:$B$352,0),MATCH(X$3,'Mapping water'!$D$4:$U$4,0))*$D211</f>
        <v>109563.002952</v>
      </c>
      <c r="Y211" s="32">
        <f>INDEX('Mapping water'!$D$5:$U$352,MATCH($B211,'Mapping water'!$B$5:$B$352,0),MATCH(Y$3,'Mapping water'!$D$4:$U$4,0))*$D211</f>
        <v>0</v>
      </c>
    </row>
    <row r="212" spans="1:25" x14ac:dyDescent="0.45">
      <c r="A212" s="10" t="s">
        <v>413</v>
      </c>
      <c r="B212" s="10" t="s">
        <v>414</v>
      </c>
      <c r="C212" s="10" t="s">
        <v>31</v>
      </c>
      <c r="D212" s="32">
        <f>INDEX('ONS data MYE 5'!$K$6:$K$445, MATCH($B212,'ONS data MYE 5'!$B$6:$B$445,0))</f>
        <v>104802</v>
      </c>
      <c r="E212" s="32">
        <f>INDEX('ONS data MYE 5'!$L$6:$L$445, MATCH($B212,'ONS data MYE 5'!$B$6:$B$445,0))</f>
        <v>1058</v>
      </c>
      <c r="F212" s="32">
        <f t="shared" si="6"/>
        <v>6.9641356124182447</v>
      </c>
      <c r="G212" s="32">
        <f t="shared" si="7"/>
        <v>48.499184828152039</v>
      </c>
      <c r="H212" s="32">
        <f>INDEX('Mapping water'!$D$5:$U$352,MATCH($B212,'Mapping water'!$B$5:$B$352,0),MATCH(H$3,'Mapping water'!$D$4:$U$4,0))*$D212</f>
        <v>0</v>
      </c>
      <c r="I212" s="32">
        <f>INDEX('Mapping water'!$D$5:$U$352,MATCH($B212,'Mapping water'!$B$5:$B$352,0),MATCH(I$3,'Mapping water'!$D$4:$U$4,0))*$D212</f>
        <v>0</v>
      </c>
      <c r="J212" s="32">
        <f>INDEX('Mapping water'!$D$5:$U$352,MATCH($B212,'Mapping water'!$B$5:$B$352,0),MATCH(J$3,'Mapping water'!$D$4:$U$4,0))*$D212</f>
        <v>0</v>
      </c>
      <c r="K212" s="32">
        <f>INDEX('Mapping water'!$D$5:$U$352,MATCH($B212,'Mapping water'!$B$5:$B$352,0),MATCH(K$3,'Mapping water'!$D$4:$U$4,0))*$D212</f>
        <v>104802</v>
      </c>
      <c r="L212" s="32">
        <f>INDEX('Mapping water'!$D$5:$U$352,MATCH($B212,'Mapping water'!$B$5:$B$352,0),MATCH(L$3,'Mapping water'!$D$4:$U$4,0))*$D212</f>
        <v>0</v>
      </c>
      <c r="M212" s="32">
        <f>INDEX('Mapping water'!$D$5:$U$352,MATCH($B212,'Mapping water'!$B$5:$B$352,0),MATCH(M$3,'Mapping water'!$D$4:$U$4,0))*$D212</f>
        <v>0</v>
      </c>
      <c r="N212" s="32">
        <f>INDEX('Mapping water'!$D$5:$U$352,MATCH($B212,'Mapping water'!$B$5:$B$352,0),MATCH(N$3,'Mapping water'!$D$4:$U$4,0))*$D212</f>
        <v>0</v>
      </c>
      <c r="O212" s="32">
        <f>INDEX('Mapping water'!$D$5:$U$352,MATCH($B212,'Mapping water'!$B$5:$B$352,0),MATCH(O$3,'Mapping water'!$D$4:$U$4,0))*$D212</f>
        <v>0</v>
      </c>
      <c r="P212" s="32">
        <f>INDEX('Mapping water'!$D$5:$U$352,MATCH($B212,'Mapping water'!$B$5:$B$352,0),MATCH(P$3,'Mapping water'!$D$4:$U$4,0))*$D212</f>
        <v>0</v>
      </c>
      <c r="Q212" s="32">
        <f>INDEX('Mapping water'!$D$5:$U$352,MATCH($B212,'Mapping water'!$B$5:$B$352,0),MATCH(Q$3,'Mapping water'!$D$4:$U$4,0))*$D212</f>
        <v>0</v>
      </c>
      <c r="R212" s="32">
        <f>INDEX('Mapping water'!$D$5:$U$352,MATCH($B212,'Mapping water'!$B$5:$B$352,0),MATCH(R$3,'Mapping water'!$D$4:$U$4,0))*$D212</f>
        <v>0</v>
      </c>
      <c r="S212" s="32">
        <f>INDEX('Mapping water'!$D$5:$U$352,MATCH($B212,'Mapping water'!$B$5:$B$352,0),MATCH(S$3,'Mapping water'!$D$4:$U$4,0))*$D212</f>
        <v>0</v>
      </c>
      <c r="T212" s="32">
        <f>INDEX('Mapping water'!$D$5:$U$352,MATCH($B212,'Mapping water'!$B$5:$B$352,0),MATCH(T$3,'Mapping water'!$D$4:$U$4,0))*$D212</f>
        <v>0</v>
      </c>
      <c r="U212" s="32">
        <f>INDEX('Mapping water'!$D$5:$U$352,MATCH($B212,'Mapping water'!$B$5:$B$352,0),MATCH(U$3,'Mapping water'!$D$4:$U$4,0))*$D212</f>
        <v>0</v>
      </c>
      <c r="V212" s="32">
        <f>INDEX('Mapping water'!$D$5:$U$352,MATCH($B212,'Mapping water'!$B$5:$B$352,0),MATCH(V$3,'Mapping water'!$D$4:$U$4,0))*$D212</f>
        <v>0</v>
      </c>
      <c r="W212" s="32">
        <f>INDEX('Mapping water'!$D$5:$U$352,MATCH($B212,'Mapping water'!$B$5:$B$352,0),MATCH(W$3,'Mapping water'!$D$4:$U$4,0))*$D212</f>
        <v>0</v>
      </c>
      <c r="X212" s="32">
        <f>INDEX('Mapping water'!$D$5:$U$352,MATCH($B212,'Mapping water'!$B$5:$B$352,0),MATCH(X$3,'Mapping water'!$D$4:$U$4,0))*$D212</f>
        <v>0</v>
      </c>
      <c r="Y212" s="32">
        <f>INDEX('Mapping water'!$D$5:$U$352,MATCH($B212,'Mapping water'!$B$5:$B$352,0),MATCH(Y$3,'Mapping water'!$D$4:$U$4,0))*$D212</f>
        <v>0</v>
      </c>
    </row>
    <row r="213" spans="1:25" x14ac:dyDescent="0.45">
      <c r="A213" s="10" t="s">
        <v>415</v>
      </c>
      <c r="B213" s="10" t="s">
        <v>416</v>
      </c>
      <c r="C213" s="10" t="s">
        <v>31</v>
      </c>
      <c r="D213" s="32">
        <f>INDEX('ONS data MYE 5'!$K$6:$K$445, MATCH($B213,'ONS data MYE 5'!$B$6:$B$445,0))</f>
        <v>140901</v>
      </c>
      <c r="E213" s="32">
        <f>INDEX('ONS data MYE 5'!$L$6:$L$445, MATCH($B213,'ONS data MYE 5'!$B$6:$B$445,0))</f>
        <v>376</v>
      </c>
      <c r="F213" s="32">
        <f t="shared" si="6"/>
        <v>5.9295891433898946</v>
      </c>
      <c r="G213" s="32">
        <f t="shared" si="7"/>
        <v>35.160027409407306</v>
      </c>
      <c r="H213" s="32">
        <f>INDEX('Mapping water'!$D$5:$U$352,MATCH($B213,'Mapping water'!$B$5:$B$352,0),MATCH(H$3,'Mapping water'!$D$4:$U$4,0))*$D213</f>
        <v>0</v>
      </c>
      <c r="I213" s="32">
        <f>INDEX('Mapping water'!$D$5:$U$352,MATCH($B213,'Mapping water'!$B$5:$B$352,0),MATCH(I$3,'Mapping water'!$D$4:$U$4,0))*$D213</f>
        <v>0</v>
      </c>
      <c r="J213" s="32">
        <f>INDEX('Mapping water'!$D$5:$U$352,MATCH($B213,'Mapping water'!$B$5:$B$352,0),MATCH(J$3,'Mapping water'!$D$4:$U$4,0))*$D213</f>
        <v>0</v>
      </c>
      <c r="K213" s="32">
        <f>INDEX('Mapping water'!$D$5:$U$352,MATCH($B213,'Mapping water'!$B$5:$B$352,0),MATCH(K$3,'Mapping water'!$D$4:$U$4,0))*$D213</f>
        <v>69560.851085999995</v>
      </c>
      <c r="L213" s="32">
        <f>INDEX('Mapping water'!$D$5:$U$352,MATCH($B213,'Mapping water'!$B$5:$B$352,0),MATCH(L$3,'Mapping water'!$D$4:$U$4,0))*$D213</f>
        <v>0</v>
      </c>
      <c r="M213" s="32">
        <f>INDEX('Mapping water'!$D$5:$U$352,MATCH($B213,'Mapping water'!$B$5:$B$352,0),MATCH(M$3,'Mapping water'!$D$4:$U$4,0))*$D213</f>
        <v>0</v>
      </c>
      <c r="N213" s="32">
        <f>INDEX('Mapping water'!$D$5:$U$352,MATCH($B213,'Mapping water'!$B$5:$B$352,0),MATCH(N$3,'Mapping water'!$D$4:$U$4,0))*$D213</f>
        <v>0</v>
      </c>
      <c r="O213" s="32">
        <f>INDEX('Mapping water'!$D$5:$U$352,MATCH($B213,'Mapping water'!$B$5:$B$352,0),MATCH(O$3,'Mapping water'!$D$4:$U$4,0))*$D213</f>
        <v>0</v>
      </c>
      <c r="P213" s="32">
        <f>INDEX('Mapping water'!$D$5:$U$352,MATCH($B213,'Mapping water'!$B$5:$B$352,0),MATCH(P$3,'Mapping water'!$D$4:$U$4,0))*$D213</f>
        <v>0</v>
      </c>
      <c r="Q213" s="32">
        <f>INDEX('Mapping water'!$D$5:$U$352,MATCH($B213,'Mapping water'!$B$5:$B$352,0),MATCH(Q$3,'Mapping water'!$D$4:$U$4,0))*$D213</f>
        <v>0</v>
      </c>
      <c r="R213" s="32">
        <f>INDEX('Mapping water'!$D$5:$U$352,MATCH($B213,'Mapping water'!$B$5:$B$352,0),MATCH(R$3,'Mapping water'!$D$4:$U$4,0))*$D213</f>
        <v>0</v>
      </c>
      <c r="S213" s="32">
        <f>INDEX('Mapping water'!$D$5:$U$352,MATCH($B213,'Mapping water'!$B$5:$B$352,0),MATCH(S$3,'Mapping water'!$D$4:$U$4,0))*$D213</f>
        <v>0</v>
      </c>
      <c r="T213" s="32">
        <f>INDEX('Mapping water'!$D$5:$U$352,MATCH($B213,'Mapping water'!$B$5:$B$352,0),MATCH(T$3,'Mapping water'!$D$4:$U$4,0))*$D213</f>
        <v>0</v>
      </c>
      <c r="U213" s="32">
        <f>INDEX('Mapping water'!$D$5:$U$352,MATCH($B213,'Mapping water'!$B$5:$B$352,0),MATCH(U$3,'Mapping water'!$D$4:$U$4,0))*$D213</f>
        <v>0</v>
      </c>
      <c r="V213" s="32">
        <f>INDEX('Mapping water'!$D$5:$U$352,MATCH($B213,'Mapping water'!$B$5:$B$352,0),MATCH(V$3,'Mapping water'!$D$4:$U$4,0))*$D213</f>
        <v>0</v>
      </c>
      <c r="W213" s="32">
        <f>INDEX('Mapping water'!$D$5:$U$352,MATCH($B213,'Mapping water'!$B$5:$B$352,0),MATCH(W$3,'Mapping water'!$D$4:$U$4,0))*$D213</f>
        <v>0</v>
      </c>
      <c r="X213" s="32">
        <f>INDEX('Mapping water'!$D$5:$U$352,MATCH($B213,'Mapping water'!$B$5:$B$352,0),MATCH(X$3,'Mapping water'!$D$4:$U$4,0))*$D213</f>
        <v>71340.148914000005</v>
      </c>
      <c r="Y213" s="32">
        <f>INDEX('Mapping water'!$D$5:$U$352,MATCH($B213,'Mapping water'!$B$5:$B$352,0),MATCH(Y$3,'Mapping water'!$D$4:$U$4,0))*$D213</f>
        <v>0</v>
      </c>
    </row>
    <row r="214" spans="1:25" x14ac:dyDescent="0.45">
      <c r="A214" s="10" t="s">
        <v>417</v>
      </c>
      <c r="B214" s="10" t="s">
        <v>418</v>
      </c>
      <c r="C214" s="10" t="s">
        <v>31</v>
      </c>
      <c r="D214" s="32">
        <f>INDEX('ONS data MYE 5'!$K$6:$K$445, MATCH($B214,'ONS data MYE 5'!$B$6:$B$445,0))</f>
        <v>138526</v>
      </c>
      <c r="E214" s="32">
        <f>INDEX('ONS data MYE 5'!$L$6:$L$445, MATCH($B214,'ONS data MYE 5'!$B$6:$B$445,0))</f>
        <v>1340</v>
      </c>
      <c r="F214" s="32">
        <f t="shared" si="6"/>
        <v>7.200424892944957</v>
      </c>
      <c r="G214" s="32">
        <f t="shared" si="7"/>
        <v>51.846118638941398</v>
      </c>
      <c r="H214" s="32">
        <f>INDEX('Mapping water'!$D$5:$U$352,MATCH($B214,'Mapping water'!$B$5:$B$352,0),MATCH(H$3,'Mapping water'!$D$4:$U$4,0))*$D214</f>
        <v>0</v>
      </c>
      <c r="I214" s="32">
        <f>INDEX('Mapping water'!$D$5:$U$352,MATCH($B214,'Mapping water'!$B$5:$B$352,0),MATCH(I$3,'Mapping water'!$D$4:$U$4,0))*$D214</f>
        <v>0</v>
      </c>
      <c r="J214" s="32">
        <f>INDEX('Mapping water'!$D$5:$U$352,MATCH($B214,'Mapping water'!$B$5:$B$352,0),MATCH(J$3,'Mapping water'!$D$4:$U$4,0))*$D214</f>
        <v>0</v>
      </c>
      <c r="K214" s="32">
        <f>INDEX('Mapping water'!$D$5:$U$352,MATCH($B214,'Mapping water'!$B$5:$B$352,0),MATCH(K$3,'Mapping water'!$D$4:$U$4,0))*$D214</f>
        <v>138526</v>
      </c>
      <c r="L214" s="32">
        <f>INDEX('Mapping water'!$D$5:$U$352,MATCH($B214,'Mapping water'!$B$5:$B$352,0),MATCH(L$3,'Mapping water'!$D$4:$U$4,0))*$D214</f>
        <v>0</v>
      </c>
      <c r="M214" s="32">
        <f>INDEX('Mapping water'!$D$5:$U$352,MATCH($B214,'Mapping water'!$B$5:$B$352,0),MATCH(M$3,'Mapping water'!$D$4:$U$4,0))*$D214</f>
        <v>0</v>
      </c>
      <c r="N214" s="32">
        <f>INDEX('Mapping water'!$D$5:$U$352,MATCH($B214,'Mapping water'!$B$5:$B$352,0),MATCH(N$3,'Mapping water'!$D$4:$U$4,0))*$D214</f>
        <v>0</v>
      </c>
      <c r="O214" s="32">
        <f>INDEX('Mapping water'!$D$5:$U$352,MATCH($B214,'Mapping water'!$B$5:$B$352,0),MATCH(O$3,'Mapping water'!$D$4:$U$4,0))*$D214</f>
        <v>0</v>
      </c>
      <c r="P214" s="32">
        <f>INDEX('Mapping water'!$D$5:$U$352,MATCH($B214,'Mapping water'!$B$5:$B$352,0),MATCH(P$3,'Mapping water'!$D$4:$U$4,0))*$D214</f>
        <v>0</v>
      </c>
      <c r="Q214" s="32">
        <f>INDEX('Mapping water'!$D$5:$U$352,MATCH($B214,'Mapping water'!$B$5:$B$352,0),MATCH(Q$3,'Mapping water'!$D$4:$U$4,0))*$D214</f>
        <v>0</v>
      </c>
      <c r="R214" s="32">
        <f>INDEX('Mapping water'!$D$5:$U$352,MATCH($B214,'Mapping water'!$B$5:$B$352,0),MATCH(R$3,'Mapping water'!$D$4:$U$4,0))*$D214</f>
        <v>0</v>
      </c>
      <c r="S214" s="32">
        <f>INDEX('Mapping water'!$D$5:$U$352,MATCH($B214,'Mapping water'!$B$5:$B$352,0),MATCH(S$3,'Mapping water'!$D$4:$U$4,0))*$D214</f>
        <v>0</v>
      </c>
      <c r="T214" s="32">
        <f>INDEX('Mapping water'!$D$5:$U$352,MATCH($B214,'Mapping water'!$B$5:$B$352,0),MATCH(T$3,'Mapping water'!$D$4:$U$4,0))*$D214</f>
        <v>0</v>
      </c>
      <c r="U214" s="32">
        <f>INDEX('Mapping water'!$D$5:$U$352,MATCH($B214,'Mapping water'!$B$5:$B$352,0),MATCH(U$3,'Mapping water'!$D$4:$U$4,0))*$D214</f>
        <v>0</v>
      </c>
      <c r="V214" s="32">
        <f>INDEX('Mapping water'!$D$5:$U$352,MATCH($B214,'Mapping water'!$B$5:$B$352,0),MATCH(V$3,'Mapping water'!$D$4:$U$4,0))*$D214</f>
        <v>0</v>
      </c>
      <c r="W214" s="32">
        <f>INDEX('Mapping water'!$D$5:$U$352,MATCH($B214,'Mapping water'!$B$5:$B$352,0),MATCH(W$3,'Mapping water'!$D$4:$U$4,0))*$D214</f>
        <v>0</v>
      </c>
      <c r="X214" s="32">
        <f>INDEX('Mapping water'!$D$5:$U$352,MATCH($B214,'Mapping water'!$B$5:$B$352,0),MATCH(X$3,'Mapping water'!$D$4:$U$4,0))*$D214</f>
        <v>0</v>
      </c>
      <c r="Y214" s="32">
        <f>INDEX('Mapping water'!$D$5:$U$352,MATCH($B214,'Mapping water'!$B$5:$B$352,0),MATCH(Y$3,'Mapping water'!$D$4:$U$4,0))*$D214</f>
        <v>0</v>
      </c>
    </row>
    <row r="215" spans="1:25" x14ac:dyDescent="0.45">
      <c r="A215" s="10" t="s">
        <v>419</v>
      </c>
      <c r="B215" s="10" t="s">
        <v>420</v>
      </c>
      <c r="C215" s="10" t="s">
        <v>31</v>
      </c>
      <c r="D215" s="32">
        <f>INDEX('ONS data MYE 5'!$K$6:$K$445, MATCH($B215,'ONS data MYE 5'!$B$6:$B$445,0))</f>
        <v>63266</v>
      </c>
      <c r="E215" s="32">
        <f>INDEX('ONS data MYE 5'!$L$6:$L$445, MATCH($B215,'ONS data MYE 5'!$B$6:$B$445,0))</f>
        <v>1509</v>
      </c>
      <c r="F215" s="32">
        <f t="shared" si="6"/>
        <v>7.3192024587678493</v>
      </c>
      <c r="G215" s="32">
        <f t="shared" si="7"/>
        <v>53.570724632433333</v>
      </c>
      <c r="H215" s="32">
        <f>INDEX('Mapping water'!$D$5:$U$352,MATCH($B215,'Mapping water'!$B$5:$B$352,0),MATCH(H$3,'Mapping water'!$D$4:$U$4,0))*$D215</f>
        <v>0</v>
      </c>
      <c r="I215" s="32">
        <f>INDEX('Mapping water'!$D$5:$U$352,MATCH($B215,'Mapping water'!$B$5:$B$352,0),MATCH(I$3,'Mapping water'!$D$4:$U$4,0))*$D215</f>
        <v>0</v>
      </c>
      <c r="J215" s="32">
        <f>INDEX('Mapping water'!$D$5:$U$352,MATCH($B215,'Mapping water'!$B$5:$B$352,0),MATCH(J$3,'Mapping water'!$D$4:$U$4,0))*$D215</f>
        <v>0</v>
      </c>
      <c r="K215" s="32">
        <f>INDEX('Mapping water'!$D$5:$U$352,MATCH($B215,'Mapping water'!$B$5:$B$352,0),MATCH(K$3,'Mapping water'!$D$4:$U$4,0))*$D215</f>
        <v>63266</v>
      </c>
      <c r="L215" s="32">
        <f>INDEX('Mapping water'!$D$5:$U$352,MATCH($B215,'Mapping water'!$B$5:$B$352,0),MATCH(L$3,'Mapping water'!$D$4:$U$4,0))*$D215</f>
        <v>0</v>
      </c>
      <c r="M215" s="32">
        <f>INDEX('Mapping water'!$D$5:$U$352,MATCH($B215,'Mapping water'!$B$5:$B$352,0),MATCH(M$3,'Mapping water'!$D$4:$U$4,0))*$D215</f>
        <v>0</v>
      </c>
      <c r="N215" s="32">
        <f>INDEX('Mapping water'!$D$5:$U$352,MATCH($B215,'Mapping water'!$B$5:$B$352,0),MATCH(N$3,'Mapping water'!$D$4:$U$4,0))*$D215</f>
        <v>0</v>
      </c>
      <c r="O215" s="32">
        <f>INDEX('Mapping water'!$D$5:$U$352,MATCH($B215,'Mapping water'!$B$5:$B$352,0),MATCH(O$3,'Mapping water'!$D$4:$U$4,0))*$D215</f>
        <v>0</v>
      </c>
      <c r="P215" s="32">
        <f>INDEX('Mapping water'!$D$5:$U$352,MATCH($B215,'Mapping water'!$B$5:$B$352,0),MATCH(P$3,'Mapping water'!$D$4:$U$4,0))*$D215</f>
        <v>0</v>
      </c>
      <c r="Q215" s="32">
        <f>INDEX('Mapping water'!$D$5:$U$352,MATCH($B215,'Mapping water'!$B$5:$B$352,0),MATCH(Q$3,'Mapping water'!$D$4:$U$4,0))*$D215</f>
        <v>0</v>
      </c>
      <c r="R215" s="32">
        <f>INDEX('Mapping water'!$D$5:$U$352,MATCH($B215,'Mapping water'!$B$5:$B$352,0),MATCH(R$3,'Mapping water'!$D$4:$U$4,0))*$D215</f>
        <v>0</v>
      </c>
      <c r="S215" s="32">
        <f>INDEX('Mapping water'!$D$5:$U$352,MATCH($B215,'Mapping water'!$B$5:$B$352,0),MATCH(S$3,'Mapping water'!$D$4:$U$4,0))*$D215</f>
        <v>0</v>
      </c>
      <c r="T215" s="32">
        <f>INDEX('Mapping water'!$D$5:$U$352,MATCH($B215,'Mapping water'!$B$5:$B$352,0),MATCH(T$3,'Mapping water'!$D$4:$U$4,0))*$D215</f>
        <v>0</v>
      </c>
      <c r="U215" s="32">
        <f>INDEX('Mapping water'!$D$5:$U$352,MATCH($B215,'Mapping water'!$B$5:$B$352,0),MATCH(U$3,'Mapping water'!$D$4:$U$4,0))*$D215</f>
        <v>0</v>
      </c>
      <c r="V215" s="32">
        <f>INDEX('Mapping water'!$D$5:$U$352,MATCH($B215,'Mapping water'!$B$5:$B$352,0),MATCH(V$3,'Mapping water'!$D$4:$U$4,0))*$D215</f>
        <v>0</v>
      </c>
      <c r="W215" s="32">
        <f>INDEX('Mapping water'!$D$5:$U$352,MATCH($B215,'Mapping water'!$B$5:$B$352,0),MATCH(W$3,'Mapping water'!$D$4:$U$4,0))*$D215</f>
        <v>0</v>
      </c>
      <c r="X215" s="32">
        <f>INDEX('Mapping water'!$D$5:$U$352,MATCH($B215,'Mapping water'!$B$5:$B$352,0),MATCH(X$3,'Mapping water'!$D$4:$U$4,0))*$D215</f>
        <v>0</v>
      </c>
      <c r="Y215" s="32">
        <f>INDEX('Mapping water'!$D$5:$U$352,MATCH($B215,'Mapping water'!$B$5:$B$352,0),MATCH(Y$3,'Mapping water'!$D$4:$U$4,0))*$D215</f>
        <v>0</v>
      </c>
    </row>
    <row r="216" spans="1:25" x14ac:dyDescent="0.45">
      <c r="A216" s="10" t="s">
        <v>421</v>
      </c>
      <c r="B216" s="10" t="s">
        <v>422</v>
      </c>
      <c r="C216" s="10" t="s">
        <v>31</v>
      </c>
      <c r="D216" s="32">
        <f>INDEX('ONS data MYE 5'!$K$6:$K$445, MATCH($B216,'ONS data MYE 5'!$B$6:$B$445,0))</f>
        <v>154653</v>
      </c>
      <c r="E216" s="32">
        <f>INDEX('ONS data MYE 5'!$L$6:$L$445, MATCH($B216,'ONS data MYE 5'!$B$6:$B$445,0))</f>
        <v>700</v>
      </c>
      <c r="F216" s="32">
        <f t="shared" si="6"/>
        <v>6.5510803350434044</v>
      </c>
      <c r="G216" s="32">
        <f t="shared" si="7"/>
        <v>42.916653556192401</v>
      </c>
      <c r="H216" s="32">
        <f>INDEX('Mapping water'!$D$5:$U$352,MATCH($B216,'Mapping water'!$B$5:$B$352,0),MATCH(H$3,'Mapping water'!$D$4:$U$4,0))*$D216</f>
        <v>0</v>
      </c>
      <c r="I216" s="32">
        <f>INDEX('Mapping water'!$D$5:$U$352,MATCH($B216,'Mapping water'!$B$5:$B$352,0),MATCH(I$3,'Mapping water'!$D$4:$U$4,0))*$D216</f>
        <v>0</v>
      </c>
      <c r="J216" s="32">
        <f>INDEX('Mapping water'!$D$5:$U$352,MATCH($B216,'Mapping water'!$B$5:$B$352,0),MATCH(J$3,'Mapping water'!$D$4:$U$4,0))*$D216</f>
        <v>0</v>
      </c>
      <c r="K216" s="32">
        <f>INDEX('Mapping water'!$D$5:$U$352,MATCH($B216,'Mapping water'!$B$5:$B$352,0),MATCH(K$3,'Mapping water'!$D$4:$U$4,0))*$D216</f>
        <v>154653</v>
      </c>
      <c r="L216" s="32">
        <f>INDEX('Mapping water'!$D$5:$U$352,MATCH($B216,'Mapping water'!$B$5:$B$352,0),MATCH(L$3,'Mapping water'!$D$4:$U$4,0))*$D216</f>
        <v>0</v>
      </c>
      <c r="M216" s="32">
        <f>INDEX('Mapping water'!$D$5:$U$352,MATCH($B216,'Mapping water'!$B$5:$B$352,0),MATCH(M$3,'Mapping water'!$D$4:$U$4,0))*$D216</f>
        <v>0</v>
      </c>
      <c r="N216" s="32">
        <f>INDEX('Mapping water'!$D$5:$U$352,MATCH($B216,'Mapping water'!$B$5:$B$352,0),MATCH(N$3,'Mapping water'!$D$4:$U$4,0))*$D216</f>
        <v>0</v>
      </c>
      <c r="O216" s="32">
        <f>INDEX('Mapping water'!$D$5:$U$352,MATCH($B216,'Mapping water'!$B$5:$B$352,0),MATCH(O$3,'Mapping water'!$D$4:$U$4,0))*$D216</f>
        <v>0</v>
      </c>
      <c r="P216" s="32">
        <f>INDEX('Mapping water'!$D$5:$U$352,MATCH($B216,'Mapping water'!$B$5:$B$352,0),MATCH(P$3,'Mapping water'!$D$4:$U$4,0))*$D216</f>
        <v>0</v>
      </c>
      <c r="Q216" s="32">
        <f>INDEX('Mapping water'!$D$5:$U$352,MATCH($B216,'Mapping water'!$B$5:$B$352,0),MATCH(Q$3,'Mapping water'!$D$4:$U$4,0))*$D216</f>
        <v>0</v>
      </c>
      <c r="R216" s="32">
        <f>INDEX('Mapping water'!$D$5:$U$352,MATCH($B216,'Mapping water'!$B$5:$B$352,0),MATCH(R$3,'Mapping water'!$D$4:$U$4,0))*$D216</f>
        <v>0</v>
      </c>
      <c r="S216" s="32">
        <f>INDEX('Mapping water'!$D$5:$U$352,MATCH($B216,'Mapping water'!$B$5:$B$352,0),MATCH(S$3,'Mapping water'!$D$4:$U$4,0))*$D216</f>
        <v>0</v>
      </c>
      <c r="T216" s="32">
        <f>INDEX('Mapping water'!$D$5:$U$352,MATCH($B216,'Mapping water'!$B$5:$B$352,0),MATCH(T$3,'Mapping water'!$D$4:$U$4,0))*$D216</f>
        <v>0</v>
      </c>
      <c r="U216" s="32">
        <f>INDEX('Mapping water'!$D$5:$U$352,MATCH($B216,'Mapping water'!$B$5:$B$352,0),MATCH(U$3,'Mapping water'!$D$4:$U$4,0))*$D216</f>
        <v>0</v>
      </c>
      <c r="V216" s="32">
        <f>INDEX('Mapping water'!$D$5:$U$352,MATCH($B216,'Mapping water'!$B$5:$B$352,0),MATCH(V$3,'Mapping water'!$D$4:$U$4,0))*$D216</f>
        <v>0</v>
      </c>
      <c r="W216" s="32">
        <f>INDEX('Mapping water'!$D$5:$U$352,MATCH($B216,'Mapping water'!$B$5:$B$352,0),MATCH(W$3,'Mapping water'!$D$4:$U$4,0))*$D216</f>
        <v>0</v>
      </c>
      <c r="X216" s="32">
        <f>INDEX('Mapping water'!$D$5:$U$352,MATCH($B216,'Mapping water'!$B$5:$B$352,0),MATCH(X$3,'Mapping water'!$D$4:$U$4,0))*$D216</f>
        <v>0</v>
      </c>
      <c r="Y216" s="32">
        <f>INDEX('Mapping water'!$D$5:$U$352,MATCH($B216,'Mapping water'!$B$5:$B$352,0),MATCH(Y$3,'Mapping water'!$D$4:$U$4,0))*$D216</f>
        <v>0</v>
      </c>
    </row>
    <row r="217" spans="1:25" x14ac:dyDescent="0.45">
      <c r="A217" s="10" t="s">
        <v>423</v>
      </c>
      <c r="B217" s="10" t="s">
        <v>424</v>
      </c>
      <c r="C217" s="10" t="s">
        <v>31</v>
      </c>
      <c r="D217" s="32">
        <f>INDEX('ONS data MYE 5'!$K$6:$K$445, MATCH($B217,'ONS data MYE 5'!$B$6:$B$445,0))</f>
        <v>116261</v>
      </c>
      <c r="E217" s="32">
        <f>INDEX('ONS data MYE 5'!$L$6:$L$445, MATCH($B217,'ONS data MYE 5'!$B$6:$B$445,0))</f>
        <v>148</v>
      </c>
      <c r="F217" s="32">
        <f t="shared" si="6"/>
        <v>4.9972122737641147</v>
      </c>
      <c r="G217" s="32">
        <f t="shared" si="7"/>
        <v>24.972130509058712</v>
      </c>
      <c r="H217" s="32">
        <f>INDEX('Mapping water'!$D$5:$U$352,MATCH($B217,'Mapping water'!$B$5:$B$352,0),MATCH(H$3,'Mapping water'!$D$4:$U$4,0))*$D217</f>
        <v>0</v>
      </c>
      <c r="I217" s="32">
        <f>INDEX('Mapping water'!$D$5:$U$352,MATCH($B217,'Mapping water'!$B$5:$B$352,0),MATCH(I$3,'Mapping water'!$D$4:$U$4,0))*$D217</f>
        <v>0</v>
      </c>
      <c r="J217" s="32">
        <f>INDEX('Mapping water'!$D$5:$U$352,MATCH($B217,'Mapping water'!$B$5:$B$352,0),MATCH(J$3,'Mapping water'!$D$4:$U$4,0))*$D217</f>
        <v>0</v>
      </c>
      <c r="K217" s="32">
        <f>INDEX('Mapping water'!$D$5:$U$352,MATCH($B217,'Mapping water'!$B$5:$B$352,0),MATCH(K$3,'Mapping water'!$D$4:$U$4,0))*$D217</f>
        <v>109468.218553</v>
      </c>
      <c r="L217" s="32">
        <f>INDEX('Mapping water'!$D$5:$U$352,MATCH($B217,'Mapping water'!$B$5:$B$352,0),MATCH(L$3,'Mapping water'!$D$4:$U$4,0))*$D217</f>
        <v>0</v>
      </c>
      <c r="M217" s="32">
        <f>INDEX('Mapping water'!$D$5:$U$352,MATCH($B217,'Mapping water'!$B$5:$B$352,0),MATCH(M$3,'Mapping water'!$D$4:$U$4,0))*$D217</f>
        <v>0</v>
      </c>
      <c r="N217" s="32">
        <f>INDEX('Mapping water'!$D$5:$U$352,MATCH($B217,'Mapping water'!$B$5:$B$352,0),MATCH(N$3,'Mapping water'!$D$4:$U$4,0))*$D217</f>
        <v>0</v>
      </c>
      <c r="O217" s="32">
        <f>INDEX('Mapping water'!$D$5:$U$352,MATCH($B217,'Mapping water'!$B$5:$B$352,0),MATCH(O$3,'Mapping water'!$D$4:$U$4,0))*$D217</f>
        <v>0</v>
      </c>
      <c r="P217" s="32">
        <f>INDEX('Mapping water'!$D$5:$U$352,MATCH($B217,'Mapping water'!$B$5:$B$352,0),MATCH(P$3,'Mapping water'!$D$4:$U$4,0))*$D217</f>
        <v>0</v>
      </c>
      <c r="Q217" s="32">
        <f>INDEX('Mapping water'!$D$5:$U$352,MATCH($B217,'Mapping water'!$B$5:$B$352,0),MATCH(Q$3,'Mapping water'!$D$4:$U$4,0))*$D217</f>
        <v>0</v>
      </c>
      <c r="R217" s="32">
        <f>INDEX('Mapping water'!$D$5:$U$352,MATCH($B217,'Mapping water'!$B$5:$B$352,0),MATCH(R$3,'Mapping water'!$D$4:$U$4,0))*$D217</f>
        <v>0</v>
      </c>
      <c r="S217" s="32">
        <f>INDEX('Mapping water'!$D$5:$U$352,MATCH($B217,'Mapping water'!$B$5:$B$352,0),MATCH(S$3,'Mapping water'!$D$4:$U$4,0))*$D217</f>
        <v>0</v>
      </c>
      <c r="T217" s="32">
        <f>INDEX('Mapping water'!$D$5:$U$352,MATCH($B217,'Mapping water'!$B$5:$B$352,0),MATCH(T$3,'Mapping water'!$D$4:$U$4,0))*$D217</f>
        <v>0</v>
      </c>
      <c r="U217" s="32">
        <f>INDEX('Mapping water'!$D$5:$U$352,MATCH($B217,'Mapping water'!$B$5:$B$352,0),MATCH(U$3,'Mapping water'!$D$4:$U$4,0))*$D217</f>
        <v>0</v>
      </c>
      <c r="V217" s="32">
        <f>INDEX('Mapping water'!$D$5:$U$352,MATCH($B217,'Mapping water'!$B$5:$B$352,0),MATCH(V$3,'Mapping water'!$D$4:$U$4,0))*$D217</f>
        <v>0</v>
      </c>
      <c r="W217" s="32">
        <f>INDEX('Mapping water'!$D$5:$U$352,MATCH($B217,'Mapping water'!$B$5:$B$352,0),MATCH(W$3,'Mapping water'!$D$4:$U$4,0))*$D217</f>
        <v>0</v>
      </c>
      <c r="X217" s="32">
        <f>INDEX('Mapping water'!$D$5:$U$352,MATCH($B217,'Mapping water'!$B$5:$B$352,0),MATCH(X$3,'Mapping water'!$D$4:$U$4,0))*$D217</f>
        <v>6792.7814470000003</v>
      </c>
      <c r="Y217" s="32">
        <f>INDEX('Mapping water'!$D$5:$U$352,MATCH($B217,'Mapping water'!$B$5:$B$352,0),MATCH(Y$3,'Mapping water'!$D$4:$U$4,0))*$D217</f>
        <v>0</v>
      </c>
    </row>
    <row r="218" spans="1:25" x14ac:dyDescent="0.45">
      <c r="A218" s="10" t="s">
        <v>425</v>
      </c>
      <c r="B218" s="10" t="s">
        <v>426</v>
      </c>
      <c r="C218" s="10" t="s">
        <v>31</v>
      </c>
      <c r="D218" s="32">
        <f>INDEX('ONS data MYE 5'!$K$6:$K$445, MATCH($B218,'ONS data MYE 5'!$B$6:$B$445,0))</f>
        <v>134507</v>
      </c>
      <c r="E218" s="32">
        <f>INDEX('ONS data MYE 5'!$L$6:$L$445, MATCH($B218,'ONS data MYE 5'!$B$6:$B$445,0))</f>
        <v>254</v>
      </c>
      <c r="F218" s="32">
        <f t="shared" si="6"/>
        <v>5.5373342670185366</v>
      </c>
      <c r="G218" s="32">
        <f t="shared" si="7"/>
        <v>30.662070784697715</v>
      </c>
      <c r="H218" s="32">
        <f>INDEX('Mapping water'!$D$5:$U$352,MATCH($B218,'Mapping water'!$B$5:$B$352,0),MATCH(H$3,'Mapping water'!$D$4:$U$4,0))*$D218</f>
        <v>0</v>
      </c>
      <c r="I218" s="32">
        <f>INDEX('Mapping water'!$D$5:$U$352,MATCH($B218,'Mapping water'!$B$5:$B$352,0),MATCH(I$3,'Mapping water'!$D$4:$U$4,0))*$D218</f>
        <v>0</v>
      </c>
      <c r="J218" s="32">
        <f>INDEX('Mapping water'!$D$5:$U$352,MATCH($B218,'Mapping water'!$B$5:$B$352,0),MATCH(J$3,'Mapping water'!$D$4:$U$4,0))*$D218</f>
        <v>0</v>
      </c>
      <c r="K218" s="32">
        <f>INDEX('Mapping water'!$D$5:$U$352,MATCH($B218,'Mapping water'!$B$5:$B$352,0),MATCH(K$3,'Mapping water'!$D$4:$U$4,0))*$D218</f>
        <v>134507</v>
      </c>
      <c r="L218" s="32">
        <f>INDEX('Mapping water'!$D$5:$U$352,MATCH($B218,'Mapping water'!$B$5:$B$352,0),MATCH(L$3,'Mapping water'!$D$4:$U$4,0))*$D218</f>
        <v>0</v>
      </c>
      <c r="M218" s="32">
        <f>INDEX('Mapping water'!$D$5:$U$352,MATCH($B218,'Mapping water'!$B$5:$B$352,0),MATCH(M$3,'Mapping water'!$D$4:$U$4,0))*$D218</f>
        <v>0</v>
      </c>
      <c r="N218" s="32">
        <f>INDEX('Mapping water'!$D$5:$U$352,MATCH($B218,'Mapping water'!$B$5:$B$352,0),MATCH(N$3,'Mapping water'!$D$4:$U$4,0))*$D218</f>
        <v>0</v>
      </c>
      <c r="O218" s="32">
        <f>INDEX('Mapping water'!$D$5:$U$352,MATCH($B218,'Mapping water'!$B$5:$B$352,0),MATCH(O$3,'Mapping water'!$D$4:$U$4,0))*$D218</f>
        <v>0</v>
      </c>
      <c r="P218" s="32">
        <f>INDEX('Mapping water'!$D$5:$U$352,MATCH($B218,'Mapping water'!$B$5:$B$352,0),MATCH(P$3,'Mapping water'!$D$4:$U$4,0))*$D218</f>
        <v>0</v>
      </c>
      <c r="Q218" s="32">
        <f>INDEX('Mapping water'!$D$5:$U$352,MATCH($B218,'Mapping water'!$B$5:$B$352,0),MATCH(Q$3,'Mapping water'!$D$4:$U$4,0))*$D218</f>
        <v>0</v>
      </c>
      <c r="R218" s="32">
        <f>INDEX('Mapping water'!$D$5:$U$352,MATCH($B218,'Mapping water'!$B$5:$B$352,0),MATCH(R$3,'Mapping water'!$D$4:$U$4,0))*$D218</f>
        <v>0</v>
      </c>
      <c r="S218" s="32">
        <f>INDEX('Mapping water'!$D$5:$U$352,MATCH($B218,'Mapping water'!$B$5:$B$352,0),MATCH(S$3,'Mapping water'!$D$4:$U$4,0))*$D218</f>
        <v>0</v>
      </c>
      <c r="T218" s="32">
        <f>INDEX('Mapping water'!$D$5:$U$352,MATCH($B218,'Mapping water'!$B$5:$B$352,0),MATCH(T$3,'Mapping water'!$D$4:$U$4,0))*$D218</f>
        <v>0</v>
      </c>
      <c r="U218" s="32">
        <f>INDEX('Mapping water'!$D$5:$U$352,MATCH($B218,'Mapping water'!$B$5:$B$352,0),MATCH(U$3,'Mapping water'!$D$4:$U$4,0))*$D218</f>
        <v>0</v>
      </c>
      <c r="V218" s="32">
        <f>INDEX('Mapping water'!$D$5:$U$352,MATCH($B218,'Mapping water'!$B$5:$B$352,0),MATCH(V$3,'Mapping water'!$D$4:$U$4,0))*$D218</f>
        <v>0</v>
      </c>
      <c r="W218" s="32">
        <f>INDEX('Mapping water'!$D$5:$U$352,MATCH($B218,'Mapping water'!$B$5:$B$352,0),MATCH(W$3,'Mapping water'!$D$4:$U$4,0))*$D218</f>
        <v>0</v>
      </c>
      <c r="X218" s="32">
        <f>INDEX('Mapping water'!$D$5:$U$352,MATCH($B218,'Mapping water'!$B$5:$B$352,0),MATCH(X$3,'Mapping water'!$D$4:$U$4,0))*$D218</f>
        <v>0</v>
      </c>
      <c r="Y218" s="32">
        <f>INDEX('Mapping water'!$D$5:$U$352,MATCH($B218,'Mapping water'!$B$5:$B$352,0),MATCH(Y$3,'Mapping water'!$D$4:$U$4,0))*$D218</f>
        <v>0</v>
      </c>
    </row>
    <row r="219" spans="1:25" x14ac:dyDescent="0.45">
      <c r="A219" s="10" t="s">
        <v>427</v>
      </c>
      <c r="B219" s="10" t="s">
        <v>428</v>
      </c>
      <c r="C219" s="10" t="s">
        <v>31</v>
      </c>
      <c r="D219" s="32">
        <f>INDEX('ONS data MYE 5'!$K$6:$K$445, MATCH($B219,'ONS data MYE 5'!$B$6:$B$445,0))</f>
        <v>107287</v>
      </c>
      <c r="E219" s="32">
        <f>INDEX('ONS data MYE 5'!$L$6:$L$445, MATCH($B219,'ONS data MYE 5'!$B$6:$B$445,0))</f>
        <v>3299</v>
      </c>
      <c r="F219" s="32">
        <f t="shared" si="6"/>
        <v>8.1013746712285819</v>
      </c>
      <c r="G219" s="32">
        <f t="shared" si="7"/>
        <v>65.632271563624016</v>
      </c>
      <c r="H219" s="32">
        <f>INDEX('Mapping water'!$D$5:$U$352,MATCH($B219,'Mapping water'!$B$5:$B$352,0),MATCH(H$3,'Mapping water'!$D$4:$U$4,0))*$D219</f>
        <v>0</v>
      </c>
      <c r="I219" s="32">
        <f>INDEX('Mapping water'!$D$5:$U$352,MATCH($B219,'Mapping water'!$B$5:$B$352,0),MATCH(I$3,'Mapping water'!$D$4:$U$4,0))*$D219</f>
        <v>0</v>
      </c>
      <c r="J219" s="32">
        <f>INDEX('Mapping water'!$D$5:$U$352,MATCH($B219,'Mapping water'!$B$5:$B$352,0),MATCH(J$3,'Mapping water'!$D$4:$U$4,0))*$D219</f>
        <v>0</v>
      </c>
      <c r="K219" s="32">
        <f>INDEX('Mapping water'!$D$5:$U$352,MATCH($B219,'Mapping water'!$B$5:$B$352,0),MATCH(K$3,'Mapping water'!$D$4:$U$4,0))*$D219</f>
        <v>107287</v>
      </c>
      <c r="L219" s="32">
        <f>INDEX('Mapping water'!$D$5:$U$352,MATCH($B219,'Mapping water'!$B$5:$B$352,0),MATCH(L$3,'Mapping water'!$D$4:$U$4,0))*$D219</f>
        <v>0</v>
      </c>
      <c r="M219" s="32">
        <f>INDEX('Mapping water'!$D$5:$U$352,MATCH($B219,'Mapping water'!$B$5:$B$352,0),MATCH(M$3,'Mapping water'!$D$4:$U$4,0))*$D219</f>
        <v>0</v>
      </c>
      <c r="N219" s="32">
        <f>INDEX('Mapping water'!$D$5:$U$352,MATCH($B219,'Mapping water'!$B$5:$B$352,0),MATCH(N$3,'Mapping water'!$D$4:$U$4,0))*$D219</f>
        <v>0</v>
      </c>
      <c r="O219" s="32">
        <f>INDEX('Mapping water'!$D$5:$U$352,MATCH($B219,'Mapping water'!$B$5:$B$352,0),MATCH(O$3,'Mapping water'!$D$4:$U$4,0))*$D219</f>
        <v>0</v>
      </c>
      <c r="P219" s="32">
        <f>INDEX('Mapping water'!$D$5:$U$352,MATCH($B219,'Mapping water'!$B$5:$B$352,0),MATCH(P$3,'Mapping water'!$D$4:$U$4,0))*$D219</f>
        <v>0</v>
      </c>
      <c r="Q219" s="32">
        <f>INDEX('Mapping water'!$D$5:$U$352,MATCH($B219,'Mapping water'!$B$5:$B$352,0),MATCH(Q$3,'Mapping water'!$D$4:$U$4,0))*$D219</f>
        <v>0</v>
      </c>
      <c r="R219" s="32">
        <f>INDEX('Mapping water'!$D$5:$U$352,MATCH($B219,'Mapping water'!$B$5:$B$352,0),MATCH(R$3,'Mapping water'!$D$4:$U$4,0))*$D219</f>
        <v>0</v>
      </c>
      <c r="S219" s="32">
        <f>INDEX('Mapping water'!$D$5:$U$352,MATCH($B219,'Mapping water'!$B$5:$B$352,0),MATCH(S$3,'Mapping water'!$D$4:$U$4,0))*$D219</f>
        <v>0</v>
      </c>
      <c r="T219" s="32">
        <f>INDEX('Mapping water'!$D$5:$U$352,MATCH($B219,'Mapping water'!$B$5:$B$352,0),MATCH(T$3,'Mapping water'!$D$4:$U$4,0))*$D219</f>
        <v>0</v>
      </c>
      <c r="U219" s="32">
        <f>INDEX('Mapping water'!$D$5:$U$352,MATCH($B219,'Mapping water'!$B$5:$B$352,0),MATCH(U$3,'Mapping water'!$D$4:$U$4,0))*$D219</f>
        <v>0</v>
      </c>
      <c r="V219" s="32">
        <f>INDEX('Mapping water'!$D$5:$U$352,MATCH($B219,'Mapping water'!$B$5:$B$352,0),MATCH(V$3,'Mapping water'!$D$4:$U$4,0))*$D219</f>
        <v>0</v>
      </c>
      <c r="W219" s="32">
        <f>INDEX('Mapping water'!$D$5:$U$352,MATCH($B219,'Mapping water'!$B$5:$B$352,0),MATCH(W$3,'Mapping water'!$D$4:$U$4,0))*$D219</f>
        <v>0</v>
      </c>
      <c r="X219" s="32">
        <f>INDEX('Mapping water'!$D$5:$U$352,MATCH($B219,'Mapping water'!$B$5:$B$352,0),MATCH(X$3,'Mapping water'!$D$4:$U$4,0))*$D219</f>
        <v>0</v>
      </c>
      <c r="Y219" s="32">
        <f>INDEX('Mapping water'!$D$5:$U$352,MATCH($B219,'Mapping water'!$B$5:$B$352,0),MATCH(Y$3,'Mapping water'!$D$4:$U$4,0))*$D219</f>
        <v>0</v>
      </c>
    </row>
    <row r="220" spans="1:25" x14ac:dyDescent="0.45">
      <c r="A220" s="10" t="s">
        <v>429</v>
      </c>
      <c r="B220" s="10" t="s">
        <v>430</v>
      </c>
      <c r="C220" s="10" t="s">
        <v>31</v>
      </c>
      <c r="D220" s="32">
        <f>INDEX('ONS data MYE 5'!$K$6:$K$445, MATCH($B220,'ONS data MYE 5'!$B$6:$B$445,0))</f>
        <v>77988</v>
      </c>
      <c r="E220" s="32">
        <f>INDEX('ONS data MYE 5'!$L$6:$L$445, MATCH($B220,'ONS data MYE 5'!$B$6:$B$445,0))</f>
        <v>2288</v>
      </c>
      <c r="F220" s="32">
        <f t="shared" si="6"/>
        <v>7.7354333524996886</v>
      </c>
      <c r="G220" s="32">
        <f t="shared" si="7"/>
        <v>59.836929150964572</v>
      </c>
      <c r="H220" s="32">
        <f>INDEX('Mapping water'!$D$5:$U$352,MATCH($B220,'Mapping water'!$B$5:$B$352,0),MATCH(H$3,'Mapping water'!$D$4:$U$4,0))*$D220</f>
        <v>0</v>
      </c>
      <c r="I220" s="32">
        <f>INDEX('Mapping water'!$D$5:$U$352,MATCH($B220,'Mapping water'!$B$5:$B$352,0),MATCH(I$3,'Mapping water'!$D$4:$U$4,0))*$D220</f>
        <v>0</v>
      </c>
      <c r="J220" s="32">
        <f>INDEX('Mapping water'!$D$5:$U$352,MATCH($B220,'Mapping water'!$B$5:$B$352,0),MATCH(J$3,'Mapping water'!$D$4:$U$4,0))*$D220</f>
        <v>0</v>
      </c>
      <c r="K220" s="32">
        <f>INDEX('Mapping water'!$D$5:$U$352,MATCH($B220,'Mapping water'!$B$5:$B$352,0),MATCH(K$3,'Mapping water'!$D$4:$U$4,0))*$D220</f>
        <v>0</v>
      </c>
      <c r="L220" s="32">
        <f>INDEX('Mapping water'!$D$5:$U$352,MATCH($B220,'Mapping water'!$B$5:$B$352,0),MATCH(L$3,'Mapping water'!$D$4:$U$4,0))*$D220</f>
        <v>0</v>
      </c>
      <c r="M220" s="32">
        <f>INDEX('Mapping water'!$D$5:$U$352,MATCH($B220,'Mapping water'!$B$5:$B$352,0),MATCH(M$3,'Mapping water'!$D$4:$U$4,0))*$D220</f>
        <v>0</v>
      </c>
      <c r="N220" s="32">
        <f>INDEX('Mapping water'!$D$5:$U$352,MATCH($B220,'Mapping water'!$B$5:$B$352,0),MATCH(N$3,'Mapping water'!$D$4:$U$4,0))*$D220</f>
        <v>42893.4</v>
      </c>
      <c r="O220" s="32">
        <f>INDEX('Mapping water'!$D$5:$U$352,MATCH($B220,'Mapping water'!$B$5:$B$352,0),MATCH(O$3,'Mapping water'!$D$4:$U$4,0))*$D220</f>
        <v>0</v>
      </c>
      <c r="P220" s="32">
        <f>INDEX('Mapping water'!$D$5:$U$352,MATCH($B220,'Mapping water'!$B$5:$B$352,0),MATCH(P$3,'Mapping water'!$D$4:$U$4,0))*$D220</f>
        <v>0</v>
      </c>
      <c r="Q220" s="32">
        <f>INDEX('Mapping water'!$D$5:$U$352,MATCH($B220,'Mapping water'!$B$5:$B$352,0),MATCH(Q$3,'Mapping water'!$D$4:$U$4,0))*$D220</f>
        <v>0</v>
      </c>
      <c r="R220" s="32">
        <f>INDEX('Mapping water'!$D$5:$U$352,MATCH($B220,'Mapping water'!$B$5:$B$352,0),MATCH(R$3,'Mapping water'!$D$4:$U$4,0))*$D220</f>
        <v>0</v>
      </c>
      <c r="S220" s="32">
        <f>INDEX('Mapping water'!$D$5:$U$352,MATCH($B220,'Mapping water'!$B$5:$B$352,0),MATCH(S$3,'Mapping water'!$D$4:$U$4,0))*$D220</f>
        <v>0</v>
      </c>
      <c r="T220" s="32">
        <f>INDEX('Mapping water'!$D$5:$U$352,MATCH($B220,'Mapping water'!$B$5:$B$352,0),MATCH(T$3,'Mapping water'!$D$4:$U$4,0))*$D220</f>
        <v>0</v>
      </c>
      <c r="U220" s="32">
        <f>INDEX('Mapping water'!$D$5:$U$352,MATCH($B220,'Mapping water'!$B$5:$B$352,0),MATCH(U$3,'Mapping water'!$D$4:$U$4,0))*$D220</f>
        <v>0</v>
      </c>
      <c r="V220" s="32">
        <f>INDEX('Mapping water'!$D$5:$U$352,MATCH($B220,'Mapping water'!$B$5:$B$352,0),MATCH(V$3,'Mapping water'!$D$4:$U$4,0))*$D220</f>
        <v>0</v>
      </c>
      <c r="W220" s="32">
        <f>INDEX('Mapping water'!$D$5:$U$352,MATCH($B220,'Mapping water'!$B$5:$B$352,0),MATCH(W$3,'Mapping water'!$D$4:$U$4,0))*$D220</f>
        <v>35094.6</v>
      </c>
      <c r="X220" s="32">
        <f>INDEX('Mapping water'!$D$5:$U$352,MATCH($B220,'Mapping water'!$B$5:$B$352,0),MATCH(X$3,'Mapping water'!$D$4:$U$4,0))*$D220</f>
        <v>0</v>
      </c>
      <c r="Y220" s="32">
        <f>INDEX('Mapping water'!$D$5:$U$352,MATCH($B220,'Mapping water'!$B$5:$B$352,0),MATCH(Y$3,'Mapping water'!$D$4:$U$4,0))*$D220</f>
        <v>0</v>
      </c>
    </row>
    <row r="221" spans="1:25" x14ac:dyDescent="0.45">
      <c r="A221" s="10" t="s">
        <v>431</v>
      </c>
      <c r="B221" s="10" t="s">
        <v>432</v>
      </c>
      <c r="C221" s="10" t="s">
        <v>31</v>
      </c>
      <c r="D221" s="32">
        <f>INDEX('ONS data MYE 5'!$K$6:$K$445, MATCH($B221,'ONS data MYE 5'!$B$6:$B$445,0))</f>
        <v>86871</v>
      </c>
      <c r="E221" s="32">
        <f>INDEX('ONS data MYE 5'!$L$6:$L$445, MATCH($B221,'ONS data MYE 5'!$B$6:$B$445,0))</f>
        <v>336</v>
      </c>
      <c r="F221" s="32">
        <f t="shared" si="6"/>
        <v>5.8171111599632042</v>
      </c>
      <c r="G221" s="32">
        <f t="shared" si="7"/>
        <v>33.838782247368457</v>
      </c>
      <c r="H221" s="32">
        <f>INDEX('Mapping water'!$D$5:$U$352,MATCH($B221,'Mapping water'!$B$5:$B$352,0),MATCH(H$3,'Mapping water'!$D$4:$U$4,0))*$D221</f>
        <v>0</v>
      </c>
      <c r="I221" s="32">
        <f>INDEX('Mapping water'!$D$5:$U$352,MATCH($B221,'Mapping water'!$B$5:$B$352,0),MATCH(I$3,'Mapping water'!$D$4:$U$4,0))*$D221</f>
        <v>0</v>
      </c>
      <c r="J221" s="32">
        <f>INDEX('Mapping water'!$D$5:$U$352,MATCH($B221,'Mapping water'!$B$5:$B$352,0),MATCH(J$3,'Mapping water'!$D$4:$U$4,0))*$D221</f>
        <v>0</v>
      </c>
      <c r="K221" s="32">
        <f>INDEX('Mapping water'!$D$5:$U$352,MATCH($B221,'Mapping water'!$B$5:$B$352,0),MATCH(K$3,'Mapping water'!$D$4:$U$4,0))*$D221</f>
        <v>0</v>
      </c>
      <c r="L221" s="32">
        <f>INDEX('Mapping water'!$D$5:$U$352,MATCH($B221,'Mapping water'!$B$5:$B$352,0),MATCH(L$3,'Mapping water'!$D$4:$U$4,0))*$D221</f>
        <v>0</v>
      </c>
      <c r="M221" s="32">
        <f>INDEX('Mapping water'!$D$5:$U$352,MATCH($B221,'Mapping water'!$B$5:$B$352,0),MATCH(M$3,'Mapping water'!$D$4:$U$4,0))*$D221</f>
        <v>0</v>
      </c>
      <c r="N221" s="32">
        <f>INDEX('Mapping water'!$D$5:$U$352,MATCH($B221,'Mapping water'!$B$5:$B$352,0),MATCH(N$3,'Mapping water'!$D$4:$U$4,0))*$D221</f>
        <v>0</v>
      </c>
      <c r="O221" s="32">
        <f>INDEX('Mapping water'!$D$5:$U$352,MATCH($B221,'Mapping water'!$B$5:$B$352,0),MATCH(O$3,'Mapping water'!$D$4:$U$4,0))*$D221</f>
        <v>0</v>
      </c>
      <c r="P221" s="32">
        <f>INDEX('Mapping water'!$D$5:$U$352,MATCH($B221,'Mapping water'!$B$5:$B$352,0),MATCH(P$3,'Mapping water'!$D$4:$U$4,0))*$D221</f>
        <v>0</v>
      </c>
      <c r="Q221" s="32">
        <f>INDEX('Mapping water'!$D$5:$U$352,MATCH($B221,'Mapping water'!$B$5:$B$352,0),MATCH(Q$3,'Mapping water'!$D$4:$U$4,0))*$D221</f>
        <v>0</v>
      </c>
      <c r="R221" s="32">
        <f>INDEX('Mapping water'!$D$5:$U$352,MATCH($B221,'Mapping water'!$B$5:$B$352,0),MATCH(R$3,'Mapping water'!$D$4:$U$4,0))*$D221</f>
        <v>0</v>
      </c>
      <c r="S221" s="32">
        <f>INDEX('Mapping water'!$D$5:$U$352,MATCH($B221,'Mapping water'!$B$5:$B$352,0),MATCH(S$3,'Mapping water'!$D$4:$U$4,0))*$D221</f>
        <v>0</v>
      </c>
      <c r="T221" s="32">
        <f>INDEX('Mapping water'!$D$5:$U$352,MATCH($B221,'Mapping water'!$B$5:$B$352,0),MATCH(T$3,'Mapping water'!$D$4:$U$4,0))*$D221</f>
        <v>0</v>
      </c>
      <c r="U221" s="32">
        <f>INDEX('Mapping water'!$D$5:$U$352,MATCH($B221,'Mapping water'!$B$5:$B$352,0),MATCH(U$3,'Mapping water'!$D$4:$U$4,0))*$D221</f>
        <v>0</v>
      </c>
      <c r="V221" s="32">
        <f>INDEX('Mapping water'!$D$5:$U$352,MATCH($B221,'Mapping water'!$B$5:$B$352,0),MATCH(V$3,'Mapping water'!$D$4:$U$4,0))*$D221</f>
        <v>0</v>
      </c>
      <c r="W221" s="32">
        <f>INDEX('Mapping water'!$D$5:$U$352,MATCH($B221,'Mapping water'!$B$5:$B$352,0),MATCH(W$3,'Mapping water'!$D$4:$U$4,0))*$D221</f>
        <v>86871</v>
      </c>
      <c r="X221" s="32">
        <f>INDEX('Mapping water'!$D$5:$U$352,MATCH($B221,'Mapping water'!$B$5:$B$352,0),MATCH(X$3,'Mapping water'!$D$4:$U$4,0))*$D221</f>
        <v>0</v>
      </c>
      <c r="Y221" s="32">
        <f>INDEX('Mapping water'!$D$5:$U$352,MATCH($B221,'Mapping water'!$B$5:$B$352,0),MATCH(Y$3,'Mapping water'!$D$4:$U$4,0))*$D221</f>
        <v>0</v>
      </c>
    </row>
    <row r="222" spans="1:25" x14ac:dyDescent="0.45">
      <c r="A222" s="10" t="s">
        <v>433</v>
      </c>
      <c r="B222" s="10" t="s">
        <v>434</v>
      </c>
      <c r="C222" s="10" t="s">
        <v>31</v>
      </c>
      <c r="D222" s="32">
        <f>INDEX('ONS data MYE 5'!$K$6:$K$445, MATCH($B222,'ONS data MYE 5'!$B$6:$B$445,0))</f>
        <v>142858</v>
      </c>
      <c r="E222" s="32">
        <f>INDEX('ONS data MYE 5'!$L$6:$L$445, MATCH($B222,'ONS data MYE 5'!$B$6:$B$445,0))</f>
        <v>1106</v>
      </c>
      <c r="F222" s="32">
        <f t="shared" si="6"/>
        <v>7.0085051820822803</v>
      </c>
      <c r="G222" s="32">
        <f t="shared" si="7"/>
        <v>49.119144887274174</v>
      </c>
      <c r="H222" s="32">
        <f>INDEX('Mapping water'!$D$5:$U$352,MATCH($B222,'Mapping water'!$B$5:$B$352,0),MATCH(H$3,'Mapping water'!$D$4:$U$4,0))*$D222</f>
        <v>0</v>
      </c>
      <c r="I222" s="32">
        <f>INDEX('Mapping water'!$D$5:$U$352,MATCH($B222,'Mapping water'!$B$5:$B$352,0),MATCH(I$3,'Mapping water'!$D$4:$U$4,0))*$D222</f>
        <v>0</v>
      </c>
      <c r="J222" s="32">
        <f>INDEX('Mapping water'!$D$5:$U$352,MATCH($B222,'Mapping water'!$B$5:$B$352,0),MATCH(J$3,'Mapping water'!$D$4:$U$4,0))*$D222</f>
        <v>0</v>
      </c>
      <c r="K222" s="32">
        <f>INDEX('Mapping water'!$D$5:$U$352,MATCH($B222,'Mapping water'!$B$5:$B$352,0),MATCH(K$3,'Mapping water'!$D$4:$U$4,0))*$D222</f>
        <v>0</v>
      </c>
      <c r="L222" s="32">
        <f>INDEX('Mapping water'!$D$5:$U$352,MATCH($B222,'Mapping water'!$B$5:$B$352,0),MATCH(L$3,'Mapping water'!$D$4:$U$4,0))*$D222</f>
        <v>0</v>
      </c>
      <c r="M222" s="32">
        <f>INDEX('Mapping water'!$D$5:$U$352,MATCH($B222,'Mapping water'!$B$5:$B$352,0),MATCH(M$3,'Mapping water'!$D$4:$U$4,0))*$D222</f>
        <v>0</v>
      </c>
      <c r="N222" s="32">
        <f>INDEX('Mapping water'!$D$5:$U$352,MATCH($B222,'Mapping water'!$B$5:$B$352,0),MATCH(N$3,'Mapping water'!$D$4:$U$4,0))*$D222</f>
        <v>0</v>
      </c>
      <c r="O222" s="32">
        <f>INDEX('Mapping water'!$D$5:$U$352,MATCH($B222,'Mapping water'!$B$5:$B$352,0),MATCH(O$3,'Mapping water'!$D$4:$U$4,0))*$D222</f>
        <v>0</v>
      </c>
      <c r="P222" s="32">
        <f>INDEX('Mapping water'!$D$5:$U$352,MATCH($B222,'Mapping water'!$B$5:$B$352,0),MATCH(P$3,'Mapping water'!$D$4:$U$4,0))*$D222</f>
        <v>0</v>
      </c>
      <c r="Q222" s="32">
        <f>INDEX('Mapping water'!$D$5:$U$352,MATCH($B222,'Mapping water'!$B$5:$B$352,0),MATCH(Q$3,'Mapping water'!$D$4:$U$4,0))*$D222</f>
        <v>0</v>
      </c>
      <c r="R222" s="32">
        <f>INDEX('Mapping water'!$D$5:$U$352,MATCH($B222,'Mapping water'!$B$5:$B$352,0),MATCH(R$3,'Mapping water'!$D$4:$U$4,0))*$D222</f>
        <v>0</v>
      </c>
      <c r="S222" s="32">
        <f>INDEX('Mapping water'!$D$5:$U$352,MATCH($B222,'Mapping water'!$B$5:$B$352,0),MATCH(S$3,'Mapping water'!$D$4:$U$4,0))*$D222</f>
        <v>0</v>
      </c>
      <c r="T222" s="32">
        <f>INDEX('Mapping water'!$D$5:$U$352,MATCH($B222,'Mapping water'!$B$5:$B$352,0),MATCH(T$3,'Mapping water'!$D$4:$U$4,0))*$D222</f>
        <v>0</v>
      </c>
      <c r="U222" s="32">
        <f>INDEX('Mapping water'!$D$5:$U$352,MATCH($B222,'Mapping water'!$B$5:$B$352,0),MATCH(U$3,'Mapping water'!$D$4:$U$4,0))*$D222</f>
        <v>0</v>
      </c>
      <c r="V222" s="32">
        <f>INDEX('Mapping water'!$D$5:$U$352,MATCH($B222,'Mapping water'!$B$5:$B$352,0),MATCH(V$3,'Mapping water'!$D$4:$U$4,0))*$D222</f>
        <v>0</v>
      </c>
      <c r="W222" s="32">
        <f>INDEX('Mapping water'!$D$5:$U$352,MATCH($B222,'Mapping water'!$B$5:$B$352,0),MATCH(W$3,'Mapping water'!$D$4:$U$4,0))*$D222</f>
        <v>142858</v>
      </c>
      <c r="X222" s="32">
        <f>INDEX('Mapping water'!$D$5:$U$352,MATCH($B222,'Mapping water'!$B$5:$B$352,0),MATCH(X$3,'Mapping water'!$D$4:$U$4,0))*$D222</f>
        <v>0</v>
      </c>
      <c r="Y222" s="32">
        <f>INDEX('Mapping water'!$D$5:$U$352,MATCH($B222,'Mapping water'!$B$5:$B$352,0),MATCH(Y$3,'Mapping water'!$D$4:$U$4,0))*$D222</f>
        <v>0</v>
      </c>
    </row>
    <row r="223" spans="1:25" x14ac:dyDescent="0.45">
      <c r="A223" s="10" t="s">
        <v>439</v>
      </c>
      <c r="B223" s="10" t="s">
        <v>440</v>
      </c>
      <c r="C223" s="10" t="s">
        <v>31</v>
      </c>
      <c r="D223" s="32">
        <f>INDEX('ONS data MYE 5'!$K$6:$K$445, MATCH($B223,'ONS data MYE 5'!$B$6:$B$445,0))</f>
        <v>156633</v>
      </c>
      <c r="E223" s="32">
        <f>INDEX('ONS data MYE 5'!$L$6:$L$445, MATCH($B223,'ONS data MYE 5'!$B$6:$B$445,0))</f>
        <v>222</v>
      </c>
      <c r="F223" s="32">
        <f t="shared" si="6"/>
        <v>5.4026773818722793</v>
      </c>
      <c r="G223" s="32">
        <f t="shared" si="7"/>
        <v>29.188922892594306</v>
      </c>
      <c r="H223" s="32">
        <f>INDEX('Mapping water'!$D$5:$U$352,MATCH($B223,'Mapping water'!$B$5:$B$352,0),MATCH(H$3,'Mapping water'!$D$4:$U$4,0))*$D223</f>
        <v>0</v>
      </c>
      <c r="I223" s="32">
        <f>INDEX('Mapping water'!$D$5:$U$352,MATCH($B223,'Mapping water'!$B$5:$B$352,0),MATCH(I$3,'Mapping water'!$D$4:$U$4,0))*$D223</f>
        <v>0</v>
      </c>
      <c r="J223" s="32">
        <f>INDEX('Mapping water'!$D$5:$U$352,MATCH($B223,'Mapping water'!$B$5:$B$352,0),MATCH(J$3,'Mapping water'!$D$4:$U$4,0))*$D223</f>
        <v>0</v>
      </c>
      <c r="K223" s="32">
        <f>INDEX('Mapping water'!$D$5:$U$352,MATCH($B223,'Mapping water'!$B$5:$B$352,0),MATCH(K$3,'Mapping water'!$D$4:$U$4,0))*$D223</f>
        <v>0</v>
      </c>
      <c r="L223" s="32">
        <f>INDEX('Mapping water'!$D$5:$U$352,MATCH($B223,'Mapping water'!$B$5:$B$352,0),MATCH(L$3,'Mapping water'!$D$4:$U$4,0))*$D223</f>
        <v>0</v>
      </c>
      <c r="M223" s="32">
        <f>INDEX('Mapping water'!$D$5:$U$352,MATCH($B223,'Mapping water'!$B$5:$B$352,0),MATCH(M$3,'Mapping water'!$D$4:$U$4,0))*$D223</f>
        <v>0</v>
      </c>
      <c r="N223" s="32">
        <f>INDEX('Mapping water'!$D$5:$U$352,MATCH($B223,'Mapping water'!$B$5:$B$352,0),MATCH(N$3,'Mapping water'!$D$4:$U$4,0))*$D223</f>
        <v>156633</v>
      </c>
      <c r="O223" s="32">
        <f>INDEX('Mapping water'!$D$5:$U$352,MATCH($B223,'Mapping water'!$B$5:$B$352,0),MATCH(O$3,'Mapping water'!$D$4:$U$4,0))*$D223</f>
        <v>0</v>
      </c>
      <c r="P223" s="32">
        <f>INDEX('Mapping water'!$D$5:$U$352,MATCH($B223,'Mapping water'!$B$5:$B$352,0),MATCH(P$3,'Mapping water'!$D$4:$U$4,0))*$D223</f>
        <v>0</v>
      </c>
      <c r="Q223" s="32">
        <f>INDEX('Mapping water'!$D$5:$U$352,MATCH($B223,'Mapping water'!$B$5:$B$352,0),MATCH(Q$3,'Mapping water'!$D$4:$U$4,0))*$D223</f>
        <v>0</v>
      </c>
      <c r="R223" s="32">
        <f>INDEX('Mapping water'!$D$5:$U$352,MATCH($B223,'Mapping water'!$B$5:$B$352,0),MATCH(R$3,'Mapping water'!$D$4:$U$4,0))*$D223</f>
        <v>0</v>
      </c>
      <c r="S223" s="32">
        <f>INDEX('Mapping water'!$D$5:$U$352,MATCH($B223,'Mapping water'!$B$5:$B$352,0),MATCH(S$3,'Mapping water'!$D$4:$U$4,0))*$D223</f>
        <v>0</v>
      </c>
      <c r="T223" s="32">
        <f>INDEX('Mapping water'!$D$5:$U$352,MATCH($B223,'Mapping water'!$B$5:$B$352,0),MATCH(T$3,'Mapping water'!$D$4:$U$4,0))*$D223</f>
        <v>0</v>
      </c>
      <c r="U223" s="32">
        <f>INDEX('Mapping water'!$D$5:$U$352,MATCH($B223,'Mapping water'!$B$5:$B$352,0),MATCH(U$3,'Mapping water'!$D$4:$U$4,0))*$D223</f>
        <v>0</v>
      </c>
      <c r="V223" s="32">
        <f>INDEX('Mapping water'!$D$5:$U$352,MATCH($B223,'Mapping water'!$B$5:$B$352,0),MATCH(V$3,'Mapping water'!$D$4:$U$4,0))*$D223</f>
        <v>0</v>
      </c>
      <c r="W223" s="32">
        <f>INDEX('Mapping water'!$D$5:$U$352,MATCH($B223,'Mapping water'!$B$5:$B$352,0),MATCH(W$3,'Mapping water'!$D$4:$U$4,0))*$D223</f>
        <v>0</v>
      </c>
      <c r="X223" s="32">
        <f>INDEX('Mapping water'!$D$5:$U$352,MATCH($B223,'Mapping water'!$B$5:$B$352,0),MATCH(X$3,'Mapping water'!$D$4:$U$4,0))*$D223</f>
        <v>0</v>
      </c>
      <c r="Y223" s="32">
        <f>INDEX('Mapping water'!$D$5:$U$352,MATCH($B223,'Mapping water'!$B$5:$B$352,0),MATCH(Y$3,'Mapping water'!$D$4:$U$4,0))*$D223</f>
        <v>0</v>
      </c>
    </row>
    <row r="224" spans="1:25" x14ac:dyDescent="0.45">
      <c r="A224" s="10" t="s">
        <v>441</v>
      </c>
      <c r="B224" s="10" t="s">
        <v>442</v>
      </c>
      <c r="C224" s="10" t="s">
        <v>31</v>
      </c>
      <c r="D224" s="32">
        <f>INDEX('ONS data MYE 5'!$K$6:$K$445, MATCH($B224,'ONS data MYE 5'!$B$6:$B$445,0))</f>
        <v>160268</v>
      </c>
      <c r="E224" s="32">
        <f>INDEX('ONS data MYE 5'!$L$6:$L$445, MATCH($B224,'ONS data MYE 5'!$B$6:$B$445,0))</f>
        <v>3967</v>
      </c>
      <c r="F224" s="32">
        <f t="shared" si="6"/>
        <v>8.2857654205143305</v>
      </c>
      <c r="G224" s="32">
        <f t="shared" si="7"/>
        <v>68.653908603791024</v>
      </c>
      <c r="H224" s="32">
        <f>INDEX('Mapping water'!$D$5:$U$352,MATCH($B224,'Mapping water'!$B$5:$B$352,0),MATCH(H$3,'Mapping water'!$D$4:$U$4,0))*$D224</f>
        <v>0</v>
      </c>
      <c r="I224" s="32">
        <f>INDEX('Mapping water'!$D$5:$U$352,MATCH($B224,'Mapping water'!$B$5:$B$352,0),MATCH(I$3,'Mapping water'!$D$4:$U$4,0))*$D224</f>
        <v>0</v>
      </c>
      <c r="J224" s="32">
        <f>INDEX('Mapping water'!$D$5:$U$352,MATCH($B224,'Mapping water'!$B$5:$B$352,0),MATCH(J$3,'Mapping water'!$D$4:$U$4,0))*$D224</f>
        <v>0</v>
      </c>
      <c r="K224" s="32">
        <f>INDEX('Mapping water'!$D$5:$U$352,MATCH($B224,'Mapping water'!$B$5:$B$352,0),MATCH(K$3,'Mapping water'!$D$4:$U$4,0))*$D224</f>
        <v>0</v>
      </c>
      <c r="L224" s="32">
        <f>INDEX('Mapping water'!$D$5:$U$352,MATCH($B224,'Mapping water'!$B$5:$B$352,0),MATCH(L$3,'Mapping water'!$D$4:$U$4,0))*$D224</f>
        <v>0</v>
      </c>
      <c r="M224" s="32">
        <f>INDEX('Mapping water'!$D$5:$U$352,MATCH($B224,'Mapping water'!$B$5:$B$352,0),MATCH(M$3,'Mapping water'!$D$4:$U$4,0))*$D224</f>
        <v>0</v>
      </c>
      <c r="N224" s="32">
        <f>INDEX('Mapping water'!$D$5:$U$352,MATCH($B224,'Mapping water'!$B$5:$B$352,0),MATCH(N$3,'Mapping water'!$D$4:$U$4,0))*$D224</f>
        <v>160268</v>
      </c>
      <c r="O224" s="32">
        <f>INDEX('Mapping water'!$D$5:$U$352,MATCH($B224,'Mapping water'!$B$5:$B$352,0),MATCH(O$3,'Mapping water'!$D$4:$U$4,0))*$D224</f>
        <v>0</v>
      </c>
      <c r="P224" s="32">
        <f>INDEX('Mapping water'!$D$5:$U$352,MATCH($B224,'Mapping water'!$B$5:$B$352,0),MATCH(P$3,'Mapping water'!$D$4:$U$4,0))*$D224</f>
        <v>0</v>
      </c>
      <c r="Q224" s="32">
        <f>INDEX('Mapping water'!$D$5:$U$352,MATCH($B224,'Mapping water'!$B$5:$B$352,0),MATCH(Q$3,'Mapping water'!$D$4:$U$4,0))*$D224</f>
        <v>0</v>
      </c>
      <c r="R224" s="32">
        <f>INDEX('Mapping water'!$D$5:$U$352,MATCH($B224,'Mapping water'!$B$5:$B$352,0),MATCH(R$3,'Mapping water'!$D$4:$U$4,0))*$D224</f>
        <v>0</v>
      </c>
      <c r="S224" s="32">
        <f>INDEX('Mapping water'!$D$5:$U$352,MATCH($B224,'Mapping water'!$B$5:$B$352,0),MATCH(S$3,'Mapping water'!$D$4:$U$4,0))*$D224</f>
        <v>0</v>
      </c>
      <c r="T224" s="32">
        <f>INDEX('Mapping water'!$D$5:$U$352,MATCH($B224,'Mapping water'!$B$5:$B$352,0),MATCH(T$3,'Mapping water'!$D$4:$U$4,0))*$D224</f>
        <v>0</v>
      </c>
      <c r="U224" s="32">
        <f>INDEX('Mapping water'!$D$5:$U$352,MATCH($B224,'Mapping water'!$B$5:$B$352,0),MATCH(U$3,'Mapping water'!$D$4:$U$4,0))*$D224</f>
        <v>0</v>
      </c>
      <c r="V224" s="32">
        <f>INDEX('Mapping water'!$D$5:$U$352,MATCH($B224,'Mapping water'!$B$5:$B$352,0),MATCH(V$3,'Mapping water'!$D$4:$U$4,0))*$D224</f>
        <v>0</v>
      </c>
      <c r="W224" s="32">
        <f>INDEX('Mapping water'!$D$5:$U$352,MATCH($B224,'Mapping water'!$B$5:$B$352,0),MATCH(W$3,'Mapping water'!$D$4:$U$4,0))*$D224</f>
        <v>0</v>
      </c>
      <c r="X224" s="32">
        <f>INDEX('Mapping water'!$D$5:$U$352,MATCH($B224,'Mapping water'!$B$5:$B$352,0),MATCH(X$3,'Mapping water'!$D$4:$U$4,0))*$D224</f>
        <v>0</v>
      </c>
      <c r="Y224" s="32">
        <f>INDEX('Mapping water'!$D$5:$U$352,MATCH($B224,'Mapping water'!$B$5:$B$352,0),MATCH(Y$3,'Mapping water'!$D$4:$U$4,0))*$D224</f>
        <v>0</v>
      </c>
    </row>
    <row r="225" spans="1:25" x14ac:dyDescent="0.45">
      <c r="A225" s="10" t="s">
        <v>443</v>
      </c>
      <c r="B225" s="10" t="s">
        <v>444</v>
      </c>
      <c r="C225" s="10" t="s">
        <v>31</v>
      </c>
      <c r="D225" s="32">
        <f>INDEX('ONS data MYE 5'!$K$6:$K$445, MATCH($B225,'ONS data MYE 5'!$B$6:$B$445,0))</f>
        <v>144340</v>
      </c>
      <c r="E225" s="32">
        <f>INDEX('ONS data MYE 5'!$L$6:$L$445, MATCH($B225,'ONS data MYE 5'!$B$6:$B$445,0))</f>
        <v>4436</v>
      </c>
      <c r="F225" s="32">
        <f t="shared" si="6"/>
        <v>8.3975083484702573</v>
      </c>
      <c r="G225" s="32">
        <f t="shared" si="7"/>
        <v>70.518146462627669</v>
      </c>
      <c r="H225" s="32">
        <f>INDEX('Mapping water'!$D$5:$U$352,MATCH($B225,'Mapping water'!$B$5:$B$352,0),MATCH(H$3,'Mapping water'!$D$4:$U$4,0))*$D225</f>
        <v>0</v>
      </c>
      <c r="I225" s="32">
        <f>INDEX('Mapping water'!$D$5:$U$352,MATCH($B225,'Mapping water'!$B$5:$B$352,0),MATCH(I$3,'Mapping water'!$D$4:$U$4,0))*$D225</f>
        <v>0</v>
      </c>
      <c r="J225" s="32">
        <f>INDEX('Mapping water'!$D$5:$U$352,MATCH($B225,'Mapping water'!$B$5:$B$352,0),MATCH(J$3,'Mapping water'!$D$4:$U$4,0))*$D225</f>
        <v>0</v>
      </c>
      <c r="K225" s="32">
        <f>INDEX('Mapping water'!$D$5:$U$352,MATCH($B225,'Mapping water'!$B$5:$B$352,0),MATCH(K$3,'Mapping water'!$D$4:$U$4,0))*$D225</f>
        <v>0</v>
      </c>
      <c r="L225" s="32">
        <f>INDEX('Mapping water'!$D$5:$U$352,MATCH($B225,'Mapping water'!$B$5:$B$352,0),MATCH(L$3,'Mapping water'!$D$4:$U$4,0))*$D225</f>
        <v>0</v>
      </c>
      <c r="M225" s="32">
        <f>INDEX('Mapping water'!$D$5:$U$352,MATCH($B225,'Mapping water'!$B$5:$B$352,0),MATCH(M$3,'Mapping water'!$D$4:$U$4,0))*$D225</f>
        <v>0</v>
      </c>
      <c r="N225" s="32">
        <f>INDEX('Mapping water'!$D$5:$U$352,MATCH($B225,'Mapping water'!$B$5:$B$352,0),MATCH(N$3,'Mapping water'!$D$4:$U$4,0))*$D225</f>
        <v>144340</v>
      </c>
      <c r="O225" s="32">
        <f>INDEX('Mapping water'!$D$5:$U$352,MATCH($B225,'Mapping water'!$B$5:$B$352,0),MATCH(O$3,'Mapping water'!$D$4:$U$4,0))*$D225</f>
        <v>0</v>
      </c>
      <c r="P225" s="32">
        <f>INDEX('Mapping water'!$D$5:$U$352,MATCH($B225,'Mapping water'!$B$5:$B$352,0),MATCH(P$3,'Mapping water'!$D$4:$U$4,0))*$D225</f>
        <v>0</v>
      </c>
      <c r="Q225" s="32">
        <f>INDEX('Mapping water'!$D$5:$U$352,MATCH($B225,'Mapping water'!$B$5:$B$352,0),MATCH(Q$3,'Mapping water'!$D$4:$U$4,0))*$D225</f>
        <v>0</v>
      </c>
      <c r="R225" s="32">
        <f>INDEX('Mapping water'!$D$5:$U$352,MATCH($B225,'Mapping water'!$B$5:$B$352,0),MATCH(R$3,'Mapping water'!$D$4:$U$4,0))*$D225</f>
        <v>0</v>
      </c>
      <c r="S225" s="32">
        <f>INDEX('Mapping water'!$D$5:$U$352,MATCH($B225,'Mapping water'!$B$5:$B$352,0),MATCH(S$3,'Mapping water'!$D$4:$U$4,0))*$D225</f>
        <v>0</v>
      </c>
      <c r="T225" s="32">
        <f>INDEX('Mapping water'!$D$5:$U$352,MATCH($B225,'Mapping water'!$B$5:$B$352,0),MATCH(T$3,'Mapping water'!$D$4:$U$4,0))*$D225</f>
        <v>0</v>
      </c>
      <c r="U225" s="32">
        <f>INDEX('Mapping water'!$D$5:$U$352,MATCH($B225,'Mapping water'!$B$5:$B$352,0),MATCH(U$3,'Mapping water'!$D$4:$U$4,0))*$D225</f>
        <v>0</v>
      </c>
      <c r="V225" s="32">
        <f>INDEX('Mapping water'!$D$5:$U$352,MATCH($B225,'Mapping water'!$B$5:$B$352,0),MATCH(V$3,'Mapping water'!$D$4:$U$4,0))*$D225</f>
        <v>0</v>
      </c>
      <c r="W225" s="32">
        <f>INDEX('Mapping water'!$D$5:$U$352,MATCH($B225,'Mapping water'!$B$5:$B$352,0),MATCH(W$3,'Mapping water'!$D$4:$U$4,0))*$D225</f>
        <v>0</v>
      </c>
      <c r="X225" s="32">
        <f>INDEX('Mapping water'!$D$5:$U$352,MATCH($B225,'Mapping water'!$B$5:$B$352,0),MATCH(X$3,'Mapping water'!$D$4:$U$4,0))*$D225</f>
        <v>0</v>
      </c>
      <c r="Y225" s="32">
        <f>INDEX('Mapping water'!$D$5:$U$352,MATCH($B225,'Mapping water'!$B$5:$B$352,0),MATCH(Y$3,'Mapping water'!$D$4:$U$4,0))*$D225</f>
        <v>0</v>
      </c>
    </row>
    <row r="226" spans="1:25" x14ac:dyDescent="0.45">
      <c r="A226" s="10" t="s">
        <v>445</v>
      </c>
      <c r="B226" s="10" t="s">
        <v>446</v>
      </c>
      <c r="C226" s="10" t="s">
        <v>31</v>
      </c>
      <c r="D226" s="32">
        <f>INDEX('ONS data MYE 5'!$K$6:$K$445, MATCH($B226,'ONS data MYE 5'!$B$6:$B$445,0))</f>
        <v>159414</v>
      </c>
      <c r="E226" s="32">
        <f>INDEX('ONS data MYE 5'!$L$6:$L$445, MATCH($B226,'ONS data MYE 5'!$B$6:$B$445,0))</f>
        <v>891</v>
      </c>
      <c r="F226" s="32">
        <f t="shared" si="6"/>
        <v>6.7923444274708089</v>
      </c>
      <c r="G226" s="32">
        <f t="shared" si="7"/>
        <v>46.135942821393748</v>
      </c>
      <c r="H226" s="32">
        <f>INDEX('Mapping water'!$D$5:$U$352,MATCH($B226,'Mapping water'!$B$5:$B$352,0),MATCH(H$3,'Mapping water'!$D$4:$U$4,0))*$D226</f>
        <v>0</v>
      </c>
      <c r="I226" s="32">
        <f>INDEX('Mapping water'!$D$5:$U$352,MATCH($B226,'Mapping water'!$B$5:$B$352,0),MATCH(I$3,'Mapping water'!$D$4:$U$4,0))*$D226</f>
        <v>0</v>
      </c>
      <c r="J226" s="32">
        <f>INDEX('Mapping water'!$D$5:$U$352,MATCH($B226,'Mapping water'!$B$5:$B$352,0),MATCH(J$3,'Mapping water'!$D$4:$U$4,0))*$D226</f>
        <v>0</v>
      </c>
      <c r="K226" s="32">
        <f>INDEX('Mapping water'!$D$5:$U$352,MATCH($B226,'Mapping water'!$B$5:$B$352,0),MATCH(K$3,'Mapping water'!$D$4:$U$4,0))*$D226</f>
        <v>0</v>
      </c>
      <c r="L226" s="32">
        <f>INDEX('Mapping water'!$D$5:$U$352,MATCH($B226,'Mapping water'!$B$5:$B$352,0),MATCH(L$3,'Mapping water'!$D$4:$U$4,0))*$D226</f>
        <v>0</v>
      </c>
      <c r="M226" s="32">
        <f>INDEX('Mapping water'!$D$5:$U$352,MATCH($B226,'Mapping water'!$B$5:$B$352,0),MATCH(M$3,'Mapping water'!$D$4:$U$4,0))*$D226</f>
        <v>0</v>
      </c>
      <c r="N226" s="32">
        <f>INDEX('Mapping water'!$D$5:$U$352,MATCH($B226,'Mapping water'!$B$5:$B$352,0),MATCH(N$3,'Mapping water'!$D$4:$U$4,0))*$D226</f>
        <v>109995.65999999999</v>
      </c>
      <c r="O226" s="32">
        <f>INDEX('Mapping water'!$D$5:$U$352,MATCH($B226,'Mapping water'!$B$5:$B$352,0),MATCH(O$3,'Mapping water'!$D$4:$U$4,0))*$D226</f>
        <v>0</v>
      </c>
      <c r="P226" s="32">
        <f>INDEX('Mapping water'!$D$5:$U$352,MATCH($B226,'Mapping water'!$B$5:$B$352,0),MATCH(P$3,'Mapping water'!$D$4:$U$4,0))*$D226</f>
        <v>0</v>
      </c>
      <c r="Q226" s="32">
        <f>INDEX('Mapping water'!$D$5:$U$352,MATCH($B226,'Mapping water'!$B$5:$B$352,0),MATCH(Q$3,'Mapping water'!$D$4:$U$4,0))*$D226</f>
        <v>0</v>
      </c>
      <c r="R226" s="32">
        <f>INDEX('Mapping water'!$D$5:$U$352,MATCH($B226,'Mapping water'!$B$5:$B$352,0),MATCH(R$3,'Mapping water'!$D$4:$U$4,0))*$D226</f>
        <v>0</v>
      </c>
      <c r="S226" s="32">
        <f>INDEX('Mapping water'!$D$5:$U$352,MATCH($B226,'Mapping water'!$B$5:$B$352,0),MATCH(S$3,'Mapping water'!$D$4:$U$4,0))*$D226</f>
        <v>0</v>
      </c>
      <c r="T226" s="32">
        <f>INDEX('Mapping water'!$D$5:$U$352,MATCH($B226,'Mapping water'!$B$5:$B$352,0),MATCH(T$3,'Mapping water'!$D$4:$U$4,0))*$D226</f>
        <v>0</v>
      </c>
      <c r="U226" s="32">
        <f>INDEX('Mapping water'!$D$5:$U$352,MATCH($B226,'Mapping water'!$B$5:$B$352,0),MATCH(U$3,'Mapping water'!$D$4:$U$4,0))*$D226</f>
        <v>0</v>
      </c>
      <c r="V226" s="32">
        <f>INDEX('Mapping water'!$D$5:$U$352,MATCH($B226,'Mapping water'!$B$5:$B$352,0),MATCH(V$3,'Mapping water'!$D$4:$U$4,0))*$D226</f>
        <v>0</v>
      </c>
      <c r="W226" s="32">
        <f>INDEX('Mapping water'!$D$5:$U$352,MATCH($B226,'Mapping water'!$B$5:$B$352,0),MATCH(W$3,'Mapping water'!$D$4:$U$4,0))*$D226</f>
        <v>0</v>
      </c>
      <c r="X226" s="32">
        <f>INDEX('Mapping water'!$D$5:$U$352,MATCH($B226,'Mapping water'!$B$5:$B$352,0),MATCH(X$3,'Mapping water'!$D$4:$U$4,0))*$D226</f>
        <v>49418.34</v>
      </c>
      <c r="Y226" s="32">
        <f>INDEX('Mapping water'!$D$5:$U$352,MATCH($B226,'Mapping water'!$B$5:$B$352,0),MATCH(Y$3,'Mapping water'!$D$4:$U$4,0))*$D226</f>
        <v>0</v>
      </c>
    </row>
    <row r="227" spans="1:25" x14ac:dyDescent="0.45">
      <c r="A227" s="10" t="s">
        <v>447</v>
      </c>
      <c r="B227" s="10" t="s">
        <v>448</v>
      </c>
      <c r="C227" s="10" t="s">
        <v>31</v>
      </c>
      <c r="D227" s="32">
        <f>INDEX('ONS data MYE 5'!$K$6:$K$445, MATCH($B227,'ONS data MYE 5'!$B$6:$B$445,0))</f>
        <v>68704</v>
      </c>
      <c r="E227" s="32">
        <f>INDEX('ONS data MYE 5'!$L$6:$L$445, MATCH($B227,'ONS data MYE 5'!$B$6:$B$445,0))</f>
        <v>486</v>
      </c>
      <c r="F227" s="32">
        <f t="shared" si="6"/>
        <v>6.1862086239004936</v>
      </c>
      <c r="G227" s="32">
        <f t="shared" si="7"/>
        <v>38.269177138420837</v>
      </c>
      <c r="H227" s="32">
        <f>INDEX('Mapping water'!$D$5:$U$352,MATCH($B227,'Mapping water'!$B$5:$B$352,0),MATCH(H$3,'Mapping water'!$D$4:$U$4,0))*$D227</f>
        <v>0</v>
      </c>
      <c r="I227" s="32">
        <f>INDEX('Mapping water'!$D$5:$U$352,MATCH($B227,'Mapping water'!$B$5:$B$352,0),MATCH(I$3,'Mapping water'!$D$4:$U$4,0))*$D227</f>
        <v>0</v>
      </c>
      <c r="J227" s="32">
        <f>INDEX('Mapping water'!$D$5:$U$352,MATCH($B227,'Mapping water'!$B$5:$B$352,0),MATCH(J$3,'Mapping water'!$D$4:$U$4,0))*$D227</f>
        <v>0</v>
      </c>
      <c r="K227" s="32">
        <f>INDEX('Mapping water'!$D$5:$U$352,MATCH($B227,'Mapping water'!$B$5:$B$352,0),MATCH(K$3,'Mapping water'!$D$4:$U$4,0))*$D227</f>
        <v>0</v>
      </c>
      <c r="L227" s="32">
        <f>INDEX('Mapping water'!$D$5:$U$352,MATCH($B227,'Mapping water'!$B$5:$B$352,0),MATCH(L$3,'Mapping water'!$D$4:$U$4,0))*$D227</f>
        <v>0</v>
      </c>
      <c r="M227" s="32">
        <f>INDEX('Mapping water'!$D$5:$U$352,MATCH($B227,'Mapping water'!$B$5:$B$352,0),MATCH(M$3,'Mapping water'!$D$4:$U$4,0))*$D227</f>
        <v>0</v>
      </c>
      <c r="N227" s="32">
        <f>INDEX('Mapping water'!$D$5:$U$352,MATCH($B227,'Mapping water'!$B$5:$B$352,0),MATCH(N$3,'Mapping water'!$D$4:$U$4,0))*$D227</f>
        <v>68704</v>
      </c>
      <c r="O227" s="32">
        <f>INDEX('Mapping water'!$D$5:$U$352,MATCH($B227,'Mapping water'!$B$5:$B$352,0),MATCH(O$3,'Mapping water'!$D$4:$U$4,0))*$D227</f>
        <v>0</v>
      </c>
      <c r="P227" s="32">
        <f>INDEX('Mapping water'!$D$5:$U$352,MATCH($B227,'Mapping water'!$B$5:$B$352,0),MATCH(P$3,'Mapping water'!$D$4:$U$4,0))*$D227</f>
        <v>0</v>
      </c>
      <c r="Q227" s="32">
        <f>INDEX('Mapping water'!$D$5:$U$352,MATCH($B227,'Mapping water'!$B$5:$B$352,0),MATCH(Q$3,'Mapping water'!$D$4:$U$4,0))*$D227</f>
        <v>0</v>
      </c>
      <c r="R227" s="32">
        <f>INDEX('Mapping water'!$D$5:$U$352,MATCH($B227,'Mapping water'!$B$5:$B$352,0),MATCH(R$3,'Mapping water'!$D$4:$U$4,0))*$D227</f>
        <v>0</v>
      </c>
      <c r="S227" s="32">
        <f>INDEX('Mapping water'!$D$5:$U$352,MATCH($B227,'Mapping water'!$B$5:$B$352,0),MATCH(S$3,'Mapping water'!$D$4:$U$4,0))*$D227</f>
        <v>0</v>
      </c>
      <c r="T227" s="32">
        <f>INDEX('Mapping water'!$D$5:$U$352,MATCH($B227,'Mapping water'!$B$5:$B$352,0),MATCH(T$3,'Mapping water'!$D$4:$U$4,0))*$D227</f>
        <v>0</v>
      </c>
      <c r="U227" s="32">
        <f>INDEX('Mapping water'!$D$5:$U$352,MATCH($B227,'Mapping water'!$B$5:$B$352,0),MATCH(U$3,'Mapping water'!$D$4:$U$4,0))*$D227</f>
        <v>0</v>
      </c>
      <c r="V227" s="32">
        <f>INDEX('Mapping water'!$D$5:$U$352,MATCH($B227,'Mapping water'!$B$5:$B$352,0),MATCH(V$3,'Mapping water'!$D$4:$U$4,0))*$D227</f>
        <v>0</v>
      </c>
      <c r="W227" s="32">
        <f>INDEX('Mapping water'!$D$5:$U$352,MATCH($B227,'Mapping water'!$B$5:$B$352,0),MATCH(W$3,'Mapping water'!$D$4:$U$4,0))*$D227</f>
        <v>0</v>
      </c>
      <c r="X227" s="32">
        <f>INDEX('Mapping water'!$D$5:$U$352,MATCH($B227,'Mapping water'!$B$5:$B$352,0),MATCH(X$3,'Mapping water'!$D$4:$U$4,0))*$D227</f>
        <v>0</v>
      </c>
      <c r="Y227" s="32">
        <f>INDEX('Mapping water'!$D$5:$U$352,MATCH($B227,'Mapping water'!$B$5:$B$352,0),MATCH(Y$3,'Mapping water'!$D$4:$U$4,0))*$D227</f>
        <v>0</v>
      </c>
    </row>
    <row r="228" spans="1:25" x14ac:dyDescent="0.45">
      <c r="A228" s="10" t="s">
        <v>449</v>
      </c>
      <c r="B228" s="10" t="s">
        <v>450</v>
      </c>
      <c r="C228" s="10" t="s">
        <v>31</v>
      </c>
      <c r="D228" s="32">
        <f>INDEX('ONS data MYE 5'!$K$6:$K$445, MATCH($B228,'ONS data MYE 5'!$B$6:$B$445,0))</f>
        <v>173877</v>
      </c>
      <c r="E228" s="32">
        <f>INDEX('ONS data MYE 5'!$L$6:$L$445, MATCH($B228,'ONS data MYE 5'!$B$6:$B$445,0))</f>
        <v>536</v>
      </c>
      <c r="F228" s="32">
        <f t="shared" si="6"/>
        <v>6.2841341610708019</v>
      </c>
      <c r="G228" s="32">
        <f t="shared" si="7"/>
        <v>39.490342154337029</v>
      </c>
      <c r="H228" s="32">
        <f>INDEX('Mapping water'!$D$5:$U$352,MATCH($B228,'Mapping water'!$B$5:$B$352,0),MATCH(H$3,'Mapping water'!$D$4:$U$4,0))*$D228</f>
        <v>0</v>
      </c>
      <c r="I228" s="32">
        <f>INDEX('Mapping water'!$D$5:$U$352,MATCH($B228,'Mapping water'!$B$5:$B$352,0),MATCH(I$3,'Mapping water'!$D$4:$U$4,0))*$D228</f>
        <v>0</v>
      </c>
      <c r="J228" s="32">
        <f>INDEX('Mapping water'!$D$5:$U$352,MATCH($B228,'Mapping water'!$B$5:$B$352,0),MATCH(J$3,'Mapping water'!$D$4:$U$4,0))*$D228</f>
        <v>0</v>
      </c>
      <c r="K228" s="32">
        <f>INDEX('Mapping water'!$D$5:$U$352,MATCH($B228,'Mapping water'!$B$5:$B$352,0),MATCH(K$3,'Mapping water'!$D$4:$U$4,0))*$D228</f>
        <v>0</v>
      </c>
      <c r="L228" s="32">
        <f>INDEX('Mapping water'!$D$5:$U$352,MATCH($B228,'Mapping water'!$B$5:$B$352,0),MATCH(L$3,'Mapping water'!$D$4:$U$4,0))*$D228</f>
        <v>0</v>
      </c>
      <c r="M228" s="32">
        <f>INDEX('Mapping water'!$D$5:$U$352,MATCH($B228,'Mapping water'!$B$5:$B$352,0),MATCH(M$3,'Mapping water'!$D$4:$U$4,0))*$D228</f>
        <v>0</v>
      </c>
      <c r="N228" s="32">
        <f>INDEX('Mapping water'!$D$5:$U$352,MATCH($B228,'Mapping water'!$B$5:$B$352,0),MATCH(N$3,'Mapping water'!$D$4:$U$4,0))*$D228</f>
        <v>173877</v>
      </c>
      <c r="O228" s="32">
        <f>INDEX('Mapping water'!$D$5:$U$352,MATCH($B228,'Mapping water'!$B$5:$B$352,0),MATCH(O$3,'Mapping water'!$D$4:$U$4,0))*$D228</f>
        <v>0</v>
      </c>
      <c r="P228" s="32">
        <f>INDEX('Mapping water'!$D$5:$U$352,MATCH($B228,'Mapping water'!$B$5:$B$352,0),MATCH(P$3,'Mapping water'!$D$4:$U$4,0))*$D228</f>
        <v>0</v>
      </c>
      <c r="Q228" s="32">
        <f>INDEX('Mapping water'!$D$5:$U$352,MATCH($B228,'Mapping water'!$B$5:$B$352,0),MATCH(Q$3,'Mapping water'!$D$4:$U$4,0))*$D228</f>
        <v>0</v>
      </c>
      <c r="R228" s="32">
        <f>INDEX('Mapping water'!$D$5:$U$352,MATCH($B228,'Mapping water'!$B$5:$B$352,0),MATCH(R$3,'Mapping water'!$D$4:$U$4,0))*$D228</f>
        <v>0</v>
      </c>
      <c r="S228" s="32">
        <f>INDEX('Mapping water'!$D$5:$U$352,MATCH($B228,'Mapping water'!$B$5:$B$352,0),MATCH(S$3,'Mapping water'!$D$4:$U$4,0))*$D228</f>
        <v>0</v>
      </c>
      <c r="T228" s="32">
        <f>INDEX('Mapping water'!$D$5:$U$352,MATCH($B228,'Mapping water'!$B$5:$B$352,0),MATCH(T$3,'Mapping water'!$D$4:$U$4,0))*$D228</f>
        <v>0</v>
      </c>
      <c r="U228" s="32">
        <f>INDEX('Mapping water'!$D$5:$U$352,MATCH($B228,'Mapping water'!$B$5:$B$352,0),MATCH(U$3,'Mapping water'!$D$4:$U$4,0))*$D228</f>
        <v>0</v>
      </c>
      <c r="V228" s="32">
        <f>INDEX('Mapping water'!$D$5:$U$352,MATCH($B228,'Mapping water'!$B$5:$B$352,0),MATCH(V$3,'Mapping water'!$D$4:$U$4,0))*$D228</f>
        <v>0</v>
      </c>
      <c r="W228" s="32">
        <f>INDEX('Mapping water'!$D$5:$U$352,MATCH($B228,'Mapping water'!$B$5:$B$352,0),MATCH(W$3,'Mapping water'!$D$4:$U$4,0))*$D228</f>
        <v>0</v>
      </c>
      <c r="X228" s="32">
        <f>INDEX('Mapping water'!$D$5:$U$352,MATCH($B228,'Mapping water'!$B$5:$B$352,0),MATCH(X$3,'Mapping water'!$D$4:$U$4,0))*$D228</f>
        <v>0</v>
      </c>
      <c r="Y228" s="32">
        <f>INDEX('Mapping water'!$D$5:$U$352,MATCH($B228,'Mapping water'!$B$5:$B$352,0),MATCH(Y$3,'Mapping water'!$D$4:$U$4,0))*$D228</f>
        <v>0</v>
      </c>
    </row>
    <row r="229" spans="1:25" x14ac:dyDescent="0.45">
      <c r="A229" s="10" t="s">
        <v>453</v>
      </c>
      <c r="B229" s="10" t="s">
        <v>454</v>
      </c>
      <c r="C229" s="10" t="s">
        <v>31</v>
      </c>
      <c r="D229" s="32">
        <f>INDEX('ONS data MYE 5'!$K$6:$K$445, MATCH($B229,'ONS data MYE 5'!$B$6:$B$445,0))</f>
        <v>173374</v>
      </c>
      <c r="E229" s="32">
        <f>INDEX('ONS data MYE 5'!$L$6:$L$445, MATCH($B229,'ONS data MYE 5'!$B$6:$B$445,0))</f>
        <v>274</v>
      </c>
      <c r="F229" s="32">
        <f t="shared" si="6"/>
        <v>5.6131281063880705</v>
      </c>
      <c r="G229" s="32">
        <f t="shared" si="7"/>
        <v>31.507207138723725</v>
      </c>
      <c r="H229" s="32">
        <f>INDEX('Mapping water'!$D$5:$U$352,MATCH($B229,'Mapping water'!$B$5:$B$352,0),MATCH(H$3,'Mapping water'!$D$4:$U$4,0))*$D229</f>
        <v>0</v>
      </c>
      <c r="I229" s="32">
        <f>INDEX('Mapping water'!$D$5:$U$352,MATCH($B229,'Mapping water'!$B$5:$B$352,0),MATCH(I$3,'Mapping water'!$D$4:$U$4,0))*$D229</f>
        <v>0</v>
      </c>
      <c r="J229" s="32">
        <f>INDEX('Mapping water'!$D$5:$U$352,MATCH($B229,'Mapping water'!$B$5:$B$352,0),MATCH(J$3,'Mapping water'!$D$4:$U$4,0))*$D229</f>
        <v>0</v>
      </c>
      <c r="K229" s="32">
        <f>INDEX('Mapping water'!$D$5:$U$352,MATCH($B229,'Mapping water'!$B$5:$B$352,0),MATCH(K$3,'Mapping water'!$D$4:$U$4,0))*$D229</f>
        <v>0</v>
      </c>
      <c r="L229" s="32">
        <f>INDEX('Mapping water'!$D$5:$U$352,MATCH($B229,'Mapping water'!$B$5:$B$352,0),MATCH(L$3,'Mapping water'!$D$4:$U$4,0))*$D229</f>
        <v>0</v>
      </c>
      <c r="M229" s="32">
        <f>INDEX('Mapping water'!$D$5:$U$352,MATCH($B229,'Mapping water'!$B$5:$B$352,0),MATCH(M$3,'Mapping water'!$D$4:$U$4,0))*$D229</f>
        <v>0</v>
      </c>
      <c r="N229" s="32">
        <f>INDEX('Mapping water'!$D$5:$U$352,MATCH($B229,'Mapping water'!$B$5:$B$352,0),MATCH(N$3,'Mapping water'!$D$4:$U$4,0))*$D229</f>
        <v>15603.66</v>
      </c>
      <c r="O229" s="32">
        <f>INDEX('Mapping water'!$D$5:$U$352,MATCH($B229,'Mapping water'!$B$5:$B$352,0),MATCH(O$3,'Mapping water'!$D$4:$U$4,0))*$D229</f>
        <v>0</v>
      </c>
      <c r="P229" s="32">
        <f>INDEX('Mapping water'!$D$5:$U$352,MATCH($B229,'Mapping water'!$B$5:$B$352,0),MATCH(P$3,'Mapping water'!$D$4:$U$4,0))*$D229</f>
        <v>0</v>
      </c>
      <c r="Q229" s="32">
        <f>INDEX('Mapping water'!$D$5:$U$352,MATCH($B229,'Mapping water'!$B$5:$B$352,0),MATCH(Q$3,'Mapping water'!$D$4:$U$4,0))*$D229</f>
        <v>0</v>
      </c>
      <c r="R229" s="32">
        <f>INDEX('Mapping water'!$D$5:$U$352,MATCH($B229,'Mapping water'!$B$5:$B$352,0),MATCH(R$3,'Mapping water'!$D$4:$U$4,0))*$D229</f>
        <v>0</v>
      </c>
      <c r="S229" s="32">
        <f>INDEX('Mapping water'!$D$5:$U$352,MATCH($B229,'Mapping water'!$B$5:$B$352,0),MATCH(S$3,'Mapping water'!$D$4:$U$4,0))*$D229</f>
        <v>0</v>
      </c>
      <c r="T229" s="32">
        <f>INDEX('Mapping water'!$D$5:$U$352,MATCH($B229,'Mapping water'!$B$5:$B$352,0),MATCH(T$3,'Mapping water'!$D$4:$U$4,0))*$D229</f>
        <v>0</v>
      </c>
      <c r="U229" s="32">
        <f>INDEX('Mapping water'!$D$5:$U$352,MATCH($B229,'Mapping water'!$B$5:$B$352,0),MATCH(U$3,'Mapping water'!$D$4:$U$4,0))*$D229</f>
        <v>0</v>
      </c>
      <c r="V229" s="32">
        <f>INDEX('Mapping water'!$D$5:$U$352,MATCH($B229,'Mapping water'!$B$5:$B$352,0),MATCH(V$3,'Mapping water'!$D$4:$U$4,0))*$D229</f>
        <v>0</v>
      </c>
      <c r="W229" s="32">
        <f>INDEX('Mapping water'!$D$5:$U$352,MATCH($B229,'Mapping water'!$B$5:$B$352,0),MATCH(W$3,'Mapping water'!$D$4:$U$4,0))*$D229</f>
        <v>0</v>
      </c>
      <c r="X229" s="32">
        <f>INDEX('Mapping water'!$D$5:$U$352,MATCH($B229,'Mapping water'!$B$5:$B$352,0),MATCH(X$3,'Mapping water'!$D$4:$U$4,0))*$D229</f>
        <v>157770.34</v>
      </c>
      <c r="Y229" s="32">
        <f>INDEX('Mapping water'!$D$5:$U$352,MATCH($B229,'Mapping water'!$B$5:$B$352,0),MATCH(Y$3,'Mapping water'!$D$4:$U$4,0))*$D229</f>
        <v>0</v>
      </c>
    </row>
    <row r="230" spans="1:25" x14ac:dyDescent="0.45">
      <c r="A230" s="10" t="s">
        <v>457</v>
      </c>
      <c r="B230" s="10" t="s">
        <v>458</v>
      </c>
      <c r="C230" s="10" t="s">
        <v>31</v>
      </c>
      <c r="D230" s="32">
        <f>INDEX('ONS data MYE 5'!$K$6:$K$445, MATCH($B230,'ONS data MYE 5'!$B$6:$B$445,0))</f>
        <v>102010</v>
      </c>
      <c r="E230" s="32">
        <f>INDEX('ONS data MYE 5'!$L$6:$L$445, MATCH($B230,'ONS data MYE 5'!$B$6:$B$445,0))</f>
        <v>1402</v>
      </c>
      <c r="F230" s="32">
        <f t="shared" si="6"/>
        <v>7.2456550675945355</v>
      </c>
      <c r="G230" s="32">
        <f t="shared" si="7"/>
        <v>52.499517358558371</v>
      </c>
      <c r="H230" s="32">
        <f>INDEX('Mapping water'!$D$5:$U$352,MATCH($B230,'Mapping water'!$B$5:$B$352,0),MATCH(H$3,'Mapping water'!$D$4:$U$4,0))*$D230</f>
        <v>0</v>
      </c>
      <c r="I230" s="32">
        <f>INDEX('Mapping water'!$D$5:$U$352,MATCH($B230,'Mapping water'!$B$5:$B$352,0),MATCH(I$3,'Mapping water'!$D$4:$U$4,0))*$D230</f>
        <v>0</v>
      </c>
      <c r="J230" s="32">
        <f>INDEX('Mapping water'!$D$5:$U$352,MATCH($B230,'Mapping water'!$B$5:$B$352,0),MATCH(J$3,'Mapping water'!$D$4:$U$4,0))*$D230</f>
        <v>0</v>
      </c>
      <c r="K230" s="32">
        <f>INDEX('Mapping water'!$D$5:$U$352,MATCH($B230,'Mapping water'!$B$5:$B$352,0),MATCH(K$3,'Mapping water'!$D$4:$U$4,0))*$D230</f>
        <v>0</v>
      </c>
      <c r="L230" s="32">
        <f>INDEX('Mapping water'!$D$5:$U$352,MATCH($B230,'Mapping water'!$B$5:$B$352,0),MATCH(L$3,'Mapping water'!$D$4:$U$4,0))*$D230</f>
        <v>0</v>
      </c>
      <c r="M230" s="32">
        <f>INDEX('Mapping water'!$D$5:$U$352,MATCH($B230,'Mapping water'!$B$5:$B$352,0),MATCH(M$3,'Mapping water'!$D$4:$U$4,0))*$D230</f>
        <v>0</v>
      </c>
      <c r="N230" s="32">
        <f>INDEX('Mapping water'!$D$5:$U$352,MATCH($B230,'Mapping water'!$B$5:$B$352,0),MATCH(N$3,'Mapping water'!$D$4:$U$4,0))*$D230</f>
        <v>97553.285109999997</v>
      </c>
      <c r="O230" s="32">
        <f>INDEX('Mapping water'!$D$5:$U$352,MATCH($B230,'Mapping water'!$B$5:$B$352,0),MATCH(O$3,'Mapping water'!$D$4:$U$4,0))*$D230</f>
        <v>0</v>
      </c>
      <c r="P230" s="32">
        <f>INDEX('Mapping water'!$D$5:$U$352,MATCH($B230,'Mapping water'!$B$5:$B$352,0),MATCH(P$3,'Mapping water'!$D$4:$U$4,0))*$D230</f>
        <v>0</v>
      </c>
      <c r="Q230" s="32">
        <f>INDEX('Mapping water'!$D$5:$U$352,MATCH($B230,'Mapping water'!$B$5:$B$352,0),MATCH(Q$3,'Mapping water'!$D$4:$U$4,0))*$D230</f>
        <v>0</v>
      </c>
      <c r="R230" s="32">
        <f>INDEX('Mapping water'!$D$5:$U$352,MATCH($B230,'Mapping water'!$B$5:$B$352,0),MATCH(R$3,'Mapping water'!$D$4:$U$4,0))*$D230</f>
        <v>0</v>
      </c>
      <c r="S230" s="32">
        <f>INDEX('Mapping water'!$D$5:$U$352,MATCH($B230,'Mapping water'!$B$5:$B$352,0),MATCH(S$3,'Mapping water'!$D$4:$U$4,0))*$D230</f>
        <v>0</v>
      </c>
      <c r="T230" s="32">
        <f>INDEX('Mapping water'!$D$5:$U$352,MATCH($B230,'Mapping water'!$B$5:$B$352,0),MATCH(T$3,'Mapping water'!$D$4:$U$4,0))*$D230</f>
        <v>0</v>
      </c>
      <c r="U230" s="32">
        <f>INDEX('Mapping water'!$D$5:$U$352,MATCH($B230,'Mapping water'!$B$5:$B$352,0),MATCH(U$3,'Mapping water'!$D$4:$U$4,0))*$D230</f>
        <v>0</v>
      </c>
      <c r="V230" s="32">
        <f>INDEX('Mapping water'!$D$5:$U$352,MATCH($B230,'Mapping water'!$B$5:$B$352,0),MATCH(V$3,'Mapping water'!$D$4:$U$4,0))*$D230</f>
        <v>0</v>
      </c>
      <c r="W230" s="32">
        <f>INDEX('Mapping water'!$D$5:$U$352,MATCH($B230,'Mapping water'!$B$5:$B$352,0),MATCH(W$3,'Mapping water'!$D$4:$U$4,0))*$D230</f>
        <v>0</v>
      </c>
      <c r="X230" s="32">
        <f>INDEX('Mapping water'!$D$5:$U$352,MATCH($B230,'Mapping water'!$B$5:$B$352,0),MATCH(X$3,'Mapping water'!$D$4:$U$4,0))*$D230</f>
        <v>4456.7148900000002</v>
      </c>
      <c r="Y230" s="32">
        <f>INDEX('Mapping water'!$D$5:$U$352,MATCH($B230,'Mapping water'!$B$5:$B$352,0),MATCH(Y$3,'Mapping water'!$D$4:$U$4,0))*$D230</f>
        <v>0</v>
      </c>
    </row>
    <row r="231" spans="1:25" x14ac:dyDescent="0.45">
      <c r="A231" s="10" t="s">
        <v>459</v>
      </c>
      <c r="B231" s="10" t="s">
        <v>460</v>
      </c>
      <c r="C231" s="10" t="s">
        <v>31</v>
      </c>
      <c r="D231" s="32">
        <f>INDEX('ONS data MYE 5'!$K$6:$K$445, MATCH($B231,'ONS data MYE 5'!$B$6:$B$445,0))</f>
        <v>117625</v>
      </c>
      <c r="E231" s="32">
        <f>INDEX('ONS data MYE 5'!$L$6:$L$445, MATCH($B231,'ONS data MYE 5'!$B$6:$B$445,0))</f>
        <v>319</v>
      </c>
      <c r="F231" s="32">
        <f t="shared" si="6"/>
        <v>5.7651911027848444</v>
      </c>
      <c r="G231" s="32">
        <f t="shared" si="7"/>
        <v>33.237428451629533</v>
      </c>
      <c r="H231" s="32">
        <f>INDEX('Mapping water'!$D$5:$U$352,MATCH($B231,'Mapping water'!$B$5:$B$352,0),MATCH(H$3,'Mapping water'!$D$4:$U$4,0))*$D231</f>
        <v>0</v>
      </c>
      <c r="I231" s="32">
        <f>INDEX('Mapping water'!$D$5:$U$352,MATCH($B231,'Mapping water'!$B$5:$B$352,0),MATCH(I$3,'Mapping water'!$D$4:$U$4,0))*$D231</f>
        <v>0</v>
      </c>
      <c r="J231" s="32">
        <f>INDEX('Mapping water'!$D$5:$U$352,MATCH($B231,'Mapping water'!$B$5:$B$352,0),MATCH(J$3,'Mapping water'!$D$4:$U$4,0))*$D231</f>
        <v>0</v>
      </c>
      <c r="K231" s="32">
        <f>INDEX('Mapping water'!$D$5:$U$352,MATCH($B231,'Mapping water'!$B$5:$B$352,0),MATCH(K$3,'Mapping water'!$D$4:$U$4,0))*$D231</f>
        <v>0</v>
      </c>
      <c r="L231" s="32">
        <f>INDEX('Mapping water'!$D$5:$U$352,MATCH($B231,'Mapping water'!$B$5:$B$352,0),MATCH(L$3,'Mapping water'!$D$4:$U$4,0))*$D231</f>
        <v>0</v>
      </c>
      <c r="M231" s="32">
        <f>INDEX('Mapping water'!$D$5:$U$352,MATCH($B231,'Mapping water'!$B$5:$B$352,0),MATCH(M$3,'Mapping water'!$D$4:$U$4,0))*$D231</f>
        <v>0</v>
      </c>
      <c r="N231" s="32">
        <f>INDEX('Mapping water'!$D$5:$U$352,MATCH($B231,'Mapping water'!$B$5:$B$352,0),MATCH(N$3,'Mapping water'!$D$4:$U$4,0))*$D231</f>
        <v>55283.75</v>
      </c>
      <c r="O231" s="32">
        <f>INDEX('Mapping water'!$D$5:$U$352,MATCH($B231,'Mapping water'!$B$5:$B$352,0),MATCH(O$3,'Mapping water'!$D$4:$U$4,0))*$D231</f>
        <v>0</v>
      </c>
      <c r="P231" s="32">
        <f>INDEX('Mapping water'!$D$5:$U$352,MATCH($B231,'Mapping water'!$B$5:$B$352,0),MATCH(P$3,'Mapping water'!$D$4:$U$4,0))*$D231</f>
        <v>0</v>
      </c>
      <c r="Q231" s="32">
        <f>INDEX('Mapping water'!$D$5:$U$352,MATCH($B231,'Mapping water'!$B$5:$B$352,0),MATCH(Q$3,'Mapping water'!$D$4:$U$4,0))*$D231</f>
        <v>0</v>
      </c>
      <c r="R231" s="32">
        <f>INDEX('Mapping water'!$D$5:$U$352,MATCH($B231,'Mapping water'!$B$5:$B$352,0),MATCH(R$3,'Mapping water'!$D$4:$U$4,0))*$D231</f>
        <v>0</v>
      </c>
      <c r="S231" s="32">
        <f>INDEX('Mapping water'!$D$5:$U$352,MATCH($B231,'Mapping water'!$B$5:$B$352,0),MATCH(S$3,'Mapping water'!$D$4:$U$4,0))*$D231</f>
        <v>0</v>
      </c>
      <c r="T231" s="32">
        <f>INDEX('Mapping water'!$D$5:$U$352,MATCH($B231,'Mapping water'!$B$5:$B$352,0),MATCH(T$3,'Mapping water'!$D$4:$U$4,0))*$D231</f>
        <v>0</v>
      </c>
      <c r="U231" s="32">
        <f>INDEX('Mapping water'!$D$5:$U$352,MATCH($B231,'Mapping water'!$B$5:$B$352,0),MATCH(U$3,'Mapping water'!$D$4:$U$4,0))*$D231</f>
        <v>0</v>
      </c>
      <c r="V231" s="32">
        <f>INDEX('Mapping water'!$D$5:$U$352,MATCH($B231,'Mapping water'!$B$5:$B$352,0),MATCH(V$3,'Mapping water'!$D$4:$U$4,0))*$D231</f>
        <v>0</v>
      </c>
      <c r="W231" s="32">
        <f>INDEX('Mapping water'!$D$5:$U$352,MATCH($B231,'Mapping water'!$B$5:$B$352,0),MATCH(W$3,'Mapping water'!$D$4:$U$4,0))*$D231</f>
        <v>0</v>
      </c>
      <c r="X231" s="32">
        <f>INDEX('Mapping water'!$D$5:$U$352,MATCH($B231,'Mapping water'!$B$5:$B$352,0),MATCH(X$3,'Mapping water'!$D$4:$U$4,0))*$D231</f>
        <v>62341.25</v>
      </c>
      <c r="Y231" s="32">
        <f>INDEX('Mapping water'!$D$5:$U$352,MATCH($B231,'Mapping water'!$B$5:$B$352,0),MATCH(Y$3,'Mapping water'!$D$4:$U$4,0))*$D231</f>
        <v>0</v>
      </c>
    </row>
    <row r="232" spans="1:25" x14ac:dyDescent="0.45">
      <c r="A232" s="10" t="s">
        <v>461</v>
      </c>
      <c r="B232" s="10" t="s">
        <v>462</v>
      </c>
      <c r="C232" s="10" t="s">
        <v>31</v>
      </c>
      <c r="D232" s="32">
        <f>INDEX('ONS data MYE 5'!$K$6:$K$445, MATCH($B232,'ONS data MYE 5'!$B$6:$B$445,0))</f>
        <v>144520</v>
      </c>
      <c r="E232" s="32">
        <f>INDEX('ONS data MYE 5'!$L$6:$L$445, MATCH($B232,'ONS data MYE 5'!$B$6:$B$445,0))</f>
        <v>245</v>
      </c>
      <c r="F232" s="32">
        <f t="shared" si="6"/>
        <v>5.5012582105447274</v>
      </c>
      <c r="G232" s="32">
        <f t="shared" si="7"/>
        <v>30.263841899085776</v>
      </c>
      <c r="H232" s="32">
        <f>INDEX('Mapping water'!$D$5:$U$352,MATCH($B232,'Mapping water'!$B$5:$B$352,0),MATCH(H$3,'Mapping water'!$D$4:$U$4,0))*$D232</f>
        <v>0</v>
      </c>
      <c r="I232" s="32">
        <f>INDEX('Mapping water'!$D$5:$U$352,MATCH($B232,'Mapping water'!$B$5:$B$352,0),MATCH(I$3,'Mapping water'!$D$4:$U$4,0))*$D232</f>
        <v>0</v>
      </c>
      <c r="J232" s="32">
        <f>INDEX('Mapping water'!$D$5:$U$352,MATCH($B232,'Mapping water'!$B$5:$B$352,0),MATCH(J$3,'Mapping water'!$D$4:$U$4,0))*$D232</f>
        <v>0</v>
      </c>
      <c r="K232" s="32">
        <f>INDEX('Mapping water'!$D$5:$U$352,MATCH($B232,'Mapping water'!$B$5:$B$352,0),MATCH(K$3,'Mapping water'!$D$4:$U$4,0))*$D232</f>
        <v>0</v>
      </c>
      <c r="L232" s="32">
        <f>INDEX('Mapping water'!$D$5:$U$352,MATCH($B232,'Mapping water'!$B$5:$B$352,0),MATCH(L$3,'Mapping water'!$D$4:$U$4,0))*$D232</f>
        <v>0</v>
      </c>
      <c r="M232" s="32">
        <f>INDEX('Mapping water'!$D$5:$U$352,MATCH($B232,'Mapping water'!$B$5:$B$352,0),MATCH(M$3,'Mapping water'!$D$4:$U$4,0))*$D232</f>
        <v>0</v>
      </c>
      <c r="N232" s="32">
        <f>INDEX('Mapping water'!$D$5:$U$352,MATCH($B232,'Mapping water'!$B$5:$B$352,0),MATCH(N$3,'Mapping water'!$D$4:$U$4,0))*$D232</f>
        <v>144520</v>
      </c>
      <c r="O232" s="32">
        <f>INDEX('Mapping water'!$D$5:$U$352,MATCH($B232,'Mapping water'!$B$5:$B$352,0),MATCH(O$3,'Mapping water'!$D$4:$U$4,0))*$D232</f>
        <v>0</v>
      </c>
      <c r="P232" s="32">
        <f>INDEX('Mapping water'!$D$5:$U$352,MATCH($B232,'Mapping water'!$B$5:$B$352,0),MATCH(P$3,'Mapping water'!$D$4:$U$4,0))*$D232</f>
        <v>0</v>
      </c>
      <c r="Q232" s="32">
        <f>INDEX('Mapping water'!$D$5:$U$352,MATCH($B232,'Mapping water'!$B$5:$B$352,0),MATCH(Q$3,'Mapping water'!$D$4:$U$4,0))*$D232</f>
        <v>0</v>
      </c>
      <c r="R232" s="32">
        <f>INDEX('Mapping water'!$D$5:$U$352,MATCH($B232,'Mapping water'!$B$5:$B$352,0),MATCH(R$3,'Mapping water'!$D$4:$U$4,0))*$D232</f>
        <v>0</v>
      </c>
      <c r="S232" s="32">
        <f>INDEX('Mapping water'!$D$5:$U$352,MATCH($B232,'Mapping water'!$B$5:$B$352,0),MATCH(S$3,'Mapping water'!$D$4:$U$4,0))*$D232</f>
        <v>0</v>
      </c>
      <c r="T232" s="32">
        <f>INDEX('Mapping water'!$D$5:$U$352,MATCH($B232,'Mapping water'!$B$5:$B$352,0),MATCH(T$3,'Mapping water'!$D$4:$U$4,0))*$D232</f>
        <v>0</v>
      </c>
      <c r="U232" s="32">
        <f>INDEX('Mapping water'!$D$5:$U$352,MATCH($B232,'Mapping water'!$B$5:$B$352,0),MATCH(U$3,'Mapping water'!$D$4:$U$4,0))*$D232</f>
        <v>0</v>
      </c>
      <c r="V232" s="32">
        <f>INDEX('Mapping water'!$D$5:$U$352,MATCH($B232,'Mapping water'!$B$5:$B$352,0),MATCH(V$3,'Mapping water'!$D$4:$U$4,0))*$D232</f>
        <v>0</v>
      </c>
      <c r="W232" s="32">
        <f>INDEX('Mapping water'!$D$5:$U$352,MATCH($B232,'Mapping water'!$B$5:$B$352,0),MATCH(W$3,'Mapping water'!$D$4:$U$4,0))*$D232</f>
        <v>0</v>
      </c>
      <c r="X232" s="32">
        <f>INDEX('Mapping water'!$D$5:$U$352,MATCH($B232,'Mapping water'!$B$5:$B$352,0),MATCH(X$3,'Mapping water'!$D$4:$U$4,0))*$D232</f>
        <v>0</v>
      </c>
      <c r="Y232" s="32">
        <f>INDEX('Mapping water'!$D$5:$U$352,MATCH($B232,'Mapping water'!$B$5:$B$352,0),MATCH(Y$3,'Mapping water'!$D$4:$U$4,0))*$D232</f>
        <v>0</v>
      </c>
    </row>
    <row r="233" spans="1:25" x14ac:dyDescent="0.45">
      <c r="A233" s="10" t="s">
        <v>463</v>
      </c>
      <c r="B233" s="10" t="s">
        <v>464</v>
      </c>
      <c r="C233" s="10" t="s">
        <v>31</v>
      </c>
      <c r="D233" s="32">
        <f>INDEX('ONS data MYE 5'!$K$6:$K$445, MATCH($B233,'ONS data MYE 5'!$B$6:$B$445,0))</f>
        <v>154664</v>
      </c>
      <c r="E233" s="32">
        <f>INDEX('ONS data MYE 5'!$L$6:$L$445, MATCH($B233,'ONS data MYE 5'!$B$6:$B$445,0))</f>
        <v>3392</v>
      </c>
      <c r="F233" s="32">
        <f t="shared" si="6"/>
        <v>8.129174996911793</v>
      </c>
      <c r="G233" s="32">
        <f t="shared" si="7"/>
        <v>66.083486130415849</v>
      </c>
      <c r="H233" s="32">
        <f>INDEX('Mapping water'!$D$5:$U$352,MATCH($B233,'Mapping water'!$B$5:$B$352,0),MATCH(H$3,'Mapping water'!$D$4:$U$4,0))*$D233</f>
        <v>0</v>
      </c>
      <c r="I233" s="32">
        <f>INDEX('Mapping water'!$D$5:$U$352,MATCH($B233,'Mapping water'!$B$5:$B$352,0),MATCH(I$3,'Mapping water'!$D$4:$U$4,0))*$D233</f>
        <v>0</v>
      </c>
      <c r="J233" s="32">
        <f>INDEX('Mapping water'!$D$5:$U$352,MATCH($B233,'Mapping water'!$B$5:$B$352,0),MATCH(J$3,'Mapping water'!$D$4:$U$4,0))*$D233</f>
        <v>0</v>
      </c>
      <c r="K233" s="32">
        <f>INDEX('Mapping water'!$D$5:$U$352,MATCH($B233,'Mapping water'!$B$5:$B$352,0),MATCH(K$3,'Mapping water'!$D$4:$U$4,0))*$D233</f>
        <v>0</v>
      </c>
      <c r="L233" s="32">
        <f>INDEX('Mapping water'!$D$5:$U$352,MATCH($B233,'Mapping water'!$B$5:$B$352,0),MATCH(L$3,'Mapping water'!$D$4:$U$4,0))*$D233</f>
        <v>0</v>
      </c>
      <c r="M233" s="32">
        <f>INDEX('Mapping water'!$D$5:$U$352,MATCH($B233,'Mapping water'!$B$5:$B$352,0),MATCH(M$3,'Mapping water'!$D$4:$U$4,0))*$D233</f>
        <v>0</v>
      </c>
      <c r="N233" s="32">
        <f>INDEX('Mapping water'!$D$5:$U$352,MATCH($B233,'Mapping water'!$B$5:$B$352,0),MATCH(N$3,'Mapping water'!$D$4:$U$4,0))*$D233</f>
        <v>154664</v>
      </c>
      <c r="O233" s="32">
        <f>INDEX('Mapping water'!$D$5:$U$352,MATCH($B233,'Mapping water'!$B$5:$B$352,0),MATCH(O$3,'Mapping water'!$D$4:$U$4,0))*$D233</f>
        <v>0</v>
      </c>
      <c r="P233" s="32">
        <f>INDEX('Mapping water'!$D$5:$U$352,MATCH($B233,'Mapping water'!$B$5:$B$352,0),MATCH(P$3,'Mapping water'!$D$4:$U$4,0))*$D233</f>
        <v>0</v>
      </c>
      <c r="Q233" s="32">
        <f>INDEX('Mapping water'!$D$5:$U$352,MATCH($B233,'Mapping water'!$B$5:$B$352,0),MATCH(Q$3,'Mapping water'!$D$4:$U$4,0))*$D233</f>
        <v>0</v>
      </c>
      <c r="R233" s="32">
        <f>INDEX('Mapping water'!$D$5:$U$352,MATCH($B233,'Mapping water'!$B$5:$B$352,0),MATCH(R$3,'Mapping water'!$D$4:$U$4,0))*$D233</f>
        <v>0</v>
      </c>
      <c r="S233" s="32">
        <f>INDEX('Mapping water'!$D$5:$U$352,MATCH($B233,'Mapping water'!$B$5:$B$352,0),MATCH(S$3,'Mapping water'!$D$4:$U$4,0))*$D233</f>
        <v>0</v>
      </c>
      <c r="T233" s="32">
        <f>INDEX('Mapping water'!$D$5:$U$352,MATCH($B233,'Mapping water'!$B$5:$B$352,0),MATCH(T$3,'Mapping water'!$D$4:$U$4,0))*$D233</f>
        <v>0</v>
      </c>
      <c r="U233" s="32">
        <f>INDEX('Mapping water'!$D$5:$U$352,MATCH($B233,'Mapping water'!$B$5:$B$352,0),MATCH(U$3,'Mapping water'!$D$4:$U$4,0))*$D233</f>
        <v>0</v>
      </c>
      <c r="V233" s="32">
        <f>INDEX('Mapping water'!$D$5:$U$352,MATCH($B233,'Mapping water'!$B$5:$B$352,0),MATCH(V$3,'Mapping water'!$D$4:$U$4,0))*$D233</f>
        <v>0</v>
      </c>
      <c r="W233" s="32">
        <f>INDEX('Mapping water'!$D$5:$U$352,MATCH($B233,'Mapping water'!$B$5:$B$352,0),MATCH(W$3,'Mapping water'!$D$4:$U$4,0))*$D233</f>
        <v>0</v>
      </c>
      <c r="X233" s="32">
        <f>INDEX('Mapping water'!$D$5:$U$352,MATCH($B233,'Mapping water'!$B$5:$B$352,0),MATCH(X$3,'Mapping water'!$D$4:$U$4,0))*$D233</f>
        <v>0</v>
      </c>
      <c r="Y233" s="32">
        <f>INDEX('Mapping water'!$D$5:$U$352,MATCH($B233,'Mapping water'!$B$5:$B$352,0),MATCH(Y$3,'Mapping water'!$D$4:$U$4,0))*$D233</f>
        <v>0</v>
      </c>
    </row>
    <row r="234" spans="1:25" x14ac:dyDescent="0.45">
      <c r="A234" s="10" t="s">
        <v>465</v>
      </c>
      <c r="B234" s="10" t="s">
        <v>466</v>
      </c>
      <c r="C234" s="10" t="s">
        <v>31</v>
      </c>
      <c r="D234" s="32">
        <f>INDEX('ONS data MYE 5'!$K$6:$K$445, MATCH($B234,'ONS data MYE 5'!$B$6:$B$445,0))</f>
        <v>137477</v>
      </c>
      <c r="E234" s="32">
        <f>INDEX('ONS data MYE 5'!$L$6:$L$445, MATCH($B234,'ONS data MYE 5'!$B$6:$B$445,0))</f>
        <v>203</v>
      </c>
      <c r="F234" s="32">
        <f t="shared" si="6"/>
        <v>5.3132059790417872</v>
      </c>
      <c r="G234" s="32">
        <f t="shared" si="7"/>
        <v>28.230157775725395</v>
      </c>
      <c r="H234" s="32">
        <f>INDEX('Mapping water'!$D$5:$U$352,MATCH($B234,'Mapping water'!$B$5:$B$352,0),MATCH(H$3,'Mapping water'!$D$4:$U$4,0))*$D234</f>
        <v>0</v>
      </c>
      <c r="I234" s="32">
        <f>INDEX('Mapping water'!$D$5:$U$352,MATCH($B234,'Mapping water'!$B$5:$B$352,0),MATCH(I$3,'Mapping water'!$D$4:$U$4,0))*$D234</f>
        <v>0</v>
      </c>
      <c r="J234" s="32">
        <f>INDEX('Mapping water'!$D$5:$U$352,MATCH($B234,'Mapping water'!$B$5:$B$352,0),MATCH(J$3,'Mapping water'!$D$4:$U$4,0))*$D234</f>
        <v>0</v>
      </c>
      <c r="K234" s="32">
        <f>INDEX('Mapping water'!$D$5:$U$352,MATCH($B234,'Mapping water'!$B$5:$B$352,0),MATCH(K$3,'Mapping water'!$D$4:$U$4,0))*$D234</f>
        <v>0</v>
      </c>
      <c r="L234" s="32">
        <f>INDEX('Mapping water'!$D$5:$U$352,MATCH($B234,'Mapping water'!$B$5:$B$352,0),MATCH(L$3,'Mapping water'!$D$4:$U$4,0))*$D234</f>
        <v>0</v>
      </c>
      <c r="M234" s="32">
        <f>INDEX('Mapping water'!$D$5:$U$352,MATCH($B234,'Mapping water'!$B$5:$B$352,0),MATCH(M$3,'Mapping water'!$D$4:$U$4,0))*$D234</f>
        <v>0</v>
      </c>
      <c r="N234" s="32">
        <f>INDEX('Mapping water'!$D$5:$U$352,MATCH($B234,'Mapping water'!$B$5:$B$352,0),MATCH(N$3,'Mapping water'!$D$4:$U$4,0))*$D234</f>
        <v>137477</v>
      </c>
      <c r="O234" s="32">
        <f>INDEX('Mapping water'!$D$5:$U$352,MATCH($B234,'Mapping water'!$B$5:$B$352,0),MATCH(O$3,'Mapping water'!$D$4:$U$4,0))*$D234</f>
        <v>0</v>
      </c>
      <c r="P234" s="32">
        <f>INDEX('Mapping water'!$D$5:$U$352,MATCH($B234,'Mapping water'!$B$5:$B$352,0),MATCH(P$3,'Mapping water'!$D$4:$U$4,0))*$D234</f>
        <v>0</v>
      </c>
      <c r="Q234" s="32">
        <f>INDEX('Mapping water'!$D$5:$U$352,MATCH($B234,'Mapping water'!$B$5:$B$352,0),MATCH(Q$3,'Mapping water'!$D$4:$U$4,0))*$D234</f>
        <v>0</v>
      </c>
      <c r="R234" s="32">
        <f>INDEX('Mapping water'!$D$5:$U$352,MATCH($B234,'Mapping water'!$B$5:$B$352,0),MATCH(R$3,'Mapping water'!$D$4:$U$4,0))*$D234</f>
        <v>0</v>
      </c>
      <c r="S234" s="32">
        <f>INDEX('Mapping water'!$D$5:$U$352,MATCH($B234,'Mapping water'!$B$5:$B$352,0),MATCH(S$3,'Mapping water'!$D$4:$U$4,0))*$D234</f>
        <v>0</v>
      </c>
      <c r="T234" s="32">
        <f>INDEX('Mapping water'!$D$5:$U$352,MATCH($B234,'Mapping water'!$B$5:$B$352,0),MATCH(T$3,'Mapping water'!$D$4:$U$4,0))*$D234</f>
        <v>0</v>
      </c>
      <c r="U234" s="32">
        <f>INDEX('Mapping water'!$D$5:$U$352,MATCH($B234,'Mapping water'!$B$5:$B$352,0),MATCH(U$3,'Mapping water'!$D$4:$U$4,0))*$D234</f>
        <v>0</v>
      </c>
      <c r="V234" s="32">
        <f>INDEX('Mapping water'!$D$5:$U$352,MATCH($B234,'Mapping water'!$B$5:$B$352,0),MATCH(V$3,'Mapping water'!$D$4:$U$4,0))*$D234</f>
        <v>0</v>
      </c>
      <c r="W234" s="32">
        <f>INDEX('Mapping water'!$D$5:$U$352,MATCH($B234,'Mapping water'!$B$5:$B$352,0),MATCH(W$3,'Mapping water'!$D$4:$U$4,0))*$D234</f>
        <v>0</v>
      </c>
      <c r="X234" s="32">
        <f>INDEX('Mapping water'!$D$5:$U$352,MATCH($B234,'Mapping water'!$B$5:$B$352,0),MATCH(X$3,'Mapping water'!$D$4:$U$4,0))*$D234</f>
        <v>0</v>
      </c>
      <c r="Y234" s="32">
        <f>INDEX('Mapping water'!$D$5:$U$352,MATCH($B234,'Mapping water'!$B$5:$B$352,0),MATCH(Y$3,'Mapping water'!$D$4:$U$4,0))*$D234</f>
        <v>0</v>
      </c>
    </row>
    <row r="235" spans="1:25" x14ac:dyDescent="0.45">
      <c r="A235" s="10" t="s">
        <v>467</v>
      </c>
      <c r="B235" s="10" t="s">
        <v>468</v>
      </c>
      <c r="C235" s="10" t="s">
        <v>31</v>
      </c>
      <c r="D235" s="32">
        <f>INDEX('ONS data MYE 5'!$K$6:$K$445, MATCH($B235,'ONS data MYE 5'!$B$6:$B$445,0))</f>
        <v>124621</v>
      </c>
      <c r="E235" s="32">
        <f>INDEX('ONS data MYE 5'!$L$6:$L$445, MATCH($B235,'ONS data MYE 5'!$B$6:$B$445,0))</f>
        <v>216</v>
      </c>
      <c r="F235" s="32">
        <f t="shared" si="6"/>
        <v>5.3752784076841653</v>
      </c>
      <c r="G235" s="32">
        <f t="shared" si="7"/>
        <v>28.893617960115616</v>
      </c>
      <c r="H235" s="32">
        <f>INDEX('Mapping water'!$D$5:$U$352,MATCH($B235,'Mapping water'!$B$5:$B$352,0),MATCH(H$3,'Mapping water'!$D$4:$U$4,0))*$D235</f>
        <v>0</v>
      </c>
      <c r="I235" s="32">
        <f>INDEX('Mapping water'!$D$5:$U$352,MATCH($B235,'Mapping water'!$B$5:$B$352,0),MATCH(I$3,'Mapping water'!$D$4:$U$4,0))*$D235</f>
        <v>0</v>
      </c>
      <c r="J235" s="32">
        <f>INDEX('Mapping water'!$D$5:$U$352,MATCH($B235,'Mapping water'!$B$5:$B$352,0),MATCH(J$3,'Mapping water'!$D$4:$U$4,0))*$D235</f>
        <v>0</v>
      </c>
      <c r="K235" s="32">
        <f>INDEX('Mapping water'!$D$5:$U$352,MATCH($B235,'Mapping water'!$B$5:$B$352,0),MATCH(K$3,'Mapping water'!$D$4:$U$4,0))*$D235</f>
        <v>0</v>
      </c>
      <c r="L235" s="32">
        <f>INDEX('Mapping water'!$D$5:$U$352,MATCH($B235,'Mapping water'!$B$5:$B$352,0),MATCH(L$3,'Mapping water'!$D$4:$U$4,0))*$D235</f>
        <v>0</v>
      </c>
      <c r="M235" s="32">
        <f>INDEX('Mapping water'!$D$5:$U$352,MATCH($B235,'Mapping water'!$B$5:$B$352,0),MATCH(M$3,'Mapping water'!$D$4:$U$4,0))*$D235</f>
        <v>0</v>
      </c>
      <c r="N235" s="32">
        <f>INDEX('Mapping water'!$D$5:$U$352,MATCH($B235,'Mapping water'!$B$5:$B$352,0),MATCH(N$3,'Mapping water'!$D$4:$U$4,0))*$D235</f>
        <v>124621</v>
      </c>
      <c r="O235" s="32">
        <f>INDEX('Mapping water'!$D$5:$U$352,MATCH($B235,'Mapping water'!$B$5:$B$352,0),MATCH(O$3,'Mapping water'!$D$4:$U$4,0))*$D235</f>
        <v>0</v>
      </c>
      <c r="P235" s="32">
        <f>INDEX('Mapping water'!$D$5:$U$352,MATCH($B235,'Mapping water'!$B$5:$B$352,0),MATCH(P$3,'Mapping water'!$D$4:$U$4,0))*$D235</f>
        <v>0</v>
      </c>
      <c r="Q235" s="32">
        <f>INDEX('Mapping water'!$D$5:$U$352,MATCH($B235,'Mapping water'!$B$5:$B$352,0),MATCH(Q$3,'Mapping water'!$D$4:$U$4,0))*$D235</f>
        <v>0</v>
      </c>
      <c r="R235" s="32">
        <f>INDEX('Mapping water'!$D$5:$U$352,MATCH($B235,'Mapping water'!$B$5:$B$352,0),MATCH(R$3,'Mapping water'!$D$4:$U$4,0))*$D235</f>
        <v>0</v>
      </c>
      <c r="S235" s="32">
        <f>INDEX('Mapping water'!$D$5:$U$352,MATCH($B235,'Mapping water'!$B$5:$B$352,0),MATCH(S$3,'Mapping water'!$D$4:$U$4,0))*$D235</f>
        <v>0</v>
      </c>
      <c r="T235" s="32">
        <f>INDEX('Mapping water'!$D$5:$U$352,MATCH($B235,'Mapping water'!$B$5:$B$352,0),MATCH(T$3,'Mapping water'!$D$4:$U$4,0))*$D235</f>
        <v>0</v>
      </c>
      <c r="U235" s="32">
        <f>INDEX('Mapping water'!$D$5:$U$352,MATCH($B235,'Mapping water'!$B$5:$B$352,0),MATCH(U$3,'Mapping water'!$D$4:$U$4,0))*$D235</f>
        <v>0</v>
      </c>
      <c r="V235" s="32">
        <f>INDEX('Mapping water'!$D$5:$U$352,MATCH($B235,'Mapping water'!$B$5:$B$352,0),MATCH(V$3,'Mapping water'!$D$4:$U$4,0))*$D235</f>
        <v>0</v>
      </c>
      <c r="W235" s="32">
        <f>INDEX('Mapping water'!$D$5:$U$352,MATCH($B235,'Mapping water'!$B$5:$B$352,0),MATCH(W$3,'Mapping water'!$D$4:$U$4,0))*$D235</f>
        <v>0</v>
      </c>
      <c r="X235" s="32">
        <f>INDEX('Mapping water'!$D$5:$U$352,MATCH($B235,'Mapping water'!$B$5:$B$352,0),MATCH(X$3,'Mapping water'!$D$4:$U$4,0))*$D235</f>
        <v>0</v>
      </c>
      <c r="Y235" s="32">
        <f>INDEX('Mapping water'!$D$5:$U$352,MATCH($B235,'Mapping water'!$B$5:$B$352,0),MATCH(Y$3,'Mapping water'!$D$4:$U$4,0))*$D235</f>
        <v>0</v>
      </c>
    </row>
    <row r="236" spans="1:25" x14ac:dyDescent="0.45">
      <c r="A236" s="10" t="s">
        <v>469</v>
      </c>
      <c r="B236" s="10" t="s">
        <v>470</v>
      </c>
      <c r="C236" s="10" t="s">
        <v>31</v>
      </c>
      <c r="D236" s="32">
        <f>INDEX('ONS data MYE 5'!$K$6:$K$445, MATCH($B236,'ONS data MYE 5'!$B$6:$B$445,0))</f>
        <v>108095</v>
      </c>
      <c r="E236" s="32">
        <f>INDEX('ONS data MYE 5'!$L$6:$L$445, MATCH($B236,'ONS data MYE 5'!$B$6:$B$445,0))</f>
        <v>151</v>
      </c>
      <c r="F236" s="32">
        <f t="shared" si="6"/>
        <v>5.0172798368149243</v>
      </c>
      <c r="G236" s="32">
        <f t="shared" si="7"/>
        <v>25.173096960909593</v>
      </c>
      <c r="H236" s="32">
        <f>INDEX('Mapping water'!$D$5:$U$352,MATCH($B236,'Mapping water'!$B$5:$B$352,0),MATCH(H$3,'Mapping water'!$D$4:$U$4,0))*$D236</f>
        <v>0</v>
      </c>
      <c r="I236" s="32">
        <f>INDEX('Mapping water'!$D$5:$U$352,MATCH($B236,'Mapping water'!$B$5:$B$352,0),MATCH(I$3,'Mapping water'!$D$4:$U$4,0))*$D236</f>
        <v>0</v>
      </c>
      <c r="J236" s="32">
        <f>INDEX('Mapping water'!$D$5:$U$352,MATCH($B236,'Mapping water'!$B$5:$B$352,0),MATCH(J$3,'Mapping water'!$D$4:$U$4,0))*$D236</f>
        <v>0</v>
      </c>
      <c r="K236" s="32">
        <f>INDEX('Mapping water'!$D$5:$U$352,MATCH($B236,'Mapping water'!$B$5:$B$352,0),MATCH(K$3,'Mapping water'!$D$4:$U$4,0))*$D236</f>
        <v>0</v>
      </c>
      <c r="L236" s="32">
        <f>INDEX('Mapping water'!$D$5:$U$352,MATCH($B236,'Mapping water'!$B$5:$B$352,0),MATCH(L$3,'Mapping water'!$D$4:$U$4,0))*$D236</f>
        <v>0</v>
      </c>
      <c r="M236" s="32">
        <f>INDEX('Mapping water'!$D$5:$U$352,MATCH($B236,'Mapping water'!$B$5:$B$352,0),MATCH(M$3,'Mapping water'!$D$4:$U$4,0))*$D236</f>
        <v>0</v>
      </c>
      <c r="N236" s="32">
        <f>INDEX('Mapping water'!$D$5:$U$352,MATCH($B236,'Mapping water'!$B$5:$B$352,0),MATCH(N$3,'Mapping water'!$D$4:$U$4,0))*$D236</f>
        <v>108095</v>
      </c>
      <c r="O236" s="32">
        <f>INDEX('Mapping water'!$D$5:$U$352,MATCH($B236,'Mapping water'!$B$5:$B$352,0),MATCH(O$3,'Mapping water'!$D$4:$U$4,0))*$D236</f>
        <v>0</v>
      </c>
      <c r="P236" s="32">
        <f>INDEX('Mapping water'!$D$5:$U$352,MATCH($B236,'Mapping water'!$B$5:$B$352,0),MATCH(P$3,'Mapping water'!$D$4:$U$4,0))*$D236</f>
        <v>0</v>
      </c>
      <c r="Q236" s="32">
        <f>INDEX('Mapping water'!$D$5:$U$352,MATCH($B236,'Mapping water'!$B$5:$B$352,0),MATCH(Q$3,'Mapping water'!$D$4:$U$4,0))*$D236</f>
        <v>0</v>
      </c>
      <c r="R236" s="32">
        <f>INDEX('Mapping water'!$D$5:$U$352,MATCH($B236,'Mapping water'!$B$5:$B$352,0),MATCH(R$3,'Mapping water'!$D$4:$U$4,0))*$D236</f>
        <v>0</v>
      </c>
      <c r="S236" s="32">
        <f>INDEX('Mapping water'!$D$5:$U$352,MATCH($B236,'Mapping water'!$B$5:$B$352,0),MATCH(S$3,'Mapping water'!$D$4:$U$4,0))*$D236</f>
        <v>0</v>
      </c>
      <c r="T236" s="32">
        <f>INDEX('Mapping water'!$D$5:$U$352,MATCH($B236,'Mapping water'!$B$5:$B$352,0),MATCH(T$3,'Mapping water'!$D$4:$U$4,0))*$D236</f>
        <v>0</v>
      </c>
      <c r="U236" s="32">
        <f>INDEX('Mapping water'!$D$5:$U$352,MATCH($B236,'Mapping water'!$B$5:$B$352,0),MATCH(U$3,'Mapping water'!$D$4:$U$4,0))*$D236</f>
        <v>0</v>
      </c>
      <c r="V236" s="32">
        <f>INDEX('Mapping water'!$D$5:$U$352,MATCH($B236,'Mapping water'!$B$5:$B$352,0),MATCH(V$3,'Mapping water'!$D$4:$U$4,0))*$D236</f>
        <v>0</v>
      </c>
      <c r="W236" s="32">
        <f>INDEX('Mapping water'!$D$5:$U$352,MATCH($B236,'Mapping water'!$B$5:$B$352,0),MATCH(W$3,'Mapping water'!$D$4:$U$4,0))*$D236</f>
        <v>0</v>
      </c>
      <c r="X236" s="32">
        <f>INDEX('Mapping water'!$D$5:$U$352,MATCH($B236,'Mapping water'!$B$5:$B$352,0),MATCH(X$3,'Mapping water'!$D$4:$U$4,0))*$D236</f>
        <v>0</v>
      </c>
      <c r="Y236" s="32">
        <f>INDEX('Mapping water'!$D$5:$U$352,MATCH($B236,'Mapping water'!$B$5:$B$352,0),MATCH(Y$3,'Mapping water'!$D$4:$U$4,0))*$D236</f>
        <v>0</v>
      </c>
    </row>
    <row r="237" spans="1:25" x14ac:dyDescent="0.45">
      <c r="A237" s="10" t="s">
        <v>471</v>
      </c>
      <c r="B237" s="10" t="s">
        <v>472</v>
      </c>
      <c r="C237" s="10" t="s">
        <v>31</v>
      </c>
      <c r="D237" s="32">
        <f>INDEX('ONS data MYE 5'!$K$6:$K$445, MATCH($B237,'ONS data MYE 5'!$B$6:$B$445,0))</f>
        <v>134833</v>
      </c>
      <c r="E237" s="32">
        <f>INDEX('ONS data MYE 5'!$L$6:$L$445, MATCH($B237,'ONS data MYE 5'!$B$6:$B$445,0))</f>
        <v>1419</v>
      </c>
      <c r="F237" s="32">
        <f t="shared" si="6"/>
        <v>7.2577076771600426</v>
      </c>
      <c r="G237" s="32">
        <f t="shared" si="7"/>
        <v>52.674320727107819</v>
      </c>
      <c r="H237" s="32">
        <f>INDEX('Mapping water'!$D$5:$U$352,MATCH($B237,'Mapping water'!$B$5:$B$352,0),MATCH(H$3,'Mapping water'!$D$4:$U$4,0))*$D237</f>
        <v>0</v>
      </c>
      <c r="I237" s="32">
        <f>INDEX('Mapping water'!$D$5:$U$352,MATCH($B237,'Mapping water'!$B$5:$B$352,0),MATCH(I$3,'Mapping water'!$D$4:$U$4,0))*$D237</f>
        <v>0</v>
      </c>
      <c r="J237" s="32">
        <f>INDEX('Mapping water'!$D$5:$U$352,MATCH($B237,'Mapping water'!$B$5:$B$352,0),MATCH(J$3,'Mapping water'!$D$4:$U$4,0))*$D237</f>
        <v>0</v>
      </c>
      <c r="K237" s="32">
        <f>INDEX('Mapping water'!$D$5:$U$352,MATCH($B237,'Mapping water'!$B$5:$B$352,0),MATCH(K$3,'Mapping water'!$D$4:$U$4,0))*$D237</f>
        <v>0</v>
      </c>
      <c r="L237" s="32">
        <f>INDEX('Mapping water'!$D$5:$U$352,MATCH($B237,'Mapping water'!$B$5:$B$352,0),MATCH(L$3,'Mapping water'!$D$4:$U$4,0))*$D237</f>
        <v>0</v>
      </c>
      <c r="M237" s="32">
        <f>INDEX('Mapping water'!$D$5:$U$352,MATCH($B237,'Mapping water'!$B$5:$B$352,0),MATCH(M$3,'Mapping water'!$D$4:$U$4,0))*$D237</f>
        <v>0</v>
      </c>
      <c r="N237" s="32">
        <f>INDEX('Mapping water'!$D$5:$U$352,MATCH($B237,'Mapping water'!$B$5:$B$352,0),MATCH(N$3,'Mapping water'!$D$4:$U$4,0))*$D237</f>
        <v>134833</v>
      </c>
      <c r="O237" s="32">
        <f>INDEX('Mapping water'!$D$5:$U$352,MATCH($B237,'Mapping water'!$B$5:$B$352,0),MATCH(O$3,'Mapping water'!$D$4:$U$4,0))*$D237</f>
        <v>0</v>
      </c>
      <c r="P237" s="32">
        <f>INDEX('Mapping water'!$D$5:$U$352,MATCH($B237,'Mapping water'!$B$5:$B$352,0),MATCH(P$3,'Mapping water'!$D$4:$U$4,0))*$D237</f>
        <v>0</v>
      </c>
      <c r="Q237" s="32">
        <f>INDEX('Mapping water'!$D$5:$U$352,MATCH($B237,'Mapping water'!$B$5:$B$352,0),MATCH(Q$3,'Mapping water'!$D$4:$U$4,0))*$D237</f>
        <v>0</v>
      </c>
      <c r="R237" s="32">
        <f>INDEX('Mapping water'!$D$5:$U$352,MATCH($B237,'Mapping water'!$B$5:$B$352,0),MATCH(R$3,'Mapping water'!$D$4:$U$4,0))*$D237</f>
        <v>0</v>
      </c>
      <c r="S237" s="32">
        <f>INDEX('Mapping water'!$D$5:$U$352,MATCH($B237,'Mapping water'!$B$5:$B$352,0),MATCH(S$3,'Mapping water'!$D$4:$U$4,0))*$D237</f>
        <v>0</v>
      </c>
      <c r="T237" s="32">
        <f>INDEX('Mapping water'!$D$5:$U$352,MATCH($B237,'Mapping water'!$B$5:$B$352,0),MATCH(T$3,'Mapping water'!$D$4:$U$4,0))*$D237</f>
        <v>0</v>
      </c>
      <c r="U237" s="32">
        <f>INDEX('Mapping water'!$D$5:$U$352,MATCH($B237,'Mapping water'!$B$5:$B$352,0),MATCH(U$3,'Mapping water'!$D$4:$U$4,0))*$D237</f>
        <v>0</v>
      </c>
      <c r="V237" s="32">
        <f>INDEX('Mapping water'!$D$5:$U$352,MATCH($B237,'Mapping water'!$B$5:$B$352,0),MATCH(V$3,'Mapping water'!$D$4:$U$4,0))*$D237</f>
        <v>0</v>
      </c>
      <c r="W237" s="32">
        <f>INDEX('Mapping water'!$D$5:$U$352,MATCH($B237,'Mapping water'!$B$5:$B$352,0),MATCH(W$3,'Mapping water'!$D$4:$U$4,0))*$D237</f>
        <v>0</v>
      </c>
      <c r="X237" s="32">
        <f>INDEX('Mapping water'!$D$5:$U$352,MATCH($B237,'Mapping water'!$B$5:$B$352,0),MATCH(X$3,'Mapping water'!$D$4:$U$4,0))*$D237</f>
        <v>0</v>
      </c>
      <c r="Y237" s="32">
        <f>INDEX('Mapping water'!$D$5:$U$352,MATCH($B237,'Mapping water'!$B$5:$B$352,0),MATCH(Y$3,'Mapping water'!$D$4:$U$4,0))*$D237</f>
        <v>0</v>
      </c>
    </row>
    <row r="238" spans="1:25" x14ac:dyDescent="0.45">
      <c r="A238" s="10" t="s">
        <v>473</v>
      </c>
      <c r="B238" s="10" t="s">
        <v>474</v>
      </c>
      <c r="C238" s="10" t="s">
        <v>31</v>
      </c>
      <c r="D238" s="32">
        <f>INDEX('ONS data MYE 5'!$K$6:$K$445, MATCH($B238,'ONS data MYE 5'!$B$6:$B$445,0))</f>
        <v>142551</v>
      </c>
      <c r="E238" s="32">
        <f>INDEX('ONS data MYE 5'!$L$6:$L$445, MATCH($B238,'ONS data MYE 5'!$B$6:$B$445,0))</f>
        <v>526</v>
      </c>
      <c r="F238" s="32">
        <f t="shared" si="6"/>
        <v>6.2653012127377101</v>
      </c>
      <c r="G238" s="32">
        <f t="shared" si="7"/>
        <v>39.253999286332622</v>
      </c>
      <c r="H238" s="32">
        <f>INDEX('Mapping water'!$D$5:$U$352,MATCH($B238,'Mapping water'!$B$5:$B$352,0),MATCH(H$3,'Mapping water'!$D$4:$U$4,0))*$D238</f>
        <v>0</v>
      </c>
      <c r="I238" s="32">
        <f>INDEX('Mapping water'!$D$5:$U$352,MATCH($B238,'Mapping water'!$B$5:$B$352,0),MATCH(I$3,'Mapping water'!$D$4:$U$4,0))*$D238</f>
        <v>0</v>
      </c>
      <c r="J238" s="32">
        <f>INDEX('Mapping water'!$D$5:$U$352,MATCH($B238,'Mapping water'!$B$5:$B$352,0),MATCH(J$3,'Mapping water'!$D$4:$U$4,0))*$D238</f>
        <v>0</v>
      </c>
      <c r="K238" s="32">
        <f>INDEX('Mapping water'!$D$5:$U$352,MATCH($B238,'Mapping water'!$B$5:$B$352,0),MATCH(K$3,'Mapping water'!$D$4:$U$4,0))*$D238</f>
        <v>0</v>
      </c>
      <c r="L238" s="32">
        <f>INDEX('Mapping water'!$D$5:$U$352,MATCH($B238,'Mapping water'!$B$5:$B$352,0),MATCH(L$3,'Mapping water'!$D$4:$U$4,0))*$D238</f>
        <v>0</v>
      </c>
      <c r="M238" s="32">
        <f>INDEX('Mapping water'!$D$5:$U$352,MATCH($B238,'Mapping water'!$B$5:$B$352,0),MATCH(M$3,'Mapping water'!$D$4:$U$4,0))*$D238</f>
        <v>0</v>
      </c>
      <c r="N238" s="32">
        <f>INDEX('Mapping water'!$D$5:$U$352,MATCH($B238,'Mapping water'!$B$5:$B$352,0),MATCH(N$3,'Mapping water'!$D$4:$U$4,0))*$D238</f>
        <v>108338.76</v>
      </c>
      <c r="O238" s="32">
        <f>INDEX('Mapping water'!$D$5:$U$352,MATCH($B238,'Mapping water'!$B$5:$B$352,0),MATCH(O$3,'Mapping water'!$D$4:$U$4,0))*$D238</f>
        <v>0</v>
      </c>
      <c r="P238" s="32">
        <f>INDEX('Mapping water'!$D$5:$U$352,MATCH($B238,'Mapping water'!$B$5:$B$352,0),MATCH(P$3,'Mapping water'!$D$4:$U$4,0))*$D238</f>
        <v>0</v>
      </c>
      <c r="Q238" s="32">
        <f>INDEX('Mapping water'!$D$5:$U$352,MATCH($B238,'Mapping water'!$B$5:$B$352,0),MATCH(Q$3,'Mapping water'!$D$4:$U$4,0))*$D238</f>
        <v>0</v>
      </c>
      <c r="R238" s="32">
        <f>INDEX('Mapping water'!$D$5:$U$352,MATCH($B238,'Mapping water'!$B$5:$B$352,0),MATCH(R$3,'Mapping water'!$D$4:$U$4,0))*$D238</f>
        <v>0</v>
      </c>
      <c r="S238" s="32">
        <f>INDEX('Mapping water'!$D$5:$U$352,MATCH($B238,'Mapping water'!$B$5:$B$352,0),MATCH(S$3,'Mapping water'!$D$4:$U$4,0))*$D238</f>
        <v>0</v>
      </c>
      <c r="T238" s="32">
        <f>INDEX('Mapping water'!$D$5:$U$352,MATCH($B238,'Mapping water'!$B$5:$B$352,0),MATCH(T$3,'Mapping water'!$D$4:$U$4,0))*$D238</f>
        <v>0</v>
      </c>
      <c r="U238" s="32">
        <f>INDEX('Mapping water'!$D$5:$U$352,MATCH($B238,'Mapping water'!$B$5:$B$352,0),MATCH(U$3,'Mapping water'!$D$4:$U$4,0))*$D238</f>
        <v>0</v>
      </c>
      <c r="V238" s="32">
        <f>INDEX('Mapping water'!$D$5:$U$352,MATCH($B238,'Mapping water'!$B$5:$B$352,0),MATCH(V$3,'Mapping water'!$D$4:$U$4,0))*$D238</f>
        <v>0</v>
      </c>
      <c r="W238" s="32">
        <f>INDEX('Mapping water'!$D$5:$U$352,MATCH($B238,'Mapping water'!$B$5:$B$352,0),MATCH(W$3,'Mapping water'!$D$4:$U$4,0))*$D238</f>
        <v>0</v>
      </c>
      <c r="X238" s="32">
        <f>INDEX('Mapping water'!$D$5:$U$352,MATCH($B238,'Mapping water'!$B$5:$B$352,0),MATCH(X$3,'Mapping water'!$D$4:$U$4,0))*$D238</f>
        <v>34212.239999999998</v>
      </c>
      <c r="Y238" s="32">
        <f>INDEX('Mapping water'!$D$5:$U$352,MATCH($B238,'Mapping water'!$B$5:$B$352,0),MATCH(Y$3,'Mapping water'!$D$4:$U$4,0))*$D238</f>
        <v>0</v>
      </c>
    </row>
    <row r="239" spans="1:25" x14ac:dyDescent="0.45">
      <c r="A239" s="10" t="s">
        <v>475</v>
      </c>
      <c r="B239" s="10" t="s">
        <v>476</v>
      </c>
      <c r="C239" s="10" t="s">
        <v>31</v>
      </c>
      <c r="D239" s="32">
        <f>INDEX('ONS data MYE 5'!$K$6:$K$445, MATCH($B239,'ONS data MYE 5'!$B$6:$B$445,0))</f>
        <v>123359</v>
      </c>
      <c r="E239" s="32">
        <f>INDEX('ONS data MYE 5'!$L$6:$L$445, MATCH($B239,'ONS data MYE 5'!$B$6:$B$445,0))</f>
        <v>357</v>
      </c>
      <c r="F239" s="32">
        <f t="shared" si="6"/>
        <v>5.8777357817796387</v>
      </c>
      <c r="G239" s="32">
        <f t="shared" si="7"/>
        <v>34.547777920412699</v>
      </c>
      <c r="H239" s="32">
        <f>INDEX('Mapping water'!$D$5:$U$352,MATCH($B239,'Mapping water'!$B$5:$B$352,0),MATCH(H$3,'Mapping water'!$D$4:$U$4,0))*$D239</f>
        <v>0</v>
      </c>
      <c r="I239" s="32">
        <f>INDEX('Mapping water'!$D$5:$U$352,MATCH($B239,'Mapping water'!$B$5:$B$352,0),MATCH(I$3,'Mapping water'!$D$4:$U$4,0))*$D239</f>
        <v>0</v>
      </c>
      <c r="J239" s="32">
        <f>INDEX('Mapping water'!$D$5:$U$352,MATCH($B239,'Mapping water'!$B$5:$B$352,0),MATCH(J$3,'Mapping water'!$D$4:$U$4,0))*$D239</f>
        <v>0</v>
      </c>
      <c r="K239" s="32">
        <f>INDEX('Mapping water'!$D$5:$U$352,MATCH($B239,'Mapping water'!$B$5:$B$352,0),MATCH(K$3,'Mapping water'!$D$4:$U$4,0))*$D239</f>
        <v>0</v>
      </c>
      <c r="L239" s="32">
        <f>INDEX('Mapping water'!$D$5:$U$352,MATCH($B239,'Mapping water'!$B$5:$B$352,0),MATCH(L$3,'Mapping water'!$D$4:$U$4,0))*$D239</f>
        <v>0</v>
      </c>
      <c r="M239" s="32">
        <f>INDEX('Mapping water'!$D$5:$U$352,MATCH($B239,'Mapping water'!$B$5:$B$352,0),MATCH(M$3,'Mapping water'!$D$4:$U$4,0))*$D239</f>
        <v>0</v>
      </c>
      <c r="N239" s="32">
        <f>INDEX('Mapping water'!$D$5:$U$352,MATCH($B239,'Mapping water'!$B$5:$B$352,0),MATCH(N$3,'Mapping water'!$D$4:$U$4,0))*$D239</f>
        <v>76482.58</v>
      </c>
      <c r="O239" s="32">
        <f>INDEX('Mapping water'!$D$5:$U$352,MATCH($B239,'Mapping water'!$B$5:$B$352,0),MATCH(O$3,'Mapping water'!$D$4:$U$4,0))*$D239</f>
        <v>0</v>
      </c>
      <c r="P239" s="32">
        <f>INDEX('Mapping water'!$D$5:$U$352,MATCH($B239,'Mapping water'!$B$5:$B$352,0),MATCH(P$3,'Mapping water'!$D$4:$U$4,0))*$D239</f>
        <v>0</v>
      </c>
      <c r="Q239" s="32">
        <f>INDEX('Mapping water'!$D$5:$U$352,MATCH($B239,'Mapping water'!$B$5:$B$352,0),MATCH(Q$3,'Mapping water'!$D$4:$U$4,0))*$D239</f>
        <v>0</v>
      </c>
      <c r="R239" s="32">
        <f>INDEX('Mapping water'!$D$5:$U$352,MATCH($B239,'Mapping water'!$B$5:$B$352,0),MATCH(R$3,'Mapping water'!$D$4:$U$4,0))*$D239</f>
        <v>0</v>
      </c>
      <c r="S239" s="32">
        <f>INDEX('Mapping water'!$D$5:$U$352,MATCH($B239,'Mapping water'!$B$5:$B$352,0),MATCH(S$3,'Mapping water'!$D$4:$U$4,0))*$D239</f>
        <v>0</v>
      </c>
      <c r="T239" s="32">
        <f>INDEX('Mapping water'!$D$5:$U$352,MATCH($B239,'Mapping water'!$B$5:$B$352,0),MATCH(T$3,'Mapping water'!$D$4:$U$4,0))*$D239</f>
        <v>0</v>
      </c>
      <c r="U239" s="32">
        <f>INDEX('Mapping water'!$D$5:$U$352,MATCH($B239,'Mapping water'!$B$5:$B$352,0),MATCH(U$3,'Mapping water'!$D$4:$U$4,0))*$D239</f>
        <v>0</v>
      </c>
      <c r="V239" s="32">
        <f>INDEX('Mapping water'!$D$5:$U$352,MATCH($B239,'Mapping water'!$B$5:$B$352,0),MATCH(V$3,'Mapping water'!$D$4:$U$4,0))*$D239</f>
        <v>0</v>
      </c>
      <c r="W239" s="32">
        <f>INDEX('Mapping water'!$D$5:$U$352,MATCH($B239,'Mapping water'!$B$5:$B$352,0),MATCH(W$3,'Mapping water'!$D$4:$U$4,0))*$D239</f>
        <v>0</v>
      </c>
      <c r="X239" s="32">
        <f>INDEX('Mapping water'!$D$5:$U$352,MATCH($B239,'Mapping water'!$B$5:$B$352,0),MATCH(X$3,'Mapping water'!$D$4:$U$4,0))*$D239</f>
        <v>46876.42</v>
      </c>
      <c r="Y239" s="32">
        <f>INDEX('Mapping water'!$D$5:$U$352,MATCH($B239,'Mapping water'!$B$5:$B$352,0),MATCH(Y$3,'Mapping water'!$D$4:$U$4,0))*$D239</f>
        <v>0</v>
      </c>
    </row>
    <row r="240" spans="1:25" x14ac:dyDescent="0.45">
      <c r="A240" s="10" t="s">
        <v>477</v>
      </c>
      <c r="B240" s="10" t="s">
        <v>478</v>
      </c>
      <c r="C240" s="10" t="s">
        <v>31</v>
      </c>
      <c r="D240" s="32">
        <f>INDEX('ONS data MYE 5'!$K$6:$K$445, MATCH($B240,'ONS data MYE 5'!$B$6:$B$445,0))</f>
        <v>100634</v>
      </c>
      <c r="E240" s="32">
        <f>INDEX('ONS data MYE 5'!$L$6:$L$445, MATCH($B240,'ONS data MYE 5'!$B$6:$B$445,0))</f>
        <v>1582</v>
      </c>
      <c r="F240" s="32">
        <f t="shared" si="6"/>
        <v>7.3664451483275988</v>
      </c>
      <c r="G240" s="32">
        <f t="shared" si="7"/>
        <v>54.264514123319216</v>
      </c>
      <c r="H240" s="32">
        <f>INDEX('Mapping water'!$D$5:$U$352,MATCH($B240,'Mapping water'!$B$5:$B$352,0),MATCH(H$3,'Mapping water'!$D$4:$U$4,0))*$D240</f>
        <v>0</v>
      </c>
      <c r="I240" s="32">
        <f>INDEX('Mapping water'!$D$5:$U$352,MATCH($B240,'Mapping water'!$B$5:$B$352,0),MATCH(I$3,'Mapping water'!$D$4:$U$4,0))*$D240</f>
        <v>0</v>
      </c>
      <c r="J240" s="32">
        <f>INDEX('Mapping water'!$D$5:$U$352,MATCH($B240,'Mapping water'!$B$5:$B$352,0),MATCH(J$3,'Mapping water'!$D$4:$U$4,0))*$D240</f>
        <v>0</v>
      </c>
      <c r="K240" s="32">
        <f>INDEX('Mapping water'!$D$5:$U$352,MATCH($B240,'Mapping water'!$B$5:$B$352,0),MATCH(K$3,'Mapping water'!$D$4:$U$4,0))*$D240</f>
        <v>0</v>
      </c>
      <c r="L240" s="32">
        <f>INDEX('Mapping water'!$D$5:$U$352,MATCH($B240,'Mapping water'!$B$5:$B$352,0),MATCH(L$3,'Mapping water'!$D$4:$U$4,0))*$D240</f>
        <v>0</v>
      </c>
      <c r="M240" s="32">
        <f>INDEX('Mapping water'!$D$5:$U$352,MATCH($B240,'Mapping water'!$B$5:$B$352,0),MATCH(M$3,'Mapping water'!$D$4:$U$4,0))*$D240</f>
        <v>0</v>
      </c>
      <c r="N240" s="32">
        <f>INDEX('Mapping water'!$D$5:$U$352,MATCH($B240,'Mapping water'!$B$5:$B$352,0),MATCH(N$3,'Mapping water'!$D$4:$U$4,0))*$D240</f>
        <v>0</v>
      </c>
      <c r="O240" s="32">
        <f>INDEX('Mapping water'!$D$5:$U$352,MATCH($B240,'Mapping water'!$B$5:$B$352,0),MATCH(O$3,'Mapping water'!$D$4:$U$4,0))*$D240</f>
        <v>0</v>
      </c>
      <c r="P240" s="32">
        <f>INDEX('Mapping water'!$D$5:$U$352,MATCH($B240,'Mapping water'!$B$5:$B$352,0),MATCH(P$3,'Mapping water'!$D$4:$U$4,0))*$D240</f>
        <v>0</v>
      </c>
      <c r="Q240" s="32">
        <f>INDEX('Mapping water'!$D$5:$U$352,MATCH($B240,'Mapping water'!$B$5:$B$352,0),MATCH(Q$3,'Mapping water'!$D$4:$U$4,0))*$D240</f>
        <v>0</v>
      </c>
      <c r="R240" s="32">
        <f>INDEX('Mapping water'!$D$5:$U$352,MATCH($B240,'Mapping water'!$B$5:$B$352,0),MATCH(R$3,'Mapping water'!$D$4:$U$4,0))*$D240</f>
        <v>0</v>
      </c>
      <c r="S240" s="32">
        <f>INDEX('Mapping water'!$D$5:$U$352,MATCH($B240,'Mapping water'!$B$5:$B$352,0),MATCH(S$3,'Mapping water'!$D$4:$U$4,0))*$D240</f>
        <v>0</v>
      </c>
      <c r="T240" s="32">
        <f>INDEX('Mapping water'!$D$5:$U$352,MATCH($B240,'Mapping water'!$B$5:$B$352,0),MATCH(T$3,'Mapping water'!$D$4:$U$4,0))*$D240</f>
        <v>0</v>
      </c>
      <c r="U240" s="32">
        <f>INDEX('Mapping water'!$D$5:$U$352,MATCH($B240,'Mapping water'!$B$5:$B$352,0),MATCH(U$3,'Mapping water'!$D$4:$U$4,0))*$D240</f>
        <v>0</v>
      </c>
      <c r="V240" s="32">
        <f>INDEX('Mapping water'!$D$5:$U$352,MATCH($B240,'Mapping water'!$B$5:$B$352,0),MATCH(V$3,'Mapping water'!$D$4:$U$4,0))*$D240</f>
        <v>0</v>
      </c>
      <c r="W240" s="32">
        <f>INDEX('Mapping water'!$D$5:$U$352,MATCH($B240,'Mapping water'!$B$5:$B$352,0),MATCH(W$3,'Mapping water'!$D$4:$U$4,0))*$D240</f>
        <v>0</v>
      </c>
      <c r="X240" s="32">
        <f>INDEX('Mapping water'!$D$5:$U$352,MATCH($B240,'Mapping water'!$B$5:$B$352,0),MATCH(X$3,'Mapping water'!$D$4:$U$4,0))*$D240</f>
        <v>0</v>
      </c>
      <c r="Y240" s="32">
        <f>INDEX('Mapping water'!$D$5:$U$352,MATCH($B240,'Mapping water'!$B$5:$B$352,0),MATCH(Y$3,'Mapping water'!$D$4:$U$4,0))*$D240</f>
        <v>0</v>
      </c>
    </row>
    <row r="241" spans="1:25" x14ac:dyDescent="0.45">
      <c r="A241" s="10" t="s">
        <v>479</v>
      </c>
      <c r="B241" s="10" t="s">
        <v>480</v>
      </c>
      <c r="C241" s="10" t="s">
        <v>31</v>
      </c>
      <c r="D241" s="32">
        <f>INDEX('ONS data MYE 5'!$K$6:$K$445, MATCH($B241,'ONS data MYE 5'!$B$6:$B$445,0))</f>
        <v>109874</v>
      </c>
      <c r="E241" s="32">
        <f>INDEX('ONS data MYE 5'!$L$6:$L$445, MATCH($B241,'ONS data MYE 5'!$B$6:$B$445,0))</f>
        <v>2443</v>
      </c>
      <c r="F241" s="32">
        <f t="shared" si="6"/>
        <v>7.8009820712577405</v>
      </c>
      <c r="G241" s="32">
        <f t="shared" si="7"/>
        <v>60.855321276084709</v>
      </c>
      <c r="H241" s="32">
        <f>INDEX('Mapping water'!$D$5:$U$352,MATCH($B241,'Mapping water'!$B$5:$B$352,0),MATCH(H$3,'Mapping water'!$D$4:$U$4,0))*$D241</f>
        <v>0</v>
      </c>
      <c r="I241" s="32">
        <f>INDEX('Mapping water'!$D$5:$U$352,MATCH($B241,'Mapping water'!$B$5:$B$352,0),MATCH(I$3,'Mapping water'!$D$4:$U$4,0))*$D241</f>
        <v>0</v>
      </c>
      <c r="J241" s="32">
        <f>INDEX('Mapping water'!$D$5:$U$352,MATCH($B241,'Mapping water'!$B$5:$B$352,0),MATCH(J$3,'Mapping water'!$D$4:$U$4,0))*$D241</f>
        <v>0</v>
      </c>
      <c r="K241" s="32">
        <f>INDEX('Mapping water'!$D$5:$U$352,MATCH($B241,'Mapping water'!$B$5:$B$352,0),MATCH(K$3,'Mapping water'!$D$4:$U$4,0))*$D241</f>
        <v>0</v>
      </c>
      <c r="L241" s="32">
        <f>INDEX('Mapping water'!$D$5:$U$352,MATCH($B241,'Mapping water'!$B$5:$B$352,0),MATCH(L$3,'Mapping water'!$D$4:$U$4,0))*$D241</f>
        <v>0</v>
      </c>
      <c r="M241" s="32">
        <f>INDEX('Mapping water'!$D$5:$U$352,MATCH($B241,'Mapping water'!$B$5:$B$352,0),MATCH(M$3,'Mapping water'!$D$4:$U$4,0))*$D241</f>
        <v>0</v>
      </c>
      <c r="N241" s="32">
        <f>INDEX('Mapping water'!$D$5:$U$352,MATCH($B241,'Mapping water'!$B$5:$B$352,0),MATCH(N$3,'Mapping water'!$D$4:$U$4,0))*$D241</f>
        <v>0</v>
      </c>
      <c r="O241" s="32">
        <f>INDEX('Mapping water'!$D$5:$U$352,MATCH($B241,'Mapping water'!$B$5:$B$352,0),MATCH(O$3,'Mapping water'!$D$4:$U$4,0))*$D241</f>
        <v>0</v>
      </c>
      <c r="P241" s="32">
        <f>INDEX('Mapping water'!$D$5:$U$352,MATCH($B241,'Mapping water'!$B$5:$B$352,0),MATCH(P$3,'Mapping water'!$D$4:$U$4,0))*$D241</f>
        <v>0</v>
      </c>
      <c r="Q241" s="32">
        <f>INDEX('Mapping water'!$D$5:$U$352,MATCH($B241,'Mapping water'!$B$5:$B$352,0),MATCH(Q$3,'Mapping water'!$D$4:$U$4,0))*$D241</f>
        <v>0</v>
      </c>
      <c r="R241" s="32">
        <f>INDEX('Mapping water'!$D$5:$U$352,MATCH($B241,'Mapping water'!$B$5:$B$352,0),MATCH(R$3,'Mapping water'!$D$4:$U$4,0))*$D241</f>
        <v>0</v>
      </c>
      <c r="S241" s="32">
        <f>INDEX('Mapping water'!$D$5:$U$352,MATCH($B241,'Mapping water'!$B$5:$B$352,0),MATCH(S$3,'Mapping water'!$D$4:$U$4,0))*$D241</f>
        <v>0</v>
      </c>
      <c r="T241" s="32">
        <f>INDEX('Mapping water'!$D$5:$U$352,MATCH($B241,'Mapping water'!$B$5:$B$352,0),MATCH(T$3,'Mapping water'!$D$4:$U$4,0))*$D241</f>
        <v>0</v>
      </c>
      <c r="U241" s="32">
        <f>INDEX('Mapping water'!$D$5:$U$352,MATCH($B241,'Mapping water'!$B$5:$B$352,0),MATCH(U$3,'Mapping water'!$D$4:$U$4,0))*$D241</f>
        <v>0</v>
      </c>
      <c r="V241" s="32">
        <f>INDEX('Mapping water'!$D$5:$U$352,MATCH($B241,'Mapping water'!$B$5:$B$352,0),MATCH(V$3,'Mapping water'!$D$4:$U$4,0))*$D241</f>
        <v>0</v>
      </c>
      <c r="W241" s="32">
        <f>INDEX('Mapping water'!$D$5:$U$352,MATCH($B241,'Mapping water'!$B$5:$B$352,0),MATCH(W$3,'Mapping water'!$D$4:$U$4,0))*$D241</f>
        <v>0</v>
      </c>
      <c r="X241" s="32">
        <f>INDEX('Mapping water'!$D$5:$U$352,MATCH($B241,'Mapping water'!$B$5:$B$352,0),MATCH(X$3,'Mapping water'!$D$4:$U$4,0))*$D241</f>
        <v>109874</v>
      </c>
      <c r="Y241" s="32">
        <f>INDEX('Mapping water'!$D$5:$U$352,MATCH($B241,'Mapping water'!$B$5:$B$352,0),MATCH(Y$3,'Mapping water'!$D$4:$U$4,0))*$D241</f>
        <v>0</v>
      </c>
    </row>
    <row r="242" spans="1:25" x14ac:dyDescent="0.45">
      <c r="A242" s="10" t="s">
        <v>3</v>
      </c>
      <c r="B242" s="10" t="s">
        <v>4</v>
      </c>
      <c r="C242" s="10" t="s">
        <v>5</v>
      </c>
      <c r="D242" s="32">
        <f>INDEX('ONS data MYE 5'!$K$6:$K$445, MATCH($B242,'ONS data MYE 5'!$B$6:$B$445,0))</f>
        <v>545961</v>
      </c>
      <c r="E242" s="32">
        <f>INDEX('ONS data MYE 5'!$L$6:$L$445, MATCH($B242,'ONS data MYE 5'!$B$6:$B$445,0))</f>
        <v>154</v>
      </c>
      <c r="F242" s="32">
        <f t="shared" si="6"/>
        <v>5.0369526024136295</v>
      </c>
      <c r="G242" s="32">
        <f t="shared" si="7"/>
        <v>25.370891518961436</v>
      </c>
      <c r="H242" s="32">
        <f>INDEX('Mapping water'!$D$5:$U$352,MATCH($B242,'Mapping water'!$B$5:$B$352,0),MATCH(H$3,'Mapping water'!$D$4:$U$4,0))*$D242</f>
        <v>0</v>
      </c>
      <c r="I242" s="32">
        <f>INDEX('Mapping water'!$D$5:$U$352,MATCH($B242,'Mapping water'!$B$5:$B$352,0),MATCH(I$3,'Mapping water'!$D$4:$U$4,0))*$D242</f>
        <v>0</v>
      </c>
      <c r="J242" s="32">
        <f>INDEX('Mapping water'!$D$5:$U$352,MATCH($B242,'Mapping water'!$B$5:$B$352,0),MATCH(J$3,'Mapping water'!$D$4:$U$4,0))*$D242</f>
        <v>0</v>
      </c>
      <c r="K242" s="32">
        <f>INDEX('Mapping water'!$D$5:$U$352,MATCH($B242,'Mapping water'!$B$5:$B$352,0),MATCH(K$3,'Mapping water'!$D$4:$U$4,0))*$D242</f>
        <v>0</v>
      </c>
      <c r="L242" s="32">
        <f>INDEX('Mapping water'!$D$5:$U$352,MATCH($B242,'Mapping water'!$B$5:$B$352,0),MATCH(L$3,'Mapping water'!$D$4:$U$4,0))*$D242</f>
        <v>0</v>
      </c>
      <c r="M242" s="32">
        <f>INDEX('Mapping water'!$D$5:$U$352,MATCH($B242,'Mapping water'!$B$5:$B$352,0),MATCH(M$3,'Mapping water'!$D$4:$U$4,0))*$D242</f>
        <v>545961</v>
      </c>
      <c r="N242" s="32">
        <f>INDEX('Mapping water'!$D$5:$U$352,MATCH($B242,'Mapping water'!$B$5:$B$352,0),MATCH(N$3,'Mapping water'!$D$4:$U$4,0))*$D242</f>
        <v>0</v>
      </c>
      <c r="O242" s="32">
        <f>INDEX('Mapping water'!$D$5:$U$352,MATCH($B242,'Mapping water'!$B$5:$B$352,0),MATCH(O$3,'Mapping water'!$D$4:$U$4,0))*$D242</f>
        <v>0</v>
      </c>
      <c r="P242" s="32">
        <f>INDEX('Mapping water'!$D$5:$U$352,MATCH($B242,'Mapping water'!$B$5:$B$352,0),MATCH(P$3,'Mapping water'!$D$4:$U$4,0))*$D242</f>
        <v>0</v>
      </c>
      <c r="Q242" s="32">
        <f>INDEX('Mapping water'!$D$5:$U$352,MATCH($B242,'Mapping water'!$B$5:$B$352,0),MATCH(Q$3,'Mapping water'!$D$4:$U$4,0))*$D242</f>
        <v>0</v>
      </c>
      <c r="R242" s="32">
        <f>INDEX('Mapping water'!$D$5:$U$352,MATCH($B242,'Mapping water'!$B$5:$B$352,0),MATCH(R$3,'Mapping water'!$D$4:$U$4,0))*$D242</f>
        <v>0</v>
      </c>
      <c r="S242" s="32">
        <f>INDEX('Mapping water'!$D$5:$U$352,MATCH($B242,'Mapping water'!$B$5:$B$352,0),MATCH(S$3,'Mapping water'!$D$4:$U$4,0))*$D242</f>
        <v>0</v>
      </c>
      <c r="T242" s="32">
        <f>INDEX('Mapping water'!$D$5:$U$352,MATCH($B242,'Mapping water'!$B$5:$B$352,0),MATCH(T$3,'Mapping water'!$D$4:$U$4,0))*$D242</f>
        <v>0</v>
      </c>
      <c r="U242" s="32">
        <f>INDEX('Mapping water'!$D$5:$U$352,MATCH($B242,'Mapping water'!$B$5:$B$352,0),MATCH(U$3,'Mapping water'!$D$4:$U$4,0))*$D242</f>
        <v>0</v>
      </c>
      <c r="V242" s="32">
        <f>INDEX('Mapping water'!$D$5:$U$352,MATCH($B242,'Mapping water'!$B$5:$B$352,0),MATCH(V$3,'Mapping water'!$D$4:$U$4,0))*$D242</f>
        <v>0</v>
      </c>
      <c r="W242" s="32">
        <f>INDEX('Mapping water'!$D$5:$U$352,MATCH($B242,'Mapping water'!$B$5:$B$352,0),MATCH(W$3,'Mapping water'!$D$4:$U$4,0))*$D242</f>
        <v>0</v>
      </c>
      <c r="X242" s="32">
        <f>INDEX('Mapping water'!$D$5:$U$352,MATCH($B242,'Mapping water'!$B$5:$B$352,0),MATCH(X$3,'Mapping water'!$D$4:$U$4,0))*$D242</f>
        <v>0</v>
      </c>
      <c r="Y242" s="32">
        <f>INDEX('Mapping water'!$D$5:$U$352,MATCH($B242,'Mapping water'!$B$5:$B$352,0),MATCH(Y$3,'Mapping water'!$D$4:$U$4,0))*$D242</f>
        <v>0</v>
      </c>
    </row>
    <row r="243" spans="1:25" x14ac:dyDescent="0.45">
      <c r="A243" s="10" t="s">
        <v>6</v>
      </c>
      <c r="B243" s="10" t="s">
        <v>7</v>
      </c>
      <c r="C243" s="10" t="s">
        <v>5</v>
      </c>
      <c r="D243" s="32">
        <f>INDEX('ONS data MYE 5'!$K$6:$K$445, MATCH($B243,'ONS data MYE 5'!$B$6:$B$445,0))</f>
        <v>2292</v>
      </c>
      <c r="E243" s="32">
        <f>INDEX('ONS data MYE 5'!$L$6:$L$445, MATCH($B243,'ONS data MYE 5'!$B$6:$B$445,0))</f>
        <v>140</v>
      </c>
      <c r="F243" s="32">
        <f t="shared" si="6"/>
        <v>4.9416424226093039</v>
      </c>
      <c r="G243" s="32">
        <f t="shared" si="7"/>
        <v>24.419829832931949</v>
      </c>
      <c r="H243" s="32">
        <f>INDEX('Mapping water'!$D$5:$U$352,MATCH($B243,'Mapping water'!$B$5:$B$352,0),MATCH(H$3,'Mapping water'!$D$4:$U$4,0))*$D243</f>
        <v>0</v>
      </c>
      <c r="I243" s="32">
        <f>INDEX('Mapping water'!$D$5:$U$352,MATCH($B243,'Mapping water'!$B$5:$B$352,0),MATCH(I$3,'Mapping water'!$D$4:$U$4,0))*$D243</f>
        <v>0</v>
      </c>
      <c r="J243" s="32">
        <f>INDEX('Mapping water'!$D$5:$U$352,MATCH($B243,'Mapping water'!$B$5:$B$352,0),MATCH(J$3,'Mapping water'!$D$4:$U$4,0))*$D243</f>
        <v>0</v>
      </c>
      <c r="K243" s="32">
        <f>INDEX('Mapping water'!$D$5:$U$352,MATCH($B243,'Mapping water'!$B$5:$B$352,0),MATCH(K$3,'Mapping water'!$D$4:$U$4,0))*$D243</f>
        <v>0</v>
      </c>
      <c r="L243" s="32">
        <f>INDEX('Mapping water'!$D$5:$U$352,MATCH($B243,'Mapping water'!$B$5:$B$352,0),MATCH(L$3,'Mapping water'!$D$4:$U$4,0))*$D243</f>
        <v>0</v>
      </c>
      <c r="M243" s="32">
        <f>INDEX('Mapping water'!$D$5:$U$352,MATCH($B243,'Mapping water'!$B$5:$B$352,0),MATCH(M$3,'Mapping water'!$D$4:$U$4,0))*$D243</f>
        <v>0</v>
      </c>
      <c r="N243" s="32">
        <f>INDEX('Mapping water'!$D$5:$U$352,MATCH($B243,'Mapping water'!$B$5:$B$352,0),MATCH(N$3,'Mapping water'!$D$4:$U$4,0))*$D243</f>
        <v>0</v>
      </c>
      <c r="O243" s="32">
        <f>INDEX('Mapping water'!$D$5:$U$352,MATCH($B243,'Mapping water'!$B$5:$B$352,0),MATCH(O$3,'Mapping water'!$D$4:$U$4,0))*$D243</f>
        <v>0</v>
      </c>
      <c r="P243" s="32">
        <f>INDEX('Mapping water'!$D$5:$U$352,MATCH($B243,'Mapping water'!$B$5:$B$352,0),MATCH(P$3,'Mapping water'!$D$4:$U$4,0))*$D243</f>
        <v>0</v>
      </c>
      <c r="Q243" s="32">
        <f>INDEX('Mapping water'!$D$5:$U$352,MATCH($B243,'Mapping water'!$B$5:$B$352,0),MATCH(Q$3,'Mapping water'!$D$4:$U$4,0))*$D243</f>
        <v>0</v>
      </c>
      <c r="R243" s="32">
        <f>INDEX('Mapping water'!$D$5:$U$352,MATCH($B243,'Mapping water'!$B$5:$B$352,0),MATCH(R$3,'Mapping water'!$D$4:$U$4,0))*$D243</f>
        <v>0</v>
      </c>
      <c r="S243" s="32">
        <f>INDEX('Mapping water'!$D$5:$U$352,MATCH($B243,'Mapping water'!$B$5:$B$352,0),MATCH(S$3,'Mapping water'!$D$4:$U$4,0))*$D243</f>
        <v>0</v>
      </c>
      <c r="T243" s="32">
        <f>INDEX('Mapping water'!$D$5:$U$352,MATCH($B243,'Mapping water'!$B$5:$B$352,0),MATCH(T$3,'Mapping water'!$D$4:$U$4,0))*$D243</f>
        <v>0</v>
      </c>
      <c r="U243" s="32">
        <f>INDEX('Mapping water'!$D$5:$U$352,MATCH($B243,'Mapping water'!$B$5:$B$352,0),MATCH(U$3,'Mapping water'!$D$4:$U$4,0))*$D243</f>
        <v>0</v>
      </c>
      <c r="V243" s="32">
        <f>INDEX('Mapping water'!$D$5:$U$352,MATCH($B243,'Mapping water'!$B$5:$B$352,0),MATCH(V$3,'Mapping water'!$D$4:$U$4,0))*$D243</f>
        <v>0</v>
      </c>
      <c r="W243" s="32">
        <f>INDEX('Mapping water'!$D$5:$U$352,MATCH($B243,'Mapping water'!$B$5:$B$352,0),MATCH(W$3,'Mapping water'!$D$4:$U$4,0))*$D243</f>
        <v>0</v>
      </c>
      <c r="X243" s="32">
        <f>INDEX('Mapping water'!$D$5:$U$352,MATCH($B243,'Mapping water'!$B$5:$B$352,0),MATCH(X$3,'Mapping water'!$D$4:$U$4,0))*$D243</f>
        <v>0</v>
      </c>
      <c r="Y243" s="32">
        <f>INDEX('Mapping water'!$D$5:$U$352,MATCH($B243,'Mapping water'!$B$5:$B$352,0),MATCH(Y$3,'Mapping water'!$D$4:$U$4,0))*$D243</f>
        <v>0</v>
      </c>
    </row>
    <row r="244" spans="1:25" x14ac:dyDescent="0.45">
      <c r="A244" s="10" t="s">
        <v>152</v>
      </c>
      <c r="B244" s="10" t="s">
        <v>153</v>
      </c>
      <c r="C244" s="10" t="s">
        <v>5</v>
      </c>
      <c r="D244" s="32">
        <f>INDEX('ONS data MYE 5'!$K$6:$K$445, MATCH($B244,'ONS data MYE 5'!$B$6:$B$445,0))</f>
        <v>189636</v>
      </c>
      <c r="E244" s="32">
        <f>INDEX('ONS data MYE 5'!$L$6:$L$445, MATCH($B244,'ONS data MYE 5'!$B$6:$B$445,0))</f>
        <v>4107</v>
      </c>
      <c r="F244" s="32">
        <f t="shared" si="6"/>
        <v>8.3204481139565587</v>
      </c>
      <c r="G244" s="32">
        <f t="shared" si="7"/>
        <v>69.229856817043256</v>
      </c>
      <c r="H244" s="32">
        <f>INDEX('Mapping water'!$D$5:$U$352,MATCH($B244,'Mapping water'!$B$5:$B$352,0),MATCH(H$3,'Mapping water'!$D$4:$U$4,0))*$D244</f>
        <v>0</v>
      </c>
      <c r="I244" s="32">
        <f>INDEX('Mapping water'!$D$5:$U$352,MATCH($B244,'Mapping water'!$B$5:$B$352,0),MATCH(I$3,'Mapping water'!$D$4:$U$4,0))*$D244</f>
        <v>0</v>
      </c>
      <c r="J244" s="32">
        <f>INDEX('Mapping water'!$D$5:$U$352,MATCH($B244,'Mapping water'!$B$5:$B$352,0),MATCH(J$3,'Mapping water'!$D$4:$U$4,0))*$D244</f>
        <v>0</v>
      </c>
      <c r="K244" s="32">
        <f>INDEX('Mapping water'!$D$5:$U$352,MATCH($B244,'Mapping water'!$B$5:$B$352,0),MATCH(K$3,'Mapping water'!$D$4:$U$4,0))*$D244</f>
        <v>0</v>
      </c>
      <c r="L244" s="32">
        <f>INDEX('Mapping water'!$D$5:$U$352,MATCH($B244,'Mapping water'!$B$5:$B$352,0),MATCH(L$3,'Mapping water'!$D$4:$U$4,0))*$D244</f>
        <v>0</v>
      </c>
      <c r="M244" s="32">
        <f>INDEX('Mapping water'!$D$5:$U$352,MATCH($B244,'Mapping water'!$B$5:$B$352,0),MATCH(M$3,'Mapping water'!$D$4:$U$4,0))*$D244</f>
        <v>0</v>
      </c>
      <c r="N244" s="32">
        <f>INDEX('Mapping water'!$D$5:$U$352,MATCH($B244,'Mapping water'!$B$5:$B$352,0),MATCH(N$3,'Mapping water'!$D$4:$U$4,0))*$D244</f>
        <v>0</v>
      </c>
      <c r="O244" s="32">
        <f>INDEX('Mapping water'!$D$5:$U$352,MATCH($B244,'Mapping water'!$B$5:$B$352,0),MATCH(O$3,'Mapping water'!$D$4:$U$4,0))*$D244</f>
        <v>0</v>
      </c>
      <c r="P244" s="32">
        <f>INDEX('Mapping water'!$D$5:$U$352,MATCH($B244,'Mapping water'!$B$5:$B$352,0),MATCH(P$3,'Mapping water'!$D$4:$U$4,0))*$D244</f>
        <v>0</v>
      </c>
      <c r="Q244" s="32">
        <f>INDEX('Mapping water'!$D$5:$U$352,MATCH($B244,'Mapping water'!$B$5:$B$352,0),MATCH(Q$3,'Mapping water'!$D$4:$U$4,0))*$D244</f>
        <v>0</v>
      </c>
      <c r="R244" s="32">
        <f>INDEX('Mapping water'!$D$5:$U$352,MATCH($B244,'Mapping water'!$B$5:$B$352,0),MATCH(R$3,'Mapping water'!$D$4:$U$4,0))*$D244</f>
        <v>0</v>
      </c>
      <c r="S244" s="32">
        <f>INDEX('Mapping water'!$D$5:$U$352,MATCH($B244,'Mapping water'!$B$5:$B$352,0),MATCH(S$3,'Mapping water'!$D$4:$U$4,0))*$D244</f>
        <v>0</v>
      </c>
      <c r="T244" s="32">
        <f>INDEX('Mapping water'!$D$5:$U$352,MATCH($B244,'Mapping water'!$B$5:$B$352,0),MATCH(T$3,'Mapping water'!$D$4:$U$4,0))*$D244</f>
        <v>0</v>
      </c>
      <c r="U244" s="32">
        <f>INDEX('Mapping water'!$D$5:$U$352,MATCH($B244,'Mapping water'!$B$5:$B$352,0),MATCH(U$3,'Mapping water'!$D$4:$U$4,0))*$D244</f>
        <v>0</v>
      </c>
      <c r="V244" s="32">
        <f>INDEX('Mapping water'!$D$5:$U$352,MATCH($B244,'Mapping water'!$B$5:$B$352,0),MATCH(V$3,'Mapping water'!$D$4:$U$4,0))*$D244</f>
        <v>189636</v>
      </c>
      <c r="W244" s="32">
        <f>INDEX('Mapping water'!$D$5:$U$352,MATCH($B244,'Mapping water'!$B$5:$B$352,0),MATCH(W$3,'Mapping water'!$D$4:$U$4,0))*$D244</f>
        <v>0</v>
      </c>
      <c r="X244" s="32">
        <f>INDEX('Mapping water'!$D$5:$U$352,MATCH($B244,'Mapping water'!$B$5:$B$352,0),MATCH(X$3,'Mapping water'!$D$4:$U$4,0))*$D244</f>
        <v>0</v>
      </c>
      <c r="Y244" s="32">
        <f>INDEX('Mapping water'!$D$5:$U$352,MATCH($B244,'Mapping water'!$B$5:$B$352,0),MATCH(Y$3,'Mapping water'!$D$4:$U$4,0))*$D244</f>
        <v>0</v>
      </c>
    </row>
    <row r="245" spans="1:25" x14ac:dyDescent="0.45">
      <c r="A245" s="10" t="s">
        <v>154</v>
      </c>
      <c r="B245" s="10" t="s">
        <v>155</v>
      </c>
      <c r="C245" s="10" t="s">
        <v>5</v>
      </c>
      <c r="D245" s="32">
        <f>INDEX('ONS data MYE 5'!$K$6:$K$445, MATCH($B245,'ONS data MYE 5'!$B$6:$B$445,0))</f>
        <v>149709</v>
      </c>
      <c r="E245" s="32">
        <f>INDEX('ONS data MYE 5'!$L$6:$L$445, MATCH($B245,'ONS data MYE 5'!$B$6:$B$445,0))</f>
        <v>2311</v>
      </c>
      <c r="F245" s="32">
        <f t="shared" si="6"/>
        <v>7.7454356102743809</v>
      </c>
      <c r="G245" s="32">
        <f t="shared" si="7"/>
        <v>59.991772792906474</v>
      </c>
      <c r="H245" s="32">
        <f>INDEX('Mapping water'!$D$5:$U$352,MATCH($B245,'Mapping water'!$B$5:$B$352,0),MATCH(H$3,'Mapping water'!$D$4:$U$4,0))*$D245</f>
        <v>0</v>
      </c>
      <c r="I245" s="32">
        <f>INDEX('Mapping water'!$D$5:$U$352,MATCH($B245,'Mapping water'!$B$5:$B$352,0),MATCH(I$3,'Mapping water'!$D$4:$U$4,0))*$D245</f>
        <v>0</v>
      </c>
      <c r="J245" s="32">
        <f>INDEX('Mapping water'!$D$5:$U$352,MATCH($B245,'Mapping water'!$B$5:$B$352,0),MATCH(J$3,'Mapping water'!$D$4:$U$4,0))*$D245</f>
        <v>0</v>
      </c>
      <c r="K245" s="32">
        <f>INDEX('Mapping water'!$D$5:$U$352,MATCH($B245,'Mapping water'!$B$5:$B$352,0),MATCH(K$3,'Mapping water'!$D$4:$U$4,0))*$D245</f>
        <v>0</v>
      </c>
      <c r="L245" s="32">
        <f>INDEX('Mapping water'!$D$5:$U$352,MATCH($B245,'Mapping water'!$B$5:$B$352,0),MATCH(L$3,'Mapping water'!$D$4:$U$4,0))*$D245</f>
        <v>0</v>
      </c>
      <c r="M245" s="32">
        <f>INDEX('Mapping water'!$D$5:$U$352,MATCH($B245,'Mapping water'!$B$5:$B$352,0),MATCH(M$3,'Mapping water'!$D$4:$U$4,0))*$D245</f>
        <v>0</v>
      </c>
      <c r="N245" s="32">
        <f>INDEX('Mapping water'!$D$5:$U$352,MATCH($B245,'Mapping water'!$B$5:$B$352,0),MATCH(N$3,'Mapping water'!$D$4:$U$4,0))*$D245</f>
        <v>0</v>
      </c>
      <c r="O245" s="32">
        <f>INDEX('Mapping water'!$D$5:$U$352,MATCH($B245,'Mapping water'!$B$5:$B$352,0),MATCH(O$3,'Mapping water'!$D$4:$U$4,0))*$D245</f>
        <v>0</v>
      </c>
      <c r="P245" s="32">
        <f>INDEX('Mapping water'!$D$5:$U$352,MATCH($B245,'Mapping water'!$B$5:$B$352,0),MATCH(P$3,'Mapping water'!$D$4:$U$4,0))*$D245</f>
        <v>0</v>
      </c>
      <c r="Q245" s="32">
        <f>INDEX('Mapping water'!$D$5:$U$352,MATCH($B245,'Mapping water'!$B$5:$B$352,0),MATCH(Q$3,'Mapping water'!$D$4:$U$4,0))*$D245</f>
        <v>0</v>
      </c>
      <c r="R245" s="32">
        <f>INDEX('Mapping water'!$D$5:$U$352,MATCH($B245,'Mapping water'!$B$5:$B$352,0),MATCH(R$3,'Mapping water'!$D$4:$U$4,0))*$D245</f>
        <v>0</v>
      </c>
      <c r="S245" s="32">
        <f>INDEX('Mapping water'!$D$5:$U$352,MATCH($B245,'Mapping water'!$B$5:$B$352,0),MATCH(S$3,'Mapping water'!$D$4:$U$4,0))*$D245</f>
        <v>0</v>
      </c>
      <c r="T245" s="32">
        <f>INDEX('Mapping water'!$D$5:$U$352,MATCH($B245,'Mapping water'!$B$5:$B$352,0),MATCH(T$3,'Mapping water'!$D$4:$U$4,0))*$D245</f>
        <v>0</v>
      </c>
      <c r="U245" s="32">
        <f>INDEX('Mapping water'!$D$5:$U$352,MATCH($B245,'Mapping water'!$B$5:$B$352,0),MATCH(U$3,'Mapping water'!$D$4:$U$4,0))*$D245</f>
        <v>0</v>
      </c>
      <c r="V245" s="32">
        <f>INDEX('Mapping water'!$D$5:$U$352,MATCH($B245,'Mapping water'!$B$5:$B$352,0),MATCH(V$3,'Mapping water'!$D$4:$U$4,0))*$D245</f>
        <v>0</v>
      </c>
      <c r="W245" s="32">
        <f>INDEX('Mapping water'!$D$5:$U$352,MATCH($B245,'Mapping water'!$B$5:$B$352,0),MATCH(W$3,'Mapping water'!$D$4:$U$4,0))*$D245</f>
        <v>0</v>
      </c>
      <c r="X245" s="32">
        <f>INDEX('Mapping water'!$D$5:$U$352,MATCH($B245,'Mapping water'!$B$5:$B$352,0),MATCH(X$3,'Mapping water'!$D$4:$U$4,0))*$D245</f>
        <v>0</v>
      </c>
      <c r="Y245" s="32">
        <f>INDEX('Mapping water'!$D$5:$U$352,MATCH($B245,'Mapping water'!$B$5:$B$352,0),MATCH(Y$3,'Mapping water'!$D$4:$U$4,0))*$D245</f>
        <v>0</v>
      </c>
    </row>
    <row r="246" spans="1:25" x14ac:dyDescent="0.45">
      <c r="A246" s="10" t="s">
        <v>156</v>
      </c>
      <c r="B246" s="10" t="s">
        <v>157</v>
      </c>
      <c r="C246" s="10" t="s">
        <v>5</v>
      </c>
      <c r="D246" s="32">
        <f>INDEX('ONS data MYE 5'!$K$6:$K$445, MATCH($B246,'ONS data MYE 5'!$B$6:$B$445,0))</f>
        <v>49013</v>
      </c>
      <c r="E246" s="32">
        <f>INDEX('ONS data MYE 5'!$L$6:$L$445, MATCH($B246,'ONS data MYE 5'!$B$6:$B$445,0))</f>
        <v>973</v>
      </c>
      <c r="F246" s="32">
        <f t="shared" si="6"/>
        <v>6.8803840821860049</v>
      </c>
      <c r="G246" s="32">
        <f t="shared" si="7"/>
        <v>47.339685118398556</v>
      </c>
      <c r="H246" s="32">
        <f>INDEX('Mapping water'!$D$5:$U$352,MATCH($B246,'Mapping water'!$B$5:$B$352,0),MATCH(H$3,'Mapping water'!$D$4:$U$4,0))*$D246</f>
        <v>0</v>
      </c>
      <c r="I246" s="32">
        <f>INDEX('Mapping water'!$D$5:$U$352,MATCH($B246,'Mapping water'!$B$5:$B$352,0),MATCH(I$3,'Mapping water'!$D$4:$U$4,0))*$D246</f>
        <v>0</v>
      </c>
      <c r="J246" s="32">
        <f>INDEX('Mapping water'!$D$5:$U$352,MATCH($B246,'Mapping water'!$B$5:$B$352,0),MATCH(J$3,'Mapping water'!$D$4:$U$4,0))*$D246</f>
        <v>0</v>
      </c>
      <c r="K246" s="32">
        <f>INDEX('Mapping water'!$D$5:$U$352,MATCH($B246,'Mapping water'!$B$5:$B$352,0),MATCH(K$3,'Mapping water'!$D$4:$U$4,0))*$D246</f>
        <v>0</v>
      </c>
      <c r="L246" s="32">
        <f>INDEX('Mapping water'!$D$5:$U$352,MATCH($B246,'Mapping water'!$B$5:$B$352,0),MATCH(L$3,'Mapping water'!$D$4:$U$4,0))*$D246</f>
        <v>0</v>
      </c>
      <c r="M246" s="32">
        <f>INDEX('Mapping water'!$D$5:$U$352,MATCH($B246,'Mapping water'!$B$5:$B$352,0),MATCH(M$3,'Mapping water'!$D$4:$U$4,0))*$D246</f>
        <v>0</v>
      </c>
      <c r="N246" s="32">
        <f>INDEX('Mapping water'!$D$5:$U$352,MATCH($B246,'Mapping water'!$B$5:$B$352,0),MATCH(N$3,'Mapping water'!$D$4:$U$4,0))*$D246</f>
        <v>0</v>
      </c>
      <c r="O246" s="32">
        <f>INDEX('Mapping water'!$D$5:$U$352,MATCH($B246,'Mapping water'!$B$5:$B$352,0),MATCH(O$3,'Mapping water'!$D$4:$U$4,0))*$D246</f>
        <v>0</v>
      </c>
      <c r="P246" s="32">
        <f>INDEX('Mapping water'!$D$5:$U$352,MATCH($B246,'Mapping water'!$B$5:$B$352,0),MATCH(P$3,'Mapping water'!$D$4:$U$4,0))*$D246</f>
        <v>0</v>
      </c>
      <c r="Q246" s="32">
        <f>INDEX('Mapping water'!$D$5:$U$352,MATCH($B246,'Mapping water'!$B$5:$B$352,0),MATCH(Q$3,'Mapping water'!$D$4:$U$4,0))*$D246</f>
        <v>0</v>
      </c>
      <c r="R246" s="32">
        <f>INDEX('Mapping water'!$D$5:$U$352,MATCH($B246,'Mapping water'!$B$5:$B$352,0),MATCH(R$3,'Mapping water'!$D$4:$U$4,0))*$D246</f>
        <v>0</v>
      </c>
      <c r="S246" s="32">
        <f>INDEX('Mapping water'!$D$5:$U$352,MATCH($B246,'Mapping water'!$B$5:$B$352,0),MATCH(S$3,'Mapping water'!$D$4:$U$4,0))*$D246</f>
        <v>0</v>
      </c>
      <c r="T246" s="32">
        <f>INDEX('Mapping water'!$D$5:$U$352,MATCH($B246,'Mapping water'!$B$5:$B$352,0),MATCH(T$3,'Mapping water'!$D$4:$U$4,0))*$D246</f>
        <v>0</v>
      </c>
      <c r="U246" s="32">
        <f>INDEX('Mapping water'!$D$5:$U$352,MATCH($B246,'Mapping water'!$B$5:$B$352,0),MATCH(U$3,'Mapping water'!$D$4:$U$4,0))*$D246</f>
        <v>0</v>
      </c>
      <c r="V246" s="32">
        <f>INDEX('Mapping water'!$D$5:$U$352,MATCH($B246,'Mapping water'!$B$5:$B$352,0),MATCH(V$3,'Mapping water'!$D$4:$U$4,0))*$D246</f>
        <v>49013</v>
      </c>
      <c r="W246" s="32">
        <f>INDEX('Mapping water'!$D$5:$U$352,MATCH($B246,'Mapping water'!$B$5:$B$352,0),MATCH(W$3,'Mapping water'!$D$4:$U$4,0))*$D246</f>
        <v>0</v>
      </c>
      <c r="X246" s="32">
        <f>INDEX('Mapping water'!$D$5:$U$352,MATCH($B246,'Mapping water'!$B$5:$B$352,0),MATCH(X$3,'Mapping water'!$D$4:$U$4,0))*$D246</f>
        <v>0</v>
      </c>
      <c r="Y246" s="32">
        <f>INDEX('Mapping water'!$D$5:$U$352,MATCH($B246,'Mapping water'!$B$5:$B$352,0),MATCH(Y$3,'Mapping water'!$D$4:$U$4,0))*$D246</f>
        <v>0</v>
      </c>
    </row>
    <row r="247" spans="1:25" x14ac:dyDescent="0.45">
      <c r="A247" s="10" t="s">
        <v>158</v>
      </c>
      <c r="B247" s="10" t="s">
        <v>159</v>
      </c>
      <c r="C247" s="10" t="s">
        <v>5</v>
      </c>
      <c r="D247" s="32">
        <f>INDEX('ONS data MYE 5'!$K$6:$K$445, MATCH($B247,'ONS data MYE 5'!$B$6:$B$445,0))</f>
        <v>88204</v>
      </c>
      <c r="E247" s="32">
        <f>INDEX('ONS data MYE 5'!$L$6:$L$445, MATCH($B247,'ONS data MYE 5'!$B$6:$B$445,0))</f>
        <v>249</v>
      </c>
      <c r="F247" s="32">
        <f t="shared" si="6"/>
        <v>5.5174528964647074</v>
      </c>
      <c r="G247" s="32">
        <f t="shared" si="7"/>
        <v>30.44228646470679</v>
      </c>
      <c r="H247" s="32">
        <f>INDEX('Mapping water'!$D$5:$U$352,MATCH($B247,'Mapping water'!$B$5:$B$352,0),MATCH(H$3,'Mapping water'!$D$4:$U$4,0))*$D247</f>
        <v>0</v>
      </c>
      <c r="I247" s="32">
        <f>INDEX('Mapping water'!$D$5:$U$352,MATCH($B247,'Mapping water'!$B$5:$B$352,0),MATCH(I$3,'Mapping water'!$D$4:$U$4,0))*$D247</f>
        <v>0</v>
      </c>
      <c r="J247" s="32">
        <f>INDEX('Mapping water'!$D$5:$U$352,MATCH($B247,'Mapping water'!$B$5:$B$352,0),MATCH(J$3,'Mapping water'!$D$4:$U$4,0))*$D247</f>
        <v>0</v>
      </c>
      <c r="K247" s="32">
        <f>INDEX('Mapping water'!$D$5:$U$352,MATCH($B247,'Mapping water'!$B$5:$B$352,0),MATCH(K$3,'Mapping water'!$D$4:$U$4,0))*$D247</f>
        <v>0</v>
      </c>
      <c r="L247" s="32">
        <f>INDEX('Mapping water'!$D$5:$U$352,MATCH($B247,'Mapping water'!$B$5:$B$352,0),MATCH(L$3,'Mapping water'!$D$4:$U$4,0))*$D247</f>
        <v>0</v>
      </c>
      <c r="M247" s="32">
        <f>INDEX('Mapping water'!$D$5:$U$352,MATCH($B247,'Mapping water'!$B$5:$B$352,0),MATCH(M$3,'Mapping water'!$D$4:$U$4,0))*$D247</f>
        <v>0</v>
      </c>
      <c r="N247" s="32">
        <f>INDEX('Mapping water'!$D$5:$U$352,MATCH($B247,'Mapping water'!$B$5:$B$352,0),MATCH(N$3,'Mapping water'!$D$4:$U$4,0))*$D247</f>
        <v>0</v>
      </c>
      <c r="O247" s="32">
        <f>INDEX('Mapping water'!$D$5:$U$352,MATCH($B247,'Mapping water'!$B$5:$B$352,0),MATCH(O$3,'Mapping water'!$D$4:$U$4,0))*$D247</f>
        <v>0</v>
      </c>
      <c r="P247" s="32">
        <f>INDEX('Mapping water'!$D$5:$U$352,MATCH($B247,'Mapping water'!$B$5:$B$352,0),MATCH(P$3,'Mapping water'!$D$4:$U$4,0))*$D247</f>
        <v>0</v>
      </c>
      <c r="Q247" s="32">
        <f>INDEX('Mapping water'!$D$5:$U$352,MATCH($B247,'Mapping water'!$B$5:$B$352,0),MATCH(Q$3,'Mapping water'!$D$4:$U$4,0))*$D247</f>
        <v>0</v>
      </c>
      <c r="R247" s="32">
        <f>INDEX('Mapping water'!$D$5:$U$352,MATCH($B247,'Mapping water'!$B$5:$B$352,0),MATCH(R$3,'Mapping water'!$D$4:$U$4,0))*$D247</f>
        <v>0</v>
      </c>
      <c r="S247" s="32">
        <f>INDEX('Mapping water'!$D$5:$U$352,MATCH($B247,'Mapping water'!$B$5:$B$352,0),MATCH(S$3,'Mapping water'!$D$4:$U$4,0))*$D247</f>
        <v>0</v>
      </c>
      <c r="T247" s="32">
        <f>INDEX('Mapping water'!$D$5:$U$352,MATCH($B247,'Mapping water'!$B$5:$B$352,0),MATCH(T$3,'Mapping water'!$D$4:$U$4,0))*$D247</f>
        <v>0</v>
      </c>
      <c r="U247" s="32">
        <f>INDEX('Mapping water'!$D$5:$U$352,MATCH($B247,'Mapping water'!$B$5:$B$352,0),MATCH(U$3,'Mapping water'!$D$4:$U$4,0))*$D247</f>
        <v>0</v>
      </c>
      <c r="V247" s="32">
        <f>INDEX('Mapping water'!$D$5:$U$352,MATCH($B247,'Mapping water'!$B$5:$B$352,0),MATCH(V$3,'Mapping water'!$D$4:$U$4,0))*$D247</f>
        <v>88204</v>
      </c>
      <c r="W247" s="32">
        <f>INDEX('Mapping water'!$D$5:$U$352,MATCH($B247,'Mapping water'!$B$5:$B$352,0),MATCH(W$3,'Mapping water'!$D$4:$U$4,0))*$D247</f>
        <v>0</v>
      </c>
      <c r="X247" s="32">
        <f>INDEX('Mapping water'!$D$5:$U$352,MATCH($B247,'Mapping water'!$B$5:$B$352,0),MATCH(X$3,'Mapping water'!$D$4:$U$4,0))*$D247</f>
        <v>0</v>
      </c>
      <c r="Y247" s="32">
        <f>INDEX('Mapping water'!$D$5:$U$352,MATCH($B247,'Mapping water'!$B$5:$B$352,0),MATCH(Y$3,'Mapping water'!$D$4:$U$4,0))*$D247</f>
        <v>0</v>
      </c>
    </row>
    <row r="248" spans="1:25" x14ac:dyDescent="0.45">
      <c r="A248" s="10" t="s">
        <v>162</v>
      </c>
      <c r="B248" s="10" t="s">
        <v>163</v>
      </c>
      <c r="C248" s="10" t="s">
        <v>5</v>
      </c>
      <c r="D248" s="32">
        <f>INDEX('ONS data MYE 5'!$K$6:$K$445, MATCH($B248,'ONS data MYE 5'!$B$6:$B$445,0))</f>
        <v>181241</v>
      </c>
      <c r="E248" s="32">
        <f>INDEX('ONS data MYE 5'!$L$6:$L$445, MATCH($B248,'ONS data MYE 5'!$B$6:$B$445,0))</f>
        <v>524</v>
      </c>
      <c r="F248" s="32">
        <f t="shared" si="6"/>
        <v>6.261491684321042</v>
      </c>
      <c r="G248" s="32">
        <f t="shared" si="7"/>
        <v>39.206278112821558</v>
      </c>
      <c r="H248" s="32">
        <f>INDEX('Mapping water'!$D$5:$U$352,MATCH($B248,'Mapping water'!$B$5:$B$352,0),MATCH(H$3,'Mapping water'!$D$4:$U$4,0))*$D248</f>
        <v>0</v>
      </c>
      <c r="I248" s="32">
        <f>INDEX('Mapping water'!$D$5:$U$352,MATCH($B248,'Mapping water'!$B$5:$B$352,0),MATCH(I$3,'Mapping water'!$D$4:$U$4,0))*$D248</f>
        <v>0</v>
      </c>
      <c r="J248" s="32">
        <f>INDEX('Mapping water'!$D$5:$U$352,MATCH($B248,'Mapping water'!$B$5:$B$352,0),MATCH(J$3,'Mapping water'!$D$4:$U$4,0))*$D248</f>
        <v>0</v>
      </c>
      <c r="K248" s="32">
        <f>INDEX('Mapping water'!$D$5:$U$352,MATCH($B248,'Mapping water'!$B$5:$B$352,0),MATCH(K$3,'Mapping water'!$D$4:$U$4,0))*$D248</f>
        <v>0</v>
      </c>
      <c r="L248" s="32">
        <f>INDEX('Mapping water'!$D$5:$U$352,MATCH($B248,'Mapping water'!$B$5:$B$352,0),MATCH(L$3,'Mapping water'!$D$4:$U$4,0))*$D248</f>
        <v>0</v>
      </c>
      <c r="M248" s="32">
        <f>INDEX('Mapping water'!$D$5:$U$352,MATCH($B248,'Mapping water'!$B$5:$B$352,0),MATCH(M$3,'Mapping water'!$D$4:$U$4,0))*$D248</f>
        <v>0</v>
      </c>
      <c r="N248" s="32">
        <f>INDEX('Mapping water'!$D$5:$U$352,MATCH($B248,'Mapping water'!$B$5:$B$352,0),MATCH(N$3,'Mapping water'!$D$4:$U$4,0))*$D248</f>
        <v>0</v>
      </c>
      <c r="O248" s="32">
        <f>INDEX('Mapping water'!$D$5:$U$352,MATCH($B248,'Mapping water'!$B$5:$B$352,0),MATCH(O$3,'Mapping water'!$D$4:$U$4,0))*$D248</f>
        <v>0</v>
      </c>
      <c r="P248" s="32">
        <f>INDEX('Mapping water'!$D$5:$U$352,MATCH($B248,'Mapping water'!$B$5:$B$352,0),MATCH(P$3,'Mapping water'!$D$4:$U$4,0))*$D248</f>
        <v>72496.400000000009</v>
      </c>
      <c r="Q248" s="32">
        <f>INDEX('Mapping water'!$D$5:$U$352,MATCH($B248,'Mapping water'!$B$5:$B$352,0),MATCH(Q$3,'Mapping water'!$D$4:$U$4,0))*$D248</f>
        <v>0</v>
      </c>
      <c r="R248" s="32">
        <f>INDEX('Mapping water'!$D$5:$U$352,MATCH($B248,'Mapping water'!$B$5:$B$352,0),MATCH(R$3,'Mapping water'!$D$4:$U$4,0))*$D248</f>
        <v>0</v>
      </c>
      <c r="S248" s="32">
        <f>INDEX('Mapping water'!$D$5:$U$352,MATCH($B248,'Mapping water'!$B$5:$B$352,0),MATCH(S$3,'Mapping water'!$D$4:$U$4,0))*$D248</f>
        <v>108744.59999999999</v>
      </c>
      <c r="T248" s="32">
        <f>INDEX('Mapping water'!$D$5:$U$352,MATCH($B248,'Mapping water'!$B$5:$B$352,0),MATCH(T$3,'Mapping water'!$D$4:$U$4,0))*$D248</f>
        <v>0</v>
      </c>
      <c r="U248" s="32">
        <f>INDEX('Mapping water'!$D$5:$U$352,MATCH($B248,'Mapping water'!$B$5:$B$352,0),MATCH(U$3,'Mapping water'!$D$4:$U$4,0))*$D248</f>
        <v>0</v>
      </c>
      <c r="V248" s="32">
        <f>INDEX('Mapping water'!$D$5:$U$352,MATCH($B248,'Mapping water'!$B$5:$B$352,0),MATCH(V$3,'Mapping water'!$D$4:$U$4,0))*$D248</f>
        <v>0</v>
      </c>
      <c r="W248" s="32">
        <f>INDEX('Mapping water'!$D$5:$U$352,MATCH($B248,'Mapping water'!$B$5:$B$352,0),MATCH(W$3,'Mapping water'!$D$4:$U$4,0))*$D248</f>
        <v>0</v>
      </c>
      <c r="X248" s="32">
        <f>INDEX('Mapping water'!$D$5:$U$352,MATCH($B248,'Mapping water'!$B$5:$B$352,0),MATCH(X$3,'Mapping water'!$D$4:$U$4,0))*$D248</f>
        <v>0</v>
      </c>
      <c r="Y248" s="32">
        <f>INDEX('Mapping water'!$D$5:$U$352,MATCH($B248,'Mapping water'!$B$5:$B$352,0),MATCH(Y$3,'Mapping water'!$D$4:$U$4,0))*$D248</f>
        <v>0</v>
      </c>
    </row>
    <row r="249" spans="1:25" x14ac:dyDescent="0.45">
      <c r="A249" s="10" t="s">
        <v>164</v>
      </c>
      <c r="B249" s="10" t="s">
        <v>165</v>
      </c>
      <c r="C249" s="10" t="s">
        <v>5</v>
      </c>
      <c r="D249" s="32">
        <f>INDEX('ONS data MYE 5'!$K$6:$K$445, MATCH($B249,'ONS data MYE 5'!$B$6:$B$445,0))</f>
        <v>443791</v>
      </c>
      <c r="E249" s="32">
        <f>INDEX('ONS data MYE 5'!$L$6:$L$445, MATCH($B249,'ONS data MYE 5'!$B$6:$B$445,0))</f>
        <v>4045</v>
      </c>
      <c r="F249" s="32">
        <f t="shared" si="6"/>
        <v>8.3052368294925927</v>
      </c>
      <c r="G249" s="32">
        <f t="shared" si="7"/>
        <v>68.976958793960179</v>
      </c>
      <c r="H249" s="32">
        <f>INDEX('Mapping water'!$D$5:$U$352,MATCH($B249,'Mapping water'!$B$5:$B$352,0),MATCH(H$3,'Mapping water'!$D$4:$U$4,0))*$D249</f>
        <v>0</v>
      </c>
      <c r="I249" s="32">
        <f>INDEX('Mapping water'!$D$5:$U$352,MATCH($B249,'Mapping water'!$B$5:$B$352,0),MATCH(I$3,'Mapping water'!$D$4:$U$4,0))*$D249</f>
        <v>0</v>
      </c>
      <c r="J249" s="32">
        <f>INDEX('Mapping water'!$D$5:$U$352,MATCH($B249,'Mapping water'!$B$5:$B$352,0),MATCH(J$3,'Mapping water'!$D$4:$U$4,0))*$D249</f>
        <v>0</v>
      </c>
      <c r="K249" s="32">
        <f>INDEX('Mapping water'!$D$5:$U$352,MATCH($B249,'Mapping water'!$B$5:$B$352,0),MATCH(K$3,'Mapping water'!$D$4:$U$4,0))*$D249</f>
        <v>0</v>
      </c>
      <c r="L249" s="32">
        <f>INDEX('Mapping water'!$D$5:$U$352,MATCH($B249,'Mapping water'!$B$5:$B$352,0),MATCH(L$3,'Mapping water'!$D$4:$U$4,0))*$D249</f>
        <v>0</v>
      </c>
      <c r="M249" s="32">
        <f>INDEX('Mapping water'!$D$5:$U$352,MATCH($B249,'Mapping water'!$B$5:$B$352,0),MATCH(M$3,'Mapping water'!$D$4:$U$4,0))*$D249</f>
        <v>0</v>
      </c>
      <c r="N249" s="32">
        <f>INDEX('Mapping water'!$D$5:$U$352,MATCH($B249,'Mapping water'!$B$5:$B$352,0),MATCH(N$3,'Mapping water'!$D$4:$U$4,0))*$D249</f>
        <v>0</v>
      </c>
      <c r="O249" s="32">
        <f>INDEX('Mapping water'!$D$5:$U$352,MATCH($B249,'Mapping water'!$B$5:$B$352,0),MATCH(O$3,'Mapping water'!$D$4:$U$4,0))*$D249</f>
        <v>0</v>
      </c>
      <c r="P249" s="32">
        <f>INDEX('Mapping water'!$D$5:$U$352,MATCH($B249,'Mapping water'!$B$5:$B$352,0),MATCH(P$3,'Mapping water'!$D$4:$U$4,0))*$D249</f>
        <v>0</v>
      </c>
      <c r="Q249" s="32">
        <f>INDEX('Mapping water'!$D$5:$U$352,MATCH($B249,'Mapping water'!$B$5:$B$352,0),MATCH(Q$3,'Mapping water'!$D$4:$U$4,0))*$D249</f>
        <v>0</v>
      </c>
      <c r="R249" s="32">
        <f>INDEX('Mapping water'!$D$5:$U$352,MATCH($B249,'Mapping water'!$B$5:$B$352,0),MATCH(R$3,'Mapping water'!$D$4:$U$4,0))*$D249</f>
        <v>0</v>
      </c>
      <c r="S249" s="32">
        <f>INDEX('Mapping water'!$D$5:$U$352,MATCH($B249,'Mapping water'!$B$5:$B$352,0),MATCH(S$3,'Mapping water'!$D$4:$U$4,0))*$D249</f>
        <v>443791</v>
      </c>
      <c r="T249" s="32">
        <f>INDEX('Mapping water'!$D$5:$U$352,MATCH($B249,'Mapping water'!$B$5:$B$352,0),MATCH(T$3,'Mapping water'!$D$4:$U$4,0))*$D249</f>
        <v>0</v>
      </c>
      <c r="U249" s="32">
        <f>INDEX('Mapping water'!$D$5:$U$352,MATCH($B249,'Mapping water'!$B$5:$B$352,0),MATCH(U$3,'Mapping water'!$D$4:$U$4,0))*$D249</f>
        <v>0</v>
      </c>
      <c r="V249" s="32">
        <f>INDEX('Mapping water'!$D$5:$U$352,MATCH($B249,'Mapping water'!$B$5:$B$352,0),MATCH(V$3,'Mapping water'!$D$4:$U$4,0))*$D249</f>
        <v>0</v>
      </c>
      <c r="W249" s="32">
        <f>INDEX('Mapping water'!$D$5:$U$352,MATCH($B249,'Mapping water'!$B$5:$B$352,0),MATCH(W$3,'Mapping water'!$D$4:$U$4,0))*$D249</f>
        <v>0</v>
      </c>
      <c r="X249" s="32">
        <f>INDEX('Mapping water'!$D$5:$U$352,MATCH($B249,'Mapping water'!$B$5:$B$352,0),MATCH(X$3,'Mapping water'!$D$4:$U$4,0))*$D249</f>
        <v>0</v>
      </c>
      <c r="Y249" s="32">
        <f>INDEX('Mapping water'!$D$5:$U$352,MATCH($B249,'Mapping water'!$B$5:$B$352,0),MATCH(Y$3,'Mapping water'!$D$4:$U$4,0))*$D249</f>
        <v>0</v>
      </c>
    </row>
    <row r="250" spans="1:25" x14ac:dyDescent="0.45">
      <c r="A250" s="10" t="s">
        <v>166</v>
      </c>
      <c r="B250" s="10" t="s">
        <v>167</v>
      </c>
      <c r="C250" s="10" t="s">
        <v>5</v>
      </c>
      <c r="D250" s="32">
        <f>INDEX('ONS data MYE 5'!$K$6:$K$445, MATCH($B250,'ONS data MYE 5'!$B$6:$B$445,0))</f>
        <v>208185</v>
      </c>
      <c r="E250" s="32">
        <f>INDEX('ONS data MYE 5'!$L$6:$L$445, MATCH($B250,'ONS data MYE 5'!$B$6:$B$445,0))</f>
        <v>557</v>
      </c>
      <c r="F250" s="32">
        <f t="shared" si="6"/>
        <v>6.3225652399272843</v>
      </c>
      <c r="G250" s="32">
        <f t="shared" si="7"/>
        <v>39.97483121313676</v>
      </c>
      <c r="H250" s="32">
        <f>INDEX('Mapping water'!$D$5:$U$352,MATCH($B250,'Mapping water'!$B$5:$B$352,0),MATCH(H$3,'Mapping water'!$D$4:$U$4,0))*$D250</f>
        <v>0</v>
      </c>
      <c r="I250" s="32">
        <f>INDEX('Mapping water'!$D$5:$U$352,MATCH($B250,'Mapping water'!$B$5:$B$352,0),MATCH(I$3,'Mapping water'!$D$4:$U$4,0))*$D250</f>
        <v>0</v>
      </c>
      <c r="J250" s="32">
        <f>INDEX('Mapping water'!$D$5:$U$352,MATCH($B250,'Mapping water'!$B$5:$B$352,0),MATCH(J$3,'Mapping water'!$D$4:$U$4,0))*$D250</f>
        <v>0</v>
      </c>
      <c r="K250" s="32">
        <f>INDEX('Mapping water'!$D$5:$U$352,MATCH($B250,'Mapping water'!$B$5:$B$352,0),MATCH(K$3,'Mapping water'!$D$4:$U$4,0))*$D250</f>
        <v>0</v>
      </c>
      <c r="L250" s="32">
        <f>INDEX('Mapping water'!$D$5:$U$352,MATCH($B250,'Mapping water'!$B$5:$B$352,0),MATCH(L$3,'Mapping water'!$D$4:$U$4,0))*$D250</f>
        <v>0</v>
      </c>
      <c r="M250" s="32">
        <f>INDEX('Mapping water'!$D$5:$U$352,MATCH($B250,'Mapping water'!$B$5:$B$352,0),MATCH(M$3,'Mapping water'!$D$4:$U$4,0))*$D250</f>
        <v>0</v>
      </c>
      <c r="N250" s="32">
        <f>INDEX('Mapping water'!$D$5:$U$352,MATCH($B250,'Mapping water'!$B$5:$B$352,0),MATCH(N$3,'Mapping water'!$D$4:$U$4,0))*$D250</f>
        <v>0</v>
      </c>
      <c r="O250" s="32">
        <f>INDEX('Mapping water'!$D$5:$U$352,MATCH($B250,'Mapping water'!$B$5:$B$352,0),MATCH(O$3,'Mapping water'!$D$4:$U$4,0))*$D250</f>
        <v>0</v>
      </c>
      <c r="P250" s="32">
        <f>INDEX('Mapping water'!$D$5:$U$352,MATCH($B250,'Mapping water'!$B$5:$B$352,0),MATCH(P$3,'Mapping water'!$D$4:$U$4,0))*$D250</f>
        <v>0</v>
      </c>
      <c r="Q250" s="32">
        <f>INDEX('Mapping water'!$D$5:$U$352,MATCH($B250,'Mapping water'!$B$5:$B$352,0),MATCH(Q$3,'Mapping water'!$D$4:$U$4,0))*$D250</f>
        <v>0</v>
      </c>
      <c r="R250" s="32">
        <f>INDEX('Mapping water'!$D$5:$U$352,MATCH($B250,'Mapping water'!$B$5:$B$352,0),MATCH(R$3,'Mapping water'!$D$4:$U$4,0))*$D250</f>
        <v>0</v>
      </c>
      <c r="S250" s="32">
        <f>INDEX('Mapping water'!$D$5:$U$352,MATCH($B250,'Mapping water'!$B$5:$B$352,0),MATCH(S$3,'Mapping water'!$D$4:$U$4,0))*$D250</f>
        <v>208185</v>
      </c>
      <c r="T250" s="32">
        <f>INDEX('Mapping water'!$D$5:$U$352,MATCH($B250,'Mapping water'!$B$5:$B$352,0),MATCH(T$3,'Mapping water'!$D$4:$U$4,0))*$D250</f>
        <v>0</v>
      </c>
      <c r="U250" s="32">
        <f>INDEX('Mapping water'!$D$5:$U$352,MATCH($B250,'Mapping water'!$B$5:$B$352,0),MATCH(U$3,'Mapping water'!$D$4:$U$4,0))*$D250</f>
        <v>0</v>
      </c>
      <c r="V250" s="32">
        <f>INDEX('Mapping water'!$D$5:$U$352,MATCH($B250,'Mapping water'!$B$5:$B$352,0),MATCH(V$3,'Mapping water'!$D$4:$U$4,0))*$D250</f>
        <v>0</v>
      </c>
      <c r="W250" s="32">
        <f>INDEX('Mapping water'!$D$5:$U$352,MATCH($B250,'Mapping water'!$B$5:$B$352,0),MATCH(W$3,'Mapping water'!$D$4:$U$4,0))*$D250</f>
        <v>0</v>
      </c>
      <c r="X250" s="32">
        <f>INDEX('Mapping water'!$D$5:$U$352,MATCH($B250,'Mapping water'!$B$5:$B$352,0),MATCH(X$3,'Mapping water'!$D$4:$U$4,0))*$D250</f>
        <v>0</v>
      </c>
      <c r="Y250" s="32">
        <f>INDEX('Mapping water'!$D$5:$U$352,MATCH($B250,'Mapping water'!$B$5:$B$352,0),MATCH(Y$3,'Mapping water'!$D$4:$U$4,0))*$D250</f>
        <v>0</v>
      </c>
    </row>
    <row r="251" spans="1:25" x14ac:dyDescent="0.45">
      <c r="A251" s="10" t="s">
        <v>168</v>
      </c>
      <c r="B251" s="10" t="s">
        <v>169</v>
      </c>
      <c r="C251" s="10" t="s">
        <v>5</v>
      </c>
      <c r="D251" s="32">
        <f>INDEX('ONS data MYE 5'!$K$6:$K$445, MATCH($B251,'ONS data MYE 5'!$B$6:$B$445,0))</f>
        <v>270994</v>
      </c>
      <c r="E251" s="32">
        <f>INDEX('ONS data MYE 5'!$L$6:$L$445, MATCH($B251,'ONS data MYE 5'!$B$6:$B$445,0))</f>
        <v>545</v>
      </c>
      <c r="F251" s="32">
        <f t="shared" si="6"/>
        <v>6.300785794663244</v>
      </c>
      <c r="G251" s="32">
        <f t="shared" si="7"/>
        <v>39.69990163023013</v>
      </c>
      <c r="H251" s="32">
        <f>INDEX('Mapping water'!$D$5:$U$352,MATCH($B251,'Mapping water'!$B$5:$B$352,0),MATCH(H$3,'Mapping water'!$D$4:$U$4,0))*$D251</f>
        <v>0</v>
      </c>
      <c r="I251" s="32">
        <f>INDEX('Mapping water'!$D$5:$U$352,MATCH($B251,'Mapping water'!$B$5:$B$352,0),MATCH(I$3,'Mapping water'!$D$4:$U$4,0))*$D251</f>
        <v>0</v>
      </c>
      <c r="J251" s="32">
        <f>INDEX('Mapping water'!$D$5:$U$352,MATCH($B251,'Mapping water'!$B$5:$B$352,0),MATCH(J$3,'Mapping water'!$D$4:$U$4,0))*$D251</f>
        <v>0</v>
      </c>
      <c r="K251" s="32">
        <f>INDEX('Mapping water'!$D$5:$U$352,MATCH($B251,'Mapping water'!$B$5:$B$352,0),MATCH(K$3,'Mapping water'!$D$4:$U$4,0))*$D251</f>
        <v>0</v>
      </c>
      <c r="L251" s="32">
        <f>INDEX('Mapping water'!$D$5:$U$352,MATCH($B251,'Mapping water'!$B$5:$B$352,0),MATCH(L$3,'Mapping water'!$D$4:$U$4,0))*$D251</f>
        <v>0</v>
      </c>
      <c r="M251" s="32">
        <f>INDEX('Mapping water'!$D$5:$U$352,MATCH($B251,'Mapping water'!$B$5:$B$352,0),MATCH(M$3,'Mapping water'!$D$4:$U$4,0))*$D251</f>
        <v>0</v>
      </c>
      <c r="N251" s="32">
        <f>INDEX('Mapping water'!$D$5:$U$352,MATCH($B251,'Mapping water'!$B$5:$B$352,0),MATCH(N$3,'Mapping water'!$D$4:$U$4,0))*$D251</f>
        <v>0</v>
      </c>
      <c r="O251" s="32">
        <f>INDEX('Mapping water'!$D$5:$U$352,MATCH($B251,'Mapping water'!$B$5:$B$352,0),MATCH(O$3,'Mapping water'!$D$4:$U$4,0))*$D251</f>
        <v>0</v>
      </c>
      <c r="P251" s="32">
        <f>INDEX('Mapping water'!$D$5:$U$352,MATCH($B251,'Mapping water'!$B$5:$B$352,0),MATCH(P$3,'Mapping water'!$D$4:$U$4,0))*$D251</f>
        <v>0</v>
      </c>
      <c r="Q251" s="32">
        <f>INDEX('Mapping water'!$D$5:$U$352,MATCH($B251,'Mapping water'!$B$5:$B$352,0),MATCH(Q$3,'Mapping water'!$D$4:$U$4,0))*$D251</f>
        <v>0</v>
      </c>
      <c r="R251" s="32">
        <f>INDEX('Mapping water'!$D$5:$U$352,MATCH($B251,'Mapping water'!$B$5:$B$352,0),MATCH(R$3,'Mapping water'!$D$4:$U$4,0))*$D251</f>
        <v>0</v>
      </c>
      <c r="S251" s="32">
        <f>INDEX('Mapping water'!$D$5:$U$352,MATCH($B251,'Mapping water'!$B$5:$B$352,0),MATCH(S$3,'Mapping water'!$D$4:$U$4,0))*$D251</f>
        <v>270994</v>
      </c>
      <c r="T251" s="32">
        <f>INDEX('Mapping water'!$D$5:$U$352,MATCH($B251,'Mapping water'!$B$5:$B$352,0),MATCH(T$3,'Mapping water'!$D$4:$U$4,0))*$D251</f>
        <v>0</v>
      </c>
      <c r="U251" s="32">
        <f>INDEX('Mapping water'!$D$5:$U$352,MATCH($B251,'Mapping water'!$B$5:$B$352,0),MATCH(U$3,'Mapping water'!$D$4:$U$4,0))*$D251</f>
        <v>0</v>
      </c>
      <c r="V251" s="32">
        <f>INDEX('Mapping water'!$D$5:$U$352,MATCH($B251,'Mapping water'!$B$5:$B$352,0),MATCH(V$3,'Mapping water'!$D$4:$U$4,0))*$D251</f>
        <v>0</v>
      </c>
      <c r="W251" s="32">
        <f>INDEX('Mapping water'!$D$5:$U$352,MATCH($B251,'Mapping water'!$B$5:$B$352,0),MATCH(W$3,'Mapping water'!$D$4:$U$4,0))*$D251</f>
        <v>0</v>
      </c>
      <c r="X251" s="32">
        <f>INDEX('Mapping water'!$D$5:$U$352,MATCH($B251,'Mapping water'!$B$5:$B$352,0),MATCH(X$3,'Mapping water'!$D$4:$U$4,0))*$D251</f>
        <v>0</v>
      </c>
      <c r="Y251" s="32">
        <f>INDEX('Mapping water'!$D$5:$U$352,MATCH($B251,'Mapping water'!$B$5:$B$352,0),MATCH(Y$3,'Mapping water'!$D$4:$U$4,0))*$D251</f>
        <v>0</v>
      </c>
    </row>
    <row r="252" spans="1:25" x14ac:dyDescent="0.45">
      <c r="A252" s="10" t="s">
        <v>170</v>
      </c>
      <c r="B252" s="10" t="s">
        <v>171</v>
      </c>
      <c r="C252" s="10" t="s">
        <v>5</v>
      </c>
      <c r="D252" s="32">
        <f>INDEX('ONS data MYE 5'!$K$6:$K$445, MATCH($B252,'ONS data MYE 5'!$B$6:$B$445,0))</f>
        <v>111091</v>
      </c>
      <c r="E252" s="32">
        <f>INDEX('ONS data MYE 5'!$L$6:$L$445, MATCH($B252,'ONS data MYE 5'!$B$6:$B$445,0))</f>
        <v>150</v>
      </c>
      <c r="F252" s="32">
        <f t="shared" si="6"/>
        <v>5.0106352940962555</v>
      </c>
      <c r="G252" s="32">
        <f t="shared" si="7"/>
        <v>25.106466050443068</v>
      </c>
      <c r="H252" s="32">
        <f>INDEX('Mapping water'!$D$5:$U$352,MATCH($B252,'Mapping water'!$B$5:$B$352,0),MATCH(H$3,'Mapping water'!$D$4:$U$4,0))*$D252</f>
        <v>0</v>
      </c>
      <c r="I252" s="32">
        <f>INDEX('Mapping water'!$D$5:$U$352,MATCH($B252,'Mapping water'!$B$5:$B$352,0),MATCH(I$3,'Mapping water'!$D$4:$U$4,0))*$D252</f>
        <v>0</v>
      </c>
      <c r="J252" s="32">
        <f>INDEX('Mapping water'!$D$5:$U$352,MATCH($B252,'Mapping water'!$B$5:$B$352,0),MATCH(J$3,'Mapping water'!$D$4:$U$4,0))*$D252</f>
        <v>0</v>
      </c>
      <c r="K252" s="32">
        <f>INDEX('Mapping water'!$D$5:$U$352,MATCH($B252,'Mapping water'!$B$5:$B$352,0),MATCH(K$3,'Mapping water'!$D$4:$U$4,0))*$D252</f>
        <v>0</v>
      </c>
      <c r="L252" s="32">
        <f>INDEX('Mapping water'!$D$5:$U$352,MATCH($B252,'Mapping water'!$B$5:$B$352,0),MATCH(L$3,'Mapping water'!$D$4:$U$4,0))*$D252</f>
        <v>0</v>
      </c>
      <c r="M252" s="32">
        <f>INDEX('Mapping water'!$D$5:$U$352,MATCH($B252,'Mapping water'!$B$5:$B$352,0),MATCH(M$3,'Mapping water'!$D$4:$U$4,0))*$D252</f>
        <v>0</v>
      </c>
      <c r="N252" s="32">
        <f>INDEX('Mapping water'!$D$5:$U$352,MATCH($B252,'Mapping water'!$B$5:$B$352,0),MATCH(N$3,'Mapping water'!$D$4:$U$4,0))*$D252</f>
        <v>0</v>
      </c>
      <c r="O252" s="32">
        <f>INDEX('Mapping water'!$D$5:$U$352,MATCH($B252,'Mapping water'!$B$5:$B$352,0),MATCH(O$3,'Mapping water'!$D$4:$U$4,0))*$D252</f>
        <v>0</v>
      </c>
      <c r="P252" s="32">
        <f>INDEX('Mapping water'!$D$5:$U$352,MATCH($B252,'Mapping water'!$B$5:$B$352,0),MATCH(P$3,'Mapping water'!$D$4:$U$4,0))*$D252</f>
        <v>0</v>
      </c>
      <c r="Q252" s="32">
        <f>INDEX('Mapping water'!$D$5:$U$352,MATCH($B252,'Mapping water'!$B$5:$B$352,0),MATCH(Q$3,'Mapping water'!$D$4:$U$4,0))*$D252</f>
        <v>0</v>
      </c>
      <c r="R252" s="32">
        <f>INDEX('Mapping water'!$D$5:$U$352,MATCH($B252,'Mapping water'!$B$5:$B$352,0),MATCH(R$3,'Mapping water'!$D$4:$U$4,0))*$D252</f>
        <v>0</v>
      </c>
      <c r="S252" s="32">
        <f>INDEX('Mapping water'!$D$5:$U$352,MATCH($B252,'Mapping water'!$B$5:$B$352,0),MATCH(S$3,'Mapping water'!$D$4:$U$4,0))*$D252</f>
        <v>111091</v>
      </c>
      <c r="T252" s="32">
        <f>INDEX('Mapping water'!$D$5:$U$352,MATCH($B252,'Mapping water'!$B$5:$B$352,0),MATCH(T$3,'Mapping water'!$D$4:$U$4,0))*$D252</f>
        <v>0</v>
      </c>
      <c r="U252" s="32">
        <f>INDEX('Mapping water'!$D$5:$U$352,MATCH($B252,'Mapping water'!$B$5:$B$352,0),MATCH(U$3,'Mapping water'!$D$4:$U$4,0))*$D252</f>
        <v>0</v>
      </c>
      <c r="V252" s="32">
        <f>INDEX('Mapping water'!$D$5:$U$352,MATCH($B252,'Mapping water'!$B$5:$B$352,0),MATCH(V$3,'Mapping water'!$D$4:$U$4,0))*$D252</f>
        <v>0</v>
      </c>
      <c r="W252" s="32">
        <f>INDEX('Mapping water'!$D$5:$U$352,MATCH($B252,'Mapping water'!$B$5:$B$352,0),MATCH(W$3,'Mapping water'!$D$4:$U$4,0))*$D252</f>
        <v>0</v>
      </c>
      <c r="X252" s="32">
        <f>INDEX('Mapping water'!$D$5:$U$352,MATCH($B252,'Mapping water'!$B$5:$B$352,0),MATCH(X$3,'Mapping water'!$D$4:$U$4,0))*$D252</f>
        <v>0</v>
      </c>
      <c r="Y252" s="32">
        <f>INDEX('Mapping water'!$D$5:$U$352,MATCH($B252,'Mapping water'!$B$5:$B$352,0),MATCH(Y$3,'Mapping water'!$D$4:$U$4,0))*$D252</f>
        <v>0</v>
      </c>
    </row>
    <row r="253" spans="1:25" x14ac:dyDescent="0.45">
      <c r="A253" s="10" t="s">
        <v>255</v>
      </c>
      <c r="B253" s="10" t="s">
        <v>256</v>
      </c>
      <c r="C253" s="10" t="s">
        <v>5</v>
      </c>
      <c r="D253" s="32">
        <f>INDEX('ONS data MYE 5'!$K$6:$K$445, MATCH($B253,'ONS data MYE 5'!$B$6:$B$445,0))</f>
        <v>116379</v>
      </c>
      <c r="E253" s="32">
        <f>INDEX('ONS data MYE 5'!$L$6:$L$445, MATCH($B253,'ONS data MYE 5'!$B$6:$B$445,0))</f>
        <v>2498</v>
      </c>
      <c r="F253" s="32">
        <f t="shared" si="6"/>
        <v>7.823245690685523</v>
      </c>
      <c r="G253" s="32">
        <f t="shared" si="7"/>
        <v>61.203173136829605</v>
      </c>
      <c r="H253" s="32">
        <f>INDEX('Mapping water'!$D$5:$U$352,MATCH($B253,'Mapping water'!$B$5:$B$352,0),MATCH(H$3,'Mapping water'!$D$4:$U$4,0))*$D253</f>
        <v>0</v>
      </c>
      <c r="I253" s="32">
        <f>INDEX('Mapping water'!$D$5:$U$352,MATCH($B253,'Mapping water'!$B$5:$B$352,0),MATCH(I$3,'Mapping water'!$D$4:$U$4,0))*$D253</f>
        <v>0</v>
      </c>
      <c r="J253" s="32">
        <f>INDEX('Mapping water'!$D$5:$U$352,MATCH($B253,'Mapping water'!$B$5:$B$352,0),MATCH(J$3,'Mapping water'!$D$4:$U$4,0))*$D253</f>
        <v>0</v>
      </c>
      <c r="K253" s="32">
        <f>INDEX('Mapping water'!$D$5:$U$352,MATCH($B253,'Mapping water'!$B$5:$B$352,0),MATCH(K$3,'Mapping water'!$D$4:$U$4,0))*$D253</f>
        <v>0</v>
      </c>
      <c r="L253" s="32">
        <f>INDEX('Mapping water'!$D$5:$U$352,MATCH($B253,'Mapping water'!$B$5:$B$352,0),MATCH(L$3,'Mapping water'!$D$4:$U$4,0))*$D253</f>
        <v>116379</v>
      </c>
      <c r="M253" s="32">
        <f>INDEX('Mapping water'!$D$5:$U$352,MATCH($B253,'Mapping water'!$B$5:$B$352,0),MATCH(M$3,'Mapping water'!$D$4:$U$4,0))*$D253</f>
        <v>0</v>
      </c>
      <c r="N253" s="32">
        <f>INDEX('Mapping water'!$D$5:$U$352,MATCH($B253,'Mapping water'!$B$5:$B$352,0),MATCH(N$3,'Mapping water'!$D$4:$U$4,0))*$D253</f>
        <v>0</v>
      </c>
      <c r="O253" s="32">
        <f>INDEX('Mapping water'!$D$5:$U$352,MATCH($B253,'Mapping water'!$B$5:$B$352,0),MATCH(O$3,'Mapping water'!$D$4:$U$4,0))*$D253</f>
        <v>0</v>
      </c>
      <c r="P253" s="32">
        <f>INDEX('Mapping water'!$D$5:$U$352,MATCH($B253,'Mapping water'!$B$5:$B$352,0),MATCH(P$3,'Mapping water'!$D$4:$U$4,0))*$D253</f>
        <v>0</v>
      </c>
      <c r="Q253" s="32">
        <f>INDEX('Mapping water'!$D$5:$U$352,MATCH($B253,'Mapping water'!$B$5:$B$352,0),MATCH(Q$3,'Mapping water'!$D$4:$U$4,0))*$D253</f>
        <v>0</v>
      </c>
      <c r="R253" s="32">
        <f>INDEX('Mapping water'!$D$5:$U$352,MATCH($B253,'Mapping water'!$B$5:$B$352,0),MATCH(R$3,'Mapping water'!$D$4:$U$4,0))*$D253</f>
        <v>0</v>
      </c>
      <c r="S253" s="32">
        <f>INDEX('Mapping water'!$D$5:$U$352,MATCH($B253,'Mapping water'!$B$5:$B$352,0),MATCH(S$3,'Mapping water'!$D$4:$U$4,0))*$D253</f>
        <v>0</v>
      </c>
      <c r="T253" s="32">
        <f>INDEX('Mapping water'!$D$5:$U$352,MATCH($B253,'Mapping water'!$B$5:$B$352,0),MATCH(T$3,'Mapping water'!$D$4:$U$4,0))*$D253</f>
        <v>0</v>
      </c>
      <c r="U253" s="32">
        <f>INDEX('Mapping water'!$D$5:$U$352,MATCH($B253,'Mapping water'!$B$5:$B$352,0),MATCH(U$3,'Mapping water'!$D$4:$U$4,0))*$D253</f>
        <v>0</v>
      </c>
      <c r="V253" s="32">
        <f>INDEX('Mapping water'!$D$5:$U$352,MATCH($B253,'Mapping water'!$B$5:$B$352,0),MATCH(V$3,'Mapping water'!$D$4:$U$4,0))*$D253</f>
        <v>0</v>
      </c>
      <c r="W253" s="32">
        <f>INDEX('Mapping water'!$D$5:$U$352,MATCH($B253,'Mapping water'!$B$5:$B$352,0),MATCH(W$3,'Mapping water'!$D$4:$U$4,0))*$D253</f>
        <v>0</v>
      </c>
      <c r="X253" s="32">
        <f>INDEX('Mapping water'!$D$5:$U$352,MATCH($B253,'Mapping water'!$B$5:$B$352,0),MATCH(X$3,'Mapping water'!$D$4:$U$4,0))*$D253</f>
        <v>0</v>
      </c>
      <c r="Y253" s="32">
        <f>INDEX('Mapping water'!$D$5:$U$352,MATCH($B253,'Mapping water'!$B$5:$B$352,0),MATCH(Y$3,'Mapping water'!$D$4:$U$4,0))*$D253</f>
        <v>0</v>
      </c>
    </row>
    <row r="254" spans="1:25" x14ac:dyDescent="0.45">
      <c r="A254" s="10" t="s">
        <v>257</v>
      </c>
      <c r="B254" s="10" t="s">
        <v>258</v>
      </c>
      <c r="C254" s="10" t="s">
        <v>5</v>
      </c>
      <c r="D254" s="32">
        <f>INDEX('ONS data MYE 5'!$K$6:$K$445, MATCH($B254,'ONS data MYE 5'!$B$6:$B$445,0))</f>
        <v>83682</v>
      </c>
      <c r="E254" s="32">
        <f>INDEX('ONS data MYE 5'!$L$6:$L$445, MATCH($B254,'ONS data MYE 5'!$B$6:$B$445,0))</f>
        <v>159</v>
      </c>
      <c r="F254" s="32">
        <f t="shared" si="6"/>
        <v>5.0689042022202315</v>
      </c>
      <c r="G254" s="32">
        <f t="shared" si="7"/>
        <v>25.693789811285921</v>
      </c>
      <c r="H254" s="32">
        <f>INDEX('Mapping water'!$D$5:$U$352,MATCH($B254,'Mapping water'!$B$5:$B$352,0),MATCH(H$3,'Mapping water'!$D$4:$U$4,0))*$D254</f>
        <v>0</v>
      </c>
      <c r="I254" s="32">
        <f>INDEX('Mapping water'!$D$5:$U$352,MATCH($B254,'Mapping water'!$B$5:$B$352,0),MATCH(I$3,'Mapping water'!$D$4:$U$4,0))*$D254</f>
        <v>0</v>
      </c>
      <c r="J254" s="32">
        <f>INDEX('Mapping water'!$D$5:$U$352,MATCH($B254,'Mapping water'!$B$5:$B$352,0),MATCH(J$3,'Mapping water'!$D$4:$U$4,0))*$D254</f>
        <v>0</v>
      </c>
      <c r="K254" s="32">
        <f>INDEX('Mapping water'!$D$5:$U$352,MATCH($B254,'Mapping water'!$B$5:$B$352,0),MATCH(K$3,'Mapping water'!$D$4:$U$4,0))*$D254</f>
        <v>0</v>
      </c>
      <c r="L254" s="32">
        <f>INDEX('Mapping water'!$D$5:$U$352,MATCH($B254,'Mapping water'!$B$5:$B$352,0),MATCH(L$3,'Mapping water'!$D$4:$U$4,0))*$D254</f>
        <v>78661.08</v>
      </c>
      <c r="M254" s="32">
        <f>INDEX('Mapping water'!$D$5:$U$352,MATCH($B254,'Mapping water'!$B$5:$B$352,0),MATCH(M$3,'Mapping water'!$D$4:$U$4,0))*$D254</f>
        <v>0</v>
      </c>
      <c r="N254" s="32">
        <f>INDEX('Mapping water'!$D$5:$U$352,MATCH($B254,'Mapping water'!$B$5:$B$352,0),MATCH(N$3,'Mapping water'!$D$4:$U$4,0))*$D254</f>
        <v>0</v>
      </c>
      <c r="O254" s="32">
        <f>INDEX('Mapping water'!$D$5:$U$352,MATCH($B254,'Mapping water'!$B$5:$B$352,0),MATCH(O$3,'Mapping water'!$D$4:$U$4,0))*$D254</f>
        <v>5020.92</v>
      </c>
      <c r="P254" s="32">
        <f>INDEX('Mapping water'!$D$5:$U$352,MATCH($B254,'Mapping water'!$B$5:$B$352,0),MATCH(P$3,'Mapping water'!$D$4:$U$4,0))*$D254</f>
        <v>0</v>
      </c>
      <c r="Q254" s="32">
        <f>INDEX('Mapping water'!$D$5:$U$352,MATCH($B254,'Mapping water'!$B$5:$B$352,0),MATCH(Q$3,'Mapping water'!$D$4:$U$4,0))*$D254</f>
        <v>0</v>
      </c>
      <c r="R254" s="32">
        <f>INDEX('Mapping water'!$D$5:$U$352,MATCH($B254,'Mapping water'!$B$5:$B$352,0),MATCH(R$3,'Mapping water'!$D$4:$U$4,0))*$D254</f>
        <v>0</v>
      </c>
      <c r="S254" s="32">
        <f>INDEX('Mapping water'!$D$5:$U$352,MATCH($B254,'Mapping water'!$B$5:$B$352,0),MATCH(S$3,'Mapping water'!$D$4:$U$4,0))*$D254</f>
        <v>0</v>
      </c>
      <c r="T254" s="32">
        <f>INDEX('Mapping water'!$D$5:$U$352,MATCH($B254,'Mapping water'!$B$5:$B$352,0),MATCH(T$3,'Mapping water'!$D$4:$U$4,0))*$D254</f>
        <v>0</v>
      </c>
      <c r="U254" s="32">
        <f>INDEX('Mapping water'!$D$5:$U$352,MATCH($B254,'Mapping water'!$B$5:$B$352,0),MATCH(U$3,'Mapping water'!$D$4:$U$4,0))*$D254</f>
        <v>0</v>
      </c>
      <c r="V254" s="32">
        <f>INDEX('Mapping water'!$D$5:$U$352,MATCH($B254,'Mapping water'!$B$5:$B$352,0),MATCH(V$3,'Mapping water'!$D$4:$U$4,0))*$D254</f>
        <v>0</v>
      </c>
      <c r="W254" s="32">
        <f>INDEX('Mapping water'!$D$5:$U$352,MATCH($B254,'Mapping water'!$B$5:$B$352,0),MATCH(W$3,'Mapping water'!$D$4:$U$4,0))*$D254</f>
        <v>0</v>
      </c>
      <c r="X254" s="32">
        <f>INDEX('Mapping water'!$D$5:$U$352,MATCH($B254,'Mapping water'!$B$5:$B$352,0),MATCH(X$3,'Mapping water'!$D$4:$U$4,0))*$D254</f>
        <v>0</v>
      </c>
      <c r="Y254" s="32">
        <f>INDEX('Mapping water'!$D$5:$U$352,MATCH($B254,'Mapping water'!$B$5:$B$352,0),MATCH(Y$3,'Mapping water'!$D$4:$U$4,0))*$D254</f>
        <v>0</v>
      </c>
    </row>
    <row r="255" spans="1:25" x14ac:dyDescent="0.45">
      <c r="A255" s="10" t="s">
        <v>259</v>
      </c>
      <c r="B255" s="10" t="s">
        <v>260</v>
      </c>
      <c r="C255" s="10" t="s">
        <v>5</v>
      </c>
      <c r="D255" s="32">
        <f>INDEX('ONS data MYE 5'!$K$6:$K$445, MATCH($B255,'ONS data MYE 5'!$B$6:$B$445,0))</f>
        <v>125686</v>
      </c>
      <c r="E255" s="32">
        <f>INDEX('ONS data MYE 5'!$L$6:$L$445, MATCH($B255,'ONS data MYE 5'!$B$6:$B$445,0))</f>
        <v>3099</v>
      </c>
      <c r="F255" s="32">
        <f t="shared" si="6"/>
        <v>8.0388347577877486</v>
      </c>
      <c r="G255" s="32">
        <f t="shared" si="7"/>
        <v>64.62286426301641</v>
      </c>
      <c r="H255" s="32">
        <f>INDEX('Mapping water'!$D$5:$U$352,MATCH($B255,'Mapping water'!$B$5:$B$352,0),MATCH(H$3,'Mapping water'!$D$4:$U$4,0))*$D255</f>
        <v>0</v>
      </c>
      <c r="I255" s="32">
        <f>INDEX('Mapping water'!$D$5:$U$352,MATCH($B255,'Mapping water'!$B$5:$B$352,0),MATCH(I$3,'Mapping water'!$D$4:$U$4,0))*$D255</f>
        <v>0</v>
      </c>
      <c r="J255" s="32">
        <f>INDEX('Mapping water'!$D$5:$U$352,MATCH($B255,'Mapping water'!$B$5:$B$352,0),MATCH(J$3,'Mapping water'!$D$4:$U$4,0))*$D255</f>
        <v>0</v>
      </c>
      <c r="K255" s="32">
        <f>INDEX('Mapping water'!$D$5:$U$352,MATCH($B255,'Mapping water'!$B$5:$B$352,0),MATCH(K$3,'Mapping water'!$D$4:$U$4,0))*$D255</f>
        <v>0</v>
      </c>
      <c r="L255" s="32">
        <f>INDEX('Mapping water'!$D$5:$U$352,MATCH($B255,'Mapping water'!$B$5:$B$352,0),MATCH(L$3,'Mapping water'!$D$4:$U$4,0))*$D255</f>
        <v>125686</v>
      </c>
      <c r="M255" s="32">
        <f>INDEX('Mapping water'!$D$5:$U$352,MATCH($B255,'Mapping water'!$B$5:$B$352,0),MATCH(M$3,'Mapping water'!$D$4:$U$4,0))*$D255</f>
        <v>0</v>
      </c>
      <c r="N255" s="32">
        <f>INDEX('Mapping water'!$D$5:$U$352,MATCH($B255,'Mapping water'!$B$5:$B$352,0),MATCH(N$3,'Mapping water'!$D$4:$U$4,0))*$D255</f>
        <v>0</v>
      </c>
      <c r="O255" s="32">
        <f>INDEX('Mapping water'!$D$5:$U$352,MATCH($B255,'Mapping water'!$B$5:$B$352,0),MATCH(O$3,'Mapping water'!$D$4:$U$4,0))*$D255</f>
        <v>0</v>
      </c>
      <c r="P255" s="32">
        <f>INDEX('Mapping water'!$D$5:$U$352,MATCH($B255,'Mapping water'!$B$5:$B$352,0),MATCH(P$3,'Mapping water'!$D$4:$U$4,0))*$D255</f>
        <v>0</v>
      </c>
      <c r="Q255" s="32">
        <f>INDEX('Mapping water'!$D$5:$U$352,MATCH($B255,'Mapping water'!$B$5:$B$352,0),MATCH(Q$3,'Mapping water'!$D$4:$U$4,0))*$D255</f>
        <v>0</v>
      </c>
      <c r="R255" s="32">
        <f>INDEX('Mapping water'!$D$5:$U$352,MATCH($B255,'Mapping water'!$B$5:$B$352,0),MATCH(R$3,'Mapping water'!$D$4:$U$4,0))*$D255</f>
        <v>0</v>
      </c>
      <c r="S255" s="32">
        <f>INDEX('Mapping water'!$D$5:$U$352,MATCH($B255,'Mapping water'!$B$5:$B$352,0),MATCH(S$3,'Mapping water'!$D$4:$U$4,0))*$D255</f>
        <v>0</v>
      </c>
      <c r="T255" s="32">
        <f>INDEX('Mapping water'!$D$5:$U$352,MATCH($B255,'Mapping water'!$B$5:$B$352,0),MATCH(T$3,'Mapping water'!$D$4:$U$4,0))*$D255</f>
        <v>0</v>
      </c>
      <c r="U255" s="32">
        <f>INDEX('Mapping water'!$D$5:$U$352,MATCH($B255,'Mapping water'!$B$5:$B$352,0),MATCH(U$3,'Mapping water'!$D$4:$U$4,0))*$D255</f>
        <v>0</v>
      </c>
      <c r="V255" s="32">
        <f>INDEX('Mapping water'!$D$5:$U$352,MATCH($B255,'Mapping water'!$B$5:$B$352,0),MATCH(V$3,'Mapping water'!$D$4:$U$4,0))*$D255</f>
        <v>0</v>
      </c>
      <c r="W255" s="32">
        <f>INDEX('Mapping water'!$D$5:$U$352,MATCH($B255,'Mapping water'!$B$5:$B$352,0),MATCH(W$3,'Mapping water'!$D$4:$U$4,0))*$D255</f>
        <v>0</v>
      </c>
      <c r="X255" s="32">
        <f>INDEX('Mapping water'!$D$5:$U$352,MATCH($B255,'Mapping water'!$B$5:$B$352,0),MATCH(X$3,'Mapping water'!$D$4:$U$4,0))*$D255</f>
        <v>0</v>
      </c>
      <c r="Y255" s="32">
        <f>INDEX('Mapping water'!$D$5:$U$352,MATCH($B255,'Mapping water'!$B$5:$B$352,0),MATCH(Y$3,'Mapping water'!$D$4:$U$4,0))*$D255</f>
        <v>0</v>
      </c>
    </row>
    <row r="256" spans="1:25" x14ac:dyDescent="0.45">
      <c r="A256" s="10" t="s">
        <v>261</v>
      </c>
      <c r="B256" s="10" t="s">
        <v>262</v>
      </c>
      <c r="C256" s="10" t="s">
        <v>5</v>
      </c>
      <c r="D256" s="32">
        <f>INDEX('ONS data MYE 5'!$K$6:$K$445, MATCH($B256,'ONS data MYE 5'!$B$6:$B$445,0))</f>
        <v>115274</v>
      </c>
      <c r="E256" s="32">
        <f>INDEX('ONS data MYE 5'!$L$6:$L$445, MATCH($B256,'ONS data MYE 5'!$B$6:$B$445,0))</f>
        <v>250</v>
      </c>
      <c r="F256" s="32">
        <f t="shared" si="6"/>
        <v>5.521460917862246</v>
      </c>
      <c r="G256" s="32">
        <f t="shared" si="7"/>
        <v>30.486530667480196</v>
      </c>
      <c r="H256" s="32">
        <f>INDEX('Mapping water'!$D$5:$U$352,MATCH($B256,'Mapping water'!$B$5:$B$352,0),MATCH(H$3,'Mapping water'!$D$4:$U$4,0))*$D256</f>
        <v>0</v>
      </c>
      <c r="I256" s="32">
        <f>INDEX('Mapping water'!$D$5:$U$352,MATCH($B256,'Mapping water'!$B$5:$B$352,0),MATCH(I$3,'Mapping water'!$D$4:$U$4,0))*$D256</f>
        <v>0</v>
      </c>
      <c r="J256" s="32">
        <f>INDEX('Mapping water'!$D$5:$U$352,MATCH($B256,'Mapping water'!$B$5:$B$352,0),MATCH(J$3,'Mapping water'!$D$4:$U$4,0))*$D256</f>
        <v>0</v>
      </c>
      <c r="K256" s="32">
        <f>INDEX('Mapping water'!$D$5:$U$352,MATCH($B256,'Mapping water'!$B$5:$B$352,0),MATCH(K$3,'Mapping water'!$D$4:$U$4,0))*$D256</f>
        <v>0</v>
      </c>
      <c r="L256" s="32">
        <f>INDEX('Mapping water'!$D$5:$U$352,MATCH($B256,'Mapping water'!$B$5:$B$352,0),MATCH(L$3,'Mapping water'!$D$4:$U$4,0))*$D256</f>
        <v>115274</v>
      </c>
      <c r="M256" s="32">
        <f>INDEX('Mapping water'!$D$5:$U$352,MATCH($B256,'Mapping water'!$B$5:$B$352,0),MATCH(M$3,'Mapping water'!$D$4:$U$4,0))*$D256</f>
        <v>0</v>
      </c>
      <c r="N256" s="32">
        <f>INDEX('Mapping water'!$D$5:$U$352,MATCH($B256,'Mapping water'!$B$5:$B$352,0),MATCH(N$3,'Mapping water'!$D$4:$U$4,0))*$D256</f>
        <v>0</v>
      </c>
      <c r="O256" s="32">
        <f>INDEX('Mapping water'!$D$5:$U$352,MATCH($B256,'Mapping water'!$B$5:$B$352,0),MATCH(O$3,'Mapping water'!$D$4:$U$4,0))*$D256</f>
        <v>0</v>
      </c>
      <c r="P256" s="32">
        <f>INDEX('Mapping water'!$D$5:$U$352,MATCH($B256,'Mapping water'!$B$5:$B$352,0),MATCH(P$3,'Mapping water'!$D$4:$U$4,0))*$D256</f>
        <v>0</v>
      </c>
      <c r="Q256" s="32">
        <f>INDEX('Mapping water'!$D$5:$U$352,MATCH($B256,'Mapping water'!$B$5:$B$352,0),MATCH(Q$3,'Mapping water'!$D$4:$U$4,0))*$D256</f>
        <v>0</v>
      </c>
      <c r="R256" s="32">
        <f>INDEX('Mapping water'!$D$5:$U$352,MATCH($B256,'Mapping water'!$B$5:$B$352,0),MATCH(R$3,'Mapping water'!$D$4:$U$4,0))*$D256</f>
        <v>0</v>
      </c>
      <c r="S256" s="32">
        <f>INDEX('Mapping water'!$D$5:$U$352,MATCH($B256,'Mapping water'!$B$5:$B$352,0),MATCH(S$3,'Mapping water'!$D$4:$U$4,0))*$D256</f>
        <v>0</v>
      </c>
      <c r="T256" s="32">
        <f>INDEX('Mapping water'!$D$5:$U$352,MATCH($B256,'Mapping water'!$B$5:$B$352,0),MATCH(T$3,'Mapping water'!$D$4:$U$4,0))*$D256</f>
        <v>0</v>
      </c>
      <c r="U256" s="32">
        <f>INDEX('Mapping water'!$D$5:$U$352,MATCH($B256,'Mapping water'!$B$5:$B$352,0),MATCH(U$3,'Mapping water'!$D$4:$U$4,0))*$D256</f>
        <v>0</v>
      </c>
      <c r="V256" s="32">
        <f>INDEX('Mapping water'!$D$5:$U$352,MATCH($B256,'Mapping water'!$B$5:$B$352,0),MATCH(V$3,'Mapping water'!$D$4:$U$4,0))*$D256</f>
        <v>0</v>
      </c>
      <c r="W256" s="32">
        <f>INDEX('Mapping water'!$D$5:$U$352,MATCH($B256,'Mapping water'!$B$5:$B$352,0),MATCH(W$3,'Mapping water'!$D$4:$U$4,0))*$D256</f>
        <v>0</v>
      </c>
      <c r="X256" s="32">
        <f>INDEX('Mapping water'!$D$5:$U$352,MATCH($B256,'Mapping water'!$B$5:$B$352,0),MATCH(X$3,'Mapping water'!$D$4:$U$4,0))*$D256</f>
        <v>0</v>
      </c>
      <c r="Y256" s="32">
        <f>INDEX('Mapping water'!$D$5:$U$352,MATCH($B256,'Mapping water'!$B$5:$B$352,0),MATCH(Y$3,'Mapping water'!$D$4:$U$4,0))*$D256</f>
        <v>0</v>
      </c>
    </row>
    <row r="257" spans="1:25" x14ac:dyDescent="0.45">
      <c r="A257" s="10" t="s">
        <v>263</v>
      </c>
      <c r="B257" s="10" t="s">
        <v>264</v>
      </c>
      <c r="C257" s="10" t="s">
        <v>5</v>
      </c>
      <c r="D257" s="32">
        <f>INDEX('ONS data MYE 5'!$K$6:$K$445, MATCH($B257,'ONS data MYE 5'!$B$6:$B$445,0))</f>
        <v>85798</v>
      </c>
      <c r="E257" s="32">
        <f>INDEX('ONS data MYE 5'!$L$6:$L$445, MATCH($B257,'ONS data MYE 5'!$B$6:$B$445,0))</f>
        <v>207</v>
      </c>
      <c r="F257" s="32">
        <f t="shared" si="6"/>
        <v>5.3327187932653688</v>
      </c>
      <c r="G257" s="32">
        <f t="shared" si="7"/>
        <v>28.437889728045651</v>
      </c>
      <c r="H257" s="32">
        <f>INDEX('Mapping water'!$D$5:$U$352,MATCH($B257,'Mapping water'!$B$5:$B$352,0),MATCH(H$3,'Mapping water'!$D$4:$U$4,0))*$D257</f>
        <v>0</v>
      </c>
      <c r="I257" s="32">
        <f>INDEX('Mapping water'!$D$5:$U$352,MATCH($B257,'Mapping water'!$B$5:$B$352,0),MATCH(I$3,'Mapping water'!$D$4:$U$4,0))*$D257</f>
        <v>0</v>
      </c>
      <c r="J257" s="32">
        <f>INDEX('Mapping water'!$D$5:$U$352,MATCH($B257,'Mapping water'!$B$5:$B$352,0),MATCH(J$3,'Mapping water'!$D$4:$U$4,0))*$D257</f>
        <v>0</v>
      </c>
      <c r="K257" s="32">
        <f>INDEX('Mapping water'!$D$5:$U$352,MATCH($B257,'Mapping water'!$B$5:$B$352,0),MATCH(K$3,'Mapping water'!$D$4:$U$4,0))*$D257</f>
        <v>0</v>
      </c>
      <c r="L257" s="32">
        <f>INDEX('Mapping water'!$D$5:$U$352,MATCH($B257,'Mapping water'!$B$5:$B$352,0),MATCH(L$3,'Mapping water'!$D$4:$U$4,0))*$D257</f>
        <v>85798</v>
      </c>
      <c r="M257" s="32">
        <f>INDEX('Mapping water'!$D$5:$U$352,MATCH($B257,'Mapping water'!$B$5:$B$352,0),MATCH(M$3,'Mapping water'!$D$4:$U$4,0))*$D257</f>
        <v>0</v>
      </c>
      <c r="N257" s="32">
        <f>INDEX('Mapping water'!$D$5:$U$352,MATCH($B257,'Mapping water'!$B$5:$B$352,0),MATCH(N$3,'Mapping water'!$D$4:$U$4,0))*$D257</f>
        <v>0</v>
      </c>
      <c r="O257" s="32">
        <f>INDEX('Mapping water'!$D$5:$U$352,MATCH($B257,'Mapping water'!$B$5:$B$352,0),MATCH(O$3,'Mapping water'!$D$4:$U$4,0))*$D257</f>
        <v>0</v>
      </c>
      <c r="P257" s="32">
        <f>INDEX('Mapping water'!$D$5:$U$352,MATCH($B257,'Mapping water'!$B$5:$B$352,0),MATCH(P$3,'Mapping water'!$D$4:$U$4,0))*$D257</f>
        <v>0</v>
      </c>
      <c r="Q257" s="32">
        <f>INDEX('Mapping water'!$D$5:$U$352,MATCH($B257,'Mapping water'!$B$5:$B$352,0),MATCH(Q$3,'Mapping water'!$D$4:$U$4,0))*$D257</f>
        <v>0</v>
      </c>
      <c r="R257" s="32">
        <f>INDEX('Mapping water'!$D$5:$U$352,MATCH($B257,'Mapping water'!$B$5:$B$352,0),MATCH(R$3,'Mapping water'!$D$4:$U$4,0))*$D257</f>
        <v>0</v>
      </c>
      <c r="S257" s="32">
        <f>INDEX('Mapping water'!$D$5:$U$352,MATCH($B257,'Mapping water'!$B$5:$B$352,0),MATCH(S$3,'Mapping water'!$D$4:$U$4,0))*$D257</f>
        <v>0</v>
      </c>
      <c r="T257" s="32">
        <f>INDEX('Mapping water'!$D$5:$U$352,MATCH($B257,'Mapping water'!$B$5:$B$352,0),MATCH(T$3,'Mapping water'!$D$4:$U$4,0))*$D257</f>
        <v>0</v>
      </c>
      <c r="U257" s="32">
        <f>INDEX('Mapping water'!$D$5:$U$352,MATCH($B257,'Mapping water'!$B$5:$B$352,0),MATCH(U$3,'Mapping water'!$D$4:$U$4,0))*$D257</f>
        <v>0</v>
      </c>
      <c r="V257" s="32">
        <f>INDEX('Mapping water'!$D$5:$U$352,MATCH($B257,'Mapping water'!$B$5:$B$352,0),MATCH(V$3,'Mapping water'!$D$4:$U$4,0))*$D257</f>
        <v>0</v>
      </c>
      <c r="W257" s="32">
        <f>INDEX('Mapping water'!$D$5:$U$352,MATCH($B257,'Mapping water'!$B$5:$B$352,0),MATCH(W$3,'Mapping water'!$D$4:$U$4,0))*$D257</f>
        <v>0</v>
      </c>
      <c r="X257" s="32">
        <f>INDEX('Mapping water'!$D$5:$U$352,MATCH($B257,'Mapping water'!$B$5:$B$352,0),MATCH(X$3,'Mapping water'!$D$4:$U$4,0))*$D257</f>
        <v>0</v>
      </c>
      <c r="Y257" s="32">
        <f>INDEX('Mapping water'!$D$5:$U$352,MATCH($B257,'Mapping water'!$B$5:$B$352,0),MATCH(Y$3,'Mapping water'!$D$4:$U$4,0))*$D257</f>
        <v>0</v>
      </c>
    </row>
    <row r="258" spans="1:25" x14ac:dyDescent="0.45">
      <c r="A258" s="10" t="s">
        <v>377</v>
      </c>
      <c r="B258" s="10" t="s">
        <v>378</v>
      </c>
      <c r="C258" s="10" t="s">
        <v>5</v>
      </c>
      <c r="D258" s="32">
        <f>INDEX('ONS data MYE 5'!$K$6:$K$445, MATCH($B258,'ONS data MYE 5'!$B$6:$B$445,0))</f>
        <v>260512</v>
      </c>
      <c r="E258" s="32">
        <f>INDEX('ONS data MYE 5'!$L$6:$L$445, MATCH($B258,'ONS data MYE 5'!$B$6:$B$445,0))</f>
        <v>3263</v>
      </c>
      <c r="F258" s="32">
        <f t="shared" si="6"/>
        <v>8.0904022965933198</v>
      </c>
      <c r="G258" s="32">
        <f t="shared" si="7"/>
        <v>65.454609320722469</v>
      </c>
      <c r="H258" s="32">
        <f>INDEX('Mapping water'!$D$5:$U$352,MATCH($B258,'Mapping water'!$B$5:$B$352,0),MATCH(H$3,'Mapping water'!$D$4:$U$4,0))*$D258</f>
        <v>0</v>
      </c>
      <c r="I258" s="32">
        <f>INDEX('Mapping water'!$D$5:$U$352,MATCH($B258,'Mapping water'!$B$5:$B$352,0),MATCH(I$3,'Mapping water'!$D$4:$U$4,0))*$D258</f>
        <v>0</v>
      </c>
      <c r="J258" s="32">
        <f>INDEX('Mapping water'!$D$5:$U$352,MATCH($B258,'Mapping water'!$B$5:$B$352,0),MATCH(J$3,'Mapping water'!$D$4:$U$4,0))*$D258</f>
        <v>0</v>
      </c>
      <c r="K258" s="32">
        <f>INDEX('Mapping water'!$D$5:$U$352,MATCH($B258,'Mapping water'!$B$5:$B$352,0),MATCH(K$3,'Mapping water'!$D$4:$U$4,0))*$D258</f>
        <v>0</v>
      </c>
      <c r="L258" s="32">
        <f>INDEX('Mapping water'!$D$5:$U$352,MATCH($B258,'Mapping water'!$B$5:$B$352,0),MATCH(L$3,'Mapping water'!$D$4:$U$4,0))*$D258</f>
        <v>0</v>
      </c>
      <c r="M258" s="32">
        <f>INDEX('Mapping water'!$D$5:$U$352,MATCH($B258,'Mapping water'!$B$5:$B$352,0),MATCH(M$3,'Mapping water'!$D$4:$U$4,0))*$D258</f>
        <v>260512</v>
      </c>
      <c r="N258" s="32">
        <f>INDEX('Mapping water'!$D$5:$U$352,MATCH($B258,'Mapping water'!$B$5:$B$352,0),MATCH(N$3,'Mapping water'!$D$4:$U$4,0))*$D258</f>
        <v>0</v>
      </c>
      <c r="O258" s="32">
        <f>INDEX('Mapping water'!$D$5:$U$352,MATCH($B258,'Mapping water'!$B$5:$B$352,0),MATCH(O$3,'Mapping water'!$D$4:$U$4,0))*$D258</f>
        <v>0</v>
      </c>
      <c r="P258" s="32">
        <f>INDEX('Mapping water'!$D$5:$U$352,MATCH($B258,'Mapping water'!$B$5:$B$352,0),MATCH(P$3,'Mapping water'!$D$4:$U$4,0))*$D258</f>
        <v>0</v>
      </c>
      <c r="Q258" s="32">
        <f>INDEX('Mapping water'!$D$5:$U$352,MATCH($B258,'Mapping water'!$B$5:$B$352,0),MATCH(Q$3,'Mapping water'!$D$4:$U$4,0))*$D258</f>
        <v>0</v>
      </c>
      <c r="R258" s="32">
        <f>INDEX('Mapping water'!$D$5:$U$352,MATCH($B258,'Mapping water'!$B$5:$B$352,0),MATCH(R$3,'Mapping water'!$D$4:$U$4,0))*$D258</f>
        <v>0</v>
      </c>
      <c r="S258" s="32">
        <f>INDEX('Mapping water'!$D$5:$U$352,MATCH($B258,'Mapping water'!$B$5:$B$352,0),MATCH(S$3,'Mapping water'!$D$4:$U$4,0))*$D258</f>
        <v>0</v>
      </c>
      <c r="T258" s="32">
        <f>INDEX('Mapping water'!$D$5:$U$352,MATCH($B258,'Mapping water'!$B$5:$B$352,0),MATCH(T$3,'Mapping water'!$D$4:$U$4,0))*$D258</f>
        <v>0</v>
      </c>
      <c r="U258" s="32">
        <f>INDEX('Mapping water'!$D$5:$U$352,MATCH($B258,'Mapping water'!$B$5:$B$352,0),MATCH(U$3,'Mapping water'!$D$4:$U$4,0))*$D258</f>
        <v>0</v>
      </c>
      <c r="V258" s="32">
        <f>INDEX('Mapping water'!$D$5:$U$352,MATCH($B258,'Mapping water'!$B$5:$B$352,0),MATCH(V$3,'Mapping water'!$D$4:$U$4,0))*$D258</f>
        <v>0</v>
      </c>
      <c r="W258" s="32">
        <f>INDEX('Mapping water'!$D$5:$U$352,MATCH($B258,'Mapping water'!$B$5:$B$352,0),MATCH(W$3,'Mapping water'!$D$4:$U$4,0))*$D258</f>
        <v>0</v>
      </c>
      <c r="X258" s="32">
        <f>INDEX('Mapping water'!$D$5:$U$352,MATCH($B258,'Mapping water'!$B$5:$B$352,0),MATCH(X$3,'Mapping water'!$D$4:$U$4,0))*$D258</f>
        <v>0</v>
      </c>
      <c r="Y258" s="32">
        <f>INDEX('Mapping water'!$D$5:$U$352,MATCH($B258,'Mapping water'!$B$5:$B$352,0),MATCH(Y$3,'Mapping water'!$D$4:$U$4,0))*$D258</f>
        <v>0</v>
      </c>
    </row>
    <row r="259" spans="1:25" x14ac:dyDescent="0.45">
      <c r="A259" s="10" t="s">
        <v>379</v>
      </c>
      <c r="B259" s="10" t="s">
        <v>380</v>
      </c>
      <c r="C259" s="10" t="s">
        <v>5</v>
      </c>
      <c r="D259" s="32">
        <f>INDEX('ONS data MYE 5'!$K$6:$K$445, MATCH($B259,'ONS data MYE 5'!$B$6:$B$445,0))</f>
        <v>133264</v>
      </c>
      <c r="E259" s="32">
        <f>INDEX('ONS data MYE 5'!$L$6:$L$445, MATCH($B259,'ONS data MYE 5'!$B$6:$B$445,0))</f>
        <v>2119</v>
      </c>
      <c r="F259" s="32">
        <f t="shared" si="6"/>
        <v>7.6586995582682995</v>
      </c>
      <c r="G259" s="32">
        <f t="shared" si="7"/>
        <v>58.655678923819046</v>
      </c>
      <c r="H259" s="32">
        <f>INDEX('Mapping water'!$D$5:$U$352,MATCH($B259,'Mapping water'!$B$5:$B$352,0),MATCH(H$3,'Mapping water'!$D$4:$U$4,0))*$D259</f>
        <v>0</v>
      </c>
      <c r="I259" s="32">
        <f>INDEX('Mapping water'!$D$5:$U$352,MATCH($B259,'Mapping water'!$B$5:$B$352,0),MATCH(I$3,'Mapping water'!$D$4:$U$4,0))*$D259</f>
        <v>0</v>
      </c>
      <c r="J259" s="32">
        <f>INDEX('Mapping water'!$D$5:$U$352,MATCH($B259,'Mapping water'!$B$5:$B$352,0),MATCH(J$3,'Mapping water'!$D$4:$U$4,0))*$D259</f>
        <v>0</v>
      </c>
      <c r="K259" s="32">
        <f>INDEX('Mapping water'!$D$5:$U$352,MATCH($B259,'Mapping water'!$B$5:$B$352,0),MATCH(K$3,'Mapping water'!$D$4:$U$4,0))*$D259</f>
        <v>0</v>
      </c>
      <c r="L259" s="32">
        <f>INDEX('Mapping water'!$D$5:$U$352,MATCH($B259,'Mapping water'!$B$5:$B$352,0),MATCH(L$3,'Mapping water'!$D$4:$U$4,0))*$D259</f>
        <v>0</v>
      </c>
      <c r="M259" s="32">
        <f>INDEX('Mapping water'!$D$5:$U$352,MATCH($B259,'Mapping water'!$B$5:$B$352,0),MATCH(M$3,'Mapping water'!$D$4:$U$4,0))*$D259</f>
        <v>133264</v>
      </c>
      <c r="N259" s="32">
        <f>INDEX('Mapping water'!$D$5:$U$352,MATCH($B259,'Mapping water'!$B$5:$B$352,0),MATCH(N$3,'Mapping water'!$D$4:$U$4,0))*$D259</f>
        <v>0</v>
      </c>
      <c r="O259" s="32">
        <f>INDEX('Mapping water'!$D$5:$U$352,MATCH($B259,'Mapping water'!$B$5:$B$352,0),MATCH(O$3,'Mapping water'!$D$4:$U$4,0))*$D259</f>
        <v>0</v>
      </c>
      <c r="P259" s="32">
        <f>INDEX('Mapping water'!$D$5:$U$352,MATCH($B259,'Mapping water'!$B$5:$B$352,0),MATCH(P$3,'Mapping water'!$D$4:$U$4,0))*$D259</f>
        <v>0</v>
      </c>
      <c r="Q259" s="32">
        <f>INDEX('Mapping water'!$D$5:$U$352,MATCH($B259,'Mapping water'!$B$5:$B$352,0),MATCH(Q$3,'Mapping water'!$D$4:$U$4,0))*$D259</f>
        <v>0</v>
      </c>
      <c r="R259" s="32">
        <f>INDEX('Mapping water'!$D$5:$U$352,MATCH($B259,'Mapping water'!$B$5:$B$352,0),MATCH(R$3,'Mapping water'!$D$4:$U$4,0))*$D259</f>
        <v>0</v>
      </c>
      <c r="S259" s="32">
        <f>INDEX('Mapping water'!$D$5:$U$352,MATCH($B259,'Mapping water'!$B$5:$B$352,0),MATCH(S$3,'Mapping water'!$D$4:$U$4,0))*$D259</f>
        <v>0</v>
      </c>
      <c r="T259" s="32">
        <f>INDEX('Mapping water'!$D$5:$U$352,MATCH($B259,'Mapping water'!$B$5:$B$352,0),MATCH(T$3,'Mapping water'!$D$4:$U$4,0))*$D259</f>
        <v>0</v>
      </c>
      <c r="U259" s="32">
        <f>INDEX('Mapping water'!$D$5:$U$352,MATCH($B259,'Mapping water'!$B$5:$B$352,0),MATCH(U$3,'Mapping water'!$D$4:$U$4,0))*$D259</f>
        <v>0</v>
      </c>
      <c r="V259" s="32">
        <f>INDEX('Mapping water'!$D$5:$U$352,MATCH($B259,'Mapping water'!$B$5:$B$352,0),MATCH(V$3,'Mapping water'!$D$4:$U$4,0))*$D259</f>
        <v>0</v>
      </c>
      <c r="W259" s="32">
        <f>INDEX('Mapping water'!$D$5:$U$352,MATCH($B259,'Mapping water'!$B$5:$B$352,0),MATCH(W$3,'Mapping water'!$D$4:$U$4,0))*$D259</f>
        <v>0</v>
      </c>
      <c r="X259" s="32">
        <f>INDEX('Mapping water'!$D$5:$U$352,MATCH($B259,'Mapping water'!$B$5:$B$352,0),MATCH(X$3,'Mapping water'!$D$4:$U$4,0))*$D259</f>
        <v>0</v>
      </c>
      <c r="Y259" s="32">
        <f>INDEX('Mapping water'!$D$5:$U$352,MATCH($B259,'Mapping water'!$B$5:$B$352,0),MATCH(Y$3,'Mapping water'!$D$4:$U$4,0))*$D259</f>
        <v>0</v>
      </c>
    </row>
    <row r="260" spans="1:25" x14ac:dyDescent="0.45">
      <c r="A260" s="10" t="s">
        <v>381</v>
      </c>
      <c r="B260" s="10" t="s">
        <v>382</v>
      </c>
      <c r="C260" s="10" t="s">
        <v>5</v>
      </c>
      <c r="D260" s="32">
        <f>INDEX('ONS data MYE 5'!$K$6:$K$445, MATCH($B260,'ONS data MYE 5'!$B$6:$B$445,0))</f>
        <v>136518</v>
      </c>
      <c r="E260" s="32">
        <f>INDEX('ONS data MYE 5'!$L$6:$L$445, MATCH($B260,'ONS data MYE 5'!$B$6:$B$445,0))</f>
        <v>168</v>
      </c>
      <c r="F260" s="32">
        <f t="shared" si="6"/>
        <v>5.1239639794032588</v>
      </c>
      <c r="G260" s="32">
        <f t="shared" si="7"/>
        <v>26.255006862222078</v>
      </c>
      <c r="H260" s="32">
        <f>INDEX('Mapping water'!$D$5:$U$352,MATCH($B260,'Mapping water'!$B$5:$B$352,0),MATCH(H$3,'Mapping water'!$D$4:$U$4,0))*$D260</f>
        <v>0</v>
      </c>
      <c r="I260" s="32">
        <f>INDEX('Mapping water'!$D$5:$U$352,MATCH($B260,'Mapping water'!$B$5:$B$352,0),MATCH(I$3,'Mapping water'!$D$4:$U$4,0))*$D260</f>
        <v>0</v>
      </c>
      <c r="J260" s="32">
        <f>INDEX('Mapping water'!$D$5:$U$352,MATCH($B260,'Mapping water'!$B$5:$B$352,0),MATCH(J$3,'Mapping water'!$D$4:$U$4,0))*$D260</f>
        <v>0</v>
      </c>
      <c r="K260" s="32">
        <f>INDEX('Mapping water'!$D$5:$U$352,MATCH($B260,'Mapping water'!$B$5:$B$352,0),MATCH(K$3,'Mapping water'!$D$4:$U$4,0))*$D260</f>
        <v>0</v>
      </c>
      <c r="L260" s="32">
        <f>INDEX('Mapping water'!$D$5:$U$352,MATCH($B260,'Mapping water'!$B$5:$B$352,0),MATCH(L$3,'Mapping water'!$D$4:$U$4,0))*$D260</f>
        <v>0</v>
      </c>
      <c r="M260" s="32">
        <f>INDEX('Mapping water'!$D$5:$U$352,MATCH($B260,'Mapping water'!$B$5:$B$352,0),MATCH(M$3,'Mapping water'!$D$4:$U$4,0))*$D260</f>
        <v>136518</v>
      </c>
      <c r="N260" s="32">
        <f>INDEX('Mapping water'!$D$5:$U$352,MATCH($B260,'Mapping water'!$B$5:$B$352,0),MATCH(N$3,'Mapping water'!$D$4:$U$4,0))*$D260</f>
        <v>0</v>
      </c>
      <c r="O260" s="32">
        <f>INDEX('Mapping water'!$D$5:$U$352,MATCH($B260,'Mapping water'!$B$5:$B$352,0),MATCH(O$3,'Mapping water'!$D$4:$U$4,0))*$D260</f>
        <v>0</v>
      </c>
      <c r="P260" s="32">
        <f>INDEX('Mapping water'!$D$5:$U$352,MATCH($B260,'Mapping water'!$B$5:$B$352,0),MATCH(P$3,'Mapping water'!$D$4:$U$4,0))*$D260</f>
        <v>0</v>
      </c>
      <c r="Q260" s="32">
        <f>INDEX('Mapping water'!$D$5:$U$352,MATCH($B260,'Mapping water'!$B$5:$B$352,0),MATCH(Q$3,'Mapping water'!$D$4:$U$4,0))*$D260</f>
        <v>0</v>
      </c>
      <c r="R260" s="32">
        <f>INDEX('Mapping water'!$D$5:$U$352,MATCH($B260,'Mapping water'!$B$5:$B$352,0),MATCH(R$3,'Mapping water'!$D$4:$U$4,0))*$D260</f>
        <v>0</v>
      </c>
      <c r="S260" s="32">
        <f>INDEX('Mapping water'!$D$5:$U$352,MATCH($B260,'Mapping water'!$B$5:$B$352,0),MATCH(S$3,'Mapping water'!$D$4:$U$4,0))*$D260</f>
        <v>0</v>
      </c>
      <c r="T260" s="32">
        <f>INDEX('Mapping water'!$D$5:$U$352,MATCH($B260,'Mapping water'!$B$5:$B$352,0),MATCH(T$3,'Mapping water'!$D$4:$U$4,0))*$D260</f>
        <v>0</v>
      </c>
      <c r="U260" s="32">
        <f>INDEX('Mapping water'!$D$5:$U$352,MATCH($B260,'Mapping water'!$B$5:$B$352,0),MATCH(U$3,'Mapping water'!$D$4:$U$4,0))*$D260</f>
        <v>0</v>
      </c>
      <c r="V260" s="32">
        <f>INDEX('Mapping water'!$D$5:$U$352,MATCH($B260,'Mapping water'!$B$5:$B$352,0),MATCH(V$3,'Mapping water'!$D$4:$U$4,0))*$D260</f>
        <v>0</v>
      </c>
      <c r="W260" s="32">
        <f>INDEX('Mapping water'!$D$5:$U$352,MATCH($B260,'Mapping water'!$B$5:$B$352,0),MATCH(W$3,'Mapping water'!$D$4:$U$4,0))*$D260</f>
        <v>0</v>
      </c>
      <c r="X260" s="32">
        <f>INDEX('Mapping water'!$D$5:$U$352,MATCH($B260,'Mapping water'!$B$5:$B$352,0),MATCH(X$3,'Mapping water'!$D$4:$U$4,0))*$D260</f>
        <v>0</v>
      </c>
      <c r="Y260" s="32">
        <f>INDEX('Mapping water'!$D$5:$U$352,MATCH($B260,'Mapping water'!$B$5:$B$352,0),MATCH(Y$3,'Mapping water'!$D$4:$U$4,0))*$D260</f>
        <v>0</v>
      </c>
    </row>
    <row r="261" spans="1:25" x14ac:dyDescent="0.45">
      <c r="A261" s="10" t="s">
        <v>383</v>
      </c>
      <c r="B261" s="10" t="s">
        <v>384</v>
      </c>
      <c r="C261" s="10" t="s">
        <v>5</v>
      </c>
      <c r="D261" s="32">
        <f>INDEX('ONS data MYE 5'!$K$6:$K$445, MATCH($B261,'ONS data MYE 5'!$B$6:$B$445,0))</f>
        <v>123018</v>
      </c>
      <c r="E261" s="32">
        <f>INDEX('ONS data MYE 5'!$L$6:$L$445, MATCH($B261,'ONS data MYE 5'!$B$6:$B$445,0))</f>
        <v>2615</v>
      </c>
      <c r="F261" s="32">
        <f t="shared" si="6"/>
        <v>7.8690193764990228</v>
      </c>
      <c r="G261" s="32">
        <f t="shared" si="7"/>
        <v>61.921465947717067</v>
      </c>
      <c r="H261" s="32">
        <f>INDEX('Mapping water'!$D$5:$U$352,MATCH($B261,'Mapping water'!$B$5:$B$352,0),MATCH(H$3,'Mapping water'!$D$4:$U$4,0))*$D261</f>
        <v>0</v>
      </c>
      <c r="I261" s="32">
        <f>INDEX('Mapping water'!$D$5:$U$352,MATCH($B261,'Mapping water'!$B$5:$B$352,0),MATCH(I$3,'Mapping water'!$D$4:$U$4,0))*$D261</f>
        <v>0</v>
      </c>
      <c r="J261" s="32">
        <f>INDEX('Mapping water'!$D$5:$U$352,MATCH($B261,'Mapping water'!$B$5:$B$352,0),MATCH(J$3,'Mapping water'!$D$4:$U$4,0))*$D261</f>
        <v>0</v>
      </c>
      <c r="K261" s="32">
        <f>INDEX('Mapping water'!$D$5:$U$352,MATCH($B261,'Mapping water'!$B$5:$B$352,0),MATCH(K$3,'Mapping water'!$D$4:$U$4,0))*$D261</f>
        <v>0</v>
      </c>
      <c r="L261" s="32">
        <f>INDEX('Mapping water'!$D$5:$U$352,MATCH($B261,'Mapping water'!$B$5:$B$352,0),MATCH(L$3,'Mapping water'!$D$4:$U$4,0))*$D261</f>
        <v>0</v>
      </c>
      <c r="M261" s="32">
        <f>INDEX('Mapping water'!$D$5:$U$352,MATCH($B261,'Mapping water'!$B$5:$B$352,0),MATCH(M$3,'Mapping water'!$D$4:$U$4,0))*$D261</f>
        <v>123018</v>
      </c>
      <c r="N261" s="32">
        <f>INDEX('Mapping water'!$D$5:$U$352,MATCH($B261,'Mapping water'!$B$5:$B$352,0),MATCH(N$3,'Mapping water'!$D$4:$U$4,0))*$D261</f>
        <v>0</v>
      </c>
      <c r="O261" s="32">
        <f>INDEX('Mapping water'!$D$5:$U$352,MATCH($B261,'Mapping water'!$B$5:$B$352,0),MATCH(O$3,'Mapping water'!$D$4:$U$4,0))*$D261</f>
        <v>0</v>
      </c>
      <c r="P261" s="32">
        <f>INDEX('Mapping water'!$D$5:$U$352,MATCH($B261,'Mapping water'!$B$5:$B$352,0),MATCH(P$3,'Mapping water'!$D$4:$U$4,0))*$D261</f>
        <v>0</v>
      </c>
      <c r="Q261" s="32">
        <f>INDEX('Mapping water'!$D$5:$U$352,MATCH($B261,'Mapping water'!$B$5:$B$352,0),MATCH(Q$3,'Mapping water'!$D$4:$U$4,0))*$D261</f>
        <v>0</v>
      </c>
      <c r="R261" s="32">
        <f>INDEX('Mapping water'!$D$5:$U$352,MATCH($B261,'Mapping water'!$B$5:$B$352,0),MATCH(R$3,'Mapping water'!$D$4:$U$4,0))*$D261</f>
        <v>0</v>
      </c>
      <c r="S261" s="32">
        <f>INDEX('Mapping water'!$D$5:$U$352,MATCH($B261,'Mapping water'!$B$5:$B$352,0),MATCH(S$3,'Mapping water'!$D$4:$U$4,0))*$D261</f>
        <v>0</v>
      </c>
      <c r="T261" s="32">
        <f>INDEX('Mapping water'!$D$5:$U$352,MATCH($B261,'Mapping water'!$B$5:$B$352,0),MATCH(T$3,'Mapping water'!$D$4:$U$4,0))*$D261</f>
        <v>0</v>
      </c>
      <c r="U261" s="32">
        <f>INDEX('Mapping water'!$D$5:$U$352,MATCH($B261,'Mapping water'!$B$5:$B$352,0),MATCH(U$3,'Mapping water'!$D$4:$U$4,0))*$D261</f>
        <v>0</v>
      </c>
      <c r="V261" s="32">
        <f>INDEX('Mapping water'!$D$5:$U$352,MATCH($B261,'Mapping water'!$B$5:$B$352,0),MATCH(V$3,'Mapping water'!$D$4:$U$4,0))*$D261</f>
        <v>0</v>
      </c>
      <c r="W261" s="32">
        <f>INDEX('Mapping water'!$D$5:$U$352,MATCH($B261,'Mapping water'!$B$5:$B$352,0),MATCH(W$3,'Mapping water'!$D$4:$U$4,0))*$D261</f>
        <v>0</v>
      </c>
      <c r="X261" s="32">
        <f>INDEX('Mapping water'!$D$5:$U$352,MATCH($B261,'Mapping water'!$B$5:$B$352,0),MATCH(X$3,'Mapping water'!$D$4:$U$4,0))*$D261</f>
        <v>0</v>
      </c>
      <c r="Y261" s="32">
        <f>INDEX('Mapping water'!$D$5:$U$352,MATCH($B261,'Mapping water'!$B$5:$B$352,0),MATCH(Y$3,'Mapping water'!$D$4:$U$4,0))*$D261</f>
        <v>0</v>
      </c>
    </row>
    <row r="262" spans="1:25" x14ac:dyDescent="0.45">
      <c r="A262" s="10" t="s">
        <v>385</v>
      </c>
      <c r="B262" s="10" t="s">
        <v>386</v>
      </c>
      <c r="C262" s="10" t="s">
        <v>5</v>
      </c>
      <c r="D262" s="32">
        <f>INDEX('ONS data MYE 5'!$K$6:$K$445, MATCH($B262,'ONS data MYE 5'!$B$6:$B$445,0))</f>
        <v>79272</v>
      </c>
      <c r="E262" s="32">
        <f>INDEX('ONS data MYE 5'!$L$6:$L$445, MATCH($B262,'ONS data MYE 5'!$B$6:$B$445,0))</f>
        <v>87</v>
      </c>
      <c r="F262" s="32">
        <f t="shared" ref="F262:F325" si="8">LN(E262)</f>
        <v>4.4659081186545837</v>
      </c>
      <c r="G262" s="32">
        <f t="shared" ref="G262:G325" si="9">F262*F262</f>
        <v>19.944335324264923</v>
      </c>
      <c r="H262" s="32">
        <f>INDEX('Mapping water'!$D$5:$U$352,MATCH($B262,'Mapping water'!$B$5:$B$352,0),MATCH(H$3,'Mapping water'!$D$4:$U$4,0))*$D262</f>
        <v>0</v>
      </c>
      <c r="I262" s="32">
        <f>INDEX('Mapping water'!$D$5:$U$352,MATCH($B262,'Mapping water'!$B$5:$B$352,0),MATCH(I$3,'Mapping water'!$D$4:$U$4,0))*$D262</f>
        <v>0</v>
      </c>
      <c r="J262" s="32">
        <f>INDEX('Mapping water'!$D$5:$U$352,MATCH($B262,'Mapping water'!$B$5:$B$352,0),MATCH(J$3,'Mapping water'!$D$4:$U$4,0))*$D262</f>
        <v>0</v>
      </c>
      <c r="K262" s="32">
        <f>INDEX('Mapping water'!$D$5:$U$352,MATCH($B262,'Mapping water'!$B$5:$B$352,0),MATCH(K$3,'Mapping water'!$D$4:$U$4,0))*$D262</f>
        <v>0</v>
      </c>
      <c r="L262" s="32">
        <f>INDEX('Mapping water'!$D$5:$U$352,MATCH($B262,'Mapping water'!$B$5:$B$352,0),MATCH(L$3,'Mapping water'!$D$4:$U$4,0))*$D262</f>
        <v>0</v>
      </c>
      <c r="M262" s="32">
        <f>INDEX('Mapping water'!$D$5:$U$352,MATCH($B262,'Mapping water'!$B$5:$B$352,0),MATCH(M$3,'Mapping water'!$D$4:$U$4,0))*$D262</f>
        <v>79272</v>
      </c>
      <c r="N262" s="32">
        <f>INDEX('Mapping water'!$D$5:$U$352,MATCH($B262,'Mapping water'!$B$5:$B$352,0),MATCH(N$3,'Mapping water'!$D$4:$U$4,0))*$D262</f>
        <v>0</v>
      </c>
      <c r="O262" s="32">
        <f>INDEX('Mapping water'!$D$5:$U$352,MATCH($B262,'Mapping water'!$B$5:$B$352,0),MATCH(O$3,'Mapping water'!$D$4:$U$4,0))*$D262</f>
        <v>0</v>
      </c>
      <c r="P262" s="32">
        <f>INDEX('Mapping water'!$D$5:$U$352,MATCH($B262,'Mapping water'!$B$5:$B$352,0),MATCH(P$3,'Mapping water'!$D$4:$U$4,0))*$D262</f>
        <v>0</v>
      </c>
      <c r="Q262" s="32">
        <f>INDEX('Mapping water'!$D$5:$U$352,MATCH($B262,'Mapping water'!$B$5:$B$352,0),MATCH(Q$3,'Mapping water'!$D$4:$U$4,0))*$D262</f>
        <v>0</v>
      </c>
      <c r="R262" s="32">
        <f>INDEX('Mapping water'!$D$5:$U$352,MATCH($B262,'Mapping water'!$B$5:$B$352,0),MATCH(R$3,'Mapping water'!$D$4:$U$4,0))*$D262</f>
        <v>0</v>
      </c>
      <c r="S262" s="32">
        <f>INDEX('Mapping water'!$D$5:$U$352,MATCH($B262,'Mapping water'!$B$5:$B$352,0),MATCH(S$3,'Mapping water'!$D$4:$U$4,0))*$D262</f>
        <v>0</v>
      </c>
      <c r="T262" s="32">
        <f>INDEX('Mapping water'!$D$5:$U$352,MATCH($B262,'Mapping water'!$B$5:$B$352,0),MATCH(T$3,'Mapping water'!$D$4:$U$4,0))*$D262</f>
        <v>0</v>
      </c>
      <c r="U262" s="32">
        <f>INDEX('Mapping water'!$D$5:$U$352,MATCH($B262,'Mapping water'!$B$5:$B$352,0),MATCH(U$3,'Mapping water'!$D$4:$U$4,0))*$D262</f>
        <v>0</v>
      </c>
      <c r="V262" s="32">
        <f>INDEX('Mapping water'!$D$5:$U$352,MATCH($B262,'Mapping water'!$B$5:$B$352,0),MATCH(V$3,'Mapping water'!$D$4:$U$4,0))*$D262</f>
        <v>0</v>
      </c>
      <c r="W262" s="32">
        <f>INDEX('Mapping water'!$D$5:$U$352,MATCH($B262,'Mapping water'!$B$5:$B$352,0),MATCH(W$3,'Mapping water'!$D$4:$U$4,0))*$D262</f>
        <v>0</v>
      </c>
      <c r="X262" s="32">
        <f>INDEX('Mapping water'!$D$5:$U$352,MATCH($B262,'Mapping water'!$B$5:$B$352,0),MATCH(X$3,'Mapping water'!$D$4:$U$4,0))*$D262</f>
        <v>0</v>
      </c>
      <c r="Y262" s="32">
        <f>INDEX('Mapping water'!$D$5:$U$352,MATCH($B262,'Mapping water'!$B$5:$B$352,0),MATCH(Y$3,'Mapping water'!$D$4:$U$4,0))*$D262</f>
        <v>0</v>
      </c>
    </row>
    <row r="263" spans="1:25" x14ac:dyDescent="0.45">
      <c r="A263" s="10" t="s">
        <v>387</v>
      </c>
      <c r="B263" s="10" t="s">
        <v>388</v>
      </c>
      <c r="C263" s="10" t="s">
        <v>5</v>
      </c>
      <c r="D263" s="32">
        <f>INDEX('ONS data MYE 5'!$K$6:$K$445, MATCH($B263,'ONS data MYE 5'!$B$6:$B$445,0))</f>
        <v>94027</v>
      </c>
      <c r="E263" s="32">
        <f>INDEX('ONS data MYE 5'!$L$6:$L$445, MATCH($B263,'ONS data MYE 5'!$B$6:$B$445,0))</f>
        <v>87</v>
      </c>
      <c r="F263" s="32">
        <f t="shared" si="8"/>
        <v>4.4659081186545837</v>
      </c>
      <c r="G263" s="32">
        <f t="shared" si="9"/>
        <v>19.944335324264923</v>
      </c>
      <c r="H263" s="32">
        <f>INDEX('Mapping water'!$D$5:$U$352,MATCH($B263,'Mapping water'!$B$5:$B$352,0),MATCH(H$3,'Mapping water'!$D$4:$U$4,0))*$D263</f>
        <v>0</v>
      </c>
      <c r="I263" s="32">
        <f>INDEX('Mapping water'!$D$5:$U$352,MATCH($B263,'Mapping water'!$B$5:$B$352,0),MATCH(I$3,'Mapping water'!$D$4:$U$4,0))*$D263</f>
        <v>0</v>
      </c>
      <c r="J263" s="32">
        <f>INDEX('Mapping water'!$D$5:$U$352,MATCH($B263,'Mapping water'!$B$5:$B$352,0),MATCH(J$3,'Mapping water'!$D$4:$U$4,0))*$D263</f>
        <v>0</v>
      </c>
      <c r="K263" s="32">
        <f>INDEX('Mapping water'!$D$5:$U$352,MATCH($B263,'Mapping water'!$B$5:$B$352,0),MATCH(K$3,'Mapping water'!$D$4:$U$4,0))*$D263</f>
        <v>0</v>
      </c>
      <c r="L263" s="32">
        <f>INDEX('Mapping water'!$D$5:$U$352,MATCH($B263,'Mapping water'!$B$5:$B$352,0),MATCH(L$3,'Mapping water'!$D$4:$U$4,0))*$D263</f>
        <v>0</v>
      </c>
      <c r="M263" s="32">
        <f>INDEX('Mapping water'!$D$5:$U$352,MATCH($B263,'Mapping water'!$B$5:$B$352,0),MATCH(M$3,'Mapping water'!$D$4:$U$4,0))*$D263</f>
        <v>94027</v>
      </c>
      <c r="N263" s="32">
        <f>INDEX('Mapping water'!$D$5:$U$352,MATCH($B263,'Mapping water'!$B$5:$B$352,0),MATCH(N$3,'Mapping water'!$D$4:$U$4,0))*$D263</f>
        <v>0</v>
      </c>
      <c r="O263" s="32">
        <f>INDEX('Mapping water'!$D$5:$U$352,MATCH($B263,'Mapping water'!$B$5:$B$352,0),MATCH(O$3,'Mapping water'!$D$4:$U$4,0))*$D263</f>
        <v>0</v>
      </c>
      <c r="P263" s="32">
        <f>INDEX('Mapping water'!$D$5:$U$352,MATCH($B263,'Mapping water'!$B$5:$B$352,0),MATCH(P$3,'Mapping water'!$D$4:$U$4,0))*$D263</f>
        <v>0</v>
      </c>
      <c r="Q263" s="32">
        <f>INDEX('Mapping water'!$D$5:$U$352,MATCH($B263,'Mapping water'!$B$5:$B$352,0),MATCH(Q$3,'Mapping water'!$D$4:$U$4,0))*$D263</f>
        <v>0</v>
      </c>
      <c r="R263" s="32">
        <f>INDEX('Mapping water'!$D$5:$U$352,MATCH($B263,'Mapping water'!$B$5:$B$352,0),MATCH(R$3,'Mapping water'!$D$4:$U$4,0))*$D263</f>
        <v>0</v>
      </c>
      <c r="S263" s="32">
        <f>INDEX('Mapping water'!$D$5:$U$352,MATCH($B263,'Mapping water'!$B$5:$B$352,0),MATCH(S$3,'Mapping water'!$D$4:$U$4,0))*$D263</f>
        <v>0</v>
      </c>
      <c r="T263" s="32">
        <f>INDEX('Mapping water'!$D$5:$U$352,MATCH($B263,'Mapping water'!$B$5:$B$352,0),MATCH(T$3,'Mapping water'!$D$4:$U$4,0))*$D263</f>
        <v>0</v>
      </c>
      <c r="U263" s="32">
        <f>INDEX('Mapping water'!$D$5:$U$352,MATCH($B263,'Mapping water'!$B$5:$B$352,0),MATCH(U$3,'Mapping water'!$D$4:$U$4,0))*$D263</f>
        <v>0</v>
      </c>
      <c r="V263" s="32">
        <f>INDEX('Mapping water'!$D$5:$U$352,MATCH($B263,'Mapping water'!$B$5:$B$352,0),MATCH(V$3,'Mapping water'!$D$4:$U$4,0))*$D263</f>
        <v>0</v>
      </c>
      <c r="W263" s="32">
        <f>INDEX('Mapping water'!$D$5:$U$352,MATCH($B263,'Mapping water'!$B$5:$B$352,0),MATCH(W$3,'Mapping water'!$D$4:$U$4,0))*$D263</f>
        <v>0</v>
      </c>
      <c r="X263" s="32">
        <f>INDEX('Mapping water'!$D$5:$U$352,MATCH($B263,'Mapping water'!$B$5:$B$352,0),MATCH(X$3,'Mapping water'!$D$4:$U$4,0))*$D263</f>
        <v>0</v>
      </c>
      <c r="Y263" s="32">
        <f>INDEX('Mapping water'!$D$5:$U$352,MATCH($B263,'Mapping water'!$B$5:$B$352,0),MATCH(Y$3,'Mapping water'!$D$4:$U$4,0))*$D263</f>
        <v>0</v>
      </c>
    </row>
    <row r="264" spans="1:25" x14ac:dyDescent="0.45">
      <c r="A264" s="10" t="s">
        <v>389</v>
      </c>
      <c r="B264" s="10" t="s">
        <v>390</v>
      </c>
      <c r="C264" s="10" t="s">
        <v>5</v>
      </c>
      <c r="D264" s="32">
        <f>INDEX('ONS data MYE 5'!$K$6:$K$445, MATCH($B264,'ONS data MYE 5'!$B$6:$B$445,0))</f>
        <v>84435</v>
      </c>
      <c r="E264" s="32">
        <f>INDEX('ONS data MYE 5'!$L$6:$L$445, MATCH($B264,'ONS data MYE 5'!$B$6:$B$445,0))</f>
        <v>95</v>
      </c>
      <c r="F264" s="32">
        <f t="shared" si="8"/>
        <v>4.5538768916005408</v>
      </c>
      <c r="G264" s="32">
        <f t="shared" si="9"/>
        <v>20.737794743853403</v>
      </c>
      <c r="H264" s="32">
        <f>INDEX('Mapping water'!$D$5:$U$352,MATCH($B264,'Mapping water'!$B$5:$B$352,0),MATCH(H$3,'Mapping water'!$D$4:$U$4,0))*$D264</f>
        <v>0</v>
      </c>
      <c r="I264" s="32">
        <f>INDEX('Mapping water'!$D$5:$U$352,MATCH($B264,'Mapping water'!$B$5:$B$352,0),MATCH(I$3,'Mapping water'!$D$4:$U$4,0))*$D264</f>
        <v>0</v>
      </c>
      <c r="J264" s="32">
        <f>INDEX('Mapping water'!$D$5:$U$352,MATCH($B264,'Mapping water'!$B$5:$B$352,0),MATCH(J$3,'Mapping water'!$D$4:$U$4,0))*$D264</f>
        <v>0</v>
      </c>
      <c r="K264" s="32">
        <f>INDEX('Mapping water'!$D$5:$U$352,MATCH($B264,'Mapping water'!$B$5:$B$352,0),MATCH(K$3,'Mapping water'!$D$4:$U$4,0))*$D264</f>
        <v>0</v>
      </c>
      <c r="L264" s="32">
        <f>INDEX('Mapping water'!$D$5:$U$352,MATCH($B264,'Mapping water'!$B$5:$B$352,0),MATCH(L$3,'Mapping water'!$D$4:$U$4,0))*$D264</f>
        <v>0</v>
      </c>
      <c r="M264" s="32">
        <f>INDEX('Mapping water'!$D$5:$U$352,MATCH($B264,'Mapping water'!$B$5:$B$352,0),MATCH(M$3,'Mapping water'!$D$4:$U$4,0))*$D264</f>
        <v>84435</v>
      </c>
      <c r="N264" s="32">
        <f>INDEX('Mapping water'!$D$5:$U$352,MATCH($B264,'Mapping water'!$B$5:$B$352,0),MATCH(N$3,'Mapping water'!$D$4:$U$4,0))*$D264</f>
        <v>0</v>
      </c>
      <c r="O264" s="32">
        <f>INDEX('Mapping water'!$D$5:$U$352,MATCH($B264,'Mapping water'!$B$5:$B$352,0),MATCH(O$3,'Mapping water'!$D$4:$U$4,0))*$D264</f>
        <v>0</v>
      </c>
      <c r="P264" s="32">
        <f>INDEX('Mapping water'!$D$5:$U$352,MATCH($B264,'Mapping water'!$B$5:$B$352,0),MATCH(P$3,'Mapping water'!$D$4:$U$4,0))*$D264</f>
        <v>0</v>
      </c>
      <c r="Q264" s="32">
        <f>INDEX('Mapping water'!$D$5:$U$352,MATCH($B264,'Mapping water'!$B$5:$B$352,0),MATCH(Q$3,'Mapping water'!$D$4:$U$4,0))*$D264</f>
        <v>0</v>
      </c>
      <c r="R264" s="32">
        <f>INDEX('Mapping water'!$D$5:$U$352,MATCH($B264,'Mapping water'!$B$5:$B$352,0),MATCH(R$3,'Mapping water'!$D$4:$U$4,0))*$D264</f>
        <v>0</v>
      </c>
      <c r="S264" s="32">
        <f>INDEX('Mapping water'!$D$5:$U$352,MATCH($B264,'Mapping water'!$B$5:$B$352,0),MATCH(S$3,'Mapping water'!$D$4:$U$4,0))*$D264</f>
        <v>0</v>
      </c>
      <c r="T264" s="32">
        <f>INDEX('Mapping water'!$D$5:$U$352,MATCH($B264,'Mapping water'!$B$5:$B$352,0),MATCH(T$3,'Mapping water'!$D$4:$U$4,0))*$D264</f>
        <v>0</v>
      </c>
      <c r="U264" s="32">
        <f>INDEX('Mapping water'!$D$5:$U$352,MATCH($B264,'Mapping water'!$B$5:$B$352,0),MATCH(U$3,'Mapping water'!$D$4:$U$4,0))*$D264</f>
        <v>0</v>
      </c>
      <c r="V264" s="32">
        <f>INDEX('Mapping water'!$D$5:$U$352,MATCH($B264,'Mapping water'!$B$5:$B$352,0),MATCH(V$3,'Mapping water'!$D$4:$U$4,0))*$D264</f>
        <v>0</v>
      </c>
      <c r="W264" s="32">
        <f>INDEX('Mapping water'!$D$5:$U$352,MATCH($B264,'Mapping water'!$B$5:$B$352,0),MATCH(W$3,'Mapping water'!$D$4:$U$4,0))*$D264</f>
        <v>0</v>
      </c>
      <c r="X264" s="32">
        <f>INDEX('Mapping water'!$D$5:$U$352,MATCH($B264,'Mapping water'!$B$5:$B$352,0),MATCH(X$3,'Mapping water'!$D$4:$U$4,0))*$D264</f>
        <v>0</v>
      </c>
      <c r="Y264" s="32">
        <f>INDEX('Mapping water'!$D$5:$U$352,MATCH($B264,'Mapping water'!$B$5:$B$352,0),MATCH(Y$3,'Mapping water'!$D$4:$U$4,0))*$D264</f>
        <v>0</v>
      </c>
    </row>
    <row r="265" spans="1:25" x14ac:dyDescent="0.45">
      <c r="A265" s="10" t="s">
        <v>391</v>
      </c>
      <c r="B265" s="10" t="s">
        <v>392</v>
      </c>
      <c r="C265" s="10" t="s">
        <v>5</v>
      </c>
      <c r="D265" s="32">
        <f>INDEX('ONS data MYE 5'!$K$6:$K$445, MATCH($B265,'ONS data MYE 5'!$B$6:$B$445,0))</f>
        <v>127432</v>
      </c>
      <c r="E265" s="32">
        <f>INDEX('ONS data MYE 5'!$L$6:$L$445, MATCH($B265,'ONS data MYE 5'!$B$6:$B$445,0))</f>
        <v>189</v>
      </c>
      <c r="F265" s="32">
        <f t="shared" si="8"/>
        <v>5.2417470150596426</v>
      </c>
      <c r="G265" s="32">
        <f t="shared" si="9"/>
        <v>27.475911769886672</v>
      </c>
      <c r="H265" s="32">
        <f>INDEX('Mapping water'!$D$5:$U$352,MATCH($B265,'Mapping water'!$B$5:$B$352,0),MATCH(H$3,'Mapping water'!$D$4:$U$4,0))*$D265</f>
        <v>0</v>
      </c>
      <c r="I265" s="32">
        <f>INDEX('Mapping water'!$D$5:$U$352,MATCH($B265,'Mapping water'!$B$5:$B$352,0),MATCH(I$3,'Mapping water'!$D$4:$U$4,0))*$D265</f>
        <v>0</v>
      </c>
      <c r="J265" s="32">
        <f>INDEX('Mapping water'!$D$5:$U$352,MATCH($B265,'Mapping water'!$B$5:$B$352,0),MATCH(J$3,'Mapping water'!$D$4:$U$4,0))*$D265</f>
        <v>0</v>
      </c>
      <c r="K265" s="32">
        <f>INDEX('Mapping water'!$D$5:$U$352,MATCH($B265,'Mapping water'!$B$5:$B$352,0),MATCH(K$3,'Mapping water'!$D$4:$U$4,0))*$D265</f>
        <v>0</v>
      </c>
      <c r="L265" s="32">
        <f>INDEX('Mapping water'!$D$5:$U$352,MATCH($B265,'Mapping water'!$B$5:$B$352,0),MATCH(L$3,'Mapping water'!$D$4:$U$4,0))*$D265</f>
        <v>0</v>
      </c>
      <c r="M265" s="32">
        <f>INDEX('Mapping water'!$D$5:$U$352,MATCH($B265,'Mapping water'!$B$5:$B$352,0),MATCH(M$3,'Mapping water'!$D$4:$U$4,0))*$D265</f>
        <v>127432</v>
      </c>
      <c r="N265" s="32">
        <f>INDEX('Mapping water'!$D$5:$U$352,MATCH($B265,'Mapping water'!$B$5:$B$352,0),MATCH(N$3,'Mapping water'!$D$4:$U$4,0))*$D265</f>
        <v>0</v>
      </c>
      <c r="O265" s="32">
        <f>INDEX('Mapping water'!$D$5:$U$352,MATCH($B265,'Mapping water'!$B$5:$B$352,0),MATCH(O$3,'Mapping water'!$D$4:$U$4,0))*$D265</f>
        <v>0</v>
      </c>
      <c r="P265" s="32">
        <f>INDEX('Mapping water'!$D$5:$U$352,MATCH($B265,'Mapping water'!$B$5:$B$352,0),MATCH(P$3,'Mapping water'!$D$4:$U$4,0))*$D265</f>
        <v>0</v>
      </c>
      <c r="Q265" s="32">
        <f>INDEX('Mapping water'!$D$5:$U$352,MATCH($B265,'Mapping water'!$B$5:$B$352,0),MATCH(Q$3,'Mapping water'!$D$4:$U$4,0))*$D265</f>
        <v>0</v>
      </c>
      <c r="R265" s="32">
        <f>INDEX('Mapping water'!$D$5:$U$352,MATCH($B265,'Mapping water'!$B$5:$B$352,0),MATCH(R$3,'Mapping water'!$D$4:$U$4,0))*$D265</f>
        <v>0</v>
      </c>
      <c r="S265" s="32">
        <f>INDEX('Mapping water'!$D$5:$U$352,MATCH($B265,'Mapping water'!$B$5:$B$352,0),MATCH(S$3,'Mapping water'!$D$4:$U$4,0))*$D265</f>
        <v>0</v>
      </c>
      <c r="T265" s="32">
        <f>INDEX('Mapping water'!$D$5:$U$352,MATCH($B265,'Mapping water'!$B$5:$B$352,0),MATCH(T$3,'Mapping water'!$D$4:$U$4,0))*$D265</f>
        <v>0</v>
      </c>
      <c r="U265" s="32">
        <f>INDEX('Mapping water'!$D$5:$U$352,MATCH($B265,'Mapping water'!$B$5:$B$352,0),MATCH(U$3,'Mapping water'!$D$4:$U$4,0))*$D265</f>
        <v>0</v>
      </c>
      <c r="V265" s="32">
        <f>INDEX('Mapping water'!$D$5:$U$352,MATCH($B265,'Mapping water'!$B$5:$B$352,0),MATCH(V$3,'Mapping water'!$D$4:$U$4,0))*$D265</f>
        <v>0</v>
      </c>
      <c r="W265" s="32">
        <f>INDEX('Mapping water'!$D$5:$U$352,MATCH($B265,'Mapping water'!$B$5:$B$352,0),MATCH(W$3,'Mapping water'!$D$4:$U$4,0))*$D265</f>
        <v>0</v>
      </c>
      <c r="X265" s="32">
        <f>INDEX('Mapping water'!$D$5:$U$352,MATCH($B265,'Mapping water'!$B$5:$B$352,0),MATCH(X$3,'Mapping water'!$D$4:$U$4,0))*$D265</f>
        <v>0</v>
      </c>
      <c r="Y265" s="32">
        <f>INDEX('Mapping water'!$D$5:$U$352,MATCH($B265,'Mapping water'!$B$5:$B$352,0),MATCH(Y$3,'Mapping water'!$D$4:$U$4,0))*$D265</f>
        <v>0</v>
      </c>
    </row>
    <row r="266" spans="1:25" x14ac:dyDescent="0.45">
      <c r="A266" s="10" t="s">
        <v>393</v>
      </c>
      <c r="B266" s="10" t="s">
        <v>394</v>
      </c>
      <c r="C266" s="10" t="s">
        <v>5</v>
      </c>
      <c r="D266" s="32">
        <f>INDEX('ONS data MYE 5'!$K$6:$K$445, MATCH($B266,'ONS data MYE 5'!$B$6:$B$445,0))</f>
        <v>65657</v>
      </c>
      <c r="E266" s="32">
        <f>INDEX('ONS data MYE 5'!$L$6:$L$445, MATCH($B266,'ONS data MYE 5'!$B$6:$B$445,0))</f>
        <v>67</v>
      </c>
      <c r="F266" s="32">
        <f t="shared" si="8"/>
        <v>4.2046926193909657</v>
      </c>
      <c r="G266" s="32">
        <f t="shared" si="9"/>
        <v>17.679440023560861</v>
      </c>
      <c r="H266" s="32">
        <f>INDEX('Mapping water'!$D$5:$U$352,MATCH($B266,'Mapping water'!$B$5:$B$352,0),MATCH(H$3,'Mapping water'!$D$4:$U$4,0))*$D266</f>
        <v>0</v>
      </c>
      <c r="I266" s="32">
        <f>INDEX('Mapping water'!$D$5:$U$352,MATCH($B266,'Mapping water'!$B$5:$B$352,0),MATCH(I$3,'Mapping water'!$D$4:$U$4,0))*$D266</f>
        <v>0</v>
      </c>
      <c r="J266" s="32">
        <f>INDEX('Mapping water'!$D$5:$U$352,MATCH($B266,'Mapping water'!$B$5:$B$352,0),MATCH(J$3,'Mapping water'!$D$4:$U$4,0))*$D266</f>
        <v>0</v>
      </c>
      <c r="K266" s="32">
        <f>INDEX('Mapping water'!$D$5:$U$352,MATCH($B266,'Mapping water'!$B$5:$B$352,0),MATCH(K$3,'Mapping water'!$D$4:$U$4,0))*$D266</f>
        <v>0</v>
      </c>
      <c r="L266" s="32">
        <f>INDEX('Mapping water'!$D$5:$U$352,MATCH($B266,'Mapping water'!$B$5:$B$352,0),MATCH(L$3,'Mapping water'!$D$4:$U$4,0))*$D266</f>
        <v>0</v>
      </c>
      <c r="M266" s="32">
        <f>INDEX('Mapping water'!$D$5:$U$352,MATCH($B266,'Mapping water'!$B$5:$B$352,0),MATCH(M$3,'Mapping water'!$D$4:$U$4,0))*$D266</f>
        <v>65657</v>
      </c>
      <c r="N266" s="32">
        <f>INDEX('Mapping water'!$D$5:$U$352,MATCH($B266,'Mapping water'!$B$5:$B$352,0),MATCH(N$3,'Mapping water'!$D$4:$U$4,0))*$D266</f>
        <v>0</v>
      </c>
      <c r="O266" s="32">
        <f>INDEX('Mapping water'!$D$5:$U$352,MATCH($B266,'Mapping water'!$B$5:$B$352,0),MATCH(O$3,'Mapping water'!$D$4:$U$4,0))*$D266</f>
        <v>0</v>
      </c>
      <c r="P266" s="32">
        <f>INDEX('Mapping water'!$D$5:$U$352,MATCH($B266,'Mapping water'!$B$5:$B$352,0),MATCH(P$3,'Mapping water'!$D$4:$U$4,0))*$D266</f>
        <v>0</v>
      </c>
      <c r="Q266" s="32">
        <f>INDEX('Mapping water'!$D$5:$U$352,MATCH($B266,'Mapping water'!$B$5:$B$352,0),MATCH(Q$3,'Mapping water'!$D$4:$U$4,0))*$D266</f>
        <v>0</v>
      </c>
      <c r="R266" s="32">
        <f>INDEX('Mapping water'!$D$5:$U$352,MATCH($B266,'Mapping water'!$B$5:$B$352,0),MATCH(R$3,'Mapping water'!$D$4:$U$4,0))*$D266</f>
        <v>0</v>
      </c>
      <c r="S266" s="32">
        <f>INDEX('Mapping water'!$D$5:$U$352,MATCH($B266,'Mapping water'!$B$5:$B$352,0),MATCH(S$3,'Mapping water'!$D$4:$U$4,0))*$D266</f>
        <v>0</v>
      </c>
      <c r="T266" s="32">
        <f>INDEX('Mapping water'!$D$5:$U$352,MATCH($B266,'Mapping water'!$B$5:$B$352,0),MATCH(T$3,'Mapping water'!$D$4:$U$4,0))*$D266</f>
        <v>0</v>
      </c>
      <c r="U266" s="32">
        <f>INDEX('Mapping water'!$D$5:$U$352,MATCH($B266,'Mapping water'!$B$5:$B$352,0),MATCH(U$3,'Mapping water'!$D$4:$U$4,0))*$D266</f>
        <v>0</v>
      </c>
      <c r="V266" s="32">
        <f>INDEX('Mapping water'!$D$5:$U$352,MATCH($B266,'Mapping water'!$B$5:$B$352,0),MATCH(V$3,'Mapping water'!$D$4:$U$4,0))*$D266</f>
        <v>0</v>
      </c>
      <c r="W266" s="32">
        <f>INDEX('Mapping water'!$D$5:$U$352,MATCH($B266,'Mapping water'!$B$5:$B$352,0),MATCH(W$3,'Mapping water'!$D$4:$U$4,0))*$D266</f>
        <v>0</v>
      </c>
      <c r="X266" s="32">
        <f>INDEX('Mapping water'!$D$5:$U$352,MATCH($B266,'Mapping water'!$B$5:$B$352,0),MATCH(X$3,'Mapping water'!$D$4:$U$4,0))*$D266</f>
        <v>0</v>
      </c>
      <c r="Y266" s="32">
        <f>INDEX('Mapping water'!$D$5:$U$352,MATCH($B266,'Mapping water'!$B$5:$B$352,0),MATCH(Y$3,'Mapping water'!$D$4:$U$4,0))*$D266</f>
        <v>0</v>
      </c>
    </row>
    <row r="267" spans="1:25" x14ac:dyDescent="0.45">
      <c r="A267" s="10" t="s">
        <v>395</v>
      </c>
      <c r="B267" s="10" t="s">
        <v>396</v>
      </c>
      <c r="C267" s="10" t="s">
        <v>5</v>
      </c>
      <c r="D267" s="32">
        <f>INDEX('ONS data MYE 5'!$K$6:$K$445, MATCH($B267,'ONS data MYE 5'!$B$6:$B$445,0))</f>
        <v>54343</v>
      </c>
      <c r="E267" s="32">
        <f>INDEX('ONS data MYE 5'!$L$6:$L$445, MATCH($B267,'ONS data MYE 5'!$B$6:$B$445,0))</f>
        <v>47</v>
      </c>
      <c r="F267" s="32">
        <f t="shared" si="8"/>
        <v>3.8501476017100584</v>
      </c>
      <c r="G267" s="32">
        <f t="shared" si="9"/>
        <v>14.823636554953715</v>
      </c>
      <c r="H267" s="32">
        <f>INDEX('Mapping water'!$D$5:$U$352,MATCH($B267,'Mapping water'!$B$5:$B$352,0),MATCH(H$3,'Mapping water'!$D$4:$U$4,0))*$D267</f>
        <v>0</v>
      </c>
      <c r="I267" s="32">
        <f>INDEX('Mapping water'!$D$5:$U$352,MATCH($B267,'Mapping water'!$B$5:$B$352,0),MATCH(I$3,'Mapping water'!$D$4:$U$4,0))*$D267</f>
        <v>0</v>
      </c>
      <c r="J267" s="32">
        <f>INDEX('Mapping water'!$D$5:$U$352,MATCH($B267,'Mapping water'!$B$5:$B$352,0),MATCH(J$3,'Mapping water'!$D$4:$U$4,0))*$D267</f>
        <v>0</v>
      </c>
      <c r="K267" s="32">
        <f>INDEX('Mapping water'!$D$5:$U$352,MATCH($B267,'Mapping water'!$B$5:$B$352,0),MATCH(K$3,'Mapping water'!$D$4:$U$4,0))*$D267</f>
        <v>0</v>
      </c>
      <c r="L267" s="32">
        <f>INDEX('Mapping water'!$D$5:$U$352,MATCH($B267,'Mapping water'!$B$5:$B$352,0),MATCH(L$3,'Mapping water'!$D$4:$U$4,0))*$D267</f>
        <v>0</v>
      </c>
      <c r="M267" s="32">
        <f>INDEX('Mapping water'!$D$5:$U$352,MATCH($B267,'Mapping water'!$B$5:$B$352,0),MATCH(M$3,'Mapping water'!$D$4:$U$4,0))*$D267</f>
        <v>54343</v>
      </c>
      <c r="N267" s="32">
        <f>INDEX('Mapping water'!$D$5:$U$352,MATCH($B267,'Mapping water'!$B$5:$B$352,0),MATCH(N$3,'Mapping water'!$D$4:$U$4,0))*$D267</f>
        <v>0</v>
      </c>
      <c r="O267" s="32">
        <f>INDEX('Mapping water'!$D$5:$U$352,MATCH($B267,'Mapping water'!$B$5:$B$352,0),MATCH(O$3,'Mapping water'!$D$4:$U$4,0))*$D267</f>
        <v>0</v>
      </c>
      <c r="P267" s="32">
        <f>INDEX('Mapping water'!$D$5:$U$352,MATCH($B267,'Mapping water'!$B$5:$B$352,0),MATCH(P$3,'Mapping water'!$D$4:$U$4,0))*$D267</f>
        <v>0</v>
      </c>
      <c r="Q267" s="32">
        <f>INDEX('Mapping water'!$D$5:$U$352,MATCH($B267,'Mapping water'!$B$5:$B$352,0),MATCH(Q$3,'Mapping water'!$D$4:$U$4,0))*$D267</f>
        <v>0</v>
      </c>
      <c r="R267" s="32">
        <f>INDEX('Mapping water'!$D$5:$U$352,MATCH($B267,'Mapping water'!$B$5:$B$352,0),MATCH(R$3,'Mapping water'!$D$4:$U$4,0))*$D267</f>
        <v>0</v>
      </c>
      <c r="S267" s="32">
        <f>INDEX('Mapping water'!$D$5:$U$352,MATCH($B267,'Mapping water'!$B$5:$B$352,0),MATCH(S$3,'Mapping water'!$D$4:$U$4,0))*$D267</f>
        <v>0</v>
      </c>
      <c r="T267" s="32">
        <f>INDEX('Mapping water'!$D$5:$U$352,MATCH($B267,'Mapping water'!$B$5:$B$352,0),MATCH(T$3,'Mapping water'!$D$4:$U$4,0))*$D267</f>
        <v>0</v>
      </c>
      <c r="U267" s="32">
        <f>INDEX('Mapping water'!$D$5:$U$352,MATCH($B267,'Mapping water'!$B$5:$B$352,0),MATCH(U$3,'Mapping water'!$D$4:$U$4,0))*$D267</f>
        <v>0</v>
      </c>
      <c r="V267" s="32">
        <f>INDEX('Mapping water'!$D$5:$U$352,MATCH($B267,'Mapping water'!$B$5:$B$352,0),MATCH(V$3,'Mapping water'!$D$4:$U$4,0))*$D267</f>
        <v>0</v>
      </c>
      <c r="W267" s="32">
        <f>INDEX('Mapping water'!$D$5:$U$352,MATCH($B267,'Mapping water'!$B$5:$B$352,0),MATCH(W$3,'Mapping water'!$D$4:$U$4,0))*$D267</f>
        <v>0</v>
      </c>
      <c r="X267" s="32">
        <f>INDEX('Mapping water'!$D$5:$U$352,MATCH($B267,'Mapping water'!$B$5:$B$352,0),MATCH(X$3,'Mapping water'!$D$4:$U$4,0))*$D267</f>
        <v>0</v>
      </c>
      <c r="Y267" s="32">
        <f>INDEX('Mapping water'!$D$5:$U$352,MATCH($B267,'Mapping water'!$B$5:$B$352,0),MATCH(Y$3,'Mapping water'!$D$4:$U$4,0))*$D267</f>
        <v>0</v>
      </c>
    </row>
    <row r="268" spans="1:25" x14ac:dyDescent="0.45">
      <c r="A268" s="10" t="s">
        <v>437</v>
      </c>
      <c r="B268" s="10" t="s">
        <v>438</v>
      </c>
      <c r="C268" s="10" t="s">
        <v>5</v>
      </c>
      <c r="D268" s="32">
        <f>INDEX('ONS data MYE 5'!$K$6:$K$445, MATCH($B268,'ONS data MYE 5'!$B$6:$B$445,0))</f>
        <v>215991</v>
      </c>
      <c r="E268" s="32">
        <f>INDEX('ONS data MYE 5'!$L$6:$L$445, MATCH($B268,'ONS data MYE 5'!$B$6:$B$445,0))</f>
        <v>939</v>
      </c>
      <c r="F268" s="32">
        <f t="shared" si="8"/>
        <v>6.8448154792082629</v>
      </c>
      <c r="G268" s="32">
        <f t="shared" si="9"/>
        <v>46.851498944409045</v>
      </c>
      <c r="H268" s="32">
        <f>INDEX('Mapping water'!$D$5:$U$352,MATCH($B268,'Mapping water'!$B$5:$B$352,0),MATCH(H$3,'Mapping water'!$D$4:$U$4,0))*$D268</f>
        <v>0</v>
      </c>
      <c r="I268" s="32">
        <f>INDEX('Mapping water'!$D$5:$U$352,MATCH($B268,'Mapping water'!$B$5:$B$352,0),MATCH(I$3,'Mapping water'!$D$4:$U$4,0))*$D268</f>
        <v>0</v>
      </c>
      <c r="J268" s="32">
        <f>INDEX('Mapping water'!$D$5:$U$352,MATCH($B268,'Mapping water'!$B$5:$B$352,0),MATCH(J$3,'Mapping water'!$D$4:$U$4,0))*$D268</f>
        <v>0</v>
      </c>
      <c r="K268" s="32">
        <f>INDEX('Mapping water'!$D$5:$U$352,MATCH($B268,'Mapping water'!$B$5:$B$352,0),MATCH(K$3,'Mapping water'!$D$4:$U$4,0))*$D268</f>
        <v>0</v>
      </c>
      <c r="L268" s="32">
        <f>INDEX('Mapping water'!$D$5:$U$352,MATCH($B268,'Mapping water'!$B$5:$B$352,0),MATCH(L$3,'Mapping water'!$D$4:$U$4,0))*$D268</f>
        <v>0</v>
      </c>
      <c r="M268" s="32">
        <f>INDEX('Mapping water'!$D$5:$U$352,MATCH($B268,'Mapping water'!$B$5:$B$352,0),MATCH(M$3,'Mapping water'!$D$4:$U$4,0))*$D268</f>
        <v>0</v>
      </c>
      <c r="N268" s="32">
        <f>INDEX('Mapping water'!$D$5:$U$352,MATCH($B268,'Mapping water'!$B$5:$B$352,0),MATCH(N$3,'Mapping water'!$D$4:$U$4,0))*$D268</f>
        <v>215991</v>
      </c>
      <c r="O268" s="32">
        <f>INDEX('Mapping water'!$D$5:$U$352,MATCH($B268,'Mapping water'!$B$5:$B$352,0),MATCH(O$3,'Mapping water'!$D$4:$U$4,0))*$D268</f>
        <v>0</v>
      </c>
      <c r="P268" s="32">
        <f>INDEX('Mapping water'!$D$5:$U$352,MATCH($B268,'Mapping water'!$B$5:$B$352,0),MATCH(P$3,'Mapping water'!$D$4:$U$4,0))*$D268</f>
        <v>0</v>
      </c>
      <c r="Q268" s="32">
        <f>INDEX('Mapping water'!$D$5:$U$352,MATCH($B268,'Mapping water'!$B$5:$B$352,0),MATCH(Q$3,'Mapping water'!$D$4:$U$4,0))*$D268</f>
        <v>0</v>
      </c>
      <c r="R268" s="32">
        <f>INDEX('Mapping water'!$D$5:$U$352,MATCH($B268,'Mapping water'!$B$5:$B$352,0),MATCH(R$3,'Mapping water'!$D$4:$U$4,0))*$D268</f>
        <v>0</v>
      </c>
      <c r="S268" s="32">
        <f>INDEX('Mapping water'!$D$5:$U$352,MATCH($B268,'Mapping water'!$B$5:$B$352,0),MATCH(S$3,'Mapping water'!$D$4:$U$4,0))*$D268</f>
        <v>0</v>
      </c>
      <c r="T268" s="32">
        <f>INDEX('Mapping water'!$D$5:$U$352,MATCH($B268,'Mapping water'!$B$5:$B$352,0),MATCH(T$3,'Mapping water'!$D$4:$U$4,0))*$D268</f>
        <v>0</v>
      </c>
      <c r="U268" s="32">
        <f>INDEX('Mapping water'!$D$5:$U$352,MATCH($B268,'Mapping water'!$B$5:$B$352,0),MATCH(U$3,'Mapping water'!$D$4:$U$4,0))*$D268</f>
        <v>0</v>
      </c>
      <c r="V268" s="32">
        <f>INDEX('Mapping water'!$D$5:$U$352,MATCH($B268,'Mapping water'!$B$5:$B$352,0),MATCH(V$3,'Mapping water'!$D$4:$U$4,0))*$D268</f>
        <v>0</v>
      </c>
      <c r="W268" s="32">
        <f>INDEX('Mapping water'!$D$5:$U$352,MATCH($B268,'Mapping water'!$B$5:$B$352,0),MATCH(W$3,'Mapping water'!$D$4:$U$4,0))*$D268</f>
        <v>0</v>
      </c>
      <c r="X268" s="32">
        <f>INDEX('Mapping water'!$D$5:$U$352,MATCH($B268,'Mapping water'!$B$5:$B$352,0),MATCH(X$3,'Mapping water'!$D$4:$U$4,0))*$D268</f>
        <v>0</v>
      </c>
      <c r="Y268" s="32">
        <f>INDEX('Mapping water'!$D$5:$U$352,MATCH($B268,'Mapping water'!$B$5:$B$352,0),MATCH(Y$3,'Mapping water'!$D$4:$U$4,0))*$D268</f>
        <v>0</v>
      </c>
    </row>
    <row r="269" spans="1:25" x14ac:dyDescent="0.45">
      <c r="A269" s="10" t="s">
        <v>451</v>
      </c>
      <c r="B269" s="10" t="s">
        <v>452</v>
      </c>
      <c r="C269" s="10" t="s">
        <v>5</v>
      </c>
      <c r="D269" s="32">
        <f>INDEX('ONS data MYE 5'!$K$6:$K$445, MATCH($B269,'ONS data MYE 5'!$B$6:$B$445,0))</f>
        <v>84920</v>
      </c>
      <c r="E269" s="32">
        <f>INDEX('ONS data MYE 5'!$L$6:$L$445, MATCH($B269,'ONS data MYE 5'!$B$6:$B$445,0))</f>
        <v>73</v>
      </c>
      <c r="F269" s="32">
        <f t="shared" si="8"/>
        <v>4.290459441148391</v>
      </c>
      <c r="G269" s="32">
        <f t="shared" si="9"/>
        <v>18.408042216139364</v>
      </c>
      <c r="H269" s="32">
        <f>INDEX('Mapping water'!$D$5:$U$352,MATCH($B269,'Mapping water'!$B$5:$B$352,0),MATCH(H$3,'Mapping water'!$D$4:$U$4,0))*$D269</f>
        <v>0</v>
      </c>
      <c r="I269" s="32">
        <f>INDEX('Mapping water'!$D$5:$U$352,MATCH($B269,'Mapping water'!$B$5:$B$352,0),MATCH(I$3,'Mapping water'!$D$4:$U$4,0))*$D269</f>
        <v>0</v>
      </c>
      <c r="J269" s="32">
        <f>INDEX('Mapping water'!$D$5:$U$352,MATCH($B269,'Mapping water'!$B$5:$B$352,0),MATCH(J$3,'Mapping water'!$D$4:$U$4,0))*$D269</f>
        <v>0</v>
      </c>
      <c r="K269" s="32">
        <f>INDEX('Mapping water'!$D$5:$U$352,MATCH($B269,'Mapping water'!$B$5:$B$352,0),MATCH(K$3,'Mapping water'!$D$4:$U$4,0))*$D269</f>
        <v>0</v>
      </c>
      <c r="L269" s="32">
        <f>INDEX('Mapping water'!$D$5:$U$352,MATCH($B269,'Mapping water'!$B$5:$B$352,0),MATCH(L$3,'Mapping water'!$D$4:$U$4,0))*$D269</f>
        <v>0</v>
      </c>
      <c r="M269" s="32">
        <f>INDEX('Mapping water'!$D$5:$U$352,MATCH($B269,'Mapping water'!$B$5:$B$352,0),MATCH(M$3,'Mapping water'!$D$4:$U$4,0))*$D269</f>
        <v>0</v>
      </c>
      <c r="N269" s="32">
        <f>INDEX('Mapping water'!$D$5:$U$352,MATCH($B269,'Mapping water'!$B$5:$B$352,0),MATCH(N$3,'Mapping water'!$D$4:$U$4,0))*$D269</f>
        <v>77277.2</v>
      </c>
      <c r="O269" s="32">
        <f>INDEX('Mapping water'!$D$5:$U$352,MATCH($B269,'Mapping water'!$B$5:$B$352,0),MATCH(O$3,'Mapping water'!$D$4:$U$4,0))*$D269</f>
        <v>0</v>
      </c>
      <c r="P269" s="32">
        <f>INDEX('Mapping water'!$D$5:$U$352,MATCH($B269,'Mapping water'!$B$5:$B$352,0),MATCH(P$3,'Mapping water'!$D$4:$U$4,0))*$D269</f>
        <v>0</v>
      </c>
      <c r="Q269" s="32">
        <f>INDEX('Mapping water'!$D$5:$U$352,MATCH($B269,'Mapping water'!$B$5:$B$352,0),MATCH(Q$3,'Mapping water'!$D$4:$U$4,0))*$D269</f>
        <v>0</v>
      </c>
      <c r="R269" s="32">
        <f>INDEX('Mapping water'!$D$5:$U$352,MATCH($B269,'Mapping water'!$B$5:$B$352,0),MATCH(R$3,'Mapping water'!$D$4:$U$4,0))*$D269</f>
        <v>0</v>
      </c>
      <c r="S269" s="32">
        <f>INDEX('Mapping water'!$D$5:$U$352,MATCH($B269,'Mapping water'!$B$5:$B$352,0),MATCH(S$3,'Mapping water'!$D$4:$U$4,0))*$D269</f>
        <v>7642.7999999999993</v>
      </c>
      <c r="T269" s="32">
        <f>INDEX('Mapping water'!$D$5:$U$352,MATCH($B269,'Mapping water'!$B$5:$B$352,0),MATCH(T$3,'Mapping water'!$D$4:$U$4,0))*$D269</f>
        <v>0</v>
      </c>
      <c r="U269" s="32">
        <f>INDEX('Mapping water'!$D$5:$U$352,MATCH($B269,'Mapping water'!$B$5:$B$352,0),MATCH(U$3,'Mapping water'!$D$4:$U$4,0))*$D269</f>
        <v>0</v>
      </c>
      <c r="V269" s="32">
        <f>INDEX('Mapping water'!$D$5:$U$352,MATCH($B269,'Mapping water'!$B$5:$B$352,0),MATCH(V$3,'Mapping water'!$D$4:$U$4,0))*$D269</f>
        <v>0</v>
      </c>
      <c r="W269" s="32">
        <f>INDEX('Mapping water'!$D$5:$U$352,MATCH($B269,'Mapping water'!$B$5:$B$352,0),MATCH(W$3,'Mapping water'!$D$4:$U$4,0))*$D269</f>
        <v>0</v>
      </c>
      <c r="X269" s="32">
        <f>INDEX('Mapping water'!$D$5:$U$352,MATCH($B269,'Mapping water'!$B$5:$B$352,0),MATCH(X$3,'Mapping water'!$D$4:$U$4,0))*$D269</f>
        <v>0</v>
      </c>
      <c r="Y269" s="32">
        <f>INDEX('Mapping water'!$D$5:$U$352,MATCH($B269,'Mapping water'!$B$5:$B$352,0),MATCH(Y$3,'Mapping water'!$D$4:$U$4,0))*$D269</f>
        <v>0</v>
      </c>
    </row>
    <row r="270" spans="1:25" x14ac:dyDescent="0.45">
      <c r="A270" s="10" t="s">
        <v>645</v>
      </c>
      <c r="B270" s="10" t="s">
        <v>646</v>
      </c>
      <c r="C270" s="10" t="s">
        <v>5</v>
      </c>
      <c r="D270" s="32">
        <f>INDEX('ONS data MYE 5'!$K$6:$K$445, MATCH($B270,'ONS data MYE 5'!$B$6:$B$445,0))</f>
        <v>484560</v>
      </c>
      <c r="E270" s="32">
        <f>INDEX('ONS data MYE 5'!$L$6:$L$445, MATCH($B270,'ONS data MYE 5'!$B$6:$B$445,0))</f>
        <v>149</v>
      </c>
      <c r="F270" s="32">
        <f t="shared" si="8"/>
        <v>5.0039463059454592</v>
      </c>
      <c r="G270" s="32">
        <f t="shared" si="9"/>
        <v>25.039478632785208</v>
      </c>
      <c r="H270" s="32">
        <f>INDEX('Mapping water'!$D$5:$U$352,MATCH($B270,'Mapping water'!$B$5:$B$352,0),MATCH(H$3,'Mapping water'!$D$4:$U$4,0))*$D270</f>
        <v>0</v>
      </c>
      <c r="I270" s="32">
        <f>INDEX('Mapping water'!$D$5:$U$352,MATCH($B270,'Mapping water'!$B$5:$B$352,0),MATCH(I$3,'Mapping water'!$D$4:$U$4,0))*$D270</f>
        <v>0</v>
      </c>
      <c r="J270" s="32">
        <f>INDEX('Mapping water'!$D$5:$U$352,MATCH($B270,'Mapping water'!$B$5:$B$352,0),MATCH(J$3,'Mapping water'!$D$4:$U$4,0))*$D270</f>
        <v>0</v>
      </c>
      <c r="K270" s="32">
        <f>INDEX('Mapping water'!$D$5:$U$352,MATCH($B270,'Mapping water'!$B$5:$B$352,0),MATCH(K$3,'Mapping water'!$D$4:$U$4,0))*$D270</f>
        <v>0</v>
      </c>
      <c r="L270" s="32">
        <f>INDEX('Mapping water'!$D$5:$U$352,MATCH($B270,'Mapping water'!$B$5:$B$352,0),MATCH(L$3,'Mapping water'!$D$4:$U$4,0))*$D270</f>
        <v>0</v>
      </c>
      <c r="M270" s="32">
        <f>INDEX('Mapping water'!$D$5:$U$352,MATCH($B270,'Mapping water'!$B$5:$B$352,0),MATCH(M$3,'Mapping water'!$D$4:$U$4,0))*$D270</f>
        <v>0</v>
      </c>
      <c r="N270" s="32">
        <f>INDEX('Mapping water'!$D$5:$U$352,MATCH($B270,'Mapping water'!$B$5:$B$352,0),MATCH(N$3,'Mapping water'!$D$4:$U$4,0))*$D270</f>
        <v>58147.199999999997</v>
      </c>
      <c r="O270" s="32">
        <f>INDEX('Mapping water'!$D$5:$U$352,MATCH($B270,'Mapping water'!$B$5:$B$352,0),MATCH(O$3,'Mapping water'!$D$4:$U$4,0))*$D270</f>
        <v>0</v>
      </c>
      <c r="P270" s="32">
        <f>INDEX('Mapping water'!$D$5:$U$352,MATCH($B270,'Mapping water'!$B$5:$B$352,0),MATCH(P$3,'Mapping water'!$D$4:$U$4,0))*$D270</f>
        <v>426412.79999999999</v>
      </c>
      <c r="Q270" s="32">
        <f>INDEX('Mapping water'!$D$5:$U$352,MATCH($B270,'Mapping water'!$B$5:$B$352,0),MATCH(Q$3,'Mapping water'!$D$4:$U$4,0))*$D270</f>
        <v>0</v>
      </c>
      <c r="R270" s="32">
        <f>INDEX('Mapping water'!$D$5:$U$352,MATCH($B270,'Mapping water'!$B$5:$B$352,0),MATCH(R$3,'Mapping water'!$D$4:$U$4,0))*$D270</f>
        <v>0</v>
      </c>
      <c r="S270" s="32">
        <f>INDEX('Mapping water'!$D$5:$U$352,MATCH($B270,'Mapping water'!$B$5:$B$352,0),MATCH(S$3,'Mapping water'!$D$4:$U$4,0))*$D270</f>
        <v>0</v>
      </c>
      <c r="T270" s="32">
        <f>INDEX('Mapping water'!$D$5:$U$352,MATCH($B270,'Mapping water'!$B$5:$B$352,0),MATCH(T$3,'Mapping water'!$D$4:$U$4,0))*$D270</f>
        <v>0</v>
      </c>
      <c r="U270" s="32">
        <f>INDEX('Mapping water'!$D$5:$U$352,MATCH($B270,'Mapping water'!$B$5:$B$352,0),MATCH(U$3,'Mapping water'!$D$4:$U$4,0))*$D270</f>
        <v>0</v>
      </c>
      <c r="V270" s="32">
        <f>INDEX('Mapping water'!$D$5:$U$352,MATCH($B270,'Mapping water'!$B$5:$B$352,0),MATCH(V$3,'Mapping water'!$D$4:$U$4,0))*$D270</f>
        <v>0</v>
      </c>
      <c r="W270" s="32">
        <f>INDEX('Mapping water'!$D$5:$U$352,MATCH($B270,'Mapping water'!$B$5:$B$352,0),MATCH(W$3,'Mapping water'!$D$4:$U$4,0))*$D270</f>
        <v>0</v>
      </c>
      <c r="X270" s="32">
        <f>INDEX('Mapping water'!$D$5:$U$352,MATCH($B270,'Mapping water'!$B$5:$B$352,0),MATCH(X$3,'Mapping water'!$D$4:$U$4,0))*$D270</f>
        <v>0</v>
      </c>
      <c r="Y270" s="32">
        <f>INDEX('Mapping water'!$D$5:$U$352,MATCH($B270,'Mapping water'!$B$5:$B$352,0),MATCH(Y$3,'Mapping water'!$D$4:$U$4,0))*$D270</f>
        <v>0</v>
      </c>
    </row>
    <row r="271" spans="1:25" x14ac:dyDescent="0.45">
      <c r="A271" s="10" t="s">
        <v>647</v>
      </c>
      <c r="B271" s="10" t="s">
        <v>648</v>
      </c>
      <c r="C271" s="10" t="s">
        <v>5</v>
      </c>
      <c r="D271" s="32">
        <f>INDEX('ONS data MYE 5'!$K$6:$K$445, MATCH($B271,'ONS data MYE 5'!$B$6:$B$445,0))</f>
        <v>69978</v>
      </c>
      <c r="E271" s="32">
        <f>INDEX('ONS data MYE 5'!$L$6:$L$445, MATCH($B271,'ONS data MYE 5'!$B$6:$B$445,0))</f>
        <v>115</v>
      </c>
      <c r="F271" s="32">
        <f t="shared" si="8"/>
        <v>4.7449321283632502</v>
      </c>
      <c r="G271" s="32">
        <f t="shared" si="9"/>
        <v>22.514380902773802</v>
      </c>
      <c r="H271" s="32">
        <f>INDEX('Mapping water'!$D$5:$U$352,MATCH($B271,'Mapping water'!$B$5:$B$352,0),MATCH(H$3,'Mapping water'!$D$4:$U$4,0))*$D271</f>
        <v>0</v>
      </c>
      <c r="I271" s="32">
        <f>INDEX('Mapping water'!$D$5:$U$352,MATCH($B271,'Mapping water'!$B$5:$B$352,0),MATCH(I$3,'Mapping water'!$D$4:$U$4,0))*$D271</f>
        <v>0</v>
      </c>
      <c r="J271" s="32">
        <f>INDEX('Mapping water'!$D$5:$U$352,MATCH($B271,'Mapping water'!$B$5:$B$352,0),MATCH(J$3,'Mapping water'!$D$4:$U$4,0))*$D271</f>
        <v>0</v>
      </c>
      <c r="K271" s="32">
        <f>INDEX('Mapping water'!$D$5:$U$352,MATCH($B271,'Mapping water'!$B$5:$B$352,0),MATCH(K$3,'Mapping water'!$D$4:$U$4,0))*$D271</f>
        <v>0</v>
      </c>
      <c r="L271" s="32">
        <f>INDEX('Mapping water'!$D$5:$U$352,MATCH($B271,'Mapping water'!$B$5:$B$352,0),MATCH(L$3,'Mapping water'!$D$4:$U$4,0))*$D271</f>
        <v>0</v>
      </c>
      <c r="M271" s="32">
        <f>INDEX('Mapping water'!$D$5:$U$352,MATCH($B271,'Mapping water'!$B$5:$B$352,0),MATCH(M$3,'Mapping water'!$D$4:$U$4,0))*$D271</f>
        <v>0</v>
      </c>
      <c r="N271" s="32">
        <f>INDEX('Mapping water'!$D$5:$U$352,MATCH($B271,'Mapping water'!$B$5:$B$352,0),MATCH(N$3,'Mapping water'!$D$4:$U$4,0))*$D271</f>
        <v>0</v>
      </c>
      <c r="O271" s="32">
        <f>INDEX('Mapping water'!$D$5:$U$352,MATCH($B271,'Mapping water'!$B$5:$B$352,0),MATCH(O$3,'Mapping water'!$D$4:$U$4,0))*$D271</f>
        <v>0</v>
      </c>
      <c r="P271" s="32">
        <f>INDEX('Mapping water'!$D$5:$U$352,MATCH($B271,'Mapping water'!$B$5:$B$352,0),MATCH(P$3,'Mapping water'!$D$4:$U$4,0))*$D271</f>
        <v>69978</v>
      </c>
      <c r="Q271" s="32">
        <f>INDEX('Mapping water'!$D$5:$U$352,MATCH($B271,'Mapping water'!$B$5:$B$352,0),MATCH(Q$3,'Mapping water'!$D$4:$U$4,0))*$D271</f>
        <v>0</v>
      </c>
      <c r="R271" s="32">
        <f>INDEX('Mapping water'!$D$5:$U$352,MATCH($B271,'Mapping water'!$B$5:$B$352,0),MATCH(R$3,'Mapping water'!$D$4:$U$4,0))*$D271</f>
        <v>0</v>
      </c>
      <c r="S271" s="32">
        <f>INDEX('Mapping water'!$D$5:$U$352,MATCH($B271,'Mapping water'!$B$5:$B$352,0),MATCH(S$3,'Mapping water'!$D$4:$U$4,0))*$D271</f>
        <v>0</v>
      </c>
      <c r="T271" s="32">
        <f>INDEX('Mapping water'!$D$5:$U$352,MATCH($B271,'Mapping water'!$B$5:$B$352,0),MATCH(T$3,'Mapping water'!$D$4:$U$4,0))*$D271</f>
        <v>0</v>
      </c>
      <c r="U271" s="32">
        <f>INDEX('Mapping water'!$D$5:$U$352,MATCH($B271,'Mapping water'!$B$5:$B$352,0),MATCH(U$3,'Mapping water'!$D$4:$U$4,0))*$D271</f>
        <v>0</v>
      </c>
      <c r="V271" s="32">
        <f>INDEX('Mapping water'!$D$5:$U$352,MATCH($B271,'Mapping water'!$B$5:$B$352,0),MATCH(V$3,'Mapping water'!$D$4:$U$4,0))*$D271</f>
        <v>0</v>
      </c>
      <c r="W271" s="32">
        <f>INDEX('Mapping water'!$D$5:$U$352,MATCH($B271,'Mapping water'!$B$5:$B$352,0),MATCH(W$3,'Mapping water'!$D$4:$U$4,0))*$D271</f>
        <v>0</v>
      </c>
      <c r="X271" s="32">
        <f>INDEX('Mapping water'!$D$5:$U$352,MATCH($B271,'Mapping water'!$B$5:$B$352,0),MATCH(X$3,'Mapping water'!$D$4:$U$4,0))*$D271</f>
        <v>0</v>
      </c>
      <c r="Y271" s="32">
        <f>INDEX('Mapping water'!$D$5:$U$352,MATCH($B271,'Mapping water'!$B$5:$B$352,0),MATCH(Y$3,'Mapping water'!$D$4:$U$4,0))*$D271</f>
        <v>0</v>
      </c>
    </row>
    <row r="272" spans="1:25" x14ac:dyDescent="0.45">
      <c r="A272" s="10" t="s">
        <v>649</v>
      </c>
      <c r="B272" s="10" t="s">
        <v>650</v>
      </c>
      <c r="C272" s="10" t="s">
        <v>5</v>
      </c>
      <c r="D272" s="32">
        <f>INDEX('ONS data MYE 5'!$K$6:$K$445, MATCH($B272,'ONS data MYE 5'!$B$6:$B$445,0))</f>
        <v>45703</v>
      </c>
      <c r="E272" s="32">
        <f>INDEX('ONS data MYE 5'!$L$6:$L$445, MATCH($B272,'ONS data MYE 5'!$B$6:$B$445,0))</f>
        <v>113</v>
      </c>
      <c r="F272" s="32">
        <f t="shared" si="8"/>
        <v>4.7273878187123408</v>
      </c>
      <c r="G272" s="32">
        <f t="shared" si="9"/>
        <v>22.348195588509824</v>
      </c>
      <c r="H272" s="32">
        <f>INDEX('Mapping water'!$D$5:$U$352,MATCH($B272,'Mapping water'!$B$5:$B$352,0),MATCH(H$3,'Mapping water'!$D$4:$U$4,0))*$D272</f>
        <v>0</v>
      </c>
      <c r="I272" s="32">
        <f>INDEX('Mapping water'!$D$5:$U$352,MATCH($B272,'Mapping water'!$B$5:$B$352,0),MATCH(I$3,'Mapping water'!$D$4:$U$4,0))*$D272</f>
        <v>0</v>
      </c>
      <c r="J272" s="32">
        <f>INDEX('Mapping water'!$D$5:$U$352,MATCH($B272,'Mapping water'!$B$5:$B$352,0),MATCH(J$3,'Mapping water'!$D$4:$U$4,0))*$D272</f>
        <v>0</v>
      </c>
      <c r="K272" s="32">
        <f>INDEX('Mapping water'!$D$5:$U$352,MATCH($B272,'Mapping water'!$B$5:$B$352,0),MATCH(K$3,'Mapping water'!$D$4:$U$4,0))*$D272</f>
        <v>0</v>
      </c>
      <c r="L272" s="32">
        <f>INDEX('Mapping water'!$D$5:$U$352,MATCH($B272,'Mapping water'!$B$5:$B$352,0),MATCH(L$3,'Mapping water'!$D$4:$U$4,0))*$D272</f>
        <v>0</v>
      </c>
      <c r="M272" s="32">
        <f>INDEX('Mapping water'!$D$5:$U$352,MATCH($B272,'Mapping water'!$B$5:$B$352,0),MATCH(M$3,'Mapping water'!$D$4:$U$4,0))*$D272</f>
        <v>0</v>
      </c>
      <c r="N272" s="32">
        <f>INDEX('Mapping water'!$D$5:$U$352,MATCH($B272,'Mapping water'!$B$5:$B$352,0),MATCH(N$3,'Mapping water'!$D$4:$U$4,0))*$D272</f>
        <v>0</v>
      </c>
      <c r="O272" s="32">
        <f>INDEX('Mapping water'!$D$5:$U$352,MATCH($B272,'Mapping water'!$B$5:$B$352,0),MATCH(O$3,'Mapping water'!$D$4:$U$4,0))*$D272</f>
        <v>0</v>
      </c>
      <c r="P272" s="32">
        <f>INDEX('Mapping water'!$D$5:$U$352,MATCH($B272,'Mapping water'!$B$5:$B$352,0),MATCH(P$3,'Mapping water'!$D$4:$U$4,0))*$D272</f>
        <v>45703</v>
      </c>
      <c r="Q272" s="32">
        <f>INDEX('Mapping water'!$D$5:$U$352,MATCH($B272,'Mapping water'!$B$5:$B$352,0),MATCH(Q$3,'Mapping water'!$D$4:$U$4,0))*$D272</f>
        <v>0</v>
      </c>
      <c r="R272" s="32">
        <f>INDEX('Mapping water'!$D$5:$U$352,MATCH($B272,'Mapping water'!$B$5:$B$352,0),MATCH(R$3,'Mapping water'!$D$4:$U$4,0))*$D272</f>
        <v>0</v>
      </c>
      <c r="S272" s="32">
        <f>INDEX('Mapping water'!$D$5:$U$352,MATCH($B272,'Mapping water'!$B$5:$B$352,0),MATCH(S$3,'Mapping water'!$D$4:$U$4,0))*$D272</f>
        <v>0</v>
      </c>
      <c r="T272" s="32">
        <f>INDEX('Mapping water'!$D$5:$U$352,MATCH($B272,'Mapping water'!$B$5:$B$352,0),MATCH(T$3,'Mapping water'!$D$4:$U$4,0))*$D272</f>
        <v>0</v>
      </c>
      <c r="U272" s="32">
        <f>INDEX('Mapping water'!$D$5:$U$352,MATCH($B272,'Mapping water'!$B$5:$B$352,0),MATCH(U$3,'Mapping water'!$D$4:$U$4,0))*$D272</f>
        <v>0</v>
      </c>
      <c r="V272" s="32">
        <f>INDEX('Mapping water'!$D$5:$U$352,MATCH($B272,'Mapping water'!$B$5:$B$352,0),MATCH(V$3,'Mapping water'!$D$4:$U$4,0))*$D272</f>
        <v>0</v>
      </c>
      <c r="W272" s="32">
        <f>INDEX('Mapping water'!$D$5:$U$352,MATCH($B272,'Mapping water'!$B$5:$B$352,0),MATCH(W$3,'Mapping water'!$D$4:$U$4,0))*$D272</f>
        <v>0</v>
      </c>
      <c r="X272" s="32">
        <f>INDEX('Mapping water'!$D$5:$U$352,MATCH($B272,'Mapping water'!$B$5:$B$352,0),MATCH(X$3,'Mapping water'!$D$4:$U$4,0))*$D272</f>
        <v>0</v>
      </c>
      <c r="Y272" s="32">
        <f>INDEX('Mapping water'!$D$5:$U$352,MATCH($B272,'Mapping water'!$B$5:$B$352,0),MATCH(Y$3,'Mapping water'!$D$4:$U$4,0))*$D272</f>
        <v>0</v>
      </c>
    </row>
    <row r="273" spans="1:25" x14ac:dyDescent="0.45">
      <c r="A273" s="10" t="s">
        <v>651</v>
      </c>
      <c r="B273" s="10" t="s">
        <v>652</v>
      </c>
      <c r="C273" s="10" t="s">
        <v>5</v>
      </c>
      <c r="D273" s="32">
        <f>INDEX('ONS data MYE 5'!$K$6:$K$445, MATCH($B273,'ONS data MYE 5'!$B$6:$B$445,0))</f>
        <v>100549</v>
      </c>
      <c r="E273" s="32">
        <f>INDEX('ONS data MYE 5'!$L$6:$L$445, MATCH($B273,'ONS data MYE 5'!$B$6:$B$445,0))</f>
        <v>93</v>
      </c>
      <c r="F273" s="32">
        <f t="shared" si="8"/>
        <v>4.5325994931532563</v>
      </c>
      <c r="G273" s="32">
        <f t="shared" si="9"/>
        <v>20.544458165333154</v>
      </c>
      <c r="H273" s="32">
        <f>INDEX('Mapping water'!$D$5:$U$352,MATCH($B273,'Mapping water'!$B$5:$B$352,0),MATCH(H$3,'Mapping water'!$D$4:$U$4,0))*$D273</f>
        <v>0</v>
      </c>
      <c r="I273" s="32">
        <f>INDEX('Mapping water'!$D$5:$U$352,MATCH($B273,'Mapping water'!$B$5:$B$352,0),MATCH(I$3,'Mapping water'!$D$4:$U$4,0))*$D273</f>
        <v>0</v>
      </c>
      <c r="J273" s="32">
        <f>INDEX('Mapping water'!$D$5:$U$352,MATCH($B273,'Mapping water'!$B$5:$B$352,0),MATCH(J$3,'Mapping water'!$D$4:$U$4,0))*$D273</f>
        <v>0</v>
      </c>
      <c r="K273" s="32">
        <f>INDEX('Mapping water'!$D$5:$U$352,MATCH($B273,'Mapping water'!$B$5:$B$352,0),MATCH(K$3,'Mapping water'!$D$4:$U$4,0))*$D273</f>
        <v>0</v>
      </c>
      <c r="L273" s="32">
        <f>INDEX('Mapping water'!$D$5:$U$352,MATCH($B273,'Mapping water'!$B$5:$B$352,0),MATCH(L$3,'Mapping water'!$D$4:$U$4,0))*$D273</f>
        <v>0</v>
      </c>
      <c r="M273" s="32">
        <f>INDEX('Mapping water'!$D$5:$U$352,MATCH($B273,'Mapping water'!$B$5:$B$352,0),MATCH(M$3,'Mapping water'!$D$4:$U$4,0))*$D273</f>
        <v>5027.4500000000007</v>
      </c>
      <c r="N273" s="32">
        <f>INDEX('Mapping water'!$D$5:$U$352,MATCH($B273,'Mapping water'!$B$5:$B$352,0),MATCH(N$3,'Mapping water'!$D$4:$U$4,0))*$D273</f>
        <v>0</v>
      </c>
      <c r="O273" s="32">
        <f>INDEX('Mapping water'!$D$5:$U$352,MATCH($B273,'Mapping water'!$B$5:$B$352,0),MATCH(O$3,'Mapping water'!$D$4:$U$4,0))*$D273</f>
        <v>0</v>
      </c>
      <c r="P273" s="32">
        <f>INDEX('Mapping water'!$D$5:$U$352,MATCH($B273,'Mapping water'!$B$5:$B$352,0),MATCH(P$3,'Mapping water'!$D$4:$U$4,0))*$D273</f>
        <v>91901.785999999993</v>
      </c>
      <c r="Q273" s="32">
        <f>INDEX('Mapping water'!$D$5:$U$352,MATCH($B273,'Mapping water'!$B$5:$B$352,0),MATCH(Q$3,'Mapping water'!$D$4:$U$4,0))*$D273</f>
        <v>0</v>
      </c>
      <c r="R273" s="32">
        <f>INDEX('Mapping water'!$D$5:$U$352,MATCH($B273,'Mapping water'!$B$5:$B$352,0),MATCH(R$3,'Mapping water'!$D$4:$U$4,0))*$D273</f>
        <v>0</v>
      </c>
      <c r="S273" s="32">
        <f>INDEX('Mapping water'!$D$5:$U$352,MATCH($B273,'Mapping water'!$B$5:$B$352,0),MATCH(S$3,'Mapping water'!$D$4:$U$4,0))*$D273</f>
        <v>0</v>
      </c>
      <c r="T273" s="32">
        <f>INDEX('Mapping water'!$D$5:$U$352,MATCH($B273,'Mapping water'!$B$5:$B$352,0),MATCH(T$3,'Mapping water'!$D$4:$U$4,0))*$D273</f>
        <v>0</v>
      </c>
      <c r="U273" s="32">
        <f>INDEX('Mapping water'!$D$5:$U$352,MATCH($B273,'Mapping water'!$B$5:$B$352,0),MATCH(U$3,'Mapping water'!$D$4:$U$4,0))*$D273</f>
        <v>0</v>
      </c>
      <c r="V273" s="32">
        <f>INDEX('Mapping water'!$D$5:$U$352,MATCH($B273,'Mapping water'!$B$5:$B$352,0),MATCH(V$3,'Mapping water'!$D$4:$U$4,0))*$D273</f>
        <v>3619.7639999999997</v>
      </c>
      <c r="W273" s="32">
        <f>INDEX('Mapping water'!$D$5:$U$352,MATCH($B273,'Mapping water'!$B$5:$B$352,0),MATCH(W$3,'Mapping water'!$D$4:$U$4,0))*$D273</f>
        <v>0</v>
      </c>
      <c r="X273" s="32">
        <f>INDEX('Mapping water'!$D$5:$U$352,MATCH($B273,'Mapping water'!$B$5:$B$352,0),MATCH(X$3,'Mapping water'!$D$4:$U$4,0))*$D273</f>
        <v>0</v>
      </c>
      <c r="Y273" s="32">
        <f>INDEX('Mapping water'!$D$5:$U$352,MATCH($B273,'Mapping water'!$B$5:$B$352,0),MATCH(Y$3,'Mapping water'!$D$4:$U$4,0))*$D273</f>
        <v>0</v>
      </c>
    </row>
    <row r="274" spans="1:25" x14ac:dyDescent="0.45">
      <c r="A274" s="10" t="s">
        <v>653</v>
      </c>
      <c r="B274" s="10" t="s">
        <v>654</v>
      </c>
      <c r="C274" s="10" t="s">
        <v>5</v>
      </c>
      <c r="D274" s="32">
        <f>INDEX('ONS data MYE 5'!$K$6:$K$445, MATCH($B274,'ONS data MYE 5'!$B$6:$B$445,0))</f>
        <v>65051</v>
      </c>
      <c r="E274" s="32">
        <f>INDEX('ONS data MYE 5'!$L$6:$L$445, MATCH($B274,'ONS data MYE 5'!$B$6:$B$445,0))</f>
        <v>1557</v>
      </c>
      <c r="F274" s="32">
        <f t="shared" si="8"/>
        <v>7.3505161718339984</v>
      </c>
      <c r="G274" s="32">
        <f t="shared" si="9"/>
        <v>54.030087992393142</v>
      </c>
      <c r="H274" s="32">
        <f>INDEX('Mapping water'!$D$5:$U$352,MATCH($B274,'Mapping water'!$B$5:$B$352,0),MATCH(H$3,'Mapping water'!$D$4:$U$4,0))*$D274</f>
        <v>0</v>
      </c>
      <c r="I274" s="32">
        <f>INDEX('Mapping water'!$D$5:$U$352,MATCH($B274,'Mapping water'!$B$5:$B$352,0),MATCH(I$3,'Mapping water'!$D$4:$U$4,0))*$D274</f>
        <v>0</v>
      </c>
      <c r="J274" s="32">
        <f>INDEX('Mapping water'!$D$5:$U$352,MATCH($B274,'Mapping water'!$B$5:$B$352,0),MATCH(J$3,'Mapping water'!$D$4:$U$4,0))*$D274</f>
        <v>0</v>
      </c>
      <c r="K274" s="32">
        <f>INDEX('Mapping water'!$D$5:$U$352,MATCH($B274,'Mapping water'!$B$5:$B$352,0),MATCH(K$3,'Mapping water'!$D$4:$U$4,0))*$D274</f>
        <v>0</v>
      </c>
      <c r="L274" s="32">
        <f>INDEX('Mapping water'!$D$5:$U$352,MATCH($B274,'Mapping water'!$B$5:$B$352,0),MATCH(L$3,'Mapping water'!$D$4:$U$4,0))*$D274</f>
        <v>0</v>
      </c>
      <c r="M274" s="32">
        <f>INDEX('Mapping water'!$D$5:$U$352,MATCH($B274,'Mapping water'!$B$5:$B$352,0),MATCH(M$3,'Mapping water'!$D$4:$U$4,0))*$D274</f>
        <v>0</v>
      </c>
      <c r="N274" s="32">
        <f>INDEX('Mapping water'!$D$5:$U$352,MATCH($B274,'Mapping water'!$B$5:$B$352,0),MATCH(N$3,'Mapping water'!$D$4:$U$4,0))*$D274</f>
        <v>0</v>
      </c>
      <c r="O274" s="32">
        <f>INDEX('Mapping water'!$D$5:$U$352,MATCH($B274,'Mapping water'!$B$5:$B$352,0),MATCH(O$3,'Mapping water'!$D$4:$U$4,0))*$D274</f>
        <v>0</v>
      </c>
      <c r="P274" s="32">
        <f>INDEX('Mapping water'!$D$5:$U$352,MATCH($B274,'Mapping water'!$B$5:$B$352,0),MATCH(P$3,'Mapping water'!$D$4:$U$4,0))*$D274</f>
        <v>65051</v>
      </c>
      <c r="Q274" s="32">
        <f>INDEX('Mapping water'!$D$5:$U$352,MATCH($B274,'Mapping water'!$B$5:$B$352,0),MATCH(Q$3,'Mapping water'!$D$4:$U$4,0))*$D274</f>
        <v>0</v>
      </c>
      <c r="R274" s="32">
        <f>INDEX('Mapping water'!$D$5:$U$352,MATCH($B274,'Mapping water'!$B$5:$B$352,0),MATCH(R$3,'Mapping water'!$D$4:$U$4,0))*$D274</f>
        <v>0</v>
      </c>
      <c r="S274" s="32">
        <f>INDEX('Mapping water'!$D$5:$U$352,MATCH($B274,'Mapping water'!$B$5:$B$352,0),MATCH(S$3,'Mapping water'!$D$4:$U$4,0))*$D274</f>
        <v>0</v>
      </c>
      <c r="T274" s="32">
        <f>INDEX('Mapping water'!$D$5:$U$352,MATCH($B274,'Mapping water'!$B$5:$B$352,0),MATCH(T$3,'Mapping water'!$D$4:$U$4,0))*$D274</f>
        <v>0</v>
      </c>
      <c r="U274" s="32">
        <f>INDEX('Mapping water'!$D$5:$U$352,MATCH($B274,'Mapping water'!$B$5:$B$352,0),MATCH(U$3,'Mapping water'!$D$4:$U$4,0))*$D274</f>
        <v>0</v>
      </c>
      <c r="V274" s="32">
        <f>INDEX('Mapping water'!$D$5:$U$352,MATCH($B274,'Mapping water'!$B$5:$B$352,0),MATCH(V$3,'Mapping water'!$D$4:$U$4,0))*$D274</f>
        <v>0</v>
      </c>
      <c r="W274" s="32">
        <f>INDEX('Mapping water'!$D$5:$U$352,MATCH($B274,'Mapping water'!$B$5:$B$352,0),MATCH(W$3,'Mapping water'!$D$4:$U$4,0))*$D274</f>
        <v>0</v>
      </c>
      <c r="X274" s="32">
        <f>INDEX('Mapping water'!$D$5:$U$352,MATCH($B274,'Mapping water'!$B$5:$B$352,0),MATCH(X$3,'Mapping water'!$D$4:$U$4,0))*$D274</f>
        <v>0</v>
      </c>
      <c r="Y274" s="32">
        <f>INDEX('Mapping water'!$D$5:$U$352,MATCH($B274,'Mapping water'!$B$5:$B$352,0),MATCH(Y$3,'Mapping water'!$D$4:$U$4,0))*$D274</f>
        <v>0</v>
      </c>
    </row>
    <row r="275" spans="1:25" x14ac:dyDescent="0.45">
      <c r="A275" s="10" t="s">
        <v>655</v>
      </c>
      <c r="B275" s="10" t="s">
        <v>656</v>
      </c>
      <c r="C275" s="10" t="s">
        <v>5</v>
      </c>
      <c r="D275" s="32">
        <f>INDEX('ONS data MYE 5'!$K$6:$K$445, MATCH($B275,'ONS data MYE 5'!$B$6:$B$445,0))</f>
        <v>118959</v>
      </c>
      <c r="E275" s="32">
        <f>INDEX('ONS data MYE 5'!$L$6:$L$445, MATCH($B275,'ONS data MYE 5'!$B$6:$B$445,0))</f>
        <v>211</v>
      </c>
      <c r="F275" s="32">
        <f t="shared" si="8"/>
        <v>5.3518581334760666</v>
      </c>
      <c r="G275" s="32">
        <f t="shared" si="9"/>
        <v>28.642385480853928</v>
      </c>
      <c r="H275" s="32">
        <f>INDEX('Mapping water'!$D$5:$U$352,MATCH($B275,'Mapping water'!$B$5:$B$352,0),MATCH(H$3,'Mapping water'!$D$4:$U$4,0))*$D275</f>
        <v>0</v>
      </c>
      <c r="I275" s="32">
        <f>INDEX('Mapping water'!$D$5:$U$352,MATCH($B275,'Mapping water'!$B$5:$B$352,0),MATCH(I$3,'Mapping water'!$D$4:$U$4,0))*$D275</f>
        <v>0</v>
      </c>
      <c r="J275" s="32">
        <f>INDEX('Mapping water'!$D$5:$U$352,MATCH($B275,'Mapping water'!$B$5:$B$352,0),MATCH(J$3,'Mapping water'!$D$4:$U$4,0))*$D275</f>
        <v>0</v>
      </c>
      <c r="K275" s="32">
        <f>INDEX('Mapping water'!$D$5:$U$352,MATCH($B275,'Mapping water'!$B$5:$B$352,0),MATCH(K$3,'Mapping water'!$D$4:$U$4,0))*$D275</f>
        <v>0</v>
      </c>
      <c r="L275" s="32">
        <f>INDEX('Mapping water'!$D$5:$U$352,MATCH($B275,'Mapping water'!$B$5:$B$352,0),MATCH(L$3,'Mapping water'!$D$4:$U$4,0))*$D275</f>
        <v>0</v>
      </c>
      <c r="M275" s="32">
        <f>INDEX('Mapping water'!$D$5:$U$352,MATCH($B275,'Mapping water'!$B$5:$B$352,0),MATCH(M$3,'Mapping water'!$D$4:$U$4,0))*$D275</f>
        <v>0</v>
      </c>
      <c r="N275" s="32">
        <f>INDEX('Mapping water'!$D$5:$U$352,MATCH($B275,'Mapping water'!$B$5:$B$352,0),MATCH(N$3,'Mapping water'!$D$4:$U$4,0))*$D275</f>
        <v>0</v>
      </c>
      <c r="O275" s="32">
        <f>INDEX('Mapping water'!$D$5:$U$352,MATCH($B275,'Mapping water'!$B$5:$B$352,0),MATCH(O$3,'Mapping water'!$D$4:$U$4,0))*$D275</f>
        <v>0</v>
      </c>
      <c r="P275" s="32">
        <f>INDEX('Mapping water'!$D$5:$U$352,MATCH($B275,'Mapping water'!$B$5:$B$352,0),MATCH(P$3,'Mapping water'!$D$4:$U$4,0))*$D275</f>
        <v>77323.350000000006</v>
      </c>
      <c r="Q275" s="32">
        <f>INDEX('Mapping water'!$D$5:$U$352,MATCH($B275,'Mapping water'!$B$5:$B$352,0),MATCH(Q$3,'Mapping water'!$D$4:$U$4,0))*$D275</f>
        <v>0</v>
      </c>
      <c r="R275" s="32">
        <f>INDEX('Mapping water'!$D$5:$U$352,MATCH($B275,'Mapping water'!$B$5:$B$352,0),MATCH(R$3,'Mapping water'!$D$4:$U$4,0))*$D275</f>
        <v>0</v>
      </c>
      <c r="S275" s="32">
        <f>INDEX('Mapping water'!$D$5:$U$352,MATCH($B275,'Mapping water'!$B$5:$B$352,0),MATCH(S$3,'Mapping water'!$D$4:$U$4,0))*$D275</f>
        <v>41635.649999999994</v>
      </c>
      <c r="T275" s="32">
        <f>INDEX('Mapping water'!$D$5:$U$352,MATCH($B275,'Mapping water'!$B$5:$B$352,0),MATCH(T$3,'Mapping water'!$D$4:$U$4,0))*$D275</f>
        <v>0</v>
      </c>
      <c r="U275" s="32">
        <f>INDEX('Mapping water'!$D$5:$U$352,MATCH($B275,'Mapping water'!$B$5:$B$352,0),MATCH(U$3,'Mapping water'!$D$4:$U$4,0))*$D275</f>
        <v>0</v>
      </c>
      <c r="V275" s="32">
        <f>INDEX('Mapping water'!$D$5:$U$352,MATCH($B275,'Mapping water'!$B$5:$B$352,0),MATCH(V$3,'Mapping water'!$D$4:$U$4,0))*$D275</f>
        <v>0</v>
      </c>
      <c r="W275" s="32">
        <f>INDEX('Mapping water'!$D$5:$U$352,MATCH($B275,'Mapping water'!$B$5:$B$352,0),MATCH(W$3,'Mapping water'!$D$4:$U$4,0))*$D275</f>
        <v>0</v>
      </c>
      <c r="X275" s="32">
        <f>INDEX('Mapping water'!$D$5:$U$352,MATCH($B275,'Mapping water'!$B$5:$B$352,0),MATCH(X$3,'Mapping water'!$D$4:$U$4,0))*$D275</f>
        <v>0</v>
      </c>
      <c r="Y275" s="32">
        <f>INDEX('Mapping water'!$D$5:$U$352,MATCH($B275,'Mapping water'!$B$5:$B$352,0),MATCH(Y$3,'Mapping water'!$D$4:$U$4,0))*$D275</f>
        <v>0</v>
      </c>
    </row>
    <row r="276" spans="1:25" x14ac:dyDescent="0.45">
      <c r="A276" s="10" t="s">
        <v>657</v>
      </c>
      <c r="B276" s="10" t="s">
        <v>658</v>
      </c>
      <c r="C276" s="10" t="s">
        <v>5</v>
      </c>
      <c r="D276" s="32">
        <f>INDEX('ONS data MYE 5'!$K$6:$K$445, MATCH($B276,'ONS data MYE 5'!$B$6:$B$445,0))</f>
        <v>164834</v>
      </c>
      <c r="E276" s="32">
        <f>INDEX('ONS data MYE 5'!$L$6:$L$445, MATCH($B276,'ONS data MYE 5'!$B$6:$B$445,0))</f>
        <v>172</v>
      </c>
      <c r="F276" s="32">
        <f t="shared" si="8"/>
        <v>5.1474944768134527</v>
      </c>
      <c r="G276" s="32">
        <f t="shared" si="9"/>
        <v>26.496699388825</v>
      </c>
      <c r="H276" s="32">
        <f>INDEX('Mapping water'!$D$5:$U$352,MATCH($B276,'Mapping water'!$B$5:$B$352,0),MATCH(H$3,'Mapping water'!$D$4:$U$4,0))*$D276</f>
        <v>0</v>
      </c>
      <c r="I276" s="32">
        <f>INDEX('Mapping water'!$D$5:$U$352,MATCH($B276,'Mapping water'!$B$5:$B$352,0),MATCH(I$3,'Mapping water'!$D$4:$U$4,0))*$D276</f>
        <v>0</v>
      </c>
      <c r="J276" s="32">
        <f>INDEX('Mapping water'!$D$5:$U$352,MATCH($B276,'Mapping water'!$B$5:$B$352,0),MATCH(J$3,'Mapping water'!$D$4:$U$4,0))*$D276</f>
        <v>0</v>
      </c>
      <c r="K276" s="32">
        <f>INDEX('Mapping water'!$D$5:$U$352,MATCH($B276,'Mapping water'!$B$5:$B$352,0),MATCH(K$3,'Mapping water'!$D$4:$U$4,0))*$D276</f>
        <v>0</v>
      </c>
      <c r="L276" s="32">
        <f>INDEX('Mapping water'!$D$5:$U$352,MATCH($B276,'Mapping water'!$B$5:$B$352,0),MATCH(L$3,'Mapping water'!$D$4:$U$4,0))*$D276</f>
        <v>0</v>
      </c>
      <c r="M276" s="32">
        <f>INDEX('Mapping water'!$D$5:$U$352,MATCH($B276,'Mapping water'!$B$5:$B$352,0),MATCH(M$3,'Mapping water'!$D$4:$U$4,0))*$D276</f>
        <v>0</v>
      </c>
      <c r="N276" s="32">
        <f>INDEX('Mapping water'!$D$5:$U$352,MATCH($B276,'Mapping water'!$B$5:$B$352,0),MATCH(N$3,'Mapping water'!$D$4:$U$4,0))*$D276</f>
        <v>0</v>
      </c>
      <c r="O276" s="32">
        <f>INDEX('Mapping water'!$D$5:$U$352,MATCH($B276,'Mapping water'!$B$5:$B$352,0),MATCH(O$3,'Mapping water'!$D$4:$U$4,0))*$D276</f>
        <v>0</v>
      </c>
      <c r="P276" s="32">
        <f>INDEX('Mapping water'!$D$5:$U$352,MATCH($B276,'Mapping water'!$B$5:$B$352,0),MATCH(P$3,'Mapping water'!$D$4:$U$4,0))*$D276</f>
        <v>164834</v>
      </c>
      <c r="Q276" s="32">
        <f>INDEX('Mapping water'!$D$5:$U$352,MATCH($B276,'Mapping water'!$B$5:$B$352,0),MATCH(Q$3,'Mapping water'!$D$4:$U$4,0))*$D276</f>
        <v>0</v>
      </c>
      <c r="R276" s="32">
        <f>INDEX('Mapping water'!$D$5:$U$352,MATCH($B276,'Mapping water'!$B$5:$B$352,0),MATCH(R$3,'Mapping water'!$D$4:$U$4,0))*$D276</f>
        <v>0</v>
      </c>
      <c r="S276" s="32">
        <f>INDEX('Mapping water'!$D$5:$U$352,MATCH($B276,'Mapping water'!$B$5:$B$352,0),MATCH(S$3,'Mapping water'!$D$4:$U$4,0))*$D276</f>
        <v>0</v>
      </c>
      <c r="T276" s="32">
        <f>INDEX('Mapping water'!$D$5:$U$352,MATCH($B276,'Mapping water'!$B$5:$B$352,0),MATCH(T$3,'Mapping water'!$D$4:$U$4,0))*$D276</f>
        <v>0</v>
      </c>
      <c r="U276" s="32">
        <f>INDEX('Mapping water'!$D$5:$U$352,MATCH($B276,'Mapping water'!$B$5:$B$352,0),MATCH(U$3,'Mapping water'!$D$4:$U$4,0))*$D276</f>
        <v>0</v>
      </c>
      <c r="V276" s="32">
        <f>INDEX('Mapping water'!$D$5:$U$352,MATCH($B276,'Mapping water'!$B$5:$B$352,0),MATCH(V$3,'Mapping water'!$D$4:$U$4,0))*$D276</f>
        <v>0</v>
      </c>
      <c r="W276" s="32">
        <f>INDEX('Mapping water'!$D$5:$U$352,MATCH($B276,'Mapping water'!$B$5:$B$352,0),MATCH(W$3,'Mapping water'!$D$4:$U$4,0))*$D276</f>
        <v>0</v>
      </c>
      <c r="X276" s="32">
        <f>INDEX('Mapping water'!$D$5:$U$352,MATCH($B276,'Mapping water'!$B$5:$B$352,0),MATCH(X$3,'Mapping water'!$D$4:$U$4,0))*$D276</f>
        <v>0</v>
      </c>
      <c r="Y276" s="32">
        <f>INDEX('Mapping water'!$D$5:$U$352,MATCH($B276,'Mapping water'!$B$5:$B$352,0),MATCH(Y$3,'Mapping water'!$D$4:$U$4,0))*$D276</f>
        <v>0</v>
      </c>
    </row>
    <row r="277" spans="1:25" x14ac:dyDescent="0.45">
      <c r="A277" s="10" t="s">
        <v>659</v>
      </c>
      <c r="B277" s="10" t="s">
        <v>660</v>
      </c>
      <c r="C277" s="10" t="s">
        <v>5</v>
      </c>
      <c r="D277" s="32">
        <f>INDEX('ONS data MYE 5'!$K$6:$K$445, MATCH($B277,'ONS data MYE 5'!$B$6:$B$445,0))</f>
        <v>112909</v>
      </c>
      <c r="E277" s="32">
        <f>INDEX('ONS data MYE 5'!$L$6:$L$445, MATCH($B277,'ONS data MYE 5'!$B$6:$B$445,0))</f>
        <v>244</v>
      </c>
      <c r="F277" s="32">
        <f t="shared" si="8"/>
        <v>5.4971682252932021</v>
      </c>
      <c r="G277" s="32">
        <f t="shared" si="9"/>
        <v>30.218858497173212</v>
      </c>
      <c r="H277" s="32">
        <f>INDEX('Mapping water'!$D$5:$U$352,MATCH($B277,'Mapping water'!$B$5:$B$352,0),MATCH(H$3,'Mapping water'!$D$4:$U$4,0))*$D277</f>
        <v>0</v>
      </c>
      <c r="I277" s="32">
        <f>INDEX('Mapping water'!$D$5:$U$352,MATCH($B277,'Mapping water'!$B$5:$B$352,0),MATCH(I$3,'Mapping water'!$D$4:$U$4,0))*$D277</f>
        <v>0</v>
      </c>
      <c r="J277" s="32">
        <f>INDEX('Mapping water'!$D$5:$U$352,MATCH($B277,'Mapping water'!$B$5:$B$352,0),MATCH(J$3,'Mapping water'!$D$4:$U$4,0))*$D277</f>
        <v>0</v>
      </c>
      <c r="K277" s="32">
        <f>INDEX('Mapping water'!$D$5:$U$352,MATCH($B277,'Mapping water'!$B$5:$B$352,0),MATCH(K$3,'Mapping water'!$D$4:$U$4,0))*$D277</f>
        <v>0</v>
      </c>
      <c r="L277" s="32">
        <f>INDEX('Mapping water'!$D$5:$U$352,MATCH($B277,'Mapping water'!$B$5:$B$352,0),MATCH(L$3,'Mapping water'!$D$4:$U$4,0))*$D277</f>
        <v>0</v>
      </c>
      <c r="M277" s="32">
        <f>INDEX('Mapping water'!$D$5:$U$352,MATCH($B277,'Mapping water'!$B$5:$B$352,0),MATCH(M$3,'Mapping water'!$D$4:$U$4,0))*$D277</f>
        <v>0</v>
      </c>
      <c r="N277" s="32">
        <f>INDEX('Mapping water'!$D$5:$U$352,MATCH($B277,'Mapping water'!$B$5:$B$352,0),MATCH(N$3,'Mapping water'!$D$4:$U$4,0))*$D277</f>
        <v>0</v>
      </c>
      <c r="O277" s="32">
        <f>INDEX('Mapping water'!$D$5:$U$352,MATCH($B277,'Mapping water'!$B$5:$B$352,0),MATCH(O$3,'Mapping water'!$D$4:$U$4,0))*$D277</f>
        <v>0</v>
      </c>
      <c r="P277" s="32">
        <f>INDEX('Mapping water'!$D$5:$U$352,MATCH($B277,'Mapping water'!$B$5:$B$352,0),MATCH(P$3,'Mapping water'!$D$4:$U$4,0))*$D277</f>
        <v>112909</v>
      </c>
      <c r="Q277" s="32">
        <f>INDEX('Mapping water'!$D$5:$U$352,MATCH($B277,'Mapping water'!$B$5:$B$352,0),MATCH(Q$3,'Mapping water'!$D$4:$U$4,0))*$D277</f>
        <v>0</v>
      </c>
      <c r="R277" s="32">
        <f>INDEX('Mapping water'!$D$5:$U$352,MATCH($B277,'Mapping water'!$B$5:$B$352,0),MATCH(R$3,'Mapping water'!$D$4:$U$4,0))*$D277</f>
        <v>0</v>
      </c>
      <c r="S277" s="32">
        <f>INDEX('Mapping water'!$D$5:$U$352,MATCH($B277,'Mapping water'!$B$5:$B$352,0),MATCH(S$3,'Mapping water'!$D$4:$U$4,0))*$D277</f>
        <v>0</v>
      </c>
      <c r="T277" s="32">
        <f>INDEX('Mapping water'!$D$5:$U$352,MATCH($B277,'Mapping water'!$B$5:$B$352,0),MATCH(T$3,'Mapping water'!$D$4:$U$4,0))*$D277</f>
        <v>0</v>
      </c>
      <c r="U277" s="32">
        <f>INDEX('Mapping water'!$D$5:$U$352,MATCH($B277,'Mapping water'!$B$5:$B$352,0),MATCH(U$3,'Mapping water'!$D$4:$U$4,0))*$D277</f>
        <v>0</v>
      </c>
      <c r="V277" s="32">
        <f>INDEX('Mapping water'!$D$5:$U$352,MATCH($B277,'Mapping water'!$B$5:$B$352,0),MATCH(V$3,'Mapping water'!$D$4:$U$4,0))*$D277</f>
        <v>0</v>
      </c>
      <c r="W277" s="32">
        <f>INDEX('Mapping water'!$D$5:$U$352,MATCH($B277,'Mapping water'!$B$5:$B$352,0),MATCH(W$3,'Mapping water'!$D$4:$U$4,0))*$D277</f>
        <v>0</v>
      </c>
      <c r="X277" s="32">
        <f>INDEX('Mapping water'!$D$5:$U$352,MATCH($B277,'Mapping water'!$B$5:$B$352,0),MATCH(X$3,'Mapping water'!$D$4:$U$4,0))*$D277</f>
        <v>0</v>
      </c>
      <c r="Y277" s="32">
        <f>INDEX('Mapping water'!$D$5:$U$352,MATCH($B277,'Mapping water'!$B$5:$B$352,0),MATCH(Y$3,'Mapping water'!$D$4:$U$4,0))*$D277</f>
        <v>0</v>
      </c>
    </row>
    <row r="278" spans="1:25" x14ac:dyDescent="0.45">
      <c r="A278" s="10" t="s">
        <v>661</v>
      </c>
      <c r="B278" s="10" t="s">
        <v>662</v>
      </c>
      <c r="C278" s="10" t="s">
        <v>5</v>
      </c>
      <c r="D278" s="32">
        <f>INDEX('ONS data MYE 5'!$K$6:$K$445, MATCH($B278,'ONS data MYE 5'!$B$6:$B$445,0))</f>
        <v>34410</v>
      </c>
      <c r="E278" s="32">
        <f>INDEX('ONS data MYE 5'!$L$6:$L$445, MATCH($B278,'ONS data MYE 5'!$B$6:$B$445,0))</f>
        <v>47</v>
      </c>
      <c r="F278" s="32">
        <f t="shared" si="8"/>
        <v>3.8501476017100584</v>
      </c>
      <c r="G278" s="32">
        <f t="shared" si="9"/>
        <v>14.823636554953715</v>
      </c>
      <c r="H278" s="32">
        <f>INDEX('Mapping water'!$D$5:$U$352,MATCH($B278,'Mapping water'!$B$5:$B$352,0),MATCH(H$3,'Mapping water'!$D$4:$U$4,0))*$D278</f>
        <v>0</v>
      </c>
      <c r="I278" s="32">
        <f>INDEX('Mapping water'!$D$5:$U$352,MATCH($B278,'Mapping water'!$B$5:$B$352,0),MATCH(I$3,'Mapping water'!$D$4:$U$4,0))*$D278</f>
        <v>0</v>
      </c>
      <c r="J278" s="32">
        <f>INDEX('Mapping water'!$D$5:$U$352,MATCH($B278,'Mapping water'!$B$5:$B$352,0),MATCH(J$3,'Mapping water'!$D$4:$U$4,0))*$D278</f>
        <v>0</v>
      </c>
      <c r="K278" s="32">
        <f>INDEX('Mapping water'!$D$5:$U$352,MATCH($B278,'Mapping water'!$B$5:$B$352,0),MATCH(K$3,'Mapping water'!$D$4:$U$4,0))*$D278</f>
        <v>0</v>
      </c>
      <c r="L278" s="32">
        <f>INDEX('Mapping water'!$D$5:$U$352,MATCH($B278,'Mapping water'!$B$5:$B$352,0),MATCH(L$3,'Mapping water'!$D$4:$U$4,0))*$D278</f>
        <v>0</v>
      </c>
      <c r="M278" s="32">
        <f>INDEX('Mapping water'!$D$5:$U$352,MATCH($B278,'Mapping water'!$B$5:$B$352,0),MATCH(M$3,'Mapping water'!$D$4:$U$4,0))*$D278</f>
        <v>0</v>
      </c>
      <c r="N278" s="32">
        <f>INDEX('Mapping water'!$D$5:$U$352,MATCH($B278,'Mapping water'!$B$5:$B$352,0),MATCH(N$3,'Mapping water'!$D$4:$U$4,0))*$D278</f>
        <v>0</v>
      </c>
      <c r="O278" s="32">
        <f>INDEX('Mapping water'!$D$5:$U$352,MATCH($B278,'Mapping water'!$B$5:$B$352,0),MATCH(O$3,'Mapping water'!$D$4:$U$4,0))*$D278</f>
        <v>0</v>
      </c>
      <c r="P278" s="32">
        <f>INDEX('Mapping water'!$D$5:$U$352,MATCH($B278,'Mapping water'!$B$5:$B$352,0),MATCH(P$3,'Mapping water'!$D$4:$U$4,0))*$D278</f>
        <v>34410</v>
      </c>
      <c r="Q278" s="32">
        <f>INDEX('Mapping water'!$D$5:$U$352,MATCH($B278,'Mapping water'!$B$5:$B$352,0),MATCH(Q$3,'Mapping water'!$D$4:$U$4,0))*$D278</f>
        <v>0</v>
      </c>
      <c r="R278" s="32">
        <f>INDEX('Mapping water'!$D$5:$U$352,MATCH($B278,'Mapping water'!$B$5:$B$352,0),MATCH(R$3,'Mapping water'!$D$4:$U$4,0))*$D278</f>
        <v>0</v>
      </c>
      <c r="S278" s="32">
        <f>INDEX('Mapping water'!$D$5:$U$352,MATCH($B278,'Mapping water'!$B$5:$B$352,0),MATCH(S$3,'Mapping water'!$D$4:$U$4,0))*$D278</f>
        <v>0</v>
      </c>
      <c r="T278" s="32">
        <f>INDEX('Mapping water'!$D$5:$U$352,MATCH($B278,'Mapping water'!$B$5:$B$352,0),MATCH(T$3,'Mapping water'!$D$4:$U$4,0))*$D278</f>
        <v>0</v>
      </c>
      <c r="U278" s="32">
        <f>INDEX('Mapping water'!$D$5:$U$352,MATCH($B278,'Mapping water'!$B$5:$B$352,0),MATCH(U$3,'Mapping water'!$D$4:$U$4,0))*$D278</f>
        <v>0</v>
      </c>
      <c r="V278" s="32">
        <f>INDEX('Mapping water'!$D$5:$U$352,MATCH($B278,'Mapping water'!$B$5:$B$352,0),MATCH(V$3,'Mapping water'!$D$4:$U$4,0))*$D278</f>
        <v>0</v>
      </c>
      <c r="W278" s="32">
        <f>INDEX('Mapping water'!$D$5:$U$352,MATCH($B278,'Mapping water'!$B$5:$B$352,0),MATCH(W$3,'Mapping water'!$D$4:$U$4,0))*$D278</f>
        <v>0</v>
      </c>
      <c r="X278" s="32">
        <f>INDEX('Mapping water'!$D$5:$U$352,MATCH($B278,'Mapping water'!$B$5:$B$352,0),MATCH(X$3,'Mapping water'!$D$4:$U$4,0))*$D278</f>
        <v>0</v>
      </c>
      <c r="Y278" s="32">
        <f>INDEX('Mapping water'!$D$5:$U$352,MATCH($B278,'Mapping water'!$B$5:$B$352,0),MATCH(Y$3,'Mapping water'!$D$4:$U$4,0))*$D278</f>
        <v>0</v>
      </c>
    </row>
    <row r="279" spans="1:25" x14ac:dyDescent="0.45">
      <c r="A279" s="10" t="s">
        <v>175</v>
      </c>
      <c r="B279" s="10" t="s">
        <v>176</v>
      </c>
      <c r="C279" s="10" t="s">
        <v>177</v>
      </c>
      <c r="D279" s="32">
        <f>INDEX('ONS data MYE 5'!$K$6:$K$445, MATCH($B279,'ONS data MYE 5'!$B$6:$B$445,0))</f>
        <v>135953</v>
      </c>
      <c r="E279" s="32">
        <f>INDEX('ONS data MYE 5'!$L$6:$L$445, MATCH($B279,'ONS data MYE 5'!$B$6:$B$445,0))</f>
        <v>270</v>
      </c>
      <c r="F279" s="32">
        <f t="shared" si="8"/>
        <v>5.598421958998375</v>
      </c>
      <c r="G279" s="32">
        <f t="shared" si="9"/>
        <v>31.342328430995202</v>
      </c>
      <c r="H279" s="32">
        <f>INDEX('Mapping water'!$D$5:$U$352,MATCH($B279,'Mapping water'!$B$5:$B$352,0),MATCH(H$3,'Mapping water'!$D$4:$U$4,0))*$D279</f>
        <v>0</v>
      </c>
      <c r="I279" s="32">
        <f>INDEX('Mapping water'!$D$5:$U$352,MATCH($B279,'Mapping water'!$B$5:$B$352,0),MATCH(I$3,'Mapping water'!$D$4:$U$4,0))*$D279</f>
        <v>0</v>
      </c>
      <c r="J279" s="32">
        <f>INDEX('Mapping water'!$D$5:$U$352,MATCH($B279,'Mapping water'!$B$5:$B$352,0),MATCH(J$3,'Mapping water'!$D$4:$U$4,0))*$D279</f>
        <v>0</v>
      </c>
      <c r="K279" s="32">
        <f>INDEX('Mapping water'!$D$5:$U$352,MATCH($B279,'Mapping water'!$B$5:$B$352,0),MATCH(K$3,'Mapping water'!$D$4:$U$4,0))*$D279</f>
        <v>0</v>
      </c>
      <c r="L279" s="32">
        <f>INDEX('Mapping water'!$D$5:$U$352,MATCH($B279,'Mapping water'!$B$5:$B$352,0),MATCH(L$3,'Mapping water'!$D$4:$U$4,0))*$D279</f>
        <v>0</v>
      </c>
      <c r="M279" s="32">
        <f>INDEX('Mapping water'!$D$5:$U$352,MATCH($B279,'Mapping water'!$B$5:$B$352,0),MATCH(M$3,'Mapping water'!$D$4:$U$4,0))*$D279</f>
        <v>0</v>
      </c>
      <c r="N279" s="32">
        <f>INDEX('Mapping water'!$D$5:$U$352,MATCH($B279,'Mapping water'!$B$5:$B$352,0),MATCH(N$3,'Mapping water'!$D$4:$U$4,0))*$D279</f>
        <v>0</v>
      </c>
      <c r="O279" s="32">
        <f>INDEX('Mapping water'!$D$5:$U$352,MATCH($B279,'Mapping water'!$B$5:$B$352,0),MATCH(O$3,'Mapping water'!$D$4:$U$4,0))*$D279</f>
        <v>0</v>
      </c>
      <c r="P279" s="32">
        <f>INDEX('Mapping water'!$D$5:$U$352,MATCH($B279,'Mapping water'!$B$5:$B$352,0),MATCH(P$3,'Mapping water'!$D$4:$U$4,0))*$D279</f>
        <v>0</v>
      </c>
      <c r="Q279" s="32">
        <f>INDEX('Mapping water'!$D$5:$U$352,MATCH($B279,'Mapping water'!$B$5:$B$352,0),MATCH(Q$3,'Mapping water'!$D$4:$U$4,0))*$D279</f>
        <v>0</v>
      </c>
      <c r="R279" s="32">
        <f>INDEX('Mapping water'!$D$5:$U$352,MATCH($B279,'Mapping water'!$B$5:$B$352,0),MATCH(R$3,'Mapping water'!$D$4:$U$4,0))*$D279</f>
        <v>0</v>
      </c>
      <c r="S279" s="32">
        <f>INDEX('Mapping water'!$D$5:$U$352,MATCH($B279,'Mapping water'!$B$5:$B$352,0),MATCH(S$3,'Mapping water'!$D$4:$U$4,0))*$D279</f>
        <v>0</v>
      </c>
      <c r="T279" s="32">
        <f>INDEX('Mapping water'!$D$5:$U$352,MATCH($B279,'Mapping water'!$B$5:$B$352,0),MATCH(T$3,'Mapping water'!$D$4:$U$4,0))*$D279</f>
        <v>135953</v>
      </c>
      <c r="U279" s="32">
        <f>INDEX('Mapping water'!$D$5:$U$352,MATCH($B279,'Mapping water'!$B$5:$B$352,0),MATCH(U$3,'Mapping water'!$D$4:$U$4,0))*$D279</f>
        <v>0</v>
      </c>
      <c r="V279" s="32">
        <f>INDEX('Mapping water'!$D$5:$U$352,MATCH($B279,'Mapping water'!$B$5:$B$352,0),MATCH(V$3,'Mapping water'!$D$4:$U$4,0))*$D279</f>
        <v>0</v>
      </c>
      <c r="W279" s="32">
        <f>INDEX('Mapping water'!$D$5:$U$352,MATCH($B279,'Mapping water'!$B$5:$B$352,0),MATCH(W$3,'Mapping water'!$D$4:$U$4,0))*$D279</f>
        <v>0</v>
      </c>
      <c r="X279" s="32">
        <f>INDEX('Mapping water'!$D$5:$U$352,MATCH($B279,'Mapping water'!$B$5:$B$352,0),MATCH(X$3,'Mapping water'!$D$4:$U$4,0))*$D279</f>
        <v>0</v>
      </c>
      <c r="Y279" s="32">
        <f>INDEX('Mapping water'!$D$5:$U$352,MATCH($B279,'Mapping water'!$B$5:$B$352,0),MATCH(Y$3,'Mapping water'!$D$4:$U$4,0))*$D279</f>
        <v>0</v>
      </c>
    </row>
    <row r="280" spans="1:25" x14ac:dyDescent="0.45">
      <c r="A280" s="10" t="s">
        <v>323</v>
      </c>
      <c r="B280" s="10" t="s">
        <v>324</v>
      </c>
      <c r="C280" s="10" t="s">
        <v>177</v>
      </c>
      <c r="D280" s="32">
        <f>INDEX('ONS data MYE 5'!$K$6:$K$445, MATCH($B280,'ONS data MYE 5'!$B$6:$B$445,0))</f>
        <v>132777</v>
      </c>
      <c r="E280" s="32">
        <f>INDEX('ONS data MYE 5'!$L$6:$L$445, MATCH($B280,'ONS data MYE 5'!$B$6:$B$445,0))</f>
        <v>26</v>
      </c>
      <c r="F280" s="32">
        <f t="shared" si="8"/>
        <v>3.2580965380214821</v>
      </c>
      <c r="G280" s="32">
        <f t="shared" si="9"/>
        <v>10.615193051067568</v>
      </c>
      <c r="H280" s="32">
        <f>INDEX('Mapping water'!$D$5:$U$352,MATCH($B280,'Mapping water'!$B$5:$B$352,0),MATCH(H$3,'Mapping water'!$D$4:$U$4,0))*$D280</f>
        <v>0</v>
      </c>
      <c r="I280" s="32">
        <f>INDEX('Mapping water'!$D$5:$U$352,MATCH($B280,'Mapping water'!$B$5:$B$352,0),MATCH(I$3,'Mapping water'!$D$4:$U$4,0))*$D280</f>
        <v>0</v>
      </c>
      <c r="J280" s="32">
        <f>INDEX('Mapping water'!$D$5:$U$352,MATCH($B280,'Mapping water'!$B$5:$B$352,0),MATCH(J$3,'Mapping water'!$D$4:$U$4,0))*$D280</f>
        <v>0</v>
      </c>
      <c r="K280" s="32">
        <f>INDEX('Mapping water'!$D$5:$U$352,MATCH($B280,'Mapping water'!$B$5:$B$352,0),MATCH(K$3,'Mapping water'!$D$4:$U$4,0))*$D280</f>
        <v>0</v>
      </c>
      <c r="L280" s="32">
        <f>INDEX('Mapping water'!$D$5:$U$352,MATCH($B280,'Mapping water'!$B$5:$B$352,0),MATCH(L$3,'Mapping water'!$D$4:$U$4,0))*$D280</f>
        <v>63732.959999999999</v>
      </c>
      <c r="M280" s="32">
        <f>INDEX('Mapping water'!$D$5:$U$352,MATCH($B280,'Mapping water'!$B$5:$B$352,0),MATCH(M$3,'Mapping water'!$D$4:$U$4,0))*$D280</f>
        <v>0</v>
      </c>
      <c r="N280" s="32">
        <f>INDEX('Mapping water'!$D$5:$U$352,MATCH($B280,'Mapping water'!$B$5:$B$352,0),MATCH(N$3,'Mapping water'!$D$4:$U$4,0))*$D280</f>
        <v>0</v>
      </c>
      <c r="O280" s="32">
        <f>INDEX('Mapping water'!$D$5:$U$352,MATCH($B280,'Mapping water'!$B$5:$B$352,0),MATCH(O$3,'Mapping water'!$D$4:$U$4,0))*$D280</f>
        <v>69044.040000000008</v>
      </c>
      <c r="P280" s="32">
        <f>INDEX('Mapping water'!$D$5:$U$352,MATCH($B280,'Mapping water'!$B$5:$B$352,0),MATCH(P$3,'Mapping water'!$D$4:$U$4,0))*$D280</f>
        <v>0</v>
      </c>
      <c r="Q280" s="32">
        <f>INDEX('Mapping water'!$D$5:$U$352,MATCH($B280,'Mapping water'!$B$5:$B$352,0),MATCH(Q$3,'Mapping water'!$D$4:$U$4,0))*$D280</f>
        <v>0</v>
      </c>
      <c r="R280" s="32">
        <f>INDEX('Mapping water'!$D$5:$U$352,MATCH($B280,'Mapping water'!$B$5:$B$352,0),MATCH(R$3,'Mapping water'!$D$4:$U$4,0))*$D280</f>
        <v>0</v>
      </c>
      <c r="S280" s="32">
        <f>INDEX('Mapping water'!$D$5:$U$352,MATCH($B280,'Mapping water'!$B$5:$B$352,0),MATCH(S$3,'Mapping water'!$D$4:$U$4,0))*$D280</f>
        <v>0</v>
      </c>
      <c r="T280" s="32">
        <f>INDEX('Mapping water'!$D$5:$U$352,MATCH($B280,'Mapping water'!$B$5:$B$352,0),MATCH(T$3,'Mapping water'!$D$4:$U$4,0))*$D280</f>
        <v>0</v>
      </c>
      <c r="U280" s="32">
        <f>INDEX('Mapping water'!$D$5:$U$352,MATCH($B280,'Mapping water'!$B$5:$B$352,0),MATCH(U$3,'Mapping water'!$D$4:$U$4,0))*$D280</f>
        <v>0</v>
      </c>
      <c r="V280" s="32">
        <f>INDEX('Mapping water'!$D$5:$U$352,MATCH($B280,'Mapping water'!$B$5:$B$352,0),MATCH(V$3,'Mapping water'!$D$4:$U$4,0))*$D280</f>
        <v>0</v>
      </c>
      <c r="W280" s="32">
        <f>INDEX('Mapping water'!$D$5:$U$352,MATCH($B280,'Mapping water'!$B$5:$B$352,0),MATCH(W$3,'Mapping water'!$D$4:$U$4,0))*$D280</f>
        <v>0</v>
      </c>
      <c r="X280" s="32">
        <f>INDEX('Mapping water'!$D$5:$U$352,MATCH($B280,'Mapping water'!$B$5:$B$352,0),MATCH(X$3,'Mapping water'!$D$4:$U$4,0))*$D280</f>
        <v>0</v>
      </c>
      <c r="Y280" s="32">
        <f>INDEX('Mapping water'!$D$5:$U$352,MATCH($B280,'Mapping water'!$B$5:$B$352,0),MATCH(Y$3,'Mapping water'!$D$4:$U$4,0))*$D280</f>
        <v>0</v>
      </c>
    </row>
    <row r="281" spans="1:25" x14ac:dyDescent="0.45">
      <c r="A281" s="10" t="s">
        <v>605</v>
      </c>
      <c r="B281" s="10" t="s">
        <v>606</v>
      </c>
      <c r="C281" s="10" t="s">
        <v>177</v>
      </c>
      <c r="D281" s="32">
        <f>INDEX('ONS data MYE 5'!$K$6:$K$445, MATCH($B281,'ONS data MYE 5'!$B$6:$B$445,0))</f>
        <v>70141</v>
      </c>
      <c r="E281" s="32">
        <f>INDEX('ONS data MYE 5'!$L$6:$L$445, MATCH($B281,'ONS data MYE 5'!$B$6:$B$445,0))</f>
        <v>99</v>
      </c>
      <c r="F281" s="32">
        <f t="shared" si="8"/>
        <v>4.5951198501345898</v>
      </c>
      <c r="G281" s="32">
        <f t="shared" si="9"/>
        <v>21.115126437100933</v>
      </c>
      <c r="H281" s="32">
        <f>INDEX('Mapping water'!$D$5:$U$352,MATCH($B281,'Mapping water'!$B$5:$B$352,0),MATCH(H$3,'Mapping water'!$D$4:$U$4,0))*$D281</f>
        <v>0</v>
      </c>
      <c r="I281" s="32">
        <f>INDEX('Mapping water'!$D$5:$U$352,MATCH($B281,'Mapping water'!$B$5:$B$352,0),MATCH(I$3,'Mapping water'!$D$4:$U$4,0))*$D281</f>
        <v>0</v>
      </c>
      <c r="J281" s="32">
        <f>INDEX('Mapping water'!$D$5:$U$352,MATCH($B281,'Mapping water'!$B$5:$B$352,0),MATCH(J$3,'Mapping water'!$D$4:$U$4,0))*$D281</f>
        <v>0</v>
      </c>
      <c r="K281" s="32">
        <f>INDEX('Mapping water'!$D$5:$U$352,MATCH($B281,'Mapping water'!$B$5:$B$352,0),MATCH(K$3,'Mapping water'!$D$4:$U$4,0))*$D281</f>
        <v>0</v>
      </c>
      <c r="L281" s="32">
        <f>INDEX('Mapping water'!$D$5:$U$352,MATCH($B281,'Mapping water'!$B$5:$B$352,0),MATCH(L$3,'Mapping water'!$D$4:$U$4,0))*$D281</f>
        <v>0</v>
      </c>
      <c r="M281" s="32">
        <f>INDEX('Mapping water'!$D$5:$U$352,MATCH($B281,'Mapping water'!$B$5:$B$352,0),MATCH(M$3,'Mapping water'!$D$4:$U$4,0))*$D281</f>
        <v>0</v>
      </c>
      <c r="N281" s="32">
        <f>INDEX('Mapping water'!$D$5:$U$352,MATCH($B281,'Mapping water'!$B$5:$B$352,0),MATCH(N$3,'Mapping water'!$D$4:$U$4,0))*$D281</f>
        <v>0</v>
      </c>
      <c r="O281" s="32">
        <f>INDEX('Mapping water'!$D$5:$U$352,MATCH($B281,'Mapping water'!$B$5:$B$352,0),MATCH(O$3,'Mapping water'!$D$4:$U$4,0))*$D281</f>
        <v>70141</v>
      </c>
      <c r="P281" s="32">
        <f>INDEX('Mapping water'!$D$5:$U$352,MATCH($B281,'Mapping water'!$B$5:$B$352,0),MATCH(P$3,'Mapping water'!$D$4:$U$4,0))*$D281</f>
        <v>0</v>
      </c>
      <c r="Q281" s="32">
        <f>INDEX('Mapping water'!$D$5:$U$352,MATCH($B281,'Mapping water'!$B$5:$B$352,0),MATCH(Q$3,'Mapping water'!$D$4:$U$4,0))*$D281</f>
        <v>0</v>
      </c>
      <c r="R281" s="32">
        <f>INDEX('Mapping water'!$D$5:$U$352,MATCH($B281,'Mapping water'!$B$5:$B$352,0),MATCH(R$3,'Mapping water'!$D$4:$U$4,0))*$D281</f>
        <v>0</v>
      </c>
      <c r="S281" s="32">
        <f>INDEX('Mapping water'!$D$5:$U$352,MATCH($B281,'Mapping water'!$B$5:$B$352,0),MATCH(S$3,'Mapping water'!$D$4:$U$4,0))*$D281</f>
        <v>0</v>
      </c>
      <c r="T281" s="32">
        <f>INDEX('Mapping water'!$D$5:$U$352,MATCH($B281,'Mapping water'!$B$5:$B$352,0),MATCH(T$3,'Mapping water'!$D$4:$U$4,0))*$D281</f>
        <v>0</v>
      </c>
      <c r="U281" s="32">
        <f>INDEX('Mapping water'!$D$5:$U$352,MATCH($B281,'Mapping water'!$B$5:$B$352,0),MATCH(U$3,'Mapping water'!$D$4:$U$4,0))*$D281</f>
        <v>0</v>
      </c>
      <c r="V281" s="32">
        <f>INDEX('Mapping water'!$D$5:$U$352,MATCH($B281,'Mapping water'!$B$5:$B$352,0),MATCH(V$3,'Mapping water'!$D$4:$U$4,0))*$D281</f>
        <v>0</v>
      </c>
      <c r="W281" s="32">
        <f>INDEX('Mapping water'!$D$5:$U$352,MATCH($B281,'Mapping water'!$B$5:$B$352,0),MATCH(W$3,'Mapping water'!$D$4:$U$4,0))*$D281</f>
        <v>0</v>
      </c>
      <c r="X281" s="32">
        <f>INDEX('Mapping water'!$D$5:$U$352,MATCH($B281,'Mapping water'!$B$5:$B$352,0),MATCH(X$3,'Mapping water'!$D$4:$U$4,0))*$D281</f>
        <v>0</v>
      </c>
      <c r="Y281" s="32">
        <f>INDEX('Mapping water'!$D$5:$U$352,MATCH($B281,'Mapping water'!$B$5:$B$352,0),MATCH(Y$3,'Mapping water'!$D$4:$U$4,0))*$D281</f>
        <v>0</v>
      </c>
    </row>
    <row r="282" spans="1:25" x14ac:dyDescent="0.45">
      <c r="A282" s="10" t="s">
        <v>607</v>
      </c>
      <c r="B282" s="10" t="s">
        <v>608</v>
      </c>
      <c r="C282" s="10" t="s">
        <v>177</v>
      </c>
      <c r="D282" s="32">
        <f>INDEX('ONS data MYE 5'!$K$6:$K$445, MATCH($B282,'ONS data MYE 5'!$B$6:$B$445,0))</f>
        <v>121897</v>
      </c>
      <c r="E282" s="32">
        <f>INDEX('ONS data MYE 5'!$L$6:$L$445, MATCH($B282,'ONS data MYE 5'!$B$6:$B$445,0))</f>
        <v>48</v>
      </c>
      <c r="F282" s="32">
        <f t="shared" si="8"/>
        <v>3.8712010109078911</v>
      </c>
      <c r="G282" s="32">
        <f t="shared" si="9"/>
        <v>14.986197266854278</v>
      </c>
      <c r="H282" s="32">
        <f>INDEX('Mapping water'!$D$5:$U$352,MATCH($B282,'Mapping water'!$B$5:$B$352,0),MATCH(H$3,'Mapping water'!$D$4:$U$4,0))*$D282</f>
        <v>0</v>
      </c>
      <c r="I282" s="32">
        <f>INDEX('Mapping water'!$D$5:$U$352,MATCH($B282,'Mapping water'!$B$5:$B$352,0),MATCH(I$3,'Mapping water'!$D$4:$U$4,0))*$D282</f>
        <v>0</v>
      </c>
      <c r="J282" s="32">
        <f>INDEX('Mapping water'!$D$5:$U$352,MATCH($B282,'Mapping water'!$B$5:$B$352,0),MATCH(J$3,'Mapping water'!$D$4:$U$4,0))*$D282</f>
        <v>0</v>
      </c>
      <c r="K282" s="32">
        <f>INDEX('Mapping water'!$D$5:$U$352,MATCH($B282,'Mapping water'!$B$5:$B$352,0),MATCH(K$3,'Mapping water'!$D$4:$U$4,0))*$D282</f>
        <v>0</v>
      </c>
      <c r="L282" s="32">
        <f>INDEX('Mapping water'!$D$5:$U$352,MATCH($B282,'Mapping water'!$B$5:$B$352,0),MATCH(L$3,'Mapping water'!$D$4:$U$4,0))*$D282</f>
        <v>0</v>
      </c>
      <c r="M282" s="32">
        <f>INDEX('Mapping water'!$D$5:$U$352,MATCH($B282,'Mapping water'!$B$5:$B$352,0),MATCH(M$3,'Mapping water'!$D$4:$U$4,0))*$D282</f>
        <v>0</v>
      </c>
      <c r="N282" s="32">
        <f>INDEX('Mapping water'!$D$5:$U$352,MATCH($B282,'Mapping water'!$B$5:$B$352,0),MATCH(N$3,'Mapping water'!$D$4:$U$4,0))*$D282</f>
        <v>0</v>
      </c>
      <c r="O282" s="32">
        <f>INDEX('Mapping water'!$D$5:$U$352,MATCH($B282,'Mapping water'!$B$5:$B$352,0),MATCH(O$3,'Mapping water'!$D$4:$U$4,0))*$D282</f>
        <v>121897</v>
      </c>
      <c r="P282" s="32">
        <f>INDEX('Mapping water'!$D$5:$U$352,MATCH($B282,'Mapping water'!$B$5:$B$352,0),MATCH(P$3,'Mapping water'!$D$4:$U$4,0))*$D282</f>
        <v>0</v>
      </c>
      <c r="Q282" s="32">
        <f>INDEX('Mapping water'!$D$5:$U$352,MATCH($B282,'Mapping water'!$B$5:$B$352,0),MATCH(Q$3,'Mapping water'!$D$4:$U$4,0))*$D282</f>
        <v>0</v>
      </c>
      <c r="R282" s="32">
        <f>INDEX('Mapping water'!$D$5:$U$352,MATCH($B282,'Mapping water'!$B$5:$B$352,0),MATCH(R$3,'Mapping water'!$D$4:$U$4,0))*$D282</f>
        <v>0</v>
      </c>
      <c r="S282" s="32">
        <f>INDEX('Mapping water'!$D$5:$U$352,MATCH($B282,'Mapping water'!$B$5:$B$352,0),MATCH(S$3,'Mapping water'!$D$4:$U$4,0))*$D282</f>
        <v>0</v>
      </c>
      <c r="T282" s="32">
        <f>INDEX('Mapping water'!$D$5:$U$352,MATCH($B282,'Mapping water'!$B$5:$B$352,0),MATCH(T$3,'Mapping water'!$D$4:$U$4,0))*$D282</f>
        <v>0</v>
      </c>
      <c r="U282" s="32">
        <f>INDEX('Mapping water'!$D$5:$U$352,MATCH($B282,'Mapping water'!$B$5:$B$352,0),MATCH(U$3,'Mapping water'!$D$4:$U$4,0))*$D282</f>
        <v>0</v>
      </c>
      <c r="V282" s="32">
        <f>INDEX('Mapping water'!$D$5:$U$352,MATCH($B282,'Mapping water'!$B$5:$B$352,0),MATCH(V$3,'Mapping water'!$D$4:$U$4,0))*$D282</f>
        <v>0</v>
      </c>
      <c r="W282" s="32">
        <f>INDEX('Mapping water'!$D$5:$U$352,MATCH($B282,'Mapping water'!$B$5:$B$352,0),MATCH(W$3,'Mapping water'!$D$4:$U$4,0))*$D282</f>
        <v>0</v>
      </c>
      <c r="X282" s="32">
        <f>INDEX('Mapping water'!$D$5:$U$352,MATCH($B282,'Mapping water'!$B$5:$B$352,0),MATCH(X$3,'Mapping water'!$D$4:$U$4,0))*$D282</f>
        <v>0</v>
      </c>
      <c r="Y282" s="32">
        <f>INDEX('Mapping water'!$D$5:$U$352,MATCH($B282,'Mapping water'!$B$5:$B$352,0),MATCH(Y$3,'Mapping water'!$D$4:$U$4,0))*$D282</f>
        <v>0</v>
      </c>
    </row>
    <row r="283" spans="1:25" x14ac:dyDescent="0.45">
      <c r="A283" s="10" t="s">
        <v>609</v>
      </c>
      <c r="B283" s="10" t="s">
        <v>610</v>
      </c>
      <c r="C283" s="10" t="s">
        <v>177</v>
      </c>
      <c r="D283" s="32">
        <f>INDEX('ONS data MYE 5'!$K$6:$K$445, MATCH($B283,'ONS data MYE 5'!$B$6:$B$445,0))</f>
        <v>116420</v>
      </c>
      <c r="E283" s="32">
        <f>INDEX('ONS data MYE 5'!$L$6:$L$445, MATCH($B283,'ONS data MYE 5'!$B$6:$B$445,0))</f>
        <v>103</v>
      </c>
      <c r="F283" s="32">
        <f t="shared" si="8"/>
        <v>4.6347289882296359</v>
      </c>
      <c r="G283" s="32">
        <f t="shared" si="9"/>
        <v>21.480712794336103</v>
      </c>
      <c r="H283" s="32">
        <f>INDEX('Mapping water'!$D$5:$U$352,MATCH($B283,'Mapping water'!$B$5:$B$352,0),MATCH(H$3,'Mapping water'!$D$4:$U$4,0))*$D283</f>
        <v>0</v>
      </c>
      <c r="I283" s="32">
        <f>INDEX('Mapping water'!$D$5:$U$352,MATCH($B283,'Mapping water'!$B$5:$B$352,0),MATCH(I$3,'Mapping water'!$D$4:$U$4,0))*$D283</f>
        <v>0</v>
      </c>
      <c r="J283" s="32">
        <f>INDEX('Mapping water'!$D$5:$U$352,MATCH($B283,'Mapping water'!$B$5:$B$352,0),MATCH(J$3,'Mapping water'!$D$4:$U$4,0))*$D283</f>
        <v>0</v>
      </c>
      <c r="K283" s="32">
        <f>INDEX('Mapping water'!$D$5:$U$352,MATCH($B283,'Mapping water'!$B$5:$B$352,0),MATCH(K$3,'Mapping water'!$D$4:$U$4,0))*$D283</f>
        <v>0</v>
      </c>
      <c r="L283" s="32">
        <f>INDEX('Mapping water'!$D$5:$U$352,MATCH($B283,'Mapping water'!$B$5:$B$352,0),MATCH(L$3,'Mapping water'!$D$4:$U$4,0))*$D283</f>
        <v>0</v>
      </c>
      <c r="M283" s="32">
        <f>INDEX('Mapping water'!$D$5:$U$352,MATCH($B283,'Mapping water'!$B$5:$B$352,0),MATCH(M$3,'Mapping water'!$D$4:$U$4,0))*$D283</f>
        <v>0</v>
      </c>
      <c r="N283" s="32">
        <f>INDEX('Mapping water'!$D$5:$U$352,MATCH($B283,'Mapping water'!$B$5:$B$352,0),MATCH(N$3,'Mapping water'!$D$4:$U$4,0))*$D283</f>
        <v>0</v>
      </c>
      <c r="O283" s="32">
        <f>INDEX('Mapping water'!$D$5:$U$352,MATCH($B283,'Mapping water'!$B$5:$B$352,0),MATCH(O$3,'Mapping water'!$D$4:$U$4,0))*$D283</f>
        <v>116420</v>
      </c>
      <c r="P283" s="32">
        <f>INDEX('Mapping water'!$D$5:$U$352,MATCH($B283,'Mapping water'!$B$5:$B$352,0),MATCH(P$3,'Mapping water'!$D$4:$U$4,0))*$D283</f>
        <v>0</v>
      </c>
      <c r="Q283" s="32">
        <f>INDEX('Mapping water'!$D$5:$U$352,MATCH($B283,'Mapping water'!$B$5:$B$352,0),MATCH(Q$3,'Mapping water'!$D$4:$U$4,0))*$D283</f>
        <v>0</v>
      </c>
      <c r="R283" s="32">
        <f>INDEX('Mapping water'!$D$5:$U$352,MATCH($B283,'Mapping water'!$B$5:$B$352,0),MATCH(R$3,'Mapping water'!$D$4:$U$4,0))*$D283</f>
        <v>0</v>
      </c>
      <c r="S283" s="32">
        <f>INDEX('Mapping water'!$D$5:$U$352,MATCH($B283,'Mapping water'!$B$5:$B$352,0),MATCH(S$3,'Mapping water'!$D$4:$U$4,0))*$D283</f>
        <v>0</v>
      </c>
      <c r="T283" s="32">
        <f>INDEX('Mapping water'!$D$5:$U$352,MATCH($B283,'Mapping water'!$B$5:$B$352,0),MATCH(T$3,'Mapping water'!$D$4:$U$4,0))*$D283</f>
        <v>0</v>
      </c>
      <c r="U283" s="32">
        <f>INDEX('Mapping water'!$D$5:$U$352,MATCH($B283,'Mapping water'!$B$5:$B$352,0),MATCH(U$3,'Mapping water'!$D$4:$U$4,0))*$D283</f>
        <v>0</v>
      </c>
      <c r="V283" s="32">
        <f>INDEX('Mapping water'!$D$5:$U$352,MATCH($B283,'Mapping water'!$B$5:$B$352,0),MATCH(V$3,'Mapping water'!$D$4:$U$4,0))*$D283</f>
        <v>0</v>
      </c>
      <c r="W283" s="32">
        <f>INDEX('Mapping water'!$D$5:$U$352,MATCH($B283,'Mapping water'!$B$5:$B$352,0),MATCH(W$3,'Mapping water'!$D$4:$U$4,0))*$D283</f>
        <v>0</v>
      </c>
      <c r="X283" s="32">
        <f>INDEX('Mapping water'!$D$5:$U$352,MATCH($B283,'Mapping water'!$B$5:$B$352,0),MATCH(X$3,'Mapping water'!$D$4:$U$4,0))*$D283</f>
        <v>0</v>
      </c>
      <c r="Y283" s="32">
        <f>INDEX('Mapping water'!$D$5:$U$352,MATCH($B283,'Mapping water'!$B$5:$B$352,0),MATCH(Y$3,'Mapping water'!$D$4:$U$4,0))*$D283</f>
        <v>0</v>
      </c>
    </row>
    <row r="284" spans="1:25" x14ac:dyDescent="0.45">
      <c r="A284" s="10" t="s">
        <v>611</v>
      </c>
      <c r="B284" s="10" t="s">
        <v>612</v>
      </c>
      <c r="C284" s="10" t="s">
        <v>177</v>
      </c>
      <c r="D284" s="32">
        <f>INDEX('ONS data MYE 5'!$K$6:$K$445, MATCH($B284,'ONS data MYE 5'!$B$6:$B$445,0))</f>
        <v>94837</v>
      </c>
      <c r="E284" s="32">
        <f>INDEX('ONS data MYE 5'!$L$6:$L$445, MATCH($B284,'ONS data MYE 5'!$B$6:$B$445,0))</f>
        <v>113</v>
      </c>
      <c r="F284" s="32">
        <f t="shared" si="8"/>
        <v>4.7273878187123408</v>
      </c>
      <c r="G284" s="32">
        <f t="shared" si="9"/>
        <v>22.348195588509824</v>
      </c>
      <c r="H284" s="32">
        <f>INDEX('Mapping water'!$D$5:$U$352,MATCH($B284,'Mapping water'!$B$5:$B$352,0),MATCH(H$3,'Mapping water'!$D$4:$U$4,0))*$D284</f>
        <v>0</v>
      </c>
      <c r="I284" s="32">
        <f>INDEX('Mapping water'!$D$5:$U$352,MATCH($B284,'Mapping water'!$B$5:$B$352,0),MATCH(I$3,'Mapping water'!$D$4:$U$4,0))*$D284</f>
        <v>0</v>
      </c>
      <c r="J284" s="32">
        <f>INDEX('Mapping water'!$D$5:$U$352,MATCH($B284,'Mapping water'!$B$5:$B$352,0),MATCH(J$3,'Mapping water'!$D$4:$U$4,0))*$D284</f>
        <v>0</v>
      </c>
      <c r="K284" s="32">
        <f>INDEX('Mapping water'!$D$5:$U$352,MATCH($B284,'Mapping water'!$B$5:$B$352,0),MATCH(K$3,'Mapping water'!$D$4:$U$4,0))*$D284</f>
        <v>0</v>
      </c>
      <c r="L284" s="32">
        <f>INDEX('Mapping water'!$D$5:$U$352,MATCH($B284,'Mapping water'!$B$5:$B$352,0),MATCH(L$3,'Mapping water'!$D$4:$U$4,0))*$D284</f>
        <v>0</v>
      </c>
      <c r="M284" s="32">
        <f>INDEX('Mapping water'!$D$5:$U$352,MATCH($B284,'Mapping water'!$B$5:$B$352,0),MATCH(M$3,'Mapping water'!$D$4:$U$4,0))*$D284</f>
        <v>0</v>
      </c>
      <c r="N284" s="32">
        <f>INDEX('Mapping water'!$D$5:$U$352,MATCH($B284,'Mapping water'!$B$5:$B$352,0),MATCH(N$3,'Mapping water'!$D$4:$U$4,0))*$D284</f>
        <v>0</v>
      </c>
      <c r="O284" s="32">
        <f>INDEX('Mapping water'!$D$5:$U$352,MATCH($B284,'Mapping water'!$B$5:$B$352,0),MATCH(O$3,'Mapping water'!$D$4:$U$4,0))*$D284</f>
        <v>94837</v>
      </c>
      <c r="P284" s="32">
        <f>INDEX('Mapping water'!$D$5:$U$352,MATCH($B284,'Mapping water'!$B$5:$B$352,0),MATCH(P$3,'Mapping water'!$D$4:$U$4,0))*$D284</f>
        <v>0</v>
      </c>
      <c r="Q284" s="32">
        <f>INDEX('Mapping water'!$D$5:$U$352,MATCH($B284,'Mapping water'!$B$5:$B$352,0),MATCH(Q$3,'Mapping water'!$D$4:$U$4,0))*$D284</f>
        <v>0</v>
      </c>
      <c r="R284" s="32">
        <f>INDEX('Mapping water'!$D$5:$U$352,MATCH($B284,'Mapping water'!$B$5:$B$352,0),MATCH(R$3,'Mapping water'!$D$4:$U$4,0))*$D284</f>
        <v>0</v>
      </c>
      <c r="S284" s="32">
        <f>INDEX('Mapping water'!$D$5:$U$352,MATCH($B284,'Mapping water'!$B$5:$B$352,0),MATCH(S$3,'Mapping water'!$D$4:$U$4,0))*$D284</f>
        <v>0</v>
      </c>
      <c r="T284" s="32">
        <f>INDEX('Mapping water'!$D$5:$U$352,MATCH($B284,'Mapping water'!$B$5:$B$352,0),MATCH(T$3,'Mapping water'!$D$4:$U$4,0))*$D284</f>
        <v>0</v>
      </c>
      <c r="U284" s="32">
        <f>INDEX('Mapping water'!$D$5:$U$352,MATCH($B284,'Mapping water'!$B$5:$B$352,0),MATCH(U$3,'Mapping water'!$D$4:$U$4,0))*$D284</f>
        <v>0</v>
      </c>
      <c r="V284" s="32">
        <f>INDEX('Mapping water'!$D$5:$U$352,MATCH($B284,'Mapping water'!$B$5:$B$352,0),MATCH(V$3,'Mapping water'!$D$4:$U$4,0))*$D284</f>
        <v>0</v>
      </c>
      <c r="W284" s="32">
        <f>INDEX('Mapping water'!$D$5:$U$352,MATCH($B284,'Mapping water'!$B$5:$B$352,0),MATCH(W$3,'Mapping water'!$D$4:$U$4,0))*$D284</f>
        <v>0</v>
      </c>
      <c r="X284" s="32">
        <f>INDEX('Mapping water'!$D$5:$U$352,MATCH($B284,'Mapping water'!$B$5:$B$352,0),MATCH(X$3,'Mapping water'!$D$4:$U$4,0))*$D284</f>
        <v>0</v>
      </c>
      <c r="Y284" s="32">
        <f>INDEX('Mapping water'!$D$5:$U$352,MATCH($B284,'Mapping water'!$B$5:$B$352,0),MATCH(Y$3,'Mapping water'!$D$4:$U$4,0))*$D284</f>
        <v>0</v>
      </c>
    </row>
    <row r="285" spans="1:25" x14ac:dyDescent="0.45">
      <c r="A285" s="10" t="s">
        <v>613</v>
      </c>
      <c r="B285" s="10" t="s">
        <v>614</v>
      </c>
      <c r="C285" s="10" t="s">
        <v>177</v>
      </c>
      <c r="D285" s="32">
        <f>INDEX('ONS data MYE 5'!$K$6:$K$445, MATCH($B285,'ONS data MYE 5'!$B$6:$B$445,0))</f>
        <v>153819</v>
      </c>
      <c r="E285" s="32">
        <f>INDEX('ONS data MYE 5'!$L$6:$L$445, MATCH($B285,'ONS data MYE 5'!$B$6:$B$445,0))</f>
        <v>352</v>
      </c>
      <c r="F285" s="32">
        <f t="shared" si="8"/>
        <v>5.8636311755980968</v>
      </c>
      <c r="G285" s="32">
        <f t="shared" si="9"/>
        <v>34.382170563445918</v>
      </c>
      <c r="H285" s="32">
        <f>INDEX('Mapping water'!$D$5:$U$352,MATCH($B285,'Mapping water'!$B$5:$B$352,0),MATCH(H$3,'Mapping water'!$D$4:$U$4,0))*$D285</f>
        <v>0</v>
      </c>
      <c r="I285" s="32">
        <f>INDEX('Mapping water'!$D$5:$U$352,MATCH($B285,'Mapping water'!$B$5:$B$352,0),MATCH(I$3,'Mapping water'!$D$4:$U$4,0))*$D285</f>
        <v>0</v>
      </c>
      <c r="J285" s="32">
        <f>INDEX('Mapping water'!$D$5:$U$352,MATCH($B285,'Mapping water'!$B$5:$B$352,0),MATCH(J$3,'Mapping water'!$D$4:$U$4,0))*$D285</f>
        <v>0</v>
      </c>
      <c r="K285" s="32">
        <f>INDEX('Mapping water'!$D$5:$U$352,MATCH($B285,'Mapping water'!$B$5:$B$352,0),MATCH(K$3,'Mapping water'!$D$4:$U$4,0))*$D285</f>
        <v>0</v>
      </c>
      <c r="L285" s="32">
        <f>INDEX('Mapping water'!$D$5:$U$352,MATCH($B285,'Mapping water'!$B$5:$B$352,0),MATCH(L$3,'Mapping water'!$D$4:$U$4,0))*$D285</f>
        <v>0</v>
      </c>
      <c r="M285" s="32">
        <f>INDEX('Mapping water'!$D$5:$U$352,MATCH($B285,'Mapping water'!$B$5:$B$352,0),MATCH(M$3,'Mapping water'!$D$4:$U$4,0))*$D285</f>
        <v>0</v>
      </c>
      <c r="N285" s="32">
        <f>INDEX('Mapping water'!$D$5:$U$352,MATCH($B285,'Mapping water'!$B$5:$B$352,0),MATCH(N$3,'Mapping water'!$D$4:$U$4,0))*$D285</f>
        <v>0</v>
      </c>
      <c r="O285" s="32">
        <f>INDEX('Mapping water'!$D$5:$U$352,MATCH($B285,'Mapping water'!$B$5:$B$352,0),MATCH(O$3,'Mapping water'!$D$4:$U$4,0))*$D285</f>
        <v>123055.20000000001</v>
      </c>
      <c r="P285" s="32">
        <f>INDEX('Mapping water'!$D$5:$U$352,MATCH($B285,'Mapping water'!$B$5:$B$352,0),MATCH(P$3,'Mapping water'!$D$4:$U$4,0))*$D285</f>
        <v>0</v>
      </c>
      <c r="Q285" s="32">
        <f>INDEX('Mapping water'!$D$5:$U$352,MATCH($B285,'Mapping water'!$B$5:$B$352,0),MATCH(Q$3,'Mapping water'!$D$4:$U$4,0))*$D285</f>
        <v>0</v>
      </c>
      <c r="R285" s="32">
        <f>INDEX('Mapping water'!$D$5:$U$352,MATCH($B285,'Mapping water'!$B$5:$B$352,0),MATCH(R$3,'Mapping water'!$D$4:$U$4,0))*$D285</f>
        <v>0</v>
      </c>
      <c r="S285" s="32">
        <f>INDEX('Mapping water'!$D$5:$U$352,MATCH($B285,'Mapping water'!$B$5:$B$352,0),MATCH(S$3,'Mapping water'!$D$4:$U$4,0))*$D285</f>
        <v>0</v>
      </c>
      <c r="T285" s="32">
        <f>INDEX('Mapping water'!$D$5:$U$352,MATCH($B285,'Mapping water'!$B$5:$B$352,0),MATCH(T$3,'Mapping water'!$D$4:$U$4,0))*$D285</f>
        <v>30763.800000000003</v>
      </c>
      <c r="U285" s="32">
        <f>INDEX('Mapping water'!$D$5:$U$352,MATCH($B285,'Mapping water'!$B$5:$B$352,0),MATCH(U$3,'Mapping water'!$D$4:$U$4,0))*$D285</f>
        <v>0</v>
      </c>
      <c r="V285" s="32">
        <f>INDEX('Mapping water'!$D$5:$U$352,MATCH($B285,'Mapping water'!$B$5:$B$352,0),MATCH(V$3,'Mapping water'!$D$4:$U$4,0))*$D285</f>
        <v>0</v>
      </c>
      <c r="W285" s="32">
        <f>INDEX('Mapping water'!$D$5:$U$352,MATCH($B285,'Mapping water'!$B$5:$B$352,0),MATCH(W$3,'Mapping water'!$D$4:$U$4,0))*$D285</f>
        <v>0</v>
      </c>
      <c r="X285" s="32">
        <f>INDEX('Mapping water'!$D$5:$U$352,MATCH($B285,'Mapping water'!$B$5:$B$352,0),MATCH(X$3,'Mapping water'!$D$4:$U$4,0))*$D285</f>
        <v>0</v>
      </c>
      <c r="Y285" s="32">
        <f>INDEX('Mapping water'!$D$5:$U$352,MATCH($B285,'Mapping water'!$B$5:$B$352,0),MATCH(Y$3,'Mapping water'!$D$4:$U$4,0))*$D285</f>
        <v>0</v>
      </c>
    </row>
    <row r="286" spans="1:25" x14ac:dyDescent="0.45">
      <c r="A286" s="10" t="s">
        <v>615</v>
      </c>
      <c r="B286" s="10" t="s">
        <v>616</v>
      </c>
      <c r="C286" s="10" t="s">
        <v>177</v>
      </c>
      <c r="D286" s="32">
        <f>INDEX('ONS data MYE 5'!$K$6:$K$445, MATCH($B286,'ONS data MYE 5'!$B$6:$B$445,0))</f>
        <v>75133</v>
      </c>
      <c r="E286" s="32">
        <f>INDEX('ONS data MYE 5'!$L$6:$L$445, MATCH($B286,'ONS data MYE 5'!$B$6:$B$445,0))</f>
        <v>42</v>
      </c>
      <c r="F286" s="32">
        <f t="shared" si="8"/>
        <v>3.7376696182833684</v>
      </c>
      <c r="G286" s="32">
        <f t="shared" si="9"/>
        <v>13.97017417543854</v>
      </c>
      <c r="H286" s="32">
        <f>INDEX('Mapping water'!$D$5:$U$352,MATCH($B286,'Mapping water'!$B$5:$B$352,0),MATCH(H$3,'Mapping water'!$D$4:$U$4,0))*$D286</f>
        <v>0</v>
      </c>
      <c r="I286" s="32">
        <f>INDEX('Mapping water'!$D$5:$U$352,MATCH($B286,'Mapping water'!$B$5:$B$352,0),MATCH(I$3,'Mapping water'!$D$4:$U$4,0))*$D286</f>
        <v>0</v>
      </c>
      <c r="J286" s="32">
        <f>INDEX('Mapping water'!$D$5:$U$352,MATCH($B286,'Mapping water'!$B$5:$B$352,0),MATCH(J$3,'Mapping water'!$D$4:$U$4,0))*$D286</f>
        <v>0</v>
      </c>
      <c r="K286" s="32">
        <f>INDEX('Mapping water'!$D$5:$U$352,MATCH($B286,'Mapping water'!$B$5:$B$352,0),MATCH(K$3,'Mapping water'!$D$4:$U$4,0))*$D286</f>
        <v>0</v>
      </c>
      <c r="L286" s="32">
        <f>INDEX('Mapping water'!$D$5:$U$352,MATCH($B286,'Mapping water'!$B$5:$B$352,0),MATCH(L$3,'Mapping water'!$D$4:$U$4,0))*$D286</f>
        <v>0</v>
      </c>
      <c r="M286" s="32">
        <f>INDEX('Mapping water'!$D$5:$U$352,MATCH($B286,'Mapping water'!$B$5:$B$352,0),MATCH(M$3,'Mapping water'!$D$4:$U$4,0))*$D286</f>
        <v>0</v>
      </c>
      <c r="N286" s="32">
        <f>INDEX('Mapping water'!$D$5:$U$352,MATCH($B286,'Mapping water'!$B$5:$B$352,0),MATCH(N$3,'Mapping water'!$D$4:$U$4,0))*$D286</f>
        <v>0</v>
      </c>
      <c r="O286" s="32">
        <f>INDEX('Mapping water'!$D$5:$U$352,MATCH($B286,'Mapping water'!$B$5:$B$352,0),MATCH(O$3,'Mapping water'!$D$4:$U$4,0))*$D286</f>
        <v>75133</v>
      </c>
      <c r="P286" s="32">
        <f>INDEX('Mapping water'!$D$5:$U$352,MATCH($B286,'Mapping water'!$B$5:$B$352,0),MATCH(P$3,'Mapping water'!$D$4:$U$4,0))*$D286</f>
        <v>0</v>
      </c>
      <c r="Q286" s="32">
        <f>INDEX('Mapping water'!$D$5:$U$352,MATCH($B286,'Mapping water'!$B$5:$B$352,0),MATCH(Q$3,'Mapping water'!$D$4:$U$4,0))*$D286</f>
        <v>0</v>
      </c>
      <c r="R286" s="32">
        <f>INDEX('Mapping water'!$D$5:$U$352,MATCH($B286,'Mapping water'!$B$5:$B$352,0),MATCH(R$3,'Mapping water'!$D$4:$U$4,0))*$D286</f>
        <v>0</v>
      </c>
      <c r="S286" s="32">
        <f>INDEX('Mapping water'!$D$5:$U$352,MATCH($B286,'Mapping water'!$B$5:$B$352,0),MATCH(S$3,'Mapping water'!$D$4:$U$4,0))*$D286</f>
        <v>0</v>
      </c>
      <c r="T286" s="32">
        <f>INDEX('Mapping water'!$D$5:$U$352,MATCH($B286,'Mapping water'!$B$5:$B$352,0),MATCH(T$3,'Mapping water'!$D$4:$U$4,0))*$D286</f>
        <v>0</v>
      </c>
      <c r="U286" s="32">
        <f>INDEX('Mapping water'!$D$5:$U$352,MATCH($B286,'Mapping water'!$B$5:$B$352,0),MATCH(U$3,'Mapping water'!$D$4:$U$4,0))*$D286</f>
        <v>0</v>
      </c>
      <c r="V286" s="32">
        <f>INDEX('Mapping water'!$D$5:$U$352,MATCH($B286,'Mapping water'!$B$5:$B$352,0),MATCH(V$3,'Mapping water'!$D$4:$U$4,0))*$D286</f>
        <v>0</v>
      </c>
      <c r="W286" s="32">
        <f>INDEX('Mapping water'!$D$5:$U$352,MATCH($B286,'Mapping water'!$B$5:$B$352,0),MATCH(W$3,'Mapping water'!$D$4:$U$4,0))*$D286</f>
        <v>0</v>
      </c>
      <c r="X286" s="32">
        <f>INDEX('Mapping water'!$D$5:$U$352,MATCH($B286,'Mapping water'!$B$5:$B$352,0),MATCH(X$3,'Mapping water'!$D$4:$U$4,0))*$D286</f>
        <v>0</v>
      </c>
      <c r="Y286" s="32">
        <f>INDEX('Mapping water'!$D$5:$U$352,MATCH($B286,'Mapping water'!$B$5:$B$352,0),MATCH(Y$3,'Mapping water'!$D$4:$U$4,0))*$D286</f>
        <v>0</v>
      </c>
    </row>
    <row r="287" spans="1:25" x14ac:dyDescent="0.45">
      <c r="A287" s="10" t="s">
        <v>617</v>
      </c>
      <c r="B287" s="10" t="s">
        <v>618</v>
      </c>
      <c r="C287" s="10" t="s">
        <v>177</v>
      </c>
      <c r="D287" s="32">
        <f>INDEX('ONS data MYE 5'!$K$6:$K$445, MATCH($B287,'ONS data MYE 5'!$B$6:$B$445,0))</f>
        <v>123826</v>
      </c>
      <c r="E287" s="32">
        <f>INDEX('ONS data MYE 5'!$L$6:$L$445, MATCH($B287,'ONS data MYE 5'!$B$6:$B$445,0))</f>
        <v>76</v>
      </c>
      <c r="F287" s="32">
        <f t="shared" si="8"/>
        <v>4.3307333402863311</v>
      </c>
      <c r="G287" s="32">
        <f t="shared" si="9"/>
        <v>18.755251264667603</v>
      </c>
      <c r="H287" s="32">
        <f>INDEX('Mapping water'!$D$5:$U$352,MATCH($B287,'Mapping water'!$B$5:$B$352,0),MATCH(H$3,'Mapping water'!$D$4:$U$4,0))*$D287</f>
        <v>0</v>
      </c>
      <c r="I287" s="32">
        <f>INDEX('Mapping water'!$D$5:$U$352,MATCH($B287,'Mapping water'!$B$5:$B$352,0),MATCH(I$3,'Mapping water'!$D$4:$U$4,0))*$D287</f>
        <v>0</v>
      </c>
      <c r="J287" s="32">
        <f>INDEX('Mapping water'!$D$5:$U$352,MATCH($B287,'Mapping water'!$B$5:$B$352,0),MATCH(J$3,'Mapping water'!$D$4:$U$4,0))*$D287</f>
        <v>0</v>
      </c>
      <c r="K287" s="32">
        <f>INDEX('Mapping water'!$D$5:$U$352,MATCH($B287,'Mapping water'!$B$5:$B$352,0),MATCH(K$3,'Mapping water'!$D$4:$U$4,0))*$D287</f>
        <v>0</v>
      </c>
      <c r="L287" s="32">
        <f>INDEX('Mapping water'!$D$5:$U$352,MATCH($B287,'Mapping water'!$B$5:$B$352,0),MATCH(L$3,'Mapping water'!$D$4:$U$4,0))*$D287</f>
        <v>0</v>
      </c>
      <c r="M287" s="32">
        <f>INDEX('Mapping water'!$D$5:$U$352,MATCH($B287,'Mapping water'!$B$5:$B$352,0),MATCH(M$3,'Mapping water'!$D$4:$U$4,0))*$D287</f>
        <v>0</v>
      </c>
      <c r="N287" s="32">
        <f>INDEX('Mapping water'!$D$5:$U$352,MATCH($B287,'Mapping water'!$B$5:$B$352,0),MATCH(N$3,'Mapping water'!$D$4:$U$4,0))*$D287</f>
        <v>0</v>
      </c>
      <c r="O287" s="32">
        <f>INDEX('Mapping water'!$D$5:$U$352,MATCH($B287,'Mapping water'!$B$5:$B$352,0),MATCH(O$3,'Mapping water'!$D$4:$U$4,0))*$D287</f>
        <v>123826</v>
      </c>
      <c r="P287" s="32">
        <f>INDEX('Mapping water'!$D$5:$U$352,MATCH($B287,'Mapping water'!$B$5:$B$352,0),MATCH(P$3,'Mapping water'!$D$4:$U$4,0))*$D287</f>
        <v>0</v>
      </c>
      <c r="Q287" s="32">
        <f>INDEX('Mapping water'!$D$5:$U$352,MATCH($B287,'Mapping water'!$B$5:$B$352,0),MATCH(Q$3,'Mapping water'!$D$4:$U$4,0))*$D287</f>
        <v>0</v>
      </c>
      <c r="R287" s="32">
        <f>INDEX('Mapping water'!$D$5:$U$352,MATCH($B287,'Mapping water'!$B$5:$B$352,0),MATCH(R$3,'Mapping water'!$D$4:$U$4,0))*$D287</f>
        <v>0</v>
      </c>
      <c r="S287" s="32">
        <f>INDEX('Mapping water'!$D$5:$U$352,MATCH($B287,'Mapping water'!$B$5:$B$352,0),MATCH(S$3,'Mapping water'!$D$4:$U$4,0))*$D287</f>
        <v>0</v>
      </c>
      <c r="T287" s="32">
        <f>INDEX('Mapping water'!$D$5:$U$352,MATCH($B287,'Mapping water'!$B$5:$B$352,0),MATCH(T$3,'Mapping water'!$D$4:$U$4,0))*$D287</f>
        <v>0</v>
      </c>
      <c r="U287" s="32">
        <f>INDEX('Mapping water'!$D$5:$U$352,MATCH($B287,'Mapping water'!$B$5:$B$352,0),MATCH(U$3,'Mapping water'!$D$4:$U$4,0))*$D287</f>
        <v>0</v>
      </c>
      <c r="V287" s="32">
        <f>INDEX('Mapping water'!$D$5:$U$352,MATCH($B287,'Mapping water'!$B$5:$B$352,0),MATCH(V$3,'Mapping water'!$D$4:$U$4,0))*$D287</f>
        <v>0</v>
      </c>
      <c r="W287" s="32">
        <f>INDEX('Mapping water'!$D$5:$U$352,MATCH($B287,'Mapping water'!$B$5:$B$352,0),MATCH(W$3,'Mapping water'!$D$4:$U$4,0))*$D287</f>
        <v>0</v>
      </c>
      <c r="X287" s="32">
        <f>INDEX('Mapping water'!$D$5:$U$352,MATCH($B287,'Mapping water'!$B$5:$B$352,0),MATCH(X$3,'Mapping water'!$D$4:$U$4,0))*$D287</f>
        <v>0</v>
      </c>
      <c r="Y287" s="32">
        <f>INDEX('Mapping water'!$D$5:$U$352,MATCH($B287,'Mapping water'!$B$5:$B$352,0),MATCH(Y$3,'Mapping water'!$D$4:$U$4,0))*$D287</f>
        <v>0</v>
      </c>
    </row>
    <row r="288" spans="1:25" x14ac:dyDescent="0.45">
      <c r="A288" s="10" t="s">
        <v>619</v>
      </c>
      <c r="B288" s="10" t="s">
        <v>620</v>
      </c>
      <c r="C288" s="10" t="s">
        <v>177</v>
      </c>
      <c r="D288" s="32">
        <f>INDEX('ONS data MYE 5'!$K$6:$K$445, MATCH($B288,'ONS data MYE 5'!$B$6:$B$445,0))</f>
        <v>184968</v>
      </c>
      <c r="E288" s="32">
        <f>INDEX('ONS data MYE 5'!$L$6:$L$445, MATCH($B288,'ONS data MYE 5'!$B$6:$B$445,0))</f>
        <v>78</v>
      </c>
      <c r="F288" s="32">
        <f t="shared" si="8"/>
        <v>4.3567088266895917</v>
      </c>
      <c r="G288" s="32">
        <f t="shared" si="9"/>
        <v>18.980911800554999</v>
      </c>
      <c r="H288" s="32">
        <f>INDEX('Mapping water'!$D$5:$U$352,MATCH($B288,'Mapping water'!$B$5:$B$352,0),MATCH(H$3,'Mapping water'!$D$4:$U$4,0))*$D288</f>
        <v>0</v>
      </c>
      <c r="I288" s="32">
        <f>INDEX('Mapping water'!$D$5:$U$352,MATCH($B288,'Mapping water'!$B$5:$B$352,0),MATCH(I$3,'Mapping water'!$D$4:$U$4,0))*$D288</f>
        <v>0</v>
      </c>
      <c r="J288" s="32">
        <f>INDEX('Mapping water'!$D$5:$U$352,MATCH($B288,'Mapping water'!$B$5:$B$352,0),MATCH(J$3,'Mapping water'!$D$4:$U$4,0))*$D288</f>
        <v>0</v>
      </c>
      <c r="K288" s="32">
        <f>INDEX('Mapping water'!$D$5:$U$352,MATCH($B288,'Mapping water'!$B$5:$B$352,0),MATCH(K$3,'Mapping water'!$D$4:$U$4,0))*$D288</f>
        <v>0</v>
      </c>
      <c r="L288" s="32">
        <f>INDEX('Mapping water'!$D$5:$U$352,MATCH($B288,'Mapping water'!$B$5:$B$352,0),MATCH(L$3,'Mapping water'!$D$4:$U$4,0))*$D288</f>
        <v>0</v>
      </c>
      <c r="M288" s="32">
        <f>INDEX('Mapping water'!$D$5:$U$352,MATCH($B288,'Mapping water'!$B$5:$B$352,0),MATCH(M$3,'Mapping water'!$D$4:$U$4,0))*$D288</f>
        <v>0</v>
      </c>
      <c r="N288" s="32">
        <f>INDEX('Mapping water'!$D$5:$U$352,MATCH($B288,'Mapping water'!$B$5:$B$352,0),MATCH(N$3,'Mapping water'!$D$4:$U$4,0))*$D288</f>
        <v>0</v>
      </c>
      <c r="O288" s="32">
        <f>INDEX('Mapping water'!$D$5:$U$352,MATCH($B288,'Mapping water'!$B$5:$B$352,0),MATCH(O$3,'Mapping water'!$D$4:$U$4,0))*$D288</f>
        <v>184968</v>
      </c>
      <c r="P288" s="32">
        <f>INDEX('Mapping water'!$D$5:$U$352,MATCH($B288,'Mapping water'!$B$5:$B$352,0),MATCH(P$3,'Mapping water'!$D$4:$U$4,0))*$D288</f>
        <v>0</v>
      </c>
      <c r="Q288" s="32">
        <f>INDEX('Mapping water'!$D$5:$U$352,MATCH($B288,'Mapping water'!$B$5:$B$352,0),MATCH(Q$3,'Mapping water'!$D$4:$U$4,0))*$D288</f>
        <v>0</v>
      </c>
      <c r="R288" s="32">
        <f>INDEX('Mapping water'!$D$5:$U$352,MATCH($B288,'Mapping water'!$B$5:$B$352,0),MATCH(R$3,'Mapping water'!$D$4:$U$4,0))*$D288</f>
        <v>0</v>
      </c>
      <c r="S288" s="32">
        <f>INDEX('Mapping water'!$D$5:$U$352,MATCH($B288,'Mapping water'!$B$5:$B$352,0),MATCH(S$3,'Mapping water'!$D$4:$U$4,0))*$D288</f>
        <v>0</v>
      </c>
      <c r="T288" s="32">
        <f>INDEX('Mapping water'!$D$5:$U$352,MATCH($B288,'Mapping water'!$B$5:$B$352,0),MATCH(T$3,'Mapping water'!$D$4:$U$4,0))*$D288</f>
        <v>0</v>
      </c>
      <c r="U288" s="32">
        <f>INDEX('Mapping water'!$D$5:$U$352,MATCH($B288,'Mapping water'!$B$5:$B$352,0),MATCH(U$3,'Mapping water'!$D$4:$U$4,0))*$D288</f>
        <v>0</v>
      </c>
      <c r="V288" s="32">
        <f>INDEX('Mapping water'!$D$5:$U$352,MATCH($B288,'Mapping water'!$B$5:$B$352,0),MATCH(V$3,'Mapping water'!$D$4:$U$4,0))*$D288</f>
        <v>0</v>
      </c>
      <c r="W288" s="32">
        <f>INDEX('Mapping water'!$D$5:$U$352,MATCH($B288,'Mapping water'!$B$5:$B$352,0),MATCH(W$3,'Mapping water'!$D$4:$U$4,0))*$D288</f>
        <v>0</v>
      </c>
      <c r="X288" s="32">
        <f>INDEX('Mapping water'!$D$5:$U$352,MATCH($B288,'Mapping water'!$B$5:$B$352,0),MATCH(X$3,'Mapping water'!$D$4:$U$4,0))*$D288</f>
        <v>0</v>
      </c>
      <c r="Y288" s="32">
        <f>INDEX('Mapping water'!$D$5:$U$352,MATCH($B288,'Mapping water'!$B$5:$B$352,0),MATCH(Y$3,'Mapping water'!$D$4:$U$4,0))*$D288</f>
        <v>0</v>
      </c>
    </row>
    <row r="289" spans="1:25" x14ac:dyDescent="0.45">
      <c r="A289" s="10" t="s">
        <v>621</v>
      </c>
      <c r="B289" s="10" t="s">
        <v>622</v>
      </c>
      <c r="C289" s="10" t="s">
        <v>177</v>
      </c>
      <c r="D289" s="32">
        <f>INDEX('ONS data MYE 5'!$K$6:$K$445, MATCH($B289,'ONS data MYE 5'!$B$6:$B$445,0))</f>
        <v>240966</v>
      </c>
      <c r="E289" s="32">
        <f>INDEX('ONS data MYE 5'!$L$6:$L$445, MATCH($B289,'ONS data MYE 5'!$B$6:$B$445,0))</f>
        <v>635</v>
      </c>
      <c r="F289" s="32">
        <f t="shared" si="8"/>
        <v>6.4536249988926917</v>
      </c>
      <c r="G289" s="32">
        <f t="shared" si="9"/>
        <v>41.649275626332695</v>
      </c>
      <c r="H289" s="32">
        <f>INDEX('Mapping water'!$D$5:$U$352,MATCH($B289,'Mapping water'!$B$5:$B$352,0),MATCH(H$3,'Mapping water'!$D$4:$U$4,0))*$D289</f>
        <v>0</v>
      </c>
      <c r="I289" s="32">
        <f>INDEX('Mapping water'!$D$5:$U$352,MATCH($B289,'Mapping water'!$B$5:$B$352,0),MATCH(I$3,'Mapping water'!$D$4:$U$4,0))*$D289</f>
        <v>0</v>
      </c>
      <c r="J289" s="32">
        <f>INDEX('Mapping water'!$D$5:$U$352,MATCH($B289,'Mapping water'!$B$5:$B$352,0),MATCH(J$3,'Mapping water'!$D$4:$U$4,0))*$D289</f>
        <v>0</v>
      </c>
      <c r="K289" s="32">
        <f>INDEX('Mapping water'!$D$5:$U$352,MATCH($B289,'Mapping water'!$B$5:$B$352,0),MATCH(K$3,'Mapping water'!$D$4:$U$4,0))*$D289</f>
        <v>0</v>
      </c>
      <c r="L289" s="32">
        <f>INDEX('Mapping water'!$D$5:$U$352,MATCH($B289,'Mapping water'!$B$5:$B$352,0),MATCH(L$3,'Mapping water'!$D$4:$U$4,0))*$D289</f>
        <v>0</v>
      </c>
      <c r="M289" s="32">
        <f>INDEX('Mapping water'!$D$5:$U$352,MATCH($B289,'Mapping water'!$B$5:$B$352,0),MATCH(M$3,'Mapping water'!$D$4:$U$4,0))*$D289</f>
        <v>0</v>
      </c>
      <c r="N289" s="32">
        <f>INDEX('Mapping water'!$D$5:$U$352,MATCH($B289,'Mapping water'!$B$5:$B$352,0),MATCH(N$3,'Mapping water'!$D$4:$U$4,0))*$D289</f>
        <v>0</v>
      </c>
      <c r="O289" s="32">
        <f>INDEX('Mapping water'!$D$5:$U$352,MATCH($B289,'Mapping water'!$B$5:$B$352,0),MATCH(O$3,'Mapping water'!$D$4:$U$4,0))*$D289</f>
        <v>240966</v>
      </c>
      <c r="P289" s="32">
        <f>INDEX('Mapping water'!$D$5:$U$352,MATCH($B289,'Mapping water'!$B$5:$B$352,0),MATCH(P$3,'Mapping water'!$D$4:$U$4,0))*$D289</f>
        <v>0</v>
      </c>
      <c r="Q289" s="32">
        <f>INDEX('Mapping water'!$D$5:$U$352,MATCH($B289,'Mapping water'!$B$5:$B$352,0),MATCH(Q$3,'Mapping water'!$D$4:$U$4,0))*$D289</f>
        <v>0</v>
      </c>
      <c r="R289" s="32">
        <f>INDEX('Mapping water'!$D$5:$U$352,MATCH($B289,'Mapping water'!$B$5:$B$352,0),MATCH(R$3,'Mapping water'!$D$4:$U$4,0))*$D289</f>
        <v>0</v>
      </c>
      <c r="S289" s="32">
        <f>INDEX('Mapping water'!$D$5:$U$352,MATCH($B289,'Mapping water'!$B$5:$B$352,0),MATCH(S$3,'Mapping water'!$D$4:$U$4,0))*$D289</f>
        <v>0</v>
      </c>
      <c r="T289" s="32">
        <f>INDEX('Mapping water'!$D$5:$U$352,MATCH($B289,'Mapping water'!$B$5:$B$352,0),MATCH(T$3,'Mapping water'!$D$4:$U$4,0))*$D289</f>
        <v>0</v>
      </c>
      <c r="U289" s="32">
        <f>INDEX('Mapping water'!$D$5:$U$352,MATCH($B289,'Mapping water'!$B$5:$B$352,0),MATCH(U$3,'Mapping water'!$D$4:$U$4,0))*$D289</f>
        <v>0</v>
      </c>
      <c r="V289" s="32">
        <f>INDEX('Mapping water'!$D$5:$U$352,MATCH($B289,'Mapping water'!$B$5:$B$352,0),MATCH(V$3,'Mapping water'!$D$4:$U$4,0))*$D289</f>
        <v>0</v>
      </c>
      <c r="W289" s="32">
        <f>INDEX('Mapping water'!$D$5:$U$352,MATCH($B289,'Mapping water'!$B$5:$B$352,0),MATCH(W$3,'Mapping water'!$D$4:$U$4,0))*$D289</f>
        <v>0</v>
      </c>
      <c r="X289" s="32">
        <f>INDEX('Mapping water'!$D$5:$U$352,MATCH($B289,'Mapping water'!$B$5:$B$352,0),MATCH(X$3,'Mapping water'!$D$4:$U$4,0))*$D289</f>
        <v>0</v>
      </c>
      <c r="Y289" s="32">
        <f>INDEX('Mapping water'!$D$5:$U$352,MATCH($B289,'Mapping water'!$B$5:$B$352,0),MATCH(Y$3,'Mapping water'!$D$4:$U$4,0))*$D289</f>
        <v>0</v>
      </c>
    </row>
    <row r="290" spans="1:25" x14ac:dyDescent="0.45">
      <c r="A290" s="10" t="s">
        <v>623</v>
      </c>
      <c r="B290" s="10" t="s">
        <v>624</v>
      </c>
      <c r="C290" s="10" t="s">
        <v>177</v>
      </c>
      <c r="D290" s="32">
        <f>INDEX('ONS data MYE 5'!$K$6:$K$445, MATCH($B290,'ONS data MYE 5'!$B$6:$B$445,0))</f>
        <v>140453</v>
      </c>
      <c r="E290" s="32">
        <f>INDEX('ONS data MYE 5'!$L$6:$L$445, MATCH($B290,'ONS data MYE 5'!$B$6:$B$445,0))</f>
        <v>318</v>
      </c>
      <c r="F290" s="32">
        <f t="shared" si="8"/>
        <v>5.7620513827801769</v>
      </c>
      <c r="G290" s="32">
        <f t="shared" si="9"/>
        <v>33.201236137798951</v>
      </c>
      <c r="H290" s="32">
        <f>INDEX('Mapping water'!$D$5:$U$352,MATCH($B290,'Mapping water'!$B$5:$B$352,0),MATCH(H$3,'Mapping water'!$D$4:$U$4,0))*$D290</f>
        <v>0</v>
      </c>
      <c r="I290" s="32">
        <f>INDEX('Mapping water'!$D$5:$U$352,MATCH($B290,'Mapping water'!$B$5:$B$352,0),MATCH(I$3,'Mapping water'!$D$4:$U$4,0))*$D290</f>
        <v>0</v>
      </c>
      <c r="J290" s="32">
        <f>INDEX('Mapping water'!$D$5:$U$352,MATCH($B290,'Mapping water'!$B$5:$B$352,0),MATCH(J$3,'Mapping water'!$D$4:$U$4,0))*$D290</f>
        <v>0</v>
      </c>
      <c r="K290" s="32">
        <f>INDEX('Mapping water'!$D$5:$U$352,MATCH($B290,'Mapping water'!$B$5:$B$352,0),MATCH(K$3,'Mapping water'!$D$4:$U$4,0))*$D290</f>
        <v>0</v>
      </c>
      <c r="L290" s="32">
        <f>INDEX('Mapping water'!$D$5:$U$352,MATCH($B290,'Mapping water'!$B$5:$B$352,0),MATCH(L$3,'Mapping water'!$D$4:$U$4,0))*$D290</f>
        <v>0</v>
      </c>
      <c r="M290" s="32">
        <f>INDEX('Mapping water'!$D$5:$U$352,MATCH($B290,'Mapping water'!$B$5:$B$352,0),MATCH(M$3,'Mapping water'!$D$4:$U$4,0))*$D290</f>
        <v>0</v>
      </c>
      <c r="N290" s="32">
        <f>INDEX('Mapping water'!$D$5:$U$352,MATCH($B290,'Mapping water'!$B$5:$B$352,0),MATCH(N$3,'Mapping water'!$D$4:$U$4,0))*$D290</f>
        <v>0</v>
      </c>
      <c r="O290" s="32">
        <f>INDEX('Mapping water'!$D$5:$U$352,MATCH($B290,'Mapping water'!$B$5:$B$352,0),MATCH(O$3,'Mapping water'!$D$4:$U$4,0))*$D290</f>
        <v>140453</v>
      </c>
      <c r="P290" s="32">
        <f>INDEX('Mapping water'!$D$5:$U$352,MATCH($B290,'Mapping water'!$B$5:$B$352,0),MATCH(P$3,'Mapping water'!$D$4:$U$4,0))*$D290</f>
        <v>0</v>
      </c>
      <c r="Q290" s="32">
        <f>INDEX('Mapping water'!$D$5:$U$352,MATCH($B290,'Mapping water'!$B$5:$B$352,0),MATCH(Q$3,'Mapping water'!$D$4:$U$4,0))*$D290</f>
        <v>0</v>
      </c>
      <c r="R290" s="32">
        <f>INDEX('Mapping water'!$D$5:$U$352,MATCH($B290,'Mapping water'!$B$5:$B$352,0),MATCH(R$3,'Mapping water'!$D$4:$U$4,0))*$D290</f>
        <v>0</v>
      </c>
      <c r="S290" s="32">
        <f>INDEX('Mapping water'!$D$5:$U$352,MATCH($B290,'Mapping water'!$B$5:$B$352,0),MATCH(S$3,'Mapping water'!$D$4:$U$4,0))*$D290</f>
        <v>0</v>
      </c>
      <c r="T290" s="32">
        <f>INDEX('Mapping water'!$D$5:$U$352,MATCH($B290,'Mapping water'!$B$5:$B$352,0),MATCH(T$3,'Mapping water'!$D$4:$U$4,0))*$D290</f>
        <v>0</v>
      </c>
      <c r="U290" s="32">
        <f>INDEX('Mapping water'!$D$5:$U$352,MATCH($B290,'Mapping water'!$B$5:$B$352,0),MATCH(U$3,'Mapping water'!$D$4:$U$4,0))*$D290</f>
        <v>0</v>
      </c>
      <c r="V290" s="32">
        <f>INDEX('Mapping water'!$D$5:$U$352,MATCH($B290,'Mapping water'!$B$5:$B$352,0),MATCH(V$3,'Mapping water'!$D$4:$U$4,0))*$D290</f>
        <v>0</v>
      </c>
      <c r="W290" s="32">
        <f>INDEX('Mapping water'!$D$5:$U$352,MATCH($B290,'Mapping water'!$B$5:$B$352,0),MATCH(W$3,'Mapping water'!$D$4:$U$4,0))*$D290</f>
        <v>0</v>
      </c>
      <c r="X290" s="32">
        <f>INDEX('Mapping water'!$D$5:$U$352,MATCH($B290,'Mapping water'!$B$5:$B$352,0),MATCH(X$3,'Mapping water'!$D$4:$U$4,0))*$D290</f>
        <v>0</v>
      </c>
      <c r="Y290" s="32">
        <f>INDEX('Mapping water'!$D$5:$U$352,MATCH($B290,'Mapping water'!$B$5:$B$352,0),MATCH(Y$3,'Mapping water'!$D$4:$U$4,0))*$D290</f>
        <v>0</v>
      </c>
    </row>
    <row r="291" spans="1:25" x14ac:dyDescent="0.45">
      <c r="A291" s="10" t="s">
        <v>625</v>
      </c>
      <c r="B291" s="10" t="s">
        <v>626</v>
      </c>
      <c r="C291" s="10" t="s">
        <v>177</v>
      </c>
      <c r="D291" s="32">
        <f>INDEX('ONS data MYE 5'!$K$6:$K$445, MATCH($B291,'ONS data MYE 5'!$B$6:$B$445,0))</f>
        <v>141287</v>
      </c>
      <c r="E291" s="32">
        <f>INDEX('ONS data MYE 5'!$L$6:$L$445, MATCH($B291,'ONS data MYE 5'!$B$6:$B$445,0))</f>
        <v>564</v>
      </c>
      <c r="F291" s="32">
        <f t="shared" si="8"/>
        <v>6.3350542514980592</v>
      </c>
      <c r="G291" s="32">
        <f t="shared" si="9"/>
        <v>40.132912369423636</v>
      </c>
      <c r="H291" s="32">
        <f>INDEX('Mapping water'!$D$5:$U$352,MATCH($B291,'Mapping water'!$B$5:$B$352,0),MATCH(H$3,'Mapping water'!$D$4:$U$4,0))*$D291</f>
        <v>0</v>
      </c>
      <c r="I291" s="32">
        <f>INDEX('Mapping water'!$D$5:$U$352,MATCH($B291,'Mapping water'!$B$5:$B$352,0),MATCH(I$3,'Mapping water'!$D$4:$U$4,0))*$D291</f>
        <v>0</v>
      </c>
      <c r="J291" s="32">
        <f>INDEX('Mapping water'!$D$5:$U$352,MATCH($B291,'Mapping water'!$B$5:$B$352,0),MATCH(J$3,'Mapping water'!$D$4:$U$4,0))*$D291</f>
        <v>0</v>
      </c>
      <c r="K291" s="32">
        <f>INDEX('Mapping water'!$D$5:$U$352,MATCH($B291,'Mapping water'!$B$5:$B$352,0),MATCH(K$3,'Mapping water'!$D$4:$U$4,0))*$D291</f>
        <v>0</v>
      </c>
      <c r="L291" s="32">
        <f>INDEX('Mapping water'!$D$5:$U$352,MATCH($B291,'Mapping water'!$B$5:$B$352,0),MATCH(L$3,'Mapping water'!$D$4:$U$4,0))*$D291</f>
        <v>0</v>
      </c>
      <c r="M291" s="32">
        <f>INDEX('Mapping water'!$D$5:$U$352,MATCH($B291,'Mapping water'!$B$5:$B$352,0),MATCH(M$3,'Mapping water'!$D$4:$U$4,0))*$D291</f>
        <v>0</v>
      </c>
      <c r="N291" s="32">
        <f>INDEX('Mapping water'!$D$5:$U$352,MATCH($B291,'Mapping water'!$B$5:$B$352,0),MATCH(N$3,'Mapping water'!$D$4:$U$4,0))*$D291</f>
        <v>0</v>
      </c>
      <c r="O291" s="32">
        <f>INDEX('Mapping water'!$D$5:$U$352,MATCH($B291,'Mapping water'!$B$5:$B$352,0),MATCH(O$3,'Mapping water'!$D$4:$U$4,0))*$D291</f>
        <v>141287</v>
      </c>
      <c r="P291" s="32">
        <f>INDEX('Mapping water'!$D$5:$U$352,MATCH($B291,'Mapping water'!$B$5:$B$352,0),MATCH(P$3,'Mapping water'!$D$4:$U$4,0))*$D291</f>
        <v>0</v>
      </c>
      <c r="Q291" s="32">
        <f>INDEX('Mapping water'!$D$5:$U$352,MATCH($B291,'Mapping water'!$B$5:$B$352,0),MATCH(Q$3,'Mapping water'!$D$4:$U$4,0))*$D291</f>
        <v>0</v>
      </c>
      <c r="R291" s="32">
        <f>INDEX('Mapping water'!$D$5:$U$352,MATCH($B291,'Mapping water'!$B$5:$B$352,0),MATCH(R$3,'Mapping water'!$D$4:$U$4,0))*$D291</f>
        <v>0</v>
      </c>
      <c r="S291" s="32">
        <f>INDEX('Mapping water'!$D$5:$U$352,MATCH($B291,'Mapping water'!$B$5:$B$352,0),MATCH(S$3,'Mapping water'!$D$4:$U$4,0))*$D291</f>
        <v>0</v>
      </c>
      <c r="T291" s="32">
        <f>INDEX('Mapping water'!$D$5:$U$352,MATCH($B291,'Mapping water'!$B$5:$B$352,0),MATCH(T$3,'Mapping water'!$D$4:$U$4,0))*$D291</f>
        <v>0</v>
      </c>
      <c r="U291" s="32">
        <f>INDEX('Mapping water'!$D$5:$U$352,MATCH($B291,'Mapping water'!$B$5:$B$352,0),MATCH(U$3,'Mapping water'!$D$4:$U$4,0))*$D291</f>
        <v>0</v>
      </c>
      <c r="V291" s="32">
        <f>INDEX('Mapping water'!$D$5:$U$352,MATCH($B291,'Mapping water'!$B$5:$B$352,0),MATCH(V$3,'Mapping water'!$D$4:$U$4,0))*$D291</f>
        <v>0</v>
      </c>
      <c r="W291" s="32">
        <f>INDEX('Mapping water'!$D$5:$U$352,MATCH($B291,'Mapping water'!$B$5:$B$352,0),MATCH(W$3,'Mapping water'!$D$4:$U$4,0))*$D291</f>
        <v>0</v>
      </c>
      <c r="X291" s="32">
        <f>INDEX('Mapping water'!$D$5:$U$352,MATCH($B291,'Mapping water'!$B$5:$B$352,0),MATCH(X$3,'Mapping water'!$D$4:$U$4,0))*$D291</f>
        <v>0</v>
      </c>
      <c r="Y291" s="32">
        <f>INDEX('Mapping water'!$D$5:$U$352,MATCH($B291,'Mapping water'!$B$5:$B$352,0),MATCH(Y$3,'Mapping water'!$D$4:$U$4,0))*$D291</f>
        <v>0</v>
      </c>
    </row>
    <row r="292" spans="1:25" x14ac:dyDescent="0.45">
      <c r="A292" s="10" t="s">
        <v>627</v>
      </c>
      <c r="B292" s="10" t="s">
        <v>628</v>
      </c>
      <c r="C292" s="10" t="s">
        <v>177</v>
      </c>
      <c r="D292" s="32">
        <f>INDEX('ONS data MYE 5'!$K$6:$K$445, MATCH($B292,'ONS data MYE 5'!$B$6:$B$445,0))</f>
        <v>128009</v>
      </c>
      <c r="E292" s="32">
        <f>INDEX('ONS data MYE 5'!$L$6:$L$445, MATCH($B292,'ONS data MYE 5'!$B$6:$B$445,0))</f>
        <v>387</v>
      </c>
      <c r="F292" s="32">
        <f t="shared" si="8"/>
        <v>5.9584246930297819</v>
      </c>
      <c r="G292" s="32">
        <f t="shared" si="9"/>
        <v>35.502824822507051</v>
      </c>
      <c r="H292" s="32">
        <f>INDEX('Mapping water'!$D$5:$U$352,MATCH($B292,'Mapping water'!$B$5:$B$352,0),MATCH(H$3,'Mapping water'!$D$4:$U$4,0))*$D292</f>
        <v>0</v>
      </c>
      <c r="I292" s="32">
        <f>INDEX('Mapping water'!$D$5:$U$352,MATCH($B292,'Mapping water'!$B$5:$B$352,0),MATCH(I$3,'Mapping water'!$D$4:$U$4,0))*$D292</f>
        <v>0</v>
      </c>
      <c r="J292" s="32">
        <f>INDEX('Mapping water'!$D$5:$U$352,MATCH($B292,'Mapping water'!$B$5:$B$352,0),MATCH(J$3,'Mapping water'!$D$4:$U$4,0))*$D292</f>
        <v>0</v>
      </c>
      <c r="K292" s="32">
        <f>INDEX('Mapping water'!$D$5:$U$352,MATCH($B292,'Mapping water'!$B$5:$B$352,0),MATCH(K$3,'Mapping water'!$D$4:$U$4,0))*$D292</f>
        <v>0</v>
      </c>
      <c r="L292" s="32">
        <f>INDEX('Mapping water'!$D$5:$U$352,MATCH($B292,'Mapping water'!$B$5:$B$352,0),MATCH(L$3,'Mapping water'!$D$4:$U$4,0))*$D292</f>
        <v>0</v>
      </c>
      <c r="M292" s="32">
        <f>INDEX('Mapping water'!$D$5:$U$352,MATCH($B292,'Mapping water'!$B$5:$B$352,0),MATCH(M$3,'Mapping water'!$D$4:$U$4,0))*$D292</f>
        <v>0</v>
      </c>
      <c r="N292" s="32">
        <f>INDEX('Mapping water'!$D$5:$U$352,MATCH($B292,'Mapping water'!$B$5:$B$352,0),MATCH(N$3,'Mapping water'!$D$4:$U$4,0))*$D292</f>
        <v>0</v>
      </c>
      <c r="O292" s="32">
        <f>INDEX('Mapping water'!$D$5:$U$352,MATCH($B292,'Mapping water'!$B$5:$B$352,0),MATCH(O$3,'Mapping water'!$D$4:$U$4,0))*$D292</f>
        <v>128009</v>
      </c>
      <c r="P292" s="32">
        <f>INDEX('Mapping water'!$D$5:$U$352,MATCH($B292,'Mapping water'!$B$5:$B$352,0),MATCH(P$3,'Mapping water'!$D$4:$U$4,0))*$D292</f>
        <v>0</v>
      </c>
      <c r="Q292" s="32">
        <f>INDEX('Mapping water'!$D$5:$U$352,MATCH($B292,'Mapping water'!$B$5:$B$352,0),MATCH(Q$3,'Mapping water'!$D$4:$U$4,0))*$D292</f>
        <v>0</v>
      </c>
      <c r="R292" s="32">
        <f>INDEX('Mapping water'!$D$5:$U$352,MATCH($B292,'Mapping water'!$B$5:$B$352,0),MATCH(R$3,'Mapping water'!$D$4:$U$4,0))*$D292</f>
        <v>0</v>
      </c>
      <c r="S292" s="32">
        <f>INDEX('Mapping water'!$D$5:$U$352,MATCH($B292,'Mapping water'!$B$5:$B$352,0),MATCH(S$3,'Mapping water'!$D$4:$U$4,0))*$D292</f>
        <v>0</v>
      </c>
      <c r="T292" s="32">
        <f>INDEX('Mapping water'!$D$5:$U$352,MATCH($B292,'Mapping water'!$B$5:$B$352,0),MATCH(T$3,'Mapping water'!$D$4:$U$4,0))*$D292</f>
        <v>0</v>
      </c>
      <c r="U292" s="32">
        <f>INDEX('Mapping water'!$D$5:$U$352,MATCH($B292,'Mapping water'!$B$5:$B$352,0),MATCH(U$3,'Mapping water'!$D$4:$U$4,0))*$D292</f>
        <v>0</v>
      </c>
      <c r="V292" s="32">
        <f>INDEX('Mapping water'!$D$5:$U$352,MATCH($B292,'Mapping water'!$B$5:$B$352,0),MATCH(V$3,'Mapping water'!$D$4:$U$4,0))*$D292</f>
        <v>0</v>
      </c>
      <c r="W292" s="32">
        <f>INDEX('Mapping water'!$D$5:$U$352,MATCH($B292,'Mapping water'!$B$5:$B$352,0),MATCH(W$3,'Mapping water'!$D$4:$U$4,0))*$D292</f>
        <v>0</v>
      </c>
      <c r="X292" s="32">
        <f>INDEX('Mapping water'!$D$5:$U$352,MATCH($B292,'Mapping water'!$B$5:$B$352,0),MATCH(X$3,'Mapping water'!$D$4:$U$4,0))*$D292</f>
        <v>0</v>
      </c>
      <c r="Y292" s="32">
        <f>INDEX('Mapping water'!$D$5:$U$352,MATCH($B292,'Mapping water'!$B$5:$B$352,0),MATCH(Y$3,'Mapping water'!$D$4:$U$4,0))*$D292</f>
        <v>0</v>
      </c>
    </row>
    <row r="293" spans="1:25" x14ac:dyDescent="0.45">
      <c r="A293" s="10" t="s">
        <v>629</v>
      </c>
      <c r="B293" s="10" t="s">
        <v>630</v>
      </c>
      <c r="C293" s="10" t="s">
        <v>177</v>
      </c>
      <c r="D293" s="32">
        <f>INDEX('ONS data MYE 5'!$K$6:$K$445, MATCH($B293,'ONS data MYE 5'!$B$6:$B$445,0))</f>
        <v>354829</v>
      </c>
      <c r="E293" s="32">
        <f>INDEX('ONS data MYE 5'!$L$6:$L$445, MATCH($B293,'ONS data MYE 5'!$B$6:$B$445,0))</f>
        <v>2518</v>
      </c>
      <c r="F293" s="32">
        <f t="shared" si="8"/>
        <v>7.8312202146042926</v>
      </c>
      <c r="G293" s="32">
        <f t="shared" si="9"/>
        <v>61.328010049626904</v>
      </c>
      <c r="H293" s="32">
        <f>INDEX('Mapping water'!$D$5:$U$352,MATCH($B293,'Mapping water'!$B$5:$B$352,0),MATCH(H$3,'Mapping water'!$D$4:$U$4,0))*$D293</f>
        <v>0</v>
      </c>
      <c r="I293" s="32">
        <f>INDEX('Mapping water'!$D$5:$U$352,MATCH($B293,'Mapping water'!$B$5:$B$352,0),MATCH(I$3,'Mapping water'!$D$4:$U$4,0))*$D293</f>
        <v>0</v>
      </c>
      <c r="J293" s="32">
        <f>INDEX('Mapping water'!$D$5:$U$352,MATCH($B293,'Mapping water'!$B$5:$B$352,0),MATCH(J$3,'Mapping water'!$D$4:$U$4,0))*$D293</f>
        <v>0</v>
      </c>
      <c r="K293" s="32">
        <f>INDEX('Mapping water'!$D$5:$U$352,MATCH($B293,'Mapping water'!$B$5:$B$352,0),MATCH(K$3,'Mapping water'!$D$4:$U$4,0))*$D293</f>
        <v>0</v>
      </c>
      <c r="L293" s="32">
        <f>INDEX('Mapping water'!$D$5:$U$352,MATCH($B293,'Mapping water'!$B$5:$B$352,0),MATCH(L$3,'Mapping water'!$D$4:$U$4,0))*$D293</f>
        <v>0</v>
      </c>
      <c r="M293" s="32">
        <f>INDEX('Mapping water'!$D$5:$U$352,MATCH($B293,'Mapping water'!$B$5:$B$352,0),MATCH(M$3,'Mapping water'!$D$4:$U$4,0))*$D293</f>
        <v>0</v>
      </c>
      <c r="N293" s="32">
        <f>INDEX('Mapping water'!$D$5:$U$352,MATCH($B293,'Mapping water'!$B$5:$B$352,0),MATCH(N$3,'Mapping water'!$D$4:$U$4,0))*$D293</f>
        <v>0</v>
      </c>
      <c r="O293" s="32">
        <f>INDEX('Mapping water'!$D$5:$U$352,MATCH($B293,'Mapping water'!$B$5:$B$352,0),MATCH(O$3,'Mapping water'!$D$4:$U$4,0))*$D293</f>
        <v>354829</v>
      </c>
      <c r="P293" s="32">
        <f>INDEX('Mapping water'!$D$5:$U$352,MATCH($B293,'Mapping water'!$B$5:$B$352,0),MATCH(P$3,'Mapping water'!$D$4:$U$4,0))*$D293</f>
        <v>0</v>
      </c>
      <c r="Q293" s="32">
        <f>INDEX('Mapping water'!$D$5:$U$352,MATCH($B293,'Mapping water'!$B$5:$B$352,0),MATCH(Q$3,'Mapping water'!$D$4:$U$4,0))*$D293</f>
        <v>0</v>
      </c>
      <c r="R293" s="32">
        <f>INDEX('Mapping water'!$D$5:$U$352,MATCH($B293,'Mapping water'!$B$5:$B$352,0),MATCH(R$3,'Mapping water'!$D$4:$U$4,0))*$D293</f>
        <v>0</v>
      </c>
      <c r="S293" s="32">
        <f>INDEX('Mapping water'!$D$5:$U$352,MATCH($B293,'Mapping water'!$B$5:$B$352,0),MATCH(S$3,'Mapping water'!$D$4:$U$4,0))*$D293</f>
        <v>0</v>
      </c>
      <c r="T293" s="32">
        <f>INDEX('Mapping water'!$D$5:$U$352,MATCH($B293,'Mapping water'!$B$5:$B$352,0),MATCH(T$3,'Mapping water'!$D$4:$U$4,0))*$D293</f>
        <v>0</v>
      </c>
      <c r="U293" s="32">
        <f>INDEX('Mapping water'!$D$5:$U$352,MATCH($B293,'Mapping water'!$B$5:$B$352,0),MATCH(U$3,'Mapping water'!$D$4:$U$4,0))*$D293</f>
        <v>0</v>
      </c>
      <c r="V293" s="32">
        <f>INDEX('Mapping water'!$D$5:$U$352,MATCH($B293,'Mapping water'!$B$5:$B$352,0),MATCH(V$3,'Mapping water'!$D$4:$U$4,0))*$D293</f>
        <v>0</v>
      </c>
      <c r="W293" s="32">
        <f>INDEX('Mapping water'!$D$5:$U$352,MATCH($B293,'Mapping water'!$B$5:$B$352,0),MATCH(W$3,'Mapping water'!$D$4:$U$4,0))*$D293</f>
        <v>0</v>
      </c>
      <c r="X293" s="32">
        <f>INDEX('Mapping water'!$D$5:$U$352,MATCH($B293,'Mapping water'!$B$5:$B$352,0),MATCH(X$3,'Mapping water'!$D$4:$U$4,0))*$D293</f>
        <v>0</v>
      </c>
      <c r="Y293" s="32">
        <f>INDEX('Mapping water'!$D$5:$U$352,MATCH($B293,'Mapping water'!$B$5:$B$352,0),MATCH(Y$3,'Mapping water'!$D$4:$U$4,0))*$D293</f>
        <v>0</v>
      </c>
    </row>
    <row r="294" spans="1:25" x14ac:dyDescent="0.45">
      <c r="A294" s="10" t="s">
        <v>631</v>
      </c>
      <c r="B294" s="10" t="s">
        <v>632</v>
      </c>
      <c r="C294" s="10" t="s">
        <v>177</v>
      </c>
      <c r="D294" s="32">
        <f>INDEX('ONS data MYE 5'!$K$6:$K$445, MATCH($B294,'ONS data MYE 5'!$B$6:$B$445,0))</f>
        <v>236871</v>
      </c>
      <c r="E294" s="32">
        <f>INDEX('ONS data MYE 5'!$L$6:$L$445, MATCH($B294,'ONS data MYE 5'!$B$6:$B$445,0))</f>
        <v>558</v>
      </c>
      <c r="F294" s="32">
        <f t="shared" si="8"/>
        <v>6.3243589623813108</v>
      </c>
      <c r="G294" s="32">
        <f t="shared" si="9"/>
        <v>39.997516285052811</v>
      </c>
      <c r="H294" s="32">
        <f>INDEX('Mapping water'!$D$5:$U$352,MATCH($B294,'Mapping water'!$B$5:$B$352,0),MATCH(H$3,'Mapping water'!$D$4:$U$4,0))*$D294</f>
        <v>0</v>
      </c>
      <c r="I294" s="32">
        <f>INDEX('Mapping water'!$D$5:$U$352,MATCH($B294,'Mapping water'!$B$5:$B$352,0),MATCH(I$3,'Mapping water'!$D$4:$U$4,0))*$D294</f>
        <v>0</v>
      </c>
      <c r="J294" s="32">
        <f>INDEX('Mapping water'!$D$5:$U$352,MATCH($B294,'Mapping water'!$B$5:$B$352,0),MATCH(J$3,'Mapping water'!$D$4:$U$4,0))*$D294</f>
        <v>0</v>
      </c>
      <c r="K294" s="32">
        <f>INDEX('Mapping water'!$D$5:$U$352,MATCH($B294,'Mapping water'!$B$5:$B$352,0),MATCH(K$3,'Mapping water'!$D$4:$U$4,0))*$D294</f>
        <v>0</v>
      </c>
      <c r="L294" s="32">
        <f>INDEX('Mapping water'!$D$5:$U$352,MATCH($B294,'Mapping water'!$B$5:$B$352,0),MATCH(L$3,'Mapping water'!$D$4:$U$4,0))*$D294</f>
        <v>0</v>
      </c>
      <c r="M294" s="32">
        <f>INDEX('Mapping water'!$D$5:$U$352,MATCH($B294,'Mapping water'!$B$5:$B$352,0),MATCH(M$3,'Mapping water'!$D$4:$U$4,0))*$D294</f>
        <v>0</v>
      </c>
      <c r="N294" s="32">
        <f>INDEX('Mapping water'!$D$5:$U$352,MATCH($B294,'Mapping water'!$B$5:$B$352,0),MATCH(N$3,'Mapping water'!$D$4:$U$4,0))*$D294</f>
        <v>0</v>
      </c>
      <c r="O294" s="32">
        <f>INDEX('Mapping water'!$D$5:$U$352,MATCH($B294,'Mapping water'!$B$5:$B$352,0),MATCH(O$3,'Mapping water'!$D$4:$U$4,0))*$D294</f>
        <v>236871</v>
      </c>
      <c r="P294" s="32">
        <f>INDEX('Mapping water'!$D$5:$U$352,MATCH($B294,'Mapping water'!$B$5:$B$352,0),MATCH(P$3,'Mapping water'!$D$4:$U$4,0))*$D294</f>
        <v>0</v>
      </c>
      <c r="Q294" s="32">
        <f>INDEX('Mapping water'!$D$5:$U$352,MATCH($B294,'Mapping water'!$B$5:$B$352,0),MATCH(Q$3,'Mapping water'!$D$4:$U$4,0))*$D294</f>
        <v>0</v>
      </c>
      <c r="R294" s="32">
        <f>INDEX('Mapping water'!$D$5:$U$352,MATCH($B294,'Mapping water'!$B$5:$B$352,0),MATCH(R$3,'Mapping water'!$D$4:$U$4,0))*$D294</f>
        <v>0</v>
      </c>
      <c r="S294" s="32">
        <f>INDEX('Mapping water'!$D$5:$U$352,MATCH($B294,'Mapping water'!$B$5:$B$352,0),MATCH(S$3,'Mapping water'!$D$4:$U$4,0))*$D294</f>
        <v>0</v>
      </c>
      <c r="T294" s="32">
        <f>INDEX('Mapping water'!$D$5:$U$352,MATCH($B294,'Mapping water'!$B$5:$B$352,0),MATCH(T$3,'Mapping water'!$D$4:$U$4,0))*$D294</f>
        <v>0</v>
      </c>
      <c r="U294" s="32">
        <f>INDEX('Mapping water'!$D$5:$U$352,MATCH($B294,'Mapping water'!$B$5:$B$352,0),MATCH(U$3,'Mapping water'!$D$4:$U$4,0))*$D294</f>
        <v>0</v>
      </c>
      <c r="V294" s="32">
        <f>INDEX('Mapping water'!$D$5:$U$352,MATCH($B294,'Mapping water'!$B$5:$B$352,0),MATCH(V$3,'Mapping water'!$D$4:$U$4,0))*$D294</f>
        <v>0</v>
      </c>
      <c r="W294" s="32">
        <f>INDEX('Mapping water'!$D$5:$U$352,MATCH($B294,'Mapping water'!$B$5:$B$352,0),MATCH(W$3,'Mapping water'!$D$4:$U$4,0))*$D294</f>
        <v>0</v>
      </c>
      <c r="X294" s="32">
        <f>INDEX('Mapping water'!$D$5:$U$352,MATCH($B294,'Mapping water'!$B$5:$B$352,0),MATCH(X$3,'Mapping water'!$D$4:$U$4,0))*$D294</f>
        <v>0</v>
      </c>
      <c r="Y294" s="32">
        <f>INDEX('Mapping water'!$D$5:$U$352,MATCH($B294,'Mapping water'!$B$5:$B$352,0),MATCH(Y$3,'Mapping water'!$D$4:$U$4,0))*$D294</f>
        <v>0</v>
      </c>
    </row>
    <row r="295" spans="1:25" x14ac:dyDescent="0.45">
      <c r="A295" s="10" t="s">
        <v>633</v>
      </c>
      <c r="B295" s="10" t="s">
        <v>634</v>
      </c>
      <c r="C295" s="10" t="s">
        <v>177</v>
      </c>
      <c r="D295" s="32">
        <f>INDEX('ONS data MYE 5'!$K$6:$K$445, MATCH($B295,'ONS data MYE 5'!$B$6:$B$445,0))</f>
        <v>179933</v>
      </c>
      <c r="E295" s="32">
        <f>INDEX('ONS data MYE 5'!$L$6:$L$445, MATCH($B295,'ONS data MYE 5'!$B$6:$B$445,0))</f>
        <v>649</v>
      </c>
      <c r="F295" s="32">
        <f t="shared" si="8"/>
        <v>6.4754327167040904</v>
      </c>
      <c r="G295" s="32">
        <f t="shared" si="9"/>
        <v>41.931228868561718</v>
      </c>
      <c r="H295" s="32">
        <f>INDEX('Mapping water'!$D$5:$U$352,MATCH($B295,'Mapping water'!$B$5:$B$352,0),MATCH(H$3,'Mapping water'!$D$4:$U$4,0))*$D295</f>
        <v>0</v>
      </c>
      <c r="I295" s="32">
        <f>INDEX('Mapping water'!$D$5:$U$352,MATCH($B295,'Mapping water'!$B$5:$B$352,0),MATCH(I$3,'Mapping water'!$D$4:$U$4,0))*$D295</f>
        <v>0</v>
      </c>
      <c r="J295" s="32">
        <f>INDEX('Mapping water'!$D$5:$U$352,MATCH($B295,'Mapping water'!$B$5:$B$352,0),MATCH(J$3,'Mapping water'!$D$4:$U$4,0))*$D295</f>
        <v>0</v>
      </c>
      <c r="K295" s="32">
        <f>INDEX('Mapping water'!$D$5:$U$352,MATCH($B295,'Mapping water'!$B$5:$B$352,0),MATCH(K$3,'Mapping water'!$D$4:$U$4,0))*$D295</f>
        <v>0</v>
      </c>
      <c r="L295" s="32">
        <f>INDEX('Mapping water'!$D$5:$U$352,MATCH($B295,'Mapping water'!$B$5:$B$352,0),MATCH(L$3,'Mapping water'!$D$4:$U$4,0))*$D295</f>
        <v>0</v>
      </c>
      <c r="M295" s="32">
        <f>INDEX('Mapping water'!$D$5:$U$352,MATCH($B295,'Mapping water'!$B$5:$B$352,0),MATCH(M$3,'Mapping water'!$D$4:$U$4,0))*$D295</f>
        <v>0</v>
      </c>
      <c r="N295" s="32">
        <f>INDEX('Mapping water'!$D$5:$U$352,MATCH($B295,'Mapping water'!$B$5:$B$352,0),MATCH(N$3,'Mapping water'!$D$4:$U$4,0))*$D295</f>
        <v>0</v>
      </c>
      <c r="O295" s="32">
        <f>INDEX('Mapping water'!$D$5:$U$352,MATCH($B295,'Mapping water'!$B$5:$B$352,0),MATCH(O$3,'Mapping water'!$D$4:$U$4,0))*$D295</f>
        <v>179933</v>
      </c>
      <c r="P295" s="32">
        <f>INDEX('Mapping water'!$D$5:$U$352,MATCH($B295,'Mapping water'!$B$5:$B$352,0),MATCH(P$3,'Mapping water'!$D$4:$U$4,0))*$D295</f>
        <v>0</v>
      </c>
      <c r="Q295" s="32">
        <f>INDEX('Mapping water'!$D$5:$U$352,MATCH($B295,'Mapping water'!$B$5:$B$352,0),MATCH(Q$3,'Mapping water'!$D$4:$U$4,0))*$D295</f>
        <v>0</v>
      </c>
      <c r="R295" s="32">
        <f>INDEX('Mapping water'!$D$5:$U$352,MATCH($B295,'Mapping water'!$B$5:$B$352,0),MATCH(R$3,'Mapping water'!$D$4:$U$4,0))*$D295</f>
        <v>0</v>
      </c>
      <c r="S295" s="32">
        <f>INDEX('Mapping water'!$D$5:$U$352,MATCH($B295,'Mapping water'!$B$5:$B$352,0),MATCH(S$3,'Mapping water'!$D$4:$U$4,0))*$D295</f>
        <v>0</v>
      </c>
      <c r="T295" s="32">
        <f>INDEX('Mapping water'!$D$5:$U$352,MATCH($B295,'Mapping water'!$B$5:$B$352,0),MATCH(T$3,'Mapping water'!$D$4:$U$4,0))*$D295</f>
        <v>0</v>
      </c>
      <c r="U295" s="32">
        <f>INDEX('Mapping water'!$D$5:$U$352,MATCH($B295,'Mapping water'!$B$5:$B$352,0),MATCH(U$3,'Mapping water'!$D$4:$U$4,0))*$D295</f>
        <v>0</v>
      </c>
      <c r="V295" s="32">
        <f>INDEX('Mapping water'!$D$5:$U$352,MATCH($B295,'Mapping water'!$B$5:$B$352,0),MATCH(V$3,'Mapping water'!$D$4:$U$4,0))*$D295</f>
        <v>0</v>
      </c>
      <c r="W295" s="32">
        <f>INDEX('Mapping water'!$D$5:$U$352,MATCH($B295,'Mapping water'!$B$5:$B$352,0),MATCH(W$3,'Mapping water'!$D$4:$U$4,0))*$D295</f>
        <v>0</v>
      </c>
      <c r="X295" s="32">
        <f>INDEX('Mapping water'!$D$5:$U$352,MATCH($B295,'Mapping water'!$B$5:$B$352,0),MATCH(X$3,'Mapping water'!$D$4:$U$4,0))*$D295</f>
        <v>0</v>
      </c>
      <c r="Y295" s="32">
        <f>INDEX('Mapping water'!$D$5:$U$352,MATCH($B295,'Mapping water'!$B$5:$B$352,0),MATCH(Y$3,'Mapping water'!$D$4:$U$4,0))*$D295</f>
        <v>0</v>
      </c>
    </row>
    <row r="296" spans="1:25" x14ac:dyDescent="0.45">
      <c r="A296" s="10" t="s">
        <v>635</v>
      </c>
      <c r="B296" s="10" t="s">
        <v>636</v>
      </c>
      <c r="C296" s="10" t="s">
        <v>177</v>
      </c>
      <c r="D296" s="32">
        <f>INDEX('ONS data MYE 5'!$K$6:$K$445, MATCH($B296,'ONS data MYE 5'!$B$6:$B$445,0))</f>
        <v>69653</v>
      </c>
      <c r="E296" s="32">
        <f>INDEX('ONS data MYE 5'!$L$6:$L$445, MATCH($B296,'ONS data MYE 5'!$B$6:$B$445,0))</f>
        <v>641</v>
      </c>
      <c r="F296" s="32">
        <f t="shared" si="8"/>
        <v>6.4630294569206699</v>
      </c>
      <c r="G296" s="32">
        <f t="shared" si="9"/>
        <v>41.770749761024291</v>
      </c>
      <c r="H296" s="32">
        <f>INDEX('Mapping water'!$D$5:$U$352,MATCH($B296,'Mapping water'!$B$5:$B$352,0),MATCH(H$3,'Mapping water'!$D$4:$U$4,0))*$D296</f>
        <v>0</v>
      </c>
      <c r="I296" s="32">
        <f>INDEX('Mapping water'!$D$5:$U$352,MATCH($B296,'Mapping water'!$B$5:$B$352,0),MATCH(I$3,'Mapping water'!$D$4:$U$4,0))*$D296</f>
        <v>0</v>
      </c>
      <c r="J296" s="32">
        <f>INDEX('Mapping water'!$D$5:$U$352,MATCH($B296,'Mapping water'!$B$5:$B$352,0),MATCH(J$3,'Mapping water'!$D$4:$U$4,0))*$D296</f>
        <v>0</v>
      </c>
      <c r="K296" s="32">
        <f>INDEX('Mapping water'!$D$5:$U$352,MATCH($B296,'Mapping water'!$B$5:$B$352,0),MATCH(K$3,'Mapping water'!$D$4:$U$4,0))*$D296</f>
        <v>0</v>
      </c>
      <c r="L296" s="32">
        <f>INDEX('Mapping water'!$D$5:$U$352,MATCH($B296,'Mapping water'!$B$5:$B$352,0),MATCH(L$3,'Mapping water'!$D$4:$U$4,0))*$D296</f>
        <v>0</v>
      </c>
      <c r="M296" s="32">
        <f>INDEX('Mapping water'!$D$5:$U$352,MATCH($B296,'Mapping water'!$B$5:$B$352,0),MATCH(M$3,'Mapping water'!$D$4:$U$4,0))*$D296</f>
        <v>0</v>
      </c>
      <c r="N296" s="32">
        <f>INDEX('Mapping water'!$D$5:$U$352,MATCH($B296,'Mapping water'!$B$5:$B$352,0),MATCH(N$3,'Mapping water'!$D$4:$U$4,0))*$D296</f>
        <v>0</v>
      </c>
      <c r="O296" s="32">
        <f>INDEX('Mapping water'!$D$5:$U$352,MATCH($B296,'Mapping water'!$B$5:$B$352,0),MATCH(O$3,'Mapping water'!$D$4:$U$4,0))*$D296</f>
        <v>69653</v>
      </c>
      <c r="P296" s="32">
        <f>INDEX('Mapping water'!$D$5:$U$352,MATCH($B296,'Mapping water'!$B$5:$B$352,0),MATCH(P$3,'Mapping water'!$D$4:$U$4,0))*$D296</f>
        <v>0</v>
      </c>
      <c r="Q296" s="32">
        <f>INDEX('Mapping water'!$D$5:$U$352,MATCH($B296,'Mapping water'!$B$5:$B$352,0),MATCH(Q$3,'Mapping water'!$D$4:$U$4,0))*$D296</f>
        <v>0</v>
      </c>
      <c r="R296" s="32">
        <f>INDEX('Mapping water'!$D$5:$U$352,MATCH($B296,'Mapping water'!$B$5:$B$352,0),MATCH(R$3,'Mapping water'!$D$4:$U$4,0))*$D296</f>
        <v>0</v>
      </c>
      <c r="S296" s="32">
        <f>INDEX('Mapping water'!$D$5:$U$352,MATCH($B296,'Mapping water'!$B$5:$B$352,0),MATCH(S$3,'Mapping water'!$D$4:$U$4,0))*$D296</f>
        <v>0</v>
      </c>
      <c r="T296" s="32">
        <f>INDEX('Mapping water'!$D$5:$U$352,MATCH($B296,'Mapping water'!$B$5:$B$352,0),MATCH(T$3,'Mapping water'!$D$4:$U$4,0))*$D296</f>
        <v>0</v>
      </c>
      <c r="U296" s="32">
        <f>INDEX('Mapping water'!$D$5:$U$352,MATCH($B296,'Mapping water'!$B$5:$B$352,0),MATCH(U$3,'Mapping water'!$D$4:$U$4,0))*$D296</f>
        <v>0</v>
      </c>
      <c r="V296" s="32">
        <f>INDEX('Mapping water'!$D$5:$U$352,MATCH($B296,'Mapping water'!$B$5:$B$352,0),MATCH(V$3,'Mapping water'!$D$4:$U$4,0))*$D296</f>
        <v>0</v>
      </c>
      <c r="W296" s="32">
        <f>INDEX('Mapping water'!$D$5:$U$352,MATCH($B296,'Mapping water'!$B$5:$B$352,0),MATCH(W$3,'Mapping water'!$D$4:$U$4,0))*$D296</f>
        <v>0</v>
      </c>
      <c r="X296" s="32">
        <f>INDEX('Mapping water'!$D$5:$U$352,MATCH($B296,'Mapping water'!$B$5:$B$352,0),MATCH(X$3,'Mapping water'!$D$4:$U$4,0))*$D296</f>
        <v>0</v>
      </c>
      <c r="Y296" s="32">
        <f>INDEX('Mapping water'!$D$5:$U$352,MATCH($B296,'Mapping water'!$B$5:$B$352,0),MATCH(Y$3,'Mapping water'!$D$4:$U$4,0))*$D296</f>
        <v>0</v>
      </c>
    </row>
    <row r="297" spans="1:25" x14ac:dyDescent="0.45">
      <c r="A297" s="10" t="s">
        <v>637</v>
      </c>
      <c r="B297" s="10" t="s">
        <v>638</v>
      </c>
      <c r="C297" s="10" t="s">
        <v>177</v>
      </c>
      <c r="D297" s="32">
        <f>INDEX('ONS data MYE 5'!$K$6:$K$445, MATCH($B297,'ONS data MYE 5'!$B$6:$B$445,0))</f>
        <v>91549</v>
      </c>
      <c r="E297" s="32">
        <f>INDEX('ONS data MYE 5'!$L$6:$L$445, MATCH($B297,'ONS data MYE 5'!$B$6:$B$445,0))</f>
        <v>728</v>
      </c>
      <c r="F297" s="32">
        <f t="shared" si="8"/>
        <v>6.5903010481966859</v>
      </c>
      <c r="G297" s="32">
        <f t="shared" si="9"/>
        <v>43.43206790586234</v>
      </c>
      <c r="H297" s="32">
        <f>INDEX('Mapping water'!$D$5:$U$352,MATCH($B297,'Mapping water'!$B$5:$B$352,0),MATCH(H$3,'Mapping water'!$D$4:$U$4,0))*$D297</f>
        <v>0</v>
      </c>
      <c r="I297" s="32">
        <f>INDEX('Mapping water'!$D$5:$U$352,MATCH($B297,'Mapping water'!$B$5:$B$352,0),MATCH(I$3,'Mapping water'!$D$4:$U$4,0))*$D297</f>
        <v>0</v>
      </c>
      <c r="J297" s="32">
        <f>INDEX('Mapping water'!$D$5:$U$352,MATCH($B297,'Mapping water'!$B$5:$B$352,0),MATCH(J$3,'Mapping water'!$D$4:$U$4,0))*$D297</f>
        <v>0</v>
      </c>
      <c r="K297" s="32">
        <f>INDEX('Mapping water'!$D$5:$U$352,MATCH($B297,'Mapping water'!$B$5:$B$352,0),MATCH(K$3,'Mapping water'!$D$4:$U$4,0))*$D297</f>
        <v>0</v>
      </c>
      <c r="L297" s="32">
        <f>INDEX('Mapping water'!$D$5:$U$352,MATCH($B297,'Mapping water'!$B$5:$B$352,0),MATCH(L$3,'Mapping water'!$D$4:$U$4,0))*$D297</f>
        <v>0</v>
      </c>
      <c r="M297" s="32">
        <f>INDEX('Mapping water'!$D$5:$U$352,MATCH($B297,'Mapping water'!$B$5:$B$352,0),MATCH(M$3,'Mapping water'!$D$4:$U$4,0))*$D297</f>
        <v>0</v>
      </c>
      <c r="N297" s="32">
        <f>INDEX('Mapping water'!$D$5:$U$352,MATCH($B297,'Mapping water'!$B$5:$B$352,0),MATCH(N$3,'Mapping water'!$D$4:$U$4,0))*$D297</f>
        <v>0</v>
      </c>
      <c r="O297" s="32">
        <f>INDEX('Mapping water'!$D$5:$U$352,MATCH($B297,'Mapping water'!$B$5:$B$352,0),MATCH(O$3,'Mapping water'!$D$4:$U$4,0))*$D297</f>
        <v>91549</v>
      </c>
      <c r="P297" s="32">
        <f>INDEX('Mapping water'!$D$5:$U$352,MATCH($B297,'Mapping water'!$B$5:$B$352,0),MATCH(P$3,'Mapping water'!$D$4:$U$4,0))*$D297</f>
        <v>0</v>
      </c>
      <c r="Q297" s="32">
        <f>INDEX('Mapping water'!$D$5:$U$352,MATCH($B297,'Mapping water'!$B$5:$B$352,0),MATCH(Q$3,'Mapping water'!$D$4:$U$4,0))*$D297</f>
        <v>0</v>
      </c>
      <c r="R297" s="32">
        <f>INDEX('Mapping water'!$D$5:$U$352,MATCH($B297,'Mapping water'!$B$5:$B$352,0),MATCH(R$3,'Mapping water'!$D$4:$U$4,0))*$D297</f>
        <v>0</v>
      </c>
      <c r="S297" s="32">
        <f>INDEX('Mapping water'!$D$5:$U$352,MATCH($B297,'Mapping water'!$B$5:$B$352,0),MATCH(S$3,'Mapping water'!$D$4:$U$4,0))*$D297</f>
        <v>0</v>
      </c>
      <c r="T297" s="32">
        <f>INDEX('Mapping water'!$D$5:$U$352,MATCH($B297,'Mapping water'!$B$5:$B$352,0),MATCH(T$3,'Mapping water'!$D$4:$U$4,0))*$D297</f>
        <v>0</v>
      </c>
      <c r="U297" s="32">
        <f>INDEX('Mapping water'!$D$5:$U$352,MATCH($B297,'Mapping water'!$B$5:$B$352,0),MATCH(U$3,'Mapping water'!$D$4:$U$4,0))*$D297</f>
        <v>0</v>
      </c>
      <c r="V297" s="32">
        <f>INDEX('Mapping water'!$D$5:$U$352,MATCH($B297,'Mapping water'!$B$5:$B$352,0),MATCH(V$3,'Mapping water'!$D$4:$U$4,0))*$D297</f>
        <v>0</v>
      </c>
      <c r="W297" s="32">
        <f>INDEX('Mapping water'!$D$5:$U$352,MATCH($B297,'Mapping water'!$B$5:$B$352,0),MATCH(W$3,'Mapping water'!$D$4:$U$4,0))*$D297</f>
        <v>0</v>
      </c>
      <c r="X297" s="32">
        <f>INDEX('Mapping water'!$D$5:$U$352,MATCH($B297,'Mapping water'!$B$5:$B$352,0),MATCH(X$3,'Mapping water'!$D$4:$U$4,0))*$D297</f>
        <v>0</v>
      </c>
      <c r="Y297" s="32">
        <f>INDEX('Mapping water'!$D$5:$U$352,MATCH($B297,'Mapping water'!$B$5:$B$352,0),MATCH(Y$3,'Mapping water'!$D$4:$U$4,0))*$D297</f>
        <v>0</v>
      </c>
    </row>
    <row r="298" spans="1:25" x14ac:dyDescent="0.45">
      <c r="A298" s="10" t="s">
        <v>639</v>
      </c>
      <c r="B298" s="10" t="s">
        <v>640</v>
      </c>
      <c r="C298" s="10" t="s">
        <v>177</v>
      </c>
      <c r="D298" s="32">
        <f>INDEX('ONS data MYE 5'!$K$6:$K$445, MATCH($B298,'ONS data MYE 5'!$B$6:$B$445,0))</f>
        <v>92540</v>
      </c>
      <c r="E298" s="32">
        <f>INDEX('ONS data MYE 5'!$L$6:$L$445, MATCH($B298,'ONS data MYE 5'!$B$6:$B$445,0))</f>
        <v>109</v>
      </c>
      <c r="F298" s="32">
        <f t="shared" si="8"/>
        <v>4.6913478822291435</v>
      </c>
      <c r="G298" s="32">
        <f t="shared" si="9"/>
        <v>22.008744952095871</v>
      </c>
      <c r="H298" s="32">
        <f>INDEX('Mapping water'!$D$5:$U$352,MATCH($B298,'Mapping water'!$B$5:$B$352,0),MATCH(H$3,'Mapping water'!$D$4:$U$4,0))*$D298</f>
        <v>0</v>
      </c>
      <c r="I298" s="32">
        <f>INDEX('Mapping water'!$D$5:$U$352,MATCH($B298,'Mapping water'!$B$5:$B$352,0),MATCH(I$3,'Mapping water'!$D$4:$U$4,0))*$D298</f>
        <v>0</v>
      </c>
      <c r="J298" s="32">
        <f>INDEX('Mapping water'!$D$5:$U$352,MATCH($B298,'Mapping water'!$B$5:$B$352,0),MATCH(J$3,'Mapping water'!$D$4:$U$4,0))*$D298</f>
        <v>0</v>
      </c>
      <c r="K298" s="32">
        <f>INDEX('Mapping water'!$D$5:$U$352,MATCH($B298,'Mapping water'!$B$5:$B$352,0),MATCH(K$3,'Mapping water'!$D$4:$U$4,0))*$D298</f>
        <v>0</v>
      </c>
      <c r="L298" s="32">
        <f>INDEX('Mapping water'!$D$5:$U$352,MATCH($B298,'Mapping water'!$B$5:$B$352,0),MATCH(L$3,'Mapping water'!$D$4:$U$4,0))*$D298</f>
        <v>0</v>
      </c>
      <c r="M298" s="32">
        <f>INDEX('Mapping water'!$D$5:$U$352,MATCH($B298,'Mapping water'!$B$5:$B$352,0),MATCH(M$3,'Mapping water'!$D$4:$U$4,0))*$D298</f>
        <v>0</v>
      </c>
      <c r="N298" s="32">
        <f>INDEX('Mapping water'!$D$5:$U$352,MATCH($B298,'Mapping water'!$B$5:$B$352,0),MATCH(N$3,'Mapping water'!$D$4:$U$4,0))*$D298</f>
        <v>0</v>
      </c>
      <c r="O298" s="32">
        <f>INDEX('Mapping water'!$D$5:$U$352,MATCH($B298,'Mapping water'!$B$5:$B$352,0),MATCH(O$3,'Mapping water'!$D$4:$U$4,0))*$D298</f>
        <v>92540</v>
      </c>
      <c r="P298" s="32">
        <f>INDEX('Mapping water'!$D$5:$U$352,MATCH($B298,'Mapping water'!$B$5:$B$352,0),MATCH(P$3,'Mapping water'!$D$4:$U$4,0))*$D298</f>
        <v>0</v>
      </c>
      <c r="Q298" s="32">
        <f>INDEX('Mapping water'!$D$5:$U$352,MATCH($B298,'Mapping water'!$B$5:$B$352,0),MATCH(Q$3,'Mapping water'!$D$4:$U$4,0))*$D298</f>
        <v>0</v>
      </c>
      <c r="R298" s="32">
        <f>INDEX('Mapping water'!$D$5:$U$352,MATCH($B298,'Mapping water'!$B$5:$B$352,0),MATCH(R$3,'Mapping water'!$D$4:$U$4,0))*$D298</f>
        <v>0</v>
      </c>
      <c r="S298" s="32">
        <f>INDEX('Mapping water'!$D$5:$U$352,MATCH($B298,'Mapping water'!$B$5:$B$352,0),MATCH(S$3,'Mapping water'!$D$4:$U$4,0))*$D298</f>
        <v>0</v>
      </c>
      <c r="T298" s="32">
        <f>INDEX('Mapping water'!$D$5:$U$352,MATCH($B298,'Mapping water'!$B$5:$B$352,0),MATCH(T$3,'Mapping water'!$D$4:$U$4,0))*$D298</f>
        <v>0</v>
      </c>
      <c r="U298" s="32">
        <f>INDEX('Mapping water'!$D$5:$U$352,MATCH($B298,'Mapping water'!$B$5:$B$352,0),MATCH(U$3,'Mapping water'!$D$4:$U$4,0))*$D298</f>
        <v>0</v>
      </c>
      <c r="V298" s="32">
        <f>INDEX('Mapping water'!$D$5:$U$352,MATCH($B298,'Mapping water'!$B$5:$B$352,0),MATCH(V$3,'Mapping water'!$D$4:$U$4,0))*$D298</f>
        <v>0</v>
      </c>
      <c r="W298" s="32">
        <f>INDEX('Mapping water'!$D$5:$U$352,MATCH($B298,'Mapping water'!$B$5:$B$352,0),MATCH(W$3,'Mapping water'!$D$4:$U$4,0))*$D298</f>
        <v>0</v>
      </c>
      <c r="X298" s="32">
        <f>INDEX('Mapping water'!$D$5:$U$352,MATCH($B298,'Mapping water'!$B$5:$B$352,0),MATCH(X$3,'Mapping water'!$D$4:$U$4,0))*$D298</f>
        <v>0</v>
      </c>
      <c r="Y298" s="32">
        <f>INDEX('Mapping water'!$D$5:$U$352,MATCH($B298,'Mapping water'!$B$5:$B$352,0),MATCH(Y$3,'Mapping water'!$D$4:$U$4,0))*$D298</f>
        <v>0</v>
      </c>
    </row>
    <row r="299" spans="1:25" x14ac:dyDescent="0.45">
      <c r="A299" s="10" t="s">
        <v>641</v>
      </c>
      <c r="B299" s="10" t="s">
        <v>642</v>
      </c>
      <c r="C299" s="10" t="s">
        <v>177</v>
      </c>
      <c r="D299" s="32">
        <f>INDEX('ONS data MYE 5'!$K$6:$K$445, MATCH($B299,'ONS data MYE 5'!$B$6:$B$445,0))</f>
        <v>147119</v>
      </c>
      <c r="E299" s="32">
        <f>INDEX('ONS data MYE 5'!$L$6:$L$445, MATCH($B299,'ONS data MYE 5'!$B$6:$B$445,0))</f>
        <v>772</v>
      </c>
      <c r="F299" s="32">
        <f t="shared" si="8"/>
        <v>6.6489845500247764</v>
      </c>
      <c r="G299" s="32">
        <f t="shared" si="9"/>
        <v>44.208995546468181</v>
      </c>
      <c r="H299" s="32">
        <f>INDEX('Mapping water'!$D$5:$U$352,MATCH($B299,'Mapping water'!$B$5:$B$352,0),MATCH(H$3,'Mapping water'!$D$4:$U$4,0))*$D299</f>
        <v>0</v>
      </c>
      <c r="I299" s="32">
        <f>INDEX('Mapping water'!$D$5:$U$352,MATCH($B299,'Mapping water'!$B$5:$B$352,0),MATCH(I$3,'Mapping water'!$D$4:$U$4,0))*$D299</f>
        <v>0</v>
      </c>
      <c r="J299" s="32">
        <f>INDEX('Mapping water'!$D$5:$U$352,MATCH($B299,'Mapping water'!$B$5:$B$352,0),MATCH(J$3,'Mapping water'!$D$4:$U$4,0))*$D299</f>
        <v>0</v>
      </c>
      <c r="K299" s="32">
        <f>INDEX('Mapping water'!$D$5:$U$352,MATCH($B299,'Mapping water'!$B$5:$B$352,0),MATCH(K$3,'Mapping water'!$D$4:$U$4,0))*$D299</f>
        <v>0</v>
      </c>
      <c r="L299" s="32">
        <f>INDEX('Mapping water'!$D$5:$U$352,MATCH($B299,'Mapping water'!$B$5:$B$352,0),MATCH(L$3,'Mapping water'!$D$4:$U$4,0))*$D299</f>
        <v>0</v>
      </c>
      <c r="M299" s="32">
        <f>INDEX('Mapping water'!$D$5:$U$352,MATCH($B299,'Mapping water'!$B$5:$B$352,0),MATCH(M$3,'Mapping water'!$D$4:$U$4,0))*$D299</f>
        <v>0</v>
      </c>
      <c r="N299" s="32">
        <f>INDEX('Mapping water'!$D$5:$U$352,MATCH($B299,'Mapping water'!$B$5:$B$352,0),MATCH(N$3,'Mapping water'!$D$4:$U$4,0))*$D299</f>
        <v>0</v>
      </c>
      <c r="O299" s="32">
        <f>INDEX('Mapping water'!$D$5:$U$352,MATCH($B299,'Mapping water'!$B$5:$B$352,0),MATCH(O$3,'Mapping water'!$D$4:$U$4,0))*$D299</f>
        <v>147119</v>
      </c>
      <c r="P299" s="32">
        <f>INDEX('Mapping water'!$D$5:$U$352,MATCH($B299,'Mapping water'!$B$5:$B$352,0),MATCH(P$3,'Mapping water'!$D$4:$U$4,0))*$D299</f>
        <v>0</v>
      </c>
      <c r="Q299" s="32">
        <f>INDEX('Mapping water'!$D$5:$U$352,MATCH($B299,'Mapping water'!$B$5:$B$352,0),MATCH(Q$3,'Mapping water'!$D$4:$U$4,0))*$D299</f>
        <v>0</v>
      </c>
      <c r="R299" s="32">
        <f>INDEX('Mapping water'!$D$5:$U$352,MATCH($B299,'Mapping water'!$B$5:$B$352,0),MATCH(R$3,'Mapping water'!$D$4:$U$4,0))*$D299</f>
        <v>0</v>
      </c>
      <c r="S299" s="32">
        <f>INDEX('Mapping water'!$D$5:$U$352,MATCH($B299,'Mapping water'!$B$5:$B$352,0),MATCH(S$3,'Mapping water'!$D$4:$U$4,0))*$D299</f>
        <v>0</v>
      </c>
      <c r="T299" s="32">
        <f>INDEX('Mapping water'!$D$5:$U$352,MATCH($B299,'Mapping water'!$B$5:$B$352,0),MATCH(T$3,'Mapping water'!$D$4:$U$4,0))*$D299</f>
        <v>0</v>
      </c>
      <c r="U299" s="32">
        <f>INDEX('Mapping water'!$D$5:$U$352,MATCH($B299,'Mapping water'!$B$5:$B$352,0),MATCH(U$3,'Mapping water'!$D$4:$U$4,0))*$D299</f>
        <v>0</v>
      </c>
      <c r="V299" s="32">
        <f>INDEX('Mapping water'!$D$5:$U$352,MATCH($B299,'Mapping water'!$B$5:$B$352,0),MATCH(V$3,'Mapping water'!$D$4:$U$4,0))*$D299</f>
        <v>0</v>
      </c>
      <c r="W299" s="32">
        <f>INDEX('Mapping water'!$D$5:$U$352,MATCH($B299,'Mapping water'!$B$5:$B$352,0),MATCH(W$3,'Mapping water'!$D$4:$U$4,0))*$D299</f>
        <v>0</v>
      </c>
      <c r="X299" s="32">
        <f>INDEX('Mapping water'!$D$5:$U$352,MATCH($B299,'Mapping water'!$B$5:$B$352,0),MATCH(X$3,'Mapping water'!$D$4:$U$4,0))*$D299</f>
        <v>0</v>
      </c>
      <c r="Y299" s="32">
        <f>INDEX('Mapping water'!$D$5:$U$352,MATCH($B299,'Mapping water'!$B$5:$B$352,0),MATCH(Y$3,'Mapping water'!$D$4:$U$4,0))*$D299</f>
        <v>0</v>
      </c>
    </row>
    <row r="300" spans="1:25" x14ac:dyDescent="0.45">
      <c r="A300" s="10" t="s">
        <v>643</v>
      </c>
      <c r="B300" s="10" t="s">
        <v>644</v>
      </c>
      <c r="C300" s="10" t="s">
        <v>177</v>
      </c>
      <c r="D300" s="32">
        <f>INDEX('ONS data MYE 5'!$K$6:$K$445, MATCH($B300,'ONS data MYE 5'!$B$6:$B$445,0))</f>
        <v>59056</v>
      </c>
      <c r="E300" s="32">
        <f>INDEX('ONS data MYE 5'!$L$6:$L$445, MATCH($B300,'ONS data MYE 5'!$B$6:$B$445,0))</f>
        <v>530</v>
      </c>
      <c r="F300" s="32">
        <f t="shared" si="8"/>
        <v>6.2728770065461674</v>
      </c>
      <c r="G300" s="32">
        <f t="shared" si="9"/>
        <v>39.348985939255606</v>
      </c>
      <c r="H300" s="32">
        <f>INDEX('Mapping water'!$D$5:$U$352,MATCH($B300,'Mapping water'!$B$5:$B$352,0),MATCH(H$3,'Mapping water'!$D$4:$U$4,0))*$D300</f>
        <v>0</v>
      </c>
      <c r="I300" s="32">
        <f>INDEX('Mapping water'!$D$5:$U$352,MATCH($B300,'Mapping water'!$B$5:$B$352,0),MATCH(I$3,'Mapping water'!$D$4:$U$4,0))*$D300</f>
        <v>0</v>
      </c>
      <c r="J300" s="32">
        <f>INDEX('Mapping water'!$D$5:$U$352,MATCH($B300,'Mapping water'!$B$5:$B$352,0),MATCH(J$3,'Mapping water'!$D$4:$U$4,0))*$D300</f>
        <v>0</v>
      </c>
      <c r="K300" s="32">
        <f>INDEX('Mapping water'!$D$5:$U$352,MATCH($B300,'Mapping water'!$B$5:$B$352,0),MATCH(K$3,'Mapping water'!$D$4:$U$4,0))*$D300</f>
        <v>0</v>
      </c>
      <c r="L300" s="32">
        <f>INDEX('Mapping water'!$D$5:$U$352,MATCH($B300,'Mapping water'!$B$5:$B$352,0),MATCH(L$3,'Mapping water'!$D$4:$U$4,0))*$D300</f>
        <v>0</v>
      </c>
      <c r="M300" s="32">
        <f>INDEX('Mapping water'!$D$5:$U$352,MATCH($B300,'Mapping water'!$B$5:$B$352,0),MATCH(M$3,'Mapping water'!$D$4:$U$4,0))*$D300</f>
        <v>0</v>
      </c>
      <c r="N300" s="32">
        <f>INDEX('Mapping water'!$D$5:$U$352,MATCH($B300,'Mapping water'!$B$5:$B$352,0),MATCH(N$3,'Mapping water'!$D$4:$U$4,0))*$D300</f>
        <v>0</v>
      </c>
      <c r="O300" s="32">
        <f>INDEX('Mapping water'!$D$5:$U$352,MATCH($B300,'Mapping water'!$B$5:$B$352,0),MATCH(O$3,'Mapping water'!$D$4:$U$4,0))*$D300</f>
        <v>59056</v>
      </c>
      <c r="P300" s="32">
        <f>INDEX('Mapping water'!$D$5:$U$352,MATCH($B300,'Mapping water'!$B$5:$B$352,0),MATCH(P$3,'Mapping water'!$D$4:$U$4,0))*$D300</f>
        <v>0</v>
      </c>
      <c r="Q300" s="32">
        <f>INDEX('Mapping water'!$D$5:$U$352,MATCH($B300,'Mapping water'!$B$5:$B$352,0),MATCH(Q$3,'Mapping water'!$D$4:$U$4,0))*$D300</f>
        <v>0</v>
      </c>
      <c r="R300" s="32">
        <f>INDEX('Mapping water'!$D$5:$U$352,MATCH($B300,'Mapping water'!$B$5:$B$352,0),MATCH(R$3,'Mapping water'!$D$4:$U$4,0))*$D300</f>
        <v>0</v>
      </c>
      <c r="S300" s="32">
        <f>INDEX('Mapping water'!$D$5:$U$352,MATCH($B300,'Mapping water'!$B$5:$B$352,0),MATCH(S$3,'Mapping water'!$D$4:$U$4,0))*$D300</f>
        <v>0</v>
      </c>
      <c r="T300" s="32">
        <f>INDEX('Mapping water'!$D$5:$U$352,MATCH($B300,'Mapping water'!$B$5:$B$352,0),MATCH(T$3,'Mapping water'!$D$4:$U$4,0))*$D300</f>
        <v>0</v>
      </c>
      <c r="U300" s="32">
        <f>INDEX('Mapping water'!$D$5:$U$352,MATCH($B300,'Mapping water'!$B$5:$B$352,0),MATCH(U$3,'Mapping water'!$D$4:$U$4,0))*$D300</f>
        <v>0</v>
      </c>
      <c r="V300" s="32">
        <f>INDEX('Mapping water'!$D$5:$U$352,MATCH($B300,'Mapping water'!$B$5:$B$352,0),MATCH(V$3,'Mapping water'!$D$4:$U$4,0))*$D300</f>
        <v>0</v>
      </c>
      <c r="W300" s="32">
        <f>INDEX('Mapping water'!$D$5:$U$352,MATCH($B300,'Mapping water'!$B$5:$B$352,0),MATCH(W$3,'Mapping water'!$D$4:$U$4,0))*$D300</f>
        <v>0</v>
      </c>
      <c r="X300" s="32">
        <f>INDEX('Mapping water'!$D$5:$U$352,MATCH($B300,'Mapping water'!$B$5:$B$352,0),MATCH(X$3,'Mapping water'!$D$4:$U$4,0))*$D300</f>
        <v>0</v>
      </c>
      <c r="Y300" s="32">
        <f>INDEX('Mapping water'!$D$5:$U$352,MATCH($B300,'Mapping water'!$B$5:$B$352,0),MATCH(Y$3,'Mapping water'!$D$4:$U$4,0))*$D300</f>
        <v>0</v>
      </c>
    </row>
    <row r="301" spans="1:25" x14ac:dyDescent="0.45">
      <c r="A301" s="10" t="s">
        <v>238</v>
      </c>
      <c r="B301" s="10" t="s">
        <v>239</v>
      </c>
      <c r="C301" s="10" t="s">
        <v>240</v>
      </c>
      <c r="D301" s="32">
        <f>INDEX('ONS data MYE 5'!$K$6:$K$445, MATCH($B301,'ONS data MYE 5'!$B$6:$B$445,0))</f>
        <v>169768</v>
      </c>
      <c r="E301" s="32">
        <f>INDEX('ONS data MYE 5'!$L$6:$L$445, MATCH($B301,'ONS data MYE 5'!$B$6:$B$445,0))</f>
        <v>585</v>
      </c>
      <c r="F301" s="32">
        <f t="shared" si="8"/>
        <v>6.3716118472318568</v>
      </c>
      <c r="G301" s="32">
        <f t="shared" si="9"/>
        <v>40.597437531785353</v>
      </c>
      <c r="H301" s="32">
        <f>INDEX('Mapping water'!$D$5:$U$352,MATCH($B301,'Mapping water'!$B$5:$B$352,0),MATCH(H$3,'Mapping water'!$D$4:$U$4,0))*$D301</f>
        <v>0</v>
      </c>
      <c r="I301" s="32">
        <f>INDEX('Mapping water'!$D$5:$U$352,MATCH($B301,'Mapping water'!$B$5:$B$352,0),MATCH(I$3,'Mapping water'!$D$4:$U$4,0))*$D301</f>
        <v>0</v>
      </c>
      <c r="J301" s="32">
        <f>INDEX('Mapping water'!$D$5:$U$352,MATCH($B301,'Mapping water'!$B$5:$B$352,0),MATCH(J$3,'Mapping water'!$D$4:$U$4,0))*$D301</f>
        <v>0</v>
      </c>
      <c r="K301" s="32">
        <f>INDEX('Mapping water'!$D$5:$U$352,MATCH($B301,'Mapping water'!$B$5:$B$352,0),MATCH(K$3,'Mapping water'!$D$4:$U$4,0))*$D301</f>
        <v>0</v>
      </c>
      <c r="L301" s="32">
        <f>INDEX('Mapping water'!$D$5:$U$352,MATCH($B301,'Mapping water'!$B$5:$B$352,0),MATCH(L$3,'Mapping water'!$D$4:$U$4,0))*$D301</f>
        <v>169768</v>
      </c>
      <c r="M301" s="32">
        <f>INDEX('Mapping water'!$D$5:$U$352,MATCH($B301,'Mapping water'!$B$5:$B$352,0),MATCH(M$3,'Mapping water'!$D$4:$U$4,0))*$D301</f>
        <v>0</v>
      </c>
      <c r="N301" s="32">
        <f>INDEX('Mapping water'!$D$5:$U$352,MATCH($B301,'Mapping water'!$B$5:$B$352,0),MATCH(N$3,'Mapping water'!$D$4:$U$4,0))*$D301</f>
        <v>0</v>
      </c>
      <c r="O301" s="32">
        <f>INDEX('Mapping water'!$D$5:$U$352,MATCH($B301,'Mapping water'!$B$5:$B$352,0),MATCH(O$3,'Mapping water'!$D$4:$U$4,0))*$D301</f>
        <v>0</v>
      </c>
      <c r="P301" s="32">
        <f>INDEX('Mapping water'!$D$5:$U$352,MATCH($B301,'Mapping water'!$B$5:$B$352,0),MATCH(P$3,'Mapping water'!$D$4:$U$4,0))*$D301</f>
        <v>0</v>
      </c>
      <c r="Q301" s="32">
        <f>INDEX('Mapping water'!$D$5:$U$352,MATCH($B301,'Mapping water'!$B$5:$B$352,0),MATCH(Q$3,'Mapping water'!$D$4:$U$4,0))*$D301</f>
        <v>0</v>
      </c>
      <c r="R301" s="32">
        <f>INDEX('Mapping water'!$D$5:$U$352,MATCH($B301,'Mapping water'!$B$5:$B$352,0),MATCH(R$3,'Mapping water'!$D$4:$U$4,0))*$D301</f>
        <v>0</v>
      </c>
      <c r="S301" s="32">
        <f>INDEX('Mapping water'!$D$5:$U$352,MATCH($B301,'Mapping water'!$B$5:$B$352,0),MATCH(S$3,'Mapping water'!$D$4:$U$4,0))*$D301</f>
        <v>0</v>
      </c>
      <c r="T301" s="32">
        <f>INDEX('Mapping water'!$D$5:$U$352,MATCH($B301,'Mapping water'!$B$5:$B$352,0),MATCH(T$3,'Mapping water'!$D$4:$U$4,0))*$D301</f>
        <v>0</v>
      </c>
      <c r="U301" s="32">
        <f>INDEX('Mapping water'!$D$5:$U$352,MATCH($B301,'Mapping water'!$B$5:$B$352,0),MATCH(U$3,'Mapping water'!$D$4:$U$4,0))*$D301</f>
        <v>0</v>
      </c>
      <c r="V301" s="32">
        <f>INDEX('Mapping water'!$D$5:$U$352,MATCH($B301,'Mapping water'!$B$5:$B$352,0),MATCH(V$3,'Mapping water'!$D$4:$U$4,0))*$D301</f>
        <v>0</v>
      </c>
      <c r="W301" s="32">
        <f>INDEX('Mapping water'!$D$5:$U$352,MATCH($B301,'Mapping water'!$B$5:$B$352,0),MATCH(W$3,'Mapping water'!$D$4:$U$4,0))*$D301</f>
        <v>0</v>
      </c>
      <c r="X301" s="32">
        <f>INDEX('Mapping water'!$D$5:$U$352,MATCH($B301,'Mapping water'!$B$5:$B$352,0),MATCH(X$3,'Mapping water'!$D$4:$U$4,0))*$D301</f>
        <v>0</v>
      </c>
      <c r="Y301" s="32">
        <f>INDEX('Mapping water'!$D$5:$U$352,MATCH($B301,'Mapping water'!$B$5:$B$352,0),MATCH(Y$3,'Mapping water'!$D$4:$U$4,0))*$D301</f>
        <v>0</v>
      </c>
    </row>
    <row r="302" spans="1:25" x14ac:dyDescent="0.45">
      <c r="A302" s="10" t="s">
        <v>241</v>
      </c>
      <c r="B302" s="10" t="s">
        <v>242</v>
      </c>
      <c r="C302" s="10" t="s">
        <v>240</v>
      </c>
      <c r="D302" s="32">
        <f>INDEX('ONS data MYE 5'!$K$6:$K$445, MATCH($B302,'ONS data MYE 5'!$B$6:$B$445,0))</f>
        <v>250956</v>
      </c>
      <c r="E302" s="32">
        <f>INDEX('ONS data MYE 5'!$L$6:$L$445, MATCH($B302,'ONS data MYE 5'!$B$6:$B$445,0))</f>
        <v>2686</v>
      </c>
      <c r="F302" s="32">
        <f t="shared" si="8"/>
        <v>7.8958083770831831</v>
      </c>
      <c r="G302" s="32">
        <f t="shared" si="9"/>
        <v>62.343789927616967</v>
      </c>
      <c r="H302" s="32">
        <f>INDEX('Mapping water'!$D$5:$U$352,MATCH($B302,'Mapping water'!$B$5:$B$352,0),MATCH(H$3,'Mapping water'!$D$4:$U$4,0))*$D302</f>
        <v>0</v>
      </c>
      <c r="I302" s="32">
        <f>INDEX('Mapping water'!$D$5:$U$352,MATCH($B302,'Mapping water'!$B$5:$B$352,0),MATCH(I$3,'Mapping water'!$D$4:$U$4,0))*$D302</f>
        <v>0</v>
      </c>
      <c r="J302" s="32">
        <f>INDEX('Mapping water'!$D$5:$U$352,MATCH($B302,'Mapping water'!$B$5:$B$352,0),MATCH(J$3,'Mapping water'!$D$4:$U$4,0))*$D302</f>
        <v>0</v>
      </c>
      <c r="K302" s="32">
        <f>INDEX('Mapping water'!$D$5:$U$352,MATCH($B302,'Mapping water'!$B$5:$B$352,0),MATCH(K$3,'Mapping water'!$D$4:$U$4,0))*$D302</f>
        <v>0</v>
      </c>
      <c r="L302" s="32">
        <f>INDEX('Mapping water'!$D$5:$U$352,MATCH($B302,'Mapping water'!$B$5:$B$352,0),MATCH(L$3,'Mapping water'!$D$4:$U$4,0))*$D302</f>
        <v>250956</v>
      </c>
      <c r="M302" s="32">
        <f>INDEX('Mapping water'!$D$5:$U$352,MATCH($B302,'Mapping water'!$B$5:$B$352,0),MATCH(M$3,'Mapping water'!$D$4:$U$4,0))*$D302</f>
        <v>0</v>
      </c>
      <c r="N302" s="32">
        <f>INDEX('Mapping water'!$D$5:$U$352,MATCH($B302,'Mapping water'!$B$5:$B$352,0),MATCH(N$3,'Mapping water'!$D$4:$U$4,0))*$D302</f>
        <v>0</v>
      </c>
      <c r="O302" s="32">
        <f>INDEX('Mapping water'!$D$5:$U$352,MATCH($B302,'Mapping water'!$B$5:$B$352,0),MATCH(O$3,'Mapping water'!$D$4:$U$4,0))*$D302</f>
        <v>0</v>
      </c>
      <c r="P302" s="32">
        <f>INDEX('Mapping water'!$D$5:$U$352,MATCH($B302,'Mapping water'!$B$5:$B$352,0),MATCH(P$3,'Mapping water'!$D$4:$U$4,0))*$D302</f>
        <v>0</v>
      </c>
      <c r="Q302" s="32">
        <f>INDEX('Mapping water'!$D$5:$U$352,MATCH($B302,'Mapping water'!$B$5:$B$352,0),MATCH(Q$3,'Mapping water'!$D$4:$U$4,0))*$D302</f>
        <v>0</v>
      </c>
      <c r="R302" s="32">
        <f>INDEX('Mapping water'!$D$5:$U$352,MATCH($B302,'Mapping water'!$B$5:$B$352,0),MATCH(R$3,'Mapping water'!$D$4:$U$4,0))*$D302</f>
        <v>0</v>
      </c>
      <c r="S302" s="32">
        <f>INDEX('Mapping water'!$D$5:$U$352,MATCH($B302,'Mapping water'!$B$5:$B$352,0),MATCH(S$3,'Mapping water'!$D$4:$U$4,0))*$D302</f>
        <v>0</v>
      </c>
      <c r="T302" s="32">
        <f>INDEX('Mapping water'!$D$5:$U$352,MATCH($B302,'Mapping water'!$B$5:$B$352,0),MATCH(T$3,'Mapping water'!$D$4:$U$4,0))*$D302</f>
        <v>0</v>
      </c>
      <c r="U302" s="32">
        <f>INDEX('Mapping water'!$D$5:$U$352,MATCH($B302,'Mapping water'!$B$5:$B$352,0),MATCH(U$3,'Mapping water'!$D$4:$U$4,0))*$D302</f>
        <v>0</v>
      </c>
      <c r="V302" s="32">
        <f>INDEX('Mapping water'!$D$5:$U$352,MATCH($B302,'Mapping water'!$B$5:$B$352,0),MATCH(V$3,'Mapping water'!$D$4:$U$4,0))*$D302</f>
        <v>0</v>
      </c>
      <c r="W302" s="32">
        <f>INDEX('Mapping water'!$D$5:$U$352,MATCH($B302,'Mapping water'!$B$5:$B$352,0),MATCH(W$3,'Mapping water'!$D$4:$U$4,0))*$D302</f>
        <v>0</v>
      </c>
      <c r="X302" s="32">
        <f>INDEX('Mapping water'!$D$5:$U$352,MATCH($B302,'Mapping water'!$B$5:$B$352,0),MATCH(X$3,'Mapping water'!$D$4:$U$4,0))*$D302</f>
        <v>0</v>
      </c>
      <c r="Y302" s="32">
        <f>INDEX('Mapping water'!$D$5:$U$352,MATCH($B302,'Mapping water'!$B$5:$B$352,0),MATCH(Y$3,'Mapping water'!$D$4:$U$4,0))*$D302</f>
        <v>0</v>
      </c>
    </row>
    <row r="303" spans="1:25" x14ac:dyDescent="0.45">
      <c r="A303" s="10" t="s">
        <v>243</v>
      </c>
      <c r="B303" s="10" t="s">
        <v>244</v>
      </c>
      <c r="C303" s="10" t="s">
        <v>240</v>
      </c>
      <c r="D303" s="32">
        <f>INDEX('ONS data MYE 5'!$K$6:$K$445, MATCH($B303,'ONS data MYE 5'!$B$6:$B$445,0))</f>
        <v>310774</v>
      </c>
      <c r="E303" s="32">
        <f>INDEX('ONS data MYE 5'!$L$6:$L$445, MATCH($B303,'ONS data MYE 5'!$B$6:$B$445,0))</f>
        <v>97</v>
      </c>
      <c r="F303" s="32">
        <f t="shared" si="8"/>
        <v>4.5747109785033828</v>
      </c>
      <c r="G303" s="32">
        <f t="shared" si="9"/>
        <v>20.927980536839378</v>
      </c>
      <c r="H303" s="32">
        <f>INDEX('Mapping water'!$D$5:$U$352,MATCH($B303,'Mapping water'!$B$5:$B$352,0),MATCH(H$3,'Mapping water'!$D$4:$U$4,0))*$D303</f>
        <v>0</v>
      </c>
      <c r="I303" s="32">
        <f>INDEX('Mapping water'!$D$5:$U$352,MATCH($B303,'Mapping water'!$B$5:$B$352,0),MATCH(I$3,'Mapping water'!$D$4:$U$4,0))*$D303</f>
        <v>0</v>
      </c>
      <c r="J303" s="32">
        <f>INDEX('Mapping water'!$D$5:$U$352,MATCH($B303,'Mapping water'!$B$5:$B$352,0),MATCH(J$3,'Mapping water'!$D$4:$U$4,0))*$D303</f>
        <v>0</v>
      </c>
      <c r="K303" s="32">
        <f>INDEX('Mapping water'!$D$5:$U$352,MATCH($B303,'Mapping water'!$B$5:$B$352,0),MATCH(K$3,'Mapping water'!$D$4:$U$4,0))*$D303</f>
        <v>0</v>
      </c>
      <c r="L303" s="32">
        <f>INDEX('Mapping water'!$D$5:$U$352,MATCH($B303,'Mapping water'!$B$5:$B$352,0),MATCH(L$3,'Mapping water'!$D$4:$U$4,0))*$D303</f>
        <v>310774</v>
      </c>
      <c r="M303" s="32">
        <f>INDEX('Mapping water'!$D$5:$U$352,MATCH($B303,'Mapping water'!$B$5:$B$352,0),MATCH(M$3,'Mapping water'!$D$4:$U$4,0))*$D303</f>
        <v>0</v>
      </c>
      <c r="N303" s="32">
        <f>INDEX('Mapping water'!$D$5:$U$352,MATCH($B303,'Mapping water'!$B$5:$B$352,0),MATCH(N$3,'Mapping water'!$D$4:$U$4,0))*$D303</f>
        <v>0</v>
      </c>
      <c r="O303" s="32">
        <f>INDEX('Mapping water'!$D$5:$U$352,MATCH($B303,'Mapping water'!$B$5:$B$352,0),MATCH(O$3,'Mapping water'!$D$4:$U$4,0))*$D303</f>
        <v>0</v>
      </c>
      <c r="P303" s="32">
        <f>INDEX('Mapping water'!$D$5:$U$352,MATCH($B303,'Mapping water'!$B$5:$B$352,0),MATCH(P$3,'Mapping water'!$D$4:$U$4,0))*$D303</f>
        <v>0</v>
      </c>
      <c r="Q303" s="32">
        <f>INDEX('Mapping water'!$D$5:$U$352,MATCH($B303,'Mapping water'!$B$5:$B$352,0),MATCH(Q$3,'Mapping water'!$D$4:$U$4,0))*$D303</f>
        <v>0</v>
      </c>
      <c r="R303" s="32">
        <f>INDEX('Mapping water'!$D$5:$U$352,MATCH($B303,'Mapping water'!$B$5:$B$352,0),MATCH(R$3,'Mapping water'!$D$4:$U$4,0))*$D303</f>
        <v>0</v>
      </c>
      <c r="S303" s="32">
        <f>INDEX('Mapping water'!$D$5:$U$352,MATCH($B303,'Mapping water'!$B$5:$B$352,0),MATCH(S$3,'Mapping water'!$D$4:$U$4,0))*$D303</f>
        <v>0</v>
      </c>
      <c r="T303" s="32">
        <f>INDEX('Mapping water'!$D$5:$U$352,MATCH($B303,'Mapping water'!$B$5:$B$352,0),MATCH(T$3,'Mapping water'!$D$4:$U$4,0))*$D303</f>
        <v>0</v>
      </c>
      <c r="U303" s="32">
        <f>INDEX('Mapping water'!$D$5:$U$352,MATCH($B303,'Mapping water'!$B$5:$B$352,0),MATCH(U$3,'Mapping water'!$D$4:$U$4,0))*$D303</f>
        <v>0</v>
      </c>
      <c r="V303" s="32">
        <f>INDEX('Mapping water'!$D$5:$U$352,MATCH($B303,'Mapping water'!$B$5:$B$352,0),MATCH(V$3,'Mapping water'!$D$4:$U$4,0))*$D303</f>
        <v>0</v>
      </c>
      <c r="W303" s="32">
        <f>INDEX('Mapping water'!$D$5:$U$352,MATCH($B303,'Mapping water'!$B$5:$B$352,0),MATCH(W$3,'Mapping water'!$D$4:$U$4,0))*$D303</f>
        <v>0</v>
      </c>
      <c r="X303" s="32">
        <f>INDEX('Mapping water'!$D$5:$U$352,MATCH($B303,'Mapping water'!$B$5:$B$352,0),MATCH(X$3,'Mapping water'!$D$4:$U$4,0))*$D303</f>
        <v>0</v>
      </c>
      <c r="Y303" s="32">
        <f>INDEX('Mapping water'!$D$5:$U$352,MATCH($B303,'Mapping water'!$B$5:$B$352,0),MATCH(Y$3,'Mapping water'!$D$4:$U$4,0))*$D303</f>
        <v>0</v>
      </c>
    </row>
    <row r="304" spans="1:25" x14ac:dyDescent="0.45">
      <c r="A304" s="10" t="s">
        <v>289</v>
      </c>
      <c r="B304" s="10" t="s">
        <v>290</v>
      </c>
      <c r="C304" s="10" t="s">
        <v>240</v>
      </c>
      <c r="D304" s="32">
        <f>INDEX('ONS data MYE 5'!$K$6:$K$445, MATCH($B304,'ONS data MYE 5'!$B$6:$B$445,0))</f>
        <v>125978</v>
      </c>
      <c r="E304" s="32">
        <f>INDEX('ONS data MYE 5'!$L$6:$L$445, MATCH($B304,'ONS data MYE 5'!$B$6:$B$445,0))</f>
        <v>597</v>
      </c>
      <c r="F304" s="32">
        <f t="shared" si="8"/>
        <v>6.3919171133926023</v>
      </c>
      <c r="G304" s="32">
        <f t="shared" si="9"/>
        <v>40.856604384481216</v>
      </c>
      <c r="H304" s="32">
        <f>INDEX('Mapping water'!$D$5:$U$352,MATCH($B304,'Mapping water'!$B$5:$B$352,0),MATCH(H$3,'Mapping water'!$D$4:$U$4,0))*$D304</f>
        <v>0</v>
      </c>
      <c r="I304" s="32">
        <f>INDEX('Mapping water'!$D$5:$U$352,MATCH($B304,'Mapping water'!$B$5:$B$352,0),MATCH(I$3,'Mapping water'!$D$4:$U$4,0))*$D304</f>
        <v>0</v>
      </c>
      <c r="J304" s="32">
        <f>INDEX('Mapping water'!$D$5:$U$352,MATCH($B304,'Mapping water'!$B$5:$B$352,0),MATCH(J$3,'Mapping water'!$D$4:$U$4,0))*$D304</f>
        <v>0</v>
      </c>
      <c r="K304" s="32">
        <f>INDEX('Mapping water'!$D$5:$U$352,MATCH($B304,'Mapping water'!$B$5:$B$352,0),MATCH(K$3,'Mapping water'!$D$4:$U$4,0))*$D304</f>
        <v>0</v>
      </c>
      <c r="L304" s="32">
        <f>INDEX('Mapping water'!$D$5:$U$352,MATCH($B304,'Mapping water'!$B$5:$B$352,0),MATCH(L$3,'Mapping water'!$D$4:$U$4,0))*$D304</f>
        <v>125978</v>
      </c>
      <c r="M304" s="32">
        <f>INDEX('Mapping water'!$D$5:$U$352,MATCH($B304,'Mapping water'!$B$5:$B$352,0),MATCH(M$3,'Mapping water'!$D$4:$U$4,0))*$D304</f>
        <v>0</v>
      </c>
      <c r="N304" s="32">
        <f>INDEX('Mapping water'!$D$5:$U$352,MATCH($B304,'Mapping water'!$B$5:$B$352,0),MATCH(N$3,'Mapping water'!$D$4:$U$4,0))*$D304</f>
        <v>0</v>
      </c>
      <c r="O304" s="32">
        <f>INDEX('Mapping water'!$D$5:$U$352,MATCH($B304,'Mapping water'!$B$5:$B$352,0),MATCH(O$3,'Mapping water'!$D$4:$U$4,0))*$D304</f>
        <v>0</v>
      </c>
      <c r="P304" s="32">
        <f>INDEX('Mapping water'!$D$5:$U$352,MATCH($B304,'Mapping water'!$B$5:$B$352,0),MATCH(P$3,'Mapping water'!$D$4:$U$4,0))*$D304</f>
        <v>0</v>
      </c>
      <c r="Q304" s="32">
        <f>INDEX('Mapping water'!$D$5:$U$352,MATCH($B304,'Mapping water'!$B$5:$B$352,0),MATCH(Q$3,'Mapping water'!$D$4:$U$4,0))*$D304</f>
        <v>0</v>
      </c>
      <c r="R304" s="32">
        <f>INDEX('Mapping water'!$D$5:$U$352,MATCH($B304,'Mapping water'!$B$5:$B$352,0),MATCH(R$3,'Mapping water'!$D$4:$U$4,0))*$D304</f>
        <v>0</v>
      </c>
      <c r="S304" s="32">
        <f>INDEX('Mapping water'!$D$5:$U$352,MATCH($B304,'Mapping water'!$B$5:$B$352,0),MATCH(S$3,'Mapping water'!$D$4:$U$4,0))*$D304</f>
        <v>0</v>
      </c>
      <c r="T304" s="32">
        <f>INDEX('Mapping water'!$D$5:$U$352,MATCH($B304,'Mapping water'!$B$5:$B$352,0),MATCH(T$3,'Mapping water'!$D$4:$U$4,0))*$D304</f>
        <v>0</v>
      </c>
      <c r="U304" s="32">
        <f>INDEX('Mapping water'!$D$5:$U$352,MATCH($B304,'Mapping water'!$B$5:$B$352,0),MATCH(U$3,'Mapping water'!$D$4:$U$4,0))*$D304</f>
        <v>0</v>
      </c>
      <c r="V304" s="32">
        <f>INDEX('Mapping water'!$D$5:$U$352,MATCH($B304,'Mapping water'!$B$5:$B$352,0),MATCH(V$3,'Mapping water'!$D$4:$U$4,0))*$D304</f>
        <v>0</v>
      </c>
      <c r="W304" s="32">
        <f>INDEX('Mapping water'!$D$5:$U$352,MATCH($B304,'Mapping water'!$B$5:$B$352,0),MATCH(W$3,'Mapping water'!$D$4:$U$4,0))*$D304</f>
        <v>0</v>
      </c>
      <c r="X304" s="32">
        <f>INDEX('Mapping water'!$D$5:$U$352,MATCH($B304,'Mapping water'!$B$5:$B$352,0),MATCH(X$3,'Mapping water'!$D$4:$U$4,0))*$D304</f>
        <v>0</v>
      </c>
      <c r="Y304" s="32">
        <f>INDEX('Mapping water'!$D$5:$U$352,MATCH($B304,'Mapping water'!$B$5:$B$352,0),MATCH(Y$3,'Mapping water'!$D$4:$U$4,0))*$D304</f>
        <v>0</v>
      </c>
    </row>
    <row r="305" spans="1:25" x14ac:dyDescent="0.45">
      <c r="A305" s="10" t="s">
        <v>291</v>
      </c>
      <c r="B305" s="10" t="s">
        <v>292</v>
      </c>
      <c r="C305" s="10" t="s">
        <v>240</v>
      </c>
      <c r="D305" s="32">
        <f>INDEX('ONS data MYE 5'!$K$6:$K$445, MATCH($B305,'ONS data MYE 5'!$B$6:$B$445,0))</f>
        <v>132044</v>
      </c>
      <c r="E305" s="32">
        <f>INDEX('ONS data MYE 5'!$L$6:$L$445, MATCH($B305,'ONS data MYE 5'!$B$6:$B$445,0))</f>
        <v>221</v>
      </c>
      <c r="F305" s="32">
        <f t="shared" si="8"/>
        <v>5.3981627015177525</v>
      </c>
      <c r="G305" s="32">
        <f t="shared" si="9"/>
        <v>29.140160552057438</v>
      </c>
      <c r="H305" s="32">
        <f>INDEX('Mapping water'!$D$5:$U$352,MATCH($B305,'Mapping water'!$B$5:$B$352,0),MATCH(H$3,'Mapping water'!$D$4:$U$4,0))*$D305</f>
        <v>0</v>
      </c>
      <c r="I305" s="32">
        <f>INDEX('Mapping water'!$D$5:$U$352,MATCH($B305,'Mapping water'!$B$5:$B$352,0),MATCH(I$3,'Mapping water'!$D$4:$U$4,0))*$D305</f>
        <v>0</v>
      </c>
      <c r="J305" s="32">
        <f>INDEX('Mapping water'!$D$5:$U$352,MATCH($B305,'Mapping water'!$B$5:$B$352,0),MATCH(J$3,'Mapping water'!$D$4:$U$4,0))*$D305</f>
        <v>0</v>
      </c>
      <c r="K305" s="32">
        <f>INDEX('Mapping water'!$D$5:$U$352,MATCH($B305,'Mapping water'!$B$5:$B$352,0),MATCH(K$3,'Mapping water'!$D$4:$U$4,0))*$D305</f>
        <v>0</v>
      </c>
      <c r="L305" s="32">
        <f>INDEX('Mapping water'!$D$5:$U$352,MATCH($B305,'Mapping water'!$B$5:$B$352,0),MATCH(L$3,'Mapping water'!$D$4:$U$4,0))*$D305</f>
        <v>132044</v>
      </c>
      <c r="M305" s="32">
        <f>INDEX('Mapping water'!$D$5:$U$352,MATCH($B305,'Mapping water'!$B$5:$B$352,0),MATCH(M$3,'Mapping water'!$D$4:$U$4,0))*$D305</f>
        <v>0</v>
      </c>
      <c r="N305" s="32">
        <f>INDEX('Mapping water'!$D$5:$U$352,MATCH($B305,'Mapping water'!$B$5:$B$352,0),MATCH(N$3,'Mapping water'!$D$4:$U$4,0))*$D305</f>
        <v>0</v>
      </c>
      <c r="O305" s="32">
        <f>INDEX('Mapping water'!$D$5:$U$352,MATCH($B305,'Mapping water'!$B$5:$B$352,0),MATCH(O$3,'Mapping water'!$D$4:$U$4,0))*$D305</f>
        <v>0</v>
      </c>
      <c r="P305" s="32">
        <f>INDEX('Mapping water'!$D$5:$U$352,MATCH($B305,'Mapping water'!$B$5:$B$352,0),MATCH(P$3,'Mapping water'!$D$4:$U$4,0))*$D305</f>
        <v>0</v>
      </c>
      <c r="Q305" s="32">
        <f>INDEX('Mapping water'!$D$5:$U$352,MATCH($B305,'Mapping water'!$B$5:$B$352,0),MATCH(Q$3,'Mapping water'!$D$4:$U$4,0))*$D305</f>
        <v>0</v>
      </c>
      <c r="R305" s="32">
        <f>INDEX('Mapping water'!$D$5:$U$352,MATCH($B305,'Mapping water'!$B$5:$B$352,0),MATCH(R$3,'Mapping water'!$D$4:$U$4,0))*$D305</f>
        <v>0</v>
      </c>
      <c r="S305" s="32">
        <f>INDEX('Mapping water'!$D$5:$U$352,MATCH($B305,'Mapping water'!$B$5:$B$352,0),MATCH(S$3,'Mapping water'!$D$4:$U$4,0))*$D305</f>
        <v>0</v>
      </c>
      <c r="T305" s="32">
        <f>INDEX('Mapping water'!$D$5:$U$352,MATCH($B305,'Mapping water'!$B$5:$B$352,0),MATCH(T$3,'Mapping water'!$D$4:$U$4,0))*$D305</f>
        <v>0</v>
      </c>
      <c r="U305" s="32">
        <f>INDEX('Mapping water'!$D$5:$U$352,MATCH($B305,'Mapping water'!$B$5:$B$352,0),MATCH(U$3,'Mapping water'!$D$4:$U$4,0))*$D305</f>
        <v>0</v>
      </c>
      <c r="V305" s="32">
        <f>INDEX('Mapping water'!$D$5:$U$352,MATCH($B305,'Mapping water'!$B$5:$B$352,0),MATCH(V$3,'Mapping water'!$D$4:$U$4,0))*$D305</f>
        <v>0</v>
      </c>
      <c r="W305" s="32">
        <f>INDEX('Mapping water'!$D$5:$U$352,MATCH($B305,'Mapping water'!$B$5:$B$352,0),MATCH(W$3,'Mapping water'!$D$4:$U$4,0))*$D305</f>
        <v>0</v>
      </c>
      <c r="X305" s="32">
        <f>INDEX('Mapping water'!$D$5:$U$352,MATCH($B305,'Mapping water'!$B$5:$B$352,0),MATCH(X$3,'Mapping water'!$D$4:$U$4,0))*$D305</f>
        <v>0</v>
      </c>
      <c r="Y305" s="32">
        <f>INDEX('Mapping water'!$D$5:$U$352,MATCH($B305,'Mapping water'!$B$5:$B$352,0),MATCH(Y$3,'Mapping water'!$D$4:$U$4,0))*$D305</f>
        <v>0</v>
      </c>
    </row>
    <row r="306" spans="1:25" x14ac:dyDescent="0.45">
      <c r="A306" s="10" t="s">
        <v>293</v>
      </c>
      <c r="B306" s="10" t="s">
        <v>294</v>
      </c>
      <c r="C306" s="10" t="s">
        <v>240</v>
      </c>
      <c r="D306" s="32">
        <f>INDEX('ONS data MYE 5'!$K$6:$K$445, MATCH($B306,'ONS data MYE 5'!$B$6:$B$445,0))</f>
        <v>97838</v>
      </c>
      <c r="E306" s="32">
        <f>INDEX('ONS data MYE 5'!$L$6:$L$445, MATCH($B306,'ONS data MYE 5'!$B$6:$B$445,0))</f>
        <v>170</v>
      </c>
      <c r="F306" s="32">
        <f t="shared" si="8"/>
        <v>5.1357984370502621</v>
      </c>
      <c r="G306" s="32">
        <f t="shared" si="9"/>
        <v>26.376425586007915</v>
      </c>
      <c r="H306" s="32">
        <f>INDEX('Mapping water'!$D$5:$U$352,MATCH($B306,'Mapping water'!$B$5:$B$352,0),MATCH(H$3,'Mapping water'!$D$4:$U$4,0))*$D306</f>
        <v>0</v>
      </c>
      <c r="I306" s="32">
        <f>INDEX('Mapping water'!$D$5:$U$352,MATCH($B306,'Mapping water'!$B$5:$B$352,0),MATCH(I$3,'Mapping water'!$D$4:$U$4,0))*$D306</f>
        <v>0</v>
      </c>
      <c r="J306" s="32">
        <f>INDEX('Mapping water'!$D$5:$U$352,MATCH($B306,'Mapping water'!$B$5:$B$352,0),MATCH(J$3,'Mapping water'!$D$4:$U$4,0))*$D306</f>
        <v>0</v>
      </c>
      <c r="K306" s="32">
        <f>INDEX('Mapping water'!$D$5:$U$352,MATCH($B306,'Mapping water'!$B$5:$B$352,0),MATCH(K$3,'Mapping water'!$D$4:$U$4,0))*$D306</f>
        <v>0</v>
      </c>
      <c r="L306" s="32">
        <f>INDEX('Mapping water'!$D$5:$U$352,MATCH($B306,'Mapping water'!$B$5:$B$352,0),MATCH(L$3,'Mapping water'!$D$4:$U$4,0))*$D306</f>
        <v>97838</v>
      </c>
      <c r="M306" s="32">
        <f>INDEX('Mapping water'!$D$5:$U$352,MATCH($B306,'Mapping water'!$B$5:$B$352,0),MATCH(M$3,'Mapping water'!$D$4:$U$4,0))*$D306</f>
        <v>0</v>
      </c>
      <c r="N306" s="32">
        <f>INDEX('Mapping water'!$D$5:$U$352,MATCH($B306,'Mapping water'!$B$5:$B$352,0),MATCH(N$3,'Mapping water'!$D$4:$U$4,0))*$D306</f>
        <v>0</v>
      </c>
      <c r="O306" s="32">
        <f>INDEX('Mapping water'!$D$5:$U$352,MATCH($B306,'Mapping water'!$B$5:$B$352,0),MATCH(O$3,'Mapping water'!$D$4:$U$4,0))*$D306</f>
        <v>0</v>
      </c>
      <c r="P306" s="32">
        <f>INDEX('Mapping water'!$D$5:$U$352,MATCH($B306,'Mapping water'!$B$5:$B$352,0),MATCH(P$3,'Mapping water'!$D$4:$U$4,0))*$D306</f>
        <v>0</v>
      </c>
      <c r="Q306" s="32">
        <f>INDEX('Mapping water'!$D$5:$U$352,MATCH($B306,'Mapping water'!$B$5:$B$352,0),MATCH(Q$3,'Mapping water'!$D$4:$U$4,0))*$D306</f>
        <v>0</v>
      </c>
      <c r="R306" s="32">
        <f>INDEX('Mapping water'!$D$5:$U$352,MATCH($B306,'Mapping water'!$B$5:$B$352,0),MATCH(R$3,'Mapping water'!$D$4:$U$4,0))*$D306</f>
        <v>0</v>
      </c>
      <c r="S306" s="32">
        <f>INDEX('Mapping water'!$D$5:$U$352,MATCH($B306,'Mapping water'!$B$5:$B$352,0),MATCH(S$3,'Mapping water'!$D$4:$U$4,0))*$D306</f>
        <v>0</v>
      </c>
      <c r="T306" s="32">
        <f>INDEX('Mapping water'!$D$5:$U$352,MATCH($B306,'Mapping water'!$B$5:$B$352,0),MATCH(T$3,'Mapping water'!$D$4:$U$4,0))*$D306</f>
        <v>0</v>
      </c>
      <c r="U306" s="32">
        <f>INDEX('Mapping water'!$D$5:$U$352,MATCH($B306,'Mapping water'!$B$5:$B$352,0),MATCH(U$3,'Mapping water'!$D$4:$U$4,0))*$D306</f>
        <v>0</v>
      </c>
      <c r="V306" s="32">
        <f>INDEX('Mapping water'!$D$5:$U$352,MATCH($B306,'Mapping water'!$B$5:$B$352,0),MATCH(V$3,'Mapping water'!$D$4:$U$4,0))*$D306</f>
        <v>0</v>
      </c>
      <c r="W306" s="32">
        <f>INDEX('Mapping water'!$D$5:$U$352,MATCH($B306,'Mapping water'!$B$5:$B$352,0),MATCH(W$3,'Mapping water'!$D$4:$U$4,0))*$D306</f>
        <v>0</v>
      </c>
      <c r="X306" s="32">
        <f>INDEX('Mapping water'!$D$5:$U$352,MATCH($B306,'Mapping water'!$B$5:$B$352,0),MATCH(X$3,'Mapping water'!$D$4:$U$4,0))*$D306</f>
        <v>0</v>
      </c>
      <c r="Y306" s="32">
        <f>INDEX('Mapping water'!$D$5:$U$352,MATCH($B306,'Mapping water'!$B$5:$B$352,0),MATCH(Y$3,'Mapping water'!$D$4:$U$4,0))*$D306</f>
        <v>0</v>
      </c>
    </row>
    <row r="307" spans="1:25" x14ac:dyDescent="0.45">
      <c r="A307" s="10" t="s">
        <v>295</v>
      </c>
      <c r="B307" s="10" t="s">
        <v>296</v>
      </c>
      <c r="C307" s="10" t="s">
        <v>240</v>
      </c>
      <c r="D307" s="32">
        <f>INDEX('ONS data MYE 5'!$K$6:$K$445, MATCH($B307,'ONS data MYE 5'!$B$6:$B$445,0))</f>
        <v>62448</v>
      </c>
      <c r="E307" s="32">
        <f>INDEX('ONS data MYE 5'!$L$6:$L$445, MATCH($B307,'ONS data MYE 5'!$B$6:$B$445,0))</f>
        <v>220</v>
      </c>
      <c r="F307" s="32">
        <f t="shared" si="8"/>
        <v>5.393627546352362</v>
      </c>
      <c r="G307" s="32">
        <f t="shared" si="9"/>
        <v>29.091218108770999</v>
      </c>
      <c r="H307" s="32">
        <f>INDEX('Mapping water'!$D$5:$U$352,MATCH($B307,'Mapping water'!$B$5:$B$352,0),MATCH(H$3,'Mapping water'!$D$4:$U$4,0))*$D307</f>
        <v>0</v>
      </c>
      <c r="I307" s="32">
        <f>INDEX('Mapping water'!$D$5:$U$352,MATCH($B307,'Mapping water'!$B$5:$B$352,0),MATCH(I$3,'Mapping water'!$D$4:$U$4,0))*$D307</f>
        <v>0</v>
      </c>
      <c r="J307" s="32">
        <f>INDEX('Mapping water'!$D$5:$U$352,MATCH($B307,'Mapping water'!$B$5:$B$352,0),MATCH(J$3,'Mapping water'!$D$4:$U$4,0))*$D307</f>
        <v>0</v>
      </c>
      <c r="K307" s="32">
        <f>INDEX('Mapping water'!$D$5:$U$352,MATCH($B307,'Mapping water'!$B$5:$B$352,0),MATCH(K$3,'Mapping water'!$D$4:$U$4,0))*$D307</f>
        <v>0</v>
      </c>
      <c r="L307" s="32">
        <f>INDEX('Mapping water'!$D$5:$U$352,MATCH($B307,'Mapping water'!$B$5:$B$352,0),MATCH(L$3,'Mapping water'!$D$4:$U$4,0))*$D307</f>
        <v>59325.599999999999</v>
      </c>
      <c r="M307" s="32">
        <f>INDEX('Mapping water'!$D$5:$U$352,MATCH($B307,'Mapping water'!$B$5:$B$352,0),MATCH(M$3,'Mapping water'!$D$4:$U$4,0))*$D307</f>
        <v>0</v>
      </c>
      <c r="N307" s="32">
        <f>INDEX('Mapping water'!$D$5:$U$352,MATCH($B307,'Mapping water'!$B$5:$B$352,0),MATCH(N$3,'Mapping water'!$D$4:$U$4,0))*$D307</f>
        <v>0</v>
      </c>
      <c r="O307" s="32">
        <f>INDEX('Mapping water'!$D$5:$U$352,MATCH($B307,'Mapping water'!$B$5:$B$352,0),MATCH(O$3,'Mapping water'!$D$4:$U$4,0))*$D307</f>
        <v>0</v>
      </c>
      <c r="P307" s="32">
        <f>INDEX('Mapping water'!$D$5:$U$352,MATCH($B307,'Mapping water'!$B$5:$B$352,0),MATCH(P$3,'Mapping water'!$D$4:$U$4,0))*$D307</f>
        <v>0</v>
      </c>
      <c r="Q307" s="32">
        <f>INDEX('Mapping water'!$D$5:$U$352,MATCH($B307,'Mapping water'!$B$5:$B$352,0),MATCH(Q$3,'Mapping water'!$D$4:$U$4,0))*$D307</f>
        <v>0</v>
      </c>
      <c r="R307" s="32">
        <f>INDEX('Mapping water'!$D$5:$U$352,MATCH($B307,'Mapping water'!$B$5:$B$352,0),MATCH(R$3,'Mapping water'!$D$4:$U$4,0))*$D307</f>
        <v>0</v>
      </c>
      <c r="S307" s="32">
        <f>INDEX('Mapping water'!$D$5:$U$352,MATCH($B307,'Mapping water'!$B$5:$B$352,0),MATCH(S$3,'Mapping water'!$D$4:$U$4,0))*$D307</f>
        <v>0</v>
      </c>
      <c r="T307" s="32">
        <f>INDEX('Mapping water'!$D$5:$U$352,MATCH($B307,'Mapping water'!$B$5:$B$352,0),MATCH(T$3,'Mapping water'!$D$4:$U$4,0))*$D307</f>
        <v>0</v>
      </c>
      <c r="U307" s="32">
        <f>INDEX('Mapping water'!$D$5:$U$352,MATCH($B307,'Mapping water'!$B$5:$B$352,0),MATCH(U$3,'Mapping water'!$D$4:$U$4,0))*$D307</f>
        <v>0</v>
      </c>
      <c r="V307" s="32">
        <f>INDEX('Mapping water'!$D$5:$U$352,MATCH($B307,'Mapping water'!$B$5:$B$352,0),MATCH(V$3,'Mapping water'!$D$4:$U$4,0))*$D307</f>
        <v>0</v>
      </c>
      <c r="W307" s="32">
        <f>INDEX('Mapping water'!$D$5:$U$352,MATCH($B307,'Mapping water'!$B$5:$B$352,0),MATCH(W$3,'Mapping water'!$D$4:$U$4,0))*$D307</f>
        <v>0</v>
      </c>
      <c r="X307" s="32">
        <f>INDEX('Mapping water'!$D$5:$U$352,MATCH($B307,'Mapping water'!$B$5:$B$352,0),MATCH(X$3,'Mapping water'!$D$4:$U$4,0))*$D307</f>
        <v>0</v>
      </c>
      <c r="Y307" s="32">
        <f>INDEX('Mapping water'!$D$5:$U$352,MATCH($B307,'Mapping water'!$B$5:$B$352,0),MATCH(Y$3,'Mapping water'!$D$4:$U$4,0))*$D307</f>
        <v>3122.4</v>
      </c>
    </row>
    <row r="308" spans="1:25" x14ac:dyDescent="0.45">
      <c r="A308" s="10" t="s">
        <v>297</v>
      </c>
      <c r="B308" s="10" t="s">
        <v>298</v>
      </c>
      <c r="C308" s="10" t="s">
        <v>240</v>
      </c>
      <c r="D308" s="32">
        <f>INDEX('ONS data MYE 5'!$K$6:$K$445, MATCH($B308,'ONS data MYE 5'!$B$6:$B$445,0))</f>
        <v>126309</v>
      </c>
      <c r="E308" s="32">
        <f>INDEX('ONS data MYE 5'!$L$6:$L$445, MATCH($B308,'ONS data MYE 5'!$B$6:$B$445,0))</f>
        <v>1600</v>
      </c>
      <c r="F308" s="32">
        <f t="shared" si="8"/>
        <v>7.3777589082278725</v>
      </c>
      <c r="G308" s="32">
        <f t="shared" si="9"/>
        <v>54.431326507935729</v>
      </c>
      <c r="H308" s="32">
        <f>INDEX('Mapping water'!$D$5:$U$352,MATCH($B308,'Mapping water'!$B$5:$B$352,0),MATCH(H$3,'Mapping water'!$D$4:$U$4,0))*$D308</f>
        <v>0</v>
      </c>
      <c r="I308" s="32">
        <f>INDEX('Mapping water'!$D$5:$U$352,MATCH($B308,'Mapping water'!$B$5:$B$352,0),MATCH(I$3,'Mapping water'!$D$4:$U$4,0))*$D308</f>
        <v>0</v>
      </c>
      <c r="J308" s="32">
        <f>INDEX('Mapping water'!$D$5:$U$352,MATCH($B308,'Mapping water'!$B$5:$B$352,0),MATCH(J$3,'Mapping water'!$D$4:$U$4,0))*$D308</f>
        <v>0</v>
      </c>
      <c r="K308" s="32">
        <f>INDEX('Mapping water'!$D$5:$U$352,MATCH($B308,'Mapping water'!$B$5:$B$352,0),MATCH(K$3,'Mapping water'!$D$4:$U$4,0))*$D308</f>
        <v>0</v>
      </c>
      <c r="L308" s="32">
        <f>INDEX('Mapping water'!$D$5:$U$352,MATCH($B308,'Mapping water'!$B$5:$B$352,0),MATCH(L$3,'Mapping water'!$D$4:$U$4,0))*$D308</f>
        <v>126309</v>
      </c>
      <c r="M308" s="32">
        <f>INDEX('Mapping water'!$D$5:$U$352,MATCH($B308,'Mapping water'!$B$5:$B$352,0),MATCH(M$3,'Mapping water'!$D$4:$U$4,0))*$D308</f>
        <v>0</v>
      </c>
      <c r="N308" s="32">
        <f>INDEX('Mapping water'!$D$5:$U$352,MATCH($B308,'Mapping water'!$B$5:$B$352,0),MATCH(N$3,'Mapping water'!$D$4:$U$4,0))*$D308</f>
        <v>0</v>
      </c>
      <c r="O308" s="32">
        <f>INDEX('Mapping water'!$D$5:$U$352,MATCH($B308,'Mapping water'!$B$5:$B$352,0),MATCH(O$3,'Mapping water'!$D$4:$U$4,0))*$D308</f>
        <v>0</v>
      </c>
      <c r="P308" s="32">
        <f>INDEX('Mapping water'!$D$5:$U$352,MATCH($B308,'Mapping water'!$B$5:$B$352,0),MATCH(P$3,'Mapping water'!$D$4:$U$4,0))*$D308</f>
        <v>0</v>
      </c>
      <c r="Q308" s="32">
        <f>INDEX('Mapping water'!$D$5:$U$352,MATCH($B308,'Mapping water'!$B$5:$B$352,0),MATCH(Q$3,'Mapping water'!$D$4:$U$4,0))*$D308</f>
        <v>0</v>
      </c>
      <c r="R308" s="32">
        <f>INDEX('Mapping water'!$D$5:$U$352,MATCH($B308,'Mapping water'!$B$5:$B$352,0),MATCH(R$3,'Mapping water'!$D$4:$U$4,0))*$D308</f>
        <v>0</v>
      </c>
      <c r="S308" s="32">
        <f>INDEX('Mapping water'!$D$5:$U$352,MATCH($B308,'Mapping water'!$B$5:$B$352,0),MATCH(S$3,'Mapping water'!$D$4:$U$4,0))*$D308</f>
        <v>0</v>
      </c>
      <c r="T308" s="32">
        <f>INDEX('Mapping water'!$D$5:$U$352,MATCH($B308,'Mapping water'!$B$5:$B$352,0),MATCH(T$3,'Mapping water'!$D$4:$U$4,0))*$D308</f>
        <v>0</v>
      </c>
      <c r="U308" s="32">
        <f>INDEX('Mapping water'!$D$5:$U$352,MATCH($B308,'Mapping water'!$B$5:$B$352,0),MATCH(U$3,'Mapping water'!$D$4:$U$4,0))*$D308</f>
        <v>0</v>
      </c>
      <c r="V308" s="32">
        <f>INDEX('Mapping water'!$D$5:$U$352,MATCH($B308,'Mapping water'!$B$5:$B$352,0),MATCH(V$3,'Mapping water'!$D$4:$U$4,0))*$D308</f>
        <v>0</v>
      </c>
      <c r="W308" s="32">
        <f>INDEX('Mapping water'!$D$5:$U$352,MATCH($B308,'Mapping water'!$B$5:$B$352,0),MATCH(W$3,'Mapping water'!$D$4:$U$4,0))*$D308</f>
        <v>0</v>
      </c>
      <c r="X308" s="32">
        <f>INDEX('Mapping water'!$D$5:$U$352,MATCH($B308,'Mapping water'!$B$5:$B$352,0),MATCH(X$3,'Mapping water'!$D$4:$U$4,0))*$D308</f>
        <v>0</v>
      </c>
      <c r="Y308" s="32">
        <f>INDEX('Mapping water'!$D$5:$U$352,MATCH($B308,'Mapping water'!$B$5:$B$352,0),MATCH(Y$3,'Mapping water'!$D$4:$U$4,0))*$D308</f>
        <v>0</v>
      </c>
    </row>
    <row r="309" spans="1:25" x14ac:dyDescent="0.45">
      <c r="A309" s="10" t="s">
        <v>299</v>
      </c>
      <c r="B309" s="10" t="s">
        <v>300</v>
      </c>
      <c r="C309" s="10" t="s">
        <v>240</v>
      </c>
      <c r="D309" s="32">
        <f>INDEX('ONS data MYE 5'!$K$6:$K$445, MATCH($B309,'ONS data MYE 5'!$B$6:$B$445,0))</f>
        <v>103189</v>
      </c>
      <c r="E309" s="32">
        <f>INDEX('ONS data MYE 5'!$L$6:$L$445, MATCH($B309,'ONS data MYE 5'!$B$6:$B$445,0))</f>
        <v>294</v>
      </c>
      <c r="F309" s="32">
        <f t="shared" si="8"/>
        <v>5.6835797673386814</v>
      </c>
      <c r="G309" s="32">
        <f t="shared" si="9"/>
        <v>32.303078971701623</v>
      </c>
      <c r="H309" s="32">
        <f>INDEX('Mapping water'!$D$5:$U$352,MATCH($B309,'Mapping water'!$B$5:$B$352,0),MATCH(H$3,'Mapping water'!$D$4:$U$4,0))*$D309</f>
        <v>0</v>
      </c>
      <c r="I309" s="32">
        <f>INDEX('Mapping water'!$D$5:$U$352,MATCH($B309,'Mapping water'!$B$5:$B$352,0),MATCH(I$3,'Mapping water'!$D$4:$U$4,0))*$D309</f>
        <v>0</v>
      </c>
      <c r="J309" s="32">
        <f>INDEX('Mapping water'!$D$5:$U$352,MATCH($B309,'Mapping water'!$B$5:$B$352,0),MATCH(J$3,'Mapping water'!$D$4:$U$4,0))*$D309</f>
        <v>0</v>
      </c>
      <c r="K309" s="32">
        <f>INDEX('Mapping water'!$D$5:$U$352,MATCH($B309,'Mapping water'!$B$5:$B$352,0),MATCH(K$3,'Mapping water'!$D$4:$U$4,0))*$D309</f>
        <v>0</v>
      </c>
      <c r="L309" s="32">
        <f>INDEX('Mapping water'!$D$5:$U$352,MATCH($B309,'Mapping water'!$B$5:$B$352,0),MATCH(L$3,'Mapping water'!$D$4:$U$4,0))*$D309</f>
        <v>103189</v>
      </c>
      <c r="M309" s="32">
        <f>INDEX('Mapping water'!$D$5:$U$352,MATCH($B309,'Mapping water'!$B$5:$B$352,0),MATCH(M$3,'Mapping water'!$D$4:$U$4,0))*$D309</f>
        <v>0</v>
      </c>
      <c r="N309" s="32">
        <f>INDEX('Mapping water'!$D$5:$U$352,MATCH($B309,'Mapping water'!$B$5:$B$352,0),MATCH(N$3,'Mapping water'!$D$4:$U$4,0))*$D309</f>
        <v>0</v>
      </c>
      <c r="O309" s="32">
        <f>INDEX('Mapping water'!$D$5:$U$352,MATCH($B309,'Mapping water'!$B$5:$B$352,0),MATCH(O$3,'Mapping water'!$D$4:$U$4,0))*$D309</f>
        <v>0</v>
      </c>
      <c r="P309" s="32">
        <f>INDEX('Mapping water'!$D$5:$U$352,MATCH($B309,'Mapping water'!$B$5:$B$352,0),MATCH(P$3,'Mapping water'!$D$4:$U$4,0))*$D309</f>
        <v>0</v>
      </c>
      <c r="Q309" s="32">
        <f>INDEX('Mapping water'!$D$5:$U$352,MATCH($B309,'Mapping water'!$B$5:$B$352,0),MATCH(Q$3,'Mapping water'!$D$4:$U$4,0))*$D309</f>
        <v>0</v>
      </c>
      <c r="R309" s="32">
        <f>INDEX('Mapping water'!$D$5:$U$352,MATCH($B309,'Mapping water'!$B$5:$B$352,0),MATCH(R$3,'Mapping water'!$D$4:$U$4,0))*$D309</f>
        <v>0</v>
      </c>
      <c r="S309" s="32">
        <f>INDEX('Mapping water'!$D$5:$U$352,MATCH($B309,'Mapping water'!$B$5:$B$352,0),MATCH(S$3,'Mapping water'!$D$4:$U$4,0))*$D309</f>
        <v>0</v>
      </c>
      <c r="T309" s="32">
        <f>INDEX('Mapping water'!$D$5:$U$352,MATCH($B309,'Mapping water'!$B$5:$B$352,0),MATCH(T$3,'Mapping water'!$D$4:$U$4,0))*$D309</f>
        <v>0</v>
      </c>
      <c r="U309" s="32">
        <f>INDEX('Mapping water'!$D$5:$U$352,MATCH($B309,'Mapping water'!$B$5:$B$352,0),MATCH(U$3,'Mapping water'!$D$4:$U$4,0))*$D309</f>
        <v>0</v>
      </c>
      <c r="V309" s="32">
        <f>INDEX('Mapping water'!$D$5:$U$352,MATCH($B309,'Mapping water'!$B$5:$B$352,0),MATCH(V$3,'Mapping water'!$D$4:$U$4,0))*$D309</f>
        <v>0</v>
      </c>
      <c r="W309" s="32">
        <f>INDEX('Mapping water'!$D$5:$U$352,MATCH($B309,'Mapping water'!$B$5:$B$352,0),MATCH(W$3,'Mapping water'!$D$4:$U$4,0))*$D309</f>
        <v>0</v>
      </c>
      <c r="X309" s="32">
        <f>INDEX('Mapping water'!$D$5:$U$352,MATCH($B309,'Mapping water'!$B$5:$B$352,0),MATCH(X$3,'Mapping water'!$D$4:$U$4,0))*$D309</f>
        <v>0</v>
      </c>
      <c r="Y309" s="32">
        <f>INDEX('Mapping water'!$D$5:$U$352,MATCH($B309,'Mapping water'!$B$5:$B$352,0),MATCH(Y$3,'Mapping water'!$D$4:$U$4,0))*$D309</f>
        <v>0</v>
      </c>
    </row>
    <row r="310" spans="1:25" x14ac:dyDescent="0.45">
      <c r="A310" s="10" t="s">
        <v>301</v>
      </c>
      <c r="B310" s="10" t="s">
        <v>302</v>
      </c>
      <c r="C310" s="10" t="s">
        <v>240</v>
      </c>
      <c r="D310" s="32">
        <f>INDEX('ONS data MYE 5'!$K$6:$K$445, MATCH($B310,'ONS data MYE 5'!$B$6:$B$445,0))</f>
        <v>121779</v>
      </c>
      <c r="E310" s="32">
        <f>INDEX('ONS data MYE 5'!$L$6:$L$445, MATCH($B310,'ONS data MYE 5'!$B$6:$B$445,0))</f>
        <v>125</v>
      </c>
      <c r="F310" s="32">
        <f t="shared" si="8"/>
        <v>4.8283137373023015</v>
      </c>
      <c r="G310" s="32">
        <f t="shared" si="9"/>
        <v>23.312613545822117</v>
      </c>
      <c r="H310" s="32">
        <f>INDEX('Mapping water'!$D$5:$U$352,MATCH($B310,'Mapping water'!$B$5:$B$352,0),MATCH(H$3,'Mapping water'!$D$4:$U$4,0))*$D310</f>
        <v>0</v>
      </c>
      <c r="I310" s="32">
        <f>INDEX('Mapping water'!$D$5:$U$352,MATCH($B310,'Mapping water'!$B$5:$B$352,0),MATCH(I$3,'Mapping water'!$D$4:$U$4,0))*$D310</f>
        <v>0</v>
      </c>
      <c r="J310" s="32">
        <f>INDEX('Mapping water'!$D$5:$U$352,MATCH($B310,'Mapping water'!$B$5:$B$352,0),MATCH(J$3,'Mapping water'!$D$4:$U$4,0))*$D310</f>
        <v>0</v>
      </c>
      <c r="K310" s="32">
        <f>INDEX('Mapping water'!$D$5:$U$352,MATCH($B310,'Mapping water'!$B$5:$B$352,0),MATCH(K$3,'Mapping water'!$D$4:$U$4,0))*$D310</f>
        <v>0</v>
      </c>
      <c r="L310" s="32">
        <f>INDEX('Mapping water'!$D$5:$U$352,MATCH($B310,'Mapping water'!$B$5:$B$352,0),MATCH(L$3,'Mapping water'!$D$4:$U$4,0))*$D310</f>
        <v>121779</v>
      </c>
      <c r="M310" s="32">
        <f>INDEX('Mapping water'!$D$5:$U$352,MATCH($B310,'Mapping water'!$B$5:$B$352,0),MATCH(M$3,'Mapping water'!$D$4:$U$4,0))*$D310</f>
        <v>0</v>
      </c>
      <c r="N310" s="32">
        <f>INDEX('Mapping water'!$D$5:$U$352,MATCH($B310,'Mapping water'!$B$5:$B$352,0),MATCH(N$3,'Mapping water'!$D$4:$U$4,0))*$D310</f>
        <v>0</v>
      </c>
      <c r="O310" s="32">
        <f>INDEX('Mapping water'!$D$5:$U$352,MATCH($B310,'Mapping water'!$B$5:$B$352,0),MATCH(O$3,'Mapping water'!$D$4:$U$4,0))*$D310</f>
        <v>0</v>
      </c>
      <c r="P310" s="32">
        <f>INDEX('Mapping water'!$D$5:$U$352,MATCH($B310,'Mapping water'!$B$5:$B$352,0),MATCH(P$3,'Mapping water'!$D$4:$U$4,0))*$D310</f>
        <v>0</v>
      </c>
      <c r="Q310" s="32">
        <f>INDEX('Mapping water'!$D$5:$U$352,MATCH($B310,'Mapping water'!$B$5:$B$352,0),MATCH(Q$3,'Mapping water'!$D$4:$U$4,0))*$D310</f>
        <v>0</v>
      </c>
      <c r="R310" s="32">
        <f>INDEX('Mapping water'!$D$5:$U$352,MATCH($B310,'Mapping water'!$B$5:$B$352,0),MATCH(R$3,'Mapping water'!$D$4:$U$4,0))*$D310</f>
        <v>0</v>
      </c>
      <c r="S310" s="32">
        <f>INDEX('Mapping water'!$D$5:$U$352,MATCH($B310,'Mapping water'!$B$5:$B$352,0),MATCH(S$3,'Mapping water'!$D$4:$U$4,0))*$D310</f>
        <v>0</v>
      </c>
      <c r="T310" s="32">
        <f>INDEX('Mapping water'!$D$5:$U$352,MATCH($B310,'Mapping water'!$B$5:$B$352,0),MATCH(T$3,'Mapping water'!$D$4:$U$4,0))*$D310</f>
        <v>0</v>
      </c>
      <c r="U310" s="32">
        <f>INDEX('Mapping water'!$D$5:$U$352,MATCH($B310,'Mapping water'!$B$5:$B$352,0),MATCH(U$3,'Mapping water'!$D$4:$U$4,0))*$D310</f>
        <v>0</v>
      </c>
      <c r="V310" s="32">
        <f>INDEX('Mapping water'!$D$5:$U$352,MATCH($B310,'Mapping water'!$B$5:$B$352,0),MATCH(V$3,'Mapping water'!$D$4:$U$4,0))*$D310</f>
        <v>0</v>
      </c>
      <c r="W310" s="32">
        <f>INDEX('Mapping water'!$D$5:$U$352,MATCH($B310,'Mapping water'!$B$5:$B$352,0),MATCH(W$3,'Mapping water'!$D$4:$U$4,0))*$D310</f>
        <v>0</v>
      </c>
      <c r="X310" s="32">
        <f>INDEX('Mapping water'!$D$5:$U$352,MATCH($B310,'Mapping water'!$B$5:$B$352,0),MATCH(X$3,'Mapping water'!$D$4:$U$4,0))*$D310</f>
        <v>0</v>
      </c>
      <c r="Y310" s="32">
        <f>INDEX('Mapping water'!$D$5:$U$352,MATCH($B310,'Mapping water'!$B$5:$B$352,0),MATCH(Y$3,'Mapping water'!$D$4:$U$4,0))*$D310</f>
        <v>0</v>
      </c>
    </row>
    <row r="311" spans="1:25" x14ac:dyDescent="0.45">
      <c r="A311" s="10" t="s">
        <v>303</v>
      </c>
      <c r="B311" s="10" t="s">
        <v>304</v>
      </c>
      <c r="C311" s="10" t="s">
        <v>240</v>
      </c>
      <c r="D311" s="32">
        <f>INDEX('ONS data MYE 5'!$K$6:$K$445, MATCH($B311,'ONS data MYE 5'!$B$6:$B$445,0))</f>
        <v>138725</v>
      </c>
      <c r="E311" s="32">
        <f>INDEX('ONS data MYE 5'!$L$6:$L$445, MATCH($B311,'ONS data MYE 5'!$B$6:$B$445,0))</f>
        <v>490</v>
      </c>
      <c r="F311" s="32">
        <f t="shared" si="8"/>
        <v>6.1944053911046719</v>
      </c>
      <c r="G311" s="32">
        <f t="shared" si="9"/>
        <v>38.370658149346625</v>
      </c>
      <c r="H311" s="32">
        <f>INDEX('Mapping water'!$D$5:$U$352,MATCH($B311,'Mapping water'!$B$5:$B$352,0),MATCH(H$3,'Mapping water'!$D$4:$U$4,0))*$D311</f>
        <v>0</v>
      </c>
      <c r="I311" s="32">
        <f>INDEX('Mapping water'!$D$5:$U$352,MATCH($B311,'Mapping water'!$B$5:$B$352,0),MATCH(I$3,'Mapping water'!$D$4:$U$4,0))*$D311</f>
        <v>0</v>
      </c>
      <c r="J311" s="32">
        <f>INDEX('Mapping water'!$D$5:$U$352,MATCH($B311,'Mapping water'!$B$5:$B$352,0),MATCH(J$3,'Mapping water'!$D$4:$U$4,0))*$D311</f>
        <v>0</v>
      </c>
      <c r="K311" s="32">
        <f>INDEX('Mapping water'!$D$5:$U$352,MATCH($B311,'Mapping water'!$B$5:$B$352,0),MATCH(K$3,'Mapping water'!$D$4:$U$4,0))*$D311</f>
        <v>0</v>
      </c>
      <c r="L311" s="32">
        <f>INDEX('Mapping water'!$D$5:$U$352,MATCH($B311,'Mapping water'!$B$5:$B$352,0),MATCH(L$3,'Mapping water'!$D$4:$U$4,0))*$D311</f>
        <v>138725</v>
      </c>
      <c r="M311" s="32">
        <f>INDEX('Mapping water'!$D$5:$U$352,MATCH($B311,'Mapping water'!$B$5:$B$352,0),MATCH(M$3,'Mapping water'!$D$4:$U$4,0))*$D311</f>
        <v>0</v>
      </c>
      <c r="N311" s="32">
        <f>INDEX('Mapping water'!$D$5:$U$352,MATCH($B311,'Mapping water'!$B$5:$B$352,0),MATCH(N$3,'Mapping water'!$D$4:$U$4,0))*$D311</f>
        <v>0</v>
      </c>
      <c r="O311" s="32">
        <f>INDEX('Mapping water'!$D$5:$U$352,MATCH($B311,'Mapping water'!$B$5:$B$352,0),MATCH(O$3,'Mapping water'!$D$4:$U$4,0))*$D311</f>
        <v>0</v>
      </c>
      <c r="P311" s="32">
        <f>INDEX('Mapping water'!$D$5:$U$352,MATCH($B311,'Mapping water'!$B$5:$B$352,0),MATCH(P$3,'Mapping water'!$D$4:$U$4,0))*$D311</f>
        <v>0</v>
      </c>
      <c r="Q311" s="32">
        <f>INDEX('Mapping water'!$D$5:$U$352,MATCH($B311,'Mapping water'!$B$5:$B$352,0),MATCH(Q$3,'Mapping water'!$D$4:$U$4,0))*$D311</f>
        <v>0</v>
      </c>
      <c r="R311" s="32">
        <f>INDEX('Mapping water'!$D$5:$U$352,MATCH($B311,'Mapping water'!$B$5:$B$352,0),MATCH(R$3,'Mapping water'!$D$4:$U$4,0))*$D311</f>
        <v>0</v>
      </c>
      <c r="S311" s="32">
        <f>INDEX('Mapping water'!$D$5:$U$352,MATCH($B311,'Mapping water'!$B$5:$B$352,0),MATCH(S$3,'Mapping water'!$D$4:$U$4,0))*$D311</f>
        <v>0</v>
      </c>
      <c r="T311" s="32">
        <f>INDEX('Mapping water'!$D$5:$U$352,MATCH($B311,'Mapping water'!$B$5:$B$352,0),MATCH(T$3,'Mapping water'!$D$4:$U$4,0))*$D311</f>
        <v>0</v>
      </c>
      <c r="U311" s="32">
        <f>INDEX('Mapping water'!$D$5:$U$352,MATCH($B311,'Mapping water'!$B$5:$B$352,0),MATCH(U$3,'Mapping water'!$D$4:$U$4,0))*$D311</f>
        <v>0</v>
      </c>
      <c r="V311" s="32">
        <f>INDEX('Mapping water'!$D$5:$U$352,MATCH($B311,'Mapping water'!$B$5:$B$352,0),MATCH(V$3,'Mapping water'!$D$4:$U$4,0))*$D311</f>
        <v>0</v>
      </c>
      <c r="W311" s="32">
        <f>INDEX('Mapping water'!$D$5:$U$352,MATCH($B311,'Mapping water'!$B$5:$B$352,0),MATCH(W$3,'Mapping water'!$D$4:$U$4,0))*$D311</f>
        <v>0</v>
      </c>
      <c r="X311" s="32">
        <f>INDEX('Mapping water'!$D$5:$U$352,MATCH($B311,'Mapping water'!$B$5:$B$352,0),MATCH(X$3,'Mapping water'!$D$4:$U$4,0))*$D311</f>
        <v>0</v>
      </c>
      <c r="Y311" s="32">
        <f>INDEX('Mapping water'!$D$5:$U$352,MATCH($B311,'Mapping water'!$B$5:$B$352,0),MATCH(Y$3,'Mapping water'!$D$4:$U$4,0))*$D311</f>
        <v>0</v>
      </c>
    </row>
    <row r="312" spans="1:25" x14ac:dyDescent="0.45">
      <c r="A312" s="10" t="s">
        <v>305</v>
      </c>
      <c r="B312" s="10" t="s">
        <v>306</v>
      </c>
      <c r="C312" s="10" t="s">
        <v>240</v>
      </c>
      <c r="D312" s="32">
        <f>INDEX('ONS data MYE 5'!$K$6:$K$445, MATCH($B312,'ONS data MYE 5'!$B$6:$B$445,0))</f>
        <v>95519</v>
      </c>
      <c r="E312" s="32">
        <f>INDEX('ONS data MYE 5'!$L$6:$L$445, MATCH($B312,'ONS data MYE 5'!$B$6:$B$445,0))</f>
        <v>440</v>
      </c>
      <c r="F312" s="32">
        <f t="shared" si="8"/>
        <v>6.0867747269123065</v>
      </c>
      <c r="G312" s="32">
        <f t="shared" si="9"/>
        <v>37.048826576178385</v>
      </c>
      <c r="H312" s="32">
        <f>INDEX('Mapping water'!$D$5:$U$352,MATCH($B312,'Mapping water'!$B$5:$B$352,0),MATCH(H$3,'Mapping water'!$D$4:$U$4,0))*$D312</f>
        <v>0</v>
      </c>
      <c r="I312" s="32">
        <f>INDEX('Mapping water'!$D$5:$U$352,MATCH($B312,'Mapping water'!$B$5:$B$352,0),MATCH(I$3,'Mapping water'!$D$4:$U$4,0))*$D312</f>
        <v>0</v>
      </c>
      <c r="J312" s="32">
        <f>INDEX('Mapping water'!$D$5:$U$352,MATCH($B312,'Mapping water'!$B$5:$B$352,0),MATCH(J$3,'Mapping water'!$D$4:$U$4,0))*$D312</f>
        <v>0</v>
      </c>
      <c r="K312" s="32">
        <f>INDEX('Mapping water'!$D$5:$U$352,MATCH($B312,'Mapping water'!$B$5:$B$352,0),MATCH(K$3,'Mapping water'!$D$4:$U$4,0))*$D312</f>
        <v>0</v>
      </c>
      <c r="L312" s="32">
        <f>INDEX('Mapping water'!$D$5:$U$352,MATCH($B312,'Mapping water'!$B$5:$B$352,0),MATCH(L$3,'Mapping water'!$D$4:$U$4,0))*$D312</f>
        <v>95519</v>
      </c>
      <c r="M312" s="32">
        <f>INDEX('Mapping water'!$D$5:$U$352,MATCH($B312,'Mapping water'!$B$5:$B$352,0),MATCH(M$3,'Mapping water'!$D$4:$U$4,0))*$D312</f>
        <v>0</v>
      </c>
      <c r="N312" s="32">
        <f>INDEX('Mapping water'!$D$5:$U$352,MATCH($B312,'Mapping water'!$B$5:$B$352,0),MATCH(N$3,'Mapping water'!$D$4:$U$4,0))*$D312</f>
        <v>0</v>
      </c>
      <c r="O312" s="32">
        <f>INDEX('Mapping water'!$D$5:$U$352,MATCH($B312,'Mapping water'!$B$5:$B$352,0),MATCH(O$3,'Mapping water'!$D$4:$U$4,0))*$D312</f>
        <v>0</v>
      </c>
      <c r="P312" s="32">
        <f>INDEX('Mapping water'!$D$5:$U$352,MATCH($B312,'Mapping water'!$B$5:$B$352,0),MATCH(P$3,'Mapping water'!$D$4:$U$4,0))*$D312</f>
        <v>0</v>
      </c>
      <c r="Q312" s="32">
        <f>INDEX('Mapping water'!$D$5:$U$352,MATCH($B312,'Mapping water'!$B$5:$B$352,0),MATCH(Q$3,'Mapping water'!$D$4:$U$4,0))*$D312</f>
        <v>0</v>
      </c>
      <c r="R312" s="32">
        <f>INDEX('Mapping water'!$D$5:$U$352,MATCH($B312,'Mapping water'!$B$5:$B$352,0),MATCH(R$3,'Mapping water'!$D$4:$U$4,0))*$D312</f>
        <v>0</v>
      </c>
      <c r="S312" s="32">
        <f>INDEX('Mapping water'!$D$5:$U$352,MATCH($B312,'Mapping water'!$B$5:$B$352,0),MATCH(S$3,'Mapping water'!$D$4:$U$4,0))*$D312</f>
        <v>0</v>
      </c>
      <c r="T312" s="32">
        <f>INDEX('Mapping water'!$D$5:$U$352,MATCH($B312,'Mapping water'!$B$5:$B$352,0),MATCH(T$3,'Mapping water'!$D$4:$U$4,0))*$D312</f>
        <v>0</v>
      </c>
      <c r="U312" s="32">
        <f>INDEX('Mapping water'!$D$5:$U$352,MATCH($B312,'Mapping water'!$B$5:$B$352,0),MATCH(U$3,'Mapping water'!$D$4:$U$4,0))*$D312</f>
        <v>0</v>
      </c>
      <c r="V312" s="32">
        <f>INDEX('Mapping water'!$D$5:$U$352,MATCH($B312,'Mapping water'!$B$5:$B$352,0),MATCH(V$3,'Mapping water'!$D$4:$U$4,0))*$D312</f>
        <v>0</v>
      </c>
      <c r="W312" s="32">
        <f>INDEX('Mapping water'!$D$5:$U$352,MATCH($B312,'Mapping water'!$B$5:$B$352,0),MATCH(W$3,'Mapping water'!$D$4:$U$4,0))*$D312</f>
        <v>0</v>
      </c>
      <c r="X312" s="32">
        <f>INDEX('Mapping water'!$D$5:$U$352,MATCH($B312,'Mapping water'!$B$5:$B$352,0),MATCH(X$3,'Mapping water'!$D$4:$U$4,0))*$D312</f>
        <v>0</v>
      </c>
      <c r="Y312" s="32">
        <f>INDEX('Mapping water'!$D$5:$U$352,MATCH($B312,'Mapping water'!$B$5:$B$352,0),MATCH(Y$3,'Mapping water'!$D$4:$U$4,0))*$D312</f>
        <v>0</v>
      </c>
    </row>
    <row r="313" spans="1:25" x14ac:dyDescent="0.45">
      <c r="A313" s="10" t="s">
        <v>307</v>
      </c>
      <c r="B313" s="10" t="s">
        <v>308</v>
      </c>
      <c r="C313" s="10" t="s">
        <v>240</v>
      </c>
      <c r="D313" s="32">
        <f>INDEX('ONS data MYE 5'!$K$6:$K$445, MATCH($B313,'ONS data MYE 5'!$B$6:$B$445,0))</f>
        <v>76224</v>
      </c>
      <c r="E313" s="32">
        <f>INDEX('ONS data MYE 5'!$L$6:$L$445, MATCH($B313,'ONS data MYE 5'!$B$6:$B$445,0))</f>
        <v>132</v>
      </c>
      <c r="F313" s="32">
        <f t="shared" si="8"/>
        <v>4.8828019225863706</v>
      </c>
      <c r="G313" s="32">
        <f t="shared" si="9"/>
        <v>23.841754615213159</v>
      </c>
      <c r="H313" s="32">
        <f>INDEX('Mapping water'!$D$5:$U$352,MATCH($B313,'Mapping water'!$B$5:$B$352,0),MATCH(H$3,'Mapping water'!$D$4:$U$4,0))*$D313</f>
        <v>0</v>
      </c>
      <c r="I313" s="32">
        <f>INDEX('Mapping water'!$D$5:$U$352,MATCH($B313,'Mapping water'!$B$5:$B$352,0),MATCH(I$3,'Mapping water'!$D$4:$U$4,0))*$D313</f>
        <v>0</v>
      </c>
      <c r="J313" s="32">
        <f>INDEX('Mapping water'!$D$5:$U$352,MATCH($B313,'Mapping water'!$B$5:$B$352,0),MATCH(J$3,'Mapping water'!$D$4:$U$4,0))*$D313</f>
        <v>0</v>
      </c>
      <c r="K313" s="32">
        <f>INDEX('Mapping water'!$D$5:$U$352,MATCH($B313,'Mapping water'!$B$5:$B$352,0),MATCH(K$3,'Mapping water'!$D$4:$U$4,0))*$D313</f>
        <v>0</v>
      </c>
      <c r="L313" s="32">
        <f>INDEX('Mapping water'!$D$5:$U$352,MATCH($B313,'Mapping water'!$B$5:$B$352,0),MATCH(L$3,'Mapping water'!$D$4:$U$4,0))*$D313</f>
        <v>76224</v>
      </c>
      <c r="M313" s="32">
        <f>INDEX('Mapping water'!$D$5:$U$352,MATCH($B313,'Mapping water'!$B$5:$B$352,0),MATCH(M$3,'Mapping water'!$D$4:$U$4,0))*$D313</f>
        <v>0</v>
      </c>
      <c r="N313" s="32">
        <f>INDEX('Mapping water'!$D$5:$U$352,MATCH($B313,'Mapping water'!$B$5:$B$352,0),MATCH(N$3,'Mapping water'!$D$4:$U$4,0))*$D313</f>
        <v>0</v>
      </c>
      <c r="O313" s="32">
        <f>INDEX('Mapping water'!$D$5:$U$352,MATCH($B313,'Mapping water'!$B$5:$B$352,0),MATCH(O$3,'Mapping water'!$D$4:$U$4,0))*$D313</f>
        <v>0</v>
      </c>
      <c r="P313" s="32">
        <f>INDEX('Mapping water'!$D$5:$U$352,MATCH($B313,'Mapping water'!$B$5:$B$352,0),MATCH(P$3,'Mapping water'!$D$4:$U$4,0))*$D313</f>
        <v>0</v>
      </c>
      <c r="Q313" s="32">
        <f>INDEX('Mapping water'!$D$5:$U$352,MATCH($B313,'Mapping water'!$B$5:$B$352,0),MATCH(Q$3,'Mapping water'!$D$4:$U$4,0))*$D313</f>
        <v>0</v>
      </c>
      <c r="R313" s="32">
        <f>INDEX('Mapping water'!$D$5:$U$352,MATCH($B313,'Mapping water'!$B$5:$B$352,0),MATCH(R$3,'Mapping water'!$D$4:$U$4,0))*$D313</f>
        <v>0</v>
      </c>
      <c r="S313" s="32">
        <f>INDEX('Mapping water'!$D$5:$U$352,MATCH($B313,'Mapping water'!$B$5:$B$352,0),MATCH(S$3,'Mapping water'!$D$4:$U$4,0))*$D313</f>
        <v>0</v>
      </c>
      <c r="T313" s="32">
        <f>INDEX('Mapping water'!$D$5:$U$352,MATCH($B313,'Mapping water'!$B$5:$B$352,0),MATCH(T$3,'Mapping water'!$D$4:$U$4,0))*$D313</f>
        <v>0</v>
      </c>
      <c r="U313" s="32">
        <f>INDEX('Mapping water'!$D$5:$U$352,MATCH($B313,'Mapping water'!$B$5:$B$352,0),MATCH(U$3,'Mapping water'!$D$4:$U$4,0))*$D313</f>
        <v>0</v>
      </c>
      <c r="V313" s="32">
        <f>INDEX('Mapping water'!$D$5:$U$352,MATCH($B313,'Mapping water'!$B$5:$B$352,0),MATCH(V$3,'Mapping water'!$D$4:$U$4,0))*$D313</f>
        <v>0</v>
      </c>
      <c r="W313" s="32">
        <f>INDEX('Mapping water'!$D$5:$U$352,MATCH($B313,'Mapping water'!$B$5:$B$352,0),MATCH(W$3,'Mapping water'!$D$4:$U$4,0))*$D313</f>
        <v>0</v>
      </c>
      <c r="X313" s="32">
        <f>INDEX('Mapping water'!$D$5:$U$352,MATCH($B313,'Mapping water'!$B$5:$B$352,0),MATCH(X$3,'Mapping water'!$D$4:$U$4,0))*$D313</f>
        <v>0</v>
      </c>
      <c r="Y313" s="32">
        <f>INDEX('Mapping water'!$D$5:$U$352,MATCH($B313,'Mapping water'!$B$5:$B$352,0),MATCH(Y$3,'Mapping water'!$D$4:$U$4,0))*$D313</f>
        <v>0</v>
      </c>
    </row>
    <row r="314" spans="1:25" x14ac:dyDescent="0.45">
      <c r="A314" s="10" t="s">
        <v>309</v>
      </c>
      <c r="B314" s="10" t="s">
        <v>310</v>
      </c>
      <c r="C314" s="10" t="s">
        <v>240</v>
      </c>
      <c r="D314" s="32">
        <f>INDEX('ONS data MYE 5'!$K$6:$K$445, MATCH($B314,'ONS data MYE 5'!$B$6:$B$445,0))</f>
        <v>84505</v>
      </c>
      <c r="E314" s="32">
        <f>INDEX('ONS data MYE 5'!$L$6:$L$445, MATCH($B314,'ONS data MYE 5'!$B$6:$B$445,0))</f>
        <v>1558</v>
      </c>
      <c r="F314" s="32">
        <f t="shared" si="8"/>
        <v>7.3511582264306936</v>
      </c>
      <c r="G314" s="32">
        <f t="shared" si="9"/>
        <v>54.039527270019661</v>
      </c>
      <c r="H314" s="32">
        <f>INDEX('Mapping water'!$D$5:$U$352,MATCH($B314,'Mapping water'!$B$5:$B$352,0),MATCH(H$3,'Mapping water'!$D$4:$U$4,0))*$D314</f>
        <v>0</v>
      </c>
      <c r="I314" s="32">
        <f>INDEX('Mapping water'!$D$5:$U$352,MATCH($B314,'Mapping water'!$B$5:$B$352,0),MATCH(I$3,'Mapping water'!$D$4:$U$4,0))*$D314</f>
        <v>0</v>
      </c>
      <c r="J314" s="32">
        <f>INDEX('Mapping water'!$D$5:$U$352,MATCH($B314,'Mapping water'!$B$5:$B$352,0),MATCH(J$3,'Mapping water'!$D$4:$U$4,0))*$D314</f>
        <v>0</v>
      </c>
      <c r="K314" s="32">
        <f>INDEX('Mapping water'!$D$5:$U$352,MATCH($B314,'Mapping water'!$B$5:$B$352,0),MATCH(K$3,'Mapping water'!$D$4:$U$4,0))*$D314</f>
        <v>0</v>
      </c>
      <c r="L314" s="32">
        <f>INDEX('Mapping water'!$D$5:$U$352,MATCH($B314,'Mapping water'!$B$5:$B$352,0),MATCH(L$3,'Mapping water'!$D$4:$U$4,0))*$D314</f>
        <v>84505</v>
      </c>
      <c r="M314" s="32">
        <f>INDEX('Mapping water'!$D$5:$U$352,MATCH($B314,'Mapping water'!$B$5:$B$352,0),MATCH(M$3,'Mapping water'!$D$4:$U$4,0))*$D314</f>
        <v>0</v>
      </c>
      <c r="N314" s="32">
        <f>INDEX('Mapping water'!$D$5:$U$352,MATCH($B314,'Mapping water'!$B$5:$B$352,0),MATCH(N$3,'Mapping water'!$D$4:$U$4,0))*$D314</f>
        <v>0</v>
      </c>
      <c r="O314" s="32">
        <f>INDEX('Mapping water'!$D$5:$U$352,MATCH($B314,'Mapping water'!$B$5:$B$352,0),MATCH(O$3,'Mapping water'!$D$4:$U$4,0))*$D314</f>
        <v>0</v>
      </c>
      <c r="P314" s="32">
        <f>INDEX('Mapping water'!$D$5:$U$352,MATCH($B314,'Mapping water'!$B$5:$B$352,0),MATCH(P$3,'Mapping water'!$D$4:$U$4,0))*$D314</f>
        <v>0</v>
      </c>
      <c r="Q314" s="32">
        <f>INDEX('Mapping water'!$D$5:$U$352,MATCH($B314,'Mapping water'!$B$5:$B$352,0),MATCH(Q$3,'Mapping water'!$D$4:$U$4,0))*$D314</f>
        <v>0</v>
      </c>
      <c r="R314" s="32">
        <f>INDEX('Mapping water'!$D$5:$U$352,MATCH($B314,'Mapping water'!$B$5:$B$352,0),MATCH(R$3,'Mapping water'!$D$4:$U$4,0))*$D314</f>
        <v>0</v>
      </c>
      <c r="S314" s="32">
        <f>INDEX('Mapping water'!$D$5:$U$352,MATCH($B314,'Mapping water'!$B$5:$B$352,0),MATCH(S$3,'Mapping water'!$D$4:$U$4,0))*$D314</f>
        <v>0</v>
      </c>
      <c r="T314" s="32">
        <f>INDEX('Mapping water'!$D$5:$U$352,MATCH($B314,'Mapping water'!$B$5:$B$352,0),MATCH(T$3,'Mapping water'!$D$4:$U$4,0))*$D314</f>
        <v>0</v>
      </c>
      <c r="U314" s="32">
        <f>INDEX('Mapping water'!$D$5:$U$352,MATCH($B314,'Mapping water'!$B$5:$B$352,0),MATCH(U$3,'Mapping water'!$D$4:$U$4,0))*$D314</f>
        <v>0</v>
      </c>
      <c r="V314" s="32">
        <f>INDEX('Mapping water'!$D$5:$U$352,MATCH($B314,'Mapping water'!$B$5:$B$352,0),MATCH(V$3,'Mapping water'!$D$4:$U$4,0))*$D314</f>
        <v>0</v>
      </c>
      <c r="W314" s="32">
        <f>INDEX('Mapping water'!$D$5:$U$352,MATCH($B314,'Mapping water'!$B$5:$B$352,0),MATCH(W$3,'Mapping water'!$D$4:$U$4,0))*$D314</f>
        <v>0</v>
      </c>
      <c r="X314" s="32">
        <f>INDEX('Mapping water'!$D$5:$U$352,MATCH($B314,'Mapping water'!$B$5:$B$352,0),MATCH(X$3,'Mapping water'!$D$4:$U$4,0))*$D314</f>
        <v>0</v>
      </c>
      <c r="Y314" s="32">
        <f>INDEX('Mapping water'!$D$5:$U$352,MATCH($B314,'Mapping water'!$B$5:$B$352,0),MATCH(Y$3,'Mapping water'!$D$4:$U$4,0))*$D314</f>
        <v>0</v>
      </c>
    </row>
    <row r="315" spans="1:25" x14ac:dyDescent="0.45">
      <c r="A315" s="10" t="s">
        <v>311</v>
      </c>
      <c r="B315" s="10" t="s">
        <v>312</v>
      </c>
      <c r="C315" s="10" t="s">
        <v>240</v>
      </c>
      <c r="D315" s="32">
        <f>INDEX('ONS data MYE 5'!$K$6:$K$445, MATCH($B315,'ONS data MYE 5'!$B$6:$B$445,0))</f>
        <v>100739</v>
      </c>
      <c r="E315" s="32">
        <f>INDEX('ONS data MYE 5'!$L$6:$L$445, MATCH($B315,'ONS data MYE 5'!$B$6:$B$445,0))</f>
        <v>3027</v>
      </c>
      <c r="F315" s="32">
        <f t="shared" si="8"/>
        <v>8.0153273090217194</v>
      </c>
      <c r="G315" s="32">
        <f t="shared" si="9"/>
        <v>64.245471870749356</v>
      </c>
      <c r="H315" s="32">
        <f>INDEX('Mapping water'!$D$5:$U$352,MATCH($B315,'Mapping water'!$B$5:$B$352,0),MATCH(H$3,'Mapping water'!$D$4:$U$4,0))*$D315</f>
        <v>0</v>
      </c>
      <c r="I315" s="32">
        <f>INDEX('Mapping water'!$D$5:$U$352,MATCH($B315,'Mapping water'!$B$5:$B$352,0),MATCH(I$3,'Mapping water'!$D$4:$U$4,0))*$D315</f>
        <v>0</v>
      </c>
      <c r="J315" s="32">
        <f>INDEX('Mapping water'!$D$5:$U$352,MATCH($B315,'Mapping water'!$B$5:$B$352,0),MATCH(J$3,'Mapping water'!$D$4:$U$4,0))*$D315</f>
        <v>0</v>
      </c>
      <c r="K315" s="32">
        <f>INDEX('Mapping water'!$D$5:$U$352,MATCH($B315,'Mapping water'!$B$5:$B$352,0),MATCH(K$3,'Mapping water'!$D$4:$U$4,0))*$D315</f>
        <v>0</v>
      </c>
      <c r="L315" s="32">
        <f>INDEX('Mapping water'!$D$5:$U$352,MATCH($B315,'Mapping water'!$B$5:$B$352,0),MATCH(L$3,'Mapping water'!$D$4:$U$4,0))*$D315</f>
        <v>100739</v>
      </c>
      <c r="M315" s="32">
        <f>INDEX('Mapping water'!$D$5:$U$352,MATCH($B315,'Mapping water'!$B$5:$B$352,0),MATCH(M$3,'Mapping water'!$D$4:$U$4,0))*$D315</f>
        <v>0</v>
      </c>
      <c r="N315" s="32">
        <f>INDEX('Mapping water'!$D$5:$U$352,MATCH($B315,'Mapping water'!$B$5:$B$352,0),MATCH(N$3,'Mapping water'!$D$4:$U$4,0))*$D315</f>
        <v>0</v>
      </c>
      <c r="O315" s="32">
        <f>INDEX('Mapping water'!$D$5:$U$352,MATCH($B315,'Mapping water'!$B$5:$B$352,0),MATCH(O$3,'Mapping water'!$D$4:$U$4,0))*$D315</f>
        <v>0</v>
      </c>
      <c r="P315" s="32">
        <f>INDEX('Mapping water'!$D$5:$U$352,MATCH($B315,'Mapping water'!$B$5:$B$352,0),MATCH(P$3,'Mapping water'!$D$4:$U$4,0))*$D315</f>
        <v>0</v>
      </c>
      <c r="Q315" s="32">
        <f>INDEX('Mapping water'!$D$5:$U$352,MATCH($B315,'Mapping water'!$B$5:$B$352,0),MATCH(Q$3,'Mapping water'!$D$4:$U$4,0))*$D315</f>
        <v>0</v>
      </c>
      <c r="R315" s="32">
        <f>INDEX('Mapping water'!$D$5:$U$352,MATCH($B315,'Mapping water'!$B$5:$B$352,0),MATCH(R$3,'Mapping water'!$D$4:$U$4,0))*$D315</f>
        <v>0</v>
      </c>
      <c r="S315" s="32">
        <f>INDEX('Mapping water'!$D$5:$U$352,MATCH($B315,'Mapping water'!$B$5:$B$352,0),MATCH(S$3,'Mapping water'!$D$4:$U$4,0))*$D315</f>
        <v>0</v>
      </c>
      <c r="T315" s="32">
        <f>INDEX('Mapping water'!$D$5:$U$352,MATCH($B315,'Mapping water'!$B$5:$B$352,0),MATCH(T$3,'Mapping water'!$D$4:$U$4,0))*$D315</f>
        <v>0</v>
      </c>
      <c r="U315" s="32">
        <f>INDEX('Mapping water'!$D$5:$U$352,MATCH($B315,'Mapping water'!$B$5:$B$352,0),MATCH(U$3,'Mapping water'!$D$4:$U$4,0))*$D315</f>
        <v>0</v>
      </c>
      <c r="V315" s="32">
        <f>INDEX('Mapping water'!$D$5:$U$352,MATCH($B315,'Mapping water'!$B$5:$B$352,0),MATCH(V$3,'Mapping water'!$D$4:$U$4,0))*$D315</f>
        <v>0</v>
      </c>
      <c r="W315" s="32">
        <f>INDEX('Mapping water'!$D$5:$U$352,MATCH($B315,'Mapping water'!$B$5:$B$352,0),MATCH(W$3,'Mapping water'!$D$4:$U$4,0))*$D315</f>
        <v>0</v>
      </c>
      <c r="X315" s="32">
        <f>INDEX('Mapping water'!$D$5:$U$352,MATCH($B315,'Mapping water'!$B$5:$B$352,0),MATCH(X$3,'Mapping water'!$D$4:$U$4,0))*$D315</f>
        <v>0</v>
      </c>
      <c r="Y315" s="32">
        <f>INDEX('Mapping water'!$D$5:$U$352,MATCH($B315,'Mapping water'!$B$5:$B$352,0),MATCH(Y$3,'Mapping water'!$D$4:$U$4,0))*$D315</f>
        <v>0</v>
      </c>
    </row>
    <row r="316" spans="1:25" x14ac:dyDescent="0.45">
      <c r="A316" s="10" t="s">
        <v>313</v>
      </c>
      <c r="B316" s="10" t="s">
        <v>314</v>
      </c>
      <c r="C316" s="10" t="s">
        <v>240</v>
      </c>
      <c r="D316" s="32">
        <f>INDEX('ONS data MYE 5'!$K$6:$K$445, MATCH($B316,'ONS data MYE 5'!$B$6:$B$445,0))</f>
        <v>120007</v>
      </c>
      <c r="E316" s="32">
        <f>INDEX('ONS data MYE 5'!$L$6:$L$445, MATCH($B316,'ONS data MYE 5'!$B$6:$B$445,0))</f>
        <v>181</v>
      </c>
      <c r="F316" s="32">
        <f t="shared" si="8"/>
        <v>5.1984970312658261</v>
      </c>
      <c r="G316" s="32">
        <f t="shared" si="9"/>
        <v>27.024371384079608</v>
      </c>
      <c r="H316" s="32">
        <f>INDEX('Mapping water'!$D$5:$U$352,MATCH($B316,'Mapping water'!$B$5:$B$352,0),MATCH(H$3,'Mapping water'!$D$4:$U$4,0))*$D316</f>
        <v>0</v>
      </c>
      <c r="I316" s="32">
        <f>INDEX('Mapping water'!$D$5:$U$352,MATCH($B316,'Mapping water'!$B$5:$B$352,0),MATCH(I$3,'Mapping water'!$D$4:$U$4,0))*$D316</f>
        <v>0</v>
      </c>
      <c r="J316" s="32">
        <f>INDEX('Mapping water'!$D$5:$U$352,MATCH($B316,'Mapping water'!$B$5:$B$352,0),MATCH(J$3,'Mapping water'!$D$4:$U$4,0))*$D316</f>
        <v>0</v>
      </c>
      <c r="K316" s="32">
        <f>INDEX('Mapping water'!$D$5:$U$352,MATCH($B316,'Mapping water'!$B$5:$B$352,0),MATCH(K$3,'Mapping water'!$D$4:$U$4,0))*$D316</f>
        <v>0</v>
      </c>
      <c r="L316" s="32">
        <f>INDEX('Mapping water'!$D$5:$U$352,MATCH($B316,'Mapping water'!$B$5:$B$352,0),MATCH(L$3,'Mapping water'!$D$4:$U$4,0))*$D316</f>
        <v>120007</v>
      </c>
      <c r="M316" s="32">
        <f>INDEX('Mapping water'!$D$5:$U$352,MATCH($B316,'Mapping water'!$B$5:$B$352,0),MATCH(M$3,'Mapping water'!$D$4:$U$4,0))*$D316</f>
        <v>0</v>
      </c>
      <c r="N316" s="32">
        <f>INDEX('Mapping water'!$D$5:$U$352,MATCH($B316,'Mapping water'!$B$5:$B$352,0),MATCH(N$3,'Mapping water'!$D$4:$U$4,0))*$D316</f>
        <v>0</v>
      </c>
      <c r="O316" s="32">
        <f>INDEX('Mapping water'!$D$5:$U$352,MATCH($B316,'Mapping water'!$B$5:$B$352,0),MATCH(O$3,'Mapping water'!$D$4:$U$4,0))*$D316</f>
        <v>0</v>
      </c>
      <c r="P316" s="32">
        <f>INDEX('Mapping water'!$D$5:$U$352,MATCH($B316,'Mapping water'!$B$5:$B$352,0),MATCH(P$3,'Mapping water'!$D$4:$U$4,0))*$D316</f>
        <v>0</v>
      </c>
      <c r="Q316" s="32">
        <f>INDEX('Mapping water'!$D$5:$U$352,MATCH($B316,'Mapping water'!$B$5:$B$352,0),MATCH(Q$3,'Mapping water'!$D$4:$U$4,0))*$D316</f>
        <v>0</v>
      </c>
      <c r="R316" s="32">
        <f>INDEX('Mapping water'!$D$5:$U$352,MATCH($B316,'Mapping water'!$B$5:$B$352,0),MATCH(R$3,'Mapping water'!$D$4:$U$4,0))*$D316</f>
        <v>0</v>
      </c>
      <c r="S316" s="32">
        <f>INDEX('Mapping water'!$D$5:$U$352,MATCH($B316,'Mapping water'!$B$5:$B$352,0),MATCH(S$3,'Mapping water'!$D$4:$U$4,0))*$D316</f>
        <v>0</v>
      </c>
      <c r="T316" s="32">
        <f>INDEX('Mapping water'!$D$5:$U$352,MATCH($B316,'Mapping water'!$B$5:$B$352,0),MATCH(T$3,'Mapping water'!$D$4:$U$4,0))*$D316</f>
        <v>0</v>
      </c>
      <c r="U316" s="32">
        <f>INDEX('Mapping water'!$D$5:$U$352,MATCH($B316,'Mapping water'!$B$5:$B$352,0),MATCH(U$3,'Mapping water'!$D$4:$U$4,0))*$D316</f>
        <v>0</v>
      </c>
      <c r="V316" s="32">
        <f>INDEX('Mapping water'!$D$5:$U$352,MATCH($B316,'Mapping water'!$B$5:$B$352,0),MATCH(V$3,'Mapping water'!$D$4:$U$4,0))*$D316</f>
        <v>0</v>
      </c>
      <c r="W316" s="32">
        <f>INDEX('Mapping water'!$D$5:$U$352,MATCH($B316,'Mapping water'!$B$5:$B$352,0),MATCH(W$3,'Mapping water'!$D$4:$U$4,0))*$D316</f>
        <v>0</v>
      </c>
      <c r="X316" s="32">
        <f>INDEX('Mapping water'!$D$5:$U$352,MATCH($B316,'Mapping water'!$B$5:$B$352,0),MATCH(X$3,'Mapping water'!$D$4:$U$4,0))*$D316</f>
        <v>0</v>
      </c>
      <c r="Y316" s="32">
        <f>INDEX('Mapping water'!$D$5:$U$352,MATCH($B316,'Mapping water'!$B$5:$B$352,0),MATCH(Y$3,'Mapping water'!$D$4:$U$4,0))*$D316</f>
        <v>0</v>
      </c>
    </row>
    <row r="317" spans="1:25" x14ac:dyDescent="0.45">
      <c r="A317" s="10" t="s">
        <v>315</v>
      </c>
      <c r="B317" s="10" t="s">
        <v>316</v>
      </c>
      <c r="C317" s="10" t="s">
        <v>240</v>
      </c>
      <c r="D317" s="32">
        <f>INDEX('ONS data MYE 5'!$K$6:$K$445, MATCH($B317,'ONS data MYE 5'!$B$6:$B$445,0))</f>
        <v>98999</v>
      </c>
      <c r="E317" s="32">
        <f>INDEX('ONS data MYE 5'!$L$6:$L$445, MATCH($B317,'ONS data MYE 5'!$B$6:$B$445,0))</f>
        <v>507</v>
      </c>
      <c r="F317" s="32">
        <f t="shared" si="8"/>
        <v>6.2285110035911835</v>
      </c>
      <c r="G317" s="32">
        <f t="shared" si="9"/>
        <v>38.794349321856451</v>
      </c>
      <c r="H317" s="32">
        <f>INDEX('Mapping water'!$D$5:$U$352,MATCH($B317,'Mapping water'!$B$5:$B$352,0),MATCH(H$3,'Mapping water'!$D$4:$U$4,0))*$D317</f>
        <v>0</v>
      </c>
      <c r="I317" s="32">
        <f>INDEX('Mapping water'!$D$5:$U$352,MATCH($B317,'Mapping water'!$B$5:$B$352,0),MATCH(I$3,'Mapping water'!$D$4:$U$4,0))*$D317</f>
        <v>0</v>
      </c>
      <c r="J317" s="32">
        <f>INDEX('Mapping water'!$D$5:$U$352,MATCH($B317,'Mapping water'!$B$5:$B$352,0),MATCH(J$3,'Mapping water'!$D$4:$U$4,0))*$D317</f>
        <v>0</v>
      </c>
      <c r="K317" s="32">
        <f>INDEX('Mapping water'!$D$5:$U$352,MATCH($B317,'Mapping water'!$B$5:$B$352,0),MATCH(K$3,'Mapping water'!$D$4:$U$4,0))*$D317</f>
        <v>0</v>
      </c>
      <c r="L317" s="32">
        <f>INDEX('Mapping water'!$D$5:$U$352,MATCH($B317,'Mapping water'!$B$5:$B$352,0),MATCH(L$3,'Mapping water'!$D$4:$U$4,0))*$D317</f>
        <v>98999</v>
      </c>
      <c r="M317" s="32">
        <f>INDEX('Mapping water'!$D$5:$U$352,MATCH($B317,'Mapping water'!$B$5:$B$352,0),MATCH(M$3,'Mapping water'!$D$4:$U$4,0))*$D317</f>
        <v>0</v>
      </c>
      <c r="N317" s="32">
        <f>INDEX('Mapping water'!$D$5:$U$352,MATCH($B317,'Mapping water'!$B$5:$B$352,0),MATCH(N$3,'Mapping water'!$D$4:$U$4,0))*$D317</f>
        <v>0</v>
      </c>
      <c r="O317" s="32">
        <f>INDEX('Mapping water'!$D$5:$U$352,MATCH($B317,'Mapping water'!$B$5:$B$352,0),MATCH(O$3,'Mapping water'!$D$4:$U$4,0))*$D317</f>
        <v>0</v>
      </c>
      <c r="P317" s="32">
        <f>INDEX('Mapping water'!$D$5:$U$352,MATCH($B317,'Mapping water'!$B$5:$B$352,0),MATCH(P$3,'Mapping water'!$D$4:$U$4,0))*$D317</f>
        <v>0</v>
      </c>
      <c r="Q317" s="32">
        <f>INDEX('Mapping water'!$D$5:$U$352,MATCH($B317,'Mapping water'!$B$5:$B$352,0),MATCH(Q$3,'Mapping water'!$D$4:$U$4,0))*$D317</f>
        <v>0</v>
      </c>
      <c r="R317" s="32">
        <f>INDEX('Mapping water'!$D$5:$U$352,MATCH($B317,'Mapping water'!$B$5:$B$352,0),MATCH(R$3,'Mapping water'!$D$4:$U$4,0))*$D317</f>
        <v>0</v>
      </c>
      <c r="S317" s="32">
        <f>INDEX('Mapping water'!$D$5:$U$352,MATCH($B317,'Mapping water'!$B$5:$B$352,0),MATCH(S$3,'Mapping water'!$D$4:$U$4,0))*$D317</f>
        <v>0</v>
      </c>
      <c r="T317" s="32">
        <f>INDEX('Mapping water'!$D$5:$U$352,MATCH($B317,'Mapping water'!$B$5:$B$352,0),MATCH(T$3,'Mapping water'!$D$4:$U$4,0))*$D317</f>
        <v>0</v>
      </c>
      <c r="U317" s="32">
        <f>INDEX('Mapping water'!$D$5:$U$352,MATCH($B317,'Mapping water'!$B$5:$B$352,0),MATCH(U$3,'Mapping water'!$D$4:$U$4,0))*$D317</f>
        <v>0</v>
      </c>
      <c r="V317" s="32">
        <f>INDEX('Mapping water'!$D$5:$U$352,MATCH($B317,'Mapping water'!$B$5:$B$352,0),MATCH(V$3,'Mapping water'!$D$4:$U$4,0))*$D317</f>
        <v>0</v>
      </c>
      <c r="W317" s="32">
        <f>INDEX('Mapping water'!$D$5:$U$352,MATCH($B317,'Mapping water'!$B$5:$B$352,0),MATCH(W$3,'Mapping water'!$D$4:$U$4,0))*$D317</f>
        <v>0</v>
      </c>
      <c r="X317" s="32">
        <f>INDEX('Mapping water'!$D$5:$U$352,MATCH($B317,'Mapping water'!$B$5:$B$352,0),MATCH(X$3,'Mapping water'!$D$4:$U$4,0))*$D317</f>
        <v>0</v>
      </c>
      <c r="Y317" s="32">
        <f>INDEX('Mapping water'!$D$5:$U$352,MATCH($B317,'Mapping water'!$B$5:$B$352,0),MATCH(Y$3,'Mapping water'!$D$4:$U$4,0))*$D317</f>
        <v>0</v>
      </c>
    </row>
    <row r="318" spans="1:25" x14ac:dyDescent="0.45">
      <c r="A318" s="10" t="s">
        <v>317</v>
      </c>
      <c r="B318" s="10" t="s">
        <v>318</v>
      </c>
      <c r="C318" s="10" t="s">
        <v>240</v>
      </c>
      <c r="D318" s="32">
        <f>INDEX('ONS data MYE 5'!$K$6:$K$445, MATCH($B318,'ONS data MYE 5'!$B$6:$B$445,0))</f>
        <v>1101521</v>
      </c>
      <c r="E318" s="32">
        <f>INDEX('ONS data MYE 5'!$L$6:$L$445, MATCH($B318,'ONS data MYE 5'!$B$6:$B$445,0))</f>
        <v>4113</v>
      </c>
      <c r="F318" s="32">
        <f t="shared" si="8"/>
        <v>8.3219079682304233</v>
      </c>
      <c r="G318" s="32">
        <f t="shared" si="9"/>
        <v>69.254152231697006</v>
      </c>
      <c r="H318" s="32">
        <f>INDEX('Mapping water'!$D$5:$U$352,MATCH($B318,'Mapping water'!$B$5:$B$352,0),MATCH(H$3,'Mapping water'!$D$4:$U$4,0))*$D318</f>
        <v>0</v>
      </c>
      <c r="I318" s="32">
        <f>INDEX('Mapping water'!$D$5:$U$352,MATCH($B318,'Mapping water'!$B$5:$B$352,0),MATCH(I$3,'Mapping water'!$D$4:$U$4,0))*$D318</f>
        <v>0</v>
      </c>
      <c r="J318" s="32">
        <f>INDEX('Mapping water'!$D$5:$U$352,MATCH($B318,'Mapping water'!$B$5:$B$352,0),MATCH(J$3,'Mapping water'!$D$4:$U$4,0))*$D318</f>
        <v>0</v>
      </c>
      <c r="K318" s="32">
        <f>INDEX('Mapping water'!$D$5:$U$352,MATCH($B318,'Mapping water'!$B$5:$B$352,0),MATCH(K$3,'Mapping water'!$D$4:$U$4,0))*$D318</f>
        <v>0</v>
      </c>
      <c r="L318" s="32">
        <f>INDEX('Mapping water'!$D$5:$U$352,MATCH($B318,'Mapping water'!$B$5:$B$352,0),MATCH(L$3,'Mapping water'!$D$4:$U$4,0))*$D318</f>
        <v>1013399.3200000001</v>
      </c>
      <c r="M318" s="32">
        <f>INDEX('Mapping water'!$D$5:$U$352,MATCH($B318,'Mapping water'!$B$5:$B$352,0),MATCH(M$3,'Mapping water'!$D$4:$U$4,0))*$D318</f>
        <v>0</v>
      </c>
      <c r="N318" s="32">
        <f>INDEX('Mapping water'!$D$5:$U$352,MATCH($B318,'Mapping water'!$B$5:$B$352,0),MATCH(N$3,'Mapping water'!$D$4:$U$4,0))*$D318</f>
        <v>0</v>
      </c>
      <c r="O318" s="32">
        <f>INDEX('Mapping water'!$D$5:$U$352,MATCH($B318,'Mapping water'!$B$5:$B$352,0),MATCH(O$3,'Mapping water'!$D$4:$U$4,0))*$D318</f>
        <v>0</v>
      </c>
      <c r="P318" s="32">
        <f>INDEX('Mapping water'!$D$5:$U$352,MATCH($B318,'Mapping water'!$B$5:$B$352,0),MATCH(P$3,'Mapping water'!$D$4:$U$4,0))*$D318</f>
        <v>0</v>
      </c>
      <c r="Q318" s="32">
        <f>INDEX('Mapping water'!$D$5:$U$352,MATCH($B318,'Mapping water'!$B$5:$B$352,0),MATCH(Q$3,'Mapping water'!$D$4:$U$4,0))*$D318</f>
        <v>0</v>
      </c>
      <c r="R318" s="32">
        <f>INDEX('Mapping water'!$D$5:$U$352,MATCH($B318,'Mapping water'!$B$5:$B$352,0),MATCH(R$3,'Mapping water'!$D$4:$U$4,0))*$D318</f>
        <v>0</v>
      </c>
      <c r="S318" s="32">
        <f>INDEX('Mapping water'!$D$5:$U$352,MATCH($B318,'Mapping water'!$B$5:$B$352,0),MATCH(S$3,'Mapping water'!$D$4:$U$4,0))*$D318</f>
        <v>0</v>
      </c>
      <c r="T318" s="32">
        <f>INDEX('Mapping water'!$D$5:$U$352,MATCH($B318,'Mapping water'!$B$5:$B$352,0),MATCH(T$3,'Mapping water'!$D$4:$U$4,0))*$D318</f>
        <v>0</v>
      </c>
      <c r="U318" s="32">
        <f>INDEX('Mapping water'!$D$5:$U$352,MATCH($B318,'Mapping water'!$B$5:$B$352,0),MATCH(U$3,'Mapping water'!$D$4:$U$4,0))*$D318</f>
        <v>0</v>
      </c>
      <c r="V318" s="32">
        <f>INDEX('Mapping water'!$D$5:$U$352,MATCH($B318,'Mapping water'!$B$5:$B$352,0),MATCH(V$3,'Mapping water'!$D$4:$U$4,0))*$D318</f>
        <v>0</v>
      </c>
      <c r="W318" s="32">
        <f>INDEX('Mapping water'!$D$5:$U$352,MATCH($B318,'Mapping water'!$B$5:$B$352,0),MATCH(W$3,'Mapping water'!$D$4:$U$4,0))*$D318</f>
        <v>0</v>
      </c>
      <c r="X318" s="32">
        <f>INDEX('Mapping water'!$D$5:$U$352,MATCH($B318,'Mapping water'!$B$5:$B$352,0),MATCH(X$3,'Mapping water'!$D$4:$U$4,0))*$D318</f>
        <v>0</v>
      </c>
      <c r="Y318" s="32">
        <f>INDEX('Mapping water'!$D$5:$U$352,MATCH($B318,'Mapping water'!$B$5:$B$352,0),MATCH(Y$3,'Mapping water'!$D$4:$U$4,0))*$D318</f>
        <v>88121.680000000008</v>
      </c>
    </row>
    <row r="319" spans="1:25" x14ac:dyDescent="0.45">
      <c r="A319" s="10" t="s">
        <v>319</v>
      </c>
      <c r="B319" s="10" t="s">
        <v>320</v>
      </c>
      <c r="C319" s="10" t="s">
        <v>240</v>
      </c>
      <c r="D319" s="32">
        <f>INDEX('ONS data MYE 5'!$K$6:$K$445, MATCH($B319,'ONS data MYE 5'!$B$6:$B$445,0))</f>
        <v>335018</v>
      </c>
      <c r="E319" s="32">
        <f>INDEX('ONS data MYE 5'!$L$6:$L$445, MATCH($B319,'ONS data MYE 5'!$B$6:$B$445,0))</f>
        <v>3396</v>
      </c>
      <c r="F319" s="32">
        <f t="shared" si="8"/>
        <v>8.1303535474312376</v>
      </c>
      <c r="G319" s="32">
        <f t="shared" si="9"/>
        <v>66.102648806227705</v>
      </c>
      <c r="H319" s="32">
        <f>INDEX('Mapping water'!$D$5:$U$352,MATCH($B319,'Mapping water'!$B$5:$B$352,0),MATCH(H$3,'Mapping water'!$D$4:$U$4,0))*$D319</f>
        <v>0</v>
      </c>
      <c r="I319" s="32">
        <f>INDEX('Mapping water'!$D$5:$U$352,MATCH($B319,'Mapping water'!$B$5:$B$352,0),MATCH(I$3,'Mapping water'!$D$4:$U$4,0))*$D319</f>
        <v>0</v>
      </c>
      <c r="J319" s="32">
        <f>INDEX('Mapping water'!$D$5:$U$352,MATCH($B319,'Mapping water'!$B$5:$B$352,0),MATCH(J$3,'Mapping water'!$D$4:$U$4,0))*$D319</f>
        <v>0</v>
      </c>
      <c r="K319" s="32">
        <f>INDEX('Mapping water'!$D$5:$U$352,MATCH($B319,'Mapping water'!$B$5:$B$352,0),MATCH(K$3,'Mapping water'!$D$4:$U$4,0))*$D319</f>
        <v>0</v>
      </c>
      <c r="L319" s="32">
        <f>INDEX('Mapping water'!$D$5:$U$352,MATCH($B319,'Mapping water'!$B$5:$B$352,0),MATCH(L$3,'Mapping water'!$D$4:$U$4,0))*$D319</f>
        <v>335018</v>
      </c>
      <c r="M319" s="32">
        <f>INDEX('Mapping water'!$D$5:$U$352,MATCH($B319,'Mapping water'!$B$5:$B$352,0),MATCH(M$3,'Mapping water'!$D$4:$U$4,0))*$D319</f>
        <v>0</v>
      </c>
      <c r="N319" s="32">
        <f>INDEX('Mapping water'!$D$5:$U$352,MATCH($B319,'Mapping water'!$B$5:$B$352,0),MATCH(N$3,'Mapping water'!$D$4:$U$4,0))*$D319</f>
        <v>0</v>
      </c>
      <c r="O319" s="32">
        <f>INDEX('Mapping water'!$D$5:$U$352,MATCH($B319,'Mapping water'!$B$5:$B$352,0),MATCH(O$3,'Mapping water'!$D$4:$U$4,0))*$D319</f>
        <v>0</v>
      </c>
      <c r="P319" s="32">
        <f>INDEX('Mapping water'!$D$5:$U$352,MATCH($B319,'Mapping water'!$B$5:$B$352,0),MATCH(P$3,'Mapping water'!$D$4:$U$4,0))*$D319</f>
        <v>0</v>
      </c>
      <c r="Q319" s="32">
        <f>INDEX('Mapping water'!$D$5:$U$352,MATCH($B319,'Mapping water'!$B$5:$B$352,0),MATCH(Q$3,'Mapping water'!$D$4:$U$4,0))*$D319</f>
        <v>0</v>
      </c>
      <c r="R319" s="32">
        <f>INDEX('Mapping water'!$D$5:$U$352,MATCH($B319,'Mapping water'!$B$5:$B$352,0),MATCH(R$3,'Mapping water'!$D$4:$U$4,0))*$D319</f>
        <v>0</v>
      </c>
      <c r="S319" s="32">
        <f>INDEX('Mapping water'!$D$5:$U$352,MATCH($B319,'Mapping water'!$B$5:$B$352,0),MATCH(S$3,'Mapping water'!$D$4:$U$4,0))*$D319</f>
        <v>0</v>
      </c>
      <c r="T319" s="32">
        <f>INDEX('Mapping water'!$D$5:$U$352,MATCH($B319,'Mapping water'!$B$5:$B$352,0),MATCH(T$3,'Mapping water'!$D$4:$U$4,0))*$D319</f>
        <v>0</v>
      </c>
      <c r="U319" s="32">
        <f>INDEX('Mapping water'!$D$5:$U$352,MATCH($B319,'Mapping water'!$B$5:$B$352,0),MATCH(U$3,'Mapping water'!$D$4:$U$4,0))*$D319</f>
        <v>0</v>
      </c>
      <c r="V319" s="32">
        <f>INDEX('Mapping water'!$D$5:$U$352,MATCH($B319,'Mapping water'!$B$5:$B$352,0),MATCH(V$3,'Mapping water'!$D$4:$U$4,0))*$D319</f>
        <v>0</v>
      </c>
      <c r="W319" s="32">
        <f>INDEX('Mapping water'!$D$5:$U$352,MATCH($B319,'Mapping water'!$B$5:$B$352,0),MATCH(W$3,'Mapping water'!$D$4:$U$4,0))*$D319</f>
        <v>0</v>
      </c>
      <c r="X319" s="32">
        <f>INDEX('Mapping water'!$D$5:$U$352,MATCH($B319,'Mapping water'!$B$5:$B$352,0),MATCH(X$3,'Mapping water'!$D$4:$U$4,0))*$D319</f>
        <v>0</v>
      </c>
      <c r="Y319" s="32">
        <f>INDEX('Mapping water'!$D$5:$U$352,MATCH($B319,'Mapping water'!$B$5:$B$352,0),MATCH(Y$3,'Mapping water'!$D$4:$U$4,0))*$D319</f>
        <v>0</v>
      </c>
    </row>
    <row r="320" spans="1:25" x14ac:dyDescent="0.45">
      <c r="A320" s="10" t="s">
        <v>321</v>
      </c>
      <c r="B320" s="10" t="s">
        <v>322</v>
      </c>
      <c r="C320" s="10" t="s">
        <v>240</v>
      </c>
      <c r="D320" s="32">
        <f>INDEX('ONS data MYE 5'!$K$6:$K$445, MATCH($B320,'ONS data MYE 5'!$B$6:$B$445,0))</f>
        <v>210227</v>
      </c>
      <c r="E320" s="32">
        <f>INDEX('ONS data MYE 5'!$L$6:$L$445, MATCH($B320,'ONS data MYE 5'!$B$6:$B$445,0))</f>
        <v>1179</v>
      </c>
      <c r="F320" s="32">
        <f t="shared" si="8"/>
        <v>7.0724219005373712</v>
      </c>
      <c r="G320" s="32">
        <f t="shared" si="9"/>
        <v>50.019151539200642</v>
      </c>
      <c r="H320" s="32">
        <f>INDEX('Mapping water'!$D$5:$U$352,MATCH($B320,'Mapping water'!$B$5:$B$352,0),MATCH(H$3,'Mapping water'!$D$4:$U$4,0))*$D320</f>
        <v>0</v>
      </c>
      <c r="I320" s="32">
        <f>INDEX('Mapping water'!$D$5:$U$352,MATCH($B320,'Mapping water'!$B$5:$B$352,0),MATCH(I$3,'Mapping water'!$D$4:$U$4,0))*$D320</f>
        <v>0</v>
      </c>
      <c r="J320" s="32">
        <f>INDEX('Mapping water'!$D$5:$U$352,MATCH($B320,'Mapping water'!$B$5:$B$352,0),MATCH(J$3,'Mapping water'!$D$4:$U$4,0))*$D320</f>
        <v>0</v>
      </c>
      <c r="K320" s="32">
        <f>INDEX('Mapping water'!$D$5:$U$352,MATCH($B320,'Mapping water'!$B$5:$B$352,0),MATCH(K$3,'Mapping water'!$D$4:$U$4,0))*$D320</f>
        <v>0</v>
      </c>
      <c r="L320" s="32">
        <f>INDEX('Mapping water'!$D$5:$U$352,MATCH($B320,'Mapping water'!$B$5:$B$352,0),MATCH(L$3,'Mapping water'!$D$4:$U$4,0))*$D320</f>
        <v>210227</v>
      </c>
      <c r="M320" s="32">
        <f>INDEX('Mapping water'!$D$5:$U$352,MATCH($B320,'Mapping water'!$B$5:$B$352,0),MATCH(M$3,'Mapping water'!$D$4:$U$4,0))*$D320</f>
        <v>0</v>
      </c>
      <c r="N320" s="32">
        <f>INDEX('Mapping water'!$D$5:$U$352,MATCH($B320,'Mapping water'!$B$5:$B$352,0),MATCH(N$3,'Mapping water'!$D$4:$U$4,0))*$D320</f>
        <v>0</v>
      </c>
      <c r="O320" s="32">
        <f>INDEX('Mapping water'!$D$5:$U$352,MATCH($B320,'Mapping water'!$B$5:$B$352,0),MATCH(O$3,'Mapping water'!$D$4:$U$4,0))*$D320</f>
        <v>0</v>
      </c>
      <c r="P320" s="32">
        <f>INDEX('Mapping water'!$D$5:$U$352,MATCH($B320,'Mapping water'!$B$5:$B$352,0),MATCH(P$3,'Mapping water'!$D$4:$U$4,0))*$D320</f>
        <v>0</v>
      </c>
      <c r="Q320" s="32">
        <f>INDEX('Mapping water'!$D$5:$U$352,MATCH($B320,'Mapping water'!$B$5:$B$352,0),MATCH(Q$3,'Mapping water'!$D$4:$U$4,0))*$D320</f>
        <v>0</v>
      </c>
      <c r="R320" s="32">
        <f>INDEX('Mapping water'!$D$5:$U$352,MATCH($B320,'Mapping water'!$B$5:$B$352,0),MATCH(R$3,'Mapping water'!$D$4:$U$4,0))*$D320</f>
        <v>0</v>
      </c>
      <c r="S320" s="32">
        <f>INDEX('Mapping water'!$D$5:$U$352,MATCH($B320,'Mapping water'!$B$5:$B$352,0),MATCH(S$3,'Mapping water'!$D$4:$U$4,0))*$D320</f>
        <v>0</v>
      </c>
      <c r="T320" s="32">
        <f>INDEX('Mapping water'!$D$5:$U$352,MATCH($B320,'Mapping water'!$B$5:$B$352,0),MATCH(T$3,'Mapping water'!$D$4:$U$4,0))*$D320</f>
        <v>0</v>
      </c>
      <c r="U320" s="32">
        <f>INDEX('Mapping water'!$D$5:$U$352,MATCH($B320,'Mapping water'!$B$5:$B$352,0),MATCH(U$3,'Mapping water'!$D$4:$U$4,0))*$D320</f>
        <v>0</v>
      </c>
      <c r="V320" s="32">
        <f>INDEX('Mapping water'!$D$5:$U$352,MATCH($B320,'Mapping water'!$B$5:$B$352,0),MATCH(V$3,'Mapping water'!$D$4:$U$4,0))*$D320</f>
        <v>0</v>
      </c>
      <c r="W320" s="32">
        <f>INDEX('Mapping water'!$D$5:$U$352,MATCH($B320,'Mapping water'!$B$5:$B$352,0),MATCH(W$3,'Mapping water'!$D$4:$U$4,0))*$D320</f>
        <v>0</v>
      </c>
      <c r="X320" s="32">
        <f>INDEX('Mapping water'!$D$5:$U$352,MATCH($B320,'Mapping water'!$B$5:$B$352,0),MATCH(X$3,'Mapping water'!$D$4:$U$4,0))*$D320</f>
        <v>0</v>
      </c>
      <c r="Y320" s="32">
        <f>INDEX('Mapping water'!$D$5:$U$352,MATCH($B320,'Mapping water'!$B$5:$B$352,0),MATCH(Y$3,'Mapping water'!$D$4:$U$4,0))*$D320</f>
        <v>0</v>
      </c>
    </row>
    <row r="321" spans="1:25" x14ac:dyDescent="0.45">
      <c r="A321" s="10" t="s">
        <v>359</v>
      </c>
      <c r="B321" s="10" t="s">
        <v>360</v>
      </c>
      <c r="C321" s="10" t="s">
        <v>240</v>
      </c>
      <c r="D321" s="32">
        <f>INDEX('ONS data MYE 5'!$K$6:$K$445, MATCH($B321,'ONS data MYE 5'!$B$6:$B$445,0))</f>
        <v>98508</v>
      </c>
      <c r="E321" s="32">
        <f>INDEX('ONS data MYE 5'!$L$6:$L$445, MATCH($B321,'ONS data MYE 5'!$B$6:$B$445,0))</f>
        <v>1249</v>
      </c>
      <c r="F321" s="32">
        <f t="shared" si="8"/>
        <v>7.1300985101255776</v>
      </c>
      <c r="G321" s="32">
        <f t="shared" si="9"/>
        <v>50.838304764094978</v>
      </c>
      <c r="H321" s="32">
        <f>INDEX('Mapping water'!$D$5:$U$352,MATCH($B321,'Mapping water'!$B$5:$B$352,0),MATCH(H$3,'Mapping water'!$D$4:$U$4,0))*$D321</f>
        <v>0</v>
      </c>
      <c r="I321" s="32">
        <f>INDEX('Mapping water'!$D$5:$U$352,MATCH($B321,'Mapping water'!$B$5:$B$352,0),MATCH(I$3,'Mapping water'!$D$4:$U$4,0))*$D321</f>
        <v>0</v>
      </c>
      <c r="J321" s="32">
        <f>INDEX('Mapping water'!$D$5:$U$352,MATCH($B321,'Mapping water'!$B$5:$B$352,0),MATCH(J$3,'Mapping water'!$D$4:$U$4,0))*$D321</f>
        <v>0</v>
      </c>
      <c r="K321" s="32">
        <f>INDEX('Mapping water'!$D$5:$U$352,MATCH($B321,'Mapping water'!$B$5:$B$352,0),MATCH(K$3,'Mapping water'!$D$4:$U$4,0))*$D321</f>
        <v>0</v>
      </c>
      <c r="L321" s="32">
        <f>INDEX('Mapping water'!$D$5:$U$352,MATCH($B321,'Mapping water'!$B$5:$B$352,0),MATCH(L$3,'Mapping water'!$D$4:$U$4,0))*$D321</f>
        <v>0</v>
      </c>
      <c r="M321" s="32">
        <f>INDEX('Mapping water'!$D$5:$U$352,MATCH($B321,'Mapping water'!$B$5:$B$352,0),MATCH(M$3,'Mapping water'!$D$4:$U$4,0))*$D321</f>
        <v>0</v>
      </c>
      <c r="N321" s="32">
        <f>INDEX('Mapping water'!$D$5:$U$352,MATCH($B321,'Mapping water'!$B$5:$B$352,0),MATCH(N$3,'Mapping water'!$D$4:$U$4,0))*$D321</f>
        <v>0</v>
      </c>
      <c r="O321" s="32">
        <f>INDEX('Mapping water'!$D$5:$U$352,MATCH($B321,'Mapping water'!$B$5:$B$352,0),MATCH(O$3,'Mapping water'!$D$4:$U$4,0))*$D321</f>
        <v>0</v>
      </c>
      <c r="P321" s="32">
        <f>INDEX('Mapping water'!$D$5:$U$352,MATCH($B321,'Mapping water'!$B$5:$B$352,0),MATCH(P$3,'Mapping water'!$D$4:$U$4,0))*$D321</f>
        <v>0</v>
      </c>
      <c r="Q321" s="32">
        <f>INDEX('Mapping water'!$D$5:$U$352,MATCH($B321,'Mapping water'!$B$5:$B$352,0),MATCH(Q$3,'Mapping water'!$D$4:$U$4,0))*$D321</f>
        <v>0</v>
      </c>
      <c r="R321" s="32">
        <f>INDEX('Mapping water'!$D$5:$U$352,MATCH($B321,'Mapping water'!$B$5:$B$352,0),MATCH(R$3,'Mapping water'!$D$4:$U$4,0))*$D321</f>
        <v>0</v>
      </c>
      <c r="S321" s="32">
        <f>INDEX('Mapping water'!$D$5:$U$352,MATCH($B321,'Mapping water'!$B$5:$B$352,0),MATCH(S$3,'Mapping water'!$D$4:$U$4,0))*$D321</f>
        <v>0</v>
      </c>
      <c r="T321" s="32">
        <f>INDEX('Mapping water'!$D$5:$U$352,MATCH($B321,'Mapping water'!$B$5:$B$352,0),MATCH(T$3,'Mapping water'!$D$4:$U$4,0))*$D321</f>
        <v>0</v>
      </c>
      <c r="U321" s="32">
        <f>INDEX('Mapping water'!$D$5:$U$352,MATCH($B321,'Mapping water'!$B$5:$B$352,0),MATCH(U$3,'Mapping water'!$D$4:$U$4,0))*$D321</f>
        <v>0</v>
      </c>
      <c r="V321" s="32">
        <f>INDEX('Mapping water'!$D$5:$U$352,MATCH($B321,'Mapping water'!$B$5:$B$352,0),MATCH(V$3,'Mapping water'!$D$4:$U$4,0))*$D321</f>
        <v>0</v>
      </c>
      <c r="W321" s="32">
        <f>INDEX('Mapping water'!$D$5:$U$352,MATCH($B321,'Mapping water'!$B$5:$B$352,0),MATCH(W$3,'Mapping water'!$D$4:$U$4,0))*$D321</f>
        <v>0</v>
      </c>
      <c r="X321" s="32">
        <f>INDEX('Mapping water'!$D$5:$U$352,MATCH($B321,'Mapping water'!$B$5:$B$352,0),MATCH(X$3,'Mapping water'!$D$4:$U$4,0))*$D321</f>
        <v>0</v>
      </c>
      <c r="Y321" s="32">
        <f>INDEX('Mapping water'!$D$5:$U$352,MATCH($B321,'Mapping water'!$B$5:$B$352,0),MATCH(Y$3,'Mapping water'!$D$4:$U$4,0))*$D321</f>
        <v>98508</v>
      </c>
    </row>
    <row r="322" spans="1:25" x14ac:dyDescent="0.45">
      <c r="A322" s="10" t="s">
        <v>361</v>
      </c>
      <c r="B322" s="10" t="s">
        <v>362</v>
      </c>
      <c r="C322" s="10" t="s">
        <v>240</v>
      </c>
      <c r="D322" s="32">
        <f>INDEX('ONS data MYE 5'!$K$6:$K$445, MATCH($B322,'ONS data MYE 5'!$B$6:$B$445,0))</f>
        <v>115720</v>
      </c>
      <c r="E322" s="32">
        <f>INDEX('ONS data MYE 5'!$L$6:$L$445, MATCH($B322,'ONS data MYE 5'!$B$6:$B$445,0))</f>
        <v>299</v>
      </c>
      <c r="F322" s="32">
        <f t="shared" si="8"/>
        <v>5.7004435733906869</v>
      </c>
      <c r="G322" s="32">
        <f t="shared" si="9"/>
        <v>32.495056933411185</v>
      </c>
      <c r="H322" s="32">
        <f>INDEX('Mapping water'!$D$5:$U$352,MATCH($B322,'Mapping water'!$B$5:$B$352,0),MATCH(H$3,'Mapping water'!$D$4:$U$4,0))*$D322</f>
        <v>0</v>
      </c>
      <c r="I322" s="32">
        <f>INDEX('Mapping water'!$D$5:$U$352,MATCH($B322,'Mapping water'!$B$5:$B$352,0),MATCH(I$3,'Mapping water'!$D$4:$U$4,0))*$D322</f>
        <v>0</v>
      </c>
      <c r="J322" s="32">
        <f>INDEX('Mapping water'!$D$5:$U$352,MATCH($B322,'Mapping water'!$B$5:$B$352,0),MATCH(J$3,'Mapping water'!$D$4:$U$4,0))*$D322</f>
        <v>0</v>
      </c>
      <c r="K322" s="32">
        <f>INDEX('Mapping water'!$D$5:$U$352,MATCH($B322,'Mapping water'!$B$5:$B$352,0),MATCH(K$3,'Mapping water'!$D$4:$U$4,0))*$D322</f>
        <v>0</v>
      </c>
      <c r="L322" s="32">
        <f>INDEX('Mapping water'!$D$5:$U$352,MATCH($B322,'Mapping water'!$B$5:$B$352,0),MATCH(L$3,'Mapping water'!$D$4:$U$4,0))*$D322</f>
        <v>0</v>
      </c>
      <c r="M322" s="32">
        <f>INDEX('Mapping water'!$D$5:$U$352,MATCH($B322,'Mapping water'!$B$5:$B$352,0),MATCH(M$3,'Mapping water'!$D$4:$U$4,0))*$D322</f>
        <v>0</v>
      </c>
      <c r="N322" s="32">
        <f>INDEX('Mapping water'!$D$5:$U$352,MATCH($B322,'Mapping water'!$B$5:$B$352,0),MATCH(N$3,'Mapping water'!$D$4:$U$4,0))*$D322</f>
        <v>0</v>
      </c>
      <c r="O322" s="32">
        <f>INDEX('Mapping water'!$D$5:$U$352,MATCH($B322,'Mapping water'!$B$5:$B$352,0),MATCH(O$3,'Mapping water'!$D$4:$U$4,0))*$D322</f>
        <v>0</v>
      </c>
      <c r="P322" s="32">
        <f>INDEX('Mapping water'!$D$5:$U$352,MATCH($B322,'Mapping water'!$B$5:$B$352,0),MATCH(P$3,'Mapping water'!$D$4:$U$4,0))*$D322</f>
        <v>0</v>
      </c>
      <c r="Q322" s="32">
        <f>INDEX('Mapping water'!$D$5:$U$352,MATCH($B322,'Mapping water'!$B$5:$B$352,0),MATCH(Q$3,'Mapping water'!$D$4:$U$4,0))*$D322</f>
        <v>0</v>
      </c>
      <c r="R322" s="32">
        <f>INDEX('Mapping water'!$D$5:$U$352,MATCH($B322,'Mapping water'!$B$5:$B$352,0),MATCH(R$3,'Mapping water'!$D$4:$U$4,0))*$D322</f>
        <v>0</v>
      </c>
      <c r="S322" s="32">
        <f>INDEX('Mapping water'!$D$5:$U$352,MATCH($B322,'Mapping water'!$B$5:$B$352,0),MATCH(S$3,'Mapping water'!$D$4:$U$4,0))*$D322</f>
        <v>0</v>
      </c>
      <c r="T322" s="32">
        <f>INDEX('Mapping water'!$D$5:$U$352,MATCH($B322,'Mapping water'!$B$5:$B$352,0),MATCH(T$3,'Mapping water'!$D$4:$U$4,0))*$D322</f>
        <v>0</v>
      </c>
      <c r="U322" s="32">
        <f>INDEX('Mapping water'!$D$5:$U$352,MATCH($B322,'Mapping water'!$B$5:$B$352,0),MATCH(U$3,'Mapping water'!$D$4:$U$4,0))*$D322</f>
        <v>0</v>
      </c>
      <c r="V322" s="32">
        <f>INDEX('Mapping water'!$D$5:$U$352,MATCH($B322,'Mapping water'!$B$5:$B$352,0),MATCH(V$3,'Mapping water'!$D$4:$U$4,0))*$D322</f>
        <v>0</v>
      </c>
      <c r="W322" s="32">
        <f>INDEX('Mapping water'!$D$5:$U$352,MATCH($B322,'Mapping water'!$B$5:$B$352,0),MATCH(W$3,'Mapping water'!$D$4:$U$4,0))*$D322</f>
        <v>0</v>
      </c>
      <c r="X322" s="32">
        <f>INDEX('Mapping water'!$D$5:$U$352,MATCH($B322,'Mapping water'!$B$5:$B$352,0),MATCH(X$3,'Mapping water'!$D$4:$U$4,0))*$D322</f>
        <v>0</v>
      </c>
      <c r="Y322" s="32">
        <f>INDEX('Mapping water'!$D$5:$U$352,MATCH($B322,'Mapping water'!$B$5:$B$352,0),MATCH(Y$3,'Mapping water'!$D$4:$U$4,0))*$D322</f>
        <v>115720</v>
      </c>
    </row>
    <row r="323" spans="1:25" x14ac:dyDescent="0.45">
      <c r="A323" s="10" t="s">
        <v>363</v>
      </c>
      <c r="B323" s="10" t="s">
        <v>364</v>
      </c>
      <c r="C323" s="10" t="s">
        <v>240</v>
      </c>
      <c r="D323" s="32">
        <f>INDEX('ONS data MYE 5'!$K$6:$K$445, MATCH($B323,'ONS data MYE 5'!$B$6:$B$445,0))</f>
        <v>102062</v>
      </c>
      <c r="E323" s="32">
        <f>INDEX('ONS data MYE 5'!$L$6:$L$445, MATCH($B323,'ONS data MYE 5'!$B$6:$B$445,0))</f>
        <v>308</v>
      </c>
      <c r="F323" s="32">
        <f t="shared" si="8"/>
        <v>5.730099782973574</v>
      </c>
      <c r="G323" s="32">
        <f t="shared" si="9"/>
        <v>32.834043522833802</v>
      </c>
      <c r="H323" s="32">
        <f>INDEX('Mapping water'!$D$5:$U$352,MATCH($B323,'Mapping water'!$B$5:$B$352,0),MATCH(H$3,'Mapping water'!$D$4:$U$4,0))*$D323</f>
        <v>0</v>
      </c>
      <c r="I323" s="32">
        <f>INDEX('Mapping water'!$D$5:$U$352,MATCH($B323,'Mapping water'!$B$5:$B$352,0),MATCH(I$3,'Mapping water'!$D$4:$U$4,0))*$D323</f>
        <v>0</v>
      </c>
      <c r="J323" s="32">
        <f>INDEX('Mapping water'!$D$5:$U$352,MATCH($B323,'Mapping water'!$B$5:$B$352,0),MATCH(J$3,'Mapping water'!$D$4:$U$4,0))*$D323</f>
        <v>0</v>
      </c>
      <c r="K323" s="32">
        <f>INDEX('Mapping water'!$D$5:$U$352,MATCH($B323,'Mapping water'!$B$5:$B$352,0),MATCH(K$3,'Mapping water'!$D$4:$U$4,0))*$D323</f>
        <v>0</v>
      </c>
      <c r="L323" s="32">
        <f>INDEX('Mapping water'!$D$5:$U$352,MATCH($B323,'Mapping water'!$B$5:$B$352,0),MATCH(L$3,'Mapping water'!$D$4:$U$4,0))*$D323</f>
        <v>0</v>
      </c>
      <c r="M323" s="32">
        <f>INDEX('Mapping water'!$D$5:$U$352,MATCH($B323,'Mapping water'!$B$5:$B$352,0),MATCH(M$3,'Mapping water'!$D$4:$U$4,0))*$D323</f>
        <v>0</v>
      </c>
      <c r="N323" s="32">
        <f>INDEX('Mapping water'!$D$5:$U$352,MATCH($B323,'Mapping water'!$B$5:$B$352,0),MATCH(N$3,'Mapping water'!$D$4:$U$4,0))*$D323</f>
        <v>0</v>
      </c>
      <c r="O323" s="32">
        <f>INDEX('Mapping water'!$D$5:$U$352,MATCH($B323,'Mapping water'!$B$5:$B$352,0),MATCH(O$3,'Mapping water'!$D$4:$U$4,0))*$D323</f>
        <v>0</v>
      </c>
      <c r="P323" s="32">
        <f>INDEX('Mapping water'!$D$5:$U$352,MATCH($B323,'Mapping water'!$B$5:$B$352,0),MATCH(P$3,'Mapping water'!$D$4:$U$4,0))*$D323</f>
        <v>0</v>
      </c>
      <c r="Q323" s="32">
        <f>INDEX('Mapping water'!$D$5:$U$352,MATCH($B323,'Mapping water'!$B$5:$B$352,0),MATCH(Q$3,'Mapping water'!$D$4:$U$4,0))*$D323</f>
        <v>0</v>
      </c>
      <c r="R323" s="32">
        <f>INDEX('Mapping water'!$D$5:$U$352,MATCH($B323,'Mapping water'!$B$5:$B$352,0),MATCH(R$3,'Mapping water'!$D$4:$U$4,0))*$D323</f>
        <v>0</v>
      </c>
      <c r="S323" s="32">
        <f>INDEX('Mapping water'!$D$5:$U$352,MATCH($B323,'Mapping water'!$B$5:$B$352,0),MATCH(S$3,'Mapping water'!$D$4:$U$4,0))*$D323</f>
        <v>0</v>
      </c>
      <c r="T323" s="32">
        <f>INDEX('Mapping water'!$D$5:$U$352,MATCH($B323,'Mapping water'!$B$5:$B$352,0),MATCH(T$3,'Mapping water'!$D$4:$U$4,0))*$D323</f>
        <v>0</v>
      </c>
      <c r="U323" s="32">
        <f>INDEX('Mapping water'!$D$5:$U$352,MATCH($B323,'Mapping water'!$B$5:$B$352,0),MATCH(U$3,'Mapping water'!$D$4:$U$4,0))*$D323</f>
        <v>0</v>
      </c>
      <c r="V323" s="32">
        <f>INDEX('Mapping water'!$D$5:$U$352,MATCH($B323,'Mapping water'!$B$5:$B$352,0),MATCH(V$3,'Mapping water'!$D$4:$U$4,0))*$D323</f>
        <v>0</v>
      </c>
      <c r="W323" s="32">
        <f>INDEX('Mapping water'!$D$5:$U$352,MATCH($B323,'Mapping water'!$B$5:$B$352,0),MATCH(W$3,'Mapping water'!$D$4:$U$4,0))*$D323</f>
        <v>0</v>
      </c>
      <c r="X323" s="32">
        <f>INDEX('Mapping water'!$D$5:$U$352,MATCH($B323,'Mapping water'!$B$5:$B$352,0),MATCH(X$3,'Mapping water'!$D$4:$U$4,0))*$D323</f>
        <v>0</v>
      </c>
      <c r="Y323" s="32">
        <f>INDEX('Mapping water'!$D$5:$U$352,MATCH($B323,'Mapping water'!$B$5:$B$352,0),MATCH(Y$3,'Mapping water'!$D$4:$U$4,0))*$D323</f>
        <v>102062</v>
      </c>
    </row>
    <row r="324" spans="1:25" x14ac:dyDescent="0.45">
      <c r="A324" s="10" t="s">
        <v>365</v>
      </c>
      <c r="B324" s="10" t="s">
        <v>366</v>
      </c>
      <c r="C324" s="10" t="s">
        <v>240</v>
      </c>
      <c r="D324" s="32">
        <f>INDEX('ONS data MYE 5'!$K$6:$K$445, MATCH($B324,'ONS data MYE 5'!$B$6:$B$445,0))</f>
        <v>110688</v>
      </c>
      <c r="E324" s="32">
        <f>INDEX('ONS data MYE 5'!$L$6:$L$445, MATCH($B324,'ONS data MYE 5'!$B$6:$B$445,0))</f>
        <v>272</v>
      </c>
      <c r="F324" s="32">
        <f t="shared" si="8"/>
        <v>5.6058020662959978</v>
      </c>
      <c r="G324" s="32">
        <f t="shared" si="9"/>
        <v>31.425016806488479</v>
      </c>
      <c r="H324" s="32">
        <f>INDEX('Mapping water'!$D$5:$U$352,MATCH($B324,'Mapping water'!$B$5:$B$352,0),MATCH(H$3,'Mapping water'!$D$4:$U$4,0))*$D324</f>
        <v>0</v>
      </c>
      <c r="I324" s="32">
        <f>INDEX('Mapping water'!$D$5:$U$352,MATCH($B324,'Mapping water'!$B$5:$B$352,0),MATCH(I$3,'Mapping water'!$D$4:$U$4,0))*$D324</f>
        <v>0</v>
      </c>
      <c r="J324" s="32">
        <f>INDEX('Mapping water'!$D$5:$U$352,MATCH($B324,'Mapping water'!$B$5:$B$352,0),MATCH(J$3,'Mapping water'!$D$4:$U$4,0))*$D324</f>
        <v>0</v>
      </c>
      <c r="K324" s="32">
        <f>INDEX('Mapping water'!$D$5:$U$352,MATCH($B324,'Mapping water'!$B$5:$B$352,0),MATCH(K$3,'Mapping water'!$D$4:$U$4,0))*$D324</f>
        <v>0</v>
      </c>
      <c r="L324" s="32">
        <f>INDEX('Mapping water'!$D$5:$U$352,MATCH($B324,'Mapping water'!$B$5:$B$352,0),MATCH(L$3,'Mapping water'!$D$4:$U$4,0))*$D324</f>
        <v>64199.039999999994</v>
      </c>
      <c r="M324" s="32">
        <f>INDEX('Mapping water'!$D$5:$U$352,MATCH($B324,'Mapping water'!$B$5:$B$352,0),MATCH(M$3,'Mapping water'!$D$4:$U$4,0))*$D324</f>
        <v>0</v>
      </c>
      <c r="N324" s="32">
        <f>INDEX('Mapping water'!$D$5:$U$352,MATCH($B324,'Mapping water'!$B$5:$B$352,0),MATCH(N$3,'Mapping water'!$D$4:$U$4,0))*$D324</f>
        <v>0</v>
      </c>
      <c r="O324" s="32">
        <f>INDEX('Mapping water'!$D$5:$U$352,MATCH($B324,'Mapping water'!$B$5:$B$352,0),MATCH(O$3,'Mapping water'!$D$4:$U$4,0))*$D324</f>
        <v>0</v>
      </c>
      <c r="P324" s="32">
        <f>INDEX('Mapping water'!$D$5:$U$352,MATCH($B324,'Mapping water'!$B$5:$B$352,0),MATCH(P$3,'Mapping water'!$D$4:$U$4,0))*$D324</f>
        <v>0</v>
      </c>
      <c r="Q324" s="32">
        <f>INDEX('Mapping water'!$D$5:$U$352,MATCH($B324,'Mapping water'!$B$5:$B$352,0),MATCH(Q$3,'Mapping water'!$D$4:$U$4,0))*$D324</f>
        <v>0</v>
      </c>
      <c r="R324" s="32">
        <f>INDEX('Mapping water'!$D$5:$U$352,MATCH($B324,'Mapping water'!$B$5:$B$352,0),MATCH(R$3,'Mapping water'!$D$4:$U$4,0))*$D324</f>
        <v>0</v>
      </c>
      <c r="S324" s="32">
        <f>INDEX('Mapping water'!$D$5:$U$352,MATCH($B324,'Mapping water'!$B$5:$B$352,0),MATCH(S$3,'Mapping water'!$D$4:$U$4,0))*$D324</f>
        <v>0</v>
      </c>
      <c r="T324" s="32">
        <f>INDEX('Mapping water'!$D$5:$U$352,MATCH($B324,'Mapping water'!$B$5:$B$352,0),MATCH(T$3,'Mapping water'!$D$4:$U$4,0))*$D324</f>
        <v>0</v>
      </c>
      <c r="U324" s="32">
        <f>INDEX('Mapping water'!$D$5:$U$352,MATCH($B324,'Mapping water'!$B$5:$B$352,0),MATCH(U$3,'Mapping water'!$D$4:$U$4,0))*$D324</f>
        <v>0</v>
      </c>
      <c r="V324" s="32">
        <f>INDEX('Mapping water'!$D$5:$U$352,MATCH($B324,'Mapping water'!$B$5:$B$352,0),MATCH(V$3,'Mapping water'!$D$4:$U$4,0))*$D324</f>
        <v>0</v>
      </c>
      <c r="W324" s="32">
        <f>INDEX('Mapping water'!$D$5:$U$352,MATCH($B324,'Mapping water'!$B$5:$B$352,0),MATCH(W$3,'Mapping water'!$D$4:$U$4,0))*$D324</f>
        <v>0</v>
      </c>
      <c r="X324" s="32">
        <f>INDEX('Mapping water'!$D$5:$U$352,MATCH($B324,'Mapping water'!$B$5:$B$352,0),MATCH(X$3,'Mapping water'!$D$4:$U$4,0))*$D324</f>
        <v>0</v>
      </c>
      <c r="Y324" s="32">
        <f>INDEX('Mapping water'!$D$5:$U$352,MATCH($B324,'Mapping water'!$B$5:$B$352,0),MATCH(Y$3,'Mapping water'!$D$4:$U$4,0))*$D324</f>
        <v>46488.960000000006</v>
      </c>
    </row>
    <row r="325" spans="1:25" x14ac:dyDescent="0.45">
      <c r="A325" s="10" t="s">
        <v>367</v>
      </c>
      <c r="B325" s="10" t="s">
        <v>368</v>
      </c>
      <c r="C325" s="10" t="s">
        <v>240</v>
      </c>
      <c r="D325" s="32">
        <f>INDEX('ONS data MYE 5'!$K$6:$K$445, MATCH($B325,'ONS data MYE 5'!$B$6:$B$445,0))</f>
        <v>77032</v>
      </c>
      <c r="E325" s="32">
        <f>INDEX('ONS data MYE 5'!$L$6:$L$445, MATCH($B325,'ONS data MYE 5'!$B$6:$B$445,0))</f>
        <v>2497</v>
      </c>
      <c r="F325" s="32">
        <f t="shared" si="8"/>
        <v>7.8228452902797736</v>
      </c>
      <c r="G325" s="32">
        <f t="shared" si="9"/>
        <v>61.196908435652432</v>
      </c>
      <c r="H325" s="32">
        <f>INDEX('Mapping water'!$D$5:$U$352,MATCH($B325,'Mapping water'!$B$5:$B$352,0),MATCH(H$3,'Mapping water'!$D$4:$U$4,0))*$D325</f>
        <v>0</v>
      </c>
      <c r="I325" s="32">
        <f>INDEX('Mapping water'!$D$5:$U$352,MATCH($B325,'Mapping water'!$B$5:$B$352,0),MATCH(I$3,'Mapping water'!$D$4:$U$4,0))*$D325</f>
        <v>0</v>
      </c>
      <c r="J325" s="32">
        <f>INDEX('Mapping water'!$D$5:$U$352,MATCH($B325,'Mapping water'!$B$5:$B$352,0),MATCH(J$3,'Mapping water'!$D$4:$U$4,0))*$D325</f>
        <v>0</v>
      </c>
      <c r="K325" s="32">
        <f>INDEX('Mapping water'!$D$5:$U$352,MATCH($B325,'Mapping water'!$B$5:$B$352,0),MATCH(K$3,'Mapping water'!$D$4:$U$4,0))*$D325</f>
        <v>0</v>
      </c>
      <c r="L325" s="32">
        <f>INDEX('Mapping water'!$D$5:$U$352,MATCH($B325,'Mapping water'!$B$5:$B$352,0),MATCH(L$3,'Mapping water'!$D$4:$U$4,0))*$D325</f>
        <v>0</v>
      </c>
      <c r="M325" s="32">
        <f>INDEX('Mapping water'!$D$5:$U$352,MATCH($B325,'Mapping water'!$B$5:$B$352,0),MATCH(M$3,'Mapping water'!$D$4:$U$4,0))*$D325</f>
        <v>0</v>
      </c>
      <c r="N325" s="32">
        <f>INDEX('Mapping water'!$D$5:$U$352,MATCH($B325,'Mapping water'!$B$5:$B$352,0),MATCH(N$3,'Mapping water'!$D$4:$U$4,0))*$D325</f>
        <v>0</v>
      </c>
      <c r="O325" s="32">
        <f>INDEX('Mapping water'!$D$5:$U$352,MATCH($B325,'Mapping water'!$B$5:$B$352,0),MATCH(O$3,'Mapping water'!$D$4:$U$4,0))*$D325</f>
        <v>0</v>
      </c>
      <c r="P325" s="32">
        <f>INDEX('Mapping water'!$D$5:$U$352,MATCH($B325,'Mapping water'!$B$5:$B$352,0),MATCH(P$3,'Mapping water'!$D$4:$U$4,0))*$D325</f>
        <v>0</v>
      </c>
      <c r="Q325" s="32">
        <f>INDEX('Mapping water'!$D$5:$U$352,MATCH($B325,'Mapping water'!$B$5:$B$352,0),MATCH(Q$3,'Mapping water'!$D$4:$U$4,0))*$D325</f>
        <v>0</v>
      </c>
      <c r="R325" s="32">
        <f>INDEX('Mapping water'!$D$5:$U$352,MATCH($B325,'Mapping water'!$B$5:$B$352,0),MATCH(R$3,'Mapping water'!$D$4:$U$4,0))*$D325</f>
        <v>0</v>
      </c>
      <c r="S325" s="32">
        <f>INDEX('Mapping water'!$D$5:$U$352,MATCH($B325,'Mapping water'!$B$5:$B$352,0),MATCH(S$3,'Mapping water'!$D$4:$U$4,0))*$D325</f>
        <v>0</v>
      </c>
      <c r="T325" s="32">
        <f>INDEX('Mapping water'!$D$5:$U$352,MATCH($B325,'Mapping water'!$B$5:$B$352,0),MATCH(T$3,'Mapping water'!$D$4:$U$4,0))*$D325</f>
        <v>0</v>
      </c>
      <c r="U325" s="32">
        <f>INDEX('Mapping water'!$D$5:$U$352,MATCH($B325,'Mapping water'!$B$5:$B$352,0),MATCH(U$3,'Mapping water'!$D$4:$U$4,0))*$D325</f>
        <v>0</v>
      </c>
      <c r="V325" s="32">
        <f>INDEX('Mapping water'!$D$5:$U$352,MATCH($B325,'Mapping water'!$B$5:$B$352,0),MATCH(V$3,'Mapping water'!$D$4:$U$4,0))*$D325</f>
        <v>0</v>
      </c>
      <c r="W325" s="32">
        <f>INDEX('Mapping water'!$D$5:$U$352,MATCH($B325,'Mapping water'!$B$5:$B$352,0),MATCH(W$3,'Mapping water'!$D$4:$U$4,0))*$D325</f>
        <v>0</v>
      </c>
      <c r="X325" s="32">
        <f>INDEX('Mapping water'!$D$5:$U$352,MATCH($B325,'Mapping water'!$B$5:$B$352,0),MATCH(X$3,'Mapping water'!$D$4:$U$4,0))*$D325</f>
        <v>0</v>
      </c>
      <c r="Y325" s="32">
        <f>INDEX('Mapping water'!$D$5:$U$352,MATCH($B325,'Mapping water'!$B$5:$B$352,0),MATCH(Y$3,'Mapping water'!$D$4:$U$4,0))*$D325</f>
        <v>77032</v>
      </c>
    </row>
    <row r="326" spans="1:25" x14ac:dyDescent="0.45">
      <c r="A326" s="10" t="s">
        <v>369</v>
      </c>
      <c r="B326" s="10" t="s">
        <v>370</v>
      </c>
      <c r="C326" s="10" t="s">
        <v>240</v>
      </c>
      <c r="D326" s="32">
        <f>INDEX('ONS data MYE 5'!$K$6:$K$445, MATCH($B326,'ONS data MYE 5'!$B$6:$B$445,0))</f>
        <v>315653</v>
      </c>
      <c r="E326" s="32">
        <f>INDEX('ONS data MYE 5'!$L$6:$L$445, MATCH($B326,'ONS data MYE 5'!$B$6:$B$445,0))</f>
        <v>3222</v>
      </c>
      <c r="F326" s="32">
        <f t="shared" ref="F326:F351" si="10">LN(E326)</f>
        <v>8.0777575637369203</v>
      </c>
      <c r="G326" s="32">
        <f t="shared" ref="G326:G351" si="11">F326*F326</f>
        <v>65.250167258509023</v>
      </c>
      <c r="H326" s="32">
        <f>INDEX('Mapping water'!$D$5:$U$352,MATCH($B326,'Mapping water'!$B$5:$B$352,0),MATCH(H$3,'Mapping water'!$D$4:$U$4,0))*$D326</f>
        <v>0</v>
      </c>
      <c r="I326" s="32">
        <f>INDEX('Mapping water'!$D$5:$U$352,MATCH($B326,'Mapping water'!$B$5:$B$352,0),MATCH(I$3,'Mapping water'!$D$4:$U$4,0))*$D326</f>
        <v>0</v>
      </c>
      <c r="J326" s="32">
        <f>INDEX('Mapping water'!$D$5:$U$352,MATCH($B326,'Mapping water'!$B$5:$B$352,0),MATCH(J$3,'Mapping water'!$D$4:$U$4,0))*$D326</f>
        <v>0</v>
      </c>
      <c r="K326" s="32">
        <f>INDEX('Mapping water'!$D$5:$U$352,MATCH($B326,'Mapping water'!$B$5:$B$352,0),MATCH(K$3,'Mapping water'!$D$4:$U$4,0))*$D326</f>
        <v>0</v>
      </c>
      <c r="L326" s="32">
        <f>INDEX('Mapping water'!$D$5:$U$352,MATCH($B326,'Mapping water'!$B$5:$B$352,0),MATCH(L$3,'Mapping water'!$D$4:$U$4,0))*$D326</f>
        <v>85226.310000000012</v>
      </c>
      <c r="M326" s="32">
        <f>INDEX('Mapping water'!$D$5:$U$352,MATCH($B326,'Mapping water'!$B$5:$B$352,0),MATCH(M$3,'Mapping water'!$D$4:$U$4,0))*$D326</f>
        <v>0</v>
      </c>
      <c r="N326" s="32">
        <f>INDEX('Mapping water'!$D$5:$U$352,MATCH($B326,'Mapping water'!$B$5:$B$352,0),MATCH(N$3,'Mapping water'!$D$4:$U$4,0))*$D326</f>
        <v>0</v>
      </c>
      <c r="O326" s="32">
        <f>INDEX('Mapping water'!$D$5:$U$352,MATCH($B326,'Mapping water'!$B$5:$B$352,0),MATCH(O$3,'Mapping water'!$D$4:$U$4,0))*$D326</f>
        <v>0</v>
      </c>
      <c r="P326" s="32">
        <f>INDEX('Mapping water'!$D$5:$U$352,MATCH($B326,'Mapping water'!$B$5:$B$352,0),MATCH(P$3,'Mapping water'!$D$4:$U$4,0))*$D326</f>
        <v>0</v>
      </c>
      <c r="Q326" s="32">
        <f>INDEX('Mapping water'!$D$5:$U$352,MATCH($B326,'Mapping water'!$B$5:$B$352,0),MATCH(Q$3,'Mapping water'!$D$4:$U$4,0))*$D326</f>
        <v>0</v>
      </c>
      <c r="R326" s="32">
        <f>INDEX('Mapping water'!$D$5:$U$352,MATCH($B326,'Mapping water'!$B$5:$B$352,0),MATCH(R$3,'Mapping water'!$D$4:$U$4,0))*$D326</f>
        <v>0</v>
      </c>
      <c r="S326" s="32">
        <f>INDEX('Mapping water'!$D$5:$U$352,MATCH($B326,'Mapping water'!$B$5:$B$352,0),MATCH(S$3,'Mapping water'!$D$4:$U$4,0))*$D326</f>
        <v>0</v>
      </c>
      <c r="T326" s="32">
        <f>INDEX('Mapping water'!$D$5:$U$352,MATCH($B326,'Mapping water'!$B$5:$B$352,0),MATCH(T$3,'Mapping water'!$D$4:$U$4,0))*$D326</f>
        <v>0</v>
      </c>
      <c r="U326" s="32">
        <f>INDEX('Mapping water'!$D$5:$U$352,MATCH($B326,'Mapping water'!$B$5:$B$352,0),MATCH(U$3,'Mapping water'!$D$4:$U$4,0))*$D326</f>
        <v>0</v>
      </c>
      <c r="V326" s="32">
        <f>INDEX('Mapping water'!$D$5:$U$352,MATCH($B326,'Mapping water'!$B$5:$B$352,0),MATCH(V$3,'Mapping water'!$D$4:$U$4,0))*$D326</f>
        <v>0</v>
      </c>
      <c r="W326" s="32">
        <f>INDEX('Mapping water'!$D$5:$U$352,MATCH($B326,'Mapping water'!$B$5:$B$352,0),MATCH(W$3,'Mapping water'!$D$4:$U$4,0))*$D326</f>
        <v>0</v>
      </c>
      <c r="X326" s="32">
        <f>INDEX('Mapping water'!$D$5:$U$352,MATCH($B326,'Mapping water'!$B$5:$B$352,0),MATCH(X$3,'Mapping water'!$D$4:$U$4,0))*$D326</f>
        <v>0</v>
      </c>
      <c r="Y326" s="32">
        <f>INDEX('Mapping water'!$D$5:$U$352,MATCH($B326,'Mapping water'!$B$5:$B$352,0),MATCH(Y$3,'Mapping water'!$D$4:$U$4,0))*$D326</f>
        <v>230426.69</v>
      </c>
    </row>
    <row r="327" spans="1:25" x14ac:dyDescent="0.45">
      <c r="A327" s="10" t="s">
        <v>371</v>
      </c>
      <c r="B327" s="10" t="s">
        <v>372</v>
      </c>
      <c r="C327" s="10" t="s">
        <v>240</v>
      </c>
      <c r="D327" s="32">
        <f>INDEX('ONS data MYE 5'!$K$6:$K$445, MATCH($B327,'ONS data MYE 5'!$B$6:$B$445,0))</f>
        <v>316289</v>
      </c>
      <c r="E327" s="32">
        <f>INDEX('ONS data MYE 5'!$L$6:$L$445, MATCH($B327,'ONS data MYE 5'!$B$6:$B$445,0))</f>
        <v>3697</v>
      </c>
      <c r="F327" s="32">
        <f t="shared" si="10"/>
        <v>8.2152769589366326</v>
      </c>
      <c r="G327" s="32">
        <f t="shared" si="11"/>
        <v>67.490775512035128</v>
      </c>
      <c r="H327" s="32">
        <f>INDEX('Mapping water'!$D$5:$U$352,MATCH($B327,'Mapping water'!$B$5:$B$352,0),MATCH(H$3,'Mapping water'!$D$4:$U$4,0))*$D327</f>
        <v>0</v>
      </c>
      <c r="I327" s="32">
        <f>INDEX('Mapping water'!$D$5:$U$352,MATCH($B327,'Mapping water'!$B$5:$B$352,0),MATCH(I$3,'Mapping water'!$D$4:$U$4,0))*$D327</f>
        <v>0</v>
      </c>
      <c r="J327" s="32">
        <f>INDEX('Mapping water'!$D$5:$U$352,MATCH($B327,'Mapping water'!$B$5:$B$352,0),MATCH(J$3,'Mapping water'!$D$4:$U$4,0))*$D327</f>
        <v>0</v>
      </c>
      <c r="K327" s="32">
        <f>INDEX('Mapping water'!$D$5:$U$352,MATCH($B327,'Mapping water'!$B$5:$B$352,0),MATCH(K$3,'Mapping water'!$D$4:$U$4,0))*$D327</f>
        <v>0</v>
      </c>
      <c r="L327" s="32">
        <f>INDEX('Mapping water'!$D$5:$U$352,MATCH($B327,'Mapping water'!$B$5:$B$352,0),MATCH(L$3,'Mapping water'!$D$4:$U$4,0))*$D327</f>
        <v>0</v>
      </c>
      <c r="M327" s="32">
        <f>INDEX('Mapping water'!$D$5:$U$352,MATCH($B327,'Mapping water'!$B$5:$B$352,0),MATCH(M$3,'Mapping water'!$D$4:$U$4,0))*$D327</f>
        <v>0</v>
      </c>
      <c r="N327" s="32">
        <f>INDEX('Mapping water'!$D$5:$U$352,MATCH($B327,'Mapping water'!$B$5:$B$352,0),MATCH(N$3,'Mapping water'!$D$4:$U$4,0))*$D327</f>
        <v>0</v>
      </c>
      <c r="O327" s="32">
        <f>INDEX('Mapping water'!$D$5:$U$352,MATCH($B327,'Mapping water'!$B$5:$B$352,0),MATCH(O$3,'Mapping water'!$D$4:$U$4,0))*$D327</f>
        <v>0</v>
      </c>
      <c r="P327" s="32">
        <f>INDEX('Mapping water'!$D$5:$U$352,MATCH($B327,'Mapping water'!$B$5:$B$352,0),MATCH(P$3,'Mapping water'!$D$4:$U$4,0))*$D327</f>
        <v>0</v>
      </c>
      <c r="Q327" s="32">
        <f>INDEX('Mapping water'!$D$5:$U$352,MATCH($B327,'Mapping water'!$B$5:$B$352,0),MATCH(Q$3,'Mapping water'!$D$4:$U$4,0))*$D327</f>
        <v>0</v>
      </c>
      <c r="R327" s="32">
        <f>INDEX('Mapping water'!$D$5:$U$352,MATCH($B327,'Mapping water'!$B$5:$B$352,0),MATCH(R$3,'Mapping water'!$D$4:$U$4,0))*$D327</f>
        <v>0</v>
      </c>
      <c r="S327" s="32">
        <f>INDEX('Mapping water'!$D$5:$U$352,MATCH($B327,'Mapping water'!$B$5:$B$352,0),MATCH(S$3,'Mapping water'!$D$4:$U$4,0))*$D327</f>
        <v>0</v>
      </c>
      <c r="T327" s="32">
        <f>INDEX('Mapping water'!$D$5:$U$352,MATCH($B327,'Mapping water'!$B$5:$B$352,0),MATCH(T$3,'Mapping water'!$D$4:$U$4,0))*$D327</f>
        <v>0</v>
      </c>
      <c r="U327" s="32">
        <f>INDEX('Mapping water'!$D$5:$U$352,MATCH($B327,'Mapping water'!$B$5:$B$352,0),MATCH(U$3,'Mapping water'!$D$4:$U$4,0))*$D327</f>
        <v>0</v>
      </c>
      <c r="V327" s="32">
        <f>INDEX('Mapping water'!$D$5:$U$352,MATCH($B327,'Mapping water'!$B$5:$B$352,0),MATCH(V$3,'Mapping water'!$D$4:$U$4,0))*$D327</f>
        <v>0</v>
      </c>
      <c r="W327" s="32">
        <f>INDEX('Mapping water'!$D$5:$U$352,MATCH($B327,'Mapping water'!$B$5:$B$352,0),MATCH(W$3,'Mapping water'!$D$4:$U$4,0))*$D327</f>
        <v>0</v>
      </c>
      <c r="X327" s="32">
        <f>INDEX('Mapping water'!$D$5:$U$352,MATCH($B327,'Mapping water'!$B$5:$B$352,0),MATCH(X$3,'Mapping water'!$D$4:$U$4,0))*$D327</f>
        <v>0</v>
      </c>
      <c r="Y327" s="32">
        <f>INDEX('Mapping water'!$D$5:$U$352,MATCH($B327,'Mapping water'!$B$5:$B$352,0),MATCH(Y$3,'Mapping water'!$D$4:$U$4,0))*$D327</f>
        <v>316289</v>
      </c>
    </row>
    <row r="328" spans="1:25" x14ac:dyDescent="0.45">
      <c r="A328" s="10" t="s">
        <v>373</v>
      </c>
      <c r="B328" s="10" t="s">
        <v>374</v>
      </c>
      <c r="C328" s="10" t="s">
        <v>240</v>
      </c>
      <c r="D328" s="32">
        <f>INDEX('ONS data MYE 5'!$K$6:$K$445, MATCH($B328,'ONS data MYE 5'!$B$6:$B$445,0))</f>
        <v>273933</v>
      </c>
      <c r="E328" s="32">
        <f>INDEX('ONS data MYE 5'!$L$6:$L$445, MATCH($B328,'ONS data MYE 5'!$B$6:$B$445,0))</f>
        <v>2635</v>
      </c>
      <c r="F328" s="32">
        <f t="shared" si="10"/>
        <v>7.8766384609754629</v>
      </c>
      <c r="G328" s="32">
        <f t="shared" si="11"/>
        <v>62.041433444917907</v>
      </c>
      <c r="H328" s="32">
        <f>INDEX('Mapping water'!$D$5:$U$352,MATCH($B328,'Mapping water'!$B$5:$B$352,0),MATCH(H$3,'Mapping water'!$D$4:$U$4,0))*$D328</f>
        <v>0</v>
      </c>
      <c r="I328" s="32">
        <f>INDEX('Mapping water'!$D$5:$U$352,MATCH($B328,'Mapping water'!$B$5:$B$352,0),MATCH(I$3,'Mapping water'!$D$4:$U$4,0))*$D328</f>
        <v>0</v>
      </c>
      <c r="J328" s="32">
        <f>INDEX('Mapping water'!$D$5:$U$352,MATCH($B328,'Mapping water'!$B$5:$B$352,0),MATCH(J$3,'Mapping water'!$D$4:$U$4,0))*$D328</f>
        <v>0</v>
      </c>
      <c r="K328" s="32">
        <f>INDEX('Mapping water'!$D$5:$U$352,MATCH($B328,'Mapping water'!$B$5:$B$352,0),MATCH(K$3,'Mapping water'!$D$4:$U$4,0))*$D328</f>
        <v>0</v>
      </c>
      <c r="L328" s="32">
        <f>INDEX('Mapping water'!$D$5:$U$352,MATCH($B328,'Mapping water'!$B$5:$B$352,0),MATCH(L$3,'Mapping water'!$D$4:$U$4,0))*$D328</f>
        <v>45198.945</v>
      </c>
      <c r="M328" s="32">
        <f>INDEX('Mapping water'!$D$5:$U$352,MATCH($B328,'Mapping water'!$B$5:$B$352,0),MATCH(M$3,'Mapping water'!$D$4:$U$4,0))*$D328</f>
        <v>0</v>
      </c>
      <c r="N328" s="32">
        <f>INDEX('Mapping water'!$D$5:$U$352,MATCH($B328,'Mapping water'!$B$5:$B$352,0),MATCH(N$3,'Mapping water'!$D$4:$U$4,0))*$D328</f>
        <v>0</v>
      </c>
      <c r="O328" s="32">
        <f>INDEX('Mapping water'!$D$5:$U$352,MATCH($B328,'Mapping water'!$B$5:$B$352,0),MATCH(O$3,'Mapping water'!$D$4:$U$4,0))*$D328</f>
        <v>0</v>
      </c>
      <c r="P328" s="32">
        <f>INDEX('Mapping water'!$D$5:$U$352,MATCH($B328,'Mapping water'!$B$5:$B$352,0),MATCH(P$3,'Mapping water'!$D$4:$U$4,0))*$D328</f>
        <v>0</v>
      </c>
      <c r="Q328" s="32">
        <f>INDEX('Mapping water'!$D$5:$U$352,MATCH($B328,'Mapping water'!$B$5:$B$352,0),MATCH(Q$3,'Mapping water'!$D$4:$U$4,0))*$D328</f>
        <v>0</v>
      </c>
      <c r="R328" s="32">
        <f>INDEX('Mapping water'!$D$5:$U$352,MATCH($B328,'Mapping water'!$B$5:$B$352,0),MATCH(R$3,'Mapping water'!$D$4:$U$4,0))*$D328</f>
        <v>0</v>
      </c>
      <c r="S328" s="32">
        <f>INDEX('Mapping water'!$D$5:$U$352,MATCH($B328,'Mapping water'!$B$5:$B$352,0),MATCH(S$3,'Mapping water'!$D$4:$U$4,0))*$D328</f>
        <v>0</v>
      </c>
      <c r="T328" s="32">
        <f>INDEX('Mapping water'!$D$5:$U$352,MATCH($B328,'Mapping water'!$B$5:$B$352,0),MATCH(T$3,'Mapping water'!$D$4:$U$4,0))*$D328</f>
        <v>0</v>
      </c>
      <c r="U328" s="32">
        <f>INDEX('Mapping water'!$D$5:$U$352,MATCH($B328,'Mapping water'!$B$5:$B$352,0),MATCH(U$3,'Mapping water'!$D$4:$U$4,0))*$D328</f>
        <v>0</v>
      </c>
      <c r="V328" s="32">
        <f>INDEX('Mapping water'!$D$5:$U$352,MATCH($B328,'Mapping water'!$B$5:$B$352,0),MATCH(V$3,'Mapping water'!$D$4:$U$4,0))*$D328</f>
        <v>0</v>
      </c>
      <c r="W328" s="32">
        <f>INDEX('Mapping water'!$D$5:$U$352,MATCH($B328,'Mapping water'!$B$5:$B$352,0),MATCH(W$3,'Mapping water'!$D$4:$U$4,0))*$D328</f>
        <v>0</v>
      </c>
      <c r="X328" s="32">
        <f>INDEX('Mapping water'!$D$5:$U$352,MATCH($B328,'Mapping water'!$B$5:$B$352,0),MATCH(X$3,'Mapping water'!$D$4:$U$4,0))*$D328</f>
        <v>0</v>
      </c>
      <c r="Y328" s="32">
        <f>INDEX('Mapping water'!$D$5:$U$352,MATCH($B328,'Mapping water'!$B$5:$B$352,0),MATCH(Y$3,'Mapping water'!$D$4:$U$4,0))*$D328</f>
        <v>228734.05499999999</v>
      </c>
    </row>
    <row r="329" spans="1:25" x14ac:dyDescent="0.45">
      <c r="A329" s="10" t="s">
        <v>375</v>
      </c>
      <c r="B329" s="10" t="s">
        <v>376</v>
      </c>
      <c r="C329" s="10" t="s">
        <v>240</v>
      </c>
      <c r="D329" s="32">
        <f>INDEX('ONS data MYE 5'!$K$6:$K$445, MATCH($B329,'ONS data MYE 5'!$B$6:$B$445,0))</f>
        <v>253250</v>
      </c>
      <c r="E329" s="32">
        <f>INDEX('ONS data MYE 5'!$L$6:$L$445, MATCH($B329,'ONS data MYE 5'!$B$6:$B$445,0))</f>
        <v>3647</v>
      </c>
      <c r="F329" s="32">
        <f t="shared" si="10"/>
        <v>8.2016601908086795</v>
      </c>
      <c r="G329" s="32">
        <f t="shared" si="11"/>
        <v>67.267229885495865</v>
      </c>
      <c r="H329" s="32">
        <f>INDEX('Mapping water'!$D$5:$U$352,MATCH($B329,'Mapping water'!$B$5:$B$352,0),MATCH(H$3,'Mapping water'!$D$4:$U$4,0))*$D329</f>
        <v>0</v>
      </c>
      <c r="I329" s="32">
        <f>INDEX('Mapping water'!$D$5:$U$352,MATCH($B329,'Mapping water'!$B$5:$B$352,0),MATCH(I$3,'Mapping water'!$D$4:$U$4,0))*$D329</f>
        <v>0</v>
      </c>
      <c r="J329" s="32">
        <f>INDEX('Mapping water'!$D$5:$U$352,MATCH($B329,'Mapping water'!$B$5:$B$352,0),MATCH(J$3,'Mapping water'!$D$4:$U$4,0))*$D329</f>
        <v>0</v>
      </c>
      <c r="K329" s="32">
        <f>INDEX('Mapping water'!$D$5:$U$352,MATCH($B329,'Mapping water'!$B$5:$B$352,0),MATCH(K$3,'Mapping water'!$D$4:$U$4,0))*$D329</f>
        <v>0</v>
      </c>
      <c r="L329" s="32">
        <f>INDEX('Mapping water'!$D$5:$U$352,MATCH($B329,'Mapping water'!$B$5:$B$352,0),MATCH(L$3,'Mapping water'!$D$4:$U$4,0))*$D329</f>
        <v>253250</v>
      </c>
      <c r="M329" s="32">
        <f>INDEX('Mapping water'!$D$5:$U$352,MATCH($B329,'Mapping water'!$B$5:$B$352,0),MATCH(M$3,'Mapping water'!$D$4:$U$4,0))*$D329</f>
        <v>0</v>
      </c>
      <c r="N329" s="32">
        <f>INDEX('Mapping water'!$D$5:$U$352,MATCH($B329,'Mapping water'!$B$5:$B$352,0),MATCH(N$3,'Mapping water'!$D$4:$U$4,0))*$D329</f>
        <v>0</v>
      </c>
      <c r="O329" s="32">
        <f>INDEX('Mapping water'!$D$5:$U$352,MATCH($B329,'Mapping water'!$B$5:$B$352,0),MATCH(O$3,'Mapping water'!$D$4:$U$4,0))*$D329</f>
        <v>0</v>
      </c>
      <c r="P329" s="32">
        <f>INDEX('Mapping water'!$D$5:$U$352,MATCH($B329,'Mapping water'!$B$5:$B$352,0),MATCH(P$3,'Mapping water'!$D$4:$U$4,0))*$D329</f>
        <v>0</v>
      </c>
      <c r="Q329" s="32">
        <f>INDEX('Mapping water'!$D$5:$U$352,MATCH($B329,'Mapping water'!$B$5:$B$352,0),MATCH(Q$3,'Mapping water'!$D$4:$U$4,0))*$D329</f>
        <v>0</v>
      </c>
      <c r="R329" s="32">
        <f>INDEX('Mapping water'!$D$5:$U$352,MATCH($B329,'Mapping water'!$B$5:$B$352,0),MATCH(R$3,'Mapping water'!$D$4:$U$4,0))*$D329</f>
        <v>0</v>
      </c>
      <c r="S329" s="32">
        <f>INDEX('Mapping water'!$D$5:$U$352,MATCH($B329,'Mapping water'!$B$5:$B$352,0),MATCH(S$3,'Mapping water'!$D$4:$U$4,0))*$D329</f>
        <v>0</v>
      </c>
      <c r="T329" s="32">
        <f>INDEX('Mapping water'!$D$5:$U$352,MATCH($B329,'Mapping water'!$B$5:$B$352,0),MATCH(T$3,'Mapping water'!$D$4:$U$4,0))*$D329</f>
        <v>0</v>
      </c>
      <c r="U329" s="32">
        <f>INDEX('Mapping water'!$D$5:$U$352,MATCH($B329,'Mapping water'!$B$5:$B$352,0),MATCH(U$3,'Mapping water'!$D$4:$U$4,0))*$D329</f>
        <v>0</v>
      </c>
      <c r="V329" s="32">
        <f>INDEX('Mapping water'!$D$5:$U$352,MATCH($B329,'Mapping water'!$B$5:$B$352,0),MATCH(V$3,'Mapping water'!$D$4:$U$4,0))*$D329</f>
        <v>0</v>
      </c>
      <c r="W329" s="32">
        <f>INDEX('Mapping water'!$D$5:$U$352,MATCH($B329,'Mapping water'!$B$5:$B$352,0),MATCH(W$3,'Mapping water'!$D$4:$U$4,0))*$D329</f>
        <v>0</v>
      </c>
      <c r="X329" s="32">
        <f>INDEX('Mapping water'!$D$5:$U$352,MATCH($B329,'Mapping water'!$B$5:$B$352,0),MATCH(X$3,'Mapping water'!$D$4:$U$4,0))*$D329</f>
        <v>0</v>
      </c>
      <c r="Y329" s="32">
        <f>INDEX('Mapping water'!$D$5:$U$352,MATCH($B329,'Mapping water'!$B$5:$B$352,0),MATCH(Y$3,'Mapping water'!$D$4:$U$4,0))*$D329</f>
        <v>0</v>
      </c>
    </row>
    <row r="330" spans="1:25" x14ac:dyDescent="0.45">
      <c r="A330" s="10" t="s">
        <v>603</v>
      </c>
      <c r="B330" s="10" t="s">
        <v>604</v>
      </c>
      <c r="C330" s="10" t="s">
        <v>240</v>
      </c>
      <c r="D330" s="32">
        <f>INDEX('ONS data MYE 5'!$K$6:$K$445, MATCH($B330,'ONS data MYE 5'!$B$6:$B$445,0))</f>
        <v>187737</v>
      </c>
      <c r="E330" s="32">
        <f>INDEX('ONS data MYE 5'!$L$6:$L$445, MATCH($B330,'ONS data MYE 5'!$B$6:$B$445,0))</f>
        <v>86</v>
      </c>
      <c r="F330" s="32">
        <f t="shared" si="10"/>
        <v>4.4543472962535073</v>
      </c>
      <c r="G330" s="32">
        <f t="shared" si="11"/>
        <v>19.841209835640932</v>
      </c>
      <c r="H330" s="32">
        <f>INDEX('Mapping water'!$D$5:$U$352,MATCH($B330,'Mapping water'!$B$5:$B$352,0),MATCH(H$3,'Mapping water'!$D$4:$U$4,0))*$D330</f>
        <v>0</v>
      </c>
      <c r="I330" s="32">
        <f>INDEX('Mapping water'!$D$5:$U$352,MATCH($B330,'Mapping water'!$B$5:$B$352,0),MATCH(I$3,'Mapping water'!$D$4:$U$4,0))*$D330</f>
        <v>0</v>
      </c>
      <c r="J330" s="32">
        <f>INDEX('Mapping water'!$D$5:$U$352,MATCH($B330,'Mapping water'!$B$5:$B$352,0),MATCH(J$3,'Mapping water'!$D$4:$U$4,0))*$D330</f>
        <v>0</v>
      </c>
      <c r="K330" s="32">
        <f>INDEX('Mapping water'!$D$5:$U$352,MATCH($B330,'Mapping water'!$B$5:$B$352,0),MATCH(K$3,'Mapping water'!$D$4:$U$4,0))*$D330</f>
        <v>0</v>
      </c>
      <c r="L330" s="32">
        <f>INDEX('Mapping water'!$D$5:$U$352,MATCH($B330,'Mapping water'!$B$5:$B$352,0),MATCH(L$3,'Mapping water'!$D$4:$U$4,0))*$D330</f>
        <v>0</v>
      </c>
      <c r="M330" s="32">
        <f>INDEX('Mapping water'!$D$5:$U$352,MATCH($B330,'Mapping water'!$B$5:$B$352,0),MATCH(M$3,'Mapping water'!$D$4:$U$4,0))*$D330</f>
        <v>0</v>
      </c>
      <c r="N330" s="32">
        <f>INDEX('Mapping water'!$D$5:$U$352,MATCH($B330,'Mapping water'!$B$5:$B$352,0),MATCH(N$3,'Mapping water'!$D$4:$U$4,0))*$D330</f>
        <v>0</v>
      </c>
      <c r="O330" s="32">
        <f>INDEX('Mapping water'!$D$5:$U$352,MATCH($B330,'Mapping water'!$B$5:$B$352,0),MATCH(O$3,'Mapping water'!$D$4:$U$4,0))*$D330</f>
        <v>187737</v>
      </c>
      <c r="P330" s="32">
        <f>INDEX('Mapping water'!$D$5:$U$352,MATCH($B330,'Mapping water'!$B$5:$B$352,0),MATCH(P$3,'Mapping water'!$D$4:$U$4,0))*$D330</f>
        <v>0</v>
      </c>
      <c r="Q330" s="32">
        <f>INDEX('Mapping water'!$D$5:$U$352,MATCH($B330,'Mapping water'!$B$5:$B$352,0),MATCH(Q$3,'Mapping water'!$D$4:$U$4,0))*$D330</f>
        <v>0</v>
      </c>
      <c r="R330" s="32">
        <f>INDEX('Mapping water'!$D$5:$U$352,MATCH($B330,'Mapping water'!$B$5:$B$352,0),MATCH(R$3,'Mapping water'!$D$4:$U$4,0))*$D330</f>
        <v>0</v>
      </c>
      <c r="S330" s="32">
        <f>INDEX('Mapping water'!$D$5:$U$352,MATCH($B330,'Mapping water'!$B$5:$B$352,0),MATCH(S$3,'Mapping water'!$D$4:$U$4,0))*$D330</f>
        <v>0</v>
      </c>
      <c r="T330" s="32">
        <f>INDEX('Mapping water'!$D$5:$U$352,MATCH($B330,'Mapping water'!$B$5:$B$352,0),MATCH(T$3,'Mapping water'!$D$4:$U$4,0))*$D330</f>
        <v>0</v>
      </c>
      <c r="U330" s="32">
        <f>INDEX('Mapping water'!$D$5:$U$352,MATCH($B330,'Mapping water'!$B$5:$B$352,0),MATCH(U$3,'Mapping water'!$D$4:$U$4,0))*$D330</f>
        <v>0</v>
      </c>
      <c r="V330" s="32">
        <f>INDEX('Mapping water'!$D$5:$U$352,MATCH($B330,'Mapping water'!$B$5:$B$352,0),MATCH(V$3,'Mapping water'!$D$4:$U$4,0))*$D330</f>
        <v>0</v>
      </c>
      <c r="W330" s="32">
        <f>INDEX('Mapping water'!$D$5:$U$352,MATCH($B330,'Mapping water'!$B$5:$B$352,0),MATCH(W$3,'Mapping water'!$D$4:$U$4,0))*$D330</f>
        <v>0</v>
      </c>
      <c r="X330" s="32">
        <f>INDEX('Mapping water'!$D$5:$U$352,MATCH($B330,'Mapping water'!$B$5:$B$352,0),MATCH(X$3,'Mapping water'!$D$4:$U$4,0))*$D330</f>
        <v>0</v>
      </c>
      <c r="Y330" s="32">
        <f>INDEX('Mapping water'!$D$5:$U$352,MATCH($B330,'Mapping water'!$B$5:$B$352,0),MATCH(Y$3,'Mapping water'!$D$4:$U$4,0))*$D330</f>
        <v>0</v>
      </c>
    </row>
    <row r="331" spans="1:25" x14ac:dyDescent="0.45">
      <c r="A331" s="10" t="s">
        <v>74</v>
      </c>
      <c r="B331" s="10" t="s">
        <v>75</v>
      </c>
      <c r="C331" s="10" t="s">
        <v>76</v>
      </c>
      <c r="D331" s="32">
        <f>INDEX('ONS data MYE 5'!$K$6:$K$445, MATCH($B331,'ONS data MYE 5'!$B$6:$B$445,0))</f>
        <v>160019</v>
      </c>
      <c r="E331" s="32">
        <f>INDEX('ONS data MYE 5'!$L$6:$L$445, MATCH($B331,'ONS data MYE 5'!$B$6:$B$445,0))</f>
        <v>834</v>
      </c>
      <c r="F331" s="32">
        <f t="shared" si="10"/>
        <v>6.7262334023587469</v>
      </c>
      <c r="G331" s="32">
        <f t="shared" si="11"/>
        <v>45.242215783006522</v>
      </c>
      <c r="H331" s="32">
        <f>INDEX('Mapping water'!$D$5:$U$352,MATCH($B331,'Mapping water'!$B$5:$B$352,0),MATCH(H$3,'Mapping water'!$D$4:$U$4,0))*$D331</f>
        <v>160019</v>
      </c>
      <c r="I331" s="32">
        <f>INDEX('Mapping water'!$D$5:$U$352,MATCH($B331,'Mapping water'!$B$5:$B$352,0),MATCH(I$3,'Mapping water'!$D$4:$U$4,0))*$D331</f>
        <v>0</v>
      </c>
      <c r="J331" s="32">
        <f>INDEX('Mapping water'!$D$5:$U$352,MATCH($B331,'Mapping water'!$B$5:$B$352,0),MATCH(J$3,'Mapping water'!$D$4:$U$4,0))*$D331</f>
        <v>0</v>
      </c>
      <c r="K331" s="32">
        <f>INDEX('Mapping water'!$D$5:$U$352,MATCH($B331,'Mapping water'!$B$5:$B$352,0),MATCH(K$3,'Mapping water'!$D$4:$U$4,0))*$D331</f>
        <v>0</v>
      </c>
      <c r="L331" s="32">
        <f>INDEX('Mapping water'!$D$5:$U$352,MATCH($B331,'Mapping water'!$B$5:$B$352,0),MATCH(L$3,'Mapping water'!$D$4:$U$4,0))*$D331</f>
        <v>0</v>
      </c>
      <c r="M331" s="32">
        <f>INDEX('Mapping water'!$D$5:$U$352,MATCH($B331,'Mapping water'!$B$5:$B$352,0),MATCH(M$3,'Mapping water'!$D$4:$U$4,0))*$D331</f>
        <v>0</v>
      </c>
      <c r="N331" s="32">
        <f>INDEX('Mapping water'!$D$5:$U$352,MATCH($B331,'Mapping water'!$B$5:$B$352,0),MATCH(N$3,'Mapping water'!$D$4:$U$4,0))*$D331</f>
        <v>0</v>
      </c>
      <c r="O331" s="32">
        <f>INDEX('Mapping water'!$D$5:$U$352,MATCH($B331,'Mapping water'!$B$5:$B$352,0),MATCH(O$3,'Mapping water'!$D$4:$U$4,0))*$D331</f>
        <v>0</v>
      </c>
      <c r="P331" s="32">
        <f>INDEX('Mapping water'!$D$5:$U$352,MATCH($B331,'Mapping water'!$B$5:$B$352,0),MATCH(P$3,'Mapping water'!$D$4:$U$4,0))*$D331</f>
        <v>0</v>
      </c>
      <c r="Q331" s="32">
        <f>INDEX('Mapping water'!$D$5:$U$352,MATCH($B331,'Mapping water'!$B$5:$B$352,0),MATCH(Q$3,'Mapping water'!$D$4:$U$4,0))*$D331</f>
        <v>0</v>
      </c>
      <c r="R331" s="32">
        <f>INDEX('Mapping water'!$D$5:$U$352,MATCH($B331,'Mapping water'!$B$5:$B$352,0),MATCH(R$3,'Mapping water'!$D$4:$U$4,0))*$D331</f>
        <v>0</v>
      </c>
      <c r="S331" s="32">
        <f>INDEX('Mapping water'!$D$5:$U$352,MATCH($B331,'Mapping water'!$B$5:$B$352,0),MATCH(S$3,'Mapping water'!$D$4:$U$4,0))*$D331</f>
        <v>0</v>
      </c>
      <c r="T331" s="32">
        <f>INDEX('Mapping water'!$D$5:$U$352,MATCH($B331,'Mapping water'!$B$5:$B$352,0),MATCH(T$3,'Mapping water'!$D$4:$U$4,0))*$D331</f>
        <v>0</v>
      </c>
      <c r="U331" s="32">
        <f>INDEX('Mapping water'!$D$5:$U$352,MATCH($B331,'Mapping water'!$B$5:$B$352,0),MATCH(U$3,'Mapping water'!$D$4:$U$4,0))*$D331</f>
        <v>0</v>
      </c>
      <c r="V331" s="32">
        <f>INDEX('Mapping water'!$D$5:$U$352,MATCH($B331,'Mapping water'!$B$5:$B$352,0),MATCH(V$3,'Mapping water'!$D$4:$U$4,0))*$D331</f>
        <v>0</v>
      </c>
      <c r="W331" s="32">
        <f>INDEX('Mapping water'!$D$5:$U$352,MATCH($B331,'Mapping water'!$B$5:$B$352,0),MATCH(W$3,'Mapping water'!$D$4:$U$4,0))*$D331</f>
        <v>0</v>
      </c>
      <c r="X331" s="32">
        <f>INDEX('Mapping water'!$D$5:$U$352,MATCH($B331,'Mapping water'!$B$5:$B$352,0),MATCH(X$3,'Mapping water'!$D$4:$U$4,0))*$D331</f>
        <v>0</v>
      </c>
      <c r="Y331" s="32">
        <f>INDEX('Mapping water'!$D$5:$U$352,MATCH($B331,'Mapping water'!$B$5:$B$352,0),MATCH(Y$3,'Mapping water'!$D$4:$U$4,0))*$D331</f>
        <v>0</v>
      </c>
    </row>
    <row r="332" spans="1:25" x14ac:dyDescent="0.45">
      <c r="A332" s="10" t="s">
        <v>77</v>
      </c>
      <c r="B332" s="10" t="s">
        <v>78</v>
      </c>
      <c r="C332" s="10" t="s">
        <v>76</v>
      </c>
      <c r="D332" s="32">
        <f>INDEX('ONS data MYE 5'!$K$6:$K$445, MATCH($B332,'ONS data MYE 5'!$B$6:$B$445,0))</f>
        <v>169213</v>
      </c>
      <c r="E332" s="32">
        <f>INDEX('ONS data MYE 5'!$L$6:$L$445, MATCH($B332,'ONS data MYE 5'!$B$6:$B$445,0))</f>
        <v>200</v>
      </c>
      <c r="F332" s="32">
        <f t="shared" si="10"/>
        <v>5.2983173665480363</v>
      </c>
      <c r="G332" s="32">
        <f t="shared" si="11"/>
        <v>28.072166916664518</v>
      </c>
      <c r="H332" s="32">
        <f>INDEX('Mapping water'!$D$5:$U$352,MATCH($B332,'Mapping water'!$B$5:$B$352,0),MATCH(H$3,'Mapping water'!$D$4:$U$4,0))*$D332</f>
        <v>169213</v>
      </c>
      <c r="I332" s="32">
        <f>INDEX('Mapping water'!$D$5:$U$352,MATCH($B332,'Mapping water'!$B$5:$B$352,0),MATCH(I$3,'Mapping water'!$D$4:$U$4,0))*$D332</f>
        <v>0</v>
      </c>
      <c r="J332" s="32">
        <f>INDEX('Mapping water'!$D$5:$U$352,MATCH($B332,'Mapping water'!$B$5:$B$352,0),MATCH(J$3,'Mapping water'!$D$4:$U$4,0))*$D332</f>
        <v>0</v>
      </c>
      <c r="K332" s="32">
        <f>INDEX('Mapping water'!$D$5:$U$352,MATCH($B332,'Mapping water'!$B$5:$B$352,0),MATCH(K$3,'Mapping water'!$D$4:$U$4,0))*$D332</f>
        <v>0</v>
      </c>
      <c r="L332" s="32">
        <f>INDEX('Mapping water'!$D$5:$U$352,MATCH($B332,'Mapping water'!$B$5:$B$352,0),MATCH(L$3,'Mapping water'!$D$4:$U$4,0))*$D332</f>
        <v>0</v>
      </c>
      <c r="M332" s="32">
        <f>INDEX('Mapping water'!$D$5:$U$352,MATCH($B332,'Mapping water'!$B$5:$B$352,0),MATCH(M$3,'Mapping water'!$D$4:$U$4,0))*$D332</f>
        <v>0</v>
      </c>
      <c r="N332" s="32">
        <f>INDEX('Mapping water'!$D$5:$U$352,MATCH($B332,'Mapping water'!$B$5:$B$352,0),MATCH(N$3,'Mapping water'!$D$4:$U$4,0))*$D332</f>
        <v>0</v>
      </c>
      <c r="O332" s="32">
        <f>INDEX('Mapping water'!$D$5:$U$352,MATCH($B332,'Mapping water'!$B$5:$B$352,0),MATCH(O$3,'Mapping water'!$D$4:$U$4,0))*$D332</f>
        <v>0</v>
      </c>
      <c r="P332" s="32">
        <f>INDEX('Mapping water'!$D$5:$U$352,MATCH($B332,'Mapping water'!$B$5:$B$352,0),MATCH(P$3,'Mapping water'!$D$4:$U$4,0))*$D332</f>
        <v>0</v>
      </c>
      <c r="Q332" s="32">
        <f>INDEX('Mapping water'!$D$5:$U$352,MATCH($B332,'Mapping water'!$B$5:$B$352,0),MATCH(Q$3,'Mapping water'!$D$4:$U$4,0))*$D332</f>
        <v>0</v>
      </c>
      <c r="R332" s="32">
        <f>INDEX('Mapping water'!$D$5:$U$352,MATCH($B332,'Mapping water'!$B$5:$B$352,0),MATCH(R$3,'Mapping water'!$D$4:$U$4,0))*$D332</f>
        <v>0</v>
      </c>
      <c r="S332" s="32">
        <f>INDEX('Mapping water'!$D$5:$U$352,MATCH($B332,'Mapping water'!$B$5:$B$352,0),MATCH(S$3,'Mapping water'!$D$4:$U$4,0))*$D332</f>
        <v>0</v>
      </c>
      <c r="T332" s="32">
        <f>INDEX('Mapping water'!$D$5:$U$352,MATCH($B332,'Mapping water'!$B$5:$B$352,0),MATCH(T$3,'Mapping water'!$D$4:$U$4,0))*$D332</f>
        <v>0</v>
      </c>
      <c r="U332" s="32">
        <f>INDEX('Mapping water'!$D$5:$U$352,MATCH($B332,'Mapping water'!$B$5:$B$352,0),MATCH(U$3,'Mapping water'!$D$4:$U$4,0))*$D332</f>
        <v>0</v>
      </c>
      <c r="V332" s="32">
        <f>INDEX('Mapping water'!$D$5:$U$352,MATCH($B332,'Mapping water'!$B$5:$B$352,0),MATCH(V$3,'Mapping water'!$D$4:$U$4,0))*$D332</f>
        <v>0</v>
      </c>
      <c r="W332" s="32">
        <f>INDEX('Mapping water'!$D$5:$U$352,MATCH($B332,'Mapping water'!$B$5:$B$352,0),MATCH(W$3,'Mapping water'!$D$4:$U$4,0))*$D332</f>
        <v>0</v>
      </c>
      <c r="X332" s="32">
        <f>INDEX('Mapping water'!$D$5:$U$352,MATCH($B332,'Mapping water'!$B$5:$B$352,0),MATCH(X$3,'Mapping water'!$D$4:$U$4,0))*$D332</f>
        <v>0</v>
      </c>
      <c r="Y332" s="32">
        <f>INDEX('Mapping water'!$D$5:$U$352,MATCH($B332,'Mapping water'!$B$5:$B$352,0),MATCH(Y$3,'Mapping water'!$D$4:$U$4,0))*$D332</f>
        <v>0</v>
      </c>
    </row>
    <row r="333" spans="1:25" x14ac:dyDescent="0.45">
      <c r="A333" s="10" t="s">
        <v>663</v>
      </c>
      <c r="B333" s="10" t="s">
        <v>664</v>
      </c>
      <c r="C333" s="10" t="s">
        <v>76</v>
      </c>
      <c r="D333" s="32">
        <f>INDEX('ONS data MYE 5'!$K$6:$K$445, MATCH($B333,'ONS data MYE 5'!$B$6:$B$445,0))</f>
        <v>257414</v>
      </c>
      <c r="E333" s="32">
        <f>INDEX('ONS data MYE 5'!$L$6:$L$445, MATCH($B333,'ONS data MYE 5'!$B$6:$B$445,0))</f>
        <v>3603</v>
      </c>
      <c r="F333" s="32">
        <f t="shared" si="10"/>
        <v>8.1895221107480936</v>
      </c>
      <c r="G333" s="32">
        <f t="shared" si="11"/>
        <v>67.068272402431916</v>
      </c>
      <c r="H333" s="32">
        <f>INDEX('Mapping water'!$D$5:$U$352,MATCH($B333,'Mapping water'!$B$5:$B$352,0),MATCH(H$3,'Mapping water'!$D$4:$U$4,0))*$D333</f>
        <v>0</v>
      </c>
      <c r="I333" s="32">
        <f>INDEX('Mapping water'!$D$5:$U$352,MATCH($B333,'Mapping water'!$B$5:$B$352,0),MATCH(I$3,'Mapping water'!$D$4:$U$4,0))*$D333</f>
        <v>0</v>
      </c>
      <c r="J333" s="32">
        <f>INDEX('Mapping water'!$D$5:$U$352,MATCH($B333,'Mapping water'!$B$5:$B$352,0),MATCH(J$3,'Mapping water'!$D$4:$U$4,0))*$D333</f>
        <v>0</v>
      </c>
      <c r="K333" s="32">
        <f>INDEX('Mapping water'!$D$5:$U$352,MATCH($B333,'Mapping water'!$B$5:$B$352,0),MATCH(K$3,'Mapping water'!$D$4:$U$4,0))*$D333</f>
        <v>0</v>
      </c>
      <c r="L333" s="32">
        <f>INDEX('Mapping water'!$D$5:$U$352,MATCH($B333,'Mapping water'!$B$5:$B$352,0),MATCH(L$3,'Mapping water'!$D$4:$U$4,0))*$D333</f>
        <v>0</v>
      </c>
      <c r="M333" s="32">
        <f>INDEX('Mapping water'!$D$5:$U$352,MATCH($B333,'Mapping water'!$B$5:$B$352,0),MATCH(M$3,'Mapping water'!$D$4:$U$4,0))*$D333</f>
        <v>0</v>
      </c>
      <c r="N333" s="32">
        <f>INDEX('Mapping water'!$D$5:$U$352,MATCH($B333,'Mapping water'!$B$5:$B$352,0),MATCH(N$3,'Mapping water'!$D$4:$U$4,0))*$D333</f>
        <v>0</v>
      </c>
      <c r="O333" s="32">
        <f>INDEX('Mapping water'!$D$5:$U$352,MATCH($B333,'Mapping water'!$B$5:$B$352,0),MATCH(O$3,'Mapping water'!$D$4:$U$4,0))*$D333</f>
        <v>0</v>
      </c>
      <c r="P333" s="32">
        <f>INDEX('Mapping water'!$D$5:$U$352,MATCH($B333,'Mapping water'!$B$5:$B$352,0),MATCH(P$3,'Mapping water'!$D$4:$U$4,0))*$D333</f>
        <v>0</v>
      </c>
      <c r="Q333" s="32">
        <f>INDEX('Mapping water'!$D$5:$U$352,MATCH($B333,'Mapping water'!$B$5:$B$352,0),MATCH(Q$3,'Mapping water'!$D$4:$U$4,0))*$D333</f>
        <v>257414</v>
      </c>
      <c r="R333" s="32">
        <f>INDEX('Mapping water'!$D$5:$U$352,MATCH($B333,'Mapping water'!$B$5:$B$352,0),MATCH(R$3,'Mapping water'!$D$4:$U$4,0))*$D333</f>
        <v>0</v>
      </c>
      <c r="S333" s="32">
        <f>INDEX('Mapping water'!$D$5:$U$352,MATCH($B333,'Mapping water'!$B$5:$B$352,0),MATCH(S$3,'Mapping water'!$D$4:$U$4,0))*$D333</f>
        <v>0</v>
      </c>
      <c r="T333" s="32">
        <f>INDEX('Mapping water'!$D$5:$U$352,MATCH($B333,'Mapping water'!$B$5:$B$352,0),MATCH(T$3,'Mapping water'!$D$4:$U$4,0))*$D333</f>
        <v>0</v>
      </c>
      <c r="U333" s="32">
        <f>INDEX('Mapping water'!$D$5:$U$352,MATCH($B333,'Mapping water'!$B$5:$B$352,0),MATCH(U$3,'Mapping water'!$D$4:$U$4,0))*$D333</f>
        <v>0</v>
      </c>
      <c r="V333" s="32">
        <f>INDEX('Mapping water'!$D$5:$U$352,MATCH($B333,'Mapping water'!$B$5:$B$352,0),MATCH(V$3,'Mapping water'!$D$4:$U$4,0))*$D333</f>
        <v>0</v>
      </c>
      <c r="W333" s="32">
        <f>INDEX('Mapping water'!$D$5:$U$352,MATCH($B333,'Mapping water'!$B$5:$B$352,0),MATCH(W$3,'Mapping water'!$D$4:$U$4,0))*$D333</f>
        <v>0</v>
      </c>
      <c r="X333" s="32">
        <f>INDEX('Mapping water'!$D$5:$U$352,MATCH($B333,'Mapping water'!$B$5:$B$352,0),MATCH(X$3,'Mapping water'!$D$4:$U$4,0))*$D333</f>
        <v>0</v>
      </c>
      <c r="Y333" s="32">
        <f>INDEX('Mapping water'!$D$5:$U$352,MATCH($B333,'Mapping water'!$B$5:$B$352,0),MATCH(Y$3,'Mapping water'!$D$4:$U$4,0))*$D333</f>
        <v>0</v>
      </c>
    </row>
    <row r="334" spans="1:25" x14ac:dyDescent="0.45">
      <c r="A334" s="10" t="s">
        <v>665</v>
      </c>
      <c r="B334" s="10" t="s">
        <v>666</v>
      </c>
      <c r="C334" s="10" t="s">
        <v>76</v>
      </c>
      <c r="D334" s="32">
        <f>INDEX('ONS data MYE 5'!$K$6:$K$445, MATCH($B334,'ONS data MYE 5'!$B$6:$B$445,0))</f>
        <v>337242</v>
      </c>
      <c r="E334" s="32">
        <f>INDEX('ONS data MYE 5'!$L$6:$L$445, MATCH($B334,'ONS data MYE 5'!$B$6:$B$445,0))</f>
        <v>140</v>
      </c>
      <c r="F334" s="32">
        <f t="shared" si="10"/>
        <v>4.9416424226093039</v>
      </c>
      <c r="G334" s="32">
        <f t="shared" si="11"/>
        <v>24.419829832931949</v>
      </c>
      <c r="H334" s="32">
        <f>INDEX('Mapping water'!$D$5:$U$352,MATCH($B334,'Mapping water'!$B$5:$B$352,0),MATCH(H$3,'Mapping water'!$D$4:$U$4,0))*$D334</f>
        <v>0</v>
      </c>
      <c r="I334" s="32">
        <f>INDEX('Mapping water'!$D$5:$U$352,MATCH($B334,'Mapping water'!$B$5:$B$352,0),MATCH(I$3,'Mapping water'!$D$4:$U$4,0))*$D334</f>
        <v>0</v>
      </c>
      <c r="J334" s="32">
        <f>INDEX('Mapping water'!$D$5:$U$352,MATCH($B334,'Mapping water'!$B$5:$B$352,0),MATCH(J$3,'Mapping water'!$D$4:$U$4,0))*$D334</f>
        <v>0</v>
      </c>
      <c r="K334" s="32">
        <f>INDEX('Mapping water'!$D$5:$U$352,MATCH($B334,'Mapping water'!$B$5:$B$352,0),MATCH(K$3,'Mapping water'!$D$4:$U$4,0))*$D334</f>
        <v>0</v>
      </c>
      <c r="L334" s="32">
        <f>INDEX('Mapping water'!$D$5:$U$352,MATCH($B334,'Mapping water'!$B$5:$B$352,0),MATCH(L$3,'Mapping water'!$D$4:$U$4,0))*$D334</f>
        <v>0</v>
      </c>
      <c r="M334" s="32">
        <f>INDEX('Mapping water'!$D$5:$U$352,MATCH($B334,'Mapping water'!$B$5:$B$352,0),MATCH(M$3,'Mapping water'!$D$4:$U$4,0))*$D334</f>
        <v>0</v>
      </c>
      <c r="N334" s="32">
        <f>INDEX('Mapping water'!$D$5:$U$352,MATCH($B334,'Mapping water'!$B$5:$B$352,0),MATCH(N$3,'Mapping water'!$D$4:$U$4,0))*$D334</f>
        <v>0</v>
      </c>
      <c r="O334" s="32">
        <f>INDEX('Mapping water'!$D$5:$U$352,MATCH($B334,'Mapping water'!$B$5:$B$352,0),MATCH(O$3,'Mapping water'!$D$4:$U$4,0))*$D334</f>
        <v>0</v>
      </c>
      <c r="P334" s="32">
        <f>INDEX('Mapping water'!$D$5:$U$352,MATCH($B334,'Mapping water'!$B$5:$B$352,0),MATCH(P$3,'Mapping water'!$D$4:$U$4,0))*$D334</f>
        <v>0</v>
      </c>
      <c r="Q334" s="32">
        <f>INDEX('Mapping water'!$D$5:$U$352,MATCH($B334,'Mapping water'!$B$5:$B$352,0),MATCH(Q$3,'Mapping water'!$D$4:$U$4,0))*$D334</f>
        <v>337242</v>
      </c>
      <c r="R334" s="32">
        <f>INDEX('Mapping water'!$D$5:$U$352,MATCH($B334,'Mapping water'!$B$5:$B$352,0),MATCH(R$3,'Mapping water'!$D$4:$U$4,0))*$D334</f>
        <v>0</v>
      </c>
      <c r="S334" s="32">
        <f>INDEX('Mapping water'!$D$5:$U$352,MATCH($B334,'Mapping water'!$B$5:$B$352,0),MATCH(S$3,'Mapping water'!$D$4:$U$4,0))*$D334</f>
        <v>0</v>
      </c>
      <c r="T334" s="32">
        <f>INDEX('Mapping water'!$D$5:$U$352,MATCH($B334,'Mapping water'!$B$5:$B$352,0),MATCH(T$3,'Mapping water'!$D$4:$U$4,0))*$D334</f>
        <v>0</v>
      </c>
      <c r="U334" s="32">
        <f>INDEX('Mapping water'!$D$5:$U$352,MATCH($B334,'Mapping water'!$B$5:$B$352,0),MATCH(U$3,'Mapping water'!$D$4:$U$4,0))*$D334</f>
        <v>0</v>
      </c>
      <c r="V334" s="32">
        <f>INDEX('Mapping water'!$D$5:$U$352,MATCH($B334,'Mapping water'!$B$5:$B$352,0),MATCH(V$3,'Mapping water'!$D$4:$U$4,0))*$D334</f>
        <v>0</v>
      </c>
      <c r="W334" s="32">
        <f>INDEX('Mapping water'!$D$5:$U$352,MATCH($B334,'Mapping water'!$B$5:$B$352,0),MATCH(W$3,'Mapping water'!$D$4:$U$4,0))*$D334</f>
        <v>0</v>
      </c>
      <c r="X334" s="32">
        <f>INDEX('Mapping water'!$D$5:$U$352,MATCH($B334,'Mapping water'!$B$5:$B$352,0),MATCH(X$3,'Mapping water'!$D$4:$U$4,0))*$D334</f>
        <v>0</v>
      </c>
      <c r="Y334" s="32">
        <f>INDEX('Mapping water'!$D$5:$U$352,MATCH($B334,'Mapping water'!$B$5:$B$352,0),MATCH(Y$3,'Mapping water'!$D$4:$U$4,0))*$D334</f>
        <v>0</v>
      </c>
    </row>
    <row r="335" spans="1:25" x14ac:dyDescent="0.45">
      <c r="A335" s="10" t="s">
        <v>667</v>
      </c>
      <c r="B335" s="10" t="s">
        <v>668</v>
      </c>
      <c r="C335" s="10" t="s">
        <v>76</v>
      </c>
      <c r="D335" s="32">
        <f>INDEX('ONS data MYE 5'!$K$6:$K$445, MATCH($B335,'ONS data MYE 5'!$B$6:$B$445,0))</f>
        <v>203654</v>
      </c>
      <c r="E335" s="32">
        <f>INDEX('ONS data MYE 5'!$L$6:$L$445, MATCH($B335,'ONS data MYE 5'!$B$6:$B$445,0))</f>
        <v>749</v>
      </c>
      <c r="F335" s="32">
        <f t="shared" si="10"/>
        <v>6.6187389835172192</v>
      </c>
      <c r="G335" s="32">
        <f t="shared" si="11"/>
        <v>43.807705731930554</v>
      </c>
      <c r="H335" s="32">
        <f>INDEX('Mapping water'!$D$5:$U$352,MATCH($B335,'Mapping water'!$B$5:$B$352,0),MATCH(H$3,'Mapping water'!$D$4:$U$4,0))*$D335</f>
        <v>0</v>
      </c>
      <c r="I335" s="32">
        <f>INDEX('Mapping water'!$D$5:$U$352,MATCH($B335,'Mapping water'!$B$5:$B$352,0),MATCH(I$3,'Mapping water'!$D$4:$U$4,0))*$D335</f>
        <v>0</v>
      </c>
      <c r="J335" s="32">
        <f>INDEX('Mapping water'!$D$5:$U$352,MATCH($B335,'Mapping water'!$B$5:$B$352,0),MATCH(J$3,'Mapping water'!$D$4:$U$4,0))*$D335</f>
        <v>0</v>
      </c>
      <c r="K335" s="32">
        <f>INDEX('Mapping water'!$D$5:$U$352,MATCH($B335,'Mapping water'!$B$5:$B$352,0),MATCH(K$3,'Mapping water'!$D$4:$U$4,0))*$D335</f>
        <v>0</v>
      </c>
      <c r="L335" s="32">
        <f>INDEX('Mapping water'!$D$5:$U$352,MATCH($B335,'Mapping water'!$B$5:$B$352,0),MATCH(L$3,'Mapping water'!$D$4:$U$4,0))*$D335</f>
        <v>0</v>
      </c>
      <c r="M335" s="32">
        <f>INDEX('Mapping water'!$D$5:$U$352,MATCH($B335,'Mapping water'!$B$5:$B$352,0),MATCH(M$3,'Mapping water'!$D$4:$U$4,0))*$D335</f>
        <v>0</v>
      </c>
      <c r="N335" s="32">
        <f>INDEX('Mapping water'!$D$5:$U$352,MATCH($B335,'Mapping water'!$B$5:$B$352,0),MATCH(N$3,'Mapping water'!$D$4:$U$4,0))*$D335</f>
        <v>0</v>
      </c>
      <c r="O335" s="32">
        <f>INDEX('Mapping water'!$D$5:$U$352,MATCH($B335,'Mapping water'!$B$5:$B$352,0),MATCH(O$3,'Mapping water'!$D$4:$U$4,0))*$D335</f>
        <v>0</v>
      </c>
      <c r="P335" s="32">
        <f>INDEX('Mapping water'!$D$5:$U$352,MATCH($B335,'Mapping water'!$B$5:$B$352,0),MATCH(P$3,'Mapping water'!$D$4:$U$4,0))*$D335</f>
        <v>0</v>
      </c>
      <c r="Q335" s="32">
        <f>INDEX('Mapping water'!$D$5:$U$352,MATCH($B335,'Mapping water'!$B$5:$B$352,0),MATCH(Q$3,'Mapping water'!$D$4:$U$4,0))*$D335</f>
        <v>203654</v>
      </c>
      <c r="R335" s="32">
        <f>INDEX('Mapping water'!$D$5:$U$352,MATCH($B335,'Mapping water'!$B$5:$B$352,0),MATCH(R$3,'Mapping water'!$D$4:$U$4,0))*$D335</f>
        <v>0</v>
      </c>
      <c r="S335" s="32">
        <f>INDEX('Mapping water'!$D$5:$U$352,MATCH($B335,'Mapping water'!$B$5:$B$352,0),MATCH(S$3,'Mapping water'!$D$4:$U$4,0))*$D335</f>
        <v>0</v>
      </c>
      <c r="T335" s="32">
        <f>INDEX('Mapping water'!$D$5:$U$352,MATCH($B335,'Mapping water'!$B$5:$B$352,0),MATCH(T$3,'Mapping water'!$D$4:$U$4,0))*$D335</f>
        <v>0</v>
      </c>
      <c r="U335" s="32">
        <f>INDEX('Mapping water'!$D$5:$U$352,MATCH($B335,'Mapping water'!$B$5:$B$352,0),MATCH(U$3,'Mapping water'!$D$4:$U$4,0))*$D335</f>
        <v>0</v>
      </c>
      <c r="V335" s="32">
        <f>INDEX('Mapping water'!$D$5:$U$352,MATCH($B335,'Mapping water'!$B$5:$B$352,0),MATCH(V$3,'Mapping water'!$D$4:$U$4,0))*$D335</f>
        <v>0</v>
      </c>
      <c r="W335" s="32">
        <f>INDEX('Mapping water'!$D$5:$U$352,MATCH($B335,'Mapping water'!$B$5:$B$352,0),MATCH(W$3,'Mapping water'!$D$4:$U$4,0))*$D335</f>
        <v>0</v>
      </c>
      <c r="X335" s="32">
        <f>INDEX('Mapping water'!$D$5:$U$352,MATCH($B335,'Mapping water'!$B$5:$B$352,0),MATCH(X$3,'Mapping water'!$D$4:$U$4,0))*$D335</f>
        <v>0</v>
      </c>
      <c r="Y335" s="32">
        <f>INDEX('Mapping water'!$D$5:$U$352,MATCH($B335,'Mapping water'!$B$5:$B$352,0),MATCH(Y$3,'Mapping water'!$D$4:$U$4,0))*$D335</f>
        <v>0</v>
      </c>
    </row>
    <row r="336" spans="1:25" x14ac:dyDescent="0.45">
      <c r="A336" s="10" t="s">
        <v>675</v>
      </c>
      <c r="B336" s="10" t="s">
        <v>676</v>
      </c>
      <c r="C336" s="10" t="s">
        <v>76</v>
      </c>
      <c r="D336" s="32">
        <f>INDEX('ONS data MYE 5'!$K$6:$K$445, MATCH($B336,'ONS data MYE 5'!$B$6:$B$445,0))</f>
        <v>55750</v>
      </c>
      <c r="E336" s="32">
        <f>INDEX('ONS data MYE 5'!$L$6:$L$445, MATCH($B336,'ONS data MYE 5'!$B$6:$B$445,0))</f>
        <v>47</v>
      </c>
      <c r="F336" s="32">
        <f t="shared" si="10"/>
        <v>3.8501476017100584</v>
      </c>
      <c r="G336" s="32">
        <f t="shared" si="11"/>
        <v>14.823636554953715</v>
      </c>
      <c r="H336" s="32">
        <f>INDEX('Mapping water'!$D$5:$U$352,MATCH($B336,'Mapping water'!$B$5:$B$352,0),MATCH(H$3,'Mapping water'!$D$4:$U$4,0))*$D336</f>
        <v>0</v>
      </c>
      <c r="I336" s="32">
        <f>INDEX('Mapping water'!$D$5:$U$352,MATCH($B336,'Mapping water'!$B$5:$B$352,0),MATCH(I$3,'Mapping water'!$D$4:$U$4,0))*$D336</f>
        <v>0</v>
      </c>
      <c r="J336" s="32">
        <f>INDEX('Mapping water'!$D$5:$U$352,MATCH($B336,'Mapping water'!$B$5:$B$352,0),MATCH(J$3,'Mapping water'!$D$4:$U$4,0))*$D336</f>
        <v>0</v>
      </c>
      <c r="K336" s="32">
        <f>INDEX('Mapping water'!$D$5:$U$352,MATCH($B336,'Mapping water'!$B$5:$B$352,0),MATCH(K$3,'Mapping water'!$D$4:$U$4,0))*$D336</f>
        <v>0</v>
      </c>
      <c r="L336" s="32">
        <f>INDEX('Mapping water'!$D$5:$U$352,MATCH($B336,'Mapping water'!$B$5:$B$352,0),MATCH(L$3,'Mapping water'!$D$4:$U$4,0))*$D336</f>
        <v>0</v>
      </c>
      <c r="M336" s="32">
        <f>INDEX('Mapping water'!$D$5:$U$352,MATCH($B336,'Mapping water'!$B$5:$B$352,0),MATCH(M$3,'Mapping water'!$D$4:$U$4,0))*$D336</f>
        <v>0</v>
      </c>
      <c r="N336" s="32">
        <f>INDEX('Mapping water'!$D$5:$U$352,MATCH($B336,'Mapping water'!$B$5:$B$352,0),MATCH(N$3,'Mapping water'!$D$4:$U$4,0))*$D336</f>
        <v>0</v>
      </c>
      <c r="O336" s="32">
        <f>INDEX('Mapping water'!$D$5:$U$352,MATCH($B336,'Mapping water'!$B$5:$B$352,0),MATCH(O$3,'Mapping water'!$D$4:$U$4,0))*$D336</f>
        <v>0</v>
      </c>
      <c r="P336" s="32">
        <f>INDEX('Mapping water'!$D$5:$U$352,MATCH($B336,'Mapping water'!$B$5:$B$352,0),MATCH(P$3,'Mapping water'!$D$4:$U$4,0))*$D336</f>
        <v>0</v>
      </c>
      <c r="Q336" s="32">
        <f>INDEX('Mapping water'!$D$5:$U$352,MATCH($B336,'Mapping water'!$B$5:$B$352,0),MATCH(Q$3,'Mapping water'!$D$4:$U$4,0))*$D336</f>
        <v>55750</v>
      </c>
      <c r="R336" s="32">
        <f>INDEX('Mapping water'!$D$5:$U$352,MATCH($B336,'Mapping water'!$B$5:$B$352,0),MATCH(R$3,'Mapping water'!$D$4:$U$4,0))*$D336</f>
        <v>0</v>
      </c>
      <c r="S336" s="32">
        <f>INDEX('Mapping water'!$D$5:$U$352,MATCH($B336,'Mapping water'!$B$5:$B$352,0),MATCH(S$3,'Mapping water'!$D$4:$U$4,0))*$D336</f>
        <v>0</v>
      </c>
      <c r="T336" s="32">
        <f>INDEX('Mapping water'!$D$5:$U$352,MATCH($B336,'Mapping water'!$B$5:$B$352,0),MATCH(T$3,'Mapping water'!$D$4:$U$4,0))*$D336</f>
        <v>0</v>
      </c>
      <c r="U336" s="32">
        <f>INDEX('Mapping water'!$D$5:$U$352,MATCH($B336,'Mapping water'!$B$5:$B$352,0),MATCH(U$3,'Mapping water'!$D$4:$U$4,0))*$D336</f>
        <v>0</v>
      </c>
      <c r="V336" s="32">
        <f>INDEX('Mapping water'!$D$5:$U$352,MATCH($B336,'Mapping water'!$B$5:$B$352,0),MATCH(V$3,'Mapping water'!$D$4:$U$4,0))*$D336</f>
        <v>0</v>
      </c>
      <c r="W336" s="32">
        <f>INDEX('Mapping water'!$D$5:$U$352,MATCH($B336,'Mapping water'!$B$5:$B$352,0),MATCH(W$3,'Mapping water'!$D$4:$U$4,0))*$D336</f>
        <v>0</v>
      </c>
      <c r="X336" s="32">
        <f>INDEX('Mapping water'!$D$5:$U$352,MATCH($B336,'Mapping water'!$B$5:$B$352,0),MATCH(X$3,'Mapping water'!$D$4:$U$4,0))*$D336</f>
        <v>0</v>
      </c>
      <c r="Y336" s="32">
        <f>INDEX('Mapping water'!$D$5:$U$352,MATCH($B336,'Mapping water'!$B$5:$B$352,0),MATCH(Y$3,'Mapping water'!$D$4:$U$4,0))*$D336</f>
        <v>0</v>
      </c>
    </row>
    <row r="337" spans="1:25" x14ac:dyDescent="0.45">
      <c r="A337" s="10" t="s">
        <v>677</v>
      </c>
      <c r="B337" s="10" t="s">
        <v>678</v>
      </c>
      <c r="C337" s="10" t="s">
        <v>76</v>
      </c>
      <c r="D337" s="32">
        <f>INDEX('ONS data MYE 5'!$K$6:$K$445, MATCH($B337,'ONS data MYE 5'!$B$6:$B$445,0))</f>
        <v>89915</v>
      </c>
      <c r="E337" s="32">
        <f>INDEX('ONS data MYE 5'!$L$6:$L$445, MATCH($B337,'ONS data MYE 5'!$B$6:$B$445,0))</f>
        <v>69</v>
      </c>
      <c r="F337" s="32">
        <f t="shared" si="10"/>
        <v>4.2341065045972597</v>
      </c>
      <c r="G337" s="32">
        <f t="shared" si="11"/>
        <v>17.927657892272823</v>
      </c>
      <c r="H337" s="32">
        <f>INDEX('Mapping water'!$D$5:$U$352,MATCH($B337,'Mapping water'!$B$5:$B$352,0),MATCH(H$3,'Mapping water'!$D$4:$U$4,0))*$D337</f>
        <v>0</v>
      </c>
      <c r="I337" s="32">
        <f>INDEX('Mapping water'!$D$5:$U$352,MATCH($B337,'Mapping water'!$B$5:$B$352,0),MATCH(I$3,'Mapping water'!$D$4:$U$4,0))*$D337</f>
        <v>15285.550000000001</v>
      </c>
      <c r="J337" s="32">
        <f>INDEX('Mapping water'!$D$5:$U$352,MATCH($B337,'Mapping water'!$B$5:$B$352,0),MATCH(J$3,'Mapping water'!$D$4:$U$4,0))*$D337</f>
        <v>0</v>
      </c>
      <c r="K337" s="32">
        <f>INDEX('Mapping water'!$D$5:$U$352,MATCH($B337,'Mapping water'!$B$5:$B$352,0),MATCH(K$3,'Mapping water'!$D$4:$U$4,0))*$D337</f>
        <v>0</v>
      </c>
      <c r="L337" s="32">
        <f>INDEX('Mapping water'!$D$5:$U$352,MATCH($B337,'Mapping water'!$B$5:$B$352,0),MATCH(L$3,'Mapping water'!$D$4:$U$4,0))*$D337</f>
        <v>0</v>
      </c>
      <c r="M337" s="32">
        <f>INDEX('Mapping water'!$D$5:$U$352,MATCH($B337,'Mapping water'!$B$5:$B$352,0),MATCH(M$3,'Mapping water'!$D$4:$U$4,0))*$D337</f>
        <v>0</v>
      </c>
      <c r="N337" s="32">
        <f>INDEX('Mapping water'!$D$5:$U$352,MATCH($B337,'Mapping water'!$B$5:$B$352,0),MATCH(N$3,'Mapping water'!$D$4:$U$4,0))*$D337</f>
        <v>0</v>
      </c>
      <c r="O337" s="32">
        <f>INDEX('Mapping water'!$D$5:$U$352,MATCH($B337,'Mapping water'!$B$5:$B$352,0),MATCH(O$3,'Mapping water'!$D$4:$U$4,0))*$D337</f>
        <v>0</v>
      </c>
      <c r="P337" s="32">
        <f>INDEX('Mapping water'!$D$5:$U$352,MATCH($B337,'Mapping water'!$B$5:$B$352,0),MATCH(P$3,'Mapping water'!$D$4:$U$4,0))*$D337</f>
        <v>0</v>
      </c>
      <c r="Q337" s="32">
        <f>INDEX('Mapping water'!$D$5:$U$352,MATCH($B337,'Mapping water'!$B$5:$B$352,0),MATCH(Q$3,'Mapping water'!$D$4:$U$4,0))*$D337</f>
        <v>74629.45</v>
      </c>
      <c r="R337" s="32">
        <f>INDEX('Mapping water'!$D$5:$U$352,MATCH($B337,'Mapping water'!$B$5:$B$352,0),MATCH(R$3,'Mapping water'!$D$4:$U$4,0))*$D337</f>
        <v>0</v>
      </c>
      <c r="S337" s="32">
        <f>INDEX('Mapping water'!$D$5:$U$352,MATCH($B337,'Mapping water'!$B$5:$B$352,0),MATCH(S$3,'Mapping water'!$D$4:$U$4,0))*$D337</f>
        <v>0</v>
      </c>
      <c r="T337" s="32">
        <f>INDEX('Mapping water'!$D$5:$U$352,MATCH($B337,'Mapping water'!$B$5:$B$352,0),MATCH(T$3,'Mapping water'!$D$4:$U$4,0))*$D337</f>
        <v>0</v>
      </c>
      <c r="U337" s="32">
        <f>INDEX('Mapping water'!$D$5:$U$352,MATCH($B337,'Mapping water'!$B$5:$B$352,0),MATCH(U$3,'Mapping water'!$D$4:$U$4,0))*$D337</f>
        <v>0</v>
      </c>
      <c r="V337" s="32">
        <f>INDEX('Mapping water'!$D$5:$U$352,MATCH($B337,'Mapping water'!$B$5:$B$352,0),MATCH(V$3,'Mapping water'!$D$4:$U$4,0))*$D337</f>
        <v>0</v>
      </c>
      <c r="W337" s="32">
        <f>INDEX('Mapping water'!$D$5:$U$352,MATCH($B337,'Mapping water'!$B$5:$B$352,0),MATCH(W$3,'Mapping water'!$D$4:$U$4,0))*$D337</f>
        <v>0</v>
      </c>
      <c r="X337" s="32">
        <f>INDEX('Mapping water'!$D$5:$U$352,MATCH($B337,'Mapping water'!$B$5:$B$352,0),MATCH(X$3,'Mapping water'!$D$4:$U$4,0))*$D337</f>
        <v>0</v>
      </c>
      <c r="Y337" s="32">
        <f>INDEX('Mapping water'!$D$5:$U$352,MATCH($B337,'Mapping water'!$B$5:$B$352,0),MATCH(Y$3,'Mapping water'!$D$4:$U$4,0))*$D337</f>
        <v>0</v>
      </c>
    </row>
    <row r="338" spans="1:25" x14ac:dyDescent="0.45">
      <c r="A338" s="10" t="s">
        <v>679</v>
      </c>
      <c r="B338" s="10" t="s">
        <v>680</v>
      </c>
      <c r="C338" s="10" t="s">
        <v>76</v>
      </c>
      <c r="D338" s="32">
        <f>INDEX('ONS data MYE 5'!$K$6:$K$445, MATCH($B338,'ONS data MYE 5'!$B$6:$B$445,0))</f>
        <v>159631</v>
      </c>
      <c r="E338" s="32">
        <f>INDEX('ONS data MYE 5'!$L$6:$L$445, MATCH($B338,'ONS data MYE 5'!$B$6:$B$445,0))</f>
        <v>122</v>
      </c>
      <c r="F338" s="32">
        <f t="shared" si="10"/>
        <v>4.8040210447332568</v>
      </c>
      <c r="G338" s="32">
        <f t="shared" si="11"/>
        <v>23.078618198240012</v>
      </c>
      <c r="H338" s="32">
        <f>INDEX('Mapping water'!$D$5:$U$352,MATCH($B338,'Mapping water'!$B$5:$B$352,0),MATCH(H$3,'Mapping water'!$D$4:$U$4,0))*$D338</f>
        <v>0</v>
      </c>
      <c r="I338" s="32">
        <f>INDEX('Mapping water'!$D$5:$U$352,MATCH($B338,'Mapping water'!$B$5:$B$352,0),MATCH(I$3,'Mapping water'!$D$4:$U$4,0))*$D338</f>
        <v>0</v>
      </c>
      <c r="J338" s="32">
        <f>INDEX('Mapping water'!$D$5:$U$352,MATCH($B338,'Mapping water'!$B$5:$B$352,0),MATCH(J$3,'Mapping water'!$D$4:$U$4,0))*$D338</f>
        <v>0</v>
      </c>
      <c r="K338" s="32">
        <f>INDEX('Mapping water'!$D$5:$U$352,MATCH($B338,'Mapping water'!$B$5:$B$352,0),MATCH(K$3,'Mapping water'!$D$4:$U$4,0))*$D338</f>
        <v>0</v>
      </c>
      <c r="L338" s="32">
        <f>INDEX('Mapping water'!$D$5:$U$352,MATCH($B338,'Mapping water'!$B$5:$B$352,0),MATCH(L$3,'Mapping water'!$D$4:$U$4,0))*$D338</f>
        <v>0</v>
      </c>
      <c r="M338" s="32">
        <f>INDEX('Mapping water'!$D$5:$U$352,MATCH($B338,'Mapping water'!$B$5:$B$352,0),MATCH(M$3,'Mapping water'!$D$4:$U$4,0))*$D338</f>
        <v>0</v>
      </c>
      <c r="N338" s="32">
        <f>INDEX('Mapping water'!$D$5:$U$352,MATCH($B338,'Mapping water'!$B$5:$B$352,0),MATCH(N$3,'Mapping water'!$D$4:$U$4,0))*$D338</f>
        <v>0</v>
      </c>
      <c r="O338" s="32">
        <f>INDEX('Mapping water'!$D$5:$U$352,MATCH($B338,'Mapping water'!$B$5:$B$352,0),MATCH(O$3,'Mapping water'!$D$4:$U$4,0))*$D338</f>
        <v>0</v>
      </c>
      <c r="P338" s="32">
        <f>INDEX('Mapping water'!$D$5:$U$352,MATCH($B338,'Mapping water'!$B$5:$B$352,0),MATCH(P$3,'Mapping water'!$D$4:$U$4,0))*$D338</f>
        <v>0</v>
      </c>
      <c r="Q338" s="32">
        <f>INDEX('Mapping water'!$D$5:$U$352,MATCH($B338,'Mapping water'!$B$5:$B$352,0),MATCH(Q$3,'Mapping water'!$D$4:$U$4,0))*$D338</f>
        <v>159631</v>
      </c>
      <c r="R338" s="32">
        <f>INDEX('Mapping water'!$D$5:$U$352,MATCH($B338,'Mapping water'!$B$5:$B$352,0),MATCH(R$3,'Mapping water'!$D$4:$U$4,0))*$D338</f>
        <v>0</v>
      </c>
      <c r="S338" s="32">
        <f>INDEX('Mapping water'!$D$5:$U$352,MATCH($B338,'Mapping water'!$B$5:$B$352,0),MATCH(S$3,'Mapping water'!$D$4:$U$4,0))*$D338</f>
        <v>0</v>
      </c>
      <c r="T338" s="32">
        <f>INDEX('Mapping water'!$D$5:$U$352,MATCH($B338,'Mapping water'!$B$5:$B$352,0),MATCH(T$3,'Mapping water'!$D$4:$U$4,0))*$D338</f>
        <v>0</v>
      </c>
      <c r="U338" s="32">
        <f>INDEX('Mapping water'!$D$5:$U$352,MATCH($B338,'Mapping water'!$B$5:$B$352,0),MATCH(U$3,'Mapping water'!$D$4:$U$4,0))*$D338</f>
        <v>0</v>
      </c>
      <c r="V338" s="32">
        <f>INDEX('Mapping water'!$D$5:$U$352,MATCH($B338,'Mapping water'!$B$5:$B$352,0),MATCH(V$3,'Mapping water'!$D$4:$U$4,0))*$D338</f>
        <v>0</v>
      </c>
      <c r="W338" s="32">
        <f>INDEX('Mapping water'!$D$5:$U$352,MATCH($B338,'Mapping water'!$B$5:$B$352,0),MATCH(W$3,'Mapping water'!$D$4:$U$4,0))*$D338</f>
        <v>0</v>
      </c>
      <c r="X338" s="32">
        <f>INDEX('Mapping water'!$D$5:$U$352,MATCH($B338,'Mapping water'!$B$5:$B$352,0),MATCH(X$3,'Mapping water'!$D$4:$U$4,0))*$D338</f>
        <v>0</v>
      </c>
      <c r="Y338" s="32">
        <f>INDEX('Mapping water'!$D$5:$U$352,MATCH($B338,'Mapping water'!$B$5:$B$352,0),MATCH(Y$3,'Mapping water'!$D$4:$U$4,0))*$D338</f>
        <v>0</v>
      </c>
    </row>
    <row r="339" spans="1:25" x14ac:dyDescent="0.45">
      <c r="A339" s="10" t="s">
        <v>681</v>
      </c>
      <c r="B339" s="10" t="s">
        <v>682</v>
      </c>
      <c r="C339" s="10" t="s">
        <v>76</v>
      </c>
      <c r="D339" s="32">
        <f>INDEX('ONS data MYE 5'!$K$6:$K$445, MATCH($B339,'ONS data MYE 5'!$B$6:$B$445,0))</f>
        <v>52812</v>
      </c>
      <c r="E339" s="32">
        <f>INDEX('ONS data MYE 5'!$L$6:$L$445, MATCH($B339,'ONS data MYE 5'!$B$6:$B$445,0))</f>
        <v>40</v>
      </c>
      <c r="F339" s="32">
        <f t="shared" si="10"/>
        <v>3.6888794541139363</v>
      </c>
      <c r="G339" s="32">
        <f t="shared" si="11"/>
        <v>13.607831626983932</v>
      </c>
      <c r="H339" s="32">
        <f>INDEX('Mapping water'!$D$5:$U$352,MATCH($B339,'Mapping water'!$B$5:$B$352,0),MATCH(H$3,'Mapping water'!$D$4:$U$4,0))*$D339</f>
        <v>0</v>
      </c>
      <c r="I339" s="32">
        <f>INDEX('Mapping water'!$D$5:$U$352,MATCH($B339,'Mapping water'!$B$5:$B$352,0),MATCH(I$3,'Mapping water'!$D$4:$U$4,0))*$D339</f>
        <v>0</v>
      </c>
      <c r="J339" s="32">
        <f>INDEX('Mapping water'!$D$5:$U$352,MATCH($B339,'Mapping water'!$B$5:$B$352,0),MATCH(J$3,'Mapping water'!$D$4:$U$4,0))*$D339</f>
        <v>0</v>
      </c>
      <c r="K339" s="32">
        <f>INDEX('Mapping water'!$D$5:$U$352,MATCH($B339,'Mapping water'!$B$5:$B$352,0),MATCH(K$3,'Mapping water'!$D$4:$U$4,0))*$D339</f>
        <v>0</v>
      </c>
      <c r="L339" s="32">
        <f>INDEX('Mapping water'!$D$5:$U$352,MATCH($B339,'Mapping water'!$B$5:$B$352,0),MATCH(L$3,'Mapping water'!$D$4:$U$4,0))*$D339</f>
        <v>0</v>
      </c>
      <c r="M339" s="32">
        <f>INDEX('Mapping water'!$D$5:$U$352,MATCH($B339,'Mapping water'!$B$5:$B$352,0),MATCH(M$3,'Mapping water'!$D$4:$U$4,0))*$D339</f>
        <v>0</v>
      </c>
      <c r="N339" s="32">
        <f>INDEX('Mapping water'!$D$5:$U$352,MATCH($B339,'Mapping water'!$B$5:$B$352,0),MATCH(N$3,'Mapping water'!$D$4:$U$4,0))*$D339</f>
        <v>0</v>
      </c>
      <c r="O339" s="32">
        <f>INDEX('Mapping water'!$D$5:$U$352,MATCH($B339,'Mapping water'!$B$5:$B$352,0),MATCH(O$3,'Mapping water'!$D$4:$U$4,0))*$D339</f>
        <v>0</v>
      </c>
      <c r="P339" s="32">
        <f>INDEX('Mapping water'!$D$5:$U$352,MATCH($B339,'Mapping water'!$B$5:$B$352,0),MATCH(P$3,'Mapping water'!$D$4:$U$4,0))*$D339</f>
        <v>0</v>
      </c>
      <c r="Q339" s="32">
        <f>INDEX('Mapping water'!$D$5:$U$352,MATCH($B339,'Mapping water'!$B$5:$B$352,0),MATCH(Q$3,'Mapping water'!$D$4:$U$4,0))*$D339</f>
        <v>52812</v>
      </c>
      <c r="R339" s="32">
        <f>INDEX('Mapping water'!$D$5:$U$352,MATCH($B339,'Mapping water'!$B$5:$B$352,0),MATCH(R$3,'Mapping water'!$D$4:$U$4,0))*$D339</f>
        <v>0</v>
      </c>
      <c r="S339" s="32">
        <f>INDEX('Mapping water'!$D$5:$U$352,MATCH($B339,'Mapping water'!$B$5:$B$352,0),MATCH(S$3,'Mapping water'!$D$4:$U$4,0))*$D339</f>
        <v>0</v>
      </c>
      <c r="T339" s="32">
        <f>INDEX('Mapping water'!$D$5:$U$352,MATCH($B339,'Mapping water'!$B$5:$B$352,0),MATCH(T$3,'Mapping water'!$D$4:$U$4,0))*$D339</f>
        <v>0</v>
      </c>
      <c r="U339" s="32">
        <f>INDEX('Mapping water'!$D$5:$U$352,MATCH($B339,'Mapping water'!$B$5:$B$352,0),MATCH(U$3,'Mapping water'!$D$4:$U$4,0))*$D339</f>
        <v>0</v>
      </c>
      <c r="V339" s="32">
        <f>INDEX('Mapping water'!$D$5:$U$352,MATCH($B339,'Mapping water'!$B$5:$B$352,0),MATCH(V$3,'Mapping water'!$D$4:$U$4,0))*$D339</f>
        <v>0</v>
      </c>
      <c r="W339" s="32">
        <f>INDEX('Mapping water'!$D$5:$U$352,MATCH($B339,'Mapping water'!$B$5:$B$352,0),MATCH(W$3,'Mapping water'!$D$4:$U$4,0))*$D339</f>
        <v>0</v>
      </c>
      <c r="X339" s="32">
        <f>INDEX('Mapping water'!$D$5:$U$352,MATCH($B339,'Mapping water'!$B$5:$B$352,0),MATCH(X$3,'Mapping water'!$D$4:$U$4,0))*$D339</f>
        <v>0</v>
      </c>
      <c r="Y339" s="32">
        <f>INDEX('Mapping water'!$D$5:$U$352,MATCH($B339,'Mapping water'!$B$5:$B$352,0),MATCH(Y$3,'Mapping water'!$D$4:$U$4,0))*$D339</f>
        <v>0</v>
      </c>
    </row>
    <row r="340" spans="1:25" x14ac:dyDescent="0.45">
      <c r="A340" s="10" t="s">
        <v>683</v>
      </c>
      <c r="B340" s="10" t="s">
        <v>684</v>
      </c>
      <c r="C340" s="10" t="s">
        <v>76</v>
      </c>
      <c r="D340" s="32">
        <f>INDEX('ONS data MYE 5'!$K$6:$K$445, MATCH($B340,'ONS data MYE 5'!$B$6:$B$445,0))</f>
        <v>52848</v>
      </c>
      <c r="E340" s="32">
        <f>INDEX('ONS data MYE 5'!$L$6:$L$445, MATCH($B340,'ONS data MYE 5'!$B$6:$B$445,0))</f>
        <v>35</v>
      </c>
      <c r="F340" s="32">
        <f t="shared" si="10"/>
        <v>3.5553480614894135</v>
      </c>
      <c r="G340" s="32">
        <f t="shared" si="11"/>
        <v>12.640499838336531</v>
      </c>
      <c r="H340" s="32">
        <f>INDEX('Mapping water'!$D$5:$U$352,MATCH($B340,'Mapping water'!$B$5:$B$352,0),MATCH(H$3,'Mapping water'!$D$4:$U$4,0))*$D340</f>
        <v>0</v>
      </c>
      <c r="I340" s="32">
        <f>INDEX('Mapping water'!$D$5:$U$352,MATCH($B340,'Mapping water'!$B$5:$B$352,0),MATCH(I$3,'Mapping water'!$D$4:$U$4,0))*$D340</f>
        <v>0</v>
      </c>
      <c r="J340" s="32">
        <f>INDEX('Mapping water'!$D$5:$U$352,MATCH($B340,'Mapping water'!$B$5:$B$352,0),MATCH(J$3,'Mapping water'!$D$4:$U$4,0))*$D340</f>
        <v>0</v>
      </c>
      <c r="K340" s="32">
        <f>INDEX('Mapping water'!$D$5:$U$352,MATCH($B340,'Mapping water'!$B$5:$B$352,0),MATCH(K$3,'Mapping water'!$D$4:$U$4,0))*$D340</f>
        <v>0</v>
      </c>
      <c r="L340" s="32">
        <f>INDEX('Mapping water'!$D$5:$U$352,MATCH($B340,'Mapping water'!$B$5:$B$352,0),MATCH(L$3,'Mapping water'!$D$4:$U$4,0))*$D340</f>
        <v>0</v>
      </c>
      <c r="M340" s="32">
        <f>INDEX('Mapping water'!$D$5:$U$352,MATCH($B340,'Mapping water'!$B$5:$B$352,0),MATCH(M$3,'Mapping water'!$D$4:$U$4,0))*$D340</f>
        <v>0</v>
      </c>
      <c r="N340" s="32">
        <f>INDEX('Mapping water'!$D$5:$U$352,MATCH($B340,'Mapping water'!$B$5:$B$352,0),MATCH(N$3,'Mapping water'!$D$4:$U$4,0))*$D340</f>
        <v>0</v>
      </c>
      <c r="O340" s="32">
        <f>INDEX('Mapping water'!$D$5:$U$352,MATCH($B340,'Mapping water'!$B$5:$B$352,0),MATCH(O$3,'Mapping water'!$D$4:$U$4,0))*$D340</f>
        <v>0</v>
      </c>
      <c r="P340" s="32">
        <f>INDEX('Mapping water'!$D$5:$U$352,MATCH($B340,'Mapping water'!$B$5:$B$352,0),MATCH(P$3,'Mapping water'!$D$4:$U$4,0))*$D340</f>
        <v>0</v>
      </c>
      <c r="Q340" s="32">
        <f>INDEX('Mapping water'!$D$5:$U$352,MATCH($B340,'Mapping water'!$B$5:$B$352,0),MATCH(Q$3,'Mapping water'!$D$4:$U$4,0))*$D340</f>
        <v>52848</v>
      </c>
      <c r="R340" s="32">
        <f>INDEX('Mapping water'!$D$5:$U$352,MATCH($B340,'Mapping water'!$B$5:$B$352,0),MATCH(R$3,'Mapping water'!$D$4:$U$4,0))*$D340</f>
        <v>0</v>
      </c>
      <c r="S340" s="32">
        <f>INDEX('Mapping water'!$D$5:$U$352,MATCH($B340,'Mapping water'!$B$5:$B$352,0),MATCH(S$3,'Mapping water'!$D$4:$U$4,0))*$D340</f>
        <v>0</v>
      </c>
      <c r="T340" s="32">
        <f>INDEX('Mapping water'!$D$5:$U$352,MATCH($B340,'Mapping water'!$B$5:$B$352,0),MATCH(T$3,'Mapping water'!$D$4:$U$4,0))*$D340</f>
        <v>0</v>
      </c>
      <c r="U340" s="32">
        <f>INDEX('Mapping water'!$D$5:$U$352,MATCH($B340,'Mapping water'!$B$5:$B$352,0),MATCH(U$3,'Mapping water'!$D$4:$U$4,0))*$D340</f>
        <v>0</v>
      </c>
      <c r="V340" s="32">
        <f>INDEX('Mapping water'!$D$5:$U$352,MATCH($B340,'Mapping water'!$B$5:$B$352,0),MATCH(V$3,'Mapping water'!$D$4:$U$4,0))*$D340</f>
        <v>0</v>
      </c>
      <c r="W340" s="32">
        <f>INDEX('Mapping water'!$D$5:$U$352,MATCH($B340,'Mapping water'!$B$5:$B$352,0),MATCH(W$3,'Mapping water'!$D$4:$U$4,0))*$D340</f>
        <v>0</v>
      </c>
      <c r="X340" s="32">
        <f>INDEX('Mapping water'!$D$5:$U$352,MATCH($B340,'Mapping water'!$B$5:$B$352,0),MATCH(X$3,'Mapping water'!$D$4:$U$4,0))*$D340</f>
        <v>0</v>
      </c>
      <c r="Y340" s="32">
        <f>INDEX('Mapping water'!$D$5:$U$352,MATCH($B340,'Mapping water'!$B$5:$B$352,0),MATCH(Y$3,'Mapping water'!$D$4:$U$4,0))*$D340</f>
        <v>0</v>
      </c>
    </row>
    <row r="341" spans="1:25" x14ac:dyDescent="0.45">
      <c r="A341" s="10" t="s">
        <v>685</v>
      </c>
      <c r="B341" s="10" t="s">
        <v>686</v>
      </c>
      <c r="C341" s="10" t="s">
        <v>76</v>
      </c>
      <c r="D341" s="32">
        <f>INDEX('ONS data MYE 5'!$K$6:$K$445, MATCH($B341,'ONS data MYE 5'!$B$6:$B$445,0))</f>
        <v>108152</v>
      </c>
      <c r="E341" s="32">
        <f>INDEX('ONS data MYE 5'!$L$6:$L$445, MATCH($B341,'ONS data MYE 5'!$B$6:$B$445,0))</f>
        <v>132</v>
      </c>
      <c r="F341" s="32">
        <f t="shared" si="10"/>
        <v>4.8828019225863706</v>
      </c>
      <c r="G341" s="32">
        <f t="shared" si="11"/>
        <v>23.841754615213159</v>
      </c>
      <c r="H341" s="32">
        <f>INDEX('Mapping water'!$D$5:$U$352,MATCH($B341,'Mapping water'!$B$5:$B$352,0),MATCH(H$3,'Mapping water'!$D$4:$U$4,0))*$D341</f>
        <v>0</v>
      </c>
      <c r="I341" s="32">
        <f>INDEX('Mapping water'!$D$5:$U$352,MATCH($B341,'Mapping water'!$B$5:$B$352,0),MATCH(I$3,'Mapping water'!$D$4:$U$4,0))*$D341</f>
        <v>0</v>
      </c>
      <c r="J341" s="32">
        <f>INDEX('Mapping water'!$D$5:$U$352,MATCH($B341,'Mapping water'!$B$5:$B$352,0),MATCH(J$3,'Mapping water'!$D$4:$U$4,0))*$D341</f>
        <v>0</v>
      </c>
      <c r="K341" s="32">
        <f>INDEX('Mapping water'!$D$5:$U$352,MATCH($B341,'Mapping water'!$B$5:$B$352,0),MATCH(K$3,'Mapping water'!$D$4:$U$4,0))*$D341</f>
        <v>0</v>
      </c>
      <c r="L341" s="32">
        <f>INDEX('Mapping water'!$D$5:$U$352,MATCH($B341,'Mapping water'!$B$5:$B$352,0),MATCH(L$3,'Mapping water'!$D$4:$U$4,0))*$D341</f>
        <v>0</v>
      </c>
      <c r="M341" s="32">
        <f>INDEX('Mapping water'!$D$5:$U$352,MATCH($B341,'Mapping water'!$B$5:$B$352,0),MATCH(M$3,'Mapping water'!$D$4:$U$4,0))*$D341</f>
        <v>0</v>
      </c>
      <c r="N341" s="32">
        <f>INDEX('Mapping water'!$D$5:$U$352,MATCH($B341,'Mapping water'!$B$5:$B$352,0),MATCH(N$3,'Mapping water'!$D$4:$U$4,0))*$D341</f>
        <v>0</v>
      </c>
      <c r="O341" s="32">
        <f>INDEX('Mapping water'!$D$5:$U$352,MATCH($B341,'Mapping water'!$B$5:$B$352,0),MATCH(O$3,'Mapping water'!$D$4:$U$4,0))*$D341</f>
        <v>0</v>
      </c>
      <c r="P341" s="32">
        <f>INDEX('Mapping water'!$D$5:$U$352,MATCH($B341,'Mapping water'!$B$5:$B$352,0),MATCH(P$3,'Mapping water'!$D$4:$U$4,0))*$D341</f>
        <v>0</v>
      </c>
      <c r="Q341" s="32">
        <f>INDEX('Mapping water'!$D$5:$U$352,MATCH($B341,'Mapping water'!$B$5:$B$352,0),MATCH(Q$3,'Mapping water'!$D$4:$U$4,0))*$D341</f>
        <v>108152</v>
      </c>
      <c r="R341" s="32">
        <f>INDEX('Mapping water'!$D$5:$U$352,MATCH($B341,'Mapping water'!$B$5:$B$352,0),MATCH(R$3,'Mapping water'!$D$4:$U$4,0))*$D341</f>
        <v>0</v>
      </c>
      <c r="S341" s="32">
        <f>INDEX('Mapping water'!$D$5:$U$352,MATCH($B341,'Mapping water'!$B$5:$B$352,0),MATCH(S$3,'Mapping water'!$D$4:$U$4,0))*$D341</f>
        <v>0</v>
      </c>
      <c r="T341" s="32">
        <f>INDEX('Mapping water'!$D$5:$U$352,MATCH($B341,'Mapping water'!$B$5:$B$352,0),MATCH(T$3,'Mapping water'!$D$4:$U$4,0))*$D341</f>
        <v>0</v>
      </c>
      <c r="U341" s="32">
        <f>INDEX('Mapping water'!$D$5:$U$352,MATCH($B341,'Mapping water'!$B$5:$B$352,0),MATCH(U$3,'Mapping water'!$D$4:$U$4,0))*$D341</f>
        <v>0</v>
      </c>
      <c r="V341" s="32">
        <f>INDEX('Mapping water'!$D$5:$U$352,MATCH($B341,'Mapping water'!$B$5:$B$352,0),MATCH(V$3,'Mapping water'!$D$4:$U$4,0))*$D341</f>
        <v>0</v>
      </c>
      <c r="W341" s="32">
        <f>INDEX('Mapping water'!$D$5:$U$352,MATCH($B341,'Mapping water'!$B$5:$B$352,0),MATCH(W$3,'Mapping water'!$D$4:$U$4,0))*$D341</f>
        <v>0</v>
      </c>
      <c r="X341" s="32">
        <f>INDEX('Mapping water'!$D$5:$U$352,MATCH($B341,'Mapping water'!$B$5:$B$352,0),MATCH(X$3,'Mapping water'!$D$4:$U$4,0))*$D341</f>
        <v>0</v>
      </c>
      <c r="Y341" s="32">
        <f>INDEX('Mapping water'!$D$5:$U$352,MATCH($B341,'Mapping water'!$B$5:$B$352,0),MATCH(Y$3,'Mapping water'!$D$4:$U$4,0))*$D341</f>
        <v>0</v>
      </c>
    </row>
    <row r="342" spans="1:25" x14ac:dyDescent="0.45">
      <c r="A342" s="10" t="s">
        <v>687</v>
      </c>
      <c r="B342" s="10" t="s">
        <v>688</v>
      </c>
      <c r="C342" s="10" t="s">
        <v>76</v>
      </c>
      <c r="D342" s="32">
        <f>INDEX('ONS data MYE 5'!$K$6:$K$445, MATCH($B342,'ONS data MYE 5'!$B$6:$B$445,0))</f>
        <v>85622</v>
      </c>
      <c r="E342" s="32">
        <f>INDEX('ONS data MYE 5'!$L$6:$L$445, MATCH($B342,'ONS data MYE 5'!$B$6:$B$445,0))</f>
        <v>143</v>
      </c>
      <c r="F342" s="32">
        <f t="shared" si="10"/>
        <v>4.962844630259907</v>
      </c>
      <c r="G342" s="32">
        <f t="shared" si="11"/>
        <v>24.629826824099592</v>
      </c>
      <c r="H342" s="32">
        <f>INDEX('Mapping water'!$D$5:$U$352,MATCH($B342,'Mapping water'!$B$5:$B$352,0),MATCH(H$3,'Mapping water'!$D$4:$U$4,0))*$D342</f>
        <v>0</v>
      </c>
      <c r="I342" s="32">
        <f>INDEX('Mapping water'!$D$5:$U$352,MATCH($B342,'Mapping water'!$B$5:$B$352,0),MATCH(I$3,'Mapping water'!$D$4:$U$4,0))*$D342</f>
        <v>0</v>
      </c>
      <c r="J342" s="32">
        <f>INDEX('Mapping water'!$D$5:$U$352,MATCH($B342,'Mapping water'!$B$5:$B$352,0),MATCH(J$3,'Mapping water'!$D$4:$U$4,0))*$D342</f>
        <v>0</v>
      </c>
      <c r="K342" s="32">
        <f>INDEX('Mapping water'!$D$5:$U$352,MATCH($B342,'Mapping water'!$B$5:$B$352,0),MATCH(K$3,'Mapping water'!$D$4:$U$4,0))*$D342</f>
        <v>0</v>
      </c>
      <c r="L342" s="32">
        <f>INDEX('Mapping water'!$D$5:$U$352,MATCH($B342,'Mapping water'!$B$5:$B$352,0),MATCH(L$3,'Mapping water'!$D$4:$U$4,0))*$D342</f>
        <v>0</v>
      </c>
      <c r="M342" s="32">
        <f>INDEX('Mapping water'!$D$5:$U$352,MATCH($B342,'Mapping water'!$B$5:$B$352,0),MATCH(M$3,'Mapping water'!$D$4:$U$4,0))*$D342</f>
        <v>0</v>
      </c>
      <c r="N342" s="32">
        <f>INDEX('Mapping water'!$D$5:$U$352,MATCH($B342,'Mapping water'!$B$5:$B$352,0),MATCH(N$3,'Mapping water'!$D$4:$U$4,0))*$D342</f>
        <v>0</v>
      </c>
      <c r="O342" s="32">
        <f>INDEX('Mapping water'!$D$5:$U$352,MATCH($B342,'Mapping water'!$B$5:$B$352,0),MATCH(O$3,'Mapping water'!$D$4:$U$4,0))*$D342</f>
        <v>0</v>
      </c>
      <c r="P342" s="32">
        <f>INDEX('Mapping water'!$D$5:$U$352,MATCH($B342,'Mapping water'!$B$5:$B$352,0),MATCH(P$3,'Mapping water'!$D$4:$U$4,0))*$D342</f>
        <v>0</v>
      </c>
      <c r="Q342" s="32">
        <f>INDEX('Mapping water'!$D$5:$U$352,MATCH($B342,'Mapping water'!$B$5:$B$352,0),MATCH(Q$3,'Mapping water'!$D$4:$U$4,0))*$D342</f>
        <v>85622</v>
      </c>
      <c r="R342" s="32">
        <f>INDEX('Mapping water'!$D$5:$U$352,MATCH($B342,'Mapping water'!$B$5:$B$352,0),MATCH(R$3,'Mapping water'!$D$4:$U$4,0))*$D342</f>
        <v>0</v>
      </c>
      <c r="S342" s="32">
        <f>INDEX('Mapping water'!$D$5:$U$352,MATCH($B342,'Mapping water'!$B$5:$B$352,0),MATCH(S$3,'Mapping water'!$D$4:$U$4,0))*$D342</f>
        <v>0</v>
      </c>
      <c r="T342" s="32">
        <f>INDEX('Mapping water'!$D$5:$U$352,MATCH($B342,'Mapping water'!$B$5:$B$352,0),MATCH(T$3,'Mapping water'!$D$4:$U$4,0))*$D342</f>
        <v>0</v>
      </c>
      <c r="U342" s="32">
        <f>INDEX('Mapping water'!$D$5:$U$352,MATCH($B342,'Mapping water'!$B$5:$B$352,0),MATCH(U$3,'Mapping water'!$D$4:$U$4,0))*$D342</f>
        <v>0</v>
      </c>
      <c r="V342" s="32">
        <f>INDEX('Mapping water'!$D$5:$U$352,MATCH($B342,'Mapping water'!$B$5:$B$352,0),MATCH(V$3,'Mapping water'!$D$4:$U$4,0))*$D342</f>
        <v>0</v>
      </c>
      <c r="W342" s="32">
        <f>INDEX('Mapping water'!$D$5:$U$352,MATCH($B342,'Mapping water'!$B$5:$B$352,0),MATCH(W$3,'Mapping water'!$D$4:$U$4,0))*$D342</f>
        <v>0</v>
      </c>
      <c r="X342" s="32">
        <f>INDEX('Mapping water'!$D$5:$U$352,MATCH($B342,'Mapping water'!$B$5:$B$352,0),MATCH(X$3,'Mapping water'!$D$4:$U$4,0))*$D342</f>
        <v>0</v>
      </c>
      <c r="Y342" s="32">
        <f>INDEX('Mapping water'!$D$5:$U$352,MATCH($B342,'Mapping water'!$B$5:$B$352,0),MATCH(Y$3,'Mapping water'!$D$4:$U$4,0))*$D342</f>
        <v>0</v>
      </c>
    </row>
    <row r="343" spans="1:25" x14ac:dyDescent="0.45">
      <c r="A343" s="10" t="s">
        <v>691</v>
      </c>
      <c r="B343" s="10" t="s">
        <v>692</v>
      </c>
      <c r="C343" s="10" t="s">
        <v>76</v>
      </c>
      <c r="D343" s="32">
        <f>INDEX('ONS data MYE 5'!$K$6:$K$445, MATCH($B343,'ONS data MYE 5'!$B$6:$B$445,0))</f>
        <v>237971</v>
      </c>
      <c r="E343" s="32">
        <f>INDEX('ONS data MYE 5'!$L$6:$L$445, MATCH($B343,'ONS data MYE 5'!$B$6:$B$445,0))</f>
        <v>723</v>
      </c>
      <c r="F343" s="32">
        <f t="shared" si="10"/>
        <v>6.5834092221587648</v>
      </c>
      <c r="G343" s="32">
        <f t="shared" si="11"/>
        <v>43.34127698640507</v>
      </c>
      <c r="H343" s="32">
        <f>INDEX('Mapping water'!$D$5:$U$352,MATCH($B343,'Mapping water'!$B$5:$B$352,0),MATCH(H$3,'Mapping water'!$D$4:$U$4,0))*$D343</f>
        <v>0</v>
      </c>
      <c r="I343" s="32">
        <f>INDEX('Mapping water'!$D$5:$U$352,MATCH($B343,'Mapping water'!$B$5:$B$352,0),MATCH(I$3,'Mapping water'!$D$4:$U$4,0))*$D343</f>
        <v>0</v>
      </c>
      <c r="J343" s="32">
        <f>INDEX('Mapping water'!$D$5:$U$352,MATCH($B343,'Mapping water'!$B$5:$B$352,0),MATCH(J$3,'Mapping water'!$D$4:$U$4,0))*$D343</f>
        <v>0</v>
      </c>
      <c r="K343" s="32">
        <f>INDEX('Mapping water'!$D$5:$U$352,MATCH($B343,'Mapping water'!$B$5:$B$352,0),MATCH(K$3,'Mapping water'!$D$4:$U$4,0))*$D343</f>
        <v>0</v>
      </c>
      <c r="L343" s="32">
        <f>INDEX('Mapping water'!$D$5:$U$352,MATCH($B343,'Mapping water'!$B$5:$B$352,0),MATCH(L$3,'Mapping water'!$D$4:$U$4,0))*$D343</f>
        <v>0</v>
      </c>
      <c r="M343" s="32">
        <f>INDEX('Mapping water'!$D$5:$U$352,MATCH($B343,'Mapping water'!$B$5:$B$352,0),MATCH(M$3,'Mapping water'!$D$4:$U$4,0))*$D343</f>
        <v>0</v>
      </c>
      <c r="N343" s="32">
        <f>INDEX('Mapping water'!$D$5:$U$352,MATCH($B343,'Mapping water'!$B$5:$B$352,0),MATCH(N$3,'Mapping water'!$D$4:$U$4,0))*$D343</f>
        <v>0</v>
      </c>
      <c r="O343" s="32">
        <f>INDEX('Mapping water'!$D$5:$U$352,MATCH($B343,'Mapping water'!$B$5:$B$352,0),MATCH(O$3,'Mapping water'!$D$4:$U$4,0))*$D343</f>
        <v>0</v>
      </c>
      <c r="P343" s="32">
        <f>INDEX('Mapping water'!$D$5:$U$352,MATCH($B343,'Mapping water'!$B$5:$B$352,0),MATCH(P$3,'Mapping water'!$D$4:$U$4,0))*$D343</f>
        <v>0</v>
      </c>
      <c r="Q343" s="32">
        <f>INDEX('Mapping water'!$D$5:$U$352,MATCH($B343,'Mapping water'!$B$5:$B$352,0),MATCH(Q$3,'Mapping water'!$D$4:$U$4,0))*$D343</f>
        <v>237971</v>
      </c>
      <c r="R343" s="32">
        <f>INDEX('Mapping water'!$D$5:$U$352,MATCH($B343,'Mapping water'!$B$5:$B$352,0),MATCH(R$3,'Mapping water'!$D$4:$U$4,0))*$D343</f>
        <v>0</v>
      </c>
      <c r="S343" s="32">
        <f>INDEX('Mapping water'!$D$5:$U$352,MATCH($B343,'Mapping water'!$B$5:$B$352,0),MATCH(S$3,'Mapping water'!$D$4:$U$4,0))*$D343</f>
        <v>0</v>
      </c>
      <c r="T343" s="32">
        <f>INDEX('Mapping water'!$D$5:$U$352,MATCH($B343,'Mapping water'!$B$5:$B$352,0),MATCH(T$3,'Mapping water'!$D$4:$U$4,0))*$D343</f>
        <v>0</v>
      </c>
      <c r="U343" s="32">
        <f>INDEX('Mapping water'!$D$5:$U$352,MATCH($B343,'Mapping water'!$B$5:$B$352,0),MATCH(U$3,'Mapping water'!$D$4:$U$4,0))*$D343</f>
        <v>0</v>
      </c>
      <c r="V343" s="32">
        <f>INDEX('Mapping water'!$D$5:$U$352,MATCH($B343,'Mapping water'!$B$5:$B$352,0),MATCH(V$3,'Mapping water'!$D$4:$U$4,0))*$D343</f>
        <v>0</v>
      </c>
      <c r="W343" s="32">
        <f>INDEX('Mapping water'!$D$5:$U$352,MATCH($B343,'Mapping water'!$B$5:$B$352,0),MATCH(W$3,'Mapping water'!$D$4:$U$4,0))*$D343</f>
        <v>0</v>
      </c>
      <c r="X343" s="32">
        <f>INDEX('Mapping water'!$D$5:$U$352,MATCH($B343,'Mapping water'!$B$5:$B$352,0),MATCH(X$3,'Mapping water'!$D$4:$U$4,0))*$D343</f>
        <v>0</v>
      </c>
      <c r="Y343" s="32">
        <f>INDEX('Mapping water'!$D$5:$U$352,MATCH($B343,'Mapping water'!$B$5:$B$352,0),MATCH(Y$3,'Mapping water'!$D$4:$U$4,0))*$D343</f>
        <v>0</v>
      </c>
    </row>
    <row r="344" spans="1:25" x14ac:dyDescent="0.45">
      <c r="A344" s="10" t="s">
        <v>693</v>
      </c>
      <c r="B344" s="10" t="s">
        <v>694</v>
      </c>
      <c r="C344" s="10" t="s">
        <v>76</v>
      </c>
      <c r="D344" s="32">
        <f>INDEX('ONS data MYE 5'!$K$6:$K$445, MATCH($B344,'ONS data MYE 5'!$B$6:$B$445,0))</f>
        <v>304398</v>
      </c>
      <c r="E344" s="32">
        <f>INDEX('ONS data MYE 5'!$L$6:$L$445, MATCH($B344,'ONS data MYE 5'!$B$6:$B$445,0))</f>
        <v>536</v>
      </c>
      <c r="F344" s="32">
        <f t="shared" si="10"/>
        <v>6.2841341610708019</v>
      </c>
      <c r="G344" s="32">
        <f t="shared" si="11"/>
        <v>39.490342154337029</v>
      </c>
      <c r="H344" s="32">
        <f>INDEX('Mapping water'!$D$5:$U$352,MATCH($B344,'Mapping water'!$B$5:$B$352,0),MATCH(H$3,'Mapping water'!$D$4:$U$4,0))*$D344</f>
        <v>0</v>
      </c>
      <c r="I344" s="32">
        <f>INDEX('Mapping water'!$D$5:$U$352,MATCH($B344,'Mapping water'!$B$5:$B$352,0),MATCH(I$3,'Mapping water'!$D$4:$U$4,0))*$D344</f>
        <v>0</v>
      </c>
      <c r="J344" s="32">
        <f>INDEX('Mapping water'!$D$5:$U$352,MATCH($B344,'Mapping water'!$B$5:$B$352,0),MATCH(J$3,'Mapping water'!$D$4:$U$4,0))*$D344</f>
        <v>0</v>
      </c>
      <c r="K344" s="32">
        <f>INDEX('Mapping water'!$D$5:$U$352,MATCH($B344,'Mapping water'!$B$5:$B$352,0),MATCH(K$3,'Mapping water'!$D$4:$U$4,0))*$D344</f>
        <v>0</v>
      </c>
      <c r="L344" s="32">
        <f>INDEX('Mapping water'!$D$5:$U$352,MATCH($B344,'Mapping water'!$B$5:$B$352,0),MATCH(L$3,'Mapping water'!$D$4:$U$4,0))*$D344</f>
        <v>0</v>
      </c>
      <c r="M344" s="32">
        <f>INDEX('Mapping water'!$D$5:$U$352,MATCH($B344,'Mapping water'!$B$5:$B$352,0),MATCH(M$3,'Mapping water'!$D$4:$U$4,0))*$D344</f>
        <v>0</v>
      </c>
      <c r="N344" s="32">
        <f>INDEX('Mapping water'!$D$5:$U$352,MATCH($B344,'Mapping water'!$B$5:$B$352,0),MATCH(N$3,'Mapping water'!$D$4:$U$4,0))*$D344</f>
        <v>0</v>
      </c>
      <c r="O344" s="32">
        <f>INDEX('Mapping water'!$D$5:$U$352,MATCH($B344,'Mapping water'!$B$5:$B$352,0),MATCH(O$3,'Mapping water'!$D$4:$U$4,0))*$D344</f>
        <v>0</v>
      </c>
      <c r="P344" s="32">
        <f>INDEX('Mapping water'!$D$5:$U$352,MATCH($B344,'Mapping water'!$B$5:$B$352,0),MATCH(P$3,'Mapping water'!$D$4:$U$4,0))*$D344</f>
        <v>0</v>
      </c>
      <c r="Q344" s="32">
        <f>INDEX('Mapping water'!$D$5:$U$352,MATCH($B344,'Mapping water'!$B$5:$B$352,0),MATCH(Q$3,'Mapping water'!$D$4:$U$4,0))*$D344</f>
        <v>304398</v>
      </c>
      <c r="R344" s="32">
        <f>INDEX('Mapping water'!$D$5:$U$352,MATCH($B344,'Mapping water'!$B$5:$B$352,0),MATCH(R$3,'Mapping water'!$D$4:$U$4,0))*$D344</f>
        <v>0</v>
      </c>
      <c r="S344" s="32">
        <f>INDEX('Mapping water'!$D$5:$U$352,MATCH($B344,'Mapping water'!$B$5:$B$352,0),MATCH(S$3,'Mapping water'!$D$4:$U$4,0))*$D344</f>
        <v>0</v>
      </c>
      <c r="T344" s="32">
        <f>INDEX('Mapping water'!$D$5:$U$352,MATCH($B344,'Mapping water'!$B$5:$B$352,0),MATCH(T$3,'Mapping water'!$D$4:$U$4,0))*$D344</f>
        <v>0</v>
      </c>
      <c r="U344" s="32">
        <f>INDEX('Mapping water'!$D$5:$U$352,MATCH($B344,'Mapping water'!$B$5:$B$352,0),MATCH(U$3,'Mapping water'!$D$4:$U$4,0))*$D344</f>
        <v>0</v>
      </c>
      <c r="V344" s="32">
        <f>INDEX('Mapping water'!$D$5:$U$352,MATCH($B344,'Mapping water'!$B$5:$B$352,0),MATCH(V$3,'Mapping water'!$D$4:$U$4,0))*$D344</f>
        <v>0</v>
      </c>
      <c r="W344" s="32">
        <f>INDEX('Mapping water'!$D$5:$U$352,MATCH($B344,'Mapping water'!$B$5:$B$352,0),MATCH(W$3,'Mapping water'!$D$4:$U$4,0))*$D344</f>
        <v>0</v>
      </c>
      <c r="X344" s="32">
        <f>INDEX('Mapping water'!$D$5:$U$352,MATCH($B344,'Mapping water'!$B$5:$B$352,0),MATCH(X$3,'Mapping water'!$D$4:$U$4,0))*$D344</f>
        <v>0</v>
      </c>
      <c r="Y344" s="32">
        <f>INDEX('Mapping water'!$D$5:$U$352,MATCH($B344,'Mapping water'!$B$5:$B$352,0),MATCH(Y$3,'Mapping water'!$D$4:$U$4,0))*$D344</f>
        <v>0</v>
      </c>
    </row>
    <row r="345" spans="1:25" x14ac:dyDescent="0.45">
      <c r="A345" s="10" t="s">
        <v>695</v>
      </c>
      <c r="B345" s="10" t="s">
        <v>696</v>
      </c>
      <c r="C345" s="10" t="s">
        <v>76</v>
      </c>
      <c r="D345" s="32">
        <f>INDEX('ONS data MYE 5'!$K$6:$K$445, MATCH($B345,'ONS data MYE 5'!$B$6:$B$445,0))</f>
        <v>260256</v>
      </c>
      <c r="E345" s="32">
        <f>INDEX('ONS data MYE 5'!$L$6:$L$445, MATCH($B345,'ONS data MYE 5'!$B$6:$B$445,0))</f>
        <v>908</v>
      </c>
      <c r="F345" s="32">
        <f t="shared" si="10"/>
        <v>6.8112443786012937</v>
      </c>
      <c r="G345" s="32">
        <f t="shared" si="11"/>
        <v>46.393049985027723</v>
      </c>
      <c r="H345" s="32">
        <f>INDEX('Mapping water'!$D$5:$U$352,MATCH($B345,'Mapping water'!$B$5:$B$352,0),MATCH(H$3,'Mapping water'!$D$4:$U$4,0))*$D345</f>
        <v>0</v>
      </c>
      <c r="I345" s="32">
        <f>INDEX('Mapping water'!$D$5:$U$352,MATCH($B345,'Mapping water'!$B$5:$B$352,0),MATCH(I$3,'Mapping water'!$D$4:$U$4,0))*$D345</f>
        <v>0</v>
      </c>
      <c r="J345" s="32">
        <f>INDEX('Mapping water'!$D$5:$U$352,MATCH($B345,'Mapping water'!$B$5:$B$352,0),MATCH(J$3,'Mapping water'!$D$4:$U$4,0))*$D345</f>
        <v>0</v>
      </c>
      <c r="K345" s="32">
        <f>INDEX('Mapping water'!$D$5:$U$352,MATCH($B345,'Mapping water'!$B$5:$B$352,0),MATCH(K$3,'Mapping water'!$D$4:$U$4,0))*$D345</f>
        <v>0</v>
      </c>
      <c r="L345" s="32">
        <f>INDEX('Mapping water'!$D$5:$U$352,MATCH($B345,'Mapping water'!$B$5:$B$352,0),MATCH(L$3,'Mapping water'!$D$4:$U$4,0))*$D345</f>
        <v>0</v>
      </c>
      <c r="M345" s="32">
        <f>INDEX('Mapping water'!$D$5:$U$352,MATCH($B345,'Mapping water'!$B$5:$B$352,0),MATCH(M$3,'Mapping water'!$D$4:$U$4,0))*$D345</f>
        <v>0</v>
      </c>
      <c r="N345" s="32">
        <f>INDEX('Mapping water'!$D$5:$U$352,MATCH($B345,'Mapping water'!$B$5:$B$352,0),MATCH(N$3,'Mapping water'!$D$4:$U$4,0))*$D345</f>
        <v>0</v>
      </c>
      <c r="O345" s="32">
        <f>INDEX('Mapping water'!$D$5:$U$352,MATCH($B345,'Mapping water'!$B$5:$B$352,0),MATCH(O$3,'Mapping water'!$D$4:$U$4,0))*$D345</f>
        <v>0</v>
      </c>
      <c r="P345" s="32">
        <f>INDEX('Mapping water'!$D$5:$U$352,MATCH($B345,'Mapping water'!$B$5:$B$352,0),MATCH(P$3,'Mapping water'!$D$4:$U$4,0))*$D345</f>
        <v>0</v>
      </c>
      <c r="Q345" s="32">
        <f>INDEX('Mapping water'!$D$5:$U$352,MATCH($B345,'Mapping water'!$B$5:$B$352,0),MATCH(Q$3,'Mapping water'!$D$4:$U$4,0))*$D345</f>
        <v>260256</v>
      </c>
      <c r="R345" s="32">
        <f>INDEX('Mapping water'!$D$5:$U$352,MATCH($B345,'Mapping water'!$B$5:$B$352,0),MATCH(R$3,'Mapping water'!$D$4:$U$4,0))*$D345</f>
        <v>0</v>
      </c>
      <c r="S345" s="32">
        <f>INDEX('Mapping water'!$D$5:$U$352,MATCH($B345,'Mapping water'!$B$5:$B$352,0),MATCH(S$3,'Mapping water'!$D$4:$U$4,0))*$D345</f>
        <v>0</v>
      </c>
      <c r="T345" s="32">
        <f>INDEX('Mapping water'!$D$5:$U$352,MATCH($B345,'Mapping water'!$B$5:$B$352,0),MATCH(T$3,'Mapping water'!$D$4:$U$4,0))*$D345</f>
        <v>0</v>
      </c>
      <c r="U345" s="32">
        <f>INDEX('Mapping water'!$D$5:$U$352,MATCH($B345,'Mapping water'!$B$5:$B$352,0),MATCH(U$3,'Mapping water'!$D$4:$U$4,0))*$D345</f>
        <v>0</v>
      </c>
      <c r="V345" s="32">
        <f>INDEX('Mapping water'!$D$5:$U$352,MATCH($B345,'Mapping water'!$B$5:$B$352,0),MATCH(V$3,'Mapping water'!$D$4:$U$4,0))*$D345</f>
        <v>0</v>
      </c>
      <c r="W345" s="32">
        <f>INDEX('Mapping water'!$D$5:$U$352,MATCH($B345,'Mapping water'!$B$5:$B$352,0),MATCH(W$3,'Mapping water'!$D$4:$U$4,0))*$D345</f>
        <v>0</v>
      </c>
      <c r="X345" s="32">
        <f>INDEX('Mapping water'!$D$5:$U$352,MATCH($B345,'Mapping water'!$B$5:$B$352,0),MATCH(X$3,'Mapping water'!$D$4:$U$4,0))*$D345</f>
        <v>0</v>
      </c>
      <c r="Y345" s="32">
        <f>INDEX('Mapping water'!$D$5:$U$352,MATCH($B345,'Mapping water'!$B$5:$B$352,0),MATCH(Y$3,'Mapping water'!$D$4:$U$4,0))*$D345</f>
        <v>0</v>
      </c>
    </row>
    <row r="346" spans="1:25" x14ac:dyDescent="0.45">
      <c r="A346" s="10" t="s">
        <v>697</v>
      </c>
      <c r="B346" s="10" t="s">
        <v>698</v>
      </c>
      <c r="C346" s="10" t="s">
        <v>76</v>
      </c>
      <c r="D346" s="32">
        <f>INDEX('ONS data MYE 5'!$K$6:$K$445, MATCH($B346,'ONS data MYE 5'!$B$6:$B$445,0))</f>
        <v>563463</v>
      </c>
      <c r="E346" s="32">
        <f>INDEX('ONS data MYE 5'!$L$6:$L$445, MATCH($B346,'ONS data MYE 5'!$B$6:$B$445,0))</f>
        <v>1531</v>
      </c>
      <c r="F346" s="32">
        <f t="shared" si="10"/>
        <v>7.333676395657684</v>
      </c>
      <c r="G346" s="32">
        <f t="shared" si="11"/>
        <v>53.782809476226682</v>
      </c>
      <c r="H346" s="32">
        <f>INDEX('Mapping water'!$D$5:$U$352,MATCH($B346,'Mapping water'!$B$5:$B$352,0),MATCH(H$3,'Mapping water'!$D$4:$U$4,0))*$D346</f>
        <v>0</v>
      </c>
      <c r="I346" s="32">
        <f>INDEX('Mapping water'!$D$5:$U$352,MATCH($B346,'Mapping water'!$B$5:$B$352,0),MATCH(I$3,'Mapping water'!$D$4:$U$4,0))*$D346</f>
        <v>0</v>
      </c>
      <c r="J346" s="32">
        <f>INDEX('Mapping water'!$D$5:$U$352,MATCH($B346,'Mapping water'!$B$5:$B$352,0),MATCH(J$3,'Mapping water'!$D$4:$U$4,0))*$D346</f>
        <v>0</v>
      </c>
      <c r="K346" s="32">
        <f>INDEX('Mapping water'!$D$5:$U$352,MATCH($B346,'Mapping water'!$B$5:$B$352,0),MATCH(K$3,'Mapping water'!$D$4:$U$4,0))*$D346</f>
        <v>0</v>
      </c>
      <c r="L346" s="32">
        <f>INDEX('Mapping water'!$D$5:$U$352,MATCH($B346,'Mapping water'!$B$5:$B$352,0),MATCH(L$3,'Mapping water'!$D$4:$U$4,0))*$D346</f>
        <v>50711.67</v>
      </c>
      <c r="M346" s="32">
        <f>INDEX('Mapping water'!$D$5:$U$352,MATCH($B346,'Mapping water'!$B$5:$B$352,0),MATCH(M$3,'Mapping water'!$D$4:$U$4,0))*$D346</f>
        <v>0</v>
      </c>
      <c r="N346" s="32">
        <f>INDEX('Mapping water'!$D$5:$U$352,MATCH($B346,'Mapping water'!$B$5:$B$352,0),MATCH(N$3,'Mapping water'!$D$4:$U$4,0))*$D346</f>
        <v>0</v>
      </c>
      <c r="O346" s="32">
        <f>INDEX('Mapping water'!$D$5:$U$352,MATCH($B346,'Mapping water'!$B$5:$B$352,0),MATCH(O$3,'Mapping water'!$D$4:$U$4,0))*$D346</f>
        <v>0</v>
      </c>
      <c r="P346" s="32">
        <f>INDEX('Mapping water'!$D$5:$U$352,MATCH($B346,'Mapping water'!$B$5:$B$352,0),MATCH(P$3,'Mapping water'!$D$4:$U$4,0))*$D346</f>
        <v>0</v>
      </c>
      <c r="Q346" s="32">
        <f>INDEX('Mapping water'!$D$5:$U$352,MATCH($B346,'Mapping water'!$B$5:$B$352,0),MATCH(Q$3,'Mapping water'!$D$4:$U$4,0))*$D346</f>
        <v>512751.33</v>
      </c>
      <c r="R346" s="32">
        <f>INDEX('Mapping water'!$D$5:$U$352,MATCH($B346,'Mapping water'!$B$5:$B$352,0),MATCH(R$3,'Mapping water'!$D$4:$U$4,0))*$D346</f>
        <v>0</v>
      </c>
      <c r="S346" s="32">
        <f>INDEX('Mapping water'!$D$5:$U$352,MATCH($B346,'Mapping water'!$B$5:$B$352,0),MATCH(S$3,'Mapping water'!$D$4:$U$4,0))*$D346</f>
        <v>0</v>
      </c>
      <c r="T346" s="32">
        <f>INDEX('Mapping water'!$D$5:$U$352,MATCH($B346,'Mapping water'!$B$5:$B$352,0),MATCH(T$3,'Mapping water'!$D$4:$U$4,0))*$D346</f>
        <v>0</v>
      </c>
      <c r="U346" s="32">
        <f>INDEX('Mapping water'!$D$5:$U$352,MATCH($B346,'Mapping water'!$B$5:$B$352,0),MATCH(U$3,'Mapping water'!$D$4:$U$4,0))*$D346</f>
        <v>0</v>
      </c>
      <c r="V346" s="32">
        <f>INDEX('Mapping water'!$D$5:$U$352,MATCH($B346,'Mapping water'!$B$5:$B$352,0),MATCH(V$3,'Mapping water'!$D$4:$U$4,0))*$D346</f>
        <v>0</v>
      </c>
      <c r="W346" s="32">
        <f>INDEX('Mapping water'!$D$5:$U$352,MATCH($B346,'Mapping water'!$B$5:$B$352,0),MATCH(W$3,'Mapping water'!$D$4:$U$4,0))*$D346</f>
        <v>0</v>
      </c>
      <c r="X346" s="32">
        <f>INDEX('Mapping water'!$D$5:$U$352,MATCH($B346,'Mapping water'!$B$5:$B$352,0),MATCH(X$3,'Mapping water'!$D$4:$U$4,0))*$D346</f>
        <v>0</v>
      </c>
      <c r="Y346" s="32">
        <f>INDEX('Mapping water'!$D$5:$U$352,MATCH($B346,'Mapping water'!$B$5:$B$352,0),MATCH(Y$3,'Mapping water'!$D$4:$U$4,0))*$D346</f>
        <v>0</v>
      </c>
    </row>
    <row r="347" spans="1:25" x14ac:dyDescent="0.45">
      <c r="A347" s="10" t="s">
        <v>699</v>
      </c>
      <c r="B347" s="10" t="s">
        <v>700</v>
      </c>
      <c r="C347" s="10" t="s">
        <v>76</v>
      </c>
      <c r="D347" s="32">
        <f>INDEX('ONS data MYE 5'!$K$6:$K$445, MATCH($B347,'ONS data MYE 5'!$B$6:$B$445,0))</f>
        <v>527567</v>
      </c>
      <c r="E347" s="32">
        <f>INDEX('ONS data MYE 5'!$L$6:$L$445, MATCH($B347,'ONS data MYE 5'!$B$6:$B$445,0))</f>
        <v>1440</v>
      </c>
      <c r="F347" s="32">
        <f t="shared" si="10"/>
        <v>7.2723983925700466</v>
      </c>
      <c r="G347" s="32">
        <f t="shared" si="11"/>
        <v>52.887778380255398</v>
      </c>
      <c r="H347" s="32">
        <f>INDEX('Mapping water'!$D$5:$U$352,MATCH($B347,'Mapping water'!$B$5:$B$352,0),MATCH(H$3,'Mapping water'!$D$4:$U$4,0))*$D347</f>
        <v>0</v>
      </c>
      <c r="I347" s="32">
        <f>INDEX('Mapping water'!$D$5:$U$352,MATCH($B347,'Mapping water'!$B$5:$B$352,0),MATCH(I$3,'Mapping water'!$D$4:$U$4,0))*$D347</f>
        <v>0</v>
      </c>
      <c r="J347" s="32">
        <f>INDEX('Mapping water'!$D$5:$U$352,MATCH($B347,'Mapping water'!$B$5:$B$352,0),MATCH(J$3,'Mapping water'!$D$4:$U$4,0))*$D347</f>
        <v>0</v>
      </c>
      <c r="K347" s="32">
        <f>INDEX('Mapping water'!$D$5:$U$352,MATCH($B347,'Mapping water'!$B$5:$B$352,0),MATCH(K$3,'Mapping water'!$D$4:$U$4,0))*$D347</f>
        <v>0</v>
      </c>
      <c r="L347" s="32">
        <f>INDEX('Mapping water'!$D$5:$U$352,MATCH($B347,'Mapping water'!$B$5:$B$352,0),MATCH(L$3,'Mapping water'!$D$4:$U$4,0))*$D347</f>
        <v>0</v>
      </c>
      <c r="M347" s="32">
        <f>INDEX('Mapping water'!$D$5:$U$352,MATCH($B347,'Mapping water'!$B$5:$B$352,0),MATCH(M$3,'Mapping water'!$D$4:$U$4,0))*$D347</f>
        <v>0</v>
      </c>
      <c r="N347" s="32">
        <f>INDEX('Mapping water'!$D$5:$U$352,MATCH($B347,'Mapping water'!$B$5:$B$352,0),MATCH(N$3,'Mapping water'!$D$4:$U$4,0))*$D347</f>
        <v>0</v>
      </c>
      <c r="O347" s="32">
        <f>INDEX('Mapping water'!$D$5:$U$352,MATCH($B347,'Mapping water'!$B$5:$B$352,0),MATCH(O$3,'Mapping water'!$D$4:$U$4,0))*$D347</f>
        <v>0</v>
      </c>
      <c r="P347" s="32">
        <f>INDEX('Mapping water'!$D$5:$U$352,MATCH($B347,'Mapping water'!$B$5:$B$352,0),MATCH(P$3,'Mapping water'!$D$4:$U$4,0))*$D347</f>
        <v>0</v>
      </c>
      <c r="Q347" s="32">
        <f>INDEX('Mapping water'!$D$5:$U$352,MATCH($B347,'Mapping water'!$B$5:$B$352,0),MATCH(Q$3,'Mapping water'!$D$4:$U$4,0))*$D347</f>
        <v>527567</v>
      </c>
      <c r="R347" s="32">
        <f>INDEX('Mapping water'!$D$5:$U$352,MATCH($B347,'Mapping water'!$B$5:$B$352,0),MATCH(R$3,'Mapping water'!$D$4:$U$4,0))*$D347</f>
        <v>0</v>
      </c>
      <c r="S347" s="32">
        <f>INDEX('Mapping water'!$D$5:$U$352,MATCH($B347,'Mapping water'!$B$5:$B$352,0),MATCH(S$3,'Mapping water'!$D$4:$U$4,0))*$D347</f>
        <v>0</v>
      </c>
      <c r="T347" s="32">
        <f>INDEX('Mapping water'!$D$5:$U$352,MATCH($B347,'Mapping water'!$B$5:$B$352,0),MATCH(T$3,'Mapping water'!$D$4:$U$4,0))*$D347</f>
        <v>0</v>
      </c>
      <c r="U347" s="32">
        <f>INDEX('Mapping water'!$D$5:$U$352,MATCH($B347,'Mapping water'!$B$5:$B$352,0),MATCH(U$3,'Mapping water'!$D$4:$U$4,0))*$D347</f>
        <v>0</v>
      </c>
      <c r="V347" s="32">
        <f>INDEX('Mapping water'!$D$5:$U$352,MATCH($B347,'Mapping water'!$B$5:$B$352,0),MATCH(V$3,'Mapping water'!$D$4:$U$4,0))*$D347</f>
        <v>0</v>
      </c>
      <c r="W347" s="32">
        <f>INDEX('Mapping water'!$D$5:$U$352,MATCH($B347,'Mapping water'!$B$5:$B$352,0),MATCH(W$3,'Mapping water'!$D$4:$U$4,0))*$D347</f>
        <v>0</v>
      </c>
      <c r="X347" s="32">
        <f>INDEX('Mapping water'!$D$5:$U$352,MATCH($B347,'Mapping water'!$B$5:$B$352,0),MATCH(X$3,'Mapping water'!$D$4:$U$4,0))*$D347</f>
        <v>0</v>
      </c>
      <c r="Y347" s="32">
        <f>INDEX('Mapping water'!$D$5:$U$352,MATCH($B347,'Mapping water'!$B$5:$B$352,0),MATCH(Y$3,'Mapping water'!$D$4:$U$4,0))*$D347</f>
        <v>0</v>
      </c>
    </row>
    <row r="348" spans="1:25" x14ac:dyDescent="0.45">
      <c r="A348" s="10" t="s">
        <v>701</v>
      </c>
      <c r="B348" s="10" t="s">
        <v>702</v>
      </c>
      <c r="C348" s="10" t="s">
        <v>76</v>
      </c>
      <c r="D348" s="32">
        <f>INDEX('ONS data MYE 5'!$K$6:$K$445, MATCH($B348,'ONS data MYE 5'!$B$6:$B$445,0))</f>
        <v>207042</v>
      </c>
      <c r="E348" s="32">
        <f>INDEX('ONS data MYE 5'!$L$6:$L$445, MATCH($B348,'ONS data MYE 5'!$B$6:$B$445,0))</f>
        <v>569</v>
      </c>
      <c r="F348" s="32">
        <f t="shared" si="10"/>
        <v>6.3438804341263308</v>
      </c>
      <c r="G348" s="32">
        <f t="shared" si="11"/>
        <v>40.244818962490882</v>
      </c>
      <c r="H348" s="32">
        <f>INDEX('Mapping water'!$D$5:$U$352,MATCH($B348,'Mapping water'!$B$5:$B$352,0),MATCH(H$3,'Mapping water'!$D$4:$U$4,0))*$D348</f>
        <v>0</v>
      </c>
      <c r="I348" s="32">
        <f>INDEX('Mapping water'!$D$5:$U$352,MATCH($B348,'Mapping water'!$B$5:$B$352,0),MATCH(I$3,'Mapping water'!$D$4:$U$4,0))*$D348</f>
        <v>0</v>
      </c>
      <c r="J348" s="32">
        <f>INDEX('Mapping water'!$D$5:$U$352,MATCH($B348,'Mapping water'!$B$5:$B$352,0),MATCH(J$3,'Mapping water'!$D$4:$U$4,0))*$D348</f>
        <v>0</v>
      </c>
      <c r="K348" s="32">
        <f>INDEX('Mapping water'!$D$5:$U$352,MATCH($B348,'Mapping water'!$B$5:$B$352,0),MATCH(K$3,'Mapping water'!$D$4:$U$4,0))*$D348</f>
        <v>0</v>
      </c>
      <c r="L348" s="32">
        <f>INDEX('Mapping water'!$D$5:$U$352,MATCH($B348,'Mapping water'!$B$5:$B$352,0),MATCH(L$3,'Mapping water'!$D$4:$U$4,0))*$D348</f>
        <v>0</v>
      </c>
      <c r="M348" s="32">
        <f>INDEX('Mapping water'!$D$5:$U$352,MATCH($B348,'Mapping water'!$B$5:$B$352,0),MATCH(M$3,'Mapping water'!$D$4:$U$4,0))*$D348</f>
        <v>0</v>
      </c>
      <c r="N348" s="32">
        <f>INDEX('Mapping water'!$D$5:$U$352,MATCH($B348,'Mapping water'!$B$5:$B$352,0),MATCH(N$3,'Mapping water'!$D$4:$U$4,0))*$D348</f>
        <v>0</v>
      </c>
      <c r="O348" s="32">
        <f>INDEX('Mapping water'!$D$5:$U$352,MATCH($B348,'Mapping water'!$B$5:$B$352,0),MATCH(O$3,'Mapping water'!$D$4:$U$4,0))*$D348</f>
        <v>0</v>
      </c>
      <c r="P348" s="32">
        <f>INDEX('Mapping water'!$D$5:$U$352,MATCH($B348,'Mapping water'!$B$5:$B$352,0),MATCH(P$3,'Mapping water'!$D$4:$U$4,0))*$D348</f>
        <v>0</v>
      </c>
      <c r="Q348" s="32">
        <f>INDEX('Mapping water'!$D$5:$U$352,MATCH($B348,'Mapping water'!$B$5:$B$352,0),MATCH(Q$3,'Mapping water'!$D$4:$U$4,0))*$D348</f>
        <v>207042</v>
      </c>
      <c r="R348" s="32">
        <f>INDEX('Mapping water'!$D$5:$U$352,MATCH($B348,'Mapping water'!$B$5:$B$352,0),MATCH(R$3,'Mapping water'!$D$4:$U$4,0))*$D348</f>
        <v>0</v>
      </c>
      <c r="S348" s="32">
        <f>INDEX('Mapping water'!$D$5:$U$352,MATCH($B348,'Mapping water'!$B$5:$B$352,0),MATCH(S$3,'Mapping water'!$D$4:$U$4,0))*$D348</f>
        <v>0</v>
      </c>
      <c r="T348" s="32">
        <f>INDEX('Mapping water'!$D$5:$U$352,MATCH($B348,'Mapping water'!$B$5:$B$352,0),MATCH(T$3,'Mapping water'!$D$4:$U$4,0))*$D348</f>
        <v>0</v>
      </c>
      <c r="U348" s="32">
        <f>INDEX('Mapping water'!$D$5:$U$352,MATCH($B348,'Mapping water'!$B$5:$B$352,0),MATCH(U$3,'Mapping water'!$D$4:$U$4,0))*$D348</f>
        <v>0</v>
      </c>
      <c r="V348" s="32">
        <f>INDEX('Mapping water'!$D$5:$U$352,MATCH($B348,'Mapping water'!$B$5:$B$352,0),MATCH(V$3,'Mapping water'!$D$4:$U$4,0))*$D348</f>
        <v>0</v>
      </c>
      <c r="W348" s="32">
        <f>INDEX('Mapping water'!$D$5:$U$352,MATCH($B348,'Mapping water'!$B$5:$B$352,0),MATCH(W$3,'Mapping water'!$D$4:$U$4,0))*$D348</f>
        <v>0</v>
      </c>
      <c r="X348" s="32">
        <f>INDEX('Mapping water'!$D$5:$U$352,MATCH($B348,'Mapping water'!$B$5:$B$352,0),MATCH(X$3,'Mapping water'!$D$4:$U$4,0))*$D348</f>
        <v>0</v>
      </c>
      <c r="Y348" s="32">
        <f>INDEX('Mapping water'!$D$5:$U$352,MATCH($B348,'Mapping water'!$B$5:$B$352,0),MATCH(Y$3,'Mapping water'!$D$4:$U$4,0))*$D348</f>
        <v>0</v>
      </c>
    </row>
    <row r="349" spans="1:25" x14ac:dyDescent="0.45">
      <c r="A349" s="10" t="s">
        <v>703</v>
      </c>
      <c r="B349" s="10" t="s">
        <v>704</v>
      </c>
      <c r="C349" s="10" t="s">
        <v>76</v>
      </c>
      <c r="D349" s="32">
        <f>INDEX('ONS data MYE 5'!$K$6:$K$445, MATCH($B349,'ONS data MYE 5'!$B$6:$B$445,0))</f>
        <v>429998</v>
      </c>
      <c r="E349" s="32">
        <f>INDEX('ONS data MYE 5'!$L$6:$L$445, MATCH($B349,'ONS data MYE 5'!$B$6:$B$445,0))</f>
        <v>1052</v>
      </c>
      <c r="F349" s="32">
        <f t="shared" si="10"/>
        <v>6.9584483932976555</v>
      </c>
      <c r="G349" s="32">
        <f t="shared" si="11"/>
        <v>48.420004042186726</v>
      </c>
      <c r="H349" s="32">
        <f>INDEX('Mapping water'!$D$5:$U$352,MATCH($B349,'Mapping water'!$B$5:$B$352,0),MATCH(H$3,'Mapping water'!$D$4:$U$4,0))*$D349</f>
        <v>0</v>
      </c>
      <c r="I349" s="32">
        <f>INDEX('Mapping water'!$D$5:$U$352,MATCH($B349,'Mapping water'!$B$5:$B$352,0),MATCH(I$3,'Mapping water'!$D$4:$U$4,0))*$D349</f>
        <v>0</v>
      </c>
      <c r="J349" s="32">
        <f>INDEX('Mapping water'!$D$5:$U$352,MATCH($B349,'Mapping water'!$B$5:$B$352,0),MATCH(J$3,'Mapping water'!$D$4:$U$4,0))*$D349</f>
        <v>0</v>
      </c>
      <c r="K349" s="32">
        <f>INDEX('Mapping water'!$D$5:$U$352,MATCH($B349,'Mapping water'!$B$5:$B$352,0),MATCH(K$3,'Mapping water'!$D$4:$U$4,0))*$D349</f>
        <v>0</v>
      </c>
      <c r="L349" s="32">
        <f>INDEX('Mapping water'!$D$5:$U$352,MATCH($B349,'Mapping water'!$B$5:$B$352,0),MATCH(L$3,'Mapping water'!$D$4:$U$4,0))*$D349</f>
        <v>0</v>
      </c>
      <c r="M349" s="32">
        <f>INDEX('Mapping water'!$D$5:$U$352,MATCH($B349,'Mapping water'!$B$5:$B$352,0),MATCH(M$3,'Mapping water'!$D$4:$U$4,0))*$D349</f>
        <v>0</v>
      </c>
      <c r="N349" s="32">
        <f>INDEX('Mapping water'!$D$5:$U$352,MATCH($B349,'Mapping water'!$B$5:$B$352,0),MATCH(N$3,'Mapping water'!$D$4:$U$4,0))*$D349</f>
        <v>0</v>
      </c>
      <c r="O349" s="32">
        <f>INDEX('Mapping water'!$D$5:$U$352,MATCH($B349,'Mapping water'!$B$5:$B$352,0),MATCH(O$3,'Mapping water'!$D$4:$U$4,0))*$D349</f>
        <v>0</v>
      </c>
      <c r="P349" s="32">
        <f>INDEX('Mapping water'!$D$5:$U$352,MATCH($B349,'Mapping water'!$B$5:$B$352,0),MATCH(P$3,'Mapping water'!$D$4:$U$4,0))*$D349</f>
        <v>0</v>
      </c>
      <c r="Q349" s="32">
        <f>INDEX('Mapping water'!$D$5:$U$352,MATCH($B349,'Mapping water'!$B$5:$B$352,0),MATCH(Q$3,'Mapping water'!$D$4:$U$4,0))*$D349</f>
        <v>429998</v>
      </c>
      <c r="R349" s="32">
        <f>INDEX('Mapping water'!$D$5:$U$352,MATCH($B349,'Mapping water'!$B$5:$B$352,0),MATCH(R$3,'Mapping water'!$D$4:$U$4,0))*$D349</f>
        <v>0</v>
      </c>
      <c r="S349" s="32">
        <f>INDEX('Mapping water'!$D$5:$U$352,MATCH($B349,'Mapping water'!$B$5:$B$352,0),MATCH(S$3,'Mapping water'!$D$4:$U$4,0))*$D349</f>
        <v>0</v>
      </c>
      <c r="T349" s="32">
        <f>INDEX('Mapping water'!$D$5:$U$352,MATCH($B349,'Mapping water'!$B$5:$B$352,0),MATCH(T$3,'Mapping water'!$D$4:$U$4,0))*$D349</f>
        <v>0</v>
      </c>
      <c r="U349" s="32">
        <f>INDEX('Mapping water'!$D$5:$U$352,MATCH($B349,'Mapping water'!$B$5:$B$352,0),MATCH(U$3,'Mapping water'!$D$4:$U$4,0))*$D349</f>
        <v>0</v>
      </c>
      <c r="V349" s="32">
        <f>INDEX('Mapping water'!$D$5:$U$352,MATCH($B349,'Mapping water'!$B$5:$B$352,0),MATCH(V$3,'Mapping water'!$D$4:$U$4,0))*$D349</f>
        <v>0</v>
      </c>
      <c r="W349" s="32">
        <f>INDEX('Mapping water'!$D$5:$U$352,MATCH($B349,'Mapping water'!$B$5:$B$352,0),MATCH(W$3,'Mapping water'!$D$4:$U$4,0))*$D349</f>
        <v>0</v>
      </c>
      <c r="X349" s="32">
        <f>INDEX('Mapping water'!$D$5:$U$352,MATCH($B349,'Mapping water'!$B$5:$B$352,0),MATCH(X$3,'Mapping water'!$D$4:$U$4,0))*$D349</f>
        <v>0</v>
      </c>
      <c r="Y349" s="32">
        <f>INDEX('Mapping water'!$D$5:$U$352,MATCH($B349,'Mapping water'!$B$5:$B$352,0),MATCH(Y$3,'Mapping water'!$D$4:$U$4,0))*$D349</f>
        <v>0</v>
      </c>
    </row>
    <row r="350" spans="1:25" x14ac:dyDescent="0.45">
      <c r="A350" s="10" t="s">
        <v>705</v>
      </c>
      <c r="B350" s="10" t="s">
        <v>706</v>
      </c>
      <c r="C350" s="10" t="s">
        <v>76</v>
      </c>
      <c r="D350" s="32">
        <f>INDEX('ONS data MYE 5'!$K$6:$K$445, MATCH($B350,'ONS data MYE 5'!$B$6:$B$445,0))</f>
        <v>765430</v>
      </c>
      <c r="E350" s="32">
        <f>INDEX('ONS data MYE 5'!$L$6:$L$445, MATCH($B350,'ONS data MYE 5'!$B$6:$B$445,0))</f>
        <v>1387</v>
      </c>
      <c r="F350" s="32">
        <f t="shared" si="10"/>
        <v>7.2348984203148312</v>
      </c>
      <c r="G350" s="32">
        <f t="shared" si="11"/>
        <v>52.343755152274042</v>
      </c>
      <c r="H350" s="32">
        <f>INDEX('Mapping water'!$D$5:$U$352,MATCH($B350,'Mapping water'!$B$5:$B$352,0),MATCH(H$3,'Mapping water'!$D$4:$U$4,0))*$D350</f>
        <v>0</v>
      </c>
      <c r="I350" s="32">
        <f>INDEX('Mapping water'!$D$5:$U$352,MATCH($B350,'Mapping water'!$B$5:$B$352,0),MATCH(I$3,'Mapping water'!$D$4:$U$4,0))*$D350</f>
        <v>0</v>
      </c>
      <c r="J350" s="32">
        <f>INDEX('Mapping water'!$D$5:$U$352,MATCH($B350,'Mapping water'!$B$5:$B$352,0),MATCH(J$3,'Mapping water'!$D$4:$U$4,0))*$D350</f>
        <v>0</v>
      </c>
      <c r="K350" s="32">
        <f>INDEX('Mapping water'!$D$5:$U$352,MATCH($B350,'Mapping water'!$B$5:$B$352,0),MATCH(K$3,'Mapping water'!$D$4:$U$4,0))*$D350</f>
        <v>0</v>
      </c>
      <c r="L350" s="32">
        <f>INDEX('Mapping water'!$D$5:$U$352,MATCH($B350,'Mapping water'!$B$5:$B$352,0),MATCH(L$3,'Mapping water'!$D$4:$U$4,0))*$D350</f>
        <v>0</v>
      </c>
      <c r="M350" s="32">
        <f>INDEX('Mapping water'!$D$5:$U$352,MATCH($B350,'Mapping water'!$B$5:$B$352,0),MATCH(M$3,'Mapping water'!$D$4:$U$4,0))*$D350</f>
        <v>0</v>
      </c>
      <c r="N350" s="32">
        <f>INDEX('Mapping water'!$D$5:$U$352,MATCH($B350,'Mapping water'!$B$5:$B$352,0),MATCH(N$3,'Mapping water'!$D$4:$U$4,0))*$D350</f>
        <v>0</v>
      </c>
      <c r="O350" s="32">
        <f>INDEX('Mapping water'!$D$5:$U$352,MATCH($B350,'Mapping water'!$B$5:$B$352,0),MATCH(O$3,'Mapping water'!$D$4:$U$4,0))*$D350</f>
        <v>0</v>
      </c>
      <c r="P350" s="32">
        <f>INDEX('Mapping water'!$D$5:$U$352,MATCH($B350,'Mapping water'!$B$5:$B$352,0),MATCH(P$3,'Mapping water'!$D$4:$U$4,0))*$D350</f>
        <v>0</v>
      </c>
      <c r="Q350" s="32">
        <f>INDEX('Mapping water'!$D$5:$U$352,MATCH($B350,'Mapping water'!$B$5:$B$352,0),MATCH(Q$3,'Mapping water'!$D$4:$U$4,0))*$D350</f>
        <v>765430</v>
      </c>
      <c r="R350" s="32">
        <f>INDEX('Mapping water'!$D$5:$U$352,MATCH($B350,'Mapping water'!$B$5:$B$352,0),MATCH(R$3,'Mapping water'!$D$4:$U$4,0))*$D350</f>
        <v>0</v>
      </c>
      <c r="S350" s="32">
        <f>INDEX('Mapping water'!$D$5:$U$352,MATCH($B350,'Mapping water'!$B$5:$B$352,0),MATCH(S$3,'Mapping water'!$D$4:$U$4,0))*$D350</f>
        <v>0</v>
      </c>
      <c r="T350" s="32">
        <f>INDEX('Mapping water'!$D$5:$U$352,MATCH($B350,'Mapping water'!$B$5:$B$352,0),MATCH(T$3,'Mapping water'!$D$4:$U$4,0))*$D350</f>
        <v>0</v>
      </c>
      <c r="U350" s="32">
        <f>INDEX('Mapping water'!$D$5:$U$352,MATCH($B350,'Mapping water'!$B$5:$B$352,0),MATCH(U$3,'Mapping water'!$D$4:$U$4,0))*$D350</f>
        <v>0</v>
      </c>
      <c r="V350" s="32">
        <f>INDEX('Mapping water'!$D$5:$U$352,MATCH($B350,'Mapping water'!$B$5:$B$352,0),MATCH(V$3,'Mapping water'!$D$4:$U$4,0))*$D350</f>
        <v>0</v>
      </c>
      <c r="W350" s="32">
        <f>INDEX('Mapping water'!$D$5:$U$352,MATCH($B350,'Mapping water'!$B$5:$B$352,0),MATCH(W$3,'Mapping water'!$D$4:$U$4,0))*$D350</f>
        <v>0</v>
      </c>
      <c r="X350" s="32">
        <f>INDEX('Mapping water'!$D$5:$U$352,MATCH($B350,'Mapping water'!$B$5:$B$352,0),MATCH(X$3,'Mapping water'!$D$4:$U$4,0))*$D350</f>
        <v>0</v>
      </c>
      <c r="Y350" s="32">
        <f>INDEX('Mapping water'!$D$5:$U$352,MATCH($B350,'Mapping water'!$B$5:$B$352,0),MATCH(Y$3,'Mapping water'!$D$4:$U$4,0))*$D350</f>
        <v>0</v>
      </c>
    </row>
    <row r="351" spans="1:25" x14ac:dyDescent="0.45">
      <c r="A351" s="10" t="s">
        <v>707</v>
      </c>
      <c r="B351" s="10" t="s">
        <v>708</v>
      </c>
      <c r="C351" s="10" t="s">
        <v>76</v>
      </c>
      <c r="D351" s="32">
        <f>INDEX('ONS data MYE 5'!$K$6:$K$445, MATCH($B351,'ONS data MYE 5'!$B$6:$B$445,0))</f>
        <v>331720</v>
      </c>
      <c r="E351" s="32">
        <f>INDEX('ONS data MYE 5'!$L$6:$L$445, MATCH($B351,'ONS data MYE 5'!$B$6:$B$445,0))</f>
        <v>980</v>
      </c>
      <c r="F351" s="32">
        <f t="shared" si="10"/>
        <v>6.8875525716646173</v>
      </c>
      <c r="G351" s="32">
        <f t="shared" si="11"/>
        <v>47.438380427443882</v>
      </c>
      <c r="H351" s="32">
        <f>INDEX('Mapping water'!$D$5:$U$352,MATCH($B351,'Mapping water'!$B$5:$B$352,0),MATCH(H$3,'Mapping water'!$D$4:$U$4,0))*$D351</f>
        <v>0</v>
      </c>
      <c r="I351" s="32">
        <f>INDEX('Mapping water'!$D$5:$U$352,MATCH($B351,'Mapping water'!$B$5:$B$352,0),MATCH(I$3,'Mapping water'!$D$4:$U$4,0))*$D351</f>
        <v>0</v>
      </c>
      <c r="J351" s="32">
        <f>INDEX('Mapping water'!$D$5:$U$352,MATCH($B351,'Mapping water'!$B$5:$B$352,0),MATCH(J$3,'Mapping water'!$D$4:$U$4,0))*$D351</f>
        <v>0</v>
      </c>
      <c r="K351" s="32">
        <f>INDEX('Mapping water'!$D$5:$U$352,MATCH($B351,'Mapping water'!$B$5:$B$352,0),MATCH(K$3,'Mapping water'!$D$4:$U$4,0))*$D351</f>
        <v>0</v>
      </c>
      <c r="L351" s="32">
        <f>INDEX('Mapping water'!$D$5:$U$352,MATCH($B351,'Mapping water'!$B$5:$B$352,0),MATCH(L$3,'Mapping water'!$D$4:$U$4,0))*$D351</f>
        <v>0</v>
      </c>
      <c r="M351" s="32">
        <f>INDEX('Mapping water'!$D$5:$U$352,MATCH($B351,'Mapping water'!$B$5:$B$352,0),MATCH(M$3,'Mapping water'!$D$4:$U$4,0))*$D351</f>
        <v>0</v>
      </c>
      <c r="N351" s="32">
        <f>INDEX('Mapping water'!$D$5:$U$352,MATCH($B351,'Mapping water'!$B$5:$B$352,0),MATCH(N$3,'Mapping water'!$D$4:$U$4,0))*$D351</f>
        <v>0</v>
      </c>
      <c r="O351" s="32">
        <f>INDEX('Mapping water'!$D$5:$U$352,MATCH($B351,'Mapping water'!$B$5:$B$352,0),MATCH(O$3,'Mapping water'!$D$4:$U$4,0))*$D351</f>
        <v>0</v>
      </c>
      <c r="P351" s="32">
        <f>INDEX('Mapping water'!$D$5:$U$352,MATCH($B351,'Mapping water'!$B$5:$B$352,0),MATCH(P$3,'Mapping water'!$D$4:$U$4,0))*$D351</f>
        <v>0</v>
      </c>
      <c r="Q351" s="32">
        <f>INDEX('Mapping water'!$D$5:$U$352,MATCH($B351,'Mapping water'!$B$5:$B$352,0),MATCH(Q$3,'Mapping water'!$D$4:$U$4,0))*$D351</f>
        <v>331720</v>
      </c>
      <c r="R351" s="32">
        <f>INDEX('Mapping water'!$D$5:$U$352,MATCH($B351,'Mapping water'!$B$5:$B$352,0),MATCH(R$3,'Mapping water'!$D$4:$U$4,0))*$D351</f>
        <v>0</v>
      </c>
      <c r="S351" s="32">
        <f>INDEX('Mapping water'!$D$5:$U$352,MATCH($B351,'Mapping water'!$B$5:$B$352,0),MATCH(S$3,'Mapping water'!$D$4:$U$4,0))*$D351</f>
        <v>0</v>
      </c>
      <c r="T351" s="32">
        <f>INDEX('Mapping water'!$D$5:$U$352,MATCH($B351,'Mapping water'!$B$5:$B$352,0),MATCH(T$3,'Mapping water'!$D$4:$U$4,0))*$D351</f>
        <v>0</v>
      </c>
      <c r="U351" s="32">
        <f>INDEX('Mapping water'!$D$5:$U$352,MATCH($B351,'Mapping water'!$B$5:$B$352,0),MATCH(U$3,'Mapping water'!$D$4:$U$4,0))*$D351</f>
        <v>0</v>
      </c>
      <c r="V351" s="32">
        <f>INDEX('Mapping water'!$D$5:$U$352,MATCH($B351,'Mapping water'!$B$5:$B$352,0),MATCH(V$3,'Mapping water'!$D$4:$U$4,0))*$D351</f>
        <v>0</v>
      </c>
      <c r="W351" s="32">
        <f>INDEX('Mapping water'!$D$5:$U$352,MATCH($B351,'Mapping water'!$B$5:$B$352,0),MATCH(W$3,'Mapping water'!$D$4:$U$4,0))*$D351</f>
        <v>0</v>
      </c>
      <c r="X351" s="32">
        <f>INDEX('Mapping water'!$D$5:$U$352,MATCH($B351,'Mapping water'!$B$5:$B$352,0),MATCH(X$3,'Mapping water'!$D$4:$U$4,0))*$D351</f>
        <v>0</v>
      </c>
      <c r="Y351" s="32">
        <f>INDEX('Mapping water'!$D$5:$U$352,MATCH($B351,'Mapping water'!$B$5:$B$352,0),MATCH(Y$3,'Mapping water'!$D$4:$U$4,0))*$D351</f>
        <v>0</v>
      </c>
    </row>
    <row r="354" spans="3:25" x14ac:dyDescent="0.45">
      <c r="C354" s="7" t="s">
        <v>938</v>
      </c>
      <c r="D354" s="35"/>
      <c r="E354" s="35"/>
      <c r="F354" s="35"/>
      <c r="G354" s="35"/>
      <c r="H354" s="35">
        <f t="shared" ref="H354:Y354" si="12">SUM(H4:H351)</f>
        <v>4630654.6869999999</v>
      </c>
      <c r="I354" s="35">
        <f t="shared" si="12"/>
        <v>4562183.87</v>
      </c>
      <c r="J354" s="35">
        <f t="shared" si="12"/>
        <v>7092677.7400000002</v>
      </c>
      <c r="K354" s="35">
        <f t="shared" si="12"/>
        <v>2204913.066687</v>
      </c>
      <c r="L354" s="35">
        <f t="shared" si="12"/>
        <v>7900868.7549999999</v>
      </c>
      <c r="M354" s="35">
        <f t="shared" si="12"/>
        <v>1709466.45</v>
      </c>
      <c r="N354" s="35">
        <f t="shared" si="12"/>
        <v>9268682.7151099984</v>
      </c>
      <c r="O354" s="35">
        <f t="shared" si="12"/>
        <v>3054344.16</v>
      </c>
      <c r="P354" s="35">
        <f t="shared" si="12"/>
        <v>1161019.3359999999</v>
      </c>
      <c r="Q354" s="35">
        <f t="shared" si="12"/>
        <v>5015160.42</v>
      </c>
      <c r="R354" s="35">
        <f t="shared" si="12"/>
        <v>3263756.6078359997</v>
      </c>
      <c r="S354" s="35">
        <f t="shared" si="12"/>
        <v>1192084.05</v>
      </c>
      <c r="T354" s="35">
        <f t="shared" si="12"/>
        <v>256430.24</v>
      </c>
      <c r="U354" s="35">
        <f t="shared" si="12"/>
        <v>661463.10008500004</v>
      </c>
      <c r="V354" s="35">
        <f t="shared" si="12"/>
        <v>509486.76400000002</v>
      </c>
      <c r="W354" s="35">
        <f t="shared" si="12"/>
        <v>655946.65</v>
      </c>
      <c r="X354" s="35">
        <f t="shared" si="12"/>
        <v>2343695.4632820003</v>
      </c>
      <c r="Y354" s="35">
        <f t="shared" si="12"/>
        <v>1673184.9249999998</v>
      </c>
    </row>
    <row r="355" spans="3:25" x14ac:dyDescent="0.45">
      <c r="C355" s="7" t="s">
        <v>1069</v>
      </c>
      <c r="H355" s="35">
        <f t="shared" ref="H355:Q355" si="13">SUMPRODUCT($E$4:$E$351,H$4:H$351)/H354</f>
        <v>672.36251744115418</v>
      </c>
      <c r="I355" s="35">
        <f t="shared" si="13"/>
        <v>1585.5833356646363</v>
      </c>
      <c r="J355" s="35">
        <f t="shared" si="13"/>
        <v>1760.0226345994961</v>
      </c>
      <c r="K355" s="35">
        <f t="shared" si="13"/>
        <v>1827.4271261446283</v>
      </c>
      <c r="L355" s="35">
        <f t="shared" si="13"/>
        <v>1858.9684112940313</v>
      </c>
      <c r="M355" s="35">
        <f t="shared" si="13"/>
        <v>945.17551885853038</v>
      </c>
      <c r="N355" s="35">
        <f t="shared" si="13"/>
        <v>6010.9893384189509</v>
      </c>
      <c r="O355" s="35">
        <f t="shared" si="13"/>
        <v>609.00845919079404</v>
      </c>
      <c r="P355" s="35">
        <f t="shared" si="13"/>
        <v>257.01599835198613</v>
      </c>
      <c r="Q355" s="35">
        <f t="shared" si="13"/>
        <v>1050.2320848671875</v>
      </c>
      <c r="R355" s="35">
        <f t="shared" ref="R355:Y355" si="14">SUMPRODUCT($E$4:$E$351,R$4:R$351)/R354</f>
        <v>2580.6961397190544</v>
      </c>
      <c r="S355" s="35">
        <f t="shared" si="14"/>
        <v>1796.6637813415925</v>
      </c>
      <c r="T355" s="35">
        <f t="shared" si="14"/>
        <v>312.0241703162622</v>
      </c>
      <c r="U355" s="35">
        <f t="shared" si="14"/>
        <v>2757.418617433209</v>
      </c>
      <c r="V355" s="35">
        <f t="shared" si="14"/>
        <v>1749.6616792423679</v>
      </c>
      <c r="W355" s="35">
        <f t="shared" si="14"/>
        <v>2578.7748464452097</v>
      </c>
      <c r="X355" s="35">
        <f t="shared" si="14"/>
        <v>686.03107283114196</v>
      </c>
      <c r="Y355" s="35">
        <f t="shared" si="14"/>
        <v>2208.4786934385033</v>
      </c>
    </row>
    <row r="356" spans="3:25" x14ac:dyDescent="0.45">
      <c r="C356" s="7" t="s">
        <v>1074</v>
      </c>
      <c r="H356" s="35">
        <f>SUMPRODUCT($F$4:$F$351,H$4:H$351)/H$354</f>
        <v>5.8189724690854137</v>
      </c>
      <c r="I356" s="35">
        <f t="shared" ref="I356:Y356" si="15">SUMPRODUCT($F$4:$F$351,I$4:I$351)/I$354</f>
        <v>6.7554228340450413</v>
      </c>
      <c r="J356" s="35">
        <f t="shared" si="15"/>
        <v>7.0516377576564135</v>
      </c>
      <c r="K356" s="35">
        <f t="shared" si="15"/>
        <v>7.0425759204596519</v>
      </c>
      <c r="L356" s="35">
        <f t="shared" si="15"/>
        <v>6.8739200337618245</v>
      </c>
      <c r="M356" s="35">
        <f t="shared" si="15"/>
        <v>5.7797528841592021</v>
      </c>
      <c r="N356" s="35">
        <f t="shared" si="15"/>
        <v>8.1502104056636941</v>
      </c>
      <c r="O356" s="35">
        <f t="shared" si="15"/>
        <v>5.7340151387708795</v>
      </c>
      <c r="P356" s="35">
        <f t="shared" si="15"/>
        <v>5.2074589165381457</v>
      </c>
      <c r="Q356" s="35">
        <f t="shared" si="15"/>
        <v>6.5788371022482153</v>
      </c>
      <c r="R356" s="35">
        <f t="shared" si="15"/>
        <v>7.3461163676713648</v>
      </c>
      <c r="S356" s="35">
        <f t="shared" si="15"/>
        <v>6.8809635172064558</v>
      </c>
      <c r="T356" s="35">
        <f t="shared" si="15"/>
        <v>5.7328242833237981</v>
      </c>
      <c r="U356" s="35">
        <f t="shared" si="15"/>
        <v>7.4623890930348153</v>
      </c>
      <c r="V356" s="35">
        <f t="shared" si="15"/>
        <v>6.6689979441479297</v>
      </c>
      <c r="W356" s="35">
        <f t="shared" si="15"/>
        <v>7.3972915050968231</v>
      </c>
      <c r="X356" s="35">
        <f t="shared" si="15"/>
        <v>6.1746415651912976</v>
      </c>
      <c r="Y356" s="35">
        <f t="shared" si="15"/>
        <v>7.225622350239906</v>
      </c>
    </row>
    <row r="357" spans="3:25" x14ac:dyDescent="0.45">
      <c r="C357" s="7" t="s">
        <v>1075</v>
      </c>
      <c r="H357" s="35">
        <f>SUMPRODUCT($G$4:$G$351,H$4:H$351)/H$354</f>
        <v>35.047334270147786</v>
      </c>
      <c r="I357" s="35">
        <f t="shared" ref="I357:Y357" si="16">SUMPRODUCT($G$4:$G$351,I$4:I$351)/I$354</f>
        <v>47.268439449021336</v>
      </c>
      <c r="J357" s="35">
        <f t="shared" si="16"/>
        <v>50.936207227696315</v>
      </c>
      <c r="K357" s="35">
        <f t="shared" si="16"/>
        <v>50.760563708761417</v>
      </c>
      <c r="L357" s="35">
        <f t="shared" si="16"/>
        <v>49.017018797148538</v>
      </c>
      <c r="M357" s="35">
        <f t="shared" si="16"/>
        <v>35.50810861200231</v>
      </c>
      <c r="N357" s="35">
        <f t="shared" si="16"/>
        <v>68.232276710313485</v>
      </c>
      <c r="O357" s="35">
        <f t="shared" si="16"/>
        <v>34.401157499490488</v>
      </c>
      <c r="P357" s="35">
        <f t="shared" si="16"/>
        <v>27.582217087943359</v>
      </c>
      <c r="Q357" s="35">
        <f t="shared" si="16"/>
        <v>44.373270639529792</v>
      </c>
      <c r="R357" s="35">
        <f t="shared" si="16"/>
        <v>55.239069970460925</v>
      </c>
      <c r="S357" s="35">
        <f t="shared" si="16"/>
        <v>48.719514090967465</v>
      </c>
      <c r="T357" s="35">
        <f t="shared" si="16"/>
        <v>32.885728739976336</v>
      </c>
      <c r="U357" s="35">
        <f t="shared" si="16"/>
        <v>57.124232020430718</v>
      </c>
      <c r="V357" s="35">
        <f t="shared" si="16"/>
        <v>46.260158531328152</v>
      </c>
      <c r="W357" s="35">
        <f t="shared" si="16"/>
        <v>55.897439175615013</v>
      </c>
      <c r="X357" s="35">
        <f t="shared" si="16"/>
        <v>38.726085946018856</v>
      </c>
      <c r="Y357" s="35">
        <f t="shared" si="16"/>
        <v>53.627467448319585</v>
      </c>
    </row>
  </sheetData>
  <mergeCells count="2">
    <mergeCell ref="E2:G2"/>
    <mergeCell ref="H2:Y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Y357"/>
  <sheetViews>
    <sheetView showGridLines="0" zoomScale="80" zoomScaleNormal="80" workbookViewId="0">
      <pane xSplit="4" ySplit="3" topLeftCell="E4" activePane="bottomRight" state="frozen"/>
      <selection pane="topRight" activeCell="E1" sqref="E1"/>
      <selection pane="bottomLeft" activeCell="A4" sqref="A4"/>
      <selection pane="bottomRight"/>
    </sheetView>
  </sheetViews>
  <sheetFormatPr defaultColWidth="8.69921875" defaultRowHeight="16.8" x14ac:dyDescent="0.45"/>
  <cols>
    <col min="1" max="1" width="14.19921875" style="21" customWidth="1"/>
    <col min="2" max="2" width="24" style="21" bestFit="1" customWidth="1"/>
    <col min="3" max="3" width="23.69921875" style="21" customWidth="1"/>
    <col min="4" max="4" width="19.69921875" style="21" bestFit="1" customWidth="1"/>
    <col min="5" max="5" width="12.69921875" style="21" customWidth="1"/>
    <col min="6" max="6" width="13.19921875" style="21" customWidth="1"/>
    <col min="7" max="7" width="11.69921875" style="21" customWidth="1"/>
    <col min="8" max="10" width="10.69921875" style="21" bestFit="1" customWidth="1"/>
    <col min="11" max="11" width="10.5" style="21" bestFit="1" customWidth="1"/>
    <col min="12" max="12" width="10.69921875" style="21" bestFit="1" customWidth="1"/>
    <col min="13" max="13" width="10.5" style="21" bestFit="1" customWidth="1"/>
    <col min="14" max="14" width="10.19921875" style="21" bestFit="1" customWidth="1"/>
    <col min="15" max="15" width="10.69921875" style="21" bestFit="1" customWidth="1"/>
    <col min="16" max="16" width="10.19921875" style="21" bestFit="1" customWidth="1"/>
    <col min="17" max="18" width="10.69921875" style="21" bestFit="1" customWidth="1"/>
    <col min="19" max="19" width="10.19921875" style="21" bestFit="1" customWidth="1"/>
    <col min="20" max="20" width="9.19921875" style="21" bestFit="1" customWidth="1"/>
    <col min="21" max="23" width="9" style="21" bestFit="1" customWidth="1"/>
    <col min="24" max="24" width="10.5" style="21" bestFit="1" customWidth="1"/>
    <col min="25" max="25" width="10.19921875" style="21" bestFit="1" customWidth="1"/>
    <col min="26" max="16384" width="8.69921875" style="21"/>
  </cols>
  <sheetData>
    <row r="1" spans="1:25" ht="19.2" x14ac:dyDescent="0.5">
      <c r="A1" s="6" t="s">
        <v>1102</v>
      </c>
      <c r="B1" s="6"/>
      <c r="C1" s="6"/>
    </row>
    <row r="2" spans="1:25" x14ac:dyDescent="0.45">
      <c r="D2" s="43" t="s">
        <v>1084</v>
      </c>
      <c r="E2" s="82" t="s">
        <v>1086</v>
      </c>
      <c r="F2" s="83"/>
      <c r="G2" s="84"/>
      <c r="H2" s="85" t="s">
        <v>1083</v>
      </c>
      <c r="I2" s="86"/>
      <c r="J2" s="86"/>
      <c r="K2" s="86"/>
      <c r="L2" s="86"/>
      <c r="M2" s="86"/>
      <c r="N2" s="86"/>
      <c r="O2" s="86"/>
      <c r="P2" s="86"/>
      <c r="Q2" s="86"/>
      <c r="R2" s="86"/>
      <c r="S2" s="86"/>
      <c r="T2" s="86"/>
      <c r="U2" s="86"/>
      <c r="V2" s="86"/>
      <c r="W2" s="86"/>
      <c r="X2" s="86"/>
      <c r="Y2" s="87"/>
    </row>
    <row r="3" spans="1:25" s="19" customFormat="1" ht="33.6" x14ac:dyDescent="0.45">
      <c r="A3" s="22" t="s">
        <v>0</v>
      </c>
      <c r="B3" s="22" t="s">
        <v>1</v>
      </c>
      <c r="C3" s="22" t="s">
        <v>2</v>
      </c>
      <c r="D3" s="22" t="s">
        <v>950</v>
      </c>
      <c r="E3" s="22" t="s">
        <v>1090</v>
      </c>
      <c r="F3" s="2" t="s">
        <v>1091</v>
      </c>
      <c r="G3" s="2" t="s">
        <v>1092</v>
      </c>
      <c r="H3" s="22" t="s">
        <v>710</v>
      </c>
      <c r="I3" s="22" t="s">
        <v>713</v>
      </c>
      <c r="J3" s="22" t="s">
        <v>714</v>
      </c>
      <c r="K3" s="22" t="s">
        <v>718</v>
      </c>
      <c r="L3" s="22" t="s">
        <v>720</v>
      </c>
      <c r="M3" s="22" t="s">
        <v>721</v>
      </c>
      <c r="N3" s="22" t="s">
        <v>722</v>
      </c>
      <c r="O3" s="22" t="s">
        <v>723</v>
      </c>
      <c r="P3" s="22" t="s">
        <v>724</v>
      </c>
      <c r="Q3" s="22" t="s">
        <v>725</v>
      </c>
      <c r="R3" s="22" t="s">
        <v>709</v>
      </c>
      <c r="S3" s="22" t="s">
        <v>711</v>
      </c>
      <c r="T3" s="22" t="s">
        <v>712</v>
      </c>
      <c r="U3" s="22" t="s">
        <v>715</v>
      </c>
      <c r="V3" s="22" t="s">
        <v>1169</v>
      </c>
      <c r="W3" s="22" t="s">
        <v>716</v>
      </c>
      <c r="X3" s="22" t="s">
        <v>717</v>
      </c>
      <c r="Y3" s="22" t="s">
        <v>719</v>
      </c>
    </row>
    <row r="4" spans="1:25" x14ac:dyDescent="0.45">
      <c r="A4" s="20" t="s">
        <v>11</v>
      </c>
      <c r="B4" s="20" t="s">
        <v>12</v>
      </c>
      <c r="C4" s="20" t="s">
        <v>13</v>
      </c>
      <c r="D4" s="31">
        <f>INDEX('ONS data MYE 5'!$M$6:$M$445, MATCH($B4,'ONS data MYE 5'!$B$6:$B$445,0))</f>
        <v>143458</v>
      </c>
      <c r="E4" s="31">
        <f>INDEX('ONS data MYE 5'!$N$6:$N$445, MATCH($B4,'ONS data MYE 5'!$B$6:$B$445,0))</f>
        <v>890</v>
      </c>
      <c r="F4" s="31">
        <f>LN(E4)</f>
        <v>6.7912214627261855</v>
      </c>
      <c r="G4" s="31">
        <f>F4*F4</f>
        <v>46.120688955792794</v>
      </c>
      <c r="H4" s="31">
        <f>INDEX('Mapping water'!$D$5:$U$352,MATCH($B4,'Mapping water'!$B$5:$B$352,0),MATCH(H$3,'Mapping water'!$D$4:$U$4,0))*$D4</f>
        <v>0</v>
      </c>
      <c r="I4" s="31">
        <f>INDEX('Mapping water'!$D$5:$U$352,MATCH($B4,'Mapping water'!$B$5:$B$352,0),MATCH(I$3,'Mapping water'!$D$4:$U$4,0))*$D4</f>
        <v>0</v>
      </c>
      <c r="J4" s="31">
        <f>INDEX('Mapping water'!$D$5:$U$352,MATCH($B4,'Mapping water'!$B$5:$B$352,0),MATCH(J$3,'Mapping water'!$D$4:$U$4,0))*$D4</f>
        <v>0</v>
      </c>
      <c r="K4" s="31">
        <f>INDEX('Mapping water'!$D$5:$U$352,MATCH($B4,'Mapping water'!$B$5:$B$352,0),MATCH(K$3,'Mapping water'!$D$4:$U$4,0))*$D4</f>
        <v>0</v>
      </c>
      <c r="L4" s="31">
        <f>INDEX('Mapping water'!$D$5:$U$352,MATCH($B4,'Mapping water'!$B$5:$B$352,0),MATCH(L$3,'Mapping water'!$D$4:$U$4,0))*$D4</f>
        <v>0</v>
      </c>
      <c r="M4" s="31">
        <f>INDEX('Mapping water'!$D$5:$U$352,MATCH($B4,'Mapping water'!$B$5:$B$352,0),MATCH(M$3,'Mapping water'!$D$4:$U$4,0))*$D4</f>
        <v>0</v>
      </c>
      <c r="N4" s="31">
        <f>INDEX('Mapping water'!$D$5:$U$352,MATCH($B4,'Mapping water'!$B$5:$B$352,0),MATCH(N$3,'Mapping water'!$D$4:$U$4,0))*$D4</f>
        <v>0</v>
      </c>
      <c r="O4" s="31">
        <f>INDEX('Mapping water'!$D$5:$U$352,MATCH($B4,'Mapping water'!$B$5:$B$352,0),MATCH(O$3,'Mapping water'!$D$4:$U$4,0))*$D4</f>
        <v>0</v>
      </c>
      <c r="P4" s="31">
        <f>INDEX('Mapping water'!$D$5:$U$352,MATCH($B4,'Mapping water'!$B$5:$B$352,0),MATCH(P$3,'Mapping water'!$D$4:$U$4,0))*$D4</f>
        <v>0</v>
      </c>
      <c r="Q4" s="31">
        <f>INDEX('Mapping water'!$D$5:$U$352,MATCH($B4,'Mapping water'!$B$5:$B$352,0),MATCH(Q$3,'Mapping water'!$D$4:$U$4,0))*$D4</f>
        <v>0</v>
      </c>
      <c r="R4" s="31">
        <f>INDEX('Mapping water'!$D$5:$U$352,MATCH($B4,'Mapping water'!$B$5:$B$352,0),MATCH(R$3,'Mapping water'!$D$4:$U$4,0))*$D4</f>
        <v>143458</v>
      </c>
      <c r="S4" s="31">
        <f>INDEX('Mapping water'!$D$5:$U$352,MATCH($B4,'Mapping water'!$B$5:$B$352,0),MATCH(S$3,'Mapping water'!$D$4:$U$4,0))*$D4</f>
        <v>0</v>
      </c>
      <c r="T4" s="31">
        <f>INDEX('Mapping water'!$D$5:$U$352,MATCH($B4,'Mapping water'!$B$5:$B$352,0),MATCH(T$3,'Mapping water'!$D$4:$U$4,0))*$D4</f>
        <v>0</v>
      </c>
      <c r="U4" s="31">
        <f>INDEX('Mapping water'!$D$5:$U$352,MATCH($B4,'Mapping water'!$B$5:$B$352,0),MATCH(U$3,'Mapping water'!$D$4:$U$4,0))*$D4</f>
        <v>0</v>
      </c>
      <c r="V4" s="31">
        <f>INDEX('Mapping water'!$D$5:$U$352,MATCH($B4,'Mapping water'!$B$5:$B$352,0),MATCH(V$3,'Mapping water'!$D$4:$U$4,0))*$D4</f>
        <v>0</v>
      </c>
      <c r="W4" s="31">
        <f>INDEX('Mapping water'!$D$5:$U$352,MATCH($B4,'Mapping water'!$B$5:$B$352,0),MATCH(W$3,'Mapping water'!$D$4:$U$4,0))*$D4</f>
        <v>0</v>
      </c>
      <c r="X4" s="31">
        <f>INDEX('Mapping water'!$D$5:$U$352,MATCH($B4,'Mapping water'!$B$5:$B$352,0),MATCH(X$3,'Mapping water'!$D$4:$U$4,0))*$D4</f>
        <v>0</v>
      </c>
      <c r="Y4" s="31">
        <f>INDEX('Mapping water'!$D$5:$U$352,MATCH($B4,'Mapping water'!$B$5:$B$352,0),MATCH(Y$3,'Mapping water'!$D$4:$U$4,0))*$D4</f>
        <v>0</v>
      </c>
    </row>
    <row r="5" spans="1:25" x14ac:dyDescent="0.45">
      <c r="A5" s="20" t="s">
        <v>14</v>
      </c>
      <c r="B5" s="20" t="s">
        <v>15</v>
      </c>
      <c r="C5" s="20" t="s">
        <v>13</v>
      </c>
      <c r="D5" s="31">
        <f>INDEX('ONS data MYE 5'!$M$6:$M$445, MATCH($B5,'ONS data MYE 5'!$B$6:$B$445,0))</f>
        <v>113375</v>
      </c>
      <c r="E5" s="31">
        <f>INDEX('ONS data MYE 5'!$N$6:$N$445, MATCH($B5,'ONS data MYE 5'!$B$6:$B$445,0))</f>
        <v>875</v>
      </c>
      <c r="F5" s="31">
        <f>LN(E5)</f>
        <v>6.7742238863576141</v>
      </c>
      <c r="G5" s="31">
        <f>F5*F5</f>
        <v>45.890109262498058</v>
      </c>
      <c r="H5" s="31">
        <f>INDEX('Mapping water'!$D$5:$U$352,MATCH($B5,'Mapping water'!$B$5:$B$352,0),MATCH(H$3,'Mapping water'!$D$4:$U$4,0))*$D5</f>
        <v>0</v>
      </c>
      <c r="I5" s="31">
        <f>INDEX('Mapping water'!$D$5:$U$352,MATCH($B5,'Mapping water'!$B$5:$B$352,0),MATCH(I$3,'Mapping water'!$D$4:$U$4,0))*$D5</f>
        <v>0</v>
      </c>
      <c r="J5" s="31">
        <f>INDEX('Mapping water'!$D$5:$U$352,MATCH($B5,'Mapping water'!$B$5:$B$352,0),MATCH(J$3,'Mapping water'!$D$4:$U$4,0))*$D5</f>
        <v>0</v>
      </c>
      <c r="K5" s="31">
        <f>INDEX('Mapping water'!$D$5:$U$352,MATCH($B5,'Mapping water'!$B$5:$B$352,0),MATCH(K$3,'Mapping water'!$D$4:$U$4,0))*$D5</f>
        <v>0</v>
      </c>
      <c r="L5" s="31">
        <f>INDEX('Mapping water'!$D$5:$U$352,MATCH($B5,'Mapping water'!$B$5:$B$352,0),MATCH(L$3,'Mapping water'!$D$4:$U$4,0))*$D5</f>
        <v>0</v>
      </c>
      <c r="M5" s="31">
        <f>INDEX('Mapping water'!$D$5:$U$352,MATCH($B5,'Mapping water'!$B$5:$B$352,0),MATCH(M$3,'Mapping water'!$D$4:$U$4,0))*$D5</f>
        <v>0</v>
      </c>
      <c r="N5" s="31">
        <f>INDEX('Mapping water'!$D$5:$U$352,MATCH($B5,'Mapping water'!$B$5:$B$352,0),MATCH(N$3,'Mapping water'!$D$4:$U$4,0))*$D5</f>
        <v>0</v>
      </c>
      <c r="O5" s="31">
        <f>INDEX('Mapping water'!$D$5:$U$352,MATCH($B5,'Mapping water'!$B$5:$B$352,0),MATCH(O$3,'Mapping water'!$D$4:$U$4,0))*$D5</f>
        <v>0</v>
      </c>
      <c r="P5" s="31">
        <f>INDEX('Mapping water'!$D$5:$U$352,MATCH($B5,'Mapping water'!$B$5:$B$352,0),MATCH(P$3,'Mapping water'!$D$4:$U$4,0))*$D5</f>
        <v>0</v>
      </c>
      <c r="Q5" s="31">
        <f>INDEX('Mapping water'!$D$5:$U$352,MATCH($B5,'Mapping water'!$B$5:$B$352,0),MATCH(Q$3,'Mapping water'!$D$4:$U$4,0))*$D5</f>
        <v>0</v>
      </c>
      <c r="R5" s="31">
        <f>INDEX('Mapping water'!$D$5:$U$352,MATCH($B5,'Mapping water'!$B$5:$B$352,0),MATCH(R$3,'Mapping water'!$D$4:$U$4,0))*$D5</f>
        <v>113375</v>
      </c>
      <c r="S5" s="31">
        <f>INDEX('Mapping water'!$D$5:$U$352,MATCH($B5,'Mapping water'!$B$5:$B$352,0),MATCH(S$3,'Mapping water'!$D$4:$U$4,0))*$D5</f>
        <v>0</v>
      </c>
      <c r="T5" s="31">
        <f>INDEX('Mapping water'!$D$5:$U$352,MATCH($B5,'Mapping water'!$B$5:$B$352,0),MATCH(T$3,'Mapping water'!$D$4:$U$4,0))*$D5</f>
        <v>0</v>
      </c>
      <c r="U5" s="31">
        <f>INDEX('Mapping water'!$D$5:$U$352,MATCH($B5,'Mapping water'!$B$5:$B$352,0),MATCH(U$3,'Mapping water'!$D$4:$U$4,0))*$D5</f>
        <v>0</v>
      </c>
      <c r="V5" s="31">
        <f>INDEX('Mapping water'!$D$5:$U$352,MATCH($B5,'Mapping water'!$B$5:$B$352,0),MATCH(V$3,'Mapping water'!$D$4:$U$4,0))*$D5</f>
        <v>0</v>
      </c>
      <c r="W5" s="31">
        <f>INDEX('Mapping water'!$D$5:$U$352,MATCH($B5,'Mapping water'!$B$5:$B$352,0),MATCH(W$3,'Mapping water'!$D$4:$U$4,0))*$D5</f>
        <v>0</v>
      </c>
      <c r="X5" s="31">
        <f>INDEX('Mapping water'!$D$5:$U$352,MATCH($B5,'Mapping water'!$B$5:$B$352,0),MATCH(X$3,'Mapping water'!$D$4:$U$4,0))*$D5</f>
        <v>0</v>
      </c>
      <c r="Y5" s="31">
        <f>INDEX('Mapping water'!$D$5:$U$352,MATCH($B5,'Mapping water'!$B$5:$B$352,0),MATCH(Y$3,'Mapping water'!$D$4:$U$4,0))*$D5</f>
        <v>0</v>
      </c>
    </row>
    <row r="6" spans="1:25" x14ac:dyDescent="0.45">
      <c r="A6" s="20" t="s">
        <v>16</v>
      </c>
      <c r="B6" s="20" t="s">
        <v>17</v>
      </c>
      <c r="C6" s="20" t="s">
        <v>13</v>
      </c>
      <c r="D6" s="31">
        <f>INDEX('ONS data MYE 5'!$M$6:$M$445, MATCH($B6,'ONS data MYE 5'!$B$6:$B$445,0))</f>
        <v>140932</v>
      </c>
      <c r="E6" s="31">
        <f>INDEX('ONS data MYE 5'!$N$6:$N$445, MATCH($B6,'ONS data MYE 5'!$B$6:$B$445,0))</f>
        <v>296</v>
      </c>
      <c r="F6" s="31">
        <f t="shared" ref="F6:F69" si="0">LN(E6)</f>
        <v>5.6903594543240601</v>
      </c>
      <c r="G6" s="31">
        <f t="shared" ref="G6:G69" si="1">F6*F6</f>
        <v>32.380190719415218</v>
      </c>
      <c r="H6" s="31">
        <f>INDEX('Mapping water'!$D$5:$U$352,MATCH($B6,'Mapping water'!$B$5:$B$352,0),MATCH(H$3,'Mapping water'!$D$4:$U$4,0))*$D6</f>
        <v>0</v>
      </c>
      <c r="I6" s="31">
        <f>INDEX('Mapping water'!$D$5:$U$352,MATCH($B6,'Mapping water'!$B$5:$B$352,0),MATCH(I$3,'Mapping water'!$D$4:$U$4,0))*$D6</f>
        <v>0</v>
      </c>
      <c r="J6" s="31">
        <f>INDEX('Mapping water'!$D$5:$U$352,MATCH($B6,'Mapping water'!$B$5:$B$352,0),MATCH(J$3,'Mapping water'!$D$4:$U$4,0))*$D6</f>
        <v>0</v>
      </c>
      <c r="K6" s="31">
        <f>INDEX('Mapping water'!$D$5:$U$352,MATCH($B6,'Mapping water'!$B$5:$B$352,0),MATCH(K$3,'Mapping water'!$D$4:$U$4,0))*$D6</f>
        <v>0</v>
      </c>
      <c r="L6" s="31">
        <f>INDEX('Mapping water'!$D$5:$U$352,MATCH($B6,'Mapping water'!$B$5:$B$352,0),MATCH(L$3,'Mapping water'!$D$4:$U$4,0))*$D6</f>
        <v>0</v>
      </c>
      <c r="M6" s="31">
        <f>INDEX('Mapping water'!$D$5:$U$352,MATCH($B6,'Mapping water'!$B$5:$B$352,0),MATCH(M$3,'Mapping water'!$D$4:$U$4,0))*$D6</f>
        <v>0</v>
      </c>
      <c r="N6" s="31">
        <f>INDEX('Mapping water'!$D$5:$U$352,MATCH($B6,'Mapping water'!$B$5:$B$352,0),MATCH(N$3,'Mapping water'!$D$4:$U$4,0))*$D6</f>
        <v>0</v>
      </c>
      <c r="O6" s="31">
        <f>INDEX('Mapping water'!$D$5:$U$352,MATCH($B6,'Mapping water'!$B$5:$B$352,0),MATCH(O$3,'Mapping water'!$D$4:$U$4,0))*$D6</f>
        <v>0</v>
      </c>
      <c r="P6" s="31">
        <f>INDEX('Mapping water'!$D$5:$U$352,MATCH($B6,'Mapping water'!$B$5:$B$352,0),MATCH(P$3,'Mapping water'!$D$4:$U$4,0))*$D6</f>
        <v>0</v>
      </c>
      <c r="Q6" s="31">
        <f>INDEX('Mapping water'!$D$5:$U$352,MATCH($B6,'Mapping water'!$B$5:$B$352,0),MATCH(Q$3,'Mapping water'!$D$4:$U$4,0))*$D6</f>
        <v>0</v>
      </c>
      <c r="R6" s="31">
        <f>INDEX('Mapping water'!$D$5:$U$352,MATCH($B6,'Mapping water'!$B$5:$B$352,0),MATCH(R$3,'Mapping water'!$D$4:$U$4,0))*$D6</f>
        <v>140932</v>
      </c>
      <c r="S6" s="31">
        <f>INDEX('Mapping water'!$D$5:$U$352,MATCH($B6,'Mapping water'!$B$5:$B$352,0),MATCH(S$3,'Mapping water'!$D$4:$U$4,0))*$D6</f>
        <v>0</v>
      </c>
      <c r="T6" s="31">
        <f>INDEX('Mapping water'!$D$5:$U$352,MATCH($B6,'Mapping water'!$B$5:$B$352,0),MATCH(T$3,'Mapping water'!$D$4:$U$4,0))*$D6</f>
        <v>0</v>
      </c>
      <c r="U6" s="31">
        <f>INDEX('Mapping water'!$D$5:$U$352,MATCH($B6,'Mapping water'!$B$5:$B$352,0),MATCH(U$3,'Mapping water'!$D$4:$U$4,0))*$D6</f>
        <v>0</v>
      </c>
      <c r="V6" s="31">
        <f>INDEX('Mapping water'!$D$5:$U$352,MATCH($B6,'Mapping water'!$B$5:$B$352,0),MATCH(V$3,'Mapping water'!$D$4:$U$4,0))*$D6</f>
        <v>0</v>
      </c>
      <c r="W6" s="31">
        <f>INDEX('Mapping water'!$D$5:$U$352,MATCH($B6,'Mapping water'!$B$5:$B$352,0),MATCH(W$3,'Mapping water'!$D$4:$U$4,0))*$D6</f>
        <v>0</v>
      </c>
      <c r="X6" s="31">
        <f>INDEX('Mapping water'!$D$5:$U$352,MATCH($B6,'Mapping water'!$B$5:$B$352,0),MATCH(X$3,'Mapping water'!$D$4:$U$4,0))*$D6</f>
        <v>0</v>
      </c>
      <c r="Y6" s="31">
        <f>INDEX('Mapping water'!$D$5:$U$352,MATCH($B6,'Mapping water'!$B$5:$B$352,0),MATCH(Y$3,'Mapping water'!$D$4:$U$4,0))*$D6</f>
        <v>0</v>
      </c>
    </row>
    <row r="7" spans="1:25" x14ac:dyDescent="0.45">
      <c r="A7" s="20" t="s">
        <v>18</v>
      </c>
      <c r="B7" s="20" t="s">
        <v>19</v>
      </c>
      <c r="C7" s="20" t="s">
        <v>13</v>
      </c>
      <c r="D7" s="31">
        <f>INDEX('ONS data MYE 5'!$M$6:$M$445, MATCH($B7,'ONS data MYE 5'!$B$6:$B$445,0))</f>
        <v>85520</v>
      </c>
      <c r="E7" s="31">
        <f>INDEX('ONS data MYE 5'!$N$6:$N$445, MATCH($B7,'ONS data MYE 5'!$B$6:$B$445,0))</f>
        <v>3293</v>
      </c>
      <c r="F7" s="31">
        <f t="shared" si="0"/>
        <v>8.0995542823763635</v>
      </c>
      <c r="G7" s="31">
        <f t="shared" si="1"/>
        <v>65.602779573161285</v>
      </c>
      <c r="H7" s="31">
        <f>INDEX('Mapping water'!$D$5:$U$352,MATCH($B7,'Mapping water'!$B$5:$B$352,0),MATCH(H$3,'Mapping water'!$D$4:$U$4,0))*$D7</f>
        <v>0</v>
      </c>
      <c r="I7" s="31">
        <f>INDEX('Mapping water'!$D$5:$U$352,MATCH($B7,'Mapping water'!$B$5:$B$352,0),MATCH(I$3,'Mapping water'!$D$4:$U$4,0))*$D7</f>
        <v>0</v>
      </c>
      <c r="J7" s="31">
        <f>INDEX('Mapping water'!$D$5:$U$352,MATCH($B7,'Mapping water'!$B$5:$B$352,0),MATCH(J$3,'Mapping water'!$D$4:$U$4,0))*$D7</f>
        <v>0</v>
      </c>
      <c r="K7" s="31">
        <f>INDEX('Mapping water'!$D$5:$U$352,MATCH($B7,'Mapping water'!$B$5:$B$352,0),MATCH(K$3,'Mapping water'!$D$4:$U$4,0))*$D7</f>
        <v>0</v>
      </c>
      <c r="L7" s="31">
        <f>INDEX('Mapping water'!$D$5:$U$352,MATCH($B7,'Mapping water'!$B$5:$B$352,0),MATCH(L$3,'Mapping water'!$D$4:$U$4,0))*$D7</f>
        <v>0</v>
      </c>
      <c r="M7" s="31">
        <f>INDEX('Mapping water'!$D$5:$U$352,MATCH($B7,'Mapping water'!$B$5:$B$352,0),MATCH(M$3,'Mapping water'!$D$4:$U$4,0))*$D7</f>
        <v>0</v>
      </c>
      <c r="N7" s="31">
        <f>INDEX('Mapping water'!$D$5:$U$352,MATCH($B7,'Mapping water'!$B$5:$B$352,0),MATCH(N$3,'Mapping water'!$D$4:$U$4,0))*$D7</f>
        <v>0</v>
      </c>
      <c r="O7" s="31">
        <f>INDEX('Mapping water'!$D$5:$U$352,MATCH($B7,'Mapping water'!$B$5:$B$352,0),MATCH(O$3,'Mapping water'!$D$4:$U$4,0))*$D7</f>
        <v>0</v>
      </c>
      <c r="P7" s="31">
        <f>INDEX('Mapping water'!$D$5:$U$352,MATCH($B7,'Mapping water'!$B$5:$B$352,0),MATCH(P$3,'Mapping water'!$D$4:$U$4,0))*$D7</f>
        <v>0</v>
      </c>
      <c r="Q7" s="31">
        <f>INDEX('Mapping water'!$D$5:$U$352,MATCH($B7,'Mapping water'!$B$5:$B$352,0),MATCH(Q$3,'Mapping water'!$D$4:$U$4,0))*$D7</f>
        <v>0</v>
      </c>
      <c r="R7" s="31">
        <f>INDEX('Mapping water'!$D$5:$U$352,MATCH($B7,'Mapping water'!$B$5:$B$352,0),MATCH(R$3,'Mapping water'!$D$4:$U$4,0))*$D7</f>
        <v>85520</v>
      </c>
      <c r="S7" s="31">
        <f>INDEX('Mapping water'!$D$5:$U$352,MATCH($B7,'Mapping water'!$B$5:$B$352,0),MATCH(S$3,'Mapping water'!$D$4:$U$4,0))*$D7</f>
        <v>0</v>
      </c>
      <c r="T7" s="31">
        <f>INDEX('Mapping water'!$D$5:$U$352,MATCH($B7,'Mapping water'!$B$5:$B$352,0),MATCH(T$3,'Mapping water'!$D$4:$U$4,0))*$D7</f>
        <v>0</v>
      </c>
      <c r="U7" s="31">
        <f>INDEX('Mapping water'!$D$5:$U$352,MATCH($B7,'Mapping water'!$B$5:$B$352,0),MATCH(U$3,'Mapping water'!$D$4:$U$4,0))*$D7</f>
        <v>0</v>
      </c>
      <c r="V7" s="31">
        <f>INDEX('Mapping water'!$D$5:$U$352,MATCH($B7,'Mapping water'!$B$5:$B$352,0),MATCH(V$3,'Mapping water'!$D$4:$U$4,0))*$D7</f>
        <v>0</v>
      </c>
      <c r="W7" s="31">
        <f>INDEX('Mapping water'!$D$5:$U$352,MATCH($B7,'Mapping water'!$B$5:$B$352,0),MATCH(W$3,'Mapping water'!$D$4:$U$4,0))*$D7</f>
        <v>0</v>
      </c>
      <c r="X7" s="31">
        <f>INDEX('Mapping water'!$D$5:$U$352,MATCH($B7,'Mapping water'!$B$5:$B$352,0),MATCH(X$3,'Mapping water'!$D$4:$U$4,0))*$D7</f>
        <v>0</v>
      </c>
      <c r="Y7" s="31">
        <f>INDEX('Mapping water'!$D$5:$U$352,MATCH($B7,'Mapping water'!$B$5:$B$352,0),MATCH(Y$3,'Mapping water'!$D$4:$U$4,0))*$D7</f>
        <v>0</v>
      </c>
    </row>
    <row r="8" spans="1:25" x14ac:dyDescent="0.45">
      <c r="A8" s="20" t="s">
        <v>27</v>
      </c>
      <c r="B8" s="20" t="s">
        <v>28</v>
      </c>
      <c r="C8" s="20" t="s">
        <v>13</v>
      </c>
      <c r="D8" s="31">
        <f>INDEX('ONS data MYE 5'!$M$6:$M$445, MATCH($B8,'ONS data MYE 5'!$B$6:$B$445,0))</f>
        <v>207404</v>
      </c>
      <c r="E8" s="31">
        <f>INDEX('ONS data MYE 5'!$N$6:$N$445, MATCH($B8,'ONS data MYE 5'!$B$6:$B$445,0))</f>
        <v>4784</v>
      </c>
      <c r="F8" s="31">
        <f t="shared" si="0"/>
        <v>8.4730322956304676</v>
      </c>
      <c r="G8" s="31">
        <f t="shared" si="1"/>
        <v>71.792276282796905</v>
      </c>
      <c r="H8" s="31">
        <f>INDEX('Mapping water'!$D$5:$U$352,MATCH($B8,'Mapping water'!$B$5:$B$352,0),MATCH(H$3,'Mapping water'!$D$4:$U$4,0))*$D8</f>
        <v>0</v>
      </c>
      <c r="I8" s="31">
        <f>INDEX('Mapping water'!$D$5:$U$352,MATCH($B8,'Mapping water'!$B$5:$B$352,0),MATCH(I$3,'Mapping water'!$D$4:$U$4,0))*$D8</f>
        <v>0</v>
      </c>
      <c r="J8" s="31">
        <f>INDEX('Mapping water'!$D$5:$U$352,MATCH($B8,'Mapping water'!$B$5:$B$352,0),MATCH(J$3,'Mapping water'!$D$4:$U$4,0))*$D8</f>
        <v>0</v>
      </c>
      <c r="K8" s="31">
        <f>INDEX('Mapping water'!$D$5:$U$352,MATCH($B8,'Mapping water'!$B$5:$B$352,0),MATCH(K$3,'Mapping water'!$D$4:$U$4,0))*$D8</f>
        <v>0</v>
      </c>
      <c r="L8" s="31">
        <f>INDEX('Mapping water'!$D$5:$U$352,MATCH($B8,'Mapping water'!$B$5:$B$352,0),MATCH(L$3,'Mapping water'!$D$4:$U$4,0))*$D8</f>
        <v>0</v>
      </c>
      <c r="M8" s="31">
        <f>INDEX('Mapping water'!$D$5:$U$352,MATCH($B8,'Mapping water'!$B$5:$B$352,0),MATCH(M$3,'Mapping water'!$D$4:$U$4,0))*$D8</f>
        <v>0</v>
      </c>
      <c r="N8" s="31">
        <f>INDEX('Mapping water'!$D$5:$U$352,MATCH($B8,'Mapping water'!$B$5:$B$352,0),MATCH(N$3,'Mapping water'!$D$4:$U$4,0))*$D8</f>
        <v>0</v>
      </c>
      <c r="O8" s="31">
        <f>INDEX('Mapping water'!$D$5:$U$352,MATCH($B8,'Mapping water'!$B$5:$B$352,0),MATCH(O$3,'Mapping water'!$D$4:$U$4,0))*$D8</f>
        <v>0</v>
      </c>
      <c r="P8" s="31">
        <f>INDEX('Mapping water'!$D$5:$U$352,MATCH($B8,'Mapping water'!$B$5:$B$352,0),MATCH(P$3,'Mapping water'!$D$4:$U$4,0))*$D8</f>
        <v>0</v>
      </c>
      <c r="Q8" s="31">
        <f>INDEX('Mapping water'!$D$5:$U$352,MATCH($B8,'Mapping water'!$B$5:$B$352,0),MATCH(Q$3,'Mapping water'!$D$4:$U$4,0))*$D8</f>
        <v>0</v>
      </c>
      <c r="R8" s="31">
        <f>INDEX('Mapping water'!$D$5:$U$352,MATCH($B8,'Mapping water'!$B$5:$B$352,0),MATCH(R$3,'Mapping water'!$D$4:$U$4,0))*$D8</f>
        <v>207404</v>
      </c>
      <c r="S8" s="31">
        <f>INDEX('Mapping water'!$D$5:$U$352,MATCH($B8,'Mapping water'!$B$5:$B$352,0),MATCH(S$3,'Mapping water'!$D$4:$U$4,0))*$D8</f>
        <v>0</v>
      </c>
      <c r="T8" s="31">
        <f>INDEX('Mapping water'!$D$5:$U$352,MATCH($B8,'Mapping water'!$B$5:$B$352,0),MATCH(T$3,'Mapping water'!$D$4:$U$4,0))*$D8</f>
        <v>0</v>
      </c>
      <c r="U8" s="31">
        <f>INDEX('Mapping water'!$D$5:$U$352,MATCH($B8,'Mapping water'!$B$5:$B$352,0),MATCH(U$3,'Mapping water'!$D$4:$U$4,0))*$D8</f>
        <v>0</v>
      </c>
      <c r="V8" s="31">
        <f>INDEX('Mapping water'!$D$5:$U$352,MATCH($B8,'Mapping water'!$B$5:$B$352,0),MATCH(V$3,'Mapping water'!$D$4:$U$4,0))*$D8</f>
        <v>0</v>
      </c>
      <c r="W8" s="31">
        <f>INDEX('Mapping water'!$D$5:$U$352,MATCH($B8,'Mapping water'!$B$5:$B$352,0),MATCH(W$3,'Mapping water'!$D$4:$U$4,0))*$D8</f>
        <v>0</v>
      </c>
      <c r="X8" s="31">
        <f>INDEX('Mapping water'!$D$5:$U$352,MATCH($B8,'Mapping water'!$B$5:$B$352,0),MATCH(X$3,'Mapping water'!$D$4:$U$4,0))*$D8</f>
        <v>0</v>
      </c>
      <c r="Y8" s="31">
        <f>INDEX('Mapping water'!$D$5:$U$352,MATCH($B8,'Mapping water'!$B$5:$B$352,0),MATCH(Y$3,'Mapping water'!$D$4:$U$4,0))*$D8</f>
        <v>0</v>
      </c>
    </row>
    <row r="9" spans="1:25" x14ac:dyDescent="0.45">
      <c r="A9" s="20" t="s">
        <v>32</v>
      </c>
      <c r="B9" s="20" t="s">
        <v>33</v>
      </c>
      <c r="C9" s="20" t="s">
        <v>13</v>
      </c>
      <c r="D9" s="31">
        <f>INDEX('ONS data MYE 5'!$M$6:$M$445, MATCH($B9,'ONS data MYE 5'!$B$6:$B$445,0))</f>
        <v>126989</v>
      </c>
      <c r="E9" s="31">
        <f>INDEX('ONS data MYE 5'!$N$6:$N$445, MATCH($B9,'ONS data MYE 5'!$B$6:$B$445,0))</f>
        <v>375</v>
      </c>
      <c r="F9" s="31">
        <f t="shared" si="0"/>
        <v>5.9269260259704106</v>
      </c>
      <c r="G9" s="31">
        <f t="shared" si="1"/>
        <v>35.128452117325402</v>
      </c>
      <c r="H9" s="31">
        <f>INDEX('Mapping water'!$D$5:$U$352,MATCH($B9,'Mapping water'!$B$5:$B$352,0),MATCH(H$3,'Mapping water'!$D$4:$U$4,0))*$D9</f>
        <v>0</v>
      </c>
      <c r="I9" s="31">
        <f>INDEX('Mapping water'!$D$5:$U$352,MATCH($B9,'Mapping water'!$B$5:$B$352,0),MATCH(I$3,'Mapping water'!$D$4:$U$4,0))*$D9</f>
        <v>0</v>
      </c>
      <c r="J9" s="31">
        <f>INDEX('Mapping water'!$D$5:$U$352,MATCH($B9,'Mapping water'!$B$5:$B$352,0),MATCH(J$3,'Mapping water'!$D$4:$U$4,0))*$D9</f>
        <v>0</v>
      </c>
      <c r="K9" s="31">
        <f>INDEX('Mapping water'!$D$5:$U$352,MATCH($B9,'Mapping water'!$B$5:$B$352,0),MATCH(K$3,'Mapping water'!$D$4:$U$4,0))*$D9</f>
        <v>0</v>
      </c>
      <c r="L9" s="31">
        <f>INDEX('Mapping water'!$D$5:$U$352,MATCH($B9,'Mapping water'!$B$5:$B$352,0),MATCH(L$3,'Mapping water'!$D$4:$U$4,0))*$D9</f>
        <v>0</v>
      </c>
      <c r="M9" s="31">
        <f>INDEX('Mapping water'!$D$5:$U$352,MATCH($B9,'Mapping water'!$B$5:$B$352,0),MATCH(M$3,'Mapping water'!$D$4:$U$4,0))*$D9</f>
        <v>0</v>
      </c>
      <c r="N9" s="31">
        <f>INDEX('Mapping water'!$D$5:$U$352,MATCH($B9,'Mapping water'!$B$5:$B$352,0),MATCH(N$3,'Mapping water'!$D$4:$U$4,0))*$D9</f>
        <v>76193.399999999994</v>
      </c>
      <c r="O9" s="31">
        <f>INDEX('Mapping water'!$D$5:$U$352,MATCH($B9,'Mapping water'!$B$5:$B$352,0),MATCH(O$3,'Mapping water'!$D$4:$U$4,0))*$D9</f>
        <v>0</v>
      </c>
      <c r="P9" s="31">
        <f>INDEX('Mapping water'!$D$5:$U$352,MATCH($B9,'Mapping water'!$B$5:$B$352,0),MATCH(P$3,'Mapping water'!$D$4:$U$4,0))*$D9</f>
        <v>0</v>
      </c>
      <c r="Q9" s="31">
        <f>INDEX('Mapping water'!$D$5:$U$352,MATCH($B9,'Mapping water'!$B$5:$B$352,0),MATCH(Q$3,'Mapping water'!$D$4:$U$4,0))*$D9</f>
        <v>0</v>
      </c>
      <c r="R9" s="31">
        <f>INDEX('Mapping water'!$D$5:$U$352,MATCH($B9,'Mapping water'!$B$5:$B$352,0),MATCH(R$3,'Mapping water'!$D$4:$U$4,0))*$D9</f>
        <v>50795.600000000006</v>
      </c>
      <c r="S9" s="31">
        <f>INDEX('Mapping water'!$D$5:$U$352,MATCH($B9,'Mapping water'!$B$5:$B$352,0),MATCH(S$3,'Mapping water'!$D$4:$U$4,0))*$D9</f>
        <v>0</v>
      </c>
      <c r="T9" s="31">
        <f>INDEX('Mapping water'!$D$5:$U$352,MATCH($B9,'Mapping water'!$B$5:$B$352,0),MATCH(T$3,'Mapping water'!$D$4:$U$4,0))*$D9</f>
        <v>0</v>
      </c>
      <c r="U9" s="31">
        <f>INDEX('Mapping water'!$D$5:$U$352,MATCH($B9,'Mapping water'!$B$5:$B$352,0),MATCH(U$3,'Mapping water'!$D$4:$U$4,0))*$D9</f>
        <v>0</v>
      </c>
      <c r="V9" s="31">
        <f>INDEX('Mapping water'!$D$5:$U$352,MATCH($B9,'Mapping water'!$B$5:$B$352,0),MATCH(V$3,'Mapping water'!$D$4:$U$4,0))*$D9</f>
        <v>0</v>
      </c>
      <c r="W9" s="31">
        <f>INDEX('Mapping water'!$D$5:$U$352,MATCH($B9,'Mapping water'!$B$5:$B$352,0),MATCH(W$3,'Mapping water'!$D$4:$U$4,0))*$D9</f>
        <v>0</v>
      </c>
      <c r="X9" s="31">
        <f>INDEX('Mapping water'!$D$5:$U$352,MATCH($B9,'Mapping water'!$B$5:$B$352,0),MATCH(X$3,'Mapping water'!$D$4:$U$4,0))*$D9</f>
        <v>0</v>
      </c>
      <c r="Y9" s="31">
        <f>INDEX('Mapping water'!$D$5:$U$352,MATCH($B9,'Mapping water'!$B$5:$B$352,0),MATCH(Y$3,'Mapping water'!$D$4:$U$4,0))*$D9</f>
        <v>0</v>
      </c>
    </row>
    <row r="10" spans="1:25" x14ac:dyDescent="0.45">
      <c r="A10" s="20" t="s">
        <v>34</v>
      </c>
      <c r="B10" s="20" t="s">
        <v>35</v>
      </c>
      <c r="C10" s="20" t="s">
        <v>13</v>
      </c>
      <c r="D10" s="31">
        <f>INDEX('ONS data MYE 5'!$M$6:$M$445, MATCH($B10,'ONS data MYE 5'!$B$6:$B$445,0))</f>
        <v>83438</v>
      </c>
      <c r="E10" s="31">
        <f>INDEX('ONS data MYE 5'!$N$6:$N$445, MATCH($B10,'ONS data MYE 5'!$B$6:$B$445,0))</f>
        <v>2732</v>
      </c>
      <c r="F10" s="31">
        <f t="shared" si="0"/>
        <v>7.9127892206906809</v>
      </c>
      <c r="G10" s="31">
        <f t="shared" si="1"/>
        <v>62.612233251078635</v>
      </c>
      <c r="H10" s="31">
        <f>INDEX('Mapping water'!$D$5:$U$352,MATCH($B10,'Mapping water'!$B$5:$B$352,0),MATCH(H$3,'Mapping water'!$D$4:$U$4,0))*$D10</f>
        <v>0</v>
      </c>
      <c r="I10" s="31">
        <f>INDEX('Mapping water'!$D$5:$U$352,MATCH($B10,'Mapping water'!$B$5:$B$352,0),MATCH(I$3,'Mapping water'!$D$4:$U$4,0))*$D10</f>
        <v>0</v>
      </c>
      <c r="J10" s="31">
        <f>INDEX('Mapping water'!$D$5:$U$352,MATCH($B10,'Mapping water'!$B$5:$B$352,0),MATCH(J$3,'Mapping water'!$D$4:$U$4,0))*$D10</f>
        <v>0</v>
      </c>
      <c r="K10" s="31">
        <f>INDEX('Mapping water'!$D$5:$U$352,MATCH($B10,'Mapping water'!$B$5:$B$352,0),MATCH(K$3,'Mapping water'!$D$4:$U$4,0))*$D10</f>
        <v>0</v>
      </c>
      <c r="L10" s="31">
        <f>INDEX('Mapping water'!$D$5:$U$352,MATCH($B10,'Mapping water'!$B$5:$B$352,0),MATCH(L$3,'Mapping water'!$D$4:$U$4,0))*$D10</f>
        <v>0</v>
      </c>
      <c r="M10" s="31">
        <f>INDEX('Mapping water'!$D$5:$U$352,MATCH($B10,'Mapping water'!$B$5:$B$352,0),MATCH(M$3,'Mapping water'!$D$4:$U$4,0))*$D10</f>
        <v>0</v>
      </c>
      <c r="N10" s="31">
        <f>INDEX('Mapping water'!$D$5:$U$352,MATCH($B10,'Mapping water'!$B$5:$B$352,0),MATCH(N$3,'Mapping water'!$D$4:$U$4,0))*$D10</f>
        <v>0</v>
      </c>
      <c r="O10" s="31">
        <f>INDEX('Mapping water'!$D$5:$U$352,MATCH($B10,'Mapping water'!$B$5:$B$352,0),MATCH(O$3,'Mapping water'!$D$4:$U$4,0))*$D10</f>
        <v>0</v>
      </c>
      <c r="P10" s="31">
        <f>INDEX('Mapping water'!$D$5:$U$352,MATCH($B10,'Mapping water'!$B$5:$B$352,0),MATCH(P$3,'Mapping water'!$D$4:$U$4,0))*$D10</f>
        <v>0</v>
      </c>
      <c r="Q10" s="31">
        <f>INDEX('Mapping water'!$D$5:$U$352,MATCH($B10,'Mapping water'!$B$5:$B$352,0),MATCH(Q$3,'Mapping water'!$D$4:$U$4,0))*$D10</f>
        <v>0</v>
      </c>
      <c r="R10" s="31">
        <f>INDEX('Mapping water'!$D$5:$U$352,MATCH($B10,'Mapping water'!$B$5:$B$352,0),MATCH(R$3,'Mapping water'!$D$4:$U$4,0))*$D10</f>
        <v>83438</v>
      </c>
      <c r="S10" s="31">
        <f>INDEX('Mapping water'!$D$5:$U$352,MATCH($B10,'Mapping water'!$B$5:$B$352,0),MATCH(S$3,'Mapping water'!$D$4:$U$4,0))*$D10</f>
        <v>0</v>
      </c>
      <c r="T10" s="31">
        <f>INDEX('Mapping water'!$D$5:$U$352,MATCH($B10,'Mapping water'!$B$5:$B$352,0),MATCH(T$3,'Mapping water'!$D$4:$U$4,0))*$D10</f>
        <v>0</v>
      </c>
      <c r="U10" s="31">
        <f>INDEX('Mapping water'!$D$5:$U$352,MATCH($B10,'Mapping water'!$B$5:$B$352,0),MATCH(U$3,'Mapping water'!$D$4:$U$4,0))*$D10</f>
        <v>0</v>
      </c>
      <c r="V10" s="31">
        <f>INDEX('Mapping water'!$D$5:$U$352,MATCH($B10,'Mapping water'!$B$5:$B$352,0),MATCH(V$3,'Mapping water'!$D$4:$U$4,0))*$D10</f>
        <v>0</v>
      </c>
      <c r="W10" s="31">
        <f>INDEX('Mapping water'!$D$5:$U$352,MATCH($B10,'Mapping water'!$B$5:$B$352,0),MATCH(W$3,'Mapping water'!$D$4:$U$4,0))*$D10</f>
        <v>0</v>
      </c>
      <c r="X10" s="31">
        <f>INDEX('Mapping water'!$D$5:$U$352,MATCH($B10,'Mapping water'!$B$5:$B$352,0),MATCH(X$3,'Mapping water'!$D$4:$U$4,0))*$D10</f>
        <v>0</v>
      </c>
      <c r="Y10" s="31">
        <f>INDEX('Mapping water'!$D$5:$U$352,MATCH($B10,'Mapping water'!$B$5:$B$352,0),MATCH(Y$3,'Mapping water'!$D$4:$U$4,0))*$D10</f>
        <v>0</v>
      </c>
    </row>
    <row r="11" spans="1:25" x14ac:dyDescent="0.45">
      <c r="A11" s="20" t="s">
        <v>36</v>
      </c>
      <c r="B11" s="20" t="s">
        <v>37</v>
      </c>
      <c r="C11" s="20" t="s">
        <v>13</v>
      </c>
      <c r="D11" s="31">
        <f>INDEX('ONS data MYE 5'!$M$6:$M$445, MATCH($B11,'ONS data MYE 5'!$B$6:$B$445,0))</f>
        <v>139037</v>
      </c>
      <c r="E11" s="31">
        <f>INDEX('ONS data MYE 5'!$N$6:$N$445, MATCH($B11,'ONS data MYE 5'!$B$6:$B$445,0))</f>
        <v>412</v>
      </c>
      <c r="F11" s="31">
        <f t="shared" si="0"/>
        <v>6.0210233493495267</v>
      </c>
      <c r="G11" s="31">
        <f t="shared" si="1"/>
        <v>36.252722173412195</v>
      </c>
      <c r="H11" s="31">
        <f>INDEX('Mapping water'!$D$5:$U$352,MATCH($B11,'Mapping water'!$B$5:$B$352,0),MATCH(H$3,'Mapping water'!$D$4:$U$4,0))*$D11</f>
        <v>10094.0862</v>
      </c>
      <c r="I11" s="31">
        <f>INDEX('Mapping water'!$D$5:$U$352,MATCH($B11,'Mapping water'!$B$5:$B$352,0),MATCH(I$3,'Mapping water'!$D$4:$U$4,0))*$D11</f>
        <v>0</v>
      </c>
      <c r="J11" s="31">
        <f>INDEX('Mapping water'!$D$5:$U$352,MATCH($B11,'Mapping water'!$B$5:$B$352,0),MATCH(J$3,'Mapping water'!$D$4:$U$4,0))*$D11</f>
        <v>0</v>
      </c>
      <c r="K11" s="31">
        <f>INDEX('Mapping water'!$D$5:$U$352,MATCH($B11,'Mapping water'!$B$5:$B$352,0),MATCH(K$3,'Mapping water'!$D$4:$U$4,0))*$D11</f>
        <v>0</v>
      </c>
      <c r="L11" s="31">
        <f>INDEX('Mapping water'!$D$5:$U$352,MATCH($B11,'Mapping water'!$B$5:$B$352,0),MATCH(L$3,'Mapping water'!$D$4:$U$4,0))*$D11</f>
        <v>0</v>
      </c>
      <c r="M11" s="31">
        <f>INDEX('Mapping water'!$D$5:$U$352,MATCH($B11,'Mapping water'!$B$5:$B$352,0),MATCH(M$3,'Mapping water'!$D$4:$U$4,0))*$D11</f>
        <v>0</v>
      </c>
      <c r="N11" s="31">
        <f>INDEX('Mapping water'!$D$5:$U$352,MATCH($B11,'Mapping water'!$B$5:$B$352,0),MATCH(N$3,'Mapping water'!$D$4:$U$4,0))*$D11</f>
        <v>0</v>
      </c>
      <c r="O11" s="31">
        <f>INDEX('Mapping water'!$D$5:$U$352,MATCH($B11,'Mapping water'!$B$5:$B$352,0),MATCH(O$3,'Mapping water'!$D$4:$U$4,0))*$D11</f>
        <v>0</v>
      </c>
      <c r="P11" s="31">
        <f>INDEX('Mapping water'!$D$5:$U$352,MATCH($B11,'Mapping water'!$B$5:$B$352,0),MATCH(P$3,'Mapping water'!$D$4:$U$4,0))*$D11</f>
        <v>0</v>
      </c>
      <c r="Q11" s="31">
        <f>INDEX('Mapping water'!$D$5:$U$352,MATCH($B11,'Mapping water'!$B$5:$B$352,0),MATCH(Q$3,'Mapping water'!$D$4:$U$4,0))*$D11</f>
        <v>0</v>
      </c>
      <c r="R11" s="31">
        <f>INDEX('Mapping water'!$D$5:$U$352,MATCH($B11,'Mapping water'!$B$5:$B$352,0),MATCH(R$3,'Mapping water'!$D$4:$U$4,0))*$D11</f>
        <v>128942.91379999999</v>
      </c>
      <c r="S11" s="31">
        <f>INDEX('Mapping water'!$D$5:$U$352,MATCH($B11,'Mapping water'!$B$5:$B$352,0),MATCH(S$3,'Mapping water'!$D$4:$U$4,0))*$D11</f>
        <v>0</v>
      </c>
      <c r="T11" s="31">
        <f>INDEX('Mapping water'!$D$5:$U$352,MATCH($B11,'Mapping water'!$B$5:$B$352,0),MATCH(T$3,'Mapping water'!$D$4:$U$4,0))*$D11</f>
        <v>0</v>
      </c>
      <c r="U11" s="31">
        <f>INDEX('Mapping water'!$D$5:$U$352,MATCH($B11,'Mapping water'!$B$5:$B$352,0),MATCH(U$3,'Mapping water'!$D$4:$U$4,0))*$D11</f>
        <v>0</v>
      </c>
      <c r="V11" s="31">
        <f>INDEX('Mapping water'!$D$5:$U$352,MATCH($B11,'Mapping water'!$B$5:$B$352,0),MATCH(V$3,'Mapping water'!$D$4:$U$4,0))*$D11</f>
        <v>0</v>
      </c>
      <c r="W11" s="31">
        <f>INDEX('Mapping water'!$D$5:$U$352,MATCH($B11,'Mapping water'!$B$5:$B$352,0),MATCH(W$3,'Mapping water'!$D$4:$U$4,0))*$D11</f>
        <v>0</v>
      </c>
      <c r="X11" s="31">
        <f>INDEX('Mapping water'!$D$5:$U$352,MATCH($B11,'Mapping water'!$B$5:$B$352,0),MATCH(X$3,'Mapping water'!$D$4:$U$4,0))*$D11</f>
        <v>0</v>
      </c>
      <c r="Y11" s="31">
        <f>INDEX('Mapping water'!$D$5:$U$352,MATCH($B11,'Mapping water'!$B$5:$B$352,0),MATCH(Y$3,'Mapping water'!$D$4:$U$4,0))*$D11</f>
        <v>0</v>
      </c>
    </row>
    <row r="12" spans="1:25" x14ac:dyDescent="0.45">
      <c r="A12" s="20" t="s">
        <v>38</v>
      </c>
      <c r="B12" s="20" t="s">
        <v>39</v>
      </c>
      <c r="C12" s="20" t="s">
        <v>13</v>
      </c>
      <c r="D12" s="31">
        <f>INDEX('ONS data MYE 5'!$M$6:$M$445, MATCH($B12,'ONS data MYE 5'!$B$6:$B$445,0))</f>
        <v>82680</v>
      </c>
      <c r="E12" s="31">
        <f>INDEX('ONS data MYE 5'!$N$6:$N$445, MATCH($B12,'ONS data MYE 5'!$B$6:$B$445,0))</f>
        <v>129</v>
      </c>
      <c r="F12" s="31">
        <f t="shared" si="0"/>
        <v>4.8598124043616719</v>
      </c>
      <c r="G12" s="31">
        <f t="shared" si="1"/>
        <v>23.617776605587576</v>
      </c>
      <c r="H12" s="31">
        <f>INDEX('Mapping water'!$D$5:$U$352,MATCH($B12,'Mapping water'!$B$5:$B$352,0),MATCH(H$3,'Mapping water'!$D$4:$U$4,0))*$D12</f>
        <v>0</v>
      </c>
      <c r="I12" s="31">
        <f>INDEX('Mapping water'!$D$5:$U$352,MATCH($B12,'Mapping water'!$B$5:$B$352,0),MATCH(I$3,'Mapping water'!$D$4:$U$4,0))*$D12</f>
        <v>0</v>
      </c>
      <c r="J12" s="31">
        <f>INDEX('Mapping water'!$D$5:$U$352,MATCH($B12,'Mapping water'!$B$5:$B$352,0),MATCH(J$3,'Mapping water'!$D$4:$U$4,0))*$D12</f>
        <v>0</v>
      </c>
      <c r="K12" s="31">
        <f>INDEX('Mapping water'!$D$5:$U$352,MATCH($B12,'Mapping water'!$B$5:$B$352,0),MATCH(K$3,'Mapping water'!$D$4:$U$4,0))*$D12</f>
        <v>0</v>
      </c>
      <c r="L12" s="31">
        <f>INDEX('Mapping water'!$D$5:$U$352,MATCH($B12,'Mapping water'!$B$5:$B$352,0),MATCH(L$3,'Mapping water'!$D$4:$U$4,0))*$D12</f>
        <v>0</v>
      </c>
      <c r="M12" s="31">
        <f>INDEX('Mapping water'!$D$5:$U$352,MATCH($B12,'Mapping water'!$B$5:$B$352,0),MATCH(M$3,'Mapping water'!$D$4:$U$4,0))*$D12</f>
        <v>0</v>
      </c>
      <c r="N12" s="31">
        <f>INDEX('Mapping water'!$D$5:$U$352,MATCH($B12,'Mapping water'!$B$5:$B$352,0),MATCH(N$3,'Mapping water'!$D$4:$U$4,0))*$D12</f>
        <v>0</v>
      </c>
      <c r="O12" s="31">
        <f>INDEX('Mapping water'!$D$5:$U$352,MATCH($B12,'Mapping water'!$B$5:$B$352,0),MATCH(O$3,'Mapping water'!$D$4:$U$4,0))*$D12</f>
        <v>0</v>
      </c>
      <c r="P12" s="31">
        <f>INDEX('Mapping water'!$D$5:$U$352,MATCH($B12,'Mapping water'!$B$5:$B$352,0),MATCH(P$3,'Mapping water'!$D$4:$U$4,0))*$D12</f>
        <v>0</v>
      </c>
      <c r="Q12" s="31">
        <f>INDEX('Mapping water'!$D$5:$U$352,MATCH($B12,'Mapping water'!$B$5:$B$352,0),MATCH(Q$3,'Mapping water'!$D$4:$U$4,0))*$D12</f>
        <v>0</v>
      </c>
      <c r="R12" s="31">
        <f>INDEX('Mapping water'!$D$5:$U$352,MATCH($B12,'Mapping water'!$B$5:$B$352,0),MATCH(R$3,'Mapping water'!$D$4:$U$4,0))*$D12</f>
        <v>82680</v>
      </c>
      <c r="S12" s="31">
        <f>INDEX('Mapping water'!$D$5:$U$352,MATCH($B12,'Mapping water'!$B$5:$B$352,0),MATCH(S$3,'Mapping water'!$D$4:$U$4,0))*$D12</f>
        <v>0</v>
      </c>
      <c r="T12" s="31">
        <f>INDEX('Mapping water'!$D$5:$U$352,MATCH($B12,'Mapping water'!$B$5:$B$352,0),MATCH(T$3,'Mapping water'!$D$4:$U$4,0))*$D12</f>
        <v>0</v>
      </c>
      <c r="U12" s="31">
        <f>INDEX('Mapping water'!$D$5:$U$352,MATCH($B12,'Mapping water'!$B$5:$B$352,0),MATCH(U$3,'Mapping water'!$D$4:$U$4,0))*$D12</f>
        <v>0</v>
      </c>
      <c r="V12" s="31">
        <f>INDEX('Mapping water'!$D$5:$U$352,MATCH($B12,'Mapping water'!$B$5:$B$352,0),MATCH(V$3,'Mapping water'!$D$4:$U$4,0))*$D12</f>
        <v>0</v>
      </c>
      <c r="W12" s="31">
        <f>INDEX('Mapping water'!$D$5:$U$352,MATCH($B12,'Mapping water'!$B$5:$B$352,0),MATCH(W$3,'Mapping water'!$D$4:$U$4,0))*$D12</f>
        <v>0</v>
      </c>
      <c r="X12" s="31">
        <f>INDEX('Mapping water'!$D$5:$U$352,MATCH($B12,'Mapping water'!$B$5:$B$352,0),MATCH(X$3,'Mapping water'!$D$4:$U$4,0))*$D12</f>
        <v>0</v>
      </c>
      <c r="Y12" s="31">
        <f>INDEX('Mapping water'!$D$5:$U$352,MATCH($B12,'Mapping water'!$B$5:$B$352,0),MATCH(Y$3,'Mapping water'!$D$4:$U$4,0))*$D12</f>
        <v>0</v>
      </c>
    </row>
    <row r="13" spans="1:25" x14ac:dyDescent="0.45">
      <c r="A13" s="20" t="s">
        <v>40</v>
      </c>
      <c r="B13" s="20" t="s">
        <v>41</v>
      </c>
      <c r="C13" s="20" t="s">
        <v>13</v>
      </c>
      <c r="D13" s="31">
        <f>INDEX('ONS data MYE 5'!$M$6:$M$445, MATCH($B13,'ONS data MYE 5'!$B$6:$B$445,0))</f>
        <v>148075</v>
      </c>
      <c r="E13" s="31">
        <f>INDEX('ONS data MYE 5'!$N$6:$N$445, MATCH($B13,'ONS data MYE 5'!$B$6:$B$445,0))</f>
        <v>697</v>
      </c>
      <c r="F13" s="31">
        <f t="shared" si="0"/>
        <v>6.5467854107605241</v>
      </c>
      <c r="G13" s="31">
        <f t="shared" si="1"/>
        <v>42.860399214546845</v>
      </c>
      <c r="H13" s="31">
        <f>INDEX('Mapping water'!$D$5:$U$352,MATCH($B13,'Mapping water'!$B$5:$B$352,0),MATCH(H$3,'Mapping water'!$D$4:$U$4,0))*$D13</f>
        <v>0</v>
      </c>
      <c r="I13" s="31">
        <f>INDEX('Mapping water'!$D$5:$U$352,MATCH($B13,'Mapping water'!$B$5:$B$352,0),MATCH(I$3,'Mapping water'!$D$4:$U$4,0))*$D13</f>
        <v>0</v>
      </c>
      <c r="J13" s="31">
        <f>INDEX('Mapping water'!$D$5:$U$352,MATCH($B13,'Mapping water'!$B$5:$B$352,0),MATCH(J$3,'Mapping water'!$D$4:$U$4,0))*$D13</f>
        <v>0</v>
      </c>
      <c r="K13" s="31">
        <f>INDEX('Mapping water'!$D$5:$U$352,MATCH($B13,'Mapping water'!$B$5:$B$352,0),MATCH(K$3,'Mapping water'!$D$4:$U$4,0))*$D13</f>
        <v>0</v>
      </c>
      <c r="L13" s="31">
        <f>INDEX('Mapping water'!$D$5:$U$352,MATCH($B13,'Mapping water'!$B$5:$B$352,0),MATCH(L$3,'Mapping water'!$D$4:$U$4,0))*$D13</f>
        <v>0</v>
      </c>
      <c r="M13" s="31">
        <f>INDEX('Mapping water'!$D$5:$U$352,MATCH($B13,'Mapping water'!$B$5:$B$352,0),MATCH(M$3,'Mapping water'!$D$4:$U$4,0))*$D13</f>
        <v>0</v>
      </c>
      <c r="N13" s="31">
        <f>INDEX('Mapping water'!$D$5:$U$352,MATCH($B13,'Mapping water'!$B$5:$B$352,0),MATCH(N$3,'Mapping water'!$D$4:$U$4,0))*$D13</f>
        <v>16288.25</v>
      </c>
      <c r="O13" s="31">
        <f>INDEX('Mapping water'!$D$5:$U$352,MATCH($B13,'Mapping water'!$B$5:$B$352,0),MATCH(O$3,'Mapping water'!$D$4:$U$4,0))*$D13</f>
        <v>0</v>
      </c>
      <c r="P13" s="31">
        <f>INDEX('Mapping water'!$D$5:$U$352,MATCH($B13,'Mapping water'!$B$5:$B$352,0),MATCH(P$3,'Mapping water'!$D$4:$U$4,0))*$D13</f>
        <v>0</v>
      </c>
      <c r="Q13" s="31">
        <f>INDEX('Mapping water'!$D$5:$U$352,MATCH($B13,'Mapping water'!$B$5:$B$352,0),MATCH(Q$3,'Mapping water'!$D$4:$U$4,0))*$D13</f>
        <v>0</v>
      </c>
      <c r="R13" s="31">
        <f>INDEX('Mapping water'!$D$5:$U$352,MATCH($B13,'Mapping water'!$B$5:$B$352,0),MATCH(R$3,'Mapping water'!$D$4:$U$4,0))*$D13</f>
        <v>131786.75</v>
      </c>
      <c r="S13" s="31">
        <f>INDEX('Mapping water'!$D$5:$U$352,MATCH($B13,'Mapping water'!$B$5:$B$352,0),MATCH(S$3,'Mapping water'!$D$4:$U$4,0))*$D13</f>
        <v>0</v>
      </c>
      <c r="T13" s="31">
        <f>INDEX('Mapping water'!$D$5:$U$352,MATCH($B13,'Mapping water'!$B$5:$B$352,0),MATCH(T$3,'Mapping water'!$D$4:$U$4,0))*$D13</f>
        <v>0</v>
      </c>
      <c r="U13" s="31">
        <f>INDEX('Mapping water'!$D$5:$U$352,MATCH($B13,'Mapping water'!$B$5:$B$352,0),MATCH(U$3,'Mapping water'!$D$4:$U$4,0))*$D13</f>
        <v>0</v>
      </c>
      <c r="V13" s="31">
        <f>INDEX('Mapping water'!$D$5:$U$352,MATCH($B13,'Mapping water'!$B$5:$B$352,0),MATCH(V$3,'Mapping water'!$D$4:$U$4,0))*$D13</f>
        <v>0</v>
      </c>
      <c r="W13" s="31">
        <f>INDEX('Mapping water'!$D$5:$U$352,MATCH($B13,'Mapping water'!$B$5:$B$352,0),MATCH(W$3,'Mapping water'!$D$4:$U$4,0))*$D13</f>
        <v>0</v>
      </c>
      <c r="X13" s="31">
        <f>INDEX('Mapping water'!$D$5:$U$352,MATCH($B13,'Mapping water'!$B$5:$B$352,0),MATCH(X$3,'Mapping water'!$D$4:$U$4,0))*$D13</f>
        <v>0</v>
      </c>
      <c r="Y13" s="31">
        <f>INDEX('Mapping water'!$D$5:$U$352,MATCH($B13,'Mapping water'!$B$5:$B$352,0),MATCH(Y$3,'Mapping water'!$D$4:$U$4,0))*$D13</f>
        <v>0</v>
      </c>
    </row>
    <row r="14" spans="1:25" x14ac:dyDescent="0.45">
      <c r="A14" s="20" t="s">
        <v>42</v>
      </c>
      <c r="B14" s="20" t="s">
        <v>43</v>
      </c>
      <c r="C14" s="20" t="s">
        <v>13</v>
      </c>
      <c r="D14" s="31">
        <f>INDEX('ONS data MYE 5'!$M$6:$M$445, MATCH($B14,'ONS data MYE 5'!$B$6:$B$445,0))</f>
        <v>101449</v>
      </c>
      <c r="E14" s="31">
        <f>INDEX('ONS data MYE 5'!$N$6:$N$445, MATCH($B14,'ONS data MYE 5'!$B$6:$B$445,0))</f>
        <v>1003</v>
      </c>
      <c r="F14" s="31">
        <f t="shared" si="0"/>
        <v>6.9107507879619359</v>
      </c>
      <c r="G14" s="31">
        <f t="shared" si="1"/>
        <v>47.758476453316518</v>
      </c>
      <c r="H14" s="31">
        <f>INDEX('Mapping water'!$D$5:$U$352,MATCH($B14,'Mapping water'!$B$5:$B$352,0),MATCH(H$3,'Mapping water'!$D$4:$U$4,0))*$D14</f>
        <v>0</v>
      </c>
      <c r="I14" s="31">
        <f>INDEX('Mapping water'!$D$5:$U$352,MATCH($B14,'Mapping water'!$B$5:$B$352,0),MATCH(I$3,'Mapping water'!$D$4:$U$4,0))*$D14</f>
        <v>0</v>
      </c>
      <c r="J14" s="31">
        <f>INDEX('Mapping water'!$D$5:$U$352,MATCH($B14,'Mapping water'!$B$5:$B$352,0),MATCH(J$3,'Mapping water'!$D$4:$U$4,0))*$D14</f>
        <v>0</v>
      </c>
      <c r="K14" s="31">
        <f>INDEX('Mapping water'!$D$5:$U$352,MATCH($B14,'Mapping water'!$B$5:$B$352,0),MATCH(K$3,'Mapping water'!$D$4:$U$4,0))*$D14</f>
        <v>0</v>
      </c>
      <c r="L14" s="31">
        <f>INDEX('Mapping water'!$D$5:$U$352,MATCH($B14,'Mapping water'!$B$5:$B$352,0),MATCH(L$3,'Mapping water'!$D$4:$U$4,0))*$D14</f>
        <v>0</v>
      </c>
      <c r="M14" s="31">
        <f>INDEX('Mapping water'!$D$5:$U$352,MATCH($B14,'Mapping water'!$B$5:$B$352,0),MATCH(M$3,'Mapping water'!$D$4:$U$4,0))*$D14</f>
        <v>0</v>
      </c>
      <c r="N14" s="31">
        <f>INDEX('Mapping water'!$D$5:$U$352,MATCH($B14,'Mapping water'!$B$5:$B$352,0),MATCH(N$3,'Mapping water'!$D$4:$U$4,0))*$D14</f>
        <v>0</v>
      </c>
      <c r="O14" s="31">
        <f>INDEX('Mapping water'!$D$5:$U$352,MATCH($B14,'Mapping water'!$B$5:$B$352,0),MATCH(O$3,'Mapping water'!$D$4:$U$4,0))*$D14</f>
        <v>0</v>
      </c>
      <c r="P14" s="31">
        <f>INDEX('Mapping water'!$D$5:$U$352,MATCH($B14,'Mapping water'!$B$5:$B$352,0),MATCH(P$3,'Mapping water'!$D$4:$U$4,0))*$D14</f>
        <v>0</v>
      </c>
      <c r="Q14" s="31">
        <f>INDEX('Mapping water'!$D$5:$U$352,MATCH($B14,'Mapping water'!$B$5:$B$352,0),MATCH(Q$3,'Mapping water'!$D$4:$U$4,0))*$D14</f>
        <v>0</v>
      </c>
      <c r="R14" s="31">
        <f>INDEX('Mapping water'!$D$5:$U$352,MATCH($B14,'Mapping water'!$B$5:$B$352,0),MATCH(R$3,'Mapping water'!$D$4:$U$4,0))*$D14</f>
        <v>101449</v>
      </c>
      <c r="S14" s="31">
        <f>INDEX('Mapping water'!$D$5:$U$352,MATCH($B14,'Mapping water'!$B$5:$B$352,0),MATCH(S$3,'Mapping water'!$D$4:$U$4,0))*$D14</f>
        <v>0</v>
      </c>
      <c r="T14" s="31">
        <f>INDEX('Mapping water'!$D$5:$U$352,MATCH($B14,'Mapping water'!$B$5:$B$352,0),MATCH(T$3,'Mapping water'!$D$4:$U$4,0))*$D14</f>
        <v>0</v>
      </c>
      <c r="U14" s="31">
        <f>INDEX('Mapping water'!$D$5:$U$352,MATCH($B14,'Mapping water'!$B$5:$B$352,0),MATCH(U$3,'Mapping water'!$D$4:$U$4,0))*$D14</f>
        <v>0</v>
      </c>
      <c r="V14" s="31">
        <f>INDEX('Mapping water'!$D$5:$U$352,MATCH($B14,'Mapping water'!$B$5:$B$352,0),MATCH(V$3,'Mapping water'!$D$4:$U$4,0))*$D14</f>
        <v>0</v>
      </c>
      <c r="W14" s="31">
        <f>INDEX('Mapping water'!$D$5:$U$352,MATCH($B14,'Mapping water'!$B$5:$B$352,0),MATCH(W$3,'Mapping water'!$D$4:$U$4,0))*$D14</f>
        <v>0</v>
      </c>
      <c r="X14" s="31">
        <f>INDEX('Mapping water'!$D$5:$U$352,MATCH($B14,'Mapping water'!$B$5:$B$352,0),MATCH(X$3,'Mapping water'!$D$4:$U$4,0))*$D14</f>
        <v>0</v>
      </c>
      <c r="Y14" s="31">
        <f>INDEX('Mapping water'!$D$5:$U$352,MATCH($B14,'Mapping water'!$B$5:$B$352,0),MATCH(Y$3,'Mapping water'!$D$4:$U$4,0))*$D14</f>
        <v>0</v>
      </c>
    </row>
    <row r="15" spans="1:25" x14ac:dyDescent="0.45">
      <c r="A15" s="20" t="s">
        <v>44</v>
      </c>
      <c r="B15" s="20" t="s">
        <v>45</v>
      </c>
      <c r="C15" s="20" t="s">
        <v>13</v>
      </c>
      <c r="D15" s="31">
        <f>INDEX('ONS data MYE 5'!$M$6:$M$445, MATCH($B15,'ONS data MYE 5'!$B$6:$B$445,0))</f>
        <v>129231</v>
      </c>
      <c r="E15" s="31">
        <f>INDEX('ONS data MYE 5'!$N$6:$N$445, MATCH($B15,'ONS data MYE 5'!$B$6:$B$445,0))</f>
        <v>344</v>
      </c>
      <c r="F15" s="31">
        <f t="shared" si="0"/>
        <v>5.8406416573733981</v>
      </c>
      <c r="G15" s="31">
        <f t="shared" si="1"/>
        <v>34.113094969845477</v>
      </c>
      <c r="H15" s="31">
        <f>INDEX('Mapping water'!$D$5:$U$352,MATCH($B15,'Mapping water'!$B$5:$B$352,0),MATCH(H$3,'Mapping water'!$D$4:$U$4,0))*$D15</f>
        <v>0</v>
      </c>
      <c r="I15" s="31">
        <f>INDEX('Mapping water'!$D$5:$U$352,MATCH($B15,'Mapping water'!$B$5:$B$352,0),MATCH(I$3,'Mapping water'!$D$4:$U$4,0))*$D15</f>
        <v>0</v>
      </c>
      <c r="J15" s="31">
        <f>INDEX('Mapping water'!$D$5:$U$352,MATCH($B15,'Mapping water'!$B$5:$B$352,0),MATCH(J$3,'Mapping water'!$D$4:$U$4,0))*$D15</f>
        <v>0</v>
      </c>
      <c r="K15" s="31">
        <f>INDEX('Mapping water'!$D$5:$U$352,MATCH($B15,'Mapping water'!$B$5:$B$352,0),MATCH(K$3,'Mapping water'!$D$4:$U$4,0))*$D15</f>
        <v>0</v>
      </c>
      <c r="L15" s="31">
        <f>INDEX('Mapping water'!$D$5:$U$352,MATCH($B15,'Mapping water'!$B$5:$B$352,0),MATCH(L$3,'Mapping water'!$D$4:$U$4,0))*$D15</f>
        <v>0</v>
      </c>
      <c r="M15" s="31">
        <f>INDEX('Mapping water'!$D$5:$U$352,MATCH($B15,'Mapping water'!$B$5:$B$352,0),MATCH(M$3,'Mapping water'!$D$4:$U$4,0))*$D15</f>
        <v>0</v>
      </c>
      <c r="N15" s="31">
        <f>INDEX('Mapping water'!$D$5:$U$352,MATCH($B15,'Mapping water'!$B$5:$B$352,0),MATCH(N$3,'Mapping water'!$D$4:$U$4,0))*$D15</f>
        <v>0</v>
      </c>
      <c r="O15" s="31">
        <f>INDEX('Mapping water'!$D$5:$U$352,MATCH($B15,'Mapping water'!$B$5:$B$352,0),MATCH(O$3,'Mapping water'!$D$4:$U$4,0))*$D15</f>
        <v>0</v>
      </c>
      <c r="P15" s="31">
        <f>INDEX('Mapping water'!$D$5:$U$352,MATCH($B15,'Mapping water'!$B$5:$B$352,0),MATCH(P$3,'Mapping water'!$D$4:$U$4,0))*$D15</f>
        <v>0</v>
      </c>
      <c r="Q15" s="31">
        <f>INDEX('Mapping water'!$D$5:$U$352,MATCH($B15,'Mapping water'!$B$5:$B$352,0),MATCH(Q$3,'Mapping water'!$D$4:$U$4,0))*$D15</f>
        <v>0</v>
      </c>
      <c r="R15" s="31">
        <f>INDEX('Mapping water'!$D$5:$U$352,MATCH($B15,'Mapping water'!$B$5:$B$352,0),MATCH(R$3,'Mapping water'!$D$4:$U$4,0))*$D15</f>
        <v>129231</v>
      </c>
      <c r="S15" s="31">
        <f>INDEX('Mapping water'!$D$5:$U$352,MATCH($B15,'Mapping water'!$B$5:$B$352,0),MATCH(S$3,'Mapping water'!$D$4:$U$4,0))*$D15</f>
        <v>0</v>
      </c>
      <c r="T15" s="31">
        <f>INDEX('Mapping water'!$D$5:$U$352,MATCH($B15,'Mapping water'!$B$5:$B$352,0),MATCH(T$3,'Mapping water'!$D$4:$U$4,0))*$D15</f>
        <v>0</v>
      </c>
      <c r="U15" s="31">
        <f>INDEX('Mapping water'!$D$5:$U$352,MATCH($B15,'Mapping water'!$B$5:$B$352,0),MATCH(U$3,'Mapping water'!$D$4:$U$4,0))*$D15</f>
        <v>0</v>
      </c>
      <c r="V15" s="31">
        <f>INDEX('Mapping water'!$D$5:$U$352,MATCH($B15,'Mapping water'!$B$5:$B$352,0),MATCH(V$3,'Mapping water'!$D$4:$U$4,0))*$D15</f>
        <v>0</v>
      </c>
      <c r="W15" s="31">
        <f>INDEX('Mapping water'!$D$5:$U$352,MATCH($B15,'Mapping water'!$B$5:$B$352,0),MATCH(W$3,'Mapping water'!$D$4:$U$4,0))*$D15</f>
        <v>0</v>
      </c>
      <c r="X15" s="31">
        <f>INDEX('Mapping water'!$D$5:$U$352,MATCH($B15,'Mapping water'!$B$5:$B$352,0),MATCH(X$3,'Mapping water'!$D$4:$U$4,0))*$D15</f>
        <v>0</v>
      </c>
      <c r="Y15" s="31">
        <f>INDEX('Mapping water'!$D$5:$U$352,MATCH($B15,'Mapping water'!$B$5:$B$352,0),MATCH(Y$3,'Mapping water'!$D$4:$U$4,0))*$D15</f>
        <v>0</v>
      </c>
    </row>
    <row r="16" spans="1:25" x14ac:dyDescent="0.45">
      <c r="A16" s="20" t="s">
        <v>46</v>
      </c>
      <c r="B16" s="20" t="s">
        <v>47</v>
      </c>
      <c r="C16" s="20" t="s">
        <v>13</v>
      </c>
      <c r="D16" s="31">
        <f>INDEX('ONS data MYE 5'!$M$6:$M$445, MATCH($B16,'ONS data MYE 5'!$B$6:$B$445,0))</f>
        <v>89566</v>
      </c>
      <c r="E16" s="31">
        <f>INDEX('ONS data MYE 5'!$N$6:$N$445, MATCH($B16,'ONS data MYE 5'!$B$6:$B$445,0))</f>
        <v>1008</v>
      </c>
      <c r="F16" s="31">
        <f t="shared" si="0"/>
        <v>6.9157234486313142</v>
      </c>
      <c r="G16" s="31">
        <f t="shared" si="1"/>
        <v>47.827230817948994</v>
      </c>
      <c r="H16" s="31">
        <f>INDEX('Mapping water'!$D$5:$U$352,MATCH($B16,'Mapping water'!$B$5:$B$352,0),MATCH(H$3,'Mapping water'!$D$4:$U$4,0))*$D16</f>
        <v>0</v>
      </c>
      <c r="I16" s="31">
        <f>INDEX('Mapping water'!$D$5:$U$352,MATCH($B16,'Mapping water'!$B$5:$B$352,0),MATCH(I$3,'Mapping water'!$D$4:$U$4,0))*$D16</f>
        <v>0</v>
      </c>
      <c r="J16" s="31">
        <f>INDEX('Mapping water'!$D$5:$U$352,MATCH($B16,'Mapping water'!$B$5:$B$352,0),MATCH(J$3,'Mapping water'!$D$4:$U$4,0))*$D16</f>
        <v>0</v>
      </c>
      <c r="K16" s="31">
        <f>INDEX('Mapping water'!$D$5:$U$352,MATCH($B16,'Mapping water'!$B$5:$B$352,0),MATCH(K$3,'Mapping water'!$D$4:$U$4,0))*$D16</f>
        <v>0</v>
      </c>
      <c r="L16" s="31">
        <f>INDEX('Mapping water'!$D$5:$U$352,MATCH($B16,'Mapping water'!$B$5:$B$352,0),MATCH(L$3,'Mapping water'!$D$4:$U$4,0))*$D16</f>
        <v>0</v>
      </c>
      <c r="M16" s="31">
        <f>INDEX('Mapping water'!$D$5:$U$352,MATCH($B16,'Mapping water'!$B$5:$B$352,0),MATCH(M$3,'Mapping water'!$D$4:$U$4,0))*$D16</f>
        <v>0</v>
      </c>
      <c r="N16" s="31">
        <f>INDEX('Mapping water'!$D$5:$U$352,MATCH($B16,'Mapping water'!$B$5:$B$352,0),MATCH(N$3,'Mapping water'!$D$4:$U$4,0))*$D16</f>
        <v>0</v>
      </c>
      <c r="O16" s="31">
        <f>INDEX('Mapping water'!$D$5:$U$352,MATCH($B16,'Mapping water'!$B$5:$B$352,0),MATCH(O$3,'Mapping water'!$D$4:$U$4,0))*$D16</f>
        <v>0</v>
      </c>
      <c r="P16" s="31">
        <f>INDEX('Mapping water'!$D$5:$U$352,MATCH($B16,'Mapping water'!$B$5:$B$352,0),MATCH(P$3,'Mapping water'!$D$4:$U$4,0))*$D16</f>
        <v>0</v>
      </c>
      <c r="Q16" s="31">
        <f>INDEX('Mapping water'!$D$5:$U$352,MATCH($B16,'Mapping water'!$B$5:$B$352,0),MATCH(Q$3,'Mapping water'!$D$4:$U$4,0))*$D16</f>
        <v>0</v>
      </c>
      <c r="R16" s="31">
        <f>INDEX('Mapping water'!$D$5:$U$352,MATCH($B16,'Mapping water'!$B$5:$B$352,0),MATCH(R$3,'Mapping water'!$D$4:$U$4,0))*$D16</f>
        <v>89566</v>
      </c>
      <c r="S16" s="31">
        <f>INDEX('Mapping water'!$D$5:$U$352,MATCH($B16,'Mapping water'!$B$5:$B$352,0),MATCH(S$3,'Mapping water'!$D$4:$U$4,0))*$D16</f>
        <v>0</v>
      </c>
      <c r="T16" s="31">
        <f>INDEX('Mapping water'!$D$5:$U$352,MATCH($B16,'Mapping water'!$B$5:$B$352,0),MATCH(T$3,'Mapping water'!$D$4:$U$4,0))*$D16</f>
        <v>0</v>
      </c>
      <c r="U16" s="31">
        <f>INDEX('Mapping water'!$D$5:$U$352,MATCH($B16,'Mapping water'!$B$5:$B$352,0),MATCH(U$3,'Mapping water'!$D$4:$U$4,0))*$D16</f>
        <v>0</v>
      </c>
      <c r="V16" s="31">
        <f>INDEX('Mapping water'!$D$5:$U$352,MATCH($B16,'Mapping water'!$B$5:$B$352,0),MATCH(V$3,'Mapping water'!$D$4:$U$4,0))*$D16</f>
        <v>0</v>
      </c>
      <c r="W16" s="31">
        <f>INDEX('Mapping water'!$D$5:$U$352,MATCH($B16,'Mapping water'!$B$5:$B$352,0),MATCH(W$3,'Mapping water'!$D$4:$U$4,0))*$D16</f>
        <v>0</v>
      </c>
      <c r="X16" s="31">
        <f>INDEX('Mapping water'!$D$5:$U$352,MATCH($B16,'Mapping water'!$B$5:$B$352,0),MATCH(X$3,'Mapping water'!$D$4:$U$4,0))*$D16</f>
        <v>0</v>
      </c>
      <c r="Y16" s="31">
        <f>INDEX('Mapping water'!$D$5:$U$352,MATCH($B16,'Mapping water'!$B$5:$B$352,0),MATCH(Y$3,'Mapping water'!$D$4:$U$4,0))*$D16</f>
        <v>0</v>
      </c>
    </row>
    <row r="17" spans="1:25" x14ac:dyDescent="0.45">
      <c r="A17" s="20" t="s">
        <v>48</v>
      </c>
      <c r="B17" s="20" t="s">
        <v>49</v>
      </c>
      <c r="C17" s="20" t="s">
        <v>13</v>
      </c>
      <c r="D17" s="31">
        <f>INDEX('ONS data MYE 5'!$M$6:$M$445, MATCH($B17,'ONS data MYE 5'!$B$6:$B$445,0))</f>
        <v>93905</v>
      </c>
      <c r="E17" s="31">
        <f>INDEX('ONS data MYE 5'!$N$6:$N$445, MATCH($B17,'ONS data MYE 5'!$B$6:$B$445,0))</f>
        <v>4382</v>
      </c>
      <c r="F17" s="31">
        <f t="shared" si="0"/>
        <v>8.3852605201554127</v>
      </c>
      <c r="G17" s="31">
        <f t="shared" si="1"/>
        <v>70.312593990877019</v>
      </c>
      <c r="H17" s="31">
        <f>INDEX('Mapping water'!$D$5:$U$352,MATCH($B17,'Mapping water'!$B$5:$B$352,0),MATCH(H$3,'Mapping water'!$D$4:$U$4,0))*$D17</f>
        <v>0</v>
      </c>
      <c r="I17" s="31">
        <f>INDEX('Mapping water'!$D$5:$U$352,MATCH($B17,'Mapping water'!$B$5:$B$352,0),MATCH(I$3,'Mapping water'!$D$4:$U$4,0))*$D17</f>
        <v>0</v>
      </c>
      <c r="J17" s="31">
        <f>INDEX('Mapping water'!$D$5:$U$352,MATCH($B17,'Mapping water'!$B$5:$B$352,0),MATCH(J$3,'Mapping water'!$D$4:$U$4,0))*$D17</f>
        <v>0</v>
      </c>
      <c r="K17" s="31">
        <f>INDEX('Mapping water'!$D$5:$U$352,MATCH($B17,'Mapping water'!$B$5:$B$352,0),MATCH(K$3,'Mapping water'!$D$4:$U$4,0))*$D17</f>
        <v>0</v>
      </c>
      <c r="L17" s="31">
        <f>INDEX('Mapping water'!$D$5:$U$352,MATCH($B17,'Mapping water'!$B$5:$B$352,0),MATCH(L$3,'Mapping water'!$D$4:$U$4,0))*$D17</f>
        <v>0</v>
      </c>
      <c r="M17" s="31">
        <f>INDEX('Mapping water'!$D$5:$U$352,MATCH($B17,'Mapping water'!$B$5:$B$352,0),MATCH(M$3,'Mapping water'!$D$4:$U$4,0))*$D17</f>
        <v>0</v>
      </c>
      <c r="N17" s="31">
        <f>INDEX('Mapping water'!$D$5:$U$352,MATCH($B17,'Mapping water'!$B$5:$B$352,0),MATCH(N$3,'Mapping water'!$D$4:$U$4,0))*$D17</f>
        <v>0</v>
      </c>
      <c r="O17" s="31">
        <f>INDEX('Mapping water'!$D$5:$U$352,MATCH($B17,'Mapping water'!$B$5:$B$352,0),MATCH(O$3,'Mapping water'!$D$4:$U$4,0))*$D17</f>
        <v>0</v>
      </c>
      <c r="P17" s="31">
        <f>INDEX('Mapping water'!$D$5:$U$352,MATCH($B17,'Mapping water'!$B$5:$B$352,0),MATCH(P$3,'Mapping water'!$D$4:$U$4,0))*$D17</f>
        <v>0</v>
      </c>
      <c r="Q17" s="31">
        <f>INDEX('Mapping water'!$D$5:$U$352,MATCH($B17,'Mapping water'!$B$5:$B$352,0),MATCH(Q$3,'Mapping water'!$D$4:$U$4,0))*$D17</f>
        <v>0</v>
      </c>
      <c r="R17" s="31">
        <f>INDEX('Mapping water'!$D$5:$U$352,MATCH($B17,'Mapping water'!$B$5:$B$352,0),MATCH(R$3,'Mapping water'!$D$4:$U$4,0))*$D17</f>
        <v>93905</v>
      </c>
      <c r="S17" s="31">
        <f>INDEX('Mapping water'!$D$5:$U$352,MATCH($B17,'Mapping water'!$B$5:$B$352,0),MATCH(S$3,'Mapping water'!$D$4:$U$4,0))*$D17</f>
        <v>0</v>
      </c>
      <c r="T17" s="31">
        <f>INDEX('Mapping water'!$D$5:$U$352,MATCH($B17,'Mapping water'!$B$5:$B$352,0),MATCH(T$3,'Mapping water'!$D$4:$U$4,0))*$D17</f>
        <v>0</v>
      </c>
      <c r="U17" s="31">
        <f>INDEX('Mapping water'!$D$5:$U$352,MATCH($B17,'Mapping water'!$B$5:$B$352,0),MATCH(U$3,'Mapping water'!$D$4:$U$4,0))*$D17</f>
        <v>0</v>
      </c>
      <c r="V17" s="31">
        <f>INDEX('Mapping water'!$D$5:$U$352,MATCH($B17,'Mapping water'!$B$5:$B$352,0),MATCH(V$3,'Mapping water'!$D$4:$U$4,0))*$D17</f>
        <v>0</v>
      </c>
      <c r="W17" s="31">
        <f>INDEX('Mapping water'!$D$5:$U$352,MATCH($B17,'Mapping water'!$B$5:$B$352,0),MATCH(W$3,'Mapping water'!$D$4:$U$4,0))*$D17</f>
        <v>0</v>
      </c>
      <c r="X17" s="31">
        <f>INDEX('Mapping water'!$D$5:$U$352,MATCH($B17,'Mapping water'!$B$5:$B$352,0),MATCH(X$3,'Mapping water'!$D$4:$U$4,0))*$D17</f>
        <v>0</v>
      </c>
      <c r="Y17" s="31">
        <f>INDEX('Mapping water'!$D$5:$U$352,MATCH($B17,'Mapping water'!$B$5:$B$352,0),MATCH(Y$3,'Mapping water'!$D$4:$U$4,0))*$D17</f>
        <v>0</v>
      </c>
    </row>
    <row r="18" spans="1:25" x14ac:dyDescent="0.45">
      <c r="A18" s="20" t="s">
        <v>82</v>
      </c>
      <c r="B18" s="20" t="s">
        <v>83</v>
      </c>
      <c r="C18" s="20" t="s">
        <v>13</v>
      </c>
      <c r="D18" s="31">
        <f>INDEX('ONS data MYE 5'!$M$6:$M$445, MATCH($B18,'ONS data MYE 5'!$B$6:$B$445,0))</f>
        <v>188371</v>
      </c>
      <c r="E18" s="31">
        <f>INDEX('ONS data MYE 5'!$N$6:$N$445, MATCH($B18,'ONS data MYE 5'!$B$6:$B$445,0))</f>
        <v>549</v>
      </c>
      <c r="F18" s="31">
        <f t="shared" si="0"/>
        <v>6.3080984415095305</v>
      </c>
      <c r="G18" s="31">
        <f t="shared" si="1"/>
        <v>39.792105947774971</v>
      </c>
      <c r="H18" s="31">
        <f>INDEX('Mapping water'!$D$5:$U$352,MATCH($B18,'Mapping water'!$B$5:$B$352,0),MATCH(H$3,'Mapping water'!$D$4:$U$4,0))*$D18</f>
        <v>188371</v>
      </c>
      <c r="I18" s="31">
        <f>INDEX('Mapping water'!$D$5:$U$352,MATCH($B18,'Mapping water'!$B$5:$B$352,0),MATCH(I$3,'Mapping water'!$D$4:$U$4,0))*$D18</f>
        <v>0</v>
      </c>
      <c r="J18" s="31">
        <f>INDEX('Mapping water'!$D$5:$U$352,MATCH($B18,'Mapping water'!$B$5:$B$352,0),MATCH(J$3,'Mapping water'!$D$4:$U$4,0))*$D18</f>
        <v>0</v>
      </c>
      <c r="K18" s="31">
        <f>INDEX('Mapping water'!$D$5:$U$352,MATCH($B18,'Mapping water'!$B$5:$B$352,0),MATCH(K$3,'Mapping water'!$D$4:$U$4,0))*$D18</f>
        <v>0</v>
      </c>
      <c r="L18" s="31">
        <f>INDEX('Mapping water'!$D$5:$U$352,MATCH($B18,'Mapping water'!$B$5:$B$352,0),MATCH(L$3,'Mapping water'!$D$4:$U$4,0))*$D18</f>
        <v>0</v>
      </c>
      <c r="M18" s="31">
        <f>INDEX('Mapping water'!$D$5:$U$352,MATCH($B18,'Mapping water'!$B$5:$B$352,0),MATCH(M$3,'Mapping water'!$D$4:$U$4,0))*$D18</f>
        <v>0</v>
      </c>
      <c r="N18" s="31">
        <f>INDEX('Mapping water'!$D$5:$U$352,MATCH($B18,'Mapping water'!$B$5:$B$352,0),MATCH(N$3,'Mapping water'!$D$4:$U$4,0))*$D18</f>
        <v>0</v>
      </c>
      <c r="O18" s="31">
        <f>INDEX('Mapping water'!$D$5:$U$352,MATCH($B18,'Mapping water'!$B$5:$B$352,0),MATCH(O$3,'Mapping water'!$D$4:$U$4,0))*$D18</f>
        <v>0</v>
      </c>
      <c r="P18" s="31">
        <f>INDEX('Mapping water'!$D$5:$U$352,MATCH($B18,'Mapping water'!$B$5:$B$352,0),MATCH(P$3,'Mapping water'!$D$4:$U$4,0))*$D18</f>
        <v>0</v>
      </c>
      <c r="Q18" s="31">
        <f>INDEX('Mapping water'!$D$5:$U$352,MATCH($B18,'Mapping water'!$B$5:$B$352,0),MATCH(Q$3,'Mapping water'!$D$4:$U$4,0))*$D18</f>
        <v>0</v>
      </c>
      <c r="R18" s="31">
        <f>INDEX('Mapping water'!$D$5:$U$352,MATCH($B18,'Mapping water'!$B$5:$B$352,0),MATCH(R$3,'Mapping water'!$D$4:$U$4,0))*$D18</f>
        <v>0</v>
      </c>
      <c r="S18" s="31">
        <f>INDEX('Mapping water'!$D$5:$U$352,MATCH($B18,'Mapping water'!$B$5:$B$352,0),MATCH(S$3,'Mapping water'!$D$4:$U$4,0))*$D18</f>
        <v>0</v>
      </c>
      <c r="T18" s="31">
        <f>INDEX('Mapping water'!$D$5:$U$352,MATCH($B18,'Mapping water'!$B$5:$B$352,0),MATCH(T$3,'Mapping water'!$D$4:$U$4,0))*$D18</f>
        <v>0</v>
      </c>
      <c r="U18" s="31">
        <f>INDEX('Mapping water'!$D$5:$U$352,MATCH($B18,'Mapping water'!$B$5:$B$352,0),MATCH(U$3,'Mapping water'!$D$4:$U$4,0))*$D18</f>
        <v>0</v>
      </c>
      <c r="V18" s="31">
        <f>INDEX('Mapping water'!$D$5:$U$352,MATCH($B18,'Mapping water'!$B$5:$B$352,0),MATCH(V$3,'Mapping water'!$D$4:$U$4,0))*$D18</f>
        <v>0</v>
      </c>
      <c r="W18" s="31">
        <f>INDEX('Mapping water'!$D$5:$U$352,MATCH($B18,'Mapping water'!$B$5:$B$352,0),MATCH(W$3,'Mapping water'!$D$4:$U$4,0))*$D18</f>
        <v>0</v>
      </c>
      <c r="X18" s="31">
        <f>INDEX('Mapping water'!$D$5:$U$352,MATCH($B18,'Mapping water'!$B$5:$B$352,0),MATCH(X$3,'Mapping water'!$D$4:$U$4,0))*$D18</f>
        <v>0</v>
      </c>
      <c r="Y18" s="31">
        <f>INDEX('Mapping water'!$D$5:$U$352,MATCH($B18,'Mapping water'!$B$5:$B$352,0),MATCH(Y$3,'Mapping water'!$D$4:$U$4,0))*$D18</f>
        <v>0</v>
      </c>
    </row>
    <row r="19" spans="1:25" x14ac:dyDescent="0.45">
      <c r="A19" s="20" t="s">
        <v>86</v>
      </c>
      <c r="B19" s="20" t="s">
        <v>87</v>
      </c>
      <c r="C19" s="20" t="s">
        <v>13</v>
      </c>
      <c r="D19" s="31">
        <f>INDEX('ONS data MYE 5'!$M$6:$M$445, MATCH($B19,'ONS data MYE 5'!$B$6:$B$445,0))</f>
        <v>161553</v>
      </c>
      <c r="E19" s="31">
        <f>INDEX('ONS data MYE 5'!$N$6:$N$445, MATCH($B19,'ONS data MYE 5'!$B$6:$B$445,0))</f>
        <v>339</v>
      </c>
      <c r="F19" s="31">
        <f t="shared" si="0"/>
        <v>5.8260001073804499</v>
      </c>
      <c r="G19" s="31">
        <f t="shared" si="1"/>
        <v>33.942277251197012</v>
      </c>
      <c r="H19" s="31">
        <f>INDEX('Mapping water'!$D$5:$U$352,MATCH($B19,'Mapping water'!$B$5:$B$352,0),MATCH(H$3,'Mapping water'!$D$4:$U$4,0))*$D19</f>
        <v>161553</v>
      </c>
      <c r="I19" s="31">
        <f>INDEX('Mapping water'!$D$5:$U$352,MATCH($B19,'Mapping water'!$B$5:$B$352,0),MATCH(I$3,'Mapping water'!$D$4:$U$4,0))*$D19</f>
        <v>0</v>
      </c>
      <c r="J19" s="31">
        <f>INDEX('Mapping water'!$D$5:$U$352,MATCH($B19,'Mapping water'!$B$5:$B$352,0),MATCH(J$3,'Mapping water'!$D$4:$U$4,0))*$D19</f>
        <v>0</v>
      </c>
      <c r="K19" s="31">
        <f>INDEX('Mapping water'!$D$5:$U$352,MATCH($B19,'Mapping water'!$B$5:$B$352,0),MATCH(K$3,'Mapping water'!$D$4:$U$4,0))*$D19</f>
        <v>0</v>
      </c>
      <c r="L19" s="31">
        <f>INDEX('Mapping water'!$D$5:$U$352,MATCH($B19,'Mapping water'!$B$5:$B$352,0),MATCH(L$3,'Mapping water'!$D$4:$U$4,0))*$D19</f>
        <v>0</v>
      </c>
      <c r="M19" s="31">
        <f>INDEX('Mapping water'!$D$5:$U$352,MATCH($B19,'Mapping water'!$B$5:$B$352,0),MATCH(M$3,'Mapping water'!$D$4:$U$4,0))*$D19</f>
        <v>0</v>
      </c>
      <c r="N19" s="31">
        <f>INDEX('Mapping water'!$D$5:$U$352,MATCH($B19,'Mapping water'!$B$5:$B$352,0),MATCH(N$3,'Mapping water'!$D$4:$U$4,0))*$D19</f>
        <v>0</v>
      </c>
      <c r="O19" s="31">
        <f>INDEX('Mapping water'!$D$5:$U$352,MATCH($B19,'Mapping water'!$B$5:$B$352,0),MATCH(O$3,'Mapping water'!$D$4:$U$4,0))*$D19</f>
        <v>0</v>
      </c>
      <c r="P19" s="31">
        <f>INDEX('Mapping water'!$D$5:$U$352,MATCH($B19,'Mapping water'!$B$5:$B$352,0),MATCH(P$3,'Mapping water'!$D$4:$U$4,0))*$D19</f>
        <v>0</v>
      </c>
      <c r="Q19" s="31">
        <f>INDEX('Mapping water'!$D$5:$U$352,MATCH($B19,'Mapping water'!$B$5:$B$352,0),MATCH(Q$3,'Mapping water'!$D$4:$U$4,0))*$D19</f>
        <v>0</v>
      </c>
      <c r="R19" s="31">
        <f>INDEX('Mapping water'!$D$5:$U$352,MATCH($B19,'Mapping water'!$B$5:$B$352,0),MATCH(R$3,'Mapping water'!$D$4:$U$4,0))*$D19</f>
        <v>0</v>
      </c>
      <c r="S19" s="31">
        <f>INDEX('Mapping water'!$D$5:$U$352,MATCH($B19,'Mapping water'!$B$5:$B$352,0),MATCH(S$3,'Mapping water'!$D$4:$U$4,0))*$D19</f>
        <v>0</v>
      </c>
      <c r="T19" s="31">
        <f>INDEX('Mapping water'!$D$5:$U$352,MATCH($B19,'Mapping water'!$B$5:$B$352,0),MATCH(T$3,'Mapping water'!$D$4:$U$4,0))*$D19</f>
        <v>0</v>
      </c>
      <c r="U19" s="31">
        <f>INDEX('Mapping water'!$D$5:$U$352,MATCH($B19,'Mapping water'!$B$5:$B$352,0),MATCH(U$3,'Mapping water'!$D$4:$U$4,0))*$D19</f>
        <v>0</v>
      </c>
      <c r="V19" s="31">
        <f>INDEX('Mapping water'!$D$5:$U$352,MATCH($B19,'Mapping water'!$B$5:$B$352,0),MATCH(V$3,'Mapping water'!$D$4:$U$4,0))*$D19</f>
        <v>0</v>
      </c>
      <c r="W19" s="31">
        <f>INDEX('Mapping water'!$D$5:$U$352,MATCH($B19,'Mapping water'!$B$5:$B$352,0),MATCH(W$3,'Mapping water'!$D$4:$U$4,0))*$D19</f>
        <v>0</v>
      </c>
      <c r="X19" s="31">
        <f>INDEX('Mapping water'!$D$5:$U$352,MATCH($B19,'Mapping water'!$B$5:$B$352,0),MATCH(X$3,'Mapping water'!$D$4:$U$4,0))*$D19</f>
        <v>0</v>
      </c>
      <c r="Y19" s="31">
        <f>INDEX('Mapping water'!$D$5:$U$352,MATCH($B19,'Mapping water'!$B$5:$B$352,0),MATCH(Y$3,'Mapping water'!$D$4:$U$4,0))*$D19</f>
        <v>0</v>
      </c>
    </row>
    <row r="20" spans="1:25" x14ac:dyDescent="0.45">
      <c r="A20" s="20" t="s">
        <v>88</v>
      </c>
      <c r="B20" s="20" t="s">
        <v>89</v>
      </c>
      <c r="C20" s="20" t="s">
        <v>13</v>
      </c>
      <c r="D20" s="31">
        <f>INDEX('ONS data MYE 5'!$M$6:$M$445, MATCH($B20,'ONS data MYE 5'!$B$6:$B$445,0))</f>
        <v>263793</v>
      </c>
      <c r="E20" s="31">
        <f>INDEX('ONS data MYE 5'!$N$6:$N$445, MATCH($B20,'ONS data MYE 5'!$B$6:$B$445,0))</f>
        <v>369</v>
      </c>
      <c r="F20" s="31">
        <f t="shared" si="0"/>
        <v>5.9107966440405271</v>
      </c>
      <c r="G20" s="31">
        <f t="shared" si="1"/>
        <v>34.937516967200757</v>
      </c>
      <c r="H20" s="31">
        <f>INDEX('Mapping water'!$D$5:$U$352,MATCH($B20,'Mapping water'!$B$5:$B$352,0),MATCH(H$3,'Mapping water'!$D$4:$U$4,0))*$D20</f>
        <v>263793</v>
      </c>
      <c r="I20" s="31">
        <f>INDEX('Mapping water'!$D$5:$U$352,MATCH($B20,'Mapping water'!$B$5:$B$352,0),MATCH(I$3,'Mapping water'!$D$4:$U$4,0))*$D20</f>
        <v>0</v>
      </c>
      <c r="J20" s="31">
        <f>INDEX('Mapping water'!$D$5:$U$352,MATCH($B20,'Mapping water'!$B$5:$B$352,0),MATCH(J$3,'Mapping water'!$D$4:$U$4,0))*$D20</f>
        <v>0</v>
      </c>
      <c r="K20" s="31">
        <f>INDEX('Mapping water'!$D$5:$U$352,MATCH($B20,'Mapping water'!$B$5:$B$352,0),MATCH(K$3,'Mapping water'!$D$4:$U$4,0))*$D20</f>
        <v>0</v>
      </c>
      <c r="L20" s="31">
        <f>INDEX('Mapping water'!$D$5:$U$352,MATCH($B20,'Mapping water'!$B$5:$B$352,0),MATCH(L$3,'Mapping water'!$D$4:$U$4,0))*$D20</f>
        <v>0</v>
      </c>
      <c r="M20" s="31">
        <f>INDEX('Mapping water'!$D$5:$U$352,MATCH($B20,'Mapping water'!$B$5:$B$352,0),MATCH(M$3,'Mapping water'!$D$4:$U$4,0))*$D20</f>
        <v>0</v>
      </c>
      <c r="N20" s="31">
        <f>INDEX('Mapping water'!$D$5:$U$352,MATCH($B20,'Mapping water'!$B$5:$B$352,0),MATCH(N$3,'Mapping water'!$D$4:$U$4,0))*$D20</f>
        <v>0</v>
      </c>
      <c r="O20" s="31">
        <f>INDEX('Mapping water'!$D$5:$U$352,MATCH($B20,'Mapping water'!$B$5:$B$352,0),MATCH(O$3,'Mapping water'!$D$4:$U$4,0))*$D20</f>
        <v>0</v>
      </c>
      <c r="P20" s="31">
        <f>INDEX('Mapping water'!$D$5:$U$352,MATCH($B20,'Mapping water'!$B$5:$B$352,0),MATCH(P$3,'Mapping water'!$D$4:$U$4,0))*$D20</f>
        <v>0</v>
      </c>
      <c r="Q20" s="31">
        <f>INDEX('Mapping water'!$D$5:$U$352,MATCH($B20,'Mapping water'!$B$5:$B$352,0),MATCH(Q$3,'Mapping water'!$D$4:$U$4,0))*$D20</f>
        <v>0</v>
      </c>
      <c r="R20" s="31">
        <f>INDEX('Mapping water'!$D$5:$U$352,MATCH($B20,'Mapping water'!$B$5:$B$352,0),MATCH(R$3,'Mapping water'!$D$4:$U$4,0))*$D20</f>
        <v>0</v>
      </c>
      <c r="S20" s="31">
        <f>INDEX('Mapping water'!$D$5:$U$352,MATCH($B20,'Mapping water'!$B$5:$B$352,0),MATCH(S$3,'Mapping water'!$D$4:$U$4,0))*$D20</f>
        <v>0</v>
      </c>
      <c r="T20" s="31">
        <f>INDEX('Mapping water'!$D$5:$U$352,MATCH($B20,'Mapping water'!$B$5:$B$352,0),MATCH(T$3,'Mapping water'!$D$4:$U$4,0))*$D20</f>
        <v>0</v>
      </c>
      <c r="U20" s="31">
        <f>INDEX('Mapping water'!$D$5:$U$352,MATCH($B20,'Mapping water'!$B$5:$B$352,0),MATCH(U$3,'Mapping water'!$D$4:$U$4,0))*$D20</f>
        <v>0</v>
      </c>
      <c r="V20" s="31">
        <f>INDEX('Mapping water'!$D$5:$U$352,MATCH($B20,'Mapping water'!$B$5:$B$352,0),MATCH(V$3,'Mapping water'!$D$4:$U$4,0))*$D20</f>
        <v>0</v>
      </c>
      <c r="W20" s="31">
        <f>INDEX('Mapping water'!$D$5:$U$352,MATCH($B20,'Mapping water'!$B$5:$B$352,0),MATCH(W$3,'Mapping water'!$D$4:$U$4,0))*$D20</f>
        <v>0</v>
      </c>
      <c r="X20" s="31">
        <f>INDEX('Mapping water'!$D$5:$U$352,MATCH($B20,'Mapping water'!$B$5:$B$352,0),MATCH(X$3,'Mapping water'!$D$4:$U$4,0))*$D20</f>
        <v>0</v>
      </c>
      <c r="Y20" s="31">
        <f>INDEX('Mapping water'!$D$5:$U$352,MATCH($B20,'Mapping water'!$B$5:$B$352,0),MATCH(Y$3,'Mapping water'!$D$4:$U$4,0))*$D20</f>
        <v>0</v>
      </c>
    </row>
    <row r="21" spans="1:25" x14ac:dyDescent="0.45">
      <c r="A21" s="20" t="s">
        <v>92</v>
      </c>
      <c r="B21" s="20" t="s">
        <v>93</v>
      </c>
      <c r="C21" s="20" t="s">
        <v>13</v>
      </c>
      <c r="D21" s="31">
        <f>INDEX('ONS data MYE 5'!$M$6:$M$445, MATCH($B21,'ONS data MYE 5'!$B$6:$B$445,0))</f>
        <v>85942</v>
      </c>
      <c r="E21" s="31">
        <f>INDEX('ONS data MYE 5'!$N$6:$N$445, MATCH($B21,'ONS data MYE 5'!$B$6:$B$445,0))</f>
        <v>132</v>
      </c>
      <c r="F21" s="31">
        <f t="shared" si="0"/>
        <v>4.8828019225863706</v>
      </c>
      <c r="G21" s="31">
        <f t="shared" si="1"/>
        <v>23.841754615213159</v>
      </c>
      <c r="H21" s="31">
        <f>INDEX('Mapping water'!$D$5:$U$352,MATCH($B21,'Mapping water'!$B$5:$B$352,0),MATCH(H$3,'Mapping water'!$D$4:$U$4,0))*$D21</f>
        <v>85942</v>
      </c>
      <c r="I21" s="31">
        <f>INDEX('Mapping water'!$D$5:$U$352,MATCH($B21,'Mapping water'!$B$5:$B$352,0),MATCH(I$3,'Mapping water'!$D$4:$U$4,0))*$D21</f>
        <v>0</v>
      </c>
      <c r="J21" s="31">
        <f>INDEX('Mapping water'!$D$5:$U$352,MATCH($B21,'Mapping water'!$B$5:$B$352,0),MATCH(J$3,'Mapping water'!$D$4:$U$4,0))*$D21</f>
        <v>0</v>
      </c>
      <c r="K21" s="31">
        <f>INDEX('Mapping water'!$D$5:$U$352,MATCH($B21,'Mapping water'!$B$5:$B$352,0),MATCH(K$3,'Mapping water'!$D$4:$U$4,0))*$D21</f>
        <v>0</v>
      </c>
      <c r="L21" s="31">
        <f>INDEX('Mapping water'!$D$5:$U$352,MATCH($B21,'Mapping water'!$B$5:$B$352,0),MATCH(L$3,'Mapping water'!$D$4:$U$4,0))*$D21</f>
        <v>0</v>
      </c>
      <c r="M21" s="31">
        <f>INDEX('Mapping water'!$D$5:$U$352,MATCH($B21,'Mapping water'!$B$5:$B$352,0),MATCH(M$3,'Mapping water'!$D$4:$U$4,0))*$D21</f>
        <v>0</v>
      </c>
      <c r="N21" s="31">
        <f>INDEX('Mapping water'!$D$5:$U$352,MATCH($B21,'Mapping water'!$B$5:$B$352,0),MATCH(N$3,'Mapping water'!$D$4:$U$4,0))*$D21</f>
        <v>0</v>
      </c>
      <c r="O21" s="31">
        <f>INDEX('Mapping water'!$D$5:$U$352,MATCH($B21,'Mapping water'!$B$5:$B$352,0),MATCH(O$3,'Mapping water'!$D$4:$U$4,0))*$D21</f>
        <v>0</v>
      </c>
      <c r="P21" s="31">
        <f>INDEX('Mapping water'!$D$5:$U$352,MATCH($B21,'Mapping water'!$B$5:$B$352,0),MATCH(P$3,'Mapping water'!$D$4:$U$4,0))*$D21</f>
        <v>0</v>
      </c>
      <c r="Q21" s="31">
        <f>INDEX('Mapping water'!$D$5:$U$352,MATCH($B21,'Mapping water'!$B$5:$B$352,0),MATCH(Q$3,'Mapping water'!$D$4:$U$4,0))*$D21</f>
        <v>0</v>
      </c>
      <c r="R21" s="31">
        <f>INDEX('Mapping water'!$D$5:$U$352,MATCH($B21,'Mapping water'!$B$5:$B$352,0),MATCH(R$3,'Mapping water'!$D$4:$U$4,0))*$D21</f>
        <v>0</v>
      </c>
      <c r="S21" s="31">
        <f>INDEX('Mapping water'!$D$5:$U$352,MATCH($B21,'Mapping water'!$B$5:$B$352,0),MATCH(S$3,'Mapping water'!$D$4:$U$4,0))*$D21</f>
        <v>0</v>
      </c>
      <c r="T21" s="31">
        <f>INDEX('Mapping water'!$D$5:$U$352,MATCH($B21,'Mapping water'!$B$5:$B$352,0),MATCH(T$3,'Mapping water'!$D$4:$U$4,0))*$D21</f>
        <v>0</v>
      </c>
      <c r="U21" s="31">
        <f>INDEX('Mapping water'!$D$5:$U$352,MATCH($B21,'Mapping water'!$B$5:$B$352,0),MATCH(U$3,'Mapping water'!$D$4:$U$4,0))*$D21</f>
        <v>0</v>
      </c>
      <c r="V21" s="31">
        <f>INDEX('Mapping water'!$D$5:$U$352,MATCH($B21,'Mapping water'!$B$5:$B$352,0),MATCH(V$3,'Mapping water'!$D$4:$U$4,0))*$D21</f>
        <v>0</v>
      </c>
      <c r="W21" s="31">
        <f>INDEX('Mapping water'!$D$5:$U$352,MATCH($B21,'Mapping water'!$B$5:$B$352,0),MATCH(W$3,'Mapping water'!$D$4:$U$4,0))*$D21</f>
        <v>0</v>
      </c>
      <c r="X21" s="31">
        <f>INDEX('Mapping water'!$D$5:$U$352,MATCH($B21,'Mapping water'!$B$5:$B$352,0),MATCH(X$3,'Mapping water'!$D$4:$U$4,0))*$D21</f>
        <v>0</v>
      </c>
      <c r="Y21" s="31">
        <f>INDEX('Mapping water'!$D$5:$U$352,MATCH($B21,'Mapping water'!$B$5:$B$352,0),MATCH(Y$3,'Mapping water'!$D$4:$U$4,0))*$D21</f>
        <v>0</v>
      </c>
    </row>
    <row r="22" spans="1:25" x14ac:dyDescent="0.45">
      <c r="A22" s="20" t="s">
        <v>94</v>
      </c>
      <c r="B22" s="20" t="s">
        <v>95</v>
      </c>
      <c r="C22" s="20" t="s">
        <v>13</v>
      </c>
      <c r="D22" s="31">
        <f>INDEX('ONS data MYE 5'!$M$6:$M$445, MATCH($B22,'ONS data MYE 5'!$B$6:$B$445,0))</f>
        <v>96617</v>
      </c>
      <c r="E22" s="31">
        <f>INDEX('ONS data MYE 5'!$N$6:$N$445, MATCH($B22,'ONS data MYE 5'!$B$6:$B$445,0))</f>
        <v>177</v>
      </c>
      <c r="F22" s="31">
        <f t="shared" si="0"/>
        <v>5.1761497325738288</v>
      </c>
      <c r="G22" s="31">
        <f t="shared" si="1"/>
        <v>26.792526054024119</v>
      </c>
      <c r="H22" s="31">
        <f>INDEX('Mapping water'!$D$5:$U$352,MATCH($B22,'Mapping water'!$B$5:$B$352,0),MATCH(H$3,'Mapping water'!$D$4:$U$4,0))*$D22</f>
        <v>96617</v>
      </c>
      <c r="I22" s="31">
        <f>INDEX('Mapping water'!$D$5:$U$352,MATCH($B22,'Mapping water'!$B$5:$B$352,0),MATCH(I$3,'Mapping water'!$D$4:$U$4,0))*$D22</f>
        <v>0</v>
      </c>
      <c r="J22" s="31">
        <f>INDEX('Mapping water'!$D$5:$U$352,MATCH($B22,'Mapping water'!$B$5:$B$352,0),MATCH(J$3,'Mapping water'!$D$4:$U$4,0))*$D22</f>
        <v>0</v>
      </c>
      <c r="K22" s="31">
        <f>INDEX('Mapping water'!$D$5:$U$352,MATCH($B22,'Mapping water'!$B$5:$B$352,0),MATCH(K$3,'Mapping water'!$D$4:$U$4,0))*$D22</f>
        <v>0</v>
      </c>
      <c r="L22" s="31">
        <f>INDEX('Mapping water'!$D$5:$U$352,MATCH($B22,'Mapping water'!$B$5:$B$352,0),MATCH(L$3,'Mapping water'!$D$4:$U$4,0))*$D22</f>
        <v>0</v>
      </c>
      <c r="M22" s="31">
        <f>INDEX('Mapping water'!$D$5:$U$352,MATCH($B22,'Mapping water'!$B$5:$B$352,0),MATCH(M$3,'Mapping water'!$D$4:$U$4,0))*$D22</f>
        <v>0</v>
      </c>
      <c r="N22" s="31">
        <f>INDEX('Mapping water'!$D$5:$U$352,MATCH($B22,'Mapping water'!$B$5:$B$352,0),MATCH(N$3,'Mapping water'!$D$4:$U$4,0))*$D22</f>
        <v>0</v>
      </c>
      <c r="O22" s="31">
        <f>INDEX('Mapping water'!$D$5:$U$352,MATCH($B22,'Mapping water'!$B$5:$B$352,0),MATCH(O$3,'Mapping water'!$D$4:$U$4,0))*$D22</f>
        <v>0</v>
      </c>
      <c r="P22" s="31">
        <f>INDEX('Mapping water'!$D$5:$U$352,MATCH($B22,'Mapping water'!$B$5:$B$352,0),MATCH(P$3,'Mapping water'!$D$4:$U$4,0))*$D22</f>
        <v>0</v>
      </c>
      <c r="Q22" s="31">
        <f>INDEX('Mapping water'!$D$5:$U$352,MATCH($B22,'Mapping water'!$B$5:$B$352,0),MATCH(Q$3,'Mapping water'!$D$4:$U$4,0))*$D22</f>
        <v>0</v>
      </c>
      <c r="R22" s="31">
        <f>INDEX('Mapping water'!$D$5:$U$352,MATCH($B22,'Mapping water'!$B$5:$B$352,0),MATCH(R$3,'Mapping water'!$D$4:$U$4,0))*$D22</f>
        <v>0</v>
      </c>
      <c r="S22" s="31">
        <f>INDEX('Mapping water'!$D$5:$U$352,MATCH($B22,'Mapping water'!$B$5:$B$352,0),MATCH(S$3,'Mapping water'!$D$4:$U$4,0))*$D22</f>
        <v>0</v>
      </c>
      <c r="T22" s="31">
        <f>INDEX('Mapping water'!$D$5:$U$352,MATCH($B22,'Mapping water'!$B$5:$B$352,0),MATCH(T$3,'Mapping water'!$D$4:$U$4,0))*$D22</f>
        <v>0</v>
      </c>
      <c r="U22" s="31">
        <f>INDEX('Mapping water'!$D$5:$U$352,MATCH($B22,'Mapping water'!$B$5:$B$352,0),MATCH(U$3,'Mapping water'!$D$4:$U$4,0))*$D22</f>
        <v>0</v>
      </c>
      <c r="V22" s="31">
        <f>INDEX('Mapping water'!$D$5:$U$352,MATCH($B22,'Mapping water'!$B$5:$B$352,0),MATCH(V$3,'Mapping water'!$D$4:$U$4,0))*$D22</f>
        <v>0</v>
      </c>
      <c r="W22" s="31">
        <f>INDEX('Mapping water'!$D$5:$U$352,MATCH($B22,'Mapping water'!$B$5:$B$352,0),MATCH(W$3,'Mapping water'!$D$4:$U$4,0))*$D22</f>
        <v>0</v>
      </c>
      <c r="X22" s="31">
        <f>INDEX('Mapping water'!$D$5:$U$352,MATCH($B22,'Mapping water'!$B$5:$B$352,0),MATCH(X$3,'Mapping water'!$D$4:$U$4,0))*$D22</f>
        <v>0</v>
      </c>
      <c r="Y22" s="31">
        <f>INDEX('Mapping water'!$D$5:$U$352,MATCH($B22,'Mapping water'!$B$5:$B$352,0),MATCH(Y$3,'Mapping water'!$D$4:$U$4,0))*$D22</f>
        <v>0</v>
      </c>
    </row>
    <row r="23" spans="1:25" x14ac:dyDescent="0.45">
      <c r="A23" s="20" t="s">
        <v>96</v>
      </c>
      <c r="B23" s="20" t="s">
        <v>97</v>
      </c>
      <c r="C23" s="20" t="s">
        <v>13</v>
      </c>
      <c r="D23" s="31">
        <f>INDEX('ONS data MYE 5'!$M$6:$M$445, MATCH($B23,'ONS data MYE 5'!$B$6:$B$445,0))</f>
        <v>172147</v>
      </c>
      <c r="E23" s="31">
        <f>INDEX('ONS data MYE 5'!$N$6:$N$445, MATCH($B23,'ONS data MYE 5'!$B$6:$B$445,0))</f>
        <v>190</v>
      </c>
      <c r="F23" s="31">
        <f t="shared" si="0"/>
        <v>5.2470240721604862</v>
      </c>
      <c r="G23" s="31">
        <f t="shared" si="1"/>
        <v>27.53126161383161</v>
      </c>
      <c r="H23" s="31">
        <f>INDEX('Mapping water'!$D$5:$U$352,MATCH($B23,'Mapping water'!$B$5:$B$352,0),MATCH(H$3,'Mapping water'!$D$4:$U$4,0))*$D23</f>
        <v>123945.84</v>
      </c>
      <c r="I23" s="31">
        <f>INDEX('Mapping water'!$D$5:$U$352,MATCH($B23,'Mapping water'!$B$5:$B$352,0),MATCH(I$3,'Mapping water'!$D$4:$U$4,0))*$D23</f>
        <v>0</v>
      </c>
      <c r="J23" s="31">
        <f>INDEX('Mapping water'!$D$5:$U$352,MATCH($B23,'Mapping water'!$B$5:$B$352,0),MATCH(J$3,'Mapping water'!$D$4:$U$4,0))*$D23</f>
        <v>0</v>
      </c>
      <c r="K23" s="31">
        <f>INDEX('Mapping water'!$D$5:$U$352,MATCH($B23,'Mapping water'!$B$5:$B$352,0),MATCH(K$3,'Mapping water'!$D$4:$U$4,0))*$D23</f>
        <v>0</v>
      </c>
      <c r="L23" s="31">
        <f>INDEX('Mapping water'!$D$5:$U$352,MATCH($B23,'Mapping water'!$B$5:$B$352,0),MATCH(L$3,'Mapping water'!$D$4:$U$4,0))*$D23</f>
        <v>0</v>
      </c>
      <c r="M23" s="31">
        <f>INDEX('Mapping water'!$D$5:$U$352,MATCH($B23,'Mapping water'!$B$5:$B$352,0),MATCH(M$3,'Mapping water'!$D$4:$U$4,0))*$D23</f>
        <v>0</v>
      </c>
      <c r="N23" s="31">
        <f>INDEX('Mapping water'!$D$5:$U$352,MATCH($B23,'Mapping water'!$B$5:$B$352,0),MATCH(N$3,'Mapping water'!$D$4:$U$4,0))*$D23</f>
        <v>0</v>
      </c>
      <c r="O23" s="31">
        <f>INDEX('Mapping water'!$D$5:$U$352,MATCH($B23,'Mapping water'!$B$5:$B$352,0),MATCH(O$3,'Mapping water'!$D$4:$U$4,0))*$D23</f>
        <v>0</v>
      </c>
      <c r="P23" s="31">
        <f>INDEX('Mapping water'!$D$5:$U$352,MATCH($B23,'Mapping water'!$B$5:$B$352,0),MATCH(P$3,'Mapping water'!$D$4:$U$4,0))*$D23</f>
        <v>0</v>
      </c>
      <c r="Q23" s="31">
        <f>INDEX('Mapping water'!$D$5:$U$352,MATCH($B23,'Mapping water'!$B$5:$B$352,0),MATCH(Q$3,'Mapping water'!$D$4:$U$4,0))*$D23</f>
        <v>0</v>
      </c>
      <c r="R23" s="31">
        <f>INDEX('Mapping water'!$D$5:$U$352,MATCH($B23,'Mapping water'!$B$5:$B$352,0),MATCH(R$3,'Mapping water'!$D$4:$U$4,0))*$D23</f>
        <v>0</v>
      </c>
      <c r="S23" s="31">
        <f>INDEX('Mapping water'!$D$5:$U$352,MATCH($B23,'Mapping water'!$B$5:$B$352,0),MATCH(S$3,'Mapping water'!$D$4:$U$4,0))*$D23</f>
        <v>0</v>
      </c>
      <c r="T23" s="31">
        <f>INDEX('Mapping water'!$D$5:$U$352,MATCH($B23,'Mapping water'!$B$5:$B$352,0),MATCH(T$3,'Mapping water'!$D$4:$U$4,0))*$D23</f>
        <v>0</v>
      </c>
      <c r="U23" s="31">
        <f>INDEX('Mapping water'!$D$5:$U$352,MATCH($B23,'Mapping water'!$B$5:$B$352,0),MATCH(U$3,'Mapping water'!$D$4:$U$4,0))*$D23</f>
        <v>0</v>
      </c>
      <c r="V23" s="31">
        <f>INDEX('Mapping water'!$D$5:$U$352,MATCH($B23,'Mapping water'!$B$5:$B$352,0),MATCH(V$3,'Mapping water'!$D$4:$U$4,0))*$D23</f>
        <v>0</v>
      </c>
      <c r="W23" s="31">
        <f>INDEX('Mapping water'!$D$5:$U$352,MATCH($B23,'Mapping water'!$B$5:$B$352,0),MATCH(W$3,'Mapping water'!$D$4:$U$4,0))*$D23</f>
        <v>0</v>
      </c>
      <c r="X23" s="31">
        <f>INDEX('Mapping water'!$D$5:$U$352,MATCH($B23,'Mapping water'!$B$5:$B$352,0),MATCH(X$3,'Mapping water'!$D$4:$U$4,0))*$D23</f>
        <v>0</v>
      </c>
      <c r="Y23" s="31">
        <f>INDEX('Mapping water'!$D$5:$U$352,MATCH($B23,'Mapping water'!$B$5:$B$352,0),MATCH(Y$3,'Mapping water'!$D$4:$U$4,0))*$D23</f>
        <v>48201.16</v>
      </c>
    </row>
    <row r="24" spans="1:25" x14ac:dyDescent="0.45">
      <c r="A24" s="20" t="s">
        <v>98</v>
      </c>
      <c r="B24" s="20" t="s">
        <v>99</v>
      </c>
      <c r="C24" s="20" t="s">
        <v>13</v>
      </c>
      <c r="D24" s="31">
        <f>INDEX('ONS data MYE 5'!$M$6:$M$445, MATCH($B24,'ONS data MYE 5'!$B$6:$B$445,0))</f>
        <v>149150</v>
      </c>
      <c r="E24" s="31">
        <f>INDEX('ONS data MYE 5'!$N$6:$N$445, MATCH($B24,'ONS data MYE 5'!$B$6:$B$445,0))</f>
        <v>244</v>
      </c>
      <c r="F24" s="31">
        <f t="shared" si="0"/>
        <v>5.4971682252932021</v>
      </c>
      <c r="G24" s="31">
        <f t="shared" si="1"/>
        <v>30.218858497173212</v>
      </c>
      <c r="H24" s="31">
        <f>INDEX('Mapping water'!$D$5:$U$352,MATCH($B24,'Mapping water'!$B$5:$B$352,0),MATCH(H$3,'Mapping water'!$D$4:$U$4,0))*$D24</f>
        <v>149150</v>
      </c>
      <c r="I24" s="31">
        <f>INDEX('Mapping water'!$D$5:$U$352,MATCH($B24,'Mapping water'!$B$5:$B$352,0),MATCH(I$3,'Mapping water'!$D$4:$U$4,0))*$D24</f>
        <v>0</v>
      </c>
      <c r="J24" s="31">
        <f>INDEX('Mapping water'!$D$5:$U$352,MATCH($B24,'Mapping water'!$B$5:$B$352,0),MATCH(J$3,'Mapping water'!$D$4:$U$4,0))*$D24</f>
        <v>0</v>
      </c>
      <c r="K24" s="31">
        <f>INDEX('Mapping water'!$D$5:$U$352,MATCH($B24,'Mapping water'!$B$5:$B$352,0),MATCH(K$3,'Mapping water'!$D$4:$U$4,0))*$D24</f>
        <v>0</v>
      </c>
      <c r="L24" s="31">
        <f>INDEX('Mapping water'!$D$5:$U$352,MATCH($B24,'Mapping water'!$B$5:$B$352,0),MATCH(L$3,'Mapping water'!$D$4:$U$4,0))*$D24</f>
        <v>0</v>
      </c>
      <c r="M24" s="31">
        <f>INDEX('Mapping water'!$D$5:$U$352,MATCH($B24,'Mapping water'!$B$5:$B$352,0),MATCH(M$3,'Mapping water'!$D$4:$U$4,0))*$D24</f>
        <v>0</v>
      </c>
      <c r="N24" s="31">
        <f>INDEX('Mapping water'!$D$5:$U$352,MATCH($B24,'Mapping water'!$B$5:$B$352,0),MATCH(N$3,'Mapping water'!$D$4:$U$4,0))*$D24</f>
        <v>0</v>
      </c>
      <c r="O24" s="31">
        <f>INDEX('Mapping water'!$D$5:$U$352,MATCH($B24,'Mapping water'!$B$5:$B$352,0),MATCH(O$3,'Mapping water'!$D$4:$U$4,0))*$D24</f>
        <v>0</v>
      </c>
      <c r="P24" s="31">
        <f>INDEX('Mapping water'!$D$5:$U$352,MATCH($B24,'Mapping water'!$B$5:$B$352,0),MATCH(P$3,'Mapping water'!$D$4:$U$4,0))*$D24</f>
        <v>0</v>
      </c>
      <c r="Q24" s="31">
        <f>INDEX('Mapping water'!$D$5:$U$352,MATCH($B24,'Mapping water'!$B$5:$B$352,0),MATCH(Q$3,'Mapping water'!$D$4:$U$4,0))*$D24</f>
        <v>0</v>
      </c>
      <c r="R24" s="31">
        <f>INDEX('Mapping water'!$D$5:$U$352,MATCH($B24,'Mapping water'!$B$5:$B$352,0),MATCH(R$3,'Mapping water'!$D$4:$U$4,0))*$D24</f>
        <v>0</v>
      </c>
      <c r="S24" s="31">
        <f>INDEX('Mapping water'!$D$5:$U$352,MATCH($B24,'Mapping water'!$B$5:$B$352,0),MATCH(S$3,'Mapping water'!$D$4:$U$4,0))*$D24</f>
        <v>0</v>
      </c>
      <c r="T24" s="31">
        <f>INDEX('Mapping water'!$D$5:$U$352,MATCH($B24,'Mapping water'!$B$5:$B$352,0),MATCH(T$3,'Mapping water'!$D$4:$U$4,0))*$D24</f>
        <v>0</v>
      </c>
      <c r="U24" s="31">
        <f>INDEX('Mapping water'!$D$5:$U$352,MATCH($B24,'Mapping water'!$B$5:$B$352,0),MATCH(U$3,'Mapping water'!$D$4:$U$4,0))*$D24</f>
        <v>0</v>
      </c>
      <c r="V24" s="31">
        <f>INDEX('Mapping water'!$D$5:$U$352,MATCH($B24,'Mapping water'!$B$5:$B$352,0),MATCH(V$3,'Mapping water'!$D$4:$U$4,0))*$D24</f>
        <v>0</v>
      </c>
      <c r="W24" s="31">
        <f>INDEX('Mapping water'!$D$5:$U$352,MATCH($B24,'Mapping water'!$B$5:$B$352,0),MATCH(W$3,'Mapping water'!$D$4:$U$4,0))*$D24</f>
        <v>0</v>
      </c>
      <c r="X24" s="31">
        <f>INDEX('Mapping water'!$D$5:$U$352,MATCH($B24,'Mapping water'!$B$5:$B$352,0),MATCH(X$3,'Mapping water'!$D$4:$U$4,0))*$D24</f>
        <v>0</v>
      </c>
      <c r="Y24" s="31">
        <f>INDEX('Mapping water'!$D$5:$U$352,MATCH($B24,'Mapping water'!$B$5:$B$352,0),MATCH(Y$3,'Mapping water'!$D$4:$U$4,0))*$D24</f>
        <v>0</v>
      </c>
    </row>
    <row r="25" spans="1:25" x14ac:dyDescent="0.45">
      <c r="A25" s="20" t="s">
        <v>100</v>
      </c>
      <c r="B25" s="20" t="s">
        <v>101</v>
      </c>
      <c r="C25" s="20" t="s">
        <v>13</v>
      </c>
      <c r="D25" s="31">
        <f>INDEX('ONS data MYE 5'!$M$6:$M$445, MATCH($B25,'ONS data MYE 5'!$B$6:$B$445,0))</f>
        <v>177993</v>
      </c>
      <c r="E25" s="31">
        <f>INDEX('ONS data MYE 5'!$N$6:$N$445, MATCH($B25,'ONS data MYE 5'!$B$6:$B$445,0))</f>
        <v>541</v>
      </c>
      <c r="F25" s="31">
        <f t="shared" si="0"/>
        <v>6.2934192788464811</v>
      </c>
      <c r="G25" s="31">
        <f t="shared" si="1"/>
        <v>39.607126219356566</v>
      </c>
      <c r="H25" s="31">
        <f>INDEX('Mapping water'!$D$5:$U$352,MATCH($B25,'Mapping water'!$B$5:$B$352,0),MATCH(H$3,'Mapping water'!$D$4:$U$4,0))*$D25</f>
        <v>177993</v>
      </c>
      <c r="I25" s="31">
        <f>INDEX('Mapping water'!$D$5:$U$352,MATCH($B25,'Mapping water'!$B$5:$B$352,0),MATCH(I$3,'Mapping water'!$D$4:$U$4,0))*$D25</f>
        <v>0</v>
      </c>
      <c r="J25" s="31">
        <f>INDEX('Mapping water'!$D$5:$U$352,MATCH($B25,'Mapping water'!$B$5:$B$352,0),MATCH(J$3,'Mapping water'!$D$4:$U$4,0))*$D25</f>
        <v>0</v>
      </c>
      <c r="K25" s="31">
        <f>INDEX('Mapping water'!$D$5:$U$352,MATCH($B25,'Mapping water'!$B$5:$B$352,0),MATCH(K$3,'Mapping water'!$D$4:$U$4,0))*$D25</f>
        <v>0</v>
      </c>
      <c r="L25" s="31">
        <f>INDEX('Mapping water'!$D$5:$U$352,MATCH($B25,'Mapping water'!$B$5:$B$352,0),MATCH(L$3,'Mapping water'!$D$4:$U$4,0))*$D25</f>
        <v>0</v>
      </c>
      <c r="M25" s="31">
        <f>INDEX('Mapping water'!$D$5:$U$352,MATCH($B25,'Mapping water'!$B$5:$B$352,0),MATCH(M$3,'Mapping water'!$D$4:$U$4,0))*$D25</f>
        <v>0</v>
      </c>
      <c r="N25" s="31">
        <f>INDEX('Mapping water'!$D$5:$U$352,MATCH($B25,'Mapping water'!$B$5:$B$352,0),MATCH(N$3,'Mapping water'!$D$4:$U$4,0))*$D25</f>
        <v>0</v>
      </c>
      <c r="O25" s="31">
        <f>INDEX('Mapping water'!$D$5:$U$352,MATCH($B25,'Mapping water'!$B$5:$B$352,0),MATCH(O$3,'Mapping water'!$D$4:$U$4,0))*$D25</f>
        <v>0</v>
      </c>
      <c r="P25" s="31">
        <f>INDEX('Mapping water'!$D$5:$U$352,MATCH($B25,'Mapping water'!$B$5:$B$352,0),MATCH(P$3,'Mapping water'!$D$4:$U$4,0))*$D25</f>
        <v>0</v>
      </c>
      <c r="Q25" s="31">
        <f>INDEX('Mapping water'!$D$5:$U$352,MATCH($B25,'Mapping water'!$B$5:$B$352,0),MATCH(Q$3,'Mapping water'!$D$4:$U$4,0))*$D25</f>
        <v>0</v>
      </c>
      <c r="R25" s="31">
        <f>INDEX('Mapping water'!$D$5:$U$352,MATCH($B25,'Mapping water'!$B$5:$B$352,0),MATCH(R$3,'Mapping water'!$D$4:$U$4,0))*$D25</f>
        <v>0</v>
      </c>
      <c r="S25" s="31">
        <f>INDEX('Mapping water'!$D$5:$U$352,MATCH($B25,'Mapping water'!$B$5:$B$352,0),MATCH(S$3,'Mapping water'!$D$4:$U$4,0))*$D25</f>
        <v>0</v>
      </c>
      <c r="T25" s="31">
        <f>INDEX('Mapping water'!$D$5:$U$352,MATCH($B25,'Mapping water'!$B$5:$B$352,0),MATCH(T$3,'Mapping water'!$D$4:$U$4,0))*$D25</f>
        <v>0</v>
      </c>
      <c r="U25" s="31">
        <f>INDEX('Mapping water'!$D$5:$U$352,MATCH($B25,'Mapping water'!$B$5:$B$352,0),MATCH(U$3,'Mapping water'!$D$4:$U$4,0))*$D25</f>
        <v>0</v>
      </c>
      <c r="V25" s="31">
        <f>INDEX('Mapping water'!$D$5:$U$352,MATCH($B25,'Mapping water'!$B$5:$B$352,0),MATCH(V$3,'Mapping water'!$D$4:$U$4,0))*$D25</f>
        <v>0</v>
      </c>
      <c r="W25" s="31">
        <f>INDEX('Mapping water'!$D$5:$U$352,MATCH($B25,'Mapping water'!$B$5:$B$352,0),MATCH(W$3,'Mapping water'!$D$4:$U$4,0))*$D25</f>
        <v>0</v>
      </c>
      <c r="X25" s="31">
        <f>INDEX('Mapping water'!$D$5:$U$352,MATCH($B25,'Mapping water'!$B$5:$B$352,0),MATCH(X$3,'Mapping water'!$D$4:$U$4,0))*$D25</f>
        <v>0</v>
      </c>
      <c r="Y25" s="31">
        <f>INDEX('Mapping water'!$D$5:$U$352,MATCH($B25,'Mapping water'!$B$5:$B$352,0),MATCH(Y$3,'Mapping water'!$D$4:$U$4,0))*$D25</f>
        <v>0</v>
      </c>
    </row>
    <row r="26" spans="1:25" x14ac:dyDescent="0.45">
      <c r="A26" s="20" t="s">
        <v>118</v>
      </c>
      <c r="B26" s="20" t="s">
        <v>119</v>
      </c>
      <c r="C26" s="20" t="s">
        <v>13</v>
      </c>
      <c r="D26" s="31">
        <f>INDEX('ONS data MYE 5'!$M$6:$M$445, MATCH($B26,'ONS data MYE 5'!$B$6:$B$445,0))</f>
        <v>132995</v>
      </c>
      <c r="E26" s="31">
        <f>INDEX('ONS data MYE 5'!$N$6:$N$445, MATCH($B26,'ONS data MYE 5'!$B$6:$B$445,0))</f>
        <v>102</v>
      </c>
      <c r="F26" s="31">
        <f t="shared" si="0"/>
        <v>4.6249728132842707</v>
      </c>
      <c r="G26" s="31">
        <f t="shared" si="1"/>
        <v>21.390373523618621</v>
      </c>
      <c r="H26" s="31">
        <f>INDEX('Mapping water'!$D$5:$U$352,MATCH($B26,'Mapping water'!$B$5:$B$352,0),MATCH(H$3,'Mapping water'!$D$4:$U$4,0))*$D26</f>
        <v>132995</v>
      </c>
      <c r="I26" s="31">
        <f>INDEX('Mapping water'!$D$5:$U$352,MATCH($B26,'Mapping water'!$B$5:$B$352,0),MATCH(I$3,'Mapping water'!$D$4:$U$4,0))*$D26</f>
        <v>0</v>
      </c>
      <c r="J26" s="31">
        <f>INDEX('Mapping water'!$D$5:$U$352,MATCH($B26,'Mapping water'!$B$5:$B$352,0),MATCH(J$3,'Mapping water'!$D$4:$U$4,0))*$D26</f>
        <v>0</v>
      </c>
      <c r="K26" s="31">
        <f>INDEX('Mapping water'!$D$5:$U$352,MATCH($B26,'Mapping water'!$B$5:$B$352,0),MATCH(K$3,'Mapping water'!$D$4:$U$4,0))*$D26</f>
        <v>0</v>
      </c>
      <c r="L26" s="31">
        <f>INDEX('Mapping water'!$D$5:$U$352,MATCH($B26,'Mapping water'!$B$5:$B$352,0),MATCH(L$3,'Mapping water'!$D$4:$U$4,0))*$D26</f>
        <v>0</v>
      </c>
      <c r="M26" s="31">
        <f>INDEX('Mapping water'!$D$5:$U$352,MATCH($B26,'Mapping water'!$B$5:$B$352,0),MATCH(M$3,'Mapping water'!$D$4:$U$4,0))*$D26</f>
        <v>0</v>
      </c>
      <c r="N26" s="31">
        <f>INDEX('Mapping water'!$D$5:$U$352,MATCH($B26,'Mapping water'!$B$5:$B$352,0),MATCH(N$3,'Mapping water'!$D$4:$U$4,0))*$D26</f>
        <v>0</v>
      </c>
      <c r="O26" s="31">
        <f>INDEX('Mapping water'!$D$5:$U$352,MATCH($B26,'Mapping water'!$B$5:$B$352,0),MATCH(O$3,'Mapping water'!$D$4:$U$4,0))*$D26</f>
        <v>0</v>
      </c>
      <c r="P26" s="31">
        <f>INDEX('Mapping water'!$D$5:$U$352,MATCH($B26,'Mapping water'!$B$5:$B$352,0),MATCH(P$3,'Mapping water'!$D$4:$U$4,0))*$D26</f>
        <v>0</v>
      </c>
      <c r="Q26" s="31">
        <f>INDEX('Mapping water'!$D$5:$U$352,MATCH($B26,'Mapping water'!$B$5:$B$352,0),MATCH(Q$3,'Mapping water'!$D$4:$U$4,0))*$D26</f>
        <v>0</v>
      </c>
      <c r="R26" s="31">
        <f>INDEX('Mapping water'!$D$5:$U$352,MATCH($B26,'Mapping water'!$B$5:$B$352,0),MATCH(R$3,'Mapping water'!$D$4:$U$4,0))*$D26</f>
        <v>0</v>
      </c>
      <c r="S26" s="31">
        <f>INDEX('Mapping water'!$D$5:$U$352,MATCH($B26,'Mapping water'!$B$5:$B$352,0),MATCH(S$3,'Mapping water'!$D$4:$U$4,0))*$D26</f>
        <v>0</v>
      </c>
      <c r="T26" s="31">
        <f>INDEX('Mapping water'!$D$5:$U$352,MATCH($B26,'Mapping water'!$B$5:$B$352,0),MATCH(T$3,'Mapping water'!$D$4:$U$4,0))*$D26</f>
        <v>0</v>
      </c>
      <c r="U26" s="31">
        <f>INDEX('Mapping water'!$D$5:$U$352,MATCH($B26,'Mapping water'!$B$5:$B$352,0),MATCH(U$3,'Mapping water'!$D$4:$U$4,0))*$D26</f>
        <v>0</v>
      </c>
      <c r="V26" s="31">
        <f>INDEX('Mapping water'!$D$5:$U$352,MATCH($B26,'Mapping water'!$B$5:$B$352,0),MATCH(V$3,'Mapping water'!$D$4:$U$4,0))*$D26</f>
        <v>0</v>
      </c>
      <c r="W26" s="31">
        <f>INDEX('Mapping water'!$D$5:$U$352,MATCH($B26,'Mapping water'!$B$5:$B$352,0),MATCH(W$3,'Mapping water'!$D$4:$U$4,0))*$D26</f>
        <v>0</v>
      </c>
      <c r="X26" s="31">
        <f>INDEX('Mapping water'!$D$5:$U$352,MATCH($B26,'Mapping water'!$B$5:$B$352,0),MATCH(X$3,'Mapping water'!$D$4:$U$4,0))*$D26</f>
        <v>0</v>
      </c>
      <c r="Y26" s="31">
        <f>INDEX('Mapping water'!$D$5:$U$352,MATCH($B26,'Mapping water'!$B$5:$B$352,0),MATCH(Y$3,'Mapping water'!$D$4:$U$4,0))*$D26</f>
        <v>0</v>
      </c>
    </row>
    <row r="27" spans="1:25" x14ac:dyDescent="0.45">
      <c r="A27" s="20" t="s">
        <v>120</v>
      </c>
      <c r="B27" s="20" t="s">
        <v>121</v>
      </c>
      <c r="C27" s="20" t="s">
        <v>13</v>
      </c>
      <c r="D27" s="31">
        <f>INDEX('ONS data MYE 5'!$M$6:$M$445, MATCH($B27,'ONS data MYE 5'!$B$6:$B$445,0))</f>
        <v>125499</v>
      </c>
      <c r="E27" s="31">
        <f>INDEX('ONS data MYE 5'!$N$6:$N$445, MATCH($B27,'ONS data MYE 5'!$B$6:$B$445,0))</f>
        <v>227</v>
      </c>
      <c r="F27" s="31">
        <f t="shared" si="0"/>
        <v>5.4249500174814029</v>
      </c>
      <c r="G27" s="31">
        <f t="shared" si="1"/>
        <v>29.430082692171474</v>
      </c>
      <c r="H27" s="31">
        <f>INDEX('Mapping water'!$D$5:$U$352,MATCH($B27,'Mapping water'!$B$5:$B$352,0),MATCH(H$3,'Mapping water'!$D$4:$U$4,0))*$D27</f>
        <v>125499</v>
      </c>
      <c r="I27" s="31">
        <f>INDEX('Mapping water'!$D$5:$U$352,MATCH($B27,'Mapping water'!$B$5:$B$352,0),MATCH(I$3,'Mapping water'!$D$4:$U$4,0))*$D27</f>
        <v>0</v>
      </c>
      <c r="J27" s="31">
        <f>INDEX('Mapping water'!$D$5:$U$352,MATCH($B27,'Mapping water'!$B$5:$B$352,0),MATCH(J$3,'Mapping water'!$D$4:$U$4,0))*$D27</f>
        <v>0</v>
      </c>
      <c r="K27" s="31">
        <f>INDEX('Mapping water'!$D$5:$U$352,MATCH($B27,'Mapping water'!$B$5:$B$352,0),MATCH(K$3,'Mapping water'!$D$4:$U$4,0))*$D27</f>
        <v>0</v>
      </c>
      <c r="L27" s="31">
        <f>INDEX('Mapping water'!$D$5:$U$352,MATCH($B27,'Mapping water'!$B$5:$B$352,0),MATCH(L$3,'Mapping water'!$D$4:$U$4,0))*$D27</f>
        <v>0</v>
      </c>
      <c r="M27" s="31">
        <f>INDEX('Mapping water'!$D$5:$U$352,MATCH($B27,'Mapping water'!$B$5:$B$352,0),MATCH(M$3,'Mapping water'!$D$4:$U$4,0))*$D27</f>
        <v>0</v>
      </c>
      <c r="N27" s="31">
        <f>INDEX('Mapping water'!$D$5:$U$352,MATCH($B27,'Mapping water'!$B$5:$B$352,0),MATCH(N$3,'Mapping water'!$D$4:$U$4,0))*$D27</f>
        <v>0</v>
      </c>
      <c r="O27" s="31">
        <f>INDEX('Mapping water'!$D$5:$U$352,MATCH($B27,'Mapping water'!$B$5:$B$352,0),MATCH(O$3,'Mapping water'!$D$4:$U$4,0))*$D27</f>
        <v>0</v>
      </c>
      <c r="P27" s="31">
        <f>INDEX('Mapping water'!$D$5:$U$352,MATCH($B27,'Mapping water'!$B$5:$B$352,0),MATCH(P$3,'Mapping water'!$D$4:$U$4,0))*$D27</f>
        <v>0</v>
      </c>
      <c r="Q27" s="31">
        <f>INDEX('Mapping water'!$D$5:$U$352,MATCH($B27,'Mapping water'!$B$5:$B$352,0),MATCH(Q$3,'Mapping water'!$D$4:$U$4,0))*$D27</f>
        <v>0</v>
      </c>
      <c r="R27" s="31">
        <f>INDEX('Mapping water'!$D$5:$U$352,MATCH($B27,'Mapping water'!$B$5:$B$352,0),MATCH(R$3,'Mapping water'!$D$4:$U$4,0))*$D27</f>
        <v>0</v>
      </c>
      <c r="S27" s="31">
        <f>INDEX('Mapping water'!$D$5:$U$352,MATCH($B27,'Mapping water'!$B$5:$B$352,0),MATCH(S$3,'Mapping water'!$D$4:$U$4,0))*$D27</f>
        <v>0</v>
      </c>
      <c r="T27" s="31">
        <f>INDEX('Mapping water'!$D$5:$U$352,MATCH($B27,'Mapping water'!$B$5:$B$352,0),MATCH(T$3,'Mapping water'!$D$4:$U$4,0))*$D27</f>
        <v>0</v>
      </c>
      <c r="U27" s="31">
        <f>INDEX('Mapping water'!$D$5:$U$352,MATCH($B27,'Mapping water'!$B$5:$B$352,0),MATCH(U$3,'Mapping water'!$D$4:$U$4,0))*$D27</f>
        <v>0</v>
      </c>
      <c r="V27" s="31">
        <f>INDEX('Mapping water'!$D$5:$U$352,MATCH($B27,'Mapping water'!$B$5:$B$352,0),MATCH(V$3,'Mapping water'!$D$4:$U$4,0))*$D27</f>
        <v>0</v>
      </c>
      <c r="W27" s="31">
        <f>INDEX('Mapping water'!$D$5:$U$352,MATCH($B27,'Mapping water'!$B$5:$B$352,0),MATCH(W$3,'Mapping water'!$D$4:$U$4,0))*$D27</f>
        <v>0</v>
      </c>
      <c r="X27" s="31">
        <f>INDEX('Mapping water'!$D$5:$U$352,MATCH($B27,'Mapping water'!$B$5:$B$352,0),MATCH(X$3,'Mapping water'!$D$4:$U$4,0))*$D27</f>
        <v>0</v>
      </c>
      <c r="Y27" s="31">
        <f>INDEX('Mapping water'!$D$5:$U$352,MATCH($B27,'Mapping water'!$B$5:$B$352,0),MATCH(Y$3,'Mapping water'!$D$4:$U$4,0))*$D27</f>
        <v>0</v>
      </c>
    </row>
    <row r="28" spans="1:25" x14ac:dyDescent="0.45">
      <c r="A28" s="20" t="s">
        <v>122</v>
      </c>
      <c r="B28" s="20" t="s">
        <v>123</v>
      </c>
      <c r="C28" s="20" t="s">
        <v>13</v>
      </c>
      <c r="D28" s="31">
        <f>INDEX('ONS data MYE 5'!$M$6:$M$445, MATCH($B28,'ONS data MYE 5'!$B$6:$B$445,0))</f>
        <v>149187</v>
      </c>
      <c r="E28" s="31">
        <f>INDEX('ONS data MYE 5'!$N$6:$N$445, MATCH($B28,'ONS data MYE 5'!$B$6:$B$445,0))</f>
        <v>104</v>
      </c>
      <c r="F28" s="31">
        <f t="shared" si="0"/>
        <v>4.6443908991413725</v>
      </c>
      <c r="G28" s="31">
        <f t="shared" si="1"/>
        <v>21.570366824027207</v>
      </c>
      <c r="H28" s="31">
        <f>INDEX('Mapping water'!$D$5:$U$352,MATCH($B28,'Mapping water'!$B$5:$B$352,0),MATCH(H$3,'Mapping water'!$D$4:$U$4,0))*$D28</f>
        <v>149187</v>
      </c>
      <c r="I28" s="31">
        <f>INDEX('Mapping water'!$D$5:$U$352,MATCH($B28,'Mapping water'!$B$5:$B$352,0),MATCH(I$3,'Mapping water'!$D$4:$U$4,0))*$D28</f>
        <v>0</v>
      </c>
      <c r="J28" s="31">
        <f>INDEX('Mapping water'!$D$5:$U$352,MATCH($B28,'Mapping water'!$B$5:$B$352,0),MATCH(J$3,'Mapping water'!$D$4:$U$4,0))*$D28</f>
        <v>0</v>
      </c>
      <c r="K28" s="31">
        <f>INDEX('Mapping water'!$D$5:$U$352,MATCH($B28,'Mapping water'!$B$5:$B$352,0),MATCH(K$3,'Mapping water'!$D$4:$U$4,0))*$D28</f>
        <v>0</v>
      </c>
      <c r="L28" s="31">
        <f>INDEX('Mapping water'!$D$5:$U$352,MATCH($B28,'Mapping water'!$B$5:$B$352,0),MATCH(L$3,'Mapping water'!$D$4:$U$4,0))*$D28</f>
        <v>0</v>
      </c>
      <c r="M28" s="31">
        <f>INDEX('Mapping water'!$D$5:$U$352,MATCH($B28,'Mapping water'!$B$5:$B$352,0),MATCH(M$3,'Mapping water'!$D$4:$U$4,0))*$D28</f>
        <v>0</v>
      </c>
      <c r="N28" s="31">
        <f>INDEX('Mapping water'!$D$5:$U$352,MATCH($B28,'Mapping water'!$B$5:$B$352,0),MATCH(N$3,'Mapping water'!$D$4:$U$4,0))*$D28</f>
        <v>0</v>
      </c>
      <c r="O28" s="31">
        <f>INDEX('Mapping water'!$D$5:$U$352,MATCH($B28,'Mapping water'!$B$5:$B$352,0),MATCH(O$3,'Mapping water'!$D$4:$U$4,0))*$D28</f>
        <v>0</v>
      </c>
      <c r="P28" s="31">
        <f>INDEX('Mapping water'!$D$5:$U$352,MATCH($B28,'Mapping water'!$B$5:$B$352,0),MATCH(P$3,'Mapping water'!$D$4:$U$4,0))*$D28</f>
        <v>0</v>
      </c>
      <c r="Q28" s="31">
        <f>INDEX('Mapping water'!$D$5:$U$352,MATCH($B28,'Mapping water'!$B$5:$B$352,0),MATCH(Q$3,'Mapping water'!$D$4:$U$4,0))*$D28</f>
        <v>0</v>
      </c>
      <c r="R28" s="31">
        <f>INDEX('Mapping water'!$D$5:$U$352,MATCH($B28,'Mapping water'!$B$5:$B$352,0),MATCH(R$3,'Mapping water'!$D$4:$U$4,0))*$D28</f>
        <v>0</v>
      </c>
      <c r="S28" s="31">
        <f>INDEX('Mapping water'!$D$5:$U$352,MATCH($B28,'Mapping water'!$B$5:$B$352,0),MATCH(S$3,'Mapping water'!$D$4:$U$4,0))*$D28</f>
        <v>0</v>
      </c>
      <c r="T28" s="31">
        <f>INDEX('Mapping water'!$D$5:$U$352,MATCH($B28,'Mapping water'!$B$5:$B$352,0),MATCH(T$3,'Mapping water'!$D$4:$U$4,0))*$D28</f>
        <v>0</v>
      </c>
      <c r="U28" s="31">
        <f>INDEX('Mapping water'!$D$5:$U$352,MATCH($B28,'Mapping water'!$B$5:$B$352,0),MATCH(U$3,'Mapping water'!$D$4:$U$4,0))*$D28</f>
        <v>0</v>
      </c>
      <c r="V28" s="31">
        <f>INDEX('Mapping water'!$D$5:$U$352,MATCH($B28,'Mapping water'!$B$5:$B$352,0),MATCH(V$3,'Mapping water'!$D$4:$U$4,0))*$D28</f>
        <v>0</v>
      </c>
      <c r="W28" s="31">
        <f>INDEX('Mapping water'!$D$5:$U$352,MATCH($B28,'Mapping water'!$B$5:$B$352,0),MATCH(W$3,'Mapping water'!$D$4:$U$4,0))*$D28</f>
        <v>0</v>
      </c>
      <c r="X28" s="31">
        <f>INDEX('Mapping water'!$D$5:$U$352,MATCH($B28,'Mapping water'!$B$5:$B$352,0),MATCH(X$3,'Mapping water'!$D$4:$U$4,0))*$D28</f>
        <v>0</v>
      </c>
      <c r="Y28" s="31">
        <f>INDEX('Mapping water'!$D$5:$U$352,MATCH($B28,'Mapping water'!$B$5:$B$352,0),MATCH(Y$3,'Mapping water'!$D$4:$U$4,0))*$D28</f>
        <v>0</v>
      </c>
    </row>
    <row r="29" spans="1:25" x14ac:dyDescent="0.45">
      <c r="A29" s="20" t="s">
        <v>124</v>
      </c>
      <c r="B29" s="20" t="s">
        <v>125</v>
      </c>
      <c r="C29" s="20" t="s">
        <v>13</v>
      </c>
      <c r="D29" s="31">
        <f>INDEX('ONS data MYE 5'!$M$6:$M$445, MATCH($B29,'ONS data MYE 5'!$B$6:$B$445,0))</f>
        <v>102079</v>
      </c>
      <c r="E29" s="31">
        <f>INDEX('ONS data MYE 5'!$N$6:$N$445, MATCH($B29,'ONS data MYE 5'!$B$6:$B$445,0))</f>
        <v>106</v>
      </c>
      <c r="F29" s="31">
        <f t="shared" si="0"/>
        <v>4.6634390941120669</v>
      </c>
      <c r="G29" s="31">
        <f t="shared" si="1"/>
        <v>21.747664184492777</v>
      </c>
      <c r="H29" s="31">
        <f>INDEX('Mapping water'!$D$5:$U$352,MATCH($B29,'Mapping water'!$B$5:$B$352,0),MATCH(H$3,'Mapping water'!$D$4:$U$4,0))*$D29</f>
        <v>102079</v>
      </c>
      <c r="I29" s="31">
        <f>INDEX('Mapping water'!$D$5:$U$352,MATCH($B29,'Mapping water'!$B$5:$B$352,0),MATCH(I$3,'Mapping water'!$D$4:$U$4,0))*$D29</f>
        <v>0</v>
      </c>
      <c r="J29" s="31">
        <f>INDEX('Mapping water'!$D$5:$U$352,MATCH($B29,'Mapping water'!$B$5:$B$352,0),MATCH(J$3,'Mapping water'!$D$4:$U$4,0))*$D29</f>
        <v>0</v>
      </c>
      <c r="K29" s="31">
        <f>INDEX('Mapping water'!$D$5:$U$352,MATCH($B29,'Mapping water'!$B$5:$B$352,0),MATCH(K$3,'Mapping water'!$D$4:$U$4,0))*$D29</f>
        <v>0</v>
      </c>
      <c r="L29" s="31">
        <f>INDEX('Mapping water'!$D$5:$U$352,MATCH($B29,'Mapping water'!$B$5:$B$352,0),MATCH(L$3,'Mapping water'!$D$4:$U$4,0))*$D29</f>
        <v>0</v>
      </c>
      <c r="M29" s="31">
        <f>INDEX('Mapping water'!$D$5:$U$352,MATCH($B29,'Mapping water'!$B$5:$B$352,0),MATCH(M$3,'Mapping water'!$D$4:$U$4,0))*$D29</f>
        <v>0</v>
      </c>
      <c r="N29" s="31">
        <f>INDEX('Mapping water'!$D$5:$U$352,MATCH($B29,'Mapping water'!$B$5:$B$352,0),MATCH(N$3,'Mapping water'!$D$4:$U$4,0))*$D29</f>
        <v>0</v>
      </c>
      <c r="O29" s="31">
        <f>INDEX('Mapping water'!$D$5:$U$352,MATCH($B29,'Mapping water'!$B$5:$B$352,0),MATCH(O$3,'Mapping water'!$D$4:$U$4,0))*$D29</f>
        <v>0</v>
      </c>
      <c r="P29" s="31">
        <f>INDEX('Mapping water'!$D$5:$U$352,MATCH($B29,'Mapping water'!$B$5:$B$352,0),MATCH(P$3,'Mapping water'!$D$4:$U$4,0))*$D29</f>
        <v>0</v>
      </c>
      <c r="Q29" s="31">
        <f>INDEX('Mapping water'!$D$5:$U$352,MATCH($B29,'Mapping water'!$B$5:$B$352,0),MATCH(Q$3,'Mapping water'!$D$4:$U$4,0))*$D29</f>
        <v>0</v>
      </c>
      <c r="R29" s="31">
        <f>INDEX('Mapping water'!$D$5:$U$352,MATCH($B29,'Mapping water'!$B$5:$B$352,0),MATCH(R$3,'Mapping water'!$D$4:$U$4,0))*$D29</f>
        <v>0</v>
      </c>
      <c r="S29" s="31">
        <f>INDEX('Mapping water'!$D$5:$U$352,MATCH($B29,'Mapping water'!$B$5:$B$352,0),MATCH(S$3,'Mapping water'!$D$4:$U$4,0))*$D29</f>
        <v>0</v>
      </c>
      <c r="T29" s="31">
        <f>INDEX('Mapping water'!$D$5:$U$352,MATCH($B29,'Mapping water'!$B$5:$B$352,0),MATCH(T$3,'Mapping water'!$D$4:$U$4,0))*$D29</f>
        <v>0</v>
      </c>
      <c r="U29" s="31">
        <f>INDEX('Mapping water'!$D$5:$U$352,MATCH($B29,'Mapping water'!$B$5:$B$352,0),MATCH(U$3,'Mapping water'!$D$4:$U$4,0))*$D29</f>
        <v>0</v>
      </c>
      <c r="V29" s="31">
        <f>INDEX('Mapping water'!$D$5:$U$352,MATCH($B29,'Mapping water'!$B$5:$B$352,0),MATCH(V$3,'Mapping water'!$D$4:$U$4,0))*$D29</f>
        <v>0</v>
      </c>
      <c r="W29" s="31">
        <f>INDEX('Mapping water'!$D$5:$U$352,MATCH($B29,'Mapping water'!$B$5:$B$352,0),MATCH(W$3,'Mapping water'!$D$4:$U$4,0))*$D29</f>
        <v>0</v>
      </c>
      <c r="X29" s="31">
        <f>INDEX('Mapping water'!$D$5:$U$352,MATCH($B29,'Mapping water'!$B$5:$B$352,0),MATCH(X$3,'Mapping water'!$D$4:$U$4,0))*$D29</f>
        <v>0</v>
      </c>
      <c r="Y29" s="31">
        <f>INDEX('Mapping water'!$D$5:$U$352,MATCH($B29,'Mapping water'!$B$5:$B$352,0),MATCH(Y$3,'Mapping water'!$D$4:$U$4,0))*$D29</f>
        <v>0</v>
      </c>
    </row>
    <row r="30" spans="1:25" x14ac:dyDescent="0.45">
      <c r="A30" s="20" t="s">
        <v>126</v>
      </c>
      <c r="B30" s="20" t="s">
        <v>127</v>
      </c>
      <c r="C30" s="20" t="s">
        <v>13</v>
      </c>
      <c r="D30" s="31">
        <f>INDEX('ONS data MYE 5'!$M$6:$M$445, MATCH($B30,'ONS data MYE 5'!$B$6:$B$445,0))</f>
        <v>135118</v>
      </c>
      <c r="E30" s="31">
        <f>INDEX('ONS data MYE 5'!$N$6:$N$445, MATCH($B30,'ONS data MYE 5'!$B$6:$B$445,0))</f>
        <v>3462</v>
      </c>
      <c r="F30" s="31">
        <f t="shared" si="0"/>
        <v>8.1496017357361552</v>
      </c>
      <c r="G30" s="31">
        <f t="shared" si="1"/>
        <v>66.416008451113754</v>
      </c>
      <c r="H30" s="31">
        <f>INDEX('Mapping water'!$D$5:$U$352,MATCH($B30,'Mapping water'!$B$5:$B$352,0),MATCH(H$3,'Mapping water'!$D$4:$U$4,0))*$D30</f>
        <v>135118</v>
      </c>
      <c r="I30" s="31">
        <f>INDEX('Mapping water'!$D$5:$U$352,MATCH($B30,'Mapping water'!$B$5:$B$352,0),MATCH(I$3,'Mapping water'!$D$4:$U$4,0))*$D30</f>
        <v>0</v>
      </c>
      <c r="J30" s="31">
        <f>INDEX('Mapping water'!$D$5:$U$352,MATCH($B30,'Mapping water'!$B$5:$B$352,0),MATCH(J$3,'Mapping water'!$D$4:$U$4,0))*$D30</f>
        <v>0</v>
      </c>
      <c r="K30" s="31">
        <f>INDEX('Mapping water'!$D$5:$U$352,MATCH($B30,'Mapping water'!$B$5:$B$352,0),MATCH(K$3,'Mapping water'!$D$4:$U$4,0))*$D30</f>
        <v>0</v>
      </c>
      <c r="L30" s="31">
        <f>INDEX('Mapping water'!$D$5:$U$352,MATCH($B30,'Mapping water'!$B$5:$B$352,0),MATCH(L$3,'Mapping water'!$D$4:$U$4,0))*$D30</f>
        <v>0</v>
      </c>
      <c r="M30" s="31">
        <f>INDEX('Mapping water'!$D$5:$U$352,MATCH($B30,'Mapping water'!$B$5:$B$352,0),MATCH(M$3,'Mapping water'!$D$4:$U$4,0))*$D30</f>
        <v>0</v>
      </c>
      <c r="N30" s="31">
        <f>INDEX('Mapping water'!$D$5:$U$352,MATCH($B30,'Mapping water'!$B$5:$B$352,0),MATCH(N$3,'Mapping water'!$D$4:$U$4,0))*$D30</f>
        <v>0</v>
      </c>
      <c r="O30" s="31">
        <f>INDEX('Mapping water'!$D$5:$U$352,MATCH($B30,'Mapping water'!$B$5:$B$352,0),MATCH(O$3,'Mapping water'!$D$4:$U$4,0))*$D30</f>
        <v>0</v>
      </c>
      <c r="P30" s="31">
        <f>INDEX('Mapping water'!$D$5:$U$352,MATCH($B30,'Mapping water'!$B$5:$B$352,0),MATCH(P$3,'Mapping water'!$D$4:$U$4,0))*$D30</f>
        <v>0</v>
      </c>
      <c r="Q30" s="31">
        <f>INDEX('Mapping water'!$D$5:$U$352,MATCH($B30,'Mapping water'!$B$5:$B$352,0),MATCH(Q$3,'Mapping water'!$D$4:$U$4,0))*$D30</f>
        <v>0</v>
      </c>
      <c r="R30" s="31">
        <f>INDEX('Mapping water'!$D$5:$U$352,MATCH($B30,'Mapping water'!$B$5:$B$352,0),MATCH(R$3,'Mapping water'!$D$4:$U$4,0))*$D30</f>
        <v>0</v>
      </c>
      <c r="S30" s="31">
        <f>INDEX('Mapping water'!$D$5:$U$352,MATCH($B30,'Mapping water'!$B$5:$B$352,0),MATCH(S$3,'Mapping water'!$D$4:$U$4,0))*$D30</f>
        <v>0</v>
      </c>
      <c r="T30" s="31">
        <f>INDEX('Mapping water'!$D$5:$U$352,MATCH($B30,'Mapping water'!$B$5:$B$352,0),MATCH(T$3,'Mapping water'!$D$4:$U$4,0))*$D30</f>
        <v>0</v>
      </c>
      <c r="U30" s="31">
        <f>INDEX('Mapping water'!$D$5:$U$352,MATCH($B30,'Mapping water'!$B$5:$B$352,0),MATCH(U$3,'Mapping water'!$D$4:$U$4,0))*$D30</f>
        <v>0</v>
      </c>
      <c r="V30" s="31">
        <f>INDEX('Mapping water'!$D$5:$U$352,MATCH($B30,'Mapping water'!$B$5:$B$352,0),MATCH(V$3,'Mapping water'!$D$4:$U$4,0))*$D30</f>
        <v>0</v>
      </c>
      <c r="W30" s="31">
        <f>INDEX('Mapping water'!$D$5:$U$352,MATCH($B30,'Mapping water'!$B$5:$B$352,0),MATCH(W$3,'Mapping water'!$D$4:$U$4,0))*$D30</f>
        <v>0</v>
      </c>
      <c r="X30" s="31">
        <f>INDEX('Mapping water'!$D$5:$U$352,MATCH($B30,'Mapping water'!$B$5:$B$352,0),MATCH(X$3,'Mapping water'!$D$4:$U$4,0))*$D30</f>
        <v>0</v>
      </c>
      <c r="Y30" s="31">
        <f>INDEX('Mapping water'!$D$5:$U$352,MATCH($B30,'Mapping water'!$B$5:$B$352,0),MATCH(Y$3,'Mapping water'!$D$4:$U$4,0))*$D30</f>
        <v>0</v>
      </c>
    </row>
    <row r="31" spans="1:25" x14ac:dyDescent="0.45">
      <c r="A31" s="20" t="s">
        <v>128</v>
      </c>
      <c r="B31" s="20" t="s">
        <v>129</v>
      </c>
      <c r="C31" s="20" t="s">
        <v>13</v>
      </c>
      <c r="D31" s="31">
        <f>INDEX('ONS data MYE 5'!$M$6:$M$445, MATCH($B31,'ONS data MYE 5'!$B$6:$B$445,0))</f>
        <v>127682</v>
      </c>
      <c r="E31" s="31">
        <f>INDEX('ONS data MYE 5'!$N$6:$N$445, MATCH($B31,'ONS data MYE 5'!$B$6:$B$445,0))</f>
        <v>141</v>
      </c>
      <c r="F31" s="31">
        <f t="shared" si="0"/>
        <v>4.9487598903781684</v>
      </c>
      <c r="G31" s="31">
        <f t="shared" si="1"/>
        <v>24.490224452615742</v>
      </c>
      <c r="H31" s="31">
        <f>INDEX('Mapping water'!$D$5:$U$352,MATCH($B31,'Mapping water'!$B$5:$B$352,0),MATCH(H$3,'Mapping water'!$D$4:$U$4,0))*$D31</f>
        <v>127682</v>
      </c>
      <c r="I31" s="31">
        <f>INDEX('Mapping water'!$D$5:$U$352,MATCH($B31,'Mapping water'!$B$5:$B$352,0),MATCH(I$3,'Mapping water'!$D$4:$U$4,0))*$D31</f>
        <v>0</v>
      </c>
      <c r="J31" s="31">
        <f>INDEX('Mapping water'!$D$5:$U$352,MATCH($B31,'Mapping water'!$B$5:$B$352,0),MATCH(J$3,'Mapping water'!$D$4:$U$4,0))*$D31</f>
        <v>0</v>
      </c>
      <c r="K31" s="31">
        <f>INDEX('Mapping water'!$D$5:$U$352,MATCH($B31,'Mapping water'!$B$5:$B$352,0),MATCH(K$3,'Mapping water'!$D$4:$U$4,0))*$D31</f>
        <v>0</v>
      </c>
      <c r="L31" s="31">
        <f>INDEX('Mapping water'!$D$5:$U$352,MATCH($B31,'Mapping water'!$B$5:$B$352,0),MATCH(L$3,'Mapping water'!$D$4:$U$4,0))*$D31</f>
        <v>0</v>
      </c>
      <c r="M31" s="31">
        <f>INDEX('Mapping water'!$D$5:$U$352,MATCH($B31,'Mapping water'!$B$5:$B$352,0),MATCH(M$3,'Mapping water'!$D$4:$U$4,0))*$D31</f>
        <v>0</v>
      </c>
      <c r="N31" s="31">
        <f>INDEX('Mapping water'!$D$5:$U$352,MATCH($B31,'Mapping water'!$B$5:$B$352,0),MATCH(N$3,'Mapping water'!$D$4:$U$4,0))*$D31</f>
        <v>0</v>
      </c>
      <c r="O31" s="31">
        <f>INDEX('Mapping water'!$D$5:$U$352,MATCH($B31,'Mapping water'!$B$5:$B$352,0),MATCH(O$3,'Mapping water'!$D$4:$U$4,0))*$D31</f>
        <v>0</v>
      </c>
      <c r="P31" s="31">
        <f>INDEX('Mapping water'!$D$5:$U$352,MATCH($B31,'Mapping water'!$B$5:$B$352,0),MATCH(P$3,'Mapping water'!$D$4:$U$4,0))*$D31</f>
        <v>0</v>
      </c>
      <c r="Q31" s="31">
        <f>INDEX('Mapping water'!$D$5:$U$352,MATCH($B31,'Mapping water'!$B$5:$B$352,0),MATCH(Q$3,'Mapping water'!$D$4:$U$4,0))*$D31</f>
        <v>0</v>
      </c>
      <c r="R31" s="31">
        <f>INDEX('Mapping water'!$D$5:$U$352,MATCH($B31,'Mapping water'!$B$5:$B$352,0),MATCH(R$3,'Mapping water'!$D$4:$U$4,0))*$D31</f>
        <v>0</v>
      </c>
      <c r="S31" s="31">
        <f>INDEX('Mapping water'!$D$5:$U$352,MATCH($B31,'Mapping water'!$B$5:$B$352,0),MATCH(S$3,'Mapping water'!$D$4:$U$4,0))*$D31</f>
        <v>0</v>
      </c>
      <c r="T31" s="31">
        <f>INDEX('Mapping water'!$D$5:$U$352,MATCH($B31,'Mapping water'!$B$5:$B$352,0),MATCH(T$3,'Mapping water'!$D$4:$U$4,0))*$D31</f>
        <v>0</v>
      </c>
      <c r="U31" s="31">
        <f>INDEX('Mapping water'!$D$5:$U$352,MATCH($B31,'Mapping water'!$B$5:$B$352,0),MATCH(U$3,'Mapping water'!$D$4:$U$4,0))*$D31</f>
        <v>0</v>
      </c>
      <c r="V31" s="31">
        <f>INDEX('Mapping water'!$D$5:$U$352,MATCH($B31,'Mapping water'!$B$5:$B$352,0),MATCH(V$3,'Mapping water'!$D$4:$U$4,0))*$D31</f>
        <v>0</v>
      </c>
      <c r="W31" s="31">
        <f>INDEX('Mapping water'!$D$5:$U$352,MATCH($B31,'Mapping water'!$B$5:$B$352,0),MATCH(W$3,'Mapping water'!$D$4:$U$4,0))*$D31</f>
        <v>0</v>
      </c>
      <c r="X31" s="31">
        <f>INDEX('Mapping water'!$D$5:$U$352,MATCH($B31,'Mapping water'!$B$5:$B$352,0),MATCH(X$3,'Mapping water'!$D$4:$U$4,0))*$D31</f>
        <v>0</v>
      </c>
      <c r="Y31" s="31">
        <f>INDEX('Mapping water'!$D$5:$U$352,MATCH($B31,'Mapping water'!$B$5:$B$352,0),MATCH(Y$3,'Mapping water'!$D$4:$U$4,0))*$D31</f>
        <v>0</v>
      </c>
    </row>
    <row r="32" spans="1:25" x14ac:dyDescent="0.45">
      <c r="A32" s="20" t="s">
        <v>144</v>
      </c>
      <c r="B32" s="20" t="s">
        <v>145</v>
      </c>
      <c r="C32" s="20" t="s">
        <v>13</v>
      </c>
      <c r="D32" s="31">
        <f>INDEX('ONS data MYE 5'!$M$6:$M$445, MATCH($B32,'ONS data MYE 5'!$B$6:$B$445,0))</f>
        <v>88704</v>
      </c>
      <c r="E32" s="31">
        <f>INDEX('ONS data MYE 5'!$N$6:$N$445, MATCH($B32,'ONS data MYE 5'!$B$6:$B$445,0))</f>
        <v>149</v>
      </c>
      <c r="F32" s="31">
        <f t="shared" si="0"/>
        <v>5.0039463059454592</v>
      </c>
      <c r="G32" s="31">
        <f t="shared" si="1"/>
        <v>25.039478632785208</v>
      </c>
      <c r="H32" s="31">
        <f>INDEX('Mapping water'!$D$5:$U$352,MATCH($B32,'Mapping water'!$B$5:$B$352,0),MATCH(H$3,'Mapping water'!$D$4:$U$4,0))*$D32</f>
        <v>88704</v>
      </c>
      <c r="I32" s="31">
        <f>INDEX('Mapping water'!$D$5:$U$352,MATCH($B32,'Mapping water'!$B$5:$B$352,0),MATCH(I$3,'Mapping water'!$D$4:$U$4,0))*$D32</f>
        <v>0</v>
      </c>
      <c r="J32" s="31">
        <f>INDEX('Mapping water'!$D$5:$U$352,MATCH($B32,'Mapping water'!$B$5:$B$352,0),MATCH(J$3,'Mapping water'!$D$4:$U$4,0))*$D32</f>
        <v>0</v>
      </c>
      <c r="K32" s="31">
        <f>INDEX('Mapping water'!$D$5:$U$352,MATCH($B32,'Mapping water'!$B$5:$B$352,0),MATCH(K$3,'Mapping water'!$D$4:$U$4,0))*$D32</f>
        <v>0</v>
      </c>
      <c r="L32" s="31">
        <f>INDEX('Mapping water'!$D$5:$U$352,MATCH($B32,'Mapping water'!$B$5:$B$352,0),MATCH(L$3,'Mapping water'!$D$4:$U$4,0))*$D32</f>
        <v>0</v>
      </c>
      <c r="M32" s="31">
        <f>INDEX('Mapping water'!$D$5:$U$352,MATCH($B32,'Mapping water'!$B$5:$B$352,0),MATCH(M$3,'Mapping water'!$D$4:$U$4,0))*$D32</f>
        <v>0</v>
      </c>
      <c r="N32" s="31">
        <f>INDEX('Mapping water'!$D$5:$U$352,MATCH($B32,'Mapping water'!$B$5:$B$352,0),MATCH(N$3,'Mapping water'!$D$4:$U$4,0))*$D32</f>
        <v>0</v>
      </c>
      <c r="O32" s="31">
        <f>INDEX('Mapping water'!$D$5:$U$352,MATCH($B32,'Mapping water'!$B$5:$B$352,0),MATCH(O$3,'Mapping water'!$D$4:$U$4,0))*$D32</f>
        <v>0</v>
      </c>
      <c r="P32" s="31">
        <f>INDEX('Mapping water'!$D$5:$U$352,MATCH($B32,'Mapping water'!$B$5:$B$352,0),MATCH(P$3,'Mapping water'!$D$4:$U$4,0))*$D32</f>
        <v>0</v>
      </c>
      <c r="Q32" s="31">
        <f>INDEX('Mapping water'!$D$5:$U$352,MATCH($B32,'Mapping water'!$B$5:$B$352,0),MATCH(Q$3,'Mapping water'!$D$4:$U$4,0))*$D32</f>
        <v>0</v>
      </c>
      <c r="R32" s="31">
        <f>INDEX('Mapping water'!$D$5:$U$352,MATCH($B32,'Mapping water'!$B$5:$B$352,0),MATCH(R$3,'Mapping water'!$D$4:$U$4,0))*$D32</f>
        <v>0</v>
      </c>
      <c r="S32" s="31">
        <f>INDEX('Mapping water'!$D$5:$U$352,MATCH($B32,'Mapping water'!$B$5:$B$352,0),MATCH(S$3,'Mapping water'!$D$4:$U$4,0))*$D32</f>
        <v>0</v>
      </c>
      <c r="T32" s="31">
        <f>INDEX('Mapping water'!$D$5:$U$352,MATCH($B32,'Mapping water'!$B$5:$B$352,0),MATCH(T$3,'Mapping water'!$D$4:$U$4,0))*$D32</f>
        <v>0</v>
      </c>
      <c r="U32" s="31">
        <f>INDEX('Mapping water'!$D$5:$U$352,MATCH($B32,'Mapping water'!$B$5:$B$352,0),MATCH(U$3,'Mapping water'!$D$4:$U$4,0))*$D32</f>
        <v>0</v>
      </c>
      <c r="V32" s="31">
        <f>INDEX('Mapping water'!$D$5:$U$352,MATCH($B32,'Mapping water'!$B$5:$B$352,0),MATCH(V$3,'Mapping water'!$D$4:$U$4,0))*$D32</f>
        <v>0</v>
      </c>
      <c r="W32" s="31">
        <f>INDEX('Mapping water'!$D$5:$U$352,MATCH($B32,'Mapping water'!$B$5:$B$352,0),MATCH(W$3,'Mapping water'!$D$4:$U$4,0))*$D32</f>
        <v>0</v>
      </c>
      <c r="X32" s="31">
        <f>INDEX('Mapping water'!$D$5:$U$352,MATCH($B32,'Mapping water'!$B$5:$B$352,0),MATCH(X$3,'Mapping water'!$D$4:$U$4,0))*$D32</f>
        <v>0</v>
      </c>
      <c r="Y32" s="31">
        <f>INDEX('Mapping water'!$D$5:$U$352,MATCH($B32,'Mapping water'!$B$5:$B$352,0),MATCH(Y$3,'Mapping water'!$D$4:$U$4,0))*$D32</f>
        <v>0</v>
      </c>
    </row>
    <row r="33" spans="1:25" x14ac:dyDescent="0.45">
      <c r="A33" s="20" t="s">
        <v>146</v>
      </c>
      <c r="B33" s="20" t="s">
        <v>147</v>
      </c>
      <c r="C33" s="20" t="s">
        <v>13</v>
      </c>
      <c r="D33" s="31">
        <f>INDEX('ONS data MYE 5'!$M$6:$M$445, MATCH($B33,'ONS data MYE 5'!$B$6:$B$445,0))</f>
        <v>59814</v>
      </c>
      <c r="E33" s="31">
        <f>INDEX('ONS data MYE 5'!$N$6:$N$445, MATCH($B33,'ONS data MYE 5'!$B$6:$B$445,0))</f>
        <v>158</v>
      </c>
      <c r="F33" s="31">
        <f t="shared" si="0"/>
        <v>5.0625950330269669</v>
      </c>
      <c r="G33" s="31">
        <f t="shared" si="1"/>
        <v>25.629868468429315</v>
      </c>
      <c r="H33" s="31">
        <f>INDEX('Mapping water'!$D$5:$U$352,MATCH($B33,'Mapping water'!$B$5:$B$352,0),MATCH(H$3,'Mapping water'!$D$4:$U$4,0))*$D33</f>
        <v>59814</v>
      </c>
      <c r="I33" s="31">
        <f>INDEX('Mapping water'!$D$5:$U$352,MATCH($B33,'Mapping water'!$B$5:$B$352,0),MATCH(I$3,'Mapping water'!$D$4:$U$4,0))*$D33</f>
        <v>0</v>
      </c>
      <c r="J33" s="31">
        <f>INDEX('Mapping water'!$D$5:$U$352,MATCH($B33,'Mapping water'!$B$5:$B$352,0),MATCH(J$3,'Mapping water'!$D$4:$U$4,0))*$D33</f>
        <v>0</v>
      </c>
      <c r="K33" s="31">
        <f>INDEX('Mapping water'!$D$5:$U$352,MATCH($B33,'Mapping water'!$B$5:$B$352,0),MATCH(K$3,'Mapping water'!$D$4:$U$4,0))*$D33</f>
        <v>0</v>
      </c>
      <c r="L33" s="31">
        <f>INDEX('Mapping water'!$D$5:$U$352,MATCH($B33,'Mapping water'!$B$5:$B$352,0),MATCH(L$3,'Mapping water'!$D$4:$U$4,0))*$D33</f>
        <v>0</v>
      </c>
      <c r="M33" s="31">
        <f>INDEX('Mapping water'!$D$5:$U$352,MATCH($B33,'Mapping water'!$B$5:$B$352,0),MATCH(M$3,'Mapping water'!$D$4:$U$4,0))*$D33</f>
        <v>0</v>
      </c>
      <c r="N33" s="31">
        <f>INDEX('Mapping water'!$D$5:$U$352,MATCH($B33,'Mapping water'!$B$5:$B$352,0),MATCH(N$3,'Mapping water'!$D$4:$U$4,0))*$D33</f>
        <v>0</v>
      </c>
      <c r="O33" s="31">
        <f>INDEX('Mapping water'!$D$5:$U$352,MATCH($B33,'Mapping water'!$B$5:$B$352,0),MATCH(O$3,'Mapping water'!$D$4:$U$4,0))*$D33</f>
        <v>0</v>
      </c>
      <c r="P33" s="31">
        <f>INDEX('Mapping water'!$D$5:$U$352,MATCH($B33,'Mapping water'!$B$5:$B$352,0),MATCH(P$3,'Mapping water'!$D$4:$U$4,0))*$D33</f>
        <v>0</v>
      </c>
      <c r="Q33" s="31">
        <f>INDEX('Mapping water'!$D$5:$U$352,MATCH($B33,'Mapping water'!$B$5:$B$352,0),MATCH(Q$3,'Mapping water'!$D$4:$U$4,0))*$D33</f>
        <v>0</v>
      </c>
      <c r="R33" s="31">
        <f>INDEX('Mapping water'!$D$5:$U$352,MATCH($B33,'Mapping water'!$B$5:$B$352,0),MATCH(R$3,'Mapping water'!$D$4:$U$4,0))*$D33</f>
        <v>0</v>
      </c>
      <c r="S33" s="31">
        <f>INDEX('Mapping water'!$D$5:$U$352,MATCH($B33,'Mapping water'!$B$5:$B$352,0),MATCH(S$3,'Mapping water'!$D$4:$U$4,0))*$D33</f>
        <v>0</v>
      </c>
      <c r="T33" s="31">
        <f>INDEX('Mapping water'!$D$5:$U$352,MATCH($B33,'Mapping water'!$B$5:$B$352,0),MATCH(T$3,'Mapping water'!$D$4:$U$4,0))*$D33</f>
        <v>0</v>
      </c>
      <c r="U33" s="31">
        <f>INDEX('Mapping water'!$D$5:$U$352,MATCH($B33,'Mapping water'!$B$5:$B$352,0),MATCH(U$3,'Mapping water'!$D$4:$U$4,0))*$D33</f>
        <v>0</v>
      </c>
      <c r="V33" s="31">
        <f>INDEX('Mapping water'!$D$5:$U$352,MATCH($B33,'Mapping water'!$B$5:$B$352,0),MATCH(V$3,'Mapping water'!$D$4:$U$4,0))*$D33</f>
        <v>0</v>
      </c>
      <c r="W33" s="31">
        <f>INDEX('Mapping water'!$D$5:$U$352,MATCH($B33,'Mapping water'!$B$5:$B$352,0),MATCH(W$3,'Mapping water'!$D$4:$U$4,0))*$D33</f>
        <v>0</v>
      </c>
      <c r="X33" s="31">
        <f>INDEX('Mapping water'!$D$5:$U$352,MATCH($B33,'Mapping water'!$B$5:$B$352,0),MATCH(X$3,'Mapping water'!$D$4:$U$4,0))*$D33</f>
        <v>0</v>
      </c>
      <c r="Y33" s="31">
        <f>INDEX('Mapping water'!$D$5:$U$352,MATCH($B33,'Mapping water'!$B$5:$B$352,0),MATCH(Y$3,'Mapping water'!$D$4:$U$4,0))*$D33</f>
        <v>0</v>
      </c>
    </row>
    <row r="34" spans="1:25" x14ac:dyDescent="0.45">
      <c r="A34" s="20" t="s">
        <v>148</v>
      </c>
      <c r="B34" s="20" t="s">
        <v>149</v>
      </c>
      <c r="C34" s="20" t="s">
        <v>13</v>
      </c>
      <c r="D34" s="31">
        <f>INDEX('ONS data MYE 5'!$M$6:$M$445, MATCH($B34,'ONS data MYE 5'!$B$6:$B$445,0))</f>
        <v>135604</v>
      </c>
      <c r="E34" s="31">
        <f>INDEX('ONS data MYE 5'!$N$6:$N$445, MATCH($B34,'ONS data MYE 5'!$B$6:$B$445,0))</f>
        <v>3431</v>
      </c>
      <c r="F34" s="31">
        <f t="shared" si="0"/>
        <v>8.1406070428584503</v>
      </c>
      <c r="G34" s="31">
        <f t="shared" si="1"/>
        <v>66.2694830262366</v>
      </c>
      <c r="H34" s="31">
        <f>INDEX('Mapping water'!$D$5:$U$352,MATCH($B34,'Mapping water'!$B$5:$B$352,0),MATCH(H$3,'Mapping water'!$D$4:$U$4,0))*$D34</f>
        <v>135604</v>
      </c>
      <c r="I34" s="31">
        <f>INDEX('Mapping water'!$D$5:$U$352,MATCH($B34,'Mapping water'!$B$5:$B$352,0),MATCH(I$3,'Mapping water'!$D$4:$U$4,0))*$D34</f>
        <v>0</v>
      </c>
      <c r="J34" s="31">
        <f>INDEX('Mapping water'!$D$5:$U$352,MATCH($B34,'Mapping water'!$B$5:$B$352,0),MATCH(J$3,'Mapping water'!$D$4:$U$4,0))*$D34</f>
        <v>0</v>
      </c>
      <c r="K34" s="31">
        <f>INDEX('Mapping water'!$D$5:$U$352,MATCH($B34,'Mapping water'!$B$5:$B$352,0),MATCH(K$3,'Mapping water'!$D$4:$U$4,0))*$D34</f>
        <v>0</v>
      </c>
      <c r="L34" s="31">
        <f>INDEX('Mapping water'!$D$5:$U$352,MATCH($B34,'Mapping water'!$B$5:$B$352,0),MATCH(L$3,'Mapping water'!$D$4:$U$4,0))*$D34</f>
        <v>0</v>
      </c>
      <c r="M34" s="31">
        <f>INDEX('Mapping water'!$D$5:$U$352,MATCH($B34,'Mapping water'!$B$5:$B$352,0),MATCH(M$3,'Mapping water'!$D$4:$U$4,0))*$D34</f>
        <v>0</v>
      </c>
      <c r="N34" s="31">
        <f>INDEX('Mapping water'!$D$5:$U$352,MATCH($B34,'Mapping water'!$B$5:$B$352,0),MATCH(N$3,'Mapping water'!$D$4:$U$4,0))*$D34</f>
        <v>0</v>
      </c>
      <c r="O34" s="31">
        <f>INDEX('Mapping water'!$D$5:$U$352,MATCH($B34,'Mapping water'!$B$5:$B$352,0),MATCH(O$3,'Mapping water'!$D$4:$U$4,0))*$D34</f>
        <v>0</v>
      </c>
      <c r="P34" s="31">
        <f>INDEX('Mapping water'!$D$5:$U$352,MATCH($B34,'Mapping water'!$B$5:$B$352,0),MATCH(P$3,'Mapping water'!$D$4:$U$4,0))*$D34</f>
        <v>0</v>
      </c>
      <c r="Q34" s="31">
        <f>INDEX('Mapping water'!$D$5:$U$352,MATCH($B34,'Mapping water'!$B$5:$B$352,0),MATCH(Q$3,'Mapping water'!$D$4:$U$4,0))*$D34</f>
        <v>0</v>
      </c>
      <c r="R34" s="31">
        <f>INDEX('Mapping water'!$D$5:$U$352,MATCH($B34,'Mapping water'!$B$5:$B$352,0),MATCH(R$3,'Mapping water'!$D$4:$U$4,0))*$D34</f>
        <v>0</v>
      </c>
      <c r="S34" s="31">
        <f>INDEX('Mapping water'!$D$5:$U$352,MATCH($B34,'Mapping water'!$B$5:$B$352,0),MATCH(S$3,'Mapping water'!$D$4:$U$4,0))*$D34</f>
        <v>0</v>
      </c>
      <c r="T34" s="31">
        <f>INDEX('Mapping water'!$D$5:$U$352,MATCH($B34,'Mapping water'!$B$5:$B$352,0),MATCH(T$3,'Mapping water'!$D$4:$U$4,0))*$D34</f>
        <v>0</v>
      </c>
      <c r="U34" s="31">
        <f>INDEX('Mapping water'!$D$5:$U$352,MATCH($B34,'Mapping water'!$B$5:$B$352,0),MATCH(U$3,'Mapping water'!$D$4:$U$4,0))*$D34</f>
        <v>0</v>
      </c>
      <c r="V34" s="31">
        <f>INDEX('Mapping water'!$D$5:$U$352,MATCH($B34,'Mapping water'!$B$5:$B$352,0),MATCH(V$3,'Mapping water'!$D$4:$U$4,0))*$D34</f>
        <v>0</v>
      </c>
      <c r="W34" s="31">
        <f>INDEX('Mapping water'!$D$5:$U$352,MATCH($B34,'Mapping water'!$B$5:$B$352,0),MATCH(W$3,'Mapping water'!$D$4:$U$4,0))*$D34</f>
        <v>0</v>
      </c>
      <c r="X34" s="31">
        <f>INDEX('Mapping water'!$D$5:$U$352,MATCH($B34,'Mapping water'!$B$5:$B$352,0),MATCH(X$3,'Mapping water'!$D$4:$U$4,0))*$D34</f>
        <v>0</v>
      </c>
      <c r="Y34" s="31">
        <f>INDEX('Mapping water'!$D$5:$U$352,MATCH($B34,'Mapping water'!$B$5:$B$352,0),MATCH(Y$3,'Mapping water'!$D$4:$U$4,0))*$D34</f>
        <v>0</v>
      </c>
    </row>
    <row r="35" spans="1:25" x14ac:dyDescent="0.45">
      <c r="A35" s="20" t="s">
        <v>150</v>
      </c>
      <c r="B35" s="20" t="s">
        <v>151</v>
      </c>
      <c r="C35" s="20" t="s">
        <v>13</v>
      </c>
      <c r="D35" s="31">
        <f>INDEX('ONS data MYE 5'!$M$6:$M$445, MATCH($B35,'ONS data MYE 5'!$B$6:$B$445,0))</f>
        <v>111865</v>
      </c>
      <c r="E35" s="31">
        <f>INDEX('ONS data MYE 5'!$N$6:$N$445, MATCH($B35,'ONS data MYE 5'!$B$6:$B$445,0))</f>
        <v>170</v>
      </c>
      <c r="F35" s="31">
        <f t="shared" si="0"/>
        <v>5.1357984370502621</v>
      </c>
      <c r="G35" s="31">
        <f t="shared" si="1"/>
        <v>26.376425586007915</v>
      </c>
      <c r="H35" s="31">
        <f>INDEX('Mapping water'!$D$5:$U$352,MATCH($B35,'Mapping water'!$B$5:$B$352,0),MATCH(H$3,'Mapping water'!$D$4:$U$4,0))*$D35</f>
        <v>111865</v>
      </c>
      <c r="I35" s="31">
        <f>INDEX('Mapping water'!$D$5:$U$352,MATCH($B35,'Mapping water'!$B$5:$B$352,0),MATCH(I$3,'Mapping water'!$D$4:$U$4,0))*$D35</f>
        <v>0</v>
      </c>
      <c r="J35" s="31">
        <f>INDEX('Mapping water'!$D$5:$U$352,MATCH($B35,'Mapping water'!$B$5:$B$352,0),MATCH(J$3,'Mapping water'!$D$4:$U$4,0))*$D35</f>
        <v>0</v>
      </c>
      <c r="K35" s="31">
        <f>INDEX('Mapping water'!$D$5:$U$352,MATCH($B35,'Mapping water'!$B$5:$B$352,0),MATCH(K$3,'Mapping water'!$D$4:$U$4,0))*$D35</f>
        <v>0</v>
      </c>
      <c r="L35" s="31">
        <f>INDEX('Mapping water'!$D$5:$U$352,MATCH($B35,'Mapping water'!$B$5:$B$352,0),MATCH(L$3,'Mapping water'!$D$4:$U$4,0))*$D35</f>
        <v>0</v>
      </c>
      <c r="M35" s="31">
        <f>INDEX('Mapping water'!$D$5:$U$352,MATCH($B35,'Mapping water'!$B$5:$B$352,0),MATCH(M$3,'Mapping water'!$D$4:$U$4,0))*$D35</f>
        <v>0</v>
      </c>
      <c r="N35" s="31">
        <f>INDEX('Mapping water'!$D$5:$U$352,MATCH($B35,'Mapping water'!$B$5:$B$352,0),MATCH(N$3,'Mapping water'!$D$4:$U$4,0))*$D35</f>
        <v>0</v>
      </c>
      <c r="O35" s="31">
        <f>INDEX('Mapping water'!$D$5:$U$352,MATCH($B35,'Mapping water'!$B$5:$B$352,0),MATCH(O$3,'Mapping water'!$D$4:$U$4,0))*$D35</f>
        <v>0</v>
      </c>
      <c r="P35" s="31">
        <f>INDEX('Mapping water'!$D$5:$U$352,MATCH($B35,'Mapping water'!$B$5:$B$352,0),MATCH(P$3,'Mapping water'!$D$4:$U$4,0))*$D35</f>
        <v>0</v>
      </c>
      <c r="Q35" s="31">
        <f>INDEX('Mapping water'!$D$5:$U$352,MATCH($B35,'Mapping water'!$B$5:$B$352,0),MATCH(Q$3,'Mapping water'!$D$4:$U$4,0))*$D35</f>
        <v>0</v>
      </c>
      <c r="R35" s="31">
        <f>INDEX('Mapping water'!$D$5:$U$352,MATCH($B35,'Mapping water'!$B$5:$B$352,0),MATCH(R$3,'Mapping water'!$D$4:$U$4,0))*$D35</f>
        <v>0</v>
      </c>
      <c r="S35" s="31">
        <f>INDEX('Mapping water'!$D$5:$U$352,MATCH($B35,'Mapping water'!$B$5:$B$352,0),MATCH(S$3,'Mapping water'!$D$4:$U$4,0))*$D35</f>
        <v>0</v>
      </c>
      <c r="T35" s="31">
        <f>INDEX('Mapping water'!$D$5:$U$352,MATCH($B35,'Mapping water'!$B$5:$B$352,0),MATCH(T$3,'Mapping water'!$D$4:$U$4,0))*$D35</f>
        <v>0</v>
      </c>
      <c r="U35" s="31">
        <f>INDEX('Mapping water'!$D$5:$U$352,MATCH($B35,'Mapping water'!$B$5:$B$352,0),MATCH(U$3,'Mapping water'!$D$4:$U$4,0))*$D35</f>
        <v>0</v>
      </c>
      <c r="V35" s="31">
        <f>INDEX('Mapping water'!$D$5:$U$352,MATCH($B35,'Mapping water'!$B$5:$B$352,0),MATCH(V$3,'Mapping water'!$D$4:$U$4,0))*$D35</f>
        <v>0</v>
      </c>
      <c r="W35" s="31">
        <f>INDEX('Mapping water'!$D$5:$U$352,MATCH($B35,'Mapping water'!$B$5:$B$352,0),MATCH(W$3,'Mapping water'!$D$4:$U$4,0))*$D35</f>
        <v>0</v>
      </c>
      <c r="X35" s="31">
        <f>INDEX('Mapping water'!$D$5:$U$352,MATCH($B35,'Mapping water'!$B$5:$B$352,0),MATCH(X$3,'Mapping water'!$D$4:$U$4,0))*$D35</f>
        <v>0</v>
      </c>
      <c r="Y35" s="31">
        <f>INDEX('Mapping water'!$D$5:$U$352,MATCH($B35,'Mapping water'!$B$5:$B$352,0),MATCH(Y$3,'Mapping water'!$D$4:$U$4,0))*$D35</f>
        <v>0</v>
      </c>
    </row>
    <row r="36" spans="1:25" x14ac:dyDescent="0.45">
      <c r="A36" s="20" t="s">
        <v>186</v>
      </c>
      <c r="B36" s="20" t="s">
        <v>187</v>
      </c>
      <c r="C36" s="20" t="s">
        <v>13</v>
      </c>
      <c r="D36" s="31">
        <f>INDEX('ONS data MYE 5'!$M$6:$M$445, MATCH($B36,'ONS data MYE 5'!$B$6:$B$445,0))</f>
        <v>176236</v>
      </c>
      <c r="E36" s="31">
        <f>INDEX('ONS data MYE 5'!$N$6:$N$445, MATCH($B36,'ONS data MYE 5'!$B$6:$B$445,0))</f>
        <v>4221</v>
      </c>
      <c r="F36" s="31">
        <f t="shared" si="0"/>
        <v>8.3478273457824983</v>
      </c>
      <c r="G36" s="31">
        <f t="shared" si="1"/>
        <v>69.686221394994064</v>
      </c>
      <c r="H36" s="31">
        <f>INDEX('Mapping water'!$D$5:$U$352,MATCH($B36,'Mapping water'!$B$5:$B$352,0),MATCH(H$3,'Mapping water'!$D$4:$U$4,0))*$D36</f>
        <v>0</v>
      </c>
      <c r="I36" s="31">
        <f>INDEX('Mapping water'!$D$5:$U$352,MATCH($B36,'Mapping water'!$B$5:$B$352,0),MATCH(I$3,'Mapping water'!$D$4:$U$4,0))*$D36</f>
        <v>176236</v>
      </c>
      <c r="J36" s="31">
        <f>INDEX('Mapping water'!$D$5:$U$352,MATCH($B36,'Mapping water'!$B$5:$B$352,0),MATCH(J$3,'Mapping water'!$D$4:$U$4,0))*$D36</f>
        <v>0</v>
      </c>
      <c r="K36" s="31">
        <f>INDEX('Mapping water'!$D$5:$U$352,MATCH($B36,'Mapping water'!$B$5:$B$352,0),MATCH(K$3,'Mapping water'!$D$4:$U$4,0))*$D36</f>
        <v>0</v>
      </c>
      <c r="L36" s="31">
        <f>INDEX('Mapping water'!$D$5:$U$352,MATCH($B36,'Mapping water'!$B$5:$B$352,0),MATCH(L$3,'Mapping water'!$D$4:$U$4,0))*$D36</f>
        <v>0</v>
      </c>
      <c r="M36" s="31">
        <f>INDEX('Mapping water'!$D$5:$U$352,MATCH($B36,'Mapping water'!$B$5:$B$352,0),MATCH(M$3,'Mapping water'!$D$4:$U$4,0))*$D36</f>
        <v>0</v>
      </c>
      <c r="N36" s="31">
        <f>INDEX('Mapping water'!$D$5:$U$352,MATCH($B36,'Mapping water'!$B$5:$B$352,0),MATCH(N$3,'Mapping water'!$D$4:$U$4,0))*$D36</f>
        <v>0</v>
      </c>
      <c r="O36" s="31">
        <f>INDEX('Mapping water'!$D$5:$U$352,MATCH($B36,'Mapping water'!$B$5:$B$352,0),MATCH(O$3,'Mapping water'!$D$4:$U$4,0))*$D36</f>
        <v>0</v>
      </c>
      <c r="P36" s="31">
        <f>INDEX('Mapping water'!$D$5:$U$352,MATCH($B36,'Mapping water'!$B$5:$B$352,0),MATCH(P$3,'Mapping water'!$D$4:$U$4,0))*$D36</f>
        <v>0</v>
      </c>
      <c r="Q36" s="31">
        <f>INDEX('Mapping water'!$D$5:$U$352,MATCH($B36,'Mapping water'!$B$5:$B$352,0),MATCH(Q$3,'Mapping water'!$D$4:$U$4,0))*$D36</f>
        <v>0</v>
      </c>
      <c r="R36" s="31">
        <f>INDEX('Mapping water'!$D$5:$U$352,MATCH($B36,'Mapping water'!$B$5:$B$352,0),MATCH(R$3,'Mapping water'!$D$4:$U$4,0))*$D36</f>
        <v>0</v>
      </c>
      <c r="S36" s="31">
        <f>INDEX('Mapping water'!$D$5:$U$352,MATCH($B36,'Mapping water'!$B$5:$B$352,0),MATCH(S$3,'Mapping water'!$D$4:$U$4,0))*$D36</f>
        <v>0</v>
      </c>
      <c r="T36" s="31">
        <f>INDEX('Mapping water'!$D$5:$U$352,MATCH($B36,'Mapping water'!$B$5:$B$352,0),MATCH(T$3,'Mapping water'!$D$4:$U$4,0))*$D36</f>
        <v>0</v>
      </c>
      <c r="U36" s="31">
        <f>INDEX('Mapping water'!$D$5:$U$352,MATCH($B36,'Mapping water'!$B$5:$B$352,0),MATCH(U$3,'Mapping water'!$D$4:$U$4,0))*$D36</f>
        <v>0</v>
      </c>
      <c r="V36" s="31">
        <f>INDEX('Mapping water'!$D$5:$U$352,MATCH($B36,'Mapping water'!$B$5:$B$352,0),MATCH(V$3,'Mapping water'!$D$4:$U$4,0))*$D36</f>
        <v>0</v>
      </c>
      <c r="W36" s="31">
        <f>INDEX('Mapping water'!$D$5:$U$352,MATCH($B36,'Mapping water'!$B$5:$B$352,0),MATCH(W$3,'Mapping water'!$D$4:$U$4,0))*$D36</f>
        <v>0</v>
      </c>
      <c r="X36" s="31">
        <f>INDEX('Mapping water'!$D$5:$U$352,MATCH($B36,'Mapping water'!$B$5:$B$352,0),MATCH(X$3,'Mapping water'!$D$4:$U$4,0))*$D36</f>
        <v>0</v>
      </c>
      <c r="Y36" s="31">
        <f>INDEX('Mapping water'!$D$5:$U$352,MATCH($B36,'Mapping water'!$B$5:$B$352,0),MATCH(Y$3,'Mapping water'!$D$4:$U$4,0))*$D36</f>
        <v>0</v>
      </c>
    </row>
    <row r="37" spans="1:25" x14ac:dyDescent="0.45">
      <c r="A37" s="20" t="s">
        <v>188</v>
      </c>
      <c r="B37" s="20" t="s">
        <v>189</v>
      </c>
      <c r="C37" s="20" t="s">
        <v>13</v>
      </c>
      <c r="D37" s="31">
        <f>INDEX('ONS data MYE 5'!$M$6:$M$445, MATCH($B37,'ONS data MYE 5'!$B$6:$B$445,0))</f>
        <v>161305</v>
      </c>
      <c r="E37" s="31">
        <f>INDEX('ONS data MYE 5'!$N$6:$N$445, MATCH($B37,'ONS data MYE 5'!$B$6:$B$445,0))</f>
        <v>987</v>
      </c>
      <c r="F37" s="31">
        <f t="shared" si="0"/>
        <v>6.8946700394334819</v>
      </c>
      <c r="G37" s="31">
        <f t="shared" si="1"/>
        <v>47.536474952661692</v>
      </c>
      <c r="H37" s="31">
        <f>INDEX('Mapping water'!$D$5:$U$352,MATCH($B37,'Mapping water'!$B$5:$B$352,0),MATCH(H$3,'Mapping water'!$D$4:$U$4,0))*$D37</f>
        <v>0</v>
      </c>
      <c r="I37" s="31">
        <f>INDEX('Mapping water'!$D$5:$U$352,MATCH($B37,'Mapping water'!$B$5:$B$352,0),MATCH(I$3,'Mapping water'!$D$4:$U$4,0))*$D37</f>
        <v>161305</v>
      </c>
      <c r="J37" s="31">
        <f>INDEX('Mapping water'!$D$5:$U$352,MATCH($B37,'Mapping water'!$B$5:$B$352,0),MATCH(J$3,'Mapping water'!$D$4:$U$4,0))*$D37</f>
        <v>0</v>
      </c>
      <c r="K37" s="31">
        <f>INDEX('Mapping water'!$D$5:$U$352,MATCH($B37,'Mapping water'!$B$5:$B$352,0),MATCH(K$3,'Mapping water'!$D$4:$U$4,0))*$D37</f>
        <v>0</v>
      </c>
      <c r="L37" s="31">
        <f>INDEX('Mapping water'!$D$5:$U$352,MATCH($B37,'Mapping water'!$B$5:$B$352,0),MATCH(L$3,'Mapping water'!$D$4:$U$4,0))*$D37</f>
        <v>0</v>
      </c>
      <c r="M37" s="31">
        <f>INDEX('Mapping water'!$D$5:$U$352,MATCH($B37,'Mapping water'!$B$5:$B$352,0),MATCH(M$3,'Mapping water'!$D$4:$U$4,0))*$D37</f>
        <v>0</v>
      </c>
      <c r="N37" s="31">
        <f>INDEX('Mapping water'!$D$5:$U$352,MATCH($B37,'Mapping water'!$B$5:$B$352,0),MATCH(N$3,'Mapping water'!$D$4:$U$4,0))*$D37</f>
        <v>0</v>
      </c>
      <c r="O37" s="31">
        <f>INDEX('Mapping water'!$D$5:$U$352,MATCH($B37,'Mapping water'!$B$5:$B$352,0),MATCH(O$3,'Mapping water'!$D$4:$U$4,0))*$D37</f>
        <v>0</v>
      </c>
      <c r="P37" s="31">
        <f>INDEX('Mapping water'!$D$5:$U$352,MATCH($B37,'Mapping water'!$B$5:$B$352,0),MATCH(P$3,'Mapping water'!$D$4:$U$4,0))*$D37</f>
        <v>0</v>
      </c>
      <c r="Q37" s="31">
        <f>INDEX('Mapping water'!$D$5:$U$352,MATCH($B37,'Mapping water'!$B$5:$B$352,0),MATCH(Q$3,'Mapping water'!$D$4:$U$4,0))*$D37</f>
        <v>0</v>
      </c>
      <c r="R37" s="31">
        <f>INDEX('Mapping water'!$D$5:$U$352,MATCH($B37,'Mapping water'!$B$5:$B$352,0),MATCH(R$3,'Mapping water'!$D$4:$U$4,0))*$D37</f>
        <v>0</v>
      </c>
      <c r="S37" s="31">
        <f>INDEX('Mapping water'!$D$5:$U$352,MATCH($B37,'Mapping water'!$B$5:$B$352,0),MATCH(S$3,'Mapping water'!$D$4:$U$4,0))*$D37</f>
        <v>0</v>
      </c>
      <c r="T37" s="31">
        <f>INDEX('Mapping water'!$D$5:$U$352,MATCH($B37,'Mapping water'!$B$5:$B$352,0),MATCH(T$3,'Mapping water'!$D$4:$U$4,0))*$D37</f>
        <v>0</v>
      </c>
      <c r="U37" s="31">
        <f>INDEX('Mapping water'!$D$5:$U$352,MATCH($B37,'Mapping water'!$B$5:$B$352,0),MATCH(U$3,'Mapping water'!$D$4:$U$4,0))*$D37</f>
        <v>0</v>
      </c>
      <c r="V37" s="31">
        <f>INDEX('Mapping water'!$D$5:$U$352,MATCH($B37,'Mapping water'!$B$5:$B$352,0),MATCH(V$3,'Mapping water'!$D$4:$U$4,0))*$D37</f>
        <v>0</v>
      </c>
      <c r="W37" s="31">
        <f>INDEX('Mapping water'!$D$5:$U$352,MATCH($B37,'Mapping water'!$B$5:$B$352,0),MATCH(W$3,'Mapping water'!$D$4:$U$4,0))*$D37</f>
        <v>0</v>
      </c>
      <c r="X37" s="31">
        <f>INDEX('Mapping water'!$D$5:$U$352,MATCH($B37,'Mapping water'!$B$5:$B$352,0),MATCH(X$3,'Mapping water'!$D$4:$U$4,0))*$D37</f>
        <v>0</v>
      </c>
      <c r="Y37" s="31">
        <f>INDEX('Mapping water'!$D$5:$U$352,MATCH($B37,'Mapping water'!$B$5:$B$352,0),MATCH(Y$3,'Mapping water'!$D$4:$U$4,0))*$D37</f>
        <v>0</v>
      </c>
    </row>
    <row r="38" spans="1:25" x14ac:dyDescent="0.45">
      <c r="A38" s="20" t="s">
        <v>192</v>
      </c>
      <c r="B38" s="20" t="s">
        <v>193</v>
      </c>
      <c r="C38" s="20" t="s">
        <v>13</v>
      </c>
      <c r="D38" s="31">
        <f>INDEX('ONS data MYE 5'!$M$6:$M$445, MATCH($B38,'ONS data MYE 5'!$B$6:$B$445,0))</f>
        <v>178498</v>
      </c>
      <c r="E38" s="31">
        <f>INDEX('ONS data MYE 5'!$N$6:$N$445, MATCH($B38,'ONS data MYE 5'!$B$6:$B$445,0))</f>
        <v>1622</v>
      </c>
      <c r="F38" s="31">
        <f t="shared" si="0"/>
        <v>7.3914152346753585</v>
      </c>
      <c r="G38" s="31">
        <f t="shared" si="1"/>
        <v>54.633019171390984</v>
      </c>
      <c r="H38" s="31">
        <f>INDEX('Mapping water'!$D$5:$U$352,MATCH($B38,'Mapping water'!$B$5:$B$352,0),MATCH(H$3,'Mapping water'!$D$4:$U$4,0))*$D38</f>
        <v>0</v>
      </c>
      <c r="I38" s="31">
        <f>INDEX('Mapping water'!$D$5:$U$352,MATCH($B38,'Mapping water'!$B$5:$B$352,0),MATCH(I$3,'Mapping water'!$D$4:$U$4,0))*$D38</f>
        <v>178498</v>
      </c>
      <c r="J38" s="31">
        <f>INDEX('Mapping water'!$D$5:$U$352,MATCH($B38,'Mapping water'!$B$5:$B$352,0),MATCH(J$3,'Mapping water'!$D$4:$U$4,0))*$D38</f>
        <v>0</v>
      </c>
      <c r="K38" s="31">
        <f>INDEX('Mapping water'!$D$5:$U$352,MATCH($B38,'Mapping water'!$B$5:$B$352,0),MATCH(K$3,'Mapping water'!$D$4:$U$4,0))*$D38</f>
        <v>0</v>
      </c>
      <c r="L38" s="31">
        <f>INDEX('Mapping water'!$D$5:$U$352,MATCH($B38,'Mapping water'!$B$5:$B$352,0),MATCH(L$3,'Mapping water'!$D$4:$U$4,0))*$D38</f>
        <v>0</v>
      </c>
      <c r="M38" s="31">
        <f>INDEX('Mapping water'!$D$5:$U$352,MATCH($B38,'Mapping water'!$B$5:$B$352,0),MATCH(M$3,'Mapping water'!$D$4:$U$4,0))*$D38</f>
        <v>0</v>
      </c>
      <c r="N38" s="31">
        <f>INDEX('Mapping water'!$D$5:$U$352,MATCH($B38,'Mapping water'!$B$5:$B$352,0),MATCH(N$3,'Mapping water'!$D$4:$U$4,0))*$D38</f>
        <v>0</v>
      </c>
      <c r="O38" s="31">
        <f>INDEX('Mapping water'!$D$5:$U$352,MATCH($B38,'Mapping water'!$B$5:$B$352,0),MATCH(O$3,'Mapping water'!$D$4:$U$4,0))*$D38</f>
        <v>0</v>
      </c>
      <c r="P38" s="31">
        <f>INDEX('Mapping water'!$D$5:$U$352,MATCH($B38,'Mapping water'!$B$5:$B$352,0),MATCH(P$3,'Mapping water'!$D$4:$U$4,0))*$D38</f>
        <v>0</v>
      </c>
      <c r="Q38" s="31">
        <f>INDEX('Mapping water'!$D$5:$U$352,MATCH($B38,'Mapping water'!$B$5:$B$352,0),MATCH(Q$3,'Mapping water'!$D$4:$U$4,0))*$D38</f>
        <v>0</v>
      </c>
      <c r="R38" s="31">
        <f>INDEX('Mapping water'!$D$5:$U$352,MATCH($B38,'Mapping water'!$B$5:$B$352,0),MATCH(R$3,'Mapping water'!$D$4:$U$4,0))*$D38</f>
        <v>0</v>
      </c>
      <c r="S38" s="31">
        <f>INDEX('Mapping water'!$D$5:$U$352,MATCH($B38,'Mapping water'!$B$5:$B$352,0),MATCH(S$3,'Mapping water'!$D$4:$U$4,0))*$D38</f>
        <v>0</v>
      </c>
      <c r="T38" s="31">
        <f>INDEX('Mapping water'!$D$5:$U$352,MATCH($B38,'Mapping water'!$B$5:$B$352,0),MATCH(T$3,'Mapping water'!$D$4:$U$4,0))*$D38</f>
        <v>0</v>
      </c>
      <c r="U38" s="31">
        <f>INDEX('Mapping water'!$D$5:$U$352,MATCH($B38,'Mapping water'!$B$5:$B$352,0),MATCH(U$3,'Mapping water'!$D$4:$U$4,0))*$D38</f>
        <v>0</v>
      </c>
      <c r="V38" s="31">
        <f>INDEX('Mapping water'!$D$5:$U$352,MATCH($B38,'Mapping water'!$B$5:$B$352,0),MATCH(V$3,'Mapping water'!$D$4:$U$4,0))*$D38</f>
        <v>0</v>
      </c>
      <c r="W38" s="31">
        <f>INDEX('Mapping water'!$D$5:$U$352,MATCH($B38,'Mapping water'!$B$5:$B$352,0),MATCH(W$3,'Mapping water'!$D$4:$U$4,0))*$D38</f>
        <v>0</v>
      </c>
      <c r="X38" s="31">
        <f>INDEX('Mapping water'!$D$5:$U$352,MATCH($B38,'Mapping water'!$B$5:$B$352,0),MATCH(X$3,'Mapping water'!$D$4:$U$4,0))*$D38</f>
        <v>0</v>
      </c>
      <c r="Y38" s="31">
        <f>INDEX('Mapping water'!$D$5:$U$352,MATCH($B38,'Mapping water'!$B$5:$B$352,0),MATCH(Y$3,'Mapping water'!$D$4:$U$4,0))*$D38</f>
        <v>0</v>
      </c>
    </row>
    <row r="39" spans="1:25" x14ac:dyDescent="0.45">
      <c r="A39" s="20" t="s">
        <v>194</v>
      </c>
      <c r="B39" s="20" t="s">
        <v>195</v>
      </c>
      <c r="C39" s="20" t="s">
        <v>13</v>
      </c>
      <c r="D39" s="31">
        <f>INDEX('ONS data MYE 5'!$M$6:$M$445, MATCH($B39,'ONS data MYE 5'!$B$6:$B$445,0))</f>
        <v>74734</v>
      </c>
      <c r="E39" s="31">
        <f>INDEX('ONS data MYE 5'!$N$6:$N$445, MATCH($B39,'ONS data MYE 5'!$B$6:$B$445,0))</f>
        <v>488</v>
      </c>
      <c r="F39" s="31">
        <f t="shared" si="0"/>
        <v>6.1903154058531475</v>
      </c>
      <c r="G39" s="31">
        <f t="shared" si="1"/>
        <v>38.320004823942817</v>
      </c>
      <c r="H39" s="31">
        <f>INDEX('Mapping water'!$D$5:$U$352,MATCH($B39,'Mapping water'!$B$5:$B$352,0),MATCH(H$3,'Mapping water'!$D$4:$U$4,0))*$D39</f>
        <v>0</v>
      </c>
      <c r="I39" s="31">
        <f>INDEX('Mapping water'!$D$5:$U$352,MATCH($B39,'Mapping water'!$B$5:$B$352,0),MATCH(I$3,'Mapping water'!$D$4:$U$4,0))*$D39</f>
        <v>74734</v>
      </c>
      <c r="J39" s="31">
        <f>INDEX('Mapping water'!$D$5:$U$352,MATCH($B39,'Mapping water'!$B$5:$B$352,0),MATCH(J$3,'Mapping water'!$D$4:$U$4,0))*$D39</f>
        <v>0</v>
      </c>
      <c r="K39" s="31">
        <f>INDEX('Mapping water'!$D$5:$U$352,MATCH($B39,'Mapping water'!$B$5:$B$352,0),MATCH(K$3,'Mapping water'!$D$4:$U$4,0))*$D39</f>
        <v>0</v>
      </c>
      <c r="L39" s="31">
        <f>INDEX('Mapping water'!$D$5:$U$352,MATCH($B39,'Mapping water'!$B$5:$B$352,0),MATCH(L$3,'Mapping water'!$D$4:$U$4,0))*$D39</f>
        <v>0</v>
      </c>
      <c r="M39" s="31">
        <f>INDEX('Mapping water'!$D$5:$U$352,MATCH($B39,'Mapping water'!$B$5:$B$352,0),MATCH(M$3,'Mapping water'!$D$4:$U$4,0))*$D39</f>
        <v>0</v>
      </c>
      <c r="N39" s="31">
        <f>INDEX('Mapping water'!$D$5:$U$352,MATCH($B39,'Mapping water'!$B$5:$B$352,0),MATCH(N$3,'Mapping water'!$D$4:$U$4,0))*$D39</f>
        <v>0</v>
      </c>
      <c r="O39" s="31">
        <f>INDEX('Mapping water'!$D$5:$U$352,MATCH($B39,'Mapping water'!$B$5:$B$352,0),MATCH(O$3,'Mapping water'!$D$4:$U$4,0))*$D39</f>
        <v>0</v>
      </c>
      <c r="P39" s="31">
        <f>INDEX('Mapping water'!$D$5:$U$352,MATCH($B39,'Mapping water'!$B$5:$B$352,0),MATCH(P$3,'Mapping water'!$D$4:$U$4,0))*$D39</f>
        <v>0</v>
      </c>
      <c r="Q39" s="31">
        <f>INDEX('Mapping water'!$D$5:$U$352,MATCH($B39,'Mapping water'!$B$5:$B$352,0),MATCH(Q$3,'Mapping water'!$D$4:$U$4,0))*$D39</f>
        <v>0</v>
      </c>
      <c r="R39" s="31">
        <f>INDEX('Mapping water'!$D$5:$U$352,MATCH($B39,'Mapping water'!$B$5:$B$352,0),MATCH(R$3,'Mapping water'!$D$4:$U$4,0))*$D39</f>
        <v>0</v>
      </c>
      <c r="S39" s="31">
        <f>INDEX('Mapping water'!$D$5:$U$352,MATCH($B39,'Mapping water'!$B$5:$B$352,0),MATCH(S$3,'Mapping water'!$D$4:$U$4,0))*$D39</f>
        <v>0</v>
      </c>
      <c r="T39" s="31">
        <f>INDEX('Mapping water'!$D$5:$U$352,MATCH($B39,'Mapping water'!$B$5:$B$352,0),MATCH(T$3,'Mapping water'!$D$4:$U$4,0))*$D39</f>
        <v>0</v>
      </c>
      <c r="U39" s="31">
        <f>INDEX('Mapping water'!$D$5:$U$352,MATCH($B39,'Mapping water'!$B$5:$B$352,0),MATCH(U$3,'Mapping water'!$D$4:$U$4,0))*$D39</f>
        <v>0</v>
      </c>
      <c r="V39" s="31">
        <f>INDEX('Mapping water'!$D$5:$U$352,MATCH($B39,'Mapping water'!$B$5:$B$352,0),MATCH(V$3,'Mapping water'!$D$4:$U$4,0))*$D39</f>
        <v>0</v>
      </c>
      <c r="W39" s="31">
        <f>INDEX('Mapping water'!$D$5:$U$352,MATCH($B39,'Mapping water'!$B$5:$B$352,0),MATCH(W$3,'Mapping water'!$D$4:$U$4,0))*$D39</f>
        <v>0</v>
      </c>
      <c r="X39" s="31">
        <f>INDEX('Mapping water'!$D$5:$U$352,MATCH($B39,'Mapping water'!$B$5:$B$352,0),MATCH(X$3,'Mapping water'!$D$4:$U$4,0))*$D39</f>
        <v>0</v>
      </c>
      <c r="Y39" s="31">
        <f>INDEX('Mapping water'!$D$5:$U$352,MATCH($B39,'Mapping water'!$B$5:$B$352,0),MATCH(Y$3,'Mapping water'!$D$4:$U$4,0))*$D39</f>
        <v>0</v>
      </c>
    </row>
    <row r="40" spans="1:25" x14ac:dyDescent="0.45">
      <c r="A40" s="20" t="s">
        <v>196</v>
      </c>
      <c r="B40" s="20" t="s">
        <v>197</v>
      </c>
      <c r="C40" s="20" t="s">
        <v>13</v>
      </c>
      <c r="D40" s="31">
        <f>INDEX('ONS data MYE 5'!$M$6:$M$445, MATCH($B40,'ONS data MYE 5'!$B$6:$B$445,0))</f>
        <v>88594</v>
      </c>
      <c r="E40" s="31">
        <f>INDEX('ONS data MYE 5'!$N$6:$N$445, MATCH($B40,'ONS data MYE 5'!$B$6:$B$445,0))</f>
        <v>1966</v>
      </c>
      <c r="F40" s="31">
        <f t="shared" si="0"/>
        <v>7.5837563007071118</v>
      </c>
      <c r="G40" s="31">
        <f t="shared" si="1"/>
        <v>57.51335962851482</v>
      </c>
      <c r="H40" s="31">
        <f>INDEX('Mapping water'!$D$5:$U$352,MATCH($B40,'Mapping water'!$B$5:$B$352,0),MATCH(H$3,'Mapping water'!$D$4:$U$4,0))*$D40</f>
        <v>0</v>
      </c>
      <c r="I40" s="31">
        <f>INDEX('Mapping water'!$D$5:$U$352,MATCH($B40,'Mapping water'!$B$5:$B$352,0),MATCH(I$3,'Mapping water'!$D$4:$U$4,0))*$D40</f>
        <v>88594</v>
      </c>
      <c r="J40" s="31">
        <f>INDEX('Mapping water'!$D$5:$U$352,MATCH($B40,'Mapping water'!$B$5:$B$352,0),MATCH(J$3,'Mapping water'!$D$4:$U$4,0))*$D40</f>
        <v>0</v>
      </c>
      <c r="K40" s="31">
        <f>INDEX('Mapping water'!$D$5:$U$352,MATCH($B40,'Mapping water'!$B$5:$B$352,0),MATCH(K$3,'Mapping water'!$D$4:$U$4,0))*$D40</f>
        <v>0</v>
      </c>
      <c r="L40" s="31">
        <f>INDEX('Mapping water'!$D$5:$U$352,MATCH($B40,'Mapping water'!$B$5:$B$352,0),MATCH(L$3,'Mapping water'!$D$4:$U$4,0))*$D40</f>
        <v>0</v>
      </c>
      <c r="M40" s="31">
        <f>INDEX('Mapping water'!$D$5:$U$352,MATCH($B40,'Mapping water'!$B$5:$B$352,0),MATCH(M$3,'Mapping water'!$D$4:$U$4,0))*$D40</f>
        <v>0</v>
      </c>
      <c r="N40" s="31">
        <f>INDEX('Mapping water'!$D$5:$U$352,MATCH($B40,'Mapping water'!$B$5:$B$352,0),MATCH(N$3,'Mapping water'!$D$4:$U$4,0))*$D40</f>
        <v>0</v>
      </c>
      <c r="O40" s="31">
        <f>INDEX('Mapping water'!$D$5:$U$352,MATCH($B40,'Mapping water'!$B$5:$B$352,0),MATCH(O$3,'Mapping water'!$D$4:$U$4,0))*$D40</f>
        <v>0</v>
      </c>
      <c r="P40" s="31">
        <f>INDEX('Mapping water'!$D$5:$U$352,MATCH($B40,'Mapping water'!$B$5:$B$352,0),MATCH(P$3,'Mapping water'!$D$4:$U$4,0))*$D40</f>
        <v>0</v>
      </c>
      <c r="Q40" s="31">
        <f>INDEX('Mapping water'!$D$5:$U$352,MATCH($B40,'Mapping water'!$B$5:$B$352,0),MATCH(Q$3,'Mapping water'!$D$4:$U$4,0))*$D40</f>
        <v>0</v>
      </c>
      <c r="R40" s="31">
        <f>INDEX('Mapping water'!$D$5:$U$352,MATCH($B40,'Mapping water'!$B$5:$B$352,0),MATCH(R$3,'Mapping water'!$D$4:$U$4,0))*$D40</f>
        <v>0</v>
      </c>
      <c r="S40" s="31">
        <f>INDEX('Mapping water'!$D$5:$U$352,MATCH($B40,'Mapping water'!$B$5:$B$352,0),MATCH(S$3,'Mapping water'!$D$4:$U$4,0))*$D40</f>
        <v>0</v>
      </c>
      <c r="T40" s="31">
        <f>INDEX('Mapping water'!$D$5:$U$352,MATCH($B40,'Mapping water'!$B$5:$B$352,0),MATCH(T$3,'Mapping water'!$D$4:$U$4,0))*$D40</f>
        <v>0</v>
      </c>
      <c r="U40" s="31">
        <f>INDEX('Mapping water'!$D$5:$U$352,MATCH($B40,'Mapping water'!$B$5:$B$352,0),MATCH(U$3,'Mapping water'!$D$4:$U$4,0))*$D40</f>
        <v>0</v>
      </c>
      <c r="V40" s="31">
        <f>INDEX('Mapping water'!$D$5:$U$352,MATCH($B40,'Mapping water'!$B$5:$B$352,0),MATCH(V$3,'Mapping water'!$D$4:$U$4,0))*$D40</f>
        <v>0</v>
      </c>
      <c r="W40" s="31">
        <f>INDEX('Mapping water'!$D$5:$U$352,MATCH($B40,'Mapping water'!$B$5:$B$352,0),MATCH(W$3,'Mapping water'!$D$4:$U$4,0))*$D40</f>
        <v>0</v>
      </c>
      <c r="X40" s="31">
        <f>INDEX('Mapping water'!$D$5:$U$352,MATCH($B40,'Mapping water'!$B$5:$B$352,0),MATCH(X$3,'Mapping water'!$D$4:$U$4,0))*$D40</f>
        <v>0</v>
      </c>
      <c r="Y40" s="31">
        <f>INDEX('Mapping water'!$D$5:$U$352,MATCH($B40,'Mapping water'!$B$5:$B$352,0),MATCH(Y$3,'Mapping water'!$D$4:$U$4,0))*$D40</f>
        <v>0</v>
      </c>
    </row>
    <row r="41" spans="1:25" x14ac:dyDescent="0.45">
      <c r="A41" s="20" t="s">
        <v>198</v>
      </c>
      <c r="B41" s="20" t="s">
        <v>199</v>
      </c>
      <c r="C41" s="20" t="s">
        <v>13</v>
      </c>
      <c r="D41" s="31">
        <f>INDEX('ONS data MYE 5'!$M$6:$M$445, MATCH($B41,'ONS data MYE 5'!$B$6:$B$445,0))</f>
        <v>170311</v>
      </c>
      <c r="E41" s="31">
        <f>INDEX('ONS data MYE 5'!$N$6:$N$445, MATCH($B41,'ONS data MYE 5'!$B$6:$B$445,0))</f>
        <v>503</v>
      </c>
      <c r="F41" s="31">
        <f t="shared" si="0"/>
        <v>6.2205901700997392</v>
      </c>
      <c r="G41" s="31">
        <f t="shared" si="1"/>
        <v>38.695742064341502</v>
      </c>
      <c r="H41" s="31">
        <f>INDEX('Mapping water'!$D$5:$U$352,MATCH($B41,'Mapping water'!$B$5:$B$352,0),MATCH(H$3,'Mapping water'!$D$4:$U$4,0))*$D41</f>
        <v>0</v>
      </c>
      <c r="I41" s="31">
        <f>INDEX('Mapping water'!$D$5:$U$352,MATCH($B41,'Mapping water'!$B$5:$B$352,0),MATCH(I$3,'Mapping water'!$D$4:$U$4,0))*$D41</f>
        <v>170311</v>
      </c>
      <c r="J41" s="31">
        <f>INDEX('Mapping water'!$D$5:$U$352,MATCH($B41,'Mapping water'!$B$5:$B$352,0),MATCH(J$3,'Mapping water'!$D$4:$U$4,0))*$D41</f>
        <v>0</v>
      </c>
      <c r="K41" s="31">
        <f>INDEX('Mapping water'!$D$5:$U$352,MATCH($B41,'Mapping water'!$B$5:$B$352,0),MATCH(K$3,'Mapping water'!$D$4:$U$4,0))*$D41</f>
        <v>0</v>
      </c>
      <c r="L41" s="31">
        <f>INDEX('Mapping water'!$D$5:$U$352,MATCH($B41,'Mapping water'!$B$5:$B$352,0),MATCH(L$3,'Mapping water'!$D$4:$U$4,0))*$D41</f>
        <v>0</v>
      </c>
      <c r="M41" s="31">
        <f>INDEX('Mapping water'!$D$5:$U$352,MATCH($B41,'Mapping water'!$B$5:$B$352,0),MATCH(M$3,'Mapping water'!$D$4:$U$4,0))*$D41</f>
        <v>0</v>
      </c>
      <c r="N41" s="31">
        <f>INDEX('Mapping water'!$D$5:$U$352,MATCH($B41,'Mapping water'!$B$5:$B$352,0),MATCH(N$3,'Mapping water'!$D$4:$U$4,0))*$D41</f>
        <v>0</v>
      </c>
      <c r="O41" s="31">
        <f>INDEX('Mapping water'!$D$5:$U$352,MATCH($B41,'Mapping water'!$B$5:$B$352,0),MATCH(O$3,'Mapping water'!$D$4:$U$4,0))*$D41</f>
        <v>0</v>
      </c>
      <c r="P41" s="31">
        <f>INDEX('Mapping water'!$D$5:$U$352,MATCH($B41,'Mapping water'!$B$5:$B$352,0),MATCH(P$3,'Mapping water'!$D$4:$U$4,0))*$D41</f>
        <v>0</v>
      </c>
      <c r="Q41" s="31">
        <f>INDEX('Mapping water'!$D$5:$U$352,MATCH($B41,'Mapping water'!$B$5:$B$352,0),MATCH(Q$3,'Mapping water'!$D$4:$U$4,0))*$D41</f>
        <v>0</v>
      </c>
      <c r="R41" s="31">
        <f>INDEX('Mapping water'!$D$5:$U$352,MATCH($B41,'Mapping water'!$B$5:$B$352,0),MATCH(R$3,'Mapping water'!$D$4:$U$4,0))*$D41</f>
        <v>0</v>
      </c>
      <c r="S41" s="31">
        <f>INDEX('Mapping water'!$D$5:$U$352,MATCH($B41,'Mapping water'!$B$5:$B$352,0),MATCH(S$3,'Mapping water'!$D$4:$U$4,0))*$D41</f>
        <v>0</v>
      </c>
      <c r="T41" s="31">
        <f>INDEX('Mapping water'!$D$5:$U$352,MATCH($B41,'Mapping water'!$B$5:$B$352,0),MATCH(T$3,'Mapping water'!$D$4:$U$4,0))*$D41</f>
        <v>0</v>
      </c>
      <c r="U41" s="31">
        <f>INDEX('Mapping water'!$D$5:$U$352,MATCH($B41,'Mapping water'!$B$5:$B$352,0),MATCH(U$3,'Mapping water'!$D$4:$U$4,0))*$D41</f>
        <v>0</v>
      </c>
      <c r="V41" s="31">
        <f>INDEX('Mapping water'!$D$5:$U$352,MATCH($B41,'Mapping water'!$B$5:$B$352,0),MATCH(V$3,'Mapping water'!$D$4:$U$4,0))*$D41</f>
        <v>0</v>
      </c>
      <c r="W41" s="31">
        <f>INDEX('Mapping water'!$D$5:$U$352,MATCH($B41,'Mapping water'!$B$5:$B$352,0),MATCH(W$3,'Mapping water'!$D$4:$U$4,0))*$D41</f>
        <v>0</v>
      </c>
      <c r="X41" s="31">
        <f>INDEX('Mapping water'!$D$5:$U$352,MATCH($B41,'Mapping water'!$B$5:$B$352,0),MATCH(X$3,'Mapping water'!$D$4:$U$4,0))*$D41</f>
        <v>0</v>
      </c>
      <c r="Y41" s="31">
        <f>INDEX('Mapping water'!$D$5:$U$352,MATCH($B41,'Mapping water'!$B$5:$B$352,0),MATCH(Y$3,'Mapping water'!$D$4:$U$4,0))*$D41</f>
        <v>0</v>
      </c>
    </row>
    <row r="42" spans="1:25" x14ac:dyDescent="0.45">
      <c r="A42" s="20" t="s">
        <v>200</v>
      </c>
      <c r="B42" s="20" t="s">
        <v>201</v>
      </c>
      <c r="C42" s="20" t="s">
        <v>13</v>
      </c>
      <c r="D42" s="31">
        <f>INDEX('ONS data MYE 5'!$M$6:$M$445, MATCH($B42,'ONS data MYE 5'!$B$6:$B$445,0))</f>
        <v>62217</v>
      </c>
      <c r="E42" s="31">
        <f>INDEX('ONS data MYE 5'!$N$6:$N$445, MATCH($B42,'ONS data MYE 5'!$B$6:$B$445,0))</f>
        <v>173</v>
      </c>
      <c r="F42" s="31">
        <f t="shared" si="0"/>
        <v>5.1532915944977793</v>
      </c>
      <c r="G42" s="31">
        <f t="shared" si="1"/>
        <v>26.556414257921464</v>
      </c>
      <c r="H42" s="31">
        <f>INDEX('Mapping water'!$D$5:$U$352,MATCH($B42,'Mapping water'!$B$5:$B$352,0),MATCH(H$3,'Mapping water'!$D$4:$U$4,0))*$D42</f>
        <v>0</v>
      </c>
      <c r="I42" s="31">
        <f>INDEX('Mapping water'!$D$5:$U$352,MATCH($B42,'Mapping water'!$B$5:$B$352,0),MATCH(I$3,'Mapping water'!$D$4:$U$4,0))*$D42</f>
        <v>62217</v>
      </c>
      <c r="J42" s="31">
        <f>INDEX('Mapping water'!$D$5:$U$352,MATCH($B42,'Mapping water'!$B$5:$B$352,0),MATCH(J$3,'Mapping water'!$D$4:$U$4,0))*$D42</f>
        <v>0</v>
      </c>
      <c r="K42" s="31">
        <f>INDEX('Mapping water'!$D$5:$U$352,MATCH($B42,'Mapping water'!$B$5:$B$352,0),MATCH(K$3,'Mapping water'!$D$4:$U$4,0))*$D42</f>
        <v>0</v>
      </c>
      <c r="L42" s="31">
        <f>INDEX('Mapping water'!$D$5:$U$352,MATCH($B42,'Mapping water'!$B$5:$B$352,0),MATCH(L$3,'Mapping water'!$D$4:$U$4,0))*$D42</f>
        <v>0</v>
      </c>
      <c r="M42" s="31">
        <f>INDEX('Mapping water'!$D$5:$U$352,MATCH($B42,'Mapping water'!$B$5:$B$352,0),MATCH(M$3,'Mapping water'!$D$4:$U$4,0))*$D42</f>
        <v>0</v>
      </c>
      <c r="N42" s="31">
        <f>INDEX('Mapping water'!$D$5:$U$352,MATCH($B42,'Mapping water'!$B$5:$B$352,0),MATCH(N$3,'Mapping water'!$D$4:$U$4,0))*$D42</f>
        <v>0</v>
      </c>
      <c r="O42" s="31">
        <f>INDEX('Mapping water'!$D$5:$U$352,MATCH($B42,'Mapping water'!$B$5:$B$352,0),MATCH(O$3,'Mapping water'!$D$4:$U$4,0))*$D42</f>
        <v>0</v>
      </c>
      <c r="P42" s="31">
        <f>INDEX('Mapping water'!$D$5:$U$352,MATCH($B42,'Mapping water'!$B$5:$B$352,0),MATCH(P$3,'Mapping water'!$D$4:$U$4,0))*$D42</f>
        <v>0</v>
      </c>
      <c r="Q42" s="31">
        <f>INDEX('Mapping water'!$D$5:$U$352,MATCH($B42,'Mapping water'!$B$5:$B$352,0),MATCH(Q$3,'Mapping water'!$D$4:$U$4,0))*$D42</f>
        <v>0</v>
      </c>
      <c r="R42" s="31">
        <f>INDEX('Mapping water'!$D$5:$U$352,MATCH($B42,'Mapping water'!$B$5:$B$352,0),MATCH(R$3,'Mapping water'!$D$4:$U$4,0))*$D42</f>
        <v>0</v>
      </c>
      <c r="S42" s="31">
        <f>INDEX('Mapping water'!$D$5:$U$352,MATCH($B42,'Mapping water'!$B$5:$B$352,0),MATCH(S$3,'Mapping water'!$D$4:$U$4,0))*$D42</f>
        <v>0</v>
      </c>
      <c r="T42" s="31">
        <f>INDEX('Mapping water'!$D$5:$U$352,MATCH($B42,'Mapping water'!$B$5:$B$352,0),MATCH(T$3,'Mapping water'!$D$4:$U$4,0))*$D42</f>
        <v>0</v>
      </c>
      <c r="U42" s="31">
        <f>INDEX('Mapping water'!$D$5:$U$352,MATCH($B42,'Mapping water'!$B$5:$B$352,0),MATCH(U$3,'Mapping water'!$D$4:$U$4,0))*$D42</f>
        <v>0</v>
      </c>
      <c r="V42" s="31">
        <f>INDEX('Mapping water'!$D$5:$U$352,MATCH($B42,'Mapping water'!$B$5:$B$352,0),MATCH(V$3,'Mapping water'!$D$4:$U$4,0))*$D42</f>
        <v>0</v>
      </c>
      <c r="W42" s="31">
        <f>INDEX('Mapping water'!$D$5:$U$352,MATCH($B42,'Mapping water'!$B$5:$B$352,0),MATCH(W$3,'Mapping water'!$D$4:$U$4,0))*$D42</f>
        <v>0</v>
      </c>
      <c r="X42" s="31">
        <f>INDEX('Mapping water'!$D$5:$U$352,MATCH($B42,'Mapping water'!$B$5:$B$352,0),MATCH(X$3,'Mapping water'!$D$4:$U$4,0))*$D42</f>
        <v>0</v>
      </c>
      <c r="Y42" s="31">
        <f>INDEX('Mapping water'!$D$5:$U$352,MATCH($B42,'Mapping water'!$B$5:$B$352,0),MATCH(Y$3,'Mapping water'!$D$4:$U$4,0))*$D42</f>
        <v>0</v>
      </c>
    </row>
    <row r="43" spans="1:25" x14ac:dyDescent="0.45">
      <c r="A43" s="20" t="s">
        <v>202</v>
      </c>
      <c r="B43" s="20" t="s">
        <v>203</v>
      </c>
      <c r="C43" s="20" t="s">
        <v>13</v>
      </c>
      <c r="D43" s="31">
        <f>INDEX('ONS data MYE 5'!$M$6:$M$445, MATCH($B43,'ONS data MYE 5'!$B$6:$B$445,0))</f>
        <v>83955</v>
      </c>
      <c r="E43" s="31">
        <f>INDEX('ONS data MYE 5'!$N$6:$N$445, MATCH($B43,'ONS data MYE 5'!$B$6:$B$445,0))</f>
        <v>495</v>
      </c>
      <c r="F43" s="31">
        <f t="shared" si="0"/>
        <v>6.2045577625686903</v>
      </c>
      <c r="G43" s="31">
        <f t="shared" si="1"/>
        <v>38.496537029051389</v>
      </c>
      <c r="H43" s="31">
        <f>INDEX('Mapping water'!$D$5:$U$352,MATCH($B43,'Mapping water'!$B$5:$B$352,0),MATCH(H$3,'Mapping water'!$D$4:$U$4,0))*$D43</f>
        <v>0</v>
      </c>
      <c r="I43" s="31">
        <f>INDEX('Mapping water'!$D$5:$U$352,MATCH($B43,'Mapping water'!$B$5:$B$352,0),MATCH(I$3,'Mapping water'!$D$4:$U$4,0))*$D43</f>
        <v>83955</v>
      </c>
      <c r="J43" s="31">
        <f>INDEX('Mapping water'!$D$5:$U$352,MATCH($B43,'Mapping water'!$B$5:$B$352,0),MATCH(J$3,'Mapping water'!$D$4:$U$4,0))*$D43</f>
        <v>0</v>
      </c>
      <c r="K43" s="31">
        <f>INDEX('Mapping water'!$D$5:$U$352,MATCH($B43,'Mapping water'!$B$5:$B$352,0),MATCH(K$3,'Mapping water'!$D$4:$U$4,0))*$D43</f>
        <v>0</v>
      </c>
      <c r="L43" s="31">
        <f>INDEX('Mapping water'!$D$5:$U$352,MATCH($B43,'Mapping water'!$B$5:$B$352,0),MATCH(L$3,'Mapping water'!$D$4:$U$4,0))*$D43</f>
        <v>0</v>
      </c>
      <c r="M43" s="31">
        <f>INDEX('Mapping water'!$D$5:$U$352,MATCH($B43,'Mapping water'!$B$5:$B$352,0),MATCH(M$3,'Mapping water'!$D$4:$U$4,0))*$D43</f>
        <v>0</v>
      </c>
      <c r="N43" s="31">
        <f>INDEX('Mapping water'!$D$5:$U$352,MATCH($B43,'Mapping water'!$B$5:$B$352,0),MATCH(N$3,'Mapping water'!$D$4:$U$4,0))*$D43</f>
        <v>0</v>
      </c>
      <c r="O43" s="31">
        <f>INDEX('Mapping water'!$D$5:$U$352,MATCH($B43,'Mapping water'!$B$5:$B$352,0),MATCH(O$3,'Mapping water'!$D$4:$U$4,0))*$D43</f>
        <v>0</v>
      </c>
      <c r="P43" s="31">
        <f>INDEX('Mapping water'!$D$5:$U$352,MATCH($B43,'Mapping water'!$B$5:$B$352,0),MATCH(P$3,'Mapping water'!$D$4:$U$4,0))*$D43</f>
        <v>0</v>
      </c>
      <c r="Q43" s="31">
        <f>INDEX('Mapping water'!$D$5:$U$352,MATCH($B43,'Mapping water'!$B$5:$B$352,0),MATCH(Q$3,'Mapping water'!$D$4:$U$4,0))*$D43</f>
        <v>0</v>
      </c>
      <c r="R43" s="31">
        <f>INDEX('Mapping water'!$D$5:$U$352,MATCH($B43,'Mapping water'!$B$5:$B$352,0),MATCH(R$3,'Mapping water'!$D$4:$U$4,0))*$D43</f>
        <v>0</v>
      </c>
      <c r="S43" s="31">
        <f>INDEX('Mapping water'!$D$5:$U$352,MATCH($B43,'Mapping water'!$B$5:$B$352,0),MATCH(S$3,'Mapping water'!$D$4:$U$4,0))*$D43</f>
        <v>0</v>
      </c>
      <c r="T43" s="31">
        <f>INDEX('Mapping water'!$D$5:$U$352,MATCH($B43,'Mapping water'!$B$5:$B$352,0),MATCH(T$3,'Mapping water'!$D$4:$U$4,0))*$D43</f>
        <v>0</v>
      </c>
      <c r="U43" s="31">
        <f>INDEX('Mapping water'!$D$5:$U$352,MATCH($B43,'Mapping water'!$B$5:$B$352,0),MATCH(U$3,'Mapping water'!$D$4:$U$4,0))*$D43</f>
        <v>0</v>
      </c>
      <c r="V43" s="31">
        <f>INDEX('Mapping water'!$D$5:$U$352,MATCH($B43,'Mapping water'!$B$5:$B$352,0),MATCH(V$3,'Mapping water'!$D$4:$U$4,0))*$D43</f>
        <v>0</v>
      </c>
      <c r="W43" s="31">
        <f>INDEX('Mapping water'!$D$5:$U$352,MATCH($B43,'Mapping water'!$B$5:$B$352,0),MATCH(W$3,'Mapping water'!$D$4:$U$4,0))*$D43</f>
        <v>0</v>
      </c>
      <c r="X43" s="31">
        <f>INDEX('Mapping water'!$D$5:$U$352,MATCH($B43,'Mapping water'!$B$5:$B$352,0),MATCH(X$3,'Mapping water'!$D$4:$U$4,0))*$D43</f>
        <v>0</v>
      </c>
      <c r="Y43" s="31">
        <f>INDEX('Mapping water'!$D$5:$U$352,MATCH($B43,'Mapping water'!$B$5:$B$352,0),MATCH(Y$3,'Mapping water'!$D$4:$U$4,0))*$D43</f>
        <v>0</v>
      </c>
    </row>
    <row r="44" spans="1:25" x14ac:dyDescent="0.45">
      <c r="A44" s="20" t="s">
        <v>204</v>
      </c>
      <c r="B44" s="20" t="s">
        <v>205</v>
      </c>
      <c r="C44" s="20" t="s">
        <v>13</v>
      </c>
      <c r="D44" s="31">
        <f>INDEX('ONS data MYE 5'!$M$6:$M$445, MATCH($B44,'ONS data MYE 5'!$B$6:$B$445,0))</f>
        <v>97736</v>
      </c>
      <c r="E44" s="31">
        <f>INDEX('ONS data MYE 5'!$N$6:$N$445, MATCH($B44,'ONS data MYE 5'!$B$6:$B$445,0))</f>
        <v>560</v>
      </c>
      <c r="F44" s="31">
        <f t="shared" si="0"/>
        <v>6.3279367837291947</v>
      </c>
      <c r="G44" s="31">
        <f t="shared" si="1"/>
        <v>40.042783938872986</v>
      </c>
      <c r="H44" s="31">
        <f>INDEX('Mapping water'!$D$5:$U$352,MATCH($B44,'Mapping water'!$B$5:$B$352,0),MATCH(H$3,'Mapping water'!$D$4:$U$4,0))*$D44</f>
        <v>0</v>
      </c>
      <c r="I44" s="31">
        <f>INDEX('Mapping water'!$D$5:$U$352,MATCH($B44,'Mapping water'!$B$5:$B$352,0),MATCH(I$3,'Mapping water'!$D$4:$U$4,0))*$D44</f>
        <v>97736</v>
      </c>
      <c r="J44" s="31">
        <f>INDEX('Mapping water'!$D$5:$U$352,MATCH($B44,'Mapping water'!$B$5:$B$352,0),MATCH(J$3,'Mapping water'!$D$4:$U$4,0))*$D44</f>
        <v>0</v>
      </c>
      <c r="K44" s="31">
        <f>INDEX('Mapping water'!$D$5:$U$352,MATCH($B44,'Mapping water'!$B$5:$B$352,0),MATCH(K$3,'Mapping water'!$D$4:$U$4,0))*$D44</f>
        <v>0</v>
      </c>
      <c r="L44" s="31">
        <f>INDEX('Mapping water'!$D$5:$U$352,MATCH($B44,'Mapping water'!$B$5:$B$352,0),MATCH(L$3,'Mapping water'!$D$4:$U$4,0))*$D44</f>
        <v>0</v>
      </c>
      <c r="M44" s="31">
        <f>INDEX('Mapping water'!$D$5:$U$352,MATCH($B44,'Mapping water'!$B$5:$B$352,0),MATCH(M$3,'Mapping water'!$D$4:$U$4,0))*$D44</f>
        <v>0</v>
      </c>
      <c r="N44" s="31">
        <f>INDEX('Mapping water'!$D$5:$U$352,MATCH($B44,'Mapping water'!$B$5:$B$352,0),MATCH(N$3,'Mapping water'!$D$4:$U$4,0))*$D44</f>
        <v>0</v>
      </c>
      <c r="O44" s="31">
        <f>INDEX('Mapping water'!$D$5:$U$352,MATCH($B44,'Mapping water'!$B$5:$B$352,0),MATCH(O$3,'Mapping water'!$D$4:$U$4,0))*$D44</f>
        <v>0</v>
      </c>
      <c r="P44" s="31">
        <f>INDEX('Mapping water'!$D$5:$U$352,MATCH($B44,'Mapping water'!$B$5:$B$352,0),MATCH(P$3,'Mapping water'!$D$4:$U$4,0))*$D44</f>
        <v>0</v>
      </c>
      <c r="Q44" s="31">
        <f>INDEX('Mapping water'!$D$5:$U$352,MATCH($B44,'Mapping water'!$B$5:$B$352,0),MATCH(Q$3,'Mapping water'!$D$4:$U$4,0))*$D44</f>
        <v>0</v>
      </c>
      <c r="R44" s="31">
        <f>INDEX('Mapping water'!$D$5:$U$352,MATCH($B44,'Mapping water'!$B$5:$B$352,0),MATCH(R$3,'Mapping water'!$D$4:$U$4,0))*$D44</f>
        <v>0</v>
      </c>
      <c r="S44" s="31">
        <f>INDEX('Mapping water'!$D$5:$U$352,MATCH($B44,'Mapping water'!$B$5:$B$352,0),MATCH(S$3,'Mapping water'!$D$4:$U$4,0))*$D44</f>
        <v>0</v>
      </c>
      <c r="T44" s="31">
        <f>INDEX('Mapping water'!$D$5:$U$352,MATCH($B44,'Mapping water'!$B$5:$B$352,0),MATCH(T$3,'Mapping water'!$D$4:$U$4,0))*$D44</f>
        <v>0</v>
      </c>
      <c r="U44" s="31">
        <f>INDEX('Mapping water'!$D$5:$U$352,MATCH($B44,'Mapping water'!$B$5:$B$352,0),MATCH(U$3,'Mapping water'!$D$4:$U$4,0))*$D44</f>
        <v>0</v>
      </c>
      <c r="V44" s="31">
        <f>INDEX('Mapping water'!$D$5:$U$352,MATCH($B44,'Mapping water'!$B$5:$B$352,0),MATCH(V$3,'Mapping water'!$D$4:$U$4,0))*$D44</f>
        <v>0</v>
      </c>
      <c r="W44" s="31">
        <f>INDEX('Mapping water'!$D$5:$U$352,MATCH($B44,'Mapping water'!$B$5:$B$352,0),MATCH(W$3,'Mapping water'!$D$4:$U$4,0))*$D44</f>
        <v>0</v>
      </c>
      <c r="X44" s="31">
        <f>INDEX('Mapping water'!$D$5:$U$352,MATCH($B44,'Mapping water'!$B$5:$B$352,0),MATCH(X$3,'Mapping water'!$D$4:$U$4,0))*$D44</f>
        <v>0</v>
      </c>
      <c r="Y44" s="31">
        <f>INDEX('Mapping water'!$D$5:$U$352,MATCH($B44,'Mapping water'!$B$5:$B$352,0),MATCH(Y$3,'Mapping water'!$D$4:$U$4,0))*$D44</f>
        <v>0</v>
      </c>
    </row>
    <row r="45" spans="1:25" x14ac:dyDescent="0.45">
      <c r="A45" s="20" t="s">
        <v>206</v>
      </c>
      <c r="B45" s="20" t="s">
        <v>207</v>
      </c>
      <c r="C45" s="20" t="s">
        <v>13</v>
      </c>
      <c r="D45" s="31">
        <f>INDEX('ONS data MYE 5'!$M$6:$M$445, MATCH($B45,'ONS data MYE 5'!$B$6:$B$445,0))</f>
        <v>98431</v>
      </c>
      <c r="E45" s="31">
        <f>INDEX('ONS data MYE 5'!$N$6:$N$445, MATCH($B45,'ONS data MYE 5'!$B$6:$B$445,0))</f>
        <v>113</v>
      </c>
      <c r="F45" s="31">
        <f t="shared" si="0"/>
        <v>4.7273878187123408</v>
      </c>
      <c r="G45" s="31">
        <f t="shared" si="1"/>
        <v>22.348195588509824</v>
      </c>
      <c r="H45" s="31">
        <f>INDEX('Mapping water'!$D$5:$U$352,MATCH($B45,'Mapping water'!$B$5:$B$352,0),MATCH(H$3,'Mapping water'!$D$4:$U$4,0))*$D45</f>
        <v>0</v>
      </c>
      <c r="I45" s="31">
        <f>INDEX('Mapping water'!$D$5:$U$352,MATCH($B45,'Mapping water'!$B$5:$B$352,0),MATCH(I$3,'Mapping water'!$D$4:$U$4,0))*$D45</f>
        <v>98431</v>
      </c>
      <c r="J45" s="31">
        <f>INDEX('Mapping water'!$D$5:$U$352,MATCH($B45,'Mapping water'!$B$5:$B$352,0),MATCH(J$3,'Mapping water'!$D$4:$U$4,0))*$D45</f>
        <v>0</v>
      </c>
      <c r="K45" s="31">
        <f>INDEX('Mapping water'!$D$5:$U$352,MATCH($B45,'Mapping water'!$B$5:$B$352,0),MATCH(K$3,'Mapping water'!$D$4:$U$4,0))*$D45</f>
        <v>0</v>
      </c>
      <c r="L45" s="31">
        <f>INDEX('Mapping water'!$D$5:$U$352,MATCH($B45,'Mapping water'!$B$5:$B$352,0),MATCH(L$3,'Mapping water'!$D$4:$U$4,0))*$D45</f>
        <v>0</v>
      </c>
      <c r="M45" s="31">
        <f>INDEX('Mapping water'!$D$5:$U$352,MATCH($B45,'Mapping water'!$B$5:$B$352,0),MATCH(M$3,'Mapping water'!$D$4:$U$4,0))*$D45</f>
        <v>0</v>
      </c>
      <c r="N45" s="31">
        <f>INDEX('Mapping water'!$D$5:$U$352,MATCH($B45,'Mapping water'!$B$5:$B$352,0),MATCH(N$3,'Mapping water'!$D$4:$U$4,0))*$D45</f>
        <v>0</v>
      </c>
      <c r="O45" s="31">
        <f>INDEX('Mapping water'!$D$5:$U$352,MATCH($B45,'Mapping water'!$B$5:$B$352,0),MATCH(O$3,'Mapping water'!$D$4:$U$4,0))*$D45</f>
        <v>0</v>
      </c>
      <c r="P45" s="31">
        <f>INDEX('Mapping water'!$D$5:$U$352,MATCH($B45,'Mapping water'!$B$5:$B$352,0),MATCH(P$3,'Mapping water'!$D$4:$U$4,0))*$D45</f>
        <v>0</v>
      </c>
      <c r="Q45" s="31">
        <f>INDEX('Mapping water'!$D$5:$U$352,MATCH($B45,'Mapping water'!$B$5:$B$352,0),MATCH(Q$3,'Mapping water'!$D$4:$U$4,0))*$D45</f>
        <v>0</v>
      </c>
      <c r="R45" s="31">
        <f>INDEX('Mapping water'!$D$5:$U$352,MATCH($B45,'Mapping water'!$B$5:$B$352,0),MATCH(R$3,'Mapping water'!$D$4:$U$4,0))*$D45</f>
        <v>0</v>
      </c>
      <c r="S45" s="31">
        <f>INDEX('Mapping water'!$D$5:$U$352,MATCH($B45,'Mapping water'!$B$5:$B$352,0),MATCH(S$3,'Mapping water'!$D$4:$U$4,0))*$D45</f>
        <v>0</v>
      </c>
      <c r="T45" s="31">
        <f>INDEX('Mapping water'!$D$5:$U$352,MATCH($B45,'Mapping water'!$B$5:$B$352,0),MATCH(T$3,'Mapping water'!$D$4:$U$4,0))*$D45</f>
        <v>0</v>
      </c>
      <c r="U45" s="31">
        <f>INDEX('Mapping water'!$D$5:$U$352,MATCH($B45,'Mapping water'!$B$5:$B$352,0),MATCH(U$3,'Mapping water'!$D$4:$U$4,0))*$D45</f>
        <v>0</v>
      </c>
      <c r="V45" s="31">
        <f>INDEX('Mapping water'!$D$5:$U$352,MATCH($B45,'Mapping water'!$B$5:$B$352,0),MATCH(V$3,'Mapping water'!$D$4:$U$4,0))*$D45</f>
        <v>0</v>
      </c>
      <c r="W45" s="31">
        <f>INDEX('Mapping water'!$D$5:$U$352,MATCH($B45,'Mapping water'!$B$5:$B$352,0),MATCH(W$3,'Mapping water'!$D$4:$U$4,0))*$D45</f>
        <v>0</v>
      </c>
      <c r="X45" s="31">
        <f>INDEX('Mapping water'!$D$5:$U$352,MATCH($B45,'Mapping water'!$B$5:$B$352,0),MATCH(X$3,'Mapping water'!$D$4:$U$4,0))*$D45</f>
        <v>0</v>
      </c>
      <c r="Y45" s="31">
        <f>INDEX('Mapping water'!$D$5:$U$352,MATCH($B45,'Mapping water'!$B$5:$B$352,0),MATCH(Y$3,'Mapping water'!$D$4:$U$4,0))*$D45</f>
        <v>0</v>
      </c>
    </row>
    <row r="46" spans="1:25" x14ac:dyDescent="0.45">
      <c r="A46" s="20" t="s">
        <v>208</v>
      </c>
      <c r="B46" s="20" t="s">
        <v>209</v>
      </c>
      <c r="C46" s="20" t="s">
        <v>13</v>
      </c>
      <c r="D46" s="31">
        <f>INDEX('ONS data MYE 5'!$M$6:$M$445, MATCH($B46,'ONS data MYE 5'!$B$6:$B$445,0))</f>
        <v>125212</v>
      </c>
      <c r="E46" s="31">
        <f>INDEX('ONS data MYE 5'!$N$6:$N$445, MATCH($B46,'ONS data MYE 5'!$B$6:$B$445,0))</f>
        <v>140</v>
      </c>
      <c r="F46" s="31">
        <f t="shared" si="0"/>
        <v>4.9416424226093039</v>
      </c>
      <c r="G46" s="31">
        <f t="shared" si="1"/>
        <v>24.419829832931949</v>
      </c>
      <c r="H46" s="31">
        <f>INDEX('Mapping water'!$D$5:$U$352,MATCH($B46,'Mapping water'!$B$5:$B$352,0),MATCH(H$3,'Mapping water'!$D$4:$U$4,0))*$D46</f>
        <v>0</v>
      </c>
      <c r="I46" s="31">
        <f>INDEX('Mapping water'!$D$5:$U$352,MATCH($B46,'Mapping water'!$B$5:$B$352,0),MATCH(I$3,'Mapping water'!$D$4:$U$4,0))*$D46</f>
        <v>125212</v>
      </c>
      <c r="J46" s="31">
        <f>INDEX('Mapping water'!$D$5:$U$352,MATCH($B46,'Mapping water'!$B$5:$B$352,0),MATCH(J$3,'Mapping water'!$D$4:$U$4,0))*$D46</f>
        <v>0</v>
      </c>
      <c r="K46" s="31">
        <f>INDEX('Mapping water'!$D$5:$U$352,MATCH($B46,'Mapping water'!$B$5:$B$352,0),MATCH(K$3,'Mapping water'!$D$4:$U$4,0))*$D46</f>
        <v>0</v>
      </c>
      <c r="L46" s="31">
        <f>INDEX('Mapping water'!$D$5:$U$352,MATCH($B46,'Mapping water'!$B$5:$B$352,0),MATCH(L$3,'Mapping water'!$D$4:$U$4,0))*$D46</f>
        <v>0</v>
      </c>
      <c r="M46" s="31">
        <f>INDEX('Mapping water'!$D$5:$U$352,MATCH($B46,'Mapping water'!$B$5:$B$352,0),MATCH(M$3,'Mapping water'!$D$4:$U$4,0))*$D46</f>
        <v>0</v>
      </c>
      <c r="N46" s="31">
        <f>INDEX('Mapping water'!$D$5:$U$352,MATCH($B46,'Mapping water'!$B$5:$B$352,0),MATCH(N$3,'Mapping water'!$D$4:$U$4,0))*$D46</f>
        <v>0</v>
      </c>
      <c r="O46" s="31">
        <f>INDEX('Mapping water'!$D$5:$U$352,MATCH($B46,'Mapping water'!$B$5:$B$352,0),MATCH(O$3,'Mapping water'!$D$4:$U$4,0))*$D46</f>
        <v>0</v>
      </c>
      <c r="P46" s="31">
        <f>INDEX('Mapping water'!$D$5:$U$352,MATCH($B46,'Mapping water'!$B$5:$B$352,0),MATCH(P$3,'Mapping water'!$D$4:$U$4,0))*$D46</f>
        <v>0</v>
      </c>
      <c r="Q46" s="31">
        <f>INDEX('Mapping water'!$D$5:$U$352,MATCH($B46,'Mapping water'!$B$5:$B$352,0),MATCH(Q$3,'Mapping water'!$D$4:$U$4,0))*$D46</f>
        <v>0</v>
      </c>
      <c r="R46" s="31">
        <f>INDEX('Mapping water'!$D$5:$U$352,MATCH($B46,'Mapping water'!$B$5:$B$352,0),MATCH(R$3,'Mapping water'!$D$4:$U$4,0))*$D46</f>
        <v>0</v>
      </c>
      <c r="S46" s="31">
        <f>INDEX('Mapping water'!$D$5:$U$352,MATCH($B46,'Mapping water'!$B$5:$B$352,0),MATCH(S$3,'Mapping water'!$D$4:$U$4,0))*$D46</f>
        <v>0</v>
      </c>
      <c r="T46" s="31">
        <f>INDEX('Mapping water'!$D$5:$U$352,MATCH($B46,'Mapping water'!$B$5:$B$352,0),MATCH(T$3,'Mapping water'!$D$4:$U$4,0))*$D46</f>
        <v>0</v>
      </c>
      <c r="U46" s="31">
        <f>INDEX('Mapping water'!$D$5:$U$352,MATCH($B46,'Mapping water'!$B$5:$B$352,0),MATCH(U$3,'Mapping water'!$D$4:$U$4,0))*$D46</f>
        <v>0</v>
      </c>
      <c r="V46" s="31">
        <f>INDEX('Mapping water'!$D$5:$U$352,MATCH($B46,'Mapping water'!$B$5:$B$352,0),MATCH(V$3,'Mapping water'!$D$4:$U$4,0))*$D46</f>
        <v>0</v>
      </c>
      <c r="W46" s="31">
        <f>INDEX('Mapping water'!$D$5:$U$352,MATCH($B46,'Mapping water'!$B$5:$B$352,0),MATCH(W$3,'Mapping water'!$D$4:$U$4,0))*$D46</f>
        <v>0</v>
      </c>
      <c r="X46" s="31">
        <f>INDEX('Mapping water'!$D$5:$U$352,MATCH($B46,'Mapping water'!$B$5:$B$352,0),MATCH(X$3,'Mapping water'!$D$4:$U$4,0))*$D46</f>
        <v>0</v>
      </c>
      <c r="Y46" s="31">
        <f>INDEX('Mapping water'!$D$5:$U$352,MATCH($B46,'Mapping water'!$B$5:$B$352,0),MATCH(Y$3,'Mapping water'!$D$4:$U$4,0))*$D46</f>
        <v>0</v>
      </c>
    </row>
    <row r="47" spans="1:25" x14ac:dyDescent="0.45">
      <c r="A47" s="20" t="s">
        <v>210</v>
      </c>
      <c r="B47" s="20" t="s">
        <v>211</v>
      </c>
      <c r="C47" s="20" t="s">
        <v>13</v>
      </c>
      <c r="D47" s="31">
        <f>INDEX('ONS data MYE 5'!$M$6:$M$445, MATCH($B47,'ONS data MYE 5'!$B$6:$B$445,0))</f>
        <v>116214</v>
      </c>
      <c r="E47" s="31">
        <f>INDEX('ONS data MYE 5'!$N$6:$N$445, MATCH($B47,'ONS data MYE 5'!$B$6:$B$445,0))</f>
        <v>314</v>
      </c>
      <c r="F47" s="31">
        <f t="shared" si="0"/>
        <v>5.7493929859082531</v>
      </c>
      <c r="G47" s="31">
        <f t="shared" si="1"/>
        <v>33.055519706411019</v>
      </c>
      <c r="H47" s="31">
        <f>INDEX('Mapping water'!$D$5:$U$352,MATCH($B47,'Mapping water'!$B$5:$B$352,0),MATCH(H$3,'Mapping water'!$D$4:$U$4,0))*$D47</f>
        <v>0</v>
      </c>
      <c r="I47" s="31">
        <f>INDEX('Mapping water'!$D$5:$U$352,MATCH($B47,'Mapping water'!$B$5:$B$352,0),MATCH(I$3,'Mapping water'!$D$4:$U$4,0))*$D47</f>
        <v>116214</v>
      </c>
      <c r="J47" s="31">
        <f>INDEX('Mapping water'!$D$5:$U$352,MATCH($B47,'Mapping water'!$B$5:$B$352,0),MATCH(J$3,'Mapping water'!$D$4:$U$4,0))*$D47</f>
        <v>0</v>
      </c>
      <c r="K47" s="31">
        <f>INDEX('Mapping water'!$D$5:$U$352,MATCH($B47,'Mapping water'!$B$5:$B$352,0),MATCH(K$3,'Mapping water'!$D$4:$U$4,0))*$D47</f>
        <v>0</v>
      </c>
      <c r="L47" s="31">
        <f>INDEX('Mapping water'!$D$5:$U$352,MATCH($B47,'Mapping water'!$B$5:$B$352,0),MATCH(L$3,'Mapping water'!$D$4:$U$4,0))*$D47</f>
        <v>0</v>
      </c>
      <c r="M47" s="31">
        <f>INDEX('Mapping water'!$D$5:$U$352,MATCH($B47,'Mapping water'!$B$5:$B$352,0),MATCH(M$3,'Mapping water'!$D$4:$U$4,0))*$D47</f>
        <v>0</v>
      </c>
      <c r="N47" s="31">
        <f>INDEX('Mapping water'!$D$5:$U$352,MATCH($B47,'Mapping water'!$B$5:$B$352,0),MATCH(N$3,'Mapping water'!$D$4:$U$4,0))*$D47</f>
        <v>0</v>
      </c>
      <c r="O47" s="31">
        <f>INDEX('Mapping water'!$D$5:$U$352,MATCH($B47,'Mapping water'!$B$5:$B$352,0),MATCH(O$3,'Mapping water'!$D$4:$U$4,0))*$D47</f>
        <v>0</v>
      </c>
      <c r="P47" s="31">
        <f>INDEX('Mapping water'!$D$5:$U$352,MATCH($B47,'Mapping water'!$B$5:$B$352,0),MATCH(P$3,'Mapping water'!$D$4:$U$4,0))*$D47</f>
        <v>0</v>
      </c>
      <c r="Q47" s="31">
        <f>INDEX('Mapping water'!$D$5:$U$352,MATCH($B47,'Mapping water'!$B$5:$B$352,0),MATCH(Q$3,'Mapping water'!$D$4:$U$4,0))*$D47</f>
        <v>0</v>
      </c>
      <c r="R47" s="31">
        <f>INDEX('Mapping water'!$D$5:$U$352,MATCH($B47,'Mapping water'!$B$5:$B$352,0),MATCH(R$3,'Mapping water'!$D$4:$U$4,0))*$D47</f>
        <v>0</v>
      </c>
      <c r="S47" s="31">
        <f>INDEX('Mapping water'!$D$5:$U$352,MATCH($B47,'Mapping water'!$B$5:$B$352,0),MATCH(S$3,'Mapping water'!$D$4:$U$4,0))*$D47</f>
        <v>0</v>
      </c>
      <c r="T47" s="31">
        <f>INDEX('Mapping water'!$D$5:$U$352,MATCH($B47,'Mapping water'!$B$5:$B$352,0),MATCH(T$3,'Mapping water'!$D$4:$U$4,0))*$D47</f>
        <v>0</v>
      </c>
      <c r="U47" s="31">
        <f>INDEX('Mapping water'!$D$5:$U$352,MATCH($B47,'Mapping water'!$B$5:$B$352,0),MATCH(U$3,'Mapping water'!$D$4:$U$4,0))*$D47</f>
        <v>0</v>
      </c>
      <c r="V47" s="31">
        <f>INDEX('Mapping water'!$D$5:$U$352,MATCH($B47,'Mapping water'!$B$5:$B$352,0),MATCH(V$3,'Mapping water'!$D$4:$U$4,0))*$D47</f>
        <v>0</v>
      </c>
      <c r="W47" s="31">
        <f>INDEX('Mapping water'!$D$5:$U$352,MATCH($B47,'Mapping water'!$B$5:$B$352,0),MATCH(W$3,'Mapping water'!$D$4:$U$4,0))*$D47</f>
        <v>0</v>
      </c>
      <c r="X47" s="31">
        <f>INDEX('Mapping water'!$D$5:$U$352,MATCH($B47,'Mapping water'!$B$5:$B$352,0),MATCH(X$3,'Mapping water'!$D$4:$U$4,0))*$D47</f>
        <v>0</v>
      </c>
      <c r="Y47" s="31">
        <f>INDEX('Mapping water'!$D$5:$U$352,MATCH($B47,'Mapping water'!$B$5:$B$352,0),MATCH(Y$3,'Mapping water'!$D$4:$U$4,0))*$D47</f>
        <v>0</v>
      </c>
    </row>
    <row r="48" spans="1:25" x14ac:dyDescent="0.45">
      <c r="A48" s="20" t="s">
        <v>355</v>
      </c>
      <c r="B48" s="20" t="s">
        <v>356</v>
      </c>
      <c r="C48" s="20" t="s">
        <v>13</v>
      </c>
      <c r="D48" s="31">
        <f>INDEX('ONS data MYE 5'!$M$6:$M$445, MATCH($B48,'ONS data MYE 5'!$B$6:$B$445,0))</f>
        <v>123024</v>
      </c>
      <c r="E48" s="31">
        <f>INDEX('ONS data MYE 5'!$N$6:$N$445, MATCH($B48,'ONS data MYE 5'!$B$6:$B$445,0))</f>
        <v>3023</v>
      </c>
      <c r="F48" s="31">
        <f t="shared" si="0"/>
        <v>8.0140049947794587</v>
      </c>
      <c r="G48" s="31">
        <f t="shared" si="1"/>
        <v>64.224276056350107</v>
      </c>
      <c r="H48" s="31">
        <f>INDEX('Mapping water'!$D$5:$U$352,MATCH($B48,'Mapping water'!$B$5:$B$352,0),MATCH(H$3,'Mapping water'!$D$4:$U$4,0))*$D48</f>
        <v>0</v>
      </c>
      <c r="I48" s="31">
        <f>INDEX('Mapping water'!$D$5:$U$352,MATCH($B48,'Mapping water'!$B$5:$B$352,0),MATCH(I$3,'Mapping water'!$D$4:$U$4,0))*$D48</f>
        <v>0</v>
      </c>
      <c r="J48" s="31">
        <f>INDEX('Mapping water'!$D$5:$U$352,MATCH($B48,'Mapping water'!$B$5:$B$352,0),MATCH(J$3,'Mapping water'!$D$4:$U$4,0))*$D48</f>
        <v>0</v>
      </c>
      <c r="K48" s="31">
        <f>INDEX('Mapping water'!$D$5:$U$352,MATCH($B48,'Mapping water'!$B$5:$B$352,0),MATCH(K$3,'Mapping water'!$D$4:$U$4,0))*$D48</f>
        <v>0</v>
      </c>
      <c r="L48" s="31">
        <f>INDEX('Mapping water'!$D$5:$U$352,MATCH($B48,'Mapping water'!$B$5:$B$352,0),MATCH(L$3,'Mapping water'!$D$4:$U$4,0))*$D48</f>
        <v>0</v>
      </c>
      <c r="M48" s="31">
        <f>INDEX('Mapping water'!$D$5:$U$352,MATCH($B48,'Mapping water'!$B$5:$B$352,0),MATCH(M$3,'Mapping water'!$D$4:$U$4,0))*$D48</f>
        <v>0</v>
      </c>
      <c r="N48" s="31">
        <f>INDEX('Mapping water'!$D$5:$U$352,MATCH($B48,'Mapping water'!$B$5:$B$352,0),MATCH(N$3,'Mapping water'!$D$4:$U$4,0))*$D48</f>
        <v>0</v>
      </c>
      <c r="O48" s="31">
        <f>INDEX('Mapping water'!$D$5:$U$352,MATCH($B48,'Mapping water'!$B$5:$B$352,0),MATCH(O$3,'Mapping water'!$D$4:$U$4,0))*$D48</f>
        <v>0</v>
      </c>
      <c r="P48" s="31">
        <f>INDEX('Mapping water'!$D$5:$U$352,MATCH($B48,'Mapping water'!$B$5:$B$352,0),MATCH(P$3,'Mapping water'!$D$4:$U$4,0))*$D48</f>
        <v>0</v>
      </c>
      <c r="Q48" s="31">
        <f>INDEX('Mapping water'!$D$5:$U$352,MATCH($B48,'Mapping water'!$B$5:$B$352,0),MATCH(Q$3,'Mapping water'!$D$4:$U$4,0))*$D48</f>
        <v>0</v>
      </c>
      <c r="R48" s="31">
        <f>INDEX('Mapping water'!$D$5:$U$352,MATCH($B48,'Mapping water'!$B$5:$B$352,0),MATCH(R$3,'Mapping water'!$D$4:$U$4,0))*$D48</f>
        <v>0</v>
      </c>
      <c r="S48" s="31">
        <f>INDEX('Mapping water'!$D$5:$U$352,MATCH($B48,'Mapping water'!$B$5:$B$352,0),MATCH(S$3,'Mapping water'!$D$4:$U$4,0))*$D48</f>
        <v>0</v>
      </c>
      <c r="T48" s="31">
        <f>INDEX('Mapping water'!$D$5:$U$352,MATCH($B48,'Mapping water'!$B$5:$B$352,0),MATCH(T$3,'Mapping water'!$D$4:$U$4,0))*$D48</f>
        <v>0</v>
      </c>
      <c r="U48" s="31">
        <f>INDEX('Mapping water'!$D$5:$U$352,MATCH($B48,'Mapping water'!$B$5:$B$352,0),MATCH(U$3,'Mapping water'!$D$4:$U$4,0))*$D48</f>
        <v>0</v>
      </c>
      <c r="V48" s="31">
        <f>INDEX('Mapping water'!$D$5:$U$352,MATCH($B48,'Mapping water'!$B$5:$B$352,0),MATCH(V$3,'Mapping water'!$D$4:$U$4,0))*$D48</f>
        <v>0</v>
      </c>
      <c r="W48" s="31">
        <f>INDEX('Mapping water'!$D$5:$U$352,MATCH($B48,'Mapping water'!$B$5:$B$352,0),MATCH(W$3,'Mapping water'!$D$4:$U$4,0))*$D48</f>
        <v>0</v>
      </c>
      <c r="X48" s="31">
        <f>INDEX('Mapping water'!$D$5:$U$352,MATCH($B48,'Mapping water'!$B$5:$B$352,0),MATCH(X$3,'Mapping water'!$D$4:$U$4,0))*$D48</f>
        <v>0</v>
      </c>
      <c r="Y48" s="31">
        <f>INDEX('Mapping water'!$D$5:$U$352,MATCH($B48,'Mapping water'!$B$5:$B$352,0),MATCH(Y$3,'Mapping water'!$D$4:$U$4,0))*$D48</f>
        <v>123024</v>
      </c>
    </row>
    <row r="49" spans="1:25" x14ac:dyDescent="0.45">
      <c r="A49" s="20" t="s">
        <v>357</v>
      </c>
      <c r="B49" s="20" t="s">
        <v>358</v>
      </c>
      <c r="C49" s="20" t="s">
        <v>13</v>
      </c>
      <c r="D49" s="31">
        <f>INDEX('ONS data MYE 5'!$M$6:$M$445, MATCH($B49,'ONS data MYE 5'!$B$6:$B$445,0))</f>
        <v>151188</v>
      </c>
      <c r="E49" s="31">
        <f>INDEX('ONS data MYE 5'!$N$6:$N$445, MATCH($B49,'ONS data MYE 5'!$B$6:$B$445,0))</f>
        <v>168</v>
      </c>
      <c r="F49" s="31">
        <f t="shared" si="0"/>
        <v>5.1239639794032588</v>
      </c>
      <c r="G49" s="31">
        <f t="shared" si="1"/>
        <v>26.255006862222078</v>
      </c>
      <c r="H49" s="31">
        <f>INDEX('Mapping water'!$D$5:$U$352,MATCH($B49,'Mapping water'!$B$5:$B$352,0),MATCH(H$3,'Mapping water'!$D$4:$U$4,0))*$D49</f>
        <v>0</v>
      </c>
      <c r="I49" s="31">
        <f>INDEX('Mapping water'!$D$5:$U$352,MATCH($B49,'Mapping water'!$B$5:$B$352,0),MATCH(I$3,'Mapping water'!$D$4:$U$4,0))*$D49</f>
        <v>0</v>
      </c>
      <c r="J49" s="31">
        <f>INDEX('Mapping water'!$D$5:$U$352,MATCH($B49,'Mapping water'!$B$5:$B$352,0),MATCH(J$3,'Mapping water'!$D$4:$U$4,0))*$D49</f>
        <v>0</v>
      </c>
      <c r="K49" s="31">
        <f>INDEX('Mapping water'!$D$5:$U$352,MATCH($B49,'Mapping water'!$B$5:$B$352,0),MATCH(K$3,'Mapping water'!$D$4:$U$4,0))*$D49</f>
        <v>0</v>
      </c>
      <c r="L49" s="31">
        <f>INDEX('Mapping water'!$D$5:$U$352,MATCH($B49,'Mapping water'!$B$5:$B$352,0),MATCH(L$3,'Mapping water'!$D$4:$U$4,0))*$D49</f>
        <v>0</v>
      </c>
      <c r="M49" s="31">
        <f>INDEX('Mapping water'!$D$5:$U$352,MATCH($B49,'Mapping water'!$B$5:$B$352,0),MATCH(M$3,'Mapping water'!$D$4:$U$4,0))*$D49</f>
        <v>0</v>
      </c>
      <c r="N49" s="31">
        <f>INDEX('Mapping water'!$D$5:$U$352,MATCH($B49,'Mapping water'!$B$5:$B$352,0),MATCH(N$3,'Mapping water'!$D$4:$U$4,0))*$D49</f>
        <v>0</v>
      </c>
      <c r="O49" s="31">
        <f>INDEX('Mapping water'!$D$5:$U$352,MATCH($B49,'Mapping water'!$B$5:$B$352,0),MATCH(O$3,'Mapping water'!$D$4:$U$4,0))*$D49</f>
        <v>0</v>
      </c>
      <c r="P49" s="31">
        <f>INDEX('Mapping water'!$D$5:$U$352,MATCH($B49,'Mapping water'!$B$5:$B$352,0),MATCH(P$3,'Mapping water'!$D$4:$U$4,0))*$D49</f>
        <v>0</v>
      </c>
      <c r="Q49" s="31">
        <f>INDEX('Mapping water'!$D$5:$U$352,MATCH($B49,'Mapping water'!$B$5:$B$352,0),MATCH(Q$3,'Mapping water'!$D$4:$U$4,0))*$D49</f>
        <v>0</v>
      </c>
      <c r="R49" s="31">
        <f>INDEX('Mapping water'!$D$5:$U$352,MATCH($B49,'Mapping water'!$B$5:$B$352,0),MATCH(R$3,'Mapping water'!$D$4:$U$4,0))*$D49</f>
        <v>0</v>
      </c>
      <c r="S49" s="31">
        <f>INDEX('Mapping water'!$D$5:$U$352,MATCH($B49,'Mapping water'!$B$5:$B$352,0),MATCH(S$3,'Mapping water'!$D$4:$U$4,0))*$D49</f>
        <v>0</v>
      </c>
      <c r="T49" s="31">
        <f>INDEX('Mapping water'!$D$5:$U$352,MATCH($B49,'Mapping water'!$B$5:$B$352,0),MATCH(T$3,'Mapping water'!$D$4:$U$4,0))*$D49</f>
        <v>0</v>
      </c>
      <c r="U49" s="31">
        <f>INDEX('Mapping water'!$D$5:$U$352,MATCH($B49,'Mapping water'!$B$5:$B$352,0),MATCH(U$3,'Mapping water'!$D$4:$U$4,0))*$D49</f>
        <v>0</v>
      </c>
      <c r="V49" s="31">
        <f>INDEX('Mapping water'!$D$5:$U$352,MATCH($B49,'Mapping water'!$B$5:$B$352,0),MATCH(V$3,'Mapping water'!$D$4:$U$4,0))*$D49</f>
        <v>0</v>
      </c>
      <c r="W49" s="31">
        <f>INDEX('Mapping water'!$D$5:$U$352,MATCH($B49,'Mapping water'!$B$5:$B$352,0),MATCH(W$3,'Mapping water'!$D$4:$U$4,0))*$D49</f>
        <v>0</v>
      </c>
      <c r="X49" s="31">
        <f>INDEX('Mapping water'!$D$5:$U$352,MATCH($B49,'Mapping water'!$B$5:$B$352,0),MATCH(X$3,'Mapping water'!$D$4:$U$4,0))*$D49</f>
        <v>0</v>
      </c>
      <c r="Y49" s="31">
        <f>INDEX('Mapping water'!$D$5:$U$352,MATCH($B49,'Mapping water'!$B$5:$B$352,0),MATCH(Y$3,'Mapping water'!$D$4:$U$4,0))*$D49</f>
        <v>151188</v>
      </c>
    </row>
    <row r="50" spans="1:25" x14ac:dyDescent="0.45">
      <c r="A50" s="20" t="s">
        <v>455</v>
      </c>
      <c r="B50" s="20" t="s">
        <v>456</v>
      </c>
      <c r="C50" s="20" t="s">
        <v>13</v>
      </c>
      <c r="D50" s="31">
        <f>INDEX('ONS data MYE 5'!$M$6:$M$445, MATCH($B50,'ONS data MYE 5'!$B$6:$B$445,0))</f>
        <v>95107</v>
      </c>
      <c r="E50" s="31">
        <f>INDEX('ONS data MYE 5'!$N$6:$N$445, MATCH($B50,'ONS data MYE 5'!$B$6:$B$445,0))</f>
        <v>1849</v>
      </c>
      <c r="F50" s="31">
        <f t="shared" si="0"/>
        <v>7.5224002313871248</v>
      </c>
      <c r="G50" s="31">
        <f t="shared" si="1"/>
        <v>56.586505241173072</v>
      </c>
      <c r="H50" s="31">
        <f>INDEX('Mapping water'!$D$5:$U$352,MATCH($B50,'Mapping water'!$B$5:$B$352,0),MATCH(H$3,'Mapping water'!$D$4:$U$4,0))*$D50</f>
        <v>0</v>
      </c>
      <c r="I50" s="31">
        <f>INDEX('Mapping water'!$D$5:$U$352,MATCH($B50,'Mapping water'!$B$5:$B$352,0),MATCH(I$3,'Mapping water'!$D$4:$U$4,0))*$D50</f>
        <v>0</v>
      </c>
      <c r="J50" s="31">
        <f>INDEX('Mapping water'!$D$5:$U$352,MATCH($B50,'Mapping water'!$B$5:$B$352,0),MATCH(J$3,'Mapping water'!$D$4:$U$4,0))*$D50</f>
        <v>0</v>
      </c>
      <c r="K50" s="31">
        <f>INDEX('Mapping water'!$D$5:$U$352,MATCH($B50,'Mapping water'!$B$5:$B$352,0),MATCH(K$3,'Mapping water'!$D$4:$U$4,0))*$D50</f>
        <v>0</v>
      </c>
      <c r="L50" s="31">
        <f>INDEX('Mapping water'!$D$5:$U$352,MATCH($B50,'Mapping water'!$B$5:$B$352,0),MATCH(L$3,'Mapping water'!$D$4:$U$4,0))*$D50</f>
        <v>0</v>
      </c>
      <c r="M50" s="31">
        <f>INDEX('Mapping water'!$D$5:$U$352,MATCH($B50,'Mapping water'!$B$5:$B$352,0),MATCH(M$3,'Mapping water'!$D$4:$U$4,0))*$D50</f>
        <v>0</v>
      </c>
      <c r="N50" s="31">
        <f>INDEX('Mapping water'!$D$5:$U$352,MATCH($B50,'Mapping water'!$B$5:$B$352,0),MATCH(N$3,'Mapping water'!$D$4:$U$4,0))*$D50</f>
        <v>95107</v>
      </c>
      <c r="O50" s="31">
        <f>INDEX('Mapping water'!$D$5:$U$352,MATCH($B50,'Mapping water'!$B$5:$B$352,0),MATCH(O$3,'Mapping water'!$D$4:$U$4,0))*$D50</f>
        <v>0</v>
      </c>
      <c r="P50" s="31">
        <f>INDEX('Mapping water'!$D$5:$U$352,MATCH($B50,'Mapping water'!$B$5:$B$352,0),MATCH(P$3,'Mapping water'!$D$4:$U$4,0))*$D50</f>
        <v>0</v>
      </c>
      <c r="Q50" s="31">
        <f>INDEX('Mapping water'!$D$5:$U$352,MATCH($B50,'Mapping water'!$B$5:$B$352,0),MATCH(Q$3,'Mapping water'!$D$4:$U$4,0))*$D50</f>
        <v>0</v>
      </c>
      <c r="R50" s="31">
        <f>INDEX('Mapping water'!$D$5:$U$352,MATCH($B50,'Mapping water'!$B$5:$B$352,0),MATCH(R$3,'Mapping water'!$D$4:$U$4,0))*$D50</f>
        <v>0</v>
      </c>
      <c r="S50" s="31">
        <f>INDEX('Mapping water'!$D$5:$U$352,MATCH($B50,'Mapping water'!$B$5:$B$352,0),MATCH(S$3,'Mapping water'!$D$4:$U$4,0))*$D50</f>
        <v>0</v>
      </c>
      <c r="T50" s="31">
        <f>INDEX('Mapping water'!$D$5:$U$352,MATCH($B50,'Mapping water'!$B$5:$B$352,0),MATCH(T$3,'Mapping water'!$D$4:$U$4,0))*$D50</f>
        <v>0</v>
      </c>
      <c r="U50" s="31">
        <f>INDEX('Mapping water'!$D$5:$U$352,MATCH($B50,'Mapping water'!$B$5:$B$352,0),MATCH(U$3,'Mapping water'!$D$4:$U$4,0))*$D50</f>
        <v>0</v>
      </c>
      <c r="V50" s="31">
        <f>INDEX('Mapping water'!$D$5:$U$352,MATCH($B50,'Mapping water'!$B$5:$B$352,0),MATCH(V$3,'Mapping water'!$D$4:$U$4,0))*$D50</f>
        <v>0</v>
      </c>
      <c r="W50" s="31">
        <f>INDEX('Mapping water'!$D$5:$U$352,MATCH($B50,'Mapping water'!$B$5:$B$352,0),MATCH(W$3,'Mapping water'!$D$4:$U$4,0))*$D50</f>
        <v>0</v>
      </c>
      <c r="X50" s="31">
        <f>INDEX('Mapping water'!$D$5:$U$352,MATCH($B50,'Mapping water'!$B$5:$B$352,0),MATCH(X$3,'Mapping water'!$D$4:$U$4,0))*$D50</f>
        <v>0</v>
      </c>
      <c r="Y50" s="31">
        <f>INDEX('Mapping water'!$D$5:$U$352,MATCH($B50,'Mapping water'!$B$5:$B$352,0),MATCH(Y$3,'Mapping water'!$D$4:$U$4,0))*$D50</f>
        <v>0</v>
      </c>
    </row>
    <row r="51" spans="1:25" x14ac:dyDescent="0.45">
      <c r="A51" s="20" t="s">
        <v>79</v>
      </c>
      <c r="B51" s="20" t="s">
        <v>80</v>
      </c>
      <c r="C51" s="20" t="s">
        <v>81</v>
      </c>
      <c r="D51" s="31">
        <f>INDEX('ONS data MYE 5'!$M$6:$M$445, MATCH($B51,'ONS data MYE 5'!$B$6:$B$445,0))</f>
        <v>37791</v>
      </c>
      <c r="E51" s="31">
        <f>INDEX('ONS data MYE 5'!$N$6:$N$445, MATCH($B51,'ONS data MYE 5'!$B$6:$B$445,0))</f>
        <v>99</v>
      </c>
      <c r="F51" s="31">
        <f t="shared" si="0"/>
        <v>4.5951198501345898</v>
      </c>
      <c r="G51" s="31">
        <f t="shared" si="1"/>
        <v>21.115126437100933</v>
      </c>
      <c r="H51" s="31">
        <f>INDEX('Mapping water'!$D$5:$U$352,MATCH($B51,'Mapping water'!$B$5:$B$352,0),MATCH(H$3,'Mapping water'!$D$4:$U$4,0))*$D51</f>
        <v>5668.65</v>
      </c>
      <c r="I51" s="31">
        <f>INDEX('Mapping water'!$D$5:$U$352,MATCH($B51,'Mapping water'!$B$5:$B$352,0),MATCH(I$3,'Mapping water'!$D$4:$U$4,0))*$D51</f>
        <v>0</v>
      </c>
      <c r="J51" s="31">
        <f>INDEX('Mapping water'!$D$5:$U$352,MATCH($B51,'Mapping water'!$B$5:$B$352,0),MATCH(J$3,'Mapping water'!$D$4:$U$4,0))*$D51</f>
        <v>0</v>
      </c>
      <c r="K51" s="31">
        <f>INDEX('Mapping water'!$D$5:$U$352,MATCH($B51,'Mapping water'!$B$5:$B$352,0),MATCH(K$3,'Mapping water'!$D$4:$U$4,0))*$D51</f>
        <v>0</v>
      </c>
      <c r="L51" s="31">
        <f>INDEX('Mapping water'!$D$5:$U$352,MATCH($B51,'Mapping water'!$B$5:$B$352,0),MATCH(L$3,'Mapping water'!$D$4:$U$4,0))*$D51</f>
        <v>32122.35</v>
      </c>
      <c r="M51" s="31">
        <f>INDEX('Mapping water'!$D$5:$U$352,MATCH($B51,'Mapping water'!$B$5:$B$352,0),MATCH(M$3,'Mapping water'!$D$4:$U$4,0))*$D51</f>
        <v>0</v>
      </c>
      <c r="N51" s="31">
        <f>INDEX('Mapping water'!$D$5:$U$352,MATCH($B51,'Mapping water'!$B$5:$B$352,0),MATCH(N$3,'Mapping water'!$D$4:$U$4,0))*$D51</f>
        <v>0</v>
      </c>
      <c r="O51" s="31">
        <f>INDEX('Mapping water'!$D$5:$U$352,MATCH($B51,'Mapping water'!$B$5:$B$352,0),MATCH(O$3,'Mapping water'!$D$4:$U$4,0))*$D51</f>
        <v>0</v>
      </c>
      <c r="P51" s="31">
        <f>INDEX('Mapping water'!$D$5:$U$352,MATCH($B51,'Mapping water'!$B$5:$B$352,0),MATCH(P$3,'Mapping water'!$D$4:$U$4,0))*$D51</f>
        <v>0</v>
      </c>
      <c r="Q51" s="31">
        <f>INDEX('Mapping water'!$D$5:$U$352,MATCH($B51,'Mapping water'!$B$5:$B$352,0),MATCH(Q$3,'Mapping water'!$D$4:$U$4,0))*$D51</f>
        <v>0</v>
      </c>
      <c r="R51" s="31">
        <f>INDEX('Mapping water'!$D$5:$U$352,MATCH($B51,'Mapping water'!$B$5:$B$352,0),MATCH(R$3,'Mapping water'!$D$4:$U$4,0))*$D51</f>
        <v>0</v>
      </c>
      <c r="S51" s="31">
        <f>INDEX('Mapping water'!$D$5:$U$352,MATCH($B51,'Mapping water'!$B$5:$B$352,0),MATCH(S$3,'Mapping water'!$D$4:$U$4,0))*$D51</f>
        <v>0</v>
      </c>
      <c r="T51" s="31">
        <f>INDEX('Mapping water'!$D$5:$U$352,MATCH($B51,'Mapping water'!$B$5:$B$352,0),MATCH(T$3,'Mapping water'!$D$4:$U$4,0))*$D51</f>
        <v>0</v>
      </c>
      <c r="U51" s="31">
        <f>INDEX('Mapping water'!$D$5:$U$352,MATCH($B51,'Mapping water'!$B$5:$B$352,0),MATCH(U$3,'Mapping water'!$D$4:$U$4,0))*$D51</f>
        <v>0</v>
      </c>
      <c r="V51" s="31">
        <f>INDEX('Mapping water'!$D$5:$U$352,MATCH($B51,'Mapping water'!$B$5:$B$352,0),MATCH(V$3,'Mapping water'!$D$4:$U$4,0))*$D51</f>
        <v>0</v>
      </c>
      <c r="W51" s="31">
        <f>INDEX('Mapping water'!$D$5:$U$352,MATCH($B51,'Mapping water'!$B$5:$B$352,0),MATCH(W$3,'Mapping water'!$D$4:$U$4,0))*$D51</f>
        <v>0</v>
      </c>
      <c r="X51" s="31">
        <f>INDEX('Mapping water'!$D$5:$U$352,MATCH($B51,'Mapping water'!$B$5:$B$352,0),MATCH(X$3,'Mapping water'!$D$4:$U$4,0))*$D51</f>
        <v>0</v>
      </c>
      <c r="Y51" s="31">
        <f>INDEX('Mapping water'!$D$5:$U$352,MATCH($B51,'Mapping water'!$B$5:$B$352,0),MATCH(Y$3,'Mapping water'!$D$4:$U$4,0))*$D51</f>
        <v>0</v>
      </c>
    </row>
    <row r="52" spans="1:25" x14ac:dyDescent="0.45">
      <c r="A52" s="20" t="s">
        <v>102</v>
      </c>
      <c r="B52" s="20" t="s">
        <v>103</v>
      </c>
      <c r="C52" s="20" t="s">
        <v>81</v>
      </c>
      <c r="D52" s="31">
        <f>INDEX('ONS data MYE 5'!$M$6:$M$445, MATCH($B52,'ONS data MYE 5'!$B$6:$B$445,0))</f>
        <v>87426</v>
      </c>
      <c r="E52" s="31">
        <f>INDEX('ONS data MYE 5'!$N$6:$N$445, MATCH($B52,'ONS data MYE 5'!$B$6:$B$445,0))</f>
        <v>148</v>
      </c>
      <c r="F52" s="31">
        <f t="shared" si="0"/>
        <v>4.9972122737641147</v>
      </c>
      <c r="G52" s="31">
        <f t="shared" si="1"/>
        <v>24.972130509058712</v>
      </c>
      <c r="H52" s="31">
        <f>INDEX('Mapping water'!$D$5:$U$352,MATCH($B52,'Mapping water'!$B$5:$B$352,0),MATCH(H$3,'Mapping water'!$D$4:$U$4,0))*$D52</f>
        <v>0</v>
      </c>
      <c r="I52" s="31">
        <f>INDEX('Mapping water'!$D$5:$U$352,MATCH($B52,'Mapping water'!$B$5:$B$352,0),MATCH(I$3,'Mapping water'!$D$4:$U$4,0))*$D52</f>
        <v>0</v>
      </c>
      <c r="J52" s="31">
        <f>INDEX('Mapping water'!$D$5:$U$352,MATCH($B52,'Mapping water'!$B$5:$B$352,0),MATCH(J$3,'Mapping water'!$D$4:$U$4,0))*$D52</f>
        <v>0</v>
      </c>
      <c r="K52" s="31">
        <f>INDEX('Mapping water'!$D$5:$U$352,MATCH($B52,'Mapping water'!$B$5:$B$352,0),MATCH(K$3,'Mapping water'!$D$4:$U$4,0))*$D52</f>
        <v>0</v>
      </c>
      <c r="L52" s="31">
        <f>INDEX('Mapping water'!$D$5:$U$352,MATCH($B52,'Mapping water'!$B$5:$B$352,0),MATCH(L$3,'Mapping water'!$D$4:$U$4,0))*$D52</f>
        <v>87426</v>
      </c>
      <c r="M52" s="31">
        <f>INDEX('Mapping water'!$D$5:$U$352,MATCH($B52,'Mapping water'!$B$5:$B$352,0),MATCH(M$3,'Mapping water'!$D$4:$U$4,0))*$D52</f>
        <v>0</v>
      </c>
      <c r="N52" s="31">
        <f>INDEX('Mapping water'!$D$5:$U$352,MATCH($B52,'Mapping water'!$B$5:$B$352,0),MATCH(N$3,'Mapping water'!$D$4:$U$4,0))*$D52</f>
        <v>0</v>
      </c>
      <c r="O52" s="31">
        <f>INDEX('Mapping water'!$D$5:$U$352,MATCH($B52,'Mapping water'!$B$5:$B$352,0),MATCH(O$3,'Mapping water'!$D$4:$U$4,0))*$D52</f>
        <v>0</v>
      </c>
      <c r="P52" s="31">
        <f>INDEX('Mapping water'!$D$5:$U$352,MATCH($B52,'Mapping water'!$B$5:$B$352,0),MATCH(P$3,'Mapping water'!$D$4:$U$4,0))*$D52</f>
        <v>0</v>
      </c>
      <c r="Q52" s="31">
        <f>INDEX('Mapping water'!$D$5:$U$352,MATCH($B52,'Mapping water'!$B$5:$B$352,0),MATCH(Q$3,'Mapping water'!$D$4:$U$4,0))*$D52</f>
        <v>0</v>
      </c>
      <c r="R52" s="31">
        <f>INDEX('Mapping water'!$D$5:$U$352,MATCH($B52,'Mapping water'!$B$5:$B$352,0),MATCH(R$3,'Mapping water'!$D$4:$U$4,0))*$D52</f>
        <v>0</v>
      </c>
      <c r="S52" s="31">
        <f>INDEX('Mapping water'!$D$5:$U$352,MATCH($B52,'Mapping water'!$B$5:$B$352,0),MATCH(S$3,'Mapping water'!$D$4:$U$4,0))*$D52</f>
        <v>0</v>
      </c>
      <c r="T52" s="31">
        <f>INDEX('Mapping water'!$D$5:$U$352,MATCH($B52,'Mapping water'!$B$5:$B$352,0),MATCH(T$3,'Mapping water'!$D$4:$U$4,0))*$D52</f>
        <v>0</v>
      </c>
      <c r="U52" s="31">
        <f>INDEX('Mapping water'!$D$5:$U$352,MATCH($B52,'Mapping water'!$B$5:$B$352,0),MATCH(U$3,'Mapping water'!$D$4:$U$4,0))*$D52</f>
        <v>0</v>
      </c>
      <c r="V52" s="31">
        <f>INDEX('Mapping water'!$D$5:$U$352,MATCH($B52,'Mapping water'!$B$5:$B$352,0),MATCH(V$3,'Mapping water'!$D$4:$U$4,0))*$D52</f>
        <v>0</v>
      </c>
      <c r="W52" s="31">
        <f>INDEX('Mapping water'!$D$5:$U$352,MATCH($B52,'Mapping water'!$B$5:$B$352,0),MATCH(W$3,'Mapping water'!$D$4:$U$4,0))*$D52</f>
        <v>0</v>
      </c>
      <c r="X52" s="31">
        <f>INDEX('Mapping water'!$D$5:$U$352,MATCH($B52,'Mapping water'!$B$5:$B$352,0),MATCH(X$3,'Mapping water'!$D$4:$U$4,0))*$D52</f>
        <v>0</v>
      </c>
      <c r="Y52" s="31">
        <f>INDEX('Mapping water'!$D$5:$U$352,MATCH($B52,'Mapping water'!$B$5:$B$352,0),MATCH(Y$3,'Mapping water'!$D$4:$U$4,0))*$D52</f>
        <v>0</v>
      </c>
    </row>
    <row r="53" spans="1:25" x14ac:dyDescent="0.45">
      <c r="A53" s="20" t="s">
        <v>104</v>
      </c>
      <c r="B53" s="20" t="s">
        <v>105</v>
      </c>
      <c r="C53" s="20" t="s">
        <v>81</v>
      </c>
      <c r="D53" s="31">
        <f>INDEX('ONS data MYE 5'!$M$6:$M$445, MATCH($B53,'ONS data MYE 5'!$B$6:$B$445,0))</f>
        <v>65831</v>
      </c>
      <c r="E53" s="31">
        <f>INDEX('ONS data MYE 5'!$N$6:$N$445, MATCH($B53,'ONS data MYE 5'!$B$6:$B$445,0))</f>
        <v>180</v>
      </c>
      <c r="F53" s="31">
        <f t="shared" si="0"/>
        <v>5.1929568508902104</v>
      </c>
      <c r="G53" s="31">
        <f t="shared" si="1"/>
        <v>26.96680085520757</v>
      </c>
      <c r="H53" s="31">
        <f>INDEX('Mapping water'!$D$5:$U$352,MATCH($B53,'Mapping water'!$B$5:$B$352,0),MATCH(H$3,'Mapping water'!$D$4:$U$4,0))*$D53</f>
        <v>65831</v>
      </c>
      <c r="I53" s="31">
        <f>INDEX('Mapping water'!$D$5:$U$352,MATCH($B53,'Mapping water'!$B$5:$B$352,0),MATCH(I$3,'Mapping water'!$D$4:$U$4,0))*$D53</f>
        <v>0</v>
      </c>
      <c r="J53" s="31">
        <f>INDEX('Mapping water'!$D$5:$U$352,MATCH($B53,'Mapping water'!$B$5:$B$352,0),MATCH(J$3,'Mapping water'!$D$4:$U$4,0))*$D53</f>
        <v>0</v>
      </c>
      <c r="K53" s="31">
        <f>INDEX('Mapping water'!$D$5:$U$352,MATCH($B53,'Mapping water'!$B$5:$B$352,0),MATCH(K$3,'Mapping water'!$D$4:$U$4,0))*$D53</f>
        <v>0</v>
      </c>
      <c r="L53" s="31">
        <f>INDEX('Mapping water'!$D$5:$U$352,MATCH($B53,'Mapping water'!$B$5:$B$352,0),MATCH(L$3,'Mapping water'!$D$4:$U$4,0))*$D53</f>
        <v>0</v>
      </c>
      <c r="M53" s="31">
        <f>INDEX('Mapping water'!$D$5:$U$352,MATCH($B53,'Mapping water'!$B$5:$B$352,0),MATCH(M$3,'Mapping water'!$D$4:$U$4,0))*$D53</f>
        <v>0</v>
      </c>
      <c r="N53" s="31">
        <f>INDEX('Mapping water'!$D$5:$U$352,MATCH($B53,'Mapping water'!$B$5:$B$352,0),MATCH(N$3,'Mapping water'!$D$4:$U$4,0))*$D53</f>
        <v>0</v>
      </c>
      <c r="O53" s="31">
        <f>INDEX('Mapping water'!$D$5:$U$352,MATCH($B53,'Mapping water'!$B$5:$B$352,0),MATCH(O$3,'Mapping water'!$D$4:$U$4,0))*$D53</f>
        <v>0</v>
      </c>
      <c r="P53" s="31">
        <f>INDEX('Mapping water'!$D$5:$U$352,MATCH($B53,'Mapping water'!$B$5:$B$352,0),MATCH(P$3,'Mapping water'!$D$4:$U$4,0))*$D53</f>
        <v>0</v>
      </c>
      <c r="Q53" s="31">
        <f>INDEX('Mapping water'!$D$5:$U$352,MATCH($B53,'Mapping water'!$B$5:$B$352,0),MATCH(Q$3,'Mapping water'!$D$4:$U$4,0))*$D53</f>
        <v>0</v>
      </c>
      <c r="R53" s="31">
        <f>INDEX('Mapping water'!$D$5:$U$352,MATCH($B53,'Mapping water'!$B$5:$B$352,0),MATCH(R$3,'Mapping water'!$D$4:$U$4,0))*$D53</f>
        <v>0</v>
      </c>
      <c r="S53" s="31">
        <f>INDEX('Mapping water'!$D$5:$U$352,MATCH($B53,'Mapping water'!$B$5:$B$352,0),MATCH(S$3,'Mapping water'!$D$4:$U$4,0))*$D53</f>
        <v>0</v>
      </c>
      <c r="T53" s="31">
        <f>INDEX('Mapping water'!$D$5:$U$352,MATCH($B53,'Mapping water'!$B$5:$B$352,0),MATCH(T$3,'Mapping water'!$D$4:$U$4,0))*$D53</f>
        <v>0</v>
      </c>
      <c r="U53" s="31">
        <f>INDEX('Mapping water'!$D$5:$U$352,MATCH($B53,'Mapping water'!$B$5:$B$352,0),MATCH(U$3,'Mapping water'!$D$4:$U$4,0))*$D53</f>
        <v>0</v>
      </c>
      <c r="V53" s="31">
        <f>INDEX('Mapping water'!$D$5:$U$352,MATCH($B53,'Mapping water'!$B$5:$B$352,0),MATCH(V$3,'Mapping water'!$D$4:$U$4,0))*$D53</f>
        <v>0</v>
      </c>
      <c r="W53" s="31">
        <f>INDEX('Mapping water'!$D$5:$U$352,MATCH($B53,'Mapping water'!$B$5:$B$352,0),MATCH(W$3,'Mapping water'!$D$4:$U$4,0))*$D53</f>
        <v>0</v>
      </c>
      <c r="X53" s="31">
        <f>INDEX('Mapping water'!$D$5:$U$352,MATCH($B53,'Mapping water'!$B$5:$B$352,0),MATCH(X$3,'Mapping water'!$D$4:$U$4,0))*$D53</f>
        <v>0</v>
      </c>
      <c r="Y53" s="31">
        <f>INDEX('Mapping water'!$D$5:$U$352,MATCH($B53,'Mapping water'!$B$5:$B$352,0),MATCH(Y$3,'Mapping water'!$D$4:$U$4,0))*$D53</f>
        <v>0</v>
      </c>
    </row>
    <row r="54" spans="1:25" x14ac:dyDescent="0.45">
      <c r="A54" s="20" t="s">
        <v>106</v>
      </c>
      <c r="B54" s="20" t="s">
        <v>107</v>
      </c>
      <c r="C54" s="20" t="s">
        <v>81</v>
      </c>
      <c r="D54" s="31">
        <f>INDEX('ONS data MYE 5'!$M$6:$M$445, MATCH($B54,'ONS data MYE 5'!$B$6:$B$445,0))</f>
        <v>136799</v>
      </c>
      <c r="E54" s="31">
        <f>INDEX('ONS data MYE 5'!$N$6:$N$445, MATCH($B54,'ONS data MYE 5'!$B$6:$B$445,0))</f>
        <v>78</v>
      </c>
      <c r="F54" s="31">
        <f t="shared" si="0"/>
        <v>4.3567088266895917</v>
      </c>
      <c r="G54" s="31">
        <f t="shared" si="1"/>
        <v>18.980911800554999</v>
      </c>
      <c r="H54" s="31">
        <f>INDEX('Mapping water'!$D$5:$U$352,MATCH($B54,'Mapping water'!$B$5:$B$352,0),MATCH(H$3,'Mapping water'!$D$4:$U$4,0))*$D54</f>
        <v>136799</v>
      </c>
      <c r="I54" s="31">
        <f>INDEX('Mapping water'!$D$5:$U$352,MATCH($B54,'Mapping water'!$B$5:$B$352,0),MATCH(I$3,'Mapping water'!$D$4:$U$4,0))*$D54</f>
        <v>0</v>
      </c>
      <c r="J54" s="31">
        <f>INDEX('Mapping water'!$D$5:$U$352,MATCH($B54,'Mapping water'!$B$5:$B$352,0),MATCH(J$3,'Mapping water'!$D$4:$U$4,0))*$D54</f>
        <v>0</v>
      </c>
      <c r="K54" s="31">
        <f>INDEX('Mapping water'!$D$5:$U$352,MATCH($B54,'Mapping water'!$B$5:$B$352,0),MATCH(K$3,'Mapping water'!$D$4:$U$4,0))*$D54</f>
        <v>0</v>
      </c>
      <c r="L54" s="31">
        <f>INDEX('Mapping water'!$D$5:$U$352,MATCH($B54,'Mapping water'!$B$5:$B$352,0),MATCH(L$3,'Mapping water'!$D$4:$U$4,0))*$D54</f>
        <v>0</v>
      </c>
      <c r="M54" s="31">
        <f>INDEX('Mapping water'!$D$5:$U$352,MATCH($B54,'Mapping water'!$B$5:$B$352,0),MATCH(M$3,'Mapping water'!$D$4:$U$4,0))*$D54</f>
        <v>0</v>
      </c>
      <c r="N54" s="31">
        <f>INDEX('Mapping water'!$D$5:$U$352,MATCH($B54,'Mapping water'!$B$5:$B$352,0),MATCH(N$3,'Mapping water'!$D$4:$U$4,0))*$D54</f>
        <v>0</v>
      </c>
      <c r="O54" s="31">
        <f>INDEX('Mapping water'!$D$5:$U$352,MATCH($B54,'Mapping water'!$B$5:$B$352,0),MATCH(O$3,'Mapping water'!$D$4:$U$4,0))*$D54</f>
        <v>0</v>
      </c>
      <c r="P54" s="31">
        <f>INDEX('Mapping water'!$D$5:$U$352,MATCH($B54,'Mapping water'!$B$5:$B$352,0),MATCH(P$3,'Mapping water'!$D$4:$U$4,0))*$D54</f>
        <v>0</v>
      </c>
      <c r="Q54" s="31">
        <f>INDEX('Mapping water'!$D$5:$U$352,MATCH($B54,'Mapping water'!$B$5:$B$352,0),MATCH(Q$3,'Mapping water'!$D$4:$U$4,0))*$D54</f>
        <v>0</v>
      </c>
      <c r="R54" s="31">
        <f>INDEX('Mapping water'!$D$5:$U$352,MATCH($B54,'Mapping water'!$B$5:$B$352,0),MATCH(R$3,'Mapping water'!$D$4:$U$4,0))*$D54</f>
        <v>0</v>
      </c>
      <c r="S54" s="31">
        <f>INDEX('Mapping water'!$D$5:$U$352,MATCH($B54,'Mapping water'!$B$5:$B$352,0),MATCH(S$3,'Mapping water'!$D$4:$U$4,0))*$D54</f>
        <v>0</v>
      </c>
      <c r="T54" s="31">
        <f>INDEX('Mapping water'!$D$5:$U$352,MATCH($B54,'Mapping water'!$B$5:$B$352,0),MATCH(T$3,'Mapping water'!$D$4:$U$4,0))*$D54</f>
        <v>0</v>
      </c>
      <c r="U54" s="31">
        <f>INDEX('Mapping water'!$D$5:$U$352,MATCH($B54,'Mapping water'!$B$5:$B$352,0),MATCH(U$3,'Mapping water'!$D$4:$U$4,0))*$D54</f>
        <v>0</v>
      </c>
      <c r="V54" s="31">
        <f>INDEX('Mapping water'!$D$5:$U$352,MATCH($B54,'Mapping water'!$B$5:$B$352,0),MATCH(V$3,'Mapping water'!$D$4:$U$4,0))*$D54</f>
        <v>0</v>
      </c>
      <c r="W54" s="31">
        <f>INDEX('Mapping water'!$D$5:$U$352,MATCH($B54,'Mapping water'!$B$5:$B$352,0),MATCH(W$3,'Mapping water'!$D$4:$U$4,0))*$D54</f>
        <v>0</v>
      </c>
      <c r="X54" s="31">
        <f>INDEX('Mapping water'!$D$5:$U$352,MATCH($B54,'Mapping water'!$B$5:$B$352,0),MATCH(X$3,'Mapping water'!$D$4:$U$4,0))*$D54</f>
        <v>0</v>
      </c>
      <c r="Y54" s="31">
        <f>INDEX('Mapping water'!$D$5:$U$352,MATCH($B54,'Mapping water'!$B$5:$B$352,0),MATCH(Y$3,'Mapping water'!$D$4:$U$4,0))*$D54</f>
        <v>0</v>
      </c>
    </row>
    <row r="55" spans="1:25" x14ac:dyDescent="0.45">
      <c r="A55" s="20" t="s">
        <v>108</v>
      </c>
      <c r="B55" s="20" t="s">
        <v>109</v>
      </c>
      <c r="C55" s="20" t="s">
        <v>81</v>
      </c>
      <c r="D55" s="31">
        <f>INDEX('ONS data MYE 5'!$M$6:$M$445, MATCH($B55,'ONS data MYE 5'!$B$6:$B$445,0))</f>
        <v>95371</v>
      </c>
      <c r="E55" s="31">
        <f>INDEX('ONS data MYE 5'!$N$6:$N$445, MATCH($B55,'ONS data MYE 5'!$B$6:$B$445,0))</f>
        <v>2672</v>
      </c>
      <c r="F55" s="31">
        <f t="shared" si="0"/>
        <v>7.8905825346565361</v>
      </c>
      <c r="G55" s="31">
        <f t="shared" si="1"/>
        <v>62.261292736226764</v>
      </c>
      <c r="H55" s="31">
        <f>INDEX('Mapping water'!$D$5:$U$352,MATCH($B55,'Mapping water'!$B$5:$B$352,0),MATCH(H$3,'Mapping water'!$D$4:$U$4,0))*$D55</f>
        <v>95371</v>
      </c>
      <c r="I55" s="31">
        <f>INDEX('Mapping water'!$D$5:$U$352,MATCH($B55,'Mapping water'!$B$5:$B$352,0),MATCH(I$3,'Mapping water'!$D$4:$U$4,0))*$D55</f>
        <v>0</v>
      </c>
      <c r="J55" s="31">
        <f>INDEX('Mapping water'!$D$5:$U$352,MATCH($B55,'Mapping water'!$B$5:$B$352,0),MATCH(J$3,'Mapping water'!$D$4:$U$4,0))*$D55</f>
        <v>0</v>
      </c>
      <c r="K55" s="31">
        <f>INDEX('Mapping water'!$D$5:$U$352,MATCH($B55,'Mapping water'!$B$5:$B$352,0),MATCH(K$3,'Mapping water'!$D$4:$U$4,0))*$D55</f>
        <v>0</v>
      </c>
      <c r="L55" s="31">
        <f>INDEX('Mapping water'!$D$5:$U$352,MATCH($B55,'Mapping water'!$B$5:$B$352,0),MATCH(L$3,'Mapping water'!$D$4:$U$4,0))*$D55</f>
        <v>0</v>
      </c>
      <c r="M55" s="31">
        <f>INDEX('Mapping water'!$D$5:$U$352,MATCH($B55,'Mapping water'!$B$5:$B$352,0),MATCH(M$3,'Mapping water'!$D$4:$U$4,0))*$D55</f>
        <v>0</v>
      </c>
      <c r="N55" s="31">
        <f>INDEX('Mapping water'!$D$5:$U$352,MATCH($B55,'Mapping water'!$B$5:$B$352,0),MATCH(N$3,'Mapping water'!$D$4:$U$4,0))*$D55</f>
        <v>0</v>
      </c>
      <c r="O55" s="31">
        <f>INDEX('Mapping water'!$D$5:$U$352,MATCH($B55,'Mapping water'!$B$5:$B$352,0),MATCH(O$3,'Mapping water'!$D$4:$U$4,0))*$D55</f>
        <v>0</v>
      </c>
      <c r="P55" s="31">
        <f>INDEX('Mapping water'!$D$5:$U$352,MATCH($B55,'Mapping water'!$B$5:$B$352,0),MATCH(P$3,'Mapping water'!$D$4:$U$4,0))*$D55</f>
        <v>0</v>
      </c>
      <c r="Q55" s="31">
        <f>INDEX('Mapping water'!$D$5:$U$352,MATCH($B55,'Mapping water'!$B$5:$B$352,0),MATCH(Q$3,'Mapping water'!$D$4:$U$4,0))*$D55</f>
        <v>0</v>
      </c>
      <c r="R55" s="31">
        <f>INDEX('Mapping water'!$D$5:$U$352,MATCH($B55,'Mapping water'!$B$5:$B$352,0),MATCH(R$3,'Mapping water'!$D$4:$U$4,0))*$D55</f>
        <v>0</v>
      </c>
      <c r="S55" s="31">
        <f>INDEX('Mapping water'!$D$5:$U$352,MATCH($B55,'Mapping water'!$B$5:$B$352,0),MATCH(S$3,'Mapping water'!$D$4:$U$4,0))*$D55</f>
        <v>0</v>
      </c>
      <c r="T55" s="31">
        <f>INDEX('Mapping water'!$D$5:$U$352,MATCH($B55,'Mapping water'!$B$5:$B$352,0),MATCH(T$3,'Mapping water'!$D$4:$U$4,0))*$D55</f>
        <v>0</v>
      </c>
      <c r="U55" s="31">
        <f>INDEX('Mapping water'!$D$5:$U$352,MATCH($B55,'Mapping water'!$B$5:$B$352,0),MATCH(U$3,'Mapping water'!$D$4:$U$4,0))*$D55</f>
        <v>0</v>
      </c>
      <c r="V55" s="31">
        <f>INDEX('Mapping water'!$D$5:$U$352,MATCH($B55,'Mapping water'!$B$5:$B$352,0),MATCH(V$3,'Mapping water'!$D$4:$U$4,0))*$D55</f>
        <v>0</v>
      </c>
      <c r="W55" s="31">
        <f>INDEX('Mapping water'!$D$5:$U$352,MATCH($B55,'Mapping water'!$B$5:$B$352,0),MATCH(W$3,'Mapping water'!$D$4:$U$4,0))*$D55</f>
        <v>0</v>
      </c>
      <c r="X55" s="31">
        <f>INDEX('Mapping water'!$D$5:$U$352,MATCH($B55,'Mapping water'!$B$5:$B$352,0),MATCH(X$3,'Mapping water'!$D$4:$U$4,0))*$D55</f>
        <v>0</v>
      </c>
      <c r="Y55" s="31">
        <f>INDEX('Mapping water'!$D$5:$U$352,MATCH($B55,'Mapping water'!$B$5:$B$352,0),MATCH(Y$3,'Mapping water'!$D$4:$U$4,0))*$D55</f>
        <v>0</v>
      </c>
    </row>
    <row r="56" spans="1:25" x14ac:dyDescent="0.45">
      <c r="A56" s="20" t="s">
        <v>110</v>
      </c>
      <c r="B56" s="20" t="s">
        <v>111</v>
      </c>
      <c r="C56" s="20" t="s">
        <v>81</v>
      </c>
      <c r="D56" s="31">
        <f>INDEX('ONS data MYE 5'!$M$6:$M$445, MATCH($B56,'ONS data MYE 5'!$B$6:$B$445,0))</f>
        <v>109935</v>
      </c>
      <c r="E56" s="31">
        <f>INDEX('ONS data MYE 5'!$N$6:$N$445, MATCH($B56,'ONS data MYE 5'!$B$6:$B$445,0))</f>
        <v>119</v>
      </c>
      <c r="F56" s="31">
        <f t="shared" si="0"/>
        <v>4.7791234931115296</v>
      </c>
      <c r="G56" s="31">
        <f t="shared" si="1"/>
        <v>22.84002136241055</v>
      </c>
      <c r="H56" s="31">
        <f>INDEX('Mapping water'!$D$5:$U$352,MATCH($B56,'Mapping water'!$B$5:$B$352,0),MATCH(H$3,'Mapping water'!$D$4:$U$4,0))*$D56</f>
        <v>109935</v>
      </c>
      <c r="I56" s="31">
        <f>INDEX('Mapping water'!$D$5:$U$352,MATCH($B56,'Mapping water'!$B$5:$B$352,0),MATCH(I$3,'Mapping water'!$D$4:$U$4,0))*$D56</f>
        <v>0</v>
      </c>
      <c r="J56" s="31">
        <f>INDEX('Mapping water'!$D$5:$U$352,MATCH($B56,'Mapping water'!$B$5:$B$352,0),MATCH(J$3,'Mapping water'!$D$4:$U$4,0))*$D56</f>
        <v>0</v>
      </c>
      <c r="K56" s="31">
        <f>INDEX('Mapping water'!$D$5:$U$352,MATCH($B56,'Mapping water'!$B$5:$B$352,0),MATCH(K$3,'Mapping water'!$D$4:$U$4,0))*$D56</f>
        <v>0</v>
      </c>
      <c r="L56" s="31">
        <f>INDEX('Mapping water'!$D$5:$U$352,MATCH($B56,'Mapping water'!$B$5:$B$352,0),MATCH(L$3,'Mapping water'!$D$4:$U$4,0))*$D56</f>
        <v>0</v>
      </c>
      <c r="M56" s="31">
        <f>INDEX('Mapping water'!$D$5:$U$352,MATCH($B56,'Mapping water'!$B$5:$B$352,0),MATCH(M$3,'Mapping water'!$D$4:$U$4,0))*$D56</f>
        <v>0</v>
      </c>
      <c r="N56" s="31">
        <f>INDEX('Mapping water'!$D$5:$U$352,MATCH($B56,'Mapping water'!$B$5:$B$352,0),MATCH(N$3,'Mapping water'!$D$4:$U$4,0))*$D56</f>
        <v>0</v>
      </c>
      <c r="O56" s="31">
        <f>INDEX('Mapping water'!$D$5:$U$352,MATCH($B56,'Mapping water'!$B$5:$B$352,0),MATCH(O$3,'Mapping water'!$D$4:$U$4,0))*$D56</f>
        <v>0</v>
      </c>
      <c r="P56" s="31">
        <f>INDEX('Mapping water'!$D$5:$U$352,MATCH($B56,'Mapping water'!$B$5:$B$352,0),MATCH(P$3,'Mapping water'!$D$4:$U$4,0))*$D56</f>
        <v>0</v>
      </c>
      <c r="Q56" s="31">
        <f>INDEX('Mapping water'!$D$5:$U$352,MATCH($B56,'Mapping water'!$B$5:$B$352,0),MATCH(Q$3,'Mapping water'!$D$4:$U$4,0))*$D56</f>
        <v>0</v>
      </c>
      <c r="R56" s="31">
        <f>INDEX('Mapping water'!$D$5:$U$352,MATCH($B56,'Mapping water'!$B$5:$B$352,0),MATCH(R$3,'Mapping water'!$D$4:$U$4,0))*$D56</f>
        <v>0</v>
      </c>
      <c r="S56" s="31">
        <f>INDEX('Mapping water'!$D$5:$U$352,MATCH($B56,'Mapping water'!$B$5:$B$352,0),MATCH(S$3,'Mapping water'!$D$4:$U$4,0))*$D56</f>
        <v>0</v>
      </c>
      <c r="T56" s="31">
        <f>INDEX('Mapping water'!$D$5:$U$352,MATCH($B56,'Mapping water'!$B$5:$B$352,0),MATCH(T$3,'Mapping water'!$D$4:$U$4,0))*$D56</f>
        <v>0</v>
      </c>
      <c r="U56" s="31">
        <f>INDEX('Mapping water'!$D$5:$U$352,MATCH($B56,'Mapping water'!$B$5:$B$352,0),MATCH(U$3,'Mapping water'!$D$4:$U$4,0))*$D56</f>
        <v>0</v>
      </c>
      <c r="V56" s="31">
        <f>INDEX('Mapping water'!$D$5:$U$352,MATCH($B56,'Mapping water'!$B$5:$B$352,0),MATCH(V$3,'Mapping water'!$D$4:$U$4,0))*$D56</f>
        <v>0</v>
      </c>
      <c r="W56" s="31">
        <f>INDEX('Mapping water'!$D$5:$U$352,MATCH($B56,'Mapping water'!$B$5:$B$352,0),MATCH(W$3,'Mapping water'!$D$4:$U$4,0))*$D56</f>
        <v>0</v>
      </c>
      <c r="X56" s="31">
        <f>INDEX('Mapping water'!$D$5:$U$352,MATCH($B56,'Mapping water'!$B$5:$B$352,0),MATCH(X$3,'Mapping water'!$D$4:$U$4,0))*$D56</f>
        <v>0</v>
      </c>
      <c r="Y56" s="31">
        <f>INDEX('Mapping water'!$D$5:$U$352,MATCH($B56,'Mapping water'!$B$5:$B$352,0),MATCH(Y$3,'Mapping water'!$D$4:$U$4,0))*$D56</f>
        <v>0</v>
      </c>
    </row>
    <row r="57" spans="1:25" x14ac:dyDescent="0.45">
      <c r="A57" s="20" t="s">
        <v>112</v>
      </c>
      <c r="B57" s="20" t="s">
        <v>113</v>
      </c>
      <c r="C57" s="20" t="s">
        <v>81</v>
      </c>
      <c r="D57" s="31">
        <f>INDEX('ONS data MYE 5'!$M$6:$M$445, MATCH($B57,'ONS data MYE 5'!$B$6:$B$445,0))</f>
        <v>89184</v>
      </c>
      <c r="E57" s="31">
        <f>INDEX('ONS data MYE 5'!$N$6:$N$445, MATCH($B57,'ONS data MYE 5'!$B$6:$B$445,0))</f>
        <v>119</v>
      </c>
      <c r="F57" s="31">
        <f t="shared" si="0"/>
        <v>4.7791234931115296</v>
      </c>
      <c r="G57" s="31">
        <f t="shared" si="1"/>
        <v>22.84002136241055</v>
      </c>
      <c r="H57" s="31">
        <f>INDEX('Mapping water'!$D$5:$U$352,MATCH($B57,'Mapping water'!$B$5:$B$352,0),MATCH(H$3,'Mapping water'!$D$4:$U$4,0))*$D57</f>
        <v>89184</v>
      </c>
      <c r="I57" s="31">
        <f>INDEX('Mapping water'!$D$5:$U$352,MATCH($B57,'Mapping water'!$B$5:$B$352,0),MATCH(I$3,'Mapping water'!$D$4:$U$4,0))*$D57</f>
        <v>0</v>
      </c>
      <c r="J57" s="31">
        <f>INDEX('Mapping water'!$D$5:$U$352,MATCH($B57,'Mapping water'!$B$5:$B$352,0),MATCH(J$3,'Mapping water'!$D$4:$U$4,0))*$D57</f>
        <v>0</v>
      </c>
      <c r="K57" s="31">
        <f>INDEX('Mapping water'!$D$5:$U$352,MATCH($B57,'Mapping water'!$B$5:$B$352,0),MATCH(K$3,'Mapping water'!$D$4:$U$4,0))*$D57</f>
        <v>0</v>
      </c>
      <c r="L57" s="31">
        <f>INDEX('Mapping water'!$D$5:$U$352,MATCH($B57,'Mapping water'!$B$5:$B$352,0),MATCH(L$3,'Mapping water'!$D$4:$U$4,0))*$D57</f>
        <v>0</v>
      </c>
      <c r="M57" s="31">
        <f>INDEX('Mapping water'!$D$5:$U$352,MATCH($B57,'Mapping water'!$B$5:$B$352,0),MATCH(M$3,'Mapping water'!$D$4:$U$4,0))*$D57</f>
        <v>0</v>
      </c>
      <c r="N57" s="31">
        <f>INDEX('Mapping water'!$D$5:$U$352,MATCH($B57,'Mapping water'!$B$5:$B$352,0),MATCH(N$3,'Mapping water'!$D$4:$U$4,0))*$D57</f>
        <v>0</v>
      </c>
      <c r="O57" s="31">
        <f>INDEX('Mapping water'!$D$5:$U$352,MATCH($B57,'Mapping water'!$B$5:$B$352,0),MATCH(O$3,'Mapping water'!$D$4:$U$4,0))*$D57</f>
        <v>0</v>
      </c>
      <c r="P57" s="31">
        <f>INDEX('Mapping water'!$D$5:$U$352,MATCH($B57,'Mapping water'!$B$5:$B$352,0),MATCH(P$3,'Mapping water'!$D$4:$U$4,0))*$D57</f>
        <v>0</v>
      </c>
      <c r="Q57" s="31">
        <f>INDEX('Mapping water'!$D$5:$U$352,MATCH($B57,'Mapping water'!$B$5:$B$352,0),MATCH(Q$3,'Mapping water'!$D$4:$U$4,0))*$D57</f>
        <v>0</v>
      </c>
      <c r="R57" s="31">
        <f>INDEX('Mapping water'!$D$5:$U$352,MATCH($B57,'Mapping water'!$B$5:$B$352,0),MATCH(R$3,'Mapping water'!$D$4:$U$4,0))*$D57</f>
        <v>0</v>
      </c>
      <c r="S57" s="31">
        <f>INDEX('Mapping water'!$D$5:$U$352,MATCH($B57,'Mapping water'!$B$5:$B$352,0),MATCH(S$3,'Mapping water'!$D$4:$U$4,0))*$D57</f>
        <v>0</v>
      </c>
      <c r="T57" s="31">
        <f>INDEX('Mapping water'!$D$5:$U$352,MATCH($B57,'Mapping water'!$B$5:$B$352,0),MATCH(T$3,'Mapping water'!$D$4:$U$4,0))*$D57</f>
        <v>0</v>
      </c>
      <c r="U57" s="31">
        <f>INDEX('Mapping water'!$D$5:$U$352,MATCH($B57,'Mapping water'!$B$5:$B$352,0),MATCH(U$3,'Mapping water'!$D$4:$U$4,0))*$D57</f>
        <v>0</v>
      </c>
      <c r="V57" s="31">
        <f>INDEX('Mapping water'!$D$5:$U$352,MATCH($B57,'Mapping water'!$B$5:$B$352,0),MATCH(V$3,'Mapping water'!$D$4:$U$4,0))*$D57</f>
        <v>0</v>
      </c>
      <c r="W57" s="31">
        <f>INDEX('Mapping water'!$D$5:$U$352,MATCH($B57,'Mapping water'!$B$5:$B$352,0),MATCH(W$3,'Mapping water'!$D$4:$U$4,0))*$D57</f>
        <v>0</v>
      </c>
      <c r="X57" s="31">
        <f>INDEX('Mapping water'!$D$5:$U$352,MATCH($B57,'Mapping water'!$B$5:$B$352,0),MATCH(X$3,'Mapping water'!$D$4:$U$4,0))*$D57</f>
        <v>0</v>
      </c>
      <c r="Y57" s="31">
        <f>INDEX('Mapping water'!$D$5:$U$352,MATCH($B57,'Mapping water'!$B$5:$B$352,0),MATCH(Y$3,'Mapping water'!$D$4:$U$4,0))*$D57</f>
        <v>0</v>
      </c>
    </row>
    <row r="58" spans="1:25" x14ac:dyDescent="0.45">
      <c r="A58" s="20" t="s">
        <v>114</v>
      </c>
      <c r="B58" s="20" t="s">
        <v>115</v>
      </c>
      <c r="C58" s="20" t="s">
        <v>81</v>
      </c>
      <c r="D58" s="31">
        <f>INDEX('ONS data MYE 5'!$M$6:$M$445, MATCH($B58,'ONS data MYE 5'!$B$6:$B$445,0))</f>
        <v>136612</v>
      </c>
      <c r="E58" s="31">
        <f>INDEX('ONS data MYE 5'!$N$6:$N$445, MATCH($B58,'ONS data MYE 5'!$B$6:$B$445,0))</f>
        <v>145</v>
      </c>
      <c r="F58" s="31">
        <f t="shared" si="0"/>
        <v>4.9767337424205742</v>
      </c>
      <c r="G58" s="31">
        <f t="shared" si="1"/>
        <v>24.767878742947495</v>
      </c>
      <c r="H58" s="31">
        <f>INDEX('Mapping water'!$D$5:$U$352,MATCH($B58,'Mapping water'!$B$5:$B$352,0),MATCH(H$3,'Mapping water'!$D$4:$U$4,0))*$D58</f>
        <v>136612</v>
      </c>
      <c r="I58" s="31">
        <f>INDEX('Mapping water'!$D$5:$U$352,MATCH($B58,'Mapping water'!$B$5:$B$352,0),MATCH(I$3,'Mapping water'!$D$4:$U$4,0))*$D58</f>
        <v>0</v>
      </c>
      <c r="J58" s="31">
        <f>INDEX('Mapping water'!$D$5:$U$352,MATCH($B58,'Mapping water'!$B$5:$B$352,0),MATCH(J$3,'Mapping water'!$D$4:$U$4,0))*$D58</f>
        <v>0</v>
      </c>
      <c r="K58" s="31">
        <f>INDEX('Mapping water'!$D$5:$U$352,MATCH($B58,'Mapping water'!$B$5:$B$352,0),MATCH(K$3,'Mapping water'!$D$4:$U$4,0))*$D58</f>
        <v>0</v>
      </c>
      <c r="L58" s="31">
        <f>INDEX('Mapping water'!$D$5:$U$352,MATCH($B58,'Mapping water'!$B$5:$B$352,0),MATCH(L$3,'Mapping water'!$D$4:$U$4,0))*$D58</f>
        <v>0</v>
      </c>
      <c r="M58" s="31">
        <f>INDEX('Mapping water'!$D$5:$U$352,MATCH($B58,'Mapping water'!$B$5:$B$352,0),MATCH(M$3,'Mapping water'!$D$4:$U$4,0))*$D58</f>
        <v>0</v>
      </c>
      <c r="N58" s="31">
        <f>INDEX('Mapping water'!$D$5:$U$352,MATCH($B58,'Mapping water'!$B$5:$B$352,0),MATCH(N$3,'Mapping water'!$D$4:$U$4,0))*$D58</f>
        <v>0</v>
      </c>
      <c r="O58" s="31">
        <f>INDEX('Mapping water'!$D$5:$U$352,MATCH($B58,'Mapping water'!$B$5:$B$352,0),MATCH(O$3,'Mapping water'!$D$4:$U$4,0))*$D58</f>
        <v>0</v>
      </c>
      <c r="P58" s="31">
        <f>INDEX('Mapping water'!$D$5:$U$352,MATCH($B58,'Mapping water'!$B$5:$B$352,0),MATCH(P$3,'Mapping water'!$D$4:$U$4,0))*$D58</f>
        <v>0</v>
      </c>
      <c r="Q58" s="31">
        <f>INDEX('Mapping water'!$D$5:$U$352,MATCH($B58,'Mapping water'!$B$5:$B$352,0),MATCH(Q$3,'Mapping water'!$D$4:$U$4,0))*$D58</f>
        <v>0</v>
      </c>
      <c r="R58" s="31">
        <f>INDEX('Mapping water'!$D$5:$U$352,MATCH($B58,'Mapping water'!$B$5:$B$352,0),MATCH(R$3,'Mapping water'!$D$4:$U$4,0))*$D58</f>
        <v>0</v>
      </c>
      <c r="S58" s="31">
        <f>INDEX('Mapping water'!$D$5:$U$352,MATCH($B58,'Mapping water'!$B$5:$B$352,0),MATCH(S$3,'Mapping water'!$D$4:$U$4,0))*$D58</f>
        <v>0</v>
      </c>
      <c r="T58" s="31">
        <f>INDEX('Mapping water'!$D$5:$U$352,MATCH($B58,'Mapping water'!$B$5:$B$352,0),MATCH(T$3,'Mapping water'!$D$4:$U$4,0))*$D58</f>
        <v>0</v>
      </c>
      <c r="U58" s="31">
        <f>INDEX('Mapping water'!$D$5:$U$352,MATCH($B58,'Mapping water'!$B$5:$B$352,0),MATCH(U$3,'Mapping water'!$D$4:$U$4,0))*$D58</f>
        <v>0</v>
      </c>
      <c r="V58" s="31">
        <f>INDEX('Mapping water'!$D$5:$U$352,MATCH($B58,'Mapping water'!$B$5:$B$352,0),MATCH(V$3,'Mapping water'!$D$4:$U$4,0))*$D58</f>
        <v>0</v>
      </c>
      <c r="W58" s="31">
        <f>INDEX('Mapping water'!$D$5:$U$352,MATCH($B58,'Mapping water'!$B$5:$B$352,0),MATCH(W$3,'Mapping water'!$D$4:$U$4,0))*$D58</f>
        <v>0</v>
      </c>
      <c r="X58" s="31">
        <f>INDEX('Mapping water'!$D$5:$U$352,MATCH($B58,'Mapping water'!$B$5:$B$352,0),MATCH(X$3,'Mapping water'!$D$4:$U$4,0))*$D58</f>
        <v>0</v>
      </c>
      <c r="Y58" s="31">
        <f>INDEX('Mapping water'!$D$5:$U$352,MATCH($B58,'Mapping water'!$B$5:$B$352,0),MATCH(Y$3,'Mapping water'!$D$4:$U$4,0))*$D58</f>
        <v>0</v>
      </c>
    </row>
    <row r="59" spans="1:25" x14ac:dyDescent="0.45">
      <c r="A59" s="20" t="s">
        <v>116</v>
      </c>
      <c r="B59" s="20" t="s">
        <v>117</v>
      </c>
      <c r="C59" s="20" t="s">
        <v>81</v>
      </c>
      <c r="D59" s="31">
        <f>INDEX('ONS data MYE 5'!$M$6:$M$445, MATCH($B59,'ONS data MYE 5'!$B$6:$B$445,0))</f>
        <v>90791</v>
      </c>
      <c r="E59" s="31">
        <f>INDEX('ONS data MYE 5'!$N$6:$N$445, MATCH($B59,'ONS data MYE 5'!$B$6:$B$445,0))</f>
        <v>79</v>
      </c>
      <c r="F59" s="31">
        <f t="shared" si="0"/>
        <v>4.3694478524670215</v>
      </c>
      <c r="G59" s="31">
        <f t="shared" si="1"/>
        <v>19.092074535428665</v>
      </c>
      <c r="H59" s="31">
        <f>INDEX('Mapping water'!$D$5:$U$352,MATCH($B59,'Mapping water'!$B$5:$B$352,0),MATCH(H$3,'Mapping water'!$D$4:$U$4,0))*$D59</f>
        <v>90791</v>
      </c>
      <c r="I59" s="31">
        <f>INDEX('Mapping water'!$D$5:$U$352,MATCH($B59,'Mapping water'!$B$5:$B$352,0),MATCH(I$3,'Mapping water'!$D$4:$U$4,0))*$D59</f>
        <v>0</v>
      </c>
      <c r="J59" s="31">
        <f>INDEX('Mapping water'!$D$5:$U$352,MATCH($B59,'Mapping water'!$B$5:$B$352,0),MATCH(J$3,'Mapping water'!$D$4:$U$4,0))*$D59</f>
        <v>0</v>
      </c>
      <c r="K59" s="31">
        <f>INDEX('Mapping water'!$D$5:$U$352,MATCH($B59,'Mapping water'!$B$5:$B$352,0),MATCH(K$3,'Mapping water'!$D$4:$U$4,0))*$D59</f>
        <v>0</v>
      </c>
      <c r="L59" s="31">
        <f>INDEX('Mapping water'!$D$5:$U$352,MATCH($B59,'Mapping water'!$B$5:$B$352,0),MATCH(L$3,'Mapping water'!$D$4:$U$4,0))*$D59</f>
        <v>0</v>
      </c>
      <c r="M59" s="31">
        <f>INDEX('Mapping water'!$D$5:$U$352,MATCH($B59,'Mapping water'!$B$5:$B$352,0),MATCH(M$3,'Mapping water'!$D$4:$U$4,0))*$D59</f>
        <v>0</v>
      </c>
      <c r="N59" s="31">
        <f>INDEX('Mapping water'!$D$5:$U$352,MATCH($B59,'Mapping water'!$B$5:$B$352,0),MATCH(N$3,'Mapping water'!$D$4:$U$4,0))*$D59</f>
        <v>0</v>
      </c>
      <c r="O59" s="31">
        <f>INDEX('Mapping water'!$D$5:$U$352,MATCH($B59,'Mapping water'!$B$5:$B$352,0),MATCH(O$3,'Mapping water'!$D$4:$U$4,0))*$D59</f>
        <v>0</v>
      </c>
      <c r="P59" s="31">
        <f>INDEX('Mapping water'!$D$5:$U$352,MATCH($B59,'Mapping water'!$B$5:$B$352,0),MATCH(P$3,'Mapping water'!$D$4:$U$4,0))*$D59</f>
        <v>0</v>
      </c>
      <c r="Q59" s="31">
        <f>INDEX('Mapping water'!$D$5:$U$352,MATCH($B59,'Mapping water'!$B$5:$B$352,0),MATCH(Q$3,'Mapping water'!$D$4:$U$4,0))*$D59</f>
        <v>0</v>
      </c>
      <c r="R59" s="31">
        <f>INDEX('Mapping water'!$D$5:$U$352,MATCH($B59,'Mapping water'!$B$5:$B$352,0),MATCH(R$3,'Mapping water'!$D$4:$U$4,0))*$D59</f>
        <v>0</v>
      </c>
      <c r="S59" s="31">
        <f>INDEX('Mapping water'!$D$5:$U$352,MATCH($B59,'Mapping water'!$B$5:$B$352,0),MATCH(S$3,'Mapping water'!$D$4:$U$4,0))*$D59</f>
        <v>0</v>
      </c>
      <c r="T59" s="31">
        <f>INDEX('Mapping water'!$D$5:$U$352,MATCH($B59,'Mapping water'!$B$5:$B$352,0),MATCH(T$3,'Mapping water'!$D$4:$U$4,0))*$D59</f>
        <v>0</v>
      </c>
      <c r="U59" s="31">
        <f>INDEX('Mapping water'!$D$5:$U$352,MATCH($B59,'Mapping water'!$B$5:$B$352,0),MATCH(U$3,'Mapping water'!$D$4:$U$4,0))*$D59</f>
        <v>0</v>
      </c>
      <c r="V59" s="31">
        <f>INDEX('Mapping water'!$D$5:$U$352,MATCH($B59,'Mapping water'!$B$5:$B$352,0),MATCH(V$3,'Mapping water'!$D$4:$U$4,0))*$D59</f>
        <v>0</v>
      </c>
      <c r="W59" s="31">
        <f>INDEX('Mapping water'!$D$5:$U$352,MATCH($B59,'Mapping water'!$B$5:$B$352,0),MATCH(W$3,'Mapping water'!$D$4:$U$4,0))*$D59</f>
        <v>0</v>
      </c>
      <c r="X59" s="31">
        <f>INDEX('Mapping water'!$D$5:$U$352,MATCH($B59,'Mapping water'!$B$5:$B$352,0),MATCH(X$3,'Mapping water'!$D$4:$U$4,0))*$D59</f>
        <v>0</v>
      </c>
      <c r="Y59" s="31">
        <f>INDEX('Mapping water'!$D$5:$U$352,MATCH($B59,'Mapping water'!$B$5:$B$352,0),MATCH(Y$3,'Mapping water'!$D$4:$U$4,0))*$D59</f>
        <v>0</v>
      </c>
    </row>
    <row r="60" spans="1:25" x14ac:dyDescent="0.45">
      <c r="A60" s="20" t="s">
        <v>130</v>
      </c>
      <c r="B60" s="20" t="s">
        <v>131</v>
      </c>
      <c r="C60" s="20" t="s">
        <v>81</v>
      </c>
      <c r="D60" s="31">
        <f>INDEX('ONS data MYE 5'!$M$6:$M$445, MATCH($B60,'ONS data MYE 5'!$B$6:$B$445,0))</f>
        <v>64214</v>
      </c>
      <c r="E60" s="31">
        <f>INDEX('ONS data MYE 5'!$N$6:$N$445, MATCH($B60,'ONS data MYE 5'!$B$6:$B$445,0))</f>
        <v>800</v>
      </c>
      <c r="F60" s="31">
        <f t="shared" si="0"/>
        <v>6.6846117276679271</v>
      </c>
      <c r="G60" s="31">
        <f t="shared" si="1"/>
        <v>44.684033949675587</v>
      </c>
      <c r="H60" s="31">
        <f>INDEX('Mapping water'!$D$5:$U$352,MATCH($B60,'Mapping water'!$B$5:$B$352,0),MATCH(H$3,'Mapping water'!$D$4:$U$4,0))*$D60</f>
        <v>64214</v>
      </c>
      <c r="I60" s="31">
        <f>INDEX('Mapping water'!$D$5:$U$352,MATCH($B60,'Mapping water'!$B$5:$B$352,0),MATCH(I$3,'Mapping water'!$D$4:$U$4,0))*$D60</f>
        <v>0</v>
      </c>
      <c r="J60" s="31">
        <f>INDEX('Mapping water'!$D$5:$U$352,MATCH($B60,'Mapping water'!$B$5:$B$352,0),MATCH(J$3,'Mapping water'!$D$4:$U$4,0))*$D60</f>
        <v>0</v>
      </c>
      <c r="K60" s="31">
        <f>INDEX('Mapping water'!$D$5:$U$352,MATCH($B60,'Mapping water'!$B$5:$B$352,0),MATCH(K$3,'Mapping water'!$D$4:$U$4,0))*$D60</f>
        <v>0</v>
      </c>
      <c r="L60" s="31">
        <f>INDEX('Mapping water'!$D$5:$U$352,MATCH($B60,'Mapping water'!$B$5:$B$352,0),MATCH(L$3,'Mapping water'!$D$4:$U$4,0))*$D60</f>
        <v>0</v>
      </c>
      <c r="M60" s="31">
        <f>INDEX('Mapping water'!$D$5:$U$352,MATCH($B60,'Mapping water'!$B$5:$B$352,0),MATCH(M$3,'Mapping water'!$D$4:$U$4,0))*$D60</f>
        <v>0</v>
      </c>
      <c r="N60" s="31">
        <f>INDEX('Mapping water'!$D$5:$U$352,MATCH($B60,'Mapping water'!$B$5:$B$352,0),MATCH(N$3,'Mapping water'!$D$4:$U$4,0))*$D60</f>
        <v>0</v>
      </c>
      <c r="O60" s="31">
        <f>INDEX('Mapping water'!$D$5:$U$352,MATCH($B60,'Mapping water'!$B$5:$B$352,0),MATCH(O$3,'Mapping water'!$D$4:$U$4,0))*$D60</f>
        <v>0</v>
      </c>
      <c r="P60" s="31">
        <f>INDEX('Mapping water'!$D$5:$U$352,MATCH($B60,'Mapping water'!$B$5:$B$352,0),MATCH(P$3,'Mapping water'!$D$4:$U$4,0))*$D60</f>
        <v>0</v>
      </c>
      <c r="Q60" s="31">
        <f>INDEX('Mapping water'!$D$5:$U$352,MATCH($B60,'Mapping water'!$B$5:$B$352,0),MATCH(Q$3,'Mapping water'!$D$4:$U$4,0))*$D60</f>
        <v>0</v>
      </c>
      <c r="R60" s="31">
        <f>INDEX('Mapping water'!$D$5:$U$352,MATCH($B60,'Mapping water'!$B$5:$B$352,0),MATCH(R$3,'Mapping water'!$D$4:$U$4,0))*$D60</f>
        <v>0</v>
      </c>
      <c r="S60" s="31">
        <f>INDEX('Mapping water'!$D$5:$U$352,MATCH($B60,'Mapping water'!$B$5:$B$352,0),MATCH(S$3,'Mapping water'!$D$4:$U$4,0))*$D60</f>
        <v>0</v>
      </c>
      <c r="T60" s="31">
        <f>INDEX('Mapping water'!$D$5:$U$352,MATCH($B60,'Mapping water'!$B$5:$B$352,0),MATCH(T$3,'Mapping water'!$D$4:$U$4,0))*$D60</f>
        <v>0</v>
      </c>
      <c r="U60" s="31">
        <f>INDEX('Mapping water'!$D$5:$U$352,MATCH($B60,'Mapping water'!$B$5:$B$352,0),MATCH(U$3,'Mapping water'!$D$4:$U$4,0))*$D60</f>
        <v>0</v>
      </c>
      <c r="V60" s="31">
        <f>INDEX('Mapping water'!$D$5:$U$352,MATCH($B60,'Mapping water'!$B$5:$B$352,0),MATCH(V$3,'Mapping water'!$D$4:$U$4,0))*$D60</f>
        <v>0</v>
      </c>
      <c r="W60" s="31">
        <f>INDEX('Mapping water'!$D$5:$U$352,MATCH($B60,'Mapping water'!$B$5:$B$352,0),MATCH(W$3,'Mapping water'!$D$4:$U$4,0))*$D60</f>
        <v>0</v>
      </c>
      <c r="X60" s="31">
        <f>INDEX('Mapping water'!$D$5:$U$352,MATCH($B60,'Mapping water'!$B$5:$B$352,0),MATCH(X$3,'Mapping water'!$D$4:$U$4,0))*$D60</f>
        <v>0</v>
      </c>
      <c r="Y60" s="31">
        <f>INDEX('Mapping water'!$D$5:$U$352,MATCH($B60,'Mapping water'!$B$5:$B$352,0),MATCH(Y$3,'Mapping water'!$D$4:$U$4,0))*$D60</f>
        <v>0</v>
      </c>
    </row>
    <row r="61" spans="1:25" x14ac:dyDescent="0.45">
      <c r="A61" s="20" t="s">
        <v>132</v>
      </c>
      <c r="B61" s="20" t="s">
        <v>133</v>
      </c>
      <c r="C61" s="20" t="s">
        <v>81</v>
      </c>
      <c r="D61" s="31">
        <f>INDEX('ONS data MYE 5'!$M$6:$M$445, MATCH($B61,'ONS data MYE 5'!$B$6:$B$445,0))</f>
        <v>78457</v>
      </c>
      <c r="E61" s="31">
        <f>INDEX('ONS data MYE 5'!$N$6:$N$445, MATCH($B61,'ONS data MYE 5'!$B$6:$B$445,0))</f>
        <v>118</v>
      </c>
      <c r="F61" s="31">
        <f t="shared" si="0"/>
        <v>4.7706846244656651</v>
      </c>
      <c r="G61" s="31">
        <f t="shared" si="1"/>
        <v>22.759431786113105</v>
      </c>
      <c r="H61" s="31">
        <f>INDEX('Mapping water'!$D$5:$U$352,MATCH($B61,'Mapping water'!$B$5:$B$352,0),MATCH(H$3,'Mapping water'!$D$4:$U$4,0))*$D61</f>
        <v>78457</v>
      </c>
      <c r="I61" s="31">
        <f>INDEX('Mapping water'!$D$5:$U$352,MATCH($B61,'Mapping water'!$B$5:$B$352,0),MATCH(I$3,'Mapping water'!$D$4:$U$4,0))*$D61</f>
        <v>0</v>
      </c>
      <c r="J61" s="31">
        <f>INDEX('Mapping water'!$D$5:$U$352,MATCH($B61,'Mapping water'!$B$5:$B$352,0),MATCH(J$3,'Mapping water'!$D$4:$U$4,0))*$D61</f>
        <v>0</v>
      </c>
      <c r="K61" s="31">
        <f>INDEX('Mapping water'!$D$5:$U$352,MATCH($B61,'Mapping water'!$B$5:$B$352,0),MATCH(K$3,'Mapping water'!$D$4:$U$4,0))*$D61</f>
        <v>0</v>
      </c>
      <c r="L61" s="31">
        <f>INDEX('Mapping water'!$D$5:$U$352,MATCH($B61,'Mapping water'!$B$5:$B$352,0),MATCH(L$3,'Mapping water'!$D$4:$U$4,0))*$D61</f>
        <v>0</v>
      </c>
      <c r="M61" s="31">
        <f>INDEX('Mapping water'!$D$5:$U$352,MATCH($B61,'Mapping water'!$B$5:$B$352,0),MATCH(M$3,'Mapping water'!$D$4:$U$4,0))*$D61</f>
        <v>0</v>
      </c>
      <c r="N61" s="31">
        <f>INDEX('Mapping water'!$D$5:$U$352,MATCH($B61,'Mapping water'!$B$5:$B$352,0),MATCH(N$3,'Mapping water'!$D$4:$U$4,0))*$D61</f>
        <v>0</v>
      </c>
      <c r="O61" s="31">
        <f>INDEX('Mapping water'!$D$5:$U$352,MATCH($B61,'Mapping water'!$B$5:$B$352,0),MATCH(O$3,'Mapping water'!$D$4:$U$4,0))*$D61</f>
        <v>0</v>
      </c>
      <c r="P61" s="31">
        <f>INDEX('Mapping water'!$D$5:$U$352,MATCH($B61,'Mapping water'!$B$5:$B$352,0),MATCH(P$3,'Mapping water'!$D$4:$U$4,0))*$D61</f>
        <v>0</v>
      </c>
      <c r="Q61" s="31">
        <f>INDEX('Mapping water'!$D$5:$U$352,MATCH($B61,'Mapping water'!$B$5:$B$352,0),MATCH(Q$3,'Mapping water'!$D$4:$U$4,0))*$D61</f>
        <v>0</v>
      </c>
      <c r="R61" s="31">
        <f>INDEX('Mapping water'!$D$5:$U$352,MATCH($B61,'Mapping water'!$B$5:$B$352,0),MATCH(R$3,'Mapping water'!$D$4:$U$4,0))*$D61</f>
        <v>0</v>
      </c>
      <c r="S61" s="31">
        <f>INDEX('Mapping water'!$D$5:$U$352,MATCH($B61,'Mapping water'!$B$5:$B$352,0),MATCH(S$3,'Mapping water'!$D$4:$U$4,0))*$D61</f>
        <v>0</v>
      </c>
      <c r="T61" s="31">
        <f>INDEX('Mapping water'!$D$5:$U$352,MATCH($B61,'Mapping water'!$B$5:$B$352,0),MATCH(T$3,'Mapping water'!$D$4:$U$4,0))*$D61</f>
        <v>0</v>
      </c>
      <c r="U61" s="31">
        <f>INDEX('Mapping water'!$D$5:$U$352,MATCH($B61,'Mapping water'!$B$5:$B$352,0),MATCH(U$3,'Mapping water'!$D$4:$U$4,0))*$D61</f>
        <v>0</v>
      </c>
      <c r="V61" s="31">
        <f>INDEX('Mapping water'!$D$5:$U$352,MATCH($B61,'Mapping water'!$B$5:$B$352,0),MATCH(V$3,'Mapping water'!$D$4:$U$4,0))*$D61</f>
        <v>0</v>
      </c>
      <c r="W61" s="31">
        <f>INDEX('Mapping water'!$D$5:$U$352,MATCH($B61,'Mapping water'!$B$5:$B$352,0),MATCH(W$3,'Mapping water'!$D$4:$U$4,0))*$D61</f>
        <v>0</v>
      </c>
      <c r="X61" s="31">
        <f>INDEX('Mapping water'!$D$5:$U$352,MATCH($B61,'Mapping water'!$B$5:$B$352,0),MATCH(X$3,'Mapping water'!$D$4:$U$4,0))*$D61</f>
        <v>0</v>
      </c>
      <c r="Y61" s="31">
        <f>INDEX('Mapping water'!$D$5:$U$352,MATCH($B61,'Mapping water'!$B$5:$B$352,0),MATCH(Y$3,'Mapping water'!$D$4:$U$4,0))*$D61</f>
        <v>0</v>
      </c>
    </row>
    <row r="62" spans="1:25" x14ac:dyDescent="0.45">
      <c r="A62" s="20" t="s">
        <v>134</v>
      </c>
      <c r="B62" s="20" t="s">
        <v>135</v>
      </c>
      <c r="C62" s="20" t="s">
        <v>81</v>
      </c>
      <c r="D62" s="31">
        <f>INDEX('ONS data MYE 5'!$M$6:$M$445, MATCH($B62,'ONS data MYE 5'!$B$6:$B$445,0))</f>
        <v>88136</v>
      </c>
      <c r="E62" s="31">
        <f>INDEX('ONS data MYE 5'!$N$6:$N$445, MATCH($B62,'ONS data MYE 5'!$B$6:$B$445,0))</f>
        <v>173</v>
      </c>
      <c r="F62" s="31">
        <f t="shared" si="0"/>
        <v>5.1532915944977793</v>
      </c>
      <c r="G62" s="31">
        <f t="shared" si="1"/>
        <v>26.556414257921464</v>
      </c>
      <c r="H62" s="31">
        <f>INDEX('Mapping water'!$D$5:$U$352,MATCH($B62,'Mapping water'!$B$5:$B$352,0),MATCH(H$3,'Mapping water'!$D$4:$U$4,0))*$D62</f>
        <v>88136</v>
      </c>
      <c r="I62" s="31">
        <f>INDEX('Mapping water'!$D$5:$U$352,MATCH($B62,'Mapping water'!$B$5:$B$352,0),MATCH(I$3,'Mapping water'!$D$4:$U$4,0))*$D62</f>
        <v>0</v>
      </c>
      <c r="J62" s="31">
        <f>INDEX('Mapping water'!$D$5:$U$352,MATCH($B62,'Mapping water'!$B$5:$B$352,0),MATCH(J$3,'Mapping water'!$D$4:$U$4,0))*$D62</f>
        <v>0</v>
      </c>
      <c r="K62" s="31">
        <f>INDEX('Mapping water'!$D$5:$U$352,MATCH($B62,'Mapping water'!$B$5:$B$352,0),MATCH(K$3,'Mapping water'!$D$4:$U$4,0))*$D62</f>
        <v>0</v>
      </c>
      <c r="L62" s="31">
        <f>INDEX('Mapping water'!$D$5:$U$352,MATCH($B62,'Mapping water'!$B$5:$B$352,0),MATCH(L$3,'Mapping water'!$D$4:$U$4,0))*$D62</f>
        <v>0</v>
      </c>
      <c r="M62" s="31">
        <f>INDEX('Mapping water'!$D$5:$U$352,MATCH($B62,'Mapping water'!$B$5:$B$352,0),MATCH(M$3,'Mapping water'!$D$4:$U$4,0))*$D62</f>
        <v>0</v>
      </c>
      <c r="N62" s="31">
        <f>INDEX('Mapping water'!$D$5:$U$352,MATCH($B62,'Mapping water'!$B$5:$B$352,0),MATCH(N$3,'Mapping water'!$D$4:$U$4,0))*$D62</f>
        <v>0</v>
      </c>
      <c r="O62" s="31">
        <f>INDEX('Mapping water'!$D$5:$U$352,MATCH($B62,'Mapping water'!$B$5:$B$352,0),MATCH(O$3,'Mapping water'!$D$4:$U$4,0))*$D62</f>
        <v>0</v>
      </c>
      <c r="P62" s="31">
        <f>INDEX('Mapping water'!$D$5:$U$352,MATCH($B62,'Mapping water'!$B$5:$B$352,0),MATCH(P$3,'Mapping water'!$D$4:$U$4,0))*$D62</f>
        <v>0</v>
      </c>
      <c r="Q62" s="31">
        <f>INDEX('Mapping water'!$D$5:$U$352,MATCH($B62,'Mapping water'!$B$5:$B$352,0),MATCH(Q$3,'Mapping water'!$D$4:$U$4,0))*$D62</f>
        <v>0</v>
      </c>
      <c r="R62" s="31">
        <f>INDEX('Mapping water'!$D$5:$U$352,MATCH($B62,'Mapping water'!$B$5:$B$352,0),MATCH(R$3,'Mapping water'!$D$4:$U$4,0))*$D62</f>
        <v>0</v>
      </c>
      <c r="S62" s="31">
        <f>INDEX('Mapping water'!$D$5:$U$352,MATCH($B62,'Mapping water'!$B$5:$B$352,0),MATCH(S$3,'Mapping water'!$D$4:$U$4,0))*$D62</f>
        <v>0</v>
      </c>
      <c r="T62" s="31">
        <f>INDEX('Mapping water'!$D$5:$U$352,MATCH($B62,'Mapping water'!$B$5:$B$352,0),MATCH(T$3,'Mapping water'!$D$4:$U$4,0))*$D62</f>
        <v>0</v>
      </c>
      <c r="U62" s="31">
        <f>INDEX('Mapping water'!$D$5:$U$352,MATCH($B62,'Mapping water'!$B$5:$B$352,0),MATCH(U$3,'Mapping water'!$D$4:$U$4,0))*$D62</f>
        <v>0</v>
      </c>
      <c r="V62" s="31">
        <f>INDEX('Mapping water'!$D$5:$U$352,MATCH($B62,'Mapping water'!$B$5:$B$352,0),MATCH(V$3,'Mapping water'!$D$4:$U$4,0))*$D62</f>
        <v>0</v>
      </c>
      <c r="W62" s="31">
        <f>INDEX('Mapping water'!$D$5:$U$352,MATCH($B62,'Mapping water'!$B$5:$B$352,0),MATCH(W$3,'Mapping water'!$D$4:$U$4,0))*$D62</f>
        <v>0</v>
      </c>
      <c r="X62" s="31">
        <f>INDEX('Mapping water'!$D$5:$U$352,MATCH($B62,'Mapping water'!$B$5:$B$352,0),MATCH(X$3,'Mapping water'!$D$4:$U$4,0))*$D62</f>
        <v>0</v>
      </c>
      <c r="Y62" s="31">
        <f>INDEX('Mapping water'!$D$5:$U$352,MATCH($B62,'Mapping water'!$B$5:$B$352,0),MATCH(Y$3,'Mapping water'!$D$4:$U$4,0))*$D62</f>
        <v>0</v>
      </c>
    </row>
    <row r="63" spans="1:25" x14ac:dyDescent="0.45">
      <c r="A63" s="20" t="s">
        <v>136</v>
      </c>
      <c r="B63" s="20" t="s">
        <v>137</v>
      </c>
      <c r="C63" s="20" t="s">
        <v>81</v>
      </c>
      <c r="D63" s="31">
        <f>INDEX('ONS data MYE 5'!$M$6:$M$445, MATCH($B63,'ONS data MYE 5'!$B$6:$B$445,0))</f>
        <v>95765</v>
      </c>
      <c r="E63" s="31">
        <f>INDEX('ONS data MYE 5'!$N$6:$N$445, MATCH($B63,'ONS data MYE 5'!$B$6:$B$445,0))</f>
        <v>410</v>
      </c>
      <c r="F63" s="31">
        <f t="shared" si="0"/>
        <v>6.0161571596983539</v>
      </c>
      <c r="G63" s="31">
        <f t="shared" si="1"/>
        <v>36.194146970189763</v>
      </c>
      <c r="H63" s="31">
        <f>INDEX('Mapping water'!$D$5:$U$352,MATCH($B63,'Mapping water'!$B$5:$B$352,0),MATCH(H$3,'Mapping water'!$D$4:$U$4,0))*$D63</f>
        <v>95765</v>
      </c>
      <c r="I63" s="31">
        <f>INDEX('Mapping water'!$D$5:$U$352,MATCH($B63,'Mapping water'!$B$5:$B$352,0),MATCH(I$3,'Mapping water'!$D$4:$U$4,0))*$D63</f>
        <v>0</v>
      </c>
      <c r="J63" s="31">
        <f>INDEX('Mapping water'!$D$5:$U$352,MATCH($B63,'Mapping water'!$B$5:$B$352,0),MATCH(J$3,'Mapping water'!$D$4:$U$4,0))*$D63</f>
        <v>0</v>
      </c>
      <c r="K63" s="31">
        <f>INDEX('Mapping water'!$D$5:$U$352,MATCH($B63,'Mapping water'!$B$5:$B$352,0),MATCH(K$3,'Mapping water'!$D$4:$U$4,0))*$D63</f>
        <v>0</v>
      </c>
      <c r="L63" s="31">
        <f>INDEX('Mapping water'!$D$5:$U$352,MATCH($B63,'Mapping water'!$B$5:$B$352,0),MATCH(L$3,'Mapping water'!$D$4:$U$4,0))*$D63</f>
        <v>0</v>
      </c>
      <c r="M63" s="31">
        <f>INDEX('Mapping water'!$D$5:$U$352,MATCH($B63,'Mapping water'!$B$5:$B$352,0),MATCH(M$3,'Mapping water'!$D$4:$U$4,0))*$D63</f>
        <v>0</v>
      </c>
      <c r="N63" s="31">
        <f>INDEX('Mapping water'!$D$5:$U$352,MATCH($B63,'Mapping water'!$B$5:$B$352,0),MATCH(N$3,'Mapping water'!$D$4:$U$4,0))*$D63</f>
        <v>0</v>
      </c>
      <c r="O63" s="31">
        <f>INDEX('Mapping water'!$D$5:$U$352,MATCH($B63,'Mapping water'!$B$5:$B$352,0),MATCH(O$3,'Mapping water'!$D$4:$U$4,0))*$D63</f>
        <v>0</v>
      </c>
      <c r="P63" s="31">
        <f>INDEX('Mapping water'!$D$5:$U$352,MATCH($B63,'Mapping water'!$B$5:$B$352,0),MATCH(P$3,'Mapping water'!$D$4:$U$4,0))*$D63</f>
        <v>0</v>
      </c>
      <c r="Q63" s="31">
        <f>INDEX('Mapping water'!$D$5:$U$352,MATCH($B63,'Mapping water'!$B$5:$B$352,0),MATCH(Q$3,'Mapping water'!$D$4:$U$4,0))*$D63</f>
        <v>0</v>
      </c>
      <c r="R63" s="31">
        <f>INDEX('Mapping water'!$D$5:$U$352,MATCH($B63,'Mapping water'!$B$5:$B$352,0),MATCH(R$3,'Mapping water'!$D$4:$U$4,0))*$D63</f>
        <v>0</v>
      </c>
      <c r="S63" s="31">
        <f>INDEX('Mapping water'!$D$5:$U$352,MATCH($B63,'Mapping water'!$B$5:$B$352,0),MATCH(S$3,'Mapping water'!$D$4:$U$4,0))*$D63</f>
        <v>0</v>
      </c>
      <c r="T63" s="31">
        <f>INDEX('Mapping water'!$D$5:$U$352,MATCH($B63,'Mapping water'!$B$5:$B$352,0),MATCH(T$3,'Mapping water'!$D$4:$U$4,0))*$D63</f>
        <v>0</v>
      </c>
      <c r="U63" s="31">
        <f>INDEX('Mapping water'!$D$5:$U$352,MATCH($B63,'Mapping water'!$B$5:$B$352,0),MATCH(U$3,'Mapping water'!$D$4:$U$4,0))*$D63</f>
        <v>0</v>
      </c>
      <c r="V63" s="31">
        <f>INDEX('Mapping water'!$D$5:$U$352,MATCH($B63,'Mapping water'!$B$5:$B$352,0),MATCH(V$3,'Mapping water'!$D$4:$U$4,0))*$D63</f>
        <v>0</v>
      </c>
      <c r="W63" s="31">
        <f>INDEX('Mapping water'!$D$5:$U$352,MATCH($B63,'Mapping water'!$B$5:$B$352,0),MATCH(W$3,'Mapping water'!$D$4:$U$4,0))*$D63</f>
        <v>0</v>
      </c>
      <c r="X63" s="31">
        <f>INDEX('Mapping water'!$D$5:$U$352,MATCH($B63,'Mapping water'!$B$5:$B$352,0),MATCH(X$3,'Mapping water'!$D$4:$U$4,0))*$D63</f>
        <v>0</v>
      </c>
      <c r="Y63" s="31">
        <f>INDEX('Mapping water'!$D$5:$U$352,MATCH($B63,'Mapping water'!$B$5:$B$352,0),MATCH(Y$3,'Mapping water'!$D$4:$U$4,0))*$D63</f>
        <v>0</v>
      </c>
    </row>
    <row r="64" spans="1:25" x14ac:dyDescent="0.45">
      <c r="A64" s="20" t="s">
        <v>138</v>
      </c>
      <c r="B64" s="20" t="s">
        <v>139</v>
      </c>
      <c r="C64" s="20" t="s">
        <v>81</v>
      </c>
      <c r="D64" s="31">
        <f>INDEX('ONS data MYE 5'!$M$6:$M$445, MATCH($B64,'ONS data MYE 5'!$B$6:$B$445,0))</f>
        <v>215938</v>
      </c>
      <c r="E64" s="31">
        <f>INDEX('ONS data MYE 5'!$N$6:$N$445, MATCH($B64,'ONS data MYE 5'!$B$6:$B$445,0))</f>
        <v>2673</v>
      </c>
      <c r="F64" s="31">
        <f t="shared" si="0"/>
        <v>7.8909567161389189</v>
      </c>
      <c r="G64" s="31">
        <f t="shared" si="1"/>
        <v>62.267197895977908</v>
      </c>
      <c r="H64" s="31">
        <f>INDEX('Mapping water'!$D$5:$U$352,MATCH($B64,'Mapping water'!$B$5:$B$352,0),MATCH(H$3,'Mapping water'!$D$4:$U$4,0))*$D64</f>
        <v>215938</v>
      </c>
      <c r="I64" s="31">
        <f>INDEX('Mapping water'!$D$5:$U$352,MATCH($B64,'Mapping water'!$B$5:$B$352,0),MATCH(I$3,'Mapping water'!$D$4:$U$4,0))*$D64</f>
        <v>0</v>
      </c>
      <c r="J64" s="31">
        <f>INDEX('Mapping water'!$D$5:$U$352,MATCH($B64,'Mapping water'!$B$5:$B$352,0),MATCH(J$3,'Mapping water'!$D$4:$U$4,0))*$D64</f>
        <v>0</v>
      </c>
      <c r="K64" s="31">
        <f>INDEX('Mapping water'!$D$5:$U$352,MATCH($B64,'Mapping water'!$B$5:$B$352,0),MATCH(K$3,'Mapping water'!$D$4:$U$4,0))*$D64</f>
        <v>0</v>
      </c>
      <c r="L64" s="31">
        <f>INDEX('Mapping water'!$D$5:$U$352,MATCH($B64,'Mapping water'!$B$5:$B$352,0),MATCH(L$3,'Mapping water'!$D$4:$U$4,0))*$D64</f>
        <v>0</v>
      </c>
      <c r="M64" s="31">
        <f>INDEX('Mapping water'!$D$5:$U$352,MATCH($B64,'Mapping water'!$B$5:$B$352,0),MATCH(M$3,'Mapping water'!$D$4:$U$4,0))*$D64</f>
        <v>0</v>
      </c>
      <c r="N64" s="31">
        <f>INDEX('Mapping water'!$D$5:$U$352,MATCH($B64,'Mapping water'!$B$5:$B$352,0),MATCH(N$3,'Mapping water'!$D$4:$U$4,0))*$D64</f>
        <v>0</v>
      </c>
      <c r="O64" s="31">
        <f>INDEX('Mapping water'!$D$5:$U$352,MATCH($B64,'Mapping water'!$B$5:$B$352,0),MATCH(O$3,'Mapping water'!$D$4:$U$4,0))*$D64</f>
        <v>0</v>
      </c>
      <c r="P64" s="31">
        <f>INDEX('Mapping water'!$D$5:$U$352,MATCH($B64,'Mapping water'!$B$5:$B$352,0),MATCH(P$3,'Mapping water'!$D$4:$U$4,0))*$D64</f>
        <v>0</v>
      </c>
      <c r="Q64" s="31">
        <f>INDEX('Mapping water'!$D$5:$U$352,MATCH($B64,'Mapping water'!$B$5:$B$352,0),MATCH(Q$3,'Mapping water'!$D$4:$U$4,0))*$D64</f>
        <v>0</v>
      </c>
      <c r="R64" s="31">
        <f>INDEX('Mapping water'!$D$5:$U$352,MATCH($B64,'Mapping water'!$B$5:$B$352,0),MATCH(R$3,'Mapping water'!$D$4:$U$4,0))*$D64</f>
        <v>0</v>
      </c>
      <c r="S64" s="31">
        <f>INDEX('Mapping water'!$D$5:$U$352,MATCH($B64,'Mapping water'!$B$5:$B$352,0),MATCH(S$3,'Mapping water'!$D$4:$U$4,0))*$D64</f>
        <v>0</v>
      </c>
      <c r="T64" s="31">
        <f>INDEX('Mapping water'!$D$5:$U$352,MATCH($B64,'Mapping water'!$B$5:$B$352,0),MATCH(T$3,'Mapping water'!$D$4:$U$4,0))*$D64</f>
        <v>0</v>
      </c>
      <c r="U64" s="31">
        <f>INDEX('Mapping water'!$D$5:$U$352,MATCH($B64,'Mapping water'!$B$5:$B$352,0),MATCH(U$3,'Mapping water'!$D$4:$U$4,0))*$D64</f>
        <v>0</v>
      </c>
      <c r="V64" s="31">
        <f>INDEX('Mapping water'!$D$5:$U$352,MATCH($B64,'Mapping water'!$B$5:$B$352,0),MATCH(V$3,'Mapping water'!$D$4:$U$4,0))*$D64</f>
        <v>0</v>
      </c>
      <c r="W64" s="31">
        <f>INDEX('Mapping water'!$D$5:$U$352,MATCH($B64,'Mapping water'!$B$5:$B$352,0),MATCH(W$3,'Mapping water'!$D$4:$U$4,0))*$D64</f>
        <v>0</v>
      </c>
      <c r="X64" s="31">
        <f>INDEX('Mapping water'!$D$5:$U$352,MATCH($B64,'Mapping water'!$B$5:$B$352,0),MATCH(X$3,'Mapping water'!$D$4:$U$4,0))*$D64</f>
        <v>0</v>
      </c>
      <c r="Y64" s="31">
        <f>INDEX('Mapping water'!$D$5:$U$352,MATCH($B64,'Mapping water'!$B$5:$B$352,0),MATCH(Y$3,'Mapping water'!$D$4:$U$4,0))*$D64</f>
        <v>0</v>
      </c>
    </row>
    <row r="65" spans="1:25" x14ac:dyDescent="0.45">
      <c r="A65" s="20" t="s">
        <v>140</v>
      </c>
      <c r="B65" s="20" t="s">
        <v>141</v>
      </c>
      <c r="C65" s="20" t="s">
        <v>81</v>
      </c>
      <c r="D65" s="31">
        <f>INDEX('ONS data MYE 5'!$M$6:$M$445, MATCH($B65,'ONS data MYE 5'!$B$6:$B$445,0))</f>
        <v>87251</v>
      </c>
      <c r="E65" s="31">
        <f>INDEX('ONS data MYE 5'!$N$6:$N$445, MATCH($B65,'ONS data MYE 5'!$B$6:$B$445,0))</f>
        <v>138</v>
      </c>
      <c r="F65" s="31">
        <f t="shared" si="0"/>
        <v>4.9272536851572051</v>
      </c>
      <c r="G65" s="31">
        <f t="shared" si="1"/>
        <v>24.277828877895256</v>
      </c>
      <c r="H65" s="31">
        <f>INDEX('Mapping water'!$D$5:$U$352,MATCH($B65,'Mapping water'!$B$5:$B$352,0),MATCH(H$3,'Mapping water'!$D$4:$U$4,0))*$D65</f>
        <v>87251</v>
      </c>
      <c r="I65" s="31">
        <f>INDEX('Mapping water'!$D$5:$U$352,MATCH($B65,'Mapping water'!$B$5:$B$352,0),MATCH(I$3,'Mapping water'!$D$4:$U$4,0))*$D65</f>
        <v>0</v>
      </c>
      <c r="J65" s="31">
        <f>INDEX('Mapping water'!$D$5:$U$352,MATCH($B65,'Mapping water'!$B$5:$B$352,0),MATCH(J$3,'Mapping water'!$D$4:$U$4,0))*$D65</f>
        <v>0</v>
      </c>
      <c r="K65" s="31">
        <f>INDEX('Mapping water'!$D$5:$U$352,MATCH($B65,'Mapping water'!$B$5:$B$352,0),MATCH(K$3,'Mapping water'!$D$4:$U$4,0))*$D65</f>
        <v>0</v>
      </c>
      <c r="L65" s="31">
        <f>INDEX('Mapping water'!$D$5:$U$352,MATCH($B65,'Mapping water'!$B$5:$B$352,0),MATCH(L$3,'Mapping water'!$D$4:$U$4,0))*$D65</f>
        <v>0</v>
      </c>
      <c r="M65" s="31">
        <f>INDEX('Mapping water'!$D$5:$U$352,MATCH($B65,'Mapping water'!$B$5:$B$352,0),MATCH(M$3,'Mapping water'!$D$4:$U$4,0))*$D65</f>
        <v>0</v>
      </c>
      <c r="N65" s="31">
        <f>INDEX('Mapping water'!$D$5:$U$352,MATCH($B65,'Mapping water'!$B$5:$B$352,0),MATCH(N$3,'Mapping water'!$D$4:$U$4,0))*$D65</f>
        <v>0</v>
      </c>
      <c r="O65" s="31">
        <f>INDEX('Mapping water'!$D$5:$U$352,MATCH($B65,'Mapping water'!$B$5:$B$352,0),MATCH(O$3,'Mapping water'!$D$4:$U$4,0))*$D65</f>
        <v>0</v>
      </c>
      <c r="P65" s="31">
        <f>INDEX('Mapping water'!$D$5:$U$352,MATCH($B65,'Mapping water'!$B$5:$B$352,0),MATCH(P$3,'Mapping water'!$D$4:$U$4,0))*$D65</f>
        <v>0</v>
      </c>
      <c r="Q65" s="31">
        <f>INDEX('Mapping water'!$D$5:$U$352,MATCH($B65,'Mapping water'!$B$5:$B$352,0),MATCH(Q$3,'Mapping water'!$D$4:$U$4,0))*$D65</f>
        <v>0</v>
      </c>
      <c r="R65" s="31">
        <f>INDEX('Mapping water'!$D$5:$U$352,MATCH($B65,'Mapping water'!$B$5:$B$352,0),MATCH(R$3,'Mapping water'!$D$4:$U$4,0))*$D65</f>
        <v>0</v>
      </c>
      <c r="S65" s="31">
        <f>INDEX('Mapping water'!$D$5:$U$352,MATCH($B65,'Mapping water'!$B$5:$B$352,0),MATCH(S$3,'Mapping water'!$D$4:$U$4,0))*$D65</f>
        <v>0</v>
      </c>
      <c r="T65" s="31">
        <f>INDEX('Mapping water'!$D$5:$U$352,MATCH($B65,'Mapping water'!$B$5:$B$352,0),MATCH(T$3,'Mapping water'!$D$4:$U$4,0))*$D65</f>
        <v>0</v>
      </c>
      <c r="U65" s="31">
        <f>INDEX('Mapping water'!$D$5:$U$352,MATCH($B65,'Mapping water'!$B$5:$B$352,0),MATCH(U$3,'Mapping water'!$D$4:$U$4,0))*$D65</f>
        <v>0</v>
      </c>
      <c r="V65" s="31">
        <f>INDEX('Mapping water'!$D$5:$U$352,MATCH($B65,'Mapping water'!$B$5:$B$352,0),MATCH(V$3,'Mapping water'!$D$4:$U$4,0))*$D65</f>
        <v>0</v>
      </c>
      <c r="W65" s="31">
        <f>INDEX('Mapping water'!$D$5:$U$352,MATCH($B65,'Mapping water'!$B$5:$B$352,0),MATCH(W$3,'Mapping water'!$D$4:$U$4,0))*$D65</f>
        <v>0</v>
      </c>
      <c r="X65" s="31">
        <f>INDEX('Mapping water'!$D$5:$U$352,MATCH($B65,'Mapping water'!$B$5:$B$352,0),MATCH(X$3,'Mapping water'!$D$4:$U$4,0))*$D65</f>
        <v>0</v>
      </c>
      <c r="Y65" s="31">
        <f>INDEX('Mapping water'!$D$5:$U$352,MATCH($B65,'Mapping water'!$B$5:$B$352,0),MATCH(Y$3,'Mapping water'!$D$4:$U$4,0))*$D65</f>
        <v>0</v>
      </c>
    </row>
    <row r="66" spans="1:25" x14ac:dyDescent="0.45">
      <c r="A66" s="20" t="s">
        <v>142</v>
      </c>
      <c r="B66" s="20" t="s">
        <v>143</v>
      </c>
      <c r="C66" s="20" t="s">
        <v>81</v>
      </c>
      <c r="D66" s="31">
        <f>INDEX('ONS data MYE 5'!$M$6:$M$445, MATCH($B66,'ONS data MYE 5'!$B$6:$B$445,0))</f>
        <v>75894</v>
      </c>
      <c r="E66" s="31">
        <f>INDEX('ONS data MYE 5'!$N$6:$N$445, MATCH($B66,'ONS data MYE 5'!$B$6:$B$445,0))</f>
        <v>466</v>
      </c>
      <c r="F66" s="31">
        <f t="shared" si="0"/>
        <v>6.1441856341256456</v>
      </c>
      <c r="G66" s="31">
        <f t="shared" si="1"/>
        <v>37.75101710659596</v>
      </c>
      <c r="H66" s="31">
        <f>INDEX('Mapping water'!$D$5:$U$352,MATCH($B66,'Mapping water'!$B$5:$B$352,0),MATCH(H$3,'Mapping water'!$D$4:$U$4,0))*$D66</f>
        <v>75894</v>
      </c>
      <c r="I66" s="31">
        <f>INDEX('Mapping water'!$D$5:$U$352,MATCH($B66,'Mapping water'!$B$5:$B$352,0),MATCH(I$3,'Mapping water'!$D$4:$U$4,0))*$D66</f>
        <v>0</v>
      </c>
      <c r="J66" s="31">
        <f>INDEX('Mapping water'!$D$5:$U$352,MATCH($B66,'Mapping water'!$B$5:$B$352,0),MATCH(J$3,'Mapping water'!$D$4:$U$4,0))*$D66</f>
        <v>0</v>
      </c>
      <c r="K66" s="31">
        <f>INDEX('Mapping water'!$D$5:$U$352,MATCH($B66,'Mapping water'!$B$5:$B$352,0),MATCH(K$3,'Mapping water'!$D$4:$U$4,0))*$D66</f>
        <v>0</v>
      </c>
      <c r="L66" s="31">
        <f>INDEX('Mapping water'!$D$5:$U$352,MATCH($B66,'Mapping water'!$B$5:$B$352,0),MATCH(L$3,'Mapping water'!$D$4:$U$4,0))*$D66</f>
        <v>0</v>
      </c>
      <c r="M66" s="31">
        <f>INDEX('Mapping water'!$D$5:$U$352,MATCH($B66,'Mapping water'!$B$5:$B$352,0),MATCH(M$3,'Mapping water'!$D$4:$U$4,0))*$D66</f>
        <v>0</v>
      </c>
      <c r="N66" s="31">
        <f>INDEX('Mapping water'!$D$5:$U$352,MATCH($B66,'Mapping water'!$B$5:$B$352,0),MATCH(N$3,'Mapping water'!$D$4:$U$4,0))*$D66</f>
        <v>0</v>
      </c>
      <c r="O66" s="31">
        <f>INDEX('Mapping water'!$D$5:$U$352,MATCH($B66,'Mapping water'!$B$5:$B$352,0),MATCH(O$3,'Mapping water'!$D$4:$U$4,0))*$D66</f>
        <v>0</v>
      </c>
      <c r="P66" s="31">
        <f>INDEX('Mapping water'!$D$5:$U$352,MATCH($B66,'Mapping water'!$B$5:$B$352,0),MATCH(P$3,'Mapping water'!$D$4:$U$4,0))*$D66</f>
        <v>0</v>
      </c>
      <c r="Q66" s="31">
        <f>INDEX('Mapping water'!$D$5:$U$352,MATCH($B66,'Mapping water'!$B$5:$B$352,0),MATCH(Q$3,'Mapping water'!$D$4:$U$4,0))*$D66</f>
        <v>0</v>
      </c>
      <c r="R66" s="31">
        <f>INDEX('Mapping water'!$D$5:$U$352,MATCH($B66,'Mapping water'!$B$5:$B$352,0),MATCH(R$3,'Mapping water'!$D$4:$U$4,0))*$D66</f>
        <v>0</v>
      </c>
      <c r="S66" s="31">
        <f>INDEX('Mapping water'!$D$5:$U$352,MATCH($B66,'Mapping water'!$B$5:$B$352,0),MATCH(S$3,'Mapping water'!$D$4:$U$4,0))*$D66</f>
        <v>0</v>
      </c>
      <c r="T66" s="31">
        <f>INDEX('Mapping water'!$D$5:$U$352,MATCH($B66,'Mapping water'!$B$5:$B$352,0),MATCH(T$3,'Mapping water'!$D$4:$U$4,0))*$D66</f>
        <v>0</v>
      </c>
      <c r="U66" s="31">
        <f>INDEX('Mapping water'!$D$5:$U$352,MATCH($B66,'Mapping water'!$B$5:$B$352,0),MATCH(U$3,'Mapping water'!$D$4:$U$4,0))*$D66</f>
        <v>0</v>
      </c>
      <c r="V66" s="31">
        <f>INDEX('Mapping water'!$D$5:$U$352,MATCH($B66,'Mapping water'!$B$5:$B$352,0),MATCH(V$3,'Mapping water'!$D$4:$U$4,0))*$D66</f>
        <v>0</v>
      </c>
      <c r="W66" s="31">
        <f>INDEX('Mapping water'!$D$5:$U$352,MATCH($B66,'Mapping water'!$B$5:$B$352,0),MATCH(W$3,'Mapping water'!$D$4:$U$4,0))*$D66</f>
        <v>0</v>
      </c>
      <c r="X66" s="31">
        <f>INDEX('Mapping water'!$D$5:$U$352,MATCH($B66,'Mapping water'!$B$5:$B$352,0),MATCH(X$3,'Mapping water'!$D$4:$U$4,0))*$D66</f>
        <v>0</v>
      </c>
      <c r="Y66" s="31">
        <f>INDEX('Mapping water'!$D$5:$U$352,MATCH($B66,'Mapping water'!$B$5:$B$352,0),MATCH(Y$3,'Mapping water'!$D$4:$U$4,0))*$D66</f>
        <v>0</v>
      </c>
    </row>
    <row r="67" spans="1:25" x14ac:dyDescent="0.45">
      <c r="A67" s="20" t="s">
        <v>232</v>
      </c>
      <c r="B67" s="20" t="s">
        <v>233</v>
      </c>
      <c r="C67" s="20" t="s">
        <v>81</v>
      </c>
      <c r="D67" s="31">
        <f>INDEX('ONS data MYE 5'!$M$6:$M$445, MATCH($B67,'ONS data MYE 5'!$B$6:$B$445,0))</f>
        <v>251312</v>
      </c>
      <c r="E67" s="31">
        <f>INDEX('ONS data MYE 5'!$N$6:$N$445, MATCH($B67,'ONS data MYE 5'!$B$6:$B$445,0))</f>
        <v>3221</v>
      </c>
      <c r="F67" s="31">
        <f t="shared" si="0"/>
        <v>8.0774471493311992</v>
      </c>
      <c r="G67" s="31">
        <f t="shared" si="1"/>
        <v>65.24515245023872</v>
      </c>
      <c r="H67" s="31">
        <f>INDEX('Mapping water'!$D$5:$U$352,MATCH($B67,'Mapping water'!$B$5:$B$352,0),MATCH(H$3,'Mapping water'!$D$4:$U$4,0))*$D67</f>
        <v>0</v>
      </c>
      <c r="I67" s="31">
        <f>INDEX('Mapping water'!$D$5:$U$352,MATCH($B67,'Mapping water'!$B$5:$B$352,0),MATCH(I$3,'Mapping water'!$D$4:$U$4,0))*$D67</f>
        <v>0</v>
      </c>
      <c r="J67" s="31">
        <f>INDEX('Mapping water'!$D$5:$U$352,MATCH($B67,'Mapping water'!$B$5:$B$352,0),MATCH(J$3,'Mapping water'!$D$4:$U$4,0))*$D67</f>
        <v>0</v>
      </c>
      <c r="K67" s="31">
        <f>INDEX('Mapping water'!$D$5:$U$352,MATCH($B67,'Mapping water'!$B$5:$B$352,0),MATCH(K$3,'Mapping water'!$D$4:$U$4,0))*$D67</f>
        <v>0</v>
      </c>
      <c r="L67" s="31">
        <f>INDEX('Mapping water'!$D$5:$U$352,MATCH($B67,'Mapping water'!$B$5:$B$352,0),MATCH(L$3,'Mapping water'!$D$4:$U$4,0))*$D67</f>
        <v>251312</v>
      </c>
      <c r="M67" s="31">
        <f>INDEX('Mapping water'!$D$5:$U$352,MATCH($B67,'Mapping water'!$B$5:$B$352,0),MATCH(M$3,'Mapping water'!$D$4:$U$4,0))*$D67</f>
        <v>0</v>
      </c>
      <c r="N67" s="31">
        <f>INDEX('Mapping water'!$D$5:$U$352,MATCH($B67,'Mapping water'!$B$5:$B$352,0),MATCH(N$3,'Mapping water'!$D$4:$U$4,0))*$D67</f>
        <v>0</v>
      </c>
      <c r="O67" s="31">
        <f>INDEX('Mapping water'!$D$5:$U$352,MATCH($B67,'Mapping water'!$B$5:$B$352,0),MATCH(O$3,'Mapping water'!$D$4:$U$4,0))*$D67</f>
        <v>0</v>
      </c>
      <c r="P67" s="31">
        <f>INDEX('Mapping water'!$D$5:$U$352,MATCH($B67,'Mapping water'!$B$5:$B$352,0),MATCH(P$3,'Mapping water'!$D$4:$U$4,0))*$D67</f>
        <v>0</v>
      </c>
      <c r="Q67" s="31">
        <f>INDEX('Mapping water'!$D$5:$U$352,MATCH($B67,'Mapping water'!$B$5:$B$352,0),MATCH(Q$3,'Mapping water'!$D$4:$U$4,0))*$D67</f>
        <v>0</v>
      </c>
      <c r="R67" s="31">
        <f>INDEX('Mapping water'!$D$5:$U$352,MATCH($B67,'Mapping water'!$B$5:$B$352,0),MATCH(R$3,'Mapping water'!$D$4:$U$4,0))*$D67</f>
        <v>0</v>
      </c>
      <c r="S67" s="31">
        <f>INDEX('Mapping water'!$D$5:$U$352,MATCH($B67,'Mapping water'!$B$5:$B$352,0),MATCH(S$3,'Mapping water'!$D$4:$U$4,0))*$D67</f>
        <v>0</v>
      </c>
      <c r="T67" s="31">
        <f>INDEX('Mapping water'!$D$5:$U$352,MATCH($B67,'Mapping water'!$B$5:$B$352,0),MATCH(T$3,'Mapping water'!$D$4:$U$4,0))*$D67</f>
        <v>0</v>
      </c>
      <c r="U67" s="31">
        <f>INDEX('Mapping water'!$D$5:$U$352,MATCH($B67,'Mapping water'!$B$5:$B$352,0),MATCH(U$3,'Mapping water'!$D$4:$U$4,0))*$D67</f>
        <v>0</v>
      </c>
      <c r="V67" s="31">
        <f>INDEX('Mapping water'!$D$5:$U$352,MATCH($B67,'Mapping water'!$B$5:$B$352,0),MATCH(V$3,'Mapping water'!$D$4:$U$4,0))*$D67</f>
        <v>0</v>
      </c>
      <c r="W67" s="31">
        <f>INDEX('Mapping water'!$D$5:$U$352,MATCH($B67,'Mapping water'!$B$5:$B$352,0),MATCH(W$3,'Mapping water'!$D$4:$U$4,0))*$D67</f>
        <v>0</v>
      </c>
      <c r="X67" s="31">
        <f>INDEX('Mapping water'!$D$5:$U$352,MATCH($B67,'Mapping water'!$B$5:$B$352,0),MATCH(X$3,'Mapping water'!$D$4:$U$4,0))*$D67</f>
        <v>0</v>
      </c>
      <c r="Y67" s="31">
        <f>INDEX('Mapping water'!$D$5:$U$352,MATCH($B67,'Mapping water'!$B$5:$B$352,0),MATCH(Y$3,'Mapping water'!$D$4:$U$4,0))*$D67</f>
        <v>0</v>
      </c>
    </row>
    <row r="68" spans="1:25" x14ac:dyDescent="0.45">
      <c r="A68" s="20" t="s">
        <v>234</v>
      </c>
      <c r="B68" s="20" t="s">
        <v>235</v>
      </c>
      <c r="C68" s="20" t="s">
        <v>81</v>
      </c>
      <c r="D68" s="31">
        <f>INDEX('ONS data MYE 5'!$M$6:$M$445, MATCH($B68,'ONS data MYE 5'!$B$6:$B$445,0))</f>
        <v>334631</v>
      </c>
      <c r="E68" s="31">
        <f>INDEX('ONS data MYE 5'!$N$6:$N$445, MATCH($B68,'ONS data MYE 5'!$B$6:$B$445,0))</f>
        <v>4563</v>
      </c>
      <c r="F68" s="31">
        <f t="shared" si="0"/>
        <v>8.4257355809274017</v>
      </c>
      <c r="G68" s="31">
        <f t="shared" si="1"/>
        <v>70.993020079706014</v>
      </c>
      <c r="H68" s="31">
        <f>INDEX('Mapping water'!$D$5:$U$352,MATCH($B68,'Mapping water'!$B$5:$B$352,0),MATCH(H$3,'Mapping water'!$D$4:$U$4,0))*$D68</f>
        <v>0</v>
      </c>
      <c r="I68" s="31">
        <f>INDEX('Mapping water'!$D$5:$U$352,MATCH($B68,'Mapping water'!$B$5:$B$352,0),MATCH(I$3,'Mapping water'!$D$4:$U$4,0))*$D68</f>
        <v>0</v>
      </c>
      <c r="J68" s="31">
        <f>INDEX('Mapping water'!$D$5:$U$352,MATCH($B68,'Mapping water'!$B$5:$B$352,0),MATCH(J$3,'Mapping water'!$D$4:$U$4,0))*$D68</f>
        <v>0</v>
      </c>
      <c r="K68" s="31">
        <f>INDEX('Mapping water'!$D$5:$U$352,MATCH($B68,'Mapping water'!$B$5:$B$352,0),MATCH(K$3,'Mapping water'!$D$4:$U$4,0))*$D68</f>
        <v>0</v>
      </c>
      <c r="L68" s="31">
        <f>INDEX('Mapping water'!$D$5:$U$352,MATCH($B68,'Mapping water'!$B$5:$B$352,0),MATCH(L$3,'Mapping water'!$D$4:$U$4,0))*$D68</f>
        <v>334631</v>
      </c>
      <c r="M68" s="31">
        <f>INDEX('Mapping water'!$D$5:$U$352,MATCH($B68,'Mapping water'!$B$5:$B$352,0),MATCH(M$3,'Mapping water'!$D$4:$U$4,0))*$D68</f>
        <v>0</v>
      </c>
      <c r="N68" s="31">
        <f>INDEX('Mapping water'!$D$5:$U$352,MATCH($B68,'Mapping water'!$B$5:$B$352,0),MATCH(N$3,'Mapping water'!$D$4:$U$4,0))*$D68</f>
        <v>0</v>
      </c>
      <c r="O68" s="31">
        <f>INDEX('Mapping water'!$D$5:$U$352,MATCH($B68,'Mapping water'!$B$5:$B$352,0),MATCH(O$3,'Mapping water'!$D$4:$U$4,0))*$D68</f>
        <v>0</v>
      </c>
      <c r="P68" s="31">
        <f>INDEX('Mapping water'!$D$5:$U$352,MATCH($B68,'Mapping water'!$B$5:$B$352,0),MATCH(P$3,'Mapping water'!$D$4:$U$4,0))*$D68</f>
        <v>0</v>
      </c>
      <c r="Q68" s="31">
        <f>INDEX('Mapping water'!$D$5:$U$352,MATCH($B68,'Mapping water'!$B$5:$B$352,0),MATCH(Q$3,'Mapping water'!$D$4:$U$4,0))*$D68</f>
        <v>0</v>
      </c>
      <c r="R68" s="31">
        <f>INDEX('Mapping water'!$D$5:$U$352,MATCH($B68,'Mapping water'!$B$5:$B$352,0),MATCH(R$3,'Mapping water'!$D$4:$U$4,0))*$D68</f>
        <v>0</v>
      </c>
      <c r="S68" s="31">
        <f>INDEX('Mapping water'!$D$5:$U$352,MATCH($B68,'Mapping water'!$B$5:$B$352,0),MATCH(S$3,'Mapping water'!$D$4:$U$4,0))*$D68</f>
        <v>0</v>
      </c>
      <c r="T68" s="31">
        <f>INDEX('Mapping water'!$D$5:$U$352,MATCH($B68,'Mapping water'!$B$5:$B$352,0),MATCH(T$3,'Mapping water'!$D$4:$U$4,0))*$D68</f>
        <v>0</v>
      </c>
      <c r="U68" s="31">
        <f>INDEX('Mapping water'!$D$5:$U$352,MATCH($B68,'Mapping water'!$B$5:$B$352,0),MATCH(U$3,'Mapping water'!$D$4:$U$4,0))*$D68</f>
        <v>0</v>
      </c>
      <c r="V68" s="31">
        <f>INDEX('Mapping water'!$D$5:$U$352,MATCH($B68,'Mapping water'!$B$5:$B$352,0),MATCH(V$3,'Mapping water'!$D$4:$U$4,0))*$D68</f>
        <v>0</v>
      </c>
      <c r="W68" s="31">
        <f>INDEX('Mapping water'!$D$5:$U$352,MATCH($B68,'Mapping water'!$B$5:$B$352,0),MATCH(W$3,'Mapping water'!$D$4:$U$4,0))*$D68</f>
        <v>0</v>
      </c>
      <c r="X68" s="31">
        <f>INDEX('Mapping water'!$D$5:$U$352,MATCH($B68,'Mapping water'!$B$5:$B$352,0),MATCH(X$3,'Mapping water'!$D$4:$U$4,0))*$D68</f>
        <v>0</v>
      </c>
      <c r="Y68" s="31">
        <f>INDEX('Mapping water'!$D$5:$U$352,MATCH($B68,'Mapping water'!$B$5:$B$352,0),MATCH(Y$3,'Mapping water'!$D$4:$U$4,0))*$D68</f>
        <v>0</v>
      </c>
    </row>
    <row r="69" spans="1:25" x14ac:dyDescent="0.45">
      <c r="A69" s="20" t="s">
        <v>236</v>
      </c>
      <c r="B69" s="20" t="s">
        <v>237</v>
      </c>
      <c r="C69" s="20" t="s">
        <v>81</v>
      </c>
      <c r="D69" s="31">
        <f>INDEX('ONS data MYE 5'!$M$6:$M$445, MATCH($B69,'ONS data MYE 5'!$B$6:$B$445,0))</f>
        <v>310657</v>
      </c>
      <c r="E69" s="31">
        <f>INDEX('ONS data MYE 5'!$N$6:$N$445, MATCH($B69,'ONS data MYE 5'!$B$6:$B$445,0))</f>
        <v>4164</v>
      </c>
      <c r="F69" s="31">
        <f t="shared" si="0"/>
        <v>8.3342314297348601</v>
      </c>
      <c r="G69" s="31">
        <f t="shared" si="1"/>
        <v>69.459413524380366</v>
      </c>
      <c r="H69" s="31">
        <f>INDEX('Mapping water'!$D$5:$U$352,MATCH($B69,'Mapping water'!$B$5:$B$352,0),MATCH(H$3,'Mapping water'!$D$4:$U$4,0))*$D69</f>
        <v>0</v>
      </c>
      <c r="I69" s="31">
        <f>INDEX('Mapping water'!$D$5:$U$352,MATCH($B69,'Mapping water'!$B$5:$B$352,0),MATCH(I$3,'Mapping water'!$D$4:$U$4,0))*$D69</f>
        <v>0</v>
      </c>
      <c r="J69" s="31">
        <f>INDEX('Mapping water'!$D$5:$U$352,MATCH($B69,'Mapping water'!$B$5:$B$352,0),MATCH(J$3,'Mapping water'!$D$4:$U$4,0))*$D69</f>
        <v>0</v>
      </c>
      <c r="K69" s="31">
        <f>INDEX('Mapping water'!$D$5:$U$352,MATCH($B69,'Mapping water'!$B$5:$B$352,0),MATCH(K$3,'Mapping water'!$D$4:$U$4,0))*$D69</f>
        <v>0</v>
      </c>
      <c r="L69" s="31">
        <f>INDEX('Mapping water'!$D$5:$U$352,MATCH($B69,'Mapping water'!$B$5:$B$352,0),MATCH(L$3,'Mapping water'!$D$4:$U$4,0))*$D69</f>
        <v>310657</v>
      </c>
      <c r="M69" s="31">
        <f>INDEX('Mapping water'!$D$5:$U$352,MATCH($B69,'Mapping water'!$B$5:$B$352,0),MATCH(M$3,'Mapping water'!$D$4:$U$4,0))*$D69</f>
        <v>0</v>
      </c>
      <c r="N69" s="31">
        <f>INDEX('Mapping water'!$D$5:$U$352,MATCH($B69,'Mapping water'!$B$5:$B$352,0),MATCH(N$3,'Mapping water'!$D$4:$U$4,0))*$D69</f>
        <v>0</v>
      </c>
      <c r="O69" s="31">
        <f>INDEX('Mapping water'!$D$5:$U$352,MATCH($B69,'Mapping water'!$B$5:$B$352,0),MATCH(O$3,'Mapping water'!$D$4:$U$4,0))*$D69</f>
        <v>0</v>
      </c>
      <c r="P69" s="31">
        <f>INDEX('Mapping water'!$D$5:$U$352,MATCH($B69,'Mapping water'!$B$5:$B$352,0),MATCH(P$3,'Mapping water'!$D$4:$U$4,0))*$D69</f>
        <v>0</v>
      </c>
      <c r="Q69" s="31">
        <f>INDEX('Mapping water'!$D$5:$U$352,MATCH($B69,'Mapping water'!$B$5:$B$352,0),MATCH(Q$3,'Mapping water'!$D$4:$U$4,0))*$D69</f>
        <v>0</v>
      </c>
      <c r="R69" s="31">
        <f>INDEX('Mapping water'!$D$5:$U$352,MATCH($B69,'Mapping water'!$B$5:$B$352,0),MATCH(R$3,'Mapping water'!$D$4:$U$4,0))*$D69</f>
        <v>0</v>
      </c>
      <c r="S69" s="31">
        <f>INDEX('Mapping water'!$D$5:$U$352,MATCH($B69,'Mapping water'!$B$5:$B$352,0),MATCH(S$3,'Mapping water'!$D$4:$U$4,0))*$D69</f>
        <v>0</v>
      </c>
      <c r="T69" s="31">
        <f>INDEX('Mapping water'!$D$5:$U$352,MATCH($B69,'Mapping water'!$B$5:$B$352,0),MATCH(T$3,'Mapping water'!$D$4:$U$4,0))*$D69</f>
        <v>0</v>
      </c>
      <c r="U69" s="31">
        <f>INDEX('Mapping water'!$D$5:$U$352,MATCH($B69,'Mapping water'!$B$5:$B$352,0),MATCH(U$3,'Mapping water'!$D$4:$U$4,0))*$D69</f>
        <v>0</v>
      </c>
      <c r="V69" s="31">
        <f>INDEX('Mapping water'!$D$5:$U$352,MATCH($B69,'Mapping water'!$B$5:$B$352,0),MATCH(V$3,'Mapping water'!$D$4:$U$4,0))*$D69</f>
        <v>0</v>
      </c>
      <c r="W69" s="31">
        <f>INDEX('Mapping water'!$D$5:$U$352,MATCH($B69,'Mapping water'!$B$5:$B$352,0),MATCH(W$3,'Mapping water'!$D$4:$U$4,0))*$D69</f>
        <v>0</v>
      </c>
      <c r="X69" s="31">
        <f>INDEX('Mapping water'!$D$5:$U$352,MATCH($B69,'Mapping water'!$B$5:$B$352,0),MATCH(X$3,'Mapping water'!$D$4:$U$4,0))*$D69</f>
        <v>0</v>
      </c>
      <c r="Y69" s="31">
        <f>INDEX('Mapping water'!$D$5:$U$352,MATCH($B69,'Mapping water'!$B$5:$B$352,0),MATCH(Y$3,'Mapping water'!$D$4:$U$4,0))*$D69</f>
        <v>0</v>
      </c>
    </row>
    <row r="70" spans="1:25" x14ac:dyDescent="0.45">
      <c r="A70" s="20" t="s">
        <v>245</v>
      </c>
      <c r="B70" s="20" t="s">
        <v>246</v>
      </c>
      <c r="C70" s="20" t="s">
        <v>81</v>
      </c>
      <c r="D70" s="31">
        <f>INDEX('ONS data MYE 5'!$M$6:$M$445, MATCH($B70,'ONS data MYE 5'!$B$6:$B$445,0))</f>
        <v>123592</v>
      </c>
      <c r="E70" s="31">
        <f>INDEX('ONS data MYE 5'!$N$6:$N$445, MATCH($B70,'ONS data MYE 5'!$B$6:$B$445,0))</f>
        <v>466</v>
      </c>
      <c r="F70" s="31">
        <f t="shared" ref="F70:F133" si="2">LN(E70)</f>
        <v>6.1441856341256456</v>
      </c>
      <c r="G70" s="31">
        <f t="shared" ref="G70:G133" si="3">F70*F70</f>
        <v>37.75101710659596</v>
      </c>
      <c r="H70" s="31">
        <f>INDEX('Mapping water'!$D$5:$U$352,MATCH($B70,'Mapping water'!$B$5:$B$352,0),MATCH(H$3,'Mapping water'!$D$4:$U$4,0))*$D70</f>
        <v>0</v>
      </c>
      <c r="I70" s="31">
        <f>INDEX('Mapping water'!$D$5:$U$352,MATCH($B70,'Mapping water'!$B$5:$B$352,0),MATCH(I$3,'Mapping water'!$D$4:$U$4,0))*$D70</f>
        <v>0</v>
      </c>
      <c r="J70" s="31">
        <f>INDEX('Mapping water'!$D$5:$U$352,MATCH($B70,'Mapping water'!$B$5:$B$352,0),MATCH(J$3,'Mapping water'!$D$4:$U$4,0))*$D70</f>
        <v>0</v>
      </c>
      <c r="K70" s="31">
        <f>INDEX('Mapping water'!$D$5:$U$352,MATCH($B70,'Mapping water'!$B$5:$B$352,0),MATCH(K$3,'Mapping water'!$D$4:$U$4,0))*$D70</f>
        <v>0</v>
      </c>
      <c r="L70" s="31">
        <f>INDEX('Mapping water'!$D$5:$U$352,MATCH($B70,'Mapping water'!$B$5:$B$352,0),MATCH(L$3,'Mapping water'!$D$4:$U$4,0))*$D70</f>
        <v>123592</v>
      </c>
      <c r="M70" s="31">
        <f>INDEX('Mapping water'!$D$5:$U$352,MATCH($B70,'Mapping water'!$B$5:$B$352,0),MATCH(M$3,'Mapping water'!$D$4:$U$4,0))*$D70</f>
        <v>0</v>
      </c>
      <c r="N70" s="31">
        <f>INDEX('Mapping water'!$D$5:$U$352,MATCH($B70,'Mapping water'!$B$5:$B$352,0),MATCH(N$3,'Mapping water'!$D$4:$U$4,0))*$D70</f>
        <v>0</v>
      </c>
      <c r="O70" s="31">
        <f>INDEX('Mapping water'!$D$5:$U$352,MATCH($B70,'Mapping water'!$B$5:$B$352,0),MATCH(O$3,'Mapping water'!$D$4:$U$4,0))*$D70</f>
        <v>0</v>
      </c>
      <c r="P70" s="31">
        <f>INDEX('Mapping water'!$D$5:$U$352,MATCH($B70,'Mapping water'!$B$5:$B$352,0),MATCH(P$3,'Mapping water'!$D$4:$U$4,0))*$D70</f>
        <v>0</v>
      </c>
      <c r="Q70" s="31">
        <f>INDEX('Mapping water'!$D$5:$U$352,MATCH($B70,'Mapping water'!$B$5:$B$352,0),MATCH(Q$3,'Mapping water'!$D$4:$U$4,0))*$D70</f>
        <v>0</v>
      </c>
      <c r="R70" s="31">
        <f>INDEX('Mapping water'!$D$5:$U$352,MATCH($B70,'Mapping water'!$B$5:$B$352,0),MATCH(R$3,'Mapping water'!$D$4:$U$4,0))*$D70</f>
        <v>0</v>
      </c>
      <c r="S70" s="31">
        <f>INDEX('Mapping water'!$D$5:$U$352,MATCH($B70,'Mapping water'!$B$5:$B$352,0),MATCH(S$3,'Mapping water'!$D$4:$U$4,0))*$D70</f>
        <v>0</v>
      </c>
      <c r="T70" s="31">
        <f>INDEX('Mapping water'!$D$5:$U$352,MATCH($B70,'Mapping water'!$B$5:$B$352,0),MATCH(T$3,'Mapping water'!$D$4:$U$4,0))*$D70</f>
        <v>0</v>
      </c>
      <c r="U70" s="31">
        <f>INDEX('Mapping water'!$D$5:$U$352,MATCH($B70,'Mapping water'!$B$5:$B$352,0),MATCH(U$3,'Mapping water'!$D$4:$U$4,0))*$D70</f>
        <v>0</v>
      </c>
      <c r="V70" s="31">
        <f>INDEX('Mapping water'!$D$5:$U$352,MATCH($B70,'Mapping water'!$B$5:$B$352,0),MATCH(V$3,'Mapping water'!$D$4:$U$4,0))*$D70</f>
        <v>0</v>
      </c>
      <c r="W70" s="31">
        <f>INDEX('Mapping water'!$D$5:$U$352,MATCH($B70,'Mapping water'!$B$5:$B$352,0),MATCH(W$3,'Mapping water'!$D$4:$U$4,0))*$D70</f>
        <v>0</v>
      </c>
      <c r="X70" s="31">
        <f>INDEX('Mapping water'!$D$5:$U$352,MATCH($B70,'Mapping water'!$B$5:$B$352,0),MATCH(X$3,'Mapping water'!$D$4:$U$4,0))*$D70</f>
        <v>0</v>
      </c>
      <c r="Y70" s="31">
        <f>INDEX('Mapping water'!$D$5:$U$352,MATCH($B70,'Mapping water'!$B$5:$B$352,0),MATCH(Y$3,'Mapping water'!$D$4:$U$4,0))*$D70</f>
        <v>0</v>
      </c>
    </row>
    <row r="71" spans="1:25" x14ac:dyDescent="0.45">
      <c r="A71" s="20" t="s">
        <v>247</v>
      </c>
      <c r="B71" s="20" t="s">
        <v>248</v>
      </c>
      <c r="C71" s="20" t="s">
        <v>81</v>
      </c>
      <c r="D71" s="31">
        <f>INDEX('ONS data MYE 5'!$M$6:$M$445, MATCH($B71,'ONS data MYE 5'!$B$6:$B$445,0))</f>
        <v>71372</v>
      </c>
      <c r="E71" s="31">
        <f>INDEX('ONS data MYE 5'!$N$6:$N$445, MATCH($B71,'ONS data MYE 5'!$B$6:$B$445,0))</f>
        <v>90</v>
      </c>
      <c r="F71" s="31">
        <f t="shared" si="2"/>
        <v>4.499809670330265</v>
      </c>
      <c r="G71" s="31">
        <f t="shared" si="3"/>
        <v>20.248287069197769</v>
      </c>
      <c r="H71" s="31">
        <f>INDEX('Mapping water'!$D$5:$U$352,MATCH($B71,'Mapping water'!$B$5:$B$352,0),MATCH(H$3,'Mapping water'!$D$4:$U$4,0))*$D71</f>
        <v>0</v>
      </c>
      <c r="I71" s="31">
        <f>INDEX('Mapping water'!$D$5:$U$352,MATCH($B71,'Mapping water'!$B$5:$B$352,0),MATCH(I$3,'Mapping water'!$D$4:$U$4,0))*$D71</f>
        <v>0</v>
      </c>
      <c r="J71" s="31">
        <f>INDEX('Mapping water'!$D$5:$U$352,MATCH($B71,'Mapping water'!$B$5:$B$352,0),MATCH(J$3,'Mapping water'!$D$4:$U$4,0))*$D71</f>
        <v>0</v>
      </c>
      <c r="K71" s="31">
        <f>INDEX('Mapping water'!$D$5:$U$352,MATCH($B71,'Mapping water'!$B$5:$B$352,0),MATCH(K$3,'Mapping water'!$D$4:$U$4,0))*$D71</f>
        <v>0</v>
      </c>
      <c r="L71" s="31">
        <f>INDEX('Mapping water'!$D$5:$U$352,MATCH($B71,'Mapping water'!$B$5:$B$352,0),MATCH(L$3,'Mapping water'!$D$4:$U$4,0))*$D71</f>
        <v>71372</v>
      </c>
      <c r="M71" s="31">
        <f>INDEX('Mapping water'!$D$5:$U$352,MATCH($B71,'Mapping water'!$B$5:$B$352,0),MATCH(M$3,'Mapping water'!$D$4:$U$4,0))*$D71</f>
        <v>0</v>
      </c>
      <c r="N71" s="31">
        <f>INDEX('Mapping water'!$D$5:$U$352,MATCH($B71,'Mapping water'!$B$5:$B$352,0),MATCH(N$3,'Mapping water'!$D$4:$U$4,0))*$D71</f>
        <v>0</v>
      </c>
      <c r="O71" s="31">
        <f>INDEX('Mapping water'!$D$5:$U$352,MATCH($B71,'Mapping water'!$B$5:$B$352,0),MATCH(O$3,'Mapping water'!$D$4:$U$4,0))*$D71</f>
        <v>0</v>
      </c>
      <c r="P71" s="31">
        <f>INDEX('Mapping water'!$D$5:$U$352,MATCH($B71,'Mapping water'!$B$5:$B$352,0),MATCH(P$3,'Mapping water'!$D$4:$U$4,0))*$D71</f>
        <v>0</v>
      </c>
      <c r="Q71" s="31">
        <f>INDEX('Mapping water'!$D$5:$U$352,MATCH($B71,'Mapping water'!$B$5:$B$352,0),MATCH(Q$3,'Mapping water'!$D$4:$U$4,0))*$D71</f>
        <v>0</v>
      </c>
      <c r="R71" s="31">
        <f>INDEX('Mapping water'!$D$5:$U$352,MATCH($B71,'Mapping water'!$B$5:$B$352,0),MATCH(R$3,'Mapping water'!$D$4:$U$4,0))*$D71</f>
        <v>0</v>
      </c>
      <c r="S71" s="31">
        <f>INDEX('Mapping water'!$D$5:$U$352,MATCH($B71,'Mapping water'!$B$5:$B$352,0),MATCH(S$3,'Mapping water'!$D$4:$U$4,0))*$D71</f>
        <v>0</v>
      </c>
      <c r="T71" s="31">
        <f>INDEX('Mapping water'!$D$5:$U$352,MATCH($B71,'Mapping water'!$B$5:$B$352,0),MATCH(T$3,'Mapping water'!$D$4:$U$4,0))*$D71</f>
        <v>0</v>
      </c>
      <c r="U71" s="31">
        <f>INDEX('Mapping water'!$D$5:$U$352,MATCH($B71,'Mapping water'!$B$5:$B$352,0),MATCH(U$3,'Mapping water'!$D$4:$U$4,0))*$D71</f>
        <v>0</v>
      </c>
      <c r="V71" s="31">
        <f>INDEX('Mapping water'!$D$5:$U$352,MATCH($B71,'Mapping water'!$B$5:$B$352,0),MATCH(V$3,'Mapping water'!$D$4:$U$4,0))*$D71</f>
        <v>0</v>
      </c>
      <c r="W71" s="31">
        <f>INDEX('Mapping water'!$D$5:$U$352,MATCH($B71,'Mapping water'!$B$5:$B$352,0),MATCH(W$3,'Mapping water'!$D$4:$U$4,0))*$D71</f>
        <v>0</v>
      </c>
      <c r="X71" s="31">
        <f>INDEX('Mapping water'!$D$5:$U$352,MATCH($B71,'Mapping water'!$B$5:$B$352,0),MATCH(X$3,'Mapping water'!$D$4:$U$4,0))*$D71</f>
        <v>0</v>
      </c>
      <c r="Y71" s="31">
        <f>INDEX('Mapping water'!$D$5:$U$352,MATCH($B71,'Mapping water'!$B$5:$B$352,0),MATCH(Y$3,'Mapping water'!$D$4:$U$4,0))*$D71</f>
        <v>0</v>
      </c>
    </row>
    <row r="72" spans="1:25" x14ac:dyDescent="0.45">
      <c r="A72" s="20" t="s">
        <v>249</v>
      </c>
      <c r="B72" s="20" t="s">
        <v>250</v>
      </c>
      <c r="C72" s="20" t="s">
        <v>81</v>
      </c>
      <c r="D72" s="31">
        <f>INDEX('ONS data MYE 5'!$M$6:$M$445, MATCH($B72,'ONS data MYE 5'!$B$6:$B$445,0))</f>
        <v>113246</v>
      </c>
      <c r="E72" s="31">
        <f>INDEX('ONS data MYE 5'!$N$6:$N$445, MATCH($B72,'ONS data MYE 5'!$B$6:$B$445,0))</f>
        <v>1033</v>
      </c>
      <c r="F72" s="31">
        <f t="shared" si="2"/>
        <v>6.9402224691196386</v>
      </c>
      <c r="G72" s="31">
        <f t="shared" si="3"/>
        <v>48.166687920873095</v>
      </c>
      <c r="H72" s="31">
        <f>INDEX('Mapping water'!$D$5:$U$352,MATCH($B72,'Mapping water'!$B$5:$B$352,0),MATCH(H$3,'Mapping water'!$D$4:$U$4,0))*$D72</f>
        <v>0</v>
      </c>
      <c r="I72" s="31">
        <f>INDEX('Mapping water'!$D$5:$U$352,MATCH($B72,'Mapping water'!$B$5:$B$352,0),MATCH(I$3,'Mapping water'!$D$4:$U$4,0))*$D72</f>
        <v>0</v>
      </c>
      <c r="J72" s="31">
        <f>INDEX('Mapping water'!$D$5:$U$352,MATCH($B72,'Mapping water'!$B$5:$B$352,0),MATCH(J$3,'Mapping water'!$D$4:$U$4,0))*$D72</f>
        <v>0</v>
      </c>
      <c r="K72" s="31">
        <f>INDEX('Mapping water'!$D$5:$U$352,MATCH($B72,'Mapping water'!$B$5:$B$352,0),MATCH(K$3,'Mapping water'!$D$4:$U$4,0))*$D72</f>
        <v>0</v>
      </c>
      <c r="L72" s="31">
        <f>INDEX('Mapping water'!$D$5:$U$352,MATCH($B72,'Mapping water'!$B$5:$B$352,0),MATCH(L$3,'Mapping water'!$D$4:$U$4,0))*$D72</f>
        <v>113246</v>
      </c>
      <c r="M72" s="31">
        <f>INDEX('Mapping water'!$D$5:$U$352,MATCH($B72,'Mapping water'!$B$5:$B$352,0),MATCH(M$3,'Mapping water'!$D$4:$U$4,0))*$D72</f>
        <v>0</v>
      </c>
      <c r="N72" s="31">
        <f>INDEX('Mapping water'!$D$5:$U$352,MATCH($B72,'Mapping water'!$B$5:$B$352,0),MATCH(N$3,'Mapping water'!$D$4:$U$4,0))*$D72</f>
        <v>0</v>
      </c>
      <c r="O72" s="31">
        <f>INDEX('Mapping water'!$D$5:$U$352,MATCH($B72,'Mapping water'!$B$5:$B$352,0),MATCH(O$3,'Mapping water'!$D$4:$U$4,0))*$D72</f>
        <v>0</v>
      </c>
      <c r="P72" s="31">
        <f>INDEX('Mapping water'!$D$5:$U$352,MATCH($B72,'Mapping water'!$B$5:$B$352,0),MATCH(P$3,'Mapping water'!$D$4:$U$4,0))*$D72</f>
        <v>0</v>
      </c>
      <c r="Q72" s="31">
        <f>INDEX('Mapping water'!$D$5:$U$352,MATCH($B72,'Mapping water'!$B$5:$B$352,0),MATCH(Q$3,'Mapping water'!$D$4:$U$4,0))*$D72</f>
        <v>0</v>
      </c>
      <c r="R72" s="31">
        <f>INDEX('Mapping water'!$D$5:$U$352,MATCH($B72,'Mapping water'!$B$5:$B$352,0),MATCH(R$3,'Mapping water'!$D$4:$U$4,0))*$D72</f>
        <v>0</v>
      </c>
      <c r="S72" s="31">
        <f>INDEX('Mapping water'!$D$5:$U$352,MATCH($B72,'Mapping water'!$B$5:$B$352,0),MATCH(S$3,'Mapping water'!$D$4:$U$4,0))*$D72</f>
        <v>0</v>
      </c>
      <c r="T72" s="31">
        <f>INDEX('Mapping water'!$D$5:$U$352,MATCH($B72,'Mapping water'!$B$5:$B$352,0),MATCH(T$3,'Mapping water'!$D$4:$U$4,0))*$D72</f>
        <v>0</v>
      </c>
      <c r="U72" s="31">
        <f>INDEX('Mapping water'!$D$5:$U$352,MATCH($B72,'Mapping water'!$B$5:$B$352,0),MATCH(U$3,'Mapping water'!$D$4:$U$4,0))*$D72</f>
        <v>0</v>
      </c>
      <c r="V72" s="31">
        <f>INDEX('Mapping water'!$D$5:$U$352,MATCH($B72,'Mapping water'!$B$5:$B$352,0),MATCH(V$3,'Mapping water'!$D$4:$U$4,0))*$D72</f>
        <v>0</v>
      </c>
      <c r="W72" s="31">
        <f>INDEX('Mapping water'!$D$5:$U$352,MATCH($B72,'Mapping water'!$B$5:$B$352,0),MATCH(W$3,'Mapping water'!$D$4:$U$4,0))*$D72</f>
        <v>0</v>
      </c>
      <c r="X72" s="31">
        <f>INDEX('Mapping water'!$D$5:$U$352,MATCH($B72,'Mapping water'!$B$5:$B$352,0),MATCH(X$3,'Mapping water'!$D$4:$U$4,0))*$D72</f>
        <v>0</v>
      </c>
      <c r="Y72" s="31">
        <f>INDEX('Mapping water'!$D$5:$U$352,MATCH($B72,'Mapping water'!$B$5:$B$352,0),MATCH(Y$3,'Mapping water'!$D$4:$U$4,0))*$D72</f>
        <v>0</v>
      </c>
    </row>
    <row r="73" spans="1:25" x14ac:dyDescent="0.45">
      <c r="A73" s="20" t="s">
        <v>251</v>
      </c>
      <c r="B73" s="20" t="s">
        <v>252</v>
      </c>
      <c r="C73" s="20" t="s">
        <v>81</v>
      </c>
      <c r="D73" s="31">
        <f>INDEX('ONS data MYE 5'!$M$6:$M$445, MATCH($B73,'ONS data MYE 5'!$B$6:$B$445,0))</f>
        <v>91172</v>
      </c>
      <c r="E73" s="31">
        <f>INDEX('ONS data MYE 5'!$N$6:$N$445, MATCH($B73,'ONS data MYE 5'!$B$6:$B$445,0))</f>
        <v>169</v>
      </c>
      <c r="F73" s="31">
        <f t="shared" si="2"/>
        <v>5.1298987149230735</v>
      </c>
      <c r="G73" s="31">
        <f t="shared" si="3"/>
        <v>26.315860825369402</v>
      </c>
      <c r="H73" s="31">
        <f>INDEX('Mapping water'!$D$5:$U$352,MATCH($B73,'Mapping water'!$B$5:$B$352,0),MATCH(H$3,'Mapping water'!$D$4:$U$4,0))*$D73</f>
        <v>0</v>
      </c>
      <c r="I73" s="31">
        <f>INDEX('Mapping water'!$D$5:$U$352,MATCH($B73,'Mapping water'!$B$5:$B$352,0),MATCH(I$3,'Mapping water'!$D$4:$U$4,0))*$D73</f>
        <v>0</v>
      </c>
      <c r="J73" s="31">
        <f>INDEX('Mapping water'!$D$5:$U$352,MATCH($B73,'Mapping water'!$B$5:$B$352,0),MATCH(J$3,'Mapping water'!$D$4:$U$4,0))*$D73</f>
        <v>49232.880000000005</v>
      </c>
      <c r="K73" s="31">
        <f>INDEX('Mapping water'!$D$5:$U$352,MATCH($B73,'Mapping water'!$B$5:$B$352,0),MATCH(K$3,'Mapping water'!$D$4:$U$4,0))*$D73</f>
        <v>0</v>
      </c>
      <c r="L73" s="31">
        <f>INDEX('Mapping water'!$D$5:$U$352,MATCH($B73,'Mapping water'!$B$5:$B$352,0),MATCH(L$3,'Mapping water'!$D$4:$U$4,0))*$D73</f>
        <v>41939.120000000003</v>
      </c>
      <c r="M73" s="31">
        <f>INDEX('Mapping water'!$D$5:$U$352,MATCH($B73,'Mapping water'!$B$5:$B$352,0),MATCH(M$3,'Mapping water'!$D$4:$U$4,0))*$D73</f>
        <v>0</v>
      </c>
      <c r="N73" s="31">
        <f>INDEX('Mapping water'!$D$5:$U$352,MATCH($B73,'Mapping water'!$B$5:$B$352,0),MATCH(N$3,'Mapping water'!$D$4:$U$4,0))*$D73</f>
        <v>0</v>
      </c>
      <c r="O73" s="31">
        <f>INDEX('Mapping water'!$D$5:$U$352,MATCH($B73,'Mapping water'!$B$5:$B$352,0),MATCH(O$3,'Mapping water'!$D$4:$U$4,0))*$D73</f>
        <v>0</v>
      </c>
      <c r="P73" s="31">
        <f>INDEX('Mapping water'!$D$5:$U$352,MATCH($B73,'Mapping water'!$B$5:$B$352,0),MATCH(P$3,'Mapping water'!$D$4:$U$4,0))*$D73</f>
        <v>0</v>
      </c>
      <c r="Q73" s="31">
        <f>INDEX('Mapping water'!$D$5:$U$352,MATCH($B73,'Mapping water'!$B$5:$B$352,0),MATCH(Q$3,'Mapping water'!$D$4:$U$4,0))*$D73</f>
        <v>0</v>
      </c>
      <c r="R73" s="31">
        <f>INDEX('Mapping water'!$D$5:$U$352,MATCH($B73,'Mapping water'!$B$5:$B$352,0),MATCH(R$3,'Mapping water'!$D$4:$U$4,0))*$D73</f>
        <v>0</v>
      </c>
      <c r="S73" s="31">
        <f>INDEX('Mapping water'!$D$5:$U$352,MATCH($B73,'Mapping water'!$B$5:$B$352,0),MATCH(S$3,'Mapping water'!$D$4:$U$4,0))*$D73</f>
        <v>0</v>
      </c>
      <c r="T73" s="31">
        <f>INDEX('Mapping water'!$D$5:$U$352,MATCH($B73,'Mapping water'!$B$5:$B$352,0),MATCH(T$3,'Mapping water'!$D$4:$U$4,0))*$D73</f>
        <v>0</v>
      </c>
      <c r="U73" s="31">
        <f>INDEX('Mapping water'!$D$5:$U$352,MATCH($B73,'Mapping water'!$B$5:$B$352,0),MATCH(U$3,'Mapping water'!$D$4:$U$4,0))*$D73</f>
        <v>0</v>
      </c>
      <c r="V73" s="31">
        <f>INDEX('Mapping water'!$D$5:$U$352,MATCH($B73,'Mapping water'!$B$5:$B$352,0),MATCH(V$3,'Mapping water'!$D$4:$U$4,0))*$D73</f>
        <v>0</v>
      </c>
      <c r="W73" s="31">
        <f>INDEX('Mapping water'!$D$5:$U$352,MATCH($B73,'Mapping water'!$B$5:$B$352,0),MATCH(W$3,'Mapping water'!$D$4:$U$4,0))*$D73</f>
        <v>0</v>
      </c>
      <c r="X73" s="31">
        <f>INDEX('Mapping water'!$D$5:$U$352,MATCH($B73,'Mapping water'!$B$5:$B$352,0),MATCH(X$3,'Mapping water'!$D$4:$U$4,0))*$D73</f>
        <v>0</v>
      </c>
      <c r="Y73" s="31">
        <f>INDEX('Mapping water'!$D$5:$U$352,MATCH($B73,'Mapping water'!$B$5:$B$352,0),MATCH(Y$3,'Mapping water'!$D$4:$U$4,0))*$D73</f>
        <v>0</v>
      </c>
    </row>
    <row r="74" spans="1:25" x14ac:dyDescent="0.45">
      <c r="A74" s="20" t="s">
        <v>253</v>
      </c>
      <c r="B74" s="20" t="s">
        <v>254</v>
      </c>
      <c r="C74" s="20" t="s">
        <v>81</v>
      </c>
      <c r="D74" s="31">
        <f>INDEX('ONS data MYE 5'!$M$6:$M$445, MATCH($B74,'ONS data MYE 5'!$B$6:$B$445,0))</f>
        <v>97111</v>
      </c>
      <c r="E74" s="31">
        <f>INDEX('ONS data MYE 5'!$N$6:$N$445, MATCH($B74,'ONS data MYE 5'!$B$6:$B$445,0))</f>
        <v>287</v>
      </c>
      <c r="F74" s="31">
        <f t="shared" si="2"/>
        <v>5.6594822157596214</v>
      </c>
      <c r="G74" s="31">
        <f t="shared" si="3"/>
        <v>32.029738950499436</v>
      </c>
      <c r="H74" s="31">
        <f>INDEX('Mapping water'!$D$5:$U$352,MATCH($B74,'Mapping water'!$B$5:$B$352,0),MATCH(H$3,'Mapping water'!$D$4:$U$4,0))*$D74</f>
        <v>0</v>
      </c>
      <c r="I74" s="31">
        <f>INDEX('Mapping water'!$D$5:$U$352,MATCH($B74,'Mapping water'!$B$5:$B$352,0),MATCH(I$3,'Mapping water'!$D$4:$U$4,0))*$D74</f>
        <v>0</v>
      </c>
      <c r="J74" s="31">
        <f>INDEX('Mapping water'!$D$5:$U$352,MATCH($B74,'Mapping water'!$B$5:$B$352,0),MATCH(J$3,'Mapping water'!$D$4:$U$4,0))*$D74</f>
        <v>0</v>
      </c>
      <c r="K74" s="31">
        <f>INDEX('Mapping water'!$D$5:$U$352,MATCH($B74,'Mapping water'!$B$5:$B$352,0),MATCH(K$3,'Mapping water'!$D$4:$U$4,0))*$D74</f>
        <v>0</v>
      </c>
      <c r="L74" s="31">
        <f>INDEX('Mapping water'!$D$5:$U$352,MATCH($B74,'Mapping water'!$B$5:$B$352,0),MATCH(L$3,'Mapping water'!$D$4:$U$4,0))*$D74</f>
        <v>56324.38</v>
      </c>
      <c r="M74" s="31">
        <f>INDEX('Mapping water'!$D$5:$U$352,MATCH($B74,'Mapping water'!$B$5:$B$352,0),MATCH(M$3,'Mapping water'!$D$4:$U$4,0))*$D74</f>
        <v>0</v>
      </c>
      <c r="N74" s="31">
        <f>INDEX('Mapping water'!$D$5:$U$352,MATCH($B74,'Mapping water'!$B$5:$B$352,0),MATCH(N$3,'Mapping water'!$D$4:$U$4,0))*$D74</f>
        <v>0</v>
      </c>
      <c r="O74" s="31">
        <f>INDEX('Mapping water'!$D$5:$U$352,MATCH($B74,'Mapping water'!$B$5:$B$352,0),MATCH(O$3,'Mapping water'!$D$4:$U$4,0))*$D74</f>
        <v>0</v>
      </c>
      <c r="P74" s="31">
        <f>INDEX('Mapping water'!$D$5:$U$352,MATCH($B74,'Mapping water'!$B$5:$B$352,0),MATCH(P$3,'Mapping water'!$D$4:$U$4,0))*$D74</f>
        <v>0</v>
      </c>
      <c r="Q74" s="31">
        <f>INDEX('Mapping water'!$D$5:$U$352,MATCH($B74,'Mapping water'!$B$5:$B$352,0),MATCH(Q$3,'Mapping water'!$D$4:$U$4,0))*$D74</f>
        <v>0</v>
      </c>
      <c r="R74" s="31">
        <f>INDEX('Mapping water'!$D$5:$U$352,MATCH($B74,'Mapping water'!$B$5:$B$352,0),MATCH(R$3,'Mapping water'!$D$4:$U$4,0))*$D74</f>
        <v>0</v>
      </c>
      <c r="S74" s="31">
        <f>INDEX('Mapping water'!$D$5:$U$352,MATCH($B74,'Mapping water'!$B$5:$B$352,0),MATCH(S$3,'Mapping water'!$D$4:$U$4,0))*$D74</f>
        <v>0</v>
      </c>
      <c r="T74" s="31">
        <f>INDEX('Mapping water'!$D$5:$U$352,MATCH($B74,'Mapping water'!$B$5:$B$352,0),MATCH(T$3,'Mapping water'!$D$4:$U$4,0))*$D74</f>
        <v>0</v>
      </c>
      <c r="U74" s="31">
        <f>INDEX('Mapping water'!$D$5:$U$352,MATCH($B74,'Mapping water'!$B$5:$B$352,0),MATCH(U$3,'Mapping water'!$D$4:$U$4,0))*$D74</f>
        <v>0</v>
      </c>
      <c r="V74" s="31">
        <f>INDEX('Mapping water'!$D$5:$U$352,MATCH($B74,'Mapping water'!$B$5:$B$352,0),MATCH(V$3,'Mapping water'!$D$4:$U$4,0))*$D74</f>
        <v>0</v>
      </c>
      <c r="W74" s="31">
        <f>INDEX('Mapping water'!$D$5:$U$352,MATCH($B74,'Mapping water'!$B$5:$B$352,0),MATCH(W$3,'Mapping water'!$D$4:$U$4,0))*$D74</f>
        <v>0</v>
      </c>
      <c r="X74" s="31">
        <f>INDEX('Mapping water'!$D$5:$U$352,MATCH($B74,'Mapping water'!$B$5:$B$352,0),MATCH(X$3,'Mapping water'!$D$4:$U$4,0))*$D74</f>
        <v>0</v>
      </c>
      <c r="Y74" s="31">
        <f>INDEX('Mapping water'!$D$5:$U$352,MATCH($B74,'Mapping water'!$B$5:$B$352,0),MATCH(Y$3,'Mapping water'!$D$4:$U$4,0))*$D74</f>
        <v>40786.619999999995</v>
      </c>
    </row>
    <row r="75" spans="1:25" x14ac:dyDescent="0.45">
      <c r="A75" s="20" t="s">
        <v>265</v>
      </c>
      <c r="B75" s="20" t="s">
        <v>266</v>
      </c>
      <c r="C75" s="20" t="s">
        <v>81</v>
      </c>
      <c r="D75" s="31">
        <f>INDEX('ONS data MYE 5'!$M$6:$M$445, MATCH($B75,'ONS data MYE 5'!$B$6:$B$445,0))</f>
        <v>95105</v>
      </c>
      <c r="E75" s="31">
        <f>INDEX('ONS data MYE 5'!$N$6:$N$445, MATCH($B75,'ONS data MYE 5'!$B$6:$B$445,0))</f>
        <v>729</v>
      </c>
      <c r="F75" s="31">
        <f t="shared" si="2"/>
        <v>6.5916737320086582</v>
      </c>
      <c r="G75" s="31">
        <f t="shared" si="3"/>
        <v>43.450162589252955</v>
      </c>
      <c r="H75" s="31">
        <f>INDEX('Mapping water'!$D$5:$U$352,MATCH($B75,'Mapping water'!$B$5:$B$352,0),MATCH(H$3,'Mapping water'!$D$4:$U$4,0))*$D75</f>
        <v>0</v>
      </c>
      <c r="I75" s="31">
        <f>INDEX('Mapping water'!$D$5:$U$352,MATCH($B75,'Mapping water'!$B$5:$B$352,0),MATCH(I$3,'Mapping water'!$D$4:$U$4,0))*$D75</f>
        <v>0</v>
      </c>
      <c r="J75" s="31">
        <f>INDEX('Mapping water'!$D$5:$U$352,MATCH($B75,'Mapping water'!$B$5:$B$352,0),MATCH(J$3,'Mapping water'!$D$4:$U$4,0))*$D75</f>
        <v>0</v>
      </c>
      <c r="K75" s="31">
        <f>INDEX('Mapping water'!$D$5:$U$352,MATCH($B75,'Mapping water'!$B$5:$B$352,0),MATCH(K$3,'Mapping water'!$D$4:$U$4,0))*$D75</f>
        <v>0</v>
      </c>
      <c r="L75" s="31">
        <f>INDEX('Mapping water'!$D$5:$U$352,MATCH($B75,'Mapping water'!$B$5:$B$352,0),MATCH(L$3,'Mapping water'!$D$4:$U$4,0))*$D75</f>
        <v>95105</v>
      </c>
      <c r="M75" s="31">
        <f>INDEX('Mapping water'!$D$5:$U$352,MATCH($B75,'Mapping water'!$B$5:$B$352,0),MATCH(M$3,'Mapping water'!$D$4:$U$4,0))*$D75</f>
        <v>0</v>
      </c>
      <c r="N75" s="31">
        <f>INDEX('Mapping water'!$D$5:$U$352,MATCH($B75,'Mapping water'!$B$5:$B$352,0),MATCH(N$3,'Mapping water'!$D$4:$U$4,0))*$D75</f>
        <v>0</v>
      </c>
      <c r="O75" s="31">
        <f>INDEX('Mapping water'!$D$5:$U$352,MATCH($B75,'Mapping water'!$B$5:$B$352,0),MATCH(O$3,'Mapping water'!$D$4:$U$4,0))*$D75</f>
        <v>0</v>
      </c>
      <c r="P75" s="31">
        <f>INDEX('Mapping water'!$D$5:$U$352,MATCH($B75,'Mapping water'!$B$5:$B$352,0),MATCH(P$3,'Mapping water'!$D$4:$U$4,0))*$D75</f>
        <v>0</v>
      </c>
      <c r="Q75" s="31">
        <f>INDEX('Mapping water'!$D$5:$U$352,MATCH($B75,'Mapping water'!$B$5:$B$352,0),MATCH(Q$3,'Mapping water'!$D$4:$U$4,0))*$D75</f>
        <v>0</v>
      </c>
      <c r="R75" s="31">
        <f>INDEX('Mapping water'!$D$5:$U$352,MATCH($B75,'Mapping water'!$B$5:$B$352,0),MATCH(R$3,'Mapping water'!$D$4:$U$4,0))*$D75</f>
        <v>0</v>
      </c>
      <c r="S75" s="31">
        <f>INDEX('Mapping water'!$D$5:$U$352,MATCH($B75,'Mapping water'!$B$5:$B$352,0),MATCH(S$3,'Mapping water'!$D$4:$U$4,0))*$D75</f>
        <v>0</v>
      </c>
      <c r="T75" s="31">
        <f>INDEX('Mapping water'!$D$5:$U$352,MATCH($B75,'Mapping water'!$B$5:$B$352,0),MATCH(T$3,'Mapping water'!$D$4:$U$4,0))*$D75</f>
        <v>0</v>
      </c>
      <c r="U75" s="31">
        <f>INDEX('Mapping water'!$D$5:$U$352,MATCH($B75,'Mapping water'!$B$5:$B$352,0),MATCH(U$3,'Mapping water'!$D$4:$U$4,0))*$D75</f>
        <v>0</v>
      </c>
      <c r="V75" s="31">
        <f>INDEX('Mapping water'!$D$5:$U$352,MATCH($B75,'Mapping water'!$B$5:$B$352,0),MATCH(V$3,'Mapping water'!$D$4:$U$4,0))*$D75</f>
        <v>0</v>
      </c>
      <c r="W75" s="31">
        <f>INDEX('Mapping water'!$D$5:$U$352,MATCH($B75,'Mapping water'!$B$5:$B$352,0),MATCH(W$3,'Mapping water'!$D$4:$U$4,0))*$D75</f>
        <v>0</v>
      </c>
      <c r="X75" s="31">
        <f>INDEX('Mapping water'!$D$5:$U$352,MATCH($B75,'Mapping water'!$B$5:$B$352,0),MATCH(X$3,'Mapping water'!$D$4:$U$4,0))*$D75</f>
        <v>0</v>
      </c>
      <c r="Y75" s="31">
        <f>INDEX('Mapping water'!$D$5:$U$352,MATCH($B75,'Mapping water'!$B$5:$B$352,0),MATCH(Y$3,'Mapping water'!$D$4:$U$4,0))*$D75</f>
        <v>0</v>
      </c>
    </row>
    <row r="76" spans="1:25" x14ac:dyDescent="0.45">
      <c r="A76" s="20" t="s">
        <v>267</v>
      </c>
      <c r="B76" s="20" t="s">
        <v>268</v>
      </c>
      <c r="C76" s="20" t="s">
        <v>81</v>
      </c>
      <c r="D76" s="31">
        <f>INDEX('ONS data MYE 5'!$M$6:$M$445, MATCH($B76,'ONS data MYE 5'!$B$6:$B$445,0))</f>
        <v>169993</v>
      </c>
      <c r="E76" s="31">
        <f>INDEX('ONS data MYE 5'!$N$6:$N$445, MATCH($B76,'ONS data MYE 5'!$B$6:$B$445,0))</f>
        <v>609</v>
      </c>
      <c r="F76" s="31">
        <f t="shared" si="2"/>
        <v>6.4118182677098972</v>
      </c>
      <c r="G76" s="31">
        <f t="shared" si="3"/>
        <v>41.111413498138347</v>
      </c>
      <c r="H76" s="31">
        <f>INDEX('Mapping water'!$D$5:$U$352,MATCH($B76,'Mapping water'!$B$5:$B$352,0),MATCH(H$3,'Mapping water'!$D$4:$U$4,0))*$D76</f>
        <v>0</v>
      </c>
      <c r="I76" s="31">
        <f>INDEX('Mapping water'!$D$5:$U$352,MATCH($B76,'Mapping water'!$B$5:$B$352,0),MATCH(I$3,'Mapping water'!$D$4:$U$4,0))*$D76</f>
        <v>0</v>
      </c>
      <c r="J76" s="31">
        <f>INDEX('Mapping water'!$D$5:$U$352,MATCH($B76,'Mapping water'!$B$5:$B$352,0),MATCH(J$3,'Mapping water'!$D$4:$U$4,0))*$D76</f>
        <v>0</v>
      </c>
      <c r="K76" s="31">
        <f>INDEX('Mapping water'!$D$5:$U$352,MATCH($B76,'Mapping water'!$B$5:$B$352,0),MATCH(K$3,'Mapping water'!$D$4:$U$4,0))*$D76</f>
        <v>0</v>
      </c>
      <c r="L76" s="31">
        <f>INDEX('Mapping water'!$D$5:$U$352,MATCH($B76,'Mapping water'!$B$5:$B$352,0),MATCH(L$3,'Mapping water'!$D$4:$U$4,0))*$D76</f>
        <v>169993</v>
      </c>
      <c r="M76" s="31">
        <f>INDEX('Mapping water'!$D$5:$U$352,MATCH($B76,'Mapping water'!$B$5:$B$352,0),MATCH(M$3,'Mapping water'!$D$4:$U$4,0))*$D76</f>
        <v>0</v>
      </c>
      <c r="N76" s="31">
        <f>INDEX('Mapping water'!$D$5:$U$352,MATCH($B76,'Mapping water'!$B$5:$B$352,0),MATCH(N$3,'Mapping water'!$D$4:$U$4,0))*$D76</f>
        <v>0</v>
      </c>
      <c r="O76" s="31">
        <f>INDEX('Mapping water'!$D$5:$U$352,MATCH($B76,'Mapping water'!$B$5:$B$352,0),MATCH(O$3,'Mapping water'!$D$4:$U$4,0))*$D76</f>
        <v>0</v>
      </c>
      <c r="P76" s="31">
        <f>INDEX('Mapping water'!$D$5:$U$352,MATCH($B76,'Mapping water'!$B$5:$B$352,0),MATCH(P$3,'Mapping water'!$D$4:$U$4,0))*$D76</f>
        <v>0</v>
      </c>
      <c r="Q76" s="31">
        <f>INDEX('Mapping water'!$D$5:$U$352,MATCH($B76,'Mapping water'!$B$5:$B$352,0),MATCH(Q$3,'Mapping water'!$D$4:$U$4,0))*$D76</f>
        <v>0</v>
      </c>
      <c r="R76" s="31">
        <f>INDEX('Mapping water'!$D$5:$U$352,MATCH($B76,'Mapping water'!$B$5:$B$352,0),MATCH(R$3,'Mapping water'!$D$4:$U$4,0))*$D76</f>
        <v>0</v>
      </c>
      <c r="S76" s="31">
        <f>INDEX('Mapping water'!$D$5:$U$352,MATCH($B76,'Mapping water'!$B$5:$B$352,0),MATCH(S$3,'Mapping water'!$D$4:$U$4,0))*$D76</f>
        <v>0</v>
      </c>
      <c r="T76" s="31">
        <f>INDEX('Mapping water'!$D$5:$U$352,MATCH($B76,'Mapping water'!$B$5:$B$352,0),MATCH(T$3,'Mapping water'!$D$4:$U$4,0))*$D76</f>
        <v>0</v>
      </c>
      <c r="U76" s="31">
        <f>INDEX('Mapping water'!$D$5:$U$352,MATCH($B76,'Mapping water'!$B$5:$B$352,0),MATCH(U$3,'Mapping water'!$D$4:$U$4,0))*$D76</f>
        <v>0</v>
      </c>
      <c r="V76" s="31">
        <f>INDEX('Mapping water'!$D$5:$U$352,MATCH($B76,'Mapping water'!$B$5:$B$352,0),MATCH(V$3,'Mapping water'!$D$4:$U$4,0))*$D76</f>
        <v>0</v>
      </c>
      <c r="W76" s="31">
        <f>INDEX('Mapping water'!$D$5:$U$352,MATCH($B76,'Mapping water'!$B$5:$B$352,0),MATCH(W$3,'Mapping water'!$D$4:$U$4,0))*$D76</f>
        <v>0</v>
      </c>
      <c r="X76" s="31">
        <f>INDEX('Mapping water'!$D$5:$U$352,MATCH($B76,'Mapping water'!$B$5:$B$352,0),MATCH(X$3,'Mapping water'!$D$4:$U$4,0))*$D76</f>
        <v>0</v>
      </c>
      <c r="Y76" s="31">
        <f>INDEX('Mapping water'!$D$5:$U$352,MATCH($B76,'Mapping water'!$B$5:$B$352,0),MATCH(Y$3,'Mapping water'!$D$4:$U$4,0))*$D76</f>
        <v>0</v>
      </c>
    </row>
    <row r="77" spans="1:25" x14ac:dyDescent="0.45">
      <c r="A77" s="20" t="s">
        <v>269</v>
      </c>
      <c r="B77" s="20" t="s">
        <v>270</v>
      </c>
      <c r="C77" s="20" t="s">
        <v>81</v>
      </c>
      <c r="D77" s="31">
        <f>INDEX('ONS data MYE 5'!$M$6:$M$445, MATCH($B77,'ONS data MYE 5'!$B$6:$B$445,0))</f>
        <v>106527</v>
      </c>
      <c r="E77" s="31">
        <f>INDEX('ONS data MYE 5'!$N$6:$N$445, MATCH($B77,'ONS data MYE 5'!$B$6:$B$445,0))</f>
        <v>358</v>
      </c>
      <c r="F77" s="31">
        <f t="shared" si="2"/>
        <v>5.8805329864007003</v>
      </c>
      <c r="G77" s="31">
        <f t="shared" si="3"/>
        <v>34.58066820414674</v>
      </c>
      <c r="H77" s="31">
        <f>INDEX('Mapping water'!$D$5:$U$352,MATCH($B77,'Mapping water'!$B$5:$B$352,0),MATCH(H$3,'Mapping water'!$D$4:$U$4,0))*$D77</f>
        <v>0</v>
      </c>
      <c r="I77" s="31">
        <f>INDEX('Mapping water'!$D$5:$U$352,MATCH($B77,'Mapping water'!$B$5:$B$352,0),MATCH(I$3,'Mapping water'!$D$4:$U$4,0))*$D77</f>
        <v>0</v>
      </c>
      <c r="J77" s="31">
        <f>INDEX('Mapping water'!$D$5:$U$352,MATCH($B77,'Mapping water'!$B$5:$B$352,0),MATCH(J$3,'Mapping water'!$D$4:$U$4,0))*$D77</f>
        <v>0</v>
      </c>
      <c r="K77" s="31">
        <f>INDEX('Mapping water'!$D$5:$U$352,MATCH($B77,'Mapping water'!$B$5:$B$352,0),MATCH(K$3,'Mapping water'!$D$4:$U$4,0))*$D77</f>
        <v>0</v>
      </c>
      <c r="L77" s="31">
        <f>INDEX('Mapping water'!$D$5:$U$352,MATCH($B77,'Mapping water'!$B$5:$B$352,0),MATCH(L$3,'Mapping water'!$D$4:$U$4,0))*$D77</f>
        <v>106527</v>
      </c>
      <c r="M77" s="31">
        <f>INDEX('Mapping water'!$D$5:$U$352,MATCH($B77,'Mapping water'!$B$5:$B$352,0),MATCH(M$3,'Mapping water'!$D$4:$U$4,0))*$D77</f>
        <v>0</v>
      </c>
      <c r="N77" s="31">
        <f>INDEX('Mapping water'!$D$5:$U$352,MATCH($B77,'Mapping water'!$B$5:$B$352,0),MATCH(N$3,'Mapping water'!$D$4:$U$4,0))*$D77</f>
        <v>0</v>
      </c>
      <c r="O77" s="31">
        <f>INDEX('Mapping water'!$D$5:$U$352,MATCH($B77,'Mapping water'!$B$5:$B$352,0),MATCH(O$3,'Mapping water'!$D$4:$U$4,0))*$D77</f>
        <v>0</v>
      </c>
      <c r="P77" s="31">
        <f>INDEX('Mapping water'!$D$5:$U$352,MATCH($B77,'Mapping water'!$B$5:$B$352,0),MATCH(P$3,'Mapping water'!$D$4:$U$4,0))*$D77</f>
        <v>0</v>
      </c>
      <c r="Q77" s="31">
        <f>INDEX('Mapping water'!$D$5:$U$352,MATCH($B77,'Mapping water'!$B$5:$B$352,0),MATCH(Q$3,'Mapping water'!$D$4:$U$4,0))*$D77</f>
        <v>0</v>
      </c>
      <c r="R77" s="31">
        <f>INDEX('Mapping water'!$D$5:$U$352,MATCH($B77,'Mapping water'!$B$5:$B$352,0),MATCH(R$3,'Mapping water'!$D$4:$U$4,0))*$D77</f>
        <v>0</v>
      </c>
      <c r="S77" s="31">
        <f>INDEX('Mapping water'!$D$5:$U$352,MATCH($B77,'Mapping water'!$B$5:$B$352,0),MATCH(S$3,'Mapping water'!$D$4:$U$4,0))*$D77</f>
        <v>0</v>
      </c>
      <c r="T77" s="31">
        <f>INDEX('Mapping water'!$D$5:$U$352,MATCH($B77,'Mapping water'!$B$5:$B$352,0),MATCH(T$3,'Mapping water'!$D$4:$U$4,0))*$D77</f>
        <v>0</v>
      </c>
      <c r="U77" s="31">
        <f>INDEX('Mapping water'!$D$5:$U$352,MATCH($B77,'Mapping water'!$B$5:$B$352,0),MATCH(U$3,'Mapping water'!$D$4:$U$4,0))*$D77</f>
        <v>0</v>
      </c>
      <c r="V77" s="31">
        <f>INDEX('Mapping water'!$D$5:$U$352,MATCH($B77,'Mapping water'!$B$5:$B$352,0),MATCH(V$3,'Mapping water'!$D$4:$U$4,0))*$D77</f>
        <v>0</v>
      </c>
      <c r="W77" s="31">
        <f>INDEX('Mapping water'!$D$5:$U$352,MATCH($B77,'Mapping water'!$B$5:$B$352,0),MATCH(W$3,'Mapping water'!$D$4:$U$4,0))*$D77</f>
        <v>0</v>
      </c>
      <c r="X77" s="31">
        <f>INDEX('Mapping water'!$D$5:$U$352,MATCH($B77,'Mapping water'!$B$5:$B$352,0),MATCH(X$3,'Mapping water'!$D$4:$U$4,0))*$D77</f>
        <v>0</v>
      </c>
      <c r="Y77" s="31">
        <f>INDEX('Mapping water'!$D$5:$U$352,MATCH($B77,'Mapping water'!$B$5:$B$352,0),MATCH(Y$3,'Mapping water'!$D$4:$U$4,0))*$D77</f>
        <v>0</v>
      </c>
    </row>
    <row r="78" spans="1:25" x14ac:dyDescent="0.45">
      <c r="A78" s="20" t="s">
        <v>271</v>
      </c>
      <c r="B78" s="20" t="s">
        <v>272</v>
      </c>
      <c r="C78" s="20" t="s">
        <v>81</v>
      </c>
      <c r="D78" s="31">
        <f>INDEX('ONS data MYE 5'!$M$6:$M$445, MATCH($B78,'ONS data MYE 5'!$B$6:$B$445,0))</f>
        <v>50868</v>
      </c>
      <c r="E78" s="31">
        <f>INDEX('ONS data MYE 5'!$N$6:$N$445, MATCH($B78,'ONS data MYE 5'!$B$6:$B$445,0))</f>
        <v>106</v>
      </c>
      <c r="F78" s="31">
        <f t="shared" si="2"/>
        <v>4.6634390941120669</v>
      </c>
      <c r="G78" s="31">
        <f t="shared" si="3"/>
        <v>21.747664184492777</v>
      </c>
      <c r="H78" s="31">
        <f>INDEX('Mapping water'!$D$5:$U$352,MATCH($B78,'Mapping water'!$B$5:$B$352,0),MATCH(H$3,'Mapping water'!$D$4:$U$4,0))*$D78</f>
        <v>0</v>
      </c>
      <c r="I78" s="31">
        <f>INDEX('Mapping water'!$D$5:$U$352,MATCH($B78,'Mapping water'!$B$5:$B$352,0),MATCH(I$3,'Mapping water'!$D$4:$U$4,0))*$D78</f>
        <v>0</v>
      </c>
      <c r="J78" s="31">
        <f>INDEX('Mapping water'!$D$5:$U$352,MATCH($B78,'Mapping water'!$B$5:$B$352,0),MATCH(J$3,'Mapping water'!$D$4:$U$4,0))*$D78</f>
        <v>0</v>
      </c>
      <c r="K78" s="31">
        <f>INDEX('Mapping water'!$D$5:$U$352,MATCH($B78,'Mapping water'!$B$5:$B$352,0),MATCH(K$3,'Mapping water'!$D$4:$U$4,0))*$D78</f>
        <v>0</v>
      </c>
      <c r="L78" s="31">
        <f>INDEX('Mapping water'!$D$5:$U$352,MATCH($B78,'Mapping water'!$B$5:$B$352,0),MATCH(L$3,'Mapping water'!$D$4:$U$4,0))*$D78</f>
        <v>50868</v>
      </c>
      <c r="M78" s="31">
        <f>INDEX('Mapping water'!$D$5:$U$352,MATCH($B78,'Mapping water'!$B$5:$B$352,0),MATCH(M$3,'Mapping water'!$D$4:$U$4,0))*$D78</f>
        <v>0</v>
      </c>
      <c r="N78" s="31">
        <f>INDEX('Mapping water'!$D$5:$U$352,MATCH($B78,'Mapping water'!$B$5:$B$352,0),MATCH(N$3,'Mapping water'!$D$4:$U$4,0))*$D78</f>
        <v>0</v>
      </c>
      <c r="O78" s="31">
        <f>INDEX('Mapping water'!$D$5:$U$352,MATCH($B78,'Mapping water'!$B$5:$B$352,0),MATCH(O$3,'Mapping water'!$D$4:$U$4,0))*$D78</f>
        <v>0</v>
      </c>
      <c r="P78" s="31">
        <f>INDEX('Mapping water'!$D$5:$U$352,MATCH($B78,'Mapping water'!$B$5:$B$352,0),MATCH(P$3,'Mapping water'!$D$4:$U$4,0))*$D78</f>
        <v>0</v>
      </c>
      <c r="Q78" s="31">
        <f>INDEX('Mapping water'!$D$5:$U$352,MATCH($B78,'Mapping water'!$B$5:$B$352,0),MATCH(Q$3,'Mapping water'!$D$4:$U$4,0))*$D78</f>
        <v>0</v>
      </c>
      <c r="R78" s="31">
        <f>INDEX('Mapping water'!$D$5:$U$352,MATCH($B78,'Mapping water'!$B$5:$B$352,0),MATCH(R$3,'Mapping water'!$D$4:$U$4,0))*$D78</f>
        <v>0</v>
      </c>
      <c r="S78" s="31">
        <f>INDEX('Mapping water'!$D$5:$U$352,MATCH($B78,'Mapping water'!$B$5:$B$352,0),MATCH(S$3,'Mapping water'!$D$4:$U$4,0))*$D78</f>
        <v>0</v>
      </c>
      <c r="T78" s="31">
        <f>INDEX('Mapping water'!$D$5:$U$352,MATCH($B78,'Mapping water'!$B$5:$B$352,0),MATCH(T$3,'Mapping water'!$D$4:$U$4,0))*$D78</f>
        <v>0</v>
      </c>
      <c r="U78" s="31">
        <f>INDEX('Mapping water'!$D$5:$U$352,MATCH($B78,'Mapping water'!$B$5:$B$352,0),MATCH(U$3,'Mapping water'!$D$4:$U$4,0))*$D78</f>
        <v>0</v>
      </c>
      <c r="V78" s="31">
        <f>INDEX('Mapping water'!$D$5:$U$352,MATCH($B78,'Mapping water'!$B$5:$B$352,0),MATCH(V$3,'Mapping water'!$D$4:$U$4,0))*$D78</f>
        <v>0</v>
      </c>
      <c r="W78" s="31">
        <f>INDEX('Mapping water'!$D$5:$U$352,MATCH($B78,'Mapping water'!$B$5:$B$352,0),MATCH(W$3,'Mapping water'!$D$4:$U$4,0))*$D78</f>
        <v>0</v>
      </c>
      <c r="X78" s="31">
        <f>INDEX('Mapping water'!$D$5:$U$352,MATCH($B78,'Mapping water'!$B$5:$B$352,0),MATCH(X$3,'Mapping water'!$D$4:$U$4,0))*$D78</f>
        <v>0</v>
      </c>
      <c r="Y78" s="31">
        <f>INDEX('Mapping water'!$D$5:$U$352,MATCH($B78,'Mapping water'!$B$5:$B$352,0),MATCH(Y$3,'Mapping water'!$D$4:$U$4,0))*$D78</f>
        <v>0</v>
      </c>
    </row>
    <row r="79" spans="1:25" x14ac:dyDescent="0.45">
      <c r="A79" s="20" t="s">
        <v>273</v>
      </c>
      <c r="B79" s="20" t="s">
        <v>274</v>
      </c>
      <c r="C79" s="20" t="s">
        <v>81</v>
      </c>
      <c r="D79" s="31">
        <f>INDEX('ONS data MYE 5'!$M$6:$M$445, MATCH($B79,'ONS data MYE 5'!$B$6:$B$445,0))</f>
        <v>94716</v>
      </c>
      <c r="E79" s="31">
        <f>INDEX('ONS data MYE 5'!$N$6:$N$445, MATCH($B79,'ONS data MYE 5'!$B$6:$B$445,0))</f>
        <v>339</v>
      </c>
      <c r="F79" s="31">
        <f t="shared" si="2"/>
        <v>5.8260001073804499</v>
      </c>
      <c r="G79" s="31">
        <f t="shared" si="3"/>
        <v>33.942277251197012</v>
      </c>
      <c r="H79" s="31">
        <f>INDEX('Mapping water'!$D$5:$U$352,MATCH($B79,'Mapping water'!$B$5:$B$352,0),MATCH(H$3,'Mapping water'!$D$4:$U$4,0))*$D79</f>
        <v>0</v>
      </c>
      <c r="I79" s="31">
        <f>INDEX('Mapping water'!$D$5:$U$352,MATCH($B79,'Mapping water'!$B$5:$B$352,0),MATCH(I$3,'Mapping water'!$D$4:$U$4,0))*$D79</f>
        <v>0</v>
      </c>
      <c r="J79" s="31">
        <f>INDEX('Mapping water'!$D$5:$U$352,MATCH($B79,'Mapping water'!$B$5:$B$352,0),MATCH(J$3,'Mapping water'!$D$4:$U$4,0))*$D79</f>
        <v>0</v>
      </c>
      <c r="K79" s="31">
        <f>INDEX('Mapping water'!$D$5:$U$352,MATCH($B79,'Mapping water'!$B$5:$B$352,0),MATCH(K$3,'Mapping water'!$D$4:$U$4,0))*$D79</f>
        <v>0</v>
      </c>
      <c r="L79" s="31">
        <f>INDEX('Mapping water'!$D$5:$U$352,MATCH($B79,'Mapping water'!$B$5:$B$352,0),MATCH(L$3,'Mapping water'!$D$4:$U$4,0))*$D79</f>
        <v>94716</v>
      </c>
      <c r="M79" s="31">
        <f>INDEX('Mapping water'!$D$5:$U$352,MATCH($B79,'Mapping water'!$B$5:$B$352,0),MATCH(M$3,'Mapping water'!$D$4:$U$4,0))*$D79</f>
        <v>0</v>
      </c>
      <c r="N79" s="31">
        <f>INDEX('Mapping water'!$D$5:$U$352,MATCH($B79,'Mapping water'!$B$5:$B$352,0),MATCH(N$3,'Mapping water'!$D$4:$U$4,0))*$D79</f>
        <v>0</v>
      </c>
      <c r="O79" s="31">
        <f>INDEX('Mapping water'!$D$5:$U$352,MATCH($B79,'Mapping water'!$B$5:$B$352,0),MATCH(O$3,'Mapping water'!$D$4:$U$4,0))*$D79</f>
        <v>0</v>
      </c>
      <c r="P79" s="31">
        <f>INDEX('Mapping water'!$D$5:$U$352,MATCH($B79,'Mapping water'!$B$5:$B$352,0),MATCH(P$3,'Mapping water'!$D$4:$U$4,0))*$D79</f>
        <v>0</v>
      </c>
      <c r="Q79" s="31">
        <f>INDEX('Mapping water'!$D$5:$U$352,MATCH($B79,'Mapping water'!$B$5:$B$352,0),MATCH(Q$3,'Mapping water'!$D$4:$U$4,0))*$D79</f>
        <v>0</v>
      </c>
      <c r="R79" s="31">
        <f>INDEX('Mapping water'!$D$5:$U$352,MATCH($B79,'Mapping water'!$B$5:$B$352,0),MATCH(R$3,'Mapping water'!$D$4:$U$4,0))*$D79</f>
        <v>0</v>
      </c>
      <c r="S79" s="31">
        <f>INDEX('Mapping water'!$D$5:$U$352,MATCH($B79,'Mapping water'!$B$5:$B$352,0),MATCH(S$3,'Mapping water'!$D$4:$U$4,0))*$D79</f>
        <v>0</v>
      </c>
      <c r="T79" s="31">
        <f>INDEX('Mapping water'!$D$5:$U$352,MATCH($B79,'Mapping water'!$B$5:$B$352,0),MATCH(T$3,'Mapping water'!$D$4:$U$4,0))*$D79</f>
        <v>0</v>
      </c>
      <c r="U79" s="31">
        <f>INDEX('Mapping water'!$D$5:$U$352,MATCH($B79,'Mapping water'!$B$5:$B$352,0),MATCH(U$3,'Mapping water'!$D$4:$U$4,0))*$D79</f>
        <v>0</v>
      </c>
      <c r="V79" s="31">
        <f>INDEX('Mapping water'!$D$5:$U$352,MATCH($B79,'Mapping water'!$B$5:$B$352,0),MATCH(V$3,'Mapping water'!$D$4:$U$4,0))*$D79</f>
        <v>0</v>
      </c>
      <c r="W79" s="31">
        <f>INDEX('Mapping water'!$D$5:$U$352,MATCH($B79,'Mapping water'!$B$5:$B$352,0),MATCH(W$3,'Mapping water'!$D$4:$U$4,0))*$D79</f>
        <v>0</v>
      </c>
      <c r="X79" s="31">
        <f>INDEX('Mapping water'!$D$5:$U$352,MATCH($B79,'Mapping water'!$B$5:$B$352,0),MATCH(X$3,'Mapping water'!$D$4:$U$4,0))*$D79</f>
        <v>0</v>
      </c>
      <c r="Y79" s="31">
        <f>INDEX('Mapping water'!$D$5:$U$352,MATCH($B79,'Mapping water'!$B$5:$B$352,0),MATCH(Y$3,'Mapping water'!$D$4:$U$4,0))*$D79</f>
        <v>0</v>
      </c>
    </row>
    <row r="80" spans="1:25" x14ac:dyDescent="0.45">
      <c r="A80" s="20" t="s">
        <v>275</v>
      </c>
      <c r="B80" s="20" t="s">
        <v>276</v>
      </c>
      <c r="C80" s="20" t="s">
        <v>81</v>
      </c>
      <c r="D80" s="31">
        <f>INDEX('ONS data MYE 5'!$M$6:$M$445, MATCH($B80,'ONS data MYE 5'!$B$6:$B$445,0))</f>
        <v>56282</v>
      </c>
      <c r="E80" s="31">
        <f>INDEX('ONS data MYE 5'!$N$6:$N$445, MATCH($B80,'ONS data MYE 5'!$B$6:$B$445,0))</f>
        <v>2392</v>
      </c>
      <c r="F80" s="31">
        <f t="shared" si="2"/>
        <v>7.7798851150705222</v>
      </c>
      <c r="G80" s="31">
        <f t="shared" si="3"/>
        <v>60.526612403695871</v>
      </c>
      <c r="H80" s="31">
        <f>INDEX('Mapping water'!$D$5:$U$352,MATCH($B80,'Mapping water'!$B$5:$B$352,0),MATCH(H$3,'Mapping water'!$D$4:$U$4,0))*$D80</f>
        <v>0</v>
      </c>
      <c r="I80" s="31">
        <f>INDEX('Mapping water'!$D$5:$U$352,MATCH($B80,'Mapping water'!$B$5:$B$352,0),MATCH(I$3,'Mapping water'!$D$4:$U$4,0))*$D80</f>
        <v>0</v>
      </c>
      <c r="J80" s="31">
        <f>INDEX('Mapping water'!$D$5:$U$352,MATCH($B80,'Mapping water'!$B$5:$B$352,0),MATCH(J$3,'Mapping water'!$D$4:$U$4,0))*$D80</f>
        <v>0</v>
      </c>
      <c r="K80" s="31">
        <f>INDEX('Mapping water'!$D$5:$U$352,MATCH($B80,'Mapping water'!$B$5:$B$352,0),MATCH(K$3,'Mapping water'!$D$4:$U$4,0))*$D80</f>
        <v>0</v>
      </c>
      <c r="L80" s="31">
        <f>INDEX('Mapping water'!$D$5:$U$352,MATCH($B80,'Mapping water'!$B$5:$B$352,0),MATCH(L$3,'Mapping water'!$D$4:$U$4,0))*$D80</f>
        <v>56282</v>
      </c>
      <c r="M80" s="31">
        <f>INDEX('Mapping water'!$D$5:$U$352,MATCH($B80,'Mapping water'!$B$5:$B$352,0),MATCH(M$3,'Mapping water'!$D$4:$U$4,0))*$D80</f>
        <v>0</v>
      </c>
      <c r="N80" s="31">
        <f>INDEX('Mapping water'!$D$5:$U$352,MATCH($B80,'Mapping water'!$B$5:$B$352,0),MATCH(N$3,'Mapping water'!$D$4:$U$4,0))*$D80</f>
        <v>0</v>
      </c>
      <c r="O80" s="31">
        <f>INDEX('Mapping water'!$D$5:$U$352,MATCH($B80,'Mapping water'!$B$5:$B$352,0),MATCH(O$3,'Mapping water'!$D$4:$U$4,0))*$D80</f>
        <v>0</v>
      </c>
      <c r="P80" s="31">
        <f>INDEX('Mapping water'!$D$5:$U$352,MATCH($B80,'Mapping water'!$B$5:$B$352,0),MATCH(P$3,'Mapping water'!$D$4:$U$4,0))*$D80</f>
        <v>0</v>
      </c>
      <c r="Q80" s="31">
        <f>INDEX('Mapping water'!$D$5:$U$352,MATCH($B80,'Mapping water'!$B$5:$B$352,0),MATCH(Q$3,'Mapping water'!$D$4:$U$4,0))*$D80</f>
        <v>0</v>
      </c>
      <c r="R80" s="31">
        <f>INDEX('Mapping water'!$D$5:$U$352,MATCH($B80,'Mapping water'!$B$5:$B$352,0),MATCH(R$3,'Mapping water'!$D$4:$U$4,0))*$D80</f>
        <v>0</v>
      </c>
      <c r="S80" s="31">
        <f>INDEX('Mapping water'!$D$5:$U$352,MATCH($B80,'Mapping water'!$B$5:$B$352,0),MATCH(S$3,'Mapping water'!$D$4:$U$4,0))*$D80</f>
        <v>0</v>
      </c>
      <c r="T80" s="31">
        <f>INDEX('Mapping water'!$D$5:$U$352,MATCH($B80,'Mapping water'!$B$5:$B$352,0),MATCH(T$3,'Mapping water'!$D$4:$U$4,0))*$D80</f>
        <v>0</v>
      </c>
      <c r="U80" s="31">
        <f>INDEX('Mapping water'!$D$5:$U$352,MATCH($B80,'Mapping water'!$B$5:$B$352,0),MATCH(U$3,'Mapping water'!$D$4:$U$4,0))*$D80</f>
        <v>0</v>
      </c>
      <c r="V80" s="31">
        <f>INDEX('Mapping water'!$D$5:$U$352,MATCH($B80,'Mapping water'!$B$5:$B$352,0),MATCH(V$3,'Mapping water'!$D$4:$U$4,0))*$D80</f>
        <v>0</v>
      </c>
      <c r="W80" s="31">
        <f>INDEX('Mapping water'!$D$5:$U$352,MATCH($B80,'Mapping water'!$B$5:$B$352,0),MATCH(W$3,'Mapping water'!$D$4:$U$4,0))*$D80</f>
        <v>0</v>
      </c>
      <c r="X80" s="31">
        <f>INDEX('Mapping water'!$D$5:$U$352,MATCH($B80,'Mapping water'!$B$5:$B$352,0),MATCH(X$3,'Mapping water'!$D$4:$U$4,0))*$D80</f>
        <v>0</v>
      </c>
      <c r="Y80" s="31">
        <f>INDEX('Mapping water'!$D$5:$U$352,MATCH($B80,'Mapping water'!$B$5:$B$352,0),MATCH(Y$3,'Mapping water'!$D$4:$U$4,0))*$D80</f>
        <v>0</v>
      </c>
    </row>
    <row r="81" spans="1:25" x14ac:dyDescent="0.45">
      <c r="A81" s="20" t="s">
        <v>277</v>
      </c>
      <c r="B81" s="20" t="s">
        <v>278</v>
      </c>
      <c r="C81" s="20" t="s">
        <v>81</v>
      </c>
      <c r="D81" s="31">
        <f>INDEX('ONS data MYE 5'!$M$6:$M$445, MATCH($B81,'ONS data MYE 5'!$B$6:$B$445,0))</f>
        <v>121546</v>
      </c>
      <c r="E81" s="31">
        <f>INDEX('ONS data MYE 5'!$N$6:$N$445, MATCH($B81,'ONS data MYE 5'!$B$6:$B$445,0))</f>
        <v>1109</v>
      </c>
      <c r="F81" s="31">
        <f t="shared" si="2"/>
        <v>7.0112139873503674</v>
      </c>
      <c r="G81" s="31">
        <f t="shared" si="3"/>
        <v>49.157121576417438</v>
      </c>
      <c r="H81" s="31">
        <f>INDEX('Mapping water'!$D$5:$U$352,MATCH($B81,'Mapping water'!$B$5:$B$352,0),MATCH(H$3,'Mapping water'!$D$4:$U$4,0))*$D81</f>
        <v>0</v>
      </c>
      <c r="I81" s="31">
        <f>INDEX('Mapping water'!$D$5:$U$352,MATCH($B81,'Mapping water'!$B$5:$B$352,0),MATCH(I$3,'Mapping water'!$D$4:$U$4,0))*$D81</f>
        <v>0</v>
      </c>
      <c r="J81" s="31">
        <f>INDEX('Mapping water'!$D$5:$U$352,MATCH($B81,'Mapping water'!$B$5:$B$352,0),MATCH(J$3,'Mapping water'!$D$4:$U$4,0))*$D81</f>
        <v>0</v>
      </c>
      <c r="K81" s="31">
        <f>INDEX('Mapping water'!$D$5:$U$352,MATCH($B81,'Mapping water'!$B$5:$B$352,0),MATCH(K$3,'Mapping water'!$D$4:$U$4,0))*$D81</f>
        <v>0</v>
      </c>
      <c r="L81" s="31">
        <f>INDEX('Mapping water'!$D$5:$U$352,MATCH($B81,'Mapping water'!$B$5:$B$352,0),MATCH(L$3,'Mapping water'!$D$4:$U$4,0))*$D81</f>
        <v>121546</v>
      </c>
      <c r="M81" s="31">
        <f>INDEX('Mapping water'!$D$5:$U$352,MATCH($B81,'Mapping water'!$B$5:$B$352,0),MATCH(M$3,'Mapping water'!$D$4:$U$4,0))*$D81</f>
        <v>0</v>
      </c>
      <c r="N81" s="31">
        <f>INDEX('Mapping water'!$D$5:$U$352,MATCH($B81,'Mapping water'!$B$5:$B$352,0),MATCH(N$3,'Mapping water'!$D$4:$U$4,0))*$D81</f>
        <v>0</v>
      </c>
      <c r="O81" s="31">
        <f>INDEX('Mapping water'!$D$5:$U$352,MATCH($B81,'Mapping water'!$B$5:$B$352,0),MATCH(O$3,'Mapping water'!$D$4:$U$4,0))*$D81</f>
        <v>0</v>
      </c>
      <c r="P81" s="31">
        <f>INDEX('Mapping water'!$D$5:$U$352,MATCH($B81,'Mapping water'!$B$5:$B$352,0),MATCH(P$3,'Mapping water'!$D$4:$U$4,0))*$D81</f>
        <v>0</v>
      </c>
      <c r="Q81" s="31">
        <f>INDEX('Mapping water'!$D$5:$U$352,MATCH($B81,'Mapping water'!$B$5:$B$352,0),MATCH(Q$3,'Mapping water'!$D$4:$U$4,0))*$D81</f>
        <v>0</v>
      </c>
      <c r="R81" s="31">
        <f>INDEX('Mapping water'!$D$5:$U$352,MATCH($B81,'Mapping water'!$B$5:$B$352,0),MATCH(R$3,'Mapping water'!$D$4:$U$4,0))*$D81</f>
        <v>0</v>
      </c>
      <c r="S81" s="31">
        <f>INDEX('Mapping water'!$D$5:$U$352,MATCH($B81,'Mapping water'!$B$5:$B$352,0),MATCH(S$3,'Mapping water'!$D$4:$U$4,0))*$D81</f>
        <v>0</v>
      </c>
      <c r="T81" s="31">
        <f>INDEX('Mapping water'!$D$5:$U$352,MATCH($B81,'Mapping water'!$B$5:$B$352,0),MATCH(T$3,'Mapping water'!$D$4:$U$4,0))*$D81</f>
        <v>0</v>
      </c>
      <c r="U81" s="31">
        <f>INDEX('Mapping water'!$D$5:$U$352,MATCH($B81,'Mapping water'!$B$5:$B$352,0),MATCH(U$3,'Mapping water'!$D$4:$U$4,0))*$D81</f>
        <v>0</v>
      </c>
      <c r="V81" s="31">
        <f>INDEX('Mapping water'!$D$5:$U$352,MATCH($B81,'Mapping water'!$B$5:$B$352,0),MATCH(V$3,'Mapping water'!$D$4:$U$4,0))*$D81</f>
        <v>0</v>
      </c>
      <c r="W81" s="31">
        <f>INDEX('Mapping water'!$D$5:$U$352,MATCH($B81,'Mapping water'!$B$5:$B$352,0),MATCH(W$3,'Mapping water'!$D$4:$U$4,0))*$D81</f>
        <v>0</v>
      </c>
      <c r="X81" s="31">
        <f>INDEX('Mapping water'!$D$5:$U$352,MATCH($B81,'Mapping water'!$B$5:$B$352,0),MATCH(X$3,'Mapping water'!$D$4:$U$4,0))*$D81</f>
        <v>0</v>
      </c>
      <c r="Y81" s="31">
        <f>INDEX('Mapping water'!$D$5:$U$352,MATCH($B81,'Mapping water'!$B$5:$B$352,0),MATCH(Y$3,'Mapping water'!$D$4:$U$4,0))*$D81</f>
        <v>0</v>
      </c>
    </row>
    <row r="82" spans="1:25" x14ac:dyDescent="0.45">
      <c r="A82" s="20" t="s">
        <v>279</v>
      </c>
      <c r="B82" s="20" t="s">
        <v>280</v>
      </c>
      <c r="C82" s="20" t="s">
        <v>81</v>
      </c>
      <c r="D82" s="31">
        <f>INDEX('ONS data MYE 5'!$M$6:$M$445, MATCH($B82,'ONS data MYE 5'!$B$6:$B$445,0))</f>
        <v>111077</v>
      </c>
      <c r="E82" s="31">
        <f>INDEX('ONS data MYE 5'!$N$6:$N$445, MATCH($B82,'ONS data MYE 5'!$B$6:$B$445,0))</f>
        <v>1387</v>
      </c>
      <c r="F82" s="31">
        <f t="shared" si="2"/>
        <v>7.2348984203148312</v>
      </c>
      <c r="G82" s="31">
        <f t="shared" si="3"/>
        <v>52.343755152274042</v>
      </c>
      <c r="H82" s="31">
        <f>INDEX('Mapping water'!$D$5:$U$352,MATCH($B82,'Mapping water'!$B$5:$B$352,0),MATCH(H$3,'Mapping water'!$D$4:$U$4,0))*$D82</f>
        <v>0</v>
      </c>
      <c r="I82" s="31">
        <f>INDEX('Mapping water'!$D$5:$U$352,MATCH($B82,'Mapping water'!$B$5:$B$352,0),MATCH(I$3,'Mapping water'!$D$4:$U$4,0))*$D82</f>
        <v>0</v>
      </c>
      <c r="J82" s="31">
        <f>INDEX('Mapping water'!$D$5:$U$352,MATCH($B82,'Mapping water'!$B$5:$B$352,0),MATCH(J$3,'Mapping water'!$D$4:$U$4,0))*$D82</f>
        <v>0</v>
      </c>
      <c r="K82" s="31">
        <f>INDEX('Mapping water'!$D$5:$U$352,MATCH($B82,'Mapping water'!$B$5:$B$352,0),MATCH(K$3,'Mapping water'!$D$4:$U$4,0))*$D82</f>
        <v>0</v>
      </c>
      <c r="L82" s="31">
        <f>INDEX('Mapping water'!$D$5:$U$352,MATCH($B82,'Mapping water'!$B$5:$B$352,0),MATCH(L$3,'Mapping water'!$D$4:$U$4,0))*$D82</f>
        <v>111077</v>
      </c>
      <c r="M82" s="31">
        <f>INDEX('Mapping water'!$D$5:$U$352,MATCH($B82,'Mapping water'!$B$5:$B$352,0),MATCH(M$3,'Mapping water'!$D$4:$U$4,0))*$D82</f>
        <v>0</v>
      </c>
      <c r="N82" s="31">
        <f>INDEX('Mapping water'!$D$5:$U$352,MATCH($B82,'Mapping water'!$B$5:$B$352,0),MATCH(N$3,'Mapping water'!$D$4:$U$4,0))*$D82</f>
        <v>0</v>
      </c>
      <c r="O82" s="31">
        <f>INDEX('Mapping water'!$D$5:$U$352,MATCH($B82,'Mapping water'!$B$5:$B$352,0),MATCH(O$3,'Mapping water'!$D$4:$U$4,0))*$D82</f>
        <v>0</v>
      </c>
      <c r="P82" s="31">
        <f>INDEX('Mapping water'!$D$5:$U$352,MATCH($B82,'Mapping water'!$B$5:$B$352,0),MATCH(P$3,'Mapping water'!$D$4:$U$4,0))*$D82</f>
        <v>0</v>
      </c>
      <c r="Q82" s="31">
        <f>INDEX('Mapping water'!$D$5:$U$352,MATCH($B82,'Mapping water'!$B$5:$B$352,0),MATCH(Q$3,'Mapping water'!$D$4:$U$4,0))*$D82</f>
        <v>0</v>
      </c>
      <c r="R82" s="31">
        <f>INDEX('Mapping water'!$D$5:$U$352,MATCH($B82,'Mapping water'!$B$5:$B$352,0),MATCH(R$3,'Mapping water'!$D$4:$U$4,0))*$D82</f>
        <v>0</v>
      </c>
      <c r="S82" s="31">
        <f>INDEX('Mapping water'!$D$5:$U$352,MATCH($B82,'Mapping water'!$B$5:$B$352,0),MATCH(S$3,'Mapping water'!$D$4:$U$4,0))*$D82</f>
        <v>0</v>
      </c>
      <c r="T82" s="31">
        <f>INDEX('Mapping water'!$D$5:$U$352,MATCH($B82,'Mapping water'!$B$5:$B$352,0),MATCH(T$3,'Mapping water'!$D$4:$U$4,0))*$D82</f>
        <v>0</v>
      </c>
      <c r="U82" s="31">
        <f>INDEX('Mapping water'!$D$5:$U$352,MATCH($B82,'Mapping water'!$B$5:$B$352,0),MATCH(U$3,'Mapping water'!$D$4:$U$4,0))*$D82</f>
        <v>0</v>
      </c>
      <c r="V82" s="31">
        <f>INDEX('Mapping water'!$D$5:$U$352,MATCH($B82,'Mapping water'!$B$5:$B$352,0),MATCH(V$3,'Mapping water'!$D$4:$U$4,0))*$D82</f>
        <v>0</v>
      </c>
      <c r="W82" s="31">
        <f>INDEX('Mapping water'!$D$5:$U$352,MATCH($B82,'Mapping water'!$B$5:$B$352,0),MATCH(W$3,'Mapping water'!$D$4:$U$4,0))*$D82</f>
        <v>0</v>
      </c>
      <c r="X82" s="31">
        <f>INDEX('Mapping water'!$D$5:$U$352,MATCH($B82,'Mapping water'!$B$5:$B$352,0),MATCH(X$3,'Mapping water'!$D$4:$U$4,0))*$D82</f>
        <v>0</v>
      </c>
      <c r="Y82" s="31">
        <f>INDEX('Mapping water'!$D$5:$U$352,MATCH($B82,'Mapping water'!$B$5:$B$352,0),MATCH(Y$3,'Mapping water'!$D$4:$U$4,0))*$D82</f>
        <v>0</v>
      </c>
    </row>
    <row r="83" spans="1:25" x14ac:dyDescent="0.45">
      <c r="A83" s="20" t="s">
        <v>281</v>
      </c>
      <c r="B83" s="20" t="s">
        <v>282</v>
      </c>
      <c r="C83" s="20" t="s">
        <v>81</v>
      </c>
      <c r="D83" s="31">
        <f>INDEX('ONS data MYE 5'!$M$6:$M$445, MATCH($B83,'ONS data MYE 5'!$B$6:$B$445,0))</f>
        <v>114974</v>
      </c>
      <c r="E83" s="31">
        <f>INDEX('ONS data MYE 5'!$N$6:$N$445, MATCH($B83,'ONS data MYE 5'!$B$6:$B$445,0))</f>
        <v>958</v>
      </c>
      <c r="F83" s="31">
        <f t="shared" si="2"/>
        <v>6.8648477779708603</v>
      </c>
      <c r="G83" s="31">
        <f t="shared" si="3"/>
        <v>47.126135014711458</v>
      </c>
      <c r="H83" s="31">
        <f>INDEX('Mapping water'!$D$5:$U$352,MATCH($B83,'Mapping water'!$B$5:$B$352,0),MATCH(H$3,'Mapping water'!$D$4:$U$4,0))*$D83</f>
        <v>0</v>
      </c>
      <c r="I83" s="31">
        <f>INDEX('Mapping water'!$D$5:$U$352,MATCH($B83,'Mapping water'!$B$5:$B$352,0),MATCH(I$3,'Mapping water'!$D$4:$U$4,0))*$D83</f>
        <v>0</v>
      </c>
      <c r="J83" s="31">
        <f>INDEX('Mapping water'!$D$5:$U$352,MATCH($B83,'Mapping water'!$B$5:$B$352,0),MATCH(J$3,'Mapping water'!$D$4:$U$4,0))*$D83</f>
        <v>0</v>
      </c>
      <c r="K83" s="31">
        <f>INDEX('Mapping water'!$D$5:$U$352,MATCH($B83,'Mapping water'!$B$5:$B$352,0),MATCH(K$3,'Mapping water'!$D$4:$U$4,0))*$D83</f>
        <v>0</v>
      </c>
      <c r="L83" s="31">
        <f>INDEX('Mapping water'!$D$5:$U$352,MATCH($B83,'Mapping water'!$B$5:$B$352,0),MATCH(L$3,'Mapping water'!$D$4:$U$4,0))*$D83</f>
        <v>114974</v>
      </c>
      <c r="M83" s="31">
        <f>INDEX('Mapping water'!$D$5:$U$352,MATCH($B83,'Mapping water'!$B$5:$B$352,0),MATCH(M$3,'Mapping water'!$D$4:$U$4,0))*$D83</f>
        <v>0</v>
      </c>
      <c r="N83" s="31">
        <f>INDEX('Mapping water'!$D$5:$U$352,MATCH($B83,'Mapping water'!$B$5:$B$352,0),MATCH(N$3,'Mapping water'!$D$4:$U$4,0))*$D83</f>
        <v>0</v>
      </c>
      <c r="O83" s="31">
        <f>INDEX('Mapping water'!$D$5:$U$352,MATCH($B83,'Mapping water'!$B$5:$B$352,0),MATCH(O$3,'Mapping water'!$D$4:$U$4,0))*$D83</f>
        <v>0</v>
      </c>
      <c r="P83" s="31">
        <f>INDEX('Mapping water'!$D$5:$U$352,MATCH($B83,'Mapping water'!$B$5:$B$352,0),MATCH(P$3,'Mapping water'!$D$4:$U$4,0))*$D83</f>
        <v>0</v>
      </c>
      <c r="Q83" s="31">
        <f>INDEX('Mapping water'!$D$5:$U$352,MATCH($B83,'Mapping water'!$B$5:$B$352,0),MATCH(Q$3,'Mapping water'!$D$4:$U$4,0))*$D83</f>
        <v>0</v>
      </c>
      <c r="R83" s="31">
        <f>INDEX('Mapping water'!$D$5:$U$352,MATCH($B83,'Mapping water'!$B$5:$B$352,0),MATCH(R$3,'Mapping water'!$D$4:$U$4,0))*$D83</f>
        <v>0</v>
      </c>
      <c r="S83" s="31">
        <f>INDEX('Mapping water'!$D$5:$U$352,MATCH($B83,'Mapping water'!$B$5:$B$352,0),MATCH(S$3,'Mapping water'!$D$4:$U$4,0))*$D83</f>
        <v>0</v>
      </c>
      <c r="T83" s="31">
        <f>INDEX('Mapping water'!$D$5:$U$352,MATCH($B83,'Mapping water'!$B$5:$B$352,0),MATCH(T$3,'Mapping water'!$D$4:$U$4,0))*$D83</f>
        <v>0</v>
      </c>
      <c r="U83" s="31">
        <f>INDEX('Mapping water'!$D$5:$U$352,MATCH($B83,'Mapping water'!$B$5:$B$352,0),MATCH(U$3,'Mapping water'!$D$4:$U$4,0))*$D83</f>
        <v>0</v>
      </c>
      <c r="V83" s="31">
        <f>INDEX('Mapping water'!$D$5:$U$352,MATCH($B83,'Mapping water'!$B$5:$B$352,0),MATCH(V$3,'Mapping water'!$D$4:$U$4,0))*$D83</f>
        <v>0</v>
      </c>
      <c r="W83" s="31">
        <f>INDEX('Mapping water'!$D$5:$U$352,MATCH($B83,'Mapping water'!$B$5:$B$352,0),MATCH(W$3,'Mapping water'!$D$4:$U$4,0))*$D83</f>
        <v>0</v>
      </c>
      <c r="X83" s="31">
        <f>INDEX('Mapping water'!$D$5:$U$352,MATCH($B83,'Mapping water'!$B$5:$B$352,0),MATCH(X$3,'Mapping water'!$D$4:$U$4,0))*$D83</f>
        <v>0</v>
      </c>
      <c r="Y83" s="31">
        <f>INDEX('Mapping water'!$D$5:$U$352,MATCH($B83,'Mapping water'!$B$5:$B$352,0),MATCH(Y$3,'Mapping water'!$D$4:$U$4,0))*$D83</f>
        <v>0</v>
      </c>
    </row>
    <row r="84" spans="1:25" x14ac:dyDescent="0.45">
      <c r="A84" s="20" t="s">
        <v>283</v>
      </c>
      <c r="B84" s="20" t="s">
        <v>284</v>
      </c>
      <c r="C84" s="20" t="s">
        <v>81</v>
      </c>
      <c r="D84" s="31">
        <f>INDEX('ONS data MYE 5'!$M$6:$M$445, MATCH($B84,'ONS data MYE 5'!$B$6:$B$445,0))</f>
        <v>105334</v>
      </c>
      <c r="E84" s="31">
        <f>INDEX('ONS data MYE 5'!$N$6:$N$445, MATCH($B84,'ONS data MYE 5'!$B$6:$B$445,0))</f>
        <v>1373</v>
      </c>
      <c r="F84" s="31">
        <f t="shared" si="2"/>
        <v>7.224753405767971</v>
      </c>
      <c r="G84" s="31">
        <f t="shared" si="3"/>
        <v>52.197061774155898</v>
      </c>
      <c r="H84" s="31">
        <f>INDEX('Mapping water'!$D$5:$U$352,MATCH($B84,'Mapping water'!$B$5:$B$352,0),MATCH(H$3,'Mapping water'!$D$4:$U$4,0))*$D84</f>
        <v>0</v>
      </c>
      <c r="I84" s="31">
        <f>INDEX('Mapping water'!$D$5:$U$352,MATCH($B84,'Mapping water'!$B$5:$B$352,0),MATCH(I$3,'Mapping water'!$D$4:$U$4,0))*$D84</f>
        <v>0</v>
      </c>
      <c r="J84" s="31">
        <f>INDEX('Mapping water'!$D$5:$U$352,MATCH($B84,'Mapping water'!$B$5:$B$352,0),MATCH(J$3,'Mapping water'!$D$4:$U$4,0))*$D84</f>
        <v>0</v>
      </c>
      <c r="K84" s="31">
        <f>INDEX('Mapping water'!$D$5:$U$352,MATCH($B84,'Mapping water'!$B$5:$B$352,0),MATCH(K$3,'Mapping water'!$D$4:$U$4,0))*$D84</f>
        <v>0</v>
      </c>
      <c r="L84" s="31">
        <f>INDEX('Mapping water'!$D$5:$U$352,MATCH($B84,'Mapping water'!$B$5:$B$352,0),MATCH(L$3,'Mapping water'!$D$4:$U$4,0))*$D84</f>
        <v>105334</v>
      </c>
      <c r="M84" s="31">
        <f>INDEX('Mapping water'!$D$5:$U$352,MATCH($B84,'Mapping water'!$B$5:$B$352,0),MATCH(M$3,'Mapping water'!$D$4:$U$4,0))*$D84</f>
        <v>0</v>
      </c>
      <c r="N84" s="31">
        <f>INDEX('Mapping water'!$D$5:$U$352,MATCH($B84,'Mapping water'!$B$5:$B$352,0),MATCH(N$3,'Mapping water'!$D$4:$U$4,0))*$D84</f>
        <v>0</v>
      </c>
      <c r="O84" s="31">
        <f>INDEX('Mapping water'!$D$5:$U$352,MATCH($B84,'Mapping water'!$B$5:$B$352,0),MATCH(O$3,'Mapping water'!$D$4:$U$4,0))*$D84</f>
        <v>0</v>
      </c>
      <c r="P84" s="31">
        <f>INDEX('Mapping water'!$D$5:$U$352,MATCH($B84,'Mapping water'!$B$5:$B$352,0),MATCH(P$3,'Mapping water'!$D$4:$U$4,0))*$D84</f>
        <v>0</v>
      </c>
      <c r="Q84" s="31">
        <f>INDEX('Mapping water'!$D$5:$U$352,MATCH($B84,'Mapping water'!$B$5:$B$352,0),MATCH(Q$3,'Mapping water'!$D$4:$U$4,0))*$D84</f>
        <v>0</v>
      </c>
      <c r="R84" s="31">
        <f>INDEX('Mapping water'!$D$5:$U$352,MATCH($B84,'Mapping water'!$B$5:$B$352,0),MATCH(R$3,'Mapping water'!$D$4:$U$4,0))*$D84</f>
        <v>0</v>
      </c>
      <c r="S84" s="31">
        <f>INDEX('Mapping water'!$D$5:$U$352,MATCH($B84,'Mapping water'!$B$5:$B$352,0),MATCH(S$3,'Mapping water'!$D$4:$U$4,0))*$D84</f>
        <v>0</v>
      </c>
      <c r="T84" s="31">
        <f>INDEX('Mapping water'!$D$5:$U$352,MATCH($B84,'Mapping water'!$B$5:$B$352,0),MATCH(T$3,'Mapping water'!$D$4:$U$4,0))*$D84</f>
        <v>0</v>
      </c>
      <c r="U84" s="31">
        <f>INDEX('Mapping water'!$D$5:$U$352,MATCH($B84,'Mapping water'!$B$5:$B$352,0),MATCH(U$3,'Mapping water'!$D$4:$U$4,0))*$D84</f>
        <v>0</v>
      </c>
      <c r="V84" s="31">
        <f>INDEX('Mapping water'!$D$5:$U$352,MATCH($B84,'Mapping water'!$B$5:$B$352,0),MATCH(V$3,'Mapping water'!$D$4:$U$4,0))*$D84</f>
        <v>0</v>
      </c>
      <c r="W84" s="31">
        <f>INDEX('Mapping water'!$D$5:$U$352,MATCH($B84,'Mapping water'!$B$5:$B$352,0),MATCH(W$3,'Mapping water'!$D$4:$U$4,0))*$D84</f>
        <v>0</v>
      </c>
      <c r="X84" s="31">
        <f>INDEX('Mapping water'!$D$5:$U$352,MATCH($B84,'Mapping water'!$B$5:$B$352,0),MATCH(X$3,'Mapping water'!$D$4:$U$4,0))*$D84</f>
        <v>0</v>
      </c>
      <c r="Y84" s="31">
        <f>INDEX('Mapping water'!$D$5:$U$352,MATCH($B84,'Mapping water'!$B$5:$B$352,0),MATCH(Y$3,'Mapping water'!$D$4:$U$4,0))*$D84</f>
        <v>0</v>
      </c>
    </row>
    <row r="85" spans="1:25" x14ac:dyDescent="0.45">
      <c r="A85" s="20" t="s">
        <v>285</v>
      </c>
      <c r="B85" s="20" t="s">
        <v>286</v>
      </c>
      <c r="C85" s="20" t="s">
        <v>81</v>
      </c>
      <c r="D85" s="31">
        <f>INDEX('ONS data MYE 5'!$M$6:$M$445, MATCH($B85,'ONS data MYE 5'!$B$6:$B$445,0))</f>
        <v>116878</v>
      </c>
      <c r="E85" s="31">
        <f>INDEX('ONS data MYE 5'!$N$6:$N$445, MATCH($B85,'ONS data MYE 5'!$B$6:$B$445,0))</f>
        <v>179</v>
      </c>
      <c r="F85" s="31">
        <f t="shared" si="2"/>
        <v>5.1873858058407549</v>
      </c>
      <c r="G85" s="31">
        <f t="shared" si="3"/>
        <v>26.908971498638138</v>
      </c>
      <c r="H85" s="31">
        <f>INDEX('Mapping water'!$D$5:$U$352,MATCH($B85,'Mapping water'!$B$5:$B$352,0),MATCH(H$3,'Mapping water'!$D$4:$U$4,0))*$D85</f>
        <v>0</v>
      </c>
      <c r="I85" s="31">
        <f>INDEX('Mapping water'!$D$5:$U$352,MATCH($B85,'Mapping water'!$B$5:$B$352,0),MATCH(I$3,'Mapping water'!$D$4:$U$4,0))*$D85</f>
        <v>0</v>
      </c>
      <c r="J85" s="31">
        <f>INDEX('Mapping water'!$D$5:$U$352,MATCH($B85,'Mapping water'!$B$5:$B$352,0),MATCH(J$3,'Mapping water'!$D$4:$U$4,0))*$D85</f>
        <v>0</v>
      </c>
      <c r="K85" s="31">
        <f>INDEX('Mapping water'!$D$5:$U$352,MATCH($B85,'Mapping water'!$B$5:$B$352,0),MATCH(K$3,'Mapping water'!$D$4:$U$4,0))*$D85</f>
        <v>0</v>
      </c>
      <c r="L85" s="31">
        <f>INDEX('Mapping water'!$D$5:$U$352,MATCH($B85,'Mapping water'!$B$5:$B$352,0),MATCH(L$3,'Mapping water'!$D$4:$U$4,0))*$D85</f>
        <v>116878</v>
      </c>
      <c r="M85" s="31">
        <f>INDEX('Mapping water'!$D$5:$U$352,MATCH($B85,'Mapping water'!$B$5:$B$352,0),MATCH(M$3,'Mapping water'!$D$4:$U$4,0))*$D85</f>
        <v>0</v>
      </c>
      <c r="N85" s="31">
        <f>INDEX('Mapping water'!$D$5:$U$352,MATCH($B85,'Mapping water'!$B$5:$B$352,0),MATCH(N$3,'Mapping water'!$D$4:$U$4,0))*$D85</f>
        <v>0</v>
      </c>
      <c r="O85" s="31">
        <f>INDEX('Mapping water'!$D$5:$U$352,MATCH($B85,'Mapping water'!$B$5:$B$352,0),MATCH(O$3,'Mapping water'!$D$4:$U$4,0))*$D85</f>
        <v>0</v>
      </c>
      <c r="P85" s="31">
        <f>INDEX('Mapping water'!$D$5:$U$352,MATCH($B85,'Mapping water'!$B$5:$B$352,0),MATCH(P$3,'Mapping water'!$D$4:$U$4,0))*$D85</f>
        <v>0</v>
      </c>
      <c r="Q85" s="31">
        <f>INDEX('Mapping water'!$D$5:$U$352,MATCH($B85,'Mapping water'!$B$5:$B$352,0),MATCH(Q$3,'Mapping water'!$D$4:$U$4,0))*$D85</f>
        <v>0</v>
      </c>
      <c r="R85" s="31">
        <f>INDEX('Mapping water'!$D$5:$U$352,MATCH($B85,'Mapping water'!$B$5:$B$352,0),MATCH(R$3,'Mapping water'!$D$4:$U$4,0))*$D85</f>
        <v>0</v>
      </c>
      <c r="S85" s="31">
        <f>INDEX('Mapping water'!$D$5:$U$352,MATCH($B85,'Mapping water'!$B$5:$B$352,0),MATCH(S$3,'Mapping water'!$D$4:$U$4,0))*$D85</f>
        <v>0</v>
      </c>
      <c r="T85" s="31">
        <f>INDEX('Mapping water'!$D$5:$U$352,MATCH($B85,'Mapping water'!$B$5:$B$352,0),MATCH(T$3,'Mapping water'!$D$4:$U$4,0))*$D85</f>
        <v>0</v>
      </c>
      <c r="U85" s="31">
        <f>INDEX('Mapping water'!$D$5:$U$352,MATCH($B85,'Mapping water'!$B$5:$B$352,0),MATCH(U$3,'Mapping water'!$D$4:$U$4,0))*$D85</f>
        <v>0</v>
      </c>
      <c r="V85" s="31">
        <f>INDEX('Mapping water'!$D$5:$U$352,MATCH($B85,'Mapping water'!$B$5:$B$352,0),MATCH(V$3,'Mapping water'!$D$4:$U$4,0))*$D85</f>
        <v>0</v>
      </c>
      <c r="W85" s="31">
        <f>INDEX('Mapping water'!$D$5:$U$352,MATCH($B85,'Mapping water'!$B$5:$B$352,0),MATCH(W$3,'Mapping water'!$D$4:$U$4,0))*$D85</f>
        <v>0</v>
      </c>
      <c r="X85" s="31">
        <f>INDEX('Mapping water'!$D$5:$U$352,MATCH($B85,'Mapping water'!$B$5:$B$352,0),MATCH(X$3,'Mapping water'!$D$4:$U$4,0))*$D85</f>
        <v>0</v>
      </c>
      <c r="Y85" s="31">
        <f>INDEX('Mapping water'!$D$5:$U$352,MATCH($B85,'Mapping water'!$B$5:$B$352,0),MATCH(Y$3,'Mapping water'!$D$4:$U$4,0))*$D85</f>
        <v>0</v>
      </c>
    </row>
    <row r="86" spans="1:25" x14ac:dyDescent="0.45">
      <c r="A86" s="20" t="s">
        <v>287</v>
      </c>
      <c r="B86" s="20" t="s">
        <v>288</v>
      </c>
      <c r="C86" s="20" t="s">
        <v>81</v>
      </c>
      <c r="D86" s="31">
        <f>INDEX('ONS data MYE 5'!$M$6:$M$445, MATCH($B86,'ONS data MYE 5'!$B$6:$B$445,0))</f>
        <v>112910</v>
      </c>
      <c r="E86" s="31">
        <f>INDEX('ONS data MYE 5'!$N$6:$N$445, MATCH($B86,'ONS data MYE 5'!$B$6:$B$445,0))</f>
        <v>276</v>
      </c>
      <c r="F86" s="31">
        <f t="shared" si="2"/>
        <v>5.6204008657171496</v>
      </c>
      <c r="G86" s="31">
        <f t="shared" si="3"/>
        <v>31.588905891354084</v>
      </c>
      <c r="H86" s="31">
        <f>INDEX('Mapping water'!$D$5:$U$352,MATCH($B86,'Mapping water'!$B$5:$B$352,0),MATCH(H$3,'Mapping water'!$D$4:$U$4,0))*$D86</f>
        <v>0</v>
      </c>
      <c r="I86" s="31">
        <f>INDEX('Mapping water'!$D$5:$U$352,MATCH($B86,'Mapping water'!$B$5:$B$352,0),MATCH(I$3,'Mapping water'!$D$4:$U$4,0))*$D86</f>
        <v>0</v>
      </c>
      <c r="J86" s="31">
        <f>INDEX('Mapping water'!$D$5:$U$352,MATCH($B86,'Mapping water'!$B$5:$B$352,0),MATCH(J$3,'Mapping water'!$D$4:$U$4,0))*$D86</f>
        <v>0</v>
      </c>
      <c r="K86" s="31">
        <f>INDEX('Mapping water'!$D$5:$U$352,MATCH($B86,'Mapping water'!$B$5:$B$352,0),MATCH(K$3,'Mapping water'!$D$4:$U$4,0))*$D86</f>
        <v>0</v>
      </c>
      <c r="L86" s="31">
        <f>INDEX('Mapping water'!$D$5:$U$352,MATCH($B86,'Mapping water'!$B$5:$B$352,0),MATCH(L$3,'Mapping water'!$D$4:$U$4,0))*$D86</f>
        <v>112910</v>
      </c>
      <c r="M86" s="31">
        <f>INDEX('Mapping water'!$D$5:$U$352,MATCH($B86,'Mapping water'!$B$5:$B$352,0),MATCH(M$3,'Mapping water'!$D$4:$U$4,0))*$D86</f>
        <v>0</v>
      </c>
      <c r="N86" s="31">
        <f>INDEX('Mapping water'!$D$5:$U$352,MATCH($B86,'Mapping water'!$B$5:$B$352,0),MATCH(N$3,'Mapping water'!$D$4:$U$4,0))*$D86</f>
        <v>0</v>
      </c>
      <c r="O86" s="31">
        <f>INDEX('Mapping water'!$D$5:$U$352,MATCH($B86,'Mapping water'!$B$5:$B$352,0),MATCH(O$3,'Mapping water'!$D$4:$U$4,0))*$D86</f>
        <v>0</v>
      </c>
      <c r="P86" s="31">
        <f>INDEX('Mapping water'!$D$5:$U$352,MATCH($B86,'Mapping water'!$B$5:$B$352,0),MATCH(P$3,'Mapping water'!$D$4:$U$4,0))*$D86</f>
        <v>0</v>
      </c>
      <c r="Q86" s="31">
        <f>INDEX('Mapping water'!$D$5:$U$352,MATCH($B86,'Mapping water'!$B$5:$B$352,0),MATCH(Q$3,'Mapping water'!$D$4:$U$4,0))*$D86</f>
        <v>0</v>
      </c>
      <c r="R86" s="31">
        <f>INDEX('Mapping water'!$D$5:$U$352,MATCH($B86,'Mapping water'!$B$5:$B$352,0),MATCH(R$3,'Mapping water'!$D$4:$U$4,0))*$D86</f>
        <v>0</v>
      </c>
      <c r="S86" s="31">
        <f>INDEX('Mapping water'!$D$5:$U$352,MATCH($B86,'Mapping water'!$B$5:$B$352,0),MATCH(S$3,'Mapping water'!$D$4:$U$4,0))*$D86</f>
        <v>0</v>
      </c>
      <c r="T86" s="31">
        <f>INDEX('Mapping water'!$D$5:$U$352,MATCH($B86,'Mapping water'!$B$5:$B$352,0),MATCH(T$3,'Mapping water'!$D$4:$U$4,0))*$D86</f>
        <v>0</v>
      </c>
      <c r="U86" s="31">
        <f>INDEX('Mapping water'!$D$5:$U$352,MATCH($B86,'Mapping water'!$B$5:$B$352,0),MATCH(U$3,'Mapping water'!$D$4:$U$4,0))*$D86</f>
        <v>0</v>
      </c>
      <c r="V86" s="31">
        <f>INDEX('Mapping water'!$D$5:$U$352,MATCH($B86,'Mapping water'!$B$5:$B$352,0),MATCH(V$3,'Mapping water'!$D$4:$U$4,0))*$D86</f>
        <v>0</v>
      </c>
      <c r="W86" s="31">
        <f>INDEX('Mapping water'!$D$5:$U$352,MATCH($B86,'Mapping water'!$B$5:$B$352,0),MATCH(W$3,'Mapping water'!$D$4:$U$4,0))*$D86</f>
        <v>0</v>
      </c>
      <c r="X86" s="31">
        <f>INDEX('Mapping water'!$D$5:$U$352,MATCH($B86,'Mapping water'!$B$5:$B$352,0),MATCH(X$3,'Mapping water'!$D$4:$U$4,0))*$D86</f>
        <v>0</v>
      </c>
      <c r="Y86" s="31">
        <f>INDEX('Mapping water'!$D$5:$U$352,MATCH($B86,'Mapping water'!$B$5:$B$352,0),MATCH(Y$3,'Mapping water'!$D$4:$U$4,0))*$D86</f>
        <v>0</v>
      </c>
    </row>
    <row r="87" spans="1:25" x14ac:dyDescent="0.45">
      <c r="A87" s="20" t="s">
        <v>669</v>
      </c>
      <c r="B87" s="20" t="s">
        <v>670</v>
      </c>
      <c r="C87" s="20" t="s">
        <v>81</v>
      </c>
      <c r="D87" s="31">
        <f>INDEX('ONS data MYE 5'!$M$6:$M$445, MATCH($B87,'ONS data MYE 5'!$B$6:$B$445,0))</f>
        <v>76774</v>
      </c>
      <c r="E87" s="31">
        <f>INDEX('ONS data MYE 5'!$N$6:$N$445, MATCH($B87,'ONS data MYE 5'!$B$6:$B$445,0))</f>
        <v>479</v>
      </c>
      <c r="F87" s="31">
        <f t="shared" si="2"/>
        <v>6.1717005974109149</v>
      </c>
      <c r="G87" s="31">
        <f t="shared" si="3"/>
        <v>38.089888264082241</v>
      </c>
      <c r="H87" s="31">
        <f>INDEX('Mapping water'!$D$5:$U$352,MATCH($B87,'Mapping water'!$B$5:$B$352,0),MATCH(H$3,'Mapping water'!$D$4:$U$4,0))*$D87</f>
        <v>0</v>
      </c>
      <c r="I87" s="31">
        <f>INDEX('Mapping water'!$D$5:$U$352,MATCH($B87,'Mapping water'!$B$5:$B$352,0),MATCH(I$3,'Mapping water'!$D$4:$U$4,0))*$D87</f>
        <v>0</v>
      </c>
      <c r="J87" s="31">
        <f>INDEX('Mapping water'!$D$5:$U$352,MATCH($B87,'Mapping water'!$B$5:$B$352,0),MATCH(J$3,'Mapping water'!$D$4:$U$4,0))*$D87</f>
        <v>0</v>
      </c>
      <c r="K87" s="31">
        <f>INDEX('Mapping water'!$D$5:$U$352,MATCH($B87,'Mapping water'!$B$5:$B$352,0),MATCH(K$3,'Mapping water'!$D$4:$U$4,0))*$D87</f>
        <v>0</v>
      </c>
      <c r="L87" s="31">
        <f>INDEX('Mapping water'!$D$5:$U$352,MATCH($B87,'Mapping water'!$B$5:$B$352,0),MATCH(L$3,'Mapping water'!$D$4:$U$4,0))*$D87</f>
        <v>76774</v>
      </c>
      <c r="M87" s="31">
        <f>INDEX('Mapping water'!$D$5:$U$352,MATCH($B87,'Mapping water'!$B$5:$B$352,0),MATCH(M$3,'Mapping water'!$D$4:$U$4,0))*$D87</f>
        <v>0</v>
      </c>
      <c r="N87" s="31">
        <f>INDEX('Mapping water'!$D$5:$U$352,MATCH($B87,'Mapping water'!$B$5:$B$352,0),MATCH(N$3,'Mapping water'!$D$4:$U$4,0))*$D87</f>
        <v>0</v>
      </c>
      <c r="O87" s="31">
        <f>INDEX('Mapping water'!$D$5:$U$352,MATCH($B87,'Mapping water'!$B$5:$B$352,0),MATCH(O$3,'Mapping water'!$D$4:$U$4,0))*$D87</f>
        <v>0</v>
      </c>
      <c r="P87" s="31">
        <f>INDEX('Mapping water'!$D$5:$U$352,MATCH($B87,'Mapping water'!$B$5:$B$352,0),MATCH(P$3,'Mapping water'!$D$4:$U$4,0))*$D87</f>
        <v>0</v>
      </c>
      <c r="Q87" s="31">
        <f>INDEX('Mapping water'!$D$5:$U$352,MATCH($B87,'Mapping water'!$B$5:$B$352,0),MATCH(Q$3,'Mapping water'!$D$4:$U$4,0))*$D87</f>
        <v>0</v>
      </c>
      <c r="R87" s="31">
        <f>INDEX('Mapping water'!$D$5:$U$352,MATCH($B87,'Mapping water'!$B$5:$B$352,0),MATCH(R$3,'Mapping water'!$D$4:$U$4,0))*$D87</f>
        <v>0</v>
      </c>
      <c r="S87" s="31">
        <f>INDEX('Mapping water'!$D$5:$U$352,MATCH($B87,'Mapping water'!$B$5:$B$352,0),MATCH(S$3,'Mapping water'!$D$4:$U$4,0))*$D87</f>
        <v>0</v>
      </c>
      <c r="T87" s="31">
        <f>INDEX('Mapping water'!$D$5:$U$352,MATCH($B87,'Mapping water'!$B$5:$B$352,0),MATCH(T$3,'Mapping water'!$D$4:$U$4,0))*$D87</f>
        <v>0</v>
      </c>
      <c r="U87" s="31">
        <f>INDEX('Mapping water'!$D$5:$U$352,MATCH($B87,'Mapping water'!$B$5:$B$352,0),MATCH(U$3,'Mapping water'!$D$4:$U$4,0))*$D87</f>
        <v>0</v>
      </c>
      <c r="V87" s="31">
        <f>INDEX('Mapping water'!$D$5:$U$352,MATCH($B87,'Mapping water'!$B$5:$B$352,0),MATCH(V$3,'Mapping water'!$D$4:$U$4,0))*$D87</f>
        <v>0</v>
      </c>
      <c r="W87" s="31">
        <f>INDEX('Mapping water'!$D$5:$U$352,MATCH($B87,'Mapping water'!$B$5:$B$352,0),MATCH(W$3,'Mapping water'!$D$4:$U$4,0))*$D87</f>
        <v>0</v>
      </c>
      <c r="X87" s="31">
        <f>INDEX('Mapping water'!$D$5:$U$352,MATCH($B87,'Mapping water'!$B$5:$B$352,0),MATCH(X$3,'Mapping water'!$D$4:$U$4,0))*$D87</f>
        <v>0</v>
      </c>
      <c r="Y87" s="31">
        <f>INDEX('Mapping water'!$D$5:$U$352,MATCH($B87,'Mapping water'!$B$5:$B$352,0),MATCH(Y$3,'Mapping water'!$D$4:$U$4,0))*$D87</f>
        <v>0</v>
      </c>
    </row>
    <row r="88" spans="1:25" x14ac:dyDescent="0.45">
      <c r="A88" s="20" t="s">
        <v>671</v>
      </c>
      <c r="B88" s="20" t="s">
        <v>672</v>
      </c>
      <c r="C88" s="20" t="s">
        <v>81</v>
      </c>
      <c r="D88" s="31">
        <f>INDEX('ONS data MYE 5'!$M$6:$M$445, MATCH($B88,'ONS data MYE 5'!$B$6:$B$445,0))</f>
        <v>104066</v>
      </c>
      <c r="E88" s="31">
        <f>INDEX('ONS data MYE 5'!$N$6:$N$445, MATCH($B88,'ONS data MYE 5'!$B$6:$B$445,0))</f>
        <v>1576</v>
      </c>
      <c r="F88" s="31">
        <f t="shared" si="2"/>
        <v>7.3626452704178247</v>
      </c>
      <c r="G88" s="31">
        <f t="shared" si="3"/>
        <v>54.208545378005965</v>
      </c>
      <c r="H88" s="31">
        <f>INDEX('Mapping water'!$D$5:$U$352,MATCH($B88,'Mapping water'!$B$5:$B$352,0),MATCH(H$3,'Mapping water'!$D$4:$U$4,0))*$D88</f>
        <v>0</v>
      </c>
      <c r="I88" s="31">
        <f>INDEX('Mapping water'!$D$5:$U$352,MATCH($B88,'Mapping water'!$B$5:$B$352,0),MATCH(I$3,'Mapping water'!$D$4:$U$4,0))*$D88</f>
        <v>0</v>
      </c>
      <c r="J88" s="31">
        <f>INDEX('Mapping water'!$D$5:$U$352,MATCH($B88,'Mapping water'!$B$5:$B$352,0),MATCH(J$3,'Mapping water'!$D$4:$U$4,0))*$D88</f>
        <v>0</v>
      </c>
      <c r="K88" s="31">
        <f>INDEX('Mapping water'!$D$5:$U$352,MATCH($B88,'Mapping water'!$B$5:$B$352,0),MATCH(K$3,'Mapping water'!$D$4:$U$4,0))*$D88</f>
        <v>0</v>
      </c>
      <c r="L88" s="31">
        <f>INDEX('Mapping water'!$D$5:$U$352,MATCH($B88,'Mapping water'!$B$5:$B$352,0),MATCH(L$3,'Mapping water'!$D$4:$U$4,0))*$D88</f>
        <v>104066</v>
      </c>
      <c r="M88" s="31">
        <f>INDEX('Mapping water'!$D$5:$U$352,MATCH($B88,'Mapping water'!$B$5:$B$352,0),MATCH(M$3,'Mapping water'!$D$4:$U$4,0))*$D88</f>
        <v>0</v>
      </c>
      <c r="N88" s="31">
        <f>INDEX('Mapping water'!$D$5:$U$352,MATCH($B88,'Mapping water'!$B$5:$B$352,0),MATCH(N$3,'Mapping water'!$D$4:$U$4,0))*$D88</f>
        <v>0</v>
      </c>
      <c r="O88" s="31">
        <f>INDEX('Mapping water'!$D$5:$U$352,MATCH($B88,'Mapping water'!$B$5:$B$352,0),MATCH(O$3,'Mapping water'!$D$4:$U$4,0))*$D88</f>
        <v>0</v>
      </c>
      <c r="P88" s="31">
        <f>INDEX('Mapping water'!$D$5:$U$352,MATCH($B88,'Mapping water'!$B$5:$B$352,0),MATCH(P$3,'Mapping water'!$D$4:$U$4,0))*$D88</f>
        <v>0</v>
      </c>
      <c r="Q88" s="31">
        <f>INDEX('Mapping water'!$D$5:$U$352,MATCH($B88,'Mapping water'!$B$5:$B$352,0),MATCH(Q$3,'Mapping water'!$D$4:$U$4,0))*$D88</f>
        <v>0</v>
      </c>
      <c r="R88" s="31">
        <f>INDEX('Mapping water'!$D$5:$U$352,MATCH($B88,'Mapping water'!$B$5:$B$352,0),MATCH(R$3,'Mapping water'!$D$4:$U$4,0))*$D88</f>
        <v>0</v>
      </c>
      <c r="S88" s="31">
        <f>INDEX('Mapping water'!$D$5:$U$352,MATCH($B88,'Mapping water'!$B$5:$B$352,0),MATCH(S$3,'Mapping water'!$D$4:$U$4,0))*$D88</f>
        <v>0</v>
      </c>
      <c r="T88" s="31">
        <f>INDEX('Mapping water'!$D$5:$U$352,MATCH($B88,'Mapping water'!$B$5:$B$352,0),MATCH(T$3,'Mapping water'!$D$4:$U$4,0))*$D88</f>
        <v>0</v>
      </c>
      <c r="U88" s="31">
        <f>INDEX('Mapping water'!$D$5:$U$352,MATCH($B88,'Mapping water'!$B$5:$B$352,0),MATCH(U$3,'Mapping water'!$D$4:$U$4,0))*$D88</f>
        <v>0</v>
      </c>
      <c r="V88" s="31">
        <f>INDEX('Mapping water'!$D$5:$U$352,MATCH($B88,'Mapping water'!$B$5:$B$352,0),MATCH(V$3,'Mapping water'!$D$4:$U$4,0))*$D88</f>
        <v>0</v>
      </c>
      <c r="W88" s="31">
        <f>INDEX('Mapping water'!$D$5:$U$352,MATCH($B88,'Mapping water'!$B$5:$B$352,0),MATCH(W$3,'Mapping water'!$D$4:$U$4,0))*$D88</f>
        <v>0</v>
      </c>
      <c r="X88" s="31">
        <f>INDEX('Mapping water'!$D$5:$U$352,MATCH($B88,'Mapping water'!$B$5:$B$352,0),MATCH(X$3,'Mapping water'!$D$4:$U$4,0))*$D88</f>
        <v>0</v>
      </c>
      <c r="Y88" s="31">
        <f>INDEX('Mapping water'!$D$5:$U$352,MATCH($B88,'Mapping water'!$B$5:$B$352,0),MATCH(Y$3,'Mapping water'!$D$4:$U$4,0))*$D88</f>
        <v>0</v>
      </c>
    </row>
    <row r="89" spans="1:25" x14ac:dyDescent="0.45">
      <c r="A89" s="20" t="s">
        <v>673</v>
      </c>
      <c r="B89" s="20" t="s">
        <v>674</v>
      </c>
      <c r="C89" s="20" t="s">
        <v>81</v>
      </c>
      <c r="D89" s="31">
        <f>INDEX('ONS data MYE 5'!$M$6:$M$445, MATCH($B89,'ONS data MYE 5'!$B$6:$B$445,0))</f>
        <v>99306</v>
      </c>
      <c r="E89" s="31">
        <f>INDEX('ONS data MYE 5'!$N$6:$N$445, MATCH($B89,'ONS data MYE 5'!$B$6:$B$445,0))</f>
        <v>360</v>
      </c>
      <c r="F89" s="31">
        <f t="shared" si="2"/>
        <v>5.8861040314501558</v>
      </c>
      <c r="G89" s="31">
        <f t="shared" si="3"/>
        <v>34.646220669053776</v>
      </c>
      <c r="H89" s="31">
        <f>INDEX('Mapping water'!$D$5:$U$352,MATCH($B89,'Mapping water'!$B$5:$B$352,0),MATCH(H$3,'Mapping water'!$D$4:$U$4,0))*$D89</f>
        <v>0</v>
      </c>
      <c r="I89" s="31">
        <f>INDEX('Mapping water'!$D$5:$U$352,MATCH($B89,'Mapping water'!$B$5:$B$352,0),MATCH(I$3,'Mapping water'!$D$4:$U$4,0))*$D89</f>
        <v>0</v>
      </c>
      <c r="J89" s="31">
        <f>INDEX('Mapping water'!$D$5:$U$352,MATCH($B89,'Mapping water'!$B$5:$B$352,0),MATCH(J$3,'Mapping water'!$D$4:$U$4,0))*$D89</f>
        <v>0</v>
      </c>
      <c r="K89" s="31">
        <f>INDEX('Mapping water'!$D$5:$U$352,MATCH($B89,'Mapping water'!$B$5:$B$352,0),MATCH(K$3,'Mapping water'!$D$4:$U$4,0))*$D89</f>
        <v>0</v>
      </c>
      <c r="L89" s="31">
        <f>INDEX('Mapping water'!$D$5:$U$352,MATCH($B89,'Mapping water'!$B$5:$B$352,0),MATCH(L$3,'Mapping water'!$D$4:$U$4,0))*$D89</f>
        <v>99306</v>
      </c>
      <c r="M89" s="31">
        <f>INDEX('Mapping water'!$D$5:$U$352,MATCH($B89,'Mapping water'!$B$5:$B$352,0),MATCH(M$3,'Mapping water'!$D$4:$U$4,0))*$D89</f>
        <v>0</v>
      </c>
      <c r="N89" s="31">
        <f>INDEX('Mapping water'!$D$5:$U$352,MATCH($B89,'Mapping water'!$B$5:$B$352,0),MATCH(N$3,'Mapping water'!$D$4:$U$4,0))*$D89</f>
        <v>0</v>
      </c>
      <c r="O89" s="31">
        <f>INDEX('Mapping water'!$D$5:$U$352,MATCH($B89,'Mapping water'!$B$5:$B$352,0),MATCH(O$3,'Mapping water'!$D$4:$U$4,0))*$D89</f>
        <v>0</v>
      </c>
      <c r="P89" s="31">
        <f>INDEX('Mapping water'!$D$5:$U$352,MATCH($B89,'Mapping water'!$B$5:$B$352,0),MATCH(P$3,'Mapping water'!$D$4:$U$4,0))*$D89</f>
        <v>0</v>
      </c>
      <c r="Q89" s="31">
        <f>INDEX('Mapping water'!$D$5:$U$352,MATCH($B89,'Mapping water'!$B$5:$B$352,0),MATCH(Q$3,'Mapping water'!$D$4:$U$4,0))*$D89</f>
        <v>0</v>
      </c>
      <c r="R89" s="31">
        <f>INDEX('Mapping water'!$D$5:$U$352,MATCH($B89,'Mapping water'!$B$5:$B$352,0),MATCH(R$3,'Mapping water'!$D$4:$U$4,0))*$D89</f>
        <v>0</v>
      </c>
      <c r="S89" s="31">
        <f>INDEX('Mapping water'!$D$5:$U$352,MATCH($B89,'Mapping water'!$B$5:$B$352,0),MATCH(S$3,'Mapping water'!$D$4:$U$4,0))*$D89</f>
        <v>0</v>
      </c>
      <c r="T89" s="31">
        <f>INDEX('Mapping water'!$D$5:$U$352,MATCH($B89,'Mapping water'!$B$5:$B$352,0),MATCH(T$3,'Mapping water'!$D$4:$U$4,0))*$D89</f>
        <v>0</v>
      </c>
      <c r="U89" s="31">
        <f>INDEX('Mapping water'!$D$5:$U$352,MATCH($B89,'Mapping water'!$B$5:$B$352,0),MATCH(U$3,'Mapping water'!$D$4:$U$4,0))*$D89</f>
        <v>0</v>
      </c>
      <c r="V89" s="31">
        <f>INDEX('Mapping water'!$D$5:$U$352,MATCH($B89,'Mapping water'!$B$5:$B$352,0),MATCH(V$3,'Mapping water'!$D$4:$U$4,0))*$D89</f>
        <v>0</v>
      </c>
      <c r="W89" s="31">
        <f>INDEX('Mapping water'!$D$5:$U$352,MATCH($B89,'Mapping water'!$B$5:$B$352,0),MATCH(W$3,'Mapping water'!$D$4:$U$4,0))*$D89</f>
        <v>0</v>
      </c>
      <c r="X89" s="31">
        <f>INDEX('Mapping water'!$D$5:$U$352,MATCH($B89,'Mapping water'!$B$5:$B$352,0),MATCH(X$3,'Mapping water'!$D$4:$U$4,0))*$D89</f>
        <v>0</v>
      </c>
      <c r="Y89" s="31">
        <f>INDEX('Mapping water'!$D$5:$U$352,MATCH($B89,'Mapping water'!$B$5:$B$352,0),MATCH(Y$3,'Mapping water'!$D$4:$U$4,0))*$D89</f>
        <v>0</v>
      </c>
    </row>
    <row r="90" spans="1:25" x14ac:dyDescent="0.45">
      <c r="A90" s="20" t="s">
        <v>689</v>
      </c>
      <c r="B90" s="20" t="s">
        <v>690</v>
      </c>
      <c r="C90" s="20" t="s">
        <v>81</v>
      </c>
      <c r="D90" s="31">
        <f>INDEX('ONS data MYE 5'!$M$6:$M$445, MATCH($B90,'ONS data MYE 5'!$B$6:$B$445,0))</f>
        <v>113704</v>
      </c>
      <c r="E90" s="31">
        <f>INDEX('ONS data MYE 5'!$N$6:$N$445, MATCH($B90,'ONS data MYE 5'!$B$6:$B$445,0))</f>
        <v>178</v>
      </c>
      <c r="F90" s="31">
        <f t="shared" si="2"/>
        <v>5.181783550292085</v>
      </c>
      <c r="G90" s="31">
        <f t="shared" si="3"/>
        <v>26.850880762077644</v>
      </c>
      <c r="H90" s="31">
        <f>INDEX('Mapping water'!$D$5:$U$352,MATCH($B90,'Mapping water'!$B$5:$B$352,0),MATCH(H$3,'Mapping water'!$D$4:$U$4,0))*$D90</f>
        <v>0</v>
      </c>
      <c r="I90" s="31">
        <f>INDEX('Mapping water'!$D$5:$U$352,MATCH($B90,'Mapping water'!$B$5:$B$352,0),MATCH(I$3,'Mapping water'!$D$4:$U$4,0))*$D90</f>
        <v>0</v>
      </c>
      <c r="J90" s="31">
        <f>INDEX('Mapping water'!$D$5:$U$352,MATCH($B90,'Mapping water'!$B$5:$B$352,0),MATCH(J$3,'Mapping water'!$D$4:$U$4,0))*$D90</f>
        <v>0</v>
      </c>
      <c r="K90" s="31">
        <f>INDEX('Mapping water'!$D$5:$U$352,MATCH($B90,'Mapping water'!$B$5:$B$352,0),MATCH(K$3,'Mapping water'!$D$4:$U$4,0))*$D90</f>
        <v>0</v>
      </c>
      <c r="L90" s="31">
        <f>INDEX('Mapping water'!$D$5:$U$352,MATCH($B90,'Mapping water'!$B$5:$B$352,0),MATCH(L$3,'Mapping water'!$D$4:$U$4,0))*$D90</f>
        <v>63674.240000000005</v>
      </c>
      <c r="M90" s="31">
        <f>INDEX('Mapping water'!$D$5:$U$352,MATCH($B90,'Mapping water'!$B$5:$B$352,0),MATCH(M$3,'Mapping water'!$D$4:$U$4,0))*$D90</f>
        <v>0</v>
      </c>
      <c r="N90" s="31">
        <f>INDEX('Mapping water'!$D$5:$U$352,MATCH($B90,'Mapping water'!$B$5:$B$352,0),MATCH(N$3,'Mapping water'!$D$4:$U$4,0))*$D90</f>
        <v>0</v>
      </c>
      <c r="O90" s="31">
        <f>INDEX('Mapping water'!$D$5:$U$352,MATCH($B90,'Mapping water'!$B$5:$B$352,0),MATCH(O$3,'Mapping water'!$D$4:$U$4,0))*$D90</f>
        <v>0</v>
      </c>
      <c r="P90" s="31">
        <f>INDEX('Mapping water'!$D$5:$U$352,MATCH($B90,'Mapping water'!$B$5:$B$352,0),MATCH(P$3,'Mapping water'!$D$4:$U$4,0))*$D90</f>
        <v>0</v>
      </c>
      <c r="Q90" s="31">
        <f>INDEX('Mapping water'!$D$5:$U$352,MATCH($B90,'Mapping water'!$B$5:$B$352,0),MATCH(Q$3,'Mapping water'!$D$4:$U$4,0))*$D90</f>
        <v>50029.760000000002</v>
      </c>
      <c r="R90" s="31">
        <f>INDEX('Mapping water'!$D$5:$U$352,MATCH($B90,'Mapping water'!$B$5:$B$352,0),MATCH(R$3,'Mapping water'!$D$4:$U$4,0))*$D90</f>
        <v>0</v>
      </c>
      <c r="S90" s="31">
        <f>INDEX('Mapping water'!$D$5:$U$352,MATCH($B90,'Mapping water'!$B$5:$B$352,0),MATCH(S$3,'Mapping water'!$D$4:$U$4,0))*$D90</f>
        <v>0</v>
      </c>
      <c r="T90" s="31">
        <f>INDEX('Mapping water'!$D$5:$U$352,MATCH($B90,'Mapping water'!$B$5:$B$352,0),MATCH(T$3,'Mapping water'!$D$4:$U$4,0))*$D90</f>
        <v>0</v>
      </c>
      <c r="U90" s="31">
        <f>INDEX('Mapping water'!$D$5:$U$352,MATCH($B90,'Mapping water'!$B$5:$B$352,0),MATCH(U$3,'Mapping water'!$D$4:$U$4,0))*$D90</f>
        <v>0</v>
      </c>
      <c r="V90" s="31">
        <f>INDEX('Mapping water'!$D$5:$U$352,MATCH($B90,'Mapping water'!$B$5:$B$352,0),MATCH(V$3,'Mapping water'!$D$4:$U$4,0))*$D90</f>
        <v>0</v>
      </c>
      <c r="W90" s="31">
        <f>INDEX('Mapping water'!$D$5:$U$352,MATCH($B90,'Mapping water'!$B$5:$B$352,0),MATCH(W$3,'Mapping water'!$D$4:$U$4,0))*$D90</f>
        <v>0</v>
      </c>
      <c r="X90" s="31">
        <f>INDEX('Mapping water'!$D$5:$U$352,MATCH($B90,'Mapping water'!$B$5:$B$352,0),MATCH(X$3,'Mapping water'!$D$4:$U$4,0))*$D90</f>
        <v>0</v>
      </c>
      <c r="Y90" s="31">
        <f>INDEX('Mapping water'!$D$5:$U$352,MATCH($B90,'Mapping water'!$B$5:$B$352,0),MATCH(Y$3,'Mapping water'!$D$4:$U$4,0))*$D90</f>
        <v>0</v>
      </c>
    </row>
    <row r="91" spans="1:25" x14ac:dyDescent="0.45">
      <c r="A91" s="20" t="s">
        <v>22</v>
      </c>
      <c r="B91" s="20" t="s">
        <v>23</v>
      </c>
      <c r="C91" s="20" t="s">
        <v>24</v>
      </c>
      <c r="D91" s="31">
        <f>INDEX('ONS data MYE 5'!$M$6:$M$445, MATCH($B91,'ONS data MYE 5'!$B$6:$B$445,0))</f>
        <v>6031</v>
      </c>
      <c r="E91" s="31">
        <f>INDEX('ONS data MYE 5'!$N$6:$N$445, MATCH($B91,'ONS data MYE 5'!$B$6:$B$445,0))</f>
        <v>2077</v>
      </c>
      <c r="F91" s="31">
        <f t="shared" si="2"/>
        <v>7.638679823876112</v>
      </c>
      <c r="G91" s="31">
        <f t="shared" si="3"/>
        <v>58.349429451691989</v>
      </c>
      <c r="H91" s="31">
        <f>INDEX('Mapping water'!$D$5:$U$352,MATCH($B91,'Mapping water'!$B$5:$B$352,0),MATCH(H$3,'Mapping water'!$D$4:$U$4,0))*$D91</f>
        <v>0</v>
      </c>
      <c r="I91" s="31">
        <f>INDEX('Mapping water'!$D$5:$U$352,MATCH($B91,'Mapping water'!$B$5:$B$352,0),MATCH(I$3,'Mapping water'!$D$4:$U$4,0))*$D91</f>
        <v>0</v>
      </c>
      <c r="J91" s="31">
        <f>INDEX('Mapping water'!$D$5:$U$352,MATCH($B91,'Mapping water'!$B$5:$B$352,0),MATCH(J$3,'Mapping water'!$D$4:$U$4,0))*$D91</f>
        <v>0</v>
      </c>
      <c r="K91" s="31">
        <f>INDEX('Mapping water'!$D$5:$U$352,MATCH($B91,'Mapping water'!$B$5:$B$352,0),MATCH(K$3,'Mapping water'!$D$4:$U$4,0))*$D91</f>
        <v>0</v>
      </c>
      <c r="L91" s="31">
        <f>INDEX('Mapping water'!$D$5:$U$352,MATCH($B91,'Mapping water'!$B$5:$B$352,0),MATCH(L$3,'Mapping water'!$D$4:$U$4,0))*$D91</f>
        <v>0</v>
      </c>
      <c r="M91" s="31">
        <f>INDEX('Mapping water'!$D$5:$U$352,MATCH($B91,'Mapping water'!$B$5:$B$352,0),MATCH(M$3,'Mapping water'!$D$4:$U$4,0))*$D91</f>
        <v>0</v>
      </c>
      <c r="N91" s="31">
        <f>INDEX('Mapping water'!$D$5:$U$352,MATCH($B91,'Mapping water'!$B$5:$B$352,0),MATCH(N$3,'Mapping water'!$D$4:$U$4,0))*$D91</f>
        <v>6031</v>
      </c>
      <c r="O91" s="31">
        <f>INDEX('Mapping water'!$D$5:$U$352,MATCH($B91,'Mapping water'!$B$5:$B$352,0),MATCH(O$3,'Mapping water'!$D$4:$U$4,0))*$D91</f>
        <v>0</v>
      </c>
      <c r="P91" s="31">
        <f>INDEX('Mapping water'!$D$5:$U$352,MATCH($B91,'Mapping water'!$B$5:$B$352,0),MATCH(P$3,'Mapping water'!$D$4:$U$4,0))*$D91</f>
        <v>0</v>
      </c>
      <c r="Q91" s="31">
        <f>INDEX('Mapping water'!$D$5:$U$352,MATCH($B91,'Mapping water'!$B$5:$B$352,0),MATCH(Q$3,'Mapping water'!$D$4:$U$4,0))*$D91</f>
        <v>0</v>
      </c>
      <c r="R91" s="31">
        <f>INDEX('Mapping water'!$D$5:$U$352,MATCH($B91,'Mapping water'!$B$5:$B$352,0),MATCH(R$3,'Mapping water'!$D$4:$U$4,0))*$D91</f>
        <v>0</v>
      </c>
      <c r="S91" s="31">
        <f>INDEX('Mapping water'!$D$5:$U$352,MATCH($B91,'Mapping water'!$B$5:$B$352,0),MATCH(S$3,'Mapping water'!$D$4:$U$4,0))*$D91</f>
        <v>0</v>
      </c>
      <c r="T91" s="31">
        <f>INDEX('Mapping water'!$D$5:$U$352,MATCH($B91,'Mapping water'!$B$5:$B$352,0),MATCH(T$3,'Mapping water'!$D$4:$U$4,0))*$D91</f>
        <v>0</v>
      </c>
      <c r="U91" s="31">
        <f>INDEX('Mapping water'!$D$5:$U$352,MATCH($B91,'Mapping water'!$B$5:$B$352,0),MATCH(U$3,'Mapping water'!$D$4:$U$4,0))*$D91</f>
        <v>0</v>
      </c>
      <c r="V91" s="31">
        <f>INDEX('Mapping water'!$D$5:$U$352,MATCH($B91,'Mapping water'!$B$5:$B$352,0),MATCH(V$3,'Mapping water'!$D$4:$U$4,0))*$D91</f>
        <v>0</v>
      </c>
      <c r="W91" s="31">
        <f>INDEX('Mapping water'!$D$5:$U$352,MATCH($B91,'Mapping water'!$B$5:$B$352,0),MATCH(W$3,'Mapping water'!$D$4:$U$4,0))*$D91</f>
        <v>0</v>
      </c>
      <c r="X91" s="31">
        <f>INDEX('Mapping water'!$D$5:$U$352,MATCH($B91,'Mapping water'!$B$5:$B$352,0),MATCH(X$3,'Mapping water'!$D$4:$U$4,0))*$D91</f>
        <v>0</v>
      </c>
      <c r="Y91" s="31">
        <f>INDEX('Mapping water'!$D$5:$U$352,MATCH($B91,'Mapping water'!$B$5:$B$352,0),MATCH(Y$3,'Mapping water'!$D$4:$U$4,0))*$D91</f>
        <v>0</v>
      </c>
    </row>
    <row r="92" spans="1:25" x14ac:dyDescent="0.45">
      <c r="A92" s="20" t="s">
        <v>25</v>
      </c>
      <c r="B92" s="20" t="s">
        <v>26</v>
      </c>
      <c r="C92" s="20" t="s">
        <v>24</v>
      </c>
      <c r="D92" s="31">
        <f>INDEX('ONS data MYE 5'!$M$6:$M$445, MATCH($B92,'ONS data MYE 5'!$B$6:$B$445,0))</f>
        <v>225306</v>
      </c>
      <c r="E92" s="31">
        <f>INDEX('ONS data MYE 5'!$N$6:$N$445, MATCH($B92,'ONS data MYE 5'!$B$6:$B$445,0))</f>
        <v>10486</v>
      </c>
      <c r="F92" s="31">
        <f t="shared" si="2"/>
        <v>9.257796313132479</v>
      </c>
      <c r="G92" s="31">
        <f t="shared" si="3"/>
        <v>85.706792575449327</v>
      </c>
      <c r="H92" s="31">
        <f>INDEX('Mapping water'!$D$5:$U$352,MATCH($B92,'Mapping water'!$B$5:$B$352,0),MATCH(H$3,'Mapping water'!$D$4:$U$4,0))*$D92</f>
        <v>0</v>
      </c>
      <c r="I92" s="31">
        <f>INDEX('Mapping water'!$D$5:$U$352,MATCH($B92,'Mapping water'!$B$5:$B$352,0),MATCH(I$3,'Mapping water'!$D$4:$U$4,0))*$D92</f>
        <v>0</v>
      </c>
      <c r="J92" s="31">
        <f>INDEX('Mapping water'!$D$5:$U$352,MATCH($B92,'Mapping water'!$B$5:$B$352,0),MATCH(J$3,'Mapping water'!$D$4:$U$4,0))*$D92</f>
        <v>0</v>
      </c>
      <c r="K92" s="31">
        <f>INDEX('Mapping water'!$D$5:$U$352,MATCH($B92,'Mapping water'!$B$5:$B$352,0),MATCH(K$3,'Mapping water'!$D$4:$U$4,0))*$D92</f>
        <v>0</v>
      </c>
      <c r="L92" s="31">
        <f>INDEX('Mapping water'!$D$5:$U$352,MATCH($B92,'Mapping water'!$B$5:$B$352,0),MATCH(L$3,'Mapping water'!$D$4:$U$4,0))*$D92</f>
        <v>0</v>
      </c>
      <c r="M92" s="31">
        <f>INDEX('Mapping water'!$D$5:$U$352,MATCH($B92,'Mapping water'!$B$5:$B$352,0),MATCH(M$3,'Mapping water'!$D$4:$U$4,0))*$D92</f>
        <v>0</v>
      </c>
      <c r="N92" s="31">
        <f>INDEX('Mapping water'!$D$5:$U$352,MATCH($B92,'Mapping water'!$B$5:$B$352,0),MATCH(N$3,'Mapping water'!$D$4:$U$4,0))*$D92</f>
        <v>225306</v>
      </c>
      <c r="O92" s="31">
        <f>INDEX('Mapping water'!$D$5:$U$352,MATCH($B92,'Mapping water'!$B$5:$B$352,0),MATCH(O$3,'Mapping water'!$D$4:$U$4,0))*$D92</f>
        <v>0</v>
      </c>
      <c r="P92" s="31">
        <f>INDEX('Mapping water'!$D$5:$U$352,MATCH($B92,'Mapping water'!$B$5:$B$352,0),MATCH(P$3,'Mapping water'!$D$4:$U$4,0))*$D92</f>
        <v>0</v>
      </c>
      <c r="Q92" s="31">
        <f>INDEX('Mapping water'!$D$5:$U$352,MATCH($B92,'Mapping water'!$B$5:$B$352,0),MATCH(Q$3,'Mapping water'!$D$4:$U$4,0))*$D92</f>
        <v>0</v>
      </c>
      <c r="R92" s="31">
        <f>INDEX('Mapping water'!$D$5:$U$352,MATCH($B92,'Mapping water'!$B$5:$B$352,0),MATCH(R$3,'Mapping water'!$D$4:$U$4,0))*$D92</f>
        <v>0</v>
      </c>
      <c r="S92" s="31">
        <f>INDEX('Mapping water'!$D$5:$U$352,MATCH($B92,'Mapping water'!$B$5:$B$352,0),MATCH(S$3,'Mapping water'!$D$4:$U$4,0))*$D92</f>
        <v>0</v>
      </c>
      <c r="T92" s="31">
        <f>INDEX('Mapping water'!$D$5:$U$352,MATCH($B92,'Mapping water'!$B$5:$B$352,0),MATCH(T$3,'Mapping water'!$D$4:$U$4,0))*$D92</f>
        <v>0</v>
      </c>
      <c r="U92" s="31">
        <f>INDEX('Mapping water'!$D$5:$U$352,MATCH($B92,'Mapping water'!$B$5:$B$352,0),MATCH(U$3,'Mapping water'!$D$4:$U$4,0))*$D92</f>
        <v>0</v>
      </c>
      <c r="V92" s="31">
        <f>INDEX('Mapping water'!$D$5:$U$352,MATCH($B92,'Mapping water'!$B$5:$B$352,0),MATCH(V$3,'Mapping water'!$D$4:$U$4,0))*$D92</f>
        <v>0</v>
      </c>
      <c r="W92" s="31">
        <f>INDEX('Mapping water'!$D$5:$U$352,MATCH($B92,'Mapping water'!$B$5:$B$352,0),MATCH(W$3,'Mapping water'!$D$4:$U$4,0))*$D92</f>
        <v>0</v>
      </c>
      <c r="X92" s="31">
        <f>INDEX('Mapping water'!$D$5:$U$352,MATCH($B92,'Mapping water'!$B$5:$B$352,0),MATCH(X$3,'Mapping water'!$D$4:$U$4,0))*$D92</f>
        <v>0</v>
      </c>
      <c r="Y92" s="31">
        <f>INDEX('Mapping water'!$D$5:$U$352,MATCH($B92,'Mapping water'!$B$5:$B$352,0),MATCH(Y$3,'Mapping water'!$D$4:$U$4,0))*$D92</f>
        <v>0</v>
      </c>
    </row>
    <row r="93" spans="1:25" x14ac:dyDescent="0.45">
      <c r="A93" s="20" t="s">
        <v>60</v>
      </c>
      <c r="B93" s="20" t="s">
        <v>61</v>
      </c>
      <c r="C93" s="20" t="s">
        <v>24</v>
      </c>
      <c r="D93" s="31">
        <f>INDEX('ONS data MYE 5'!$M$6:$M$445, MATCH($B93,'ONS data MYE 5'!$B$6:$B$445,0))</f>
        <v>368301</v>
      </c>
      <c r="E93" s="31">
        <f>INDEX('ONS data MYE 5'!$N$6:$N$445, MATCH($B93,'ONS data MYE 5'!$B$6:$B$445,0))</f>
        <v>4246</v>
      </c>
      <c r="F93" s="31">
        <f t="shared" si="2"/>
        <v>8.3537326422632017</v>
      </c>
      <c r="G93" s="31">
        <f t="shared" si="3"/>
        <v>69.784849058413727</v>
      </c>
      <c r="H93" s="31">
        <f>INDEX('Mapping water'!$D$5:$U$352,MATCH($B93,'Mapping water'!$B$5:$B$352,0),MATCH(H$3,'Mapping water'!$D$4:$U$4,0))*$D93</f>
        <v>0</v>
      </c>
      <c r="I93" s="31">
        <f>INDEX('Mapping water'!$D$5:$U$352,MATCH($B93,'Mapping water'!$B$5:$B$352,0),MATCH(I$3,'Mapping water'!$D$4:$U$4,0))*$D93</f>
        <v>0</v>
      </c>
      <c r="J93" s="31">
        <f>INDEX('Mapping water'!$D$5:$U$352,MATCH($B93,'Mapping water'!$B$5:$B$352,0),MATCH(J$3,'Mapping water'!$D$4:$U$4,0))*$D93</f>
        <v>0</v>
      </c>
      <c r="K93" s="31">
        <f>INDEX('Mapping water'!$D$5:$U$352,MATCH($B93,'Mapping water'!$B$5:$B$352,0),MATCH(K$3,'Mapping water'!$D$4:$U$4,0))*$D93</f>
        <v>0</v>
      </c>
      <c r="L93" s="31">
        <f>INDEX('Mapping water'!$D$5:$U$352,MATCH($B93,'Mapping water'!$B$5:$B$352,0),MATCH(L$3,'Mapping water'!$D$4:$U$4,0))*$D93</f>
        <v>0</v>
      </c>
      <c r="M93" s="31">
        <f>INDEX('Mapping water'!$D$5:$U$352,MATCH($B93,'Mapping water'!$B$5:$B$352,0),MATCH(M$3,'Mapping water'!$D$4:$U$4,0))*$D93</f>
        <v>0</v>
      </c>
      <c r="N93" s="31">
        <f>INDEX('Mapping water'!$D$5:$U$352,MATCH($B93,'Mapping water'!$B$5:$B$352,0),MATCH(N$3,'Mapping water'!$D$4:$U$4,0))*$D93</f>
        <v>88392.239999999991</v>
      </c>
      <c r="O93" s="31">
        <f>INDEX('Mapping water'!$D$5:$U$352,MATCH($B93,'Mapping water'!$B$5:$B$352,0),MATCH(O$3,'Mapping water'!$D$4:$U$4,0))*$D93</f>
        <v>0</v>
      </c>
      <c r="P93" s="31">
        <f>INDEX('Mapping water'!$D$5:$U$352,MATCH($B93,'Mapping water'!$B$5:$B$352,0),MATCH(P$3,'Mapping water'!$D$4:$U$4,0))*$D93</f>
        <v>0</v>
      </c>
      <c r="Q93" s="31">
        <f>INDEX('Mapping water'!$D$5:$U$352,MATCH($B93,'Mapping water'!$B$5:$B$352,0),MATCH(Q$3,'Mapping water'!$D$4:$U$4,0))*$D93</f>
        <v>0</v>
      </c>
      <c r="R93" s="31">
        <f>INDEX('Mapping water'!$D$5:$U$352,MATCH($B93,'Mapping water'!$B$5:$B$352,0),MATCH(R$3,'Mapping water'!$D$4:$U$4,0))*$D93</f>
        <v>279908.76</v>
      </c>
      <c r="S93" s="31">
        <f>INDEX('Mapping water'!$D$5:$U$352,MATCH($B93,'Mapping water'!$B$5:$B$352,0),MATCH(S$3,'Mapping water'!$D$4:$U$4,0))*$D93</f>
        <v>0</v>
      </c>
      <c r="T93" s="31">
        <f>INDEX('Mapping water'!$D$5:$U$352,MATCH($B93,'Mapping water'!$B$5:$B$352,0),MATCH(T$3,'Mapping water'!$D$4:$U$4,0))*$D93</f>
        <v>0</v>
      </c>
      <c r="U93" s="31">
        <f>INDEX('Mapping water'!$D$5:$U$352,MATCH($B93,'Mapping water'!$B$5:$B$352,0),MATCH(U$3,'Mapping water'!$D$4:$U$4,0))*$D93</f>
        <v>0</v>
      </c>
      <c r="V93" s="31">
        <f>INDEX('Mapping water'!$D$5:$U$352,MATCH($B93,'Mapping water'!$B$5:$B$352,0),MATCH(V$3,'Mapping water'!$D$4:$U$4,0))*$D93</f>
        <v>0</v>
      </c>
      <c r="W93" s="31">
        <f>INDEX('Mapping water'!$D$5:$U$352,MATCH($B93,'Mapping water'!$B$5:$B$352,0),MATCH(W$3,'Mapping water'!$D$4:$U$4,0))*$D93</f>
        <v>0</v>
      </c>
      <c r="X93" s="31">
        <f>INDEX('Mapping water'!$D$5:$U$352,MATCH($B93,'Mapping water'!$B$5:$B$352,0),MATCH(X$3,'Mapping water'!$D$4:$U$4,0))*$D93</f>
        <v>0</v>
      </c>
      <c r="Y93" s="31">
        <f>INDEX('Mapping water'!$D$5:$U$352,MATCH($B93,'Mapping water'!$B$5:$B$352,0),MATCH(Y$3,'Mapping water'!$D$4:$U$4,0))*$D93</f>
        <v>0</v>
      </c>
    </row>
    <row r="94" spans="1:25" x14ac:dyDescent="0.45">
      <c r="A94" s="20" t="s">
        <v>62</v>
      </c>
      <c r="B94" s="20" t="s">
        <v>63</v>
      </c>
      <c r="C94" s="20" t="s">
        <v>24</v>
      </c>
      <c r="D94" s="31">
        <f>INDEX('ONS data MYE 5'!$M$6:$M$445, MATCH($B94,'ONS data MYE 5'!$B$6:$B$445,0))</f>
        <v>317112</v>
      </c>
      <c r="E94" s="31">
        <f>INDEX('ONS data MYE 5'!$N$6:$N$445, MATCH($B94,'ONS data MYE 5'!$B$6:$B$445,0))</f>
        <v>7335</v>
      </c>
      <c r="F94" s="31">
        <f t="shared" si="2"/>
        <v>8.9004126905770828</v>
      </c>
      <c r="G94" s="31">
        <f t="shared" si="3"/>
        <v>79.217346062585591</v>
      </c>
      <c r="H94" s="31">
        <f>INDEX('Mapping water'!$D$5:$U$352,MATCH($B94,'Mapping water'!$B$5:$B$352,0),MATCH(H$3,'Mapping water'!$D$4:$U$4,0))*$D94</f>
        <v>0</v>
      </c>
      <c r="I94" s="31">
        <f>INDEX('Mapping water'!$D$5:$U$352,MATCH($B94,'Mapping water'!$B$5:$B$352,0),MATCH(I$3,'Mapping water'!$D$4:$U$4,0))*$D94</f>
        <v>0</v>
      </c>
      <c r="J94" s="31">
        <f>INDEX('Mapping water'!$D$5:$U$352,MATCH($B94,'Mapping water'!$B$5:$B$352,0),MATCH(J$3,'Mapping water'!$D$4:$U$4,0))*$D94</f>
        <v>0</v>
      </c>
      <c r="K94" s="31">
        <f>INDEX('Mapping water'!$D$5:$U$352,MATCH($B94,'Mapping water'!$B$5:$B$352,0),MATCH(K$3,'Mapping water'!$D$4:$U$4,0))*$D94</f>
        <v>0</v>
      </c>
      <c r="L94" s="31">
        <f>INDEX('Mapping water'!$D$5:$U$352,MATCH($B94,'Mapping water'!$B$5:$B$352,0),MATCH(L$3,'Mapping water'!$D$4:$U$4,0))*$D94</f>
        <v>0</v>
      </c>
      <c r="M94" s="31">
        <f>INDEX('Mapping water'!$D$5:$U$352,MATCH($B94,'Mapping water'!$B$5:$B$352,0),MATCH(M$3,'Mapping water'!$D$4:$U$4,0))*$D94</f>
        <v>0</v>
      </c>
      <c r="N94" s="31">
        <f>INDEX('Mapping water'!$D$5:$U$352,MATCH($B94,'Mapping water'!$B$5:$B$352,0),MATCH(N$3,'Mapping water'!$D$4:$U$4,0))*$D94</f>
        <v>171240.48</v>
      </c>
      <c r="O94" s="31">
        <f>INDEX('Mapping water'!$D$5:$U$352,MATCH($B94,'Mapping water'!$B$5:$B$352,0),MATCH(O$3,'Mapping water'!$D$4:$U$4,0))*$D94</f>
        <v>0</v>
      </c>
      <c r="P94" s="31">
        <f>INDEX('Mapping water'!$D$5:$U$352,MATCH($B94,'Mapping water'!$B$5:$B$352,0),MATCH(P$3,'Mapping water'!$D$4:$U$4,0))*$D94</f>
        <v>0</v>
      </c>
      <c r="Q94" s="31">
        <f>INDEX('Mapping water'!$D$5:$U$352,MATCH($B94,'Mapping water'!$B$5:$B$352,0),MATCH(Q$3,'Mapping water'!$D$4:$U$4,0))*$D94</f>
        <v>0</v>
      </c>
      <c r="R94" s="31">
        <f>INDEX('Mapping water'!$D$5:$U$352,MATCH($B94,'Mapping water'!$B$5:$B$352,0),MATCH(R$3,'Mapping water'!$D$4:$U$4,0))*$D94</f>
        <v>145871.51999999999</v>
      </c>
      <c r="S94" s="31">
        <f>INDEX('Mapping water'!$D$5:$U$352,MATCH($B94,'Mapping water'!$B$5:$B$352,0),MATCH(S$3,'Mapping water'!$D$4:$U$4,0))*$D94</f>
        <v>0</v>
      </c>
      <c r="T94" s="31">
        <f>INDEX('Mapping water'!$D$5:$U$352,MATCH($B94,'Mapping water'!$B$5:$B$352,0),MATCH(T$3,'Mapping water'!$D$4:$U$4,0))*$D94</f>
        <v>0</v>
      </c>
      <c r="U94" s="31">
        <f>INDEX('Mapping water'!$D$5:$U$352,MATCH($B94,'Mapping water'!$B$5:$B$352,0),MATCH(U$3,'Mapping water'!$D$4:$U$4,0))*$D94</f>
        <v>0</v>
      </c>
      <c r="V94" s="31">
        <f>INDEX('Mapping water'!$D$5:$U$352,MATCH($B94,'Mapping water'!$B$5:$B$352,0),MATCH(V$3,'Mapping water'!$D$4:$U$4,0))*$D94</f>
        <v>0</v>
      </c>
      <c r="W94" s="31">
        <f>INDEX('Mapping water'!$D$5:$U$352,MATCH($B94,'Mapping water'!$B$5:$B$352,0),MATCH(W$3,'Mapping water'!$D$4:$U$4,0))*$D94</f>
        <v>0</v>
      </c>
      <c r="X94" s="31">
        <f>INDEX('Mapping water'!$D$5:$U$352,MATCH($B94,'Mapping water'!$B$5:$B$352,0),MATCH(X$3,'Mapping water'!$D$4:$U$4,0))*$D94</f>
        <v>0</v>
      </c>
      <c r="Y94" s="31">
        <f>INDEX('Mapping water'!$D$5:$U$352,MATCH($B94,'Mapping water'!$B$5:$B$352,0),MATCH(Y$3,'Mapping water'!$D$4:$U$4,0))*$D94</f>
        <v>0</v>
      </c>
    </row>
    <row r="95" spans="1:25" x14ac:dyDescent="0.45">
      <c r="A95" s="20" t="s">
        <v>64</v>
      </c>
      <c r="B95" s="20" t="s">
        <v>65</v>
      </c>
      <c r="C95" s="20" t="s">
        <v>24</v>
      </c>
      <c r="D95" s="31">
        <f>INDEX('ONS data MYE 5'!$M$6:$M$445, MATCH($B95,'ONS data MYE 5'!$B$6:$B$445,0))</f>
        <v>342108</v>
      </c>
      <c r="E95" s="31">
        <f>INDEX('ONS data MYE 5'!$N$6:$N$445, MATCH($B95,'ONS data MYE 5'!$B$6:$B$445,0))</f>
        <v>6159</v>
      </c>
      <c r="F95" s="31">
        <f t="shared" si="2"/>
        <v>8.7256697056870429</v>
      </c>
      <c r="G95" s="31">
        <f t="shared" si="3"/>
        <v>76.137311812744599</v>
      </c>
      <c r="H95" s="31">
        <f>INDEX('Mapping water'!$D$5:$U$352,MATCH($B95,'Mapping water'!$B$5:$B$352,0),MATCH(H$3,'Mapping water'!$D$4:$U$4,0))*$D95</f>
        <v>0</v>
      </c>
      <c r="I95" s="31">
        <f>INDEX('Mapping water'!$D$5:$U$352,MATCH($B95,'Mapping water'!$B$5:$B$352,0),MATCH(I$3,'Mapping water'!$D$4:$U$4,0))*$D95</f>
        <v>0</v>
      </c>
      <c r="J95" s="31">
        <f>INDEX('Mapping water'!$D$5:$U$352,MATCH($B95,'Mapping water'!$B$5:$B$352,0),MATCH(J$3,'Mapping water'!$D$4:$U$4,0))*$D95</f>
        <v>0</v>
      </c>
      <c r="K95" s="31">
        <f>INDEX('Mapping water'!$D$5:$U$352,MATCH($B95,'Mapping water'!$B$5:$B$352,0),MATCH(K$3,'Mapping water'!$D$4:$U$4,0))*$D95</f>
        <v>0</v>
      </c>
      <c r="L95" s="31">
        <f>INDEX('Mapping water'!$D$5:$U$352,MATCH($B95,'Mapping water'!$B$5:$B$352,0),MATCH(L$3,'Mapping water'!$D$4:$U$4,0))*$D95</f>
        <v>0</v>
      </c>
      <c r="M95" s="31">
        <f>INDEX('Mapping water'!$D$5:$U$352,MATCH($B95,'Mapping water'!$B$5:$B$352,0),MATCH(M$3,'Mapping water'!$D$4:$U$4,0))*$D95</f>
        <v>0</v>
      </c>
      <c r="N95" s="31">
        <f>INDEX('Mapping water'!$D$5:$U$352,MATCH($B95,'Mapping water'!$B$5:$B$352,0),MATCH(N$3,'Mapping water'!$D$4:$U$4,0))*$D95</f>
        <v>201843.72</v>
      </c>
      <c r="O95" s="31">
        <f>INDEX('Mapping water'!$D$5:$U$352,MATCH($B95,'Mapping water'!$B$5:$B$352,0),MATCH(O$3,'Mapping water'!$D$4:$U$4,0))*$D95</f>
        <v>0</v>
      </c>
      <c r="P95" s="31">
        <f>INDEX('Mapping water'!$D$5:$U$352,MATCH($B95,'Mapping water'!$B$5:$B$352,0),MATCH(P$3,'Mapping water'!$D$4:$U$4,0))*$D95</f>
        <v>0</v>
      </c>
      <c r="Q95" s="31">
        <f>INDEX('Mapping water'!$D$5:$U$352,MATCH($B95,'Mapping water'!$B$5:$B$352,0),MATCH(Q$3,'Mapping water'!$D$4:$U$4,0))*$D95</f>
        <v>0</v>
      </c>
      <c r="R95" s="31">
        <f>INDEX('Mapping water'!$D$5:$U$352,MATCH($B95,'Mapping water'!$B$5:$B$352,0),MATCH(R$3,'Mapping water'!$D$4:$U$4,0))*$D95</f>
        <v>140264.28</v>
      </c>
      <c r="S95" s="31">
        <f>INDEX('Mapping water'!$D$5:$U$352,MATCH($B95,'Mapping water'!$B$5:$B$352,0),MATCH(S$3,'Mapping water'!$D$4:$U$4,0))*$D95</f>
        <v>0</v>
      </c>
      <c r="T95" s="31">
        <f>INDEX('Mapping water'!$D$5:$U$352,MATCH($B95,'Mapping water'!$B$5:$B$352,0),MATCH(T$3,'Mapping water'!$D$4:$U$4,0))*$D95</f>
        <v>0</v>
      </c>
      <c r="U95" s="31">
        <f>INDEX('Mapping water'!$D$5:$U$352,MATCH($B95,'Mapping water'!$B$5:$B$352,0),MATCH(U$3,'Mapping water'!$D$4:$U$4,0))*$D95</f>
        <v>0</v>
      </c>
      <c r="V95" s="31">
        <f>INDEX('Mapping water'!$D$5:$U$352,MATCH($B95,'Mapping water'!$B$5:$B$352,0),MATCH(V$3,'Mapping water'!$D$4:$U$4,0))*$D95</f>
        <v>0</v>
      </c>
      <c r="W95" s="31">
        <f>INDEX('Mapping water'!$D$5:$U$352,MATCH($B95,'Mapping water'!$B$5:$B$352,0),MATCH(W$3,'Mapping water'!$D$4:$U$4,0))*$D95</f>
        <v>0</v>
      </c>
      <c r="X95" s="31">
        <f>INDEX('Mapping water'!$D$5:$U$352,MATCH($B95,'Mapping water'!$B$5:$B$352,0),MATCH(X$3,'Mapping water'!$D$4:$U$4,0))*$D95</f>
        <v>0</v>
      </c>
      <c r="Y95" s="31">
        <f>INDEX('Mapping water'!$D$5:$U$352,MATCH($B95,'Mapping water'!$B$5:$B$352,0),MATCH(Y$3,'Mapping water'!$D$4:$U$4,0))*$D95</f>
        <v>0</v>
      </c>
    </row>
    <row r="96" spans="1:25" x14ac:dyDescent="0.45">
      <c r="A96" s="20" t="s">
        <v>66</v>
      </c>
      <c r="B96" s="20" t="s">
        <v>67</v>
      </c>
      <c r="C96" s="20" t="s">
        <v>24</v>
      </c>
      <c r="D96" s="31">
        <f>INDEX('ONS data MYE 5'!$M$6:$M$445, MATCH($B96,'ONS data MYE 5'!$B$6:$B$445,0))</f>
        <v>243004</v>
      </c>
      <c r="E96" s="31">
        <f>INDEX('ONS data MYE 5'!$N$6:$N$445, MATCH($B96,'ONS data MYE 5'!$B$6:$B$445,0))</f>
        <v>4815</v>
      </c>
      <c r="F96" s="31">
        <f t="shared" si="2"/>
        <v>8.4794913242322263</v>
      </c>
      <c r="G96" s="31">
        <f t="shared" si="3"/>
        <v>71.90177311772959</v>
      </c>
      <c r="H96" s="31">
        <f>INDEX('Mapping water'!$D$5:$U$352,MATCH($B96,'Mapping water'!$B$5:$B$352,0),MATCH(H$3,'Mapping water'!$D$4:$U$4,0))*$D96</f>
        <v>0</v>
      </c>
      <c r="I96" s="31">
        <f>INDEX('Mapping water'!$D$5:$U$352,MATCH($B96,'Mapping water'!$B$5:$B$352,0),MATCH(I$3,'Mapping water'!$D$4:$U$4,0))*$D96</f>
        <v>0</v>
      </c>
      <c r="J96" s="31">
        <f>INDEX('Mapping water'!$D$5:$U$352,MATCH($B96,'Mapping water'!$B$5:$B$352,0),MATCH(J$3,'Mapping water'!$D$4:$U$4,0))*$D96</f>
        <v>0</v>
      </c>
      <c r="K96" s="31">
        <f>INDEX('Mapping water'!$D$5:$U$352,MATCH($B96,'Mapping water'!$B$5:$B$352,0),MATCH(K$3,'Mapping water'!$D$4:$U$4,0))*$D96</f>
        <v>0</v>
      </c>
      <c r="L96" s="31">
        <f>INDEX('Mapping water'!$D$5:$U$352,MATCH($B96,'Mapping water'!$B$5:$B$352,0),MATCH(L$3,'Mapping water'!$D$4:$U$4,0))*$D96</f>
        <v>0</v>
      </c>
      <c r="M96" s="31">
        <f>INDEX('Mapping water'!$D$5:$U$352,MATCH($B96,'Mapping water'!$B$5:$B$352,0),MATCH(M$3,'Mapping water'!$D$4:$U$4,0))*$D96</f>
        <v>0</v>
      </c>
      <c r="N96" s="31">
        <f>INDEX('Mapping water'!$D$5:$U$352,MATCH($B96,'Mapping water'!$B$5:$B$352,0),MATCH(N$3,'Mapping water'!$D$4:$U$4,0))*$D96</f>
        <v>0</v>
      </c>
      <c r="O96" s="31">
        <f>INDEX('Mapping water'!$D$5:$U$352,MATCH($B96,'Mapping water'!$B$5:$B$352,0),MATCH(O$3,'Mapping water'!$D$4:$U$4,0))*$D96</f>
        <v>0</v>
      </c>
      <c r="P96" s="31">
        <f>INDEX('Mapping water'!$D$5:$U$352,MATCH($B96,'Mapping water'!$B$5:$B$352,0),MATCH(P$3,'Mapping water'!$D$4:$U$4,0))*$D96</f>
        <v>0</v>
      </c>
      <c r="Q96" s="31">
        <f>INDEX('Mapping water'!$D$5:$U$352,MATCH($B96,'Mapping water'!$B$5:$B$352,0),MATCH(Q$3,'Mapping water'!$D$4:$U$4,0))*$D96</f>
        <v>0</v>
      </c>
      <c r="R96" s="31">
        <f>INDEX('Mapping water'!$D$5:$U$352,MATCH($B96,'Mapping water'!$B$5:$B$352,0),MATCH(R$3,'Mapping water'!$D$4:$U$4,0))*$D96</f>
        <v>243004</v>
      </c>
      <c r="S96" s="31">
        <f>INDEX('Mapping water'!$D$5:$U$352,MATCH($B96,'Mapping water'!$B$5:$B$352,0),MATCH(S$3,'Mapping water'!$D$4:$U$4,0))*$D96</f>
        <v>0</v>
      </c>
      <c r="T96" s="31">
        <f>INDEX('Mapping water'!$D$5:$U$352,MATCH($B96,'Mapping water'!$B$5:$B$352,0),MATCH(T$3,'Mapping water'!$D$4:$U$4,0))*$D96</f>
        <v>0</v>
      </c>
      <c r="U96" s="31">
        <f>INDEX('Mapping water'!$D$5:$U$352,MATCH($B96,'Mapping water'!$B$5:$B$352,0),MATCH(U$3,'Mapping water'!$D$4:$U$4,0))*$D96</f>
        <v>0</v>
      </c>
      <c r="V96" s="31">
        <f>INDEX('Mapping water'!$D$5:$U$352,MATCH($B96,'Mapping water'!$B$5:$B$352,0),MATCH(V$3,'Mapping water'!$D$4:$U$4,0))*$D96</f>
        <v>0</v>
      </c>
      <c r="W96" s="31">
        <f>INDEX('Mapping water'!$D$5:$U$352,MATCH($B96,'Mapping water'!$B$5:$B$352,0),MATCH(W$3,'Mapping water'!$D$4:$U$4,0))*$D96</f>
        <v>0</v>
      </c>
      <c r="X96" s="31">
        <f>INDEX('Mapping water'!$D$5:$U$352,MATCH($B96,'Mapping water'!$B$5:$B$352,0),MATCH(X$3,'Mapping water'!$D$4:$U$4,0))*$D96</f>
        <v>0</v>
      </c>
      <c r="Y96" s="31">
        <f>INDEX('Mapping water'!$D$5:$U$352,MATCH($B96,'Mapping water'!$B$5:$B$352,0),MATCH(Y$3,'Mapping water'!$D$4:$U$4,0))*$D96</f>
        <v>0</v>
      </c>
    </row>
    <row r="97" spans="1:25" x14ac:dyDescent="0.45">
      <c r="A97" s="20" t="s">
        <v>68</v>
      </c>
      <c r="B97" s="20" t="s">
        <v>69</v>
      </c>
      <c r="C97" s="20" t="s">
        <v>24</v>
      </c>
      <c r="D97" s="31">
        <f>INDEX('ONS data MYE 5'!$M$6:$M$445, MATCH($B97,'ONS data MYE 5'!$B$6:$B$445,0))</f>
        <v>285996</v>
      </c>
      <c r="E97" s="31">
        <f>INDEX('ONS data MYE 5'!$N$6:$N$445, MATCH($B97,'ONS data MYE 5'!$B$6:$B$445,0))</f>
        <v>2472</v>
      </c>
      <c r="F97" s="31">
        <f t="shared" si="2"/>
        <v>7.8127828185775812</v>
      </c>
      <c r="G97" s="31">
        <f t="shared" si="3"/>
        <v>61.039575370261055</v>
      </c>
      <c r="H97" s="31">
        <f>INDEX('Mapping water'!$D$5:$U$352,MATCH($B97,'Mapping water'!$B$5:$B$352,0),MATCH(H$3,'Mapping water'!$D$4:$U$4,0))*$D97</f>
        <v>0</v>
      </c>
      <c r="I97" s="31">
        <f>INDEX('Mapping water'!$D$5:$U$352,MATCH($B97,'Mapping water'!$B$5:$B$352,0),MATCH(I$3,'Mapping water'!$D$4:$U$4,0))*$D97</f>
        <v>0</v>
      </c>
      <c r="J97" s="31">
        <f>INDEX('Mapping water'!$D$5:$U$352,MATCH($B97,'Mapping water'!$B$5:$B$352,0),MATCH(J$3,'Mapping water'!$D$4:$U$4,0))*$D97</f>
        <v>0</v>
      </c>
      <c r="K97" s="31">
        <f>INDEX('Mapping water'!$D$5:$U$352,MATCH($B97,'Mapping water'!$B$5:$B$352,0),MATCH(K$3,'Mapping water'!$D$4:$U$4,0))*$D97</f>
        <v>0</v>
      </c>
      <c r="L97" s="31">
        <f>INDEX('Mapping water'!$D$5:$U$352,MATCH($B97,'Mapping water'!$B$5:$B$352,0),MATCH(L$3,'Mapping water'!$D$4:$U$4,0))*$D97</f>
        <v>0</v>
      </c>
      <c r="M97" s="31">
        <f>INDEX('Mapping water'!$D$5:$U$352,MATCH($B97,'Mapping water'!$B$5:$B$352,0),MATCH(M$3,'Mapping water'!$D$4:$U$4,0))*$D97</f>
        <v>0</v>
      </c>
      <c r="N97" s="31">
        <f>INDEX('Mapping water'!$D$5:$U$352,MATCH($B97,'Mapping water'!$B$5:$B$352,0),MATCH(N$3,'Mapping water'!$D$4:$U$4,0))*$D97</f>
        <v>0</v>
      </c>
      <c r="O97" s="31">
        <f>INDEX('Mapping water'!$D$5:$U$352,MATCH($B97,'Mapping water'!$B$5:$B$352,0),MATCH(O$3,'Mapping water'!$D$4:$U$4,0))*$D97</f>
        <v>0</v>
      </c>
      <c r="P97" s="31">
        <f>INDEX('Mapping water'!$D$5:$U$352,MATCH($B97,'Mapping water'!$B$5:$B$352,0),MATCH(P$3,'Mapping water'!$D$4:$U$4,0))*$D97</f>
        <v>0</v>
      </c>
      <c r="Q97" s="31">
        <f>INDEX('Mapping water'!$D$5:$U$352,MATCH($B97,'Mapping water'!$B$5:$B$352,0),MATCH(Q$3,'Mapping water'!$D$4:$U$4,0))*$D97</f>
        <v>0</v>
      </c>
      <c r="R97" s="31">
        <f>INDEX('Mapping water'!$D$5:$U$352,MATCH($B97,'Mapping water'!$B$5:$B$352,0),MATCH(R$3,'Mapping water'!$D$4:$U$4,0))*$D97</f>
        <v>285996</v>
      </c>
      <c r="S97" s="31">
        <f>INDEX('Mapping water'!$D$5:$U$352,MATCH($B97,'Mapping water'!$B$5:$B$352,0),MATCH(S$3,'Mapping water'!$D$4:$U$4,0))*$D97</f>
        <v>0</v>
      </c>
      <c r="T97" s="31">
        <f>INDEX('Mapping water'!$D$5:$U$352,MATCH($B97,'Mapping water'!$B$5:$B$352,0),MATCH(T$3,'Mapping water'!$D$4:$U$4,0))*$D97</f>
        <v>0</v>
      </c>
      <c r="U97" s="31">
        <f>INDEX('Mapping water'!$D$5:$U$352,MATCH($B97,'Mapping water'!$B$5:$B$352,0),MATCH(U$3,'Mapping water'!$D$4:$U$4,0))*$D97</f>
        <v>0</v>
      </c>
      <c r="V97" s="31">
        <f>INDEX('Mapping water'!$D$5:$U$352,MATCH($B97,'Mapping water'!$B$5:$B$352,0),MATCH(V$3,'Mapping water'!$D$4:$U$4,0))*$D97</f>
        <v>0</v>
      </c>
      <c r="W97" s="31">
        <f>INDEX('Mapping water'!$D$5:$U$352,MATCH($B97,'Mapping water'!$B$5:$B$352,0),MATCH(W$3,'Mapping water'!$D$4:$U$4,0))*$D97</f>
        <v>0</v>
      </c>
      <c r="X97" s="31">
        <f>INDEX('Mapping water'!$D$5:$U$352,MATCH($B97,'Mapping water'!$B$5:$B$352,0),MATCH(X$3,'Mapping water'!$D$4:$U$4,0))*$D97</f>
        <v>0</v>
      </c>
      <c r="Y97" s="31">
        <f>INDEX('Mapping water'!$D$5:$U$352,MATCH($B97,'Mapping water'!$B$5:$B$352,0),MATCH(Y$3,'Mapping water'!$D$4:$U$4,0))*$D97</f>
        <v>0</v>
      </c>
    </row>
    <row r="98" spans="1:25" x14ac:dyDescent="0.45">
      <c r="A98" s="20" t="s">
        <v>70</v>
      </c>
      <c r="B98" s="20" t="s">
        <v>71</v>
      </c>
      <c r="C98" s="20" t="s">
        <v>24</v>
      </c>
      <c r="D98" s="31">
        <f>INDEX('ONS data MYE 5'!$M$6:$M$445, MATCH($B98,'ONS data MYE 5'!$B$6:$B$445,0))</f>
        <v>261275</v>
      </c>
      <c r="E98" s="31">
        <f>INDEX('ONS data MYE 5'!$N$6:$N$445, MATCH($B98,'ONS data MYE 5'!$B$6:$B$445,0))</f>
        <v>4667</v>
      </c>
      <c r="F98" s="31">
        <f t="shared" si="2"/>
        <v>8.4482717459498158</v>
      </c>
      <c r="G98" s="31">
        <f t="shared" si="3"/>
        <v>71.373295493413949</v>
      </c>
      <c r="H98" s="31">
        <f>INDEX('Mapping water'!$D$5:$U$352,MATCH($B98,'Mapping water'!$B$5:$B$352,0),MATCH(H$3,'Mapping water'!$D$4:$U$4,0))*$D98</f>
        <v>0</v>
      </c>
      <c r="I98" s="31">
        <f>INDEX('Mapping water'!$D$5:$U$352,MATCH($B98,'Mapping water'!$B$5:$B$352,0),MATCH(I$3,'Mapping water'!$D$4:$U$4,0))*$D98</f>
        <v>0</v>
      </c>
      <c r="J98" s="31">
        <f>INDEX('Mapping water'!$D$5:$U$352,MATCH($B98,'Mapping water'!$B$5:$B$352,0),MATCH(J$3,'Mapping water'!$D$4:$U$4,0))*$D98</f>
        <v>0</v>
      </c>
      <c r="K98" s="31">
        <f>INDEX('Mapping water'!$D$5:$U$352,MATCH($B98,'Mapping water'!$B$5:$B$352,0),MATCH(K$3,'Mapping water'!$D$4:$U$4,0))*$D98</f>
        <v>0</v>
      </c>
      <c r="L98" s="31">
        <f>INDEX('Mapping water'!$D$5:$U$352,MATCH($B98,'Mapping water'!$B$5:$B$352,0),MATCH(L$3,'Mapping water'!$D$4:$U$4,0))*$D98</f>
        <v>0</v>
      </c>
      <c r="M98" s="31">
        <f>INDEX('Mapping water'!$D$5:$U$352,MATCH($B98,'Mapping water'!$B$5:$B$352,0),MATCH(M$3,'Mapping water'!$D$4:$U$4,0))*$D98</f>
        <v>0</v>
      </c>
      <c r="N98" s="31">
        <f>INDEX('Mapping water'!$D$5:$U$352,MATCH($B98,'Mapping water'!$B$5:$B$352,0),MATCH(N$3,'Mapping water'!$D$4:$U$4,0))*$D98</f>
        <v>211632.75</v>
      </c>
      <c r="O98" s="31">
        <f>INDEX('Mapping water'!$D$5:$U$352,MATCH($B98,'Mapping water'!$B$5:$B$352,0),MATCH(O$3,'Mapping water'!$D$4:$U$4,0))*$D98</f>
        <v>0</v>
      </c>
      <c r="P98" s="31">
        <f>INDEX('Mapping water'!$D$5:$U$352,MATCH($B98,'Mapping water'!$B$5:$B$352,0),MATCH(P$3,'Mapping water'!$D$4:$U$4,0))*$D98</f>
        <v>0</v>
      </c>
      <c r="Q98" s="31">
        <f>INDEX('Mapping water'!$D$5:$U$352,MATCH($B98,'Mapping water'!$B$5:$B$352,0),MATCH(Q$3,'Mapping water'!$D$4:$U$4,0))*$D98</f>
        <v>0</v>
      </c>
      <c r="R98" s="31">
        <f>INDEX('Mapping water'!$D$5:$U$352,MATCH($B98,'Mapping water'!$B$5:$B$352,0),MATCH(R$3,'Mapping water'!$D$4:$U$4,0))*$D98</f>
        <v>49642.249999999985</v>
      </c>
      <c r="S98" s="31">
        <f>INDEX('Mapping water'!$D$5:$U$352,MATCH($B98,'Mapping water'!$B$5:$B$352,0),MATCH(S$3,'Mapping water'!$D$4:$U$4,0))*$D98</f>
        <v>0</v>
      </c>
      <c r="T98" s="31">
        <f>INDEX('Mapping water'!$D$5:$U$352,MATCH($B98,'Mapping water'!$B$5:$B$352,0),MATCH(T$3,'Mapping water'!$D$4:$U$4,0))*$D98</f>
        <v>0</v>
      </c>
      <c r="U98" s="31">
        <f>INDEX('Mapping water'!$D$5:$U$352,MATCH($B98,'Mapping water'!$B$5:$B$352,0),MATCH(U$3,'Mapping water'!$D$4:$U$4,0))*$D98</f>
        <v>0</v>
      </c>
      <c r="V98" s="31">
        <f>INDEX('Mapping water'!$D$5:$U$352,MATCH($B98,'Mapping water'!$B$5:$B$352,0),MATCH(V$3,'Mapping water'!$D$4:$U$4,0))*$D98</f>
        <v>0</v>
      </c>
      <c r="W98" s="31">
        <f>INDEX('Mapping water'!$D$5:$U$352,MATCH($B98,'Mapping water'!$B$5:$B$352,0),MATCH(W$3,'Mapping water'!$D$4:$U$4,0))*$D98</f>
        <v>0</v>
      </c>
      <c r="X98" s="31">
        <f>INDEX('Mapping water'!$D$5:$U$352,MATCH($B98,'Mapping water'!$B$5:$B$352,0),MATCH(X$3,'Mapping water'!$D$4:$U$4,0))*$D98</f>
        <v>0</v>
      </c>
      <c r="Y98" s="31">
        <f>INDEX('Mapping water'!$D$5:$U$352,MATCH($B98,'Mapping water'!$B$5:$B$352,0),MATCH(Y$3,'Mapping water'!$D$4:$U$4,0))*$D98</f>
        <v>0</v>
      </c>
    </row>
    <row r="99" spans="1:25" x14ac:dyDescent="0.45">
      <c r="A99" s="20" t="s">
        <v>220</v>
      </c>
      <c r="B99" s="20" t="s">
        <v>221</v>
      </c>
      <c r="C99" s="20" t="s">
        <v>24</v>
      </c>
      <c r="D99" s="31">
        <f>INDEX('ONS data MYE 5'!$M$6:$M$445, MATCH($B99,'ONS data MYE 5'!$B$6:$B$445,0))</f>
        <v>242142</v>
      </c>
      <c r="E99" s="31">
        <f>INDEX('ONS data MYE 5'!$N$6:$N$445, MATCH($B99,'ONS data MYE 5'!$B$6:$B$445,0))</f>
        <v>2155</v>
      </c>
      <c r="F99" s="31">
        <f t="shared" si="2"/>
        <v>7.6755460025378479</v>
      </c>
      <c r="G99" s="31">
        <f t="shared" si="3"/>
        <v>58.91400643707474</v>
      </c>
      <c r="H99" s="31">
        <f>INDEX('Mapping water'!$D$5:$U$352,MATCH($B99,'Mapping water'!$B$5:$B$352,0),MATCH(H$3,'Mapping water'!$D$4:$U$4,0))*$D99</f>
        <v>0</v>
      </c>
      <c r="I99" s="31">
        <f>INDEX('Mapping water'!$D$5:$U$352,MATCH($B99,'Mapping water'!$B$5:$B$352,0),MATCH(I$3,'Mapping water'!$D$4:$U$4,0))*$D99</f>
        <v>242142</v>
      </c>
      <c r="J99" s="31">
        <f>INDEX('Mapping water'!$D$5:$U$352,MATCH($B99,'Mapping water'!$B$5:$B$352,0),MATCH(J$3,'Mapping water'!$D$4:$U$4,0))*$D99</f>
        <v>0</v>
      </c>
      <c r="K99" s="31">
        <f>INDEX('Mapping water'!$D$5:$U$352,MATCH($B99,'Mapping water'!$B$5:$B$352,0),MATCH(K$3,'Mapping water'!$D$4:$U$4,0))*$D99</f>
        <v>0</v>
      </c>
      <c r="L99" s="31">
        <f>INDEX('Mapping water'!$D$5:$U$352,MATCH($B99,'Mapping water'!$B$5:$B$352,0),MATCH(L$3,'Mapping water'!$D$4:$U$4,0))*$D99</f>
        <v>0</v>
      </c>
      <c r="M99" s="31">
        <f>INDEX('Mapping water'!$D$5:$U$352,MATCH($B99,'Mapping water'!$B$5:$B$352,0),MATCH(M$3,'Mapping water'!$D$4:$U$4,0))*$D99</f>
        <v>0</v>
      </c>
      <c r="N99" s="31">
        <f>INDEX('Mapping water'!$D$5:$U$352,MATCH($B99,'Mapping water'!$B$5:$B$352,0),MATCH(N$3,'Mapping water'!$D$4:$U$4,0))*$D99</f>
        <v>0</v>
      </c>
      <c r="O99" s="31">
        <f>INDEX('Mapping water'!$D$5:$U$352,MATCH($B99,'Mapping water'!$B$5:$B$352,0),MATCH(O$3,'Mapping water'!$D$4:$U$4,0))*$D99</f>
        <v>0</v>
      </c>
      <c r="P99" s="31">
        <f>INDEX('Mapping water'!$D$5:$U$352,MATCH($B99,'Mapping water'!$B$5:$B$352,0),MATCH(P$3,'Mapping water'!$D$4:$U$4,0))*$D99</f>
        <v>0</v>
      </c>
      <c r="Q99" s="31">
        <f>INDEX('Mapping water'!$D$5:$U$352,MATCH($B99,'Mapping water'!$B$5:$B$352,0),MATCH(Q$3,'Mapping water'!$D$4:$U$4,0))*$D99</f>
        <v>0</v>
      </c>
      <c r="R99" s="31">
        <f>INDEX('Mapping water'!$D$5:$U$352,MATCH($B99,'Mapping water'!$B$5:$B$352,0),MATCH(R$3,'Mapping water'!$D$4:$U$4,0))*$D99</f>
        <v>0</v>
      </c>
      <c r="S99" s="31">
        <f>INDEX('Mapping water'!$D$5:$U$352,MATCH($B99,'Mapping water'!$B$5:$B$352,0),MATCH(S$3,'Mapping water'!$D$4:$U$4,0))*$D99</f>
        <v>0</v>
      </c>
      <c r="T99" s="31">
        <f>INDEX('Mapping water'!$D$5:$U$352,MATCH($B99,'Mapping water'!$B$5:$B$352,0),MATCH(T$3,'Mapping water'!$D$4:$U$4,0))*$D99</f>
        <v>0</v>
      </c>
      <c r="U99" s="31">
        <f>INDEX('Mapping water'!$D$5:$U$352,MATCH($B99,'Mapping water'!$B$5:$B$352,0),MATCH(U$3,'Mapping water'!$D$4:$U$4,0))*$D99</f>
        <v>0</v>
      </c>
      <c r="V99" s="31">
        <f>INDEX('Mapping water'!$D$5:$U$352,MATCH($B99,'Mapping water'!$B$5:$B$352,0),MATCH(V$3,'Mapping water'!$D$4:$U$4,0))*$D99</f>
        <v>0</v>
      </c>
      <c r="W99" s="31">
        <f>INDEX('Mapping water'!$D$5:$U$352,MATCH($B99,'Mapping water'!$B$5:$B$352,0),MATCH(W$3,'Mapping water'!$D$4:$U$4,0))*$D99</f>
        <v>0</v>
      </c>
      <c r="X99" s="31">
        <f>INDEX('Mapping water'!$D$5:$U$352,MATCH($B99,'Mapping water'!$B$5:$B$352,0),MATCH(X$3,'Mapping water'!$D$4:$U$4,0))*$D99</f>
        <v>0</v>
      </c>
      <c r="Y99" s="31">
        <f>INDEX('Mapping water'!$D$5:$U$352,MATCH($B99,'Mapping water'!$B$5:$B$352,0),MATCH(Y$3,'Mapping water'!$D$4:$U$4,0))*$D99</f>
        <v>0</v>
      </c>
    </row>
    <row r="100" spans="1:25" x14ac:dyDescent="0.45">
      <c r="A100" s="20" t="s">
        <v>435</v>
      </c>
      <c r="B100" s="20" t="s">
        <v>436</v>
      </c>
      <c r="C100" s="20" t="s">
        <v>24</v>
      </c>
      <c r="D100" s="31">
        <f>INDEX('ONS data MYE 5'!$M$6:$M$445, MATCH($B100,'ONS data MYE 5'!$B$6:$B$445,0))</f>
        <v>195787</v>
      </c>
      <c r="E100" s="31">
        <f>INDEX('ONS data MYE 5'!$N$6:$N$445, MATCH($B100,'ONS data MYE 5'!$B$6:$B$445,0))</f>
        <v>4465</v>
      </c>
      <c r="F100" s="31">
        <f t="shared" si="2"/>
        <v>8.4040244933105992</v>
      </c>
      <c r="G100" s="31">
        <f t="shared" si="3"/>
        <v>70.62762768416448</v>
      </c>
      <c r="H100" s="31">
        <f>INDEX('Mapping water'!$D$5:$U$352,MATCH($B100,'Mapping water'!$B$5:$B$352,0),MATCH(H$3,'Mapping water'!$D$4:$U$4,0))*$D100</f>
        <v>0</v>
      </c>
      <c r="I100" s="31">
        <f>INDEX('Mapping water'!$D$5:$U$352,MATCH($B100,'Mapping water'!$B$5:$B$352,0),MATCH(I$3,'Mapping water'!$D$4:$U$4,0))*$D100</f>
        <v>0</v>
      </c>
      <c r="J100" s="31">
        <f>INDEX('Mapping water'!$D$5:$U$352,MATCH($B100,'Mapping water'!$B$5:$B$352,0),MATCH(J$3,'Mapping water'!$D$4:$U$4,0))*$D100</f>
        <v>0</v>
      </c>
      <c r="K100" s="31">
        <f>INDEX('Mapping water'!$D$5:$U$352,MATCH($B100,'Mapping water'!$B$5:$B$352,0),MATCH(K$3,'Mapping water'!$D$4:$U$4,0))*$D100</f>
        <v>0</v>
      </c>
      <c r="L100" s="31">
        <f>INDEX('Mapping water'!$D$5:$U$352,MATCH($B100,'Mapping water'!$B$5:$B$352,0),MATCH(L$3,'Mapping water'!$D$4:$U$4,0))*$D100</f>
        <v>0</v>
      </c>
      <c r="M100" s="31">
        <f>INDEX('Mapping water'!$D$5:$U$352,MATCH($B100,'Mapping water'!$B$5:$B$352,0),MATCH(M$3,'Mapping water'!$D$4:$U$4,0))*$D100</f>
        <v>0</v>
      </c>
      <c r="N100" s="31">
        <f>INDEX('Mapping water'!$D$5:$U$352,MATCH($B100,'Mapping water'!$B$5:$B$352,0),MATCH(N$3,'Mapping water'!$D$4:$U$4,0))*$D100</f>
        <v>0</v>
      </c>
      <c r="O100" s="31">
        <f>INDEX('Mapping water'!$D$5:$U$352,MATCH($B100,'Mapping water'!$B$5:$B$352,0),MATCH(O$3,'Mapping water'!$D$4:$U$4,0))*$D100</f>
        <v>0</v>
      </c>
      <c r="P100" s="31">
        <f>INDEX('Mapping water'!$D$5:$U$352,MATCH($B100,'Mapping water'!$B$5:$B$352,0),MATCH(P$3,'Mapping water'!$D$4:$U$4,0))*$D100</f>
        <v>0</v>
      </c>
      <c r="Q100" s="31">
        <f>INDEX('Mapping water'!$D$5:$U$352,MATCH($B100,'Mapping water'!$B$5:$B$352,0),MATCH(Q$3,'Mapping water'!$D$4:$U$4,0))*$D100</f>
        <v>0</v>
      </c>
      <c r="R100" s="31">
        <f>INDEX('Mapping water'!$D$5:$U$352,MATCH($B100,'Mapping water'!$B$5:$B$352,0),MATCH(R$3,'Mapping water'!$D$4:$U$4,0))*$D100</f>
        <v>0</v>
      </c>
      <c r="S100" s="31">
        <f>INDEX('Mapping water'!$D$5:$U$352,MATCH($B100,'Mapping water'!$B$5:$B$352,0),MATCH(S$3,'Mapping water'!$D$4:$U$4,0))*$D100</f>
        <v>0</v>
      </c>
      <c r="T100" s="31">
        <f>INDEX('Mapping water'!$D$5:$U$352,MATCH($B100,'Mapping water'!$B$5:$B$352,0),MATCH(T$3,'Mapping water'!$D$4:$U$4,0))*$D100</f>
        <v>0</v>
      </c>
      <c r="U100" s="31">
        <f>INDEX('Mapping water'!$D$5:$U$352,MATCH($B100,'Mapping water'!$B$5:$B$352,0),MATCH(U$3,'Mapping water'!$D$4:$U$4,0))*$D100</f>
        <v>0</v>
      </c>
      <c r="V100" s="31">
        <f>INDEX('Mapping water'!$D$5:$U$352,MATCH($B100,'Mapping water'!$B$5:$B$352,0),MATCH(V$3,'Mapping water'!$D$4:$U$4,0))*$D100</f>
        <v>0</v>
      </c>
      <c r="W100" s="31">
        <f>INDEX('Mapping water'!$D$5:$U$352,MATCH($B100,'Mapping water'!$B$5:$B$352,0),MATCH(W$3,'Mapping water'!$D$4:$U$4,0))*$D100</f>
        <v>195787</v>
      </c>
      <c r="X100" s="31">
        <f>INDEX('Mapping water'!$D$5:$U$352,MATCH($B100,'Mapping water'!$B$5:$B$352,0),MATCH(X$3,'Mapping water'!$D$4:$U$4,0))*$D100</f>
        <v>0</v>
      </c>
      <c r="Y100" s="31">
        <f>INDEX('Mapping water'!$D$5:$U$352,MATCH($B100,'Mapping water'!$B$5:$B$352,0),MATCH(Y$3,'Mapping water'!$D$4:$U$4,0))*$D100</f>
        <v>0</v>
      </c>
    </row>
    <row r="101" spans="1:25" x14ac:dyDescent="0.45">
      <c r="A101" s="20" t="s">
        <v>481</v>
      </c>
      <c r="B101" s="20" t="s">
        <v>482</v>
      </c>
      <c r="C101" s="20" t="s">
        <v>24</v>
      </c>
      <c r="D101" s="31">
        <f>INDEX('ONS data MYE 5'!$M$6:$M$445, MATCH($B101,'ONS data MYE 5'!$B$6:$B$445,0))</f>
        <v>194576</v>
      </c>
      <c r="E101" s="31">
        <f>INDEX('ONS data MYE 5'!$N$6:$N$445, MATCH($B101,'ONS data MYE 5'!$B$6:$B$445,0))</f>
        <v>5389</v>
      </c>
      <c r="F101" s="31">
        <f t="shared" si="2"/>
        <v>8.5921151179334974</v>
      </c>
      <c r="G101" s="31">
        <f t="shared" si="3"/>
        <v>73.824442199821362</v>
      </c>
      <c r="H101" s="31">
        <f>INDEX('Mapping water'!$D$5:$U$352,MATCH($B101,'Mapping water'!$B$5:$B$352,0),MATCH(H$3,'Mapping water'!$D$4:$U$4,0))*$D101</f>
        <v>0</v>
      </c>
      <c r="I101" s="31">
        <f>INDEX('Mapping water'!$D$5:$U$352,MATCH($B101,'Mapping water'!$B$5:$B$352,0),MATCH(I$3,'Mapping water'!$D$4:$U$4,0))*$D101</f>
        <v>194576</v>
      </c>
      <c r="J101" s="31">
        <f>INDEX('Mapping water'!$D$5:$U$352,MATCH($B101,'Mapping water'!$B$5:$B$352,0),MATCH(J$3,'Mapping water'!$D$4:$U$4,0))*$D101</f>
        <v>0</v>
      </c>
      <c r="K101" s="31">
        <f>INDEX('Mapping water'!$D$5:$U$352,MATCH($B101,'Mapping water'!$B$5:$B$352,0),MATCH(K$3,'Mapping water'!$D$4:$U$4,0))*$D101</f>
        <v>0</v>
      </c>
      <c r="L101" s="31">
        <f>INDEX('Mapping water'!$D$5:$U$352,MATCH($B101,'Mapping water'!$B$5:$B$352,0),MATCH(L$3,'Mapping water'!$D$4:$U$4,0))*$D101</f>
        <v>0</v>
      </c>
      <c r="M101" s="31">
        <f>INDEX('Mapping water'!$D$5:$U$352,MATCH($B101,'Mapping water'!$B$5:$B$352,0),MATCH(M$3,'Mapping water'!$D$4:$U$4,0))*$D101</f>
        <v>0</v>
      </c>
      <c r="N101" s="31">
        <f>INDEX('Mapping water'!$D$5:$U$352,MATCH($B101,'Mapping water'!$B$5:$B$352,0),MATCH(N$3,'Mapping water'!$D$4:$U$4,0))*$D101</f>
        <v>0</v>
      </c>
      <c r="O101" s="31">
        <f>INDEX('Mapping water'!$D$5:$U$352,MATCH($B101,'Mapping water'!$B$5:$B$352,0),MATCH(O$3,'Mapping water'!$D$4:$U$4,0))*$D101</f>
        <v>0</v>
      </c>
      <c r="P101" s="31">
        <f>INDEX('Mapping water'!$D$5:$U$352,MATCH($B101,'Mapping water'!$B$5:$B$352,0),MATCH(P$3,'Mapping water'!$D$4:$U$4,0))*$D101</f>
        <v>0</v>
      </c>
      <c r="Q101" s="31">
        <f>INDEX('Mapping water'!$D$5:$U$352,MATCH($B101,'Mapping water'!$B$5:$B$352,0),MATCH(Q$3,'Mapping water'!$D$4:$U$4,0))*$D101</f>
        <v>0</v>
      </c>
      <c r="R101" s="31">
        <f>INDEX('Mapping water'!$D$5:$U$352,MATCH($B101,'Mapping water'!$B$5:$B$352,0),MATCH(R$3,'Mapping water'!$D$4:$U$4,0))*$D101</f>
        <v>0</v>
      </c>
      <c r="S101" s="31">
        <f>INDEX('Mapping water'!$D$5:$U$352,MATCH($B101,'Mapping water'!$B$5:$B$352,0),MATCH(S$3,'Mapping water'!$D$4:$U$4,0))*$D101</f>
        <v>0</v>
      </c>
      <c r="T101" s="31">
        <f>INDEX('Mapping water'!$D$5:$U$352,MATCH($B101,'Mapping water'!$B$5:$B$352,0),MATCH(T$3,'Mapping water'!$D$4:$U$4,0))*$D101</f>
        <v>0</v>
      </c>
      <c r="U101" s="31">
        <f>INDEX('Mapping water'!$D$5:$U$352,MATCH($B101,'Mapping water'!$B$5:$B$352,0),MATCH(U$3,'Mapping water'!$D$4:$U$4,0))*$D101</f>
        <v>0</v>
      </c>
      <c r="V101" s="31">
        <f>INDEX('Mapping water'!$D$5:$U$352,MATCH($B101,'Mapping water'!$B$5:$B$352,0),MATCH(V$3,'Mapping water'!$D$4:$U$4,0))*$D101</f>
        <v>0</v>
      </c>
      <c r="W101" s="31">
        <f>INDEX('Mapping water'!$D$5:$U$352,MATCH($B101,'Mapping water'!$B$5:$B$352,0),MATCH(W$3,'Mapping water'!$D$4:$U$4,0))*$D101</f>
        <v>0</v>
      </c>
      <c r="X101" s="31">
        <f>INDEX('Mapping water'!$D$5:$U$352,MATCH($B101,'Mapping water'!$B$5:$B$352,0),MATCH(X$3,'Mapping water'!$D$4:$U$4,0))*$D101</f>
        <v>0</v>
      </c>
      <c r="Y101" s="31">
        <f>INDEX('Mapping water'!$D$5:$U$352,MATCH($B101,'Mapping water'!$B$5:$B$352,0),MATCH(Y$3,'Mapping water'!$D$4:$U$4,0))*$D101</f>
        <v>0</v>
      </c>
    </row>
    <row r="102" spans="1:25" x14ac:dyDescent="0.45">
      <c r="A102" s="20" t="s">
        <v>483</v>
      </c>
      <c r="B102" s="20" t="s">
        <v>484</v>
      </c>
      <c r="C102" s="20" t="s">
        <v>24</v>
      </c>
      <c r="D102" s="31">
        <f>INDEX('ONS data MYE 5'!$M$6:$M$445, MATCH($B102,'ONS data MYE 5'!$B$6:$B$445,0))</f>
        <v>236816</v>
      </c>
      <c r="E102" s="31">
        <f>INDEX('ONS data MYE 5'!$N$6:$N$445, MATCH($B102,'ONS data MYE 5'!$B$6:$B$445,0))</f>
        <v>3909</v>
      </c>
      <c r="F102" s="31">
        <f t="shared" si="2"/>
        <v>8.2710368657929543</v>
      </c>
      <c r="G102" s="31">
        <f t="shared" si="3"/>
        <v>68.410050835306137</v>
      </c>
      <c r="H102" s="31">
        <f>INDEX('Mapping water'!$D$5:$U$352,MATCH($B102,'Mapping water'!$B$5:$B$352,0),MATCH(H$3,'Mapping water'!$D$4:$U$4,0))*$D102</f>
        <v>0</v>
      </c>
      <c r="I102" s="31">
        <f>INDEX('Mapping water'!$D$5:$U$352,MATCH($B102,'Mapping water'!$B$5:$B$352,0),MATCH(I$3,'Mapping water'!$D$4:$U$4,0))*$D102</f>
        <v>0</v>
      </c>
      <c r="J102" s="31">
        <f>INDEX('Mapping water'!$D$5:$U$352,MATCH($B102,'Mapping water'!$B$5:$B$352,0),MATCH(J$3,'Mapping water'!$D$4:$U$4,0))*$D102</f>
        <v>0</v>
      </c>
      <c r="K102" s="31">
        <f>INDEX('Mapping water'!$D$5:$U$352,MATCH($B102,'Mapping water'!$B$5:$B$352,0),MATCH(K$3,'Mapping water'!$D$4:$U$4,0))*$D102</f>
        <v>0</v>
      </c>
      <c r="L102" s="31">
        <f>INDEX('Mapping water'!$D$5:$U$352,MATCH($B102,'Mapping water'!$B$5:$B$352,0),MATCH(L$3,'Mapping water'!$D$4:$U$4,0))*$D102</f>
        <v>0</v>
      </c>
      <c r="M102" s="31">
        <f>INDEX('Mapping water'!$D$5:$U$352,MATCH($B102,'Mapping water'!$B$5:$B$352,0),MATCH(M$3,'Mapping water'!$D$4:$U$4,0))*$D102</f>
        <v>0</v>
      </c>
      <c r="N102" s="31">
        <f>INDEX('Mapping water'!$D$5:$U$352,MATCH($B102,'Mapping water'!$B$5:$B$352,0),MATCH(N$3,'Mapping water'!$D$4:$U$4,0))*$D102</f>
        <v>236816</v>
      </c>
      <c r="O102" s="31">
        <f>INDEX('Mapping water'!$D$5:$U$352,MATCH($B102,'Mapping water'!$B$5:$B$352,0),MATCH(O$3,'Mapping water'!$D$4:$U$4,0))*$D102</f>
        <v>0</v>
      </c>
      <c r="P102" s="31">
        <f>INDEX('Mapping water'!$D$5:$U$352,MATCH($B102,'Mapping water'!$B$5:$B$352,0),MATCH(P$3,'Mapping water'!$D$4:$U$4,0))*$D102</f>
        <v>0</v>
      </c>
      <c r="Q102" s="31">
        <f>INDEX('Mapping water'!$D$5:$U$352,MATCH($B102,'Mapping water'!$B$5:$B$352,0),MATCH(Q$3,'Mapping water'!$D$4:$U$4,0))*$D102</f>
        <v>0</v>
      </c>
      <c r="R102" s="31">
        <f>INDEX('Mapping water'!$D$5:$U$352,MATCH($B102,'Mapping water'!$B$5:$B$352,0),MATCH(R$3,'Mapping water'!$D$4:$U$4,0))*$D102</f>
        <v>0</v>
      </c>
      <c r="S102" s="31">
        <f>INDEX('Mapping water'!$D$5:$U$352,MATCH($B102,'Mapping water'!$B$5:$B$352,0),MATCH(S$3,'Mapping water'!$D$4:$U$4,0))*$D102</f>
        <v>0</v>
      </c>
      <c r="T102" s="31">
        <f>INDEX('Mapping water'!$D$5:$U$352,MATCH($B102,'Mapping water'!$B$5:$B$352,0),MATCH(T$3,'Mapping water'!$D$4:$U$4,0))*$D102</f>
        <v>0</v>
      </c>
      <c r="U102" s="31">
        <f>INDEX('Mapping water'!$D$5:$U$352,MATCH($B102,'Mapping water'!$B$5:$B$352,0),MATCH(U$3,'Mapping water'!$D$4:$U$4,0))*$D102</f>
        <v>0</v>
      </c>
      <c r="V102" s="31">
        <f>INDEX('Mapping water'!$D$5:$U$352,MATCH($B102,'Mapping water'!$B$5:$B$352,0),MATCH(V$3,'Mapping water'!$D$4:$U$4,0))*$D102</f>
        <v>0</v>
      </c>
      <c r="W102" s="31">
        <f>INDEX('Mapping water'!$D$5:$U$352,MATCH($B102,'Mapping water'!$B$5:$B$352,0),MATCH(W$3,'Mapping water'!$D$4:$U$4,0))*$D102</f>
        <v>0</v>
      </c>
      <c r="X102" s="31">
        <f>INDEX('Mapping water'!$D$5:$U$352,MATCH($B102,'Mapping water'!$B$5:$B$352,0),MATCH(X$3,'Mapping water'!$D$4:$U$4,0))*$D102</f>
        <v>0</v>
      </c>
      <c r="Y102" s="31">
        <f>INDEX('Mapping water'!$D$5:$U$352,MATCH($B102,'Mapping water'!$B$5:$B$352,0),MATCH(Y$3,'Mapping water'!$D$4:$U$4,0))*$D102</f>
        <v>0</v>
      </c>
    </row>
    <row r="103" spans="1:25" x14ac:dyDescent="0.45">
      <c r="A103" s="20" t="s">
        <v>485</v>
      </c>
      <c r="B103" s="20" t="s">
        <v>486</v>
      </c>
      <c r="C103" s="20" t="s">
        <v>24</v>
      </c>
      <c r="D103" s="31">
        <f>INDEX('ONS data MYE 5'!$M$6:$M$445, MATCH($B103,'ONS data MYE 5'!$B$6:$B$445,0))</f>
        <v>318167</v>
      </c>
      <c r="E103" s="31">
        <f>INDEX('ONS data MYE 5'!$N$6:$N$445, MATCH($B103,'ONS data MYE 5'!$B$6:$B$445,0))</f>
        <v>2119</v>
      </c>
      <c r="F103" s="31">
        <f t="shared" si="2"/>
        <v>7.6586995582682995</v>
      </c>
      <c r="G103" s="31">
        <f t="shared" si="3"/>
        <v>58.655678923819046</v>
      </c>
      <c r="H103" s="31">
        <f>INDEX('Mapping water'!$D$5:$U$352,MATCH($B103,'Mapping water'!$B$5:$B$352,0),MATCH(H$3,'Mapping water'!$D$4:$U$4,0))*$D103</f>
        <v>0</v>
      </c>
      <c r="I103" s="31">
        <f>INDEX('Mapping water'!$D$5:$U$352,MATCH($B103,'Mapping water'!$B$5:$B$352,0),MATCH(I$3,'Mapping water'!$D$4:$U$4,0))*$D103</f>
        <v>0</v>
      </c>
      <c r="J103" s="31">
        <f>INDEX('Mapping water'!$D$5:$U$352,MATCH($B103,'Mapping water'!$B$5:$B$352,0),MATCH(J$3,'Mapping water'!$D$4:$U$4,0))*$D103</f>
        <v>0</v>
      </c>
      <c r="K103" s="31">
        <f>INDEX('Mapping water'!$D$5:$U$352,MATCH($B103,'Mapping water'!$B$5:$B$352,0),MATCH(K$3,'Mapping water'!$D$4:$U$4,0))*$D103</f>
        <v>0</v>
      </c>
      <c r="L103" s="31">
        <f>INDEX('Mapping water'!$D$5:$U$352,MATCH($B103,'Mapping water'!$B$5:$B$352,0),MATCH(L$3,'Mapping water'!$D$4:$U$4,0))*$D103</f>
        <v>0</v>
      </c>
      <c r="M103" s="31">
        <f>INDEX('Mapping water'!$D$5:$U$352,MATCH($B103,'Mapping water'!$B$5:$B$352,0),MATCH(M$3,'Mapping water'!$D$4:$U$4,0))*$D103</f>
        <v>0</v>
      </c>
      <c r="N103" s="31">
        <f>INDEX('Mapping water'!$D$5:$U$352,MATCH($B103,'Mapping water'!$B$5:$B$352,0),MATCH(N$3,'Mapping water'!$D$4:$U$4,0))*$D103</f>
        <v>318167</v>
      </c>
      <c r="O103" s="31">
        <f>INDEX('Mapping water'!$D$5:$U$352,MATCH($B103,'Mapping water'!$B$5:$B$352,0),MATCH(O$3,'Mapping water'!$D$4:$U$4,0))*$D103</f>
        <v>0</v>
      </c>
      <c r="P103" s="31">
        <f>INDEX('Mapping water'!$D$5:$U$352,MATCH($B103,'Mapping water'!$B$5:$B$352,0),MATCH(P$3,'Mapping water'!$D$4:$U$4,0))*$D103</f>
        <v>0</v>
      </c>
      <c r="Q103" s="31">
        <f>INDEX('Mapping water'!$D$5:$U$352,MATCH($B103,'Mapping water'!$B$5:$B$352,0),MATCH(Q$3,'Mapping water'!$D$4:$U$4,0))*$D103</f>
        <v>0</v>
      </c>
      <c r="R103" s="31">
        <f>INDEX('Mapping water'!$D$5:$U$352,MATCH($B103,'Mapping water'!$B$5:$B$352,0),MATCH(R$3,'Mapping water'!$D$4:$U$4,0))*$D103</f>
        <v>0</v>
      </c>
      <c r="S103" s="31">
        <f>INDEX('Mapping water'!$D$5:$U$352,MATCH($B103,'Mapping water'!$B$5:$B$352,0),MATCH(S$3,'Mapping water'!$D$4:$U$4,0))*$D103</f>
        <v>0</v>
      </c>
      <c r="T103" s="31">
        <f>INDEX('Mapping water'!$D$5:$U$352,MATCH($B103,'Mapping water'!$B$5:$B$352,0),MATCH(T$3,'Mapping water'!$D$4:$U$4,0))*$D103</f>
        <v>0</v>
      </c>
      <c r="U103" s="31">
        <f>INDEX('Mapping water'!$D$5:$U$352,MATCH($B103,'Mapping water'!$B$5:$B$352,0),MATCH(U$3,'Mapping water'!$D$4:$U$4,0))*$D103</f>
        <v>0</v>
      </c>
      <c r="V103" s="31">
        <f>INDEX('Mapping water'!$D$5:$U$352,MATCH($B103,'Mapping water'!$B$5:$B$352,0),MATCH(V$3,'Mapping water'!$D$4:$U$4,0))*$D103</f>
        <v>0</v>
      </c>
      <c r="W103" s="31">
        <f>INDEX('Mapping water'!$D$5:$U$352,MATCH($B103,'Mapping water'!$B$5:$B$352,0),MATCH(W$3,'Mapping water'!$D$4:$U$4,0))*$D103</f>
        <v>0</v>
      </c>
      <c r="X103" s="31">
        <f>INDEX('Mapping water'!$D$5:$U$352,MATCH($B103,'Mapping water'!$B$5:$B$352,0),MATCH(X$3,'Mapping water'!$D$4:$U$4,0))*$D103</f>
        <v>0</v>
      </c>
      <c r="Y103" s="31">
        <f>INDEX('Mapping water'!$D$5:$U$352,MATCH($B103,'Mapping water'!$B$5:$B$352,0),MATCH(Y$3,'Mapping water'!$D$4:$U$4,0))*$D103</f>
        <v>0</v>
      </c>
    </row>
    <row r="104" spans="1:25" x14ac:dyDescent="0.45">
      <c r="A104" s="20" t="s">
        <v>487</v>
      </c>
      <c r="B104" s="20" t="s">
        <v>488</v>
      </c>
      <c r="C104" s="20" t="s">
        <v>24</v>
      </c>
      <c r="D104" s="31">
        <f>INDEX('ONS data MYE 5'!$M$6:$M$445, MATCH($B104,'ONS data MYE 5'!$B$6:$B$445,0))</f>
        <v>230486</v>
      </c>
      <c r="E104" s="31">
        <f>INDEX('ONS data MYE 5'!$N$6:$N$445, MATCH($B104,'ONS data MYE 5'!$B$6:$B$445,0))</f>
        <v>10578</v>
      </c>
      <c r="F104" s="31">
        <f t="shared" si="2"/>
        <v>9.2665316516259253</v>
      </c>
      <c r="G104" s="31">
        <f t="shared" si="3"/>
        <v>85.868608850585105</v>
      </c>
      <c r="H104" s="31">
        <f>INDEX('Mapping water'!$D$5:$U$352,MATCH($B104,'Mapping water'!$B$5:$B$352,0),MATCH(H$3,'Mapping water'!$D$4:$U$4,0))*$D104</f>
        <v>0</v>
      </c>
      <c r="I104" s="31">
        <f>INDEX('Mapping water'!$D$5:$U$352,MATCH($B104,'Mapping water'!$B$5:$B$352,0),MATCH(I$3,'Mapping water'!$D$4:$U$4,0))*$D104</f>
        <v>0</v>
      </c>
      <c r="J104" s="31">
        <f>INDEX('Mapping water'!$D$5:$U$352,MATCH($B104,'Mapping water'!$B$5:$B$352,0),MATCH(J$3,'Mapping water'!$D$4:$U$4,0))*$D104</f>
        <v>0</v>
      </c>
      <c r="K104" s="31">
        <f>INDEX('Mapping water'!$D$5:$U$352,MATCH($B104,'Mapping water'!$B$5:$B$352,0),MATCH(K$3,'Mapping water'!$D$4:$U$4,0))*$D104</f>
        <v>0</v>
      </c>
      <c r="L104" s="31">
        <f>INDEX('Mapping water'!$D$5:$U$352,MATCH($B104,'Mapping water'!$B$5:$B$352,0),MATCH(L$3,'Mapping water'!$D$4:$U$4,0))*$D104</f>
        <v>0</v>
      </c>
      <c r="M104" s="31">
        <f>INDEX('Mapping water'!$D$5:$U$352,MATCH($B104,'Mapping water'!$B$5:$B$352,0),MATCH(M$3,'Mapping water'!$D$4:$U$4,0))*$D104</f>
        <v>0</v>
      </c>
      <c r="N104" s="31">
        <f>INDEX('Mapping water'!$D$5:$U$352,MATCH($B104,'Mapping water'!$B$5:$B$352,0),MATCH(N$3,'Mapping water'!$D$4:$U$4,0))*$D104</f>
        <v>230486</v>
      </c>
      <c r="O104" s="31">
        <f>INDEX('Mapping water'!$D$5:$U$352,MATCH($B104,'Mapping water'!$B$5:$B$352,0),MATCH(O$3,'Mapping water'!$D$4:$U$4,0))*$D104</f>
        <v>0</v>
      </c>
      <c r="P104" s="31">
        <f>INDEX('Mapping water'!$D$5:$U$352,MATCH($B104,'Mapping water'!$B$5:$B$352,0),MATCH(P$3,'Mapping water'!$D$4:$U$4,0))*$D104</f>
        <v>0</v>
      </c>
      <c r="Q104" s="31">
        <f>INDEX('Mapping water'!$D$5:$U$352,MATCH($B104,'Mapping water'!$B$5:$B$352,0),MATCH(Q$3,'Mapping water'!$D$4:$U$4,0))*$D104</f>
        <v>0</v>
      </c>
      <c r="R104" s="31">
        <f>INDEX('Mapping water'!$D$5:$U$352,MATCH($B104,'Mapping water'!$B$5:$B$352,0),MATCH(R$3,'Mapping water'!$D$4:$U$4,0))*$D104</f>
        <v>0</v>
      </c>
      <c r="S104" s="31">
        <f>INDEX('Mapping water'!$D$5:$U$352,MATCH($B104,'Mapping water'!$B$5:$B$352,0),MATCH(S$3,'Mapping water'!$D$4:$U$4,0))*$D104</f>
        <v>0</v>
      </c>
      <c r="T104" s="31">
        <f>INDEX('Mapping water'!$D$5:$U$352,MATCH($B104,'Mapping water'!$B$5:$B$352,0),MATCH(T$3,'Mapping water'!$D$4:$U$4,0))*$D104</f>
        <v>0</v>
      </c>
      <c r="U104" s="31">
        <f>INDEX('Mapping water'!$D$5:$U$352,MATCH($B104,'Mapping water'!$B$5:$B$352,0),MATCH(U$3,'Mapping water'!$D$4:$U$4,0))*$D104</f>
        <v>0</v>
      </c>
      <c r="V104" s="31">
        <f>INDEX('Mapping water'!$D$5:$U$352,MATCH($B104,'Mapping water'!$B$5:$B$352,0),MATCH(V$3,'Mapping water'!$D$4:$U$4,0))*$D104</f>
        <v>0</v>
      </c>
      <c r="W104" s="31">
        <f>INDEX('Mapping water'!$D$5:$U$352,MATCH($B104,'Mapping water'!$B$5:$B$352,0),MATCH(W$3,'Mapping water'!$D$4:$U$4,0))*$D104</f>
        <v>0</v>
      </c>
      <c r="X104" s="31">
        <f>INDEX('Mapping water'!$D$5:$U$352,MATCH($B104,'Mapping water'!$B$5:$B$352,0),MATCH(X$3,'Mapping water'!$D$4:$U$4,0))*$D104</f>
        <v>0</v>
      </c>
      <c r="Y104" s="31">
        <f>INDEX('Mapping water'!$D$5:$U$352,MATCH($B104,'Mapping water'!$B$5:$B$352,0),MATCH(Y$3,'Mapping water'!$D$4:$U$4,0))*$D104</f>
        <v>0</v>
      </c>
    </row>
    <row r="105" spans="1:25" x14ac:dyDescent="0.45">
      <c r="A105" s="20" t="s">
        <v>489</v>
      </c>
      <c r="B105" s="20" t="s">
        <v>490</v>
      </c>
      <c r="C105" s="20" t="s">
        <v>24</v>
      </c>
      <c r="D105" s="31">
        <f>INDEX('ONS data MYE 5'!$M$6:$M$445, MATCH($B105,'ONS data MYE 5'!$B$6:$B$445,0))</f>
        <v>373628</v>
      </c>
      <c r="E105" s="31">
        <f>INDEX('ONS data MYE 5'!$N$6:$N$445, MATCH($B105,'ONS data MYE 5'!$B$6:$B$445,0))</f>
        <v>4320</v>
      </c>
      <c r="F105" s="31">
        <f t="shared" si="2"/>
        <v>8.3710106812381557</v>
      </c>
      <c r="G105" s="31">
        <f t="shared" si="3"/>
        <v>70.073819825403291</v>
      </c>
      <c r="H105" s="31">
        <f>INDEX('Mapping water'!$D$5:$U$352,MATCH($B105,'Mapping water'!$B$5:$B$352,0),MATCH(H$3,'Mapping water'!$D$4:$U$4,0))*$D105</f>
        <v>0</v>
      </c>
      <c r="I105" s="31">
        <f>INDEX('Mapping water'!$D$5:$U$352,MATCH($B105,'Mapping water'!$B$5:$B$352,0),MATCH(I$3,'Mapping water'!$D$4:$U$4,0))*$D105</f>
        <v>0</v>
      </c>
      <c r="J105" s="31">
        <f>INDEX('Mapping water'!$D$5:$U$352,MATCH($B105,'Mapping water'!$B$5:$B$352,0),MATCH(J$3,'Mapping water'!$D$4:$U$4,0))*$D105</f>
        <v>0</v>
      </c>
      <c r="K105" s="31">
        <f>INDEX('Mapping water'!$D$5:$U$352,MATCH($B105,'Mapping water'!$B$5:$B$352,0),MATCH(K$3,'Mapping water'!$D$4:$U$4,0))*$D105</f>
        <v>0</v>
      </c>
      <c r="L105" s="31">
        <f>INDEX('Mapping water'!$D$5:$U$352,MATCH($B105,'Mapping water'!$B$5:$B$352,0),MATCH(L$3,'Mapping water'!$D$4:$U$4,0))*$D105</f>
        <v>0</v>
      </c>
      <c r="M105" s="31">
        <f>INDEX('Mapping water'!$D$5:$U$352,MATCH($B105,'Mapping water'!$B$5:$B$352,0),MATCH(M$3,'Mapping water'!$D$4:$U$4,0))*$D105</f>
        <v>0</v>
      </c>
      <c r="N105" s="31">
        <f>INDEX('Mapping water'!$D$5:$U$352,MATCH($B105,'Mapping water'!$B$5:$B$352,0),MATCH(N$3,'Mapping water'!$D$4:$U$4,0))*$D105</f>
        <v>295166.12</v>
      </c>
      <c r="O105" s="31">
        <f>INDEX('Mapping water'!$D$5:$U$352,MATCH($B105,'Mapping water'!$B$5:$B$352,0),MATCH(O$3,'Mapping water'!$D$4:$U$4,0))*$D105</f>
        <v>0</v>
      </c>
      <c r="P105" s="31">
        <f>INDEX('Mapping water'!$D$5:$U$352,MATCH($B105,'Mapping water'!$B$5:$B$352,0),MATCH(P$3,'Mapping water'!$D$4:$U$4,0))*$D105</f>
        <v>0</v>
      </c>
      <c r="Q105" s="31">
        <f>INDEX('Mapping water'!$D$5:$U$352,MATCH($B105,'Mapping water'!$B$5:$B$352,0),MATCH(Q$3,'Mapping water'!$D$4:$U$4,0))*$D105</f>
        <v>0</v>
      </c>
      <c r="R105" s="31">
        <f>INDEX('Mapping water'!$D$5:$U$352,MATCH($B105,'Mapping water'!$B$5:$B$352,0),MATCH(R$3,'Mapping water'!$D$4:$U$4,0))*$D105</f>
        <v>0</v>
      </c>
      <c r="S105" s="31">
        <f>INDEX('Mapping water'!$D$5:$U$352,MATCH($B105,'Mapping water'!$B$5:$B$352,0),MATCH(S$3,'Mapping water'!$D$4:$U$4,0))*$D105</f>
        <v>0</v>
      </c>
      <c r="T105" s="31">
        <f>INDEX('Mapping water'!$D$5:$U$352,MATCH($B105,'Mapping water'!$B$5:$B$352,0),MATCH(T$3,'Mapping water'!$D$4:$U$4,0))*$D105</f>
        <v>0</v>
      </c>
      <c r="U105" s="31">
        <f>INDEX('Mapping water'!$D$5:$U$352,MATCH($B105,'Mapping water'!$B$5:$B$352,0),MATCH(U$3,'Mapping water'!$D$4:$U$4,0))*$D105</f>
        <v>0</v>
      </c>
      <c r="V105" s="31">
        <f>INDEX('Mapping water'!$D$5:$U$352,MATCH($B105,'Mapping water'!$B$5:$B$352,0),MATCH(V$3,'Mapping water'!$D$4:$U$4,0))*$D105</f>
        <v>0</v>
      </c>
      <c r="W105" s="31">
        <f>INDEX('Mapping water'!$D$5:$U$352,MATCH($B105,'Mapping water'!$B$5:$B$352,0),MATCH(W$3,'Mapping water'!$D$4:$U$4,0))*$D105</f>
        <v>78461.87999999999</v>
      </c>
      <c r="X105" s="31">
        <f>INDEX('Mapping water'!$D$5:$U$352,MATCH($B105,'Mapping water'!$B$5:$B$352,0),MATCH(X$3,'Mapping water'!$D$4:$U$4,0))*$D105</f>
        <v>0</v>
      </c>
      <c r="Y105" s="31">
        <f>INDEX('Mapping water'!$D$5:$U$352,MATCH($B105,'Mapping water'!$B$5:$B$352,0),MATCH(Y$3,'Mapping water'!$D$4:$U$4,0))*$D105</f>
        <v>0</v>
      </c>
    </row>
    <row r="106" spans="1:25" x14ac:dyDescent="0.45">
      <c r="A106" s="20" t="s">
        <v>491</v>
      </c>
      <c r="B106" s="20" t="s">
        <v>492</v>
      </c>
      <c r="C106" s="20" t="s">
        <v>24</v>
      </c>
      <c r="D106" s="31">
        <f>INDEX('ONS data MYE 5'!$M$6:$M$445, MATCH($B106,'ONS data MYE 5'!$B$6:$B$445,0))</f>
        <v>320317</v>
      </c>
      <c r="E106" s="31">
        <f>INDEX('ONS data MYE 5'!$N$6:$N$445, MATCH($B106,'ONS data MYE 5'!$B$6:$B$445,0))</f>
        <v>3963</v>
      </c>
      <c r="F106" s="31">
        <f t="shared" si="2"/>
        <v>8.2847565931904352</v>
      </c>
      <c r="G106" s="31">
        <f t="shared" si="3"/>
        <v>68.637191808412382</v>
      </c>
      <c r="H106" s="31">
        <f>INDEX('Mapping water'!$D$5:$U$352,MATCH($B106,'Mapping water'!$B$5:$B$352,0),MATCH(H$3,'Mapping water'!$D$4:$U$4,0))*$D106</f>
        <v>0</v>
      </c>
      <c r="I106" s="31">
        <f>INDEX('Mapping water'!$D$5:$U$352,MATCH($B106,'Mapping water'!$B$5:$B$352,0),MATCH(I$3,'Mapping water'!$D$4:$U$4,0))*$D106</f>
        <v>0</v>
      </c>
      <c r="J106" s="31">
        <f>INDEX('Mapping water'!$D$5:$U$352,MATCH($B106,'Mapping water'!$B$5:$B$352,0),MATCH(J$3,'Mapping water'!$D$4:$U$4,0))*$D106</f>
        <v>0</v>
      </c>
      <c r="K106" s="31">
        <f>INDEX('Mapping water'!$D$5:$U$352,MATCH($B106,'Mapping water'!$B$5:$B$352,0),MATCH(K$3,'Mapping water'!$D$4:$U$4,0))*$D106</f>
        <v>0</v>
      </c>
      <c r="L106" s="31">
        <f>INDEX('Mapping water'!$D$5:$U$352,MATCH($B106,'Mapping water'!$B$5:$B$352,0),MATCH(L$3,'Mapping water'!$D$4:$U$4,0))*$D106</f>
        <v>0</v>
      </c>
      <c r="M106" s="31">
        <f>INDEX('Mapping water'!$D$5:$U$352,MATCH($B106,'Mapping water'!$B$5:$B$352,0),MATCH(M$3,'Mapping water'!$D$4:$U$4,0))*$D106</f>
        <v>0</v>
      </c>
      <c r="N106" s="31">
        <f>INDEX('Mapping water'!$D$5:$U$352,MATCH($B106,'Mapping water'!$B$5:$B$352,0),MATCH(N$3,'Mapping water'!$D$4:$U$4,0))*$D106</f>
        <v>320317</v>
      </c>
      <c r="O106" s="31">
        <f>INDEX('Mapping water'!$D$5:$U$352,MATCH($B106,'Mapping water'!$B$5:$B$352,0),MATCH(O$3,'Mapping water'!$D$4:$U$4,0))*$D106</f>
        <v>0</v>
      </c>
      <c r="P106" s="31">
        <f>INDEX('Mapping water'!$D$5:$U$352,MATCH($B106,'Mapping water'!$B$5:$B$352,0),MATCH(P$3,'Mapping water'!$D$4:$U$4,0))*$D106</f>
        <v>0</v>
      </c>
      <c r="Q106" s="31">
        <f>INDEX('Mapping water'!$D$5:$U$352,MATCH($B106,'Mapping water'!$B$5:$B$352,0),MATCH(Q$3,'Mapping water'!$D$4:$U$4,0))*$D106</f>
        <v>0</v>
      </c>
      <c r="R106" s="31">
        <f>INDEX('Mapping water'!$D$5:$U$352,MATCH($B106,'Mapping water'!$B$5:$B$352,0),MATCH(R$3,'Mapping water'!$D$4:$U$4,0))*$D106</f>
        <v>0</v>
      </c>
      <c r="S106" s="31">
        <f>INDEX('Mapping water'!$D$5:$U$352,MATCH($B106,'Mapping water'!$B$5:$B$352,0),MATCH(S$3,'Mapping water'!$D$4:$U$4,0))*$D106</f>
        <v>0</v>
      </c>
      <c r="T106" s="31">
        <f>INDEX('Mapping water'!$D$5:$U$352,MATCH($B106,'Mapping water'!$B$5:$B$352,0),MATCH(T$3,'Mapping water'!$D$4:$U$4,0))*$D106</f>
        <v>0</v>
      </c>
      <c r="U106" s="31">
        <f>INDEX('Mapping water'!$D$5:$U$352,MATCH($B106,'Mapping water'!$B$5:$B$352,0),MATCH(U$3,'Mapping water'!$D$4:$U$4,0))*$D106</f>
        <v>0</v>
      </c>
      <c r="V106" s="31">
        <f>INDEX('Mapping water'!$D$5:$U$352,MATCH($B106,'Mapping water'!$B$5:$B$352,0),MATCH(V$3,'Mapping water'!$D$4:$U$4,0))*$D106</f>
        <v>0</v>
      </c>
      <c r="W106" s="31">
        <f>INDEX('Mapping water'!$D$5:$U$352,MATCH($B106,'Mapping water'!$B$5:$B$352,0),MATCH(W$3,'Mapping water'!$D$4:$U$4,0))*$D106</f>
        <v>0</v>
      </c>
      <c r="X106" s="31">
        <f>INDEX('Mapping water'!$D$5:$U$352,MATCH($B106,'Mapping water'!$B$5:$B$352,0),MATCH(X$3,'Mapping water'!$D$4:$U$4,0))*$D106</f>
        <v>0</v>
      </c>
      <c r="Y106" s="31">
        <f>INDEX('Mapping water'!$D$5:$U$352,MATCH($B106,'Mapping water'!$B$5:$B$352,0),MATCH(Y$3,'Mapping water'!$D$4:$U$4,0))*$D106</f>
        <v>0</v>
      </c>
    </row>
    <row r="107" spans="1:25" x14ac:dyDescent="0.45">
      <c r="A107" s="20" t="s">
        <v>493</v>
      </c>
      <c r="B107" s="20" t="s">
        <v>494</v>
      </c>
      <c r="C107" s="20" t="s">
        <v>24</v>
      </c>
      <c r="D107" s="31">
        <f>INDEX('ONS data MYE 5'!$M$6:$M$445, MATCH($B107,'ONS data MYE 5'!$B$6:$B$445,0))</f>
        <v>264097</v>
      </c>
      <c r="E107" s="31">
        <f>INDEX('ONS data MYE 5'!$N$6:$N$445, MATCH($B107,'ONS data MYE 5'!$B$6:$B$445,0))</f>
        <v>5579</v>
      </c>
      <c r="F107" s="31">
        <f t="shared" si="2"/>
        <v>8.6267648278455287</v>
      </c>
      <c r="G107" s="31">
        <f t="shared" si="3"/>
        <v>74.421071394952691</v>
      </c>
      <c r="H107" s="31">
        <f>INDEX('Mapping water'!$D$5:$U$352,MATCH($B107,'Mapping water'!$B$5:$B$352,0),MATCH(H$3,'Mapping water'!$D$4:$U$4,0))*$D107</f>
        <v>0</v>
      </c>
      <c r="I107" s="31">
        <f>INDEX('Mapping water'!$D$5:$U$352,MATCH($B107,'Mapping water'!$B$5:$B$352,0),MATCH(I$3,'Mapping water'!$D$4:$U$4,0))*$D107</f>
        <v>0</v>
      </c>
      <c r="J107" s="31">
        <f>INDEX('Mapping water'!$D$5:$U$352,MATCH($B107,'Mapping water'!$B$5:$B$352,0),MATCH(J$3,'Mapping water'!$D$4:$U$4,0))*$D107</f>
        <v>0</v>
      </c>
      <c r="K107" s="31">
        <f>INDEX('Mapping water'!$D$5:$U$352,MATCH($B107,'Mapping water'!$B$5:$B$352,0),MATCH(K$3,'Mapping water'!$D$4:$U$4,0))*$D107</f>
        <v>0</v>
      </c>
      <c r="L107" s="31">
        <f>INDEX('Mapping water'!$D$5:$U$352,MATCH($B107,'Mapping water'!$B$5:$B$352,0),MATCH(L$3,'Mapping water'!$D$4:$U$4,0))*$D107</f>
        <v>0</v>
      </c>
      <c r="M107" s="31">
        <f>INDEX('Mapping water'!$D$5:$U$352,MATCH($B107,'Mapping water'!$B$5:$B$352,0),MATCH(M$3,'Mapping water'!$D$4:$U$4,0))*$D107</f>
        <v>0</v>
      </c>
      <c r="N107" s="31">
        <f>INDEX('Mapping water'!$D$5:$U$352,MATCH($B107,'Mapping water'!$B$5:$B$352,0),MATCH(N$3,'Mapping water'!$D$4:$U$4,0))*$D107</f>
        <v>264097</v>
      </c>
      <c r="O107" s="31">
        <f>INDEX('Mapping water'!$D$5:$U$352,MATCH($B107,'Mapping water'!$B$5:$B$352,0),MATCH(O$3,'Mapping water'!$D$4:$U$4,0))*$D107</f>
        <v>0</v>
      </c>
      <c r="P107" s="31">
        <f>INDEX('Mapping water'!$D$5:$U$352,MATCH($B107,'Mapping water'!$B$5:$B$352,0),MATCH(P$3,'Mapping water'!$D$4:$U$4,0))*$D107</f>
        <v>0</v>
      </c>
      <c r="Q107" s="31">
        <f>INDEX('Mapping water'!$D$5:$U$352,MATCH($B107,'Mapping water'!$B$5:$B$352,0),MATCH(Q$3,'Mapping water'!$D$4:$U$4,0))*$D107</f>
        <v>0</v>
      </c>
      <c r="R107" s="31">
        <f>INDEX('Mapping water'!$D$5:$U$352,MATCH($B107,'Mapping water'!$B$5:$B$352,0),MATCH(R$3,'Mapping water'!$D$4:$U$4,0))*$D107</f>
        <v>0</v>
      </c>
      <c r="S107" s="31">
        <f>INDEX('Mapping water'!$D$5:$U$352,MATCH($B107,'Mapping water'!$B$5:$B$352,0),MATCH(S$3,'Mapping water'!$D$4:$U$4,0))*$D107</f>
        <v>0</v>
      </c>
      <c r="T107" s="31">
        <f>INDEX('Mapping water'!$D$5:$U$352,MATCH($B107,'Mapping water'!$B$5:$B$352,0),MATCH(T$3,'Mapping water'!$D$4:$U$4,0))*$D107</f>
        <v>0</v>
      </c>
      <c r="U107" s="31">
        <f>INDEX('Mapping water'!$D$5:$U$352,MATCH($B107,'Mapping water'!$B$5:$B$352,0),MATCH(U$3,'Mapping water'!$D$4:$U$4,0))*$D107</f>
        <v>0</v>
      </c>
      <c r="V107" s="31">
        <f>INDEX('Mapping water'!$D$5:$U$352,MATCH($B107,'Mapping water'!$B$5:$B$352,0),MATCH(V$3,'Mapping water'!$D$4:$U$4,0))*$D107</f>
        <v>0</v>
      </c>
      <c r="W107" s="31">
        <f>INDEX('Mapping water'!$D$5:$U$352,MATCH($B107,'Mapping water'!$B$5:$B$352,0),MATCH(W$3,'Mapping water'!$D$4:$U$4,0))*$D107</f>
        <v>0</v>
      </c>
      <c r="X107" s="31">
        <f>INDEX('Mapping water'!$D$5:$U$352,MATCH($B107,'Mapping water'!$B$5:$B$352,0),MATCH(X$3,'Mapping water'!$D$4:$U$4,0))*$D107</f>
        <v>0</v>
      </c>
      <c r="Y107" s="31">
        <f>INDEX('Mapping water'!$D$5:$U$352,MATCH($B107,'Mapping water'!$B$5:$B$352,0),MATCH(Y$3,'Mapping water'!$D$4:$U$4,0))*$D107</f>
        <v>0</v>
      </c>
    </row>
    <row r="108" spans="1:25" x14ac:dyDescent="0.45">
      <c r="A108" s="20" t="s">
        <v>495</v>
      </c>
      <c r="B108" s="20" t="s">
        <v>496</v>
      </c>
      <c r="C108" s="20" t="s">
        <v>24</v>
      </c>
      <c r="D108" s="31">
        <f>INDEX('ONS data MYE 5'!$M$6:$M$445, MATCH($B108,'ONS data MYE 5'!$B$6:$B$445,0))</f>
        <v>257436</v>
      </c>
      <c r="E108" s="31">
        <f>INDEX('ONS data MYE 5'!$N$6:$N$445, MATCH($B108,'ONS data MYE 5'!$B$6:$B$445,0))</f>
        <v>13514</v>
      </c>
      <c r="F108" s="31">
        <f t="shared" si="2"/>
        <v>9.5114814641121193</v>
      </c>
      <c r="G108" s="31">
        <f t="shared" si="3"/>
        <v>90.468279642148417</v>
      </c>
      <c r="H108" s="31">
        <f>INDEX('Mapping water'!$D$5:$U$352,MATCH($B108,'Mapping water'!$B$5:$B$352,0),MATCH(H$3,'Mapping water'!$D$4:$U$4,0))*$D108</f>
        <v>0</v>
      </c>
      <c r="I108" s="31">
        <f>INDEX('Mapping water'!$D$5:$U$352,MATCH($B108,'Mapping water'!$B$5:$B$352,0),MATCH(I$3,'Mapping water'!$D$4:$U$4,0))*$D108</f>
        <v>0</v>
      </c>
      <c r="J108" s="31">
        <f>INDEX('Mapping water'!$D$5:$U$352,MATCH($B108,'Mapping water'!$B$5:$B$352,0),MATCH(J$3,'Mapping water'!$D$4:$U$4,0))*$D108</f>
        <v>0</v>
      </c>
      <c r="K108" s="31">
        <f>INDEX('Mapping water'!$D$5:$U$352,MATCH($B108,'Mapping water'!$B$5:$B$352,0),MATCH(K$3,'Mapping water'!$D$4:$U$4,0))*$D108</f>
        <v>0</v>
      </c>
      <c r="L108" s="31">
        <f>INDEX('Mapping water'!$D$5:$U$352,MATCH($B108,'Mapping water'!$B$5:$B$352,0),MATCH(L$3,'Mapping water'!$D$4:$U$4,0))*$D108</f>
        <v>0</v>
      </c>
      <c r="M108" s="31">
        <f>INDEX('Mapping water'!$D$5:$U$352,MATCH($B108,'Mapping water'!$B$5:$B$352,0),MATCH(M$3,'Mapping water'!$D$4:$U$4,0))*$D108</f>
        <v>0</v>
      </c>
      <c r="N108" s="31">
        <f>INDEX('Mapping water'!$D$5:$U$352,MATCH($B108,'Mapping water'!$B$5:$B$352,0),MATCH(N$3,'Mapping water'!$D$4:$U$4,0))*$D108</f>
        <v>257436</v>
      </c>
      <c r="O108" s="31">
        <f>INDEX('Mapping water'!$D$5:$U$352,MATCH($B108,'Mapping water'!$B$5:$B$352,0),MATCH(O$3,'Mapping water'!$D$4:$U$4,0))*$D108</f>
        <v>0</v>
      </c>
      <c r="P108" s="31">
        <f>INDEX('Mapping water'!$D$5:$U$352,MATCH($B108,'Mapping water'!$B$5:$B$352,0),MATCH(P$3,'Mapping water'!$D$4:$U$4,0))*$D108</f>
        <v>0</v>
      </c>
      <c r="Q108" s="31">
        <f>INDEX('Mapping water'!$D$5:$U$352,MATCH($B108,'Mapping water'!$B$5:$B$352,0),MATCH(Q$3,'Mapping water'!$D$4:$U$4,0))*$D108</f>
        <v>0</v>
      </c>
      <c r="R108" s="31">
        <f>INDEX('Mapping water'!$D$5:$U$352,MATCH($B108,'Mapping water'!$B$5:$B$352,0),MATCH(R$3,'Mapping water'!$D$4:$U$4,0))*$D108</f>
        <v>0</v>
      </c>
      <c r="S108" s="31">
        <f>INDEX('Mapping water'!$D$5:$U$352,MATCH($B108,'Mapping water'!$B$5:$B$352,0),MATCH(S$3,'Mapping water'!$D$4:$U$4,0))*$D108</f>
        <v>0</v>
      </c>
      <c r="T108" s="31">
        <f>INDEX('Mapping water'!$D$5:$U$352,MATCH($B108,'Mapping water'!$B$5:$B$352,0),MATCH(T$3,'Mapping water'!$D$4:$U$4,0))*$D108</f>
        <v>0</v>
      </c>
      <c r="U108" s="31">
        <f>INDEX('Mapping water'!$D$5:$U$352,MATCH($B108,'Mapping water'!$B$5:$B$352,0),MATCH(U$3,'Mapping water'!$D$4:$U$4,0))*$D108</f>
        <v>0</v>
      </c>
      <c r="V108" s="31">
        <f>INDEX('Mapping water'!$D$5:$U$352,MATCH($B108,'Mapping water'!$B$5:$B$352,0),MATCH(V$3,'Mapping water'!$D$4:$U$4,0))*$D108</f>
        <v>0</v>
      </c>
      <c r="W108" s="31">
        <f>INDEX('Mapping water'!$D$5:$U$352,MATCH($B108,'Mapping water'!$B$5:$B$352,0),MATCH(W$3,'Mapping water'!$D$4:$U$4,0))*$D108</f>
        <v>0</v>
      </c>
      <c r="X108" s="31">
        <f>INDEX('Mapping water'!$D$5:$U$352,MATCH($B108,'Mapping water'!$B$5:$B$352,0),MATCH(X$3,'Mapping water'!$D$4:$U$4,0))*$D108</f>
        <v>0</v>
      </c>
      <c r="Y108" s="31">
        <f>INDEX('Mapping water'!$D$5:$U$352,MATCH($B108,'Mapping water'!$B$5:$B$352,0),MATCH(Y$3,'Mapping water'!$D$4:$U$4,0))*$D108</f>
        <v>0</v>
      </c>
    </row>
    <row r="109" spans="1:25" x14ac:dyDescent="0.45">
      <c r="A109" s="20" t="s">
        <v>497</v>
      </c>
      <c r="B109" s="20" t="s">
        <v>498</v>
      </c>
      <c r="C109" s="20" t="s">
        <v>24</v>
      </c>
      <c r="D109" s="31">
        <f>INDEX('ONS data MYE 5'!$M$6:$M$445, MATCH($B109,'ONS data MYE 5'!$B$6:$B$445,0))</f>
        <v>181421</v>
      </c>
      <c r="E109" s="31">
        <f>INDEX('ONS data MYE 5'!$N$6:$N$445, MATCH($B109,'ONS data MYE 5'!$B$6:$B$445,0))</f>
        <v>11064</v>
      </c>
      <c r="F109" s="31">
        <f t="shared" si="2"/>
        <v>9.3114518733445948</v>
      </c>
      <c r="G109" s="31">
        <f t="shared" si="3"/>
        <v>86.703135989612562</v>
      </c>
      <c r="H109" s="31">
        <f>INDEX('Mapping water'!$D$5:$U$352,MATCH($B109,'Mapping water'!$B$5:$B$352,0),MATCH(H$3,'Mapping water'!$D$4:$U$4,0))*$D109</f>
        <v>0</v>
      </c>
      <c r="I109" s="31">
        <f>INDEX('Mapping water'!$D$5:$U$352,MATCH($B109,'Mapping water'!$B$5:$B$352,0),MATCH(I$3,'Mapping water'!$D$4:$U$4,0))*$D109</f>
        <v>0</v>
      </c>
      <c r="J109" s="31">
        <f>INDEX('Mapping water'!$D$5:$U$352,MATCH($B109,'Mapping water'!$B$5:$B$352,0),MATCH(J$3,'Mapping water'!$D$4:$U$4,0))*$D109</f>
        <v>0</v>
      </c>
      <c r="K109" s="31">
        <f>INDEX('Mapping water'!$D$5:$U$352,MATCH($B109,'Mapping water'!$B$5:$B$352,0),MATCH(K$3,'Mapping water'!$D$4:$U$4,0))*$D109</f>
        <v>0</v>
      </c>
      <c r="L109" s="31">
        <f>INDEX('Mapping water'!$D$5:$U$352,MATCH($B109,'Mapping water'!$B$5:$B$352,0),MATCH(L$3,'Mapping water'!$D$4:$U$4,0))*$D109</f>
        <v>0</v>
      </c>
      <c r="M109" s="31">
        <f>INDEX('Mapping water'!$D$5:$U$352,MATCH($B109,'Mapping water'!$B$5:$B$352,0),MATCH(M$3,'Mapping water'!$D$4:$U$4,0))*$D109</f>
        <v>0</v>
      </c>
      <c r="N109" s="31">
        <f>INDEX('Mapping water'!$D$5:$U$352,MATCH($B109,'Mapping water'!$B$5:$B$352,0),MATCH(N$3,'Mapping water'!$D$4:$U$4,0))*$D109</f>
        <v>181421</v>
      </c>
      <c r="O109" s="31">
        <f>INDEX('Mapping water'!$D$5:$U$352,MATCH($B109,'Mapping water'!$B$5:$B$352,0),MATCH(O$3,'Mapping water'!$D$4:$U$4,0))*$D109</f>
        <v>0</v>
      </c>
      <c r="P109" s="31">
        <f>INDEX('Mapping water'!$D$5:$U$352,MATCH($B109,'Mapping water'!$B$5:$B$352,0),MATCH(P$3,'Mapping water'!$D$4:$U$4,0))*$D109</f>
        <v>0</v>
      </c>
      <c r="Q109" s="31">
        <f>INDEX('Mapping water'!$D$5:$U$352,MATCH($B109,'Mapping water'!$B$5:$B$352,0),MATCH(Q$3,'Mapping water'!$D$4:$U$4,0))*$D109</f>
        <v>0</v>
      </c>
      <c r="R109" s="31">
        <f>INDEX('Mapping water'!$D$5:$U$352,MATCH($B109,'Mapping water'!$B$5:$B$352,0),MATCH(R$3,'Mapping water'!$D$4:$U$4,0))*$D109</f>
        <v>0</v>
      </c>
      <c r="S109" s="31">
        <f>INDEX('Mapping water'!$D$5:$U$352,MATCH($B109,'Mapping water'!$B$5:$B$352,0),MATCH(S$3,'Mapping water'!$D$4:$U$4,0))*$D109</f>
        <v>0</v>
      </c>
      <c r="T109" s="31">
        <f>INDEX('Mapping water'!$D$5:$U$352,MATCH($B109,'Mapping water'!$B$5:$B$352,0),MATCH(T$3,'Mapping water'!$D$4:$U$4,0))*$D109</f>
        <v>0</v>
      </c>
      <c r="U109" s="31">
        <f>INDEX('Mapping water'!$D$5:$U$352,MATCH($B109,'Mapping water'!$B$5:$B$352,0),MATCH(U$3,'Mapping water'!$D$4:$U$4,0))*$D109</f>
        <v>0</v>
      </c>
      <c r="V109" s="31">
        <f>INDEX('Mapping water'!$D$5:$U$352,MATCH($B109,'Mapping water'!$B$5:$B$352,0),MATCH(V$3,'Mapping water'!$D$4:$U$4,0))*$D109</f>
        <v>0</v>
      </c>
      <c r="W109" s="31">
        <f>INDEX('Mapping water'!$D$5:$U$352,MATCH($B109,'Mapping water'!$B$5:$B$352,0),MATCH(W$3,'Mapping water'!$D$4:$U$4,0))*$D109</f>
        <v>0</v>
      </c>
      <c r="X109" s="31">
        <f>INDEX('Mapping water'!$D$5:$U$352,MATCH($B109,'Mapping water'!$B$5:$B$352,0),MATCH(X$3,'Mapping water'!$D$4:$U$4,0))*$D109</f>
        <v>0</v>
      </c>
      <c r="Y109" s="31">
        <f>INDEX('Mapping water'!$D$5:$U$352,MATCH($B109,'Mapping water'!$B$5:$B$352,0),MATCH(Y$3,'Mapping water'!$D$4:$U$4,0))*$D109</f>
        <v>0</v>
      </c>
    </row>
    <row r="110" spans="1:25" x14ac:dyDescent="0.45">
      <c r="A110" s="20" t="s">
        <v>499</v>
      </c>
      <c r="B110" s="20" t="s">
        <v>500</v>
      </c>
      <c r="C110" s="20" t="s">
        <v>24</v>
      </c>
      <c r="D110" s="31">
        <f>INDEX('ONS data MYE 5'!$M$6:$M$445, MATCH($B110,'ONS data MYE 5'!$B$6:$B$445,0))</f>
        <v>261033</v>
      </c>
      <c r="E110" s="31">
        <f>INDEX('ONS data MYE 5'!$N$6:$N$445, MATCH($B110,'ONS data MYE 5'!$B$6:$B$445,0))</f>
        <v>8819</v>
      </c>
      <c r="F110" s="31">
        <f t="shared" si="2"/>
        <v>9.0846637638881802</v>
      </c>
      <c r="G110" s="31">
        <f t="shared" si="3"/>
        <v>82.531115702902952</v>
      </c>
      <c r="H110" s="31">
        <f>INDEX('Mapping water'!$D$5:$U$352,MATCH($B110,'Mapping water'!$B$5:$B$352,0),MATCH(H$3,'Mapping water'!$D$4:$U$4,0))*$D110</f>
        <v>0</v>
      </c>
      <c r="I110" s="31">
        <f>INDEX('Mapping water'!$D$5:$U$352,MATCH($B110,'Mapping water'!$B$5:$B$352,0),MATCH(I$3,'Mapping water'!$D$4:$U$4,0))*$D110</f>
        <v>0</v>
      </c>
      <c r="J110" s="31">
        <f>INDEX('Mapping water'!$D$5:$U$352,MATCH($B110,'Mapping water'!$B$5:$B$352,0),MATCH(J$3,'Mapping water'!$D$4:$U$4,0))*$D110</f>
        <v>0</v>
      </c>
      <c r="K110" s="31">
        <f>INDEX('Mapping water'!$D$5:$U$352,MATCH($B110,'Mapping water'!$B$5:$B$352,0),MATCH(K$3,'Mapping water'!$D$4:$U$4,0))*$D110</f>
        <v>0</v>
      </c>
      <c r="L110" s="31">
        <f>INDEX('Mapping water'!$D$5:$U$352,MATCH($B110,'Mapping water'!$B$5:$B$352,0),MATCH(L$3,'Mapping water'!$D$4:$U$4,0))*$D110</f>
        <v>0</v>
      </c>
      <c r="M110" s="31">
        <f>INDEX('Mapping water'!$D$5:$U$352,MATCH($B110,'Mapping water'!$B$5:$B$352,0),MATCH(M$3,'Mapping water'!$D$4:$U$4,0))*$D110</f>
        <v>0</v>
      </c>
      <c r="N110" s="31">
        <f>INDEX('Mapping water'!$D$5:$U$352,MATCH($B110,'Mapping water'!$B$5:$B$352,0),MATCH(N$3,'Mapping water'!$D$4:$U$4,0))*$D110</f>
        <v>261033</v>
      </c>
      <c r="O110" s="31">
        <f>INDEX('Mapping water'!$D$5:$U$352,MATCH($B110,'Mapping water'!$B$5:$B$352,0),MATCH(O$3,'Mapping water'!$D$4:$U$4,0))*$D110</f>
        <v>0</v>
      </c>
      <c r="P110" s="31">
        <f>INDEX('Mapping water'!$D$5:$U$352,MATCH($B110,'Mapping water'!$B$5:$B$352,0),MATCH(P$3,'Mapping water'!$D$4:$U$4,0))*$D110</f>
        <v>0</v>
      </c>
      <c r="Q110" s="31">
        <f>INDEX('Mapping water'!$D$5:$U$352,MATCH($B110,'Mapping water'!$B$5:$B$352,0),MATCH(Q$3,'Mapping water'!$D$4:$U$4,0))*$D110</f>
        <v>0</v>
      </c>
      <c r="R110" s="31">
        <f>INDEX('Mapping water'!$D$5:$U$352,MATCH($B110,'Mapping water'!$B$5:$B$352,0),MATCH(R$3,'Mapping water'!$D$4:$U$4,0))*$D110</f>
        <v>0</v>
      </c>
      <c r="S110" s="31">
        <f>INDEX('Mapping water'!$D$5:$U$352,MATCH($B110,'Mapping water'!$B$5:$B$352,0),MATCH(S$3,'Mapping water'!$D$4:$U$4,0))*$D110</f>
        <v>0</v>
      </c>
      <c r="T110" s="31">
        <f>INDEX('Mapping water'!$D$5:$U$352,MATCH($B110,'Mapping water'!$B$5:$B$352,0),MATCH(T$3,'Mapping water'!$D$4:$U$4,0))*$D110</f>
        <v>0</v>
      </c>
      <c r="U110" s="31">
        <f>INDEX('Mapping water'!$D$5:$U$352,MATCH($B110,'Mapping water'!$B$5:$B$352,0),MATCH(U$3,'Mapping water'!$D$4:$U$4,0))*$D110</f>
        <v>0</v>
      </c>
      <c r="V110" s="31">
        <f>INDEX('Mapping water'!$D$5:$U$352,MATCH($B110,'Mapping water'!$B$5:$B$352,0),MATCH(V$3,'Mapping water'!$D$4:$U$4,0))*$D110</f>
        <v>0</v>
      </c>
      <c r="W110" s="31">
        <f>INDEX('Mapping water'!$D$5:$U$352,MATCH($B110,'Mapping water'!$B$5:$B$352,0),MATCH(W$3,'Mapping water'!$D$4:$U$4,0))*$D110</f>
        <v>0</v>
      </c>
      <c r="X110" s="31">
        <f>INDEX('Mapping water'!$D$5:$U$352,MATCH($B110,'Mapping water'!$B$5:$B$352,0),MATCH(X$3,'Mapping water'!$D$4:$U$4,0))*$D110</f>
        <v>0</v>
      </c>
      <c r="Y110" s="31">
        <f>INDEX('Mapping water'!$D$5:$U$352,MATCH($B110,'Mapping water'!$B$5:$B$352,0),MATCH(Y$3,'Mapping water'!$D$4:$U$4,0))*$D110</f>
        <v>0</v>
      </c>
    </row>
    <row r="111" spans="1:25" x14ac:dyDescent="0.45">
      <c r="A111" s="20" t="s">
        <v>501</v>
      </c>
      <c r="B111" s="20" t="s">
        <v>502</v>
      </c>
      <c r="C111" s="20" t="s">
        <v>24</v>
      </c>
      <c r="D111" s="31">
        <f>INDEX('ONS data MYE 5'!$M$6:$M$445, MATCH($B111,'ONS data MYE 5'!$B$6:$B$445,0))</f>
        <v>215855</v>
      </c>
      <c r="E111" s="31">
        <f>INDEX('ONS data MYE 5'!$N$6:$N$445, MATCH($B111,'ONS data MYE 5'!$B$6:$B$445,0))</f>
        <v>14529</v>
      </c>
      <c r="F111" s="31">
        <f t="shared" si="2"/>
        <v>9.5839019310713383</v>
      </c>
      <c r="G111" s="31">
        <f t="shared" si="3"/>
        <v>91.85117622439293</v>
      </c>
      <c r="H111" s="31">
        <f>INDEX('Mapping water'!$D$5:$U$352,MATCH($B111,'Mapping water'!$B$5:$B$352,0),MATCH(H$3,'Mapping water'!$D$4:$U$4,0))*$D111</f>
        <v>0</v>
      </c>
      <c r="I111" s="31">
        <f>INDEX('Mapping water'!$D$5:$U$352,MATCH($B111,'Mapping water'!$B$5:$B$352,0),MATCH(I$3,'Mapping water'!$D$4:$U$4,0))*$D111</f>
        <v>0</v>
      </c>
      <c r="J111" s="31">
        <f>INDEX('Mapping water'!$D$5:$U$352,MATCH($B111,'Mapping water'!$B$5:$B$352,0),MATCH(J$3,'Mapping water'!$D$4:$U$4,0))*$D111</f>
        <v>0</v>
      </c>
      <c r="K111" s="31">
        <f>INDEX('Mapping water'!$D$5:$U$352,MATCH($B111,'Mapping water'!$B$5:$B$352,0),MATCH(K$3,'Mapping water'!$D$4:$U$4,0))*$D111</f>
        <v>0</v>
      </c>
      <c r="L111" s="31">
        <f>INDEX('Mapping water'!$D$5:$U$352,MATCH($B111,'Mapping water'!$B$5:$B$352,0),MATCH(L$3,'Mapping water'!$D$4:$U$4,0))*$D111</f>
        <v>0</v>
      </c>
      <c r="M111" s="31">
        <f>INDEX('Mapping water'!$D$5:$U$352,MATCH($B111,'Mapping water'!$B$5:$B$352,0),MATCH(M$3,'Mapping water'!$D$4:$U$4,0))*$D111</f>
        <v>0</v>
      </c>
      <c r="N111" s="31">
        <f>INDEX('Mapping water'!$D$5:$U$352,MATCH($B111,'Mapping water'!$B$5:$B$352,0),MATCH(N$3,'Mapping water'!$D$4:$U$4,0))*$D111</f>
        <v>215855</v>
      </c>
      <c r="O111" s="31">
        <f>INDEX('Mapping water'!$D$5:$U$352,MATCH($B111,'Mapping water'!$B$5:$B$352,0),MATCH(O$3,'Mapping water'!$D$4:$U$4,0))*$D111</f>
        <v>0</v>
      </c>
      <c r="P111" s="31">
        <f>INDEX('Mapping water'!$D$5:$U$352,MATCH($B111,'Mapping water'!$B$5:$B$352,0),MATCH(P$3,'Mapping water'!$D$4:$U$4,0))*$D111</f>
        <v>0</v>
      </c>
      <c r="Q111" s="31">
        <f>INDEX('Mapping water'!$D$5:$U$352,MATCH($B111,'Mapping water'!$B$5:$B$352,0),MATCH(Q$3,'Mapping water'!$D$4:$U$4,0))*$D111</f>
        <v>0</v>
      </c>
      <c r="R111" s="31">
        <f>INDEX('Mapping water'!$D$5:$U$352,MATCH($B111,'Mapping water'!$B$5:$B$352,0),MATCH(R$3,'Mapping water'!$D$4:$U$4,0))*$D111</f>
        <v>0</v>
      </c>
      <c r="S111" s="31">
        <f>INDEX('Mapping water'!$D$5:$U$352,MATCH($B111,'Mapping water'!$B$5:$B$352,0),MATCH(S$3,'Mapping water'!$D$4:$U$4,0))*$D111</f>
        <v>0</v>
      </c>
      <c r="T111" s="31">
        <f>INDEX('Mapping water'!$D$5:$U$352,MATCH($B111,'Mapping water'!$B$5:$B$352,0),MATCH(T$3,'Mapping water'!$D$4:$U$4,0))*$D111</f>
        <v>0</v>
      </c>
      <c r="U111" s="31">
        <f>INDEX('Mapping water'!$D$5:$U$352,MATCH($B111,'Mapping water'!$B$5:$B$352,0),MATCH(U$3,'Mapping water'!$D$4:$U$4,0))*$D111</f>
        <v>0</v>
      </c>
      <c r="V111" s="31">
        <f>INDEX('Mapping water'!$D$5:$U$352,MATCH($B111,'Mapping water'!$B$5:$B$352,0),MATCH(V$3,'Mapping water'!$D$4:$U$4,0))*$D111</f>
        <v>0</v>
      </c>
      <c r="W111" s="31">
        <f>INDEX('Mapping water'!$D$5:$U$352,MATCH($B111,'Mapping water'!$B$5:$B$352,0),MATCH(W$3,'Mapping water'!$D$4:$U$4,0))*$D111</f>
        <v>0</v>
      </c>
      <c r="X111" s="31">
        <f>INDEX('Mapping water'!$D$5:$U$352,MATCH($B111,'Mapping water'!$B$5:$B$352,0),MATCH(X$3,'Mapping water'!$D$4:$U$4,0))*$D111</f>
        <v>0</v>
      </c>
      <c r="Y111" s="31">
        <f>INDEX('Mapping water'!$D$5:$U$352,MATCH($B111,'Mapping water'!$B$5:$B$352,0),MATCH(Y$3,'Mapping water'!$D$4:$U$4,0))*$D111</f>
        <v>0</v>
      </c>
    </row>
    <row r="112" spans="1:25" x14ac:dyDescent="0.45">
      <c r="A112" s="20" t="s">
        <v>503</v>
      </c>
      <c r="B112" s="20" t="s">
        <v>504</v>
      </c>
      <c r="C112" s="20" t="s">
        <v>24</v>
      </c>
      <c r="D112" s="31">
        <f>INDEX('ONS data MYE 5'!$M$6:$M$445, MATCH($B112,'ONS data MYE 5'!$B$6:$B$445,0))</f>
        <v>157141</v>
      </c>
      <c r="E112" s="31">
        <f>INDEX('ONS data MYE 5'!$N$6:$N$445, MATCH($B112,'ONS data MYE 5'!$B$6:$B$445,0))</f>
        <v>12961</v>
      </c>
      <c r="F112" s="31">
        <f t="shared" si="2"/>
        <v>9.4697001274233745</v>
      </c>
      <c r="G112" s="31">
        <f t="shared" si="3"/>
        <v>89.675220503322279</v>
      </c>
      <c r="H112" s="31">
        <f>INDEX('Mapping water'!$D$5:$U$352,MATCH($B112,'Mapping water'!$B$5:$B$352,0),MATCH(H$3,'Mapping water'!$D$4:$U$4,0))*$D112</f>
        <v>0</v>
      </c>
      <c r="I112" s="31">
        <f>INDEX('Mapping water'!$D$5:$U$352,MATCH($B112,'Mapping water'!$B$5:$B$352,0),MATCH(I$3,'Mapping water'!$D$4:$U$4,0))*$D112</f>
        <v>0</v>
      </c>
      <c r="J112" s="31">
        <f>INDEX('Mapping water'!$D$5:$U$352,MATCH($B112,'Mapping water'!$B$5:$B$352,0),MATCH(J$3,'Mapping water'!$D$4:$U$4,0))*$D112</f>
        <v>0</v>
      </c>
      <c r="K112" s="31">
        <f>INDEX('Mapping water'!$D$5:$U$352,MATCH($B112,'Mapping water'!$B$5:$B$352,0),MATCH(K$3,'Mapping water'!$D$4:$U$4,0))*$D112</f>
        <v>0</v>
      </c>
      <c r="L112" s="31">
        <f>INDEX('Mapping water'!$D$5:$U$352,MATCH($B112,'Mapping water'!$B$5:$B$352,0),MATCH(L$3,'Mapping water'!$D$4:$U$4,0))*$D112</f>
        <v>0</v>
      </c>
      <c r="M112" s="31">
        <f>INDEX('Mapping water'!$D$5:$U$352,MATCH($B112,'Mapping water'!$B$5:$B$352,0),MATCH(M$3,'Mapping water'!$D$4:$U$4,0))*$D112</f>
        <v>0</v>
      </c>
      <c r="N112" s="31">
        <f>INDEX('Mapping water'!$D$5:$U$352,MATCH($B112,'Mapping water'!$B$5:$B$352,0),MATCH(N$3,'Mapping water'!$D$4:$U$4,0))*$D112</f>
        <v>157141</v>
      </c>
      <c r="O112" s="31">
        <f>INDEX('Mapping water'!$D$5:$U$352,MATCH($B112,'Mapping water'!$B$5:$B$352,0),MATCH(O$3,'Mapping water'!$D$4:$U$4,0))*$D112</f>
        <v>0</v>
      </c>
      <c r="P112" s="31">
        <f>INDEX('Mapping water'!$D$5:$U$352,MATCH($B112,'Mapping water'!$B$5:$B$352,0),MATCH(P$3,'Mapping water'!$D$4:$U$4,0))*$D112</f>
        <v>0</v>
      </c>
      <c r="Q112" s="31">
        <f>INDEX('Mapping water'!$D$5:$U$352,MATCH($B112,'Mapping water'!$B$5:$B$352,0),MATCH(Q$3,'Mapping water'!$D$4:$U$4,0))*$D112</f>
        <v>0</v>
      </c>
      <c r="R112" s="31">
        <f>INDEX('Mapping water'!$D$5:$U$352,MATCH($B112,'Mapping water'!$B$5:$B$352,0),MATCH(R$3,'Mapping water'!$D$4:$U$4,0))*$D112</f>
        <v>0</v>
      </c>
      <c r="S112" s="31">
        <f>INDEX('Mapping water'!$D$5:$U$352,MATCH($B112,'Mapping water'!$B$5:$B$352,0),MATCH(S$3,'Mapping water'!$D$4:$U$4,0))*$D112</f>
        <v>0</v>
      </c>
      <c r="T112" s="31">
        <f>INDEX('Mapping water'!$D$5:$U$352,MATCH($B112,'Mapping water'!$B$5:$B$352,0),MATCH(T$3,'Mapping water'!$D$4:$U$4,0))*$D112</f>
        <v>0</v>
      </c>
      <c r="U112" s="31">
        <f>INDEX('Mapping water'!$D$5:$U$352,MATCH($B112,'Mapping water'!$B$5:$B$352,0),MATCH(U$3,'Mapping water'!$D$4:$U$4,0))*$D112</f>
        <v>0</v>
      </c>
      <c r="V112" s="31">
        <f>INDEX('Mapping water'!$D$5:$U$352,MATCH($B112,'Mapping water'!$B$5:$B$352,0),MATCH(V$3,'Mapping water'!$D$4:$U$4,0))*$D112</f>
        <v>0</v>
      </c>
      <c r="W112" s="31">
        <f>INDEX('Mapping water'!$D$5:$U$352,MATCH($B112,'Mapping water'!$B$5:$B$352,0),MATCH(W$3,'Mapping water'!$D$4:$U$4,0))*$D112</f>
        <v>0</v>
      </c>
      <c r="X112" s="31">
        <f>INDEX('Mapping water'!$D$5:$U$352,MATCH($B112,'Mapping water'!$B$5:$B$352,0),MATCH(X$3,'Mapping water'!$D$4:$U$4,0))*$D112</f>
        <v>0</v>
      </c>
      <c r="Y112" s="31">
        <f>INDEX('Mapping water'!$D$5:$U$352,MATCH($B112,'Mapping water'!$B$5:$B$352,0),MATCH(Y$3,'Mapping water'!$D$4:$U$4,0))*$D112</f>
        <v>0</v>
      </c>
    </row>
    <row r="113" spans="1:25" x14ac:dyDescent="0.45">
      <c r="A113" s="20" t="s">
        <v>505</v>
      </c>
      <c r="B113" s="20" t="s">
        <v>506</v>
      </c>
      <c r="C113" s="20" t="s">
        <v>24</v>
      </c>
      <c r="D113" s="31">
        <f>INDEX('ONS data MYE 5'!$M$6:$M$445, MATCH($B113,'ONS data MYE 5'!$B$6:$B$445,0))</f>
        <v>165657</v>
      </c>
      <c r="E113" s="31">
        <f>INDEX('ONS data MYE 5'!$N$6:$N$445, MATCH($B113,'ONS data MYE 5'!$B$6:$B$445,0))</f>
        <v>4446</v>
      </c>
      <c r="F113" s="31">
        <f t="shared" si="2"/>
        <v>8.399760094524142</v>
      </c>
      <c r="G113" s="31">
        <f t="shared" si="3"/>
        <v>70.555969645560225</v>
      </c>
      <c r="H113" s="31">
        <f>INDEX('Mapping water'!$D$5:$U$352,MATCH($B113,'Mapping water'!$B$5:$B$352,0),MATCH(H$3,'Mapping water'!$D$4:$U$4,0))*$D113</f>
        <v>0</v>
      </c>
      <c r="I113" s="31">
        <f>INDEX('Mapping water'!$D$5:$U$352,MATCH($B113,'Mapping water'!$B$5:$B$352,0),MATCH(I$3,'Mapping water'!$D$4:$U$4,0))*$D113</f>
        <v>0</v>
      </c>
      <c r="J113" s="31">
        <f>INDEX('Mapping water'!$D$5:$U$352,MATCH($B113,'Mapping water'!$B$5:$B$352,0),MATCH(J$3,'Mapping water'!$D$4:$U$4,0))*$D113</f>
        <v>0</v>
      </c>
      <c r="K113" s="31">
        <f>INDEX('Mapping water'!$D$5:$U$352,MATCH($B113,'Mapping water'!$B$5:$B$352,0),MATCH(K$3,'Mapping water'!$D$4:$U$4,0))*$D113</f>
        <v>0</v>
      </c>
      <c r="L113" s="31">
        <f>INDEX('Mapping water'!$D$5:$U$352,MATCH($B113,'Mapping water'!$B$5:$B$352,0),MATCH(L$3,'Mapping water'!$D$4:$U$4,0))*$D113</f>
        <v>0</v>
      </c>
      <c r="M113" s="31">
        <f>INDEX('Mapping water'!$D$5:$U$352,MATCH($B113,'Mapping water'!$B$5:$B$352,0),MATCH(M$3,'Mapping water'!$D$4:$U$4,0))*$D113</f>
        <v>0</v>
      </c>
      <c r="N113" s="31">
        <f>INDEX('Mapping water'!$D$5:$U$352,MATCH($B113,'Mapping water'!$B$5:$B$352,0),MATCH(N$3,'Mapping water'!$D$4:$U$4,0))*$D113</f>
        <v>165657</v>
      </c>
      <c r="O113" s="31">
        <f>INDEX('Mapping water'!$D$5:$U$352,MATCH($B113,'Mapping water'!$B$5:$B$352,0),MATCH(O$3,'Mapping water'!$D$4:$U$4,0))*$D113</f>
        <v>0</v>
      </c>
      <c r="P113" s="31">
        <f>INDEX('Mapping water'!$D$5:$U$352,MATCH($B113,'Mapping water'!$B$5:$B$352,0),MATCH(P$3,'Mapping water'!$D$4:$U$4,0))*$D113</f>
        <v>0</v>
      </c>
      <c r="Q113" s="31">
        <f>INDEX('Mapping water'!$D$5:$U$352,MATCH($B113,'Mapping water'!$B$5:$B$352,0),MATCH(Q$3,'Mapping water'!$D$4:$U$4,0))*$D113</f>
        <v>0</v>
      </c>
      <c r="R113" s="31">
        <f>INDEX('Mapping water'!$D$5:$U$352,MATCH($B113,'Mapping water'!$B$5:$B$352,0),MATCH(R$3,'Mapping water'!$D$4:$U$4,0))*$D113</f>
        <v>0</v>
      </c>
      <c r="S113" s="31">
        <f>INDEX('Mapping water'!$D$5:$U$352,MATCH($B113,'Mapping water'!$B$5:$B$352,0),MATCH(S$3,'Mapping water'!$D$4:$U$4,0))*$D113</f>
        <v>0</v>
      </c>
      <c r="T113" s="31">
        <f>INDEX('Mapping water'!$D$5:$U$352,MATCH($B113,'Mapping water'!$B$5:$B$352,0),MATCH(T$3,'Mapping water'!$D$4:$U$4,0))*$D113</f>
        <v>0</v>
      </c>
      <c r="U113" s="31">
        <f>INDEX('Mapping water'!$D$5:$U$352,MATCH($B113,'Mapping water'!$B$5:$B$352,0),MATCH(U$3,'Mapping water'!$D$4:$U$4,0))*$D113</f>
        <v>0</v>
      </c>
      <c r="V113" s="31">
        <f>INDEX('Mapping water'!$D$5:$U$352,MATCH($B113,'Mapping water'!$B$5:$B$352,0),MATCH(V$3,'Mapping water'!$D$4:$U$4,0))*$D113</f>
        <v>0</v>
      </c>
      <c r="W113" s="31">
        <f>INDEX('Mapping water'!$D$5:$U$352,MATCH($B113,'Mapping water'!$B$5:$B$352,0),MATCH(W$3,'Mapping water'!$D$4:$U$4,0))*$D113</f>
        <v>0</v>
      </c>
      <c r="X113" s="31">
        <f>INDEX('Mapping water'!$D$5:$U$352,MATCH($B113,'Mapping water'!$B$5:$B$352,0),MATCH(X$3,'Mapping water'!$D$4:$U$4,0))*$D113</f>
        <v>0</v>
      </c>
      <c r="Y113" s="31">
        <f>INDEX('Mapping water'!$D$5:$U$352,MATCH($B113,'Mapping water'!$B$5:$B$352,0),MATCH(Y$3,'Mapping water'!$D$4:$U$4,0))*$D113</f>
        <v>0</v>
      </c>
    </row>
    <row r="114" spans="1:25" x14ac:dyDescent="0.45">
      <c r="A114" s="20" t="s">
        <v>507</v>
      </c>
      <c r="B114" s="20" t="s">
        <v>508</v>
      </c>
      <c r="C114" s="20" t="s">
        <v>24</v>
      </c>
      <c r="D114" s="31">
        <f>INDEX('ONS data MYE 5'!$M$6:$M$445, MATCH($B114,'ONS data MYE 5'!$B$6:$B$445,0))</f>
        <v>312700</v>
      </c>
      <c r="E114" s="31">
        <f>INDEX('ONS data MYE 5'!$N$6:$N$445, MATCH($B114,'ONS data MYE 5'!$B$6:$B$445,0))</f>
        <v>11664</v>
      </c>
      <c r="F114" s="31">
        <f t="shared" si="2"/>
        <v>9.3642624542484398</v>
      </c>
      <c r="G114" s="31">
        <f t="shared" si="3"/>
        <v>87.689411312047014</v>
      </c>
      <c r="H114" s="31">
        <f>INDEX('Mapping water'!$D$5:$U$352,MATCH($B114,'Mapping water'!$B$5:$B$352,0),MATCH(H$3,'Mapping water'!$D$4:$U$4,0))*$D114</f>
        <v>0</v>
      </c>
      <c r="I114" s="31">
        <f>INDEX('Mapping water'!$D$5:$U$352,MATCH($B114,'Mapping water'!$B$5:$B$352,0),MATCH(I$3,'Mapping water'!$D$4:$U$4,0))*$D114</f>
        <v>0</v>
      </c>
      <c r="J114" s="31">
        <f>INDEX('Mapping water'!$D$5:$U$352,MATCH($B114,'Mapping water'!$B$5:$B$352,0),MATCH(J$3,'Mapping water'!$D$4:$U$4,0))*$D114</f>
        <v>0</v>
      </c>
      <c r="K114" s="31">
        <f>INDEX('Mapping water'!$D$5:$U$352,MATCH($B114,'Mapping water'!$B$5:$B$352,0),MATCH(K$3,'Mapping water'!$D$4:$U$4,0))*$D114</f>
        <v>0</v>
      </c>
      <c r="L114" s="31">
        <f>INDEX('Mapping water'!$D$5:$U$352,MATCH($B114,'Mapping water'!$B$5:$B$352,0),MATCH(L$3,'Mapping water'!$D$4:$U$4,0))*$D114</f>
        <v>0</v>
      </c>
      <c r="M114" s="31">
        <f>INDEX('Mapping water'!$D$5:$U$352,MATCH($B114,'Mapping water'!$B$5:$B$352,0),MATCH(M$3,'Mapping water'!$D$4:$U$4,0))*$D114</f>
        <v>0</v>
      </c>
      <c r="N114" s="31">
        <f>INDEX('Mapping water'!$D$5:$U$352,MATCH($B114,'Mapping water'!$B$5:$B$352,0),MATCH(N$3,'Mapping water'!$D$4:$U$4,0))*$D114</f>
        <v>312700</v>
      </c>
      <c r="O114" s="31">
        <f>INDEX('Mapping water'!$D$5:$U$352,MATCH($B114,'Mapping water'!$B$5:$B$352,0),MATCH(O$3,'Mapping water'!$D$4:$U$4,0))*$D114</f>
        <v>0</v>
      </c>
      <c r="P114" s="31">
        <f>INDEX('Mapping water'!$D$5:$U$352,MATCH($B114,'Mapping water'!$B$5:$B$352,0),MATCH(P$3,'Mapping water'!$D$4:$U$4,0))*$D114</f>
        <v>0</v>
      </c>
      <c r="Q114" s="31">
        <f>INDEX('Mapping water'!$D$5:$U$352,MATCH($B114,'Mapping water'!$B$5:$B$352,0),MATCH(Q$3,'Mapping water'!$D$4:$U$4,0))*$D114</f>
        <v>0</v>
      </c>
      <c r="R114" s="31">
        <f>INDEX('Mapping water'!$D$5:$U$352,MATCH($B114,'Mapping water'!$B$5:$B$352,0),MATCH(R$3,'Mapping water'!$D$4:$U$4,0))*$D114</f>
        <v>0</v>
      </c>
      <c r="S114" s="31">
        <f>INDEX('Mapping water'!$D$5:$U$352,MATCH($B114,'Mapping water'!$B$5:$B$352,0),MATCH(S$3,'Mapping water'!$D$4:$U$4,0))*$D114</f>
        <v>0</v>
      </c>
      <c r="T114" s="31">
        <f>INDEX('Mapping water'!$D$5:$U$352,MATCH($B114,'Mapping water'!$B$5:$B$352,0),MATCH(T$3,'Mapping water'!$D$4:$U$4,0))*$D114</f>
        <v>0</v>
      </c>
      <c r="U114" s="31">
        <f>INDEX('Mapping water'!$D$5:$U$352,MATCH($B114,'Mapping water'!$B$5:$B$352,0),MATCH(U$3,'Mapping water'!$D$4:$U$4,0))*$D114</f>
        <v>0</v>
      </c>
      <c r="V114" s="31">
        <f>INDEX('Mapping water'!$D$5:$U$352,MATCH($B114,'Mapping water'!$B$5:$B$352,0),MATCH(V$3,'Mapping water'!$D$4:$U$4,0))*$D114</f>
        <v>0</v>
      </c>
      <c r="W114" s="31">
        <f>INDEX('Mapping water'!$D$5:$U$352,MATCH($B114,'Mapping water'!$B$5:$B$352,0),MATCH(W$3,'Mapping water'!$D$4:$U$4,0))*$D114</f>
        <v>0</v>
      </c>
      <c r="X114" s="31">
        <f>INDEX('Mapping water'!$D$5:$U$352,MATCH($B114,'Mapping water'!$B$5:$B$352,0),MATCH(X$3,'Mapping water'!$D$4:$U$4,0))*$D114</f>
        <v>0</v>
      </c>
      <c r="Y114" s="31">
        <f>INDEX('Mapping water'!$D$5:$U$352,MATCH($B114,'Mapping water'!$B$5:$B$352,0),MATCH(Y$3,'Mapping water'!$D$4:$U$4,0))*$D114</f>
        <v>0</v>
      </c>
    </row>
    <row r="115" spans="1:25" x14ac:dyDescent="0.45">
      <c r="A115" s="20" t="s">
        <v>509</v>
      </c>
      <c r="B115" s="20" t="s">
        <v>510</v>
      </c>
      <c r="C115" s="20" t="s">
        <v>24</v>
      </c>
      <c r="D115" s="31">
        <f>INDEX('ONS data MYE 5'!$M$6:$M$445, MATCH($B115,'ONS data MYE 5'!$B$6:$B$445,0))</f>
        <v>284956</v>
      </c>
      <c r="E115" s="31">
        <f>INDEX('ONS data MYE 5'!$N$6:$N$445, MATCH($B115,'ONS data MYE 5'!$B$6:$B$445,0))</f>
        <v>8107</v>
      </c>
      <c r="F115" s="31">
        <f t="shared" si="2"/>
        <v>9.000483164987708</v>
      </c>
      <c r="G115" s="31">
        <f t="shared" si="3"/>
        <v>81.008697203227143</v>
      </c>
      <c r="H115" s="31">
        <f>INDEX('Mapping water'!$D$5:$U$352,MATCH($B115,'Mapping water'!$B$5:$B$352,0),MATCH(H$3,'Mapping water'!$D$4:$U$4,0))*$D115</f>
        <v>0</v>
      </c>
      <c r="I115" s="31">
        <f>INDEX('Mapping water'!$D$5:$U$352,MATCH($B115,'Mapping water'!$B$5:$B$352,0),MATCH(I$3,'Mapping water'!$D$4:$U$4,0))*$D115</f>
        <v>0</v>
      </c>
      <c r="J115" s="31">
        <f>INDEX('Mapping water'!$D$5:$U$352,MATCH($B115,'Mapping water'!$B$5:$B$352,0),MATCH(J$3,'Mapping water'!$D$4:$U$4,0))*$D115</f>
        <v>0</v>
      </c>
      <c r="K115" s="31">
        <f>INDEX('Mapping water'!$D$5:$U$352,MATCH($B115,'Mapping water'!$B$5:$B$352,0),MATCH(K$3,'Mapping water'!$D$4:$U$4,0))*$D115</f>
        <v>0</v>
      </c>
      <c r="L115" s="31">
        <f>INDEX('Mapping water'!$D$5:$U$352,MATCH($B115,'Mapping water'!$B$5:$B$352,0),MATCH(L$3,'Mapping water'!$D$4:$U$4,0))*$D115</f>
        <v>0</v>
      </c>
      <c r="M115" s="31">
        <f>INDEX('Mapping water'!$D$5:$U$352,MATCH($B115,'Mapping water'!$B$5:$B$352,0),MATCH(M$3,'Mapping water'!$D$4:$U$4,0))*$D115</f>
        <v>0</v>
      </c>
      <c r="N115" s="31">
        <f>INDEX('Mapping water'!$D$5:$U$352,MATCH($B115,'Mapping water'!$B$5:$B$352,0),MATCH(N$3,'Mapping water'!$D$4:$U$4,0))*$D115</f>
        <v>284956</v>
      </c>
      <c r="O115" s="31">
        <f>INDEX('Mapping water'!$D$5:$U$352,MATCH($B115,'Mapping water'!$B$5:$B$352,0),MATCH(O$3,'Mapping water'!$D$4:$U$4,0))*$D115</f>
        <v>0</v>
      </c>
      <c r="P115" s="31">
        <f>INDEX('Mapping water'!$D$5:$U$352,MATCH($B115,'Mapping water'!$B$5:$B$352,0),MATCH(P$3,'Mapping water'!$D$4:$U$4,0))*$D115</f>
        <v>0</v>
      </c>
      <c r="Q115" s="31">
        <f>INDEX('Mapping water'!$D$5:$U$352,MATCH($B115,'Mapping water'!$B$5:$B$352,0),MATCH(Q$3,'Mapping water'!$D$4:$U$4,0))*$D115</f>
        <v>0</v>
      </c>
      <c r="R115" s="31">
        <f>INDEX('Mapping water'!$D$5:$U$352,MATCH($B115,'Mapping water'!$B$5:$B$352,0),MATCH(R$3,'Mapping water'!$D$4:$U$4,0))*$D115</f>
        <v>0</v>
      </c>
      <c r="S115" s="31">
        <f>INDEX('Mapping water'!$D$5:$U$352,MATCH($B115,'Mapping water'!$B$5:$B$352,0),MATCH(S$3,'Mapping water'!$D$4:$U$4,0))*$D115</f>
        <v>0</v>
      </c>
      <c r="T115" s="31">
        <f>INDEX('Mapping water'!$D$5:$U$352,MATCH($B115,'Mapping water'!$B$5:$B$352,0),MATCH(T$3,'Mapping water'!$D$4:$U$4,0))*$D115</f>
        <v>0</v>
      </c>
      <c r="U115" s="31">
        <f>INDEX('Mapping water'!$D$5:$U$352,MATCH($B115,'Mapping water'!$B$5:$B$352,0),MATCH(U$3,'Mapping water'!$D$4:$U$4,0))*$D115</f>
        <v>0</v>
      </c>
      <c r="V115" s="31">
        <f>INDEX('Mapping water'!$D$5:$U$352,MATCH($B115,'Mapping water'!$B$5:$B$352,0),MATCH(V$3,'Mapping water'!$D$4:$U$4,0))*$D115</f>
        <v>0</v>
      </c>
      <c r="W115" s="31">
        <f>INDEX('Mapping water'!$D$5:$U$352,MATCH($B115,'Mapping water'!$B$5:$B$352,0),MATCH(W$3,'Mapping water'!$D$4:$U$4,0))*$D115</f>
        <v>0</v>
      </c>
      <c r="X115" s="31">
        <f>INDEX('Mapping water'!$D$5:$U$352,MATCH($B115,'Mapping water'!$B$5:$B$352,0),MATCH(X$3,'Mapping water'!$D$4:$U$4,0))*$D115</f>
        <v>0</v>
      </c>
      <c r="Y115" s="31">
        <f>INDEX('Mapping water'!$D$5:$U$352,MATCH($B115,'Mapping water'!$B$5:$B$352,0),MATCH(Y$3,'Mapping water'!$D$4:$U$4,0))*$D115</f>
        <v>0</v>
      </c>
    </row>
    <row r="116" spans="1:25" x14ac:dyDescent="0.45">
      <c r="A116" s="20" t="s">
        <v>511</v>
      </c>
      <c r="B116" s="20" t="s">
        <v>512</v>
      </c>
      <c r="C116" s="20" t="s">
        <v>24</v>
      </c>
      <c r="D116" s="31">
        <f>INDEX('ONS data MYE 5'!$M$6:$M$445, MATCH($B116,'ONS data MYE 5'!$B$6:$B$445,0))</f>
        <v>203637</v>
      </c>
      <c r="E116" s="31">
        <f>INDEX('ONS data MYE 5'!$N$6:$N$445, MATCH($B116,'ONS data MYE 5'!$B$6:$B$445,0))</f>
        <v>5412</v>
      </c>
      <c r="F116" s="31">
        <f t="shared" si="2"/>
        <v>8.5963739892906794</v>
      </c>
      <c r="G116" s="31">
        <f t="shared" si="3"/>
        <v>73.897645763753346</v>
      </c>
      <c r="H116" s="31">
        <f>INDEX('Mapping water'!$D$5:$U$352,MATCH($B116,'Mapping water'!$B$5:$B$352,0),MATCH(H$3,'Mapping water'!$D$4:$U$4,0))*$D116</f>
        <v>0</v>
      </c>
      <c r="I116" s="31">
        <f>INDEX('Mapping water'!$D$5:$U$352,MATCH($B116,'Mapping water'!$B$5:$B$352,0),MATCH(I$3,'Mapping water'!$D$4:$U$4,0))*$D116</f>
        <v>0</v>
      </c>
      <c r="J116" s="31">
        <f>INDEX('Mapping water'!$D$5:$U$352,MATCH($B116,'Mapping water'!$B$5:$B$352,0),MATCH(J$3,'Mapping water'!$D$4:$U$4,0))*$D116</f>
        <v>0</v>
      </c>
      <c r="K116" s="31">
        <f>INDEX('Mapping water'!$D$5:$U$352,MATCH($B116,'Mapping water'!$B$5:$B$352,0),MATCH(K$3,'Mapping water'!$D$4:$U$4,0))*$D116</f>
        <v>0</v>
      </c>
      <c r="L116" s="31">
        <f>INDEX('Mapping water'!$D$5:$U$352,MATCH($B116,'Mapping water'!$B$5:$B$352,0),MATCH(L$3,'Mapping water'!$D$4:$U$4,0))*$D116</f>
        <v>0</v>
      </c>
      <c r="M116" s="31">
        <f>INDEX('Mapping water'!$D$5:$U$352,MATCH($B116,'Mapping water'!$B$5:$B$352,0),MATCH(M$3,'Mapping water'!$D$4:$U$4,0))*$D116</f>
        <v>0</v>
      </c>
      <c r="N116" s="31">
        <f>INDEX('Mapping water'!$D$5:$U$352,MATCH($B116,'Mapping water'!$B$5:$B$352,0),MATCH(N$3,'Mapping water'!$D$4:$U$4,0))*$D116</f>
        <v>175127.82</v>
      </c>
      <c r="O116" s="31">
        <f>INDEX('Mapping water'!$D$5:$U$352,MATCH($B116,'Mapping water'!$B$5:$B$352,0),MATCH(O$3,'Mapping water'!$D$4:$U$4,0))*$D116</f>
        <v>0</v>
      </c>
      <c r="P116" s="31">
        <f>INDEX('Mapping water'!$D$5:$U$352,MATCH($B116,'Mapping water'!$B$5:$B$352,0),MATCH(P$3,'Mapping water'!$D$4:$U$4,0))*$D116</f>
        <v>0</v>
      </c>
      <c r="Q116" s="31">
        <f>INDEX('Mapping water'!$D$5:$U$352,MATCH($B116,'Mapping water'!$B$5:$B$352,0),MATCH(Q$3,'Mapping water'!$D$4:$U$4,0))*$D116</f>
        <v>0</v>
      </c>
      <c r="R116" s="31">
        <f>INDEX('Mapping water'!$D$5:$U$352,MATCH($B116,'Mapping water'!$B$5:$B$352,0),MATCH(R$3,'Mapping water'!$D$4:$U$4,0))*$D116</f>
        <v>0</v>
      </c>
      <c r="S116" s="31">
        <f>INDEX('Mapping water'!$D$5:$U$352,MATCH($B116,'Mapping water'!$B$5:$B$352,0),MATCH(S$3,'Mapping water'!$D$4:$U$4,0))*$D116</f>
        <v>0</v>
      </c>
      <c r="T116" s="31">
        <f>INDEX('Mapping water'!$D$5:$U$352,MATCH($B116,'Mapping water'!$B$5:$B$352,0),MATCH(T$3,'Mapping water'!$D$4:$U$4,0))*$D116</f>
        <v>0</v>
      </c>
      <c r="U116" s="31">
        <f>INDEX('Mapping water'!$D$5:$U$352,MATCH($B116,'Mapping water'!$B$5:$B$352,0),MATCH(U$3,'Mapping water'!$D$4:$U$4,0))*$D116</f>
        <v>0</v>
      </c>
      <c r="V116" s="31">
        <f>INDEX('Mapping water'!$D$5:$U$352,MATCH($B116,'Mapping water'!$B$5:$B$352,0),MATCH(V$3,'Mapping water'!$D$4:$U$4,0))*$D116</f>
        <v>0</v>
      </c>
      <c r="W116" s="31">
        <f>INDEX('Mapping water'!$D$5:$U$352,MATCH($B116,'Mapping water'!$B$5:$B$352,0),MATCH(W$3,'Mapping water'!$D$4:$U$4,0))*$D116</f>
        <v>28509.180000000004</v>
      </c>
      <c r="X116" s="31">
        <f>INDEX('Mapping water'!$D$5:$U$352,MATCH($B116,'Mapping water'!$B$5:$B$352,0),MATCH(X$3,'Mapping water'!$D$4:$U$4,0))*$D116</f>
        <v>0</v>
      </c>
      <c r="Y116" s="31">
        <f>INDEX('Mapping water'!$D$5:$U$352,MATCH($B116,'Mapping water'!$B$5:$B$352,0),MATCH(Y$3,'Mapping water'!$D$4:$U$4,0))*$D116</f>
        <v>0</v>
      </c>
    </row>
    <row r="117" spans="1:25" x14ac:dyDescent="0.45">
      <c r="A117" s="20" t="s">
        <v>513</v>
      </c>
      <c r="B117" s="20" t="s">
        <v>514</v>
      </c>
      <c r="C117" s="20" t="s">
        <v>24</v>
      </c>
      <c r="D117" s="31">
        <f>INDEX('ONS data MYE 5'!$M$6:$M$445, MATCH($B117,'ONS data MYE 5'!$B$6:$B$445,0))</f>
        <v>321465</v>
      </c>
      <c r="E117" s="31">
        <f>INDEX('ONS data MYE 5'!$N$6:$N$445, MATCH($B117,'ONS data MYE 5'!$B$6:$B$445,0))</f>
        <v>8880</v>
      </c>
      <c r="F117" s="31">
        <f t="shared" si="2"/>
        <v>9.091556835986216</v>
      </c>
      <c r="G117" s="31">
        <f t="shared" si="3"/>
        <v>82.656405701967699</v>
      </c>
      <c r="H117" s="31">
        <f>INDEX('Mapping water'!$D$5:$U$352,MATCH($B117,'Mapping water'!$B$5:$B$352,0),MATCH(H$3,'Mapping water'!$D$4:$U$4,0))*$D117</f>
        <v>0</v>
      </c>
      <c r="I117" s="31">
        <f>INDEX('Mapping water'!$D$5:$U$352,MATCH($B117,'Mapping water'!$B$5:$B$352,0),MATCH(I$3,'Mapping water'!$D$4:$U$4,0))*$D117</f>
        <v>0</v>
      </c>
      <c r="J117" s="31">
        <f>INDEX('Mapping water'!$D$5:$U$352,MATCH($B117,'Mapping water'!$B$5:$B$352,0),MATCH(J$3,'Mapping water'!$D$4:$U$4,0))*$D117</f>
        <v>0</v>
      </c>
      <c r="K117" s="31">
        <f>INDEX('Mapping water'!$D$5:$U$352,MATCH($B117,'Mapping water'!$B$5:$B$352,0),MATCH(K$3,'Mapping water'!$D$4:$U$4,0))*$D117</f>
        <v>0</v>
      </c>
      <c r="L117" s="31">
        <f>INDEX('Mapping water'!$D$5:$U$352,MATCH($B117,'Mapping water'!$B$5:$B$352,0),MATCH(L$3,'Mapping water'!$D$4:$U$4,0))*$D117</f>
        <v>0</v>
      </c>
      <c r="M117" s="31">
        <f>INDEX('Mapping water'!$D$5:$U$352,MATCH($B117,'Mapping water'!$B$5:$B$352,0),MATCH(M$3,'Mapping water'!$D$4:$U$4,0))*$D117</f>
        <v>0</v>
      </c>
      <c r="N117" s="31">
        <f>INDEX('Mapping water'!$D$5:$U$352,MATCH($B117,'Mapping water'!$B$5:$B$352,0),MATCH(N$3,'Mapping water'!$D$4:$U$4,0))*$D117</f>
        <v>321465</v>
      </c>
      <c r="O117" s="31">
        <f>INDEX('Mapping water'!$D$5:$U$352,MATCH($B117,'Mapping water'!$B$5:$B$352,0),MATCH(O$3,'Mapping water'!$D$4:$U$4,0))*$D117</f>
        <v>0</v>
      </c>
      <c r="P117" s="31">
        <f>INDEX('Mapping water'!$D$5:$U$352,MATCH($B117,'Mapping water'!$B$5:$B$352,0),MATCH(P$3,'Mapping water'!$D$4:$U$4,0))*$D117</f>
        <v>0</v>
      </c>
      <c r="Q117" s="31">
        <f>INDEX('Mapping water'!$D$5:$U$352,MATCH($B117,'Mapping water'!$B$5:$B$352,0),MATCH(Q$3,'Mapping water'!$D$4:$U$4,0))*$D117</f>
        <v>0</v>
      </c>
      <c r="R117" s="31">
        <f>INDEX('Mapping water'!$D$5:$U$352,MATCH($B117,'Mapping water'!$B$5:$B$352,0),MATCH(R$3,'Mapping water'!$D$4:$U$4,0))*$D117</f>
        <v>0</v>
      </c>
      <c r="S117" s="31">
        <f>INDEX('Mapping water'!$D$5:$U$352,MATCH($B117,'Mapping water'!$B$5:$B$352,0),MATCH(S$3,'Mapping water'!$D$4:$U$4,0))*$D117</f>
        <v>0</v>
      </c>
      <c r="T117" s="31">
        <f>INDEX('Mapping water'!$D$5:$U$352,MATCH($B117,'Mapping water'!$B$5:$B$352,0),MATCH(T$3,'Mapping water'!$D$4:$U$4,0))*$D117</f>
        <v>0</v>
      </c>
      <c r="U117" s="31">
        <f>INDEX('Mapping water'!$D$5:$U$352,MATCH($B117,'Mapping water'!$B$5:$B$352,0),MATCH(U$3,'Mapping water'!$D$4:$U$4,0))*$D117</f>
        <v>0</v>
      </c>
      <c r="V117" s="31">
        <f>INDEX('Mapping water'!$D$5:$U$352,MATCH($B117,'Mapping water'!$B$5:$B$352,0),MATCH(V$3,'Mapping water'!$D$4:$U$4,0))*$D117</f>
        <v>0</v>
      </c>
      <c r="W117" s="31">
        <f>INDEX('Mapping water'!$D$5:$U$352,MATCH($B117,'Mapping water'!$B$5:$B$352,0),MATCH(W$3,'Mapping water'!$D$4:$U$4,0))*$D117</f>
        <v>0</v>
      </c>
      <c r="X117" s="31">
        <f>INDEX('Mapping water'!$D$5:$U$352,MATCH($B117,'Mapping water'!$B$5:$B$352,0),MATCH(X$3,'Mapping water'!$D$4:$U$4,0))*$D117</f>
        <v>0</v>
      </c>
      <c r="Y117" s="31">
        <f>INDEX('Mapping water'!$D$5:$U$352,MATCH($B117,'Mapping water'!$B$5:$B$352,0),MATCH(Y$3,'Mapping water'!$D$4:$U$4,0))*$D117</f>
        <v>0</v>
      </c>
    </row>
    <row r="118" spans="1:25" x14ac:dyDescent="0.45">
      <c r="A118" s="20" t="s">
        <v>515</v>
      </c>
      <c r="B118" s="20" t="s">
        <v>516</v>
      </c>
      <c r="C118" s="20" t="s">
        <v>24</v>
      </c>
      <c r="D118" s="31">
        <f>INDEX('ONS data MYE 5'!$M$6:$M$445, MATCH($B118,'ONS data MYE 5'!$B$6:$B$445,0))</f>
        <v>288850</v>
      </c>
      <c r="E118" s="31">
        <f>INDEX('ONS data MYE 5'!$N$6:$N$445, MATCH($B118,'ONS data MYE 5'!$B$6:$B$445,0))</f>
        <v>5120</v>
      </c>
      <c r="F118" s="31">
        <f t="shared" si="2"/>
        <v>8.5409097180335536</v>
      </c>
      <c r="G118" s="31">
        <f t="shared" si="3"/>
        <v>72.947138811599999</v>
      </c>
      <c r="H118" s="31">
        <f>INDEX('Mapping water'!$D$5:$U$352,MATCH($B118,'Mapping water'!$B$5:$B$352,0),MATCH(H$3,'Mapping water'!$D$4:$U$4,0))*$D118</f>
        <v>0</v>
      </c>
      <c r="I118" s="31">
        <f>INDEX('Mapping water'!$D$5:$U$352,MATCH($B118,'Mapping water'!$B$5:$B$352,0),MATCH(I$3,'Mapping water'!$D$4:$U$4,0))*$D118</f>
        <v>127094</v>
      </c>
      <c r="J118" s="31">
        <f>INDEX('Mapping water'!$D$5:$U$352,MATCH($B118,'Mapping water'!$B$5:$B$352,0),MATCH(J$3,'Mapping water'!$D$4:$U$4,0))*$D118</f>
        <v>0</v>
      </c>
      <c r="K118" s="31">
        <f>INDEX('Mapping water'!$D$5:$U$352,MATCH($B118,'Mapping water'!$B$5:$B$352,0),MATCH(K$3,'Mapping water'!$D$4:$U$4,0))*$D118</f>
        <v>0</v>
      </c>
      <c r="L118" s="31">
        <f>INDEX('Mapping water'!$D$5:$U$352,MATCH($B118,'Mapping water'!$B$5:$B$352,0),MATCH(L$3,'Mapping water'!$D$4:$U$4,0))*$D118</f>
        <v>0</v>
      </c>
      <c r="M118" s="31">
        <f>INDEX('Mapping water'!$D$5:$U$352,MATCH($B118,'Mapping water'!$B$5:$B$352,0),MATCH(M$3,'Mapping water'!$D$4:$U$4,0))*$D118</f>
        <v>0</v>
      </c>
      <c r="N118" s="31">
        <f>INDEX('Mapping water'!$D$5:$U$352,MATCH($B118,'Mapping water'!$B$5:$B$352,0),MATCH(N$3,'Mapping water'!$D$4:$U$4,0))*$D118</f>
        <v>161756.00000000003</v>
      </c>
      <c r="O118" s="31">
        <f>INDEX('Mapping water'!$D$5:$U$352,MATCH($B118,'Mapping water'!$B$5:$B$352,0),MATCH(O$3,'Mapping water'!$D$4:$U$4,0))*$D118</f>
        <v>0</v>
      </c>
      <c r="P118" s="31">
        <f>INDEX('Mapping water'!$D$5:$U$352,MATCH($B118,'Mapping water'!$B$5:$B$352,0),MATCH(P$3,'Mapping water'!$D$4:$U$4,0))*$D118</f>
        <v>0</v>
      </c>
      <c r="Q118" s="31">
        <f>INDEX('Mapping water'!$D$5:$U$352,MATCH($B118,'Mapping water'!$B$5:$B$352,0),MATCH(Q$3,'Mapping water'!$D$4:$U$4,0))*$D118</f>
        <v>0</v>
      </c>
      <c r="R118" s="31">
        <f>INDEX('Mapping water'!$D$5:$U$352,MATCH($B118,'Mapping water'!$B$5:$B$352,0),MATCH(R$3,'Mapping water'!$D$4:$U$4,0))*$D118</f>
        <v>0</v>
      </c>
      <c r="S118" s="31">
        <f>INDEX('Mapping water'!$D$5:$U$352,MATCH($B118,'Mapping water'!$B$5:$B$352,0),MATCH(S$3,'Mapping water'!$D$4:$U$4,0))*$D118</f>
        <v>0</v>
      </c>
      <c r="T118" s="31">
        <f>INDEX('Mapping water'!$D$5:$U$352,MATCH($B118,'Mapping water'!$B$5:$B$352,0),MATCH(T$3,'Mapping water'!$D$4:$U$4,0))*$D118</f>
        <v>0</v>
      </c>
      <c r="U118" s="31">
        <f>INDEX('Mapping water'!$D$5:$U$352,MATCH($B118,'Mapping water'!$B$5:$B$352,0),MATCH(U$3,'Mapping water'!$D$4:$U$4,0))*$D118</f>
        <v>0</v>
      </c>
      <c r="V118" s="31">
        <f>INDEX('Mapping water'!$D$5:$U$352,MATCH($B118,'Mapping water'!$B$5:$B$352,0),MATCH(V$3,'Mapping water'!$D$4:$U$4,0))*$D118</f>
        <v>0</v>
      </c>
      <c r="W118" s="31">
        <f>INDEX('Mapping water'!$D$5:$U$352,MATCH($B118,'Mapping water'!$B$5:$B$352,0),MATCH(W$3,'Mapping water'!$D$4:$U$4,0))*$D118</f>
        <v>0</v>
      </c>
      <c r="X118" s="31">
        <f>INDEX('Mapping water'!$D$5:$U$352,MATCH($B118,'Mapping water'!$B$5:$B$352,0),MATCH(X$3,'Mapping water'!$D$4:$U$4,0))*$D118</f>
        <v>0</v>
      </c>
      <c r="Y118" s="31">
        <f>INDEX('Mapping water'!$D$5:$U$352,MATCH($B118,'Mapping water'!$B$5:$B$352,0),MATCH(Y$3,'Mapping water'!$D$4:$U$4,0))*$D118</f>
        <v>0</v>
      </c>
    </row>
    <row r="119" spans="1:25" x14ac:dyDescent="0.45">
      <c r="A119" s="20" t="s">
        <v>517</v>
      </c>
      <c r="B119" s="20" t="s">
        <v>518</v>
      </c>
      <c r="C119" s="20" t="s">
        <v>24</v>
      </c>
      <c r="D119" s="31">
        <f>INDEX('ONS data MYE 5'!$M$6:$M$445, MATCH($B119,'ONS data MYE 5'!$B$6:$B$445,0))</f>
        <v>191138</v>
      </c>
      <c r="E119" s="31">
        <f>INDEX('ONS data MYE 5'!$N$6:$N$445, MATCH($B119,'ONS data MYE 5'!$B$6:$B$445,0))</f>
        <v>3330</v>
      </c>
      <c r="F119" s="31">
        <f t="shared" si="2"/>
        <v>8.1107275829744889</v>
      </c>
      <c r="G119" s="31">
        <f t="shared" si="3"/>
        <v>65.783901925223191</v>
      </c>
      <c r="H119" s="31">
        <f>INDEX('Mapping water'!$D$5:$U$352,MATCH($B119,'Mapping water'!$B$5:$B$352,0),MATCH(H$3,'Mapping water'!$D$4:$U$4,0))*$D119</f>
        <v>0</v>
      </c>
      <c r="I119" s="31">
        <f>INDEX('Mapping water'!$D$5:$U$352,MATCH($B119,'Mapping water'!$B$5:$B$352,0),MATCH(I$3,'Mapping water'!$D$4:$U$4,0))*$D119</f>
        <v>0</v>
      </c>
      <c r="J119" s="31">
        <f>INDEX('Mapping water'!$D$5:$U$352,MATCH($B119,'Mapping water'!$B$5:$B$352,0),MATCH(J$3,'Mapping water'!$D$4:$U$4,0))*$D119</f>
        <v>0</v>
      </c>
      <c r="K119" s="31">
        <f>INDEX('Mapping water'!$D$5:$U$352,MATCH($B119,'Mapping water'!$B$5:$B$352,0),MATCH(K$3,'Mapping water'!$D$4:$U$4,0))*$D119</f>
        <v>0</v>
      </c>
      <c r="L119" s="31">
        <f>INDEX('Mapping water'!$D$5:$U$352,MATCH($B119,'Mapping water'!$B$5:$B$352,0),MATCH(L$3,'Mapping water'!$D$4:$U$4,0))*$D119</f>
        <v>0</v>
      </c>
      <c r="M119" s="31">
        <f>INDEX('Mapping water'!$D$5:$U$352,MATCH($B119,'Mapping water'!$B$5:$B$352,0),MATCH(M$3,'Mapping water'!$D$4:$U$4,0))*$D119</f>
        <v>0</v>
      </c>
      <c r="N119" s="31">
        <f>INDEX('Mapping water'!$D$5:$U$352,MATCH($B119,'Mapping water'!$B$5:$B$352,0),MATCH(N$3,'Mapping water'!$D$4:$U$4,0))*$D119</f>
        <v>191138</v>
      </c>
      <c r="O119" s="31">
        <f>INDEX('Mapping water'!$D$5:$U$352,MATCH($B119,'Mapping water'!$B$5:$B$352,0),MATCH(O$3,'Mapping water'!$D$4:$U$4,0))*$D119</f>
        <v>0</v>
      </c>
      <c r="P119" s="31">
        <f>INDEX('Mapping water'!$D$5:$U$352,MATCH($B119,'Mapping water'!$B$5:$B$352,0),MATCH(P$3,'Mapping water'!$D$4:$U$4,0))*$D119</f>
        <v>0</v>
      </c>
      <c r="Q119" s="31">
        <f>INDEX('Mapping water'!$D$5:$U$352,MATCH($B119,'Mapping water'!$B$5:$B$352,0),MATCH(Q$3,'Mapping water'!$D$4:$U$4,0))*$D119</f>
        <v>0</v>
      </c>
      <c r="R119" s="31">
        <f>INDEX('Mapping water'!$D$5:$U$352,MATCH($B119,'Mapping water'!$B$5:$B$352,0),MATCH(R$3,'Mapping water'!$D$4:$U$4,0))*$D119</f>
        <v>0</v>
      </c>
      <c r="S119" s="31">
        <f>INDEX('Mapping water'!$D$5:$U$352,MATCH($B119,'Mapping water'!$B$5:$B$352,0),MATCH(S$3,'Mapping water'!$D$4:$U$4,0))*$D119</f>
        <v>0</v>
      </c>
      <c r="T119" s="31">
        <f>INDEX('Mapping water'!$D$5:$U$352,MATCH($B119,'Mapping water'!$B$5:$B$352,0),MATCH(T$3,'Mapping water'!$D$4:$U$4,0))*$D119</f>
        <v>0</v>
      </c>
      <c r="U119" s="31">
        <f>INDEX('Mapping water'!$D$5:$U$352,MATCH($B119,'Mapping water'!$B$5:$B$352,0),MATCH(U$3,'Mapping water'!$D$4:$U$4,0))*$D119</f>
        <v>0</v>
      </c>
      <c r="V119" s="31">
        <f>INDEX('Mapping water'!$D$5:$U$352,MATCH($B119,'Mapping water'!$B$5:$B$352,0),MATCH(V$3,'Mapping water'!$D$4:$U$4,0))*$D119</f>
        <v>0</v>
      </c>
      <c r="W119" s="31">
        <f>INDEX('Mapping water'!$D$5:$U$352,MATCH($B119,'Mapping water'!$B$5:$B$352,0),MATCH(W$3,'Mapping water'!$D$4:$U$4,0))*$D119</f>
        <v>0</v>
      </c>
      <c r="X119" s="31">
        <f>INDEX('Mapping water'!$D$5:$U$352,MATCH($B119,'Mapping water'!$B$5:$B$352,0),MATCH(X$3,'Mapping water'!$D$4:$U$4,0))*$D119</f>
        <v>0</v>
      </c>
      <c r="Y119" s="31">
        <f>INDEX('Mapping water'!$D$5:$U$352,MATCH($B119,'Mapping water'!$B$5:$B$352,0),MATCH(Y$3,'Mapping water'!$D$4:$U$4,0))*$D119</f>
        <v>0</v>
      </c>
    </row>
    <row r="120" spans="1:25" x14ac:dyDescent="0.45">
      <c r="A120" s="20" t="s">
        <v>519</v>
      </c>
      <c r="B120" s="20" t="s">
        <v>520</v>
      </c>
      <c r="C120" s="20" t="s">
        <v>24</v>
      </c>
      <c r="D120" s="31">
        <f>INDEX('ONS data MYE 5'!$M$6:$M$445, MATCH($B120,'ONS data MYE 5'!$B$6:$B$445,0))</f>
        <v>298663</v>
      </c>
      <c r="E120" s="31">
        <f>INDEX('ONS data MYE 5'!$N$6:$N$445, MATCH($B120,'ONS data MYE 5'!$B$6:$B$445,0))</f>
        <v>10348</v>
      </c>
      <c r="F120" s="31">
        <f t="shared" si="2"/>
        <v>9.2445485433059194</v>
      </c>
      <c r="G120" s="31">
        <f t="shared" si="3"/>
        <v>85.461677769539591</v>
      </c>
      <c r="H120" s="31">
        <f>INDEX('Mapping water'!$D$5:$U$352,MATCH($B120,'Mapping water'!$B$5:$B$352,0),MATCH(H$3,'Mapping water'!$D$4:$U$4,0))*$D120</f>
        <v>0</v>
      </c>
      <c r="I120" s="31">
        <f>INDEX('Mapping water'!$D$5:$U$352,MATCH($B120,'Mapping water'!$B$5:$B$352,0),MATCH(I$3,'Mapping water'!$D$4:$U$4,0))*$D120</f>
        <v>0</v>
      </c>
      <c r="J120" s="31">
        <f>INDEX('Mapping water'!$D$5:$U$352,MATCH($B120,'Mapping water'!$B$5:$B$352,0),MATCH(J$3,'Mapping water'!$D$4:$U$4,0))*$D120</f>
        <v>0</v>
      </c>
      <c r="K120" s="31">
        <f>INDEX('Mapping water'!$D$5:$U$352,MATCH($B120,'Mapping water'!$B$5:$B$352,0),MATCH(K$3,'Mapping water'!$D$4:$U$4,0))*$D120</f>
        <v>0</v>
      </c>
      <c r="L120" s="31">
        <f>INDEX('Mapping water'!$D$5:$U$352,MATCH($B120,'Mapping water'!$B$5:$B$352,0),MATCH(L$3,'Mapping water'!$D$4:$U$4,0))*$D120</f>
        <v>0</v>
      </c>
      <c r="M120" s="31">
        <f>INDEX('Mapping water'!$D$5:$U$352,MATCH($B120,'Mapping water'!$B$5:$B$352,0),MATCH(M$3,'Mapping water'!$D$4:$U$4,0))*$D120</f>
        <v>0</v>
      </c>
      <c r="N120" s="31">
        <f>INDEX('Mapping water'!$D$5:$U$352,MATCH($B120,'Mapping water'!$B$5:$B$352,0),MATCH(N$3,'Mapping water'!$D$4:$U$4,0))*$D120</f>
        <v>298663</v>
      </c>
      <c r="O120" s="31">
        <f>INDEX('Mapping water'!$D$5:$U$352,MATCH($B120,'Mapping water'!$B$5:$B$352,0),MATCH(O$3,'Mapping water'!$D$4:$U$4,0))*$D120</f>
        <v>0</v>
      </c>
      <c r="P120" s="31">
        <f>INDEX('Mapping water'!$D$5:$U$352,MATCH($B120,'Mapping water'!$B$5:$B$352,0),MATCH(P$3,'Mapping water'!$D$4:$U$4,0))*$D120</f>
        <v>0</v>
      </c>
      <c r="Q120" s="31">
        <f>INDEX('Mapping water'!$D$5:$U$352,MATCH($B120,'Mapping water'!$B$5:$B$352,0),MATCH(Q$3,'Mapping water'!$D$4:$U$4,0))*$D120</f>
        <v>0</v>
      </c>
      <c r="R120" s="31">
        <f>INDEX('Mapping water'!$D$5:$U$352,MATCH($B120,'Mapping water'!$B$5:$B$352,0),MATCH(R$3,'Mapping water'!$D$4:$U$4,0))*$D120</f>
        <v>0</v>
      </c>
      <c r="S120" s="31">
        <f>INDEX('Mapping water'!$D$5:$U$352,MATCH($B120,'Mapping water'!$B$5:$B$352,0),MATCH(S$3,'Mapping water'!$D$4:$U$4,0))*$D120</f>
        <v>0</v>
      </c>
      <c r="T120" s="31">
        <f>INDEX('Mapping water'!$D$5:$U$352,MATCH($B120,'Mapping water'!$B$5:$B$352,0),MATCH(T$3,'Mapping water'!$D$4:$U$4,0))*$D120</f>
        <v>0</v>
      </c>
      <c r="U120" s="31">
        <f>INDEX('Mapping water'!$D$5:$U$352,MATCH($B120,'Mapping water'!$B$5:$B$352,0),MATCH(U$3,'Mapping water'!$D$4:$U$4,0))*$D120</f>
        <v>0</v>
      </c>
      <c r="V120" s="31">
        <f>INDEX('Mapping water'!$D$5:$U$352,MATCH($B120,'Mapping water'!$B$5:$B$352,0),MATCH(V$3,'Mapping water'!$D$4:$U$4,0))*$D120</f>
        <v>0</v>
      </c>
      <c r="W120" s="31">
        <f>INDEX('Mapping water'!$D$5:$U$352,MATCH($B120,'Mapping water'!$B$5:$B$352,0),MATCH(W$3,'Mapping water'!$D$4:$U$4,0))*$D120</f>
        <v>0</v>
      </c>
      <c r="X120" s="31">
        <f>INDEX('Mapping water'!$D$5:$U$352,MATCH($B120,'Mapping water'!$B$5:$B$352,0),MATCH(X$3,'Mapping water'!$D$4:$U$4,0))*$D120</f>
        <v>0</v>
      </c>
      <c r="Y120" s="31">
        <f>INDEX('Mapping water'!$D$5:$U$352,MATCH($B120,'Mapping water'!$B$5:$B$352,0),MATCH(Y$3,'Mapping water'!$D$4:$U$4,0))*$D120</f>
        <v>0</v>
      </c>
    </row>
    <row r="121" spans="1:25" x14ac:dyDescent="0.45">
      <c r="A121" s="20" t="s">
        <v>521</v>
      </c>
      <c r="B121" s="20" t="s">
        <v>522</v>
      </c>
      <c r="C121" s="20" t="s">
        <v>24</v>
      </c>
      <c r="D121" s="31">
        <f>INDEX('ONS data MYE 5'!$M$6:$M$445, MATCH($B121,'ONS data MYE 5'!$B$6:$B$445,0))</f>
        <v>273616</v>
      </c>
      <c r="E121" s="31">
        <f>INDEX('ONS data MYE 5'!$N$6:$N$445, MATCH($B121,'ONS data MYE 5'!$B$6:$B$445,0))</f>
        <v>13828</v>
      </c>
      <c r="F121" s="31">
        <f t="shared" si="2"/>
        <v>9.5344508010415154</v>
      </c>
      <c r="G121" s="31">
        <f t="shared" si="3"/>
        <v>90.905752077481196</v>
      </c>
      <c r="H121" s="31">
        <f>INDEX('Mapping water'!$D$5:$U$352,MATCH($B121,'Mapping water'!$B$5:$B$352,0),MATCH(H$3,'Mapping water'!$D$4:$U$4,0))*$D121</f>
        <v>0</v>
      </c>
      <c r="I121" s="31">
        <f>INDEX('Mapping water'!$D$5:$U$352,MATCH($B121,'Mapping water'!$B$5:$B$352,0),MATCH(I$3,'Mapping water'!$D$4:$U$4,0))*$D121</f>
        <v>0</v>
      </c>
      <c r="J121" s="31">
        <f>INDEX('Mapping water'!$D$5:$U$352,MATCH($B121,'Mapping water'!$B$5:$B$352,0),MATCH(J$3,'Mapping water'!$D$4:$U$4,0))*$D121</f>
        <v>0</v>
      </c>
      <c r="K121" s="31">
        <f>INDEX('Mapping water'!$D$5:$U$352,MATCH($B121,'Mapping water'!$B$5:$B$352,0),MATCH(K$3,'Mapping water'!$D$4:$U$4,0))*$D121</f>
        <v>0</v>
      </c>
      <c r="L121" s="31">
        <f>INDEX('Mapping water'!$D$5:$U$352,MATCH($B121,'Mapping water'!$B$5:$B$352,0),MATCH(L$3,'Mapping water'!$D$4:$U$4,0))*$D121</f>
        <v>0</v>
      </c>
      <c r="M121" s="31">
        <f>INDEX('Mapping water'!$D$5:$U$352,MATCH($B121,'Mapping water'!$B$5:$B$352,0),MATCH(M$3,'Mapping water'!$D$4:$U$4,0))*$D121</f>
        <v>0</v>
      </c>
      <c r="N121" s="31">
        <f>INDEX('Mapping water'!$D$5:$U$352,MATCH($B121,'Mapping water'!$B$5:$B$352,0),MATCH(N$3,'Mapping water'!$D$4:$U$4,0))*$D121</f>
        <v>273616</v>
      </c>
      <c r="O121" s="31">
        <f>INDEX('Mapping water'!$D$5:$U$352,MATCH($B121,'Mapping water'!$B$5:$B$352,0),MATCH(O$3,'Mapping water'!$D$4:$U$4,0))*$D121</f>
        <v>0</v>
      </c>
      <c r="P121" s="31">
        <f>INDEX('Mapping water'!$D$5:$U$352,MATCH($B121,'Mapping water'!$B$5:$B$352,0),MATCH(P$3,'Mapping water'!$D$4:$U$4,0))*$D121</f>
        <v>0</v>
      </c>
      <c r="Q121" s="31">
        <f>INDEX('Mapping water'!$D$5:$U$352,MATCH($B121,'Mapping water'!$B$5:$B$352,0),MATCH(Q$3,'Mapping water'!$D$4:$U$4,0))*$D121</f>
        <v>0</v>
      </c>
      <c r="R121" s="31">
        <f>INDEX('Mapping water'!$D$5:$U$352,MATCH($B121,'Mapping water'!$B$5:$B$352,0),MATCH(R$3,'Mapping water'!$D$4:$U$4,0))*$D121</f>
        <v>0</v>
      </c>
      <c r="S121" s="31">
        <f>INDEX('Mapping water'!$D$5:$U$352,MATCH($B121,'Mapping water'!$B$5:$B$352,0),MATCH(S$3,'Mapping water'!$D$4:$U$4,0))*$D121</f>
        <v>0</v>
      </c>
      <c r="T121" s="31">
        <f>INDEX('Mapping water'!$D$5:$U$352,MATCH($B121,'Mapping water'!$B$5:$B$352,0),MATCH(T$3,'Mapping water'!$D$4:$U$4,0))*$D121</f>
        <v>0</v>
      </c>
      <c r="U121" s="31">
        <f>INDEX('Mapping water'!$D$5:$U$352,MATCH($B121,'Mapping water'!$B$5:$B$352,0),MATCH(U$3,'Mapping water'!$D$4:$U$4,0))*$D121</f>
        <v>0</v>
      </c>
      <c r="V121" s="31">
        <f>INDEX('Mapping water'!$D$5:$U$352,MATCH($B121,'Mapping water'!$B$5:$B$352,0),MATCH(V$3,'Mapping water'!$D$4:$U$4,0))*$D121</f>
        <v>0</v>
      </c>
      <c r="W121" s="31">
        <f>INDEX('Mapping water'!$D$5:$U$352,MATCH($B121,'Mapping water'!$B$5:$B$352,0),MATCH(W$3,'Mapping water'!$D$4:$U$4,0))*$D121</f>
        <v>0</v>
      </c>
      <c r="X121" s="31">
        <f>INDEX('Mapping water'!$D$5:$U$352,MATCH($B121,'Mapping water'!$B$5:$B$352,0),MATCH(X$3,'Mapping water'!$D$4:$U$4,0))*$D121</f>
        <v>0</v>
      </c>
      <c r="Y121" s="31">
        <f>INDEX('Mapping water'!$D$5:$U$352,MATCH($B121,'Mapping water'!$B$5:$B$352,0),MATCH(Y$3,'Mapping water'!$D$4:$U$4,0))*$D121</f>
        <v>0</v>
      </c>
    </row>
    <row r="122" spans="1:25" x14ac:dyDescent="0.45">
      <c r="A122" s="20" t="s">
        <v>523</v>
      </c>
      <c r="B122" s="20" t="s">
        <v>524</v>
      </c>
      <c r="C122" s="20" t="s">
        <v>24</v>
      </c>
      <c r="D122" s="31">
        <f>INDEX('ONS data MYE 5'!$M$6:$M$445, MATCH($B122,'ONS data MYE 5'!$B$6:$B$445,0))</f>
        <v>265650</v>
      </c>
      <c r="E122" s="31">
        <f>INDEX('ONS data MYE 5'!$N$6:$N$445, MATCH($B122,'ONS data MYE 5'!$B$6:$B$445,0))</f>
        <v>6845</v>
      </c>
      <c r="F122" s="31">
        <f t="shared" si="2"/>
        <v>8.8312737377225492</v>
      </c>
      <c r="G122" s="31">
        <f t="shared" si="3"/>
        <v>77.991395830588004</v>
      </c>
      <c r="H122" s="31">
        <f>INDEX('Mapping water'!$D$5:$U$352,MATCH($B122,'Mapping water'!$B$5:$B$352,0),MATCH(H$3,'Mapping water'!$D$4:$U$4,0))*$D122</f>
        <v>0</v>
      </c>
      <c r="I122" s="31">
        <f>INDEX('Mapping water'!$D$5:$U$352,MATCH($B122,'Mapping water'!$B$5:$B$352,0),MATCH(I$3,'Mapping water'!$D$4:$U$4,0))*$D122</f>
        <v>0</v>
      </c>
      <c r="J122" s="31">
        <f>INDEX('Mapping water'!$D$5:$U$352,MATCH($B122,'Mapping water'!$B$5:$B$352,0),MATCH(J$3,'Mapping water'!$D$4:$U$4,0))*$D122</f>
        <v>0</v>
      </c>
      <c r="K122" s="31">
        <f>INDEX('Mapping water'!$D$5:$U$352,MATCH($B122,'Mapping water'!$B$5:$B$352,0),MATCH(K$3,'Mapping water'!$D$4:$U$4,0))*$D122</f>
        <v>0</v>
      </c>
      <c r="L122" s="31">
        <f>INDEX('Mapping water'!$D$5:$U$352,MATCH($B122,'Mapping water'!$B$5:$B$352,0),MATCH(L$3,'Mapping water'!$D$4:$U$4,0))*$D122</f>
        <v>0</v>
      </c>
      <c r="M122" s="31">
        <f>INDEX('Mapping water'!$D$5:$U$352,MATCH($B122,'Mapping water'!$B$5:$B$352,0),MATCH(M$3,'Mapping water'!$D$4:$U$4,0))*$D122</f>
        <v>0</v>
      </c>
      <c r="N122" s="31">
        <f>INDEX('Mapping water'!$D$5:$U$352,MATCH($B122,'Mapping water'!$B$5:$B$352,0),MATCH(N$3,'Mapping water'!$D$4:$U$4,0))*$D122</f>
        <v>265650</v>
      </c>
      <c r="O122" s="31">
        <f>INDEX('Mapping water'!$D$5:$U$352,MATCH($B122,'Mapping water'!$B$5:$B$352,0),MATCH(O$3,'Mapping water'!$D$4:$U$4,0))*$D122</f>
        <v>0</v>
      </c>
      <c r="P122" s="31">
        <f>INDEX('Mapping water'!$D$5:$U$352,MATCH($B122,'Mapping water'!$B$5:$B$352,0),MATCH(P$3,'Mapping water'!$D$4:$U$4,0))*$D122</f>
        <v>0</v>
      </c>
      <c r="Q122" s="31">
        <f>INDEX('Mapping water'!$D$5:$U$352,MATCH($B122,'Mapping water'!$B$5:$B$352,0),MATCH(Q$3,'Mapping water'!$D$4:$U$4,0))*$D122</f>
        <v>0</v>
      </c>
      <c r="R122" s="31">
        <f>INDEX('Mapping water'!$D$5:$U$352,MATCH($B122,'Mapping water'!$B$5:$B$352,0),MATCH(R$3,'Mapping water'!$D$4:$U$4,0))*$D122</f>
        <v>0</v>
      </c>
      <c r="S122" s="31">
        <f>INDEX('Mapping water'!$D$5:$U$352,MATCH($B122,'Mapping water'!$B$5:$B$352,0),MATCH(S$3,'Mapping water'!$D$4:$U$4,0))*$D122</f>
        <v>0</v>
      </c>
      <c r="T122" s="31">
        <f>INDEX('Mapping water'!$D$5:$U$352,MATCH($B122,'Mapping water'!$B$5:$B$352,0),MATCH(T$3,'Mapping water'!$D$4:$U$4,0))*$D122</f>
        <v>0</v>
      </c>
      <c r="U122" s="31">
        <f>INDEX('Mapping water'!$D$5:$U$352,MATCH($B122,'Mapping water'!$B$5:$B$352,0),MATCH(U$3,'Mapping water'!$D$4:$U$4,0))*$D122</f>
        <v>0</v>
      </c>
      <c r="V122" s="31">
        <f>INDEX('Mapping water'!$D$5:$U$352,MATCH($B122,'Mapping water'!$B$5:$B$352,0),MATCH(V$3,'Mapping water'!$D$4:$U$4,0))*$D122</f>
        <v>0</v>
      </c>
      <c r="W122" s="31">
        <f>INDEX('Mapping water'!$D$5:$U$352,MATCH($B122,'Mapping water'!$B$5:$B$352,0),MATCH(W$3,'Mapping water'!$D$4:$U$4,0))*$D122</f>
        <v>0</v>
      </c>
      <c r="X122" s="31">
        <f>INDEX('Mapping water'!$D$5:$U$352,MATCH($B122,'Mapping water'!$B$5:$B$352,0),MATCH(X$3,'Mapping water'!$D$4:$U$4,0))*$D122</f>
        <v>0</v>
      </c>
      <c r="Y122" s="31">
        <f>INDEX('Mapping water'!$D$5:$U$352,MATCH($B122,'Mapping water'!$B$5:$B$352,0),MATCH(Y$3,'Mapping water'!$D$4:$U$4,0))*$D122</f>
        <v>0</v>
      </c>
    </row>
    <row r="123" spans="1:25" x14ac:dyDescent="0.45">
      <c r="A123" s="20" t="s">
        <v>525</v>
      </c>
      <c r="B123" s="20" t="s">
        <v>526</v>
      </c>
      <c r="C123" s="20" t="s">
        <v>24</v>
      </c>
      <c r="D123" s="31">
        <f>INDEX('ONS data MYE 5'!$M$6:$M$445, MATCH($B123,'ONS data MYE 5'!$B$6:$B$445,0))</f>
        <v>313091</v>
      </c>
      <c r="E123" s="31">
        <f>INDEX('ONS data MYE 5'!$N$6:$N$445, MATCH($B123,'ONS data MYE 5'!$B$6:$B$445,0))</f>
        <v>9138</v>
      </c>
      <c r="F123" s="31">
        <f t="shared" si="2"/>
        <v>9.1201968221232175</v>
      </c>
      <c r="G123" s="31">
        <f t="shared" si="3"/>
        <v>83.177990074266432</v>
      </c>
      <c r="H123" s="31">
        <f>INDEX('Mapping water'!$D$5:$U$352,MATCH($B123,'Mapping water'!$B$5:$B$352,0),MATCH(H$3,'Mapping water'!$D$4:$U$4,0))*$D123</f>
        <v>0</v>
      </c>
      <c r="I123" s="31">
        <f>INDEX('Mapping water'!$D$5:$U$352,MATCH($B123,'Mapping water'!$B$5:$B$352,0),MATCH(I$3,'Mapping water'!$D$4:$U$4,0))*$D123</f>
        <v>0</v>
      </c>
      <c r="J123" s="31">
        <f>INDEX('Mapping water'!$D$5:$U$352,MATCH($B123,'Mapping water'!$B$5:$B$352,0),MATCH(J$3,'Mapping water'!$D$4:$U$4,0))*$D123</f>
        <v>0</v>
      </c>
      <c r="K123" s="31">
        <f>INDEX('Mapping water'!$D$5:$U$352,MATCH($B123,'Mapping water'!$B$5:$B$352,0),MATCH(K$3,'Mapping water'!$D$4:$U$4,0))*$D123</f>
        <v>0</v>
      </c>
      <c r="L123" s="31">
        <f>INDEX('Mapping water'!$D$5:$U$352,MATCH($B123,'Mapping water'!$B$5:$B$352,0),MATCH(L$3,'Mapping water'!$D$4:$U$4,0))*$D123</f>
        <v>0</v>
      </c>
      <c r="M123" s="31">
        <f>INDEX('Mapping water'!$D$5:$U$352,MATCH($B123,'Mapping water'!$B$5:$B$352,0),MATCH(M$3,'Mapping water'!$D$4:$U$4,0))*$D123</f>
        <v>0</v>
      </c>
      <c r="N123" s="31">
        <f>INDEX('Mapping water'!$D$5:$U$352,MATCH($B123,'Mapping water'!$B$5:$B$352,0),MATCH(N$3,'Mapping water'!$D$4:$U$4,0))*$D123</f>
        <v>313091</v>
      </c>
      <c r="O123" s="31">
        <f>INDEX('Mapping water'!$D$5:$U$352,MATCH($B123,'Mapping water'!$B$5:$B$352,0),MATCH(O$3,'Mapping water'!$D$4:$U$4,0))*$D123</f>
        <v>0</v>
      </c>
      <c r="P123" s="31">
        <f>INDEX('Mapping water'!$D$5:$U$352,MATCH($B123,'Mapping water'!$B$5:$B$352,0),MATCH(P$3,'Mapping water'!$D$4:$U$4,0))*$D123</f>
        <v>0</v>
      </c>
      <c r="Q123" s="31">
        <f>INDEX('Mapping water'!$D$5:$U$352,MATCH($B123,'Mapping water'!$B$5:$B$352,0),MATCH(Q$3,'Mapping water'!$D$4:$U$4,0))*$D123</f>
        <v>0</v>
      </c>
      <c r="R123" s="31">
        <f>INDEX('Mapping water'!$D$5:$U$352,MATCH($B123,'Mapping water'!$B$5:$B$352,0),MATCH(R$3,'Mapping water'!$D$4:$U$4,0))*$D123</f>
        <v>0</v>
      </c>
      <c r="S123" s="31">
        <f>INDEX('Mapping water'!$D$5:$U$352,MATCH($B123,'Mapping water'!$B$5:$B$352,0),MATCH(S$3,'Mapping water'!$D$4:$U$4,0))*$D123</f>
        <v>0</v>
      </c>
      <c r="T123" s="31">
        <f>INDEX('Mapping water'!$D$5:$U$352,MATCH($B123,'Mapping water'!$B$5:$B$352,0),MATCH(T$3,'Mapping water'!$D$4:$U$4,0))*$D123</f>
        <v>0</v>
      </c>
      <c r="U123" s="31">
        <f>INDEX('Mapping water'!$D$5:$U$352,MATCH($B123,'Mapping water'!$B$5:$B$352,0),MATCH(U$3,'Mapping water'!$D$4:$U$4,0))*$D123</f>
        <v>0</v>
      </c>
      <c r="V123" s="31">
        <f>INDEX('Mapping water'!$D$5:$U$352,MATCH($B123,'Mapping water'!$B$5:$B$352,0),MATCH(V$3,'Mapping water'!$D$4:$U$4,0))*$D123</f>
        <v>0</v>
      </c>
      <c r="W123" s="31">
        <f>INDEX('Mapping water'!$D$5:$U$352,MATCH($B123,'Mapping water'!$B$5:$B$352,0),MATCH(W$3,'Mapping water'!$D$4:$U$4,0))*$D123</f>
        <v>0</v>
      </c>
      <c r="X123" s="31">
        <f>INDEX('Mapping water'!$D$5:$U$352,MATCH($B123,'Mapping water'!$B$5:$B$352,0),MATCH(X$3,'Mapping water'!$D$4:$U$4,0))*$D123</f>
        <v>0</v>
      </c>
      <c r="Y123" s="31">
        <f>INDEX('Mapping water'!$D$5:$U$352,MATCH($B123,'Mapping water'!$B$5:$B$352,0),MATCH(Y$3,'Mapping water'!$D$4:$U$4,0))*$D123</f>
        <v>0</v>
      </c>
    </row>
    <row r="124" spans="1:25" x14ac:dyDescent="0.45">
      <c r="A124" s="20" t="s">
        <v>8</v>
      </c>
      <c r="B124" s="20" t="s">
        <v>9</v>
      </c>
      <c r="C124" s="20" t="s">
        <v>10</v>
      </c>
      <c r="D124" s="31">
        <f>INDEX('ONS data MYE 5'!$M$6:$M$445, MATCH($B124,'ONS data MYE 5'!$B$6:$B$445,0))</f>
        <v>316389</v>
      </c>
      <c r="E124" s="31">
        <f>INDEX('ONS data MYE 5'!$N$6:$N$445, MATCH($B124,'ONS data MYE 5'!$B$6:$B$445,0))</f>
        <v>63</v>
      </c>
      <c r="F124" s="31">
        <f t="shared" si="2"/>
        <v>4.1431347263915326</v>
      </c>
      <c r="G124" s="31">
        <f t="shared" si="3"/>
        <v>17.16556536103144</v>
      </c>
      <c r="H124" s="31">
        <f>INDEX('Mapping water'!$D$5:$U$352,MATCH($B124,'Mapping water'!$B$5:$B$352,0),MATCH(H$3,'Mapping water'!$D$4:$U$4,0))*$D124</f>
        <v>0</v>
      </c>
      <c r="I124" s="31">
        <f>INDEX('Mapping water'!$D$5:$U$352,MATCH($B124,'Mapping water'!$B$5:$B$352,0),MATCH(I$3,'Mapping water'!$D$4:$U$4,0))*$D124</f>
        <v>316389</v>
      </c>
      <c r="J124" s="31">
        <f>INDEX('Mapping water'!$D$5:$U$352,MATCH($B124,'Mapping water'!$B$5:$B$352,0),MATCH(J$3,'Mapping water'!$D$4:$U$4,0))*$D124</f>
        <v>0</v>
      </c>
      <c r="K124" s="31">
        <f>INDEX('Mapping water'!$D$5:$U$352,MATCH($B124,'Mapping water'!$B$5:$B$352,0),MATCH(K$3,'Mapping water'!$D$4:$U$4,0))*$D124</f>
        <v>0</v>
      </c>
      <c r="L124" s="31">
        <f>INDEX('Mapping water'!$D$5:$U$352,MATCH($B124,'Mapping water'!$B$5:$B$352,0),MATCH(L$3,'Mapping water'!$D$4:$U$4,0))*$D124</f>
        <v>0</v>
      </c>
      <c r="M124" s="31">
        <f>INDEX('Mapping water'!$D$5:$U$352,MATCH($B124,'Mapping water'!$B$5:$B$352,0),MATCH(M$3,'Mapping water'!$D$4:$U$4,0))*$D124</f>
        <v>0</v>
      </c>
      <c r="N124" s="31">
        <f>INDEX('Mapping water'!$D$5:$U$352,MATCH($B124,'Mapping water'!$B$5:$B$352,0),MATCH(N$3,'Mapping water'!$D$4:$U$4,0))*$D124</f>
        <v>0</v>
      </c>
      <c r="O124" s="31">
        <f>INDEX('Mapping water'!$D$5:$U$352,MATCH($B124,'Mapping water'!$B$5:$B$352,0),MATCH(O$3,'Mapping water'!$D$4:$U$4,0))*$D124</f>
        <v>0</v>
      </c>
      <c r="P124" s="31">
        <f>INDEX('Mapping water'!$D$5:$U$352,MATCH($B124,'Mapping water'!$B$5:$B$352,0),MATCH(P$3,'Mapping water'!$D$4:$U$4,0))*$D124</f>
        <v>0</v>
      </c>
      <c r="Q124" s="31">
        <f>INDEX('Mapping water'!$D$5:$U$352,MATCH($B124,'Mapping water'!$B$5:$B$352,0),MATCH(Q$3,'Mapping water'!$D$4:$U$4,0))*$D124</f>
        <v>0</v>
      </c>
      <c r="R124" s="31">
        <f>INDEX('Mapping water'!$D$5:$U$352,MATCH($B124,'Mapping water'!$B$5:$B$352,0),MATCH(R$3,'Mapping water'!$D$4:$U$4,0))*$D124</f>
        <v>0</v>
      </c>
      <c r="S124" s="31">
        <f>INDEX('Mapping water'!$D$5:$U$352,MATCH($B124,'Mapping water'!$B$5:$B$352,0),MATCH(S$3,'Mapping water'!$D$4:$U$4,0))*$D124</f>
        <v>0</v>
      </c>
      <c r="T124" s="31">
        <f>INDEX('Mapping water'!$D$5:$U$352,MATCH($B124,'Mapping water'!$B$5:$B$352,0),MATCH(T$3,'Mapping water'!$D$4:$U$4,0))*$D124</f>
        <v>0</v>
      </c>
      <c r="U124" s="31">
        <f>INDEX('Mapping water'!$D$5:$U$352,MATCH($B124,'Mapping water'!$B$5:$B$352,0),MATCH(U$3,'Mapping water'!$D$4:$U$4,0))*$D124</f>
        <v>0</v>
      </c>
      <c r="V124" s="31">
        <f>INDEX('Mapping water'!$D$5:$U$352,MATCH($B124,'Mapping water'!$B$5:$B$352,0),MATCH(V$3,'Mapping water'!$D$4:$U$4,0))*$D124</f>
        <v>0</v>
      </c>
      <c r="W124" s="31">
        <f>INDEX('Mapping water'!$D$5:$U$352,MATCH($B124,'Mapping water'!$B$5:$B$352,0),MATCH(W$3,'Mapping water'!$D$4:$U$4,0))*$D124</f>
        <v>0</v>
      </c>
      <c r="X124" s="31">
        <f>INDEX('Mapping water'!$D$5:$U$352,MATCH($B124,'Mapping water'!$B$5:$B$352,0),MATCH(X$3,'Mapping water'!$D$4:$U$4,0))*$D124</f>
        <v>0</v>
      </c>
      <c r="Y124" s="31">
        <f>INDEX('Mapping water'!$D$5:$U$352,MATCH($B124,'Mapping water'!$B$5:$B$352,0),MATCH(Y$3,'Mapping water'!$D$4:$U$4,0))*$D124</f>
        <v>0</v>
      </c>
    </row>
    <row r="125" spans="1:25" x14ac:dyDescent="0.45">
      <c r="A125" s="20" t="s">
        <v>20</v>
      </c>
      <c r="B125" s="20" t="s">
        <v>21</v>
      </c>
      <c r="C125" s="20" t="s">
        <v>10</v>
      </c>
      <c r="D125" s="31">
        <f>INDEX('ONS data MYE 5'!$M$6:$M$445, MATCH($B125,'ONS data MYE 5'!$B$6:$B$445,0))</f>
        <v>200098</v>
      </c>
      <c r="E125" s="31">
        <f>INDEX('ONS data MYE 5'!$N$6:$N$445, MATCH($B125,'ONS data MYE 5'!$B$6:$B$445,0))</f>
        <v>1406</v>
      </c>
      <c r="F125" s="31">
        <f t="shared" si="2"/>
        <v>7.2485040723706105</v>
      </c>
      <c r="G125" s="31">
        <f t="shared" si="3"/>
        <v>52.540811287173327</v>
      </c>
      <c r="H125" s="31">
        <f>INDEX('Mapping water'!$D$5:$U$352,MATCH($B125,'Mapping water'!$B$5:$B$352,0),MATCH(H$3,'Mapping water'!$D$4:$U$4,0))*$D125</f>
        <v>0</v>
      </c>
      <c r="I125" s="31">
        <f>INDEX('Mapping water'!$D$5:$U$352,MATCH($B125,'Mapping water'!$B$5:$B$352,0),MATCH(I$3,'Mapping water'!$D$4:$U$4,0))*$D125</f>
        <v>200098</v>
      </c>
      <c r="J125" s="31">
        <f>INDEX('Mapping water'!$D$5:$U$352,MATCH($B125,'Mapping water'!$B$5:$B$352,0),MATCH(J$3,'Mapping water'!$D$4:$U$4,0))*$D125</f>
        <v>0</v>
      </c>
      <c r="K125" s="31">
        <f>INDEX('Mapping water'!$D$5:$U$352,MATCH($B125,'Mapping water'!$B$5:$B$352,0),MATCH(K$3,'Mapping water'!$D$4:$U$4,0))*$D125</f>
        <v>0</v>
      </c>
      <c r="L125" s="31">
        <f>INDEX('Mapping water'!$D$5:$U$352,MATCH($B125,'Mapping water'!$B$5:$B$352,0),MATCH(L$3,'Mapping water'!$D$4:$U$4,0))*$D125</f>
        <v>0</v>
      </c>
      <c r="M125" s="31">
        <f>INDEX('Mapping water'!$D$5:$U$352,MATCH($B125,'Mapping water'!$B$5:$B$352,0),MATCH(M$3,'Mapping water'!$D$4:$U$4,0))*$D125</f>
        <v>0</v>
      </c>
      <c r="N125" s="31">
        <f>INDEX('Mapping water'!$D$5:$U$352,MATCH($B125,'Mapping water'!$B$5:$B$352,0),MATCH(N$3,'Mapping water'!$D$4:$U$4,0))*$D125</f>
        <v>0</v>
      </c>
      <c r="O125" s="31">
        <f>INDEX('Mapping water'!$D$5:$U$352,MATCH($B125,'Mapping water'!$B$5:$B$352,0),MATCH(O$3,'Mapping water'!$D$4:$U$4,0))*$D125</f>
        <v>0</v>
      </c>
      <c r="P125" s="31">
        <f>INDEX('Mapping water'!$D$5:$U$352,MATCH($B125,'Mapping water'!$B$5:$B$352,0),MATCH(P$3,'Mapping water'!$D$4:$U$4,0))*$D125</f>
        <v>0</v>
      </c>
      <c r="Q125" s="31">
        <f>INDEX('Mapping water'!$D$5:$U$352,MATCH($B125,'Mapping water'!$B$5:$B$352,0),MATCH(Q$3,'Mapping water'!$D$4:$U$4,0))*$D125</f>
        <v>0</v>
      </c>
      <c r="R125" s="31">
        <f>INDEX('Mapping water'!$D$5:$U$352,MATCH($B125,'Mapping water'!$B$5:$B$352,0),MATCH(R$3,'Mapping water'!$D$4:$U$4,0))*$D125</f>
        <v>0</v>
      </c>
      <c r="S125" s="31">
        <f>INDEX('Mapping water'!$D$5:$U$352,MATCH($B125,'Mapping water'!$B$5:$B$352,0),MATCH(S$3,'Mapping water'!$D$4:$U$4,0))*$D125</f>
        <v>0</v>
      </c>
      <c r="T125" s="31">
        <f>INDEX('Mapping water'!$D$5:$U$352,MATCH($B125,'Mapping water'!$B$5:$B$352,0),MATCH(T$3,'Mapping water'!$D$4:$U$4,0))*$D125</f>
        <v>0</v>
      </c>
      <c r="U125" s="31">
        <f>INDEX('Mapping water'!$D$5:$U$352,MATCH($B125,'Mapping water'!$B$5:$B$352,0),MATCH(U$3,'Mapping water'!$D$4:$U$4,0))*$D125</f>
        <v>0</v>
      </c>
      <c r="V125" s="31">
        <f>INDEX('Mapping water'!$D$5:$U$352,MATCH($B125,'Mapping water'!$B$5:$B$352,0),MATCH(V$3,'Mapping water'!$D$4:$U$4,0))*$D125</f>
        <v>0</v>
      </c>
      <c r="W125" s="31">
        <f>INDEX('Mapping water'!$D$5:$U$352,MATCH($B125,'Mapping water'!$B$5:$B$352,0),MATCH(W$3,'Mapping water'!$D$4:$U$4,0))*$D125</f>
        <v>0</v>
      </c>
      <c r="X125" s="31">
        <f>INDEX('Mapping water'!$D$5:$U$352,MATCH($B125,'Mapping water'!$B$5:$B$352,0),MATCH(X$3,'Mapping water'!$D$4:$U$4,0))*$D125</f>
        <v>0</v>
      </c>
      <c r="Y125" s="31">
        <f>INDEX('Mapping water'!$D$5:$U$352,MATCH($B125,'Mapping water'!$B$5:$B$352,0),MATCH(Y$3,'Mapping water'!$D$4:$U$4,0))*$D125</f>
        <v>0</v>
      </c>
    </row>
    <row r="126" spans="1:25" x14ac:dyDescent="0.45">
      <c r="A126" s="20" t="s">
        <v>72</v>
      </c>
      <c r="B126" s="20" t="s">
        <v>73</v>
      </c>
      <c r="C126" s="20" t="s">
        <v>10</v>
      </c>
      <c r="D126" s="31">
        <f>INDEX('ONS data MYE 5'!$M$6:$M$445, MATCH($B126,'ONS data MYE 5'!$B$6:$B$445,0))</f>
        <v>92662</v>
      </c>
      <c r="E126" s="31">
        <f>INDEX('ONS data MYE 5'!$N$6:$N$445, MATCH($B126,'ONS data MYE 5'!$B$6:$B$445,0))</f>
        <v>990</v>
      </c>
      <c r="F126" s="31">
        <f t="shared" si="2"/>
        <v>6.8977049431286357</v>
      </c>
      <c r="G126" s="31">
        <f t="shared" si="3"/>
        <v>47.578333482461218</v>
      </c>
      <c r="H126" s="31">
        <f>INDEX('Mapping water'!$D$5:$U$352,MATCH($B126,'Mapping water'!$B$5:$B$352,0),MATCH(H$3,'Mapping water'!$D$4:$U$4,0))*$D126</f>
        <v>92662</v>
      </c>
      <c r="I126" s="31">
        <f>INDEX('Mapping water'!$D$5:$U$352,MATCH($B126,'Mapping water'!$B$5:$B$352,0),MATCH(I$3,'Mapping water'!$D$4:$U$4,0))*$D126</f>
        <v>0</v>
      </c>
      <c r="J126" s="31">
        <f>INDEX('Mapping water'!$D$5:$U$352,MATCH($B126,'Mapping water'!$B$5:$B$352,0),MATCH(J$3,'Mapping water'!$D$4:$U$4,0))*$D126</f>
        <v>0</v>
      </c>
      <c r="K126" s="31">
        <f>INDEX('Mapping water'!$D$5:$U$352,MATCH($B126,'Mapping water'!$B$5:$B$352,0),MATCH(K$3,'Mapping water'!$D$4:$U$4,0))*$D126</f>
        <v>0</v>
      </c>
      <c r="L126" s="31">
        <f>INDEX('Mapping water'!$D$5:$U$352,MATCH($B126,'Mapping water'!$B$5:$B$352,0),MATCH(L$3,'Mapping water'!$D$4:$U$4,0))*$D126</f>
        <v>0</v>
      </c>
      <c r="M126" s="31">
        <f>INDEX('Mapping water'!$D$5:$U$352,MATCH($B126,'Mapping water'!$B$5:$B$352,0),MATCH(M$3,'Mapping water'!$D$4:$U$4,0))*$D126</f>
        <v>0</v>
      </c>
      <c r="N126" s="31">
        <f>INDEX('Mapping water'!$D$5:$U$352,MATCH($B126,'Mapping water'!$B$5:$B$352,0),MATCH(N$3,'Mapping water'!$D$4:$U$4,0))*$D126</f>
        <v>0</v>
      </c>
      <c r="O126" s="31">
        <f>INDEX('Mapping water'!$D$5:$U$352,MATCH($B126,'Mapping water'!$B$5:$B$352,0),MATCH(O$3,'Mapping water'!$D$4:$U$4,0))*$D126</f>
        <v>0</v>
      </c>
      <c r="P126" s="31">
        <f>INDEX('Mapping water'!$D$5:$U$352,MATCH($B126,'Mapping water'!$B$5:$B$352,0),MATCH(P$3,'Mapping water'!$D$4:$U$4,0))*$D126</f>
        <v>0</v>
      </c>
      <c r="Q126" s="31">
        <f>INDEX('Mapping water'!$D$5:$U$352,MATCH($B126,'Mapping water'!$B$5:$B$352,0),MATCH(Q$3,'Mapping water'!$D$4:$U$4,0))*$D126</f>
        <v>0</v>
      </c>
      <c r="R126" s="31">
        <f>INDEX('Mapping water'!$D$5:$U$352,MATCH($B126,'Mapping water'!$B$5:$B$352,0),MATCH(R$3,'Mapping water'!$D$4:$U$4,0))*$D126</f>
        <v>0</v>
      </c>
      <c r="S126" s="31">
        <f>INDEX('Mapping water'!$D$5:$U$352,MATCH($B126,'Mapping water'!$B$5:$B$352,0),MATCH(S$3,'Mapping water'!$D$4:$U$4,0))*$D126</f>
        <v>0</v>
      </c>
      <c r="T126" s="31">
        <f>INDEX('Mapping water'!$D$5:$U$352,MATCH($B126,'Mapping water'!$B$5:$B$352,0),MATCH(T$3,'Mapping water'!$D$4:$U$4,0))*$D126</f>
        <v>0</v>
      </c>
      <c r="U126" s="31">
        <f>INDEX('Mapping water'!$D$5:$U$352,MATCH($B126,'Mapping water'!$B$5:$B$352,0),MATCH(U$3,'Mapping water'!$D$4:$U$4,0))*$D126</f>
        <v>0</v>
      </c>
      <c r="V126" s="31">
        <f>INDEX('Mapping water'!$D$5:$U$352,MATCH($B126,'Mapping water'!$B$5:$B$352,0),MATCH(V$3,'Mapping water'!$D$4:$U$4,0))*$D126</f>
        <v>0</v>
      </c>
      <c r="W126" s="31">
        <f>INDEX('Mapping water'!$D$5:$U$352,MATCH($B126,'Mapping water'!$B$5:$B$352,0),MATCH(W$3,'Mapping water'!$D$4:$U$4,0))*$D126</f>
        <v>0</v>
      </c>
      <c r="X126" s="31">
        <f>INDEX('Mapping water'!$D$5:$U$352,MATCH($B126,'Mapping water'!$B$5:$B$352,0),MATCH(X$3,'Mapping water'!$D$4:$U$4,0))*$D126</f>
        <v>0</v>
      </c>
      <c r="Y126" s="31">
        <f>INDEX('Mapping water'!$D$5:$U$352,MATCH($B126,'Mapping water'!$B$5:$B$352,0),MATCH(Y$3,'Mapping water'!$D$4:$U$4,0))*$D126</f>
        <v>0</v>
      </c>
    </row>
    <row r="127" spans="1:25" x14ac:dyDescent="0.45">
      <c r="A127" s="20" t="s">
        <v>178</v>
      </c>
      <c r="B127" s="20" t="s">
        <v>179</v>
      </c>
      <c r="C127" s="20" t="s">
        <v>10</v>
      </c>
      <c r="D127" s="31">
        <f>INDEX('ONS data MYE 5'!$M$6:$M$445, MATCH($B127,'ONS data MYE 5'!$B$6:$B$445,0))</f>
        <v>138911</v>
      </c>
      <c r="E127" s="31">
        <f>INDEX('ONS data MYE 5'!$N$6:$N$445, MATCH($B127,'ONS data MYE 5'!$B$6:$B$445,0))</f>
        <v>2578</v>
      </c>
      <c r="F127" s="31">
        <f t="shared" si="2"/>
        <v>7.8547691834991324</v>
      </c>
      <c r="G127" s="31">
        <f t="shared" si="3"/>
        <v>61.697398926047626</v>
      </c>
      <c r="H127" s="31">
        <f>INDEX('Mapping water'!$D$5:$U$352,MATCH($B127,'Mapping water'!$B$5:$B$352,0),MATCH(H$3,'Mapping water'!$D$4:$U$4,0))*$D127</f>
        <v>0</v>
      </c>
      <c r="I127" s="31">
        <f>INDEX('Mapping water'!$D$5:$U$352,MATCH($B127,'Mapping water'!$B$5:$B$352,0),MATCH(I$3,'Mapping water'!$D$4:$U$4,0))*$D127</f>
        <v>138911</v>
      </c>
      <c r="J127" s="31">
        <f>INDEX('Mapping water'!$D$5:$U$352,MATCH($B127,'Mapping water'!$B$5:$B$352,0),MATCH(J$3,'Mapping water'!$D$4:$U$4,0))*$D127</f>
        <v>0</v>
      </c>
      <c r="K127" s="31">
        <f>INDEX('Mapping water'!$D$5:$U$352,MATCH($B127,'Mapping water'!$B$5:$B$352,0),MATCH(K$3,'Mapping water'!$D$4:$U$4,0))*$D127</f>
        <v>0</v>
      </c>
      <c r="L127" s="31">
        <f>INDEX('Mapping water'!$D$5:$U$352,MATCH($B127,'Mapping water'!$B$5:$B$352,0),MATCH(L$3,'Mapping water'!$D$4:$U$4,0))*$D127</f>
        <v>0</v>
      </c>
      <c r="M127" s="31">
        <f>INDEX('Mapping water'!$D$5:$U$352,MATCH($B127,'Mapping water'!$B$5:$B$352,0),MATCH(M$3,'Mapping water'!$D$4:$U$4,0))*$D127</f>
        <v>0</v>
      </c>
      <c r="N127" s="31">
        <f>INDEX('Mapping water'!$D$5:$U$352,MATCH($B127,'Mapping water'!$B$5:$B$352,0),MATCH(N$3,'Mapping water'!$D$4:$U$4,0))*$D127</f>
        <v>0</v>
      </c>
      <c r="O127" s="31">
        <f>INDEX('Mapping water'!$D$5:$U$352,MATCH($B127,'Mapping water'!$B$5:$B$352,0),MATCH(O$3,'Mapping water'!$D$4:$U$4,0))*$D127</f>
        <v>0</v>
      </c>
      <c r="P127" s="31">
        <f>INDEX('Mapping water'!$D$5:$U$352,MATCH($B127,'Mapping water'!$B$5:$B$352,0),MATCH(P$3,'Mapping water'!$D$4:$U$4,0))*$D127</f>
        <v>0</v>
      </c>
      <c r="Q127" s="31">
        <f>INDEX('Mapping water'!$D$5:$U$352,MATCH($B127,'Mapping water'!$B$5:$B$352,0),MATCH(Q$3,'Mapping water'!$D$4:$U$4,0))*$D127</f>
        <v>0</v>
      </c>
      <c r="R127" s="31">
        <f>INDEX('Mapping water'!$D$5:$U$352,MATCH($B127,'Mapping water'!$B$5:$B$352,0),MATCH(R$3,'Mapping water'!$D$4:$U$4,0))*$D127</f>
        <v>0</v>
      </c>
      <c r="S127" s="31">
        <f>INDEX('Mapping water'!$D$5:$U$352,MATCH($B127,'Mapping water'!$B$5:$B$352,0),MATCH(S$3,'Mapping water'!$D$4:$U$4,0))*$D127</f>
        <v>0</v>
      </c>
      <c r="T127" s="31">
        <f>INDEX('Mapping water'!$D$5:$U$352,MATCH($B127,'Mapping water'!$B$5:$B$352,0),MATCH(T$3,'Mapping water'!$D$4:$U$4,0))*$D127</f>
        <v>0</v>
      </c>
      <c r="U127" s="31">
        <f>INDEX('Mapping water'!$D$5:$U$352,MATCH($B127,'Mapping water'!$B$5:$B$352,0),MATCH(U$3,'Mapping water'!$D$4:$U$4,0))*$D127</f>
        <v>0</v>
      </c>
      <c r="V127" s="31">
        <f>INDEX('Mapping water'!$D$5:$U$352,MATCH($B127,'Mapping water'!$B$5:$B$352,0),MATCH(V$3,'Mapping water'!$D$4:$U$4,0))*$D127</f>
        <v>0</v>
      </c>
      <c r="W127" s="31">
        <f>INDEX('Mapping water'!$D$5:$U$352,MATCH($B127,'Mapping water'!$B$5:$B$352,0),MATCH(W$3,'Mapping water'!$D$4:$U$4,0))*$D127</f>
        <v>0</v>
      </c>
      <c r="X127" s="31">
        <f>INDEX('Mapping water'!$D$5:$U$352,MATCH($B127,'Mapping water'!$B$5:$B$352,0),MATCH(X$3,'Mapping water'!$D$4:$U$4,0))*$D127</f>
        <v>0</v>
      </c>
      <c r="Y127" s="31">
        <f>INDEX('Mapping water'!$D$5:$U$352,MATCH($B127,'Mapping water'!$B$5:$B$352,0),MATCH(Y$3,'Mapping water'!$D$4:$U$4,0))*$D127</f>
        <v>0</v>
      </c>
    </row>
    <row r="128" spans="1:25" x14ac:dyDescent="0.45">
      <c r="A128" s="20" t="s">
        <v>180</v>
      </c>
      <c r="B128" s="20" t="s">
        <v>181</v>
      </c>
      <c r="C128" s="20" t="s">
        <v>10</v>
      </c>
      <c r="D128" s="31">
        <f>INDEX('ONS data MYE 5'!$M$6:$M$445, MATCH($B128,'ONS data MYE 5'!$B$6:$B$445,0))</f>
        <v>134960</v>
      </c>
      <c r="E128" s="31">
        <f>INDEX('ONS data MYE 5'!$N$6:$N$445, MATCH($B128,'ONS data MYE 5'!$B$6:$B$445,0))</f>
        <v>551</v>
      </c>
      <c r="F128" s="31">
        <f t="shared" si="2"/>
        <v>6.3117348091529148</v>
      </c>
      <c r="G128" s="31">
        <f t="shared" si="3"/>
        <v>39.837996301072586</v>
      </c>
      <c r="H128" s="31">
        <f>INDEX('Mapping water'!$D$5:$U$352,MATCH($B128,'Mapping water'!$B$5:$B$352,0),MATCH(H$3,'Mapping water'!$D$4:$U$4,0))*$D128</f>
        <v>0</v>
      </c>
      <c r="I128" s="31">
        <f>INDEX('Mapping water'!$D$5:$U$352,MATCH($B128,'Mapping water'!$B$5:$B$352,0),MATCH(I$3,'Mapping water'!$D$4:$U$4,0))*$D128</f>
        <v>134960</v>
      </c>
      <c r="J128" s="31">
        <f>INDEX('Mapping water'!$D$5:$U$352,MATCH($B128,'Mapping water'!$B$5:$B$352,0),MATCH(J$3,'Mapping water'!$D$4:$U$4,0))*$D128</f>
        <v>0</v>
      </c>
      <c r="K128" s="31">
        <f>INDEX('Mapping water'!$D$5:$U$352,MATCH($B128,'Mapping water'!$B$5:$B$352,0),MATCH(K$3,'Mapping water'!$D$4:$U$4,0))*$D128</f>
        <v>0</v>
      </c>
      <c r="L128" s="31">
        <f>INDEX('Mapping water'!$D$5:$U$352,MATCH($B128,'Mapping water'!$B$5:$B$352,0),MATCH(L$3,'Mapping water'!$D$4:$U$4,0))*$D128</f>
        <v>0</v>
      </c>
      <c r="M128" s="31">
        <f>INDEX('Mapping water'!$D$5:$U$352,MATCH($B128,'Mapping water'!$B$5:$B$352,0),MATCH(M$3,'Mapping water'!$D$4:$U$4,0))*$D128</f>
        <v>0</v>
      </c>
      <c r="N128" s="31">
        <f>INDEX('Mapping water'!$D$5:$U$352,MATCH($B128,'Mapping water'!$B$5:$B$352,0),MATCH(N$3,'Mapping water'!$D$4:$U$4,0))*$D128</f>
        <v>0</v>
      </c>
      <c r="O128" s="31">
        <f>INDEX('Mapping water'!$D$5:$U$352,MATCH($B128,'Mapping water'!$B$5:$B$352,0),MATCH(O$3,'Mapping water'!$D$4:$U$4,0))*$D128</f>
        <v>0</v>
      </c>
      <c r="P128" s="31">
        <f>INDEX('Mapping water'!$D$5:$U$352,MATCH($B128,'Mapping water'!$B$5:$B$352,0),MATCH(P$3,'Mapping water'!$D$4:$U$4,0))*$D128</f>
        <v>0</v>
      </c>
      <c r="Q128" s="31">
        <f>INDEX('Mapping water'!$D$5:$U$352,MATCH($B128,'Mapping water'!$B$5:$B$352,0),MATCH(Q$3,'Mapping water'!$D$4:$U$4,0))*$D128</f>
        <v>0</v>
      </c>
      <c r="R128" s="31">
        <f>INDEX('Mapping water'!$D$5:$U$352,MATCH($B128,'Mapping water'!$B$5:$B$352,0),MATCH(R$3,'Mapping water'!$D$4:$U$4,0))*$D128</f>
        <v>0</v>
      </c>
      <c r="S128" s="31">
        <f>INDEX('Mapping water'!$D$5:$U$352,MATCH($B128,'Mapping water'!$B$5:$B$352,0),MATCH(S$3,'Mapping water'!$D$4:$U$4,0))*$D128</f>
        <v>0</v>
      </c>
      <c r="T128" s="31">
        <f>INDEX('Mapping water'!$D$5:$U$352,MATCH($B128,'Mapping water'!$B$5:$B$352,0),MATCH(T$3,'Mapping water'!$D$4:$U$4,0))*$D128</f>
        <v>0</v>
      </c>
      <c r="U128" s="31">
        <f>INDEX('Mapping water'!$D$5:$U$352,MATCH($B128,'Mapping water'!$B$5:$B$352,0),MATCH(U$3,'Mapping water'!$D$4:$U$4,0))*$D128</f>
        <v>0</v>
      </c>
      <c r="V128" s="31">
        <f>INDEX('Mapping water'!$D$5:$U$352,MATCH($B128,'Mapping water'!$B$5:$B$352,0),MATCH(V$3,'Mapping water'!$D$4:$U$4,0))*$D128</f>
        <v>0</v>
      </c>
      <c r="W128" s="31">
        <f>INDEX('Mapping water'!$D$5:$U$352,MATCH($B128,'Mapping water'!$B$5:$B$352,0),MATCH(W$3,'Mapping water'!$D$4:$U$4,0))*$D128</f>
        <v>0</v>
      </c>
      <c r="X128" s="31">
        <f>INDEX('Mapping water'!$D$5:$U$352,MATCH($B128,'Mapping water'!$B$5:$B$352,0),MATCH(X$3,'Mapping water'!$D$4:$U$4,0))*$D128</f>
        <v>0</v>
      </c>
      <c r="Y128" s="31">
        <f>INDEX('Mapping water'!$D$5:$U$352,MATCH($B128,'Mapping water'!$B$5:$B$352,0),MATCH(Y$3,'Mapping water'!$D$4:$U$4,0))*$D128</f>
        <v>0</v>
      </c>
    </row>
    <row r="129" spans="1:25" x14ac:dyDescent="0.45">
      <c r="A129" s="20" t="s">
        <v>182</v>
      </c>
      <c r="B129" s="20" t="s">
        <v>183</v>
      </c>
      <c r="C129" s="20" t="s">
        <v>10</v>
      </c>
      <c r="D129" s="31">
        <f>INDEX('ONS data MYE 5'!$M$6:$M$445, MATCH($B129,'ONS data MYE 5'!$B$6:$B$445,0))</f>
        <v>193433</v>
      </c>
      <c r="E129" s="31">
        <f>INDEX('ONS data MYE 5'!$N$6:$N$445, MATCH($B129,'ONS data MYE 5'!$B$6:$B$445,0))</f>
        <v>944</v>
      </c>
      <c r="F129" s="31">
        <f t="shared" si="2"/>
        <v>6.8501261661455004</v>
      </c>
      <c r="G129" s="31">
        <f t="shared" si="3"/>
        <v>46.924228492111254</v>
      </c>
      <c r="H129" s="31">
        <f>INDEX('Mapping water'!$D$5:$U$352,MATCH($B129,'Mapping water'!$B$5:$B$352,0),MATCH(H$3,'Mapping water'!$D$4:$U$4,0))*$D129</f>
        <v>0</v>
      </c>
      <c r="I129" s="31">
        <f>INDEX('Mapping water'!$D$5:$U$352,MATCH($B129,'Mapping water'!$B$5:$B$352,0),MATCH(I$3,'Mapping water'!$D$4:$U$4,0))*$D129</f>
        <v>193433</v>
      </c>
      <c r="J129" s="31">
        <f>INDEX('Mapping water'!$D$5:$U$352,MATCH($B129,'Mapping water'!$B$5:$B$352,0),MATCH(J$3,'Mapping water'!$D$4:$U$4,0))*$D129</f>
        <v>0</v>
      </c>
      <c r="K129" s="31">
        <f>INDEX('Mapping water'!$D$5:$U$352,MATCH($B129,'Mapping water'!$B$5:$B$352,0),MATCH(K$3,'Mapping water'!$D$4:$U$4,0))*$D129</f>
        <v>0</v>
      </c>
      <c r="L129" s="31">
        <f>INDEX('Mapping water'!$D$5:$U$352,MATCH($B129,'Mapping water'!$B$5:$B$352,0),MATCH(L$3,'Mapping water'!$D$4:$U$4,0))*$D129</f>
        <v>0</v>
      </c>
      <c r="M129" s="31">
        <f>INDEX('Mapping water'!$D$5:$U$352,MATCH($B129,'Mapping water'!$B$5:$B$352,0),MATCH(M$3,'Mapping water'!$D$4:$U$4,0))*$D129</f>
        <v>0</v>
      </c>
      <c r="N129" s="31">
        <f>INDEX('Mapping water'!$D$5:$U$352,MATCH($B129,'Mapping water'!$B$5:$B$352,0),MATCH(N$3,'Mapping water'!$D$4:$U$4,0))*$D129</f>
        <v>0</v>
      </c>
      <c r="O129" s="31">
        <f>INDEX('Mapping water'!$D$5:$U$352,MATCH($B129,'Mapping water'!$B$5:$B$352,0),MATCH(O$3,'Mapping water'!$D$4:$U$4,0))*$D129</f>
        <v>0</v>
      </c>
      <c r="P129" s="31">
        <f>INDEX('Mapping water'!$D$5:$U$352,MATCH($B129,'Mapping water'!$B$5:$B$352,0),MATCH(P$3,'Mapping water'!$D$4:$U$4,0))*$D129</f>
        <v>0</v>
      </c>
      <c r="Q129" s="31">
        <f>INDEX('Mapping water'!$D$5:$U$352,MATCH($B129,'Mapping water'!$B$5:$B$352,0),MATCH(Q$3,'Mapping water'!$D$4:$U$4,0))*$D129</f>
        <v>0</v>
      </c>
      <c r="R129" s="31">
        <f>INDEX('Mapping water'!$D$5:$U$352,MATCH($B129,'Mapping water'!$B$5:$B$352,0),MATCH(R$3,'Mapping water'!$D$4:$U$4,0))*$D129</f>
        <v>0</v>
      </c>
      <c r="S129" s="31">
        <f>INDEX('Mapping water'!$D$5:$U$352,MATCH($B129,'Mapping water'!$B$5:$B$352,0),MATCH(S$3,'Mapping water'!$D$4:$U$4,0))*$D129</f>
        <v>0</v>
      </c>
      <c r="T129" s="31">
        <f>INDEX('Mapping water'!$D$5:$U$352,MATCH($B129,'Mapping water'!$B$5:$B$352,0),MATCH(T$3,'Mapping water'!$D$4:$U$4,0))*$D129</f>
        <v>0</v>
      </c>
      <c r="U129" s="31">
        <f>INDEX('Mapping water'!$D$5:$U$352,MATCH($B129,'Mapping water'!$B$5:$B$352,0),MATCH(U$3,'Mapping water'!$D$4:$U$4,0))*$D129</f>
        <v>0</v>
      </c>
      <c r="V129" s="31">
        <f>INDEX('Mapping water'!$D$5:$U$352,MATCH($B129,'Mapping water'!$B$5:$B$352,0),MATCH(V$3,'Mapping water'!$D$4:$U$4,0))*$D129</f>
        <v>0</v>
      </c>
      <c r="W129" s="31">
        <f>INDEX('Mapping water'!$D$5:$U$352,MATCH($B129,'Mapping water'!$B$5:$B$352,0),MATCH(W$3,'Mapping water'!$D$4:$U$4,0))*$D129</f>
        <v>0</v>
      </c>
      <c r="X129" s="31">
        <f>INDEX('Mapping water'!$D$5:$U$352,MATCH($B129,'Mapping water'!$B$5:$B$352,0),MATCH(X$3,'Mapping water'!$D$4:$U$4,0))*$D129</f>
        <v>0</v>
      </c>
      <c r="Y129" s="31">
        <f>INDEX('Mapping water'!$D$5:$U$352,MATCH($B129,'Mapping water'!$B$5:$B$352,0),MATCH(Y$3,'Mapping water'!$D$4:$U$4,0))*$D129</f>
        <v>0</v>
      </c>
    </row>
    <row r="130" spans="1:25" x14ac:dyDescent="0.45">
      <c r="A130" s="20" t="s">
        <v>184</v>
      </c>
      <c r="B130" s="20" t="s">
        <v>185</v>
      </c>
      <c r="C130" s="20" t="s">
        <v>10</v>
      </c>
      <c r="D130" s="31">
        <f>INDEX('ONS data MYE 5'!$M$6:$M$445, MATCH($B130,'ONS data MYE 5'!$B$6:$B$445,0))</f>
        <v>105726</v>
      </c>
      <c r="E130" s="31">
        <f>INDEX('ONS data MYE 5'!$N$6:$N$445, MATCH($B130,'ONS data MYE 5'!$B$6:$B$445,0))</f>
        <v>535</v>
      </c>
      <c r="F130" s="31">
        <f t="shared" si="2"/>
        <v>6.2822667468960063</v>
      </c>
      <c r="G130" s="31">
        <f t="shared" si="3"/>
        <v>39.466875479155327</v>
      </c>
      <c r="H130" s="31">
        <f>INDEX('Mapping water'!$D$5:$U$352,MATCH($B130,'Mapping water'!$B$5:$B$352,0),MATCH(H$3,'Mapping water'!$D$4:$U$4,0))*$D130</f>
        <v>0</v>
      </c>
      <c r="I130" s="31">
        <f>INDEX('Mapping water'!$D$5:$U$352,MATCH($B130,'Mapping water'!$B$5:$B$352,0),MATCH(I$3,'Mapping water'!$D$4:$U$4,0))*$D130</f>
        <v>105726</v>
      </c>
      <c r="J130" s="31">
        <f>INDEX('Mapping water'!$D$5:$U$352,MATCH($B130,'Mapping water'!$B$5:$B$352,0),MATCH(J$3,'Mapping water'!$D$4:$U$4,0))*$D130</f>
        <v>0</v>
      </c>
      <c r="K130" s="31">
        <f>INDEX('Mapping water'!$D$5:$U$352,MATCH($B130,'Mapping water'!$B$5:$B$352,0),MATCH(K$3,'Mapping water'!$D$4:$U$4,0))*$D130</f>
        <v>0</v>
      </c>
      <c r="L130" s="31">
        <f>INDEX('Mapping water'!$D$5:$U$352,MATCH($B130,'Mapping water'!$B$5:$B$352,0),MATCH(L$3,'Mapping water'!$D$4:$U$4,0))*$D130</f>
        <v>0</v>
      </c>
      <c r="M130" s="31">
        <f>INDEX('Mapping water'!$D$5:$U$352,MATCH($B130,'Mapping water'!$B$5:$B$352,0),MATCH(M$3,'Mapping water'!$D$4:$U$4,0))*$D130</f>
        <v>0</v>
      </c>
      <c r="N130" s="31">
        <f>INDEX('Mapping water'!$D$5:$U$352,MATCH($B130,'Mapping water'!$B$5:$B$352,0),MATCH(N$3,'Mapping water'!$D$4:$U$4,0))*$D130</f>
        <v>0</v>
      </c>
      <c r="O130" s="31">
        <f>INDEX('Mapping water'!$D$5:$U$352,MATCH($B130,'Mapping water'!$B$5:$B$352,0),MATCH(O$3,'Mapping water'!$D$4:$U$4,0))*$D130</f>
        <v>0</v>
      </c>
      <c r="P130" s="31">
        <f>INDEX('Mapping water'!$D$5:$U$352,MATCH($B130,'Mapping water'!$B$5:$B$352,0),MATCH(P$3,'Mapping water'!$D$4:$U$4,0))*$D130</f>
        <v>0</v>
      </c>
      <c r="Q130" s="31">
        <f>INDEX('Mapping water'!$D$5:$U$352,MATCH($B130,'Mapping water'!$B$5:$B$352,0),MATCH(Q$3,'Mapping water'!$D$4:$U$4,0))*$D130</f>
        <v>0</v>
      </c>
      <c r="R130" s="31">
        <f>INDEX('Mapping water'!$D$5:$U$352,MATCH($B130,'Mapping water'!$B$5:$B$352,0),MATCH(R$3,'Mapping water'!$D$4:$U$4,0))*$D130</f>
        <v>0</v>
      </c>
      <c r="S130" s="31">
        <f>INDEX('Mapping water'!$D$5:$U$352,MATCH($B130,'Mapping water'!$B$5:$B$352,0),MATCH(S$3,'Mapping water'!$D$4:$U$4,0))*$D130</f>
        <v>0</v>
      </c>
      <c r="T130" s="31">
        <f>INDEX('Mapping water'!$D$5:$U$352,MATCH($B130,'Mapping water'!$B$5:$B$352,0),MATCH(T$3,'Mapping water'!$D$4:$U$4,0))*$D130</f>
        <v>0</v>
      </c>
      <c r="U130" s="31">
        <f>INDEX('Mapping water'!$D$5:$U$352,MATCH($B130,'Mapping water'!$B$5:$B$352,0),MATCH(U$3,'Mapping water'!$D$4:$U$4,0))*$D130</f>
        <v>0</v>
      </c>
      <c r="V130" s="31">
        <f>INDEX('Mapping water'!$D$5:$U$352,MATCH($B130,'Mapping water'!$B$5:$B$352,0),MATCH(V$3,'Mapping water'!$D$4:$U$4,0))*$D130</f>
        <v>0</v>
      </c>
      <c r="W130" s="31">
        <f>INDEX('Mapping water'!$D$5:$U$352,MATCH($B130,'Mapping water'!$B$5:$B$352,0),MATCH(W$3,'Mapping water'!$D$4:$U$4,0))*$D130</f>
        <v>0</v>
      </c>
      <c r="X130" s="31">
        <f>INDEX('Mapping water'!$D$5:$U$352,MATCH($B130,'Mapping water'!$B$5:$B$352,0),MATCH(X$3,'Mapping water'!$D$4:$U$4,0))*$D130</f>
        <v>0</v>
      </c>
      <c r="Y130" s="31">
        <f>INDEX('Mapping water'!$D$5:$U$352,MATCH($B130,'Mapping water'!$B$5:$B$352,0),MATCH(Y$3,'Mapping water'!$D$4:$U$4,0))*$D130</f>
        <v>0</v>
      </c>
    </row>
    <row r="131" spans="1:25" x14ac:dyDescent="0.45">
      <c r="A131" s="20" t="s">
        <v>190</v>
      </c>
      <c r="B131" s="20" t="s">
        <v>191</v>
      </c>
      <c r="C131" s="20" t="s">
        <v>10</v>
      </c>
      <c r="D131" s="31">
        <f>INDEX('ONS data MYE 5'!$M$6:$M$445, MATCH($B131,'ONS data MYE 5'!$B$6:$B$445,0))</f>
        <v>515923</v>
      </c>
      <c r="E131" s="31">
        <f>INDEX('ONS data MYE 5'!$N$6:$N$445, MATCH($B131,'ONS data MYE 5'!$B$6:$B$445,0))</f>
        <v>232</v>
      </c>
      <c r="F131" s="31">
        <f t="shared" si="2"/>
        <v>5.4467373716663099</v>
      </c>
      <c r="G131" s="31">
        <f t="shared" si="3"/>
        <v>29.666947995906423</v>
      </c>
      <c r="H131" s="31">
        <f>INDEX('Mapping water'!$D$5:$U$352,MATCH($B131,'Mapping water'!$B$5:$B$352,0),MATCH(H$3,'Mapping water'!$D$4:$U$4,0))*$D131</f>
        <v>0</v>
      </c>
      <c r="I131" s="31">
        <f>INDEX('Mapping water'!$D$5:$U$352,MATCH($B131,'Mapping water'!$B$5:$B$352,0),MATCH(I$3,'Mapping water'!$D$4:$U$4,0))*$D131</f>
        <v>515923</v>
      </c>
      <c r="J131" s="31">
        <f>INDEX('Mapping water'!$D$5:$U$352,MATCH($B131,'Mapping water'!$B$5:$B$352,0),MATCH(J$3,'Mapping water'!$D$4:$U$4,0))*$D131</f>
        <v>0</v>
      </c>
      <c r="K131" s="31">
        <f>INDEX('Mapping water'!$D$5:$U$352,MATCH($B131,'Mapping water'!$B$5:$B$352,0),MATCH(K$3,'Mapping water'!$D$4:$U$4,0))*$D131</f>
        <v>0</v>
      </c>
      <c r="L131" s="31">
        <f>INDEX('Mapping water'!$D$5:$U$352,MATCH($B131,'Mapping water'!$B$5:$B$352,0),MATCH(L$3,'Mapping water'!$D$4:$U$4,0))*$D131</f>
        <v>0</v>
      </c>
      <c r="M131" s="31">
        <f>INDEX('Mapping water'!$D$5:$U$352,MATCH($B131,'Mapping water'!$B$5:$B$352,0),MATCH(M$3,'Mapping water'!$D$4:$U$4,0))*$D131</f>
        <v>0</v>
      </c>
      <c r="N131" s="31">
        <f>INDEX('Mapping water'!$D$5:$U$352,MATCH($B131,'Mapping water'!$B$5:$B$352,0),MATCH(N$3,'Mapping water'!$D$4:$U$4,0))*$D131</f>
        <v>0</v>
      </c>
      <c r="O131" s="31">
        <f>INDEX('Mapping water'!$D$5:$U$352,MATCH($B131,'Mapping water'!$B$5:$B$352,0),MATCH(O$3,'Mapping water'!$D$4:$U$4,0))*$D131</f>
        <v>0</v>
      </c>
      <c r="P131" s="31">
        <f>INDEX('Mapping water'!$D$5:$U$352,MATCH($B131,'Mapping water'!$B$5:$B$352,0),MATCH(P$3,'Mapping water'!$D$4:$U$4,0))*$D131</f>
        <v>0</v>
      </c>
      <c r="Q131" s="31">
        <f>INDEX('Mapping water'!$D$5:$U$352,MATCH($B131,'Mapping water'!$B$5:$B$352,0),MATCH(Q$3,'Mapping water'!$D$4:$U$4,0))*$D131</f>
        <v>0</v>
      </c>
      <c r="R131" s="31">
        <f>INDEX('Mapping water'!$D$5:$U$352,MATCH($B131,'Mapping water'!$B$5:$B$352,0),MATCH(R$3,'Mapping water'!$D$4:$U$4,0))*$D131</f>
        <v>0</v>
      </c>
      <c r="S131" s="31">
        <f>INDEX('Mapping water'!$D$5:$U$352,MATCH($B131,'Mapping water'!$B$5:$B$352,0),MATCH(S$3,'Mapping water'!$D$4:$U$4,0))*$D131</f>
        <v>0</v>
      </c>
      <c r="T131" s="31">
        <f>INDEX('Mapping water'!$D$5:$U$352,MATCH($B131,'Mapping water'!$B$5:$B$352,0),MATCH(T$3,'Mapping water'!$D$4:$U$4,0))*$D131</f>
        <v>0</v>
      </c>
      <c r="U131" s="31">
        <f>INDEX('Mapping water'!$D$5:$U$352,MATCH($B131,'Mapping water'!$B$5:$B$352,0),MATCH(U$3,'Mapping water'!$D$4:$U$4,0))*$D131</f>
        <v>0</v>
      </c>
      <c r="V131" s="31">
        <f>INDEX('Mapping water'!$D$5:$U$352,MATCH($B131,'Mapping water'!$B$5:$B$352,0),MATCH(V$3,'Mapping water'!$D$4:$U$4,0))*$D131</f>
        <v>0</v>
      </c>
      <c r="W131" s="31">
        <f>INDEX('Mapping water'!$D$5:$U$352,MATCH($B131,'Mapping water'!$B$5:$B$352,0),MATCH(W$3,'Mapping water'!$D$4:$U$4,0))*$D131</f>
        <v>0</v>
      </c>
      <c r="X131" s="31">
        <f>INDEX('Mapping water'!$D$5:$U$352,MATCH($B131,'Mapping water'!$B$5:$B$352,0),MATCH(X$3,'Mapping water'!$D$4:$U$4,0))*$D131</f>
        <v>0</v>
      </c>
      <c r="Y131" s="31">
        <f>INDEX('Mapping water'!$D$5:$U$352,MATCH($B131,'Mapping water'!$B$5:$B$352,0),MATCH(Y$3,'Mapping water'!$D$4:$U$4,0))*$D131</f>
        <v>0</v>
      </c>
    </row>
    <row r="132" spans="1:25" x14ac:dyDescent="0.45">
      <c r="A132" s="20" t="s">
        <v>212</v>
      </c>
      <c r="B132" s="20" t="s">
        <v>213</v>
      </c>
      <c r="C132" s="20" t="s">
        <v>10</v>
      </c>
      <c r="D132" s="31">
        <f>INDEX('ONS data MYE 5'!$M$6:$M$445, MATCH($B132,'ONS data MYE 5'!$B$6:$B$445,0))</f>
        <v>285821</v>
      </c>
      <c r="E132" s="31">
        <f>INDEX('ONS data MYE 5'!$N$6:$N$445, MATCH($B132,'ONS data MYE 5'!$B$6:$B$445,0))</f>
        <v>2519</v>
      </c>
      <c r="F132" s="31">
        <f t="shared" si="2"/>
        <v>7.8316172763526106</v>
      </c>
      <c r="G132" s="31">
        <f t="shared" si="3"/>
        <v>61.334229163264681</v>
      </c>
      <c r="H132" s="31">
        <f>INDEX('Mapping water'!$D$5:$U$352,MATCH($B132,'Mapping water'!$B$5:$B$352,0),MATCH(H$3,'Mapping water'!$D$4:$U$4,0))*$D132</f>
        <v>0</v>
      </c>
      <c r="I132" s="31">
        <f>INDEX('Mapping water'!$D$5:$U$352,MATCH($B132,'Mapping water'!$B$5:$B$352,0),MATCH(I$3,'Mapping water'!$D$4:$U$4,0))*$D132</f>
        <v>285821</v>
      </c>
      <c r="J132" s="31">
        <f>INDEX('Mapping water'!$D$5:$U$352,MATCH($B132,'Mapping water'!$B$5:$B$352,0),MATCH(J$3,'Mapping water'!$D$4:$U$4,0))*$D132</f>
        <v>0</v>
      </c>
      <c r="K132" s="31">
        <f>INDEX('Mapping water'!$D$5:$U$352,MATCH($B132,'Mapping water'!$B$5:$B$352,0),MATCH(K$3,'Mapping water'!$D$4:$U$4,0))*$D132</f>
        <v>0</v>
      </c>
      <c r="L132" s="31">
        <f>INDEX('Mapping water'!$D$5:$U$352,MATCH($B132,'Mapping water'!$B$5:$B$352,0),MATCH(L$3,'Mapping water'!$D$4:$U$4,0))*$D132</f>
        <v>0</v>
      </c>
      <c r="M132" s="31">
        <f>INDEX('Mapping water'!$D$5:$U$352,MATCH($B132,'Mapping water'!$B$5:$B$352,0),MATCH(M$3,'Mapping water'!$D$4:$U$4,0))*$D132</f>
        <v>0</v>
      </c>
      <c r="N132" s="31">
        <f>INDEX('Mapping water'!$D$5:$U$352,MATCH($B132,'Mapping water'!$B$5:$B$352,0),MATCH(N$3,'Mapping water'!$D$4:$U$4,0))*$D132</f>
        <v>0</v>
      </c>
      <c r="O132" s="31">
        <f>INDEX('Mapping water'!$D$5:$U$352,MATCH($B132,'Mapping water'!$B$5:$B$352,0),MATCH(O$3,'Mapping water'!$D$4:$U$4,0))*$D132</f>
        <v>0</v>
      </c>
      <c r="P132" s="31">
        <f>INDEX('Mapping water'!$D$5:$U$352,MATCH($B132,'Mapping water'!$B$5:$B$352,0),MATCH(P$3,'Mapping water'!$D$4:$U$4,0))*$D132</f>
        <v>0</v>
      </c>
      <c r="Q132" s="31">
        <f>INDEX('Mapping water'!$D$5:$U$352,MATCH($B132,'Mapping water'!$B$5:$B$352,0),MATCH(Q$3,'Mapping water'!$D$4:$U$4,0))*$D132</f>
        <v>0</v>
      </c>
      <c r="R132" s="31">
        <f>INDEX('Mapping water'!$D$5:$U$352,MATCH($B132,'Mapping water'!$B$5:$B$352,0),MATCH(R$3,'Mapping water'!$D$4:$U$4,0))*$D132</f>
        <v>0</v>
      </c>
      <c r="S132" s="31">
        <f>INDEX('Mapping water'!$D$5:$U$352,MATCH($B132,'Mapping water'!$B$5:$B$352,0),MATCH(S$3,'Mapping water'!$D$4:$U$4,0))*$D132</f>
        <v>0</v>
      </c>
      <c r="T132" s="31">
        <f>INDEX('Mapping water'!$D$5:$U$352,MATCH($B132,'Mapping water'!$B$5:$B$352,0),MATCH(T$3,'Mapping water'!$D$4:$U$4,0))*$D132</f>
        <v>0</v>
      </c>
      <c r="U132" s="31">
        <f>INDEX('Mapping water'!$D$5:$U$352,MATCH($B132,'Mapping water'!$B$5:$B$352,0),MATCH(U$3,'Mapping water'!$D$4:$U$4,0))*$D132</f>
        <v>0</v>
      </c>
      <c r="V132" s="31">
        <f>INDEX('Mapping water'!$D$5:$U$352,MATCH($B132,'Mapping water'!$B$5:$B$352,0),MATCH(V$3,'Mapping water'!$D$4:$U$4,0))*$D132</f>
        <v>0</v>
      </c>
      <c r="W132" s="31">
        <f>INDEX('Mapping water'!$D$5:$U$352,MATCH($B132,'Mapping water'!$B$5:$B$352,0),MATCH(W$3,'Mapping water'!$D$4:$U$4,0))*$D132</f>
        <v>0</v>
      </c>
      <c r="X132" s="31">
        <f>INDEX('Mapping water'!$D$5:$U$352,MATCH($B132,'Mapping water'!$B$5:$B$352,0),MATCH(X$3,'Mapping water'!$D$4:$U$4,0))*$D132</f>
        <v>0</v>
      </c>
      <c r="Y132" s="31">
        <f>INDEX('Mapping water'!$D$5:$U$352,MATCH($B132,'Mapping water'!$B$5:$B$352,0),MATCH(Y$3,'Mapping water'!$D$4:$U$4,0))*$D132</f>
        <v>0</v>
      </c>
    </row>
    <row r="133" spans="1:25" x14ac:dyDescent="0.45">
      <c r="A133" s="20" t="s">
        <v>214</v>
      </c>
      <c r="B133" s="20" t="s">
        <v>215</v>
      </c>
      <c r="C133" s="20" t="s">
        <v>10</v>
      </c>
      <c r="D133" s="31">
        <f>INDEX('ONS data MYE 5'!$M$6:$M$445, MATCH($B133,'ONS data MYE 5'!$B$6:$B$445,0))</f>
        <v>202167</v>
      </c>
      <c r="E133" s="31">
        <f>INDEX('ONS data MYE 5'!$N$6:$N$445, MATCH($B133,'ONS data MYE 5'!$B$6:$B$445,0))</f>
        <v>2456</v>
      </c>
      <c r="F133" s="31">
        <f t="shared" si="2"/>
        <v>7.806289289267033</v>
      </c>
      <c r="G133" s="31">
        <f t="shared" si="3"/>
        <v>60.938152467725203</v>
      </c>
      <c r="H133" s="31">
        <f>INDEX('Mapping water'!$D$5:$U$352,MATCH($B133,'Mapping water'!$B$5:$B$352,0),MATCH(H$3,'Mapping water'!$D$4:$U$4,0))*$D133</f>
        <v>0</v>
      </c>
      <c r="I133" s="31">
        <f>INDEX('Mapping water'!$D$5:$U$352,MATCH($B133,'Mapping water'!$B$5:$B$352,0),MATCH(I$3,'Mapping water'!$D$4:$U$4,0))*$D133</f>
        <v>202167</v>
      </c>
      <c r="J133" s="31">
        <f>INDEX('Mapping water'!$D$5:$U$352,MATCH($B133,'Mapping water'!$B$5:$B$352,0),MATCH(J$3,'Mapping water'!$D$4:$U$4,0))*$D133</f>
        <v>0</v>
      </c>
      <c r="K133" s="31">
        <f>INDEX('Mapping water'!$D$5:$U$352,MATCH($B133,'Mapping water'!$B$5:$B$352,0),MATCH(K$3,'Mapping water'!$D$4:$U$4,0))*$D133</f>
        <v>0</v>
      </c>
      <c r="L133" s="31">
        <f>INDEX('Mapping water'!$D$5:$U$352,MATCH($B133,'Mapping water'!$B$5:$B$352,0),MATCH(L$3,'Mapping water'!$D$4:$U$4,0))*$D133</f>
        <v>0</v>
      </c>
      <c r="M133" s="31">
        <f>INDEX('Mapping water'!$D$5:$U$352,MATCH($B133,'Mapping water'!$B$5:$B$352,0),MATCH(M$3,'Mapping water'!$D$4:$U$4,0))*$D133</f>
        <v>0</v>
      </c>
      <c r="N133" s="31">
        <f>INDEX('Mapping water'!$D$5:$U$352,MATCH($B133,'Mapping water'!$B$5:$B$352,0),MATCH(N$3,'Mapping water'!$D$4:$U$4,0))*$D133</f>
        <v>0</v>
      </c>
      <c r="O133" s="31">
        <f>INDEX('Mapping water'!$D$5:$U$352,MATCH($B133,'Mapping water'!$B$5:$B$352,0),MATCH(O$3,'Mapping water'!$D$4:$U$4,0))*$D133</f>
        <v>0</v>
      </c>
      <c r="P133" s="31">
        <f>INDEX('Mapping water'!$D$5:$U$352,MATCH($B133,'Mapping water'!$B$5:$B$352,0),MATCH(P$3,'Mapping water'!$D$4:$U$4,0))*$D133</f>
        <v>0</v>
      </c>
      <c r="Q133" s="31">
        <f>INDEX('Mapping water'!$D$5:$U$352,MATCH($B133,'Mapping water'!$B$5:$B$352,0),MATCH(Q$3,'Mapping water'!$D$4:$U$4,0))*$D133</f>
        <v>0</v>
      </c>
      <c r="R133" s="31">
        <f>INDEX('Mapping water'!$D$5:$U$352,MATCH($B133,'Mapping water'!$B$5:$B$352,0),MATCH(R$3,'Mapping water'!$D$4:$U$4,0))*$D133</f>
        <v>0</v>
      </c>
      <c r="S133" s="31">
        <f>INDEX('Mapping water'!$D$5:$U$352,MATCH($B133,'Mapping water'!$B$5:$B$352,0),MATCH(S$3,'Mapping water'!$D$4:$U$4,0))*$D133</f>
        <v>0</v>
      </c>
      <c r="T133" s="31">
        <f>INDEX('Mapping water'!$D$5:$U$352,MATCH($B133,'Mapping water'!$B$5:$B$352,0),MATCH(T$3,'Mapping water'!$D$4:$U$4,0))*$D133</f>
        <v>0</v>
      </c>
      <c r="U133" s="31">
        <f>INDEX('Mapping water'!$D$5:$U$352,MATCH($B133,'Mapping water'!$B$5:$B$352,0),MATCH(U$3,'Mapping water'!$D$4:$U$4,0))*$D133</f>
        <v>0</v>
      </c>
      <c r="V133" s="31">
        <f>INDEX('Mapping water'!$D$5:$U$352,MATCH($B133,'Mapping water'!$B$5:$B$352,0),MATCH(V$3,'Mapping water'!$D$4:$U$4,0))*$D133</f>
        <v>0</v>
      </c>
      <c r="W133" s="31">
        <f>INDEX('Mapping water'!$D$5:$U$352,MATCH($B133,'Mapping water'!$B$5:$B$352,0),MATCH(W$3,'Mapping water'!$D$4:$U$4,0))*$D133</f>
        <v>0</v>
      </c>
      <c r="X133" s="31">
        <f>INDEX('Mapping water'!$D$5:$U$352,MATCH($B133,'Mapping water'!$B$5:$B$352,0),MATCH(X$3,'Mapping water'!$D$4:$U$4,0))*$D133</f>
        <v>0</v>
      </c>
      <c r="Y133" s="31">
        <f>INDEX('Mapping water'!$D$5:$U$352,MATCH($B133,'Mapping water'!$B$5:$B$352,0),MATCH(Y$3,'Mapping water'!$D$4:$U$4,0))*$D133</f>
        <v>0</v>
      </c>
    </row>
    <row r="134" spans="1:25" x14ac:dyDescent="0.45">
      <c r="A134" s="20" t="s">
        <v>216</v>
      </c>
      <c r="B134" s="20" t="s">
        <v>217</v>
      </c>
      <c r="C134" s="20" t="s">
        <v>10</v>
      </c>
      <c r="D134" s="31">
        <f>INDEX('ONS data MYE 5'!$M$6:$M$445, MATCH($B134,'ONS data MYE 5'!$B$6:$B$445,0))</f>
        <v>148384</v>
      </c>
      <c r="E134" s="31">
        <f>INDEX('ONS data MYE 5'!$N$6:$N$445, MATCH($B134,'ONS data MYE 5'!$B$6:$B$445,0))</f>
        <v>2304</v>
      </c>
      <c r="F134" s="31">
        <f t="shared" ref="F134:F197" si="4">LN(E134)</f>
        <v>7.7424020218157823</v>
      </c>
      <c r="G134" s="31">
        <f t="shared" ref="G134:G197" si="5">F134*F134</f>
        <v>59.944789067417112</v>
      </c>
      <c r="H134" s="31">
        <f>INDEX('Mapping water'!$D$5:$U$352,MATCH($B134,'Mapping water'!$B$5:$B$352,0),MATCH(H$3,'Mapping water'!$D$4:$U$4,0))*$D134</f>
        <v>0</v>
      </c>
      <c r="I134" s="31">
        <f>INDEX('Mapping water'!$D$5:$U$352,MATCH($B134,'Mapping water'!$B$5:$B$352,0),MATCH(I$3,'Mapping water'!$D$4:$U$4,0))*$D134</f>
        <v>148384</v>
      </c>
      <c r="J134" s="31">
        <f>INDEX('Mapping water'!$D$5:$U$352,MATCH($B134,'Mapping water'!$B$5:$B$352,0),MATCH(J$3,'Mapping water'!$D$4:$U$4,0))*$D134</f>
        <v>0</v>
      </c>
      <c r="K134" s="31">
        <f>INDEX('Mapping water'!$D$5:$U$352,MATCH($B134,'Mapping water'!$B$5:$B$352,0),MATCH(K$3,'Mapping water'!$D$4:$U$4,0))*$D134</f>
        <v>0</v>
      </c>
      <c r="L134" s="31">
        <f>INDEX('Mapping water'!$D$5:$U$352,MATCH($B134,'Mapping water'!$B$5:$B$352,0),MATCH(L$3,'Mapping water'!$D$4:$U$4,0))*$D134</f>
        <v>0</v>
      </c>
      <c r="M134" s="31">
        <f>INDEX('Mapping water'!$D$5:$U$352,MATCH($B134,'Mapping water'!$B$5:$B$352,0),MATCH(M$3,'Mapping water'!$D$4:$U$4,0))*$D134</f>
        <v>0</v>
      </c>
      <c r="N134" s="31">
        <f>INDEX('Mapping water'!$D$5:$U$352,MATCH($B134,'Mapping water'!$B$5:$B$352,0),MATCH(N$3,'Mapping water'!$D$4:$U$4,0))*$D134</f>
        <v>0</v>
      </c>
      <c r="O134" s="31">
        <f>INDEX('Mapping water'!$D$5:$U$352,MATCH($B134,'Mapping water'!$B$5:$B$352,0),MATCH(O$3,'Mapping water'!$D$4:$U$4,0))*$D134</f>
        <v>0</v>
      </c>
      <c r="P134" s="31">
        <f>INDEX('Mapping water'!$D$5:$U$352,MATCH($B134,'Mapping water'!$B$5:$B$352,0),MATCH(P$3,'Mapping water'!$D$4:$U$4,0))*$D134</f>
        <v>0</v>
      </c>
      <c r="Q134" s="31">
        <f>INDEX('Mapping water'!$D$5:$U$352,MATCH($B134,'Mapping water'!$B$5:$B$352,0),MATCH(Q$3,'Mapping water'!$D$4:$U$4,0))*$D134</f>
        <v>0</v>
      </c>
      <c r="R134" s="31">
        <f>INDEX('Mapping water'!$D$5:$U$352,MATCH($B134,'Mapping water'!$B$5:$B$352,0),MATCH(R$3,'Mapping water'!$D$4:$U$4,0))*$D134</f>
        <v>0</v>
      </c>
      <c r="S134" s="31">
        <f>INDEX('Mapping water'!$D$5:$U$352,MATCH($B134,'Mapping water'!$B$5:$B$352,0),MATCH(S$3,'Mapping water'!$D$4:$U$4,0))*$D134</f>
        <v>0</v>
      </c>
      <c r="T134" s="31">
        <f>INDEX('Mapping water'!$D$5:$U$352,MATCH($B134,'Mapping water'!$B$5:$B$352,0),MATCH(T$3,'Mapping water'!$D$4:$U$4,0))*$D134</f>
        <v>0</v>
      </c>
      <c r="U134" s="31">
        <f>INDEX('Mapping water'!$D$5:$U$352,MATCH($B134,'Mapping water'!$B$5:$B$352,0),MATCH(U$3,'Mapping water'!$D$4:$U$4,0))*$D134</f>
        <v>0</v>
      </c>
      <c r="V134" s="31">
        <f>INDEX('Mapping water'!$D$5:$U$352,MATCH($B134,'Mapping water'!$B$5:$B$352,0),MATCH(V$3,'Mapping water'!$D$4:$U$4,0))*$D134</f>
        <v>0</v>
      </c>
      <c r="W134" s="31">
        <f>INDEX('Mapping water'!$D$5:$U$352,MATCH($B134,'Mapping water'!$B$5:$B$352,0),MATCH(W$3,'Mapping water'!$D$4:$U$4,0))*$D134</f>
        <v>0</v>
      </c>
      <c r="X134" s="31">
        <f>INDEX('Mapping water'!$D$5:$U$352,MATCH($B134,'Mapping water'!$B$5:$B$352,0),MATCH(X$3,'Mapping water'!$D$4:$U$4,0))*$D134</f>
        <v>0</v>
      </c>
      <c r="Y134" s="31">
        <f>INDEX('Mapping water'!$D$5:$U$352,MATCH($B134,'Mapping water'!$B$5:$B$352,0),MATCH(Y$3,'Mapping water'!$D$4:$U$4,0))*$D134</f>
        <v>0</v>
      </c>
    </row>
    <row r="135" spans="1:25" x14ac:dyDescent="0.45">
      <c r="A135" s="20" t="s">
        <v>218</v>
      </c>
      <c r="B135" s="20" t="s">
        <v>219</v>
      </c>
      <c r="C135" s="20" t="s">
        <v>10</v>
      </c>
      <c r="D135" s="31">
        <f>INDEX('ONS data MYE 5'!$M$6:$M$445, MATCH($B135,'ONS data MYE 5'!$B$6:$B$445,0))</f>
        <v>276089</v>
      </c>
      <c r="E135" s="31">
        <f>INDEX('ONS data MYE 5'!$N$6:$N$445, MATCH($B135,'ONS data MYE 5'!$B$6:$B$445,0))</f>
        <v>2009</v>
      </c>
      <c r="F135" s="31">
        <f t="shared" si="4"/>
        <v>7.6053923648149349</v>
      </c>
      <c r="G135" s="31">
        <f t="shared" si="5"/>
        <v>57.84199302278531</v>
      </c>
      <c r="H135" s="31">
        <f>INDEX('Mapping water'!$D$5:$U$352,MATCH($B135,'Mapping water'!$B$5:$B$352,0),MATCH(H$3,'Mapping water'!$D$4:$U$4,0))*$D135</f>
        <v>0</v>
      </c>
      <c r="I135" s="31">
        <f>INDEX('Mapping water'!$D$5:$U$352,MATCH($B135,'Mapping water'!$B$5:$B$352,0),MATCH(I$3,'Mapping water'!$D$4:$U$4,0))*$D135</f>
        <v>276089</v>
      </c>
      <c r="J135" s="31">
        <f>INDEX('Mapping water'!$D$5:$U$352,MATCH($B135,'Mapping water'!$B$5:$B$352,0),MATCH(J$3,'Mapping water'!$D$4:$U$4,0))*$D135</f>
        <v>0</v>
      </c>
      <c r="K135" s="31">
        <f>INDEX('Mapping water'!$D$5:$U$352,MATCH($B135,'Mapping water'!$B$5:$B$352,0),MATCH(K$3,'Mapping water'!$D$4:$U$4,0))*$D135</f>
        <v>0</v>
      </c>
      <c r="L135" s="31">
        <f>INDEX('Mapping water'!$D$5:$U$352,MATCH($B135,'Mapping water'!$B$5:$B$352,0),MATCH(L$3,'Mapping water'!$D$4:$U$4,0))*$D135</f>
        <v>0</v>
      </c>
      <c r="M135" s="31">
        <f>INDEX('Mapping water'!$D$5:$U$352,MATCH($B135,'Mapping water'!$B$5:$B$352,0),MATCH(M$3,'Mapping water'!$D$4:$U$4,0))*$D135</f>
        <v>0</v>
      </c>
      <c r="N135" s="31">
        <f>INDEX('Mapping water'!$D$5:$U$352,MATCH($B135,'Mapping water'!$B$5:$B$352,0),MATCH(N$3,'Mapping water'!$D$4:$U$4,0))*$D135</f>
        <v>0</v>
      </c>
      <c r="O135" s="31">
        <f>INDEX('Mapping water'!$D$5:$U$352,MATCH($B135,'Mapping water'!$B$5:$B$352,0),MATCH(O$3,'Mapping water'!$D$4:$U$4,0))*$D135</f>
        <v>0</v>
      </c>
      <c r="P135" s="31">
        <f>INDEX('Mapping water'!$D$5:$U$352,MATCH($B135,'Mapping water'!$B$5:$B$352,0),MATCH(P$3,'Mapping water'!$D$4:$U$4,0))*$D135</f>
        <v>0</v>
      </c>
      <c r="Q135" s="31">
        <f>INDEX('Mapping water'!$D$5:$U$352,MATCH($B135,'Mapping water'!$B$5:$B$352,0),MATCH(Q$3,'Mapping water'!$D$4:$U$4,0))*$D135</f>
        <v>0</v>
      </c>
      <c r="R135" s="31">
        <f>INDEX('Mapping water'!$D$5:$U$352,MATCH($B135,'Mapping water'!$B$5:$B$352,0),MATCH(R$3,'Mapping water'!$D$4:$U$4,0))*$D135</f>
        <v>0</v>
      </c>
      <c r="S135" s="31">
        <f>INDEX('Mapping water'!$D$5:$U$352,MATCH($B135,'Mapping water'!$B$5:$B$352,0),MATCH(S$3,'Mapping water'!$D$4:$U$4,0))*$D135</f>
        <v>0</v>
      </c>
      <c r="T135" s="31">
        <f>INDEX('Mapping water'!$D$5:$U$352,MATCH($B135,'Mapping water'!$B$5:$B$352,0),MATCH(T$3,'Mapping water'!$D$4:$U$4,0))*$D135</f>
        <v>0</v>
      </c>
      <c r="U135" s="31">
        <f>INDEX('Mapping water'!$D$5:$U$352,MATCH($B135,'Mapping water'!$B$5:$B$352,0),MATCH(U$3,'Mapping water'!$D$4:$U$4,0))*$D135</f>
        <v>0</v>
      </c>
      <c r="V135" s="31">
        <f>INDEX('Mapping water'!$D$5:$U$352,MATCH($B135,'Mapping water'!$B$5:$B$352,0),MATCH(V$3,'Mapping water'!$D$4:$U$4,0))*$D135</f>
        <v>0</v>
      </c>
      <c r="W135" s="31">
        <f>INDEX('Mapping water'!$D$5:$U$352,MATCH($B135,'Mapping water'!$B$5:$B$352,0),MATCH(W$3,'Mapping water'!$D$4:$U$4,0))*$D135</f>
        <v>0</v>
      </c>
      <c r="X135" s="31">
        <f>INDEX('Mapping water'!$D$5:$U$352,MATCH($B135,'Mapping water'!$B$5:$B$352,0),MATCH(X$3,'Mapping water'!$D$4:$U$4,0))*$D135</f>
        <v>0</v>
      </c>
      <c r="Y135" s="31">
        <f>INDEX('Mapping water'!$D$5:$U$352,MATCH($B135,'Mapping water'!$B$5:$B$352,0),MATCH(Y$3,'Mapping water'!$D$4:$U$4,0))*$D135</f>
        <v>0</v>
      </c>
    </row>
    <row r="136" spans="1:25" x14ac:dyDescent="0.45">
      <c r="A136" s="20" t="s">
        <v>172</v>
      </c>
      <c r="B136" s="20" t="s">
        <v>173</v>
      </c>
      <c r="C136" s="20" t="s">
        <v>174</v>
      </c>
      <c r="D136" s="31">
        <f>INDEX('ONS data MYE 5'!$M$6:$M$445, MATCH($B136,'ONS data MYE 5'!$B$6:$B$445,0))</f>
        <v>331069</v>
      </c>
      <c r="E136" s="31">
        <f>INDEX('ONS data MYE 5'!$N$6:$N$445, MATCH($B136,'ONS data MYE 5'!$B$6:$B$445,0))</f>
        <v>361</v>
      </c>
      <c r="F136" s="31">
        <f t="shared" si="4"/>
        <v>5.8888779583328805</v>
      </c>
      <c r="G136" s="31">
        <f t="shared" si="5"/>
        <v>34.678883608138833</v>
      </c>
      <c r="H136" s="31">
        <f>INDEX('Mapping water'!$D$5:$U$352,MATCH($B136,'Mapping water'!$B$5:$B$352,0),MATCH(H$3,'Mapping water'!$D$4:$U$4,0))*$D136</f>
        <v>0</v>
      </c>
      <c r="I136" s="31">
        <f>INDEX('Mapping water'!$D$5:$U$352,MATCH($B136,'Mapping water'!$B$5:$B$352,0),MATCH(I$3,'Mapping water'!$D$4:$U$4,0))*$D136</f>
        <v>0</v>
      </c>
      <c r="J136" s="31">
        <f>INDEX('Mapping water'!$D$5:$U$352,MATCH($B136,'Mapping water'!$B$5:$B$352,0),MATCH(J$3,'Mapping water'!$D$4:$U$4,0))*$D136</f>
        <v>241680.37</v>
      </c>
      <c r="K136" s="31">
        <f>INDEX('Mapping water'!$D$5:$U$352,MATCH($B136,'Mapping water'!$B$5:$B$352,0),MATCH(K$3,'Mapping water'!$D$4:$U$4,0))*$D136</f>
        <v>0</v>
      </c>
      <c r="L136" s="31">
        <f>INDEX('Mapping water'!$D$5:$U$352,MATCH($B136,'Mapping water'!$B$5:$B$352,0),MATCH(L$3,'Mapping water'!$D$4:$U$4,0))*$D136</f>
        <v>0</v>
      </c>
      <c r="M136" s="31">
        <f>INDEX('Mapping water'!$D$5:$U$352,MATCH($B136,'Mapping water'!$B$5:$B$352,0),MATCH(M$3,'Mapping water'!$D$4:$U$4,0))*$D136</f>
        <v>0</v>
      </c>
      <c r="N136" s="31">
        <f>INDEX('Mapping water'!$D$5:$U$352,MATCH($B136,'Mapping water'!$B$5:$B$352,0),MATCH(N$3,'Mapping water'!$D$4:$U$4,0))*$D136</f>
        <v>0</v>
      </c>
      <c r="O136" s="31">
        <f>INDEX('Mapping water'!$D$5:$U$352,MATCH($B136,'Mapping water'!$B$5:$B$352,0),MATCH(O$3,'Mapping water'!$D$4:$U$4,0))*$D136</f>
        <v>0</v>
      </c>
      <c r="P136" s="31">
        <f>INDEX('Mapping water'!$D$5:$U$352,MATCH($B136,'Mapping water'!$B$5:$B$352,0),MATCH(P$3,'Mapping water'!$D$4:$U$4,0))*$D136</f>
        <v>0</v>
      </c>
      <c r="Q136" s="31">
        <f>INDEX('Mapping water'!$D$5:$U$352,MATCH($B136,'Mapping water'!$B$5:$B$352,0),MATCH(Q$3,'Mapping water'!$D$4:$U$4,0))*$D136</f>
        <v>0</v>
      </c>
      <c r="R136" s="31">
        <f>INDEX('Mapping water'!$D$5:$U$352,MATCH($B136,'Mapping water'!$B$5:$B$352,0),MATCH(R$3,'Mapping water'!$D$4:$U$4,0))*$D136</f>
        <v>0</v>
      </c>
      <c r="S136" s="31">
        <f>INDEX('Mapping water'!$D$5:$U$352,MATCH($B136,'Mapping water'!$B$5:$B$352,0),MATCH(S$3,'Mapping water'!$D$4:$U$4,0))*$D136</f>
        <v>0</v>
      </c>
      <c r="T136" s="31">
        <f>INDEX('Mapping water'!$D$5:$U$352,MATCH($B136,'Mapping water'!$B$5:$B$352,0),MATCH(T$3,'Mapping water'!$D$4:$U$4,0))*$D136</f>
        <v>89388.63</v>
      </c>
      <c r="U136" s="31">
        <f>INDEX('Mapping water'!$D$5:$U$352,MATCH($B136,'Mapping water'!$B$5:$B$352,0),MATCH(U$3,'Mapping water'!$D$4:$U$4,0))*$D136</f>
        <v>0</v>
      </c>
      <c r="V136" s="31">
        <f>INDEX('Mapping water'!$D$5:$U$352,MATCH($B136,'Mapping water'!$B$5:$B$352,0),MATCH(V$3,'Mapping water'!$D$4:$U$4,0))*$D136</f>
        <v>0</v>
      </c>
      <c r="W136" s="31">
        <f>INDEX('Mapping water'!$D$5:$U$352,MATCH($B136,'Mapping water'!$B$5:$B$352,0),MATCH(W$3,'Mapping water'!$D$4:$U$4,0))*$D136</f>
        <v>0</v>
      </c>
      <c r="X136" s="31">
        <f>INDEX('Mapping water'!$D$5:$U$352,MATCH($B136,'Mapping water'!$B$5:$B$352,0),MATCH(X$3,'Mapping water'!$D$4:$U$4,0))*$D136</f>
        <v>0</v>
      </c>
      <c r="Y136" s="31">
        <f>INDEX('Mapping water'!$D$5:$U$352,MATCH($B136,'Mapping water'!$B$5:$B$352,0),MATCH(Y$3,'Mapping water'!$D$4:$U$4,0))*$D136</f>
        <v>0</v>
      </c>
    </row>
    <row r="137" spans="1:25" x14ac:dyDescent="0.45">
      <c r="A137" s="20" t="s">
        <v>527</v>
      </c>
      <c r="B137" s="20" t="s">
        <v>528</v>
      </c>
      <c r="C137" s="20" t="s">
        <v>174</v>
      </c>
      <c r="D137" s="31">
        <f>INDEX('ONS data MYE 5'!$M$6:$M$445, MATCH($B137,'ONS data MYE 5'!$B$6:$B$445,0))</f>
        <v>126074</v>
      </c>
      <c r="E137" s="31">
        <f>INDEX('ONS data MYE 5'!$N$6:$N$445, MATCH($B137,'ONS data MYE 5'!$B$6:$B$445,0))</f>
        <v>1594</v>
      </c>
      <c r="F137" s="31">
        <f t="shared" si="4"/>
        <v>7.3740018593501606</v>
      </c>
      <c r="G137" s="31">
        <f t="shared" si="5"/>
        <v>54.375903421699626</v>
      </c>
      <c r="H137" s="31">
        <f>INDEX('Mapping water'!$D$5:$U$352,MATCH($B137,'Mapping water'!$B$5:$B$352,0),MATCH(H$3,'Mapping water'!$D$4:$U$4,0))*$D137</f>
        <v>0</v>
      </c>
      <c r="I137" s="31">
        <f>INDEX('Mapping water'!$D$5:$U$352,MATCH($B137,'Mapping water'!$B$5:$B$352,0),MATCH(I$3,'Mapping water'!$D$4:$U$4,0))*$D137</f>
        <v>0</v>
      </c>
      <c r="J137" s="31">
        <f>INDEX('Mapping water'!$D$5:$U$352,MATCH($B137,'Mapping water'!$B$5:$B$352,0),MATCH(J$3,'Mapping water'!$D$4:$U$4,0))*$D137</f>
        <v>126074</v>
      </c>
      <c r="K137" s="31">
        <f>INDEX('Mapping water'!$D$5:$U$352,MATCH($B137,'Mapping water'!$B$5:$B$352,0),MATCH(K$3,'Mapping water'!$D$4:$U$4,0))*$D137</f>
        <v>0</v>
      </c>
      <c r="L137" s="31">
        <f>INDEX('Mapping water'!$D$5:$U$352,MATCH($B137,'Mapping water'!$B$5:$B$352,0),MATCH(L$3,'Mapping water'!$D$4:$U$4,0))*$D137</f>
        <v>0</v>
      </c>
      <c r="M137" s="31">
        <f>INDEX('Mapping water'!$D$5:$U$352,MATCH($B137,'Mapping water'!$B$5:$B$352,0),MATCH(M$3,'Mapping water'!$D$4:$U$4,0))*$D137</f>
        <v>0</v>
      </c>
      <c r="N137" s="31">
        <f>INDEX('Mapping water'!$D$5:$U$352,MATCH($B137,'Mapping water'!$B$5:$B$352,0),MATCH(N$3,'Mapping water'!$D$4:$U$4,0))*$D137</f>
        <v>0</v>
      </c>
      <c r="O137" s="31">
        <f>INDEX('Mapping water'!$D$5:$U$352,MATCH($B137,'Mapping water'!$B$5:$B$352,0),MATCH(O$3,'Mapping water'!$D$4:$U$4,0))*$D137</f>
        <v>0</v>
      </c>
      <c r="P137" s="31">
        <f>INDEX('Mapping water'!$D$5:$U$352,MATCH($B137,'Mapping water'!$B$5:$B$352,0),MATCH(P$3,'Mapping water'!$D$4:$U$4,0))*$D137</f>
        <v>0</v>
      </c>
      <c r="Q137" s="31">
        <f>INDEX('Mapping water'!$D$5:$U$352,MATCH($B137,'Mapping water'!$B$5:$B$352,0),MATCH(Q$3,'Mapping water'!$D$4:$U$4,0))*$D137</f>
        <v>0</v>
      </c>
      <c r="R137" s="31">
        <f>INDEX('Mapping water'!$D$5:$U$352,MATCH($B137,'Mapping water'!$B$5:$B$352,0),MATCH(R$3,'Mapping water'!$D$4:$U$4,0))*$D137</f>
        <v>0</v>
      </c>
      <c r="S137" s="31">
        <f>INDEX('Mapping water'!$D$5:$U$352,MATCH($B137,'Mapping water'!$B$5:$B$352,0),MATCH(S$3,'Mapping water'!$D$4:$U$4,0))*$D137</f>
        <v>0</v>
      </c>
      <c r="T137" s="31">
        <f>INDEX('Mapping water'!$D$5:$U$352,MATCH($B137,'Mapping water'!$B$5:$B$352,0),MATCH(T$3,'Mapping water'!$D$4:$U$4,0))*$D137</f>
        <v>0</v>
      </c>
      <c r="U137" s="31">
        <f>INDEX('Mapping water'!$D$5:$U$352,MATCH($B137,'Mapping water'!$B$5:$B$352,0),MATCH(U$3,'Mapping water'!$D$4:$U$4,0))*$D137</f>
        <v>0</v>
      </c>
      <c r="V137" s="31">
        <f>INDEX('Mapping water'!$D$5:$U$352,MATCH($B137,'Mapping water'!$B$5:$B$352,0),MATCH(V$3,'Mapping water'!$D$4:$U$4,0))*$D137</f>
        <v>0</v>
      </c>
      <c r="W137" s="31">
        <f>INDEX('Mapping water'!$D$5:$U$352,MATCH($B137,'Mapping water'!$B$5:$B$352,0),MATCH(W$3,'Mapping water'!$D$4:$U$4,0))*$D137</f>
        <v>0</v>
      </c>
      <c r="X137" s="31">
        <f>INDEX('Mapping water'!$D$5:$U$352,MATCH($B137,'Mapping water'!$B$5:$B$352,0),MATCH(X$3,'Mapping water'!$D$4:$U$4,0))*$D137</f>
        <v>0</v>
      </c>
      <c r="Y137" s="31">
        <f>INDEX('Mapping water'!$D$5:$U$352,MATCH($B137,'Mapping water'!$B$5:$B$352,0),MATCH(Y$3,'Mapping water'!$D$4:$U$4,0))*$D137</f>
        <v>0</v>
      </c>
    </row>
    <row r="138" spans="1:25" x14ac:dyDescent="0.45">
      <c r="A138" s="20" t="s">
        <v>529</v>
      </c>
      <c r="B138" s="20" t="s">
        <v>530</v>
      </c>
      <c r="C138" s="20" t="s">
        <v>174</v>
      </c>
      <c r="D138" s="31">
        <f>INDEX('ONS data MYE 5'!$M$6:$M$445, MATCH($B138,'ONS data MYE 5'!$B$6:$B$445,0))</f>
        <v>205165</v>
      </c>
      <c r="E138" s="31">
        <f>INDEX('ONS data MYE 5'!$N$6:$N$445, MATCH($B138,'ONS data MYE 5'!$B$6:$B$445,0))</f>
        <v>1136</v>
      </c>
      <c r="F138" s="31">
        <f t="shared" si="4"/>
        <v>7.035268599281097</v>
      </c>
      <c r="G138" s="31">
        <f t="shared" si="5"/>
        <v>49.495004264030612</v>
      </c>
      <c r="H138" s="31">
        <f>INDEX('Mapping water'!$D$5:$U$352,MATCH($B138,'Mapping water'!$B$5:$B$352,0),MATCH(H$3,'Mapping water'!$D$4:$U$4,0))*$D138</f>
        <v>0</v>
      </c>
      <c r="I138" s="31">
        <f>INDEX('Mapping water'!$D$5:$U$352,MATCH($B138,'Mapping water'!$B$5:$B$352,0),MATCH(I$3,'Mapping water'!$D$4:$U$4,0))*$D138</f>
        <v>0</v>
      </c>
      <c r="J138" s="31">
        <f>INDEX('Mapping water'!$D$5:$U$352,MATCH($B138,'Mapping water'!$B$5:$B$352,0),MATCH(J$3,'Mapping water'!$D$4:$U$4,0))*$D138</f>
        <v>205165</v>
      </c>
      <c r="K138" s="31">
        <f>INDEX('Mapping water'!$D$5:$U$352,MATCH($B138,'Mapping water'!$B$5:$B$352,0),MATCH(K$3,'Mapping water'!$D$4:$U$4,0))*$D138</f>
        <v>0</v>
      </c>
      <c r="L138" s="31">
        <f>INDEX('Mapping water'!$D$5:$U$352,MATCH($B138,'Mapping water'!$B$5:$B$352,0),MATCH(L$3,'Mapping water'!$D$4:$U$4,0))*$D138</f>
        <v>0</v>
      </c>
      <c r="M138" s="31">
        <f>INDEX('Mapping water'!$D$5:$U$352,MATCH($B138,'Mapping water'!$B$5:$B$352,0),MATCH(M$3,'Mapping water'!$D$4:$U$4,0))*$D138</f>
        <v>0</v>
      </c>
      <c r="N138" s="31">
        <f>INDEX('Mapping water'!$D$5:$U$352,MATCH($B138,'Mapping water'!$B$5:$B$352,0),MATCH(N$3,'Mapping water'!$D$4:$U$4,0))*$D138</f>
        <v>0</v>
      </c>
      <c r="O138" s="31">
        <f>INDEX('Mapping water'!$D$5:$U$352,MATCH($B138,'Mapping water'!$B$5:$B$352,0),MATCH(O$3,'Mapping water'!$D$4:$U$4,0))*$D138</f>
        <v>0</v>
      </c>
      <c r="P138" s="31">
        <f>INDEX('Mapping water'!$D$5:$U$352,MATCH($B138,'Mapping water'!$B$5:$B$352,0),MATCH(P$3,'Mapping water'!$D$4:$U$4,0))*$D138</f>
        <v>0</v>
      </c>
      <c r="Q138" s="31">
        <f>INDEX('Mapping water'!$D$5:$U$352,MATCH($B138,'Mapping water'!$B$5:$B$352,0),MATCH(Q$3,'Mapping water'!$D$4:$U$4,0))*$D138</f>
        <v>0</v>
      </c>
      <c r="R138" s="31">
        <f>INDEX('Mapping water'!$D$5:$U$352,MATCH($B138,'Mapping water'!$B$5:$B$352,0),MATCH(R$3,'Mapping water'!$D$4:$U$4,0))*$D138</f>
        <v>0</v>
      </c>
      <c r="S138" s="31">
        <f>INDEX('Mapping water'!$D$5:$U$352,MATCH($B138,'Mapping water'!$B$5:$B$352,0),MATCH(S$3,'Mapping water'!$D$4:$U$4,0))*$D138</f>
        <v>0</v>
      </c>
      <c r="T138" s="31">
        <f>INDEX('Mapping water'!$D$5:$U$352,MATCH($B138,'Mapping water'!$B$5:$B$352,0),MATCH(T$3,'Mapping water'!$D$4:$U$4,0))*$D138</f>
        <v>0</v>
      </c>
      <c r="U138" s="31">
        <f>INDEX('Mapping water'!$D$5:$U$352,MATCH($B138,'Mapping water'!$B$5:$B$352,0),MATCH(U$3,'Mapping water'!$D$4:$U$4,0))*$D138</f>
        <v>0</v>
      </c>
      <c r="V138" s="31">
        <f>INDEX('Mapping water'!$D$5:$U$352,MATCH($B138,'Mapping water'!$B$5:$B$352,0),MATCH(V$3,'Mapping water'!$D$4:$U$4,0))*$D138</f>
        <v>0</v>
      </c>
      <c r="W138" s="31">
        <f>INDEX('Mapping water'!$D$5:$U$352,MATCH($B138,'Mapping water'!$B$5:$B$352,0),MATCH(W$3,'Mapping water'!$D$4:$U$4,0))*$D138</f>
        <v>0</v>
      </c>
      <c r="X138" s="31">
        <f>INDEX('Mapping water'!$D$5:$U$352,MATCH($B138,'Mapping water'!$B$5:$B$352,0),MATCH(X$3,'Mapping water'!$D$4:$U$4,0))*$D138</f>
        <v>0</v>
      </c>
      <c r="Y138" s="31">
        <f>INDEX('Mapping water'!$D$5:$U$352,MATCH($B138,'Mapping water'!$B$5:$B$352,0),MATCH(Y$3,'Mapping water'!$D$4:$U$4,0))*$D138</f>
        <v>0</v>
      </c>
    </row>
    <row r="139" spans="1:25" x14ac:dyDescent="0.45">
      <c r="A139" s="20" t="s">
        <v>531</v>
      </c>
      <c r="B139" s="20" t="s">
        <v>532</v>
      </c>
      <c r="C139" s="20" t="s">
        <v>174</v>
      </c>
      <c r="D139" s="31">
        <f>INDEX('ONS data MYE 5'!$M$6:$M$445, MATCH($B139,'ONS data MYE 5'!$B$6:$B$445,0))</f>
        <v>147763</v>
      </c>
      <c r="E139" s="31">
        <f>INDEX('ONS data MYE 5'!$N$6:$N$445, MATCH($B139,'ONS data MYE 5'!$B$6:$B$445,0))</f>
        <v>1078</v>
      </c>
      <c r="F139" s="31">
        <f t="shared" si="4"/>
        <v>6.9828627514689421</v>
      </c>
      <c r="G139" s="31">
        <f t="shared" si="5"/>
        <v>48.760372205852406</v>
      </c>
      <c r="H139" s="31">
        <f>INDEX('Mapping water'!$D$5:$U$352,MATCH($B139,'Mapping water'!$B$5:$B$352,0),MATCH(H$3,'Mapping water'!$D$4:$U$4,0))*$D139</f>
        <v>0</v>
      </c>
      <c r="I139" s="31">
        <f>INDEX('Mapping water'!$D$5:$U$352,MATCH($B139,'Mapping water'!$B$5:$B$352,0),MATCH(I$3,'Mapping water'!$D$4:$U$4,0))*$D139</f>
        <v>0</v>
      </c>
      <c r="J139" s="31">
        <f>INDEX('Mapping water'!$D$5:$U$352,MATCH($B139,'Mapping water'!$B$5:$B$352,0),MATCH(J$3,'Mapping water'!$D$4:$U$4,0))*$D139</f>
        <v>147763</v>
      </c>
      <c r="K139" s="31">
        <f>INDEX('Mapping water'!$D$5:$U$352,MATCH($B139,'Mapping water'!$B$5:$B$352,0),MATCH(K$3,'Mapping water'!$D$4:$U$4,0))*$D139</f>
        <v>0</v>
      </c>
      <c r="L139" s="31">
        <f>INDEX('Mapping water'!$D$5:$U$352,MATCH($B139,'Mapping water'!$B$5:$B$352,0),MATCH(L$3,'Mapping water'!$D$4:$U$4,0))*$D139</f>
        <v>0</v>
      </c>
      <c r="M139" s="31">
        <f>INDEX('Mapping water'!$D$5:$U$352,MATCH($B139,'Mapping water'!$B$5:$B$352,0),MATCH(M$3,'Mapping water'!$D$4:$U$4,0))*$D139</f>
        <v>0</v>
      </c>
      <c r="N139" s="31">
        <f>INDEX('Mapping water'!$D$5:$U$352,MATCH($B139,'Mapping water'!$B$5:$B$352,0),MATCH(N$3,'Mapping water'!$D$4:$U$4,0))*$D139</f>
        <v>0</v>
      </c>
      <c r="O139" s="31">
        <f>INDEX('Mapping water'!$D$5:$U$352,MATCH($B139,'Mapping water'!$B$5:$B$352,0),MATCH(O$3,'Mapping water'!$D$4:$U$4,0))*$D139</f>
        <v>0</v>
      </c>
      <c r="P139" s="31">
        <f>INDEX('Mapping water'!$D$5:$U$352,MATCH($B139,'Mapping water'!$B$5:$B$352,0),MATCH(P$3,'Mapping water'!$D$4:$U$4,0))*$D139</f>
        <v>0</v>
      </c>
      <c r="Q139" s="31">
        <f>INDEX('Mapping water'!$D$5:$U$352,MATCH($B139,'Mapping water'!$B$5:$B$352,0),MATCH(Q$3,'Mapping water'!$D$4:$U$4,0))*$D139</f>
        <v>0</v>
      </c>
      <c r="R139" s="31">
        <f>INDEX('Mapping water'!$D$5:$U$352,MATCH($B139,'Mapping water'!$B$5:$B$352,0),MATCH(R$3,'Mapping water'!$D$4:$U$4,0))*$D139</f>
        <v>0</v>
      </c>
      <c r="S139" s="31">
        <f>INDEX('Mapping water'!$D$5:$U$352,MATCH($B139,'Mapping water'!$B$5:$B$352,0),MATCH(S$3,'Mapping water'!$D$4:$U$4,0))*$D139</f>
        <v>0</v>
      </c>
      <c r="T139" s="31">
        <f>INDEX('Mapping water'!$D$5:$U$352,MATCH($B139,'Mapping water'!$B$5:$B$352,0),MATCH(T$3,'Mapping water'!$D$4:$U$4,0))*$D139</f>
        <v>0</v>
      </c>
      <c r="U139" s="31">
        <f>INDEX('Mapping water'!$D$5:$U$352,MATCH($B139,'Mapping water'!$B$5:$B$352,0),MATCH(U$3,'Mapping water'!$D$4:$U$4,0))*$D139</f>
        <v>0</v>
      </c>
      <c r="V139" s="31">
        <f>INDEX('Mapping water'!$D$5:$U$352,MATCH($B139,'Mapping water'!$B$5:$B$352,0),MATCH(V$3,'Mapping water'!$D$4:$U$4,0))*$D139</f>
        <v>0</v>
      </c>
      <c r="W139" s="31">
        <f>INDEX('Mapping water'!$D$5:$U$352,MATCH($B139,'Mapping water'!$B$5:$B$352,0),MATCH(W$3,'Mapping water'!$D$4:$U$4,0))*$D139</f>
        <v>0</v>
      </c>
      <c r="X139" s="31">
        <f>INDEX('Mapping water'!$D$5:$U$352,MATCH($B139,'Mapping water'!$B$5:$B$352,0),MATCH(X$3,'Mapping water'!$D$4:$U$4,0))*$D139</f>
        <v>0</v>
      </c>
      <c r="Y139" s="31">
        <f>INDEX('Mapping water'!$D$5:$U$352,MATCH($B139,'Mapping water'!$B$5:$B$352,0),MATCH(Y$3,'Mapping water'!$D$4:$U$4,0))*$D139</f>
        <v>0</v>
      </c>
    </row>
    <row r="140" spans="1:25" x14ac:dyDescent="0.45">
      <c r="A140" s="20" t="s">
        <v>533</v>
      </c>
      <c r="B140" s="20" t="s">
        <v>534</v>
      </c>
      <c r="C140" s="20" t="s">
        <v>174</v>
      </c>
      <c r="D140" s="31">
        <f>INDEX('ONS data MYE 5'!$M$6:$M$445, MATCH($B140,'ONS data MYE 5'!$B$6:$B$445,0))</f>
        <v>141603</v>
      </c>
      <c r="E140" s="31">
        <f>INDEX('ONS data MYE 5'!$N$6:$N$445, MATCH($B140,'ONS data MYE 5'!$B$6:$B$445,0))</f>
        <v>4063</v>
      </c>
      <c r="F140" s="31">
        <f t="shared" si="4"/>
        <v>8.3096768959877263</v>
      </c>
      <c r="G140" s="31">
        <f t="shared" si="5"/>
        <v>69.050730115712213</v>
      </c>
      <c r="H140" s="31">
        <f>INDEX('Mapping water'!$D$5:$U$352,MATCH($B140,'Mapping water'!$B$5:$B$352,0),MATCH(H$3,'Mapping water'!$D$4:$U$4,0))*$D140</f>
        <v>0</v>
      </c>
      <c r="I140" s="31">
        <f>INDEX('Mapping water'!$D$5:$U$352,MATCH($B140,'Mapping water'!$B$5:$B$352,0),MATCH(I$3,'Mapping water'!$D$4:$U$4,0))*$D140</f>
        <v>0</v>
      </c>
      <c r="J140" s="31">
        <f>INDEX('Mapping water'!$D$5:$U$352,MATCH($B140,'Mapping water'!$B$5:$B$352,0),MATCH(J$3,'Mapping water'!$D$4:$U$4,0))*$D140</f>
        <v>141603</v>
      </c>
      <c r="K140" s="31">
        <f>INDEX('Mapping water'!$D$5:$U$352,MATCH($B140,'Mapping water'!$B$5:$B$352,0),MATCH(K$3,'Mapping water'!$D$4:$U$4,0))*$D140</f>
        <v>0</v>
      </c>
      <c r="L140" s="31">
        <f>INDEX('Mapping water'!$D$5:$U$352,MATCH($B140,'Mapping water'!$B$5:$B$352,0),MATCH(L$3,'Mapping water'!$D$4:$U$4,0))*$D140</f>
        <v>0</v>
      </c>
      <c r="M140" s="31">
        <f>INDEX('Mapping water'!$D$5:$U$352,MATCH($B140,'Mapping water'!$B$5:$B$352,0),MATCH(M$3,'Mapping water'!$D$4:$U$4,0))*$D140</f>
        <v>0</v>
      </c>
      <c r="N140" s="31">
        <f>INDEX('Mapping water'!$D$5:$U$352,MATCH($B140,'Mapping water'!$B$5:$B$352,0),MATCH(N$3,'Mapping water'!$D$4:$U$4,0))*$D140</f>
        <v>0</v>
      </c>
      <c r="O140" s="31">
        <f>INDEX('Mapping water'!$D$5:$U$352,MATCH($B140,'Mapping water'!$B$5:$B$352,0),MATCH(O$3,'Mapping water'!$D$4:$U$4,0))*$D140</f>
        <v>0</v>
      </c>
      <c r="P140" s="31">
        <f>INDEX('Mapping water'!$D$5:$U$352,MATCH($B140,'Mapping water'!$B$5:$B$352,0),MATCH(P$3,'Mapping water'!$D$4:$U$4,0))*$D140</f>
        <v>0</v>
      </c>
      <c r="Q140" s="31">
        <f>INDEX('Mapping water'!$D$5:$U$352,MATCH($B140,'Mapping water'!$B$5:$B$352,0),MATCH(Q$3,'Mapping water'!$D$4:$U$4,0))*$D140</f>
        <v>0</v>
      </c>
      <c r="R140" s="31">
        <f>INDEX('Mapping water'!$D$5:$U$352,MATCH($B140,'Mapping water'!$B$5:$B$352,0),MATCH(R$3,'Mapping water'!$D$4:$U$4,0))*$D140</f>
        <v>0</v>
      </c>
      <c r="S140" s="31">
        <f>INDEX('Mapping water'!$D$5:$U$352,MATCH($B140,'Mapping water'!$B$5:$B$352,0),MATCH(S$3,'Mapping water'!$D$4:$U$4,0))*$D140</f>
        <v>0</v>
      </c>
      <c r="T140" s="31">
        <f>INDEX('Mapping water'!$D$5:$U$352,MATCH($B140,'Mapping water'!$B$5:$B$352,0),MATCH(T$3,'Mapping water'!$D$4:$U$4,0))*$D140</f>
        <v>0</v>
      </c>
      <c r="U140" s="31">
        <f>INDEX('Mapping water'!$D$5:$U$352,MATCH($B140,'Mapping water'!$B$5:$B$352,0),MATCH(U$3,'Mapping water'!$D$4:$U$4,0))*$D140</f>
        <v>0</v>
      </c>
      <c r="V140" s="31">
        <f>INDEX('Mapping water'!$D$5:$U$352,MATCH($B140,'Mapping water'!$B$5:$B$352,0),MATCH(V$3,'Mapping water'!$D$4:$U$4,0))*$D140</f>
        <v>0</v>
      </c>
      <c r="W140" s="31">
        <f>INDEX('Mapping water'!$D$5:$U$352,MATCH($B140,'Mapping water'!$B$5:$B$352,0),MATCH(W$3,'Mapping water'!$D$4:$U$4,0))*$D140</f>
        <v>0</v>
      </c>
      <c r="X140" s="31">
        <f>INDEX('Mapping water'!$D$5:$U$352,MATCH($B140,'Mapping water'!$B$5:$B$352,0),MATCH(X$3,'Mapping water'!$D$4:$U$4,0))*$D140</f>
        <v>0</v>
      </c>
      <c r="Y140" s="31">
        <f>INDEX('Mapping water'!$D$5:$U$352,MATCH($B140,'Mapping water'!$B$5:$B$352,0),MATCH(Y$3,'Mapping water'!$D$4:$U$4,0))*$D140</f>
        <v>0</v>
      </c>
    </row>
    <row r="141" spans="1:25" x14ac:dyDescent="0.45">
      <c r="A141" s="20" t="s">
        <v>535</v>
      </c>
      <c r="B141" s="20" t="s">
        <v>536</v>
      </c>
      <c r="C141" s="20" t="s">
        <v>174</v>
      </c>
      <c r="D141" s="31">
        <f>INDEX('ONS data MYE 5'!$M$6:$M$445, MATCH($B141,'ONS data MYE 5'!$B$6:$B$445,0))</f>
        <v>373006</v>
      </c>
      <c r="E141" s="31">
        <f>INDEX('ONS data MYE 5'!$N$6:$N$445, MATCH($B141,'ONS data MYE 5'!$B$6:$B$445,0))</f>
        <v>320</v>
      </c>
      <c r="F141" s="31">
        <f t="shared" si="4"/>
        <v>5.768320995793772</v>
      </c>
      <c r="G141" s="31">
        <f t="shared" si="5"/>
        <v>33.273527110515253</v>
      </c>
      <c r="H141" s="31">
        <f>INDEX('Mapping water'!$D$5:$U$352,MATCH($B141,'Mapping water'!$B$5:$B$352,0),MATCH(H$3,'Mapping water'!$D$4:$U$4,0))*$D141</f>
        <v>0</v>
      </c>
      <c r="I141" s="31">
        <f>INDEX('Mapping water'!$D$5:$U$352,MATCH($B141,'Mapping water'!$B$5:$B$352,0),MATCH(I$3,'Mapping water'!$D$4:$U$4,0))*$D141</f>
        <v>0</v>
      </c>
      <c r="J141" s="31">
        <f>INDEX('Mapping water'!$D$5:$U$352,MATCH($B141,'Mapping water'!$B$5:$B$352,0),MATCH(J$3,'Mapping water'!$D$4:$U$4,0))*$D141</f>
        <v>373006</v>
      </c>
      <c r="K141" s="31">
        <f>INDEX('Mapping water'!$D$5:$U$352,MATCH($B141,'Mapping water'!$B$5:$B$352,0),MATCH(K$3,'Mapping water'!$D$4:$U$4,0))*$D141</f>
        <v>0</v>
      </c>
      <c r="L141" s="31">
        <f>INDEX('Mapping water'!$D$5:$U$352,MATCH($B141,'Mapping water'!$B$5:$B$352,0),MATCH(L$3,'Mapping water'!$D$4:$U$4,0))*$D141</f>
        <v>0</v>
      </c>
      <c r="M141" s="31">
        <f>INDEX('Mapping water'!$D$5:$U$352,MATCH($B141,'Mapping water'!$B$5:$B$352,0),MATCH(M$3,'Mapping water'!$D$4:$U$4,0))*$D141</f>
        <v>0</v>
      </c>
      <c r="N141" s="31">
        <f>INDEX('Mapping water'!$D$5:$U$352,MATCH($B141,'Mapping water'!$B$5:$B$352,0),MATCH(N$3,'Mapping water'!$D$4:$U$4,0))*$D141</f>
        <v>0</v>
      </c>
      <c r="O141" s="31">
        <f>INDEX('Mapping water'!$D$5:$U$352,MATCH($B141,'Mapping water'!$B$5:$B$352,0),MATCH(O$3,'Mapping water'!$D$4:$U$4,0))*$D141</f>
        <v>0</v>
      </c>
      <c r="P141" s="31">
        <f>INDEX('Mapping water'!$D$5:$U$352,MATCH($B141,'Mapping water'!$B$5:$B$352,0),MATCH(P$3,'Mapping water'!$D$4:$U$4,0))*$D141</f>
        <v>0</v>
      </c>
      <c r="Q141" s="31">
        <f>INDEX('Mapping water'!$D$5:$U$352,MATCH($B141,'Mapping water'!$B$5:$B$352,0),MATCH(Q$3,'Mapping water'!$D$4:$U$4,0))*$D141</f>
        <v>0</v>
      </c>
      <c r="R141" s="31">
        <f>INDEX('Mapping water'!$D$5:$U$352,MATCH($B141,'Mapping water'!$B$5:$B$352,0),MATCH(R$3,'Mapping water'!$D$4:$U$4,0))*$D141</f>
        <v>0</v>
      </c>
      <c r="S141" s="31">
        <f>INDEX('Mapping water'!$D$5:$U$352,MATCH($B141,'Mapping water'!$B$5:$B$352,0),MATCH(S$3,'Mapping water'!$D$4:$U$4,0))*$D141</f>
        <v>0</v>
      </c>
      <c r="T141" s="31">
        <f>INDEX('Mapping water'!$D$5:$U$352,MATCH($B141,'Mapping water'!$B$5:$B$352,0),MATCH(T$3,'Mapping water'!$D$4:$U$4,0))*$D141</f>
        <v>0</v>
      </c>
      <c r="U141" s="31">
        <f>INDEX('Mapping water'!$D$5:$U$352,MATCH($B141,'Mapping water'!$B$5:$B$352,0),MATCH(U$3,'Mapping water'!$D$4:$U$4,0))*$D141</f>
        <v>0</v>
      </c>
      <c r="V141" s="31">
        <f>INDEX('Mapping water'!$D$5:$U$352,MATCH($B141,'Mapping water'!$B$5:$B$352,0),MATCH(V$3,'Mapping water'!$D$4:$U$4,0))*$D141</f>
        <v>0</v>
      </c>
      <c r="W141" s="31">
        <f>INDEX('Mapping water'!$D$5:$U$352,MATCH($B141,'Mapping water'!$B$5:$B$352,0),MATCH(W$3,'Mapping water'!$D$4:$U$4,0))*$D141</f>
        <v>0</v>
      </c>
      <c r="X141" s="31">
        <f>INDEX('Mapping water'!$D$5:$U$352,MATCH($B141,'Mapping water'!$B$5:$B$352,0),MATCH(X$3,'Mapping water'!$D$4:$U$4,0))*$D141</f>
        <v>0</v>
      </c>
      <c r="Y141" s="31">
        <f>INDEX('Mapping water'!$D$5:$U$352,MATCH($B141,'Mapping water'!$B$5:$B$352,0),MATCH(Y$3,'Mapping water'!$D$4:$U$4,0))*$D141</f>
        <v>0</v>
      </c>
    </row>
    <row r="142" spans="1:25" x14ac:dyDescent="0.45">
      <c r="A142" s="20" t="s">
        <v>537</v>
      </c>
      <c r="B142" s="20" t="s">
        <v>538</v>
      </c>
      <c r="C142" s="20" t="s">
        <v>174</v>
      </c>
      <c r="D142" s="31">
        <f>INDEX('ONS data MYE 5'!$M$6:$M$445, MATCH($B142,'ONS data MYE 5'!$B$6:$B$445,0))</f>
        <v>96269</v>
      </c>
      <c r="E142" s="31">
        <f>INDEX('ONS data MYE 5'!$N$6:$N$445, MATCH($B142,'ONS data MYE 5'!$B$6:$B$445,0))</f>
        <v>78</v>
      </c>
      <c r="F142" s="31">
        <f t="shared" si="4"/>
        <v>4.3567088266895917</v>
      </c>
      <c r="G142" s="31">
        <f t="shared" si="5"/>
        <v>18.980911800554999</v>
      </c>
      <c r="H142" s="31">
        <f>INDEX('Mapping water'!$D$5:$U$352,MATCH($B142,'Mapping water'!$B$5:$B$352,0),MATCH(H$3,'Mapping water'!$D$4:$U$4,0))*$D142</f>
        <v>0</v>
      </c>
      <c r="I142" s="31">
        <f>INDEX('Mapping water'!$D$5:$U$352,MATCH($B142,'Mapping water'!$B$5:$B$352,0),MATCH(I$3,'Mapping water'!$D$4:$U$4,0))*$D142</f>
        <v>0</v>
      </c>
      <c r="J142" s="31">
        <f>INDEX('Mapping water'!$D$5:$U$352,MATCH($B142,'Mapping water'!$B$5:$B$352,0),MATCH(J$3,'Mapping water'!$D$4:$U$4,0))*$D142</f>
        <v>96269</v>
      </c>
      <c r="K142" s="31">
        <f>INDEX('Mapping water'!$D$5:$U$352,MATCH($B142,'Mapping water'!$B$5:$B$352,0),MATCH(K$3,'Mapping water'!$D$4:$U$4,0))*$D142</f>
        <v>0</v>
      </c>
      <c r="L142" s="31">
        <f>INDEX('Mapping water'!$D$5:$U$352,MATCH($B142,'Mapping water'!$B$5:$B$352,0),MATCH(L$3,'Mapping water'!$D$4:$U$4,0))*$D142</f>
        <v>0</v>
      </c>
      <c r="M142" s="31">
        <f>INDEX('Mapping water'!$D$5:$U$352,MATCH($B142,'Mapping water'!$B$5:$B$352,0),MATCH(M$3,'Mapping water'!$D$4:$U$4,0))*$D142</f>
        <v>0</v>
      </c>
      <c r="N142" s="31">
        <f>INDEX('Mapping water'!$D$5:$U$352,MATCH($B142,'Mapping water'!$B$5:$B$352,0),MATCH(N$3,'Mapping water'!$D$4:$U$4,0))*$D142</f>
        <v>0</v>
      </c>
      <c r="O142" s="31">
        <f>INDEX('Mapping water'!$D$5:$U$352,MATCH($B142,'Mapping water'!$B$5:$B$352,0),MATCH(O$3,'Mapping water'!$D$4:$U$4,0))*$D142</f>
        <v>0</v>
      </c>
      <c r="P142" s="31">
        <f>INDEX('Mapping water'!$D$5:$U$352,MATCH($B142,'Mapping water'!$B$5:$B$352,0),MATCH(P$3,'Mapping water'!$D$4:$U$4,0))*$D142</f>
        <v>0</v>
      </c>
      <c r="Q142" s="31">
        <f>INDEX('Mapping water'!$D$5:$U$352,MATCH($B142,'Mapping water'!$B$5:$B$352,0),MATCH(Q$3,'Mapping water'!$D$4:$U$4,0))*$D142</f>
        <v>0</v>
      </c>
      <c r="R142" s="31">
        <f>INDEX('Mapping water'!$D$5:$U$352,MATCH($B142,'Mapping water'!$B$5:$B$352,0),MATCH(R$3,'Mapping water'!$D$4:$U$4,0))*$D142</f>
        <v>0</v>
      </c>
      <c r="S142" s="31">
        <f>INDEX('Mapping water'!$D$5:$U$352,MATCH($B142,'Mapping water'!$B$5:$B$352,0),MATCH(S$3,'Mapping water'!$D$4:$U$4,0))*$D142</f>
        <v>0</v>
      </c>
      <c r="T142" s="31">
        <f>INDEX('Mapping water'!$D$5:$U$352,MATCH($B142,'Mapping water'!$B$5:$B$352,0),MATCH(T$3,'Mapping water'!$D$4:$U$4,0))*$D142</f>
        <v>0</v>
      </c>
      <c r="U142" s="31">
        <f>INDEX('Mapping water'!$D$5:$U$352,MATCH($B142,'Mapping water'!$B$5:$B$352,0),MATCH(U$3,'Mapping water'!$D$4:$U$4,0))*$D142</f>
        <v>0</v>
      </c>
      <c r="V142" s="31">
        <f>INDEX('Mapping water'!$D$5:$U$352,MATCH($B142,'Mapping water'!$B$5:$B$352,0),MATCH(V$3,'Mapping water'!$D$4:$U$4,0))*$D142</f>
        <v>0</v>
      </c>
      <c r="W142" s="31">
        <f>INDEX('Mapping water'!$D$5:$U$352,MATCH($B142,'Mapping water'!$B$5:$B$352,0),MATCH(W$3,'Mapping water'!$D$4:$U$4,0))*$D142</f>
        <v>0</v>
      </c>
      <c r="X142" s="31">
        <f>INDEX('Mapping water'!$D$5:$U$352,MATCH($B142,'Mapping water'!$B$5:$B$352,0),MATCH(X$3,'Mapping water'!$D$4:$U$4,0))*$D142</f>
        <v>0</v>
      </c>
      <c r="Y142" s="31">
        <f>INDEX('Mapping water'!$D$5:$U$352,MATCH($B142,'Mapping water'!$B$5:$B$352,0),MATCH(Y$3,'Mapping water'!$D$4:$U$4,0))*$D142</f>
        <v>0</v>
      </c>
    </row>
    <row r="143" spans="1:25" x14ac:dyDescent="0.45">
      <c r="A143" s="20" t="s">
        <v>539</v>
      </c>
      <c r="B143" s="20" t="s">
        <v>540</v>
      </c>
      <c r="C143" s="20" t="s">
        <v>174</v>
      </c>
      <c r="D143" s="31">
        <f>INDEX('ONS data MYE 5'!$M$6:$M$445, MATCH($B143,'ONS data MYE 5'!$B$6:$B$445,0))</f>
        <v>67936</v>
      </c>
      <c r="E143" s="31">
        <f>INDEX('ONS data MYE 5'!$N$6:$N$445, MATCH($B143,'ONS data MYE 5'!$B$6:$B$445,0))</f>
        <v>871</v>
      </c>
      <c r="F143" s="31">
        <f t="shared" si="4"/>
        <v>6.7696419768525029</v>
      </c>
      <c r="G143" s="31">
        <f t="shared" si="5"/>
        <v>45.828052494763462</v>
      </c>
      <c r="H143" s="31">
        <f>INDEX('Mapping water'!$D$5:$U$352,MATCH($B143,'Mapping water'!$B$5:$B$352,0),MATCH(H$3,'Mapping water'!$D$4:$U$4,0))*$D143</f>
        <v>0</v>
      </c>
      <c r="I143" s="31">
        <f>INDEX('Mapping water'!$D$5:$U$352,MATCH($B143,'Mapping water'!$B$5:$B$352,0),MATCH(I$3,'Mapping water'!$D$4:$U$4,0))*$D143</f>
        <v>0</v>
      </c>
      <c r="J143" s="31">
        <f>INDEX('Mapping water'!$D$5:$U$352,MATCH($B143,'Mapping water'!$B$5:$B$352,0),MATCH(J$3,'Mapping water'!$D$4:$U$4,0))*$D143</f>
        <v>67936</v>
      </c>
      <c r="K143" s="31">
        <f>INDEX('Mapping water'!$D$5:$U$352,MATCH($B143,'Mapping water'!$B$5:$B$352,0),MATCH(K$3,'Mapping water'!$D$4:$U$4,0))*$D143</f>
        <v>0</v>
      </c>
      <c r="L143" s="31">
        <f>INDEX('Mapping water'!$D$5:$U$352,MATCH($B143,'Mapping water'!$B$5:$B$352,0),MATCH(L$3,'Mapping water'!$D$4:$U$4,0))*$D143</f>
        <v>0</v>
      </c>
      <c r="M143" s="31">
        <f>INDEX('Mapping water'!$D$5:$U$352,MATCH($B143,'Mapping water'!$B$5:$B$352,0),MATCH(M$3,'Mapping water'!$D$4:$U$4,0))*$D143</f>
        <v>0</v>
      </c>
      <c r="N143" s="31">
        <f>INDEX('Mapping water'!$D$5:$U$352,MATCH($B143,'Mapping water'!$B$5:$B$352,0),MATCH(N$3,'Mapping water'!$D$4:$U$4,0))*$D143</f>
        <v>0</v>
      </c>
      <c r="O143" s="31">
        <f>INDEX('Mapping water'!$D$5:$U$352,MATCH($B143,'Mapping water'!$B$5:$B$352,0),MATCH(O$3,'Mapping water'!$D$4:$U$4,0))*$D143</f>
        <v>0</v>
      </c>
      <c r="P143" s="31">
        <f>INDEX('Mapping water'!$D$5:$U$352,MATCH($B143,'Mapping water'!$B$5:$B$352,0),MATCH(P$3,'Mapping water'!$D$4:$U$4,0))*$D143</f>
        <v>0</v>
      </c>
      <c r="Q143" s="31">
        <f>INDEX('Mapping water'!$D$5:$U$352,MATCH($B143,'Mapping water'!$B$5:$B$352,0),MATCH(Q$3,'Mapping water'!$D$4:$U$4,0))*$D143</f>
        <v>0</v>
      </c>
      <c r="R143" s="31">
        <f>INDEX('Mapping water'!$D$5:$U$352,MATCH($B143,'Mapping water'!$B$5:$B$352,0),MATCH(R$3,'Mapping water'!$D$4:$U$4,0))*$D143</f>
        <v>0</v>
      </c>
      <c r="S143" s="31">
        <f>INDEX('Mapping water'!$D$5:$U$352,MATCH($B143,'Mapping water'!$B$5:$B$352,0),MATCH(S$3,'Mapping water'!$D$4:$U$4,0))*$D143</f>
        <v>0</v>
      </c>
      <c r="T143" s="31">
        <f>INDEX('Mapping water'!$D$5:$U$352,MATCH($B143,'Mapping water'!$B$5:$B$352,0),MATCH(T$3,'Mapping water'!$D$4:$U$4,0))*$D143</f>
        <v>0</v>
      </c>
      <c r="U143" s="31">
        <f>INDEX('Mapping water'!$D$5:$U$352,MATCH($B143,'Mapping water'!$B$5:$B$352,0),MATCH(U$3,'Mapping water'!$D$4:$U$4,0))*$D143</f>
        <v>0</v>
      </c>
      <c r="V143" s="31">
        <f>INDEX('Mapping water'!$D$5:$U$352,MATCH($B143,'Mapping water'!$B$5:$B$352,0),MATCH(V$3,'Mapping water'!$D$4:$U$4,0))*$D143</f>
        <v>0</v>
      </c>
      <c r="W143" s="31">
        <f>INDEX('Mapping water'!$D$5:$U$352,MATCH($B143,'Mapping water'!$B$5:$B$352,0),MATCH(W$3,'Mapping water'!$D$4:$U$4,0))*$D143</f>
        <v>0</v>
      </c>
      <c r="X143" s="31">
        <f>INDEX('Mapping water'!$D$5:$U$352,MATCH($B143,'Mapping water'!$B$5:$B$352,0),MATCH(X$3,'Mapping water'!$D$4:$U$4,0))*$D143</f>
        <v>0</v>
      </c>
      <c r="Y143" s="31">
        <f>INDEX('Mapping water'!$D$5:$U$352,MATCH($B143,'Mapping water'!$B$5:$B$352,0),MATCH(Y$3,'Mapping water'!$D$4:$U$4,0))*$D143</f>
        <v>0</v>
      </c>
    </row>
    <row r="144" spans="1:25" x14ac:dyDescent="0.45">
      <c r="A144" s="20" t="s">
        <v>541</v>
      </c>
      <c r="B144" s="20" t="s">
        <v>542</v>
      </c>
      <c r="C144" s="20" t="s">
        <v>174</v>
      </c>
      <c r="D144" s="31">
        <f>INDEX('ONS data MYE 5'!$M$6:$M$445, MATCH($B144,'ONS data MYE 5'!$B$6:$B$445,0))</f>
        <v>107992</v>
      </c>
      <c r="E144" s="31">
        <f>INDEX('ONS data MYE 5'!$N$6:$N$445, MATCH($B144,'ONS data MYE 5'!$B$6:$B$445,0))</f>
        <v>104</v>
      </c>
      <c r="F144" s="31">
        <f t="shared" si="4"/>
        <v>4.6443908991413725</v>
      </c>
      <c r="G144" s="31">
        <f t="shared" si="5"/>
        <v>21.570366824027207</v>
      </c>
      <c r="H144" s="31">
        <f>INDEX('Mapping water'!$D$5:$U$352,MATCH($B144,'Mapping water'!$B$5:$B$352,0),MATCH(H$3,'Mapping water'!$D$4:$U$4,0))*$D144</f>
        <v>0</v>
      </c>
      <c r="I144" s="31">
        <f>INDEX('Mapping water'!$D$5:$U$352,MATCH($B144,'Mapping water'!$B$5:$B$352,0),MATCH(I$3,'Mapping water'!$D$4:$U$4,0))*$D144</f>
        <v>0</v>
      </c>
      <c r="J144" s="31">
        <f>INDEX('Mapping water'!$D$5:$U$352,MATCH($B144,'Mapping water'!$B$5:$B$352,0),MATCH(J$3,'Mapping water'!$D$4:$U$4,0))*$D144</f>
        <v>107992</v>
      </c>
      <c r="K144" s="31">
        <f>INDEX('Mapping water'!$D$5:$U$352,MATCH($B144,'Mapping water'!$B$5:$B$352,0),MATCH(K$3,'Mapping water'!$D$4:$U$4,0))*$D144</f>
        <v>0</v>
      </c>
      <c r="L144" s="31">
        <f>INDEX('Mapping water'!$D$5:$U$352,MATCH($B144,'Mapping water'!$B$5:$B$352,0),MATCH(L$3,'Mapping water'!$D$4:$U$4,0))*$D144</f>
        <v>0</v>
      </c>
      <c r="M144" s="31">
        <f>INDEX('Mapping water'!$D$5:$U$352,MATCH($B144,'Mapping water'!$B$5:$B$352,0),MATCH(M$3,'Mapping water'!$D$4:$U$4,0))*$D144</f>
        <v>0</v>
      </c>
      <c r="N144" s="31">
        <f>INDEX('Mapping water'!$D$5:$U$352,MATCH($B144,'Mapping water'!$B$5:$B$352,0),MATCH(N$3,'Mapping water'!$D$4:$U$4,0))*$D144</f>
        <v>0</v>
      </c>
      <c r="O144" s="31">
        <f>INDEX('Mapping water'!$D$5:$U$352,MATCH($B144,'Mapping water'!$B$5:$B$352,0),MATCH(O$3,'Mapping water'!$D$4:$U$4,0))*$D144</f>
        <v>0</v>
      </c>
      <c r="P144" s="31">
        <f>INDEX('Mapping water'!$D$5:$U$352,MATCH($B144,'Mapping water'!$B$5:$B$352,0),MATCH(P$3,'Mapping water'!$D$4:$U$4,0))*$D144</f>
        <v>0</v>
      </c>
      <c r="Q144" s="31">
        <f>INDEX('Mapping water'!$D$5:$U$352,MATCH($B144,'Mapping water'!$B$5:$B$352,0),MATCH(Q$3,'Mapping water'!$D$4:$U$4,0))*$D144</f>
        <v>0</v>
      </c>
      <c r="R144" s="31">
        <f>INDEX('Mapping water'!$D$5:$U$352,MATCH($B144,'Mapping water'!$B$5:$B$352,0),MATCH(R$3,'Mapping water'!$D$4:$U$4,0))*$D144</f>
        <v>0</v>
      </c>
      <c r="S144" s="31">
        <f>INDEX('Mapping water'!$D$5:$U$352,MATCH($B144,'Mapping water'!$B$5:$B$352,0),MATCH(S$3,'Mapping water'!$D$4:$U$4,0))*$D144</f>
        <v>0</v>
      </c>
      <c r="T144" s="31">
        <f>INDEX('Mapping water'!$D$5:$U$352,MATCH($B144,'Mapping water'!$B$5:$B$352,0),MATCH(T$3,'Mapping water'!$D$4:$U$4,0))*$D144</f>
        <v>0</v>
      </c>
      <c r="U144" s="31">
        <f>INDEX('Mapping water'!$D$5:$U$352,MATCH($B144,'Mapping water'!$B$5:$B$352,0),MATCH(U$3,'Mapping water'!$D$4:$U$4,0))*$D144</f>
        <v>0</v>
      </c>
      <c r="V144" s="31">
        <f>INDEX('Mapping water'!$D$5:$U$352,MATCH($B144,'Mapping water'!$B$5:$B$352,0),MATCH(V$3,'Mapping water'!$D$4:$U$4,0))*$D144</f>
        <v>0</v>
      </c>
      <c r="W144" s="31">
        <f>INDEX('Mapping water'!$D$5:$U$352,MATCH($B144,'Mapping water'!$B$5:$B$352,0),MATCH(W$3,'Mapping water'!$D$4:$U$4,0))*$D144</f>
        <v>0</v>
      </c>
      <c r="X144" s="31">
        <f>INDEX('Mapping water'!$D$5:$U$352,MATCH($B144,'Mapping water'!$B$5:$B$352,0),MATCH(X$3,'Mapping water'!$D$4:$U$4,0))*$D144</f>
        <v>0</v>
      </c>
      <c r="Y144" s="31">
        <f>INDEX('Mapping water'!$D$5:$U$352,MATCH($B144,'Mapping water'!$B$5:$B$352,0),MATCH(Y$3,'Mapping water'!$D$4:$U$4,0))*$D144</f>
        <v>0</v>
      </c>
    </row>
    <row r="145" spans="1:25" x14ac:dyDescent="0.45">
      <c r="A145" s="20" t="s">
        <v>543</v>
      </c>
      <c r="B145" s="20" t="s">
        <v>544</v>
      </c>
      <c r="C145" s="20" t="s">
        <v>174</v>
      </c>
      <c r="D145" s="31">
        <f>INDEX('ONS data MYE 5'!$M$6:$M$445, MATCH($B145,'ONS data MYE 5'!$B$6:$B$445,0))</f>
        <v>70052</v>
      </c>
      <c r="E145" s="31">
        <f>INDEX('ONS data MYE 5'!$N$6:$N$445, MATCH($B145,'ONS data MYE 5'!$B$6:$B$445,0))</f>
        <v>96</v>
      </c>
      <c r="F145" s="31">
        <f t="shared" si="4"/>
        <v>4.5643481914678361</v>
      </c>
      <c r="G145" s="31">
        <f t="shared" si="5"/>
        <v>20.833274412955706</v>
      </c>
      <c r="H145" s="31">
        <f>INDEX('Mapping water'!$D$5:$U$352,MATCH($B145,'Mapping water'!$B$5:$B$352,0),MATCH(H$3,'Mapping water'!$D$4:$U$4,0))*$D145</f>
        <v>0</v>
      </c>
      <c r="I145" s="31">
        <f>INDEX('Mapping water'!$D$5:$U$352,MATCH($B145,'Mapping water'!$B$5:$B$352,0),MATCH(I$3,'Mapping water'!$D$4:$U$4,0))*$D145</f>
        <v>0</v>
      </c>
      <c r="J145" s="31">
        <f>INDEX('Mapping water'!$D$5:$U$352,MATCH($B145,'Mapping water'!$B$5:$B$352,0),MATCH(J$3,'Mapping water'!$D$4:$U$4,0))*$D145</f>
        <v>70052</v>
      </c>
      <c r="K145" s="31">
        <f>INDEX('Mapping water'!$D$5:$U$352,MATCH($B145,'Mapping water'!$B$5:$B$352,0),MATCH(K$3,'Mapping water'!$D$4:$U$4,0))*$D145</f>
        <v>0</v>
      </c>
      <c r="L145" s="31">
        <f>INDEX('Mapping water'!$D$5:$U$352,MATCH($B145,'Mapping water'!$B$5:$B$352,0),MATCH(L$3,'Mapping water'!$D$4:$U$4,0))*$D145</f>
        <v>0</v>
      </c>
      <c r="M145" s="31">
        <f>INDEX('Mapping water'!$D$5:$U$352,MATCH($B145,'Mapping water'!$B$5:$B$352,0),MATCH(M$3,'Mapping water'!$D$4:$U$4,0))*$D145</f>
        <v>0</v>
      </c>
      <c r="N145" s="31">
        <f>INDEX('Mapping water'!$D$5:$U$352,MATCH($B145,'Mapping water'!$B$5:$B$352,0),MATCH(N$3,'Mapping water'!$D$4:$U$4,0))*$D145</f>
        <v>0</v>
      </c>
      <c r="O145" s="31">
        <f>INDEX('Mapping water'!$D$5:$U$352,MATCH($B145,'Mapping water'!$B$5:$B$352,0),MATCH(O$3,'Mapping water'!$D$4:$U$4,0))*$D145</f>
        <v>0</v>
      </c>
      <c r="P145" s="31">
        <f>INDEX('Mapping water'!$D$5:$U$352,MATCH($B145,'Mapping water'!$B$5:$B$352,0),MATCH(P$3,'Mapping water'!$D$4:$U$4,0))*$D145</f>
        <v>0</v>
      </c>
      <c r="Q145" s="31">
        <f>INDEX('Mapping water'!$D$5:$U$352,MATCH($B145,'Mapping water'!$B$5:$B$352,0),MATCH(Q$3,'Mapping water'!$D$4:$U$4,0))*$D145</f>
        <v>0</v>
      </c>
      <c r="R145" s="31">
        <f>INDEX('Mapping water'!$D$5:$U$352,MATCH($B145,'Mapping water'!$B$5:$B$352,0),MATCH(R$3,'Mapping water'!$D$4:$U$4,0))*$D145</f>
        <v>0</v>
      </c>
      <c r="S145" s="31">
        <f>INDEX('Mapping water'!$D$5:$U$352,MATCH($B145,'Mapping water'!$B$5:$B$352,0),MATCH(S$3,'Mapping water'!$D$4:$U$4,0))*$D145</f>
        <v>0</v>
      </c>
      <c r="T145" s="31">
        <f>INDEX('Mapping water'!$D$5:$U$352,MATCH($B145,'Mapping water'!$B$5:$B$352,0),MATCH(T$3,'Mapping water'!$D$4:$U$4,0))*$D145</f>
        <v>0</v>
      </c>
      <c r="U145" s="31">
        <f>INDEX('Mapping water'!$D$5:$U$352,MATCH($B145,'Mapping water'!$B$5:$B$352,0),MATCH(U$3,'Mapping water'!$D$4:$U$4,0))*$D145</f>
        <v>0</v>
      </c>
      <c r="V145" s="31">
        <f>INDEX('Mapping water'!$D$5:$U$352,MATCH($B145,'Mapping water'!$B$5:$B$352,0),MATCH(V$3,'Mapping water'!$D$4:$U$4,0))*$D145</f>
        <v>0</v>
      </c>
      <c r="W145" s="31">
        <f>INDEX('Mapping water'!$D$5:$U$352,MATCH($B145,'Mapping water'!$B$5:$B$352,0),MATCH(W$3,'Mapping water'!$D$4:$U$4,0))*$D145</f>
        <v>0</v>
      </c>
      <c r="X145" s="31">
        <f>INDEX('Mapping water'!$D$5:$U$352,MATCH($B145,'Mapping water'!$B$5:$B$352,0),MATCH(X$3,'Mapping water'!$D$4:$U$4,0))*$D145</f>
        <v>0</v>
      </c>
      <c r="Y145" s="31">
        <f>INDEX('Mapping water'!$D$5:$U$352,MATCH($B145,'Mapping water'!$B$5:$B$352,0),MATCH(Y$3,'Mapping water'!$D$4:$U$4,0))*$D145</f>
        <v>0</v>
      </c>
    </row>
    <row r="146" spans="1:25" x14ac:dyDescent="0.45">
      <c r="A146" s="20" t="s">
        <v>545</v>
      </c>
      <c r="B146" s="20" t="s">
        <v>546</v>
      </c>
      <c r="C146" s="20" t="s">
        <v>174</v>
      </c>
      <c r="D146" s="31">
        <f>INDEX('ONS data MYE 5'!$M$6:$M$445, MATCH($B146,'ONS data MYE 5'!$B$6:$B$445,0))</f>
        <v>52657</v>
      </c>
      <c r="E146" s="31">
        <f>INDEX('ONS data MYE 5'!$N$6:$N$445, MATCH($B146,'ONS data MYE 5'!$B$6:$B$445,0))</f>
        <v>25</v>
      </c>
      <c r="F146" s="31">
        <f t="shared" si="4"/>
        <v>3.2188758248682006</v>
      </c>
      <c r="G146" s="31">
        <f t="shared" si="5"/>
        <v>10.361161575920939</v>
      </c>
      <c r="H146" s="31">
        <f>INDEX('Mapping water'!$D$5:$U$352,MATCH($B146,'Mapping water'!$B$5:$B$352,0),MATCH(H$3,'Mapping water'!$D$4:$U$4,0))*$D146</f>
        <v>0</v>
      </c>
      <c r="I146" s="31">
        <f>INDEX('Mapping water'!$D$5:$U$352,MATCH($B146,'Mapping water'!$B$5:$B$352,0),MATCH(I$3,'Mapping water'!$D$4:$U$4,0))*$D146</f>
        <v>0</v>
      </c>
      <c r="J146" s="31">
        <f>INDEX('Mapping water'!$D$5:$U$352,MATCH($B146,'Mapping water'!$B$5:$B$352,0),MATCH(J$3,'Mapping water'!$D$4:$U$4,0))*$D146</f>
        <v>52657</v>
      </c>
      <c r="K146" s="31">
        <f>INDEX('Mapping water'!$D$5:$U$352,MATCH($B146,'Mapping water'!$B$5:$B$352,0),MATCH(K$3,'Mapping water'!$D$4:$U$4,0))*$D146</f>
        <v>0</v>
      </c>
      <c r="L146" s="31">
        <f>INDEX('Mapping water'!$D$5:$U$352,MATCH($B146,'Mapping water'!$B$5:$B$352,0),MATCH(L$3,'Mapping water'!$D$4:$U$4,0))*$D146</f>
        <v>0</v>
      </c>
      <c r="M146" s="31">
        <f>INDEX('Mapping water'!$D$5:$U$352,MATCH($B146,'Mapping water'!$B$5:$B$352,0),MATCH(M$3,'Mapping water'!$D$4:$U$4,0))*$D146</f>
        <v>0</v>
      </c>
      <c r="N146" s="31">
        <f>INDEX('Mapping water'!$D$5:$U$352,MATCH($B146,'Mapping water'!$B$5:$B$352,0),MATCH(N$3,'Mapping water'!$D$4:$U$4,0))*$D146</f>
        <v>0</v>
      </c>
      <c r="O146" s="31">
        <f>INDEX('Mapping water'!$D$5:$U$352,MATCH($B146,'Mapping water'!$B$5:$B$352,0),MATCH(O$3,'Mapping water'!$D$4:$U$4,0))*$D146</f>
        <v>0</v>
      </c>
      <c r="P146" s="31">
        <f>INDEX('Mapping water'!$D$5:$U$352,MATCH($B146,'Mapping water'!$B$5:$B$352,0),MATCH(P$3,'Mapping water'!$D$4:$U$4,0))*$D146</f>
        <v>0</v>
      </c>
      <c r="Q146" s="31">
        <f>INDEX('Mapping water'!$D$5:$U$352,MATCH($B146,'Mapping water'!$B$5:$B$352,0),MATCH(Q$3,'Mapping water'!$D$4:$U$4,0))*$D146</f>
        <v>0</v>
      </c>
      <c r="R146" s="31">
        <f>INDEX('Mapping water'!$D$5:$U$352,MATCH($B146,'Mapping water'!$B$5:$B$352,0),MATCH(R$3,'Mapping water'!$D$4:$U$4,0))*$D146</f>
        <v>0</v>
      </c>
      <c r="S146" s="31">
        <f>INDEX('Mapping water'!$D$5:$U$352,MATCH($B146,'Mapping water'!$B$5:$B$352,0),MATCH(S$3,'Mapping water'!$D$4:$U$4,0))*$D146</f>
        <v>0</v>
      </c>
      <c r="T146" s="31">
        <f>INDEX('Mapping water'!$D$5:$U$352,MATCH($B146,'Mapping water'!$B$5:$B$352,0),MATCH(T$3,'Mapping water'!$D$4:$U$4,0))*$D146</f>
        <v>0</v>
      </c>
      <c r="U146" s="31">
        <f>INDEX('Mapping water'!$D$5:$U$352,MATCH($B146,'Mapping water'!$B$5:$B$352,0),MATCH(U$3,'Mapping water'!$D$4:$U$4,0))*$D146</f>
        <v>0</v>
      </c>
      <c r="V146" s="31">
        <f>INDEX('Mapping water'!$D$5:$U$352,MATCH($B146,'Mapping water'!$B$5:$B$352,0),MATCH(V$3,'Mapping water'!$D$4:$U$4,0))*$D146</f>
        <v>0</v>
      </c>
      <c r="W146" s="31">
        <f>INDEX('Mapping water'!$D$5:$U$352,MATCH($B146,'Mapping water'!$B$5:$B$352,0),MATCH(W$3,'Mapping water'!$D$4:$U$4,0))*$D146</f>
        <v>0</v>
      </c>
      <c r="X146" s="31">
        <f>INDEX('Mapping water'!$D$5:$U$352,MATCH($B146,'Mapping water'!$B$5:$B$352,0),MATCH(X$3,'Mapping water'!$D$4:$U$4,0))*$D146</f>
        <v>0</v>
      </c>
      <c r="Y146" s="31">
        <f>INDEX('Mapping water'!$D$5:$U$352,MATCH($B146,'Mapping water'!$B$5:$B$352,0),MATCH(Y$3,'Mapping water'!$D$4:$U$4,0))*$D146</f>
        <v>0</v>
      </c>
    </row>
    <row r="147" spans="1:25" x14ac:dyDescent="0.45">
      <c r="A147" s="20" t="s">
        <v>547</v>
      </c>
      <c r="B147" s="20" t="s">
        <v>548</v>
      </c>
      <c r="C147" s="20" t="s">
        <v>174</v>
      </c>
      <c r="D147" s="31">
        <f>INDEX('ONS data MYE 5'!$M$6:$M$445, MATCH($B147,'ONS data MYE 5'!$B$6:$B$445,0))</f>
        <v>103593</v>
      </c>
      <c r="E147" s="31">
        <f>INDEX('ONS data MYE 5'!$N$6:$N$445, MATCH($B147,'ONS data MYE 5'!$B$6:$B$445,0))</f>
        <v>68</v>
      </c>
      <c r="F147" s="31">
        <f t="shared" si="4"/>
        <v>4.219507705176107</v>
      </c>
      <c r="G147" s="31">
        <f t="shared" si="5"/>
        <v>17.804245274040536</v>
      </c>
      <c r="H147" s="31">
        <f>INDEX('Mapping water'!$D$5:$U$352,MATCH($B147,'Mapping water'!$B$5:$B$352,0),MATCH(H$3,'Mapping water'!$D$4:$U$4,0))*$D147</f>
        <v>0</v>
      </c>
      <c r="I147" s="31">
        <f>INDEX('Mapping water'!$D$5:$U$352,MATCH($B147,'Mapping water'!$B$5:$B$352,0),MATCH(I$3,'Mapping water'!$D$4:$U$4,0))*$D147</f>
        <v>0</v>
      </c>
      <c r="J147" s="31">
        <f>INDEX('Mapping water'!$D$5:$U$352,MATCH($B147,'Mapping water'!$B$5:$B$352,0),MATCH(J$3,'Mapping water'!$D$4:$U$4,0))*$D147</f>
        <v>103593</v>
      </c>
      <c r="K147" s="31">
        <f>INDEX('Mapping water'!$D$5:$U$352,MATCH($B147,'Mapping water'!$B$5:$B$352,0),MATCH(K$3,'Mapping water'!$D$4:$U$4,0))*$D147</f>
        <v>0</v>
      </c>
      <c r="L147" s="31">
        <f>INDEX('Mapping water'!$D$5:$U$352,MATCH($B147,'Mapping water'!$B$5:$B$352,0),MATCH(L$3,'Mapping water'!$D$4:$U$4,0))*$D147</f>
        <v>0</v>
      </c>
      <c r="M147" s="31">
        <f>INDEX('Mapping water'!$D$5:$U$352,MATCH($B147,'Mapping water'!$B$5:$B$352,0),MATCH(M$3,'Mapping water'!$D$4:$U$4,0))*$D147</f>
        <v>0</v>
      </c>
      <c r="N147" s="31">
        <f>INDEX('Mapping water'!$D$5:$U$352,MATCH($B147,'Mapping water'!$B$5:$B$352,0),MATCH(N$3,'Mapping water'!$D$4:$U$4,0))*$D147</f>
        <v>0</v>
      </c>
      <c r="O147" s="31">
        <f>INDEX('Mapping water'!$D$5:$U$352,MATCH($B147,'Mapping water'!$B$5:$B$352,0),MATCH(O$3,'Mapping water'!$D$4:$U$4,0))*$D147</f>
        <v>0</v>
      </c>
      <c r="P147" s="31">
        <f>INDEX('Mapping water'!$D$5:$U$352,MATCH($B147,'Mapping water'!$B$5:$B$352,0),MATCH(P$3,'Mapping water'!$D$4:$U$4,0))*$D147</f>
        <v>0</v>
      </c>
      <c r="Q147" s="31">
        <f>INDEX('Mapping water'!$D$5:$U$352,MATCH($B147,'Mapping water'!$B$5:$B$352,0),MATCH(Q$3,'Mapping water'!$D$4:$U$4,0))*$D147</f>
        <v>0</v>
      </c>
      <c r="R147" s="31">
        <f>INDEX('Mapping water'!$D$5:$U$352,MATCH($B147,'Mapping water'!$B$5:$B$352,0),MATCH(R$3,'Mapping water'!$D$4:$U$4,0))*$D147</f>
        <v>0</v>
      </c>
      <c r="S147" s="31">
        <f>INDEX('Mapping water'!$D$5:$U$352,MATCH($B147,'Mapping water'!$B$5:$B$352,0),MATCH(S$3,'Mapping water'!$D$4:$U$4,0))*$D147</f>
        <v>0</v>
      </c>
      <c r="T147" s="31">
        <f>INDEX('Mapping water'!$D$5:$U$352,MATCH($B147,'Mapping water'!$B$5:$B$352,0),MATCH(T$3,'Mapping water'!$D$4:$U$4,0))*$D147</f>
        <v>0</v>
      </c>
      <c r="U147" s="31">
        <f>INDEX('Mapping water'!$D$5:$U$352,MATCH($B147,'Mapping water'!$B$5:$B$352,0),MATCH(U$3,'Mapping water'!$D$4:$U$4,0))*$D147</f>
        <v>0</v>
      </c>
      <c r="V147" s="31">
        <f>INDEX('Mapping water'!$D$5:$U$352,MATCH($B147,'Mapping water'!$B$5:$B$352,0),MATCH(V$3,'Mapping water'!$D$4:$U$4,0))*$D147</f>
        <v>0</v>
      </c>
      <c r="W147" s="31">
        <f>INDEX('Mapping water'!$D$5:$U$352,MATCH($B147,'Mapping water'!$B$5:$B$352,0),MATCH(W$3,'Mapping water'!$D$4:$U$4,0))*$D147</f>
        <v>0</v>
      </c>
      <c r="X147" s="31">
        <f>INDEX('Mapping water'!$D$5:$U$352,MATCH($B147,'Mapping water'!$B$5:$B$352,0),MATCH(X$3,'Mapping water'!$D$4:$U$4,0))*$D147</f>
        <v>0</v>
      </c>
      <c r="Y147" s="31">
        <f>INDEX('Mapping water'!$D$5:$U$352,MATCH($B147,'Mapping water'!$B$5:$B$352,0),MATCH(Y$3,'Mapping water'!$D$4:$U$4,0))*$D147</f>
        <v>0</v>
      </c>
    </row>
    <row r="148" spans="1:25" x14ac:dyDescent="0.45">
      <c r="A148" s="20" t="s">
        <v>549</v>
      </c>
      <c r="B148" s="20" t="s">
        <v>550</v>
      </c>
      <c r="C148" s="20" t="s">
        <v>174</v>
      </c>
      <c r="D148" s="31">
        <f>INDEX('ONS data MYE 5'!$M$6:$M$445, MATCH($B148,'ONS data MYE 5'!$B$6:$B$445,0))</f>
        <v>86829</v>
      </c>
      <c r="E148" s="31">
        <f>INDEX('ONS data MYE 5'!$N$6:$N$445, MATCH($B148,'ONS data MYE 5'!$B$6:$B$445,0))</f>
        <v>784</v>
      </c>
      <c r="F148" s="31">
        <f t="shared" si="4"/>
        <v>6.6644090203504076</v>
      </c>
      <c r="G148" s="31">
        <f t="shared" si="5"/>
        <v>44.414347590527882</v>
      </c>
      <c r="H148" s="31">
        <f>INDEX('Mapping water'!$D$5:$U$352,MATCH($B148,'Mapping water'!$B$5:$B$352,0),MATCH(H$3,'Mapping water'!$D$4:$U$4,0))*$D148</f>
        <v>0</v>
      </c>
      <c r="I148" s="31">
        <f>INDEX('Mapping water'!$D$5:$U$352,MATCH($B148,'Mapping water'!$B$5:$B$352,0),MATCH(I$3,'Mapping water'!$D$4:$U$4,0))*$D148</f>
        <v>0</v>
      </c>
      <c r="J148" s="31">
        <f>INDEX('Mapping water'!$D$5:$U$352,MATCH($B148,'Mapping water'!$B$5:$B$352,0),MATCH(J$3,'Mapping water'!$D$4:$U$4,0))*$D148</f>
        <v>86829</v>
      </c>
      <c r="K148" s="31">
        <f>INDEX('Mapping water'!$D$5:$U$352,MATCH($B148,'Mapping water'!$B$5:$B$352,0),MATCH(K$3,'Mapping water'!$D$4:$U$4,0))*$D148</f>
        <v>0</v>
      </c>
      <c r="L148" s="31">
        <f>INDEX('Mapping water'!$D$5:$U$352,MATCH($B148,'Mapping water'!$B$5:$B$352,0),MATCH(L$3,'Mapping water'!$D$4:$U$4,0))*$D148</f>
        <v>0</v>
      </c>
      <c r="M148" s="31">
        <f>INDEX('Mapping water'!$D$5:$U$352,MATCH($B148,'Mapping water'!$B$5:$B$352,0),MATCH(M$3,'Mapping water'!$D$4:$U$4,0))*$D148</f>
        <v>0</v>
      </c>
      <c r="N148" s="31">
        <f>INDEX('Mapping water'!$D$5:$U$352,MATCH($B148,'Mapping water'!$B$5:$B$352,0),MATCH(N$3,'Mapping water'!$D$4:$U$4,0))*$D148</f>
        <v>0</v>
      </c>
      <c r="O148" s="31">
        <f>INDEX('Mapping water'!$D$5:$U$352,MATCH($B148,'Mapping water'!$B$5:$B$352,0),MATCH(O$3,'Mapping water'!$D$4:$U$4,0))*$D148</f>
        <v>0</v>
      </c>
      <c r="P148" s="31">
        <f>INDEX('Mapping water'!$D$5:$U$352,MATCH($B148,'Mapping water'!$B$5:$B$352,0),MATCH(P$3,'Mapping water'!$D$4:$U$4,0))*$D148</f>
        <v>0</v>
      </c>
      <c r="Q148" s="31">
        <f>INDEX('Mapping water'!$D$5:$U$352,MATCH($B148,'Mapping water'!$B$5:$B$352,0),MATCH(Q$3,'Mapping water'!$D$4:$U$4,0))*$D148</f>
        <v>0</v>
      </c>
      <c r="R148" s="31">
        <f>INDEX('Mapping water'!$D$5:$U$352,MATCH($B148,'Mapping water'!$B$5:$B$352,0),MATCH(R$3,'Mapping water'!$D$4:$U$4,0))*$D148</f>
        <v>0</v>
      </c>
      <c r="S148" s="31">
        <f>INDEX('Mapping water'!$D$5:$U$352,MATCH($B148,'Mapping water'!$B$5:$B$352,0),MATCH(S$3,'Mapping water'!$D$4:$U$4,0))*$D148</f>
        <v>0</v>
      </c>
      <c r="T148" s="31">
        <f>INDEX('Mapping water'!$D$5:$U$352,MATCH($B148,'Mapping water'!$B$5:$B$352,0),MATCH(T$3,'Mapping water'!$D$4:$U$4,0))*$D148</f>
        <v>0</v>
      </c>
      <c r="U148" s="31">
        <f>INDEX('Mapping water'!$D$5:$U$352,MATCH($B148,'Mapping water'!$B$5:$B$352,0),MATCH(U$3,'Mapping water'!$D$4:$U$4,0))*$D148</f>
        <v>0</v>
      </c>
      <c r="V148" s="31">
        <f>INDEX('Mapping water'!$D$5:$U$352,MATCH($B148,'Mapping water'!$B$5:$B$352,0),MATCH(V$3,'Mapping water'!$D$4:$U$4,0))*$D148</f>
        <v>0</v>
      </c>
      <c r="W148" s="31">
        <f>INDEX('Mapping water'!$D$5:$U$352,MATCH($B148,'Mapping water'!$B$5:$B$352,0),MATCH(W$3,'Mapping water'!$D$4:$U$4,0))*$D148</f>
        <v>0</v>
      </c>
      <c r="X148" s="31">
        <f>INDEX('Mapping water'!$D$5:$U$352,MATCH($B148,'Mapping water'!$B$5:$B$352,0),MATCH(X$3,'Mapping water'!$D$4:$U$4,0))*$D148</f>
        <v>0</v>
      </c>
      <c r="Y148" s="31">
        <f>INDEX('Mapping water'!$D$5:$U$352,MATCH($B148,'Mapping water'!$B$5:$B$352,0),MATCH(Y$3,'Mapping water'!$D$4:$U$4,0))*$D148</f>
        <v>0</v>
      </c>
    </row>
    <row r="149" spans="1:25" x14ac:dyDescent="0.45">
      <c r="A149" s="20" t="s">
        <v>551</v>
      </c>
      <c r="B149" s="20" t="s">
        <v>552</v>
      </c>
      <c r="C149" s="20" t="s">
        <v>174</v>
      </c>
      <c r="D149" s="31">
        <f>INDEX('ONS data MYE 5'!$M$6:$M$445, MATCH($B149,'ONS data MYE 5'!$B$6:$B$445,0))</f>
        <v>110531</v>
      </c>
      <c r="E149" s="31">
        <f>INDEX('ONS data MYE 5'!$N$6:$N$445, MATCH($B149,'ONS data MYE 5'!$B$6:$B$445,0))</f>
        <v>545</v>
      </c>
      <c r="F149" s="31">
        <f t="shared" si="4"/>
        <v>6.300785794663244</v>
      </c>
      <c r="G149" s="31">
        <f t="shared" si="5"/>
        <v>39.69990163023013</v>
      </c>
      <c r="H149" s="31">
        <f>INDEX('Mapping water'!$D$5:$U$352,MATCH($B149,'Mapping water'!$B$5:$B$352,0),MATCH(H$3,'Mapping water'!$D$4:$U$4,0))*$D149</f>
        <v>0</v>
      </c>
      <c r="I149" s="31">
        <f>INDEX('Mapping water'!$D$5:$U$352,MATCH($B149,'Mapping water'!$B$5:$B$352,0),MATCH(I$3,'Mapping water'!$D$4:$U$4,0))*$D149</f>
        <v>0</v>
      </c>
      <c r="J149" s="31">
        <f>INDEX('Mapping water'!$D$5:$U$352,MATCH($B149,'Mapping water'!$B$5:$B$352,0),MATCH(J$3,'Mapping water'!$D$4:$U$4,0))*$D149</f>
        <v>110531</v>
      </c>
      <c r="K149" s="31">
        <f>INDEX('Mapping water'!$D$5:$U$352,MATCH($B149,'Mapping water'!$B$5:$B$352,0),MATCH(K$3,'Mapping water'!$D$4:$U$4,0))*$D149</f>
        <v>0</v>
      </c>
      <c r="L149" s="31">
        <f>INDEX('Mapping water'!$D$5:$U$352,MATCH($B149,'Mapping water'!$B$5:$B$352,0),MATCH(L$3,'Mapping water'!$D$4:$U$4,0))*$D149</f>
        <v>0</v>
      </c>
      <c r="M149" s="31">
        <f>INDEX('Mapping water'!$D$5:$U$352,MATCH($B149,'Mapping water'!$B$5:$B$352,0),MATCH(M$3,'Mapping water'!$D$4:$U$4,0))*$D149</f>
        <v>0</v>
      </c>
      <c r="N149" s="31">
        <f>INDEX('Mapping water'!$D$5:$U$352,MATCH($B149,'Mapping water'!$B$5:$B$352,0),MATCH(N$3,'Mapping water'!$D$4:$U$4,0))*$D149</f>
        <v>0</v>
      </c>
      <c r="O149" s="31">
        <f>INDEX('Mapping water'!$D$5:$U$352,MATCH($B149,'Mapping water'!$B$5:$B$352,0),MATCH(O$3,'Mapping water'!$D$4:$U$4,0))*$D149</f>
        <v>0</v>
      </c>
      <c r="P149" s="31">
        <f>INDEX('Mapping water'!$D$5:$U$352,MATCH($B149,'Mapping water'!$B$5:$B$352,0),MATCH(P$3,'Mapping water'!$D$4:$U$4,0))*$D149</f>
        <v>0</v>
      </c>
      <c r="Q149" s="31">
        <f>INDEX('Mapping water'!$D$5:$U$352,MATCH($B149,'Mapping water'!$B$5:$B$352,0),MATCH(Q$3,'Mapping water'!$D$4:$U$4,0))*$D149</f>
        <v>0</v>
      </c>
      <c r="R149" s="31">
        <f>INDEX('Mapping water'!$D$5:$U$352,MATCH($B149,'Mapping water'!$B$5:$B$352,0),MATCH(R$3,'Mapping water'!$D$4:$U$4,0))*$D149</f>
        <v>0</v>
      </c>
      <c r="S149" s="31">
        <f>INDEX('Mapping water'!$D$5:$U$352,MATCH($B149,'Mapping water'!$B$5:$B$352,0),MATCH(S$3,'Mapping water'!$D$4:$U$4,0))*$D149</f>
        <v>0</v>
      </c>
      <c r="T149" s="31">
        <f>INDEX('Mapping water'!$D$5:$U$352,MATCH($B149,'Mapping water'!$B$5:$B$352,0),MATCH(T$3,'Mapping water'!$D$4:$U$4,0))*$D149</f>
        <v>0</v>
      </c>
      <c r="U149" s="31">
        <f>INDEX('Mapping water'!$D$5:$U$352,MATCH($B149,'Mapping water'!$B$5:$B$352,0),MATCH(U$3,'Mapping water'!$D$4:$U$4,0))*$D149</f>
        <v>0</v>
      </c>
      <c r="V149" s="31">
        <f>INDEX('Mapping water'!$D$5:$U$352,MATCH($B149,'Mapping water'!$B$5:$B$352,0),MATCH(V$3,'Mapping water'!$D$4:$U$4,0))*$D149</f>
        <v>0</v>
      </c>
      <c r="W149" s="31">
        <f>INDEX('Mapping water'!$D$5:$U$352,MATCH($B149,'Mapping water'!$B$5:$B$352,0),MATCH(W$3,'Mapping water'!$D$4:$U$4,0))*$D149</f>
        <v>0</v>
      </c>
      <c r="X149" s="31">
        <f>INDEX('Mapping water'!$D$5:$U$352,MATCH($B149,'Mapping water'!$B$5:$B$352,0),MATCH(X$3,'Mapping water'!$D$4:$U$4,0))*$D149</f>
        <v>0</v>
      </c>
      <c r="Y149" s="31">
        <f>INDEX('Mapping water'!$D$5:$U$352,MATCH($B149,'Mapping water'!$B$5:$B$352,0),MATCH(Y$3,'Mapping water'!$D$4:$U$4,0))*$D149</f>
        <v>0</v>
      </c>
    </row>
    <row r="150" spans="1:25" x14ac:dyDescent="0.45">
      <c r="A150" s="20" t="s">
        <v>553</v>
      </c>
      <c r="B150" s="20" t="s">
        <v>554</v>
      </c>
      <c r="C150" s="20" t="s">
        <v>174</v>
      </c>
      <c r="D150" s="31">
        <f>INDEX('ONS data MYE 5'!$M$6:$M$445, MATCH($B150,'ONS data MYE 5'!$B$6:$B$445,0))</f>
        <v>76548</v>
      </c>
      <c r="E150" s="31">
        <f>INDEX('ONS data MYE 5'!$N$6:$N$445, MATCH($B150,'ONS data MYE 5'!$B$6:$B$445,0))</f>
        <v>462</v>
      </c>
      <c r="F150" s="31">
        <f t="shared" si="4"/>
        <v>6.1355648910817386</v>
      </c>
      <c r="G150" s="31">
        <f t="shared" si="5"/>
        <v>37.645156532674868</v>
      </c>
      <c r="H150" s="31">
        <f>INDEX('Mapping water'!$D$5:$U$352,MATCH($B150,'Mapping water'!$B$5:$B$352,0),MATCH(H$3,'Mapping water'!$D$4:$U$4,0))*$D150</f>
        <v>0</v>
      </c>
      <c r="I150" s="31">
        <f>INDEX('Mapping water'!$D$5:$U$352,MATCH($B150,'Mapping water'!$B$5:$B$352,0),MATCH(I$3,'Mapping water'!$D$4:$U$4,0))*$D150</f>
        <v>0</v>
      </c>
      <c r="J150" s="31">
        <f>INDEX('Mapping water'!$D$5:$U$352,MATCH($B150,'Mapping water'!$B$5:$B$352,0),MATCH(J$3,'Mapping water'!$D$4:$U$4,0))*$D150</f>
        <v>76548</v>
      </c>
      <c r="K150" s="31">
        <f>INDEX('Mapping water'!$D$5:$U$352,MATCH($B150,'Mapping water'!$B$5:$B$352,0),MATCH(K$3,'Mapping water'!$D$4:$U$4,0))*$D150</f>
        <v>0</v>
      </c>
      <c r="L150" s="31">
        <f>INDEX('Mapping water'!$D$5:$U$352,MATCH($B150,'Mapping water'!$B$5:$B$352,0),MATCH(L$3,'Mapping water'!$D$4:$U$4,0))*$D150</f>
        <v>0</v>
      </c>
      <c r="M150" s="31">
        <f>INDEX('Mapping water'!$D$5:$U$352,MATCH($B150,'Mapping water'!$B$5:$B$352,0),MATCH(M$3,'Mapping water'!$D$4:$U$4,0))*$D150</f>
        <v>0</v>
      </c>
      <c r="N150" s="31">
        <f>INDEX('Mapping water'!$D$5:$U$352,MATCH($B150,'Mapping water'!$B$5:$B$352,0),MATCH(N$3,'Mapping water'!$D$4:$U$4,0))*$D150</f>
        <v>0</v>
      </c>
      <c r="O150" s="31">
        <f>INDEX('Mapping water'!$D$5:$U$352,MATCH($B150,'Mapping water'!$B$5:$B$352,0),MATCH(O$3,'Mapping water'!$D$4:$U$4,0))*$D150</f>
        <v>0</v>
      </c>
      <c r="P150" s="31">
        <f>INDEX('Mapping water'!$D$5:$U$352,MATCH($B150,'Mapping water'!$B$5:$B$352,0),MATCH(P$3,'Mapping water'!$D$4:$U$4,0))*$D150</f>
        <v>0</v>
      </c>
      <c r="Q150" s="31">
        <f>INDEX('Mapping water'!$D$5:$U$352,MATCH($B150,'Mapping water'!$B$5:$B$352,0),MATCH(Q$3,'Mapping water'!$D$4:$U$4,0))*$D150</f>
        <v>0</v>
      </c>
      <c r="R150" s="31">
        <f>INDEX('Mapping water'!$D$5:$U$352,MATCH($B150,'Mapping water'!$B$5:$B$352,0),MATCH(R$3,'Mapping water'!$D$4:$U$4,0))*$D150</f>
        <v>0</v>
      </c>
      <c r="S150" s="31">
        <f>INDEX('Mapping water'!$D$5:$U$352,MATCH($B150,'Mapping water'!$B$5:$B$352,0),MATCH(S$3,'Mapping water'!$D$4:$U$4,0))*$D150</f>
        <v>0</v>
      </c>
      <c r="T150" s="31">
        <f>INDEX('Mapping water'!$D$5:$U$352,MATCH($B150,'Mapping water'!$B$5:$B$352,0),MATCH(T$3,'Mapping water'!$D$4:$U$4,0))*$D150</f>
        <v>0</v>
      </c>
      <c r="U150" s="31">
        <f>INDEX('Mapping water'!$D$5:$U$352,MATCH($B150,'Mapping water'!$B$5:$B$352,0),MATCH(U$3,'Mapping water'!$D$4:$U$4,0))*$D150</f>
        <v>0</v>
      </c>
      <c r="V150" s="31">
        <f>INDEX('Mapping water'!$D$5:$U$352,MATCH($B150,'Mapping water'!$B$5:$B$352,0),MATCH(V$3,'Mapping water'!$D$4:$U$4,0))*$D150</f>
        <v>0</v>
      </c>
      <c r="W150" s="31">
        <f>INDEX('Mapping water'!$D$5:$U$352,MATCH($B150,'Mapping water'!$B$5:$B$352,0),MATCH(W$3,'Mapping water'!$D$4:$U$4,0))*$D150</f>
        <v>0</v>
      </c>
      <c r="X150" s="31">
        <f>INDEX('Mapping water'!$D$5:$U$352,MATCH($B150,'Mapping water'!$B$5:$B$352,0),MATCH(X$3,'Mapping water'!$D$4:$U$4,0))*$D150</f>
        <v>0</v>
      </c>
      <c r="Y150" s="31">
        <f>INDEX('Mapping water'!$D$5:$U$352,MATCH($B150,'Mapping water'!$B$5:$B$352,0),MATCH(Y$3,'Mapping water'!$D$4:$U$4,0))*$D150</f>
        <v>0</v>
      </c>
    </row>
    <row r="151" spans="1:25" x14ac:dyDescent="0.45">
      <c r="A151" s="20" t="s">
        <v>555</v>
      </c>
      <c r="B151" s="20" t="s">
        <v>556</v>
      </c>
      <c r="C151" s="20" t="s">
        <v>174</v>
      </c>
      <c r="D151" s="31">
        <f>INDEX('ONS data MYE 5'!$M$6:$M$445, MATCH($B151,'ONS data MYE 5'!$B$6:$B$445,0))</f>
        <v>79953</v>
      </c>
      <c r="E151" s="31">
        <f>INDEX('ONS data MYE 5'!$N$6:$N$445, MATCH($B151,'ONS data MYE 5'!$B$6:$B$445,0))</f>
        <v>1095</v>
      </c>
      <c r="F151" s="31">
        <f t="shared" si="4"/>
        <v>6.9985096422506015</v>
      </c>
      <c r="G151" s="31">
        <f t="shared" si="5"/>
        <v>48.979137212674644</v>
      </c>
      <c r="H151" s="31">
        <f>INDEX('Mapping water'!$D$5:$U$352,MATCH($B151,'Mapping water'!$B$5:$B$352,0),MATCH(H$3,'Mapping water'!$D$4:$U$4,0))*$D151</f>
        <v>0</v>
      </c>
      <c r="I151" s="31">
        <f>INDEX('Mapping water'!$D$5:$U$352,MATCH($B151,'Mapping water'!$B$5:$B$352,0),MATCH(I$3,'Mapping water'!$D$4:$U$4,0))*$D151</f>
        <v>0</v>
      </c>
      <c r="J151" s="31">
        <f>INDEX('Mapping water'!$D$5:$U$352,MATCH($B151,'Mapping water'!$B$5:$B$352,0),MATCH(J$3,'Mapping water'!$D$4:$U$4,0))*$D151</f>
        <v>79953</v>
      </c>
      <c r="K151" s="31">
        <f>INDEX('Mapping water'!$D$5:$U$352,MATCH($B151,'Mapping water'!$B$5:$B$352,0),MATCH(K$3,'Mapping water'!$D$4:$U$4,0))*$D151</f>
        <v>0</v>
      </c>
      <c r="L151" s="31">
        <f>INDEX('Mapping water'!$D$5:$U$352,MATCH($B151,'Mapping water'!$B$5:$B$352,0),MATCH(L$3,'Mapping water'!$D$4:$U$4,0))*$D151</f>
        <v>0</v>
      </c>
      <c r="M151" s="31">
        <f>INDEX('Mapping water'!$D$5:$U$352,MATCH($B151,'Mapping water'!$B$5:$B$352,0),MATCH(M$3,'Mapping water'!$D$4:$U$4,0))*$D151</f>
        <v>0</v>
      </c>
      <c r="N151" s="31">
        <f>INDEX('Mapping water'!$D$5:$U$352,MATCH($B151,'Mapping water'!$B$5:$B$352,0),MATCH(N$3,'Mapping water'!$D$4:$U$4,0))*$D151</f>
        <v>0</v>
      </c>
      <c r="O151" s="31">
        <f>INDEX('Mapping water'!$D$5:$U$352,MATCH($B151,'Mapping water'!$B$5:$B$352,0),MATCH(O$3,'Mapping water'!$D$4:$U$4,0))*$D151</f>
        <v>0</v>
      </c>
      <c r="P151" s="31">
        <f>INDEX('Mapping water'!$D$5:$U$352,MATCH($B151,'Mapping water'!$B$5:$B$352,0),MATCH(P$3,'Mapping water'!$D$4:$U$4,0))*$D151</f>
        <v>0</v>
      </c>
      <c r="Q151" s="31">
        <f>INDEX('Mapping water'!$D$5:$U$352,MATCH($B151,'Mapping water'!$B$5:$B$352,0),MATCH(Q$3,'Mapping water'!$D$4:$U$4,0))*$D151</f>
        <v>0</v>
      </c>
      <c r="R151" s="31">
        <f>INDEX('Mapping water'!$D$5:$U$352,MATCH($B151,'Mapping water'!$B$5:$B$352,0),MATCH(R$3,'Mapping water'!$D$4:$U$4,0))*$D151</f>
        <v>0</v>
      </c>
      <c r="S151" s="31">
        <f>INDEX('Mapping water'!$D$5:$U$352,MATCH($B151,'Mapping water'!$B$5:$B$352,0),MATCH(S$3,'Mapping water'!$D$4:$U$4,0))*$D151</f>
        <v>0</v>
      </c>
      <c r="T151" s="31">
        <f>INDEX('Mapping water'!$D$5:$U$352,MATCH($B151,'Mapping water'!$B$5:$B$352,0),MATCH(T$3,'Mapping water'!$D$4:$U$4,0))*$D151</f>
        <v>0</v>
      </c>
      <c r="U151" s="31">
        <f>INDEX('Mapping water'!$D$5:$U$352,MATCH($B151,'Mapping water'!$B$5:$B$352,0),MATCH(U$3,'Mapping water'!$D$4:$U$4,0))*$D151</f>
        <v>0</v>
      </c>
      <c r="V151" s="31">
        <f>INDEX('Mapping water'!$D$5:$U$352,MATCH($B151,'Mapping water'!$B$5:$B$352,0),MATCH(V$3,'Mapping water'!$D$4:$U$4,0))*$D151</f>
        <v>0</v>
      </c>
      <c r="W151" s="31">
        <f>INDEX('Mapping water'!$D$5:$U$352,MATCH($B151,'Mapping water'!$B$5:$B$352,0),MATCH(W$3,'Mapping water'!$D$4:$U$4,0))*$D151</f>
        <v>0</v>
      </c>
      <c r="X151" s="31">
        <f>INDEX('Mapping water'!$D$5:$U$352,MATCH($B151,'Mapping water'!$B$5:$B$352,0),MATCH(X$3,'Mapping water'!$D$4:$U$4,0))*$D151</f>
        <v>0</v>
      </c>
      <c r="Y151" s="31">
        <f>INDEX('Mapping water'!$D$5:$U$352,MATCH($B151,'Mapping water'!$B$5:$B$352,0),MATCH(Y$3,'Mapping water'!$D$4:$U$4,0))*$D151</f>
        <v>0</v>
      </c>
    </row>
    <row r="152" spans="1:25" x14ac:dyDescent="0.45">
      <c r="A152" s="20" t="s">
        <v>557</v>
      </c>
      <c r="B152" s="20" t="s">
        <v>558</v>
      </c>
      <c r="C152" s="20" t="s">
        <v>174</v>
      </c>
      <c r="D152" s="31">
        <f>INDEX('ONS data MYE 5'!$M$6:$M$445, MATCH($B152,'ONS data MYE 5'!$B$6:$B$445,0))</f>
        <v>139835</v>
      </c>
      <c r="E152" s="31">
        <f>INDEX('ONS data MYE 5'!$N$6:$N$445, MATCH($B152,'ONS data MYE 5'!$B$6:$B$445,0))</f>
        <v>243</v>
      </c>
      <c r="F152" s="31">
        <f t="shared" si="4"/>
        <v>5.4930614433405482</v>
      </c>
      <c r="G152" s="31">
        <f t="shared" si="5"/>
        <v>30.173724020314548</v>
      </c>
      <c r="H152" s="31">
        <f>INDEX('Mapping water'!$D$5:$U$352,MATCH($B152,'Mapping water'!$B$5:$B$352,0),MATCH(H$3,'Mapping water'!$D$4:$U$4,0))*$D152</f>
        <v>0</v>
      </c>
      <c r="I152" s="31">
        <f>INDEX('Mapping water'!$D$5:$U$352,MATCH($B152,'Mapping water'!$B$5:$B$352,0),MATCH(I$3,'Mapping water'!$D$4:$U$4,0))*$D152</f>
        <v>0</v>
      </c>
      <c r="J152" s="31">
        <f>INDEX('Mapping water'!$D$5:$U$352,MATCH($B152,'Mapping water'!$B$5:$B$352,0),MATCH(J$3,'Mapping water'!$D$4:$U$4,0))*$D152</f>
        <v>139835</v>
      </c>
      <c r="K152" s="31">
        <f>INDEX('Mapping water'!$D$5:$U$352,MATCH($B152,'Mapping water'!$B$5:$B$352,0),MATCH(K$3,'Mapping water'!$D$4:$U$4,0))*$D152</f>
        <v>0</v>
      </c>
      <c r="L152" s="31">
        <f>INDEX('Mapping water'!$D$5:$U$352,MATCH($B152,'Mapping water'!$B$5:$B$352,0),MATCH(L$3,'Mapping water'!$D$4:$U$4,0))*$D152</f>
        <v>0</v>
      </c>
      <c r="M152" s="31">
        <f>INDEX('Mapping water'!$D$5:$U$352,MATCH($B152,'Mapping water'!$B$5:$B$352,0),MATCH(M$3,'Mapping water'!$D$4:$U$4,0))*$D152</f>
        <v>0</v>
      </c>
      <c r="N152" s="31">
        <f>INDEX('Mapping water'!$D$5:$U$352,MATCH($B152,'Mapping water'!$B$5:$B$352,0),MATCH(N$3,'Mapping water'!$D$4:$U$4,0))*$D152</f>
        <v>0</v>
      </c>
      <c r="O152" s="31">
        <f>INDEX('Mapping water'!$D$5:$U$352,MATCH($B152,'Mapping water'!$B$5:$B$352,0),MATCH(O$3,'Mapping water'!$D$4:$U$4,0))*$D152</f>
        <v>0</v>
      </c>
      <c r="P152" s="31">
        <f>INDEX('Mapping water'!$D$5:$U$352,MATCH($B152,'Mapping water'!$B$5:$B$352,0),MATCH(P$3,'Mapping water'!$D$4:$U$4,0))*$D152</f>
        <v>0</v>
      </c>
      <c r="Q152" s="31">
        <f>INDEX('Mapping water'!$D$5:$U$352,MATCH($B152,'Mapping water'!$B$5:$B$352,0),MATCH(Q$3,'Mapping water'!$D$4:$U$4,0))*$D152</f>
        <v>0</v>
      </c>
      <c r="R152" s="31">
        <f>INDEX('Mapping water'!$D$5:$U$352,MATCH($B152,'Mapping water'!$B$5:$B$352,0),MATCH(R$3,'Mapping water'!$D$4:$U$4,0))*$D152</f>
        <v>0</v>
      </c>
      <c r="S152" s="31">
        <f>INDEX('Mapping water'!$D$5:$U$352,MATCH($B152,'Mapping water'!$B$5:$B$352,0),MATCH(S$3,'Mapping water'!$D$4:$U$4,0))*$D152</f>
        <v>0</v>
      </c>
      <c r="T152" s="31">
        <f>INDEX('Mapping water'!$D$5:$U$352,MATCH($B152,'Mapping water'!$B$5:$B$352,0),MATCH(T$3,'Mapping water'!$D$4:$U$4,0))*$D152</f>
        <v>0</v>
      </c>
      <c r="U152" s="31">
        <f>INDEX('Mapping water'!$D$5:$U$352,MATCH($B152,'Mapping water'!$B$5:$B$352,0),MATCH(U$3,'Mapping water'!$D$4:$U$4,0))*$D152</f>
        <v>0</v>
      </c>
      <c r="V152" s="31">
        <f>INDEX('Mapping water'!$D$5:$U$352,MATCH($B152,'Mapping water'!$B$5:$B$352,0),MATCH(V$3,'Mapping water'!$D$4:$U$4,0))*$D152</f>
        <v>0</v>
      </c>
      <c r="W152" s="31">
        <f>INDEX('Mapping water'!$D$5:$U$352,MATCH($B152,'Mapping water'!$B$5:$B$352,0),MATCH(W$3,'Mapping water'!$D$4:$U$4,0))*$D152</f>
        <v>0</v>
      </c>
      <c r="X152" s="31">
        <f>INDEX('Mapping water'!$D$5:$U$352,MATCH($B152,'Mapping water'!$B$5:$B$352,0),MATCH(X$3,'Mapping water'!$D$4:$U$4,0))*$D152</f>
        <v>0</v>
      </c>
      <c r="Y152" s="31">
        <f>INDEX('Mapping water'!$D$5:$U$352,MATCH($B152,'Mapping water'!$B$5:$B$352,0),MATCH(Y$3,'Mapping water'!$D$4:$U$4,0))*$D152</f>
        <v>0</v>
      </c>
    </row>
    <row r="153" spans="1:25" x14ac:dyDescent="0.45">
      <c r="A153" s="20" t="s">
        <v>559</v>
      </c>
      <c r="B153" s="20" t="s">
        <v>560</v>
      </c>
      <c r="C153" s="20" t="s">
        <v>174</v>
      </c>
      <c r="D153" s="31">
        <f>INDEX('ONS data MYE 5'!$M$6:$M$445, MATCH($B153,'ONS data MYE 5'!$B$6:$B$445,0))</f>
        <v>89973</v>
      </c>
      <c r="E153" s="31">
        <f>INDEX('ONS data MYE 5'!$N$6:$N$445, MATCH($B153,'ONS data MYE 5'!$B$6:$B$445,0))</f>
        <v>531</v>
      </c>
      <c r="F153" s="31">
        <f t="shared" si="4"/>
        <v>6.2747620212419388</v>
      </c>
      <c r="G153" s="31">
        <f t="shared" si="5"/>
        <v>39.372638423220224</v>
      </c>
      <c r="H153" s="31">
        <f>INDEX('Mapping water'!$D$5:$U$352,MATCH($B153,'Mapping water'!$B$5:$B$352,0),MATCH(H$3,'Mapping water'!$D$4:$U$4,0))*$D153</f>
        <v>0</v>
      </c>
      <c r="I153" s="31">
        <f>INDEX('Mapping water'!$D$5:$U$352,MATCH($B153,'Mapping water'!$B$5:$B$352,0),MATCH(I$3,'Mapping water'!$D$4:$U$4,0))*$D153</f>
        <v>0</v>
      </c>
      <c r="J153" s="31">
        <f>INDEX('Mapping water'!$D$5:$U$352,MATCH($B153,'Mapping water'!$B$5:$B$352,0),MATCH(J$3,'Mapping water'!$D$4:$U$4,0))*$D153</f>
        <v>89973</v>
      </c>
      <c r="K153" s="31">
        <f>INDEX('Mapping water'!$D$5:$U$352,MATCH($B153,'Mapping water'!$B$5:$B$352,0),MATCH(K$3,'Mapping water'!$D$4:$U$4,0))*$D153</f>
        <v>0</v>
      </c>
      <c r="L153" s="31">
        <f>INDEX('Mapping water'!$D$5:$U$352,MATCH($B153,'Mapping water'!$B$5:$B$352,0),MATCH(L$3,'Mapping water'!$D$4:$U$4,0))*$D153</f>
        <v>0</v>
      </c>
      <c r="M153" s="31">
        <f>INDEX('Mapping water'!$D$5:$U$352,MATCH($B153,'Mapping water'!$B$5:$B$352,0),MATCH(M$3,'Mapping water'!$D$4:$U$4,0))*$D153</f>
        <v>0</v>
      </c>
      <c r="N153" s="31">
        <f>INDEX('Mapping water'!$D$5:$U$352,MATCH($B153,'Mapping water'!$B$5:$B$352,0),MATCH(N$3,'Mapping water'!$D$4:$U$4,0))*$D153</f>
        <v>0</v>
      </c>
      <c r="O153" s="31">
        <f>INDEX('Mapping water'!$D$5:$U$352,MATCH($B153,'Mapping water'!$B$5:$B$352,0),MATCH(O$3,'Mapping water'!$D$4:$U$4,0))*$D153</f>
        <v>0</v>
      </c>
      <c r="P153" s="31">
        <f>INDEX('Mapping water'!$D$5:$U$352,MATCH($B153,'Mapping water'!$B$5:$B$352,0),MATCH(P$3,'Mapping water'!$D$4:$U$4,0))*$D153</f>
        <v>0</v>
      </c>
      <c r="Q153" s="31">
        <f>INDEX('Mapping water'!$D$5:$U$352,MATCH($B153,'Mapping water'!$B$5:$B$352,0),MATCH(Q$3,'Mapping water'!$D$4:$U$4,0))*$D153</f>
        <v>0</v>
      </c>
      <c r="R153" s="31">
        <f>INDEX('Mapping water'!$D$5:$U$352,MATCH($B153,'Mapping water'!$B$5:$B$352,0),MATCH(R$3,'Mapping water'!$D$4:$U$4,0))*$D153</f>
        <v>0</v>
      </c>
      <c r="S153" s="31">
        <f>INDEX('Mapping water'!$D$5:$U$352,MATCH($B153,'Mapping water'!$B$5:$B$352,0),MATCH(S$3,'Mapping water'!$D$4:$U$4,0))*$D153</f>
        <v>0</v>
      </c>
      <c r="T153" s="31">
        <f>INDEX('Mapping water'!$D$5:$U$352,MATCH($B153,'Mapping water'!$B$5:$B$352,0),MATCH(T$3,'Mapping water'!$D$4:$U$4,0))*$D153</f>
        <v>0</v>
      </c>
      <c r="U153" s="31">
        <f>INDEX('Mapping water'!$D$5:$U$352,MATCH($B153,'Mapping water'!$B$5:$B$352,0),MATCH(U$3,'Mapping water'!$D$4:$U$4,0))*$D153</f>
        <v>0</v>
      </c>
      <c r="V153" s="31">
        <f>INDEX('Mapping water'!$D$5:$U$352,MATCH($B153,'Mapping water'!$B$5:$B$352,0),MATCH(V$3,'Mapping water'!$D$4:$U$4,0))*$D153</f>
        <v>0</v>
      </c>
      <c r="W153" s="31">
        <f>INDEX('Mapping water'!$D$5:$U$352,MATCH($B153,'Mapping water'!$B$5:$B$352,0),MATCH(W$3,'Mapping water'!$D$4:$U$4,0))*$D153</f>
        <v>0</v>
      </c>
      <c r="X153" s="31">
        <f>INDEX('Mapping water'!$D$5:$U$352,MATCH($B153,'Mapping water'!$B$5:$B$352,0),MATCH(X$3,'Mapping water'!$D$4:$U$4,0))*$D153</f>
        <v>0</v>
      </c>
      <c r="Y153" s="31">
        <f>INDEX('Mapping water'!$D$5:$U$352,MATCH($B153,'Mapping water'!$B$5:$B$352,0),MATCH(Y$3,'Mapping water'!$D$4:$U$4,0))*$D153</f>
        <v>0</v>
      </c>
    </row>
    <row r="154" spans="1:25" x14ac:dyDescent="0.45">
      <c r="A154" s="20" t="s">
        <v>561</v>
      </c>
      <c r="B154" s="20" t="s">
        <v>562</v>
      </c>
      <c r="C154" s="20" t="s">
        <v>174</v>
      </c>
      <c r="D154" s="31">
        <f>INDEX('ONS data MYE 5'!$M$6:$M$445, MATCH($B154,'ONS data MYE 5'!$B$6:$B$445,0))</f>
        <v>140002</v>
      </c>
      <c r="E154" s="31">
        <f>INDEX('ONS data MYE 5'!$N$6:$N$445, MATCH($B154,'ONS data MYE 5'!$B$6:$B$445,0))</f>
        <v>984</v>
      </c>
      <c r="F154" s="31">
        <f t="shared" si="4"/>
        <v>6.8916258970522533</v>
      </c>
      <c r="G154" s="31">
        <f t="shared" si="5"/>
        <v>47.494507504921273</v>
      </c>
      <c r="H154" s="31">
        <f>INDEX('Mapping water'!$D$5:$U$352,MATCH($B154,'Mapping water'!$B$5:$B$352,0),MATCH(H$3,'Mapping water'!$D$4:$U$4,0))*$D154</f>
        <v>0</v>
      </c>
      <c r="I154" s="31">
        <f>INDEX('Mapping water'!$D$5:$U$352,MATCH($B154,'Mapping water'!$B$5:$B$352,0),MATCH(I$3,'Mapping water'!$D$4:$U$4,0))*$D154</f>
        <v>0</v>
      </c>
      <c r="J154" s="31">
        <f>INDEX('Mapping water'!$D$5:$U$352,MATCH($B154,'Mapping water'!$B$5:$B$352,0),MATCH(J$3,'Mapping water'!$D$4:$U$4,0))*$D154</f>
        <v>140002</v>
      </c>
      <c r="K154" s="31">
        <f>INDEX('Mapping water'!$D$5:$U$352,MATCH($B154,'Mapping water'!$B$5:$B$352,0),MATCH(K$3,'Mapping water'!$D$4:$U$4,0))*$D154</f>
        <v>0</v>
      </c>
      <c r="L154" s="31">
        <f>INDEX('Mapping water'!$D$5:$U$352,MATCH($B154,'Mapping water'!$B$5:$B$352,0),MATCH(L$3,'Mapping water'!$D$4:$U$4,0))*$D154</f>
        <v>0</v>
      </c>
      <c r="M154" s="31">
        <f>INDEX('Mapping water'!$D$5:$U$352,MATCH($B154,'Mapping water'!$B$5:$B$352,0),MATCH(M$3,'Mapping water'!$D$4:$U$4,0))*$D154</f>
        <v>0</v>
      </c>
      <c r="N154" s="31">
        <f>INDEX('Mapping water'!$D$5:$U$352,MATCH($B154,'Mapping water'!$B$5:$B$352,0),MATCH(N$3,'Mapping water'!$D$4:$U$4,0))*$D154</f>
        <v>0</v>
      </c>
      <c r="O154" s="31">
        <f>INDEX('Mapping water'!$D$5:$U$352,MATCH($B154,'Mapping water'!$B$5:$B$352,0),MATCH(O$3,'Mapping water'!$D$4:$U$4,0))*$D154</f>
        <v>0</v>
      </c>
      <c r="P154" s="31">
        <f>INDEX('Mapping water'!$D$5:$U$352,MATCH($B154,'Mapping water'!$B$5:$B$352,0),MATCH(P$3,'Mapping water'!$D$4:$U$4,0))*$D154</f>
        <v>0</v>
      </c>
      <c r="Q154" s="31">
        <f>INDEX('Mapping water'!$D$5:$U$352,MATCH($B154,'Mapping water'!$B$5:$B$352,0),MATCH(Q$3,'Mapping water'!$D$4:$U$4,0))*$D154</f>
        <v>0</v>
      </c>
      <c r="R154" s="31">
        <f>INDEX('Mapping water'!$D$5:$U$352,MATCH($B154,'Mapping water'!$B$5:$B$352,0),MATCH(R$3,'Mapping water'!$D$4:$U$4,0))*$D154</f>
        <v>0</v>
      </c>
      <c r="S154" s="31">
        <f>INDEX('Mapping water'!$D$5:$U$352,MATCH($B154,'Mapping water'!$B$5:$B$352,0),MATCH(S$3,'Mapping water'!$D$4:$U$4,0))*$D154</f>
        <v>0</v>
      </c>
      <c r="T154" s="31">
        <f>INDEX('Mapping water'!$D$5:$U$352,MATCH($B154,'Mapping water'!$B$5:$B$352,0),MATCH(T$3,'Mapping water'!$D$4:$U$4,0))*$D154</f>
        <v>0</v>
      </c>
      <c r="U154" s="31">
        <f>INDEX('Mapping water'!$D$5:$U$352,MATCH($B154,'Mapping water'!$B$5:$B$352,0),MATCH(U$3,'Mapping water'!$D$4:$U$4,0))*$D154</f>
        <v>0</v>
      </c>
      <c r="V154" s="31">
        <f>INDEX('Mapping water'!$D$5:$U$352,MATCH($B154,'Mapping water'!$B$5:$B$352,0),MATCH(V$3,'Mapping water'!$D$4:$U$4,0))*$D154</f>
        <v>0</v>
      </c>
      <c r="W154" s="31">
        <f>INDEX('Mapping water'!$D$5:$U$352,MATCH($B154,'Mapping water'!$B$5:$B$352,0),MATCH(W$3,'Mapping water'!$D$4:$U$4,0))*$D154</f>
        <v>0</v>
      </c>
      <c r="X154" s="31">
        <f>INDEX('Mapping water'!$D$5:$U$352,MATCH($B154,'Mapping water'!$B$5:$B$352,0),MATCH(X$3,'Mapping water'!$D$4:$U$4,0))*$D154</f>
        <v>0</v>
      </c>
      <c r="Y154" s="31">
        <f>INDEX('Mapping water'!$D$5:$U$352,MATCH($B154,'Mapping water'!$B$5:$B$352,0),MATCH(Y$3,'Mapping water'!$D$4:$U$4,0))*$D154</f>
        <v>0</v>
      </c>
    </row>
    <row r="155" spans="1:25" x14ac:dyDescent="0.45">
      <c r="A155" s="20" t="s">
        <v>563</v>
      </c>
      <c r="B155" s="20" t="s">
        <v>564</v>
      </c>
      <c r="C155" s="20" t="s">
        <v>174</v>
      </c>
      <c r="D155" s="31">
        <f>INDEX('ONS data MYE 5'!$M$6:$M$445, MATCH($B155,'ONS data MYE 5'!$B$6:$B$445,0))</f>
        <v>57878</v>
      </c>
      <c r="E155" s="31">
        <f>INDEX('ONS data MYE 5'!$N$6:$N$445, MATCH($B155,'ONS data MYE 5'!$B$6:$B$445,0))</f>
        <v>99</v>
      </c>
      <c r="F155" s="31">
        <f t="shared" si="4"/>
        <v>4.5951198501345898</v>
      </c>
      <c r="G155" s="31">
        <f t="shared" si="5"/>
        <v>21.115126437100933</v>
      </c>
      <c r="H155" s="31">
        <f>INDEX('Mapping water'!$D$5:$U$352,MATCH($B155,'Mapping water'!$B$5:$B$352,0),MATCH(H$3,'Mapping water'!$D$4:$U$4,0))*$D155</f>
        <v>0</v>
      </c>
      <c r="I155" s="31">
        <f>INDEX('Mapping water'!$D$5:$U$352,MATCH($B155,'Mapping water'!$B$5:$B$352,0),MATCH(I$3,'Mapping water'!$D$4:$U$4,0))*$D155</f>
        <v>0</v>
      </c>
      <c r="J155" s="31">
        <f>INDEX('Mapping water'!$D$5:$U$352,MATCH($B155,'Mapping water'!$B$5:$B$352,0),MATCH(J$3,'Mapping water'!$D$4:$U$4,0))*$D155</f>
        <v>57878</v>
      </c>
      <c r="K155" s="31">
        <f>INDEX('Mapping water'!$D$5:$U$352,MATCH($B155,'Mapping water'!$B$5:$B$352,0),MATCH(K$3,'Mapping water'!$D$4:$U$4,0))*$D155</f>
        <v>0</v>
      </c>
      <c r="L155" s="31">
        <f>INDEX('Mapping water'!$D$5:$U$352,MATCH($B155,'Mapping water'!$B$5:$B$352,0),MATCH(L$3,'Mapping water'!$D$4:$U$4,0))*$D155</f>
        <v>0</v>
      </c>
      <c r="M155" s="31">
        <f>INDEX('Mapping water'!$D$5:$U$352,MATCH($B155,'Mapping water'!$B$5:$B$352,0),MATCH(M$3,'Mapping water'!$D$4:$U$4,0))*$D155</f>
        <v>0</v>
      </c>
      <c r="N155" s="31">
        <f>INDEX('Mapping water'!$D$5:$U$352,MATCH($B155,'Mapping water'!$B$5:$B$352,0),MATCH(N$3,'Mapping water'!$D$4:$U$4,0))*$D155</f>
        <v>0</v>
      </c>
      <c r="O155" s="31">
        <f>INDEX('Mapping water'!$D$5:$U$352,MATCH($B155,'Mapping water'!$B$5:$B$352,0),MATCH(O$3,'Mapping water'!$D$4:$U$4,0))*$D155</f>
        <v>0</v>
      </c>
      <c r="P155" s="31">
        <f>INDEX('Mapping water'!$D$5:$U$352,MATCH($B155,'Mapping water'!$B$5:$B$352,0),MATCH(P$3,'Mapping water'!$D$4:$U$4,0))*$D155</f>
        <v>0</v>
      </c>
      <c r="Q155" s="31">
        <f>INDEX('Mapping water'!$D$5:$U$352,MATCH($B155,'Mapping water'!$B$5:$B$352,0),MATCH(Q$3,'Mapping water'!$D$4:$U$4,0))*$D155</f>
        <v>0</v>
      </c>
      <c r="R155" s="31">
        <f>INDEX('Mapping water'!$D$5:$U$352,MATCH($B155,'Mapping water'!$B$5:$B$352,0),MATCH(R$3,'Mapping water'!$D$4:$U$4,0))*$D155</f>
        <v>0</v>
      </c>
      <c r="S155" s="31">
        <f>INDEX('Mapping water'!$D$5:$U$352,MATCH($B155,'Mapping water'!$B$5:$B$352,0),MATCH(S$3,'Mapping water'!$D$4:$U$4,0))*$D155</f>
        <v>0</v>
      </c>
      <c r="T155" s="31">
        <f>INDEX('Mapping water'!$D$5:$U$352,MATCH($B155,'Mapping water'!$B$5:$B$352,0),MATCH(T$3,'Mapping water'!$D$4:$U$4,0))*$D155</f>
        <v>0</v>
      </c>
      <c r="U155" s="31">
        <f>INDEX('Mapping water'!$D$5:$U$352,MATCH($B155,'Mapping water'!$B$5:$B$352,0),MATCH(U$3,'Mapping water'!$D$4:$U$4,0))*$D155</f>
        <v>0</v>
      </c>
      <c r="V155" s="31">
        <f>INDEX('Mapping water'!$D$5:$U$352,MATCH($B155,'Mapping water'!$B$5:$B$352,0),MATCH(V$3,'Mapping water'!$D$4:$U$4,0))*$D155</f>
        <v>0</v>
      </c>
      <c r="W155" s="31">
        <f>INDEX('Mapping water'!$D$5:$U$352,MATCH($B155,'Mapping water'!$B$5:$B$352,0),MATCH(W$3,'Mapping water'!$D$4:$U$4,0))*$D155</f>
        <v>0</v>
      </c>
      <c r="X155" s="31">
        <f>INDEX('Mapping water'!$D$5:$U$352,MATCH($B155,'Mapping water'!$B$5:$B$352,0),MATCH(X$3,'Mapping water'!$D$4:$U$4,0))*$D155</f>
        <v>0</v>
      </c>
      <c r="Y155" s="31">
        <f>INDEX('Mapping water'!$D$5:$U$352,MATCH($B155,'Mapping water'!$B$5:$B$352,0),MATCH(Y$3,'Mapping water'!$D$4:$U$4,0))*$D155</f>
        <v>0</v>
      </c>
    </row>
    <row r="156" spans="1:25" x14ac:dyDescent="0.45">
      <c r="A156" s="20" t="s">
        <v>565</v>
      </c>
      <c r="B156" s="20" t="s">
        <v>566</v>
      </c>
      <c r="C156" s="20" t="s">
        <v>174</v>
      </c>
      <c r="D156" s="31">
        <f>INDEX('ONS data MYE 5'!$M$6:$M$445, MATCH($B156,'ONS data MYE 5'!$B$6:$B$445,0))</f>
        <v>68698</v>
      </c>
      <c r="E156" s="31">
        <f>INDEX('ONS data MYE 5'!$N$6:$N$445, MATCH($B156,'ONS data MYE 5'!$B$6:$B$445,0))</f>
        <v>498</v>
      </c>
      <c r="F156" s="31">
        <f t="shared" si="4"/>
        <v>6.2106000770246528</v>
      </c>
      <c r="G156" s="31">
        <f t="shared" si="5"/>
        <v>38.571553316738623</v>
      </c>
      <c r="H156" s="31">
        <f>INDEX('Mapping water'!$D$5:$U$352,MATCH($B156,'Mapping water'!$B$5:$B$352,0),MATCH(H$3,'Mapping water'!$D$4:$U$4,0))*$D156</f>
        <v>0</v>
      </c>
      <c r="I156" s="31">
        <f>INDEX('Mapping water'!$D$5:$U$352,MATCH($B156,'Mapping water'!$B$5:$B$352,0),MATCH(I$3,'Mapping water'!$D$4:$U$4,0))*$D156</f>
        <v>0</v>
      </c>
      <c r="J156" s="31">
        <f>INDEX('Mapping water'!$D$5:$U$352,MATCH($B156,'Mapping water'!$B$5:$B$352,0),MATCH(J$3,'Mapping water'!$D$4:$U$4,0))*$D156</f>
        <v>68698</v>
      </c>
      <c r="K156" s="31">
        <f>INDEX('Mapping water'!$D$5:$U$352,MATCH($B156,'Mapping water'!$B$5:$B$352,0),MATCH(K$3,'Mapping water'!$D$4:$U$4,0))*$D156</f>
        <v>0</v>
      </c>
      <c r="L156" s="31">
        <f>INDEX('Mapping water'!$D$5:$U$352,MATCH($B156,'Mapping water'!$B$5:$B$352,0),MATCH(L$3,'Mapping water'!$D$4:$U$4,0))*$D156</f>
        <v>0</v>
      </c>
      <c r="M156" s="31">
        <f>INDEX('Mapping water'!$D$5:$U$352,MATCH($B156,'Mapping water'!$B$5:$B$352,0),MATCH(M$3,'Mapping water'!$D$4:$U$4,0))*$D156</f>
        <v>0</v>
      </c>
      <c r="N156" s="31">
        <f>INDEX('Mapping water'!$D$5:$U$352,MATCH($B156,'Mapping water'!$B$5:$B$352,0),MATCH(N$3,'Mapping water'!$D$4:$U$4,0))*$D156</f>
        <v>0</v>
      </c>
      <c r="O156" s="31">
        <f>INDEX('Mapping water'!$D$5:$U$352,MATCH($B156,'Mapping water'!$B$5:$B$352,0),MATCH(O$3,'Mapping water'!$D$4:$U$4,0))*$D156</f>
        <v>0</v>
      </c>
      <c r="P156" s="31">
        <f>INDEX('Mapping water'!$D$5:$U$352,MATCH($B156,'Mapping water'!$B$5:$B$352,0),MATCH(P$3,'Mapping water'!$D$4:$U$4,0))*$D156</f>
        <v>0</v>
      </c>
      <c r="Q156" s="31">
        <f>INDEX('Mapping water'!$D$5:$U$352,MATCH($B156,'Mapping water'!$B$5:$B$352,0),MATCH(Q$3,'Mapping water'!$D$4:$U$4,0))*$D156</f>
        <v>0</v>
      </c>
      <c r="R156" s="31">
        <f>INDEX('Mapping water'!$D$5:$U$352,MATCH($B156,'Mapping water'!$B$5:$B$352,0),MATCH(R$3,'Mapping water'!$D$4:$U$4,0))*$D156</f>
        <v>0</v>
      </c>
      <c r="S156" s="31">
        <f>INDEX('Mapping water'!$D$5:$U$352,MATCH($B156,'Mapping water'!$B$5:$B$352,0),MATCH(S$3,'Mapping water'!$D$4:$U$4,0))*$D156</f>
        <v>0</v>
      </c>
      <c r="T156" s="31">
        <f>INDEX('Mapping water'!$D$5:$U$352,MATCH($B156,'Mapping water'!$B$5:$B$352,0),MATCH(T$3,'Mapping water'!$D$4:$U$4,0))*$D156</f>
        <v>0</v>
      </c>
      <c r="U156" s="31">
        <f>INDEX('Mapping water'!$D$5:$U$352,MATCH($B156,'Mapping water'!$B$5:$B$352,0),MATCH(U$3,'Mapping water'!$D$4:$U$4,0))*$D156</f>
        <v>0</v>
      </c>
      <c r="V156" s="31">
        <f>INDEX('Mapping water'!$D$5:$U$352,MATCH($B156,'Mapping water'!$B$5:$B$352,0),MATCH(V$3,'Mapping water'!$D$4:$U$4,0))*$D156</f>
        <v>0</v>
      </c>
      <c r="W156" s="31">
        <f>INDEX('Mapping water'!$D$5:$U$352,MATCH($B156,'Mapping water'!$B$5:$B$352,0),MATCH(W$3,'Mapping water'!$D$4:$U$4,0))*$D156</f>
        <v>0</v>
      </c>
      <c r="X156" s="31">
        <f>INDEX('Mapping water'!$D$5:$U$352,MATCH($B156,'Mapping water'!$B$5:$B$352,0),MATCH(X$3,'Mapping water'!$D$4:$U$4,0))*$D156</f>
        <v>0</v>
      </c>
      <c r="Y156" s="31">
        <f>INDEX('Mapping water'!$D$5:$U$352,MATCH($B156,'Mapping water'!$B$5:$B$352,0),MATCH(Y$3,'Mapping water'!$D$4:$U$4,0))*$D156</f>
        <v>0</v>
      </c>
    </row>
    <row r="157" spans="1:25" x14ac:dyDescent="0.45">
      <c r="A157" s="20" t="s">
        <v>567</v>
      </c>
      <c r="B157" s="20" t="s">
        <v>568</v>
      </c>
      <c r="C157" s="20" t="s">
        <v>174</v>
      </c>
      <c r="D157" s="31">
        <f>INDEX('ONS data MYE 5'!$M$6:$M$445, MATCH($B157,'ONS data MYE 5'!$B$6:$B$445,0))</f>
        <v>108964</v>
      </c>
      <c r="E157" s="31">
        <f>INDEX('ONS data MYE 5'!$N$6:$N$445, MATCH($B157,'ONS data MYE 5'!$B$6:$B$445,0))</f>
        <v>965</v>
      </c>
      <c r="F157" s="31">
        <f t="shared" si="4"/>
        <v>6.8721281013389861</v>
      </c>
      <c r="G157" s="31">
        <f t="shared" si="5"/>
        <v>47.226144641212976</v>
      </c>
      <c r="H157" s="31">
        <f>INDEX('Mapping water'!$D$5:$U$352,MATCH($B157,'Mapping water'!$B$5:$B$352,0),MATCH(H$3,'Mapping water'!$D$4:$U$4,0))*$D157</f>
        <v>0</v>
      </c>
      <c r="I157" s="31">
        <f>INDEX('Mapping water'!$D$5:$U$352,MATCH($B157,'Mapping water'!$B$5:$B$352,0),MATCH(I$3,'Mapping water'!$D$4:$U$4,0))*$D157</f>
        <v>0</v>
      </c>
      <c r="J157" s="31">
        <f>INDEX('Mapping water'!$D$5:$U$352,MATCH($B157,'Mapping water'!$B$5:$B$352,0),MATCH(J$3,'Mapping water'!$D$4:$U$4,0))*$D157</f>
        <v>108964</v>
      </c>
      <c r="K157" s="31">
        <f>INDEX('Mapping water'!$D$5:$U$352,MATCH($B157,'Mapping water'!$B$5:$B$352,0),MATCH(K$3,'Mapping water'!$D$4:$U$4,0))*$D157</f>
        <v>0</v>
      </c>
      <c r="L157" s="31">
        <f>INDEX('Mapping water'!$D$5:$U$352,MATCH($B157,'Mapping water'!$B$5:$B$352,0),MATCH(L$3,'Mapping water'!$D$4:$U$4,0))*$D157</f>
        <v>0</v>
      </c>
      <c r="M157" s="31">
        <f>INDEX('Mapping water'!$D$5:$U$352,MATCH($B157,'Mapping water'!$B$5:$B$352,0),MATCH(M$3,'Mapping water'!$D$4:$U$4,0))*$D157</f>
        <v>0</v>
      </c>
      <c r="N157" s="31">
        <f>INDEX('Mapping water'!$D$5:$U$352,MATCH($B157,'Mapping water'!$B$5:$B$352,0),MATCH(N$3,'Mapping water'!$D$4:$U$4,0))*$D157</f>
        <v>0</v>
      </c>
      <c r="O157" s="31">
        <f>INDEX('Mapping water'!$D$5:$U$352,MATCH($B157,'Mapping water'!$B$5:$B$352,0),MATCH(O$3,'Mapping water'!$D$4:$U$4,0))*$D157</f>
        <v>0</v>
      </c>
      <c r="P157" s="31">
        <f>INDEX('Mapping water'!$D$5:$U$352,MATCH($B157,'Mapping water'!$B$5:$B$352,0),MATCH(P$3,'Mapping water'!$D$4:$U$4,0))*$D157</f>
        <v>0</v>
      </c>
      <c r="Q157" s="31">
        <f>INDEX('Mapping water'!$D$5:$U$352,MATCH($B157,'Mapping water'!$B$5:$B$352,0),MATCH(Q$3,'Mapping water'!$D$4:$U$4,0))*$D157</f>
        <v>0</v>
      </c>
      <c r="R157" s="31">
        <f>INDEX('Mapping water'!$D$5:$U$352,MATCH($B157,'Mapping water'!$B$5:$B$352,0),MATCH(R$3,'Mapping water'!$D$4:$U$4,0))*$D157</f>
        <v>0</v>
      </c>
      <c r="S157" s="31">
        <f>INDEX('Mapping water'!$D$5:$U$352,MATCH($B157,'Mapping water'!$B$5:$B$352,0),MATCH(S$3,'Mapping water'!$D$4:$U$4,0))*$D157</f>
        <v>0</v>
      </c>
      <c r="T157" s="31">
        <f>INDEX('Mapping water'!$D$5:$U$352,MATCH($B157,'Mapping water'!$B$5:$B$352,0),MATCH(T$3,'Mapping water'!$D$4:$U$4,0))*$D157</f>
        <v>0</v>
      </c>
      <c r="U157" s="31">
        <f>INDEX('Mapping water'!$D$5:$U$352,MATCH($B157,'Mapping water'!$B$5:$B$352,0),MATCH(U$3,'Mapping water'!$D$4:$U$4,0))*$D157</f>
        <v>0</v>
      </c>
      <c r="V157" s="31">
        <f>INDEX('Mapping water'!$D$5:$U$352,MATCH($B157,'Mapping water'!$B$5:$B$352,0),MATCH(V$3,'Mapping water'!$D$4:$U$4,0))*$D157</f>
        <v>0</v>
      </c>
      <c r="W157" s="31">
        <f>INDEX('Mapping water'!$D$5:$U$352,MATCH($B157,'Mapping water'!$B$5:$B$352,0),MATCH(W$3,'Mapping water'!$D$4:$U$4,0))*$D157</f>
        <v>0</v>
      </c>
      <c r="X157" s="31">
        <f>INDEX('Mapping water'!$D$5:$U$352,MATCH($B157,'Mapping water'!$B$5:$B$352,0),MATCH(X$3,'Mapping water'!$D$4:$U$4,0))*$D157</f>
        <v>0</v>
      </c>
      <c r="Y157" s="31">
        <f>INDEX('Mapping water'!$D$5:$U$352,MATCH($B157,'Mapping water'!$B$5:$B$352,0),MATCH(Y$3,'Mapping water'!$D$4:$U$4,0))*$D157</f>
        <v>0</v>
      </c>
    </row>
    <row r="158" spans="1:25" x14ac:dyDescent="0.45">
      <c r="A158" s="20" t="s">
        <v>569</v>
      </c>
      <c r="B158" s="20" t="s">
        <v>570</v>
      </c>
      <c r="C158" s="20" t="s">
        <v>174</v>
      </c>
      <c r="D158" s="31">
        <f>INDEX('ONS data MYE 5'!$M$6:$M$445, MATCH($B158,'ONS data MYE 5'!$B$6:$B$445,0))</f>
        <v>111216</v>
      </c>
      <c r="E158" s="31">
        <f>INDEX('ONS data MYE 5'!$N$6:$N$445, MATCH($B158,'ONS data MYE 5'!$B$6:$B$445,0))</f>
        <v>321</v>
      </c>
      <c r="F158" s="31">
        <f t="shared" si="4"/>
        <v>5.7714411231300158</v>
      </c>
      <c r="G158" s="31">
        <f t="shared" si="5"/>
        <v>33.309532637756256</v>
      </c>
      <c r="H158" s="31">
        <f>INDEX('Mapping water'!$D$5:$U$352,MATCH($B158,'Mapping water'!$B$5:$B$352,0),MATCH(H$3,'Mapping water'!$D$4:$U$4,0))*$D158</f>
        <v>0</v>
      </c>
      <c r="I158" s="31">
        <f>INDEX('Mapping water'!$D$5:$U$352,MATCH($B158,'Mapping water'!$B$5:$B$352,0),MATCH(I$3,'Mapping water'!$D$4:$U$4,0))*$D158</f>
        <v>0</v>
      </c>
      <c r="J158" s="31">
        <f>INDEX('Mapping water'!$D$5:$U$352,MATCH($B158,'Mapping water'!$B$5:$B$352,0),MATCH(J$3,'Mapping water'!$D$4:$U$4,0))*$D158</f>
        <v>111216</v>
      </c>
      <c r="K158" s="31">
        <f>INDEX('Mapping water'!$D$5:$U$352,MATCH($B158,'Mapping water'!$B$5:$B$352,0),MATCH(K$3,'Mapping water'!$D$4:$U$4,0))*$D158</f>
        <v>0</v>
      </c>
      <c r="L158" s="31">
        <f>INDEX('Mapping water'!$D$5:$U$352,MATCH($B158,'Mapping water'!$B$5:$B$352,0),MATCH(L$3,'Mapping water'!$D$4:$U$4,0))*$D158</f>
        <v>0</v>
      </c>
      <c r="M158" s="31">
        <f>INDEX('Mapping water'!$D$5:$U$352,MATCH($B158,'Mapping water'!$B$5:$B$352,0),MATCH(M$3,'Mapping water'!$D$4:$U$4,0))*$D158</f>
        <v>0</v>
      </c>
      <c r="N158" s="31">
        <f>INDEX('Mapping water'!$D$5:$U$352,MATCH($B158,'Mapping water'!$B$5:$B$352,0),MATCH(N$3,'Mapping water'!$D$4:$U$4,0))*$D158</f>
        <v>0</v>
      </c>
      <c r="O158" s="31">
        <f>INDEX('Mapping water'!$D$5:$U$352,MATCH($B158,'Mapping water'!$B$5:$B$352,0),MATCH(O$3,'Mapping water'!$D$4:$U$4,0))*$D158</f>
        <v>0</v>
      </c>
      <c r="P158" s="31">
        <f>INDEX('Mapping water'!$D$5:$U$352,MATCH($B158,'Mapping water'!$B$5:$B$352,0),MATCH(P$3,'Mapping water'!$D$4:$U$4,0))*$D158</f>
        <v>0</v>
      </c>
      <c r="Q158" s="31">
        <f>INDEX('Mapping water'!$D$5:$U$352,MATCH($B158,'Mapping water'!$B$5:$B$352,0),MATCH(Q$3,'Mapping water'!$D$4:$U$4,0))*$D158</f>
        <v>0</v>
      </c>
      <c r="R158" s="31">
        <f>INDEX('Mapping water'!$D$5:$U$352,MATCH($B158,'Mapping water'!$B$5:$B$352,0),MATCH(R$3,'Mapping water'!$D$4:$U$4,0))*$D158</f>
        <v>0</v>
      </c>
      <c r="S158" s="31">
        <f>INDEX('Mapping water'!$D$5:$U$352,MATCH($B158,'Mapping water'!$B$5:$B$352,0),MATCH(S$3,'Mapping water'!$D$4:$U$4,0))*$D158</f>
        <v>0</v>
      </c>
      <c r="T158" s="31">
        <f>INDEX('Mapping water'!$D$5:$U$352,MATCH($B158,'Mapping water'!$B$5:$B$352,0),MATCH(T$3,'Mapping water'!$D$4:$U$4,0))*$D158</f>
        <v>0</v>
      </c>
      <c r="U158" s="31">
        <f>INDEX('Mapping water'!$D$5:$U$352,MATCH($B158,'Mapping water'!$B$5:$B$352,0),MATCH(U$3,'Mapping water'!$D$4:$U$4,0))*$D158</f>
        <v>0</v>
      </c>
      <c r="V158" s="31">
        <f>INDEX('Mapping water'!$D$5:$U$352,MATCH($B158,'Mapping water'!$B$5:$B$352,0),MATCH(V$3,'Mapping water'!$D$4:$U$4,0))*$D158</f>
        <v>0</v>
      </c>
      <c r="W158" s="31">
        <f>INDEX('Mapping water'!$D$5:$U$352,MATCH($B158,'Mapping water'!$B$5:$B$352,0),MATCH(W$3,'Mapping water'!$D$4:$U$4,0))*$D158</f>
        <v>0</v>
      </c>
      <c r="X158" s="31">
        <f>INDEX('Mapping water'!$D$5:$U$352,MATCH($B158,'Mapping water'!$B$5:$B$352,0),MATCH(X$3,'Mapping water'!$D$4:$U$4,0))*$D158</f>
        <v>0</v>
      </c>
      <c r="Y158" s="31">
        <f>INDEX('Mapping water'!$D$5:$U$352,MATCH($B158,'Mapping water'!$B$5:$B$352,0),MATCH(Y$3,'Mapping water'!$D$4:$U$4,0))*$D158</f>
        <v>0</v>
      </c>
    </row>
    <row r="159" spans="1:25" x14ac:dyDescent="0.45">
      <c r="A159" s="20" t="s">
        <v>571</v>
      </c>
      <c r="B159" s="20" t="s">
        <v>572</v>
      </c>
      <c r="C159" s="20" t="s">
        <v>174</v>
      </c>
      <c r="D159" s="31">
        <f>INDEX('ONS data MYE 5'!$M$6:$M$445, MATCH($B159,'ONS data MYE 5'!$B$6:$B$445,0))</f>
        <v>108167</v>
      </c>
      <c r="E159" s="31">
        <f>INDEX('ONS data MYE 5'!$N$6:$N$445, MATCH($B159,'ONS data MYE 5'!$B$6:$B$445,0))</f>
        <v>383</v>
      </c>
      <c r="F159" s="31">
        <f t="shared" si="4"/>
        <v>5.9480349891806457</v>
      </c>
      <c r="G159" s="31">
        <f t="shared" si="5"/>
        <v>35.379120232517202</v>
      </c>
      <c r="H159" s="31">
        <f>INDEX('Mapping water'!$D$5:$U$352,MATCH($B159,'Mapping water'!$B$5:$B$352,0),MATCH(H$3,'Mapping water'!$D$4:$U$4,0))*$D159</f>
        <v>0</v>
      </c>
      <c r="I159" s="31">
        <f>INDEX('Mapping water'!$D$5:$U$352,MATCH($B159,'Mapping water'!$B$5:$B$352,0),MATCH(I$3,'Mapping water'!$D$4:$U$4,0))*$D159</f>
        <v>0</v>
      </c>
      <c r="J159" s="31">
        <f>INDEX('Mapping water'!$D$5:$U$352,MATCH($B159,'Mapping water'!$B$5:$B$352,0),MATCH(J$3,'Mapping water'!$D$4:$U$4,0))*$D159</f>
        <v>108167</v>
      </c>
      <c r="K159" s="31">
        <f>INDEX('Mapping water'!$D$5:$U$352,MATCH($B159,'Mapping water'!$B$5:$B$352,0),MATCH(K$3,'Mapping water'!$D$4:$U$4,0))*$D159</f>
        <v>0</v>
      </c>
      <c r="L159" s="31">
        <f>INDEX('Mapping water'!$D$5:$U$352,MATCH($B159,'Mapping water'!$B$5:$B$352,0),MATCH(L$3,'Mapping water'!$D$4:$U$4,0))*$D159</f>
        <v>0</v>
      </c>
      <c r="M159" s="31">
        <f>INDEX('Mapping water'!$D$5:$U$352,MATCH($B159,'Mapping water'!$B$5:$B$352,0),MATCH(M$3,'Mapping water'!$D$4:$U$4,0))*$D159</f>
        <v>0</v>
      </c>
      <c r="N159" s="31">
        <f>INDEX('Mapping water'!$D$5:$U$352,MATCH($B159,'Mapping water'!$B$5:$B$352,0),MATCH(N$3,'Mapping water'!$D$4:$U$4,0))*$D159</f>
        <v>0</v>
      </c>
      <c r="O159" s="31">
        <f>INDEX('Mapping water'!$D$5:$U$352,MATCH($B159,'Mapping water'!$B$5:$B$352,0),MATCH(O$3,'Mapping water'!$D$4:$U$4,0))*$D159</f>
        <v>0</v>
      </c>
      <c r="P159" s="31">
        <f>INDEX('Mapping water'!$D$5:$U$352,MATCH($B159,'Mapping water'!$B$5:$B$352,0),MATCH(P$3,'Mapping water'!$D$4:$U$4,0))*$D159</f>
        <v>0</v>
      </c>
      <c r="Q159" s="31">
        <f>INDEX('Mapping water'!$D$5:$U$352,MATCH($B159,'Mapping water'!$B$5:$B$352,0),MATCH(Q$3,'Mapping water'!$D$4:$U$4,0))*$D159</f>
        <v>0</v>
      </c>
      <c r="R159" s="31">
        <f>INDEX('Mapping water'!$D$5:$U$352,MATCH($B159,'Mapping water'!$B$5:$B$352,0),MATCH(R$3,'Mapping water'!$D$4:$U$4,0))*$D159</f>
        <v>0</v>
      </c>
      <c r="S159" s="31">
        <f>INDEX('Mapping water'!$D$5:$U$352,MATCH($B159,'Mapping water'!$B$5:$B$352,0),MATCH(S$3,'Mapping water'!$D$4:$U$4,0))*$D159</f>
        <v>0</v>
      </c>
      <c r="T159" s="31">
        <f>INDEX('Mapping water'!$D$5:$U$352,MATCH($B159,'Mapping water'!$B$5:$B$352,0),MATCH(T$3,'Mapping water'!$D$4:$U$4,0))*$D159</f>
        <v>0</v>
      </c>
      <c r="U159" s="31">
        <f>INDEX('Mapping water'!$D$5:$U$352,MATCH($B159,'Mapping water'!$B$5:$B$352,0),MATCH(U$3,'Mapping water'!$D$4:$U$4,0))*$D159</f>
        <v>0</v>
      </c>
      <c r="V159" s="31">
        <f>INDEX('Mapping water'!$D$5:$U$352,MATCH($B159,'Mapping water'!$B$5:$B$352,0),MATCH(V$3,'Mapping water'!$D$4:$U$4,0))*$D159</f>
        <v>0</v>
      </c>
      <c r="W159" s="31">
        <f>INDEX('Mapping water'!$D$5:$U$352,MATCH($B159,'Mapping water'!$B$5:$B$352,0),MATCH(W$3,'Mapping water'!$D$4:$U$4,0))*$D159</f>
        <v>0</v>
      </c>
      <c r="X159" s="31">
        <f>INDEX('Mapping water'!$D$5:$U$352,MATCH($B159,'Mapping water'!$B$5:$B$352,0),MATCH(X$3,'Mapping water'!$D$4:$U$4,0))*$D159</f>
        <v>0</v>
      </c>
      <c r="Y159" s="31">
        <f>INDEX('Mapping water'!$D$5:$U$352,MATCH($B159,'Mapping water'!$B$5:$B$352,0),MATCH(Y$3,'Mapping water'!$D$4:$U$4,0))*$D159</f>
        <v>0</v>
      </c>
    </row>
    <row r="160" spans="1:25" x14ac:dyDescent="0.45">
      <c r="A160" s="20" t="s">
        <v>573</v>
      </c>
      <c r="B160" s="20" t="s">
        <v>574</v>
      </c>
      <c r="C160" s="20" t="s">
        <v>174</v>
      </c>
      <c r="D160" s="31">
        <f>INDEX('ONS data MYE 5'!$M$6:$M$445, MATCH($B160,'ONS data MYE 5'!$B$6:$B$445,0))</f>
        <v>280271</v>
      </c>
      <c r="E160" s="31">
        <f>INDEX('ONS data MYE 5'!$N$6:$N$445, MATCH($B160,'ONS data MYE 5'!$B$6:$B$445,0))</f>
        <v>2005</v>
      </c>
      <c r="F160" s="31">
        <f t="shared" si="4"/>
        <v>7.6033993397406698</v>
      </c>
      <c r="G160" s="31">
        <f t="shared" si="5"/>
        <v>57.811681519568857</v>
      </c>
      <c r="H160" s="31">
        <f>INDEX('Mapping water'!$D$5:$U$352,MATCH($B160,'Mapping water'!$B$5:$B$352,0),MATCH(H$3,'Mapping water'!$D$4:$U$4,0))*$D160</f>
        <v>0</v>
      </c>
      <c r="I160" s="31">
        <f>INDEX('Mapping water'!$D$5:$U$352,MATCH($B160,'Mapping water'!$B$5:$B$352,0),MATCH(I$3,'Mapping water'!$D$4:$U$4,0))*$D160</f>
        <v>0</v>
      </c>
      <c r="J160" s="31">
        <f>INDEX('Mapping water'!$D$5:$U$352,MATCH($B160,'Mapping water'!$B$5:$B$352,0),MATCH(J$3,'Mapping water'!$D$4:$U$4,0))*$D160</f>
        <v>280271</v>
      </c>
      <c r="K160" s="31">
        <f>INDEX('Mapping water'!$D$5:$U$352,MATCH($B160,'Mapping water'!$B$5:$B$352,0),MATCH(K$3,'Mapping water'!$D$4:$U$4,0))*$D160</f>
        <v>0</v>
      </c>
      <c r="L160" s="31">
        <f>INDEX('Mapping water'!$D$5:$U$352,MATCH($B160,'Mapping water'!$B$5:$B$352,0),MATCH(L$3,'Mapping water'!$D$4:$U$4,0))*$D160</f>
        <v>0</v>
      </c>
      <c r="M160" s="31">
        <f>INDEX('Mapping water'!$D$5:$U$352,MATCH($B160,'Mapping water'!$B$5:$B$352,0),MATCH(M$3,'Mapping water'!$D$4:$U$4,0))*$D160</f>
        <v>0</v>
      </c>
      <c r="N160" s="31">
        <f>INDEX('Mapping water'!$D$5:$U$352,MATCH($B160,'Mapping water'!$B$5:$B$352,0),MATCH(N$3,'Mapping water'!$D$4:$U$4,0))*$D160</f>
        <v>0</v>
      </c>
      <c r="O160" s="31">
        <f>INDEX('Mapping water'!$D$5:$U$352,MATCH($B160,'Mapping water'!$B$5:$B$352,0),MATCH(O$3,'Mapping water'!$D$4:$U$4,0))*$D160</f>
        <v>0</v>
      </c>
      <c r="P160" s="31">
        <f>INDEX('Mapping water'!$D$5:$U$352,MATCH($B160,'Mapping water'!$B$5:$B$352,0),MATCH(P$3,'Mapping water'!$D$4:$U$4,0))*$D160</f>
        <v>0</v>
      </c>
      <c r="Q160" s="31">
        <f>INDEX('Mapping water'!$D$5:$U$352,MATCH($B160,'Mapping water'!$B$5:$B$352,0),MATCH(Q$3,'Mapping water'!$D$4:$U$4,0))*$D160</f>
        <v>0</v>
      </c>
      <c r="R160" s="31">
        <f>INDEX('Mapping water'!$D$5:$U$352,MATCH($B160,'Mapping water'!$B$5:$B$352,0),MATCH(R$3,'Mapping water'!$D$4:$U$4,0))*$D160</f>
        <v>0</v>
      </c>
      <c r="S160" s="31">
        <f>INDEX('Mapping water'!$D$5:$U$352,MATCH($B160,'Mapping water'!$B$5:$B$352,0),MATCH(S$3,'Mapping water'!$D$4:$U$4,0))*$D160</f>
        <v>0</v>
      </c>
      <c r="T160" s="31">
        <f>INDEX('Mapping water'!$D$5:$U$352,MATCH($B160,'Mapping water'!$B$5:$B$352,0),MATCH(T$3,'Mapping water'!$D$4:$U$4,0))*$D160</f>
        <v>0</v>
      </c>
      <c r="U160" s="31">
        <f>INDEX('Mapping water'!$D$5:$U$352,MATCH($B160,'Mapping water'!$B$5:$B$352,0),MATCH(U$3,'Mapping water'!$D$4:$U$4,0))*$D160</f>
        <v>0</v>
      </c>
      <c r="V160" s="31">
        <f>INDEX('Mapping water'!$D$5:$U$352,MATCH($B160,'Mapping water'!$B$5:$B$352,0),MATCH(V$3,'Mapping water'!$D$4:$U$4,0))*$D160</f>
        <v>0</v>
      </c>
      <c r="W160" s="31">
        <f>INDEX('Mapping water'!$D$5:$U$352,MATCH($B160,'Mapping water'!$B$5:$B$352,0),MATCH(W$3,'Mapping water'!$D$4:$U$4,0))*$D160</f>
        <v>0</v>
      </c>
      <c r="X160" s="31">
        <f>INDEX('Mapping water'!$D$5:$U$352,MATCH($B160,'Mapping water'!$B$5:$B$352,0),MATCH(X$3,'Mapping water'!$D$4:$U$4,0))*$D160</f>
        <v>0</v>
      </c>
      <c r="Y160" s="31">
        <f>INDEX('Mapping water'!$D$5:$U$352,MATCH($B160,'Mapping water'!$B$5:$B$352,0),MATCH(Y$3,'Mapping water'!$D$4:$U$4,0))*$D160</f>
        <v>0</v>
      </c>
    </row>
    <row r="161" spans="1:25" x14ac:dyDescent="0.45">
      <c r="A161" s="20" t="s">
        <v>575</v>
      </c>
      <c r="B161" s="20" t="s">
        <v>576</v>
      </c>
      <c r="C161" s="20" t="s">
        <v>174</v>
      </c>
      <c r="D161" s="31">
        <f>INDEX('ONS data MYE 5'!$M$6:$M$445, MATCH($B161,'ONS data MYE 5'!$B$6:$B$445,0))</f>
        <v>186468</v>
      </c>
      <c r="E161" s="31">
        <f>INDEX('ONS data MYE 5'!$N$6:$N$445, MATCH($B161,'ONS data MYE 5'!$B$6:$B$445,0))</f>
        <v>1875</v>
      </c>
      <c r="F161" s="31">
        <f t="shared" si="4"/>
        <v>7.5363639384045111</v>
      </c>
      <c r="G161" s="31">
        <f t="shared" si="5"/>
        <v>56.796781412083952</v>
      </c>
      <c r="H161" s="31">
        <f>INDEX('Mapping water'!$D$5:$U$352,MATCH($B161,'Mapping water'!$B$5:$B$352,0),MATCH(H$3,'Mapping water'!$D$4:$U$4,0))*$D161</f>
        <v>0</v>
      </c>
      <c r="I161" s="31">
        <f>INDEX('Mapping water'!$D$5:$U$352,MATCH($B161,'Mapping water'!$B$5:$B$352,0),MATCH(I$3,'Mapping water'!$D$4:$U$4,0))*$D161</f>
        <v>0</v>
      </c>
      <c r="J161" s="31">
        <f>INDEX('Mapping water'!$D$5:$U$352,MATCH($B161,'Mapping water'!$B$5:$B$352,0),MATCH(J$3,'Mapping water'!$D$4:$U$4,0))*$D161</f>
        <v>186468</v>
      </c>
      <c r="K161" s="31">
        <f>INDEX('Mapping water'!$D$5:$U$352,MATCH($B161,'Mapping water'!$B$5:$B$352,0),MATCH(K$3,'Mapping water'!$D$4:$U$4,0))*$D161</f>
        <v>0</v>
      </c>
      <c r="L161" s="31">
        <f>INDEX('Mapping water'!$D$5:$U$352,MATCH($B161,'Mapping water'!$B$5:$B$352,0),MATCH(L$3,'Mapping water'!$D$4:$U$4,0))*$D161</f>
        <v>0</v>
      </c>
      <c r="M161" s="31">
        <f>INDEX('Mapping water'!$D$5:$U$352,MATCH($B161,'Mapping water'!$B$5:$B$352,0),MATCH(M$3,'Mapping water'!$D$4:$U$4,0))*$D161</f>
        <v>0</v>
      </c>
      <c r="N161" s="31">
        <f>INDEX('Mapping water'!$D$5:$U$352,MATCH($B161,'Mapping water'!$B$5:$B$352,0),MATCH(N$3,'Mapping water'!$D$4:$U$4,0))*$D161</f>
        <v>0</v>
      </c>
      <c r="O161" s="31">
        <f>INDEX('Mapping water'!$D$5:$U$352,MATCH($B161,'Mapping water'!$B$5:$B$352,0),MATCH(O$3,'Mapping water'!$D$4:$U$4,0))*$D161</f>
        <v>0</v>
      </c>
      <c r="P161" s="31">
        <f>INDEX('Mapping water'!$D$5:$U$352,MATCH($B161,'Mapping water'!$B$5:$B$352,0),MATCH(P$3,'Mapping water'!$D$4:$U$4,0))*$D161</f>
        <v>0</v>
      </c>
      <c r="Q161" s="31">
        <f>INDEX('Mapping water'!$D$5:$U$352,MATCH($B161,'Mapping water'!$B$5:$B$352,0),MATCH(Q$3,'Mapping water'!$D$4:$U$4,0))*$D161</f>
        <v>0</v>
      </c>
      <c r="R161" s="31">
        <f>INDEX('Mapping water'!$D$5:$U$352,MATCH($B161,'Mapping water'!$B$5:$B$352,0),MATCH(R$3,'Mapping water'!$D$4:$U$4,0))*$D161</f>
        <v>0</v>
      </c>
      <c r="S161" s="31">
        <f>INDEX('Mapping water'!$D$5:$U$352,MATCH($B161,'Mapping water'!$B$5:$B$352,0),MATCH(S$3,'Mapping water'!$D$4:$U$4,0))*$D161</f>
        <v>0</v>
      </c>
      <c r="T161" s="31">
        <f>INDEX('Mapping water'!$D$5:$U$352,MATCH($B161,'Mapping water'!$B$5:$B$352,0),MATCH(T$3,'Mapping water'!$D$4:$U$4,0))*$D161</f>
        <v>0</v>
      </c>
      <c r="U161" s="31">
        <f>INDEX('Mapping water'!$D$5:$U$352,MATCH($B161,'Mapping water'!$B$5:$B$352,0),MATCH(U$3,'Mapping water'!$D$4:$U$4,0))*$D161</f>
        <v>0</v>
      </c>
      <c r="V161" s="31">
        <f>INDEX('Mapping water'!$D$5:$U$352,MATCH($B161,'Mapping water'!$B$5:$B$352,0),MATCH(V$3,'Mapping water'!$D$4:$U$4,0))*$D161</f>
        <v>0</v>
      </c>
      <c r="W161" s="31">
        <f>INDEX('Mapping water'!$D$5:$U$352,MATCH($B161,'Mapping water'!$B$5:$B$352,0),MATCH(W$3,'Mapping water'!$D$4:$U$4,0))*$D161</f>
        <v>0</v>
      </c>
      <c r="X161" s="31">
        <f>INDEX('Mapping water'!$D$5:$U$352,MATCH($B161,'Mapping water'!$B$5:$B$352,0),MATCH(X$3,'Mapping water'!$D$4:$U$4,0))*$D161</f>
        <v>0</v>
      </c>
      <c r="Y161" s="31">
        <f>INDEX('Mapping water'!$D$5:$U$352,MATCH($B161,'Mapping water'!$B$5:$B$352,0),MATCH(Y$3,'Mapping water'!$D$4:$U$4,0))*$D161</f>
        <v>0</v>
      </c>
    </row>
    <row r="162" spans="1:25" x14ac:dyDescent="0.45">
      <c r="A162" s="20" t="s">
        <v>577</v>
      </c>
      <c r="B162" s="20" t="s">
        <v>578</v>
      </c>
      <c r="C162" s="20" t="s">
        <v>174</v>
      </c>
      <c r="D162" s="31">
        <f>INDEX('ONS data MYE 5'!$M$6:$M$445, MATCH($B162,'ONS data MYE 5'!$B$6:$B$445,0))</f>
        <v>513665</v>
      </c>
      <c r="E162" s="31">
        <f>INDEX('ONS data MYE 5'!$N$6:$N$445, MATCH($B162,'ONS data MYE 5'!$B$6:$B$445,0))</f>
        <v>4442</v>
      </c>
      <c r="F162" s="31">
        <f t="shared" si="4"/>
        <v>8.398860004454372</v>
      </c>
      <c r="G162" s="31">
        <f t="shared" si="5"/>
        <v>70.540849374423289</v>
      </c>
      <c r="H162" s="31">
        <f>INDEX('Mapping water'!$D$5:$U$352,MATCH($B162,'Mapping water'!$B$5:$B$352,0),MATCH(H$3,'Mapping water'!$D$4:$U$4,0))*$D162</f>
        <v>0</v>
      </c>
      <c r="I162" s="31">
        <f>INDEX('Mapping water'!$D$5:$U$352,MATCH($B162,'Mapping water'!$B$5:$B$352,0),MATCH(I$3,'Mapping water'!$D$4:$U$4,0))*$D162</f>
        <v>0</v>
      </c>
      <c r="J162" s="31">
        <f>INDEX('Mapping water'!$D$5:$U$352,MATCH($B162,'Mapping water'!$B$5:$B$352,0),MATCH(J$3,'Mapping water'!$D$4:$U$4,0))*$D162</f>
        <v>513665</v>
      </c>
      <c r="K162" s="31">
        <f>INDEX('Mapping water'!$D$5:$U$352,MATCH($B162,'Mapping water'!$B$5:$B$352,0),MATCH(K$3,'Mapping water'!$D$4:$U$4,0))*$D162</f>
        <v>0</v>
      </c>
      <c r="L162" s="31">
        <f>INDEX('Mapping water'!$D$5:$U$352,MATCH($B162,'Mapping water'!$B$5:$B$352,0),MATCH(L$3,'Mapping water'!$D$4:$U$4,0))*$D162</f>
        <v>0</v>
      </c>
      <c r="M162" s="31">
        <f>INDEX('Mapping water'!$D$5:$U$352,MATCH($B162,'Mapping water'!$B$5:$B$352,0),MATCH(M$3,'Mapping water'!$D$4:$U$4,0))*$D162</f>
        <v>0</v>
      </c>
      <c r="N162" s="31">
        <f>INDEX('Mapping water'!$D$5:$U$352,MATCH($B162,'Mapping water'!$B$5:$B$352,0),MATCH(N$3,'Mapping water'!$D$4:$U$4,0))*$D162</f>
        <v>0</v>
      </c>
      <c r="O162" s="31">
        <f>INDEX('Mapping water'!$D$5:$U$352,MATCH($B162,'Mapping water'!$B$5:$B$352,0),MATCH(O$3,'Mapping water'!$D$4:$U$4,0))*$D162</f>
        <v>0</v>
      </c>
      <c r="P162" s="31">
        <f>INDEX('Mapping water'!$D$5:$U$352,MATCH($B162,'Mapping water'!$B$5:$B$352,0),MATCH(P$3,'Mapping water'!$D$4:$U$4,0))*$D162</f>
        <v>0</v>
      </c>
      <c r="Q162" s="31">
        <f>INDEX('Mapping water'!$D$5:$U$352,MATCH($B162,'Mapping water'!$B$5:$B$352,0),MATCH(Q$3,'Mapping water'!$D$4:$U$4,0))*$D162</f>
        <v>0</v>
      </c>
      <c r="R162" s="31">
        <f>INDEX('Mapping water'!$D$5:$U$352,MATCH($B162,'Mapping water'!$B$5:$B$352,0),MATCH(R$3,'Mapping water'!$D$4:$U$4,0))*$D162</f>
        <v>0</v>
      </c>
      <c r="S162" s="31">
        <f>INDEX('Mapping water'!$D$5:$U$352,MATCH($B162,'Mapping water'!$B$5:$B$352,0),MATCH(S$3,'Mapping water'!$D$4:$U$4,0))*$D162</f>
        <v>0</v>
      </c>
      <c r="T162" s="31">
        <f>INDEX('Mapping water'!$D$5:$U$352,MATCH($B162,'Mapping water'!$B$5:$B$352,0),MATCH(T$3,'Mapping water'!$D$4:$U$4,0))*$D162</f>
        <v>0</v>
      </c>
      <c r="U162" s="31">
        <f>INDEX('Mapping water'!$D$5:$U$352,MATCH($B162,'Mapping water'!$B$5:$B$352,0),MATCH(U$3,'Mapping water'!$D$4:$U$4,0))*$D162</f>
        <v>0</v>
      </c>
      <c r="V162" s="31">
        <f>INDEX('Mapping water'!$D$5:$U$352,MATCH($B162,'Mapping water'!$B$5:$B$352,0),MATCH(V$3,'Mapping water'!$D$4:$U$4,0))*$D162</f>
        <v>0</v>
      </c>
      <c r="W162" s="31">
        <f>INDEX('Mapping water'!$D$5:$U$352,MATCH($B162,'Mapping water'!$B$5:$B$352,0),MATCH(W$3,'Mapping water'!$D$4:$U$4,0))*$D162</f>
        <v>0</v>
      </c>
      <c r="X162" s="31">
        <f>INDEX('Mapping water'!$D$5:$U$352,MATCH($B162,'Mapping water'!$B$5:$B$352,0),MATCH(X$3,'Mapping water'!$D$4:$U$4,0))*$D162</f>
        <v>0</v>
      </c>
      <c r="Y162" s="31">
        <f>INDEX('Mapping water'!$D$5:$U$352,MATCH($B162,'Mapping water'!$B$5:$B$352,0),MATCH(Y$3,'Mapping water'!$D$4:$U$4,0))*$D162</f>
        <v>0</v>
      </c>
    </row>
    <row r="163" spans="1:25" x14ac:dyDescent="0.45">
      <c r="A163" s="20" t="s">
        <v>579</v>
      </c>
      <c r="B163" s="20" t="s">
        <v>580</v>
      </c>
      <c r="C163" s="20" t="s">
        <v>174</v>
      </c>
      <c r="D163" s="31">
        <f>INDEX('ONS data MYE 5'!$M$6:$M$445, MATCH($B163,'ONS data MYE 5'!$B$6:$B$445,0))</f>
        <v>226966</v>
      </c>
      <c r="E163" s="31">
        <f>INDEX('ONS data MYE 5'!$N$6:$N$445, MATCH($B163,'ONS data MYE 5'!$B$6:$B$445,0))</f>
        <v>1594</v>
      </c>
      <c r="F163" s="31">
        <f t="shared" si="4"/>
        <v>7.3740018593501606</v>
      </c>
      <c r="G163" s="31">
        <f t="shared" si="5"/>
        <v>54.375903421699626</v>
      </c>
      <c r="H163" s="31">
        <f>INDEX('Mapping water'!$D$5:$U$352,MATCH($B163,'Mapping water'!$B$5:$B$352,0),MATCH(H$3,'Mapping water'!$D$4:$U$4,0))*$D163</f>
        <v>0</v>
      </c>
      <c r="I163" s="31">
        <f>INDEX('Mapping water'!$D$5:$U$352,MATCH($B163,'Mapping water'!$B$5:$B$352,0),MATCH(I$3,'Mapping water'!$D$4:$U$4,0))*$D163</f>
        <v>0</v>
      </c>
      <c r="J163" s="31">
        <f>INDEX('Mapping water'!$D$5:$U$352,MATCH($B163,'Mapping water'!$B$5:$B$352,0),MATCH(J$3,'Mapping water'!$D$4:$U$4,0))*$D163</f>
        <v>226966</v>
      </c>
      <c r="K163" s="31">
        <f>INDEX('Mapping water'!$D$5:$U$352,MATCH($B163,'Mapping water'!$B$5:$B$352,0),MATCH(K$3,'Mapping water'!$D$4:$U$4,0))*$D163</f>
        <v>0</v>
      </c>
      <c r="L163" s="31">
        <f>INDEX('Mapping water'!$D$5:$U$352,MATCH($B163,'Mapping water'!$B$5:$B$352,0),MATCH(L$3,'Mapping water'!$D$4:$U$4,0))*$D163</f>
        <v>0</v>
      </c>
      <c r="M163" s="31">
        <f>INDEX('Mapping water'!$D$5:$U$352,MATCH($B163,'Mapping water'!$B$5:$B$352,0),MATCH(M$3,'Mapping water'!$D$4:$U$4,0))*$D163</f>
        <v>0</v>
      </c>
      <c r="N163" s="31">
        <f>INDEX('Mapping water'!$D$5:$U$352,MATCH($B163,'Mapping water'!$B$5:$B$352,0),MATCH(N$3,'Mapping water'!$D$4:$U$4,0))*$D163</f>
        <v>0</v>
      </c>
      <c r="O163" s="31">
        <f>INDEX('Mapping water'!$D$5:$U$352,MATCH($B163,'Mapping water'!$B$5:$B$352,0),MATCH(O$3,'Mapping water'!$D$4:$U$4,0))*$D163</f>
        <v>0</v>
      </c>
      <c r="P163" s="31">
        <f>INDEX('Mapping water'!$D$5:$U$352,MATCH($B163,'Mapping water'!$B$5:$B$352,0),MATCH(P$3,'Mapping water'!$D$4:$U$4,0))*$D163</f>
        <v>0</v>
      </c>
      <c r="Q163" s="31">
        <f>INDEX('Mapping water'!$D$5:$U$352,MATCH($B163,'Mapping water'!$B$5:$B$352,0),MATCH(Q$3,'Mapping water'!$D$4:$U$4,0))*$D163</f>
        <v>0</v>
      </c>
      <c r="R163" s="31">
        <f>INDEX('Mapping water'!$D$5:$U$352,MATCH($B163,'Mapping water'!$B$5:$B$352,0),MATCH(R$3,'Mapping water'!$D$4:$U$4,0))*$D163</f>
        <v>0</v>
      </c>
      <c r="S163" s="31">
        <f>INDEX('Mapping water'!$D$5:$U$352,MATCH($B163,'Mapping water'!$B$5:$B$352,0),MATCH(S$3,'Mapping water'!$D$4:$U$4,0))*$D163</f>
        <v>0</v>
      </c>
      <c r="T163" s="31">
        <f>INDEX('Mapping water'!$D$5:$U$352,MATCH($B163,'Mapping water'!$B$5:$B$352,0),MATCH(T$3,'Mapping water'!$D$4:$U$4,0))*$D163</f>
        <v>0</v>
      </c>
      <c r="U163" s="31">
        <f>INDEX('Mapping water'!$D$5:$U$352,MATCH($B163,'Mapping water'!$B$5:$B$352,0),MATCH(U$3,'Mapping water'!$D$4:$U$4,0))*$D163</f>
        <v>0</v>
      </c>
      <c r="V163" s="31">
        <f>INDEX('Mapping water'!$D$5:$U$352,MATCH($B163,'Mapping water'!$B$5:$B$352,0),MATCH(V$3,'Mapping water'!$D$4:$U$4,0))*$D163</f>
        <v>0</v>
      </c>
      <c r="W163" s="31">
        <f>INDEX('Mapping water'!$D$5:$U$352,MATCH($B163,'Mapping water'!$B$5:$B$352,0),MATCH(W$3,'Mapping water'!$D$4:$U$4,0))*$D163</f>
        <v>0</v>
      </c>
      <c r="X163" s="31">
        <f>INDEX('Mapping water'!$D$5:$U$352,MATCH($B163,'Mapping water'!$B$5:$B$352,0),MATCH(X$3,'Mapping water'!$D$4:$U$4,0))*$D163</f>
        <v>0</v>
      </c>
      <c r="Y163" s="31">
        <f>INDEX('Mapping water'!$D$5:$U$352,MATCH($B163,'Mapping water'!$B$5:$B$352,0),MATCH(Y$3,'Mapping water'!$D$4:$U$4,0))*$D163</f>
        <v>0</v>
      </c>
    </row>
    <row r="164" spans="1:25" x14ac:dyDescent="0.45">
      <c r="A164" s="20" t="s">
        <v>581</v>
      </c>
      <c r="B164" s="20" t="s">
        <v>582</v>
      </c>
      <c r="C164" s="20" t="s">
        <v>174</v>
      </c>
      <c r="D164" s="31">
        <f>INDEX('ONS data MYE 5'!$M$6:$M$445, MATCH($B164,'ONS data MYE 5'!$B$6:$B$445,0))</f>
        <v>212137</v>
      </c>
      <c r="E164" s="31">
        <f>INDEX('ONS data MYE 5'!$N$6:$N$445, MATCH($B164,'ONS data MYE 5'!$B$6:$B$445,0))</f>
        <v>1342</v>
      </c>
      <c r="F164" s="31">
        <f t="shared" si="4"/>
        <v>7.2019163175316274</v>
      </c>
      <c r="G164" s="31">
        <f t="shared" si="5"/>
        <v>51.867598644728318</v>
      </c>
      <c r="H164" s="31">
        <f>INDEX('Mapping water'!$D$5:$U$352,MATCH($B164,'Mapping water'!$B$5:$B$352,0),MATCH(H$3,'Mapping water'!$D$4:$U$4,0))*$D164</f>
        <v>0</v>
      </c>
      <c r="I164" s="31">
        <f>INDEX('Mapping water'!$D$5:$U$352,MATCH($B164,'Mapping water'!$B$5:$B$352,0),MATCH(I$3,'Mapping water'!$D$4:$U$4,0))*$D164</f>
        <v>0</v>
      </c>
      <c r="J164" s="31">
        <f>INDEX('Mapping water'!$D$5:$U$352,MATCH($B164,'Mapping water'!$B$5:$B$352,0),MATCH(J$3,'Mapping water'!$D$4:$U$4,0))*$D164</f>
        <v>212137</v>
      </c>
      <c r="K164" s="31">
        <f>INDEX('Mapping water'!$D$5:$U$352,MATCH($B164,'Mapping water'!$B$5:$B$352,0),MATCH(K$3,'Mapping water'!$D$4:$U$4,0))*$D164</f>
        <v>0</v>
      </c>
      <c r="L164" s="31">
        <f>INDEX('Mapping water'!$D$5:$U$352,MATCH($B164,'Mapping water'!$B$5:$B$352,0),MATCH(L$3,'Mapping water'!$D$4:$U$4,0))*$D164</f>
        <v>0</v>
      </c>
      <c r="M164" s="31">
        <f>INDEX('Mapping water'!$D$5:$U$352,MATCH($B164,'Mapping water'!$B$5:$B$352,0),MATCH(M$3,'Mapping water'!$D$4:$U$4,0))*$D164</f>
        <v>0</v>
      </c>
      <c r="N164" s="31">
        <f>INDEX('Mapping water'!$D$5:$U$352,MATCH($B164,'Mapping water'!$B$5:$B$352,0),MATCH(N$3,'Mapping water'!$D$4:$U$4,0))*$D164</f>
        <v>0</v>
      </c>
      <c r="O164" s="31">
        <f>INDEX('Mapping water'!$D$5:$U$352,MATCH($B164,'Mapping water'!$B$5:$B$352,0),MATCH(O$3,'Mapping water'!$D$4:$U$4,0))*$D164</f>
        <v>0</v>
      </c>
      <c r="P164" s="31">
        <f>INDEX('Mapping water'!$D$5:$U$352,MATCH($B164,'Mapping water'!$B$5:$B$352,0),MATCH(P$3,'Mapping water'!$D$4:$U$4,0))*$D164</f>
        <v>0</v>
      </c>
      <c r="Q164" s="31">
        <f>INDEX('Mapping water'!$D$5:$U$352,MATCH($B164,'Mapping water'!$B$5:$B$352,0),MATCH(Q$3,'Mapping water'!$D$4:$U$4,0))*$D164</f>
        <v>0</v>
      </c>
      <c r="R164" s="31">
        <f>INDEX('Mapping water'!$D$5:$U$352,MATCH($B164,'Mapping water'!$B$5:$B$352,0),MATCH(R$3,'Mapping water'!$D$4:$U$4,0))*$D164</f>
        <v>0</v>
      </c>
      <c r="S164" s="31">
        <f>INDEX('Mapping water'!$D$5:$U$352,MATCH($B164,'Mapping water'!$B$5:$B$352,0),MATCH(S$3,'Mapping water'!$D$4:$U$4,0))*$D164</f>
        <v>0</v>
      </c>
      <c r="T164" s="31">
        <f>INDEX('Mapping water'!$D$5:$U$352,MATCH($B164,'Mapping water'!$B$5:$B$352,0),MATCH(T$3,'Mapping water'!$D$4:$U$4,0))*$D164</f>
        <v>0</v>
      </c>
      <c r="U164" s="31">
        <f>INDEX('Mapping water'!$D$5:$U$352,MATCH($B164,'Mapping water'!$B$5:$B$352,0),MATCH(U$3,'Mapping water'!$D$4:$U$4,0))*$D164</f>
        <v>0</v>
      </c>
      <c r="V164" s="31">
        <f>INDEX('Mapping water'!$D$5:$U$352,MATCH($B164,'Mapping water'!$B$5:$B$352,0),MATCH(V$3,'Mapping water'!$D$4:$U$4,0))*$D164</f>
        <v>0</v>
      </c>
      <c r="W164" s="31">
        <f>INDEX('Mapping water'!$D$5:$U$352,MATCH($B164,'Mapping water'!$B$5:$B$352,0),MATCH(W$3,'Mapping water'!$D$4:$U$4,0))*$D164</f>
        <v>0</v>
      </c>
      <c r="X164" s="31">
        <f>INDEX('Mapping water'!$D$5:$U$352,MATCH($B164,'Mapping water'!$B$5:$B$352,0),MATCH(X$3,'Mapping water'!$D$4:$U$4,0))*$D164</f>
        <v>0</v>
      </c>
      <c r="Y164" s="31">
        <f>INDEX('Mapping water'!$D$5:$U$352,MATCH($B164,'Mapping water'!$B$5:$B$352,0),MATCH(Y$3,'Mapping water'!$D$4:$U$4,0))*$D164</f>
        <v>0</v>
      </c>
    </row>
    <row r="165" spans="1:25" x14ac:dyDescent="0.45">
      <c r="A165" s="20" t="s">
        <v>583</v>
      </c>
      <c r="B165" s="20" t="s">
        <v>584</v>
      </c>
      <c r="C165" s="20" t="s">
        <v>174</v>
      </c>
      <c r="D165" s="31">
        <f>INDEX('ONS data MYE 5'!$M$6:$M$445, MATCH($B165,'ONS data MYE 5'!$B$6:$B$445,0))</f>
        <v>238674</v>
      </c>
      <c r="E165" s="31">
        <f>INDEX('ONS data MYE 5'!$N$6:$N$445, MATCH($B165,'ONS data MYE 5'!$B$6:$B$445,0))</f>
        <v>2456</v>
      </c>
      <c r="F165" s="31">
        <f t="shared" si="4"/>
        <v>7.806289289267033</v>
      </c>
      <c r="G165" s="31">
        <f t="shared" si="5"/>
        <v>60.938152467725203</v>
      </c>
      <c r="H165" s="31">
        <f>INDEX('Mapping water'!$D$5:$U$352,MATCH($B165,'Mapping water'!$B$5:$B$352,0),MATCH(H$3,'Mapping water'!$D$4:$U$4,0))*$D165</f>
        <v>0</v>
      </c>
      <c r="I165" s="31">
        <f>INDEX('Mapping water'!$D$5:$U$352,MATCH($B165,'Mapping water'!$B$5:$B$352,0),MATCH(I$3,'Mapping water'!$D$4:$U$4,0))*$D165</f>
        <v>0</v>
      </c>
      <c r="J165" s="31">
        <f>INDEX('Mapping water'!$D$5:$U$352,MATCH($B165,'Mapping water'!$B$5:$B$352,0),MATCH(J$3,'Mapping water'!$D$4:$U$4,0))*$D165</f>
        <v>238674</v>
      </c>
      <c r="K165" s="31">
        <f>INDEX('Mapping water'!$D$5:$U$352,MATCH($B165,'Mapping water'!$B$5:$B$352,0),MATCH(K$3,'Mapping water'!$D$4:$U$4,0))*$D165</f>
        <v>0</v>
      </c>
      <c r="L165" s="31">
        <f>INDEX('Mapping water'!$D$5:$U$352,MATCH($B165,'Mapping water'!$B$5:$B$352,0),MATCH(L$3,'Mapping water'!$D$4:$U$4,0))*$D165</f>
        <v>0</v>
      </c>
      <c r="M165" s="31">
        <f>INDEX('Mapping water'!$D$5:$U$352,MATCH($B165,'Mapping water'!$B$5:$B$352,0),MATCH(M$3,'Mapping water'!$D$4:$U$4,0))*$D165</f>
        <v>0</v>
      </c>
      <c r="N165" s="31">
        <f>INDEX('Mapping water'!$D$5:$U$352,MATCH($B165,'Mapping water'!$B$5:$B$352,0),MATCH(N$3,'Mapping water'!$D$4:$U$4,0))*$D165</f>
        <v>0</v>
      </c>
      <c r="O165" s="31">
        <f>INDEX('Mapping water'!$D$5:$U$352,MATCH($B165,'Mapping water'!$B$5:$B$352,0),MATCH(O$3,'Mapping water'!$D$4:$U$4,0))*$D165</f>
        <v>0</v>
      </c>
      <c r="P165" s="31">
        <f>INDEX('Mapping water'!$D$5:$U$352,MATCH($B165,'Mapping water'!$B$5:$B$352,0),MATCH(P$3,'Mapping water'!$D$4:$U$4,0))*$D165</f>
        <v>0</v>
      </c>
      <c r="Q165" s="31">
        <f>INDEX('Mapping water'!$D$5:$U$352,MATCH($B165,'Mapping water'!$B$5:$B$352,0),MATCH(Q$3,'Mapping water'!$D$4:$U$4,0))*$D165</f>
        <v>0</v>
      </c>
      <c r="R165" s="31">
        <f>INDEX('Mapping water'!$D$5:$U$352,MATCH($B165,'Mapping water'!$B$5:$B$352,0),MATCH(R$3,'Mapping water'!$D$4:$U$4,0))*$D165</f>
        <v>0</v>
      </c>
      <c r="S165" s="31">
        <f>INDEX('Mapping water'!$D$5:$U$352,MATCH($B165,'Mapping water'!$B$5:$B$352,0),MATCH(S$3,'Mapping water'!$D$4:$U$4,0))*$D165</f>
        <v>0</v>
      </c>
      <c r="T165" s="31">
        <f>INDEX('Mapping water'!$D$5:$U$352,MATCH($B165,'Mapping water'!$B$5:$B$352,0),MATCH(T$3,'Mapping water'!$D$4:$U$4,0))*$D165</f>
        <v>0</v>
      </c>
      <c r="U165" s="31">
        <f>INDEX('Mapping water'!$D$5:$U$352,MATCH($B165,'Mapping water'!$B$5:$B$352,0),MATCH(U$3,'Mapping water'!$D$4:$U$4,0))*$D165</f>
        <v>0</v>
      </c>
      <c r="V165" s="31">
        <f>INDEX('Mapping water'!$D$5:$U$352,MATCH($B165,'Mapping water'!$B$5:$B$352,0),MATCH(V$3,'Mapping water'!$D$4:$U$4,0))*$D165</f>
        <v>0</v>
      </c>
      <c r="W165" s="31">
        <f>INDEX('Mapping water'!$D$5:$U$352,MATCH($B165,'Mapping water'!$B$5:$B$352,0),MATCH(W$3,'Mapping water'!$D$4:$U$4,0))*$D165</f>
        <v>0</v>
      </c>
      <c r="X165" s="31">
        <f>INDEX('Mapping water'!$D$5:$U$352,MATCH($B165,'Mapping water'!$B$5:$B$352,0),MATCH(X$3,'Mapping water'!$D$4:$U$4,0))*$D165</f>
        <v>0</v>
      </c>
      <c r="Y165" s="31">
        <f>INDEX('Mapping water'!$D$5:$U$352,MATCH($B165,'Mapping water'!$B$5:$B$352,0),MATCH(Y$3,'Mapping water'!$D$4:$U$4,0))*$D165</f>
        <v>0</v>
      </c>
    </row>
    <row r="166" spans="1:25" x14ac:dyDescent="0.45">
      <c r="A166" s="20" t="s">
        <v>585</v>
      </c>
      <c r="B166" s="20" t="s">
        <v>586</v>
      </c>
      <c r="C166" s="20" t="s">
        <v>174</v>
      </c>
      <c r="D166" s="31">
        <f>INDEX('ONS data MYE 5'!$M$6:$M$445, MATCH($B166,'ONS data MYE 5'!$B$6:$B$445,0))</f>
        <v>284890</v>
      </c>
      <c r="E166" s="31">
        <f>INDEX('ONS data MYE 5'!$N$6:$N$445, MATCH($B166,'ONS data MYE 5'!$B$6:$B$445,0))</f>
        <v>2260</v>
      </c>
      <c r="F166" s="31">
        <f t="shared" si="4"/>
        <v>7.7231200922663312</v>
      </c>
      <c r="G166" s="31">
        <f t="shared" si="5"/>
        <v>59.646583959567906</v>
      </c>
      <c r="H166" s="31">
        <f>INDEX('Mapping water'!$D$5:$U$352,MATCH($B166,'Mapping water'!$B$5:$B$352,0),MATCH(H$3,'Mapping water'!$D$4:$U$4,0))*$D166</f>
        <v>0</v>
      </c>
      <c r="I166" s="31">
        <f>INDEX('Mapping water'!$D$5:$U$352,MATCH($B166,'Mapping water'!$B$5:$B$352,0),MATCH(I$3,'Mapping water'!$D$4:$U$4,0))*$D166</f>
        <v>0</v>
      </c>
      <c r="J166" s="31">
        <f>INDEX('Mapping water'!$D$5:$U$352,MATCH($B166,'Mapping water'!$B$5:$B$352,0),MATCH(J$3,'Mapping water'!$D$4:$U$4,0))*$D166</f>
        <v>284890</v>
      </c>
      <c r="K166" s="31">
        <f>INDEX('Mapping water'!$D$5:$U$352,MATCH($B166,'Mapping water'!$B$5:$B$352,0),MATCH(K$3,'Mapping water'!$D$4:$U$4,0))*$D166</f>
        <v>0</v>
      </c>
      <c r="L166" s="31">
        <f>INDEX('Mapping water'!$D$5:$U$352,MATCH($B166,'Mapping water'!$B$5:$B$352,0),MATCH(L$3,'Mapping water'!$D$4:$U$4,0))*$D166</f>
        <v>0</v>
      </c>
      <c r="M166" s="31">
        <f>INDEX('Mapping water'!$D$5:$U$352,MATCH($B166,'Mapping water'!$B$5:$B$352,0),MATCH(M$3,'Mapping water'!$D$4:$U$4,0))*$D166</f>
        <v>0</v>
      </c>
      <c r="N166" s="31">
        <f>INDEX('Mapping water'!$D$5:$U$352,MATCH($B166,'Mapping water'!$B$5:$B$352,0),MATCH(N$3,'Mapping water'!$D$4:$U$4,0))*$D166</f>
        <v>0</v>
      </c>
      <c r="O166" s="31">
        <f>INDEX('Mapping water'!$D$5:$U$352,MATCH($B166,'Mapping water'!$B$5:$B$352,0),MATCH(O$3,'Mapping water'!$D$4:$U$4,0))*$D166</f>
        <v>0</v>
      </c>
      <c r="P166" s="31">
        <f>INDEX('Mapping water'!$D$5:$U$352,MATCH($B166,'Mapping water'!$B$5:$B$352,0),MATCH(P$3,'Mapping water'!$D$4:$U$4,0))*$D166</f>
        <v>0</v>
      </c>
      <c r="Q166" s="31">
        <f>INDEX('Mapping water'!$D$5:$U$352,MATCH($B166,'Mapping water'!$B$5:$B$352,0),MATCH(Q$3,'Mapping water'!$D$4:$U$4,0))*$D166</f>
        <v>0</v>
      </c>
      <c r="R166" s="31">
        <f>INDEX('Mapping water'!$D$5:$U$352,MATCH($B166,'Mapping water'!$B$5:$B$352,0),MATCH(R$3,'Mapping water'!$D$4:$U$4,0))*$D166</f>
        <v>0</v>
      </c>
      <c r="S166" s="31">
        <f>INDEX('Mapping water'!$D$5:$U$352,MATCH($B166,'Mapping water'!$B$5:$B$352,0),MATCH(S$3,'Mapping water'!$D$4:$U$4,0))*$D166</f>
        <v>0</v>
      </c>
      <c r="T166" s="31">
        <f>INDEX('Mapping water'!$D$5:$U$352,MATCH($B166,'Mapping water'!$B$5:$B$352,0),MATCH(T$3,'Mapping water'!$D$4:$U$4,0))*$D166</f>
        <v>0</v>
      </c>
      <c r="U166" s="31">
        <f>INDEX('Mapping water'!$D$5:$U$352,MATCH($B166,'Mapping water'!$B$5:$B$352,0),MATCH(U$3,'Mapping water'!$D$4:$U$4,0))*$D166</f>
        <v>0</v>
      </c>
      <c r="V166" s="31">
        <f>INDEX('Mapping water'!$D$5:$U$352,MATCH($B166,'Mapping water'!$B$5:$B$352,0),MATCH(V$3,'Mapping water'!$D$4:$U$4,0))*$D166</f>
        <v>0</v>
      </c>
      <c r="W166" s="31">
        <f>INDEX('Mapping water'!$D$5:$U$352,MATCH($B166,'Mapping water'!$B$5:$B$352,0),MATCH(W$3,'Mapping water'!$D$4:$U$4,0))*$D166</f>
        <v>0</v>
      </c>
      <c r="X166" s="31">
        <f>INDEX('Mapping water'!$D$5:$U$352,MATCH($B166,'Mapping water'!$B$5:$B$352,0),MATCH(X$3,'Mapping water'!$D$4:$U$4,0))*$D166</f>
        <v>0</v>
      </c>
      <c r="Y166" s="31">
        <f>INDEX('Mapping water'!$D$5:$U$352,MATCH($B166,'Mapping water'!$B$5:$B$352,0),MATCH(Y$3,'Mapping water'!$D$4:$U$4,0))*$D166</f>
        <v>0</v>
      </c>
    </row>
    <row r="167" spans="1:25" x14ac:dyDescent="0.45">
      <c r="A167" s="20" t="s">
        <v>587</v>
      </c>
      <c r="B167" s="20" t="s">
        <v>588</v>
      </c>
      <c r="C167" s="20" t="s">
        <v>174</v>
      </c>
      <c r="D167" s="31">
        <f>INDEX('ONS data MYE 5'!$M$6:$M$445, MATCH($B167,'ONS data MYE 5'!$B$6:$B$445,0))</f>
        <v>220545</v>
      </c>
      <c r="E167" s="31">
        <f>INDEX('ONS data MYE 5'!$N$6:$N$445, MATCH($B167,'ONS data MYE 5'!$B$6:$B$445,0))</f>
        <v>2138</v>
      </c>
      <c r="F167" s="31">
        <f t="shared" si="4"/>
        <v>7.6676260915849905</v>
      </c>
      <c r="G167" s="31">
        <f t="shared" si="5"/>
        <v>58.792489880354921</v>
      </c>
      <c r="H167" s="31">
        <f>INDEX('Mapping water'!$D$5:$U$352,MATCH($B167,'Mapping water'!$B$5:$B$352,0),MATCH(H$3,'Mapping water'!$D$4:$U$4,0))*$D167</f>
        <v>0</v>
      </c>
      <c r="I167" s="31">
        <f>INDEX('Mapping water'!$D$5:$U$352,MATCH($B167,'Mapping water'!$B$5:$B$352,0),MATCH(I$3,'Mapping water'!$D$4:$U$4,0))*$D167</f>
        <v>0</v>
      </c>
      <c r="J167" s="31">
        <f>INDEX('Mapping water'!$D$5:$U$352,MATCH($B167,'Mapping water'!$B$5:$B$352,0),MATCH(J$3,'Mapping water'!$D$4:$U$4,0))*$D167</f>
        <v>220545</v>
      </c>
      <c r="K167" s="31">
        <f>INDEX('Mapping water'!$D$5:$U$352,MATCH($B167,'Mapping water'!$B$5:$B$352,0),MATCH(K$3,'Mapping water'!$D$4:$U$4,0))*$D167</f>
        <v>0</v>
      </c>
      <c r="L167" s="31">
        <f>INDEX('Mapping water'!$D$5:$U$352,MATCH($B167,'Mapping water'!$B$5:$B$352,0),MATCH(L$3,'Mapping water'!$D$4:$U$4,0))*$D167</f>
        <v>0</v>
      </c>
      <c r="M167" s="31">
        <f>INDEX('Mapping water'!$D$5:$U$352,MATCH($B167,'Mapping water'!$B$5:$B$352,0),MATCH(M$3,'Mapping water'!$D$4:$U$4,0))*$D167</f>
        <v>0</v>
      </c>
      <c r="N167" s="31">
        <f>INDEX('Mapping water'!$D$5:$U$352,MATCH($B167,'Mapping water'!$B$5:$B$352,0),MATCH(N$3,'Mapping water'!$D$4:$U$4,0))*$D167</f>
        <v>0</v>
      </c>
      <c r="O167" s="31">
        <f>INDEX('Mapping water'!$D$5:$U$352,MATCH($B167,'Mapping water'!$B$5:$B$352,0),MATCH(O$3,'Mapping water'!$D$4:$U$4,0))*$D167</f>
        <v>0</v>
      </c>
      <c r="P167" s="31">
        <f>INDEX('Mapping water'!$D$5:$U$352,MATCH($B167,'Mapping water'!$B$5:$B$352,0),MATCH(P$3,'Mapping water'!$D$4:$U$4,0))*$D167</f>
        <v>0</v>
      </c>
      <c r="Q167" s="31">
        <f>INDEX('Mapping water'!$D$5:$U$352,MATCH($B167,'Mapping water'!$B$5:$B$352,0),MATCH(Q$3,'Mapping water'!$D$4:$U$4,0))*$D167</f>
        <v>0</v>
      </c>
      <c r="R167" s="31">
        <f>INDEX('Mapping water'!$D$5:$U$352,MATCH($B167,'Mapping water'!$B$5:$B$352,0),MATCH(R$3,'Mapping water'!$D$4:$U$4,0))*$D167</f>
        <v>0</v>
      </c>
      <c r="S167" s="31">
        <f>INDEX('Mapping water'!$D$5:$U$352,MATCH($B167,'Mapping water'!$B$5:$B$352,0),MATCH(S$3,'Mapping water'!$D$4:$U$4,0))*$D167</f>
        <v>0</v>
      </c>
      <c r="T167" s="31">
        <f>INDEX('Mapping water'!$D$5:$U$352,MATCH($B167,'Mapping water'!$B$5:$B$352,0),MATCH(T$3,'Mapping water'!$D$4:$U$4,0))*$D167</f>
        <v>0</v>
      </c>
      <c r="U167" s="31">
        <f>INDEX('Mapping water'!$D$5:$U$352,MATCH($B167,'Mapping water'!$B$5:$B$352,0),MATCH(U$3,'Mapping water'!$D$4:$U$4,0))*$D167</f>
        <v>0</v>
      </c>
      <c r="V167" s="31">
        <f>INDEX('Mapping water'!$D$5:$U$352,MATCH($B167,'Mapping water'!$B$5:$B$352,0),MATCH(V$3,'Mapping water'!$D$4:$U$4,0))*$D167</f>
        <v>0</v>
      </c>
      <c r="W167" s="31">
        <f>INDEX('Mapping water'!$D$5:$U$352,MATCH($B167,'Mapping water'!$B$5:$B$352,0),MATCH(W$3,'Mapping water'!$D$4:$U$4,0))*$D167</f>
        <v>0</v>
      </c>
      <c r="X167" s="31">
        <f>INDEX('Mapping water'!$D$5:$U$352,MATCH($B167,'Mapping water'!$B$5:$B$352,0),MATCH(X$3,'Mapping water'!$D$4:$U$4,0))*$D167</f>
        <v>0</v>
      </c>
      <c r="Y167" s="31">
        <f>INDEX('Mapping water'!$D$5:$U$352,MATCH($B167,'Mapping water'!$B$5:$B$352,0),MATCH(Y$3,'Mapping water'!$D$4:$U$4,0))*$D167</f>
        <v>0</v>
      </c>
    </row>
    <row r="168" spans="1:25" x14ac:dyDescent="0.45">
      <c r="A168" s="20" t="s">
        <v>589</v>
      </c>
      <c r="B168" s="20" t="s">
        <v>590</v>
      </c>
      <c r="C168" s="20" t="s">
        <v>174</v>
      </c>
      <c r="D168" s="31">
        <f>INDEX('ONS data MYE 5'!$M$6:$M$445, MATCH($B168,'ONS data MYE 5'!$B$6:$B$445,0))</f>
        <v>230146</v>
      </c>
      <c r="E168" s="31">
        <f>INDEX('ONS data MYE 5'!$N$6:$N$445, MATCH($B168,'ONS data MYE 5'!$B$6:$B$445,0))</f>
        <v>2170</v>
      </c>
      <c r="F168" s="31">
        <f t="shared" si="4"/>
        <v>7.6824824465345056</v>
      </c>
      <c r="G168" s="31">
        <f t="shared" si="5"/>
        <v>59.020536541310804</v>
      </c>
      <c r="H168" s="31">
        <f>INDEX('Mapping water'!$D$5:$U$352,MATCH($B168,'Mapping water'!$B$5:$B$352,0),MATCH(H$3,'Mapping water'!$D$4:$U$4,0))*$D168</f>
        <v>0</v>
      </c>
      <c r="I168" s="31">
        <f>INDEX('Mapping water'!$D$5:$U$352,MATCH($B168,'Mapping water'!$B$5:$B$352,0),MATCH(I$3,'Mapping water'!$D$4:$U$4,0))*$D168</f>
        <v>0</v>
      </c>
      <c r="J168" s="31">
        <f>INDEX('Mapping water'!$D$5:$U$352,MATCH($B168,'Mapping water'!$B$5:$B$352,0),MATCH(J$3,'Mapping water'!$D$4:$U$4,0))*$D168</f>
        <v>230146</v>
      </c>
      <c r="K168" s="31">
        <f>INDEX('Mapping water'!$D$5:$U$352,MATCH($B168,'Mapping water'!$B$5:$B$352,0),MATCH(K$3,'Mapping water'!$D$4:$U$4,0))*$D168</f>
        <v>0</v>
      </c>
      <c r="L168" s="31">
        <f>INDEX('Mapping water'!$D$5:$U$352,MATCH($B168,'Mapping water'!$B$5:$B$352,0),MATCH(L$3,'Mapping water'!$D$4:$U$4,0))*$D168</f>
        <v>0</v>
      </c>
      <c r="M168" s="31">
        <f>INDEX('Mapping water'!$D$5:$U$352,MATCH($B168,'Mapping water'!$B$5:$B$352,0),MATCH(M$3,'Mapping water'!$D$4:$U$4,0))*$D168</f>
        <v>0</v>
      </c>
      <c r="N168" s="31">
        <f>INDEX('Mapping water'!$D$5:$U$352,MATCH($B168,'Mapping water'!$B$5:$B$352,0),MATCH(N$3,'Mapping water'!$D$4:$U$4,0))*$D168</f>
        <v>0</v>
      </c>
      <c r="O168" s="31">
        <f>INDEX('Mapping water'!$D$5:$U$352,MATCH($B168,'Mapping water'!$B$5:$B$352,0),MATCH(O$3,'Mapping water'!$D$4:$U$4,0))*$D168</f>
        <v>0</v>
      </c>
      <c r="P168" s="31">
        <f>INDEX('Mapping water'!$D$5:$U$352,MATCH($B168,'Mapping water'!$B$5:$B$352,0),MATCH(P$3,'Mapping water'!$D$4:$U$4,0))*$D168</f>
        <v>0</v>
      </c>
      <c r="Q168" s="31">
        <f>INDEX('Mapping water'!$D$5:$U$352,MATCH($B168,'Mapping water'!$B$5:$B$352,0),MATCH(Q$3,'Mapping water'!$D$4:$U$4,0))*$D168</f>
        <v>0</v>
      </c>
      <c r="R168" s="31">
        <f>INDEX('Mapping water'!$D$5:$U$352,MATCH($B168,'Mapping water'!$B$5:$B$352,0),MATCH(R$3,'Mapping water'!$D$4:$U$4,0))*$D168</f>
        <v>0</v>
      </c>
      <c r="S168" s="31">
        <f>INDEX('Mapping water'!$D$5:$U$352,MATCH($B168,'Mapping water'!$B$5:$B$352,0),MATCH(S$3,'Mapping water'!$D$4:$U$4,0))*$D168</f>
        <v>0</v>
      </c>
      <c r="T168" s="31">
        <f>INDEX('Mapping water'!$D$5:$U$352,MATCH($B168,'Mapping water'!$B$5:$B$352,0),MATCH(T$3,'Mapping water'!$D$4:$U$4,0))*$D168</f>
        <v>0</v>
      </c>
      <c r="U168" s="31">
        <f>INDEX('Mapping water'!$D$5:$U$352,MATCH($B168,'Mapping water'!$B$5:$B$352,0),MATCH(U$3,'Mapping water'!$D$4:$U$4,0))*$D168</f>
        <v>0</v>
      </c>
      <c r="V168" s="31">
        <f>INDEX('Mapping water'!$D$5:$U$352,MATCH($B168,'Mapping water'!$B$5:$B$352,0),MATCH(V$3,'Mapping water'!$D$4:$U$4,0))*$D168</f>
        <v>0</v>
      </c>
      <c r="W168" s="31">
        <f>INDEX('Mapping water'!$D$5:$U$352,MATCH($B168,'Mapping water'!$B$5:$B$352,0),MATCH(W$3,'Mapping water'!$D$4:$U$4,0))*$D168</f>
        <v>0</v>
      </c>
      <c r="X168" s="31">
        <f>INDEX('Mapping water'!$D$5:$U$352,MATCH($B168,'Mapping water'!$B$5:$B$352,0),MATCH(X$3,'Mapping water'!$D$4:$U$4,0))*$D168</f>
        <v>0</v>
      </c>
      <c r="Y168" s="31">
        <f>INDEX('Mapping water'!$D$5:$U$352,MATCH($B168,'Mapping water'!$B$5:$B$352,0),MATCH(Y$3,'Mapping water'!$D$4:$U$4,0))*$D168</f>
        <v>0</v>
      </c>
    </row>
    <row r="169" spans="1:25" x14ac:dyDescent="0.45">
      <c r="A169" s="20" t="s">
        <v>591</v>
      </c>
      <c r="B169" s="20" t="s">
        <v>592</v>
      </c>
      <c r="C169" s="20" t="s">
        <v>174</v>
      </c>
      <c r="D169" s="31">
        <f>INDEX('ONS data MYE 5'!$M$6:$M$445, MATCH($B169,'ONS data MYE 5'!$B$6:$B$445,0))</f>
        <v>319810</v>
      </c>
      <c r="E169" s="31">
        <f>INDEX('ONS data MYE 5'!$N$6:$N$445, MATCH($B169,'ONS data MYE 5'!$B$6:$B$445,0))</f>
        <v>1700</v>
      </c>
      <c r="F169" s="31">
        <f t="shared" si="4"/>
        <v>7.4383835300443071</v>
      </c>
      <c r="G169" s="31">
        <f t="shared" si="5"/>
        <v>55.329549540034407</v>
      </c>
      <c r="H169" s="31">
        <f>INDEX('Mapping water'!$D$5:$U$352,MATCH($B169,'Mapping water'!$B$5:$B$352,0),MATCH(H$3,'Mapping water'!$D$4:$U$4,0))*$D169</f>
        <v>0</v>
      </c>
      <c r="I169" s="31">
        <f>INDEX('Mapping water'!$D$5:$U$352,MATCH($B169,'Mapping water'!$B$5:$B$352,0),MATCH(I$3,'Mapping water'!$D$4:$U$4,0))*$D169</f>
        <v>0</v>
      </c>
      <c r="J169" s="31">
        <f>INDEX('Mapping water'!$D$5:$U$352,MATCH($B169,'Mapping water'!$B$5:$B$352,0),MATCH(J$3,'Mapping water'!$D$4:$U$4,0))*$D169</f>
        <v>319810</v>
      </c>
      <c r="K169" s="31">
        <f>INDEX('Mapping water'!$D$5:$U$352,MATCH($B169,'Mapping water'!$B$5:$B$352,0),MATCH(K$3,'Mapping water'!$D$4:$U$4,0))*$D169</f>
        <v>0</v>
      </c>
      <c r="L169" s="31">
        <f>INDEX('Mapping water'!$D$5:$U$352,MATCH($B169,'Mapping water'!$B$5:$B$352,0),MATCH(L$3,'Mapping water'!$D$4:$U$4,0))*$D169</f>
        <v>0</v>
      </c>
      <c r="M169" s="31">
        <f>INDEX('Mapping water'!$D$5:$U$352,MATCH($B169,'Mapping water'!$B$5:$B$352,0),MATCH(M$3,'Mapping water'!$D$4:$U$4,0))*$D169</f>
        <v>0</v>
      </c>
      <c r="N169" s="31">
        <f>INDEX('Mapping water'!$D$5:$U$352,MATCH($B169,'Mapping water'!$B$5:$B$352,0),MATCH(N$3,'Mapping water'!$D$4:$U$4,0))*$D169</f>
        <v>0</v>
      </c>
      <c r="O169" s="31">
        <f>INDEX('Mapping water'!$D$5:$U$352,MATCH($B169,'Mapping water'!$B$5:$B$352,0),MATCH(O$3,'Mapping water'!$D$4:$U$4,0))*$D169</f>
        <v>0</v>
      </c>
      <c r="P169" s="31">
        <f>INDEX('Mapping water'!$D$5:$U$352,MATCH($B169,'Mapping water'!$B$5:$B$352,0),MATCH(P$3,'Mapping water'!$D$4:$U$4,0))*$D169</f>
        <v>0</v>
      </c>
      <c r="Q169" s="31">
        <f>INDEX('Mapping water'!$D$5:$U$352,MATCH($B169,'Mapping water'!$B$5:$B$352,0),MATCH(Q$3,'Mapping water'!$D$4:$U$4,0))*$D169</f>
        <v>0</v>
      </c>
      <c r="R169" s="31">
        <f>INDEX('Mapping water'!$D$5:$U$352,MATCH($B169,'Mapping water'!$B$5:$B$352,0),MATCH(R$3,'Mapping water'!$D$4:$U$4,0))*$D169</f>
        <v>0</v>
      </c>
      <c r="S169" s="31">
        <f>INDEX('Mapping water'!$D$5:$U$352,MATCH($B169,'Mapping water'!$B$5:$B$352,0),MATCH(S$3,'Mapping water'!$D$4:$U$4,0))*$D169</f>
        <v>0</v>
      </c>
      <c r="T169" s="31">
        <f>INDEX('Mapping water'!$D$5:$U$352,MATCH($B169,'Mapping water'!$B$5:$B$352,0),MATCH(T$3,'Mapping water'!$D$4:$U$4,0))*$D169</f>
        <v>0</v>
      </c>
      <c r="U169" s="31">
        <f>INDEX('Mapping water'!$D$5:$U$352,MATCH($B169,'Mapping water'!$B$5:$B$352,0),MATCH(U$3,'Mapping water'!$D$4:$U$4,0))*$D169</f>
        <v>0</v>
      </c>
      <c r="V169" s="31">
        <f>INDEX('Mapping water'!$D$5:$U$352,MATCH($B169,'Mapping water'!$B$5:$B$352,0),MATCH(V$3,'Mapping water'!$D$4:$U$4,0))*$D169</f>
        <v>0</v>
      </c>
      <c r="W169" s="31">
        <f>INDEX('Mapping water'!$D$5:$U$352,MATCH($B169,'Mapping water'!$B$5:$B$352,0),MATCH(W$3,'Mapping water'!$D$4:$U$4,0))*$D169</f>
        <v>0</v>
      </c>
      <c r="X169" s="31">
        <f>INDEX('Mapping water'!$D$5:$U$352,MATCH($B169,'Mapping water'!$B$5:$B$352,0),MATCH(X$3,'Mapping water'!$D$4:$U$4,0))*$D169</f>
        <v>0</v>
      </c>
      <c r="Y169" s="31">
        <f>INDEX('Mapping water'!$D$5:$U$352,MATCH($B169,'Mapping water'!$B$5:$B$352,0),MATCH(Y$3,'Mapping water'!$D$4:$U$4,0))*$D169</f>
        <v>0</v>
      </c>
    </row>
    <row r="170" spans="1:25" x14ac:dyDescent="0.45">
      <c r="A170" s="20" t="s">
        <v>593</v>
      </c>
      <c r="B170" s="20" t="s">
        <v>594</v>
      </c>
      <c r="C170" s="20" t="s">
        <v>174</v>
      </c>
      <c r="D170" s="31">
        <f>INDEX('ONS data MYE 5'!$M$6:$M$445, MATCH($B170,'ONS data MYE 5'!$B$6:$B$445,0))</f>
        <v>146091</v>
      </c>
      <c r="E170" s="31">
        <f>INDEX('ONS data MYE 5'!$N$6:$N$445, MATCH($B170,'ONS data MYE 5'!$B$6:$B$445,0))</f>
        <v>1689</v>
      </c>
      <c r="F170" s="31">
        <f t="shared" si="4"/>
        <v>7.4318919168077997</v>
      </c>
      <c r="G170" s="31">
        <f t="shared" si="5"/>
        <v>55.233017463113114</v>
      </c>
      <c r="H170" s="31">
        <f>INDEX('Mapping water'!$D$5:$U$352,MATCH($B170,'Mapping water'!$B$5:$B$352,0),MATCH(H$3,'Mapping water'!$D$4:$U$4,0))*$D170</f>
        <v>0</v>
      </c>
      <c r="I170" s="31">
        <f>INDEX('Mapping water'!$D$5:$U$352,MATCH($B170,'Mapping water'!$B$5:$B$352,0),MATCH(I$3,'Mapping water'!$D$4:$U$4,0))*$D170</f>
        <v>0</v>
      </c>
      <c r="J170" s="31">
        <f>INDEX('Mapping water'!$D$5:$U$352,MATCH($B170,'Mapping water'!$B$5:$B$352,0),MATCH(J$3,'Mapping water'!$D$4:$U$4,0))*$D170</f>
        <v>146091</v>
      </c>
      <c r="K170" s="31">
        <f>INDEX('Mapping water'!$D$5:$U$352,MATCH($B170,'Mapping water'!$B$5:$B$352,0),MATCH(K$3,'Mapping water'!$D$4:$U$4,0))*$D170</f>
        <v>0</v>
      </c>
      <c r="L170" s="31">
        <f>INDEX('Mapping water'!$D$5:$U$352,MATCH($B170,'Mapping water'!$B$5:$B$352,0),MATCH(L$3,'Mapping water'!$D$4:$U$4,0))*$D170</f>
        <v>0</v>
      </c>
      <c r="M170" s="31">
        <f>INDEX('Mapping water'!$D$5:$U$352,MATCH($B170,'Mapping water'!$B$5:$B$352,0),MATCH(M$3,'Mapping water'!$D$4:$U$4,0))*$D170</f>
        <v>0</v>
      </c>
      <c r="N170" s="31">
        <f>INDEX('Mapping water'!$D$5:$U$352,MATCH($B170,'Mapping water'!$B$5:$B$352,0),MATCH(N$3,'Mapping water'!$D$4:$U$4,0))*$D170</f>
        <v>0</v>
      </c>
      <c r="O170" s="31">
        <f>INDEX('Mapping water'!$D$5:$U$352,MATCH($B170,'Mapping water'!$B$5:$B$352,0),MATCH(O$3,'Mapping water'!$D$4:$U$4,0))*$D170</f>
        <v>0</v>
      </c>
      <c r="P170" s="31">
        <f>INDEX('Mapping water'!$D$5:$U$352,MATCH($B170,'Mapping water'!$B$5:$B$352,0),MATCH(P$3,'Mapping water'!$D$4:$U$4,0))*$D170</f>
        <v>0</v>
      </c>
      <c r="Q170" s="31">
        <f>INDEX('Mapping water'!$D$5:$U$352,MATCH($B170,'Mapping water'!$B$5:$B$352,0),MATCH(Q$3,'Mapping water'!$D$4:$U$4,0))*$D170</f>
        <v>0</v>
      </c>
      <c r="R170" s="31">
        <f>INDEX('Mapping water'!$D$5:$U$352,MATCH($B170,'Mapping water'!$B$5:$B$352,0),MATCH(R$3,'Mapping water'!$D$4:$U$4,0))*$D170</f>
        <v>0</v>
      </c>
      <c r="S170" s="31">
        <f>INDEX('Mapping water'!$D$5:$U$352,MATCH($B170,'Mapping water'!$B$5:$B$352,0),MATCH(S$3,'Mapping water'!$D$4:$U$4,0))*$D170</f>
        <v>0</v>
      </c>
      <c r="T170" s="31">
        <f>INDEX('Mapping water'!$D$5:$U$352,MATCH($B170,'Mapping water'!$B$5:$B$352,0),MATCH(T$3,'Mapping water'!$D$4:$U$4,0))*$D170</f>
        <v>0</v>
      </c>
      <c r="U170" s="31">
        <f>INDEX('Mapping water'!$D$5:$U$352,MATCH($B170,'Mapping water'!$B$5:$B$352,0),MATCH(U$3,'Mapping water'!$D$4:$U$4,0))*$D170</f>
        <v>0</v>
      </c>
      <c r="V170" s="31">
        <f>INDEX('Mapping water'!$D$5:$U$352,MATCH($B170,'Mapping water'!$B$5:$B$352,0),MATCH(V$3,'Mapping water'!$D$4:$U$4,0))*$D170</f>
        <v>0</v>
      </c>
      <c r="W170" s="31">
        <f>INDEX('Mapping water'!$D$5:$U$352,MATCH($B170,'Mapping water'!$B$5:$B$352,0),MATCH(W$3,'Mapping water'!$D$4:$U$4,0))*$D170</f>
        <v>0</v>
      </c>
      <c r="X170" s="31">
        <f>INDEX('Mapping water'!$D$5:$U$352,MATCH($B170,'Mapping water'!$B$5:$B$352,0),MATCH(X$3,'Mapping water'!$D$4:$U$4,0))*$D170</f>
        <v>0</v>
      </c>
      <c r="Y170" s="31">
        <f>INDEX('Mapping water'!$D$5:$U$352,MATCH($B170,'Mapping water'!$B$5:$B$352,0),MATCH(Y$3,'Mapping water'!$D$4:$U$4,0))*$D170</f>
        <v>0</v>
      </c>
    </row>
    <row r="171" spans="1:25" x14ac:dyDescent="0.45">
      <c r="A171" s="20" t="s">
        <v>595</v>
      </c>
      <c r="B171" s="20" t="s">
        <v>596</v>
      </c>
      <c r="C171" s="20" t="s">
        <v>174</v>
      </c>
      <c r="D171" s="31">
        <f>INDEX('ONS data MYE 5'!$M$6:$M$445, MATCH($B171,'ONS data MYE 5'!$B$6:$B$445,0))</f>
        <v>471789</v>
      </c>
      <c r="E171" s="31">
        <f>INDEX('ONS data MYE 5'!$N$6:$N$445, MATCH($B171,'ONS data MYE 5'!$B$6:$B$445,0))</f>
        <v>4219</v>
      </c>
      <c r="F171" s="31">
        <f t="shared" si="4"/>
        <v>8.3473534121243382</v>
      </c>
      <c r="G171" s="31">
        <f t="shared" si="5"/>
        <v>69.678308986903829</v>
      </c>
      <c r="H171" s="31">
        <f>INDEX('Mapping water'!$D$5:$U$352,MATCH($B171,'Mapping water'!$B$5:$B$352,0),MATCH(H$3,'Mapping water'!$D$4:$U$4,0))*$D171</f>
        <v>0</v>
      </c>
      <c r="I171" s="31">
        <f>INDEX('Mapping water'!$D$5:$U$352,MATCH($B171,'Mapping water'!$B$5:$B$352,0),MATCH(I$3,'Mapping water'!$D$4:$U$4,0))*$D171</f>
        <v>0</v>
      </c>
      <c r="J171" s="31">
        <f>INDEX('Mapping water'!$D$5:$U$352,MATCH($B171,'Mapping water'!$B$5:$B$352,0),MATCH(J$3,'Mapping water'!$D$4:$U$4,0))*$D171</f>
        <v>471789</v>
      </c>
      <c r="K171" s="31">
        <f>INDEX('Mapping water'!$D$5:$U$352,MATCH($B171,'Mapping water'!$B$5:$B$352,0),MATCH(K$3,'Mapping water'!$D$4:$U$4,0))*$D171</f>
        <v>0</v>
      </c>
      <c r="L171" s="31">
        <f>INDEX('Mapping water'!$D$5:$U$352,MATCH($B171,'Mapping water'!$B$5:$B$352,0),MATCH(L$3,'Mapping water'!$D$4:$U$4,0))*$D171</f>
        <v>0</v>
      </c>
      <c r="M171" s="31">
        <f>INDEX('Mapping water'!$D$5:$U$352,MATCH($B171,'Mapping water'!$B$5:$B$352,0),MATCH(M$3,'Mapping water'!$D$4:$U$4,0))*$D171</f>
        <v>0</v>
      </c>
      <c r="N171" s="31">
        <f>INDEX('Mapping water'!$D$5:$U$352,MATCH($B171,'Mapping water'!$B$5:$B$352,0),MATCH(N$3,'Mapping water'!$D$4:$U$4,0))*$D171</f>
        <v>0</v>
      </c>
      <c r="O171" s="31">
        <f>INDEX('Mapping water'!$D$5:$U$352,MATCH($B171,'Mapping water'!$B$5:$B$352,0),MATCH(O$3,'Mapping water'!$D$4:$U$4,0))*$D171</f>
        <v>0</v>
      </c>
      <c r="P171" s="31">
        <f>INDEX('Mapping water'!$D$5:$U$352,MATCH($B171,'Mapping water'!$B$5:$B$352,0),MATCH(P$3,'Mapping water'!$D$4:$U$4,0))*$D171</f>
        <v>0</v>
      </c>
      <c r="Q171" s="31">
        <f>INDEX('Mapping water'!$D$5:$U$352,MATCH($B171,'Mapping water'!$B$5:$B$352,0),MATCH(Q$3,'Mapping water'!$D$4:$U$4,0))*$D171</f>
        <v>0</v>
      </c>
      <c r="R171" s="31">
        <f>INDEX('Mapping water'!$D$5:$U$352,MATCH($B171,'Mapping water'!$B$5:$B$352,0),MATCH(R$3,'Mapping water'!$D$4:$U$4,0))*$D171</f>
        <v>0</v>
      </c>
      <c r="S171" s="31">
        <f>INDEX('Mapping water'!$D$5:$U$352,MATCH($B171,'Mapping water'!$B$5:$B$352,0),MATCH(S$3,'Mapping water'!$D$4:$U$4,0))*$D171</f>
        <v>0</v>
      </c>
      <c r="T171" s="31">
        <f>INDEX('Mapping water'!$D$5:$U$352,MATCH($B171,'Mapping water'!$B$5:$B$352,0),MATCH(T$3,'Mapping water'!$D$4:$U$4,0))*$D171</f>
        <v>0</v>
      </c>
      <c r="U171" s="31">
        <f>INDEX('Mapping water'!$D$5:$U$352,MATCH($B171,'Mapping water'!$B$5:$B$352,0),MATCH(U$3,'Mapping water'!$D$4:$U$4,0))*$D171</f>
        <v>0</v>
      </c>
      <c r="V171" s="31">
        <f>INDEX('Mapping water'!$D$5:$U$352,MATCH($B171,'Mapping water'!$B$5:$B$352,0),MATCH(V$3,'Mapping water'!$D$4:$U$4,0))*$D171</f>
        <v>0</v>
      </c>
      <c r="W171" s="31">
        <f>INDEX('Mapping water'!$D$5:$U$352,MATCH($B171,'Mapping water'!$B$5:$B$352,0),MATCH(W$3,'Mapping water'!$D$4:$U$4,0))*$D171</f>
        <v>0</v>
      </c>
      <c r="X171" s="31">
        <f>INDEX('Mapping water'!$D$5:$U$352,MATCH($B171,'Mapping water'!$B$5:$B$352,0),MATCH(X$3,'Mapping water'!$D$4:$U$4,0))*$D171</f>
        <v>0</v>
      </c>
      <c r="Y171" s="31">
        <f>INDEX('Mapping water'!$D$5:$U$352,MATCH($B171,'Mapping water'!$B$5:$B$352,0),MATCH(Y$3,'Mapping water'!$D$4:$U$4,0))*$D171</f>
        <v>0</v>
      </c>
    </row>
    <row r="172" spans="1:25" x14ac:dyDescent="0.45">
      <c r="A172" s="20" t="s">
        <v>597</v>
      </c>
      <c r="B172" s="20" t="s">
        <v>598</v>
      </c>
      <c r="C172" s="20" t="s">
        <v>174</v>
      </c>
      <c r="D172" s="31">
        <f>INDEX('ONS data MYE 5'!$M$6:$M$445, MATCH($B172,'ONS data MYE 5'!$B$6:$B$445,0))</f>
        <v>176221</v>
      </c>
      <c r="E172" s="31">
        <f>INDEX('ONS data MYE 5'!$N$6:$N$445, MATCH($B172,'ONS data MYE 5'!$B$6:$B$445,0))</f>
        <v>1292</v>
      </c>
      <c r="F172" s="31">
        <f t="shared" si="4"/>
        <v>7.1639466843425472</v>
      </c>
      <c r="G172" s="31">
        <f t="shared" si="5"/>
        <v>51.322132096102578</v>
      </c>
      <c r="H172" s="31">
        <f>INDEX('Mapping water'!$D$5:$U$352,MATCH($B172,'Mapping water'!$B$5:$B$352,0),MATCH(H$3,'Mapping water'!$D$4:$U$4,0))*$D172</f>
        <v>0</v>
      </c>
      <c r="I172" s="31">
        <f>INDEX('Mapping water'!$D$5:$U$352,MATCH($B172,'Mapping water'!$B$5:$B$352,0),MATCH(I$3,'Mapping water'!$D$4:$U$4,0))*$D172</f>
        <v>0</v>
      </c>
      <c r="J172" s="31">
        <f>INDEX('Mapping water'!$D$5:$U$352,MATCH($B172,'Mapping water'!$B$5:$B$352,0),MATCH(J$3,'Mapping water'!$D$4:$U$4,0))*$D172</f>
        <v>176221</v>
      </c>
      <c r="K172" s="31">
        <f>INDEX('Mapping water'!$D$5:$U$352,MATCH($B172,'Mapping water'!$B$5:$B$352,0),MATCH(K$3,'Mapping water'!$D$4:$U$4,0))*$D172</f>
        <v>0</v>
      </c>
      <c r="L172" s="31">
        <f>INDEX('Mapping water'!$D$5:$U$352,MATCH($B172,'Mapping water'!$B$5:$B$352,0),MATCH(L$3,'Mapping water'!$D$4:$U$4,0))*$D172</f>
        <v>0</v>
      </c>
      <c r="M172" s="31">
        <f>INDEX('Mapping water'!$D$5:$U$352,MATCH($B172,'Mapping water'!$B$5:$B$352,0),MATCH(M$3,'Mapping water'!$D$4:$U$4,0))*$D172</f>
        <v>0</v>
      </c>
      <c r="N172" s="31">
        <f>INDEX('Mapping water'!$D$5:$U$352,MATCH($B172,'Mapping water'!$B$5:$B$352,0),MATCH(N$3,'Mapping water'!$D$4:$U$4,0))*$D172</f>
        <v>0</v>
      </c>
      <c r="O172" s="31">
        <f>INDEX('Mapping water'!$D$5:$U$352,MATCH($B172,'Mapping water'!$B$5:$B$352,0),MATCH(O$3,'Mapping water'!$D$4:$U$4,0))*$D172</f>
        <v>0</v>
      </c>
      <c r="P172" s="31">
        <f>INDEX('Mapping water'!$D$5:$U$352,MATCH($B172,'Mapping water'!$B$5:$B$352,0),MATCH(P$3,'Mapping water'!$D$4:$U$4,0))*$D172</f>
        <v>0</v>
      </c>
      <c r="Q172" s="31">
        <f>INDEX('Mapping water'!$D$5:$U$352,MATCH($B172,'Mapping water'!$B$5:$B$352,0),MATCH(Q$3,'Mapping water'!$D$4:$U$4,0))*$D172</f>
        <v>0</v>
      </c>
      <c r="R172" s="31">
        <f>INDEX('Mapping water'!$D$5:$U$352,MATCH($B172,'Mapping water'!$B$5:$B$352,0),MATCH(R$3,'Mapping water'!$D$4:$U$4,0))*$D172</f>
        <v>0</v>
      </c>
      <c r="S172" s="31">
        <f>INDEX('Mapping water'!$D$5:$U$352,MATCH($B172,'Mapping water'!$B$5:$B$352,0),MATCH(S$3,'Mapping water'!$D$4:$U$4,0))*$D172</f>
        <v>0</v>
      </c>
      <c r="T172" s="31">
        <f>INDEX('Mapping water'!$D$5:$U$352,MATCH($B172,'Mapping water'!$B$5:$B$352,0),MATCH(T$3,'Mapping water'!$D$4:$U$4,0))*$D172</f>
        <v>0</v>
      </c>
      <c r="U172" s="31">
        <f>INDEX('Mapping water'!$D$5:$U$352,MATCH($B172,'Mapping water'!$B$5:$B$352,0),MATCH(U$3,'Mapping water'!$D$4:$U$4,0))*$D172</f>
        <v>0</v>
      </c>
      <c r="V172" s="31">
        <f>INDEX('Mapping water'!$D$5:$U$352,MATCH($B172,'Mapping water'!$B$5:$B$352,0),MATCH(V$3,'Mapping water'!$D$4:$U$4,0))*$D172</f>
        <v>0</v>
      </c>
      <c r="W172" s="31">
        <f>INDEX('Mapping water'!$D$5:$U$352,MATCH($B172,'Mapping water'!$B$5:$B$352,0),MATCH(W$3,'Mapping water'!$D$4:$U$4,0))*$D172</f>
        <v>0</v>
      </c>
      <c r="X172" s="31">
        <f>INDEX('Mapping water'!$D$5:$U$352,MATCH($B172,'Mapping water'!$B$5:$B$352,0),MATCH(X$3,'Mapping water'!$D$4:$U$4,0))*$D172</f>
        <v>0</v>
      </c>
      <c r="Y172" s="31">
        <f>INDEX('Mapping water'!$D$5:$U$352,MATCH($B172,'Mapping water'!$B$5:$B$352,0),MATCH(Y$3,'Mapping water'!$D$4:$U$4,0))*$D172</f>
        <v>0</v>
      </c>
    </row>
    <row r="173" spans="1:25" x14ac:dyDescent="0.45">
      <c r="A173" s="20" t="s">
        <v>599</v>
      </c>
      <c r="B173" s="20" t="s">
        <v>600</v>
      </c>
      <c r="C173" s="20" t="s">
        <v>174</v>
      </c>
      <c r="D173" s="31">
        <f>INDEX('ONS data MYE 5'!$M$6:$M$445, MATCH($B173,'ONS data MYE 5'!$B$6:$B$445,0))</f>
        <v>273372</v>
      </c>
      <c r="E173" s="31">
        <f>INDEX('ONS data MYE 5'!$N$6:$N$445, MATCH($B173,'ONS data MYE 5'!$B$6:$B$445,0))</f>
        <v>1764</v>
      </c>
      <c r="F173" s="31">
        <f t="shared" si="4"/>
        <v>7.4753392365667368</v>
      </c>
      <c r="G173" s="31">
        <f t="shared" si="5"/>
        <v>55.880696701754161</v>
      </c>
      <c r="H173" s="31">
        <f>INDEX('Mapping water'!$D$5:$U$352,MATCH($B173,'Mapping water'!$B$5:$B$352,0),MATCH(H$3,'Mapping water'!$D$4:$U$4,0))*$D173</f>
        <v>0</v>
      </c>
      <c r="I173" s="31">
        <f>INDEX('Mapping water'!$D$5:$U$352,MATCH($B173,'Mapping water'!$B$5:$B$352,0),MATCH(I$3,'Mapping water'!$D$4:$U$4,0))*$D173</f>
        <v>0</v>
      </c>
      <c r="J173" s="31">
        <f>INDEX('Mapping water'!$D$5:$U$352,MATCH($B173,'Mapping water'!$B$5:$B$352,0),MATCH(J$3,'Mapping water'!$D$4:$U$4,0))*$D173</f>
        <v>273372</v>
      </c>
      <c r="K173" s="31">
        <f>INDEX('Mapping water'!$D$5:$U$352,MATCH($B173,'Mapping water'!$B$5:$B$352,0),MATCH(K$3,'Mapping water'!$D$4:$U$4,0))*$D173</f>
        <v>0</v>
      </c>
      <c r="L173" s="31">
        <f>INDEX('Mapping water'!$D$5:$U$352,MATCH($B173,'Mapping water'!$B$5:$B$352,0),MATCH(L$3,'Mapping water'!$D$4:$U$4,0))*$D173</f>
        <v>0</v>
      </c>
      <c r="M173" s="31">
        <f>INDEX('Mapping water'!$D$5:$U$352,MATCH($B173,'Mapping water'!$B$5:$B$352,0),MATCH(M$3,'Mapping water'!$D$4:$U$4,0))*$D173</f>
        <v>0</v>
      </c>
      <c r="N173" s="31">
        <f>INDEX('Mapping water'!$D$5:$U$352,MATCH($B173,'Mapping water'!$B$5:$B$352,0),MATCH(N$3,'Mapping water'!$D$4:$U$4,0))*$D173</f>
        <v>0</v>
      </c>
      <c r="O173" s="31">
        <f>INDEX('Mapping water'!$D$5:$U$352,MATCH($B173,'Mapping water'!$B$5:$B$352,0),MATCH(O$3,'Mapping water'!$D$4:$U$4,0))*$D173</f>
        <v>0</v>
      </c>
      <c r="P173" s="31">
        <f>INDEX('Mapping water'!$D$5:$U$352,MATCH($B173,'Mapping water'!$B$5:$B$352,0),MATCH(P$3,'Mapping water'!$D$4:$U$4,0))*$D173</f>
        <v>0</v>
      </c>
      <c r="Q173" s="31">
        <f>INDEX('Mapping water'!$D$5:$U$352,MATCH($B173,'Mapping water'!$B$5:$B$352,0),MATCH(Q$3,'Mapping water'!$D$4:$U$4,0))*$D173</f>
        <v>0</v>
      </c>
      <c r="R173" s="31">
        <f>INDEX('Mapping water'!$D$5:$U$352,MATCH($B173,'Mapping water'!$B$5:$B$352,0),MATCH(R$3,'Mapping water'!$D$4:$U$4,0))*$D173</f>
        <v>0</v>
      </c>
      <c r="S173" s="31">
        <f>INDEX('Mapping water'!$D$5:$U$352,MATCH($B173,'Mapping water'!$B$5:$B$352,0),MATCH(S$3,'Mapping water'!$D$4:$U$4,0))*$D173</f>
        <v>0</v>
      </c>
      <c r="T173" s="31">
        <f>INDEX('Mapping water'!$D$5:$U$352,MATCH($B173,'Mapping water'!$B$5:$B$352,0),MATCH(T$3,'Mapping water'!$D$4:$U$4,0))*$D173</f>
        <v>0</v>
      </c>
      <c r="U173" s="31">
        <f>INDEX('Mapping water'!$D$5:$U$352,MATCH($B173,'Mapping water'!$B$5:$B$352,0),MATCH(U$3,'Mapping water'!$D$4:$U$4,0))*$D173</f>
        <v>0</v>
      </c>
      <c r="V173" s="31">
        <f>INDEX('Mapping water'!$D$5:$U$352,MATCH($B173,'Mapping water'!$B$5:$B$352,0),MATCH(V$3,'Mapping water'!$D$4:$U$4,0))*$D173</f>
        <v>0</v>
      </c>
      <c r="W173" s="31">
        <f>INDEX('Mapping water'!$D$5:$U$352,MATCH($B173,'Mapping water'!$B$5:$B$352,0),MATCH(W$3,'Mapping water'!$D$4:$U$4,0))*$D173</f>
        <v>0</v>
      </c>
      <c r="X173" s="31">
        <f>INDEX('Mapping water'!$D$5:$U$352,MATCH($B173,'Mapping water'!$B$5:$B$352,0),MATCH(X$3,'Mapping water'!$D$4:$U$4,0))*$D173</f>
        <v>0</v>
      </c>
      <c r="Y173" s="31">
        <f>INDEX('Mapping water'!$D$5:$U$352,MATCH($B173,'Mapping water'!$B$5:$B$352,0),MATCH(Y$3,'Mapping water'!$D$4:$U$4,0))*$D173</f>
        <v>0</v>
      </c>
    </row>
    <row r="174" spans="1:25" x14ac:dyDescent="0.45">
      <c r="A174" s="20" t="s">
        <v>601</v>
      </c>
      <c r="B174" s="20" t="s">
        <v>602</v>
      </c>
      <c r="C174" s="20" t="s">
        <v>174</v>
      </c>
      <c r="D174" s="31">
        <f>INDEX('ONS data MYE 5'!$M$6:$M$445, MATCH($B174,'ONS data MYE 5'!$B$6:$B$445,0))</f>
        <v>320670</v>
      </c>
      <c r="E174" s="31">
        <f>INDEX('ONS data MYE 5'!$N$6:$N$445, MATCH($B174,'ONS data MYE 5'!$B$6:$B$445,0))</f>
        <v>2042</v>
      </c>
      <c r="F174" s="31">
        <f t="shared" si="4"/>
        <v>7.6216849987246107</v>
      </c>
      <c r="G174" s="31">
        <f t="shared" si="5"/>
        <v>58.090082219783767</v>
      </c>
      <c r="H174" s="31">
        <f>INDEX('Mapping water'!$D$5:$U$352,MATCH($B174,'Mapping water'!$B$5:$B$352,0),MATCH(H$3,'Mapping water'!$D$4:$U$4,0))*$D174</f>
        <v>0</v>
      </c>
      <c r="I174" s="31">
        <f>INDEX('Mapping water'!$D$5:$U$352,MATCH($B174,'Mapping water'!$B$5:$B$352,0),MATCH(I$3,'Mapping water'!$D$4:$U$4,0))*$D174</f>
        <v>0</v>
      </c>
      <c r="J174" s="31">
        <f>INDEX('Mapping water'!$D$5:$U$352,MATCH($B174,'Mapping water'!$B$5:$B$352,0),MATCH(J$3,'Mapping water'!$D$4:$U$4,0))*$D174</f>
        <v>320670</v>
      </c>
      <c r="K174" s="31">
        <f>INDEX('Mapping water'!$D$5:$U$352,MATCH($B174,'Mapping water'!$B$5:$B$352,0),MATCH(K$3,'Mapping water'!$D$4:$U$4,0))*$D174</f>
        <v>0</v>
      </c>
      <c r="L174" s="31">
        <f>INDEX('Mapping water'!$D$5:$U$352,MATCH($B174,'Mapping water'!$B$5:$B$352,0),MATCH(L$3,'Mapping water'!$D$4:$U$4,0))*$D174</f>
        <v>0</v>
      </c>
      <c r="M174" s="31">
        <f>INDEX('Mapping water'!$D$5:$U$352,MATCH($B174,'Mapping water'!$B$5:$B$352,0),MATCH(M$3,'Mapping water'!$D$4:$U$4,0))*$D174</f>
        <v>0</v>
      </c>
      <c r="N174" s="31">
        <f>INDEX('Mapping water'!$D$5:$U$352,MATCH($B174,'Mapping water'!$B$5:$B$352,0),MATCH(N$3,'Mapping water'!$D$4:$U$4,0))*$D174</f>
        <v>0</v>
      </c>
      <c r="O174" s="31">
        <f>INDEX('Mapping water'!$D$5:$U$352,MATCH($B174,'Mapping water'!$B$5:$B$352,0),MATCH(O$3,'Mapping water'!$D$4:$U$4,0))*$D174</f>
        <v>0</v>
      </c>
      <c r="P174" s="31">
        <f>INDEX('Mapping water'!$D$5:$U$352,MATCH($B174,'Mapping water'!$B$5:$B$352,0),MATCH(P$3,'Mapping water'!$D$4:$U$4,0))*$D174</f>
        <v>0</v>
      </c>
      <c r="Q174" s="31">
        <f>INDEX('Mapping water'!$D$5:$U$352,MATCH($B174,'Mapping water'!$B$5:$B$352,0),MATCH(Q$3,'Mapping water'!$D$4:$U$4,0))*$D174</f>
        <v>0</v>
      </c>
      <c r="R174" s="31">
        <f>INDEX('Mapping water'!$D$5:$U$352,MATCH($B174,'Mapping water'!$B$5:$B$352,0),MATCH(R$3,'Mapping water'!$D$4:$U$4,0))*$D174</f>
        <v>0</v>
      </c>
      <c r="S174" s="31">
        <f>INDEX('Mapping water'!$D$5:$U$352,MATCH($B174,'Mapping water'!$B$5:$B$352,0),MATCH(S$3,'Mapping water'!$D$4:$U$4,0))*$D174</f>
        <v>0</v>
      </c>
      <c r="T174" s="31">
        <f>INDEX('Mapping water'!$D$5:$U$352,MATCH($B174,'Mapping water'!$B$5:$B$352,0),MATCH(T$3,'Mapping water'!$D$4:$U$4,0))*$D174</f>
        <v>0</v>
      </c>
      <c r="U174" s="31">
        <f>INDEX('Mapping water'!$D$5:$U$352,MATCH($B174,'Mapping water'!$B$5:$B$352,0),MATCH(U$3,'Mapping water'!$D$4:$U$4,0))*$D174</f>
        <v>0</v>
      </c>
      <c r="V174" s="31">
        <f>INDEX('Mapping water'!$D$5:$U$352,MATCH($B174,'Mapping water'!$B$5:$B$352,0),MATCH(V$3,'Mapping water'!$D$4:$U$4,0))*$D174</f>
        <v>0</v>
      </c>
      <c r="W174" s="31">
        <f>INDEX('Mapping water'!$D$5:$U$352,MATCH($B174,'Mapping water'!$B$5:$B$352,0),MATCH(W$3,'Mapping water'!$D$4:$U$4,0))*$D174</f>
        <v>0</v>
      </c>
      <c r="X174" s="31">
        <f>INDEX('Mapping water'!$D$5:$U$352,MATCH($B174,'Mapping water'!$B$5:$B$352,0),MATCH(X$3,'Mapping water'!$D$4:$U$4,0))*$D174</f>
        <v>0</v>
      </c>
      <c r="Y174" s="31">
        <f>INDEX('Mapping water'!$D$5:$U$352,MATCH($B174,'Mapping water'!$B$5:$B$352,0),MATCH(Y$3,'Mapping water'!$D$4:$U$4,0))*$D174</f>
        <v>0</v>
      </c>
    </row>
    <row r="175" spans="1:25" x14ac:dyDescent="0.45">
      <c r="A175" s="20" t="s">
        <v>29</v>
      </c>
      <c r="B175" s="20" t="s">
        <v>30</v>
      </c>
      <c r="C175" s="20" t="s">
        <v>31</v>
      </c>
      <c r="D175" s="31">
        <f>INDEX('ONS data MYE 5'!$M$6:$M$445, MATCH($B175,'ONS data MYE 5'!$B$6:$B$445,0))</f>
        <v>93368</v>
      </c>
      <c r="E175" s="31">
        <f>INDEX('ONS data MYE 5'!$N$6:$N$445, MATCH($B175,'ONS data MYE 5'!$B$6:$B$445,0))</f>
        <v>476</v>
      </c>
      <c r="F175" s="31">
        <f t="shared" si="4"/>
        <v>6.1654178542314204</v>
      </c>
      <c r="G175" s="31">
        <f t="shared" si="5"/>
        <v>38.012377317275572</v>
      </c>
      <c r="H175" s="31">
        <f>INDEX('Mapping water'!$D$5:$U$352,MATCH($B175,'Mapping water'!$B$5:$B$352,0),MATCH(H$3,'Mapping water'!$D$4:$U$4,0))*$D175</f>
        <v>0</v>
      </c>
      <c r="I175" s="31">
        <f>INDEX('Mapping water'!$D$5:$U$352,MATCH($B175,'Mapping water'!$B$5:$B$352,0),MATCH(I$3,'Mapping water'!$D$4:$U$4,0))*$D175</f>
        <v>0</v>
      </c>
      <c r="J175" s="31">
        <f>INDEX('Mapping water'!$D$5:$U$352,MATCH($B175,'Mapping water'!$B$5:$B$352,0),MATCH(J$3,'Mapping water'!$D$4:$U$4,0))*$D175</f>
        <v>0</v>
      </c>
      <c r="K175" s="31">
        <f>INDEX('Mapping water'!$D$5:$U$352,MATCH($B175,'Mapping water'!$B$5:$B$352,0),MATCH(K$3,'Mapping water'!$D$4:$U$4,0))*$D175</f>
        <v>0</v>
      </c>
      <c r="L175" s="31">
        <f>INDEX('Mapping water'!$D$5:$U$352,MATCH($B175,'Mapping water'!$B$5:$B$352,0),MATCH(L$3,'Mapping water'!$D$4:$U$4,0))*$D175</f>
        <v>0</v>
      </c>
      <c r="M175" s="31">
        <f>INDEX('Mapping water'!$D$5:$U$352,MATCH($B175,'Mapping water'!$B$5:$B$352,0),MATCH(M$3,'Mapping water'!$D$4:$U$4,0))*$D175</f>
        <v>0</v>
      </c>
      <c r="N175" s="31">
        <f>INDEX('Mapping water'!$D$5:$U$352,MATCH($B175,'Mapping water'!$B$5:$B$352,0),MATCH(N$3,'Mapping water'!$D$4:$U$4,0))*$D175</f>
        <v>0</v>
      </c>
      <c r="O175" s="31">
        <f>INDEX('Mapping water'!$D$5:$U$352,MATCH($B175,'Mapping water'!$B$5:$B$352,0),MATCH(O$3,'Mapping water'!$D$4:$U$4,0))*$D175</f>
        <v>0</v>
      </c>
      <c r="P175" s="31">
        <f>INDEX('Mapping water'!$D$5:$U$352,MATCH($B175,'Mapping water'!$B$5:$B$352,0),MATCH(P$3,'Mapping water'!$D$4:$U$4,0))*$D175</f>
        <v>0</v>
      </c>
      <c r="Q175" s="31">
        <f>INDEX('Mapping water'!$D$5:$U$352,MATCH($B175,'Mapping water'!$B$5:$B$352,0),MATCH(Q$3,'Mapping water'!$D$4:$U$4,0))*$D175</f>
        <v>0</v>
      </c>
      <c r="R175" s="31">
        <f>INDEX('Mapping water'!$D$5:$U$352,MATCH($B175,'Mapping water'!$B$5:$B$352,0),MATCH(R$3,'Mapping water'!$D$4:$U$4,0))*$D175</f>
        <v>93368</v>
      </c>
      <c r="S175" s="31">
        <f>INDEX('Mapping water'!$D$5:$U$352,MATCH($B175,'Mapping water'!$B$5:$B$352,0),MATCH(S$3,'Mapping water'!$D$4:$U$4,0))*$D175</f>
        <v>0</v>
      </c>
      <c r="T175" s="31">
        <f>INDEX('Mapping water'!$D$5:$U$352,MATCH($B175,'Mapping water'!$B$5:$B$352,0),MATCH(T$3,'Mapping water'!$D$4:$U$4,0))*$D175</f>
        <v>0</v>
      </c>
      <c r="U175" s="31">
        <f>INDEX('Mapping water'!$D$5:$U$352,MATCH($B175,'Mapping water'!$B$5:$B$352,0),MATCH(U$3,'Mapping water'!$D$4:$U$4,0))*$D175</f>
        <v>0</v>
      </c>
      <c r="V175" s="31">
        <f>INDEX('Mapping water'!$D$5:$U$352,MATCH($B175,'Mapping water'!$B$5:$B$352,0),MATCH(V$3,'Mapping water'!$D$4:$U$4,0))*$D175</f>
        <v>0</v>
      </c>
      <c r="W175" s="31">
        <f>INDEX('Mapping water'!$D$5:$U$352,MATCH($B175,'Mapping water'!$B$5:$B$352,0),MATCH(W$3,'Mapping water'!$D$4:$U$4,0))*$D175</f>
        <v>0</v>
      </c>
      <c r="X175" s="31">
        <f>INDEX('Mapping water'!$D$5:$U$352,MATCH($B175,'Mapping water'!$B$5:$B$352,0),MATCH(X$3,'Mapping water'!$D$4:$U$4,0))*$D175</f>
        <v>0</v>
      </c>
      <c r="Y175" s="31">
        <f>INDEX('Mapping water'!$D$5:$U$352,MATCH($B175,'Mapping water'!$B$5:$B$352,0),MATCH(Y$3,'Mapping water'!$D$4:$U$4,0))*$D175</f>
        <v>0</v>
      </c>
    </row>
    <row r="176" spans="1:25" x14ac:dyDescent="0.45">
      <c r="A176" s="20" t="s">
        <v>50</v>
      </c>
      <c r="B176" s="20" t="s">
        <v>51</v>
      </c>
      <c r="C176" s="20" t="s">
        <v>31</v>
      </c>
      <c r="D176" s="31">
        <f>INDEX('ONS data MYE 5'!$M$6:$M$445, MATCH($B176,'ONS data MYE 5'!$B$6:$B$445,0))</f>
        <v>112490</v>
      </c>
      <c r="E176" s="31">
        <f>INDEX('ONS data MYE 5'!$N$6:$N$445, MATCH($B176,'ONS data MYE 5'!$B$6:$B$445,0))</f>
        <v>357</v>
      </c>
      <c r="F176" s="31">
        <f t="shared" si="4"/>
        <v>5.8777357817796387</v>
      </c>
      <c r="G176" s="31">
        <f t="shared" si="5"/>
        <v>34.547777920412699</v>
      </c>
      <c r="H176" s="31">
        <f>INDEX('Mapping water'!$D$5:$U$352,MATCH($B176,'Mapping water'!$B$5:$B$352,0),MATCH(H$3,'Mapping water'!$D$4:$U$4,0))*$D176</f>
        <v>0</v>
      </c>
      <c r="I176" s="31">
        <f>INDEX('Mapping water'!$D$5:$U$352,MATCH($B176,'Mapping water'!$B$5:$B$352,0),MATCH(I$3,'Mapping water'!$D$4:$U$4,0))*$D176</f>
        <v>0</v>
      </c>
      <c r="J176" s="31">
        <f>INDEX('Mapping water'!$D$5:$U$352,MATCH($B176,'Mapping water'!$B$5:$B$352,0),MATCH(J$3,'Mapping water'!$D$4:$U$4,0))*$D176</f>
        <v>0</v>
      </c>
      <c r="K176" s="31">
        <f>INDEX('Mapping water'!$D$5:$U$352,MATCH($B176,'Mapping water'!$B$5:$B$352,0),MATCH(K$3,'Mapping water'!$D$4:$U$4,0))*$D176</f>
        <v>0</v>
      </c>
      <c r="L176" s="31">
        <f>INDEX('Mapping water'!$D$5:$U$352,MATCH($B176,'Mapping water'!$B$5:$B$352,0),MATCH(L$3,'Mapping water'!$D$4:$U$4,0))*$D176</f>
        <v>0</v>
      </c>
      <c r="M176" s="31">
        <f>INDEX('Mapping water'!$D$5:$U$352,MATCH($B176,'Mapping water'!$B$5:$B$352,0),MATCH(M$3,'Mapping water'!$D$4:$U$4,0))*$D176</f>
        <v>0</v>
      </c>
      <c r="N176" s="31">
        <f>INDEX('Mapping water'!$D$5:$U$352,MATCH($B176,'Mapping water'!$B$5:$B$352,0),MATCH(N$3,'Mapping water'!$D$4:$U$4,0))*$D176</f>
        <v>0</v>
      </c>
      <c r="O176" s="31">
        <f>INDEX('Mapping water'!$D$5:$U$352,MATCH($B176,'Mapping water'!$B$5:$B$352,0),MATCH(O$3,'Mapping water'!$D$4:$U$4,0))*$D176</f>
        <v>0</v>
      </c>
      <c r="P176" s="31">
        <f>INDEX('Mapping water'!$D$5:$U$352,MATCH($B176,'Mapping water'!$B$5:$B$352,0),MATCH(P$3,'Mapping water'!$D$4:$U$4,0))*$D176</f>
        <v>0</v>
      </c>
      <c r="Q176" s="31">
        <f>INDEX('Mapping water'!$D$5:$U$352,MATCH($B176,'Mapping water'!$B$5:$B$352,0),MATCH(Q$3,'Mapping water'!$D$4:$U$4,0))*$D176</f>
        <v>0</v>
      </c>
      <c r="R176" s="31">
        <f>INDEX('Mapping water'!$D$5:$U$352,MATCH($B176,'Mapping water'!$B$5:$B$352,0),MATCH(R$3,'Mapping water'!$D$4:$U$4,0))*$D176</f>
        <v>112490</v>
      </c>
      <c r="S176" s="31">
        <f>INDEX('Mapping water'!$D$5:$U$352,MATCH($B176,'Mapping water'!$B$5:$B$352,0),MATCH(S$3,'Mapping water'!$D$4:$U$4,0))*$D176</f>
        <v>0</v>
      </c>
      <c r="T176" s="31">
        <f>INDEX('Mapping water'!$D$5:$U$352,MATCH($B176,'Mapping water'!$B$5:$B$352,0),MATCH(T$3,'Mapping water'!$D$4:$U$4,0))*$D176</f>
        <v>0</v>
      </c>
      <c r="U176" s="31">
        <f>INDEX('Mapping water'!$D$5:$U$352,MATCH($B176,'Mapping water'!$B$5:$B$352,0),MATCH(U$3,'Mapping water'!$D$4:$U$4,0))*$D176</f>
        <v>0</v>
      </c>
      <c r="V176" s="31">
        <f>INDEX('Mapping water'!$D$5:$U$352,MATCH($B176,'Mapping water'!$B$5:$B$352,0),MATCH(V$3,'Mapping water'!$D$4:$U$4,0))*$D176</f>
        <v>0</v>
      </c>
      <c r="W176" s="31">
        <f>INDEX('Mapping water'!$D$5:$U$352,MATCH($B176,'Mapping water'!$B$5:$B$352,0),MATCH(W$3,'Mapping water'!$D$4:$U$4,0))*$D176</f>
        <v>0</v>
      </c>
      <c r="X176" s="31">
        <f>INDEX('Mapping water'!$D$5:$U$352,MATCH($B176,'Mapping water'!$B$5:$B$352,0),MATCH(X$3,'Mapping water'!$D$4:$U$4,0))*$D176</f>
        <v>0</v>
      </c>
      <c r="Y176" s="31">
        <f>INDEX('Mapping water'!$D$5:$U$352,MATCH($B176,'Mapping water'!$B$5:$B$352,0),MATCH(Y$3,'Mapping water'!$D$4:$U$4,0))*$D176</f>
        <v>0</v>
      </c>
    </row>
    <row r="177" spans="1:25" x14ac:dyDescent="0.45">
      <c r="A177" s="20" t="s">
        <v>52</v>
      </c>
      <c r="B177" s="20" t="s">
        <v>53</v>
      </c>
      <c r="C177" s="20" t="s">
        <v>31</v>
      </c>
      <c r="D177" s="31">
        <f>INDEX('ONS data MYE 5'!$M$6:$M$445, MATCH($B177,'ONS data MYE 5'!$B$6:$B$445,0))</f>
        <v>108767</v>
      </c>
      <c r="E177" s="31">
        <f>INDEX('ONS data MYE 5'!$N$6:$N$445, MATCH($B177,'ONS data MYE 5'!$B$6:$B$445,0))</f>
        <v>305</v>
      </c>
      <c r="F177" s="31">
        <f t="shared" si="4"/>
        <v>5.7203117766074119</v>
      </c>
      <c r="G177" s="31">
        <f t="shared" si="5"/>
        <v>32.721966821593448</v>
      </c>
      <c r="H177" s="31">
        <f>INDEX('Mapping water'!$D$5:$U$352,MATCH($B177,'Mapping water'!$B$5:$B$352,0),MATCH(H$3,'Mapping water'!$D$4:$U$4,0))*$D177</f>
        <v>0</v>
      </c>
      <c r="I177" s="31">
        <f>INDEX('Mapping water'!$D$5:$U$352,MATCH($B177,'Mapping water'!$B$5:$B$352,0),MATCH(I$3,'Mapping water'!$D$4:$U$4,0))*$D177</f>
        <v>0</v>
      </c>
      <c r="J177" s="31">
        <f>INDEX('Mapping water'!$D$5:$U$352,MATCH($B177,'Mapping water'!$B$5:$B$352,0),MATCH(J$3,'Mapping water'!$D$4:$U$4,0))*$D177</f>
        <v>0</v>
      </c>
      <c r="K177" s="31">
        <f>INDEX('Mapping water'!$D$5:$U$352,MATCH($B177,'Mapping water'!$B$5:$B$352,0),MATCH(K$3,'Mapping water'!$D$4:$U$4,0))*$D177</f>
        <v>0</v>
      </c>
      <c r="L177" s="31">
        <f>INDEX('Mapping water'!$D$5:$U$352,MATCH($B177,'Mapping water'!$B$5:$B$352,0),MATCH(L$3,'Mapping water'!$D$4:$U$4,0))*$D177</f>
        <v>0</v>
      </c>
      <c r="M177" s="31">
        <f>INDEX('Mapping water'!$D$5:$U$352,MATCH($B177,'Mapping water'!$B$5:$B$352,0),MATCH(M$3,'Mapping water'!$D$4:$U$4,0))*$D177</f>
        <v>0</v>
      </c>
      <c r="N177" s="31">
        <f>INDEX('Mapping water'!$D$5:$U$352,MATCH($B177,'Mapping water'!$B$5:$B$352,0),MATCH(N$3,'Mapping water'!$D$4:$U$4,0))*$D177</f>
        <v>0</v>
      </c>
      <c r="O177" s="31">
        <f>INDEX('Mapping water'!$D$5:$U$352,MATCH($B177,'Mapping water'!$B$5:$B$352,0),MATCH(O$3,'Mapping water'!$D$4:$U$4,0))*$D177</f>
        <v>0</v>
      </c>
      <c r="P177" s="31">
        <f>INDEX('Mapping water'!$D$5:$U$352,MATCH($B177,'Mapping water'!$B$5:$B$352,0),MATCH(P$3,'Mapping water'!$D$4:$U$4,0))*$D177</f>
        <v>0</v>
      </c>
      <c r="Q177" s="31">
        <f>INDEX('Mapping water'!$D$5:$U$352,MATCH($B177,'Mapping water'!$B$5:$B$352,0),MATCH(Q$3,'Mapping water'!$D$4:$U$4,0))*$D177</f>
        <v>0</v>
      </c>
      <c r="R177" s="31">
        <f>INDEX('Mapping water'!$D$5:$U$352,MATCH($B177,'Mapping water'!$B$5:$B$352,0),MATCH(R$3,'Mapping water'!$D$4:$U$4,0))*$D177</f>
        <v>76936.446217000004</v>
      </c>
      <c r="S177" s="31">
        <f>INDEX('Mapping water'!$D$5:$U$352,MATCH($B177,'Mapping water'!$B$5:$B$352,0),MATCH(S$3,'Mapping water'!$D$4:$U$4,0))*$D177</f>
        <v>0</v>
      </c>
      <c r="T177" s="31">
        <f>INDEX('Mapping water'!$D$5:$U$352,MATCH($B177,'Mapping water'!$B$5:$B$352,0),MATCH(T$3,'Mapping water'!$D$4:$U$4,0))*$D177</f>
        <v>0</v>
      </c>
      <c r="U177" s="31">
        <f>INDEX('Mapping water'!$D$5:$U$352,MATCH($B177,'Mapping water'!$B$5:$B$352,0),MATCH(U$3,'Mapping water'!$D$4:$U$4,0))*$D177</f>
        <v>0</v>
      </c>
      <c r="V177" s="31">
        <f>INDEX('Mapping water'!$D$5:$U$352,MATCH($B177,'Mapping water'!$B$5:$B$352,0),MATCH(V$3,'Mapping water'!$D$4:$U$4,0))*$D177</f>
        <v>0</v>
      </c>
      <c r="W177" s="31">
        <f>INDEX('Mapping water'!$D$5:$U$352,MATCH($B177,'Mapping water'!$B$5:$B$352,0),MATCH(W$3,'Mapping water'!$D$4:$U$4,0))*$D177</f>
        <v>0</v>
      </c>
      <c r="X177" s="31">
        <f>INDEX('Mapping water'!$D$5:$U$352,MATCH($B177,'Mapping water'!$B$5:$B$352,0),MATCH(X$3,'Mapping water'!$D$4:$U$4,0))*$D177</f>
        <v>31830.553782999999</v>
      </c>
      <c r="Y177" s="31">
        <f>INDEX('Mapping water'!$D$5:$U$352,MATCH($B177,'Mapping water'!$B$5:$B$352,0),MATCH(Y$3,'Mapping water'!$D$4:$U$4,0))*$D177</f>
        <v>0</v>
      </c>
    </row>
    <row r="178" spans="1:25" x14ac:dyDescent="0.45">
      <c r="A178" s="20" t="s">
        <v>54</v>
      </c>
      <c r="B178" s="20" t="s">
        <v>55</v>
      </c>
      <c r="C178" s="20" t="s">
        <v>31</v>
      </c>
      <c r="D178" s="31">
        <f>INDEX('ONS data MYE 5'!$M$6:$M$445, MATCH($B178,'ONS data MYE 5'!$B$6:$B$445,0))</f>
        <v>83094</v>
      </c>
      <c r="E178" s="31">
        <f>INDEX('ONS data MYE 5'!$N$6:$N$445, MATCH($B178,'ONS data MYE 5'!$B$6:$B$445,0))</f>
        <v>1065</v>
      </c>
      <c r="F178" s="31">
        <f t="shared" si="4"/>
        <v>6.9707300781435251</v>
      </c>
      <c r="G178" s="31">
        <f t="shared" si="5"/>
        <v>48.591077822334839</v>
      </c>
      <c r="H178" s="31">
        <f>INDEX('Mapping water'!$D$5:$U$352,MATCH($B178,'Mapping water'!$B$5:$B$352,0),MATCH(H$3,'Mapping water'!$D$4:$U$4,0))*$D178</f>
        <v>0</v>
      </c>
      <c r="I178" s="31">
        <f>INDEX('Mapping water'!$D$5:$U$352,MATCH($B178,'Mapping water'!$B$5:$B$352,0),MATCH(I$3,'Mapping water'!$D$4:$U$4,0))*$D178</f>
        <v>0</v>
      </c>
      <c r="J178" s="31">
        <f>INDEX('Mapping water'!$D$5:$U$352,MATCH($B178,'Mapping water'!$B$5:$B$352,0),MATCH(J$3,'Mapping water'!$D$4:$U$4,0))*$D178</f>
        <v>0</v>
      </c>
      <c r="K178" s="31">
        <f>INDEX('Mapping water'!$D$5:$U$352,MATCH($B178,'Mapping water'!$B$5:$B$352,0),MATCH(K$3,'Mapping water'!$D$4:$U$4,0))*$D178</f>
        <v>0</v>
      </c>
      <c r="L178" s="31">
        <f>INDEX('Mapping water'!$D$5:$U$352,MATCH($B178,'Mapping water'!$B$5:$B$352,0),MATCH(L$3,'Mapping water'!$D$4:$U$4,0))*$D178</f>
        <v>0</v>
      </c>
      <c r="M178" s="31">
        <f>INDEX('Mapping water'!$D$5:$U$352,MATCH($B178,'Mapping water'!$B$5:$B$352,0),MATCH(M$3,'Mapping water'!$D$4:$U$4,0))*$D178</f>
        <v>0</v>
      </c>
      <c r="N178" s="31">
        <f>INDEX('Mapping water'!$D$5:$U$352,MATCH($B178,'Mapping water'!$B$5:$B$352,0),MATCH(N$3,'Mapping water'!$D$4:$U$4,0))*$D178</f>
        <v>0</v>
      </c>
      <c r="O178" s="31">
        <f>INDEX('Mapping water'!$D$5:$U$352,MATCH($B178,'Mapping water'!$B$5:$B$352,0),MATCH(O$3,'Mapping water'!$D$4:$U$4,0))*$D178</f>
        <v>0</v>
      </c>
      <c r="P178" s="31">
        <f>INDEX('Mapping water'!$D$5:$U$352,MATCH($B178,'Mapping water'!$B$5:$B$352,0),MATCH(P$3,'Mapping water'!$D$4:$U$4,0))*$D178</f>
        <v>0</v>
      </c>
      <c r="Q178" s="31">
        <f>INDEX('Mapping water'!$D$5:$U$352,MATCH($B178,'Mapping water'!$B$5:$B$352,0),MATCH(Q$3,'Mapping water'!$D$4:$U$4,0))*$D178</f>
        <v>0</v>
      </c>
      <c r="R178" s="31">
        <f>INDEX('Mapping water'!$D$5:$U$352,MATCH($B178,'Mapping water'!$B$5:$B$352,0),MATCH(R$3,'Mapping water'!$D$4:$U$4,0))*$D178</f>
        <v>83094</v>
      </c>
      <c r="S178" s="31">
        <f>INDEX('Mapping water'!$D$5:$U$352,MATCH($B178,'Mapping water'!$B$5:$B$352,0),MATCH(S$3,'Mapping water'!$D$4:$U$4,0))*$D178</f>
        <v>0</v>
      </c>
      <c r="T178" s="31">
        <f>INDEX('Mapping water'!$D$5:$U$352,MATCH($B178,'Mapping water'!$B$5:$B$352,0),MATCH(T$3,'Mapping water'!$D$4:$U$4,0))*$D178</f>
        <v>0</v>
      </c>
      <c r="U178" s="31">
        <f>INDEX('Mapping water'!$D$5:$U$352,MATCH($B178,'Mapping water'!$B$5:$B$352,0),MATCH(U$3,'Mapping water'!$D$4:$U$4,0))*$D178</f>
        <v>0</v>
      </c>
      <c r="V178" s="31">
        <f>INDEX('Mapping water'!$D$5:$U$352,MATCH($B178,'Mapping water'!$B$5:$B$352,0),MATCH(V$3,'Mapping water'!$D$4:$U$4,0))*$D178</f>
        <v>0</v>
      </c>
      <c r="W178" s="31">
        <f>INDEX('Mapping water'!$D$5:$U$352,MATCH($B178,'Mapping water'!$B$5:$B$352,0),MATCH(W$3,'Mapping water'!$D$4:$U$4,0))*$D178</f>
        <v>0</v>
      </c>
      <c r="X178" s="31">
        <f>INDEX('Mapping water'!$D$5:$U$352,MATCH($B178,'Mapping water'!$B$5:$B$352,0),MATCH(X$3,'Mapping water'!$D$4:$U$4,0))*$D178</f>
        <v>0</v>
      </c>
      <c r="Y178" s="31">
        <f>INDEX('Mapping water'!$D$5:$U$352,MATCH($B178,'Mapping water'!$B$5:$B$352,0),MATCH(Y$3,'Mapping water'!$D$4:$U$4,0))*$D178</f>
        <v>0</v>
      </c>
    </row>
    <row r="179" spans="1:25" x14ac:dyDescent="0.45">
      <c r="A179" s="20" t="s">
        <v>56</v>
      </c>
      <c r="B179" s="20" t="s">
        <v>57</v>
      </c>
      <c r="C179" s="20" t="s">
        <v>31</v>
      </c>
      <c r="D179" s="31">
        <f>INDEX('ONS data MYE 5'!$M$6:$M$445, MATCH($B179,'ONS data MYE 5'!$B$6:$B$445,0))</f>
        <v>97371</v>
      </c>
      <c r="E179" s="31">
        <f>INDEX('ONS data MYE 5'!$N$6:$N$445, MATCH($B179,'ONS data MYE 5'!$B$6:$B$445,0))</f>
        <v>2169</v>
      </c>
      <c r="F179" s="31">
        <f t="shared" si="4"/>
        <v>7.6820215108268748</v>
      </c>
      <c r="G179" s="31">
        <f t="shared" si="5"/>
        <v>59.013454492806822</v>
      </c>
      <c r="H179" s="31">
        <f>INDEX('Mapping water'!$D$5:$U$352,MATCH($B179,'Mapping water'!$B$5:$B$352,0),MATCH(H$3,'Mapping water'!$D$4:$U$4,0))*$D179</f>
        <v>0</v>
      </c>
      <c r="I179" s="31">
        <f>INDEX('Mapping water'!$D$5:$U$352,MATCH($B179,'Mapping water'!$B$5:$B$352,0),MATCH(I$3,'Mapping water'!$D$4:$U$4,0))*$D179</f>
        <v>0</v>
      </c>
      <c r="J179" s="31">
        <f>INDEX('Mapping water'!$D$5:$U$352,MATCH($B179,'Mapping water'!$B$5:$B$352,0),MATCH(J$3,'Mapping water'!$D$4:$U$4,0))*$D179</f>
        <v>0</v>
      </c>
      <c r="K179" s="31">
        <f>INDEX('Mapping water'!$D$5:$U$352,MATCH($B179,'Mapping water'!$B$5:$B$352,0),MATCH(K$3,'Mapping water'!$D$4:$U$4,0))*$D179</f>
        <v>0</v>
      </c>
      <c r="L179" s="31">
        <f>INDEX('Mapping water'!$D$5:$U$352,MATCH($B179,'Mapping water'!$B$5:$B$352,0),MATCH(L$3,'Mapping water'!$D$4:$U$4,0))*$D179</f>
        <v>0</v>
      </c>
      <c r="M179" s="31">
        <f>INDEX('Mapping water'!$D$5:$U$352,MATCH($B179,'Mapping water'!$B$5:$B$352,0),MATCH(M$3,'Mapping water'!$D$4:$U$4,0))*$D179</f>
        <v>0</v>
      </c>
      <c r="N179" s="31">
        <f>INDEX('Mapping water'!$D$5:$U$352,MATCH($B179,'Mapping water'!$B$5:$B$352,0),MATCH(N$3,'Mapping water'!$D$4:$U$4,0))*$D179</f>
        <v>22395.33</v>
      </c>
      <c r="O179" s="31">
        <f>INDEX('Mapping water'!$D$5:$U$352,MATCH($B179,'Mapping water'!$B$5:$B$352,0),MATCH(O$3,'Mapping water'!$D$4:$U$4,0))*$D179</f>
        <v>0</v>
      </c>
      <c r="P179" s="31">
        <f>INDEX('Mapping water'!$D$5:$U$352,MATCH($B179,'Mapping water'!$B$5:$B$352,0),MATCH(P$3,'Mapping water'!$D$4:$U$4,0))*$D179</f>
        <v>0</v>
      </c>
      <c r="Q179" s="31">
        <f>INDEX('Mapping water'!$D$5:$U$352,MATCH($B179,'Mapping water'!$B$5:$B$352,0),MATCH(Q$3,'Mapping water'!$D$4:$U$4,0))*$D179</f>
        <v>0</v>
      </c>
      <c r="R179" s="31">
        <f>INDEX('Mapping water'!$D$5:$U$352,MATCH($B179,'Mapping water'!$B$5:$B$352,0),MATCH(R$3,'Mapping water'!$D$4:$U$4,0))*$D179</f>
        <v>74975.67</v>
      </c>
      <c r="S179" s="31">
        <f>INDEX('Mapping water'!$D$5:$U$352,MATCH($B179,'Mapping water'!$B$5:$B$352,0),MATCH(S$3,'Mapping water'!$D$4:$U$4,0))*$D179</f>
        <v>0</v>
      </c>
      <c r="T179" s="31">
        <f>INDEX('Mapping water'!$D$5:$U$352,MATCH($B179,'Mapping water'!$B$5:$B$352,0),MATCH(T$3,'Mapping water'!$D$4:$U$4,0))*$D179</f>
        <v>0</v>
      </c>
      <c r="U179" s="31">
        <f>INDEX('Mapping water'!$D$5:$U$352,MATCH($B179,'Mapping water'!$B$5:$B$352,0),MATCH(U$3,'Mapping water'!$D$4:$U$4,0))*$D179</f>
        <v>0</v>
      </c>
      <c r="V179" s="31">
        <f>INDEX('Mapping water'!$D$5:$U$352,MATCH($B179,'Mapping water'!$B$5:$B$352,0),MATCH(V$3,'Mapping water'!$D$4:$U$4,0))*$D179</f>
        <v>0</v>
      </c>
      <c r="W179" s="31">
        <f>INDEX('Mapping water'!$D$5:$U$352,MATCH($B179,'Mapping water'!$B$5:$B$352,0),MATCH(W$3,'Mapping water'!$D$4:$U$4,0))*$D179</f>
        <v>0</v>
      </c>
      <c r="X179" s="31">
        <f>INDEX('Mapping water'!$D$5:$U$352,MATCH($B179,'Mapping water'!$B$5:$B$352,0),MATCH(X$3,'Mapping water'!$D$4:$U$4,0))*$D179</f>
        <v>0</v>
      </c>
      <c r="Y179" s="31">
        <f>INDEX('Mapping water'!$D$5:$U$352,MATCH($B179,'Mapping water'!$B$5:$B$352,0),MATCH(Y$3,'Mapping water'!$D$4:$U$4,0))*$D179</f>
        <v>0</v>
      </c>
    </row>
    <row r="180" spans="1:25" x14ac:dyDescent="0.45">
      <c r="A180" s="20" t="s">
        <v>58</v>
      </c>
      <c r="B180" s="20" t="s">
        <v>59</v>
      </c>
      <c r="C180" s="20" t="s">
        <v>31</v>
      </c>
      <c r="D180" s="31">
        <f>INDEX('ONS data MYE 5'!$M$6:$M$445, MATCH($B180,'ONS data MYE 5'!$B$6:$B$445,0))</f>
        <v>87134</v>
      </c>
      <c r="E180" s="31">
        <f>INDEX('ONS data MYE 5'!$N$6:$N$445, MATCH($B180,'ONS data MYE 5'!$B$6:$B$445,0))</f>
        <v>916</v>
      </c>
      <c r="F180" s="31">
        <f t="shared" si="4"/>
        <v>6.8200163646741299</v>
      </c>
      <c r="G180" s="31">
        <f t="shared" si="5"/>
        <v>46.512623214422931</v>
      </c>
      <c r="H180" s="31">
        <f>INDEX('Mapping water'!$D$5:$U$352,MATCH($B180,'Mapping water'!$B$5:$B$352,0),MATCH(H$3,'Mapping water'!$D$4:$U$4,0))*$D180</f>
        <v>0</v>
      </c>
      <c r="I180" s="31">
        <f>INDEX('Mapping water'!$D$5:$U$352,MATCH($B180,'Mapping water'!$B$5:$B$352,0),MATCH(I$3,'Mapping water'!$D$4:$U$4,0))*$D180</f>
        <v>0</v>
      </c>
      <c r="J180" s="31">
        <f>INDEX('Mapping water'!$D$5:$U$352,MATCH($B180,'Mapping water'!$B$5:$B$352,0),MATCH(J$3,'Mapping water'!$D$4:$U$4,0))*$D180</f>
        <v>0</v>
      </c>
      <c r="K180" s="31">
        <f>INDEX('Mapping water'!$D$5:$U$352,MATCH($B180,'Mapping water'!$B$5:$B$352,0),MATCH(K$3,'Mapping water'!$D$4:$U$4,0))*$D180</f>
        <v>0</v>
      </c>
      <c r="L180" s="31">
        <f>INDEX('Mapping water'!$D$5:$U$352,MATCH($B180,'Mapping water'!$B$5:$B$352,0),MATCH(L$3,'Mapping water'!$D$4:$U$4,0))*$D180</f>
        <v>0</v>
      </c>
      <c r="M180" s="31">
        <f>INDEX('Mapping water'!$D$5:$U$352,MATCH($B180,'Mapping water'!$B$5:$B$352,0),MATCH(M$3,'Mapping water'!$D$4:$U$4,0))*$D180</f>
        <v>0</v>
      </c>
      <c r="N180" s="31">
        <f>INDEX('Mapping water'!$D$5:$U$352,MATCH($B180,'Mapping water'!$B$5:$B$352,0),MATCH(N$3,'Mapping water'!$D$4:$U$4,0))*$D180</f>
        <v>0</v>
      </c>
      <c r="O180" s="31">
        <f>INDEX('Mapping water'!$D$5:$U$352,MATCH($B180,'Mapping water'!$B$5:$B$352,0),MATCH(O$3,'Mapping water'!$D$4:$U$4,0))*$D180</f>
        <v>0</v>
      </c>
      <c r="P180" s="31">
        <f>INDEX('Mapping water'!$D$5:$U$352,MATCH($B180,'Mapping water'!$B$5:$B$352,0),MATCH(P$3,'Mapping water'!$D$4:$U$4,0))*$D180</f>
        <v>0</v>
      </c>
      <c r="Q180" s="31">
        <f>INDEX('Mapping water'!$D$5:$U$352,MATCH($B180,'Mapping water'!$B$5:$B$352,0),MATCH(Q$3,'Mapping water'!$D$4:$U$4,0))*$D180</f>
        <v>0</v>
      </c>
      <c r="R180" s="31">
        <f>INDEX('Mapping water'!$D$5:$U$352,MATCH($B180,'Mapping water'!$B$5:$B$352,0),MATCH(R$3,'Mapping water'!$D$4:$U$4,0))*$D180</f>
        <v>58328.196671999998</v>
      </c>
      <c r="S180" s="31">
        <f>INDEX('Mapping water'!$D$5:$U$352,MATCH($B180,'Mapping water'!$B$5:$B$352,0),MATCH(S$3,'Mapping water'!$D$4:$U$4,0))*$D180</f>
        <v>0</v>
      </c>
      <c r="T180" s="31">
        <f>INDEX('Mapping water'!$D$5:$U$352,MATCH($B180,'Mapping water'!$B$5:$B$352,0),MATCH(T$3,'Mapping water'!$D$4:$U$4,0))*$D180</f>
        <v>0</v>
      </c>
      <c r="U180" s="31">
        <f>INDEX('Mapping water'!$D$5:$U$352,MATCH($B180,'Mapping water'!$B$5:$B$352,0),MATCH(U$3,'Mapping water'!$D$4:$U$4,0))*$D180</f>
        <v>0</v>
      </c>
      <c r="V180" s="31">
        <f>INDEX('Mapping water'!$D$5:$U$352,MATCH($B180,'Mapping water'!$B$5:$B$352,0),MATCH(V$3,'Mapping water'!$D$4:$U$4,0))*$D180</f>
        <v>0</v>
      </c>
      <c r="W180" s="31">
        <f>INDEX('Mapping water'!$D$5:$U$352,MATCH($B180,'Mapping water'!$B$5:$B$352,0),MATCH(W$3,'Mapping water'!$D$4:$U$4,0))*$D180</f>
        <v>0</v>
      </c>
      <c r="X180" s="31">
        <f>INDEX('Mapping water'!$D$5:$U$352,MATCH($B180,'Mapping water'!$B$5:$B$352,0),MATCH(X$3,'Mapping water'!$D$4:$U$4,0))*$D180</f>
        <v>28805.803327999998</v>
      </c>
      <c r="Y180" s="31">
        <f>INDEX('Mapping water'!$D$5:$U$352,MATCH($B180,'Mapping water'!$B$5:$B$352,0),MATCH(Y$3,'Mapping water'!$D$4:$U$4,0))*$D180</f>
        <v>0</v>
      </c>
    </row>
    <row r="181" spans="1:25" x14ac:dyDescent="0.45">
      <c r="A181" s="20" t="s">
        <v>84</v>
      </c>
      <c r="B181" s="20" t="s">
        <v>85</v>
      </c>
      <c r="C181" s="20" t="s">
        <v>31</v>
      </c>
      <c r="D181" s="31">
        <f>INDEX('ONS data MYE 5'!$M$6:$M$445, MATCH($B181,'ONS data MYE 5'!$B$6:$B$445,0))</f>
        <v>256376</v>
      </c>
      <c r="E181" s="31">
        <f>INDEX('ONS data MYE 5'!$N$6:$N$445, MATCH($B181,'ONS data MYE 5'!$B$6:$B$445,0))</f>
        <v>831</v>
      </c>
      <c r="F181" s="31">
        <f t="shared" si="4"/>
        <v>6.7226297948554485</v>
      </c>
      <c r="G181" s="31">
        <f t="shared" si="5"/>
        <v>45.193751358678213</v>
      </c>
      <c r="H181" s="31">
        <f>INDEX('Mapping water'!$D$5:$U$352,MATCH($B181,'Mapping water'!$B$5:$B$352,0),MATCH(H$3,'Mapping water'!$D$4:$U$4,0))*$D181</f>
        <v>256376</v>
      </c>
      <c r="I181" s="31">
        <f>INDEX('Mapping water'!$D$5:$U$352,MATCH($B181,'Mapping water'!$B$5:$B$352,0),MATCH(I$3,'Mapping water'!$D$4:$U$4,0))*$D181</f>
        <v>0</v>
      </c>
      <c r="J181" s="31">
        <f>INDEX('Mapping water'!$D$5:$U$352,MATCH($B181,'Mapping water'!$B$5:$B$352,0),MATCH(J$3,'Mapping water'!$D$4:$U$4,0))*$D181</f>
        <v>0</v>
      </c>
      <c r="K181" s="31">
        <f>INDEX('Mapping water'!$D$5:$U$352,MATCH($B181,'Mapping water'!$B$5:$B$352,0),MATCH(K$3,'Mapping water'!$D$4:$U$4,0))*$D181</f>
        <v>0</v>
      </c>
      <c r="L181" s="31">
        <f>INDEX('Mapping water'!$D$5:$U$352,MATCH($B181,'Mapping water'!$B$5:$B$352,0),MATCH(L$3,'Mapping water'!$D$4:$U$4,0))*$D181</f>
        <v>0</v>
      </c>
      <c r="M181" s="31">
        <f>INDEX('Mapping water'!$D$5:$U$352,MATCH($B181,'Mapping water'!$B$5:$B$352,0),MATCH(M$3,'Mapping water'!$D$4:$U$4,0))*$D181</f>
        <v>0</v>
      </c>
      <c r="N181" s="31">
        <f>INDEX('Mapping water'!$D$5:$U$352,MATCH($B181,'Mapping water'!$B$5:$B$352,0),MATCH(N$3,'Mapping water'!$D$4:$U$4,0))*$D181</f>
        <v>0</v>
      </c>
      <c r="O181" s="31">
        <f>INDEX('Mapping water'!$D$5:$U$352,MATCH($B181,'Mapping water'!$B$5:$B$352,0),MATCH(O$3,'Mapping water'!$D$4:$U$4,0))*$D181</f>
        <v>0</v>
      </c>
      <c r="P181" s="31">
        <f>INDEX('Mapping water'!$D$5:$U$352,MATCH($B181,'Mapping water'!$B$5:$B$352,0),MATCH(P$3,'Mapping water'!$D$4:$U$4,0))*$D181</f>
        <v>0</v>
      </c>
      <c r="Q181" s="31">
        <f>INDEX('Mapping water'!$D$5:$U$352,MATCH($B181,'Mapping water'!$B$5:$B$352,0),MATCH(Q$3,'Mapping water'!$D$4:$U$4,0))*$D181</f>
        <v>0</v>
      </c>
      <c r="R181" s="31">
        <f>INDEX('Mapping water'!$D$5:$U$352,MATCH($B181,'Mapping water'!$B$5:$B$352,0),MATCH(R$3,'Mapping water'!$D$4:$U$4,0))*$D181</f>
        <v>0</v>
      </c>
      <c r="S181" s="31">
        <f>INDEX('Mapping water'!$D$5:$U$352,MATCH($B181,'Mapping water'!$B$5:$B$352,0),MATCH(S$3,'Mapping water'!$D$4:$U$4,0))*$D181</f>
        <v>0</v>
      </c>
      <c r="T181" s="31">
        <f>INDEX('Mapping water'!$D$5:$U$352,MATCH($B181,'Mapping water'!$B$5:$B$352,0),MATCH(T$3,'Mapping water'!$D$4:$U$4,0))*$D181</f>
        <v>0</v>
      </c>
      <c r="U181" s="31">
        <f>INDEX('Mapping water'!$D$5:$U$352,MATCH($B181,'Mapping water'!$B$5:$B$352,0),MATCH(U$3,'Mapping water'!$D$4:$U$4,0))*$D181</f>
        <v>0</v>
      </c>
      <c r="V181" s="31">
        <f>INDEX('Mapping water'!$D$5:$U$352,MATCH($B181,'Mapping water'!$B$5:$B$352,0),MATCH(V$3,'Mapping water'!$D$4:$U$4,0))*$D181</f>
        <v>0</v>
      </c>
      <c r="W181" s="31">
        <f>INDEX('Mapping water'!$D$5:$U$352,MATCH($B181,'Mapping water'!$B$5:$B$352,0),MATCH(W$3,'Mapping water'!$D$4:$U$4,0))*$D181</f>
        <v>0</v>
      </c>
      <c r="X181" s="31">
        <f>INDEX('Mapping water'!$D$5:$U$352,MATCH($B181,'Mapping water'!$B$5:$B$352,0),MATCH(X$3,'Mapping water'!$D$4:$U$4,0))*$D181</f>
        <v>0</v>
      </c>
      <c r="Y181" s="31">
        <f>INDEX('Mapping water'!$D$5:$U$352,MATCH($B181,'Mapping water'!$B$5:$B$352,0),MATCH(Y$3,'Mapping water'!$D$4:$U$4,0))*$D181</f>
        <v>0</v>
      </c>
    </row>
    <row r="182" spans="1:25" x14ac:dyDescent="0.45">
      <c r="A182" s="20" t="s">
        <v>90</v>
      </c>
      <c r="B182" s="20" t="s">
        <v>91</v>
      </c>
      <c r="C182" s="20" t="s">
        <v>31</v>
      </c>
      <c r="D182" s="31">
        <f>INDEX('ONS data MYE 5'!$M$6:$M$445, MATCH($B182,'ONS data MYE 5'!$B$6:$B$445,0))</f>
        <v>180875</v>
      </c>
      <c r="E182" s="31">
        <f>INDEX('ONS data MYE 5'!$N$6:$N$445, MATCH($B182,'ONS data MYE 5'!$B$6:$B$445,0))</f>
        <v>200</v>
      </c>
      <c r="F182" s="31">
        <f t="shared" si="4"/>
        <v>5.2983173665480363</v>
      </c>
      <c r="G182" s="31">
        <f t="shared" si="5"/>
        <v>28.072166916664518</v>
      </c>
      <c r="H182" s="31">
        <f>INDEX('Mapping water'!$D$5:$U$352,MATCH($B182,'Mapping water'!$B$5:$B$352,0),MATCH(H$3,'Mapping water'!$D$4:$U$4,0))*$D182</f>
        <v>43410</v>
      </c>
      <c r="I182" s="31">
        <f>INDEX('Mapping water'!$D$5:$U$352,MATCH($B182,'Mapping water'!$B$5:$B$352,0),MATCH(I$3,'Mapping water'!$D$4:$U$4,0))*$D182</f>
        <v>0</v>
      </c>
      <c r="J182" s="31">
        <f>INDEX('Mapping water'!$D$5:$U$352,MATCH($B182,'Mapping water'!$B$5:$B$352,0),MATCH(J$3,'Mapping water'!$D$4:$U$4,0))*$D182</f>
        <v>0</v>
      </c>
      <c r="K182" s="31">
        <f>INDEX('Mapping water'!$D$5:$U$352,MATCH($B182,'Mapping water'!$B$5:$B$352,0),MATCH(K$3,'Mapping water'!$D$4:$U$4,0))*$D182</f>
        <v>0</v>
      </c>
      <c r="L182" s="31">
        <f>INDEX('Mapping water'!$D$5:$U$352,MATCH($B182,'Mapping water'!$B$5:$B$352,0),MATCH(L$3,'Mapping water'!$D$4:$U$4,0))*$D182</f>
        <v>0</v>
      </c>
      <c r="M182" s="31">
        <f>INDEX('Mapping water'!$D$5:$U$352,MATCH($B182,'Mapping water'!$B$5:$B$352,0),MATCH(M$3,'Mapping water'!$D$4:$U$4,0))*$D182</f>
        <v>0</v>
      </c>
      <c r="N182" s="31">
        <f>INDEX('Mapping water'!$D$5:$U$352,MATCH($B182,'Mapping water'!$B$5:$B$352,0),MATCH(N$3,'Mapping water'!$D$4:$U$4,0))*$D182</f>
        <v>137465</v>
      </c>
      <c r="O182" s="31">
        <f>INDEX('Mapping water'!$D$5:$U$352,MATCH($B182,'Mapping water'!$B$5:$B$352,0),MATCH(O$3,'Mapping water'!$D$4:$U$4,0))*$D182</f>
        <v>0</v>
      </c>
      <c r="P182" s="31">
        <f>INDEX('Mapping water'!$D$5:$U$352,MATCH($B182,'Mapping water'!$B$5:$B$352,0),MATCH(P$3,'Mapping water'!$D$4:$U$4,0))*$D182</f>
        <v>0</v>
      </c>
      <c r="Q182" s="31">
        <f>INDEX('Mapping water'!$D$5:$U$352,MATCH($B182,'Mapping water'!$B$5:$B$352,0),MATCH(Q$3,'Mapping water'!$D$4:$U$4,0))*$D182</f>
        <v>0</v>
      </c>
      <c r="R182" s="31">
        <f>INDEX('Mapping water'!$D$5:$U$352,MATCH($B182,'Mapping water'!$B$5:$B$352,0),MATCH(R$3,'Mapping water'!$D$4:$U$4,0))*$D182</f>
        <v>0</v>
      </c>
      <c r="S182" s="31">
        <f>INDEX('Mapping water'!$D$5:$U$352,MATCH($B182,'Mapping water'!$B$5:$B$352,0),MATCH(S$3,'Mapping water'!$D$4:$U$4,0))*$D182</f>
        <v>0</v>
      </c>
      <c r="T182" s="31">
        <f>INDEX('Mapping water'!$D$5:$U$352,MATCH($B182,'Mapping water'!$B$5:$B$352,0),MATCH(T$3,'Mapping water'!$D$4:$U$4,0))*$D182</f>
        <v>0</v>
      </c>
      <c r="U182" s="31">
        <f>INDEX('Mapping water'!$D$5:$U$352,MATCH($B182,'Mapping water'!$B$5:$B$352,0),MATCH(U$3,'Mapping water'!$D$4:$U$4,0))*$D182</f>
        <v>0</v>
      </c>
      <c r="V182" s="31">
        <f>INDEX('Mapping water'!$D$5:$U$352,MATCH($B182,'Mapping water'!$B$5:$B$352,0),MATCH(V$3,'Mapping water'!$D$4:$U$4,0))*$D182</f>
        <v>0</v>
      </c>
      <c r="W182" s="31">
        <f>INDEX('Mapping water'!$D$5:$U$352,MATCH($B182,'Mapping water'!$B$5:$B$352,0),MATCH(W$3,'Mapping water'!$D$4:$U$4,0))*$D182</f>
        <v>0</v>
      </c>
      <c r="X182" s="31">
        <f>INDEX('Mapping water'!$D$5:$U$352,MATCH($B182,'Mapping water'!$B$5:$B$352,0),MATCH(X$3,'Mapping water'!$D$4:$U$4,0))*$D182</f>
        <v>0</v>
      </c>
      <c r="Y182" s="31">
        <f>INDEX('Mapping water'!$D$5:$U$352,MATCH($B182,'Mapping water'!$B$5:$B$352,0),MATCH(Y$3,'Mapping water'!$D$4:$U$4,0))*$D182</f>
        <v>0</v>
      </c>
    </row>
    <row r="183" spans="1:25" x14ac:dyDescent="0.45">
      <c r="A183" s="20" t="s">
        <v>160</v>
      </c>
      <c r="B183" s="20" t="s">
        <v>161</v>
      </c>
      <c r="C183" s="20" t="s">
        <v>31</v>
      </c>
      <c r="D183" s="31">
        <f>INDEX('ONS data MYE 5'!$M$6:$M$445, MATCH($B183,'ONS data MYE 5'!$B$6:$B$445,0))</f>
        <v>178186</v>
      </c>
      <c r="E183" s="31">
        <f>INDEX('ONS data MYE 5'!$N$6:$N$445, MATCH($B183,'ONS data MYE 5'!$B$6:$B$445,0))</f>
        <v>237</v>
      </c>
      <c r="F183" s="31">
        <f t="shared" si="4"/>
        <v>5.4680601411351315</v>
      </c>
      <c r="G183" s="31">
        <f t="shared" si="5"/>
        <v>29.899681707070755</v>
      </c>
      <c r="H183" s="31">
        <f>INDEX('Mapping water'!$D$5:$U$352,MATCH($B183,'Mapping water'!$B$5:$B$352,0),MATCH(H$3,'Mapping water'!$D$4:$U$4,0))*$D183</f>
        <v>0</v>
      </c>
      <c r="I183" s="31">
        <f>INDEX('Mapping water'!$D$5:$U$352,MATCH($B183,'Mapping water'!$B$5:$B$352,0),MATCH(I$3,'Mapping water'!$D$4:$U$4,0))*$D183</f>
        <v>0</v>
      </c>
      <c r="J183" s="31">
        <f>INDEX('Mapping water'!$D$5:$U$352,MATCH($B183,'Mapping water'!$B$5:$B$352,0),MATCH(J$3,'Mapping water'!$D$4:$U$4,0))*$D183</f>
        <v>0</v>
      </c>
      <c r="K183" s="31">
        <f>INDEX('Mapping water'!$D$5:$U$352,MATCH($B183,'Mapping water'!$B$5:$B$352,0),MATCH(K$3,'Mapping water'!$D$4:$U$4,0))*$D183</f>
        <v>0</v>
      </c>
      <c r="L183" s="31">
        <f>INDEX('Mapping water'!$D$5:$U$352,MATCH($B183,'Mapping water'!$B$5:$B$352,0),MATCH(L$3,'Mapping water'!$D$4:$U$4,0))*$D183</f>
        <v>0</v>
      </c>
      <c r="M183" s="31">
        <f>INDEX('Mapping water'!$D$5:$U$352,MATCH($B183,'Mapping water'!$B$5:$B$352,0),MATCH(M$3,'Mapping water'!$D$4:$U$4,0))*$D183</f>
        <v>0</v>
      </c>
      <c r="N183" s="31">
        <f>INDEX('Mapping water'!$D$5:$U$352,MATCH($B183,'Mapping water'!$B$5:$B$352,0),MATCH(N$3,'Mapping water'!$D$4:$U$4,0))*$D183</f>
        <v>0</v>
      </c>
      <c r="O183" s="31">
        <f>INDEX('Mapping water'!$D$5:$U$352,MATCH($B183,'Mapping water'!$B$5:$B$352,0),MATCH(O$3,'Mapping water'!$D$4:$U$4,0))*$D183</f>
        <v>0</v>
      </c>
      <c r="P183" s="31">
        <f>INDEX('Mapping water'!$D$5:$U$352,MATCH($B183,'Mapping water'!$B$5:$B$352,0),MATCH(P$3,'Mapping water'!$D$4:$U$4,0))*$D183</f>
        <v>0</v>
      </c>
      <c r="Q183" s="31">
        <f>INDEX('Mapping water'!$D$5:$U$352,MATCH($B183,'Mapping water'!$B$5:$B$352,0),MATCH(Q$3,'Mapping water'!$D$4:$U$4,0))*$D183</f>
        <v>0</v>
      </c>
      <c r="R183" s="31">
        <f>INDEX('Mapping water'!$D$5:$U$352,MATCH($B183,'Mapping water'!$B$5:$B$352,0),MATCH(R$3,'Mapping water'!$D$4:$U$4,0))*$D183</f>
        <v>0</v>
      </c>
      <c r="S183" s="31">
        <f>INDEX('Mapping water'!$D$5:$U$352,MATCH($B183,'Mapping water'!$B$5:$B$352,0),MATCH(S$3,'Mapping water'!$D$4:$U$4,0))*$D183</f>
        <v>0</v>
      </c>
      <c r="T183" s="31">
        <f>INDEX('Mapping water'!$D$5:$U$352,MATCH($B183,'Mapping water'!$B$5:$B$352,0),MATCH(T$3,'Mapping water'!$D$4:$U$4,0))*$D183</f>
        <v>0</v>
      </c>
      <c r="U183" s="31">
        <f>INDEX('Mapping water'!$D$5:$U$352,MATCH($B183,'Mapping water'!$B$5:$B$352,0),MATCH(U$3,'Mapping water'!$D$4:$U$4,0))*$D183</f>
        <v>0</v>
      </c>
      <c r="V183" s="31">
        <f>INDEX('Mapping water'!$D$5:$U$352,MATCH($B183,'Mapping water'!$B$5:$B$352,0),MATCH(V$3,'Mapping water'!$D$4:$U$4,0))*$D183</f>
        <v>178186</v>
      </c>
      <c r="W183" s="31">
        <f>INDEX('Mapping water'!$D$5:$U$352,MATCH($B183,'Mapping water'!$B$5:$B$352,0),MATCH(W$3,'Mapping water'!$D$4:$U$4,0))*$D183</f>
        <v>0</v>
      </c>
      <c r="X183" s="31">
        <f>INDEX('Mapping water'!$D$5:$U$352,MATCH($B183,'Mapping water'!$B$5:$B$352,0),MATCH(X$3,'Mapping water'!$D$4:$U$4,0))*$D183</f>
        <v>0</v>
      </c>
      <c r="Y183" s="31">
        <f>INDEX('Mapping water'!$D$5:$U$352,MATCH($B183,'Mapping water'!$B$5:$B$352,0),MATCH(Y$3,'Mapping water'!$D$4:$U$4,0))*$D183</f>
        <v>0</v>
      </c>
    </row>
    <row r="184" spans="1:25" x14ac:dyDescent="0.45">
      <c r="A184" s="20" t="s">
        <v>222</v>
      </c>
      <c r="B184" s="20" t="s">
        <v>223</v>
      </c>
      <c r="C184" s="20" t="s">
        <v>31</v>
      </c>
      <c r="D184" s="31">
        <f>INDEX('ONS data MYE 5'!$M$6:$M$445, MATCH($B184,'ONS data MYE 5'!$B$6:$B$445,0))</f>
        <v>206670</v>
      </c>
      <c r="E184" s="31">
        <f>INDEX('ONS data MYE 5'!$N$6:$N$445, MATCH($B184,'ONS data MYE 5'!$B$6:$B$445,0))</f>
        <v>5117</v>
      </c>
      <c r="F184" s="31">
        <f t="shared" si="4"/>
        <v>8.5403236088050924</v>
      </c>
      <c r="G184" s="31">
        <f t="shared" si="5"/>
        <v>72.937127343113644</v>
      </c>
      <c r="H184" s="31">
        <f>INDEX('Mapping water'!$D$5:$U$352,MATCH($B184,'Mapping water'!$B$5:$B$352,0),MATCH(H$3,'Mapping water'!$D$4:$U$4,0))*$D184</f>
        <v>0</v>
      </c>
      <c r="I184" s="31">
        <f>INDEX('Mapping water'!$D$5:$U$352,MATCH($B184,'Mapping water'!$B$5:$B$352,0),MATCH(I$3,'Mapping water'!$D$4:$U$4,0))*$D184</f>
        <v>0</v>
      </c>
      <c r="J184" s="31">
        <f>INDEX('Mapping water'!$D$5:$U$352,MATCH($B184,'Mapping water'!$B$5:$B$352,0),MATCH(J$3,'Mapping water'!$D$4:$U$4,0))*$D184</f>
        <v>0</v>
      </c>
      <c r="K184" s="31">
        <f>INDEX('Mapping water'!$D$5:$U$352,MATCH($B184,'Mapping water'!$B$5:$B$352,0),MATCH(K$3,'Mapping water'!$D$4:$U$4,0))*$D184</f>
        <v>0</v>
      </c>
      <c r="L184" s="31">
        <f>INDEX('Mapping water'!$D$5:$U$352,MATCH($B184,'Mapping water'!$B$5:$B$352,0),MATCH(L$3,'Mapping water'!$D$4:$U$4,0))*$D184</f>
        <v>0</v>
      </c>
      <c r="M184" s="31">
        <f>INDEX('Mapping water'!$D$5:$U$352,MATCH($B184,'Mapping water'!$B$5:$B$352,0),MATCH(M$3,'Mapping water'!$D$4:$U$4,0))*$D184</f>
        <v>0</v>
      </c>
      <c r="N184" s="31">
        <f>INDEX('Mapping water'!$D$5:$U$352,MATCH($B184,'Mapping water'!$B$5:$B$352,0),MATCH(N$3,'Mapping water'!$D$4:$U$4,0))*$D184</f>
        <v>0</v>
      </c>
      <c r="O184" s="31">
        <f>INDEX('Mapping water'!$D$5:$U$352,MATCH($B184,'Mapping water'!$B$5:$B$352,0),MATCH(O$3,'Mapping water'!$D$4:$U$4,0))*$D184</f>
        <v>0</v>
      </c>
      <c r="P184" s="31">
        <f>INDEX('Mapping water'!$D$5:$U$352,MATCH($B184,'Mapping water'!$B$5:$B$352,0),MATCH(P$3,'Mapping water'!$D$4:$U$4,0))*$D184</f>
        <v>0</v>
      </c>
      <c r="Q184" s="31">
        <f>INDEX('Mapping water'!$D$5:$U$352,MATCH($B184,'Mapping water'!$B$5:$B$352,0),MATCH(Q$3,'Mapping water'!$D$4:$U$4,0))*$D184</f>
        <v>0</v>
      </c>
      <c r="R184" s="31">
        <f>INDEX('Mapping water'!$D$5:$U$352,MATCH($B184,'Mapping water'!$B$5:$B$352,0),MATCH(R$3,'Mapping water'!$D$4:$U$4,0))*$D184</f>
        <v>0</v>
      </c>
      <c r="S184" s="31">
        <f>INDEX('Mapping water'!$D$5:$U$352,MATCH($B184,'Mapping water'!$B$5:$B$352,0),MATCH(S$3,'Mapping water'!$D$4:$U$4,0))*$D184</f>
        <v>0</v>
      </c>
      <c r="T184" s="31">
        <f>INDEX('Mapping water'!$D$5:$U$352,MATCH($B184,'Mapping water'!$B$5:$B$352,0),MATCH(T$3,'Mapping water'!$D$4:$U$4,0))*$D184</f>
        <v>0</v>
      </c>
      <c r="U184" s="31">
        <f>INDEX('Mapping water'!$D$5:$U$352,MATCH($B184,'Mapping water'!$B$5:$B$352,0),MATCH(U$3,'Mapping water'!$D$4:$U$4,0))*$D184</f>
        <v>206670</v>
      </c>
      <c r="V184" s="31">
        <f>INDEX('Mapping water'!$D$5:$U$352,MATCH($B184,'Mapping water'!$B$5:$B$352,0),MATCH(V$3,'Mapping water'!$D$4:$U$4,0))*$D184</f>
        <v>0</v>
      </c>
      <c r="W184" s="31">
        <f>INDEX('Mapping water'!$D$5:$U$352,MATCH($B184,'Mapping water'!$B$5:$B$352,0),MATCH(W$3,'Mapping water'!$D$4:$U$4,0))*$D184</f>
        <v>0</v>
      </c>
      <c r="X184" s="31">
        <f>INDEX('Mapping water'!$D$5:$U$352,MATCH($B184,'Mapping water'!$B$5:$B$352,0),MATCH(X$3,'Mapping water'!$D$4:$U$4,0))*$D184</f>
        <v>0</v>
      </c>
      <c r="Y184" s="31">
        <f>INDEX('Mapping water'!$D$5:$U$352,MATCH($B184,'Mapping water'!$B$5:$B$352,0),MATCH(Y$3,'Mapping water'!$D$4:$U$4,0))*$D184</f>
        <v>0</v>
      </c>
    </row>
    <row r="185" spans="1:25" x14ac:dyDescent="0.45">
      <c r="A185" s="20" t="s">
        <v>224</v>
      </c>
      <c r="B185" s="20" t="s">
        <v>225</v>
      </c>
      <c r="C185" s="20" t="s">
        <v>31</v>
      </c>
      <c r="D185" s="31">
        <f>INDEX('ONS data MYE 5'!$M$6:$M$445, MATCH($B185,'ONS data MYE 5'!$B$6:$B$445,0))</f>
        <v>113873</v>
      </c>
      <c r="E185" s="31">
        <f>INDEX('ONS data MYE 5'!$N$6:$N$445, MATCH($B185,'ONS data MYE 5'!$B$6:$B$445,0))</f>
        <v>1534</v>
      </c>
      <c r="F185" s="31">
        <f t="shared" si="4"/>
        <v>7.3356339819272014</v>
      </c>
      <c r="G185" s="31">
        <f t="shared" si="5"/>
        <v>53.811525916805131</v>
      </c>
      <c r="H185" s="31">
        <f>INDEX('Mapping water'!$D$5:$U$352,MATCH($B185,'Mapping water'!$B$5:$B$352,0),MATCH(H$3,'Mapping water'!$D$4:$U$4,0))*$D185</f>
        <v>0</v>
      </c>
      <c r="I185" s="31">
        <f>INDEX('Mapping water'!$D$5:$U$352,MATCH($B185,'Mapping water'!$B$5:$B$352,0),MATCH(I$3,'Mapping water'!$D$4:$U$4,0))*$D185</f>
        <v>0</v>
      </c>
      <c r="J185" s="31">
        <f>INDEX('Mapping water'!$D$5:$U$352,MATCH($B185,'Mapping water'!$B$5:$B$352,0),MATCH(J$3,'Mapping water'!$D$4:$U$4,0))*$D185</f>
        <v>0</v>
      </c>
      <c r="K185" s="31">
        <f>INDEX('Mapping water'!$D$5:$U$352,MATCH($B185,'Mapping water'!$B$5:$B$352,0),MATCH(K$3,'Mapping water'!$D$4:$U$4,0))*$D185</f>
        <v>0</v>
      </c>
      <c r="L185" s="31">
        <f>INDEX('Mapping water'!$D$5:$U$352,MATCH($B185,'Mapping water'!$B$5:$B$352,0),MATCH(L$3,'Mapping water'!$D$4:$U$4,0))*$D185</f>
        <v>0</v>
      </c>
      <c r="M185" s="31">
        <f>INDEX('Mapping water'!$D$5:$U$352,MATCH($B185,'Mapping water'!$B$5:$B$352,0),MATCH(M$3,'Mapping water'!$D$4:$U$4,0))*$D185</f>
        <v>0</v>
      </c>
      <c r="N185" s="31">
        <f>INDEX('Mapping water'!$D$5:$U$352,MATCH($B185,'Mapping water'!$B$5:$B$352,0),MATCH(N$3,'Mapping water'!$D$4:$U$4,0))*$D185</f>
        <v>0</v>
      </c>
      <c r="O185" s="31">
        <f>INDEX('Mapping water'!$D$5:$U$352,MATCH($B185,'Mapping water'!$B$5:$B$352,0),MATCH(O$3,'Mapping water'!$D$4:$U$4,0))*$D185</f>
        <v>0</v>
      </c>
      <c r="P185" s="31">
        <f>INDEX('Mapping water'!$D$5:$U$352,MATCH($B185,'Mapping water'!$B$5:$B$352,0),MATCH(P$3,'Mapping water'!$D$4:$U$4,0))*$D185</f>
        <v>0</v>
      </c>
      <c r="Q185" s="31">
        <f>INDEX('Mapping water'!$D$5:$U$352,MATCH($B185,'Mapping water'!$B$5:$B$352,0),MATCH(Q$3,'Mapping water'!$D$4:$U$4,0))*$D185</f>
        <v>0</v>
      </c>
      <c r="R185" s="31">
        <f>INDEX('Mapping water'!$D$5:$U$352,MATCH($B185,'Mapping water'!$B$5:$B$352,0),MATCH(R$3,'Mapping water'!$D$4:$U$4,0))*$D185</f>
        <v>0</v>
      </c>
      <c r="S185" s="31">
        <f>INDEX('Mapping water'!$D$5:$U$352,MATCH($B185,'Mapping water'!$B$5:$B$352,0),MATCH(S$3,'Mapping water'!$D$4:$U$4,0))*$D185</f>
        <v>0</v>
      </c>
      <c r="T185" s="31">
        <f>INDEX('Mapping water'!$D$5:$U$352,MATCH($B185,'Mapping water'!$B$5:$B$352,0),MATCH(T$3,'Mapping water'!$D$4:$U$4,0))*$D185</f>
        <v>0</v>
      </c>
      <c r="U185" s="31">
        <f>INDEX('Mapping water'!$D$5:$U$352,MATCH($B185,'Mapping water'!$B$5:$B$352,0),MATCH(U$3,'Mapping water'!$D$4:$U$4,0))*$D185</f>
        <v>113873</v>
      </c>
      <c r="V185" s="31">
        <f>INDEX('Mapping water'!$D$5:$U$352,MATCH($B185,'Mapping water'!$B$5:$B$352,0),MATCH(V$3,'Mapping water'!$D$4:$U$4,0))*$D185</f>
        <v>0</v>
      </c>
      <c r="W185" s="31">
        <f>INDEX('Mapping water'!$D$5:$U$352,MATCH($B185,'Mapping water'!$B$5:$B$352,0),MATCH(W$3,'Mapping water'!$D$4:$U$4,0))*$D185</f>
        <v>0</v>
      </c>
      <c r="X185" s="31">
        <f>INDEX('Mapping water'!$D$5:$U$352,MATCH($B185,'Mapping water'!$B$5:$B$352,0),MATCH(X$3,'Mapping water'!$D$4:$U$4,0))*$D185</f>
        <v>0</v>
      </c>
      <c r="Y185" s="31">
        <f>INDEX('Mapping water'!$D$5:$U$352,MATCH($B185,'Mapping water'!$B$5:$B$352,0),MATCH(Y$3,'Mapping water'!$D$4:$U$4,0))*$D185</f>
        <v>0</v>
      </c>
    </row>
    <row r="186" spans="1:25" x14ac:dyDescent="0.45">
      <c r="A186" s="20" t="s">
        <v>226</v>
      </c>
      <c r="B186" s="20" t="s">
        <v>227</v>
      </c>
      <c r="C186" s="20" t="s">
        <v>31</v>
      </c>
      <c r="D186" s="31">
        <f>INDEX('ONS data MYE 5'!$M$6:$M$445, MATCH($B186,'ONS data MYE 5'!$B$6:$B$445,0))</f>
        <v>83542</v>
      </c>
      <c r="E186" s="31">
        <f>INDEX('ONS data MYE 5'!$N$6:$N$445, MATCH($B186,'ONS data MYE 5'!$B$6:$B$445,0))</f>
        <v>3294</v>
      </c>
      <c r="F186" s="31">
        <f t="shared" si="4"/>
        <v>8.099857910737585</v>
      </c>
      <c r="G186" s="31">
        <f t="shared" si="5"/>
        <v>65.607698174138235</v>
      </c>
      <c r="H186" s="31">
        <f>INDEX('Mapping water'!$D$5:$U$352,MATCH($B186,'Mapping water'!$B$5:$B$352,0),MATCH(H$3,'Mapping water'!$D$4:$U$4,0))*$D186</f>
        <v>0</v>
      </c>
      <c r="I186" s="31">
        <f>INDEX('Mapping water'!$D$5:$U$352,MATCH($B186,'Mapping water'!$B$5:$B$352,0),MATCH(I$3,'Mapping water'!$D$4:$U$4,0))*$D186</f>
        <v>0</v>
      </c>
      <c r="J186" s="31">
        <f>INDEX('Mapping water'!$D$5:$U$352,MATCH($B186,'Mapping water'!$B$5:$B$352,0),MATCH(J$3,'Mapping water'!$D$4:$U$4,0))*$D186</f>
        <v>0</v>
      </c>
      <c r="K186" s="31">
        <f>INDEX('Mapping water'!$D$5:$U$352,MATCH($B186,'Mapping water'!$B$5:$B$352,0),MATCH(K$3,'Mapping water'!$D$4:$U$4,0))*$D186</f>
        <v>0</v>
      </c>
      <c r="L186" s="31">
        <f>INDEX('Mapping water'!$D$5:$U$352,MATCH($B186,'Mapping water'!$B$5:$B$352,0),MATCH(L$3,'Mapping water'!$D$4:$U$4,0))*$D186</f>
        <v>0</v>
      </c>
      <c r="M186" s="31">
        <f>INDEX('Mapping water'!$D$5:$U$352,MATCH($B186,'Mapping water'!$B$5:$B$352,0),MATCH(M$3,'Mapping water'!$D$4:$U$4,0))*$D186</f>
        <v>0</v>
      </c>
      <c r="N186" s="31">
        <f>INDEX('Mapping water'!$D$5:$U$352,MATCH($B186,'Mapping water'!$B$5:$B$352,0),MATCH(N$3,'Mapping water'!$D$4:$U$4,0))*$D186</f>
        <v>0</v>
      </c>
      <c r="O186" s="31">
        <f>INDEX('Mapping water'!$D$5:$U$352,MATCH($B186,'Mapping water'!$B$5:$B$352,0),MATCH(O$3,'Mapping water'!$D$4:$U$4,0))*$D186</f>
        <v>0</v>
      </c>
      <c r="P186" s="31">
        <f>INDEX('Mapping water'!$D$5:$U$352,MATCH($B186,'Mapping water'!$B$5:$B$352,0),MATCH(P$3,'Mapping water'!$D$4:$U$4,0))*$D186</f>
        <v>0</v>
      </c>
      <c r="Q186" s="31">
        <f>INDEX('Mapping water'!$D$5:$U$352,MATCH($B186,'Mapping water'!$B$5:$B$352,0),MATCH(Q$3,'Mapping water'!$D$4:$U$4,0))*$D186</f>
        <v>0</v>
      </c>
      <c r="R186" s="31">
        <f>INDEX('Mapping water'!$D$5:$U$352,MATCH($B186,'Mapping water'!$B$5:$B$352,0),MATCH(R$3,'Mapping water'!$D$4:$U$4,0))*$D186</f>
        <v>0</v>
      </c>
      <c r="S186" s="31">
        <f>INDEX('Mapping water'!$D$5:$U$352,MATCH($B186,'Mapping water'!$B$5:$B$352,0),MATCH(S$3,'Mapping water'!$D$4:$U$4,0))*$D186</f>
        <v>0</v>
      </c>
      <c r="T186" s="31">
        <f>INDEX('Mapping water'!$D$5:$U$352,MATCH($B186,'Mapping water'!$B$5:$B$352,0),MATCH(T$3,'Mapping water'!$D$4:$U$4,0))*$D186</f>
        <v>0</v>
      </c>
      <c r="U186" s="31">
        <f>INDEX('Mapping water'!$D$5:$U$352,MATCH($B186,'Mapping water'!$B$5:$B$352,0),MATCH(U$3,'Mapping water'!$D$4:$U$4,0))*$D186</f>
        <v>83542</v>
      </c>
      <c r="V186" s="31">
        <f>INDEX('Mapping water'!$D$5:$U$352,MATCH($B186,'Mapping water'!$B$5:$B$352,0),MATCH(V$3,'Mapping water'!$D$4:$U$4,0))*$D186</f>
        <v>0</v>
      </c>
      <c r="W186" s="31">
        <f>INDEX('Mapping water'!$D$5:$U$352,MATCH($B186,'Mapping water'!$B$5:$B$352,0),MATCH(W$3,'Mapping water'!$D$4:$U$4,0))*$D186</f>
        <v>0</v>
      </c>
      <c r="X186" s="31">
        <f>INDEX('Mapping water'!$D$5:$U$352,MATCH($B186,'Mapping water'!$B$5:$B$352,0),MATCH(X$3,'Mapping water'!$D$4:$U$4,0))*$D186</f>
        <v>0</v>
      </c>
      <c r="Y186" s="31">
        <f>INDEX('Mapping water'!$D$5:$U$352,MATCH($B186,'Mapping water'!$B$5:$B$352,0),MATCH(Y$3,'Mapping water'!$D$4:$U$4,0))*$D186</f>
        <v>0</v>
      </c>
    </row>
    <row r="187" spans="1:25" x14ac:dyDescent="0.45">
      <c r="A187" s="20" t="s">
        <v>228</v>
      </c>
      <c r="B187" s="20" t="s">
        <v>229</v>
      </c>
      <c r="C187" s="20" t="s">
        <v>31</v>
      </c>
      <c r="D187" s="31">
        <f>INDEX('ONS data MYE 5'!$M$6:$M$445, MATCH($B187,'ONS data MYE 5'!$B$6:$B$445,0))</f>
        <v>121671</v>
      </c>
      <c r="E187" s="31">
        <f>INDEX('ONS data MYE 5'!$N$6:$N$445, MATCH($B187,'ONS data MYE 5'!$B$6:$B$445,0))</f>
        <v>2197</v>
      </c>
      <c r="F187" s="31">
        <f t="shared" si="4"/>
        <v>7.6948480723846098</v>
      </c>
      <c r="G187" s="31">
        <f t="shared" si="5"/>
        <v>59.210686857081143</v>
      </c>
      <c r="H187" s="31">
        <f>INDEX('Mapping water'!$D$5:$U$352,MATCH($B187,'Mapping water'!$B$5:$B$352,0),MATCH(H$3,'Mapping water'!$D$4:$U$4,0))*$D187</f>
        <v>0</v>
      </c>
      <c r="I187" s="31">
        <f>INDEX('Mapping water'!$D$5:$U$352,MATCH($B187,'Mapping water'!$B$5:$B$352,0),MATCH(I$3,'Mapping water'!$D$4:$U$4,0))*$D187</f>
        <v>0</v>
      </c>
      <c r="J187" s="31">
        <f>INDEX('Mapping water'!$D$5:$U$352,MATCH($B187,'Mapping water'!$B$5:$B$352,0),MATCH(J$3,'Mapping water'!$D$4:$U$4,0))*$D187</f>
        <v>0</v>
      </c>
      <c r="K187" s="31">
        <f>INDEX('Mapping water'!$D$5:$U$352,MATCH($B187,'Mapping water'!$B$5:$B$352,0),MATCH(K$3,'Mapping water'!$D$4:$U$4,0))*$D187</f>
        <v>0</v>
      </c>
      <c r="L187" s="31">
        <f>INDEX('Mapping water'!$D$5:$U$352,MATCH($B187,'Mapping water'!$B$5:$B$352,0),MATCH(L$3,'Mapping water'!$D$4:$U$4,0))*$D187</f>
        <v>0</v>
      </c>
      <c r="M187" s="31">
        <f>INDEX('Mapping water'!$D$5:$U$352,MATCH($B187,'Mapping water'!$B$5:$B$352,0),MATCH(M$3,'Mapping water'!$D$4:$U$4,0))*$D187</f>
        <v>0</v>
      </c>
      <c r="N187" s="31">
        <f>INDEX('Mapping water'!$D$5:$U$352,MATCH($B187,'Mapping water'!$B$5:$B$352,0),MATCH(N$3,'Mapping water'!$D$4:$U$4,0))*$D187</f>
        <v>0</v>
      </c>
      <c r="O187" s="31">
        <f>INDEX('Mapping water'!$D$5:$U$352,MATCH($B187,'Mapping water'!$B$5:$B$352,0),MATCH(O$3,'Mapping water'!$D$4:$U$4,0))*$D187</f>
        <v>0</v>
      </c>
      <c r="P187" s="31">
        <f>INDEX('Mapping water'!$D$5:$U$352,MATCH($B187,'Mapping water'!$B$5:$B$352,0),MATCH(P$3,'Mapping water'!$D$4:$U$4,0))*$D187</f>
        <v>0</v>
      </c>
      <c r="Q187" s="31">
        <f>INDEX('Mapping water'!$D$5:$U$352,MATCH($B187,'Mapping water'!$B$5:$B$352,0),MATCH(Q$3,'Mapping water'!$D$4:$U$4,0))*$D187</f>
        <v>0</v>
      </c>
      <c r="R187" s="31">
        <f>INDEX('Mapping water'!$D$5:$U$352,MATCH($B187,'Mapping water'!$B$5:$B$352,0),MATCH(R$3,'Mapping water'!$D$4:$U$4,0))*$D187</f>
        <v>0</v>
      </c>
      <c r="S187" s="31">
        <f>INDEX('Mapping water'!$D$5:$U$352,MATCH($B187,'Mapping water'!$B$5:$B$352,0),MATCH(S$3,'Mapping water'!$D$4:$U$4,0))*$D187</f>
        <v>0</v>
      </c>
      <c r="T187" s="31">
        <f>INDEX('Mapping water'!$D$5:$U$352,MATCH($B187,'Mapping water'!$B$5:$B$352,0),MATCH(T$3,'Mapping water'!$D$4:$U$4,0))*$D187</f>
        <v>0</v>
      </c>
      <c r="U187" s="31">
        <f>INDEX('Mapping water'!$D$5:$U$352,MATCH($B187,'Mapping water'!$B$5:$B$352,0),MATCH(U$3,'Mapping water'!$D$4:$U$4,0))*$D187</f>
        <v>121671</v>
      </c>
      <c r="V187" s="31">
        <f>INDEX('Mapping water'!$D$5:$U$352,MATCH($B187,'Mapping water'!$B$5:$B$352,0),MATCH(V$3,'Mapping water'!$D$4:$U$4,0))*$D187</f>
        <v>0</v>
      </c>
      <c r="W187" s="31">
        <f>INDEX('Mapping water'!$D$5:$U$352,MATCH($B187,'Mapping water'!$B$5:$B$352,0),MATCH(W$3,'Mapping water'!$D$4:$U$4,0))*$D187</f>
        <v>0</v>
      </c>
      <c r="X187" s="31">
        <f>INDEX('Mapping water'!$D$5:$U$352,MATCH($B187,'Mapping water'!$B$5:$B$352,0),MATCH(X$3,'Mapping water'!$D$4:$U$4,0))*$D187</f>
        <v>0</v>
      </c>
      <c r="Y187" s="31">
        <f>INDEX('Mapping water'!$D$5:$U$352,MATCH($B187,'Mapping water'!$B$5:$B$352,0),MATCH(Y$3,'Mapping water'!$D$4:$U$4,0))*$D187</f>
        <v>0</v>
      </c>
    </row>
    <row r="188" spans="1:25" x14ac:dyDescent="0.45">
      <c r="A188" s="20" t="s">
        <v>230</v>
      </c>
      <c r="B188" s="20" t="s">
        <v>231</v>
      </c>
      <c r="C188" s="20" t="s">
        <v>31</v>
      </c>
      <c r="D188" s="31">
        <f>INDEX('ONS data MYE 5'!$M$6:$M$445, MATCH($B188,'ONS data MYE 5'!$B$6:$B$445,0))</f>
        <v>119037</v>
      </c>
      <c r="E188" s="31">
        <f>INDEX('ONS data MYE 5'!$N$6:$N$445, MATCH($B188,'ONS data MYE 5'!$B$6:$B$445,0))</f>
        <v>180</v>
      </c>
      <c r="F188" s="31">
        <f t="shared" si="4"/>
        <v>5.1929568508902104</v>
      </c>
      <c r="G188" s="31">
        <f t="shared" si="5"/>
        <v>26.96680085520757</v>
      </c>
      <c r="H188" s="31">
        <f>INDEX('Mapping water'!$D$5:$U$352,MATCH($B188,'Mapping water'!$B$5:$B$352,0),MATCH(H$3,'Mapping water'!$D$4:$U$4,0))*$D188</f>
        <v>0</v>
      </c>
      <c r="I188" s="31">
        <f>INDEX('Mapping water'!$D$5:$U$352,MATCH($B188,'Mapping water'!$B$5:$B$352,0),MATCH(I$3,'Mapping water'!$D$4:$U$4,0))*$D188</f>
        <v>0</v>
      </c>
      <c r="J188" s="31">
        <f>INDEX('Mapping water'!$D$5:$U$352,MATCH($B188,'Mapping water'!$B$5:$B$352,0),MATCH(J$3,'Mapping water'!$D$4:$U$4,0))*$D188</f>
        <v>0</v>
      </c>
      <c r="K188" s="31">
        <f>INDEX('Mapping water'!$D$5:$U$352,MATCH($B188,'Mapping water'!$B$5:$B$352,0),MATCH(K$3,'Mapping water'!$D$4:$U$4,0))*$D188</f>
        <v>0</v>
      </c>
      <c r="L188" s="31">
        <f>INDEX('Mapping water'!$D$5:$U$352,MATCH($B188,'Mapping water'!$B$5:$B$352,0),MATCH(L$3,'Mapping water'!$D$4:$U$4,0))*$D188</f>
        <v>0</v>
      </c>
      <c r="M188" s="31">
        <f>INDEX('Mapping water'!$D$5:$U$352,MATCH($B188,'Mapping water'!$B$5:$B$352,0),MATCH(M$3,'Mapping water'!$D$4:$U$4,0))*$D188</f>
        <v>0</v>
      </c>
      <c r="N188" s="31">
        <f>INDEX('Mapping water'!$D$5:$U$352,MATCH($B188,'Mapping water'!$B$5:$B$352,0),MATCH(N$3,'Mapping water'!$D$4:$U$4,0))*$D188</f>
        <v>0</v>
      </c>
      <c r="O188" s="31">
        <f>INDEX('Mapping water'!$D$5:$U$352,MATCH($B188,'Mapping water'!$B$5:$B$352,0),MATCH(O$3,'Mapping water'!$D$4:$U$4,0))*$D188</f>
        <v>0</v>
      </c>
      <c r="P188" s="31">
        <f>INDEX('Mapping water'!$D$5:$U$352,MATCH($B188,'Mapping water'!$B$5:$B$352,0),MATCH(P$3,'Mapping water'!$D$4:$U$4,0))*$D188</f>
        <v>0</v>
      </c>
      <c r="Q188" s="31">
        <f>INDEX('Mapping water'!$D$5:$U$352,MATCH($B188,'Mapping water'!$B$5:$B$352,0),MATCH(Q$3,'Mapping water'!$D$4:$U$4,0))*$D188</f>
        <v>0</v>
      </c>
      <c r="R188" s="31">
        <f>INDEX('Mapping water'!$D$5:$U$352,MATCH($B188,'Mapping water'!$B$5:$B$352,0),MATCH(R$3,'Mapping water'!$D$4:$U$4,0))*$D188</f>
        <v>0</v>
      </c>
      <c r="S188" s="31">
        <f>INDEX('Mapping water'!$D$5:$U$352,MATCH($B188,'Mapping water'!$B$5:$B$352,0),MATCH(S$3,'Mapping water'!$D$4:$U$4,0))*$D188</f>
        <v>0</v>
      </c>
      <c r="T188" s="31">
        <f>INDEX('Mapping water'!$D$5:$U$352,MATCH($B188,'Mapping water'!$B$5:$B$352,0),MATCH(T$3,'Mapping water'!$D$4:$U$4,0))*$D188</f>
        <v>0</v>
      </c>
      <c r="U188" s="31">
        <f>INDEX('Mapping water'!$D$5:$U$352,MATCH($B188,'Mapping water'!$B$5:$B$352,0),MATCH(U$3,'Mapping water'!$D$4:$U$4,0))*$D188</f>
        <v>119037</v>
      </c>
      <c r="V188" s="31">
        <f>INDEX('Mapping water'!$D$5:$U$352,MATCH($B188,'Mapping water'!$B$5:$B$352,0),MATCH(V$3,'Mapping water'!$D$4:$U$4,0))*$D188</f>
        <v>0</v>
      </c>
      <c r="W188" s="31">
        <f>INDEX('Mapping water'!$D$5:$U$352,MATCH($B188,'Mapping water'!$B$5:$B$352,0),MATCH(W$3,'Mapping water'!$D$4:$U$4,0))*$D188</f>
        <v>0</v>
      </c>
      <c r="X188" s="31">
        <f>INDEX('Mapping water'!$D$5:$U$352,MATCH($B188,'Mapping water'!$B$5:$B$352,0),MATCH(X$3,'Mapping water'!$D$4:$U$4,0))*$D188</f>
        <v>0</v>
      </c>
      <c r="Y188" s="31">
        <f>INDEX('Mapping water'!$D$5:$U$352,MATCH($B188,'Mapping water'!$B$5:$B$352,0),MATCH(Y$3,'Mapping water'!$D$4:$U$4,0))*$D188</f>
        <v>0</v>
      </c>
    </row>
    <row r="189" spans="1:25" x14ac:dyDescent="0.45">
      <c r="A189" s="20" t="s">
        <v>325</v>
      </c>
      <c r="B189" s="20" t="s">
        <v>326</v>
      </c>
      <c r="C189" s="20" t="s">
        <v>31</v>
      </c>
      <c r="D189" s="31">
        <f>INDEX('ONS data MYE 5'!$M$6:$M$445, MATCH($B189,'ONS data MYE 5'!$B$6:$B$445,0))</f>
        <v>116543</v>
      </c>
      <c r="E189" s="31">
        <f>INDEX('ONS data MYE 5'!$N$6:$N$445, MATCH($B189,'ONS data MYE 5'!$B$6:$B$445,0))</f>
        <v>1065</v>
      </c>
      <c r="F189" s="31">
        <f t="shared" si="4"/>
        <v>6.9707300781435251</v>
      </c>
      <c r="G189" s="31">
        <f t="shared" si="5"/>
        <v>48.591077822334839</v>
      </c>
      <c r="H189" s="31">
        <f>INDEX('Mapping water'!$D$5:$U$352,MATCH($B189,'Mapping water'!$B$5:$B$352,0),MATCH(H$3,'Mapping water'!$D$4:$U$4,0))*$D189</f>
        <v>0</v>
      </c>
      <c r="I189" s="31">
        <f>INDEX('Mapping water'!$D$5:$U$352,MATCH($B189,'Mapping water'!$B$5:$B$352,0),MATCH(I$3,'Mapping water'!$D$4:$U$4,0))*$D189</f>
        <v>0</v>
      </c>
      <c r="J189" s="31">
        <f>INDEX('Mapping water'!$D$5:$U$352,MATCH($B189,'Mapping water'!$B$5:$B$352,0),MATCH(J$3,'Mapping water'!$D$4:$U$4,0))*$D189</f>
        <v>0</v>
      </c>
      <c r="K189" s="31">
        <f>INDEX('Mapping water'!$D$5:$U$352,MATCH($B189,'Mapping water'!$B$5:$B$352,0),MATCH(K$3,'Mapping water'!$D$4:$U$4,0))*$D189</f>
        <v>0</v>
      </c>
      <c r="L189" s="31">
        <f>INDEX('Mapping water'!$D$5:$U$352,MATCH($B189,'Mapping water'!$B$5:$B$352,0),MATCH(L$3,'Mapping water'!$D$4:$U$4,0))*$D189</f>
        <v>0</v>
      </c>
      <c r="M189" s="31">
        <f>INDEX('Mapping water'!$D$5:$U$352,MATCH($B189,'Mapping water'!$B$5:$B$352,0),MATCH(M$3,'Mapping water'!$D$4:$U$4,0))*$D189</f>
        <v>0</v>
      </c>
      <c r="N189" s="31">
        <f>INDEX('Mapping water'!$D$5:$U$352,MATCH($B189,'Mapping water'!$B$5:$B$352,0),MATCH(N$3,'Mapping water'!$D$4:$U$4,0))*$D189</f>
        <v>0</v>
      </c>
      <c r="O189" s="31">
        <f>INDEX('Mapping water'!$D$5:$U$352,MATCH($B189,'Mapping water'!$B$5:$B$352,0),MATCH(O$3,'Mapping water'!$D$4:$U$4,0))*$D189</f>
        <v>0</v>
      </c>
      <c r="P189" s="31">
        <f>INDEX('Mapping water'!$D$5:$U$352,MATCH($B189,'Mapping water'!$B$5:$B$352,0),MATCH(P$3,'Mapping water'!$D$4:$U$4,0))*$D189</f>
        <v>0</v>
      </c>
      <c r="Q189" s="31">
        <f>INDEX('Mapping water'!$D$5:$U$352,MATCH($B189,'Mapping water'!$B$5:$B$352,0),MATCH(Q$3,'Mapping water'!$D$4:$U$4,0))*$D189</f>
        <v>0</v>
      </c>
      <c r="R189" s="31">
        <f>INDEX('Mapping water'!$D$5:$U$352,MATCH($B189,'Mapping water'!$B$5:$B$352,0),MATCH(R$3,'Mapping water'!$D$4:$U$4,0))*$D189</f>
        <v>0</v>
      </c>
      <c r="S189" s="31">
        <f>INDEX('Mapping water'!$D$5:$U$352,MATCH($B189,'Mapping water'!$B$5:$B$352,0),MATCH(S$3,'Mapping water'!$D$4:$U$4,0))*$D189</f>
        <v>0</v>
      </c>
      <c r="T189" s="31">
        <f>INDEX('Mapping water'!$D$5:$U$352,MATCH($B189,'Mapping water'!$B$5:$B$352,0),MATCH(T$3,'Mapping water'!$D$4:$U$4,0))*$D189</f>
        <v>0</v>
      </c>
      <c r="U189" s="31">
        <f>INDEX('Mapping water'!$D$5:$U$352,MATCH($B189,'Mapping water'!$B$5:$B$352,0),MATCH(U$3,'Mapping water'!$D$4:$U$4,0))*$D189</f>
        <v>0</v>
      </c>
      <c r="V189" s="31">
        <f>INDEX('Mapping water'!$D$5:$U$352,MATCH($B189,'Mapping water'!$B$5:$B$352,0),MATCH(V$3,'Mapping water'!$D$4:$U$4,0))*$D189</f>
        <v>0</v>
      </c>
      <c r="W189" s="31">
        <f>INDEX('Mapping water'!$D$5:$U$352,MATCH($B189,'Mapping water'!$B$5:$B$352,0),MATCH(W$3,'Mapping water'!$D$4:$U$4,0))*$D189</f>
        <v>0</v>
      </c>
      <c r="X189" s="31">
        <f>INDEX('Mapping water'!$D$5:$U$352,MATCH($B189,'Mapping water'!$B$5:$B$352,0),MATCH(X$3,'Mapping water'!$D$4:$U$4,0))*$D189</f>
        <v>116543</v>
      </c>
      <c r="Y189" s="31">
        <f>INDEX('Mapping water'!$D$5:$U$352,MATCH($B189,'Mapping water'!$B$5:$B$352,0),MATCH(Y$3,'Mapping water'!$D$4:$U$4,0))*$D189</f>
        <v>0</v>
      </c>
    </row>
    <row r="190" spans="1:25" x14ac:dyDescent="0.45">
      <c r="A190" s="20" t="s">
        <v>327</v>
      </c>
      <c r="B190" s="20" t="s">
        <v>328</v>
      </c>
      <c r="C190" s="20" t="s">
        <v>31</v>
      </c>
      <c r="D190" s="31">
        <f>INDEX('ONS data MYE 5'!$M$6:$M$445, MATCH($B190,'ONS data MYE 5'!$B$6:$B$445,0))</f>
        <v>146278</v>
      </c>
      <c r="E190" s="31">
        <f>INDEX('ONS data MYE 5'!$N$6:$N$445, MATCH($B190,'ONS data MYE 5'!$B$6:$B$445,0))</f>
        <v>744</v>
      </c>
      <c r="F190" s="31">
        <f t="shared" si="4"/>
        <v>6.6120410348330916</v>
      </c>
      <c r="G190" s="31">
        <f t="shared" si="5"/>
        <v>43.719086646316661</v>
      </c>
      <c r="H190" s="31">
        <f>INDEX('Mapping water'!$D$5:$U$352,MATCH($B190,'Mapping water'!$B$5:$B$352,0),MATCH(H$3,'Mapping water'!$D$4:$U$4,0))*$D190</f>
        <v>0</v>
      </c>
      <c r="I190" s="31">
        <f>INDEX('Mapping water'!$D$5:$U$352,MATCH($B190,'Mapping water'!$B$5:$B$352,0),MATCH(I$3,'Mapping water'!$D$4:$U$4,0))*$D190</f>
        <v>0</v>
      </c>
      <c r="J190" s="31">
        <f>INDEX('Mapping water'!$D$5:$U$352,MATCH($B190,'Mapping water'!$B$5:$B$352,0),MATCH(J$3,'Mapping water'!$D$4:$U$4,0))*$D190</f>
        <v>0</v>
      </c>
      <c r="K190" s="31">
        <f>INDEX('Mapping water'!$D$5:$U$352,MATCH($B190,'Mapping water'!$B$5:$B$352,0),MATCH(K$3,'Mapping water'!$D$4:$U$4,0))*$D190</f>
        <v>0</v>
      </c>
      <c r="L190" s="31">
        <f>INDEX('Mapping water'!$D$5:$U$352,MATCH($B190,'Mapping water'!$B$5:$B$352,0),MATCH(L$3,'Mapping water'!$D$4:$U$4,0))*$D190</f>
        <v>0</v>
      </c>
      <c r="M190" s="31">
        <f>INDEX('Mapping water'!$D$5:$U$352,MATCH($B190,'Mapping water'!$B$5:$B$352,0),MATCH(M$3,'Mapping water'!$D$4:$U$4,0))*$D190</f>
        <v>0</v>
      </c>
      <c r="N190" s="31">
        <f>INDEX('Mapping water'!$D$5:$U$352,MATCH($B190,'Mapping water'!$B$5:$B$352,0),MATCH(N$3,'Mapping water'!$D$4:$U$4,0))*$D190</f>
        <v>49734.520000000004</v>
      </c>
      <c r="O190" s="31">
        <f>INDEX('Mapping water'!$D$5:$U$352,MATCH($B190,'Mapping water'!$B$5:$B$352,0),MATCH(O$3,'Mapping water'!$D$4:$U$4,0))*$D190</f>
        <v>0</v>
      </c>
      <c r="P190" s="31">
        <f>INDEX('Mapping water'!$D$5:$U$352,MATCH($B190,'Mapping water'!$B$5:$B$352,0),MATCH(P$3,'Mapping water'!$D$4:$U$4,0))*$D190</f>
        <v>0</v>
      </c>
      <c r="Q190" s="31">
        <f>INDEX('Mapping water'!$D$5:$U$352,MATCH($B190,'Mapping water'!$B$5:$B$352,0),MATCH(Q$3,'Mapping water'!$D$4:$U$4,0))*$D190</f>
        <v>0</v>
      </c>
      <c r="R190" s="31">
        <f>INDEX('Mapping water'!$D$5:$U$352,MATCH($B190,'Mapping water'!$B$5:$B$352,0),MATCH(R$3,'Mapping water'!$D$4:$U$4,0))*$D190</f>
        <v>0</v>
      </c>
      <c r="S190" s="31">
        <f>INDEX('Mapping water'!$D$5:$U$352,MATCH($B190,'Mapping water'!$B$5:$B$352,0),MATCH(S$3,'Mapping water'!$D$4:$U$4,0))*$D190</f>
        <v>0</v>
      </c>
      <c r="T190" s="31">
        <f>INDEX('Mapping water'!$D$5:$U$352,MATCH($B190,'Mapping water'!$B$5:$B$352,0),MATCH(T$3,'Mapping water'!$D$4:$U$4,0))*$D190</f>
        <v>0</v>
      </c>
      <c r="U190" s="31">
        <f>INDEX('Mapping water'!$D$5:$U$352,MATCH($B190,'Mapping water'!$B$5:$B$352,0),MATCH(U$3,'Mapping water'!$D$4:$U$4,0))*$D190</f>
        <v>0</v>
      </c>
      <c r="V190" s="31">
        <f>INDEX('Mapping water'!$D$5:$U$352,MATCH($B190,'Mapping water'!$B$5:$B$352,0),MATCH(V$3,'Mapping water'!$D$4:$U$4,0))*$D190</f>
        <v>0</v>
      </c>
      <c r="W190" s="31">
        <f>INDEX('Mapping water'!$D$5:$U$352,MATCH($B190,'Mapping water'!$B$5:$B$352,0),MATCH(W$3,'Mapping water'!$D$4:$U$4,0))*$D190</f>
        <v>0</v>
      </c>
      <c r="X190" s="31">
        <f>INDEX('Mapping water'!$D$5:$U$352,MATCH($B190,'Mapping water'!$B$5:$B$352,0),MATCH(X$3,'Mapping water'!$D$4:$U$4,0))*$D190</f>
        <v>96543.48000000001</v>
      </c>
      <c r="Y190" s="31">
        <f>INDEX('Mapping water'!$D$5:$U$352,MATCH($B190,'Mapping water'!$B$5:$B$352,0),MATCH(Y$3,'Mapping water'!$D$4:$U$4,0))*$D190</f>
        <v>0</v>
      </c>
    </row>
    <row r="191" spans="1:25" x14ac:dyDescent="0.45">
      <c r="A191" s="20" t="s">
        <v>329</v>
      </c>
      <c r="B191" s="20" t="s">
        <v>330</v>
      </c>
      <c r="C191" s="20" t="s">
        <v>31</v>
      </c>
      <c r="D191" s="31">
        <f>INDEX('ONS data MYE 5'!$M$6:$M$445, MATCH($B191,'ONS data MYE 5'!$B$6:$B$445,0))</f>
        <v>100363</v>
      </c>
      <c r="E191" s="31">
        <f>INDEX('ONS data MYE 5'!$N$6:$N$445, MATCH($B191,'ONS data MYE 5'!$B$6:$B$445,0))</f>
        <v>2273</v>
      </c>
      <c r="F191" s="31">
        <f t="shared" si="4"/>
        <v>7.7288558238525429</v>
      </c>
      <c r="G191" s="31">
        <f t="shared" si="5"/>
        <v>59.73521234589937</v>
      </c>
      <c r="H191" s="31">
        <f>INDEX('Mapping water'!$D$5:$U$352,MATCH($B191,'Mapping water'!$B$5:$B$352,0),MATCH(H$3,'Mapping water'!$D$4:$U$4,0))*$D191</f>
        <v>0</v>
      </c>
      <c r="I191" s="31">
        <f>INDEX('Mapping water'!$D$5:$U$352,MATCH($B191,'Mapping water'!$B$5:$B$352,0),MATCH(I$3,'Mapping water'!$D$4:$U$4,0))*$D191</f>
        <v>0</v>
      </c>
      <c r="J191" s="31">
        <f>INDEX('Mapping water'!$D$5:$U$352,MATCH($B191,'Mapping water'!$B$5:$B$352,0),MATCH(J$3,'Mapping water'!$D$4:$U$4,0))*$D191</f>
        <v>0</v>
      </c>
      <c r="K191" s="31">
        <f>INDEX('Mapping water'!$D$5:$U$352,MATCH($B191,'Mapping water'!$B$5:$B$352,0),MATCH(K$3,'Mapping water'!$D$4:$U$4,0))*$D191</f>
        <v>0</v>
      </c>
      <c r="L191" s="31">
        <f>INDEX('Mapping water'!$D$5:$U$352,MATCH($B191,'Mapping water'!$B$5:$B$352,0),MATCH(L$3,'Mapping water'!$D$4:$U$4,0))*$D191</f>
        <v>0</v>
      </c>
      <c r="M191" s="31">
        <f>INDEX('Mapping water'!$D$5:$U$352,MATCH($B191,'Mapping water'!$B$5:$B$352,0),MATCH(M$3,'Mapping water'!$D$4:$U$4,0))*$D191</f>
        <v>0</v>
      </c>
      <c r="N191" s="31">
        <f>INDEX('Mapping water'!$D$5:$U$352,MATCH($B191,'Mapping water'!$B$5:$B$352,0),MATCH(N$3,'Mapping water'!$D$4:$U$4,0))*$D191</f>
        <v>0</v>
      </c>
      <c r="O191" s="31">
        <f>INDEX('Mapping water'!$D$5:$U$352,MATCH($B191,'Mapping water'!$B$5:$B$352,0),MATCH(O$3,'Mapping water'!$D$4:$U$4,0))*$D191</f>
        <v>0</v>
      </c>
      <c r="P191" s="31">
        <f>INDEX('Mapping water'!$D$5:$U$352,MATCH($B191,'Mapping water'!$B$5:$B$352,0),MATCH(P$3,'Mapping water'!$D$4:$U$4,0))*$D191</f>
        <v>0</v>
      </c>
      <c r="Q191" s="31">
        <f>INDEX('Mapping water'!$D$5:$U$352,MATCH($B191,'Mapping water'!$B$5:$B$352,0),MATCH(Q$3,'Mapping water'!$D$4:$U$4,0))*$D191</f>
        <v>0</v>
      </c>
      <c r="R191" s="31">
        <f>INDEX('Mapping water'!$D$5:$U$352,MATCH($B191,'Mapping water'!$B$5:$B$352,0),MATCH(R$3,'Mapping water'!$D$4:$U$4,0))*$D191</f>
        <v>0</v>
      </c>
      <c r="S191" s="31">
        <f>INDEX('Mapping water'!$D$5:$U$352,MATCH($B191,'Mapping water'!$B$5:$B$352,0),MATCH(S$3,'Mapping water'!$D$4:$U$4,0))*$D191</f>
        <v>0</v>
      </c>
      <c r="T191" s="31">
        <f>INDEX('Mapping water'!$D$5:$U$352,MATCH($B191,'Mapping water'!$B$5:$B$352,0),MATCH(T$3,'Mapping water'!$D$4:$U$4,0))*$D191</f>
        <v>0</v>
      </c>
      <c r="U191" s="31">
        <f>INDEX('Mapping water'!$D$5:$U$352,MATCH($B191,'Mapping water'!$B$5:$B$352,0),MATCH(U$3,'Mapping water'!$D$4:$U$4,0))*$D191</f>
        <v>0</v>
      </c>
      <c r="V191" s="31">
        <f>INDEX('Mapping water'!$D$5:$U$352,MATCH($B191,'Mapping water'!$B$5:$B$352,0),MATCH(V$3,'Mapping water'!$D$4:$U$4,0))*$D191</f>
        <v>0</v>
      </c>
      <c r="W191" s="31">
        <f>INDEX('Mapping water'!$D$5:$U$352,MATCH($B191,'Mapping water'!$B$5:$B$352,0),MATCH(W$3,'Mapping water'!$D$4:$U$4,0))*$D191</f>
        <v>0</v>
      </c>
      <c r="X191" s="31">
        <f>INDEX('Mapping water'!$D$5:$U$352,MATCH($B191,'Mapping water'!$B$5:$B$352,0),MATCH(X$3,'Mapping water'!$D$4:$U$4,0))*$D191</f>
        <v>100363</v>
      </c>
      <c r="Y191" s="31">
        <f>INDEX('Mapping water'!$D$5:$U$352,MATCH($B191,'Mapping water'!$B$5:$B$352,0),MATCH(Y$3,'Mapping water'!$D$4:$U$4,0))*$D191</f>
        <v>0</v>
      </c>
    </row>
    <row r="192" spans="1:25" x14ac:dyDescent="0.45">
      <c r="A192" s="20" t="s">
        <v>331</v>
      </c>
      <c r="B192" s="20" t="s">
        <v>332</v>
      </c>
      <c r="C192" s="20" t="s">
        <v>31</v>
      </c>
      <c r="D192" s="31">
        <f>INDEX('ONS data MYE 5'!$M$6:$M$445, MATCH($B192,'ONS data MYE 5'!$B$6:$B$445,0))</f>
        <v>99626</v>
      </c>
      <c r="E192" s="31">
        <f>INDEX('ONS data MYE 5'!$N$6:$N$445, MATCH($B192,'ONS data MYE 5'!$B$6:$B$445,0))</f>
        <v>341</v>
      </c>
      <c r="F192" s="31">
        <f t="shared" si="4"/>
        <v>5.8318824772835169</v>
      </c>
      <c r="G192" s="31">
        <f t="shared" si="5"/>
        <v>34.010853228846528</v>
      </c>
      <c r="H192" s="31">
        <f>INDEX('Mapping water'!$D$5:$U$352,MATCH($B192,'Mapping water'!$B$5:$B$352,0),MATCH(H$3,'Mapping water'!$D$4:$U$4,0))*$D192</f>
        <v>0</v>
      </c>
      <c r="I192" s="31">
        <f>INDEX('Mapping water'!$D$5:$U$352,MATCH($B192,'Mapping water'!$B$5:$B$352,0),MATCH(I$3,'Mapping water'!$D$4:$U$4,0))*$D192</f>
        <v>0</v>
      </c>
      <c r="J192" s="31">
        <f>INDEX('Mapping water'!$D$5:$U$352,MATCH($B192,'Mapping water'!$B$5:$B$352,0),MATCH(J$3,'Mapping water'!$D$4:$U$4,0))*$D192</f>
        <v>0</v>
      </c>
      <c r="K192" s="31">
        <f>INDEX('Mapping water'!$D$5:$U$352,MATCH($B192,'Mapping water'!$B$5:$B$352,0),MATCH(K$3,'Mapping water'!$D$4:$U$4,0))*$D192</f>
        <v>0</v>
      </c>
      <c r="L192" s="31">
        <f>INDEX('Mapping water'!$D$5:$U$352,MATCH($B192,'Mapping water'!$B$5:$B$352,0),MATCH(L$3,'Mapping water'!$D$4:$U$4,0))*$D192</f>
        <v>0</v>
      </c>
      <c r="M192" s="31">
        <f>INDEX('Mapping water'!$D$5:$U$352,MATCH($B192,'Mapping water'!$B$5:$B$352,0),MATCH(M$3,'Mapping water'!$D$4:$U$4,0))*$D192</f>
        <v>0</v>
      </c>
      <c r="N192" s="31">
        <f>INDEX('Mapping water'!$D$5:$U$352,MATCH($B192,'Mapping water'!$B$5:$B$352,0),MATCH(N$3,'Mapping water'!$D$4:$U$4,0))*$D192</f>
        <v>0</v>
      </c>
      <c r="O192" s="31">
        <f>INDEX('Mapping water'!$D$5:$U$352,MATCH($B192,'Mapping water'!$B$5:$B$352,0),MATCH(O$3,'Mapping water'!$D$4:$U$4,0))*$D192</f>
        <v>0</v>
      </c>
      <c r="P192" s="31">
        <f>INDEX('Mapping water'!$D$5:$U$352,MATCH($B192,'Mapping water'!$B$5:$B$352,0),MATCH(P$3,'Mapping water'!$D$4:$U$4,0))*$D192</f>
        <v>0</v>
      </c>
      <c r="Q192" s="31">
        <f>INDEX('Mapping water'!$D$5:$U$352,MATCH($B192,'Mapping water'!$B$5:$B$352,0),MATCH(Q$3,'Mapping water'!$D$4:$U$4,0))*$D192</f>
        <v>0</v>
      </c>
      <c r="R192" s="31">
        <f>INDEX('Mapping water'!$D$5:$U$352,MATCH($B192,'Mapping water'!$B$5:$B$352,0),MATCH(R$3,'Mapping water'!$D$4:$U$4,0))*$D192</f>
        <v>0</v>
      </c>
      <c r="S192" s="31">
        <f>INDEX('Mapping water'!$D$5:$U$352,MATCH($B192,'Mapping water'!$B$5:$B$352,0),MATCH(S$3,'Mapping water'!$D$4:$U$4,0))*$D192</f>
        <v>0</v>
      </c>
      <c r="T192" s="31">
        <f>INDEX('Mapping water'!$D$5:$U$352,MATCH($B192,'Mapping water'!$B$5:$B$352,0),MATCH(T$3,'Mapping water'!$D$4:$U$4,0))*$D192</f>
        <v>0</v>
      </c>
      <c r="U192" s="31">
        <f>INDEX('Mapping water'!$D$5:$U$352,MATCH($B192,'Mapping water'!$B$5:$B$352,0),MATCH(U$3,'Mapping water'!$D$4:$U$4,0))*$D192</f>
        <v>0</v>
      </c>
      <c r="V192" s="31">
        <f>INDEX('Mapping water'!$D$5:$U$352,MATCH($B192,'Mapping water'!$B$5:$B$352,0),MATCH(V$3,'Mapping water'!$D$4:$U$4,0))*$D192</f>
        <v>0</v>
      </c>
      <c r="W192" s="31">
        <f>INDEX('Mapping water'!$D$5:$U$352,MATCH($B192,'Mapping water'!$B$5:$B$352,0),MATCH(W$3,'Mapping water'!$D$4:$U$4,0))*$D192</f>
        <v>0</v>
      </c>
      <c r="X192" s="31">
        <f>INDEX('Mapping water'!$D$5:$U$352,MATCH($B192,'Mapping water'!$B$5:$B$352,0),MATCH(X$3,'Mapping water'!$D$4:$U$4,0))*$D192</f>
        <v>99626</v>
      </c>
      <c r="Y192" s="31">
        <f>INDEX('Mapping water'!$D$5:$U$352,MATCH($B192,'Mapping water'!$B$5:$B$352,0),MATCH(Y$3,'Mapping water'!$D$4:$U$4,0))*$D192</f>
        <v>0</v>
      </c>
    </row>
    <row r="193" spans="1:25" x14ac:dyDescent="0.45">
      <c r="A193" s="20" t="s">
        <v>333</v>
      </c>
      <c r="B193" s="20" t="s">
        <v>334</v>
      </c>
      <c r="C193" s="20" t="s">
        <v>31</v>
      </c>
      <c r="D193" s="31">
        <f>INDEX('ONS data MYE 5'!$M$6:$M$445, MATCH($B193,'ONS data MYE 5'!$B$6:$B$445,0))</f>
        <v>91232</v>
      </c>
      <c r="E193" s="31">
        <f>INDEX('ONS data MYE 5'!$N$6:$N$445, MATCH($B193,'ONS data MYE 5'!$B$6:$B$445,0))</f>
        <v>179</v>
      </c>
      <c r="F193" s="31">
        <f t="shared" si="4"/>
        <v>5.1873858058407549</v>
      </c>
      <c r="G193" s="31">
        <f t="shared" si="5"/>
        <v>26.908971498638138</v>
      </c>
      <c r="H193" s="31">
        <f>INDEX('Mapping water'!$D$5:$U$352,MATCH($B193,'Mapping water'!$B$5:$B$352,0),MATCH(H$3,'Mapping water'!$D$4:$U$4,0))*$D193</f>
        <v>0</v>
      </c>
      <c r="I193" s="31">
        <f>INDEX('Mapping water'!$D$5:$U$352,MATCH($B193,'Mapping water'!$B$5:$B$352,0),MATCH(I$3,'Mapping water'!$D$4:$U$4,0))*$D193</f>
        <v>0</v>
      </c>
      <c r="J193" s="31">
        <f>INDEX('Mapping water'!$D$5:$U$352,MATCH($B193,'Mapping water'!$B$5:$B$352,0),MATCH(J$3,'Mapping water'!$D$4:$U$4,0))*$D193</f>
        <v>0</v>
      </c>
      <c r="K193" s="31">
        <f>INDEX('Mapping water'!$D$5:$U$352,MATCH($B193,'Mapping water'!$B$5:$B$352,0),MATCH(K$3,'Mapping water'!$D$4:$U$4,0))*$D193</f>
        <v>0</v>
      </c>
      <c r="L193" s="31">
        <f>INDEX('Mapping water'!$D$5:$U$352,MATCH($B193,'Mapping water'!$B$5:$B$352,0),MATCH(L$3,'Mapping water'!$D$4:$U$4,0))*$D193</f>
        <v>0</v>
      </c>
      <c r="M193" s="31">
        <f>INDEX('Mapping water'!$D$5:$U$352,MATCH($B193,'Mapping water'!$B$5:$B$352,0),MATCH(M$3,'Mapping water'!$D$4:$U$4,0))*$D193</f>
        <v>0</v>
      </c>
      <c r="N193" s="31">
        <f>INDEX('Mapping water'!$D$5:$U$352,MATCH($B193,'Mapping water'!$B$5:$B$352,0),MATCH(N$3,'Mapping water'!$D$4:$U$4,0))*$D193</f>
        <v>0</v>
      </c>
      <c r="O193" s="31">
        <f>INDEX('Mapping water'!$D$5:$U$352,MATCH($B193,'Mapping water'!$B$5:$B$352,0),MATCH(O$3,'Mapping water'!$D$4:$U$4,0))*$D193</f>
        <v>0</v>
      </c>
      <c r="P193" s="31">
        <f>INDEX('Mapping water'!$D$5:$U$352,MATCH($B193,'Mapping water'!$B$5:$B$352,0),MATCH(P$3,'Mapping water'!$D$4:$U$4,0))*$D193</f>
        <v>0</v>
      </c>
      <c r="Q193" s="31">
        <f>INDEX('Mapping water'!$D$5:$U$352,MATCH($B193,'Mapping water'!$B$5:$B$352,0),MATCH(Q$3,'Mapping water'!$D$4:$U$4,0))*$D193</f>
        <v>0</v>
      </c>
      <c r="R193" s="31">
        <f>INDEX('Mapping water'!$D$5:$U$352,MATCH($B193,'Mapping water'!$B$5:$B$352,0),MATCH(R$3,'Mapping water'!$D$4:$U$4,0))*$D193</f>
        <v>0</v>
      </c>
      <c r="S193" s="31">
        <f>INDEX('Mapping water'!$D$5:$U$352,MATCH($B193,'Mapping water'!$B$5:$B$352,0),MATCH(S$3,'Mapping water'!$D$4:$U$4,0))*$D193</f>
        <v>0</v>
      </c>
      <c r="T193" s="31">
        <f>INDEX('Mapping water'!$D$5:$U$352,MATCH($B193,'Mapping water'!$B$5:$B$352,0),MATCH(T$3,'Mapping water'!$D$4:$U$4,0))*$D193</f>
        <v>0</v>
      </c>
      <c r="U193" s="31">
        <f>INDEX('Mapping water'!$D$5:$U$352,MATCH($B193,'Mapping water'!$B$5:$B$352,0),MATCH(U$3,'Mapping water'!$D$4:$U$4,0))*$D193</f>
        <v>0</v>
      </c>
      <c r="V193" s="31">
        <f>INDEX('Mapping water'!$D$5:$U$352,MATCH($B193,'Mapping water'!$B$5:$B$352,0),MATCH(V$3,'Mapping water'!$D$4:$U$4,0))*$D193</f>
        <v>0</v>
      </c>
      <c r="W193" s="31">
        <f>INDEX('Mapping water'!$D$5:$U$352,MATCH($B193,'Mapping water'!$B$5:$B$352,0),MATCH(W$3,'Mapping water'!$D$4:$U$4,0))*$D193</f>
        <v>0</v>
      </c>
      <c r="X193" s="31">
        <f>INDEX('Mapping water'!$D$5:$U$352,MATCH($B193,'Mapping water'!$B$5:$B$352,0),MATCH(X$3,'Mapping water'!$D$4:$U$4,0))*$D193</f>
        <v>91232</v>
      </c>
      <c r="Y193" s="31">
        <f>INDEX('Mapping water'!$D$5:$U$352,MATCH($B193,'Mapping water'!$B$5:$B$352,0),MATCH(Y$3,'Mapping water'!$D$4:$U$4,0))*$D193</f>
        <v>0</v>
      </c>
    </row>
    <row r="194" spans="1:25" x14ac:dyDescent="0.45">
      <c r="A194" s="20" t="s">
        <v>335</v>
      </c>
      <c r="B194" s="20" t="s">
        <v>336</v>
      </c>
      <c r="C194" s="20" t="s">
        <v>31</v>
      </c>
      <c r="D194" s="31">
        <f>INDEX('ONS data MYE 5'!$M$6:$M$445, MATCH($B194,'ONS data MYE 5'!$B$6:$B$445,0))</f>
        <v>152777</v>
      </c>
      <c r="E194" s="31">
        <f>INDEX('ONS data MYE 5'!$N$6:$N$445, MATCH($B194,'ONS data MYE 5'!$B$6:$B$445,0))</f>
        <v>183</v>
      </c>
      <c r="F194" s="31">
        <f t="shared" si="4"/>
        <v>5.2094861528414214</v>
      </c>
      <c r="G194" s="31">
        <f t="shared" si="5"/>
        <v>27.138745976646511</v>
      </c>
      <c r="H194" s="31">
        <f>INDEX('Mapping water'!$D$5:$U$352,MATCH($B194,'Mapping water'!$B$5:$B$352,0),MATCH(H$3,'Mapping water'!$D$4:$U$4,0))*$D194</f>
        <v>0</v>
      </c>
      <c r="I194" s="31">
        <f>INDEX('Mapping water'!$D$5:$U$352,MATCH($B194,'Mapping water'!$B$5:$B$352,0),MATCH(I$3,'Mapping water'!$D$4:$U$4,0))*$D194</f>
        <v>0</v>
      </c>
      <c r="J194" s="31">
        <f>INDEX('Mapping water'!$D$5:$U$352,MATCH($B194,'Mapping water'!$B$5:$B$352,0),MATCH(J$3,'Mapping water'!$D$4:$U$4,0))*$D194</f>
        <v>0</v>
      </c>
      <c r="K194" s="31">
        <f>INDEX('Mapping water'!$D$5:$U$352,MATCH($B194,'Mapping water'!$B$5:$B$352,0),MATCH(K$3,'Mapping water'!$D$4:$U$4,0))*$D194</f>
        <v>0</v>
      </c>
      <c r="L194" s="31">
        <f>INDEX('Mapping water'!$D$5:$U$352,MATCH($B194,'Mapping water'!$B$5:$B$352,0),MATCH(L$3,'Mapping water'!$D$4:$U$4,0))*$D194</f>
        <v>0</v>
      </c>
      <c r="M194" s="31">
        <f>INDEX('Mapping water'!$D$5:$U$352,MATCH($B194,'Mapping water'!$B$5:$B$352,0),MATCH(M$3,'Mapping water'!$D$4:$U$4,0))*$D194</f>
        <v>0</v>
      </c>
      <c r="N194" s="31">
        <f>INDEX('Mapping water'!$D$5:$U$352,MATCH($B194,'Mapping water'!$B$5:$B$352,0),MATCH(N$3,'Mapping water'!$D$4:$U$4,0))*$D194</f>
        <v>0</v>
      </c>
      <c r="O194" s="31">
        <f>INDEX('Mapping water'!$D$5:$U$352,MATCH($B194,'Mapping water'!$B$5:$B$352,0),MATCH(O$3,'Mapping water'!$D$4:$U$4,0))*$D194</f>
        <v>0</v>
      </c>
      <c r="P194" s="31">
        <f>INDEX('Mapping water'!$D$5:$U$352,MATCH($B194,'Mapping water'!$B$5:$B$352,0),MATCH(P$3,'Mapping water'!$D$4:$U$4,0))*$D194</f>
        <v>0</v>
      </c>
      <c r="Q194" s="31">
        <f>INDEX('Mapping water'!$D$5:$U$352,MATCH($B194,'Mapping water'!$B$5:$B$352,0),MATCH(Q$3,'Mapping water'!$D$4:$U$4,0))*$D194</f>
        <v>0</v>
      </c>
      <c r="R194" s="31">
        <f>INDEX('Mapping water'!$D$5:$U$352,MATCH($B194,'Mapping water'!$B$5:$B$352,0),MATCH(R$3,'Mapping water'!$D$4:$U$4,0))*$D194</f>
        <v>0</v>
      </c>
      <c r="S194" s="31">
        <f>INDEX('Mapping water'!$D$5:$U$352,MATCH($B194,'Mapping water'!$B$5:$B$352,0),MATCH(S$3,'Mapping water'!$D$4:$U$4,0))*$D194</f>
        <v>0</v>
      </c>
      <c r="T194" s="31">
        <f>INDEX('Mapping water'!$D$5:$U$352,MATCH($B194,'Mapping water'!$B$5:$B$352,0),MATCH(T$3,'Mapping water'!$D$4:$U$4,0))*$D194</f>
        <v>0</v>
      </c>
      <c r="U194" s="31">
        <f>INDEX('Mapping water'!$D$5:$U$352,MATCH($B194,'Mapping water'!$B$5:$B$352,0),MATCH(U$3,'Mapping water'!$D$4:$U$4,0))*$D194</f>
        <v>0</v>
      </c>
      <c r="V194" s="31">
        <f>INDEX('Mapping water'!$D$5:$U$352,MATCH($B194,'Mapping water'!$B$5:$B$352,0),MATCH(V$3,'Mapping water'!$D$4:$U$4,0))*$D194</f>
        <v>0</v>
      </c>
      <c r="W194" s="31">
        <f>INDEX('Mapping water'!$D$5:$U$352,MATCH($B194,'Mapping water'!$B$5:$B$352,0),MATCH(W$3,'Mapping water'!$D$4:$U$4,0))*$D194</f>
        <v>0</v>
      </c>
      <c r="X194" s="31">
        <f>INDEX('Mapping water'!$D$5:$U$352,MATCH($B194,'Mapping water'!$B$5:$B$352,0),MATCH(X$3,'Mapping water'!$D$4:$U$4,0))*$D194</f>
        <v>152777</v>
      </c>
      <c r="Y194" s="31">
        <f>INDEX('Mapping water'!$D$5:$U$352,MATCH($B194,'Mapping water'!$B$5:$B$352,0),MATCH(Y$3,'Mapping water'!$D$4:$U$4,0))*$D194</f>
        <v>0</v>
      </c>
    </row>
    <row r="195" spans="1:25" x14ac:dyDescent="0.45">
      <c r="A195" s="20" t="s">
        <v>337</v>
      </c>
      <c r="B195" s="20" t="s">
        <v>338</v>
      </c>
      <c r="C195" s="20" t="s">
        <v>31</v>
      </c>
      <c r="D195" s="31">
        <f>INDEX('ONS data MYE 5'!$M$6:$M$445, MATCH($B195,'ONS data MYE 5'!$B$6:$B$445,0))</f>
        <v>117401</v>
      </c>
      <c r="E195" s="31">
        <f>INDEX('ONS data MYE 5'!$N$6:$N$445, MATCH($B195,'ONS data MYE 5'!$B$6:$B$445,0))</f>
        <v>228</v>
      </c>
      <c r="F195" s="31">
        <f t="shared" si="4"/>
        <v>5.4293456289544411</v>
      </c>
      <c r="G195" s="31">
        <f t="shared" si="5"/>
        <v>29.477793958646696</v>
      </c>
      <c r="H195" s="31">
        <f>INDEX('Mapping water'!$D$5:$U$352,MATCH($B195,'Mapping water'!$B$5:$B$352,0),MATCH(H$3,'Mapping water'!$D$4:$U$4,0))*$D195</f>
        <v>0</v>
      </c>
      <c r="I195" s="31">
        <f>INDEX('Mapping water'!$D$5:$U$352,MATCH($B195,'Mapping water'!$B$5:$B$352,0),MATCH(I$3,'Mapping water'!$D$4:$U$4,0))*$D195</f>
        <v>0</v>
      </c>
      <c r="J195" s="31">
        <f>INDEX('Mapping water'!$D$5:$U$352,MATCH($B195,'Mapping water'!$B$5:$B$352,0),MATCH(J$3,'Mapping water'!$D$4:$U$4,0))*$D195</f>
        <v>0</v>
      </c>
      <c r="K195" s="31">
        <f>INDEX('Mapping water'!$D$5:$U$352,MATCH($B195,'Mapping water'!$B$5:$B$352,0),MATCH(K$3,'Mapping water'!$D$4:$U$4,0))*$D195</f>
        <v>0</v>
      </c>
      <c r="L195" s="31">
        <f>INDEX('Mapping water'!$D$5:$U$352,MATCH($B195,'Mapping water'!$B$5:$B$352,0),MATCH(L$3,'Mapping water'!$D$4:$U$4,0))*$D195</f>
        <v>0</v>
      </c>
      <c r="M195" s="31">
        <f>INDEX('Mapping water'!$D$5:$U$352,MATCH($B195,'Mapping water'!$B$5:$B$352,0),MATCH(M$3,'Mapping water'!$D$4:$U$4,0))*$D195</f>
        <v>0</v>
      </c>
      <c r="N195" s="31">
        <f>INDEX('Mapping water'!$D$5:$U$352,MATCH($B195,'Mapping water'!$B$5:$B$352,0),MATCH(N$3,'Mapping water'!$D$4:$U$4,0))*$D195</f>
        <v>0</v>
      </c>
      <c r="O195" s="31">
        <f>INDEX('Mapping water'!$D$5:$U$352,MATCH($B195,'Mapping water'!$B$5:$B$352,0),MATCH(O$3,'Mapping water'!$D$4:$U$4,0))*$D195</f>
        <v>0</v>
      </c>
      <c r="P195" s="31">
        <f>INDEX('Mapping water'!$D$5:$U$352,MATCH($B195,'Mapping water'!$B$5:$B$352,0),MATCH(P$3,'Mapping water'!$D$4:$U$4,0))*$D195</f>
        <v>0</v>
      </c>
      <c r="Q195" s="31">
        <f>INDEX('Mapping water'!$D$5:$U$352,MATCH($B195,'Mapping water'!$B$5:$B$352,0),MATCH(Q$3,'Mapping water'!$D$4:$U$4,0))*$D195</f>
        <v>0</v>
      </c>
      <c r="R195" s="31">
        <f>INDEX('Mapping water'!$D$5:$U$352,MATCH($B195,'Mapping water'!$B$5:$B$352,0),MATCH(R$3,'Mapping water'!$D$4:$U$4,0))*$D195</f>
        <v>0</v>
      </c>
      <c r="S195" s="31">
        <f>INDEX('Mapping water'!$D$5:$U$352,MATCH($B195,'Mapping water'!$B$5:$B$352,0),MATCH(S$3,'Mapping water'!$D$4:$U$4,0))*$D195</f>
        <v>0</v>
      </c>
      <c r="T195" s="31">
        <f>INDEX('Mapping water'!$D$5:$U$352,MATCH($B195,'Mapping water'!$B$5:$B$352,0),MATCH(T$3,'Mapping water'!$D$4:$U$4,0))*$D195</f>
        <v>0</v>
      </c>
      <c r="U195" s="31">
        <f>INDEX('Mapping water'!$D$5:$U$352,MATCH($B195,'Mapping water'!$B$5:$B$352,0),MATCH(U$3,'Mapping water'!$D$4:$U$4,0))*$D195</f>
        <v>11723.781260999998</v>
      </c>
      <c r="V195" s="31">
        <f>INDEX('Mapping water'!$D$5:$U$352,MATCH($B195,'Mapping water'!$B$5:$B$352,0),MATCH(V$3,'Mapping water'!$D$4:$U$4,0))*$D195</f>
        <v>0</v>
      </c>
      <c r="W195" s="31">
        <f>INDEX('Mapping water'!$D$5:$U$352,MATCH($B195,'Mapping water'!$B$5:$B$352,0),MATCH(W$3,'Mapping water'!$D$4:$U$4,0))*$D195</f>
        <v>0</v>
      </c>
      <c r="X195" s="31">
        <f>INDEX('Mapping water'!$D$5:$U$352,MATCH($B195,'Mapping water'!$B$5:$B$352,0),MATCH(X$3,'Mapping water'!$D$4:$U$4,0))*$D195</f>
        <v>105677.218739</v>
      </c>
      <c r="Y195" s="31">
        <f>INDEX('Mapping water'!$D$5:$U$352,MATCH($B195,'Mapping water'!$B$5:$B$352,0),MATCH(Y$3,'Mapping water'!$D$4:$U$4,0))*$D195</f>
        <v>0</v>
      </c>
    </row>
    <row r="196" spans="1:25" x14ac:dyDescent="0.45">
      <c r="A196" s="20" t="s">
        <v>339</v>
      </c>
      <c r="B196" s="20" t="s">
        <v>340</v>
      </c>
      <c r="C196" s="20" t="s">
        <v>31</v>
      </c>
      <c r="D196" s="31">
        <f>INDEX('ONS data MYE 5'!$M$6:$M$445, MATCH($B196,'ONS data MYE 5'!$B$6:$B$445,0))</f>
        <v>92959</v>
      </c>
      <c r="E196" s="31">
        <f>INDEX('ONS data MYE 5'!$N$6:$N$445, MATCH($B196,'ONS data MYE 5'!$B$6:$B$445,0))</f>
        <v>432</v>
      </c>
      <c r="F196" s="31">
        <f t="shared" si="4"/>
        <v>6.0684255882441107</v>
      </c>
      <c r="G196" s="31">
        <f t="shared" si="5"/>
        <v>36.82578912005588</v>
      </c>
      <c r="H196" s="31">
        <f>INDEX('Mapping water'!$D$5:$U$352,MATCH($B196,'Mapping water'!$B$5:$B$352,0),MATCH(H$3,'Mapping water'!$D$4:$U$4,0))*$D196</f>
        <v>0</v>
      </c>
      <c r="I196" s="31">
        <f>INDEX('Mapping water'!$D$5:$U$352,MATCH($B196,'Mapping water'!$B$5:$B$352,0),MATCH(I$3,'Mapping water'!$D$4:$U$4,0))*$D196</f>
        <v>0</v>
      </c>
      <c r="J196" s="31">
        <f>INDEX('Mapping water'!$D$5:$U$352,MATCH($B196,'Mapping water'!$B$5:$B$352,0),MATCH(J$3,'Mapping water'!$D$4:$U$4,0))*$D196</f>
        <v>0</v>
      </c>
      <c r="K196" s="31">
        <f>INDEX('Mapping water'!$D$5:$U$352,MATCH($B196,'Mapping water'!$B$5:$B$352,0),MATCH(K$3,'Mapping water'!$D$4:$U$4,0))*$D196</f>
        <v>0</v>
      </c>
      <c r="L196" s="31">
        <f>INDEX('Mapping water'!$D$5:$U$352,MATCH($B196,'Mapping water'!$B$5:$B$352,0),MATCH(L$3,'Mapping water'!$D$4:$U$4,0))*$D196</f>
        <v>0</v>
      </c>
      <c r="M196" s="31">
        <f>INDEX('Mapping water'!$D$5:$U$352,MATCH($B196,'Mapping water'!$B$5:$B$352,0),MATCH(M$3,'Mapping water'!$D$4:$U$4,0))*$D196</f>
        <v>0</v>
      </c>
      <c r="N196" s="31">
        <f>INDEX('Mapping water'!$D$5:$U$352,MATCH($B196,'Mapping water'!$B$5:$B$352,0),MATCH(N$3,'Mapping water'!$D$4:$U$4,0))*$D196</f>
        <v>0</v>
      </c>
      <c r="O196" s="31">
        <f>INDEX('Mapping water'!$D$5:$U$352,MATCH($B196,'Mapping water'!$B$5:$B$352,0),MATCH(O$3,'Mapping water'!$D$4:$U$4,0))*$D196</f>
        <v>0</v>
      </c>
      <c r="P196" s="31">
        <f>INDEX('Mapping water'!$D$5:$U$352,MATCH($B196,'Mapping water'!$B$5:$B$352,0),MATCH(P$3,'Mapping water'!$D$4:$U$4,0))*$D196</f>
        <v>0</v>
      </c>
      <c r="Q196" s="31">
        <f>INDEX('Mapping water'!$D$5:$U$352,MATCH($B196,'Mapping water'!$B$5:$B$352,0),MATCH(Q$3,'Mapping water'!$D$4:$U$4,0))*$D196</f>
        <v>0</v>
      </c>
      <c r="R196" s="31">
        <f>INDEX('Mapping water'!$D$5:$U$352,MATCH($B196,'Mapping water'!$B$5:$B$352,0),MATCH(R$3,'Mapping water'!$D$4:$U$4,0))*$D196</f>
        <v>0</v>
      </c>
      <c r="S196" s="31">
        <f>INDEX('Mapping water'!$D$5:$U$352,MATCH($B196,'Mapping water'!$B$5:$B$352,0),MATCH(S$3,'Mapping water'!$D$4:$U$4,0))*$D196</f>
        <v>0</v>
      </c>
      <c r="T196" s="31">
        <f>INDEX('Mapping water'!$D$5:$U$352,MATCH($B196,'Mapping water'!$B$5:$B$352,0),MATCH(T$3,'Mapping water'!$D$4:$U$4,0))*$D196</f>
        <v>0</v>
      </c>
      <c r="U196" s="31">
        <f>INDEX('Mapping water'!$D$5:$U$352,MATCH($B196,'Mapping water'!$B$5:$B$352,0),MATCH(U$3,'Mapping water'!$D$4:$U$4,0))*$D196</f>
        <v>0</v>
      </c>
      <c r="V196" s="31">
        <f>INDEX('Mapping water'!$D$5:$U$352,MATCH($B196,'Mapping water'!$B$5:$B$352,0),MATCH(V$3,'Mapping water'!$D$4:$U$4,0))*$D196</f>
        <v>0</v>
      </c>
      <c r="W196" s="31">
        <f>INDEX('Mapping water'!$D$5:$U$352,MATCH($B196,'Mapping water'!$B$5:$B$352,0),MATCH(W$3,'Mapping water'!$D$4:$U$4,0))*$D196</f>
        <v>0</v>
      </c>
      <c r="X196" s="31">
        <f>INDEX('Mapping water'!$D$5:$U$352,MATCH($B196,'Mapping water'!$B$5:$B$352,0),MATCH(X$3,'Mapping water'!$D$4:$U$4,0))*$D196</f>
        <v>92959</v>
      </c>
      <c r="Y196" s="31">
        <f>INDEX('Mapping water'!$D$5:$U$352,MATCH($B196,'Mapping water'!$B$5:$B$352,0),MATCH(Y$3,'Mapping water'!$D$4:$U$4,0))*$D196</f>
        <v>0</v>
      </c>
    </row>
    <row r="197" spans="1:25" x14ac:dyDescent="0.45">
      <c r="A197" s="20" t="s">
        <v>341</v>
      </c>
      <c r="B197" s="20" t="s">
        <v>342</v>
      </c>
      <c r="C197" s="20" t="s">
        <v>31</v>
      </c>
      <c r="D197" s="31">
        <f>INDEX('ONS data MYE 5'!$M$6:$M$445, MATCH($B197,'ONS data MYE 5'!$B$6:$B$445,0))</f>
        <v>94897</v>
      </c>
      <c r="E197" s="31">
        <f>INDEX('ONS data MYE 5'!$N$6:$N$445, MATCH($B197,'ONS data MYE 5'!$B$6:$B$445,0))</f>
        <v>2430</v>
      </c>
      <c r="F197" s="31">
        <f t="shared" si="4"/>
        <v>7.7956465363345941</v>
      </c>
      <c r="G197" s="31">
        <f t="shared" si="5"/>
        <v>60.772104919465555</v>
      </c>
      <c r="H197" s="31">
        <f>INDEX('Mapping water'!$D$5:$U$352,MATCH($B197,'Mapping water'!$B$5:$B$352,0),MATCH(H$3,'Mapping water'!$D$4:$U$4,0))*$D197</f>
        <v>0</v>
      </c>
      <c r="I197" s="31">
        <f>INDEX('Mapping water'!$D$5:$U$352,MATCH($B197,'Mapping water'!$B$5:$B$352,0),MATCH(I$3,'Mapping water'!$D$4:$U$4,0))*$D197</f>
        <v>0</v>
      </c>
      <c r="J197" s="31">
        <f>INDEX('Mapping water'!$D$5:$U$352,MATCH($B197,'Mapping water'!$B$5:$B$352,0),MATCH(J$3,'Mapping water'!$D$4:$U$4,0))*$D197</f>
        <v>0</v>
      </c>
      <c r="K197" s="31">
        <f>INDEX('Mapping water'!$D$5:$U$352,MATCH($B197,'Mapping water'!$B$5:$B$352,0),MATCH(K$3,'Mapping water'!$D$4:$U$4,0))*$D197</f>
        <v>0</v>
      </c>
      <c r="L197" s="31">
        <f>INDEX('Mapping water'!$D$5:$U$352,MATCH($B197,'Mapping water'!$B$5:$B$352,0),MATCH(L$3,'Mapping water'!$D$4:$U$4,0))*$D197</f>
        <v>0</v>
      </c>
      <c r="M197" s="31">
        <f>INDEX('Mapping water'!$D$5:$U$352,MATCH($B197,'Mapping water'!$B$5:$B$352,0),MATCH(M$3,'Mapping water'!$D$4:$U$4,0))*$D197</f>
        <v>0</v>
      </c>
      <c r="N197" s="31">
        <f>INDEX('Mapping water'!$D$5:$U$352,MATCH($B197,'Mapping water'!$B$5:$B$352,0),MATCH(N$3,'Mapping water'!$D$4:$U$4,0))*$D197</f>
        <v>0</v>
      </c>
      <c r="O197" s="31">
        <f>INDEX('Mapping water'!$D$5:$U$352,MATCH($B197,'Mapping water'!$B$5:$B$352,0),MATCH(O$3,'Mapping water'!$D$4:$U$4,0))*$D197</f>
        <v>0</v>
      </c>
      <c r="P197" s="31">
        <f>INDEX('Mapping water'!$D$5:$U$352,MATCH($B197,'Mapping water'!$B$5:$B$352,0),MATCH(P$3,'Mapping water'!$D$4:$U$4,0))*$D197</f>
        <v>0</v>
      </c>
      <c r="Q197" s="31">
        <f>INDEX('Mapping water'!$D$5:$U$352,MATCH($B197,'Mapping water'!$B$5:$B$352,0),MATCH(Q$3,'Mapping water'!$D$4:$U$4,0))*$D197</f>
        <v>0</v>
      </c>
      <c r="R197" s="31">
        <f>INDEX('Mapping water'!$D$5:$U$352,MATCH($B197,'Mapping water'!$B$5:$B$352,0),MATCH(R$3,'Mapping water'!$D$4:$U$4,0))*$D197</f>
        <v>0</v>
      </c>
      <c r="S197" s="31">
        <f>INDEX('Mapping water'!$D$5:$U$352,MATCH($B197,'Mapping water'!$B$5:$B$352,0),MATCH(S$3,'Mapping water'!$D$4:$U$4,0))*$D197</f>
        <v>0</v>
      </c>
      <c r="T197" s="31">
        <f>INDEX('Mapping water'!$D$5:$U$352,MATCH($B197,'Mapping water'!$B$5:$B$352,0),MATCH(T$3,'Mapping water'!$D$4:$U$4,0))*$D197</f>
        <v>0</v>
      </c>
      <c r="U197" s="31">
        <f>INDEX('Mapping water'!$D$5:$U$352,MATCH($B197,'Mapping water'!$B$5:$B$352,0),MATCH(U$3,'Mapping water'!$D$4:$U$4,0))*$D197</f>
        <v>0</v>
      </c>
      <c r="V197" s="31">
        <f>INDEX('Mapping water'!$D$5:$U$352,MATCH($B197,'Mapping water'!$B$5:$B$352,0),MATCH(V$3,'Mapping water'!$D$4:$U$4,0))*$D197</f>
        <v>0</v>
      </c>
      <c r="W197" s="31">
        <f>INDEX('Mapping water'!$D$5:$U$352,MATCH($B197,'Mapping water'!$B$5:$B$352,0),MATCH(W$3,'Mapping water'!$D$4:$U$4,0))*$D197</f>
        <v>0</v>
      </c>
      <c r="X197" s="31">
        <f>INDEX('Mapping water'!$D$5:$U$352,MATCH($B197,'Mapping water'!$B$5:$B$352,0),MATCH(X$3,'Mapping water'!$D$4:$U$4,0))*$D197</f>
        <v>94897</v>
      </c>
      <c r="Y197" s="31">
        <f>INDEX('Mapping water'!$D$5:$U$352,MATCH($B197,'Mapping water'!$B$5:$B$352,0),MATCH(Y$3,'Mapping water'!$D$4:$U$4,0))*$D197</f>
        <v>0</v>
      </c>
    </row>
    <row r="198" spans="1:25" x14ac:dyDescent="0.45">
      <c r="A198" s="20" t="s">
        <v>343</v>
      </c>
      <c r="B198" s="20" t="s">
        <v>344</v>
      </c>
      <c r="C198" s="20" t="s">
        <v>31</v>
      </c>
      <c r="D198" s="31">
        <f>INDEX('ONS data MYE 5'!$M$6:$M$445, MATCH($B198,'ONS data MYE 5'!$B$6:$B$445,0))</f>
        <v>121684</v>
      </c>
      <c r="E198" s="31">
        <f>INDEX('ONS data MYE 5'!$N$6:$N$445, MATCH($B198,'ONS data MYE 5'!$B$6:$B$445,0))</f>
        <v>210</v>
      </c>
      <c r="F198" s="31">
        <f t="shared" ref="F198:F261" si="6">LN(E198)</f>
        <v>5.3471075307174685</v>
      </c>
      <c r="G198" s="31">
        <f t="shared" ref="G198:G261" si="7">F198*F198</f>
        <v>28.591558945055464</v>
      </c>
      <c r="H198" s="31">
        <f>INDEX('Mapping water'!$D$5:$U$352,MATCH($B198,'Mapping water'!$B$5:$B$352,0),MATCH(H$3,'Mapping water'!$D$4:$U$4,0))*$D198</f>
        <v>0</v>
      </c>
      <c r="I198" s="31">
        <f>INDEX('Mapping water'!$D$5:$U$352,MATCH($B198,'Mapping water'!$B$5:$B$352,0),MATCH(I$3,'Mapping water'!$D$4:$U$4,0))*$D198</f>
        <v>0</v>
      </c>
      <c r="J198" s="31">
        <f>INDEX('Mapping water'!$D$5:$U$352,MATCH($B198,'Mapping water'!$B$5:$B$352,0),MATCH(J$3,'Mapping water'!$D$4:$U$4,0))*$D198</f>
        <v>0</v>
      </c>
      <c r="K198" s="31">
        <f>INDEX('Mapping water'!$D$5:$U$352,MATCH($B198,'Mapping water'!$B$5:$B$352,0),MATCH(K$3,'Mapping water'!$D$4:$U$4,0))*$D198</f>
        <v>0</v>
      </c>
      <c r="L198" s="31">
        <f>INDEX('Mapping water'!$D$5:$U$352,MATCH($B198,'Mapping water'!$B$5:$B$352,0),MATCH(L$3,'Mapping water'!$D$4:$U$4,0))*$D198</f>
        <v>0</v>
      </c>
      <c r="M198" s="31">
        <f>INDEX('Mapping water'!$D$5:$U$352,MATCH($B198,'Mapping water'!$B$5:$B$352,0),MATCH(M$3,'Mapping water'!$D$4:$U$4,0))*$D198</f>
        <v>0</v>
      </c>
      <c r="N198" s="31">
        <f>INDEX('Mapping water'!$D$5:$U$352,MATCH($B198,'Mapping water'!$B$5:$B$352,0),MATCH(N$3,'Mapping water'!$D$4:$U$4,0))*$D198</f>
        <v>0</v>
      </c>
      <c r="O198" s="31">
        <f>INDEX('Mapping water'!$D$5:$U$352,MATCH($B198,'Mapping water'!$B$5:$B$352,0),MATCH(O$3,'Mapping water'!$D$4:$U$4,0))*$D198</f>
        <v>0</v>
      </c>
      <c r="P198" s="31">
        <f>INDEX('Mapping water'!$D$5:$U$352,MATCH($B198,'Mapping water'!$B$5:$B$352,0),MATCH(P$3,'Mapping water'!$D$4:$U$4,0))*$D198</f>
        <v>0</v>
      </c>
      <c r="Q198" s="31">
        <f>INDEX('Mapping water'!$D$5:$U$352,MATCH($B198,'Mapping water'!$B$5:$B$352,0),MATCH(Q$3,'Mapping water'!$D$4:$U$4,0))*$D198</f>
        <v>0</v>
      </c>
      <c r="R198" s="31">
        <f>INDEX('Mapping water'!$D$5:$U$352,MATCH($B198,'Mapping water'!$B$5:$B$352,0),MATCH(R$3,'Mapping water'!$D$4:$U$4,0))*$D198</f>
        <v>0</v>
      </c>
      <c r="S198" s="31">
        <f>INDEX('Mapping water'!$D$5:$U$352,MATCH($B198,'Mapping water'!$B$5:$B$352,0),MATCH(S$3,'Mapping water'!$D$4:$U$4,0))*$D198</f>
        <v>0</v>
      </c>
      <c r="T198" s="31">
        <f>INDEX('Mapping water'!$D$5:$U$352,MATCH($B198,'Mapping water'!$B$5:$B$352,0),MATCH(T$3,'Mapping water'!$D$4:$U$4,0))*$D198</f>
        <v>0</v>
      </c>
      <c r="U198" s="31">
        <f>INDEX('Mapping water'!$D$5:$U$352,MATCH($B198,'Mapping water'!$B$5:$B$352,0),MATCH(U$3,'Mapping water'!$D$4:$U$4,0))*$D198</f>
        <v>0</v>
      </c>
      <c r="V198" s="31">
        <f>INDEX('Mapping water'!$D$5:$U$352,MATCH($B198,'Mapping water'!$B$5:$B$352,0),MATCH(V$3,'Mapping water'!$D$4:$U$4,0))*$D198</f>
        <v>0</v>
      </c>
      <c r="W198" s="31">
        <f>INDEX('Mapping water'!$D$5:$U$352,MATCH($B198,'Mapping water'!$B$5:$B$352,0),MATCH(W$3,'Mapping water'!$D$4:$U$4,0))*$D198</f>
        <v>0</v>
      </c>
      <c r="X198" s="31">
        <f>INDEX('Mapping water'!$D$5:$U$352,MATCH($B198,'Mapping water'!$B$5:$B$352,0),MATCH(X$3,'Mapping water'!$D$4:$U$4,0))*$D198</f>
        <v>121684</v>
      </c>
      <c r="Y198" s="31">
        <f>INDEX('Mapping water'!$D$5:$U$352,MATCH($B198,'Mapping water'!$B$5:$B$352,0),MATCH(Y$3,'Mapping water'!$D$4:$U$4,0))*$D198</f>
        <v>0</v>
      </c>
    </row>
    <row r="199" spans="1:25" x14ac:dyDescent="0.45">
      <c r="A199" s="20" t="s">
        <v>345</v>
      </c>
      <c r="B199" s="20" t="s">
        <v>346</v>
      </c>
      <c r="C199" s="20" t="s">
        <v>31</v>
      </c>
      <c r="D199" s="31">
        <f>INDEX('ONS data MYE 5'!$M$6:$M$445, MATCH($B199,'ONS data MYE 5'!$B$6:$B$445,0))</f>
        <v>159230</v>
      </c>
      <c r="E199" s="31">
        <f>INDEX('ONS data MYE 5'!$N$6:$N$445, MATCH($B199,'ONS data MYE 5'!$B$6:$B$445,0))</f>
        <v>405</v>
      </c>
      <c r="F199" s="31">
        <f t="shared" si="6"/>
        <v>6.0038870671065387</v>
      </c>
      <c r="G199" s="31">
        <f t="shared" si="7"/>
        <v>36.046659914569155</v>
      </c>
      <c r="H199" s="31">
        <f>INDEX('Mapping water'!$D$5:$U$352,MATCH($B199,'Mapping water'!$B$5:$B$352,0),MATCH(H$3,'Mapping water'!$D$4:$U$4,0))*$D199</f>
        <v>0</v>
      </c>
      <c r="I199" s="31">
        <f>INDEX('Mapping water'!$D$5:$U$352,MATCH($B199,'Mapping water'!$B$5:$B$352,0),MATCH(I$3,'Mapping water'!$D$4:$U$4,0))*$D199</f>
        <v>0</v>
      </c>
      <c r="J199" s="31">
        <f>INDEX('Mapping water'!$D$5:$U$352,MATCH($B199,'Mapping water'!$B$5:$B$352,0),MATCH(J$3,'Mapping water'!$D$4:$U$4,0))*$D199</f>
        <v>0</v>
      </c>
      <c r="K199" s="31">
        <f>INDEX('Mapping water'!$D$5:$U$352,MATCH($B199,'Mapping water'!$B$5:$B$352,0),MATCH(K$3,'Mapping water'!$D$4:$U$4,0))*$D199</f>
        <v>0</v>
      </c>
      <c r="L199" s="31">
        <f>INDEX('Mapping water'!$D$5:$U$352,MATCH($B199,'Mapping water'!$B$5:$B$352,0),MATCH(L$3,'Mapping water'!$D$4:$U$4,0))*$D199</f>
        <v>0</v>
      </c>
      <c r="M199" s="31">
        <f>INDEX('Mapping water'!$D$5:$U$352,MATCH($B199,'Mapping water'!$B$5:$B$352,0),MATCH(M$3,'Mapping water'!$D$4:$U$4,0))*$D199</f>
        <v>0</v>
      </c>
      <c r="N199" s="31">
        <f>INDEX('Mapping water'!$D$5:$U$352,MATCH($B199,'Mapping water'!$B$5:$B$352,0),MATCH(N$3,'Mapping water'!$D$4:$U$4,0))*$D199</f>
        <v>0</v>
      </c>
      <c r="O199" s="31">
        <f>INDEX('Mapping water'!$D$5:$U$352,MATCH($B199,'Mapping water'!$B$5:$B$352,0),MATCH(O$3,'Mapping water'!$D$4:$U$4,0))*$D199</f>
        <v>0</v>
      </c>
      <c r="P199" s="31">
        <f>INDEX('Mapping water'!$D$5:$U$352,MATCH($B199,'Mapping water'!$B$5:$B$352,0),MATCH(P$3,'Mapping water'!$D$4:$U$4,0))*$D199</f>
        <v>0</v>
      </c>
      <c r="Q199" s="31">
        <f>INDEX('Mapping water'!$D$5:$U$352,MATCH($B199,'Mapping water'!$B$5:$B$352,0),MATCH(Q$3,'Mapping water'!$D$4:$U$4,0))*$D199</f>
        <v>0</v>
      </c>
      <c r="R199" s="31">
        <f>INDEX('Mapping water'!$D$5:$U$352,MATCH($B199,'Mapping water'!$B$5:$B$352,0),MATCH(R$3,'Mapping water'!$D$4:$U$4,0))*$D199</f>
        <v>0</v>
      </c>
      <c r="S199" s="31">
        <f>INDEX('Mapping water'!$D$5:$U$352,MATCH($B199,'Mapping water'!$B$5:$B$352,0),MATCH(S$3,'Mapping water'!$D$4:$U$4,0))*$D199</f>
        <v>0</v>
      </c>
      <c r="T199" s="31">
        <f>INDEX('Mapping water'!$D$5:$U$352,MATCH($B199,'Mapping water'!$B$5:$B$352,0),MATCH(T$3,'Mapping water'!$D$4:$U$4,0))*$D199</f>
        <v>0</v>
      </c>
      <c r="U199" s="31">
        <f>INDEX('Mapping water'!$D$5:$U$352,MATCH($B199,'Mapping water'!$B$5:$B$352,0),MATCH(U$3,'Mapping water'!$D$4:$U$4,0))*$D199</f>
        <v>0</v>
      </c>
      <c r="V199" s="31">
        <f>INDEX('Mapping water'!$D$5:$U$352,MATCH($B199,'Mapping water'!$B$5:$B$352,0),MATCH(V$3,'Mapping water'!$D$4:$U$4,0))*$D199</f>
        <v>0</v>
      </c>
      <c r="W199" s="31">
        <f>INDEX('Mapping water'!$D$5:$U$352,MATCH($B199,'Mapping water'!$B$5:$B$352,0),MATCH(W$3,'Mapping water'!$D$4:$U$4,0))*$D199</f>
        <v>0</v>
      </c>
      <c r="X199" s="31">
        <f>INDEX('Mapping water'!$D$5:$U$352,MATCH($B199,'Mapping water'!$B$5:$B$352,0),MATCH(X$3,'Mapping water'!$D$4:$U$4,0))*$D199</f>
        <v>159230</v>
      </c>
      <c r="Y199" s="31">
        <f>INDEX('Mapping water'!$D$5:$U$352,MATCH($B199,'Mapping water'!$B$5:$B$352,0),MATCH(Y$3,'Mapping water'!$D$4:$U$4,0))*$D199</f>
        <v>0</v>
      </c>
    </row>
    <row r="200" spans="1:25" x14ac:dyDescent="0.45">
      <c r="A200" s="20" t="s">
        <v>347</v>
      </c>
      <c r="B200" s="20" t="s">
        <v>348</v>
      </c>
      <c r="C200" s="20" t="s">
        <v>31</v>
      </c>
      <c r="D200" s="31">
        <f>INDEX('ONS data MYE 5'!$M$6:$M$445, MATCH($B200,'ONS data MYE 5'!$B$6:$B$445,0))</f>
        <v>123171</v>
      </c>
      <c r="E200" s="31">
        <f>INDEX('ONS data MYE 5'!$N$6:$N$445, MATCH($B200,'ONS data MYE 5'!$B$6:$B$445,0))</f>
        <v>513</v>
      </c>
      <c r="F200" s="31">
        <f t="shared" si="6"/>
        <v>6.2402758451707694</v>
      </c>
      <c r="G200" s="31">
        <f t="shared" si="7"/>
        <v>38.941042623821758</v>
      </c>
      <c r="H200" s="31">
        <f>INDEX('Mapping water'!$D$5:$U$352,MATCH($B200,'Mapping water'!$B$5:$B$352,0),MATCH(H$3,'Mapping water'!$D$4:$U$4,0))*$D200</f>
        <v>0</v>
      </c>
      <c r="I200" s="31">
        <f>INDEX('Mapping water'!$D$5:$U$352,MATCH($B200,'Mapping water'!$B$5:$B$352,0),MATCH(I$3,'Mapping water'!$D$4:$U$4,0))*$D200</f>
        <v>0</v>
      </c>
      <c r="J200" s="31">
        <f>INDEX('Mapping water'!$D$5:$U$352,MATCH($B200,'Mapping water'!$B$5:$B$352,0),MATCH(J$3,'Mapping water'!$D$4:$U$4,0))*$D200</f>
        <v>0</v>
      </c>
      <c r="K200" s="31">
        <f>INDEX('Mapping water'!$D$5:$U$352,MATCH($B200,'Mapping water'!$B$5:$B$352,0),MATCH(K$3,'Mapping water'!$D$4:$U$4,0))*$D200</f>
        <v>0</v>
      </c>
      <c r="L200" s="31">
        <f>INDEX('Mapping water'!$D$5:$U$352,MATCH($B200,'Mapping water'!$B$5:$B$352,0),MATCH(L$3,'Mapping water'!$D$4:$U$4,0))*$D200</f>
        <v>0</v>
      </c>
      <c r="M200" s="31">
        <f>INDEX('Mapping water'!$D$5:$U$352,MATCH($B200,'Mapping water'!$B$5:$B$352,0),MATCH(M$3,'Mapping water'!$D$4:$U$4,0))*$D200</f>
        <v>0</v>
      </c>
      <c r="N200" s="31">
        <f>INDEX('Mapping water'!$D$5:$U$352,MATCH($B200,'Mapping water'!$B$5:$B$352,0),MATCH(N$3,'Mapping water'!$D$4:$U$4,0))*$D200</f>
        <v>0</v>
      </c>
      <c r="O200" s="31">
        <f>INDEX('Mapping water'!$D$5:$U$352,MATCH($B200,'Mapping water'!$B$5:$B$352,0),MATCH(O$3,'Mapping water'!$D$4:$U$4,0))*$D200</f>
        <v>0</v>
      </c>
      <c r="P200" s="31">
        <f>INDEX('Mapping water'!$D$5:$U$352,MATCH($B200,'Mapping water'!$B$5:$B$352,0),MATCH(P$3,'Mapping water'!$D$4:$U$4,0))*$D200</f>
        <v>0</v>
      </c>
      <c r="Q200" s="31">
        <f>INDEX('Mapping water'!$D$5:$U$352,MATCH($B200,'Mapping water'!$B$5:$B$352,0),MATCH(Q$3,'Mapping water'!$D$4:$U$4,0))*$D200</f>
        <v>0</v>
      </c>
      <c r="R200" s="31">
        <f>INDEX('Mapping water'!$D$5:$U$352,MATCH($B200,'Mapping water'!$B$5:$B$352,0),MATCH(R$3,'Mapping water'!$D$4:$U$4,0))*$D200</f>
        <v>0</v>
      </c>
      <c r="S200" s="31">
        <f>INDEX('Mapping water'!$D$5:$U$352,MATCH($B200,'Mapping water'!$B$5:$B$352,0),MATCH(S$3,'Mapping water'!$D$4:$U$4,0))*$D200</f>
        <v>0</v>
      </c>
      <c r="T200" s="31">
        <f>INDEX('Mapping water'!$D$5:$U$352,MATCH($B200,'Mapping water'!$B$5:$B$352,0),MATCH(T$3,'Mapping water'!$D$4:$U$4,0))*$D200</f>
        <v>0</v>
      </c>
      <c r="U200" s="31">
        <f>INDEX('Mapping water'!$D$5:$U$352,MATCH($B200,'Mapping water'!$B$5:$B$352,0),MATCH(U$3,'Mapping water'!$D$4:$U$4,0))*$D200</f>
        <v>0</v>
      </c>
      <c r="V200" s="31">
        <f>INDEX('Mapping water'!$D$5:$U$352,MATCH($B200,'Mapping water'!$B$5:$B$352,0),MATCH(V$3,'Mapping water'!$D$4:$U$4,0))*$D200</f>
        <v>0</v>
      </c>
      <c r="W200" s="31">
        <f>INDEX('Mapping water'!$D$5:$U$352,MATCH($B200,'Mapping water'!$B$5:$B$352,0),MATCH(W$3,'Mapping water'!$D$4:$U$4,0))*$D200</f>
        <v>0</v>
      </c>
      <c r="X200" s="31">
        <f>INDEX('Mapping water'!$D$5:$U$352,MATCH($B200,'Mapping water'!$B$5:$B$352,0),MATCH(X$3,'Mapping water'!$D$4:$U$4,0))*$D200</f>
        <v>123171</v>
      </c>
      <c r="Y200" s="31">
        <f>INDEX('Mapping water'!$D$5:$U$352,MATCH($B200,'Mapping water'!$B$5:$B$352,0),MATCH(Y$3,'Mapping water'!$D$4:$U$4,0))*$D200</f>
        <v>0</v>
      </c>
    </row>
    <row r="201" spans="1:25" x14ac:dyDescent="0.45">
      <c r="A201" s="20" t="s">
        <v>349</v>
      </c>
      <c r="B201" s="20" t="s">
        <v>350</v>
      </c>
      <c r="C201" s="20" t="s">
        <v>31</v>
      </c>
      <c r="D201" s="31">
        <f>INDEX('ONS data MYE 5'!$M$6:$M$445, MATCH($B201,'ONS data MYE 5'!$B$6:$B$445,0))</f>
        <v>116094</v>
      </c>
      <c r="E201" s="31">
        <f>INDEX('ONS data MYE 5'!$N$6:$N$445, MATCH($B201,'ONS data MYE 5'!$B$6:$B$445,0))</f>
        <v>350</v>
      </c>
      <c r="F201" s="31">
        <f t="shared" si="6"/>
        <v>5.857933154483459</v>
      </c>
      <c r="G201" s="31">
        <f t="shared" si="7"/>
        <v>34.315380842396529</v>
      </c>
      <c r="H201" s="31">
        <f>INDEX('Mapping water'!$D$5:$U$352,MATCH($B201,'Mapping water'!$B$5:$B$352,0),MATCH(H$3,'Mapping water'!$D$4:$U$4,0))*$D201</f>
        <v>0</v>
      </c>
      <c r="I201" s="31">
        <f>INDEX('Mapping water'!$D$5:$U$352,MATCH($B201,'Mapping water'!$B$5:$B$352,0),MATCH(I$3,'Mapping water'!$D$4:$U$4,0))*$D201</f>
        <v>0</v>
      </c>
      <c r="J201" s="31">
        <f>INDEX('Mapping water'!$D$5:$U$352,MATCH($B201,'Mapping water'!$B$5:$B$352,0),MATCH(J$3,'Mapping water'!$D$4:$U$4,0))*$D201</f>
        <v>0</v>
      </c>
      <c r="K201" s="31">
        <f>INDEX('Mapping water'!$D$5:$U$352,MATCH($B201,'Mapping water'!$B$5:$B$352,0),MATCH(K$3,'Mapping water'!$D$4:$U$4,0))*$D201</f>
        <v>0</v>
      </c>
      <c r="L201" s="31">
        <f>INDEX('Mapping water'!$D$5:$U$352,MATCH($B201,'Mapping water'!$B$5:$B$352,0),MATCH(L$3,'Mapping water'!$D$4:$U$4,0))*$D201</f>
        <v>0</v>
      </c>
      <c r="M201" s="31">
        <f>INDEX('Mapping water'!$D$5:$U$352,MATCH($B201,'Mapping water'!$B$5:$B$352,0),MATCH(M$3,'Mapping water'!$D$4:$U$4,0))*$D201</f>
        <v>0</v>
      </c>
      <c r="N201" s="31">
        <f>INDEX('Mapping water'!$D$5:$U$352,MATCH($B201,'Mapping water'!$B$5:$B$352,0),MATCH(N$3,'Mapping water'!$D$4:$U$4,0))*$D201</f>
        <v>0</v>
      </c>
      <c r="O201" s="31">
        <f>INDEX('Mapping water'!$D$5:$U$352,MATCH($B201,'Mapping water'!$B$5:$B$352,0),MATCH(O$3,'Mapping water'!$D$4:$U$4,0))*$D201</f>
        <v>0</v>
      </c>
      <c r="P201" s="31">
        <f>INDEX('Mapping water'!$D$5:$U$352,MATCH($B201,'Mapping water'!$B$5:$B$352,0),MATCH(P$3,'Mapping water'!$D$4:$U$4,0))*$D201</f>
        <v>0</v>
      </c>
      <c r="Q201" s="31">
        <f>INDEX('Mapping water'!$D$5:$U$352,MATCH($B201,'Mapping water'!$B$5:$B$352,0),MATCH(Q$3,'Mapping water'!$D$4:$U$4,0))*$D201</f>
        <v>0</v>
      </c>
      <c r="R201" s="31">
        <f>INDEX('Mapping water'!$D$5:$U$352,MATCH($B201,'Mapping water'!$B$5:$B$352,0),MATCH(R$3,'Mapping water'!$D$4:$U$4,0))*$D201</f>
        <v>0</v>
      </c>
      <c r="S201" s="31">
        <f>INDEX('Mapping water'!$D$5:$U$352,MATCH($B201,'Mapping water'!$B$5:$B$352,0),MATCH(S$3,'Mapping water'!$D$4:$U$4,0))*$D201</f>
        <v>0</v>
      </c>
      <c r="T201" s="31">
        <f>INDEX('Mapping water'!$D$5:$U$352,MATCH($B201,'Mapping water'!$B$5:$B$352,0),MATCH(T$3,'Mapping water'!$D$4:$U$4,0))*$D201</f>
        <v>0</v>
      </c>
      <c r="U201" s="31">
        <f>INDEX('Mapping water'!$D$5:$U$352,MATCH($B201,'Mapping water'!$B$5:$B$352,0),MATCH(U$3,'Mapping water'!$D$4:$U$4,0))*$D201</f>
        <v>0</v>
      </c>
      <c r="V201" s="31">
        <f>INDEX('Mapping water'!$D$5:$U$352,MATCH($B201,'Mapping water'!$B$5:$B$352,0),MATCH(V$3,'Mapping water'!$D$4:$U$4,0))*$D201</f>
        <v>0</v>
      </c>
      <c r="W201" s="31">
        <f>INDEX('Mapping water'!$D$5:$U$352,MATCH($B201,'Mapping water'!$B$5:$B$352,0),MATCH(W$3,'Mapping water'!$D$4:$U$4,0))*$D201</f>
        <v>0</v>
      </c>
      <c r="X201" s="31">
        <f>INDEX('Mapping water'!$D$5:$U$352,MATCH($B201,'Mapping water'!$B$5:$B$352,0),MATCH(X$3,'Mapping water'!$D$4:$U$4,0))*$D201</f>
        <v>116094</v>
      </c>
      <c r="Y201" s="31">
        <f>INDEX('Mapping water'!$D$5:$U$352,MATCH($B201,'Mapping water'!$B$5:$B$352,0),MATCH(Y$3,'Mapping water'!$D$4:$U$4,0))*$D201</f>
        <v>0</v>
      </c>
    </row>
    <row r="202" spans="1:25" x14ac:dyDescent="0.45">
      <c r="A202" s="20" t="s">
        <v>351</v>
      </c>
      <c r="B202" s="20" t="s">
        <v>352</v>
      </c>
      <c r="C202" s="20" t="s">
        <v>31</v>
      </c>
      <c r="D202" s="31">
        <f>INDEX('ONS data MYE 5'!$M$6:$M$445, MATCH($B202,'ONS data MYE 5'!$B$6:$B$445,0))</f>
        <v>84616</v>
      </c>
      <c r="E202" s="31">
        <f>INDEX('ONS data MYE 5'!$N$6:$N$445, MATCH($B202,'ONS data MYE 5'!$B$6:$B$445,0))</f>
        <v>341</v>
      </c>
      <c r="F202" s="31">
        <f t="shared" si="6"/>
        <v>5.8318824772835169</v>
      </c>
      <c r="G202" s="31">
        <f t="shared" si="7"/>
        <v>34.010853228846528</v>
      </c>
      <c r="H202" s="31">
        <f>INDEX('Mapping water'!$D$5:$U$352,MATCH($B202,'Mapping water'!$B$5:$B$352,0),MATCH(H$3,'Mapping water'!$D$4:$U$4,0))*$D202</f>
        <v>0</v>
      </c>
      <c r="I202" s="31">
        <f>INDEX('Mapping water'!$D$5:$U$352,MATCH($B202,'Mapping water'!$B$5:$B$352,0),MATCH(I$3,'Mapping water'!$D$4:$U$4,0))*$D202</f>
        <v>0</v>
      </c>
      <c r="J202" s="31">
        <f>INDEX('Mapping water'!$D$5:$U$352,MATCH($B202,'Mapping water'!$B$5:$B$352,0),MATCH(J$3,'Mapping water'!$D$4:$U$4,0))*$D202</f>
        <v>0</v>
      </c>
      <c r="K202" s="31">
        <f>INDEX('Mapping water'!$D$5:$U$352,MATCH($B202,'Mapping water'!$B$5:$B$352,0),MATCH(K$3,'Mapping water'!$D$4:$U$4,0))*$D202</f>
        <v>0</v>
      </c>
      <c r="L202" s="31">
        <f>INDEX('Mapping water'!$D$5:$U$352,MATCH($B202,'Mapping water'!$B$5:$B$352,0),MATCH(L$3,'Mapping water'!$D$4:$U$4,0))*$D202</f>
        <v>0</v>
      </c>
      <c r="M202" s="31">
        <f>INDEX('Mapping water'!$D$5:$U$352,MATCH($B202,'Mapping water'!$B$5:$B$352,0),MATCH(M$3,'Mapping water'!$D$4:$U$4,0))*$D202</f>
        <v>0</v>
      </c>
      <c r="N202" s="31">
        <f>INDEX('Mapping water'!$D$5:$U$352,MATCH($B202,'Mapping water'!$B$5:$B$352,0),MATCH(N$3,'Mapping water'!$D$4:$U$4,0))*$D202</f>
        <v>0</v>
      </c>
      <c r="O202" s="31">
        <f>INDEX('Mapping water'!$D$5:$U$352,MATCH($B202,'Mapping water'!$B$5:$B$352,0),MATCH(O$3,'Mapping water'!$D$4:$U$4,0))*$D202</f>
        <v>0</v>
      </c>
      <c r="P202" s="31">
        <f>INDEX('Mapping water'!$D$5:$U$352,MATCH($B202,'Mapping water'!$B$5:$B$352,0),MATCH(P$3,'Mapping water'!$D$4:$U$4,0))*$D202</f>
        <v>0</v>
      </c>
      <c r="Q202" s="31">
        <f>INDEX('Mapping water'!$D$5:$U$352,MATCH($B202,'Mapping water'!$B$5:$B$352,0),MATCH(Q$3,'Mapping water'!$D$4:$U$4,0))*$D202</f>
        <v>0</v>
      </c>
      <c r="R202" s="31">
        <f>INDEX('Mapping water'!$D$5:$U$352,MATCH($B202,'Mapping water'!$B$5:$B$352,0),MATCH(R$3,'Mapping water'!$D$4:$U$4,0))*$D202</f>
        <v>0</v>
      </c>
      <c r="S202" s="31">
        <f>INDEX('Mapping water'!$D$5:$U$352,MATCH($B202,'Mapping water'!$B$5:$B$352,0),MATCH(S$3,'Mapping water'!$D$4:$U$4,0))*$D202</f>
        <v>0</v>
      </c>
      <c r="T202" s="31">
        <f>INDEX('Mapping water'!$D$5:$U$352,MATCH($B202,'Mapping water'!$B$5:$B$352,0),MATCH(T$3,'Mapping water'!$D$4:$U$4,0))*$D202</f>
        <v>0</v>
      </c>
      <c r="U202" s="31">
        <f>INDEX('Mapping water'!$D$5:$U$352,MATCH($B202,'Mapping water'!$B$5:$B$352,0),MATCH(U$3,'Mapping water'!$D$4:$U$4,0))*$D202</f>
        <v>0</v>
      </c>
      <c r="V202" s="31">
        <f>INDEX('Mapping water'!$D$5:$U$352,MATCH($B202,'Mapping water'!$B$5:$B$352,0),MATCH(V$3,'Mapping water'!$D$4:$U$4,0))*$D202</f>
        <v>0</v>
      </c>
      <c r="W202" s="31">
        <f>INDEX('Mapping water'!$D$5:$U$352,MATCH($B202,'Mapping water'!$B$5:$B$352,0),MATCH(W$3,'Mapping water'!$D$4:$U$4,0))*$D202</f>
        <v>84616</v>
      </c>
      <c r="X202" s="31">
        <f>INDEX('Mapping water'!$D$5:$U$352,MATCH($B202,'Mapping water'!$B$5:$B$352,0),MATCH(X$3,'Mapping water'!$D$4:$U$4,0))*$D202</f>
        <v>0</v>
      </c>
      <c r="Y202" s="31">
        <f>INDEX('Mapping water'!$D$5:$U$352,MATCH($B202,'Mapping water'!$B$5:$B$352,0),MATCH(Y$3,'Mapping water'!$D$4:$U$4,0))*$D202</f>
        <v>0</v>
      </c>
    </row>
    <row r="203" spans="1:25" x14ac:dyDescent="0.45">
      <c r="A203" s="20" t="s">
        <v>353</v>
      </c>
      <c r="B203" s="20" t="s">
        <v>354</v>
      </c>
      <c r="C203" s="20" t="s">
        <v>31</v>
      </c>
      <c r="D203" s="31">
        <f>INDEX('ONS data MYE 5'!$M$6:$M$445, MATCH($B203,'ONS data MYE 5'!$B$6:$B$445,0))</f>
        <v>142983</v>
      </c>
      <c r="E203" s="31">
        <f>INDEX('ONS data MYE 5'!$N$6:$N$445, MATCH($B203,'ONS data MYE 5'!$B$6:$B$445,0))</f>
        <v>428</v>
      </c>
      <c r="F203" s="31">
        <f t="shared" si="6"/>
        <v>6.0591231955817966</v>
      </c>
      <c r="G203" s="31">
        <f t="shared" si="7"/>
        <v>36.712973899237362</v>
      </c>
      <c r="H203" s="31">
        <f>INDEX('Mapping water'!$D$5:$U$352,MATCH($B203,'Mapping water'!$B$5:$B$352,0),MATCH(H$3,'Mapping water'!$D$4:$U$4,0))*$D203</f>
        <v>0</v>
      </c>
      <c r="I203" s="31">
        <f>INDEX('Mapping water'!$D$5:$U$352,MATCH($B203,'Mapping water'!$B$5:$B$352,0),MATCH(I$3,'Mapping water'!$D$4:$U$4,0))*$D203</f>
        <v>0</v>
      </c>
      <c r="J203" s="31">
        <f>INDEX('Mapping water'!$D$5:$U$352,MATCH($B203,'Mapping water'!$B$5:$B$352,0),MATCH(J$3,'Mapping water'!$D$4:$U$4,0))*$D203</f>
        <v>0</v>
      </c>
      <c r="K203" s="31">
        <f>INDEX('Mapping water'!$D$5:$U$352,MATCH($B203,'Mapping water'!$B$5:$B$352,0),MATCH(K$3,'Mapping water'!$D$4:$U$4,0))*$D203</f>
        <v>0</v>
      </c>
      <c r="L203" s="31">
        <f>INDEX('Mapping water'!$D$5:$U$352,MATCH($B203,'Mapping water'!$B$5:$B$352,0),MATCH(L$3,'Mapping water'!$D$4:$U$4,0))*$D203</f>
        <v>0</v>
      </c>
      <c r="M203" s="31">
        <f>INDEX('Mapping water'!$D$5:$U$352,MATCH($B203,'Mapping water'!$B$5:$B$352,0),MATCH(M$3,'Mapping water'!$D$4:$U$4,0))*$D203</f>
        <v>0</v>
      </c>
      <c r="N203" s="31">
        <f>INDEX('Mapping water'!$D$5:$U$352,MATCH($B203,'Mapping water'!$B$5:$B$352,0),MATCH(N$3,'Mapping water'!$D$4:$U$4,0))*$D203</f>
        <v>0</v>
      </c>
      <c r="O203" s="31">
        <f>INDEX('Mapping water'!$D$5:$U$352,MATCH($B203,'Mapping water'!$B$5:$B$352,0),MATCH(O$3,'Mapping water'!$D$4:$U$4,0))*$D203</f>
        <v>0</v>
      </c>
      <c r="P203" s="31">
        <f>INDEX('Mapping water'!$D$5:$U$352,MATCH($B203,'Mapping water'!$B$5:$B$352,0),MATCH(P$3,'Mapping water'!$D$4:$U$4,0))*$D203</f>
        <v>0</v>
      </c>
      <c r="Q203" s="31">
        <f>INDEX('Mapping water'!$D$5:$U$352,MATCH($B203,'Mapping water'!$B$5:$B$352,0),MATCH(Q$3,'Mapping water'!$D$4:$U$4,0))*$D203</f>
        <v>0</v>
      </c>
      <c r="R203" s="31">
        <f>INDEX('Mapping water'!$D$5:$U$352,MATCH($B203,'Mapping water'!$B$5:$B$352,0),MATCH(R$3,'Mapping water'!$D$4:$U$4,0))*$D203</f>
        <v>0</v>
      </c>
      <c r="S203" s="31">
        <f>INDEX('Mapping water'!$D$5:$U$352,MATCH($B203,'Mapping water'!$B$5:$B$352,0),MATCH(S$3,'Mapping water'!$D$4:$U$4,0))*$D203</f>
        <v>0</v>
      </c>
      <c r="T203" s="31">
        <f>INDEX('Mapping water'!$D$5:$U$352,MATCH($B203,'Mapping water'!$B$5:$B$352,0),MATCH(T$3,'Mapping water'!$D$4:$U$4,0))*$D203</f>
        <v>0</v>
      </c>
      <c r="U203" s="31">
        <f>INDEX('Mapping water'!$D$5:$U$352,MATCH($B203,'Mapping water'!$B$5:$B$352,0),MATCH(U$3,'Mapping water'!$D$4:$U$4,0))*$D203</f>
        <v>0</v>
      </c>
      <c r="V203" s="31">
        <f>INDEX('Mapping water'!$D$5:$U$352,MATCH($B203,'Mapping water'!$B$5:$B$352,0),MATCH(V$3,'Mapping water'!$D$4:$U$4,0))*$D203</f>
        <v>0</v>
      </c>
      <c r="W203" s="31">
        <f>INDEX('Mapping water'!$D$5:$U$352,MATCH($B203,'Mapping water'!$B$5:$B$352,0),MATCH(W$3,'Mapping water'!$D$4:$U$4,0))*$D203</f>
        <v>0</v>
      </c>
      <c r="X203" s="31">
        <f>INDEX('Mapping water'!$D$5:$U$352,MATCH($B203,'Mapping water'!$B$5:$B$352,0),MATCH(X$3,'Mapping water'!$D$4:$U$4,0))*$D203</f>
        <v>142983</v>
      </c>
      <c r="Y203" s="31">
        <f>INDEX('Mapping water'!$D$5:$U$352,MATCH($B203,'Mapping water'!$B$5:$B$352,0),MATCH(Y$3,'Mapping water'!$D$4:$U$4,0))*$D203</f>
        <v>0</v>
      </c>
    </row>
    <row r="204" spans="1:25" x14ac:dyDescent="0.45">
      <c r="A204" s="20" t="s">
        <v>397</v>
      </c>
      <c r="B204" s="20" t="s">
        <v>398</v>
      </c>
      <c r="C204" s="20" t="s">
        <v>31</v>
      </c>
      <c r="D204" s="31">
        <f>INDEX('ONS data MYE 5'!$M$6:$M$445, MATCH($B204,'ONS data MYE 5'!$B$6:$B$445,0))</f>
        <v>270689</v>
      </c>
      <c r="E204" s="31">
        <f>INDEX('ONS data MYE 5'!$N$6:$N$445, MATCH($B204,'ONS data MYE 5'!$B$6:$B$445,0))</f>
        <v>1399</v>
      </c>
      <c r="F204" s="31">
        <f t="shared" si="6"/>
        <v>7.2435129746654816</v>
      </c>
      <c r="G204" s="31">
        <f t="shared" si="7"/>
        <v>52.468480214147171</v>
      </c>
      <c r="H204" s="31">
        <f>INDEX('Mapping water'!$D$5:$U$352,MATCH($B204,'Mapping water'!$B$5:$B$352,0),MATCH(H$3,'Mapping water'!$D$4:$U$4,0))*$D204</f>
        <v>0</v>
      </c>
      <c r="I204" s="31">
        <f>INDEX('Mapping water'!$D$5:$U$352,MATCH($B204,'Mapping water'!$B$5:$B$352,0),MATCH(I$3,'Mapping water'!$D$4:$U$4,0))*$D204</f>
        <v>0</v>
      </c>
      <c r="J204" s="31">
        <f>INDEX('Mapping water'!$D$5:$U$352,MATCH($B204,'Mapping water'!$B$5:$B$352,0),MATCH(J$3,'Mapping water'!$D$4:$U$4,0))*$D204</f>
        <v>0</v>
      </c>
      <c r="K204" s="31">
        <f>INDEX('Mapping water'!$D$5:$U$352,MATCH($B204,'Mapping water'!$B$5:$B$352,0),MATCH(K$3,'Mapping water'!$D$4:$U$4,0))*$D204</f>
        <v>270689</v>
      </c>
      <c r="L204" s="31">
        <f>INDEX('Mapping water'!$D$5:$U$352,MATCH($B204,'Mapping water'!$B$5:$B$352,0),MATCH(L$3,'Mapping water'!$D$4:$U$4,0))*$D204</f>
        <v>0</v>
      </c>
      <c r="M204" s="31">
        <f>INDEX('Mapping water'!$D$5:$U$352,MATCH($B204,'Mapping water'!$B$5:$B$352,0),MATCH(M$3,'Mapping water'!$D$4:$U$4,0))*$D204</f>
        <v>0</v>
      </c>
      <c r="N204" s="31">
        <f>INDEX('Mapping water'!$D$5:$U$352,MATCH($B204,'Mapping water'!$B$5:$B$352,0),MATCH(N$3,'Mapping water'!$D$4:$U$4,0))*$D204</f>
        <v>0</v>
      </c>
      <c r="O204" s="31">
        <f>INDEX('Mapping water'!$D$5:$U$352,MATCH($B204,'Mapping water'!$B$5:$B$352,0),MATCH(O$3,'Mapping water'!$D$4:$U$4,0))*$D204</f>
        <v>0</v>
      </c>
      <c r="P204" s="31">
        <f>INDEX('Mapping water'!$D$5:$U$352,MATCH($B204,'Mapping water'!$B$5:$B$352,0),MATCH(P$3,'Mapping water'!$D$4:$U$4,0))*$D204</f>
        <v>0</v>
      </c>
      <c r="Q204" s="31">
        <f>INDEX('Mapping water'!$D$5:$U$352,MATCH($B204,'Mapping water'!$B$5:$B$352,0),MATCH(Q$3,'Mapping water'!$D$4:$U$4,0))*$D204</f>
        <v>0</v>
      </c>
      <c r="R204" s="31">
        <f>INDEX('Mapping water'!$D$5:$U$352,MATCH($B204,'Mapping water'!$B$5:$B$352,0),MATCH(R$3,'Mapping water'!$D$4:$U$4,0))*$D204</f>
        <v>0</v>
      </c>
      <c r="S204" s="31">
        <f>INDEX('Mapping water'!$D$5:$U$352,MATCH($B204,'Mapping water'!$B$5:$B$352,0),MATCH(S$3,'Mapping water'!$D$4:$U$4,0))*$D204</f>
        <v>0</v>
      </c>
      <c r="T204" s="31">
        <f>INDEX('Mapping water'!$D$5:$U$352,MATCH($B204,'Mapping water'!$B$5:$B$352,0),MATCH(T$3,'Mapping water'!$D$4:$U$4,0))*$D204</f>
        <v>0</v>
      </c>
      <c r="U204" s="31">
        <f>INDEX('Mapping water'!$D$5:$U$352,MATCH($B204,'Mapping water'!$B$5:$B$352,0),MATCH(U$3,'Mapping water'!$D$4:$U$4,0))*$D204</f>
        <v>0</v>
      </c>
      <c r="V204" s="31">
        <f>INDEX('Mapping water'!$D$5:$U$352,MATCH($B204,'Mapping water'!$B$5:$B$352,0),MATCH(V$3,'Mapping water'!$D$4:$U$4,0))*$D204</f>
        <v>0</v>
      </c>
      <c r="W204" s="31">
        <f>INDEX('Mapping water'!$D$5:$U$352,MATCH($B204,'Mapping water'!$B$5:$B$352,0),MATCH(W$3,'Mapping water'!$D$4:$U$4,0))*$D204</f>
        <v>0</v>
      </c>
      <c r="X204" s="31">
        <f>INDEX('Mapping water'!$D$5:$U$352,MATCH($B204,'Mapping water'!$B$5:$B$352,0),MATCH(X$3,'Mapping water'!$D$4:$U$4,0))*$D204</f>
        <v>0</v>
      </c>
      <c r="Y204" s="31">
        <f>INDEX('Mapping water'!$D$5:$U$352,MATCH($B204,'Mapping water'!$B$5:$B$352,0),MATCH(Y$3,'Mapping water'!$D$4:$U$4,0))*$D204</f>
        <v>0</v>
      </c>
    </row>
    <row r="205" spans="1:25" x14ac:dyDescent="0.45">
      <c r="A205" s="20" t="s">
        <v>399</v>
      </c>
      <c r="B205" s="20" t="s">
        <v>400</v>
      </c>
      <c r="C205" s="20" t="s">
        <v>31</v>
      </c>
      <c r="D205" s="31">
        <f>INDEX('ONS data MYE 5'!$M$6:$M$445, MATCH($B205,'ONS data MYE 5'!$B$6:$B$445,0))</f>
        <v>277991</v>
      </c>
      <c r="E205" s="31">
        <f>INDEX('ONS data MYE 5'!$N$6:$N$445, MATCH($B205,'ONS data MYE 5'!$B$6:$B$445,0))</f>
        <v>3358</v>
      </c>
      <c r="F205" s="31">
        <f t="shared" si="6"/>
        <v>8.119100837637486</v>
      </c>
      <c r="G205" s="31">
        <f t="shared" si="7"/>
        <v>65.919798411725722</v>
      </c>
      <c r="H205" s="31">
        <f>INDEX('Mapping water'!$D$5:$U$352,MATCH($B205,'Mapping water'!$B$5:$B$352,0),MATCH(H$3,'Mapping water'!$D$4:$U$4,0))*$D205</f>
        <v>0</v>
      </c>
      <c r="I205" s="31">
        <f>INDEX('Mapping water'!$D$5:$U$352,MATCH($B205,'Mapping water'!$B$5:$B$352,0),MATCH(I$3,'Mapping water'!$D$4:$U$4,0))*$D205</f>
        <v>0</v>
      </c>
      <c r="J205" s="31">
        <f>INDEX('Mapping water'!$D$5:$U$352,MATCH($B205,'Mapping water'!$B$5:$B$352,0),MATCH(J$3,'Mapping water'!$D$4:$U$4,0))*$D205</f>
        <v>0</v>
      </c>
      <c r="K205" s="31">
        <f>INDEX('Mapping water'!$D$5:$U$352,MATCH($B205,'Mapping water'!$B$5:$B$352,0),MATCH(K$3,'Mapping water'!$D$4:$U$4,0))*$D205</f>
        <v>277991</v>
      </c>
      <c r="L205" s="31">
        <f>INDEX('Mapping water'!$D$5:$U$352,MATCH($B205,'Mapping water'!$B$5:$B$352,0),MATCH(L$3,'Mapping water'!$D$4:$U$4,0))*$D205</f>
        <v>0</v>
      </c>
      <c r="M205" s="31">
        <f>INDEX('Mapping water'!$D$5:$U$352,MATCH($B205,'Mapping water'!$B$5:$B$352,0),MATCH(M$3,'Mapping water'!$D$4:$U$4,0))*$D205</f>
        <v>0</v>
      </c>
      <c r="N205" s="31">
        <f>INDEX('Mapping water'!$D$5:$U$352,MATCH($B205,'Mapping water'!$B$5:$B$352,0),MATCH(N$3,'Mapping water'!$D$4:$U$4,0))*$D205</f>
        <v>0</v>
      </c>
      <c r="O205" s="31">
        <f>INDEX('Mapping water'!$D$5:$U$352,MATCH($B205,'Mapping water'!$B$5:$B$352,0),MATCH(O$3,'Mapping water'!$D$4:$U$4,0))*$D205</f>
        <v>0</v>
      </c>
      <c r="P205" s="31">
        <f>INDEX('Mapping water'!$D$5:$U$352,MATCH($B205,'Mapping water'!$B$5:$B$352,0),MATCH(P$3,'Mapping water'!$D$4:$U$4,0))*$D205</f>
        <v>0</v>
      </c>
      <c r="Q205" s="31">
        <f>INDEX('Mapping water'!$D$5:$U$352,MATCH($B205,'Mapping water'!$B$5:$B$352,0),MATCH(Q$3,'Mapping water'!$D$4:$U$4,0))*$D205</f>
        <v>0</v>
      </c>
      <c r="R205" s="31">
        <f>INDEX('Mapping water'!$D$5:$U$352,MATCH($B205,'Mapping water'!$B$5:$B$352,0),MATCH(R$3,'Mapping water'!$D$4:$U$4,0))*$D205</f>
        <v>0</v>
      </c>
      <c r="S205" s="31">
        <f>INDEX('Mapping water'!$D$5:$U$352,MATCH($B205,'Mapping water'!$B$5:$B$352,0),MATCH(S$3,'Mapping water'!$D$4:$U$4,0))*$D205</f>
        <v>0</v>
      </c>
      <c r="T205" s="31">
        <f>INDEX('Mapping water'!$D$5:$U$352,MATCH($B205,'Mapping water'!$B$5:$B$352,0),MATCH(T$3,'Mapping water'!$D$4:$U$4,0))*$D205</f>
        <v>0</v>
      </c>
      <c r="U205" s="31">
        <f>INDEX('Mapping water'!$D$5:$U$352,MATCH($B205,'Mapping water'!$B$5:$B$352,0),MATCH(U$3,'Mapping water'!$D$4:$U$4,0))*$D205</f>
        <v>0</v>
      </c>
      <c r="V205" s="31">
        <f>INDEX('Mapping water'!$D$5:$U$352,MATCH($B205,'Mapping water'!$B$5:$B$352,0),MATCH(V$3,'Mapping water'!$D$4:$U$4,0))*$D205</f>
        <v>0</v>
      </c>
      <c r="W205" s="31">
        <f>INDEX('Mapping water'!$D$5:$U$352,MATCH($B205,'Mapping water'!$B$5:$B$352,0),MATCH(W$3,'Mapping water'!$D$4:$U$4,0))*$D205</f>
        <v>0</v>
      </c>
      <c r="X205" s="31">
        <f>INDEX('Mapping water'!$D$5:$U$352,MATCH($B205,'Mapping water'!$B$5:$B$352,0),MATCH(X$3,'Mapping water'!$D$4:$U$4,0))*$D205</f>
        <v>0</v>
      </c>
      <c r="Y205" s="31">
        <f>INDEX('Mapping water'!$D$5:$U$352,MATCH($B205,'Mapping water'!$B$5:$B$352,0),MATCH(Y$3,'Mapping water'!$D$4:$U$4,0))*$D205</f>
        <v>0</v>
      </c>
    </row>
    <row r="206" spans="1:25" x14ac:dyDescent="0.45">
      <c r="A206" s="20" t="s">
        <v>401</v>
      </c>
      <c r="B206" s="20" t="s">
        <v>402</v>
      </c>
      <c r="C206" s="20" t="s">
        <v>31</v>
      </c>
      <c r="D206" s="31">
        <f>INDEX('ONS data MYE 5'!$M$6:$M$445, MATCH($B206,'ONS data MYE 5'!$B$6:$B$445,0))</f>
        <v>239858</v>
      </c>
      <c r="E206" s="31">
        <f>INDEX('ONS data MYE 5'!$N$6:$N$445, MATCH($B206,'ONS data MYE 5'!$B$6:$B$445,0))</f>
        <v>4805</v>
      </c>
      <c r="F206" s="31">
        <f t="shared" si="6"/>
        <v>8.4774123214043922</v>
      </c>
      <c r="G206" s="31">
        <f t="shared" si="7"/>
        <v>71.866519667098999</v>
      </c>
      <c r="H206" s="31">
        <f>INDEX('Mapping water'!$D$5:$U$352,MATCH($B206,'Mapping water'!$B$5:$B$352,0),MATCH(H$3,'Mapping water'!$D$4:$U$4,0))*$D206</f>
        <v>0</v>
      </c>
      <c r="I206" s="31">
        <f>INDEX('Mapping water'!$D$5:$U$352,MATCH($B206,'Mapping water'!$B$5:$B$352,0),MATCH(I$3,'Mapping water'!$D$4:$U$4,0))*$D206</f>
        <v>0</v>
      </c>
      <c r="J206" s="31">
        <f>INDEX('Mapping water'!$D$5:$U$352,MATCH($B206,'Mapping water'!$B$5:$B$352,0),MATCH(J$3,'Mapping water'!$D$4:$U$4,0))*$D206</f>
        <v>0</v>
      </c>
      <c r="K206" s="31">
        <f>INDEX('Mapping water'!$D$5:$U$352,MATCH($B206,'Mapping water'!$B$5:$B$352,0),MATCH(K$3,'Mapping water'!$D$4:$U$4,0))*$D206</f>
        <v>239858</v>
      </c>
      <c r="L206" s="31">
        <f>INDEX('Mapping water'!$D$5:$U$352,MATCH($B206,'Mapping water'!$B$5:$B$352,0),MATCH(L$3,'Mapping water'!$D$4:$U$4,0))*$D206</f>
        <v>0</v>
      </c>
      <c r="M206" s="31">
        <f>INDEX('Mapping water'!$D$5:$U$352,MATCH($B206,'Mapping water'!$B$5:$B$352,0),MATCH(M$3,'Mapping water'!$D$4:$U$4,0))*$D206</f>
        <v>0</v>
      </c>
      <c r="N206" s="31">
        <f>INDEX('Mapping water'!$D$5:$U$352,MATCH($B206,'Mapping water'!$B$5:$B$352,0),MATCH(N$3,'Mapping water'!$D$4:$U$4,0))*$D206</f>
        <v>0</v>
      </c>
      <c r="O206" s="31">
        <f>INDEX('Mapping water'!$D$5:$U$352,MATCH($B206,'Mapping water'!$B$5:$B$352,0),MATCH(O$3,'Mapping water'!$D$4:$U$4,0))*$D206</f>
        <v>0</v>
      </c>
      <c r="P206" s="31">
        <f>INDEX('Mapping water'!$D$5:$U$352,MATCH($B206,'Mapping water'!$B$5:$B$352,0),MATCH(P$3,'Mapping water'!$D$4:$U$4,0))*$D206</f>
        <v>0</v>
      </c>
      <c r="Q206" s="31">
        <f>INDEX('Mapping water'!$D$5:$U$352,MATCH($B206,'Mapping water'!$B$5:$B$352,0),MATCH(Q$3,'Mapping water'!$D$4:$U$4,0))*$D206</f>
        <v>0</v>
      </c>
      <c r="R206" s="31">
        <f>INDEX('Mapping water'!$D$5:$U$352,MATCH($B206,'Mapping water'!$B$5:$B$352,0),MATCH(R$3,'Mapping water'!$D$4:$U$4,0))*$D206</f>
        <v>0</v>
      </c>
      <c r="S206" s="31">
        <f>INDEX('Mapping water'!$D$5:$U$352,MATCH($B206,'Mapping water'!$B$5:$B$352,0),MATCH(S$3,'Mapping water'!$D$4:$U$4,0))*$D206</f>
        <v>0</v>
      </c>
      <c r="T206" s="31">
        <f>INDEX('Mapping water'!$D$5:$U$352,MATCH($B206,'Mapping water'!$B$5:$B$352,0),MATCH(T$3,'Mapping water'!$D$4:$U$4,0))*$D206</f>
        <v>0</v>
      </c>
      <c r="U206" s="31">
        <f>INDEX('Mapping water'!$D$5:$U$352,MATCH($B206,'Mapping water'!$B$5:$B$352,0),MATCH(U$3,'Mapping water'!$D$4:$U$4,0))*$D206</f>
        <v>0</v>
      </c>
      <c r="V206" s="31">
        <f>INDEX('Mapping water'!$D$5:$U$352,MATCH($B206,'Mapping water'!$B$5:$B$352,0),MATCH(V$3,'Mapping water'!$D$4:$U$4,0))*$D206</f>
        <v>0</v>
      </c>
      <c r="W206" s="31">
        <f>INDEX('Mapping water'!$D$5:$U$352,MATCH($B206,'Mapping water'!$B$5:$B$352,0),MATCH(W$3,'Mapping water'!$D$4:$U$4,0))*$D206</f>
        <v>0</v>
      </c>
      <c r="X206" s="31">
        <f>INDEX('Mapping water'!$D$5:$U$352,MATCH($B206,'Mapping water'!$B$5:$B$352,0),MATCH(X$3,'Mapping water'!$D$4:$U$4,0))*$D206</f>
        <v>0</v>
      </c>
      <c r="Y206" s="31">
        <f>INDEX('Mapping water'!$D$5:$U$352,MATCH($B206,'Mapping water'!$B$5:$B$352,0),MATCH(Y$3,'Mapping water'!$D$4:$U$4,0))*$D206</f>
        <v>0</v>
      </c>
    </row>
    <row r="207" spans="1:25" x14ac:dyDescent="0.45">
      <c r="A207" s="20" t="s">
        <v>403</v>
      </c>
      <c r="B207" s="20" t="s">
        <v>404</v>
      </c>
      <c r="C207" s="20" t="s">
        <v>31</v>
      </c>
      <c r="D207" s="31">
        <f>INDEX('ONS data MYE 5'!$M$6:$M$445, MATCH($B207,'ONS data MYE 5'!$B$6:$B$445,0))</f>
        <v>138555</v>
      </c>
      <c r="E207" s="31">
        <f>INDEX('ONS data MYE 5'!$N$6:$N$445, MATCH($B207,'ONS data MYE 5'!$B$6:$B$445,0))</f>
        <v>364</v>
      </c>
      <c r="F207" s="31">
        <f t="shared" si="6"/>
        <v>5.8971538676367405</v>
      </c>
      <c r="G207" s="31">
        <f t="shared" si="7"/>
        <v>34.77642373858297</v>
      </c>
      <c r="H207" s="31">
        <f>INDEX('Mapping water'!$D$5:$U$352,MATCH($B207,'Mapping water'!$B$5:$B$352,0),MATCH(H$3,'Mapping water'!$D$4:$U$4,0))*$D207</f>
        <v>0</v>
      </c>
      <c r="I207" s="31">
        <f>INDEX('Mapping water'!$D$5:$U$352,MATCH($B207,'Mapping water'!$B$5:$B$352,0),MATCH(I$3,'Mapping water'!$D$4:$U$4,0))*$D207</f>
        <v>0</v>
      </c>
      <c r="J207" s="31">
        <f>INDEX('Mapping water'!$D$5:$U$352,MATCH($B207,'Mapping water'!$B$5:$B$352,0),MATCH(J$3,'Mapping water'!$D$4:$U$4,0))*$D207</f>
        <v>0</v>
      </c>
      <c r="K207" s="31">
        <f>INDEX('Mapping water'!$D$5:$U$352,MATCH($B207,'Mapping water'!$B$5:$B$352,0),MATCH(K$3,'Mapping water'!$D$4:$U$4,0))*$D207</f>
        <v>138555</v>
      </c>
      <c r="L207" s="31">
        <f>INDEX('Mapping water'!$D$5:$U$352,MATCH($B207,'Mapping water'!$B$5:$B$352,0),MATCH(L$3,'Mapping water'!$D$4:$U$4,0))*$D207</f>
        <v>0</v>
      </c>
      <c r="M207" s="31">
        <f>INDEX('Mapping water'!$D$5:$U$352,MATCH($B207,'Mapping water'!$B$5:$B$352,0),MATCH(M$3,'Mapping water'!$D$4:$U$4,0))*$D207</f>
        <v>0</v>
      </c>
      <c r="N207" s="31">
        <f>INDEX('Mapping water'!$D$5:$U$352,MATCH($B207,'Mapping water'!$B$5:$B$352,0),MATCH(N$3,'Mapping water'!$D$4:$U$4,0))*$D207</f>
        <v>0</v>
      </c>
      <c r="O207" s="31">
        <f>INDEX('Mapping water'!$D$5:$U$352,MATCH($B207,'Mapping water'!$B$5:$B$352,0),MATCH(O$3,'Mapping water'!$D$4:$U$4,0))*$D207</f>
        <v>0</v>
      </c>
      <c r="P207" s="31">
        <f>INDEX('Mapping water'!$D$5:$U$352,MATCH($B207,'Mapping water'!$B$5:$B$352,0),MATCH(P$3,'Mapping water'!$D$4:$U$4,0))*$D207</f>
        <v>0</v>
      </c>
      <c r="Q207" s="31">
        <f>INDEX('Mapping water'!$D$5:$U$352,MATCH($B207,'Mapping water'!$B$5:$B$352,0),MATCH(Q$3,'Mapping water'!$D$4:$U$4,0))*$D207</f>
        <v>0</v>
      </c>
      <c r="R207" s="31">
        <f>INDEX('Mapping water'!$D$5:$U$352,MATCH($B207,'Mapping water'!$B$5:$B$352,0),MATCH(R$3,'Mapping water'!$D$4:$U$4,0))*$D207</f>
        <v>0</v>
      </c>
      <c r="S207" s="31">
        <f>INDEX('Mapping water'!$D$5:$U$352,MATCH($B207,'Mapping water'!$B$5:$B$352,0),MATCH(S$3,'Mapping water'!$D$4:$U$4,0))*$D207</f>
        <v>0</v>
      </c>
      <c r="T207" s="31">
        <f>INDEX('Mapping water'!$D$5:$U$352,MATCH($B207,'Mapping water'!$B$5:$B$352,0),MATCH(T$3,'Mapping water'!$D$4:$U$4,0))*$D207</f>
        <v>0</v>
      </c>
      <c r="U207" s="31">
        <f>INDEX('Mapping water'!$D$5:$U$352,MATCH($B207,'Mapping water'!$B$5:$B$352,0),MATCH(U$3,'Mapping water'!$D$4:$U$4,0))*$D207</f>
        <v>0</v>
      </c>
      <c r="V207" s="31">
        <f>INDEX('Mapping water'!$D$5:$U$352,MATCH($B207,'Mapping water'!$B$5:$B$352,0),MATCH(V$3,'Mapping water'!$D$4:$U$4,0))*$D207</f>
        <v>0</v>
      </c>
      <c r="W207" s="31">
        <f>INDEX('Mapping water'!$D$5:$U$352,MATCH($B207,'Mapping water'!$B$5:$B$352,0),MATCH(W$3,'Mapping water'!$D$4:$U$4,0))*$D207</f>
        <v>0</v>
      </c>
      <c r="X207" s="31">
        <f>INDEX('Mapping water'!$D$5:$U$352,MATCH($B207,'Mapping water'!$B$5:$B$352,0),MATCH(X$3,'Mapping water'!$D$4:$U$4,0))*$D207</f>
        <v>0</v>
      </c>
      <c r="Y207" s="31">
        <f>INDEX('Mapping water'!$D$5:$U$352,MATCH($B207,'Mapping water'!$B$5:$B$352,0),MATCH(Y$3,'Mapping water'!$D$4:$U$4,0))*$D207</f>
        <v>0</v>
      </c>
    </row>
    <row r="208" spans="1:25" x14ac:dyDescent="0.45">
      <c r="A208" s="20" t="s">
        <v>405</v>
      </c>
      <c r="B208" s="20" t="s">
        <v>406</v>
      </c>
      <c r="C208" s="20" t="s">
        <v>31</v>
      </c>
      <c r="D208" s="31">
        <f>INDEX('ONS data MYE 5'!$M$6:$M$445, MATCH($B208,'ONS data MYE 5'!$B$6:$B$445,0))</f>
        <v>90906</v>
      </c>
      <c r="E208" s="31">
        <f>INDEX('ONS data MYE 5'!$N$6:$N$445, MATCH($B208,'ONS data MYE 5'!$B$6:$B$445,0))</f>
        <v>3058</v>
      </c>
      <c r="F208" s="31">
        <f t="shared" si="6"/>
        <v>8.0255163864890076</v>
      </c>
      <c r="G208" s="31">
        <f t="shared" si="7"/>
        <v>64.408913269803577</v>
      </c>
      <c r="H208" s="31">
        <f>INDEX('Mapping water'!$D$5:$U$352,MATCH($B208,'Mapping water'!$B$5:$B$352,0),MATCH(H$3,'Mapping water'!$D$4:$U$4,0))*$D208</f>
        <v>0</v>
      </c>
      <c r="I208" s="31">
        <f>INDEX('Mapping water'!$D$5:$U$352,MATCH($B208,'Mapping water'!$B$5:$B$352,0),MATCH(I$3,'Mapping water'!$D$4:$U$4,0))*$D208</f>
        <v>0</v>
      </c>
      <c r="J208" s="31">
        <f>INDEX('Mapping water'!$D$5:$U$352,MATCH($B208,'Mapping water'!$B$5:$B$352,0),MATCH(J$3,'Mapping water'!$D$4:$U$4,0))*$D208</f>
        <v>0</v>
      </c>
      <c r="K208" s="31">
        <f>INDEX('Mapping water'!$D$5:$U$352,MATCH($B208,'Mapping water'!$B$5:$B$352,0),MATCH(K$3,'Mapping water'!$D$4:$U$4,0))*$D208</f>
        <v>90906</v>
      </c>
      <c r="L208" s="31">
        <f>INDEX('Mapping water'!$D$5:$U$352,MATCH($B208,'Mapping water'!$B$5:$B$352,0),MATCH(L$3,'Mapping water'!$D$4:$U$4,0))*$D208</f>
        <v>0</v>
      </c>
      <c r="M208" s="31">
        <f>INDEX('Mapping water'!$D$5:$U$352,MATCH($B208,'Mapping water'!$B$5:$B$352,0),MATCH(M$3,'Mapping water'!$D$4:$U$4,0))*$D208</f>
        <v>0</v>
      </c>
      <c r="N208" s="31">
        <f>INDEX('Mapping water'!$D$5:$U$352,MATCH($B208,'Mapping water'!$B$5:$B$352,0),MATCH(N$3,'Mapping water'!$D$4:$U$4,0))*$D208</f>
        <v>0</v>
      </c>
      <c r="O208" s="31">
        <f>INDEX('Mapping water'!$D$5:$U$352,MATCH($B208,'Mapping water'!$B$5:$B$352,0),MATCH(O$3,'Mapping water'!$D$4:$U$4,0))*$D208</f>
        <v>0</v>
      </c>
      <c r="P208" s="31">
        <f>INDEX('Mapping water'!$D$5:$U$352,MATCH($B208,'Mapping water'!$B$5:$B$352,0),MATCH(P$3,'Mapping water'!$D$4:$U$4,0))*$D208</f>
        <v>0</v>
      </c>
      <c r="Q208" s="31">
        <f>INDEX('Mapping water'!$D$5:$U$352,MATCH($B208,'Mapping water'!$B$5:$B$352,0),MATCH(Q$3,'Mapping water'!$D$4:$U$4,0))*$D208</f>
        <v>0</v>
      </c>
      <c r="R208" s="31">
        <f>INDEX('Mapping water'!$D$5:$U$352,MATCH($B208,'Mapping water'!$B$5:$B$352,0),MATCH(R$3,'Mapping water'!$D$4:$U$4,0))*$D208</f>
        <v>0</v>
      </c>
      <c r="S208" s="31">
        <f>INDEX('Mapping water'!$D$5:$U$352,MATCH($B208,'Mapping water'!$B$5:$B$352,0),MATCH(S$3,'Mapping water'!$D$4:$U$4,0))*$D208</f>
        <v>0</v>
      </c>
      <c r="T208" s="31">
        <f>INDEX('Mapping water'!$D$5:$U$352,MATCH($B208,'Mapping water'!$B$5:$B$352,0),MATCH(T$3,'Mapping water'!$D$4:$U$4,0))*$D208</f>
        <v>0</v>
      </c>
      <c r="U208" s="31">
        <f>INDEX('Mapping water'!$D$5:$U$352,MATCH($B208,'Mapping water'!$B$5:$B$352,0),MATCH(U$3,'Mapping water'!$D$4:$U$4,0))*$D208</f>
        <v>0</v>
      </c>
      <c r="V208" s="31">
        <f>INDEX('Mapping water'!$D$5:$U$352,MATCH($B208,'Mapping water'!$B$5:$B$352,0),MATCH(V$3,'Mapping water'!$D$4:$U$4,0))*$D208</f>
        <v>0</v>
      </c>
      <c r="W208" s="31">
        <f>INDEX('Mapping water'!$D$5:$U$352,MATCH($B208,'Mapping water'!$B$5:$B$352,0),MATCH(W$3,'Mapping water'!$D$4:$U$4,0))*$D208</f>
        <v>0</v>
      </c>
      <c r="X208" s="31">
        <f>INDEX('Mapping water'!$D$5:$U$352,MATCH($B208,'Mapping water'!$B$5:$B$352,0),MATCH(X$3,'Mapping water'!$D$4:$U$4,0))*$D208</f>
        <v>0</v>
      </c>
      <c r="Y208" s="31">
        <f>INDEX('Mapping water'!$D$5:$U$352,MATCH($B208,'Mapping water'!$B$5:$B$352,0),MATCH(Y$3,'Mapping water'!$D$4:$U$4,0))*$D208</f>
        <v>0</v>
      </c>
    </row>
    <row r="209" spans="1:25" x14ac:dyDescent="0.45">
      <c r="A209" s="20" t="s">
        <v>407</v>
      </c>
      <c r="B209" s="20" t="s">
        <v>408</v>
      </c>
      <c r="C209" s="20" t="s">
        <v>31</v>
      </c>
      <c r="D209" s="31">
        <f>INDEX('ONS data MYE 5'!$M$6:$M$445, MATCH($B209,'ONS data MYE 5'!$B$6:$B$445,0))</f>
        <v>127759</v>
      </c>
      <c r="E209" s="31">
        <f>INDEX('ONS data MYE 5'!$N$6:$N$445, MATCH($B209,'ONS data MYE 5'!$B$6:$B$445,0))</f>
        <v>1602</v>
      </c>
      <c r="F209" s="31">
        <f t="shared" si="6"/>
        <v>7.3790081276283042</v>
      </c>
      <c r="G209" s="31">
        <f t="shared" si="7"/>
        <v>54.449760947604574</v>
      </c>
      <c r="H209" s="31">
        <f>INDEX('Mapping water'!$D$5:$U$352,MATCH($B209,'Mapping water'!$B$5:$B$352,0),MATCH(H$3,'Mapping water'!$D$4:$U$4,0))*$D209</f>
        <v>0</v>
      </c>
      <c r="I209" s="31">
        <f>INDEX('Mapping water'!$D$5:$U$352,MATCH($B209,'Mapping water'!$B$5:$B$352,0),MATCH(I$3,'Mapping water'!$D$4:$U$4,0))*$D209</f>
        <v>0</v>
      </c>
      <c r="J209" s="31">
        <f>INDEX('Mapping water'!$D$5:$U$352,MATCH($B209,'Mapping water'!$B$5:$B$352,0),MATCH(J$3,'Mapping water'!$D$4:$U$4,0))*$D209</f>
        <v>0</v>
      </c>
      <c r="K209" s="31">
        <f>INDEX('Mapping water'!$D$5:$U$352,MATCH($B209,'Mapping water'!$B$5:$B$352,0),MATCH(K$3,'Mapping water'!$D$4:$U$4,0))*$D209</f>
        <v>127759</v>
      </c>
      <c r="L209" s="31">
        <f>INDEX('Mapping water'!$D$5:$U$352,MATCH($B209,'Mapping water'!$B$5:$B$352,0),MATCH(L$3,'Mapping water'!$D$4:$U$4,0))*$D209</f>
        <v>0</v>
      </c>
      <c r="M209" s="31">
        <f>INDEX('Mapping water'!$D$5:$U$352,MATCH($B209,'Mapping water'!$B$5:$B$352,0),MATCH(M$3,'Mapping water'!$D$4:$U$4,0))*$D209</f>
        <v>0</v>
      </c>
      <c r="N209" s="31">
        <f>INDEX('Mapping water'!$D$5:$U$352,MATCH($B209,'Mapping water'!$B$5:$B$352,0),MATCH(N$3,'Mapping water'!$D$4:$U$4,0))*$D209</f>
        <v>0</v>
      </c>
      <c r="O209" s="31">
        <f>INDEX('Mapping water'!$D$5:$U$352,MATCH($B209,'Mapping water'!$B$5:$B$352,0),MATCH(O$3,'Mapping water'!$D$4:$U$4,0))*$D209</f>
        <v>0</v>
      </c>
      <c r="P209" s="31">
        <f>INDEX('Mapping water'!$D$5:$U$352,MATCH($B209,'Mapping water'!$B$5:$B$352,0),MATCH(P$3,'Mapping water'!$D$4:$U$4,0))*$D209</f>
        <v>0</v>
      </c>
      <c r="Q209" s="31">
        <f>INDEX('Mapping water'!$D$5:$U$352,MATCH($B209,'Mapping water'!$B$5:$B$352,0),MATCH(Q$3,'Mapping water'!$D$4:$U$4,0))*$D209</f>
        <v>0</v>
      </c>
      <c r="R209" s="31">
        <f>INDEX('Mapping water'!$D$5:$U$352,MATCH($B209,'Mapping water'!$B$5:$B$352,0),MATCH(R$3,'Mapping water'!$D$4:$U$4,0))*$D209</f>
        <v>0</v>
      </c>
      <c r="S209" s="31">
        <f>INDEX('Mapping water'!$D$5:$U$352,MATCH($B209,'Mapping water'!$B$5:$B$352,0),MATCH(S$3,'Mapping water'!$D$4:$U$4,0))*$D209</f>
        <v>0</v>
      </c>
      <c r="T209" s="31">
        <f>INDEX('Mapping water'!$D$5:$U$352,MATCH($B209,'Mapping water'!$B$5:$B$352,0),MATCH(T$3,'Mapping water'!$D$4:$U$4,0))*$D209</f>
        <v>0</v>
      </c>
      <c r="U209" s="31">
        <f>INDEX('Mapping water'!$D$5:$U$352,MATCH($B209,'Mapping water'!$B$5:$B$352,0),MATCH(U$3,'Mapping water'!$D$4:$U$4,0))*$D209</f>
        <v>0</v>
      </c>
      <c r="V209" s="31">
        <f>INDEX('Mapping water'!$D$5:$U$352,MATCH($B209,'Mapping water'!$B$5:$B$352,0),MATCH(V$3,'Mapping water'!$D$4:$U$4,0))*$D209</f>
        <v>0</v>
      </c>
      <c r="W209" s="31">
        <f>INDEX('Mapping water'!$D$5:$U$352,MATCH($B209,'Mapping water'!$B$5:$B$352,0),MATCH(W$3,'Mapping water'!$D$4:$U$4,0))*$D209</f>
        <v>0</v>
      </c>
      <c r="X209" s="31">
        <f>INDEX('Mapping water'!$D$5:$U$352,MATCH($B209,'Mapping water'!$B$5:$B$352,0),MATCH(X$3,'Mapping water'!$D$4:$U$4,0))*$D209</f>
        <v>0</v>
      </c>
      <c r="Y209" s="31">
        <f>INDEX('Mapping water'!$D$5:$U$352,MATCH($B209,'Mapping water'!$B$5:$B$352,0),MATCH(Y$3,'Mapping water'!$D$4:$U$4,0))*$D209</f>
        <v>0</v>
      </c>
    </row>
    <row r="210" spans="1:25" x14ac:dyDescent="0.45">
      <c r="A210" s="20" t="s">
        <v>409</v>
      </c>
      <c r="B210" s="20" t="s">
        <v>410</v>
      </c>
      <c r="C210" s="20" t="s">
        <v>31</v>
      </c>
      <c r="D210" s="31">
        <f>INDEX('ONS data MYE 5'!$M$6:$M$445, MATCH($B210,'ONS data MYE 5'!$B$6:$B$445,0))</f>
        <v>118805</v>
      </c>
      <c r="E210" s="31">
        <f>INDEX('ONS data MYE 5'!$N$6:$N$445, MATCH($B210,'ONS data MYE 5'!$B$6:$B$445,0))</f>
        <v>189</v>
      </c>
      <c r="F210" s="31">
        <f t="shared" si="6"/>
        <v>5.2417470150596426</v>
      </c>
      <c r="G210" s="31">
        <f t="shared" si="7"/>
        <v>27.475911769886672</v>
      </c>
      <c r="H210" s="31">
        <f>INDEX('Mapping water'!$D$5:$U$352,MATCH($B210,'Mapping water'!$B$5:$B$352,0),MATCH(H$3,'Mapping water'!$D$4:$U$4,0))*$D210</f>
        <v>0</v>
      </c>
      <c r="I210" s="31">
        <f>INDEX('Mapping water'!$D$5:$U$352,MATCH($B210,'Mapping water'!$B$5:$B$352,0),MATCH(I$3,'Mapping water'!$D$4:$U$4,0))*$D210</f>
        <v>0</v>
      </c>
      <c r="J210" s="31">
        <f>INDEX('Mapping water'!$D$5:$U$352,MATCH($B210,'Mapping water'!$B$5:$B$352,0),MATCH(J$3,'Mapping water'!$D$4:$U$4,0))*$D210</f>
        <v>0</v>
      </c>
      <c r="K210" s="31">
        <f>INDEX('Mapping water'!$D$5:$U$352,MATCH($B210,'Mapping water'!$B$5:$B$352,0),MATCH(K$3,'Mapping water'!$D$4:$U$4,0))*$D210</f>
        <v>118805</v>
      </c>
      <c r="L210" s="31">
        <f>INDEX('Mapping water'!$D$5:$U$352,MATCH($B210,'Mapping water'!$B$5:$B$352,0),MATCH(L$3,'Mapping water'!$D$4:$U$4,0))*$D210</f>
        <v>0</v>
      </c>
      <c r="M210" s="31">
        <f>INDEX('Mapping water'!$D$5:$U$352,MATCH($B210,'Mapping water'!$B$5:$B$352,0),MATCH(M$3,'Mapping water'!$D$4:$U$4,0))*$D210</f>
        <v>0</v>
      </c>
      <c r="N210" s="31">
        <f>INDEX('Mapping water'!$D$5:$U$352,MATCH($B210,'Mapping water'!$B$5:$B$352,0),MATCH(N$3,'Mapping water'!$D$4:$U$4,0))*$D210</f>
        <v>0</v>
      </c>
      <c r="O210" s="31">
        <f>INDEX('Mapping water'!$D$5:$U$352,MATCH($B210,'Mapping water'!$B$5:$B$352,0),MATCH(O$3,'Mapping water'!$D$4:$U$4,0))*$D210</f>
        <v>0</v>
      </c>
      <c r="P210" s="31">
        <f>INDEX('Mapping water'!$D$5:$U$352,MATCH($B210,'Mapping water'!$B$5:$B$352,0),MATCH(P$3,'Mapping water'!$D$4:$U$4,0))*$D210</f>
        <v>0</v>
      </c>
      <c r="Q210" s="31">
        <f>INDEX('Mapping water'!$D$5:$U$352,MATCH($B210,'Mapping water'!$B$5:$B$352,0),MATCH(Q$3,'Mapping water'!$D$4:$U$4,0))*$D210</f>
        <v>0</v>
      </c>
      <c r="R210" s="31">
        <f>INDEX('Mapping water'!$D$5:$U$352,MATCH($B210,'Mapping water'!$B$5:$B$352,0),MATCH(R$3,'Mapping water'!$D$4:$U$4,0))*$D210</f>
        <v>0</v>
      </c>
      <c r="S210" s="31">
        <f>INDEX('Mapping water'!$D$5:$U$352,MATCH($B210,'Mapping water'!$B$5:$B$352,0),MATCH(S$3,'Mapping water'!$D$4:$U$4,0))*$D210</f>
        <v>0</v>
      </c>
      <c r="T210" s="31">
        <f>INDEX('Mapping water'!$D$5:$U$352,MATCH($B210,'Mapping water'!$B$5:$B$352,0),MATCH(T$3,'Mapping water'!$D$4:$U$4,0))*$D210</f>
        <v>0</v>
      </c>
      <c r="U210" s="31">
        <f>INDEX('Mapping water'!$D$5:$U$352,MATCH($B210,'Mapping water'!$B$5:$B$352,0),MATCH(U$3,'Mapping water'!$D$4:$U$4,0))*$D210</f>
        <v>0</v>
      </c>
      <c r="V210" s="31">
        <f>INDEX('Mapping water'!$D$5:$U$352,MATCH($B210,'Mapping water'!$B$5:$B$352,0),MATCH(V$3,'Mapping water'!$D$4:$U$4,0))*$D210</f>
        <v>0</v>
      </c>
      <c r="W210" s="31">
        <f>INDEX('Mapping water'!$D$5:$U$352,MATCH($B210,'Mapping water'!$B$5:$B$352,0),MATCH(W$3,'Mapping water'!$D$4:$U$4,0))*$D210</f>
        <v>0</v>
      </c>
      <c r="X210" s="31">
        <f>INDEX('Mapping water'!$D$5:$U$352,MATCH($B210,'Mapping water'!$B$5:$B$352,0),MATCH(X$3,'Mapping water'!$D$4:$U$4,0))*$D210</f>
        <v>0</v>
      </c>
      <c r="Y210" s="31">
        <f>INDEX('Mapping water'!$D$5:$U$352,MATCH($B210,'Mapping water'!$B$5:$B$352,0),MATCH(Y$3,'Mapping water'!$D$4:$U$4,0))*$D210</f>
        <v>0</v>
      </c>
    </row>
    <row r="211" spans="1:25" x14ac:dyDescent="0.45">
      <c r="A211" s="20" t="s">
        <v>411</v>
      </c>
      <c r="B211" s="20" t="s">
        <v>412</v>
      </c>
      <c r="C211" s="20" t="s">
        <v>31</v>
      </c>
      <c r="D211" s="31">
        <f>INDEX('ONS data MYE 5'!$M$6:$M$445, MATCH($B211,'ONS data MYE 5'!$B$6:$B$445,0))</f>
        <v>154941</v>
      </c>
      <c r="E211" s="31">
        <f>INDEX('ONS data MYE 5'!$N$6:$N$445, MATCH($B211,'ONS data MYE 5'!$B$6:$B$445,0))</f>
        <v>502</v>
      </c>
      <c r="F211" s="31">
        <f t="shared" si="6"/>
        <v>6.2186001196917289</v>
      </c>
      <c r="G211" s="31">
        <f t="shared" si="7"/>
        <v>38.670987448629987</v>
      </c>
      <c r="H211" s="31">
        <f>INDEX('Mapping water'!$D$5:$U$352,MATCH($B211,'Mapping water'!$B$5:$B$352,0),MATCH(H$3,'Mapping water'!$D$4:$U$4,0))*$D211</f>
        <v>0</v>
      </c>
      <c r="I211" s="31">
        <f>INDEX('Mapping water'!$D$5:$U$352,MATCH($B211,'Mapping water'!$B$5:$B$352,0),MATCH(I$3,'Mapping water'!$D$4:$U$4,0))*$D211</f>
        <v>0</v>
      </c>
      <c r="J211" s="31">
        <f>INDEX('Mapping water'!$D$5:$U$352,MATCH($B211,'Mapping water'!$B$5:$B$352,0),MATCH(J$3,'Mapping water'!$D$4:$U$4,0))*$D211</f>
        <v>0</v>
      </c>
      <c r="K211" s="31">
        <f>INDEX('Mapping water'!$D$5:$U$352,MATCH($B211,'Mapping water'!$B$5:$B$352,0),MATCH(K$3,'Mapping water'!$D$4:$U$4,0))*$D211</f>
        <v>46845.171821999997</v>
      </c>
      <c r="L211" s="31">
        <f>INDEX('Mapping water'!$D$5:$U$352,MATCH($B211,'Mapping water'!$B$5:$B$352,0),MATCH(L$3,'Mapping water'!$D$4:$U$4,0))*$D211</f>
        <v>0</v>
      </c>
      <c r="M211" s="31">
        <f>INDEX('Mapping water'!$D$5:$U$352,MATCH($B211,'Mapping water'!$B$5:$B$352,0),MATCH(M$3,'Mapping water'!$D$4:$U$4,0))*$D211</f>
        <v>0</v>
      </c>
      <c r="N211" s="31">
        <f>INDEX('Mapping water'!$D$5:$U$352,MATCH($B211,'Mapping water'!$B$5:$B$352,0),MATCH(N$3,'Mapping water'!$D$4:$U$4,0))*$D211</f>
        <v>0</v>
      </c>
      <c r="O211" s="31">
        <f>INDEX('Mapping water'!$D$5:$U$352,MATCH($B211,'Mapping water'!$B$5:$B$352,0),MATCH(O$3,'Mapping water'!$D$4:$U$4,0))*$D211</f>
        <v>0</v>
      </c>
      <c r="P211" s="31">
        <f>INDEX('Mapping water'!$D$5:$U$352,MATCH($B211,'Mapping water'!$B$5:$B$352,0),MATCH(P$3,'Mapping water'!$D$4:$U$4,0))*$D211</f>
        <v>0</v>
      </c>
      <c r="Q211" s="31">
        <f>INDEX('Mapping water'!$D$5:$U$352,MATCH($B211,'Mapping water'!$B$5:$B$352,0),MATCH(Q$3,'Mapping water'!$D$4:$U$4,0))*$D211</f>
        <v>0</v>
      </c>
      <c r="R211" s="31">
        <f>INDEX('Mapping water'!$D$5:$U$352,MATCH($B211,'Mapping water'!$B$5:$B$352,0),MATCH(R$3,'Mapping water'!$D$4:$U$4,0))*$D211</f>
        <v>0</v>
      </c>
      <c r="S211" s="31">
        <f>INDEX('Mapping water'!$D$5:$U$352,MATCH($B211,'Mapping water'!$B$5:$B$352,0),MATCH(S$3,'Mapping water'!$D$4:$U$4,0))*$D211</f>
        <v>0</v>
      </c>
      <c r="T211" s="31">
        <f>INDEX('Mapping water'!$D$5:$U$352,MATCH($B211,'Mapping water'!$B$5:$B$352,0),MATCH(T$3,'Mapping water'!$D$4:$U$4,0))*$D211</f>
        <v>0</v>
      </c>
      <c r="U211" s="31">
        <f>INDEX('Mapping water'!$D$5:$U$352,MATCH($B211,'Mapping water'!$B$5:$B$352,0),MATCH(U$3,'Mapping water'!$D$4:$U$4,0))*$D211</f>
        <v>0</v>
      </c>
      <c r="V211" s="31">
        <f>INDEX('Mapping water'!$D$5:$U$352,MATCH($B211,'Mapping water'!$B$5:$B$352,0),MATCH(V$3,'Mapping water'!$D$4:$U$4,0))*$D211</f>
        <v>0</v>
      </c>
      <c r="W211" s="31">
        <f>INDEX('Mapping water'!$D$5:$U$352,MATCH($B211,'Mapping water'!$B$5:$B$352,0),MATCH(W$3,'Mapping water'!$D$4:$U$4,0))*$D211</f>
        <v>0</v>
      </c>
      <c r="X211" s="31">
        <f>INDEX('Mapping water'!$D$5:$U$352,MATCH($B211,'Mapping water'!$B$5:$B$352,0),MATCH(X$3,'Mapping water'!$D$4:$U$4,0))*$D211</f>
        <v>108095.828178</v>
      </c>
      <c r="Y211" s="31">
        <f>INDEX('Mapping water'!$D$5:$U$352,MATCH($B211,'Mapping water'!$B$5:$B$352,0),MATCH(Y$3,'Mapping water'!$D$4:$U$4,0))*$D211</f>
        <v>0</v>
      </c>
    </row>
    <row r="212" spans="1:25" x14ac:dyDescent="0.45">
      <c r="A212" s="20" t="s">
        <v>413</v>
      </c>
      <c r="B212" s="20" t="s">
        <v>414</v>
      </c>
      <c r="C212" s="20" t="s">
        <v>31</v>
      </c>
      <c r="D212" s="31">
        <f>INDEX('ONS data MYE 5'!$M$6:$M$445, MATCH($B212,'ONS data MYE 5'!$B$6:$B$445,0))</f>
        <v>103383</v>
      </c>
      <c r="E212" s="31">
        <f>INDEX('ONS data MYE 5'!$N$6:$N$445, MATCH($B212,'ONS data MYE 5'!$B$6:$B$445,0))</f>
        <v>1044</v>
      </c>
      <c r="F212" s="31">
        <f t="shared" si="6"/>
        <v>6.9508147684425836</v>
      </c>
      <c r="G212" s="31">
        <f t="shared" si="7"/>
        <v>48.313825945199525</v>
      </c>
      <c r="H212" s="31">
        <f>INDEX('Mapping water'!$D$5:$U$352,MATCH($B212,'Mapping water'!$B$5:$B$352,0),MATCH(H$3,'Mapping water'!$D$4:$U$4,0))*$D212</f>
        <v>0</v>
      </c>
      <c r="I212" s="31">
        <f>INDEX('Mapping water'!$D$5:$U$352,MATCH($B212,'Mapping water'!$B$5:$B$352,0),MATCH(I$3,'Mapping water'!$D$4:$U$4,0))*$D212</f>
        <v>0</v>
      </c>
      <c r="J212" s="31">
        <f>INDEX('Mapping water'!$D$5:$U$352,MATCH($B212,'Mapping water'!$B$5:$B$352,0),MATCH(J$3,'Mapping water'!$D$4:$U$4,0))*$D212</f>
        <v>0</v>
      </c>
      <c r="K212" s="31">
        <f>INDEX('Mapping water'!$D$5:$U$352,MATCH($B212,'Mapping water'!$B$5:$B$352,0),MATCH(K$3,'Mapping water'!$D$4:$U$4,0))*$D212</f>
        <v>103383</v>
      </c>
      <c r="L212" s="31">
        <f>INDEX('Mapping water'!$D$5:$U$352,MATCH($B212,'Mapping water'!$B$5:$B$352,0),MATCH(L$3,'Mapping water'!$D$4:$U$4,0))*$D212</f>
        <v>0</v>
      </c>
      <c r="M212" s="31">
        <f>INDEX('Mapping water'!$D$5:$U$352,MATCH($B212,'Mapping water'!$B$5:$B$352,0),MATCH(M$3,'Mapping water'!$D$4:$U$4,0))*$D212</f>
        <v>0</v>
      </c>
      <c r="N212" s="31">
        <f>INDEX('Mapping water'!$D$5:$U$352,MATCH($B212,'Mapping water'!$B$5:$B$352,0),MATCH(N$3,'Mapping water'!$D$4:$U$4,0))*$D212</f>
        <v>0</v>
      </c>
      <c r="O212" s="31">
        <f>INDEX('Mapping water'!$D$5:$U$352,MATCH($B212,'Mapping water'!$B$5:$B$352,0),MATCH(O$3,'Mapping water'!$D$4:$U$4,0))*$D212</f>
        <v>0</v>
      </c>
      <c r="P212" s="31">
        <f>INDEX('Mapping water'!$D$5:$U$352,MATCH($B212,'Mapping water'!$B$5:$B$352,0),MATCH(P$3,'Mapping water'!$D$4:$U$4,0))*$D212</f>
        <v>0</v>
      </c>
      <c r="Q212" s="31">
        <f>INDEX('Mapping water'!$D$5:$U$352,MATCH($B212,'Mapping water'!$B$5:$B$352,0),MATCH(Q$3,'Mapping water'!$D$4:$U$4,0))*$D212</f>
        <v>0</v>
      </c>
      <c r="R212" s="31">
        <f>INDEX('Mapping water'!$D$5:$U$352,MATCH($B212,'Mapping water'!$B$5:$B$352,0),MATCH(R$3,'Mapping water'!$D$4:$U$4,0))*$D212</f>
        <v>0</v>
      </c>
      <c r="S212" s="31">
        <f>INDEX('Mapping water'!$D$5:$U$352,MATCH($B212,'Mapping water'!$B$5:$B$352,0),MATCH(S$3,'Mapping water'!$D$4:$U$4,0))*$D212</f>
        <v>0</v>
      </c>
      <c r="T212" s="31">
        <f>INDEX('Mapping water'!$D$5:$U$352,MATCH($B212,'Mapping water'!$B$5:$B$352,0),MATCH(T$3,'Mapping water'!$D$4:$U$4,0))*$D212</f>
        <v>0</v>
      </c>
      <c r="U212" s="31">
        <f>INDEX('Mapping water'!$D$5:$U$352,MATCH($B212,'Mapping water'!$B$5:$B$352,0),MATCH(U$3,'Mapping water'!$D$4:$U$4,0))*$D212</f>
        <v>0</v>
      </c>
      <c r="V212" s="31">
        <f>INDEX('Mapping water'!$D$5:$U$352,MATCH($B212,'Mapping water'!$B$5:$B$352,0),MATCH(V$3,'Mapping water'!$D$4:$U$4,0))*$D212</f>
        <v>0</v>
      </c>
      <c r="W212" s="31">
        <f>INDEX('Mapping water'!$D$5:$U$352,MATCH($B212,'Mapping water'!$B$5:$B$352,0),MATCH(W$3,'Mapping water'!$D$4:$U$4,0))*$D212</f>
        <v>0</v>
      </c>
      <c r="X212" s="31">
        <f>INDEX('Mapping water'!$D$5:$U$352,MATCH($B212,'Mapping water'!$B$5:$B$352,0),MATCH(X$3,'Mapping water'!$D$4:$U$4,0))*$D212</f>
        <v>0</v>
      </c>
      <c r="Y212" s="31">
        <f>INDEX('Mapping water'!$D$5:$U$352,MATCH($B212,'Mapping water'!$B$5:$B$352,0),MATCH(Y$3,'Mapping water'!$D$4:$U$4,0))*$D212</f>
        <v>0</v>
      </c>
    </row>
    <row r="213" spans="1:25" x14ac:dyDescent="0.45">
      <c r="A213" s="20" t="s">
        <v>415</v>
      </c>
      <c r="B213" s="20" t="s">
        <v>416</v>
      </c>
      <c r="C213" s="20" t="s">
        <v>31</v>
      </c>
      <c r="D213" s="31">
        <f>INDEX('ONS data MYE 5'!$M$6:$M$445, MATCH($B213,'ONS data MYE 5'!$B$6:$B$445,0))</f>
        <v>139274</v>
      </c>
      <c r="E213" s="31">
        <f>INDEX('ONS data MYE 5'!$N$6:$N$445, MATCH($B213,'ONS data MYE 5'!$B$6:$B$445,0))</f>
        <v>372</v>
      </c>
      <c r="F213" s="31">
        <f t="shared" si="6"/>
        <v>5.9188938542731462</v>
      </c>
      <c r="G213" s="31">
        <f t="shared" si="7"/>
        <v>35.033304458152422</v>
      </c>
      <c r="H213" s="31">
        <f>INDEX('Mapping water'!$D$5:$U$352,MATCH($B213,'Mapping water'!$B$5:$B$352,0),MATCH(H$3,'Mapping water'!$D$4:$U$4,0))*$D213</f>
        <v>0</v>
      </c>
      <c r="I213" s="31">
        <f>INDEX('Mapping water'!$D$5:$U$352,MATCH($B213,'Mapping water'!$B$5:$B$352,0),MATCH(I$3,'Mapping water'!$D$4:$U$4,0))*$D213</f>
        <v>0</v>
      </c>
      <c r="J213" s="31">
        <f>INDEX('Mapping water'!$D$5:$U$352,MATCH($B213,'Mapping water'!$B$5:$B$352,0),MATCH(J$3,'Mapping water'!$D$4:$U$4,0))*$D213</f>
        <v>0</v>
      </c>
      <c r="K213" s="31">
        <f>INDEX('Mapping water'!$D$5:$U$352,MATCH($B213,'Mapping water'!$B$5:$B$352,0),MATCH(K$3,'Mapping water'!$D$4:$U$4,0))*$D213</f>
        <v>68757.623963999999</v>
      </c>
      <c r="L213" s="31">
        <f>INDEX('Mapping water'!$D$5:$U$352,MATCH($B213,'Mapping water'!$B$5:$B$352,0),MATCH(L$3,'Mapping water'!$D$4:$U$4,0))*$D213</f>
        <v>0</v>
      </c>
      <c r="M213" s="31">
        <f>INDEX('Mapping water'!$D$5:$U$352,MATCH($B213,'Mapping water'!$B$5:$B$352,0),MATCH(M$3,'Mapping water'!$D$4:$U$4,0))*$D213</f>
        <v>0</v>
      </c>
      <c r="N213" s="31">
        <f>INDEX('Mapping water'!$D$5:$U$352,MATCH($B213,'Mapping water'!$B$5:$B$352,0),MATCH(N$3,'Mapping water'!$D$4:$U$4,0))*$D213</f>
        <v>0</v>
      </c>
      <c r="O213" s="31">
        <f>INDEX('Mapping water'!$D$5:$U$352,MATCH($B213,'Mapping water'!$B$5:$B$352,0),MATCH(O$3,'Mapping water'!$D$4:$U$4,0))*$D213</f>
        <v>0</v>
      </c>
      <c r="P213" s="31">
        <f>INDEX('Mapping water'!$D$5:$U$352,MATCH($B213,'Mapping water'!$B$5:$B$352,0),MATCH(P$3,'Mapping water'!$D$4:$U$4,0))*$D213</f>
        <v>0</v>
      </c>
      <c r="Q213" s="31">
        <f>INDEX('Mapping water'!$D$5:$U$352,MATCH($B213,'Mapping water'!$B$5:$B$352,0),MATCH(Q$3,'Mapping water'!$D$4:$U$4,0))*$D213</f>
        <v>0</v>
      </c>
      <c r="R213" s="31">
        <f>INDEX('Mapping water'!$D$5:$U$352,MATCH($B213,'Mapping water'!$B$5:$B$352,0),MATCH(R$3,'Mapping water'!$D$4:$U$4,0))*$D213</f>
        <v>0</v>
      </c>
      <c r="S213" s="31">
        <f>INDEX('Mapping water'!$D$5:$U$352,MATCH($B213,'Mapping water'!$B$5:$B$352,0),MATCH(S$3,'Mapping water'!$D$4:$U$4,0))*$D213</f>
        <v>0</v>
      </c>
      <c r="T213" s="31">
        <f>INDEX('Mapping water'!$D$5:$U$352,MATCH($B213,'Mapping water'!$B$5:$B$352,0),MATCH(T$3,'Mapping water'!$D$4:$U$4,0))*$D213</f>
        <v>0</v>
      </c>
      <c r="U213" s="31">
        <f>INDEX('Mapping water'!$D$5:$U$352,MATCH($B213,'Mapping water'!$B$5:$B$352,0),MATCH(U$3,'Mapping water'!$D$4:$U$4,0))*$D213</f>
        <v>0</v>
      </c>
      <c r="V213" s="31">
        <f>INDEX('Mapping water'!$D$5:$U$352,MATCH($B213,'Mapping water'!$B$5:$B$352,0),MATCH(V$3,'Mapping water'!$D$4:$U$4,0))*$D213</f>
        <v>0</v>
      </c>
      <c r="W213" s="31">
        <f>INDEX('Mapping water'!$D$5:$U$352,MATCH($B213,'Mapping water'!$B$5:$B$352,0),MATCH(W$3,'Mapping water'!$D$4:$U$4,0))*$D213</f>
        <v>0</v>
      </c>
      <c r="X213" s="31">
        <f>INDEX('Mapping water'!$D$5:$U$352,MATCH($B213,'Mapping water'!$B$5:$B$352,0),MATCH(X$3,'Mapping water'!$D$4:$U$4,0))*$D213</f>
        <v>70516.376036000001</v>
      </c>
      <c r="Y213" s="31">
        <f>INDEX('Mapping water'!$D$5:$U$352,MATCH($B213,'Mapping water'!$B$5:$B$352,0),MATCH(Y$3,'Mapping water'!$D$4:$U$4,0))*$D213</f>
        <v>0</v>
      </c>
    </row>
    <row r="214" spans="1:25" x14ac:dyDescent="0.45">
      <c r="A214" s="20" t="s">
        <v>417</v>
      </c>
      <c r="B214" s="20" t="s">
        <v>418</v>
      </c>
      <c r="C214" s="20" t="s">
        <v>31</v>
      </c>
      <c r="D214" s="31">
        <f>INDEX('ONS data MYE 5'!$M$6:$M$445, MATCH($B214,'ONS data MYE 5'!$B$6:$B$445,0))</f>
        <v>136792</v>
      </c>
      <c r="E214" s="31">
        <f>INDEX('ONS data MYE 5'!$N$6:$N$445, MATCH($B214,'ONS data MYE 5'!$B$6:$B$445,0))</f>
        <v>1324</v>
      </c>
      <c r="F214" s="31">
        <f t="shared" si="6"/>
        <v>7.1884127364969537</v>
      </c>
      <c r="G214" s="31">
        <f t="shared" si="7"/>
        <v>51.67327767023162</v>
      </c>
      <c r="H214" s="31">
        <f>INDEX('Mapping water'!$D$5:$U$352,MATCH($B214,'Mapping water'!$B$5:$B$352,0),MATCH(H$3,'Mapping water'!$D$4:$U$4,0))*$D214</f>
        <v>0</v>
      </c>
      <c r="I214" s="31">
        <f>INDEX('Mapping water'!$D$5:$U$352,MATCH($B214,'Mapping water'!$B$5:$B$352,0),MATCH(I$3,'Mapping water'!$D$4:$U$4,0))*$D214</f>
        <v>0</v>
      </c>
      <c r="J214" s="31">
        <f>INDEX('Mapping water'!$D$5:$U$352,MATCH($B214,'Mapping water'!$B$5:$B$352,0),MATCH(J$3,'Mapping water'!$D$4:$U$4,0))*$D214</f>
        <v>0</v>
      </c>
      <c r="K214" s="31">
        <f>INDEX('Mapping water'!$D$5:$U$352,MATCH($B214,'Mapping water'!$B$5:$B$352,0),MATCH(K$3,'Mapping water'!$D$4:$U$4,0))*$D214</f>
        <v>136792</v>
      </c>
      <c r="L214" s="31">
        <f>INDEX('Mapping water'!$D$5:$U$352,MATCH($B214,'Mapping water'!$B$5:$B$352,0),MATCH(L$3,'Mapping water'!$D$4:$U$4,0))*$D214</f>
        <v>0</v>
      </c>
      <c r="M214" s="31">
        <f>INDEX('Mapping water'!$D$5:$U$352,MATCH($B214,'Mapping water'!$B$5:$B$352,0),MATCH(M$3,'Mapping water'!$D$4:$U$4,0))*$D214</f>
        <v>0</v>
      </c>
      <c r="N214" s="31">
        <f>INDEX('Mapping water'!$D$5:$U$352,MATCH($B214,'Mapping water'!$B$5:$B$352,0),MATCH(N$3,'Mapping water'!$D$4:$U$4,0))*$D214</f>
        <v>0</v>
      </c>
      <c r="O214" s="31">
        <f>INDEX('Mapping water'!$D$5:$U$352,MATCH($B214,'Mapping water'!$B$5:$B$352,0),MATCH(O$3,'Mapping water'!$D$4:$U$4,0))*$D214</f>
        <v>0</v>
      </c>
      <c r="P214" s="31">
        <f>INDEX('Mapping water'!$D$5:$U$352,MATCH($B214,'Mapping water'!$B$5:$B$352,0),MATCH(P$3,'Mapping water'!$D$4:$U$4,0))*$D214</f>
        <v>0</v>
      </c>
      <c r="Q214" s="31">
        <f>INDEX('Mapping water'!$D$5:$U$352,MATCH($B214,'Mapping water'!$B$5:$B$352,0),MATCH(Q$3,'Mapping water'!$D$4:$U$4,0))*$D214</f>
        <v>0</v>
      </c>
      <c r="R214" s="31">
        <f>INDEX('Mapping water'!$D$5:$U$352,MATCH($B214,'Mapping water'!$B$5:$B$352,0),MATCH(R$3,'Mapping water'!$D$4:$U$4,0))*$D214</f>
        <v>0</v>
      </c>
      <c r="S214" s="31">
        <f>INDEX('Mapping water'!$D$5:$U$352,MATCH($B214,'Mapping water'!$B$5:$B$352,0),MATCH(S$3,'Mapping water'!$D$4:$U$4,0))*$D214</f>
        <v>0</v>
      </c>
      <c r="T214" s="31">
        <f>INDEX('Mapping water'!$D$5:$U$352,MATCH($B214,'Mapping water'!$B$5:$B$352,0),MATCH(T$3,'Mapping water'!$D$4:$U$4,0))*$D214</f>
        <v>0</v>
      </c>
      <c r="U214" s="31">
        <f>INDEX('Mapping water'!$D$5:$U$352,MATCH($B214,'Mapping water'!$B$5:$B$352,0),MATCH(U$3,'Mapping water'!$D$4:$U$4,0))*$D214</f>
        <v>0</v>
      </c>
      <c r="V214" s="31">
        <f>INDEX('Mapping water'!$D$5:$U$352,MATCH($B214,'Mapping water'!$B$5:$B$352,0),MATCH(V$3,'Mapping water'!$D$4:$U$4,0))*$D214</f>
        <v>0</v>
      </c>
      <c r="W214" s="31">
        <f>INDEX('Mapping water'!$D$5:$U$352,MATCH($B214,'Mapping water'!$B$5:$B$352,0),MATCH(W$3,'Mapping water'!$D$4:$U$4,0))*$D214</f>
        <v>0</v>
      </c>
      <c r="X214" s="31">
        <f>INDEX('Mapping water'!$D$5:$U$352,MATCH($B214,'Mapping water'!$B$5:$B$352,0),MATCH(X$3,'Mapping water'!$D$4:$U$4,0))*$D214</f>
        <v>0</v>
      </c>
      <c r="Y214" s="31">
        <f>INDEX('Mapping water'!$D$5:$U$352,MATCH($B214,'Mapping water'!$B$5:$B$352,0),MATCH(Y$3,'Mapping water'!$D$4:$U$4,0))*$D214</f>
        <v>0</v>
      </c>
    </row>
    <row r="215" spans="1:25" x14ac:dyDescent="0.45">
      <c r="A215" s="20" t="s">
        <v>419</v>
      </c>
      <c r="B215" s="20" t="s">
        <v>420</v>
      </c>
      <c r="C215" s="20" t="s">
        <v>31</v>
      </c>
      <c r="D215" s="31">
        <f>INDEX('ONS data MYE 5'!$M$6:$M$445, MATCH($B215,'ONS data MYE 5'!$B$6:$B$445,0))</f>
        <v>62605</v>
      </c>
      <c r="E215" s="31">
        <f>INDEX('ONS data MYE 5'!$N$6:$N$445, MATCH($B215,'ONS data MYE 5'!$B$6:$B$445,0))</f>
        <v>1493</v>
      </c>
      <c r="F215" s="31">
        <f t="shared" si="6"/>
        <v>7.3085427975391903</v>
      </c>
      <c r="G215" s="31">
        <f t="shared" si="7"/>
        <v>53.414797823461974</v>
      </c>
      <c r="H215" s="31">
        <f>INDEX('Mapping water'!$D$5:$U$352,MATCH($B215,'Mapping water'!$B$5:$B$352,0),MATCH(H$3,'Mapping water'!$D$4:$U$4,0))*$D215</f>
        <v>0</v>
      </c>
      <c r="I215" s="31">
        <f>INDEX('Mapping water'!$D$5:$U$352,MATCH($B215,'Mapping water'!$B$5:$B$352,0),MATCH(I$3,'Mapping water'!$D$4:$U$4,0))*$D215</f>
        <v>0</v>
      </c>
      <c r="J215" s="31">
        <f>INDEX('Mapping water'!$D$5:$U$352,MATCH($B215,'Mapping water'!$B$5:$B$352,0),MATCH(J$3,'Mapping water'!$D$4:$U$4,0))*$D215</f>
        <v>0</v>
      </c>
      <c r="K215" s="31">
        <f>INDEX('Mapping water'!$D$5:$U$352,MATCH($B215,'Mapping water'!$B$5:$B$352,0),MATCH(K$3,'Mapping water'!$D$4:$U$4,0))*$D215</f>
        <v>62605</v>
      </c>
      <c r="L215" s="31">
        <f>INDEX('Mapping water'!$D$5:$U$352,MATCH($B215,'Mapping water'!$B$5:$B$352,0),MATCH(L$3,'Mapping water'!$D$4:$U$4,0))*$D215</f>
        <v>0</v>
      </c>
      <c r="M215" s="31">
        <f>INDEX('Mapping water'!$D$5:$U$352,MATCH($B215,'Mapping water'!$B$5:$B$352,0),MATCH(M$3,'Mapping water'!$D$4:$U$4,0))*$D215</f>
        <v>0</v>
      </c>
      <c r="N215" s="31">
        <f>INDEX('Mapping water'!$D$5:$U$352,MATCH($B215,'Mapping water'!$B$5:$B$352,0),MATCH(N$3,'Mapping water'!$D$4:$U$4,0))*$D215</f>
        <v>0</v>
      </c>
      <c r="O215" s="31">
        <f>INDEX('Mapping water'!$D$5:$U$352,MATCH($B215,'Mapping water'!$B$5:$B$352,0),MATCH(O$3,'Mapping water'!$D$4:$U$4,0))*$D215</f>
        <v>0</v>
      </c>
      <c r="P215" s="31">
        <f>INDEX('Mapping water'!$D$5:$U$352,MATCH($B215,'Mapping water'!$B$5:$B$352,0),MATCH(P$3,'Mapping water'!$D$4:$U$4,0))*$D215</f>
        <v>0</v>
      </c>
      <c r="Q215" s="31">
        <f>INDEX('Mapping water'!$D$5:$U$352,MATCH($B215,'Mapping water'!$B$5:$B$352,0),MATCH(Q$3,'Mapping water'!$D$4:$U$4,0))*$D215</f>
        <v>0</v>
      </c>
      <c r="R215" s="31">
        <f>INDEX('Mapping water'!$D$5:$U$352,MATCH($B215,'Mapping water'!$B$5:$B$352,0),MATCH(R$3,'Mapping water'!$D$4:$U$4,0))*$D215</f>
        <v>0</v>
      </c>
      <c r="S215" s="31">
        <f>INDEX('Mapping water'!$D$5:$U$352,MATCH($B215,'Mapping water'!$B$5:$B$352,0),MATCH(S$3,'Mapping water'!$D$4:$U$4,0))*$D215</f>
        <v>0</v>
      </c>
      <c r="T215" s="31">
        <f>INDEX('Mapping water'!$D$5:$U$352,MATCH($B215,'Mapping water'!$B$5:$B$352,0),MATCH(T$3,'Mapping water'!$D$4:$U$4,0))*$D215</f>
        <v>0</v>
      </c>
      <c r="U215" s="31">
        <f>INDEX('Mapping water'!$D$5:$U$352,MATCH($B215,'Mapping water'!$B$5:$B$352,0),MATCH(U$3,'Mapping water'!$D$4:$U$4,0))*$D215</f>
        <v>0</v>
      </c>
      <c r="V215" s="31">
        <f>INDEX('Mapping water'!$D$5:$U$352,MATCH($B215,'Mapping water'!$B$5:$B$352,0),MATCH(V$3,'Mapping water'!$D$4:$U$4,0))*$D215</f>
        <v>0</v>
      </c>
      <c r="W215" s="31">
        <f>INDEX('Mapping water'!$D$5:$U$352,MATCH($B215,'Mapping water'!$B$5:$B$352,0),MATCH(W$3,'Mapping water'!$D$4:$U$4,0))*$D215</f>
        <v>0</v>
      </c>
      <c r="X215" s="31">
        <f>INDEX('Mapping water'!$D$5:$U$352,MATCH($B215,'Mapping water'!$B$5:$B$352,0),MATCH(X$3,'Mapping water'!$D$4:$U$4,0))*$D215</f>
        <v>0</v>
      </c>
      <c r="Y215" s="31">
        <f>INDEX('Mapping water'!$D$5:$U$352,MATCH($B215,'Mapping water'!$B$5:$B$352,0),MATCH(Y$3,'Mapping water'!$D$4:$U$4,0))*$D215</f>
        <v>0</v>
      </c>
    </row>
    <row r="216" spans="1:25" x14ac:dyDescent="0.45">
      <c r="A216" s="20" t="s">
        <v>421</v>
      </c>
      <c r="B216" s="20" t="s">
        <v>422</v>
      </c>
      <c r="C216" s="20" t="s">
        <v>31</v>
      </c>
      <c r="D216" s="31">
        <f>INDEX('ONS data MYE 5'!$M$6:$M$445, MATCH($B216,'ONS data MYE 5'!$B$6:$B$445,0))</f>
        <v>153013</v>
      </c>
      <c r="E216" s="31">
        <f>INDEX('ONS data MYE 5'!$N$6:$N$445, MATCH($B216,'ONS data MYE 5'!$B$6:$B$445,0))</f>
        <v>693</v>
      </c>
      <c r="F216" s="31">
        <f t="shared" si="6"/>
        <v>6.5410299991899032</v>
      </c>
      <c r="G216" s="31">
        <f t="shared" si="7"/>
        <v>42.785073450302264</v>
      </c>
      <c r="H216" s="31">
        <f>INDEX('Mapping water'!$D$5:$U$352,MATCH($B216,'Mapping water'!$B$5:$B$352,0),MATCH(H$3,'Mapping water'!$D$4:$U$4,0))*$D216</f>
        <v>0</v>
      </c>
      <c r="I216" s="31">
        <f>INDEX('Mapping water'!$D$5:$U$352,MATCH($B216,'Mapping water'!$B$5:$B$352,0),MATCH(I$3,'Mapping water'!$D$4:$U$4,0))*$D216</f>
        <v>0</v>
      </c>
      <c r="J216" s="31">
        <f>INDEX('Mapping water'!$D$5:$U$352,MATCH($B216,'Mapping water'!$B$5:$B$352,0),MATCH(J$3,'Mapping water'!$D$4:$U$4,0))*$D216</f>
        <v>0</v>
      </c>
      <c r="K216" s="31">
        <f>INDEX('Mapping water'!$D$5:$U$352,MATCH($B216,'Mapping water'!$B$5:$B$352,0),MATCH(K$3,'Mapping water'!$D$4:$U$4,0))*$D216</f>
        <v>153013</v>
      </c>
      <c r="L216" s="31">
        <f>INDEX('Mapping water'!$D$5:$U$352,MATCH($B216,'Mapping water'!$B$5:$B$352,0),MATCH(L$3,'Mapping water'!$D$4:$U$4,0))*$D216</f>
        <v>0</v>
      </c>
      <c r="M216" s="31">
        <f>INDEX('Mapping water'!$D$5:$U$352,MATCH($B216,'Mapping water'!$B$5:$B$352,0),MATCH(M$3,'Mapping water'!$D$4:$U$4,0))*$D216</f>
        <v>0</v>
      </c>
      <c r="N216" s="31">
        <f>INDEX('Mapping water'!$D$5:$U$352,MATCH($B216,'Mapping water'!$B$5:$B$352,0),MATCH(N$3,'Mapping water'!$D$4:$U$4,0))*$D216</f>
        <v>0</v>
      </c>
      <c r="O216" s="31">
        <f>INDEX('Mapping water'!$D$5:$U$352,MATCH($B216,'Mapping water'!$B$5:$B$352,0),MATCH(O$3,'Mapping water'!$D$4:$U$4,0))*$D216</f>
        <v>0</v>
      </c>
      <c r="P216" s="31">
        <f>INDEX('Mapping water'!$D$5:$U$352,MATCH($B216,'Mapping water'!$B$5:$B$352,0),MATCH(P$3,'Mapping water'!$D$4:$U$4,0))*$D216</f>
        <v>0</v>
      </c>
      <c r="Q216" s="31">
        <f>INDEX('Mapping water'!$D$5:$U$352,MATCH($B216,'Mapping water'!$B$5:$B$352,0),MATCH(Q$3,'Mapping water'!$D$4:$U$4,0))*$D216</f>
        <v>0</v>
      </c>
      <c r="R216" s="31">
        <f>INDEX('Mapping water'!$D$5:$U$352,MATCH($B216,'Mapping water'!$B$5:$B$352,0),MATCH(R$3,'Mapping water'!$D$4:$U$4,0))*$D216</f>
        <v>0</v>
      </c>
      <c r="S216" s="31">
        <f>INDEX('Mapping water'!$D$5:$U$352,MATCH($B216,'Mapping water'!$B$5:$B$352,0),MATCH(S$3,'Mapping water'!$D$4:$U$4,0))*$D216</f>
        <v>0</v>
      </c>
      <c r="T216" s="31">
        <f>INDEX('Mapping water'!$D$5:$U$352,MATCH($B216,'Mapping water'!$B$5:$B$352,0),MATCH(T$3,'Mapping water'!$D$4:$U$4,0))*$D216</f>
        <v>0</v>
      </c>
      <c r="U216" s="31">
        <f>INDEX('Mapping water'!$D$5:$U$352,MATCH($B216,'Mapping water'!$B$5:$B$352,0),MATCH(U$3,'Mapping water'!$D$4:$U$4,0))*$D216</f>
        <v>0</v>
      </c>
      <c r="V216" s="31">
        <f>INDEX('Mapping water'!$D$5:$U$352,MATCH($B216,'Mapping water'!$B$5:$B$352,0),MATCH(V$3,'Mapping water'!$D$4:$U$4,0))*$D216</f>
        <v>0</v>
      </c>
      <c r="W216" s="31">
        <f>INDEX('Mapping water'!$D$5:$U$352,MATCH($B216,'Mapping water'!$B$5:$B$352,0),MATCH(W$3,'Mapping water'!$D$4:$U$4,0))*$D216</f>
        <v>0</v>
      </c>
      <c r="X216" s="31">
        <f>INDEX('Mapping water'!$D$5:$U$352,MATCH($B216,'Mapping water'!$B$5:$B$352,0),MATCH(X$3,'Mapping water'!$D$4:$U$4,0))*$D216</f>
        <v>0</v>
      </c>
      <c r="Y216" s="31">
        <f>INDEX('Mapping water'!$D$5:$U$352,MATCH($B216,'Mapping water'!$B$5:$B$352,0),MATCH(Y$3,'Mapping water'!$D$4:$U$4,0))*$D216</f>
        <v>0</v>
      </c>
    </row>
    <row r="217" spans="1:25" x14ac:dyDescent="0.45">
      <c r="A217" s="20" t="s">
        <v>423</v>
      </c>
      <c r="B217" s="20" t="s">
        <v>424</v>
      </c>
      <c r="C217" s="20" t="s">
        <v>31</v>
      </c>
      <c r="D217" s="31">
        <f>INDEX('ONS data MYE 5'!$M$6:$M$445, MATCH($B217,'ONS data MYE 5'!$B$6:$B$445,0))</f>
        <v>115800</v>
      </c>
      <c r="E217" s="31">
        <f>INDEX('ONS data MYE 5'!$N$6:$N$445, MATCH($B217,'ONS data MYE 5'!$B$6:$B$445,0))</f>
        <v>147</v>
      </c>
      <c r="F217" s="31">
        <f t="shared" si="6"/>
        <v>4.990432586778736</v>
      </c>
      <c r="G217" s="31">
        <f t="shared" si="7"/>
        <v>24.904417403183107</v>
      </c>
      <c r="H217" s="31">
        <f>INDEX('Mapping water'!$D$5:$U$352,MATCH($B217,'Mapping water'!$B$5:$B$352,0),MATCH(H$3,'Mapping water'!$D$4:$U$4,0))*$D217</f>
        <v>0</v>
      </c>
      <c r="I217" s="31">
        <f>INDEX('Mapping water'!$D$5:$U$352,MATCH($B217,'Mapping water'!$B$5:$B$352,0),MATCH(I$3,'Mapping water'!$D$4:$U$4,0))*$D217</f>
        <v>0</v>
      </c>
      <c r="J217" s="31">
        <f>INDEX('Mapping water'!$D$5:$U$352,MATCH($B217,'Mapping water'!$B$5:$B$352,0),MATCH(J$3,'Mapping water'!$D$4:$U$4,0))*$D217</f>
        <v>0</v>
      </c>
      <c r="K217" s="31">
        <f>INDEX('Mapping water'!$D$5:$U$352,MATCH($B217,'Mapping water'!$B$5:$B$352,0),MATCH(K$3,'Mapping water'!$D$4:$U$4,0))*$D217</f>
        <v>109034.1534</v>
      </c>
      <c r="L217" s="31">
        <f>INDEX('Mapping water'!$D$5:$U$352,MATCH($B217,'Mapping water'!$B$5:$B$352,0),MATCH(L$3,'Mapping water'!$D$4:$U$4,0))*$D217</f>
        <v>0</v>
      </c>
      <c r="M217" s="31">
        <f>INDEX('Mapping water'!$D$5:$U$352,MATCH($B217,'Mapping water'!$B$5:$B$352,0),MATCH(M$3,'Mapping water'!$D$4:$U$4,0))*$D217</f>
        <v>0</v>
      </c>
      <c r="N217" s="31">
        <f>INDEX('Mapping water'!$D$5:$U$352,MATCH($B217,'Mapping water'!$B$5:$B$352,0),MATCH(N$3,'Mapping water'!$D$4:$U$4,0))*$D217</f>
        <v>0</v>
      </c>
      <c r="O217" s="31">
        <f>INDEX('Mapping water'!$D$5:$U$352,MATCH($B217,'Mapping water'!$B$5:$B$352,0),MATCH(O$3,'Mapping water'!$D$4:$U$4,0))*$D217</f>
        <v>0</v>
      </c>
      <c r="P217" s="31">
        <f>INDEX('Mapping water'!$D$5:$U$352,MATCH($B217,'Mapping water'!$B$5:$B$352,0),MATCH(P$3,'Mapping water'!$D$4:$U$4,0))*$D217</f>
        <v>0</v>
      </c>
      <c r="Q217" s="31">
        <f>INDEX('Mapping water'!$D$5:$U$352,MATCH($B217,'Mapping water'!$B$5:$B$352,0),MATCH(Q$3,'Mapping water'!$D$4:$U$4,0))*$D217</f>
        <v>0</v>
      </c>
      <c r="R217" s="31">
        <f>INDEX('Mapping water'!$D$5:$U$352,MATCH($B217,'Mapping water'!$B$5:$B$352,0),MATCH(R$3,'Mapping water'!$D$4:$U$4,0))*$D217</f>
        <v>0</v>
      </c>
      <c r="S217" s="31">
        <f>INDEX('Mapping water'!$D$5:$U$352,MATCH($B217,'Mapping water'!$B$5:$B$352,0),MATCH(S$3,'Mapping water'!$D$4:$U$4,0))*$D217</f>
        <v>0</v>
      </c>
      <c r="T217" s="31">
        <f>INDEX('Mapping water'!$D$5:$U$352,MATCH($B217,'Mapping water'!$B$5:$B$352,0),MATCH(T$3,'Mapping water'!$D$4:$U$4,0))*$D217</f>
        <v>0</v>
      </c>
      <c r="U217" s="31">
        <f>INDEX('Mapping water'!$D$5:$U$352,MATCH($B217,'Mapping water'!$B$5:$B$352,0),MATCH(U$3,'Mapping water'!$D$4:$U$4,0))*$D217</f>
        <v>0</v>
      </c>
      <c r="V217" s="31">
        <f>INDEX('Mapping water'!$D$5:$U$352,MATCH($B217,'Mapping water'!$B$5:$B$352,0),MATCH(V$3,'Mapping water'!$D$4:$U$4,0))*$D217</f>
        <v>0</v>
      </c>
      <c r="W217" s="31">
        <f>INDEX('Mapping water'!$D$5:$U$352,MATCH($B217,'Mapping water'!$B$5:$B$352,0),MATCH(W$3,'Mapping water'!$D$4:$U$4,0))*$D217</f>
        <v>0</v>
      </c>
      <c r="X217" s="31">
        <f>INDEX('Mapping water'!$D$5:$U$352,MATCH($B217,'Mapping water'!$B$5:$B$352,0),MATCH(X$3,'Mapping water'!$D$4:$U$4,0))*$D217</f>
        <v>6765.8465999999999</v>
      </c>
      <c r="Y217" s="31">
        <f>INDEX('Mapping water'!$D$5:$U$352,MATCH($B217,'Mapping water'!$B$5:$B$352,0),MATCH(Y$3,'Mapping water'!$D$4:$U$4,0))*$D217</f>
        <v>0</v>
      </c>
    </row>
    <row r="218" spans="1:25" x14ac:dyDescent="0.45">
      <c r="A218" s="20" t="s">
        <v>425</v>
      </c>
      <c r="B218" s="20" t="s">
        <v>426</v>
      </c>
      <c r="C218" s="20" t="s">
        <v>31</v>
      </c>
      <c r="D218" s="31">
        <f>INDEX('ONS data MYE 5'!$M$6:$M$445, MATCH($B218,'ONS data MYE 5'!$B$6:$B$445,0))</f>
        <v>133173</v>
      </c>
      <c r="E218" s="31">
        <f>INDEX('ONS data MYE 5'!$N$6:$N$445, MATCH($B218,'ONS data MYE 5'!$B$6:$B$445,0))</f>
        <v>251</v>
      </c>
      <c r="F218" s="31">
        <f t="shared" si="6"/>
        <v>5.5254529391317835</v>
      </c>
      <c r="G218" s="31">
        <f t="shared" si="7"/>
        <v>30.530630182560063</v>
      </c>
      <c r="H218" s="31">
        <f>INDEX('Mapping water'!$D$5:$U$352,MATCH($B218,'Mapping water'!$B$5:$B$352,0),MATCH(H$3,'Mapping water'!$D$4:$U$4,0))*$D218</f>
        <v>0</v>
      </c>
      <c r="I218" s="31">
        <f>INDEX('Mapping water'!$D$5:$U$352,MATCH($B218,'Mapping water'!$B$5:$B$352,0),MATCH(I$3,'Mapping water'!$D$4:$U$4,0))*$D218</f>
        <v>0</v>
      </c>
      <c r="J218" s="31">
        <f>INDEX('Mapping water'!$D$5:$U$352,MATCH($B218,'Mapping water'!$B$5:$B$352,0),MATCH(J$3,'Mapping water'!$D$4:$U$4,0))*$D218</f>
        <v>0</v>
      </c>
      <c r="K218" s="31">
        <f>INDEX('Mapping water'!$D$5:$U$352,MATCH($B218,'Mapping water'!$B$5:$B$352,0),MATCH(K$3,'Mapping water'!$D$4:$U$4,0))*$D218</f>
        <v>133173</v>
      </c>
      <c r="L218" s="31">
        <f>INDEX('Mapping water'!$D$5:$U$352,MATCH($B218,'Mapping water'!$B$5:$B$352,0),MATCH(L$3,'Mapping water'!$D$4:$U$4,0))*$D218</f>
        <v>0</v>
      </c>
      <c r="M218" s="31">
        <f>INDEX('Mapping water'!$D$5:$U$352,MATCH($B218,'Mapping water'!$B$5:$B$352,0),MATCH(M$3,'Mapping water'!$D$4:$U$4,0))*$D218</f>
        <v>0</v>
      </c>
      <c r="N218" s="31">
        <f>INDEX('Mapping water'!$D$5:$U$352,MATCH($B218,'Mapping water'!$B$5:$B$352,0),MATCH(N$3,'Mapping water'!$D$4:$U$4,0))*$D218</f>
        <v>0</v>
      </c>
      <c r="O218" s="31">
        <f>INDEX('Mapping water'!$D$5:$U$352,MATCH($B218,'Mapping water'!$B$5:$B$352,0),MATCH(O$3,'Mapping water'!$D$4:$U$4,0))*$D218</f>
        <v>0</v>
      </c>
      <c r="P218" s="31">
        <f>INDEX('Mapping water'!$D$5:$U$352,MATCH($B218,'Mapping water'!$B$5:$B$352,0),MATCH(P$3,'Mapping water'!$D$4:$U$4,0))*$D218</f>
        <v>0</v>
      </c>
      <c r="Q218" s="31">
        <f>INDEX('Mapping water'!$D$5:$U$352,MATCH($B218,'Mapping water'!$B$5:$B$352,0),MATCH(Q$3,'Mapping water'!$D$4:$U$4,0))*$D218</f>
        <v>0</v>
      </c>
      <c r="R218" s="31">
        <f>INDEX('Mapping water'!$D$5:$U$352,MATCH($B218,'Mapping water'!$B$5:$B$352,0),MATCH(R$3,'Mapping water'!$D$4:$U$4,0))*$D218</f>
        <v>0</v>
      </c>
      <c r="S218" s="31">
        <f>INDEX('Mapping water'!$D$5:$U$352,MATCH($B218,'Mapping water'!$B$5:$B$352,0),MATCH(S$3,'Mapping water'!$D$4:$U$4,0))*$D218</f>
        <v>0</v>
      </c>
      <c r="T218" s="31">
        <f>INDEX('Mapping water'!$D$5:$U$352,MATCH($B218,'Mapping water'!$B$5:$B$352,0),MATCH(T$3,'Mapping water'!$D$4:$U$4,0))*$D218</f>
        <v>0</v>
      </c>
      <c r="U218" s="31">
        <f>INDEX('Mapping water'!$D$5:$U$352,MATCH($B218,'Mapping water'!$B$5:$B$352,0),MATCH(U$3,'Mapping water'!$D$4:$U$4,0))*$D218</f>
        <v>0</v>
      </c>
      <c r="V218" s="31">
        <f>INDEX('Mapping water'!$D$5:$U$352,MATCH($B218,'Mapping water'!$B$5:$B$352,0),MATCH(V$3,'Mapping water'!$D$4:$U$4,0))*$D218</f>
        <v>0</v>
      </c>
      <c r="W218" s="31">
        <f>INDEX('Mapping water'!$D$5:$U$352,MATCH($B218,'Mapping water'!$B$5:$B$352,0),MATCH(W$3,'Mapping water'!$D$4:$U$4,0))*$D218</f>
        <v>0</v>
      </c>
      <c r="X218" s="31">
        <f>INDEX('Mapping water'!$D$5:$U$352,MATCH($B218,'Mapping water'!$B$5:$B$352,0),MATCH(X$3,'Mapping water'!$D$4:$U$4,0))*$D218</f>
        <v>0</v>
      </c>
      <c r="Y218" s="31">
        <f>INDEX('Mapping water'!$D$5:$U$352,MATCH($B218,'Mapping water'!$B$5:$B$352,0),MATCH(Y$3,'Mapping water'!$D$4:$U$4,0))*$D218</f>
        <v>0</v>
      </c>
    </row>
    <row r="219" spans="1:25" x14ac:dyDescent="0.45">
      <c r="A219" s="20" t="s">
        <v>427</v>
      </c>
      <c r="B219" s="20" t="s">
        <v>428</v>
      </c>
      <c r="C219" s="20" t="s">
        <v>31</v>
      </c>
      <c r="D219" s="31">
        <f>INDEX('ONS data MYE 5'!$M$6:$M$445, MATCH($B219,'ONS data MYE 5'!$B$6:$B$445,0))</f>
        <v>106413</v>
      </c>
      <c r="E219" s="31">
        <f>INDEX('ONS data MYE 5'!$N$6:$N$445, MATCH($B219,'ONS data MYE 5'!$B$6:$B$445,0))</f>
        <v>3272</v>
      </c>
      <c r="F219" s="31">
        <f t="shared" si="6"/>
        <v>8.0931566977226375</v>
      </c>
      <c r="G219" s="31">
        <f t="shared" si="7"/>
        <v>65.499185333892783</v>
      </c>
      <c r="H219" s="31">
        <f>INDEX('Mapping water'!$D$5:$U$352,MATCH($B219,'Mapping water'!$B$5:$B$352,0),MATCH(H$3,'Mapping water'!$D$4:$U$4,0))*$D219</f>
        <v>0</v>
      </c>
      <c r="I219" s="31">
        <f>INDEX('Mapping water'!$D$5:$U$352,MATCH($B219,'Mapping water'!$B$5:$B$352,0),MATCH(I$3,'Mapping water'!$D$4:$U$4,0))*$D219</f>
        <v>0</v>
      </c>
      <c r="J219" s="31">
        <f>INDEX('Mapping water'!$D$5:$U$352,MATCH($B219,'Mapping water'!$B$5:$B$352,0),MATCH(J$3,'Mapping water'!$D$4:$U$4,0))*$D219</f>
        <v>0</v>
      </c>
      <c r="K219" s="31">
        <f>INDEX('Mapping water'!$D$5:$U$352,MATCH($B219,'Mapping water'!$B$5:$B$352,0),MATCH(K$3,'Mapping water'!$D$4:$U$4,0))*$D219</f>
        <v>106413</v>
      </c>
      <c r="L219" s="31">
        <f>INDEX('Mapping water'!$D$5:$U$352,MATCH($B219,'Mapping water'!$B$5:$B$352,0),MATCH(L$3,'Mapping water'!$D$4:$U$4,0))*$D219</f>
        <v>0</v>
      </c>
      <c r="M219" s="31">
        <f>INDEX('Mapping water'!$D$5:$U$352,MATCH($B219,'Mapping water'!$B$5:$B$352,0),MATCH(M$3,'Mapping water'!$D$4:$U$4,0))*$D219</f>
        <v>0</v>
      </c>
      <c r="N219" s="31">
        <f>INDEX('Mapping water'!$D$5:$U$352,MATCH($B219,'Mapping water'!$B$5:$B$352,0),MATCH(N$3,'Mapping water'!$D$4:$U$4,0))*$D219</f>
        <v>0</v>
      </c>
      <c r="O219" s="31">
        <f>INDEX('Mapping water'!$D$5:$U$352,MATCH($B219,'Mapping water'!$B$5:$B$352,0),MATCH(O$3,'Mapping water'!$D$4:$U$4,0))*$D219</f>
        <v>0</v>
      </c>
      <c r="P219" s="31">
        <f>INDEX('Mapping water'!$D$5:$U$352,MATCH($B219,'Mapping water'!$B$5:$B$352,0),MATCH(P$3,'Mapping water'!$D$4:$U$4,0))*$D219</f>
        <v>0</v>
      </c>
      <c r="Q219" s="31">
        <f>INDEX('Mapping water'!$D$5:$U$352,MATCH($B219,'Mapping water'!$B$5:$B$352,0),MATCH(Q$3,'Mapping water'!$D$4:$U$4,0))*$D219</f>
        <v>0</v>
      </c>
      <c r="R219" s="31">
        <f>INDEX('Mapping water'!$D$5:$U$352,MATCH($B219,'Mapping water'!$B$5:$B$352,0),MATCH(R$3,'Mapping water'!$D$4:$U$4,0))*$D219</f>
        <v>0</v>
      </c>
      <c r="S219" s="31">
        <f>INDEX('Mapping water'!$D$5:$U$352,MATCH($B219,'Mapping water'!$B$5:$B$352,0),MATCH(S$3,'Mapping water'!$D$4:$U$4,0))*$D219</f>
        <v>0</v>
      </c>
      <c r="T219" s="31">
        <f>INDEX('Mapping water'!$D$5:$U$352,MATCH($B219,'Mapping water'!$B$5:$B$352,0),MATCH(T$3,'Mapping water'!$D$4:$U$4,0))*$D219</f>
        <v>0</v>
      </c>
      <c r="U219" s="31">
        <f>INDEX('Mapping water'!$D$5:$U$352,MATCH($B219,'Mapping water'!$B$5:$B$352,0),MATCH(U$3,'Mapping water'!$D$4:$U$4,0))*$D219</f>
        <v>0</v>
      </c>
      <c r="V219" s="31">
        <f>INDEX('Mapping water'!$D$5:$U$352,MATCH($B219,'Mapping water'!$B$5:$B$352,0),MATCH(V$3,'Mapping water'!$D$4:$U$4,0))*$D219</f>
        <v>0</v>
      </c>
      <c r="W219" s="31">
        <f>INDEX('Mapping water'!$D$5:$U$352,MATCH($B219,'Mapping water'!$B$5:$B$352,0),MATCH(W$3,'Mapping water'!$D$4:$U$4,0))*$D219</f>
        <v>0</v>
      </c>
      <c r="X219" s="31">
        <f>INDEX('Mapping water'!$D$5:$U$352,MATCH($B219,'Mapping water'!$B$5:$B$352,0),MATCH(X$3,'Mapping water'!$D$4:$U$4,0))*$D219</f>
        <v>0</v>
      </c>
      <c r="Y219" s="31">
        <f>INDEX('Mapping water'!$D$5:$U$352,MATCH($B219,'Mapping water'!$B$5:$B$352,0),MATCH(Y$3,'Mapping water'!$D$4:$U$4,0))*$D219</f>
        <v>0</v>
      </c>
    </row>
    <row r="220" spans="1:25" x14ac:dyDescent="0.45">
      <c r="A220" s="20" t="s">
        <v>429</v>
      </c>
      <c r="B220" s="20" t="s">
        <v>430</v>
      </c>
      <c r="C220" s="20" t="s">
        <v>31</v>
      </c>
      <c r="D220" s="31">
        <f>INDEX('ONS data MYE 5'!$M$6:$M$445, MATCH($B220,'ONS data MYE 5'!$B$6:$B$445,0))</f>
        <v>76906</v>
      </c>
      <c r="E220" s="31">
        <f>INDEX('ONS data MYE 5'!$N$6:$N$445, MATCH($B220,'ONS data MYE 5'!$B$6:$B$445,0))</f>
        <v>2257</v>
      </c>
      <c r="F220" s="31">
        <f t="shared" si="6"/>
        <v>7.7217917768175353</v>
      </c>
      <c r="G220" s="31">
        <f t="shared" si="7"/>
        <v>59.626068244526905</v>
      </c>
      <c r="H220" s="31">
        <f>INDEX('Mapping water'!$D$5:$U$352,MATCH($B220,'Mapping water'!$B$5:$B$352,0),MATCH(H$3,'Mapping water'!$D$4:$U$4,0))*$D220</f>
        <v>0</v>
      </c>
      <c r="I220" s="31">
        <f>INDEX('Mapping water'!$D$5:$U$352,MATCH($B220,'Mapping water'!$B$5:$B$352,0),MATCH(I$3,'Mapping water'!$D$4:$U$4,0))*$D220</f>
        <v>0</v>
      </c>
      <c r="J220" s="31">
        <f>INDEX('Mapping water'!$D$5:$U$352,MATCH($B220,'Mapping water'!$B$5:$B$352,0),MATCH(J$3,'Mapping water'!$D$4:$U$4,0))*$D220</f>
        <v>0</v>
      </c>
      <c r="K220" s="31">
        <f>INDEX('Mapping water'!$D$5:$U$352,MATCH($B220,'Mapping water'!$B$5:$B$352,0),MATCH(K$3,'Mapping water'!$D$4:$U$4,0))*$D220</f>
        <v>0</v>
      </c>
      <c r="L220" s="31">
        <f>INDEX('Mapping water'!$D$5:$U$352,MATCH($B220,'Mapping water'!$B$5:$B$352,0),MATCH(L$3,'Mapping water'!$D$4:$U$4,0))*$D220</f>
        <v>0</v>
      </c>
      <c r="M220" s="31">
        <f>INDEX('Mapping water'!$D$5:$U$352,MATCH($B220,'Mapping water'!$B$5:$B$352,0),MATCH(M$3,'Mapping water'!$D$4:$U$4,0))*$D220</f>
        <v>0</v>
      </c>
      <c r="N220" s="31">
        <f>INDEX('Mapping water'!$D$5:$U$352,MATCH($B220,'Mapping water'!$B$5:$B$352,0),MATCH(N$3,'Mapping water'!$D$4:$U$4,0))*$D220</f>
        <v>42298.3</v>
      </c>
      <c r="O220" s="31">
        <f>INDEX('Mapping water'!$D$5:$U$352,MATCH($B220,'Mapping water'!$B$5:$B$352,0),MATCH(O$3,'Mapping water'!$D$4:$U$4,0))*$D220</f>
        <v>0</v>
      </c>
      <c r="P220" s="31">
        <f>INDEX('Mapping water'!$D$5:$U$352,MATCH($B220,'Mapping water'!$B$5:$B$352,0),MATCH(P$3,'Mapping water'!$D$4:$U$4,0))*$D220</f>
        <v>0</v>
      </c>
      <c r="Q220" s="31">
        <f>INDEX('Mapping water'!$D$5:$U$352,MATCH($B220,'Mapping water'!$B$5:$B$352,0),MATCH(Q$3,'Mapping water'!$D$4:$U$4,0))*$D220</f>
        <v>0</v>
      </c>
      <c r="R220" s="31">
        <f>INDEX('Mapping water'!$D$5:$U$352,MATCH($B220,'Mapping water'!$B$5:$B$352,0),MATCH(R$3,'Mapping water'!$D$4:$U$4,0))*$D220</f>
        <v>0</v>
      </c>
      <c r="S220" s="31">
        <f>INDEX('Mapping water'!$D$5:$U$352,MATCH($B220,'Mapping water'!$B$5:$B$352,0),MATCH(S$3,'Mapping water'!$D$4:$U$4,0))*$D220</f>
        <v>0</v>
      </c>
      <c r="T220" s="31">
        <f>INDEX('Mapping water'!$D$5:$U$352,MATCH($B220,'Mapping water'!$B$5:$B$352,0),MATCH(T$3,'Mapping water'!$D$4:$U$4,0))*$D220</f>
        <v>0</v>
      </c>
      <c r="U220" s="31">
        <f>INDEX('Mapping water'!$D$5:$U$352,MATCH($B220,'Mapping water'!$B$5:$B$352,0),MATCH(U$3,'Mapping water'!$D$4:$U$4,0))*$D220</f>
        <v>0</v>
      </c>
      <c r="V220" s="31">
        <f>INDEX('Mapping water'!$D$5:$U$352,MATCH($B220,'Mapping water'!$B$5:$B$352,0),MATCH(V$3,'Mapping water'!$D$4:$U$4,0))*$D220</f>
        <v>0</v>
      </c>
      <c r="W220" s="31">
        <f>INDEX('Mapping water'!$D$5:$U$352,MATCH($B220,'Mapping water'!$B$5:$B$352,0),MATCH(W$3,'Mapping water'!$D$4:$U$4,0))*$D220</f>
        <v>34607.700000000004</v>
      </c>
      <c r="X220" s="31">
        <f>INDEX('Mapping water'!$D$5:$U$352,MATCH($B220,'Mapping water'!$B$5:$B$352,0),MATCH(X$3,'Mapping water'!$D$4:$U$4,0))*$D220</f>
        <v>0</v>
      </c>
      <c r="Y220" s="31">
        <f>INDEX('Mapping water'!$D$5:$U$352,MATCH($B220,'Mapping water'!$B$5:$B$352,0),MATCH(Y$3,'Mapping water'!$D$4:$U$4,0))*$D220</f>
        <v>0</v>
      </c>
    </row>
    <row r="221" spans="1:25" x14ac:dyDescent="0.45">
      <c r="A221" s="20" t="s">
        <v>431</v>
      </c>
      <c r="B221" s="20" t="s">
        <v>432</v>
      </c>
      <c r="C221" s="20" t="s">
        <v>31</v>
      </c>
      <c r="D221" s="31">
        <f>INDEX('ONS data MYE 5'!$M$6:$M$445, MATCH($B221,'ONS data MYE 5'!$B$6:$B$445,0))</f>
        <v>86761</v>
      </c>
      <c r="E221" s="31">
        <f>INDEX('ONS data MYE 5'!$N$6:$N$445, MATCH($B221,'ONS data MYE 5'!$B$6:$B$445,0))</f>
        <v>336</v>
      </c>
      <c r="F221" s="31">
        <f t="shared" si="6"/>
        <v>5.8171111599632042</v>
      </c>
      <c r="G221" s="31">
        <f t="shared" si="7"/>
        <v>33.838782247368457</v>
      </c>
      <c r="H221" s="31">
        <f>INDEX('Mapping water'!$D$5:$U$352,MATCH($B221,'Mapping water'!$B$5:$B$352,0),MATCH(H$3,'Mapping water'!$D$4:$U$4,0))*$D221</f>
        <v>0</v>
      </c>
      <c r="I221" s="31">
        <f>INDEX('Mapping water'!$D$5:$U$352,MATCH($B221,'Mapping water'!$B$5:$B$352,0),MATCH(I$3,'Mapping water'!$D$4:$U$4,0))*$D221</f>
        <v>0</v>
      </c>
      <c r="J221" s="31">
        <f>INDEX('Mapping water'!$D$5:$U$352,MATCH($B221,'Mapping water'!$B$5:$B$352,0),MATCH(J$3,'Mapping water'!$D$4:$U$4,0))*$D221</f>
        <v>0</v>
      </c>
      <c r="K221" s="31">
        <f>INDEX('Mapping water'!$D$5:$U$352,MATCH($B221,'Mapping water'!$B$5:$B$352,0),MATCH(K$3,'Mapping water'!$D$4:$U$4,0))*$D221</f>
        <v>0</v>
      </c>
      <c r="L221" s="31">
        <f>INDEX('Mapping water'!$D$5:$U$352,MATCH($B221,'Mapping water'!$B$5:$B$352,0),MATCH(L$3,'Mapping water'!$D$4:$U$4,0))*$D221</f>
        <v>0</v>
      </c>
      <c r="M221" s="31">
        <f>INDEX('Mapping water'!$D$5:$U$352,MATCH($B221,'Mapping water'!$B$5:$B$352,0),MATCH(M$3,'Mapping water'!$D$4:$U$4,0))*$D221</f>
        <v>0</v>
      </c>
      <c r="N221" s="31">
        <f>INDEX('Mapping water'!$D$5:$U$352,MATCH($B221,'Mapping water'!$B$5:$B$352,0),MATCH(N$3,'Mapping water'!$D$4:$U$4,0))*$D221</f>
        <v>0</v>
      </c>
      <c r="O221" s="31">
        <f>INDEX('Mapping water'!$D$5:$U$352,MATCH($B221,'Mapping water'!$B$5:$B$352,0),MATCH(O$3,'Mapping water'!$D$4:$U$4,0))*$D221</f>
        <v>0</v>
      </c>
      <c r="P221" s="31">
        <f>INDEX('Mapping water'!$D$5:$U$352,MATCH($B221,'Mapping water'!$B$5:$B$352,0),MATCH(P$3,'Mapping water'!$D$4:$U$4,0))*$D221</f>
        <v>0</v>
      </c>
      <c r="Q221" s="31">
        <f>INDEX('Mapping water'!$D$5:$U$352,MATCH($B221,'Mapping water'!$B$5:$B$352,0),MATCH(Q$3,'Mapping water'!$D$4:$U$4,0))*$D221</f>
        <v>0</v>
      </c>
      <c r="R221" s="31">
        <f>INDEX('Mapping water'!$D$5:$U$352,MATCH($B221,'Mapping water'!$B$5:$B$352,0),MATCH(R$3,'Mapping water'!$D$4:$U$4,0))*$D221</f>
        <v>0</v>
      </c>
      <c r="S221" s="31">
        <f>INDEX('Mapping water'!$D$5:$U$352,MATCH($B221,'Mapping water'!$B$5:$B$352,0),MATCH(S$3,'Mapping water'!$D$4:$U$4,0))*$D221</f>
        <v>0</v>
      </c>
      <c r="T221" s="31">
        <f>INDEX('Mapping water'!$D$5:$U$352,MATCH($B221,'Mapping water'!$B$5:$B$352,0),MATCH(T$3,'Mapping water'!$D$4:$U$4,0))*$D221</f>
        <v>0</v>
      </c>
      <c r="U221" s="31">
        <f>INDEX('Mapping water'!$D$5:$U$352,MATCH($B221,'Mapping water'!$B$5:$B$352,0),MATCH(U$3,'Mapping water'!$D$4:$U$4,0))*$D221</f>
        <v>0</v>
      </c>
      <c r="V221" s="31">
        <f>INDEX('Mapping water'!$D$5:$U$352,MATCH($B221,'Mapping water'!$B$5:$B$352,0),MATCH(V$3,'Mapping water'!$D$4:$U$4,0))*$D221</f>
        <v>0</v>
      </c>
      <c r="W221" s="31">
        <f>INDEX('Mapping water'!$D$5:$U$352,MATCH($B221,'Mapping water'!$B$5:$B$352,0),MATCH(W$3,'Mapping water'!$D$4:$U$4,0))*$D221</f>
        <v>86761</v>
      </c>
      <c r="X221" s="31">
        <f>INDEX('Mapping water'!$D$5:$U$352,MATCH($B221,'Mapping water'!$B$5:$B$352,0),MATCH(X$3,'Mapping water'!$D$4:$U$4,0))*$D221</f>
        <v>0</v>
      </c>
      <c r="Y221" s="31">
        <f>INDEX('Mapping water'!$D$5:$U$352,MATCH($B221,'Mapping water'!$B$5:$B$352,0),MATCH(Y$3,'Mapping water'!$D$4:$U$4,0))*$D221</f>
        <v>0</v>
      </c>
    </row>
    <row r="222" spans="1:25" x14ac:dyDescent="0.45">
      <c r="A222" s="20" t="s">
        <v>433</v>
      </c>
      <c r="B222" s="20" t="s">
        <v>434</v>
      </c>
      <c r="C222" s="20" t="s">
        <v>31</v>
      </c>
      <c r="D222" s="31">
        <f>INDEX('ONS data MYE 5'!$M$6:$M$445, MATCH($B222,'ONS data MYE 5'!$B$6:$B$445,0))</f>
        <v>140928</v>
      </c>
      <c r="E222" s="31">
        <f>INDEX('ONS data MYE 5'!$N$6:$N$445, MATCH($B222,'ONS data MYE 5'!$B$6:$B$445,0))</f>
        <v>1091</v>
      </c>
      <c r="F222" s="31">
        <f t="shared" si="6"/>
        <v>6.9948499858330706</v>
      </c>
      <c r="G222" s="31">
        <f t="shared" si="7"/>
        <v>48.927926324308906</v>
      </c>
      <c r="H222" s="31">
        <f>INDEX('Mapping water'!$D$5:$U$352,MATCH($B222,'Mapping water'!$B$5:$B$352,0),MATCH(H$3,'Mapping water'!$D$4:$U$4,0))*$D222</f>
        <v>0</v>
      </c>
      <c r="I222" s="31">
        <f>INDEX('Mapping water'!$D$5:$U$352,MATCH($B222,'Mapping water'!$B$5:$B$352,0),MATCH(I$3,'Mapping water'!$D$4:$U$4,0))*$D222</f>
        <v>0</v>
      </c>
      <c r="J222" s="31">
        <f>INDEX('Mapping water'!$D$5:$U$352,MATCH($B222,'Mapping water'!$B$5:$B$352,0),MATCH(J$3,'Mapping water'!$D$4:$U$4,0))*$D222</f>
        <v>0</v>
      </c>
      <c r="K222" s="31">
        <f>INDEX('Mapping water'!$D$5:$U$352,MATCH($B222,'Mapping water'!$B$5:$B$352,0),MATCH(K$3,'Mapping water'!$D$4:$U$4,0))*$D222</f>
        <v>0</v>
      </c>
      <c r="L222" s="31">
        <f>INDEX('Mapping water'!$D$5:$U$352,MATCH($B222,'Mapping water'!$B$5:$B$352,0),MATCH(L$3,'Mapping water'!$D$4:$U$4,0))*$D222</f>
        <v>0</v>
      </c>
      <c r="M222" s="31">
        <f>INDEX('Mapping water'!$D$5:$U$352,MATCH($B222,'Mapping water'!$B$5:$B$352,0),MATCH(M$3,'Mapping water'!$D$4:$U$4,0))*$D222</f>
        <v>0</v>
      </c>
      <c r="N222" s="31">
        <f>INDEX('Mapping water'!$D$5:$U$352,MATCH($B222,'Mapping water'!$B$5:$B$352,0),MATCH(N$3,'Mapping water'!$D$4:$U$4,0))*$D222</f>
        <v>0</v>
      </c>
      <c r="O222" s="31">
        <f>INDEX('Mapping water'!$D$5:$U$352,MATCH($B222,'Mapping water'!$B$5:$B$352,0),MATCH(O$3,'Mapping water'!$D$4:$U$4,0))*$D222</f>
        <v>0</v>
      </c>
      <c r="P222" s="31">
        <f>INDEX('Mapping water'!$D$5:$U$352,MATCH($B222,'Mapping water'!$B$5:$B$352,0),MATCH(P$3,'Mapping water'!$D$4:$U$4,0))*$D222</f>
        <v>0</v>
      </c>
      <c r="Q222" s="31">
        <f>INDEX('Mapping water'!$D$5:$U$352,MATCH($B222,'Mapping water'!$B$5:$B$352,0),MATCH(Q$3,'Mapping water'!$D$4:$U$4,0))*$D222</f>
        <v>0</v>
      </c>
      <c r="R222" s="31">
        <f>INDEX('Mapping water'!$D$5:$U$352,MATCH($B222,'Mapping water'!$B$5:$B$352,0),MATCH(R$3,'Mapping water'!$D$4:$U$4,0))*$D222</f>
        <v>0</v>
      </c>
      <c r="S222" s="31">
        <f>INDEX('Mapping water'!$D$5:$U$352,MATCH($B222,'Mapping water'!$B$5:$B$352,0),MATCH(S$3,'Mapping water'!$D$4:$U$4,0))*$D222</f>
        <v>0</v>
      </c>
      <c r="T222" s="31">
        <f>INDEX('Mapping water'!$D$5:$U$352,MATCH($B222,'Mapping water'!$B$5:$B$352,0),MATCH(T$3,'Mapping water'!$D$4:$U$4,0))*$D222</f>
        <v>0</v>
      </c>
      <c r="U222" s="31">
        <f>INDEX('Mapping water'!$D$5:$U$352,MATCH($B222,'Mapping water'!$B$5:$B$352,0),MATCH(U$3,'Mapping water'!$D$4:$U$4,0))*$D222</f>
        <v>0</v>
      </c>
      <c r="V222" s="31">
        <f>INDEX('Mapping water'!$D$5:$U$352,MATCH($B222,'Mapping water'!$B$5:$B$352,0),MATCH(V$3,'Mapping water'!$D$4:$U$4,0))*$D222</f>
        <v>0</v>
      </c>
      <c r="W222" s="31">
        <f>INDEX('Mapping water'!$D$5:$U$352,MATCH($B222,'Mapping water'!$B$5:$B$352,0),MATCH(W$3,'Mapping water'!$D$4:$U$4,0))*$D222</f>
        <v>140928</v>
      </c>
      <c r="X222" s="31">
        <f>INDEX('Mapping water'!$D$5:$U$352,MATCH($B222,'Mapping water'!$B$5:$B$352,0),MATCH(X$3,'Mapping water'!$D$4:$U$4,0))*$D222</f>
        <v>0</v>
      </c>
      <c r="Y222" s="31">
        <f>INDEX('Mapping water'!$D$5:$U$352,MATCH($B222,'Mapping water'!$B$5:$B$352,0),MATCH(Y$3,'Mapping water'!$D$4:$U$4,0))*$D222</f>
        <v>0</v>
      </c>
    </row>
    <row r="223" spans="1:25" x14ac:dyDescent="0.45">
      <c r="A223" s="20" t="s">
        <v>439</v>
      </c>
      <c r="B223" s="20" t="s">
        <v>440</v>
      </c>
      <c r="C223" s="20" t="s">
        <v>31</v>
      </c>
      <c r="D223" s="31">
        <f>INDEX('ONS data MYE 5'!$M$6:$M$445, MATCH($B223,'ONS data MYE 5'!$B$6:$B$445,0))</f>
        <v>156031</v>
      </c>
      <c r="E223" s="31">
        <f>INDEX('ONS data MYE 5'!$N$6:$N$445, MATCH($B223,'ONS data MYE 5'!$B$6:$B$445,0))</f>
        <v>222</v>
      </c>
      <c r="F223" s="31">
        <f t="shared" si="6"/>
        <v>5.4026773818722793</v>
      </c>
      <c r="G223" s="31">
        <f t="shared" si="7"/>
        <v>29.188922892594306</v>
      </c>
      <c r="H223" s="31">
        <f>INDEX('Mapping water'!$D$5:$U$352,MATCH($B223,'Mapping water'!$B$5:$B$352,0),MATCH(H$3,'Mapping water'!$D$4:$U$4,0))*$D223</f>
        <v>0</v>
      </c>
      <c r="I223" s="31">
        <f>INDEX('Mapping water'!$D$5:$U$352,MATCH($B223,'Mapping water'!$B$5:$B$352,0),MATCH(I$3,'Mapping water'!$D$4:$U$4,0))*$D223</f>
        <v>0</v>
      </c>
      <c r="J223" s="31">
        <f>INDEX('Mapping water'!$D$5:$U$352,MATCH($B223,'Mapping water'!$B$5:$B$352,0),MATCH(J$3,'Mapping water'!$D$4:$U$4,0))*$D223</f>
        <v>0</v>
      </c>
      <c r="K223" s="31">
        <f>INDEX('Mapping water'!$D$5:$U$352,MATCH($B223,'Mapping water'!$B$5:$B$352,0),MATCH(K$3,'Mapping water'!$D$4:$U$4,0))*$D223</f>
        <v>0</v>
      </c>
      <c r="L223" s="31">
        <f>INDEX('Mapping water'!$D$5:$U$352,MATCH($B223,'Mapping water'!$B$5:$B$352,0),MATCH(L$3,'Mapping water'!$D$4:$U$4,0))*$D223</f>
        <v>0</v>
      </c>
      <c r="M223" s="31">
        <f>INDEX('Mapping water'!$D$5:$U$352,MATCH($B223,'Mapping water'!$B$5:$B$352,0),MATCH(M$3,'Mapping water'!$D$4:$U$4,0))*$D223</f>
        <v>0</v>
      </c>
      <c r="N223" s="31">
        <f>INDEX('Mapping water'!$D$5:$U$352,MATCH($B223,'Mapping water'!$B$5:$B$352,0),MATCH(N$3,'Mapping water'!$D$4:$U$4,0))*$D223</f>
        <v>156031</v>
      </c>
      <c r="O223" s="31">
        <f>INDEX('Mapping water'!$D$5:$U$352,MATCH($B223,'Mapping water'!$B$5:$B$352,0),MATCH(O$3,'Mapping water'!$D$4:$U$4,0))*$D223</f>
        <v>0</v>
      </c>
      <c r="P223" s="31">
        <f>INDEX('Mapping water'!$D$5:$U$352,MATCH($B223,'Mapping water'!$B$5:$B$352,0),MATCH(P$3,'Mapping water'!$D$4:$U$4,0))*$D223</f>
        <v>0</v>
      </c>
      <c r="Q223" s="31">
        <f>INDEX('Mapping water'!$D$5:$U$352,MATCH($B223,'Mapping water'!$B$5:$B$352,0),MATCH(Q$3,'Mapping water'!$D$4:$U$4,0))*$D223</f>
        <v>0</v>
      </c>
      <c r="R223" s="31">
        <f>INDEX('Mapping water'!$D$5:$U$352,MATCH($B223,'Mapping water'!$B$5:$B$352,0),MATCH(R$3,'Mapping water'!$D$4:$U$4,0))*$D223</f>
        <v>0</v>
      </c>
      <c r="S223" s="31">
        <f>INDEX('Mapping water'!$D$5:$U$352,MATCH($B223,'Mapping water'!$B$5:$B$352,0),MATCH(S$3,'Mapping water'!$D$4:$U$4,0))*$D223</f>
        <v>0</v>
      </c>
      <c r="T223" s="31">
        <f>INDEX('Mapping water'!$D$5:$U$352,MATCH($B223,'Mapping water'!$B$5:$B$352,0),MATCH(T$3,'Mapping water'!$D$4:$U$4,0))*$D223</f>
        <v>0</v>
      </c>
      <c r="U223" s="31">
        <f>INDEX('Mapping water'!$D$5:$U$352,MATCH($B223,'Mapping water'!$B$5:$B$352,0),MATCH(U$3,'Mapping water'!$D$4:$U$4,0))*$D223</f>
        <v>0</v>
      </c>
      <c r="V223" s="31">
        <f>INDEX('Mapping water'!$D$5:$U$352,MATCH($B223,'Mapping water'!$B$5:$B$352,0),MATCH(V$3,'Mapping water'!$D$4:$U$4,0))*$D223</f>
        <v>0</v>
      </c>
      <c r="W223" s="31">
        <f>INDEX('Mapping water'!$D$5:$U$352,MATCH($B223,'Mapping water'!$B$5:$B$352,0),MATCH(W$3,'Mapping water'!$D$4:$U$4,0))*$D223</f>
        <v>0</v>
      </c>
      <c r="X223" s="31">
        <f>INDEX('Mapping water'!$D$5:$U$352,MATCH($B223,'Mapping water'!$B$5:$B$352,0),MATCH(X$3,'Mapping water'!$D$4:$U$4,0))*$D223</f>
        <v>0</v>
      </c>
      <c r="Y223" s="31">
        <f>INDEX('Mapping water'!$D$5:$U$352,MATCH($B223,'Mapping water'!$B$5:$B$352,0),MATCH(Y$3,'Mapping water'!$D$4:$U$4,0))*$D223</f>
        <v>0</v>
      </c>
    </row>
    <row r="224" spans="1:25" x14ac:dyDescent="0.45">
      <c r="A224" s="20" t="s">
        <v>441</v>
      </c>
      <c r="B224" s="20" t="s">
        <v>442</v>
      </c>
      <c r="C224" s="20" t="s">
        <v>31</v>
      </c>
      <c r="D224" s="31">
        <f>INDEX('ONS data MYE 5'!$M$6:$M$445, MATCH($B224,'ONS data MYE 5'!$B$6:$B$445,0))</f>
        <v>158621</v>
      </c>
      <c r="E224" s="31">
        <f>INDEX('ONS data MYE 5'!$N$6:$N$445, MATCH($B224,'ONS data MYE 5'!$B$6:$B$445,0))</f>
        <v>3926</v>
      </c>
      <c r="F224" s="31">
        <f t="shared" si="6"/>
        <v>8.2753763748364069</v>
      </c>
      <c r="G224" s="31">
        <f t="shared" si="7"/>
        <v>68.481854145200558</v>
      </c>
      <c r="H224" s="31">
        <f>INDEX('Mapping water'!$D$5:$U$352,MATCH($B224,'Mapping water'!$B$5:$B$352,0),MATCH(H$3,'Mapping water'!$D$4:$U$4,0))*$D224</f>
        <v>0</v>
      </c>
      <c r="I224" s="31">
        <f>INDEX('Mapping water'!$D$5:$U$352,MATCH($B224,'Mapping water'!$B$5:$B$352,0),MATCH(I$3,'Mapping water'!$D$4:$U$4,0))*$D224</f>
        <v>0</v>
      </c>
      <c r="J224" s="31">
        <f>INDEX('Mapping water'!$D$5:$U$352,MATCH($B224,'Mapping water'!$B$5:$B$352,0),MATCH(J$3,'Mapping water'!$D$4:$U$4,0))*$D224</f>
        <v>0</v>
      </c>
      <c r="K224" s="31">
        <f>INDEX('Mapping water'!$D$5:$U$352,MATCH($B224,'Mapping water'!$B$5:$B$352,0),MATCH(K$3,'Mapping water'!$D$4:$U$4,0))*$D224</f>
        <v>0</v>
      </c>
      <c r="L224" s="31">
        <f>INDEX('Mapping water'!$D$5:$U$352,MATCH($B224,'Mapping water'!$B$5:$B$352,0),MATCH(L$3,'Mapping water'!$D$4:$U$4,0))*$D224</f>
        <v>0</v>
      </c>
      <c r="M224" s="31">
        <f>INDEX('Mapping water'!$D$5:$U$352,MATCH($B224,'Mapping water'!$B$5:$B$352,0),MATCH(M$3,'Mapping water'!$D$4:$U$4,0))*$D224</f>
        <v>0</v>
      </c>
      <c r="N224" s="31">
        <f>INDEX('Mapping water'!$D$5:$U$352,MATCH($B224,'Mapping water'!$B$5:$B$352,0),MATCH(N$3,'Mapping water'!$D$4:$U$4,0))*$D224</f>
        <v>158621</v>
      </c>
      <c r="O224" s="31">
        <f>INDEX('Mapping water'!$D$5:$U$352,MATCH($B224,'Mapping water'!$B$5:$B$352,0),MATCH(O$3,'Mapping water'!$D$4:$U$4,0))*$D224</f>
        <v>0</v>
      </c>
      <c r="P224" s="31">
        <f>INDEX('Mapping water'!$D$5:$U$352,MATCH($B224,'Mapping water'!$B$5:$B$352,0),MATCH(P$3,'Mapping water'!$D$4:$U$4,0))*$D224</f>
        <v>0</v>
      </c>
      <c r="Q224" s="31">
        <f>INDEX('Mapping water'!$D$5:$U$352,MATCH($B224,'Mapping water'!$B$5:$B$352,0),MATCH(Q$3,'Mapping water'!$D$4:$U$4,0))*$D224</f>
        <v>0</v>
      </c>
      <c r="R224" s="31">
        <f>INDEX('Mapping water'!$D$5:$U$352,MATCH($B224,'Mapping water'!$B$5:$B$352,0),MATCH(R$3,'Mapping water'!$D$4:$U$4,0))*$D224</f>
        <v>0</v>
      </c>
      <c r="S224" s="31">
        <f>INDEX('Mapping water'!$D$5:$U$352,MATCH($B224,'Mapping water'!$B$5:$B$352,0),MATCH(S$3,'Mapping water'!$D$4:$U$4,0))*$D224</f>
        <v>0</v>
      </c>
      <c r="T224" s="31">
        <f>INDEX('Mapping water'!$D$5:$U$352,MATCH($B224,'Mapping water'!$B$5:$B$352,0),MATCH(T$3,'Mapping water'!$D$4:$U$4,0))*$D224</f>
        <v>0</v>
      </c>
      <c r="U224" s="31">
        <f>INDEX('Mapping water'!$D$5:$U$352,MATCH($B224,'Mapping water'!$B$5:$B$352,0),MATCH(U$3,'Mapping water'!$D$4:$U$4,0))*$D224</f>
        <v>0</v>
      </c>
      <c r="V224" s="31">
        <f>INDEX('Mapping water'!$D$5:$U$352,MATCH($B224,'Mapping water'!$B$5:$B$352,0),MATCH(V$3,'Mapping water'!$D$4:$U$4,0))*$D224</f>
        <v>0</v>
      </c>
      <c r="W224" s="31">
        <f>INDEX('Mapping water'!$D$5:$U$352,MATCH($B224,'Mapping water'!$B$5:$B$352,0),MATCH(W$3,'Mapping water'!$D$4:$U$4,0))*$D224</f>
        <v>0</v>
      </c>
      <c r="X224" s="31">
        <f>INDEX('Mapping water'!$D$5:$U$352,MATCH($B224,'Mapping water'!$B$5:$B$352,0),MATCH(X$3,'Mapping water'!$D$4:$U$4,0))*$D224</f>
        <v>0</v>
      </c>
      <c r="Y224" s="31">
        <f>INDEX('Mapping water'!$D$5:$U$352,MATCH($B224,'Mapping water'!$B$5:$B$352,0),MATCH(Y$3,'Mapping water'!$D$4:$U$4,0))*$D224</f>
        <v>0</v>
      </c>
    </row>
    <row r="225" spans="1:25" x14ac:dyDescent="0.45">
      <c r="A225" s="20" t="s">
        <v>443</v>
      </c>
      <c r="B225" s="20" t="s">
        <v>444</v>
      </c>
      <c r="C225" s="20" t="s">
        <v>31</v>
      </c>
      <c r="D225" s="31">
        <f>INDEX('ONS data MYE 5'!$M$6:$M$445, MATCH($B225,'ONS data MYE 5'!$B$6:$B$445,0))</f>
        <v>142672</v>
      </c>
      <c r="E225" s="31">
        <f>INDEX('ONS data MYE 5'!$N$6:$N$445, MATCH($B225,'ONS data MYE 5'!$B$6:$B$445,0))</f>
        <v>4384</v>
      </c>
      <c r="F225" s="31">
        <f t="shared" si="6"/>
        <v>8.3857168286278512</v>
      </c>
      <c r="G225" s="31">
        <f t="shared" si="7"/>
        <v>70.32024672993235</v>
      </c>
      <c r="H225" s="31">
        <f>INDEX('Mapping water'!$D$5:$U$352,MATCH($B225,'Mapping water'!$B$5:$B$352,0),MATCH(H$3,'Mapping water'!$D$4:$U$4,0))*$D225</f>
        <v>0</v>
      </c>
      <c r="I225" s="31">
        <f>INDEX('Mapping water'!$D$5:$U$352,MATCH($B225,'Mapping water'!$B$5:$B$352,0),MATCH(I$3,'Mapping water'!$D$4:$U$4,0))*$D225</f>
        <v>0</v>
      </c>
      <c r="J225" s="31">
        <f>INDEX('Mapping water'!$D$5:$U$352,MATCH($B225,'Mapping water'!$B$5:$B$352,0),MATCH(J$3,'Mapping water'!$D$4:$U$4,0))*$D225</f>
        <v>0</v>
      </c>
      <c r="K225" s="31">
        <f>INDEX('Mapping water'!$D$5:$U$352,MATCH($B225,'Mapping water'!$B$5:$B$352,0),MATCH(K$3,'Mapping water'!$D$4:$U$4,0))*$D225</f>
        <v>0</v>
      </c>
      <c r="L225" s="31">
        <f>INDEX('Mapping water'!$D$5:$U$352,MATCH($B225,'Mapping water'!$B$5:$B$352,0),MATCH(L$3,'Mapping water'!$D$4:$U$4,0))*$D225</f>
        <v>0</v>
      </c>
      <c r="M225" s="31">
        <f>INDEX('Mapping water'!$D$5:$U$352,MATCH($B225,'Mapping water'!$B$5:$B$352,0),MATCH(M$3,'Mapping water'!$D$4:$U$4,0))*$D225</f>
        <v>0</v>
      </c>
      <c r="N225" s="31">
        <f>INDEX('Mapping water'!$D$5:$U$352,MATCH($B225,'Mapping water'!$B$5:$B$352,0),MATCH(N$3,'Mapping water'!$D$4:$U$4,0))*$D225</f>
        <v>142672</v>
      </c>
      <c r="O225" s="31">
        <f>INDEX('Mapping water'!$D$5:$U$352,MATCH($B225,'Mapping water'!$B$5:$B$352,0),MATCH(O$3,'Mapping water'!$D$4:$U$4,0))*$D225</f>
        <v>0</v>
      </c>
      <c r="P225" s="31">
        <f>INDEX('Mapping water'!$D$5:$U$352,MATCH($B225,'Mapping water'!$B$5:$B$352,0),MATCH(P$3,'Mapping water'!$D$4:$U$4,0))*$D225</f>
        <v>0</v>
      </c>
      <c r="Q225" s="31">
        <f>INDEX('Mapping water'!$D$5:$U$352,MATCH($B225,'Mapping water'!$B$5:$B$352,0),MATCH(Q$3,'Mapping water'!$D$4:$U$4,0))*$D225</f>
        <v>0</v>
      </c>
      <c r="R225" s="31">
        <f>INDEX('Mapping water'!$D$5:$U$352,MATCH($B225,'Mapping water'!$B$5:$B$352,0),MATCH(R$3,'Mapping water'!$D$4:$U$4,0))*$D225</f>
        <v>0</v>
      </c>
      <c r="S225" s="31">
        <f>INDEX('Mapping water'!$D$5:$U$352,MATCH($B225,'Mapping water'!$B$5:$B$352,0),MATCH(S$3,'Mapping water'!$D$4:$U$4,0))*$D225</f>
        <v>0</v>
      </c>
      <c r="T225" s="31">
        <f>INDEX('Mapping water'!$D$5:$U$352,MATCH($B225,'Mapping water'!$B$5:$B$352,0),MATCH(T$3,'Mapping water'!$D$4:$U$4,0))*$D225</f>
        <v>0</v>
      </c>
      <c r="U225" s="31">
        <f>INDEX('Mapping water'!$D$5:$U$352,MATCH($B225,'Mapping water'!$B$5:$B$352,0),MATCH(U$3,'Mapping water'!$D$4:$U$4,0))*$D225</f>
        <v>0</v>
      </c>
      <c r="V225" s="31">
        <f>INDEX('Mapping water'!$D$5:$U$352,MATCH($B225,'Mapping water'!$B$5:$B$352,0),MATCH(V$3,'Mapping water'!$D$4:$U$4,0))*$D225</f>
        <v>0</v>
      </c>
      <c r="W225" s="31">
        <f>INDEX('Mapping water'!$D$5:$U$352,MATCH($B225,'Mapping water'!$B$5:$B$352,0),MATCH(W$3,'Mapping water'!$D$4:$U$4,0))*$D225</f>
        <v>0</v>
      </c>
      <c r="X225" s="31">
        <f>INDEX('Mapping water'!$D$5:$U$352,MATCH($B225,'Mapping water'!$B$5:$B$352,0),MATCH(X$3,'Mapping water'!$D$4:$U$4,0))*$D225</f>
        <v>0</v>
      </c>
      <c r="Y225" s="31">
        <f>INDEX('Mapping water'!$D$5:$U$352,MATCH($B225,'Mapping water'!$B$5:$B$352,0),MATCH(Y$3,'Mapping water'!$D$4:$U$4,0))*$D225</f>
        <v>0</v>
      </c>
    </row>
    <row r="226" spans="1:25" x14ac:dyDescent="0.45">
      <c r="A226" s="20" t="s">
        <v>445</v>
      </c>
      <c r="B226" s="20" t="s">
        <v>446</v>
      </c>
      <c r="C226" s="20" t="s">
        <v>31</v>
      </c>
      <c r="D226" s="31">
        <f>INDEX('ONS data MYE 5'!$M$6:$M$445, MATCH($B226,'ONS data MYE 5'!$B$6:$B$445,0))</f>
        <v>158065</v>
      </c>
      <c r="E226" s="31">
        <f>INDEX('ONS data MYE 5'!$N$6:$N$445, MATCH($B226,'ONS data MYE 5'!$B$6:$B$445,0))</f>
        <v>883</v>
      </c>
      <c r="F226" s="31">
        <f t="shared" si="6"/>
        <v>6.7833252006039597</v>
      </c>
      <c r="G226" s="31">
        <f t="shared" si="7"/>
        <v>46.013500777148749</v>
      </c>
      <c r="H226" s="31">
        <f>INDEX('Mapping water'!$D$5:$U$352,MATCH($B226,'Mapping water'!$B$5:$B$352,0),MATCH(H$3,'Mapping water'!$D$4:$U$4,0))*$D226</f>
        <v>0</v>
      </c>
      <c r="I226" s="31">
        <f>INDEX('Mapping water'!$D$5:$U$352,MATCH($B226,'Mapping water'!$B$5:$B$352,0),MATCH(I$3,'Mapping water'!$D$4:$U$4,0))*$D226</f>
        <v>0</v>
      </c>
      <c r="J226" s="31">
        <f>INDEX('Mapping water'!$D$5:$U$352,MATCH($B226,'Mapping water'!$B$5:$B$352,0),MATCH(J$3,'Mapping water'!$D$4:$U$4,0))*$D226</f>
        <v>0</v>
      </c>
      <c r="K226" s="31">
        <f>INDEX('Mapping water'!$D$5:$U$352,MATCH($B226,'Mapping water'!$B$5:$B$352,0),MATCH(K$3,'Mapping water'!$D$4:$U$4,0))*$D226</f>
        <v>0</v>
      </c>
      <c r="L226" s="31">
        <f>INDEX('Mapping water'!$D$5:$U$352,MATCH($B226,'Mapping water'!$B$5:$B$352,0),MATCH(L$3,'Mapping water'!$D$4:$U$4,0))*$D226</f>
        <v>0</v>
      </c>
      <c r="M226" s="31">
        <f>INDEX('Mapping water'!$D$5:$U$352,MATCH($B226,'Mapping water'!$B$5:$B$352,0),MATCH(M$3,'Mapping water'!$D$4:$U$4,0))*$D226</f>
        <v>0</v>
      </c>
      <c r="N226" s="31">
        <f>INDEX('Mapping water'!$D$5:$U$352,MATCH($B226,'Mapping water'!$B$5:$B$352,0),MATCH(N$3,'Mapping water'!$D$4:$U$4,0))*$D226</f>
        <v>109064.84999999999</v>
      </c>
      <c r="O226" s="31">
        <f>INDEX('Mapping water'!$D$5:$U$352,MATCH($B226,'Mapping water'!$B$5:$B$352,0),MATCH(O$3,'Mapping water'!$D$4:$U$4,0))*$D226</f>
        <v>0</v>
      </c>
      <c r="P226" s="31">
        <f>INDEX('Mapping water'!$D$5:$U$352,MATCH($B226,'Mapping water'!$B$5:$B$352,0),MATCH(P$3,'Mapping water'!$D$4:$U$4,0))*$D226</f>
        <v>0</v>
      </c>
      <c r="Q226" s="31">
        <f>INDEX('Mapping water'!$D$5:$U$352,MATCH($B226,'Mapping water'!$B$5:$B$352,0),MATCH(Q$3,'Mapping water'!$D$4:$U$4,0))*$D226</f>
        <v>0</v>
      </c>
      <c r="R226" s="31">
        <f>INDEX('Mapping water'!$D$5:$U$352,MATCH($B226,'Mapping water'!$B$5:$B$352,0),MATCH(R$3,'Mapping water'!$D$4:$U$4,0))*$D226</f>
        <v>0</v>
      </c>
      <c r="S226" s="31">
        <f>INDEX('Mapping water'!$D$5:$U$352,MATCH($B226,'Mapping water'!$B$5:$B$352,0),MATCH(S$3,'Mapping water'!$D$4:$U$4,0))*$D226</f>
        <v>0</v>
      </c>
      <c r="T226" s="31">
        <f>INDEX('Mapping water'!$D$5:$U$352,MATCH($B226,'Mapping water'!$B$5:$B$352,0),MATCH(T$3,'Mapping water'!$D$4:$U$4,0))*$D226</f>
        <v>0</v>
      </c>
      <c r="U226" s="31">
        <f>INDEX('Mapping water'!$D$5:$U$352,MATCH($B226,'Mapping water'!$B$5:$B$352,0),MATCH(U$3,'Mapping water'!$D$4:$U$4,0))*$D226</f>
        <v>0</v>
      </c>
      <c r="V226" s="31">
        <f>INDEX('Mapping water'!$D$5:$U$352,MATCH($B226,'Mapping water'!$B$5:$B$352,0),MATCH(V$3,'Mapping water'!$D$4:$U$4,0))*$D226</f>
        <v>0</v>
      </c>
      <c r="W226" s="31">
        <f>INDEX('Mapping water'!$D$5:$U$352,MATCH($B226,'Mapping water'!$B$5:$B$352,0),MATCH(W$3,'Mapping water'!$D$4:$U$4,0))*$D226</f>
        <v>0</v>
      </c>
      <c r="X226" s="31">
        <f>INDEX('Mapping water'!$D$5:$U$352,MATCH($B226,'Mapping water'!$B$5:$B$352,0),MATCH(X$3,'Mapping water'!$D$4:$U$4,0))*$D226</f>
        <v>49000.15</v>
      </c>
      <c r="Y226" s="31">
        <f>INDEX('Mapping water'!$D$5:$U$352,MATCH($B226,'Mapping water'!$B$5:$B$352,0),MATCH(Y$3,'Mapping water'!$D$4:$U$4,0))*$D226</f>
        <v>0</v>
      </c>
    </row>
    <row r="227" spans="1:25" x14ac:dyDescent="0.45">
      <c r="A227" s="20" t="s">
        <v>447</v>
      </c>
      <c r="B227" s="20" t="s">
        <v>448</v>
      </c>
      <c r="C227" s="20" t="s">
        <v>31</v>
      </c>
      <c r="D227" s="31">
        <f>INDEX('ONS data MYE 5'!$M$6:$M$445, MATCH($B227,'ONS data MYE 5'!$B$6:$B$445,0))</f>
        <v>68128</v>
      </c>
      <c r="E227" s="31">
        <f>INDEX('ONS data MYE 5'!$N$6:$N$445, MATCH($B227,'ONS data MYE 5'!$B$6:$B$445,0))</f>
        <v>482</v>
      </c>
      <c r="F227" s="31">
        <f t="shared" si="6"/>
        <v>6.1779441140506002</v>
      </c>
      <c r="G227" s="31">
        <f t="shared" si="7"/>
        <v>38.166993476332458</v>
      </c>
      <c r="H227" s="31">
        <f>INDEX('Mapping water'!$D$5:$U$352,MATCH($B227,'Mapping water'!$B$5:$B$352,0),MATCH(H$3,'Mapping water'!$D$4:$U$4,0))*$D227</f>
        <v>0</v>
      </c>
      <c r="I227" s="31">
        <f>INDEX('Mapping water'!$D$5:$U$352,MATCH($B227,'Mapping water'!$B$5:$B$352,0),MATCH(I$3,'Mapping water'!$D$4:$U$4,0))*$D227</f>
        <v>0</v>
      </c>
      <c r="J227" s="31">
        <f>INDEX('Mapping water'!$D$5:$U$352,MATCH($B227,'Mapping water'!$B$5:$B$352,0),MATCH(J$3,'Mapping water'!$D$4:$U$4,0))*$D227</f>
        <v>0</v>
      </c>
      <c r="K227" s="31">
        <f>INDEX('Mapping water'!$D$5:$U$352,MATCH($B227,'Mapping water'!$B$5:$B$352,0),MATCH(K$3,'Mapping water'!$D$4:$U$4,0))*$D227</f>
        <v>0</v>
      </c>
      <c r="L227" s="31">
        <f>INDEX('Mapping water'!$D$5:$U$352,MATCH($B227,'Mapping water'!$B$5:$B$352,0),MATCH(L$3,'Mapping water'!$D$4:$U$4,0))*$D227</f>
        <v>0</v>
      </c>
      <c r="M227" s="31">
        <f>INDEX('Mapping water'!$D$5:$U$352,MATCH($B227,'Mapping water'!$B$5:$B$352,0),MATCH(M$3,'Mapping water'!$D$4:$U$4,0))*$D227</f>
        <v>0</v>
      </c>
      <c r="N227" s="31">
        <f>INDEX('Mapping water'!$D$5:$U$352,MATCH($B227,'Mapping water'!$B$5:$B$352,0),MATCH(N$3,'Mapping water'!$D$4:$U$4,0))*$D227</f>
        <v>68128</v>
      </c>
      <c r="O227" s="31">
        <f>INDEX('Mapping water'!$D$5:$U$352,MATCH($B227,'Mapping water'!$B$5:$B$352,0),MATCH(O$3,'Mapping water'!$D$4:$U$4,0))*$D227</f>
        <v>0</v>
      </c>
      <c r="P227" s="31">
        <f>INDEX('Mapping water'!$D$5:$U$352,MATCH($B227,'Mapping water'!$B$5:$B$352,0),MATCH(P$3,'Mapping water'!$D$4:$U$4,0))*$D227</f>
        <v>0</v>
      </c>
      <c r="Q227" s="31">
        <f>INDEX('Mapping water'!$D$5:$U$352,MATCH($B227,'Mapping water'!$B$5:$B$352,0),MATCH(Q$3,'Mapping water'!$D$4:$U$4,0))*$D227</f>
        <v>0</v>
      </c>
      <c r="R227" s="31">
        <f>INDEX('Mapping water'!$D$5:$U$352,MATCH($B227,'Mapping water'!$B$5:$B$352,0),MATCH(R$3,'Mapping water'!$D$4:$U$4,0))*$D227</f>
        <v>0</v>
      </c>
      <c r="S227" s="31">
        <f>INDEX('Mapping water'!$D$5:$U$352,MATCH($B227,'Mapping water'!$B$5:$B$352,0),MATCH(S$3,'Mapping water'!$D$4:$U$4,0))*$D227</f>
        <v>0</v>
      </c>
      <c r="T227" s="31">
        <f>INDEX('Mapping water'!$D$5:$U$352,MATCH($B227,'Mapping water'!$B$5:$B$352,0),MATCH(T$3,'Mapping water'!$D$4:$U$4,0))*$D227</f>
        <v>0</v>
      </c>
      <c r="U227" s="31">
        <f>INDEX('Mapping water'!$D$5:$U$352,MATCH($B227,'Mapping water'!$B$5:$B$352,0),MATCH(U$3,'Mapping water'!$D$4:$U$4,0))*$D227</f>
        <v>0</v>
      </c>
      <c r="V227" s="31">
        <f>INDEX('Mapping water'!$D$5:$U$352,MATCH($B227,'Mapping water'!$B$5:$B$352,0),MATCH(V$3,'Mapping water'!$D$4:$U$4,0))*$D227</f>
        <v>0</v>
      </c>
      <c r="W227" s="31">
        <f>INDEX('Mapping water'!$D$5:$U$352,MATCH($B227,'Mapping water'!$B$5:$B$352,0),MATCH(W$3,'Mapping water'!$D$4:$U$4,0))*$D227</f>
        <v>0</v>
      </c>
      <c r="X227" s="31">
        <f>INDEX('Mapping water'!$D$5:$U$352,MATCH($B227,'Mapping water'!$B$5:$B$352,0),MATCH(X$3,'Mapping water'!$D$4:$U$4,0))*$D227</f>
        <v>0</v>
      </c>
      <c r="Y227" s="31">
        <f>INDEX('Mapping water'!$D$5:$U$352,MATCH($B227,'Mapping water'!$B$5:$B$352,0),MATCH(Y$3,'Mapping water'!$D$4:$U$4,0))*$D227</f>
        <v>0</v>
      </c>
    </row>
    <row r="228" spans="1:25" x14ac:dyDescent="0.45">
      <c r="A228" s="20" t="s">
        <v>449</v>
      </c>
      <c r="B228" s="20" t="s">
        <v>450</v>
      </c>
      <c r="C228" s="20" t="s">
        <v>31</v>
      </c>
      <c r="D228" s="31">
        <f>INDEX('ONS data MYE 5'!$M$6:$M$445, MATCH($B228,'ONS data MYE 5'!$B$6:$B$445,0))</f>
        <v>173162</v>
      </c>
      <c r="E228" s="31">
        <f>INDEX('ONS data MYE 5'!$N$6:$N$445, MATCH($B228,'ONS data MYE 5'!$B$6:$B$445,0))</f>
        <v>534</v>
      </c>
      <c r="F228" s="31">
        <f t="shared" si="6"/>
        <v>6.280395838960195</v>
      </c>
      <c r="G228" s="31">
        <f t="shared" si="7"/>
        <v>39.44337189402853</v>
      </c>
      <c r="H228" s="31">
        <f>INDEX('Mapping water'!$D$5:$U$352,MATCH($B228,'Mapping water'!$B$5:$B$352,0),MATCH(H$3,'Mapping water'!$D$4:$U$4,0))*$D228</f>
        <v>0</v>
      </c>
      <c r="I228" s="31">
        <f>INDEX('Mapping water'!$D$5:$U$352,MATCH($B228,'Mapping water'!$B$5:$B$352,0),MATCH(I$3,'Mapping water'!$D$4:$U$4,0))*$D228</f>
        <v>0</v>
      </c>
      <c r="J228" s="31">
        <f>INDEX('Mapping water'!$D$5:$U$352,MATCH($B228,'Mapping water'!$B$5:$B$352,0),MATCH(J$3,'Mapping water'!$D$4:$U$4,0))*$D228</f>
        <v>0</v>
      </c>
      <c r="K228" s="31">
        <f>INDEX('Mapping water'!$D$5:$U$352,MATCH($B228,'Mapping water'!$B$5:$B$352,0),MATCH(K$3,'Mapping water'!$D$4:$U$4,0))*$D228</f>
        <v>0</v>
      </c>
      <c r="L228" s="31">
        <f>INDEX('Mapping water'!$D$5:$U$352,MATCH($B228,'Mapping water'!$B$5:$B$352,0),MATCH(L$3,'Mapping water'!$D$4:$U$4,0))*$D228</f>
        <v>0</v>
      </c>
      <c r="M228" s="31">
        <f>INDEX('Mapping water'!$D$5:$U$352,MATCH($B228,'Mapping water'!$B$5:$B$352,0),MATCH(M$3,'Mapping water'!$D$4:$U$4,0))*$D228</f>
        <v>0</v>
      </c>
      <c r="N228" s="31">
        <f>INDEX('Mapping water'!$D$5:$U$352,MATCH($B228,'Mapping water'!$B$5:$B$352,0),MATCH(N$3,'Mapping water'!$D$4:$U$4,0))*$D228</f>
        <v>173162</v>
      </c>
      <c r="O228" s="31">
        <f>INDEX('Mapping water'!$D$5:$U$352,MATCH($B228,'Mapping water'!$B$5:$B$352,0),MATCH(O$3,'Mapping water'!$D$4:$U$4,0))*$D228</f>
        <v>0</v>
      </c>
      <c r="P228" s="31">
        <f>INDEX('Mapping water'!$D$5:$U$352,MATCH($B228,'Mapping water'!$B$5:$B$352,0),MATCH(P$3,'Mapping water'!$D$4:$U$4,0))*$D228</f>
        <v>0</v>
      </c>
      <c r="Q228" s="31">
        <f>INDEX('Mapping water'!$D$5:$U$352,MATCH($B228,'Mapping water'!$B$5:$B$352,0),MATCH(Q$3,'Mapping water'!$D$4:$U$4,0))*$D228</f>
        <v>0</v>
      </c>
      <c r="R228" s="31">
        <f>INDEX('Mapping water'!$D$5:$U$352,MATCH($B228,'Mapping water'!$B$5:$B$352,0),MATCH(R$3,'Mapping water'!$D$4:$U$4,0))*$D228</f>
        <v>0</v>
      </c>
      <c r="S228" s="31">
        <f>INDEX('Mapping water'!$D$5:$U$352,MATCH($B228,'Mapping water'!$B$5:$B$352,0),MATCH(S$3,'Mapping water'!$D$4:$U$4,0))*$D228</f>
        <v>0</v>
      </c>
      <c r="T228" s="31">
        <f>INDEX('Mapping water'!$D$5:$U$352,MATCH($B228,'Mapping water'!$B$5:$B$352,0),MATCH(T$3,'Mapping water'!$D$4:$U$4,0))*$D228</f>
        <v>0</v>
      </c>
      <c r="U228" s="31">
        <f>INDEX('Mapping water'!$D$5:$U$352,MATCH($B228,'Mapping water'!$B$5:$B$352,0),MATCH(U$3,'Mapping water'!$D$4:$U$4,0))*$D228</f>
        <v>0</v>
      </c>
      <c r="V228" s="31">
        <f>INDEX('Mapping water'!$D$5:$U$352,MATCH($B228,'Mapping water'!$B$5:$B$352,0),MATCH(V$3,'Mapping water'!$D$4:$U$4,0))*$D228</f>
        <v>0</v>
      </c>
      <c r="W228" s="31">
        <f>INDEX('Mapping water'!$D$5:$U$352,MATCH($B228,'Mapping water'!$B$5:$B$352,0),MATCH(W$3,'Mapping water'!$D$4:$U$4,0))*$D228</f>
        <v>0</v>
      </c>
      <c r="X228" s="31">
        <f>INDEX('Mapping water'!$D$5:$U$352,MATCH($B228,'Mapping water'!$B$5:$B$352,0),MATCH(X$3,'Mapping water'!$D$4:$U$4,0))*$D228</f>
        <v>0</v>
      </c>
      <c r="Y228" s="31">
        <f>INDEX('Mapping water'!$D$5:$U$352,MATCH($B228,'Mapping water'!$B$5:$B$352,0),MATCH(Y$3,'Mapping water'!$D$4:$U$4,0))*$D228</f>
        <v>0</v>
      </c>
    </row>
    <row r="229" spans="1:25" x14ac:dyDescent="0.45">
      <c r="A229" s="20" t="s">
        <v>453</v>
      </c>
      <c r="B229" s="20" t="s">
        <v>454</v>
      </c>
      <c r="C229" s="20" t="s">
        <v>31</v>
      </c>
      <c r="D229" s="31">
        <f>INDEX('ONS data MYE 5'!$M$6:$M$445, MATCH($B229,'ONS data MYE 5'!$B$6:$B$445,0))</f>
        <v>172050</v>
      </c>
      <c r="E229" s="31">
        <f>INDEX('ONS data MYE 5'!$N$6:$N$445, MATCH($B229,'ONS data MYE 5'!$B$6:$B$445,0))</f>
        <v>271</v>
      </c>
      <c r="F229" s="31">
        <f t="shared" si="6"/>
        <v>5.602118820879701</v>
      </c>
      <c r="G229" s="31">
        <f t="shared" si="7"/>
        <v>31.383735283254573</v>
      </c>
      <c r="H229" s="31">
        <f>INDEX('Mapping water'!$D$5:$U$352,MATCH($B229,'Mapping water'!$B$5:$B$352,0),MATCH(H$3,'Mapping water'!$D$4:$U$4,0))*$D229</f>
        <v>0</v>
      </c>
      <c r="I229" s="31">
        <f>INDEX('Mapping water'!$D$5:$U$352,MATCH($B229,'Mapping water'!$B$5:$B$352,0),MATCH(I$3,'Mapping water'!$D$4:$U$4,0))*$D229</f>
        <v>0</v>
      </c>
      <c r="J229" s="31">
        <f>INDEX('Mapping water'!$D$5:$U$352,MATCH($B229,'Mapping water'!$B$5:$B$352,0),MATCH(J$3,'Mapping water'!$D$4:$U$4,0))*$D229</f>
        <v>0</v>
      </c>
      <c r="K229" s="31">
        <f>INDEX('Mapping water'!$D$5:$U$352,MATCH($B229,'Mapping water'!$B$5:$B$352,0),MATCH(K$3,'Mapping water'!$D$4:$U$4,0))*$D229</f>
        <v>0</v>
      </c>
      <c r="L229" s="31">
        <f>INDEX('Mapping water'!$D$5:$U$352,MATCH($B229,'Mapping water'!$B$5:$B$352,0),MATCH(L$3,'Mapping water'!$D$4:$U$4,0))*$D229</f>
        <v>0</v>
      </c>
      <c r="M229" s="31">
        <f>INDEX('Mapping water'!$D$5:$U$352,MATCH($B229,'Mapping water'!$B$5:$B$352,0),MATCH(M$3,'Mapping water'!$D$4:$U$4,0))*$D229</f>
        <v>0</v>
      </c>
      <c r="N229" s="31">
        <f>INDEX('Mapping water'!$D$5:$U$352,MATCH($B229,'Mapping water'!$B$5:$B$352,0),MATCH(N$3,'Mapping water'!$D$4:$U$4,0))*$D229</f>
        <v>15484.5</v>
      </c>
      <c r="O229" s="31">
        <f>INDEX('Mapping water'!$D$5:$U$352,MATCH($B229,'Mapping water'!$B$5:$B$352,0),MATCH(O$3,'Mapping water'!$D$4:$U$4,0))*$D229</f>
        <v>0</v>
      </c>
      <c r="P229" s="31">
        <f>INDEX('Mapping water'!$D$5:$U$352,MATCH($B229,'Mapping water'!$B$5:$B$352,0),MATCH(P$3,'Mapping water'!$D$4:$U$4,0))*$D229</f>
        <v>0</v>
      </c>
      <c r="Q229" s="31">
        <f>INDEX('Mapping water'!$D$5:$U$352,MATCH($B229,'Mapping water'!$B$5:$B$352,0),MATCH(Q$3,'Mapping water'!$D$4:$U$4,0))*$D229</f>
        <v>0</v>
      </c>
      <c r="R229" s="31">
        <f>INDEX('Mapping water'!$D$5:$U$352,MATCH($B229,'Mapping water'!$B$5:$B$352,0),MATCH(R$3,'Mapping water'!$D$4:$U$4,0))*$D229</f>
        <v>0</v>
      </c>
      <c r="S229" s="31">
        <f>INDEX('Mapping water'!$D$5:$U$352,MATCH($B229,'Mapping water'!$B$5:$B$352,0),MATCH(S$3,'Mapping water'!$D$4:$U$4,0))*$D229</f>
        <v>0</v>
      </c>
      <c r="T229" s="31">
        <f>INDEX('Mapping water'!$D$5:$U$352,MATCH($B229,'Mapping water'!$B$5:$B$352,0),MATCH(T$3,'Mapping water'!$D$4:$U$4,0))*$D229</f>
        <v>0</v>
      </c>
      <c r="U229" s="31">
        <f>INDEX('Mapping water'!$D$5:$U$352,MATCH($B229,'Mapping water'!$B$5:$B$352,0),MATCH(U$3,'Mapping water'!$D$4:$U$4,0))*$D229</f>
        <v>0</v>
      </c>
      <c r="V229" s="31">
        <f>INDEX('Mapping water'!$D$5:$U$352,MATCH($B229,'Mapping water'!$B$5:$B$352,0),MATCH(V$3,'Mapping water'!$D$4:$U$4,0))*$D229</f>
        <v>0</v>
      </c>
      <c r="W229" s="31">
        <f>INDEX('Mapping water'!$D$5:$U$352,MATCH($B229,'Mapping water'!$B$5:$B$352,0),MATCH(W$3,'Mapping water'!$D$4:$U$4,0))*$D229</f>
        <v>0</v>
      </c>
      <c r="X229" s="31">
        <f>INDEX('Mapping water'!$D$5:$U$352,MATCH($B229,'Mapping water'!$B$5:$B$352,0),MATCH(X$3,'Mapping water'!$D$4:$U$4,0))*$D229</f>
        <v>156565.5</v>
      </c>
      <c r="Y229" s="31">
        <f>INDEX('Mapping water'!$D$5:$U$352,MATCH($B229,'Mapping water'!$B$5:$B$352,0),MATCH(Y$3,'Mapping water'!$D$4:$U$4,0))*$D229</f>
        <v>0</v>
      </c>
    </row>
    <row r="230" spans="1:25" x14ac:dyDescent="0.45">
      <c r="A230" s="20" t="s">
        <v>457</v>
      </c>
      <c r="B230" s="20" t="s">
        <v>458</v>
      </c>
      <c r="C230" s="20" t="s">
        <v>31</v>
      </c>
      <c r="D230" s="31">
        <f>INDEX('ONS data MYE 5'!$M$6:$M$445, MATCH($B230,'ONS data MYE 5'!$B$6:$B$445,0))</f>
        <v>100399</v>
      </c>
      <c r="E230" s="31">
        <f>INDEX('ONS data MYE 5'!$N$6:$N$445, MATCH($B230,'ONS data MYE 5'!$B$6:$B$445,0))</f>
        <v>1380</v>
      </c>
      <c r="F230" s="31">
        <f t="shared" si="6"/>
        <v>7.2298387781512501</v>
      </c>
      <c r="G230" s="31">
        <f t="shared" si="7"/>
        <v>52.270568758059561</v>
      </c>
      <c r="H230" s="31">
        <f>INDEX('Mapping water'!$D$5:$U$352,MATCH($B230,'Mapping water'!$B$5:$B$352,0),MATCH(H$3,'Mapping water'!$D$4:$U$4,0))*$D230</f>
        <v>0</v>
      </c>
      <c r="I230" s="31">
        <f>INDEX('Mapping water'!$D$5:$U$352,MATCH($B230,'Mapping water'!$B$5:$B$352,0),MATCH(I$3,'Mapping water'!$D$4:$U$4,0))*$D230</f>
        <v>0</v>
      </c>
      <c r="J230" s="31">
        <f>INDEX('Mapping water'!$D$5:$U$352,MATCH($B230,'Mapping water'!$B$5:$B$352,0),MATCH(J$3,'Mapping water'!$D$4:$U$4,0))*$D230</f>
        <v>0</v>
      </c>
      <c r="K230" s="31">
        <f>INDEX('Mapping water'!$D$5:$U$352,MATCH($B230,'Mapping water'!$B$5:$B$352,0),MATCH(K$3,'Mapping water'!$D$4:$U$4,0))*$D230</f>
        <v>0</v>
      </c>
      <c r="L230" s="31">
        <f>INDEX('Mapping water'!$D$5:$U$352,MATCH($B230,'Mapping water'!$B$5:$B$352,0),MATCH(L$3,'Mapping water'!$D$4:$U$4,0))*$D230</f>
        <v>0</v>
      </c>
      <c r="M230" s="31">
        <f>INDEX('Mapping water'!$D$5:$U$352,MATCH($B230,'Mapping water'!$B$5:$B$352,0),MATCH(M$3,'Mapping water'!$D$4:$U$4,0))*$D230</f>
        <v>0</v>
      </c>
      <c r="N230" s="31">
        <f>INDEX('Mapping water'!$D$5:$U$352,MATCH($B230,'Mapping water'!$B$5:$B$352,0),MATCH(N$3,'Mapping water'!$D$4:$U$4,0))*$D230</f>
        <v>96012.668088999999</v>
      </c>
      <c r="O230" s="31">
        <f>INDEX('Mapping water'!$D$5:$U$352,MATCH($B230,'Mapping water'!$B$5:$B$352,0),MATCH(O$3,'Mapping water'!$D$4:$U$4,0))*$D230</f>
        <v>0</v>
      </c>
      <c r="P230" s="31">
        <f>INDEX('Mapping water'!$D$5:$U$352,MATCH($B230,'Mapping water'!$B$5:$B$352,0),MATCH(P$3,'Mapping water'!$D$4:$U$4,0))*$D230</f>
        <v>0</v>
      </c>
      <c r="Q230" s="31">
        <f>INDEX('Mapping water'!$D$5:$U$352,MATCH($B230,'Mapping water'!$B$5:$B$352,0),MATCH(Q$3,'Mapping water'!$D$4:$U$4,0))*$D230</f>
        <v>0</v>
      </c>
      <c r="R230" s="31">
        <f>INDEX('Mapping water'!$D$5:$U$352,MATCH($B230,'Mapping water'!$B$5:$B$352,0),MATCH(R$3,'Mapping water'!$D$4:$U$4,0))*$D230</f>
        <v>0</v>
      </c>
      <c r="S230" s="31">
        <f>INDEX('Mapping water'!$D$5:$U$352,MATCH($B230,'Mapping water'!$B$5:$B$352,0),MATCH(S$3,'Mapping water'!$D$4:$U$4,0))*$D230</f>
        <v>0</v>
      </c>
      <c r="T230" s="31">
        <f>INDEX('Mapping water'!$D$5:$U$352,MATCH($B230,'Mapping water'!$B$5:$B$352,0),MATCH(T$3,'Mapping water'!$D$4:$U$4,0))*$D230</f>
        <v>0</v>
      </c>
      <c r="U230" s="31">
        <f>INDEX('Mapping water'!$D$5:$U$352,MATCH($B230,'Mapping water'!$B$5:$B$352,0),MATCH(U$3,'Mapping water'!$D$4:$U$4,0))*$D230</f>
        <v>0</v>
      </c>
      <c r="V230" s="31">
        <f>INDEX('Mapping water'!$D$5:$U$352,MATCH($B230,'Mapping water'!$B$5:$B$352,0),MATCH(V$3,'Mapping water'!$D$4:$U$4,0))*$D230</f>
        <v>0</v>
      </c>
      <c r="W230" s="31">
        <f>INDEX('Mapping water'!$D$5:$U$352,MATCH($B230,'Mapping water'!$B$5:$B$352,0),MATCH(W$3,'Mapping water'!$D$4:$U$4,0))*$D230</f>
        <v>0</v>
      </c>
      <c r="X230" s="31">
        <f>INDEX('Mapping water'!$D$5:$U$352,MATCH($B230,'Mapping water'!$B$5:$B$352,0),MATCH(X$3,'Mapping water'!$D$4:$U$4,0))*$D230</f>
        <v>4386.3319110000002</v>
      </c>
      <c r="Y230" s="31">
        <f>INDEX('Mapping water'!$D$5:$U$352,MATCH($B230,'Mapping water'!$B$5:$B$352,0),MATCH(Y$3,'Mapping water'!$D$4:$U$4,0))*$D230</f>
        <v>0</v>
      </c>
    </row>
    <row r="231" spans="1:25" x14ac:dyDescent="0.45">
      <c r="A231" s="20" t="s">
        <v>459</v>
      </c>
      <c r="B231" s="20" t="s">
        <v>460</v>
      </c>
      <c r="C231" s="20" t="s">
        <v>31</v>
      </c>
      <c r="D231" s="31">
        <f>INDEX('ONS data MYE 5'!$M$6:$M$445, MATCH($B231,'ONS data MYE 5'!$B$6:$B$445,0))</f>
        <v>116889</v>
      </c>
      <c r="E231" s="31">
        <f>INDEX('ONS data MYE 5'!$N$6:$N$445, MATCH($B231,'ONS data MYE 5'!$B$6:$B$445,0))</f>
        <v>317</v>
      </c>
      <c r="F231" s="31">
        <f t="shared" si="6"/>
        <v>5.7589017738772803</v>
      </c>
      <c r="G231" s="31">
        <f t="shared" si="7"/>
        <v>33.164949641166885</v>
      </c>
      <c r="H231" s="31">
        <f>INDEX('Mapping water'!$D$5:$U$352,MATCH($B231,'Mapping water'!$B$5:$B$352,0),MATCH(H$3,'Mapping water'!$D$4:$U$4,0))*$D231</f>
        <v>0</v>
      </c>
      <c r="I231" s="31">
        <f>INDEX('Mapping water'!$D$5:$U$352,MATCH($B231,'Mapping water'!$B$5:$B$352,0),MATCH(I$3,'Mapping water'!$D$4:$U$4,0))*$D231</f>
        <v>0</v>
      </c>
      <c r="J231" s="31">
        <f>INDEX('Mapping water'!$D$5:$U$352,MATCH($B231,'Mapping water'!$B$5:$B$352,0),MATCH(J$3,'Mapping water'!$D$4:$U$4,0))*$D231</f>
        <v>0</v>
      </c>
      <c r="K231" s="31">
        <f>INDEX('Mapping water'!$D$5:$U$352,MATCH($B231,'Mapping water'!$B$5:$B$352,0),MATCH(K$3,'Mapping water'!$D$4:$U$4,0))*$D231</f>
        <v>0</v>
      </c>
      <c r="L231" s="31">
        <f>INDEX('Mapping water'!$D$5:$U$352,MATCH($B231,'Mapping water'!$B$5:$B$352,0),MATCH(L$3,'Mapping water'!$D$4:$U$4,0))*$D231</f>
        <v>0</v>
      </c>
      <c r="M231" s="31">
        <f>INDEX('Mapping water'!$D$5:$U$352,MATCH($B231,'Mapping water'!$B$5:$B$352,0),MATCH(M$3,'Mapping water'!$D$4:$U$4,0))*$D231</f>
        <v>0</v>
      </c>
      <c r="N231" s="31">
        <f>INDEX('Mapping water'!$D$5:$U$352,MATCH($B231,'Mapping water'!$B$5:$B$352,0),MATCH(N$3,'Mapping water'!$D$4:$U$4,0))*$D231</f>
        <v>54937.829999999994</v>
      </c>
      <c r="O231" s="31">
        <f>INDEX('Mapping water'!$D$5:$U$352,MATCH($B231,'Mapping water'!$B$5:$B$352,0),MATCH(O$3,'Mapping water'!$D$4:$U$4,0))*$D231</f>
        <v>0</v>
      </c>
      <c r="P231" s="31">
        <f>INDEX('Mapping water'!$D$5:$U$352,MATCH($B231,'Mapping water'!$B$5:$B$352,0),MATCH(P$3,'Mapping water'!$D$4:$U$4,0))*$D231</f>
        <v>0</v>
      </c>
      <c r="Q231" s="31">
        <f>INDEX('Mapping water'!$D$5:$U$352,MATCH($B231,'Mapping water'!$B$5:$B$352,0),MATCH(Q$3,'Mapping water'!$D$4:$U$4,0))*$D231</f>
        <v>0</v>
      </c>
      <c r="R231" s="31">
        <f>INDEX('Mapping water'!$D$5:$U$352,MATCH($B231,'Mapping water'!$B$5:$B$352,0),MATCH(R$3,'Mapping water'!$D$4:$U$4,0))*$D231</f>
        <v>0</v>
      </c>
      <c r="S231" s="31">
        <f>INDEX('Mapping water'!$D$5:$U$352,MATCH($B231,'Mapping water'!$B$5:$B$352,0),MATCH(S$3,'Mapping water'!$D$4:$U$4,0))*$D231</f>
        <v>0</v>
      </c>
      <c r="T231" s="31">
        <f>INDEX('Mapping water'!$D$5:$U$352,MATCH($B231,'Mapping water'!$B$5:$B$352,0),MATCH(T$3,'Mapping water'!$D$4:$U$4,0))*$D231</f>
        <v>0</v>
      </c>
      <c r="U231" s="31">
        <f>INDEX('Mapping water'!$D$5:$U$352,MATCH($B231,'Mapping water'!$B$5:$B$352,0),MATCH(U$3,'Mapping water'!$D$4:$U$4,0))*$D231</f>
        <v>0</v>
      </c>
      <c r="V231" s="31">
        <f>INDEX('Mapping water'!$D$5:$U$352,MATCH($B231,'Mapping water'!$B$5:$B$352,0),MATCH(V$3,'Mapping water'!$D$4:$U$4,0))*$D231</f>
        <v>0</v>
      </c>
      <c r="W231" s="31">
        <f>INDEX('Mapping water'!$D$5:$U$352,MATCH($B231,'Mapping water'!$B$5:$B$352,0),MATCH(W$3,'Mapping water'!$D$4:$U$4,0))*$D231</f>
        <v>0</v>
      </c>
      <c r="X231" s="31">
        <f>INDEX('Mapping water'!$D$5:$U$352,MATCH($B231,'Mapping water'!$B$5:$B$352,0),MATCH(X$3,'Mapping water'!$D$4:$U$4,0))*$D231</f>
        <v>61951.170000000006</v>
      </c>
      <c r="Y231" s="31">
        <f>INDEX('Mapping water'!$D$5:$U$352,MATCH($B231,'Mapping water'!$B$5:$B$352,0),MATCH(Y$3,'Mapping water'!$D$4:$U$4,0))*$D231</f>
        <v>0</v>
      </c>
    </row>
    <row r="232" spans="1:25" x14ac:dyDescent="0.45">
      <c r="A232" s="20" t="s">
        <v>461</v>
      </c>
      <c r="B232" s="20" t="s">
        <v>462</v>
      </c>
      <c r="C232" s="20" t="s">
        <v>31</v>
      </c>
      <c r="D232" s="31">
        <f>INDEX('ONS data MYE 5'!$M$6:$M$445, MATCH($B232,'ONS data MYE 5'!$B$6:$B$445,0))</f>
        <v>143822</v>
      </c>
      <c r="E232" s="31">
        <f>INDEX('ONS data MYE 5'!$N$6:$N$445, MATCH($B232,'ONS data MYE 5'!$B$6:$B$445,0))</f>
        <v>244</v>
      </c>
      <c r="F232" s="31">
        <f t="shared" si="6"/>
        <v>5.4971682252932021</v>
      </c>
      <c r="G232" s="31">
        <f t="shared" si="7"/>
        <v>30.218858497173212</v>
      </c>
      <c r="H232" s="31">
        <f>INDEX('Mapping water'!$D$5:$U$352,MATCH($B232,'Mapping water'!$B$5:$B$352,0),MATCH(H$3,'Mapping water'!$D$4:$U$4,0))*$D232</f>
        <v>0</v>
      </c>
      <c r="I232" s="31">
        <f>INDEX('Mapping water'!$D$5:$U$352,MATCH($B232,'Mapping water'!$B$5:$B$352,0),MATCH(I$3,'Mapping water'!$D$4:$U$4,0))*$D232</f>
        <v>0</v>
      </c>
      <c r="J232" s="31">
        <f>INDEX('Mapping water'!$D$5:$U$352,MATCH($B232,'Mapping water'!$B$5:$B$352,0),MATCH(J$3,'Mapping water'!$D$4:$U$4,0))*$D232</f>
        <v>0</v>
      </c>
      <c r="K232" s="31">
        <f>INDEX('Mapping water'!$D$5:$U$352,MATCH($B232,'Mapping water'!$B$5:$B$352,0),MATCH(K$3,'Mapping water'!$D$4:$U$4,0))*$D232</f>
        <v>0</v>
      </c>
      <c r="L232" s="31">
        <f>INDEX('Mapping water'!$D$5:$U$352,MATCH($B232,'Mapping water'!$B$5:$B$352,0),MATCH(L$3,'Mapping water'!$D$4:$U$4,0))*$D232</f>
        <v>0</v>
      </c>
      <c r="M232" s="31">
        <f>INDEX('Mapping water'!$D$5:$U$352,MATCH($B232,'Mapping water'!$B$5:$B$352,0),MATCH(M$3,'Mapping water'!$D$4:$U$4,0))*$D232</f>
        <v>0</v>
      </c>
      <c r="N232" s="31">
        <f>INDEX('Mapping water'!$D$5:$U$352,MATCH($B232,'Mapping water'!$B$5:$B$352,0),MATCH(N$3,'Mapping water'!$D$4:$U$4,0))*$D232</f>
        <v>143822</v>
      </c>
      <c r="O232" s="31">
        <f>INDEX('Mapping water'!$D$5:$U$352,MATCH($B232,'Mapping water'!$B$5:$B$352,0),MATCH(O$3,'Mapping water'!$D$4:$U$4,0))*$D232</f>
        <v>0</v>
      </c>
      <c r="P232" s="31">
        <f>INDEX('Mapping water'!$D$5:$U$352,MATCH($B232,'Mapping water'!$B$5:$B$352,0),MATCH(P$3,'Mapping water'!$D$4:$U$4,0))*$D232</f>
        <v>0</v>
      </c>
      <c r="Q232" s="31">
        <f>INDEX('Mapping water'!$D$5:$U$352,MATCH($B232,'Mapping water'!$B$5:$B$352,0),MATCH(Q$3,'Mapping water'!$D$4:$U$4,0))*$D232</f>
        <v>0</v>
      </c>
      <c r="R232" s="31">
        <f>INDEX('Mapping water'!$D$5:$U$352,MATCH($B232,'Mapping water'!$B$5:$B$352,0),MATCH(R$3,'Mapping water'!$D$4:$U$4,0))*$D232</f>
        <v>0</v>
      </c>
      <c r="S232" s="31">
        <f>INDEX('Mapping water'!$D$5:$U$352,MATCH($B232,'Mapping water'!$B$5:$B$352,0),MATCH(S$3,'Mapping water'!$D$4:$U$4,0))*$D232</f>
        <v>0</v>
      </c>
      <c r="T232" s="31">
        <f>INDEX('Mapping water'!$D$5:$U$352,MATCH($B232,'Mapping water'!$B$5:$B$352,0),MATCH(T$3,'Mapping water'!$D$4:$U$4,0))*$D232</f>
        <v>0</v>
      </c>
      <c r="U232" s="31">
        <f>INDEX('Mapping water'!$D$5:$U$352,MATCH($B232,'Mapping water'!$B$5:$B$352,0),MATCH(U$3,'Mapping water'!$D$4:$U$4,0))*$D232</f>
        <v>0</v>
      </c>
      <c r="V232" s="31">
        <f>INDEX('Mapping water'!$D$5:$U$352,MATCH($B232,'Mapping water'!$B$5:$B$352,0),MATCH(V$3,'Mapping water'!$D$4:$U$4,0))*$D232</f>
        <v>0</v>
      </c>
      <c r="W232" s="31">
        <f>INDEX('Mapping water'!$D$5:$U$352,MATCH($B232,'Mapping water'!$B$5:$B$352,0),MATCH(W$3,'Mapping water'!$D$4:$U$4,0))*$D232</f>
        <v>0</v>
      </c>
      <c r="X232" s="31">
        <f>INDEX('Mapping water'!$D$5:$U$352,MATCH($B232,'Mapping water'!$B$5:$B$352,0),MATCH(X$3,'Mapping water'!$D$4:$U$4,0))*$D232</f>
        <v>0</v>
      </c>
      <c r="Y232" s="31">
        <f>INDEX('Mapping water'!$D$5:$U$352,MATCH($B232,'Mapping water'!$B$5:$B$352,0),MATCH(Y$3,'Mapping water'!$D$4:$U$4,0))*$D232</f>
        <v>0</v>
      </c>
    </row>
    <row r="233" spans="1:25" x14ac:dyDescent="0.45">
      <c r="A233" s="20" t="s">
        <v>463</v>
      </c>
      <c r="B233" s="20" t="s">
        <v>464</v>
      </c>
      <c r="C233" s="20" t="s">
        <v>31</v>
      </c>
      <c r="D233" s="31">
        <f>INDEX('ONS data MYE 5'!$M$6:$M$445, MATCH($B233,'ONS data MYE 5'!$B$6:$B$445,0))</f>
        <v>152406</v>
      </c>
      <c r="E233" s="31">
        <f>INDEX('ONS data MYE 5'!$N$6:$N$445, MATCH($B233,'ONS data MYE 5'!$B$6:$B$445,0))</f>
        <v>3342</v>
      </c>
      <c r="F233" s="31">
        <f t="shared" si="6"/>
        <v>8.1143247091553388</v>
      </c>
      <c r="G233" s="31">
        <f t="shared" si="7"/>
        <v>65.842265485608877</v>
      </c>
      <c r="H233" s="31">
        <f>INDEX('Mapping water'!$D$5:$U$352,MATCH($B233,'Mapping water'!$B$5:$B$352,0),MATCH(H$3,'Mapping water'!$D$4:$U$4,0))*$D233</f>
        <v>0</v>
      </c>
      <c r="I233" s="31">
        <f>INDEX('Mapping water'!$D$5:$U$352,MATCH($B233,'Mapping water'!$B$5:$B$352,0),MATCH(I$3,'Mapping water'!$D$4:$U$4,0))*$D233</f>
        <v>0</v>
      </c>
      <c r="J233" s="31">
        <f>INDEX('Mapping water'!$D$5:$U$352,MATCH($B233,'Mapping water'!$B$5:$B$352,0),MATCH(J$3,'Mapping water'!$D$4:$U$4,0))*$D233</f>
        <v>0</v>
      </c>
      <c r="K233" s="31">
        <f>INDEX('Mapping water'!$D$5:$U$352,MATCH($B233,'Mapping water'!$B$5:$B$352,0),MATCH(K$3,'Mapping water'!$D$4:$U$4,0))*$D233</f>
        <v>0</v>
      </c>
      <c r="L233" s="31">
        <f>INDEX('Mapping water'!$D$5:$U$352,MATCH($B233,'Mapping water'!$B$5:$B$352,0),MATCH(L$3,'Mapping water'!$D$4:$U$4,0))*$D233</f>
        <v>0</v>
      </c>
      <c r="M233" s="31">
        <f>INDEX('Mapping water'!$D$5:$U$352,MATCH($B233,'Mapping water'!$B$5:$B$352,0),MATCH(M$3,'Mapping water'!$D$4:$U$4,0))*$D233</f>
        <v>0</v>
      </c>
      <c r="N233" s="31">
        <f>INDEX('Mapping water'!$D$5:$U$352,MATCH($B233,'Mapping water'!$B$5:$B$352,0),MATCH(N$3,'Mapping water'!$D$4:$U$4,0))*$D233</f>
        <v>152406</v>
      </c>
      <c r="O233" s="31">
        <f>INDEX('Mapping water'!$D$5:$U$352,MATCH($B233,'Mapping water'!$B$5:$B$352,0),MATCH(O$3,'Mapping water'!$D$4:$U$4,0))*$D233</f>
        <v>0</v>
      </c>
      <c r="P233" s="31">
        <f>INDEX('Mapping water'!$D$5:$U$352,MATCH($B233,'Mapping water'!$B$5:$B$352,0),MATCH(P$3,'Mapping water'!$D$4:$U$4,0))*$D233</f>
        <v>0</v>
      </c>
      <c r="Q233" s="31">
        <f>INDEX('Mapping water'!$D$5:$U$352,MATCH($B233,'Mapping water'!$B$5:$B$352,0),MATCH(Q$3,'Mapping water'!$D$4:$U$4,0))*$D233</f>
        <v>0</v>
      </c>
      <c r="R233" s="31">
        <f>INDEX('Mapping water'!$D$5:$U$352,MATCH($B233,'Mapping water'!$B$5:$B$352,0),MATCH(R$3,'Mapping water'!$D$4:$U$4,0))*$D233</f>
        <v>0</v>
      </c>
      <c r="S233" s="31">
        <f>INDEX('Mapping water'!$D$5:$U$352,MATCH($B233,'Mapping water'!$B$5:$B$352,0),MATCH(S$3,'Mapping water'!$D$4:$U$4,0))*$D233</f>
        <v>0</v>
      </c>
      <c r="T233" s="31">
        <f>INDEX('Mapping water'!$D$5:$U$352,MATCH($B233,'Mapping water'!$B$5:$B$352,0),MATCH(T$3,'Mapping water'!$D$4:$U$4,0))*$D233</f>
        <v>0</v>
      </c>
      <c r="U233" s="31">
        <f>INDEX('Mapping water'!$D$5:$U$352,MATCH($B233,'Mapping water'!$B$5:$B$352,0),MATCH(U$3,'Mapping water'!$D$4:$U$4,0))*$D233</f>
        <v>0</v>
      </c>
      <c r="V233" s="31">
        <f>INDEX('Mapping water'!$D$5:$U$352,MATCH($B233,'Mapping water'!$B$5:$B$352,0),MATCH(V$3,'Mapping water'!$D$4:$U$4,0))*$D233</f>
        <v>0</v>
      </c>
      <c r="W233" s="31">
        <f>INDEX('Mapping water'!$D$5:$U$352,MATCH($B233,'Mapping water'!$B$5:$B$352,0),MATCH(W$3,'Mapping water'!$D$4:$U$4,0))*$D233</f>
        <v>0</v>
      </c>
      <c r="X233" s="31">
        <f>INDEX('Mapping water'!$D$5:$U$352,MATCH($B233,'Mapping water'!$B$5:$B$352,0),MATCH(X$3,'Mapping water'!$D$4:$U$4,0))*$D233</f>
        <v>0</v>
      </c>
      <c r="Y233" s="31">
        <f>INDEX('Mapping water'!$D$5:$U$352,MATCH($B233,'Mapping water'!$B$5:$B$352,0),MATCH(Y$3,'Mapping water'!$D$4:$U$4,0))*$D233</f>
        <v>0</v>
      </c>
    </row>
    <row r="234" spans="1:25" x14ac:dyDescent="0.45">
      <c r="A234" s="20" t="s">
        <v>465</v>
      </c>
      <c r="B234" s="20" t="s">
        <v>466</v>
      </c>
      <c r="C234" s="20" t="s">
        <v>31</v>
      </c>
      <c r="D234" s="31">
        <f>INDEX('ONS data MYE 5'!$M$6:$M$445, MATCH($B234,'ONS data MYE 5'!$B$6:$B$445,0))</f>
        <v>136328</v>
      </c>
      <c r="E234" s="31">
        <f>INDEX('ONS data MYE 5'!$N$6:$N$445, MATCH($B234,'ONS data MYE 5'!$B$6:$B$445,0))</f>
        <v>201</v>
      </c>
      <c r="F234" s="31">
        <f t="shared" si="6"/>
        <v>5.3033049080590757</v>
      </c>
      <c r="G234" s="31">
        <f t="shared" si="7"/>
        <v>28.125042947843482</v>
      </c>
      <c r="H234" s="31">
        <f>INDEX('Mapping water'!$D$5:$U$352,MATCH($B234,'Mapping water'!$B$5:$B$352,0),MATCH(H$3,'Mapping water'!$D$4:$U$4,0))*$D234</f>
        <v>0</v>
      </c>
      <c r="I234" s="31">
        <f>INDEX('Mapping water'!$D$5:$U$352,MATCH($B234,'Mapping water'!$B$5:$B$352,0),MATCH(I$3,'Mapping water'!$D$4:$U$4,0))*$D234</f>
        <v>0</v>
      </c>
      <c r="J234" s="31">
        <f>INDEX('Mapping water'!$D$5:$U$352,MATCH($B234,'Mapping water'!$B$5:$B$352,0),MATCH(J$3,'Mapping water'!$D$4:$U$4,0))*$D234</f>
        <v>0</v>
      </c>
      <c r="K234" s="31">
        <f>INDEX('Mapping water'!$D$5:$U$352,MATCH($B234,'Mapping water'!$B$5:$B$352,0),MATCH(K$3,'Mapping water'!$D$4:$U$4,0))*$D234</f>
        <v>0</v>
      </c>
      <c r="L234" s="31">
        <f>INDEX('Mapping water'!$D$5:$U$352,MATCH($B234,'Mapping water'!$B$5:$B$352,0),MATCH(L$3,'Mapping water'!$D$4:$U$4,0))*$D234</f>
        <v>0</v>
      </c>
      <c r="M234" s="31">
        <f>INDEX('Mapping water'!$D$5:$U$352,MATCH($B234,'Mapping water'!$B$5:$B$352,0),MATCH(M$3,'Mapping water'!$D$4:$U$4,0))*$D234</f>
        <v>0</v>
      </c>
      <c r="N234" s="31">
        <f>INDEX('Mapping water'!$D$5:$U$352,MATCH($B234,'Mapping water'!$B$5:$B$352,0),MATCH(N$3,'Mapping water'!$D$4:$U$4,0))*$D234</f>
        <v>136328</v>
      </c>
      <c r="O234" s="31">
        <f>INDEX('Mapping water'!$D$5:$U$352,MATCH($B234,'Mapping water'!$B$5:$B$352,0),MATCH(O$3,'Mapping water'!$D$4:$U$4,0))*$D234</f>
        <v>0</v>
      </c>
      <c r="P234" s="31">
        <f>INDEX('Mapping water'!$D$5:$U$352,MATCH($B234,'Mapping water'!$B$5:$B$352,0),MATCH(P$3,'Mapping water'!$D$4:$U$4,0))*$D234</f>
        <v>0</v>
      </c>
      <c r="Q234" s="31">
        <f>INDEX('Mapping water'!$D$5:$U$352,MATCH($B234,'Mapping water'!$B$5:$B$352,0),MATCH(Q$3,'Mapping water'!$D$4:$U$4,0))*$D234</f>
        <v>0</v>
      </c>
      <c r="R234" s="31">
        <f>INDEX('Mapping water'!$D$5:$U$352,MATCH($B234,'Mapping water'!$B$5:$B$352,0),MATCH(R$3,'Mapping water'!$D$4:$U$4,0))*$D234</f>
        <v>0</v>
      </c>
      <c r="S234" s="31">
        <f>INDEX('Mapping water'!$D$5:$U$352,MATCH($B234,'Mapping water'!$B$5:$B$352,0),MATCH(S$3,'Mapping water'!$D$4:$U$4,0))*$D234</f>
        <v>0</v>
      </c>
      <c r="T234" s="31">
        <f>INDEX('Mapping water'!$D$5:$U$352,MATCH($B234,'Mapping water'!$B$5:$B$352,0),MATCH(T$3,'Mapping water'!$D$4:$U$4,0))*$D234</f>
        <v>0</v>
      </c>
      <c r="U234" s="31">
        <f>INDEX('Mapping water'!$D$5:$U$352,MATCH($B234,'Mapping water'!$B$5:$B$352,0),MATCH(U$3,'Mapping water'!$D$4:$U$4,0))*$D234</f>
        <v>0</v>
      </c>
      <c r="V234" s="31">
        <f>INDEX('Mapping water'!$D$5:$U$352,MATCH($B234,'Mapping water'!$B$5:$B$352,0),MATCH(V$3,'Mapping water'!$D$4:$U$4,0))*$D234</f>
        <v>0</v>
      </c>
      <c r="W234" s="31">
        <f>INDEX('Mapping water'!$D$5:$U$352,MATCH($B234,'Mapping water'!$B$5:$B$352,0),MATCH(W$3,'Mapping water'!$D$4:$U$4,0))*$D234</f>
        <v>0</v>
      </c>
      <c r="X234" s="31">
        <f>INDEX('Mapping water'!$D$5:$U$352,MATCH($B234,'Mapping water'!$B$5:$B$352,0),MATCH(X$3,'Mapping water'!$D$4:$U$4,0))*$D234</f>
        <v>0</v>
      </c>
      <c r="Y234" s="31">
        <f>INDEX('Mapping water'!$D$5:$U$352,MATCH($B234,'Mapping water'!$B$5:$B$352,0),MATCH(Y$3,'Mapping water'!$D$4:$U$4,0))*$D234</f>
        <v>0</v>
      </c>
    </row>
    <row r="235" spans="1:25" x14ac:dyDescent="0.45">
      <c r="A235" s="20" t="s">
        <v>467</v>
      </c>
      <c r="B235" s="20" t="s">
        <v>468</v>
      </c>
      <c r="C235" s="20" t="s">
        <v>31</v>
      </c>
      <c r="D235" s="31">
        <f>INDEX('ONS data MYE 5'!$M$6:$M$445, MATCH($B235,'ONS data MYE 5'!$B$6:$B$445,0))</f>
        <v>123497</v>
      </c>
      <c r="E235" s="31">
        <f>INDEX('ONS data MYE 5'!$N$6:$N$445, MATCH($B235,'ONS data MYE 5'!$B$6:$B$445,0))</f>
        <v>214</v>
      </c>
      <c r="F235" s="31">
        <f t="shared" si="6"/>
        <v>5.3659760150218512</v>
      </c>
      <c r="G235" s="31">
        <f t="shared" si="7"/>
        <v>28.793698593789784</v>
      </c>
      <c r="H235" s="31">
        <f>INDEX('Mapping water'!$D$5:$U$352,MATCH($B235,'Mapping water'!$B$5:$B$352,0),MATCH(H$3,'Mapping water'!$D$4:$U$4,0))*$D235</f>
        <v>0</v>
      </c>
      <c r="I235" s="31">
        <f>INDEX('Mapping water'!$D$5:$U$352,MATCH($B235,'Mapping water'!$B$5:$B$352,0),MATCH(I$3,'Mapping water'!$D$4:$U$4,0))*$D235</f>
        <v>0</v>
      </c>
      <c r="J235" s="31">
        <f>INDEX('Mapping water'!$D$5:$U$352,MATCH($B235,'Mapping water'!$B$5:$B$352,0),MATCH(J$3,'Mapping water'!$D$4:$U$4,0))*$D235</f>
        <v>0</v>
      </c>
      <c r="K235" s="31">
        <f>INDEX('Mapping water'!$D$5:$U$352,MATCH($B235,'Mapping water'!$B$5:$B$352,0),MATCH(K$3,'Mapping water'!$D$4:$U$4,0))*$D235</f>
        <v>0</v>
      </c>
      <c r="L235" s="31">
        <f>INDEX('Mapping water'!$D$5:$U$352,MATCH($B235,'Mapping water'!$B$5:$B$352,0),MATCH(L$3,'Mapping water'!$D$4:$U$4,0))*$D235</f>
        <v>0</v>
      </c>
      <c r="M235" s="31">
        <f>INDEX('Mapping water'!$D$5:$U$352,MATCH($B235,'Mapping water'!$B$5:$B$352,0),MATCH(M$3,'Mapping water'!$D$4:$U$4,0))*$D235</f>
        <v>0</v>
      </c>
      <c r="N235" s="31">
        <f>INDEX('Mapping water'!$D$5:$U$352,MATCH($B235,'Mapping water'!$B$5:$B$352,0),MATCH(N$3,'Mapping water'!$D$4:$U$4,0))*$D235</f>
        <v>123497</v>
      </c>
      <c r="O235" s="31">
        <f>INDEX('Mapping water'!$D$5:$U$352,MATCH($B235,'Mapping water'!$B$5:$B$352,0),MATCH(O$3,'Mapping water'!$D$4:$U$4,0))*$D235</f>
        <v>0</v>
      </c>
      <c r="P235" s="31">
        <f>INDEX('Mapping water'!$D$5:$U$352,MATCH($B235,'Mapping water'!$B$5:$B$352,0),MATCH(P$3,'Mapping water'!$D$4:$U$4,0))*$D235</f>
        <v>0</v>
      </c>
      <c r="Q235" s="31">
        <f>INDEX('Mapping water'!$D$5:$U$352,MATCH($B235,'Mapping water'!$B$5:$B$352,0),MATCH(Q$3,'Mapping water'!$D$4:$U$4,0))*$D235</f>
        <v>0</v>
      </c>
      <c r="R235" s="31">
        <f>INDEX('Mapping water'!$D$5:$U$352,MATCH($B235,'Mapping water'!$B$5:$B$352,0),MATCH(R$3,'Mapping water'!$D$4:$U$4,0))*$D235</f>
        <v>0</v>
      </c>
      <c r="S235" s="31">
        <f>INDEX('Mapping water'!$D$5:$U$352,MATCH($B235,'Mapping water'!$B$5:$B$352,0),MATCH(S$3,'Mapping water'!$D$4:$U$4,0))*$D235</f>
        <v>0</v>
      </c>
      <c r="T235" s="31">
        <f>INDEX('Mapping water'!$D$5:$U$352,MATCH($B235,'Mapping water'!$B$5:$B$352,0),MATCH(T$3,'Mapping water'!$D$4:$U$4,0))*$D235</f>
        <v>0</v>
      </c>
      <c r="U235" s="31">
        <f>INDEX('Mapping water'!$D$5:$U$352,MATCH($B235,'Mapping water'!$B$5:$B$352,0),MATCH(U$3,'Mapping water'!$D$4:$U$4,0))*$D235</f>
        <v>0</v>
      </c>
      <c r="V235" s="31">
        <f>INDEX('Mapping water'!$D$5:$U$352,MATCH($B235,'Mapping water'!$B$5:$B$352,0),MATCH(V$3,'Mapping water'!$D$4:$U$4,0))*$D235</f>
        <v>0</v>
      </c>
      <c r="W235" s="31">
        <f>INDEX('Mapping water'!$D$5:$U$352,MATCH($B235,'Mapping water'!$B$5:$B$352,0),MATCH(W$3,'Mapping water'!$D$4:$U$4,0))*$D235</f>
        <v>0</v>
      </c>
      <c r="X235" s="31">
        <f>INDEX('Mapping water'!$D$5:$U$352,MATCH($B235,'Mapping water'!$B$5:$B$352,0),MATCH(X$3,'Mapping water'!$D$4:$U$4,0))*$D235</f>
        <v>0</v>
      </c>
      <c r="Y235" s="31">
        <f>INDEX('Mapping water'!$D$5:$U$352,MATCH($B235,'Mapping water'!$B$5:$B$352,0),MATCH(Y$3,'Mapping water'!$D$4:$U$4,0))*$D235</f>
        <v>0</v>
      </c>
    </row>
    <row r="236" spans="1:25" x14ac:dyDescent="0.45">
      <c r="A236" s="20" t="s">
        <v>469</v>
      </c>
      <c r="B236" s="20" t="s">
        <v>470</v>
      </c>
      <c r="C236" s="20" t="s">
        <v>31</v>
      </c>
      <c r="D236" s="31">
        <f>INDEX('ONS data MYE 5'!$M$6:$M$445, MATCH($B236,'ONS data MYE 5'!$B$6:$B$445,0))</f>
        <v>107945</v>
      </c>
      <c r="E236" s="31">
        <f>INDEX('ONS data MYE 5'!$N$6:$N$445, MATCH($B236,'ONS data MYE 5'!$B$6:$B$445,0))</f>
        <v>151</v>
      </c>
      <c r="F236" s="31">
        <f t="shared" si="6"/>
        <v>5.0172798368149243</v>
      </c>
      <c r="G236" s="31">
        <f t="shared" si="7"/>
        <v>25.173096960909593</v>
      </c>
      <c r="H236" s="31">
        <f>INDEX('Mapping water'!$D$5:$U$352,MATCH($B236,'Mapping water'!$B$5:$B$352,0),MATCH(H$3,'Mapping water'!$D$4:$U$4,0))*$D236</f>
        <v>0</v>
      </c>
      <c r="I236" s="31">
        <f>INDEX('Mapping water'!$D$5:$U$352,MATCH($B236,'Mapping water'!$B$5:$B$352,0),MATCH(I$3,'Mapping water'!$D$4:$U$4,0))*$D236</f>
        <v>0</v>
      </c>
      <c r="J236" s="31">
        <f>INDEX('Mapping water'!$D$5:$U$352,MATCH($B236,'Mapping water'!$B$5:$B$352,0),MATCH(J$3,'Mapping water'!$D$4:$U$4,0))*$D236</f>
        <v>0</v>
      </c>
      <c r="K236" s="31">
        <f>INDEX('Mapping water'!$D$5:$U$352,MATCH($B236,'Mapping water'!$B$5:$B$352,0),MATCH(K$3,'Mapping water'!$D$4:$U$4,0))*$D236</f>
        <v>0</v>
      </c>
      <c r="L236" s="31">
        <f>INDEX('Mapping water'!$D$5:$U$352,MATCH($B236,'Mapping water'!$B$5:$B$352,0),MATCH(L$3,'Mapping water'!$D$4:$U$4,0))*$D236</f>
        <v>0</v>
      </c>
      <c r="M236" s="31">
        <f>INDEX('Mapping water'!$D$5:$U$352,MATCH($B236,'Mapping water'!$B$5:$B$352,0),MATCH(M$3,'Mapping water'!$D$4:$U$4,0))*$D236</f>
        <v>0</v>
      </c>
      <c r="N236" s="31">
        <f>INDEX('Mapping water'!$D$5:$U$352,MATCH($B236,'Mapping water'!$B$5:$B$352,0),MATCH(N$3,'Mapping water'!$D$4:$U$4,0))*$D236</f>
        <v>107945</v>
      </c>
      <c r="O236" s="31">
        <f>INDEX('Mapping water'!$D$5:$U$352,MATCH($B236,'Mapping water'!$B$5:$B$352,0),MATCH(O$3,'Mapping water'!$D$4:$U$4,0))*$D236</f>
        <v>0</v>
      </c>
      <c r="P236" s="31">
        <f>INDEX('Mapping water'!$D$5:$U$352,MATCH($B236,'Mapping water'!$B$5:$B$352,0),MATCH(P$3,'Mapping water'!$D$4:$U$4,0))*$D236</f>
        <v>0</v>
      </c>
      <c r="Q236" s="31">
        <f>INDEX('Mapping water'!$D$5:$U$352,MATCH($B236,'Mapping water'!$B$5:$B$352,0),MATCH(Q$3,'Mapping water'!$D$4:$U$4,0))*$D236</f>
        <v>0</v>
      </c>
      <c r="R236" s="31">
        <f>INDEX('Mapping water'!$D$5:$U$352,MATCH($B236,'Mapping water'!$B$5:$B$352,0),MATCH(R$3,'Mapping water'!$D$4:$U$4,0))*$D236</f>
        <v>0</v>
      </c>
      <c r="S236" s="31">
        <f>INDEX('Mapping water'!$D$5:$U$352,MATCH($B236,'Mapping water'!$B$5:$B$352,0),MATCH(S$3,'Mapping water'!$D$4:$U$4,0))*$D236</f>
        <v>0</v>
      </c>
      <c r="T236" s="31">
        <f>INDEX('Mapping water'!$D$5:$U$352,MATCH($B236,'Mapping water'!$B$5:$B$352,0),MATCH(T$3,'Mapping water'!$D$4:$U$4,0))*$D236</f>
        <v>0</v>
      </c>
      <c r="U236" s="31">
        <f>INDEX('Mapping water'!$D$5:$U$352,MATCH($B236,'Mapping water'!$B$5:$B$352,0),MATCH(U$3,'Mapping water'!$D$4:$U$4,0))*$D236</f>
        <v>0</v>
      </c>
      <c r="V236" s="31">
        <f>INDEX('Mapping water'!$D$5:$U$352,MATCH($B236,'Mapping water'!$B$5:$B$352,0),MATCH(V$3,'Mapping water'!$D$4:$U$4,0))*$D236</f>
        <v>0</v>
      </c>
      <c r="W236" s="31">
        <f>INDEX('Mapping water'!$D$5:$U$352,MATCH($B236,'Mapping water'!$B$5:$B$352,0),MATCH(W$3,'Mapping water'!$D$4:$U$4,0))*$D236</f>
        <v>0</v>
      </c>
      <c r="X236" s="31">
        <f>INDEX('Mapping water'!$D$5:$U$352,MATCH($B236,'Mapping water'!$B$5:$B$352,0),MATCH(X$3,'Mapping water'!$D$4:$U$4,0))*$D236</f>
        <v>0</v>
      </c>
      <c r="Y236" s="31">
        <f>INDEX('Mapping water'!$D$5:$U$352,MATCH($B236,'Mapping water'!$B$5:$B$352,0),MATCH(Y$3,'Mapping water'!$D$4:$U$4,0))*$D236</f>
        <v>0</v>
      </c>
    </row>
    <row r="237" spans="1:25" x14ac:dyDescent="0.45">
      <c r="A237" s="20" t="s">
        <v>471</v>
      </c>
      <c r="B237" s="20" t="s">
        <v>472</v>
      </c>
      <c r="C237" s="20" t="s">
        <v>31</v>
      </c>
      <c r="D237" s="31">
        <f>INDEX('ONS data MYE 5'!$M$6:$M$445, MATCH($B237,'ONS data MYE 5'!$B$6:$B$445,0))</f>
        <v>133499</v>
      </c>
      <c r="E237" s="31">
        <f>INDEX('ONS data MYE 5'!$N$6:$N$445, MATCH($B237,'ONS data MYE 5'!$B$6:$B$445,0))</f>
        <v>1404</v>
      </c>
      <c r="F237" s="31">
        <f t="shared" si="6"/>
        <v>7.2470805845857562</v>
      </c>
      <c r="G237" s="31">
        <f t="shared" si="7"/>
        <v>52.520176999479823</v>
      </c>
      <c r="H237" s="31">
        <f>INDEX('Mapping water'!$D$5:$U$352,MATCH($B237,'Mapping water'!$B$5:$B$352,0),MATCH(H$3,'Mapping water'!$D$4:$U$4,0))*$D237</f>
        <v>0</v>
      </c>
      <c r="I237" s="31">
        <f>INDEX('Mapping water'!$D$5:$U$352,MATCH($B237,'Mapping water'!$B$5:$B$352,0),MATCH(I$3,'Mapping water'!$D$4:$U$4,0))*$D237</f>
        <v>0</v>
      </c>
      <c r="J237" s="31">
        <f>INDEX('Mapping water'!$D$5:$U$352,MATCH($B237,'Mapping water'!$B$5:$B$352,0),MATCH(J$3,'Mapping water'!$D$4:$U$4,0))*$D237</f>
        <v>0</v>
      </c>
      <c r="K237" s="31">
        <f>INDEX('Mapping water'!$D$5:$U$352,MATCH($B237,'Mapping water'!$B$5:$B$352,0),MATCH(K$3,'Mapping water'!$D$4:$U$4,0))*$D237</f>
        <v>0</v>
      </c>
      <c r="L237" s="31">
        <f>INDEX('Mapping water'!$D$5:$U$352,MATCH($B237,'Mapping water'!$B$5:$B$352,0),MATCH(L$3,'Mapping water'!$D$4:$U$4,0))*$D237</f>
        <v>0</v>
      </c>
      <c r="M237" s="31">
        <f>INDEX('Mapping water'!$D$5:$U$352,MATCH($B237,'Mapping water'!$B$5:$B$352,0),MATCH(M$3,'Mapping water'!$D$4:$U$4,0))*$D237</f>
        <v>0</v>
      </c>
      <c r="N237" s="31">
        <f>INDEX('Mapping water'!$D$5:$U$352,MATCH($B237,'Mapping water'!$B$5:$B$352,0),MATCH(N$3,'Mapping water'!$D$4:$U$4,0))*$D237</f>
        <v>133499</v>
      </c>
      <c r="O237" s="31">
        <f>INDEX('Mapping water'!$D$5:$U$352,MATCH($B237,'Mapping water'!$B$5:$B$352,0),MATCH(O$3,'Mapping water'!$D$4:$U$4,0))*$D237</f>
        <v>0</v>
      </c>
      <c r="P237" s="31">
        <f>INDEX('Mapping water'!$D$5:$U$352,MATCH($B237,'Mapping water'!$B$5:$B$352,0),MATCH(P$3,'Mapping water'!$D$4:$U$4,0))*$D237</f>
        <v>0</v>
      </c>
      <c r="Q237" s="31">
        <f>INDEX('Mapping water'!$D$5:$U$352,MATCH($B237,'Mapping water'!$B$5:$B$352,0),MATCH(Q$3,'Mapping water'!$D$4:$U$4,0))*$D237</f>
        <v>0</v>
      </c>
      <c r="R237" s="31">
        <f>INDEX('Mapping water'!$D$5:$U$352,MATCH($B237,'Mapping water'!$B$5:$B$352,0),MATCH(R$3,'Mapping water'!$D$4:$U$4,0))*$D237</f>
        <v>0</v>
      </c>
      <c r="S237" s="31">
        <f>INDEX('Mapping water'!$D$5:$U$352,MATCH($B237,'Mapping water'!$B$5:$B$352,0),MATCH(S$3,'Mapping water'!$D$4:$U$4,0))*$D237</f>
        <v>0</v>
      </c>
      <c r="T237" s="31">
        <f>INDEX('Mapping water'!$D$5:$U$352,MATCH($B237,'Mapping water'!$B$5:$B$352,0),MATCH(T$3,'Mapping water'!$D$4:$U$4,0))*$D237</f>
        <v>0</v>
      </c>
      <c r="U237" s="31">
        <f>INDEX('Mapping water'!$D$5:$U$352,MATCH($B237,'Mapping water'!$B$5:$B$352,0),MATCH(U$3,'Mapping water'!$D$4:$U$4,0))*$D237</f>
        <v>0</v>
      </c>
      <c r="V237" s="31">
        <f>INDEX('Mapping water'!$D$5:$U$352,MATCH($B237,'Mapping water'!$B$5:$B$352,0),MATCH(V$3,'Mapping water'!$D$4:$U$4,0))*$D237</f>
        <v>0</v>
      </c>
      <c r="W237" s="31">
        <f>INDEX('Mapping water'!$D$5:$U$352,MATCH($B237,'Mapping water'!$B$5:$B$352,0),MATCH(W$3,'Mapping water'!$D$4:$U$4,0))*$D237</f>
        <v>0</v>
      </c>
      <c r="X237" s="31">
        <f>INDEX('Mapping water'!$D$5:$U$352,MATCH($B237,'Mapping water'!$B$5:$B$352,0),MATCH(X$3,'Mapping water'!$D$4:$U$4,0))*$D237</f>
        <v>0</v>
      </c>
      <c r="Y237" s="31">
        <f>INDEX('Mapping water'!$D$5:$U$352,MATCH($B237,'Mapping water'!$B$5:$B$352,0),MATCH(Y$3,'Mapping water'!$D$4:$U$4,0))*$D237</f>
        <v>0</v>
      </c>
    </row>
    <row r="238" spans="1:25" x14ac:dyDescent="0.45">
      <c r="A238" s="20" t="s">
        <v>473</v>
      </c>
      <c r="B238" s="20" t="s">
        <v>474</v>
      </c>
      <c r="C238" s="20" t="s">
        <v>31</v>
      </c>
      <c r="D238" s="31">
        <f>INDEX('ONS data MYE 5'!$M$6:$M$445, MATCH($B238,'ONS data MYE 5'!$B$6:$B$445,0))</f>
        <v>140657</v>
      </c>
      <c r="E238" s="31">
        <f>INDEX('ONS data MYE 5'!$N$6:$N$445, MATCH($B238,'ONS data MYE 5'!$B$6:$B$445,0))</f>
        <v>519</v>
      </c>
      <c r="F238" s="31">
        <f t="shared" si="6"/>
        <v>6.2519038831658884</v>
      </c>
      <c r="G238" s="31">
        <f t="shared" si="7"/>
        <v>39.086302164344715</v>
      </c>
      <c r="H238" s="31">
        <f>INDEX('Mapping water'!$D$5:$U$352,MATCH($B238,'Mapping water'!$B$5:$B$352,0),MATCH(H$3,'Mapping water'!$D$4:$U$4,0))*$D238</f>
        <v>0</v>
      </c>
      <c r="I238" s="31">
        <f>INDEX('Mapping water'!$D$5:$U$352,MATCH($B238,'Mapping water'!$B$5:$B$352,0),MATCH(I$3,'Mapping water'!$D$4:$U$4,0))*$D238</f>
        <v>0</v>
      </c>
      <c r="J238" s="31">
        <f>INDEX('Mapping water'!$D$5:$U$352,MATCH($B238,'Mapping water'!$B$5:$B$352,0),MATCH(J$3,'Mapping water'!$D$4:$U$4,0))*$D238</f>
        <v>0</v>
      </c>
      <c r="K238" s="31">
        <f>INDEX('Mapping water'!$D$5:$U$352,MATCH($B238,'Mapping water'!$B$5:$B$352,0),MATCH(K$3,'Mapping water'!$D$4:$U$4,0))*$D238</f>
        <v>0</v>
      </c>
      <c r="L238" s="31">
        <f>INDEX('Mapping water'!$D$5:$U$352,MATCH($B238,'Mapping water'!$B$5:$B$352,0),MATCH(L$3,'Mapping water'!$D$4:$U$4,0))*$D238</f>
        <v>0</v>
      </c>
      <c r="M238" s="31">
        <f>INDEX('Mapping water'!$D$5:$U$352,MATCH($B238,'Mapping water'!$B$5:$B$352,0),MATCH(M$3,'Mapping water'!$D$4:$U$4,0))*$D238</f>
        <v>0</v>
      </c>
      <c r="N238" s="31">
        <f>INDEX('Mapping water'!$D$5:$U$352,MATCH($B238,'Mapping water'!$B$5:$B$352,0),MATCH(N$3,'Mapping water'!$D$4:$U$4,0))*$D238</f>
        <v>106899.32</v>
      </c>
      <c r="O238" s="31">
        <f>INDEX('Mapping water'!$D$5:$U$352,MATCH($B238,'Mapping water'!$B$5:$B$352,0),MATCH(O$3,'Mapping water'!$D$4:$U$4,0))*$D238</f>
        <v>0</v>
      </c>
      <c r="P238" s="31">
        <f>INDEX('Mapping water'!$D$5:$U$352,MATCH($B238,'Mapping water'!$B$5:$B$352,0),MATCH(P$3,'Mapping water'!$D$4:$U$4,0))*$D238</f>
        <v>0</v>
      </c>
      <c r="Q238" s="31">
        <f>INDEX('Mapping water'!$D$5:$U$352,MATCH($B238,'Mapping water'!$B$5:$B$352,0),MATCH(Q$3,'Mapping water'!$D$4:$U$4,0))*$D238</f>
        <v>0</v>
      </c>
      <c r="R238" s="31">
        <f>INDEX('Mapping water'!$D$5:$U$352,MATCH($B238,'Mapping water'!$B$5:$B$352,0),MATCH(R$3,'Mapping water'!$D$4:$U$4,0))*$D238</f>
        <v>0</v>
      </c>
      <c r="S238" s="31">
        <f>INDEX('Mapping water'!$D$5:$U$352,MATCH($B238,'Mapping water'!$B$5:$B$352,0),MATCH(S$3,'Mapping water'!$D$4:$U$4,0))*$D238</f>
        <v>0</v>
      </c>
      <c r="T238" s="31">
        <f>INDEX('Mapping water'!$D$5:$U$352,MATCH($B238,'Mapping water'!$B$5:$B$352,0),MATCH(T$3,'Mapping water'!$D$4:$U$4,0))*$D238</f>
        <v>0</v>
      </c>
      <c r="U238" s="31">
        <f>INDEX('Mapping water'!$D$5:$U$352,MATCH($B238,'Mapping water'!$B$5:$B$352,0),MATCH(U$3,'Mapping water'!$D$4:$U$4,0))*$D238</f>
        <v>0</v>
      </c>
      <c r="V238" s="31">
        <f>INDEX('Mapping water'!$D$5:$U$352,MATCH($B238,'Mapping water'!$B$5:$B$352,0),MATCH(V$3,'Mapping water'!$D$4:$U$4,0))*$D238</f>
        <v>0</v>
      </c>
      <c r="W238" s="31">
        <f>INDEX('Mapping water'!$D$5:$U$352,MATCH($B238,'Mapping water'!$B$5:$B$352,0),MATCH(W$3,'Mapping water'!$D$4:$U$4,0))*$D238</f>
        <v>0</v>
      </c>
      <c r="X238" s="31">
        <f>INDEX('Mapping water'!$D$5:$U$352,MATCH($B238,'Mapping water'!$B$5:$B$352,0),MATCH(X$3,'Mapping water'!$D$4:$U$4,0))*$D238</f>
        <v>33757.68</v>
      </c>
      <c r="Y238" s="31">
        <f>INDEX('Mapping water'!$D$5:$U$352,MATCH($B238,'Mapping water'!$B$5:$B$352,0),MATCH(Y$3,'Mapping water'!$D$4:$U$4,0))*$D238</f>
        <v>0</v>
      </c>
    </row>
    <row r="239" spans="1:25" x14ac:dyDescent="0.45">
      <c r="A239" s="20" t="s">
        <v>475</v>
      </c>
      <c r="B239" s="20" t="s">
        <v>476</v>
      </c>
      <c r="C239" s="20" t="s">
        <v>31</v>
      </c>
      <c r="D239" s="31">
        <f>INDEX('ONS data MYE 5'!$M$6:$M$445, MATCH($B239,'ONS data MYE 5'!$B$6:$B$445,0))</f>
        <v>122783</v>
      </c>
      <c r="E239" s="31">
        <f>INDEX('ONS data MYE 5'!$N$6:$N$445, MATCH($B239,'ONS data MYE 5'!$B$6:$B$445,0))</f>
        <v>356</v>
      </c>
      <c r="F239" s="31">
        <f t="shared" si="6"/>
        <v>5.8749307308520304</v>
      </c>
      <c r="G239" s="31">
        <f t="shared" si="7"/>
        <v>34.514811092309571</v>
      </c>
      <c r="H239" s="31">
        <f>INDEX('Mapping water'!$D$5:$U$352,MATCH($B239,'Mapping water'!$B$5:$B$352,0),MATCH(H$3,'Mapping water'!$D$4:$U$4,0))*$D239</f>
        <v>0</v>
      </c>
      <c r="I239" s="31">
        <f>INDEX('Mapping water'!$D$5:$U$352,MATCH($B239,'Mapping water'!$B$5:$B$352,0),MATCH(I$3,'Mapping water'!$D$4:$U$4,0))*$D239</f>
        <v>0</v>
      </c>
      <c r="J239" s="31">
        <f>INDEX('Mapping water'!$D$5:$U$352,MATCH($B239,'Mapping water'!$B$5:$B$352,0),MATCH(J$3,'Mapping water'!$D$4:$U$4,0))*$D239</f>
        <v>0</v>
      </c>
      <c r="K239" s="31">
        <f>INDEX('Mapping water'!$D$5:$U$352,MATCH($B239,'Mapping water'!$B$5:$B$352,0),MATCH(K$3,'Mapping water'!$D$4:$U$4,0))*$D239</f>
        <v>0</v>
      </c>
      <c r="L239" s="31">
        <f>INDEX('Mapping water'!$D$5:$U$352,MATCH($B239,'Mapping water'!$B$5:$B$352,0),MATCH(L$3,'Mapping water'!$D$4:$U$4,0))*$D239</f>
        <v>0</v>
      </c>
      <c r="M239" s="31">
        <f>INDEX('Mapping water'!$D$5:$U$352,MATCH($B239,'Mapping water'!$B$5:$B$352,0),MATCH(M$3,'Mapping water'!$D$4:$U$4,0))*$D239</f>
        <v>0</v>
      </c>
      <c r="N239" s="31">
        <f>INDEX('Mapping water'!$D$5:$U$352,MATCH($B239,'Mapping water'!$B$5:$B$352,0),MATCH(N$3,'Mapping water'!$D$4:$U$4,0))*$D239</f>
        <v>76125.460000000006</v>
      </c>
      <c r="O239" s="31">
        <f>INDEX('Mapping water'!$D$5:$U$352,MATCH($B239,'Mapping water'!$B$5:$B$352,0),MATCH(O$3,'Mapping water'!$D$4:$U$4,0))*$D239</f>
        <v>0</v>
      </c>
      <c r="P239" s="31">
        <f>INDEX('Mapping water'!$D$5:$U$352,MATCH($B239,'Mapping water'!$B$5:$B$352,0),MATCH(P$3,'Mapping water'!$D$4:$U$4,0))*$D239</f>
        <v>0</v>
      </c>
      <c r="Q239" s="31">
        <f>INDEX('Mapping water'!$D$5:$U$352,MATCH($B239,'Mapping water'!$B$5:$B$352,0),MATCH(Q$3,'Mapping water'!$D$4:$U$4,0))*$D239</f>
        <v>0</v>
      </c>
      <c r="R239" s="31">
        <f>INDEX('Mapping water'!$D$5:$U$352,MATCH($B239,'Mapping water'!$B$5:$B$352,0),MATCH(R$3,'Mapping water'!$D$4:$U$4,0))*$D239</f>
        <v>0</v>
      </c>
      <c r="S239" s="31">
        <f>INDEX('Mapping water'!$D$5:$U$352,MATCH($B239,'Mapping water'!$B$5:$B$352,0),MATCH(S$3,'Mapping water'!$D$4:$U$4,0))*$D239</f>
        <v>0</v>
      </c>
      <c r="T239" s="31">
        <f>INDEX('Mapping water'!$D$5:$U$352,MATCH($B239,'Mapping water'!$B$5:$B$352,0),MATCH(T$3,'Mapping water'!$D$4:$U$4,0))*$D239</f>
        <v>0</v>
      </c>
      <c r="U239" s="31">
        <f>INDEX('Mapping water'!$D$5:$U$352,MATCH($B239,'Mapping water'!$B$5:$B$352,0),MATCH(U$3,'Mapping water'!$D$4:$U$4,0))*$D239</f>
        <v>0</v>
      </c>
      <c r="V239" s="31">
        <f>INDEX('Mapping water'!$D$5:$U$352,MATCH($B239,'Mapping water'!$B$5:$B$352,0),MATCH(V$3,'Mapping water'!$D$4:$U$4,0))*$D239</f>
        <v>0</v>
      </c>
      <c r="W239" s="31">
        <f>INDEX('Mapping water'!$D$5:$U$352,MATCH($B239,'Mapping water'!$B$5:$B$352,0),MATCH(W$3,'Mapping water'!$D$4:$U$4,0))*$D239</f>
        <v>0</v>
      </c>
      <c r="X239" s="31">
        <f>INDEX('Mapping water'!$D$5:$U$352,MATCH($B239,'Mapping water'!$B$5:$B$352,0),MATCH(X$3,'Mapping water'!$D$4:$U$4,0))*$D239</f>
        <v>46657.54</v>
      </c>
      <c r="Y239" s="31">
        <f>INDEX('Mapping water'!$D$5:$U$352,MATCH($B239,'Mapping water'!$B$5:$B$352,0),MATCH(Y$3,'Mapping water'!$D$4:$U$4,0))*$D239</f>
        <v>0</v>
      </c>
    </row>
    <row r="240" spans="1:25" x14ac:dyDescent="0.45">
      <c r="A240" s="20" t="s">
        <v>477</v>
      </c>
      <c r="B240" s="20" t="s">
        <v>478</v>
      </c>
      <c r="C240" s="20" t="s">
        <v>31</v>
      </c>
      <c r="D240" s="31">
        <f>INDEX('ONS data MYE 5'!$M$6:$M$445, MATCH($B240,'ONS data MYE 5'!$B$6:$B$445,0))</f>
        <v>100387</v>
      </c>
      <c r="E240" s="31">
        <f>INDEX('ONS data MYE 5'!$N$6:$N$445, MATCH($B240,'ONS data MYE 5'!$B$6:$B$445,0))</f>
        <v>1578</v>
      </c>
      <c r="F240" s="31">
        <f t="shared" si="6"/>
        <v>7.3639135014058192</v>
      </c>
      <c r="G240" s="31">
        <f t="shared" si="7"/>
        <v>54.22722205618691</v>
      </c>
      <c r="H240" s="31">
        <f>INDEX('Mapping water'!$D$5:$U$352,MATCH($B240,'Mapping water'!$B$5:$B$352,0),MATCH(H$3,'Mapping water'!$D$4:$U$4,0))*$D240</f>
        <v>0</v>
      </c>
      <c r="I240" s="31">
        <f>INDEX('Mapping water'!$D$5:$U$352,MATCH($B240,'Mapping water'!$B$5:$B$352,0),MATCH(I$3,'Mapping water'!$D$4:$U$4,0))*$D240</f>
        <v>0</v>
      </c>
      <c r="J240" s="31">
        <f>INDEX('Mapping water'!$D$5:$U$352,MATCH($B240,'Mapping water'!$B$5:$B$352,0),MATCH(J$3,'Mapping water'!$D$4:$U$4,0))*$D240</f>
        <v>0</v>
      </c>
      <c r="K240" s="31">
        <f>INDEX('Mapping water'!$D$5:$U$352,MATCH($B240,'Mapping water'!$B$5:$B$352,0),MATCH(K$3,'Mapping water'!$D$4:$U$4,0))*$D240</f>
        <v>0</v>
      </c>
      <c r="L240" s="31">
        <f>INDEX('Mapping water'!$D$5:$U$352,MATCH($B240,'Mapping water'!$B$5:$B$352,0),MATCH(L$3,'Mapping water'!$D$4:$U$4,0))*$D240</f>
        <v>0</v>
      </c>
      <c r="M240" s="31">
        <f>INDEX('Mapping water'!$D$5:$U$352,MATCH($B240,'Mapping water'!$B$5:$B$352,0),MATCH(M$3,'Mapping water'!$D$4:$U$4,0))*$D240</f>
        <v>0</v>
      </c>
      <c r="N240" s="31">
        <f>INDEX('Mapping water'!$D$5:$U$352,MATCH($B240,'Mapping water'!$B$5:$B$352,0),MATCH(N$3,'Mapping water'!$D$4:$U$4,0))*$D240</f>
        <v>0</v>
      </c>
      <c r="O240" s="31">
        <f>INDEX('Mapping water'!$D$5:$U$352,MATCH($B240,'Mapping water'!$B$5:$B$352,0),MATCH(O$3,'Mapping water'!$D$4:$U$4,0))*$D240</f>
        <v>0</v>
      </c>
      <c r="P240" s="31">
        <f>INDEX('Mapping water'!$D$5:$U$352,MATCH($B240,'Mapping water'!$B$5:$B$352,0),MATCH(P$3,'Mapping water'!$D$4:$U$4,0))*$D240</f>
        <v>0</v>
      </c>
      <c r="Q240" s="31">
        <f>INDEX('Mapping water'!$D$5:$U$352,MATCH($B240,'Mapping water'!$B$5:$B$352,0),MATCH(Q$3,'Mapping water'!$D$4:$U$4,0))*$D240</f>
        <v>0</v>
      </c>
      <c r="R240" s="31">
        <f>INDEX('Mapping water'!$D$5:$U$352,MATCH($B240,'Mapping water'!$B$5:$B$352,0),MATCH(R$3,'Mapping water'!$D$4:$U$4,0))*$D240</f>
        <v>0</v>
      </c>
      <c r="S240" s="31">
        <f>INDEX('Mapping water'!$D$5:$U$352,MATCH($B240,'Mapping water'!$B$5:$B$352,0),MATCH(S$3,'Mapping water'!$D$4:$U$4,0))*$D240</f>
        <v>0</v>
      </c>
      <c r="T240" s="31">
        <f>INDEX('Mapping water'!$D$5:$U$352,MATCH($B240,'Mapping water'!$B$5:$B$352,0),MATCH(T$3,'Mapping water'!$D$4:$U$4,0))*$D240</f>
        <v>0</v>
      </c>
      <c r="U240" s="31">
        <f>INDEX('Mapping water'!$D$5:$U$352,MATCH($B240,'Mapping water'!$B$5:$B$352,0),MATCH(U$3,'Mapping water'!$D$4:$U$4,0))*$D240</f>
        <v>0</v>
      </c>
      <c r="V240" s="31">
        <f>INDEX('Mapping water'!$D$5:$U$352,MATCH($B240,'Mapping water'!$B$5:$B$352,0),MATCH(V$3,'Mapping water'!$D$4:$U$4,0))*$D240</f>
        <v>0</v>
      </c>
      <c r="W240" s="31">
        <f>INDEX('Mapping water'!$D$5:$U$352,MATCH($B240,'Mapping water'!$B$5:$B$352,0),MATCH(W$3,'Mapping water'!$D$4:$U$4,0))*$D240</f>
        <v>0</v>
      </c>
      <c r="X240" s="31">
        <f>INDEX('Mapping water'!$D$5:$U$352,MATCH($B240,'Mapping water'!$B$5:$B$352,0),MATCH(X$3,'Mapping water'!$D$4:$U$4,0))*$D240</f>
        <v>0</v>
      </c>
      <c r="Y240" s="31">
        <f>INDEX('Mapping water'!$D$5:$U$352,MATCH($B240,'Mapping water'!$B$5:$B$352,0),MATCH(Y$3,'Mapping water'!$D$4:$U$4,0))*$D240</f>
        <v>0</v>
      </c>
    </row>
    <row r="241" spans="1:25" x14ac:dyDescent="0.45">
      <c r="A241" s="20" t="s">
        <v>479</v>
      </c>
      <c r="B241" s="20" t="s">
        <v>480</v>
      </c>
      <c r="C241" s="20" t="s">
        <v>31</v>
      </c>
      <c r="D241" s="31">
        <f>INDEX('ONS data MYE 5'!$M$6:$M$445, MATCH($B241,'ONS data MYE 5'!$B$6:$B$445,0))</f>
        <v>108953</v>
      </c>
      <c r="E241" s="31">
        <f>INDEX('ONS data MYE 5'!$N$6:$N$445, MATCH($B241,'ONS data MYE 5'!$B$6:$B$445,0))</f>
        <v>2423</v>
      </c>
      <c r="F241" s="31">
        <f t="shared" si="6"/>
        <v>7.7927617208165261</v>
      </c>
      <c r="G241" s="31">
        <f t="shared" si="7"/>
        <v>60.727135237423347</v>
      </c>
      <c r="H241" s="31">
        <f>INDEX('Mapping water'!$D$5:$U$352,MATCH($B241,'Mapping water'!$B$5:$B$352,0),MATCH(H$3,'Mapping water'!$D$4:$U$4,0))*$D241</f>
        <v>0</v>
      </c>
      <c r="I241" s="31">
        <f>INDEX('Mapping water'!$D$5:$U$352,MATCH($B241,'Mapping water'!$B$5:$B$352,0),MATCH(I$3,'Mapping water'!$D$4:$U$4,0))*$D241</f>
        <v>0</v>
      </c>
      <c r="J241" s="31">
        <f>INDEX('Mapping water'!$D$5:$U$352,MATCH($B241,'Mapping water'!$B$5:$B$352,0),MATCH(J$3,'Mapping water'!$D$4:$U$4,0))*$D241</f>
        <v>0</v>
      </c>
      <c r="K241" s="31">
        <f>INDEX('Mapping water'!$D$5:$U$352,MATCH($B241,'Mapping water'!$B$5:$B$352,0),MATCH(K$3,'Mapping water'!$D$4:$U$4,0))*$D241</f>
        <v>0</v>
      </c>
      <c r="L241" s="31">
        <f>INDEX('Mapping water'!$D$5:$U$352,MATCH($B241,'Mapping water'!$B$5:$B$352,0),MATCH(L$3,'Mapping water'!$D$4:$U$4,0))*$D241</f>
        <v>0</v>
      </c>
      <c r="M241" s="31">
        <f>INDEX('Mapping water'!$D$5:$U$352,MATCH($B241,'Mapping water'!$B$5:$B$352,0),MATCH(M$3,'Mapping water'!$D$4:$U$4,0))*$D241</f>
        <v>0</v>
      </c>
      <c r="N241" s="31">
        <f>INDEX('Mapping water'!$D$5:$U$352,MATCH($B241,'Mapping water'!$B$5:$B$352,0),MATCH(N$3,'Mapping water'!$D$4:$U$4,0))*$D241</f>
        <v>0</v>
      </c>
      <c r="O241" s="31">
        <f>INDEX('Mapping water'!$D$5:$U$352,MATCH($B241,'Mapping water'!$B$5:$B$352,0),MATCH(O$3,'Mapping water'!$D$4:$U$4,0))*$D241</f>
        <v>0</v>
      </c>
      <c r="P241" s="31">
        <f>INDEX('Mapping water'!$D$5:$U$352,MATCH($B241,'Mapping water'!$B$5:$B$352,0),MATCH(P$3,'Mapping water'!$D$4:$U$4,0))*$D241</f>
        <v>0</v>
      </c>
      <c r="Q241" s="31">
        <f>INDEX('Mapping water'!$D$5:$U$352,MATCH($B241,'Mapping water'!$B$5:$B$352,0),MATCH(Q$3,'Mapping water'!$D$4:$U$4,0))*$D241</f>
        <v>0</v>
      </c>
      <c r="R241" s="31">
        <f>INDEX('Mapping water'!$D$5:$U$352,MATCH($B241,'Mapping water'!$B$5:$B$352,0),MATCH(R$3,'Mapping water'!$D$4:$U$4,0))*$D241</f>
        <v>0</v>
      </c>
      <c r="S241" s="31">
        <f>INDEX('Mapping water'!$D$5:$U$352,MATCH($B241,'Mapping water'!$B$5:$B$352,0),MATCH(S$3,'Mapping water'!$D$4:$U$4,0))*$D241</f>
        <v>0</v>
      </c>
      <c r="T241" s="31">
        <f>INDEX('Mapping water'!$D$5:$U$352,MATCH($B241,'Mapping water'!$B$5:$B$352,0),MATCH(T$3,'Mapping water'!$D$4:$U$4,0))*$D241</f>
        <v>0</v>
      </c>
      <c r="U241" s="31">
        <f>INDEX('Mapping water'!$D$5:$U$352,MATCH($B241,'Mapping water'!$B$5:$B$352,0),MATCH(U$3,'Mapping water'!$D$4:$U$4,0))*$D241</f>
        <v>0</v>
      </c>
      <c r="V241" s="31">
        <f>INDEX('Mapping water'!$D$5:$U$352,MATCH($B241,'Mapping water'!$B$5:$B$352,0),MATCH(V$3,'Mapping water'!$D$4:$U$4,0))*$D241</f>
        <v>0</v>
      </c>
      <c r="W241" s="31">
        <f>INDEX('Mapping water'!$D$5:$U$352,MATCH($B241,'Mapping water'!$B$5:$B$352,0),MATCH(W$3,'Mapping water'!$D$4:$U$4,0))*$D241</f>
        <v>0</v>
      </c>
      <c r="X241" s="31">
        <f>INDEX('Mapping water'!$D$5:$U$352,MATCH($B241,'Mapping water'!$B$5:$B$352,0),MATCH(X$3,'Mapping water'!$D$4:$U$4,0))*$D241</f>
        <v>108953</v>
      </c>
      <c r="Y241" s="31">
        <f>INDEX('Mapping water'!$D$5:$U$352,MATCH($B241,'Mapping water'!$B$5:$B$352,0),MATCH(Y$3,'Mapping water'!$D$4:$U$4,0))*$D241</f>
        <v>0</v>
      </c>
    </row>
    <row r="242" spans="1:25" x14ac:dyDescent="0.45">
      <c r="A242" s="20" t="s">
        <v>3</v>
      </c>
      <c r="B242" s="20" t="s">
        <v>4</v>
      </c>
      <c r="C242" s="20" t="s">
        <v>5</v>
      </c>
      <c r="D242" s="31">
        <f>INDEX('ONS data MYE 5'!$M$6:$M$445, MATCH($B242,'ONS data MYE 5'!$B$6:$B$445,0))</f>
        <v>541734</v>
      </c>
      <c r="E242" s="31">
        <f>INDEX('ONS data MYE 5'!$N$6:$N$445, MATCH($B242,'ONS data MYE 5'!$B$6:$B$445,0))</f>
        <v>153</v>
      </c>
      <c r="F242" s="31">
        <f t="shared" si="6"/>
        <v>5.0304379213924353</v>
      </c>
      <c r="G242" s="31">
        <f t="shared" si="7"/>
        <v>25.305305680983047</v>
      </c>
      <c r="H242" s="31">
        <f>INDEX('Mapping water'!$D$5:$U$352,MATCH($B242,'Mapping water'!$B$5:$B$352,0),MATCH(H$3,'Mapping water'!$D$4:$U$4,0))*$D242</f>
        <v>0</v>
      </c>
      <c r="I242" s="31">
        <f>INDEX('Mapping water'!$D$5:$U$352,MATCH($B242,'Mapping water'!$B$5:$B$352,0),MATCH(I$3,'Mapping water'!$D$4:$U$4,0))*$D242</f>
        <v>0</v>
      </c>
      <c r="J242" s="31">
        <f>INDEX('Mapping water'!$D$5:$U$352,MATCH($B242,'Mapping water'!$B$5:$B$352,0),MATCH(J$3,'Mapping water'!$D$4:$U$4,0))*$D242</f>
        <v>0</v>
      </c>
      <c r="K242" s="31">
        <f>INDEX('Mapping water'!$D$5:$U$352,MATCH($B242,'Mapping water'!$B$5:$B$352,0),MATCH(K$3,'Mapping water'!$D$4:$U$4,0))*$D242</f>
        <v>0</v>
      </c>
      <c r="L242" s="31">
        <f>INDEX('Mapping water'!$D$5:$U$352,MATCH($B242,'Mapping water'!$B$5:$B$352,0),MATCH(L$3,'Mapping water'!$D$4:$U$4,0))*$D242</f>
        <v>0</v>
      </c>
      <c r="M242" s="31">
        <f>INDEX('Mapping water'!$D$5:$U$352,MATCH($B242,'Mapping water'!$B$5:$B$352,0),MATCH(M$3,'Mapping water'!$D$4:$U$4,0))*$D242</f>
        <v>541734</v>
      </c>
      <c r="N242" s="31">
        <f>INDEX('Mapping water'!$D$5:$U$352,MATCH($B242,'Mapping water'!$B$5:$B$352,0),MATCH(N$3,'Mapping water'!$D$4:$U$4,0))*$D242</f>
        <v>0</v>
      </c>
      <c r="O242" s="31">
        <f>INDEX('Mapping water'!$D$5:$U$352,MATCH($B242,'Mapping water'!$B$5:$B$352,0),MATCH(O$3,'Mapping water'!$D$4:$U$4,0))*$D242</f>
        <v>0</v>
      </c>
      <c r="P242" s="31">
        <f>INDEX('Mapping water'!$D$5:$U$352,MATCH($B242,'Mapping water'!$B$5:$B$352,0),MATCH(P$3,'Mapping water'!$D$4:$U$4,0))*$D242</f>
        <v>0</v>
      </c>
      <c r="Q242" s="31">
        <f>INDEX('Mapping water'!$D$5:$U$352,MATCH($B242,'Mapping water'!$B$5:$B$352,0),MATCH(Q$3,'Mapping water'!$D$4:$U$4,0))*$D242</f>
        <v>0</v>
      </c>
      <c r="R242" s="31">
        <f>INDEX('Mapping water'!$D$5:$U$352,MATCH($B242,'Mapping water'!$B$5:$B$352,0),MATCH(R$3,'Mapping water'!$D$4:$U$4,0))*$D242</f>
        <v>0</v>
      </c>
      <c r="S242" s="31">
        <f>INDEX('Mapping water'!$D$5:$U$352,MATCH($B242,'Mapping water'!$B$5:$B$352,0),MATCH(S$3,'Mapping water'!$D$4:$U$4,0))*$D242</f>
        <v>0</v>
      </c>
      <c r="T242" s="31">
        <f>INDEX('Mapping water'!$D$5:$U$352,MATCH($B242,'Mapping water'!$B$5:$B$352,0),MATCH(T$3,'Mapping water'!$D$4:$U$4,0))*$D242</f>
        <v>0</v>
      </c>
      <c r="U242" s="31">
        <f>INDEX('Mapping water'!$D$5:$U$352,MATCH($B242,'Mapping water'!$B$5:$B$352,0),MATCH(U$3,'Mapping water'!$D$4:$U$4,0))*$D242</f>
        <v>0</v>
      </c>
      <c r="V242" s="31">
        <f>INDEX('Mapping water'!$D$5:$U$352,MATCH($B242,'Mapping water'!$B$5:$B$352,0),MATCH(V$3,'Mapping water'!$D$4:$U$4,0))*$D242</f>
        <v>0</v>
      </c>
      <c r="W242" s="31">
        <f>INDEX('Mapping water'!$D$5:$U$352,MATCH($B242,'Mapping water'!$B$5:$B$352,0),MATCH(W$3,'Mapping water'!$D$4:$U$4,0))*$D242</f>
        <v>0</v>
      </c>
      <c r="X242" s="31">
        <f>INDEX('Mapping water'!$D$5:$U$352,MATCH($B242,'Mapping water'!$B$5:$B$352,0),MATCH(X$3,'Mapping water'!$D$4:$U$4,0))*$D242</f>
        <v>0</v>
      </c>
      <c r="Y242" s="31">
        <f>INDEX('Mapping water'!$D$5:$U$352,MATCH($B242,'Mapping water'!$B$5:$B$352,0),MATCH(Y$3,'Mapping water'!$D$4:$U$4,0))*$D242</f>
        <v>0</v>
      </c>
    </row>
    <row r="243" spans="1:25" x14ac:dyDescent="0.45">
      <c r="A243" s="20" t="s">
        <v>6</v>
      </c>
      <c r="B243" s="20" t="s">
        <v>7</v>
      </c>
      <c r="C243" s="20" t="s">
        <v>5</v>
      </c>
      <c r="D243" s="31">
        <f>INDEX('ONS data MYE 5'!$M$6:$M$445, MATCH($B243,'ONS data MYE 5'!$B$6:$B$445,0))</f>
        <v>2265</v>
      </c>
      <c r="E243" s="31">
        <f>INDEX('ONS data MYE 5'!$N$6:$N$445, MATCH($B243,'ONS data MYE 5'!$B$6:$B$445,0))</f>
        <v>139</v>
      </c>
      <c r="F243" s="31">
        <f t="shared" si="6"/>
        <v>4.9344739331306915</v>
      </c>
      <c r="G243" s="31">
        <f t="shared" si="7"/>
        <v>24.349032996746278</v>
      </c>
      <c r="H243" s="31">
        <f>INDEX('Mapping water'!$D$5:$U$352,MATCH($B243,'Mapping water'!$B$5:$B$352,0),MATCH(H$3,'Mapping water'!$D$4:$U$4,0))*$D243</f>
        <v>0</v>
      </c>
      <c r="I243" s="31">
        <f>INDEX('Mapping water'!$D$5:$U$352,MATCH($B243,'Mapping water'!$B$5:$B$352,0),MATCH(I$3,'Mapping water'!$D$4:$U$4,0))*$D243</f>
        <v>0</v>
      </c>
      <c r="J243" s="31">
        <f>INDEX('Mapping water'!$D$5:$U$352,MATCH($B243,'Mapping water'!$B$5:$B$352,0),MATCH(J$3,'Mapping water'!$D$4:$U$4,0))*$D243</f>
        <v>0</v>
      </c>
      <c r="K243" s="31">
        <f>INDEX('Mapping water'!$D$5:$U$352,MATCH($B243,'Mapping water'!$B$5:$B$352,0),MATCH(K$3,'Mapping water'!$D$4:$U$4,0))*$D243</f>
        <v>0</v>
      </c>
      <c r="L243" s="31">
        <f>INDEX('Mapping water'!$D$5:$U$352,MATCH($B243,'Mapping water'!$B$5:$B$352,0),MATCH(L$3,'Mapping water'!$D$4:$U$4,0))*$D243</f>
        <v>0</v>
      </c>
      <c r="M243" s="31">
        <f>INDEX('Mapping water'!$D$5:$U$352,MATCH($B243,'Mapping water'!$B$5:$B$352,0),MATCH(M$3,'Mapping water'!$D$4:$U$4,0))*$D243</f>
        <v>0</v>
      </c>
      <c r="N243" s="31">
        <f>INDEX('Mapping water'!$D$5:$U$352,MATCH($B243,'Mapping water'!$B$5:$B$352,0),MATCH(N$3,'Mapping water'!$D$4:$U$4,0))*$D243</f>
        <v>0</v>
      </c>
      <c r="O243" s="31">
        <f>INDEX('Mapping water'!$D$5:$U$352,MATCH($B243,'Mapping water'!$B$5:$B$352,0),MATCH(O$3,'Mapping water'!$D$4:$U$4,0))*$D243</f>
        <v>0</v>
      </c>
      <c r="P243" s="31">
        <f>INDEX('Mapping water'!$D$5:$U$352,MATCH($B243,'Mapping water'!$B$5:$B$352,0),MATCH(P$3,'Mapping water'!$D$4:$U$4,0))*$D243</f>
        <v>0</v>
      </c>
      <c r="Q243" s="31">
        <f>INDEX('Mapping water'!$D$5:$U$352,MATCH($B243,'Mapping water'!$B$5:$B$352,0),MATCH(Q$3,'Mapping water'!$D$4:$U$4,0))*$D243</f>
        <v>0</v>
      </c>
      <c r="R243" s="31">
        <f>INDEX('Mapping water'!$D$5:$U$352,MATCH($B243,'Mapping water'!$B$5:$B$352,0),MATCH(R$3,'Mapping water'!$D$4:$U$4,0))*$D243</f>
        <v>0</v>
      </c>
      <c r="S243" s="31">
        <f>INDEX('Mapping water'!$D$5:$U$352,MATCH($B243,'Mapping water'!$B$5:$B$352,0),MATCH(S$3,'Mapping water'!$D$4:$U$4,0))*$D243</f>
        <v>0</v>
      </c>
      <c r="T243" s="31">
        <f>INDEX('Mapping water'!$D$5:$U$352,MATCH($B243,'Mapping water'!$B$5:$B$352,0),MATCH(T$3,'Mapping water'!$D$4:$U$4,0))*$D243</f>
        <v>0</v>
      </c>
      <c r="U243" s="31">
        <f>INDEX('Mapping water'!$D$5:$U$352,MATCH($B243,'Mapping water'!$B$5:$B$352,0),MATCH(U$3,'Mapping water'!$D$4:$U$4,0))*$D243</f>
        <v>0</v>
      </c>
      <c r="V243" s="31">
        <f>INDEX('Mapping water'!$D$5:$U$352,MATCH($B243,'Mapping water'!$B$5:$B$352,0),MATCH(V$3,'Mapping water'!$D$4:$U$4,0))*$D243</f>
        <v>0</v>
      </c>
      <c r="W243" s="31">
        <f>INDEX('Mapping water'!$D$5:$U$352,MATCH($B243,'Mapping water'!$B$5:$B$352,0),MATCH(W$3,'Mapping water'!$D$4:$U$4,0))*$D243</f>
        <v>0</v>
      </c>
      <c r="X243" s="31">
        <f>INDEX('Mapping water'!$D$5:$U$352,MATCH($B243,'Mapping water'!$B$5:$B$352,0),MATCH(X$3,'Mapping water'!$D$4:$U$4,0))*$D243</f>
        <v>0</v>
      </c>
      <c r="Y243" s="31">
        <f>INDEX('Mapping water'!$D$5:$U$352,MATCH($B243,'Mapping water'!$B$5:$B$352,0),MATCH(Y$3,'Mapping water'!$D$4:$U$4,0))*$D243</f>
        <v>0</v>
      </c>
    </row>
    <row r="244" spans="1:25" x14ac:dyDescent="0.45">
      <c r="A244" s="20" t="s">
        <v>152</v>
      </c>
      <c r="B244" s="20" t="s">
        <v>153</v>
      </c>
      <c r="C244" s="20" t="s">
        <v>5</v>
      </c>
      <c r="D244" s="31">
        <f>INDEX('ONS data MYE 5'!$M$6:$M$445, MATCH($B244,'ONS data MYE 5'!$B$6:$B$445,0))</f>
        <v>187914</v>
      </c>
      <c r="E244" s="31">
        <f>INDEX('ONS data MYE 5'!$N$6:$N$445, MATCH($B244,'ONS data MYE 5'!$B$6:$B$445,0))</f>
        <v>4069</v>
      </c>
      <c r="F244" s="31">
        <f t="shared" si="6"/>
        <v>8.3111525480016901</v>
      </c>
      <c r="G244" s="31">
        <f t="shared" si="7"/>
        <v>69.075256676154993</v>
      </c>
      <c r="H244" s="31">
        <f>INDEX('Mapping water'!$D$5:$U$352,MATCH($B244,'Mapping water'!$B$5:$B$352,0),MATCH(H$3,'Mapping water'!$D$4:$U$4,0))*$D244</f>
        <v>0</v>
      </c>
      <c r="I244" s="31">
        <f>INDEX('Mapping water'!$D$5:$U$352,MATCH($B244,'Mapping water'!$B$5:$B$352,0),MATCH(I$3,'Mapping water'!$D$4:$U$4,0))*$D244</f>
        <v>0</v>
      </c>
      <c r="J244" s="31">
        <f>INDEX('Mapping water'!$D$5:$U$352,MATCH($B244,'Mapping water'!$B$5:$B$352,0),MATCH(J$3,'Mapping water'!$D$4:$U$4,0))*$D244</f>
        <v>0</v>
      </c>
      <c r="K244" s="31">
        <f>INDEX('Mapping water'!$D$5:$U$352,MATCH($B244,'Mapping water'!$B$5:$B$352,0),MATCH(K$3,'Mapping water'!$D$4:$U$4,0))*$D244</f>
        <v>0</v>
      </c>
      <c r="L244" s="31">
        <f>INDEX('Mapping water'!$D$5:$U$352,MATCH($B244,'Mapping water'!$B$5:$B$352,0),MATCH(L$3,'Mapping water'!$D$4:$U$4,0))*$D244</f>
        <v>0</v>
      </c>
      <c r="M244" s="31">
        <f>INDEX('Mapping water'!$D$5:$U$352,MATCH($B244,'Mapping water'!$B$5:$B$352,0),MATCH(M$3,'Mapping water'!$D$4:$U$4,0))*$D244</f>
        <v>0</v>
      </c>
      <c r="N244" s="31">
        <f>INDEX('Mapping water'!$D$5:$U$352,MATCH($B244,'Mapping water'!$B$5:$B$352,0),MATCH(N$3,'Mapping water'!$D$4:$U$4,0))*$D244</f>
        <v>0</v>
      </c>
      <c r="O244" s="31">
        <f>INDEX('Mapping water'!$D$5:$U$352,MATCH($B244,'Mapping water'!$B$5:$B$352,0),MATCH(O$3,'Mapping water'!$D$4:$U$4,0))*$D244</f>
        <v>0</v>
      </c>
      <c r="P244" s="31">
        <f>INDEX('Mapping water'!$D$5:$U$352,MATCH($B244,'Mapping water'!$B$5:$B$352,0),MATCH(P$3,'Mapping water'!$D$4:$U$4,0))*$D244</f>
        <v>0</v>
      </c>
      <c r="Q244" s="31">
        <f>INDEX('Mapping water'!$D$5:$U$352,MATCH($B244,'Mapping water'!$B$5:$B$352,0),MATCH(Q$3,'Mapping water'!$D$4:$U$4,0))*$D244</f>
        <v>0</v>
      </c>
      <c r="R244" s="31">
        <f>INDEX('Mapping water'!$D$5:$U$352,MATCH($B244,'Mapping water'!$B$5:$B$352,0),MATCH(R$3,'Mapping water'!$D$4:$U$4,0))*$D244</f>
        <v>0</v>
      </c>
      <c r="S244" s="31">
        <f>INDEX('Mapping water'!$D$5:$U$352,MATCH($B244,'Mapping water'!$B$5:$B$352,0),MATCH(S$3,'Mapping water'!$D$4:$U$4,0))*$D244</f>
        <v>0</v>
      </c>
      <c r="T244" s="31">
        <f>INDEX('Mapping water'!$D$5:$U$352,MATCH($B244,'Mapping water'!$B$5:$B$352,0),MATCH(T$3,'Mapping water'!$D$4:$U$4,0))*$D244</f>
        <v>0</v>
      </c>
      <c r="U244" s="31">
        <f>INDEX('Mapping water'!$D$5:$U$352,MATCH($B244,'Mapping water'!$B$5:$B$352,0),MATCH(U$3,'Mapping water'!$D$4:$U$4,0))*$D244</f>
        <v>0</v>
      </c>
      <c r="V244" s="31">
        <f>INDEX('Mapping water'!$D$5:$U$352,MATCH($B244,'Mapping water'!$B$5:$B$352,0),MATCH(V$3,'Mapping water'!$D$4:$U$4,0))*$D244</f>
        <v>187914</v>
      </c>
      <c r="W244" s="31">
        <f>INDEX('Mapping water'!$D$5:$U$352,MATCH($B244,'Mapping water'!$B$5:$B$352,0),MATCH(W$3,'Mapping water'!$D$4:$U$4,0))*$D244</f>
        <v>0</v>
      </c>
      <c r="X244" s="31">
        <f>INDEX('Mapping water'!$D$5:$U$352,MATCH($B244,'Mapping water'!$B$5:$B$352,0),MATCH(X$3,'Mapping water'!$D$4:$U$4,0))*$D244</f>
        <v>0</v>
      </c>
      <c r="Y244" s="31">
        <f>INDEX('Mapping water'!$D$5:$U$352,MATCH($B244,'Mapping water'!$B$5:$B$352,0),MATCH(Y$3,'Mapping water'!$D$4:$U$4,0))*$D244</f>
        <v>0</v>
      </c>
    </row>
    <row r="245" spans="1:25" x14ac:dyDescent="0.45">
      <c r="A245" s="20" t="s">
        <v>154</v>
      </c>
      <c r="B245" s="20" t="s">
        <v>155</v>
      </c>
      <c r="C245" s="20" t="s">
        <v>5</v>
      </c>
      <c r="D245" s="31">
        <f>INDEX('ONS data MYE 5'!$M$6:$M$445, MATCH($B245,'ONS data MYE 5'!$B$6:$B$445,0))</f>
        <v>148794</v>
      </c>
      <c r="E245" s="31">
        <f>INDEX('ONS data MYE 5'!$N$6:$N$445, MATCH($B245,'ONS data MYE 5'!$B$6:$B$445,0))</f>
        <v>2297</v>
      </c>
      <c r="F245" s="31">
        <f t="shared" si="6"/>
        <v>7.7393592026890978</v>
      </c>
      <c r="G245" s="31">
        <f t="shared" si="7"/>
        <v>59.897680868248429</v>
      </c>
      <c r="H245" s="31">
        <f>INDEX('Mapping water'!$D$5:$U$352,MATCH($B245,'Mapping water'!$B$5:$B$352,0),MATCH(H$3,'Mapping water'!$D$4:$U$4,0))*$D245</f>
        <v>0</v>
      </c>
      <c r="I245" s="31">
        <f>INDEX('Mapping water'!$D$5:$U$352,MATCH($B245,'Mapping water'!$B$5:$B$352,0),MATCH(I$3,'Mapping water'!$D$4:$U$4,0))*$D245</f>
        <v>0</v>
      </c>
      <c r="J245" s="31">
        <f>INDEX('Mapping water'!$D$5:$U$352,MATCH($B245,'Mapping water'!$B$5:$B$352,0),MATCH(J$3,'Mapping water'!$D$4:$U$4,0))*$D245</f>
        <v>0</v>
      </c>
      <c r="K245" s="31">
        <f>INDEX('Mapping water'!$D$5:$U$352,MATCH($B245,'Mapping water'!$B$5:$B$352,0),MATCH(K$3,'Mapping water'!$D$4:$U$4,0))*$D245</f>
        <v>0</v>
      </c>
      <c r="L245" s="31">
        <f>INDEX('Mapping water'!$D$5:$U$352,MATCH($B245,'Mapping water'!$B$5:$B$352,0),MATCH(L$3,'Mapping water'!$D$4:$U$4,0))*$D245</f>
        <v>0</v>
      </c>
      <c r="M245" s="31">
        <f>INDEX('Mapping water'!$D$5:$U$352,MATCH($B245,'Mapping water'!$B$5:$B$352,0),MATCH(M$3,'Mapping water'!$D$4:$U$4,0))*$D245</f>
        <v>0</v>
      </c>
      <c r="N245" s="31">
        <f>INDEX('Mapping water'!$D$5:$U$352,MATCH($B245,'Mapping water'!$B$5:$B$352,0),MATCH(N$3,'Mapping water'!$D$4:$U$4,0))*$D245</f>
        <v>0</v>
      </c>
      <c r="O245" s="31">
        <f>INDEX('Mapping water'!$D$5:$U$352,MATCH($B245,'Mapping water'!$B$5:$B$352,0),MATCH(O$3,'Mapping water'!$D$4:$U$4,0))*$D245</f>
        <v>0</v>
      </c>
      <c r="P245" s="31">
        <f>INDEX('Mapping water'!$D$5:$U$352,MATCH($B245,'Mapping water'!$B$5:$B$352,0),MATCH(P$3,'Mapping water'!$D$4:$U$4,0))*$D245</f>
        <v>0</v>
      </c>
      <c r="Q245" s="31">
        <f>INDEX('Mapping water'!$D$5:$U$352,MATCH($B245,'Mapping water'!$B$5:$B$352,0),MATCH(Q$3,'Mapping water'!$D$4:$U$4,0))*$D245</f>
        <v>0</v>
      </c>
      <c r="R245" s="31">
        <f>INDEX('Mapping water'!$D$5:$U$352,MATCH($B245,'Mapping water'!$B$5:$B$352,0),MATCH(R$3,'Mapping water'!$D$4:$U$4,0))*$D245</f>
        <v>0</v>
      </c>
      <c r="S245" s="31">
        <f>INDEX('Mapping water'!$D$5:$U$352,MATCH($B245,'Mapping water'!$B$5:$B$352,0),MATCH(S$3,'Mapping water'!$D$4:$U$4,0))*$D245</f>
        <v>0</v>
      </c>
      <c r="T245" s="31">
        <f>INDEX('Mapping water'!$D$5:$U$352,MATCH($B245,'Mapping water'!$B$5:$B$352,0),MATCH(T$3,'Mapping water'!$D$4:$U$4,0))*$D245</f>
        <v>0</v>
      </c>
      <c r="U245" s="31">
        <f>INDEX('Mapping water'!$D$5:$U$352,MATCH($B245,'Mapping water'!$B$5:$B$352,0),MATCH(U$3,'Mapping water'!$D$4:$U$4,0))*$D245</f>
        <v>0</v>
      </c>
      <c r="V245" s="31">
        <f>INDEX('Mapping water'!$D$5:$U$352,MATCH($B245,'Mapping water'!$B$5:$B$352,0),MATCH(V$3,'Mapping water'!$D$4:$U$4,0))*$D245</f>
        <v>0</v>
      </c>
      <c r="W245" s="31">
        <f>INDEX('Mapping water'!$D$5:$U$352,MATCH($B245,'Mapping water'!$B$5:$B$352,0),MATCH(W$3,'Mapping water'!$D$4:$U$4,0))*$D245</f>
        <v>0</v>
      </c>
      <c r="X245" s="31">
        <f>INDEX('Mapping water'!$D$5:$U$352,MATCH($B245,'Mapping water'!$B$5:$B$352,0),MATCH(X$3,'Mapping water'!$D$4:$U$4,0))*$D245</f>
        <v>0</v>
      </c>
      <c r="Y245" s="31">
        <f>INDEX('Mapping water'!$D$5:$U$352,MATCH($B245,'Mapping water'!$B$5:$B$352,0),MATCH(Y$3,'Mapping water'!$D$4:$U$4,0))*$D245</f>
        <v>0</v>
      </c>
    </row>
    <row r="246" spans="1:25" x14ac:dyDescent="0.45">
      <c r="A246" s="20" t="s">
        <v>156</v>
      </c>
      <c r="B246" s="20" t="s">
        <v>157</v>
      </c>
      <c r="C246" s="20" t="s">
        <v>5</v>
      </c>
      <c r="D246" s="31">
        <f>INDEX('ONS data MYE 5'!$M$6:$M$445, MATCH($B246,'ONS data MYE 5'!$B$6:$B$445,0))</f>
        <v>48470</v>
      </c>
      <c r="E246" s="31">
        <f>INDEX('ONS data MYE 5'!$N$6:$N$445, MATCH($B246,'ONS data MYE 5'!$B$6:$B$445,0))</f>
        <v>962</v>
      </c>
      <c r="F246" s="31">
        <f t="shared" si="6"/>
        <v>6.8690144506657065</v>
      </c>
      <c r="G246" s="31">
        <f t="shared" si="7"/>
        <v>47.1833595234543</v>
      </c>
      <c r="H246" s="31">
        <f>INDEX('Mapping water'!$D$5:$U$352,MATCH($B246,'Mapping water'!$B$5:$B$352,0),MATCH(H$3,'Mapping water'!$D$4:$U$4,0))*$D246</f>
        <v>0</v>
      </c>
      <c r="I246" s="31">
        <f>INDEX('Mapping water'!$D$5:$U$352,MATCH($B246,'Mapping water'!$B$5:$B$352,0),MATCH(I$3,'Mapping water'!$D$4:$U$4,0))*$D246</f>
        <v>0</v>
      </c>
      <c r="J246" s="31">
        <f>INDEX('Mapping water'!$D$5:$U$352,MATCH($B246,'Mapping water'!$B$5:$B$352,0),MATCH(J$3,'Mapping water'!$D$4:$U$4,0))*$D246</f>
        <v>0</v>
      </c>
      <c r="K246" s="31">
        <f>INDEX('Mapping water'!$D$5:$U$352,MATCH($B246,'Mapping water'!$B$5:$B$352,0),MATCH(K$3,'Mapping water'!$D$4:$U$4,0))*$D246</f>
        <v>0</v>
      </c>
      <c r="L246" s="31">
        <f>INDEX('Mapping water'!$D$5:$U$352,MATCH($B246,'Mapping water'!$B$5:$B$352,0),MATCH(L$3,'Mapping water'!$D$4:$U$4,0))*$D246</f>
        <v>0</v>
      </c>
      <c r="M246" s="31">
        <f>INDEX('Mapping water'!$D$5:$U$352,MATCH($B246,'Mapping water'!$B$5:$B$352,0),MATCH(M$3,'Mapping water'!$D$4:$U$4,0))*$D246</f>
        <v>0</v>
      </c>
      <c r="N246" s="31">
        <f>INDEX('Mapping water'!$D$5:$U$352,MATCH($B246,'Mapping water'!$B$5:$B$352,0),MATCH(N$3,'Mapping water'!$D$4:$U$4,0))*$D246</f>
        <v>0</v>
      </c>
      <c r="O246" s="31">
        <f>INDEX('Mapping water'!$D$5:$U$352,MATCH($B246,'Mapping water'!$B$5:$B$352,0),MATCH(O$3,'Mapping water'!$D$4:$U$4,0))*$D246</f>
        <v>0</v>
      </c>
      <c r="P246" s="31">
        <f>INDEX('Mapping water'!$D$5:$U$352,MATCH($B246,'Mapping water'!$B$5:$B$352,0),MATCH(P$3,'Mapping water'!$D$4:$U$4,0))*$D246</f>
        <v>0</v>
      </c>
      <c r="Q246" s="31">
        <f>INDEX('Mapping water'!$D$5:$U$352,MATCH($B246,'Mapping water'!$B$5:$B$352,0),MATCH(Q$3,'Mapping water'!$D$4:$U$4,0))*$D246</f>
        <v>0</v>
      </c>
      <c r="R246" s="31">
        <f>INDEX('Mapping water'!$D$5:$U$352,MATCH($B246,'Mapping water'!$B$5:$B$352,0),MATCH(R$3,'Mapping water'!$D$4:$U$4,0))*$D246</f>
        <v>0</v>
      </c>
      <c r="S246" s="31">
        <f>INDEX('Mapping water'!$D$5:$U$352,MATCH($B246,'Mapping water'!$B$5:$B$352,0),MATCH(S$3,'Mapping water'!$D$4:$U$4,0))*$D246</f>
        <v>0</v>
      </c>
      <c r="T246" s="31">
        <f>INDEX('Mapping water'!$D$5:$U$352,MATCH($B246,'Mapping water'!$B$5:$B$352,0),MATCH(T$3,'Mapping water'!$D$4:$U$4,0))*$D246</f>
        <v>0</v>
      </c>
      <c r="U246" s="31">
        <f>INDEX('Mapping water'!$D$5:$U$352,MATCH($B246,'Mapping water'!$B$5:$B$352,0),MATCH(U$3,'Mapping water'!$D$4:$U$4,0))*$D246</f>
        <v>0</v>
      </c>
      <c r="V246" s="31">
        <f>INDEX('Mapping water'!$D$5:$U$352,MATCH($B246,'Mapping water'!$B$5:$B$352,0),MATCH(V$3,'Mapping water'!$D$4:$U$4,0))*$D246</f>
        <v>48470</v>
      </c>
      <c r="W246" s="31">
        <f>INDEX('Mapping water'!$D$5:$U$352,MATCH($B246,'Mapping water'!$B$5:$B$352,0),MATCH(W$3,'Mapping water'!$D$4:$U$4,0))*$D246</f>
        <v>0</v>
      </c>
      <c r="X246" s="31">
        <f>INDEX('Mapping water'!$D$5:$U$352,MATCH($B246,'Mapping water'!$B$5:$B$352,0),MATCH(X$3,'Mapping water'!$D$4:$U$4,0))*$D246</f>
        <v>0</v>
      </c>
      <c r="Y246" s="31">
        <f>INDEX('Mapping water'!$D$5:$U$352,MATCH($B246,'Mapping water'!$B$5:$B$352,0),MATCH(Y$3,'Mapping water'!$D$4:$U$4,0))*$D246</f>
        <v>0</v>
      </c>
    </row>
    <row r="247" spans="1:25" x14ac:dyDescent="0.45">
      <c r="A247" s="20" t="s">
        <v>158</v>
      </c>
      <c r="B247" s="20" t="s">
        <v>159</v>
      </c>
      <c r="C247" s="20" t="s">
        <v>5</v>
      </c>
      <c r="D247" s="31">
        <f>INDEX('ONS data MYE 5'!$M$6:$M$445, MATCH($B247,'ONS data MYE 5'!$B$6:$B$445,0))</f>
        <v>87949</v>
      </c>
      <c r="E247" s="31">
        <f>INDEX('ONS data MYE 5'!$N$6:$N$445, MATCH($B247,'ONS data MYE 5'!$B$6:$B$445,0))</f>
        <v>248</v>
      </c>
      <c r="F247" s="31">
        <f t="shared" si="6"/>
        <v>5.5134287461649825</v>
      </c>
      <c r="G247" s="31">
        <f t="shared" si="7"/>
        <v>30.397896539038371</v>
      </c>
      <c r="H247" s="31">
        <f>INDEX('Mapping water'!$D$5:$U$352,MATCH($B247,'Mapping water'!$B$5:$B$352,0),MATCH(H$3,'Mapping water'!$D$4:$U$4,0))*$D247</f>
        <v>0</v>
      </c>
      <c r="I247" s="31">
        <f>INDEX('Mapping water'!$D$5:$U$352,MATCH($B247,'Mapping water'!$B$5:$B$352,0),MATCH(I$3,'Mapping water'!$D$4:$U$4,0))*$D247</f>
        <v>0</v>
      </c>
      <c r="J247" s="31">
        <f>INDEX('Mapping water'!$D$5:$U$352,MATCH($B247,'Mapping water'!$B$5:$B$352,0),MATCH(J$3,'Mapping water'!$D$4:$U$4,0))*$D247</f>
        <v>0</v>
      </c>
      <c r="K247" s="31">
        <f>INDEX('Mapping water'!$D$5:$U$352,MATCH($B247,'Mapping water'!$B$5:$B$352,0),MATCH(K$3,'Mapping water'!$D$4:$U$4,0))*$D247</f>
        <v>0</v>
      </c>
      <c r="L247" s="31">
        <f>INDEX('Mapping water'!$D$5:$U$352,MATCH($B247,'Mapping water'!$B$5:$B$352,0),MATCH(L$3,'Mapping water'!$D$4:$U$4,0))*$D247</f>
        <v>0</v>
      </c>
      <c r="M247" s="31">
        <f>INDEX('Mapping water'!$D$5:$U$352,MATCH($B247,'Mapping water'!$B$5:$B$352,0),MATCH(M$3,'Mapping water'!$D$4:$U$4,0))*$D247</f>
        <v>0</v>
      </c>
      <c r="N247" s="31">
        <f>INDEX('Mapping water'!$D$5:$U$352,MATCH($B247,'Mapping water'!$B$5:$B$352,0),MATCH(N$3,'Mapping water'!$D$4:$U$4,0))*$D247</f>
        <v>0</v>
      </c>
      <c r="O247" s="31">
        <f>INDEX('Mapping water'!$D$5:$U$352,MATCH($B247,'Mapping water'!$B$5:$B$352,0),MATCH(O$3,'Mapping water'!$D$4:$U$4,0))*$D247</f>
        <v>0</v>
      </c>
      <c r="P247" s="31">
        <f>INDEX('Mapping water'!$D$5:$U$352,MATCH($B247,'Mapping water'!$B$5:$B$352,0),MATCH(P$3,'Mapping water'!$D$4:$U$4,0))*$D247</f>
        <v>0</v>
      </c>
      <c r="Q247" s="31">
        <f>INDEX('Mapping water'!$D$5:$U$352,MATCH($B247,'Mapping water'!$B$5:$B$352,0),MATCH(Q$3,'Mapping water'!$D$4:$U$4,0))*$D247</f>
        <v>0</v>
      </c>
      <c r="R247" s="31">
        <f>INDEX('Mapping water'!$D$5:$U$352,MATCH($B247,'Mapping water'!$B$5:$B$352,0),MATCH(R$3,'Mapping water'!$D$4:$U$4,0))*$D247</f>
        <v>0</v>
      </c>
      <c r="S247" s="31">
        <f>INDEX('Mapping water'!$D$5:$U$352,MATCH($B247,'Mapping water'!$B$5:$B$352,0),MATCH(S$3,'Mapping water'!$D$4:$U$4,0))*$D247</f>
        <v>0</v>
      </c>
      <c r="T247" s="31">
        <f>INDEX('Mapping water'!$D$5:$U$352,MATCH($B247,'Mapping water'!$B$5:$B$352,0),MATCH(T$3,'Mapping water'!$D$4:$U$4,0))*$D247</f>
        <v>0</v>
      </c>
      <c r="U247" s="31">
        <f>INDEX('Mapping water'!$D$5:$U$352,MATCH($B247,'Mapping water'!$B$5:$B$352,0),MATCH(U$3,'Mapping water'!$D$4:$U$4,0))*$D247</f>
        <v>0</v>
      </c>
      <c r="V247" s="31">
        <f>INDEX('Mapping water'!$D$5:$U$352,MATCH($B247,'Mapping water'!$B$5:$B$352,0),MATCH(V$3,'Mapping water'!$D$4:$U$4,0))*$D247</f>
        <v>87949</v>
      </c>
      <c r="W247" s="31">
        <f>INDEX('Mapping water'!$D$5:$U$352,MATCH($B247,'Mapping water'!$B$5:$B$352,0),MATCH(W$3,'Mapping water'!$D$4:$U$4,0))*$D247</f>
        <v>0</v>
      </c>
      <c r="X247" s="31">
        <f>INDEX('Mapping water'!$D$5:$U$352,MATCH($B247,'Mapping water'!$B$5:$B$352,0),MATCH(X$3,'Mapping water'!$D$4:$U$4,0))*$D247</f>
        <v>0</v>
      </c>
      <c r="Y247" s="31">
        <f>INDEX('Mapping water'!$D$5:$U$352,MATCH($B247,'Mapping water'!$B$5:$B$352,0),MATCH(Y$3,'Mapping water'!$D$4:$U$4,0))*$D247</f>
        <v>0</v>
      </c>
    </row>
    <row r="248" spans="1:25" x14ac:dyDescent="0.45">
      <c r="A248" s="20" t="s">
        <v>162</v>
      </c>
      <c r="B248" s="20" t="s">
        <v>163</v>
      </c>
      <c r="C248" s="20" t="s">
        <v>5</v>
      </c>
      <c r="D248" s="31">
        <f>INDEX('ONS data MYE 5'!$M$6:$M$445, MATCH($B248,'ONS data MYE 5'!$B$6:$B$445,0))</f>
        <v>179460</v>
      </c>
      <c r="E248" s="31">
        <f>INDEX('ONS data MYE 5'!$N$6:$N$445, MATCH($B248,'ONS data MYE 5'!$B$6:$B$445,0))</f>
        <v>519</v>
      </c>
      <c r="F248" s="31">
        <f t="shared" si="6"/>
        <v>6.2519038831658884</v>
      </c>
      <c r="G248" s="31">
        <f t="shared" si="7"/>
        <v>39.086302164344715</v>
      </c>
      <c r="H248" s="31">
        <f>INDEX('Mapping water'!$D$5:$U$352,MATCH($B248,'Mapping water'!$B$5:$B$352,0),MATCH(H$3,'Mapping water'!$D$4:$U$4,0))*$D248</f>
        <v>0</v>
      </c>
      <c r="I248" s="31">
        <f>INDEX('Mapping water'!$D$5:$U$352,MATCH($B248,'Mapping water'!$B$5:$B$352,0),MATCH(I$3,'Mapping water'!$D$4:$U$4,0))*$D248</f>
        <v>0</v>
      </c>
      <c r="J248" s="31">
        <f>INDEX('Mapping water'!$D$5:$U$352,MATCH($B248,'Mapping water'!$B$5:$B$352,0),MATCH(J$3,'Mapping water'!$D$4:$U$4,0))*$D248</f>
        <v>0</v>
      </c>
      <c r="K248" s="31">
        <f>INDEX('Mapping water'!$D$5:$U$352,MATCH($B248,'Mapping water'!$B$5:$B$352,0),MATCH(K$3,'Mapping water'!$D$4:$U$4,0))*$D248</f>
        <v>0</v>
      </c>
      <c r="L248" s="31">
        <f>INDEX('Mapping water'!$D$5:$U$352,MATCH($B248,'Mapping water'!$B$5:$B$352,0),MATCH(L$3,'Mapping water'!$D$4:$U$4,0))*$D248</f>
        <v>0</v>
      </c>
      <c r="M248" s="31">
        <f>INDEX('Mapping water'!$D$5:$U$352,MATCH($B248,'Mapping water'!$B$5:$B$352,0),MATCH(M$3,'Mapping water'!$D$4:$U$4,0))*$D248</f>
        <v>0</v>
      </c>
      <c r="N248" s="31">
        <f>INDEX('Mapping water'!$D$5:$U$352,MATCH($B248,'Mapping water'!$B$5:$B$352,0),MATCH(N$3,'Mapping water'!$D$4:$U$4,0))*$D248</f>
        <v>0</v>
      </c>
      <c r="O248" s="31">
        <f>INDEX('Mapping water'!$D$5:$U$352,MATCH($B248,'Mapping water'!$B$5:$B$352,0),MATCH(O$3,'Mapping water'!$D$4:$U$4,0))*$D248</f>
        <v>0</v>
      </c>
      <c r="P248" s="31">
        <f>INDEX('Mapping water'!$D$5:$U$352,MATCH($B248,'Mapping water'!$B$5:$B$352,0),MATCH(P$3,'Mapping water'!$D$4:$U$4,0))*$D248</f>
        <v>71784</v>
      </c>
      <c r="Q248" s="31">
        <f>INDEX('Mapping water'!$D$5:$U$352,MATCH($B248,'Mapping water'!$B$5:$B$352,0),MATCH(Q$3,'Mapping water'!$D$4:$U$4,0))*$D248</f>
        <v>0</v>
      </c>
      <c r="R248" s="31">
        <f>INDEX('Mapping water'!$D$5:$U$352,MATCH($B248,'Mapping water'!$B$5:$B$352,0),MATCH(R$3,'Mapping water'!$D$4:$U$4,0))*$D248</f>
        <v>0</v>
      </c>
      <c r="S248" s="31">
        <f>INDEX('Mapping water'!$D$5:$U$352,MATCH($B248,'Mapping water'!$B$5:$B$352,0),MATCH(S$3,'Mapping water'!$D$4:$U$4,0))*$D248</f>
        <v>107676</v>
      </c>
      <c r="T248" s="31">
        <f>INDEX('Mapping water'!$D$5:$U$352,MATCH($B248,'Mapping water'!$B$5:$B$352,0),MATCH(T$3,'Mapping water'!$D$4:$U$4,0))*$D248</f>
        <v>0</v>
      </c>
      <c r="U248" s="31">
        <f>INDEX('Mapping water'!$D$5:$U$352,MATCH($B248,'Mapping water'!$B$5:$B$352,0),MATCH(U$3,'Mapping water'!$D$4:$U$4,0))*$D248</f>
        <v>0</v>
      </c>
      <c r="V248" s="31">
        <f>INDEX('Mapping water'!$D$5:$U$352,MATCH($B248,'Mapping water'!$B$5:$B$352,0),MATCH(V$3,'Mapping water'!$D$4:$U$4,0))*$D248</f>
        <v>0</v>
      </c>
      <c r="W248" s="31">
        <f>INDEX('Mapping water'!$D$5:$U$352,MATCH($B248,'Mapping water'!$B$5:$B$352,0),MATCH(W$3,'Mapping water'!$D$4:$U$4,0))*$D248</f>
        <v>0</v>
      </c>
      <c r="X248" s="31">
        <f>INDEX('Mapping water'!$D$5:$U$352,MATCH($B248,'Mapping water'!$B$5:$B$352,0),MATCH(X$3,'Mapping water'!$D$4:$U$4,0))*$D248</f>
        <v>0</v>
      </c>
      <c r="Y248" s="31">
        <f>INDEX('Mapping water'!$D$5:$U$352,MATCH($B248,'Mapping water'!$B$5:$B$352,0),MATCH(Y$3,'Mapping water'!$D$4:$U$4,0))*$D248</f>
        <v>0</v>
      </c>
    </row>
    <row r="249" spans="1:25" x14ac:dyDescent="0.45">
      <c r="A249" s="20" t="s">
        <v>164</v>
      </c>
      <c r="B249" s="20" t="s">
        <v>165</v>
      </c>
      <c r="C249" s="20" t="s">
        <v>5</v>
      </c>
      <c r="D249" s="31">
        <f>INDEX('ONS data MYE 5'!$M$6:$M$445, MATCH($B249,'ONS data MYE 5'!$B$6:$B$445,0))</f>
        <v>438386</v>
      </c>
      <c r="E249" s="31">
        <f>INDEX('ONS data MYE 5'!$N$6:$N$445, MATCH($B249,'ONS data MYE 5'!$B$6:$B$445,0))</f>
        <v>3996</v>
      </c>
      <c r="F249" s="31">
        <f t="shared" si="6"/>
        <v>8.2930491397684438</v>
      </c>
      <c r="G249" s="31">
        <f t="shared" si="7"/>
        <v>68.774664034614119</v>
      </c>
      <c r="H249" s="31">
        <f>INDEX('Mapping water'!$D$5:$U$352,MATCH($B249,'Mapping water'!$B$5:$B$352,0),MATCH(H$3,'Mapping water'!$D$4:$U$4,0))*$D249</f>
        <v>0</v>
      </c>
      <c r="I249" s="31">
        <f>INDEX('Mapping water'!$D$5:$U$352,MATCH($B249,'Mapping water'!$B$5:$B$352,0),MATCH(I$3,'Mapping water'!$D$4:$U$4,0))*$D249</f>
        <v>0</v>
      </c>
      <c r="J249" s="31">
        <f>INDEX('Mapping water'!$D$5:$U$352,MATCH($B249,'Mapping water'!$B$5:$B$352,0),MATCH(J$3,'Mapping water'!$D$4:$U$4,0))*$D249</f>
        <v>0</v>
      </c>
      <c r="K249" s="31">
        <f>INDEX('Mapping water'!$D$5:$U$352,MATCH($B249,'Mapping water'!$B$5:$B$352,0),MATCH(K$3,'Mapping water'!$D$4:$U$4,0))*$D249</f>
        <v>0</v>
      </c>
      <c r="L249" s="31">
        <f>INDEX('Mapping water'!$D$5:$U$352,MATCH($B249,'Mapping water'!$B$5:$B$352,0),MATCH(L$3,'Mapping water'!$D$4:$U$4,0))*$D249</f>
        <v>0</v>
      </c>
      <c r="M249" s="31">
        <f>INDEX('Mapping water'!$D$5:$U$352,MATCH($B249,'Mapping water'!$B$5:$B$352,0),MATCH(M$3,'Mapping water'!$D$4:$U$4,0))*$D249</f>
        <v>0</v>
      </c>
      <c r="N249" s="31">
        <f>INDEX('Mapping water'!$D$5:$U$352,MATCH($B249,'Mapping water'!$B$5:$B$352,0),MATCH(N$3,'Mapping water'!$D$4:$U$4,0))*$D249</f>
        <v>0</v>
      </c>
      <c r="O249" s="31">
        <f>INDEX('Mapping water'!$D$5:$U$352,MATCH($B249,'Mapping water'!$B$5:$B$352,0),MATCH(O$3,'Mapping water'!$D$4:$U$4,0))*$D249</f>
        <v>0</v>
      </c>
      <c r="P249" s="31">
        <f>INDEX('Mapping water'!$D$5:$U$352,MATCH($B249,'Mapping water'!$B$5:$B$352,0),MATCH(P$3,'Mapping water'!$D$4:$U$4,0))*$D249</f>
        <v>0</v>
      </c>
      <c r="Q249" s="31">
        <f>INDEX('Mapping water'!$D$5:$U$352,MATCH($B249,'Mapping water'!$B$5:$B$352,0),MATCH(Q$3,'Mapping water'!$D$4:$U$4,0))*$D249</f>
        <v>0</v>
      </c>
      <c r="R249" s="31">
        <f>INDEX('Mapping water'!$D$5:$U$352,MATCH($B249,'Mapping water'!$B$5:$B$352,0),MATCH(R$3,'Mapping water'!$D$4:$U$4,0))*$D249</f>
        <v>0</v>
      </c>
      <c r="S249" s="31">
        <f>INDEX('Mapping water'!$D$5:$U$352,MATCH($B249,'Mapping water'!$B$5:$B$352,0),MATCH(S$3,'Mapping water'!$D$4:$U$4,0))*$D249</f>
        <v>438386</v>
      </c>
      <c r="T249" s="31">
        <f>INDEX('Mapping water'!$D$5:$U$352,MATCH($B249,'Mapping water'!$B$5:$B$352,0),MATCH(T$3,'Mapping water'!$D$4:$U$4,0))*$D249</f>
        <v>0</v>
      </c>
      <c r="U249" s="31">
        <f>INDEX('Mapping water'!$D$5:$U$352,MATCH($B249,'Mapping water'!$B$5:$B$352,0),MATCH(U$3,'Mapping water'!$D$4:$U$4,0))*$D249</f>
        <v>0</v>
      </c>
      <c r="V249" s="31">
        <f>INDEX('Mapping water'!$D$5:$U$352,MATCH($B249,'Mapping water'!$B$5:$B$352,0),MATCH(V$3,'Mapping water'!$D$4:$U$4,0))*$D249</f>
        <v>0</v>
      </c>
      <c r="W249" s="31">
        <f>INDEX('Mapping water'!$D$5:$U$352,MATCH($B249,'Mapping water'!$B$5:$B$352,0),MATCH(W$3,'Mapping water'!$D$4:$U$4,0))*$D249</f>
        <v>0</v>
      </c>
      <c r="X249" s="31">
        <f>INDEX('Mapping water'!$D$5:$U$352,MATCH($B249,'Mapping water'!$B$5:$B$352,0),MATCH(X$3,'Mapping water'!$D$4:$U$4,0))*$D249</f>
        <v>0</v>
      </c>
      <c r="Y249" s="31">
        <f>INDEX('Mapping water'!$D$5:$U$352,MATCH($B249,'Mapping water'!$B$5:$B$352,0),MATCH(Y$3,'Mapping water'!$D$4:$U$4,0))*$D249</f>
        <v>0</v>
      </c>
    </row>
    <row r="250" spans="1:25" x14ac:dyDescent="0.45">
      <c r="A250" s="20" t="s">
        <v>166</v>
      </c>
      <c r="B250" s="20" t="s">
        <v>167</v>
      </c>
      <c r="C250" s="20" t="s">
        <v>5</v>
      </c>
      <c r="D250" s="31">
        <f>INDEX('ONS data MYE 5'!$M$6:$M$445, MATCH($B250,'ONS data MYE 5'!$B$6:$B$445,0))</f>
        <v>206182</v>
      </c>
      <c r="E250" s="31">
        <f>INDEX('ONS data MYE 5'!$N$6:$N$445, MATCH($B250,'ONS data MYE 5'!$B$6:$B$445,0))</f>
        <v>552</v>
      </c>
      <c r="F250" s="31">
        <f t="shared" si="6"/>
        <v>6.313548046277095</v>
      </c>
      <c r="G250" s="31">
        <f t="shared" si="7"/>
        <v>39.860888932649324</v>
      </c>
      <c r="H250" s="31">
        <f>INDEX('Mapping water'!$D$5:$U$352,MATCH($B250,'Mapping water'!$B$5:$B$352,0),MATCH(H$3,'Mapping water'!$D$4:$U$4,0))*$D250</f>
        <v>0</v>
      </c>
      <c r="I250" s="31">
        <f>INDEX('Mapping water'!$D$5:$U$352,MATCH($B250,'Mapping water'!$B$5:$B$352,0),MATCH(I$3,'Mapping water'!$D$4:$U$4,0))*$D250</f>
        <v>0</v>
      </c>
      <c r="J250" s="31">
        <f>INDEX('Mapping water'!$D$5:$U$352,MATCH($B250,'Mapping water'!$B$5:$B$352,0),MATCH(J$3,'Mapping water'!$D$4:$U$4,0))*$D250</f>
        <v>0</v>
      </c>
      <c r="K250" s="31">
        <f>INDEX('Mapping water'!$D$5:$U$352,MATCH($B250,'Mapping water'!$B$5:$B$352,0),MATCH(K$3,'Mapping water'!$D$4:$U$4,0))*$D250</f>
        <v>0</v>
      </c>
      <c r="L250" s="31">
        <f>INDEX('Mapping water'!$D$5:$U$352,MATCH($B250,'Mapping water'!$B$5:$B$352,0),MATCH(L$3,'Mapping water'!$D$4:$U$4,0))*$D250</f>
        <v>0</v>
      </c>
      <c r="M250" s="31">
        <f>INDEX('Mapping water'!$D$5:$U$352,MATCH($B250,'Mapping water'!$B$5:$B$352,0),MATCH(M$3,'Mapping water'!$D$4:$U$4,0))*$D250</f>
        <v>0</v>
      </c>
      <c r="N250" s="31">
        <f>INDEX('Mapping water'!$D$5:$U$352,MATCH($B250,'Mapping water'!$B$5:$B$352,0),MATCH(N$3,'Mapping water'!$D$4:$U$4,0))*$D250</f>
        <v>0</v>
      </c>
      <c r="O250" s="31">
        <f>INDEX('Mapping water'!$D$5:$U$352,MATCH($B250,'Mapping water'!$B$5:$B$352,0),MATCH(O$3,'Mapping water'!$D$4:$U$4,0))*$D250</f>
        <v>0</v>
      </c>
      <c r="P250" s="31">
        <f>INDEX('Mapping water'!$D$5:$U$352,MATCH($B250,'Mapping water'!$B$5:$B$352,0),MATCH(P$3,'Mapping water'!$D$4:$U$4,0))*$D250</f>
        <v>0</v>
      </c>
      <c r="Q250" s="31">
        <f>INDEX('Mapping water'!$D$5:$U$352,MATCH($B250,'Mapping water'!$B$5:$B$352,0),MATCH(Q$3,'Mapping water'!$D$4:$U$4,0))*$D250</f>
        <v>0</v>
      </c>
      <c r="R250" s="31">
        <f>INDEX('Mapping water'!$D$5:$U$352,MATCH($B250,'Mapping water'!$B$5:$B$352,0),MATCH(R$3,'Mapping water'!$D$4:$U$4,0))*$D250</f>
        <v>0</v>
      </c>
      <c r="S250" s="31">
        <f>INDEX('Mapping water'!$D$5:$U$352,MATCH($B250,'Mapping water'!$B$5:$B$352,0),MATCH(S$3,'Mapping water'!$D$4:$U$4,0))*$D250</f>
        <v>206182</v>
      </c>
      <c r="T250" s="31">
        <f>INDEX('Mapping water'!$D$5:$U$352,MATCH($B250,'Mapping water'!$B$5:$B$352,0),MATCH(T$3,'Mapping water'!$D$4:$U$4,0))*$D250</f>
        <v>0</v>
      </c>
      <c r="U250" s="31">
        <f>INDEX('Mapping water'!$D$5:$U$352,MATCH($B250,'Mapping water'!$B$5:$B$352,0),MATCH(U$3,'Mapping water'!$D$4:$U$4,0))*$D250</f>
        <v>0</v>
      </c>
      <c r="V250" s="31">
        <f>INDEX('Mapping water'!$D$5:$U$352,MATCH($B250,'Mapping water'!$B$5:$B$352,0),MATCH(V$3,'Mapping water'!$D$4:$U$4,0))*$D250</f>
        <v>0</v>
      </c>
      <c r="W250" s="31">
        <f>INDEX('Mapping water'!$D$5:$U$352,MATCH($B250,'Mapping water'!$B$5:$B$352,0),MATCH(W$3,'Mapping water'!$D$4:$U$4,0))*$D250</f>
        <v>0</v>
      </c>
      <c r="X250" s="31">
        <f>INDEX('Mapping water'!$D$5:$U$352,MATCH($B250,'Mapping water'!$B$5:$B$352,0),MATCH(X$3,'Mapping water'!$D$4:$U$4,0))*$D250</f>
        <v>0</v>
      </c>
      <c r="Y250" s="31">
        <f>INDEX('Mapping water'!$D$5:$U$352,MATCH($B250,'Mapping water'!$B$5:$B$352,0),MATCH(Y$3,'Mapping water'!$D$4:$U$4,0))*$D250</f>
        <v>0</v>
      </c>
    </row>
    <row r="251" spans="1:25" x14ac:dyDescent="0.45">
      <c r="A251" s="20" t="s">
        <v>168</v>
      </c>
      <c r="B251" s="20" t="s">
        <v>169</v>
      </c>
      <c r="C251" s="20" t="s">
        <v>5</v>
      </c>
      <c r="D251" s="31">
        <f>INDEX('ONS data MYE 5'!$M$6:$M$445, MATCH($B251,'ONS data MYE 5'!$B$6:$B$445,0))</f>
        <v>268951</v>
      </c>
      <c r="E251" s="31">
        <f>INDEX('ONS data MYE 5'!$N$6:$N$445, MATCH($B251,'ONS data MYE 5'!$B$6:$B$445,0))</f>
        <v>541</v>
      </c>
      <c r="F251" s="31">
        <f t="shared" si="6"/>
        <v>6.2934192788464811</v>
      </c>
      <c r="G251" s="31">
        <f t="shared" si="7"/>
        <v>39.607126219356566</v>
      </c>
      <c r="H251" s="31">
        <f>INDEX('Mapping water'!$D$5:$U$352,MATCH($B251,'Mapping water'!$B$5:$B$352,0),MATCH(H$3,'Mapping water'!$D$4:$U$4,0))*$D251</f>
        <v>0</v>
      </c>
      <c r="I251" s="31">
        <f>INDEX('Mapping water'!$D$5:$U$352,MATCH($B251,'Mapping water'!$B$5:$B$352,0),MATCH(I$3,'Mapping water'!$D$4:$U$4,0))*$D251</f>
        <v>0</v>
      </c>
      <c r="J251" s="31">
        <f>INDEX('Mapping water'!$D$5:$U$352,MATCH($B251,'Mapping water'!$B$5:$B$352,0),MATCH(J$3,'Mapping water'!$D$4:$U$4,0))*$D251</f>
        <v>0</v>
      </c>
      <c r="K251" s="31">
        <f>INDEX('Mapping water'!$D$5:$U$352,MATCH($B251,'Mapping water'!$B$5:$B$352,0),MATCH(K$3,'Mapping water'!$D$4:$U$4,0))*$D251</f>
        <v>0</v>
      </c>
      <c r="L251" s="31">
        <f>INDEX('Mapping water'!$D$5:$U$352,MATCH($B251,'Mapping water'!$B$5:$B$352,0),MATCH(L$3,'Mapping water'!$D$4:$U$4,0))*$D251</f>
        <v>0</v>
      </c>
      <c r="M251" s="31">
        <f>INDEX('Mapping water'!$D$5:$U$352,MATCH($B251,'Mapping water'!$B$5:$B$352,0),MATCH(M$3,'Mapping water'!$D$4:$U$4,0))*$D251</f>
        <v>0</v>
      </c>
      <c r="N251" s="31">
        <f>INDEX('Mapping water'!$D$5:$U$352,MATCH($B251,'Mapping water'!$B$5:$B$352,0),MATCH(N$3,'Mapping water'!$D$4:$U$4,0))*$D251</f>
        <v>0</v>
      </c>
      <c r="O251" s="31">
        <f>INDEX('Mapping water'!$D$5:$U$352,MATCH($B251,'Mapping water'!$B$5:$B$352,0),MATCH(O$3,'Mapping water'!$D$4:$U$4,0))*$D251</f>
        <v>0</v>
      </c>
      <c r="P251" s="31">
        <f>INDEX('Mapping water'!$D$5:$U$352,MATCH($B251,'Mapping water'!$B$5:$B$352,0),MATCH(P$3,'Mapping water'!$D$4:$U$4,0))*$D251</f>
        <v>0</v>
      </c>
      <c r="Q251" s="31">
        <f>INDEX('Mapping water'!$D$5:$U$352,MATCH($B251,'Mapping water'!$B$5:$B$352,0),MATCH(Q$3,'Mapping water'!$D$4:$U$4,0))*$D251</f>
        <v>0</v>
      </c>
      <c r="R251" s="31">
        <f>INDEX('Mapping water'!$D$5:$U$352,MATCH($B251,'Mapping water'!$B$5:$B$352,0),MATCH(R$3,'Mapping water'!$D$4:$U$4,0))*$D251</f>
        <v>0</v>
      </c>
      <c r="S251" s="31">
        <f>INDEX('Mapping water'!$D$5:$U$352,MATCH($B251,'Mapping water'!$B$5:$B$352,0),MATCH(S$3,'Mapping water'!$D$4:$U$4,0))*$D251</f>
        <v>268951</v>
      </c>
      <c r="T251" s="31">
        <f>INDEX('Mapping water'!$D$5:$U$352,MATCH($B251,'Mapping water'!$B$5:$B$352,0),MATCH(T$3,'Mapping water'!$D$4:$U$4,0))*$D251</f>
        <v>0</v>
      </c>
      <c r="U251" s="31">
        <f>INDEX('Mapping water'!$D$5:$U$352,MATCH($B251,'Mapping water'!$B$5:$B$352,0),MATCH(U$3,'Mapping water'!$D$4:$U$4,0))*$D251</f>
        <v>0</v>
      </c>
      <c r="V251" s="31">
        <f>INDEX('Mapping water'!$D$5:$U$352,MATCH($B251,'Mapping water'!$B$5:$B$352,0),MATCH(V$3,'Mapping water'!$D$4:$U$4,0))*$D251</f>
        <v>0</v>
      </c>
      <c r="W251" s="31">
        <f>INDEX('Mapping water'!$D$5:$U$352,MATCH($B251,'Mapping water'!$B$5:$B$352,0),MATCH(W$3,'Mapping water'!$D$4:$U$4,0))*$D251</f>
        <v>0</v>
      </c>
      <c r="X251" s="31">
        <f>INDEX('Mapping water'!$D$5:$U$352,MATCH($B251,'Mapping water'!$B$5:$B$352,0),MATCH(X$3,'Mapping water'!$D$4:$U$4,0))*$D251</f>
        <v>0</v>
      </c>
      <c r="Y251" s="31">
        <f>INDEX('Mapping water'!$D$5:$U$352,MATCH($B251,'Mapping water'!$B$5:$B$352,0),MATCH(Y$3,'Mapping water'!$D$4:$U$4,0))*$D251</f>
        <v>0</v>
      </c>
    </row>
    <row r="252" spans="1:25" x14ac:dyDescent="0.45">
      <c r="A252" s="20" t="s">
        <v>170</v>
      </c>
      <c r="B252" s="20" t="s">
        <v>171</v>
      </c>
      <c r="C252" s="20" t="s">
        <v>5</v>
      </c>
      <c r="D252" s="31">
        <f>INDEX('ONS data MYE 5'!$M$6:$M$445, MATCH($B252,'ONS data MYE 5'!$B$6:$B$445,0))</f>
        <v>110326</v>
      </c>
      <c r="E252" s="31">
        <f>INDEX('ONS data MYE 5'!$N$6:$N$445, MATCH($B252,'ONS data MYE 5'!$B$6:$B$445,0))</f>
        <v>149</v>
      </c>
      <c r="F252" s="31">
        <f t="shared" si="6"/>
        <v>5.0039463059454592</v>
      </c>
      <c r="G252" s="31">
        <f t="shared" si="7"/>
        <v>25.039478632785208</v>
      </c>
      <c r="H252" s="31">
        <f>INDEX('Mapping water'!$D$5:$U$352,MATCH($B252,'Mapping water'!$B$5:$B$352,0),MATCH(H$3,'Mapping water'!$D$4:$U$4,0))*$D252</f>
        <v>0</v>
      </c>
      <c r="I252" s="31">
        <f>INDEX('Mapping water'!$D$5:$U$352,MATCH($B252,'Mapping water'!$B$5:$B$352,0),MATCH(I$3,'Mapping water'!$D$4:$U$4,0))*$D252</f>
        <v>0</v>
      </c>
      <c r="J252" s="31">
        <f>INDEX('Mapping water'!$D$5:$U$352,MATCH($B252,'Mapping water'!$B$5:$B$352,0),MATCH(J$3,'Mapping water'!$D$4:$U$4,0))*$D252</f>
        <v>0</v>
      </c>
      <c r="K252" s="31">
        <f>INDEX('Mapping water'!$D$5:$U$352,MATCH($B252,'Mapping water'!$B$5:$B$352,0),MATCH(K$3,'Mapping water'!$D$4:$U$4,0))*$D252</f>
        <v>0</v>
      </c>
      <c r="L252" s="31">
        <f>INDEX('Mapping water'!$D$5:$U$352,MATCH($B252,'Mapping water'!$B$5:$B$352,0),MATCH(L$3,'Mapping water'!$D$4:$U$4,0))*$D252</f>
        <v>0</v>
      </c>
      <c r="M252" s="31">
        <f>INDEX('Mapping water'!$D$5:$U$352,MATCH($B252,'Mapping water'!$B$5:$B$352,0),MATCH(M$3,'Mapping water'!$D$4:$U$4,0))*$D252</f>
        <v>0</v>
      </c>
      <c r="N252" s="31">
        <f>INDEX('Mapping water'!$D$5:$U$352,MATCH($B252,'Mapping water'!$B$5:$B$352,0),MATCH(N$3,'Mapping water'!$D$4:$U$4,0))*$D252</f>
        <v>0</v>
      </c>
      <c r="O252" s="31">
        <f>INDEX('Mapping water'!$D$5:$U$352,MATCH($B252,'Mapping water'!$B$5:$B$352,0),MATCH(O$3,'Mapping water'!$D$4:$U$4,0))*$D252</f>
        <v>0</v>
      </c>
      <c r="P252" s="31">
        <f>INDEX('Mapping water'!$D$5:$U$352,MATCH($B252,'Mapping water'!$B$5:$B$352,0),MATCH(P$3,'Mapping water'!$D$4:$U$4,0))*$D252</f>
        <v>0</v>
      </c>
      <c r="Q252" s="31">
        <f>INDEX('Mapping water'!$D$5:$U$352,MATCH($B252,'Mapping water'!$B$5:$B$352,0),MATCH(Q$3,'Mapping water'!$D$4:$U$4,0))*$D252</f>
        <v>0</v>
      </c>
      <c r="R252" s="31">
        <f>INDEX('Mapping water'!$D$5:$U$352,MATCH($B252,'Mapping water'!$B$5:$B$352,0),MATCH(R$3,'Mapping water'!$D$4:$U$4,0))*$D252</f>
        <v>0</v>
      </c>
      <c r="S252" s="31">
        <f>INDEX('Mapping water'!$D$5:$U$352,MATCH($B252,'Mapping water'!$B$5:$B$352,0),MATCH(S$3,'Mapping water'!$D$4:$U$4,0))*$D252</f>
        <v>110326</v>
      </c>
      <c r="T252" s="31">
        <f>INDEX('Mapping water'!$D$5:$U$352,MATCH($B252,'Mapping water'!$B$5:$B$352,0),MATCH(T$3,'Mapping water'!$D$4:$U$4,0))*$D252</f>
        <v>0</v>
      </c>
      <c r="U252" s="31">
        <f>INDEX('Mapping water'!$D$5:$U$352,MATCH($B252,'Mapping water'!$B$5:$B$352,0),MATCH(U$3,'Mapping water'!$D$4:$U$4,0))*$D252</f>
        <v>0</v>
      </c>
      <c r="V252" s="31">
        <f>INDEX('Mapping water'!$D$5:$U$352,MATCH($B252,'Mapping water'!$B$5:$B$352,0),MATCH(V$3,'Mapping water'!$D$4:$U$4,0))*$D252</f>
        <v>0</v>
      </c>
      <c r="W252" s="31">
        <f>INDEX('Mapping water'!$D$5:$U$352,MATCH($B252,'Mapping water'!$B$5:$B$352,0),MATCH(W$3,'Mapping water'!$D$4:$U$4,0))*$D252</f>
        <v>0</v>
      </c>
      <c r="X252" s="31">
        <f>INDEX('Mapping water'!$D$5:$U$352,MATCH($B252,'Mapping water'!$B$5:$B$352,0),MATCH(X$3,'Mapping water'!$D$4:$U$4,0))*$D252</f>
        <v>0</v>
      </c>
      <c r="Y252" s="31">
        <f>INDEX('Mapping water'!$D$5:$U$352,MATCH($B252,'Mapping water'!$B$5:$B$352,0),MATCH(Y$3,'Mapping water'!$D$4:$U$4,0))*$D252</f>
        <v>0</v>
      </c>
    </row>
    <row r="253" spans="1:25" x14ac:dyDescent="0.45">
      <c r="A253" s="20" t="s">
        <v>255</v>
      </c>
      <c r="B253" s="20" t="s">
        <v>256</v>
      </c>
      <c r="C253" s="20" t="s">
        <v>5</v>
      </c>
      <c r="D253" s="31">
        <f>INDEX('ONS data MYE 5'!$M$6:$M$445, MATCH($B253,'ONS data MYE 5'!$B$6:$B$445,0))</f>
        <v>115788</v>
      </c>
      <c r="E253" s="31">
        <f>INDEX('ONS data MYE 5'!$N$6:$N$445, MATCH($B253,'ONS data MYE 5'!$B$6:$B$445,0))</f>
        <v>2485</v>
      </c>
      <c r="F253" s="31">
        <f t="shared" si="6"/>
        <v>7.8180279385307294</v>
      </c>
      <c r="G253" s="31">
        <f t="shared" si="7"/>
        <v>61.121560847647046</v>
      </c>
      <c r="H253" s="31">
        <f>INDEX('Mapping water'!$D$5:$U$352,MATCH($B253,'Mapping water'!$B$5:$B$352,0),MATCH(H$3,'Mapping water'!$D$4:$U$4,0))*$D253</f>
        <v>0</v>
      </c>
      <c r="I253" s="31">
        <f>INDEX('Mapping water'!$D$5:$U$352,MATCH($B253,'Mapping water'!$B$5:$B$352,0),MATCH(I$3,'Mapping water'!$D$4:$U$4,0))*$D253</f>
        <v>0</v>
      </c>
      <c r="J253" s="31">
        <f>INDEX('Mapping water'!$D$5:$U$352,MATCH($B253,'Mapping water'!$B$5:$B$352,0),MATCH(J$3,'Mapping water'!$D$4:$U$4,0))*$D253</f>
        <v>0</v>
      </c>
      <c r="K253" s="31">
        <f>INDEX('Mapping water'!$D$5:$U$352,MATCH($B253,'Mapping water'!$B$5:$B$352,0),MATCH(K$3,'Mapping water'!$D$4:$U$4,0))*$D253</f>
        <v>0</v>
      </c>
      <c r="L253" s="31">
        <f>INDEX('Mapping water'!$D$5:$U$352,MATCH($B253,'Mapping water'!$B$5:$B$352,0),MATCH(L$3,'Mapping water'!$D$4:$U$4,0))*$D253</f>
        <v>115788</v>
      </c>
      <c r="M253" s="31">
        <f>INDEX('Mapping water'!$D$5:$U$352,MATCH($B253,'Mapping water'!$B$5:$B$352,0),MATCH(M$3,'Mapping water'!$D$4:$U$4,0))*$D253</f>
        <v>0</v>
      </c>
      <c r="N253" s="31">
        <f>INDEX('Mapping water'!$D$5:$U$352,MATCH($B253,'Mapping water'!$B$5:$B$352,0),MATCH(N$3,'Mapping water'!$D$4:$U$4,0))*$D253</f>
        <v>0</v>
      </c>
      <c r="O253" s="31">
        <f>INDEX('Mapping water'!$D$5:$U$352,MATCH($B253,'Mapping water'!$B$5:$B$352,0),MATCH(O$3,'Mapping water'!$D$4:$U$4,0))*$D253</f>
        <v>0</v>
      </c>
      <c r="P253" s="31">
        <f>INDEX('Mapping water'!$D$5:$U$352,MATCH($B253,'Mapping water'!$B$5:$B$352,0),MATCH(P$3,'Mapping water'!$D$4:$U$4,0))*$D253</f>
        <v>0</v>
      </c>
      <c r="Q253" s="31">
        <f>INDEX('Mapping water'!$D$5:$U$352,MATCH($B253,'Mapping water'!$B$5:$B$352,0),MATCH(Q$3,'Mapping water'!$D$4:$U$4,0))*$D253</f>
        <v>0</v>
      </c>
      <c r="R253" s="31">
        <f>INDEX('Mapping water'!$D$5:$U$352,MATCH($B253,'Mapping water'!$B$5:$B$352,0),MATCH(R$3,'Mapping water'!$D$4:$U$4,0))*$D253</f>
        <v>0</v>
      </c>
      <c r="S253" s="31">
        <f>INDEX('Mapping water'!$D$5:$U$352,MATCH($B253,'Mapping water'!$B$5:$B$352,0),MATCH(S$3,'Mapping water'!$D$4:$U$4,0))*$D253</f>
        <v>0</v>
      </c>
      <c r="T253" s="31">
        <f>INDEX('Mapping water'!$D$5:$U$352,MATCH($B253,'Mapping water'!$B$5:$B$352,0),MATCH(T$3,'Mapping water'!$D$4:$U$4,0))*$D253</f>
        <v>0</v>
      </c>
      <c r="U253" s="31">
        <f>INDEX('Mapping water'!$D$5:$U$352,MATCH($B253,'Mapping water'!$B$5:$B$352,0),MATCH(U$3,'Mapping water'!$D$4:$U$4,0))*$D253</f>
        <v>0</v>
      </c>
      <c r="V253" s="31">
        <f>INDEX('Mapping water'!$D$5:$U$352,MATCH($B253,'Mapping water'!$B$5:$B$352,0),MATCH(V$3,'Mapping water'!$D$4:$U$4,0))*$D253</f>
        <v>0</v>
      </c>
      <c r="W253" s="31">
        <f>INDEX('Mapping water'!$D$5:$U$352,MATCH($B253,'Mapping water'!$B$5:$B$352,0),MATCH(W$3,'Mapping water'!$D$4:$U$4,0))*$D253</f>
        <v>0</v>
      </c>
      <c r="X253" s="31">
        <f>INDEX('Mapping water'!$D$5:$U$352,MATCH($B253,'Mapping water'!$B$5:$B$352,0),MATCH(X$3,'Mapping water'!$D$4:$U$4,0))*$D253</f>
        <v>0</v>
      </c>
      <c r="Y253" s="31">
        <f>INDEX('Mapping water'!$D$5:$U$352,MATCH($B253,'Mapping water'!$B$5:$B$352,0),MATCH(Y$3,'Mapping water'!$D$4:$U$4,0))*$D253</f>
        <v>0</v>
      </c>
    </row>
    <row r="254" spans="1:25" x14ac:dyDescent="0.45">
      <c r="A254" s="20" t="s">
        <v>257</v>
      </c>
      <c r="B254" s="20" t="s">
        <v>258</v>
      </c>
      <c r="C254" s="20" t="s">
        <v>5</v>
      </c>
      <c r="D254" s="31">
        <f>INDEX('ONS data MYE 5'!$M$6:$M$445, MATCH($B254,'ONS data MYE 5'!$B$6:$B$445,0))</f>
        <v>82953</v>
      </c>
      <c r="E254" s="31">
        <f>INDEX('ONS data MYE 5'!$N$6:$N$445, MATCH($B254,'ONS data MYE 5'!$B$6:$B$445,0))</f>
        <v>158</v>
      </c>
      <c r="F254" s="31">
        <f t="shared" si="6"/>
        <v>5.0625950330269669</v>
      </c>
      <c r="G254" s="31">
        <f t="shared" si="7"/>
        <v>25.629868468429315</v>
      </c>
      <c r="H254" s="31">
        <f>INDEX('Mapping water'!$D$5:$U$352,MATCH($B254,'Mapping water'!$B$5:$B$352,0),MATCH(H$3,'Mapping water'!$D$4:$U$4,0))*$D254</f>
        <v>0</v>
      </c>
      <c r="I254" s="31">
        <f>INDEX('Mapping water'!$D$5:$U$352,MATCH($B254,'Mapping water'!$B$5:$B$352,0),MATCH(I$3,'Mapping water'!$D$4:$U$4,0))*$D254</f>
        <v>0</v>
      </c>
      <c r="J254" s="31">
        <f>INDEX('Mapping water'!$D$5:$U$352,MATCH($B254,'Mapping water'!$B$5:$B$352,0),MATCH(J$3,'Mapping water'!$D$4:$U$4,0))*$D254</f>
        <v>0</v>
      </c>
      <c r="K254" s="31">
        <f>INDEX('Mapping water'!$D$5:$U$352,MATCH($B254,'Mapping water'!$B$5:$B$352,0),MATCH(K$3,'Mapping water'!$D$4:$U$4,0))*$D254</f>
        <v>0</v>
      </c>
      <c r="L254" s="31">
        <f>INDEX('Mapping water'!$D$5:$U$352,MATCH($B254,'Mapping water'!$B$5:$B$352,0),MATCH(L$3,'Mapping water'!$D$4:$U$4,0))*$D254</f>
        <v>77975.819999999992</v>
      </c>
      <c r="M254" s="31">
        <f>INDEX('Mapping water'!$D$5:$U$352,MATCH($B254,'Mapping water'!$B$5:$B$352,0),MATCH(M$3,'Mapping water'!$D$4:$U$4,0))*$D254</f>
        <v>0</v>
      </c>
      <c r="N254" s="31">
        <f>INDEX('Mapping water'!$D$5:$U$352,MATCH($B254,'Mapping water'!$B$5:$B$352,0),MATCH(N$3,'Mapping water'!$D$4:$U$4,0))*$D254</f>
        <v>0</v>
      </c>
      <c r="O254" s="31">
        <f>INDEX('Mapping water'!$D$5:$U$352,MATCH($B254,'Mapping water'!$B$5:$B$352,0),MATCH(O$3,'Mapping water'!$D$4:$U$4,0))*$D254</f>
        <v>4977.1799999999994</v>
      </c>
      <c r="P254" s="31">
        <f>INDEX('Mapping water'!$D$5:$U$352,MATCH($B254,'Mapping water'!$B$5:$B$352,0),MATCH(P$3,'Mapping water'!$D$4:$U$4,0))*$D254</f>
        <v>0</v>
      </c>
      <c r="Q254" s="31">
        <f>INDEX('Mapping water'!$D$5:$U$352,MATCH($B254,'Mapping water'!$B$5:$B$352,0),MATCH(Q$3,'Mapping water'!$D$4:$U$4,0))*$D254</f>
        <v>0</v>
      </c>
      <c r="R254" s="31">
        <f>INDEX('Mapping water'!$D$5:$U$352,MATCH($B254,'Mapping water'!$B$5:$B$352,0),MATCH(R$3,'Mapping water'!$D$4:$U$4,0))*$D254</f>
        <v>0</v>
      </c>
      <c r="S254" s="31">
        <f>INDEX('Mapping water'!$D$5:$U$352,MATCH($B254,'Mapping water'!$B$5:$B$352,0),MATCH(S$3,'Mapping water'!$D$4:$U$4,0))*$D254</f>
        <v>0</v>
      </c>
      <c r="T254" s="31">
        <f>INDEX('Mapping water'!$D$5:$U$352,MATCH($B254,'Mapping water'!$B$5:$B$352,0),MATCH(T$3,'Mapping water'!$D$4:$U$4,0))*$D254</f>
        <v>0</v>
      </c>
      <c r="U254" s="31">
        <f>INDEX('Mapping water'!$D$5:$U$352,MATCH($B254,'Mapping water'!$B$5:$B$352,0),MATCH(U$3,'Mapping water'!$D$4:$U$4,0))*$D254</f>
        <v>0</v>
      </c>
      <c r="V254" s="31">
        <f>INDEX('Mapping water'!$D$5:$U$352,MATCH($B254,'Mapping water'!$B$5:$B$352,0),MATCH(V$3,'Mapping water'!$D$4:$U$4,0))*$D254</f>
        <v>0</v>
      </c>
      <c r="W254" s="31">
        <f>INDEX('Mapping water'!$D$5:$U$352,MATCH($B254,'Mapping water'!$B$5:$B$352,0),MATCH(W$3,'Mapping water'!$D$4:$U$4,0))*$D254</f>
        <v>0</v>
      </c>
      <c r="X254" s="31">
        <f>INDEX('Mapping water'!$D$5:$U$352,MATCH($B254,'Mapping water'!$B$5:$B$352,0),MATCH(X$3,'Mapping water'!$D$4:$U$4,0))*$D254</f>
        <v>0</v>
      </c>
      <c r="Y254" s="31">
        <f>INDEX('Mapping water'!$D$5:$U$352,MATCH($B254,'Mapping water'!$B$5:$B$352,0),MATCH(Y$3,'Mapping water'!$D$4:$U$4,0))*$D254</f>
        <v>0</v>
      </c>
    </row>
    <row r="255" spans="1:25" x14ac:dyDescent="0.45">
      <c r="A255" s="20" t="s">
        <v>259</v>
      </c>
      <c r="B255" s="20" t="s">
        <v>260</v>
      </c>
      <c r="C255" s="20" t="s">
        <v>5</v>
      </c>
      <c r="D255" s="31">
        <f>INDEX('ONS data MYE 5'!$M$6:$M$445, MATCH($B255,'ONS data MYE 5'!$B$6:$B$445,0))</f>
        <v>124535</v>
      </c>
      <c r="E255" s="31">
        <f>INDEX('ONS data MYE 5'!$N$6:$N$445, MATCH($B255,'ONS data MYE 5'!$B$6:$B$445,0))</f>
        <v>3071</v>
      </c>
      <c r="F255" s="31">
        <f t="shared" si="6"/>
        <v>8.0297585204408222</v>
      </c>
      <c r="G255" s="31">
        <f t="shared" si="7"/>
        <v>64.477021896591978</v>
      </c>
      <c r="H255" s="31">
        <f>INDEX('Mapping water'!$D$5:$U$352,MATCH($B255,'Mapping water'!$B$5:$B$352,0),MATCH(H$3,'Mapping water'!$D$4:$U$4,0))*$D255</f>
        <v>0</v>
      </c>
      <c r="I255" s="31">
        <f>INDEX('Mapping water'!$D$5:$U$352,MATCH($B255,'Mapping water'!$B$5:$B$352,0),MATCH(I$3,'Mapping water'!$D$4:$U$4,0))*$D255</f>
        <v>0</v>
      </c>
      <c r="J255" s="31">
        <f>INDEX('Mapping water'!$D$5:$U$352,MATCH($B255,'Mapping water'!$B$5:$B$352,0),MATCH(J$3,'Mapping water'!$D$4:$U$4,0))*$D255</f>
        <v>0</v>
      </c>
      <c r="K255" s="31">
        <f>INDEX('Mapping water'!$D$5:$U$352,MATCH($B255,'Mapping water'!$B$5:$B$352,0),MATCH(K$3,'Mapping water'!$D$4:$U$4,0))*$D255</f>
        <v>0</v>
      </c>
      <c r="L255" s="31">
        <f>INDEX('Mapping water'!$D$5:$U$352,MATCH($B255,'Mapping water'!$B$5:$B$352,0),MATCH(L$3,'Mapping water'!$D$4:$U$4,0))*$D255</f>
        <v>124535</v>
      </c>
      <c r="M255" s="31">
        <f>INDEX('Mapping water'!$D$5:$U$352,MATCH($B255,'Mapping water'!$B$5:$B$352,0),MATCH(M$3,'Mapping water'!$D$4:$U$4,0))*$D255</f>
        <v>0</v>
      </c>
      <c r="N255" s="31">
        <f>INDEX('Mapping water'!$D$5:$U$352,MATCH($B255,'Mapping water'!$B$5:$B$352,0),MATCH(N$3,'Mapping water'!$D$4:$U$4,0))*$D255</f>
        <v>0</v>
      </c>
      <c r="O255" s="31">
        <f>INDEX('Mapping water'!$D$5:$U$352,MATCH($B255,'Mapping water'!$B$5:$B$352,0),MATCH(O$3,'Mapping water'!$D$4:$U$4,0))*$D255</f>
        <v>0</v>
      </c>
      <c r="P255" s="31">
        <f>INDEX('Mapping water'!$D$5:$U$352,MATCH($B255,'Mapping water'!$B$5:$B$352,0),MATCH(P$3,'Mapping water'!$D$4:$U$4,0))*$D255</f>
        <v>0</v>
      </c>
      <c r="Q255" s="31">
        <f>INDEX('Mapping water'!$D$5:$U$352,MATCH($B255,'Mapping water'!$B$5:$B$352,0),MATCH(Q$3,'Mapping water'!$D$4:$U$4,0))*$D255</f>
        <v>0</v>
      </c>
      <c r="R255" s="31">
        <f>INDEX('Mapping water'!$D$5:$U$352,MATCH($B255,'Mapping water'!$B$5:$B$352,0),MATCH(R$3,'Mapping water'!$D$4:$U$4,0))*$D255</f>
        <v>0</v>
      </c>
      <c r="S255" s="31">
        <f>INDEX('Mapping water'!$D$5:$U$352,MATCH($B255,'Mapping water'!$B$5:$B$352,0),MATCH(S$3,'Mapping water'!$D$4:$U$4,0))*$D255</f>
        <v>0</v>
      </c>
      <c r="T255" s="31">
        <f>INDEX('Mapping water'!$D$5:$U$352,MATCH($B255,'Mapping water'!$B$5:$B$352,0),MATCH(T$3,'Mapping water'!$D$4:$U$4,0))*$D255</f>
        <v>0</v>
      </c>
      <c r="U255" s="31">
        <f>INDEX('Mapping water'!$D$5:$U$352,MATCH($B255,'Mapping water'!$B$5:$B$352,0),MATCH(U$3,'Mapping water'!$D$4:$U$4,0))*$D255</f>
        <v>0</v>
      </c>
      <c r="V255" s="31">
        <f>INDEX('Mapping water'!$D$5:$U$352,MATCH($B255,'Mapping water'!$B$5:$B$352,0),MATCH(V$3,'Mapping water'!$D$4:$U$4,0))*$D255</f>
        <v>0</v>
      </c>
      <c r="W255" s="31">
        <f>INDEX('Mapping water'!$D$5:$U$352,MATCH($B255,'Mapping water'!$B$5:$B$352,0),MATCH(W$3,'Mapping water'!$D$4:$U$4,0))*$D255</f>
        <v>0</v>
      </c>
      <c r="X255" s="31">
        <f>INDEX('Mapping water'!$D$5:$U$352,MATCH($B255,'Mapping water'!$B$5:$B$352,0),MATCH(X$3,'Mapping water'!$D$4:$U$4,0))*$D255</f>
        <v>0</v>
      </c>
      <c r="Y255" s="31">
        <f>INDEX('Mapping water'!$D$5:$U$352,MATCH($B255,'Mapping water'!$B$5:$B$352,0),MATCH(Y$3,'Mapping water'!$D$4:$U$4,0))*$D255</f>
        <v>0</v>
      </c>
    </row>
    <row r="256" spans="1:25" x14ac:dyDescent="0.45">
      <c r="A256" s="20" t="s">
        <v>261</v>
      </c>
      <c r="B256" s="20" t="s">
        <v>262</v>
      </c>
      <c r="C256" s="20" t="s">
        <v>5</v>
      </c>
      <c r="D256" s="31">
        <f>INDEX('ONS data MYE 5'!$M$6:$M$445, MATCH($B256,'ONS data MYE 5'!$B$6:$B$445,0))</f>
        <v>114094</v>
      </c>
      <c r="E256" s="31">
        <f>INDEX('ONS data MYE 5'!$N$6:$N$445, MATCH($B256,'ONS data MYE 5'!$B$6:$B$445,0))</f>
        <v>248</v>
      </c>
      <c r="F256" s="31">
        <f t="shared" si="6"/>
        <v>5.5134287461649825</v>
      </c>
      <c r="G256" s="31">
        <f t="shared" si="7"/>
        <v>30.397896539038371</v>
      </c>
      <c r="H256" s="31">
        <f>INDEX('Mapping water'!$D$5:$U$352,MATCH($B256,'Mapping water'!$B$5:$B$352,0),MATCH(H$3,'Mapping water'!$D$4:$U$4,0))*$D256</f>
        <v>0</v>
      </c>
      <c r="I256" s="31">
        <f>INDEX('Mapping water'!$D$5:$U$352,MATCH($B256,'Mapping water'!$B$5:$B$352,0),MATCH(I$3,'Mapping water'!$D$4:$U$4,0))*$D256</f>
        <v>0</v>
      </c>
      <c r="J256" s="31">
        <f>INDEX('Mapping water'!$D$5:$U$352,MATCH($B256,'Mapping water'!$B$5:$B$352,0),MATCH(J$3,'Mapping water'!$D$4:$U$4,0))*$D256</f>
        <v>0</v>
      </c>
      <c r="K256" s="31">
        <f>INDEX('Mapping water'!$D$5:$U$352,MATCH($B256,'Mapping water'!$B$5:$B$352,0),MATCH(K$3,'Mapping water'!$D$4:$U$4,0))*$D256</f>
        <v>0</v>
      </c>
      <c r="L256" s="31">
        <f>INDEX('Mapping water'!$D$5:$U$352,MATCH($B256,'Mapping water'!$B$5:$B$352,0),MATCH(L$3,'Mapping water'!$D$4:$U$4,0))*$D256</f>
        <v>114094</v>
      </c>
      <c r="M256" s="31">
        <f>INDEX('Mapping water'!$D$5:$U$352,MATCH($B256,'Mapping water'!$B$5:$B$352,0),MATCH(M$3,'Mapping water'!$D$4:$U$4,0))*$D256</f>
        <v>0</v>
      </c>
      <c r="N256" s="31">
        <f>INDEX('Mapping water'!$D$5:$U$352,MATCH($B256,'Mapping water'!$B$5:$B$352,0),MATCH(N$3,'Mapping water'!$D$4:$U$4,0))*$D256</f>
        <v>0</v>
      </c>
      <c r="O256" s="31">
        <f>INDEX('Mapping water'!$D$5:$U$352,MATCH($B256,'Mapping water'!$B$5:$B$352,0),MATCH(O$3,'Mapping water'!$D$4:$U$4,0))*$D256</f>
        <v>0</v>
      </c>
      <c r="P256" s="31">
        <f>INDEX('Mapping water'!$D$5:$U$352,MATCH($B256,'Mapping water'!$B$5:$B$352,0),MATCH(P$3,'Mapping water'!$D$4:$U$4,0))*$D256</f>
        <v>0</v>
      </c>
      <c r="Q256" s="31">
        <f>INDEX('Mapping water'!$D$5:$U$352,MATCH($B256,'Mapping water'!$B$5:$B$352,0),MATCH(Q$3,'Mapping water'!$D$4:$U$4,0))*$D256</f>
        <v>0</v>
      </c>
      <c r="R256" s="31">
        <f>INDEX('Mapping water'!$D$5:$U$352,MATCH($B256,'Mapping water'!$B$5:$B$352,0),MATCH(R$3,'Mapping water'!$D$4:$U$4,0))*$D256</f>
        <v>0</v>
      </c>
      <c r="S256" s="31">
        <f>INDEX('Mapping water'!$D$5:$U$352,MATCH($B256,'Mapping water'!$B$5:$B$352,0),MATCH(S$3,'Mapping water'!$D$4:$U$4,0))*$D256</f>
        <v>0</v>
      </c>
      <c r="T256" s="31">
        <f>INDEX('Mapping water'!$D$5:$U$352,MATCH($B256,'Mapping water'!$B$5:$B$352,0),MATCH(T$3,'Mapping water'!$D$4:$U$4,0))*$D256</f>
        <v>0</v>
      </c>
      <c r="U256" s="31">
        <f>INDEX('Mapping water'!$D$5:$U$352,MATCH($B256,'Mapping water'!$B$5:$B$352,0),MATCH(U$3,'Mapping water'!$D$4:$U$4,0))*$D256</f>
        <v>0</v>
      </c>
      <c r="V256" s="31">
        <f>INDEX('Mapping water'!$D$5:$U$352,MATCH($B256,'Mapping water'!$B$5:$B$352,0),MATCH(V$3,'Mapping water'!$D$4:$U$4,0))*$D256</f>
        <v>0</v>
      </c>
      <c r="W256" s="31">
        <f>INDEX('Mapping water'!$D$5:$U$352,MATCH($B256,'Mapping water'!$B$5:$B$352,0),MATCH(W$3,'Mapping water'!$D$4:$U$4,0))*$D256</f>
        <v>0</v>
      </c>
      <c r="X256" s="31">
        <f>INDEX('Mapping water'!$D$5:$U$352,MATCH($B256,'Mapping water'!$B$5:$B$352,0),MATCH(X$3,'Mapping water'!$D$4:$U$4,0))*$D256</f>
        <v>0</v>
      </c>
      <c r="Y256" s="31">
        <f>INDEX('Mapping water'!$D$5:$U$352,MATCH($B256,'Mapping water'!$B$5:$B$352,0),MATCH(Y$3,'Mapping water'!$D$4:$U$4,0))*$D256</f>
        <v>0</v>
      </c>
    </row>
    <row r="257" spans="1:25" x14ac:dyDescent="0.45">
      <c r="A257" s="20" t="s">
        <v>263</v>
      </c>
      <c r="B257" s="20" t="s">
        <v>264</v>
      </c>
      <c r="C257" s="20" t="s">
        <v>5</v>
      </c>
      <c r="D257" s="31">
        <f>INDEX('ONS data MYE 5'!$M$6:$M$445, MATCH($B257,'ONS data MYE 5'!$B$6:$B$445,0))</f>
        <v>84323</v>
      </c>
      <c r="E257" s="31">
        <f>INDEX('ONS data MYE 5'!$N$6:$N$445, MATCH($B257,'ONS data MYE 5'!$B$6:$B$445,0))</f>
        <v>203</v>
      </c>
      <c r="F257" s="31">
        <f t="shared" si="6"/>
        <v>5.3132059790417872</v>
      </c>
      <c r="G257" s="31">
        <f t="shared" si="7"/>
        <v>28.230157775725395</v>
      </c>
      <c r="H257" s="31">
        <f>INDEX('Mapping water'!$D$5:$U$352,MATCH($B257,'Mapping water'!$B$5:$B$352,0),MATCH(H$3,'Mapping water'!$D$4:$U$4,0))*$D257</f>
        <v>0</v>
      </c>
      <c r="I257" s="31">
        <f>INDEX('Mapping water'!$D$5:$U$352,MATCH($B257,'Mapping water'!$B$5:$B$352,0),MATCH(I$3,'Mapping water'!$D$4:$U$4,0))*$D257</f>
        <v>0</v>
      </c>
      <c r="J257" s="31">
        <f>INDEX('Mapping water'!$D$5:$U$352,MATCH($B257,'Mapping water'!$B$5:$B$352,0),MATCH(J$3,'Mapping water'!$D$4:$U$4,0))*$D257</f>
        <v>0</v>
      </c>
      <c r="K257" s="31">
        <f>INDEX('Mapping water'!$D$5:$U$352,MATCH($B257,'Mapping water'!$B$5:$B$352,0),MATCH(K$3,'Mapping water'!$D$4:$U$4,0))*$D257</f>
        <v>0</v>
      </c>
      <c r="L257" s="31">
        <f>INDEX('Mapping water'!$D$5:$U$352,MATCH($B257,'Mapping water'!$B$5:$B$352,0),MATCH(L$3,'Mapping water'!$D$4:$U$4,0))*$D257</f>
        <v>84323</v>
      </c>
      <c r="M257" s="31">
        <f>INDEX('Mapping water'!$D$5:$U$352,MATCH($B257,'Mapping water'!$B$5:$B$352,0),MATCH(M$3,'Mapping water'!$D$4:$U$4,0))*$D257</f>
        <v>0</v>
      </c>
      <c r="N257" s="31">
        <f>INDEX('Mapping water'!$D$5:$U$352,MATCH($B257,'Mapping water'!$B$5:$B$352,0),MATCH(N$3,'Mapping water'!$D$4:$U$4,0))*$D257</f>
        <v>0</v>
      </c>
      <c r="O257" s="31">
        <f>INDEX('Mapping water'!$D$5:$U$352,MATCH($B257,'Mapping water'!$B$5:$B$352,0),MATCH(O$3,'Mapping water'!$D$4:$U$4,0))*$D257</f>
        <v>0</v>
      </c>
      <c r="P257" s="31">
        <f>INDEX('Mapping water'!$D$5:$U$352,MATCH($B257,'Mapping water'!$B$5:$B$352,0),MATCH(P$3,'Mapping water'!$D$4:$U$4,0))*$D257</f>
        <v>0</v>
      </c>
      <c r="Q257" s="31">
        <f>INDEX('Mapping water'!$D$5:$U$352,MATCH($B257,'Mapping water'!$B$5:$B$352,0),MATCH(Q$3,'Mapping water'!$D$4:$U$4,0))*$D257</f>
        <v>0</v>
      </c>
      <c r="R257" s="31">
        <f>INDEX('Mapping water'!$D$5:$U$352,MATCH($B257,'Mapping water'!$B$5:$B$352,0),MATCH(R$3,'Mapping water'!$D$4:$U$4,0))*$D257</f>
        <v>0</v>
      </c>
      <c r="S257" s="31">
        <f>INDEX('Mapping water'!$D$5:$U$352,MATCH($B257,'Mapping water'!$B$5:$B$352,0),MATCH(S$3,'Mapping water'!$D$4:$U$4,0))*$D257</f>
        <v>0</v>
      </c>
      <c r="T257" s="31">
        <f>INDEX('Mapping water'!$D$5:$U$352,MATCH($B257,'Mapping water'!$B$5:$B$352,0),MATCH(T$3,'Mapping water'!$D$4:$U$4,0))*$D257</f>
        <v>0</v>
      </c>
      <c r="U257" s="31">
        <f>INDEX('Mapping water'!$D$5:$U$352,MATCH($B257,'Mapping water'!$B$5:$B$352,0),MATCH(U$3,'Mapping water'!$D$4:$U$4,0))*$D257</f>
        <v>0</v>
      </c>
      <c r="V257" s="31">
        <f>INDEX('Mapping water'!$D$5:$U$352,MATCH($B257,'Mapping water'!$B$5:$B$352,0),MATCH(V$3,'Mapping water'!$D$4:$U$4,0))*$D257</f>
        <v>0</v>
      </c>
      <c r="W257" s="31">
        <f>INDEX('Mapping water'!$D$5:$U$352,MATCH($B257,'Mapping water'!$B$5:$B$352,0),MATCH(W$3,'Mapping water'!$D$4:$U$4,0))*$D257</f>
        <v>0</v>
      </c>
      <c r="X257" s="31">
        <f>INDEX('Mapping water'!$D$5:$U$352,MATCH($B257,'Mapping water'!$B$5:$B$352,0),MATCH(X$3,'Mapping water'!$D$4:$U$4,0))*$D257</f>
        <v>0</v>
      </c>
      <c r="Y257" s="31">
        <f>INDEX('Mapping water'!$D$5:$U$352,MATCH($B257,'Mapping water'!$B$5:$B$352,0),MATCH(Y$3,'Mapping water'!$D$4:$U$4,0))*$D257</f>
        <v>0</v>
      </c>
    </row>
    <row r="258" spans="1:25" x14ac:dyDescent="0.45">
      <c r="A258" s="20" t="s">
        <v>377</v>
      </c>
      <c r="B258" s="20" t="s">
        <v>378</v>
      </c>
      <c r="C258" s="20" t="s">
        <v>5</v>
      </c>
      <c r="D258" s="31">
        <f>INDEX('ONS data MYE 5'!$M$6:$M$445, MATCH($B258,'ONS data MYE 5'!$B$6:$B$445,0))</f>
        <v>258592</v>
      </c>
      <c r="E258" s="31">
        <f>INDEX('ONS data MYE 5'!$N$6:$N$445, MATCH($B258,'ONS data MYE 5'!$B$6:$B$445,0))</f>
        <v>3239</v>
      </c>
      <c r="F258" s="31">
        <f t="shared" si="6"/>
        <v>8.0830199191713294</v>
      </c>
      <c r="G258" s="31">
        <f t="shared" si="7"/>
        <v>65.335211013720482</v>
      </c>
      <c r="H258" s="31">
        <f>INDEX('Mapping water'!$D$5:$U$352,MATCH($B258,'Mapping water'!$B$5:$B$352,0),MATCH(H$3,'Mapping water'!$D$4:$U$4,0))*$D258</f>
        <v>0</v>
      </c>
      <c r="I258" s="31">
        <f>INDEX('Mapping water'!$D$5:$U$352,MATCH($B258,'Mapping water'!$B$5:$B$352,0),MATCH(I$3,'Mapping water'!$D$4:$U$4,0))*$D258</f>
        <v>0</v>
      </c>
      <c r="J258" s="31">
        <f>INDEX('Mapping water'!$D$5:$U$352,MATCH($B258,'Mapping water'!$B$5:$B$352,0),MATCH(J$3,'Mapping water'!$D$4:$U$4,0))*$D258</f>
        <v>0</v>
      </c>
      <c r="K258" s="31">
        <f>INDEX('Mapping water'!$D$5:$U$352,MATCH($B258,'Mapping water'!$B$5:$B$352,0),MATCH(K$3,'Mapping water'!$D$4:$U$4,0))*$D258</f>
        <v>0</v>
      </c>
      <c r="L258" s="31">
        <f>INDEX('Mapping water'!$D$5:$U$352,MATCH($B258,'Mapping water'!$B$5:$B$352,0),MATCH(L$3,'Mapping water'!$D$4:$U$4,0))*$D258</f>
        <v>0</v>
      </c>
      <c r="M258" s="31">
        <f>INDEX('Mapping water'!$D$5:$U$352,MATCH($B258,'Mapping water'!$B$5:$B$352,0),MATCH(M$3,'Mapping water'!$D$4:$U$4,0))*$D258</f>
        <v>258592</v>
      </c>
      <c r="N258" s="31">
        <f>INDEX('Mapping water'!$D$5:$U$352,MATCH($B258,'Mapping water'!$B$5:$B$352,0),MATCH(N$3,'Mapping water'!$D$4:$U$4,0))*$D258</f>
        <v>0</v>
      </c>
      <c r="O258" s="31">
        <f>INDEX('Mapping water'!$D$5:$U$352,MATCH($B258,'Mapping water'!$B$5:$B$352,0),MATCH(O$3,'Mapping water'!$D$4:$U$4,0))*$D258</f>
        <v>0</v>
      </c>
      <c r="P258" s="31">
        <f>INDEX('Mapping water'!$D$5:$U$352,MATCH($B258,'Mapping water'!$B$5:$B$352,0),MATCH(P$3,'Mapping water'!$D$4:$U$4,0))*$D258</f>
        <v>0</v>
      </c>
      <c r="Q258" s="31">
        <f>INDEX('Mapping water'!$D$5:$U$352,MATCH($B258,'Mapping water'!$B$5:$B$352,0),MATCH(Q$3,'Mapping water'!$D$4:$U$4,0))*$D258</f>
        <v>0</v>
      </c>
      <c r="R258" s="31">
        <f>INDEX('Mapping water'!$D$5:$U$352,MATCH($B258,'Mapping water'!$B$5:$B$352,0),MATCH(R$3,'Mapping water'!$D$4:$U$4,0))*$D258</f>
        <v>0</v>
      </c>
      <c r="S258" s="31">
        <f>INDEX('Mapping water'!$D$5:$U$352,MATCH($B258,'Mapping water'!$B$5:$B$352,0),MATCH(S$3,'Mapping water'!$D$4:$U$4,0))*$D258</f>
        <v>0</v>
      </c>
      <c r="T258" s="31">
        <f>INDEX('Mapping water'!$D$5:$U$352,MATCH($B258,'Mapping water'!$B$5:$B$352,0),MATCH(T$3,'Mapping water'!$D$4:$U$4,0))*$D258</f>
        <v>0</v>
      </c>
      <c r="U258" s="31">
        <f>INDEX('Mapping water'!$D$5:$U$352,MATCH($B258,'Mapping water'!$B$5:$B$352,0),MATCH(U$3,'Mapping water'!$D$4:$U$4,0))*$D258</f>
        <v>0</v>
      </c>
      <c r="V258" s="31">
        <f>INDEX('Mapping water'!$D$5:$U$352,MATCH($B258,'Mapping water'!$B$5:$B$352,0),MATCH(V$3,'Mapping water'!$D$4:$U$4,0))*$D258</f>
        <v>0</v>
      </c>
      <c r="W258" s="31">
        <f>INDEX('Mapping water'!$D$5:$U$352,MATCH($B258,'Mapping water'!$B$5:$B$352,0),MATCH(W$3,'Mapping water'!$D$4:$U$4,0))*$D258</f>
        <v>0</v>
      </c>
      <c r="X258" s="31">
        <f>INDEX('Mapping water'!$D$5:$U$352,MATCH($B258,'Mapping water'!$B$5:$B$352,0),MATCH(X$3,'Mapping water'!$D$4:$U$4,0))*$D258</f>
        <v>0</v>
      </c>
      <c r="Y258" s="31">
        <f>INDEX('Mapping water'!$D$5:$U$352,MATCH($B258,'Mapping water'!$B$5:$B$352,0),MATCH(Y$3,'Mapping water'!$D$4:$U$4,0))*$D258</f>
        <v>0</v>
      </c>
    </row>
    <row r="259" spans="1:25" x14ac:dyDescent="0.45">
      <c r="A259" s="20" t="s">
        <v>379</v>
      </c>
      <c r="B259" s="20" t="s">
        <v>380</v>
      </c>
      <c r="C259" s="20" t="s">
        <v>5</v>
      </c>
      <c r="D259" s="31">
        <f>INDEX('ONS data MYE 5'!$M$6:$M$445, MATCH($B259,'ONS data MYE 5'!$B$6:$B$445,0))</f>
        <v>132201</v>
      </c>
      <c r="E259" s="31">
        <f>INDEX('ONS data MYE 5'!$N$6:$N$445, MATCH($B259,'ONS data MYE 5'!$B$6:$B$445,0))</f>
        <v>2102</v>
      </c>
      <c r="F259" s="31">
        <f t="shared" si="6"/>
        <v>7.6506445514368968</v>
      </c>
      <c r="G259" s="31">
        <f t="shared" si="7"/>
        <v>58.532362052431075</v>
      </c>
      <c r="H259" s="31">
        <f>INDEX('Mapping water'!$D$5:$U$352,MATCH($B259,'Mapping water'!$B$5:$B$352,0),MATCH(H$3,'Mapping water'!$D$4:$U$4,0))*$D259</f>
        <v>0</v>
      </c>
      <c r="I259" s="31">
        <f>INDEX('Mapping water'!$D$5:$U$352,MATCH($B259,'Mapping water'!$B$5:$B$352,0),MATCH(I$3,'Mapping water'!$D$4:$U$4,0))*$D259</f>
        <v>0</v>
      </c>
      <c r="J259" s="31">
        <f>INDEX('Mapping water'!$D$5:$U$352,MATCH($B259,'Mapping water'!$B$5:$B$352,0),MATCH(J$3,'Mapping water'!$D$4:$U$4,0))*$D259</f>
        <v>0</v>
      </c>
      <c r="K259" s="31">
        <f>INDEX('Mapping water'!$D$5:$U$352,MATCH($B259,'Mapping water'!$B$5:$B$352,0),MATCH(K$3,'Mapping water'!$D$4:$U$4,0))*$D259</f>
        <v>0</v>
      </c>
      <c r="L259" s="31">
        <f>INDEX('Mapping water'!$D$5:$U$352,MATCH($B259,'Mapping water'!$B$5:$B$352,0),MATCH(L$3,'Mapping water'!$D$4:$U$4,0))*$D259</f>
        <v>0</v>
      </c>
      <c r="M259" s="31">
        <f>INDEX('Mapping water'!$D$5:$U$352,MATCH($B259,'Mapping water'!$B$5:$B$352,0),MATCH(M$3,'Mapping water'!$D$4:$U$4,0))*$D259</f>
        <v>132201</v>
      </c>
      <c r="N259" s="31">
        <f>INDEX('Mapping water'!$D$5:$U$352,MATCH($B259,'Mapping water'!$B$5:$B$352,0),MATCH(N$3,'Mapping water'!$D$4:$U$4,0))*$D259</f>
        <v>0</v>
      </c>
      <c r="O259" s="31">
        <f>INDEX('Mapping water'!$D$5:$U$352,MATCH($B259,'Mapping water'!$B$5:$B$352,0),MATCH(O$3,'Mapping water'!$D$4:$U$4,0))*$D259</f>
        <v>0</v>
      </c>
      <c r="P259" s="31">
        <f>INDEX('Mapping water'!$D$5:$U$352,MATCH($B259,'Mapping water'!$B$5:$B$352,0),MATCH(P$3,'Mapping water'!$D$4:$U$4,0))*$D259</f>
        <v>0</v>
      </c>
      <c r="Q259" s="31">
        <f>INDEX('Mapping water'!$D$5:$U$352,MATCH($B259,'Mapping water'!$B$5:$B$352,0),MATCH(Q$3,'Mapping water'!$D$4:$U$4,0))*$D259</f>
        <v>0</v>
      </c>
      <c r="R259" s="31">
        <f>INDEX('Mapping water'!$D$5:$U$352,MATCH($B259,'Mapping water'!$B$5:$B$352,0),MATCH(R$3,'Mapping water'!$D$4:$U$4,0))*$D259</f>
        <v>0</v>
      </c>
      <c r="S259" s="31">
        <f>INDEX('Mapping water'!$D$5:$U$352,MATCH($B259,'Mapping water'!$B$5:$B$352,0),MATCH(S$3,'Mapping water'!$D$4:$U$4,0))*$D259</f>
        <v>0</v>
      </c>
      <c r="T259" s="31">
        <f>INDEX('Mapping water'!$D$5:$U$352,MATCH($B259,'Mapping water'!$B$5:$B$352,0),MATCH(T$3,'Mapping water'!$D$4:$U$4,0))*$D259</f>
        <v>0</v>
      </c>
      <c r="U259" s="31">
        <f>INDEX('Mapping water'!$D$5:$U$352,MATCH($B259,'Mapping water'!$B$5:$B$352,0),MATCH(U$3,'Mapping water'!$D$4:$U$4,0))*$D259</f>
        <v>0</v>
      </c>
      <c r="V259" s="31">
        <f>INDEX('Mapping water'!$D$5:$U$352,MATCH($B259,'Mapping water'!$B$5:$B$352,0),MATCH(V$3,'Mapping water'!$D$4:$U$4,0))*$D259</f>
        <v>0</v>
      </c>
      <c r="W259" s="31">
        <f>INDEX('Mapping water'!$D$5:$U$352,MATCH($B259,'Mapping water'!$B$5:$B$352,0),MATCH(W$3,'Mapping water'!$D$4:$U$4,0))*$D259</f>
        <v>0</v>
      </c>
      <c r="X259" s="31">
        <f>INDEX('Mapping water'!$D$5:$U$352,MATCH($B259,'Mapping water'!$B$5:$B$352,0),MATCH(X$3,'Mapping water'!$D$4:$U$4,0))*$D259</f>
        <v>0</v>
      </c>
      <c r="Y259" s="31">
        <f>INDEX('Mapping water'!$D$5:$U$352,MATCH($B259,'Mapping water'!$B$5:$B$352,0),MATCH(Y$3,'Mapping water'!$D$4:$U$4,0))*$D259</f>
        <v>0</v>
      </c>
    </row>
    <row r="260" spans="1:25" x14ac:dyDescent="0.45">
      <c r="A260" s="20" t="s">
        <v>381</v>
      </c>
      <c r="B260" s="20" t="s">
        <v>382</v>
      </c>
      <c r="C260" s="20" t="s">
        <v>5</v>
      </c>
      <c r="D260" s="31">
        <f>INDEX('ONS data MYE 5'!$M$6:$M$445, MATCH($B260,'ONS data MYE 5'!$B$6:$B$445,0))</f>
        <v>135046</v>
      </c>
      <c r="E260" s="31">
        <f>INDEX('ONS data MYE 5'!$N$6:$N$445, MATCH($B260,'ONS data MYE 5'!$B$6:$B$445,0))</f>
        <v>166</v>
      </c>
      <c r="F260" s="31">
        <f t="shared" si="6"/>
        <v>5.1119877883565437</v>
      </c>
      <c r="G260" s="31">
        <f t="shared" si="7"/>
        <v>26.132419148306425</v>
      </c>
      <c r="H260" s="31">
        <f>INDEX('Mapping water'!$D$5:$U$352,MATCH($B260,'Mapping water'!$B$5:$B$352,0),MATCH(H$3,'Mapping water'!$D$4:$U$4,0))*$D260</f>
        <v>0</v>
      </c>
      <c r="I260" s="31">
        <f>INDEX('Mapping water'!$D$5:$U$352,MATCH($B260,'Mapping water'!$B$5:$B$352,0),MATCH(I$3,'Mapping water'!$D$4:$U$4,0))*$D260</f>
        <v>0</v>
      </c>
      <c r="J260" s="31">
        <f>INDEX('Mapping water'!$D$5:$U$352,MATCH($B260,'Mapping water'!$B$5:$B$352,0),MATCH(J$3,'Mapping water'!$D$4:$U$4,0))*$D260</f>
        <v>0</v>
      </c>
      <c r="K260" s="31">
        <f>INDEX('Mapping water'!$D$5:$U$352,MATCH($B260,'Mapping water'!$B$5:$B$352,0),MATCH(K$3,'Mapping water'!$D$4:$U$4,0))*$D260</f>
        <v>0</v>
      </c>
      <c r="L260" s="31">
        <f>INDEX('Mapping water'!$D$5:$U$352,MATCH($B260,'Mapping water'!$B$5:$B$352,0),MATCH(L$3,'Mapping water'!$D$4:$U$4,0))*$D260</f>
        <v>0</v>
      </c>
      <c r="M260" s="31">
        <f>INDEX('Mapping water'!$D$5:$U$352,MATCH($B260,'Mapping water'!$B$5:$B$352,0),MATCH(M$3,'Mapping water'!$D$4:$U$4,0))*$D260</f>
        <v>135046</v>
      </c>
      <c r="N260" s="31">
        <f>INDEX('Mapping water'!$D$5:$U$352,MATCH($B260,'Mapping water'!$B$5:$B$352,0),MATCH(N$3,'Mapping water'!$D$4:$U$4,0))*$D260</f>
        <v>0</v>
      </c>
      <c r="O260" s="31">
        <f>INDEX('Mapping water'!$D$5:$U$352,MATCH($B260,'Mapping water'!$B$5:$B$352,0),MATCH(O$3,'Mapping water'!$D$4:$U$4,0))*$D260</f>
        <v>0</v>
      </c>
      <c r="P260" s="31">
        <f>INDEX('Mapping water'!$D$5:$U$352,MATCH($B260,'Mapping water'!$B$5:$B$352,0),MATCH(P$3,'Mapping water'!$D$4:$U$4,0))*$D260</f>
        <v>0</v>
      </c>
      <c r="Q260" s="31">
        <f>INDEX('Mapping water'!$D$5:$U$352,MATCH($B260,'Mapping water'!$B$5:$B$352,0),MATCH(Q$3,'Mapping water'!$D$4:$U$4,0))*$D260</f>
        <v>0</v>
      </c>
      <c r="R260" s="31">
        <f>INDEX('Mapping water'!$D$5:$U$352,MATCH($B260,'Mapping water'!$B$5:$B$352,0),MATCH(R$3,'Mapping water'!$D$4:$U$4,0))*$D260</f>
        <v>0</v>
      </c>
      <c r="S260" s="31">
        <f>INDEX('Mapping water'!$D$5:$U$352,MATCH($B260,'Mapping water'!$B$5:$B$352,0),MATCH(S$3,'Mapping water'!$D$4:$U$4,0))*$D260</f>
        <v>0</v>
      </c>
      <c r="T260" s="31">
        <f>INDEX('Mapping water'!$D$5:$U$352,MATCH($B260,'Mapping water'!$B$5:$B$352,0),MATCH(T$3,'Mapping water'!$D$4:$U$4,0))*$D260</f>
        <v>0</v>
      </c>
      <c r="U260" s="31">
        <f>INDEX('Mapping water'!$D$5:$U$352,MATCH($B260,'Mapping water'!$B$5:$B$352,0),MATCH(U$3,'Mapping water'!$D$4:$U$4,0))*$D260</f>
        <v>0</v>
      </c>
      <c r="V260" s="31">
        <f>INDEX('Mapping water'!$D$5:$U$352,MATCH($B260,'Mapping water'!$B$5:$B$352,0),MATCH(V$3,'Mapping water'!$D$4:$U$4,0))*$D260</f>
        <v>0</v>
      </c>
      <c r="W260" s="31">
        <f>INDEX('Mapping water'!$D$5:$U$352,MATCH($B260,'Mapping water'!$B$5:$B$352,0),MATCH(W$3,'Mapping water'!$D$4:$U$4,0))*$D260</f>
        <v>0</v>
      </c>
      <c r="X260" s="31">
        <f>INDEX('Mapping water'!$D$5:$U$352,MATCH($B260,'Mapping water'!$B$5:$B$352,0),MATCH(X$3,'Mapping water'!$D$4:$U$4,0))*$D260</f>
        <v>0</v>
      </c>
      <c r="Y260" s="31">
        <f>INDEX('Mapping water'!$D$5:$U$352,MATCH($B260,'Mapping water'!$B$5:$B$352,0),MATCH(Y$3,'Mapping water'!$D$4:$U$4,0))*$D260</f>
        <v>0</v>
      </c>
    </row>
    <row r="261" spans="1:25" x14ac:dyDescent="0.45">
      <c r="A261" s="20" t="s">
        <v>383</v>
      </c>
      <c r="B261" s="20" t="s">
        <v>384</v>
      </c>
      <c r="C261" s="20" t="s">
        <v>5</v>
      </c>
      <c r="D261" s="31">
        <f>INDEX('ONS data MYE 5'!$M$6:$M$445, MATCH($B261,'ONS data MYE 5'!$B$6:$B$445,0))</f>
        <v>121030</v>
      </c>
      <c r="E261" s="31">
        <f>INDEX('ONS data MYE 5'!$N$6:$N$445, MATCH($B261,'ONS data MYE 5'!$B$6:$B$445,0))</f>
        <v>2573</v>
      </c>
      <c r="F261" s="31">
        <f t="shared" si="6"/>
        <v>7.8528278122817445</v>
      </c>
      <c r="G261" s="31">
        <f t="shared" si="7"/>
        <v>61.666904649345689</v>
      </c>
      <c r="H261" s="31">
        <f>INDEX('Mapping water'!$D$5:$U$352,MATCH($B261,'Mapping water'!$B$5:$B$352,0),MATCH(H$3,'Mapping water'!$D$4:$U$4,0))*$D261</f>
        <v>0</v>
      </c>
      <c r="I261" s="31">
        <f>INDEX('Mapping water'!$D$5:$U$352,MATCH($B261,'Mapping water'!$B$5:$B$352,0),MATCH(I$3,'Mapping water'!$D$4:$U$4,0))*$D261</f>
        <v>0</v>
      </c>
      <c r="J261" s="31">
        <f>INDEX('Mapping water'!$D$5:$U$352,MATCH($B261,'Mapping water'!$B$5:$B$352,0),MATCH(J$3,'Mapping water'!$D$4:$U$4,0))*$D261</f>
        <v>0</v>
      </c>
      <c r="K261" s="31">
        <f>INDEX('Mapping water'!$D$5:$U$352,MATCH($B261,'Mapping water'!$B$5:$B$352,0),MATCH(K$3,'Mapping water'!$D$4:$U$4,0))*$D261</f>
        <v>0</v>
      </c>
      <c r="L261" s="31">
        <f>INDEX('Mapping water'!$D$5:$U$352,MATCH($B261,'Mapping water'!$B$5:$B$352,0),MATCH(L$3,'Mapping water'!$D$4:$U$4,0))*$D261</f>
        <v>0</v>
      </c>
      <c r="M261" s="31">
        <f>INDEX('Mapping water'!$D$5:$U$352,MATCH($B261,'Mapping water'!$B$5:$B$352,0),MATCH(M$3,'Mapping water'!$D$4:$U$4,0))*$D261</f>
        <v>121030</v>
      </c>
      <c r="N261" s="31">
        <f>INDEX('Mapping water'!$D$5:$U$352,MATCH($B261,'Mapping water'!$B$5:$B$352,0),MATCH(N$3,'Mapping water'!$D$4:$U$4,0))*$D261</f>
        <v>0</v>
      </c>
      <c r="O261" s="31">
        <f>INDEX('Mapping water'!$D$5:$U$352,MATCH($B261,'Mapping water'!$B$5:$B$352,0),MATCH(O$3,'Mapping water'!$D$4:$U$4,0))*$D261</f>
        <v>0</v>
      </c>
      <c r="P261" s="31">
        <f>INDEX('Mapping water'!$D$5:$U$352,MATCH($B261,'Mapping water'!$B$5:$B$352,0),MATCH(P$3,'Mapping water'!$D$4:$U$4,0))*$D261</f>
        <v>0</v>
      </c>
      <c r="Q261" s="31">
        <f>INDEX('Mapping water'!$D$5:$U$352,MATCH($B261,'Mapping water'!$B$5:$B$352,0),MATCH(Q$3,'Mapping water'!$D$4:$U$4,0))*$D261</f>
        <v>0</v>
      </c>
      <c r="R261" s="31">
        <f>INDEX('Mapping water'!$D$5:$U$352,MATCH($B261,'Mapping water'!$B$5:$B$352,0),MATCH(R$3,'Mapping water'!$D$4:$U$4,0))*$D261</f>
        <v>0</v>
      </c>
      <c r="S261" s="31">
        <f>INDEX('Mapping water'!$D$5:$U$352,MATCH($B261,'Mapping water'!$B$5:$B$352,0),MATCH(S$3,'Mapping water'!$D$4:$U$4,0))*$D261</f>
        <v>0</v>
      </c>
      <c r="T261" s="31">
        <f>INDEX('Mapping water'!$D$5:$U$352,MATCH($B261,'Mapping water'!$B$5:$B$352,0),MATCH(T$3,'Mapping water'!$D$4:$U$4,0))*$D261</f>
        <v>0</v>
      </c>
      <c r="U261" s="31">
        <f>INDEX('Mapping water'!$D$5:$U$352,MATCH($B261,'Mapping water'!$B$5:$B$352,0),MATCH(U$3,'Mapping water'!$D$4:$U$4,0))*$D261</f>
        <v>0</v>
      </c>
      <c r="V261" s="31">
        <f>INDEX('Mapping water'!$D$5:$U$352,MATCH($B261,'Mapping water'!$B$5:$B$352,0),MATCH(V$3,'Mapping water'!$D$4:$U$4,0))*$D261</f>
        <v>0</v>
      </c>
      <c r="W261" s="31">
        <f>INDEX('Mapping water'!$D$5:$U$352,MATCH($B261,'Mapping water'!$B$5:$B$352,0),MATCH(W$3,'Mapping water'!$D$4:$U$4,0))*$D261</f>
        <v>0</v>
      </c>
      <c r="X261" s="31">
        <f>INDEX('Mapping water'!$D$5:$U$352,MATCH($B261,'Mapping water'!$B$5:$B$352,0),MATCH(X$3,'Mapping water'!$D$4:$U$4,0))*$D261</f>
        <v>0</v>
      </c>
      <c r="Y261" s="31">
        <f>INDEX('Mapping water'!$D$5:$U$352,MATCH($B261,'Mapping water'!$B$5:$B$352,0),MATCH(Y$3,'Mapping water'!$D$4:$U$4,0))*$D261</f>
        <v>0</v>
      </c>
    </row>
    <row r="262" spans="1:25" x14ac:dyDescent="0.45">
      <c r="A262" s="20" t="s">
        <v>385</v>
      </c>
      <c r="B262" s="20" t="s">
        <v>386</v>
      </c>
      <c r="C262" s="20" t="s">
        <v>5</v>
      </c>
      <c r="D262" s="31">
        <f>INDEX('ONS data MYE 5'!$M$6:$M$445, MATCH($B262,'ONS data MYE 5'!$B$6:$B$445,0))</f>
        <v>78706</v>
      </c>
      <c r="E262" s="31">
        <f>INDEX('ONS data MYE 5'!$N$6:$N$445, MATCH($B262,'ONS data MYE 5'!$B$6:$B$445,0))</f>
        <v>86</v>
      </c>
      <c r="F262" s="31">
        <f t="shared" ref="F262:F325" si="8">LN(E262)</f>
        <v>4.4543472962535073</v>
      </c>
      <c r="G262" s="31">
        <f t="shared" ref="G262:G325" si="9">F262*F262</f>
        <v>19.841209835640932</v>
      </c>
      <c r="H262" s="31">
        <f>INDEX('Mapping water'!$D$5:$U$352,MATCH($B262,'Mapping water'!$B$5:$B$352,0),MATCH(H$3,'Mapping water'!$D$4:$U$4,0))*$D262</f>
        <v>0</v>
      </c>
      <c r="I262" s="31">
        <f>INDEX('Mapping water'!$D$5:$U$352,MATCH($B262,'Mapping water'!$B$5:$B$352,0),MATCH(I$3,'Mapping water'!$D$4:$U$4,0))*$D262</f>
        <v>0</v>
      </c>
      <c r="J262" s="31">
        <f>INDEX('Mapping water'!$D$5:$U$352,MATCH($B262,'Mapping water'!$B$5:$B$352,0),MATCH(J$3,'Mapping water'!$D$4:$U$4,0))*$D262</f>
        <v>0</v>
      </c>
      <c r="K262" s="31">
        <f>INDEX('Mapping water'!$D$5:$U$352,MATCH($B262,'Mapping water'!$B$5:$B$352,0),MATCH(K$3,'Mapping water'!$D$4:$U$4,0))*$D262</f>
        <v>0</v>
      </c>
      <c r="L262" s="31">
        <f>INDEX('Mapping water'!$D$5:$U$352,MATCH($B262,'Mapping water'!$B$5:$B$352,0),MATCH(L$3,'Mapping water'!$D$4:$U$4,0))*$D262</f>
        <v>0</v>
      </c>
      <c r="M262" s="31">
        <f>INDEX('Mapping water'!$D$5:$U$352,MATCH($B262,'Mapping water'!$B$5:$B$352,0),MATCH(M$3,'Mapping water'!$D$4:$U$4,0))*$D262</f>
        <v>78706</v>
      </c>
      <c r="N262" s="31">
        <f>INDEX('Mapping water'!$D$5:$U$352,MATCH($B262,'Mapping water'!$B$5:$B$352,0),MATCH(N$3,'Mapping water'!$D$4:$U$4,0))*$D262</f>
        <v>0</v>
      </c>
      <c r="O262" s="31">
        <f>INDEX('Mapping water'!$D$5:$U$352,MATCH($B262,'Mapping water'!$B$5:$B$352,0),MATCH(O$3,'Mapping water'!$D$4:$U$4,0))*$D262</f>
        <v>0</v>
      </c>
      <c r="P262" s="31">
        <f>INDEX('Mapping water'!$D$5:$U$352,MATCH($B262,'Mapping water'!$B$5:$B$352,0),MATCH(P$3,'Mapping water'!$D$4:$U$4,0))*$D262</f>
        <v>0</v>
      </c>
      <c r="Q262" s="31">
        <f>INDEX('Mapping water'!$D$5:$U$352,MATCH($B262,'Mapping water'!$B$5:$B$352,0),MATCH(Q$3,'Mapping water'!$D$4:$U$4,0))*$D262</f>
        <v>0</v>
      </c>
      <c r="R262" s="31">
        <f>INDEX('Mapping water'!$D$5:$U$352,MATCH($B262,'Mapping water'!$B$5:$B$352,0),MATCH(R$3,'Mapping water'!$D$4:$U$4,0))*$D262</f>
        <v>0</v>
      </c>
      <c r="S262" s="31">
        <f>INDEX('Mapping water'!$D$5:$U$352,MATCH($B262,'Mapping water'!$B$5:$B$352,0),MATCH(S$3,'Mapping water'!$D$4:$U$4,0))*$D262</f>
        <v>0</v>
      </c>
      <c r="T262" s="31">
        <f>INDEX('Mapping water'!$D$5:$U$352,MATCH($B262,'Mapping water'!$B$5:$B$352,0),MATCH(T$3,'Mapping water'!$D$4:$U$4,0))*$D262</f>
        <v>0</v>
      </c>
      <c r="U262" s="31">
        <f>INDEX('Mapping water'!$D$5:$U$352,MATCH($B262,'Mapping water'!$B$5:$B$352,0),MATCH(U$3,'Mapping water'!$D$4:$U$4,0))*$D262</f>
        <v>0</v>
      </c>
      <c r="V262" s="31">
        <f>INDEX('Mapping water'!$D$5:$U$352,MATCH($B262,'Mapping water'!$B$5:$B$352,0),MATCH(V$3,'Mapping water'!$D$4:$U$4,0))*$D262</f>
        <v>0</v>
      </c>
      <c r="W262" s="31">
        <f>INDEX('Mapping water'!$D$5:$U$352,MATCH($B262,'Mapping water'!$B$5:$B$352,0),MATCH(W$3,'Mapping water'!$D$4:$U$4,0))*$D262</f>
        <v>0</v>
      </c>
      <c r="X262" s="31">
        <f>INDEX('Mapping water'!$D$5:$U$352,MATCH($B262,'Mapping water'!$B$5:$B$352,0),MATCH(X$3,'Mapping water'!$D$4:$U$4,0))*$D262</f>
        <v>0</v>
      </c>
      <c r="Y262" s="31">
        <f>INDEX('Mapping water'!$D$5:$U$352,MATCH($B262,'Mapping water'!$B$5:$B$352,0),MATCH(Y$3,'Mapping water'!$D$4:$U$4,0))*$D262</f>
        <v>0</v>
      </c>
    </row>
    <row r="263" spans="1:25" x14ac:dyDescent="0.45">
      <c r="A263" s="20" t="s">
        <v>387</v>
      </c>
      <c r="B263" s="20" t="s">
        <v>388</v>
      </c>
      <c r="C263" s="20" t="s">
        <v>5</v>
      </c>
      <c r="D263" s="31">
        <f>INDEX('ONS data MYE 5'!$M$6:$M$445, MATCH($B263,'ONS data MYE 5'!$B$6:$B$445,0))</f>
        <v>93839</v>
      </c>
      <c r="E263" s="31">
        <f>INDEX('ONS data MYE 5'!$N$6:$N$445, MATCH($B263,'ONS data MYE 5'!$B$6:$B$445,0))</f>
        <v>86</v>
      </c>
      <c r="F263" s="31">
        <f t="shared" si="8"/>
        <v>4.4543472962535073</v>
      </c>
      <c r="G263" s="31">
        <f t="shared" si="9"/>
        <v>19.841209835640932</v>
      </c>
      <c r="H263" s="31">
        <f>INDEX('Mapping water'!$D$5:$U$352,MATCH($B263,'Mapping water'!$B$5:$B$352,0),MATCH(H$3,'Mapping water'!$D$4:$U$4,0))*$D263</f>
        <v>0</v>
      </c>
      <c r="I263" s="31">
        <f>INDEX('Mapping water'!$D$5:$U$352,MATCH($B263,'Mapping water'!$B$5:$B$352,0),MATCH(I$3,'Mapping water'!$D$4:$U$4,0))*$D263</f>
        <v>0</v>
      </c>
      <c r="J263" s="31">
        <f>INDEX('Mapping water'!$D$5:$U$352,MATCH($B263,'Mapping water'!$B$5:$B$352,0),MATCH(J$3,'Mapping water'!$D$4:$U$4,0))*$D263</f>
        <v>0</v>
      </c>
      <c r="K263" s="31">
        <f>INDEX('Mapping water'!$D$5:$U$352,MATCH($B263,'Mapping water'!$B$5:$B$352,0),MATCH(K$3,'Mapping water'!$D$4:$U$4,0))*$D263</f>
        <v>0</v>
      </c>
      <c r="L263" s="31">
        <f>INDEX('Mapping water'!$D$5:$U$352,MATCH($B263,'Mapping water'!$B$5:$B$352,0),MATCH(L$3,'Mapping water'!$D$4:$U$4,0))*$D263</f>
        <v>0</v>
      </c>
      <c r="M263" s="31">
        <f>INDEX('Mapping water'!$D$5:$U$352,MATCH($B263,'Mapping water'!$B$5:$B$352,0),MATCH(M$3,'Mapping water'!$D$4:$U$4,0))*$D263</f>
        <v>93839</v>
      </c>
      <c r="N263" s="31">
        <f>INDEX('Mapping water'!$D$5:$U$352,MATCH($B263,'Mapping water'!$B$5:$B$352,0),MATCH(N$3,'Mapping water'!$D$4:$U$4,0))*$D263</f>
        <v>0</v>
      </c>
      <c r="O263" s="31">
        <f>INDEX('Mapping water'!$D$5:$U$352,MATCH($B263,'Mapping water'!$B$5:$B$352,0),MATCH(O$3,'Mapping water'!$D$4:$U$4,0))*$D263</f>
        <v>0</v>
      </c>
      <c r="P263" s="31">
        <f>INDEX('Mapping water'!$D$5:$U$352,MATCH($B263,'Mapping water'!$B$5:$B$352,0),MATCH(P$3,'Mapping water'!$D$4:$U$4,0))*$D263</f>
        <v>0</v>
      </c>
      <c r="Q263" s="31">
        <f>INDEX('Mapping water'!$D$5:$U$352,MATCH($B263,'Mapping water'!$B$5:$B$352,0),MATCH(Q$3,'Mapping water'!$D$4:$U$4,0))*$D263</f>
        <v>0</v>
      </c>
      <c r="R263" s="31">
        <f>INDEX('Mapping water'!$D$5:$U$352,MATCH($B263,'Mapping water'!$B$5:$B$352,0),MATCH(R$3,'Mapping water'!$D$4:$U$4,0))*$D263</f>
        <v>0</v>
      </c>
      <c r="S263" s="31">
        <f>INDEX('Mapping water'!$D$5:$U$352,MATCH($B263,'Mapping water'!$B$5:$B$352,0),MATCH(S$3,'Mapping water'!$D$4:$U$4,0))*$D263</f>
        <v>0</v>
      </c>
      <c r="T263" s="31">
        <f>INDEX('Mapping water'!$D$5:$U$352,MATCH($B263,'Mapping water'!$B$5:$B$352,0),MATCH(T$3,'Mapping water'!$D$4:$U$4,0))*$D263</f>
        <v>0</v>
      </c>
      <c r="U263" s="31">
        <f>INDEX('Mapping water'!$D$5:$U$352,MATCH($B263,'Mapping water'!$B$5:$B$352,0),MATCH(U$3,'Mapping water'!$D$4:$U$4,0))*$D263</f>
        <v>0</v>
      </c>
      <c r="V263" s="31">
        <f>INDEX('Mapping water'!$D$5:$U$352,MATCH($B263,'Mapping water'!$B$5:$B$352,0),MATCH(V$3,'Mapping water'!$D$4:$U$4,0))*$D263</f>
        <v>0</v>
      </c>
      <c r="W263" s="31">
        <f>INDEX('Mapping water'!$D$5:$U$352,MATCH($B263,'Mapping water'!$B$5:$B$352,0),MATCH(W$3,'Mapping water'!$D$4:$U$4,0))*$D263</f>
        <v>0</v>
      </c>
      <c r="X263" s="31">
        <f>INDEX('Mapping water'!$D$5:$U$352,MATCH($B263,'Mapping water'!$B$5:$B$352,0),MATCH(X$3,'Mapping water'!$D$4:$U$4,0))*$D263</f>
        <v>0</v>
      </c>
      <c r="Y263" s="31">
        <f>INDEX('Mapping water'!$D$5:$U$352,MATCH($B263,'Mapping water'!$B$5:$B$352,0),MATCH(Y$3,'Mapping water'!$D$4:$U$4,0))*$D263</f>
        <v>0</v>
      </c>
    </row>
    <row r="264" spans="1:25" x14ac:dyDescent="0.45">
      <c r="A264" s="20" t="s">
        <v>389</v>
      </c>
      <c r="B264" s="20" t="s">
        <v>390</v>
      </c>
      <c r="C264" s="20" t="s">
        <v>5</v>
      </c>
      <c r="D264" s="31">
        <f>INDEX('ONS data MYE 5'!$M$6:$M$445, MATCH($B264,'ONS data MYE 5'!$B$6:$B$445,0))</f>
        <v>84112</v>
      </c>
      <c r="E264" s="31">
        <f>INDEX('ONS data MYE 5'!$N$6:$N$445, MATCH($B264,'ONS data MYE 5'!$B$6:$B$445,0))</f>
        <v>95</v>
      </c>
      <c r="F264" s="31">
        <f t="shared" si="8"/>
        <v>4.5538768916005408</v>
      </c>
      <c r="G264" s="31">
        <f t="shared" si="9"/>
        <v>20.737794743853403</v>
      </c>
      <c r="H264" s="31">
        <f>INDEX('Mapping water'!$D$5:$U$352,MATCH($B264,'Mapping water'!$B$5:$B$352,0),MATCH(H$3,'Mapping water'!$D$4:$U$4,0))*$D264</f>
        <v>0</v>
      </c>
      <c r="I264" s="31">
        <f>INDEX('Mapping water'!$D$5:$U$352,MATCH($B264,'Mapping water'!$B$5:$B$352,0),MATCH(I$3,'Mapping water'!$D$4:$U$4,0))*$D264</f>
        <v>0</v>
      </c>
      <c r="J264" s="31">
        <f>INDEX('Mapping water'!$D$5:$U$352,MATCH($B264,'Mapping water'!$B$5:$B$352,0),MATCH(J$3,'Mapping water'!$D$4:$U$4,0))*$D264</f>
        <v>0</v>
      </c>
      <c r="K264" s="31">
        <f>INDEX('Mapping water'!$D$5:$U$352,MATCH($B264,'Mapping water'!$B$5:$B$352,0),MATCH(K$3,'Mapping water'!$D$4:$U$4,0))*$D264</f>
        <v>0</v>
      </c>
      <c r="L264" s="31">
        <f>INDEX('Mapping water'!$D$5:$U$352,MATCH($B264,'Mapping water'!$B$5:$B$352,0),MATCH(L$3,'Mapping water'!$D$4:$U$4,0))*$D264</f>
        <v>0</v>
      </c>
      <c r="M264" s="31">
        <f>INDEX('Mapping water'!$D$5:$U$352,MATCH($B264,'Mapping water'!$B$5:$B$352,0),MATCH(M$3,'Mapping water'!$D$4:$U$4,0))*$D264</f>
        <v>84112</v>
      </c>
      <c r="N264" s="31">
        <f>INDEX('Mapping water'!$D$5:$U$352,MATCH($B264,'Mapping water'!$B$5:$B$352,0),MATCH(N$3,'Mapping water'!$D$4:$U$4,0))*$D264</f>
        <v>0</v>
      </c>
      <c r="O264" s="31">
        <f>INDEX('Mapping water'!$D$5:$U$352,MATCH($B264,'Mapping water'!$B$5:$B$352,0),MATCH(O$3,'Mapping water'!$D$4:$U$4,0))*$D264</f>
        <v>0</v>
      </c>
      <c r="P264" s="31">
        <f>INDEX('Mapping water'!$D$5:$U$352,MATCH($B264,'Mapping water'!$B$5:$B$352,0),MATCH(P$3,'Mapping water'!$D$4:$U$4,0))*$D264</f>
        <v>0</v>
      </c>
      <c r="Q264" s="31">
        <f>INDEX('Mapping water'!$D$5:$U$352,MATCH($B264,'Mapping water'!$B$5:$B$352,0),MATCH(Q$3,'Mapping water'!$D$4:$U$4,0))*$D264</f>
        <v>0</v>
      </c>
      <c r="R264" s="31">
        <f>INDEX('Mapping water'!$D$5:$U$352,MATCH($B264,'Mapping water'!$B$5:$B$352,0),MATCH(R$3,'Mapping water'!$D$4:$U$4,0))*$D264</f>
        <v>0</v>
      </c>
      <c r="S264" s="31">
        <f>INDEX('Mapping water'!$D$5:$U$352,MATCH($B264,'Mapping water'!$B$5:$B$352,0),MATCH(S$3,'Mapping water'!$D$4:$U$4,0))*$D264</f>
        <v>0</v>
      </c>
      <c r="T264" s="31">
        <f>INDEX('Mapping water'!$D$5:$U$352,MATCH($B264,'Mapping water'!$B$5:$B$352,0),MATCH(T$3,'Mapping water'!$D$4:$U$4,0))*$D264</f>
        <v>0</v>
      </c>
      <c r="U264" s="31">
        <f>INDEX('Mapping water'!$D$5:$U$352,MATCH($B264,'Mapping water'!$B$5:$B$352,0),MATCH(U$3,'Mapping water'!$D$4:$U$4,0))*$D264</f>
        <v>0</v>
      </c>
      <c r="V264" s="31">
        <f>INDEX('Mapping water'!$D$5:$U$352,MATCH($B264,'Mapping water'!$B$5:$B$352,0),MATCH(V$3,'Mapping water'!$D$4:$U$4,0))*$D264</f>
        <v>0</v>
      </c>
      <c r="W264" s="31">
        <f>INDEX('Mapping water'!$D$5:$U$352,MATCH($B264,'Mapping water'!$B$5:$B$352,0),MATCH(W$3,'Mapping water'!$D$4:$U$4,0))*$D264</f>
        <v>0</v>
      </c>
      <c r="X264" s="31">
        <f>INDEX('Mapping water'!$D$5:$U$352,MATCH($B264,'Mapping water'!$B$5:$B$352,0),MATCH(X$3,'Mapping water'!$D$4:$U$4,0))*$D264</f>
        <v>0</v>
      </c>
      <c r="Y264" s="31">
        <f>INDEX('Mapping water'!$D$5:$U$352,MATCH($B264,'Mapping water'!$B$5:$B$352,0),MATCH(Y$3,'Mapping water'!$D$4:$U$4,0))*$D264</f>
        <v>0</v>
      </c>
    </row>
    <row r="265" spans="1:25" x14ac:dyDescent="0.45">
      <c r="A265" s="20" t="s">
        <v>391</v>
      </c>
      <c r="B265" s="20" t="s">
        <v>392</v>
      </c>
      <c r="C265" s="20" t="s">
        <v>5</v>
      </c>
      <c r="D265" s="31">
        <f>INDEX('ONS data MYE 5'!$M$6:$M$445, MATCH($B265,'ONS data MYE 5'!$B$6:$B$445,0))</f>
        <v>126088</v>
      </c>
      <c r="E265" s="31">
        <f>INDEX('ONS data MYE 5'!$N$6:$N$445, MATCH($B265,'ONS data MYE 5'!$B$6:$B$445,0))</f>
        <v>187</v>
      </c>
      <c r="F265" s="31">
        <f t="shared" si="8"/>
        <v>5.2311086168545868</v>
      </c>
      <c r="G265" s="31">
        <f t="shared" si="9"/>
        <v>27.364497361330308</v>
      </c>
      <c r="H265" s="31">
        <f>INDEX('Mapping water'!$D$5:$U$352,MATCH($B265,'Mapping water'!$B$5:$B$352,0),MATCH(H$3,'Mapping water'!$D$4:$U$4,0))*$D265</f>
        <v>0</v>
      </c>
      <c r="I265" s="31">
        <f>INDEX('Mapping water'!$D$5:$U$352,MATCH($B265,'Mapping water'!$B$5:$B$352,0),MATCH(I$3,'Mapping water'!$D$4:$U$4,0))*$D265</f>
        <v>0</v>
      </c>
      <c r="J265" s="31">
        <f>INDEX('Mapping water'!$D$5:$U$352,MATCH($B265,'Mapping water'!$B$5:$B$352,0),MATCH(J$3,'Mapping water'!$D$4:$U$4,0))*$D265</f>
        <v>0</v>
      </c>
      <c r="K265" s="31">
        <f>INDEX('Mapping water'!$D$5:$U$352,MATCH($B265,'Mapping water'!$B$5:$B$352,0),MATCH(K$3,'Mapping water'!$D$4:$U$4,0))*$D265</f>
        <v>0</v>
      </c>
      <c r="L265" s="31">
        <f>INDEX('Mapping water'!$D$5:$U$352,MATCH($B265,'Mapping water'!$B$5:$B$352,0),MATCH(L$3,'Mapping water'!$D$4:$U$4,0))*$D265</f>
        <v>0</v>
      </c>
      <c r="M265" s="31">
        <f>INDEX('Mapping water'!$D$5:$U$352,MATCH($B265,'Mapping water'!$B$5:$B$352,0),MATCH(M$3,'Mapping water'!$D$4:$U$4,0))*$D265</f>
        <v>126088</v>
      </c>
      <c r="N265" s="31">
        <f>INDEX('Mapping water'!$D$5:$U$352,MATCH($B265,'Mapping water'!$B$5:$B$352,0),MATCH(N$3,'Mapping water'!$D$4:$U$4,0))*$D265</f>
        <v>0</v>
      </c>
      <c r="O265" s="31">
        <f>INDEX('Mapping water'!$D$5:$U$352,MATCH($B265,'Mapping water'!$B$5:$B$352,0),MATCH(O$3,'Mapping water'!$D$4:$U$4,0))*$D265</f>
        <v>0</v>
      </c>
      <c r="P265" s="31">
        <f>INDEX('Mapping water'!$D$5:$U$352,MATCH($B265,'Mapping water'!$B$5:$B$352,0),MATCH(P$3,'Mapping water'!$D$4:$U$4,0))*$D265</f>
        <v>0</v>
      </c>
      <c r="Q265" s="31">
        <f>INDEX('Mapping water'!$D$5:$U$352,MATCH($B265,'Mapping water'!$B$5:$B$352,0),MATCH(Q$3,'Mapping water'!$D$4:$U$4,0))*$D265</f>
        <v>0</v>
      </c>
      <c r="R265" s="31">
        <f>INDEX('Mapping water'!$D$5:$U$352,MATCH($B265,'Mapping water'!$B$5:$B$352,0),MATCH(R$3,'Mapping water'!$D$4:$U$4,0))*$D265</f>
        <v>0</v>
      </c>
      <c r="S265" s="31">
        <f>INDEX('Mapping water'!$D$5:$U$352,MATCH($B265,'Mapping water'!$B$5:$B$352,0),MATCH(S$3,'Mapping water'!$D$4:$U$4,0))*$D265</f>
        <v>0</v>
      </c>
      <c r="T265" s="31">
        <f>INDEX('Mapping water'!$D$5:$U$352,MATCH($B265,'Mapping water'!$B$5:$B$352,0),MATCH(T$3,'Mapping water'!$D$4:$U$4,0))*$D265</f>
        <v>0</v>
      </c>
      <c r="U265" s="31">
        <f>INDEX('Mapping water'!$D$5:$U$352,MATCH($B265,'Mapping water'!$B$5:$B$352,0),MATCH(U$3,'Mapping water'!$D$4:$U$4,0))*$D265</f>
        <v>0</v>
      </c>
      <c r="V265" s="31">
        <f>INDEX('Mapping water'!$D$5:$U$352,MATCH($B265,'Mapping water'!$B$5:$B$352,0),MATCH(V$3,'Mapping water'!$D$4:$U$4,0))*$D265</f>
        <v>0</v>
      </c>
      <c r="W265" s="31">
        <f>INDEX('Mapping water'!$D$5:$U$352,MATCH($B265,'Mapping water'!$B$5:$B$352,0),MATCH(W$3,'Mapping water'!$D$4:$U$4,0))*$D265</f>
        <v>0</v>
      </c>
      <c r="X265" s="31">
        <f>INDEX('Mapping water'!$D$5:$U$352,MATCH($B265,'Mapping water'!$B$5:$B$352,0),MATCH(X$3,'Mapping water'!$D$4:$U$4,0))*$D265</f>
        <v>0</v>
      </c>
      <c r="Y265" s="31">
        <f>INDEX('Mapping water'!$D$5:$U$352,MATCH($B265,'Mapping water'!$B$5:$B$352,0),MATCH(Y$3,'Mapping water'!$D$4:$U$4,0))*$D265</f>
        <v>0</v>
      </c>
    </row>
    <row r="266" spans="1:25" x14ac:dyDescent="0.45">
      <c r="A266" s="20" t="s">
        <v>393</v>
      </c>
      <c r="B266" s="20" t="s">
        <v>394</v>
      </c>
      <c r="C266" s="20" t="s">
        <v>5</v>
      </c>
      <c r="D266" s="31">
        <f>INDEX('ONS data MYE 5'!$M$6:$M$445, MATCH($B266,'ONS data MYE 5'!$B$6:$B$445,0))</f>
        <v>65127</v>
      </c>
      <c r="E266" s="31">
        <f>INDEX('ONS data MYE 5'!$N$6:$N$445, MATCH($B266,'ONS data MYE 5'!$B$6:$B$445,0))</f>
        <v>66</v>
      </c>
      <c r="F266" s="31">
        <f t="shared" si="8"/>
        <v>4.1896547420264252</v>
      </c>
      <c r="G266" s="31">
        <f t="shared" si="9"/>
        <v>17.553206857384513</v>
      </c>
      <c r="H266" s="31">
        <f>INDEX('Mapping water'!$D$5:$U$352,MATCH($B266,'Mapping water'!$B$5:$B$352,0),MATCH(H$3,'Mapping water'!$D$4:$U$4,0))*$D266</f>
        <v>0</v>
      </c>
      <c r="I266" s="31">
        <f>INDEX('Mapping water'!$D$5:$U$352,MATCH($B266,'Mapping water'!$B$5:$B$352,0),MATCH(I$3,'Mapping water'!$D$4:$U$4,0))*$D266</f>
        <v>0</v>
      </c>
      <c r="J266" s="31">
        <f>INDEX('Mapping water'!$D$5:$U$352,MATCH($B266,'Mapping water'!$B$5:$B$352,0),MATCH(J$3,'Mapping water'!$D$4:$U$4,0))*$D266</f>
        <v>0</v>
      </c>
      <c r="K266" s="31">
        <f>INDEX('Mapping water'!$D$5:$U$352,MATCH($B266,'Mapping water'!$B$5:$B$352,0),MATCH(K$3,'Mapping water'!$D$4:$U$4,0))*$D266</f>
        <v>0</v>
      </c>
      <c r="L266" s="31">
        <f>INDEX('Mapping water'!$D$5:$U$352,MATCH($B266,'Mapping water'!$B$5:$B$352,0),MATCH(L$3,'Mapping water'!$D$4:$U$4,0))*$D266</f>
        <v>0</v>
      </c>
      <c r="M266" s="31">
        <f>INDEX('Mapping water'!$D$5:$U$352,MATCH($B266,'Mapping water'!$B$5:$B$352,0),MATCH(M$3,'Mapping water'!$D$4:$U$4,0))*$D266</f>
        <v>65127</v>
      </c>
      <c r="N266" s="31">
        <f>INDEX('Mapping water'!$D$5:$U$352,MATCH($B266,'Mapping water'!$B$5:$B$352,0),MATCH(N$3,'Mapping water'!$D$4:$U$4,0))*$D266</f>
        <v>0</v>
      </c>
      <c r="O266" s="31">
        <f>INDEX('Mapping water'!$D$5:$U$352,MATCH($B266,'Mapping water'!$B$5:$B$352,0),MATCH(O$3,'Mapping water'!$D$4:$U$4,0))*$D266</f>
        <v>0</v>
      </c>
      <c r="P266" s="31">
        <f>INDEX('Mapping water'!$D$5:$U$352,MATCH($B266,'Mapping water'!$B$5:$B$352,0),MATCH(P$3,'Mapping water'!$D$4:$U$4,0))*$D266</f>
        <v>0</v>
      </c>
      <c r="Q266" s="31">
        <f>INDEX('Mapping water'!$D$5:$U$352,MATCH($B266,'Mapping water'!$B$5:$B$352,0),MATCH(Q$3,'Mapping water'!$D$4:$U$4,0))*$D266</f>
        <v>0</v>
      </c>
      <c r="R266" s="31">
        <f>INDEX('Mapping water'!$D$5:$U$352,MATCH($B266,'Mapping water'!$B$5:$B$352,0),MATCH(R$3,'Mapping water'!$D$4:$U$4,0))*$D266</f>
        <v>0</v>
      </c>
      <c r="S266" s="31">
        <f>INDEX('Mapping water'!$D$5:$U$352,MATCH($B266,'Mapping water'!$B$5:$B$352,0),MATCH(S$3,'Mapping water'!$D$4:$U$4,0))*$D266</f>
        <v>0</v>
      </c>
      <c r="T266" s="31">
        <f>INDEX('Mapping water'!$D$5:$U$352,MATCH($B266,'Mapping water'!$B$5:$B$352,0),MATCH(T$3,'Mapping water'!$D$4:$U$4,0))*$D266</f>
        <v>0</v>
      </c>
      <c r="U266" s="31">
        <f>INDEX('Mapping water'!$D$5:$U$352,MATCH($B266,'Mapping water'!$B$5:$B$352,0),MATCH(U$3,'Mapping water'!$D$4:$U$4,0))*$D266</f>
        <v>0</v>
      </c>
      <c r="V266" s="31">
        <f>INDEX('Mapping water'!$D$5:$U$352,MATCH($B266,'Mapping water'!$B$5:$B$352,0),MATCH(V$3,'Mapping water'!$D$4:$U$4,0))*$D266</f>
        <v>0</v>
      </c>
      <c r="W266" s="31">
        <f>INDEX('Mapping water'!$D$5:$U$352,MATCH($B266,'Mapping water'!$B$5:$B$352,0),MATCH(W$3,'Mapping water'!$D$4:$U$4,0))*$D266</f>
        <v>0</v>
      </c>
      <c r="X266" s="31">
        <f>INDEX('Mapping water'!$D$5:$U$352,MATCH($B266,'Mapping water'!$B$5:$B$352,0),MATCH(X$3,'Mapping water'!$D$4:$U$4,0))*$D266</f>
        <v>0</v>
      </c>
      <c r="Y266" s="31">
        <f>INDEX('Mapping water'!$D$5:$U$352,MATCH($B266,'Mapping water'!$B$5:$B$352,0),MATCH(Y$3,'Mapping water'!$D$4:$U$4,0))*$D266</f>
        <v>0</v>
      </c>
    </row>
    <row r="267" spans="1:25" x14ac:dyDescent="0.45">
      <c r="A267" s="20" t="s">
        <v>395</v>
      </c>
      <c r="B267" s="20" t="s">
        <v>396</v>
      </c>
      <c r="C267" s="20" t="s">
        <v>5</v>
      </c>
      <c r="D267" s="31">
        <f>INDEX('ONS data MYE 5'!$M$6:$M$445, MATCH($B267,'ONS data MYE 5'!$B$6:$B$445,0))</f>
        <v>53982</v>
      </c>
      <c r="E267" s="31">
        <f>INDEX('ONS data MYE 5'!$N$6:$N$445, MATCH($B267,'ONS data MYE 5'!$B$6:$B$445,0))</f>
        <v>47</v>
      </c>
      <c r="F267" s="31">
        <f t="shared" si="8"/>
        <v>3.8501476017100584</v>
      </c>
      <c r="G267" s="31">
        <f t="shared" si="9"/>
        <v>14.823636554953715</v>
      </c>
      <c r="H267" s="31">
        <f>INDEX('Mapping water'!$D$5:$U$352,MATCH($B267,'Mapping water'!$B$5:$B$352,0),MATCH(H$3,'Mapping water'!$D$4:$U$4,0))*$D267</f>
        <v>0</v>
      </c>
      <c r="I267" s="31">
        <f>INDEX('Mapping water'!$D$5:$U$352,MATCH($B267,'Mapping water'!$B$5:$B$352,0),MATCH(I$3,'Mapping water'!$D$4:$U$4,0))*$D267</f>
        <v>0</v>
      </c>
      <c r="J267" s="31">
        <f>INDEX('Mapping water'!$D$5:$U$352,MATCH($B267,'Mapping water'!$B$5:$B$352,0),MATCH(J$3,'Mapping water'!$D$4:$U$4,0))*$D267</f>
        <v>0</v>
      </c>
      <c r="K267" s="31">
        <f>INDEX('Mapping water'!$D$5:$U$352,MATCH($B267,'Mapping water'!$B$5:$B$352,0),MATCH(K$3,'Mapping water'!$D$4:$U$4,0))*$D267</f>
        <v>0</v>
      </c>
      <c r="L267" s="31">
        <f>INDEX('Mapping water'!$D$5:$U$352,MATCH($B267,'Mapping water'!$B$5:$B$352,0),MATCH(L$3,'Mapping water'!$D$4:$U$4,0))*$D267</f>
        <v>0</v>
      </c>
      <c r="M267" s="31">
        <f>INDEX('Mapping water'!$D$5:$U$352,MATCH($B267,'Mapping water'!$B$5:$B$352,0),MATCH(M$3,'Mapping water'!$D$4:$U$4,0))*$D267</f>
        <v>53982</v>
      </c>
      <c r="N267" s="31">
        <f>INDEX('Mapping water'!$D$5:$U$352,MATCH($B267,'Mapping water'!$B$5:$B$352,0),MATCH(N$3,'Mapping water'!$D$4:$U$4,0))*$D267</f>
        <v>0</v>
      </c>
      <c r="O267" s="31">
        <f>INDEX('Mapping water'!$D$5:$U$352,MATCH($B267,'Mapping water'!$B$5:$B$352,0),MATCH(O$3,'Mapping water'!$D$4:$U$4,0))*$D267</f>
        <v>0</v>
      </c>
      <c r="P267" s="31">
        <f>INDEX('Mapping water'!$D$5:$U$352,MATCH($B267,'Mapping water'!$B$5:$B$352,0),MATCH(P$3,'Mapping water'!$D$4:$U$4,0))*$D267</f>
        <v>0</v>
      </c>
      <c r="Q267" s="31">
        <f>INDEX('Mapping water'!$D$5:$U$352,MATCH($B267,'Mapping water'!$B$5:$B$352,0),MATCH(Q$3,'Mapping water'!$D$4:$U$4,0))*$D267</f>
        <v>0</v>
      </c>
      <c r="R267" s="31">
        <f>INDEX('Mapping water'!$D$5:$U$352,MATCH($B267,'Mapping water'!$B$5:$B$352,0),MATCH(R$3,'Mapping water'!$D$4:$U$4,0))*$D267</f>
        <v>0</v>
      </c>
      <c r="S267" s="31">
        <f>INDEX('Mapping water'!$D$5:$U$352,MATCH($B267,'Mapping water'!$B$5:$B$352,0),MATCH(S$3,'Mapping water'!$D$4:$U$4,0))*$D267</f>
        <v>0</v>
      </c>
      <c r="T267" s="31">
        <f>INDEX('Mapping water'!$D$5:$U$352,MATCH($B267,'Mapping water'!$B$5:$B$352,0),MATCH(T$3,'Mapping water'!$D$4:$U$4,0))*$D267</f>
        <v>0</v>
      </c>
      <c r="U267" s="31">
        <f>INDEX('Mapping water'!$D$5:$U$352,MATCH($B267,'Mapping water'!$B$5:$B$352,0),MATCH(U$3,'Mapping water'!$D$4:$U$4,0))*$D267</f>
        <v>0</v>
      </c>
      <c r="V267" s="31">
        <f>INDEX('Mapping water'!$D$5:$U$352,MATCH($B267,'Mapping water'!$B$5:$B$352,0),MATCH(V$3,'Mapping water'!$D$4:$U$4,0))*$D267</f>
        <v>0</v>
      </c>
      <c r="W267" s="31">
        <f>INDEX('Mapping water'!$D$5:$U$352,MATCH($B267,'Mapping water'!$B$5:$B$352,0),MATCH(W$3,'Mapping water'!$D$4:$U$4,0))*$D267</f>
        <v>0</v>
      </c>
      <c r="X267" s="31">
        <f>INDEX('Mapping water'!$D$5:$U$352,MATCH($B267,'Mapping water'!$B$5:$B$352,0),MATCH(X$3,'Mapping water'!$D$4:$U$4,0))*$D267</f>
        <v>0</v>
      </c>
      <c r="Y267" s="31">
        <f>INDEX('Mapping water'!$D$5:$U$352,MATCH($B267,'Mapping water'!$B$5:$B$352,0),MATCH(Y$3,'Mapping water'!$D$4:$U$4,0))*$D267</f>
        <v>0</v>
      </c>
    </row>
    <row r="268" spans="1:25" x14ac:dyDescent="0.45">
      <c r="A268" s="20" t="s">
        <v>437</v>
      </c>
      <c r="B268" s="20" t="s">
        <v>438</v>
      </c>
      <c r="C268" s="20" t="s">
        <v>5</v>
      </c>
      <c r="D268" s="31">
        <f>INDEX('ONS data MYE 5'!$M$6:$M$445, MATCH($B268,'ONS data MYE 5'!$B$6:$B$445,0))</f>
        <v>214028</v>
      </c>
      <c r="E268" s="31">
        <f>INDEX('ONS data MYE 5'!$N$6:$N$445, MATCH($B268,'ONS data MYE 5'!$B$6:$B$445,0))</f>
        <v>930</v>
      </c>
      <c r="F268" s="31">
        <f t="shared" si="8"/>
        <v>6.8351845861473013</v>
      </c>
      <c r="G268" s="31">
        <f t="shared" si="9"/>
        <v>46.719748326705655</v>
      </c>
      <c r="H268" s="31">
        <f>INDEX('Mapping water'!$D$5:$U$352,MATCH($B268,'Mapping water'!$B$5:$B$352,0),MATCH(H$3,'Mapping water'!$D$4:$U$4,0))*$D268</f>
        <v>0</v>
      </c>
      <c r="I268" s="31">
        <f>INDEX('Mapping water'!$D$5:$U$352,MATCH($B268,'Mapping water'!$B$5:$B$352,0),MATCH(I$3,'Mapping water'!$D$4:$U$4,0))*$D268</f>
        <v>0</v>
      </c>
      <c r="J268" s="31">
        <f>INDEX('Mapping water'!$D$5:$U$352,MATCH($B268,'Mapping water'!$B$5:$B$352,0),MATCH(J$3,'Mapping water'!$D$4:$U$4,0))*$D268</f>
        <v>0</v>
      </c>
      <c r="K268" s="31">
        <f>INDEX('Mapping water'!$D$5:$U$352,MATCH($B268,'Mapping water'!$B$5:$B$352,0),MATCH(K$3,'Mapping water'!$D$4:$U$4,0))*$D268</f>
        <v>0</v>
      </c>
      <c r="L268" s="31">
        <f>INDEX('Mapping water'!$D$5:$U$352,MATCH($B268,'Mapping water'!$B$5:$B$352,0),MATCH(L$3,'Mapping water'!$D$4:$U$4,0))*$D268</f>
        <v>0</v>
      </c>
      <c r="M268" s="31">
        <f>INDEX('Mapping water'!$D$5:$U$352,MATCH($B268,'Mapping water'!$B$5:$B$352,0),MATCH(M$3,'Mapping water'!$D$4:$U$4,0))*$D268</f>
        <v>0</v>
      </c>
      <c r="N268" s="31">
        <f>INDEX('Mapping water'!$D$5:$U$352,MATCH($B268,'Mapping water'!$B$5:$B$352,0),MATCH(N$3,'Mapping water'!$D$4:$U$4,0))*$D268</f>
        <v>214028</v>
      </c>
      <c r="O268" s="31">
        <f>INDEX('Mapping water'!$D$5:$U$352,MATCH($B268,'Mapping water'!$B$5:$B$352,0),MATCH(O$3,'Mapping water'!$D$4:$U$4,0))*$D268</f>
        <v>0</v>
      </c>
      <c r="P268" s="31">
        <f>INDEX('Mapping water'!$D$5:$U$352,MATCH($B268,'Mapping water'!$B$5:$B$352,0),MATCH(P$3,'Mapping water'!$D$4:$U$4,0))*$D268</f>
        <v>0</v>
      </c>
      <c r="Q268" s="31">
        <f>INDEX('Mapping water'!$D$5:$U$352,MATCH($B268,'Mapping water'!$B$5:$B$352,0),MATCH(Q$3,'Mapping water'!$D$4:$U$4,0))*$D268</f>
        <v>0</v>
      </c>
      <c r="R268" s="31">
        <f>INDEX('Mapping water'!$D$5:$U$352,MATCH($B268,'Mapping water'!$B$5:$B$352,0),MATCH(R$3,'Mapping water'!$D$4:$U$4,0))*$D268</f>
        <v>0</v>
      </c>
      <c r="S268" s="31">
        <f>INDEX('Mapping water'!$D$5:$U$352,MATCH($B268,'Mapping water'!$B$5:$B$352,0),MATCH(S$3,'Mapping water'!$D$4:$U$4,0))*$D268</f>
        <v>0</v>
      </c>
      <c r="T268" s="31">
        <f>INDEX('Mapping water'!$D$5:$U$352,MATCH($B268,'Mapping water'!$B$5:$B$352,0),MATCH(T$3,'Mapping water'!$D$4:$U$4,0))*$D268</f>
        <v>0</v>
      </c>
      <c r="U268" s="31">
        <f>INDEX('Mapping water'!$D$5:$U$352,MATCH($B268,'Mapping water'!$B$5:$B$352,0),MATCH(U$3,'Mapping water'!$D$4:$U$4,0))*$D268</f>
        <v>0</v>
      </c>
      <c r="V268" s="31">
        <f>INDEX('Mapping water'!$D$5:$U$352,MATCH($B268,'Mapping water'!$B$5:$B$352,0),MATCH(V$3,'Mapping water'!$D$4:$U$4,0))*$D268</f>
        <v>0</v>
      </c>
      <c r="W268" s="31">
        <f>INDEX('Mapping water'!$D$5:$U$352,MATCH($B268,'Mapping water'!$B$5:$B$352,0),MATCH(W$3,'Mapping water'!$D$4:$U$4,0))*$D268</f>
        <v>0</v>
      </c>
      <c r="X268" s="31">
        <f>INDEX('Mapping water'!$D$5:$U$352,MATCH($B268,'Mapping water'!$B$5:$B$352,0),MATCH(X$3,'Mapping water'!$D$4:$U$4,0))*$D268</f>
        <v>0</v>
      </c>
      <c r="Y268" s="31">
        <f>INDEX('Mapping water'!$D$5:$U$352,MATCH($B268,'Mapping water'!$B$5:$B$352,0),MATCH(Y$3,'Mapping water'!$D$4:$U$4,0))*$D268</f>
        <v>0</v>
      </c>
    </row>
    <row r="269" spans="1:25" x14ac:dyDescent="0.45">
      <c r="A269" s="20" t="s">
        <v>451</v>
      </c>
      <c r="B269" s="20" t="s">
        <v>452</v>
      </c>
      <c r="C269" s="20" t="s">
        <v>5</v>
      </c>
      <c r="D269" s="31">
        <f>INDEX('ONS data MYE 5'!$M$6:$M$445, MATCH($B269,'ONS data MYE 5'!$B$6:$B$445,0))</f>
        <v>84266</v>
      </c>
      <c r="E269" s="31">
        <f>INDEX('ONS data MYE 5'!$N$6:$N$445, MATCH($B269,'ONS data MYE 5'!$B$6:$B$445,0))</f>
        <v>72</v>
      </c>
      <c r="F269" s="31">
        <f t="shared" si="8"/>
        <v>4.2766661190160553</v>
      </c>
      <c r="G269" s="31">
        <f t="shared" si="9"/>
        <v>18.28987309353985</v>
      </c>
      <c r="H269" s="31">
        <f>INDEX('Mapping water'!$D$5:$U$352,MATCH($B269,'Mapping water'!$B$5:$B$352,0),MATCH(H$3,'Mapping water'!$D$4:$U$4,0))*$D269</f>
        <v>0</v>
      </c>
      <c r="I269" s="31">
        <f>INDEX('Mapping water'!$D$5:$U$352,MATCH($B269,'Mapping water'!$B$5:$B$352,0),MATCH(I$3,'Mapping water'!$D$4:$U$4,0))*$D269</f>
        <v>0</v>
      </c>
      <c r="J269" s="31">
        <f>INDEX('Mapping water'!$D$5:$U$352,MATCH($B269,'Mapping water'!$B$5:$B$352,0),MATCH(J$3,'Mapping water'!$D$4:$U$4,0))*$D269</f>
        <v>0</v>
      </c>
      <c r="K269" s="31">
        <f>INDEX('Mapping water'!$D$5:$U$352,MATCH($B269,'Mapping water'!$B$5:$B$352,0),MATCH(K$3,'Mapping water'!$D$4:$U$4,0))*$D269</f>
        <v>0</v>
      </c>
      <c r="L269" s="31">
        <f>INDEX('Mapping water'!$D$5:$U$352,MATCH($B269,'Mapping water'!$B$5:$B$352,0),MATCH(L$3,'Mapping water'!$D$4:$U$4,0))*$D269</f>
        <v>0</v>
      </c>
      <c r="M269" s="31">
        <f>INDEX('Mapping water'!$D$5:$U$352,MATCH($B269,'Mapping water'!$B$5:$B$352,0),MATCH(M$3,'Mapping water'!$D$4:$U$4,0))*$D269</f>
        <v>0</v>
      </c>
      <c r="N269" s="31">
        <f>INDEX('Mapping water'!$D$5:$U$352,MATCH($B269,'Mapping water'!$B$5:$B$352,0),MATCH(N$3,'Mapping water'!$D$4:$U$4,0))*$D269</f>
        <v>76682.06</v>
      </c>
      <c r="O269" s="31">
        <f>INDEX('Mapping water'!$D$5:$U$352,MATCH($B269,'Mapping water'!$B$5:$B$352,0),MATCH(O$3,'Mapping water'!$D$4:$U$4,0))*$D269</f>
        <v>0</v>
      </c>
      <c r="P269" s="31">
        <f>INDEX('Mapping water'!$D$5:$U$352,MATCH($B269,'Mapping water'!$B$5:$B$352,0),MATCH(P$3,'Mapping water'!$D$4:$U$4,0))*$D269</f>
        <v>0</v>
      </c>
      <c r="Q269" s="31">
        <f>INDEX('Mapping water'!$D$5:$U$352,MATCH($B269,'Mapping water'!$B$5:$B$352,0),MATCH(Q$3,'Mapping water'!$D$4:$U$4,0))*$D269</f>
        <v>0</v>
      </c>
      <c r="R269" s="31">
        <f>INDEX('Mapping water'!$D$5:$U$352,MATCH($B269,'Mapping water'!$B$5:$B$352,0),MATCH(R$3,'Mapping water'!$D$4:$U$4,0))*$D269</f>
        <v>0</v>
      </c>
      <c r="S269" s="31">
        <f>INDEX('Mapping water'!$D$5:$U$352,MATCH($B269,'Mapping water'!$B$5:$B$352,0),MATCH(S$3,'Mapping water'!$D$4:$U$4,0))*$D269</f>
        <v>7583.94</v>
      </c>
      <c r="T269" s="31">
        <f>INDEX('Mapping water'!$D$5:$U$352,MATCH($B269,'Mapping water'!$B$5:$B$352,0),MATCH(T$3,'Mapping water'!$D$4:$U$4,0))*$D269</f>
        <v>0</v>
      </c>
      <c r="U269" s="31">
        <f>INDEX('Mapping water'!$D$5:$U$352,MATCH($B269,'Mapping water'!$B$5:$B$352,0),MATCH(U$3,'Mapping water'!$D$4:$U$4,0))*$D269</f>
        <v>0</v>
      </c>
      <c r="V269" s="31">
        <f>INDEX('Mapping water'!$D$5:$U$352,MATCH($B269,'Mapping water'!$B$5:$B$352,0),MATCH(V$3,'Mapping water'!$D$4:$U$4,0))*$D269</f>
        <v>0</v>
      </c>
      <c r="W269" s="31">
        <f>INDEX('Mapping water'!$D$5:$U$352,MATCH($B269,'Mapping water'!$B$5:$B$352,0),MATCH(W$3,'Mapping water'!$D$4:$U$4,0))*$D269</f>
        <v>0</v>
      </c>
      <c r="X269" s="31">
        <f>INDEX('Mapping water'!$D$5:$U$352,MATCH($B269,'Mapping water'!$B$5:$B$352,0),MATCH(X$3,'Mapping water'!$D$4:$U$4,0))*$D269</f>
        <v>0</v>
      </c>
      <c r="Y269" s="31">
        <f>INDEX('Mapping water'!$D$5:$U$352,MATCH($B269,'Mapping water'!$B$5:$B$352,0),MATCH(Y$3,'Mapping water'!$D$4:$U$4,0))*$D269</f>
        <v>0</v>
      </c>
    </row>
    <row r="270" spans="1:25" x14ac:dyDescent="0.45">
      <c r="A270" s="20" t="s">
        <v>645</v>
      </c>
      <c r="B270" s="20" t="s">
        <v>646</v>
      </c>
      <c r="C270" s="20" t="s">
        <v>5</v>
      </c>
      <c r="D270" s="31">
        <f>INDEX('ONS data MYE 5'!$M$6:$M$445, MATCH($B270,'ONS data MYE 5'!$B$6:$B$445,0))</f>
        <v>479911</v>
      </c>
      <c r="E270" s="31">
        <f>INDEX('ONS data MYE 5'!$N$6:$N$445, MATCH($B270,'ONS data MYE 5'!$B$6:$B$445,0))</f>
        <v>147</v>
      </c>
      <c r="F270" s="31">
        <f t="shared" si="8"/>
        <v>4.990432586778736</v>
      </c>
      <c r="G270" s="31">
        <f t="shared" si="9"/>
        <v>24.904417403183107</v>
      </c>
      <c r="H270" s="31">
        <f>INDEX('Mapping water'!$D$5:$U$352,MATCH($B270,'Mapping water'!$B$5:$B$352,0),MATCH(H$3,'Mapping water'!$D$4:$U$4,0))*$D270</f>
        <v>0</v>
      </c>
      <c r="I270" s="31">
        <f>INDEX('Mapping water'!$D$5:$U$352,MATCH($B270,'Mapping water'!$B$5:$B$352,0),MATCH(I$3,'Mapping water'!$D$4:$U$4,0))*$D270</f>
        <v>0</v>
      </c>
      <c r="J270" s="31">
        <f>INDEX('Mapping water'!$D$5:$U$352,MATCH($B270,'Mapping water'!$B$5:$B$352,0),MATCH(J$3,'Mapping water'!$D$4:$U$4,0))*$D270</f>
        <v>0</v>
      </c>
      <c r="K270" s="31">
        <f>INDEX('Mapping water'!$D$5:$U$352,MATCH($B270,'Mapping water'!$B$5:$B$352,0),MATCH(K$3,'Mapping water'!$D$4:$U$4,0))*$D270</f>
        <v>0</v>
      </c>
      <c r="L270" s="31">
        <f>INDEX('Mapping water'!$D$5:$U$352,MATCH($B270,'Mapping water'!$B$5:$B$352,0),MATCH(L$3,'Mapping water'!$D$4:$U$4,0))*$D270</f>
        <v>0</v>
      </c>
      <c r="M270" s="31">
        <f>INDEX('Mapping water'!$D$5:$U$352,MATCH($B270,'Mapping water'!$B$5:$B$352,0),MATCH(M$3,'Mapping water'!$D$4:$U$4,0))*$D270</f>
        <v>0</v>
      </c>
      <c r="N270" s="31">
        <f>INDEX('Mapping water'!$D$5:$U$352,MATCH($B270,'Mapping water'!$B$5:$B$352,0),MATCH(N$3,'Mapping water'!$D$4:$U$4,0))*$D270</f>
        <v>57589.32</v>
      </c>
      <c r="O270" s="31">
        <f>INDEX('Mapping water'!$D$5:$U$352,MATCH($B270,'Mapping water'!$B$5:$B$352,0),MATCH(O$3,'Mapping water'!$D$4:$U$4,0))*$D270</f>
        <v>0</v>
      </c>
      <c r="P270" s="31">
        <f>INDEX('Mapping water'!$D$5:$U$352,MATCH($B270,'Mapping water'!$B$5:$B$352,0),MATCH(P$3,'Mapping water'!$D$4:$U$4,0))*$D270</f>
        <v>422321.68</v>
      </c>
      <c r="Q270" s="31">
        <f>INDEX('Mapping water'!$D$5:$U$352,MATCH($B270,'Mapping water'!$B$5:$B$352,0),MATCH(Q$3,'Mapping water'!$D$4:$U$4,0))*$D270</f>
        <v>0</v>
      </c>
      <c r="R270" s="31">
        <f>INDEX('Mapping water'!$D$5:$U$352,MATCH($B270,'Mapping water'!$B$5:$B$352,0),MATCH(R$3,'Mapping water'!$D$4:$U$4,0))*$D270</f>
        <v>0</v>
      </c>
      <c r="S270" s="31">
        <f>INDEX('Mapping water'!$D$5:$U$352,MATCH($B270,'Mapping water'!$B$5:$B$352,0),MATCH(S$3,'Mapping water'!$D$4:$U$4,0))*$D270</f>
        <v>0</v>
      </c>
      <c r="T270" s="31">
        <f>INDEX('Mapping water'!$D$5:$U$352,MATCH($B270,'Mapping water'!$B$5:$B$352,0),MATCH(T$3,'Mapping water'!$D$4:$U$4,0))*$D270</f>
        <v>0</v>
      </c>
      <c r="U270" s="31">
        <f>INDEX('Mapping water'!$D$5:$U$352,MATCH($B270,'Mapping water'!$B$5:$B$352,0),MATCH(U$3,'Mapping water'!$D$4:$U$4,0))*$D270</f>
        <v>0</v>
      </c>
      <c r="V270" s="31">
        <f>INDEX('Mapping water'!$D$5:$U$352,MATCH($B270,'Mapping water'!$B$5:$B$352,0),MATCH(V$3,'Mapping water'!$D$4:$U$4,0))*$D270</f>
        <v>0</v>
      </c>
      <c r="W270" s="31">
        <f>INDEX('Mapping water'!$D$5:$U$352,MATCH($B270,'Mapping water'!$B$5:$B$352,0),MATCH(W$3,'Mapping water'!$D$4:$U$4,0))*$D270</f>
        <v>0</v>
      </c>
      <c r="X270" s="31">
        <f>INDEX('Mapping water'!$D$5:$U$352,MATCH($B270,'Mapping water'!$B$5:$B$352,0),MATCH(X$3,'Mapping water'!$D$4:$U$4,0))*$D270</f>
        <v>0</v>
      </c>
      <c r="Y270" s="31">
        <f>INDEX('Mapping water'!$D$5:$U$352,MATCH($B270,'Mapping water'!$B$5:$B$352,0),MATCH(Y$3,'Mapping water'!$D$4:$U$4,0))*$D270</f>
        <v>0</v>
      </c>
    </row>
    <row r="271" spans="1:25" x14ac:dyDescent="0.45">
      <c r="A271" s="20" t="s">
        <v>647</v>
      </c>
      <c r="B271" s="20" t="s">
        <v>648</v>
      </c>
      <c r="C271" s="20" t="s">
        <v>5</v>
      </c>
      <c r="D271" s="31">
        <f>INDEX('ONS data MYE 5'!$M$6:$M$445, MATCH($B271,'ONS data MYE 5'!$B$6:$B$445,0))</f>
        <v>69890</v>
      </c>
      <c r="E271" s="31">
        <f>INDEX('ONS data MYE 5'!$N$6:$N$445, MATCH($B271,'ONS data MYE 5'!$B$6:$B$445,0))</f>
        <v>115</v>
      </c>
      <c r="F271" s="31">
        <f t="shared" si="8"/>
        <v>4.7449321283632502</v>
      </c>
      <c r="G271" s="31">
        <f t="shared" si="9"/>
        <v>22.514380902773802</v>
      </c>
      <c r="H271" s="31">
        <f>INDEX('Mapping water'!$D$5:$U$352,MATCH($B271,'Mapping water'!$B$5:$B$352,0),MATCH(H$3,'Mapping water'!$D$4:$U$4,0))*$D271</f>
        <v>0</v>
      </c>
      <c r="I271" s="31">
        <f>INDEX('Mapping water'!$D$5:$U$352,MATCH($B271,'Mapping water'!$B$5:$B$352,0),MATCH(I$3,'Mapping water'!$D$4:$U$4,0))*$D271</f>
        <v>0</v>
      </c>
      <c r="J271" s="31">
        <f>INDEX('Mapping water'!$D$5:$U$352,MATCH($B271,'Mapping water'!$B$5:$B$352,0),MATCH(J$3,'Mapping water'!$D$4:$U$4,0))*$D271</f>
        <v>0</v>
      </c>
      <c r="K271" s="31">
        <f>INDEX('Mapping water'!$D$5:$U$352,MATCH($B271,'Mapping water'!$B$5:$B$352,0),MATCH(K$3,'Mapping water'!$D$4:$U$4,0))*$D271</f>
        <v>0</v>
      </c>
      <c r="L271" s="31">
        <f>INDEX('Mapping water'!$D$5:$U$352,MATCH($B271,'Mapping water'!$B$5:$B$352,0),MATCH(L$3,'Mapping water'!$D$4:$U$4,0))*$D271</f>
        <v>0</v>
      </c>
      <c r="M271" s="31">
        <f>INDEX('Mapping water'!$D$5:$U$352,MATCH($B271,'Mapping water'!$B$5:$B$352,0),MATCH(M$3,'Mapping water'!$D$4:$U$4,0))*$D271</f>
        <v>0</v>
      </c>
      <c r="N271" s="31">
        <f>INDEX('Mapping water'!$D$5:$U$352,MATCH($B271,'Mapping water'!$B$5:$B$352,0),MATCH(N$3,'Mapping water'!$D$4:$U$4,0))*$D271</f>
        <v>0</v>
      </c>
      <c r="O271" s="31">
        <f>INDEX('Mapping water'!$D$5:$U$352,MATCH($B271,'Mapping water'!$B$5:$B$352,0),MATCH(O$3,'Mapping water'!$D$4:$U$4,0))*$D271</f>
        <v>0</v>
      </c>
      <c r="P271" s="31">
        <f>INDEX('Mapping water'!$D$5:$U$352,MATCH($B271,'Mapping water'!$B$5:$B$352,0),MATCH(P$3,'Mapping water'!$D$4:$U$4,0))*$D271</f>
        <v>69890</v>
      </c>
      <c r="Q271" s="31">
        <f>INDEX('Mapping water'!$D$5:$U$352,MATCH($B271,'Mapping water'!$B$5:$B$352,0),MATCH(Q$3,'Mapping water'!$D$4:$U$4,0))*$D271</f>
        <v>0</v>
      </c>
      <c r="R271" s="31">
        <f>INDEX('Mapping water'!$D$5:$U$352,MATCH($B271,'Mapping water'!$B$5:$B$352,0),MATCH(R$3,'Mapping water'!$D$4:$U$4,0))*$D271</f>
        <v>0</v>
      </c>
      <c r="S271" s="31">
        <f>INDEX('Mapping water'!$D$5:$U$352,MATCH($B271,'Mapping water'!$B$5:$B$352,0),MATCH(S$3,'Mapping water'!$D$4:$U$4,0))*$D271</f>
        <v>0</v>
      </c>
      <c r="T271" s="31">
        <f>INDEX('Mapping water'!$D$5:$U$352,MATCH($B271,'Mapping water'!$B$5:$B$352,0),MATCH(T$3,'Mapping water'!$D$4:$U$4,0))*$D271</f>
        <v>0</v>
      </c>
      <c r="U271" s="31">
        <f>INDEX('Mapping water'!$D$5:$U$352,MATCH($B271,'Mapping water'!$B$5:$B$352,0),MATCH(U$3,'Mapping water'!$D$4:$U$4,0))*$D271</f>
        <v>0</v>
      </c>
      <c r="V271" s="31">
        <f>INDEX('Mapping water'!$D$5:$U$352,MATCH($B271,'Mapping water'!$B$5:$B$352,0),MATCH(V$3,'Mapping water'!$D$4:$U$4,0))*$D271</f>
        <v>0</v>
      </c>
      <c r="W271" s="31">
        <f>INDEX('Mapping water'!$D$5:$U$352,MATCH($B271,'Mapping water'!$B$5:$B$352,0),MATCH(W$3,'Mapping water'!$D$4:$U$4,0))*$D271</f>
        <v>0</v>
      </c>
      <c r="X271" s="31">
        <f>INDEX('Mapping water'!$D$5:$U$352,MATCH($B271,'Mapping water'!$B$5:$B$352,0),MATCH(X$3,'Mapping water'!$D$4:$U$4,0))*$D271</f>
        <v>0</v>
      </c>
      <c r="Y271" s="31">
        <f>INDEX('Mapping water'!$D$5:$U$352,MATCH($B271,'Mapping water'!$B$5:$B$352,0),MATCH(Y$3,'Mapping water'!$D$4:$U$4,0))*$D271</f>
        <v>0</v>
      </c>
    </row>
    <row r="272" spans="1:25" x14ac:dyDescent="0.45">
      <c r="A272" s="20" t="s">
        <v>649</v>
      </c>
      <c r="B272" s="20" t="s">
        <v>650</v>
      </c>
      <c r="C272" s="20" t="s">
        <v>5</v>
      </c>
      <c r="D272" s="31">
        <f>INDEX('ONS data MYE 5'!$M$6:$M$445, MATCH($B272,'ONS data MYE 5'!$B$6:$B$445,0))</f>
        <v>45441</v>
      </c>
      <c r="E272" s="31">
        <f>INDEX('ONS data MYE 5'!$N$6:$N$445, MATCH($B272,'ONS data MYE 5'!$B$6:$B$445,0))</f>
        <v>112</v>
      </c>
      <c r="F272" s="31">
        <f t="shared" si="8"/>
        <v>4.7184988712950942</v>
      </c>
      <c r="G272" s="31">
        <f t="shared" si="9"/>
        <v>22.264231598413076</v>
      </c>
      <c r="H272" s="31">
        <f>INDEX('Mapping water'!$D$5:$U$352,MATCH($B272,'Mapping water'!$B$5:$B$352,0),MATCH(H$3,'Mapping water'!$D$4:$U$4,0))*$D272</f>
        <v>0</v>
      </c>
      <c r="I272" s="31">
        <f>INDEX('Mapping water'!$D$5:$U$352,MATCH($B272,'Mapping water'!$B$5:$B$352,0),MATCH(I$3,'Mapping water'!$D$4:$U$4,0))*$D272</f>
        <v>0</v>
      </c>
      <c r="J272" s="31">
        <f>INDEX('Mapping water'!$D$5:$U$352,MATCH($B272,'Mapping water'!$B$5:$B$352,0),MATCH(J$3,'Mapping water'!$D$4:$U$4,0))*$D272</f>
        <v>0</v>
      </c>
      <c r="K272" s="31">
        <f>INDEX('Mapping water'!$D$5:$U$352,MATCH($B272,'Mapping water'!$B$5:$B$352,0),MATCH(K$3,'Mapping water'!$D$4:$U$4,0))*$D272</f>
        <v>0</v>
      </c>
      <c r="L272" s="31">
        <f>INDEX('Mapping water'!$D$5:$U$352,MATCH($B272,'Mapping water'!$B$5:$B$352,0),MATCH(L$3,'Mapping water'!$D$4:$U$4,0))*$D272</f>
        <v>0</v>
      </c>
      <c r="M272" s="31">
        <f>INDEX('Mapping water'!$D$5:$U$352,MATCH($B272,'Mapping water'!$B$5:$B$352,0),MATCH(M$3,'Mapping water'!$D$4:$U$4,0))*$D272</f>
        <v>0</v>
      </c>
      <c r="N272" s="31">
        <f>INDEX('Mapping water'!$D$5:$U$352,MATCH($B272,'Mapping water'!$B$5:$B$352,0),MATCH(N$3,'Mapping water'!$D$4:$U$4,0))*$D272</f>
        <v>0</v>
      </c>
      <c r="O272" s="31">
        <f>INDEX('Mapping water'!$D$5:$U$352,MATCH($B272,'Mapping water'!$B$5:$B$352,0),MATCH(O$3,'Mapping water'!$D$4:$U$4,0))*$D272</f>
        <v>0</v>
      </c>
      <c r="P272" s="31">
        <f>INDEX('Mapping water'!$D$5:$U$352,MATCH($B272,'Mapping water'!$B$5:$B$352,0),MATCH(P$3,'Mapping water'!$D$4:$U$4,0))*$D272</f>
        <v>45441</v>
      </c>
      <c r="Q272" s="31">
        <f>INDEX('Mapping water'!$D$5:$U$352,MATCH($B272,'Mapping water'!$B$5:$B$352,0),MATCH(Q$3,'Mapping water'!$D$4:$U$4,0))*$D272</f>
        <v>0</v>
      </c>
      <c r="R272" s="31">
        <f>INDEX('Mapping water'!$D$5:$U$352,MATCH($B272,'Mapping water'!$B$5:$B$352,0),MATCH(R$3,'Mapping water'!$D$4:$U$4,0))*$D272</f>
        <v>0</v>
      </c>
      <c r="S272" s="31">
        <f>INDEX('Mapping water'!$D$5:$U$352,MATCH($B272,'Mapping water'!$B$5:$B$352,0),MATCH(S$3,'Mapping water'!$D$4:$U$4,0))*$D272</f>
        <v>0</v>
      </c>
      <c r="T272" s="31">
        <f>INDEX('Mapping water'!$D$5:$U$352,MATCH($B272,'Mapping water'!$B$5:$B$352,0),MATCH(T$3,'Mapping water'!$D$4:$U$4,0))*$D272</f>
        <v>0</v>
      </c>
      <c r="U272" s="31">
        <f>INDEX('Mapping water'!$D$5:$U$352,MATCH($B272,'Mapping water'!$B$5:$B$352,0),MATCH(U$3,'Mapping water'!$D$4:$U$4,0))*$D272</f>
        <v>0</v>
      </c>
      <c r="V272" s="31">
        <f>INDEX('Mapping water'!$D$5:$U$352,MATCH($B272,'Mapping water'!$B$5:$B$352,0),MATCH(V$3,'Mapping water'!$D$4:$U$4,0))*$D272</f>
        <v>0</v>
      </c>
      <c r="W272" s="31">
        <f>INDEX('Mapping water'!$D$5:$U$352,MATCH($B272,'Mapping water'!$B$5:$B$352,0),MATCH(W$3,'Mapping water'!$D$4:$U$4,0))*$D272</f>
        <v>0</v>
      </c>
      <c r="X272" s="31">
        <f>INDEX('Mapping water'!$D$5:$U$352,MATCH($B272,'Mapping water'!$B$5:$B$352,0),MATCH(X$3,'Mapping water'!$D$4:$U$4,0))*$D272</f>
        <v>0</v>
      </c>
      <c r="Y272" s="31">
        <f>INDEX('Mapping water'!$D$5:$U$352,MATCH($B272,'Mapping water'!$B$5:$B$352,0),MATCH(Y$3,'Mapping water'!$D$4:$U$4,0))*$D272</f>
        <v>0</v>
      </c>
    </row>
    <row r="273" spans="1:25" x14ac:dyDescent="0.45">
      <c r="A273" s="20" t="s">
        <v>651</v>
      </c>
      <c r="B273" s="20" t="s">
        <v>652</v>
      </c>
      <c r="C273" s="20" t="s">
        <v>5</v>
      </c>
      <c r="D273" s="31">
        <f>INDEX('ONS data MYE 5'!$M$6:$M$445, MATCH($B273,'ONS data MYE 5'!$B$6:$B$445,0))</f>
        <v>100096</v>
      </c>
      <c r="E273" s="31">
        <f>INDEX('ONS data MYE 5'!$N$6:$N$445, MATCH($B273,'ONS data MYE 5'!$B$6:$B$445,0))</f>
        <v>93</v>
      </c>
      <c r="F273" s="31">
        <f t="shared" si="8"/>
        <v>4.5325994931532563</v>
      </c>
      <c r="G273" s="31">
        <f t="shared" si="9"/>
        <v>20.544458165333154</v>
      </c>
      <c r="H273" s="31">
        <f>INDEX('Mapping water'!$D$5:$U$352,MATCH($B273,'Mapping water'!$B$5:$B$352,0),MATCH(H$3,'Mapping water'!$D$4:$U$4,0))*$D273</f>
        <v>0</v>
      </c>
      <c r="I273" s="31">
        <f>INDEX('Mapping water'!$D$5:$U$352,MATCH($B273,'Mapping water'!$B$5:$B$352,0),MATCH(I$3,'Mapping water'!$D$4:$U$4,0))*$D273</f>
        <v>0</v>
      </c>
      <c r="J273" s="31">
        <f>INDEX('Mapping water'!$D$5:$U$352,MATCH($B273,'Mapping water'!$B$5:$B$352,0),MATCH(J$3,'Mapping water'!$D$4:$U$4,0))*$D273</f>
        <v>0</v>
      </c>
      <c r="K273" s="31">
        <f>INDEX('Mapping water'!$D$5:$U$352,MATCH($B273,'Mapping water'!$B$5:$B$352,0),MATCH(K$3,'Mapping water'!$D$4:$U$4,0))*$D273</f>
        <v>0</v>
      </c>
      <c r="L273" s="31">
        <f>INDEX('Mapping water'!$D$5:$U$352,MATCH($B273,'Mapping water'!$B$5:$B$352,0),MATCH(L$3,'Mapping water'!$D$4:$U$4,0))*$D273</f>
        <v>0</v>
      </c>
      <c r="M273" s="31">
        <f>INDEX('Mapping water'!$D$5:$U$352,MATCH($B273,'Mapping water'!$B$5:$B$352,0),MATCH(M$3,'Mapping water'!$D$4:$U$4,0))*$D273</f>
        <v>5004.8</v>
      </c>
      <c r="N273" s="31">
        <f>INDEX('Mapping water'!$D$5:$U$352,MATCH($B273,'Mapping water'!$B$5:$B$352,0),MATCH(N$3,'Mapping water'!$D$4:$U$4,0))*$D273</f>
        <v>0</v>
      </c>
      <c r="O273" s="31">
        <f>INDEX('Mapping water'!$D$5:$U$352,MATCH($B273,'Mapping water'!$B$5:$B$352,0),MATCH(O$3,'Mapping water'!$D$4:$U$4,0))*$D273</f>
        <v>0</v>
      </c>
      <c r="P273" s="31">
        <f>INDEX('Mapping water'!$D$5:$U$352,MATCH($B273,'Mapping water'!$B$5:$B$352,0),MATCH(P$3,'Mapping water'!$D$4:$U$4,0))*$D273</f>
        <v>91487.743999999992</v>
      </c>
      <c r="Q273" s="31">
        <f>INDEX('Mapping water'!$D$5:$U$352,MATCH($B273,'Mapping water'!$B$5:$B$352,0),MATCH(Q$3,'Mapping water'!$D$4:$U$4,0))*$D273</f>
        <v>0</v>
      </c>
      <c r="R273" s="31">
        <f>INDEX('Mapping water'!$D$5:$U$352,MATCH($B273,'Mapping water'!$B$5:$B$352,0),MATCH(R$3,'Mapping water'!$D$4:$U$4,0))*$D273</f>
        <v>0</v>
      </c>
      <c r="S273" s="31">
        <f>INDEX('Mapping water'!$D$5:$U$352,MATCH($B273,'Mapping water'!$B$5:$B$352,0),MATCH(S$3,'Mapping water'!$D$4:$U$4,0))*$D273</f>
        <v>0</v>
      </c>
      <c r="T273" s="31">
        <f>INDEX('Mapping water'!$D$5:$U$352,MATCH($B273,'Mapping water'!$B$5:$B$352,0),MATCH(T$3,'Mapping water'!$D$4:$U$4,0))*$D273</f>
        <v>0</v>
      </c>
      <c r="U273" s="31">
        <f>INDEX('Mapping water'!$D$5:$U$352,MATCH($B273,'Mapping water'!$B$5:$B$352,0),MATCH(U$3,'Mapping water'!$D$4:$U$4,0))*$D273</f>
        <v>0</v>
      </c>
      <c r="V273" s="31">
        <f>INDEX('Mapping water'!$D$5:$U$352,MATCH($B273,'Mapping water'!$B$5:$B$352,0),MATCH(V$3,'Mapping water'!$D$4:$U$4,0))*$D273</f>
        <v>3603.4559999999997</v>
      </c>
      <c r="W273" s="31">
        <f>INDEX('Mapping water'!$D$5:$U$352,MATCH($B273,'Mapping water'!$B$5:$B$352,0),MATCH(W$3,'Mapping water'!$D$4:$U$4,0))*$D273</f>
        <v>0</v>
      </c>
      <c r="X273" s="31">
        <f>INDEX('Mapping water'!$D$5:$U$352,MATCH($B273,'Mapping water'!$B$5:$B$352,0),MATCH(X$3,'Mapping water'!$D$4:$U$4,0))*$D273</f>
        <v>0</v>
      </c>
      <c r="Y273" s="31">
        <f>INDEX('Mapping water'!$D$5:$U$352,MATCH($B273,'Mapping water'!$B$5:$B$352,0),MATCH(Y$3,'Mapping water'!$D$4:$U$4,0))*$D273</f>
        <v>0</v>
      </c>
    </row>
    <row r="274" spans="1:25" x14ac:dyDescent="0.45">
      <c r="A274" s="20" t="s">
        <v>653</v>
      </c>
      <c r="B274" s="20" t="s">
        <v>654</v>
      </c>
      <c r="C274" s="20" t="s">
        <v>5</v>
      </c>
      <c r="D274" s="31">
        <f>INDEX('ONS data MYE 5'!$M$6:$M$445, MATCH($B274,'ONS data MYE 5'!$B$6:$B$445,0))</f>
        <v>65179</v>
      </c>
      <c r="E274" s="31">
        <f>INDEX('ONS data MYE 5'!$N$6:$N$445, MATCH($B274,'ONS data MYE 5'!$B$6:$B$445,0))</f>
        <v>1560</v>
      </c>
      <c r="F274" s="31">
        <f t="shared" si="8"/>
        <v>7.352441100243583</v>
      </c>
      <c r="G274" s="31">
        <f t="shared" si="9"/>
        <v>54.058390132551068</v>
      </c>
      <c r="H274" s="31">
        <f>INDEX('Mapping water'!$D$5:$U$352,MATCH($B274,'Mapping water'!$B$5:$B$352,0),MATCH(H$3,'Mapping water'!$D$4:$U$4,0))*$D274</f>
        <v>0</v>
      </c>
      <c r="I274" s="31">
        <f>INDEX('Mapping water'!$D$5:$U$352,MATCH($B274,'Mapping water'!$B$5:$B$352,0),MATCH(I$3,'Mapping water'!$D$4:$U$4,0))*$D274</f>
        <v>0</v>
      </c>
      <c r="J274" s="31">
        <f>INDEX('Mapping water'!$D$5:$U$352,MATCH($B274,'Mapping water'!$B$5:$B$352,0),MATCH(J$3,'Mapping water'!$D$4:$U$4,0))*$D274</f>
        <v>0</v>
      </c>
      <c r="K274" s="31">
        <f>INDEX('Mapping water'!$D$5:$U$352,MATCH($B274,'Mapping water'!$B$5:$B$352,0),MATCH(K$3,'Mapping water'!$D$4:$U$4,0))*$D274</f>
        <v>0</v>
      </c>
      <c r="L274" s="31">
        <f>INDEX('Mapping water'!$D$5:$U$352,MATCH($B274,'Mapping water'!$B$5:$B$352,0),MATCH(L$3,'Mapping water'!$D$4:$U$4,0))*$D274</f>
        <v>0</v>
      </c>
      <c r="M274" s="31">
        <f>INDEX('Mapping water'!$D$5:$U$352,MATCH($B274,'Mapping water'!$B$5:$B$352,0),MATCH(M$3,'Mapping water'!$D$4:$U$4,0))*$D274</f>
        <v>0</v>
      </c>
      <c r="N274" s="31">
        <f>INDEX('Mapping water'!$D$5:$U$352,MATCH($B274,'Mapping water'!$B$5:$B$352,0),MATCH(N$3,'Mapping water'!$D$4:$U$4,0))*$D274</f>
        <v>0</v>
      </c>
      <c r="O274" s="31">
        <f>INDEX('Mapping water'!$D$5:$U$352,MATCH($B274,'Mapping water'!$B$5:$B$352,0),MATCH(O$3,'Mapping water'!$D$4:$U$4,0))*$D274</f>
        <v>0</v>
      </c>
      <c r="P274" s="31">
        <f>INDEX('Mapping water'!$D$5:$U$352,MATCH($B274,'Mapping water'!$B$5:$B$352,0),MATCH(P$3,'Mapping water'!$D$4:$U$4,0))*$D274</f>
        <v>65179</v>
      </c>
      <c r="Q274" s="31">
        <f>INDEX('Mapping water'!$D$5:$U$352,MATCH($B274,'Mapping water'!$B$5:$B$352,0),MATCH(Q$3,'Mapping water'!$D$4:$U$4,0))*$D274</f>
        <v>0</v>
      </c>
      <c r="R274" s="31">
        <f>INDEX('Mapping water'!$D$5:$U$352,MATCH($B274,'Mapping water'!$B$5:$B$352,0),MATCH(R$3,'Mapping water'!$D$4:$U$4,0))*$D274</f>
        <v>0</v>
      </c>
      <c r="S274" s="31">
        <f>INDEX('Mapping water'!$D$5:$U$352,MATCH($B274,'Mapping water'!$B$5:$B$352,0),MATCH(S$3,'Mapping water'!$D$4:$U$4,0))*$D274</f>
        <v>0</v>
      </c>
      <c r="T274" s="31">
        <f>INDEX('Mapping water'!$D$5:$U$352,MATCH($B274,'Mapping water'!$B$5:$B$352,0),MATCH(T$3,'Mapping water'!$D$4:$U$4,0))*$D274</f>
        <v>0</v>
      </c>
      <c r="U274" s="31">
        <f>INDEX('Mapping water'!$D$5:$U$352,MATCH($B274,'Mapping water'!$B$5:$B$352,0),MATCH(U$3,'Mapping water'!$D$4:$U$4,0))*$D274</f>
        <v>0</v>
      </c>
      <c r="V274" s="31">
        <f>INDEX('Mapping water'!$D$5:$U$352,MATCH($B274,'Mapping water'!$B$5:$B$352,0),MATCH(V$3,'Mapping water'!$D$4:$U$4,0))*$D274</f>
        <v>0</v>
      </c>
      <c r="W274" s="31">
        <f>INDEX('Mapping water'!$D$5:$U$352,MATCH($B274,'Mapping water'!$B$5:$B$352,0),MATCH(W$3,'Mapping water'!$D$4:$U$4,0))*$D274</f>
        <v>0</v>
      </c>
      <c r="X274" s="31">
        <f>INDEX('Mapping water'!$D$5:$U$352,MATCH($B274,'Mapping water'!$B$5:$B$352,0),MATCH(X$3,'Mapping water'!$D$4:$U$4,0))*$D274</f>
        <v>0</v>
      </c>
      <c r="Y274" s="31">
        <f>INDEX('Mapping water'!$D$5:$U$352,MATCH($B274,'Mapping water'!$B$5:$B$352,0),MATCH(Y$3,'Mapping water'!$D$4:$U$4,0))*$D274</f>
        <v>0</v>
      </c>
    </row>
    <row r="275" spans="1:25" x14ac:dyDescent="0.45">
      <c r="A275" s="20" t="s">
        <v>655</v>
      </c>
      <c r="B275" s="20" t="s">
        <v>656</v>
      </c>
      <c r="C275" s="20" t="s">
        <v>5</v>
      </c>
      <c r="D275" s="31">
        <f>INDEX('ONS data MYE 5'!$M$6:$M$445, MATCH($B275,'ONS data MYE 5'!$B$6:$B$445,0))</f>
        <v>117441</v>
      </c>
      <c r="E275" s="31">
        <f>INDEX('ONS data MYE 5'!$N$6:$N$445, MATCH($B275,'ONS data MYE 5'!$B$6:$B$445,0))</f>
        <v>208</v>
      </c>
      <c r="F275" s="31">
        <f t="shared" si="8"/>
        <v>5.3375380797013179</v>
      </c>
      <c r="G275" s="31">
        <f t="shared" si="9"/>
        <v>28.489312752261633</v>
      </c>
      <c r="H275" s="31">
        <f>INDEX('Mapping water'!$D$5:$U$352,MATCH($B275,'Mapping water'!$B$5:$B$352,0),MATCH(H$3,'Mapping water'!$D$4:$U$4,0))*$D275</f>
        <v>0</v>
      </c>
      <c r="I275" s="31">
        <f>INDEX('Mapping water'!$D$5:$U$352,MATCH($B275,'Mapping water'!$B$5:$B$352,0),MATCH(I$3,'Mapping water'!$D$4:$U$4,0))*$D275</f>
        <v>0</v>
      </c>
      <c r="J275" s="31">
        <f>INDEX('Mapping water'!$D$5:$U$352,MATCH($B275,'Mapping water'!$B$5:$B$352,0),MATCH(J$3,'Mapping water'!$D$4:$U$4,0))*$D275</f>
        <v>0</v>
      </c>
      <c r="K275" s="31">
        <f>INDEX('Mapping water'!$D$5:$U$352,MATCH($B275,'Mapping water'!$B$5:$B$352,0),MATCH(K$3,'Mapping water'!$D$4:$U$4,0))*$D275</f>
        <v>0</v>
      </c>
      <c r="L275" s="31">
        <f>INDEX('Mapping water'!$D$5:$U$352,MATCH($B275,'Mapping water'!$B$5:$B$352,0),MATCH(L$3,'Mapping water'!$D$4:$U$4,0))*$D275</f>
        <v>0</v>
      </c>
      <c r="M275" s="31">
        <f>INDEX('Mapping water'!$D$5:$U$352,MATCH($B275,'Mapping water'!$B$5:$B$352,0),MATCH(M$3,'Mapping water'!$D$4:$U$4,0))*$D275</f>
        <v>0</v>
      </c>
      <c r="N275" s="31">
        <f>INDEX('Mapping water'!$D$5:$U$352,MATCH($B275,'Mapping water'!$B$5:$B$352,0),MATCH(N$3,'Mapping water'!$D$4:$U$4,0))*$D275</f>
        <v>0</v>
      </c>
      <c r="O275" s="31">
        <f>INDEX('Mapping water'!$D$5:$U$352,MATCH($B275,'Mapping water'!$B$5:$B$352,0),MATCH(O$3,'Mapping water'!$D$4:$U$4,0))*$D275</f>
        <v>0</v>
      </c>
      <c r="P275" s="31">
        <f>INDEX('Mapping water'!$D$5:$U$352,MATCH($B275,'Mapping water'!$B$5:$B$352,0),MATCH(P$3,'Mapping water'!$D$4:$U$4,0))*$D275</f>
        <v>76336.650000000009</v>
      </c>
      <c r="Q275" s="31">
        <f>INDEX('Mapping water'!$D$5:$U$352,MATCH($B275,'Mapping water'!$B$5:$B$352,0),MATCH(Q$3,'Mapping water'!$D$4:$U$4,0))*$D275</f>
        <v>0</v>
      </c>
      <c r="R275" s="31">
        <f>INDEX('Mapping water'!$D$5:$U$352,MATCH($B275,'Mapping water'!$B$5:$B$352,0),MATCH(R$3,'Mapping water'!$D$4:$U$4,0))*$D275</f>
        <v>0</v>
      </c>
      <c r="S275" s="31">
        <f>INDEX('Mapping water'!$D$5:$U$352,MATCH($B275,'Mapping water'!$B$5:$B$352,0),MATCH(S$3,'Mapping water'!$D$4:$U$4,0))*$D275</f>
        <v>41104.35</v>
      </c>
      <c r="T275" s="31">
        <f>INDEX('Mapping water'!$D$5:$U$352,MATCH($B275,'Mapping water'!$B$5:$B$352,0),MATCH(T$3,'Mapping water'!$D$4:$U$4,0))*$D275</f>
        <v>0</v>
      </c>
      <c r="U275" s="31">
        <f>INDEX('Mapping water'!$D$5:$U$352,MATCH($B275,'Mapping water'!$B$5:$B$352,0),MATCH(U$3,'Mapping water'!$D$4:$U$4,0))*$D275</f>
        <v>0</v>
      </c>
      <c r="V275" s="31">
        <f>INDEX('Mapping water'!$D$5:$U$352,MATCH($B275,'Mapping water'!$B$5:$B$352,0),MATCH(V$3,'Mapping water'!$D$4:$U$4,0))*$D275</f>
        <v>0</v>
      </c>
      <c r="W275" s="31">
        <f>INDEX('Mapping water'!$D$5:$U$352,MATCH($B275,'Mapping water'!$B$5:$B$352,0),MATCH(W$3,'Mapping water'!$D$4:$U$4,0))*$D275</f>
        <v>0</v>
      </c>
      <c r="X275" s="31">
        <f>INDEX('Mapping water'!$D$5:$U$352,MATCH($B275,'Mapping water'!$B$5:$B$352,0),MATCH(X$3,'Mapping water'!$D$4:$U$4,0))*$D275</f>
        <v>0</v>
      </c>
      <c r="Y275" s="31">
        <f>INDEX('Mapping water'!$D$5:$U$352,MATCH($B275,'Mapping water'!$B$5:$B$352,0),MATCH(Y$3,'Mapping water'!$D$4:$U$4,0))*$D275</f>
        <v>0</v>
      </c>
    </row>
    <row r="276" spans="1:25" x14ac:dyDescent="0.45">
      <c r="A276" s="20" t="s">
        <v>657</v>
      </c>
      <c r="B276" s="20" t="s">
        <v>658</v>
      </c>
      <c r="C276" s="20" t="s">
        <v>5</v>
      </c>
      <c r="D276" s="31">
        <f>INDEX('ONS data MYE 5'!$M$6:$M$445, MATCH($B276,'ONS data MYE 5'!$B$6:$B$445,0))</f>
        <v>164006</v>
      </c>
      <c r="E276" s="31">
        <f>INDEX('ONS data MYE 5'!$N$6:$N$445, MATCH($B276,'ONS data MYE 5'!$B$6:$B$445,0))</f>
        <v>171</v>
      </c>
      <c r="F276" s="31">
        <f t="shared" si="8"/>
        <v>5.1416635565026603</v>
      </c>
      <c r="G276" s="31">
        <f t="shared" si="9"/>
        <v>26.436704128267586</v>
      </c>
      <c r="H276" s="31">
        <f>INDEX('Mapping water'!$D$5:$U$352,MATCH($B276,'Mapping water'!$B$5:$B$352,0),MATCH(H$3,'Mapping water'!$D$4:$U$4,0))*$D276</f>
        <v>0</v>
      </c>
      <c r="I276" s="31">
        <f>INDEX('Mapping water'!$D$5:$U$352,MATCH($B276,'Mapping water'!$B$5:$B$352,0),MATCH(I$3,'Mapping water'!$D$4:$U$4,0))*$D276</f>
        <v>0</v>
      </c>
      <c r="J276" s="31">
        <f>INDEX('Mapping water'!$D$5:$U$352,MATCH($B276,'Mapping water'!$B$5:$B$352,0),MATCH(J$3,'Mapping water'!$D$4:$U$4,0))*$D276</f>
        <v>0</v>
      </c>
      <c r="K276" s="31">
        <f>INDEX('Mapping water'!$D$5:$U$352,MATCH($B276,'Mapping water'!$B$5:$B$352,0),MATCH(K$3,'Mapping water'!$D$4:$U$4,0))*$D276</f>
        <v>0</v>
      </c>
      <c r="L276" s="31">
        <f>INDEX('Mapping water'!$D$5:$U$352,MATCH($B276,'Mapping water'!$B$5:$B$352,0),MATCH(L$3,'Mapping water'!$D$4:$U$4,0))*$D276</f>
        <v>0</v>
      </c>
      <c r="M276" s="31">
        <f>INDEX('Mapping water'!$D$5:$U$352,MATCH($B276,'Mapping water'!$B$5:$B$352,0),MATCH(M$3,'Mapping water'!$D$4:$U$4,0))*$D276</f>
        <v>0</v>
      </c>
      <c r="N276" s="31">
        <f>INDEX('Mapping water'!$D$5:$U$352,MATCH($B276,'Mapping water'!$B$5:$B$352,0),MATCH(N$3,'Mapping water'!$D$4:$U$4,0))*$D276</f>
        <v>0</v>
      </c>
      <c r="O276" s="31">
        <f>INDEX('Mapping water'!$D$5:$U$352,MATCH($B276,'Mapping water'!$B$5:$B$352,0),MATCH(O$3,'Mapping water'!$D$4:$U$4,0))*$D276</f>
        <v>0</v>
      </c>
      <c r="P276" s="31">
        <f>INDEX('Mapping water'!$D$5:$U$352,MATCH($B276,'Mapping water'!$B$5:$B$352,0),MATCH(P$3,'Mapping water'!$D$4:$U$4,0))*$D276</f>
        <v>164006</v>
      </c>
      <c r="Q276" s="31">
        <f>INDEX('Mapping water'!$D$5:$U$352,MATCH($B276,'Mapping water'!$B$5:$B$352,0),MATCH(Q$3,'Mapping water'!$D$4:$U$4,0))*$D276</f>
        <v>0</v>
      </c>
      <c r="R276" s="31">
        <f>INDEX('Mapping water'!$D$5:$U$352,MATCH($B276,'Mapping water'!$B$5:$B$352,0),MATCH(R$3,'Mapping water'!$D$4:$U$4,0))*$D276</f>
        <v>0</v>
      </c>
      <c r="S276" s="31">
        <f>INDEX('Mapping water'!$D$5:$U$352,MATCH($B276,'Mapping water'!$B$5:$B$352,0),MATCH(S$3,'Mapping water'!$D$4:$U$4,0))*$D276</f>
        <v>0</v>
      </c>
      <c r="T276" s="31">
        <f>INDEX('Mapping water'!$D$5:$U$352,MATCH($B276,'Mapping water'!$B$5:$B$352,0),MATCH(T$3,'Mapping water'!$D$4:$U$4,0))*$D276</f>
        <v>0</v>
      </c>
      <c r="U276" s="31">
        <f>INDEX('Mapping water'!$D$5:$U$352,MATCH($B276,'Mapping water'!$B$5:$B$352,0),MATCH(U$3,'Mapping water'!$D$4:$U$4,0))*$D276</f>
        <v>0</v>
      </c>
      <c r="V276" s="31">
        <f>INDEX('Mapping water'!$D$5:$U$352,MATCH($B276,'Mapping water'!$B$5:$B$352,0),MATCH(V$3,'Mapping water'!$D$4:$U$4,0))*$D276</f>
        <v>0</v>
      </c>
      <c r="W276" s="31">
        <f>INDEX('Mapping water'!$D$5:$U$352,MATCH($B276,'Mapping water'!$B$5:$B$352,0),MATCH(W$3,'Mapping water'!$D$4:$U$4,0))*$D276</f>
        <v>0</v>
      </c>
      <c r="X276" s="31">
        <f>INDEX('Mapping water'!$D$5:$U$352,MATCH($B276,'Mapping water'!$B$5:$B$352,0),MATCH(X$3,'Mapping water'!$D$4:$U$4,0))*$D276</f>
        <v>0</v>
      </c>
      <c r="Y276" s="31">
        <f>INDEX('Mapping water'!$D$5:$U$352,MATCH($B276,'Mapping water'!$B$5:$B$352,0),MATCH(Y$3,'Mapping water'!$D$4:$U$4,0))*$D276</f>
        <v>0</v>
      </c>
    </row>
    <row r="277" spans="1:25" x14ac:dyDescent="0.45">
      <c r="A277" s="20" t="s">
        <v>659</v>
      </c>
      <c r="B277" s="20" t="s">
        <v>660</v>
      </c>
      <c r="C277" s="20" t="s">
        <v>5</v>
      </c>
      <c r="D277" s="31">
        <f>INDEX('ONS data MYE 5'!$M$6:$M$445, MATCH($B277,'ONS data MYE 5'!$B$6:$B$445,0))</f>
        <v>112201</v>
      </c>
      <c r="E277" s="31">
        <f>INDEX('ONS data MYE 5'!$N$6:$N$445, MATCH($B277,'ONS data MYE 5'!$B$6:$B$445,0))</f>
        <v>243</v>
      </c>
      <c r="F277" s="31">
        <f t="shared" si="8"/>
        <v>5.4930614433405482</v>
      </c>
      <c r="G277" s="31">
        <f t="shared" si="9"/>
        <v>30.173724020314548</v>
      </c>
      <c r="H277" s="31">
        <f>INDEX('Mapping water'!$D$5:$U$352,MATCH($B277,'Mapping water'!$B$5:$B$352,0),MATCH(H$3,'Mapping water'!$D$4:$U$4,0))*$D277</f>
        <v>0</v>
      </c>
      <c r="I277" s="31">
        <f>INDEX('Mapping water'!$D$5:$U$352,MATCH($B277,'Mapping water'!$B$5:$B$352,0),MATCH(I$3,'Mapping water'!$D$4:$U$4,0))*$D277</f>
        <v>0</v>
      </c>
      <c r="J277" s="31">
        <f>INDEX('Mapping water'!$D$5:$U$352,MATCH($B277,'Mapping water'!$B$5:$B$352,0),MATCH(J$3,'Mapping water'!$D$4:$U$4,0))*$D277</f>
        <v>0</v>
      </c>
      <c r="K277" s="31">
        <f>INDEX('Mapping water'!$D$5:$U$352,MATCH($B277,'Mapping water'!$B$5:$B$352,0),MATCH(K$3,'Mapping water'!$D$4:$U$4,0))*$D277</f>
        <v>0</v>
      </c>
      <c r="L277" s="31">
        <f>INDEX('Mapping water'!$D$5:$U$352,MATCH($B277,'Mapping water'!$B$5:$B$352,0),MATCH(L$3,'Mapping water'!$D$4:$U$4,0))*$D277</f>
        <v>0</v>
      </c>
      <c r="M277" s="31">
        <f>INDEX('Mapping water'!$D$5:$U$352,MATCH($B277,'Mapping water'!$B$5:$B$352,0),MATCH(M$3,'Mapping water'!$D$4:$U$4,0))*$D277</f>
        <v>0</v>
      </c>
      <c r="N277" s="31">
        <f>INDEX('Mapping water'!$D$5:$U$352,MATCH($B277,'Mapping water'!$B$5:$B$352,0),MATCH(N$3,'Mapping water'!$D$4:$U$4,0))*$D277</f>
        <v>0</v>
      </c>
      <c r="O277" s="31">
        <f>INDEX('Mapping water'!$D$5:$U$352,MATCH($B277,'Mapping water'!$B$5:$B$352,0),MATCH(O$3,'Mapping water'!$D$4:$U$4,0))*$D277</f>
        <v>0</v>
      </c>
      <c r="P277" s="31">
        <f>INDEX('Mapping water'!$D$5:$U$352,MATCH($B277,'Mapping water'!$B$5:$B$352,0),MATCH(P$3,'Mapping water'!$D$4:$U$4,0))*$D277</f>
        <v>112201</v>
      </c>
      <c r="Q277" s="31">
        <f>INDEX('Mapping water'!$D$5:$U$352,MATCH($B277,'Mapping water'!$B$5:$B$352,0),MATCH(Q$3,'Mapping water'!$D$4:$U$4,0))*$D277</f>
        <v>0</v>
      </c>
      <c r="R277" s="31">
        <f>INDEX('Mapping water'!$D$5:$U$352,MATCH($B277,'Mapping water'!$B$5:$B$352,0),MATCH(R$3,'Mapping water'!$D$4:$U$4,0))*$D277</f>
        <v>0</v>
      </c>
      <c r="S277" s="31">
        <f>INDEX('Mapping water'!$D$5:$U$352,MATCH($B277,'Mapping water'!$B$5:$B$352,0),MATCH(S$3,'Mapping water'!$D$4:$U$4,0))*$D277</f>
        <v>0</v>
      </c>
      <c r="T277" s="31">
        <f>INDEX('Mapping water'!$D$5:$U$352,MATCH($B277,'Mapping water'!$B$5:$B$352,0),MATCH(T$3,'Mapping water'!$D$4:$U$4,0))*$D277</f>
        <v>0</v>
      </c>
      <c r="U277" s="31">
        <f>INDEX('Mapping water'!$D$5:$U$352,MATCH($B277,'Mapping water'!$B$5:$B$352,0),MATCH(U$3,'Mapping water'!$D$4:$U$4,0))*$D277</f>
        <v>0</v>
      </c>
      <c r="V277" s="31">
        <f>INDEX('Mapping water'!$D$5:$U$352,MATCH($B277,'Mapping water'!$B$5:$B$352,0),MATCH(V$3,'Mapping water'!$D$4:$U$4,0))*$D277</f>
        <v>0</v>
      </c>
      <c r="W277" s="31">
        <f>INDEX('Mapping water'!$D$5:$U$352,MATCH($B277,'Mapping water'!$B$5:$B$352,0),MATCH(W$3,'Mapping water'!$D$4:$U$4,0))*$D277</f>
        <v>0</v>
      </c>
      <c r="X277" s="31">
        <f>INDEX('Mapping water'!$D$5:$U$352,MATCH($B277,'Mapping water'!$B$5:$B$352,0),MATCH(X$3,'Mapping water'!$D$4:$U$4,0))*$D277</f>
        <v>0</v>
      </c>
      <c r="Y277" s="31">
        <f>INDEX('Mapping water'!$D$5:$U$352,MATCH($B277,'Mapping water'!$B$5:$B$352,0),MATCH(Y$3,'Mapping water'!$D$4:$U$4,0))*$D277</f>
        <v>0</v>
      </c>
    </row>
    <row r="278" spans="1:25" x14ac:dyDescent="0.45">
      <c r="A278" s="20" t="s">
        <v>661</v>
      </c>
      <c r="B278" s="20" t="s">
        <v>662</v>
      </c>
      <c r="C278" s="20" t="s">
        <v>5</v>
      </c>
      <c r="D278" s="31">
        <f>INDEX('ONS data MYE 5'!$M$6:$M$445, MATCH($B278,'ONS data MYE 5'!$B$6:$B$445,0))</f>
        <v>34396</v>
      </c>
      <c r="E278" s="31">
        <f>INDEX('ONS data MYE 5'!$N$6:$N$445, MATCH($B278,'ONS data MYE 5'!$B$6:$B$445,0))</f>
        <v>47</v>
      </c>
      <c r="F278" s="31">
        <f t="shared" si="8"/>
        <v>3.8501476017100584</v>
      </c>
      <c r="G278" s="31">
        <f t="shared" si="9"/>
        <v>14.823636554953715</v>
      </c>
      <c r="H278" s="31">
        <f>INDEX('Mapping water'!$D$5:$U$352,MATCH($B278,'Mapping water'!$B$5:$B$352,0),MATCH(H$3,'Mapping water'!$D$4:$U$4,0))*$D278</f>
        <v>0</v>
      </c>
      <c r="I278" s="31">
        <f>INDEX('Mapping water'!$D$5:$U$352,MATCH($B278,'Mapping water'!$B$5:$B$352,0),MATCH(I$3,'Mapping water'!$D$4:$U$4,0))*$D278</f>
        <v>0</v>
      </c>
      <c r="J278" s="31">
        <f>INDEX('Mapping water'!$D$5:$U$352,MATCH($B278,'Mapping water'!$B$5:$B$352,0),MATCH(J$3,'Mapping water'!$D$4:$U$4,0))*$D278</f>
        <v>0</v>
      </c>
      <c r="K278" s="31">
        <f>INDEX('Mapping water'!$D$5:$U$352,MATCH($B278,'Mapping water'!$B$5:$B$352,0),MATCH(K$3,'Mapping water'!$D$4:$U$4,0))*$D278</f>
        <v>0</v>
      </c>
      <c r="L278" s="31">
        <f>INDEX('Mapping water'!$D$5:$U$352,MATCH($B278,'Mapping water'!$B$5:$B$352,0),MATCH(L$3,'Mapping water'!$D$4:$U$4,0))*$D278</f>
        <v>0</v>
      </c>
      <c r="M278" s="31">
        <f>INDEX('Mapping water'!$D$5:$U$352,MATCH($B278,'Mapping water'!$B$5:$B$352,0),MATCH(M$3,'Mapping water'!$D$4:$U$4,0))*$D278</f>
        <v>0</v>
      </c>
      <c r="N278" s="31">
        <f>INDEX('Mapping water'!$D$5:$U$352,MATCH($B278,'Mapping water'!$B$5:$B$352,0),MATCH(N$3,'Mapping water'!$D$4:$U$4,0))*$D278</f>
        <v>0</v>
      </c>
      <c r="O278" s="31">
        <f>INDEX('Mapping water'!$D$5:$U$352,MATCH($B278,'Mapping water'!$B$5:$B$352,0),MATCH(O$3,'Mapping water'!$D$4:$U$4,0))*$D278</f>
        <v>0</v>
      </c>
      <c r="P278" s="31">
        <f>INDEX('Mapping water'!$D$5:$U$352,MATCH($B278,'Mapping water'!$B$5:$B$352,0),MATCH(P$3,'Mapping water'!$D$4:$U$4,0))*$D278</f>
        <v>34396</v>
      </c>
      <c r="Q278" s="31">
        <f>INDEX('Mapping water'!$D$5:$U$352,MATCH($B278,'Mapping water'!$B$5:$B$352,0),MATCH(Q$3,'Mapping water'!$D$4:$U$4,0))*$D278</f>
        <v>0</v>
      </c>
      <c r="R278" s="31">
        <f>INDEX('Mapping water'!$D$5:$U$352,MATCH($B278,'Mapping water'!$B$5:$B$352,0),MATCH(R$3,'Mapping water'!$D$4:$U$4,0))*$D278</f>
        <v>0</v>
      </c>
      <c r="S278" s="31">
        <f>INDEX('Mapping water'!$D$5:$U$352,MATCH($B278,'Mapping water'!$B$5:$B$352,0),MATCH(S$3,'Mapping water'!$D$4:$U$4,0))*$D278</f>
        <v>0</v>
      </c>
      <c r="T278" s="31">
        <f>INDEX('Mapping water'!$D$5:$U$352,MATCH($B278,'Mapping water'!$B$5:$B$352,0),MATCH(T$3,'Mapping water'!$D$4:$U$4,0))*$D278</f>
        <v>0</v>
      </c>
      <c r="U278" s="31">
        <f>INDEX('Mapping water'!$D$5:$U$352,MATCH($B278,'Mapping water'!$B$5:$B$352,0),MATCH(U$3,'Mapping water'!$D$4:$U$4,0))*$D278</f>
        <v>0</v>
      </c>
      <c r="V278" s="31">
        <f>INDEX('Mapping water'!$D$5:$U$352,MATCH($B278,'Mapping water'!$B$5:$B$352,0),MATCH(V$3,'Mapping water'!$D$4:$U$4,0))*$D278</f>
        <v>0</v>
      </c>
      <c r="W278" s="31">
        <f>INDEX('Mapping water'!$D$5:$U$352,MATCH($B278,'Mapping water'!$B$5:$B$352,0),MATCH(W$3,'Mapping water'!$D$4:$U$4,0))*$D278</f>
        <v>0</v>
      </c>
      <c r="X278" s="31">
        <f>INDEX('Mapping water'!$D$5:$U$352,MATCH($B278,'Mapping water'!$B$5:$B$352,0),MATCH(X$3,'Mapping water'!$D$4:$U$4,0))*$D278</f>
        <v>0</v>
      </c>
      <c r="Y278" s="31">
        <f>INDEX('Mapping water'!$D$5:$U$352,MATCH($B278,'Mapping water'!$B$5:$B$352,0),MATCH(Y$3,'Mapping water'!$D$4:$U$4,0))*$D278</f>
        <v>0</v>
      </c>
    </row>
    <row r="279" spans="1:25" x14ac:dyDescent="0.45">
      <c r="A279" s="20" t="s">
        <v>175</v>
      </c>
      <c r="B279" s="20" t="s">
        <v>176</v>
      </c>
      <c r="C279" s="20" t="s">
        <v>177</v>
      </c>
      <c r="D279" s="31">
        <f>INDEX('ONS data MYE 5'!$M$6:$M$445, MATCH($B279,'ONS data MYE 5'!$B$6:$B$445,0))</f>
        <v>135801</v>
      </c>
      <c r="E279" s="31">
        <f>INDEX('ONS data MYE 5'!$N$6:$N$445, MATCH($B279,'ONS data MYE 5'!$B$6:$B$445,0))</f>
        <v>270</v>
      </c>
      <c r="F279" s="31">
        <f t="shared" si="8"/>
        <v>5.598421958998375</v>
      </c>
      <c r="G279" s="31">
        <f t="shared" si="9"/>
        <v>31.342328430995202</v>
      </c>
      <c r="H279" s="31">
        <f>INDEX('Mapping water'!$D$5:$U$352,MATCH($B279,'Mapping water'!$B$5:$B$352,0),MATCH(H$3,'Mapping water'!$D$4:$U$4,0))*$D279</f>
        <v>0</v>
      </c>
      <c r="I279" s="31">
        <f>INDEX('Mapping water'!$D$5:$U$352,MATCH($B279,'Mapping water'!$B$5:$B$352,0),MATCH(I$3,'Mapping water'!$D$4:$U$4,0))*$D279</f>
        <v>0</v>
      </c>
      <c r="J279" s="31">
        <f>INDEX('Mapping water'!$D$5:$U$352,MATCH($B279,'Mapping water'!$B$5:$B$352,0),MATCH(J$3,'Mapping water'!$D$4:$U$4,0))*$D279</f>
        <v>0</v>
      </c>
      <c r="K279" s="31">
        <f>INDEX('Mapping water'!$D$5:$U$352,MATCH($B279,'Mapping water'!$B$5:$B$352,0),MATCH(K$3,'Mapping water'!$D$4:$U$4,0))*$D279</f>
        <v>0</v>
      </c>
      <c r="L279" s="31">
        <f>INDEX('Mapping water'!$D$5:$U$352,MATCH($B279,'Mapping water'!$B$5:$B$352,0),MATCH(L$3,'Mapping water'!$D$4:$U$4,0))*$D279</f>
        <v>0</v>
      </c>
      <c r="M279" s="31">
        <f>INDEX('Mapping water'!$D$5:$U$352,MATCH($B279,'Mapping water'!$B$5:$B$352,0),MATCH(M$3,'Mapping water'!$D$4:$U$4,0))*$D279</f>
        <v>0</v>
      </c>
      <c r="N279" s="31">
        <f>INDEX('Mapping water'!$D$5:$U$352,MATCH($B279,'Mapping water'!$B$5:$B$352,0),MATCH(N$3,'Mapping water'!$D$4:$U$4,0))*$D279</f>
        <v>0</v>
      </c>
      <c r="O279" s="31">
        <f>INDEX('Mapping water'!$D$5:$U$352,MATCH($B279,'Mapping water'!$B$5:$B$352,0),MATCH(O$3,'Mapping water'!$D$4:$U$4,0))*$D279</f>
        <v>0</v>
      </c>
      <c r="P279" s="31">
        <f>INDEX('Mapping water'!$D$5:$U$352,MATCH($B279,'Mapping water'!$B$5:$B$352,0),MATCH(P$3,'Mapping water'!$D$4:$U$4,0))*$D279</f>
        <v>0</v>
      </c>
      <c r="Q279" s="31">
        <f>INDEX('Mapping water'!$D$5:$U$352,MATCH($B279,'Mapping water'!$B$5:$B$352,0),MATCH(Q$3,'Mapping water'!$D$4:$U$4,0))*$D279</f>
        <v>0</v>
      </c>
      <c r="R279" s="31">
        <f>INDEX('Mapping water'!$D$5:$U$352,MATCH($B279,'Mapping water'!$B$5:$B$352,0),MATCH(R$3,'Mapping water'!$D$4:$U$4,0))*$D279</f>
        <v>0</v>
      </c>
      <c r="S279" s="31">
        <f>INDEX('Mapping water'!$D$5:$U$352,MATCH($B279,'Mapping water'!$B$5:$B$352,0),MATCH(S$3,'Mapping water'!$D$4:$U$4,0))*$D279</f>
        <v>0</v>
      </c>
      <c r="T279" s="31">
        <f>INDEX('Mapping water'!$D$5:$U$352,MATCH($B279,'Mapping water'!$B$5:$B$352,0),MATCH(T$3,'Mapping water'!$D$4:$U$4,0))*$D279</f>
        <v>135801</v>
      </c>
      <c r="U279" s="31">
        <f>INDEX('Mapping water'!$D$5:$U$352,MATCH($B279,'Mapping water'!$B$5:$B$352,0),MATCH(U$3,'Mapping water'!$D$4:$U$4,0))*$D279</f>
        <v>0</v>
      </c>
      <c r="V279" s="31">
        <f>INDEX('Mapping water'!$D$5:$U$352,MATCH($B279,'Mapping water'!$B$5:$B$352,0),MATCH(V$3,'Mapping water'!$D$4:$U$4,0))*$D279</f>
        <v>0</v>
      </c>
      <c r="W279" s="31">
        <f>INDEX('Mapping water'!$D$5:$U$352,MATCH($B279,'Mapping water'!$B$5:$B$352,0),MATCH(W$3,'Mapping water'!$D$4:$U$4,0))*$D279</f>
        <v>0</v>
      </c>
      <c r="X279" s="31">
        <f>INDEX('Mapping water'!$D$5:$U$352,MATCH($B279,'Mapping water'!$B$5:$B$352,0),MATCH(X$3,'Mapping water'!$D$4:$U$4,0))*$D279</f>
        <v>0</v>
      </c>
      <c r="Y279" s="31">
        <f>INDEX('Mapping water'!$D$5:$U$352,MATCH($B279,'Mapping water'!$B$5:$B$352,0),MATCH(Y$3,'Mapping water'!$D$4:$U$4,0))*$D279</f>
        <v>0</v>
      </c>
    </row>
    <row r="280" spans="1:25" x14ac:dyDescent="0.45">
      <c r="A280" s="20" t="s">
        <v>323</v>
      </c>
      <c r="B280" s="20" t="s">
        <v>324</v>
      </c>
      <c r="C280" s="20" t="s">
        <v>177</v>
      </c>
      <c r="D280" s="31">
        <f>INDEX('ONS data MYE 5'!$M$6:$M$445, MATCH($B280,'ONS data MYE 5'!$B$6:$B$445,0))</f>
        <v>132786</v>
      </c>
      <c r="E280" s="31">
        <f>INDEX('ONS data MYE 5'!$N$6:$N$445, MATCH($B280,'ONS data MYE 5'!$B$6:$B$445,0))</f>
        <v>26</v>
      </c>
      <c r="F280" s="31">
        <f t="shared" si="8"/>
        <v>3.2580965380214821</v>
      </c>
      <c r="G280" s="31">
        <f t="shared" si="9"/>
        <v>10.615193051067568</v>
      </c>
      <c r="H280" s="31">
        <f>INDEX('Mapping water'!$D$5:$U$352,MATCH($B280,'Mapping water'!$B$5:$B$352,0),MATCH(H$3,'Mapping water'!$D$4:$U$4,0))*$D280</f>
        <v>0</v>
      </c>
      <c r="I280" s="31">
        <f>INDEX('Mapping water'!$D$5:$U$352,MATCH($B280,'Mapping water'!$B$5:$B$352,0),MATCH(I$3,'Mapping water'!$D$4:$U$4,0))*$D280</f>
        <v>0</v>
      </c>
      <c r="J280" s="31">
        <f>INDEX('Mapping water'!$D$5:$U$352,MATCH($B280,'Mapping water'!$B$5:$B$352,0),MATCH(J$3,'Mapping water'!$D$4:$U$4,0))*$D280</f>
        <v>0</v>
      </c>
      <c r="K280" s="31">
        <f>INDEX('Mapping water'!$D$5:$U$352,MATCH($B280,'Mapping water'!$B$5:$B$352,0),MATCH(K$3,'Mapping water'!$D$4:$U$4,0))*$D280</f>
        <v>0</v>
      </c>
      <c r="L280" s="31">
        <f>INDEX('Mapping water'!$D$5:$U$352,MATCH($B280,'Mapping water'!$B$5:$B$352,0),MATCH(L$3,'Mapping water'!$D$4:$U$4,0))*$D280</f>
        <v>63737.279999999999</v>
      </c>
      <c r="M280" s="31">
        <f>INDEX('Mapping water'!$D$5:$U$352,MATCH($B280,'Mapping water'!$B$5:$B$352,0),MATCH(M$3,'Mapping water'!$D$4:$U$4,0))*$D280</f>
        <v>0</v>
      </c>
      <c r="N280" s="31">
        <f>INDEX('Mapping water'!$D$5:$U$352,MATCH($B280,'Mapping water'!$B$5:$B$352,0),MATCH(N$3,'Mapping water'!$D$4:$U$4,0))*$D280</f>
        <v>0</v>
      </c>
      <c r="O280" s="31">
        <f>INDEX('Mapping water'!$D$5:$U$352,MATCH($B280,'Mapping water'!$B$5:$B$352,0),MATCH(O$3,'Mapping water'!$D$4:$U$4,0))*$D280</f>
        <v>69048.72</v>
      </c>
      <c r="P280" s="31">
        <f>INDEX('Mapping water'!$D$5:$U$352,MATCH($B280,'Mapping water'!$B$5:$B$352,0),MATCH(P$3,'Mapping water'!$D$4:$U$4,0))*$D280</f>
        <v>0</v>
      </c>
      <c r="Q280" s="31">
        <f>INDEX('Mapping water'!$D$5:$U$352,MATCH($B280,'Mapping water'!$B$5:$B$352,0),MATCH(Q$3,'Mapping water'!$D$4:$U$4,0))*$D280</f>
        <v>0</v>
      </c>
      <c r="R280" s="31">
        <f>INDEX('Mapping water'!$D$5:$U$352,MATCH($B280,'Mapping water'!$B$5:$B$352,0),MATCH(R$3,'Mapping water'!$D$4:$U$4,0))*$D280</f>
        <v>0</v>
      </c>
      <c r="S280" s="31">
        <f>INDEX('Mapping water'!$D$5:$U$352,MATCH($B280,'Mapping water'!$B$5:$B$352,0),MATCH(S$3,'Mapping water'!$D$4:$U$4,0))*$D280</f>
        <v>0</v>
      </c>
      <c r="T280" s="31">
        <f>INDEX('Mapping water'!$D$5:$U$352,MATCH($B280,'Mapping water'!$B$5:$B$352,0),MATCH(T$3,'Mapping water'!$D$4:$U$4,0))*$D280</f>
        <v>0</v>
      </c>
      <c r="U280" s="31">
        <f>INDEX('Mapping water'!$D$5:$U$352,MATCH($B280,'Mapping water'!$B$5:$B$352,0),MATCH(U$3,'Mapping water'!$D$4:$U$4,0))*$D280</f>
        <v>0</v>
      </c>
      <c r="V280" s="31">
        <f>INDEX('Mapping water'!$D$5:$U$352,MATCH($B280,'Mapping water'!$B$5:$B$352,0),MATCH(V$3,'Mapping water'!$D$4:$U$4,0))*$D280</f>
        <v>0</v>
      </c>
      <c r="W280" s="31">
        <f>INDEX('Mapping water'!$D$5:$U$352,MATCH($B280,'Mapping water'!$B$5:$B$352,0),MATCH(W$3,'Mapping water'!$D$4:$U$4,0))*$D280</f>
        <v>0</v>
      </c>
      <c r="X280" s="31">
        <f>INDEX('Mapping water'!$D$5:$U$352,MATCH($B280,'Mapping water'!$B$5:$B$352,0),MATCH(X$3,'Mapping water'!$D$4:$U$4,0))*$D280</f>
        <v>0</v>
      </c>
      <c r="Y280" s="31">
        <f>INDEX('Mapping water'!$D$5:$U$352,MATCH($B280,'Mapping water'!$B$5:$B$352,0),MATCH(Y$3,'Mapping water'!$D$4:$U$4,0))*$D280</f>
        <v>0</v>
      </c>
    </row>
    <row r="281" spans="1:25" x14ac:dyDescent="0.45">
      <c r="A281" s="20" t="s">
        <v>605</v>
      </c>
      <c r="B281" s="20" t="s">
        <v>606</v>
      </c>
      <c r="C281" s="20" t="s">
        <v>177</v>
      </c>
      <c r="D281" s="31">
        <f>INDEX('ONS data MYE 5'!$M$6:$M$445, MATCH($B281,'ONS data MYE 5'!$B$6:$B$445,0))</f>
        <v>70073</v>
      </c>
      <c r="E281" s="31">
        <f>INDEX('ONS data MYE 5'!$N$6:$N$445, MATCH($B281,'ONS data MYE 5'!$B$6:$B$445,0))</f>
        <v>99</v>
      </c>
      <c r="F281" s="31">
        <f t="shared" si="8"/>
        <v>4.5951198501345898</v>
      </c>
      <c r="G281" s="31">
        <f t="shared" si="9"/>
        <v>21.115126437100933</v>
      </c>
      <c r="H281" s="31">
        <f>INDEX('Mapping water'!$D$5:$U$352,MATCH($B281,'Mapping water'!$B$5:$B$352,0),MATCH(H$3,'Mapping water'!$D$4:$U$4,0))*$D281</f>
        <v>0</v>
      </c>
      <c r="I281" s="31">
        <f>INDEX('Mapping water'!$D$5:$U$352,MATCH($B281,'Mapping water'!$B$5:$B$352,0),MATCH(I$3,'Mapping water'!$D$4:$U$4,0))*$D281</f>
        <v>0</v>
      </c>
      <c r="J281" s="31">
        <f>INDEX('Mapping water'!$D$5:$U$352,MATCH($B281,'Mapping water'!$B$5:$B$352,0),MATCH(J$3,'Mapping water'!$D$4:$U$4,0))*$D281</f>
        <v>0</v>
      </c>
      <c r="K281" s="31">
        <f>INDEX('Mapping water'!$D$5:$U$352,MATCH($B281,'Mapping water'!$B$5:$B$352,0),MATCH(K$3,'Mapping water'!$D$4:$U$4,0))*$D281</f>
        <v>0</v>
      </c>
      <c r="L281" s="31">
        <f>INDEX('Mapping water'!$D$5:$U$352,MATCH($B281,'Mapping water'!$B$5:$B$352,0),MATCH(L$3,'Mapping water'!$D$4:$U$4,0))*$D281</f>
        <v>0</v>
      </c>
      <c r="M281" s="31">
        <f>INDEX('Mapping water'!$D$5:$U$352,MATCH($B281,'Mapping water'!$B$5:$B$352,0),MATCH(M$3,'Mapping water'!$D$4:$U$4,0))*$D281</f>
        <v>0</v>
      </c>
      <c r="N281" s="31">
        <f>INDEX('Mapping water'!$D$5:$U$352,MATCH($B281,'Mapping water'!$B$5:$B$352,0),MATCH(N$3,'Mapping water'!$D$4:$U$4,0))*$D281</f>
        <v>0</v>
      </c>
      <c r="O281" s="31">
        <f>INDEX('Mapping water'!$D$5:$U$352,MATCH($B281,'Mapping water'!$B$5:$B$352,0),MATCH(O$3,'Mapping water'!$D$4:$U$4,0))*$D281</f>
        <v>70073</v>
      </c>
      <c r="P281" s="31">
        <f>INDEX('Mapping water'!$D$5:$U$352,MATCH($B281,'Mapping water'!$B$5:$B$352,0),MATCH(P$3,'Mapping water'!$D$4:$U$4,0))*$D281</f>
        <v>0</v>
      </c>
      <c r="Q281" s="31">
        <f>INDEX('Mapping water'!$D$5:$U$352,MATCH($B281,'Mapping water'!$B$5:$B$352,0),MATCH(Q$3,'Mapping water'!$D$4:$U$4,0))*$D281</f>
        <v>0</v>
      </c>
      <c r="R281" s="31">
        <f>INDEX('Mapping water'!$D$5:$U$352,MATCH($B281,'Mapping water'!$B$5:$B$352,0),MATCH(R$3,'Mapping water'!$D$4:$U$4,0))*$D281</f>
        <v>0</v>
      </c>
      <c r="S281" s="31">
        <f>INDEX('Mapping water'!$D$5:$U$352,MATCH($B281,'Mapping water'!$B$5:$B$352,0),MATCH(S$3,'Mapping water'!$D$4:$U$4,0))*$D281</f>
        <v>0</v>
      </c>
      <c r="T281" s="31">
        <f>INDEX('Mapping water'!$D$5:$U$352,MATCH($B281,'Mapping water'!$B$5:$B$352,0),MATCH(T$3,'Mapping water'!$D$4:$U$4,0))*$D281</f>
        <v>0</v>
      </c>
      <c r="U281" s="31">
        <f>INDEX('Mapping water'!$D$5:$U$352,MATCH($B281,'Mapping water'!$B$5:$B$352,0),MATCH(U$3,'Mapping water'!$D$4:$U$4,0))*$D281</f>
        <v>0</v>
      </c>
      <c r="V281" s="31">
        <f>INDEX('Mapping water'!$D$5:$U$352,MATCH($B281,'Mapping water'!$B$5:$B$352,0),MATCH(V$3,'Mapping water'!$D$4:$U$4,0))*$D281</f>
        <v>0</v>
      </c>
      <c r="W281" s="31">
        <f>INDEX('Mapping water'!$D$5:$U$352,MATCH($B281,'Mapping water'!$B$5:$B$352,0),MATCH(W$3,'Mapping water'!$D$4:$U$4,0))*$D281</f>
        <v>0</v>
      </c>
      <c r="X281" s="31">
        <f>INDEX('Mapping water'!$D$5:$U$352,MATCH($B281,'Mapping water'!$B$5:$B$352,0),MATCH(X$3,'Mapping water'!$D$4:$U$4,0))*$D281</f>
        <v>0</v>
      </c>
      <c r="Y281" s="31">
        <f>INDEX('Mapping water'!$D$5:$U$352,MATCH($B281,'Mapping water'!$B$5:$B$352,0),MATCH(Y$3,'Mapping water'!$D$4:$U$4,0))*$D281</f>
        <v>0</v>
      </c>
    </row>
    <row r="282" spans="1:25" x14ac:dyDescent="0.45">
      <c r="A282" s="20" t="s">
        <v>607</v>
      </c>
      <c r="B282" s="20" t="s">
        <v>608</v>
      </c>
      <c r="C282" s="20" t="s">
        <v>177</v>
      </c>
      <c r="D282" s="31">
        <f>INDEX('ONS data MYE 5'!$M$6:$M$445, MATCH($B282,'ONS data MYE 5'!$B$6:$B$445,0))</f>
        <v>121653</v>
      </c>
      <c r="E282" s="31">
        <f>INDEX('ONS data MYE 5'!$N$6:$N$445, MATCH($B282,'ONS data MYE 5'!$B$6:$B$445,0))</f>
        <v>48</v>
      </c>
      <c r="F282" s="31">
        <f t="shared" si="8"/>
        <v>3.8712010109078911</v>
      </c>
      <c r="G282" s="31">
        <f t="shared" si="9"/>
        <v>14.986197266854278</v>
      </c>
      <c r="H282" s="31">
        <f>INDEX('Mapping water'!$D$5:$U$352,MATCH($B282,'Mapping water'!$B$5:$B$352,0),MATCH(H$3,'Mapping water'!$D$4:$U$4,0))*$D282</f>
        <v>0</v>
      </c>
      <c r="I282" s="31">
        <f>INDEX('Mapping water'!$D$5:$U$352,MATCH($B282,'Mapping water'!$B$5:$B$352,0),MATCH(I$3,'Mapping water'!$D$4:$U$4,0))*$D282</f>
        <v>0</v>
      </c>
      <c r="J282" s="31">
        <f>INDEX('Mapping water'!$D$5:$U$352,MATCH($B282,'Mapping water'!$B$5:$B$352,0),MATCH(J$3,'Mapping water'!$D$4:$U$4,0))*$D282</f>
        <v>0</v>
      </c>
      <c r="K282" s="31">
        <f>INDEX('Mapping water'!$D$5:$U$352,MATCH($B282,'Mapping water'!$B$5:$B$352,0),MATCH(K$3,'Mapping water'!$D$4:$U$4,0))*$D282</f>
        <v>0</v>
      </c>
      <c r="L282" s="31">
        <f>INDEX('Mapping water'!$D$5:$U$352,MATCH($B282,'Mapping water'!$B$5:$B$352,0),MATCH(L$3,'Mapping water'!$D$4:$U$4,0))*$D282</f>
        <v>0</v>
      </c>
      <c r="M282" s="31">
        <f>INDEX('Mapping water'!$D$5:$U$352,MATCH($B282,'Mapping water'!$B$5:$B$352,0),MATCH(M$3,'Mapping water'!$D$4:$U$4,0))*$D282</f>
        <v>0</v>
      </c>
      <c r="N282" s="31">
        <f>INDEX('Mapping water'!$D$5:$U$352,MATCH($B282,'Mapping water'!$B$5:$B$352,0),MATCH(N$3,'Mapping water'!$D$4:$U$4,0))*$D282</f>
        <v>0</v>
      </c>
      <c r="O282" s="31">
        <f>INDEX('Mapping water'!$D$5:$U$352,MATCH($B282,'Mapping water'!$B$5:$B$352,0),MATCH(O$3,'Mapping water'!$D$4:$U$4,0))*$D282</f>
        <v>121653</v>
      </c>
      <c r="P282" s="31">
        <f>INDEX('Mapping water'!$D$5:$U$352,MATCH($B282,'Mapping water'!$B$5:$B$352,0),MATCH(P$3,'Mapping water'!$D$4:$U$4,0))*$D282</f>
        <v>0</v>
      </c>
      <c r="Q282" s="31">
        <f>INDEX('Mapping water'!$D$5:$U$352,MATCH($B282,'Mapping water'!$B$5:$B$352,0),MATCH(Q$3,'Mapping water'!$D$4:$U$4,0))*$D282</f>
        <v>0</v>
      </c>
      <c r="R282" s="31">
        <f>INDEX('Mapping water'!$D$5:$U$352,MATCH($B282,'Mapping water'!$B$5:$B$352,0),MATCH(R$3,'Mapping water'!$D$4:$U$4,0))*$D282</f>
        <v>0</v>
      </c>
      <c r="S282" s="31">
        <f>INDEX('Mapping water'!$D$5:$U$352,MATCH($B282,'Mapping water'!$B$5:$B$352,0),MATCH(S$3,'Mapping water'!$D$4:$U$4,0))*$D282</f>
        <v>0</v>
      </c>
      <c r="T282" s="31">
        <f>INDEX('Mapping water'!$D$5:$U$352,MATCH($B282,'Mapping water'!$B$5:$B$352,0),MATCH(T$3,'Mapping water'!$D$4:$U$4,0))*$D282</f>
        <v>0</v>
      </c>
      <c r="U282" s="31">
        <f>INDEX('Mapping water'!$D$5:$U$352,MATCH($B282,'Mapping water'!$B$5:$B$352,0),MATCH(U$3,'Mapping water'!$D$4:$U$4,0))*$D282</f>
        <v>0</v>
      </c>
      <c r="V282" s="31">
        <f>INDEX('Mapping water'!$D$5:$U$352,MATCH($B282,'Mapping water'!$B$5:$B$352,0),MATCH(V$3,'Mapping water'!$D$4:$U$4,0))*$D282</f>
        <v>0</v>
      </c>
      <c r="W282" s="31">
        <f>INDEX('Mapping water'!$D$5:$U$352,MATCH($B282,'Mapping water'!$B$5:$B$352,0),MATCH(W$3,'Mapping water'!$D$4:$U$4,0))*$D282</f>
        <v>0</v>
      </c>
      <c r="X282" s="31">
        <f>INDEX('Mapping water'!$D$5:$U$352,MATCH($B282,'Mapping water'!$B$5:$B$352,0),MATCH(X$3,'Mapping water'!$D$4:$U$4,0))*$D282</f>
        <v>0</v>
      </c>
      <c r="Y282" s="31">
        <f>INDEX('Mapping water'!$D$5:$U$352,MATCH($B282,'Mapping water'!$B$5:$B$352,0),MATCH(Y$3,'Mapping water'!$D$4:$U$4,0))*$D282</f>
        <v>0</v>
      </c>
    </row>
    <row r="283" spans="1:25" x14ac:dyDescent="0.45">
      <c r="A283" s="20" t="s">
        <v>609</v>
      </c>
      <c r="B283" s="20" t="s">
        <v>610</v>
      </c>
      <c r="C283" s="20" t="s">
        <v>177</v>
      </c>
      <c r="D283" s="31">
        <f>INDEX('ONS data MYE 5'!$M$6:$M$445, MATCH($B283,'ONS data MYE 5'!$B$6:$B$445,0))</f>
        <v>115912</v>
      </c>
      <c r="E283" s="31">
        <f>INDEX('ONS data MYE 5'!$N$6:$N$445, MATCH($B283,'ONS data MYE 5'!$B$6:$B$445,0))</f>
        <v>103</v>
      </c>
      <c r="F283" s="31">
        <f t="shared" si="8"/>
        <v>4.6347289882296359</v>
      </c>
      <c r="G283" s="31">
        <f t="shared" si="9"/>
        <v>21.480712794336103</v>
      </c>
      <c r="H283" s="31">
        <f>INDEX('Mapping water'!$D$5:$U$352,MATCH($B283,'Mapping water'!$B$5:$B$352,0),MATCH(H$3,'Mapping water'!$D$4:$U$4,0))*$D283</f>
        <v>0</v>
      </c>
      <c r="I283" s="31">
        <f>INDEX('Mapping water'!$D$5:$U$352,MATCH($B283,'Mapping water'!$B$5:$B$352,0),MATCH(I$3,'Mapping water'!$D$4:$U$4,0))*$D283</f>
        <v>0</v>
      </c>
      <c r="J283" s="31">
        <f>INDEX('Mapping water'!$D$5:$U$352,MATCH($B283,'Mapping water'!$B$5:$B$352,0),MATCH(J$3,'Mapping water'!$D$4:$U$4,0))*$D283</f>
        <v>0</v>
      </c>
      <c r="K283" s="31">
        <f>INDEX('Mapping water'!$D$5:$U$352,MATCH($B283,'Mapping water'!$B$5:$B$352,0),MATCH(K$3,'Mapping water'!$D$4:$U$4,0))*$D283</f>
        <v>0</v>
      </c>
      <c r="L283" s="31">
        <f>INDEX('Mapping water'!$D$5:$U$352,MATCH($B283,'Mapping water'!$B$5:$B$352,0),MATCH(L$3,'Mapping water'!$D$4:$U$4,0))*$D283</f>
        <v>0</v>
      </c>
      <c r="M283" s="31">
        <f>INDEX('Mapping water'!$D$5:$U$352,MATCH($B283,'Mapping water'!$B$5:$B$352,0),MATCH(M$3,'Mapping water'!$D$4:$U$4,0))*$D283</f>
        <v>0</v>
      </c>
      <c r="N283" s="31">
        <f>INDEX('Mapping water'!$D$5:$U$352,MATCH($B283,'Mapping water'!$B$5:$B$352,0),MATCH(N$3,'Mapping water'!$D$4:$U$4,0))*$D283</f>
        <v>0</v>
      </c>
      <c r="O283" s="31">
        <f>INDEX('Mapping water'!$D$5:$U$352,MATCH($B283,'Mapping water'!$B$5:$B$352,0),MATCH(O$3,'Mapping water'!$D$4:$U$4,0))*$D283</f>
        <v>115912</v>
      </c>
      <c r="P283" s="31">
        <f>INDEX('Mapping water'!$D$5:$U$352,MATCH($B283,'Mapping water'!$B$5:$B$352,0),MATCH(P$3,'Mapping water'!$D$4:$U$4,0))*$D283</f>
        <v>0</v>
      </c>
      <c r="Q283" s="31">
        <f>INDEX('Mapping water'!$D$5:$U$352,MATCH($B283,'Mapping water'!$B$5:$B$352,0),MATCH(Q$3,'Mapping water'!$D$4:$U$4,0))*$D283</f>
        <v>0</v>
      </c>
      <c r="R283" s="31">
        <f>INDEX('Mapping water'!$D$5:$U$352,MATCH($B283,'Mapping water'!$B$5:$B$352,0),MATCH(R$3,'Mapping water'!$D$4:$U$4,0))*$D283</f>
        <v>0</v>
      </c>
      <c r="S283" s="31">
        <f>INDEX('Mapping water'!$D$5:$U$352,MATCH($B283,'Mapping water'!$B$5:$B$352,0),MATCH(S$3,'Mapping water'!$D$4:$U$4,0))*$D283</f>
        <v>0</v>
      </c>
      <c r="T283" s="31">
        <f>INDEX('Mapping water'!$D$5:$U$352,MATCH($B283,'Mapping water'!$B$5:$B$352,0),MATCH(T$3,'Mapping water'!$D$4:$U$4,0))*$D283</f>
        <v>0</v>
      </c>
      <c r="U283" s="31">
        <f>INDEX('Mapping water'!$D$5:$U$352,MATCH($B283,'Mapping water'!$B$5:$B$352,0),MATCH(U$3,'Mapping water'!$D$4:$U$4,0))*$D283</f>
        <v>0</v>
      </c>
      <c r="V283" s="31">
        <f>INDEX('Mapping water'!$D$5:$U$352,MATCH($B283,'Mapping water'!$B$5:$B$352,0),MATCH(V$3,'Mapping water'!$D$4:$U$4,0))*$D283</f>
        <v>0</v>
      </c>
      <c r="W283" s="31">
        <f>INDEX('Mapping water'!$D$5:$U$352,MATCH($B283,'Mapping water'!$B$5:$B$352,0),MATCH(W$3,'Mapping water'!$D$4:$U$4,0))*$D283</f>
        <v>0</v>
      </c>
      <c r="X283" s="31">
        <f>INDEX('Mapping water'!$D$5:$U$352,MATCH($B283,'Mapping water'!$B$5:$B$352,0),MATCH(X$3,'Mapping water'!$D$4:$U$4,0))*$D283</f>
        <v>0</v>
      </c>
      <c r="Y283" s="31">
        <f>INDEX('Mapping water'!$D$5:$U$352,MATCH($B283,'Mapping water'!$B$5:$B$352,0),MATCH(Y$3,'Mapping water'!$D$4:$U$4,0))*$D283</f>
        <v>0</v>
      </c>
    </row>
    <row r="284" spans="1:25" x14ac:dyDescent="0.45">
      <c r="A284" s="20" t="s">
        <v>611</v>
      </c>
      <c r="B284" s="20" t="s">
        <v>612</v>
      </c>
      <c r="C284" s="20" t="s">
        <v>177</v>
      </c>
      <c r="D284" s="31">
        <f>INDEX('ONS data MYE 5'!$M$6:$M$445, MATCH($B284,'ONS data MYE 5'!$B$6:$B$445,0))</f>
        <v>94518</v>
      </c>
      <c r="E284" s="31">
        <f>INDEX('ONS data MYE 5'!$N$6:$N$445, MATCH($B284,'ONS data MYE 5'!$B$6:$B$445,0))</f>
        <v>113</v>
      </c>
      <c r="F284" s="31">
        <f t="shared" si="8"/>
        <v>4.7273878187123408</v>
      </c>
      <c r="G284" s="31">
        <f t="shared" si="9"/>
        <v>22.348195588509824</v>
      </c>
      <c r="H284" s="31">
        <f>INDEX('Mapping water'!$D$5:$U$352,MATCH($B284,'Mapping water'!$B$5:$B$352,0),MATCH(H$3,'Mapping water'!$D$4:$U$4,0))*$D284</f>
        <v>0</v>
      </c>
      <c r="I284" s="31">
        <f>INDEX('Mapping water'!$D$5:$U$352,MATCH($B284,'Mapping water'!$B$5:$B$352,0),MATCH(I$3,'Mapping water'!$D$4:$U$4,0))*$D284</f>
        <v>0</v>
      </c>
      <c r="J284" s="31">
        <f>INDEX('Mapping water'!$D$5:$U$352,MATCH($B284,'Mapping water'!$B$5:$B$352,0),MATCH(J$3,'Mapping water'!$D$4:$U$4,0))*$D284</f>
        <v>0</v>
      </c>
      <c r="K284" s="31">
        <f>INDEX('Mapping water'!$D$5:$U$352,MATCH($B284,'Mapping water'!$B$5:$B$352,0),MATCH(K$3,'Mapping water'!$D$4:$U$4,0))*$D284</f>
        <v>0</v>
      </c>
      <c r="L284" s="31">
        <f>INDEX('Mapping water'!$D$5:$U$352,MATCH($B284,'Mapping water'!$B$5:$B$352,0),MATCH(L$3,'Mapping water'!$D$4:$U$4,0))*$D284</f>
        <v>0</v>
      </c>
      <c r="M284" s="31">
        <f>INDEX('Mapping water'!$D$5:$U$352,MATCH($B284,'Mapping water'!$B$5:$B$352,0),MATCH(M$3,'Mapping water'!$D$4:$U$4,0))*$D284</f>
        <v>0</v>
      </c>
      <c r="N284" s="31">
        <f>INDEX('Mapping water'!$D$5:$U$352,MATCH($B284,'Mapping water'!$B$5:$B$352,0),MATCH(N$3,'Mapping water'!$D$4:$U$4,0))*$D284</f>
        <v>0</v>
      </c>
      <c r="O284" s="31">
        <f>INDEX('Mapping water'!$D$5:$U$352,MATCH($B284,'Mapping water'!$B$5:$B$352,0),MATCH(O$3,'Mapping water'!$D$4:$U$4,0))*$D284</f>
        <v>94518</v>
      </c>
      <c r="P284" s="31">
        <f>INDEX('Mapping water'!$D$5:$U$352,MATCH($B284,'Mapping water'!$B$5:$B$352,0),MATCH(P$3,'Mapping water'!$D$4:$U$4,0))*$D284</f>
        <v>0</v>
      </c>
      <c r="Q284" s="31">
        <f>INDEX('Mapping water'!$D$5:$U$352,MATCH($B284,'Mapping water'!$B$5:$B$352,0),MATCH(Q$3,'Mapping water'!$D$4:$U$4,0))*$D284</f>
        <v>0</v>
      </c>
      <c r="R284" s="31">
        <f>INDEX('Mapping water'!$D$5:$U$352,MATCH($B284,'Mapping water'!$B$5:$B$352,0),MATCH(R$3,'Mapping water'!$D$4:$U$4,0))*$D284</f>
        <v>0</v>
      </c>
      <c r="S284" s="31">
        <f>INDEX('Mapping water'!$D$5:$U$352,MATCH($B284,'Mapping water'!$B$5:$B$352,0),MATCH(S$3,'Mapping water'!$D$4:$U$4,0))*$D284</f>
        <v>0</v>
      </c>
      <c r="T284" s="31">
        <f>INDEX('Mapping water'!$D$5:$U$352,MATCH($B284,'Mapping water'!$B$5:$B$352,0),MATCH(T$3,'Mapping water'!$D$4:$U$4,0))*$D284</f>
        <v>0</v>
      </c>
      <c r="U284" s="31">
        <f>INDEX('Mapping water'!$D$5:$U$352,MATCH($B284,'Mapping water'!$B$5:$B$352,0),MATCH(U$3,'Mapping water'!$D$4:$U$4,0))*$D284</f>
        <v>0</v>
      </c>
      <c r="V284" s="31">
        <f>INDEX('Mapping water'!$D$5:$U$352,MATCH($B284,'Mapping water'!$B$5:$B$352,0),MATCH(V$3,'Mapping water'!$D$4:$U$4,0))*$D284</f>
        <v>0</v>
      </c>
      <c r="W284" s="31">
        <f>INDEX('Mapping water'!$D$5:$U$352,MATCH($B284,'Mapping water'!$B$5:$B$352,0),MATCH(W$3,'Mapping water'!$D$4:$U$4,0))*$D284</f>
        <v>0</v>
      </c>
      <c r="X284" s="31">
        <f>INDEX('Mapping water'!$D$5:$U$352,MATCH($B284,'Mapping water'!$B$5:$B$352,0),MATCH(X$3,'Mapping water'!$D$4:$U$4,0))*$D284</f>
        <v>0</v>
      </c>
      <c r="Y284" s="31">
        <f>INDEX('Mapping water'!$D$5:$U$352,MATCH($B284,'Mapping water'!$B$5:$B$352,0),MATCH(Y$3,'Mapping water'!$D$4:$U$4,0))*$D284</f>
        <v>0</v>
      </c>
    </row>
    <row r="285" spans="1:25" x14ac:dyDescent="0.45">
      <c r="A285" s="20" t="s">
        <v>613</v>
      </c>
      <c r="B285" s="20" t="s">
        <v>614</v>
      </c>
      <c r="C285" s="20" t="s">
        <v>177</v>
      </c>
      <c r="D285" s="31">
        <f>INDEX('ONS data MYE 5'!$M$6:$M$445, MATCH($B285,'ONS data MYE 5'!$B$6:$B$445,0))</f>
        <v>153223</v>
      </c>
      <c r="E285" s="31">
        <f>INDEX('ONS data MYE 5'!$N$6:$N$445, MATCH($B285,'ONS data MYE 5'!$B$6:$B$445,0))</f>
        <v>350</v>
      </c>
      <c r="F285" s="31">
        <f t="shared" si="8"/>
        <v>5.857933154483459</v>
      </c>
      <c r="G285" s="31">
        <f t="shared" si="9"/>
        <v>34.315380842396529</v>
      </c>
      <c r="H285" s="31">
        <f>INDEX('Mapping water'!$D$5:$U$352,MATCH($B285,'Mapping water'!$B$5:$B$352,0),MATCH(H$3,'Mapping water'!$D$4:$U$4,0))*$D285</f>
        <v>0</v>
      </c>
      <c r="I285" s="31">
        <f>INDEX('Mapping water'!$D$5:$U$352,MATCH($B285,'Mapping water'!$B$5:$B$352,0),MATCH(I$3,'Mapping water'!$D$4:$U$4,0))*$D285</f>
        <v>0</v>
      </c>
      <c r="J285" s="31">
        <f>INDEX('Mapping water'!$D$5:$U$352,MATCH($B285,'Mapping water'!$B$5:$B$352,0),MATCH(J$3,'Mapping water'!$D$4:$U$4,0))*$D285</f>
        <v>0</v>
      </c>
      <c r="K285" s="31">
        <f>INDEX('Mapping water'!$D$5:$U$352,MATCH($B285,'Mapping water'!$B$5:$B$352,0),MATCH(K$3,'Mapping water'!$D$4:$U$4,0))*$D285</f>
        <v>0</v>
      </c>
      <c r="L285" s="31">
        <f>INDEX('Mapping water'!$D$5:$U$352,MATCH($B285,'Mapping water'!$B$5:$B$352,0),MATCH(L$3,'Mapping water'!$D$4:$U$4,0))*$D285</f>
        <v>0</v>
      </c>
      <c r="M285" s="31">
        <f>INDEX('Mapping water'!$D$5:$U$352,MATCH($B285,'Mapping water'!$B$5:$B$352,0),MATCH(M$3,'Mapping water'!$D$4:$U$4,0))*$D285</f>
        <v>0</v>
      </c>
      <c r="N285" s="31">
        <f>INDEX('Mapping water'!$D$5:$U$352,MATCH($B285,'Mapping water'!$B$5:$B$352,0),MATCH(N$3,'Mapping water'!$D$4:$U$4,0))*$D285</f>
        <v>0</v>
      </c>
      <c r="O285" s="31">
        <f>INDEX('Mapping water'!$D$5:$U$352,MATCH($B285,'Mapping water'!$B$5:$B$352,0),MATCH(O$3,'Mapping water'!$D$4:$U$4,0))*$D285</f>
        <v>122578.40000000001</v>
      </c>
      <c r="P285" s="31">
        <f>INDEX('Mapping water'!$D$5:$U$352,MATCH($B285,'Mapping water'!$B$5:$B$352,0),MATCH(P$3,'Mapping water'!$D$4:$U$4,0))*$D285</f>
        <v>0</v>
      </c>
      <c r="Q285" s="31">
        <f>INDEX('Mapping water'!$D$5:$U$352,MATCH($B285,'Mapping water'!$B$5:$B$352,0),MATCH(Q$3,'Mapping water'!$D$4:$U$4,0))*$D285</f>
        <v>0</v>
      </c>
      <c r="R285" s="31">
        <f>INDEX('Mapping water'!$D$5:$U$352,MATCH($B285,'Mapping water'!$B$5:$B$352,0),MATCH(R$3,'Mapping water'!$D$4:$U$4,0))*$D285</f>
        <v>0</v>
      </c>
      <c r="S285" s="31">
        <f>INDEX('Mapping water'!$D$5:$U$352,MATCH($B285,'Mapping water'!$B$5:$B$352,0),MATCH(S$3,'Mapping water'!$D$4:$U$4,0))*$D285</f>
        <v>0</v>
      </c>
      <c r="T285" s="31">
        <f>INDEX('Mapping water'!$D$5:$U$352,MATCH($B285,'Mapping water'!$B$5:$B$352,0),MATCH(T$3,'Mapping water'!$D$4:$U$4,0))*$D285</f>
        <v>30644.600000000002</v>
      </c>
      <c r="U285" s="31">
        <f>INDEX('Mapping water'!$D$5:$U$352,MATCH($B285,'Mapping water'!$B$5:$B$352,0),MATCH(U$3,'Mapping water'!$D$4:$U$4,0))*$D285</f>
        <v>0</v>
      </c>
      <c r="V285" s="31">
        <f>INDEX('Mapping water'!$D$5:$U$352,MATCH($B285,'Mapping water'!$B$5:$B$352,0),MATCH(V$3,'Mapping water'!$D$4:$U$4,0))*$D285</f>
        <v>0</v>
      </c>
      <c r="W285" s="31">
        <f>INDEX('Mapping water'!$D$5:$U$352,MATCH($B285,'Mapping water'!$B$5:$B$352,0),MATCH(W$3,'Mapping water'!$D$4:$U$4,0))*$D285</f>
        <v>0</v>
      </c>
      <c r="X285" s="31">
        <f>INDEX('Mapping water'!$D$5:$U$352,MATCH($B285,'Mapping water'!$B$5:$B$352,0),MATCH(X$3,'Mapping water'!$D$4:$U$4,0))*$D285</f>
        <v>0</v>
      </c>
      <c r="Y285" s="31">
        <f>INDEX('Mapping water'!$D$5:$U$352,MATCH($B285,'Mapping water'!$B$5:$B$352,0),MATCH(Y$3,'Mapping water'!$D$4:$U$4,0))*$D285</f>
        <v>0</v>
      </c>
    </row>
    <row r="286" spans="1:25" x14ac:dyDescent="0.45">
      <c r="A286" s="20" t="s">
        <v>615</v>
      </c>
      <c r="B286" s="20" t="s">
        <v>616</v>
      </c>
      <c r="C286" s="20" t="s">
        <v>177</v>
      </c>
      <c r="D286" s="31">
        <f>INDEX('ONS data MYE 5'!$M$6:$M$445, MATCH($B286,'ONS data MYE 5'!$B$6:$B$445,0))</f>
        <v>75789</v>
      </c>
      <c r="E286" s="31">
        <f>INDEX('ONS data MYE 5'!$N$6:$N$445, MATCH($B286,'ONS data MYE 5'!$B$6:$B$445,0))</f>
        <v>42</v>
      </c>
      <c r="F286" s="31">
        <f t="shared" si="8"/>
        <v>3.7376696182833684</v>
      </c>
      <c r="G286" s="31">
        <f t="shared" si="9"/>
        <v>13.97017417543854</v>
      </c>
      <c r="H286" s="31">
        <f>INDEX('Mapping water'!$D$5:$U$352,MATCH($B286,'Mapping water'!$B$5:$B$352,0),MATCH(H$3,'Mapping water'!$D$4:$U$4,0))*$D286</f>
        <v>0</v>
      </c>
      <c r="I286" s="31">
        <f>INDEX('Mapping water'!$D$5:$U$352,MATCH($B286,'Mapping water'!$B$5:$B$352,0),MATCH(I$3,'Mapping water'!$D$4:$U$4,0))*$D286</f>
        <v>0</v>
      </c>
      <c r="J286" s="31">
        <f>INDEX('Mapping water'!$D$5:$U$352,MATCH($B286,'Mapping water'!$B$5:$B$352,0),MATCH(J$3,'Mapping water'!$D$4:$U$4,0))*$D286</f>
        <v>0</v>
      </c>
      <c r="K286" s="31">
        <f>INDEX('Mapping water'!$D$5:$U$352,MATCH($B286,'Mapping water'!$B$5:$B$352,0),MATCH(K$3,'Mapping water'!$D$4:$U$4,0))*$D286</f>
        <v>0</v>
      </c>
      <c r="L286" s="31">
        <f>INDEX('Mapping water'!$D$5:$U$352,MATCH($B286,'Mapping water'!$B$5:$B$352,0),MATCH(L$3,'Mapping water'!$D$4:$U$4,0))*$D286</f>
        <v>0</v>
      </c>
      <c r="M286" s="31">
        <f>INDEX('Mapping water'!$D$5:$U$352,MATCH($B286,'Mapping water'!$B$5:$B$352,0),MATCH(M$3,'Mapping water'!$D$4:$U$4,0))*$D286</f>
        <v>0</v>
      </c>
      <c r="N286" s="31">
        <f>INDEX('Mapping water'!$D$5:$U$352,MATCH($B286,'Mapping water'!$B$5:$B$352,0),MATCH(N$3,'Mapping water'!$D$4:$U$4,0))*$D286</f>
        <v>0</v>
      </c>
      <c r="O286" s="31">
        <f>INDEX('Mapping water'!$D$5:$U$352,MATCH($B286,'Mapping water'!$B$5:$B$352,0),MATCH(O$3,'Mapping water'!$D$4:$U$4,0))*$D286</f>
        <v>75789</v>
      </c>
      <c r="P286" s="31">
        <f>INDEX('Mapping water'!$D$5:$U$352,MATCH($B286,'Mapping water'!$B$5:$B$352,0),MATCH(P$3,'Mapping water'!$D$4:$U$4,0))*$D286</f>
        <v>0</v>
      </c>
      <c r="Q286" s="31">
        <f>INDEX('Mapping water'!$D$5:$U$352,MATCH($B286,'Mapping water'!$B$5:$B$352,0),MATCH(Q$3,'Mapping water'!$D$4:$U$4,0))*$D286</f>
        <v>0</v>
      </c>
      <c r="R286" s="31">
        <f>INDEX('Mapping water'!$D$5:$U$352,MATCH($B286,'Mapping water'!$B$5:$B$352,0),MATCH(R$3,'Mapping water'!$D$4:$U$4,0))*$D286</f>
        <v>0</v>
      </c>
      <c r="S286" s="31">
        <f>INDEX('Mapping water'!$D$5:$U$352,MATCH($B286,'Mapping water'!$B$5:$B$352,0),MATCH(S$3,'Mapping water'!$D$4:$U$4,0))*$D286</f>
        <v>0</v>
      </c>
      <c r="T286" s="31">
        <f>INDEX('Mapping water'!$D$5:$U$352,MATCH($B286,'Mapping water'!$B$5:$B$352,0),MATCH(T$3,'Mapping water'!$D$4:$U$4,0))*$D286</f>
        <v>0</v>
      </c>
      <c r="U286" s="31">
        <f>INDEX('Mapping water'!$D$5:$U$352,MATCH($B286,'Mapping water'!$B$5:$B$352,0),MATCH(U$3,'Mapping water'!$D$4:$U$4,0))*$D286</f>
        <v>0</v>
      </c>
      <c r="V286" s="31">
        <f>INDEX('Mapping water'!$D$5:$U$352,MATCH($B286,'Mapping water'!$B$5:$B$352,0),MATCH(V$3,'Mapping water'!$D$4:$U$4,0))*$D286</f>
        <v>0</v>
      </c>
      <c r="W286" s="31">
        <f>INDEX('Mapping water'!$D$5:$U$352,MATCH($B286,'Mapping water'!$B$5:$B$352,0),MATCH(W$3,'Mapping water'!$D$4:$U$4,0))*$D286</f>
        <v>0</v>
      </c>
      <c r="X286" s="31">
        <f>INDEX('Mapping water'!$D$5:$U$352,MATCH($B286,'Mapping water'!$B$5:$B$352,0),MATCH(X$3,'Mapping water'!$D$4:$U$4,0))*$D286</f>
        <v>0</v>
      </c>
      <c r="Y286" s="31">
        <f>INDEX('Mapping water'!$D$5:$U$352,MATCH($B286,'Mapping water'!$B$5:$B$352,0),MATCH(Y$3,'Mapping water'!$D$4:$U$4,0))*$D286</f>
        <v>0</v>
      </c>
    </row>
    <row r="287" spans="1:25" x14ac:dyDescent="0.45">
      <c r="A287" s="20" t="s">
        <v>617</v>
      </c>
      <c r="B287" s="20" t="s">
        <v>618</v>
      </c>
      <c r="C287" s="20" t="s">
        <v>177</v>
      </c>
      <c r="D287" s="31">
        <f>INDEX('ONS data MYE 5'!$M$6:$M$445, MATCH($B287,'ONS data MYE 5'!$B$6:$B$445,0))</f>
        <v>123375</v>
      </c>
      <c r="E287" s="31">
        <f>INDEX('ONS data MYE 5'!$N$6:$N$445, MATCH($B287,'ONS data MYE 5'!$B$6:$B$445,0))</f>
        <v>76</v>
      </c>
      <c r="F287" s="31">
        <f t="shared" si="8"/>
        <v>4.3307333402863311</v>
      </c>
      <c r="G287" s="31">
        <f t="shared" si="9"/>
        <v>18.755251264667603</v>
      </c>
      <c r="H287" s="31">
        <f>INDEX('Mapping water'!$D$5:$U$352,MATCH($B287,'Mapping water'!$B$5:$B$352,0),MATCH(H$3,'Mapping water'!$D$4:$U$4,0))*$D287</f>
        <v>0</v>
      </c>
      <c r="I287" s="31">
        <f>INDEX('Mapping water'!$D$5:$U$352,MATCH($B287,'Mapping water'!$B$5:$B$352,0),MATCH(I$3,'Mapping water'!$D$4:$U$4,0))*$D287</f>
        <v>0</v>
      </c>
      <c r="J287" s="31">
        <f>INDEX('Mapping water'!$D$5:$U$352,MATCH($B287,'Mapping water'!$B$5:$B$352,0),MATCH(J$3,'Mapping water'!$D$4:$U$4,0))*$D287</f>
        <v>0</v>
      </c>
      <c r="K287" s="31">
        <f>INDEX('Mapping water'!$D$5:$U$352,MATCH($B287,'Mapping water'!$B$5:$B$352,0),MATCH(K$3,'Mapping water'!$D$4:$U$4,0))*$D287</f>
        <v>0</v>
      </c>
      <c r="L287" s="31">
        <f>INDEX('Mapping water'!$D$5:$U$352,MATCH($B287,'Mapping water'!$B$5:$B$352,0),MATCH(L$3,'Mapping water'!$D$4:$U$4,0))*$D287</f>
        <v>0</v>
      </c>
      <c r="M287" s="31">
        <f>INDEX('Mapping water'!$D$5:$U$352,MATCH($B287,'Mapping water'!$B$5:$B$352,0),MATCH(M$3,'Mapping water'!$D$4:$U$4,0))*$D287</f>
        <v>0</v>
      </c>
      <c r="N287" s="31">
        <f>INDEX('Mapping water'!$D$5:$U$352,MATCH($B287,'Mapping water'!$B$5:$B$352,0),MATCH(N$3,'Mapping water'!$D$4:$U$4,0))*$D287</f>
        <v>0</v>
      </c>
      <c r="O287" s="31">
        <f>INDEX('Mapping water'!$D$5:$U$352,MATCH($B287,'Mapping water'!$B$5:$B$352,0),MATCH(O$3,'Mapping water'!$D$4:$U$4,0))*$D287</f>
        <v>123375</v>
      </c>
      <c r="P287" s="31">
        <f>INDEX('Mapping water'!$D$5:$U$352,MATCH($B287,'Mapping water'!$B$5:$B$352,0),MATCH(P$3,'Mapping water'!$D$4:$U$4,0))*$D287</f>
        <v>0</v>
      </c>
      <c r="Q287" s="31">
        <f>INDEX('Mapping water'!$D$5:$U$352,MATCH($B287,'Mapping water'!$B$5:$B$352,0),MATCH(Q$3,'Mapping water'!$D$4:$U$4,0))*$D287</f>
        <v>0</v>
      </c>
      <c r="R287" s="31">
        <f>INDEX('Mapping water'!$D$5:$U$352,MATCH($B287,'Mapping water'!$B$5:$B$352,0),MATCH(R$3,'Mapping water'!$D$4:$U$4,0))*$D287</f>
        <v>0</v>
      </c>
      <c r="S287" s="31">
        <f>INDEX('Mapping water'!$D$5:$U$352,MATCH($B287,'Mapping water'!$B$5:$B$352,0),MATCH(S$3,'Mapping water'!$D$4:$U$4,0))*$D287</f>
        <v>0</v>
      </c>
      <c r="T287" s="31">
        <f>INDEX('Mapping water'!$D$5:$U$352,MATCH($B287,'Mapping water'!$B$5:$B$352,0),MATCH(T$3,'Mapping water'!$D$4:$U$4,0))*$D287</f>
        <v>0</v>
      </c>
      <c r="U287" s="31">
        <f>INDEX('Mapping water'!$D$5:$U$352,MATCH($B287,'Mapping water'!$B$5:$B$352,0),MATCH(U$3,'Mapping water'!$D$4:$U$4,0))*$D287</f>
        <v>0</v>
      </c>
      <c r="V287" s="31">
        <f>INDEX('Mapping water'!$D$5:$U$352,MATCH($B287,'Mapping water'!$B$5:$B$352,0),MATCH(V$3,'Mapping water'!$D$4:$U$4,0))*$D287</f>
        <v>0</v>
      </c>
      <c r="W287" s="31">
        <f>INDEX('Mapping water'!$D$5:$U$352,MATCH($B287,'Mapping water'!$B$5:$B$352,0),MATCH(W$3,'Mapping water'!$D$4:$U$4,0))*$D287</f>
        <v>0</v>
      </c>
      <c r="X287" s="31">
        <f>INDEX('Mapping water'!$D$5:$U$352,MATCH($B287,'Mapping water'!$B$5:$B$352,0),MATCH(X$3,'Mapping water'!$D$4:$U$4,0))*$D287</f>
        <v>0</v>
      </c>
      <c r="Y287" s="31">
        <f>INDEX('Mapping water'!$D$5:$U$352,MATCH($B287,'Mapping water'!$B$5:$B$352,0),MATCH(Y$3,'Mapping water'!$D$4:$U$4,0))*$D287</f>
        <v>0</v>
      </c>
    </row>
    <row r="288" spans="1:25" x14ac:dyDescent="0.45">
      <c r="A288" s="20" t="s">
        <v>619</v>
      </c>
      <c r="B288" s="20" t="s">
        <v>620</v>
      </c>
      <c r="C288" s="20" t="s">
        <v>177</v>
      </c>
      <c r="D288" s="31">
        <f>INDEX('ONS data MYE 5'!$M$6:$M$445, MATCH($B288,'ONS data MYE 5'!$B$6:$B$445,0))</f>
        <v>184669</v>
      </c>
      <c r="E288" s="31">
        <f>INDEX('ONS data MYE 5'!$N$6:$N$445, MATCH($B288,'ONS data MYE 5'!$B$6:$B$445,0))</f>
        <v>78</v>
      </c>
      <c r="F288" s="31">
        <f t="shared" si="8"/>
        <v>4.3567088266895917</v>
      </c>
      <c r="G288" s="31">
        <f t="shared" si="9"/>
        <v>18.980911800554999</v>
      </c>
      <c r="H288" s="31">
        <f>INDEX('Mapping water'!$D$5:$U$352,MATCH($B288,'Mapping water'!$B$5:$B$352,0),MATCH(H$3,'Mapping water'!$D$4:$U$4,0))*$D288</f>
        <v>0</v>
      </c>
      <c r="I288" s="31">
        <f>INDEX('Mapping water'!$D$5:$U$352,MATCH($B288,'Mapping water'!$B$5:$B$352,0),MATCH(I$3,'Mapping water'!$D$4:$U$4,0))*$D288</f>
        <v>0</v>
      </c>
      <c r="J288" s="31">
        <f>INDEX('Mapping water'!$D$5:$U$352,MATCH($B288,'Mapping water'!$B$5:$B$352,0),MATCH(J$3,'Mapping water'!$D$4:$U$4,0))*$D288</f>
        <v>0</v>
      </c>
      <c r="K288" s="31">
        <f>INDEX('Mapping water'!$D$5:$U$352,MATCH($B288,'Mapping water'!$B$5:$B$352,0),MATCH(K$3,'Mapping water'!$D$4:$U$4,0))*$D288</f>
        <v>0</v>
      </c>
      <c r="L288" s="31">
        <f>INDEX('Mapping water'!$D$5:$U$352,MATCH($B288,'Mapping water'!$B$5:$B$352,0),MATCH(L$3,'Mapping water'!$D$4:$U$4,0))*$D288</f>
        <v>0</v>
      </c>
      <c r="M288" s="31">
        <f>INDEX('Mapping water'!$D$5:$U$352,MATCH($B288,'Mapping water'!$B$5:$B$352,0),MATCH(M$3,'Mapping water'!$D$4:$U$4,0))*$D288</f>
        <v>0</v>
      </c>
      <c r="N288" s="31">
        <f>INDEX('Mapping water'!$D$5:$U$352,MATCH($B288,'Mapping water'!$B$5:$B$352,0),MATCH(N$3,'Mapping water'!$D$4:$U$4,0))*$D288</f>
        <v>0</v>
      </c>
      <c r="O288" s="31">
        <f>INDEX('Mapping water'!$D$5:$U$352,MATCH($B288,'Mapping water'!$B$5:$B$352,0),MATCH(O$3,'Mapping water'!$D$4:$U$4,0))*$D288</f>
        <v>184669</v>
      </c>
      <c r="P288" s="31">
        <f>INDEX('Mapping water'!$D$5:$U$352,MATCH($B288,'Mapping water'!$B$5:$B$352,0),MATCH(P$3,'Mapping water'!$D$4:$U$4,0))*$D288</f>
        <v>0</v>
      </c>
      <c r="Q288" s="31">
        <f>INDEX('Mapping water'!$D$5:$U$352,MATCH($B288,'Mapping water'!$B$5:$B$352,0),MATCH(Q$3,'Mapping water'!$D$4:$U$4,0))*$D288</f>
        <v>0</v>
      </c>
      <c r="R288" s="31">
        <f>INDEX('Mapping water'!$D$5:$U$352,MATCH($B288,'Mapping water'!$B$5:$B$352,0),MATCH(R$3,'Mapping water'!$D$4:$U$4,0))*$D288</f>
        <v>0</v>
      </c>
      <c r="S288" s="31">
        <f>INDEX('Mapping water'!$D$5:$U$352,MATCH($B288,'Mapping water'!$B$5:$B$352,0),MATCH(S$3,'Mapping water'!$D$4:$U$4,0))*$D288</f>
        <v>0</v>
      </c>
      <c r="T288" s="31">
        <f>INDEX('Mapping water'!$D$5:$U$352,MATCH($B288,'Mapping water'!$B$5:$B$352,0),MATCH(T$3,'Mapping water'!$D$4:$U$4,0))*$D288</f>
        <v>0</v>
      </c>
      <c r="U288" s="31">
        <f>INDEX('Mapping water'!$D$5:$U$352,MATCH($B288,'Mapping water'!$B$5:$B$352,0),MATCH(U$3,'Mapping water'!$D$4:$U$4,0))*$D288</f>
        <v>0</v>
      </c>
      <c r="V288" s="31">
        <f>INDEX('Mapping water'!$D$5:$U$352,MATCH($B288,'Mapping water'!$B$5:$B$352,0),MATCH(V$3,'Mapping water'!$D$4:$U$4,0))*$D288</f>
        <v>0</v>
      </c>
      <c r="W288" s="31">
        <f>INDEX('Mapping water'!$D$5:$U$352,MATCH($B288,'Mapping water'!$B$5:$B$352,0),MATCH(W$3,'Mapping water'!$D$4:$U$4,0))*$D288</f>
        <v>0</v>
      </c>
      <c r="X288" s="31">
        <f>INDEX('Mapping water'!$D$5:$U$352,MATCH($B288,'Mapping water'!$B$5:$B$352,0),MATCH(X$3,'Mapping water'!$D$4:$U$4,0))*$D288</f>
        <v>0</v>
      </c>
      <c r="Y288" s="31">
        <f>INDEX('Mapping water'!$D$5:$U$352,MATCH($B288,'Mapping water'!$B$5:$B$352,0),MATCH(Y$3,'Mapping water'!$D$4:$U$4,0))*$D288</f>
        <v>0</v>
      </c>
    </row>
    <row r="289" spans="1:25" x14ac:dyDescent="0.45">
      <c r="A289" s="20" t="s">
        <v>621</v>
      </c>
      <c r="B289" s="20" t="s">
        <v>622</v>
      </c>
      <c r="C289" s="20" t="s">
        <v>177</v>
      </c>
      <c r="D289" s="31">
        <f>INDEX('ONS data MYE 5'!$M$6:$M$445, MATCH($B289,'ONS data MYE 5'!$B$6:$B$445,0))</f>
        <v>240108</v>
      </c>
      <c r="E289" s="31">
        <f>INDEX('ONS data MYE 5'!$N$6:$N$445, MATCH($B289,'ONS data MYE 5'!$B$6:$B$445,0))</f>
        <v>632</v>
      </c>
      <c r="F289" s="31">
        <f t="shared" si="8"/>
        <v>6.4488893941468577</v>
      </c>
      <c r="G289" s="31">
        <f t="shared" si="9"/>
        <v>41.588174417939825</v>
      </c>
      <c r="H289" s="31">
        <f>INDEX('Mapping water'!$D$5:$U$352,MATCH($B289,'Mapping water'!$B$5:$B$352,0),MATCH(H$3,'Mapping water'!$D$4:$U$4,0))*$D289</f>
        <v>0</v>
      </c>
      <c r="I289" s="31">
        <f>INDEX('Mapping water'!$D$5:$U$352,MATCH($B289,'Mapping water'!$B$5:$B$352,0),MATCH(I$3,'Mapping water'!$D$4:$U$4,0))*$D289</f>
        <v>0</v>
      </c>
      <c r="J289" s="31">
        <f>INDEX('Mapping water'!$D$5:$U$352,MATCH($B289,'Mapping water'!$B$5:$B$352,0),MATCH(J$3,'Mapping water'!$D$4:$U$4,0))*$D289</f>
        <v>0</v>
      </c>
      <c r="K289" s="31">
        <f>INDEX('Mapping water'!$D$5:$U$352,MATCH($B289,'Mapping water'!$B$5:$B$352,0),MATCH(K$3,'Mapping water'!$D$4:$U$4,0))*$D289</f>
        <v>0</v>
      </c>
      <c r="L289" s="31">
        <f>INDEX('Mapping water'!$D$5:$U$352,MATCH($B289,'Mapping water'!$B$5:$B$352,0),MATCH(L$3,'Mapping water'!$D$4:$U$4,0))*$D289</f>
        <v>0</v>
      </c>
      <c r="M289" s="31">
        <f>INDEX('Mapping water'!$D$5:$U$352,MATCH($B289,'Mapping water'!$B$5:$B$352,0),MATCH(M$3,'Mapping water'!$D$4:$U$4,0))*$D289</f>
        <v>0</v>
      </c>
      <c r="N289" s="31">
        <f>INDEX('Mapping water'!$D$5:$U$352,MATCH($B289,'Mapping water'!$B$5:$B$352,0),MATCH(N$3,'Mapping water'!$D$4:$U$4,0))*$D289</f>
        <v>0</v>
      </c>
      <c r="O289" s="31">
        <f>INDEX('Mapping water'!$D$5:$U$352,MATCH($B289,'Mapping water'!$B$5:$B$352,0),MATCH(O$3,'Mapping water'!$D$4:$U$4,0))*$D289</f>
        <v>240108</v>
      </c>
      <c r="P289" s="31">
        <f>INDEX('Mapping water'!$D$5:$U$352,MATCH($B289,'Mapping water'!$B$5:$B$352,0),MATCH(P$3,'Mapping water'!$D$4:$U$4,0))*$D289</f>
        <v>0</v>
      </c>
      <c r="Q289" s="31">
        <f>INDEX('Mapping water'!$D$5:$U$352,MATCH($B289,'Mapping water'!$B$5:$B$352,0),MATCH(Q$3,'Mapping water'!$D$4:$U$4,0))*$D289</f>
        <v>0</v>
      </c>
      <c r="R289" s="31">
        <f>INDEX('Mapping water'!$D$5:$U$352,MATCH($B289,'Mapping water'!$B$5:$B$352,0),MATCH(R$3,'Mapping water'!$D$4:$U$4,0))*$D289</f>
        <v>0</v>
      </c>
      <c r="S289" s="31">
        <f>INDEX('Mapping water'!$D$5:$U$352,MATCH($B289,'Mapping water'!$B$5:$B$352,0),MATCH(S$3,'Mapping water'!$D$4:$U$4,0))*$D289</f>
        <v>0</v>
      </c>
      <c r="T289" s="31">
        <f>INDEX('Mapping water'!$D$5:$U$352,MATCH($B289,'Mapping water'!$B$5:$B$352,0),MATCH(T$3,'Mapping water'!$D$4:$U$4,0))*$D289</f>
        <v>0</v>
      </c>
      <c r="U289" s="31">
        <f>INDEX('Mapping water'!$D$5:$U$352,MATCH($B289,'Mapping water'!$B$5:$B$352,0),MATCH(U$3,'Mapping water'!$D$4:$U$4,0))*$D289</f>
        <v>0</v>
      </c>
      <c r="V289" s="31">
        <f>INDEX('Mapping water'!$D$5:$U$352,MATCH($B289,'Mapping water'!$B$5:$B$352,0),MATCH(V$3,'Mapping water'!$D$4:$U$4,0))*$D289</f>
        <v>0</v>
      </c>
      <c r="W289" s="31">
        <f>INDEX('Mapping water'!$D$5:$U$352,MATCH($B289,'Mapping water'!$B$5:$B$352,0),MATCH(W$3,'Mapping water'!$D$4:$U$4,0))*$D289</f>
        <v>0</v>
      </c>
      <c r="X289" s="31">
        <f>INDEX('Mapping water'!$D$5:$U$352,MATCH($B289,'Mapping water'!$B$5:$B$352,0),MATCH(X$3,'Mapping water'!$D$4:$U$4,0))*$D289</f>
        <v>0</v>
      </c>
      <c r="Y289" s="31">
        <f>INDEX('Mapping water'!$D$5:$U$352,MATCH($B289,'Mapping water'!$B$5:$B$352,0),MATCH(Y$3,'Mapping water'!$D$4:$U$4,0))*$D289</f>
        <v>0</v>
      </c>
    </row>
    <row r="290" spans="1:25" x14ac:dyDescent="0.45">
      <c r="A290" s="20" t="s">
        <v>623</v>
      </c>
      <c r="B290" s="20" t="s">
        <v>624</v>
      </c>
      <c r="C290" s="20" t="s">
        <v>177</v>
      </c>
      <c r="D290" s="31">
        <f>INDEX('ONS data MYE 5'!$M$6:$M$445, MATCH($B290,'ONS data MYE 5'!$B$6:$B$445,0))</f>
        <v>139867</v>
      </c>
      <c r="E290" s="31">
        <f>INDEX('ONS data MYE 5'!$N$6:$N$445, MATCH($B290,'ONS data MYE 5'!$B$6:$B$445,0))</f>
        <v>317</v>
      </c>
      <c r="F290" s="31">
        <f t="shared" si="8"/>
        <v>5.7589017738772803</v>
      </c>
      <c r="G290" s="31">
        <f t="shared" si="9"/>
        <v>33.164949641166885</v>
      </c>
      <c r="H290" s="31">
        <f>INDEX('Mapping water'!$D$5:$U$352,MATCH($B290,'Mapping water'!$B$5:$B$352,0),MATCH(H$3,'Mapping water'!$D$4:$U$4,0))*$D290</f>
        <v>0</v>
      </c>
      <c r="I290" s="31">
        <f>INDEX('Mapping water'!$D$5:$U$352,MATCH($B290,'Mapping water'!$B$5:$B$352,0),MATCH(I$3,'Mapping water'!$D$4:$U$4,0))*$D290</f>
        <v>0</v>
      </c>
      <c r="J290" s="31">
        <f>INDEX('Mapping water'!$D$5:$U$352,MATCH($B290,'Mapping water'!$B$5:$B$352,0),MATCH(J$3,'Mapping water'!$D$4:$U$4,0))*$D290</f>
        <v>0</v>
      </c>
      <c r="K290" s="31">
        <f>INDEX('Mapping water'!$D$5:$U$352,MATCH($B290,'Mapping water'!$B$5:$B$352,0),MATCH(K$3,'Mapping water'!$D$4:$U$4,0))*$D290</f>
        <v>0</v>
      </c>
      <c r="L290" s="31">
        <f>INDEX('Mapping water'!$D$5:$U$352,MATCH($B290,'Mapping water'!$B$5:$B$352,0),MATCH(L$3,'Mapping water'!$D$4:$U$4,0))*$D290</f>
        <v>0</v>
      </c>
      <c r="M290" s="31">
        <f>INDEX('Mapping water'!$D$5:$U$352,MATCH($B290,'Mapping water'!$B$5:$B$352,0),MATCH(M$3,'Mapping water'!$D$4:$U$4,0))*$D290</f>
        <v>0</v>
      </c>
      <c r="N290" s="31">
        <f>INDEX('Mapping water'!$D$5:$U$352,MATCH($B290,'Mapping water'!$B$5:$B$352,0),MATCH(N$3,'Mapping water'!$D$4:$U$4,0))*$D290</f>
        <v>0</v>
      </c>
      <c r="O290" s="31">
        <f>INDEX('Mapping water'!$D$5:$U$352,MATCH($B290,'Mapping water'!$B$5:$B$352,0),MATCH(O$3,'Mapping water'!$D$4:$U$4,0))*$D290</f>
        <v>139867</v>
      </c>
      <c r="P290" s="31">
        <f>INDEX('Mapping water'!$D$5:$U$352,MATCH($B290,'Mapping water'!$B$5:$B$352,0),MATCH(P$3,'Mapping water'!$D$4:$U$4,0))*$D290</f>
        <v>0</v>
      </c>
      <c r="Q290" s="31">
        <f>INDEX('Mapping water'!$D$5:$U$352,MATCH($B290,'Mapping water'!$B$5:$B$352,0),MATCH(Q$3,'Mapping water'!$D$4:$U$4,0))*$D290</f>
        <v>0</v>
      </c>
      <c r="R290" s="31">
        <f>INDEX('Mapping water'!$D$5:$U$352,MATCH($B290,'Mapping water'!$B$5:$B$352,0),MATCH(R$3,'Mapping water'!$D$4:$U$4,0))*$D290</f>
        <v>0</v>
      </c>
      <c r="S290" s="31">
        <f>INDEX('Mapping water'!$D$5:$U$352,MATCH($B290,'Mapping water'!$B$5:$B$352,0),MATCH(S$3,'Mapping water'!$D$4:$U$4,0))*$D290</f>
        <v>0</v>
      </c>
      <c r="T290" s="31">
        <f>INDEX('Mapping water'!$D$5:$U$352,MATCH($B290,'Mapping water'!$B$5:$B$352,0),MATCH(T$3,'Mapping water'!$D$4:$U$4,0))*$D290</f>
        <v>0</v>
      </c>
      <c r="U290" s="31">
        <f>INDEX('Mapping water'!$D$5:$U$352,MATCH($B290,'Mapping water'!$B$5:$B$352,0),MATCH(U$3,'Mapping water'!$D$4:$U$4,0))*$D290</f>
        <v>0</v>
      </c>
      <c r="V290" s="31">
        <f>INDEX('Mapping water'!$D$5:$U$352,MATCH($B290,'Mapping water'!$B$5:$B$352,0),MATCH(V$3,'Mapping water'!$D$4:$U$4,0))*$D290</f>
        <v>0</v>
      </c>
      <c r="W290" s="31">
        <f>INDEX('Mapping water'!$D$5:$U$352,MATCH($B290,'Mapping water'!$B$5:$B$352,0),MATCH(W$3,'Mapping water'!$D$4:$U$4,0))*$D290</f>
        <v>0</v>
      </c>
      <c r="X290" s="31">
        <f>INDEX('Mapping water'!$D$5:$U$352,MATCH($B290,'Mapping water'!$B$5:$B$352,0),MATCH(X$3,'Mapping water'!$D$4:$U$4,0))*$D290</f>
        <v>0</v>
      </c>
      <c r="Y290" s="31">
        <f>INDEX('Mapping water'!$D$5:$U$352,MATCH($B290,'Mapping water'!$B$5:$B$352,0),MATCH(Y$3,'Mapping water'!$D$4:$U$4,0))*$D290</f>
        <v>0</v>
      </c>
    </row>
    <row r="291" spans="1:25" x14ac:dyDescent="0.45">
      <c r="A291" s="20" t="s">
        <v>625</v>
      </c>
      <c r="B291" s="20" t="s">
        <v>626</v>
      </c>
      <c r="C291" s="20" t="s">
        <v>177</v>
      </c>
      <c r="D291" s="31">
        <f>INDEX('ONS data MYE 5'!$M$6:$M$445, MATCH($B291,'ONS data MYE 5'!$B$6:$B$445,0))</f>
        <v>140536</v>
      </c>
      <c r="E291" s="31">
        <f>INDEX('ONS data MYE 5'!$N$6:$N$445, MATCH($B291,'ONS data MYE 5'!$B$6:$B$445,0))</f>
        <v>561</v>
      </c>
      <c r="F291" s="31">
        <f t="shared" si="8"/>
        <v>6.329720905522696</v>
      </c>
      <c r="G291" s="31">
        <f t="shared" si="9"/>
        <v>40.065366741811062</v>
      </c>
      <c r="H291" s="31">
        <f>INDEX('Mapping water'!$D$5:$U$352,MATCH($B291,'Mapping water'!$B$5:$B$352,0),MATCH(H$3,'Mapping water'!$D$4:$U$4,0))*$D291</f>
        <v>0</v>
      </c>
      <c r="I291" s="31">
        <f>INDEX('Mapping water'!$D$5:$U$352,MATCH($B291,'Mapping water'!$B$5:$B$352,0),MATCH(I$3,'Mapping water'!$D$4:$U$4,0))*$D291</f>
        <v>0</v>
      </c>
      <c r="J291" s="31">
        <f>INDEX('Mapping water'!$D$5:$U$352,MATCH($B291,'Mapping water'!$B$5:$B$352,0),MATCH(J$3,'Mapping water'!$D$4:$U$4,0))*$D291</f>
        <v>0</v>
      </c>
      <c r="K291" s="31">
        <f>INDEX('Mapping water'!$D$5:$U$352,MATCH($B291,'Mapping water'!$B$5:$B$352,0),MATCH(K$3,'Mapping water'!$D$4:$U$4,0))*$D291</f>
        <v>0</v>
      </c>
      <c r="L291" s="31">
        <f>INDEX('Mapping water'!$D$5:$U$352,MATCH($B291,'Mapping water'!$B$5:$B$352,0),MATCH(L$3,'Mapping water'!$D$4:$U$4,0))*$D291</f>
        <v>0</v>
      </c>
      <c r="M291" s="31">
        <f>INDEX('Mapping water'!$D$5:$U$352,MATCH($B291,'Mapping water'!$B$5:$B$352,0),MATCH(M$3,'Mapping water'!$D$4:$U$4,0))*$D291</f>
        <v>0</v>
      </c>
      <c r="N291" s="31">
        <f>INDEX('Mapping water'!$D$5:$U$352,MATCH($B291,'Mapping water'!$B$5:$B$352,0),MATCH(N$3,'Mapping water'!$D$4:$U$4,0))*$D291</f>
        <v>0</v>
      </c>
      <c r="O291" s="31">
        <f>INDEX('Mapping water'!$D$5:$U$352,MATCH($B291,'Mapping water'!$B$5:$B$352,0),MATCH(O$3,'Mapping water'!$D$4:$U$4,0))*$D291</f>
        <v>140536</v>
      </c>
      <c r="P291" s="31">
        <f>INDEX('Mapping water'!$D$5:$U$352,MATCH($B291,'Mapping water'!$B$5:$B$352,0),MATCH(P$3,'Mapping water'!$D$4:$U$4,0))*$D291</f>
        <v>0</v>
      </c>
      <c r="Q291" s="31">
        <f>INDEX('Mapping water'!$D$5:$U$352,MATCH($B291,'Mapping water'!$B$5:$B$352,0),MATCH(Q$3,'Mapping water'!$D$4:$U$4,0))*$D291</f>
        <v>0</v>
      </c>
      <c r="R291" s="31">
        <f>INDEX('Mapping water'!$D$5:$U$352,MATCH($B291,'Mapping water'!$B$5:$B$352,0),MATCH(R$3,'Mapping water'!$D$4:$U$4,0))*$D291</f>
        <v>0</v>
      </c>
      <c r="S291" s="31">
        <f>INDEX('Mapping water'!$D$5:$U$352,MATCH($B291,'Mapping water'!$B$5:$B$352,0),MATCH(S$3,'Mapping water'!$D$4:$U$4,0))*$D291</f>
        <v>0</v>
      </c>
      <c r="T291" s="31">
        <f>INDEX('Mapping water'!$D$5:$U$352,MATCH($B291,'Mapping water'!$B$5:$B$352,0),MATCH(T$3,'Mapping water'!$D$4:$U$4,0))*$D291</f>
        <v>0</v>
      </c>
      <c r="U291" s="31">
        <f>INDEX('Mapping water'!$D$5:$U$352,MATCH($B291,'Mapping water'!$B$5:$B$352,0),MATCH(U$3,'Mapping water'!$D$4:$U$4,0))*$D291</f>
        <v>0</v>
      </c>
      <c r="V291" s="31">
        <f>INDEX('Mapping water'!$D$5:$U$352,MATCH($B291,'Mapping water'!$B$5:$B$352,0),MATCH(V$3,'Mapping water'!$D$4:$U$4,0))*$D291</f>
        <v>0</v>
      </c>
      <c r="W291" s="31">
        <f>INDEX('Mapping water'!$D$5:$U$352,MATCH($B291,'Mapping water'!$B$5:$B$352,0),MATCH(W$3,'Mapping water'!$D$4:$U$4,0))*$D291</f>
        <v>0</v>
      </c>
      <c r="X291" s="31">
        <f>INDEX('Mapping water'!$D$5:$U$352,MATCH($B291,'Mapping water'!$B$5:$B$352,0),MATCH(X$3,'Mapping water'!$D$4:$U$4,0))*$D291</f>
        <v>0</v>
      </c>
      <c r="Y291" s="31">
        <f>INDEX('Mapping water'!$D$5:$U$352,MATCH($B291,'Mapping water'!$B$5:$B$352,0),MATCH(Y$3,'Mapping water'!$D$4:$U$4,0))*$D291</f>
        <v>0</v>
      </c>
    </row>
    <row r="292" spans="1:25" x14ac:dyDescent="0.45">
      <c r="A292" s="20" t="s">
        <v>627</v>
      </c>
      <c r="B292" s="20" t="s">
        <v>628</v>
      </c>
      <c r="C292" s="20" t="s">
        <v>177</v>
      </c>
      <c r="D292" s="31">
        <f>INDEX('ONS data MYE 5'!$M$6:$M$445, MATCH($B292,'ONS data MYE 5'!$B$6:$B$445,0))</f>
        <v>127436</v>
      </c>
      <c r="E292" s="31">
        <f>INDEX('ONS data MYE 5'!$N$6:$N$445, MATCH($B292,'ONS data MYE 5'!$B$6:$B$445,0))</f>
        <v>385</v>
      </c>
      <c r="F292" s="31">
        <f t="shared" si="8"/>
        <v>5.9532433342877846</v>
      </c>
      <c r="G292" s="31">
        <f t="shared" si="9"/>
        <v>35.441106197241936</v>
      </c>
      <c r="H292" s="31">
        <f>INDEX('Mapping water'!$D$5:$U$352,MATCH($B292,'Mapping water'!$B$5:$B$352,0),MATCH(H$3,'Mapping water'!$D$4:$U$4,0))*$D292</f>
        <v>0</v>
      </c>
      <c r="I292" s="31">
        <f>INDEX('Mapping water'!$D$5:$U$352,MATCH($B292,'Mapping water'!$B$5:$B$352,0),MATCH(I$3,'Mapping water'!$D$4:$U$4,0))*$D292</f>
        <v>0</v>
      </c>
      <c r="J292" s="31">
        <f>INDEX('Mapping water'!$D$5:$U$352,MATCH($B292,'Mapping water'!$B$5:$B$352,0),MATCH(J$3,'Mapping water'!$D$4:$U$4,0))*$D292</f>
        <v>0</v>
      </c>
      <c r="K292" s="31">
        <f>INDEX('Mapping water'!$D$5:$U$352,MATCH($B292,'Mapping water'!$B$5:$B$352,0),MATCH(K$3,'Mapping water'!$D$4:$U$4,0))*$D292</f>
        <v>0</v>
      </c>
      <c r="L292" s="31">
        <f>INDEX('Mapping water'!$D$5:$U$352,MATCH($B292,'Mapping water'!$B$5:$B$352,0),MATCH(L$3,'Mapping water'!$D$4:$U$4,0))*$D292</f>
        <v>0</v>
      </c>
      <c r="M292" s="31">
        <f>INDEX('Mapping water'!$D$5:$U$352,MATCH($B292,'Mapping water'!$B$5:$B$352,0),MATCH(M$3,'Mapping water'!$D$4:$U$4,0))*$D292</f>
        <v>0</v>
      </c>
      <c r="N292" s="31">
        <f>INDEX('Mapping water'!$D$5:$U$352,MATCH($B292,'Mapping water'!$B$5:$B$352,0),MATCH(N$3,'Mapping water'!$D$4:$U$4,0))*$D292</f>
        <v>0</v>
      </c>
      <c r="O292" s="31">
        <f>INDEX('Mapping water'!$D$5:$U$352,MATCH($B292,'Mapping water'!$B$5:$B$352,0),MATCH(O$3,'Mapping water'!$D$4:$U$4,0))*$D292</f>
        <v>127436</v>
      </c>
      <c r="P292" s="31">
        <f>INDEX('Mapping water'!$D$5:$U$352,MATCH($B292,'Mapping water'!$B$5:$B$352,0),MATCH(P$3,'Mapping water'!$D$4:$U$4,0))*$D292</f>
        <v>0</v>
      </c>
      <c r="Q292" s="31">
        <f>INDEX('Mapping water'!$D$5:$U$352,MATCH($B292,'Mapping water'!$B$5:$B$352,0),MATCH(Q$3,'Mapping water'!$D$4:$U$4,0))*$D292</f>
        <v>0</v>
      </c>
      <c r="R292" s="31">
        <f>INDEX('Mapping water'!$D$5:$U$352,MATCH($B292,'Mapping water'!$B$5:$B$352,0),MATCH(R$3,'Mapping water'!$D$4:$U$4,0))*$D292</f>
        <v>0</v>
      </c>
      <c r="S292" s="31">
        <f>INDEX('Mapping water'!$D$5:$U$352,MATCH($B292,'Mapping water'!$B$5:$B$352,0),MATCH(S$3,'Mapping water'!$D$4:$U$4,0))*$D292</f>
        <v>0</v>
      </c>
      <c r="T292" s="31">
        <f>INDEX('Mapping water'!$D$5:$U$352,MATCH($B292,'Mapping water'!$B$5:$B$352,0),MATCH(T$3,'Mapping water'!$D$4:$U$4,0))*$D292</f>
        <v>0</v>
      </c>
      <c r="U292" s="31">
        <f>INDEX('Mapping water'!$D$5:$U$352,MATCH($B292,'Mapping water'!$B$5:$B$352,0),MATCH(U$3,'Mapping water'!$D$4:$U$4,0))*$D292</f>
        <v>0</v>
      </c>
      <c r="V292" s="31">
        <f>INDEX('Mapping water'!$D$5:$U$352,MATCH($B292,'Mapping water'!$B$5:$B$352,0),MATCH(V$3,'Mapping water'!$D$4:$U$4,0))*$D292</f>
        <v>0</v>
      </c>
      <c r="W292" s="31">
        <f>INDEX('Mapping water'!$D$5:$U$352,MATCH($B292,'Mapping water'!$B$5:$B$352,0),MATCH(W$3,'Mapping water'!$D$4:$U$4,0))*$D292</f>
        <v>0</v>
      </c>
      <c r="X292" s="31">
        <f>INDEX('Mapping water'!$D$5:$U$352,MATCH($B292,'Mapping water'!$B$5:$B$352,0),MATCH(X$3,'Mapping water'!$D$4:$U$4,0))*$D292</f>
        <v>0</v>
      </c>
      <c r="Y292" s="31">
        <f>INDEX('Mapping water'!$D$5:$U$352,MATCH($B292,'Mapping water'!$B$5:$B$352,0),MATCH(Y$3,'Mapping water'!$D$4:$U$4,0))*$D292</f>
        <v>0</v>
      </c>
    </row>
    <row r="293" spans="1:25" x14ac:dyDescent="0.45">
      <c r="A293" s="20" t="s">
        <v>629</v>
      </c>
      <c r="B293" s="20" t="s">
        <v>630</v>
      </c>
      <c r="C293" s="20" t="s">
        <v>177</v>
      </c>
      <c r="D293" s="31">
        <f>INDEX('ONS data MYE 5'!$M$6:$M$445, MATCH($B293,'ONS data MYE 5'!$B$6:$B$445,0))</f>
        <v>352146</v>
      </c>
      <c r="E293" s="31">
        <f>INDEX('ONS data MYE 5'!$N$6:$N$445, MATCH($B293,'ONS data MYE 5'!$B$6:$B$445,0))</f>
        <v>2499</v>
      </c>
      <c r="F293" s="31">
        <f t="shared" si="8"/>
        <v>7.8236459308349522</v>
      </c>
      <c r="G293" s="31">
        <f t="shared" si="9"/>
        <v>61.209435651070308</v>
      </c>
      <c r="H293" s="31">
        <f>INDEX('Mapping water'!$D$5:$U$352,MATCH($B293,'Mapping water'!$B$5:$B$352,0),MATCH(H$3,'Mapping water'!$D$4:$U$4,0))*$D293</f>
        <v>0</v>
      </c>
      <c r="I293" s="31">
        <f>INDEX('Mapping water'!$D$5:$U$352,MATCH($B293,'Mapping water'!$B$5:$B$352,0),MATCH(I$3,'Mapping water'!$D$4:$U$4,0))*$D293</f>
        <v>0</v>
      </c>
      <c r="J293" s="31">
        <f>INDEX('Mapping water'!$D$5:$U$352,MATCH($B293,'Mapping water'!$B$5:$B$352,0),MATCH(J$3,'Mapping water'!$D$4:$U$4,0))*$D293</f>
        <v>0</v>
      </c>
      <c r="K293" s="31">
        <f>INDEX('Mapping water'!$D$5:$U$352,MATCH($B293,'Mapping water'!$B$5:$B$352,0),MATCH(K$3,'Mapping water'!$D$4:$U$4,0))*$D293</f>
        <v>0</v>
      </c>
      <c r="L293" s="31">
        <f>INDEX('Mapping water'!$D$5:$U$352,MATCH($B293,'Mapping water'!$B$5:$B$352,0),MATCH(L$3,'Mapping water'!$D$4:$U$4,0))*$D293</f>
        <v>0</v>
      </c>
      <c r="M293" s="31">
        <f>INDEX('Mapping water'!$D$5:$U$352,MATCH($B293,'Mapping water'!$B$5:$B$352,0),MATCH(M$3,'Mapping water'!$D$4:$U$4,0))*$D293</f>
        <v>0</v>
      </c>
      <c r="N293" s="31">
        <f>INDEX('Mapping water'!$D$5:$U$352,MATCH($B293,'Mapping water'!$B$5:$B$352,0),MATCH(N$3,'Mapping water'!$D$4:$U$4,0))*$D293</f>
        <v>0</v>
      </c>
      <c r="O293" s="31">
        <f>INDEX('Mapping water'!$D$5:$U$352,MATCH($B293,'Mapping water'!$B$5:$B$352,0),MATCH(O$3,'Mapping water'!$D$4:$U$4,0))*$D293</f>
        <v>352146</v>
      </c>
      <c r="P293" s="31">
        <f>INDEX('Mapping water'!$D$5:$U$352,MATCH($B293,'Mapping water'!$B$5:$B$352,0),MATCH(P$3,'Mapping water'!$D$4:$U$4,0))*$D293</f>
        <v>0</v>
      </c>
      <c r="Q293" s="31">
        <f>INDEX('Mapping water'!$D$5:$U$352,MATCH($B293,'Mapping water'!$B$5:$B$352,0),MATCH(Q$3,'Mapping water'!$D$4:$U$4,0))*$D293</f>
        <v>0</v>
      </c>
      <c r="R293" s="31">
        <f>INDEX('Mapping water'!$D$5:$U$352,MATCH($B293,'Mapping water'!$B$5:$B$352,0),MATCH(R$3,'Mapping water'!$D$4:$U$4,0))*$D293</f>
        <v>0</v>
      </c>
      <c r="S293" s="31">
        <f>INDEX('Mapping water'!$D$5:$U$352,MATCH($B293,'Mapping water'!$B$5:$B$352,0),MATCH(S$3,'Mapping water'!$D$4:$U$4,0))*$D293</f>
        <v>0</v>
      </c>
      <c r="T293" s="31">
        <f>INDEX('Mapping water'!$D$5:$U$352,MATCH($B293,'Mapping water'!$B$5:$B$352,0),MATCH(T$3,'Mapping water'!$D$4:$U$4,0))*$D293</f>
        <v>0</v>
      </c>
      <c r="U293" s="31">
        <f>INDEX('Mapping water'!$D$5:$U$352,MATCH($B293,'Mapping water'!$B$5:$B$352,0),MATCH(U$3,'Mapping water'!$D$4:$U$4,0))*$D293</f>
        <v>0</v>
      </c>
      <c r="V293" s="31">
        <f>INDEX('Mapping water'!$D$5:$U$352,MATCH($B293,'Mapping water'!$B$5:$B$352,0),MATCH(V$3,'Mapping water'!$D$4:$U$4,0))*$D293</f>
        <v>0</v>
      </c>
      <c r="W293" s="31">
        <f>INDEX('Mapping water'!$D$5:$U$352,MATCH($B293,'Mapping water'!$B$5:$B$352,0),MATCH(W$3,'Mapping water'!$D$4:$U$4,0))*$D293</f>
        <v>0</v>
      </c>
      <c r="X293" s="31">
        <f>INDEX('Mapping water'!$D$5:$U$352,MATCH($B293,'Mapping water'!$B$5:$B$352,0),MATCH(X$3,'Mapping water'!$D$4:$U$4,0))*$D293</f>
        <v>0</v>
      </c>
      <c r="Y293" s="31">
        <f>INDEX('Mapping water'!$D$5:$U$352,MATCH($B293,'Mapping water'!$B$5:$B$352,0),MATCH(Y$3,'Mapping water'!$D$4:$U$4,0))*$D293</f>
        <v>0</v>
      </c>
    </row>
    <row r="294" spans="1:25" x14ac:dyDescent="0.45">
      <c r="A294" s="20" t="s">
        <v>631</v>
      </c>
      <c r="B294" s="20" t="s">
        <v>632</v>
      </c>
      <c r="C294" s="20" t="s">
        <v>177</v>
      </c>
      <c r="D294" s="31">
        <f>INDEX('ONS data MYE 5'!$M$6:$M$445, MATCH($B294,'ONS data MYE 5'!$B$6:$B$445,0))</f>
        <v>236166</v>
      </c>
      <c r="E294" s="31">
        <f>INDEX('ONS data MYE 5'!$N$6:$N$445, MATCH($B294,'ONS data MYE 5'!$B$6:$B$445,0))</f>
        <v>557</v>
      </c>
      <c r="F294" s="31">
        <f t="shared" si="8"/>
        <v>6.3225652399272843</v>
      </c>
      <c r="G294" s="31">
        <f t="shared" si="9"/>
        <v>39.97483121313676</v>
      </c>
      <c r="H294" s="31">
        <f>INDEX('Mapping water'!$D$5:$U$352,MATCH($B294,'Mapping water'!$B$5:$B$352,0),MATCH(H$3,'Mapping water'!$D$4:$U$4,0))*$D294</f>
        <v>0</v>
      </c>
      <c r="I294" s="31">
        <f>INDEX('Mapping water'!$D$5:$U$352,MATCH($B294,'Mapping water'!$B$5:$B$352,0),MATCH(I$3,'Mapping water'!$D$4:$U$4,0))*$D294</f>
        <v>0</v>
      </c>
      <c r="J294" s="31">
        <f>INDEX('Mapping water'!$D$5:$U$352,MATCH($B294,'Mapping water'!$B$5:$B$352,0),MATCH(J$3,'Mapping water'!$D$4:$U$4,0))*$D294</f>
        <v>0</v>
      </c>
      <c r="K294" s="31">
        <f>INDEX('Mapping water'!$D$5:$U$352,MATCH($B294,'Mapping water'!$B$5:$B$352,0),MATCH(K$3,'Mapping water'!$D$4:$U$4,0))*$D294</f>
        <v>0</v>
      </c>
      <c r="L294" s="31">
        <f>INDEX('Mapping water'!$D$5:$U$352,MATCH($B294,'Mapping water'!$B$5:$B$352,0),MATCH(L$3,'Mapping water'!$D$4:$U$4,0))*$D294</f>
        <v>0</v>
      </c>
      <c r="M294" s="31">
        <f>INDEX('Mapping water'!$D$5:$U$352,MATCH($B294,'Mapping water'!$B$5:$B$352,0),MATCH(M$3,'Mapping water'!$D$4:$U$4,0))*$D294</f>
        <v>0</v>
      </c>
      <c r="N294" s="31">
        <f>INDEX('Mapping water'!$D$5:$U$352,MATCH($B294,'Mapping water'!$B$5:$B$352,0),MATCH(N$3,'Mapping water'!$D$4:$U$4,0))*$D294</f>
        <v>0</v>
      </c>
      <c r="O294" s="31">
        <f>INDEX('Mapping water'!$D$5:$U$352,MATCH($B294,'Mapping water'!$B$5:$B$352,0),MATCH(O$3,'Mapping water'!$D$4:$U$4,0))*$D294</f>
        <v>236166</v>
      </c>
      <c r="P294" s="31">
        <f>INDEX('Mapping water'!$D$5:$U$352,MATCH($B294,'Mapping water'!$B$5:$B$352,0),MATCH(P$3,'Mapping water'!$D$4:$U$4,0))*$D294</f>
        <v>0</v>
      </c>
      <c r="Q294" s="31">
        <f>INDEX('Mapping water'!$D$5:$U$352,MATCH($B294,'Mapping water'!$B$5:$B$352,0),MATCH(Q$3,'Mapping water'!$D$4:$U$4,0))*$D294</f>
        <v>0</v>
      </c>
      <c r="R294" s="31">
        <f>INDEX('Mapping water'!$D$5:$U$352,MATCH($B294,'Mapping water'!$B$5:$B$352,0),MATCH(R$3,'Mapping water'!$D$4:$U$4,0))*$D294</f>
        <v>0</v>
      </c>
      <c r="S294" s="31">
        <f>INDEX('Mapping water'!$D$5:$U$352,MATCH($B294,'Mapping water'!$B$5:$B$352,0),MATCH(S$3,'Mapping water'!$D$4:$U$4,0))*$D294</f>
        <v>0</v>
      </c>
      <c r="T294" s="31">
        <f>INDEX('Mapping water'!$D$5:$U$352,MATCH($B294,'Mapping water'!$B$5:$B$352,0),MATCH(T$3,'Mapping water'!$D$4:$U$4,0))*$D294</f>
        <v>0</v>
      </c>
      <c r="U294" s="31">
        <f>INDEX('Mapping water'!$D$5:$U$352,MATCH($B294,'Mapping water'!$B$5:$B$352,0),MATCH(U$3,'Mapping water'!$D$4:$U$4,0))*$D294</f>
        <v>0</v>
      </c>
      <c r="V294" s="31">
        <f>INDEX('Mapping water'!$D$5:$U$352,MATCH($B294,'Mapping water'!$B$5:$B$352,0),MATCH(V$3,'Mapping water'!$D$4:$U$4,0))*$D294</f>
        <v>0</v>
      </c>
      <c r="W294" s="31">
        <f>INDEX('Mapping water'!$D$5:$U$352,MATCH($B294,'Mapping water'!$B$5:$B$352,0),MATCH(W$3,'Mapping water'!$D$4:$U$4,0))*$D294</f>
        <v>0</v>
      </c>
      <c r="X294" s="31">
        <f>INDEX('Mapping water'!$D$5:$U$352,MATCH($B294,'Mapping water'!$B$5:$B$352,0),MATCH(X$3,'Mapping water'!$D$4:$U$4,0))*$D294</f>
        <v>0</v>
      </c>
      <c r="Y294" s="31">
        <f>INDEX('Mapping water'!$D$5:$U$352,MATCH($B294,'Mapping water'!$B$5:$B$352,0),MATCH(Y$3,'Mapping water'!$D$4:$U$4,0))*$D294</f>
        <v>0</v>
      </c>
    </row>
    <row r="295" spans="1:25" x14ac:dyDescent="0.45">
      <c r="A295" s="20" t="s">
        <v>633</v>
      </c>
      <c r="B295" s="20" t="s">
        <v>634</v>
      </c>
      <c r="C295" s="20" t="s">
        <v>177</v>
      </c>
      <c r="D295" s="31">
        <f>INDEX('ONS data MYE 5'!$M$6:$M$445, MATCH($B295,'ONS data MYE 5'!$B$6:$B$445,0))</f>
        <v>179230</v>
      </c>
      <c r="E295" s="31">
        <f>INDEX('ONS data MYE 5'!$N$6:$N$445, MATCH($B295,'ONS data MYE 5'!$B$6:$B$445,0))</f>
        <v>646</v>
      </c>
      <c r="F295" s="31">
        <f t="shared" si="8"/>
        <v>6.4707995037826018</v>
      </c>
      <c r="G295" s="31">
        <f t="shared" si="9"/>
        <v>41.871246218153168</v>
      </c>
      <c r="H295" s="31">
        <f>INDEX('Mapping water'!$D$5:$U$352,MATCH($B295,'Mapping water'!$B$5:$B$352,0),MATCH(H$3,'Mapping water'!$D$4:$U$4,0))*$D295</f>
        <v>0</v>
      </c>
      <c r="I295" s="31">
        <f>INDEX('Mapping water'!$D$5:$U$352,MATCH($B295,'Mapping water'!$B$5:$B$352,0),MATCH(I$3,'Mapping water'!$D$4:$U$4,0))*$D295</f>
        <v>0</v>
      </c>
      <c r="J295" s="31">
        <f>INDEX('Mapping water'!$D$5:$U$352,MATCH($B295,'Mapping water'!$B$5:$B$352,0),MATCH(J$3,'Mapping water'!$D$4:$U$4,0))*$D295</f>
        <v>0</v>
      </c>
      <c r="K295" s="31">
        <f>INDEX('Mapping water'!$D$5:$U$352,MATCH($B295,'Mapping water'!$B$5:$B$352,0),MATCH(K$3,'Mapping water'!$D$4:$U$4,0))*$D295</f>
        <v>0</v>
      </c>
      <c r="L295" s="31">
        <f>INDEX('Mapping water'!$D$5:$U$352,MATCH($B295,'Mapping water'!$B$5:$B$352,0),MATCH(L$3,'Mapping water'!$D$4:$U$4,0))*$D295</f>
        <v>0</v>
      </c>
      <c r="M295" s="31">
        <f>INDEX('Mapping water'!$D$5:$U$352,MATCH($B295,'Mapping water'!$B$5:$B$352,0),MATCH(M$3,'Mapping water'!$D$4:$U$4,0))*$D295</f>
        <v>0</v>
      </c>
      <c r="N295" s="31">
        <f>INDEX('Mapping water'!$D$5:$U$352,MATCH($B295,'Mapping water'!$B$5:$B$352,0),MATCH(N$3,'Mapping water'!$D$4:$U$4,0))*$D295</f>
        <v>0</v>
      </c>
      <c r="O295" s="31">
        <f>INDEX('Mapping water'!$D$5:$U$352,MATCH($B295,'Mapping water'!$B$5:$B$352,0),MATCH(O$3,'Mapping water'!$D$4:$U$4,0))*$D295</f>
        <v>179230</v>
      </c>
      <c r="P295" s="31">
        <f>INDEX('Mapping water'!$D$5:$U$352,MATCH($B295,'Mapping water'!$B$5:$B$352,0),MATCH(P$3,'Mapping water'!$D$4:$U$4,0))*$D295</f>
        <v>0</v>
      </c>
      <c r="Q295" s="31">
        <f>INDEX('Mapping water'!$D$5:$U$352,MATCH($B295,'Mapping water'!$B$5:$B$352,0),MATCH(Q$3,'Mapping water'!$D$4:$U$4,0))*$D295</f>
        <v>0</v>
      </c>
      <c r="R295" s="31">
        <f>INDEX('Mapping water'!$D$5:$U$352,MATCH($B295,'Mapping water'!$B$5:$B$352,0),MATCH(R$3,'Mapping water'!$D$4:$U$4,0))*$D295</f>
        <v>0</v>
      </c>
      <c r="S295" s="31">
        <f>INDEX('Mapping water'!$D$5:$U$352,MATCH($B295,'Mapping water'!$B$5:$B$352,0),MATCH(S$3,'Mapping water'!$D$4:$U$4,0))*$D295</f>
        <v>0</v>
      </c>
      <c r="T295" s="31">
        <f>INDEX('Mapping water'!$D$5:$U$352,MATCH($B295,'Mapping water'!$B$5:$B$352,0),MATCH(T$3,'Mapping water'!$D$4:$U$4,0))*$D295</f>
        <v>0</v>
      </c>
      <c r="U295" s="31">
        <f>INDEX('Mapping water'!$D$5:$U$352,MATCH($B295,'Mapping water'!$B$5:$B$352,0),MATCH(U$3,'Mapping water'!$D$4:$U$4,0))*$D295</f>
        <v>0</v>
      </c>
      <c r="V295" s="31">
        <f>INDEX('Mapping water'!$D$5:$U$352,MATCH($B295,'Mapping water'!$B$5:$B$352,0),MATCH(V$3,'Mapping water'!$D$4:$U$4,0))*$D295</f>
        <v>0</v>
      </c>
      <c r="W295" s="31">
        <f>INDEX('Mapping water'!$D$5:$U$352,MATCH($B295,'Mapping water'!$B$5:$B$352,0),MATCH(W$3,'Mapping water'!$D$4:$U$4,0))*$D295</f>
        <v>0</v>
      </c>
      <c r="X295" s="31">
        <f>INDEX('Mapping water'!$D$5:$U$352,MATCH($B295,'Mapping water'!$B$5:$B$352,0),MATCH(X$3,'Mapping water'!$D$4:$U$4,0))*$D295</f>
        <v>0</v>
      </c>
      <c r="Y295" s="31">
        <f>INDEX('Mapping water'!$D$5:$U$352,MATCH($B295,'Mapping water'!$B$5:$B$352,0),MATCH(Y$3,'Mapping water'!$D$4:$U$4,0))*$D295</f>
        <v>0</v>
      </c>
    </row>
    <row r="296" spans="1:25" x14ac:dyDescent="0.45">
      <c r="A296" s="20" t="s">
        <v>635</v>
      </c>
      <c r="B296" s="20" t="s">
        <v>636</v>
      </c>
      <c r="C296" s="20" t="s">
        <v>177</v>
      </c>
      <c r="D296" s="31">
        <f>INDEX('ONS data MYE 5'!$M$6:$M$445, MATCH($B296,'ONS data MYE 5'!$B$6:$B$445,0))</f>
        <v>69764</v>
      </c>
      <c r="E296" s="31">
        <f>INDEX('ONS data MYE 5'!$N$6:$N$445, MATCH($B296,'ONS data MYE 5'!$B$6:$B$445,0))</f>
        <v>642</v>
      </c>
      <c r="F296" s="31">
        <f t="shared" si="8"/>
        <v>6.4645883036899612</v>
      </c>
      <c r="G296" s="31">
        <f t="shared" si="9"/>
        <v>41.790901936205053</v>
      </c>
      <c r="H296" s="31">
        <f>INDEX('Mapping water'!$D$5:$U$352,MATCH($B296,'Mapping water'!$B$5:$B$352,0),MATCH(H$3,'Mapping water'!$D$4:$U$4,0))*$D296</f>
        <v>0</v>
      </c>
      <c r="I296" s="31">
        <f>INDEX('Mapping water'!$D$5:$U$352,MATCH($B296,'Mapping water'!$B$5:$B$352,0),MATCH(I$3,'Mapping water'!$D$4:$U$4,0))*$D296</f>
        <v>0</v>
      </c>
      <c r="J296" s="31">
        <f>INDEX('Mapping water'!$D$5:$U$352,MATCH($B296,'Mapping water'!$B$5:$B$352,0),MATCH(J$3,'Mapping water'!$D$4:$U$4,0))*$D296</f>
        <v>0</v>
      </c>
      <c r="K296" s="31">
        <f>INDEX('Mapping water'!$D$5:$U$352,MATCH($B296,'Mapping water'!$B$5:$B$352,0),MATCH(K$3,'Mapping water'!$D$4:$U$4,0))*$D296</f>
        <v>0</v>
      </c>
      <c r="L296" s="31">
        <f>INDEX('Mapping water'!$D$5:$U$352,MATCH($B296,'Mapping water'!$B$5:$B$352,0),MATCH(L$3,'Mapping water'!$D$4:$U$4,0))*$D296</f>
        <v>0</v>
      </c>
      <c r="M296" s="31">
        <f>INDEX('Mapping water'!$D$5:$U$352,MATCH($B296,'Mapping water'!$B$5:$B$352,0),MATCH(M$3,'Mapping water'!$D$4:$U$4,0))*$D296</f>
        <v>0</v>
      </c>
      <c r="N296" s="31">
        <f>INDEX('Mapping water'!$D$5:$U$352,MATCH($B296,'Mapping water'!$B$5:$B$352,0),MATCH(N$3,'Mapping water'!$D$4:$U$4,0))*$D296</f>
        <v>0</v>
      </c>
      <c r="O296" s="31">
        <f>INDEX('Mapping water'!$D$5:$U$352,MATCH($B296,'Mapping water'!$B$5:$B$352,0),MATCH(O$3,'Mapping water'!$D$4:$U$4,0))*$D296</f>
        <v>69764</v>
      </c>
      <c r="P296" s="31">
        <f>INDEX('Mapping water'!$D$5:$U$352,MATCH($B296,'Mapping water'!$B$5:$B$352,0),MATCH(P$3,'Mapping water'!$D$4:$U$4,0))*$D296</f>
        <v>0</v>
      </c>
      <c r="Q296" s="31">
        <f>INDEX('Mapping water'!$D$5:$U$352,MATCH($B296,'Mapping water'!$B$5:$B$352,0),MATCH(Q$3,'Mapping water'!$D$4:$U$4,0))*$D296</f>
        <v>0</v>
      </c>
      <c r="R296" s="31">
        <f>INDEX('Mapping water'!$D$5:$U$352,MATCH($B296,'Mapping water'!$B$5:$B$352,0),MATCH(R$3,'Mapping water'!$D$4:$U$4,0))*$D296</f>
        <v>0</v>
      </c>
      <c r="S296" s="31">
        <f>INDEX('Mapping water'!$D$5:$U$352,MATCH($B296,'Mapping water'!$B$5:$B$352,0),MATCH(S$3,'Mapping water'!$D$4:$U$4,0))*$D296</f>
        <v>0</v>
      </c>
      <c r="T296" s="31">
        <f>INDEX('Mapping water'!$D$5:$U$352,MATCH($B296,'Mapping water'!$B$5:$B$352,0),MATCH(T$3,'Mapping water'!$D$4:$U$4,0))*$D296</f>
        <v>0</v>
      </c>
      <c r="U296" s="31">
        <f>INDEX('Mapping water'!$D$5:$U$352,MATCH($B296,'Mapping water'!$B$5:$B$352,0),MATCH(U$3,'Mapping water'!$D$4:$U$4,0))*$D296</f>
        <v>0</v>
      </c>
      <c r="V296" s="31">
        <f>INDEX('Mapping water'!$D$5:$U$352,MATCH($B296,'Mapping water'!$B$5:$B$352,0),MATCH(V$3,'Mapping water'!$D$4:$U$4,0))*$D296</f>
        <v>0</v>
      </c>
      <c r="W296" s="31">
        <f>INDEX('Mapping water'!$D$5:$U$352,MATCH($B296,'Mapping water'!$B$5:$B$352,0),MATCH(W$3,'Mapping water'!$D$4:$U$4,0))*$D296</f>
        <v>0</v>
      </c>
      <c r="X296" s="31">
        <f>INDEX('Mapping water'!$D$5:$U$352,MATCH($B296,'Mapping water'!$B$5:$B$352,0),MATCH(X$3,'Mapping water'!$D$4:$U$4,0))*$D296</f>
        <v>0</v>
      </c>
      <c r="Y296" s="31">
        <f>INDEX('Mapping water'!$D$5:$U$352,MATCH($B296,'Mapping water'!$B$5:$B$352,0),MATCH(Y$3,'Mapping water'!$D$4:$U$4,0))*$D296</f>
        <v>0</v>
      </c>
    </row>
    <row r="297" spans="1:25" x14ac:dyDescent="0.45">
      <c r="A297" s="20" t="s">
        <v>637</v>
      </c>
      <c r="B297" s="20" t="s">
        <v>638</v>
      </c>
      <c r="C297" s="20" t="s">
        <v>177</v>
      </c>
      <c r="D297" s="31">
        <f>INDEX('ONS data MYE 5'!$M$6:$M$445, MATCH($B297,'ONS data MYE 5'!$B$6:$B$445,0))</f>
        <v>91362</v>
      </c>
      <c r="E297" s="31">
        <f>INDEX('ONS data MYE 5'!$N$6:$N$445, MATCH($B297,'ONS data MYE 5'!$B$6:$B$445,0))</f>
        <v>727</v>
      </c>
      <c r="F297" s="31">
        <f t="shared" si="8"/>
        <v>6.5889264775335192</v>
      </c>
      <c r="G297" s="31">
        <f t="shared" si="9"/>
        <v>43.413952126342267</v>
      </c>
      <c r="H297" s="31">
        <f>INDEX('Mapping water'!$D$5:$U$352,MATCH($B297,'Mapping water'!$B$5:$B$352,0),MATCH(H$3,'Mapping water'!$D$4:$U$4,0))*$D297</f>
        <v>0</v>
      </c>
      <c r="I297" s="31">
        <f>INDEX('Mapping water'!$D$5:$U$352,MATCH($B297,'Mapping water'!$B$5:$B$352,0),MATCH(I$3,'Mapping water'!$D$4:$U$4,0))*$D297</f>
        <v>0</v>
      </c>
      <c r="J297" s="31">
        <f>INDEX('Mapping water'!$D$5:$U$352,MATCH($B297,'Mapping water'!$B$5:$B$352,0),MATCH(J$3,'Mapping water'!$D$4:$U$4,0))*$D297</f>
        <v>0</v>
      </c>
      <c r="K297" s="31">
        <f>INDEX('Mapping water'!$D$5:$U$352,MATCH($B297,'Mapping water'!$B$5:$B$352,0),MATCH(K$3,'Mapping water'!$D$4:$U$4,0))*$D297</f>
        <v>0</v>
      </c>
      <c r="L297" s="31">
        <f>INDEX('Mapping water'!$D$5:$U$352,MATCH($B297,'Mapping water'!$B$5:$B$352,0),MATCH(L$3,'Mapping water'!$D$4:$U$4,0))*$D297</f>
        <v>0</v>
      </c>
      <c r="M297" s="31">
        <f>INDEX('Mapping water'!$D$5:$U$352,MATCH($B297,'Mapping water'!$B$5:$B$352,0),MATCH(M$3,'Mapping water'!$D$4:$U$4,0))*$D297</f>
        <v>0</v>
      </c>
      <c r="N297" s="31">
        <f>INDEX('Mapping water'!$D$5:$U$352,MATCH($B297,'Mapping water'!$B$5:$B$352,0),MATCH(N$3,'Mapping water'!$D$4:$U$4,0))*$D297</f>
        <v>0</v>
      </c>
      <c r="O297" s="31">
        <f>INDEX('Mapping water'!$D$5:$U$352,MATCH($B297,'Mapping water'!$B$5:$B$352,0),MATCH(O$3,'Mapping water'!$D$4:$U$4,0))*$D297</f>
        <v>91362</v>
      </c>
      <c r="P297" s="31">
        <f>INDEX('Mapping water'!$D$5:$U$352,MATCH($B297,'Mapping water'!$B$5:$B$352,0),MATCH(P$3,'Mapping water'!$D$4:$U$4,0))*$D297</f>
        <v>0</v>
      </c>
      <c r="Q297" s="31">
        <f>INDEX('Mapping water'!$D$5:$U$352,MATCH($B297,'Mapping water'!$B$5:$B$352,0),MATCH(Q$3,'Mapping water'!$D$4:$U$4,0))*$D297</f>
        <v>0</v>
      </c>
      <c r="R297" s="31">
        <f>INDEX('Mapping water'!$D$5:$U$352,MATCH($B297,'Mapping water'!$B$5:$B$352,0),MATCH(R$3,'Mapping water'!$D$4:$U$4,0))*$D297</f>
        <v>0</v>
      </c>
      <c r="S297" s="31">
        <f>INDEX('Mapping water'!$D$5:$U$352,MATCH($B297,'Mapping water'!$B$5:$B$352,0),MATCH(S$3,'Mapping water'!$D$4:$U$4,0))*$D297</f>
        <v>0</v>
      </c>
      <c r="T297" s="31">
        <f>INDEX('Mapping water'!$D$5:$U$352,MATCH($B297,'Mapping water'!$B$5:$B$352,0),MATCH(T$3,'Mapping water'!$D$4:$U$4,0))*$D297</f>
        <v>0</v>
      </c>
      <c r="U297" s="31">
        <f>INDEX('Mapping water'!$D$5:$U$352,MATCH($B297,'Mapping water'!$B$5:$B$352,0),MATCH(U$3,'Mapping water'!$D$4:$U$4,0))*$D297</f>
        <v>0</v>
      </c>
      <c r="V297" s="31">
        <f>INDEX('Mapping water'!$D$5:$U$352,MATCH($B297,'Mapping water'!$B$5:$B$352,0),MATCH(V$3,'Mapping water'!$D$4:$U$4,0))*$D297</f>
        <v>0</v>
      </c>
      <c r="W297" s="31">
        <f>INDEX('Mapping water'!$D$5:$U$352,MATCH($B297,'Mapping water'!$B$5:$B$352,0),MATCH(W$3,'Mapping water'!$D$4:$U$4,0))*$D297</f>
        <v>0</v>
      </c>
      <c r="X297" s="31">
        <f>INDEX('Mapping water'!$D$5:$U$352,MATCH($B297,'Mapping water'!$B$5:$B$352,0),MATCH(X$3,'Mapping water'!$D$4:$U$4,0))*$D297</f>
        <v>0</v>
      </c>
      <c r="Y297" s="31">
        <f>INDEX('Mapping water'!$D$5:$U$352,MATCH($B297,'Mapping water'!$B$5:$B$352,0),MATCH(Y$3,'Mapping water'!$D$4:$U$4,0))*$D297</f>
        <v>0</v>
      </c>
    </row>
    <row r="298" spans="1:25" x14ac:dyDescent="0.45">
      <c r="A298" s="20" t="s">
        <v>639</v>
      </c>
      <c r="B298" s="20" t="s">
        <v>640</v>
      </c>
      <c r="C298" s="20" t="s">
        <v>177</v>
      </c>
      <c r="D298" s="31">
        <f>INDEX('ONS data MYE 5'!$M$6:$M$445, MATCH($B298,'ONS data MYE 5'!$B$6:$B$445,0))</f>
        <v>92249</v>
      </c>
      <c r="E298" s="31">
        <f>INDEX('ONS data MYE 5'!$N$6:$N$445, MATCH($B298,'ONS data MYE 5'!$B$6:$B$445,0))</f>
        <v>109</v>
      </c>
      <c r="F298" s="31">
        <f t="shared" si="8"/>
        <v>4.6913478822291435</v>
      </c>
      <c r="G298" s="31">
        <f t="shared" si="9"/>
        <v>22.008744952095871</v>
      </c>
      <c r="H298" s="31">
        <f>INDEX('Mapping water'!$D$5:$U$352,MATCH($B298,'Mapping water'!$B$5:$B$352,0),MATCH(H$3,'Mapping water'!$D$4:$U$4,0))*$D298</f>
        <v>0</v>
      </c>
      <c r="I298" s="31">
        <f>INDEX('Mapping water'!$D$5:$U$352,MATCH($B298,'Mapping water'!$B$5:$B$352,0),MATCH(I$3,'Mapping water'!$D$4:$U$4,0))*$D298</f>
        <v>0</v>
      </c>
      <c r="J298" s="31">
        <f>INDEX('Mapping water'!$D$5:$U$352,MATCH($B298,'Mapping water'!$B$5:$B$352,0),MATCH(J$3,'Mapping water'!$D$4:$U$4,0))*$D298</f>
        <v>0</v>
      </c>
      <c r="K298" s="31">
        <f>INDEX('Mapping water'!$D$5:$U$352,MATCH($B298,'Mapping water'!$B$5:$B$352,0),MATCH(K$3,'Mapping water'!$D$4:$U$4,0))*$D298</f>
        <v>0</v>
      </c>
      <c r="L298" s="31">
        <f>INDEX('Mapping water'!$D$5:$U$352,MATCH($B298,'Mapping water'!$B$5:$B$352,0),MATCH(L$3,'Mapping water'!$D$4:$U$4,0))*$D298</f>
        <v>0</v>
      </c>
      <c r="M298" s="31">
        <f>INDEX('Mapping water'!$D$5:$U$352,MATCH($B298,'Mapping water'!$B$5:$B$352,0),MATCH(M$3,'Mapping water'!$D$4:$U$4,0))*$D298</f>
        <v>0</v>
      </c>
      <c r="N298" s="31">
        <f>INDEX('Mapping water'!$D$5:$U$352,MATCH($B298,'Mapping water'!$B$5:$B$352,0),MATCH(N$3,'Mapping water'!$D$4:$U$4,0))*$D298</f>
        <v>0</v>
      </c>
      <c r="O298" s="31">
        <f>INDEX('Mapping water'!$D$5:$U$352,MATCH($B298,'Mapping water'!$B$5:$B$352,0),MATCH(O$3,'Mapping water'!$D$4:$U$4,0))*$D298</f>
        <v>92249</v>
      </c>
      <c r="P298" s="31">
        <f>INDEX('Mapping water'!$D$5:$U$352,MATCH($B298,'Mapping water'!$B$5:$B$352,0),MATCH(P$3,'Mapping water'!$D$4:$U$4,0))*$D298</f>
        <v>0</v>
      </c>
      <c r="Q298" s="31">
        <f>INDEX('Mapping water'!$D$5:$U$352,MATCH($B298,'Mapping water'!$B$5:$B$352,0),MATCH(Q$3,'Mapping water'!$D$4:$U$4,0))*$D298</f>
        <v>0</v>
      </c>
      <c r="R298" s="31">
        <f>INDEX('Mapping water'!$D$5:$U$352,MATCH($B298,'Mapping water'!$B$5:$B$352,0),MATCH(R$3,'Mapping water'!$D$4:$U$4,0))*$D298</f>
        <v>0</v>
      </c>
      <c r="S298" s="31">
        <f>INDEX('Mapping water'!$D$5:$U$352,MATCH($B298,'Mapping water'!$B$5:$B$352,0),MATCH(S$3,'Mapping water'!$D$4:$U$4,0))*$D298</f>
        <v>0</v>
      </c>
      <c r="T298" s="31">
        <f>INDEX('Mapping water'!$D$5:$U$352,MATCH($B298,'Mapping water'!$B$5:$B$352,0),MATCH(T$3,'Mapping water'!$D$4:$U$4,0))*$D298</f>
        <v>0</v>
      </c>
      <c r="U298" s="31">
        <f>INDEX('Mapping water'!$D$5:$U$352,MATCH($B298,'Mapping water'!$B$5:$B$352,0),MATCH(U$3,'Mapping water'!$D$4:$U$4,0))*$D298</f>
        <v>0</v>
      </c>
      <c r="V298" s="31">
        <f>INDEX('Mapping water'!$D$5:$U$352,MATCH($B298,'Mapping water'!$B$5:$B$352,0),MATCH(V$3,'Mapping water'!$D$4:$U$4,0))*$D298</f>
        <v>0</v>
      </c>
      <c r="W298" s="31">
        <f>INDEX('Mapping water'!$D$5:$U$352,MATCH($B298,'Mapping water'!$B$5:$B$352,0),MATCH(W$3,'Mapping water'!$D$4:$U$4,0))*$D298</f>
        <v>0</v>
      </c>
      <c r="X298" s="31">
        <f>INDEX('Mapping water'!$D$5:$U$352,MATCH($B298,'Mapping water'!$B$5:$B$352,0),MATCH(X$3,'Mapping water'!$D$4:$U$4,0))*$D298</f>
        <v>0</v>
      </c>
      <c r="Y298" s="31">
        <f>INDEX('Mapping water'!$D$5:$U$352,MATCH($B298,'Mapping water'!$B$5:$B$352,0),MATCH(Y$3,'Mapping water'!$D$4:$U$4,0))*$D298</f>
        <v>0</v>
      </c>
    </row>
    <row r="299" spans="1:25" x14ac:dyDescent="0.45">
      <c r="A299" s="20" t="s">
        <v>641</v>
      </c>
      <c r="B299" s="20" t="s">
        <v>642</v>
      </c>
      <c r="C299" s="20" t="s">
        <v>177</v>
      </c>
      <c r="D299" s="31">
        <f>INDEX('ONS data MYE 5'!$M$6:$M$445, MATCH($B299,'ONS data MYE 5'!$B$6:$B$445,0))</f>
        <v>146741</v>
      </c>
      <c r="E299" s="31">
        <f>INDEX('ONS data MYE 5'!$N$6:$N$445, MATCH($B299,'ONS data MYE 5'!$B$6:$B$445,0))</f>
        <v>770</v>
      </c>
      <c r="F299" s="31">
        <f t="shared" si="8"/>
        <v>6.6463905148477291</v>
      </c>
      <c r="G299" s="31">
        <f t="shared" si="9"/>
        <v>44.174506875857865</v>
      </c>
      <c r="H299" s="31">
        <f>INDEX('Mapping water'!$D$5:$U$352,MATCH($B299,'Mapping water'!$B$5:$B$352,0),MATCH(H$3,'Mapping water'!$D$4:$U$4,0))*$D299</f>
        <v>0</v>
      </c>
      <c r="I299" s="31">
        <f>INDEX('Mapping water'!$D$5:$U$352,MATCH($B299,'Mapping water'!$B$5:$B$352,0),MATCH(I$3,'Mapping water'!$D$4:$U$4,0))*$D299</f>
        <v>0</v>
      </c>
      <c r="J299" s="31">
        <f>INDEX('Mapping water'!$D$5:$U$352,MATCH($B299,'Mapping water'!$B$5:$B$352,0),MATCH(J$3,'Mapping water'!$D$4:$U$4,0))*$D299</f>
        <v>0</v>
      </c>
      <c r="K299" s="31">
        <f>INDEX('Mapping water'!$D$5:$U$352,MATCH($B299,'Mapping water'!$B$5:$B$352,0),MATCH(K$3,'Mapping water'!$D$4:$U$4,0))*$D299</f>
        <v>0</v>
      </c>
      <c r="L299" s="31">
        <f>INDEX('Mapping water'!$D$5:$U$352,MATCH($B299,'Mapping water'!$B$5:$B$352,0),MATCH(L$3,'Mapping water'!$D$4:$U$4,0))*$D299</f>
        <v>0</v>
      </c>
      <c r="M299" s="31">
        <f>INDEX('Mapping water'!$D$5:$U$352,MATCH($B299,'Mapping water'!$B$5:$B$352,0),MATCH(M$3,'Mapping water'!$D$4:$U$4,0))*$D299</f>
        <v>0</v>
      </c>
      <c r="N299" s="31">
        <f>INDEX('Mapping water'!$D$5:$U$352,MATCH($B299,'Mapping water'!$B$5:$B$352,0),MATCH(N$3,'Mapping water'!$D$4:$U$4,0))*$D299</f>
        <v>0</v>
      </c>
      <c r="O299" s="31">
        <f>INDEX('Mapping water'!$D$5:$U$352,MATCH($B299,'Mapping water'!$B$5:$B$352,0),MATCH(O$3,'Mapping water'!$D$4:$U$4,0))*$D299</f>
        <v>146741</v>
      </c>
      <c r="P299" s="31">
        <f>INDEX('Mapping water'!$D$5:$U$352,MATCH($B299,'Mapping water'!$B$5:$B$352,0),MATCH(P$3,'Mapping water'!$D$4:$U$4,0))*$D299</f>
        <v>0</v>
      </c>
      <c r="Q299" s="31">
        <f>INDEX('Mapping water'!$D$5:$U$352,MATCH($B299,'Mapping water'!$B$5:$B$352,0),MATCH(Q$3,'Mapping water'!$D$4:$U$4,0))*$D299</f>
        <v>0</v>
      </c>
      <c r="R299" s="31">
        <f>INDEX('Mapping water'!$D$5:$U$352,MATCH($B299,'Mapping water'!$B$5:$B$352,0),MATCH(R$3,'Mapping water'!$D$4:$U$4,0))*$D299</f>
        <v>0</v>
      </c>
      <c r="S299" s="31">
        <f>INDEX('Mapping water'!$D$5:$U$352,MATCH($B299,'Mapping water'!$B$5:$B$352,0),MATCH(S$3,'Mapping water'!$D$4:$U$4,0))*$D299</f>
        <v>0</v>
      </c>
      <c r="T299" s="31">
        <f>INDEX('Mapping water'!$D$5:$U$352,MATCH($B299,'Mapping water'!$B$5:$B$352,0),MATCH(T$3,'Mapping water'!$D$4:$U$4,0))*$D299</f>
        <v>0</v>
      </c>
      <c r="U299" s="31">
        <f>INDEX('Mapping water'!$D$5:$U$352,MATCH($B299,'Mapping water'!$B$5:$B$352,0),MATCH(U$3,'Mapping water'!$D$4:$U$4,0))*$D299</f>
        <v>0</v>
      </c>
      <c r="V299" s="31">
        <f>INDEX('Mapping water'!$D$5:$U$352,MATCH($B299,'Mapping water'!$B$5:$B$352,0),MATCH(V$3,'Mapping water'!$D$4:$U$4,0))*$D299</f>
        <v>0</v>
      </c>
      <c r="W299" s="31">
        <f>INDEX('Mapping water'!$D$5:$U$352,MATCH($B299,'Mapping water'!$B$5:$B$352,0),MATCH(W$3,'Mapping water'!$D$4:$U$4,0))*$D299</f>
        <v>0</v>
      </c>
      <c r="X299" s="31">
        <f>INDEX('Mapping water'!$D$5:$U$352,MATCH($B299,'Mapping water'!$B$5:$B$352,0),MATCH(X$3,'Mapping water'!$D$4:$U$4,0))*$D299</f>
        <v>0</v>
      </c>
      <c r="Y299" s="31">
        <f>INDEX('Mapping water'!$D$5:$U$352,MATCH($B299,'Mapping water'!$B$5:$B$352,0),MATCH(Y$3,'Mapping water'!$D$4:$U$4,0))*$D299</f>
        <v>0</v>
      </c>
    </row>
    <row r="300" spans="1:25" x14ac:dyDescent="0.45">
      <c r="A300" s="20" t="s">
        <v>643</v>
      </c>
      <c r="B300" s="20" t="s">
        <v>644</v>
      </c>
      <c r="C300" s="20" t="s">
        <v>177</v>
      </c>
      <c r="D300" s="31">
        <f>INDEX('ONS data MYE 5'!$M$6:$M$445, MATCH($B300,'ONS data MYE 5'!$B$6:$B$445,0))</f>
        <v>59008</v>
      </c>
      <c r="E300" s="31">
        <f>INDEX('ONS data MYE 5'!$N$6:$N$445, MATCH($B300,'ONS data MYE 5'!$B$6:$B$445,0))</f>
        <v>529</v>
      </c>
      <c r="F300" s="31">
        <f t="shared" si="8"/>
        <v>6.2709884318582994</v>
      </c>
      <c r="G300" s="31">
        <f t="shared" si="9"/>
        <v>39.325295912500614</v>
      </c>
      <c r="H300" s="31">
        <f>INDEX('Mapping water'!$D$5:$U$352,MATCH($B300,'Mapping water'!$B$5:$B$352,0),MATCH(H$3,'Mapping water'!$D$4:$U$4,0))*$D300</f>
        <v>0</v>
      </c>
      <c r="I300" s="31">
        <f>INDEX('Mapping water'!$D$5:$U$352,MATCH($B300,'Mapping water'!$B$5:$B$352,0),MATCH(I$3,'Mapping water'!$D$4:$U$4,0))*$D300</f>
        <v>0</v>
      </c>
      <c r="J300" s="31">
        <f>INDEX('Mapping water'!$D$5:$U$352,MATCH($B300,'Mapping water'!$B$5:$B$352,0),MATCH(J$3,'Mapping water'!$D$4:$U$4,0))*$D300</f>
        <v>0</v>
      </c>
      <c r="K300" s="31">
        <f>INDEX('Mapping water'!$D$5:$U$352,MATCH($B300,'Mapping water'!$B$5:$B$352,0),MATCH(K$3,'Mapping water'!$D$4:$U$4,0))*$D300</f>
        <v>0</v>
      </c>
      <c r="L300" s="31">
        <f>INDEX('Mapping water'!$D$5:$U$352,MATCH($B300,'Mapping water'!$B$5:$B$352,0),MATCH(L$3,'Mapping water'!$D$4:$U$4,0))*$D300</f>
        <v>0</v>
      </c>
      <c r="M300" s="31">
        <f>INDEX('Mapping water'!$D$5:$U$352,MATCH($B300,'Mapping water'!$B$5:$B$352,0),MATCH(M$3,'Mapping water'!$D$4:$U$4,0))*$D300</f>
        <v>0</v>
      </c>
      <c r="N300" s="31">
        <f>INDEX('Mapping water'!$D$5:$U$352,MATCH($B300,'Mapping water'!$B$5:$B$352,0),MATCH(N$3,'Mapping water'!$D$4:$U$4,0))*$D300</f>
        <v>0</v>
      </c>
      <c r="O300" s="31">
        <f>INDEX('Mapping water'!$D$5:$U$352,MATCH($B300,'Mapping water'!$B$5:$B$352,0),MATCH(O$3,'Mapping water'!$D$4:$U$4,0))*$D300</f>
        <v>59008</v>
      </c>
      <c r="P300" s="31">
        <f>INDEX('Mapping water'!$D$5:$U$352,MATCH($B300,'Mapping water'!$B$5:$B$352,0),MATCH(P$3,'Mapping water'!$D$4:$U$4,0))*$D300</f>
        <v>0</v>
      </c>
      <c r="Q300" s="31">
        <f>INDEX('Mapping water'!$D$5:$U$352,MATCH($B300,'Mapping water'!$B$5:$B$352,0),MATCH(Q$3,'Mapping water'!$D$4:$U$4,0))*$D300</f>
        <v>0</v>
      </c>
      <c r="R300" s="31">
        <f>INDEX('Mapping water'!$D$5:$U$352,MATCH($B300,'Mapping water'!$B$5:$B$352,0),MATCH(R$3,'Mapping water'!$D$4:$U$4,0))*$D300</f>
        <v>0</v>
      </c>
      <c r="S300" s="31">
        <f>INDEX('Mapping water'!$D$5:$U$352,MATCH($B300,'Mapping water'!$B$5:$B$352,0),MATCH(S$3,'Mapping water'!$D$4:$U$4,0))*$D300</f>
        <v>0</v>
      </c>
      <c r="T300" s="31">
        <f>INDEX('Mapping water'!$D$5:$U$352,MATCH($B300,'Mapping water'!$B$5:$B$352,0),MATCH(T$3,'Mapping water'!$D$4:$U$4,0))*$D300</f>
        <v>0</v>
      </c>
      <c r="U300" s="31">
        <f>INDEX('Mapping water'!$D$5:$U$352,MATCH($B300,'Mapping water'!$B$5:$B$352,0),MATCH(U$3,'Mapping water'!$D$4:$U$4,0))*$D300</f>
        <v>0</v>
      </c>
      <c r="V300" s="31">
        <f>INDEX('Mapping water'!$D$5:$U$352,MATCH($B300,'Mapping water'!$B$5:$B$352,0),MATCH(V$3,'Mapping water'!$D$4:$U$4,0))*$D300</f>
        <v>0</v>
      </c>
      <c r="W300" s="31">
        <f>INDEX('Mapping water'!$D$5:$U$352,MATCH($B300,'Mapping water'!$B$5:$B$352,0),MATCH(W$3,'Mapping water'!$D$4:$U$4,0))*$D300</f>
        <v>0</v>
      </c>
      <c r="X300" s="31">
        <f>INDEX('Mapping water'!$D$5:$U$352,MATCH($B300,'Mapping water'!$B$5:$B$352,0),MATCH(X$3,'Mapping water'!$D$4:$U$4,0))*$D300</f>
        <v>0</v>
      </c>
      <c r="Y300" s="31">
        <f>INDEX('Mapping water'!$D$5:$U$352,MATCH($B300,'Mapping water'!$B$5:$B$352,0),MATCH(Y$3,'Mapping water'!$D$4:$U$4,0))*$D300</f>
        <v>0</v>
      </c>
    </row>
    <row r="301" spans="1:25" x14ac:dyDescent="0.45">
      <c r="A301" s="20" t="s">
        <v>238</v>
      </c>
      <c r="B301" s="20" t="s">
        <v>239</v>
      </c>
      <c r="C301" s="20" t="s">
        <v>240</v>
      </c>
      <c r="D301" s="31">
        <f>INDEX('ONS data MYE 5'!$M$6:$M$445, MATCH($B301,'ONS data MYE 5'!$B$6:$B$445,0))</f>
        <v>168642</v>
      </c>
      <c r="E301" s="31">
        <f>INDEX('ONS data MYE 5'!$N$6:$N$445, MATCH($B301,'ONS data MYE 5'!$B$6:$B$445,0))</f>
        <v>581</v>
      </c>
      <c r="F301" s="31">
        <f t="shared" si="8"/>
        <v>6.3647507568519108</v>
      </c>
      <c r="G301" s="31">
        <f t="shared" si="9"/>
        <v>40.510052196846971</v>
      </c>
      <c r="H301" s="31">
        <f>INDEX('Mapping water'!$D$5:$U$352,MATCH($B301,'Mapping water'!$B$5:$B$352,0),MATCH(H$3,'Mapping water'!$D$4:$U$4,0))*$D301</f>
        <v>0</v>
      </c>
      <c r="I301" s="31">
        <f>INDEX('Mapping water'!$D$5:$U$352,MATCH($B301,'Mapping water'!$B$5:$B$352,0),MATCH(I$3,'Mapping water'!$D$4:$U$4,0))*$D301</f>
        <v>0</v>
      </c>
      <c r="J301" s="31">
        <f>INDEX('Mapping water'!$D$5:$U$352,MATCH($B301,'Mapping water'!$B$5:$B$352,0),MATCH(J$3,'Mapping water'!$D$4:$U$4,0))*$D301</f>
        <v>0</v>
      </c>
      <c r="K301" s="31">
        <f>INDEX('Mapping water'!$D$5:$U$352,MATCH($B301,'Mapping water'!$B$5:$B$352,0),MATCH(K$3,'Mapping water'!$D$4:$U$4,0))*$D301</f>
        <v>0</v>
      </c>
      <c r="L301" s="31">
        <f>INDEX('Mapping water'!$D$5:$U$352,MATCH($B301,'Mapping water'!$B$5:$B$352,0),MATCH(L$3,'Mapping water'!$D$4:$U$4,0))*$D301</f>
        <v>168642</v>
      </c>
      <c r="M301" s="31">
        <f>INDEX('Mapping water'!$D$5:$U$352,MATCH($B301,'Mapping water'!$B$5:$B$352,0),MATCH(M$3,'Mapping water'!$D$4:$U$4,0))*$D301</f>
        <v>0</v>
      </c>
      <c r="N301" s="31">
        <f>INDEX('Mapping water'!$D$5:$U$352,MATCH($B301,'Mapping water'!$B$5:$B$352,0),MATCH(N$3,'Mapping water'!$D$4:$U$4,0))*$D301</f>
        <v>0</v>
      </c>
      <c r="O301" s="31">
        <f>INDEX('Mapping water'!$D$5:$U$352,MATCH($B301,'Mapping water'!$B$5:$B$352,0),MATCH(O$3,'Mapping water'!$D$4:$U$4,0))*$D301</f>
        <v>0</v>
      </c>
      <c r="P301" s="31">
        <f>INDEX('Mapping water'!$D$5:$U$352,MATCH($B301,'Mapping water'!$B$5:$B$352,0),MATCH(P$3,'Mapping water'!$D$4:$U$4,0))*$D301</f>
        <v>0</v>
      </c>
      <c r="Q301" s="31">
        <f>INDEX('Mapping water'!$D$5:$U$352,MATCH($B301,'Mapping water'!$B$5:$B$352,0),MATCH(Q$3,'Mapping water'!$D$4:$U$4,0))*$D301</f>
        <v>0</v>
      </c>
      <c r="R301" s="31">
        <f>INDEX('Mapping water'!$D$5:$U$352,MATCH($B301,'Mapping water'!$B$5:$B$352,0),MATCH(R$3,'Mapping water'!$D$4:$U$4,0))*$D301</f>
        <v>0</v>
      </c>
      <c r="S301" s="31">
        <f>INDEX('Mapping water'!$D$5:$U$352,MATCH($B301,'Mapping water'!$B$5:$B$352,0),MATCH(S$3,'Mapping water'!$D$4:$U$4,0))*$D301</f>
        <v>0</v>
      </c>
      <c r="T301" s="31">
        <f>INDEX('Mapping water'!$D$5:$U$352,MATCH($B301,'Mapping water'!$B$5:$B$352,0),MATCH(T$3,'Mapping water'!$D$4:$U$4,0))*$D301</f>
        <v>0</v>
      </c>
      <c r="U301" s="31">
        <f>INDEX('Mapping water'!$D$5:$U$352,MATCH($B301,'Mapping water'!$B$5:$B$352,0),MATCH(U$3,'Mapping water'!$D$4:$U$4,0))*$D301</f>
        <v>0</v>
      </c>
      <c r="V301" s="31">
        <f>INDEX('Mapping water'!$D$5:$U$352,MATCH($B301,'Mapping water'!$B$5:$B$352,0),MATCH(V$3,'Mapping water'!$D$4:$U$4,0))*$D301</f>
        <v>0</v>
      </c>
      <c r="W301" s="31">
        <f>INDEX('Mapping water'!$D$5:$U$352,MATCH($B301,'Mapping water'!$B$5:$B$352,0),MATCH(W$3,'Mapping water'!$D$4:$U$4,0))*$D301</f>
        <v>0</v>
      </c>
      <c r="X301" s="31">
        <f>INDEX('Mapping water'!$D$5:$U$352,MATCH($B301,'Mapping water'!$B$5:$B$352,0),MATCH(X$3,'Mapping water'!$D$4:$U$4,0))*$D301</f>
        <v>0</v>
      </c>
      <c r="Y301" s="31">
        <f>INDEX('Mapping water'!$D$5:$U$352,MATCH($B301,'Mapping water'!$B$5:$B$352,0),MATCH(Y$3,'Mapping water'!$D$4:$U$4,0))*$D301</f>
        <v>0</v>
      </c>
    </row>
    <row r="302" spans="1:25" x14ac:dyDescent="0.45">
      <c r="A302" s="20" t="s">
        <v>241</v>
      </c>
      <c r="B302" s="20" t="s">
        <v>242</v>
      </c>
      <c r="C302" s="20" t="s">
        <v>240</v>
      </c>
      <c r="D302" s="31">
        <f>INDEX('ONS data MYE 5'!$M$6:$M$445, MATCH($B302,'ONS data MYE 5'!$B$6:$B$445,0))</f>
        <v>250194</v>
      </c>
      <c r="E302" s="31">
        <f>INDEX('ONS data MYE 5'!$N$6:$N$445, MATCH($B302,'ONS data MYE 5'!$B$6:$B$445,0))</f>
        <v>2677</v>
      </c>
      <c r="F302" s="31">
        <f t="shared" si="8"/>
        <v>7.8924520435203522</v>
      </c>
      <c r="G302" s="31">
        <f t="shared" si="9"/>
        <v>62.290799259268582</v>
      </c>
      <c r="H302" s="31">
        <f>INDEX('Mapping water'!$D$5:$U$352,MATCH($B302,'Mapping water'!$B$5:$B$352,0),MATCH(H$3,'Mapping water'!$D$4:$U$4,0))*$D302</f>
        <v>0</v>
      </c>
      <c r="I302" s="31">
        <f>INDEX('Mapping water'!$D$5:$U$352,MATCH($B302,'Mapping water'!$B$5:$B$352,0),MATCH(I$3,'Mapping water'!$D$4:$U$4,0))*$D302</f>
        <v>0</v>
      </c>
      <c r="J302" s="31">
        <f>INDEX('Mapping water'!$D$5:$U$352,MATCH($B302,'Mapping water'!$B$5:$B$352,0),MATCH(J$3,'Mapping water'!$D$4:$U$4,0))*$D302</f>
        <v>0</v>
      </c>
      <c r="K302" s="31">
        <f>INDEX('Mapping water'!$D$5:$U$352,MATCH($B302,'Mapping water'!$B$5:$B$352,0),MATCH(K$3,'Mapping water'!$D$4:$U$4,0))*$D302</f>
        <v>0</v>
      </c>
      <c r="L302" s="31">
        <f>INDEX('Mapping water'!$D$5:$U$352,MATCH($B302,'Mapping water'!$B$5:$B$352,0),MATCH(L$3,'Mapping water'!$D$4:$U$4,0))*$D302</f>
        <v>250194</v>
      </c>
      <c r="M302" s="31">
        <f>INDEX('Mapping water'!$D$5:$U$352,MATCH($B302,'Mapping water'!$B$5:$B$352,0),MATCH(M$3,'Mapping water'!$D$4:$U$4,0))*$D302</f>
        <v>0</v>
      </c>
      <c r="N302" s="31">
        <f>INDEX('Mapping water'!$D$5:$U$352,MATCH($B302,'Mapping water'!$B$5:$B$352,0),MATCH(N$3,'Mapping water'!$D$4:$U$4,0))*$D302</f>
        <v>0</v>
      </c>
      <c r="O302" s="31">
        <f>INDEX('Mapping water'!$D$5:$U$352,MATCH($B302,'Mapping water'!$B$5:$B$352,0),MATCH(O$3,'Mapping water'!$D$4:$U$4,0))*$D302</f>
        <v>0</v>
      </c>
      <c r="P302" s="31">
        <f>INDEX('Mapping water'!$D$5:$U$352,MATCH($B302,'Mapping water'!$B$5:$B$352,0),MATCH(P$3,'Mapping water'!$D$4:$U$4,0))*$D302</f>
        <v>0</v>
      </c>
      <c r="Q302" s="31">
        <f>INDEX('Mapping water'!$D$5:$U$352,MATCH($B302,'Mapping water'!$B$5:$B$352,0),MATCH(Q$3,'Mapping water'!$D$4:$U$4,0))*$D302</f>
        <v>0</v>
      </c>
      <c r="R302" s="31">
        <f>INDEX('Mapping water'!$D$5:$U$352,MATCH($B302,'Mapping water'!$B$5:$B$352,0),MATCH(R$3,'Mapping water'!$D$4:$U$4,0))*$D302</f>
        <v>0</v>
      </c>
      <c r="S302" s="31">
        <f>INDEX('Mapping water'!$D$5:$U$352,MATCH($B302,'Mapping water'!$B$5:$B$352,0),MATCH(S$3,'Mapping water'!$D$4:$U$4,0))*$D302</f>
        <v>0</v>
      </c>
      <c r="T302" s="31">
        <f>INDEX('Mapping water'!$D$5:$U$352,MATCH($B302,'Mapping water'!$B$5:$B$352,0),MATCH(T$3,'Mapping water'!$D$4:$U$4,0))*$D302</f>
        <v>0</v>
      </c>
      <c r="U302" s="31">
        <f>INDEX('Mapping water'!$D$5:$U$352,MATCH($B302,'Mapping water'!$B$5:$B$352,0),MATCH(U$3,'Mapping water'!$D$4:$U$4,0))*$D302</f>
        <v>0</v>
      </c>
      <c r="V302" s="31">
        <f>INDEX('Mapping water'!$D$5:$U$352,MATCH($B302,'Mapping water'!$B$5:$B$352,0),MATCH(V$3,'Mapping water'!$D$4:$U$4,0))*$D302</f>
        <v>0</v>
      </c>
      <c r="W302" s="31">
        <f>INDEX('Mapping water'!$D$5:$U$352,MATCH($B302,'Mapping water'!$B$5:$B$352,0),MATCH(W$3,'Mapping water'!$D$4:$U$4,0))*$D302</f>
        <v>0</v>
      </c>
      <c r="X302" s="31">
        <f>INDEX('Mapping water'!$D$5:$U$352,MATCH($B302,'Mapping water'!$B$5:$B$352,0),MATCH(X$3,'Mapping water'!$D$4:$U$4,0))*$D302</f>
        <v>0</v>
      </c>
      <c r="Y302" s="31">
        <f>INDEX('Mapping water'!$D$5:$U$352,MATCH($B302,'Mapping water'!$B$5:$B$352,0),MATCH(Y$3,'Mapping water'!$D$4:$U$4,0))*$D302</f>
        <v>0</v>
      </c>
    </row>
    <row r="303" spans="1:25" x14ac:dyDescent="0.45">
      <c r="A303" s="20" t="s">
        <v>243</v>
      </c>
      <c r="B303" s="20" t="s">
        <v>244</v>
      </c>
      <c r="C303" s="20" t="s">
        <v>240</v>
      </c>
      <c r="D303" s="31">
        <f>INDEX('ONS data MYE 5'!$M$6:$M$445, MATCH($B303,'ONS data MYE 5'!$B$6:$B$445,0))</f>
        <v>309085</v>
      </c>
      <c r="E303" s="31">
        <f>INDEX('ONS data MYE 5'!$N$6:$N$445, MATCH($B303,'ONS data MYE 5'!$B$6:$B$445,0))</f>
        <v>97</v>
      </c>
      <c r="F303" s="31">
        <f t="shared" si="8"/>
        <v>4.5747109785033828</v>
      </c>
      <c r="G303" s="31">
        <f t="shared" si="9"/>
        <v>20.927980536839378</v>
      </c>
      <c r="H303" s="31">
        <f>INDEX('Mapping water'!$D$5:$U$352,MATCH($B303,'Mapping water'!$B$5:$B$352,0),MATCH(H$3,'Mapping water'!$D$4:$U$4,0))*$D303</f>
        <v>0</v>
      </c>
      <c r="I303" s="31">
        <f>INDEX('Mapping water'!$D$5:$U$352,MATCH($B303,'Mapping water'!$B$5:$B$352,0),MATCH(I$3,'Mapping water'!$D$4:$U$4,0))*$D303</f>
        <v>0</v>
      </c>
      <c r="J303" s="31">
        <f>INDEX('Mapping water'!$D$5:$U$352,MATCH($B303,'Mapping water'!$B$5:$B$352,0),MATCH(J$3,'Mapping water'!$D$4:$U$4,0))*$D303</f>
        <v>0</v>
      </c>
      <c r="K303" s="31">
        <f>INDEX('Mapping water'!$D$5:$U$352,MATCH($B303,'Mapping water'!$B$5:$B$352,0),MATCH(K$3,'Mapping water'!$D$4:$U$4,0))*$D303</f>
        <v>0</v>
      </c>
      <c r="L303" s="31">
        <f>INDEX('Mapping water'!$D$5:$U$352,MATCH($B303,'Mapping water'!$B$5:$B$352,0),MATCH(L$3,'Mapping water'!$D$4:$U$4,0))*$D303</f>
        <v>309085</v>
      </c>
      <c r="M303" s="31">
        <f>INDEX('Mapping water'!$D$5:$U$352,MATCH($B303,'Mapping water'!$B$5:$B$352,0),MATCH(M$3,'Mapping water'!$D$4:$U$4,0))*$D303</f>
        <v>0</v>
      </c>
      <c r="N303" s="31">
        <f>INDEX('Mapping water'!$D$5:$U$352,MATCH($B303,'Mapping water'!$B$5:$B$352,0),MATCH(N$3,'Mapping water'!$D$4:$U$4,0))*$D303</f>
        <v>0</v>
      </c>
      <c r="O303" s="31">
        <f>INDEX('Mapping water'!$D$5:$U$352,MATCH($B303,'Mapping water'!$B$5:$B$352,0),MATCH(O$3,'Mapping water'!$D$4:$U$4,0))*$D303</f>
        <v>0</v>
      </c>
      <c r="P303" s="31">
        <f>INDEX('Mapping water'!$D$5:$U$352,MATCH($B303,'Mapping water'!$B$5:$B$352,0),MATCH(P$3,'Mapping water'!$D$4:$U$4,0))*$D303</f>
        <v>0</v>
      </c>
      <c r="Q303" s="31">
        <f>INDEX('Mapping water'!$D$5:$U$352,MATCH($B303,'Mapping water'!$B$5:$B$352,0),MATCH(Q$3,'Mapping water'!$D$4:$U$4,0))*$D303</f>
        <v>0</v>
      </c>
      <c r="R303" s="31">
        <f>INDEX('Mapping water'!$D$5:$U$352,MATCH($B303,'Mapping water'!$B$5:$B$352,0),MATCH(R$3,'Mapping water'!$D$4:$U$4,0))*$D303</f>
        <v>0</v>
      </c>
      <c r="S303" s="31">
        <f>INDEX('Mapping water'!$D$5:$U$352,MATCH($B303,'Mapping water'!$B$5:$B$352,0),MATCH(S$3,'Mapping water'!$D$4:$U$4,0))*$D303</f>
        <v>0</v>
      </c>
      <c r="T303" s="31">
        <f>INDEX('Mapping water'!$D$5:$U$352,MATCH($B303,'Mapping water'!$B$5:$B$352,0),MATCH(T$3,'Mapping water'!$D$4:$U$4,0))*$D303</f>
        <v>0</v>
      </c>
      <c r="U303" s="31">
        <f>INDEX('Mapping water'!$D$5:$U$352,MATCH($B303,'Mapping water'!$B$5:$B$352,0),MATCH(U$3,'Mapping water'!$D$4:$U$4,0))*$D303</f>
        <v>0</v>
      </c>
      <c r="V303" s="31">
        <f>INDEX('Mapping water'!$D$5:$U$352,MATCH($B303,'Mapping water'!$B$5:$B$352,0),MATCH(V$3,'Mapping water'!$D$4:$U$4,0))*$D303</f>
        <v>0</v>
      </c>
      <c r="W303" s="31">
        <f>INDEX('Mapping water'!$D$5:$U$352,MATCH($B303,'Mapping water'!$B$5:$B$352,0),MATCH(W$3,'Mapping water'!$D$4:$U$4,0))*$D303</f>
        <v>0</v>
      </c>
      <c r="X303" s="31">
        <f>INDEX('Mapping water'!$D$5:$U$352,MATCH($B303,'Mapping water'!$B$5:$B$352,0),MATCH(X$3,'Mapping water'!$D$4:$U$4,0))*$D303</f>
        <v>0</v>
      </c>
      <c r="Y303" s="31">
        <f>INDEX('Mapping water'!$D$5:$U$352,MATCH($B303,'Mapping water'!$B$5:$B$352,0),MATCH(Y$3,'Mapping water'!$D$4:$U$4,0))*$D303</f>
        <v>0</v>
      </c>
    </row>
    <row r="304" spans="1:25" x14ac:dyDescent="0.45">
      <c r="A304" s="20" t="s">
        <v>289</v>
      </c>
      <c r="B304" s="20" t="s">
        <v>290</v>
      </c>
      <c r="C304" s="20" t="s">
        <v>240</v>
      </c>
      <c r="D304" s="31">
        <f>INDEX('ONS data MYE 5'!$M$6:$M$445, MATCH($B304,'ONS data MYE 5'!$B$6:$B$445,0))</f>
        <v>125184</v>
      </c>
      <c r="E304" s="31">
        <f>INDEX('ONS data MYE 5'!$N$6:$N$445, MATCH($B304,'ONS data MYE 5'!$B$6:$B$445,0))</f>
        <v>593</v>
      </c>
      <c r="F304" s="31">
        <f t="shared" si="8"/>
        <v>6.3851943989977258</v>
      </c>
      <c r="G304" s="31">
        <f t="shared" si="9"/>
        <v>40.770707512991926</v>
      </c>
      <c r="H304" s="31">
        <f>INDEX('Mapping water'!$D$5:$U$352,MATCH($B304,'Mapping water'!$B$5:$B$352,0),MATCH(H$3,'Mapping water'!$D$4:$U$4,0))*$D304</f>
        <v>0</v>
      </c>
      <c r="I304" s="31">
        <f>INDEX('Mapping water'!$D$5:$U$352,MATCH($B304,'Mapping water'!$B$5:$B$352,0),MATCH(I$3,'Mapping water'!$D$4:$U$4,0))*$D304</f>
        <v>0</v>
      </c>
      <c r="J304" s="31">
        <f>INDEX('Mapping water'!$D$5:$U$352,MATCH($B304,'Mapping water'!$B$5:$B$352,0),MATCH(J$3,'Mapping water'!$D$4:$U$4,0))*$D304</f>
        <v>0</v>
      </c>
      <c r="K304" s="31">
        <f>INDEX('Mapping water'!$D$5:$U$352,MATCH($B304,'Mapping water'!$B$5:$B$352,0),MATCH(K$3,'Mapping water'!$D$4:$U$4,0))*$D304</f>
        <v>0</v>
      </c>
      <c r="L304" s="31">
        <f>INDEX('Mapping water'!$D$5:$U$352,MATCH($B304,'Mapping water'!$B$5:$B$352,0),MATCH(L$3,'Mapping water'!$D$4:$U$4,0))*$D304</f>
        <v>125184</v>
      </c>
      <c r="M304" s="31">
        <f>INDEX('Mapping water'!$D$5:$U$352,MATCH($B304,'Mapping water'!$B$5:$B$352,0),MATCH(M$3,'Mapping water'!$D$4:$U$4,0))*$D304</f>
        <v>0</v>
      </c>
      <c r="N304" s="31">
        <f>INDEX('Mapping water'!$D$5:$U$352,MATCH($B304,'Mapping water'!$B$5:$B$352,0),MATCH(N$3,'Mapping water'!$D$4:$U$4,0))*$D304</f>
        <v>0</v>
      </c>
      <c r="O304" s="31">
        <f>INDEX('Mapping water'!$D$5:$U$352,MATCH($B304,'Mapping water'!$B$5:$B$352,0),MATCH(O$3,'Mapping water'!$D$4:$U$4,0))*$D304</f>
        <v>0</v>
      </c>
      <c r="P304" s="31">
        <f>INDEX('Mapping water'!$D$5:$U$352,MATCH($B304,'Mapping water'!$B$5:$B$352,0),MATCH(P$3,'Mapping water'!$D$4:$U$4,0))*$D304</f>
        <v>0</v>
      </c>
      <c r="Q304" s="31">
        <f>INDEX('Mapping water'!$D$5:$U$352,MATCH($B304,'Mapping water'!$B$5:$B$352,0),MATCH(Q$3,'Mapping water'!$D$4:$U$4,0))*$D304</f>
        <v>0</v>
      </c>
      <c r="R304" s="31">
        <f>INDEX('Mapping water'!$D$5:$U$352,MATCH($B304,'Mapping water'!$B$5:$B$352,0),MATCH(R$3,'Mapping water'!$D$4:$U$4,0))*$D304</f>
        <v>0</v>
      </c>
      <c r="S304" s="31">
        <f>INDEX('Mapping water'!$D$5:$U$352,MATCH($B304,'Mapping water'!$B$5:$B$352,0),MATCH(S$3,'Mapping water'!$D$4:$U$4,0))*$D304</f>
        <v>0</v>
      </c>
      <c r="T304" s="31">
        <f>INDEX('Mapping water'!$D$5:$U$352,MATCH($B304,'Mapping water'!$B$5:$B$352,0),MATCH(T$3,'Mapping water'!$D$4:$U$4,0))*$D304</f>
        <v>0</v>
      </c>
      <c r="U304" s="31">
        <f>INDEX('Mapping water'!$D$5:$U$352,MATCH($B304,'Mapping water'!$B$5:$B$352,0),MATCH(U$3,'Mapping water'!$D$4:$U$4,0))*$D304</f>
        <v>0</v>
      </c>
      <c r="V304" s="31">
        <f>INDEX('Mapping water'!$D$5:$U$352,MATCH($B304,'Mapping water'!$B$5:$B$352,0),MATCH(V$3,'Mapping water'!$D$4:$U$4,0))*$D304</f>
        <v>0</v>
      </c>
      <c r="W304" s="31">
        <f>INDEX('Mapping water'!$D$5:$U$352,MATCH($B304,'Mapping water'!$B$5:$B$352,0),MATCH(W$3,'Mapping water'!$D$4:$U$4,0))*$D304</f>
        <v>0</v>
      </c>
      <c r="X304" s="31">
        <f>INDEX('Mapping water'!$D$5:$U$352,MATCH($B304,'Mapping water'!$B$5:$B$352,0),MATCH(X$3,'Mapping water'!$D$4:$U$4,0))*$D304</f>
        <v>0</v>
      </c>
      <c r="Y304" s="31">
        <f>INDEX('Mapping water'!$D$5:$U$352,MATCH($B304,'Mapping water'!$B$5:$B$352,0),MATCH(Y$3,'Mapping water'!$D$4:$U$4,0))*$D304</f>
        <v>0</v>
      </c>
    </row>
    <row r="305" spans="1:25" x14ac:dyDescent="0.45">
      <c r="A305" s="20" t="s">
        <v>291</v>
      </c>
      <c r="B305" s="20" t="s">
        <v>292</v>
      </c>
      <c r="C305" s="20" t="s">
        <v>240</v>
      </c>
      <c r="D305" s="31">
        <f>INDEX('ONS data MYE 5'!$M$6:$M$445, MATCH($B305,'ONS data MYE 5'!$B$6:$B$445,0))</f>
        <v>131984</v>
      </c>
      <c r="E305" s="31">
        <f>INDEX('ONS data MYE 5'!$N$6:$N$445, MATCH($B305,'ONS data MYE 5'!$B$6:$B$445,0))</f>
        <v>221</v>
      </c>
      <c r="F305" s="31">
        <f t="shared" si="8"/>
        <v>5.3981627015177525</v>
      </c>
      <c r="G305" s="31">
        <f t="shared" si="9"/>
        <v>29.140160552057438</v>
      </c>
      <c r="H305" s="31">
        <f>INDEX('Mapping water'!$D$5:$U$352,MATCH($B305,'Mapping water'!$B$5:$B$352,0),MATCH(H$3,'Mapping water'!$D$4:$U$4,0))*$D305</f>
        <v>0</v>
      </c>
      <c r="I305" s="31">
        <f>INDEX('Mapping water'!$D$5:$U$352,MATCH($B305,'Mapping water'!$B$5:$B$352,0),MATCH(I$3,'Mapping water'!$D$4:$U$4,0))*$D305</f>
        <v>0</v>
      </c>
      <c r="J305" s="31">
        <f>INDEX('Mapping water'!$D$5:$U$352,MATCH($B305,'Mapping water'!$B$5:$B$352,0),MATCH(J$3,'Mapping water'!$D$4:$U$4,0))*$D305</f>
        <v>0</v>
      </c>
      <c r="K305" s="31">
        <f>INDEX('Mapping water'!$D$5:$U$352,MATCH($B305,'Mapping water'!$B$5:$B$352,0),MATCH(K$3,'Mapping water'!$D$4:$U$4,0))*$D305</f>
        <v>0</v>
      </c>
      <c r="L305" s="31">
        <f>INDEX('Mapping water'!$D$5:$U$352,MATCH($B305,'Mapping water'!$B$5:$B$352,0),MATCH(L$3,'Mapping water'!$D$4:$U$4,0))*$D305</f>
        <v>131984</v>
      </c>
      <c r="M305" s="31">
        <f>INDEX('Mapping water'!$D$5:$U$352,MATCH($B305,'Mapping water'!$B$5:$B$352,0),MATCH(M$3,'Mapping water'!$D$4:$U$4,0))*$D305</f>
        <v>0</v>
      </c>
      <c r="N305" s="31">
        <f>INDEX('Mapping water'!$D$5:$U$352,MATCH($B305,'Mapping water'!$B$5:$B$352,0),MATCH(N$3,'Mapping water'!$D$4:$U$4,0))*$D305</f>
        <v>0</v>
      </c>
      <c r="O305" s="31">
        <f>INDEX('Mapping water'!$D$5:$U$352,MATCH($B305,'Mapping water'!$B$5:$B$352,0),MATCH(O$3,'Mapping water'!$D$4:$U$4,0))*$D305</f>
        <v>0</v>
      </c>
      <c r="P305" s="31">
        <f>INDEX('Mapping water'!$D$5:$U$352,MATCH($B305,'Mapping water'!$B$5:$B$352,0),MATCH(P$3,'Mapping water'!$D$4:$U$4,0))*$D305</f>
        <v>0</v>
      </c>
      <c r="Q305" s="31">
        <f>INDEX('Mapping water'!$D$5:$U$352,MATCH($B305,'Mapping water'!$B$5:$B$352,0),MATCH(Q$3,'Mapping water'!$D$4:$U$4,0))*$D305</f>
        <v>0</v>
      </c>
      <c r="R305" s="31">
        <f>INDEX('Mapping water'!$D$5:$U$352,MATCH($B305,'Mapping water'!$B$5:$B$352,0),MATCH(R$3,'Mapping water'!$D$4:$U$4,0))*$D305</f>
        <v>0</v>
      </c>
      <c r="S305" s="31">
        <f>INDEX('Mapping water'!$D$5:$U$352,MATCH($B305,'Mapping water'!$B$5:$B$352,0),MATCH(S$3,'Mapping water'!$D$4:$U$4,0))*$D305</f>
        <v>0</v>
      </c>
      <c r="T305" s="31">
        <f>INDEX('Mapping water'!$D$5:$U$352,MATCH($B305,'Mapping water'!$B$5:$B$352,0),MATCH(T$3,'Mapping water'!$D$4:$U$4,0))*$D305</f>
        <v>0</v>
      </c>
      <c r="U305" s="31">
        <f>INDEX('Mapping water'!$D$5:$U$352,MATCH($B305,'Mapping water'!$B$5:$B$352,0),MATCH(U$3,'Mapping water'!$D$4:$U$4,0))*$D305</f>
        <v>0</v>
      </c>
      <c r="V305" s="31">
        <f>INDEX('Mapping water'!$D$5:$U$352,MATCH($B305,'Mapping water'!$B$5:$B$352,0),MATCH(V$3,'Mapping water'!$D$4:$U$4,0))*$D305</f>
        <v>0</v>
      </c>
      <c r="W305" s="31">
        <f>INDEX('Mapping water'!$D$5:$U$352,MATCH($B305,'Mapping water'!$B$5:$B$352,0),MATCH(W$3,'Mapping water'!$D$4:$U$4,0))*$D305</f>
        <v>0</v>
      </c>
      <c r="X305" s="31">
        <f>INDEX('Mapping water'!$D$5:$U$352,MATCH($B305,'Mapping water'!$B$5:$B$352,0),MATCH(X$3,'Mapping water'!$D$4:$U$4,0))*$D305</f>
        <v>0</v>
      </c>
      <c r="Y305" s="31">
        <f>INDEX('Mapping water'!$D$5:$U$352,MATCH($B305,'Mapping water'!$B$5:$B$352,0),MATCH(Y$3,'Mapping water'!$D$4:$U$4,0))*$D305</f>
        <v>0</v>
      </c>
    </row>
    <row r="306" spans="1:25" x14ac:dyDescent="0.45">
      <c r="A306" s="20" t="s">
        <v>293</v>
      </c>
      <c r="B306" s="20" t="s">
        <v>294</v>
      </c>
      <c r="C306" s="20" t="s">
        <v>240</v>
      </c>
      <c r="D306" s="31">
        <f>INDEX('ONS data MYE 5'!$M$6:$M$445, MATCH($B306,'ONS data MYE 5'!$B$6:$B$445,0))</f>
        <v>97488</v>
      </c>
      <c r="E306" s="31">
        <f>INDEX('ONS data MYE 5'!$N$6:$N$445, MATCH($B306,'ONS data MYE 5'!$B$6:$B$445,0))</f>
        <v>169</v>
      </c>
      <c r="F306" s="31">
        <f t="shared" si="8"/>
        <v>5.1298987149230735</v>
      </c>
      <c r="G306" s="31">
        <f t="shared" si="9"/>
        <v>26.315860825369402</v>
      </c>
      <c r="H306" s="31">
        <f>INDEX('Mapping water'!$D$5:$U$352,MATCH($B306,'Mapping water'!$B$5:$B$352,0),MATCH(H$3,'Mapping water'!$D$4:$U$4,0))*$D306</f>
        <v>0</v>
      </c>
      <c r="I306" s="31">
        <f>INDEX('Mapping water'!$D$5:$U$352,MATCH($B306,'Mapping water'!$B$5:$B$352,0),MATCH(I$3,'Mapping water'!$D$4:$U$4,0))*$D306</f>
        <v>0</v>
      </c>
      <c r="J306" s="31">
        <f>INDEX('Mapping water'!$D$5:$U$352,MATCH($B306,'Mapping water'!$B$5:$B$352,0),MATCH(J$3,'Mapping water'!$D$4:$U$4,0))*$D306</f>
        <v>0</v>
      </c>
      <c r="K306" s="31">
        <f>INDEX('Mapping water'!$D$5:$U$352,MATCH($B306,'Mapping water'!$B$5:$B$352,0),MATCH(K$3,'Mapping water'!$D$4:$U$4,0))*$D306</f>
        <v>0</v>
      </c>
      <c r="L306" s="31">
        <f>INDEX('Mapping water'!$D$5:$U$352,MATCH($B306,'Mapping water'!$B$5:$B$352,0),MATCH(L$3,'Mapping water'!$D$4:$U$4,0))*$D306</f>
        <v>97488</v>
      </c>
      <c r="M306" s="31">
        <f>INDEX('Mapping water'!$D$5:$U$352,MATCH($B306,'Mapping water'!$B$5:$B$352,0),MATCH(M$3,'Mapping water'!$D$4:$U$4,0))*$D306</f>
        <v>0</v>
      </c>
      <c r="N306" s="31">
        <f>INDEX('Mapping water'!$D$5:$U$352,MATCH($B306,'Mapping water'!$B$5:$B$352,0),MATCH(N$3,'Mapping water'!$D$4:$U$4,0))*$D306</f>
        <v>0</v>
      </c>
      <c r="O306" s="31">
        <f>INDEX('Mapping water'!$D$5:$U$352,MATCH($B306,'Mapping water'!$B$5:$B$352,0),MATCH(O$3,'Mapping water'!$D$4:$U$4,0))*$D306</f>
        <v>0</v>
      </c>
      <c r="P306" s="31">
        <f>INDEX('Mapping water'!$D$5:$U$352,MATCH($B306,'Mapping water'!$B$5:$B$352,0),MATCH(P$3,'Mapping water'!$D$4:$U$4,0))*$D306</f>
        <v>0</v>
      </c>
      <c r="Q306" s="31">
        <f>INDEX('Mapping water'!$D$5:$U$352,MATCH($B306,'Mapping water'!$B$5:$B$352,0),MATCH(Q$3,'Mapping water'!$D$4:$U$4,0))*$D306</f>
        <v>0</v>
      </c>
      <c r="R306" s="31">
        <f>INDEX('Mapping water'!$D$5:$U$352,MATCH($B306,'Mapping water'!$B$5:$B$352,0),MATCH(R$3,'Mapping water'!$D$4:$U$4,0))*$D306</f>
        <v>0</v>
      </c>
      <c r="S306" s="31">
        <f>INDEX('Mapping water'!$D$5:$U$352,MATCH($B306,'Mapping water'!$B$5:$B$352,0),MATCH(S$3,'Mapping water'!$D$4:$U$4,0))*$D306</f>
        <v>0</v>
      </c>
      <c r="T306" s="31">
        <f>INDEX('Mapping water'!$D$5:$U$352,MATCH($B306,'Mapping water'!$B$5:$B$352,0),MATCH(T$3,'Mapping water'!$D$4:$U$4,0))*$D306</f>
        <v>0</v>
      </c>
      <c r="U306" s="31">
        <f>INDEX('Mapping water'!$D$5:$U$352,MATCH($B306,'Mapping water'!$B$5:$B$352,0),MATCH(U$3,'Mapping water'!$D$4:$U$4,0))*$D306</f>
        <v>0</v>
      </c>
      <c r="V306" s="31">
        <f>INDEX('Mapping water'!$D$5:$U$352,MATCH($B306,'Mapping water'!$B$5:$B$352,0),MATCH(V$3,'Mapping water'!$D$4:$U$4,0))*$D306</f>
        <v>0</v>
      </c>
      <c r="W306" s="31">
        <f>INDEX('Mapping water'!$D$5:$U$352,MATCH($B306,'Mapping water'!$B$5:$B$352,0),MATCH(W$3,'Mapping water'!$D$4:$U$4,0))*$D306</f>
        <v>0</v>
      </c>
      <c r="X306" s="31">
        <f>INDEX('Mapping water'!$D$5:$U$352,MATCH($B306,'Mapping water'!$B$5:$B$352,0),MATCH(X$3,'Mapping water'!$D$4:$U$4,0))*$D306</f>
        <v>0</v>
      </c>
      <c r="Y306" s="31">
        <f>INDEX('Mapping water'!$D$5:$U$352,MATCH($B306,'Mapping water'!$B$5:$B$352,0),MATCH(Y$3,'Mapping water'!$D$4:$U$4,0))*$D306</f>
        <v>0</v>
      </c>
    </row>
    <row r="307" spans="1:25" x14ac:dyDescent="0.45">
      <c r="A307" s="20" t="s">
        <v>295</v>
      </c>
      <c r="B307" s="20" t="s">
        <v>296</v>
      </c>
      <c r="C307" s="20" t="s">
        <v>240</v>
      </c>
      <c r="D307" s="31">
        <f>INDEX('ONS data MYE 5'!$M$6:$M$445, MATCH($B307,'ONS data MYE 5'!$B$6:$B$445,0))</f>
        <v>62119</v>
      </c>
      <c r="E307" s="31">
        <f>INDEX('ONS data MYE 5'!$N$6:$N$445, MATCH($B307,'ONS data MYE 5'!$B$6:$B$445,0))</f>
        <v>219</v>
      </c>
      <c r="F307" s="31">
        <f t="shared" si="8"/>
        <v>5.389071729816501</v>
      </c>
      <c r="G307" s="31">
        <f t="shared" si="9"/>
        <v>29.042094109107413</v>
      </c>
      <c r="H307" s="31">
        <f>INDEX('Mapping water'!$D$5:$U$352,MATCH($B307,'Mapping water'!$B$5:$B$352,0),MATCH(H$3,'Mapping water'!$D$4:$U$4,0))*$D307</f>
        <v>0</v>
      </c>
      <c r="I307" s="31">
        <f>INDEX('Mapping water'!$D$5:$U$352,MATCH($B307,'Mapping water'!$B$5:$B$352,0),MATCH(I$3,'Mapping water'!$D$4:$U$4,0))*$D307</f>
        <v>0</v>
      </c>
      <c r="J307" s="31">
        <f>INDEX('Mapping water'!$D$5:$U$352,MATCH($B307,'Mapping water'!$B$5:$B$352,0),MATCH(J$3,'Mapping water'!$D$4:$U$4,0))*$D307</f>
        <v>0</v>
      </c>
      <c r="K307" s="31">
        <f>INDEX('Mapping water'!$D$5:$U$352,MATCH($B307,'Mapping water'!$B$5:$B$352,0),MATCH(K$3,'Mapping water'!$D$4:$U$4,0))*$D307</f>
        <v>0</v>
      </c>
      <c r="L307" s="31">
        <f>INDEX('Mapping water'!$D$5:$U$352,MATCH($B307,'Mapping water'!$B$5:$B$352,0),MATCH(L$3,'Mapping water'!$D$4:$U$4,0))*$D307</f>
        <v>59013.049999999996</v>
      </c>
      <c r="M307" s="31">
        <f>INDEX('Mapping water'!$D$5:$U$352,MATCH($B307,'Mapping water'!$B$5:$B$352,0),MATCH(M$3,'Mapping water'!$D$4:$U$4,0))*$D307</f>
        <v>0</v>
      </c>
      <c r="N307" s="31">
        <f>INDEX('Mapping water'!$D$5:$U$352,MATCH($B307,'Mapping water'!$B$5:$B$352,0),MATCH(N$3,'Mapping water'!$D$4:$U$4,0))*$D307</f>
        <v>0</v>
      </c>
      <c r="O307" s="31">
        <f>INDEX('Mapping water'!$D$5:$U$352,MATCH($B307,'Mapping water'!$B$5:$B$352,0),MATCH(O$3,'Mapping water'!$D$4:$U$4,0))*$D307</f>
        <v>0</v>
      </c>
      <c r="P307" s="31">
        <f>INDEX('Mapping water'!$D$5:$U$352,MATCH($B307,'Mapping water'!$B$5:$B$352,0),MATCH(P$3,'Mapping water'!$D$4:$U$4,0))*$D307</f>
        <v>0</v>
      </c>
      <c r="Q307" s="31">
        <f>INDEX('Mapping water'!$D$5:$U$352,MATCH($B307,'Mapping water'!$B$5:$B$352,0),MATCH(Q$3,'Mapping water'!$D$4:$U$4,0))*$D307</f>
        <v>0</v>
      </c>
      <c r="R307" s="31">
        <f>INDEX('Mapping water'!$D$5:$U$352,MATCH($B307,'Mapping water'!$B$5:$B$352,0),MATCH(R$3,'Mapping water'!$D$4:$U$4,0))*$D307</f>
        <v>0</v>
      </c>
      <c r="S307" s="31">
        <f>INDEX('Mapping water'!$D$5:$U$352,MATCH($B307,'Mapping water'!$B$5:$B$352,0),MATCH(S$3,'Mapping water'!$D$4:$U$4,0))*$D307</f>
        <v>0</v>
      </c>
      <c r="T307" s="31">
        <f>INDEX('Mapping water'!$D$5:$U$352,MATCH($B307,'Mapping water'!$B$5:$B$352,0),MATCH(T$3,'Mapping water'!$D$4:$U$4,0))*$D307</f>
        <v>0</v>
      </c>
      <c r="U307" s="31">
        <f>INDEX('Mapping water'!$D$5:$U$352,MATCH($B307,'Mapping water'!$B$5:$B$352,0),MATCH(U$3,'Mapping water'!$D$4:$U$4,0))*$D307</f>
        <v>0</v>
      </c>
      <c r="V307" s="31">
        <f>INDEX('Mapping water'!$D$5:$U$352,MATCH($B307,'Mapping water'!$B$5:$B$352,0),MATCH(V$3,'Mapping water'!$D$4:$U$4,0))*$D307</f>
        <v>0</v>
      </c>
      <c r="W307" s="31">
        <f>INDEX('Mapping water'!$D$5:$U$352,MATCH($B307,'Mapping water'!$B$5:$B$352,0),MATCH(W$3,'Mapping water'!$D$4:$U$4,0))*$D307</f>
        <v>0</v>
      </c>
      <c r="X307" s="31">
        <f>INDEX('Mapping water'!$D$5:$U$352,MATCH($B307,'Mapping water'!$B$5:$B$352,0),MATCH(X$3,'Mapping water'!$D$4:$U$4,0))*$D307</f>
        <v>0</v>
      </c>
      <c r="Y307" s="31">
        <f>INDEX('Mapping water'!$D$5:$U$352,MATCH($B307,'Mapping water'!$B$5:$B$352,0),MATCH(Y$3,'Mapping water'!$D$4:$U$4,0))*$D307</f>
        <v>3105.9500000000003</v>
      </c>
    </row>
    <row r="308" spans="1:25" x14ac:dyDescent="0.45">
      <c r="A308" s="20" t="s">
        <v>297</v>
      </c>
      <c r="B308" s="20" t="s">
        <v>298</v>
      </c>
      <c r="C308" s="20" t="s">
        <v>240</v>
      </c>
      <c r="D308" s="31">
        <f>INDEX('ONS data MYE 5'!$M$6:$M$445, MATCH($B308,'ONS data MYE 5'!$B$6:$B$445,0))</f>
        <v>126118</v>
      </c>
      <c r="E308" s="31">
        <f>INDEX('ONS data MYE 5'!$N$6:$N$445, MATCH($B308,'ONS data MYE 5'!$B$6:$B$445,0))</f>
        <v>1597</v>
      </c>
      <c r="F308" s="31">
        <f t="shared" si="8"/>
        <v>7.3758821482150125</v>
      </c>
      <c r="G308" s="31">
        <f t="shared" si="9"/>
        <v>54.403637464356905</v>
      </c>
      <c r="H308" s="31">
        <f>INDEX('Mapping water'!$D$5:$U$352,MATCH($B308,'Mapping water'!$B$5:$B$352,0),MATCH(H$3,'Mapping water'!$D$4:$U$4,0))*$D308</f>
        <v>0</v>
      </c>
      <c r="I308" s="31">
        <f>INDEX('Mapping water'!$D$5:$U$352,MATCH($B308,'Mapping water'!$B$5:$B$352,0),MATCH(I$3,'Mapping water'!$D$4:$U$4,0))*$D308</f>
        <v>0</v>
      </c>
      <c r="J308" s="31">
        <f>INDEX('Mapping water'!$D$5:$U$352,MATCH($B308,'Mapping water'!$B$5:$B$352,0),MATCH(J$3,'Mapping water'!$D$4:$U$4,0))*$D308</f>
        <v>0</v>
      </c>
      <c r="K308" s="31">
        <f>INDEX('Mapping water'!$D$5:$U$352,MATCH($B308,'Mapping water'!$B$5:$B$352,0),MATCH(K$3,'Mapping water'!$D$4:$U$4,0))*$D308</f>
        <v>0</v>
      </c>
      <c r="L308" s="31">
        <f>INDEX('Mapping water'!$D$5:$U$352,MATCH($B308,'Mapping water'!$B$5:$B$352,0),MATCH(L$3,'Mapping water'!$D$4:$U$4,0))*$D308</f>
        <v>126118</v>
      </c>
      <c r="M308" s="31">
        <f>INDEX('Mapping water'!$D$5:$U$352,MATCH($B308,'Mapping water'!$B$5:$B$352,0),MATCH(M$3,'Mapping water'!$D$4:$U$4,0))*$D308</f>
        <v>0</v>
      </c>
      <c r="N308" s="31">
        <f>INDEX('Mapping water'!$D$5:$U$352,MATCH($B308,'Mapping water'!$B$5:$B$352,0),MATCH(N$3,'Mapping water'!$D$4:$U$4,0))*$D308</f>
        <v>0</v>
      </c>
      <c r="O308" s="31">
        <f>INDEX('Mapping water'!$D$5:$U$352,MATCH($B308,'Mapping water'!$B$5:$B$352,0),MATCH(O$3,'Mapping water'!$D$4:$U$4,0))*$D308</f>
        <v>0</v>
      </c>
      <c r="P308" s="31">
        <f>INDEX('Mapping water'!$D$5:$U$352,MATCH($B308,'Mapping water'!$B$5:$B$352,0),MATCH(P$3,'Mapping water'!$D$4:$U$4,0))*$D308</f>
        <v>0</v>
      </c>
      <c r="Q308" s="31">
        <f>INDEX('Mapping water'!$D$5:$U$352,MATCH($B308,'Mapping water'!$B$5:$B$352,0),MATCH(Q$3,'Mapping water'!$D$4:$U$4,0))*$D308</f>
        <v>0</v>
      </c>
      <c r="R308" s="31">
        <f>INDEX('Mapping water'!$D$5:$U$352,MATCH($B308,'Mapping water'!$B$5:$B$352,0),MATCH(R$3,'Mapping water'!$D$4:$U$4,0))*$D308</f>
        <v>0</v>
      </c>
      <c r="S308" s="31">
        <f>INDEX('Mapping water'!$D$5:$U$352,MATCH($B308,'Mapping water'!$B$5:$B$352,0),MATCH(S$3,'Mapping water'!$D$4:$U$4,0))*$D308</f>
        <v>0</v>
      </c>
      <c r="T308" s="31">
        <f>INDEX('Mapping water'!$D$5:$U$352,MATCH($B308,'Mapping water'!$B$5:$B$352,0),MATCH(T$3,'Mapping water'!$D$4:$U$4,0))*$D308</f>
        <v>0</v>
      </c>
      <c r="U308" s="31">
        <f>INDEX('Mapping water'!$D$5:$U$352,MATCH($B308,'Mapping water'!$B$5:$B$352,0),MATCH(U$3,'Mapping water'!$D$4:$U$4,0))*$D308</f>
        <v>0</v>
      </c>
      <c r="V308" s="31">
        <f>INDEX('Mapping water'!$D$5:$U$352,MATCH($B308,'Mapping water'!$B$5:$B$352,0),MATCH(V$3,'Mapping water'!$D$4:$U$4,0))*$D308</f>
        <v>0</v>
      </c>
      <c r="W308" s="31">
        <f>INDEX('Mapping water'!$D$5:$U$352,MATCH($B308,'Mapping water'!$B$5:$B$352,0),MATCH(W$3,'Mapping water'!$D$4:$U$4,0))*$D308</f>
        <v>0</v>
      </c>
      <c r="X308" s="31">
        <f>INDEX('Mapping water'!$D$5:$U$352,MATCH($B308,'Mapping water'!$B$5:$B$352,0),MATCH(X$3,'Mapping water'!$D$4:$U$4,0))*$D308</f>
        <v>0</v>
      </c>
      <c r="Y308" s="31">
        <f>INDEX('Mapping water'!$D$5:$U$352,MATCH($B308,'Mapping water'!$B$5:$B$352,0),MATCH(Y$3,'Mapping water'!$D$4:$U$4,0))*$D308</f>
        <v>0</v>
      </c>
    </row>
    <row r="309" spans="1:25" x14ac:dyDescent="0.45">
      <c r="A309" s="20" t="s">
        <v>299</v>
      </c>
      <c r="B309" s="20" t="s">
        <v>300</v>
      </c>
      <c r="C309" s="20" t="s">
        <v>240</v>
      </c>
      <c r="D309" s="31">
        <f>INDEX('ONS data MYE 5'!$M$6:$M$445, MATCH($B309,'ONS data MYE 5'!$B$6:$B$445,0))</f>
        <v>101819</v>
      </c>
      <c r="E309" s="31">
        <f>INDEX('ONS data MYE 5'!$N$6:$N$445, MATCH($B309,'ONS data MYE 5'!$B$6:$B$445,0))</f>
        <v>290</v>
      </c>
      <c r="F309" s="31">
        <f t="shared" si="8"/>
        <v>5.6698809229805196</v>
      </c>
      <c r="G309" s="31">
        <f t="shared" si="9"/>
        <v>32.147549680778425</v>
      </c>
      <c r="H309" s="31">
        <f>INDEX('Mapping water'!$D$5:$U$352,MATCH($B309,'Mapping water'!$B$5:$B$352,0),MATCH(H$3,'Mapping water'!$D$4:$U$4,0))*$D309</f>
        <v>0</v>
      </c>
      <c r="I309" s="31">
        <f>INDEX('Mapping water'!$D$5:$U$352,MATCH($B309,'Mapping water'!$B$5:$B$352,0),MATCH(I$3,'Mapping water'!$D$4:$U$4,0))*$D309</f>
        <v>0</v>
      </c>
      <c r="J309" s="31">
        <f>INDEX('Mapping water'!$D$5:$U$352,MATCH($B309,'Mapping water'!$B$5:$B$352,0),MATCH(J$3,'Mapping water'!$D$4:$U$4,0))*$D309</f>
        <v>0</v>
      </c>
      <c r="K309" s="31">
        <f>INDEX('Mapping water'!$D$5:$U$352,MATCH($B309,'Mapping water'!$B$5:$B$352,0),MATCH(K$3,'Mapping water'!$D$4:$U$4,0))*$D309</f>
        <v>0</v>
      </c>
      <c r="L309" s="31">
        <f>INDEX('Mapping water'!$D$5:$U$352,MATCH($B309,'Mapping water'!$B$5:$B$352,0),MATCH(L$3,'Mapping water'!$D$4:$U$4,0))*$D309</f>
        <v>101819</v>
      </c>
      <c r="M309" s="31">
        <f>INDEX('Mapping water'!$D$5:$U$352,MATCH($B309,'Mapping water'!$B$5:$B$352,0),MATCH(M$3,'Mapping water'!$D$4:$U$4,0))*$D309</f>
        <v>0</v>
      </c>
      <c r="N309" s="31">
        <f>INDEX('Mapping water'!$D$5:$U$352,MATCH($B309,'Mapping water'!$B$5:$B$352,0),MATCH(N$3,'Mapping water'!$D$4:$U$4,0))*$D309</f>
        <v>0</v>
      </c>
      <c r="O309" s="31">
        <f>INDEX('Mapping water'!$D$5:$U$352,MATCH($B309,'Mapping water'!$B$5:$B$352,0),MATCH(O$3,'Mapping water'!$D$4:$U$4,0))*$D309</f>
        <v>0</v>
      </c>
      <c r="P309" s="31">
        <f>INDEX('Mapping water'!$D$5:$U$352,MATCH($B309,'Mapping water'!$B$5:$B$352,0),MATCH(P$3,'Mapping water'!$D$4:$U$4,0))*$D309</f>
        <v>0</v>
      </c>
      <c r="Q309" s="31">
        <f>INDEX('Mapping water'!$D$5:$U$352,MATCH($B309,'Mapping water'!$B$5:$B$352,0),MATCH(Q$3,'Mapping water'!$D$4:$U$4,0))*$D309</f>
        <v>0</v>
      </c>
      <c r="R309" s="31">
        <f>INDEX('Mapping water'!$D$5:$U$352,MATCH($B309,'Mapping water'!$B$5:$B$352,0),MATCH(R$3,'Mapping water'!$D$4:$U$4,0))*$D309</f>
        <v>0</v>
      </c>
      <c r="S309" s="31">
        <f>INDEX('Mapping water'!$D$5:$U$352,MATCH($B309,'Mapping water'!$B$5:$B$352,0),MATCH(S$3,'Mapping water'!$D$4:$U$4,0))*$D309</f>
        <v>0</v>
      </c>
      <c r="T309" s="31">
        <f>INDEX('Mapping water'!$D$5:$U$352,MATCH($B309,'Mapping water'!$B$5:$B$352,0),MATCH(T$3,'Mapping water'!$D$4:$U$4,0))*$D309</f>
        <v>0</v>
      </c>
      <c r="U309" s="31">
        <f>INDEX('Mapping water'!$D$5:$U$352,MATCH($B309,'Mapping water'!$B$5:$B$352,0),MATCH(U$3,'Mapping water'!$D$4:$U$4,0))*$D309</f>
        <v>0</v>
      </c>
      <c r="V309" s="31">
        <f>INDEX('Mapping water'!$D$5:$U$352,MATCH($B309,'Mapping water'!$B$5:$B$352,0),MATCH(V$3,'Mapping water'!$D$4:$U$4,0))*$D309</f>
        <v>0</v>
      </c>
      <c r="W309" s="31">
        <f>INDEX('Mapping water'!$D$5:$U$352,MATCH($B309,'Mapping water'!$B$5:$B$352,0),MATCH(W$3,'Mapping water'!$D$4:$U$4,0))*$D309</f>
        <v>0</v>
      </c>
      <c r="X309" s="31">
        <f>INDEX('Mapping water'!$D$5:$U$352,MATCH($B309,'Mapping water'!$B$5:$B$352,0),MATCH(X$3,'Mapping water'!$D$4:$U$4,0))*$D309</f>
        <v>0</v>
      </c>
      <c r="Y309" s="31">
        <f>INDEX('Mapping water'!$D$5:$U$352,MATCH($B309,'Mapping water'!$B$5:$B$352,0),MATCH(Y$3,'Mapping water'!$D$4:$U$4,0))*$D309</f>
        <v>0</v>
      </c>
    </row>
    <row r="310" spans="1:25" x14ac:dyDescent="0.45">
      <c r="A310" s="20" t="s">
        <v>301</v>
      </c>
      <c r="B310" s="20" t="s">
        <v>302</v>
      </c>
      <c r="C310" s="20" t="s">
        <v>240</v>
      </c>
      <c r="D310" s="31">
        <f>INDEX('ONS data MYE 5'!$M$6:$M$445, MATCH($B310,'ONS data MYE 5'!$B$6:$B$445,0))</f>
        <v>121253</v>
      </c>
      <c r="E310" s="31">
        <f>INDEX('ONS data MYE 5'!$N$6:$N$445, MATCH($B310,'ONS data MYE 5'!$B$6:$B$445,0))</f>
        <v>124</v>
      </c>
      <c r="F310" s="31">
        <f t="shared" si="8"/>
        <v>4.8202815656050371</v>
      </c>
      <c r="G310" s="31">
        <f t="shared" si="9"/>
        <v>23.235114371711749</v>
      </c>
      <c r="H310" s="31">
        <f>INDEX('Mapping water'!$D$5:$U$352,MATCH($B310,'Mapping water'!$B$5:$B$352,0),MATCH(H$3,'Mapping water'!$D$4:$U$4,0))*$D310</f>
        <v>0</v>
      </c>
      <c r="I310" s="31">
        <f>INDEX('Mapping water'!$D$5:$U$352,MATCH($B310,'Mapping water'!$B$5:$B$352,0),MATCH(I$3,'Mapping water'!$D$4:$U$4,0))*$D310</f>
        <v>0</v>
      </c>
      <c r="J310" s="31">
        <f>INDEX('Mapping water'!$D$5:$U$352,MATCH($B310,'Mapping water'!$B$5:$B$352,0),MATCH(J$3,'Mapping water'!$D$4:$U$4,0))*$D310</f>
        <v>0</v>
      </c>
      <c r="K310" s="31">
        <f>INDEX('Mapping water'!$D$5:$U$352,MATCH($B310,'Mapping water'!$B$5:$B$352,0),MATCH(K$3,'Mapping water'!$D$4:$U$4,0))*$D310</f>
        <v>0</v>
      </c>
      <c r="L310" s="31">
        <f>INDEX('Mapping water'!$D$5:$U$352,MATCH($B310,'Mapping water'!$B$5:$B$352,0),MATCH(L$3,'Mapping water'!$D$4:$U$4,0))*$D310</f>
        <v>121253</v>
      </c>
      <c r="M310" s="31">
        <f>INDEX('Mapping water'!$D$5:$U$352,MATCH($B310,'Mapping water'!$B$5:$B$352,0),MATCH(M$3,'Mapping water'!$D$4:$U$4,0))*$D310</f>
        <v>0</v>
      </c>
      <c r="N310" s="31">
        <f>INDEX('Mapping water'!$D$5:$U$352,MATCH($B310,'Mapping water'!$B$5:$B$352,0),MATCH(N$3,'Mapping water'!$D$4:$U$4,0))*$D310</f>
        <v>0</v>
      </c>
      <c r="O310" s="31">
        <f>INDEX('Mapping water'!$D$5:$U$352,MATCH($B310,'Mapping water'!$B$5:$B$352,0),MATCH(O$3,'Mapping water'!$D$4:$U$4,0))*$D310</f>
        <v>0</v>
      </c>
      <c r="P310" s="31">
        <f>INDEX('Mapping water'!$D$5:$U$352,MATCH($B310,'Mapping water'!$B$5:$B$352,0),MATCH(P$3,'Mapping water'!$D$4:$U$4,0))*$D310</f>
        <v>0</v>
      </c>
      <c r="Q310" s="31">
        <f>INDEX('Mapping water'!$D$5:$U$352,MATCH($B310,'Mapping water'!$B$5:$B$352,0),MATCH(Q$3,'Mapping water'!$D$4:$U$4,0))*$D310</f>
        <v>0</v>
      </c>
      <c r="R310" s="31">
        <f>INDEX('Mapping water'!$D$5:$U$352,MATCH($B310,'Mapping water'!$B$5:$B$352,0),MATCH(R$3,'Mapping water'!$D$4:$U$4,0))*$D310</f>
        <v>0</v>
      </c>
      <c r="S310" s="31">
        <f>INDEX('Mapping water'!$D$5:$U$352,MATCH($B310,'Mapping water'!$B$5:$B$352,0),MATCH(S$3,'Mapping water'!$D$4:$U$4,0))*$D310</f>
        <v>0</v>
      </c>
      <c r="T310" s="31">
        <f>INDEX('Mapping water'!$D$5:$U$352,MATCH($B310,'Mapping water'!$B$5:$B$352,0),MATCH(T$3,'Mapping water'!$D$4:$U$4,0))*$D310</f>
        <v>0</v>
      </c>
      <c r="U310" s="31">
        <f>INDEX('Mapping water'!$D$5:$U$352,MATCH($B310,'Mapping water'!$B$5:$B$352,0),MATCH(U$3,'Mapping water'!$D$4:$U$4,0))*$D310</f>
        <v>0</v>
      </c>
      <c r="V310" s="31">
        <f>INDEX('Mapping water'!$D$5:$U$352,MATCH($B310,'Mapping water'!$B$5:$B$352,0),MATCH(V$3,'Mapping water'!$D$4:$U$4,0))*$D310</f>
        <v>0</v>
      </c>
      <c r="W310" s="31">
        <f>INDEX('Mapping water'!$D$5:$U$352,MATCH($B310,'Mapping water'!$B$5:$B$352,0),MATCH(W$3,'Mapping water'!$D$4:$U$4,0))*$D310</f>
        <v>0</v>
      </c>
      <c r="X310" s="31">
        <f>INDEX('Mapping water'!$D$5:$U$352,MATCH($B310,'Mapping water'!$B$5:$B$352,0),MATCH(X$3,'Mapping water'!$D$4:$U$4,0))*$D310</f>
        <v>0</v>
      </c>
      <c r="Y310" s="31">
        <f>INDEX('Mapping water'!$D$5:$U$352,MATCH($B310,'Mapping water'!$B$5:$B$352,0),MATCH(Y$3,'Mapping water'!$D$4:$U$4,0))*$D310</f>
        <v>0</v>
      </c>
    </row>
    <row r="311" spans="1:25" x14ac:dyDescent="0.45">
      <c r="A311" s="20" t="s">
        <v>303</v>
      </c>
      <c r="B311" s="20" t="s">
        <v>304</v>
      </c>
      <c r="C311" s="20" t="s">
        <v>240</v>
      </c>
      <c r="D311" s="31">
        <f>INDEX('ONS data MYE 5'!$M$6:$M$445, MATCH($B311,'ONS data MYE 5'!$B$6:$B$445,0))</f>
        <v>138208</v>
      </c>
      <c r="E311" s="31">
        <f>INDEX('ONS data MYE 5'!$N$6:$N$445, MATCH($B311,'ONS data MYE 5'!$B$6:$B$445,0))</f>
        <v>489</v>
      </c>
      <c r="F311" s="31">
        <f t="shared" si="8"/>
        <v>6.1923624894748723</v>
      </c>
      <c r="G311" s="31">
        <f t="shared" si="9"/>
        <v>38.345353201055438</v>
      </c>
      <c r="H311" s="31">
        <f>INDEX('Mapping water'!$D$5:$U$352,MATCH($B311,'Mapping water'!$B$5:$B$352,0),MATCH(H$3,'Mapping water'!$D$4:$U$4,0))*$D311</f>
        <v>0</v>
      </c>
      <c r="I311" s="31">
        <f>INDEX('Mapping water'!$D$5:$U$352,MATCH($B311,'Mapping water'!$B$5:$B$352,0),MATCH(I$3,'Mapping water'!$D$4:$U$4,0))*$D311</f>
        <v>0</v>
      </c>
      <c r="J311" s="31">
        <f>INDEX('Mapping water'!$D$5:$U$352,MATCH($B311,'Mapping water'!$B$5:$B$352,0),MATCH(J$3,'Mapping water'!$D$4:$U$4,0))*$D311</f>
        <v>0</v>
      </c>
      <c r="K311" s="31">
        <f>INDEX('Mapping water'!$D$5:$U$352,MATCH($B311,'Mapping water'!$B$5:$B$352,0),MATCH(K$3,'Mapping water'!$D$4:$U$4,0))*$D311</f>
        <v>0</v>
      </c>
      <c r="L311" s="31">
        <f>INDEX('Mapping water'!$D$5:$U$352,MATCH($B311,'Mapping water'!$B$5:$B$352,0),MATCH(L$3,'Mapping water'!$D$4:$U$4,0))*$D311</f>
        <v>138208</v>
      </c>
      <c r="M311" s="31">
        <f>INDEX('Mapping water'!$D$5:$U$352,MATCH($B311,'Mapping water'!$B$5:$B$352,0),MATCH(M$3,'Mapping water'!$D$4:$U$4,0))*$D311</f>
        <v>0</v>
      </c>
      <c r="N311" s="31">
        <f>INDEX('Mapping water'!$D$5:$U$352,MATCH($B311,'Mapping water'!$B$5:$B$352,0),MATCH(N$3,'Mapping water'!$D$4:$U$4,0))*$D311</f>
        <v>0</v>
      </c>
      <c r="O311" s="31">
        <f>INDEX('Mapping water'!$D$5:$U$352,MATCH($B311,'Mapping water'!$B$5:$B$352,0),MATCH(O$3,'Mapping water'!$D$4:$U$4,0))*$D311</f>
        <v>0</v>
      </c>
      <c r="P311" s="31">
        <f>INDEX('Mapping water'!$D$5:$U$352,MATCH($B311,'Mapping water'!$B$5:$B$352,0),MATCH(P$3,'Mapping water'!$D$4:$U$4,0))*$D311</f>
        <v>0</v>
      </c>
      <c r="Q311" s="31">
        <f>INDEX('Mapping water'!$D$5:$U$352,MATCH($B311,'Mapping water'!$B$5:$B$352,0),MATCH(Q$3,'Mapping water'!$D$4:$U$4,0))*$D311</f>
        <v>0</v>
      </c>
      <c r="R311" s="31">
        <f>INDEX('Mapping water'!$D$5:$U$352,MATCH($B311,'Mapping water'!$B$5:$B$352,0),MATCH(R$3,'Mapping water'!$D$4:$U$4,0))*$D311</f>
        <v>0</v>
      </c>
      <c r="S311" s="31">
        <f>INDEX('Mapping water'!$D$5:$U$352,MATCH($B311,'Mapping water'!$B$5:$B$352,0),MATCH(S$3,'Mapping water'!$D$4:$U$4,0))*$D311</f>
        <v>0</v>
      </c>
      <c r="T311" s="31">
        <f>INDEX('Mapping water'!$D$5:$U$352,MATCH($B311,'Mapping water'!$B$5:$B$352,0),MATCH(T$3,'Mapping water'!$D$4:$U$4,0))*$D311</f>
        <v>0</v>
      </c>
      <c r="U311" s="31">
        <f>INDEX('Mapping water'!$D$5:$U$352,MATCH($B311,'Mapping water'!$B$5:$B$352,0),MATCH(U$3,'Mapping water'!$D$4:$U$4,0))*$D311</f>
        <v>0</v>
      </c>
      <c r="V311" s="31">
        <f>INDEX('Mapping water'!$D$5:$U$352,MATCH($B311,'Mapping water'!$B$5:$B$352,0),MATCH(V$3,'Mapping water'!$D$4:$U$4,0))*$D311</f>
        <v>0</v>
      </c>
      <c r="W311" s="31">
        <f>INDEX('Mapping water'!$D$5:$U$352,MATCH($B311,'Mapping water'!$B$5:$B$352,0),MATCH(W$3,'Mapping water'!$D$4:$U$4,0))*$D311</f>
        <v>0</v>
      </c>
      <c r="X311" s="31">
        <f>INDEX('Mapping water'!$D$5:$U$352,MATCH($B311,'Mapping water'!$B$5:$B$352,0),MATCH(X$3,'Mapping water'!$D$4:$U$4,0))*$D311</f>
        <v>0</v>
      </c>
      <c r="Y311" s="31">
        <f>INDEX('Mapping water'!$D$5:$U$352,MATCH($B311,'Mapping water'!$B$5:$B$352,0),MATCH(Y$3,'Mapping water'!$D$4:$U$4,0))*$D311</f>
        <v>0</v>
      </c>
    </row>
    <row r="312" spans="1:25" x14ac:dyDescent="0.45">
      <c r="A312" s="20" t="s">
        <v>305</v>
      </c>
      <c r="B312" s="20" t="s">
        <v>306</v>
      </c>
      <c r="C312" s="20" t="s">
        <v>240</v>
      </c>
      <c r="D312" s="31">
        <f>INDEX('ONS data MYE 5'!$M$6:$M$445, MATCH($B312,'ONS data MYE 5'!$B$6:$B$445,0))</f>
        <v>94806</v>
      </c>
      <c r="E312" s="31">
        <f>INDEX('ONS data MYE 5'!$N$6:$N$445, MATCH($B312,'ONS data MYE 5'!$B$6:$B$445,0))</f>
        <v>437</v>
      </c>
      <c r="F312" s="31">
        <f t="shared" si="8"/>
        <v>6.0799331950955899</v>
      </c>
      <c r="G312" s="31">
        <f t="shared" si="9"/>
        <v>36.965587656825271</v>
      </c>
      <c r="H312" s="31">
        <f>INDEX('Mapping water'!$D$5:$U$352,MATCH($B312,'Mapping water'!$B$5:$B$352,0),MATCH(H$3,'Mapping water'!$D$4:$U$4,0))*$D312</f>
        <v>0</v>
      </c>
      <c r="I312" s="31">
        <f>INDEX('Mapping water'!$D$5:$U$352,MATCH($B312,'Mapping water'!$B$5:$B$352,0),MATCH(I$3,'Mapping water'!$D$4:$U$4,0))*$D312</f>
        <v>0</v>
      </c>
      <c r="J312" s="31">
        <f>INDEX('Mapping water'!$D$5:$U$352,MATCH($B312,'Mapping water'!$B$5:$B$352,0),MATCH(J$3,'Mapping water'!$D$4:$U$4,0))*$D312</f>
        <v>0</v>
      </c>
      <c r="K312" s="31">
        <f>INDEX('Mapping water'!$D$5:$U$352,MATCH($B312,'Mapping water'!$B$5:$B$352,0),MATCH(K$3,'Mapping water'!$D$4:$U$4,0))*$D312</f>
        <v>0</v>
      </c>
      <c r="L312" s="31">
        <f>INDEX('Mapping water'!$D$5:$U$352,MATCH($B312,'Mapping water'!$B$5:$B$352,0),MATCH(L$3,'Mapping water'!$D$4:$U$4,0))*$D312</f>
        <v>94806</v>
      </c>
      <c r="M312" s="31">
        <f>INDEX('Mapping water'!$D$5:$U$352,MATCH($B312,'Mapping water'!$B$5:$B$352,0),MATCH(M$3,'Mapping water'!$D$4:$U$4,0))*$D312</f>
        <v>0</v>
      </c>
      <c r="N312" s="31">
        <f>INDEX('Mapping water'!$D$5:$U$352,MATCH($B312,'Mapping water'!$B$5:$B$352,0),MATCH(N$3,'Mapping water'!$D$4:$U$4,0))*$D312</f>
        <v>0</v>
      </c>
      <c r="O312" s="31">
        <f>INDEX('Mapping water'!$D$5:$U$352,MATCH($B312,'Mapping water'!$B$5:$B$352,0),MATCH(O$3,'Mapping water'!$D$4:$U$4,0))*$D312</f>
        <v>0</v>
      </c>
      <c r="P312" s="31">
        <f>INDEX('Mapping water'!$D$5:$U$352,MATCH($B312,'Mapping water'!$B$5:$B$352,0),MATCH(P$3,'Mapping water'!$D$4:$U$4,0))*$D312</f>
        <v>0</v>
      </c>
      <c r="Q312" s="31">
        <f>INDEX('Mapping water'!$D$5:$U$352,MATCH($B312,'Mapping water'!$B$5:$B$352,0),MATCH(Q$3,'Mapping water'!$D$4:$U$4,0))*$D312</f>
        <v>0</v>
      </c>
      <c r="R312" s="31">
        <f>INDEX('Mapping water'!$D$5:$U$352,MATCH($B312,'Mapping water'!$B$5:$B$352,0),MATCH(R$3,'Mapping water'!$D$4:$U$4,0))*$D312</f>
        <v>0</v>
      </c>
      <c r="S312" s="31">
        <f>INDEX('Mapping water'!$D$5:$U$352,MATCH($B312,'Mapping water'!$B$5:$B$352,0),MATCH(S$3,'Mapping water'!$D$4:$U$4,0))*$D312</f>
        <v>0</v>
      </c>
      <c r="T312" s="31">
        <f>INDEX('Mapping water'!$D$5:$U$352,MATCH($B312,'Mapping water'!$B$5:$B$352,0),MATCH(T$3,'Mapping water'!$D$4:$U$4,0))*$D312</f>
        <v>0</v>
      </c>
      <c r="U312" s="31">
        <f>INDEX('Mapping water'!$D$5:$U$352,MATCH($B312,'Mapping water'!$B$5:$B$352,0),MATCH(U$3,'Mapping water'!$D$4:$U$4,0))*$D312</f>
        <v>0</v>
      </c>
      <c r="V312" s="31">
        <f>INDEX('Mapping water'!$D$5:$U$352,MATCH($B312,'Mapping water'!$B$5:$B$352,0),MATCH(V$3,'Mapping water'!$D$4:$U$4,0))*$D312</f>
        <v>0</v>
      </c>
      <c r="W312" s="31">
        <f>INDEX('Mapping water'!$D$5:$U$352,MATCH($B312,'Mapping water'!$B$5:$B$352,0),MATCH(W$3,'Mapping water'!$D$4:$U$4,0))*$D312</f>
        <v>0</v>
      </c>
      <c r="X312" s="31">
        <f>INDEX('Mapping water'!$D$5:$U$352,MATCH($B312,'Mapping water'!$B$5:$B$352,0),MATCH(X$3,'Mapping water'!$D$4:$U$4,0))*$D312</f>
        <v>0</v>
      </c>
      <c r="Y312" s="31">
        <f>INDEX('Mapping water'!$D$5:$U$352,MATCH($B312,'Mapping water'!$B$5:$B$352,0),MATCH(Y$3,'Mapping water'!$D$4:$U$4,0))*$D312</f>
        <v>0</v>
      </c>
    </row>
    <row r="313" spans="1:25" x14ac:dyDescent="0.45">
      <c r="A313" s="20" t="s">
        <v>307</v>
      </c>
      <c r="B313" s="20" t="s">
        <v>308</v>
      </c>
      <c r="C313" s="20" t="s">
        <v>240</v>
      </c>
      <c r="D313" s="31">
        <f>INDEX('ONS data MYE 5'!$M$6:$M$445, MATCH($B313,'ONS data MYE 5'!$B$6:$B$445,0))</f>
        <v>75560</v>
      </c>
      <c r="E313" s="31">
        <f>INDEX('ONS data MYE 5'!$N$6:$N$445, MATCH($B313,'ONS data MYE 5'!$B$6:$B$445,0))</f>
        <v>131</v>
      </c>
      <c r="F313" s="31">
        <f t="shared" si="8"/>
        <v>4.8751973232011512</v>
      </c>
      <c r="G313" s="31">
        <f t="shared" si="9"/>
        <v>23.76754894014767</v>
      </c>
      <c r="H313" s="31">
        <f>INDEX('Mapping water'!$D$5:$U$352,MATCH($B313,'Mapping water'!$B$5:$B$352,0),MATCH(H$3,'Mapping water'!$D$4:$U$4,0))*$D313</f>
        <v>0</v>
      </c>
      <c r="I313" s="31">
        <f>INDEX('Mapping water'!$D$5:$U$352,MATCH($B313,'Mapping water'!$B$5:$B$352,0),MATCH(I$3,'Mapping water'!$D$4:$U$4,0))*$D313</f>
        <v>0</v>
      </c>
      <c r="J313" s="31">
        <f>INDEX('Mapping water'!$D$5:$U$352,MATCH($B313,'Mapping water'!$B$5:$B$352,0),MATCH(J$3,'Mapping water'!$D$4:$U$4,0))*$D313</f>
        <v>0</v>
      </c>
      <c r="K313" s="31">
        <f>INDEX('Mapping water'!$D$5:$U$352,MATCH($B313,'Mapping water'!$B$5:$B$352,0),MATCH(K$3,'Mapping water'!$D$4:$U$4,0))*$D313</f>
        <v>0</v>
      </c>
      <c r="L313" s="31">
        <f>INDEX('Mapping water'!$D$5:$U$352,MATCH($B313,'Mapping water'!$B$5:$B$352,0),MATCH(L$3,'Mapping water'!$D$4:$U$4,0))*$D313</f>
        <v>75560</v>
      </c>
      <c r="M313" s="31">
        <f>INDEX('Mapping water'!$D$5:$U$352,MATCH($B313,'Mapping water'!$B$5:$B$352,0),MATCH(M$3,'Mapping water'!$D$4:$U$4,0))*$D313</f>
        <v>0</v>
      </c>
      <c r="N313" s="31">
        <f>INDEX('Mapping water'!$D$5:$U$352,MATCH($B313,'Mapping water'!$B$5:$B$352,0),MATCH(N$3,'Mapping water'!$D$4:$U$4,0))*$D313</f>
        <v>0</v>
      </c>
      <c r="O313" s="31">
        <f>INDEX('Mapping water'!$D$5:$U$352,MATCH($B313,'Mapping water'!$B$5:$B$352,0),MATCH(O$3,'Mapping water'!$D$4:$U$4,0))*$D313</f>
        <v>0</v>
      </c>
      <c r="P313" s="31">
        <f>INDEX('Mapping water'!$D$5:$U$352,MATCH($B313,'Mapping water'!$B$5:$B$352,0),MATCH(P$3,'Mapping water'!$D$4:$U$4,0))*$D313</f>
        <v>0</v>
      </c>
      <c r="Q313" s="31">
        <f>INDEX('Mapping water'!$D$5:$U$352,MATCH($B313,'Mapping water'!$B$5:$B$352,0),MATCH(Q$3,'Mapping water'!$D$4:$U$4,0))*$D313</f>
        <v>0</v>
      </c>
      <c r="R313" s="31">
        <f>INDEX('Mapping water'!$D$5:$U$352,MATCH($B313,'Mapping water'!$B$5:$B$352,0),MATCH(R$3,'Mapping water'!$D$4:$U$4,0))*$D313</f>
        <v>0</v>
      </c>
      <c r="S313" s="31">
        <f>INDEX('Mapping water'!$D$5:$U$352,MATCH($B313,'Mapping water'!$B$5:$B$352,0),MATCH(S$3,'Mapping water'!$D$4:$U$4,0))*$D313</f>
        <v>0</v>
      </c>
      <c r="T313" s="31">
        <f>INDEX('Mapping water'!$D$5:$U$352,MATCH($B313,'Mapping water'!$B$5:$B$352,0),MATCH(T$3,'Mapping water'!$D$4:$U$4,0))*$D313</f>
        <v>0</v>
      </c>
      <c r="U313" s="31">
        <f>INDEX('Mapping water'!$D$5:$U$352,MATCH($B313,'Mapping water'!$B$5:$B$352,0),MATCH(U$3,'Mapping water'!$D$4:$U$4,0))*$D313</f>
        <v>0</v>
      </c>
      <c r="V313" s="31">
        <f>INDEX('Mapping water'!$D$5:$U$352,MATCH($B313,'Mapping water'!$B$5:$B$352,0),MATCH(V$3,'Mapping water'!$D$4:$U$4,0))*$D313</f>
        <v>0</v>
      </c>
      <c r="W313" s="31">
        <f>INDEX('Mapping water'!$D$5:$U$352,MATCH($B313,'Mapping water'!$B$5:$B$352,0),MATCH(W$3,'Mapping water'!$D$4:$U$4,0))*$D313</f>
        <v>0</v>
      </c>
      <c r="X313" s="31">
        <f>INDEX('Mapping water'!$D$5:$U$352,MATCH($B313,'Mapping water'!$B$5:$B$352,0),MATCH(X$3,'Mapping water'!$D$4:$U$4,0))*$D313</f>
        <v>0</v>
      </c>
      <c r="Y313" s="31">
        <f>INDEX('Mapping water'!$D$5:$U$352,MATCH($B313,'Mapping water'!$B$5:$B$352,0),MATCH(Y$3,'Mapping water'!$D$4:$U$4,0))*$D313</f>
        <v>0</v>
      </c>
    </row>
    <row r="314" spans="1:25" x14ac:dyDescent="0.45">
      <c r="A314" s="20" t="s">
        <v>309</v>
      </c>
      <c r="B314" s="20" t="s">
        <v>310</v>
      </c>
      <c r="C314" s="20" t="s">
        <v>240</v>
      </c>
      <c r="D314" s="31">
        <f>INDEX('ONS data MYE 5'!$M$6:$M$445, MATCH($B314,'ONS data MYE 5'!$B$6:$B$445,0))</f>
        <v>84505</v>
      </c>
      <c r="E314" s="31">
        <f>INDEX('ONS data MYE 5'!$N$6:$N$445, MATCH($B314,'ONS data MYE 5'!$B$6:$B$445,0))</f>
        <v>1558</v>
      </c>
      <c r="F314" s="31">
        <f t="shared" si="8"/>
        <v>7.3511582264306936</v>
      </c>
      <c r="G314" s="31">
        <f t="shared" si="9"/>
        <v>54.039527270019661</v>
      </c>
      <c r="H314" s="31">
        <f>INDEX('Mapping water'!$D$5:$U$352,MATCH($B314,'Mapping water'!$B$5:$B$352,0),MATCH(H$3,'Mapping water'!$D$4:$U$4,0))*$D314</f>
        <v>0</v>
      </c>
      <c r="I314" s="31">
        <f>INDEX('Mapping water'!$D$5:$U$352,MATCH($B314,'Mapping water'!$B$5:$B$352,0),MATCH(I$3,'Mapping water'!$D$4:$U$4,0))*$D314</f>
        <v>0</v>
      </c>
      <c r="J314" s="31">
        <f>INDEX('Mapping water'!$D$5:$U$352,MATCH($B314,'Mapping water'!$B$5:$B$352,0),MATCH(J$3,'Mapping water'!$D$4:$U$4,0))*$D314</f>
        <v>0</v>
      </c>
      <c r="K314" s="31">
        <f>INDEX('Mapping water'!$D$5:$U$352,MATCH($B314,'Mapping water'!$B$5:$B$352,0),MATCH(K$3,'Mapping water'!$D$4:$U$4,0))*$D314</f>
        <v>0</v>
      </c>
      <c r="L314" s="31">
        <f>INDEX('Mapping water'!$D$5:$U$352,MATCH($B314,'Mapping water'!$B$5:$B$352,0),MATCH(L$3,'Mapping water'!$D$4:$U$4,0))*$D314</f>
        <v>84505</v>
      </c>
      <c r="M314" s="31">
        <f>INDEX('Mapping water'!$D$5:$U$352,MATCH($B314,'Mapping water'!$B$5:$B$352,0),MATCH(M$3,'Mapping water'!$D$4:$U$4,0))*$D314</f>
        <v>0</v>
      </c>
      <c r="N314" s="31">
        <f>INDEX('Mapping water'!$D$5:$U$352,MATCH($B314,'Mapping water'!$B$5:$B$352,0),MATCH(N$3,'Mapping water'!$D$4:$U$4,0))*$D314</f>
        <v>0</v>
      </c>
      <c r="O314" s="31">
        <f>INDEX('Mapping water'!$D$5:$U$352,MATCH($B314,'Mapping water'!$B$5:$B$352,0),MATCH(O$3,'Mapping water'!$D$4:$U$4,0))*$D314</f>
        <v>0</v>
      </c>
      <c r="P314" s="31">
        <f>INDEX('Mapping water'!$D$5:$U$352,MATCH($B314,'Mapping water'!$B$5:$B$352,0),MATCH(P$3,'Mapping water'!$D$4:$U$4,0))*$D314</f>
        <v>0</v>
      </c>
      <c r="Q314" s="31">
        <f>INDEX('Mapping water'!$D$5:$U$352,MATCH($B314,'Mapping water'!$B$5:$B$352,0),MATCH(Q$3,'Mapping water'!$D$4:$U$4,0))*$D314</f>
        <v>0</v>
      </c>
      <c r="R314" s="31">
        <f>INDEX('Mapping water'!$D$5:$U$352,MATCH($B314,'Mapping water'!$B$5:$B$352,0),MATCH(R$3,'Mapping water'!$D$4:$U$4,0))*$D314</f>
        <v>0</v>
      </c>
      <c r="S314" s="31">
        <f>INDEX('Mapping water'!$D$5:$U$352,MATCH($B314,'Mapping water'!$B$5:$B$352,0),MATCH(S$3,'Mapping water'!$D$4:$U$4,0))*$D314</f>
        <v>0</v>
      </c>
      <c r="T314" s="31">
        <f>INDEX('Mapping water'!$D$5:$U$352,MATCH($B314,'Mapping water'!$B$5:$B$352,0),MATCH(T$3,'Mapping water'!$D$4:$U$4,0))*$D314</f>
        <v>0</v>
      </c>
      <c r="U314" s="31">
        <f>INDEX('Mapping water'!$D$5:$U$352,MATCH($B314,'Mapping water'!$B$5:$B$352,0),MATCH(U$3,'Mapping water'!$D$4:$U$4,0))*$D314</f>
        <v>0</v>
      </c>
      <c r="V314" s="31">
        <f>INDEX('Mapping water'!$D$5:$U$352,MATCH($B314,'Mapping water'!$B$5:$B$352,0),MATCH(V$3,'Mapping water'!$D$4:$U$4,0))*$D314</f>
        <v>0</v>
      </c>
      <c r="W314" s="31">
        <f>INDEX('Mapping water'!$D$5:$U$352,MATCH($B314,'Mapping water'!$B$5:$B$352,0),MATCH(W$3,'Mapping water'!$D$4:$U$4,0))*$D314</f>
        <v>0</v>
      </c>
      <c r="X314" s="31">
        <f>INDEX('Mapping water'!$D$5:$U$352,MATCH($B314,'Mapping water'!$B$5:$B$352,0),MATCH(X$3,'Mapping water'!$D$4:$U$4,0))*$D314</f>
        <v>0</v>
      </c>
      <c r="Y314" s="31">
        <f>INDEX('Mapping water'!$D$5:$U$352,MATCH($B314,'Mapping water'!$B$5:$B$352,0),MATCH(Y$3,'Mapping water'!$D$4:$U$4,0))*$D314</f>
        <v>0</v>
      </c>
    </row>
    <row r="315" spans="1:25" x14ac:dyDescent="0.45">
      <c r="A315" s="20" t="s">
        <v>311</v>
      </c>
      <c r="B315" s="20" t="s">
        <v>312</v>
      </c>
      <c r="C315" s="20" t="s">
        <v>240</v>
      </c>
      <c r="D315" s="31">
        <f>INDEX('ONS data MYE 5'!$M$6:$M$445, MATCH($B315,'ONS data MYE 5'!$B$6:$B$445,0))</f>
        <v>100363</v>
      </c>
      <c r="E315" s="31">
        <f>INDEX('ONS data MYE 5'!$N$6:$N$445, MATCH($B315,'ONS data MYE 5'!$B$6:$B$445,0))</f>
        <v>3016</v>
      </c>
      <c r="F315" s="31">
        <f t="shared" si="8"/>
        <v>8.0116867291278471</v>
      </c>
      <c r="G315" s="31">
        <f t="shared" si="9"/>
        <v>64.187124245683265</v>
      </c>
      <c r="H315" s="31">
        <f>INDEX('Mapping water'!$D$5:$U$352,MATCH($B315,'Mapping water'!$B$5:$B$352,0),MATCH(H$3,'Mapping water'!$D$4:$U$4,0))*$D315</f>
        <v>0</v>
      </c>
      <c r="I315" s="31">
        <f>INDEX('Mapping water'!$D$5:$U$352,MATCH($B315,'Mapping water'!$B$5:$B$352,0),MATCH(I$3,'Mapping water'!$D$4:$U$4,0))*$D315</f>
        <v>0</v>
      </c>
      <c r="J315" s="31">
        <f>INDEX('Mapping water'!$D$5:$U$352,MATCH($B315,'Mapping water'!$B$5:$B$352,0),MATCH(J$3,'Mapping water'!$D$4:$U$4,0))*$D315</f>
        <v>0</v>
      </c>
      <c r="K315" s="31">
        <f>INDEX('Mapping water'!$D$5:$U$352,MATCH($B315,'Mapping water'!$B$5:$B$352,0),MATCH(K$3,'Mapping water'!$D$4:$U$4,0))*$D315</f>
        <v>0</v>
      </c>
      <c r="L315" s="31">
        <f>INDEX('Mapping water'!$D$5:$U$352,MATCH($B315,'Mapping water'!$B$5:$B$352,0),MATCH(L$3,'Mapping water'!$D$4:$U$4,0))*$D315</f>
        <v>100363</v>
      </c>
      <c r="M315" s="31">
        <f>INDEX('Mapping water'!$D$5:$U$352,MATCH($B315,'Mapping water'!$B$5:$B$352,0),MATCH(M$3,'Mapping water'!$D$4:$U$4,0))*$D315</f>
        <v>0</v>
      </c>
      <c r="N315" s="31">
        <f>INDEX('Mapping water'!$D$5:$U$352,MATCH($B315,'Mapping water'!$B$5:$B$352,0),MATCH(N$3,'Mapping water'!$D$4:$U$4,0))*$D315</f>
        <v>0</v>
      </c>
      <c r="O315" s="31">
        <f>INDEX('Mapping water'!$D$5:$U$352,MATCH($B315,'Mapping water'!$B$5:$B$352,0),MATCH(O$3,'Mapping water'!$D$4:$U$4,0))*$D315</f>
        <v>0</v>
      </c>
      <c r="P315" s="31">
        <f>INDEX('Mapping water'!$D$5:$U$352,MATCH($B315,'Mapping water'!$B$5:$B$352,0),MATCH(P$3,'Mapping water'!$D$4:$U$4,0))*$D315</f>
        <v>0</v>
      </c>
      <c r="Q315" s="31">
        <f>INDEX('Mapping water'!$D$5:$U$352,MATCH($B315,'Mapping water'!$B$5:$B$352,0),MATCH(Q$3,'Mapping water'!$D$4:$U$4,0))*$D315</f>
        <v>0</v>
      </c>
      <c r="R315" s="31">
        <f>INDEX('Mapping water'!$D$5:$U$352,MATCH($B315,'Mapping water'!$B$5:$B$352,0),MATCH(R$3,'Mapping water'!$D$4:$U$4,0))*$D315</f>
        <v>0</v>
      </c>
      <c r="S315" s="31">
        <f>INDEX('Mapping water'!$D$5:$U$352,MATCH($B315,'Mapping water'!$B$5:$B$352,0),MATCH(S$3,'Mapping water'!$D$4:$U$4,0))*$D315</f>
        <v>0</v>
      </c>
      <c r="T315" s="31">
        <f>INDEX('Mapping water'!$D$5:$U$352,MATCH($B315,'Mapping water'!$B$5:$B$352,0),MATCH(T$3,'Mapping water'!$D$4:$U$4,0))*$D315</f>
        <v>0</v>
      </c>
      <c r="U315" s="31">
        <f>INDEX('Mapping water'!$D$5:$U$352,MATCH($B315,'Mapping water'!$B$5:$B$352,0),MATCH(U$3,'Mapping water'!$D$4:$U$4,0))*$D315</f>
        <v>0</v>
      </c>
      <c r="V315" s="31">
        <f>INDEX('Mapping water'!$D$5:$U$352,MATCH($B315,'Mapping water'!$B$5:$B$352,0),MATCH(V$3,'Mapping water'!$D$4:$U$4,0))*$D315</f>
        <v>0</v>
      </c>
      <c r="W315" s="31">
        <f>INDEX('Mapping water'!$D$5:$U$352,MATCH($B315,'Mapping water'!$B$5:$B$352,0),MATCH(W$3,'Mapping water'!$D$4:$U$4,0))*$D315</f>
        <v>0</v>
      </c>
      <c r="X315" s="31">
        <f>INDEX('Mapping water'!$D$5:$U$352,MATCH($B315,'Mapping water'!$B$5:$B$352,0),MATCH(X$3,'Mapping water'!$D$4:$U$4,0))*$D315</f>
        <v>0</v>
      </c>
      <c r="Y315" s="31">
        <f>INDEX('Mapping water'!$D$5:$U$352,MATCH($B315,'Mapping water'!$B$5:$B$352,0),MATCH(Y$3,'Mapping water'!$D$4:$U$4,0))*$D315</f>
        <v>0</v>
      </c>
    </row>
    <row r="316" spans="1:25" x14ac:dyDescent="0.45">
      <c r="A316" s="20" t="s">
        <v>313</v>
      </c>
      <c r="B316" s="20" t="s">
        <v>314</v>
      </c>
      <c r="C316" s="20" t="s">
        <v>240</v>
      </c>
      <c r="D316" s="31">
        <f>INDEX('ONS data MYE 5'!$M$6:$M$445, MATCH($B316,'ONS data MYE 5'!$B$6:$B$445,0))</f>
        <v>118906</v>
      </c>
      <c r="E316" s="31">
        <f>INDEX('ONS data MYE 5'!$N$6:$N$445, MATCH($B316,'ONS data MYE 5'!$B$6:$B$445,0))</f>
        <v>179</v>
      </c>
      <c r="F316" s="31">
        <f t="shared" si="8"/>
        <v>5.1873858058407549</v>
      </c>
      <c r="G316" s="31">
        <f t="shared" si="9"/>
        <v>26.908971498638138</v>
      </c>
      <c r="H316" s="31">
        <f>INDEX('Mapping water'!$D$5:$U$352,MATCH($B316,'Mapping water'!$B$5:$B$352,0),MATCH(H$3,'Mapping water'!$D$4:$U$4,0))*$D316</f>
        <v>0</v>
      </c>
      <c r="I316" s="31">
        <f>INDEX('Mapping water'!$D$5:$U$352,MATCH($B316,'Mapping water'!$B$5:$B$352,0),MATCH(I$3,'Mapping water'!$D$4:$U$4,0))*$D316</f>
        <v>0</v>
      </c>
      <c r="J316" s="31">
        <f>INDEX('Mapping water'!$D$5:$U$352,MATCH($B316,'Mapping water'!$B$5:$B$352,0),MATCH(J$3,'Mapping water'!$D$4:$U$4,0))*$D316</f>
        <v>0</v>
      </c>
      <c r="K316" s="31">
        <f>INDEX('Mapping water'!$D$5:$U$352,MATCH($B316,'Mapping water'!$B$5:$B$352,0),MATCH(K$3,'Mapping water'!$D$4:$U$4,0))*$D316</f>
        <v>0</v>
      </c>
      <c r="L316" s="31">
        <f>INDEX('Mapping water'!$D$5:$U$352,MATCH($B316,'Mapping water'!$B$5:$B$352,0),MATCH(L$3,'Mapping water'!$D$4:$U$4,0))*$D316</f>
        <v>118906</v>
      </c>
      <c r="M316" s="31">
        <f>INDEX('Mapping water'!$D$5:$U$352,MATCH($B316,'Mapping water'!$B$5:$B$352,0),MATCH(M$3,'Mapping water'!$D$4:$U$4,0))*$D316</f>
        <v>0</v>
      </c>
      <c r="N316" s="31">
        <f>INDEX('Mapping water'!$D$5:$U$352,MATCH($B316,'Mapping water'!$B$5:$B$352,0),MATCH(N$3,'Mapping water'!$D$4:$U$4,0))*$D316</f>
        <v>0</v>
      </c>
      <c r="O316" s="31">
        <f>INDEX('Mapping water'!$D$5:$U$352,MATCH($B316,'Mapping water'!$B$5:$B$352,0),MATCH(O$3,'Mapping water'!$D$4:$U$4,0))*$D316</f>
        <v>0</v>
      </c>
      <c r="P316" s="31">
        <f>INDEX('Mapping water'!$D$5:$U$352,MATCH($B316,'Mapping water'!$B$5:$B$352,0),MATCH(P$3,'Mapping water'!$D$4:$U$4,0))*$D316</f>
        <v>0</v>
      </c>
      <c r="Q316" s="31">
        <f>INDEX('Mapping water'!$D$5:$U$352,MATCH($B316,'Mapping water'!$B$5:$B$352,0),MATCH(Q$3,'Mapping water'!$D$4:$U$4,0))*$D316</f>
        <v>0</v>
      </c>
      <c r="R316" s="31">
        <f>INDEX('Mapping water'!$D$5:$U$352,MATCH($B316,'Mapping water'!$B$5:$B$352,0),MATCH(R$3,'Mapping water'!$D$4:$U$4,0))*$D316</f>
        <v>0</v>
      </c>
      <c r="S316" s="31">
        <f>INDEX('Mapping water'!$D$5:$U$352,MATCH($B316,'Mapping water'!$B$5:$B$352,0),MATCH(S$3,'Mapping water'!$D$4:$U$4,0))*$D316</f>
        <v>0</v>
      </c>
      <c r="T316" s="31">
        <f>INDEX('Mapping water'!$D$5:$U$352,MATCH($B316,'Mapping water'!$B$5:$B$352,0),MATCH(T$3,'Mapping water'!$D$4:$U$4,0))*$D316</f>
        <v>0</v>
      </c>
      <c r="U316" s="31">
        <f>INDEX('Mapping water'!$D$5:$U$352,MATCH($B316,'Mapping water'!$B$5:$B$352,0),MATCH(U$3,'Mapping water'!$D$4:$U$4,0))*$D316</f>
        <v>0</v>
      </c>
      <c r="V316" s="31">
        <f>INDEX('Mapping water'!$D$5:$U$352,MATCH($B316,'Mapping water'!$B$5:$B$352,0),MATCH(V$3,'Mapping water'!$D$4:$U$4,0))*$D316</f>
        <v>0</v>
      </c>
      <c r="W316" s="31">
        <f>INDEX('Mapping water'!$D$5:$U$352,MATCH($B316,'Mapping water'!$B$5:$B$352,0),MATCH(W$3,'Mapping water'!$D$4:$U$4,0))*$D316</f>
        <v>0</v>
      </c>
      <c r="X316" s="31">
        <f>INDEX('Mapping water'!$D$5:$U$352,MATCH($B316,'Mapping water'!$B$5:$B$352,0),MATCH(X$3,'Mapping water'!$D$4:$U$4,0))*$D316</f>
        <v>0</v>
      </c>
      <c r="Y316" s="31">
        <f>INDEX('Mapping water'!$D$5:$U$352,MATCH($B316,'Mapping water'!$B$5:$B$352,0),MATCH(Y$3,'Mapping water'!$D$4:$U$4,0))*$D316</f>
        <v>0</v>
      </c>
    </row>
    <row r="317" spans="1:25" x14ac:dyDescent="0.45">
      <c r="A317" s="20" t="s">
        <v>315</v>
      </c>
      <c r="B317" s="20" t="s">
        <v>316</v>
      </c>
      <c r="C317" s="20" t="s">
        <v>240</v>
      </c>
      <c r="D317" s="31">
        <f>INDEX('ONS data MYE 5'!$M$6:$M$445, MATCH($B317,'ONS data MYE 5'!$B$6:$B$445,0))</f>
        <v>98473</v>
      </c>
      <c r="E317" s="31">
        <f>INDEX('ONS data MYE 5'!$N$6:$N$445, MATCH($B317,'ONS data MYE 5'!$B$6:$B$445,0))</f>
        <v>504</v>
      </c>
      <c r="F317" s="31">
        <f t="shared" si="8"/>
        <v>6.2225762680713688</v>
      </c>
      <c r="G317" s="31">
        <f t="shared" si="9"/>
        <v>38.720455411965006</v>
      </c>
      <c r="H317" s="31">
        <f>INDEX('Mapping water'!$D$5:$U$352,MATCH($B317,'Mapping water'!$B$5:$B$352,0),MATCH(H$3,'Mapping water'!$D$4:$U$4,0))*$D317</f>
        <v>0</v>
      </c>
      <c r="I317" s="31">
        <f>INDEX('Mapping water'!$D$5:$U$352,MATCH($B317,'Mapping water'!$B$5:$B$352,0),MATCH(I$3,'Mapping water'!$D$4:$U$4,0))*$D317</f>
        <v>0</v>
      </c>
      <c r="J317" s="31">
        <f>INDEX('Mapping water'!$D$5:$U$352,MATCH($B317,'Mapping water'!$B$5:$B$352,0),MATCH(J$3,'Mapping water'!$D$4:$U$4,0))*$D317</f>
        <v>0</v>
      </c>
      <c r="K317" s="31">
        <f>INDEX('Mapping water'!$D$5:$U$352,MATCH($B317,'Mapping water'!$B$5:$B$352,0),MATCH(K$3,'Mapping water'!$D$4:$U$4,0))*$D317</f>
        <v>0</v>
      </c>
      <c r="L317" s="31">
        <f>INDEX('Mapping water'!$D$5:$U$352,MATCH($B317,'Mapping water'!$B$5:$B$352,0),MATCH(L$3,'Mapping water'!$D$4:$U$4,0))*$D317</f>
        <v>98473</v>
      </c>
      <c r="M317" s="31">
        <f>INDEX('Mapping water'!$D$5:$U$352,MATCH($B317,'Mapping water'!$B$5:$B$352,0),MATCH(M$3,'Mapping water'!$D$4:$U$4,0))*$D317</f>
        <v>0</v>
      </c>
      <c r="N317" s="31">
        <f>INDEX('Mapping water'!$D$5:$U$352,MATCH($B317,'Mapping water'!$B$5:$B$352,0),MATCH(N$3,'Mapping water'!$D$4:$U$4,0))*$D317</f>
        <v>0</v>
      </c>
      <c r="O317" s="31">
        <f>INDEX('Mapping water'!$D$5:$U$352,MATCH($B317,'Mapping water'!$B$5:$B$352,0),MATCH(O$3,'Mapping water'!$D$4:$U$4,0))*$D317</f>
        <v>0</v>
      </c>
      <c r="P317" s="31">
        <f>INDEX('Mapping water'!$D$5:$U$352,MATCH($B317,'Mapping water'!$B$5:$B$352,0),MATCH(P$3,'Mapping water'!$D$4:$U$4,0))*$D317</f>
        <v>0</v>
      </c>
      <c r="Q317" s="31">
        <f>INDEX('Mapping water'!$D$5:$U$352,MATCH($B317,'Mapping water'!$B$5:$B$352,0),MATCH(Q$3,'Mapping water'!$D$4:$U$4,0))*$D317</f>
        <v>0</v>
      </c>
      <c r="R317" s="31">
        <f>INDEX('Mapping water'!$D$5:$U$352,MATCH($B317,'Mapping water'!$B$5:$B$352,0),MATCH(R$3,'Mapping water'!$D$4:$U$4,0))*$D317</f>
        <v>0</v>
      </c>
      <c r="S317" s="31">
        <f>INDEX('Mapping water'!$D$5:$U$352,MATCH($B317,'Mapping water'!$B$5:$B$352,0),MATCH(S$3,'Mapping water'!$D$4:$U$4,0))*$D317</f>
        <v>0</v>
      </c>
      <c r="T317" s="31">
        <f>INDEX('Mapping water'!$D$5:$U$352,MATCH($B317,'Mapping water'!$B$5:$B$352,0),MATCH(T$3,'Mapping water'!$D$4:$U$4,0))*$D317</f>
        <v>0</v>
      </c>
      <c r="U317" s="31">
        <f>INDEX('Mapping water'!$D$5:$U$352,MATCH($B317,'Mapping water'!$B$5:$B$352,0),MATCH(U$3,'Mapping water'!$D$4:$U$4,0))*$D317</f>
        <v>0</v>
      </c>
      <c r="V317" s="31">
        <f>INDEX('Mapping water'!$D$5:$U$352,MATCH($B317,'Mapping water'!$B$5:$B$352,0),MATCH(V$3,'Mapping water'!$D$4:$U$4,0))*$D317</f>
        <v>0</v>
      </c>
      <c r="W317" s="31">
        <f>INDEX('Mapping water'!$D$5:$U$352,MATCH($B317,'Mapping water'!$B$5:$B$352,0),MATCH(W$3,'Mapping water'!$D$4:$U$4,0))*$D317</f>
        <v>0</v>
      </c>
      <c r="X317" s="31">
        <f>INDEX('Mapping water'!$D$5:$U$352,MATCH($B317,'Mapping water'!$B$5:$B$352,0),MATCH(X$3,'Mapping water'!$D$4:$U$4,0))*$D317</f>
        <v>0</v>
      </c>
      <c r="Y317" s="31">
        <f>INDEX('Mapping water'!$D$5:$U$352,MATCH($B317,'Mapping water'!$B$5:$B$352,0),MATCH(Y$3,'Mapping water'!$D$4:$U$4,0))*$D317</f>
        <v>0</v>
      </c>
    </row>
    <row r="318" spans="1:25" x14ac:dyDescent="0.45">
      <c r="A318" s="20" t="s">
        <v>317</v>
      </c>
      <c r="B318" s="20" t="s">
        <v>318</v>
      </c>
      <c r="C318" s="20" t="s">
        <v>240</v>
      </c>
      <c r="D318" s="31">
        <f>INDEX('ONS data MYE 5'!$M$6:$M$445, MATCH($B318,'ONS data MYE 5'!$B$6:$B$445,0))</f>
        <v>1092190</v>
      </c>
      <c r="E318" s="31">
        <f>INDEX('ONS data MYE 5'!$N$6:$N$445, MATCH($B318,'ONS data MYE 5'!$B$6:$B$445,0))</f>
        <v>4079</v>
      </c>
      <c r="F318" s="31">
        <f t="shared" si="8"/>
        <v>8.3136071393175577</v>
      </c>
      <c r="G318" s="31">
        <f t="shared" si="9"/>
        <v>69.11606366691187</v>
      </c>
      <c r="H318" s="31">
        <f>INDEX('Mapping water'!$D$5:$U$352,MATCH($B318,'Mapping water'!$B$5:$B$352,0),MATCH(H$3,'Mapping water'!$D$4:$U$4,0))*$D318</f>
        <v>0</v>
      </c>
      <c r="I318" s="31">
        <f>INDEX('Mapping water'!$D$5:$U$352,MATCH($B318,'Mapping water'!$B$5:$B$352,0),MATCH(I$3,'Mapping water'!$D$4:$U$4,0))*$D318</f>
        <v>0</v>
      </c>
      <c r="J318" s="31">
        <f>INDEX('Mapping water'!$D$5:$U$352,MATCH($B318,'Mapping water'!$B$5:$B$352,0),MATCH(J$3,'Mapping water'!$D$4:$U$4,0))*$D318</f>
        <v>0</v>
      </c>
      <c r="K318" s="31">
        <f>INDEX('Mapping water'!$D$5:$U$352,MATCH($B318,'Mapping water'!$B$5:$B$352,0),MATCH(K$3,'Mapping water'!$D$4:$U$4,0))*$D318</f>
        <v>0</v>
      </c>
      <c r="L318" s="31">
        <f>INDEX('Mapping water'!$D$5:$U$352,MATCH($B318,'Mapping water'!$B$5:$B$352,0),MATCH(L$3,'Mapping water'!$D$4:$U$4,0))*$D318</f>
        <v>1004814.8</v>
      </c>
      <c r="M318" s="31">
        <f>INDEX('Mapping water'!$D$5:$U$352,MATCH($B318,'Mapping water'!$B$5:$B$352,0),MATCH(M$3,'Mapping water'!$D$4:$U$4,0))*$D318</f>
        <v>0</v>
      </c>
      <c r="N318" s="31">
        <f>INDEX('Mapping water'!$D$5:$U$352,MATCH($B318,'Mapping water'!$B$5:$B$352,0),MATCH(N$3,'Mapping water'!$D$4:$U$4,0))*$D318</f>
        <v>0</v>
      </c>
      <c r="O318" s="31">
        <f>INDEX('Mapping water'!$D$5:$U$352,MATCH($B318,'Mapping water'!$B$5:$B$352,0),MATCH(O$3,'Mapping water'!$D$4:$U$4,0))*$D318</f>
        <v>0</v>
      </c>
      <c r="P318" s="31">
        <f>INDEX('Mapping water'!$D$5:$U$352,MATCH($B318,'Mapping water'!$B$5:$B$352,0),MATCH(P$3,'Mapping water'!$D$4:$U$4,0))*$D318</f>
        <v>0</v>
      </c>
      <c r="Q318" s="31">
        <f>INDEX('Mapping water'!$D$5:$U$352,MATCH($B318,'Mapping water'!$B$5:$B$352,0),MATCH(Q$3,'Mapping water'!$D$4:$U$4,0))*$D318</f>
        <v>0</v>
      </c>
      <c r="R318" s="31">
        <f>INDEX('Mapping water'!$D$5:$U$352,MATCH($B318,'Mapping water'!$B$5:$B$352,0),MATCH(R$3,'Mapping water'!$D$4:$U$4,0))*$D318</f>
        <v>0</v>
      </c>
      <c r="S318" s="31">
        <f>INDEX('Mapping water'!$D$5:$U$352,MATCH($B318,'Mapping water'!$B$5:$B$352,0),MATCH(S$3,'Mapping water'!$D$4:$U$4,0))*$D318</f>
        <v>0</v>
      </c>
      <c r="T318" s="31">
        <f>INDEX('Mapping water'!$D$5:$U$352,MATCH($B318,'Mapping water'!$B$5:$B$352,0),MATCH(T$3,'Mapping water'!$D$4:$U$4,0))*$D318</f>
        <v>0</v>
      </c>
      <c r="U318" s="31">
        <f>INDEX('Mapping water'!$D$5:$U$352,MATCH($B318,'Mapping water'!$B$5:$B$352,0),MATCH(U$3,'Mapping water'!$D$4:$U$4,0))*$D318</f>
        <v>0</v>
      </c>
      <c r="V318" s="31">
        <f>INDEX('Mapping water'!$D$5:$U$352,MATCH($B318,'Mapping water'!$B$5:$B$352,0),MATCH(V$3,'Mapping water'!$D$4:$U$4,0))*$D318</f>
        <v>0</v>
      </c>
      <c r="W318" s="31">
        <f>INDEX('Mapping water'!$D$5:$U$352,MATCH($B318,'Mapping water'!$B$5:$B$352,0),MATCH(W$3,'Mapping water'!$D$4:$U$4,0))*$D318</f>
        <v>0</v>
      </c>
      <c r="X318" s="31">
        <f>INDEX('Mapping water'!$D$5:$U$352,MATCH($B318,'Mapping water'!$B$5:$B$352,0),MATCH(X$3,'Mapping water'!$D$4:$U$4,0))*$D318</f>
        <v>0</v>
      </c>
      <c r="Y318" s="31">
        <f>INDEX('Mapping water'!$D$5:$U$352,MATCH($B318,'Mapping water'!$B$5:$B$352,0),MATCH(Y$3,'Mapping water'!$D$4:$U$4,0))*$D318</f>
        <v>87375.2</v>
      </c>
    </row>
    <row r="319" spans="1:25" x14ac:dyDescent="0.45">
      <c r="A319" s="20" t="s">
        <v>319</v>
      </c>
      <c r="B319" s="20" t="s">
        <v>320</v>
      </c>
      <c r="C319" s="20" t="s">
        <v>240</v>
      </c>
      <c r="D319" s="31">
        <f>INDEX('ONS data MYE 5'!$M$6:$M$445, MATCH($B319,'ONS data MYE 5'!$B$6:$B$445,0))</f>
        <v>328423</v>
      </c>
      <c r="E319" s="31">
        <f>INDEX('ONS data MYE 5'!$N$6:$N$445, MATCH($B319,'ONS data MYE 5'!$B$6:$B$445,0))</f>
        <v>3330</v>
      </c>
      <c r="F319" s="31">
        <f t="shared" si="8"/>
        <v>8.1107275829744889</v>
      </c>
      <c r="G319" s="31">
        <f t="shared" si="9"/>
        <v>65.783901925223191</v>
      </c>
      <c r="H319" s="31">
        <f>INDEX('Mapping water'!$D$5:$U$352,MATCH($B319,'Mapping water'!$B$5:$B$352,0),MATCH(H$3,'Mapping water'!$D$4:$U$4,0))*$D319</f>
        <v>0</v>
      </c>
      <c r="I319" s="31">
        <f>INDEX('Mapping water'!$D$5:$U$352,MATCH($B319,'Mapping water'!$B$5:$B$352,0),MATCH(I$3,'Mapping water'!$D$4:$U$4,0))*$D319</f>
        <v>0</v>
      </c>
      <c r="J319" s="31">
        <f>INDEX('Mapping water'!$D$5:$U$352,MATCH($B319,'Mapping water'!$B$5:$B$352,0),MATCH(J$3,'Mapping water'!$D$4:$U$4,0))*$D319</f>
        <v>0</v>
      </c>
      <c r="K319" s="31">
        <f>INDEX('Mapping water'!$D$5:$U$352,MATCH($B319,'Mapping water'!$B$5:$B$352,0),MATCH(K$3,'Mapping water'!$D$4:$U$4,0))*$D319</f>
        <v>0</v>
      </c>
      <c r="L319" s="31">
        <f>INDEX('Mapping water'!$D$5:$U$352,MATCH($B319,'Mapping water'!$B$5:$B$352,0),MATCH(L$3,'Mapping water'!$D$4:$U$4,0))*$D319</f>
        <v>328423</v>
      </c>
      <c r="M319" s="31">
        <f>INDEX('Mapping water'!$D$5:$U$352,MATCH($B319,'Mapping water'!$B$5:$B$352,0),MATCH(M$3,'Mapping water'!$D$4:$U$4,0))*$D319</f>
        <v>0</v>
      </c>
      <c r="N319" s="31">
        <f>INDEX('Mapping water'!$D$5:$U$352,MATCH($B319,'Mapping water'!$B$5:$B$352,0),MATCH(N$3,'Mapping water'!$D$4:$U$4,0))*$D319</f>
        <v>0</v>
      </c>
      <c r="O319" s="31">
        <f>INDEX('Mapping water'!$D$5:$U$352,MATCH($B319,'Mapping water'!$B$5:$B$352,0),MATCH(O$3,'Mapping water'!$D$4:$U$4,0))*$D319</f>
        <v>0</v>
      </c>
      <c r="P319" s="31">
        <f>INDEX('Mapping water'!$D$5:$U$352,MATCH($B319,'Mapping water'!$B$5:$B$352,0),MATCH(P$3,'Mapping water'!$D$4:$U$4,0))*$D319</f>
        <v>0</v>
      </c>
      <c r="Q319" s="31">
        <f>INDEX('Mapping water'!$D$5:$U$352,MATCH($B319,'Mapping water'!$B$5:$B$352,0),MATCH(Q$3,'Mapping water'!$D$4:$U$4,0))*$D319</f>
        <v>0</v>
      </c>
      <c r="R319" s="31">
        <f>INDEX('Mapping water'!$D$5:$U$352,MATCH($B319,'Mapping water'!$B$5:$B$352,0),MATCH(R$3,'Mapping water'!$D$4:$U$4,0))*$D319</f>
        <v>0</v>
      </c>
      <c r="S319" s="31">
        <f>INDEX('Mapping water'!$D$5:$U$352,MATCH($B319,'Mapping water'!$B$5:$B$352,0),MATCH(S$3,'Mapping water'!$D$4:$U$4,0))*$D319</f>
        <v>0</v>
      </c>
      <c r="T319" s="31">
        <f>INDEX('Mapping water'!$D$5:$U$352,MATCH($B319,'Mapping water'!$B$5:$B$352,0),MATCH(T$3,'Mapping water'!$D$4:$U$4,0))*$D319</f>
        <v>0</v>
      </c>
      <c r="U319" s="31">
        <f>INDEX('Mapping water'!$D$5:$U$352,MATCH($B319,'Mapping water'!$B$5:$B$352,0),MATCH(U$3,'Mapping water'!$D$4:$U$4,0))*$D319</f>
        <v>0</v>
      </c>
      <c r="V319" s="31">
        <f>INDEX('Mapping water'!$D$5:$U$352,MATCH($B319,'Mapping water'!$B$5:$B$352,0),MATCH(V$3,'Mapping water'!$D$4:$U$4,0))*$D319</f>
        <v>0</v>
      </c>
      <c r="W319" s="31">
        <f>INDEX('Mapping water'!$D$5:$U$352,MATCH($B319,'Mapping water'!$B$5:$B$352,0),MATCH(W$3,'Mapping water'!$D$4:$U$4,0))*$D319</f>
        <v>0</v>
      </c>
      <c r="X319" s="31">
        <f>INDEX('Mapping water'!$D$5:$U$352,MATCH($B319,'Mapping water'!$B$5:$B$352,0),MATCH(X$3,'Mapping water'!$D$4:$U$4,0))*$D319</f>
        <v>0</v>
      </c>
      <c r="Y319" s="31">
        <f>INDEX('Mapping water'!$D$5:$U$352,MATCH($B319,'Mapping water'!$B$5:$B$352,0),MATCH(Y$3,'Mapping water'!$D$4:$U$4,0))*$D319</f>
        <v>0</v>
      </c>
    </row>
    <row r="320" spans="1:25" x14ac:dyDescent="0.45">
      <c r="A320" s="20" t="s">
        <v>321</v>
      </c>
      <c r="B320" s="20" t="s">
        <v>322</v>
      </c>
      <c r="C320" s="20" t="s">
        <v>240</v>
      </c>
      <c r="D320" s="31">
        <f>INDEX('ONS data MYE 5'!$M$6:$M$445, MATCH($B320,'ONS data MYE 5'!$B$6:$B$445,0))</f>
        <v>209140</v>
      </c>
      <c r="E320" s="31">
        <f>INDEX('ONS data MYE 5'!$N$6:$N$445, MATCH($B320,'ONS data MYE 5'!$B$6:$B$445,0))</f>
        <v>1173</v>
      </c>
      <c r="F320" s="31">
        <f t="shared" si="8"/>
        <v>7.0673198486534758</v>
      </c>
      <c r="G320" s="31">
        <f t="shared" si="9"/>
        <v>49.947009843171386</v>
      </c>
      <c r="H320" s="31">
        <f>INDEX('Mapping water'!$D$5:$U$352,MATCH($B320,'Mapping water'!$B$5:$B$352,0),MATCH(H$3,'Mapping water'!$D$4:$U$4,0))*$D320</f>
        <v>0</v>
      </c>
      <c r="I320" s="31">
        <f>INDEX('Mapping water'!$D$5:$U$352,MATCH($B320,'Mapping water'!$B$5:$B$352,0),MATCH(I$3,'Mapping water'!$D$4:$U$4,0))*$D320</f>
        <v>0</v>
      </c>
      <c r="J320" s="31">
        <f>INDEX('Mapping water'!$D$5:$U$352,MATCH($B320,'Mapping water'!$B$5:$B$352,0),MATCH(J$3,'Mapping water'!$D$4:$U$4,0))*$D320</f>
        <v>0</v>
      </c>
      <c r="K320" s="31">
        <f>INDEX('Mapping water'!$D$5:$U$352,MATCH($B320,'Mapping water'!$B$5:$B$352,0),MATCH(K$3,'Mapping water'!$D$4:$U$4,0))*$D320</f>
        <v>0</v>
      </c>
      <c r="L320" s="31">
        <f>INDEX('Mapping water'!$D$5:$U$352,MATCH($B320,'Mapping water'!$B$5:$B$352,0),MATCH(L$3,'Mapping water'!$D$4:$U$4,0))*$D320</f>
        <v>209140</v>
      </c>
      <c r="M320" s="31">
        <f>INDEX('Mapping water'!$D$5:$U$352,MATCH($B320,'Mapping water'!$B$5:$B$352,0),MATCH(M$3,'Mapping water'!$D$4:$U$4,0))*$D320</f>
        <v>0</v>
      </c>
      <c r="N320" s="31">
        <f>INDEX('Mapping water'!$D$5:$U$352,MATCH($B320,'Mapping water'!$B$5:$B$352,0),MATCH(N$3,'Mapping water'!$D$4:$U$4,0))*$D320</f>
        <v>0</v>
      </c>
      <c r="O320" s="31">
        <f>INDEX('Mapping water'!$D$5:$U$352,MATCH($B320,'Mapping water'!$B$5:$B$352,0),MATCH(O$3,'Mapping water'!$D$4:$U$4,0))*$D320</f>
        <v>0</v>
      </c>
      <c r="P320" s="31">
        <f>INDEX('Mapping water'!$D$5:$U$352,MATCH($B320,'Mapping water'!$B$5:$B$352,0),MATCH(P$3,'Mapping water'!$D$4:$U$4,0))*$D320</f>
        <v>0</v>
      </c>
      <c r="Q320" s="31">
        <f>INDEX('Mapping water'!$D$5:$U$352,MATCH($B320,'Mapping water'!$B$5:$B$352,0),MATCH(Q$3,'Mapping water'!$D$4:$U$4,0))*$D320</f>
        <v>0</v>
      </c>
      <c r="R320" s="31">
        <f>INDEX('Mapping water'!$D$5:$U$352,MATCH($B320,'Mapping water'!$B$5:$B$352,0),MATCH(R$3,'Mapping water'!$D$4:$U$4,0))*$D320</f>
        <v>0</v>
      </c>
      <c r="S320" s="31">
        <f>INDEX('Mapping water'!$D$5:$U$352,MATCH($B320,'Mapping water'!$B$5:$B$352,0),MATCH(S$3,'Mapping water'!$D$4:$U$4,0))*$D320</f>
        <v>0</v>
      </c>
      <c r="T320" s="31">
        <f>INDEX('Mapping water'!$D$5:$U$352,MATCH($B320,'Mapping water'!$B$5:$B$352,0),MATCH(T$3,'Mapping water'!$D$4:$U$4,0))*$D320</f>
        <v>0</v>
      </c>
      <c r="U320" s="31">
        <f>INDEX('Mapping water'!$D$5:$U$352,MATCH($B320,'Mapping water'!$B$5:$B$352,0),MATCH(U$3,'Mapping water'!$D$4:$U$4,0))*$D320</f>
        <v>0</v>
      </c>
      <c r="V320" s="31">
        <f>INDEX('Mapping water'!$D$5:$U$352,MATCH($B320,'Mapping water'!$B$5:$B$352,0),MATCH(V$3,'Mapping water'!$D$4:$U$4,0))*$D320</f>
        <v>0</v>
      </c>
      <c r="W320" s="31">
        <f>INDEX('Mapping water'!$D$5:$U$352,MATCH($B320,'Mapping water'!$B$5:$B$352,0),MATCH(W$3,'Mapping water'!$D$4:$U$4,0))*$D320</f>
        <v>0</v>
      </c>
      <c r="X320" s="31">
        <f>INDEX('Mapping water'!$D$5:$U$352,MATCH($B320,'Mapping water'!$B$5:$B$352,0),MATCH(X$3,'Mapping water'!$D$4:$U$4,0))*$D320</f>
        <v>0</v>
      </c>
      <c r="Y320" s="31">
        <f>INDEX('Mapping water'!$D$5:$U$352,MATCH($B320,'Mapping water'!$B$5:$B$352,0),MATCH(Y$3,'Mapping water'!$D$4:$U$4,0))*$D320</f>
        <v>0</v>
      </c>
    </row>
    <row r="321" spans="1:25" x14ac:dyDescent="0.45">
      <c r="A321" s="20" t="s">
        <v>359</v>
      </c>
      <c r="B321" s="20" t="s">
        <v>360</v>
      </c>
      <c r="C321" s="20" t="s">
        <v>240</v>
      </c>
      <c r="D321" s="31">
        <f>INDEX('ONS data MYE 5'!$M$6:$M$445, MATCH($B321,'ONS data MYE 5'!$B$6:$B$445,0))</f>
        <v>98106</v>
      </c>
      <c r="E321" s="31">
        <f>INDEX('ONS data MYE 5'!$N$6:$N$445, MATCH($B321,'ONS data MYE 5'!$B$6:$B$445,0))</f>
        <v>1244</v>
      </c>
      <c r="F321" s="31">
        <f t="shared" si="8"/>
        <v>7.1260872732991247</v>
      </c>
      <c r="G321" s="31">
        <f t="shared" si="9"/>
        <v>50.781119826675756</v>
      </c>
      <c r="H321" s="31">
        <f>INDEX('Mapping water'!$D$5:$U$352,MATCH($B321,'Mapping water'!$B$5:$B$352,0),MATCH(H$3,'Mapping water'!$D$4:$U$4,0))*$D321</f>
        <v>0</v>
      </c>
      <c r="I321" s="31">
        <f>INDEX('Mapping water'!$D$5:$U$352,MATCH($B321,'Mapping water'!$B$5:$B$352,0),MATCH(I$3,'Mapping water'!$D$4:$U$4,0))*$D321</f>
        <v>0</v>
      </c>
      <c r="J321" s="31">
        <f>INDEX('Mapping water'!$D$5:$U$352,MATCH($B321,'Mapping water'!$B$5:$B$352,0),MATCH(J$3,'Mapping water'!$D$4:$U$4,0))*$D321</f>
        <v>0</v>
      </c>
      <c r="K321" s="31">
        <f>INDEX('Mapping water'!$D$5:$U$352,MATCH($B321,'Mapping water'!$B$5:$B$352,0),MATCH(K$3,'Mapping water'!$D$4:$U$4,0))*$D321</f>
        <v>0</v>
      </c>
      <c r="L321" s="31">
        <f>INDEX('Mapping water'!$D$5:$U$352,MATCH($B321,'Mapping water'!$B$5:$B$352,0),MATCH(L$3,'Mapping water'!$D$4:$U$4,0))*$D321</f>
        <v>0</v>
      </c>
      <c r="M321" s="31">
        <f>INDEX('Mapping water'!$D$5:$U$352,MATCH($B321,'Mapping water'!$B$5:$B$352,0),MATCH(M$3,'Mapping water'!$D$4:$U$4,0))*$D321</f>
        <v>0</v>
      </c>
      <c r="N321" s="31">
        <f>INDEX('Mapping water'!$D$5:$U$352,MATCH($B321,'Mapping water'!$B$5:$B$352,0),MATCH(N$3,'Mapping water'!$D$4:$U$4,0))*$D321</f>
        <v>0</v>
      </c>
      <c r="O321" s="31">
        <f>INDEX('Mapping water'!$D$5:$U$352,MATCH($B321,'Mapping water'!$B$5:$B$352,0),MATCH(O$3,'Mapping water'!$D$4:$U$4,0))*$D321</f>
        <v>0</v>
      </c>
      <c r="P321" s="31">
        <f>INDEX('Mapping water'!$D$5:$U$352,MATCH($B321,'Mapping water'!$B$5:$B$352,0),MATCH(P$3,'Mapping water'!$D$4:$U$4,0))*$D321</f>
        <v>0</v>
      </c>
      <c r="Q321" s="31">
        <f>INDEX('Mapping water'!$D$5:$U$352,MATCH($B321,'Mapping water'!$B$5:$B$352,0),MATCH(Q$3,'Mapping water'!$D$4:$U$4,0))*$D321</f>
        <v>0</v>
      </c>
      <c r="R321" s="31">
        <f>INDEX('Mapping water'!$D$5:$U$352,MATCH($B321,'Mapping water'!$B$5:$B$352,0),MATCH(R$3,'Mapping water'!$D$4:$U$4,0))*$D321</f>
        <v>0</v>
      </c>
      <c r="S321" s="31">
        <f>INDEX('Mapping water'!$D$5:$U$352,MATCH($B321,'Mapping water'!$B$5:$B$352,0),MATCH(S$3,'Mapping water'!$D$4:$U$4,0))*$D321</f>
        <v>0</v>
      </c>
      <c r="T321" s="31">
        <f>INDEX('Mapping water'!$D$5:$U$352,MATCH($B321,'Mapping water'!$B$5:$B$352,0),MATCH(T$3,'Mapping water'!$D$4:$U$4,0))*$D321</f>
        <v>0</v>
      </c>
      <c r="U321" s="31">
        <f>INDEX('Mapping water'!$D$5:$U$352,MATCH($B321,'Mapping water'!$B$5:$B$352,0),MATCH(U$3,'Mapping water'!$D$4:$U$4,0))*$D321</f>
        <v>0</v>
      </c>
      <c r="V321" s="31">
        <f>INDEX('Mapping water'!$D$5:$U$352,MATCH($B321,'Mapping water'!$B$5:$B$352,0),MATCH(V$3,'Mapping water'!$D$4:$U$4,0))*$D321</f>
        <v>0</v>
      </c>
      <c r="W321" s="31">
        <f>INDEX('Mapping water'!$D$5:$U$352,MATCH($B321,'Mapping water'!$B$5:$B$352,0),MATCH(W$3,'Mapping water'!$D$4:$U$4,0))*$D321</f>
        <v>0</v>
      </c>
      <c r="X321" s="31">
        <f>INDEX('Mapping water'!$D$5:$U$352,MATCH($B321,'Mapping water'!$B$5:$B$352,0),MATCH(X$3,'Mapping water'!$D$4:$U$4,0))*$D321</f>
        <v>0</v>
      </c>
      <c r="Y321" s="31">
        <f>INDEX('Mapping water'!$D$5:$U$352,MATCH($B321,'Mapping water'!$B$5:$B$352,0),MATCH(Y$3,'Mapping water'!$D$4:$U$4,0))*$D321</f>
        <v>98106</v>
      </c>
    </row>
    <row r="322" spans="1:25" x14ac:dyDescent="0.45">
      <c r="A322" s="20" t="s">
        <v>361</v>
      </c>
      <c r="B322" s="20" t="s">
        <v>362</v>
      </c>
      <c r="C322" s="20" t="s">
        <v>240</v>
      </c>
      <c r="D322" s="31">
        <f>INDEX('ONS data MYE 5'!$M$6:$M$445, MATCH($B322,'ONS data MYE 5'!$B$6:$B$445,0))</f>
        <v>114940</v>
      </c>
      <c r="E322" s="31">
        <f>INDEX('ONS data MYE 5'!$N$6:$N$445, MATCH($B322,'ONS data MYE 5'!$B$6:$B$445,0))</f>
        <v>297</v>
      </c>
      <c r="F322" s="31">
        <f t="shared" si="8"/>
        <v>5.6937321388026998</v>
      </c>
      <c r="G322" s="31">
        <f t="shared" si="9"/>
        <v>32.418585668434766</v>
      </c>
      <c r="H322" s="31">
        <f>INDEX('Mapping water'!$D$5:$U$352,MATCH($B322,'Mapping water'!$B$5:$B$352,0),MATCH(H$3,'Mapping water'!$D$4:$U$4,0))*$D322</f>
        <v>0</v>
      </c>
      <c r="I322" s="31">
        <f>INDEX('Mapping water'!$D$5:$U$352,MATCH($B322,'Mapping water'!$B$5:$B$352,0),MATCH(I$3,'Mapping water'!$D$4:$U$4,0))*$D322</f>
        <v>0</v>
      </c>
      <c r="J322" s="31">
        <f>INDEX('Mapping water'!$D$5:$U$352,MATCH($B322,'Mapping water'!$B$5:$B$352,0),MATCH(J$3,'Mapping water'!$D$4:$U$4,0))*$D322</f>
        <v>0</v>
      </c>
      <c r="K322" s="31">
        <f>INDEX('Mapping water'!$D$5:$U$352,MATCH($B322,'Mapping water'!$B$5:$B$352,0),MATCH(K$3,'Mapping water'!$D$4:$U$4,0))*$D322</f>
        <v>0</v>
      </c>
      <c r="L322" s="31">
        <f>INDEX('Mapping water'!$D$5:$U$352,MATCH($B322,'Mapping water'!$B$5:$B$352,0),MATCH(L$3,'Mapping water'!$D$4:$U$4,0))*$D322</f>
        <v>0</v>
      </c>
      <c r="M322" s="31">
        <f>INDEX('Mapping water'!$D$5:$U$352,MATCH($B322,'Mapping water'!$B$5:$B$352,0),MATCH(M$3,'Mapping water'!$D$4:$U$4,0))*$D322</f>
        <v>0</v>
      </c>
      <c r="N322" s="31">
        <f>INDEX('Mapping water'!$D$5:$U$352,MATCH($B322,'Mapping water'!$B$5:$B$352,0),MATCH(N$3,'Mapping water'!$D$4:$U$4,0))*$D322</f>
        <v>0</v>
      </c>
      <c r="O322" s="31">
        <f>INDEX('Mapping water'!$D$5:$U$352,MATCH($B322,'Mapping water'!$B$5:$B$352,0),MATCH(O$3,'Mapping water'!$D$4:$U$4,0))*$D322</f>
        <v>0</v>
      </c>
      <c r="P322" s="31">
        <f>INDEX('Mapping water'!$D$5:$U$352,MATCH($B322,'Mapping water'!$B$5:$B$352,0),MATCH(P$3,'Mapping water'!$D$4:$U$4,0))*$D322</f>
        <v>0</v>
      </c>
      <c r="Q322" s="31">
        <f>INDEX('Mapping water'!$D$5:$U$352,MATCH($B322,'Mapping water'!$B$5:$B$352,0),MATCH(Q$3,'Mapping water'!$D$4:$U$4,0))*$D322</f>
        <v>0</v>
      </c>
      <c r="R322" s="31">
        <f>INDEX('Mapping water'!$D$5:$U$352,MATCH($B322,'Mapping water'!$B$5:$B$352,0),MATCH(R$3,'Mapping water'!$D$4:$U$4,0))*$D322</f>
        <v>0</v>
      </c>
      <c r="S322" s="31">
        <f>INDEX('Mapping water'!$D$5:$U$352,MATCH($B322,'Mapping water'!$B$5:$B$352,0),MATCH(S$3,'Mapping water'!$D$4:$U$4,0))*$D322</f>
        <v>0</v>
      </c>
      <c r="T322" s="31">
        <f>INDEX('Mapping water'!$D$5:$U$352,MATCH($B322,'Mapping water'!$B$5:$B$352,0),MATCH(T$3,'Mapping water'!$D$4:$U$4,0))*$D322</f>
        <v>0</v>
      </c>
      <c r="U322" s="31">
        <f>INDEX('Mapping water'!$D$5:$U$352,MATCH($B322,'Mapping water'!$B$5:$B$352,0),MATCH(U$3,'Mapping water'!$D$4:$U$4,0))*$D322</f>
        <v>0</v>
      </c>
      <c r="V322" s="31">
        <f>INDEX('Mapping water'!$D$5:$U$352,MATCH($B322,'Mapping water'!$B$5:$B$352,0),MATCH(V$3,'Mapping water'!$D$4:$U$4,0))*$D322</f>
        <v>0</v>
      </c>
      <c r="W322" s="31">
        <f>INDEX('Mapping water'!$D$5:$U$352,MATCH($B322,'Mapping water'!$B$5:$B$352,0),MATCH(W$3,'Mapping water'!$D$4:$U$4,0))*$D322</f>
        <v>0</v>
      </c>
      <c r="X322" s="31">
        <f>INDEX('Mapping water'!$D$5:$U$352,MATCH($B322,'Mapping water'!$B$5:$B$352,0),MATCH(X$3,'Mapping water'!$D$4:$U$4,0))*$D322</f>
        <v>0</v>
      </c>
      <c r="Y322" s="31">
        <f>INDEX('Mapping water'!$D$5:$U$352,MATCH($B322,'Mapping water'!$B$5:$B$352,0),MATCH(Y$3,'Mapping water'!$D$4:$U$4,0))*$D322</f>
        <v>114940</v>
      </c>
    </row>
    <row r="323" spans="1:25" x14ac:dyDescent="0.45">
      <c r="A323" s="20" t="s">
        <v>363</v>
      </c>
      <c r="B323" s="20" t="s">
        <v>364</v>
      </c>
      <c r="C323" s="20" t="s">
        <v>240</v>
      </c>
      <c r="D323" s="31">
        <f>INDEX('ONS data MYE 5'!$M$6:$M$445, MATCH($B323,'ONS data MYE 5'!$B$6:$B$445,0))</f>
        <v>101716</v>
      </c>
      <c r="E323" s="31">
        <f>INDEX('ONS data MYE 5'!$N$6:$N$445, MATCH($B323,'ONS data MYE 5'!$B$6:$B$445,0))</f>
        <v>307</v>
      </c>
      <c r="F323" s="31">
        <f t="shared" si="8"/>
        <v>5.7268477475871968</v>
      </c>
      <c r="G323" s="31">
        <f t="shared" si="9"/>
        <v>32.796785124044547</v>
      </c>
      <c r="H323" s="31">
        <f>INDEX('Mapping water'!$D$5:$U$352,MATCH($B323,'Mapping water'!$B$5:$B$352,0),MATCH(H$3,'Mapping water'!$D$4:$U$4,0))*$D323</f>
        <v>0</v>
      </c>
      <c r="I323" s="31">
        <f>INDEX('Mapping water'!$D$5:$U$352,MATCH($B323,'Mapping water'!$B$5:$B$352,0),MATCH(I$3,'Mapping water'!$D$4:$U$4,0))*$D323</f>
        <v>0</v>
      </c>
      <c r="J323" s="31">
        <f>INDEX('Mapping water'!$D$5:$U$352,MATCH($B323,'Mapping water'!$B$5:$B$352,0),MATCH(J$3,'Mapping water'!$D$4:$U$4,0))*$D323</f>
        <v>0</v>
      </c>
      <c r="K323" s="31">
        <f>INDEX('Mapping water'!$D$5:$U$352,MATCH($B323,'Mapping water'!$B$5:$B$352,0),MATCH(K$3,'Mapping water'!$D$4:$U$4,0))*$D323</f>
        <v>0</v>
      </c>
      <c r="L323" s="31">
        <f>INDEX('Mapping water'!$D$5:$U$352,MATCH($B323,'Mapping water'!$B$5:$B$352,0),MATCH(L$3,'Mapping water'!$D$4:$U$4,0))*$D323</f>
        <v>0</v>
      </c>
      <c r="M323" s="31">
        <f>INDEX('Mapping water'!$D$5:$U$352,MATCH($B323,'Mapping water'!$B$5:$B$352,0),MATCH(M$3,'Mapping water'!$D$4:$U$4,0))*$D323</f>
        <v>0</v>
      </c>
      <c r="N323" s="31">
        <f>INDEX('Mapping water'!$D$5:$U$352,MATCH($B323,'Mapping water'!$B$5:$B$352,0),MATCH(N$3,'Mapping water'!$D$4:$U$4,0))*$D323</f>
        <v>0</v>
      </c>
      <c r="O323" s="31">
        <f>INDEX('Mapping water'!$D$5:$U$352,MATCH($B323,'Mapping water'!$B$5:$B$352,0),MATCH(O$3,'Mapping water'!$D$4:$U$4,0))*$D323</f>
        <v>0</v>
      </c>
      <c r="P323" s="31">
        <f>INDEX('Mapping water'!$D$5:$U$352,MATCH($B323,'Mapping water'!$B$5:$B$352,0),MATCH(P$3,'Mapping water'!$D$4:$U$4,0))*$D323</f>
        <v>0</v>
      </c>
      <c r="Q323" s="31">
        <f>INDEX('Mapping water'!$D$5:$U$352,MATCH($B323,'Mapping water'!$B$5:$B$352,0),MATCH(Q$3,'Mapping water'!$D$4:$U$4,0))*$D323</f>
        <v>0</v>
      </c>
      <c r="R323" s="31">
        <f>INDEX('Mapping water'!$D$5:$U$352,MATCH($B323,'Mapping water'!$B$5:$B$352,0),MATCH(R$3,'Mapping water'!$D$4:$U$4,0))*$D323</f>
        <v>0</v>
      </c>
      <c r="S323" s="31">
        <f>INDEX('Mapping water'!$D$5:$U$352,MATCH($B323,'Mapping water'!$B$5:$B$352,0),MATCH(S$3,'Mapping water'!$D$4:$U$4,0))*$D323</f>
        <v>0</v>
      </c>
      <c r="T323" s="31">
        <f>INDEX('Mapping water'!$D$5:$U$352,MATCH($B323,'Mapping water'!$B$5:$B$352,0),MATCH(T$3,'Mapping water'!$D$4:$U$4,0))*$D323</f>
        <v>0</v>
      </c>
      <c r="U323" s="31">
        <f>INDEX('Mapping water'!$D$5:$U$352,MATCH($B323,'Mapping water'!$B$5:$B$352,0),MATCH(U$3,'Mapping water'!$D$4:$U$4,0))*$D323</f>
        <v>0</v>
      </c>
      <c r="V323" s="31">
        <f>INDEX('Mapping water'!$D$5:$U$352,MATCH($B323,'Mapping water'!$B$5:$B$352,0),MATCH(V$3,'Mapping water'!$D$4:$U$4,0))*$D323</f>
        <v>0</v>
      </c>
      <c r="W323" s="31">
        <f>INDEX('Mapping water'!$D$5:$U$352,MATCH($B323,'Mapping water'!$B$5:$B$352,0),MATCH(W$3,'Mapping water'!$D$4:$U$4,0))*$D323</f>
        <v>0</v>
      </c>
      <c r="X323" s="31">
        <f>INDEX('Mapping water'!$D$5:$U$352,MATCH($B323,'Mapping water'!$B$5:$B$352,0),MATCH(X$3,'Mapping water'!$D$4:$U$4,0))*$D323</f>
        <v>0</v>
      </c>
      <c r="Y323" s="31">
        <f>INDEX('Mapping water'!$D$5:$U$352,MATCH($B323,'Mapping water'!$B$5:$B$352,0),MATCH(Y$3,'Mapping water'!$D$4:$U$4,0))*$D323</f>
        <v>101716</v>
      </c>
    </row>
    <row r="324" spans="1:25" x14ac:dyDescent="0.45">
      <c r="A324" s="20" t="s">
        <v>365</v>
      </c>
      <c r="B324" s="20" t="s">
        <v>366</v>
      </c>
      <c r="C324" s="20" t="s">
        <v>240</v>
      </c>
      <c r="D324" s="31">
        <f>INDEX('ONS data MYE 5'!$M$6:$M$445, MATCH($B324,'ONS data MYE 5'!$B$6:$B$445,0))</f>
        <v>110323</v>
      </c>
      <c r="E324" s="31">
        <f>INDEX('ONS data MYE 5'!$N$6:$N$445, MATCH($B324,'ONS data MYE 5'!$B$6:$B$445,0))</f>
        <v>271</v>
      </c>
      <c r="F324" s="31">
        <f t="shared" si="8"/>
        <v>5.602118820879701</v>
      </c>
      <c r="G324" s="31">
        <f t="shared" si="9"/>
        <v>31.383735283254573</v>
      </c>
      <c r="H324" s="31">
        <f>INDEX('Mapping water'!$D$5:$U$352,MATCH($B324,'Mapping water'!$B$5:$B$352,0),MATCH(H$3,'Mapping water'!$D$4:$U$4,0))*$D324</f>
        <v>0</v>
      </c>
      <c r="I324" s="31">
        <f>INDEX('Mapping water'!$D$5:$U$352,MATCH($B324,'Mapping water'!$B$5:$B$352,0),MATCH(I$3,'Mapping water'!$D$4:$U$4,0))*$D324</f>
        <v>0</v>
      </c>
      <c r="J324" s="31">
        <f>INDEX('Mapping water'!$D$5:$U$352,MATCH($B324,'Mapping water'!$B$5:$B$352,0),MATCH(J$3,'Mapping water'!$D$4:$U$4,0))*$D324</f>
        <v>0</v>
      </c>
      <c r="K324" s="31">
        <f>INDEX('Mapping water'!$D$5:$U$352,MATCH($B324,'Mapping water'!$B$5:$B$352,0),MATCH(K$3,'Mapping water'!$D$4:$U$4,0))*$D324</f>
        <v>0</v>
      </c>
      <c r="L324" s="31">
        <f>INDEX('Mapping water'!$D$5:$U$352,MATCH($B324,'Mapping water'!$B$5:$B$352,0),MATCH(L$3,'Mapping water'!$D$4:$U$4,0))*$D324</f>
        <v>63987.34</v>
      </c>
      <c r="M324" s="31">
        <f>INDEX('Mapping water'!$D$5:$U$352,MATCH($B324,'Mapping water'!$B$5:$B$352,0),MATCH(M$3,'Mapping water'!$D$4:$U$4,0))*$D324</f>
        <v>0</v>
      </c>
      <c r="N324" s="31">
        <f>INDEX('Mapping water'!$D$5:$U$352,MATCH($B324,'Mapping water'!$B$5:$B$352,0),MATCH(N$3,'Mapping water'!$D$4:$U$4,0))*$D324</f>
        <v>0</v>
      </c>
      <c r="O324" s="31">
        <f>INDEX('Mapping water'!$D$5:$U$352,MATCH($B324,'Mapping water'!$B$5:$B$352,0),MATCH(O$3,'Mapping water'!$D$4:$U$4,0))*$D324</f>
        <v>0</v>
      </c>
      <c r="P324" s="31">
        <f>INDEX('Mapping water'!$D$5:$U$352,MATCH($B324,'Mapping water'!$B$5:$B$352,0),MATCH(P$3,'Mapping water'!$D$4:$U$4,0))*$D324</f>
        <v>0</v>
      </c>
      <c r="Q324" s="31">
        <f>INDEX('Mapping water'!$D$5:$U$352,MATCH($B324,'Mapping water'!$B$5:$B$352,0),MATCH(Q$3,'Mapping water'!$D$4:$U$4,0))*$D324</f>
        <v>0</v>
      </c>
      <c r="R324" s="31">
        <f>INDEX('Mapping water'!$D$5:$U$352,MATCH($B324,'Mapping water'!$B$5:$B$352,0),MATCH(R$3,'Mapping water'!$D$4:$U$4,0))*$D324</f>
        <v>0</v>
      </c>
      <c r="S324" s="31">
        <f>INDEX('Mapping water'!$D$5:$U$352,MATCH($B324,'Mapping water'!$B$5:$B$352,0),MATCH(S$3,'Mapping water'!$D$4:$U$4,0))*$D324</f>
        <v>0</v>
      </c>
      <c r="T324" s="31">
        <f>INDEX('Mapping water'!$D$5:$U$352,MATCH($B324,'Mapping water'!$B$5:$B$352,0),MATCH(T$3,'Mapping water'!$D$4:$U$4,0))*$D324</f>
        <v>0</v>
      </c>
      <c r="U324" s="31">
        <f>INDEX('Mapping water'!$D$5:$U$352,MATCH($B324,'Mapping water'!$B$5:$B$352,0),MATCH(U$3,'Mapping water'!$D$4:$U$4,0))*$D324</f>
        <v>0</v>
      </c>
      <c r="V324" s="31">
        <f>INDEX('Mapping water'!$D$5:$U$352,MATCH($B324,'Mapping water'!$B$5:$B$352,0),MATCH(V$3,'Mapping water'!$D$4:$U$4,0))*$D324</f>
        <v>0</v>
      </c>
      <c r="W324" s="31">
        <f>INDEX('Mapping water'!$D$5:$U$352,MATCH($B324,'Mapping water'!$B$5:$B$352,0),MATCH(W$3,'Mapping water'!$D$4:$U$4,0))*$D324</f>
        <v>0</v>
      </c>
      <c r="X324" s="31">
        <f>INDEX('Mapping water'!$D$5:$U$352,MATCH($B324,'Mapping water'!$B$5:$B$352,0),MATCH(X$3,'Mapping water'!$D$4:$U$4,0))*$D324</f>
        <v>0</v>
      </c>
      <c r="Y324" s="31">
        <f>INDEX('Mapping water'!$D$5:$U$352,MATCH($B324,'Mapping water'!$B$5:$B$352,0),MATCH(Y$3,'Mapping water'!$D$4:$U$4,0))*$D324</f>
        <v>46335.66</v>
      </c>
    </row>
    <row r="325" spans="1:25" x14ac:dyDescent="0.45">
      <c r="A325" s="20" t="s">
        <v>367</v>
      </c>
      <c r="B325" s="20" t="s">
        <v>368</v>
      </c>
      <c r="C325" s="20" t="s">
        <v>240</v>
      </c>
      <c r="D325" s="31">
        <f>INDEX('ONS data MYE 5'!$M$6:$M$445, MATCH($B325,'ONS data MYE 5'!$B$6:$B$445,0))</f>
        <v>77096</v>
      </c>
      <c r="E325" s="31">
        <f>INDEX('ONS data MYE 5'!$N$6:$N$445, MATCH($B325,'ONS data MYE 5'!$B$6:$B$445,0))</f>
        <v>2499</v>
      </c>
      <c r="F325" s="31">
        <f t="shared" si="8"/>
        <v>7.8236459308349522</v>
      </c>
      <c r="G325" s="31">
        <f t="shared" si="9"/>
        <v>61.209435651070308</v>
      </c>
      <c r="H325" s="31">
        <f>INDEX('Mapping water'!$D$5:$U$352,MATCH($B325,'Mapping water'!$B$5:$B$352,0),MATCH(H$3,'Mapping water'!$D$4:$U$4,0))*$D325</f>
        <v>0</v>
      </c>
      <c r="I325" s="31">
        <f>INDEX('Mapping water'!$D$5:$U$352,MATCH($B325,'Mapping water'!$B$5:$B$352,0),MATCH(I$3,'Mapping water'!$D$4:$U$4,0))*$D325</f>
        <v>0</v>
      </c>
      <c r="J325" s="31">
        <f>INDEX('Mapping water'!$D$5:$U$352,MATCH($B325,'Mapping water'!$B$5:$B$352,0),MATCH(J$3,'Mapping water'!$D$4:$U$4,0))*$D325</f>
        <v>0</v>
      </c>
      <c r="K325" s="31">
        <f>INDEX('Mapping water'!$D$5:$U$352,MATCH($B325,'Mapping water'!$B$5:$B$352,0),MATCH(K$3,'Mapping water'!$D$4:$U$4,0))*$D325</f>
        <v>0</v>
      </c>
      <c r="L325" s="31">
        <f>INDEX('Mapping water'!$D$5:$U$352,MATCH($B325,'Mapping water'!$B$5:$B$352,0),MATCH(L$3,'Mapping water'!$D$4:$U$4,0))*$D325</f>
        <v>0</v>
      </c>
      <c r="M325" s="31">
        <f>INDEX('Mapping water'!$D$5:$U$352,MATCH($B325,'Mapping water'!$B$5:$B$352,0),MATCH(M$3,'Mapping water'!$D$4:$U$4,0))*$D325</f>
        <v>0</v>
      </c>
      <c r="N325" s="31">
        <f>INDEX('Mapping water'!$D$5:$U$352,MATCH($B325,'Mapping water'!$B$5:$B$352,0),MATCH(N$3,'Mapping water'!$D$4:$U$4,0))*$D325</f>
        <v>0</v>
      </c>
      <c r="O325" s="31">
        <f>INDEX('Mapping water'!$D$5:$U$352,MATCH($B325,'Mapping water'!$B$5:$B$352,0),MATCH(O$3,'Mapping water'!$D$4:$U$4,0))*$D325</f>
        <v>0</v>
      </c>
      <c r="P325" s="31">
        <f>INDEX('Mapping water'!$D$5:$U$352,MATCH($B325,'Mapping water'!$B$5:$B$352,0),MATCH(P$3,'Mapping water'!$D$4:$U$4,0))*$D325</f>
        <v>0</v>
      </c>
      <c r="Q325" s="31">
        <f>INDEX('Mapping water'!$D$5:$U$352,MATCH($B325,'Mapping water'!$B$5:$B$352,0),MATCH(Q$3,'Mapping water'!$D$4:$U$4,0))*$D325</f>
        <v>0</v>
      </c>
      <c r="R325" s="31">
        <f>INDEX('Mapping water'!$D$5:$U$352,MATCH($B325,'Mapping water'!$B$5:$B$352,0),MATCH(R$3,'Mapping water'!$D$4:$U$4,0))*$D325</f>
        <v>0</v>
      </c>
      <c r="S325" s="31">
        <f>INDEX('Mapping water'!$D$5:$U$352,MATCH($B325,'Mapping water'!$B$5:$B$352,0),MATCH(S$3,'Mapping water'!$D$4:$U$4,0))*$D325</f>
        <v>0</v>
      </c>
      <c r="T325" s="31">
        <f>INDEX('Mapping water'!$D$5:$U$352,MATCH($B325,'Mapping water'!$B$5:$B$352,0),MATCH(T$3,'Mapping water'!$D$4:$U$4,0))*$D325</f>
        <v>0</v>
      </c>
      <c r="U325" s="31">
        <f>INDEX('Mapping water'!$D$5:$U$352,MATCH($B325,'Mapping water'!$B$5:$B$352,0),MATCH(U$3,'Mapping water'!$D$4:$U$4,0))*$D325</f>
        <v>0</v>
      </c>
      <c r="V325" s="31">
        <f>INDEX('Mapping water'!$D$5:$U$352,MATCH($B325,'Mapping water'!$B$5:$B$352,0),MATCH(V$3,'Mapping water'!$D$4:$U$4,0))*$D325</f>
        <v>0</v>
      </c>
      <c r="W325" s="31">
        <f>INDEX('Mapping water'!$D$5:$U$352,MATCH($B325,'Mapping water'!$B$5:$B$352,0),MATCH(W$3,'Mapping water'!$D$4:$U$4,0))*$D325</f>
        <v>0</v>
      </c>
      <c r="X325" s="31">
        <f>INDEX('Mapping water'!$D$5:$U$352,MATCH($B325,'Mapping water'!$B$5:$B$352,0),MATCH(X$3,'Mapping water'!$D$4:$U$4,0))*$D325</f>
        <v>0</v>
      </c>
      <c r="Y325" s="31">
        <f>INDEX('Mapping water'!$D$5:$U$352,MATCH($B325,'Mapping water'!$B$5:$B$352,0),MATCH(Y$3,'Mapping water'!$D$4:$U$4,0))*$D325</f>
        <v>77096</v>
      </c>
    </row>
    <row r="326" spans="1:25" x14ac:dyDescent="0.45">
      <c r="A326" s="20" t="s">
        <v>369</v>
      </c>
      <c r="B326" s="20" t="s">
        <v>370</v>
      </c>
      <c r="C326" s="20" t="s">
        <v>240</v>
      </c>
      <c r="D326" s="31">
        <f>INDEX('ONS data MYE 5'!$M$6:$M$445, MATCH($B326,'ONS data MYE 5'!$B$6:$B$445,0))</f>
        <v>314357</v>
      </c>
      <c r="E326" s="31">
        <f>INDEX('ONS data MYE 5'!$N$6:$N$445, MATCH($B326,'ONS data MYE 5'!$B$6:$B$445,0))</f>
        <v>3209</v>
      </c>
      <c r="F326" s="31">
        <f t="shared" ref="F326:F351" si="10">LN(E326)</f>
        <v>8.0737146411098575</v>
      </c>
      <c r="G326" s="31">
        <f t="shared" ref="G326:G351" si="11">F326*F326</f>
        <v>65.184868106071676</v>
      </c>
      <c r="H326" s="31">
        <f>INDEX('Mapping water'!$D$5:$U$352,MATCH($B326,'Mapping water'!$B$5:$B$352,0),MATCH(H$3,'Mapping water'!$D$4:$U$4,0))*$D326</f>
        <v>0</v>
      </c>
      <c r="I326" s="31">
        <f>INDEX('Mapping water'!$D$5:$U$352,MATCH($B326,'Mapping water'!$B$5:$B$352,0),MATCH(I$3,'Mapping water'!$D$4:$U$4,0))*$D326</f>
        <v>0</v>
      </c>
      <c r="J326" s="31">
        <f>INDEX('Mapping water'!$D$5:$U$352,MATCH($B326,'Mapping water'!$B$5:$B$352,0),MATCH(J$3,'Mapping water'!$D$4:$U$4,0))*$D326</f>
        <v>0</v>
      </c>
      <c r="K326" s="31">
        <f>INDEX('Mapping water'!$D$5:$U$352,MATCH($B326,'Mapping water'!$B$5:$B$352,0),MATCH(K$3,'Mapping water'!$D$4:$U$4,0))*$D326</f>
        <v>0</v>
      </c>
      <c r="L326" s="31">
        <f>INDEX('Mapping water'!$D$5:$U$352,MATCH($B326,'Mapping water'!$B$5:$B$352,0),MATCH(L$3,'Mapping water'!$D$4:$U$4,0))*$D326</f>
        <v>84876.39</v>
      </c>
      <c r="M326" s="31">
        <f>INDEX('Mapping water'!$D$5:$U$352,MATCH($B326,'Mapping water'!$B$5:$B$352,0),MATCH(M$3,'Mapping water'!$D$4:$U$4,0))*$D326</f>
        <v>0</v>
      </c>
      <c r="N326" s="31">
        <f>INDEX('Mapping water'!$D$5:$U$352,MATCH($B326,'Mapping water'!$B$5:$B$352,0),MATCH(N$3,'Mapping water'!$D$4:$U$4,0))*$D326</f>
        <v>0</v>
      </c>
      <c r="O326" s="31">
        <f>INDEX('Mapping water'!$D$5:$U$352,MATCH($B326,'Mapping water'!$B$5:$B$352,0),MATCH(O$3,'Mapping water'!$D$4:$U$4,0))*$D326</f>
        <v>0</v>
      </c>
      <c r="P326" s="31">
        <f>INDEX('Mapping water'!$D$5:$U$352,MATCH($B326,'Mapping water'!$B$5:$B$352,0),MATCH(P$3,'Mapping water'!$D$4:$U$4,0))*$D326</f>
        <v>0</v>
      </c>
      <c r="Q326" s="31">
        <f>INDEX('Mapping water'!$D$5:$U$352,MATCH($B326,'Mapping water'!$B$5:$B$352,0),MATCH(Q$3,'Mapping water'!$D$4:$U$4,0))*$D326</f>
        <v>0</v>
      </c>
      <c r="R326" s="31">
        <f>INDEX('Mapping water'!$D$5:$U$352,MATCH($B326,'Mapping water'!$B$5:$B$352,0),MATCH(R$3,'Mapping water'!$D$4:$U$4,0))*$D326</f>
        <v>0</v>
      </c>
      <c r="S326" s="31">
        <f>INDEX('Mapping water'!$D$5:$U$352,MATCH($B326,'Mapping water'!$B$5:$B$352,0),MATCH(S$3,'Mapping water'!$D$4:$U$4,0))*$D326</f>
        <v>0</v>
      </c>
      <c r="T326" s="31">
        <f>INDEX('Mapping water'!$D$5:$U$352,MATCH($B326,'Mapping water'!$B$5:$B$352,0),MATCH(T$3,'Mapping water'!$D$4:$U$4,0))*$D326</f>
        <v>0</v>
      </c>
      <c r="U326" s="31">
        <f>INDEX('Mapping water'!$D$5:$U$352,MATCH($B326,'Mapping water'!$B$5:$B$352,0),MATCH(U$3,'Mapping water'!$D$4:$U$4,0))*$D326</f>
        <v>0</v>
      </c>
      <c r="V326" s="31">
        <f>INDEX('Mapping water'!$D$5:$U$352,MATCH($B326,'Mapping water'!$B$5:$B$352,0),MATCH(V$3,'Mapping water'!$D$4:$U$4,0))*$D326</f>
        <v>0</v>
      </c>
      <c r="W326" s="31">
        <f>INDEX('Mapping water'!$D$5:$U$352,MATCH($B326,'Mapping water'!$B$5:$B$352,0),MATCH(W$3,'Mapping water'!$D$4:$U$4,0))*$D326</f>
        <v>0</v>
      </c>
      <c r="X326" s="31">
        <f>INDEX('Mapping water'!$D$5:$U$352,MATCH($B326,'Mapping water'!$B$5:$B$352,0),MATCH(X$3,'Mapping water'!$D$4:$U$4,0))*$D326</f>
        <v>0</v>
      </c>
      <c r="Y326" s="31">
        <f>INDEX('Mapping water'!$D$5:$U$352,MATCH($B326,'Mapping water'!$B$5:$B$352,0),MATCH(Y$3,'Mapping water'!$D$4:$U$4,0))*$D326</f>
        <v>229480.61</v>
      </c>
    </row>
    <row r="327" spans="1:25" x14ac:dyDescent="0.45">
      <c r="A327" s="20" t="s">
        <v>371</v>
      </c>
      <c r="B327" s="20" t="s">
        <v>372</v>
      </c>
      <c r="C327" s="20" t="s">
        <v>240</v>
      </c>
      <c r="D327" s="31">
        <f>INDEX('ONS data MYE 5'!$M$6:$M$445, MATCH($B327,'ONS data MYE 5'!$B$6:$B$445,0))</f>
        <v>313980</v>
      </c>
      <c r="E327" s="31">
        <f>INDEX('ONS data MYE 5'!$N$6:$N$445, MATCH($B327,'ONS data MYE 5'!$B$6:$B$445,0))</f>
        <v>3670</v>
      </c>
      <c r="F327" s="31">
        <f t="shared" si="10"/>
        <v>8.2079469410486166</v>
      </c>
      <c r="G327" s="31">
        <f t="shared" si="11"/>
        <v>67.370392987069337</v>
      </c>
      <c r="H327" s="31">
        <f>INDEX('Mapping water'!$D$5:$U$352,MATCH($B327,'Mapping water'!$B$5:$B$352,0),MATCH(H$3,'Mapping water'!$D$4:$U$4,0))*$D327</f>
        <v>0</v>
      </c>
      <c r="I327" s="31">
        <f>INDEX('Mapping water'!$D$5:$U$352,MATCH($B327,'Mapping water'!$B$5:$B$352,0),MATCH(I$3,'Mapping water'!$D$4:$U$4,0))*$D327</f>
        <v>0</v>
      </c>
      <c r="J327" s="31">
        <f>INDEX('Mapping water'!$D$5:$U$352,MATCH($B327,'Mapping water'!$B$5:$B$352,0),MATCH(J$3,'Mapping water'!$D$4:$U$4,0))*$D327</f>
        <v>0</v>
      </c>
      <c r="K327" s="31">
        <f>INDEX('Mapping water'!$D$5:$U$352,MATCH($B327,'Mapping water'!$B$5:$B$352,0),MATCH(K$3,'Mapping water'!$D$4:$U$4,0))*$D327</f>
        <v>0</v>
      </c>
      <c r="L327" s="31">
        <f>INDEX('Mapping water'!$D$5:$U$352,MATCH($B327,'Mapping water'!$B$5:$B$352,0),MATCH(L$3,'Mapping water'!$D$4:$U$4,0))*$D327</f>
        <v>0</v>
      </c>
      <c r="M327" s="31">
        <f>INDEX('Mapping water'!$D$5:$U$352,MATCH($B327,'Mapping water'!$B$5:$B$352,0),MATCH(M$3,'Mapping water'!$D$4:$U$4,0))*$D327</f>
        <v>0</v>
      </c>
      <c r="N327" s="31">
        <f>INDEX('Mapping water'!$D$5:$U$352,MATCH($B327,'Mapping water'!$B$5:$B$352,0),MATCH(N$3,'Mapping water'!$D$4:$U$4,0))*$D327</f>
        <v>0</v>
      </c>
      <c r="O327" s="31">
        <f>INDEX('Mapping water'!$D$5:$U$352,MATCH($B327,'Mapping water'!$B$5:$B$352,0),MATCH(O$3,'Mapping water'!$D$4:$U$4,0))*$D327</f>
        <v>0</v>
      </c>
      <c r="P327" s="31">
        <f>INDEX('Mapping water'!$D$5:$U$352,MATCH($B327,'Mapping water'!$B$5:$B$352,0),MATCH(P$3,'Mapping water'!$D$4:$U$4,0))*$D327</f>
        <v>0</v>
      </c>
      <c r="Q327" s="31">
        <f>INDEX('Mapping water'!$D$5:$U$352,MATCH($B327,'Mapping water'!$B$5:$B$352,0),MATCH(Q$3,'Mapping water'!$D$4:$U$4,0))*$D327</f>
        <v>0</v>
      </c>
      <c r="R327" s="31">
        <f>INDEX('Mapping water'!$D$5:$U$352,MATCH($B327,'Mapping water'!$B$5:$B$352,0),MATCH(R$3,'Mapping water'!$D$4:$U$4,0))*$D327</f>
        <v>0</v>
      </c>
      <c r="S327" s="31">
        <f>INDEX('Mapping water'!$D$5:$U$352,MATCH($B327,'Mapping water'!$B$5:$B$352,0),MATCH(S$3,'Mapping water'!$D$4:$U$4,0))*$D327</f>
        <v>0</v>
      </c>
      <c r="T327" s="31">
        <f>INDEX('Mapping water'!$D$5:$U$352,MATCH($B327,'Mapping water'!$B$5:$B$352,0),MATCH(T$3,'Mapping water'!$D$4:$U$4,0))*$D327</f>
        <v>0</v>
      </c>
      <c r="U327" s="31">
        <f>INDEX('Mapping water'!$D$5:$U$352,MATCH($B327,'Mapping water'!$B$5:$B$352,0),MATCH(U$3,'Mapping water'!$D$4:$U$4,0))*$D327</f>
        <v>0</v>
      </c>
      <c r="V327" s="31">
        <f>INDEX('Mapping water'!$D$5:$U$352,MATCH($B327,'Mapping water'!$B$5:$B$352,0),MATCH(V$3,'Mapping water'!$D$4:$U$4,0))*$D327</f>
        <v>0</v>
      </c>
      <c r="W327" s="31">
        <f>INDEX('Mapping water'!$D$5:$U$352,MATCH($B327,'Mapping water'!$B$5:$B$352,0),MATCH(W$3,'Mapping water'!$D$4:$U$4,0))*$D327</f>
        <v>0</v>
      </c>
      <c r="X327" s="31">
        <f>INDEX('Mapping water'!$D$5:$U$352,MATCH($B327,'Mapping water'!$B$5:$B$352,0),MATCH(X$3,'Mapping water'!$D$4:$U$4,0))*$D327</f>
        <v>0</v>
      </c>
      <c r="Y327" s="31">
        <f>INDEX('Mapping water'!$D$5:$U$352,MATCH($B327,'Mapping water'!$B$5:$B$352,0),MATCH(Y$3,'Mapping water'!$D$4:$U$4,0))*$D327</f>
        <v>313980</v>
      </c>
    </row>
    <row r="328" spans="1:25" x14ac:dyDescent="0.45">
      <c r="A328" s="20" t="s">
        <v>373</v>
      </c>
      <c r="B328" s="20" t="s">
        <v>374</v>
      </c>
      <c r="C328" s="20" t="s">
        <v>240</v>
      </c>
      <c r="D328" s="31">
        <f>INDEX('ONS data MYE 5'!$M$6:$M$445, MATCH($B328,'ONS data MYE 5'!$B$6:$B$445,0))</f>
        <v>271955</v>
      </c>
      <c r="E328" s="31">
        <f>INDEX('ONS data MYE 5'!$N$6:$N$445, MATCH($B328,'ONS data MYE 5'!$B$6:$B$445,0))</f>
        <v>2616</v>
      </c>
      <c r="F328" s="31">
        <f t="shared" si="10"/>
        <v>7.8694017125770896</v>
      </c>
      <c r="G328" s="31">
        <f t="shared" si="11"/>
        <v>61.927483313911232</v>
      </c>
      <c r="H328" s="31">
        <f>INDEX('Mapping water'!$D$5:$U$352,MATCH($B328,'Mapping water'!$B$5:$B$352,0),MATCH(H$3,'Mapping water'!$D$4:$U$4,0))*$D328</f>
        <v>0</v>
      </c>
      <c r="I328" s="31">
        <f>INDEX('Mapping water'!$D$5:$U$352,MATCH($B328,'Mapping water'!$B$5:$B$352,0),MATCH(I$3,'Mapping water'!$D$4:$U$4,0))*$D328</f>
        <v>0</v>
      </c>
      <c r="J328" s="31">
        <f>INDEX('Mapping water'!$D$5:$U$352,MATCH($B328,'Mapping water'!$B$5:$B$352,0),MATCH(J$3,'Mapping water'!$D$4:$U$4,0))*$D328</f>
        <v>0</v>
      </c>
      <c r="K328" s="31">
        <f>INDEX('Mapping water'!$D$5:$U$352,MATCH($B328,'Mapping water'!$B$5:$B$352,0),MATCH(K$3,'Mapping water'!$D$4:$U$4,0))*$D328</f>
        <v>0</v>
      </c>
      <c r="L328" s="31">
        <f>INDEX('Mapping water'!$D$5:$U$352,MATCH($B328,'Mapping water'!$B$5:$B$352,0),MATCH(L$3,'Mapping water'!$D$4:$U$4,0))*$D328</f>
        <v>44872.575000000004</v>
      </c>
      <c r="M328" s="31">
        <f>INDEX('Mapping water'!$D$5:$U$352,MATCH($B328,'Mapping water'!$B$5:$B$352,0),MATCH(M$3,'Mapping water'!$D$4:$U$4,0))*$D328</f>
        <v>0</v>
      </c>
      <c r="N328" s="31">
        <f>INDEX('Mapping water'!$D$5:$U$352,MATCH($B328,'Mapping water'!$B$5:$B$352,0),MATCH(N$3,'Mapping water'!$D$4:$U$4,0))*$D328</f>
        <v>0</v>
      </c>
      <c r="O328" s="31">
        <f>INDEX('Mapping water'!$D$5:$U$352,MATCH($B328,'Mapping water'!$B$5:$B$352,0),MATCH(O$3,'Mapping water'!$D$4:$U$4,0))*$D328</f>
        <v>0</v>
      </c>
      <c r="P328" s="31">
        <f>INDEX('Mapping water'!$D$5:$U$352,MATCH($B328,'Mapping water'!$B$5:$B$352,0),MATCH(P$3,'Mapping water'!$D$4:$U$4,0))*$D328</f>
        <v>0</v>
      </c>
      <c r="Q328" s="31">
        <f>INDEX('Mapping water'!$D$5:$U$352,MATCH($B328,'Mapping water'!$B$5:$B$352,0),MATCH(Q$3,'Mapping water'!$D$4:$U$4,0))*$D328</f>
        <v>0</v>
      </c>
      <c r="R328" s="31">
        <f>INDEX('Mapping water'!$D$5:$U$352,MATCH($B328,'Mapping water'!$B$5:$B$352,0),MATCH(R$3,'Mapping water'!$D$4:$U$4,0))*$D328</f>
        <v>0</v>
      </c>
      <c r="S328" s="31">
        <f>INDEX('Mapping water'!$D$5:$U$352,MATCH($B328,'Mapping water'!$B$5:$B$352,0),MATCH(S$3,'Mapping water'!$D$4:$U$4,0))*$D328</f>
        <v>0</v>
      </c>
      <c r="T328" s="31">
        <f>INDEX('Mapping water'!$D$5:$U$352,MATCH($B328,'Mapping water'!$B$5:$B$352,0),MATCH(T$3,'Mapping water'!$D$4:$U$4,0))*$D328</f>
        <v>0</v>
      </c>
      <c r="U328" s="31">
        <f>INDEX('Mapping water'!$D$5:$U$352,MATCH($B328,'Mapping water'!$B$5:$B$352,0),MATCH(U$3,'Mapping water'!$D$4:$U$4,0))*$D328</f>
        <v>0</v>
      </c>
      <c r="V328" s="31">
        <f>INDEX('Mapping water'!$D$5:$U$352,MATCH($B328,'Mapping water'!$B$5:$B$352,0),MATCH(V$3,'Mapping water'!$D$4:$U$4,0))*$D328</f>
        <v>0</v>
      </c>
      <c r="W328" s="31">
        <f>INDEX('Mapping water'!$D$5:$U$352,MATCH($B328,'Mapping water'!$B$5:$B$352,0),MATCH(W$3,'Mapping water'!$D$4:$U$4,0))*$D328</f>
        <v>0</v>
      </c>
      <c r="X328" s="31">
        <f>INDEX('Mapping water'!$D$5:$U$352,MATCH($B328,'Mapping water'!$B$5:$B$352,0),MATCH(X$3,'Mapping water'!$D$4:$U$4,0))*$D328</f>
        <v>0</v>
      </c>
      <c r="Y328" s="31">
        <f>INDEX('Mapping water'!$D$5:$U$352,MATCH($B328,'Mapping water'!$B$5:$B$352,0),MATCH(Y$3,'Mapping water'!$D$4:$U$4,0))*$D328</f>
        <v>227082.42499999999</v>
      </c>
    </row>
    <row r="329" spans="1:25" x14ac:dyDescent="0.45">
      <c r="A329" s="20" t="s">
        <v>375</v>
      </c>
      <c r="B329" s="20" t="s">
        <v>376</v>
      </c>
      <c r="C329" s="20" t="s">
        <v>240</v>
      </c>
      <c r="D329" s="31">
        <f>INDEX('ONS data MYE 5'!$M$6:$M$445, MATCH($B329,'ONS data MYE 5'!$B$6:$B$445,0))</f>
        <v>251708</v>
      </c>
      <c r="E329" s="31">
        <f>INDEX('ONS data MYE 5'!$N$6:$N$445, MATCH($B329,'ONS data MYE 5'!$B$6:$B$445,0))</f>
        <v>3625</v>
      </c>
      <c r="F329" s="31">
        <f t="shared" si="10"/>
        <v>8.1956095672887752</v>
      </c>
      <c r="G329" s="31">
        <f t="shared" si="11"/>
        <v>67.168016179435298</v>
      </c>
      <c r="H329" s="31">
        <f>INDEX('Mapping water'!$D$5:$U$352,MATCH($B329,'Mapping water'!$B$5:$B$352,0),MATCH(H$3,'Mapping water'!$D$4:$U$4,0))*$D329</f>
        <v>0</v>
      </c>
      <c r="I329" s="31">
        <f>INDEX('Mapping water'!$D$5:$U$352,MATCH($B329,'Mapping water'!$B$5:$B$352,0),MATCH(I$3,'Mapping water'!$D$4:$U$4,0))*$D329</f>
        <v>0</v>
      </c>
      <c r="J329" s="31">
        <f>INDEX('Mapping water'!$D$5:$U$352,MATCH($B329,'Mapping water'!$B$5:$B$352,0),MATCH(J$3,'Mapping water'!$D$4:$U$4,0))*$D329</f>
        <v>0</v>
      </c>
      <c r="K329" s="31">
        <f>INDEX('Mapping water'!$D$5:$U$352,MATCH($B329,'Mapping water'!$B$5:$B$352,0),MATCH(K$3,'Mapping water'!$D$4:$U$4,0))*$D329</f>
        <v>0</v>
      </c>
      <c r="L329" s="31">
        <f>INDEX('Mapping water'!$D$5:$U$352,MATCH($B329,'Mapping water'!$B$5:$B$352,0),MATCH(L$3,'Mapping water'!$D$4:$U$4,0))*$D329</f>
        <v>251708</v>
      </c>
      <c r="M329" s="31">
        <f>INDEX('Mapping water'!$D$5:$U$352,MATCH($B329,'Mapping water'!$B$5:$B$352,0),MATCH(M$3,'Mapping water'!$D$4:$U$4,0))*$D329</f>
        <v>0</v>
      </c>
      <c r="N329" s="31">
        <f>INDEX('Mapping water'!$D$5:$U$352,MATCH($B329,'Mapping water'!$B$5:$B$352,0),MATCH(N$3,'Mapping water'!$D$4:$U$4,0))*$D329</f>
        <v>0</v>
      </c>
      <c r="O329" s="31">
        <f>INDEX('Mapping water'!$D$5:$U$352,MATCH($B329,'Mapping water'!$B$5:$B$352,0),MATCH(O$3,'Mapping water'!$D$4:$U$4,0))*$D329</f>
        <v>0</v>
      </c>
      <c r="P329" s="31">
        <f>INDEX('Mapping water'!$D$5:$U$352,MATCH($B329,'Mapping water'!$B$5:$B$352,0),MATCH(P$3,'Mapping water'!$D$4:$U$4,0))*$D329</f>
        <v>0</v>
      </c>
      <c r="Q329" s="31">
        <f>INDEX('Mapping water'!$D$5:$U$352,MATCH($B329,'Mapping water'!$B$5:$B$352,0),MATCH(Q$3,'Mapping water'!$D$4:$U$4,0))*$D329</f>
        <v>0</v>
      </c>
      <c r="R329" s="31">
        <f>INDEX('Mapping water'!$D$5:$U$352,MATCH($B329,'Mapping water'!$B$5:$B$352,0),MATCH(R$3,'Mapping water'!$D$4:$U$4,0))*$D329</f>
        <v>0</v>
      </c>
      <c r="S329" s="31">
        <f>INDEX('Mapping water'!$D$5:$U$352,MATCH($B329,'Mapping water'!$B$5:$B$352,0),MATCH(S$3,'Mapping water'!$D$4:$U$4,0))*$D329</f>
        <v>0</v>
      </c>
      <c r="T329" s="31">
        <f>INDEX('Mapping water'!$D$5:$U$352,MATCH($B329,'Mapping water'!$B$5:$B$352,0),MATCH(T$3,'Mapping water'!$D$4:$U$4,0))*$D329</f>
        <v>0</v>
      </c>
      <c r="U329" s="31">
        <f>INDEX('Mapping water'!$D$5:$U$352,MATCH($B329,'Mapping water'!$B$5:$B$352,0),MATCH(U$3,'Mapping water'!$D$4:$U$4,0))*$D329</f>
        <v>0</v>
      </c>
      <c r="V329" s="31">
        <f>INDEX('Mapping water'!$D$5:$U$352,MATCH($B329,'Mapping water'!$B$5:$B$352,0),MATCH(V$3,'Mapping water'!$D$4:$U$4,0))*$D329</f>
        <v>0</v>
      </c>
      <c r="W329" s="31">
        <f>INDEX('Mapping water'!$D$5:$U$352,MATCH($B329,'Mapping water'!$B$5:$B$352,0),MATCH(W$3,'Mapping water'!$D$4:$U$4,0))*$D329</f>
        <v>0</v>
      </c>
      <c r="X329" s="31">
        <f>INDEX('Mapping water'!$D$5:$U$352,MATCH($B329,'Mapping water'!$B$5:$B$352,0),MATCH(X$3,'Mapping water'!$D$4:$U$4,0))*$D329</f>
        <v>0</v>
      </c>
      <c r="Y329" s="31">
        <f>INDEX('Mapping water'!$D$5:$U$352,MATCH($B329,'Mapping water'!$B$5:$B$352,0),MATCH(Y$3,'Mapping water'!$D$4:$U$4,0))*$D329</f>
        <v>0</v>
      </c>
    </row>
    <row r="330" spans="1:25" x14ac:dyDescent="0.45">
      <c r="A330" s="20" t="s">
        <v>603</v>
      </c>
      <c r="B330" s="20" t="s">
        <v>604</v>
      </c>
      <c r="C330" s="20" t="s">
        <v>240</v>
      </c>
      <c r="D330" s="31">
        <f>INDEX('ONS data MYE 5'!$M$6:$M$445, MATCH($B330,'ONS data MYE 5'!$B$6:$B$445,0))</f>
        <v>186389</v>
      </c>
      <c r="E330" s="31">
        <f>INDEX('ONS data MYE 5'!$N$6:$N$445, MATCH($B330,'ONS data MYE 5'!$B$6:$B$445,0))</f>
        <v>86</v>
      </c>
      <c r="F330" s="31">
        <f t="shared" si="10"/>
        <v>4.4543472962535073</v>
      </c>
      <c r="G330" s="31">
        <f t="shared" si="11"/>
        <v>19.841209835640932</v>
      </c>
      <c r="H330" s="31">
        <f>INDEX('Mapping water'!$D$5:$U$352,MATCH($B330,'Mapping water'!$B$5:$B$352,0),MATCH(H$3,'Mapping water'!$D$4:$U$4,0))*$D330</f>
        <v>0</v>
      </c>
      <c r="I330" s="31">
        <f>INDEX('Mapping water'!$D$5:$U$352,MATCH($B330,'Mapping water'!$B$5:$B$352,0),MATCH(I$3,'Mapping water'!$D$4:$U$4,0))*$D330</f>
        <v>0</v>
      </c>
      <c r="J330" s="31">
        <f>INDEX('Mapping water'!$D$5:$U$352,MATCH($B330,'Mapping water'!$B$5:$B$352,0),MATCH(J$3,'Mapping water'!$D$4:$U$4,0))*$D330</f>
        <v>0</v>
      </c>
      <c r="K330" s="31">
        <f>INDEX('Mapping water'!$D$5:$U$352,MATCH($B330,'Mapping water'!$B$5:$B$352,0),MATCH(K$3,'Mapping water'!$D$4:$U$4,0))*$D330</f>
        <v>0</v>
      </c>
      <c r="L330" s="31">
        <f>INDEX('Mapping water'!$D$5:$U$352,MATCH($B330,'Mapping water'!$B$5:$B$352,0),MATCH(L$3,'Mapping water'!$D$4:$U$4,0))*$D330</f>
        <v>0</v>
      </c>
      <c r="M330" s="31">
        <f>INDEX('Mapping water'!$D$5:$U$352,MATCH($B330,'Mapping water'!$B$5:$B$352,0),MATCH(M$3,'Mapping water'!$D$4:$U$4,0))*$D330</f>
        <v>0</v>
      </c>
      <c r="N330" s="31">
        <f>INDEX('Mapping water'!$D$5:$U$352,MATCH($B330,'Mapping water'!$B$5:$B$352,0),MATCH(N$3,'Mapping water'!$D$4:$U$4,0))*$D330</f>
        <v>0</v>
      </c>
      <c r="O330" s="31">
        <f>INDEX('Mapping water'!$D$5:$U$352,MATCH($B330,'Mapping water'!$B$5:$B$352,0),MATCH(O$3,'Mapping water'!$D$4:$U$4,0))*$D330</f>
        <v>186389</v>
      </c>
      <c r="P330" s="31">
        <f>INDEX('Mapping water'!$D$5:$U$352,MATCH($B330,'Mapping water'!$B$5:$B$352,0),MATCH(P$3,'Mapping water'!$D$4:$U$4,0))*$D330</f>
        <v>0</v>
      </c>
      <c r="Q330" s="31">
        <f>INDEX('Mapping water'!$D$5:$U$352,MATCH($B330,'Mapping water'!$B$5:$B$352,0),MATCH(Q$3,'Mapping water'!$D$4:$U$4,0))*$D330</f>
        <v>0</v>
      </c>
      <c r="R330" s="31">
        <f>INDEX('Mapping water'!$D$5:$U$352,MATCH($B330,'Mapping water'!$B$5:$B$352,0),MATCH(R$3,'Mapping water'!$D$4:$U$4,0))*$D330</f>
        <v>0</v>
      </c>
      <c r="S330" s="31">
        <f>INDEX('Mapping water'!$D$5:$U$352,MATCH($B330,'Mapping water'!$B$5:$B$352,0),MATCH(S$3,'Mapping water'!$D$4:$U$4,0))*$D330</f>
        <v>0</v>
      </c>
      <c r="T330" s="31">
        <f>INDEX('Mapping water'!$D$5:$U$352,MATCH($B330,'Mapping water'!$B$5:$B$352,0),MATCH(T$3,'Mapping water'!$D$4:$U$4,0))*$D330</f>
        <v>0</v>
      </c>
      <c r="U330" s="31">
        <f>INDEX('Mapping water'!$D$5:$U$352,MATCH($B330,'Mapping water'!$B$5:$B$352,0),MATCH(U$3,'Mapping water'!$D$4:$U$4,0))*$D330</f>
        <v>0</v>
      </c>
      <c r="V330" s="31">
        <f>INDEX('Mapping water'!$D$5:$U$352,MATCH($B330,'Mapping water'!$B$5:$B$352,0),MATCH(V$3,'Mapping water'!$D$4:$U$4,0))*$D330</f>
        <v>0</v>
      </c>
      <c r="W330" s="31">
        <f>INDEX('Mapping water'!$D$5:$U$352,MATCH($B330,'Mapping water'!$B$5:$B$352,0),MATCH(W$3,'Mapping water'!$D$4:$U$4,0))*$D330</f>
        <v>0</v>
      </c>
      <c r="X330" s="31">
        <f>INDEX('Mapping water'!$D$5:$U$352,MATCH($B330,'Mapping water'!$B$5:$B$352,0),MATCH(X$3,'Mapping water'!$D$4:$U$4,0))*$D330</f>
        <v>0</v>
      </c>
      <c r="Y330" s="31">
        <f>INDEX('Mapping water'!$D$5:$U$352,MATCH($B330,'Mapping water'!$B$5:$B$352,0),MATCH(Y$3,'Mapping water'!$D$4:$U$4,0))*$D330</f>
        <v>0</v>
      </c>
    </row>
    <row r="331" spans="1:25" x14ac:dyDescent="0.45">
      <c r="A331" s="20" t="s">
        <v>74</v>
      </c>
      <c r="B331" s="20" t="s">
        <v>75</v>
      </c>
      <c r="C331" s="20" t="s">
        <v>76</v>
      </c>
      <c r="D331" s="31">
        <f>INDEX('ONS data MYE 5'!$M$6:$M$445, MATCH($B331,'ONS data MYE 5'!$B$6:$B$445,0))</f>
        <v>159963</v>
      </c>
      <c r="E331" s="31">
        <f>INDEX('ONS data MYE 5'!$N$6:$N$445, MATCH($B331,'ONS data MYE 5'!$B$6:$B$445,0))</f>
        <v>834</v>
      </c>
      <c r="F331" s="31">
        <f t="shared" si="10"/>
        <v>6.7262334023587469</v>
      </c>
      <c r="G331" s="31">
        <f t="shared" si="11"/>
        <v>45.242215783006522</v>
      </c>
      <c r="H331" s="31">
        <f>INDEX('Mapping water'!$D$5:$U$352,MATCH($B331,'Mapping water'!$B$5:$B$352,0),MATCH(H$3,'Mapping water'!$D$4:$U$4,0))*$D331</f>
        <v>159963</v>
      </c>
      <c r="I331" s="31">
        <f>INDEX('Mapping water'!$D$5:$U$352,MATCH($B331,'Mapping water'!$B$5:$B$352,0),MATCH(I$3,'Mapping water'!$D$4:$U$4,0))*$D331</f>
        <v>0</v>
      </c>
      <c r="J331" s="31">
        <f>INDEX('Mapping water'!$D$5:$U$352,MATCH($B331,'Mapping water'!$B$5:$B$352,0),MATCH(J$3,'Mapping water'!$D$4:$U$4,0))*$D331</f>
        <v>0</v>
      </c>
      <c r="K331" s="31">
        <f>INDEX('Mapping water'!$D$5:$U$352,MATCH($B331,'Mapping water'!$B$5:$B$352,0),MATCH(K$3,'Mapping water'!$D$4:$U$4,0))*$D331</f>
        <v>0</v>
      </c>
      <c r="L331" s="31">
        <f>INDEX('Mapping water'!$D$5:$U$352,MATCH($B331,'Mapping water'!$B$5:$B$352,0),MATCH(L$3,'Mapping water'!$D$4:$U$4,0))*$D331</f>
        <v>0</v>
      </c>
      <c r="M331" s="31">
        <f>INDEX('Mapping water'!$D$5:$U$352,MATCH($B331,'Mapping water'!$B$5:$B$352,0),MATCH(M$3,'Mapping water'!$D$4:$U$4,0))*$D331</f>
        <v>0</v>
      </c>
      <c r="N331" s="31">
        <f>INDEX('Mapping water'!$D$5:$U$352,MATCH($B331,'Mapping water'!$B$5:$B$352,0),MATCH(N$3,'Mapping water'!$D$4:$U$4,0))*$D331</f>
        <v>0</v>
      </c>
      <c r="O331" s="31">
        <f>INDEX('Mapping water'!$D$5:$U$352,MATCH($B331,'Mapping water'!$B$5:$B$352,0),MATCH(O$3,'Mapping water'!$D$4:$U$4,0))*$D331</f>
        <v>0</v>
      </c>
      <c r="P331" s="31">
        <f>INDEX('Mapping water'!$D$5:$U$352,MATCH($B331,'Mapping water'!$B$5:$B$352,0),MATCH(P$3,'Mapping water'!$D$4:$U$4,0))*$D331</f>
        <v>0</v>
      </c>
      <c r="Q331" s="31">
        <f>INDEX('Mapping water'!$D$5:$U$352,MATCH($B331,'Mapping water'!$B$5:$B$352,0),MATCH(Q$3,'Mapping water'!$D$4:$U$4,0))*$D331</f>
        <v>0</v>
      </c>
      <c r="R331" s="31">
        <f>INDEX('Mapping water'!$D$5:$U$352,MATCH($B331,'Mapping water'!$B$5:$B$352,0),MATCH(R$3,'Mapping water'!$D$4:$U$4,0))*$D331</f>
        <v>0</v>
      </c>
      <c r="S331" s="31">
        <f>INDEX('Mapping water'!$D$5:$U$352,MATCH($B331,'Mapping water'!$B$5:$B$352,0),MATCH(S$3,'Mapping water'!$D$4:$U$4,0))*$D331</f>
        <v>0</v>
      </c>
      <c r="T331" s="31">
        <f>INDEX('Mapping water'!$D$5:$U$352,MATCH($B331,'Mapping water'!$B$5:$B$352,0),MATCH(T$3,'Mapping water'!$D$4:$U$4,0))*$D331</f>
        <v>0</v>
      </c>
      <c r="U331" s="31">
        <f>INDEX('Mapping water'!$D$5:$U$352,MATCH($B331,'Mapping water'!$B$5:$B$352,0),MATCH(U$3,'Mapping water'!$D$4:$U$4,0))*$D331</f>
        <v>0</v>
      </c>
      <c r="V331" s="31">
        <f>INDEX('Mapping water'!$D$5:$U$352,MATCH($B331,'Mapping water'!$B$5:$B$352,0),MATCH(V$3,'Mapping water'!$D$4:$U$4,0))*$D331</f>
        <v>0</v>
      </c>
      <c r="W331" s="31">
        <f>INDEX('Mapping water'!$D$5:$U$352,MATCH($B331,'Mapping water'!$B$5:$B$352,0),MATCH(W$3,'Mapping water'!$D$4:$U$4,0))*$D331</f>
        <v>0</v>
      </c>
      <c r="X331" s="31">
        <f>INDEX('Mapping water'!$D$5:$U$352,MATCH($B331,'Mapping water'!$B$5:$B$352,0),MATCH(X$3,'Mapping water'!$D$4:$U$4,0))*$D331</f>
        <v>0</v>
      </c>
      <c r="Y331" s="31">
        <f>INDEX('Mapping water'!$D$5:$U$352,MATCH($B331,'Mapping water'!$B$5:$B$352,0),MATCH(Y$3,'Mapping water'!$D$4:$U$4,0))*$D331</f>
        <v>0</v>
      </c>
    </row>
    <row r="332" spans="1:25" x14ac:dyDescent="0.45">
      <c r="A332" s="20" t="s">
        <v>77</v>
      </c>
      <c r="B332" s="20" t="s">
        <v>78</v>
      </c>
      <c r="C332" s="20" t="s">
        <v>76</v>
      </c>
      <c r="D332" s="31">
        <f>INDEX('ONS data MYE 5'!$M$6:$M$445, MATCH($B332,'ONS data MYE 5'!$B$6:$B$445,0))</f>
        <v>168716</v>
      </c>
      <c r="E332" s="31">
        <f>INDEX('ONS data MYE 5'!$N$6:$N$445, MATCH($B332,'ONS data MYE 5'!$B$6:$B$445,0))</f>
        <v>199</v>
      </c>
      <c r="F332" s="31">
        <f t="shared" si="10"/>
        <v>5.2933048247244923</v>
      </c>
      <c r="G332" s="31">
        <f t="shared" si="11"/>
        <v>28.019075967451588</v>
      </c>
      <c r="H332" s="31">
        <f>INDEX('Mapping water'!$D$5:$U$352,MATCH($B332,'Mapping water'!$B$5:$B$352,0),MATCH(H$3,'Mapping water'!$D$4:$U$4,0))*$D332</f>
        <v>168716</v>
      </c>
      <c r="I332" s="31">
        <f>INDEX('Mapping water'!$D$5:$U$352,MATCH($B332,'Mapping water'!$B$5:$B$352,0),MATCH(I$3,'Mapping water'!$D$4:$U$4,0))*$D332</f>
        <v>0</v>
      </c>
      <c r="J332" s="31">
        <f>INDEX('Mapping water'!$D$5:$U$352,MATCH($B332,'Mapping water'!$B$5:$B$352,0),MATCH(J$3,'Mapping water'!$D$4:$U$4,0))*$D332</f>
        <v>0</v>
      </c>
      <c r="K332" s="31">
        <f>INDEX('Mapping water'!$D$5:$U$352,MATCH($B332,'Mapping water'!$B$5:$B$352,0),MATCH(K$3,'Mapping water'!$D$4:$U$4,0))*$D332</f>
        <v>0</v>
      </c>
      <c r="L332" s="31">
        <f>INDEX('Mapping water'!$D$5:$U$352,MATCH($B332,'Mapping water'!$B$5:$B$352,0),MATCH(L$3,'Mapping water'!$D$4:$U$4,0))*$D332</f>
        <v>0</v>
      </c>
      <c r="M332" s="31">
        <f>INDEX('Mapping water'!$D$5:$U$352,MATCH($B332,'Mapping water'!$B$5:$B$352,0),MATCH(M$3,'Mapping water'!$D$4:$U$4,0))*$D332</f>
        <v>0</v>
      </c>
      <c r="N332" s="31">
        <f>INDEX('Mapping water'!$D$5:$U$352,MATCH($B332,'Mapping water'!$B$5:$B$352,0),MATCH(N$3,'Mapping water'!$D$4:$U$4,0))*$D332</f>
        <v>0</v>
      </c>
      <c r="O332" s="31">
        <f>INDEX('Mapping water'!$D$5:$U$352,MATCH($B332,'Mapping water'!$B$5:$B$352,0),MATCH(O$3,'Mapping water'!$D$4:$U$4,0))*$D332</f>
        <v>0</v>
      </c>
      <c r="P332" s="31">
        <f>INDEX('Mapping water'!$D$5:$U$352,MATCH($B332,'Mapping water'!$B$5:$B$352,0),MATCH(P$3,'Mapping water'!$D$4:$U$4,0))*$D332</f>
        <v>0</v>
      </c>
      <c r="Q332" s="31">
        <f>INDEX('Mapping water'!$D$5:$U$352,MATCH($B332,'Mapping water'!$B$5:$B$352,0),MATCH(Q$3,'Mapping water'!$D$4:$U$4,0))*$D332</f>
        <v>0</v>
      </c>
      <c r="R332" s="31">
        <f>INDEX('Mapping water'!$D$5:$U$352,MATCH($B332,'Mapping water'!$B$5:$B$352,0),MATCH(R$3,'Mapping water'!$D$4:$U$4,0))*$D332</f>
        <v>0</v>
      </c>
      <c r="S332" s="31">
        <f>INDEX('Mapping water'!$D$5:$U$352,MATCH($B332,'Mapping water'!$B$5:$B$352,0),MATCH(S$3,'Mapping water'!$D$4:$U$4,0))*$D332</f>
        <v>0</v>
      </c>
      <c r="T332" s="31">
        <f>INDEX('Mapping water'!$D$5:$U$352,MATCH($B332,'Mapping water'!$B$5:$B$352,0),MATCH(T$3,'Mapping water'!$D$4:$U$4,0))*$D332</f>
        <v>0</v>
      </c>
      <c r="U332" s="31">
        <f>INDEX('Mapping water'!$D$5:$U$352,MATCH($B332,'Mapping water'!$B$5:$B$352,0),MATCH(U$3,'Mapping water'!$D$4:$U$4,0))*$D332</f>
        <v>0</v>
      </c>
      <c r="V332" s="31">
        <f>INDEX('Mapping water'!$D$5:$U$352,MATCH($B332,'Mapping water'!$B$5:$B$352,0),MATCH(V$3,'Mapping water'!$D$4:$U$4,0))*$D332</f>
        <v>0</v>
      </c>
      <c r="W332" s="31">
        <f>INDEX('Mapping water'!$D$5:$U$352,MATCH($B332,'Mapping water'!$B$5:$B$352,0),MATCH(W$3,'Mapping water'!$D$4:$U$4,0))*$D332</f>
        <v>0</v>
      </c>
      <c r="X332" s="31">
        <f>INDEX('Mapping water'!$D$5:$U$352,MATCH($B332,'Mapping water'!$B$5:$B$352,0),MATCH(X$3,'Mapping water'!$D$4:$U$4,0))*$D332</f>
        <v>0</v>
      </c>
      <c r="Y332" s="31">
        <f>INDEX('Mapping water'!$D$5:$U$352,MATCH($B332,'Mapping water'!$B$5:$B$352,0),MATCH(Y$3,'Mapping water'!$D$4:$U$4,0))*$D332</f>
        <v>0</v>
      </c>
    </row>
    <row r="333" spans="1:25" x14ac:dyDescent="0.45">
      <c r="A333" s="20" t="s">
        <v>663</v>
      </c>
      <c r="B333" s="20" t="s">
        <v>664</v>
      </c>
      <c r="C333" s="20" t="s">
        <v>76</v>
      </c>
      <c r="D333" s="31">
        <f>INDEX('ONS data MYE 5'!$M$6:$M$445, MATCH($B333,'ONS data MYE 5'!$B$6:$B$445,0))</f>
        <v>257188</v>
      </c>
      <c r="E333" s="31">
        <f>INDEX('ONS data MYE 5'!$N$6:$N$445, MATCH($B333,'ONS data MYE 5'!$B$6:$B$445,0))</f>
        <v>3600</v>
      </c>
      <c r="F333" s="31">
        <f t="shared" si="10"/>
        <v>8.1886891244442008</v>
      </c>
      <c r="G333" s="31">
        <f t="shared" si="11"/>
        <v>67.054629576790731</v>
      </c>
      <c r="H333" s="31">
        <f>INDEX('Mapping water'!$D$5:$U$352,MATCH($B333,'Mapping water'!$B$5:$B$352,0),MATCH(H$3,'Mapping water'!$D$4:$U$4,0))*$D333</f>
        <v>0</v>
      </c>
      <c r="I333" s="31">
        <f>INDEX('Mapping water'!$D$5:$U$352,MATCH($B333,'Mapping water'!$B$5:$B$352,0),MATCH(I$3,'Mapping water'!$D$4:$U$4,0))*$D333</f>
        <v>0</v>
      </c>
      <c r="J333" s="31">
        <f>INDEX('Mapping water'!$D$5:$U$352,MATCH($B333,'Mapping water'!$B$5:$B$352,0),MATCH(J$3,'Mapping water'!$D$4:$U$4,0))*$D333</f>
        <v>0</v>
      </c>
      <c r="K333" s="31">
        <f>INDEX('Mapping water'!$D$5:$U$352,MATCH($B333,'Mapping water'!$B$5:$B$352,0),MATCH(K$3,'Mapping water'!$D$4:$U$4,0))*$D333</f>
        <v>0</v>
      </c>
      <c r="L333" s="31">
        <f>INDEX('Mapping water'!$D$5:$U$352,MATCH($B333,'Mapping water'!$B$5:$B$352,0),MATCH(L$3,'Mapping water'!$D$4:$U$4,0))*$D333</f>
        <v>0</v>
      </c>
      <c r="M333" s="31">
        <f>INDEX('Mapping water'!$D$5:$U$352,MATCH($B333,'Mapping water'!$B$5:$B$352,0),MATCH(M$3,'Mapping water'!$D$4:$U$4,0))*$D333</f>
        <v>0</v>
      </c>
      <c r="N333" s="31">
        <f>INDEX('Mapping water'!$D$5:$U$352,MATCH($B333,'Mapping water'!$B$5:$B$352,0),MATCH(N$3,'Mapping water'!$D$4:$U$4,0))*$D333</f>
        <v>0</v>
      </c>
      <c r="O333" s="31">
        <f>INDEX('Mapping water'!$D$5:$U$352,MATCH($B333,'Mapping water'!$B$5:$B$352,0),MATCH(O$3,'Mapping water'!$D$4:$U$4,0))*$D333</f>
        <v>0</v>
      </c>
      <c r="P333" s="31">
        <f>INDEX('Mapping water'!$D$5:$U$352,MATCH($B333,'Mapping water'!$B$5:$B$352,0),MATCH(P$3,'Mapping water'!$D$4:$U$4,0))*$D333</f>
        <v>0</v>
      </c>
      <c r="Q333" s="31">
        <f>INDEX('Mapping water'!$D$5:$U$352,MATCH($B333,'Mapping water'!$B$5:$B$352,0),MATCH(Q$3,'Mapping water'!$D$4:$U$4,0))*$D333</f>
        <v>257188</v>
      </c>
      <c r="R333" s="31">
        <f>INDEX('Mapping water'!$D$5:$U$352,MATCH($B333,'Mapping water'!$B$5:$B$352,0),MATCH(R$3,'Mapping water'!$D$4:$U$4,0))*$D333</f>
        <v>0</v>
      </c>
      <c r="S333" s="31">
        <f>INDEX('Mapping water'!$D$5:$U$352,MATCH($B333,'Mapping water'!$B$5:$B$352,0),MATCH(S$3,'Mapping water'!$D$4:$U$4,0))*$D333</f>
        <v>0</v>
      </c>
      <c r="T333" s="31">
        <f>INDEX('Mapping water'!$D$5:$U$352,MATCH($B333,'Mapping water'!$B$5:$B$352,0),MATCH(T$3,'Mapping water'!$D$4:$U$4,0))*$D333</f>
        <v>0</v>
      </c>
      <c r="U333" s="31">
        <f>INDEX('Mapping water'!$D$5:$U$352,MATCH($B333,'Mapping water'!$B$5:$B$352,0),MATCH(U$3,'Mapping water'!$D$4:$U$4,0))*$D333</f>
        <v>0</v>
      </c>
      <c r="V333" s="31">
        <f>INDEX('Mapping water'!$D$5:$U$352,MATCH($B333,'Mapping water'!$B$5:$B$352,0),MATCH(V$3,'Mapping water'!$D$4:$U$4,0))*$D333</f>
        <v>0</v>
      </c>
      <c r="W333" s="31">
        <f>INDEX('Mapping water'!$D$5:$U$352,MATCH($B333,'Mapping water'!$B$5:$B$352,0),MATCH(W$3,'Mapping water'!$D$4:$U$4,0))*$D333</f>
        <v>0</v>
      </c>
      <c r="X333" s="31">
        <f>INDEX('Mapping water'!$D$5:$U$352,MATCH($B333,'Mapping water'!$B$5:$B$352,0),MATCH(X$3,'Mapping water'!$D$4:$U$4,0))*$D333</f>
        <v>0</v>
      </c>
      <c r="Y333" s="31">
        <f>INDEX('Mapping water'!$D$5:$U$352,MATCH($B333,'Mapping water'!$B$5:$B$352,0),MATCH(Y$3,'Mapping water'!$D$4:$U$4,0))*$D333</f>
        <v>0</v>
      </c>
    </row>
    <row r="334" spans="1:25" x14ac:dyDescent="0.45">
      <c r="A334" s="20" t="s">
        <v>665</v>
      </c>
      <c r="B334" s="20" t="s">
        <v>666</v>
      </c>
      <c r="C334" s="20" t="s">
        <v>76</v>
      </c>
      <c r="D334" s="31">
        <f>INDEX('ONS data MYE 5'!$M$6:$M$445, MATCH($B334,'ONS data MYE 5'!$B$6:$B$445,0))</f>
        <v>336072</v>
      </c>
      <c r="E334" s="31">
        <f>INDEX('ONS data MYE 5'!$N$6:$N$445, MATCH($B334,'ONS data MYE 5'!$B$6:$B$445,0))</f>
        <v>140</v>
      </c>
      <c r="F334" s="31">
        <f t="shared" si="10"/>
        <v>4.9416424226093039</v>
      </c>
      <c r="G334" s="31">
        <f t="shared" si="11"/>
        <v>24.419829832931949</v>
      </c>
      <c r="H334" s="31">
        <f>INDEX('Mapping water'!$D$5:$U$352,MATCH($B334,'Mapping water'!$B$5:$B$352,0),MATCH(H$3,'Mapping water'!$D$4:$U$4,0))*$D334</f>
        <v>0</v>
      </c>
      <c r="I334" s="31">
        <f>INDEX('Mapping water'!$D$5:$U$352,MATCH($B334,'Mapping water'!$B$5:$B$352,0),MATCH(I$3,'Mapping water'!$D$4:$U$4,0))*$D334</f>
        <v>0</v>
      </c>
      <c r="J334" s="31">
        <f>INDEX('Mapping water'!$D$5:$U$352,MATCH($B334,'Mapping water'!$B$5:$B$352,0),MATCH(J$3,'Mapping water'!$D$4:$U$4,0))*$D334</f>
        <v>0</v>
      </c>
      <c r="K334" s="31">
        <f>INDEX('Mapping water'!$D$5:$U$352,MATCH($B334,'Mapping water'!$B$5:$B$352,0),MATCH(K$3,'Mapping water'!$D$4:$U$4,0))*$D334</f>
        <v>0</v>
      </c>
      <c r="L334" s="31">
        <f>INDEX('Mapping water'!$D$5:$U$352,MATCH($B334,'Mapping water'!$B$5:$B$352,0),MATCH(L$3,'Mapping water'!$D$4:$U$4,0))*$D334</f>
        <v>0</v>
      </c>
      <c r="M334" s="31">
        <f>INDEX('Mapping water'!$D$5:$U$352,MATCH($B334,'Mapping water'!$B$5:$B$352,0),MATCH(M$3,'Mapping water'!$D$4:$U$4,0))*$D334</f>
        <v>0</v>
      </c>
      <c r="N334" s="31">
        <f>INDEX('Mapping water'!$D$5:$U$352,MATCH($B334,'Mapping water'!$B$5:$B$352,0),MATCH(N$3,'Mapping water'!$D$4:$U$4,0))*$D334</f>
        <v>0</v>
      </c>
      <c r="O334" s="31">
        <f>INDEX('Mapping water'!$D$5:$U$352,MATCH($B334,'Mapping water'!$B$5:$B$352,0),MATCH(O$3,'Mapping water'!$D$4:$U$4,0))*$D334</f>
        <v>0</v>
      </c>
      <c r="P334" s="31">
        <f>INDEX('Mapping water'!$D$5:$U$352,MATCH($B334,'Mapping water'!$B$5:$B$352,0),MATCH(P$3,'Mapping water'!$D$4:$U$4,0))*$D334</f>
        <v>0</v>
      </c>
      <c r="Q334" s="31">
        <f>INDEX('Mapping water'!$D$5:$U$352,MATCH($B334,'Mapping water'!$B$5:$B$352,0),MATCH(Q$3,'Mapping water'!$D$4:$U$4,0))*$D334</f>
        <v>336072</v>
      </c>
      <c r="R334" s="31">
        <f>INDEX('Mapping water'!$D$5:$U$352,MATCH($B334,'Mapping water'!$B$5:$B$352,0),MATCH(R$3,'Mapping water'!$D$4:$U$4,0))*$D334</f>
        <v>0</v>
      </c>
      <c r="S334" s="31">
        <f>INDEX('Mapping water'!$D$5:$U$352,MATCH($B334,'Mapping water'!$B$5:$B$352,0),MATCH(S$3,'Mapping water'!$D$4:$U$4,0))*$D334</f>
        <v>0</v>
      </c>
      <c r="T334" s="31">
        <f>INDEX('Mapping water'!$D$5:$U$352,MATCH($B334,'Mapping water'!$B$5:$B$352,0),MATCH(T$3,'Mapping water'!$D$4:$U$4,0))*$D334</f>
        <v>0</v>
      </c>
      <c r="U334" s="31">
        <f>INDEX('Mapping water'!$D$5:$U$352,MATCH($B334,'Mapping water'!$B$5:$B$352,0),MATCH(U$3,'Mapping water'!$D$4:$U$4,0))*$D334</f>
        <v>0</v>
      </c>
      <c r="V334" s="31">
        <f>INDEX('Mapping water'!$D$5:$U$352,MATCH($B334,'Mapping water'!$B$5:$B$352,0),MATCH(V$3,'Mapping water'!$D$4:$U$4,0))*$D334</f>
        <v>0</v>
      </c>
      <c r="W334" s="31">
        <f>INDEX('Mapping water'!$D$5:$U$352,MATCH($B334,'Mapping water'!$B$5:$B$352,0),MATCH(W$3,'Mapping water'!$D$4:$U$4,0))*$D334</f>
        <v>0</v>
      </c>
      <c r="X334" s="31">
        <f>INDEX('Mapping water'!$D$5:$U$352,MATCH($B334,'Mapping water'!$B$5:$B$352,0),MATCH(X$3,'Mapping water'!$D$4:$U$4,0))*$D334</f>
        <v>0</v>
      </c>
      <c r="Y334" s="31">
        <f>INDEX('Mapping water'!$D$5:$U$352,MATCH($B334,'Mapping water'!$B$5:$B$352,0),MATCH(Y$3,'Mapping water'!$D$4:$U$4,0))*$D334</f>
        <v>0</v>
      </c>
    </row>
    <row r="335" spans="1:25" x14ac:dyDescent="0.45">
      <c r="A335" s="20" t="s">
        <v>667</v>
      </c>
      <c r="B335" s="20" t="s">
        <v>668</v>
      </c>
      <c r="C335" s="20" t="s">
        <v>76</v>
      </c>
      <c r="D335" s="31">
        <f>INDEX('ONS data MYE 5'!$M$6:$M$445, MATCH($B335,'ONS data MYE 5'!$B$6:$B$445,0))</f>
        <v>202113</v>
      </c>
      <c r="E335" s="31">
        <f>INDEX('ONS data MYE 5'!$N$6:$N$445, MATCH($B335,'ONS data MYE 5'!$B$6:$B$445,0))</f>
        <v>743</v>
      </c>
      <c r="F335" s="31">
        <f t="shared" si="10"/>
        <v>6.6106960447177592</v>
      </c>
      <c r="G335" s="31">
        <f t="shared" si="11"/>
        <v>43.701302195647024</v>
      </c>
      <c r="H335" s="31">
        <f>INDEX('Mapping water'!$D$5:$U$352,MATCH($B335,'Mapping water'!$B$5:$B$352,0),MATCH(H$3,'Mapping water'!$D$4:$U$4,0))*$D335</f>
        <v>0</v>
      </c>
      <c r="I335" s="31">
        <f>INDEX('Mapping water'!$D$5:$U$352,MATCH($B335,'Mapping water'!$B$5:$B$352,0),MATCH(I$3,'Mapping water'!$D$4:$U$4,0))*$D335</f>
        <v>0</v>
      </c>
      <c r="J335" s="31">
        <f>INDEX('Mapping water'!$D$5:$U$352,MATCH($B335,'Mapping water'!$B$5:$B$352,0),MATCH(J$3,'Mapping water'!$D$4:$U$4,0))*$D335</f>
        <v>0</v>
      </c>
      <c r="K335" s="31">
        <f>INDEX('Mapping water'!$D$5:$U$352,MATCH($B335,'Mapping water'!$B$5:$B$352,0),MATCH(K$3,'Mapping water'!$D$4:$U$4,0))*$D335</f>
        <v>0</v>
      </c>
      <c r="L335" s="31">
        <f>INDEX('Mapping water'!$D$5:$U$352,MATCH($B335,'Mapping water'!$B$5:$B$352,0),MATCH(L$3,'Mapping water'!$D$4:$U$4,0))*$D335</f>
        <v>0</v>
      </c>
      <c r="M335" s="31">
        <f>INDEX('Mapping water'!$D$5:$U$352,MATCH($B335,'Mapping water'!$B$5:$B$352,0),MATCH(M$3,'Mapping water'!$D$4:$U$4,0))*$D335</f>
        <v>0</v>
      </c>
      <c r="N335" s="31">
        <f>INDEX('Mapping water'!$D$5:$U$352,MATCH($B335,'Mapping water'!$B$5:$B$352,0),MATCH(N$3,'Mapping water'!$D$4:$U$4,0))*$D335</f>
        <v>0</v>
      </c>
      <c r="O335" s="31">
        <f>INDEX('Mapping water'!$D$5:$U$352,MATCH($B335,'Mapping water'!$B$5:$B$352,0),MATCH(O$3,'Mapping water'!$D$4:$U$4,0))*$D335</f>
        <v>0</v>
      </c>
      <c r="P335" s="31">
        <f>INDEX('Mapping water'!$D$5:$U$352,MATCH($B335,'Mapping water'!$B$5:$B$352,0),MATCH(P$3,'Mapping water'!$D$4:$U$4,0))*$D335</f>
        <v>0</v>
      </c>
      <c r="Q335" s="31">
        <f>INDEX('Mapping water'!$D$5:$U$352,MATCH($B335,'Mapping water'!$B$5:$B$352,0),MATCH(Q$3,'Mapping water'!$D$4:$U$4,0))*$D335</f>
        <v>202113</v>
      </c>
      <c r="R335" s="31">
        <f>INDEX('Mapping water'!$D$5:$U$352,MATCH($B335,'Mapping water'!$B$5:$B$352,0),MATCH(R$3,'Mapping water'!$D$4:$U$4,0))*$D335</f>
        <v>0</v>
      </c>
      <c r="S335" s="31">
        <f>INDEX('Mapping water'!$D$5:$U$352,MATCH($B335,'Mapping water'!$B$5:$B$352,0),MATCH(S$3,'Mapping water'!$D$4:$U$4,0))*$D335</f>
        <v>0</v>
      </c>
      <c r="T335" s="31">
        <f>INDEX('Mapping water'!$D$5:$U$352,MATCH($B335,'Mapping water'!$B$5:$B$352,0),MATCH(T$3,'Mapping water'!$D$4:$U$4,0))*$D335</f>
        <v>0</v>
      </c>
      <c r="U335" s="31">
        <f>INDEX('Mapping water'!$D$5:$U$352,MATCH($B335,'Mapping water'!$B$5:$B$352,0),MATCH(U$3,'Mapping water'!$D$4:$U$4,0))*$D335</f>
        <v>0</v>
      </c>
      <c r="V335" s="31">
        <f>INDEX('Mapping water'!$D$5:$U$352,MATCH($B335,'Mapping water'!$B$5:$B$352,0),MATCH(V$3,'Mapping water'!$D$4:$U$4,0))*$D335</f>
        <v>0</v>
      </c>
      <c r="W335" s="31">
        <f>INDEX('Mapping water'!$D$5:$U$352,MATCH($B335,'Mapping water'!$B$5:$B$352,0),MATCH(W$3,'Mapping water'!$D$4:$U$4,0))*$D335</f>
        <v>0</v>
      </c>
      <c r="X335" s="31">
        <f>INDEX('Mapping water'!$D$5:$U$352,MATCH($B335,'Mapping water'!$B$5:$B$352,0),MATCH(X$3,'Mapping water'!$D$4:$U$4,0))*$D335</f>
        <v>0</v>
      </c>
      <c r="Y335" s="31">
        <f>INDEX('Mapping water'!$D$5:$U$352,MATCH($B335,'Mapping water'!$B$5:$B$352,0),MATCH(Y$3,'Mapping water'!$D$4:$U$4,0))*$D335</f>
        <v>0</v>
      </c>
    </row>
    <row r="336" spans="1:25" x14ac:dyDescent="0.45">
      <c r="A336" s="20" t="s">
        <v>675</v>
      </c>
      <c r="B336" s="20" t="s">
        <v>676</v>
      </c>
      <c r="C336" s="20" t="s">
        <v>76</v>
      </c>
      <c r="D336" s="31">
        <f>INDEX('ONS data MYE 5'!$M$6:$M$445, MATCH($B336,'ONS data MYE 5'!$B$6:$B$445,0))</f>
        <v>55594</v>
      </c>
      <c r="E336" s="31">
        <f>INDEX('ONS data MYE 5'!$N$6:$N$445, MATCH($B336,'ONS data MYE 5'!$B$6:$B$445,0))</f>
        <v>47</v>
      </c>
      <c r="F336" s="31">
        <f t="shared" si="10"/>
        <v>3.8501476017100584</v>
      </c>
      <c r="G336" s="31">
        <f t="shared" si="11"/>
        <v>14.823636554953715</v>
      </c>
      <c r="H336" s="31">
        <f>INDEX('Mapping water'!$D$5:$U$352,MATCH($B336,'Mapping water'!$B$5:$B$352,0),MATCH(H$3,'Mapping water'!$D$4:$U$4,0))*$D336</f>
        <v>0</v>
      </c>
      <c r="I336" s="31">
        <f>INDEX('Mapping water'!$D$5:$U$352,MATCH($B336,'Mapping water'!$B$5:$B$352,0),MATCH(I$3,'Mapping water'!$D$4:$U$4,0))*$D336</f>
        <v>0</v>
      </c>
      <c r="J336" s="31">
        <f>INDEX('Mapping water'!$D$5:$U$352,MATCH($B336,'Mapping water'!$B$5:$B$352,0),MATCH(J$3,'Mapping water'!$D$4:$U$4,0))*$D336</f>
        <v>0</v>
      </c>
      <c r="K336" s="31">
        <f>INDEX('Mapping water'!$D$5:$U$352,MATCH($B336,'Mapping water'!$B$5:$B$352,0),MATCH(K$3,'Mapping water'!$D$4:$U$4,0))*$D336</f>
        <v>0</v>
      </c>
      <c r="L336" s="31">
        <f>INDEX('Mapping water'!$D$5:$U$352,MATCH($B336,'Mapping water'!$B$5:$B$352,0),MATCH(L$3,'Mapping water'!$D$4:$U$4,0))*$D336</f>
        <v>0</v>
      </c>
      <c r="M336" s="31">
        <f>INDEX('Mapping water'!$D$5:$U$352,MATCH($B336,'Mapping water'!$B$5:$B$352,0),MATCH(M$3,'Mapping water'!$D$4:$U$4,0))*$D336</f>
        <v>0</v>
      </c>
      <c r="N336" s="31">
        <f>INDEX('Mapping water'!$D$5:$U$352,MATCH($B336,'Mapping water'!$B$5:$B$352,0),MATCH(N$3,'Mapping water'!$D$4:$U$4,0))*$D336</f>
        <v>0</v>
      </c>
      <c r="O336" s="31">
        <f>INDEX('Mapping water'!$D$5:$U$352,MATCH($B336,'Mapping water'!$B$5:$B$352,0),MATCH(O$3,'Mapping water'!$D$4:$U$4,0))*$D336</f>
        <v>0</v>
      </c>
      <c r="P336" s="31">
        <f>INDEX('Mapping water'!$D$5:$U$352,MATCH($B336,'Mapping water'!$B$5:$B$352,0),MATCH(P$3,'Mapping water'!$D$4:$U$4,0))*$D336</f>
        <v>0</v>
      </c>
      <c r="Q336" s="31">
        <f>INDEX('Mapping water'!$D$5:$U$352,MATCH($B336,'Mapping water'!$B$5:$B$352,0),MATCH(Q$3,'Mapping water'!$D$4:$U$4,0))*$D336</f>
        <v>55594</v>
      </c>
      <c r="R336" s="31">
        <f>INDEX('Mapping water'!$D$5:$U$352,MATCH($B336,'Mapping water'!$B$5:$B$352,0),MATCH(R$3,'Mapping water'!$D$4:$U$4,0))*$D336</f>
        <v>0</v>
      </c>
      <c r="S336" s="31">
        <f>INDEX('Mapping water'!$D$5:$U$352,MATCH($B336,'Mapping water'!$B$5:$B$352,0),MATCH(S$3,'Mapping water'!$D$4:$U$4,0))*$D336</f>
        <v>0</v>
      </c>
      <c r="T336" s="31">
        <f>INDEX('Mapping water'!$D$5:$U$352,MATCH($B336,'Mapping water'!$B$5:$B$352,0),MATCH(T$3,'Mapping water'!$D$4:$U$4,0))*$D336</f>
        <v>0</v>
      </c>
      <c r="U336" s="31">
        <f>INDEX('Mapping water'!$D$5:$U$352,MATCH($B336,'Mapping water'!$B$5:$B$352,0),MATCH(U$3,'Mapping water'!$D$4:$U$4,0))*$D336</f>
        <v>0</v>
      </c>
      <c r="V336" s="31">
        <f>INDEX('Mapping water'!$D$5:$U$352,MATCH($B336,'Mapping water'!$B$5:$B$352,0),MATCH(V$3,'Mapping water'!$D$4:$U$4,0))*$D336</f>
        <v>0</v>
      </c>
      <c r="W336" s="31">
        <f>INDEX('Mapping water'!$D$5:$U$352,MATCH($B336,'Mapping water'!$B$5:$B$352,0),MATCH(W$3,'Mapping water'!$D$4:$U$4,0))*$D336</f>
        <v>0</v>
      </c>
      <c r="X336" s="31">
        <f>INDEX('Mapping water'!$D$5:$U$352,MATCH($B336,'Mapping water'!$B$5:$B$352,0),MATCH(X$3,'Mapping water'!$D$4:$U$4,0))*$D336</f>
        <v>0</v>
      </c>
      <c r="Y336" s="31">
        <f>INDEX('Mapping water'!$D$5:$U$352,MATCH($B336,'Mapping water'!$B$5:$B$352,0),MATCH(Y$3,'Mapping water'!$D$4:$U$4,0))*$D336</f>
        <v>0</v>
      </c>
    </row>
    <row r="337" spans="1:25" x14ac:dyDescent="0.45">
      <c r="A337" s="20" t="s">
        <v>677</v>
      </c>
      <c r="B337" s="20" t="s">
        <v>678</v>
      </c>
      <c r="C337" s="20" t="s">
        <v>76</v>
      </c>
      <c r="D337" s="31">
        <f>INDEX('ONS data MYE 5'!$M$6:$M$445, MATCH($B337,'ONS data MYE 5'!$B$6:$B$445,0))</f>
        <v>89997</v>
      </c>
      <c r="E337" s="31">
        <f>INDEX('ONS data MYE 5'!$N$6:$N$445, MATCH($B337,'ONS data MYE 5'!$B$6:$B$445,0))</f>
        <v>69</v>
      </c>
      <c r="F337" s="31">
        <f t="shared" si="10"/>
        <v>4.2341065045972597</v>
      </c>
      <c r="G337" s="31">
        <f t="shared" si="11"/>
        <v>17.927657892272823</v>
      </c>
      <c r="H337" s="31">
        <f>INDEX('Mapping water'!$D$5:$U$352,MATCH($B337,'Mapping water'!$B$5:$B$352,0),MATCH(H$3,'Mapping water'!$D$4:$U$4,0))*$D337</f>
        <v>0</v>
      </c>
      <c r="I337" s="31">
        <f>INDEX('Mapping water'!$D$5:$U$352,MATCH($B337,'Mapping water'!$B$5:$B$352,0),MATCH(I$3,'Mapping water'!$D$4:$U$4,0))*$D337</f>
        <v>15299.490000000002</v>
      </c>
      <c r="J337" s="31">
        <f>INDEX('Mapping water'!$D$5:$U$352,MATCH($B337,'Mapping water'!$B$5:$B$352,0),MATCH(J$3,'Mapping water'!$D$4:$U$4,0))*$D337</f>
        <v>0</v>
      </c>
      <c r="K337" s="31">
        <f>INDEX('Mapping water'!$D$5:$U$352,MATCH($B337,'Mapping water'!$B$5:$B$352,0),MATCH(K$3,'Mapping water'!$D$4:$U$4,0))*$D337</f>
        <v>0</v>
      </c>
      <c r="L337" s="31">
        <f>INDEX('Mapping water'!$D$5:$U$352,MATCH($B337,'Mapping water'!$B$5:$B$352,0),MATCH(L$3,'Mapping water'!$D$4:$U$4,0))*$D337</f>
        <v>0</v>
      </c>
      <c r="M337" s="31">
        <f>INDEX('Mapping water'!$D$5:$U$352,MATCH($B337,'Mapping water'!$B$5:$B$352,0),MATCH(M$3,'Mapping water'!$D$4:$U$4,0))*$D337</f>
        <v>0</v>
      </c>
      <c r="N337" s="31">
        <f>INDEX('Mapping water'!$D$5:$U$352,MATCH($B337,'Mapping water'!$B$5:$B$352,0),MATCH(N$3,'Mapping water'!$D$4:$U$4,0))*$D337</f>
        <v>0</v>
      </c>
      <c r="O337" s="31">
        <f>INDEX('Mapping water'!$D$5:$U$352,MATCH($B337,'Mapping water'!$B$5:$B$352,0),MATCH(O$3,'Mapping water'!$D$4:$U$4,0))*$D337</f>
        <v>0</v>
      </c>
      <c r="P337" s="31">
        <f>INDEX('Mapping water'!$D$5:$U$352,MATCH($B337,'Mapping water'!$B$5:$B$352,0),MATCH(P$3,'Mapping water'!$D$4:$U$4,0))*$D337</f>
        <v>0</v>
      </c>
      <c r="Q337" s="31">
        <f>INDEX('Mapping water'!$D$5:$U$352,MATCH($B337,'Mapping water'!$B$5:$B$352,0),MATCH(Q$3,'Mapping water'!$D$4:$U$4,0))*$D337</f>
        <v>74697.509999999995</v>
      </c>
      <c r="R337" s="31">
        <f>INDEX('Mapping water'!$D$5:$U$352,MATCH($B337,'Mapping water'!$B$5:$B$352,0),MATCH(R$3,'Mapping water'!$D$4:$U$4,0))*$D337</f>
        <v>0</v>
      </c>
      <c r="S337" s="31">
        <f>INDEX('Mapping water'!$D$5:$U$352,MATCH($B337,'Mapping water'!$B$5:$B$352,0),MATCH(S$3,'Mapping water'!$D$4:$U$4,0))*$D337</f>
        <v>0</v>
      </c>
      <c r="T337" s="31">
        <f>INDEX('Mapping water'!$D$5:$U$352,MATCH($B337,'Mapping water'!$B$5:$B$352,0),MATCH(T$3,'Mapping water'!$D$4:$U$4,0))*$D337</f>
        <v>0</v>
      </c>
      <c r="U337" s="31">
        <f>INDEX('Mapping water'!$D$5:$U$352,MATCH($B337,'Mapping water'!$B$5:$B$352,0),MATCH(U$3,'Mapping water'!$D$4:$U$4,0))*$D337</f>
        <v>0</v>
      </c>
      <c r="V337" s="31">
        <f>INDEX('Mapping water'!$D$5:$U$352,MATCH($B337,'Mapping water'!$B$5:$B$352,0),MATCH(V$3,'Mapping water'!$D$4:$U$4,0))*$D337</f>
        <v>0</v>
      </c>
      <c r="W337" s="31">
        <f>INDEX('Mapping water'!$D$5:$U$352,MATCH($B337,'Mapping water'!$B$5:$B$352,0),MATCH(W$3,'Mapping water'!$D$4:$U$4,0))*$D337</f>
        <v>0</v>
      </c>
      <c r="X337" s="31">
        <f>INDEX('Mapping water'!$D$5:$U$352,MATCH($B337,'Mapping water'!$B$5:$B$352,0),MATCH(X$3,'Mapping water'!$D$4:$U$4,0))*$D337</f>
        <v>0</v>
      </c>
      <c r="Y337" s="31">
        <f>INDEX('Mapping water'!$D$5:$U$352,MATCH($B337,'Mapping water'!$B$5:$B$352,0),MATCH(Y$3,'Mapping water'!$D$4:$U$4,0))*$D337</f>
        <v>0</v>
      </c>
    </row>
    <row r="338" spans="1:25" x14ac:dyDescent="0.45">
      <c r="A338" s="20" t="s">
        <v>679</v>
      </c>
      <c r="B338" s="20" t="s">
        <v>680</v>
      </c>
      <c r="C338" s="20" t="s">
        <v>76</v>
      </c>
      <c r="D338" s="31">
        <f>INDEX('ONS data MYE 5'!$M$6:$M$445, MATCH($B338,'ONS data MYE 5'!$B$6:$B$445,0))</f>
        <v>159679</v>
      </c>
      <c r="E338" s="31">
        <f>INDEX('ONS data MYE 5'!$N$6:$N$445, MATCH($B338,'ONS data MYE 5'!$B$6:$B$445,0))</f>
        <v>122</v>
      </c>
      <c r="F338" s="31">
        <f t="shared" si="10"/>
        <v>4.8040210447332568</v>
      </c>
      <c r="G338" s="31">
        <f t="shared" si="11"/>
        <v>23.078618198240012</v>
      </c>
      <c r="H338" s="31">
        <f>INDEX('Mapping water'!$D$5:$U$352,MATCH($B338,'Mapping water'!$B$5:$B$352,0),MATCH(H$3,'Mapping water'!$D$4:$U$4,0))*$D338</f>
        <v>0</v>
      </c>
      <c r="I338" s="31">
        <f>INDEX('Mapping water'!$D$5:$U$352,MATCH($B338,'Mapping water'!$B$5:$B$352,0),MATCH(I$3,'Mapping water'!$D$4:$U$4,0))*$D338</f>
        <v>0</v>
      </c>
      <c r="J338" s="31">
        <f>INDEX('Mapping water'!$D$5:$U$352,MATCH($B338,'Mapping water'!$B$5:$B$352,0),MATCH(J$3,'Mapping water'!$D$4:$U$4,0))*$D338</f>
        <v>0</v>
      </c>
      <c r="K338" s="31">
        <f>INDEX('Mapping water'!$D$5:$U$352,MATCH($B338,'Mapping water'!$B$5:$B$352,0),MATCH(K$3,'Mapping water'!$D$4:$U$4,0))*$D338</f>
        <v>0</v>
      </c>
      <c r="L338" s="31">
        <f>INDEX('Mapping water'!$D$5:$U$352,MATCH($B338,'Mapping water'!$B$5:$B$352,0),MATCH(L$3,'Mapping water'!$D$4:$U$4,0))*$D338</f>
        <v>0</v>
      </c>
      <c r="M338" s="31">
        <f>INDEX('Mapping water'!$D$5:$U$352,MATCH($B338,'Mapping water'!$B$5:$B$352,0),MATCH(M$3,'Mapping water'!$D$4:$U$4,0))*$D338</f>
        <v>0</v>
      </c>
      <c r="N338" s="31">
        <f>INDEX('Mapping water'!$D$5:$U$352,MATCH($B338,'Mapping water'!$B$5:$B$352,0),MATCH(N$3,'Mapping water'!$D$4:$U$4,0))*$D338</f>
        <v>0</v>
      </c>
      <c r="O338" s="31">
        <f>INDEX('Mapping water'!$D$5:$U$352,MATCH($B338,'Mapping water'!$B$5:$B$352,0),MATCH(O$3,'Mapping water'!$D$4:$U$4,0))*$D338</f>
        <v>0</v>
      </c>
      <c r="P338" s="31">
        <f>INDEX('Mapping water'!$D$5:$U$352,MATCH($B338,'Mapping water'!$B$5:$B$352,0),MATCH(P$3,'Mapping water'!$D$4:$U$4,0))*$D338</f>
        <v>0</v>
      </c>
      <c r="Q338" s="31">
        <f>INDEX('Mapping water'!$D$5:$U$352,MATCH($B338,'Mapping water'!$B$5:$B$352,0),MATCH(Q$3,'Mapping water'!$D$4:$U$4,0))*$D338</f>
        <v>159679</v>
      </c>
      <c r="R338" s="31">
        <f>INDEX('Mapping water'!$D$5:$U$352,MATCH($B338,'Mapping water'!$B$5:$B$352,0),MATCH(R$3,'Mapping water'!$D$4:$U$4,0))*$D338</f>
        <v>0</v>
      </c>
      <c r="S338" s="31">
        <f>INDEX('Mapping water'!$D$5:$U$352,MATCH($B338,'Mapping water'!$B$5:$B$352,0),MATCH(S$3,'Mapping water'!$D$4:$U$4,0))*$D338</f>
        <v>0</v>
      </c>
      <c r="T338" s="31">
        <f>INDEX('Mapping water'!$D$5:$U$352,MATCH($B338,'Mapping water'!$B$5:$B$352,0),MATCH(T$3,'Mapping water'!$D$4:$U$4,0))*$D338</f>
        <v>0</v>
      </c>
      <c r="U338" s="31">
        <f>INDEX('Mapping water'!$D$5:$U$352,MATCH($B338,'Mapping water'!$B$5:$B$352,0),MATCH(U$3,'Mapping water'!$D$4:$U$4,0))*$D338</f>
        <v>0</v>
      </c>
      <c r="V338" s="31">
        <f>INDEX('Mapping water'!$D$5:$U$352,MATCH($B338,'Mapping water'!$B$5:$B$352,0),MATCH(V$3,'Mapping water'!$D$4:$U$4,0))*$D338</f>
        <v>0</v>
      </c>
      <c r="W338" s="31">
        <f>INDEX('Mapping water'!$D$5:$U$352,MATCH($B338,'Mapping water'!$B$5:$B$352,0),MATCH(W$3,'Mapping water'!$D$4:$U$4,0))*$D338</f>
        <v>0</v>
      </c>
      <c r="X338" s="31">
        <f>INDEX('Mapping water'!$D$5:$U$352,MATCH($B338,'Mapping water'!$B$5:$B$352,0),MATCH(X$3,'Mapping water'!$D$4:$U$4,0))*$D338</f>
        <v>0</v>
      </c>
      <c r="Y338" s="31">
        <f>INDEX('Mapping water'!$D$5:$U$352,MATCH($B338,'Mapping water'!$B$5:$B$352,0),MATCH(Y$3,'Mapping water'!$D$4:$U$4,0))*$D338</f>
        <v>0</v>
      </c>
    </row>
    <row r="339" spans="1:25" x14ac:dyDescent="0.45">
      <c r="A339" s="20" t="s">
        <v>681</v>
      </c>
      <c r="B339" s="20" t="s">
        <v>682</v>
      </c>
      <c r="C339" s="20" t="s">
        <v>76</v>
      </c>
      <c r="D339" s="31">
        <f>INDEX('ONS data MYE 5'!$M$6:$M$445, MATCH($B339,'ONS data MYE 5'!$B$6:$B$445,0))</f>
        <v>53897</v>
      </c>
      <c r="E339" s="31">
        <f>INDEX('ONS data MYE 5'!$N$6:$N$445, MATCH($B339,'ONS data MYE 5'!$B$6:$B$445,0))</f>
        <v>41</v>
      </c>
      <c r="F339" s="31">
        <f t="shared" si="10"/>
        <v>3.713572066704308</v>
      </c>
      <c r="G339" s="31">
        <f t="shared" si="11"/>
        <v>13.790617494606504</v>
      </c>
      <c r="H339" s="31">
        <f>INDEX('Mapping water'!$D$5:$U$352,MATCH($B339,'Mapping water'!$B$5:$B$352,0),MATCH(H$3,'Mapping water'!$D$4:$U$4,0))*$D339</f>
        <v>0</v>
      </c>
      <c r="I339" s="31">
        <f>INDEX('Mapping water'!$D$5:$U$352,MATCH($B339,'Mapping water'!$B$5:$B$352,0),MATCH(I$3,'Mapping water'!$D$4:$U$4,0))*$D339</f>
        <v>0</v>
      </c>
      <c r="J339" s="31">
        <f>INDEX('Mapping water'!$D$5:$U$352,MATCH($B339,'Mapping water'!$B$5:$B$352,0),MATCH(J$3,'Mapping water'!$D$4:$U$4,0))*$D339</f>
        <v>0</v>
      </c>
      <c r="K339" s="31">
        <f>INDEX('Mapping water'!$D$5:$U$352,MATCH($B339,'Mapping water'!$B$5:$B$352,0),MATCH(K$3,'Mapping water'!$D$4:$U$4,0))*$D339</f>
        <v>0</v>
      </c>
      <c r="L339" s="31">
        <f>INDEX('Mapping water'!$D$5:$U$352,MATCH($B339,'Mapping water'!$B$5:$B$352,0),MATCH(L$3,'Mapping water'!$D$4:$U$4,0))*$D339</f>
        <v>0</v>
      </c>
      <c r="M339" s="31">
        <f>INDEX('Mapping water'!$D$5:$U$352,MATCH($B339,'Mapping water'!$B$5:$B$352,0),MATCH(M$3,'Mapping water'!$D$4:$U$4,0))*$D339</f>
        <v>0</v>
      </c>
      <c r="N339" s="31">
        <f>INDEX('Mapping water'!$D$5:$U$352,MATCH($B339,'Mapping water'!$B$5:$B$352,0),MATCH(N$3,'Mapping water'!$D$4:$U$4,0))*$D339</f>
        <v>0</v>
      </c>
      <c r="O339" s="31">
        <f>INDEX('Mapping water'!$D$5:$U$352,MATCH($B339,'Mapping water'!$B$5:$B$352,0),MATCH(O$3,'Mapping water'!$D$4:$U$4,0))*$D339</f>
        <v>0</v>
      </c>
      <c r="P339" s="31">
        <f>INDEX('Mapping water'!$D$5:$U$352,MATCH($B339,'Mapping water'!$B$5:$B$352,0),MATCH(P$3,'Mapping water'!$D$4:$U$4,0))*$D339</f>
        <v>0</v>
      </c>
      <c r="Q339" s="31">
        <f>INDEX('Mapping water'!$D$5:$U$352,MATCH($B339,'Mapping water'!$B$5:$B$352,0),MATCH(Q$3,'Mapping water'!$D$4:$U$4,0))*$D339</f>
        <v>53897</v>
      </c>
      <c r="R339" s="31">
        <f>INDEX('Mapping water'!$D$5:$U$352,MATCH($B339,'Mapping water'!$B$5:$B$352,0),MATCH(R$3,'Mapping water'!$D$4:$U$4,0))*$D339</f>
        <v>0</v>
      </c>
      <c r="S339" s="31">
        <f>INDEX('Mapping water'!$D$5:$U$352,MATCH($B339,'Mapping water'!$B$5:$B$352,0),MATCH(S$3,'Mapping water'!$D$4:$U$4,0))*$D339</f>
        <v>0</v>
      </c>
      <c r="T339" s="31">
        <f>INDEX('Mapping water'!$D$5:$U$352,MATCH($B339,'Mapping water'!$B$5:$B$352,0),MATCH(T$3,'Mapping water'!$D$4:$U$4,0))*$D339</f>
        <v>0</v>
      </c>
      <c r="U339" s="31">
        <f>INDEX('Mapping water'!$D$5:$U$352,MATCH($B339,'Mapping water'!$B$5:$B$352,0),MATCH(U$3,'Mapping water'!$D$4:$U$4,0))*$D339</f>
        <v>0</v>
      </c>
      <c r="V339" s="31">
        <f>INDEX('Mapping water'!$D$5:$U$352,MATCH($B339,'Mapping water'!$B$5:$B$352,0),MATCH(V$3,'Mapping water'!$D$4:$U$4,0))*$D339</f>
        <v>0</v>
      </c>
      <c r="W339" s="31">
        <f>INDEX('Mapping water'!$D$5:$U$352,MATCH($B339,'Mapping water'!$B$5:$B$352,0),MATCH(W$3,'Mapping water'!$D$4:$U$4,0))*$D339</f>
        <v>0</v>
      </c>
      <c r="X339" s="31">
        <f>INDEX('Mapping water'!$D$5:$U$352,MATCH($B339,'Mapping water'!$B$5:$B$352,0),MATCH(X$3,'Mapping water'!$D$4:$U$4,0))*$D339</f>
        <v>0</v>
      </c>
      <c r="Y339" s="31">
        <f>INDEX('Mapping water'!$D$5:$U$352,MATCH($B339,'Mapping water'!$B$5:$B$352,0),MATCH(Y$3,'Mapping water'!$D$4:$U$4,0))*$D339</f>
        <v>0</v>
      </c>
    </row>
    <row r="340" spans="1:25" x14ac:dyDescent="0.45">
      <c r="A340" s="20" t="s">
        <v>683</v>
      </c>
      <c r="B340" s="20" t="s">
        <v>684</v>
      </c>
      <c r="C340" s="20" t="s">
        <v>76</v>
      </c>
      <c r="D340" s="31">
        <f>INDEX('ONS data MYE 5'!$M$6:$M$445, MATCH($B340,'ONS data MYE 5'!$B$6:$B$445,0))</f>
        <v>52334</v>
      </c>
      <c r="E340" s="31">
        <f>INDEX('ONS data MYE 5'!$N$6:$N$445, MATCH($B340,'ONS data MYE 5'!$B$6:$B$445,0))</f>
        <v>35</v>
      </c>
      <c r="F340" s="31">
        <f t="shared" si="10"/>
        <v>3.5553480614894135</v>
      </c>
      <c r="G340" s="31">
        <f t="shared" si="11"/>
        <v>12.640499838336531</v>
      </c>
      <c r="H340" s="31">
        <f>INDEX('Mapping water'!$D$5:$U$352,MATCH($B340,'Mapping water'!$B$5:$B$352,0),MATCH(H$3,'Mapping water'!$D$4:$U$4,0))*$D340</f>
        <v>0</v>
      </c>
      <c r="I340" s="31">
        <f>INDEX('Mapping water'!$D$5:$U$352,MATCH($B340,'Mapping water'!$B$5:$B$352,0),MATCH(I$3,'Mapping water'!$D$4:$U$4,0))*$D340</f>
        <v>0</v>
      </c>
      <c r="J340" s="31">
        <f>INDEX('Mapping water'!$D$5:$U$352,MATCH($B340,'Mapping water'!$B$5:$B$352,0),MATCH(J$3,'Mapping water'!$D$4:$U$4,0))*$D340</f>
        <v>0</v>
      </c>
      <c r="K340" s="31">
        <f>INDEX('Mapping water'!$D$5:$U$352,MATCH($B340,'Mapping water'!$B$5:$B$352,0),MATCH(K$3,'Mapping water'!$D$4:$U$4,0))*$D340</f>
        <v>0</v>
      </c>
      <c r="L340" s="31">
        <f>INDEX('Mapping water'!$D$5:$U$352,MATCH($B340,'Mapping water'!$B$5:$B$352,0),MATCH(L$3,'Mapping water'!$D$4:$U$4,0))*$D340</f>
        <v>0</v>
      </c>
      <c r="M340" s="31">
        <f>INDEX('Mapping water'!$D$5:$U$352,MATCH($B340,'Mapping water'!$B$5:$B$352,0),MATCH(M$3,'Mapping water'!$D$4:$U$4,0))*$D340</f>
        <v>0</v>
      </c>
      <c r="N340" s="31">
        <f>INDEX('Mapping water'!$D$5:$U$352,MATCH($B340,'Mapping water'!$B$5:$B$352,0),MATCH(N$3,'Mapping water'!$D$4:$U$4,0))*$D340</f>
        <v>0</v>
      </c>
      <c r="O340" s="31">
        <f>INDEX('Mapping water'!$D$5:$U$352,MATCH($B340,'Mapping water'!$B$5:$B$352,0),MATCH(O$3,'Mapping water'!$D$4:$U$4,0))*$D340</f>
        <v>0</v>
      </c>
      <c r="P340" s="31">
        <f>INDEX('Mapping water'!$D$5:$U$352,MATCH($B340,'Mapping water'!$B$5:$B$352,0),MATCH(P$3,'Mapping water'!$D$4:$U$4,0))*$D340</f>
        <v>0</v>
      </c>
      <c r="Q340" s="31">
        <f>INDEX('Mapping water'!$D$5:$U$352,MATCH($B340,'Mapping water'!$B$5:$B$352,0),MATCH(Q$3,'Mapping water'!$D$4:$U$4,0))*$D340</f>
        <v>52334</v>
      </c>
      <c r="R340" s="31">
        <f>INDEX('Mapping water'!$D$5:$U$352,MATCH($B340,'Mapping water'!$B$5:$B$352,0),MATCH(R$3,'Mapping water'!$D$4:$U$4,0))*$D340</f>
        <v>0</v>
      </c>
      <c r="S340" s="31">
        <f>INDEX('Mapping water'!$D$5:$U$352,MATCH($B340,'Mapping water'!$B$5:$B$352,0),MATCH(S$3,'Mapping water'!$D$4:$U$4,0))*$D340</f>
        <v>0</v>
      </c>
      <c r="T340" s="31">
        <f>INDEX('Mapping water'!$D$5:$U$352,MATCH($B340,'Mapping water'!$B$5:$B$352,0),MATCH(T$3,'Mapping water'!$D$4:$U$4,0))*$D340</f>
        <v>0</v>
      </c>
      <c r="U340" s="31">
        <f>INDEX('Mapping water'!$D$5:$U$352,MATCH($B340,'Mapping water'!$B$5:$B$352,0),MATCH(U$3,'Mapping water'!$D$4:$U$4,0))*$D340</f>
        <v>0</v>
      </c>
      <c r="V340" s="31">
        <f>INDEX('Mapping water'!$D$5:$U$352,MATCH($B340,'Mapping water'!$B$5:$B$352,0),MATCH(V$3,'Mapping water'!$D$4:$U$4,0))*$D340</f>
        <v>0</v>
      </c>
      <c r="W340" s="31">
        <f>INDEX('Mapping water'!$D$5:$U$352,MATCH($B340,'Mapping water'!$B$5:$B$352,0),MATCH(W$3,'Mapping water'!$D$4:$U$4,0))*$D340</f>
        <v>0</v>
      </c>
      <c r="X340" s="31">
        <f>INDEX('Mapping water'!$D$5:$U$352,MATCH($B340,'Mapping water'!$B$5:$B$352,0),MATCH(X$3,'Mapping water'!$D$4:$U$4,0))*$D340</f>
        <v>0</v>
      </c>
      <c r="Y340" s="31">
        <f>INDEX('Mapping water'!$D$5:$U$352,MATCH($B340,'Mapping water'!$B$5:$B$352,0),MATCH(Y$3,'Mapping water'!$D$4:$U$4,0))*$D340</f>
        <v>0</v>
      </c>
    </row>
    <row r="341" spans="1:25" x14ac:dyDescent="0.45">
      <c r="A341" s="20" t="s">
        <v>685</v>
      </c>
      <c r="B341" s="20" t="s">
        <v>686</v>
      </c>
      <c r="C341" s="20" t="s">
        <v>76</v>
      </c>
      <c r="D341" s="31">
        <f>INDEX('ONS data MYE 5'!$M$6:$M$445, MATCH($B341,'ONS data MYE 5'!$B$6:$B$445,0))</f>
        <v>108330</v>
      </c>
      <c r="E341" s="31">
        <f>INDEX('ONS data MYE 5'!$N$6:$N$445, MATCH($B341,'ONS data MYE 5'!$B$6:$B$445,0))</f>
        <v>133</v>
      </c>
      <c r="F341" s="31">
        <f t="shared" si="10"/>
        <v>4.8903491282217537</v>
      </c>
      <c r="G341" s="31">
        <f t="shared" si="11"/>
        <v>23.915514595899268</v>
      </c>
      <c r="H341" s="31">
        <f>INDEX('Mapping water'!$D$5:$U$352,MATCH($B341,'Mapping water'!$B$5:$B$352,0),MATCH(H$3,'Mapping water'!$D$4:$U$4,0))*$D341</f>
        <v>0</v>
      </c>
      <c r="I341" s="31">
        <f>INDEX('Mapping water'!$D$5:$U$352,MATCH($B341,'Mapping water'!$B$5:$B$352,0),MATCH(I$3,'Mapping water'!$D$4:$U$4,0))*$D341</f>
        <v>0</v>
      </c>
      <c r="J341" s="31">
        <f>INDEX('Mapping water'!$D$5:$U$352,MATCH($B341,'Mapping water'!$B$5:$B$352,0),MATCH(J$3,'Mapping water'!$D$4:$U$4,0))*$D341</f>
        <v>0</v>
      </c>
      <c r="K341" s="31">
        <f>INDEX('Mapping water'!$D$5:$U$352,MATCH($B341,'Mapping water'!$B$5:$B$352,0),MATCH(K$3,'Mapping water'!$D$4:$U$4,0))*$D341</f>
        <v>0</v>
      </c>
      <c r="L341" s="31">
        <f>INDEX('Mapping water'!$D$5:$U$352,MATCH($B341,'Mapping water'!$B$5:$B$352,0),MATCH(L$3,'Mapping water'!$D$4:$U$4,0))*$D341</f>
        <v>0</v>
      </c>
      <c r="M341" s="31">
        <f>INDEX('Mapping water'!$D$5:$U$352,MATCH($B341,'Mapping water'!$B$5:$B$352,0),MATCH(M$3,'Mapping water'!$D$4:$U$4,0))*$D341</f>
        <v>0</v>
      </c>
      <c r="N341" s="31">
        <f>INDEX('Mapping water'!$D$5:$U$352,MATCH($B341,'Mapping water'!$B$5:$B$352,0),MATCH(N$3,'Mapping water'!$D$4:$U$4,0))*$D341</f>
        <v>0</v>
      </c>
      <c r="O341" s="31">
        <f>INDEX('Mapping water'!$D$5:$U$352,MATCH($B341,'Mapping water'!$B$5:$B$352,0),MATCH(O$3,'Mapping water'!$D$4:$U$4,0))*$D341</f>
        <v>0</v>
      </c>
      <c r="P341" s="31">
        <f>INDEX('Mapping water'!$D$5:$U$352,MATCH($B341,'Mapping water'!$B$5:$B$352,0),MATCH(P$3,'Mapping water'!$D$4:$U$4,0))*$D341</f>
        <v>0</v>
      </c>
      <c r="Q341" s="31">
        <f>INDEX('Mapping water'!$D$5:$U$352,MATCH($B341,'Mapping water'!$B$5:$B$352,0),MATCH(Q$3,'Mapping water'!$D$4:$U$4,0))*$D341</f>
        <v>108330</v>
      </c>
      <c r="R341" s="31">
        <f>INDEX('Mapping water'!$D$5:$U$352,MATCH($B341,'Mapping water'!$B$5:$B$352,0),MATCH(R$3,'Mapping water'!$D$4:$U$4,0))*$D341</f>
        <v>0</v>
      </c>
      <c r="S341" s="31">
        <f>INDEX('Mapping water'!$D$5:$U$352,MATCH($B341,'Mapping water'!$B$5:$B$352,0),MATCH(S$3,'Mapping water'!$D$4:$U$4,0))*$D341</f>
        <v>0</v>
      </c>
      <c r="T341" s="31">
        <f>INDEX('Mapping water'!$D$5:$U$352,MATCH($B341,'Mapping water'!$B$5:$B$352,0),MATCH(T$3,'Mapping water'!$D$4:$U$4,0))*$D341</f>
        <v>0</v>
      </c>
      <c r="U341" s="31">
        <f>INDEX('Mapping water'!$D$5:$U$352,MATCH($B341,'Mapping water'!$B$5:$B$352,0),MATCH(U$3,'Mapping water'!$D$4:$U$4,0))*$D341</f>
        <v>0</v>
      </c>
      <c r="V341" s="31">
        <f>INDEX('Mapping water'!$D$5:$U$352,MATCH($B341,'Mapping water'!$B$5:$B$352,0),MATCH(V$3,'Mapping water'!$D$4:$U$4,0))*$D341</f>
        <v>0</v>
      </c>
      <c r="W341" s="31">
        <f>INDEX('Mapping water'!$D$5:$U$352,MATCH($B341,'Mapping water'!$B$5:$B$352,0),MATCH(W$3,'Mapping water'!$D$4:$U$4,0))*$D341</f>
        <v>0</v>
      </c>
      <c r="X341" s="31">
        <f>INDEX('Mapping water'!$D$5:$U$352,MATCH($B341,'Mapping water'!$B$5:$B$352,0),MATCH(X$3,'Mapping water'!$D$4:$U$4,0))*$D341</f>
        <v>0</v>
      </c>
      <c r="Y341" s="31">
        <f>INDEX('Mapping water'!$D$5:$U$352,MATCH($B341,'Mapping water'!$B$5:$B$352,0),MATCH(Y$3,'Mapping water'!$D$4:$U$4,0))*$D341</f>
        <v>0</v>
      </c>
    </row>
    <row r="342" spans="1:25" x14ac:dyDescent="0.45">
      <c r="A342" s="20" t="s">
        <v>687</v>
      </c>
      <c r="B342" s="20" t="s">
        <v>688</v>
      </c>
      <c r="C342" s="20" t="s">
        <v>76</v>
      </c>
      <c r="D342" s="31">
        <f>INDEX('ONS data MYE 5'!$M$6:$M$445, MATCH($B342,'ONS data MYE 5'!$B$6:$B$445,0))</f>
        <v>84893</v>
      </c>
      <c r="E342" s="31">
        <f>INDEX('ONS data MYE 5'!$N$6:$N$445, MATCH($B342,'ONS data MYE 5'!$B$6:$B$445,0))</f>
        <v>142</v>
      </c>
      <c r="F342" s="31">
        <f t="shared" si="10"/>
        <v>4.9558270576012609</v>
      </c>
      <c r="G342" s="31">
        <f t="shared" si="11"/>
        <v>24.560221824852771</v>
      </c>
      <c r="H342" s="31">
        <f>INDEX('Mapping water'!$D$5:$U$352,MATCH($B342,'Mapping water'!$B$5:$B$352,0),MATCH(H$3,'Mapping water'!$D$4:$U$4,0))*$D342</f>
        <v>0</v>
      </c>
      <c r="I342" s="31">
        <f>INDEX('Mapping water'!$D$5:$U$352,MATCH($B342,'Mapping water'!$B$5:$B$352,0),MATCH(I$3,'Mapping water'!$D$4:$U$4,0))*$D342</f>
        <v>0</v>
      </c>
      <c r="J342" s="31">
        <f>INDEX('Mapping water'!$D$5:$U$352,MATCH($B342,'Mapping water'!$B$5:$B$352,0),MATCH(J$3,'Mapping water'!$D$4:$U$4,0))*$D342</f>
        <v>0</v>
      </c>
      <c r="K342" s="31">
        <f>INDEX('Mapping water'!$D$5:$U$352,MATCH($B342,'Mapping water'!$B$5:$B$352,0),MATCH(K$3,'Mapping water'!$D$4:$U$4,0))*$D342</f>
        <v>0</v>
      </c>
      <c r="L342" s="31">
        <f>INDEX('Mapping water'!$D$5:$U$352,MATCH($B342,'Mapping water'!$B$5:$B$352,0),MATCH(L$3,'Mapping water'!$D$4:$U$4,0))*$D342</f>
        <v>0</v>
      </c>
      <c r="M342" s="31">
        <f>INDEX('Mapping water'!$D$5:$U$352,MATCH($B342,'Mapping water'!$B$5:$B$352,0),MATCH(M$3,'Mapping water'!$D$4:$U$4,0))*$D342</f>
        <v>0</v>
      </c>
      <c r="N342" s="31">
        <f>INDEX('Mapping water'!$D$5:$U$352,MATCH($B342,'Mapping water'!$B$5:$B$352,0),MATCH(N$3,'Mapping water'!$D$4:$U$4,0))*$D342</f>
        <v>0</v>
      </c>
      <c r="O342" s="31">
        <f>INDEX('Mapping water'!$D$5:$U$352,MATCH($B342,'Mapping water'!$B$5:$B$352,0),MATCH(O$3,'Mapping water'!$D$4:$U$4,0))*$D342</f>
        <v>0</v>
      </c>
      <c r="P342" s="31">
        <f>INDEX('Mapping water'!$D$5:$U$352,MATCH($B342,'Mapping water'!$B$5:$B$352,0),MATCH(P$3,'Mapping water'!$D$4:$U$4,0))*$D342</f>
        <v>0</v>
      </c>
      <c r="Q342" s="31">
        <f>INDEX('Mapping water'!$D$5:$U$352,MATCH($B342,'Mapping water'!$B$5:$B$352,0),MATCH(Q$3,'Mapping water'!$D$4:$U$4,0))*$D342</f>
        <v>84893</v>
      </c>
      <c r="R342" s="31">
        <f>INDEX('Mapping water'!$D$5:$U$352,MATCH($B342,'Mapping water'!$B$5:$B$352,0),MATCH(R$3,'Mapping water'!$D$4:$U$4,0))*$D342</f>
        <v>0</v>
      </c>
      <c r="S342" s="31">
        <f>INDEX('Mapping water'!$D$5:$U$352,MATCH($B342,'Mapping water'!$B$5:$B$352,0),MATCH(S$3,'Mapping water'!$D$4:$U$4,0))*$D342</f>
        <v>0</v>
      </c>
      <c r="T342" s="31">
        <f>INDEX('Mapping water'!$D$5:$U$352,MATCH($B342,'Mapping water'!$B$5:$B$352,0),MATCH(T$3,'Mapping water'!$D$4:$U$4,0))*$D342</f>
        <v>0</v>
      </c>
      <c r="U342" s="31">
        <f>INDEX('Mapping water'!$D$5:$U$352,MATCH($B342,'Mapping water'!$B$5:$B$352,0),MATCH(U$3,'Mapping water'!$D$4:$U$4,0))*$D342</f>
        <v>0</v>
      </c>
      <c r="V342" s="31">
        <f>INDEX('Mapping water'!$D$5:$U$352,MATCH($B342,'Mapping water'!$B$5:$B$352,0),MATCH(V$3,'Mapping water'!$D$4:$U$4,0))*$D342</f>
        <v>0</v>
      </c>
      <c r="W342" s="31">
        <f>INDEX('Mapping water'!$D$5:$U$352,MATCH($B342,'Mapping water'!$B$5:$B$352,0),MATCH(W$3,'Mapping water'!$D$4:$U$4,0))*$D342</f>
        <v>0</v>
      </c>
      <c r="X342" s="31">
        <f>INDEX('Mapping water'!$D$5:$U$352,MATCH($B342,'Mapping water'!$B$5:$B$352,0),MATCH(X$3,'Mapping water'!$D$4:$U$4,0))*$D342</f>
        <v>0</v>
      </c>
      <c r="Y342" s="31">
        <f>INDEX('Mapping water'!$D$5:$U$352,MATCH($B342,'Mapping water'!$B$5:$B$352,0),MATCH(Y$3,'Mapping water'!$D$4:$U$4,0))*$D342</f>
        <v>0</v>
      </c>
    </row>
    <row r="343" spans="1:25" x14ac:dyDescent="0.45">
      <c r="A343" s="20" t="s">
        <v>691</v>
      </c>
      <c r="B343" s="20" t="s">
        <v>692</v>
      </c>
      <c r="C343" s="20" t="s">
        <v>76</v>
      </c>
      <c r="D343" s="31">
        <f>INDEX('ONS data MYE 5'!$M$6:$M$445, MATCH($B343,'ONS data MYE 5'!$B$6:$B$445,0))</f>
        <v>235811</v>
      </c>
      <c r="E343" s="31">
        <f>INDEX('ONS data MYE 5'!$N$6:$N$445, MATCH($B343,'ONS data MYE 5'!$B$6:$B$445,0))</f>
        <v>717</v>
      </c>
      <c r="F343" s="31">
        <f t="shared" si="10"/>
        <v>6.5750758405996201</v>
      </c>
      <c r="G343" s="31">
        <f t="shared" si="11"/>
        <v>43.231622309636805</v>
      </c>
      <c r="H343" s="31">
        <f>INDEX('Mapping water'!$D$5:$U$352,MATCH($B343,'Mapping water'!$B$5:$B$352,0),MATCH(H$3,'Mapping water'!$D$4:$U$4,0))*$D343</f>
        <v>0</v>
      </c>
      <c r="I343" s="31">
        <f>INDEX('Mapping water'!$D$5:$U$352,MATCH($B343,'Mapping water'!$B$5:$B$352,0),MATCH(I$3,'Mapping water'!$D$4:$U$4,0))*$D343</f>
        <v>0</v>
      </c>
      <c r="J343" s="31">
        <f>INDEX('Mapping water'!$D$5:$U$352,MATCH($B343,'Mapping water'!$B$5:$B$352,0),MATCH(J$3,'Mapping water'!$D$4:$U$4,0))*$D343</f>
        <v>0</v>
      </c>
      <c r="K343" s="31">
        <f>INDEX('Mapping water'!$D$5:$U$352,MATCH($B343,'Mapping water'!$B$5:$B$352,0),MATCH(K$3,'Mapping water'!$D$4:$U$4,0))*$D343</f>
        <v>0</v>
      </c>
      <c r="L343" s="31">
        <f>INDEX('Mapping water'!$D$5:$U$352,MATCH($B343,'Mapping water'!$B$5:$B$352,0),MATCH(L$3,'Mapping water'!$D$4:$U$4,0))*$D343</f>
        <v>0</v>
      </c>
      <c r="M343" s="31">
        <f>INDEX('Mapping water'!$D$5:$U$352,MATCH($B343,'Mapping water'!$B$5:$B$352,0),MATCH(M$3,'Mapping water'!$D$4:$U$4,0))*$D343</f>
        <v>0</v>
      </c>
      <c r="N343" s="31">
        <f>INDEX('Mapping water'!$D$5:$U$352,MATCH($B343,'Mapping water'!$B$5:$B$352,0),MATCH(N$3,'Mapping water'!$D$4:$U$4,0))*$D343</f>
        <v>0</v>
      </c>
      <c r="O343" s="31">
        <f>INDEX('Mapping water'!$D$5:$U$352,MATCH($B343,'Mapping water'!$B$5:$B$352,0),MATCH(O$3,'Mapping water'!$D$4:$U$4,0))*$D343</f>
        <v>0</v>
      </c>
      <c r="P343" s="31">
        <f>INDEX('Mapping water'!$D$5:$U$352,MATCH($B343,'Mapping water'!$B$5:$B$352,0),MATCH(P$3,'Mapping water'!$D$4:$U$4,0))*$D343</f>
        <v>0</v>
      </c>
      <c r="Q343" s="31">
        <f>INDEX('Mapping water'!$D$5:$U$352,MATCH($B343,'Mapping water'!$B$5:$B$352,0),MATCH(Q$3,'Mapping water'!$D$4:$U$4,0))*$D343</f>
        <v>235811</v>
      </c>
      <c r="R343" s="31">
        <f>INDEX('Mapping water'!$D$5:$U$352,MATCH($B343,'Mapping water'!$B$5:$B$352,0),MATCH(R$3,'Mapping water'!$D$4:$U$4,0))*$D343</f>
        <v>0</v>
      </c>
      <c r="S343" s="31">
        <f>INDEX('Mapping water'!$D$5:$U$352,MATCH($B343,'Mapping water'!$B$5:$B$352,0),MATCH(S$3,'Mapping water'!$D$4:$U$4,0))*$D343</f>
        <v>0</v>
      </c>
      <c r="T343" s="31">
        <f>INDEX('Mapping water'!$D$5:$U$352,MATCH($B343,'Mapping water'!$B$5:$B$352,0),MATCH(T$3,'Mapping water'!$D$4:$U$4,0))*$D343</f>
        <v>0</v>
      </c>
      <c r="U343" s="31">
        <f>INDEX('Mapping water'!$D$5:$U$352,MATCH($B343,'Mapping water'!$B$5:$B$352,0),MATCH(U$3,'Mapping water'!$D$4:$U$4,0))*$D343</f>
        <v>0</v>
      </c>
      <c r="V343" s="31">
        <f>INDEX('Mapping water'!$D$5:$U$352,MATCH($B343,'Mapping water'!$B$5:$B$352,0),MATCH(V$3,'Mapping water'!$D$4:$U$4,0))*$D343</f>
        <v>0</v>
      </c>
      <c r="W343" s="31">
        <f>INDEX('Mapping water'!$D$5:$U$352,MATCH($B343,'Mapping water'!$B$5:$B$352,0),MATCH(W$3,'Mapping water'!$D$4:$U$4,0))*$D343</f>
        <v>0</v>
      </c>
      <c r="X343" s="31">
        <f>INDEX('Mapping water'!$D$5:$U$352,MATCH($B343,'Mapping water'!$B$5:$B$352,0),MATCH(X$3,'Mapping water'!$D$4:$U$4,0))*$D343</f>
        <v>0</v>
      </c>
      <c r="Y343" s="31">
        <f>INDEX('Mapping water'!$D$5:$U$352,MATCH($B343,'Mapping water'!$B$5:$B$352,0),MATCH(Y$3,'Mapping water'!$D$4:$U$4,0))*$D343</f>
        <v>0</v>
      </c>
    </row>
    <row r="344" spans="1:25" x14ac:dyDescent="0.45">
      <c r="A344" s="20" t="s">
        <v>693</v>
      </c>
      <c r="B344" s="20" t="s">
        <v>694</v>
      </c>
      <c r="C344" s="20" t="s">
        <v>76</v>
      </c>
      <c r="D344" s="31">
        <f>INDEX('ONS data MYE 5'!$M$6:$M$445, MATCH($B344,'ONS data MYE 5'!$B$6:$B$445,0))</f>
        <v>303693</v>
      </c>
      <c r="E344" s="31">
        <f>INDEX('ONS data MYE 5'!$N$6:$N$445, MATCH($B344,'ONS data MYE 5'!$B$6:$B$445,0))</f>
        <v>535</v>
      </c>
      <c r="F344" s="31">
        <f t="shared" si="10"/>
        <v>6.2822667468960063</v>
      </c>
      <c r="G344" s="31">
        <f t="shared" si="11"/>
        <v>39.466875479155327</v>
      </c>
      <c r="H344" s="31">
        <f>INDEX('Mapping water'!$D$5:$U$352,MATCH($B344,'Mapping water'!$B$5:$B$352,0),MATCH(H$3,'Mapping water'!$D$4:$U$4,0))*$D344</f>
        <v>0</v>
      </c>
      <c r="I344" s="31">
        <f>INDEX('Mapping water'!$D$5:$U$352,MATCH($B344,'Mapping water'!$B$5:$B$352,0),MATCH(I$3,'Mapping water'!$D$4:$U$4,0))*$D344</f>
        <v>0</v>
      </c>
      <c r="J344" s="31">
        <f>INDEX('Mapping water'!$D$5:$U$352,MATCH($B344,'Mapping water'!$B$5:$B$352,0),MATCH(J$3,'Mapping water'!$D$4:$U$4,0))*$D344</f>
        <v>0</v>
      </c>
      <c r="K344" s="31">
        <f>INDEX('Mapping water'!$D$5:$U$352,MATCH($B344,'Mapping water'!$B$5:$B$352,0),MATCH(K$3,'Mapping water'!$D$4:$U$4,0))*$D344</f>
        <v>0</v>
      </c>
      <c r="L344" s="31">
        <f>INDEX('Mapping water'!$D$5:$U$352,MATCH($B344,'Mapping water'!$B$5:$B$352,0),MATCH(L$3,'Mapping water'!$D$4:$U$4,0))*$D344</f>
        <v>0</v>
      </c>
      <c r="M344" s="31">
        <f>INDEX('Mapping water'!$D$5:$U$352,MATCH($B344,'Mapping water'!$B$5:$B$352,0),MATCH(M$3,'Mapping water'!$D$4:$U$4,0))*$D344</f>
        <v>0</v>
      </c>
      <c r="N344" s="31">
        <f>INDEX('Mapping water'!$D$5:$U$352,MATCH($B344,'Mapping water'!$B$5:$B$352,0),MATCH(N$3,'Mapping water'!$D$4:$U$4,0))*$D344</f>
        <v>0</v>
      </c>
      <c r="O344" s="31">
        <f>INDEX('Mapping water'!$D$5:$U$352,MATCH($B344,'Mapping water'!$B$5:$B$352,0),MATCH(O$3,'Mapping water'!$D$4:$U$4,0))*$D344</f>
        <v>0</v>
      </c>
      <c r="P344" s="31">
        <f>INDEX('Mapping water'!$D$5:$U$352,MATCH($B344,'Mapping water'!$B$5:$B$352,0),MATCH(P$3,'Mapping water'!$D$4:$U$4,0))*$D344</f>
        <v>0</v>
      </c>
      <c r="Q344" s="31">
        <f>INDEX('Mapping water'!$D$5:$U$352,MATCH($B344,'Mapping water'!$B$5:$B$352,0),MATCH(Q$3,'Mapping water'!$D$4:$U$4,0))*$D344</f>
        <v>303693</v>
      </c>
      <c r="R344" s="31">
        <f>INDEX('Mapping water'!$D$5:$U$352,MATCH($B344,'Mapping water'!$B$5:$B$352,0),MATCH(R$3,'Mapping water'!$D$4:$U$4,0))*$D344</f>
        <v>0</v>
      </c>
      <c r="S344" s="31">
        <f>INDEX('Mapping water'!$D$5:$U$352,MATCH($B344,'Mapping water'!$B$5:$B$352,0),MATCH(S$3,'Mapping water'!$D$4:$U$4,0))*$D344</f>
        <v>0</v>
      </c>
      <c r="T344" s="31">
        <f>INDEX('Mapping water'!$D$5:$U$352,MATCH($B344,'Mapping water'!$B$5:$B$352,0),MATCH(T$3,'Mapping water'!$D$4:$U$4,0))*$D344</f>
        <v>0</v>
      </c>
      <c r="U344" s="31">
        <f>INDEX('Mapping water'!$D$5:$U$352,MATCH($B344,'Mapping water'!$B$5:$B$352,0),MATCH(U$3,'Mapping water'!$D$4:$U$4,0))*$D344</f>
        <v>0</v>
      </c>
      <c r="V344" s="31">
        <f>INDEX('Mapping water'!$D$5:$U$352,MATCH($B344,'Mapping water'!$B$5:$B$352,0),MATCH(V$3,'Mapping water'!$D$4:$U$4,0))*$D344</f>
        <v>0</v>
      </c>
      <c r="W344" s="31">
        <f>INDEX('Mapping water'!$D$5:$U$352,MATCH($B344,'Mapping water'!$B$5:$B$352,0),MATCH(W$3,'Mapping water'!$D$4:$U$4,0))*$D344</f>
        <v>0</v>
      </c>
      <c r="X344" s="31">
        <f>INDEX('Mapping water'!$D$5:$U$352,MATCH($B344,'Mapping water'!$B$5:$B$352,0),MATCH(X$3,'Mapping water'!$D$4:$U$4,0))*$D344</f>
        <v>0</v>
      </c>
      <c r="Y344" s="31">
        <f>INDEX('Mapping water'!$D$5:$U$352,MATCH($B344,'Mapping water'!$B$5:$B$352,0),MATCH(Y$3,'Mapping water'!$D$4:$U$4,0))*$D344</f>
        <v>0</v>
      </c>
    </row>
    <row r="345" spans="1:25" x14ac:dyDescent="0.45">
      <c r="A345" s="20" t="s">
        <v>695</v>
      </c>
      <c r="B345" s="20" t="s">
        <v>696</v>
      </c>
      <c r="C345" s="20" t="s">
        <v>76</v>
      </c>
      <c r="D345" s="31">
        <f>INDEX('ONS data MYE 5'!$M$6:$M$445, MATCH($B345,'ONS data MYE 5'!$B$6:$B$445,0))</f>
        <v>258817</v>
      </c>
      <c r="E345" s="31">
        <f>INDEX('ONS data MYE 5'!$N$6:$N$445, MATCH($B345,'ONS data MYE 5'!$B$6:$B$445,0))</f>
        <v>903</v>
      </c>
      <c r="F345" s="31">
        <f t="shared" si="10"/>
        <v>6.8057225534169854</v>
      </c>
      <c r="G345" s="31">
        <f t="shared" si="11"/>
        <v>46.317859474088614</v>
      </c>
      <c r="H345" s="31">
        <f>INDEX('Mapping water'!$D$5:$U$352,MATCH($B345,'Mapping water'!$B$5:$B$352,0),MATCH(H$3,'Mapping water'!$D$4:$U$4,0))*$D345</f>
        <v>0</v>
      </c>
      <c r="I345" s="31">
        <f>INDEX('Mapping water'!$D$5:$U$352,MATCH($B345,'Mapping water'!$B$5:$B$352,0),MATCH(I$3,'Mapping water'!$D$4:$U$4,0))*$D345</f>
        <v>0</v>
      </c>
      <c r="J345" s="31">
        <f>INDEX('Mapping water'!$D$5:$U$352,MATCH($B345,'Mapping water'!$B$5:$B$352,0),MATCH(J$3,'Mapping water'!$D$4:$U$4,0))*$D345</f>
        <v>0</v>
      </c>
      <c r="K345" s="31">
        <f>INDEX('Mapping water'!$D$5:$U$352,MATCH($B345,'Mapping water'!$B$5:$B$352,0),MATCH(K$3,'Mapping water'!$D$4:$U$4,0))*$D345</f>
        <v>0</v>
      </c>
      <c r="L345" s="31">
        <f>INDEX('Mapping water'!$D$5:$U$352,MATCH($B345,'Mapping water'!$B$5:$B$352,0),MATCH(L$3,'Mapping water'!$D$4:$U$4,0))*$D345</f>
        <v>0</v>
      </c>
      <c r="M345" s="31">
        <f>INDEX('Mapping water'!$D$5:$U$352,MATCH($B345,'Mapping water'!$B$5:$B$352,0),MATCH(M$3,'Mapping water'!$D$4:$U$4,0))*$D345</f>
        <v>0</v>
      </c>
      <c r="N345" s="31">
        <f>INDEX('Mapping water'!$D$5:$U$352,MATCH($B345,'Mapping water'!$B$5:$B$352,0),MATCH(N$3,'Mapping water'!$D$4:$U$4,0))*$D345</f>
        <v>0</v>
      </c>
      <c r="O345" s="31">
        <f>INDEX('Mapping water'!$D$5:$U$352,MATCH($B345,'Mapping water'!$B$5:$B$352,0),MATCH(O$3,'Mapping water'!$D$4:$U$4,0))*$D345</f>
        <v>0</v>
      </c>
      <c r="P345" s="31">
        <f>INDEX('Mapping water'!$D$5:$U$352,MATCH($B345,'Mapping water'!$B$5:$B$352,0),MATCH(P$3,'Mapping water'!$D$4:$U$4,0))*$D345</f>
        <v>0</v>
      </c>
      <c r="Q345" s="31">
        <f>INDEX('Mapping water'!$D$5:$U$352,MATCH($B345,'Mapping water'!$B$5:$B$352,0),MATCH(Q$3,'Mapping water'!$D$4:$U$4,0))*$D345</f>
        <v>258817</v>
      </c>
      <c r="R345" s="31">
        <f>INDEX('Mapping water'!$D$5:$U$352,MATCH($B345,'Mapping water'!$B$5:$B$352,0),MATCH(R$3,'Mapping water'!$D$4:$U$4,0))*$D345</f>
        <v>0</v>
      </c>
      <c r="S345" s="31">
        <f>INDEX('Mapping water'!$D$5:$U$352,MATCH($B345,'Mapping water'!$B$5:$B$352,0),MATCH(S$3,'Mapping water'!$D$4:$U$4,0))*$D345</f>
        <v>0</v>
      </c>
      <c r="T345" s="31">
        <f>INDEX('Mapping water'!$D$5:$U$352,MATCH($B345,'Mapping water'!$B$5:$B$352,0),MATCH(T$3,'Mapping water'!$D$4:$U$4,0))*$D345</f>
        <v>0</v>
      </c>
      <c r="U345" s="31">
        <f>INDEX('Mapping water'!$D$5:$U$352,MATCH($B345,'Mapping water'!$B$5:$B$352,0),MATCH(U$3,'Mapping water'!$D$4:$U$4,0))*$D345</f>
        <v>0</v>
      </c>
      <c r="V345" s="31">
        <f>INDEX('Mapping water'!$D$5:$U$352,MATCH($B345,'Mapping water'!$B$5:$B$352,0),MATCH(V$3,'Mapping water'!$D$4:$U$4,0))*$D345</f>
        <v>0</v>
      </c>
      <c r="W345" s="31">
        <f>INDEX('Mapping water'!$D$5:$U$352,MATCH($B345,'Mapping water'!$B$5:$B$352,0),MATCH(W$3,'Mapping water'!$D$4:$U$4,0))*$D345</f>
        <v>0</v>
      </c>
      <c r="X345" s="31">
        <f>INDEX('Mapping water'!$D$5:$U$352,MATCH($B345,'Mapping water'!$B$5:$B$352,0),MATCH(X$3,'Mapping water'!$D$4:$U$4,0))*$D345</f>
        <v>0</v>
      </c>
      <c r="Y345" s="31">
        <f>INDEX('Mapping water'!$D$5:$U$352,MATCH($B345,'Mapping water'!$B$5:$B$352,0),MATCH(Y$3,'Mapping water'!$D$4:$U$4,0))*$D345</f>
        <v>0</v>
      </c>
    </row>
    <row r="346" spans="1:25" x14ac:dyDescent="0.45">
      <c r="A346" s="20" t="s">
        <v>697</v>
      </c>
      <c r="B346" s="20" t="s">
        <v>698</v>
      </c>
      <c r="C346" s="20" t="s">
        <v>76</v>
      </c>
      <c r="D346" s="31">
        <f>INDEX('ONS data MYE 5'!$M$6:$M$445, MATCH($B346,'ONS data MYE 5'!$B$6:$B$445,0))</f>
        <v>560199</v>
      </c>
      <c r="E346" s="31">
        <f>INDEX('ONS data MYE 5'!$N$6:$N$445, MATCH($B346,'ONS data MYE 5'!$B$6:$B$445,0))</f>
        <v>1523</v>
      </c>
      <c r="F346" s="31">
        <f t="shared" si="10"/>
        <v>7.3284373528951621</v>
      </c>
      <c r="G346" s="31">
        <f t="shared" si="11"/>
        <v>53.705994035309047</v>
      </c>
      <c r="H346" s="31">
        <f>INDEX('Mapping water'!$D$5:$U$352,MATCH($B346,'Mapping water'!$B$5:$B$352,0),MATCH(H$3,'Mapping water'!$D$4:$U$4,0))*$D346</f>
        <v>0</v>
      </c>
      <c r="I346" s="31">
        <f>INDEX('Mapping water'!$D$5:$U$352,MATCH($B346,'Mapping water'!$B$5:$B$352,0),MATCH(I$3,'Mapping water'!$D$4:$U$4,0))*$D346</f>
        <v>0</v>
      </c>
      <c r="J346" s="31">
        <f>INDEX('Mapping water'!$D$5:$U$352,MATCH($B346,'Mapping water'!$B$5:$B$352,0),MATCH(J$3,'Mapping water'!$D$4:$U$4,0))*$D346</f>
        <v>0</v>
      </c>
      <c r="K346" s="31">
        <f>INDEX('Mapping water'!$D$5:$U$352,MATCH($B346,'Mapping water'!$B$5:$B$352,0),MATCH(K$3,'Mapping water'!$D$4:$U$4,0))*$D346</f>
        <v>0</v>
      </c>
      <c r="L346" s="31">
        <f>INDEX('Mapping water'!$D$5:$U$352,MATCH($B346,'Mapping water'!$B$5:$B$352,0),MATCH(L$3,'Mapping water'!$D$4:$U$4,0))*$D346</f>
        <v>50417.909999999996</v>
      </c>
      <c r="M346" s="31">
        <f>INDEX('Mapping water'!$D$5:$U$352,MATCH($B346,'Mapping water'!$B$5:$B$352,0),MATCH(M$3,'Mapping water'!$D$4:$U$4,0))*$D346</f>
        <v>0</v>
      </c>
      <c r="N346" s="31">
        <f>INDEX('Mapping water'!$D$5:$U$352,MATCH($B346,'Mapping water'!$B$5:$B$352,0),MATCH(N$3,'Mapping water'!$D$4:$U$4,0))*$D346</f>
        <v>0</v>
      </c>
      <c r="O346" s="31">
        <f>INDEX('Mapping water'!$D$5:$U$352,MATCH($B346,'Mapping water'!$B$5:$B$352,0),MATCH(O$3,'Mapping water'!$D$4:$U$4,0))*$D346</f>
        <v>0</v>
      </c>
      <c r="P346" s="31">
        <f>INDEX('Mapping water'!$D$5:$U$352,MATCH($B346,'Mapping water'!$B$5:$B$352,0),MATCH(P$3,'Mapping water'!$D$4:$U$4,0))*$D346</f>
        <v>0</v>
      </c>
      <c r="Q346" s="31">
        <f>INDEX('Mapping water'!$D$5:$U$352,MATCH($B346,'Mapping water'!$B$5:$B$352,0),MATCH(Q$3,'Mapping water'!$D$4:$U$4,0))*$D346</f>
        <v>509781.09</v>
      </c>
      <c r="R346" s="31">
        <f>INDEX('Mapping water'!$D$5:$U$352,MATCH($B346,'Mapping water'!$B$5:$B$352,0),MATCH(R$3,'Mapping water'!$D$4:$U$4,0))*$D346</f>
        <v>0</v>
      </c>
      <c r="S346" s="31">
        <f>INDEX('Mapping water'!$D$5:$U$352,MATCH($B346,'Mapping water'!$B$5:$B$352,0),MATCH(S$3,'Mapping water'!$D$4:$U$4,0))*$D346</f>
        <v>0</v>
      </c>
      <c r="T346" s="31">
        <f>INDEX('Mapping water'!$D$5:$U$352,MATCH($B346,'Mapping water'!$B$5:$B$352,0),MATCH(T$3,'Mapping water'!$D$4:$U$4,0))*$D346</f>
        <v>0</v>
      </c>
      <c r="U346" s="31">
        <f>INDEX('Mapping water'!$D$5:$U$352,MATCH($B346,'Mapping water'!$B$5:$B$352,0),MATCH(U$3,'Mapping water'!$D$4:$U$4,0))*$D346</f>
        <v>0</v>
      </c>
      <c r="V346" s="31">
        <f>INDEX('Mapping water'!$D$5:$U$352,MATCH($B346,'Mapping water'!$B$5:$B$352,0),MATCH(V$3,'Mapping water'!$D$4:$U$4,0))*$D346</f>
        <v>0</v>
      </c>
      <c r="W346" s="31">
        <f>INDEX('Mapping water'!$D$5:$U$352,MATCH($B346,'Mapping water'!$B$5:$B$352,0),MATCH(W$3,'Mapping water'!$D$4:$U$4,0))*$D346</f>
        <v>0</v>
      </c>
      <c r="X346" s="31">
        <f>INDEX('Mapping water'!$D$5:$U$352,MATCH($B346,'Mapping water'!$B$5:$B$352,0),MATCH(X$3,'Mapping water'!$D$4:$U$4,0))*$D346</f>
        <v>0</v>
      </c>
      <c r="Y346" s="31">
        <f>INDEX('Mapping water'!$D$5:$U$352,MATCH($B346,'Mapping water'!$B$5:$B$352,0),MATCH(Y$3,'Mapping water'!$D$4:$U$4,0))*$D346</f>
        <v>0</v>
      </c>
    </row>
    <row r="347" spans="1:25" x14ac:dyDescent="0.45">
      <c r="A347" s="20" t="s">
        <v>699</v>
      </c>
      <c r="B347" s="20" t="s">
        <v>700</v>
      </c>
      <c r="C347" s="20" t="s">
        <v>76</v>
      </c>
      <c r="D347" s="31">
        <f>INDEX('ONS data MYE 5'!$M$6:$M$445, MATCH($B347,'ONS data MYE 5'!$B$6:$B$445,0))</f>
        <v>525936</v>
      </c>
      <c r="E347" s="31">
        <f>INDEX('ONS data MYE 5'!$N$6:$N$445, MATCH($B347,'ONS data MYE 5'!$B$6:$B$445,0))</f>
        <v>1435</v>
      </c>
      <c r="F347" s="31">
        <f t="shared" si="10"/>
        <v>7.2689201281937219</v>
      </c>
      <c r="G347" s="31">
        <f t="shared" si="11"/>
        <v>52.837199830059838</v>
      </c>
      <c r="H347" s="31">
        <f>INDEX('Mapping water'!$D$5:$U$352,MATCH($B347,'Mapping water'!$B$5:$B$352,0),MATCH(H$3,'Mapping water'!$D$4:$U$4,0))*$D347</f>
        <v>0</v>
      </c>
      <c r="I347" s="31">
        <f>INDEX('Mapping water'!$D$5:$U$352,MATCH($B347,'Mapping water'!$B$5:$B$352,0),MATCH(I$3,'Mapping water'!$D$4:$U$4,0))*$D347</f>
        <v>0</v>
      </c>
      <c r="J347" s="31">
        <f>INDEX('Mapping water'!$D$5:$U$352,MATCH($B347,'Mapping water'!$B$5:$B$352,0),MATCH(J$3,'Mapping water'!$D$4:$U$4,0))*$D347</f>
        <v>0</v>
      </c>
      <c r="K347" s="31">
        <f>INDEX('Mapping water'!$D$5:$U$352,MATCH($B347,'Mapping water'!$B$5:$B$352,0),MATCH(K$3,'Mapping water'!$D$4:$U$4,0))*$D347</f>
        <v>0</v>
      </c>
      <c r="L347" s="31">
        <f>INDEX('Mapping water'!$D$5:$U$352,MATCH($B347,'Mapping water'!$B$5:$B$352,0),MATCH(L$3,'Mapping water'!$D$4:$U$4,0))*$D347</f>
        <v>0</v>
      </c>
      <c r="M347" s="31">
        <f>INDEX('Mapping water'!$D$5:$U$352,MATCH($B347,'Mapping water'!$B$5:$B$352,0),MATCH(M$3,'Mapping water'!$D$4:$U$4,0))*$D347</f>
        <v>0</v>
      </c>
      <c r="N347" s="31">
        <f>INDEX('Mapping water'!$D$5:$U$352,MATCH($B347,'Mapping water'!$B$5:$B$352,0),MATCH(N$3,'Mapping water'!$D$4:$U$4,0))*$D347</f>
        <v>0</v>
      </c>
      <c r="O347" s="31">
        <f>INDEX('Mapping water'!$D$5:$U$352,MATCH($B347,'Mapping water'!$B$5:$B$352,0),MATCH(O$3,'Mapping water'!$D$4:$U$4,0))*$D347</f>
        <v>0</v>
      </c>
      <c r="P347" s="31">
        <f>INDEX('Mapping water'!$D$5:$U$352,MATCH($B347,'Mapping water'!$B$5:$B$352,0),MATCH(P$3,'Mapping water'!$D$4:$U$4,0))*$D347</f>
        <v>0</v>
      </c>
      <c r="Q347" s="31">
        <f>INDEX('Mapping water'!$D$5:$U$352,MATCH($B347,'Mapping water'!$B$5:$B$352,0),MATCH(Q$3,'Mapping water'!$D$4:$U$4,0))*$D347</f>
        <v>525936</v>
      </c>
      <c r="R347" s="31">
        <f>INDEX('Mapping water'!$D$5:$U$352,MATCH($B347,'Mapping water'!$B$5:$B$352,0),MATCH(R$3,'Mapping water'!$D$4:$U$4,0))*$D347</f>
        <v>0</v>
      </c>
      <c r="S347" s="31">
        <f>INDEX('Mapping water'!$D$5:$U$352,MATCH($B347,'Mapping water'!$B$5:$B$352,0),MATCH(S$3,'Mapping water'!$D$4:$U$4,0))*$D347</f>
        <v>0</v>
      </c>
      <c r="T347" s="31">
        <f>INDEX('Mapping water'!$D$5:$U$352,MATCH($B347,'Mapping water'!$B$5:$B$352,0),MATCH(T$3,'Mapping water'!$D$4:$U$4,0))*$D347</f>
        <v>0</v>
      </c>
      <c r="U347" s="31">
        <f>INDEX('Mapping water'!$D$5:$U$352,MATCH($B347,'Mapping water'!$B$5:$B$352,0),MATCH(U$3,'Mapping water'!$D$4:$U$4,0))*$D347</f>
        <v>0</v>
      </c>
      <c r="V347" s="31">
        <f>INDEX('Mapping water'!$D$5:$U$352,MATCH($B347,'Mapping water'!$B$5:$B$352,0),MATCH(V$3,'Mapping water'!$D$4:$U$4,0))*$D347</f>
        <v>0</v>
      </c>
      <c r="W347" s="31">
        <f>INDEX('Mapping water'!$D$5:$U$352,MATCH($B347,'Mapping water'!$B$5:$B$352,0),MATCH(W$3,'Mapping water'!$D$4:$U$4,0))*$D347</f>
        <v>0</v>
      </c>
      <c r="X347" s="31">
        <f>INDEX('Mapping water'!$D$5:$U$352,MATCH($B347,'Mapping water'!$B$5:$B$352,0),MATCH(X$3,'Mapping water'!$D$4:$U$4,0))*$D347</f>
        <v>0</v>
      </c>
      <c r="Y347" s="31">
        <f>INDEX('Mapping water'!$D$5:$U$352,MATCH($B347,'Mapping water'!$B$5:$B$352,0),MATCH(Y$3,'Mapping water'!$D$4:$U$4,0))*$D347</f>
        <v>0</v>
      </c>
    </row>
    <row r="348" spans="1:25" x14ac:dyDescent="0.45">
      <c r="A348" s="20" t="s">
        <v>701</v>
      </c>
      <c r="B348" s="20" t="s">
        <v>702</v>
      </c>
      <c r="C348" s="20" t="s">
        <v>76</v>
      </c>
      <c r="D348" s="31">
        <f>INDEX('ONS data MYE 5'!$M$6:$M$445, MATCH($B348,'ONS data MYE 5'!$B$6:$B$445,0))</f>
        <v>206136</v>
      </c>
      <c r="E348" s="31">
        <f>INDEX('ONS data MYE 5'!$N$6:$N$445, MATCH($B348,'ONS data MYE 5'!$B$6:$B$445,0))</f>
        <v>566</v>
      </c>
      <c r="F348" s="31">
        <f t="shared" si="10"/>
        <v>6.3385940782031831</v>
      </c>
      <c r="G348" s="31">
        <f t="shared" si="11"/>
        <v>40.177774888232463</v>
      </c>
      <c r="H348" s="31">
        <f>INDEX('Mapping water'!$D$5:$U$352,MATCH($B348,'Mapping water'!$B$5:$B$352,0),MATCH(H$3,'Mapping water'!$D$4:$U$4,0))*$D348</f>
        <v>0</v>
      </c>
      <c r="I348" s="31">
        <f>INDEX('Mapping water'!$D$5:$U$352,MATCH($B348,'Mapping water'!$B$5:$B$352,0),MATCH(I$3,'Mapping water'!$D$4:$U$4,0))*$D348</f>
        <v>0</v>
      </c>
      <c r="J348" s="31">
        <f>INDEX('Mapping water'!$D$5:$U$352,MATCH($B348,'Mapping water'!$B$5:$B$352,0),MATCH(J$3,'Mapping water'!$D$4:$U$4,0))*$D348</f>
        <v>0</v>
      </c>
      <c r="K348" s="31">
        <f>INDEX('Mapping water'!$D$5:$U$352,MATCH($B348,'Mapping water'!$B$5:$B$352,0),MATCH(K$3,'Mapping water'!$D$4:$U$4,0))*$D348</f>
        <v>0</v>
      </c>
      <c r="L348" s="31">
        <f>INDEX('Mapping water'!$D$5:$U$352,MATCH($B348,'Mapping water'!$B$5:$B$352,0),MATCH(L$3,'Mapping water'!$D$4:$U$4,0))*$D348</f>
        <v>0</v>
      </c>
      <c r="M348" s="31">
        <f>INDEX('Mapping water'!$D$5:$U$352,MATCH($B348,'Mapping water'!$B$5:$B$352,0),MATCH(M$3,'Mapping water'!$D$4:$U$4,0))*$D348</f>
        <v>0</v>
      </c>
      <c r="N348" s="31">
        <f>INDEX('Mapping water'!$D$5:$U$352,MATCH($B348,'Mapping water'!$B$5:$B$352,0),MATCH(N$3,'Mapping water'!$D$4:$U$4,0))*$D348</f>
        <v>0</v>
      </c>
      <c r="O348" s="31">
        <f>INDEX('Mapping water'!$D$5:$U$352,MATCH($B348,'Mapping water'!$B$5:$B$352,0),MATCH(O$3,'Mapping water'!$D$4:$U$4,0))*$D348</f>
        <v>0</v>
      </c>
      <c r="P348" s="31">
        <f>INDEX('Mapping water'!$D$5:$U$352,MATCH($B348,'Mapping water'!$B$5:$B$352,0),MATCH(P$3,'Mapping water'!$D$4:$U$4,0))*$D348</f>
        <v>0</v>
      </c>
      <c r="Q348" s="31">
        <f>INDEX('Mapping water'!$D$5:$U$352,MATCH($B348,'Mapping water'!$B$5:$B$352,0),MATCH(Q$3,'Mapping water'!$D$4:$U$4,0))*$D348</f>
        <v>206136</v>
      </c>
      <c r="R348" s="31">
        <f>INDEX('Mapping water'!$D$5:$U$352,MATCH($B348,'Mapping water'!$B$5:$B$352,0),MATCH(R$3,'Mapping water'!$D$4:$U$4,0))*$D348</f>
        <v>0</v>
      </c>
      <c r="S348" s="31">
        <f>INDEX('Mapping water'!$D$5:$U$352,MATCH($B348,'Mapping water'!$B$5:$B$352,0),MATCH(S$3,'Mapping water'!$D$4:$U$4,0))*$D348</f>
        <v>0</v>
      </c>
      <c r="T348" s="31">
        <f>INDEX('Mapping water'!$D$5:$U$352,MATCH($B348,'Mapping water'!$B$5:$B$352,0),MATCH(T$3,'Mapping water'!$D$4:$U$4,0))*$D348</f>
        <v>0</v>
      </c>
      <c r="U348" s="31">
        <f>INDEX('Mapping water'!$D$5:$U$352,MATCH($B348,'Mapping water'!$B$5:$B$352,0),MATCH(U$3,'Mapping water'!$D$4:$U$4,0))*$D348</f>
        <v>0</v>
      </c>
      <c r="V348" s="31">
        <f>INDEX('Mapping water'!$D$5:$U$352,MATCH($B348,'Mapping water'!$B$5:$B$352,0),MATCH(V$3,'Mapping water'!$D$4:$U$4,0))*$D348</f>
        <v>0</v>
      </c>
      <c r="W348" s="31">
        <f>INDEX('Mapping water'!$D$5:$U$352,MATCH($B348,'Mapping water'!$B$5:$B$352,0),MATCH(W$3,'Mapping water'!$D$4:$U$4,0))*$D348</f>
        <v>0</v>
      </c>
      <c r="X348" s="31">
        <f>INDEX('Mapping water'!$D$5:$U$352,MATCH($B348,'Mapping water'!$B$5:$B$352,0),MATCH(X$3,'Mapping water'!$D$4:$U$4,0))*$D348</f>
        <v>0</v>
      </c>
      <c r="Y348" s="31">
        <f>INDEX('Mapping water'!$D$5:$U$352,MATCH($B348,'Mapping water'!$B$5:$B$352,0),MATCH(Y$3,'Mapping water'!$D$4:$U$4,0))*$D348</f>
        <v>0</v>
      </c>
    </row>
    <row r="349" spans="1:25" x14ac:dyDescent="0.45">
      <c r="A349" s="20" t="s">
        <v>703</v>
      </c>
      <c r="B349" s="20" t="s">
        <v>704</v>
      </c>
      <c r="C349" s="20" t="s">
        <v>76</v>
      </c>
      <c r="D349" s="31">
        <f>INDEX('ONS data MYE 5'!$M$6:$M$445, MATCH($B349,'ONS data MYE 5'!$B$6:$B$445,0))</f>
        <v>427831</v>
      </c>
      <c r="E349" s="31">
        <f>INDEX('ONS data MYE 5'!$N$6:$N$445, MATCH($B349,'ONS data MYE 5'!$B$6:$B$445,0))</f>
        <v>1047</v>
      </c>
      <c r="F349" s="31">
        <f t="shared" si="10"/>
        <v>6.953684210870537</v>
      </c>
      <c r="G349" s="31">
        <f t="shared" si="11"/>
        <v>48.353724104510206</v>
      </c>
      <c r="H349" s="31">
        <f>INDEX('Mapping water'!$D$5:$U$352,MATCH($B349,'Mapping water'!$B$5:$B$352,0),MATCH(H$3,'Mapping water'!$D$4:$U$4,0))*$D349</f>
        <v>0</v>
      </c>
      <c r="I349" s="31">
        <f>INDEX('Mapping water'!$D$5:$U$352,MATCH($B349,'Mapping water'!$B$5:$B$352,0),MATCH(I$3,'Mapping water'!$D$4:$U$4,0))*$D349</f>
        <v>0</v>
      </c>
      <c r="J349" s="31">
        <f>INDEX('Mapping water'!$D$5:$U$352,MATCH($B349,'Mapping water'!$B$5:$B$352,0),MATCH(J$3,'Mapping water'!$D$4:$U$4,0))*$D349</f>
        <v>0</v>
      </c>
      <c r="K349" s="31">
        <f>INDEX('Mapping water'!$D$5:$U$352,MATCH($B349,'Mapping water'!$B$5:$B$352,0),MATCH(K$3,'Mapping water'!$D$4:$U$4,0))*$D349</f>
        <v>0</v>
      </c>
      <c r="L349" s="31">
        <f>INDEX('Mapping water'!$D$5:$U$352,MATCH($B349,'Mapping water'!$B$5:$B$352,0),MATCH(L$3,'Mapping water'!$D$4:$U$4,0))*$D349</f>
        <v>0</v>
      </c>
      <c r="M349" s="31">
        <f>INDEX('Mapping water'!$D$5:$U$352,MATCH($B349,'Mapping water'!$B$5:$B$352,0),MATCH(M$3,'Mapping water'!$D$4:$U$4,0))*$D349</f>
        <v>0</v>
      </c>
      <c r="N349" s="31">
        <f>INDEX('Mapping water'!$D$5:$U$352,MATCH($B349,'Mapping water'!$B$5:$B$352,0),MATCH(N$3,'Mapping water'!$D$4:$U$4,0))*$D349</f>
        <v>0</v>
      </c>
      <c r="O349" s="31">
        <f>INDEX('Mapping water'!$D$5:$U$352,MATCH($B349,'Mapping water'!$B$5:$B$352,0),MATCH(O$3,'Mapping water'!$D$4:$U$4,0))*$D349</f>
        <v>0</v>
      </c>
      <c r="P349" s="31">
        <f>INDEX('Mapping water'!$D$5:$U$352,MATCH($B349,'Mapping water'!$B$5:$B$352,0),MATCH(P$3,'Mapping water'!$D$4:$U$4,0))*$D349</f>
        <v>0</v>
      </c>
      <c r="Q349" s="31">
        <f>INDEX('Mapping water'!$D$5:$U$352,MATCH($B349,'Mapping water'!$B$5:$B$352,0),MATCH(Q$3,'Mapping water'!$D$4:$U$4,0))*$D349</f>
        <v>427831</v>
      </c>
      <c r="R349" s="31">
        <f>INDEX('Mapping water'!$D$5:$U$352,MATCH($B349,'Mapping water'!$B$5:$B$352,0),MATCH(R$3,'Mapping water'!$D$4:$U$4,0))*$D349</f>
        <v>0</v>
      </c>
      <c r="S349" s="31">
        <f>INDEX('Mapping water'!$D$5:$U$352,MATCH($B349,'Mapping water'!$B$5:$B$352,0),MATCH(S$3,'Mapping water'!$D$4:$U$4,0))*$D349</f>
        <v>0</v>
      </c>
      <c r="T349" s="31">
        <f>INDEX('Mapping water'!$D$5:$U$352,MATCH($B349,'Mapping water'!$B$5:$B$352,0),MATCH(T$3,'Mapping water'!$D$4:$U$4,0))*$D349</f>
        <v>0</v>
      </c>
      <c r="U349" s="31">
        <f>INDEX('Mapping water'!$D$5:$U$352,MATCH($B349,'Mapping water'!$B$5:$B$352,0),MATCH(U$3,'Mapping water'!$D$4:$U$4,0))*$D349</f>
        <v>0</v>
      </c>
      <c r="V349" s="31">
        <f>INDEX('Mapping water'!$D$5:$U$352,MATCH($B349,'Mapping water'!$B$5:$B$352,0),MATCH(V$3,'Mapping water'!$D$4:$U$4,0))*$D349</f>
        <v>0</v>
      </c>
      <c r="W349" s="31">
        <f>INDEX('Mapping water'!$D$5:$U$352,MATCH($B349,'Mapping water'!$B$5:$B$352,0),MATCH(W$3,'Mapping water'!$D$4:$U$4,0))*$D349</f>
        <v>0</v>
      </c>
      <c r="X349" s="31">
        <f>INDEX('Mapping water'!$D$5:$U$352,MATCH($B349,'Mapping water'!$B$5:$B$352,0),MATCH(X$3,'Mapping water'!$D$4:$U$4,0))*$D349</f>
        <v>0</v>
      </c>
      <c r="Y349" s="31">
        <f>INDEX('Mapping water'!$D$5:$U$352,MATCH($B349,'Mapping water'!$B$5:$B$352,0),MATCH(Y$3,'Mapping water'!$D$4:$U$4,0))*$D349</f>
        <v>0</v>
      </c>
    </row>
    <row r="350" spans="1:25" x14ac:dyDescent="0.45">
      <c r="A350" s="20" t="s">
        <v>705</v>
      </c>
      <c r="B350" s="20" t="s">
        <v>706</v>
      </c>
      <c r="C350" s="20" t="s">
        <v>76</v>
      </c>
      <c r="D350" s="31">
        <f>INDEX('ONS data MYE 5'!$M$6:$M$445, MATCH($B350,'ONS data MYE 5'!$B$6:$B$445,0))</f>
        <v>760894</v>
      </c>
      <c r="E350" s="31">
        <f>INDEX('ONS data MYE 5'!$N$6:$N$445, MATCH($B350,'ONS data MYE 5'!$B$6:$B$445,0))</f>
        <v>1379</v>
      </c>
      <c r="F350" s="31">
        <f t="shared" si="10"/>
        <v>7.2291138777933019</v>
      </c>
      <c r="G350" s="31">
        <f t="shared" si="11"/>
        <v>52.260087458103712</v>
      </c>
      <c r="H350" s="31">
        <f>INDEX('Mapping water'!$D$5:$U$352,MATCH($B350,'Mapping water'!$B$5:$B$352,0),MATCH(H$3,'Mapping water'!$D$4:$U$4,0))*$D350</f>
        <v>0</v>
      </c>
      <c r="I350" s="31">
        <f>INDEX('Mapping water'!$D$5:$U$352,MATCH($B350,'Mapping water'!$B$5:$B$352,0),MATCH(I$3,'Mapping water'!$D$4:$U$4,0))*$D350</f>
        <v>0</v>
      </c>
      <c r="J350" s="31">
        <f>INDEX('Mapping water'!$D$5:$U$352,MATCH($B350,'Mapping water'!$B$5:$B$352,0),MATCH(J$3,'Mapping water'!$D$4:$U$4,0))*$D350</f>
        <v>0</v>
      </c>
      <c r="K350" s="31">
        <f>INDEX('Mapping water'!$D$5:$U$352,MATCH($B350,'Mapping water'!$B$5:$B$352,0),MATCH(K$3,'Mapping water'!$D$4:$U$4,0))*$D350</f>
        <v>0</v>
      </c>
      <c r="L350" s="31">
        <f>INDEX('Mapping water'!$D$5:$U$352,MATCH($B350,'Mapping water'!$B$5:$B$352,0),MATCH(L$3,'Mapping water'!$D$4:$U$4,0))*$D350</f>
        <v>0</v>
      </c>
      <c r="M350" s="31">
        <f>INDEX('Mapping water'!$D$5:$U$352,MATCH($B350,'Mapping water'!$B$5:$B$352,0),MATCH(M$3,'Mapping water'!$D$4:$U$4,0))*$D350</f>
        <v>0</v>
      </c>
      <c r="N350" s="31">
        <f>INDEX('Mapping water'!$D$5:$U$352,MATCH($B350,'Mapping water'!$B$5:$B$352,0),MATCH(N$3,'Mapping water'!$D$4:$U$4,0))*$D350</f>
        <v>0</v>
      </c>
      <c r="O350" s="31">
        <f>INDEX('Mapping water'!$D$5:$U$352,MATCH($B350,'Mapping water'!$B$5:$B$352,0),MATCH(O$3,'Mapping water'!$D$4:$U$4,0))*$D350</f>
        <v>0</v>
      </c>
      <c r="P350" s="31">
        <f>INDEX('Mapping water'!$D$5:$U$352,MATCH($B350,'Mapping water'!$B$5:$B$352,0),MATCH(P$3,'Mapping water'!$D$4:$U$4,0))*$D350</f>
        <v>0</v>
      </c>
      <c r="Q350" s="31">
        <f>INDEX('Mapping water'!$D$5:$U$352,MATCH($B350,'Mapping water'!$B$5:$B$352,0),MATCH(Q$3,'Mapping water'!$D$4:$U$4,0))*$D350</f>
        <v>760894</v>
      </c>
      <c r="R350" s="31">
        <f>INDEX('Mapping water'!$D$5:$U$352,MATCH($B350,'Mapping water'!$B$5:$B$352,0),MATCH(R$3,'Mapping water'!$D$4:$U$4,0))*$D350</f>
        <v>0</v>
      </c>
      <c r="S350" s="31">
        <f>INDEX('Mapping water'!$D$5:$U$352,MATCH($B350,'Mapping water'!$B$5:$B$352,0),MATCH(S$3,'Mapping water'!$D$4:$U$4,0))*$D350</f>
        <v>0</v>
      </c>
      <c r="T350" s="31">
        <f>INDEX('Mapping water'!$D$5:$U$352,MATCH($B350,'Mapping water'!$B$5:$B$352,0),MATCH(T$3,'Mapping water'!$D$4:$U$4,0))*$D350</f>
        <v>0</v>
      </c>
      <c r="U350" s="31">
        <f>INDEX('Mapping water'!$D$5:$U$352,MATCH($B350,'Mapping water'!$B$5:$B$352,0),MATCH(U$3,'Mapping water'!$D$4:$U$4,0))*$D350</f>
        <v>0</v>
      </c>
      <c r="V350" s="31">
        <f>INDEX('Mapping water'!$D$5:$U$352,MATCH($B350,'Mapping water'!$B$5:$B$352,0),MATCH(V$3,'Mapping water'!$D$4:$U$4,0))*$D350</f>
        <v>0</v>
      </c>
      <c r="W350" s="31">
        <f>INDEX('Mapping water'!$D$5:$U$352,MATCH($B350,'Mapping water'!$B$5:$B$352,0),MATCH(W$3,'Mapping water'!$D$4:$U$4,0))*$D350</f>
        <v>0</v>
      </c>
      <c r="X350" s="31">
        <f>INDEX('Mapping water'!$D$5:$U$352,MATCH($B350,'Mapping water'!$B$5:$B$352,0),MATCH(X$3,'Mapping water'!$D$4:$U$4,0))*$D350</f>
        <v>0</v>
      </c>
      <c r="Y350" s="31">
        <f>INDEX('Mapping water'!$D$5:$U$352,MATCH($B350,'Mapping water'!$B$5:$B$352,0),MATCH(Y$3,'Mapping water'!$D$4:$U$4,0))*$D350</f>
        <v>0</v>
      </c>
    </row>
    <row r="351" spans="1:25" x14ac:dyDescent="0.45">
      <c r="A351" s="20" t="s">
        <v>707</v>
      </c>
      <c r="B351" s="20" t="s">
        <v>708</v>
      </c>
      <c r="C351" s="20" t="s">
        <v>76</v>
      </c>
      <c r="D351" s="31">
        <f>INDEX('ONS data MYE 5'!$M$6:$M$445, MATCH($B351,'ONS data MYE 5'!$B$6:$B$445,0))</f>
        <v>329847</v>
      </c>
      <c r="E351" s="31">
        <f>INDEX('ONS data MYE 5'!$N$6:$N$445, MATCH($B351,'ONS data MYE 5'!$B$6:$B$445,0))</f>
        <v>974</v>
      </c>
      <c r="F351" s="31">
        <f t="shared" si="10"/>
        <v>6.8814113036425351</v>
      </c>
      <c r="G351" s="31">
        <f t="shared" si="11"/>
        <v>47.353821529899257</v>
      </c>
      <c r="H351" s="31">
        <f>INDEX('Mapping water'!$D$5:$U$352,MATCH($B351,'Mapping water'!$B$5:$B$352,0),MATCH(H$3,'Mapping water'!$D$4:$U$4,0))*$D351</f>
        <v>0</v>
      </c>
      <c r="I351" s="31">
        <f>INDEX('Mapping water'!$D$5:$U$352,MATCH($B351,'Mapping water'!$B$5:$B$352,0),MATCH(I$3,'Mapping water'!$D$4:$U$4,0))*$D351</f>
        <v>0</v>
      </c>
      <c r="J351" s="31">
        <f>INDEX('Mapping water'!$D$5:$U$352,MATCH($B351,'Mapping water'!$B$5:$B$352,0),MATCH(J$3,'Mapping water'!$D$4:$U$4,0))*$D351</f>
        <v>0</v>
      </c>
      <c r="K351" s="31">
        <f>INDEX('Mapping water'!$D$5:$U$352,MATCH($B351,'Mapping water'!$B$5:$B$352,0),MATCH(K$3,'Mapping water'!$D$4:$U$4,0))*$D351</f>
        <v>0</v>
      </c>
      <c r="L351" s="31">
        <f>INDEX('Mapping water'!$D$5:$U$352,MATCH($B351,'Mapping water'!$B$5:$B$352,0),MATCH(L$3,'Mapping water'!$D$4:$U$4,0))*$D351</f>
        <v>0</v>
      </c>
      <c r="M351" s="31">
        <f>INDEX('Mapping water'!$D$5:$U$352,MATCH($B351,'Mapping water'!$B$5:$B$352,0),MATCH(M$3,'Mapping water'!$D$4:$U$4,0))*$D351</f>
        <v>0</v>
      </c>
      <c r="N351" s="31">
        <f>INDEX('Mapping water'!$D$5:$U$352,MATCH($B351,'Mapping water'!$B$5:$B$352,0),MATCH(N$3,'Mapping water'!$D$4:$U$4,0))*$D351</f>
        <v>0</v>
      </c>
      <c r="O351" s="31">
        <f>INDEX('Mapping water'!$D$5:$U$352,MATCH($B351,'Mapping water'!$B$5:$B$352,0),MATCH(O$3,'Mapping water'!$D$4:$U$4,0))*$D351</f>
        <v>0</v>
      </c>
      <c r="P351" s="31">
        <f>INDEX('Mapping water'!$D$5:$U$352,MATCH($B351,'Mapping water'!$B$5:$B$352,0),MATCH(P$3,'Mapping water'!$D$4:$U$4,0))*$D351</f>
        <v>0</v>
      </c>
      <c r="Q351" s="31">
        <f>INDEX('Mapping water'!$D$5:$U$352,MATCH($B351,'Mapping water'!$B$5:$B$352,0),MATCH(Q$3,'Mapping water'!$D$4:$U$4,0))*$D351</f>
        <v>329847</v>
      </c>
      <c r="R351" s="31">
        <f>INDEX('Mapping water'!$D$5:$U$352,MATCH($B351,'Mapping water'!$B$5:$B$352,0),MATCH(R$3,'Mapping water'!$D$4:$U$4,0))*$D351</f>
        <v>0</v>
      </c>
      <c r="S351" s="31">
        <f>INDEX('Mapping water'!$D$5:$U$352,MATCH($B351,'Mapping water'!$B$5:$B$352,0),MATCH(S$3,'Mapping water'!$D$4:$U$4,0))*$D351</f>
        <v>0</v>
      </c>
      <c r="T351" s="31">
        <f>INDEX('Mapping water'!$D$5:$U$352,MATCH($B351,'Mapping water'!$B$5:$B$352,0),MATCH(T$3,'Mapping water'!$D$4:$U$4,0))*$D351</f>
        <v>0</v>
      </c>
      <c r="U351" s="31">
        <f>INDEX('Mapping water'!$D$5:$U$352,MATCH($B351,'Mapping water'!$B$5:$B$352,0),MATCH(U$3,'Mapping water'!$D$4:$U$4,0))*$D351</f>
        <v>0</v>
      </c>
      <c r="V351" s="31">
        <f>INDEX('Mapping water'!$D$5:$U$352,MATCH($B351,'Mapping water'!$B$5:$B$352,0),MATCH(V$3,'Mapping water'!$D$4:$U$4,0))*$D351</f>
        <v>0</v>
      </c>
      <c r="W351" s="31">
        <f>INDEX('Mapping water'!$D$5:$U$352,MATCH($B351,'Mapping water'!$B$5:$B$352,0),MATCH(W$3,'Mapping water'!$D$4:$U$4,0))*$D351</f>
        <v>0</v>
      </c>
      <c r="X351" s="31">
        <f>INDEX('Mapping water'!$D$5:$U$352,MATCH($B351,'Mapping water'!$B$5:$B$352,0),MATCH(X$3,'Mapping water'!$D$4:$U$4,0))*$D351</f>
        <v>0</v>
      </c>
      <c r="Y351" s="31">
        <f>INDEX('Mapping water'!$D$5:$U$352,MATCH($B351,'Mapping water'!$B$5:$B$352,0),MATCH(Y$3,'Mapping water'!$D$4:$U$4,0))*$D351</f>
        <v>0</v>
      </c>
    </row>
    <row r="354" spans="3:25" x14ac:dyDescent="0.45">
      <c r="C354" s="7" t="s">
        <v>938</v>
      </c>
      <c r="D354" s="35"/>
      <c r="E354" s="35"/>
      <c r="F354" s="35"/>
      <c r="G354" s="35"/>
      <c r="H354" s="35">
        <f t="shared" ref="H354:Y354" si="12">SUM(H4:H351)</f>
        <v>4582979.5762</v>
      </c>
      <c r="I354" s="35">
        <f t="shared" si="12"/>
        <v>4530455.49</v>
      </c>
      <c r="J354" s="35">
        <f t="shared" si="12"/>
        <v>7063332.25</v>
      </c>
      <c r="K354" s="35">
        <f t="shared" si="12"/>
        <v>2184578.949186</v>
      </c>
      <c r="L354" s="35">
        <f t="shared" si="12"/>
        <v>7842946.254999999</v>
      </c>
      <c r="M354" s="35">
        <f t="shared" si="12"/>
        <v>1695461.8</v>
      </c>
      <c r="N354" s="35">
        <f t="shared" si="12"/>
        <v>9148617.9380890001</v>
      </c>
      <c r="O354" s="35">
        <f t="shared" si="12"/>
        <v>3043595.3</v>
      </c>
      <c r="P354" s="35">
        <f t="shared" si="12"/>
        <v>1153043.074</v>
      </c>
      <c r="Q354" s="35">
        <f t="shared" si="12"/>
        <v>4993573.3599999994</v>
      </c>
      <c r="R354" s="35">
        <f t="shared" si="12"/>
        <v>3226362.3866889998</v>
      </c>
      <c r="S354" s="35">
        <f t="shared" si="12"/>
        <v>1180209.29</v>
      </c>
      <c r="T354" s="35">
        <f t="shared" si="12"/>
        <v>255834.23</v>
      </c>
      <c r="U354" s="35">
        <f t="shared" si="12"/>
        <v>656516.78126099997</v>
      </c>
      <c r="V354" s="35">
        <f t="shared" si="12"/>
        <v>506122.45600000001</v>
      </c>
      <c r="W354" s="35">
        <f t="shared" si="12"/>
        <v>649670.76</v>
      </c>
      <c r="X354" s="35">
        <f t="shared" si="12"/>
        <v>2321065.4785750001</v>
      </c>
      <c r="Y354" s="35">
        <f t="shared" si="12"/>
        <v>1662417.6250000002</v>
      </c>
    </row>
    <row r="355" spans="3:25" x14ac:dyDescent="0.45">
      <c r="C355" s="7" t="s">
        <v>1069</v>
      </c>
      <c r="D355" s="1"/>
      <c r="E355" s="1"/>
      <c r="F355" s="1"/>
      <c r="G355" s="1"/>
      <c r="H355" s="35">
        <f t="shared" ref="H355:Q355" si="13">SUMPRODUCT($E$4:$E$351,H$4:H$351)/H354</f>
        <v>666.43627331999971</v>
      </c>
      <c r="I355" s="35">
        <f t="shared" si="13"/>
        <v>1564.7312537243358</v>
      </c>
      <c r="J355" s="35">
        <f t="shared" si="13"/>
        <v>1749.2987370500659</v>
      </c>
      <c r="K355" s="35">
        <f t="shared" si="13"/>
        <v>1810.6636234835696</v>
      </c>
      <c r="L355" s="35">
        <f t="shared" si="13"/>
        <v>1841.3023602289115</v>
      </c>
      <c r="M355" s="35">
        <f t="shared" si="13"/>
        <v>935.37233714142076</v>
      </c>
      <c r="N355" s="35">
        <f t="shared" si="13"/>
        <v>5897.0058578489507</v>
      </c>
      <c r="O355" s="35">
        <f t="shared" si="13"/>
        <v>604.76915842260632</v>
      </c>
      <c r="P355" s="35">
        <f t="shared" si="13"/>
        <v>256.24023595843568</v>
      </c>
      <c r="Q355" s="35">
        <f t="shared" si="13"/>
        <v>1045.6016958445166</v>
      </c>
      <c r="R355" s="35">
        <f t="shared" ref="R355:Y355" si="14">SUMPRODUCT($E$4:$E$351,R$4:R$351)/R354</f>
        <v>2552.9533368990719</v>
      </c>
      <c r="S355" s="35">
        <f t="shared" si="14"/>
        <v>1773.0105966883211</v>
      </c>
      <c r="T355" s="35">
        <f t="shared" si="14"/>
        <v>311.37809600380683</v>
      </c>
      <c r="U355" s="35">
        <f t="shared" si="14"/>
        <v>2739.9296415126764</v>
      </c>
      <c r="V355" s="35">
        <f t="shared" si="14"/>
        <v>1730.0689803971077</v>
      </c>
      <c r="W355" s="35">
        <f t="shared" si="14"/>
        <v>2550.990193340393</v>
      </c>
      <c r="X355" s="35">
        <f t="shared" si="14"/>
        <v>680.43757336501619</v>
      </c>
      <c r="Y355" s="35">
        <f t="shared" si="14"/>
        <v>2195.9788746464956</v>
      </c>
    </row>
    <row r="356" spans="3:25" x14ac:dyDescent="0.45">
      <c r="C356" s="7" t="s">
        <v>1074</v>
      </c>
      <c r="H356" s="35">
        <f>SUMPRODUCT($F$4:$F$351,H$4:H$351)/H$354</f>
        <v>5.8090993177385064</v>
      </c>
      <c r="I356" s="35">
        <f t="shared" ref="I356:Y356" si="15">SUMPRODUCT($F$4:$F$351,I$4:I$351)/I$354</f>
        <v>6.7450797678403944</v>
      </c>
      <c r="J356" s="35">
        <f t="shared" si="15"/>
        <v>7.0465337555512821</v>
      </c>
      <c r="K356" s="35">
        <f t="shared" si="15"/>
        <v>7.0325099890041178</v>
      </c>
      <c r="L356" s="35">
        <f t="shared" si="15"/>
        <v>6.8652684174309559</v>
      </c>
      <c r="M356" s="35">
        <f t="shared" si="15"/>
        <v>5.7696031806558299</v>
      </c>
      <c r="N356" s="35">
        <f t="shared" si="15"/>
        <v>8.1326289679876922</v>
      </c>
      <c r="O356" s="35">
        <f t="shared" si="15"/>
        <v>5.7296631487751988</v>
      </c>
      <c r="P356" s="35">
        <f t="shared" si="15"/>
        <v>5.1999473958553439</v>
      </c>
      <c r="Q356" s="35">
        <f t="shared" si="15"/>
        <v>6.5738398592272311</v>
      </c>
      <c r="R356" s="35">
        <f t="shared" si="15"/>
        <v>7.3345774265375976</v>
      </c>
      <c r="S356" s="35">
        <f t="shared" si="15"/>
        <v>6.8691150594278101</v>
      </c>
      <c r="T356" s="35">
        <f t="shared" si="15"/>
        <v>5.7309924935861609</v>
      </c>
      <c r="U356" s="35">
        <f t="shared" si="15"/>
        <v>7.4561444931402061</v>
      </c>
      <c r="V356" s="35">
        <f t="shared" si="15"/>
        <v>6.6590374371235654</v>
      </c>
      <c r="W356" s="35">
        <f t="shared" si="15"/>
        <v>7.3859752800869094</v>
      </c>
      <c r="X356" s="35">
        <f t="shared" si="15"/>
        <v>6.1652694078371759</v>
      </c>
      <c r="Y356" s="35">
        <f t="shared" si="15"/>
        <v>7.2203205067499798</v>
      </c>
    </row>
    <row r="357" spans="3:25" x14ac:dyDescent="0.45">
      <c r="C357" s="7" t="s">
        <v>1075</v>
      </c>
      <c r="H357" s="35">
        <f>SUMPRODUCT($G$4:$G$351,H$4:H$351)/H$354</f>
        <v>34.933625023094777</v>
      </c>
      <c r="I357" s="35">
        <f t="shared" ref="I357:Y357" si="16">SUMPRODUCT($G$4:$G$351,I$4:I$351)/I$354</f>
        <v>47.121942920461947</v>
      </c>
      <c r="J357" s="35">
        <f t="shared" si="16"/>
        <v>50.860946257316989</v>
      </c>
      <c r="K357" s="35">
        <f t="shared" si="16"/>
        <v>50.620954233664811</v>
      </c>
      <c r="L357" s="35">
        <f t="shared" si="16"/>
        <v>48.895326041430202</v>
      </c>
      <c r="M357" s="35">
        <f t="shared" si="16"/>
        <v>35.387951611510758</v>
      </c>
      <c r="N357" s="35">
        <f t="shared" si="16"/>
        <v>67.940812957521942</v>
      </c>
      <c r="O357" s="35">
        <f t="shared" si="16"/>
        <v>34.345596020585099</v>
      </c>
      <c r="P357" s="35">
        <f t="shared" si="16"/>
        <v>27.507798105097972</v>
      </c>
      <c r="Q357" s="35">
        <f t="shared" si="16"/>
        <v>44.30615799499418</v>
      </c>
      <c r="R357" s="35">
        <f t="shared" si="16"/>
        <v>55.070126703135962</v>
      </c>
      <c r="S357" s="35">
        <f t="shared" si="16"/>
        <v>48.552176747802164</v>
      </c>
      <c r="T357" s="35">
        <f t="shared" si="16"/>
        <v>32.864244001600063</v>
      </c>
      <c r="U357" s="35">
        <f t="shared" si="16"/>
        <v>57.03198631128582</v>
      </c>
      <c r="V357" s="35">
        <f t="shared" si="16"/>
        <v>46.120035340924368</v>
      </c>
      <c r="W357" s="35">
        <f t="shared" si="16"/>
        <v>55.728906584515727</v>
      </c>
      <c r="X357" s="35">
        <f t="shared" si="16"/>
        <v>38.612112783262539</v>
      </c>
      <c r="Y357" s="35">
        <f t="shared" si="16"/>
        <v>53.551381058214247</v>
      </c>
    </row>
  </sheetData>
  <mergeCells count="2">
    <mergeCell ref="E2:G2"/>
    <mergeCell ref="H2:Y2"/>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Y357"/>
  <sheetViews>
    <sheetView showGridLines="0" zoomScale="80" zoomScaleNormal="80" workbookViewId="0">
      <pane xSplit="4" ySplit="3" topLeftCell="E4" activePane="bottomRight" state="frozen"/>
      <selection pane="topRight" activeCell="E1" sqref="E1"/>
      <selection pane="bottomLeft" activeCell="A4" sqref="A4"/>
      <selection pane="bottomRight"/>
    </sheetView>
  </sheetViews>
  <sheetFormatPr defaultColWidth="8.69921875" defaultRowHeight="16.8" x14ac:dyDescent="0.45"/>
  <cols>
    <col min="1" max="1" width="12" style="21" customWidth="1"/>
    <col min="2" max="2" width="18.19921875" style="21" customWidth="1"/>
    <col min="3" max="3" width="23" style="21" customWidth="1"/>
    <col min="4" max="4" width="13.19921875" style="21" customWidth="1"/>
    <col min="5" max="7" width="12.19921875" style="21" customWidth="1"/>
    <col min="8" max="25" width="9.19921875" style="21" bestFit="1" customWidth="1"/>
    <col min="26" max="16384" width="8.69921875" style="21"/>
  </cols>
  <sheetData>
    <row r="1" spans="1:25" ht="19.2" x14ac:dyDescent="0.5">
      <c r="A1" s="6" t="s">
        <v>1103</v>
      </c>
      <c r="B1" s="6"/>
      <c r="C1" s="6"/>
    </row>
    <row r="2" spans="1:25" ht="33.6" x14ac:dyDescent="0.45">
      <c r="D2" s="43" t="s">
        <v>1084</v>
      </c>
      <c r="E2" s="82" t="s">
        <v>1086</v>
      </c>
      <c r="F2" s="83"/>
      <c r="G2" s="84"/>
      <c r="H2" s="85" t="s">
        <v>1083</v>
      </c>
      <c r="I2" s="86"/>
      <c r="J2" s="86"/>
      <c r="K2" s="86"/>
      <c r="L2" s="86"/>
      <c r="M2" s="86"/>
      <c r="N2" s="86"/>
      <c r="O2" s="86"/>
      <c r="P2" s="86"/>
      <c r="Q2" s="86"/>
      <c r="R2" s="86"/>
      <c r="S2" s="86"/>
      <c r="T2" s="86"/>
      <c r="U2" s="86"/>
      <c r="V2" s="86"/>
      <c r="W2" s="86"/>
      <c r="X2" s="86"/>
      <c r="Y2" s="87"/>
    </row>
    <row r="3" spans="1:25" s="19" customFormat="1" ht="33.6" x14ac:dyDescent="0.45">
      <c r="A3" s="22" t="s">
        <v>0</v>
      </c>
      <c r="B3" s="22" t="s">
        <v>1</v>
      </c>
      <c r="C3" s="22" t="s">
        <v>2</v>
      </c>
      <c r="D3" s="22" t="s">
        <v>951</v>
      </c>
      <c r="E3" s="22" t="s">
        <v>1087</v>
      </c>
      <c r="F3" s="2" t="s">
        <v>1088</v>
      </c>
      <c r="G3" s="2" t="s">
        <v>1089</v>
      </c>
      <c r="H3" s="22" t="s">
        <v>710</v>
      </c>
      <c r="I3" s="22" t="s">
        <v>713</v>
      </c>
      <c r="J3" s="22" t="s">
        <v>714</v>
      </c>
      <c r="K3" s="22" t="s">
        <v>718</v>
      </c>
      <c r="L3" s="22" t="s">
        <v>720</v>
      </c>
      <c r="M3" s="22" t="s">
        <v>721</v>
      </c>
      <c r="N3" s="22" t="s">
        <v>722</v>
      </c>
      <c r="O3" s="22" t="s">
        <v>723</v>
      </c>
      <c r="P3" s="22" t="s">
        <v>724</v>
      </c>
      <c r="Q3" s="22" t="s">
        <v>725</v>
      </c>
      <c r="R3" s="22" t="s">
        <v>709</v>
      </c>
      <c r="S3" s="22" t="s">
        <v>711</v>
      </c>
      <c r="T3" s="22" t="s">
        <v>712</v>
      </c>
      <c r="U3" s="22" t="s">
        <v>715</v>
      </c>
      <c r="V3" s="22" t="s">
        <v>1169</v>
      </c>
      <c r="W3" s="22" t="s">
        <v>716</v>
      </c>
      <c r="X3" s="22" t="s">
        <v>717</v>
      </c>
      <c r="Y3" s="22" t="s">
        <v>719</v>
      </c>
    </row>
    <row r="4" spans="1:25" x14ac:dyDescent="0.45">
      <c r="A4" s="20" t="s">
        <v>11</v>
      </c>
      <c r="B4" s="20" t="s">
        <v>12</v>
      </c>
      <c r="C4" s="20" t="s">
        <v>13</v>
      </c>
      <c r="D4" s="31">
        <f>INDEX('ONS data MYE 5'!$O$6:$O$445, MATCH($B4,'ONS data MYE 5'!$B$6:$B$445,0))</f>
        <v>142137</v>
      </c>
      <c r="E4" s="31">
        <f>INDEX('ONS data MYE 5'!$P$6:$P$445, MATCH($B4,'ONS data MYE 5'!$B$6:$B$445,0))</f>
        <v>882</v>
      </c>
      <c r="F4" s="31">
        <f>LN(E4)</f>
        <v>6.7821920560067914</v>
      </c>
      <c r="G4" s="31">
        <f>F4*F4</f>
        <v>45.998129084561626</v>
      </c>
      <c r="H4" s="31">
        <f>INDEX('Mapping water'!$D$5:$U$352,MATCH($B4,'Mapping water'!$B$5:$B$352,0),MATCH(H$3,'Mapping water'!$D$4:$U$4,0))*$D4</f>
        <v>0</v>
      </c>
      <c r="I4" s="31">
        <f>INDEX('Mapping water'!$D$5:$U$352,MATCH($B4,'Mapping water'!$B$5:$B$352,0),MATCH(I$3,'Mapping water'!$D$4:$U$4,0))*$D4</f>
        <v>0</v>
      </c>
      <c r="J4" s="31">
        <f>INDEX('Mapping water'!$D$5:$U$352,MATCH($B4,'Mapping water'!$B$5:$B$352,0),MATCH(J$3,'Mapping water'!$D$4:$U$4,0))*$D4</f>
        <v>0</v>
      </c>
      <c r="K4" s="31">
        <f>INDEX('Mapping water'!$D$5:$U$352,MATCH($B4,'Mapping water'!$B$5:$B$352,0),MATCH(K$3,'Mapping water'!$D$4:$U$4,0))*$D4</f>
        <v>0</v>
      </c>
      <c r="L4" s="31">
        <f>INDEX('Mapping water'!$D$5:$U$352,MATCH($B4,'Mapping water'!$B$5:$B$352,0),MATCH(L$3,'Mapping water'!$D$4:$U$4,0))*$D4</f>
        <v>0</v>
      </c>
      <c r="M4" s="31">
        <f>INDEX('Mapping water'!$D$5:$U$352,MATCH($B4,'Mapping water'!$B$5:$B$352,0),MATCH(M$3,'Mapping water'!$D$4:$U$4,0))*$D4</f>
        <v>0</v>
      </c>
      <c r="N4" s="31">
        <f>INDEX('Mapping water'!$D$5:$U$352,MATCH($B4,'Mapping water'!$B$5:$B$352,0),MATCH(N$3,'Mapping water'!$D$4:$U$4,0))*$D4</f>
        <v>0</v>
      </c>
      <c r="O4" s="31">
        <f>INDEX('Mapping water'!$D$5:$U$352,MATCH($B4,'Mapping water'!$B$5:$B$352,0),MATCH(O$3,'Mapping water'!$D$4:$U$4,0))*$D4</f>
        <v>0</v>
      </c>
      <c r="P4" s="31">
        <f>INDEX('Mapping water'!$D$5:$U$352,MATCH($B4,'Mapping water'!$B$5:$B$352,0),MATCH(P$3,'Mapping water'!$D$4:$U$4,0))*$D4</f>
        <v>0</v>
      </c>
      <c r="Q4" s="31">
        <f>INDEX('Mapping water'!$D$5:$U$352,MATCH($B4,'Mapping water'!$B$5:$B$352,0),MATCH(Q$3,'Mapping water'!$D$4:$U$4,0))*$D4</f>
        <v>0</v>
      </c>
      <c r="R4" s="31">
        <f>INDEX('Mapping water'!$D$5:$U$352,MATCH($B4,'Mapping water'!$B$5:$B$352,0),MATCH(R$3,'Mapping water'!$D$4:$U$4,0))*$D4</f>
        <v>142137</v>
      </c>
      <c r="S4" s="31">
        <f>INDEX('Mapping water'!$D$5:$U$352,MATCH($B4,'Mapping water'!$B$5:$B$352,0),MATCH(S$3,'Mapping water'!$D$4:$U$4,0))*$D4</f>
        <v>0</v>
      </c>
      <c r="T4" s="31">
        <f>INDEX('Mapping water'!$D$5:$U$352,MATCH($B4,'Mapping water'!$B$5:$B$352,0),MATCH(T$3,'Mapping water'!$D$4:$U$4,0))*$D4</f>
        <v>0</v>
      </c>
      <c r="U4" s="31">
        <f>INDEX('Mapping water'!$D$5:$U$352,MATCH($B4,'Mapping water'!$B$5:$B$352,0),MATCH(U$3,'Mapping water'!$D$4:$U$4,0))*$D4</f>
        <v>0</v>
      </c>
      <c r="V4" s="31">
        <f>INDEX('Mapping water'!$D$5:$U$352,MATCH($B4,'Mapping water'!$B$5:$B$352,0),MATCH(V$3,'Mapping water'!$D$4:$U$4,0))*$D4</f>
        <v>0</v>
      </c>
      <c r="W4" s="31">
        <f>INDEX('Mapping water'!$D$5:$U$352,MATCH($B4,'Mapping water'!$B$5:$B$352,0),MATCH(W$3,'Mapping water'!$D$4:$U$4,0))*$D4</f>
        <v>0</v>
      </c>
      <c r="X4" s="31">
        <f>INDEX('Mapping water'!$D$5:$U$352,MATCH($B4,'Mapping water'!$B$5:$B$352,0),MATCH(X$3,'Mapping water'!$D$4:$U$4,0))*$D4</f>
        <v>0</v>
      </c>
      <c r="Y4" s="31">
        <f>INDEX('Mapping water'!$D$5:$U$352,MATCH($B4,'Mapping water'!$B$5:$B$352,0),MATCH(Y$3,'Mapping water'!$D$4:$U$4,0))*$D4</f>
        <v>0</v>
      </c>
    </row>
    <row r="5" spans="1:25" x14ac:dyDescent="0.45">
      <c r="A5" s="20" t="s">
        <v>14</v>
      </c>
      <c r="B5" s="20" t="s">
        <v>15</v>
      </c>
      <c r="C5" s="20" t="s">
        <v>13</v>
      </c>
      <c r="D5" s="31">
        <f>INDEX('ONS data MYE 5'!$O$6:$O$445, MATCH($B5,'ONS data MYE 5'!$B$6:$B$445,0))</f>
        <v>111661</v>
      </c>
      <c r="E5" s="31">
        <f>INDEX('ONS data MYE 5'!$P$6:$P$445, MATCH($B5,'ONS data MYE 5'!$B$6:$B$445,0))</f>
        <v>862</v>
      </c>
      <c r="F5" s="31">
        <f>LN(E5)</f>
        <v>6.7592552706636928</v>
      </c>
      <c r="G5" s="31">
        <f>F5*F5</f>
        <v>45.687531813994909</v>
      </c>
      <c r="H5" s="31">
        <f>INDEX('Mapping water'!$D$5:$U$352,MATCH($B5,'Mapping water'!$B$5:$B$352,0),MATCH(H$3,'Mapping water'!$D$4:$U$4,0))*$D5</f>
        <v>0</v>
      </c>
      <c r="I5" s="31">
        <f>INDEX('Mapping water'!$D$5:$U$352,MATCH($B5,'Mapping water'!$B$5:$B$352,0),MATCH(I$3,'Mapping water'!$D$4:$U$4,0))*$D5</f>
        <v>0</v>
      </c>
      <c r="J5" s="31">
        <f>INDEX('Mapping water'!$D$5:$U$352,MATCH($B5,'Mapping water'!$B$5:$B$352,0),MATCH(J$3,'Mapping water'!$D$4:$U$4,0))*$D5</f>
        <v>0</v>
      </c>
      <c r="K5" s="31">
        <f>INDEX('Mapping water'!$D$5:$U$352,MATCH($B5,'Mapping water'!$B$5:$B$352,0),MATCH(K$3,'Mapping water'!$D$4:$U$4,0))*$D5</f>
        <v>0</v>
      </c>
      <c r="L5" s="31">
        <f>INDEX('Mapping water'!$D$5:$U$352,MATCH($B5,'Mapping water'!$B$5:$B$352,0),MATCH(L$3,'Mapping water'!$D$4:$U$4,0))*$D5</f>
        <v>0</v>
      </c>
      <c r="M5" s="31">
        <f>INDEX('Mapping water'!$D$5:$U$352,MATCH($B5,'Mapping water'!$B$5:$B$352,0),MATCH(M$3,'Mapping water'!$D$4:$U$4,0))*$D5</f>
        <v>0</v>
      </c>
      <c r="N5" s="31">
        <f>INDEX('Mapping water'!$D$5:$U$352,MATCH($B5,'Mapping water'!$B$5:$B$352,0),MATCH(N$3,'Mapping water'!$D$4:$U$4,0))*$D5</f>
        <v>0</v>
      </c>
      <c r="O5" s="31">
        <f>INDEX('Mapping water'!$D$5:$U$352,MATCH($B5,'Mapping water'!$B$5:$B$352,0),MATCH(O$3,'Mapping water'!$D$4:$U$4,0))*$D5</f>
        <v>0</v>
      </c>
      <c r="P5" s="31">
        <f>INDEX('Mapping water'!$D$5:$U$352,MATCH($B5,'Mapping water'!$B$5:$B$352,0),MATCH(P$3,'Mapping water'!$D$4:$U$4,0))*$D5</f>
        <v>0</v>
      </c>
      <c r="Q5" s="31">
        <f>INDEX('Mapping water'!$D$5:$U$352,MATCH($B5,'Mapping water'!$B$5:$B$352,0),MATCH(Q$3,'Mapping water'!$D$4:$U$4,0))*$D5</f>
        <v>0</v>
      </c>
      <c r="R5" s="31">
        <f>INDEX('Mapping water'!$D$5:$U$352,MATCH($B5,'Mapping water'!$B$5:$B$352,0),MATCH(R$3,'Mapping water'!$D$4:$U$4,0))*$D5</f>
        <v>111661</v>
      </c>
      <c r="S5" s="31">
        <f>INDEX('Mapping water'!$D$5:$U$352,MATCH($B5,'Mapping water'!$B$5:$B$352,0),MATCH(S$3,'Mapping water'!$D$4:$U$4,0))*$D5</f>
        <v>0</v>
      </c>
      <c r="T5" s="31">
        <f>INDEX('Mapping water'!$D$5:$U$352,MATCH($B5,'Mapping water'!$B$5:$B$352,0),MATCH(T$3,'Mapping water'!$D$4:$U$4,0))*$D5</f>
        <v>0</v>
      </c>
      <c r="U5" s="31">
        <f>INDEX('Mapping water'!$D$5:$U$352,MATCH($B5,'Mapping water'!$B$5:$B$352,0),MATCH(U$3,'Mapping water'!$D$4:$U$4,0))*$D5</f>
        <v>0</v>
      </c>
      <c r="V5" s="31">
        <f>INDEX('Mapping water'!$D$5:$U$352,MATCH($B5,'Mapping water'!$B$5:$B$352,0),MATCH(V$3,'Mapping water'!$D$4:$U$4,0))*$D5</f>
        <v>0</v>
      </c>
      <c r="W5" s="31">
        <f>INDEX('Mapping water'!$D$5:$U$352,MATCH($B5,'Mapping water'!$B$5:$B$352,0),MATCH(W$3,'Mapping water'!$D$4:$U$4,0))*$D5</f>
        <v>0</v>
      </c>
      <c r="X5" s="31">
        <f>INDEX('Mapping water'!$D$5:$U$352,MATCH($B5,'Mapping water'!$B$5:$B$352,0),MATCH(X$3,'Mapping water'!$D$4:$U$4,0))*$D5</f>
        <v>0</v>
      </c>
      <c r="Y5" s="31">
        <f>INDEX('Mapping water'!$D$5:$U$352,MATCH($B5,'Mapping water'!$B$5:$B$352,0),MATCH(Y$3,'Mapping water'!$D$4:$U$4,0))*$D5</f>
        <v>0</v>
      </c>
    </row>
    <row r="6" spans="1:25" x14ac:dyDescent="0.45">
      <c r="A6" s="20" t="s">
        <v>16</v>
      </c>
      <c r="B6" s="20" t="s">
        <v>17</v>
      </c>
      <c r="C6" s="20" t="s">
        <v>13</v>
      </c>
      <c r="D6" s="31">
        <f>INDEX('ONS data MYE 5'!$O$6:$O$445, MATCH($B6,'ONS data MYE 5'!$B$6:$B$445,0))</f>
        <v>139405</v>
      </c>
      <c r="E6" s="31">
        <f>INDEX('ONS data MYE 5'!$P$6:$P$445, MATCH($B6,'ONS data MYE 5'!$B$6:$B$445,0))</f>
        <v>293</v>
      </c>
      <c r="F6" s="31">
        <f t="shared" ref="F6:F69" si="0">LN(E6)</f>
        <v>5.6801726090170677</v>
      </c>
      <c r="G6" s="31">
        <f t="shared" ref="G6:G69" si="1">F6*F6</f>
        <v>32.264360868227762</v>
      </c>
      <c r="H6" s="31">
        <f>INDEX('Mapping water'!$D$5:$U$352,MATCH($B6,'Mapping water'!$B$5:$B$352,0),MATCH(H$3,'Mapping water'!$D$4:$U$4,0))*$D6</f>
        <v>0</v>
      </c>
      <c r="I6" s="31">
        <f>INDEX('Mapping water'!$D$5:$U$352,MATCH($B6,'Mapping water'!$B$5:$B$352,0),MATCH(I$3,'Mapping water'!$D$4:$U$4,0))*$D6</f>
        <v>0</v>
      </c>
      <c r="J6" s="31">
        <f>INDEX('Mapping water'!$D$5:$U$352,MATCH($B6,'Mapping water'!$B$5:$B$352,0),MATCH(J$3,'Mapping water'!$D$4:$U$4,0))*$D6</f>
        <v>0</v>
      </c>
      <c r="K6" s="31">
        <f>INDEX('Mapping water'!$D$5:$U$352,MATCH($B6,'Mapping water'!$B$5:$B$352,0),MATCH(K$3,'Mapping water'!$D$4:$U$4,0))*$D6</f>
        <v>0</v>
      </c>
      <c r="L6" s="31">
        <f>INDEX('Mapping water'!$D$5:$U$352,MATCH($B6,'Mapping water'!$B$5:$B$352,0),MATCH(L$3,'Mapping water'!$D$4:$U$4,0))*$D6</f>
        <v>0</v>
      </c>
      <c r="M6" s="31">
        <f>INDEX('Mapping water'!$D$5:$U$352,MATCH($B6,'Mapping water'!$B$5:$B$352,0),MATCH(M$3,'Mapping water'!$D$4:$U$4,0))*$D6</f>
        <v>0</v>
      </c>
      <c r="N6" s="31">
        <f>INDEX('Mapping water'!$D$5:$U$352,MATCH($B6,'Mapping water'!$B$5:$B$352,0),MATCH(N$3,'Mapping water'!$D$4:$U$4,0))*$D6</f>
        <v>0</v>
      </c>
      <c r="O6" s="31">
        <f>INDEX('Mapping water'!$D$5:$U$352,MATCH($B6,'Mapping water'!$B$5:$B$352,0),MATCH(O$3,'Mapping water'!$D$4:$U$4,0))*$D6</f>
        <v>0</v>
      </c>
      <c r="P6" s="31">
        <f>INDEX('Mapping water'!$D$5:$U$352,MATCH($B6,'Mapping water'!$B$5:$B$352,0),MATCH(P$3,'Mapping water'!$D$4:$U$4,0))*$D6</f>
        <v>0</v>
      </c>
      <c r="Q6" s="31">
        <f>INDEX('Mapping water'!$D$5:$U$352,MATCH($B6,'Mapping water'!$B$5:$B$352,0),MATCH(Q$3,'Mapping water'!$D$4:$U$4,0))*$D6</f>
        <v>0</v>
      </c>
      <c r="R6" s="31">
        <f>INDEX('Mapping water'!$D$5:$U$352,MATCH($B6,'Mapping water'!$B$5:$B$352,0),MATCH(R$3,'Mapping water'!$D$4:$U$4,0))*$D6</f>
        <v>139405</v>
      </c>
      <c r="S6" s="31">
        <f>INDEX('Mapping water'!$D$5:$U$352,MATCH($B6,'Mapping water'!$B$5:$B$352,0),MATCH(S$3,'Mapping water'!$D$4:$U$4,0))*$D6</f>
        <v>0</v>
      </c>
      <c r="T6" s="31">
        <f>INDEX('Mapping water'!$D$5:$U$352,MATCH($B6,'Mapping water'!$B$5:$B$352,0),MATCH(T$3,'Mapping water'!$D$4:$U$4,0))*$D6</f>
        <v>0</v>
      </c>
      <c r="U6" s="31">
        <f>INDEX('Mapping water'!$D$5:$U$352,MATCH($B6,'Mapping water'!$B$5:$B$352,0),MATCH(U$3,'Mapping water'!$D$4:$U$4,0))*$D6</f>
        <v>0</v>
      </c>
      <c r="V6" s="31">
        <f>INDEX('Mapping water'!$D$5:$U$352,MATCH($B6,'Mapping water'!$B$5:$B$352,0),MATCH(V$3,'Mapping water'!$D$4:$U$4,0))*$D6</f>
        <v>0</v>
      </c>
      <c r="W6" s="31">
        <f>INDEX('Mapping water'!$D$5:$U$352,MATCH($B6,'Mapping water'!$B$5:$B$352,0),MATCH(W$3,'Mapping water'!$D$4:$U$4,0))*$D6</f>
        <v>0</v>
      </c>
      <c r="X6" s="31">
        <f>INDEX('Mapping water'!$D$5:$U$352,MATCH($B6,'Mapping water'!$B$5:$B$352,0),MATCH(X$3,'Mapping water'!$D$4:$U$4,0))*$D6</f>
        <v>0</v>
      </c>
      <c r="Y6" s="31">
        <f>INDEX('Mapping water'!$D$5:$U$352,MATCH($B6,'Mapping water'!$B$5:$B$352,0),MATCH(Y$3,'Mapping water'!$D$4:$U$4,0))*$D6</f>
        <v>0</v>
      </c>
    </row>
    <row r="7" spans="1:25" x14ac:dyDescent="0.45">
      <c r="A7" s="20" t="s">
        <v>18</v>
      </c>
      <c r="B7" s="20" t="s">
        <v>19</v>
      </c>
      <c r="C7" s="20" t="s">
        <v>13</v>
      </c>
      <c r="D7" s="31">
        <f>INDEX('ONS data MYE 5'!$O$6:$O$445, MATCH($B7,'ONS data MYE 5'!$B$6:$B$445,0))</f>
        <v>84824</v>
      </c>
      <c r="E7" s="31">
        <f>INDEX('ONS data MYE 5'!$P$6:$P$445, MATCH($B7,'ONS data MYE 5'!$B$6:$B$445,0))</f>
        <v>3266</v>
      </c>
      <c r="F7" s="31">
        <f t="shared" si="0"/>
        <v>8.0913212735304096</v>
      </c>
      <c r="G7" s="31">
        <f t="shared" si="1"/>
        <v>65.469479951485766</v>
      </c>
      <c r="H7" s="31">
        <f>INDEX('Mapping water'!$D$5:$U$352,MATCH($B7,'Mapping water'!$B$5:$B$352,0),MATCH(H$3,'Mapping water'!$D$4:$U$4,0))*$D7</f>
        <v>0</v>
      </c>
      <c r="I7" s="31">
        <f>INDEX('Mapping water'!$D$5:$U$352,MATCH($B7,'Mapping water'!$B$5:$B$352,0),MATCH(I$3,'Mapping water'!$D$4:$U$4,0))*$D7</f>
        <v>0</v>
      </c>
      <c r="J7" s="31">
        <f>INDEX('Mapping water'!$D$5:$U$352,MATCH($B7,'Mapping water'!$B$5:$B$352,0),MATCH(J$3,'Mapping water'!$D$4:$U$4,0))*$D7</f>
        <v>0</v>
      </c>
      <c r="K7" s="31">
        <f>INDEX('Mapping water'!$D$5:$U$352,MATCH($B7,'Mapping water'!$B$5:$B$352,0),MATCH(K$3,'Mapping water'!$D$4:$U$4,0))*$D7</f>
        <v>0</v>
      </c>
      <c r="L7" s="31">
        <f>INDEX('Mapping water'!$D$5:$U$352,MATCH($B7,'Mapping water'!$B$5:$B$352,0),MATCH(L$3,'Mapping water'!$D$4:$U$4,0))*$D7</f>
        <v>0</v>
      </c>
      <c r="M7" s="31">
        <f>INDEX('Mapping water'!$D$5:$U$352,MATCH($B7,'Mapping water'!$B$5:$B$352,0),MATCH(M$3,'Mapping water'!$D$4:$U$4,0))*$D7</f>
        <v>0</v>
      </c>
      <c r="N7" s="31">
        <f>INDEX('Mapping water'!$D$5:$U$352,MATCH($B7,'Mapping water'!$B$5:$B$352,0),MATCH(N$3,'Mapping water'!$D$4:$U$4,0))*$D7</f>
        <v>0</v>
      </c>
      <c r="O7" s="31">
        <f>INDEX('Mapping water'!$D$5:$U$352,MATCH($B7,'Mapping water'!$B$5:$B$352,0),MATCH(O$3,'Mapping water'!$D$4:$U$4,0))*$D7</f>
        <v>0</v>
      </c>
      <c r="P7" s="31">
        <f>INDEX('Mapping water'!$D$5:$U$352,MATCH($B7,'Mapping water'!$B$5:$B$352,0),MATCH(P$3,'Mapping water'!$D$4:$U$4,0))*$D7</f>
        <v>0</v>
      </c>
      <c r="Q7" s="31">
        <f>INDEX('Mapping water'!$D$5:$U$352,MATCH($B7,'Mapping water'!$B$5:$B$352,0),MATCH(Q$3,'Mapping water'!$D$4:$U$4,0))*$D7</f>
        <v>0</v>
      </c>
      <c r="R7" s="31">
        <f>INDEX('Mapping water'!$D$5:$U$352,MATCH($B7,'Mapping water'!$B$5:$B$352,0),MATCH(R$3,'Mapping water'!$D$4:$U$4,0))*$D7</f>
        <v>84824</v>
      </c>
      <c r="S7" s="31">
        <f>INDEX('Mapping water'!$D$5:$U$352,MATCH($B7,'Mapping water'!$B$5:$B$352,0),MATCH(S$3,'Mapping water'!$D$4:$U$4,0))*$D7</f>
        <v>0</v>
      </c>
      <c r="T7" s="31">
        <f>INDEX('Mapping water'!$D$5:$U$352,MATCH($B7,'Mapping water'!$B$5:$B$352,0),MATCH(T$3,'Mapping water'!$D$4:$U$4,0))*$D7</f>
        <v>0</v>
      </c>
      <c r="U7" s="31">
        <f>INDEX('Mapping water'!$D$5:$U$352,MATCH($B7,'Mapping water'!$B$5:$B$352,0),MATCH(U$3,'Mapping water'!$D$4:$U$4,0))*$D7</f>
        <v>0</v>
      </c>
      <c r="V7" s="31">
        <f>INDEX('Mapping water'!$D$5:$U$352,MATCH($B7,'Mapping water'!$B$5:$B$352,0),MATCH(V$3,'Mapping water'!$D$4:$U$4,0))*$D7</f>
        <v>0</v>
      </c>
      <c r="W7" s="31">
        <f>INDEX('Mapping water'!$D$5:$U$352,MATCH($B7,'Mapping water'!$B$5:$B$352,0),MATCH(W$3,'Mapping water'!$D$4:$U$4,0))*$D7</f>
        <v>0</v>
      </c>
      <c r="X7" s="31">
        <f>INDEX('Mapping water'!$D$5:$U$352,MATCH($B7,'Mapping water'!$B$5:$B$352,0),MATCH(X$3,'Mapping water'!$D$4:$U$4,0))*$D7</f>
        <v>0</v>
      </c>
      <c r="Y7" s="31">
        <f>INDEX('Mapping water'!$D$5:$U$352,MATCH($B7,'Mapping water'!$B$5:$B$352,0),MATCH(Y$3,'Mapping water'!$D$4:$U$4,0))*$D7</f>
        <v>0</v>
      </c>
    </row>
    <row r="8" spans="1:25" x14ac:dyDescent="0.45">
      <c r="A8" s="20" t="s">
        <v>27</v>
      </c>
      <c r="B8" s="20" t="s">
        <v>28</v>
      </c>
      <c r="C8" s="20" t="s">
        <v>13</v>
      </c>
      <c r="D8" s="31">
        <f>INDEX('ONS data MYE 5'!$O$6:$O$445, MATCH($B8,'ONS data MYE 5'!$B$6:$B$445,0))</f>
        <v>205498</v>
      </c>
      <c r="E8" s="31">
        <f>INDEX('ONS data MYE 5'!$P$6:$P$445, MATCH($B8,'ONS data MYE 5'!$B$6:$B$445,0))</f>
        <v>4740</v>
      </c>
      <c r="F8" s="31">
        <f t="shared" si="0"/>
        <v>8.4637924146891219</v>
      </c>
      <c r="G8" s="31">
        <f t="shared" si="1"/>
        <v>71.635782038949117</v>
      </c>
      <c r="H8" s="31">
        <f>INDEX('Mapping water'!$D$5:$U$352,MATCH($B8,'Mapping water'!$B$5:$B$352,0),MATCH(H$3,'Mapping water'!$D$4:$U$4,0))*$D8</f>
        <v>0</v>
      </c>
      <c r="I8" s="31">
        <f>INDEX('Mapping water'!$D$5:$U$352,MATCH($B8,'Mapping water'!$B$5:$B$352,0),MATCH(I$3,'Mapping water'!$D$4:$U$4,0))*$D8</f>
        <v>0</v>
      </c>
      <c r="J8" s="31">
        <f>INDEX('Mapping water'!$D$5:$U$352,MATCH($B8,'Mapping water'!$B$5:$B$352,0),MATCH(J$3,'Mapping water'!$D$4:$U$4,0))*$D8</f>
        <v>0</v>
      </c>
      <c r="K8" s="31">
        <f>INDEX('Mapping water'!$D$5:$U$352,MATCH($B8,'Mapping water'!$B$5:$B$352,0),MATCH(K$3,'Mapping water'!$D$4:$U$4,0))*$D8</f>
        <v>0</v>
      </c>
      <c r="L8" s="31">
        <f>INDEX('Mapping water'!$D$5:$U$352,MATCH($B8,'Mapping water'!$B$5:$B$352,0),MATCH(L$3,'Mapping water'!$D$4:$U$4,0))*$D8</f>
        <v>0</v>
      </c>
      <c r="M8" s="31">
        <f>INDEX('Mapping water'!$D$5:$U$352,MATCH($B8,'Mapping water'!$B$5:$B$352,0),MATCH(M$3,'Mapping water'!$D$4:$U$4,0))*$D8</f>
        <v>0</v>
      </c>
      <c r="N8" s="31">
        <f>INDEX('Mapping water'!$D$5:$U$352,MATCH($B8,'Mapping water'!$B$5:$B$352,0),MATCH(N$3,'Mapping water'!$D$4:$U$4,0))*$D8</f>
        <v>0</v>
      </c>
      <c r="O8" s="31">
        <f>INDEX('Mapping water'!$D$5:$U$352,MATCH($B8,'Mapping water'!$B$5:$B$352,0),MATCH(O$3,'Mapping water'!$D$4:$U$4,0))*$D8</f>
        <v>0</v>
      </c>
      <c r="P8" s="31">
        <f>INDEX('Mapping water'!$D$5:$U$352,MATCH($B8,'Mapping water'!$B$5:$B$352,0),MATCH(P$3,'Mapping water'!$D$4:$U$4,0))*$D8</f>
        <v>0</v>
      </c>
      <c r="Q8" s="31">
        <f>INDEX('Mapping water'!$D$5:$U$352,MATCH($B8,'Mapping water'!$B$5:$B$352,0),MATCH(Q$3,'Mapping water'!$D$4:$U$4,0))*$D8</f>
        <v>0</v>
      </c>
      <c r="R8" s="31">
        <f>INDEX('Mapping water'!$D$5:$U$352,MATCH($B8,'Mapping water'!$B$5:$B$352,0),MATCH(R$3,'Mapping water'!$D$4:$U$4,0))*$D8</f>
        <v>205498</v>
      </c>
      <c r="S8" s="31">
        <f>INDEX('Mapping water'!$D$5:$U$352,MATCH($B8,'Mapping water'!$B$5:$B$352,0),MATCH(S$3,'Mapping water'!$D$4:$U$4,0))*$D8</f>
        <v>0</v>
      </c>
      <c r="T8" s="31">
        <f>INDEX('Mapping water'!$D$5:$U$352,MATCH($B8,'Mapping water'!$B$5:$B$352,0),MATCH(T$3,'Mapping water'!$D$4:$U$4,0))*$D8</f>
        <v>0</v>
      </c>
      <c r="U8" s="31">
        <f>INDEX('Mapping water'!$D$5:$U$352,MATCH($B8,'Mapping water'!$B$5:$B$352,0),MATCH(U$3,'Mapping water'!$D$4:$U$4,0))*$D8</f>
        <v>0</v>
      </c>
      <c r="V8" s="31">
        <f>INDEX('Mapping water'!$D$5:$U$352,MATCH($B8,'Mapping water'!$B$5:$B$352,0),MATCH(V$3,'Mapping water'!$D$4:$U$4,0))*$D8</f>
        <v>0</v>
      </c>
      <c r="W8" s="31">
        <f>INDEX('Mapping water'!$D$5:$U$352,MATCH($B8,'Mapping water'!$B$5:$B$352,0),MATCH(W$3,'Mapping water'!$D$4:$U$4,0))*$D8</f>
        <v>0</v>
      </c>
      <c r="X8" s="31">
        <f>INDEX('Mapping water'!$D$5:$U$352,MATCH($B8,'Mapping water'!$B$5:$B$352,0),MATCH(X$3,'Mapping water'!$D$4:$U$4,0))*$D8</f>
        <v>0</v>
      </c>
      <c r="Y8" s="31">
        <f>INDEX('Mapping water'!$D$5:$U$352,MATCH($B8,'Mapping water'!$B$5:$B$352,0),MATCH(Y$3,'Mapping water'!$D$4:$U$4,0))*$D8</f>
        <v>0</v>
      </c>
    </row>
    <row r="9" spans="1:25" x14ac:dyDescent="0.45">
      <c r="A9" s="20" t="s">
        <v>32</v>
      </c>
      <c r="B9" s="20" t="s">
        <v>33</v>
      </c>
      <c r="C9" s="20" t="s">
        <v>13</v>
      </c>
      <c r="D9" s="31">
        <f>INDEX('ONS data MYE 5'!$O$6:$O$445, MATCH($B9,'ONS data MYE 5'!$B$6:$B$445,0))</f>
        <v>125997</v>
      </c>
      <c r="E9" s="31">
        <f>INDEX('ONS data MYE 5'!$P$6:$P$445, MATCH($B9,'ONS data MYE 5'!$B$6:$B$445,0))</f>
        <v>372</v>
      </c>
      <c r="F9" s="31">
        <f t="shared" si="0"/>
        <v>5.9188938542731462</v>
      </c>
      <c r="G9" s="31">
        <f t="shared" si="1"/>
        <v>35.033304458152422</v>
      </c>
      <c r="H9" s="31">
        <f>INDEX('Mapping water'!$D$5:$U$352,MATCH($B9,'Mapping water'!$B$5:$B$352,0),MATCH(H$3,'Mapping water'!$D$4:$U$4,0))*$D9</f>
        <v>0</v>
      </c>
      <c r="I9" s="31">
        <f>INDEX('Mapping water'!$D$5:$U$352,MATCH($B9,'Mapping water'!$B$5:$B$352,0),MATCH(I$3,'Mapping water'!$D$4:$U$4,0))*$D9</f>
        <v>0</v>
      </c>
      <c r="J9" s="31">
        <f>INDEX('Mapping water'!$D$5:$U$352,MATCH($B9,'Mapping water'!$B$5:$B$352,0),MATCH(J$3,'Mapping water'!$D$4:$U$4,0))*$D9</f>
        <v>0</v>
      </c>
      <c r="K9" s="31">
        <f>INDEX('Mapping water'!$D$5:$U$352,MATCH($B9,'Mapping water'!$B$5:$B$352,0),MATCH(K$3,'Mapping water'!$D$4:$U$4,0))*$D9</f>
        <v>0</v>
      </c>
      <c r="L9" s="31">
        <f>INDEX('Mapping water'!$D$5:$U$352,MATCH($B9,'Mapping water'!$B$5:$B$352,0),MATCH(L$3,'Mapping water'!$D$4:$U$4,0))*$D9</f>
        <v>0</v>
      </c>
      <c r="M9" s="31">
        <f>INDEX('Mapping water'!$D$5:$U$352,MATCH($B9,'Mapping water'!$B$5:$B$352,0),MATCH(M$3,'Mapping water'!$D$4:$U$4,0))*$D9</f>
        <v>0</v>
      </c>
      <c r="N9" s="31">
        <f>INDEX('Mapping water'!$D$5:$U$352,MATCH($B9,'Mapping water'!$B$5:$B$352,0),MATCH(N$3,'Mapping water'!$D$4:$U$4,0))*$D9</f>
        <v>75598.2</v>
      </c>
      <c r="O9" s="31">
        <f>INDEX('Mapping water'!$D$5:$U$352,MATCH($B9,'Mapping water'!$B$5:$B$352,0),MATCH(O$3,'Mapping water'!$D$4:$U$4,0))*$D9</f>
        <v>0</v>
      </c>
      <c r="P9" s="31">
        <f>INDEX('Mapping water'!$D$5:$U$352,MATCH($B9,'Mapping water'!$B$5:$B$352,0),MATCH(P$3,'Mapping water'!$D$4:$U$4,0))*$D9</f>
        <v>0</v>
      </c>
      <c r="Q9" s="31">
        <f>INDEX('Mapping water'!$D$5:$U$352,MATCH($B9,'Mapping water'!$B$5:$B$352,0),MATCH(Q$3,'Mapping water'!$D$4:$U$4,0))*$D9</f>
        <v>0</v>
      </c>
      <c r="R9" s="31">
        <f>INDEX('Mapping water'!$D$5:$U$352,MATCH($B9,'Mapping water'!$B$5:$B$352,0),MATCH(R$3,'Mapping water'!$D$4:$U$4,0))*$D9</f>
        <v>50398.8</v>
      </c>
      <c r="S9" s="31">
        <f>INDEX('Mapping water'!$D$5:$U$352,MATCH($B9,'Mapping water'!$B$5:$B$352,0),MATCH(S$3,'Mapping water'!$D$4:$U$4,0))*$D9</f>
        <v>0</v>
      </c>
      <c r="T9" s="31">
        <f>INDEX('Mapping water'!$D$5:$U$352,MATCH($B9,'Mapping water'!$B$5:$B$352,0),MATCH(T$3,'Mapping water'!$D$4:$U$4,0))*$D9</f>
        <v>0</v>
      </c>
      <c r="U9" s="31">
        <f>INDEX('Mapping water'!$D$5:$U$352,MATCH($B9,'Mapping water'!$B$5:$B$352,0),MATCH(U$3,'Mapping water'!$D$4:$U$4,0))*$D9</f>
        <v>0</v>
      </c>
      <c r="V9" s="31">
        <f>INDEX('Mapping water'!$D$5:$U$352,MATCH($B9,'Mapping water'!$B$5:$B$352,0),MATCH(V$3,'Mapping water'!$D$4:$U$4,0))*$D9</f>
        <v>0</v>
      </c>
      <c r="W9" s="31">
        <f>INDEX('Mapping water'!$D$5:$U$352,MATCH($B9,'Mapping water'!$B$5:$B$352,0),MATCH(W$3,'Mapping water'!$D$4:$U$4,0))*$D9</f>
        <v>0</v>
      </c>
      <c r="X9" s="31">
        <f>INDEX('Mapping water'!$D$5:$U$352,MATCH($B9,'Mapping water'!$B$5:$B$352,0),MATCH(X$3,'Mapping water'!$D$4:$U$4,0))*$D9</f>
        <v>0</v>
      </c>
      <c r="Y9" s="31">
        <f>INDEX('Mapping water'!$D$5:$U$352,MATCH($B9,'Mapping water'!$B$5:$B$352,0),MATCH(Y$3,'Mapping water'!$D$4:$U$4,0))*$D9</f>
        <v>0</v>
      </c>
    </row>
    <row r="10" spans="1:25" x14ac:dyDescent="0.45">
      <c r="A10" s="20" t="s">
        <v>34</v>
      </c>
      <c r="B10" s="20" t="s">
        <v>35</v>
      </c>
      <c r="C10" s="20" t="s">
        <v>13</v>
      </c>
      <c r="D10" s="31">
        <f>INDEX('ONS data MYE 5'!$O$6:$O$445, MATCH($B10,'ONS data MYE 5'!$B$6:$B$445,0))</f>
        <v>82814</v>
      </c>
      <c r="E10" s="31">
        <f>INDEX('ONS data MYE 5'!$P$6:$P$445, MATCH($B10,'ONS data MYE 5'!$B$6:$B$445,0))</f>
        <v>2712</v>
      </c>
      <c r="F10" s="31">
        <f t="shared" si="0"/>
        <v>7.9054416490602861</v>
      </c>
      <c r="G10" s="31">
        <f t="shared" si="1"/>
        <v>62.496007666697018</v>
      </c>
      <c r="H10" s="31">
        <f>INDEX('Mapping water'!$D$5:$U$352,MATCH($B10,'Mapping water'!$B$5:$B$352,0),MATCH(H$3,'Mapping water'!$D$4:$U$4,0))*$D10</f>
        <v>0</v>
      </c>
      <c r="I10" s="31">
        <f>INDEX('Mapping water'!$D$5:$U$352,MATCH($B10,'Mapping water'!$B$5:$B$352,0),MATCH(I$3,'Mapping water'!$D$4:$U$4,0))*$D10</f>
        <v>0</v>
      </c>
      <c r="J10" s="31">
        <f>INDEX('Mapping water'!$D$5:$U$352,MATCH($B10,'Mapping water'!$B$5:$B$352,0),MATCH(J$3,'Mapping water'!$D$4:$U$4,0))*$D10</f>
        <v>0</v>
      </c>
      <c r="K10" s="31">
        <f>INDEX('Mapping water'!$D$5:$U$352,MATCH($B10,'Mapping water'!$B$5:$B$352,0),MATCH(K$3,'Mapping water'!$D$4:$U$4,0))*$D10</f>
        <v>0</v>
      </c>
      <c r="L10" s="31">
        <f>INDEX('Mapping water'!$D$5:$U$352,MATCH($B10,'Mapping water'!$B$5:$B$352,0),MATCH(L$3,'Mapping water'!$D$4:$U$4,0))*$D10</f>
        <v>0</v>
      </c>
      <c r="M10" s="31">
        <f>INDEX('Mapping water'!$D$5:$U$352,MATCH($B10,'Mapping water'!$B$5:$B$352,0),MATCH(M$3,'Mapping water'!$D$4:$U$4,0))*$D10</f>
        <v>0</v>
      </c>
      <c r="N10" s="31">
        <f>INDEX('Mapping water'!$D$5:$U$352,MATCH($B10,'Mapping water'!$B$5:$B$352,0),MATCH(N$3,'Mapping water'!$D$4:$U$4,0))*$D10</f>
        <v>0</v>
      </c>
      <c r="O10" s="31">
        <f>INDEX('Mapping water'!$D$5:$U$352,MATCH($B10,'Mapping water'!$B$5:$B$352,0),MATCH(O$3,'Mapping water'!$D$4:$U$4,0))*$D10</f>
        <v>0</v>
      </c>
      <c r="P10" s="31">
        <f>INDEX('Mapping water'!$D$5:$U$352,MATCH($B10,'Mapping water'!$B$5:$B$352,0),MATCH(P$3,'Mapping water'!$D$4:$U$4,0))*$D10</f>
        <v>0</v>
      </c>
      <c r="Q10" s="31">
        <f>INDEX('Mapping water'!$D$5:$U$352,MATCH($B10,'Mapping water'!$B$5:$B$352,0),MATCH(Q$3,'Mapping water'!$D$4:$U$4,0))*$D10</f>
        <v>0</v>
      </c>
      <c r="R10" s="31">
        <f>INDEX('Mapping water'!$D$5:$U$352,MATCH($B10,'Mapping water'!$B$5:$B$352,0),MATCH(R$3,'Mapping water'!$D$4:$U$4,0))*$D10</f>
        <v>82814</v>
      </c>
      <c r="S10" s="31">
        <f>INDEX('Mapping water'!$D$5:$U$352,MATCH($B10,'Mapping water'!$B$5:$B$352,0),MATCH(S$3,'Mapping water'!$D$4:$U$4,0))*$D10</f>
        <v>0</v>
      </c>
      <c r="T10" s="31">
        <f>INDEX('Mapping water'!$D$5:$U$352,MATCH($B10,'Mapping water'!$B$5:$B$352,0),MATCH(T$3,'Mapping water'!$D$4:$U$4,0))*$D10</f>
        <v>0</v>
      </c>
      <c r="U10" s="31">
        <f>INDEX('Mapping water'!$D$5:$U$352,MATCH($B10,'Mapping water'!$B$5:$B$352,0),MATCH(U$3,'Mapping water'!$D$4:$U$4,0))*$D10</f>
        <v>0</v>
      </c>
      <c r="V10" s="31">
        <f>INDEX('Mapping water'!$D$5:$U$352,MATCH($B10,'Mapping water'!$B$5:$B$352,0),MATCH(V$3,'Mapping water'!$D$4:$U$4,0))*$D10</f>
        <v>0</v>
      </c>
      <c r="W10" s="31">
        <f>INDEX('Mapping water'!$D$5:$U$352,MATCH($B10,'Mapping water'!$B$5:$B$352,0),MATCH(W$3,'Mapping water'!$D$4:$U$4,0))*$D10</f>
        <v>0</v>
      </c>
      <c r="X10" s="31">
        <f>INDEX('Mapping water'!$D$5:$U$352,MATCH($B10,'Mapping water'!$B$5:$B$352,0),MATCH(X$3,'Mapping water'!$D$4:$U$4,0))*$D10</f>
        <v>0</v>
      </c>
      <c r="Y10" s="31">
        <f>INDEX('Mapping water'!$D$5:$U$352,MATCH($B10,'Mapping water'!$B$5:$B$352,0),MATCH(Y$3,'Mapping water'!$D$4:$U$4,0))*$D10</f>
        <v>0</v>
      </c>
    </row>
    <row r="11" spans="1:25" x14ac:dyDescent="0.45">
      <c r="A11" s="20" t="s">
        <v>36</v>
      </c>
      <c r="B11" s="20" t="s">
        <v>37</v>
      </c>
      <c r="C11" s="20" t="s">
        <v>13</v>
      </c>
      <c r="D11" s="31">
        <f>INDEX('ONS data MYE 5'!$O$6:$O$445, MATCH($B11,'ONS data MYE 5'!$B$6:$B$445,0))</f>
        <v>138395</v>
      </c>
      <c r="E11" s="31">
        <f>INDEX('ONS data MYE 5'!$P$6:$P$445, MATCH($B11,'ONS data MYE 5'!$B$6:$B$445,0))</f>
        <v>410</v>
      </c>
      <c r="F11" s="31">
        <f t="shared" si="0"/>
        <v>6.0161571596983539</v>
      </c>
      <c r="G11" s="31">
        <f t="shared" si="1"/>
        <v>36.194146970189763</v>
      </c>
      <c r="H11" s="31">
        <f>INDEX('Mapping water'!$D$5:$U$352,MATCH($B11,'Mapping water'!$B$5:$B$352,0),MATCH(H$3,'Mapping water'!$D$4:$U$4,0))*$D11</f>
        <v>10047.476999999999</v>
      </c>
      <c r="I11" s="31">
        <f>INDEX('Mapping water'!$D$5:$U$352,MATCH($B11,'Mapping water'!$B$5:$B$352,0),MATCH(I$3,'Mapping water'!$D$4:$U$4,0))*$D11</f>
        <v>0</v>
      </c>
      <c r="J11" s="31">
        <f>INDEX('Mapping water'!$D$5:$U$352,MATCH($B11,'Mapping water'!$B$5:$B$352,0),MATCH(J$3,'Mapping water'!$D$4:$U$4,0))*$D11</f>
        <v>0</v>
      </c>
      <c r="K11" s="31">
        <f>INDEX('Mapping water'!$D$5:$U$352,MATCH($B11,'Mapping water'!$B$5:$B$352,0),MATCH(K$3,'Mapping water'!$D$4:$U$4,0))*$D11</f>
        <v>0</v>
      </c>
      <c r="L11" s="31">
        <f>INDEX('Mapping water'!$D$5:$U$352,MATCH($B11,'Mapping water'!$B$5:$B$352,0),MATCH(L$3,'Mapping water'!$D$4:$U$4,0))*$D11</f>
        <v>0</v>
      </c>
      <c r="M11" s="31">
        <f>INDEX('Mapping water'!$D$5:$U$352,MATCH($B11,'Mapping water'!$B$5:$B$352,0),MATCH(M$3,'Mapping water'!$D$4:$U$4,0))*$D11</f>
        <v>0</v>
      </c>
      <c r="N11" s="31">
        <f>INDEX('Mapping water'!$D$5:$U$352,MATCH($B11,'Mapping water'!$B$5:$B$352,0),MATCH(N$3,'Mapping water'!$D$4:$U$4,0))*$D11</f>
        <v>0</v>
      </c>
      <c r="O11" s="31">
        <f>INDEX('Mapping water'!$D$5:$U$352,MATCH($B11,'Mapping water'!$B$5:$B$352,0),MATCH(O$3,'Mapping water'!$D$4:$U$4,0))*$D11</f>
        <v>0</v>
      </c>
      <c r="P11" s="31">
        <f>INDEX('Mapping water'!$D$5:$U$352,MATCH($B11,'Mapping water'!$B$5:$B$352,0),MATCH(P$3,'Mapping water'!$D$4:$U$4,0))*$D11</f>
        <v>0</v>
      </c>
      <c r="Q11" s="31">
        <f>INDEX('Mapping water'!$D$5:$U$352,MATCH($B11,'Mapping water'!$B$5:$B$352,0),MATCH(Q$3,'Mapping water'!$D$4:$U$4,0))*$D11</f>
        <v>0</v>
      </c>
      <c r="R11" s="31">
        <f>INDEX('Mapping water'!$D$5:$U$352,MATCH($B11,'Mapping water'!$B$5:$B$352,0),MATCH(R$3,'Mapping water'!$D$4:$U$4,0))*$D11</f>
        <v>128347.523</v>
      </c>
      <c r="S11" s="31">
        <f>INDEX('Mapping water'!$D$5:$U$352,MATCH($B11,'Mapping water'!$B$5:$B$352,0),MATCH(S$3,'Mapping water'!$D$4:$U$4,0))*$D11</f>
        <v>0</v>
      </c>
      <c r="T11" s="31">
        <f>INDEX('Mapping water'!$D$5:$U$352,MATCH($B11,'Mapping water'!$B$5:$B$352,0),MATCH(T$3,'Mapping water'!$D$4:$U$4,0))*$D11</f>
        <v>0</v>
      </c>
      <c r="U11" s="31">
        <f>INDEX('Mapping water'!$D$5:$U$352,MATCH($B11,'Mapping water'!$B$5:$B$352,0),MATCH(U$3,'Mapping water'!$D$4:$U$4,0))*$D11</f>
        <v>0</v>
      </c>
      <c r="V11" s="31">
        <f>INDEX('Mapping water'!$D$5:$U$352,MATCH($B11,'Mapping water'!$B$5:$B$352,0),MATCH(V$3,'Mapping water'!$D$4:$U$4,0))*$D11</f>
        <v>0</v>
      </c>
      <c r="W11" s="31">
        <f>INDEX('Mapping water'!$D$5:$U$352,MATCH($B11,'Mapping water'!$B$5:$B$352,0),MATCH(W$3,'Mapping water'!$D$4:$U$4,0))*$D11</f>
        <v>0</v>
      </c>
      <c r="X11" s="31">
        <f>INDEX('Mapping water'!$D$5:$U$352,MATCH($B11,'Mapping water'!$B$5:$B$352,0),MATCH(X$3,'Mapping water'!$D$4:$U$4,0))*$D11</f>
        <v>0</v>
      </c>
      <c r="Y11" s="31">
        <f>INDEX('Mapping water'!$D$5:$U$352,MATCH($B11,'Mapping water'!$B$5:$B$352,0),MATCH(Y$3,'Mapping water'!$D$4:$U$4,0))*$D11</f>
        <v>0</v>
      </c>
    </row>
    <row r="12" spans="1:25" x14ac:dyDescent="0.45">
      <c r="A12" s="20" t="s">
        <v>38</v>
      </c>
      <c r="B12" s="20" t="s">
        <v>39</v>
      </c>
      <c r="C12" s="20" t="s">
        <v>13</v>
      </c>
      <c r="D12" s="31">
        <f>INDEX('ONS data MYE 5'!$O$6:$O$445, MATCH($B12,'ONS data MYE 5'!$B$6:$B$445,0))</f>
        <v>81199</v>
      </c>
      <c r="E12" s="31">
        <f>INDEX('ONS data MYE 5'!$P$6:$P$445, MATCH($B12,'ONS data MYE 5'!$B$6:$B$445,0))</f>
        <v>127</v>
      </c>
      <c r="F12" s="31">
        <f t="shared" si="0"/>
        <v>4.8441870864585912</v>
      </c>
      <c r="G12" s="31">
        <f t="shared" si="1"/>
        <v>23.466148528612173</v>
      </c>
      <c r="H12" s="31">
        <f>INDEX('Mapping water'!$D$5:$U$352,MATCH($B12,'Mapping water'!$B$5:$B$352,0),MATCH(H$3,'Mapping water'!$D$4:$U$4,0))*$D12</f>
        <v>0</v>
      </c>
      <c r="I12" s="31">
        <f>INDEX('Mapping water'!$D$5:$U$352,MATCH($B12,'Mapping water'!$B$5:$B$352,0),MATCH(I$3,'Mapping water'!$D$4:$U$4,0))*$D12</f>
        <v>0</v>
      </c>
      <c r="J12" s="31">
        <f>INDEX('Mapping water'!$D$5:$U$352,MATCH($B12,'Mapping water'!$B$5:$B$352,0),MATCH(J$3,'Mapping water'!$D$4:$U$4,0))*$D12</f>
        <v>0</v>
      </c>
      <c r="K12" s="31">
        <f>INDEX('Mapping water'!$D$5:$U$352,MATCH($B12,'Mapping water'!$B$5:$B$352,0),MATCH(K$3,'Mapping water'!$D$4:$U$4,0))*$D12</f>
        <v>0</v>
      </c>
      <c r="L12" s="31">
        <f>INDEX('Mapping water'!$D$5:$U$352,MATCH($B12,'Mapping water'!$B$5:$B$352,0),MATCH(L$3,'Mapping water'!$D$4:$U$4,0))*$D12</f>
        <v>0</v>
      </c>
      <c r="M12" s="31">
        <f>INDEX('Mapping water'!$D$5:$U$352,MATCH($B12,'Mapping water'!$B$5:$B$352,0),MATCH(M$3,'Mapping water'!$D$4:$U$4,0))*$D12</f>
        <v>0</v>
      </c>
      <c r="N12" s="31">
        <f>INDEX('Mapping water'!$D$5:$U$352,MATCH($B12,'Mapping water'!$B$5:$B$352,0),MATCH(N$3,'Mapping water'!$D$4:$U$4,0))*$D12</f>
        <v>0</v>
      </c>
      <c r="O12" s="31">
        <f>INDEX('Mapping water'!$D$5:$U$352,MATCH($B12,'Mapping water'!$B$5:$B$352,0),MATCH(O$3,'Mapping water'!$D$4:$U$4,0))*$D12</f>
        <v>0</v>
      </c>
      <c r="P12" s="31">
        <f>INDEX('Mapping water'!$D$5:$U$352,MATCH($B12,'Mapping water'!$B$5:$B$352,0),MATCH(P$3,'Mapping water'!$D$4:$U$4,0))*$D12</f>
        <v>0</v>
      </c>
      <c r="Q12" s="31">
        <f>INDEX('Mapping water'!$D$5:$U$352,MATCH($B12,'Mapping water'!$B$5:$B$352,0),MATCH(Q$3,'Mapping water'!$D$4:$U$4,0))*$D12</f>
        <v>0</v>
      </c>
      <c r="R12" s="31">
        <f>INDEX('Mapping water'!$D$5:$U$352,MATCH($B12,'Mapping water'!$B$5:$B$352,0),MATCH(R$3,'Mapping water'!$D$4:$U$4,0))*$D12</f>
        <v>81199</v>
      </c>
      <c r="S12" s="31">
        <f>INDEX('Mapping water'!$D$5:$U$352,MATCH($B12,'Mapping water'!$B$5:$B$352,0),MATCH(S$3,'Mapping water'!$D$4:$U$4,0))*$D12</f>
        <v>0</v>
      </c>
      <c r="T12" s="31">
        <f>INDEX('Mapping water'!$D$5:$U$352,MATCH($B12,'Mapping water'!$B$5:$B$352,0),MATCH(T$3,'Mapping water'!$D$4:$U$4,0))*$D12</f>
        <v>0</v>
      </c>
      <c r="U12" s="31">
        <f>INDEX('Mapping water'!$D$5:$U$352,MATCH($B12,'Mapping water'!$B$5:$B$352,0),MATCH(U$3,'Mapping water'!$D$4:$U$4,0))*$D12</f>
        <v>0</v>
      </c>
      <c r="V12" s="31">
        <f>INDEX('Mapping water'!$D$5:$U$352,MATCH($B12,'Mapping water'!$B$5:$B$352,0),MATCH(V$3,'Mapping water'!$D$4:$U$4,0))*$D12</f>
        <v>0</v>
      </c>
      <c r="W12" s="31">
        <f>INDEX('Mapping water'!$D$5:$U$352,MATCH($B12,'Mapping water'!$B$5:$B$352,0),MATCH(W$3,'Mapping water'!$D$4:$U$4,0))*$D12</f>
        <v>0</v>
      </c>
      <c r="X12" s="31">
        <f>INDEX('Mapping water'!$D$5:$U$352,MATCH($B12,'Mapping water'!$B$5:$B$352,0),MATCH(X$3,'Mapping water'!$D$4:$U$4,0))*$D12</f>
        <v>0</v>
      </c>
      <c r="Y12" s="31">
        <f>INDEX('Mapping water'!$D$5:$U$352,MATCH($B12,'Mapping water'!$B$5:$B$352,0),MATCH(Y$3,'Mapping water'!$D$4:$U$4,0))*$D12</f>
        <v>0</v>
      </c>
    </row>
    <row r="13" spans="1:25" x14ac:dyDescent="0.45">
      <c r="A13" s="20" t="s">
        <v>40</v>
      </c>
      <c r="B13" s="20" t="s">
        <v>41</v>
      </c>
      <c r="C13" s="20" t="s">
        <v>13</v>
      </c>
      <c r="D13" s="31">
        <f>INDEX('ONS data MYE 5'!$O$6:$O$445, MATCH($B13,'ONS data MYE 5'!$B$6:$B$445,0))</f>
        <v>146728</v>
      </c>
      <c r="E13" s="31">
        <f>INDEX('ONS data MYE 5'!$P$6:$P$445, MATCH($B13,'ONS data MYE 5'!$B$6:$B$445,0))</f>
        <v>691</v>
      </c>
      <c r="F13" s="31">
        <f t="shared" si="0"/>
        <v>6.5381398237676702</v>
      </c>
      <c r="G13" s="31">
        <f t="shared" si="1"/>
        <v>42.747272355136744</v>
      </c>
      <c r="H13" s="31">
        <f>INDEX('Mapping water'!$D$5:$U$352,MATCH($B13,'Mapping water'!$B$5:$B$352,0),MATCH(H$3,'Mapping water'!$D$4:$U$4,0))*$D13</f>
        <v>0</v>
      </c>
      <c r="I13" s="31">
        <f>INDEX('Mapping water'!$D$5:$U$352,MATCH($B13,'Mapping water'!$B$5:$B$352,0),MATCH(I$3,'Mapping water'!$D$4:$U$4,0))*$D13</f>
        <v>0</v>
      </c>
      <c r="J13" s="31">
        <f>INDEX('Mapping water'!$D$5:$U$352,MATCH($B13,'Mapping water'!$B$5:$B$352,0),MATCH(J$3,'Mapping water'!$D$4:$U$4,0))*$D13</f>
        <v>0</v>
      </c>
      <c r="K13" s="31">
        <f>INDEX('Mapping water'!$D$5:$U$352,MATCH($B13,'Mapping water'!$B$5:$B$352,0),MATCH(K$3,'Mapping water'!$D$4:$U$4,0))*$D13</f>
        <v>0</v>
      </c>
      <c r="L13" s="31">
        <f>INDEX('Mapping water'!$D$5:$U$352,MATCH($B13,'Mapping water'!$B$5:$B$352,0),MATCH(L$3,'Mapping water'!$D$4:$U$4,0))*$D13</f>
        <v>0</v>
      </c>
      <c r="M13" s="31">
        <f>INDEX('Mapping water'!$D$5:$U$352,MATCH($B13,'Mapping water'!$B$5:$B$352,0),MATCH(M$3,'Mapping water'!$D$4:$U$4,0))*$D13</f>
        <v>0</v>
      </c>
      <c r="N13" s="31">
        <f>INDEX('Mapping water'!$D$5:$U$352,MATCH($B13,'Mapping water'!$B$5:$B$352,0),MATCH(N$3,'Mapping water'!$D$4:$U$4,0))*$D13</f>
        <v>16140.08</v>
      </c>
      <c r="O13" s="31">
        <f>INDEX('Mapping water'!$D$5:$U$352,MATCH($B13,'Mapping water'!$B$5:$B$352,0),MATCH(O$3,'Mapping water'!$D$4:$U$4,0))*$D13</f>
        <v>0</v>
      </c>
      <c r="P13" s="31">
        <f>INDEX('Mapping water'!$D$5:$U$352,MATCH($B13,'Mapping water'!$B$5:$B$352,0),MATCH(P$3,'Mapping water'!$D$4:$U$4,0))*$D13</f>
        <v>0</v>
      </c>
      <c r="Q13" s="31">
        <f>INDEX('Mapping water'!$D$5:$U$352,MATCH($B13,'Mapping water'!$B$5:$B$352,0),MATCH(Q$3,'Mapping water'!$D$4:$U$4,0))*$D13</f>
        <v>0</v>
      </c>
      <c r="R13" s="31">
        <f>INDEX('Mapping water'!$D$5:$U$352,MATCH($B13,'Mapping water'!$B$5:$B$352,0),MATCH(R$3,'Mapping water'!$D$4:$U$4,0))*$D13</f>
        <v>130587.92</v>
      </c>
      <c r="S13" s="31">
        <f>INDEX('Mapping water'!$D$5:$U$352,MATCH($B13,'Mapping water'!$B$5:$B$352,0),MATCH(S$3,'Mapping water'!$D$4:$U$4,0))*$D13</f>
        <v>0</v>
      </c>
      <c r="T13" s="31">
        <f>INDEX('Mapping water'!$D$5:$U$352,MATCH($B13,'Mapping water'!$B$5:$B$352,0),MATCH(T$3,'Mapping water'!$D$4:$U$4,0))*$D13</f>
        <v>0</v>
      </c>
      <c r="U13" s="31">
        <f>INDEX('Mapping water'!$D$5:$U$352,MATCH($B13,'Mapping water'!$B$5:$B$352,0),MATCH(U$3,'Mapping water'!$D$4:$U$4,0))*$D13</f>
        <v>0</v>
      </c>
      <c r="V13" s="31">
        <f>INDEX('Mapping water'!$D$5:$U$352,MATCH($B13,'Mapping water'!$B$5:$B$352,0),MATCH(V$3,'Mapping water'!$D$4:$U$4,0))*$D13</f>
        <v>0</v>
      </c>
      <c r="W13" s="31">
        <f>INDEX('Mapping water'!$D$5:$U$352,MATCH($B13,'Mapping water'!$B$5:$B$352,0),MATCH(W$3,'Mapping water'!$D$4:$U$4,0))*$D13</f>
        <v>0</v>
      </c>
      <c r="X13" s="31">
        <f>INDEX('Mapping water'!$D$5:$U$352,MATCH($B13,'Mapping water'!$B$5:$B$352,0),MATCH(X$3,'Mapping water'!$D$4:$U$4,0))*$D13</f>
        <v>0</v>
      </c>
      <c r="Y13" s="31">
        <f>INDEX('Mapping water'!$D$5:$U$352,MATCH($B13,'Mapping water'!$B$5:$B$352,0),MATCH(Y$3,'Mapping water'!$D$4:$U$4,0))*$D13</f>
        <v>0</v>
      </c>
    </row>
    <row r="14" spans="1:25" x14ac:dyDescent="0.45">
      <c r="A14" s="20" t="s">
        <v>42</v>
      </c>
      <c r="B14" s="20" t="s">
        <v>43</v>
      </c>
      <c r="C14" s="20" t="s">
        <v>13</v>
      </c>
      <c r="D14" s="31">
        <f>INDEX('ONS data MYE 5'!$O$6:$O$445, MATCH($B14,'ONS data MYE 5'!$B$6:$B$445,0))</f>
        <v>100895</v>
      </c>
      <c r="E14" s="31">
        <f>INDEX('ONS data MYE 5'!$P$6:$P$445, MATCH($B14,'ONS data MYE 5'!$B$6:$B$445,0))</f>
        <v>998</v>
      </c>
      <c r="F14" s="31">
        <f t="shared" si="0"/>
        <v>6.9057532763114642</v>
      </c>
      <c r="G14" s="31">
        <f t="shared" si="1"/>
        <v>47.68942831328652</v>
      </c>
      <c r="H14" s="31">
        <f>INDEX('Mapping water'!$D$5:$U$352,MATCH($B14,'Mapping water'!$B$5:$B$352,0),MATCH(H$3,'Mapping water'!$D$4:$U$4,0))*$D14</f>
        <v>0</v>
      </c>
      <c r="I14" s="31">
        <f>INDEX('Mapping water'!$D$5:$U$352,MATCH($B14,'Mapping water'!$B$5:$B$352,0),MATCH(I$3,'Mapping water'!$D$4:$U$4,0))*$D14</f>
        <v>0</v>
      </c>
      <c r="J14" s="31">
        <f>INDEX('Mapping water'!$D$5:$U$352,MATCH($B14,'Mapping water'!$B$5:$B$352,0),MATCH(J$3,'Mapping water'!$D$4:$U$4,0))*$D14</f>
        <v>0</v>
      </c>
      <c r="K14" s="31">
        <f>INDEX('Mapping water'!$D$5:$U$352,MATCH($B14,'Mapping water'!$B$5:$B$352,0),MATCH(K$3,'Mapping water'!$D$4:$U$4,0))*$D14</f>
        <v>0</v>
      </c>
      <c r="L14" s="31">
        <f>INDEX('Mapping water'!$D$5:$U$352,MATCH($B14,'Mapping water'!$B$5:$B$352,0),MATCH(L$3,'Mapping water'!$D$4:$U$4,0))*$D14</f>
        <v>0</v>
      </c>
      <c r="M14" s="31">
        <f>INDEX('Mapping water'!$D$5:$U$352,MATCH($B14,'Mapping water'!$B$5:$B$352,0),MATCH(M$3,'Mapping water'!$D$4:$U$4,0))*$D14</f>
        <v>0</v>
      </c>
      <c r="N14" s="31">
        <f>INDEX('Mapping water'!$D$5:$U$352,MATCH($B14,'Mapping water'!$B$5:$B$352,0),MATCH(N$3,'Mapping water'!$D$4:$U$4,0))*$D14</f>
        <v>0</v>
      </c>
      <c r="O14" s="31">
        <f>INDEX('Mapping water'!$D$5:$U$352,MATCH($B14,'Mapping water'!$B$5:$B$352,0),MATCH(O$3,'Mapping water'!$D$4:$U$4,0))*$D14</f>
        <v>0</v>
      </c>
      <c r="P14" s="31">
        <f>INDEX('Mapping water'!$D$5:$U$352,MATCH($B14,'Mapping water'!$B$5:$B$352,0),MATCH(P$3,'Mapping water'!$D$4:$U$4,0))*$D14</f>
        <v>0</v>
      </c>
      <c r="Q14" s="31">
        <f>INDEX('Mapping water'!$D$5:$U$352,MATCH($B14,'Mapping water'!$B$5:$B$352,0),MATCH(Q$3,'Mapping water'!$D$4:$U$4,0))*$D14</f>
        <v>0</v>
      </c>
      <c r="R14" s="31">
        <f>INDEX('Mapping water'!$D$5:$U$352,MATCH($B14,'Mapping water'!$B$5:$B$352,0),MATCH(R$3,'Mapping water'!$D$4:$U$4,0))*$D14</f>
        <v>100895</v>
      </c>
      <c r="S14" s="31">
        <f>INDEX('Mapping water'!$D$5:$U$352,MATCH($B14,'Mapping water'!$B$5:$B$352,0),MATCH(S$3,'Mapping water'!$D$4:$U$4,0))*$D14</f>
        <v>0</v>
      </c>
      <c r="T14" s="31">
        <f>INDEX('Mapping water'!$D$5:$U$352,MATCH($B14,'Mapping water'!$B$5:$B$352,0),MATCH(T$3,'Mapping water'!$D$4:$U$4,0))*$D14</f>
        <v>0</v>
      </c>
      <c r="U14" s="31">
        <f>INDEX('Mapping water'!$D$5:$U$352,MATCH($B14,'Mapping water'!$B$5:$B$352,0),MATCH(U$3,'Mapping water'!$D$4:$U$4,0))*$D14</f>
        <v>0</v>
      </c>
      <c r="V14" s="31">
        <f>INDEX('Mapping water'!$D$5:$U$352,MATCH($B14,'Mapping water'!$B$5:$B$352,0),MATCH(V$3,'Mapping water'!$D$4:$U$4,0))*$D14</f>
        <v>0</v>
      </c>
      <c r="W14" s="31">
        <f>INDEX('Mapping water'!$D$5:$U$352,MATCH($B14,'Mapping water'!$B$5:$B$352,0),MATCH(W$3,'Mapping water'!$D$4:$U$4,0))*$D14</f>
        <v>0</v>
      </c>
      <c r="X14" s="31">
        <f>INDEX('Mapping water'!$D$5:$U$352,MATCH($B14,'Mapping water'!$B$5:$B$352,0),MATCH(X$3,'Mapping water'!$D$4:$U$4,0))*$D14</f>
        <v>0</v>
      </c>
      <c r="Y14" s="31">
        <f>INDEX('Mapping water'!$D$5:$U$352,MATCH($B14,'Mapping water'!$B$5:$B$352,0),MATCH(Y$3,'Mapping water'!$D$4:$U$4,0))*$D14</f>
        <v>0</v>
      </c>
    </row>
    <row r="15" spans="1:25" x14ac:dyDescent="0.45">
      <c r="A15" s="20" t="s">
        <v>44</v>
      </c>
      <c r="B15" s="20" t="s">
        <v>45</v>
      </c>
      <c r="C15" s="20" t="s">
        <v>13</v>
      </c>
      <c r="D15" s="31">
        <f>INDEX('ONS data MYE 5'!$O$6:$O$445, MATCH($B15,'ONS data MYE 5'!$B$6:$B$445,0))</f>
        <v>128302</v>
      </c>
      <c r="E15" s="31">
        <f>INDEX('ONS data MYE 5'!$P$6:$P$445, MATCH($B15,'ONS data MYE 5'!$B$6:$B$445,0))</f>
        <v>342</v>
      </c>
      <c r="F15" s="31">
        <f t="shared" si="0"/>
        <v>5.8348107370626048</v>
      </c>
      <c r="G15" s="31">
        <f t="shared" si="1"/>
        <v>34.04501633734106</v>
      </c>
      <c r="H15" s="31">
        <f>INDEX('Mapping water'!$D$5:$U$352,MATCH($B15,'Mapping water'!$B$5:$B$352,0),MATCH(H$3,'Mapping water'!$D$4:$U$4,0))*$D15</f>
        <v>0</v>
      </c>
      <c r="I15" s="31">
        <f>INDEX('Mapping water'!$D$5:$U$352,MATCH($B15,'Mapping water'!$B$5:$B$352,0),MATCH(I$3,'Mapping water'!$D$4:$U$4,0))*$D15</f>
        <v>0</v>
      </c>
      <c r="J15" s="31">
        <f>INDEX('Mapping water'!$D$5:$U$352,MATCH($B15,'Mapping water'!$B$5:$B$352,0),MATCH(J$3,'Mapping water'!$D$4:$U$4,0))*$D15</f>
        <v>0</v>
      </c>
      <c r="K15" s="31">
        <f>INDEX('Mapping water'!$D$5:$U$352,MATCH($B15,'Mapping water'!$B$5:$B$352,0),MATCH(K$3,'Mapping water'!$D$4:$U$4,0))*$D15</f>
        <v>0</v>
      </c>
      <c r="L15" s="31">
        <f>INDEX('Mapping water'!$D$5:$U$352,MATCH($B15,'Mapping water'!$B$5:$B$352,0),MATCH(L$3,'Mapping water'!$D$4:$U$4,0))*$D15</f>
        <v>0</v>
      </c>
      <c r="M15" s="31">
        <f>INDEX('Mapping water'!$D$5:$U$352,MATCH($B15,'Mapping water'!$B$5:$B$352,0),MATCH(M$3,'Mapping water'!$D$4:$U$4,0))*$D15</f>
        <v>0</v>
      </c>
      <c r="N15" s="31">
        <f>INDEX('Mapping water'!$D$5:$U$352,MATCH($B15,'Mapping water'!$B$5:$B$352,0),MATCH(N$3,'Mapping water'!$D$4:$U$4,0))*$D15</f>
        <v>0</v>
      </c>
      <c r="O15" s="31">
        <f>INDEX('Mapping water'!$D$5:$U$352,MATCH($B15,'Mapping water'!$B$5:$B$352,0),MATCH(O$3,'Mapping water'!$D$4:$U$4,0))*$D15</f>
        <v>0</v>
      </c>
      <c r="P15" s="31">
        <f>INDEX('Mapping water'!$D$5:$U$352,MATCH($B15,'Mapping water'!$B$5:$B$352,0),MATCH(P$3,'Mapping water'!$D$4:$U$4,0))*$D15</f>
        <v>0</v>
      </c>
      <c r="Q15" s="31">
        <f>INDEX('Mapping water'!$D$5:$U$352,MATCH($B15,'Mapping water'!$B$5:$B$352,0),MATCH(Q$3,'Mapping water'!$D$4:$U$4,0))*$D15</f>
        <v>0</v>
      </c>
      <c r="R15" s="31">
        <f>INDEX('Mapping water'!$D$5:$U$352,MATCH($B15,'Mapping water'!$B$5:$B$352,0),MATCH(R$3,'Mapping water'!$D$4:$U$4,0))*$D15</f>
        <v>128302</v>
      </c>
      <c r="S15" s="31">
        <f>INDEX('Mapping water'!$D$5:$U$352,MATCH($B15,'Mapping water'!$B$5:$B$352,0),MATCH(S$3,'Mapping water'!$D$4:$U$4,0))*$D15</f>
        <v>0</v>
      </c>
      <c r="T15" s="31">
        <f>INDEX('Mapping water'!$D$5:$U$352,MATCH($B15,'Mapping water'!$B$5:$B$352,0),MATCH(T$3,'Mapping water'!$D$4:$U$4,0))*$D15</f>
        <v>0</v>
      </c>
      <c r="U15" s="31">
        <f>INDEX('Mapping water'!$D$5:$U$352,MATCH($B15,'Mapping water'!$B$5:$B$352,0),MATCH(U$3,'Mapping water'!$D$4:$U$4,0))*$D15</f>
        <v>0</v>
      </c>
      <c r="V15" s="31">
        <f>INDEX('Mapping water'!$D$5:$U$352,MATCH($B15,'Mapping water'!$B$5:$B$352,0),MATCH(V$3,'Mapping water'!$D$4:$U$4,0))*$D15</f>
        <v>0</v>
      </c>
      <c r="W15" s="31">
        <f>INDEX('Mapping water'!$D$5:$U$352,MATCH($B15,'Mapping water'!$B$5:$B$352,0),MATCH(W$3,'Mapping water'!$D$4:$U$4,0))*$D15</f>
        <v>0</v>
      </c>
      <c r="X15" s="31">
        <f>INDEX('Mapping water'!$D$5:$U$352,MATCH($B15,'Mapping water'!$B$5:$B$352,0),MATCH(X$3,'Mapping water'!$D$4:$U$4,0))*$D15</f>
        <v>0</v>
      </c>
      <c r="Y15" s="31">
        <f>INDEX('Mapping water'!$D$5:$U$352,MATCH($B15,'Mapping water'!$B$5:$B$352,0),MATCH(Y$3,'Mapping water'!$D$4:$U$4,0))*$D15</f>
        <v>0</v>
      </c>
    </row>
    <row r="16" spans="1:25" x14ac:dyDescent="0.45">
      <c r="A16" s="20" t="s">
        <v>46</v>
      </c>
      <c r="B16" s="20" t="s">
        <v>47</v>
      </c>
      <c r="C16" s="20" t="s">
        <v>13</v>
      </c>
      <c r="D16" s="31">
        <f>INDEX('ONS data MYE 5'!$O$6:$O$445, MATCH($B16,'ONS data MYE 5'!$B$6:$B$445,0))</f>
        <v>88804</v>
      </c>
      <c r="E16" s="31">
        <f>INDEX('ONS data MYE 5'!$P$6:$P$445, MATCH($B16,'ONS data MYE 5'!$B$6:$B$445,0))</f>
        <v>1000</v>
      </c>
      <c r="F16" s="31">
        <f t="shared" si="0"/>
        <v>6.9077552789821368</v>
      </c>
      <c r="G16" s="31">
        <f t="shared" si="1"/>
        <v>47.717082994305578</v>
      </c>
      <c r="H16" s="31">
        <f>INDEX('Mapping water'!$D$5:$U$352,MATCH($B16,'Mapping water'!$B$5:$B$352,0),MATCH(H$3,'Mapping water'!$D$4:$U$4,0))*$D16</f>
        <v>0</v>
      </c>
      <c r="I16" s="31">
        <f>INDEX('Mapping water'!$D$5:$U$352,MATCH($B16,'Mapping water'!$B$5:$B$352,0),MATCH(I$3,'Mapping water'!$D$4:$U$4,0))*$D16</f>
        <v>0</v>
      </c>
      <c r="J16" s="31">
        <f>INDEX('Mapping water'!$D$5:$U$352,MATCH($B16,'Mapping water'!$B$5:$B$352,0),MATCH(J$3,'Mapping water'!$D$4:$U$4,0))*$D16</f>
        <v>0</v>
      </c>
      <c r="K16" s="31">
        <f>INDEX('Mapping water'!$D$5:$U$352,MATCH($B16,'Mapping water'!$B$5:$B$352,0),MATCH(K$3,'Mapping water'!$D$4:$U$4,0))*$D16</f>
        <v>0</v>
      </c>
      <c r="L16" s="31">
        <f>INDEX('Mapping water'!$D$5:$U$352,MATCH($B16,'Mapping water'!$B$5:$B$352,0),MATCH(L$3,'Mapping water'!$D$4:$U$4,0))*$D16</f>
        <v>0</v>
      </c>
      <c r="M16" s="31">
        <f>INDEX('Mapping water'!$D$5:$U$352,MATCH($B16,'Mapping water'!$B$5:$B$352,0),MATCH(M$3,'Mapping water'!$D$4:$U$4,0))*$D16</f>
        <v>0</v>
      </c>
      <c r="N16" s="31">
        <f>INDEX('Mapping water'!$D$5:$U$352,MATCH($B16,'Mapping water'!$B$5:$B$352,0),MATCH(N$3,'Mapping water'!$D$4:$U$4,0))*$D16</f>
        <v>0</v>
      </c>
      <c r="O16" s="31">
        <f>INDEX('Mapping water'!$D$5:$U$352,MATCH($B16,'Mapping water'!$B$5:$B$352,0),MATCH(O$3,'Mapping water'!$D$4:$U$4,0))*$D16</f>
        <v>0</v>
      </c>
      <c r="P16" s="31">
        <f>INDEX('Mapping water'!$D$5:$U$352,MATCH($B16,'Mapping water'!$B$5:$B$352,0),MATCH(P$3,'Mapping water'!$D$4:$U$4,0))*$D16</f>
        <v>0</v>
      </c>
      <c r="Q16" s="31">
        <f>INDEX('Mapping water'!$D$5:$U$352,MATCH($B16,'Mapping water'!$B$5:$B$352,0),MATCH(Q$3,'Mapping water'!$D$4:$U$4,0))*$D16</f>
        <v>0</v>
      </c>
      <c r="R16" s="31">
        <f>INDEX('Mapping water'!$D$5:$U$352,MATCH($B16,'Mapping water'!$B$5:$B$352,0),MATCH(R$3,'Mapping water'!$D$4:$U$4,0))*$D16</f>
        <v>88804</v>
      </c>
      <c r="S16" s="31">
        <f>INDEX('Mapping water'!$D$5:$U$352,MATCH($B16,'Mapping water'!$B$5:$B$352,0),MATCH(S$3,'Mapping water'!$D$4:$U$4,0))*$D16</f>
        <v>0</v>
      </c>
      <c r="T16" s="31">
        <f>INDEX('Mapping water'!$D$5:$U$352,MATCH($B16,'Mapping water'!$B$5:$B$352,0),MATCH(T$3,'Mapping water'!$D$4:$U$4,0))*$D16</f>
        <v>0</v>
      </c>
      <c r="U16" s="31">
        <f>INDEX('Mapping water'!$D$5:$U$352,MATCH($B16,'Mapping water'!$B$5:$B$352,0),MATCH(U$3,'Mapping water'!$D$4:$U$4,0))*$D16</f>
        <v>0</v>
      </c>
      <c r="V16" s="31">
        <f>INDEX('Mapping water'!$D$5:$U$352,MATCH($B16,'Mapping water'!$B$5:$B$352,0),MATCH(V$3,'Mapping water'!$D$4:$U$4,0))*$D16</f>
        <v>0</v>
      </c>
      <c r="W16" s="31">
        <f>INDEX('Mapping water'!$D$5:$U$352,MATCH($B16,'Mapping water'!$B$5:$B$352,0),MATCH(W$3,'Mapping water'!$D$4:$U$4,0))*$D16</f>
        <v>0</v>
      </c>
      <c r="X16" s="31">
        <f>INDEX('Mapping water'!$D$5:$U$352,MATCH($B16,'Mapping water'!$B$5:$B$352,0),MATCH(X$3,'Mapping water'!$D$4:$U$4,0))*$D16</f>
        <v>0</v>
      </c>
      <c r="Y16" s="31">
        <f>INDEX('Mapping water'!$D$5:$U$352,MATCH($B16,'Mapping water'!$B$5:$B$352,0),MATCH(Y$3,'Mapping water'!$D$4:$U$4,0))*$D16</f>
        <v>0</v>
      </c>
    </row>
    <row r="17" spans="1:25" x14ac:dyDescent="0.45">
      <c r="A17" s="20" t="s">
        <v>48</v>
      </c>
      <c r="B17" s="20" t="s">
        <v>49</v>
      </c>
      <c r="C17" s="20" t="s">
        <v>13</v>
      </c>
      <c r="D17" s="31">
        <f>INDEX('ONS data MYE 5'!$O$6:$O$445, MATCH($B17,'ONS data MYE 5'!$B$6:$B$445,0))</f>
        <v>91940</v>
      </c>
      <c r="E17" s="31">
        <f>INDEX('ONS data MYE 5'!$P$6:$P$445, MATCH($B17,'ONS data MYE 5'!$B$6:$B$445,0))</f>
        <v>4290</v>
      </c>
      <c r="F17" s="31">
        <f t="shared" si="0"/>
        <v>8.3640420119220629</v>
      </c>
      <c r="G17" s="31">
        <f t="shared" si="1"/>
        <v>69.957198777197263</v>
      </c>
      <c r="H17" s="31">
        <f>INDEX('Mapping water'!$D$5:$U$352,MATCH($B17,'Mapping water'!$B$5:$B$352,0),MATCH(H$3,'Mapping water'!$D$4:$U$4,0))*$D17</f>
        <v>0</v>
      </c>
      <c r="I17" s="31">
        <f>INDEX('Mapping water'!$D$5:$U$352,MATCH($B17,'Mapping water'!$B$5:$B$352,0),MATCH(I$3,'Mapping water'!$D$4:$U$4,0))*$D17</f>
        <v>0</v>
      </c>
      <c r="J17" s="31">
        <f>INDEX('Mapping water'!$D$5:$U$352,MATCH($B17,'Mapping water'!$B$5:$B$352,0),MATCH(J$3,'Mapping water'!$D$4:$U$4,0))*$D17</f>
        <v>0</v>
      </c>
      <c r="K17" s="31">
        <f>INDEX('Mapping water'!$D$5:$U$352,MATCH($B17,'Mapping water'!$B$5:$B$352,0),MATCH(K$3,'Mapping water'!$D$4:$U$4,0))*$D17</f>
        <v>0</v>
      </c>
      <c r="L17" s="31">
        <f>INDEX('Mapping water'!$D$5:$U$352,MATCH($B17,'Mapping water'!$B$5:$B$352,0),MATCH(L$3,'Mapping water'!$D$4:$U$4,0))*$D17</f>
        <v>0</v>
      </c>
      <c r="M17" s="31">
        <f>INDEX('Mapping water'!$D$5:$U$352,MATCH($B17,'Mapping water'!$B$5:$B$352,0),MATCH(M$3,'Mapping water'!$D$4:$U$4,0))*$D17</f>
        <v>0</v>
      </c>
      <c r="N17" s="31">
        <f>INDEX('Mapping water'!$D$5:$U$352,MATCH($B17,'Mapping water'!$B$5:$B$352,0),MATCH(N$3,'Mapping water'!$D$4:$U$4,0))*$D17</f>
        <v>0</v>
      </c>
      <c r="O17" s="31">
        <f>INDEX('Mapping water'!$D$5:$U$352,MATCH($B17,'Mapping water'!$B$5:$B$352,0),MATCH(O$3,'Mapping water'!$D$4:$U$4,0))*$D17</f>
        <v>0</v>
      </c>
      <c r="P17" s="31">
        <f>INDEX('Mapping water'!$D$5:$U$352,MATCH($B17,'Mapping water'!$B$5:$B$352,0),MATCH(P$3,'Mapping water'!$D$4:$U$4,0))*$D17</f>
        <v>0</v>
      </c>
      <c r="Q17" s="31">
        <f>INDEX('Mapping water'!$D$5:$U$352,MATCH($B17,'Mapping water'!$B$5:$B$352,0),MATCH(Q$3,'Mapping water'!$D$4:$U$4,0))*$D17</f>
        <v>0</v>
      </c>
      <c r="R17" s="31">
        <f>INDEX('Mapping water'!$D$5:$U$352,MATCH($B17,'Mapping water'!$B$5:$B$352,0),MATCH(R$3,'Mapping water'!$D$4:$U$4,0))*$D17</f>
        <v>91940</v>
      </c>
      <c r="S17" s="31">
        <f>INDEX('Mapping water'!$D$5:$U$352,MATCH($B17,'Mapping water'!$B$5:$B$352,0),MATCH(S$3,'Mapping water'!$D$4:$U$4,0))*$D17</f>
        <v>0</v>
      </c>
      <c r="T17" s="31">
        <f>INDEX('Mapping water'!$D$5:$U$352,MATCH($B17,'Mapping water'!$B$5:$B$352,0),MATCH(T$3,'Mapping water'!$D$4:$U$4,0))*$D17</f>
        <v>0</v>
      </c>
      <c r="U17" s="31">
        <f>INDEX('Mapping water'!$D$5:$U$352,MATCH($B17,'Mapping water'!$B$5:$B$352,0),MATCH(U$3,'Mapping water'!$D$4:$U$4,0))*$D17</f>
        <v>0</v>
      </c>
      <c r="V17" s="31">
        <f>INDEX('Mapping water'!$D$5:$U$352,MATCH($B17,'Mapping water'!$B$5:$B$352,0),MATCH(V$3,'Mapping water'!$D$4:$U$4,0))*$D17</f>
        <v>0</v>
      </c>
      <c r="W17" s="31">
        <f>INDEX('Mapping water'!$D$5:$U$352,MATCH($B17,'Mapping water'!$B$5:$B$352,0),MATCH(W$3,'Mapping water'!$D$4:$U$4,0))*$D17</f>
        <v>0</v>
      </c>
      <c r="X17" s="31">
        <f>INDEX('Mapping water'!$D$5:$U$352,MATCH($B17,'Mapping water'!$B$5:$B$352,0),MATCH(X$3,'Mapping water'!$D$4:$U$4,0))*$D17</f>
        <v>0</v>
      </c>
      <c r="Y17" s="31">
        <f>INDEX('Mapping water'!$D$5:$U$352,MATCH($B17,'Mapping water'!$B$5:$B$352,0),MATCH(Y$3,'Mapping water'!$D$4:$U$4,0))*$D17</f>
        <v>0</v>
      </c>
    </row>
    <row r="18" spans="1:25" x14ac:dyDescent="0.45">
      <c r="A18" s="20" t="s">
        <v>82</v>
      </c>
      <c r="B18" s="20" t="s">
        <v>83</v>
      </c>
      <c r="C18" s="20" t="s">
        <v>13</v>
      </c>
      <c r="D18" s="31">
        <f>INDEX('ONS data MYE 5'!$O$6:$O$445, MATCH($B18,'ONS data MYE 5'!$B$6:$B$445,0))</f>
        <v>186596</v>
      </c>
      <c r="E18" s="31">
        <f>INDEX('ONS data MYE 5'!$P$6:$P$445, MATCH($B18,'ONS data MYE 5'!$B$6:$B$445,0))</f>
        <v>543</v>
      </c>
      <c r="F18" s="31">
        <f t="shared" si="0"/>
        <v>6.2971093199339352</v>
      </c>
      <c r="G18" s="31">
        <f t="shared" si="1"/>
        <v>39.653585787198828</v>
      </c>
      <c r="H18" s="31">
        <f>INDEX('Mapping water'!$D$5:$U$352,MATCH($B18,'Mapping water'!$B$5:$B$352,0),MATCH(H$3,'Mapping water'!$D$4:$U$4,0))*$D18</f>
        <v>186596</v>
      </c>
      <c r="I18" s="31">
        <f>INDEX('Mapping water'!$D$5:$U$352,MATCH($B18,'Mapping water'!$B$5:$B$352,0),MATCH(I$3,'Mapping water'!$D$4:$U$4,0))*$D18</f>
        <v>0</v>
      </c>
      <c r="J18" s="31">
        <f>INDEX('Mapping water'!$D$5:$U$352,MATCH($B18,'Mapping water'!$B$5:$B$352,0),MATCH(J$3,'Mapping water'!$D$4:$U$4,0))*$D18</f>
        <v>0</v>
      </c>
      <c r="K18" s="31">
        <f>INDEX('Mapping water'!$D$5:$U$352,MATCH($B18,'Mapping water'!$B$5:$B$352,0),MATCH(K$3,'Mapping water'!$D$4:$U$4,0))*$D18</f>
        <v>0</v>
      </c>
      <c r="L18" s="31">
        <f>INDEX('Mapping water'!$D$5:$U$352,MATCH($B18,'Mapping water'!$B$5:$B$352,0),MATCH(L$3,'Mapping water'!$D$4:$U$4,0))*$D18</f>
        <v>0</v>
      </c>
      <c r="M18" s="31">
        <f>INDEX('Mapping water'!$D$5:$U$352,MATCH($B18,'Mapping water'!$B$5:$B$352,0),MATCH(M$3,'Mapping water'!$D$4:$U$4,0))*$D18</f>
        <v>0</v>
      </c>
      <c r="N18" s="31">
        <f>INDEX('Mapping water'!$D$5:$U$352,MATCH($B18,'Mapping water'!$B$5:$B$352,0),MATCH(N$3,'Mapping water'!$D$4:$U$4,0))*$D18</f>
        <v>0</v>
      </c>
      <c r="O18" s="31">
        <f>INDEX('Mapping water'!$D$5:$U$352,MATCH($B18,'Mapping water'!$B$5:$B$352,0),MATCH(O$3,'Mapping water'!$D$4:$U$4,0))*$D18</f>
        <v>0</v>
      </c>
      <c r="P18" s="31">
        <f>INDEX('Mapping water'!$D$5:$U$352,MATCH($B18,'Mapping water'!$B$5:$B$352,0),MATCH(P$3,'Mapping water'!$D$4:$U$4,0))*$D18</f>
        <v>0</v>
      </c>
      <c r="Q18" s="31">
        <f>INDEX('Mapping water'!$D$5:$U$352,MATCH($B18,'Mapping water'!$B$5:$B$352,0),MATCH(Q$3,'Mapping water'!$D$4:$U$4,0))*$D18</f>
        <v>0</v>
      </c>
      <c r="R18" s="31">
        <f>INDEX('Mapping water'!$D$5:$U$352,MATCH($B18,'Mapping water'!$B$5:$B$352,0),MATCH(R$3,'Mapping water'!$D$4:$U$4,0))*$D18</f>
        <v>0</v>
      </c>
      <c r="S18" s="31">
        <f>INDEX('Mapping water'!$D$5:$U$352,MATCH($B18,'Mapping water'!$B$5:$B$352,0),MATCH(S$3,'Mapping water'!$D$4:$U$4,0))*$D18</f>
        <v>0</v>
      </c>
      <c r="T18" s="31">
        <f>INDEX('Mapping water'!$D$5:$U$352,MATCH($B18,'Mapping water'!$B$5:$B$352,0),MATCH(T$3,'Mapping water'!$D$4:$U$4,0))*$D18</f>
        <v>0</v>
      </c>
      <c r="U18" s="31">
        <f>INDEX('Mapping water'!$D$5:$U$352,MATCH($B18,'Mapping water'!$B$5:$B$352,0),MATCH(U$3,'Mapping water'!$D$4:$U$4,0))*$D18</f>
        <v>0</v>
      </c>
      <c r="V18" s="31">
        <f>INDEX('Mapping water'!$D$5:$U$352,MATCH($B18,'Mapping water'!$B$5:$B$352,0),MATCH(V$3,'Mapping water'!$D$4:$U$4,0))*$D18</f>
        <v>0</v>
      </c>
      <c r="W18" s="31">
        <f>INDEX('Mapping water'!$D$5:$U$352,MATCH($B18,'Mapping water'!$B$5:$B$352,0),MATCH(W$3,'Mapping water'!$D$4:$U$4,0))*$D18</f>
        <v>0</v>
      </c>
      <c r="X18" s="31">
        <f>INDEX('Mapping water'!$D$5:$U$352,MATCH($B18,'Mapping water'!$B$5:$B$352,0),MATCH(X$3,'Mapping water'!$D$4:$U$4,0))*$D18</f>
        <v>0</v>
      </c>
      <c r="Y18" s="31">
        <f>INDEX('Mapping water'!$D$5:$U$352,MATCH($B18,'Mapping water'!$B$5:$B$352,0),MATCH(Y$3,'Mapping water'!$D$4:$U$4,0))*$D18</f>
        <v>0</v>
      </c>
    </row>
    <row r="19" spans="1:25" x14ac:dyDescent="0.45">
      <c r="A19" s="20" t="s">
        <v>86</v>
      </c>
      <c r="B19" s="20" t="s">
        <v>87</v>
      </c>
      <c r="C19" s="20" t="s">
        <v>13</v>
      </c>
      <c r="D19" s="31">
        <f>INDEX('ONS data MYE 5'!$O$6:$O$445, MATCH($B19,'ONS data MYE 5'!$B$6:$B$445,0))</f>
        <v>159369</v>
      </c>
      <c r="E19" s="31">
        <f>INDEX('ONS data MYE 5'!$P$6:$P$445, MATCH($B19,'ONS data MYE 5'!$B$6:$B$445,0))</f>
        <v>335</v>
      </c>
      <c r="F19" s="31">
        <f t="shared" si="0"/>
        <v>5.8141305318250662</v>
      </c>
      <c r="G19" s="31">
        <f t="shared" si="1"/>
        <v>33.804113841100424</v>
      </c>
      <c r="H19" s="31">
        <f>INDEX('Mapping water'!$D$5:$U$352,MATCH($B19,'Mapping water'!$B$5:$B$352,0),MATCH(H$3,'Mapping water'!$D$4:$U$4,0))*$D19</f>
        <v>159369</v>
      </c>
      <c r="I19" s="31">
        <f>INDEX('Mapping water'!$D$5:$U$352,MATCH($B19,'Mapping water'!$B$5:$B$352,0),MATCH(I$3,'Mapping water'!$D$4:$U$4,0))*$D19</f>
        <v>0</v>
      </c>
      <c r="J19" s="31">
        <f>INDEX('Mapping water'!$D$5:$U$352,MATCH($B19,'Mapping water'!$B$5:$B$352,0),MATCH(J$3,'Mapping water'!$D$4:$U$4,0))*$D19</f>
        <v>0</v>
      </c>
      <c r="K19" s="31">
        <f>INDEX('Mapping water'!$D$5:$U$352,MATCH($B19,'Mapping water'!$B$5:$B$352,0),MATCH(K$3,'Mapping water'!$D$4:$U$4,0))*$D19</f>
        <v>0</v>
      </c>
      <c r="L19" s="31">
        <f>INDEX('Mapping water'!$D$5:$U$352,MATCH($B19,'Mapping water'!$B$5:$B$352,0),MATCH(L$3,'Mapping water'!$D$4:$U$4,0))*$D19</f>
        <v>0</v>
      </c>
      <c r="M19" s="31">
        <f>INDEX('Mapping water'!$D$5:$U$352,MATCH($B19,'Mapping water'!$B$5:$B$352,0),MATCH(M$3,'Mapping water'!$D$4:$U$4,0))*$D19</f>
        <v>0</v>
      </c>
      <c r="N19" s="31">
        <f>INDEX('Mapping water'!$D$5:$U$352,MATCH($B19,'Mapping water'!$B$5:$B$352,0),MATCH(N$3,'Mapping water'!$D$4:$U$4,0))*$D19</f>
        <v>0</v>
      </c>
      <c r="O19" s="31">
        <f>INDEX('Mapping water'!$D$5:$U$352,MATCH($B19,'Mapping water'!$B$5:$B$352,0),MATCH(O$3,'Mapping water'!$D$4:$U$4,0))*$D19</f>
        <v>0</v>
      </c>
      <c r="P19" s="31">
        <f>INDEX('Mapping water'!$D$5:$U$352,MATCH($B19,'Mapping water'!$B$5:$B$352,0),MATCH(P$3,'Mapping water'!$D$4:$U$4,0))*$D19</f>
        <v>0</v>
      </c>
      <c r="Q19" s="31">
        <f>INDEX('Mapping water'!$D$5:$U$352,MATCH($B19,'Mapping water'!$B$5:$B$352,0),MATCH(Q$3,'Mapping water'!$D$4:$U$4,0))*$D19</f>
        <v>0</v>
      </c>
      <c r="R19" s="31">
        <f>INDEX('Mapping water'!$D$5:$U$352,MATCH($B19,'Mapping water'!$B$5:$B$352,0),MATCH(R$3,'Mapping water'!$D$4:$U$4,0))*$D19</f>
        <v>0</v>
      </c>
      <c r="S19" s="31">
        <f>INDEX('Mapping water'!$D$5:$U$352,MATCH($B19,'Mapping water'!$B$5:$B$352,0),MATCH(S$3,'Mapping water'!$D$4:$U$4,0))*$D19</f>
        <v>0</v>
      </c>
      <c r="T19" s="31">
        <f>INDEX('Mapping water'!$D$5:$U$352,MATCH($B19,'Mapping water'!$B$5:$B$352,0),MATCH(T$3,'Mapping water'!$D$4:$U$4,0))*$D19</f>
        <v>0</v>
      </c>
      <c r="U19" s="31">
        <f>INDEX('Mapping water'!$D$5:$U$352,MATCH($B19,'Mapping water'!$B$5:$B$352,0),MATCH(U$3,'Mapping water'!$D$4:$U$4,0))*$D19</f>
        <v>0</v>
      </c>
      <c r="V19" s="31">
        <f>INDEX('Mapping water'!$D$5:$U$352,MATCH($B19,'Mapping water'!$B$5:$B$352,0),MATCH(V$3,'Mapping water'!$D$4:$U$4,0))*$D19</f>
        <v>0</v>
      </c>
      <c r="W19" s="31">
        <f>INDEX('Mapping water'!$D$5:$U$352,MATCH($B19,'Mapping water'!$B$5:$B$352,0),MATCH(W$3,'Mapping water'!$D$4:$U$4,0))*$D19</f>
        <v>0</v>
      </c>
      <c r="X19" s="31">
        <f>INDEX('Mapping water'!$D$5:$U$352,MATCH($B19,'Mapping water'!$B$5:$B$352,0),MATCH(X$3,'Mapping water'!$D$4:$U$4,0))*$D19</f>
        <v>0</v>
      </c>
      <c r="Y19" s="31">
        <f>INDEX('Mapping water'!$D$5:$U$352,MATCH($B19,'Mapping water'!$B$5:$B$352,0),MATCH(Y$3,'Mapping water'!$D$4:$U$4,0))*$D19</f>
        <v>0</v>
      </c>
    </row>
    <row r="20" spans="1:25" x14ac:dyDescent="0.45">
      <c r="A20" s="20" t="s">
        <v>88</v>
      </c>
      <c r="B20" s="20" t="s">
        <v>89</v>
      </c>
      <c r="C20" s="20" t="s">
        <v>13</v>
      </c>
      <c r="D20" s="31">
        <f>INDEX('ONS data MYE 5'!$O$6:$O$445, MATCH($B20,'ONS data MYE 5'!$B$6:$B$445,0))</f>
        <v>259591</v>
      </c>
      <c r="E20" s="31">
        <f>INDEX('ONS data MYE 5'!$P$6:$P$445, MATCH($B20,'ONS data MYE 5'!$B$6:$B$445,0))</f>
        <v>363</v>
      </c>
      <c r="F20" s="31">
        <f t="shared" si="0"/>
        <v>5.8944028342648505</v>
      </c>
      <c r="G20" s="31">
        <f t="shared" si="1"/>
        <v>34.743984772589499</v>
      </c>
      <c r="H20" s="31">
        <f>INDEX('Mapping water'!$D$5:$U$352,MATCH($B20,'Mapping water'!$B$5:$B$352,0),MATCH(H$3,'Mapping water'!$D$4:$U$4,0))*$D20</f>
        <v>259591</v>
      </c>
      <c r="I20" s="31">
        <f>INDEX('Mapping water'!$D$5:$U$352,MATCH($B20,'Mapping water'!$B$5:$B$352,0),MATCH(I$3,'Mapping water'!$D$4:$U$4,0))*$D20</f>
        <v>0</v>
      </c>
      <c r="J20" s="31">
        <f>INDEX('Mapping water'!$D$5:$U$352,MATCH($B20,'Mapping water'!$B$5:$B$352,0),MATCH(J$3,'Mapping water'!$D$4:$U$4,0))*$D20</f>
        <v>0</v>
      </c>
      <c r="K20" s="31">
        <f>INDEX('Mapping water'!$D$5:$U$352,MATCH($B20,'Mapping water'!$B$5:$B$352,0),MATCH(K$3,'Mapping water'!$D$4:$U$4,0))*$D20</f>
        <v>0</v>
      </c>
      <c r="L20" s="31">
        <f>INDEX('Mapping water'!$D$5:$U$352,MATCH($B20,'Mapping water'!$B$5:$B$352,0),MATCH(L$3,'Mapping water'!$D$4:$U$4,0))*$D20</f>
        <v>0</v>
      </c>
      <c r="M20" s="31">
        <f>INDEX('Mapping water'!$D$5:$U$352,MATCH($B20,'Mapping water'!$B$5:$B$352,0),MATCH(M$3,'Mapping water'!$D$4:$U$4,0))*$D20</f>
        <v>0</v>
      </c>
      <c r="N20" s="31">
        <f>INDEX('Mapping water'!$D$5:$U$352,MATCH($B20,'Mapping water'!$B$5:$B$352,0),MATCH(N$3,'Mapping water'!$D$4:$U$4,0))*$D20</f>
        <v>0</v>
      </c>
      <c r="O20" s="31">
        <f>INDEX('Mapping water'!$D$5:$U$352,MATCH($B20,'Mapping water'!$B$5:$B$352,0),MATCH(O$3,'Mapping water'!$D$4:$U$4,0))*$D20</f>
        <v>0</v>
      </c>
      <c r="P20" s="31">
        <f>INDEX('Mapping water'!$D$5:$U$352,MATCH($B20,'Mapping water'!$B$5:$B$352,0),MATCH(P$3,'Mapping water'!$D$4:$U$4,0))*$D20</f>
        <v>0</v>
      </c>
      <c r="Q20" s="31">
        <f>INDEX('Mapping water'!$D$5:$U$352,MATCH($B20,'Mapping water'!$B$5:$B$352,0),MATCH(Q$3,'Mapping water'!$D$4:$U$4,0))*$D20</f>
        <v>0</v>
      </c>
      <c r="R20" s="31">
        <f>INDEX('Mapping water'!$D$5:$U$352,MATCH($B20,'Mapping water'!$B$5:$B$352,0),MATCH(R$3,'Mapping water'!$D$4:$U$4,0))*$D20</f>
        <v>0</v>
      </c>
      <c r="S20" s="31">
        <f>INDEX('Mapping water'!$D$5:$U$352,MATCH($B20,'Mapping water'!$B$5:$B$352,0),MATCH(S$3,'Mapping water'!$D$4:$U$4,0))*$D20</f>
        <v>0</v>
      </c>
      <c r="T20" s="31">
        <f>INDEX('Mapping water'!$D$5:$U$352,MATCH($B20,'Mapping water'!$B$5:$B$352,0),MATCH(T$3,'Mapping water'!$D$4:$U$4,0))*$D20</f>
        <v>0</v>
      </c>
      <c r="U20" s="31">
        <f>INDEX('Mapping water'!$D$5:$U$352,MATCH($B20,'Mapping water'!$B$5:$B$352,0),MATCH(U$3,'Mapping water'!$D$4:$U$4,0))*$D20</f>
        <v>0</v>
      </c>
      <c r="V20" s="31">
        <f>INDEX('Mapping water'!$D$5:$U$352,MATCH($B20,'Mapping water'!$B$5:$B$352,0),MATCH(V$3,'Mapping water'!$D$4:$U$4,0))*$D20</f>
        <v>0</v>
      </c>
      <c r="W20" s="31">
        <f>INDEX('Mapping water'!$D$5:$U$352,MATCH($B20,'Mapping water'!$B$5:$B$352,0),MATCH(W$3,'Mapping water'!$D$4:$U$4,0))*$D20</f>
        <v>0</v>
      </c>
      <c r="X20" s="31">
        <f>INDEX('Mapping water'!$D$5:$U$352,MATCH($B20,'Mapping water'!$B$5:$B$352,0),MATCH(X$3,'Mapping water'!$D$4:$U$4,0))*$D20</f>
        <v>0</v>
      </c>
      <c r="Y20" s="31">
        <f>INDEX('Mapping water'!$D$5:$U$352,MATCH($B20,'Mapping water'!$B$5:$B$352,0),MATCH(Y$3,'Mapping water'!$D$4:$U$4,0))*$D20</f>
        <v>0</v>
      </c>
    </row>
    <row r="21" spans="1:25" x14ac:dyDescent="0.45">
      <c r="A21" s="20" t="s">
        <v>92</v>
      </c>
      <c r="B21" s="20" t="s">
        <v>93</v>
      </c>
      <c r="C21" s="20" t="s">
        <v>13</v>
      </c>
      <c r="D21" s="31">
        <f>INDEX('ONS data MYE 5'!$O$6:$O$445, MATCH($B21,'ONS data MYE 5'!$B$6:$B$445,0))</f>
        <v>85220</v>
      </c>
      <c r="E21" s="31">
        <f>INDEX('ONS data MYE 5'!$P$6:$P$445, MATCH($B21,'ONS data MYE 5'!$B$6:$B$445,0))</f>
        <v>131</v>
      </c>
      <c r="F21" s="31">
        <f t="shared" si="0"/>
        <v>4.8751973232011512</v>
      </c>
      <c r="G21" s="31">
        <f t="shared" si="1"/>
        <v>23.76754894014767</v>
      </c>
      <c r="H21" s="31">
        <f>INDEX('Mapping water'!$D$5:$U$352,MATCH($B21,'Mapping water'!$B$5:$B$352,0),MATCH(H$3,'Mapping water'!$D$4:$U$4,0))*$D21</f>
        <v>85220</v>
      </c>
      <c r="I21" s="31">
        <f>INDEX('Mapping water'!$D$5:$U$352,MATCH($B21,'Mapping water'!$B$5:$B$352,0),MATCH(I$3,'Mapping water'!$D$4:$U$4,0))*$D21</f>
        <v>0</v>
      </c>
      <c r="J21" s="31">
        <f>INDEX('Mapping water'!$D$5:$U$352,MATCH($B21,'Mapping water'!$B$5:$B$352,0),MATCH(J$3,'Mapping water'!$D$4:$U$4,0))*$D21</f>
        <v>0</v>
      </c>
      <c r="K21" s="31">
        <f>INDEX('Mapping water'!$D$5:$U$352,MATCH($B21,'Mapping water'!$B$5:$B$352,0),MATCH(K$3,'Mapping water'!$D$4:$U$4,0))*$D21</f>
        <v>0</v>
      </c>
      <c r="L21" s="31">
        <f>INDEX('Mapping water'!$D$5:$U$352,MATCH($B21,'Mapping water'!$B$5:$B$352,0),MATCH(L$3,'Mapping water'!$D$4:$U$4,0))*$D21</f>
        <v>0</v>
      </c>
      <c r="M21" s="31">
        <f>INDEX('Mapping water'!$D$5:$U$352,MATCH($B21,'Mapping water'!$B$5:$B$352,0),MATCH(M$3,'Mapping water'!$D$4:$U$4,0))*$D21</f>
        <v>0</v>
      </c>
      <c r="N21" s="31">
        <f>INDEX('Mapping water'!$D$5:$U$352,MATCH($B21,'Mapping water'!$B$5:$B$352,0),MATCH(N$3,'Mapping water'!$D$4:$U$4,0))*$D21</f>
        <v>0</v>
      </c>
      <c r="O21" s="31">
        <f>INDEX('Mapping water'!$D$5:$U$352,MATCH($B21,'Mapping water'!$B$5:$B$352,0),MATCH(O$3,'Mapping water'!$D$4:$U$4,0))*$D21</f>
        <v>0</v>
      </c>
      <c r="P21" s="31">
        <f>INDEX('Mapping water'!$D$5:$U$352,MATCH($B21,'Mapping water'!$B$5:$B$352,0),MATCH(P$3,'Mapping water'!$D$4:$U$4,0))*$D21</f>
        <v>0</v>
      </c>
      <c r="Q21" s="31">
        <f>INDEX('Mapping water'!$D$5:$U$352,MATCH($B21,'Mapping water'!$B$5:$B$352,0),MATCH(Q$3,'Mapping water'!$D$4:$U$4,0))*$D21</f>
        <v>0</v>
      </c>
      <c r="R21" s="31">
        <f>INDEX('Mapping water'!$D$5:$U$352,MATCH($B21,'Mapping water'!$B$5:$B$352,0),MATCH(R$3,'Mapping water'!$D$4:$U$4,0))*$D21</f>
        <v>0</v>
      </c>
      <c r="S21" s="31">
        <f>INDEX('Mapping water'!$D$5:$U$352,MATCH($B21,'Mapping water'!$B$5:$B$352,0),MATCH(S$3,'Mapping water'!$D$4:$U$4,0))*$D21</f>
        <v>0</v>
      </c>
      <c r="T21" s="31">
        <f>INDEX('Mapping water'!$D$5:$U$352,MATCH($B21,'Mapping water'!$B$5:$B$352,0),MATCH(T$3,'Mapping water'!$D$4:$U$4,0))*$D21</f>
        <v>0</v>
      </c>
      <c r="U21" s="31">
        <f>INDEX('Mapping water'!$D$5:$U$352,MATCH($B21,'Mapping water'!$B$5:$B$352,0),MATCH(U$3,'Mapping water'!$D$4:$U$4,0))*$D21</f>
        <v>0</v>
      </c>
      <c r="V21" s="31">
        <f>INDEX('Mapping water'!$D$5:$U$352,MATCH($B21,'Mapping water'!$B$5:$B$352,0),MATCH(V$3,'Mapping water'!$D$4:$U$4,0))*$D21</f>
        <v>0</v>
      </c>
      <c r="W21" s="31">
        <f>INDEX('Mapping water'!$D$5:$U$352,MATCH($B21,'Mapping water'!$B$5:$B$352,0),MATCH(W$3,'Mapping water'!$D$4:$U$4,0))*$D21</f>
        <v>0</v>
      </c>
      <c r="X21" s="31">
        <f>INDEX('Mapping water'!$D$5:$U$352,MATCH($B21,'Mapping water'!$B$5:$B$352,0),MATCH(X$3,'Mapping water'!$D$4:$U$4,0))*$D21</f>
        <v>0</v>
      </c>
      <c r="Y21" s="31">
        <f>INDEX('Mapping water'!$D$5:$U$352,MATCH($B21,'Mapping water'!$B$5:$B$352,0),MATCH(Y$3,'Mapping water'!$D$4:$U$4,0))*$D21</f>
        <v>0</v>
      </c>
    </row>
    <row r="22" spans="1:25" x14ac:dyDescent="0.45">
      <c r="A22" s="20" t="s">
        <v>94</v>
      </c>
      <c r="B22" s="20" t="s">
        <v>95</v>
      </c>
      <c r="C22" s="20" t="s">
        <v>13</v>
      </c>
      <c r="D22" s="31">
        <f>INDEX('ONS data MYE 5'!$O$6:$O$445, MATCH($B22,'ONS data MYE 5'!$B$6:$B$445,0))</f>
        <v>95975</v>
      </c>
      <c r="E22" s="31">
        <f>INDEX('ONS data MYE 5'!$P$6:$P$445, MATCH($B22,'ONS data MYE 5'!$B$6:$B$445,0))</f>
        <v>176</v>
      </c>
      <c r="F22" s="31">
        <f t="shared" si="0"/>
        <v>5.1704839950381514</v>
      </c>
      <c r="G22" s="31">
        <f t="shared" si="1"/>
        <v>26.733904742945683</v>
      </c>
      <c r="H22" s="31">
        <f>INDEX('Mapping water'!$D$5:$U$352,MATCH($B22,'Mapping water'!$B$5:$B$352,0),MATCH(H$3,'Mapping water'!$D$4:$U$4,0))*$D22</f>
        <v>95975</v>
      </c>
      <c r="I22" s="31">
        <f>INDEX('Mapping water'!$D$5:$U$352,MATCH($B22,'Mapping water'!$B$5:$B$352,0),MATCH(I$3,'Mapping water'!$D$4:$U$4,0))*$D22</f>
        <v>0</v>
      </c>
      <c r="J22" s="31">
        <f>INDEX('Mapping water'!$D$5:$U$352,MATCH($B22,'Mapping water'!$B$5:$B$352,0),MATCH(J$3,'Mapping water'!$D$4:$U$4,0))*$D22</f>
        <v>0</v>
      </c>
      <c r="K22" s="31">
        <f>INDEX('Mapping water'!$D$5:$U$352,MATCH($B22,'Mapping water'!$B$5:$B$352,0),MATCH(K$3,'Mapping water'!$D$4:$U$4,0))*$D22</f>
        <v>0</v>
      </c>
      <c r="L22" s="31">
        <f>INDEX('Mapping water'!$D$5:$U$352,MATCH($B22,'Mapping water'!$B$5:$B$352,0),MATCH(L$3,'Mapping water'!$D$4:$U$4,0))*$D22</f>
        <v>0</v>
      </c>
      <c r="M22" s="31">
        <f>INDEX('Mapping water'!$D$5:$U$352,MATCH($B22,'Mapping water'!$B$5:$B$352,0),MATCH(M$3,'Mapping water'!$D$4:$U$4,0))*$D22</f>
        <v>0</v>
      </c>
      <c r="N22" s="31">
        <f>INDEX('Mapping water'!$D$5:$U$352,MATCH($B22,'Mapping water'!$B$5:$B$352,0),MATCH(N$3,'Mapping water'!$D$4:$U$4,0))*$D22</f>
        <v>0</v>
      </c>
      <c r="O22" s="31">
        <f>INDEX('Mapping water'!$D$5:$U$352,MATCH($B22,'Mapping water'!$B$5:$B$352,0),MATCH(O$3,'Mapping water'!$D$4:$U$4,0))*$D22</f>
        <v>0</v>
      </c>
      <c r="P22" s="31">
        <f>INDEX('Mapping water'!$D$5:$U$352,MATCH($B22,'Mapping water'!$B$5:$B$352,0),MATCH(P$3,'Mapping water'!$D$4:$U$4,0))*$D22</f>
        <v>0</v>
      </c>
      <c r="Q22" s="31">
        <f>INDEX('Mapping water'!$D$5:$U$352,MATCH($B22,'Mapping water'!$B$5:$B$352,0),MATCH(Q$3,'Mapping water'!$D$4:$U$4,0))*$D22</f>
        <v>0</v>
      </c>
      <c r="R22" s="31">
        <f>INDEX('Mapping water'!$D$5:$U$352,MATCH($B22,'Mapping water'!$B$5:$B$352,0),MATCH(R$3,'Mapping water'!$D$4:$U$4,0))*$D22</f>
        <v>0</v>
      </c>
      <c r="S22" s="31">
        <f>INDEX('Mapping water'!$D$5:$U$352,MATCH($B22,'Mapping water'!$B$5:$B$352,0),MATCH(S$3,'Mapping water'!$D$4:$U$4,0))*$D22</f>
        <v>0</v>
      </c>
      <c r="T22" s="31">
        <f>INDEX('Mapping water'!$D$5:$U$352,MATCH($B22,'Mapping water'!$B$5:$B$352,0),MATCH(T$3,'Mapping water'!$D$4:$U$4,0))*$D22</f>
        <v>0</v>
      </c>
      <c r="U22" s="31">
        <f>INDEX('Mapping water'!$D$5:$U$352,MATCH($B22,'Mapping water'!$B$5:$B$352,0),MATCH(U$3,'Mapping water'!$D$4:$U$4,0))*$D22</f>
        <v>0</v>
      </c>
      <c r="V22" s="31">
        <f>INDEX('Mapping water'!$D$5:$U$352,MATCH($B22,'Mapping water'!$B$5:$B$352,0),MATCH(V$3,'Mapping water'!$D$4:$U$4,0))*$D22</f>
        <v>0</v>
      </c>
      <c r="W22" s="31">
        <f>INDEX('Mapping water'!$D$5:$U$352,MATCH($B22,'Mapping water'!$B$5:$B$352,0),MATCH(W$3,'Mapping water'!$D$4:$U$4,0))*$D22</f>
        <v>0</v>
      </c>
      <c r="X22" s="31">
        <f>INDEX('Mapping water'!$D$5:$U$352,MATCH($B22,'Mapping water'!$B$5:$B$352,0),MATCH(X$3,'Mapping water'!$D$4:$U$4,0))*$D22</f>
        <v>0</v>
      </c>
      <c r="Y22" s="31">
        <f>INDEX('Mapping water'!$D$5:$U$352,MATCH($B22,'Mapping water'!$B$5:$B$352,0),MATCH(Y$3,'Mapping water'!$D$4:$U$4,0))*$D22</f>
        <v>0</v>
      </c>
    </row>
    <row r="23" spans="1:25" x14ac:dyDescent="0.45">
      <c r="A23" s="20" t="s">
        <v>96</v>
      </c>
      <c r="B23" s="20" t="s">
        <v>97</v>
      </c>
      <c r="C23" s="20" t="s">
        <v>13</v>
      </c>
      <c r="D23" s="31">
        <f>INDEX('ONS data MYE 5'!$O$6:$O$445, MATCH($B23,'ONS data MYE 5'!$B$6:$B$445,0))</f>
        <v>171206</v>
      </c>
      <c r="E23" s="31">
        <f>INDEX('ONS data MYE 5'!$P$6:$P$445, MATCH($B23,'ONS data MYE 5'!$B$6:$B$445,0))</f>
        <v>189</v>
      </c>
      <c r="F23" s="31">
        <f t="shared" si="0"/>
        <v>5.2417470150596426</v>
      </c>
      <c r="G23" s="31">
        <f t="shared" si="1"/>
        <v>27.475911769886672</v>
      </c>
      <c r="H23" s="31">
        <f>INDEX('Mapping water'!$D$5:$U$352,MATCH($B23,'Mapping water'!$B$5:$B$352,0),MATCH(H$3,'Mapping water'!$D$4:$U$4,0))*$D23</f>
        <v>123268.31999999999</v>
      </c>
      <c r="I23" s="31">
        <f>INDEX('Mapping water'!$D$5:$U$352,MATCH($B23,'Mapping water'!$B$5:$B$352,0),MATCH(I$3,'Mapping water'!$D$4:$U$4,0))*$D23</f>
        <v>0</v>
      </c>
      <c r="J23" s="31">
        <f>INDEX('Mapping water'!$D$5:$U$352,MATCH($B23,'Mapping water'!$B$5:$B$352,0),MATCH(J$3,'Mapping water'!$D$4:$U$4,0))*$D23</f>
        <v>0</v>
      </c>
      <c r="K23" s="31">
        <f>INDEX('Mapping water'!$D$5:$U$352,MATCH($B23,'Mapping water'!$B$5:$B$352,0),MATCH(K$3,'Mapping water'!$D$4:$U$4,0))*$D23</f>
        <v>0</v>
      </c>
      <c r="L23" s="31">
        <f>INDEX('Mapping water'!$D$5:$U$352,MATCH($B23,'Mapping water'!$B$5:$B$352,0),MATCH(L$3,'Mapping water'!$D$4:$U$4,0))*$D23</f>
        <v>0</v>
      </c>
      <c r="M23" s="31">
        <f>INDEX('Mapping water'!$D$5:$U$352,MATCH($B23,'Mapping water'!$B$5:$B$352,0),MATCH(M$3,'Mapping water'!$D$4:$U$4,0))*$D23</f>
        <v>0</v>
      </c>
      <c r="N23" s="31">
        <f>INDEX('Mapping water'!$D$5:$U$352,MATCH($B23,'Mapping water'!$B$5:$B$352,0),MATCH(N$3,'Mapping water'!$D$4:$U$4,0))*$D23</f>
        <v>0</v>
      </c>
      <c r="O23" s="31">
        <f>INDEX('Mapping water'!$D$5:$U$352,MATCH($B23,'Mapping water'!$B$5:$B$352,0),MATCH(O$3,'Mapping water'!$D$4:$U$4,0))*$D23</f>
        <v>0</v>
      </c>
      <c r="P23" s="31">
        <f>INDEX('Mapping water'!$D$5:$U$352,MATCH($B23,'Mapping water'!$B$5:$B$352,0),MATCH(P$3,'Mapping water'!$D$4:$U$4,0))*$D23</f>
        <v>0</v>
      </c>
      <c r="Q23" s="31">
        <f>INDEX('Mapping water'!$D$5:$U$352,MATCH($B23,'Mapping water'!$B$5:$B$352,0),MATCH(Q$3,'Mapping water'!$D$4:$U$4,0))*$D23</f>
        <v>0</v>
      </c>
      <c r="R23" s="31">
        <f>INDEX('Mapping water'!$D$5:$U$352,MATCH($B23,'Mapping water'!$B$5:$B$352,0),MATCH(R$3,'Mapping water'!$D$4:$U$4,0))*$D23</f>
        <v>0</v>
      </c>
      <c r="S23" s="31">
        <f>INDEX('Mapping water'!$D$5:$U$352,MATCH($B23,'Mapping water'!$B$5:$B$352,0),MATCH(S$3,'Mapping water'!$D$4:$U$4,0))*$D23</f>
        <v>0</v>
      </c>
      <c r="T23" s="31">
        <f>INDEX('Mapping water'!$D$5:$U$352,MATCH($B23,'Mapping water'!$B$5:$B$352,0),MATCH(T$3,'Mapping water'!$D$4:$U$4,0))*$D23</f>
        <v>0</v>
      </c>
      <c r="U23" s="31">
        <f>INDEX('Mapping water'!$D$5:$U$352,MATCH($B23,'Mapping water'!$B$5:$B$352,0),MATCH(U$3,'Mapping water'!$D$4:$U$4,0))*$D23</f>
        <v>0</v>
      </c>
      <c r="V23" s="31">
        <f>INDEX('Mapping water'!$D$5:$U$352,MATCH($B23,'Mapping water'!$B$5:$B$352,0),MATCH(V$3,'Mapping water'!$D$4:$U$4,0))*$D23</f>
        <v>0</v>
      </c>
      <c r="W23" s="31">
        <f>INDEX('Mapping water'!$D$5:$U$352,MATCH($B23,'Mapping water'!$B$5:$B$352,0),MATCH(W$3,'Mapping water'!$D$4:$U$4,0))*$D23</f>
        <v>0</v>
      </c>
      <c r="X23" s="31">
        <f>INDEX('Mapping water'!$D$5:$U$352,MATCH($B23,'Mapping water'!$B$5:$B$352,0),MATCH(X$3,'Mapping water'!$D$4:$U$4,0))*$D23</f>
        <v>0</v>
      </c>
      <c r="Y23" s="31">
        <f>INDEX('Mapping water'!$D$5:$U$352,MATCH($B23,'Mapping water'!$B$5:$B$352,0),MATCH(Y$3,'Mapping water'!$D$4:$U$4,0))*$D23</f>
        <v>47937.680000000008</v>
      </c>
    </row>
    <row r="24" spans="1:25" x14ac:dyDescent="0.45">
      <c r="A24" s="20" t="s">
        <v>98</v>
      </c>
      <c r="B24" s="20" t="s">
        <v>99</v>
      </c>
      <c r="C24" s="20" t="s">
        <v>13</v>
      </c>
      <c r="D24" s="31">
        <f>INDEX('ONS data MYE 5'!$O$6:$O$445, MATCH($B24,'ONS data MYE 5'!$B$6:$B$445,0))</f>
        <v>148375</v>
      </c>
      <c r="E24" s="31">
        <f>INDEX('ONS data MYE 5'!$P$6:$P$445, MATCH($B24,'ONS data MYE 5'!$B$6:$B$445,0))</f>
        <v>243</v>
      </c>
      <c r="F24" s="31">
        <f t="shared" si="0"/>
        <v>5.4930614433405482</v>
      </c>
      <c r="G24" s="31">
        <f t="shared" si="1"/>
        <v>30.173724020314548</v>
      </c>
      <c r="H24" s="31">
        <f>INDEX('Mapping water'!$D$5:$U$352,MATCH($B24,'Mapping water'!$B$5:$B$352,0),MATCH(H$3,'Mapping water'!$D$4:$U$4,0))*$D24</f>
        <v>148375</v>
      </c>
      <c r="I24" s="31">
        <f>INDEX('Mapping water'!$D$5:$U$352,MATCH($B24,'Mapping water'!$B$5:$B$352,0),MATCH(I$3,'Mapping water'!$D$4:$U$4,0))*$D24</f>
        <v>0</v>
      </c>
      <c r="J24" s="31">
        <f>INDEX('Mapping water'!$D$5:$U$352,MATCH($B24,'Mapping water'!$B$5:$B$352,0),MATCH(J$3,'Mapping water'!$D$4:$U$4,0))*$D24</f>
        <v>0</v>
      </c>
      <c r="K24" s="31">
        <f>INDEX('Mapping water'!$D$5:$U$352,MATCH($B24,'Mapping water'!$B$5:$B$352,0),MATCH(K$3,'Mapping water'!$D$4:$U$4,0))*$D24</f>
        <v>0</v>
      </c>
      <c r="L24" s="31">
        <f>INDEX('Mapping water'!$D$5:$U$352,MATCH($B24,'Mapping water'!$B$5:$B$352,0),MATCH(L$3,'Mapping water'!$D$4:$U$4,0))*$D24</f>
        <v>0</v>
      </c>
      <c r="M24" s="31">
        <f>INDEX('Mapping water'!$D$5:$U$352,MATCH($B24,'Mapping water'!$B$5:$B$352,0),MATCH(M$3,'Mapping water'!$D$4:$U$4,0))*$D24</f>
        <v>0</v>
      </c>
      <c r="N24" s="31">
        <f>INDEX('Mapping water'!$D$5:$U$352,MATCH($B24,'Mapping water'!$B$5:$B$352,0),MATCH(N$3,'Mapping water'!$D$4:$U$4,0))*$D24</f>
        <v>0</v>
      </c>
      <c r="O24" s="31">
        <f>INDEX('Mapping water'!$D$5:$U$352,MATCH($B24,'Mapping water'!$B$5:$B$352,0),MATCH(O$3,'Mapping water'!$D$4:$U$4,0))*$D24</f>
        <v>0</v>
      </c>
      <c r="P24" s="31">
        <f>INDEX('Mapping water'!$D$5:$U$352,MATCH($B24,'Mapping water'!$B$5:$B$352,0),MATCH(P$3,'Mapping water'!$D$4:$U$4,0))*$D24</f>
        <v>0</v>
      </c>
      <c r="Q24" s="31">
        <f>INDEX('Mapping water'!$D$5:$U$352,MATCH($B24,'Mapping water'!$B$5:$B$352,0),MATCH(Q$3,'Mapping water'!$D$4:$U$4,0))*$D24</f>
        <v>0</v>
      </c>
      <c r="R24" s="31">
        <f>INDEX('Mapping water'!$D$5:$U$352,MATCH($B24,'Mapping water'!$B$5:$B$352,0),MATCH(R$3,'Mapping water'!$D$4:$U$4,0))*$D24</f>
        <v>0</v>
      </c>
      <c r="S24" s="31">
        <f>INDEX('Mapping water'!$D$5:$U$352,MATCH($B24,'Mapping water'!$B$5:$B$352,0),MATCH(S$3,'Mapping water'!$D$4:$U$4,0))*$D24</f>
        <v>0</v>
      </c>
      <c r="T24" s="31">
        <f>INDEX('Mapping water'!$D$5:$U$352,MATCH($B24,'Mapping water'!$B$5:$B$352,0),MATCH(T$3,'Mapping water'!$D$4:$U$4,0))*$D24</f>
        <v>0</v>
      </c>
      <c r="U24" s="31">
        <f>INDEX('Mapping water'!$D$5:$U$352,MATCH($B24,'Mapping water'!$B$5:$B$352,0),MATCH(U$3,'Mapping water'!$D$4:$U$4,0))*$D24</f>
        <v>0</v>
      </c>
      <c r="V24" s="31">
        <f>INDEX('Mapping water'!$D$5:$U$352,MATCH($B24,'Mapping water'!$B$5:$B$352,0),MATCH(V$3,'Mapping water'!$D$4:$U$4,0))*$D24</f>
        <v>0</v>
      </c>
      <c r="W24" s="31">
        <f>INDEX('Mapping water'!$D$5:$U$352,MATCH($B24,'Mapping water'!$B$5:$B$352,0),MATCH(W$3,'Mapping water'!$D$4:$U$4,0))*$D24</f>
        <v>0</v>
      </c>
      <c r="X24" s="31">
        <f>INDEX('Mapping water'!$D$5:$U$352,MATCH($B24,'Mapping water'!$B$5:$B$352,0),MATCH(X$3,'Mapping water'!$D$4:$U$4,0))*$D24</f>
        <v>0</v>
      </c>
      <c r="Y24" s="31">
        <f>INDEX('Mapping water'!$D$5:$U$352,MATCH($B24,'Mapping water'!$B$5:$B$352,0),MATCH(Y$3,'Mapping water'!$D$4:$U$4,0))*$D24</f>
        <v>0</v>
      </c>
    </row>
    <row r="25" spans="1:25" x14ac:dyDescent="0.45">
      <c r="A25" s="20" t="s">
        <v>100</v>
      </c>
      <c r="B25" s="20" t="s">
        <v>101</v>
      </c>
      <c r="C25" s="20" t="s">
        <v>13</v>
      </c>
      <c r="D25" s="31">
        <f>INDEX('ONS data MYE 5'!$O$6:$O$445, MATCH($B25,'ONS data MYE 5'!$B$6:$B$445,0))</f>
        <v>176185</v>
      </c>
      <c r="E25" s="31">
        <f>INDEX('ONS data MYE 5'!$P$6:$P$445, MATCH($B25,'ONS data MYE 5'!$B$6:$B$445,0))</f>
        <v>535</v>
      </c>
      <c r="F25" s="31">
        <f t="shared" si="0"/>
        <v>6.2822667468960063</v>
      </c>
      <c r="G25" s="31">
        <f t="shared" si="1"/>
        <v>39.466875479155327</v>
      </c>
      <c r="H25" s="31">
        <f>INDEX('Mapping water'!$D$5:$U$352,MATCH($B25,'Mapping water'!$B$5:$B$352,0),MATCH(H$3,'Mapping water'!$D$4:$U$4,0))*$D25</f>
        <v>176185</v>
      </c>
      <c r="I25" s="31">
        <f>INDEX('Mapping water'!$D$5:$U$352,MATCH($B25,'Mapping water'!$B$5:$B$352,0),MATCH(I$3,'Mapping water'!$D$4:$U$4,0))*$D25</f>
        <v>0</v>
      </c>
      <c r="J25" s="31">
        <f>INDEX('Mapping water'!$D$5:$U$352,MATCH($B25,'Mapping water'!$B$5:$B$352,0),MATCH(J$3,'Mapping water'!$D$4:$U$4,0))*$D25</f>
        <v>0</v>
      </c>
      <c r="K25" s="31">
        <f>INDEX('Mapping water'!$D$5:$U$352,MATCH($B25,'Mapping water'!$B$5:$B$352,0),MATCH(K$3,'Mapping water'!$D$4:$U$4,0))*$D25</f>
        <v>0</v>
      </c>
      <c r="L25" s="31">
        <f>INDEX('Mapping water'!$D$5:$U$352,MATCH($B25,'Mapping water'!$B$5:$B$352,0),MATCH(L$3,'Mapping water'!$D$4:$U$4,0))*$D25</f>
        <v>0</v>
      </c>
      <c r="M25" s="31">
        <f>INDEX('Mapping water'!$D$5:$U$352,MATCH($B25,'Mapping water'!$B$5:$B$352,0),MATCH(M$3,'Mapping water'!$D$4:$U$4,0))*$D25</f>
        <v>0</v>
      </c>
      <c r="N25" s="31">
        <f>INDEX('Mapping water'!$D$5:$U$352,MATCH($B25,'Mapping water'!$B$5:$B$352,0),MATCH(N$3,'Mapping water'!$D$4:$U$4,0))*$D25</f>
        <v>0</v>
      </c>
      <c r="O25" s="31">
        <f>INDEX('Mapping water'!$D$5:$U$352,MATCH($B25,'Mapping water'!$B$5:$B$352,0),MATCH(O$3,'Mapping water'!$D$4:$U$4,0))*$D25</f>
        <v>0</v>
      </c>
      <c r="P25" s="31">
        <f>INDEX('Mapping water'!$D$5:$U$352,MATCH($B25,'Mapping water'!$B$5:$B$352,0),MATCH(P$3,'Mapping water'!$D$4:$U$4,0))*$D25</f>
        <v>0</v>
      </c>
      <c r="Q25" s="31">
        <f>INDEX('Mapping water'!$D$5:$U$352,MATCH($B25,'Mapping water'!$B$5:$B$352,0),MATCH(Q$3,'Mapping water'!$D$4:$U$4,0))*$D25</f>
        <v>0</v>
      </c>
      <c r="R25" s="31">
        <f>INDEX('Mapping water'!$D$5:$U$352,MATCH($B25,'Mapping water'!$B$5:$B$352,0),MATCH(R$3,'Mapping water'!$D$4:$U$4,0))*$D25</f>
        <v>0</v>
      </c>
      <c r="S25" s="31">
        <f>INDEX('Mapping water'!$D$5:$U$352,MATCH($B25,'Mapping water'!$B$5:$B$352,0),MATCH(S$3,'Mapping water'!$D$4:$U$4,0))*$D25</f>
        <v>0</v>
      </c>
      <c r="T25" s="31">
        <f>INDEX('Mapping water'!$D$5:$U$352,MATCH($B25,'Mapping water'!$B$5:$B$352,0),MATCH(T$3,'Mapping water'!$D$4:$U$4,0))*$D25</f>
        <v>0</v>
      </c>
      <c r="U25" s="31">
        <f>INDEX('Mapping water'!$D$5:$U$352,MATCH($B25,'Mapping water'!$B$5:$B$352,0),MATCH(U$3,'Mapping water'!$D$4:$U$4,0))*$D25</f>
        <v>0</v>
      </c>
      <c r="V25" s="31">
        <f>INDEX('Mapping water'!$D$5:$U$352,MATCH($B25,'Mapping water'!$B$5:$B$352,0),MATCH(V$3,'Mapping water'!$D$4:$U$4,0))*$D25</f>
        <v>0</v>
      </c>
      <c r="W25" s="31">
        <f>INDEX('Mapping water'!$D$5:$U$352,MATCH($B25,'Mapping water'!$B$5:$B$352,0),MATCH(W$3,'Mapping water'!$D$4:$U$4,0))*$D25</f>
        <v>0</v>
      </c>
      <c r="X25" s="31">
        <f>INDEX('Mapping water'!$D$5:$U$352,MATCH($B25,'Mapping water'!$B$5:$B$352,0),MATCH(X$3,'Mapping water'!$D$4:$U$4,0))*$D25</f>
        <v>0</v>
      </c>
      <c r="Y25" s="31">
        <f>INDEX('Mapping water'!$D$5:$U$352,MATCH($B25,'Mapping water'!$B$5:$B$352,0),MATCH(Y$3,'Mapping water'!$D$4:$U$4,0))*$D25</f>
        <v>0</v>
      </c>
    </row>
    <row r="26" spans="1:25" x14ac:dyDescent="0.45">
      <c r="A26" s="20" t="s">
        <v>118</v>
      </c>
      <c r="B26" s="20" t="s">
        <v>119</v>
      </c>
      <c r="C26" s="20" t="s">
        <v>13</v>
      </c>
      <c r="D26" s="31">
        <f>INDEX('ONS data MYE 5'!$O$6:$O$445, MATCH($B26,'ONS data MYE 5'!$B$6:$B$445,0))</f>
        <v>131857</v>
      </c>
      <c r="E26" s="31">
        <f>INDEX('ONS data MYE 5'!$P$6:$P$445, MATCH($B26,'ONS data MYE 5'!$B$6:$B$445,0))</f>
        <v>101</v>
      </c>
      <c r="F26" s="31">
        <f t="shared" si="0"/>
        <v>4.6151205168412597</v>
      </c>
      <c r="G26" s="31">
        <f t="shared" si="1"/>
        <v>21.299337384969135</v>
      </c>
      <c r="H26" s="31">
        <f>INDEX('Mapping water'!$D$5:$U$352,MATCH($B26,'Mapping water'!$B$5:$B$352,0),MATCH(H$3,'Mapping water'!$D$4:$U$4,0))*$D26</f>
        <v>131857</v>
      </c>
      <c r="I26" s="31">
        <f>INDEX('Mapping water'!$D$5:$U$352,MATCH($B26,'Mapping water'!$B$5:$B$352,0),MATCH(I$3,'Mapping water'!$D$4:$U$4,0))*$D26</f>
        <v>0</v>
      </c>
      <c r="J26" s="31">
        <f>INDEX('Mapping water'!$D$5:$U$352,MATCH($B26,'Mapping water'!$B$5:$B$352,0),MATCH(J$3,'Mapping water'!$D$4:$U$4,0))*$D26</f>
        <v>0</v>
      </c>
      <c r="K26" s="31">
        <f>INDEX('Mapping water'!$D$5:$U$352,MATCH($B26,'Mapping water'!$B$5:$B$352,0),MATCH(K$3,'Mapping water'!$D$4:$U$4,0))*$D26</f>
        <v>0</v>
      </c>
      <c r="L26" s="31">
        <f>INDEX('Mapping water'!$D$5:$U$352,MATCH($B26,'Mapping water'!$B$5:$B$352,0),MATCH(L$3,'Mapping water'!$D$4:$U$4,0))*$D26</f>
        <v>0</v>
      </c>
      <c r="M26" s="31">
        <f>INDEX('Mapping water'!$D$5:$U$352,MATCH($B26,'Mapping water'!$B$5:$B$352,0),MATCH(M$3,'Mapping water'!$D$4:$U$4,0))*$D26</f>
        <v>0</v>
      </c>
      <c r="N26" s="31">
        <f>INDEX('Mapping water'!$D$5:$U$352,MATCH($B26,'Mapping water'!$B$5:$B$352,0),MATCH(N$3,'Mapping water'!$D$4:$U$4,0))*$D26</f>
        <v>0</v>
      </c>
      <c r="O26" s="31">
        <f>INDEX('Mapping water'!$D$5:$U$352,MATCH($B26,'Mapping water'!$B$5:$B$352,0),MATCH(O$3,'Mapping water'!$D$4:$U$4,0))*$D26</f>
        <v>0</v>
      </c>
      <c r="P26" s="31">
        <f>INDEX('Mapping water'!$D$5:$U$352,MATCH($B26,'Mapping water'!$B$5:$B$352,0),MATCH(P$3,'Mapping water'!$D$4:$U$4,0))*$D26</f>
        <v>0</v>
      </c>
      <c r="Q26" s="31">
        <f>INDEX('Mapping water'!$D$5:$U$352,MATCH($B26,'Mapping water'!$B$5:$B$352,0),MATCH(Q$3,'Mapping water'!$D$4:$U$4,0))*$D26</f>
        <v>0</v>
      </c>
      <c r="R26" s="31">
        <f>INDEX('Mapping water'!$D$5:$U$352,MATCH($B26,'Mapping water'!$B$5:$B$352,0),MATCH(R$3,'Mapping water'!$D$4:$U$4,0))*$D26</f>
        <v>0</v>
      </c>
      <c r="S26" s="31">
        <f>INDEX('Mapping water'!$D$5:$U$352,MATCH($B26,'Mapping water'!$B$5:$B$352,0),MATCH(S$3,'Mapping water'!$D$4:$U$4,0))*$D26</f>
        <v>0</v>
      </c>
      <c r="T26" s="31">
        <f>INDEX('Mapping water'!$D$5:$U$352,MATCH($B26,'Mapping water'!$B$5:$B$352,0),MATCH(T$3,'Mapping water'!$D$4:$U$4,0))*$D26</f>
        <v>0</v>
      </c>
      <c r="U26" s="31">
        <f>INDEX('Mapping water'!$D$5:$U$352,MATCH($B26,'Mapping water'!$B$5:$B$352,0),MATCH(U$3,'Mapping water'!$D$4:$U$4,0))*$D26</f>
        <v>0</v>
      </c>
      <c r="V26" s="31">
        <f>INDEX('Mapping water'!$D$5:$U$352,MATCH($B26,'Mapping water'!$B$5:$B$352,0),MATCH(V$3,'Mapping water'!$D$4:$U$4,0))*$D26</f>
        <v>0</v>
      </c>
      <c r="W26" s="31">
        <f>INDEX('Mapping water'!$D$5:$U$352,MATCH($B26,'Mapping water'!$B$5:$B$352,0),MATCH(W$3,'Mapping water'!$D$4:$U$4,0))*$D26</f>
        <v>0</v>
      </c>
      <c r="X26" s="31">
        <f>INDEX('Mapping water'!$D$5:$U$352,MATCH($B26,'Mapping water'!$B$5:$B$352,0),MATCH(X$3,'Mapping water'!$D$4:$U$4,0))*$D26</f>
        <v>0</v>
      </c>
      <c r="Y26" s="31">
        <f>INDEX('Mapping water'!$D$5:$U$352,MATCH($B26,'Mapping water'!$B$5:$B$352,0),MATCH(Y$3,'Mapping water'!$D$4:$U$4,0))*$D26</f>
        <v>0</v>
      </c>
    </row>
    <row r="27" spans="1:25" x14ac:dyDescent="0.45">
      <c r="A27" s="20" t="s">
        <v>120</v>
      </c>
      <c r="B27" s="20" t="s">
        <v>121</v>
      </c>
      <c r="C27" s="20" t="s">
        <v>13</v>
      </c>
      <c r="D27" s="31">
        <f>INDEX('ONS data MYE 5'!$O$6:$O$445, MATCH($B27,'ONS data MYE 5'!$B$6:$B$445,0))</f>
        <v>125173</v>
      </c>
      <c r="E27" s="31">
        <f>INDEX('ONS data MYE 5'!$P$6:$P$445, MATCH($B27,'ONS data MYE 5'!$B$6:$B$445,0))</f>
        <v>227</v>
      </c>
      <c r="F27" s="31">
        <f t="shared" si="0"/>
        <v>5.4249500174814029</v>
      </c>
      <c r="G27" s="31">
        <f t="shared" si="1"/>
        <v>29.430082692171474</v>
      </c>
      <c r="H27" s="31">
        <f>INDEX('Mapping water'!$D$5:$U$352,MATCH($B27,'Mapping water'!$B$5:$B$352,0),MATCH(H$3,'Mapping water'!$D$4:$U$4,0))*$D27</f>
        <v>125173</v>
      </c>
      <c r="I27" s="31">
        <f>INDEX('Mapping water'!$D$5:$U$352,MATCH($B27,'Mapping water'!$B$5:$B$352,0),MATCH(I$3,'Mapping water'!$D$4:$U$4,0))*$D27</f>
        <v>0</v>
      </c>
      <c r="J27" s="31">
        <f>INDEX('Mapping water'!$D$5:$U$352,MATCH($B27,'Mapping water'!$B$5:$B$352,0),MATCH(J$3,'Mapping water'!$D$4:$U$4,0))*$D27</f>
        <v>0</v>
      </c>
      <c r="K27" s="31">
        <f>INDEX('Mapping water'!$D$5:$U$352,MATCH($B27,'Mapping water'!$B$5:$B$352,0),MATCH(K$3,'Mapping water'!$D$4:$U$4,0))*$D27</f>
        <v>0</v>
      </c>
      <c r="L27" s="31">
        <f>INDEX('Mapping water'!$D$5:$U$352,MATCH($B27,'Mapping water'!$B$5:$B$352,0),MATCH(L$3,'Mapping water'!$D$4:$U$4,0))*$D27</f>
        <v>0</v>
      </c>
      <c r="M27" s="31">
        <f>INDEX('Mapping water'!$D$5:$U$352,MATCH($B27,'Mapping water'!$B$5:$B$352,0),MATCH(M$3,'Mapping water'!$D$4:$U$4,0))*$D27</f>
        <v>0</v>
      </c>
      <c r="N27" s="31">
        <f>INDEX('Mapping water'!$D$5:$U$352,MATCH($B27,'Mapping water'!$B$5:$B$352,0),MATCH(N$3,'Mapping water'!$D$4:$U$4,0))*$D27</f>
        <v>0</v>
      </c>
      <c r="O27" s="31">
        <f>INDEX('Mapping water'!$D$5:$U$352,MATCH($B27,'Mapping water'!$B$5:$B$352,0),MATCH(O$3,'Mapping water'!$D$4:$U$4,0))*$D27</f>
        <v>0</v>
      </c>
      <c r="P27" s="31">
        <f>INDEX('Mapping water'!$D$5:$U$352,MATCH($B27,'Mapping water'!$B$5:$B$352,0),MATCH(P$3,'Mapping water'!$D$4:$U$4,0))*$D27</f>
        <v>0</v>
      </c>
      <c r="Q27" s="31">
        <f>INDEX('Mapping water'!$D$5:$U$352,MATCH($B27,'Mapping water'!$B$5:$B$352,0),MATCH(Q$3,'Mapping water'!$D$4:$U$4,0))*$D27</f>
        <v>0</v>
      </c>
      <c r="R27" s="31">
        <f>INDEX('Mapping water'!$D$5:$U$352,MATCH($B27,'Mapping water'!$B$5:$B$352,0),MATCH(R$3,'Mapping water'!$D$4:$U$4,0))*$D27</f>
        <v>0</v>
      </c>
      <c r="S27" s="31">
        <f>INDEX('Mapping water'!$D$5:$U$352,MATCH($B27,'Mapping water'!$B$5:$B$352,0),MATCH(S$3,'Mapping water'!$D$4:$U$4,0))*$D27</f>
        <v>0</v>
      </c>
      <c r="T27" s="31">
        <f>INDEX('Mapping water'!$D$5:$U$352,MATCH($B27,'Mapping water'!$B$5:$B$352,0),MATCH(T$3,'Mapping water'!$D$4:$U$4,0))*$D27</f>
        <v>0</v>
      </c>
      <c r="U27" s="31">
        <f>INDEX('Mapping water'!$D$5:$U$352,MATCH($B27,'Mapping water'!$B$5:$B$352,0),MATCH(U$3,'Mapping water'!$D$4:$U$4,0))*$D27</f>
        <v>0</v>
      </c>
      <c r="V27" s="31">
        <f>INDEX('Mapping water'!$D$5:$U$352,MATCH($B27,'Mapping water'!$B$5:$B$352,0),MATCH(V$3,'Mapping water'!$D$4:$U$4,0))*$D27</f>
        <v>0</v>
      </c>
      <c r="W27" s="31">
        <f>INDEX('Mapping water'!$D$5:$U$352,MATCH($B27,'Mapping water'!$B$5:$B$352,0),MATCH(W$3,'Mapping water'!$D$4:$U$4,0))*$D27</f>
        <v>0</v>
      </c>
      <c r="X27" s="31">
        <f>INDEX('Mapping water'!$D$5:$U$352,MATCH($B27,'Mapping water'!$B$5:$B$352,0),MATCH(X$3,'Mapping water'!$D$4:$U$4,0))*$D27</f>
        <v>0</v>
      </c>
      <c r="Y27" s="31">
        <f>INDEX('Mapping water'!$D$5:$U$352,MATCH($B27,'Mapping water'!$B$5:$B$352,0),MATCH(Y$3,'Mapping water'!$D$4:$U$4,0))*$D27</f>
        <v>0</v>
      </c>
    </row>
    <row r="28" spans="1:25" x14ac:dyDescent="0.45">
      <c r="A28" s="20" t="s">
        <v>122</v>
      </c>
      <c r="B28" s="20" t="s">
        <v>123</v>
      </c>
      <c r="C28" s="20" t="s">
        <v>13</v>
      </c>
      <c r="D28" s="31">
        <f>INDEX('ONS data MYE 5'!$O$6:$O$445, MATCH($B28,'ONS data MYE 5'!$B$6:$B$445,0))</f>
        <v>148579</v>
      </c>
      <c r="E28" s="31">
        <f>INDEX('ONS data MYE 5'!$P$6:$P$445, MATCH($B28,'ONS data MYE 5'!$B$6:$B$445,0))</f>
        <v>103</v>
      </c>
      <c r="F28" s="31">
        <f t="shared" si="0"/>
        <v>4.6347289882296359</v>
      </c>
      <c r="G28" s="31">
        <f t="shared" si="1"/>
        <v>21.480712794336103</v>
      </c>
      <c r="H28" s="31">
        <f>INDEX('Mapping water'!$D$5:$U$352,MATCH($B28,'Mapping water'!$B$5:$B$352,0),MATCH(H$3,'Mapping water'!$D$4:$U$4,0))*$D28</f>
        <v>148579</v>
      </c>
      <c r="I28" s="31">
        <f>INDEX('Mapping water'!$D$5:$U$352,MATCH($B28,'Mapping water'!$B$5:$B$352,0),MATCH(I$3,'Mapping water'!$D$4:$U$4,0))*$D28</f>
        <v>0</v>
      </c>
      <c r="J28" s="31">
        <f>INDEX('Mapping water'!$D$5:$U$352,MATCH($B28,'Mapping water'!$B$5:$B$352,0),MATCH(J$3,'Mapping water'!$D$4:$U$4,0))*$D28</f>
        <v>0</v>
      </c>
      <c r="K28" s="31">
        <f>INDEX('Mapping water'!$D$5:$U$352,MATCH($B28,'Mapping water'!$B$5:$B$352,0),MATCH(K$3,'Mapping water'!$D$4:$U$4,0))*$D28</f>
        <v>0</v>
      </c>
      <c r="L28" s="31">
        <f>INDEX('Mapping water'!$D$5:$U$352,MATCH($B28,'Mapping water'!$B$5:$B$352,0),MATCH(L$3,'Mapping water'!$D$4:$U$4,0))*$D28</f>
        <v>0</v>
      </c>
      <c r="M28" s="31">
        <f>INDEX('Mapping water'!$D$5:$U$352,MATCH($B28,'Mapping water'!$B$5:$B$352,0),MATCH(M$3,'Mapping water'!$D$4:$U$4,0))*$D28</f>
        <v>0</v>
      </c>
      <c r="N28" s="31">
        <f>INDEX('Mapping water'!$D$5:$U$352,MATCH($B28,'Mapping water'!$B$5:$B$352,0),MATCH(N$3,'Mapping water'!$D$4:$U$4,0))*$D28</f>
        <v>0</v>
      </c>
      <c r="O28" s="31">
        <f>INDEX('Mapping water'!$D$5:$U$352,MATCH($B28,'Mapping water'!$B$5:$B$352,0),MATCH(O$3,'Mapping water'!$D$4:$U$4,0))*$D28</f>
        <v>0</v>
      </c>
      <c r="P28" s="31">
        <f>INDEX('Mapping water'!$D$5:$U$352,MATCH($B28,'Mapping water'!$B$5:$B$352,0),MATCH(P$3,'Mapping water'!$D$4:$U$4,0))*$D28</f>
        <v>0</v>
      </c>
      <c r="Q28" s="31">
        <f>INDEX('Mapping water'!$D$5:$U$352,MATCH($B28,'Mapping water'!$B$5:$B$352,0),MATCH(Q$3,'Mapping water'!$D$4:$U$4,0))*$D28</f>
        <v>0</v>
      </c>
      <c r="R28" s="31">
        <f>INDEX('Mapping water'!$D$5:$U$352,MATCH($B28,'Mapping water'!$B$5:$B$352,0),MATCH(R$3,'Mapping water'!$D$4:$U$4,0))*$D28</f>
        <v>0</v>
      </c>
      <c r="S28" s="31">
        <f>INDEX('Mapping water'!$D$5:$U$352,MATCH($B28,'Mapping water'!$B$5:$B$352,0),MATCH(S$3,'Mapping water'!$D$4:$U$4,0))*$D28</f>
        <v>0</v>
      </c>
      <c r="T28" s="31">
        <f>INDEX('Mapping water'!$D$5:$U$352,MATCH($B28,'Mapping water'!$B$5:$B$352,0),MATCH(T$3,'Mapping water'!$D$4:$U$4,0))*$D28</f>
        <v>0</v>
      </c>
      <c r="U28" s="31">
        <f>INDEX('Mapping water'!$D$5:$U$352,MATCH($B28,'Mapping water'!$B$5:$B$352,0),MATCH(U$3,'Mapping water'!$D$4:$U$4,0))*$D28</f>
        <v>0</v>
      </c>
      <c r="V28" s="31">
        <f>INDEX('Mapping water'!$D$5:$U$352,MATCH($B28,'Mapping water'!$B$5:$B$352,0),MATCH(V$3,'Mapping water'!$D$4:$U$4,0))*$D28</f>
        <v>0</v>
      </c>
      <c r="W28" s="31">
        <f>INDEX('Mapping water'!$D$5:$U$352,MATCH($B28,'Mapping water'!$B$5:$B$352,0),MATCH(W$3,'Mapping water'!$D$4:$U$4,0))*$D28</f>
        <v>0</v>
      </c>
      <c r="X28" s="31">
        <f>INDEX('Mapping water'!$D$5:$U$352,MATCH($B28,'Mapping water'!$B$5:$B$352,0),MATCH(X$3,'Mapping water'!$D$4:$U$4,0))*$D28</f>
        <v>0</v>
      </c>
      <c r="Y28" s="31">
        <f>INDEX('Mapping water'!$D$5:$U$352,MATCH($B28,'Mapping water'!$B$5:$B$352,0),MATCH(Y$3,'Mapping water'!$D$4:$U$4,0))*$D28</f>
        <v>0</v>
      </c>
    </row>
    <row r="29" spans="1:25" x14ac:dyDescent="0.45">
      <c r="A29" s="20" t="s">
        <v>124</v>
      </c>
      <c r="B29" s="20" t="s">
        <v>125</v>
      </c>
      <c r="C29" s="20" t="s">
        <v>13</v>
      </c>
      <c r="D29" s="31">
        <f>INDEX('ONS data MYE 5'!$O$6:$O$445, MATCH($B29,'ONS data MYE 5'!$B$6:$B$445,0))</f>
        <v>101829</v>
      </c>
      <c r="E29" s="31">
        <f>INDEX('ONS data MYE 5'!$P$6:$P$445, MATCH($B29,'ONS data MYE 5'!$B$6:$B$445,0))</f>
        <v>106</v>
      </c>
      <c r="F29" s="31">
        <f t="shared" si="0"/>
        <v>4.6634390941120669</v>
      </c>
      <c r="G29" s="31">
        <f t="shared" si="1"/>
        <v>21.747664184492777</v>
      </c>
      <c r="H29" s="31">
        <f>INDEX('Mapping water'!$D$5:$U$352,MATCH($B29,'Mapping water'!$B$5:$B$352,0),MATCH(H$3,'Mapping water'!$D$4:$U$4,0))*$D29</f>
        <v>101829</v>
      </c>
      <c r="I29" s="31">
        <f>INDEX('Mapping water'!$D$5:$U$352,MATCH($B29,'Mapping water'!$B$5:$B$352,0),MATCH(I$3,'Mapping water'!$D$4:$U$4,0))*$D29</f>
        <v>0</v>
      </c>
      <c r="J29" s="31">
        <f>INDEX('Mapping water'!$D$5:$U$352,MATCH($B29,'Mapping water'!$B$5:$B$352,0),MATCH(J$3,'Mapping water'!$D$4:$U$4,0))*$D29</f>
        <v>0</v>
      </c>
      <c r="K29" s="31">
        <f>INDEX('Mapping water'!$D$5:$U$352,MATCH($B29,'Mapping water'!$B$5:$B$352,0),MATCH(K$3,'Mapping water'!$D$4:$U$4,0))*$D29</f>
        <v>0</v>
      </c>
      <c r="L29" s="31">
        <f>INDEX('Mapping water'!$D$5:$U$352,MATCH($B29,'Mapping water'!$B$5:$B$352,0),MATCH(L$3,'Mapping water'!$D$4:$U$4,0))*$D29</f>
        <v>0</v>
      </c>
      <c r="M29" s="31">
        <f>INDEX('Mapping water'!$D$5:$U$352,MATCH($B29,'Mapping water'!$B$5:$B$352,0),MATCH(M$3,'Mapping water'!$D$4:$U$4,0))*$D29</f>
        <v>0</v>
      </c>
      <c r="N29" s="31">
        <f>INDEX('Mapping water'!$D$5:$U$352,MATCH($B29,'Mapping water'!$B$5:$B$352,0),MATCH(N$3,'Mapping water'!$D$4:$U$4,0))*$D29</f>
        <v>0</v>
      </c>
      <c r="O29" s="31">
        <f>INDEX('Mapping water'!$D$5:$U$352,MATCH($B29,'Mapping water'!$B$5:$B$352,0),MATCH(O$3,'Mapping water'!$D$4:$U$4,0))*$D29</f>
        <v>0</v>
      </c>
      <c r="P29" s="31">
        <f>INDEX('Mapping water'!$D$5:$U$352,MATCH($B29,'Mapping water'!$B$5:$B$352,0),MATCH(P$3,'Mapping water'!$D$4:$U$4,0))*$D29</f>
        <v>0</v>
      </c>
      <c r="Q29" s="31">
        <f>INDEX('Mapping water'!$D$5:$U$352,MATCH($B29,'Mapping water'!$B$5:$B$352,0),MATCH(Q$3,'Mapping water'!$D$4:$U$4,0))*$D29</f>
        <v>0</v>
      </c>
      <c r="R29" s="31">
        <f>INDEX('Mapping water'!$D$5:$U$352,MATCH($B29,'Mapping water'!$B$5:$B$352,0),MATCH(R$3,'Mapping water'!$D$4:$U$4,0))*$D29</f>
        <v>0</v>
      </c>
      <c r="S29" s="31">
        <f>INDEX('Mapping water'!$D$5:$U$352,MATCH($B29,'Mapping water'!$B$5:$B$352,0),MATCH(S$3,'Mapping water'!$D$4:$U$4,0))*$D29</f>
        <v>0</v>
      </c>
      <c r="T29" s="31">
        <f>INDEX('Mapping water'!$D$5:$U$352,MATCH($B29,'Mapping water'!$B$5:$B$352,0),MATCH(T$3,'Mapping water'!$D$4:$U$4,0))*$D29</f>
        <v>0</v>
      </c>
      <c r="U29" s="31">
        <f>INDEX('Mapping water'!$D$5:$U$352,MATCH($B29,'Mapping water'!$B$5:$B$352,0),MATCH(U$3,'Mapping water'!$D$4:$U$4,0))*$D29</f>
        <v>0</v>
      </c>
      <c r="V29" s="31">
        <f>INDEX('Mapping water'!$D$5:$U$352,MATCH($B29,'Mapping water'!$B$5:$B$352,0),MATCH(V$3,'Mapping water'!$D$4:$U$4,0))*$D29</f>
        <v>0</v>
      </c>
      <c r="W29" s="31">
        <f>INDEX('Mapping water'!$D$5:$U$352,MATCH($B29,'Mapping water'!$B$5:$B$352,0),MATCH(W$3,'Mapping water'!$D$4:$U$4,0))*$D29</f>
        <v>0</v>
      </c>
      <c r="X29" s="31">
        <f>INDEX('Mapping water'!$D$5:$U$352,MATCH($B29,'Mapping water'!$B$5:$B$352,0),MATCH(X$3,'Mapping water'!$D$4:$U$4,0))*$D29</f>
        <v>0</v>
      </c>
      <c r="Y29" s="31">
        <f>INDEX('Mapping water'!$D$5:$U$352,MATCH($B29,'Mapping water'!$B$5:$B$352,0),MATCH(Y$3,'Mapping water'!$D$4:$U$4,0))*$D29</f>
        <v>0</v>
      </c>
    </row>
    <row r="30" spans="1:25" x14ac:dyDescent="0.45">
      <c r="A30" s="20" t="s">
        <v>126</v>
      </c>
      <c r="B30" s="20" t="s">
        <v>127</v>
      </c>
      <c r="C30" s="20" t="s">
        <v>13</v>
      </c>
      <c r="D30" s="31">
        <f>INDEX('ONS data MYE 5'!$O$6:$O$445, MATCH($B30,'ONS data MYE 5'!$B$6:$B$445,0))</f>
        <v>133867</v>
      </c>
      <c r="E30" s="31">
        <f>INDEX('ONS data MYE 5'!$P$6:$P$445, MATCH($B30,'ONS data MYE 5'!$B$6:$B$445,0))</f>
        <v>3430</v>
      </c>
      <c r="F30" s="31">
        <f t="shared" si="0"/>
        <v>8.1403155401599854</v>
      </c>
      <c r="G30" s="31">
        <f t="shared" si="1"/>
        <v>66.264737093370158</v>
      </c>
      <c r="H30" s="31">
        <f>INDEX('Mapping water'!$D$5:$U$352,MATCH($B30,'Mapping water'!$B$5:$B$352,0),MATCH(H$3,'Mapping water'!$D$4:$U$4,0))*$D30</f>
        <v>133867</v>
      </c>
      <c r="I30" s="31">
        <f>INDEX('Mapping water'!$D$5:$U$352,MATCH($B30,'Mapping water'!$B$5:$B$352,0),MATCH(I$3,'Mapping water'!$D$4:$U$4,0))*$D30</f>
        <v>0</v>
      </c>
      <c r="J30" s="31">
        <f>INDEX('Mapping water'!$D$5:$U$352,MATCH($B30,'Mapping water'!$B$5:$B$352,0),MATCH(J$3,'Mapping water'!$D$4:$U$4,0))*$D30</f>
        <v>0</v>
      </c>
      <c r="K30" s="31">
        <f>INDEX('Mapping water'!$D$5:$U$352,MATCH($B30,'Mapping water'!$B$5:$B$352,0),MATCH(K$3,'Mapping water'!$D$4:$U$4,0))*$D30</f>
        <v>0</v>
      </c>
      <c r="L30" s="31">
        <f>INDEX('Mapping water'!$D$5:$U$352,MATCH($B30,'Mapping water'!$B$5:$B$352,0),MATCH(L$3,'Mapping water'!$D$4:$U$4,0))*$D30</f>
        <v>0</v>
      </c>
      <c r="M30" s="31">
        <f>INDEX('Mapping water'!$D$5:$U$352,MATCH($B30,'Mapping water'!$B$5:$B$352,0),MATCH(M$3,'Mapping water'!$D$4:$U$4,0))*$D30</f>
        <v>0</v>
      </c>
      <c r="N30" s="31">
        <f>INDEX('Mapping water'!$D$5:$U$352,MATCH($B30,'Mapping water'!$B$5:$B$352,0),MATCH(N$3,'Mapping water'!$D$4:$U$4,0))*$D30</f>
        <v>0</v>
      </c>
      <c r="O30" s="31">
        <f>INDEX('Mapping water'!$D$5:$U$352,MATCH($B30,'Mapping water'!$B$5:$B$352,0),MATCH(O$3,'Mapping water'!$D$4:$U$4,0))*$D30</f>
        <v>0</v>
      </c>
      <c r="P30" s="31">
        <f>INDEX('Mapping water'!$D$5:$U$352,MATCH($B30,'Mapping water'!$B$5:$B$352,0),MATCH(P$3,'Mapping water'!$D$4:$U$4,0))*$D30</f>
        <v>0</v>
      </c>
      <c r="Q30" s="31">
        <f>INDEX('Mapping water'!$D$5:$U$352,MATCH($B30,'Mapping water'!$B$5:$B$352,0),MATCH(Q$3,'Mapping water'!$D$4:$U$4,0))*$D30</f>
        <v>0</v>
      </c>
      <c r="R30" s="31">
        <f>INDEX('Mapping water'!$D$5:$U$352,MATCH($B30,'Mapping water'!$B$5:$B$352,0),MATCH(R$3,'Mapping water'!$D$4:$U$4,0))*$D30</f>
        <v>0</v>
      </c>
      <c r="S30" s="31">
        <f>INDEX('Mapping water'!$D$5:$U$352,MATCH($B30,'Mapping water'!$B$5:$B$352,0),MATCH(S$3,'Mapping water'!$D$4:$U$4,0))*$D30</f>
        <v>0</v>
      </c>
      <c r="T30" s="31">
        <f>INDEX('Mapping water'!$D$5:$U$352,MATCH($B30,'Mapping water'!$B$5:$B$352,0),MATCH(T$3,'Mapping water'!$D$4:$U$4,0))*$D30</f>
        <v>0</v>
      </c>
      <c r="U30" s="31">
        <f>INDEX('Mapping water'!$D$5:$U$352,MATCH($B30,'Mapping water'!$B$5:$B$352,0),MATCH(U$3,'Mapping water'!$D$4:$U$4,0))*$D30</f>
        <v>0</v>
      </c>
      <c r="V30" s="31">
        <f>INDEX('Mapping water'!$D$5:$U$352,MATCH($B30,'Mapping water'!$B$5:$B$352,0),MATCH(V$3,'Mapping water'!$D$4:$U$4,0))*$D30</f>
        <v>0</v>
      </c>
      <c r="W30" s="31">
        <f>INDEX('Mapping water'!$D$5:$U$352,MATCH($B30,'Mapping water'!$B$5:$B$352,0),MATCH(W$3,'Mapping water'!$D$4:$U$4,0))*$D30</f>
        <v>0</v>
      </c>
      <c r="X30" s="31">
        <f>INDEX('Mapping water'!$D$5:$U$352,MATCH($B30,'Mapping water'!$B$5:$B$352,0),MATCH(X$3,'Mapping water'!$D$4:$U$4,0))*$D30</f>
        <v>0</v>
      </c>
      <c r="Y30" s="31">
        <f>INDEX('Mapping water'!$D$5:$U$352,MATCH($B30,'Mapping water'!$B$5:$B$352,0),MATCH(Y$3,'Mapping water'!$D$4:$U$4,0))*$D30</f>
        <v>0</v>
      </c>
    </row>
    <row r="31" spans="1:25" x14ac:dyDescent="0.45">
      <c r="A31" s="20" t="s">
        <v>128</v>
      </c>
      <c r="B31" s="20" t="s">
        <v>129</v>
      </c>
      <c r="C31" s="20" t="s">
        <v>13</v>
      </c>
      <c r="D31" s="31">
        <f>INDEX('ONS data MYE 5'!$O$6:$O$445, MATCH($B31,'ONS data MYE 5'!$B$6:$B$445,0))</f>
        <v>125987</v>
      </c>
      <c r="E31" s="31">
        <f>INDEX('ONS data MYE 5'!$P$6:$P$445, MATCH($B31,'ONS data MYE 5'!$B$6:$B$445,0))</f>
        <v>139</v>
      </c>
      <c r="F31" s="31">
        <f t="shared" si="0"/>
        <v>4.9344739331306915</v>
      </c>
      <c r="G31" s="31">
        <f t="shared" si="1"/>
        <v>24.349032996746278</v>
      </c>
      <c r="H31" s="31">
        <f>INDEX('Mapping water'!$D$5:$U$352,MATCH($B31,'Mapping water'!$B$5:$B$352,0),MATCH(H$3,'Mapping water'!$D$4:$U$4,0))*$D31</f>
        <v>125987</v>
      </c>
      <c r="I31" s="31">
        <f>INDEX('Mapping water'!$D$5:$U$352,MATCH($B31,'Mapping water'!$B$5:$B$352,0),MATCH(I$3,'Mapping water'!$D$4:$U$4,0))*$D31</f>
        <v>0</v>
      </c>
      <c r="J31" s="31">
        <f>INDEX('Mapping water'!$D$5:$U$352,MATCH($B31,'Mapping water'!$B$5:$B$352,0),MATCH(J$3,'Mapping water'!$D$4:$U$4,0))*$D31</f>
        <v>0</v>
      </c>
      <c r="K31" s="31">
        <f>INDEX('Mapping water'!$D$5:$U$352,MATCH($B31,'Mapping water'!$B$5:$B$352,0),MATCH(K$3,'Mapping water'!$D$4:$U$4,0))*$D31</f>
        <v>0</v>
      </c>
      <c r="L31" s="31">
        <f>INDEX('Mapping water'!$D$5:$U$352,MATCH($B31,'Mapping water'!$B$5:$B$352,0),MATCH(L$3,'Mapping water'!$D$4:$U$4,0))*$D31</f>
        <v>0</v>
      </c>
      <c r="M31" s="31">
        <f>INDEX('Mapping water'!$D$5:$U$352,MATCH($B31,'Mapping water'!$B$5:$B$352,0),MATCH(M$3,'Mapping water'!$D$4:$U$4,0))*$D31</f>
        <v>0</v>
      </c>
      <c r="N31" s="31">
        <f>INDEX('Mapping water'!$D$5:$U$352,MATCH($B31,'Mapping water'!$B$5:$B$352,0),MATCH(N$3,'Mapping water'!$D$4:$U$4,0))*$D31</f>
        <v>0</v>
      </c>
      <c r="O31" s="31">
        <f>INDEX('Mapping water'!$D$5:$U$352,MATCH($B31,'Mapping water'!$B$5:$B$352,0),MATCH(O$3,'Mapping water'!$D$4:$U$4,0))*$D31</f>
        <v>0</v>
      </c>
      <c r="P31" s="31">
        <f>INDEX('Mapping water'!$D$5:$U$352,MATCH($B31,'Mapping water'!$B$5:$B$352,0),MATCH(P$3,'Mapping water'!$D$4:$U$4,0))*$D31</f>
        <v>0</v>
      </c>
      <c r="Q31" s="31">
        <f>INDEX('Mapping water'!$D$5:$U$352,MATCH($B31,'Mapping water'!$B$5:$B$352,0),MATCH(Q$3,'Mapping water'!$D$4:$U$4,0))*$D31</f>
        <v>0</v>
      </c>
      <c r="R31" s="31">
        <f>INDEX('Mapping water'!$D$5:$U$352,MATCH($B31,'Mapping water'!$B$5:$B$352,0),MATCH(R$3,'Mapping water'!$D$4:$U$4,0))*$D31</f>
        <v>0</v>
      </c>
      <c r="S31" s="31">
        <f>INDEX('Mapping water'!$D$5:$U$352,MATCH($B31,'Mapping water'!$B$5:$B$352,0),MATCH(S$3,'Mapping water'!$D$4:$U$4,0))*$D31</f>
        <v>0</v>
      </c>
      <c r="T31" s="31">
        <f>INDEX('Mapping water'!$D$5:$U$352,MATCH($B31,'Mapping water'!$B$5:$B$352,0),MATCH(T$3,'Mapping water'!$D$4:$U$4,0))*$D31</f>
        <v>0</v>
      </c>
      <c r="U31" s="31">
        <f>INDEX('Mapping water'!$D$5:$U$352,MATCH($B31,'Mapping water'!$B$5:$B$352,0),MATCH(U$3,'Mapping water'!$D$4:$U$4,0))*$D31</f>
        <v>0</v>
      </c>
      <c r="V31" s="31">
        <f>INDEX('Mapping water'!$D$5:$U$352,MATCH($B31,'Mapping water'!$B$5:$B$352,0),MATCH(V$3,'Mapping water'!$D$4:$U$4,0))*$D31</f>
        <v>0</v>
      </c>
      <c r="W31" s="31">
        <f>INDEX('Mapping water'!$D$5:$U$352,MATCH($B31,'Mapping water'!$B$5:$B$352,0),MATCH(W$3,'Mapping water'!$D$4:$U$4,0))*$D31</f>
        <v>0</v>
      </c>
      <c r="X31" s="31">
        <f>INDEX('Mapping water'!$D$5:$U$352,MATCH($B31,'Mapping water'!$B$5:$B$352,0),MATCH(X$3,'Mapping water'!$D$4:$U$4,0))*$D31</f>
        <v>0</v>
      </c>
      <c r="Y31" s="31">
        <f>INDEX('Mapping water'!$D$5:$U$352,MATCH($B31,'Mapping water'!$B$5:$B$352,0),MATCH(Y$3,'Mapping water'!$D$4:$U$4,0))*$D31</f>
        <v>0</v>
      </c>
    </row>
    <row r="32" spans="1:25" x14ac:dyDescent="0.45">
      <c r="A32" s="20" t="s">
        <v>144</v>
      </c>
      <c r="B32" s="20" t="s">
        <v>145</v>
      </c>
      <c r="C32" s="20" t="s">
        <v>13</v>
      </c>
      <c r="D32" s="31">
        <f>INDEX('ONS data MYE 5'!$O$6:$O$445, MATCH($B32,'ONS data MYE 5'!$B$6:$B$445,0))</f>
        <v>88088</v>
      </c>
      <c r="E32" s="31">
        <f>INDEX('ONS data MYE 5'!$P$6:$P$445, MATCH($B32,'ONS data MYE 5'!$B$6:$B$445,0))</f>
        <v>148</v>
      </c>
      <c r="F32" s="31">
        <f t="shared" si="0"/>
        <v>4.9972122737641147</v>
      </c>
      <c r="G32" s="31">
        <f t="shared" si="1"/>
        <v>24.972130509058712</v>
      </c>
      <c r="H32" s="31">
        <f>INDEX('Mapping water'!$D$5:$U$352,MATCH($B32,'Mapping water'!$B$5:$B$352,0),MATCH(H$3,'Mapping water'!$D$4:$U$4,0))*$D32</f>
        <v>88088</v>
      </c>
      <c r="I32" s="31">
        <f>INDEX('Mapping water'!$D$5:$U$352,MATCH($B32,'Mapping water'!$B$5:$B$352,0),MATCH(I$3,'Mapping water'!$D$4:$U$4,0))*$D32</f>
        <v>0</v>
      </c>
      <c r="J32" s="31">
        <f>INDEX('Mapping water'!$D$5:$U$352,MATCH($B32,'Mapping water'!$B$5:$B$352,0),MATCH(J$3,'Mapping water'!$D$4:$U$4,0))*$D32</f>
        <v>0</v>
      </c>
      <c r="K32" s="31">
        <f>INDEX('Mapping water'!$D$5:$U$352,MATCH($B32,'Mapping water'!$B$5:$B$352,0),MATCH(K$3,'Mapping water'!$D$4:$U$4,0))*$D32</f>
        <v>0</v>
      </c>
      <c r="L32" s="31">
        <f>INDEX('Mapping water'!$D$5:$U$352,MATCH($B32,'Mapping water'!$B$5:$B$352,0),MATCH(L$3,'Mapping water'!$D$4:$U$4,0))*$D32</f>
        <v>0</v>
      </c>
      <c r="M32" s="31">
        <f>INDEX('Mapping water'!$D$5:$U$352,MATCH($B32,'Mapping water'!$B$5:$B$352,0),MATCH(M$3,'Mapping water'!$D$4:$U$4,0))*$D32</f>
        <v>0</v>
      </c>
      <c r="N32" s="31">
        <f>INDEX('Mapping water'!$D$5:$U$352,MATCH($B32,'Mapping water'!$B$5:$B$352,0),MATCH(N$3,'Mapping water'!$D$4:$U$4,0))*$D32</f>
        <v>0</v>
      </c>
      <c r="O32" s="31">
        <f>INDEX('Mapping water'!$D$5:$U$352,MATCH($B32,'Mapping water'!$B$5:$B$352,0),MATCH(O$3,'Mapping water'!$D$4:$U$4,0))*$D32</f>
        <v>0</v>
      </c>
      <c r="P32" s="31">
        <f>INDEX('Mapping water'!$D$5:$U$352,MATCH($B32,'Mapping water'!$B$5:$B$352,0),MATCH(P$3,'Mapping water'!$D$4:$U$4,0))*$D32</f>
        <v>0</v>
      </c>
      <c r="Q32" s="31">
        <f>INDEX('Mapping water'!$D$5:$U$352,MATCH($B32,'Mapping water'!$B$5:$B$352,0),MATCH(Q$3,'Mapping water'!$D$4:$U$4,0))*$D32</f>
        <v>0</v>
      </c>
      <c r="R32" s="31">
        <f>INDEX('Mapping water'!$D$5:$U$352,MATCH($B32,'Mapping water'!$B$5:$B$352,0),MATCH(R$3,'Mapping water'!$D$4:$U$4,0))*$D32</f>
        <v>0</v>
      </c>
      <c r="S32" s="31">
        <f>INDEX('Mapping water'!$D$5:$U$352,MATCH($B32,'Mapping water'!$B$5:$B$352,0),MATCH(S$3,'Mapping water'!$D$4:$U$4,0))*$D32</f>
        <v>0</v>
      </c>
      <c r="T32" s="31">
        <f>INDEX('Mapping water'!$D$5:$U$352,MATCH($B32,'Mapping water'!$B$5:$B$352,0),MATCH(T$3,'Mapping water'!$D$4:$U$4,0))*$D32</f>
        <v>0</v>
      </c>
      <c r="U32" s="31">
        <f>INDEX('Mapping water'!$D$5:$U$352,MATCH($B32,'Mapping water'!$B$5:$B$352,0),MATCH(U$3,'Mapping water'!$D$4:$U$4,0))*$D32</f>
        <v>0</v>
      </c>
      <c r="V32" s="31">
        <f>INDEX('Mapping water'!$D$5:$U$352,MATCH($B32,'Mapping water'!$B$5:$B$352,0),MATCH(V$3,'Mapping water'!$D$4:$U$4,0))*$D32</f>
        <v>0</v>
      </c>
      <c r="W32" s="31">
        <f>INDEX('Mapping water'!$D$5:$U$352,MATCH($B32,'Mapping water'!$B$5:$B$352,0),MATCH(W$3,'Mapping water'!$D$4:$U$4,0))*$D32</f>
        <v>0</v>
      </c>
      <c r="X32" s="31">
        <f>INDEX('Mapping water'!$D$5:$U$352,MATCH($B32,'Mapping water'!$B$5:$B$352,0),MATCH(X$3,'Mapping water'!$D$4:$U$4,0))*$D32</f>
        <v>0</v>
      </c>
      <c r="Y32" s="31">
        <f>INDEX('Mapping water'!$D$5:$U$352,MATCH($B32,'Mapping water'!$B$5:$B$352,0),MATCH(Y$3,'Mapping water'!$D$4:$U$4,0))*$D32</f>
        <v>0</v>
      </c>
    </row>
    <row r="33" spans="1:25" x14ac:dyDescent="0.45">
      <c r="A33" s="20" t="s">
        <v>146</v>
      </c>
      <c r="B33" s="20" t="s">
        <v>147</v>
      </c>
      <c r="C33" s="20" t="s">
        <v>13</v>
      </c>
      <c r="D33" s="31">
        <f>INDEX('ONS data MYE 5'!$O$6:$O$445, MATCH($B33,'ONS data MYE 5'!$B$6:$B$445,0))</f>
        <v>59880</v>
      </c>
      <c r="E33" s="31">
        <f>INDEX('ONS data MYE 5'!$P$6:$P$445, MATCH($B33,'ONS data MYE 5'!$B$6:$B$445,0))</f>
        <v>159</v>
      </c>
      <c r="F33" s="31">
        <f t="shared" si="0"/>
        <v>5.0689042022202315</v>
      </c>
      <c r="G33" s="31">
        <f t="shared" si="1"/>
        <v>25.693789811285921</v>
      </c>
      <c r="H33" s="31">
        <f>INDEX('Mapping water'!$D$5:$U$352,MATCH($B33,'Mapping water'!$B$5:$B$352,0),MATCH(H$3,'Mapping water'!$D$4:$U$4,0))*$D33</f>
        <v>59880</v>
      </c>
      <c r="I33" s="31">
        <f>INDEX('Mapping water'!$D$5:$U$352,MATCH($B33,'Mapping water'!$B$5:$B$352,0),MATCH(I$3,'Mapping water'!$D$4:$U$4,0))*$D33</f>
        <v>0</v>
      </c>
      <c r="J33" s="31">
        <f>INDEX('Mapping water'!$D$5:$U$352,MATCH($B33,'Mapping water'!$B$5:$B$352,0),MATCH(J$3,'Mapping water'!$D$4:$U$4,0))*$D33</f>
        <v>0</v>
      </c>
      <c r="K33" s="31">
        <f>INDEX('Mapping water'!$D$5:$U$352,MATCH($B33,'Mapping water'!$B$5:$B$352,0),MATCH(K$3,'Mapping water'!$D$4:$U$4,0))*$D33</f>
        <v>0</v>
      </c>
      <c r="L33" s="31">
        <f>INDEX('Mapping water'!$D$5:$U$352,MATCH($B33,'Mapping water'!$B$5:$B$352,0),MATCH(L$3,'Mapping water'!$D$4:$U$4,0))*$D33</f>
        <v>0</v>
      </c>
      <c r="M33" s="31">
        <f>INDEX('Mapping water'!$D$5:$U$352,MATCH($B33,'Mapping water'!$B$5:$B$352,0),MATCH(M$3,'Mapping water'!$D$4:$U$4,0))*$D33</f>
        <v>0</v>
      </c>
      <c r="N33" s="31">
        <f>INDEX('Mapping water'!$D$5:$U$352,MATCH($B33,'Mapping water'!$B$5:$B$352,0),MATCH(N$3,'Mapping water'!$D$4:$U$4,0))*$D33</f>
        <v>0</v>
      </c>
      <c r="O33" s="31">
        <f>INDEX('Mapping water'!$D$5:$U$352,MATCH($B33,'Mapping water'!$B$5:$B$352,0),MATCH(O$3,'Mapping water'!$D$4:$U$4,0))*$D33</f>
        <v>0</v>
      </c>
      <c r="P33" s="31">
        <f>INDEX('Mapping water'!$D$5:$U$352,MATCH($B33,'Mapping water'!$B$5:$B$352,0),MATCH(P$3,'Mapping water'!$D$4:$U$4,0))*$D33</f>
        <v>0</v>
      </c>
      <c r="Q33" s="31">
        <f>INDEX('Mapping water'!$D$5:$U$352,MATCH($B33,'Mapping water'!$B$5:$B$352,0),MATCH(Q$3,'Mapping water'!$D$4:$U$4,0))*$D33</f>
        <v>0</v>
      </c>
      <c r="R33" s="31">
        <f>INDEX('Mapping water'!$D$5:$U$352,MATCH($B33,'Mapping water'!$B$5:$B$352,0),MATCH(R$3,'Mapping water'!$D$4:$U$4,0))*$D33</f>
        <v>0</v>
      </c>
      <c r="S33" s="31">
        <f>INDEX('Mapping water'!$D$5:$U$352,MATCH($B33,'Mapping water'!$B$5:$B$352,0),MATCH(S$3,'Mapping water'!$D$4:$U$4,0))*$D33</f>
        <v>0</v>
      </c>
      <c r="T33" s="31">
        <f>INDEX('Mapping water'!$D$5:$U$352,MATCH($B33,'Mapping water'!$B$5:$B$352,0),MATCH(T$3,'Mapping water'!$D$4:$U$4,0))*$D33</f>
        <v>0</v>
      </c>
      <c r="U33" s="31">
        <f>INDEX('Mapping water'!$D$5:$U$352,MATCH($B33,'Mapping water'!$B$5:$B$352,0),MATCH(U$3,'Mapping water'!$D$4:$U$4,0))*$D33</f>
        <v>0</v>
      </c>
      <c r="V33" s="31">
        <f>INDEX('Mapping water'!$D$5:$U$352,MATCH($B33,'Mapping water'!$B$5:$B$352,0),MATCH(V$3,'Mapping water'!$D$4:$U$4,0))*$D33</f>
        <v>0</v>
      </c>
      <c r="W33" s="31">
        <f>INDEX('Mapping water'!$D$5:$U$352,MATCH($B33,'Mapping water'!$B$5:$B$352,0),MATCH(W$3,'Mapping water'!$D$4:$U$4,0))*$D33</f>
        <v>0</v>
      </c>
      <c r="X33" s="31">
        <f>INDEX('Mapping water'!$D$5:$U$352,MATCH($B33,'Mapping water'!$B$5:$B$352,0),MATCH(X$3,'Mapping water'!$D$4:$U$4,0))*$D33</f>
        <v>0</v>
      </c>
      <c r="Y33" s="31">
        <f>INDEX('Mapping water'!$D$5:$U$352,MATCH($B33,'Mapping water'!$B$5:$B$352,0),MATCH(Y$3,'Mapping water'!$D$4:$U$4,0))*$D33</f>
        <v>0</v>
      </c>
    </row>
    <row r="34" spans="1:25" x14ac:dyDescent="0.45">
      <c r="A34" s="20" t="s">
        <v>148</v>
      </c>
      <c r="B34" s="20" t="s">
        <v>149</v>
      </c>
      <c r="C34" s="20" t="s">
        <v>13</v>
      </c>
      <c r="D34" s="31">
        <f>INDEX('ONS data MYE 5'!$O$6:$O$445, MATCH($B34,'ONS data MYE 5'!$B$6:$B$445,0))</f>
        <v>135065</v>
      </c>
      <c r="E34" s="31">
        <f>INDEX('ONS data MYE 5'!$P$6:$P$445, MATCH($B34,'ONS data MYE 5'!$B$6:$B$445,0))</f>
        <v>3417</v>
      </c>
      <c r="F34" s="31">
        <f t="shared" si="0"/>
        <v>8.136518252115291</v>
      </c>
      <c r="G34" s="31">
        <f t="shared" si="1"/>
        <v>66.202929267005274</v>
      </c>
      <c r="H34" s="31">
        <f>INDEX('Mapping water'!$D$5:$U$352,MATCH($B34,'Mapping water'!$B$5:$B$352,0),MATCH(H$3,'Mapping water'!$D$4:$U$4,0))*$D34</f>
        <v>135065</v>
      </c>
      <c r="I34" s="31">
        <f>INDEX('Mapping water'!$D$5:$U$352,MATCH($B34,'Mapping water'!$B$5:$B$352,0),MATCH(I$3,'Mapping water'!$D$4:$U$4,0))*$D34</f>
        <v>0</v>
      </c>
      <c r="J34" s="31">
        <f>INDEX('Mapping water'!$D$5:$U$352,MATCH($B34,'Mapping water'!$B$5:$B$352,0),MATCH(J$3,'Mapping water'!$D$4:$U$4,0))*$D34</f>
        <v>0</v>
      </c>
      <c r="K34" s="31">
        <f>INDEX('Mapping water'!$D$5:$U$352,MATCH($B34,'Mapping water'!$B$5:$B$352,0),MATCH(K$3,'Mapping water'!$D$4:$U$4,0))*$D34</f>
        <v>0</v>
      </c>
      <c r="L34" s="31">
        <f>INDEX('Mapping water'!$D$5:$U$352,MATCH($B34,'Mapping water'!$B$5:$B$352,0),MATCH(L$3,'Mapping water'!$D$4:$U$4,0))*$D34</f>
        <v>0</v>
      </c>
      <c r="M34" s="31">
        <f>INDEX('Mapping water'!$D$5:$U$352,MATCH($B34,'Mapping water'!$B$5:$B$352,0),MATCH(M$3,'Mapping water'!$D$4:$U$4,0))*$D34</f>
        <v>0</v>
      </c>
      <c r="N34" s="31">
        <f>INDEX('Mapping water'!$D$5:$U$352,MATCH($B34,'Mapping water'!$B$5:$B$352,0),MATCH(N$3,'Mapping water'!$D$4:$U$4,0))*$D34</f>
        <v>0</v>
      </c>
      <c r="O34" s="31">
        <f>INDEX('Mapping water'!$D$5:$U$352,MATCH($B34,'Mapping water'!$B$5:$B$352,0),MATCH(O$3,'Mapping water'!$D$4:$U$4,0))*$D34</f>
        <v>0</v>
      </c>
      <c r="P34" s="31">
        <f>INDEX('Mapping water'!$D$5:$U$352,MATCH($B34,'Mapping water'!$B$5:$B$352,0),MATCH(P$3,'Mapping water'!$D$4:$U$4,0))*$D34</f>
        <v>0</v>
      </c>
      <c r="Q34" s="31">
        <f>INDEX('Mapping water'!$D$5:$U$352,MATCH($B34,'Mapping water'!$B$5:$B$352,0),MATCH(Q$3,'Mapping water'!$D$4:$U$4,0))*$D34</f>
        <v>0</v>
      </c>
      <c r="R34" s="31">
        <f>INDEX('Mapping water'!$D$5:$U$352,MATCH($B34,'Mapping water'!$B$5:$B$352,0),MATCH(R$3,'Mapping water'!$D$4:$U$4,0))*$D34</f>
        <v>0</v>
      </c>
      <c r="S34" s="31">
        <f>INDEX('Mapping water'!$D$5:$U$352,MATCH($B34,'Mapping water'!$B$5:$B$352,0),MATCH(S$3,'Mapping water'!$D$4:$U$4,0))*$D34</f>
        <v>0</v>
      </c>
      <c r="T34" s="31">
        <f>INDEX('Mapping water'!$D$5:$U$352,MATCH($B34,'Mapping water'!$B$5:$B$352,0),MATCH(T$3,'Mapping water'!$D$4:$U$4,0))*$D34</f>
        <v>0</v>
      </c>
      <c r="U34" s="31">
        <f>INDEX('Mapping water'!$D$5:$U$352,MATCH($B34,'Mapping water'!$B$5:$B$352,0),MATCH(U$3,'Mapping water'!$D$4:$U$4,0))*$D34</f>
        <v>0</v>
      </c>
      <c r="V34" s="31">
        <f>INDEX('Mapping water'!$D$5:$U$352,MATCH($B34,'Mapping water'!$B$5:$B$352,0),MATCH(V$3,'Mapping water'!$D$4:$U$4,0))*$D34</f>
        <v>0</v>
      </c>
      <c r="W34" s="31">
        <f>INDEX('Mapping water'!$D$5:$U$352,MATCH($B34,'Mapping water'!$B$5:$B$352,0),MATCH(W$3,'Mapping water'!$D$4:$U$4,0))*$D34</f>
        <v>0</v>
      </c>
      <c r="X34" s="31">
        <f>INDEX('Mapping water'!$D$5:$U$352,MATCH($B34,'Mapping water'!$B$5:$B$352,0),MATCH(X$3,'Mapping water'!$D$4:$U$4,0))*$D34</f>
        <v>0</v>
      </c>
      <c r="Y34" s="31">
        <f>INDEX('Mapping water'!$D$5:$U$352,MATCH($B34,'Mapping water'!$B$5:$B$352,0),MATCH(Y$3,'Mapping water'!$D$4:$U$4,0))*$D34</f>
        <v>0</v>
      </c>
    </row>
    <row r="35" spans="1:25" x14ac:dyDescent="0.45">
      <c r="A35" s="20" t="s">
        <v>150</v>
      </c>
      <c r="B35" s="20" t="s">
        <v>151</v>
      </c>
      <c r="C35" s="20" t="s">
        <v>13</v>
      </c>
      <c r="D35" s="31">
        <f>INDEX('ONS data MYE 5'!$O$6:$O$445, MATCH($B35,'ONS data MYE 5'!$B$6:$B$445,0))</f>
        <v>111588</v>
      </c>
      <c r="E35" s="31">
        <f>INDEX('ONS data MYE 5'!$P$6:$P$445, MATCH($B35,'ONS data MYE 5'!$B$6:$B$445,0))</f>
        <v>170</v>
      </c>
      <c r="F35" s="31">
        <f t="shared" si="0"/>
        <v>5.1357984370502621</v>
      </c>
      <c r="G35" s="31">
        <f t="shared" si="1"/>
        <v>26.376425586007915</v>
      </c>
      <c r="H35" s="31">
        <f>INDEX('Mapping water'!$D$5:$U$352,MATCH($B35,'Mapping water'!$B$5:$B$352,0),MATCH(H$3,'Mapping water'!$D$4:$U$4,0))*$D35</f>
        <v>111588</v>
      </c>
      <c r="I35" s="31">
        <f>INDEX('Mapping water'!$D$5:$U$352,MATCH($B35,'Mapping water'!$B$5:$B$352,0),MATCH(I$3,'Mapping water'!$D$4:$U$4,0))*$D35</f>
        <v>0</v>
      </c>
      <c r="J35" s="31">
        <f>INDEX('Mapping water'!$D$5:$U$352,MATCH($B35,'Mapping water'!$B$5:$B$352,0),MATCH(J$3,'Mapping water'!$D$4:$U$4,0))*$D35</f>
        <v>0</v>
      </c>
      <c r="K35" s="31">
        <f>INDEX('Mapping water'!$D$5:$U$352,MATCH($B35,'Mapping water'!$B$5:$B$352,0),MATCH(K$3,'Mapping water'!$D$4:$U$4,0))*$D35</f>
        <v>0</v>
      </c>
      <c r="L35" s="31">
        <f>INDEX('Mapping water'!$D$5:$U$352,MATCH($B35,'Mapping water'!$B$5:$B$352,0),MATCH(L$3,'Mapping water'!$D$4:$U$4,0))*$D35</f>
        <v>0</v>
      </c>
      <c r="M35" s="31">
        <f>INDEX('Mapping water'!$D$5:$U$352,MATCH($B35,'Mapping water'!$B$5:$B$352,0),MATCH(M$3,'Mapping water'!$D$4:$U$4,0))*$D35</f>
        <v>0</v>
      </c>
      <c r="N35" s="31">
        <f>INDEX('Mapping water'!$D$5:$U$352,MATCH($B35,'Mapping water'!$B$5:$B$352,0),MATCH(N$3,'Mapping water'!$D$4:$U$4,0))*$D35</f>
        <v>0</v>
      </c>
      <c r="O35" s="31">
        <f>INDEX('Mapping water'!$D$5:$U$352,MATCH($B35,'Mapping water'!$B$5:$B$352,0),MATCH(O$3,'Mapping water'!$D$4:$U$4,0))*$D35</f>
        <v>0</v>
      </c>
      <c r="P35" s="31">
        <f>INDEX('Mapping water'!$D$5:$U$352,MATCH($B35,'Mapping water'!$B$5:$B$352,0),MATCH(P$3,'Mapping water'!$D$4:$U$4,0))*$D35</f>
        <v>0</v>
      </c>
      <c r="Q35" s="31">
        <f>INDEX('Mapping water'!$D$5:$U$352,MATCH($B35,'Mapping water'!$B$5:$B$352,0),MATCH(Q$3,'Mapping water'!$D$4:$U$4,0))*$D35</f>
        <v>0</v>
      </c>
      <c r="R35" s="31">
        <f>INDEX('Mapping water'!$D$5:$U$352,MATCH($B35,'Mapping water'!$B$5:$B$352,0),MATCH(R$3,'Mapping water'!$D$4:$U$4,0))*$D35</f>
        <v>0</v>
      </c>
      <c r="S35" s="31">
        <f>INDEX('Mapping water'!$D$5:$U$352,MATCH($B35,'Mapping water'!$B$5:$B$352,0),MATCH(S$3,'Mapping water'!$D$4:$U$4,0))*$D35</f>
        <v>0</v>
      </c>
      <c r="T35" s="31">
        <f>INDEX('Mapping water'!$D$5:$U$352,MATCH($B35,'Mapping water'!$B$5:$B$352,0),MATCH(T$3,'Mapping water'!$D$4:$U$4,0))*$D35</f>
        <v>0</v>
      </c>
      <c r="U35" s="31">
        <f>INDEX('Mapping water'!$D$5:$U$352,MATCH($B35,'Mapping water'!$B$5:$B$352,0),MATCH(U$3,'Mapping water'!$D$4:$U$4,0))*$D35</f>
        <v>0</v>
      </c>
      <c r="V35" s="31">
        <f>INDEX('Mapping water'!$D$5:$U$352,MATCH($B35,'Mapping water'!$B$5:$B$352,0),MATCH(V$3,'Mapping water'!$D$4:$U$4,0))*$D35</f>
        <v>0</v>
      </c>
      <c r="W35" s="31">
        <f>INDEX('Mapping water'!$D$5:$U$352,MATCH($B35,'Mapping water'!$B$5:$B$352,0),MATCH(W$3,'Mapping water'!$D$4:$U$4,0))*$D35</f>
        <v>0</v>
      </c>
      <c r="X35" s="31">
        <f>INDEX('Mapping water'!$D$5:$U$352,MATCH($B35,'Mapping water'!$B$5:$B$352,0),MATCH(X$3,'Mapping water'!$D$4:$U$4,0))*$D35</f>
        <v>0</v>
      </c>
      <c r="Y35" s="31">
        <f>INDEX('Mapping water'!$D$5:$U$352,MATCH($B35,'Mapping water'!$B$5:$B$352,0),MATCH(Y$3,'Mapping water'!$D$4:$U$4,0))*$D35</f>
        <v>0</v>
      </c>
    </row>
    <row r="36" spans="1:25" x14ac:dyDescent="0.45">
      <c r="A36" s="20" t="s">
        <v>186</v>
      </c>
      <c r="B36" s="20" t="s">
        <v>187</v>
      </c>
      <c r="C36" s="20" t="s">
        <v>13</v>
      </c>
      <c r="D36" s="31">
        <f>INDEX('ONS data MYE 5'!$O$6:$O$445, MATCH($B36,'ONS data MYE 5'!$B$6:$B$445,0))</f>
        <v>175091</v>
      </c>
      <c r="E36" s="31">
        <f>INDEX('ONS data MYE 5'!$P$6:$P$445, MATCH($B36,'ONS data MYE 5'!$B$6:$B$445,0))</f>
        <v>4193</v>
      </c>
      <c r="F36" s="31">
        <f t="shared" si="0"/>
        <v>8.3411717471707618</v>
      </c>
      <c r="G36" s="31">
        <f t="shared" si="1"/>
        <v>69.57514611579974</v>
      </c>
      <c r="H36" s="31">
        <f>INDEX('Mapping water'!$D$5:$U$352,MATCH($B36,'Mapping water'!$B$5:$B$352,0),MATCH(H$3,'Mapping water'!$D$4:$U$4,0))*$D36</f>
        <v>0</v>
      </c>
      <c r="I36" s="31">
        <f>INDEX('Mapping water'!$D$5:$U$352,MATCH($B36,'Mapping water'!$B$5:$B$352,0),MATCH(I$3,'Mapping water'!$D$4:$U$4,0))*$D36</f>
        <v>175091</v>
      </c>
      <c r="J36" s="31">
        <f>INDEX('Mapping water'!$D$5:$U$352,MATCH($B36,'Mapping water'!$B$5:$B$352,0),MATCH(J$3,'Mapping water'!$D$4:$U$4,0))*$D36</f>
        <v>0</v>
      </c>
      <c r="K36" s="31">
        <f>INDEX('Mapping water'!$D$5:$U$352,MATCH($B36,'Mapping water'!$B$5:$B$352,0),MATCH(K$3,'Mapping water'!$D$4:$U$4,0))*$D36</f>
        <v>0</v>
      </c>
      <c r="L36" s="31">
        <f>INDEX('Mapping water'!$D$5:$U$352,MATCH($B36,'Mapping water'!$B$5:$B$352,0),MATCH(L$3,'Mapping water'!$D$4:$U$4,0))*$D36</f>
        <v>0</v>
      </c>
      <c r="M36" s="31">
        <f>INDEX('Mapping water'!$D$5:$U$352,MATCH($B36,'Mapping water'!$B$5:$B$352,0),MATCH(M$3,'Mapping water'!$D$4:$U$4,0))*$D36</f>
        <v>0</v>
      </c>
      <c r="N36" s="31">
        <f>INDEX('Mapping water'!$D$5:$U$352,MATCH($B36,'Mapping water'!$B$5:$B$352,0),MATCH(N$3,'Mapping water'!$D$4:$U$4,0))*$D36</f>
        <v>0</v>
      </c>
      <c r="O36" s="31">
        <f>INDEX('Mapping water'!$D$5:$U$352,MATCH($B36,'Mapping water'!$B$5:$B$352,0),MATCH(O$3,'Mapping water'!$D$4:$U$4,0))*$D36</f>
        <v>0</v>
      </c>
      <c r="P36" s="31">
        <f>INDEX('Mapping water'!$D$5:$U$352,MATCH($B36,'Mapping water'!$B$5:$B$352,0),MATCH(P$3,'Mapping water'!$D$4:$U$4,0))*$D36</f>
        <v>0</v>
      </c>
      <c r="Q36" s="31">
        <f>INDEX('Mapping water'!$D$5:$U$352,MATCH($B36,'Mapping water'!$B$5:$B$352,0),MATCH(Q$3,'Mapping water'!$D$4:$U$4,0))*$D36</f>
        <v>0</v>
      </c>
      <c r="R36" s="31">
        <f>INDEX('Mapping water'!$D$5:$U$352,MATCH($B36,'Mapping water'!$B$5:$B$352,0),MATCH(R$3,'Mapping water'!$D$4:$U$4,0))*$D36</f>
        <v>0</v>
      </c>
      <c r="S36" s="31">
        <f>INDEX('Mapping water'!$D$5:$U$352,MATCH($B36,'Mapping water'!$B$5:$B$352,0),MATCH(S$3,'Mapping water'!$D$4:$U$4,0))*$D36</f>
        <v>0</v>
      </c>
      <c r="T36" s="31">
        <f>INDEX('Mapping water'!$D$5:$U$352,MATCH($B36,'Mapping water'!$B$5:$B$352,0),MATCH(T$3,'Mapping water'!$D$4:$U$4,0))*$D36</f>
        <v>0</v>
      </c>
      <c r="U36" s="31">
        <f>INDEX('Mapping water'!$D$5:$U$352,MATCH($B36,'Mapping water'!$B$5:$B$352,0),MATCH(U$3,'Mapping water'!$D$4:$U$4,0))*$D36</f>
        <v>0</v>
      </c>
      <c r="V36" s="31">
        <f>INDEX('Mapping water'!$D$5:$U$352,MATCH($B36,'Mapping water'!$B$5:$B$352,0),MATCH(V$3,'Mapping water'!$D$4:$U$4,0))*$D36</f>
        <v>0</v>
      </c>
      <c r="W36" s="31">
        <f>INDEX('Mapping water'!$D$5:$U$352,MATCH($B36,'Mapping water'!$B$5:$B$352,0),MATCH(W$3,'Mapping water'!$D$4:$U$4,0))*$D36</f>
        <v>0</v>
      </c>
      <c r="X36" s="31">
        <f>INDEX('Mapping water'!$D$5:$U$352,MATCH($B36,'Mapping water'!$B$5:$B$352,0),MATCH(X$3,'Mapping water'!$D$4:$U$4,0))*$D36</f>
        <v>0</v>
      </c>
      <c r="Y36" s="31">
        <f>INDEX('Mapping water'!$D$5:$U$352,MATCH($B36,'Mapping water'!$B$5:$B$352,0),MATCH(Y$3,'Mapping water'!$D$4:$U$4,0))*$D36</f>
        <v>0</v>
      </c>
    </row>
    <row r="37" spans="1:25" x14ac:dyDescent="0.45">
      <c r="A37" s="20" t="s">
        <v>188</v>
      </c>
      <c r="B37" s="20" t="s">
        <v>189</v>
      </c>
      <c r="C37" s="20" t="s">
        <v>13</v>
      </c>
      <c r="D37" s="31">
        <f>INDEX('ONS data MYE 5'!$O$6:$O$445, MATCH($B37,'ONS data MYE 5'!$B$6:$B$445,0))</f>
        <v>159837</v>
      </c>
      <c r="E37" s="31">
        <f>INDEX('ONS data MYE 5'!$P$6:$P$445, MATCH($B37,'ONS data MYE 5'!$B$6:$B$445,0))</f>
        <v>978</v>
      </c>
      <c r="F37" s="31">
        <f t="shared" si="0"/>
        <v>6.8855096700348177</v>
      </c>
      <c r="G37" s="31">
        <f t="shared" si="1"/>
        <v>47.410243416142983</v>
      </c>
      <c r="H37" s="31">
        <f>INDEX('Mapping water'!$D$5:$U$352,MATCH($B37,'Mapping water'!$B$5:$B$352,0),MATCH(H$3,'Mapping water'!$D$4:$U$4,0))*$D37</f>
        <v>0</v>
      </c>
      <c r="I37" s="31">
        <f>INDEX('Mapping water'!$D$5:$U$352,MATCH($B37,'Mapping water'!$B$5:$B$352,0),MATCH(I$3,'Mapping water'!$D$4:$U$4,0))*$D37</f>
        <v>159837</v>
      </c>
      <c r="J37" s="31">
        <f>INDEX('Mapping water'!$D$5:$U$352,MATCH($B37,'Mapping water'!$B$5:$B$352,0),MATCH(J$3,'Mapping water'!$D$4:$U$4,0))*$D37</f>
        <v>0</v>
      </c>
      <c r="K37" s="31">
        <f>INDEX('Mapping water'!$D$5:$U$352,MATCH($B37,'Mapping water'!$B$5:$B$352,0),MATCH(K$3,'Mapping water'!$D$4:$U$4,0))*$D37</f>
        <v>0</v>
      </c>
      <c r="L37" s="31">
        <f>INDEX('Mapping water'!$D$5:$U$352,MATCH($B37,'Mapping water'!$B$5:$B$352,0),MATCH(L$3,'Mapping water'!$D$4:$U$4,0))*$D37</f>
        <v>0</v>
      </c>
      <c r="M37" s="31">
        <f>INDEX('Mapping water'!$D$5:$U$352,MATCH($B37,'Mapping water'!$B$5:$B$352,0),MATCH(M$3,'Mapping water'!$D$4:$U$4,0))*$D37</f>
        <v>0</v>
      </c>
      <c r="N37" s="31">
        <f>INDEX('Mapping water'!$D$5:$U$352,MATCH($B37,'Mapping water'!$B$5:$B$352,0),MATCH(N$3,'Mapping water'!$D$4:$U$4,0))*$D37</f>
        <v>0</v>
      </c>
      <c r="O37" s="31">
        <f>INDEX('Mapping water'!$D$5:$U$352,MATCH($B37,'Mapping water'!$B$5:$B$352,0),MATCH(O$3,'Mapping water'!$D$4:$U$4,0))*$D37</f>
        <v>0</v>
      </c>
      <c r="P37" s="31">
        <f>INDEX('Mapping water'!$D$5:$U$352,MATCH($B37,'Mapping water'!$B$5:$B$352,0),MATCH(P$3,'Mapping water'!$D$4:$U$4,0))*$D37</f>
        <v>0</v>
      </c>
      <c r="Q37" s="31">
        <f>INDEX('Mapping water'!$D$5:$U$352,MATCH($B37,'Mapping water'!$B$5:$B$352,0),MATCH(Q$3,'Mapping water'!$D$4:$U$4,0))*$D37</f>
        <v>0</v>
      </c>
      <c r="R37" s="31">
        <f>INDEX('Mapping water'!$D$5:$U$352,MATCH($B37,'Mapping water'!$B$5:$B$352,0),MATCH(R$3,'Mapping water'!$D$4:$U$4,0))*$D37</f>
        <v>0</v>
      </c>
      <c r="S37" s="31">
        <f>INDEX('Mapping water'!$D$5:$U$352,MATCH($B37,'Mapping water'!$B$5:$B$352,0),MATCH(S$3,'Mapping water'!$D$4:$U$4,0))*$D37</f>
        <v>0</v>
      </c>
      <c r="T37" s="31">
        <f>INDEX('Mapping water'!$D$5:$U$352,MATCH($B37,'Mapping water'!$B$5:$B$352,0),MATCH(T$3,'Mapping water'!$D$4:$U$4,0))*$D37</f>
        <v>0</v>
      </c>
      <c r="U37" s="31">
        <f>INDEX('Mapping water'!$D$5:$U$352,MATCH($B37,'Mapping water'!$B$5:$B$352,0),MATCH(U$3,'Mapping water'!$D$4:$U$4,0))*$D37</f>
        <v>0</v>
      </c>
      <c r="V37" s="31">
        <f>INDEX('Mapping water'!$D$5:$U$352,MATCH($B37,'Mapping water'!$B$5:$B$352,0),MATCH(V$3,'Mapping water'!$D$4:$U$4,0))*$D37</f>
        <v>0</v>
      </c>
      <c r="W37" s="31">
        <f>INDEX('Mapping water'!$D$5:$U$352,MATCH($B37,'Mapping water'!$B$5:$B$352,0),MATCH(W$3,'Mapping water'!$D$4:$U$4,0))*$D37</f>
        <v>0</v>
      </c>
      <c r="X37" s="31">
        <f>INDEX('Mapping water'!$D$5:$U$352,MATCH($B37,'Mapping water'!$B$5:$B$352,0),MATCH(X$3,'Mapping water'!$D$4:$U$4,0))*$D37</f>
        <v>0</v>
      </c>
      <c r="Y37" s="31">
        <f>INDEX('Mapping water'!$D$5:$U$352,MATCH($B37,'Mapping water'!$B$5:$B$352,0),MATCH(Y$3,'Mapping water'!$D$4:$U$4,0))*$D37</f>
        <v>0</v>
      </c>
    </row>
    <row r="38" spans="1:25" x14ac:dyDescent="0.45">
      <c r="A38" s="20" t="s">
        <v>192</v>
      </c>
      <c r="B38" s="20" t="s">
        <v>193</v>
      </c>
      <c r="C38" s="20" t="s">
        <v>13</v>
      </c>
      <c r="D38" s="31">
        <f>INDEX('ONS data MYE 5'!$O$6:$O$445, MATCH($B38,'ONS data MYE 5'!$B$6:$B$445,0))</f>
        <v>176538</v>
      </c>
      <c r="E38" s="31">
        <f>INDEX('ONS data MYE 5'!$P$6:$P$445, MATCH($B38,'ONS data MYE 5'!$B$6:$B$445,0))</f>
        <v>1605</v>
      </c>
      <c r="F38" s="31">
        <f t="shared" si="0"/>
        <v>7.3808790355641163</v>
      </c>
      <c r="G38" s="31">
        <f t="shared" si="1"/>
        <v>54.47737533762988</v>
      </c>
      <c r="H38" s="31">
        <f>INDEX('Mapping water'!$D$5:$U$352,MATCH($B38,'Mapping water'!$B$5:$B$352,0),MATCH(H$3,'Mapping water'!$D$4:$U$4,0))*$D38</f>
        <v>0</v>
      </c>
      <c r="I38" s="31">
        <f>INDEX('Mapping water'!$D$5:$U$352,MATCH($B38,'Mapping water'!$B$5:$B$352,0),MATCH(I$3,'Mapping water'!$D$4:$U$4,0))*$D38</f>
        <v>176538</v>
      </c>
      <c r="J38" s="31">
        <f>INDEX('Mapping water'!$D$5:$U$352,MATCH($B38,'Mapping water'!$B$5:$B$352,0),MATCH(J$3,'Mapping water'!$D$4:$U$4,0))*$D38</f>
        <v>0</v>
      </c>
      <c r="K38" s="31">
        <f>INDEX('Mapping water'!$D$5:$U$352,MATCH($B38,'Mapping water'!$B$5:$B$352,0),MATCH(K$3,'Mapping water'!$D$4:$U$4,0))*$D38</f>
        <v>0</v>
      </c>
      <c r="L38" s="31">
        <f>INDEX('Mapping water'!$D$5:$U$352,MATCH($B38,'Mapping water'!$B$5:$B$352,0),MATCH(L$3,'Mapping water'!$D$4:$U$4,0))*$D38</f>
        <v>0</v>
      </c>
      <c r="M38" s="31">
        <f>INDEX('Mapping water'!$D$5:$U$352,MATCH($B38,'Mapping water'!$B$5:$B$352,0),MATCH(M$3,'Mapping water'!$D$4:$U$4,0))*$D38</f>
        <v>0</v>
      </c>
      <c r="N38" s="31">
        <f>INDEX('Mapping water'!$D$5:$U$352,MATCH($B38,'Mapping water'!$B$5:$B$352,0),MATCH(N$3,'Mapping water'!$D$4:$U$4,0))*$D38</f>
        <v>0</v>
      </c>
      <c r="O38" s="31">
        <f>INDEX('Mapping water'!$D$5:$U$352,MATCH($B38,'Mapping water'!$B$5:$B$352,0),MATCH(O$3,'Mapping water'!$D$4:$U$4,0))*$D38</f>
        <v>0</v>
      </c>
      <c r="P38" s="31">
        <f>INDEX('Mapping water'!$D$5:$U$352,MATCH($B38,'Mapping water'!$B$5:$B$352,0),MATCH(P$3,'Mapping water'!$D$4:$U$4,0))*$D38</f>
        <v>0</v>
      </c>
      <c r="Q38" s="31">
        <f>INDEX('Mapping water'!$D$5:$U$352,MATCH($B38,'Mapping water'!$B$5:$B$352,0),MATCH(Q$3,'Mapping water'!$D$4:$U$4,0))*$D38</f>
        <v>0</v>
      </c>
      <c r="R38" s="31">
        <f>INDEX('Mapping water'!$D$5:$U$352,MATCH($B38,'Mapping water'!$B$5:$B$352,0),MATCH(R$3,'Mapping water'!$D$4:$U$4,0))*$D38</f>
        <v>0</v>
      </c>
      <c r="S38" s="31">
        <f>INDEX('Mapping water'!$D$5:$U$352,MATCH($B38,'Mapping water'!$B$5:$B$352,0),MATCH(S$3,'Mapping water'!$D$4:$U$4,0))*$D38</f>
        <v>0</v>
      </c>
      <c r="T38" s="31">
        <f>INDEX('Mapping water'!$D$5:$U$352,MATCH($B38,'Mapping water'!$B$5:$B$352,0),MATCH(T$3,'Mapping water'!$D$4:$U$4,0))*$D38</f>
        <v>0</v>
      </c>
      <c r="U38" s="31">
        <f>INDEX('Mapping water'!$D$5:$U$352,MATCH($B38,'Mapping water'!$B$5:$B$352,0),MATCH(U$3,'Mapping water'!$D$4:$U$4,0))*$D38</f>
        <v>0</v>
      </c>
      <c r="V38" s="31">
        <f>INDEX('Mapping water'!$D$5:$U$352,MATCH($B38,'Mapping water'!$B$5:$B$352,0),MATCH(V$3,'Mapping water'!$D$4:$U$4,0))*$D38</f>
        <v>0</v>
      </c>
      <c r="W38" s="31">
        <f>INDEX('Mapping water'!$D$5:$U$352,MATCH($B38,'Mapping water'!$B$5:$B$352,0),MATCH(W$3,'Mapping water'!$D$4:$U$4,0))*$D38</f>
        <v>0</v>
      </c>
      <c r="X38" s="31">
        <f>INDEX('Mapping water'!$D$5:$U$352,MATCH($B38,'Mapping water'!$B$5:$B$352,0),MATCH(X$3,'Mapping water'!$D$4:$U$4,0))*$D38</f>
        <v>0</v>
      </c>
      <c r="Y38" s="31">
        <f>INDEX('Mapping water'!$D$5:$U$352,MATCH($B38,'Mapping water'!$B$5:$B$352,0),MATCH(Y$3,'Mapping water'!$D$4:$U$4,0))*$D38</f>
        <v>0</v>
      </c>
    </row>
    <row r="39" spans="1:25" x14ac:dyDescent="0.45">
      <c r="A39" s="20" t="s">
        <v>194</v>
      </c>
      <c r="B39" s="20" t="s">
        <v>195</v>
      </c>
      <c r="C39" s="20" t="s">
        <v>13</v>
      </c>
      <c r="D39" s="31">
        <f>INDEX('ONS data MYE 5'!$O$6:$O$445, MATCH($B39,'ONS data MYE 5'!$B$6:$B$445,0))</f>
        <v>74142</v>
      </c>
      <c r="E39" s="31">
        <f>INDEX('ONS data MYE 5'!$P$6:$P$445, MATCH($B39,'ONS data MYE 5'!$B$6:$B$445,0))</f>
        <v>484</v>
      </c>
      <c r="F39" s="31">
        <f t="shared" si="0"/>
        <v>6.1820849067166321</v>
      </c>
      <c r="G39" s="31">
        <f t="shared" si="1"/>
        <v>38.218173793853587</v>
      </c>
      <c r="H39" s="31">
        <f>INDEX('Mapping water'!$D$5:$U$352,MATCH($B39,'Mapping water'!$B$5:$B$352,0),MATCH(H$3,'Mapping water'!$D$4:$U$4,0))*$D39</f>
        <v>0</v>
      </c>
      <c r="I39" s="31">
        <f>INDEX('Mapping water'!$D$5:$U$352,MATCH($B39,'Mapping water'!$B$5:$B$352,0),MATCH(I$3,'Mapping water'!$D$4:$U$4,0))*$D39</f>
        <v>74142</v>
      </c>
      <c r="J39" s="31">
        <f>INDEX('Mapping water'!$D$5:$U$352,MATCH($B39,'Mapping water'!$B$5:$B$352,0),MATCH(J$3,'Mapping water'!$D$4:$U$4,0))*$D39</f>
        <v>0</v>
      </c>
      <c r="K39" s="31">
        <f>INDEX('Mapping water'!$D$5:$U$352,MATCH($B39,'Mapping water'!$B$5:$B$352,0),MATCH(K$3,'Mapping water'!$D$4:$U$4,0))*$D39</f>
        <v>0</v>
      </c>
      <c r="L39" s="31">
        <f>INDEX('Mapping water'!$D$5:$U$352,MATCH($B39,'Mapping water'!$B$5:$B$352,0),MATCH(L$3,'Mapping water'!$D$4:$U$4,0))*$D39</f>
        <v>0</v>
      </c>
      <c r="M39" s="31">
        <f>INDEX('Mapping water'!$D$5:$U$352,MATCH($B39,'Mapping water'!$B$5:$B$352,0),MATCH(M$3,'Mapping water'!$D$4:$U$4,0))*$D39</f>
        <v>0</v>
      </c>
      <c r="N39" s="31">
        <f>INDEX('Mapping water'!$D$5:$U$352,MATCH($B39,'Mapping water'!$B$5:$B$352,0),MATCH(N$3,'Mapping water'!$D$4:$U$4,0))*$D39</f>
        <v>0</v>
      </c>
      <c r="O39" s="31">
        <f>INDEX('Mapping water'!$D$5:$U$352,MATCH($B39,'Mapping water'!$B$5:$B$352,0),MATCH(O$3,'Mapping water'!$D$4:$U$4,0))*$D39</f>
        <v>0</v>
      </c>
      <c r="P39" s="31">
        <f>INDEX('Mapping water'!$D$5:$U$352,MATCH($B39,'Mapping water'!$B$5:$B$352,0),MATCH(P$3,'Mapping water'!$D$4:$U$4,0))*$D39</f>
        <v>0</v>
      </c>
      <c r="Q39" s="31">
        <f>INDEX('Mapping water'!$D$5:$U$352,MATCH($B39,'Mapping water'!$B$5:$B$352,0),MATCH(Q$3,'Mapping water'!$D$4:$U$4,0))*$D39</f>
        <v>0</v>
      </c>
      <c r="R39" s="31">
        <f>INDEX('Mapping water'!$D$5:$U$352,MATCH($B39,'Mapping water'!$B$5:$B$352,0),MATCH(R$3,'Mapping water'!$D$4:$U$4,0))*$D39</f>
        <v>0</v>
      </c>
      <c r="S39" s="31">
        <f>INDEX('Mapping water'!$D$5:$U$352,MATCH($B39,'Mapping water'!$B$5:$B$352,0),MATCH(S$3,'Mapping water'!$D$4:$U$4,0))*$D39</f>
        <v>0</v>
      </c>
      <c r="T39" s="31">
        <f>INDEX('Mapping water'!$D$5:$U$352,MATCH($B39,'Mapping water'!$B$5:$B$352,0),MATCH(T$3,'Mapping water'!$D$4:$U$4,0))*$D39</f>
        <v>0</v>
      </c>
      <c r="U39" s="31">
        <f>INDEX('Mapping water'!$D$5:$U$352,MATCH($B39,'Mapping water'!$B$5:$B$352,0),MATCH(U$3,'Mapping water'!$D$4:$U$4,0))*$D39</f>
        <v>0</v>
      </c>
      <c r="V39" s="31">
        <f>INDEX('Mapping water'!$D$5:$U$352,MATCH($B39,'Mapping water'!$B$5:$B$352,0),MATCH(V$3,'Mapping water'!$D$4:$U$4,0))*$D39</f>
        <v>0</v>
      </c>
      <c r="W39" s="31">
        <f>INDEX('Mapping water'!$D$5:$U$352,MATCH($B39,'Mapping water'!$B$5:$B$352,0),MATCH(W$3,'Mapping water'!$D$4:$U$4,0))*$D39</f>
        <v>0</v>
      </c>
      <c r="X39" s="31">
        <f>INDEX('Mapping water'!$D$5:$U$352,MATCH($B39,'Mapping water'!$B$5:$B$352,0),MATCH(X$3,'Mapping water'!$D$4:$U$4,0))*$D39</f>
        <v>0</v>
      </c>
      <c r="Y39" s="31">
        <f>INDEX('Mapping water'!$D$5:$U$352,MATCH($B39,'Mapping water'!$B$5:$B$352,0),MATCH(Y$3,'Mapping water'!$D$4:$U$4,0))*$D39</f>
        <v>0</v>
      </c>
    </row>
    <row r="40" spans="1:25" x14ac:dyDescent="0.45">
      <c r="A40" s="20" t="s">
        <v>196</v>
      </c>
      <c r="B40" s="20" t="s">
        <v>197</v>
      </c>
      <c r="C40" s="20" t="s">
        <v>13</v>
      </c>
      <c r="D40" s="31">
        <f>INDEX('ONS data MYE 5'!$O$6:$O$445, MATCH($B40,'ONS data MYE 5'!$B$6:$B$445,0))</f>
        <v>88219</v>
      </c>
      <c r="E40" s="31">
        <f>INDEX('ONS data MYE 5'!$P$6:$P$445, MATCH($B40,'ONS data MYE 5'!$B$6:$B$445,0))</f>
        <v>1957</v>
      </c>
      <c r="F40" s="31">
        <f t="shared" si="0"/>
        <v>7.5791679673960761</v>
      </c>
      <c r="G40" s="31">
        <f t="shared" si="1"/>
        <v>57.443787078002771</v>
      </c>
      <c r="H40" s="31">
        <f>INDEX('Mapping water'!$D$5:$U$352,MATCH($B40,'Mapping water'!$B$5:$B$352,0),MATCH(H$3,'Mapping water'!$D$4:$U$4,0))*$D40</f>
        <v>0</v>
      </c>
      <c r="I40" s="31">
        <f>INDEX('Mapping water'!$D$5:$U$352,MATCH($B40,'Mapping water'!$B$5:$B$352,0),MATCH(I$3,'Mapping water'!$D$4:$U$4,0))*$D40</f>
        <v>88219</v>
      </c>
      <c r="J40" s="31">
        <f>INDEX('Mapping water'!$D$5:$U$352,MATCH($B40,'Mapping water'!$B$5:$B$352,0),MATCH(J$3,'Mapping water'!$D$4:$U$4,0))*$D40</f>
        <v>0</v>
      </c>
      <c r="K40" s="31">
        <f>INDEX('Mapping water'!$D$5:$U$352,MATCH($B40,'Mapping water'!$B$5:$B$352,0),MATCH(K$3,'Mapping water'!$D$4:$U$4,0))*$D40</f>
        <v>0</v>
      </c>
      <c r="L40" s="31">
        <f>INDEX('Mapping water'!$D$5:$U$352,MATCH($B40,'Mapping water'!$B$5:$B$352,0),MATCH(L$3,'Mapping water'!$D$4:$U$4,0))*$D40</f>
        <v>0</v>
      </c>
      <c r="M40" s="31">
        <f>INDEX('Mapping water'!$D$5:$U$352,MATCH($B40,'Mapping water'!$B$5:$B$352,0),MATCH(M$3,'Mapping water'!$D$4:$U$4,0))*$D40</f>
        <v>0</v>
      </c>
      <c r="N40" s="31">
        <f>INDEX('Mapping water'!$D$5:$U$352,MATCH($B40,'Mapping water'!$B$5:$B$352,0),MATCH(N$3,'Mapping water'!$D$4:$U$4,0))*$D40</f>
        <v>0</v>
      </c>
      <c r="O40" s="31">
        <f>INDEX('Mapping water'!$D$5:$U$352,MATCH($B40,'Mapping water'!$B$5:$B$352,0),MATCH(O$3,'Mapping water'!$D$4:$U$4,0))*$D40</f>
        <v>0</v>
      </c>
      <c r="P40" s="31">
        <f>INDEX('Mapping water'!$D$5:$U$352,MATCH($B40,'Mapping water'!$B$5:$B$352,0),MATCH(P$3,'Mapping water'!$D$4:$U$4,0))*$D40</f>
        <v>0</v>
      </c>
      <c r="Q40" s="31">
        <f>INDEX('Mapping water'!$D$5:$U$352,MATCH($B40,'Mapping water'!$B$5:$B$352,0),MATCH(Q$3,'Mapping water'!$D$4:$U$4,0))*$D40</f>
        <v>0</v>
      </c>
      <c r="R40" s="31">
        <f>INDEX('Mapping water'!$D$5:$U$352,MATCH($B40,'Mapping water'!$B$5:$B$352,0),MATCH(R$3,'Mapping water'!$D$4:$U$4,0))*$D40</f>
        <v>0</v>
      </c>
      <c r="S40" s="31">
        <f>INDEX('Mapping water'!$D$5:$U$352,MATCH($B40,'Mapping water'!$B$5:$B$352,0),MATCH(S$3,'Mapping water'!$D$4:$U$4,0))*$D40</f>
        <v>0</v>
      </c>
      <c r="T40" s="31">
        <f>INDEX('Mapping water'!$D$5:$U$352,MATCH($B40,'Mapping water'!$B$5:$B$352,0),MATCH(T$3,'Mapping water'!$D$4:$U$4,0))*$D40</f>
        <v>0</v>
      </c>
      <c r="U40" s="31">
        <f>INDEX('Mapping water'!$D$5:$U$352,MATCH($B40,'Mapping water'!$B$5:$B$352,0),MATCH(U$3,'Mapping water'!$D$4:$U$4,0))*$D40</f>
        <v>0</v>
      </c>
      <c r="V40" s="31">
        <f>INDEX('Mapping water'!$D$5:$U$352,MATCH($B40,'Mapping water'!$B$5:$B$352,0),MATCH(V$3,'Mapping water'!$D$4:$U$4,0))*$D40</f>
        <v>0</v>
      </c>
      <c r="W40" s="31">
        <f>INDEX('Mapping water'!$D$5:$U$352,MATCH($B40,'Mapping water'!$B$5:$B$352,0),MATCH(W$3,'Mapping water'!$D$4:$U$4,0))*$D40</f>
        <v>0</v>
      </c>
      <c r="X40" s="31">
        <f>INDEX('Mapping water'!$D$5:$U$352,MATCH($B40,'Mapping water'!$B$5:$B$352,0),MATCH(X$3,'Mapping water'!$D$4:$U$4,0))*$D40</f>
        <v>0</v>
      </c>
      <c r="Y40" s="31">
        <f>INDEX('Mapping water'!$D$5:$U$352,MATCH($B40,'Mapping water'!$B$5:$B$352,0),MATCH(Y$3,'Mapping water'!$D$4:$U$4,0))*$D40</f>
        <v>0</v>
      </c>
    </row>
    <row r="41" spans="1:25" x14ac:dyDescent="0.45">
      <c r="A41" s="20" t="s">
        <v>198</v>
      </c>
      <c r="B41" s="20" t="s">
        <v>199</v>
      </c>
      <c r="C41" s="20" t="s">
        <v>13</v>
      </c>
      <c r="D41" s="31">
        <f>INDEX('ONS data MYE 5'!$O$6:$O$445, MATCH($B41,'ONS data MYE 5'!$B$6:$B$445,0))</f>
        <v>169379</v>
      </c>
      <c r="E41" s="31">
        <f>INDEX('ONS data MYE 5'!$P$6:$P$445, MATCH($B41,'ONS data MYE 5'!$B$6:$B$445,0))</f>
        <v>500</v>
      </c>
      <c r="F41" s="31">
        <f t="shared" si="0"/>
        <v>6.2146080984221914</v>
      </c>
      <c r="G41" s="31">
        <f t="shared" si="1"/>
        <v>38.621353816974683</v>
      </c>
      <c r="H41" s="31">
        <f>INDEX('Mapping water'!$D$5:$U$352,MATCH($B41,'Mapping water'!$B$5:$B$352,0),MATCH(H$3,'Mapping water'!$D$4:$U$4,0))*$D41</f>
        <v>0</v>
      </c>
      <c r="I41" s="31">
        <f>INDEX('Mapping water'!$D$5:$U$352,MATCH($B41,'Mapping water'!$B$5:$B$352,0),MATCH(I$3,'Mapping water'!$D$4:$U$4,0))*$D41</f>
        <v>169379</v>
      </c>
      <c r="J41" s="31">
        <f>INDEX('Mapping water'!$D$5:$U$352,MATCH($B41,'Mapping water'!$B$5:$B$352,0),MATCH(J$3,'Mapping water'!$D$4:$U$4,0))*$D41</f>
        <v>0</v>
      </c>
      <c r="K41" s="31">
        <f>INDEX('Mapping water'!$D$5:$U$352,MATCH($B41,'Mapping water'!$B$5:$B$352,0),MATCH(K$3,'Mapping water'!$D$4:$U$4,0))*$D41</f>
        <v>0</v>
      </c>
      <c r="L41" s="31">
        <f>INDEX('Mapping water'!$D$5:$U$352,MATCH($B41,'Mapping water'!$B$5:$B$352,0),MATCH(L$3,'Mapping water'!$D$4:$U$4,0))*$D41</f>
        <v>0</v>
      </c>
      <c r="M41" s="31">
        <f>INDEX('Mapping water'!$D$5:$U$352,MATCH($B41,'Mapping water'!$B$5:$B$352,0),MATCH(M$3,'Mapping water'!$D$4:$U$4,0))*$D41</f>
        <v>0</v>
      </c>
      <c r="N41" s="31">
        <f>INDEX('Mapping water'!$D$5:$U$352,MATCH($B41,'Mapping water'!$B$5:$B$352,0),MATCH(N$3,'Mapping water'!$D$4:$U$4,0))*$D41</f>
        <v>0</v>
      </c>
      <c r="O41" s="31">
        <f>INDEX('Mapping water'!$D$5:$U$352,MATCH($B41,'Mapping water'!$B$5:$B$352,0),MATCH(O$3,'Mapping water'!$D$4:$U$4,0))*$D41</f>
        <v>0</v>
      </c>
      <c r="P41" s="31">
        <f>INDEX('Mapping water'!$D$5:$U$352,MATCH($B41,'Mapping water'!$B$5:$B$352,0),MATCH(P$3,'Mapping water'!$D$4:$U$4,0))*$D41</f>
        <v>0</v>
      </c>
      <c r="Q41" s="31">
        <f>INDEX('Mapping water'!$D$5:$U$352,MATCH($B41,'Mapping water'!$B$5:$B$352,0),MATCH(Q$3,'Mapping water'!$D$4:$U$4,0))*$D41</f>
        <v>0</v>
      </c>
      <c r="R41" s="31">
        <f>INDEX('Mapping water'!$D$5:$U$352,MATCH($B41,'Mapping water'!$B$5:$B$352,0),MATCH(R$3,'Mapping water'!$D$4:$U$4,0))*$D41</f>
        <v>0</v>
      </c>
      <c r="S41" s="31">
        <f>INDEX('Mapping water'!$D$5:$U$352,MATCH($B41,'Mapping water'!$B$5:$B$352,0),MATCH(S$3,'Mapping water'!$D$4:$U$4,0))*$D41</f>
        <v>0</v>
      </c>
      <c r="T41" s="31">
        <f>INDEX('Mapping water'!$D$5:$U$352,MATCH($B41,'Mapping water'!$B$5:$B$352,0),MATCH(T$3,'Mapping water'!$D$4:$U$4,0))*$D41</f>
        <v>0</v>
      </c>
      <c r="U41" s="31">
        <f>INDEX('Mapping water'!$D$5:$U$352,MATCH($B41,'Mapping water'!$B$5:$B$352,0),MATCH(U$3,'Mapping water'!$D$4:$U$4,0))*$D41</f>
        <v>0</v>
      </c>
      <c r="V41" s="31">
        <f>INDEX('Mapping water'!$D$5:$U$352,MATCH($B41,'Mapping water'!$B$5:$B$352,0),MATCH(V$3,'Mapping water'!$D$4:$U$4,0))*$D41</f>
        <v>0</v>
      </c>
      <c r="W41" s="31">
        <f>INDEX('Mapping water'!$D$5:$U$352,MATCH($B41,'Mapping water'!$B$5:$B$352,0),MATCH(W$3,'Mapping water'!$D$4:$U$4,0))*$D41</f>
        <v>0</v>
      </c>
      <c r="X41" s="31">
        <f>INDEX('Mapping water'!$D$5:$U$352,MATCH($B41,'Mapping water'!$B$5:$B$352,0),MATCH(X$3,'Mapping water'!$D$4:$U$4,0))*$D41</f>
        <v>0</v>
      </c>
      <c r="Y41" s="31">
        <f>INDEX('Mapping water'!$D$5:$U$352,MATCH($B41,'Mapping water'!$B$5:$B$352,0),MATCH(Y$3,'Mapping water'!$D$4:$U$4,0))*$D41</f>
        <v>0</v>
      </c>
    </row>
    <row r="42" spans="1:25" x14ac:dyDescent="0.45">
      <c r="A42" s="20" t="s">
        <v>200</v>
      </c>
      <c r="B42" s="20" t="s">
        <v>201</v>
      </c>
      <c r="C42" s="20" t="s">
        <v>13</v>
      </c>
      <c r="D42" s="31">
        <f>INDEX('ONS data MYE 5'!$O$6:$O$445, MATCH($B42,'ONS data MYE 5'!$B$6:$B$445,0))</f>
        <v>61946</v>
      </c>
      <c r="E42" s="31">
        <f>INDEX('ONS data MYE 5'!$P$6:$P$445, MATCH($B42,'ONS data MYE 5'!$B$6:$B$445,0))</f>
        <v>173</v>
      </c>
      <c r="F42" s="31">
        <f t="shared" si="0"/>
        <v>5.1532915944977793</v>
      </c>
      <c r="G42" s="31">
        <f t="shared" si="1"/>
        <v>26.556414257921464</v>
      </c>
      <c r="H42" s="31">
        <f>INDEX('Mapping water'!$D$5:$U$352,MATCH($B42,'Mapping water'!$B$5:$B$352,0),MATCH(H$3,'Mapping water'!$D$4:$U$4,0))*$D42</f>
        <v>0</v>
      </c>
      <c r="I42" s="31">
        <f>INDEX('Mapping water'!$D$5:$U$352,MATCH($B42,'Mapping water'!$B$5:$B$352,0),MATCH(I$3,'Mapping water'!$D$4:$U$4,0))*$D42</f>
        <v>61946</v>
      </c>
      <c r="J42" s="31">
        <f>INDEX('Mapping water'!$D$5:$U$352,MATCH($B42,'Mapping water'!$B$5:$B$352,0),MATCH(J$3,'Mapping water'!$D$4:$U$4,0))*$D42</f>
        <v>0</v>
      </c>
      <c r="K42" s="31">
        <f>INDEX('Mapping water'!$D$5:$U$352,MATCH($B42,'Mapping water'!$B$5:$B$352,0),MATCH(K$3,'Mapping water'!$D$4:$U$4,0))*$D42</f>
        <v>0</v>
      </c>
      <c r="L42" s="31">
        <f>INDEX('Mapping water'!$D$5:$U$352,MATCH($B42,'Mapping water'!$B$5:$B$352,0),MATCH(L$3,'Mapping water'!$D$4:$U$4,0))*$D42</f>
        <v>0</v>
      </c>
      <c r="M42" s="31">
        <f>INDEX('Mapping water'!$D$5:$U$352,MATCH($B42,'Mapping water'!$B$5:$B$352,0),MATCH(M$3,'Mapping water'!$D$4:$U$4,0))*$D42</f>
        <v>0</v>
      </c>
      <c r="N42" s="31">
        <f>INDEX('Mapping water'!$D$5:$U$352,MATCH($B42,'Mapping water'!$B$5:$B$352,0),MATCH(N$3,'Mapping water'!$D$4:$U$4,0))*$D42</f>
        <v>0</v>
      </c>
      <c r="O42" s="31">
        <f>INDEX('Mapping water'!$D$5:$U$352,MATCH($B42,'Mapping water'!$B$5:$B$352,0),MATCH(O$3,'Mapping water'!$D$4:$U$4,0))*$D42</f>
        <v>0</v>
      </c>
      <c r="P42" s="31">
        <f>INDEX('Mapping water'!$D$5:$U$352,MATCH($B42,'Mapping water'!$B$5:$B$352,0),MATCH(P$3,'Mapping water'!$D$4:$U$4,0))*$D42</f>
        <v>0</v>
      </c>
      <c r="Q42" s="31">
        <f>INDEX('Mapping water'!$D$5:$U$352,MATCH($B42,'Mapping water'!$B$5:$B$352,0),MATCH(Q$3,'Mapping water'!$D$4:$U$4,0))*$D42</f>
        <v>0</v>
      </c>
      <c r="R42" s="31">
        <f>INDEX('Mapping water'!$D$5:$U$352,MATCH($B42,'Mapping water'!$B$5:$B$352,0),MATCH(R$3,'Mapping water'!$D$4:$U$4,0))*$D42</f>
        <v>0</v>
      </c>
      <c r="S42" s="31">
        <f>INDEX('Mapping water'!$D$5:$U$352,MATCH($B42,'Mapping water'!$B$5:$B$352,0),MATCH(S$3,'Mapping water'!$D$4:$U$4,0))*$D42</f>
        <v>0</v>
      </c>
      <c r="T42" s="31">
        <f>INDEX('Mapping water'!$D$5:$U$352,MATCH($B42,'Mapping water'!$B$5:$B$352,0),MATCH(T$3,'Mapping water'!$D$4:$U$4,0))*$D42</f>
        <v>0</v>
      </c>
      <c r="U42" s="31">
        <f>INDEX('Mapping water'!$D$5:$U$352,MATCH($B42,'Mapping water'!$B$5:$B$352,0),MATCH(U$3,'Mapping water'!$D$4:$U$4,0))*$D42</f>
        <v>0</v>
      </c>
      <c r="V42" s="31">
        <f>INDEX('Mapping water'!$D$5:$U$352,MATCH($B42,'Mapping water'!$B$5:$B$352,0),MATCH(V$3,'Mapping water'!$D$4:$U$4,0))*$D42</f>
        <v>0</v>
      </c>
      <c r="W42" s="31">
        <f>INDEX('Mapping water'!$D$5:$U$352,MATCH($B42,'Mapping water'!$B$5:$B$352,0),MATCH(W$3,'Mapping water'!$D$4:$U$4,0))*$D42</f>
        <v>0</v>
      </c>
      <c r="X42" s="31">
        <f>INDEX('Mapping water'!$D$5:$U$352,MATCH($B42,'Mapping water'!$B$5:$B$352,0),MATCH(X$3,'Mapping water'!$D$4:$U$4,0))*$D42</f>
        <v>0</v>
      </c>
      <c r="Y42" s="31">
        <f>INDEX('Mapping water'!$D$5:$U$352,MATCH($B42,'Mapping water'!$B$5:$B$352,0),MATCH(Y$3,'Mapping water'!$D$4:$U$4,0))*$D42</f>
        <v>0</v>
      </c>
    </row>
    <row r="43" spans="1:25" x14ac:dyDescent="0.45">
      <c r="A43" s="20" t="s">
        <v>202</v>
      </c>
      <c r="B43" s="20" t="s">
        <v>203</v>
      </c>
      <c r="C43" s="20" t="s">
        <v>13</v>
      </c>
      <c r="D43" s="31">
        <f>INDEX('ONS data MYE 5'!$O$6:$O$445, MATCH($B43,'ONS data MYE 5'!$B$6:$B$445,0))</f>
        <v>83895</v>
      </c>
      <c r="E43" s="31">
        <f>INDEX('ONS data MYE 5'!$P$6:$P$445, MATCH($B43,'ONS data MYE 5'!$B$6:$B$445,0))</f>
        <v>495</v>
      </c>
      <c r="F43" s="31">
        <f t="shared" si="0"/>
        <v>6.2045577625686903</v>
      </c>
      <c r="G43" s="31">
        <f t="shared" si="1"/>
        <v>38.496537029051389</v>
      </c>
      <c r="H43" s="31">
        <f>INDEX('Mapping water'!$D$5:$U$352,MATCH($B43,'Mapping water'!$B$5:$B$352,0),MATCH(H$3,'Mapping water'!$D$4:$U$4,0))*$D43</f>
        <v>0</v>
      </c>
      <c r="I43" s="31">
        <f>INDEX('Mapping water'!$D$5:$U$352,MATCH($B43,'Mapping water'!$B$5:$B$352,0),MATCH(I$3,'Mapping water'!$D$4:$U$4,0))*$D43</f>
        <v>83895</v>
      </c>
      <c r="J43" s="31">
        <f>INDEX('Mapping water'!$D$5:$U$352,MATCH($B43,'Mapping water'!$B$5:$B$352,0),MATCH(J$3,'Mapping water'!$D$4:$U$4,0))*$D43</f>
        <v>0</v>
      </c>
      <c r="K43" s="31">
        <f>INDEX('Mapping water'!$D$5:$U$352,MATCH($B43,'Mapping water'!$B$5:$B$352,0),MATCH(K$3,'Mapping water'!$D$4:$U$4,0))*$D43</f>
        <v>0</v>
      </c>
      <c r="L43" s="31">
        <f>INDEX('Mapping water'!$D$5:$U$352,MATCH($B43,'Mapping water'!$B$5:$B$352,0),MATCH(L$3,'Mapping water'!$D$4:$U$4,0))*$D43</f>
        <v>0</v>
      </c>
      <c r="M43" s="31">
        <f>INDEX('Mapping water'!$D$5:$U$352,MATCH($B43,'Mapping water'!$B$5:$B$352,0),MATCH(M$3,'Mapping water'!$D$4:$U$4,0))*$D43</f>
        <v>0</v>
      </c>
      <c r="N43" s="31">
        <f>INDEX('Mapping water'!$D$5:$U$352,MATCH($B43,'Mapping water'!$B$5:$B$352,0),MATCH(N$3,'Mapping water'!$D$4:$U$4,0))*$D43</f>
        <v>0</v>
      </c>
      <c r="O43" s="31">
        <f>INDEX('Mapping water'!$D$5:$U$352,MATCH($B43,'Mapping water'!$B$5:$B$352,0),MATCH(O$3,'Mapping water'!$D$4:$U$4,0))*$D43</f>
        <v>0</v>
      </c>
      <c r="P43" s="31">
        <f>INDEX('Mapping water'!$D$5:$U$352,MATCH($B43,'Mapping water'!$B$5:$B$352,0),MATCH(P$3,'Mapping water'!$D$4:$U$4,0))*$D43</f>
        <v>0</v>
      </c>
      <c r="Q43" s="31">
        <f>INDEX('Mapping water'!$D$5:$U$352,MATCH($B43,'Mapping water'!$B$5:$B$352,0),MATCH(Q$3,'Mapping water'!$D$4:$U$4,0))*$D43</f>
        <v>0</v>
      </c>
      <c r="R43" s="31">
        <f>INDEX('Mapping water'!$D$5:$U$352,MATCH($B43,'Mapping water'!$B$5:$B$352,0),MATCH(R$3,'Mapping water'!$D$4:$U$4,0))*$D43</f>
        <v>0</v>
      </c>
      <c r="S43" s="31">
        <f>INDEX('Mapping water'!$D$5:$U$352,MATCH($B43,'Mapping water'!$B$5:$B$352,0),MATCH(S$3,'Mapping water'!$D$4:$U$4,0))*$D43</f>
        <v>0</v>
      </c>
      <c r="T43" s="31">
        <f>INDEX('Mapping water'!$D$5:$U$352,MATCH($B43,'Mapping water'!$B$5:$B$352,0),MATCH(T$3,'Mapping water'!$D$4:$U$4,0))*$D43</f>
        <v>0</v>
      </c>
      <c r="U43" s="31">
        <f>INDEX('Mapping water'!$D$5:$U$352,MATCH($B43,'Mapping water'!$B$5:$B$352,0),MATCH(U$3,'Mapping water'!$D$4:$U$4,0))*$D43</f>
        <v>0</v>
      </c>
      <c r="V43" s="31">
        <f>INDEX('Mapping water'!$D$5:$U$352,MATCH($B43,'Mapping water'!$B$5:$B$352,0),MATCH(V$3,'Mapping water'!$D$4:$U$4,0))*$D43</f>
        <v>0</v>
      </c>
      <c r="W43" s="31">
        <f>INDEX('Mapping water'!$D$5:$U$352,MATCH($B43,'Mapping water'!$B$5:$B$352,0),MATCH(W$3,'Mapping water'!$D$4:$U$4,0))*$D43</f>
        <v>0</v>
      </c>
      <c r="X43" s="31">
        <f>INDEX('Mapping water'!$D$5:$U$352,MATCH($B43,'Mapping water'!$B$5:$B$352,0),MATCH(X$3,'Mapping water'!$D$4:$U$4,0))*$D43</f>
        <v>0</v>
      </c>
      <c r="Y43" s="31">
        <f>INDEX('Mapping water'!$D$5:$U$352,MATCH($B43,'Mapping water'!$B$5:$B$352,0),MATCH(Y$3,'Mapping water'!$D$4:$U$4,0))*$D43</f>
        <v>0</v>
      </c>
    </row>
    <row r="44" spans="1:25" x14ac:dyDescent="0.45">
      <c r="A44" s="20" t="s">
        <v>204</v>
      </c>
      <c r="B44" s="20" t="s">
        <v>205</v>
      </c>
      <c r="C44" s="20" t="s">
        <v>13</v>
      </c>
      <c r="D44" s="31">
        <f>INDEX('ONS data MYE 5'!$O$6:$O$445, MATCH($B44,'ONS data MYE 5'!$B$6:$B$445,0))</f>
        <v>97555</v>
      </c>
      <c r="E44" s="31">
        <f>INDEX('ONS data MYE 5'!$P$6:$P$445, MATCH($B44,'ONS data MYE 5'!$B$6:$B$445,0))</f>
        <v>559</v>
      </c>
      <c r="F44" s="31">
        <f t="shared" si="0"/>
        <v>6.3261494731550991</v>
      </c>
      <c r="G44" s="31">
        <f t="shared" si="1"/>
        <v>40.020167156700538</v>
      </c>
      <c r="H44" s="31">
        <f>INDEX('Mapping water'!$D$5:$U$352,MATCH($B44,'Mapping water'!$B$5:$B$352,0),MATCH(H$3,'Mapping water'!$D$4:$U$4,0))*$D44</f>
        <v>0</v>
      </c>
      <c r="I44" s="31">
        <f>INDEX('Mapping water'!$D$5:$U$352,MATCH($B44,'Mapping water'!$B$5:$B$352,0),MATCH(I$3,'Mapping water'!$D$4:$U$4,0))*$D44</f>
        <v>97555</v>
      </c>
      <c r="J44" s="31">
        <f>INDEX('Mapping water'!$D$5:$U$352,MATCH($B44,'Mapping water'!$B$5:$B$352,0),MATCH(J$3,'Mapping water'!$D$4:$U$4,0))*$D44</f>
        <v>0</v>
      </c>
      <c r="K44" s="31">
        <f>INDEX('Mapping water'!$D$5:$U$352,MATCH($B44,'Mapping water'!$B$5:$B$352,0),MATCH(K$3,'Mapping water'!$D$4:$U$4,0))*$D44</f>
        <v>0</v>
      </c>
      <c r="L44" s="31">
        <f>INDEX('Mapping water'!$D$5:$U$352,MATCH($B44,'Mapping water'!$B$5:$B$352,0),MATCH(L$3,'Mapping water'!$D$4:$U$4,0))*$D44</f>
        <v>0</v>
      </c>
      <c r="M44" s="31">
        <f>INDEX('Mapping water'!$D$5:$U$352,MATCH($B44,'Mapping water'!$B$5:$B$352,0),MATCH(M$3,'Mapping water'!$D$4:$U$4,0))*$D44</f>
        <v>0</v>
      </c>
      <c r="N44" s="31">
        <f>INDEX('Mapping water'!$D$5:$U$352,MATCH($B44,'Mapping water'!$B$5:$B$352,0),MATCH(N$3,'Mapping water'!$D$4:$U$4,0))*$D44</f>
        <v>0</v>
      </c>
      <c r="O44" s="31">
        <f>INDEX('Mapping water'!$D$5:$U$352,MATCH($B44,'Mapping water'!$B$5:$B$352,0),MATCH(O$3,'Mapping water'!$D$4:$U$4,0))*$D44</f>
        <v>0</v>
      </c>
      <c r="P44" s="31">
        <f>INDEX('Mapping water'!$D$5:$U$352,MATCH($B44,'Mapping water'!$B$5:$B$352,0),MATCH(P$3,'Mapping water'!$D$4:$U$4,0))*$D44</f>
        <v>0</v>
      </c>
      <c r="Q44" s="31">
        <f>INDEX('Mapping water'!$D$5:$U$352,MATCH($B44,'Mapping water'!$B$5:$B$352,0),MATCH(Q$3,'Mapping water'!$D$4:$U$4,0))*$D44</f>
        <v>0</v>
      </c>
      <c r="R44" s="31">
        <f>INDEX('Mapping water'!$D$5:$U$352,MATCH($B44,'Mapping water'!$B$5:$B$352,0),MATCH(R$3,'Mapping water'!$D$4:$U$4,0))*$D44</f>
        <v>0</v>
      </c>
      <c r="S44" s="31">
        <f>INDEX('Mapping water'!$D$5:$U$352,MATCH($B44,'Mapping water'!$B$5:$B$352,0),MATCH(S$3,'Mapping water'!$D$4:$U$4,0))*$D44</f>
        <v>0</v>
      </c>
      <c r="T44" s="31">
        <f>INDEX('Mapping water'!$D$5:$U$352,MATCH($B44,'Mapping water'!$B$5:$B$352,0),MATCH(T$3,'Mapping water'!$D$4:$U$4,0))*$D44</f>
        <v>0</v>
      </c>
      <c r="U44" s="31">
        <f>INDEX('Mapping water'!$D$5:$U$352,MATCH($B44,'Mapping water'!$B$5:$B$352,0),MATCH(U$3,'Mapping water'!$D$4:$U$4,0))*$D44</f>
        <v>0</v>
      </c>
      <c r="V44" s="31">
        <f>INDEX('Mapping water'!$D$5:$U$352,MATCH($B44,'Mapping water'!$B$5:$B$352,0),MATCH(V$3,'Mapping water'!$D$4:$U$4,0))*$D44</f>
        <v>0</v>
      </c>
      <c r="W44" s="31">
        <f>INDEX('Mapping water'!$D$5:$U$352,MATCH($B44,'Mapping water'!$B$5:$B$352,0),MATCH(W$3,'Mapping water'!$D$4:$U$4,0))*$D44</f>
        <v>0</v>
      </c>
      <c r="X44" s="31">
        <f>INDEX('Mapping water'!$D$5:$U$352,MATCH($B44,'Mapping water'!$B$5:$B$352,0),MATCH(X$3,'Mapping water'!$D$4:$U$4,0))*$D44</f>
        <v>0</v>
      </c>
      <c r="Y44" s="31">
        <f>INDEX('Mapping water'!$D$5:$U$352,MATCH($B44,'Mapping water'!$B$5:$B$352,0),MATCH(Y$3,'Mapping water'!$D$4:$U$4,0))*$D44</f>
        <v>0</v>
      </c>
    </row>
    <row r="45" spans="1:25" x14ac:dyDescent="0.45">
      <c r="A45" s="20" t="s">
        <v>206</v>
      </c>
      <c r="B45" s="20" t="s">
        <v>207</v>
      </c>
      <c r="C45" s="20" t="s">
        <v>13</v>
      </c>
      <c r="D45" s="31">
        <f>INDEX('ONS data MYE 5'!$O$6:$O$445, MATCH($B45,'ONS data MYE 5'!$B$6:$B$445,0))</f>
        <v>97789</v>
      </c>
      <c r="E45" s="31">
        <f>INDEX('ONS data MYE 5'!$P$6:$P$445, MATCH($B45,'ONS data MYE 5'!$B$6:$B$445,0))</f>
        <v>112</v>
      </c>
      <c r="F45" s="31">
        <f t="shared" si="0"/>
        <v>4.7184988712950942</v>
      </c>
      <c r="G45" s="31">
        <f t="shared" si="1"/>
        <v>22.264231598413076</v>
      </c>
      <c r="H45" s="31">
        <f>INDEX('Mapping water'!$D$5:$U$352,MATCH($B45,'Mapping water'!$B$5:$B$352,0),MATCH(H$3,'Mapping water'!$D$4:$U$4,0))*$D45</f>
        <v>0</v>
      </c>
      <c r="I45" s="31">
        <f>INDEX('Mapping water'!$D$5:$U$352,MATCH($B45,'Mapping water'!$B$5:$B$352,0),MATCH(I$3,'Mapping water'!$D$4:$U$4,0))*$D45</f>
        <v>97789</v>
      </c>
      <c r="J45" s="31">
        <f>INDEX('Mapping water'!$D$5:$U$352,MATCH($B45,'Mapping water'!$B$5:$B$352,0),MATCH(J$3,'Mapping water'!$D$4:$U$4,0))*$D45</f>
        <v>0</v>
      </c>
      <c r="K45" s="31">
        <f>INDEX('Mapping water'!$D$5:$U$352,MATCH($B45,'Mapping water'!$B$5:$B$352,0),MATCH(K$3,'Mapping water'!$D$4:$U$4,0))*$D45</f>
        <v>0</v>
      </c>
      <c r="L45" s="31">
        <f>INDEX('Mapping water'!$D$5:$U$352,MATCH($B45,'Mapping water'!$B$5:$B$352,0),MATCH(L$3,'Mapping water'!$D$4:$U$4,0))*$D45</f>
        <v>0</v>
      </c>
      <c r="M45" s="31">
        <f>INDEX('Mapping water'!$D$5:$U$352,MATCH($B45,'Mapping water'!$B$5:$B$352,0),MATCH(M$3,'Mapping water'!$D$4:$U$4,0))*$D45</f>
        <v>0</v>
      </c>
      <c r="N45" s="31">
        <f>INDEX('Mapping water'!$D$5:$U$352,MATCH($B45,'Mapping water'!$B$5:$B$352,0),MATCH(N$3,'Mapping water'!$D$4:$U$4,0))*$D45</f>
        <v>0</v>
      </c>
      <c r="O45" s="31">
        <f>INDEX('Mapping water'!$D$5:$U$352,MATCH($B45,'Mapping water'!$B$5:$B$352,0),MATCH(O$3,'Mapping water'!$D$4:$U$4,0))*$D45</f>
        <v>0</v>
      </c>
      <c r="P45" s="31">
        <f>INDEX('Mapping water'!$D$5:$U$352,MATCH($B45,'Mapping water'!$B$5:$B$352,0),MATCH(P$3,'Mapping water'!$D$4:$U$4,0))*$D45</f>
        <v>0</v>
      </c>
      <c r="Q45" s="31">
        <f>INDEX('Mapping water'!$D$5:$U$352,MATCH($B45,'Mapping water'!$B$5:$B$352,0),MATCH(Q$3,'Mapping water'!$D$4:$U$4,0))*$D45</f>
        <v>0</v>
      </c>
      <c r="R45" s="31">
        <f>INDEX('Mapping water'!$D$5:$U$352,MATCH($B45,'Mapping water'!$B$5:$B$352,0),MATCH(R$3,'Mapping water'!$D$4:$U$4,0))*$D45</f>
        <v>0</v>
      </c>
      <c r="S45" s="31">
        <f>INDEX('Mapping water'!$D$5:$U$352,MATCH($B45,'Mapping water'!$B$5:$B$352,0),MATCH(S$3,'Mapping water'!$D$4:$U$4,0))*$D45</f>
        <v>0</v>
      </c>
      <c r="T45" s="31">
        <f>INDEX('Mapping water'!$D$5:$U$352,MATCH($B45,'Mapping water'!$B$5:$B$352,0),MATCH(T$3,'Mapping water'!$D$4:$U$4,0))*$D45</f>
        <v>0</v>
      </c>
      <c r="U45" s="31">
        <f>INDEX('Mapping water'!$D$5:$U$352,MATCH($B45,'Mapping water'!$B$5:$B$352,0),MATCH(U$3,'Mapping water'!$D$4:$U$4,0))*$D45</f>
        <v>0</v>
      </c>
      <c r="V45" s="31">
        <f>INDEX('Mapping water'!$D$5:$U$352,MATCH($B45,'Mapping water'!$B$5:$B$352,0),MATCH(V$3,'Mapping water'!$D$4:$U$4,0))*$D45</f>
        <v>0</v>
      </c>
      <c r="W45" s="31">
        <f>INDEX('Mapping water'!$D$5:$U$352,MATCH($B45,'Mapping water'!$B$5:$B$352,0),MATCH(W$3,'Mapping water'!$D$4:$U$4,0))*$D45</f>
        <v>0</v>
      </c>
      <c r="X45" s="31">
        <f>INDEX('Mapping water'!$D$5:$U$352,MATCH($B45,'Mapping water'!$B$5:$B$352,0),MATCH(X$3,'Mapping water'!$D$4:$U$4,0))*$D45</f>
        <v>0</v>
      </c>
      <c r="Y45" s="31">
        <f>INDEX('Mapping water'!$D$5:$U$352,MATCH($B45,'Mapping water'!$B$5:$B$352,0),MATCH(Y$3,'Mapping water'!$D$4:$U$4,0))*$D45</f>
        <v>0</v>
      </c>
    </row>
    <row r="46" spans="1:25" x14ac:dyDescent="0.45">
      <c r="A46" s="20" t="s">
        <v>208</v>
      </c>
      <c r="B46" s="20" t="s">
        <v>209</v>
      </c>
      <c r="C46" s="20" t="s">
        <v>13</v>
      </c>
      <c r="D46" s="31">
        <f>INDEX('ONS data MYE 5'!$O$6:$O$445, MATCH($B46,'ONS data MYE 5'!$B$6:$B$445,0))</f>
        <v>124652</v>
      </c>
      <c r="E46" s="31">
        <f>INDEX('ONS data MYE 5'!$P$6:$P$445, MATCH($B46,'ONS data MYE 5'!$B$6:$B$445,0))</f>
        <v>140</v>
      </c>
      <c r="F46" s="31">
        <f t="shared" si="0"/>
        <v>4.9416424226093039</v>
      </c>
      <c r="G46" s="31">
        <f t="shared" si="1"/>
        <v>24.419829832931949</v>
      </c>
      <c r="H46" s="31">
        <f>INDEX('Mapping water'!$D$5:$U$352,MATCH($B46,'Mapping water'!$B$5:$B$352,0),MATCH(H$3,'Mapping water'!$D$4:$U$4,0))*$D46</f>
        <v>0</v>
      </c>
      <c r="I46" s="31">
        <f>INDEX('Mapping water'!$D$5:$U$352,MATCH($B46,'Mapping water'!$B$5:$B$352,0),MATCH(I$3,'Mapping water'!$D$4:$U$4,0))*$D46</f>
        <v>124652</v>
      </c>
      <c r="J46" s="31">
        <f>INDEX('Mapping water'!$D$5:$U$352,MATCH($B46,'Mapping water'!$B$5:$B$352,0),MATCH(J$3,'Mapping water'!$D$4:$U$4,0))*$D46</f>
        <v>0</v>
      </c>
      <c r="K46" s="31">
        <f>INDEX('Mapping water'!$D$5:$U$352,MATCH($B46,'Mapping water'!$B$5:$B$352,0),MATCH(K$3,'Mapping water'!$D$4:$U$4,0))*$D46</f>
        <v>0</v>
      </c>
      <c r="L46" s="31">
        <f>INDEX('Mapping water'!$D$5:$U$352,MATCH($B46,'Mapping water'!$B$5:$B$352,0),MATCH(L$3,'Mapping water'!$D$4:$U$4,0))*$D46</f>
        <v>0</v>
      </c>
      <c r="M46" s="31">
        <f>INDEX('Mapping water'!$D$5:$U$352,MATCH($B46,'Mapping water'!$B$5:$B$352,0),MATCH(M$3,'Mapping water'!$D$4:$U$4,0))*$D46</f>
        <v>0</v>
      </c>
      <c r="N46" s="31">
        <f>INDEX('Mapping water'!$D$5:$U$352,MATCH($B46,'Mapping water'!$B$5:$B$352,0),MATCH(N$3,'Mapping water'!$D$4:$U$4,0))*$D46</f>
        <v>0</v>
      </c>
      <c r="O46" s="31">
        <f>INDEX('Mapping water'!$D$5:$U$352,MATCH($B46,'Mapping water'!$B$5:$B$352,0),MATCH(O$3,'Mapping water'!$D$4:$U$4,0))*$D46</f>
        <v>0</v>
      </c>
      <c r="P46" s="31">
        <f>INDEX('Mapping water'!$D$5:$U$352,MATCH($B46,'Mapping water'!$B$5:$B$352,0),MATCH(P$3,'Mapping water'!$D$4:$U$4,0))*$D46</f>
        <v>0</v>
      </c>
      <c r="Q46" s="31">
        <f>INDEX('Mapping water'!$D$5:$U$352,MATCH($B46,'Mapping water'!$B$5:$B$352,0),MATCH(Q$3,'Mapping water'!$D$4:$U$4,0))*$D46</f>
        <v>0</v>
      </c>
      <c r="R46" s="31">
        <f>INDEX('Mapping water'!$D$5:$U$352,MATCH($B46,'Mapping water'!$B$5:$B$352,0),MATCH(R$3,'Mapping water'!$D$4:$U$4,0))*$D46</f>
        <v>0</v>
      </c>
      <c r="S46" s="31">
        <f>INDEX('Mapping water'!$D$5:$U$352,MATCH($B46,'Mapping water'!$B$5:$B$352,0),MATCH(S$3,'Mapping water'!$D$4:$U$4,0))*$D46</f>
        <v>0</v>
      </c>
      <c r="T46" s="31">
        <f>INDEX('Mapping water'!$D$5:$U$352,MATCH($B46,'Mapping water'!$B$5:$B$352,0),MATCH(T$3,'Mapping water'!$D$4:$U$4,0))*$D46</f>
        <v>0</v>
      </c>
      <c r="U46" s="31">
        <f>INDEX('Mapping water'!$D$5:$U$352,MATCH($B46,'Mapping water'!$B$5:$B$352,0),MATCH(U$3,'Mapping water'!$D$4:$U$4,0))*$D46</f>
        <v>0</v>
      </c>
      <c r="V46" s="31">
        <f>INDEX('Mapping water'!$D$5:$U$352,MATCH($B46,'Mapping water'!$B$5:$B$352,0),MATCH(V$3,'Mapping water'!$D$4:$U$4,0))*$D46</f>
        <v>0</v>
      </c>
      <c r="W46" s="31">
        <f>INDEX('Mapping water'!$D$5:$U$352,MATCH($B46,'Mapping water'!$B$5:$B$352,0),MATCH(W$3,'Mapping water'!$D$4:$U$4,0))*$D46</f>
        <v>0</v>
      </c>
      <c r="X46" s="31">
        <f>INDEX('Mapping water'!$D$5:$U$352,MATCH($B46,'Mapping water'!$B$5:$B$352,0),MATCH(X$3,'Mapping water'!$D$4:$U$4,0))*$D46</f>
        <v>0</v>
      </c>
      <c r="Y46" s="31">
        <f>INDEX('Mapping water'!$D$5:$U$352,MATCH($B46,'Mapping water'!$B$5:$B$352,0),MATCH(Y$3,'Mapping water'!$D$4:$U$4,0))*$D46</f>
        <v>0</v>
      </c>
    </row>
    <row r="47" spans="1:25" x14ac:dyDescent="0.45">
      <c r="A47" s="20" t="s">
        <v>210</v>
      </c>
      <c r="B47" s="20" t="s">
        <v>211</v>
      </c>
      <c r="C47" s="20" t="s">
        <v>13</v>
      </c>
      <c r="D47" s="31">
        <f>INDEX('ONS data MYE 5'!$O$6:$O$445, MATCH($B47,'ONS data MYE 5'!$B$6:$B$445,0))</f>
        <v>115740</v>
      </c>
      <c r="E47" s="31">
        <f>INDEX('ONS data MYE 5'!$P$6:$P$445, MATCH($B47,'ONS data MYE 5'!$B$6:$B$445,0))</f>
        <v>313</v>
      </c>
      <c r="F47" s="31">
        <f t="shared" si="0"/>
        <v>5.7462031905401529</v>
      </c>
      <c r="G47" s="31">
        <f t="shared" si="1"/>
        <v>33.018851106973834</v>
      </c>
      <c r="H47" s="31">
        <f>INDEX('Mapping water'!$D$5:$U$352,MATCH($B47,'Mapping water'!$B$5:$B$352,0),MATCH(H$3,'Mapping water'!$D$4:$U$4,0))*$D47</f>
        <v>0</v>
      </c>
      <c r="I47" s="31">
        <f>INDEX('Mapping water'!$D$5:$U$352,MATCH($B47,'Mapping water'!$B$5:$B$352,0),MATCH(I$3,'Mapping water'!$D$4:$U$4,0))*$D47</f>
        <v>115740</v>
      </c>
      <c r="J47" s="31">
        <f>INDEX('Mapping water'!$D$5:$U$352,MATCH($B47,'Mapping water'!$B$5:$B$352,0),MATCH(J$3,'Mapping water'!$D$4:$U$4,0))*$D47</f>
        <v>0</v>
      </c>
      <c r="K47" s="31">
        <f>INDEX('Mapping water'!$D$5:$U$352,MATCH($B47,'Mapping water'!$B$5:$B$352,0),MATCH(K$3,'Mapping water'!$D$4:$U$4,0))*$D47</f>
        <v>0</v>
      </c>
      <c r="L47" s="31">
        <f>INDEX('Mapping water'!$D$5:$U$352,MATCH($B47,'Mapping water'!$B$5:$B$352,0),MATCH(L$3,'Mapping water'!$D$4:$U$4,0))*$D47</f>
        <v>0</v>
      </c>
      <c r="M47" s="31">
        <f>INDEX('Mapping water'!$D$5:$U$352,MATCH($B47,'Mapping water'!$B$5:$B$352,0),MATCH(M$3,'Mapping water'!$D$4:$U$4,0))*$D47</f>
        <v>0</v>
      </c>
      <c r="N47" s="31">
        <f>INDEX('Mapping water'!$D$5:$U$352,MATCH($B47,'Mapping water'!$B$5:$B$352,0),MATCH(N$3,'Mapping water'!$D$4:$U$4,0))*$D47</f>
        <v>0</v>
      </c>
      <c r="O47" s="31">
        <f>INDEX('Mapping water'!$D$5:$U$352,MATCH($B47,'Mapping water'!$B$5:$B$352,0),MATCH(O$3,'Mapping water'!$D$4:$U$4,0))*$D47</f>
        <v>0</v>
      </c>
      <c r="P47" s="31">
        <f>INDEX('Mapping water'!$D$5:$U$352,MATCH($B47,'Mapping water'!$B$5:$B$352,0),MATCH(P$3,'Mapping water'!$D$4:$U$4,0))*$D47</f>
        <v>0</v>
      </c>
      <c r="Q47" s="31">
        <f>INDEX('Mapping water'!$D$5:$U$352,MATCH($B47,'Mapping water'!$B$5:$B$352,0),MATCH(Q$3,'Mapping water'!$D$4:$U$4,0))*$D47</f>
        <v>0</v>
      </c>
      <c r="R47" s="31">
        <f>INDEX('Mapping water'!$D$5:$U$352,MATCH($B47,'Mapping water'!$B$5:$B$352,0),MATCH(R$3,'Mapping water'!$D$4:$U$4,0))*$D47</f>
        <v>0</v>
      </c>
      <c r="S47" s="31">
        <f>INDEX('Mapping water'!$D$5:$U$352,MATCH($B47,'Mapping water'!$B$5:$B$352,0),MATCH(S$3,'Mapping water'!$D$4:$U$4,0))*$D47</f>
        <v>0</v>
      </c>
      <c r="T47" s="31">
        <f>INDEX('Mapping water'!$D$5:$U$352,MATCH($B47,'Mapping water'!$B$5:$B$352,0),MATCH(T$3,'Mapping water'!$D$4:$U$4,0))*$D47</f>
        <v>0</v>
      </c>
      <c r="U47" s="31">
        <f>INDEX('Mapping water'!$D$5:$U$352,MATCH($B47,'Mapping water'!$B$5:$B$352,0),MATCH(U$3,'Mapping water'!$D$4:$U$4,0))*$D47</f>
        <v>0</v>
      </c>
      <c r="V47" s="31">
        <f>INDEX('Mapping water'!$D$5:$U$352,MATCH($B47,'Mapping water'!$B$5:$B$352,0),MATCH(V$3,'Mapping water'!$D$4:$U$4,0))*$D47</f>
        <v>0</v>
      </c>
      <c r="W47" s="31">
        <f>INDEX('Mapping water'!$D$5:$U$352,MATCH($B47,'Mapping water'!$B$5:$B$352,0),MATCH(W$3,'Mapping water'!$D$4:$U$4,0))*$D47</f>
        <v>0</v>
      </c>
      <c r="X47" s="31">
        <f>INDEX('Mapping water'!$D$5:$U$352,MATCH($B47,'Mapping water'!$B$5:$B$352,0),MATCH(X$3,'Mapping water'!$D$4:$U$4,0))*$D47</f>
        <v>0</v>
      </c>
      <c r="Y47" s="31">
        <f>INDEX('Mapping water'!$D$5:$U$352,MATCH($B47,'Mapping water'!$B$5:$B$352,0),MATCH(Y$3,'Mapping water'!$D$4:$U$4,0))*$D47</f>
        <v>0</v>
      </c>
    </row>
    <row r="48" spans="1:25" x14ac:dyDescent="0.45">
      <c r="A48" s="20" t="s">
        <v>355</v>
      </c>
      <c r="B48" s="20" t="s">
        <v>356</v>
      </c>
      <c r="C48" s="20" t="s">
        <v>13</v>
      </c>
      <c r="D48" s="31">
        <f>INDEX('ONS data MYE 5'!$O$6:$O$445, MATCH($B48,'ONS data MYE 5'!$B$6:$B$445,0))</f>
        <v>122601</v>
      </c>
      <c r="E48" s="31">
        <f>INDEX('ONS data MYE 5'!$P$6:$P$445, MATCH($B48,'ONS data MYE 5'!$B$6:$B$445,0))</f>
        <v>3012</v>
      </c>
      <c r="F48" s="31">
        <f t="shared" si="0"/>
        <v>8.0103595889197834</v>
      </c>
      <c r="G48" s="31">
        <f t="shared" si="1"/>
        <v>64.165860743799115</v>
      </c>
      <c r="H48" s="31">
        <f>INDEX('Mapping water'!$D$5:$U$352,MATCH($B48,'Mapping water'!$B$5:$B$352,0),MATCH(H$3,'Mapping water'!$D$4:$U$4,0))*$D48</f>
        <v>0</v>
      </c>
      <c r="I48" s="31">
        <f>INDEX('Mapping water'!$D$5:$U$352,MATCH($B48,'Mapping water'!$B$5:$B$352,0),MATCH(I$3,'Mapping water'!$D$4:$U$4,0))*$D48</f>
        <v>0</v>
      </c>
      <c r="J48" s="31">
        <f>INDEX('Mapping water'!$D$5:$U$352,MATCH($B48,'Mapping water'!$B$5:$B$352,0),MATCH(J$3,'Mapping water'!$D$4:$U$4,0))*$D48</f>
        <v>0</v>
      </c>
      <c r="K48" s="31">
        <f>INDEX('Mapping water'!$D$5:$U$352,MATCH($B48,'Mapping water'!$B$5:$B$352,0),MATCH(K$3,'Mapping water'!$D$4:$U$4,0))*$D48</f>
        <v>0</v>
      </c>
      <c r="L48" s="31">
        <f>INDEX('Mapping water'!$D$5:$U$352,MATCH($B48,'Mapping water'!$B$5:$B$352,0),MATCH(L$3,'Mapping water'!$D$4:$U$4,0))*$D48</f>
        <v>0</v>
      </c>
      <c r="M48" s="31">
        <f>INDEX('Mapping water'!$D$5:$U$352,MATCH($B48,'Mapping water'!$B$5:$B$352,0),MATCH(M$3,'Mapping water'!$D$4:$U$4,0))*$D48</f>
        <v>0</v>
      </c>
      <c r="N48" s="31">
        <f>INDEX('Mapping water'!$D$5:$U$352,MATCH($B48,'Mapping water'!$B$5:$B$352,0),MATCH(N$3,'Mapping water'!$D$4:$U$4,0))*$D48</f>
        <v>0</v>
      </c>
      <c r="O48" s="31">
        <f>INDEX('Mapping water'!$D$5:$U$352,MATCH($B48,'Mapping water'!$B$5:$B$352,0),MATCH(O$3,'Mapping water'!$D$4:$U$4,0))*$D48</f>
        <v>0</v>
      </c>
      <c r="P48" s="31">
        <f>INDEX('Mapping water'!$D$5:$U$352,MATCH($B48,'Mapping water'!$B$5:$B$352,0),MATCH(P$3,'Mapping water'!$D$4:$U$4,0))*$D48</f>
        <v>0</v>
      </c>
      <c r="Q48" s="31">
        <f>INDEX('Mapping water'!$D$5:$U$352,MATCH($B48,'Mapping water'!$B$5:$B$352,0),MATCH(Q$3,'Mapping water'!$D$4:$U$4,0))*$D48</f>
        <v>0</v>
      </c>
      <c r="R48" s="31">
        <f>INDEX('Mapping water'!$D$5:$U$352,MATCH($B48,'Mapping water'!$B$5:$B$352,0),MATCH(R$3,'Mapping water'!$D$4:$U$4,0))*$D48</f>
        <v>0</v>
      </c>
      <c r="S48" s="31">
        <f>INDEX('Mapping water'!$D$5:$U$352,MATCH($B48,'Mapping water'!$B$5:$B$352,0),MATCH(S$3,'Mapping water'!$D$4:$U$4,0))*$D48</f>
        <v>0</v>
      </c>
      <c r="T48" s="31">
        <f>INDEX('Mapping water'!$D$5:$U$352,MATCH($B48,'Mapping water'!$B$5:$B$352,0),MATCH(T$3,'Mapping water'!$D$4:$U$4,0))*$D48</f>
        <v>0</v>
      </c>
      <c r="U48" s="31">
        <f>INDEX('Mapping water'!$D$5:$U$352,MATCH($B48,'Mapping water'!$B$5:$B$352,0),MATCH(U$3,'Mapping water'!$D$4:$U$4,0))*$D48</f>
        <v>0</v>
      </c>
      <c r="V48" s="31">
        <f>INDEX('Mapping water'!$D$5:$U$352,MATCH($B48,'Mapping water'!$B$5:$B$352,0),MATCH(V$3,'Mapping water'!$D$4:$U$4,0))*$D48</f>
        <v>0</v>
      </c>
      <c r="W48" s="31">
        <f>INDEX('Mapping water'!$D$5:$U$352,MATCH($B48,'Mapping water'!$B$5:$B$352,0),MATCH(W$3,'Mapping water'!$D$4:$U$4,0))*$D48</f>
        <v>0</v>
      </c>
      <c r="X48" s="31">
        <f>INDEX('Mapping water'!$D$5:$U$352,MATCH($B48,'Mapping water'!$B$5:$B$352,0),MATCH(X$3,'Mapping water'!$D$4:$U$4,0))*$D48</f>
        <v>0</v>
      </c>
      <c r="Y48" s="31">
        <f>INDEX('Mapping water'!$D$5:$U$352,MATCH($B48,'Mapping water'!$B$5:$B$352,0),MATCH(Y$3,'Mapping water'!$D$4:$U$4,0))*$D48</f>
        <v>122601</v>
      </c>
    </row>
    <row r="49" spans="1:25" x14ac:dyDescent="0.45">
      <c r="A49" s="20" t="s">
        <v>357</v>
      </c>
      <c r="B49" s="20" t="s">
        <v>358</v>
      </c>
      <c r="C49" s="20" t="s">
        <v>13</v>
      </c>
      <c r="D49" s="31">
        <f>INDEX('ONS data MYE 5'!$O$6:$O$445, MATCH($B49,'ONS data MYE 5'!$B$6:$B$445,0))</f>
        <v>150906</v>
      </c>
      <c r="E49" s="31">
        <f>INDEX('ONS data MYE 5'!$P$6:$P$445, MATCH($B49,'ONS data MYE 5'!$B$6:$B$445,0))</f>
        <v>167</v>
      </c>
      <c r="F49" s="31">
        <f t="shared" si="0"/>
        <v>5.1179938124167554</v>
      </c>
      <c r="G49" s="31">
        <f t="shared" si="1"/>
        <v>26.193860663936196</v>
      </c>
      <c r="H49" s="31">
        <f>INDEX('Mapping water'!$D$5:$U$352,MATCH($B49,'Mapping water'!$B$5:$B$352,0),MATCH(H$3,'Mapping water'!$D$4:$U$4,0))*$D49</f>
        <v>0</v>
      </c>
      <c r="I49" s="31">
        <f>INDEX('Mapping water'!$D$5:$U$352,MATCH($B49,'Mapping water'!$B$5:$B$352,0),MATCH(I$3,'Mapping water'!$D$4:$U$4,0))*$D49</f>
        <v>0</v>
      </c>
      <c r="J49" s="31">
        <f>INDEX('Mapping water'!$D$5:$U$352,MATCH($B49,'Mapping water'!$B$5:$B$352,0),MATCH(J$3,'Mapping water'!$D$4:$U$4,0))*$D49</f>
        <v>0</v>
      </c>
      <c r="K49" s="31">
        <f>INDEX('Mapping water'!$D$5:$U$352,MATCH($B49,'Mapping water'!$B$5:$B$352,0),MATCH(K$3,'Mapping water'!$D$4:$U$4,0))*$D49</f>
        <v>0</v>
      </c>
      <c r="L49" s="31">
        <f>INDEX('Mapping water'!$D$5:$U$352,MATCH($B49,'Mapping water'!$B$5:$B$352,0),MATCH(L$3,'Mapping water'!$D$4:$U$4,0))*$D49</f>
        <v>0</v>
      </c>
      <c r="M49" s="31">
        <f>INDEX('Mapping water'!$D$5:$U$352,MATCH($B49,'Mapping water'!$B$5:$B$352,0),MATCH(M$3,'Mapping water'!$D$4:$U$4,0))*$D49</f>
        <v>0</v>
      </c>
      <c r="N49" s="31">
        <f>INDEX('Mapping water'!$D$5:$U$352,MATCH($B49,'Mapping water'!$B$5:$B$352,0),MATCH(N$3,'Mapping water'!$D$4:$U$4,0))*$D49</f>
        <v>0</v>
      </c>
      <c r="O49" s="31">
        <f>INDEX('Mapping water'!$D$5:$U$352,MATCH($B49,'Mapping water'!$B$5:$B$352,0),MATCH(O$3,'Mapping water'!$D$4:$U$4,0))*$D49</f>
        <v>0</v>
      </c>
      <c r="P49" s="31">
        <f>INDEX('Mapping water'!$D$5:$U$352,MATCH($B49,'Mapping water'!$B$5:$B$352,0),MATCH(P$3,'Mapping water'!$D$4:$U$4,0))*$D49</f>
        <v>0</v>
      </c>
      <c r="Q49" s="31">
        <f>INDEX('Mapping water'!$D$5:$U$352,MATCH($B49,'Mapping water'!$B$5:$B$352,0),MATCH(Q$3,'Mapping water'!$D$4:$U$4,0))*$D49</f>
        <v>0</v>
      </c>
      <c r="R49" s="31">
        <f>INDEX('Mapping water'!$D$5:$U$352,MATCH($B49,'Mapping water'!$B$5:$B$352,0),MATCH(R$3,'Mapping water'!$D$4:$U$4,0))*$D49</f>
        <v>0</v>
      </c>
      <c r="S49" s="31">
        <f>INDEX('Mapping water'!$D$5:$U$352,MATCH($B49,'Mapping water'!$B$5:$B$352,0),MATCH(S$3,'Mapping water'!$D$4:$U$4,0))*$D49</f>
        <v>0</v>
      </c>
      <c r="T49" s="31">
        <f>INDEX('Mapping water'!$D$5:$U$352,MATCH($B49,'Mapping water'!$B$5:$B$352,0),MATCH(T$3,'Mapping water'!$D$4:$U$4,0))*$D49</f>
        <v>0</v>
      </c>
      <c r="U49" s="31">
        <f>INDEX('Mapping water'!$D$5:$U$352,MATCH($B49,'Mapping water'!$B$5:$B$352,0),MATCH(U$3,'Mapping water'!$D$4:$U$4,0))*$D49</f>
        <v>0</v>
      </c>
      <c r="V49" s="31">
        <f>INDEX('Mapping water'!$D$5:$U$352,MATCH($B49,'Mapping water'!$B$5:$B$352,0),MATCH(V$3,'Mapping water'!$D$4:$U$4,0))*$D49</f>
        <v>0</v>
      </c>
      <c r="W49" s="31">
        <f>INDEX('Mapping water'!$D$5:$U$352,MATCH($B49,'Mapping water'!$B$5:$B$352,0),MATCH(W$3,'Mapping water'!$D$4:$U$4,0))*$D49</f>
        <v>0</v>
      </c>
      <c r="X49" s="31">
        <f>INDEX('Mapping water'!$D$5:$U$352,MATCH($B49,'Mapping water'!$B$5:$B$352,0),MATCH(X$3,'Mapping water'!$D$4:$U$4,0))*$D49</f>
        <v>0</v>
      </c>
      <c r="Y49" s="31">
        <f>INDEX('Mapping water'!$D$5:$U$352,MATCH($B49,'Mapping water'!$B$5:$B$352,0),MATCH(Y$3,'Mapping water'!$D$4:$U$4,0))*$D49</f>
        <v>150906</v>
      </c>
    </row>
    <row r="50" spans="1:25" x14ac:dyDescent="0.45">
      <c r="A50" s="20" t="s">
        <v>455</v>
      </c>
      <c r="B50" s="20" t="s">
        <v>456</v>
      </c>
      <c r="C50" s="20" t="s">
        <v>13</v>
      </c>
      <c r="D50" s="31">
        <f>INDEX('ONS data MYE 5'!$O$6:$O$445, MATCH($B50,'ONS data MYE 5'!$B$6:$B$445,0))</f>
        <v>94595</v>
      </c>
      <c r="E50" s="31">
        <f>INDEX('ONS data MYE 5'!$P$6:$P$445, MATCH($B50,'ONS data MYE 5'!$B$6:$B$445,0))</f>
        <v>1839</v>
      </c>
      <c r="F50" s="31">
        <f t="shared" si="0"/>
        <v>7.5169772246043207</v>
      </c>
      <c r="G50" s="31">
        <f t="shared" si="1"/>
        <v>56.504946595220076</v>
      </c>
      <c r="H50" s="31">
        <f>INDEX('Mapping water'!$D$5:$U$352,MATCH($B50,'Mapping water'!$B$5:$B$352,0),MATCH(H$3,'Mapping water'!$D$4:$U$4,0))*$D50</f>
        <v>0</v>
      </c>
      <c r="I50" s="31">
        <f>INDEX('Mapping water'!$D$5:$U$352,MATCH($B50,'Mapping water'!$B$5:$B$352,0),MATCH(I$3,'Mapping water'!$D$4:$U$4,0))*$D50</f>
        <v>0</v>
      </c>
      <c r="J50" s="31">
        <f>INDEX('Mapping water'!$D$5:$U$352,MATCH($B50,'Mapping water'!$B$5:$B$352,0),MATCH(J$3,'Mapping water'!$D$4:$U$4,0))*$D50</f>
        <v>0</v>
      </c>
      <c r="K50" s="31">
        <f>INDEX('Mapping water'!$D$5:$U$352,MATCH($B50,'Mapping water'!$B$5:$B$352,0),MATCH(K$3,'Mapping water'!$D$4:$U$4,0))*$D50</f>
        <v>0</v>
      </c>
      <c r="L50" s="31">
        <f>INDEX('Mapping water'!$D$5:$U$352,MATCH($B50,'Mapping water'!$B$5:$B$352,0),MATCH(L$3,'Mapping water'!$D$4:$U$4,0))*$D50</f>
        <v>0</v>
      </c>
      <c r="M50" s="31">
        <f>INDEX('Mapping water'!$D$5:$U$352,MATCH($B50,'Mapping water'!$B$5:$B$352,0),MATCH(M$3,'Mapping water'!$D$4:$U$4,0))*$D50</f>
        <v>0</v>
      </c>
      <c r="N50" s="31">
        <f>INDEX('Mapping water'!$D$5:$U$352,MATCH($B50,'Mapping water'!$B$5:$B$352,0),MATCH(N$3,'Mapping water'!$D$4:$U$4,0))*$D50</f>
        <v>94595</v>
      </c>
      <c r="O50" s="31">
        <f>INDEX('Mapping water'!$D$5:$U$352,MATCH($B50,'Mapping water'!$B$5:$B$352,0),MATCH(O$3,'Mapping water'!$D$4:$U$4,0))*$D50</f>
        <v>0</v>
      </c>
      <c r="P50" s="31">
        <f>INDEX('Mapping water'!$D$5:$U$352,MATCH($B50,'Mapping water'!$B$5:$B$352,0),MATCH(P$3,'Mapping water'!$D$4:$U$4,0))*$D50</f>
        <v>0</v>
      </c>
      <c r="Q50" s="31">
        <f>INDEX('Mapping water'!$D$5:$U$352,MATCH($B50,'Mapping water'!$B$5:$B$352,0),MATCH(Q$3,'Mapping water'!$D$4:$U$4,0))*$D50</f>
        <v>0</v>
      </c>
      <c r="R50" s="31">
        <f>INDEX('Mapping water'!$D$5:$U$352,MATCH($B50,'Mapping water'!$B$5:$B$352,0),MATCH(R$3,'Mapping water'!$D$4:$U$4,0))*$D50</f>
        <v>0</v>
      </c>
      <c r="S50" s="31">
        <f>INDEX('Mapping water'!$D$5:$U$352,MATCH($B50,'Mapping water'!$B$5:$B$352,0),MATCH(S$3,'Mapping water'!$D$4:$U$4,0))*$D50</f>
        <v>0</v>
      </c>
      <c r="T50" s="31">
        <f>INDEX('Mapping water'!$D$5:$U$352,MATCH($B50,'Mapping water'!$B$5:$B$352,0),MATCH(T$3,'Mapping water'!$D$4:$U$4,0))*$D50</f>
        <v>0</v>
      </c>
      <c r="U50" s="31">
        <f>INDEX('Mapping water'!$D$5:$U$352,MATCH($B50,'Mapping water'!$B$5:$B$352,0),MATCH(U$3,'Mapping water'!$D$4:$U$4,0))*$D50</f>
        <v>0</v>
      </c>
      <c r="V50" s="31">
        <f>INDEX('Mapping water'!$D$5:$U$352,MATCH($B50,'Mapping water'!$B$5:$B$352,0),MATCH(V$3,'Mapping water'!$D$4:$U$4,0))*$D50</f>
        <v>0</v>
      </c>
      <c r="W50" s="31">
        <f>INDEX('Mapping water'!$D$5:$U$352,MATCH($B50,'Mapping water'!$B$5:$B$352,0),MATCH(W$3,'Mapping water'!$D$4:$U$4,0))*$D50</f>
        <v>0</v>
      </c>
      <c r="X50" s="31">
        <f>INDEX('Mapping water'!$D$5:$U$352,MATCH($B50,'Mapping water'!$B$5:$B$352,0),MATCH(X$3,'Mapping water'!$D$4:$U$4,0))*$D50</f>
        <v>0</v>
      </c>
      <c r="Y50" s="31">
        <f>INDEX('Mapping water'!$D$5:$U$352,MATCH($B50,'Mapping water'!$B$5:$B$352,0),MATCH(Y$3,'Mapping water'!$D$4:$U$4,0))*$D50</f>
        <v>0</v>
      </c>
    </row>
    <row r="51" spans="1:25" x14ac:dyDescent="0.45">
      <c r="A51" s="20" t="s">
        <v>79</v>
      </c>
      <c r="B51" s="20" t="s">
        <v>80</v>
      </c>
      <c r="C51" s="20" t="s">
        <v>81</v>
      </c>
      <c r="D51" s="31">
        <f>INDEX('ONS data MYE 5'!$O$6:$O$445, MATCH($B51,'ONS data MYE 5'!$B$6:$B$445,0))</f>
        <v>37096</v>
      </c>
      <c r="E51" s="31">
        <f>INDEX('ONS data MYE 5'!$P$6:$P$445, MATCH($B51,'ONS data MYE 5'!$B$6:$B$445,0))</f>
        <v>97</v>
      </c>
      <c r="F51" s="31">
        <f t="shared" si="0"/>
        <v>4.5747109785033828</v>
      </c>
      <c r="G51" s="31">
        <f t="shared" si="1"/>
        <v>20.927980536839378</v>
      </c>
      <c r="H51" s="31">
        <f>INDEX('Mapping water'!$D$5:$U$352,MATCH($B51,'Mapping water'!$B$5:$B$352,0),MATCH(H$3,'Mapping water'!$D$4:$U$4,0))*$D51</f>
        <v>5564.4</v>
      </c>
      <c r="I51" s="31">
        <f>INDEX('Mapping water'!$D$5:$U$352,MATCH($B51,'Mapping water'!$B$5:$B$352,0),MATCH(I$3,'Mapping water'!$D$4:$U$4,0))*$D51</f>
        <v>0</v>
      </c>
      <c r="J51" s="31">
        <f>INDEX('Mapping water'!$D$5:$U$352,MATCH($B51,'Mapping water'!$B$5:$B$352,0),MATCH(J$3,'Mapping water'!$D$4:$U$4,0))*$D51</f>
        <v>0</v>
      </c>
      <c r="K51" s="31">
        <f>INDEX('Mapping water'!$D$5:$U$352,MATCH($B51,'Mapping water'!$B$5:$B$352,0),MATCH(K$3,'Mapping water'!$D$4:$U$4,0))*$D51</f>
        <v>0</v>
      </c>
      <c r="L51" s="31">
        <f>INDEX('Mapping water'!$D$5:$U$352,MATCH($B51,'Mapping water'!$B$5:$B$352,0),MATCH(L$3,'Mapping water'!$D$4:$U$4,0))*$D51</f>
        <v>31531.599999999999</v>
      </c>
      <c r="M51" s="31">
        <f>INDEX('Mapping water'!$D$5:$U$352,MATCH($B51,'Mapping water'!$B$5:$B$352,0),MATCH(M$3,'Mapping water'!$D$4:$U$4,0))*$D51</f>
        <v>0</v>
      </c>
      <c r="N51" s="31">
        <f>INDEX('Mapping water'!$D$5:$U$352,MATCH($B51,'Mapping water'!$B$5:$B$352,0),MATCH(N$3,'Mapping water'!$D$4:$U$4,0))*$D51</f>
        <v>0</v>
      </c>
      <c r="O51" s="31">
        <f>INDEX('Mapping water'!$D$5:$U$352,MATCH($B51,'Mapping water'!$B$5:$B$352,0),MATCH(O$3,'Mapping water'!$D$4:$U$4,0))*$D51</f>
        <v>0</v>
      </c>
      <c r="P51" s="31">
        <f>INDEX('Mapping water'!$D$5:$U$352,MATCH($B51,'Mapping water'!$B$5:$B$352,0),MATCH(P$3,'Mapping water'!$D$4:$U$4,0))*$D51</f>
        <v>0</v>
      </c>
      <c r="Q51" s="31">
        <f>INDEX('Mapping water'!$D$5:$U$352,MATCH($B51,'Mapping water'!$B$5:$B$352,0),MATCH(Q$3,'Mapping water'!$D$4:$U$4,0))*$D51</f>
        <v>0</v>
      </c>
      <c r="R51" s="31">
        <f>INDEX('Mapping water'!$D$5:$U$352,MATCH($B51,'Mapping water'!$B$5:$B$352,0),MATCH(R$3,'Mapping water'!$D$4:$U$4,0))*$D51</f>
        <v>0</v>
      </c>
      <c r="S51" s="31">
        <f>INDEX('Mapping water'!$D$5:$U$352,MATCH($B51,'Mapping water'!$B$5:$B$352,0),MATCH(S$3,'Mapping water'!$D$4:$U$4,0))*$D51</f>
        <v>0</v>
      </c>
      <c r="T51" s="31">
        <f>INDEX('Mapping water'!$D$5:$U$352,MATCH($B51,'Mapping water'!$B$5:$B$352,0),MATCH(T$3,'Mapping water'!$D$4:$U$4,0))*$D51</f>
        <v>0</v>
      </c>
      <c r="U51" s="31">
        <f>INDEX('Mapping water'!$D$5:$U$352,MATCH($B51,'Mapping water'!$B$5:$B$352,0),MATCH(U$3,'Mapping water'!$D$4:$U$4,0))*$D51</f>
        <v>0</v>
      </c>
      <c r="V51" s="31">
        <f>INDEX('Mapping water'!$D$5:$U$352,MATCH($B51,'Mapping water'!$B$5:$B$352,0),MATCH(V$3,'Mapping water'!$D$4:$U$4,0))*$D51</f>
        <v>0</v>
      </c>
      <c r="W51" s="31">
        <f>INDEX('Mapping water'!$D$5:$U$352,MATCH($B51,'Mapping water'!$B$5:$B$352,0),MATCH(W$3,'Mapping water'!$D$4:$U$4,0))*$D51</f>
        <v>0</v>
      </c>
      <c r="X51" s="31">
        <f>INDEX('Mapping water'!$D$5:$U$352,MATCH($B51,'Mapping water'!$B$5:$B$352,0),MATCH(X$3,'Mapping water'!$D$4:$U$4,0))*$D51</f>
        <v>0</v>
      </c>
      <c r="Y51" s="31">
        <f>INDEX('Mapping water'!$D$5:$U$352,MATCH($B51,'Mapping water'!$B$5:$B$352,0),MATCH(Y$3,'Mapping water'!$D$4:$U$4,0))*$D51</f>
        <v>0</v>
      </c>
    </row>
    <row r="52" spans="1:25" x14ac:dyDescent="0.45">
      <c r="A52" s="20" t="s">
        <v>102</v>
      </c>
      <c r="B52" s="20" t="s">
        <v>103</v>
      </c>
      <c r="C52" s="20" t="s">
        <v>81</v>
      </c>
      <c r="D52" s="31">
        <f>INDEX('ONS data MYE 5'!$O$6:$O$445, MATCH($B52,'ONS data MYE 5'!$B$6:$B$445,0))</f>
        <v>86368</v>
      </c>
      <c r="E52" s="31">
        <f>INDEX('ONS data MYE 5'!$P$6:$P$445, MATCH($B52,'ONS data MYE 5'!$B$6:$B$445,0))</f>
        <v>146</v>
      </c>
      <c r="F52" s="31">
        <f t="shared" si="0"/>
        <v>4.9836066217083363</v>
      </c>
      <c r="G52" s="31">
        <f t="shared" si="1"/>
        <v>24.836334959935176</v>
      </c>
      <c r="H52" s="31">
        <f>INDEX('Mapping water'!$D$5:$U$352,MATCH($B52,'Mapping water'!$B$5:$B$352,0),MATCH(H$3,'Mapping water'!$D$4:$U$4,0))*$D52</f>
        <v>0</v>
      </c>
      <c r="I52" s="31">
        <f>INDEX('Mapping water'!$D$5:$U$352,MATCH($B52,'Mapping water'!$B$5:$B$352,0),MATCH(I$3,'Mapping water'!$D$4:$U$4,0))*$D52</f>
        <v>0</v>
      </c>
      <c r="J52" s="31">
        <f>INDEX('Mapping water'!$D$5:$U$352,MATCH($B52,'Mapping water'!$B$5:$B$352,0),MATCH(J$3,'Mapping water'!$D$4:$U$4,0))*$D52</f>
        <v>0</v>
      </c>
      <c r="K52" s="31">
        <f>INDEX('Mapping water'!$D$5:$U$352,MATCH($B52,'Mapping water'!$B$5:$B$352,0),MATCH(K$3,'Mapping water'!$D$4:$U$4,0))*$D52</f>
        <v>0</v>
      </c>
      <c r="L52" s="31">
        <f>INDEX('Mapping water'!$D$5:$U$352,MATCH($B52,'Mapping water'!$B$5:$B$352,0),MATCH(L$3,'Mapping water'!$D$4:$U$4,0))*$D52</f>
        <v>86368</v>
      </c>
      <c r="M52" s="31">
        <f>INDEX('Mapping water'!$D$5:$U$352,MATCH($B52,'Mapping water'!$B$5:$B$352,0),MATCH(M$3,'Mapping water'!$D$4:$U$4,0))*$D52</f>
        <v>0</v>
      </c>
      <c r="N52" s="31">
        <f>INDEX('Mapping water'!$D$5:$U$352,MATCH($B52,'Mapping water'!$B$5:$B$352,0),MATCH(N$3,'Mapping water'!$D$4:$U$4,0))*$D52</f>
        <v>0</v>
      </c>
      <c r="O52" s="31">
        <f>INDEX('Mapping water'!$D$5:$U$352,MATCH($B52,'Mapping water'!$B$5:$B$352,0),MATCH(O$3,'Mapping water'!$D$4:$U$4,0))*$D52</f>
        <v>0</v>
      </c>
      <c r="P52" s="31">
        <f>INDEX('Mapping water'!$D$5:$U$352,MATCH($B52,'Mapping water'!$B$5:$B$352,0),MATCH(P$3,'Mapping water'!$D$4:$U$4,0))*$D52</f>
        <v>0</v>
      </c>
      <c r="Q52" s="31">
        <f>INDEX('Mapping water'!$D$5:$U$352,MATCH($B52,'Mapping water'!$B$5:$B$352,0),MATCH(Q$3,'Mapping water'!$D$4:$U$4,0))*$D52</f>
        <v>0</v>
      </c>
      <c r="R52" s="31">
        <f>INDEX('Mapping water'!$D$5:$U$352,MATCH($B52,'Mapping water'!$B$5:$B$352,0),MATCH(R$3,'Mapping water'!$D$4:$U$4,0))*$D52</f>
        <v>0</v>
      </c>
      <c r="S52" s="31">
        <f>INDEX('Mapping water'!$D$5:$U$352,MATCH($B52,'Mapping water'!$B$5:$B$352,0),MATCH(S$3,'Mapping water'!$D$4:$U$4,0))*$D52</f>
        <v>0</v>
      </c>
      <c r="T52" s="31">
        <f>INDEX('Mapping water'!$D$5:$U$352,MATCH($B52,'Mapping water'!$B$5:$B$352,0),MATCH(T$3,'Mapping water'!$D$4:$U$4,0))*$D52</f>
        <v>0</v>
      </c>
      <c r="U52" s="31">
        <f>INDEX('Mapping water'!$D$5:$U$352,MATCH($B52,'Mapping water'!$B$5:$B$352,0),MATCH(U$3,'Mapping water'!$D$4:$U$4,0))*$D52</f>
        <v>0</v>
      </c>
      <c r="V52" s="31">
        <f>INDEX('Mapping water'!$D$5:$U$352,MATCH($B52,'Mapping water'!$B$5:$B$352,0),MATCH(V$3,'Mapping water'!$D$4:$U$4,0))*$D52</f>
        <v>0</v>
      </c>
      <c r="W52" s="31">
        <f>INDEX('Mapping water'!$D$5:$U$352,MATCH($B52,'Mapping water'!$B$5:$B$352,0),MATCH(W$3,'Mapping water'!$D$4:$U$4,0))*$D52</f>
        <v>0</v>
      </c>
      <c r="X52" s="31">
        <f>INDEX('Mapping water'!$D$5:$U$352,MATCH($B52,'Mapping water'!$B$5:$B$352,0),MATCH(X$3,'Mapping water'!$D$4:$U$4,0))*$D52</f>
        <v>0</v>
      </c>
      <c r="Y52" s="31">
        <f>INDEX('Mapping water'!$D$5:$U$352,MATCH($B52,'Mapping water'!$B$5:$B$352,0),MATCH(Y$3,'Mapping water'!$D$4:$U$4,0))*$D52</f>
        <v>0</v>
      </c>
    </row>
    <row r="53" spans="1:25" x14ac:dyDescent="0.45">
      <c r="A53" s="20" t="s">
        <v>104</v>
      </c>
      <c r="B53" s="20" t="s">
        <v>105</v>
      </c>
      <c r="C53" s="20" t="s">
        <v>81</v>
      </c>
      <c r="D53" s="31">
        <f>INDEX('ONS data MYE 5'!$O$6:$O$445, MATCH($B53,'ONS data MYE 5'!$B$6:$B$445,0))</f>
        <v>64855</v>
      </c>
      <c r="E53" s="31">
        <f>INDEX('ONS data MYE 5'!$P$6:$P$445, MATCH($B53,'ONS data MYE 5'!$B$6:$B$445,0))</f>
        <v>178</v>
      </c>
      <c r="F53" s="31">
        <f t="shared" si="0"/>
        <v>5.181783550292085</v>
      </c>
      <c r="G53" s="31">
        <f t="shared" si="1"/>
        <v>26.850880762077644</v>
      </c>
      <c r="H53" s="31">
        <f>INDEX('Mapping water'!$D$5:$U$352,MATCH($B53,'Mapping water'!$B$5:$B$352,0),MATCH(H$3,'Mapping water'!$D$4:$U$4,0))*$D53</f>
        <v>64855</v>
      </c>
      <c r="I53" s="31">
        <f>INDEX('Mapping water'!$D$5:$U$352,MATCH($B53,'Mapping water'!$B$5:$B$352,0),MATCH(I$3,'Mapping water'!$D$4:$U$4,0))*$D53</f>
        <v>0</v>
      </c>
      <c r="J53" s="31">
        <f>INDEX('Mapping water'!$D$5:$U$352,MATCH($B53,'Mapping water'!$B$5:$B$352,0),MATCH(J$3,'Mapping water'!$D$4:$U$4,0))*$D53</f>
        <v>0</v>
      </c>
      <c r="K53" s="31">
        <f>INDEX('Mapping water'!$D$5:$U$352,MATCH($B53,'Mapping water'!$B$5:$B$352,0),MATCH(K$3,'Mapping water'!$D$4:$U$4,0))*$D53</f>
        <v>0</v>
      </c>
      <c r="L53" s="31">
        <f>INDEX('Mapping water'!$D$5:$U$352,MATCH($B53,'Mapping water'!$B$5:$B$352,0),MATCH(L$3,'Mapping water'!$D$4:$U$4,0))*$D53</f>
        <v>0</v>
      </c>
      <c r="M53" s="31">
        <f>INDEX('Mapping water'!$D$5:$U$352,MATCH($B53,'Mapping water'!$B$5:$B$352,0),MATCH(M$3,'Mapping water'!$D$4:$U$4,0))*$D53</f>
        <v>0</v>
      </c>
      <c r="N53" s="31">
        <f>INDEX('Mapping water'!$D$5:$U$352,MATCH($B53,'Mapping water'!$B$5:$B$352,0),MATCH(N$3,'Mapping water'!$D$4:$U$4,0))*$D53</f>
        <v>0</v>
      </c>
      <c r="O53" s="31">
        <f>INDEX('Mapping water'!$D$5:$U$352,MATCH($B53,'Mapping water'!$B$5:$B$352,0),MATCH(O$3,'Mapping water'!$D$4:$U$4,0))*$D53</f>
        <v>0</v>
      </c>
      <c r="P53" s="31">
        <f>INDEX('Mapping water'!$D$5:$U$352,MATCH($B53,'Mapping water'!$B$5:$B$352,0),MATCH(P$3,'Mapping water'!$D$4:$U$4,0))*$D53</f>
        <v>0</v>
      </c>
      <c r="Q53" s="31">
        <f>INDEX('Mapping water'!$D$5:$U$352,MATCH($B53,'Mapping water'!$B$5:$B$352,0),MATCH(Q$3,'Mapping water'!$D$4:$U$4,0))*$D53</f>
        <v>0</v>
      </c>
      <c r="R53" s="31">
        <f>INDEX('Mapping water'!$D$5:$U$352,MATCH($B53,'Mapping water'!$B$5:$B$352,0),MATCH(R$3,'Mapping water'!$D$4:$U$4,0))*$D53</f>
        <v>0</v>
      </c>
      <c r="S53" s="31">
        <f>INDEX('Mapping water'!$D$5:$U$352,MATCH($B53,'Mapping water'!$B$5:$B$352,0),MATCH(S$3,'Mapping water'!$D$4:$U$4,0))*$D53</f>
        <v>0</v>
      </c>
      <c r="T53" s="31">
        <f>INDEX('Mapping water'!$D$5:$U$352,MATCH($B53,'Mapping water'!$B$5:$B$352,0),MATCH(T$3,'Mapping water'!$D$4:$U$4,0))*$D53</f>
        <v>0</v>
      </c>
      <c r="U53" s="31">
        <f>INDEX('Mapping water'!$D$5:$U$352,MATCH($B53,'Mapping water'!$B$5:$B$352,0),MATCH(U$3,'Mapping water'!$D$4:$U$4,0))*$D53</f>
        <v>0</v>
      </c>
      <c r="V53" s="31">
        <f>INDEX('Mapping water'!$D$5:$U$352,MATCH($B53,'Mapping water'!$B$5:$B$352,0),MATCH(V$3,'Mapping water'!$D$4:$U$4,0))*$D53</f>
        <v>0</v>
      </c>
      <c r="W53" s="31">
        <f>INDEX('Mapping water'!$D$5:$U$352,MATCH($B53,'Mapping water'!$B$5:$B$352,0),MATCH(W$3,'Mapping water'!$D$4:$U$4,0))*$D53</f>
        <v>0</v>
      </c>
      <c r="X53" s="31">
        <f>INDEX('Mapping water'!$D$5:$U$352,MATCH($B53,'Mapping water'!$B$5:$B$352,0),MATCH(X$3,'Mapping water'!$D$4:$U$4,0))*$D53</f>
        <v>0</v>
      </c>
      <c r="Y53" s="31">
        <f>INDEX('Mapping water'!$D$5:$U$352,MATCH($B53,'Mapping water'!$B$5:$B$352,0),MATCH(Y$3,'Mapping water'!$D$4:$U$4,0))*$D53</f>
        <v>0</v>
      </c>
    </row>
    <row r="54" spans="1:25" x14ac:dyDescent="0.45">
      <c r="A54" s="20" t="s">
        <v>106</v>
      </c>
      <c r="B54" s="20" t="s">
        <v>107</v>
      </c>
      <c r="C54" s="20" t="s">
        <v>81</v>
      </c>
      <c r="D54" s="31">
        <f>INDEX('ONS data MYE 5'!$O$6:$O$445, MATCH($B54,'ONS data MYE 5'!$B$6:$B$445,0))</f>
        <v>136651</v>
      </c>
      <c r="E54" s="31">
        <f>INDEX('ONS data MYE 5'!$P$6:$P$445, MATCH($B54,'ONS data MYE 5'!$B$6:$B$445,0))</f>
        <v>77</v>
      </c>
      <c r="F54" s="31">
        <f t="shared" si="0"/>
        <v>4.3438054218536841</v>
      </c>
      <c r="G54" s="31">
        <f t="shared" si="1"/>
        <v>18.868645542925464</v>
      </c>
      <c r="H54" s="31">
        <f>INDEX('Mapping water'!$D$5:$U$352,MATCH($B54,'Mapping water'!$B$5:$B$352,0),MATCH(H$3,'Mapping water'!$D$4:$U$4,0))*$D54</f>
        <v>136651</v>
      </c>
      <c r="I54" s="31">
        <f>INDEX('Mapping water'!$D$5:$U$352,MATCH($B54,'Mapping water'!$B$5:$B$352,0),MATCH(I$3,'Mapping water'!$D$4:$U$4,0))*$D54</f>
        <v>0</v>
      </c>
      <c r="J54" s="31">
        <f>INDEX('Mapping water'!$D$5:$U$352,MATCH($B54,'Mapping water'!$B$5:$B$352,0),MATCH(J$3,'Mapping water'!$D$4:$U$4,0))*$D54</f>
        <v>0</v>
      </c>
      <c r="K54" s="31">
        <f>INDEX('Mapping water'!$D$5:$U$352,MATCH($B54,'Mapping water'!$B$5:$B$352,0),MATCH(K$3,'Mapping water'!$D$4:$U$4,0))*$D54</f>
        <v>0</v>
      </c>
      <c r="L54" s="31">
        <f>INDEX('Mapping water'!$D$5:$U$352,MATCH($B54,'Mapping water'!$B$5:$B$352,0),MATCH(L$3,'Mapping water'!$D$4:$U$4,0))*$D54</f>
        <v>0</v>
      </c>
      <c r="M54" s="31">
        <f>INDEX('Mapping water'!$D$5:$U$352,MATCH($B54,'Mapping water'!$B$5:$B$352,0),MATCH(M$3,'Mapping water'!$D$4:$U$4,0))*$D54</f>
        <v>0</v>
      </c>
      <c r="N54" s="31">
        <f>INDEX('Mapping water'!$D$5:$U$352,MATCH($B54,'Mapping water'!$B$5:$B$352,0),MATCH(N$3,'Mapping water'!$D$4:$U$4,0))*$D54</f>
        <v>0</v>
      </c>
      <c r="O54" s="31">
        <f>INDEX('Mapping water'!$D$5:$U$352,MATCH($B54,'Mapping water'!$B$5:$B$352,0),MATCH(O$3,'Mapping water'!$D$4:$U$4,0))*$D54</f>
        <v>0</v>
      </c>
      <c r="P54" s="31">
        <f>INDEX('Mapping water'!$D$5:$U$352,MATCH($B54,'Mapping water'!$B$5:$B$352,0),MATCH(P$3,'Mapping water'!$D$4:$U$4,0))*$D54</f>
        <v>0</v>
      </c>
      <c r="Q54" s="31">
        <f>INDEX('Mapping water'!$D$5:$U$352,MATCH($B54,'Mapping water'!$B$5:$B$352,0),MATCH(Q$3,'Mapping water'!$D$4:$U$4,0))*$D54</f>
        <v>0</v>
      </c>
      <c r="R54" s="31">
        <f>INDEX('Mapping water'!$D$5:$U$352,MATCH($B54,'Mapping water'!$B$5:$B$352,0),MATCH(R$3,'Mapping water'!$D$4:$U$4,0))*$D54</f>
        <v>0</v>
      </c>
      <c r="S54" s="31">
        <f>INDEX('Mapping water'!$D$5:$U$352,MATCH($B54,'Mapping water'!$B$5:$B$352,0),MATCH(S$3,'Mapping water'!$D$4:$U$4,0))*$D54</f>
        <v>0</v>
      </c>
      <c r="T54" s="31">
        <f>INDEX('Mapping water'!$D$5:$U$352,MATCH($B54,'Mapping water'!$B$5:$B$352,0),MATCH(T$3,'Mapping water'!$D$4:$U$4,0))*$D54</f>
        <v>0</v>
      </c>
      <c r="U54" s="31">
        <f>INDEX('Mapping water'!$D$5:$U$352,MATCH($B54,'Mapping water'!$B$5:$B$352,0),MATCH(U$3,'Mapping water'!$D$4:$U$4,0))*$D54</f>
        <v>0</v>
      </c>
      <c r="V54" s="31">
        <f>INDEX('Mapping water'!$D$5:$U$352,MATCH($B54,'Mapping water'!$B$5:$B$352,0),MATCH(V$3,'Mapping water'!$D$4:$U$4,0))*$D54</f>
        <v>0</v>
      </c>
      <c r="W54" s="31">
        <f>INDEX('Mapping water'!$D$5:$U$352,MATCH($B54,'Mapping water'!$B$5:$B$352,0),MATCH(W$3,'Mapping water'!$D$4:$U$4,0))*$D54</f>
        <v>0</v>
      </c>
      <c r="X54" s="31">
        <f>INDEX('Mapping water'!$D$5:$U$352,MATCH($B54,'Mapping water'!$B$5:$B$352,0),MATCH(X$3,'Mapping water'!$D$4:$U$4,0))*$D54</f>
        <v>0</v>
      </c>
      <c r="Y54" s="31">
        <f>INDEX('Mapping water'!$D$5:$U$352,MATCH($B54,'Mapping water'!$B$5:$B$352,0),MATCH(Y$3,'Mapping water'!$D$4:$U$4,0))*$D54</f>
        <v>0</v>
      </c>
    </row>
    <row r="55" spans="1:25" x14ac:dyDescent="0.45">
      <c r="A55" s="20" t="s">
        <v>108</v>
      </c>
      <c r="B55" s="20" t="s">
        <v>109</v>
      </c>
      <c r="C55" s="20" t="s">
        <v>81</v>
      </c>
      <c r="D55" s="31">
        <f>INDEX('ONS data MYE 5'!$O$6:$O$445, MATCH($B55,'ONS data MYE 5'!$B$6:$B$445,0))</f>
        <v>94535</v>
      </c>
      <c r="E55" s="31">
        <f>INDEX('ONS data MYE 5'!$P$6:$P$445, MATCH($B55,'ONS data MYE 5'!$B$6:$B$445,0))</f>
        <v>2649</v>
      </c>
      <c r="F55" s="31">
        <f t="shared" si="0"/>
        <v>7.8819374892720697</v>
      </c>
      <c r="G55" s="31">
        <f t="shared" si="1"/>
        <v>62.124938584792496</v>
      </c>
      <c r="H55" s="31">
        <f>INDEX('Mapping water'!$D$5:$U$352,MATCH($B55,'Mapping water'!$B$5:$B$352,0),MATCH(H$3,'Mapping water'!$D$4:$U$4,0))*$D55</f>
        <v>94535</v>
      </c>
      <c r="I55" s="31">
        <f>INDEX('Mapping water'!$D$5:$U$352,MATCH($B55,'Mapping water'!$B$5:$B$352,0),MATCH(I$3,'Mapping water'!$D$4:$U$4,0))*$D55</f>
        <v>0</v>
      </c>
      <c r="J55" s="31">
        <f>INDEX('Mapping water'!$D$5:$U$352,MATCH($B55,'Mapping water'!$B$5:$B$352,0),MATCH(J$3,'Mapping water'!$D$4:$U$4,0))*$D55</f>
        <v>0</v>
      </c>
      <c r="K55" s="31">
        <f>INDEX('Mapping water'!$D$5:$U$352,MATCH($B55,'Mapping water'!$B$5:$B$352,0),MATCH(K$3,'Mapping water'!$D$4:$U$4,0))*$D55</f>
        <v>0</v>
      </c>
      <c r="L55" s="31">
        <f>INDEX('Mapping water'!$D$5:$U$352,MATCH($B55,'Mapping water'!$B$5:$B$352,0),MATCH(L$3,'Mapping water'!$D$4:$U$4,0))*$D55</f>
        <v>0</v>
      </c>
      <c r="M55" s="31">
        <f>INDEX('Mapping water'!$D$5:$U$352,MATCH($B55,'Mapping water'!$B$5:$B$352,0),MATCH(M$3,'Mapping water'!$D$4:$U$4,0))*$D55</f>
        <v>0</v>
      </c>
      <c r="N55" s="31">
        <f>INDEX('Mapping water'!$D$5:$U$352,MATCH($B55,'Mapping water'!$B$5:$B$352,0),MATCH(N$3,'Mapping water'!$D$4:$U$4,0))*$D55</f>
        <v>0</v>
      </c>
      <c r="O55" s="31">
        <f>INDEX('Mapping water'!$D$5:$U$352,MATCH($B55,'Mapping water'!$B$5:$B$352,0),MATCH(O$3,'Mapping water'!$D$4:$U$4,0))*$D55</f>
        <v>0</v>
      </c>
      <c r="P55" s="31">
        <f>INDEX('Mapping water'!$D$5:$U$352,MATCH($B55,'Mapping water'!$B$5:$B$352,0),MATCH(P$3,'Mapping water'!$D$4:$U$4,0))*$D55</f>
        <v>0</v>
      </c>
      <c r="Q55" s="31">
        <f>INDEX('Mapping water'!$D$5:$U$352,MATCH($B55,'Mapping water'!$B$5:$B$352,0),MATCH(Q$3,'Mapping water'!$D$4:$U$4,0))*$D55</f>
        <v>0</v>
      </c>
      <c r="R55" s="31">
        <f>INDEX('Mapping water'!$D$5:$U$352,MATCH($B55,'Mapping water'!$B$5:$B$352,0),MATCH(R$3,'Mapping water'!$D$4:$U$4,0))*$D55</f>
        <v>0</v>
      </c>
      <c r="S55" s="31">
        <f>INDEX('Mapping water'!$D$5:$U$352,MATCH($B55,'Mapping water'!$B$5:$B$352,0),MATCH(S$3,'Mapping water'!$D$4:$U$4,0))*$D55</f>
        <v>0</v>
      </c>
      <c r="T55" s="31">
        <f>INDEX('Mapping water'!$D$5:$U$352,MATCH($B55,'Mapping water'!$B$5:$B$352,0),MATCH(T$3,'Mapping water'!$D$4:$U$4,0))*$D55</f>
        <v>0</v>
      </c>
      <c r="U55" s="31">
        <f>INDEX('Mapping water'!$D$5:$U$352,MATCH($B55,'Mapping water'!$B$5:$B$352,0),MATCH(U$3,'Mapping water'!$D$4:$U$4,0))*$D55</f>
        <v>0</v>
      </c>
      <c r="V55" s="31">
        <f>INDEX('Mapping water'!$D$5:$U$352,MATCH($B55,'Mapping water'!$B$5:$B$352,0),MATCH(V$3,'Mapping water'!$D$4:$U$4,0))*$D55</f>
        <v>0</v>
      </c>
      <c r="W55" s="31">
        <f>INDEX('Mapping water'!$D$5:$U$352,MATCH($B55,'Mapping water'!$B$5:$B$352,0),MATCH(W$3,'Mapping water'!$D$4:$U$4,0))*$D55</f>
        <v>0</v>
      </c>
      <c r="X55" s="31">
        <f>INDEX('Mapping water'!$D$5:$U$352,MATCH($B55,'Mapping water'!$B$5:$B$352,0),MATCH(X$3,'Mapping water'!$D$4:$U$4,0))*$D55</f>
        <v>0</v>
      </c>
      <c r="Y55" s="31">
        <f>INDEX('Mapping water'!$D$5:$U$352,MATCH($B55,'Mapping water'!$B$5:$B$352,0),MATCH(Y$3,'Mapping water'!$D$4:$U$4,0))*$D55</f>
        <v>0</v>
      </c>
    </row>
    <row r="56" spans="1:25" x14ac:dyDescent="0.45">
      <c r="A56" s="20" t="s">
        <v>110</v>
      </c>
      <c r="B56" s="20" t="s">
        <v>111</v>
      </c>
      <c r="C56" s="20" t="s">
        <v>81</v>
      </c>
      <c r="D56" s="31">
        <f>INDEX('ONS data MYE 5'!$O$6:$O$445, MATCH($B56,'ONS data MYE 5'!$B$6:$B$445,0))</f>
        <v>109311</v>
      </c>
      <c r="E56" s="31">
        <f>INDEX('ONS data MYE 5'!$P$6:$P$445, MATCH($B56,'ONS data MYE 5'!$B$6:$B$445,0))</f>
        <v>118</v>
      </c>
      <c r="F56" s="31">
        <f t="shared" si="0"/>
        <v>4.7706846244656651</v>
      </c>
      <c r="G56" s="31">
        <f t="shared" si="1"/>
        <v>22.759431786113105</v>
      </c>
      <c r="H56" s="31">
        <f>INDEX('Mapping water'!$D$5:$U$352,MATCH($B56,'Mapping water'!$B$5:$B$352,0),MATCH(H$3,'Mapping water'!$D$4:$U$4,0))*$D56</f>
        <v>109311</v>
      </c>
      <c r="I56" s="31">
        <f>INDEX('Mapping water'!$D$5:$U$352,MATCH($B56,'Mapping water'!$B$5:$B$352,0),MATCH(I$3,'Mapping water'!$D$4:$U$4,0))*$D56</f>
        <v>0</v>
      </c>
      <c r="J56" s="31">
        <f>INDEX('Mapping water'!$D$5:$U$352,MATCH($B56,'Mapping water'!$B$5:$B$352,0),MATCH(J$3,'Mapping water'!$D$4:$U$4,0))*$D56</f>
        <v>0</v>
      </c>
      <c r="K56" s="31">
        <f>INDEX('Mapping water'!$D$5:$U$352,MATCH($B56,'Mapping water'!$B$5:$B$352,0),MATCH(K$3,'Mapping water'!$D$4:$U$4,0))*$D56</f>
        <v>0</v>
      </c>
      <c r="L56" s="31">
        <f>INDEX('Mapping water'!$D$5:$U$352,MATCH($B56,'Mapping water'!$B$5:$B$352,0),MATCH(L$3,'Mapping water'!$D$4:$U$4,0))*$D56</f>
        <v>0</v>
      </c>
      <c r="M56" s="31">
        <f>INDEX('Mapping water'!$D$5:$U$352,MATCH($B56,'Mapping water'!$B$5:$B$352,0),MATCH(M$3,'Mapping water'!$D$4:$U$4,0))*$D56</f>
        <v>0</v>
      </c>
      <c r="N56" s="31">
        <f>INDEX('Mapping water'!$D$5:$U$352,MATCH($B56,'Mapping water'!$B$5:$B$352,0),MATCH(N$3,'Mapping water'!$D$4:$U$4,0))*$D56</f>
        <v>0</v>
      </c>
      <c r="O56" s="31">
        <f>INDEX('Mapping water'!$D$5:$U$352,MATCH($B56,'Mapping water'!$B$5:$B$352,0),MATCH(O$3,'Mapping water'!$D$4:$U$4,0))*$D56</f>
        <v>0</v>
      </c>
      <c r="P56" s="31">
        <f>INDEX('Mapping water'!$D$5:$U$352,MATCH($B56,'Mapping water'!$B$5:$B$352,0),MATCH(P$3,'Mapping water'!$D$4:$U$4,0))*$D56</f>
        <v>0</v>
      </c>
      <c r="Q56" s="31">
        <f>INDEX('Mapping water'!$D$5:$U$352,MATCH($B56,'Mapping water'!$B$5:$B$352,0),MATCH(Q$3,'Mapping water'!$D$4:$U$4,0))*$D56</f>
        <v>0</v>
      </c>
      <c r="R56" s="31">
        <f>INDEX('Mapping water'!$D$5:$U$352,MATCH($B56,'Mapping water'!$B$5:$B$352,0),MATCH(R$3,'Mapping water'!$D$4:$U$4,0))*$D56</f>
        <v>0</v>
      </c>
      <c r="S56" s="31">
        <f>INDEX('Mapping water'!$D$5:$U$352,MATCH($B56,'Mapping water'!$B$5:$B$352,0),MATCH(S$3,'Mapping water'!$D$4:$U$4,0))*$D56</f>
        <v>0</v>
      </c>
      <c r="T56" s="31">
        <f>INDEX('Mapping water'!$D$5:$U$352,MATCH($B56,'Mapping water'!$B$5:$B$352,0),MATCH(T$3,'Mapping water'!$D$4:$U$4,0))*$D56</f>
        <v>0</v>
      </c>
      <c r="U56" s="31">
        <f>INDEX('Mapping water'!$D$5:$U$352,MATCH($B56,'Mapping water'!$B$5:$B$352,0),MATCH(U$3,'Mapping water'!$D$4:$U$4,0))*$D56</f>
        <v>0</v>
      </c>
      <c r="V56" s="31">
        <f>INDEX('Mapping water'!$D$5:$U$352,MATCH($B56,'Mapping water'!$B$5:$B$352,0),MATCH(V$3,'Mapping water'!$D$4:$U$4,0))*$D56</f>
        <v>0</v>
      </c>
      <c r="W56" s="31">
        <f>INDEX('Mapping water'!$D$5:$U$352,MATCH($B56,'Mapping water'!$B$5:$B$352,0),MATCH(W$3,'Mapping water'!$D$4:$U$4,0))*$D56</f>
        <v>0</v>
      </c>
      <c r="X56" s="31">
        <f>INDEX('Mapping water'!$D$5:$U$352,MATCH($B56,'Mapping water'!$B$5:$B$352,0),MATCH(X$3,'Mapping water'!$D$4:$U$4,0))*$D56</f>
        <v>0</v>
      </c>
      <c r="Y56" s="31">
        <f>INDEX('Mapping water'!$D$5:$U$352,MATCH($B56,'Mapping water'!$B$5:$B$352,0),MATCH(Y$3,'Mapping water'!$D$4:$U$4,0))*$D56</f>
        <v>0</v>
      </c>
    </row>
    <row r="57" spans="1:25" x14ac:dyDescent="0.45">
      <c r="A57" s="20" t="s">
        <v>112</v>
      </c>
      <c r="B57" s="20" t="s">
        <v>113</v>
      </c>
      <c r="C57" s="20" t="s">
        <v>81</v>
      </c>
      <c r="D57" s="31">
        <f>INDEX('ONS data MYE 5'!$O$6:$O$445, MATCH($B57,'ONS data MYE 5'!$B$6:$B$445,0))</f>
        <v>88546</v>
      </c>
      <c r="E57" s="31">
        <f>INDEX('ONS data MYE 5'!$P$6:$P$445, MATCH($B57,'ONS data MYE 5'!$B$6:$B$445,0))</f>
        <v>118</v>
      </c>
      <c r="F57" s="31">
        <f t="shared" si="0"/>
        <v>4.7706846244656651</v>
      </c>
      <c r="G57" s="31">
        <f t="shared" si="1"/>
        <v>22.759431786113105</v>
      </c>
      <c r="H57" s="31">
        <f>INDEX('Mapping water'!$D$5:$U$352,MATCH($B57,'Mapping water'!$B$5:$B$352,0),MATCH(H$3,'Mapping water'!$D$4:$U$4,0))*$D57</f>
        <v>88546</v>
      </c>
      <c r="I57" s="31">
        <f>INDEX('Mapping water'!$D$5:$U$352,MATCH($B57,'Mapping water'!$B$5:$B$352,0),MATCH(I$3,'Mapping water'!$D$4:$U$4,0))*$D57</f>
        <v>0</v>
      </c>
      <c r="J57" s="31">
        <f>INDEX('Mapping water'!$D$5:$U$352,MATCH($B57,'Mapping water'!$B$5:$B$352,0),MATCH(J$3,'Mapping water'!$D$4:$U$4,0))*$D57</f>
        <v>0</v>
      </c>
      <c r="K57" s="31">
        <f>INDEX('Mapping water'!$D$5:$U$352,MATCH($B57,'Mapping water'!$B$5:$B$352,0),MATCH(K$3,'Mapping water'!$D$4:$U$4,0))*$D57</f>
        <v>0</v>
      </c>
      <c r="L57" s="31">
        <f>INDEX('Mapping water'!$D$5:$U$352,MATCH($B57,'Mapping water'!$B$5:$B$352,0),MATCH(L$3,'Mapping water'!$D$4:$U$4,0))*$D57</f>
        <v>0</v>
      </c>
      <c r="M57" s="31">
        <f>INDEX('Mapping water'!$D$5:$U$352,MATCH($B57,'Mapping water'!$B$5:$B$352,0),MATCH(M$3,'Mapping water'!$D$4:$U$4,0))*$D57</f>
        <v>0</v>
      </c>
      <c r="N57" s="31">
        <f>INDEX('Mapping water'!$D$5:$U$352,MATCH($B57,'Mapping water'!$B$5:$B$352,0),MATCH(N$3,'Mapping water'!$D$4:$U$4,0))*$D57</f>
        <v>0</v>
      </c>
      <c r="O57" s="31">
        <f>INDEX('Mapping water'!$D$5:$U$352,MATCH($B57,'Mapping water'!$B$5:$B$352,0),MATCH(O$3,'Mapping water'!$D$4:$U$4,0))*$D57</f>
        <v>0</v>
      </c>
      <c r="P57" s="31">
        <f>INDEX('Mapping water'!$D$5:$U$352,MATCH($B57,'Mapping water'!$B$5:$B$352,0),MATCH(P$3,'Mapping water'!$D$4:$U$4,0))*$D57</f>
        <v>0</v>
      </c>
      <c r="Q57" s="31">
        <f>INDEX('Mapping water'!$D$5:$U$352,MATCH($B57,'Mapping water'!$B$5:$B$352,0),MATCH(Q$3,'Mapping water'!$D$4:$U$4,0))*$D57</f>
        <v>0</v>
      </c>
      <c r="R57" s="31">
        <f>INDEX('Mapping water'!$D$5:$U$352,MATCH($B57,'Mapping water'!$B$5:$B$352,0),MATCH(R$3,'Mapping water'!$D$4:$U$4,0))*$D57</f>
        <v>0</v>
      </c>
      <c r="S57" s="31">
        <f>INDEX('Mapping water'!$D$5:$U$352,MATCH($B57,'Mapping water'!$B$5:$B$352,0),MATCH(S$3,'Mapping water'!$D$4:$U$4,0))*$D57</f>
        <v>0</v>
      </c>
      <c r="T57" s="31">
        <f>INDEX('Mapping water'!$D$5:$U$352,MATCH($B57,'Mapping water'!$B$5:$B$352,0),MATCH(T$3,'Mapping water'!$D$4:$U$4,0))*$D57</f>
        <v>0</v>
      </c>
      <c r="U57" s="31">
        <f>INDEX('Mapping water'!$D$5:$U$352,MATCH($B57,'Mapping water'!$B$5:$B$352,0),MATCH(U$3,'Mapping water'!$D$4:$U$4,0))*$D57</f>
        <v>0</v>
      </c>
      <c r="V57" s="31">
        <f>INDEX('Mapping water'!$D$5:$U$352,MATCH($B57,'Mapping water'!$B$5:$B$352,0),MATCH(V$3,'Mapping water'!$D$4:$U$4,0))*$D57</f>
        <v>0</v>
      </c>
      <c r="W57" s="31">
        <f>INDEX('Mapping water'!$D$5:$U$352,MATCH($B57,'Mapping water'!$B$5:$B$352,0),MATCH(W$3,'Mapping water'!$D$4:$U$4,0))*$D57</f>
        <v>0</v>
      </c>
      <c r="X57" s="31">
        <f>INDEX('Mapping water'!$D$5:$U$352,MATCH($B57,'Mapping water'!$B$5:$B$352,0),MATCH(X$3,'Mapping water'!$D$4:$U$4,0))*$D57</f>
        <v>0</v>
      </c>
      <c r="Y57" s="31">
        <f>INDEX('Mapping water'!$D$5:$U$352,MATCH($B57,'Mapping water'!$B$5:$B$352,0),MATCH(Y$3,'Mapping water'!$D$4:$U$4,0))*$D57</f>
        <v>0</v>
      </c>
    </row>
    <row r="58" spans="1:25" x14ac:dyDescent="0.45">
      <c r="A58" s="20" t="s">
        <v>114</v>
      </c>
      <c r="B58" s="20" t="s">
        <v>115</v>
      </c>
      <c r="C58" s="20" t="s">
        <v>81</v>
      </c>
      <c r="D58" s="31">
        <f>INDEX('ONS data MYE 5'!$O$6:$O$445, MATCH($B58,'ONS data MYE 5'!$B$6:$B$445,0))</f>
        <v>135212</v>
      </c>
      <c r="E58" s="31">
        <f>INDEX('ONS data MYE 5'!$P$6:$P$445, MATCH($B58,'ONS data MYE 5'!$B$6:$B$445,0))</f>
        <v>143</v>
      </c>
      <c r="F58" s="31">
        <f t="shared" si="0"/>
        <v>4.962844630259907</v>
      </c>
      <c r="G58" s="31">
        <f t="shared" si="1"/>
        <v>24.629826824099592</v>
      </c>
      <c r="H58" s="31">
        <f>INDEX('Mapping water'!$D$5:$U$352,MATCH($B58,'Mapping water'!$B$5:$B$352,0),MATCH(H$3,'Mapping water'!$D$4:$U$4,0))*$D58</f>
        <v>135212</v>
      </c>
      <c r="I58" s="31">
        <f>INDEX('Mapping water'!$D$5:$U$352,MATCH($B58,'Mapping water'!$B$5:$B$352,0),MATCH(I$3,'Mapping water'!$D$4:$U$4,0))*$D58</f>
        <v>0</v>
      </c>
      <c r="J58" s="31">
        <f>INDEX('Mapping water'!$D$5:$U$352,MATCH($B58,'Mapping water'!$B$5:$B$352,0),MATCH(J$3,'Mapping water'!$D$4:$U$4,0))*$D58</f>
        <v>0</v>
      </c>
      <c r="K58" s="31">
        <f>INDEX('Mapping water'!$D$5:$U$352,MATCH($B58,'Mapping water'!$B$5:$B$352,0),MATCH(K$3,'Mapping water'!$D$4:$U$4,0))*$D58</f>
        <v>0</v>
      </c>
      <c r="L58" s="31">
        <f>INDEX('Mapping water'!$D$5:$U$352,MATCH($B58,'Mapping water'!$B$5:$B$352,0),MATCH(L$3,'Mapping water'!$D$4:$U$4,0))*$D58</f>
        <v>0</v>
      </c>
      <c r="M58" s="31">
        <f>INDEX('Mapping water'!$D$5:$U$352,MATCH($B58,'Mapping water'!$B$5:$B$352,0),MATCH(M$3,'Mapping water'!$D$4:$U$4,0))*$D58</f>
        <v>0</v>
      </c>
      <c r="N58" s="31">
        <f>INDEX('Mapping water'!$D$5:$U$352,MATCH($B58,'Mapping water'!$B$5:$B$352,0),MATCH(N$3,'Mapping water'!$D$4:$U$4,0))*$D58</f>
        <v>0</v>
      </c>
      <c r="O58" s="31">
        <f>INDEX('Mapping water'!$D$5:$U$352,MATCH($B58,'Mapping water'!$B$5:$B$352,0),MATCH(O$3,'Mapping water'!$D$4:$U$4,0))*$D58</f>
        <v>0</v>
      </c>
      <c r="P58" s="31">
        <f>INDEX('Mapping water'!$D$5:$U$352,MATCH($B58,'Mapping water'!$B$5:$B$352,0),MATCH(P$3,'Mapping water'!$D$4:$U$4,0))*$D58</f>
        <v>0</v>
      </c>
      <c r="Q58" s="31">
        <f>INDEX('Mapping water'!$D$5:$U$352,MATCH($B58,'Mapping water'!$B$5:$B$352,0),MATCH(Q$3,'Mapping water'!$D$4:$U$4,0))*$D58</f>
        <v>0</v>
      </c>
      <c r="R58" s="31">
        <f>INDEX('Mapping water'!$D$5:$U$352,MATCH($B58,'Mapping water'!$B$5:$B$352,0),MATCH(R$3,'Mapping water'!$D$4:$U$4,0))*$D58</f>
        <v>0</v>
      </c>
      <c r="S58" s="31">
        <f>INDEX('Mapping water'!$D$5:$U$352,MATCH($B58,'Mapping water'!$B$5:$B$352,0),MATCH(S$3,'Mapping water'!$D$4:$U$4,0))*$D58</f>
        <v>0</v>
      </c>
      <c r="T58" s="31">
        <f>INDEX('Mapping water'!$D$5:$U$352,MATCH($B58,'Mapping water'!$B$5:$B$352,0),MATCH(T$3,'Mapping water'!$D$4:$U$4,0))*$D58</f>
        <v>0</v>
      </c>
      <c r="U58" s="31">
        <f>INDEX('Mapping water'!$D$5:$U$352,MATCH($B58,'Mapping water'!$B$5:$B$352,0),MATCH(U$3,'Mapping water'!$D$4:$U$4,0))*$D58</f>
        <v>0</v>
      </c>
      <c r="V58" s="31">
        <f>INDEX('Mapping water'!$D$5:$U$352,MATCH($B58,'Mapping water'!$B$5:$B$352,0),MATCH(V$3,'Mapping water'!$D$4:$U$4,0))*$D58</f>
        <v>0</v>
      </c>
      <c r="W58" s="31">
        <f>INDEX('Mapping water'!$D$5:$U$352,MATCH($B58,'Mapping water'!$B$5:$B$352,0),MATCH(W$3,'Mapping water'!$D$4:$U$4,0))*$D58</f>
        <v>0</v>
      </c>
      <c r="X58" s="31">
        <f>INDEX('Mapping water'!$D$5:$U$352,MATCH($B58,'Mapping water'!$B$5:$B$352,0),MATCH(X$3,'Mapping water'!$D$4:$U$4,0))*$D58</f>
        <v>0</v>
      </c>
      <c r="Y58" s="31">
        <f>INDEX('Mapping water'!$D$5:$U$352,MATCH($B58,'Mapping water'!$B$5:$B$352,0),MATCH(Y$3,'Mapping water'!$D$4:$U$4,0))*$D58</f>
        <v>0</v>
      </c>
    </row>
    <row r="59" spans="1:25" x14ac:dyDescent="0.45">
      <c r="A59" s="20" t="s">
        <v>116</v>
      </c>
      <c r="B59" s="20" t="s">
        <v>117</v>
      </c>
      <c r="C59" s="20" t="s">
        <v>81</v>
      </c>
      <c r="D59" s="31">
        <f>INDEX('ONS data MYE 5'!$O$6:$O$445, MATCH($B59,'ONS data MYE 5'!$B$6:$B$445,0))</f>
        <v>90074</v>
      </c>
      <c r="E59" s="31">
        <f>INDEX('ONS data MYE 5'!$P$6:$P$445, MATCH($B59,'ONS data MYE 5'!$B$6:$B$445,0))</f>
        <v>78</v>
      </c>
      <c r="F59" s="31">
        <f t="shared" si="0"/>
        <v>4.3567088266895917</v>
      </c>
      <c r="G59" s="31">
        <f t="shared" si="1"/>
        <v>18.980911800554999</v>
      </c>
      <c r="H59" s="31">
        <f>INDEX('Mapping water'!$D$5:$U$352,MATCH($B59,'Mapping water'!$B$5:$B$352,0),MATCH(H$3,'Mapping water'!$D$4:$U$4,0))*$D59</f>
        <v>90074</v>
      </c>
      <c r="I59" s="31">
        <f>INDEX('Mapping water'!$D$5:$U$352,MATCH($B59,'Mapping water'!$B$5:$B$352,0),MATCH(I$3,'Mapping water'!$D$4:$U$4,0))*$D59</f>
        <v>0</v>
      </c>
      <c r="J59" s="31">
        <f>INDEX('Mapping water'!$D$5:$U$352,MATCH($B59,'Mapping water'!$B$5:$B$352,0),MATCH(J$3,'Mapping water'!$D$4:$U$4,0))*$D59</f>
        <v>0</v>
      </c>
      <c r="K59" s="31">
        <f>INDEX('Mapping water'!$D$5:$U$352,MATCH($B59,'Mapping water'!$B$5:$B$352,0),MATCH(K$3,'Mapping water'!$D$4:$U$4,0))*$D59</f>
        <v>0</v>
      </c>
      <c r="L59" s="31">
        <f>INDEX('Mapping water'!$D$5:$U$352,MATCH($B59,'Mapping water'!$B$5:$B$352,0),MATCH(L$3,'Mapping water'!$D$4:$U$4,0))*$D59</f>
        <v>0</v>
      </c>
      <c r="M59" s="31">
        <f>INDEX('Mapping water'!$D$5:$U$352,MATCH($B59,'Mapping water'!$B$5:$B$352,0),MATCH(M$3,'Mapping water'!$D$4:$U$4,0))*$D59</f>
        <v>0</v>
      </c>
      <c r="N59" s="31">
        <f>INDEX('Mapping water'!$D$5:$U$352,MATCH($B59,'Mapping water'!$B$5:$B$352,0),MATCH(N$3,'Mapping water'!$D$4:$U$4,0))*$D59</f>
        <v>0</v>
      </c>
      <c r="O59" s="31">
        <f>INDEX('Mapping water'!$D$5:$U$352,MATCH($B59,'Mapping water'!$B$5:$B$352,0),MATCH(O$3,'Mapping water'!$D$4:$U$4,0))*$D59</f>
        <v>0</v>
      </c>
      <c r="P59" s="31">
        <f>INDEX('Mapping water'!$D$5:$U$352,MATCH($B59,'Mapping water'!$B$5:$B$352,0),MATCH(P$3,'Mapping water'!$D$4:$U$4,0))*$D59</f>
        <v>0</v>
      </c>
      <c r="Q59" s="31">
        <f>INDEX('Mapping water'!$D$5:$U$352,MATCH($B59,'Mapping water'!$B$5:$B$352,0),MATCH(Q$3,'Mapping water'!$D$4:$U$4,0))*$D59</f>
        <v>0</v>
      </c>
      <c r="R59" s="31">
        <f>INDEX('Mapping water'!$D$5:$U$352,MATCH($B59,'Mapping water'!$B$5:$B$352,0),MATCH(R$3,'Mapping water'!$D$4:$U$4,0))*$D59</f>
        <v>0</v>
      </c>
      <c r="S59" s="31">
        <f>INDEX('Mapping water'!$D$5:$U$352,MATCH($B59,'Mapping water'!$B$5:$B$352,0),MATCH(S$3,'Mapping water'!$D$4:$U$4,0))*$D59</f>
        <v>0</v>
      </c>
      <c r="T59" s="31">
        <f>INDEX('Mapping water'!$D$5:$U$352,MATCH($B59,'Mapping water'!$B$5:$B$352,0),MATCH(T$3,'Mapping water'!$D$4:$U$4,0))*$D59</f>
        <v>0</v>
      </c>
      <c r="U59" s="31">
        <f>INDEX('Mapping water'!$D$5:$U$352,MATCH($B59,'Mapping water'!$B$5:$B$352,0),MATCH(U$3,'Mapping water'!$D$4:$U$4,0))*$D59</f>
        <v>0</v>
      </c>
      <c r="V59" s="31">
        <f>INDEX('Mapping water'!$D$5:$U$352,MATCH($B59,'Mapping water'!$B$5:$B$352,0),MATCH(V$3,'Mapping water'!$D$4:$U$4,0))*$D59</f>
        <v>0</v>
      </c>
      <c r="W59" s="31">
        <f>INDEX('Mapping water'!$D$5:$U$352,MATCH($B59,'Mapping water'!$B$5:$B$352,0),MATCH(W$3,'Mapping water'!$D$4:$U$4,0))*$D59</f>
        <v>0</v>
      </c>
      <c r="X59" s="31">
        <f>INDEX('Mapping water'!$D$5:$U$352,MATCH($B59,'Mapping water'!$B$5:$B$352,0),MATCH(X$3,'Mapping water'!$D$4:$U$4,0))*$D59</f>
        <v>0</v>
      </c>
      <c r="Y59" s="31">
        <f>INDEX('Mapping water'!$D$5:$U$352,MATCH($B59,'Mapping water'!$B$5:$B$352,0),MATCH(Y$3,'Mapping water'!$D$4:$U$4,0))*$D59</f>
        <v>0</v>
      </c>
    </row>
    <row r="60" spans="1:25" x14ac:dyDescent="0.45">
      <c r="A60" s="20" t="s">
        <v>130</v>
      </c>
      <c r="B60" s="20" t="s">
        <v>131</v>
      </c>
      <c r="C60" s="20" t="s">
        <v>81</v>
      </c>
      <c r="D60" s="31">
        <f>INDEX('ONS data MYE 5'!$O$6:$O$445, MATCH($B60,'ONS data MYE 5'!$B$6:$B$445,0))</f>
        <v>63103</v>
      </c>
      <c r="E60" s="31">
        <f>INDEX('ONS data MYE 5'!$P$6:$P$445, MATCH($B60,'ONS data MYE 5'!$B$6:$B$445,0))</f>
        <v>786</v>
      </c>
      <c r="F60" s="31">
        <f t="shared" si="0"/>
        <v>6.6669567924292066</v>
      </c>
      <c r="G60" s="31">
        <f t="shared" si="1"/>
        <v>44.448312872117931</v>
      </c>
      <c r="H60" s="31">
        <f>INDEX('Mapping water'!$D$5:$U$352,MATCH($B60,'Mapping water'!$B$5:$B$352,0),MATCH(H$3,'Mapping water'!$D$4:$U$4,0))*$D60</f>
        <v>63103</v>
      </c>
      <c r="I60" s="31">
        <f>INDEX('Mapping water'!$D$5:$U$352,MATCH($B60,'Mapping water'!$B$5:$B$352,0),MATCH(I$3,'Mapping water'!$D$4:$U$4,0))*$D60</f>
        <v>0</v>
      </c>
      <c r="J60" s="31">
        <f>INDEX('Mapping water'!$D$5:$U$352,MATCH($B60,'Mapping water'!$B$5:$B$352,0),MATCH(J$3,'Mapping water'!$D$4:$U$4,0))*$D60</f>
        <v>0</v>
      </c>
      <c r="K60" s="31">
        <f>INDEX('Mapping water'!$D$5:$U$352,MATCH($B60,'Mapping water'!$B$5:$B$352,0),MATCH(K$3,'Mapping water'!$D$4:$U$4,0))*$D60</f>
        <v>0</v>
      </c>
      <c r="L60" s="31">
        <f>INDEX('Mapping water'!$D$5:$U$352,MATCH($B60,'Mapping water'!$B$5:$B$352,0),MATCH(L$3,'Mapping water'!$D$4:$U$4,0))*$D60</f>
        <v>0</v>
      </c>
      <c r="M60" s="31">
        <f>INDEX('Mapping water'!$D$5:$U$352,MATCH($B60,'Mapping water'!$B$5:$B$352,0),MATCH(M$3,'Mapping water'!$D$4:$U$4,0))*$D60</f>
        <v>0</v>
      </c>
      <c r="N60" s="31">
        <f>INDEX('Mapping water'!$D$5:$U$352,MATCH($B60,'Mapping water'!$B$5:$B$352,0),MATCH(N$3,'Mapping water'!$D$4:$U$4,0))*$D60</f>
        <v>0</v>
      </c>
      <c r="O60" s="31">
        <f>INDEX('Mapping water'!$D$5:$U$352,MATCH($B60,'Mapping water'!$B$5:$B$352,0),MATCH(O$3,'Mapping water'!$D$4:$U$4,0))*$D60</f>
        <v>0</v>
      </c>
      <c r="P60" s="31">
        <f>INDEX('Mapping water'!$D$5:$U$352,MATCH($B60,'Mapping water'!$B$5:$B$352,0),MATCH(P$3,'Mapping water'!$D$4:$U$4,0))*$D60</f>
        <v>0</v>
      </c>
      <c r="Q60" s="31">
        <f>INDEX('Mapping water'!$D$5:$U$352,MATCH($B60,'Mapping water'!$B$5:$B$352,0),MATCH(Q$3,'Mapping water'!$D$4:$U$4,0))*$D60</f>
        <v>0</v>
      </c>
      <c r="R60" s="31">
        <f>INDEX('Mapping water'!$D$5:$U$352,MATCH($B60,'Mapping water'!$B$5:$B$352,0),MATCH(R$3,'Mapping water'!$D$4:$U$4,0))*$D60</f>
        <v>0</v>
      </c>
      <c r="S60" s="31">
        <f>INDEX('Mapping water'!$D$5:$U$352,MATCH($B60,'Mapping water'!$B$5:$B$352,0),MATCH(S$3,'Mapping water'!$D$4:$U$4,0))*$D60</f>
        <v>0</v>
      </c>
      <c r="T60" s="31">
        <f>INDEX('Mapping water'!$D$5:$U$352,MATCH($B60,'Mapping water'!$B$5:$B$352,0),MATCH(T$3,'Mapping water'!$D$4:$U$4,0))*$D60</f>
        <v>0</v>
      </c>
      <c r="U60" s="31">
        <f>INDEX('Mapping water'!$D$5:$U$352,MATCH($B60,'Mapping water'!$B$5:$B$352,0),MATCH(U$3,'Mapping water'!$D$4:$U$4,0))*$D60</f>
        <v>0</v>
      </c>
      <c r="V60" s="31">
        <f>INDEX('Mapping water'!$D$5:$U$352,MATCH($B60,'Mapping water'!$B$5:$B$352,0),MATCH(V$3,'Mapping water'!$D$4:$U$4,0))*$D60</f>
        <v>0</v>
      </c>
      <c r="W60" s="31">
        <f>INDEX('Mapping water'!$D$5:$U$352,MATCH($B60,'Mapping water'!$B$5:$B$352,0),MATCH(W$3,'Mapping water'!$D$4:$U$4,0))*$D60</f>
        <v>0</v>
      </c>
      <c r="X60" s="31">
        <f>INDEX('Mapping water'!$D$5:$U$352,MATCH($B60,'Mapping water'!$B$5:$B$352,0),MATCH(X$3,'Mapping water'!$D$4:$U$4,0))*$D60</f>
        <v>0</v>
      </c>
      <c r="Y60" s="31">
        <f>INDEX('Mapping water'!$D$5:$U$352,MATCH($B60,'Mapping water'!$B$5:$B$352,0),MATCH(Y$3,'Mapping water'!$D$4:$U$4,0))*$D60</f>
        <v>0</v>
      </c>
    </row>
    <row r="61" spans="1:25" x14ac:dyDescent="0.45">
      <c r="A61" s="20" t="s">
        <v>132</v>
      </c>
      <c r="B61" s="20" t="s">
        <v>133</v>
      </c>
      <c r="C61" s="20" t="s">
        <v>81</v>
      </c>
      <c r="D61" s="31">
        <f>INDEX('ONS data MYE 5'!$O$6:$O$445, MATCH($B61,'ONS data MYE 5'!$B$6:$B$445,0))</f>
        <v>78231</v>
      </c>
      <c r="E61" s="31">
        <f>INDEX('ONS data MYE 5'!$P$6:$P$445, MATCH($B61,'ONS data MYE 5'!$B$6:$B$445,0))</f>
        <v>118</v>
      </c>
      <c r="F61" s="31">
        <f t="shared" si="0"/>
        <v>4.7706846244656651</v>
      </c>
      <c r="G61" s="31">
        <f t="shared" si="1"/>
        <v>22.759431786113105</v>
      </c>
      <c r="H61" s="31">
        <f>INDEX('Mapping water'!$D$5:$U$352,MATCH($B61,'Mapping water'!$B$5:$B$352,0),MATCH(H$3,'Mapping water'!$D$4:$U$4,0))*$D61</f>
        <v>78231</v>
      </c>
      <c r="I61" s="31">
        <f>INDEX('Mapping water'!$D$5:$U$352,MATCH($B61,'Mapping water'!$B$5:$B$352,0),MATCH(I$3,'Mapping water'!$D$4:$U$4,0))*$D61</f>
        <v>0</v>
      </c>
      <c r="J61" s="31">
        <f>INDEX('Mapping water'!$D$5:$U$352,MATCH($B61,'Mapping water'!$B$5:$B$352,0),MATCH(J$3,'Mapping water'!$D$4:$U$4,0))*$D61</f>
        <v>0</v>
      </c>
      <c r="K61" s="31">
        <f>INDEX('Mapping water'!$D$5:$U$352,MATCH($B61,'Mapping water'!$B$5:$B$352,0),MATCH(K$3,'Mapping water'!$D$4:$U$4,0))*$D61</f>
        <v>0</v>
      </c>
      <c r="L61" s="31">
        <f>INDEX('Mapping water'!$D$5:$U$352,MATCH($B61,'Mapping water'!$B$5:$B$352,0),MATCH(L$3,'Mapping water'!$D$4:$U$4,0))*$D61</f>
        <v>0</v>
      </c>
      <c r="M61" s="31">
        <f>INDEX('Mapping water'!$D$5:$U$352,MATCH($B61,'Mapping water'!$B$5:$B$352,0),MATCH(M$3,'Mapping water'!$D$4:$U$4,0))*$D61</f>
        <v>0</v>
      </c>
      <c r="N61" s="31">
        <f>INDEX('Mapping water'!$D$5:$U$352,MATCH($B61,'Mapping water'!$B$5:$B$352,0),MATCH(N$3,'Mapping water'!$D$4:$U$4,0))*$D61</f>
        <v>0</v>
      </c>
      <c r="O61" s="31">
        <f>INDEX('Mapping water'!$D$5:$U$352,MATCH($B61,'Mapping water'!$B$5:$B$352,0),MATCH(O$3,'Mapping water'!$D$4:$U$4,0))*$D61</f>
        <v>0</v>
      </c>
      <c r="P61" s="31">
        <f>INDEX('Mapping water'!$D$5:$U$352,MATCH($B61,'Mapping water'!$B$5:$B$352,0),MATCH(P$3,'Mapping water'!$D$4:$U$4,0))*$D61</f>
        <v>0</v>
      </c>
      <c r="Q61" s="31">
        <f>INDEX('Mapping water'!$D$5:$U$352,MATCH($B61,'Mapping water'!$B$5:$B$352,0),MATCH(Q$3,'Mapping water'!$D$4:$U$4,0))*$D61</f>
        <v>0</v>
      </c>
      <c r="R61" s="31">
        <f>INDEX('Mapping water'!$D$5:$U$352,MATCH($B61,'Mapping water'!$B$5:$B$352,0),MATCH(R$3,'Mapping water'!$D$4:$U$4,0))*$D61</f>
        <v>0</v>
      </c>
      <c r="S61" s="31">
        <f>INDEX('Mapping water'!$D$5:$U$352,MATCH($B61,'Mapping water'!$B$5:$B$352,0),MATCH(S$3,'Mapping water'!$D$4:$U$4,0))*$D61</f>
        <v>0</v>
      </c>
      <c r="T61" s="31">
        <f>INDEX('Mapping water'!$D$5:$U$352,MATCH($B61,'Mapping water'!$B$5:$B$352,0),MATCH(T$3,'Mapping water'!$D$4:$U$4,0))*$D61</f>
        <v>0</v>
      </c>
      <c r="U61" s="31">
        <f>INDEX('Mapping water'!$D$5:$U$352,MATCH($B61,'Mapping water'!$B$5:$B$352,0),MATCH(U$3,'Mapping water'!$D$4:$U$4,0))*$D61</f>
        <v>0</v>
      </c>
      <c r="V61" s="31">
        <f>INDEX('Mapping water'!$D$5:$U$352,MATCH($B61,'Mapping water'!$B$5:$B$352,0),MATCH(V$3,'Mapping water'!$D$4:$U$4,0))*$D61</f>
        <v>0</v>
      </c>
      <c r="W61" s="31">
        <f>INDEX('Mapping water'!$D$5:$U$352,MATCH($B61,'Mapping water'!$B$5:$B$352,0),MATCH(W$3,'Mapping water'!$D$4:$U$4,0))*$D61</f>
        <v>0</v>
      </c>
      <c r="X61" s="31">
        <f>INDEX('Mapping water'!$D$5:$U$352,MATCH($B61,'Mapping water'!$B$5:$B$352,0),MATCH(X$3,'Mapping water'!$D$4:$U$4,0))*$D61</f>
        <v>0</v>
      </c>
      <c r="Y61" s="31">
        <f>INDEX('Mapping water'!$D$5:$U$352,MATCH($B61,'Mapping water'!$B$5:$B$352,0),MATCH(Y$3,'Mapping water'!$D$4:$U$4,0))*$D61</f>
        <v>0</v>
      </c>
    </row>
    <row r="62" spans="1:25" x14ac:dyDescent="0.45">
      <c r="A62" s="20" t="s">
        <v>134</v>
      </c>
      <c r="B62" s="20" t="s">
        <v>135</v>
      </c>
      <c r="C62" s="20" t="s">
        <v>81</v>
      </c>
      <c r="D62" s="31">
        <f>INDEX('ONS data MYE 5'!$O$6:$O$445, MATCH($B62,'ONS data MYE 5'!$B$6:$B$445,0))</f>
        <v>87427</v>
      </c>
      <c r="E62" s="31">
        <f>INDEX('ONS data MYE 5'!$P$6:$P$445, MATCH($B62,'ONS data MYE 5'!$B$6:$B$445,0))</f>
        <v>171</v>
      </c>
      <c r="F62" s="31">
        <f t="shared" si="0"/>
        <v>5.1416635565026603</v>
      </c>
      <c r="G62" s="31">
        <f t="shared" si="1"/>
        <v>26.436704128267586</v>
      </c>
      <c r="H62" s="31">
        <f>INDEX('Mapping water'!$D$5:$U$352,MATCH($B62,'Mapping water'!$B$5:$B$352,0),MATCH(H$3,'Mapping water'!$D$4:$U$4,0))*$D62</f>
        <v>87427</v>
      </c>
      <c r="I62" s="31">
        <f>INDEX('Mapping water'!$D$5:$U$352,MATCH($B62,'Mapping water'!$B$5:$B$352,0),MATCH(I$3,'Mapping water'!$D$4:$U$4,0))*$D62</f>
        <v>0</v>
      </c>
      <c r="J62" s="31">
        <f>INDEX('Mapping water'!$D$5:$U$352,MATCH($B62,'Mapping water'!$B$5:$B$352,0),MATCH(J$3,'Mapping water'!$D$4:$U$4,0))*$D62</f>
        <v>0</v>
      </c>
      <c r="K62" s="31">
        <f>INDEX('Mapping water'!$D$5:$U$352,MATCH($B62,'Mapping water'!$B$5:$B$352,0),MATCH(K$3,'Mapping water'!$D$4:$U$4,0))*$D62</f>
        <v>0</v>
      </c>
      <c r="L62" s="31">
        <f>INDEX('Mapping water'!$D$5:$U$352,MATCH($B62,'Mapping water'!$B$5:$B$352,0),MATCH(L$3,'Mapping water'!$D$4:$U$4,0))*$D62</f>
        <v>0</v>
      </c>
      <c r="M62" s="31">
        <f>INDEX('Mapping water'!$D$5:$U$352,MATCH($B62,'Mapping water'!$B$5:$B$352,0),MATCH(M$3,'Mapping water'!$D$4:$U$4,0))*$D62</f>
        <v>0</v>
      </c>
      <c r="N62" s="31">
        <f>INDEX('Mapping water'!$D$5:$U$352,MATCH($B62,'Mapping water'!$B$5:$B$352,0),MATCH(N$3,'Mapping water'!$D$4:$U$4,0))*$D62</f>
        <v>0</v>
      </c>
      <c r="O62" s="31">
        <f>INDEX('Mapping water'!$D$5:$U$352,MATCH($B62,'Mapping water'!$B$5:$B$352,0),MATCH(O$3,'Mapping water'!$D$4:$U$4,0))*$D62</f>
        <v>0</v>
      </c>
      <c r="P62" s="31">
        <f>INDEX('Mapping water'!$D$5:$U$352,MATCH($B62,'Mapping water'!$B$5:$B$352,0),MATCH(P$3,'Mapping water'!$D$4:$U$4,0))*$D62</f>
        <v>0</v>
      </c>
      <c r="Q62" s="31">
        <f>INDEX('Mapping water'!$D$5:$U$352,MATCH($B62,'Mapping water'!$B$5:$B$352,0),MATCH(Q$3,'Mapping water'!$D$4:$U$4,0))*$D62</f>
        <v>0</v>
      </c>
      <c r="R62" s="31">
        <f>INDEX('Mapping water'!$D$5:$U$352,MATCH($B62,'Mapping water'!$B$5:$B$352,0),MATCH(R$3,'Mapping water'!$D$4:$U$4,0))*$D62</f>
        <v>0</v>
      </c>
      <c r="S62" s="31">
        <f>INDEX('Mapping water'!$D$5:$U$352,MATCH($B62,'Mapping water'!$B$5:$B$352,0),MATCH(S$3,'Mapping water'!$D$4:$U$4,0))*$D62</f>
        <v>0</v>
      </c>
      <c r="T62" s="31">
        <f>INDEX('Mapping water'!$D$5:$U$352,MATCH($B62,'Mapping water'!$B$5:$B$352,0),MATCH(T$3,'Mapping water'!$D$4:$U$4,0))*$D62</f>
        <v>0</v>
      </c>
      <c r="U62" s="31">
        <f>INDEX('Mapping water'!$D$5:$U$352,MATCH($B62,'Mapping water'!$B$5:$B$352,0),MATCH(U$3,'Mapping water'!$D$4:$U$4,0))*$D62</f>
        <v>0</v>
      </c>
      <c r="V62" s="31">
        <f>INDEX('Mapping water'!$D$5:$U$352,MATCH($B62,'Mapping water'!$B$5:$B$352,0),MATCH(V$3,'Mapping water'!$D$4:$U$4,0))*$D62</f>
        <v>0</v>
      </c>
      <c r="W62" s="31">
        <f>INDEX('Mapping water'!$D$5:$U$352,MATCH($B62,'Mapping water'!$B$5:$B$352,0),MATCH(W$3,'Mapping water'!$D$4:$U$4,0))*$D62</f>
        <v>0</v>
      </c>
      <c r="X62" s="31">
        <f>INDEX('Mapping water'!$D$5:$U$352,MATCH($B62,'Mapping water'!$B$5:$B$352,0),MATCH(X$3,'Mapping water'!$D$4:$U$4,0))*$D62</f>
        <v>0</v>
      </c>
      <c r="Y62" s="31">
        <f>INDEX('Mapping water'!$D$5:$U$352,MATCH($B62,'Mapping water'!$B$5:$B$352,0),MATCH(Y$3,'Mapping water'!$D$4:$U$4,0))*$D62</f>
        <v>0</v>
      </c>
    </row>
    <row r="63" spans="1:25" x14ac:dyDescent="0.45">
      <c r="A63" s="20" t="s">
        <v>136</v>
      </c>
      <c r="B63" s="20" t="s">
        <v>137</v>
      </c>
      <c r="C63" s="20" t="s">
        <v>81</v>
      </c>
      <c r="D63" s="31">
        <f>INDEX('ONS data MYE 5'!$O$6:$O$445, MATCH($B63,'ONS data MYE 5'!$B$6:$B$445,0))</f>
        <v>94864</v>
      </c>
      <c r="E63" s="31">
        <f>INDEX('ONS data MYE 5'!$P$6:$P$445, MATCH($B63,'ONS data MYE 5'!$B$6:$B$445,0))</f>
        <v>406</v>
      </c>
      <c r="F63" s="31">
        <f t="shared" si="0"/>
        <v>6.0063531596017325</v>
      </c>
      <c r="G63" s="31">
        <f t="shared" si="1"/>
        <v>36.076278277857718</v>
      </c>
      <c r="H63" s="31">
        <f>INDEX('Mapping water'!$D$5:$U$352,MATCH($B63,'Mapping water'!$B$5:$B$352,0),MATCH(H$3,'Mapping water'!$D$4:$U$4,0))*$D63</f>
        <v>94864</v>
      </c>
      <c r="I63" s="31">
        <f>INDEX('Mapping water'!$D$5:$U$352,MATCH($B63,'Mapping water'!$B$5:$B$352,0),MATCH(I$3,'Mapping water'!$D$4:$U$4,0))*$D63</f>
        <v>0</v>
      </c>
      <c r="J63" s="31">
        <f>INDEX('Mapping water'!$D$5:$U$352,MATCH($B63,'Mapping water'!$B$5:$B$352,0),MATCH(J$3,'Mapping water'!$D$4:$U$4,0))*$D63</f>
        <v>0</v>
      </c>
      <c r="K63" s="31">
        <f>INDEX('Mapping water'!$D$5:$U$352,MATCH($B63,'Mapping water'!$B$5:$B$352,0),MATCH(K$3,'Mapping water'!$D$4:$U$4,0))*$D63</f>
        <v>0</v>
      </c>
      <c r="L63" s="31">
        <f>INDEX('Mapping water'!$D$5:$U$352,MATCH($B63,'Mapping water'!$B$5:$B$352,0),MATCH(L$3,'Mapping water'!$D$4:$U$4,0))*$D63</f>
        <v>0</v>
      </c>
      <c r="M63" s="31">
        <f>INDEX('Mapping water'!$D$5:$U$352,MATCH($B63,'Mapping water'!$B$5:$B$352,0),MATCH(M$3,'Mapping water'!$D$4:$U$4,0))*$D63</f>
        <v>0</v>
      </c>
      <c r="N63" s="31">
        <f>INDEX('Mapping water'!$D$5:$U$352,MATCH($B63,'Mapping water'!$B$5:$B$352,0),MATCH(N$3,'Mapping water'!$D$4:$U$4,0))*$D63</f>
        <v>0</v>
      </c>
      <c r="O63" s="31">
        <f>INDEX('Mapping water'!$D$5:$U$352,MATCH($B63,'Mapping water'!$B$5:$B$352,0),MATCH(O$3,'Mapping water'!$D$4:$U$4,0))*$D63</f>
        <v>0</v>
      </c>
      <c r="P63" s="31">
        <f>INDEX('Mapping water'!$D$5:$U$352,MATCH($B63,'Mapping water'!$B$5:$B$352,0),MATCH(P$3,'Mapping water'!$D$4:$U$4,0))*$D63</f>
        <v>0</v>
      </c>
      <c r="Q63" s="31">
        <f>INDEX('Mapping water'!$D$5:$U$352,MATCH($B63,'Mapping water'!$B$5:$B$352,0),MATCH(Q$3,'Mapping water'!$D$4:$U$4,0))*$D63</f>
        <v>0</v>
      </c>
      <c r="R63" s="31">
        <f>INDEX('Mapping water'!$D$5:$U$352,MATCH($B63,'Mapping water'!$B$5:$B$352,0),MATCH(R$3,'Mapping water'!$D$4:$U$4,0))*$D63</f>
        <v>0</v>
      </c>
      <c r="S63" s="31">
        <f>INDEX('Mapping water'!$D$5:$U$352,MATCH($B63,'Mapping water'!$B$5:$B$352,0),MATCH(S$3,'Mapping water'!$D$4:$U$4,0))*$D63</f>
        <v>0</v>
      </c>
      <c r="T63" s="31">
        <f>INDEX('Mapping water'!$D$5:$U$352,MATCH($B63,'Mapping water'!$B$5:$B$352,0),MATCH(T$3,'Mapping water'!$D$4:$U$4,0))*$D63</f>
        <v>0</v>
      </c>
      <c r="U63" s="31">
        <f>INDEX('Mapping water'!$D$5:$U$352,MATCH($B63,'Mapping water'!$B$5:$B$352,0),MATCH(U$3,'Mapping water'!$D$4:$U$4,0))*$D63</f>
        <v>0</v>
      </c>
      <c r="V63" s="31">
        <f>INDEX('Mapping water'!$D$5:$U$352,MATCH($B63,'Mapping water'!$B$5:$B$352,0),MATCH(V$3,'Mapping water'!$D$4:$U$4,0))*$D63</f>
        <v>0</v>
      </c>
      <c r="W63" s="31">
        <f>INDEX('Mapping water'!$D$5:$U$352,MATCH($B63,'Mapping water'!$B$5:$B$352,0),MATCH(W$3,'Mapping water'!$D$4:$U$4,0))*$D63</f>
        <v>0</v>
      </c>
      <c r="X63" s="31">
        <f>INDEX('Mapping water'!$D$5:$U$352,MATCH($B63,'Mapping water'!$B$5:$B$352,0),MATCH(X$3,'Mapping water'!$D$4:$U$4,0))*$D63</f>
        <v>0</v>
      </c>
      <c r="Y63" s="31">
        <f>INDEX('Mapping water'!$D$5:$U$352,MATCH($B63,'Mapping water'!$B$5:$B$352,0),MATCH(Y$3,'Mapping water'!$D$4:$U$4,0))*$D63</f>
        <v>0</v>
      </c>
    </row>
    <row r="64" spans="1:25" x14ac:dyDescent="0.45">
      <c r="A64" s="20" t="s">
        <v>138</v>
      </c>
      <c r="B64" s="20" t="s">
        <v>139</v>
      </c>
      <c r="C64" s="20" t="s">
        <v>81</v>
      </c>
      <c r="D64" s="31">
        <f>INDEX('ONS data MYE 5'!$O$6:$O$445, MATCH($B64,'ONS data MYE 5'!$B$6:$B$445,0))</f>
        <v>214316</v>
      </c>
      <c r="E64" s="31">
        <f>INDEX('ONS data MYE 5'!$P$6:$P$445, MATCH($B64,'ONS data MYE 5'!$B$6:$B$445,0))</f>
        <v>2653</v>
      </c>
      <c r="F64" s="31">
        <f t="shared" si="0"/>
        <v>7.8834463541377398</v>
      </c>
      <c r="G64" s="31">
        <f t="shared" si="1"/>
        <v>62.14872641856762</v>
      </c>
      <c r="H64" s="31">
        <f>INDEX('Mapping water'!$D$5:$U$352,MATCH($B64,'Mapping water'!$B$5:$B$352,0),MATCH(H$3,'Mapping water'!$D$4:$U$4,0))*$D64</f>
        <v>214316</v>
      </c>
      <c r="I64" s="31">
        <f>INDEX('Mapping water'!$D$5:$U$352,MATCH($B64,'Mapping water'!$B$5:$B$352,0),MATCH(I$3,'Mapping water'!$D$4:$U$4,0))*$D64</f>
        <v>0</v>
      </c>
      <c r="J64" s="31">
        <f>INDEX('Mapping water'!$D$5:$U$352,MATCH($B64,'Mapping water'!$B$5:$B$352,0),MATCH(J$3,'Mapping water'!$D$4:$U$4,0))*$D64</f>
        <v>0</v>
      </c>
      <c r="K64" s="31">
        <f>INDEX('Mapping water'!$D$5:$U$352,MATCH($B64,'Mapping water'!$B$5:$B$352,0),MATCH(K$3,'Mapping water'!$D$4:$U$4,0))*$D64</f>
        <v>0</v>
      </c>
      <c r="L64" s="31">
        <f>INDEX('Mapping water'!$D$5:$U$352,MATCH($B64,'Mapping water'!$B$5:$B$352,0),MATCH(L$3,'Mapping water'!$D$4:$U$4,0))*$D64</f>
        <v>0</v>
      </c>
      <c r="M64" s="31">
        <f>INDEX('Mapping water'!$D$5:$U$352,MATCH($B64,'Mapping water'!$B$5:$B$352,0),MATCH(M$3,'Mapping water'!$D$4:$U$4,0))*$D64</f>
        <v>0</v>
      </c>
      <c r="N64" s="31">
        <f>INDEX('Mapping water'!$D$5:$U$352,MATCH($B64,'Mapping water'!$B$5:$B$352,0),MATCH(N$3,'Mapping water'!$D$4:$U$4,0))*$D64</f>
        <v>0</v>
      </c>
      <c r="O64" s="31">
        <f>INDEX('Mapping water'!$D$5:$U$352,MATCH($B64,'Mapping water'!$B$5:$B$352,0),MATCH(O$3,'Mapping water'!$D$4:$U$4,0))*$D64</f>
        <v>0</v>
      </c>
      <c r="P64" s="31">
        <f>INDEX('Mapping water'!$D$5:$U$352,MATCH($B64,'Mapping water'!$B$5:$B$352,0),MATCH(P$3,'Mapping water'!$D$4:$U$4,0))*$D64</f>
        <v>0</v>
      </c>
      <c r="Q64" s="31">
        <f>INDEX('Mapping water'!$D$5:$U$352,MATCH($B64,'Mapping water'!$B$5:$B$352,0),MATCH(Q$3,'Mapping water'!$D$4:$U$4,0))*$D64</f>
        <v>0</v>
      </c>
      <c r="R64" s="31">
        <f>INDEX('Mapping water'!$D$5:$U$352,MATCH($B64,'Mapping water'!$B$5:$B$352,0),MATCH(R$3,'Mapping water'!$D$4:$U$4,0))*$D64</f>
        <v>0</v>
      </c>
      <c r="S64" s="31">
        <f>INDEX('Mapping water'!$D$5:$U$352,MATCH($B64,'Mapping water'!$B$5:$B$352,0),MATCH(S$3,'Mapping water'!$D$4:$U$4,0))*$D64</f>
        <v>0</v>
      </c>
      <c r="T64" s="31">
        <f>INDEX('Mapping water'!$D$5:$U$352,MATCH($B64,'Mapping water'!$B$5:$B$352,0),MATCH(T$3,'Mapping water'!$D$4:$U$4,0))*$D64</f>
        <v>0</v>
      </c>
      <c r="U64" s="31">
        <f>INDEX('Mapping water'!$D$5:$U$352,MATCH($B64,'Mapping water'!$B$5:$B$352,0),MATCH(U$3,'Mapping water'!$D$4:$U$4,0))*$D64</f>
        <v>0</v>
      </c>
      <c r="V64" s="31">
        <f>INDEX('Mapping water'!$D$5:$U$352,MATCH($B64,'Mapping water'!$B$5:$B$352,0),MATCH(V$3,'Mapping water'!$D$4:$U$4,0))*$D64</f>
        <v>0</v>
      </c>
      <c r="W64" s="31">
        <f>INDEX('Mapping water'!$D$5:$U$352,MATCH($B64,'Mapping water'!$B$5:$B$352,0),MATCH(W$3,'Mapping water'!$D$4:$U$4,0))*$D64</f>
        <v>0</v>
      </c>
      <c r="X64" s="31">
        <f>INDEX('Mapping water'!$D$5:$U$352,MATCH($B64,'Mapping water'!$B$5:$B$352,0),MATCH(X$3,'Mapping water'!$D$4:$U$4,0))*$D64</f>
        <v>0</v>
      </c>
      <c r="Y64" s="31">
        <f>INDEX('Mapping water'!$D$5:$U$352,MATCH($B64,'Mapping water'!$B$5:$B$352,0),MATCH(Y$3,'Mapping water'!$D$4:$U$4,0))*$D64</f>
        <v>0</v>
      </c>
    </row>
    <row r="65" spans="1:25" x14ac:dyDescent="0.45">
      <c r="A65" s="20" t="s">
        <v>140</v>
      </c>
      <c r="B65" s="20" t="s">
        <v>141</v>
      </c>
      <c r="C65" s="20" t="s">
        <v>81</v>
      </c>
      <c r="D65" s="31">
        <f>INDEX('ONS data MYE 5'!$O$6:$O$445, MATCH($B65,'ONS data MYE 5'!$B$6:$B$445,0))</f>
        <v>86301</v>
      </c>
      <c r="E65" s="31">
        <f>INDEX('ONS data MYE 5'!$P$6:$P$445, MATCH($B65,'ONS data MYE 5'!$B$6:$B$445,0))</f>
        <v>136</v>
      </c>
      <c r="F65" s="31">
        <f t="shared" si="0"/>
        <v>4.9126548857360524</v>
      </c>
      <c r="G65" s="31">
        <f t="shared" si="1"/>
        <v>24.134178026346305</v>
      </c>
      <c r="H65" s="31">
        <f>INDEX('Mapping water'!$D$5:$U$352,MATCH($B65,'Mapping water'!$B$5:$B$352,0),MATCH(H$3,'Mapping water'!$D$4:$U$4,0))*$D65</f>
        <v>86301</v>
      </c>
      <c r="I65" s="31">
        <f>INDEX('Mapping water'!$D$5:$U$352,MATCH($B65,'Mapping water'!$B$5:$B$352,0),MATCH(I$3,'Mapping water'!$D$4:$U$4,0))*$D65</f>
        <v>0</v>
      </c>
      <c r="J65" s="31">
        <f>INDEX('Mapping water'!$D$5:$U$352,MATCH($B65,'Mapping water'!$B$5:$B$352,0),MATCH(J$3,'Mapping water'!$D$4:$U$4,0))*$D65</f>
        <v>0</v>
      </c>
      <c r="K65" s="31">
        <f>INDEX('Mapping water'!$D$5:$U$352,MATCH($B65,'Mapping water'!$B$5:$B$352,0),MATCH(K$3,'Mapping water'!$D$4:$U$4,0))*$D65</f>
        <v>0</v>
      </c>
      <c r="L65" s="31">
        <f>INDEX('Mapping water'!$D$5:$U$352,MATCH($B65,'Mapping water'!$B$5:$B$352,0),MATCH(L$3,'Mapping water'!$D$4:$U$4,0))*$D65</f>
        <v>0</v>
      </c>
      <c r="M65" s="31">
        <f>INDEX('Mapping water'!$D$5:$U$352,MATCH($B65,'Mapping water'!$B$5:$B$352,0),MATCH(M$3,'Mapping water'!$D$4:$U$4,0))*$D65</f>
        <v>0</v>
      </c>
      <c r="N65" s="31">
        <f>INDEX('Mapping water'!$D$5:$U$352,MATCH($B65,'Mapping water'!$B$5:$B$352,0),MATCH(N$3,'Mapping water'!$D$4:$U$4,0))*$D65</f>
        <v>0</v>
      </c>
      <c r="O65" s="31">
        <f>INDEX('Mapping water'!$D$5:$U$352,MATCH($B65,'Mapping water'!$B$5:$B$352,0),MATCH(O$3,'Mapping water'!$D$4:$U$4,0))*$D65</f>
        <v>0</v>
      </c>
      <c r="P65" s="31">
        <f>INDEX('Mapping water'!$D$5:$U$352,MATCH($B65,'Mapping water'!$B$5:$B$352,0),MATCH(P$3,'Mapping water'!$D$4:$U$4,0))*$D65</f>
        <v>0</v>
      </c>
      <c r="Q65" s="31">
        <f>INDEX('Mapping water'!$D$5:$U$352,MATCH($B65,'Mapping water'!$B$5:$B$352,0),MATCH(Q$3,'Mapping water'!$D$4:$U$4,0))*$D65</f>
        <v>0</v>
      </c>
      <c r="R65" s="31">
        <f>INDEX('Mapping water'!$D$5:$U$352,MATCH($B65,'Mapping water'!$B$5:$B$352,0),MATCH(R$3,'Mapping water'!$D$4:$U$4,0))*$D65</f>
        <v>0</v>
      </c>
      <c r="S65" s="31">
        <f>INDEX('Mapping water'!$D$5:$U$352,MATCH($B65,'Mapping water'!$B$5:$B$352,0),MATCH(S$3,'Mapping water'!$D$4:$U$4,0))*$D65</f>
        <v>0</v>
      </c>
      <c r="T65" s="31">
        <f>INDEX('Mapping water'!$D$5:$U$352,MATCH($B65,'Mapping water'!$B$5:$B$352,0),MATCH(T$3,'Mapping water'!$D$4:$U$4,0))*$D65</f>
        <v>0</v>
      </c>
      <c r="U65" s="31">
        <f>INDEX('Mapping water'!$D$5:$U$352,MATCH($B65,'Mapping water'!$B$5:$B$352,0),MATCH(U$3,'Mapping water'!$D$4:$U$4,0))*$D65</f>
        <v>0</v>
      </c>
      <c r="V65" s="31">
        <f>INDEX('Mapping water'!$D$5:$U$352,MATCH($B65,'Mapping water'!$B$5:$B$352,0),MATCH(V$3,'Mapping water'!$D$4:$U$4,0))*$D65</f>
        <v>0</v>
      </c>
      <c r="W65" s="31">
        <f>INDEX('Mapping water'!$D$5:$U$352,MATCH($B65,'Mapping water'!$B$5:$B$352,0),MATCH(W$3,'Mapping water'!$D$4:$U$4,0))*$D65</f>
        <v>0</v>
      </c>
      <c r="X65" s="31">
        <f>INDEX('Mapping water'!$D$5:$U$352,MATCH($B65,'Mapping water'!$B$5:$B$352,0),MATCH(X$3,'Mapping water'!$D$4:$U$4,0))*$D65</f>
        <v>0</v>
      </c>
      <c r="Y65" s="31">
        <f>INDEX('Mapping water'!$D$5:$U$352,MATCH($B65,'Mapping water'!$B$5:$B$352,0),MATCH(Y$3,'Mapping water'!$D$4:$U$4,0))*$D65</f>
        <v>0</v>
      </c>
    </row>
    <row r="66" spans="1:25" x14ac:dyDescent="0.45">
      <c r="A66" s="20" t="s">
        <v>142</v>
      </c>
      <c r="B66" s="20" t="s">
        <v>143</v>
      </c>
      <c r="C66" s="20" t="s">
        <v>81</v>
      </c>
      <c r="D66" s="31">
        <f>INDEX('ONS data MYE 5'!$O$6:$O$445, MATCH($B66,'ONS data MYE 5'!$B$6:$B$445,0))</f>
        <v>76089</v>
      </c>
      <c r="E66" s="31">
        <f>INDEX('ONS data MYE 5'!$P$6:$P$445, MATCH($B66,'ONS data MYE 5'!$B$6:$B$445,0))</f>
        <v>467</v>
      </c>
      <c r="F66" s="31">
        <f t="shared" si="0"/>
        <v>6.1463292576688975</v>
      </c>
      <c r="G66" s="31">
        <f t="shared" si="1"/>
        <v>37.777363343676697</v>
      </c>
      <c r="H66" s="31">
        <f>INDEX('Mapping water'!$D$5:$U$352,MATCH($B66,'Mapping water'!$B$5:$B$352,0),MATCH(H$3,'Mapping water'!$D$4:$U$4,0))*$D66</f>
        <v>76089</v>
      </c>
      <c r="I66" s="31">
        <f>INDEX('Mapping water'!$D$5:$U$352,MATCH($B66,'Mapping water'!$B$5:$B$352,0),MATCH(I$3,'Mapping water'!$D$4:$U$4,0))*$D66</f>
        <v>0</v>
      </c>
      <c r="J66" s="31">
        <f>INDEX('Mapping water'!$D$5:$U$352,MATCH($B66,'Mapping water'!$B$5:$B$352,0),MATCH(J$3,'Mapping water'!$D$4:$U$4,0))*$D66</f>
        <v>0</v>
      </c>
      <c r="K66" s="31">
        <f>INDEX('Mapping water'!$D$5:$U$352,MATCH($B66,'Mapping water'!$B$5:$B$352,0),MATCH(K$3,'Mapping water'!$D$4:$U$4,0))*$D66</f>
        <v>0</v>
      </c>
      <c r="L66" s="31">
        <f>INDEX('Mapping water'!$D$5:$U$352,MATCH($B66,'Mapping water'!$B$5:$B$352,0),MATCH(L$3,'Mapping water'!$D$4:$U$4,0))*$D66</f>
        <v>0</v>
      </c>
      <c r="M66" s="31">
        <f>INDEX('Mapping water'!$D$5:$U$352,MATCH($B66,'Mapping water'!$B$5:$B$352,0),MATCH(M$3,'Mapping water'!$D$4:$U$4,0))*$D66</f>
        <v>0</v>
      </c>
      <c r="N66" s="31">
        <f>INDEX('Mapping water'!$D$5:$U$352,MATCH($B66,'Mapping water'!$B$5:$B$352,0),MATCH(N$3,'Mapping water'!$D$4:$U$4,0))*$D66</f>
        <v>0</v>
      </c>
      <c r="O66" s="31">
        <f>INDEX('Mapping water'!$D$5:$U$352,MATCH($B66,'Mapping water'!$B$5:$B$352,0),MATCH(O$3,'Mapping water'!$D$4:$U$4,0))*$D66</f>
        <v>0</v>
      </c>
      <c r="P66" s="31">
        <f>INDEX('Mapping water'!$D$5:$U$352,MATCH($B66,'Mapping water'!$B$5:$B$352,0),MATCH(P$3,'Mapping water'!$D$4:$U$4,0))*$D66</f>
        <v>0</v>
      </c>
      <c r="Q66" s="31">
        <f>INDEX('Mapping water'!$D$5:$U$352,MATCH($B66,'Mapping water'!$B$5:$B$352,0),MATCH(Q$3,'Mapping water'!$D$4:$U$4,0))*$D66</f>
        <v>0</v>
      </c>
      <c r="R66" s="31">
        <f>INDEX('Mapping water'!$D$5:$U$352,MATCH($B66,'Mapping water'!$B$5:$B$352,0),MATCH(R$3,'Mapping water'!$D$4:$U$4,0))*$D66</f>
        <v>0</v>
      </c>
      <c r="S66" s="31">
        <f>INDEX('Mapping water'!$D$5:$U$352,MATCH($B66,'Mapping water'!$B$5:$B$352,0),MATCH(S$3,'Mapping water'!$D$4:$U$4,0))*$D66</f>
        <v>0</v>
      </c>
      <c r="T66" s="31">
        <f>INDEX('Mapping water'!$D$5:$U$352,MATCH($B66,'Mapping water'!$B$5:$B$352,0),MATCH(T$3,'Mapping water'!$D$4:$U$4,0))*$D66</f>
        <v>0</v>
      </c>
      <c r="U66" s="31">
        <f>INDEX('Mapping water'!$D$5:$U$352,MATCH($B66,'Mapping water'!$B$5:$B$352,0),MATCH(U$3,'Mapping water'!$D$4:$U$4,0))*$D66</f>
        <v>0</v>
      </c>
      <c r="V66" s="31">
        <f>INDEX('Mapping water'!$D$5:$U$352,MATCH($B66,'Mapping water'!$B$5:$B$352,0),MATCH(V$3,'Mapping water'!$D$4:$U$4,0))*$D66</f>
        <v>0</v>
      </c>
      <c r="W66" s="31">
        <f>INDEX('Mapping water'!$D$5:$U$352,MATCH($B66,'Mapping water'!$B$5:$B$352,0),MATCH(W$3,'Mapping water'!$D$4:$U$4,0))*$D66</f>
        <v>0</v>
      </c>
      <c r="X66" s="31">
        <f>INDEX('Mapping water'!$D$5:$U$352,MATCH($B66,'Mapping water'!$B$5:$B$352,0),MATCH(X$3,'Mapping water'!$D$4:$U$4,0))*$D66</f>
        <v>0</v>
      </c>
      <c r="Y66" s="31">
        <f>INDEX('Mapping water'!$D$5:$U$352,MATCH($B66,'Mapping water'!$B$5:$B$352,0),MATCH(Y$3,'Mapping water'!$D$4:$U$4,0))*$D66</f>
        <v>0</v>
      </c>
    </row>
    <row r="67" spans="1:25" x14ac:dyDescent="0.45">
      <c r="A67" s="20" t="s">
        <v>232</v>
      </c>
      <c r="B67" s="20" t="s">
        <v>233</v>
      </c>
      <c r="C67" s="20" t="s">
        <v>81</v>
      </c>
      <c r="D67" s="31">
        <f>INDEX('ONS data MYE 5'!$O$6:$O$445, MATCH($B67,'ONS data MYE 5'!$B$6:$B$445,0))</f>
        <v>250582</v>
      </c>
      <c r="E67" s="31">
        <f>INDEX('ONS data MYE 5'!$P$6:$P$445, MATCH($B67,'ONS data MYE 5'!$B$6:$B$445,0))</f>
        <v>3211</v>
      </c>
      <c r="F67" s="31">
        <f t="shared" si="0"/>
        <v>8.0743376940895146</v>
      </c>
      <c r="G67" s="31">
        <f t="shared" si="1"/>
        <v>65.194929198194785</v>
      </c>
      <c r="H67" s="31">
        <f>INDEX('Mapping water'!$D$5:$U$352,MATCH($B67,'Mapping water'!$B$5:$B$352,0),MATCH(H$3,'Mapping water'!$D$4:$U$4,0))*$D67</f>
        <v>0</v>
      </c>
      <c r="I67" s="31">
        <f>INDEX('Mapping water'!$D$5:$U$352,MATCH($B67,'Mapping water'!$B$5:$B$352,0),MATCH(I$3,'Mapping water'!$D$4:$U$4,0))*$D67</f>
        <v>0</v>
      </c>
      <c r="J67" s="31">
        <f>INDEX('Mapping water'!$D$5:$U$352,MATCH($B67,'Mapping water'!$B$5:$B$352,0),MATCH(J$3,'Mapping water'!$D$4:$U$4,0))*$D67</f>
        <v>0</v>
      </c>
      <c r="K67" s="31">
        <f>INDEX('Mapping water'!$D$5:$U$352,MATCH($B67,'Mapping water'!$B$5:$B$352,0),MATCH(K$3,'Mapping water'!$D$4:$U$4,0))*$D67</f>
        <v>0</v>
      </c>
      <c r="L67" s="31">
        <f>INDEX('Mapping water'!$D$5:$U$352,MATCH($B67,'Mapping water'!$B$5:$B$352,0),MATCH(L$3,'Mapping water'!$D$4:$U$4,0))*$D67</f>
        <v>250582</v>
      </c>
      <c r="M67" s="31">
        <f>INDEX('Mapping water'!$D$5:$U$352,MATCH($B67,'Mapping water'!$B$5:$B$352,0),MATCH(M$3,'Mapping water'!$D$4:$U$4,0))*$D67</f>
        <v>0</v>
      </c>
      <c r="N67" s="31">
        <f>INDEX('Mapping water'!$D$5:$U$352,MATCH($B67,'Mapping water'!$B$5:$B$352,0),MATCH(N$3,'Mapping water'!$D$4:$U$4,0))*$D67</f>
        <v>0</v>
      </c>
      <c r="O67" s="31">
        <f>INDEX('Mapping water'!$D$5:$U$352,MATCH($B67,'Mapping water'!$B$5:$B$352,0),MATCH(O$3,'Mapping water'!$D$4:$U$4,0))*$D67</f>
        <v>0</v>
      </c>
      <c r="P67" s="31">
        <f>INDEX('Mapping water'!$D$5:$U$352,MATCH($B67,'Mapping water'!$B$5:$B$352,0),MATCH(P$3,'Mapping water'!$D$4:$U$4,0))*$D67</f>
        <v>0</v>
      </c>
      <c r="Q67" s="31">
        <f>INDEX('Mapping water'!$D$5:$U$352,MATCH($B67,'Mapping water'!$B$5:$B$352,0),MATCH(Q$3,'Mapping water'!$D$4:$U$4,0))*$D67</f>
        <v>0</v>
      </c>
      <c r="R67" s="31">
        <f>INDEX('Mapping water'!$D$5:$U$352,MATCH($B67,'Mapping water'!$B$5:$B$352,0),MATCH(R$3,'Mapping water'!$D$4:$U$4,0))*$D67</f>
        <v>0</v>
      </c>
      <c r="S67" s="31">
        <f>INDEX('Mapping water'!$D$5:$U$352,MATCH($B67,'Mapping water'!$B$5:$B$352,0),MATCH(S$3,'Mapping water'!$D$4:$U$4,0))*$D67</f>
        <v>0</v>
      </c>
      <c r="T67" s="31">
        <f>INDEX('Mapping water'!$D$5:$U$352,MATCH($B67,'Mapping water'!$B$5:$B$352,0),MATCH(T$3,'Mapping water'!$D$4:$U$4,0))*$D67</f>
        <v>0</v>
      </c>
      <c r="U67" s="31">
        <f>INDEX('Mapping water'!$D$5:$U$352,MATCH($B67,'Mapping water'!$B$5:$B$352,0),MATCH(U$3,'Mapping water'!$D$4:$U$4,0))*$D67</f>
        <v>0</v>
      </c>
      <c r="V67" s="31">
        <f>INDEX('Mapping water'!$D$5:$U$352,MATCH($B67,'Mapping water'!$B$5:$B$352,0),MATCH(V$3,'Mapping water'!$D$4:$U$4,0))*$D67</f>
        <v>0</v>
      </c>
      <c r="W67" s="31">
        <f>INDEX('Mapping water'!$D$5:$U$352,MATCH($B67,'Mapping water'!$B$5:$B$352,0),MATCH(W$3,'Mapping water'!$D$4:$U$4,0))*$D67</f>
        <v>0</v>
      </c>
      <c r="X67" s="31">
        <f>INDEX('Mapping water'!$D$5:$U$352,MATCH($B67,'Mapping water'!$B$5:$B$352,0),MATCH(X$3,'Mapping water'!$D$4:$U$4,0))*$D67</f>
        <v>0</v>
      </c>
      <c r="Y67" s="31">
        <f>INDEX('Mapping water'!$D$5:$U$352,MATCH($B67,'Mapping water'!$B$5:$B$352,0),MATCH(Y$3,'Mapping water'!$D$4:$U$4,0))*$D67</f>
        <v>0</v>
      </c>
    </row>
    <row r="68" spans="1:25" x14ac:dyDescent="0.45">
      <c r="A68" s="20" t="s">
        <v>234</v>
      </c>
      <c r="B68" s="20" t="s">
        <v>235</v>
      </c>
      <c r="C68" s="20" t="s">
        <v>81</v>
      </c>
      <c r="D68" s="31">
        <f>INDEX('ONS data MYE 5'!$O$6:$O$445, MATCH($B68,'ONS data MYE 5'!$B$6:$B$445,0))</f>
        <v>332067</v>
      </c>
      <c r="E68" s="31">
        <f>INDEX('ONS data MYE 5'!$P$6:$P$445, MATCH($B68,'ONS data MYE 5'!$B$6:$B$445,0))</f>
        <v>4528</v>
      </c>
      <c r="F68" s="31">
        <f t="shared" si="0"/>
        <v>8.4180356198830193</v>
      </c>
      <c r="G68" s="31">
        <f t="shared" si="1"/>
        <v>70.863323697619293</v>
      </c>
      <c r="H68" s="31">
        <f>INDEX('Mapping water'!$D$5:$U$352,MATCH($B68,'Mapping water'!$B$5:$B$352,0),MATCH(H$3,'Mapping water'!$D$4:$U$4,0))*$D68</f>
        <v>0</v>
      </c>
      <c r="I68" s="31">
        <f>INDEX('Mapping water'!$D$5:$U$352,MATCH($B68,'Mapping water'!$B$5:$B$352,0),MATCH(I$3,'Mapping water'!$D$4:$U$4,0))*$D68</f>
        <v>0</v>
      </c>
      <c r="J68" s="31">
        <f>INDEX('Mapping water'!$D$5:$U$352,MATCH($B68,'Mapping water'!$B$5:$B$352,0),MATCH(J$3,'Mapping water'!$D$4:$U$4,0))*$D68</f>
        <v>0</v>
      </c>
      <c r="K68" s="31">
        <f>INDEX('Mapping water'!$D$5:$U$352,MATCH($B68,'Mapping water'!$B$5:$B$352,0),MATCH(K$3,'Mapping water'!$D$4:$U$4,0))*$D68</f>
        <v>0</v>
      </c>
      <c r="L68" s="31">
        <f>INDEX('Mapping water'!$D$5:$U$352,MATCH($B68,'Mapping water'!$B$5:$B$352,0),MATCH(L$3,'Mapping water'!$D$4:$U$4,0))*$D68</f>
        <v>332067</v>
      </c>
      <c r="M68" s="31">
        <f>INDEX('Mapping water'!$D$5:$U$352,MATCH($B68,'Mapping water'!$B$5:$B$352,0),MATCH(M$3,'Mapping water'!$D$4:$U$4,0))*$D68</f>
        <v>0</v>
      </c>
      <c r="N68" s="31">
        <f>INDEX('Mapping water'!$D$5:$U$352,MATCH($B68,'Mapping water'!$B$5:$B$352,0),MATCH(N$3,'Mapping water'!$D$4:$U$4,0))*$D68</f>
        <v>0</v>
      </c>
      <c r="O68" s="31">
        <f>INDEX('Mapping water'!$D$5:$U$352,MATCH($B68,'Mapping water'!$B$5:$B$352,0),MATCH(O$3,'Mapping water'!$D$4:$U$4,0))*$D68</f>
        <v>0</v>
      </c>
      <c r="P68" s="31">
        <f>INDEX('Mapping water'!$D$5:$U$352,MATCH($B68,'Mapping water'!$B$5:$B$352,0),MATCH(P$3,'Mapping water'!$D$4:$U$4,0))*$D68</f>
        <v>0</v>
      </c>
      <c r="Q68" s="31">
        <f>INDEX('Mapping water'!$D$5:$U$352,MATCH($B68,'Mapping water'!$B$5:$B$352,0),MATCH(Q$3,'Mapping water'!$D$4:$U$4,0))*$D68</f>
        <v>0</v>
      </c>
      <c r="R68" s="31">
        <f>INDEX('Mapping water'!$D$5:$U$352,MATCH($B68,'Mapping water'!$B$5:$B$352,0),MATCH(R$3,'Mapping water'!$D$4:$U$4,0))*$D68</f>
        <v>0</v>
      </c>
      <c r="S68" s="31">
        <f>INDEX('Mapping water'!$D$5:$U$352,MATCH($B68,'Mapping water'!$B$5:$B$352,0),MATCH(S$3,'Mapping water'!$D$4:$U$4,0))*$D68</f>
        <v>0</v>
      </c>
      <c r="T68" s="31">
        <f>INDEX('Mapping water'!$D$5:$U$352,MATCH($B68,'Mapping water'!$B$5:$B$352,0),MATCH(T$3,'Mapping water'!$D$4:$U$4,0))*$D68</f>
        <v>0</v>
      </c>
      <c r="U68" s="31">
        <f>INDEX('Mapping water'!$D$5:$U$352,MATCH($B68,'Mapping water'!$B$5:$B$352,0),MATCH(U$3,'Mapping water'!$D$4:$U$4,0))*$D68</f>
        <v>0</v>
      </c>
      <c r="V68" s="31">
        <f>INDEX('Mapping water'!$D$5:$U$352,MATCH($B68,'Mapping water'!$B$5:$B$352,0),MATCH(V$3,'Mapping water'!$D$4:$U$4,0))*$D68</f>
        <v>0</v>
      </c>
      <c r="W68" s="31">
        <f>INDEX('Mapping water'!$D$5:$U$352,MATCH($B68,'Mapping water'!$B$5:$B$352,0),MATCH(W$3,'Mapping water'!$D$4:$U$4,0))*$D68</f>
        <v>0</v>
      </c>
      <c r="X68" s="31">
        <f>INDEX('Mapping water'!$D$5:$U$352,MATCH($B68,'Mapping water'!$B$5:$B$352,0),MATCH(X$3,'Mapping water'!$D$4:$U$4,0))*$D68</f>
        <v>0</v>
      </c>
      <c r="Y68" s="31">
        <f>INDEX('Mapping water'!$D$5:$U$352,MATCH($B68,'Mapping water'!$B$5:$B$352,0),MATCH(Y$3,'Mapping water'!$D$4:$U$4,0))*$D68</f>
        <v>0</v>
      </c>
    </row>
    <row r="69" spans="1:25" x14ac:dyDescent="0.45">
      <c r="A69" s="20" t="s">
        <v>236</v>
      </c>
      <c r="B69" s="20" t="s">
        <v>237</v>
      </c>
      <c r="C69" s="20" t="s">
        <v>81</v>
      </c>
      <c r="D69" s="31">
        <f>INDEX('ONS data MYE 5'!$O$6:$O$445, MATCH($B69,'ONS data MYE 5'!$B$6:$B$445,0))</f>
        <v>308463</v>
      </c>
      <c r="E69" s="31">
        <f>INDEX('ONS data MYE 5'!$P$6:$P$445, MATCH($B69,'ONS data MYE 5'!$B$6:$B$445,0))</f>
        <v>4134</v>
      </c>
      <c r="F69" s="31">
        <f t="shared" si="0"/>
        <v>8.3270007402417132</v>
      </c>
      <c r="G69" s="31">
        <f t="shared" si="1"/>
        <v>69.338941327986035</v>
      </c>
      <c r="H69" s="31">
        <f>INDEX('Mapping water'!$D$5:$U$352,MATCH($B69,'Mapping water'!$B$5:$B$352,0),MATCH(H$3,'Mapping water'!$D$4:$U$4,0))*$D69</f>
        <v>0</v>
      </c>
      <c r="I69" s="31">
        <f>INDEX('Mapping water'!$D$5:$U$352,MATCH($B69,'Mapping water'!$B$5:$B$352,0),MATCH(I$3,'Mapping water'!$D$4:$U$4,0))*$D69</f>
        <v>0</v>
      </c>
      <c r="J69" s="31">
        <f>INDEX('Mapping water'!$D$5:$U$352,MATCH($B69,'Mapping water'!$B$5:$B$352,0),MATCH(J$3,'Mapping water'!$D$4:$U$4,0))*$D69</f>
        <v>0</v>
      </c>
      <c r="K69" s="31">
        <f>INDEX('Mapping water'!$D$5:$U$352,MATCH($B69,'Mapping water'!$B$5:$B$352,0),MATCH(K$3,'Mapping water'!$D$4:$U$4,0))*$D69</f>
        <v>0</v>
      </c>
      <c r="L69" s="31">
        <f>INDEX('Mapping water'!$D$5:$U$352,MATCH($B69,'Mapping water'!$B$5:$B$352,0),MATCH(L$3,'Mapping water'!$D$4:$U$4,0))*$D69</f>
        <v>308463</v>
      </c>
      <c r="M69" s="31">
        <f>INDEX('Mapping water'!$D$5:$U$352,MATCH($B69,'Mapping water'!$B$5:$B$352,0),MATCH(M$3,'Mapping water'!$D$4:$U$4,0))*$D69</f>
        <v>0</v>
      </c>
      <c r="N69" s="31">
        <f>INDEX('Mapping water'!$D$5:$U$352,MATCH($B69,'Mapping water'!$B$5:$B$352,0),MATCH(N$3,'Mapping water'!$D$4:$U$4,0))*$D69</f>
        <v>0</v>
      </c>
      <c r="O69" s="31">
        <f>INDEX('Mapping water'!$D$5:$U$352,MATCH($B69,'Mapping water'!$B$5:$B$352,0),MATCH(O$3,'Mapping water'!$D$4:$U$4,0))*$D69</f>
        <v>0</v>
      </c>
      <c r="P69" s="31">
        <f>INDEX('Mapping water'!$D$5:$U$352,MATCH($B69,'Mapping water'!$B$5:$B$352,0),MATCH(P$3,'Mapping water'!$D$4:$U$4,0))*$D69</f>
        <v>0</v>
      </c>
      <c r="Q69" s="31">
        <f>INDEX('Mapping water'!$D$5:$U$352,MATCH($B69,'Mapping water'!$B$5:$B$352,0),MATCH(Q$3,'Mapping water'!$D$4:$U$4,0))*$D69</f>
        <v>0</v>
      </c>
      <c r="R69" s="31">
        <f>INDEX('Mapping water'!$D$5:$U$352,MATCH($B69,'Mapping water'!$B$5:$B$352,0),MATCH(R$3,'Mapping water'!$D$4:$U$4,0))*$D69</f>
        <v>0</v>
      </c>
      <c r="S69" s="31">
        <f>INDEX('Mapping water'!$D$5:$U$352,MATCH($B69,'Mapping water'!$B$5:$B$352,0),MATCH(S$3,'Mapping water'!$D$4:$U$4,0))*$D69</f>
        <v>0</v>
      </c>
      <c r="T69" s="31">
        <f>INDEX('Mapping water'!$D$5:$U$352,MATCH($B69,'Mapping water'!$B$5:$B$352,0),MATCH(T$3,'Mapping water'!$D$4:$U$4,0))*$D69</f>
        <v>0</v>
      </c>
      <c r="U69" s="31">
        <f>INDEX('Mapping water'!$D$5:$U$352,MATCH($B69,'Mapping water'!$B$5:$B$352,0),MATCH(U$3,'Mapping water'!$D$4:$U$4,0))*$D69</f>
        <v>0</v>
      </c>
      <c r="V69" s="31">
        <f>INDEX('Mapping water'!$D$5:$U$352,MATCH($B69,'Mapping water'!$B$5:$B$352,0),MATCH(V$3,'Mapping water'!$D$4:$U$4,0))*$D69</f>
        <v>0</v>
      </c>
      <c r="W69" s="31">
        <f>INDEX('Mapping water'!$D$5:$U$352,MATCH($B69,'Mapping water'!$B$5:$B$352,0),MATCH(W$3,'Mapping water'!$D$4:$U$4,0))*$D69</f>
        <v>0</v>
      </c>
      <c r="X69" s="31">
        <f>INDEX('Mapping water'!$D$5:$U$352,MATCH($B69,'Mapping water'!$B$5:$B$352,0),MATCH(X$3,'Mapping water'!$D$4:$U$4,0))*$D69</f>
        <v>0</v>
      </c>
      <c r="Y69" s="31">
        <f>INDEX('Mapping water'!$D$5:$U$352,MATCH($B69,'Mapping water'!$B$5:$B$352,0),MATCH(Y$3,'Mapping water'!$D$4:$U$4,0))*$D69</f>
        <v>0</v>
      </c>
    </row>
    <row r="70" spans="1:25" x14ac:dyDescent="0.45">
      <c r="A70" s="20" t="s">
        <v>245</v>
      </c>
      <c r="B70" s="20" t="s">
        <v>246</v>
      </c>
      <c r="C70" s="20" t="s">
        <v>81</v>
      </c>
      <c r="D70" s="31">
        <f>INDEX('ONS data MYE 5'!$O$6:$O$445, MATCH($B70,'ONS data MYE 5'!$B$6:$B$445,0))</f>
        <v>122798</v>
      </c>
      <c r="E70" s="31">
        <f>INDEX('ONS data MYE 5'!$P$6:$P$445, MATCH($B70,'ONS data MYE 5'!$B$6:$B$445,0))</f>
        <v>463</v>
      </c>
      <c r="F70" s="31">
        <f t="shared" ref="F70:F133" si="2">LN(E70)</f>
        <v>6.1377270540862341</v>
      </c>
      <c r="G70" s="31">
        <f t="shared" ref="G70:G133" si="3">F70*F70</f>
        <v>37.671693390462082</v>
      </c>
      <c r="H70" s="31">
        <f>INDEX('Mapping water'!$D$5:$U$352,MATCH($B70,'Mapping water'!$B$5:$B$352,0),MATCH(H$3,'Mapping water'!$D$4:$U$4,0))*$D70</f>
        <v>0</v>
      </c>
      <c r="I70" s="31">
        <f>INDEX('Mapping water'!$D$5:$U$352,MATCH($B70,'Mapping water'!$B$5:$B$352,0),MATCH(I$3,'Mapping water'!$D$4:$U$4,0))*$D70</f>
        <v>0</v>
      </c>
      <c r="J70" s="31">
        <f>INDEX('Mapping water'!$D$5:$U$352,MATCH($B70,'Mapping water'!$B$5:$B$352,0),MATCH(J$3,'Mapping water'!$D$4:$U$4,0))*$D70</f>
        <v>0</v>
      </c>
      <c r="K70" s="31">
        <f>INDEX('Mapping water'!$D$5:$U$352,MATCH($B70,'Mapping water'!$B$5:$B$352,0),MATCH(K$3,'Mapping water'!$D$4:$U$4,0))*$D70</f>
        <v>0</v>
      </c>
      <c r="L70" s="31">
        <f>INDEX('Mapping water'!$D$5:$U$352,MATCH($B70,'Mapping water'!$B$5:$B$352,0),MATCH(L$3,'Mapping water'!$D$4:$U$4,0))*$D70</f>
        <v>122798</v>
      </c>
      <c r="M70" s="31">
        <f>INDEX('Mapping water'!$D$5:$U$352,MATCH($B70,'Mapping water'!$B$5:$B$352,0),MATCH(M$3,'Mapping water'!$D$4:$U$4,0))*$D70</f>
        <v>0</v>
      </c>
      <c r="N70" s="31">
        <f>INDEX('Mapping water'!$D$5:$U$352,MATCH($B70,'Mapping water'!$B$5:$B$352,0),MATCH(N$3,'Mapping water'!$D$4:$U$4,0))*$D70</f>
        <v>0</v>
      </c>
      <c r="O70" s="31">
        <f>INDEX('Mapping water'!$D$5:$U$352,MATCH($B70,'Mapping water'!$B$5:$B$352,0),MATCH(O$3,'Mapping water'!$D$4:$U$4,0))*$D70</f>
        <v>0</v>
      </c>
      <c r="P70" s="31">
        <f>INDEX('Mapping water'!$D$5:$U$352,MATCH($B70,'Mapping water'!$B$5:$B$352,0),MATCH(P$3,'Mapping water'!$D$4:$U$4,0))*$D70</f>
        <v>0</v>
      </c>
      <c r="Q70" s="31">
        <f>INDEX('Mapping water'!$D$5:$U$352,MATCH($B70,'Mapping water'!$B$5:$B$352,0),MATCH(Q$3,'Mapping water'!$D$4:$U$4,0))*$D70</f>
        <v>0</v>
      </c>
      <c r="R70" s="31">
        <f>INDEX('Mapping water'!$D$5:$U$352,MATCH($B70,'Mapping water'!$B$5:$B$352,0),MATCH(R$3,'Mapping water'!$D$4:$U$4,0))*$D70</f>
        <v>0</v>
      </c>
      <c r="S70" s="31">
        <f>INDEX('Mapping water'!$D$5:$U$352,MATCH($B70,'Mapping water'!$B$5:$B$352,0),MATCH(S$3,'Mapping water'!$D$4:$U$4,0))*$D70</f>
        <v>0</v>
      </c>
      <c r="T70" s="31">
        <f>INDEX('Mapping water'!$D$5:$U$352,MATCH($B70,'Mapping water'!$B$5:$B$352,0),MATCH(T$3,'Mapping water'!$D$4:$U$4,0))*$D70</f>
        <v>0</v>
      </c>
      <c r="U70" s="31">
        <f>INDEX('Mapping water'!$D$5:$U$352,MATCH($B70,'Mapping water'!$B$5:$B$352,0),MATCH(U$3,'Mapping water'!$D$4:$U$4,0))*$D70</f>
        <v>0</v>
      </c>
      <c r="V70" s="31">
        <f>INDEX('Mapping water'!$D$5:$U$352,MATCH($B70,'Mapping water'!$B$5:$B$352,0),MATCH(V$3,'Mapping water'!$D$4:$U$4,0))*$D70</f>
        <v>0</v>
      </c>
      <c r="W70" s="31">
        <f>INDEX('Mapping water'!$D$5:$U$352,MATCH($B70,'Mapping water'!$B$5:$B$352,0),MATCH(W$3,'Mapping water'!$D$4:$U$4,0))*$D70</f>
        <v>0</v>
      </c>
      <c r="X70" s="31">
        <f>INDEX('Mapping water'!$D$5:$U$352,MATCH($B70,'Mapping water'!$B$5:$B$352,0),MATCH(X$3,'Mapping water'!$D$4:$U$4,0))*$D70</f>
        <v>0</v>
      </c>
      <c r="Y70" s="31">
        <f>INDEX('Mapping water'!$D$5:$U$352,MATCH($B70,'Mapping water'!$B$5:$B$352,0),MATCH(Y$3,'Mapping water'!$D$4:$U$4,0))*$D70</f>
        <v>0</v>
      </c>
    </row>
    <row r="71" spans="1:25" x14ac:dyDescent="0.45">
      <c r="A71" s="20" t="s">
        <v>247</v>
      </c>
      <c r="B71" s="20" t="s">
        <v>248</v>
      </c>
      <c r="C71" s="20" t="s">
        <v>81</v>
      </c>
      <c r="D71" s="31">
        <f>INDEX('ONS data MYE 5'!$O$6:$O$445, MATCH($B71,'ONS data MYE 5'!$B$6:$B$445,0))</f>
        <v>71386</v>
      </c>
      <c r="E71" s="31">
        <f>INDEX('ONS data MYE 5'!$P$6:$P$445, MATCH($B71,'ONS data MYE 5'!$B$6:$B$445,0))</f>
        <v>90</v>
      </c>
      <c r="F71" s="31">
        <f t="shared" si="2"/>
        <v>4.499809670330265</v>
      </c>
      <c r="G71" s="31">
        <f t="shared" si="3"/>
        <v>20.248287069197769</v>
      </c>
      <c r="H71" s="31">
        <f>INDEX('Mapping water'!$D$5:$U$352,MATCH($B71,'Mapping water'!$B$5:$B$352,0),MATCH(H$3,'Mapping water'!$D$4:$U$4,0))*$D71</f>
        <v>0</v>
      </c>
      <c r="I71" s="31">
        <f>INDEX('Mapping water'!$D$5:$U$352,MATCH($B71,'Mapping water'!$B$5:$B$352,0),MATCH(I$3,'Mapping water'!$D$4:$U$4,0))*$D71</f>
        <v>0</v>
      </c>
      <c r="J71" s="31">
        <f>INDEX('Mapping water'!$D$5:$U$352,MATCH($B71,'Mapping water'!$B$5:$B$352,0),MATCH(J$3,'Mapping water'!$D$4:$U$4,0))*$D71</f>
        <v>0</v>
      </c>
      <c r="K71" s="31">
        <f>INDEX('Mapping water'!$D$5:$U$352,MATCH($B71,'Mapping water'!$B$5:$B$352,0),MATCH(K$3,'Mapping water'!$D$4:$U$4,0))*$D71</f>
        <v>0</v>
      </c>
      <c r="L71" s="31">
        <f>INDEX('Mapping water'!$D$5:$U$352,MATCH($B71,'Mapping water'!$B$5:$B$352,0),MATCH(L$3,'Mapping water'!$D$4:$U$4,0))*$D71</f>
        <v>71386</v>
      </c>
      <c r="M71" s="31">
        <f>INDEX('Mapping water'!$D$5:$U$352,MATCH($B71,'Mapping water'!$B$5:$B$352,0),MATCH(M$3,'Mapping water'!$D$4:$U$4,0))*$D71</f>
        <v>0</v>
      </c>
      <c r="N71" s="31">
        <f>INDEX('Mapping water'!$D$5:$U$352,MATCH($B71,'Mapping water'!$B$5:$B$352,0),MATCH(N$3,'Mapping water'!$D$4:$U$4,0))*$D71</f>
        <v>0</v>
      </c>
      <c r="O71" s="31">
        <f>INDEX('Mapping water'!$D$5:$U$352,MATCH($B71,'Mapping water'!$B$5:$B$352,0),MATCH(O$3,'Mapping water'!$D$4:$U$4,0))*$D71</f>
        <v>0</v>
      </c>
      <c r="P71" s="31">
        <f>INDEX('Mapping water'!$D$5:$U$352,MATCH($B71,'Mapping water'!$B$5:$B$352,0),MATCH(P$3,'Mapping water'!$D$4:$U$4,0))*$D71</f>
        <v>0</v>
      </c>
      <c r="Q71" s="31">
        <f>INDEX('Mapping water'!$D$5:$U$352,MATCH($B71,'Mapping water'!$B$5:$B$352,0),MATCH(Q$3,'Mapping water'!$D$4:$U$4,0))*$D71</f>
        <v>0</v>
      </c>
      <c r="R71" s="31">
        <f>INDEX('Mapping water'!$D$5:$U$352,MATCH($B71,'Mapping water'!$B$5:$B$352,0),MATCH(R$3,'Mapping water'!$D$4:$U$4,0))*$D71</f>
        <v>0</v>
      </c>
      <c r="S71" s="31">
        <f>INDEX('Mapping water'!$D$5:$U$352,MATCH($B71,'Mapping water'!$B$5:$B$352,0),MATCH(S$3,'Mapping water'!$D$4:$U$4,0))*$D71</f>
        <v>0</v>
      </c>
      <c r="T71" s="31">
        <f>INDEX('Mapping water'!$D$5:$U$352,MATCH($B71,'Mapping water'!$B$5:$B$352,0),MATCH(T$3,'Mapping water'!$D$4:$U$4,0))*$D71</f>
        <v>0</v>
      </c>
      <c r="U71" s="31">
        <f>INDEX('Mapping water'!$D$5:$U$352,MATCH($B71,'Mapping water'!$B$5:$B$352,0),MATCH(U$3,'Mapping water'!$D$4:$U$4,0))*$D71</f>
        <v>0</v>
      </c>
      <c r="V71" s="31">
        <f>INDEX('Mapping water'!$D$5:$U$352,MATCH($B71,'Mapping water'!$B$5:$B$352,0),MATCH(V$3,'Mapping water'!$D$4:$U$4,0))*$D71</f>
        <v>0</v>
      </c>
      <c r="W71" s="31">
        <f>INDEX('Mapping water'!$D$5:$U$352,MATCH($B71,'Mapping water'!$B$5:$B$352,0),MATCH(W$3,'Mapping water'!$D$4:$U$4,0))*$D71</f>
        <v>0</v>
      </c>
      <c r="X71" s="31">
        <f>INDEX('Mapping water'!$D$5:$U$352,MATCH($B71,'Mapping water'!$B$5:$B$352,0),MATCH(X$3,'Mapping water'!$D$4:$U$4,0))*$D71</f>
        <v>0</v>
      </c>
      <c r="Y71" s="31">
        <f>INDEX('Mapping water'!$D$5:$U$352,MATCH($B71,'Mapping water'!$B$5:$B$352,0),MATCH(Y$3,'Mapping water'!$D$4:$U$4,0))*$D71</f>
        <v>0</v>
      </c>
    </row>
    <row r="72" spans="1:25" x14ac:dyDescent="0.45">
      <c r="A72" s="20" t="s">
        <v>249</v>
      </c>
      <c r="B72" s="20" t="s">
        <v>250</v>
      </c>
      <c r="C72" s="20" t="s">
        <v>81</v>
      </c>
      <c r="D72" s="31">
        <f>INDEX('ONS data MYE 5'!$O$6:$O$445, MATCH($B72,'ONS data MYE 5'!$B$6:$B$445,0))</f>
        <v>112833</v>
      </c>
      <c r="E72" s="31">
        <f>INDEX('ONS data MYE 5'!$P$6:$P$445, MATCH($B72,'ONS data MYE 5'!$B$6:$B$445,0))</f>
        <v>1029</v>
      </c>
      <c r="F72" s="31">
        <f t="shared" si="2"/>
        <v>6.9363427358340495</v>
      </c>
      <c r="G72" s="31">
        <f t="shared" si="3"/>
        <v>48.112850548957788</v>
      </c>
      <c r="H72" s="31">
        <f>INDEX('Mapping water'!$D$5:$U$352,MATCH($B72,'Mapping water'!$B$5:$B$352,0),MATCH(H$3,'Mapping water'!$D$4:$U$4,0))*$D72</f>
        <v>0</v>
      </c>
      <c r="I72" s="31">
        <f>INDEX('Mapping water'!$D$5:$U$352,MATCH($B72,'Mapping water'!$B$5:$B$352,0),MATCH(I$3,'Mapping water'!$D$4:$U$4,0))*$D72</f>
        <v>0</v>
      </c>
      <c r="J72" s="31">
        <f>INDEX('Mapping water'!$D$5:$U$352,MATCH($B72,'Mapping water'!$B$5:$B$352,0),MATCH(J$3,'Mapping water'!$D$4:$U$4,0))*$D72</f>
        <v>0</v>
      </c>
      <c r="K72" s="31">
        <f>INDEX('Mapping water'!$D$5:$U$352,MATCH($B72,'Mapping water'!$B$5:$B$352,0),MATCH(K$3,'Mapping water'!$D$4:$U$4,0))*$D72</f>
        <v>0</v>
      </c>
      <c r="L72" s="31">
        <f>INDEX('Mapping water'!$D$5:$U$352,MATCH($B72,'Mapping water'!$B$5:$B$352,0),MATCH(L$3,'Mapping water'!$D$4:$U$4,0))*$D72</f>
        <v>112833</v>
      </c>
      <c r="M72" s="31">
        <f>INDEX('Mapping water'!$D$5:$U$352,MATCH($B72,'Mapping water'!$B$5:$B$352,0),MATCH(M$3,'Mapping water'!$D$4:$U$4,0))*$D72</f>
        <v>0</v>
      </c>
      <c r="N72" s="31">
        <f>INDEX('Mapping water'!$D$5:$U$352,MATCH($B72,'Mapping water'!$B$5:$B$352,0),MATCH(N$3,'Mapping water'!$D$4:$U$4,0))*$D72</f>
        <v>0</v>
      </c>
      <c r="O72" s="31">
        <f>INDEX('Mapping water'!$D$5:$U$352,MATCH($B72,'Mapping water'!$B$5:$B$352,0),MATCH(O$3,'Mapping water'!$D$4:$U$4,0))*$D72</f>
        <v>0</v>
      </c>
      <c r="P72" s="31">
        <f>INDEX('Mapping water'!$D$5:$U$352,MATCH($B72,'Mapping water'!$B$5:$B$352,0),MATCH(P$3,'Mapping water'!$D$4:$U$4,0))*$D72</f>
        <v>0</v>
      </c>
      <c r="Q72" s="31">
        <f>INDEX('Mapping water'!$D$5:$U$352,MATCH($B72,'Mapping water'!$B$5:$B$352,0),MATCH(Q$3,'Mapping water'!$D$4:$U$4,0))*$D72</f>
        <v>0</v>
      </c>
      <c r="R72" s="31">
        <f>INDEX('Mapping water'!$D$5:$U$352,MATCH($B72,'Mapping water'!$B$5:$B$352,0),MATCH(R$3,'Mapping water'!$D$4:$U$4,0))*$D72</f>
        <v>0</v>
      </c>
      <c r="S72" s="31">
        <f>INDEX('Mapping water'!$D$5:$U$352,MATCH($B72,'Mapping water'!$B$5:$B$352,0),MATCH(S$3,'Mapping water'!$D$4:$U$4,0))*$D72</f>
        <v>0</v>
      </c>
      <c r="T72" s="31">
        <f>INDEX('Mapping water'!$D$5:$U$352,MATCH($B72,'Mapping water'!$B$5:$B$352,0),MATCH(T$3,'Mapping water'!$D$4:$U$4,0))*$D72</f>
        <v>0</v>
      </c>
      <c r="U72" s="31">
        <f>INDEX('Mapping water'!$D$5:$U$352,MATCH($B72,'Mapping water'!$B$5:$B$352,0),MATCH(U$3,'Mapping water'!$D$4:$U$4,0))*$D72</f>
        <v>0</v>
      </c>
      <c r="V72" s="31">
        <f>INDEX('Mapping water'!$D$5:$U$352,MATCH($B72,'Mapping water'!$B$5:$B$352,0),MATCH(V$3,'Mapping water'!$D$4:$U$4,0))*$D72</f>
        <v>0</v>
      </c>
      <c r="W72" s="31">
        <f>INDEX('Mapping water'!$D$5:$U$352,MATCH($B72,'Mapping water'!$B$5:$B$352,0),MATCH(W$3,'Mapping water'!$D$4:$U$4,0))*$D72</f>
        <v>0</v>
      </c>
      <c r="X72" s="31">
        <f>INDEX('Mapping water'!$D$5:$U$352,MATCH($B72,'Mapping water'!$B$5:$B$352,0),MATCH(X$3,'Mapping water'!$D$4:$U$4,0))*$D72</f>
        <v>0</v>
      </c>
      <c r="Y72" s="31">
        <f>INDEX('Mapping water'!$D$5:$U$352,MATCH($B72,'Mapping water'!$B$5:$B$352,0),MATCH(Y$3,'Mapping water'!$D$4:$U$4,0))*$D72</f>
        <v>0</v>
      </c>
    </row>
    <row r="73" spans="1:25" x14ac:dyDescent="0.45">
      <c r="A73" s="20" t="s">
        <v>251</v>
      </c>
      <c r="B73" s="20" t="s">
        <v>252</v>
      </c>
      <c r="C73" s="20" t="s">
        <v>81</v>
      </c>
      <c r="D73" s="31">
        <f>INDEX('ONS data MYE 5'!$O$6:$O$445, MATCH($B73,'ONS data MYE 5'!$B$6:$B$445,0))</f>
        <v>91160</v>
      </c>
      <c r="E73" s="31">
        <f>INDEX('ONS data MYE 5'!$P$6:$P$445, MATCH($B73,'ONS data MYE 5'!$B$6:$B$445,0))</f>
        <v>169</v>
      </c>
      <c r="F73" s="31">
        <f t="shared" si="2"/>
        <v>5.1298987149230735</v>
      </c>
      <c r="G73" s="31">
        <f t="shared" si="3"/>
        <v>26.315860825369402</v>
      </c>
      <c r="H73" s="31">
        <f>INDEX('Mapping water'!$D$5:$U$352,MATCH($B73,'Mapping water'!$B$5:$B$352,0),MATCH(H$3,'Mapping water'!$D$4:$U$4,0))*$D73</f>
        <v>0</v>
      </c>
      <c r="I73" s="31">
        <f>INDEX('Mapping water'!$D$5:$U$352,MATCH($B73,'Mapping water'!$B$5:$B$352,0),MATCH(I$3,'Mapping water'!$D$4:$U$4,0))*$D73</f>
        <v>0</v>
      </c>
      <c r="J73" s="31">
        <f>INDEX('Mapping water'!$D$5:$U$352,MATCH($B73,'Mapping water'!$B$5:$B$352,0),MATCH(J$3,'Mapping water'!$D$4:$U$4,0))*$D73</f>
        <v>49226.400000000001</v>
      </c>
      <c r="K73" s="31">
        <f>INDEX('Mapping water'!$D$5:$U$352,MATCH($B73,'Mapping water'!$B$5:$B$352,0),MATCH(K$3,'Mapping water'!$D$4:$U$4,0))*$D73</f>
        <v>0</v>
      </c>
      <c r="L73" s="31">
        <f>INDEX('Mapping water'!$D$5:$U$352,MATCH($B73,'Mapping water'!$B$5:$B$352,0),MATCH(L$3,'Mapping water'!$D$4:$U$4,0))*$D73</f>
        <v>41933.599999999999</v>
      </c>
      <c r="M73" s="31">
        <f>INDEX('Mapping water'!$D$5:$U$352,MATCH($B73,'Mapping water'!$B$5:$B$352,0),MATCH(M$3,'Mapping water'!$D$4:$U$4,0))*$D73</f>
        <v>0</v>
      </c>
      <c r="N73" s="31">
        <f>INDEX('Mapping water'!$D$5:$U$352,MATCH($B73,'Mapping water'!$B$5:$B$352,0),MATCH(N$3,'Mapping water'!$D$4:$U$4,0))*$D73</f>
        <v>0</v>
      </c>
      <c r="O73" s="31">
        <f>INDEX('Mapping water'!$D$5:$U$352,MATCH($B73,'Mapping water'!$B$5:$B$352,0),MATCH(O$3,'Mapping water'!$D$4:$U$4,0))*$D73</f>
        <v>0</v>
      </c>
      <c r="P73" s="31">
        <f>INDEX('Mapping water'!$D$5:$U$352,MATCH($B73,'Mapping water'!$B$5:$B$352,0),MATCH(P$3,'Mapping water'!$D$4:$U$4,0))*$D73</f>
        <v>0</v>
      </c>
      <c r="Q73" s="31">
        <f>INDEX('Mapping water'!$D$5:$U$352,MATCH($B73,'Mapping water'!$B$5:$B$352,0),MATCH(Q$3,'Mapping water'!$D$4:$U$4,0))*$D73</f>
        <v>0</v>
      </c>
      <c r="R73" s="31">
        <f>INDEX('Mapping water'!$D$5:$U$352,MATCH($B73,'Mapping water'!$B$5:$B$352,0),MATCH(R$3,'Mapping water'!$D$4:$U$4,0))*$D73</f>
        <v>0</v>
      </c>
      <c r="S73" s="31">
        <f>INDEX('Mapping water'!$D$5:$U$352,MATCH($B73,'Mapping water'!$B$5:$B$352,0),MATCH(S$3,'Mapping water'!$D$4:$U$4,0))*$D73</f>
        <v>0</v>
      </c>
      <c r="T73" s="31">
        <f>INDEX('Mapping water'!$D$5:$U$352,MATCH($B73,'Mapping water'!$B$5:$B$352,0),MATCH(T$3,'Mapping water'!$D$4:$U$4,0))*$D73</f>
        <v>0</v>
      </c>
      <c r="U73" s="31">
        <f>INDEX('Mapping water'!$D$5:$U$352,MATCH($B73,'Mapping water'!$B$5:$B$352,0),MATCH(U$3,'Mapping water'!$D$4:$U$4,0))*$D73</f>
        <v>0</v>
      </c>
      <c r="V73" s="31">
        <f>INDEX('Mapping water'!$D$5:$U$352,MATCH($B73,'Mapping water'!$B$5:$B$352,0),MATCH(V$3,'Mapping water'!$D$4:$U$4,0))*$D73</f>
        <v>0</v>
      </c>
      <c r="W73" s="31">
        <f>INDEX('Mapping water'!$D$5:$U$352,MATCH($B73,'Mapping water'!$B$5:$B$352,0),MATCH(W$3,'Mapping water'!$D$4:$U$4,0))*$D73</f>
        <v>0</v>
      </c>
      <c r="X73" s="31">
        <f>INDEX('Mapping water'!$D$5:$U$352,MATCH($B73,'Mapping water'!$B$5:$B$352,0),MATCH(X$3,'Mapping water'!$D$4:$U$4,0))*$D73</f>
        <v>0</v>
      </c>
      <c r="Y73" s="31">
        <f>INDEX('Mapping water'!$D$5:$U$352,MATCH($B73,'Mapping water'!$B$5:$B$352,0),MATCH(Y$3,'Mapping water'!$D$4:$U$4,0))*$D73</f>
        <v>0</v>
      </c>
    </row>
    <row r="74" spans="1:25" x14ac:dyDescent="0.45">
      <c r="A74" s="20" t="s">
        <v>253</v>
      </c>
      <c r="B74" s="20" t="s">
        <v>254</v>
      </c>
      <c r="C74" s="20" t="s">
        <v>81</v>
      </c>
      <c r="D74" s="31">
        <f>INDEX('ONS data MYE 5'!$O$6:$O$445, MATCH($B74,'ONS data MYE 5'!$B$6:$B$445,0))</f>
        <v>95934</v>
      </c>
      <c r="E74" s="31">
        <f>INDEX('ONS data MYE 5'!$P$6:$P$445, MATCH($B74,'ONS data MYE 5'!$B$6:$B$445,0))</f>
        <v>284</v>
      </c>
      <c r="F74" s="31">
        <f t="shared" si="2"/>
        <v>5.6489742381612063</v>
      </c>
      <c r="G74" s="31">
        <f t="shared" si="3"/>
        <v>31.910909943408981</v>
      </c>
      <c r="H74" s="31">
        <f>INDEX('Mapping water'!$D$5:$U$352,MATCH($B74,'Mapping water'!$B$5:$B$352,0),MATCH(H$3,'Mapping water'!$D$4:$U$4,0))*$D74</f>
        <v>0</v>
      </c>
      <c r="I74" s="31">
        <f>INDEX('Mapping water'!$D$5:$U$352,MATCH($B74,'Mapping water'!$B$5:$B$352,0),MATCH(I$3,'Mapping water'!$D$4:$U$4,0))*$D74</f>
        <v>0</v>
      </c>
      <c r="J74" s="31">
        <f>INDEX('Mapping water'!$D$5:$U$352,MATCH($B74,'Mapping water'!$B$5:$B$352,0),MATCH(J$3,'Mapping water'!$D$4:$U$4,0))*$D74</f>
        <v>0</v>
      </c>
      <c r="K74" s="31">
        <f>INDEX('Mapping water'!$D$5:$U$352,MATCH($B74,'Mapping water'!$B$5:$B$352,0),MATCH(K$3,'Mapping water'!$D$4:$U$4,0))*$D74</f>
        <v>0</v>
      </c>
      <c r="L74" s="31">
        <f>INDEX('Mapping water'!$D$5:$U$352,MATCH($B74,'Mapping water'!$B$5:$B$352,0),MATCH(L$3,'Mapping water'!$D$4:$U$4,0))*$D74</f>
        <v>55641.719999999994</v>
      </c>
      <c r="M74" s="31">
        <f>INDEX('Mapping water'!$D$5:$U$352,MATCH($B74,'Mapping water'!$B$5:$B$352,0),MATCH(M$3,'Mapping water'!$D$4:$U$4,0))*$D74</f>
        <v>0</v>
      </c>
      <c r="N74" s="31">
        <f>INDEX('Mapping water'!$D$5:$U$352,MATCH($B74,'Mapping water'!$B$5:$B$352,0),MATCH(N$3,'Mapping water'!$D$4:$U$4,0))*$D74</f>
        <v>0</v>
      </c>
      <c r="O74" s="31">
        <f>INDEX('Mapping water'!$D$5:$U$352,MATCH($B74,'Mapping water'!$B$5:$B$352,0),MATCH(O$3,'Mapping water'!$D$4:$U$4,0))*$D74</f>
        <v>0</v>
      </c>
      <c r="P74" s="31">
        <f>INDEX('Mapping water'!$D$5:$U$352,MATCH($B74,'Mapping water'!$B$5:$B$352,0),MATCH(P$3,'Mapping water'!$D$4:$U$4,0))*$D74</f>
        <v>0</v>
      </c>
      <c r="Q74" s="31">
        <f>INDEX('Mapping water'!$D$5:$U$352,MATCH($B74,'Mapping water'!$B$5:$B$352,0),MATCH(Q$3,'Mapping water'!$D$4:$U$4,0))*$D74</f>
        <v>0</v>
      </c>
      <c r="R74" s="31">
        <f>INDEX('Mapping water'!$D$5:$U$352,MATCH($B74,'Mapping water'!$B$5:$B$352,0),MATCH(R$3,'Mapping water'!$D$4:$U$4,0))*$D74</f>
        <v>0</v>
      </c>
      <c r="S74" s="31">
        <f>INDEX('Mapping water'!$D$5:$U$352,MATCH($B74,'Mapping water'!$B$5:$B$352,0),MATCH(S$3,'Mapping water'!$D$4:$U$4,0))*$D74</f>
        <v>0</v>
      </c>
      <c r="T74" s="31">
        <f>INDEX('Mapping water'!$D$5:$U$352,MATCH($B74,'Mapping water'!$B$5:$B$352,0),MATCH(T$3,'Mapping water'!$D$4:$U$4,0))*$D74</f>
        <v>0</v>
      </c>
      <c r="U74" s="31">
        <f>INDEX('Mapping water'!$D$5:$U$352,MATCH($B74,'Mapping water'!$B$5:$B$352,0),MATCH(U$3,'Mapping water'!$D$4:$U$4,0))*$D74</f>
        <v>0</v>
      </c>
      <c r="V74" s="31">
        <f>INDEX('Mapping water'!$D$5:$U$352,MATCH($B74,'Mapping water'!$B$5:$B$352,0),MATCH(V$3,'Mapping water'!$D$4:$U$4,0))*$D74</f>
        <v>0</v>
      </c>
      <c r="W74" s="31">
        <f>INDEX('Mapping water'!$D$5:$U$352,MATCH($B74,'Mapping water'!$B$5:$B$352,0),MATCH(W$3,'Mapping water'!$D$4:$U$4,0))*$D74</f>
        <v>0</v>
      </c>
      <c r="X74" s="31">
        <f>INDEX('Mapping water'!$D$5:$U$352,MATCH($B74,'Mapping water'!$B$5:$B$352,0),MATCH(X$3,'Mapping water'!$D$4:$U$4,0))*$D74</f>
        <v>0</v>
      </c>
      <c r="Y74" s="31">
        <f>INDEX('Mapping water'!$D$5:$U$352,MATCH($B74,'Mapping water'!$B$5:$B$352,0),MATCH(Y$3,'Mapping water'!$D$4:$U$4,0))*$D74</f>
        <v>40292.28</v>
      </c>
    </row>
    <row r="75" spans="1:25" x14ac:dyDescent="0.45">
      <c r="A75" s="20" t="s">
        <v>265</v>
      </c>
      <c r="B75" s="20" t="s">
        <v>266</v>
      </c>
      <c r="C75" s="20" t="s">
        <v>81</v>
      </c>
      <c r="D75" s="31">
        <f>INDEX('ONS data MYE 5'!$O$6:$O$445, MATCH($B75,'ONS data MYE 5'!$B$6:$B$445,0))</f>
        <v>94608</v>
      </c>
      <c r="E75" s="31">
        <f>INDEX('ONS data MYE 5'!$P$6:$P$445, MATCH($B75,'ONS data MYE 5'!$B$6:$B$445,0))</f>
        <v>725</v>
      </c>
      <c r="F75" s="31">
        <f t="shared" si="2"/>
        <v>6.5861716548546747</v>
      </c>
      <c r="G75" s="31">
        <f t="shared" si="3"/>
        <v>43.377657067211167</v>
      </c>
      <c r="H75" s="31">
        <f>INDEX('Mapping water'!$D$5:$U$352,MATCH($B75,'Mapping water'!$B$5:$B$352,0),MATCH(H$3,'Mapping water'!$D$4:$U$4,0))*$D75</f>
        <v>0</v>
      </c>
      <c r="I75" s="31">
        <f>INDEX('Mapping water'!$D$5:$U$352,MATCH($B75,'Mapping water'!$B$5:$B$352,0),MATCH(I$3,'Mapping water'!$D$4:$U$4,0))*$D75</f>
        <v>0</v>
      </c>
      <c r="J75" s="31">
        <f>INDEX('Mapping water'!$D$5:$U$352,MATCH($B75,'Mapping water'!$B$5:$B$352,0),MATCH(J$3,'Mapping water'!$D$4:$U$4,0))*$D75</f>
        <v>0</v>
      </c>
      <c r="K75" s="31">
        <f>INDEX('Mapping water'!$D$5:$U$352,MATCH($B75,'Mapping water'!$B$5:$B$352,0),MATCH(K$3,'Mapping water'!$D$4:$U$4,0))*$D75</f>
        <v>0</v>
      </c>
      <c r="L75" s="31">
        <f>INDEX('Mapping water'!$D$5:$U$352,MATCH($B75,'Mapping water'!$B$5:$B$352,0),MATCH(L$3,'Mapping water'!$D$4:$U$4,0))*$D75</f>
        <v>94608</v>
      </c>
      <c r="M75" s="31">
        <f>INDEX('Mapping water'!$D$5:$U$352,MATCH($B75,'Mapping water'!$B$5:$B$352,0),MATCH(M$3,'Mapping water'!$D$4:$U$4,0))*$D75</f>
        <v>0</v>
      </c>
      <c r="N75" s="31">
        <f>INDEX('Mapping water'!$D$5:$U$352,MATCH($B75,'Mapping water'!$B$5:$B$352,0),MATCH(N$3,'Mapping water'!$D$4:$U$4,0))*$D75</f>
        <v>0</v>
      </c>
      <c r="O75" s="31">
        <f>INDEX('Mapping water'!$D$5:$U$352,MATCH($B75,'Mapping water'!$B$5:$B$352,0),MATCH(O$3,'Mapping water'!$D$4:$U$4,0))*$D75</f>
        <v>0</v>
      </c>
      <c r="P75" s="31">
        <f>INDEX('Mapping water'!$D$5:$U$352,MATCH($B75,'Mapping water'!$B$5:$B$352,0),MATCH(P$3,'Mapping water'!$D$4:$U$4,0))*$D75</f>
        <v>0</v>
      </c>
      <c r="Q75" s="31">
        <f>INDEX('Mapping water'!$D$5:$U$352,MATCH($B75,'Mapping water'!$B$5:$B$352,0),MATCH(Q$3,'Mapping water'!$D$4:$U$4,0))*$D75</f>
        <v>0</v>
      </c>
      <c r="R75" s="31">
        <f>INDEX('Mapping water'!$D$5:$U$352,MATCH($B75,'Mapping water'!$B$5:$B$352,0),MATCH(R$3,'Mapping water'!$D$4:$U$4,0))*$D75</f>
        <v>0</v>
      </c>
      <c r="S75" s="31">
        <f>INDEX('Mapping water'!$D$5:$U$352,MATCH($B75,'Mapping water'!$B$5:$B$352,0),MATCH(S$3,'Mapping water'!$D$4:$U$4,0))*$D75</f>
        <v>0</v>
      </c>
      <c r="T75" s="31">
        <f>INDEX('Mapping water'!$D$5:$U$352,MATCH($B75,'Mapping water'!$B$5:$B$352,0),MATCH(T$3,'Mapping water'!$D$4:$U$4,0))*$D75</f>
        <v>0</v>
      </c>
      <c r="U75" s="31">
        <f>INDEX('Mapping water'!$D$5:$U$352,MATCH($B75,'Mapping water'!$B$5:$B$352,0),MATCH(U$3,'Mapping water'!$D$4:$U$4,0))*$D75</f>
        <v>0</v>
      </c>
      <c r="V75" s="31">
        <f>INDEX('Mapping water'!$D$5:$U$352,MATCH($B75,'Mapping water'!$B$5:$B$352,0),MATCH(V$3,'Mapping water'!$D$4:$U$4,0))*$D75</f>
        <v>0</v>
      </c>
      <c r="W75" s="31">
        <f>INDEX('Mapping water'!$D$5:$U$352,MATCH($B75,'Mapping water'!$B$5:$B$352,0),MATCH(W$3,'Mapping water'!$D$4:$U$4,0))*$D75</f>
        <v>0</v>
      </c>
      <c r="X75" s="31">
        <f>INDEX('Mapping water'!$D$5:$U$352,MATCH($B75,'Mapping water'!$B$5:$B$352,0),MATCH(X$3,'Mapping water'!$D$4:$U$4,0))*$D75</f>
        <v>0</v>
      </c>
      <c r="Y75" s="31">
        <f>INDEX('Mapping water'!$D$5:$U$352,MATCH($B75,'Mapping water'!$B$5:$B$352,0),MATCH(Y$3,'Mapping water'!$D$4:$U$4,0))*$D75</f>
        <v>0</v>
      </c>
    </row>
    <row r="76" spans="1:25" x14ac:dyDescent="0.45">
      <c r="A76" s="20" t="s">
        <v>267</v>
      </c>
      <c r="B76" s="20" t="s">
        <v>268</v>
      </c>
      <c r="C76" s="20" t="s">
        <v>81</v>
      </c>
      <c r="D76" s="31">
        <f>INDEX('ONS data MYE 5'!$O$6:$O$445, MATCH($B76,'ONS data MYE 5'!$B$6:$B$445,0))</f>
        <v>168370</v>
      </c>
      <c r="E76" s="31">
        <f>INDEX('ONS data MYE 5'!$P$6:$P$445, MATCH($B76,'ONS data MYE 5'!$B$6:$B$445,0))</f>
        <v>603</v>
      </c>
      <c r="F76" s="31">
        <f t="shared" si="2"/>
        <v>6.4019171967271857</v>
      </c>
      <c r="G76" s="31">
        <f t="shared" si="3"/>
        <v>40.984543793751271</v>
      </c>
      <c r="H76" s="31">
        <f>INDEX('Mapping water'!$D$5:$U$352,MATCH($B76,'Mapping water'!$B$5:$B$352,0),MATCH(H$3,'Mapping water'!$D$4:$U$4,0))*$D76</f>
        <v>0</v>
      </c>
      <c r="I76" s="31">
        <f>INDEX('Mapping water'!$D$5:$U$352,MATCH($B76,'Mapping water'!$B$5:$B$352,0),MATCH(I$3,'Mapping water'!$D$4:$U$4,0))*$D76</f>
        <v>0</v>
      </c>
      <c r="J76" s="31">
        <f>INDEX('Mapping water'!$D$5:$U$352,MATCH($B76,'Mapping water'!$B$5:$B$352,0),MATCH(J$3,'Mapping water'!$D$4:$U$4,0))*$D76</f>
        <v>0</v>
      </c>
      <c r="K76" s="31">
        <f>INDEX('Mapping water'!$D$5:$U$352,MATCH($B76,'Mapping water'!$B$5:$B$352,0),MATCH(K$3,'Mapping water'!$D$4:$U$4,0))*$D76</f>
        <v>0</v>
      </c>
      <c r="L76" s="31">
        <f>INDEX('Mapping water'!$D$5:$U$352,MATCH($B76,'Mapping water'!$B$5:$B$352,0),MATCH(L$3,'Mapping water'!$D$4:$U$4,0))*$D76</f>
        <v>168370</v>
      </c>
      <c r="M76" s="31">
        <f>INDEX('Mapping water'!$D$5:$U$352,MATCH($B76,'Mapping water'!$B$5:$B$352,0),MATCH(M$3,'Mapping water'!$D$4:$U$4,0))*$D76</f>
        <v>0</v>
      </c>
      <c r="N76" s="31">
        <f>INDEX('Mapping water'!$D$5:$U$352,MATCH($B76,'Mapping water'!$B$5:$B$352,0),MATCH(N$3,'Mapping water'!$D$4:$U$4,0))*$D76</f>
        <v>0</v>
      </c>
      <c r="O76" s="31">
        <f>INDEX('Mapping water'!$D$5:$U$352,MATCH($B76,'Mapping water'!$B$5:$B$352,0),MATCH(O$3,'Mapping water'!$D$4:$U$4,0))*$D76</f>
        <v>0</v>
      </c>
      <c r="P76" s="31">
        <f>INDEX('Mapping water'!$D$5:$U$352,MATCH($B76,'Mapping water'!$B$5:$B$352,0),MATCH(P$3,'Mapping water'!$D$4:$U$4,0))*$D76</f>
        <v>0</v>
      </c>
      <c r="Q76" s="31">
        <f>INDEX('Mapping water'!$D$5:$U$352,MATCH($B76,'Mapping water'!$B$5:$B$352,0),MATCH(Q$3,'Mapping water'!$D$4:$U$4,0))*$D76</f>
        <v>0</v>
      </c>
      <c r="R76" s="31">
        <f>INDEX('Mapping water'!$D$5:$U$352,MATCH($B76,'Mapping water'!$B$5:$B$352,0),MATCH(R$3,'Mapping water'!$D$4:$U$4,0))*$D76</f>
        <v>0</v>
      </c>
      <c r="S76" s="31">
        <f>INDEX('Mapping water'!$D$5:$U$352,MATCH($B76,'Mapping water'!$B$5:$B$352,0),MATCH(S$3,'Mapping water'!$D$4:$U$4,0))*$D76</f>
        <v>0</v>
      </c>
      <c r="T76" s="31">
        <f>INDEX('Mapping water'!$D$5:$U$352,MATCH($B76,'Mapping water'!$B$5:$B$352,0),MATCH(T$3,'Mapping water'!$D$4:$U$4,0))*$D76</f>
        <v>0</v>
      </c>
      <c r="U76" s="31">
        <f>INDEX('Mapping water'!$D$5:$U$352,MATCH($B76,'Mapping water'!$B$5:$B$352,0),MATCH(U$3,'Mapping water'!$D$4:$U$4,0))*$D76</f>
        <v>0</v>
      </c>
      <c r="V76" s="31">
        <f>INDEX('Mapping water'!$D$5:$U$352,MATCH($B76,'Mapping water'!$B$5:$B$352,0),MATCH(V$3,'Mapping water'!$D$4:$U$4,0))*$D76</f>
        <v>0</v>
      </c>
      <c r="W76" s="31">
        <f>INDEX('Mapping water'!$D$5:$U$352,MATCH($B76,'Mapping water'!$B$5:$B$352,0),MATCH(W$3,'Mapping water'!$D$4:$U$4,0))*$D76</f>
        <v>0</v>
      </c>
      <c r="X76" s="31">
        <f>INDEX('Mapping water'!$D$5:$U$352,MATCH($B76,'Mapping water'!$B$5:$B$352,0),MATCH(X$3,'Mapping water'!$D$4:$U$4,0))*$D76</f>
        <v>0</v>
      </c>
      <c r="Y76" s="31">
        <f>INDEX('Mapping water'!$D$5:$U$352,MATCH($B76,'Mapping water'!$B$5:$B$352,0),MATCH(Y$3,'Mapping water'!$D$4:$U$4,0))*$D76</f>
        <v>0</v>
      </c>
    </row>
    <row r="77" spans="1:25" x14ac:dyDescent="0.45">
      <c r="A77" s="20" t="s">
        <v>269</v>
      </c>
      <c r="B77" s="20" t="s">
        <v>270</v>
      </c>
      <c r="C77" s="20" t="s">
        <v>81</v>
      </c>
      <c r="D77" s="31">
        <f>INDEX('ONS data MYE 5'!$O$6:$O$445, MATCH($B77,'ONS data MYE 5'!$B$6:$B$445,0))</f>
        <v>105956</v>
      </c>
      <c r="E77" s="31">
        <f>INDEX('ONS data MYE 5'!$P$6:$P$445, MATCH($B77,'ONS data MYE 5'!$B$6:$B$445,0))</f>
        <v>356</v>
      </c>
      <c r="F77" s="31">
        <f t="shared" si="2"/>
        <v>5.8749307308520304</v>
      </c>
      <c r="G77" s="31">
        <f t="shared" si="3"/>
        <v>34.514811092309571</v>
      </c>
      <c r="H77" s="31">
        <f>INDEX('Mapping water'!$D$5:$U$352,MATCH($B77,'Mapping water'!$B$5:$B$352,0),MATCH(H$3,'Mapping water'!$D$4:$U$4,0))*$D77</f>
        <v>0</v>
      </c>
      <c r="I77" s="31">
        <f>INDEX('Mapping water'!$D$5:$U$352,MATCH($B77,'Mapping water'!$B$5:$B$352,0),MATCH(I$3,'Mapping water'!$D$4:$U$4,0))*$D77</f>
        <v>0</v>
      </c>
      <c r="J77" s="31">
        <f>INDEX('Mapping water'!$D$5:$U$352,MATCH($B77,'Mapping water'!$B$5:$B$352,0),MATCH(J$3,'Mapping water'!$D$4:$U$4,0))*$D77</f>
        <v>0</v>
      </c>
      <c r="K77" s="31">
        <f>INDEX('Mapping water'!$D$5:$U$352,MATCH($B77,'Mapping water'!$B$5:$B$352,0),MATCH(K$3,'Mapping water'!$D$4:$U$4,0))*$D77</f>
        <v>0</v>
      </c>
      <c r="L77" s="31">
        <f>INDEX('Mapping water'!$D$5:$U$352,MATCH($B77,'Mapping water'!$B$5:$B$352,0),MATCH(L$3,'Mapping water'!$D$4:$U$4,0))*$D77</f>
        <v>105956</v>
      </c>
      <c r="M77" s="31">
        <f>INDEX('Mapping water'!$D$5:$U$352,MATCH($B77,'Mapping water'!$B$5:$B$352,0),MATCH(M$3,'Mapping water'!$D$4:$U$4,0))*$D77</f>
        <v>0</v>
      </c>
      <c r="N77" s="31">
        <f>INDEX('Mapping water'!$D$5:$U$352,MATCH($B77,'Mapping water'!$B$5:$B$352,0),MATCH(N$3,'Mapping water'!$D$4:$U$4,0))*$D77</f>
        <v>0</v>
      </c>
      <c r="O77" s="31">
        <f>INDEX('Mapping water'!$D$5:$U$352,MATCH($B77,'Mapping water'!$B$5:$B$352,0),MATCH(O$3,'Mapping water'!$D$4:$U$4,0))*$D77</f>
        <v>0</v>
      </c>
      <c r="P77" s="31">
        <f>INDEX('Mapping water'!$D$5:$U$352,MATCH($B77,'Mapping water'!$B$5:$B$352,0),MATCH(P$3,'Mapping water'!$D$4:$U$4,0))*$D77</f>
        <v>0</v>
      </c>
      <c r="Q77" s="31">
        <f>INDEX('Mapping water'!$D$5:$U$352,MATCH($B77,'Mapping water'!$B$5:$B$352,0),MATCH(Q$3,'Mapping water'!$D$4:$U$4,0))*$D77</f>
        <v>0</v>
      </c>
      <c r="R77" s="31">
        <f>INDEX('Mapping water'!$D$5:$U$352,MATCH($B77,'Mapping water'!$B$5:$B$352,0),MATCH(R$3,'Mapping water'!$D$4:$U$4,0))*$D77</f>
        <v>0</v>
      </c>
      <c r="S77" s="31">
        <f>INDEX('Mapping water'!$D$5:$U$352,MATCH($B77,'Mapping water'!$B$5:$B$352,0),MATCH(S$3,'Mapping water'!$D$4:$U$4,0))*$D77</f>
        <v>0</v>
      </c>
      <c r="T77" s="31">
        <f>INDEX('Mapping water'!$D$5:$U$352,MATCH($B77,'Mapping water'!$B$5:$B$352,0),MATCH(T$3,'Mapping water'!$D$4:$U$4,0))*$D77</f>
        <v>0</v>
      </c>
      <c r="U77" s="31">
        <f>INDEX('Mapping water'!$D$5:$U$352,MATCH($B77,'Mapping water'!$B$5:$B$352,0),MATCH(U$3,'Mapping water'!$D$4:$U$4,0))*$D77</f>
        <v>0</v>
      </c>
      <c r="V77" s="31">
        <f>INDEX('Mapping water'!$D$5:$U$352,MATCH($B77,'Mapping water'!$B$5:$B$352,0),MATCH(V$3,'Mapping water'!$D$4:$U$4,0))*$D77</f>
        <v>0</v>
      </c>
      <c r="W77" s="31">
        <f>INDEX('Mapping water'!$D$5:$U$352,MATCH($B77,'Mapping water'!$B$5:$B$352,0),MATCH(W$3,'Mapping water'!$D$4:$U$4,0))*$D77</f>
        <v>0</v>
      </c>
      <c r="X77" s="31">
        <f>INDEX('Mapping water'!$D$5:$U$352,MATCH($B77,'Mapping water'!$B$5:$B$352,0),MATCH(X$3,'Mapping water'!$D$4:$U$4,0))*$D77</f>
        <v>0</v>
      </c>
      <c r="Y77" s="31">
        <f>INDEX('Mapping water'!$D$5:$U$352,MATCH($B77,'Mapping water'!$B$5:$B$352,0),MATCH(Y$3,'Mapping water'!$D$4:$U$4,0))*$D77</f>
        <v>0</v>
      </c>
    </row>
    <row r="78" spans="1:25" x14ac:dyDescent="0.45">
      <c r="A78" s="20" t="s">
        <v>271</v>
      </c>
      <c r="B78" s="20" t="s">
        <v>272</v>
      </c>
      <c r="C78" s="20" t="s">
        <v>81</v>
      </c>
      <c r="D78" s="31">
        <f>INDEX('ONS data MYE 5'!$O$6:$O$445, MATCH($B78,'ONS data MYE 5'!$B$6:$B$445,0))</f>
        <v>50785</v>
      </c>
      <c r="E78" s="31">
        <f>INDEX('ONS data MYE 5'!$P$6:$P$445, MATCH($B78,'ONS data MYE 5'!$B$6:$B$445,0))</f>
        <v>105</v>
      </c>
      <c r="F78" s="31">
        <f t="shared" si="2"/>
        <v>4.6539603501575231</v>
      </c>
      <c r="G78" s="31">
        <f t="shared" si="3"/>
        <v>21.659346940838336</v>
      </c>
      <c r="H78" s="31">
        <f>INDEX('Mapping water'!$D$5:$U$352,MATCH($B78,'Mapping water'!$B$5:$B$352,0),MATCH(H$3,'Mapping water'!$D$4:$U$4,0))*$D78</f>
        <v>0</v>
      </c>
      <c r="I78" s="31">
        <f>INDEX('Mapping water'!$D$5:$U$352,MATCH($B78,'Mapping water'!$B$5:$B$352,0),MATCH(I$3,'Mapping water'!$D$4:$U$4,0))*$D78</f>
        <v>0</v>
      </c>
      <c r="J78" s="31">
        <f>INDEX('Mapping water'!$D$5:$U$352,MATCH($B78,'Mapping water'!$B$5:$B$352,0),MATCH(J$3,'Mapping water'!$D$4:$U$4,0))*$D78</f>
        <v>0</v>
      </c>
      <c r="K78" s="31">
        <f>INDEX('Mapping water'!$D$5:$U$352,MATCH($B78,'Mapping water'!$B$5:$B$352,0),MATCH(K$3,'Mapping water'!$D$4:$U$4,0))*$D78</f>
        <v>0</v>
      </c>
      <c r="L78" s="31">
        <f>INDEX('Mapping water'!$D$5:$U$352,MATCH($B78,'Mapping water'!$B$5:$B$352,0),MATCH(L$3,'Mapping water'!$D$4:$U$4,0))*$D78</f>
        <v>50785</v>
      </c>
      <c r="M78" s="31">
        <f>INDEX('Mapping water'!$D$5:$U$352,MATCH($B78,'Mapping water'!$B$5:$B$352,0),MATCH(M$3,'Mapping water'!$D$4:$U$4,0))*$D78</f>
        <v>0</v>
      </c>
      <c r="N78" s="31">
        <f>INDEX('Mapping water'!$D$5:$U$352,MATCH($B78,'Mapping water'!$B$5:$B$352,0),MATCH(N$3,'Mapping water'!$D$4:$U$4,0))*$D78</f>
        <v>0</v>
      </c>
      <c r="O78" s="31">
        <f>INDEX('Mapping water'!$D$5:$U$352,MATCH($B78,'Mapping water'!$B$5:$B$352,0),MATCH(O$3,'Mapping water'!$D$4:$U$4,0))*$D78</f>
        <v>0</v>
      </c>
      <c r="P78" s="31">
        <f>INDEX('Mapping water'!$D$5:$U$352,MATCH($B78,'Mapping water'!$B$5:$B$352,0),MATCH(P$3,'Mapping water'!$D$4:$U$4,0))*$D78</f>
        <v>0</v>
      </c>
      <c r="Q78" s="31">
        <f>INDEX('Mapping water'!$D$5:$U$352,MATCH($B78,'Mapping water'!$B$5:$B$352,0),MATCH(Q$3,'Mapping water'!$D$4:$U$4,0))*$D78</f>
        <v>0</v>
      </c>
      <c r="R78" s="31">
        <f>INDEX('Mapping water'!$D$5:$U$352,MATCH($B78,'Mapping water'!$B$5:$B$352,0),MATCH(R$3,'Mapping water'!$D$4:$U$4,0))*$D78</f>
        <v>0</v>
      </c>
      <c r="S78" s="31">
        <f>INDEX('Mapping water'!$D$5:$U$352,MATCH($B78,'Mapping water'!$B$5:$B$352,0),MATCH(S$3,'Mapping water'!$D$4:$U$4,0))*$D78</f>
        <v>0</v>
      </c>
      <c r="T78" s="31">
        <f>INDEX('Mapping water'!$D$5:$U$352,MATCH($B78,'Mapping water'!$B$5:$B$352,0),MATCH(T$3,'Mapping water'!$D$4:$U$4,0))*$D78</f>
        <v>0</v>
      </c>
      <c r="U78" s="31">
        <f>INDEX('Mapping water'!$D$5:$U$352,MATCH($B78,'Mapping water'!$B$5:$B$352,0),MATCH(U$3,'Mapping water'!$D$4:$U$4,0))*$D78</f>
        <v>0</v>
      </c>
      <c r="V78" s="31">
        <f>INDEX('Mapping water'!$D$5:$U$352,MATCH($B78,'Mapping water'!$B$5:$B$352,0),MATCH(V$3,'Mapping water'!$D$4:$U$4,0))*$D78</f>
        <v>0</v>
      </c>
      <c r="W78" s="31">
        <f>INDEX('Mapping water'!$D$5:$U$352,MATCH($B78,'Mapping water'!$B$5:$B$352,0),MATCH(W$3,'Mapping water'!$D$4:$U$4,0))*$D78</f>
        <v>0</v>
      </c>
      <c r="X78" s="31">
        <f>INDEX('Mapping water'!$D$5:$U$352,MATCH($B78,'Mapping water'!$B$5:$B$352,0),MATCH(X$3,'Mapping water'!$D$4:$U$4,0))*$D78</f>
        <v>0</v>
      </c>
      <c r="Y78" s="31">
        <f>INDEX('Mapping water'!$D$5:$U$352,MATCH($B78,'Mapping water'!$B$5:$B$352,0),MATCH(Y$3,'Mapping water'!$D$4:$U$4,0))*$D78</f>
        <v>0</v>
      </c>
    </row>
    <row r="79" spans="1:25" x14ac:dyDescent="0.45">
      <c r="A79" s="20" t="s">
        <v>273</v>
      </c>
      <c r="B79" s="20" t="s">
        <v>274</v>
      </c>
      <c r="C79" s="20" t="s">
        <v>81</v>
      </c>
      <c r="D79" s="31">
        <f>INDEX('ONS data MYE 5'!$O$6:$O$445, MATCH($B79,'ONS data MYE 5'!$B$6:$B$445,0))</f>
        <v>93985</v>
      </c>
      <c r="E79" s="31">
        <f>INDEX('ONS data MYE 5'!$P$6:$P$445, MATCH($B79,'ONS data MYE 5'!$B$6:$B$445,0))</f>
        <v>336</v>
      </c>
      <c r="F79" s="31">
        <f t="shared" si="2"/>
        <v>5.8171111599632042</v>
      </c>
      <c r="G79" s="31">
        <f t="shared" si="3"/>
        <v>33.838782247368457</v>
      </c>
      <c r="H79" s="31">
        <f>INDEX('Mapping water'!$D$5:$U$352,MATCH($B79,'Mapping water'!$B$5:$B$352,0),MATCH(H$3,'Mapping water'!$D$4:$U$4,0))*$D79</f>
        <v>0</v>
      </c>
      <c r="I79" s="31">
        <f>INDEX('Mapping water'!$D$5:$U$352,MATCH($B79,'Mapping water'!$B$5:$B$352,0),MATCH(I$3,'Mapping water'!$D$4:$U$4,0))*$D79</f>
        <v>0</v>
      </c>
      <c r="J79" s="31">
        <f>INDEX('Mapping water'!$D$5:$U$352,MATCH($B79,'Mapping water'!$B$5:$B$352,0),MATCH(J$3,'Mapping water'!$D$4:$U$4,0))*$D79</f>
        <v>0</v>
      </c>
      <c r="K79" s="31">
        <f>INDEX('Mapping water'!$D$5:$U$352,MATCH($B79,'Mapping water'!$B$5:$B$352,0),MATCH(K$3,'Mapping water'!$D$4:$U$4,0))*$D79</f>
        <v>0</v>
      </c>
      <c r="L79" s="31">
        <f>INDEX('Mapping water'!$D$5:$U$352,MATCH($B79,'Mapping water'!$B$5:$B$352,0),MATCH(L$3,'Mapping water'!$D$4:$U$4,0))*$D79</f>
        <v>93985</v>
      </c>
      <c r="M79" s="31">
        <f>INDEX('Mapping water'!$D$5:$U$352,MATCH($B79,'Mapping water'!$B$5:$B$352,0),MATCH(M$3,'Mapping water'!$D$4:$U$4,0))*$D79</f>
        <v>0</v>
      </c>
      <c r="N79" s="31">
        <f>INDEX('Mapping water'!$D$5:$U$352,MATCH($B79,'Mapping water'!$B$5:$B$352,0),MATCH(N$3,'Mapping water'!$D$4:$U$4,0))*$D79</f>
        <v>0</v>
      </c>
      <c r="O79" s="31">
        <f>INDEX('Mapping water'!$D$5:$U$352,MATCH($B79,'Mapping water'!$B$5:$B$352,0),MATCH(O$3,'Mapping water'!$D$4:$U$4,0))*$D79</f>
        <v>0</v>
      </c>
      <c r="P79" s="31">
        <f>INDEX('Mapping water'!$D$5:$U$352,MATCH($B79,'Mapping water'!$B$5:$B$352,0),MATCH(P$3,'Mapping water'!$D$4:$U$4,0))*$D79</f>
        <v>0</v>
      </c>
      <c r="Q79" s="31">
        <f>INDEX('Mapping water'!$D$5:$U$352,MATCH($B79,'Mapping water'!$B$5:$B$352,0),MATCH(Q$3,'Mapping water'!$D$4:$U$4,0))*$D79</f>
        <v>0</v>
      </c>
      <c r="R79" s="31">
        <f>INDEX('Mapping water'!$D$5:$U$352,MATCH($B79,'Mapping water'!$B$5:$B$352,0),MATCH(R$3,'Mapping water'!$D$4:$U$4,0))*$D79</f>
        <v>0</v>
      </c>
      <c r="S79" s="31">
        <f>INDEX('Mapping water'!$D$5:$U$352,MATCH($B79,'Mapping water'!$B$5:$B$352,0),MATCH(S$3,'Mapping water'!$D$4:$U$4,0))*$D79</f>
        <v>0</v>
      </c>
      <c r="T79" s="31">
        <f>INDEX('Mapping water'!$D$5:$U$352,MATCH($B79,'Mapping water'!$B$5:$B$352,0),MATCH(T$3,'Mapping water'!$D$4:$U$4,0))*$D79</f>
        <v>0</v>
      </c>
      <c r="U79" s="31">
        <f>INDEX('Mapping water'!$D$5:$U$352,MATCH($B79,'Mapping water'!$B$5:$B$352,0),MATCH(U$3,'Mapping water'!$D$4:$U$4,0))*$D79</f>
        <v>0</v>
      </c>
      <c r="V79" s="31">
        <f>INDEX('Mapping water'!$D$5:$U$352,MATCH($B79,'Mapping water'!$B$5:$B$352,0),MATCH(V$3,'Mapping water'!$D$4:$U$4,0))*$D79</f>
        <v>0</v>
      </c>
      <c r="W79" s="31">
        <f>INDEX('Mapping water'!$D$5:$U$352,MATCH($B79,'Mapping water'!$B$5:$B$352,0),MATCH(W$3,'Mapping water'!$D$4:$U$4,0))*$D79</f>
        <v>0</v>
      </c>
      <c r="X79" s="31">
        <f>INDEX('Mapping water'!$D$5:$U$352,MATCH($B79,'Mapping water'!$B$5:$B$352,0),MATCH(X$3,'Mapping water'!$D$4:$U$4,0))*$D79</f>
        <v>0</v>
      </c>
      <c r="Y79" s="31">
        <f>INDEX('Mapping water'!$D$5:$U$352,MATCH($B79,'Mapping water'!$B$5:$B$352,0),MATCH(Y$3,'Mapping water'!$D$4:$U$4,0))*$D79</f>
        <v>0</v>
      </c>
    </row>
    <row r="80" spans="1:25" x14ac:dyDescent="0.45">
      <c r="A80" s="20" t="s">
        <v>275</v>
      </c>
      <c r="B80" s="20" t="s">
        <v>276</v>
      </c>
      <c r="C80" s="20" t="s">
        <v>81</v>
      </c>
      <c r="D80" s="31">
        <f>INDEX('ONS data MYE 5'!$O$6:$O$445, MATCH($B80,'ONS data MYE 5'!$B$6:$B$445,0))</f>
        <v>56110</v>
      </c>
      <c r="E80" s="31">
        <f>INDEX('ONS data MYE 5'!$P$6:$P$445, MATCH($B80,'ONS data MYE 5'!$B$6:$B$445,0))</f>
        <v>2385</v>
      </c>
      <c r="F80" s="31">
        <f t="shared" si="2"/>
        <v>7.776954403322442</v>
      </c>
      <c r="G80" s="31">
        <f t="shared" si="3"/>
        <v>60.481019791356317</v>
      </c>
      <c r="H80" s="31">
        <f>INDEX('Mapping water'!$D$5:$U$352,MATCH($B80,'Mapping water'!$B$5:$B$352,0),MATCH(H$3,'Mapping water'!$D$4:$U$4,0))*$D80</f>
        <v>0</v>
      </c>
      <c r="I80" s="31">
        <f>INDEX('Mapping water'!$D$5:$U$352,MATCH($B80,'Mapping water'!$B$5:$B$352,0),MATCH(I$3,'Mapping water'!$D$4:$U$4,0))*$D80</f>
        <v>0</v>
      </c>
      <c r="J80" s="31">
        <f>INDEX('Mapping water'!$D$5:$U$352,MATCH($B80,'Mapping water'!$B$5:$B$352,0),MATCH(J$3,'Mapping water'!$D$4:$U$4,0))*$D80</f>
        <v>0</v>
      </c>
      <c r="K80" s="31">
        <f>INDEX('Mapping water'!$D$5:$U$352,MATCH($B80,'Mapping water'!$B$5:$B$352,0),MATCH(K$3,'Mapping water'!$D$4:$U$4,0))*$D80</f>
        <v>0</v>
      </c>
      <c r="L80" s="31">
        <f>INDEX('Mapping water'!$D$5:$U$352,MATCH($B80,'Mapping water'!$B$5:$B$352,0),MATCH(L$3,'Mapping water'!$D$4:$U$4,0))*$D80</f>
        <v>56110</v>
      </c>
      <c r="M80" s="31">
        <f>INDEX('Mapping water'!$D$5:$U$352,MATCH($B80,'Mapping water'!$B$5:$B$352,0),MATCH(M$3,'Mapping water'!$D$4:$U$4,0))*$D80</f>
        <v>0</v>
      </c>
      <c r="N80" s="31">
        <f>INDEX('Mapping water'!$D$5:$U$352,MATCH($B80,'Mapping water'!$B$5:$B$352,0),MATCH(N$3,'Mapping water'!$D$4:$U$4,0))*$D80</f>
        <v>0</v>
      </c>
      <c r="O80" s="31">
        <f>INDEX('Mapping water'!$D$5:$U$352,MATCH($B80,'Mapping water'!$B$5:$B$352,0),MATCH(O$3,'Mapping water'!$D$4:$U$4,0))*$D80</f>
        <v>0</v>
      </c>
      <c r="P80" s="31">
        <f>INDEX('Mapping water'!$D$5:$U$352,MATCH($B80,'Mapping water'!$B$5:$B$352,0),MATCH(P$3,'Mapping water'!$D$4:$U$4,0))*$D80</f>
        <v>0</v>
      </c>
      <c r="Q80" s="31">
        <f>INDEX('Mapping water'!$D$5:$U$352,MATCH($B80,'Mapping water'!$B$5:$B$352,0),MATCH(Q$3,'Mapping water'!$D$4:$U$4,0))*$D80</f>
        <v>0</v>
      </c>
      <c r="R80" s="31">
        <f>INDEX('Mapping water'!$D$5:$U$352,MATCH($B80,'Mapping water'!$B$5:$B$352,0),MATCH(R$3,'Mapping water'!$D$4:$U$4,0))*$D80</f>
        <v>0</v>
      </c>
      <c r="S80" s="31">
        <f>INDEX('Mapping water'!$D$5:$U$352,MATCH($B80,'Mapping water'!$B$5:$B$352,0),MATCH(S$3,'Mapping water'!$D$4:$U$4,0))*$D80</f>
        <v>0</v>
      </c>
      <c r="T80" s="31">
        <f>INDEX('Mapping water'!$D$5:$U$352,MATCH($B80,'Mapping water'!$B$5:$B$352,0),MATCH(T$3,'Mapping water'!$D$4:$U$4,0))*$D80</f>
        <v>0</v>
      </c>
      <c r="U80" s="31">
        <f>INDEX('Mapping water'!$D$5:$U$352,MATCH($B80,'Mapping water'!$B$5:$B$352,0),MATCH(U$3,'Mapping water'!$D$4:$U$4,0))*$D80</f>
        <v>0</v>
      </c>
      <c r="V80" s="31">
        <f>INDEX('Mapping water'!$D$5:$U$352,MATCH($B80,'Mapping water'!$B$5:$B$352,0),MATCH(V$3,'Mapping water'!$D$4:$U$4,0))*$D80</f>
        <v>0</v>
      </c>
      <c r="W80" s="31">
        <f>INDEX('Mapping water'!$D$5:$U$352,MATCH($B80,'Mapping water'!$B$5:$B$352,0),MATCH(W$3,'Mapping water'!$D$4:$U$4,0))*$D80</f>
        <v>0</v>
      </c>
      <c r="X80" s="31">
        <f>INDEX('Mapping water'!$D$5:$U$352,MATCH($B80,'Mapping water'!$B$5:$B$352,0),MATCH(X$3,'Mapping water'!$D$4:$U$4,0))*$D80</f>
        <v>0</v>
      </c>
      <c r="Y80" s="31">
        <f>INDEX('Mapping water'!$D$5:$U$352,MATCH($B80,'Mapping water'!$B$5:$B$352,0),MATCH(Y$3,'Mapping water'!$D$4:$U$4,0))*$D80</f>
        <v>0</v>
      </c>
    </row>
    <row r="81" spans="1:25" x14ac:dyDescent="0.45">
      <c r="A81" s="20" t="s">
        <v>277</v>
      </c>
      <c r="B81" s="20" t="s">
        <v>278</v>
      </c>
      <c r="C81" s="20" t="s">
        <v>81</v>
      </c>
      <c r="D81" s="31">
        <f>INDEX('ONS data MYE 5'!$O$6:$O$445, MATCH($B81,'ONS data MYE 5'!$B$6:$B$445,0))</f>
        <v>120120</v>
      </c>
      <c r="E81" s="31">
        <f>INDEX('ONS data MYE 5'!$P$6:$P$445, MATCH($B81,'ONS data MYE 5'!$B$6:$B$445,0))</f>
        <v>1096</v>
      </c>
      <c r="F81" s="31">
        <f t="shared" si="2"/>
        <v>6.9994224675079613</v>
      </c>
      <c r="G81" s="31">
        <f t="shared" si="3"/>
        <v>48.991914878655237</v>
      </c>
      <c r="H81" s="31">
        <f>INDEX('Mapping water'!$D$5:$U$352,MATCH($B81,'Mapping water'!$B$5:$B$352,0),MATCH(H$3,'Mapping water'!$D$4:$U$4,0))*$D81</f>
        <v>0</v>
      </c>
      <c r="I81" s="31">
        <f>INDEX('Mapping water'!$D$5:$U$352,MATCH($B81,'Mapping water'!$B$5:$B$352,0),MATCH(I$3,'Mapping water'!$D$4:$U$4,0))*$D81</f>
        <v>0</v>
      </c>
      <c r="J81" s="31">
        <f>INDEX('Mapping water'!$D$5:$U$352,MATCH($B81,'Mapping water'!$B$5:$B$352,0),MATCH(J$3,'Mapping water'!$D$4:$U$4,0))*$D81</f>
        <v>0</v>
      </c>
      <c r="K81" s="31">
        <f>INDEX('Mapping water'!$D$5:$U$352,MATCH($B81,'Mapping water'!$B$5:$B$352,0),MATCH(K$3,'Mapping water'!$D$4:$U$4,0))*$D81</f>
        <v>0</v>
      </c>
      <c r="L81" s="31">
        <f>INDEX('Mapping water'!$D$5:$U$352,MATCH($B81,'Mapping water'!$B$5:$B$352,0),MATCH(L$3,'Mapping water'!$D$4:$U$4,0))*$D81</f>
        <v>120120</v>
      </c>
      <c r="M81" s="31">
        <f>INDEX('Mapping water'!$D$5:$U$352,MATCH($B81,'Mapping water'!$B$5:$B$352,0),MATCH(M$3,'Mapping water'!$D$4:$U$4,0))*$D81</f>
        <v>0</v>
      </c>
      <c r="N81" s="31">
        <f>INDEX('Mapping water'!$D$5:$U$352,MATCH($B81,'Mapping water'!$B$5:$B$352,0),MATCH(N$3,'Mapping water'!$D$4:$U$4,0))*$D81</f>
        <v>0</v>
      </c>
      <c r="O81" s="31">
        <f>INDEX('Mapping water'!$D$5:$U$352,MATCH($B81,'Mapping water'!$B$5:$B$352,0),MATCH(O$3,'Mapping water'!$D$4:$U$4,0))*$D81</f>
        <v>0</v>
      </c>
      <c r="P81" s="31">
        <f>INDEX('Mapping water'!$D$5:$U$352,MATCH($B81,'Mapping water'!$B$5:$B$352,0),MATCH(P$3,'Mapping water'!$D$4:$U$4,0))*$D81</f>
        <v>0</v>
      </c>
      <c r="Q81" s="31">
        <f>INDEX('Mapping water'!$D$5:$U$352,MATCH($B81,'Mapping water'!$B$5:$B$352,0),MATCH(Q$3,'Mapping water'!$D$4:$U$4,0))*$D81</f>
        <v>0</v>
      </c>
      <c r="R81" s="31">
        <f>INDEX('Mapping water'!$D$5:$U$352,MATCH($B81,'Mapping water'!$B$5:$B$352,0),MATCH(R$3,'Mapping water'!$D$4:$U$4,0))*$D81</f>
        <v>0</v>
      </c>
      <c r="S81" s="31">
        <f>INDEX('Mapping water'!$D$5:$U$352,MATCH($B81,'Mapping water'!$B$5:$B$352,0),MATCH(S$3,'Mapping water'!$D$4:$U$4,0))*$D81</f>
        <v>0</v>
      </c>
      <c r="T81" s="31">
        <f>INDEX('Mapping water'!$D$5:$U$352,MATCH($B81,'Mapping water'!$B$5:$B$352,0),MATCH(T$3,'Mapping water'!$D$4:$U$4,0))*$D81</f>
        <v>0</v>
      </c>
      <c r="U81" s="31">
        <f>INDEX('Mapping water'!$D$5:$U$352,MATCH($B81,'Mapping water'!$B$5:$B$352,0),MATCH(U$3,'Mapping water'!$D$4:$U$4,0))*$D81</f>
        <v>0</v>
      </c>
      <c r="V81" s="31">
        <f>INDEX('Mapping water'!$D$5:$U$352,MATCH($B81,'Mapping water'!$B$5:$B$352,0),MATCH(V$3,'Mapping water'!$D$4:$U$4,0))*$D81</f>
        <v>0</v>
      </c>
      <c r="W81" s="31">
        <f>INDEX('Mapping water'!$D$5:$U$352,MATCH($B81,'Mapping water'!$B$5:$B$352,0),MATCH(W$3,'Mapping water'!$D$4:$U$4,0))*$D81</f>
        <v>0</v>
      </c>
      <c r="X81" s="31">
        <f>INDEX('Mapping water'!$D$5:$U$352,MATCH($B81,'Mapping water'!$B$5:$B$352,0),MATCH(X$3,'Mapping water'!$D$4:$U$4,0))*$D81</f>
        <v>0</v>
      </c>
      <c r="Y81" s="31">
        <f>INDEX('Mapping water'!$D$5:$U$352,MATCH($B81,'Mapping water'!$B$5:$B$352,0),MATCH(Y$3,'Mapping water'!$D$4:$U$4,0))*$D81</f>
        <v>0</v>
      </c>
    </row>
    <row r="82" spans="1:25" x14ac:dyDescent="0.45">
      <c r="A82" s="20" t="s">
        <v>279</v>
      </c>
      <c r="B82" s="20" t="s">
        <v>280</v>
      </c>
      <c r="C82" s="20" t="s">
        <v>81</v>
      </c>
      <c r="D82" s="31">
        <f>INDEX('ONS data MYE 5'!$O$6:$O$445, MATCH($B82,'ONS data MYE 5'!$B$6:$B$445,0))</f>
        <v>110568</v>
      </c>
      <c r="E82" s="31">
        <f>INDEX('ONS data MYE 5'!$P$6:$P$445, MATCH($B82,'ONS data MYE 5'!$B$6:$B$445,0))</f>
        <v>1380</v>
      </c>
      <c r="F82" s="31">
        <f t="shared" si="2"/>
        <v>7.2298387781512501</v>
      </c>
      <c r="G82" s="31">
        <f t="shared" si="3"/>
        <v>52.270568758059561</v>
      </c>
      <c r="H82" s="31">
        <f>INDEX('Mapping water'!$D$5:$U$352,MATCH($B82,'Mapping water'!$B$5:$B$352,0),MATCH(H$3,'Mapping water'!$D$4:$U$4,0))*$D82</f>
        <v>0</v>
      </c>
      <c r="I82" s="31">
        <f>INDEX('Mapping water'!$D$5:$U$352,MATCH($B82,'Mapping water'!$B$5:$B$352,0),MATCH(I$3,'Mapping water'!$D$4:$U$4,0))*$D82</f>
        <v>0</v>
      </c>
      <c r="J82" s="31">
        <f>INDEX('Mapping water'!$D$5:$U$352,MATCH($B82,'Mapping water'!$B$5:$B$352,0),MATCH(J$3,'Mapping water'!$D$4:$U$4,0))*$D82</f>
        <v>0</v>
      </c>
      <c r="K82" s="31">
        <f>INDEX('Mapping water'!$D$5:$U$352,MATCH($B82,'Mapping water'!$B$5:$B$352,0),MATCH(K$3,'Mapping water'!$D$4:$U$4,0))*$D82</f>
        <v>0</v>
      </c>
      <c r="L82" s="31">
        <f>INDEX('Mapping water'!$D$5:$U$352,MATCH($B82,'Mapping water'!$B$5:$B$352,0),MATCH(L$3,'Mapping water'!$D$4:$U$4,0))*$D82</f>
        <v>110568</v>
      </c>
      <c r="M82" s="31">
        <f>INDEX('Mapping water'!$D$5:$U$352,MATCH($B82,'Mapping water'!$B$5:$B$352,0),MATCH(M$3,'Mapping water'!$D$4:$U$4,0))*$D82</f>
        <v>0</v>
      </c>
      <c r="N82" s="31">
        <f>INDEX('Mapping water'!$D$5:$U$352,MATCH($B82,'Mapping water'!$B$5:$B$352,0),MATCH(N$3,'Mapping water'!$D$4:$U$4,0))*$D82</f>
        <v>0</v>
      </c>
      <c r="O82" s="31">
        <f>INDEX('Mapping water'!$D$5:$U$352,MATCH($B82,'Mapping water'!$B$5:$B$352,0),MATCH(O$3,'Mapping water'!$D$4:$U$4,0))*$D82</f>
        <v>0</v>
      </c>
      <c r="P82" s="31">
        <f>INDEX('Mapping water'!$D$5:$U$352,MATCH($B82,'Mapping water'!$B$5:$B$352,0),MATCH(P$3,'Mapping water'!$D$4:$U$4,0))*$D82</f>
        <v>0</v>
      </c>
      <c r="Q82" s="31">
        <f>INDEX('Mapping water'!$D$5:$U$352,MATCH($B82,'Mapping water'!$B$5:$B$352,0),MATCH(Q$3,'Mapping water'!$D$4:$U$4,0))*$D82</f>
        <v>0</v>
      </c>
      <c r="R82" s="31">
        <f>INDEX('Mapping water'!$D$5:$U$352,MATCH($B82,'Mapping water'!$B$5:$B$352,0),MATCH(R$3,'Mapping water'!$D$4:$U$4,0))*$D82</f>
        <v>0</v>
      </c>
      <c r="S82" s="31">
        <f>INDEX('Mapping water'!$D$5:$U$352,MATCH($B82,'Mapping water'!$B$5:$B$352,0),MATCH(S$3,'Mapping water'!$D$4:$U$4,0))*$D82</f>
        <v>0</v>
      </c>
      <c r="T82" s="31">
        <f>INDEX('Mapping water'!$D$5:$U$352,MATCH($B82,'Mapping water'!$B$5:$B$352,0),MATCH(T$3,'Mapping water'!$D$4:$U$4,0))*$D82</f>
        <v>0</v>
      </c>
      <c r="U82" s="31">
        <f>INDEX('Mapping water'!$D$5:$U$352,MATCH($B82,'Mapping water'!$B$5:$B$352,0),MATCH(U$3,'Mapping water'!$D$4:$U$4,0))*$D82</f>
        <v>0</v>
      </c>
      <c r="V82" s="31">
        <f>INDEX('Mapping water'!$D$5:$U$352,MATCH($B82,'Mapping water'!$B$5:$B$352,0),MATCH(V$3,'Mapping water'!$D$4:$U$4,0))*$D82</f>
        <v>0</v>
      </c>
      <c r="W82" s="31">
        <f>INDEX('Mapping water'!$D$5:$U$352,MATCH($B82,'Mapping water'!$B$5:$B$352,0),MATCH(W$3,'Mapping water'!$D$4:$U$4,0))*$D82</f>
        <v>0</v>
      </c>
      <c r="X82" s="31">
        <f>INDEX('Mapping water'!$D$5:$U$352,MATCH($B82,'Mapping water'!$B$5:$B$352,0),MATCH(X$3,'Mapping water'!$D$4:$U$4,0))*$D82</f>
        <v>0</v>
      </c>
      <c r="Y82" s="31">
        <f>INDEX('Mapping water'!$D$5:$U$352,MATCH($B82,'Mapping water'!$B$5:$B$352,0),MATCH(Y$3,'Mapping water'!$D$4:$U$4,0))*$D82</f>
        <v>0</v>
      </c>
    </row>
    <row r="83" spans="1:25" x14ac:dyDescent="0.45">
      <c r="A83" s="20" t="s">
        <v>281</v>
      </c>
      <c r="B83" s="20" t="s">
        <v>282</v>
      </c>
      <c r="C83" s="20" t="s">
        <v>81</v>
      </c>
      <c r="D83" s="31">
        <f>INDEX('ONS data MYE 5'!$O$6:$O$445, MATCH($B83,'ONS data MYE 5'!$B$6:$B$445,0))</f>
        <v>114061</v>
      </c>
      <c r="E83" s="31">
        <f>INDEX('ONS data MYE 5'!$P$6:$P$445, MATCH($B83,'ONS data MYE 5'!$B$6:$B$445,0))</f>
        <v>951</v>
      </c>
      <c r="F83" s="31">
        <f t="shared" si="2"/>
        <v>6.8575140625453903</v>
      </c>
      <c r="G83" s="31">
        <f t="shared" si="3"/>
        <v>47.025499118007787</v>
      </c>
      <c r="H83" s="31">
        <f>INDEX('Mapping water'!$D$5:$U$352,MATCH($B83,'Mapping water'!$B$5:$B$352,0),MATCH(H$3,'Mapping water'!$D$4:$U$4,0))*$D83</f>
        <v>0</v>
      </c>
      <c r="I83" s="31">
        <f>INDEX('Mapping water'!$D$5:$U$352,MATCH($B83,'Mapping water'!$B$5:$B$352,0),MATCH(I$3,'Mapping water'!$D$4:$U$4,0))*$D83</f>
        <v>0</v>
      </c>
      <c r="J83" s="31">
        <f>INDEX('Mapping water'!$D$5:$U$352,MATCH($B83,'Mapping water'!$B$5:$B$352,0),MATCH(J$3,'Mapping water'!$D$4:$U$4,0))*$D83</f>
        <v>0</v>
      </c>
      <c r="K83" s="31">
        <f>INDEX('Mapping water'!$D$5:$U$352,MATCH($B83,'Mapping water'!$B$5:$B$352,0),MATCH(K$3,'Mapping water'!$D$4:$U$4,0))*$D83</f>
        <v>0</v>
      </c>
      <c r="L83" s="31">
        <f>INDEX('Mapping water'!$D$5:$U$352,MATCH($B83,'Mapping water'!$B$5:$B$352,0),MATCH(L$3,'Mapping water'!$D$4:$U$4,0))*$D83</f>
        <v>114061</v>
      </c>
      <c r="M83" s="31">
        <f>INDEX('Mapping water'!$D$5:$U$352,MATCH($B83,'Mapping water'!$B$5:$B$352,0),MATCH(M$3,'Mapping water'!$D$4:$U$4,0))*$D83</f>
        <v>0</v>
      </c>
      <c r="N83" s="31">
        <f>INDEX('Mapping water'!$D$5:$U$352,MATCH($B83,'Mapping water'!$B$5:$B$352,0),MATCH(N$3,'Mapping water'!$D$4:$U$4,0))*$D83</f>
        <v>0</v>
      </c>
      <c r="O83" s="31">
        <f>INDEX('Mapping water'!$D$5:$U$352,MATCH($B83,'Mapping water'!$B$5:$B$352,0),MATCH(O$3,'Mapping water'!$D$4:$U$4,0))*$D83</f>
        <v>0</v>
      </c>
      <c r="P83" s="31">
        <f>INDEX('Mapping water'!$D$5:$U$352,MATCH($B83,'Mapping water'!$B$5:$B$352,0),MATCH(P$3,'Mapping water'!$D$4:$U$4,0))*$D83</f>
        <v>0</v>
      </c>
      <c r="Q83" s="31">
        <f>INDEX('Mapping water'!$D$5:$U$352,MATCH($B83,'Mapping water'!$B$5:$B$352,0),MATCH(Q$3,'Mapping water'!$D$4:$U$4,0))*$D83</f>
        <v>0</v>
      </c>
      <c r="R83" s="31">
        <f>INDEX('Mapping water'!$D$5:$U$352,MATCH($B83,'Mapping water'!$B$5:$B$352,0),MATCH(R$3,'Mapping water'!$D$4:$U$4,0))*$D83</f>
        <v>0</v>
      </c>
      <c r="S83" s="31">
        <f>INDEX('Mapping water'!$D$5:$U$352,MATCH($B83,'Mapping water'!$B$5:$B$352,0),MATCH(S$3,'Mapping water'!$D$4:$U$4,0))*$D83</f>
        <v>0</v>
      </c>
      <c r="T83" s="31">
        <f>INDEX('Mapping water'!$D$5:$U$352,MATCH($B83,'Mapping water'!$B$5:$B$352,0),MATCH(T$3,'Mapping water'!$D$4:$U$4,0))*$D83</f>
        <v>0</v>
      </c>
      <c r="U83" s="31">
        <f>INDEX('Mapping water'!$D$5:$U$352,MATCH($B83,'Mapping water'!$B$5:$B$352,0),MATCH(U$3,'Mapping water'!$D$4:$U$4,0))*$D83</f>
        <v>0</v>
      </c>
      <c r="V83" s="31">
        <f>INDEX('Mapping water'!$D$5:$U$352,MATCH($B83,'Mapping water'!$B$5:$B$352,0),MATCH(V$3,'Mapping water'!$D$4:$U$4,0))*$D83</f>
        <v>0</v>
      </c>
      <c r="W83" s="31">
        <f>INDEX('Mapping water'!$D$5:$U$352,MATCH($B83,'Mapping water'!$B$5:$B$352,0),MATCH(W$3,'Mapping water'!$D$4:$U$4,0))*$D83</f>
        <v>0</v>
      </c>
      <c r="X83" s="31">
        <f>INDEX('Mapping water'!$D$5:$U$352,MATCH($B83,'Mapping water'!$B$5:$B$352,0),MATCH(X$3,'Mapping water'!$D$4:$U$4,0))*$D83</f>
        <v>0</v>
      </c>
      <c r="Y83" s="31">
        <f>INDEX('Mapping water'!$D$5:$U$352,MATCH($B83,'Mapping water'!$B$5:$B$352,0),MATCH(Y$3,'Mapping water'!$D$4:$U$4,0))*$D83</f>
        <v>0</v>
      </c>
    </row>
    <row r="84" spans="1:25" x14ac:dyDescent="0.45">
      <c r="A84" s="20" t="s">
        <v>283</v>
      </c>
      <c r="B84" s="20" t="s">
        <v>284</v>
      </c>
      <c r="C84" s="20" t="s">
        <v>81</v>
      </c>
      <c r="D84" s="31">
        <f>INDEX('ONS data MYE 5'!$O$6:$O$445, MATCH($B84,'ONS data MYE 5'!$B$6:$B$445,0))</f>
        <v>104812</v>
      </c>
      <c r="E84" s="31">
        <f>INDEX('ONS data MYE 5'!$P$6:$P$445, MATCH($B84,'ONS data MYE 5'!$B$6:$B$445,0))</f>
        <v>1367</v>
      </c>
      <c r="F84" s="31">
        <f t="shared" si="2"/>
        <v>7.2203738367239492</v>
      </c>
      <c r="G84" s="31">
        <f t="shared" si="3"/>
        <v>52.133798342047719</v>
      </c>
      <c r="H84" s="31">
        <f>INDEX('Mapping water'!$D$5:$U$352,MATCH($B84,'Mapping water'!$B$5:$B$352,0),MATCH(H$3,'Mapping water'!$D$4:$U$4,0))*$D84</f>
        <v>0</v>
      </c>
      <c r="I84" s="31">
        <f>INDEX('Mapping water'!$D$5:$U$352,MATCH($B84,'Mapping water'!$B$5:$B$352,0),MATCH(I$3,'Mapping water'!$D$4:$U$4,0))*$D84</f>
        <v>0</v>
      </c>
      <c r="J84" s="31">
        <f>INDEX('Mapping water'!$D$5:$U$352,MATCH($B84,'Mapping water'!$B$5:$B$352,0),MATCH(J$3,'Mapping water'!$D$4:$U$4,0))*$D84</f>
        <v>0</v>
      </c>
      <c r="K84" s="31">
        <f>INDEX('Mapping water'!$D$5:$U$352,MATCH($B84,'Mapping water'!$B$5:$B$352,0),MATCH(K$3,'Mapping water'!$D$4:$U$4,0))*$D84</f>
        <v>0</v>
      </c>
      <c r="L84" s="31">
        <f>INDEX('Mapping water'!$D$5:$U$352,MATCH($B84,'Mapping water'!$B$5:$B$352,0),MATCH(L$3,'Mapping water'!$D$4:$U$4,0))*$D84</f>
        <v>104812</v>
      </c>
      <c r="M84" s="31">
        <f>INDEX('Mapping water'!$D$5:$U$352,MATCH($B84,'Mapping water'!$B$5:$B$352,0),MATCH(M$3,'Mapping water'!$D$4:$U$4,0))*$D84</f>
        <v>0</v>
      </c>
      <c r="N84" s="31">
        <f>INDEX('Mapping water'!$D$5:$U$352,MATCH($B84,'Mapping water'!$B$5:$B$352,0),MATCH(N$3,'Mapping water'!$D$4:$U$4,0))*$D84</f>
        <v>0</v>
      </c>
      <c r="O84" s="31">
        <f>INDEX('Mapping water'!$D$5:$U$352,MATCH($B84,'Mapping water'!$B$5:$B$352,0),MATCH(O$3,'Mapping water'!$D$4:$U$4,0))*$D84</f>
        <v>0</v>
      </c>
      <c r="P84" s="31">
        <f>INDEX('Mapping water'!$D$5:$U$352,MATCH($B84,'Mapping water'!$B$5:$B$352,0),MATCH(P$3,'Mapping water'!$D$4:$U$4,0))*$D84</f>
        <v>0</v>
      </c>
      <c r="Q84" s="31">
        <f>INDEX('Mapping water'!$D$5:$U$352,MATCH($B84,'Mapping water'!$B$5:$B$352,0),MATCH(Q$3,'Mapping water'!$D$4:$U$4,0))*$D84</f>
        <v>0</v>
      </c>
      <c r="R84" s="31">
        <f>INDEX('Mapping water'!$D$5:$U$352,MATCH($B84,'Mapping water'!$B$5:$B$352,0),MATCH(R$3,'Mapping water'!$D$4:$U$4,0))*$D84</f>
        <v>0</v>
      </c>
      <c r="S84" s="31">
        <f>INDEX('Mapping water'!$D$5:$U$352,MATCH($B84,'Mapping water'!$B$5:$B$352,0),MATCH(S$3,'Mapping water'!$D$4:$U$4,0))*$D84</f>
        <v>0</v>
      </c>
      <c r="T84" s="31">
        <f>INDEX('Mapping water'!$D$5:$U$352,MATCH($B84,'Mapping water'!$B$5:$B$352,0),MATCH(T$3,'Mapping water'!$D$4:$U$4,0))*$D84</f>
        <v>0</v>
      </c>
      <c r="U84" s="31">
        <f>INDEX('Mapping water'!$D$5:$U$352,MATCH($B84,'Mapping water'!$B$5:$B$352,0),MATCH(U$3,'Mapping water'!$D$4:$U$4,0))*$D84</f>
        <v>0</v>
      </c>
      <c r="V84" s="31">
        <f>INDEX('Mapping water'!$D$5:$U$352,MATCH($B84,'Mapping water'!$B$5:$B$352,0),MATCH(V$3,'Mapping water'!$D$4:$U$4,0))*$D84</f>
        <v>0</v>
      </c>
      <c r="W84" s="31">
        <f>INDEX('Mapping water'!$D$5:$U$352,MATCH($B84,'Mapping water'!$B$5:$B$352,0),MATCH(W$3,'Mapping water'!$D$4:$U$4,0))*$D84</f>
        <v>0</v>
      </c>
      <c r="X84" s="31">
        <f>INDEX('Mapping water'!$D$5:$U$352,MATCH($B84,'Mapping water'!$B$5:$B$352,0),MATCH(X$3,'Mapping water'!$D$4:$U$4,0))*$D84</f>
        <v>0</v>
      </c>
      <c r="Y84" s="31">
        <f>INDEX('Mapping water'!$D$5:$U$352,MATCH($B84,'Mapping water'!$B$5:$B$352,0),MATCH(Y$3,'Mapping water'!$D$4:$U$4,0))*$D84</f>
        <v>0</v>
      </c>
    </row>
    <row r="85" spans="1:25" x14ac:dyDescent="0.45">
      <c r="A85" s="20" t="s">
        <v>285</v>
      </c>
      <c r="B85" s="20" t="s">
        <v>286</v>
      </c>
      <c r="C85" s="20" t="s">
        <v>81</v>
      </c>
      <c r="D85" s="31">
        <f>INDEX('ONS data MYE 5'!$O$6:$O$445, MATCH($B85,'ONS data MYE 5'!$B$6:$B$445,0))</f>
        <v>115851</v>
      </c>
      <c r="E85" s="31">
        <f>INDEX('ONS data MYE 5'!$P$6:$P$445, MATCH($B85,'ONS data MYE 5'!$B$6:$B$445,0))</f>
        <v>178</v>
      </c>
      <c r="F85" s="31">
        <f t="shared" si="2"/>
        <v>5.181783550292085</v>
      </c>
      <c r="G85" s="31">
        <f t="shared" si="3"/>
        <v>26.850880762077644</v>
      </c>
      <c r="H85" s="31">
        <f>INDEX('Mapping water'!$D$5:$U$352,MATCH($B85,'Mapping water'!$B$5:$B$352,0),MATCH(H$3,'Mapping water'!$D$4:$U$4,0))*$D85</f>
        <v>0</v>
      </c>
      <c r="I85" s="31">
        <f>INDEX('Mapping water'!$D$5:$U$352,MATCH($B85,'Mapping water'!$B$5:$B$352,0),MATCH(I$3,'Mapping water'!$D$4:$U$4,0))*$D85</f>
        <v>0</v>
      </c>
      <c r="J85" s="31">
        <f>INDEX('Mapping water'!$D$5:$U$352,MATCH($B85,'Mapping water'!$B$5:$B$352,0),MATCH(J$3,'Mapping water'!$D$4:$U$4,0))*$D85</f>
        <v>0</v>
      </c>
      <c r="K85" s="31">
        <f>INDEX('Mapping water'!$D$5:$U$352,MATCH($B85,'Mapping water'!$B$5:$B$352,0),MATCH(K$3,'Mapping water'!$D$4:$U$4,0))*$D85</f>
        <v>0</v>
      </c>
      <c r="L85" s="31">
        <f>INDEX('Mapping water'!$D$5:$U$352,MATCH($B85,'Mapping water'!$B$5:$B$352,0),MATCH(L$3,'Mapping water'!$D$4:$U$4,0))*$D85</f>
        <v>115851</v>
      </c>
      <c r="M85" s="31">
        <f>INDEX('Mapping water'!$D$5:$U$352,MATCH($B85,'Mapping water'!$B$5:$B$352,0),MATCH(M$3,'Mapping water'!$D$4:$U$4,0))*$D85</f>
        <v>0</v>
      </c>
      <c r="N85" s="31">
        <f>INDEX('Mapping water'!$D$5:$U$352,MATCH($B85,'Mapping water'!$B$5:$B$352,0),MATCH(N$3,'Mapping water'!$D$4:$U$4,0))*$D85</f>
        <v>0</v>
      </c>
      <c r="O85" s="31">
        <f>INDEX('Mapping water'!$D$5:$U$352,MATCH($B85,'Mapping water'!$B$5:$B$352,0),MATCH(O$3,'Mapping water'!$D$4:$U$4,0))*$D85</f>
        <v>0</v>
      </c>
      <c r="P85" s="31">
        <f>INDEX('Mapping water'!$D$5:$U$352,MATCH($B85,'Mapping water'!$B$5:$B$352,0),MATCH(P$3,'Mapping water'!$D$4:$U$4,0))*$D85</f>
        <v>0</v>
      </c>
      <c r="Q85" s="31">
        <f>INDEX('Mapping water'!$D$5:$U$352,MATCH($B85,'Mapping water'!$B$5:$B$352,0),MATCH(Q$3,'Mapping water'!$D$4:$U$4,0))*$D85</f>
        <v>0</v>
      </c>
      <c r="R85" s="31">
        <f>INDEX('Mapping water'!$D$5:$U$352,MATCH($B85,'Mapping water'!$B$5:$B$352,0),MATCH(R$3,'Mapping water'!$D$4:$U$4,0))*$D85</f>
        <v>0</v>
      </c>
      <c r="S85" s="31">
        <f>INDEX('Mapping water'!$D$5:$U$352,MATCH($B85,'Mapping water'!$B$5:$B$352,0),MATCH(S$3,'Mapping water'!$D$4:$U$4,0))*$D85</f>
        <v>0</v>
      </c>
      <c r="T85" s="31">
        <f>INDEX('Mapping water'!$D$5:$U$352,MATCH($B85,'Mapping water'!$B$5:$B$352,0),MATCH(T$3,'Mapping water'!$D$4:$U$4,0))*$D85</f>
        <v>0</v>
      </c>
      <c r="U85" s="31">
        <f>INDEX('Mapping water'!$D$5:$U$352,MATCH($B85,'Mapping water'!$B$5:$B$352,0),MATCH(U$3,'Mapping water'!$D$4:$U$4,0))*$D85</f>
        <v>0</v>
      </c>
      <c r="V85" s="31">
        <f>INDEX('Mapping water'!$D$5:$U$352,MATCH($B85,'Mapping water'!$B$5:$B$352,0),MATCH(V$3,'Mapping water'!$D$4:$U$4,0))*$D85</f>
        <v>0</v>
      </c>
      <c r="W85" s="31">
        <f>INDEX('Mapping water'!$D$5:$U$352,MATCH($B85,'Mapping water'!$B$5:$B$352,0),MATCH(W$3,'Mapping water'!$D$4:$U$4,0))*$D85</f>
        <v>0</v>
      </c>
      <c r="X85" s="31">
        <f>INDEX('Mapping water'!$D$5:$U$352,MATCH($B85,'Mapping water'!$B$5:$B$352,0),MATCH(X$3,'Mapping water'!$D$4:$U$4,0))*$D85</f>
        <v>0</v>
      </c>
      <c r="Y85" s="31">
        <f>INDEX('Mapping water'!$D$5:$U$352,MATCH($B85,'Mapping water'!$B$5:$B$352,0),MATCH(Y$3,'Mapping water'!$D$4:$U$4,0))*$D85</f>
        <v>0</v>
      </c>
    </row>
    <row r="86" spans="1:25" x14ac:dyDescent="0.45">
      <c r="A86" s="20" t="s">
        <v>287</v>
      </c>
      <c r="B86" s="20" t="s">
        <v>288</v>
      </c>
      <c r="C86" s="20" t="s">
        <v>81</v>
      </c>
      <c r="D86" s="31">
        <f>INDEX('ONS data MYE 5'!$O$6:$O$445, MATCH($B86,'ONS data MYE 5'!$B$6:$B$445,0))</f>
        <v>111520</v>
      </c>
      <c r="E86" s="31">
        <f>INDEX('ONS data MYE 5'!$P$6:$P$445, MATCH($B86,'ONS data MYE 5'!$B$6:$B$445,0))</f>
        <v>273</v>
      </c>
      <c r="F86" s="31">
        <f t="shared" si="2"/>
        <v>5.6094717951849598</v>
      </c>
      <c r="G86" s="31">
        <f t="shared" si="3"/>
        <v>31.466173820975577</v>
      </c>
      <c r="H86" s="31">
        <f>INDEX('Mapping water'!$D$5:$U$352,MATCH($B86,'Mapping water'!$B$5:$B$352,0),MATCH(H$3,'Mapping water'!$D$4:$U$4,0))*$D86</f>
        <v>0</v>
      </c>
      <c r="I86" s="31">
        <f>INDEX('Mapping water'!$D$5:$U$352,MATCH($B86,'Mapping water'!$B$5:$B$352,0),MATCH(I$3,'Mapping water'!$D$4:$U$4,0))*$D86</f>
        <v>0</v>
      </c>
      <c r="J86" s="31">
        <f>INDEX('Mapping water'!$D$5:$U$352,MATCH($B86,'Mapping water'!$B$5:$B$352,0),MATCH(J$3,'Mapping water'!$D$4:$U$4,0))*$D86</f>
        <v>0</v>
      </c>
      <c r="K86" s="31">
        <f>INDEX('Mapping water'!$D$5:$U$352,MATCH($B86,'Mapping water'!$B$5:$B$352,0),MATCH(K$3,'Mapping water'!$D$4:$U$4,0))*$D86</f>
        <v>0</v>
      </c>
      <c r="L86" s="31">
        <f>INDEX('Mapping water'!$D$5:$U$352,MATCH($B86,'Mapping water'!$B$5:$B$352,0),MATCH(L$3,'Mapping water'!$D$4:$U$4,0))*$D86</f>
        <v>111520</v>
      </c>
      <c r="M86" s="31">
        <f>INDEX('Mapping water'!$D$5:$U$352,MATCH($B86,'Mapping water'!$B$5:$B$352,0),MATCH(M$3,'Mapping water'!$D$4:$U$4,0))*$D86</f>
        <v>0</v>
      </c>
      <c r="N86" s="31">
        <f>INDEX('Mapping water'!$D$5:$U$352,MATCH($B86,'Mapping water'!$B$5:$B$352,0),MATCH(N$3,'Mapping water'!$D$4:$U$4,0))*$D86</f>
        <v>0</v>
      </c>
      <c r="O86" s="31">
        <f>INDEX('Mapping water'!$D$5:$U$352,MATCH($B86,'Mapping water'!$B$5:$B$352,0),MATCH(O$3,'Mapping water'!$D$4:$U$4,0))*$D86</f>
        <v>0</v>
      </c>
      <c r="P86" s="31">
        <f>INDEX('Mapping water'!$D$5:$U$352,MATCH($B86,'Mapping water'!$B$5:$B$352,0),MATCH(P$3,'Mapping water'!$D$4:$U$4,0))*$D86</f>
        <v>0</v>
      </c>
      <c r="Q86" s="31">
        <f>INDEX('Mapping water'!$D$5:$U$352,MATCH($B86,'Mapping water'!$B$5:$B$352,0),MATCH(Q$3,'Mapping water'!$D$4:$U$4,0))*$D86</f>
        <v>0</v>
      </c>
      <c r="R86" s="31">
        <f>INDEX('Mapping water'!$D$5:$U$352,MATCH($B86,'Mapping water'!$B$5:$B$352,0),MATCH(R$3,'Mapping water'!$D$4:$U$4,0))*$D86</f>
        <v>0</v>
      </c>
      <c r="S86" s="31">
        <f>INDEX('Mapping water'!$D$5:$U$352,MATCH($B86,'Mapping water'!$B$5:$B$352,0),MATCH(S$3,'Mapping water'!$D$4:$U$4,0))*$D86</f>
        <v>0</v>
      </c>
      <c r="T86" s="31">
        <f>INDEX('Mapping water'!$D$5:$U$352,MATCH($B86,'Mapping water'!$B$5:$B$352,0),MATCH(T$3,'Mapping water'!$D$4:$U$4,0))*$D86</f>
        <v>0</v>
      </c>
      <c r="U86" s="31">
        <f>INDEX('Mapping water'!$D$5:$U$352,MATCH($B86,'Mapping water'!$B$5:$B$352,0),MATCH(U$3,'Mapping water'!$D$4:$U$4,0))*$D86</f>
        <v>0</v>
      </c>
      <c r="V86" s="31">
        <f>INDEX('Mapping water'!$D$5:$U$352,MATCH($B86,'Mapping water'!$B$5:$B$352,0),MATCH(V$3,'Mapping water'!$D$4:$U$4,0))*$D86</f>
        <v>0</v>
      </c>
      <c r="W86" s="31">
        <f>INDEX('Mapping water'!$D$5:$U$352,MATCH($B86,'Mapping water'!$B$5:$B$352,0),MATCH(W$3,'Mapping water'!$D$4:$U$4,0))*$D86</f>
        <v>0</v>
      </c>
      <c r="X86" s="31">
        <f>INDEX('Mapping water'!$D$5:$U$352,MATCH($B86,'Mapping water'!$B$5:$B$352,0),MATCH(X$3,'Mapping water'!$D$4:$U$4,0))*$D86</f>
        <v>0</v>
      </c>
      <c r="Y86" s="31">
        <f>INDEX('Mapping water'!$D$5:$U$352,MATCH($B86,'Mapping water'!$B$5:$B$352,0),MATCH(Y$3,'Mapping water'!$D$4:$U$4,0))*$D86</f>
        <v>0</v>
      </c>
    </row>
    <row r="87" spans="1:25" x14ac:dyDescent="0.45">
      <c r="A87" s="20" t="s">
        <v>669</v>
      </c>
      <c r="B87" s="20" t="s">
        <v>670</v>
      </c>
      <c r="C87" s="20" t="s">
        <v>81</v>
      </c>
      <c r="D87" s="31">
        <f>INDEX('ONS data MYE 5'!$O$6:$O$445, MATCH($B87,'ONS data MYE 5'!$B$6:$B$445,0))</f>
        <v>76480</v>
      </c>
      <c r="E87" s="31">
        <f>INDEX('ONS data MYE 5'!$P$6:$P$445, MATCH($B87,'ONS data MYE 5'!$B$6:$B$445,0))</f>
        <v>477</v>
      </c>
      <c r="F87" s="31">
        <f t="shared" si="2"/>
        <v>6.1675164908883415</v>
      </c>
      <c r="G87" s="31">
        <f t="shared" si="3"/>
        <v>38.038259665379641</v>
      </c>
      <c r="H87" s="31">
        <f>INDEX('Mapping water'!$D$5:$U$352,MATCH($B87,'Mapping water'!$B$5:$B$352,0),MATCH(H$3,'Mapping water'!$D$4:$U$4,0))*$D87</f>
        <v>0</v>
      </c>
      <c r="I87" s="31">
        <f>INDEX('Mapping water'!$D$5:$U$352,MATCH($B87,'Mapping water'!$B$5:$B$352,0),MATCH(I$3,'Mapping water'!$D$4:$U$4,0))*$D87</f>
        <v>0</v>
      </c>
      <c r="J87" s="31">
        <f>INDEX('Mapping water'!$D$5:$U$352,MATCH($B87,'Mapping water'!$B$5:$B$352,0),MATCH(J$3,'Mapping water'!$D$4:$U$4,0))*$D87</f>
        <v>0</v>
      </c>
      <c r="K87" s="31">
        <f>INDEX('Mapping water'!$D$5:$U$352,MATCH($B87,'Mapping water'!$B$5:$B$352,0),MATCH(K$3,'Mapping water'!$D$4:$U$4,0))*$D87</f>
        <v>0</v>
      </c>
      <c r="L87" s="31">
        <f>INDEX('Mapping water'!$D$5:$U$352,MATCH($B87,'Mapping water'!$B$5:$B$352,0),MATCH(L$3,'Mapping water'!$D$4:$U$4,0))*$D87</f>
        <v>76480</v>
      </c>
      <c r="M87" s="31">
        <f>INDEX('Mapping water'!$D$5:$U$352,MATCH($B87,'Mapping water'!$B$5:$B$352,0),MATCH(M$3,'Mapping water'!$D$4:$U$4,0))*$D87</f>
        <v>0</v>
      </c>
      <c r="N87" s="31">
        <f>INDEX('Mapping water'!$D$5:$U$352,MATCH($B87,'Mapping water'!$B$5:$B$352,0),MATCH(N$3,'Mapping water'!$D$4:$U$4,0))*$D87</f>
        <v>0</v>
      </c>
      <c r="O87" s="31">
        <f>INDEX('Mapping water'!$D$5:$U$352,MATCH($B87,'Mapping water'!$B$5:$B$352,0),MATCH(O$3,'Mapping water'!$D$4:$U$4,0))*$D87</f>
        <v>0</v>
      </c>
      <c r="P87" s="31">
        <f>INDEX('Mapping water'!$D$5:$U$352,MATCH($B87,'Mapping water'!$B$5:$B$352,0),MATCH(P$3,'Mapping water'!$D$4:$U$4,0))*$D87</f>
        <v>0</v>
      </c>
      <c r="Q87" s="31">
        <f>INDEX('Mapping water'!$D$5:$U$352,MATCH($B87,'Mapping water'!$B$5:$B$352,0),MATCH(Q$3,'Mapping water'!$D$4:$U$4,0))*$D87</f>
        <v>0</v>
      </c>
      <c r="R87" s="31">
        <f>INDEX('Mapping water'!$D$5:$U$352,MATCH($B87,'Mapping water'!$B$5:$B$352,0),MATCH(R$3,'Mapping water'!$D$4:$U$4,0))*$D87</f>
        <v>0</v>
      </c>
      <c r="S87" s="31">
        <f>INDEX('Mapping water'!$D$5:$U$352,MATCH($B87,'Mapping water'!$B$5:$B$352,0),MATCH(S$3,'Mapping water'!$D$4:$U$4,0))*$D87</f>
        <v>0</v>
      </c>
      <c r="T87" s="31">
        <f>INDEX('Mapping water'!$D$5:$U$352,MATCH($B87,'Mapping water'!$B$5:$B$352,0),MATCH(T$3,'Mapping water'!$D$4:$U$4,0))*$D87</f>
        <v>0</v>
      </c>
      <c r="U87" s="31">
        <f>INDEX('Mapping water'!$D$5:$U$352,MATCH($B87,'Mapping water'!$B$5:$B$352,0),MATCH(U$3,'Mapping water'!$D$4:$U$4,0))*$D87</f>
        <v>0</v>
      </c>
      <c r="V87" s="31">
        <f>INDEX('Mapping water'!$D$5:$U$352,MATCH($B87,'Mapping water'!$B$5:$B$352,0),MATCH(V$3,'Mapping water'!$D$4:$U$4,0))*$D87</f>
        <v>0</v>
      </c>
      <c r="W87" s="31">
        <f>INDEX('Mapping water'!$D$5:$U$352,MATCH($B87,'Mapping water'!$B$5:$B$352,0),MATCH(W$3,'Mapping water'!$D$4:$U$4,0))*$D87</f>
        <v>0</v>
      </c>
      <c r="X87" s="31">
        <f>INDEX('Mapping water'!$D$5:$U$352,MATCH($B87,'Mapping water'!$B$5:$B$352,0),MATCH(X$3,'Mapping water'!$D$4:$U$4,0))*$D87</f>
        <v>0</v>
      </c>
      <c r="Y87" s="31">
        <f>INDEX('Mapping water'!$D$5:$U$352,MATCH($B87,'Mapping water'!$B$5:$B$352,0),MATCH(Y$3,'Mapping water'!$D$4:$U$4,0))*$D87</f>
        <v>0</v>
      </c>
    </row>
    <row r="88" spans="1:25" x14ac:dyDescent="0.45">
      <c r="A88" s="20" t="s">
        <v>671</v>
      </c>
      <c r="B88" s="20" t="s">
        <v>672</v>
      </c>
      <c r="C88" s="20" t="s">
        <v>81</v>
      </c>
      <c r="D88" s="31">
        <f>INDEX('ONS data MYE 5'!$O$6:$O$445, MATCH($B88,'ONS data MYE 5'!$B$6:$B$445,0))</f>
        <v>103788</v>
      </c>
      <c r="E88" s="31">
        <f>INDEX('ONS data MYE 5'!$P$6:$P$445, MATCH($B88,'ONS data MYE 5'!$B$6:$B$445,0))</f>
        <v>1572</v>
      </c>
      <c r="F88" s="31">
        <f t="shared" si="2"/>
        <v>7.360103972989152</v>
      </c>
      <c r="G88" s="31">
        <f t="shared" si="3"/>
        <v>54.171130493210697</v>
      </c>
      <c r="H88" s="31">
        <f>INDEX('Mapping water'!$D$5:$U$352,MATCH($B88,'Mapping water'!$B$5:$B$352,0),MATCH(H$3,'Mapping water'!$D$4:$U$4,0))*$D88</f>
        <v>0</v>
      </c>
      <c r="I88" s="31">
        <f>INDEX('Mapping water'!$D$5:$U$352,MATCH($B88,'Mapping water'!$B$5:$B$352,0),MATCH(I$3,'Mapping water'!$D$4:$U$4,0))*$D88</f>
        <v>0</v>
      </c>
      <c r="J88" s="31">
        <f>INDEX('Mapping water'!$D$5:$U$352,MATCH($B88,'Mapping water'!$B$5:$B$352,0),MATCH(J$3,'Mapping water'!$D$4:$U$4,0))*$D88</f>
        <v>0</v>
      </c>
      <c r="K88" s="31">
        <f>INDEX('Mapping water'!$D$5:$U$352,MATCH($B88,'Mapping water'!$B$5:$B$352,0),MATCH(K$3,'Mapping water'!$D$4:$U$4,0))*$D88</f>
        <v>0</v>
      </c>
      <c r="L88" s="31">
        <f>INDEX('Mapping water'!$D$5:$U$352,MATCH($B88,'Mapping water'!$B$5:$B$352,0),MATCH(L$3,'Mapping water'!$D$4:$U$4,0))*$D88</f>
        <v>103788</v>
      </c>
      <c r="M88" s="31">
        <f>INDEX('Mapping water'!$D$5:$U$352,MATCH($B88,'Mapping water'!$B$5:$B$352,0),MATCH(M$3,'Mapping water'!$D$4:$U$4,0))*$D88</f>
        <v>0</v>
      </c>
      <c r="N88" s="31">
        <f>INDEX('Mapping water'!$D$5:$U$352,MATCH($B88,'Mapping water'!$B$5:$B$352,0),MATCH(N$3,'Mapping water'!$D$4:$U$4,0))*$D88</f>
        <v>0</v>
      </c>
      <c r="O88" s="31">
        <f>INDEX('Mapping water'!$D$5:$U$352,MATCH($B88,'Mapping water'!$B$5:$B$352,0),MATCH(O$3,'Mapping water'!$D$4:$U$4,0))*$D88</f>
        <v>0</v>
      </c>
      <c r="P88" s="31">
        <f>INDEX('Mapping water'!$D$5:$U$352,MATCH($B88,'Mapping water'!$B$5:$B$352,0),MATCH(P$3,'Mapping water'!$D$4:$U$4,0))*$D88</f>
        <v>0</v>
      </c>
      <c r="Q88" s="31">
        <f>INDEX('Mapping water'!$D$5:$U$352,MATCH($B88,'Mapping water'!$B$5:$B$352,0),MATCH(Q$3,'Mapping water'!$D$4:$U$4,0))*$D88</f>
        <v>0</v>
      </c>
      <c r="R88" s="31">
        <f>INDEX('Mapping water'!$D$5:$U$352,MATCH($B88,'Mapping water'!$B$5:$B$352,0),MATCH(R$3,'Mapping water'!$D$4:$U$4,0))*$D88</f>
        <v>0</v>
      </c>
      <c r="S88" s="31">
        <f>INDEX('Mapping water'!$D$5:$U$352,MATCH($B88,'Mapping water'!$B$5:$B$352,0),MATCH(S$3,'Mapping water'!$D$4:$U$4,0))*$D88</f>
        <v>0</v>
      </c>
      <c r="T88" s="31">
        <f>INDEX('Mapping water'!$D$5:$U$352,MATCH($B88,'Mapping water'!$B$5:$B$352,0),MATCH(T$3,'Mapping water'!$D$4:$U$4,0))*$D88</f>
        <v>0</v>
      </c>
      <c r="U88" s="31">
        <f>INDEX('Mapping water'!$D$5:$U$352,MATCH($B88,'Mapping water'!$B$5:$B$352,0),MATCH(U$3,'Mapping water'!$D$4:$U$4,0))*$D88</f>
        <v>0</v>
      </c>
      <c r="V88" s="31">
        <f>INDEX('Mapping water'!$D$5:$U$352,MATCH($B88,'Mapping water'!$B$5:$B$352,0),MATCH(V$3,'Mapping water'!$D$4:$U$4,0))*$D88</f>
        <v>0</v>
      </c>
      <c r="W88" s="31">
        <f>INDEX('Mapping water'!$D$5:$U$352,MATCH($B88,'Mapping water'!$B$5:$B$352,0),MATCH(W$3,'Mapping water'!$D$4:$U$4,0))*$D88</f>
        <v>0</v>
      </c>
      <c r="X88" s="31">
        <f>INDEX('Mapping water'!$D$5:$U$352,MATCH($B88,'Mapping water'!$B$5:$B$352,0),MATCH(X$3,'Mapping water'!$D$4:$U$4,0))*$D88</f>
        <v>0</v>
      </c>
      <c r="Y88" s="31">
        <f>INDEX('Mapping water'!$D$5:$U$352,MATCH($B88,'Mapping water'!$B$5:$B$352,0),MATCH(Y$3,'Mapping water'!$D$4:$U$4,0))*$D88</f>
        <v>0</v>
      </c>
    </row>
    <row r="89" spans="1:25" x14ac:dyDescent="0.45">
      <c r="A89" s="20" t="s">
        <v>673</v>
      </c>
      <c r="B89" s="20" t="s">
        <v>674</v>
      </c>
      <c r="C89" s="20" t="s">
        <v>81</v>
      </c>
      <c r="D89" s="31">
        <f>INDEX('ONS data MYE 5'!$O$6:$O$445, MATCH($B89,'ONS data MYE 5'!$B$6:$B$445,0))</f>
        <v>99347</v>
      </c>
      <c r="E89" s="31">
        <f>INDEX('ONS data MYE 5'!$P$6:$P$445, MATCH($B89,'ONS data MYE 5'!$B$6:$B$445,0))</f>
        <v>360</v>
      </c>
      <c r="F89" s="31">
        <f t="shared" si="2"/>
        <v>5.8861040314501558</v>
      </c>
      <c r="G89" s="31">
        <f t="shared" si="3"/>
        <v>34.646220669053776</v>
      </c>
      <c r="H89" s="31">
        <f>INDEX('Mapping water'!$D$5:$U$352,MATCH($B89,'Mapping water'!$B$5:$B$352,0),MATCH(H$3,'Mapping water'!$D$4:$U$4,0))*$D89</f>
        <v>0</v>
      </c>
      <c r="I89" s="31">
        <f>INDEX('Mapping water'!$D$5:$U$352,MATCH($B89,'Mapping water'!$B$5:$B$352,0),MATCH(I$3,'Mapping water'!$D$4:$U$4,0))*$D89</f>
        <v>0</v>
      </c>
      <c r="J89" s="31">
        <f>INDEX('Mapping water'!$D$5:$U$352,MATCH($B89,'Mapping water'!$B$5:$B$352,0),MATCH(J$3,'Mapping water'!$D$4:$U$4,0))*$D89</f>
        <v>0</v>
      </c>
      <c r="K89" s="31">
        <f>INDEX('Mapping water'!$D$5:$U$352,MATCH($B89,'Mapping water'!$B$5:$B$352,0),MATCH(K$3,'Mapping water'!$D$4:$U$4,0))*$D89</f>
        <v>0</v>
      </c>
      <c r="L89" s="31">
        <f>INDEX('Mapping water'!$D$5:$U$352,MATCH($B89,'Mapping water'!$B$5:$B$352,0),MATCH(L$3,'Mapping water'!$D$4:$U$4,0))*$D89</f>
        <v>99347</v>
      </c>
      <c r="M89" s="31">
        <f>INDEX('Mapping water'!$D$5:$U$352,MATCH($B89,'Mapping water'!$B$5:$B$352,0),MATCH(M$3,'Mapping water'!$D$4:$U$4,0))*$D89</f>
        <v>0</v>
      </c>
      <c r="N89" s="31">
        <f>INDEX('Mapping water'!$D$5:$U$352,MATCH($B89,'Mapping water'!$B$5:$B$352,0),MATCH(N$3,'Mapping water'!$D$4:$U$4,0))*$D89</f>
        <v>0</v>
      </c>
      <c r="O89" s="31">
        <f>INDEX('Mapping water'!$D$5:$U$352,MATCH($B89,'Mapping water'!$B$5:$B$352,0),MATCH(O$3,'Mapping water'!$D$4:$U$4,0))*$D89</f>
        <v>0</v>
      </c>
      <c r="P89" s="31">
        <f>INDEX('Mapping water'!$D$5:$U$352,MATCH($B89,'Mapping water'!$B$5:$B$352,0),MATCH(P$3,'Mapping water'!$D$4:$U$4,0))*$D89</f>
        <v>0</v>
      </c>
      <c r="Q89" s="31">
        <f>INDEX('Mapping water'!$D$5:$U$352,MATCH($B89,'Mapping water'!$B$5:$B$352,0),MATCH(Q$3,'Mapping water'!$D$4:$U$4,0))*$D89</f>
        <v>0</v>
      </c>
      <c r="R89" s="31">
        <f>INDEX('Mapping water'!$D$5:$U$352,MATCH($B89,'Mapping water'!$B$5:$B$352,0),MATCH(R$3,'Mapping water'!$D$4:$U$4,0))*$D89</f>
        <v>0</v>
      </c>
      <c r="S89" s="31">
        <f>INDEX('Mapping water'!$D$5:$U$352,MATCH($B89,'Mapping water'!$B$5:$B$352,0),MATCH(S$3,'Mapping water'!$D$4:$U$4,0))*$D89</f>
        <v>0</v>
      </c>
      <c r="T89" s="31">
        <f>INDEX('Mapping water'!$D$5:$U$352,MATCH($B89,'Mapping water'!$B$5:$B$352,0),MATCH(T$3,'Mapping water'!$D$4:$U$4,0))*$D89</f>
        <v>0</v>
      </c>
      <c r="U89" s="31">
        <f>INDEX('Mapping water'!$D$5:$U$352,MATCH($B89,'Mapping water'!$B$5:$B$352,0),MATCH(U$3,'Mapping water'!$D$4:$U$4,0))*$D89</f>
        <v>0</v>
      </c>
      <c r="V89" s="31">
        <f>INDEX('Mapping water'!$D$5:$U$352,MATCH($B89,'Mapping water'!$B$5:$B$352,0),MATCH(V$3,'Mapping water'!$D$4:$U$4,0))*$D89</f>
        <v>0</v>
      </c>
      <c r="W89" s="31">
        <f>INDEX('Mapping water'!$D$5:$U$352,MATCH($B89,'Mapping water'!$B$5:$B$352,0),MATCH(W$3,'Mapping water'!$D$4:$U$4,0))*$D89</f>
        <v>0</v>
      </c>
      <c r="X89" s="31">
        <f>INDEX('Mapping water'!$D$5:$U$352,MATCH($B89,'Mapping water'!$B$5:$B$352,0),MATCH(X$3,'Mapping water'!$D$4:$U$4,0))*$D89</f>
        <v>0</v>
      </c>
      <c r="Y89" s="31">
        <f>INDEX('Mapping water'!$D$5:$U$352,MATCH($B89,'Mapping water'!$B$5:$B$352,0),MATCH(Y$3,'Mapping water'!$D$4:$U$4,0))*$D89</f>
        <v>0</v>
      </c>
    </row>
    <row r="90" spans="1:25" x14ac:dyDescent="0.45">
      <c r="A90" s="20" t="s">
        <v>689</v>
      </c>
      <c r="B90" s="20" t="s">
        <v>690</v>
      </c>
      <c r="C90" s="20" t="s">
        <v>81</v>
      </c>
      <c r="D90" s="31">
        <f>INDEX('ONS data MYE 5'!$O$6:$O$445, MATCH($B90,'ONS data MYE 5'!$B$6:$B$445,0))</f>
        <v>113235</v>
      </c>
      <c r="E90" s="31">
        <f>INDEX('ONS data MYE 5'!$P$6:$P$445, MATCH($B90,'ONS data MYE 5'!$B$6:$B$445,0))</f>
        <v>178</v>
      </c>
      <c r="F90" s="31">
        <f t="shared" si="2"/>
        <v>5.181783550292085</v>
      </c>
      <c r="G90" s="31">
        <f t="shared" si="3"/>
        <v>26.850880762077644</v>
      </c>
      <c r="H90" s="31">
        <f>INDEX('Mapping water'!$D$5:$U$352,MATCH($B90,'Mapping water'!$B$5:$B$352,0),MATCH(H$3,'Mapping water'!$D$4:$U$4,0))*$D90</f>
        <v>0</v>
      </c>
      <c r="I90" s="31">
        <f>INDEX('Mapping water'!$D$5:$U$352,MATCH($B90,'Mapping water'!$B$5:$B$352,0),MATCH(I$3,'Mapping water'!$D$4:$U$4,0))*$D90</f>
        <v>0</v>
      </c>
      <c r="J90" s="31">
        <f>INDEX('Mapping water'!$D$5:$U$352,MATCH($B90,'Mapping water'!$B$5:$B$352,0),MATCH(J$3,'Mapping water'!$D$4:$U$4,0))*$D90</f>
        <v>0</v>
      </c>
      <c r="K90" s="31">
        <f>INDEX('Mapping water'!$D$5:$U$352,MATCH($B90,'Mapping water'!$B$5:$B$352,0),MATCH(K$3,'Mapping water'!$D$4:$U$4,0))*$D90</f>
        <v>0</v>
      </c>
      <c r="L90" s="31">
        <f>INDEX('Mapping water'!$D$5:$U$352,MATCH($B90,'Mapping water'!$B$5:$B$352,0),MATCH(L$3,'Mapping water'!$D$4:$U$4,0))*$D90</f>
        <v>63411.600000000006</v>
      </c>
      <c r="M90" s="31">
        <f>INDEX('Mapping water'!$D$5:$U$352,MATCH($B90,'Mapping water'!$B$5:$B$352,0),MATCH(M$3,'Mapping water'!$D$4:$U$4,0))*$D90</f>
        <v>0</v>
      </c>
      <c r="N90" s="31">
        <f>INDEX('Mapping water'!$D$5:$U$352,MATCH($B90,'Mapping water'!$B$5:$B$352,0),MATCH(N$3,'Mapping water'!$D$4:$U$4,0))*$D90</f>
        <v>0</v>
      </c>
      <c r="O90" s="31">
        <f>INDEX('Mapping water'!$D$5:$U$352,MATCH($B90,'Mapping water'!$B$5:$B$352,0),MATCH(O$3,'Mapping water'!$D$4:$U$4,0))*$D90</f>
        <v>0</v>
      </c>
      <c r="P90" s="31">
        <f>INDEX('Mapping water'!$D$5:$U$352,MATCH($B90,'Mapping water'!$B$5:$B$352,0),MATCH(P$3,'Mapping water'!$D$4:$U$4,0))*$D90</f>
        <v>0</v>
      </c>
      <c r="Q90" s="31">
        <f>INDEX('Mapping water'!$D$5:$U$352,MATCH($B90,'Mapping water'!$B$5:$B$352,0),MATCH(Q$3,'Mapping water'!$D$4:$U$4,0))*$D90</f>
        <v>49823.4</v>
      </c>
      <c r="R90" s="31">
        <f>INDEX('Mapping water'!$D$5:$U$352,MATCH($B90,'Mapping water'!$B$5:$B$352,0),MATCH(R$3,'Mapping water'!$D$4:$U$4,0))*$D90</f>
        <v>0</v>
      </c>
      <c r="S90" s="31">
        <f>INDEX('Mapping water'!$D$5:$U$352,MATCH($B90,'Mapping water'!$B$5:$B$352,0),MATCH(S$3,'Mapping water'!$D$4:$U$4,0))*$D90</f>
        <v>0</v>
      </c>
      <c r="T90" s="31">
        <f>INDEX('Mapping water'!$D$5:$U$352,MATCH($B90,'Mapping water'!$B$5:$B$352,0),MATCH(T$3,'Mapping water'!$D$4:$U$4,0))*$D90</f>
        <v>0</v>
      </c>
      <c r="U90" s="31">
        <f>INDEX('Mapping water'!$D$5:$U$352,MATCH($B90,'Mapping water'!$B$5:$B$352,0),MATCH(U$3,'Mapping water'!$D$4:$U$4,0))*$D90</f>
        <v>0</v>
      </c>
      <c r="V90" s="31">
        <f>INDEX('Mapping water'!$D$5:$U$352,MATCH($B90,'Mapping water'!$B$5:$B$352,0),MATCH(V$3,'Mapping water'!$D$4:$U$4,0))*$D90</f>
        <v>0</v>
      </c>
      <c r="W90" s="31">
        <f>INDEX('Mapping water'!$D$5:$U$352,MATCH($B90,'Mapping water'!$B$5:$B$352,0),MATCH(W$3,'Mapping water'!$D$4:$U$4,0))*$D90</f>
        <v>0</v>
      </c>
      <c r="X90" s="31">
        <f>INDEX('Mapping water'!$D$5:$U$352,MATCH($B90,'Mapping water'!$B$5:$B$352,0),MATCH(X$3,'Mapping water'!$D$4:$U$4,0))*$D90</f>
        <v>0</v>
      </c>
      <c r="Y90" s="31">
        <f>INDEX('Mapping water'!$D$5:$U$352,MATCH($B90,'Mapping water'!$B$5:$B$352,0),MATCH(Y$3,'Mapping water'!$D$4:$U$4,0))*$D90</f>
        <v>0</v>
      </c>
    </row>
    <row r="91" spans="1:25" x14ac:dyDescent="0.45">
      <c r="A91" s="20" t="s">
        <v>22</v>
      </c>
      <c r="B91" s="20" t="s">
        <v>23</v>
      </c>
      <c r="C91" s="20" t="s">
        <v>24</v>
      </c>
      <c r="D91" s="31">
        <f>INDEX('ONS data MYE 5'!$O$6:$O$445, MATCH($B91,'ONS data MYE 5'!$B$6:$B$445,0))</f>
        <v>6612</v>
      </c>
      <c r="E91" s="31">
        <f>INDEX('ONS data MYE 5'!$P$6:$P$445, MATCH($B91,'ONS data MYE 5'!$B$6:$B$445,0))</f>
        <v>2277</v>
      </c>
      <c r="F91" s="31">
        <f t="shared" si="2"/>
        <v>7.7306140660637395</v>
      </c>
      <c r="G91" s="31">
        <f t="shared" si="3"/>
        <v>59.76239383842254</v>
      </c>
      <c r="H91" s="31">
        <f>INDEX('Mapping water'!$D$5:$U$352,MATCH($B91,'Mapping water'!$B$5:$B$352,0),MATCH(H$3,'Mapping water'!$D$4:$U$4,0))*$D91</f>
        <v>0</v>
      </c>
      <c r="I91" s="31">
        <f>INDEX('Mapping water'!$D$5:$U$352,MATCH($B91,'Mapping water'!$B$5:$B$352,0),MATCH(I$3,'Mapping water'!$D$4:$U$4,0))*$D91</f>
        <v>0</v>
      </c>
      <c r="J91" s="31">
        <f>INDEX('Mapping water'!$D$5:$U$352,MATCH($B91,'Mapping water'!$B$5:$B$352,0),MATCH(J$3,'Mapping water'!$D$4:$U$4,0))*$D91</f>
        <v>0</v>
      </c>
      <c r="K91" s="31">
        <f>INDEX('Mapping water'!$D$5:$U$352,MATCH($B91,'Mapping water'!$B$5:$B$352,0),MATCH(K$3,'Mapping water'!$D$4:$U$4,0))*$D91</f>
        <v>0</v>
      </c>
      <c r="L91" s="31">
        <f>INDEX('Mapping water'!$D$5:$U$352,MATCH($B91,'Mapping water'!$B$5:$B$352,0),MATCH(L$3,'Mapping water'!$D$4:$U$4,0))*$D91</f>
        <v>0</v>
      </c>
      <c r="M91" s="31">
        <f>INDEX('Mapping water'!$D$5:$U$352,MATCH($B91,'Mapping water'!$B$5:$B$352,0),MATCH(M$3,'Mapping water'!$D$4:$U$4,0))*$D91</f>
        <v>0</v>
      </c>
      <c r="N91" s="31">
        <f>INDEX('Mapping water'!$D$5:$U$352,MATCH($B91,'Mapping water'!$B$5:$B$352,0),MATCH(N$3,'Mapping water'!$D$4:$U$4,0))*$D91</f>
        <v>6612</v>
      </c>
      <c r="O91" s="31">
        <f>INDEX('Mapping water'!$D$5:$U$352,MATCH($B91,'Mapping water'!$B$5:$B$352,0),MATCH(O$3,'Mapping water'!$D$4:$U$4,0))*$D91</f>
        <v>0</v>
      </c>
      <c r="P91" s="31">
        <f>INDEX('Mapping water'!$D$5:$U$352,MATCH($B91,'Mapping water'!$B$5:$B$352,0),MATCH(P$3,'Mapping water'!$D$4:$U$4,0))*$D91</f>
        <v>0</v>
      </c>
      <c r="Q91" s="31">
        <f>INDEX('Mapping water'!$D$5:$U$352,MATCH($B91,'Mapping water'!$B$5:$B$352,0),MATCH(Q$3,'Mapping water'!$D$4:$U$4,0))*$D91</f>
        <v>0</v>
      </c>
      <c r="R91" s="31">
        <f>INDEX('Mapping water'!$D$5:$U$352,MATCH($B91,'Mapping water'!$B$5:$B$352,0),MATCH(R$3,'Mapping water'!$D$4:$U$4,0))*$D91</f>
        <v>0</v>
      </c>
      <c r="S91" s="31">
        <f>INDEX('Mapping water'!$D$5:$U$352,MATCH($B91,'Mapping water'!$B$5:$B$352,0),MATCH(S$3,'Mapping water'!$D$4:$U$4,0))*$D91</f>
        <v>0</v>
      </c>
      <c r="T91" s="31">
        <f>INDEX('Mapping water'!$D$5:$U$352,MATCH($B91,'Mapping water'!$B$5:$B$352,0),MATCH(T$3,'Mapping water'!$D$4:$U$4,0))*$D91</f>
        <v>0</v>
      </c>
      <c r="U91" s="31">
        <f>INDEX('Mapping water'!$D$5:$U$352,MATCH($B91,'Mapping water'!$B$5:$B$352,0),MATCH(U$3,'Mapping water'!$D$4:$U$4,0))*$D91</f>
        <v>0</v>
      </c>
      <c r="V91" s="31">
        <f>INDEX('Mapping water'!$D$5:$U$352,MATCH($B91,'Mapping water'!$B$5:$B$352,0),MATCH(V$3,'Mapping water'!$D$4:$U$4,0))*$D91</f>
        <v>0</v>
      </c>
      <c r="W91" s="31">
        <f>INDEX('Mapping water'!$D$5:$U$352,MATCH($B91,'Mapping water'!$B$5:$B$352,0),MATCH(W$3,'Mapping water'!$D$4:$U$4,0))*$D91</f>
        <v>0</v>
      </c>
      <c r="X91" s="31">
        <f>INDEX('Mapping water'!$D$5:$U$352,MATCH($B91,'Mapping water'!$B$5:$B$352,0),MATCH(X$3,'Mapping water'!$D$4:$U$4,0))*$D91</f>
        <v>0</v>
      </c>
      <c r="Y91" s="31">
        <f>INDEX('Mapping water'!$D$5:$U$352,MATCH($B91,'Mapping water'!$B$5:$B$352,0),MATCH(Y$3,'Mapping water'!$D$4:$U$4,0))*$D91</f>
        <v>0</v>
      </c>
    </row>
    <row r="92" spans="1:25" x14ac:dyDescent="0.45">
      <c r="A92" s="20" t="s">
        <v>25</v>
      </c>
      <c r="B92" s="20" t="s">
        <v>26</v>
      </c>
      <c r="C92" s="20" t="s">
        <v>24</v>
      </c>
      <c r="D92" s="31">
        <f>INDEX('ONS data MYE 5'!$O$6:$O$445, MATCH($B92,'ONS data MYE 5'!$B$6:$B$445,0))</f>
        <v>223737</v>
      </c>
      <c r="E92" s="31">
        <f>INDEX('ONS data MYE 5'!$P$6:$P$445, MATCH($B92,'ONS data MYE 5'!$B$6:$B$445,0))</f>
        <v>10413</v>
      </c>
      <c r="F92" s="31">
        <f t="shared" si="2"/>
        <v>9.2508103045298959</v>
      </c>
      <c r="G92" s="31">
        <f t="shared" si="3"/>
        <v>85.577491290396509</v>
      </c>
      <c r="H92" s="31">
        <f>INDEX('Mapping water'!$D$5:$U$352,MATCH($B92,'Mapping water'!$B$5:$B$352,0),MATCH(H$3,'Mapping water'!$D$4:$U$4,0))*$D92</f>
        <v>0</v>
      </c>
      <c r="I92" s="31">
        <f>INDEX('Mapping water'!$D$5:$U$352,MATCH($B92,'Mapping water'!$B$5:$B$352,0),MATCH(I$3,'Mapping water'!$D$4:$U$4,0))*$D92</f>
        <v>0</v>
      </c>
      <c r="J92" s="31">
        <f>INDEX('Mapping water'!$D$5:$U$352,MATCH($B92,'Mapping water'!$B$5:$B$352,0),MATCH(J$3,'Mapping water'!$D$4:$U$4,0))*$D92</f>
        <v>0</v>
      </c>
      <c r="K92" s="31">
        <f>INDEX('Mapping water'!$D$5:$U$352,MATCH($B92,'Mapping water'!$B$5:$B$352,0),MATCH(K$3,'Mapping water'!$D$4:$U$4,0))*$D92</f>
        <v>0</v>
      </c>
      <c r="L92" s="31">
        <f>INDEX('Mapping water'!$D$5:$U$352,MATCH($B92,'Mapping water'!$B$5:$B$352,0),MATCH(L$3,'Mapping water'!$D$4:$U$4,0))*$D92</f>
        <v>0</v>
      </c>
      <c r="M92" s="31">
        <f>INDEX('Mapping water'!$D$5:$U$352,MATCH($B92,'Mapping water'!$B$5:$B$352,0),MATCH(M$3,'Mapping water'!$D$4:$U$4,0))*$D92</f>
        <v>0</v>
      </c>
      <c r="N92" s="31">
        <f>INDEX('Mapping water'!$D$5:$U$352,MATCH($B92,'Mapping water'!$B$5:$B$352,0),MATCH(N$3,'Mapping water'!$D$4:$U$4,0))*$D92</f>
        <v>223737</v>
      </c>
      <c r="O92" s="31">
        <f>INDEX('Mapping water'!$D$5:$U$352,MATCH($B92,'Mapping water'!$B$5:$B$352,0),MATCH(O$3,'Mapping water'!$D$4:$U$4,0))*$D92</f>
        <v>0</v>
      </c>
      <c r="P92" s="31">
        <f>INDEX('Mapping water'!$D$5:$U$352,MATCH($B92,'Mapping water'!$B$5:$B$352,0),MATCH(P$3,'Mapping water'!$D$4:$U$4,0))*$D92</f>
        <v>0</v>
      </c>
      <c r="Q92" s="31">
        <f>INDEX('Mapping water'!$D$5:$U$352,MATCH($B92,'Mapping water'!$B$5:$B$352,0),MATCH(Q$3,'Mapping water'!$D$4:$U$4,0))*$D92</f>
        <v>0</v>
      </c>
      <c r="R92" s="31">
        <f>INDEX('Mapping water'!$D$5:$U$352,MATCH($B92,'Mapping water'!$B$5:$B$352,0),MATCH(R$3,'Mapping water'!$D$4:$U$4,0))*$D92</f>
        <v>0</v>
      </c>
      <c r="S92" s="31">
        <f>INDEX('Mapping water'!$D$5:$U$352,MATCH($B92,'Mapping water'!$B$5:$B$352,0),MATCH(S$3,'Mapping water'!$D$4:$U$4,0))*$D92</f>
        <v>0</v>
      </c>
      <c r="T92" s="31">
        <f>INDEX('Mapping water'!$D$5:$U$352,MATCH($B92,'Mapping water'!$B$5:$B$352,0),MATCH(T$3,'Mapping water'!$D$4:$U$4,0))*$D92</f>
        <v>0</v>
      </c>
      <c r="U92" s="31">
        <f>INDEX('Mapping water'!$D$5:$U$352,MATCH($B92,'Mapping water'!$B$5:$B$352,0),MATCH(U$3,'Mapping water'!$D$4:$U$4,0))*$D92</f>
        <v>0</v>
      </c>
      <c r="V92" s="31">
        <f>INDEX('Mapping water'!$D$5:$U$352,MATCH($B92,'Mapping water'!$B$5:$B$352,0),MATCH(V$3,'Mapping water'!$D$4:$U$4,0))*$D92</f>
        <v>0</v>
      </c>
      <c r="W92" s="31">
        <f>INDEX('Mapping water'!$D$5:$U$352,MATCH($B92,'Mapping water'!$B$5:$B$352,0),MATCH(W$3,'Mapping water'!$D$4:$U$4,0))*$D92</f>
        <v>0</v>
      </c>
      <c r="X92" s="31">
        <f>INDEX('Mapping water'!$D$5:$U$352,MATCH($B92,'Mapping water'!$B$5:$B$352,0),MATCH(X$3,'Mapping water'!$D$4:$U$4,0))*$D92</f>
        <v>0</v>
      </c>
      <c r="Y92" s="31">
        <f>INDEX('Mapping water'!$D$5:$U$352,MATCH($B92,'Mapping water'!$B$5:$B$352,0),MATCH(Y$3,'Mapping water'!$D$4:$U$4,0))*$D92</f>
        <v>0</v>
      </c>
    </row>
    <row r="93" spans="1:25" x14ac:dyDescent="0.45">
      <c r="A93" s="20" t="s">
        <v>60</v>
      </c>
      <c r="B93" s="20" t="s">
        <v>61</v>
      </c>
      <c r="C93" s="20" t="s">
        <v>24</v>
      </c>
      <c r="D93" s="31">
        <f>INDEX('ONS data MYE 5'!$O$6:$O$445, MATCH($B93,'ONS data MYE 5'!$B$6:$B$445,0))</f>
        <v>363777</v>
      </c>
      <c r="E93" s="31">
        <f>INDEX('ONS data MYE 5'!$P$6:$P$445, MATCH($B93,'ONS data MYE 5'!$B$6:$B$445,0))</f>
        <v>4193</v>
      </c>
      <c r="F93" s="31">
        <f t="shared" si="2"/>
        <v>8.3411717471707618</v>
      </c>
      <c r="G93" s="31">
        <f t="shared" si="3"/>
        <v>69.57514611579974</v>
      </c>
      <c r="H93" s="31">
        <f>INDEX('Mapping water'!$D$5:$U$352,MATCH($B93,'Mapping water'!$B$5:$B$352,0),MATCH(H$3,'Mapping water'!$D$4:$U$4,0))*$D93</f>
        <v>0</v>
      </c>
      <c r="I93" s="31">
        <f>INDEX('Mapping water'!$D$5:$U$352,MATCH($B93,'Mapping water'!$B$5:$B$352,0),MATCH(I$3,'Mapping water'!$D$4:$U$4,0))*$D93</f>
        <v>0</v>
      </c>
      <c r="J93" s="31">
        <f>INDEX('Mapping water'!$D$5:$U$352,MATCH($B93,'Mapping water'!$B$5:$B$352,0),MATCH(J$3,'Mapping water'!$D$4:$U$4,0))*$D93</f>
        <v>0</v>
      </c>
      <c r="K93" s="31">
        <f>INDEX('Mapping water'!$D$5:$U$352,MATCH($B93,'Mapping water'!$B$5:$B$352,0),MATCH(K$3,'Mapping water'!$D$4:$U$4,0))*$D93</f>
        <v>0</v>
      </c>
      <c r="L93" s="31">
        <f>INDEX('Mapping water'!$D$5:$U$352,MATCH($B93,'Mapping water'!$B$5:$B$352,0),MATCH(L$3,'Mapping water'!$D$4:$U$4,0))*$D93</f>
        <v>0</v>
      </c>
      <c r="M93" s="31">
        <f>INDEX('Mapping water'!$D$5:$U$352,MATCH($B93,'Mapping water'!$B$5:$B$352,0),MATCH(M$3,'Mapping water'!$D$4:$U$4,0))*$D93</f>
        <v>0</v>
      </c>
      <c r="N93" s="31">
        <f>INDEX('Mapping water'!$D$5:$U$352,MATCH($B93,'Mapping water'!$B$5:$B$352,0),MATCH(N$3,'Mapping water'!$D$4:$U$4,0))*$D93</f>
        <v>87306.48</v>
      </c>
      <c r="O93" s="31">
        <f>INDEX('Mapping water'!$D$5:$U$352,MATCH($B93,'Mapping water'!$B$5:$B$352,0),MATCH(O$3,'Mapping water'!$D$4:$U$4,0))*$D93</f>
        <v>0</v>
      </c>
      <c r="P93" s="31">
        <f>INDEX('Mapping water'!$D$5:$U$352,MATCH($B93,'Mapping water'!$B$5:$B$352,0),MATCH(P$3,'Mapping water'!$D$4:$U$4,0))*$D93</f>
        <v>0</v>
      </c>
      <c r="Q93" s="31">
        <f>INDEX('Mapping water'!$D$5:$U$352,MATCH($B93,'Mapping water'!$B$5:$B$352,0),MATCH(Q$3,'Mapping water'!$D$4:$U$4,0))*$D93</f>
        <v>0</v>
      </c>
      <c r="R93" s="31">
        <f>INDEX('Mapping water'!$D$5:$U$352,MATCH($B93,'Mapping water'!$B$5:$B$352,0),MATCH(R$3,'Mapping water'!$D$4:$U$4,0))*$D93</f>
        <v>276470.52</v>
      </c>
      <c r="S93" s="31">
        <f>INDEX('Mapping water'!$D$5:$U$352,MATCH($B93,'Mapping water'!$B$5:$B$352,0),MATCH(S$3,'Mapping water'!$D$4:$U$4,0))*$D93</f>
        <v>0</v>
      </c>
      <c r="T93" s="31">
        <f>INDEX('Mapping water'!$D$5:$U$352,MATCH($B93,'Mapping water'!$B$5:$B$352,0),MATCH(T$3,'Mapping water'!$D$4:$U$4,0))*$D93</f>
        <v>0</v>
      </c>
      <c r="U93" s="31">
        <f>INDEX('Mapping water'!$D$5:$U$352,MATCH($B93,'Mapping water'!$B$5:$B$352,0),MATCH(U$3,'Mapping water'!$D$4:$U$4,0))*$D93</f>
        <v>0</v>
      </c>
      <c r="V93" s="31">
        <f>INDEX('Mapping water'!$D$5:$U$352,MATCH($B93,'Mapping water'!$B$5:$B$352,0),MATCH(V$3,'Mapping water'!$D$4:$U$4,0))*$D93</f>
        <v>0</v>
      </c>
      <c r="W93" s="31">
        <f>INDEX('Mapping water'!$D$5:$U$352,MATCH($B93,'Mapping water'!$B$5:$B$352,0),MATCH(W$3,'Mapping water'!$D$4:$U$4,0))*$D93</f>
        <v>0</v>
      </c>
      <c r="X93" s="31">
        <f>INDEX('Mapping water'!$D$5:$U$352,MATCH($B93,'Mapping water'!$B$5:$B$352,0),MATCH(X$3,'Mapping water'!$D$4:$U$4,0))*$D93</f>
        <v>0</v>
      </c>
      <c r="Y93" s="31">
        <f>INDEX('Mapping water'!$D$5:$U$352,MATCH($B93,'Mapping water'!$B$5:$B$352,0),MATCH(Y$3,'Mapping water'!$D$4:$U$4,0))*$D93</f>
        <v>0</v>
      </c>
    </row>
    <row r="94" spans="1:25" x14ac:dyDescent="0.45">
      <c r="A94" s="20" t="s">
        <v>62</v>
      </c>
      <c r="B94" s="20" t="s">
        <v>63</v>
      </c>
      <c r="C94" s="20" t="s">
        <v>24</v>
      </c>
      <c r="D94" s="31">
        <f>INDEX('ONS data MYE 5'!$O$6:$O$445, MATCH($B94,'ONS data MYE 5'!$B$6:$B$445,0))</f>
        <v>314593</v>
      </c>
      <c r="E94" s="31">
        <f>INDEX('ONS data MYE 5'!$P$6:$P$445, MATCH($B94,'ONS data MYE 5'!$B$6:$B$445,0))</f>
        <v>7277</v>
      </c>
      <c r="F94" s="31">
        <f t="shared" si="2"/>
        <v>8.8924739683470868</v>
      </c>
      <c r="G94" s="31">
        <f t="shared" si="3"/>
        <v>79.076093277730592</v>
      </c>
      <c r="H94" s="31">
        <f>INDEX('Mapping water'!$D$5:$U$352,MATCH($B94,'Mapping water'!$B$5:$B$352,0),MATCH(H$3,'Mapping water'!$D$4:$U$4,0))*$D94</f>
        <v>0</v>
      </c>
      <c r="I94" s="31">
        <f>INDEX('Mapping water'!$D$5:$U$352,MATCH($B94,'Mapping water'!$B$5:$B$352,0),MATCH(I$3,'Mapping water'!$D$4:$U$4,0))*$D94</f>
        <v>0</v>
      </c>
      <c r="J94" s="31">
        <f>INDEX('Mapping water'!$D$5:$U$352,MATCH($B94,'Mapping water'!$B$5:$B$352,0),MATCH(J$3,'Mapping water'!$D$4:$U$4,0))*$D94</f>
        <v>0</v>
      </c>
      <c r="K94" s="31">
        <f>INDEX('Mapping water'!$D$5:$U$352,MATCH($B94,'Mapping water'!$B$5:$B$352,0),MATCH(K$3,'Mapping water'!$D$4:$U$4,0))*$D94</f>
        <v>0</v>
      </c>
      <c r="L94" s="31">
        <f>INDEX('Mapping water'!$D$5:$U$352,MATCH($B94,'Mapping water'!$B$5:$B$352,0),MATCH(L$3,'Mapping water'!$D$4:$U$4,0))*$D94</f>
        <v>0</v>
      </c>
      <c r="M94" s="31">
        <f>INDEX('Mapping water'!$D$5:$U$352,MATCH($B94,'Mapping water'!$B$5:$B$352,0),MATCH(M$3,'Mapping water'!$D$4:$U$4,0))*$D94</f>
        <v>0</v>
      </c>
      <c r="N94" s="31">
        <f>INDEX('Mapping water'!$D$5:$U$352,MATCH($B94,'Mapping water'!$B$5:$B$352,0),MATCH(N$3,'Mapping water'!$D$4:$U$4,0))*$D94</f>
        <v>169880.22</v>
      </c>
      <c r="O94" s="31">
        <f>INDEX('Mapping water'!$D$5:$U$352,MATCH($B94,'Mapping water'!$B$5:$B$352,0),MATCH(O$3,'Mapping water'!$D$4:$U$4,0))*$D94</f>
        <v>0</v>
      </c>
      <c r="P94" s="31">
        <f>INDEX('Mapping water'!$D$5:$U$352,MATCH($B94,'Mapping water'!$B$5:$B$352,0),MATCH(P$3,'Mapping water'!$D$4:$U$4,0))*$D94</f>
        <v>0</v>
      </c>
      <c r="Q94" s="31">
        <f>INDEX('Mapping water'!$D$5:$U$352,MATCH($B94,'Mapping water'!$B$5:$B$352,0),MATCH(Q$3,'Mapping water'!$D$4:$U$4,0))*$D94</f>
        <v>0</v>
      </c>
      <c r="R94" s="31">
        <f>INDEX('Mapping water'!$D$5:$U$352,MATCH($B94,'Mapping water'!$B$5:$B$352,0),MATCH(R$3,'Mapping water'!$D$4:$U$4,0))*$D94</f>
        <v>144712.78</v>
      </c>
      <c r="S94" s="31">
        <f>INDEX('Mapping water'!$D$5:$U$352,MATCH($B94,'Mapping water'!$B$5:$B$352,0),MATCH(S$3,'Mapping water'!$D$4:$U$4,0))*$D94</f>
        <v>0</v>
      </c>
      <c r="T94" s="31">
        <f>INDEX('Mapping water'!$D$5:$U$352,MATCH($B94,'Mapping water'!$B$5:$B$352,0),MATCH(T$3,'Mapping water'!$D$4:$U$4,0))*$D94</f>
        <v>0</v>
      </c>
      <c r="U94" s="31">
        <f>INDEX('Mapping water'!$D$5:$U$352,MATCH($B94,'Mapping water'!$B$5:$B$352,0),MATCH(U$3,'Mapping water'!$D$4:$U$4,0))*$D94</f>
        <v>0</v>
      </c>
      <c r="V94" s="31">
        <f>INDEX('Mapping water'!$D$5:$U$352,MATCH($B94,'Mapping water'!$B$5:$B$352,0),MATCH(V$3,'Mapping water'!$D$4:$U$4,0))*$D94</f>
        <v>0</v>
      </c>
      <c r="W94" s="31">
        <f>INDEX('Mapping water'!$D$5:$U$352,MATCH($B94,'Mapping water'!$B$5:$B$352,0),MATCH(W$3,'Mapping water'!$D$4:$U$4,0))*$D94</f>
        <v>0</v>
      </c>
      <c r="X94" s="31">
        <f>INDEX('Mapping water'!$D$5:$U$352,MATCH($B94,'Mapping water'!$B$5:$B$352,0),MATCH(X$3,'Mapping water'!$D$4:$U$4,0))*$D94</f>
        <v>0</v>
      </c>
      <c r="Y94" s="31">
        <f>INDEX('Mapping water'!$D$5:$U$352,MATCH($B94,'Mapping water'!$B$5:$B$352,0),MATCH(Y$3,'Mapping water'!$D$4:$U$4,0))*$D94</f>
        <v>0</v>
      </c>
    </row>
    <row r="95" spans="1:25" x14ac:dyDescent="0.45">
      <c r="A95" s="20" t="s">
        <v>64</v>
      </c>
      <c r="B95" s="20" t="s">
        <v>65</v>
      </c>
      <c r="C95" s="20" t="s">
        <v>24</v>
      </c>
      <c r="D95" s="31">
        <f>INDEX('ONS data MYE 5'!$O$6:$O$445, MATCH($B95,'ONS data MYE 5'!$B$6:$B$445,0))</f>
        <v>340332</v>
      </c>
      <c r="E95" s="31">
        <f>INDEX('ONS data MYE 5'!$P$6:$P$445, MATCH($B95,'ONS data MYE 5'!$B$6:$B$445,0))</f>
        <v>6127</v>
      </c>
      <c r="F95" s="31">
        <f t="shared" si="2"/>
        <v>8.7204605127256549</v>
      </c>
      <c r="G95" s="31">
        <f t="shared" si="3"/>
        <v>76.046431554007398</v>
      </c>
      <c r="H95" s="31">
        <f>INDEX('Mapping water'!$D$5:$U$352,MATCH($B95,'Mapping water'!$B$5:$B$352,0),MATCH(H$3,'Mapping water'!$D$4:$U$4,0))*$D95</f>
        <v>0</v>
      </c>
      <c r="I95" s="31">
        <f>INDEX('Mapping water'!$D$5:$U$352,MATCH($B95,'Mapping water'!$B$5:$B$352,0),MATCH(I$3,'Mapping water'!$D$4:$U$4,0))*$D95</f>
        <v>0</v>
      </c>
      <c r="J95" s="31">
        <f>INDEX('Mapping water'!$D$5:$U$352,MATCH($B95,'Mapping water'!$B$5:$B$352,0),MATCH(J$3,'Mapping water'!$D$4:$U$4,0))*$D95</f>
        <v>0</v>
      </c>
      <c r="K95" s="31">
        <f>INDEX('Mapping water'!$D$5:$U$352,MATCH($B95,'Mapping water'!$B$5:$B$352,0),MATCH(K$3,'Mapping water'!$D$4:$U$4,0))*$D95</f>
        <v>0</v>
      </c>
      <c r="L95" s="31">
        <f>INDEX('Mapping water'!$D$5:$U$352,MATCH($B95,'Mapping water'!$B$5:$B$352,0),MATCH(L$3,'Mapping water'!$D$4:$U$4,0))*$D95</f>
        <v>0</v>
      </c>
      <c r="M95" s="31">
        <f>INDEX('Mapping water'!$D$5:$U$352,MATCH($B95,'Mapping water'!$B$5:$B$352,0),MATCH(M$3,'Mapping water'!$D$4:$U$4,0))*$D95</f>
        <v>0</v>
      </c>
      <c r="N95" s="31">
        <f>INDEX('Mapping water'!$D$5:$U$352,MATCH($B95,'Mapping water'!$B$5:$B$352,0),MATCH(N$3,'Mapping water'!$D$4:$U$4,0))*$D95</f>
        <v>200795.87999999998</v>
      </c>
      <c r="O95" s="31">
        <f>INDEX('Mapping water'!$D$5:$U$352,MATCH($B95,'Mapping water'!$B$5:$B$352,0),MATCH(O$3,'Mapping water'!$D$4:$U$4,0))*$D95</f>
        <v>0</v>
      </c>
      <c r="P95" s="31">
        <f>INDEX('Mapping water'!$D$5:$U$352,MATCH($B95,'Mapping water'!$B$5:$B$352,0),MATCH(P$3,'Mapping water'!$D$4:$U$4,0))*$D95</f>
        <v>0</v>
      </c>
      <c r="Q95" s="31">
        <f>INDEX('Mapping water'!$D$5:$U$352,MATCH($B95,'Mapping water'!$B$5:$B$352,0),MATCH(Q$3,'Mapping water'!$D$4:$U$4,0))*$D95</f>
        <v>0</v>
      </c>
      <c r="R95" s="31">
        <f>INDEX('Mapping water'!$D$5:$U$352,MATCH($B95,'Mapping water'!$B$5:$B$352,0),MATCH(R$3,'Mapping water'!$D$4:$U$4,0))*$D95</f>
        <v>139536.12000000002</v>
      </c>
      <c r="S95" s="31">
        <f>INDEX('Mapping water'!$D$5:$U$352,MATCH($B95,'Mapping water'!$B$5:$B$352,0),MATCH(S$3,'Mapping water'!$D$4:$U$4,0))*$D95</f>
        <v>0</v>
      </c>
      <c r="T95" s="31">
        <f>INDEX('Mapping water'!$D$5:$U$352,MATCH($B95,'Mapping water'!$B$5:$B$352,0),MATCH(T$3,'Mapping water'!$D$4:$U$4,0))*$D95</f>
        <v>0</v>
      </c>
      <c r="U95" s="31">
        <f>INDEX('Mapping water'!$D$5:$U$352,MATCH($B95,'Mapping water'!$B$5:$B$352,0),MATCH(U$3,'Mapping water'!$D$4:$U$4,0))*$D95</f>
        <v>0</v>
      </c>
      <c r="V95" s="31">
        <f>INDEX('Mapping water'!$D$5:$U$352,MATCH($B95,'Mapping water'!$B$5:$B$352,0),MATCH(V$3,'Mapping water'!$D$4:$U$4,0))*$D95</f>
        <v>0</v>
      </c>
      <c r="W95" s="31">
        <f>INDEX('Mapping water'!$D$5:$U$352,MATCH($B95,'Mapping water'!$B$5:$B$352,0),MATCH(W$3,'Mapping water'!$D$4:$U$4,0))*$D95</f>
        <v>0</v>
      </c>
      <c r="X95" s="31">
        <f>INDEX('Mapping water'!$D$5:$U$352,MATCH($B95,'Mapping water'!$B$5:$B$352,0),MATCH(X$3,'Mapping water'!$D$4:$U$4,0))*$D95</f>
        <v>0</v>
      </c>
      <c r="Y95" s="31">
        <f>INDEX('Mapping water'!$D$5:$U$352,MATCH($B95,'Mapping water'!$B$5:$B$352,0),MATCH(Y$3,'Mapping water'!$D$4:$U$4,0))*$D95</f>
        <v>0</v>
      </c>
    </row>
    <row r="96" spans="1:25" x14ac:dyDescent="0.45">
      <c r="A96" s="20" t="s">
        <v>66</v>
      </c>
      <c r="B96" s="20" t="s">
        <v>67</v>
      </c>
      <c r="C96" s="20" t="s">
        <v>24</v>
      </c>
      <c r="D96" s="31">
        <f>INDEX('ONS data MYE 5'!$O$6:$O$445, MATCH($B96,'ONS data MYE 5'!$B$6:$B$445,0))</f>
        <v>241978</v>
      </c>
      <c r="E96" s="31">
        <f>INDEX('ONS data MYE 5'!$P$6:$P$445, MATCH($B96,'ONS data MYE 5'!$B$6:$B$445,0))</f>
        <v>4795</v>
      </c>
      <c r="F96" s="31">
        <f t="shared" si="2"/>
        <v>8.475328987317539</v>
      </c>
      <c r="G96" s="31">
        <f t="shared" si="3"/>
        <v>71.831201443264945</v>
      </c>
      <c r="H96" s="31">
        <f>INDEX('Mapping water'!$D$5:$U$352,MATCH($B96,'Mapping water'!$B$5:$B$352,0),MATCH(H$3,'Mapping water'!$D$4:$U$4,0))*$D96</f>
        <v>0</v>
      </c>
      <c r="I96" s="31">
        <f>INDEX('Mapping water'!$D$5:$U$352,MATCH($B96,'Mapping water'!$B$5:$B$352,0),MATCH(I$3,'Mapping water'!$D$4:$U$4,0))*$D96</f>
        <v>0</v>
      </c>
      <c r="J96" s="31">
        <f>INDEX('Mapping water'!$D$5:$U$352,MATCH($B96,'Mapping water'!$B$5:$B$352,0),MATCH(J$3,'Mapping water'!$D$4:$U$4,0))*$D96</f>
        <v>0</v>
      </c>
      <c r="K96" s="31">
        <f>INDEX('Mapping water'!$D$5:$U$352,MATCH($B96,'Mapping water'!$B$5:$B$352,0),MATCH(K$3,'Mapping water'!$D$4:$U$4,0))*$D96</f>
        <v>0</v>
      </c>
      <c r="L96" s="31">
        <f>INDEX('Mapping water'!$D$5:$U$352,MATCH($B96,'Mapping water'!$B$5:$B$352,0),MATCH(L$3,'Mapping water'!$D$4:$U$4,0))*$D96</f>
        <v>0</v>
      </c>
      <c r="M96" s="31">
        <f>INDEX('Mapping water'!$D$5:$U$352,MATCH($B96,'Mapping water'!$B$5:$B$352,0),MATCH(M$3,'Mapping water'!$D$4:$U$4,0))*$D96</f>
        <v>0</v>
      </c>
      <c r="N96" s="31">
        <f>INDEX('Mapping water'!$D$5:$U$352,MATCH($B96,'Mapping water'!$B$5:$B$352,0),MATCH(N$3,'Mapping water'!$D$4:$U$4,0))*$D96</f>
        <v>0</v>
      </c>
      <c r="O96" s="31">
        <f>INDEX('Mapping water'!$D$5:$U$352,MATCH($B96,'Mapping water'!$B$5:$B$352,0),MATCH(O$3,'Mapping water'!$D$4:$U$4,0))*$D96</f>
        <v>0</v>
      </c>
      <c r="P96" s="31">
        <f>INDEX('Mapping water'!$D$5:$U$352,MATCH($B96,'Mapping water'!$B$5:$B$352,0),MATCH(P$3,'Mapping water'!$D$4:$U$4,0))*$D96</f>
        <v>0</v>
      </c>
      <c r="Q96" s="31">
        <f>INDEX('Mapping water'!$D$5:$U$352,MATCH($B96,'Mapping water'!$B$5:$B$352,0),MATCH(Q$3,'Mapping water'!$D$4:$U$4,0))*$D96</f>
        <v>0</v>
      </c>
      <c r="R96" s="31">
        <f>INDEX('Mapping water'!$D$5:$U$352,MATCH($B96,'Mapping water'!$B$5:$B$352,0),MATCH(R$3,'Mapping water'!$D$4:$U$4,0))*$D96</f>
        <v>241978</v>
      </c>
      <c r="S96" s="31">
        <f>INDEX('Mapping water'!$D$5:$U$352,MATCH($B96,'Mapping water'!$B$5:$B$352,0),MATCH(S$3,'Mapping water'!$D$4:$U$4,0))*$D96</f>
        <v>0</v>
      </c>
      <c r="T96" s="31">
        <f>INDEX('Mapping water'!$D$5:$U$352,MATCH($B96,'Mapping water'!$B$5:$B$352,0),MATCH(T$3,'Mapping water'!$D$4:$U$4,0))*$D96</f>
        <v>0</v>
      </c>
      <c r="U96" s="31">
        <f>INDEX('Mapping water'!$D$5:$U$352,MATCH($B96,'Mapping water'!$B$5:$B$352,0),MATCH(U$3,'Mapping water'!$D$4:$U$4,0))*$D96</f>
        <v>0</v>
      </c>
      <c r="V96" s="31">
        <f>INDEX('Mapping water'!$D$5:$U$352,MATCH($B96,'Mapping water'!$B$5:$B$352,0),MATCH(V$3,'Mapping water'!$D$4:$U$4,0))*$D96</f>
        <v>0</v>
      </c>
      <c r="W96" s="31">
        <f>INDEX('Mapping water'!$D$5:$U$352,MATCH($B96,'Mapping water'!$B$5:$B$352,0),MATCH(W$3,'Mapping water'!$D$4:$U$4,0))*$D96</f>
        <v>0</v>
      </c>
      <c r="X96" s="31">
        <f>INDEX('Mapping water'!$D$5:$U$352,MATCH($B96,'Mapping water'!$B$5:$B$352,0),MATCH(X$3,'Mapping water'!$D$4:$U$4,0))*$D96</f>
        <v>0</v>
      </c>
      <c r="Y96" s="31">
        <f>INDEX('Mapping water'!$D$5:$U$352,MATCH($B96,'Mapping water'!$B$5:$B$352,0),MATCH(Y$3,'Mapping water'!$D$4:$U$4,0))*$D96</f>
        <v>0</v>
      </c>
    </row>
    <row r="97" spans="1:25" x14ac:dyDescent="0.45">
      <c r="A97" s="20" t="s">
        <v>68</v>
      </c>
      <c r="B97" s="20" t="s">
        <v>69</v>
      </c>
      <c r="C97" s="20" t="s">
        <v>24</v>
      </c>
      <c r="D97" s="31">
        <f>INDEX('ONS data MYE 5'!$O$6:$O$445, MATCH($B97,'ONS data MYE 5'!$B$6:$B$445,0))</f>
        <v>281179</v>
      </c>
      <c r="E97" s="31">
        <f>INDEX('ONS data MYE 5'!$P$6:$P$445, MATCH($B97,'ONS data MYE 5'!$B$6:$B$445,0))</f>
        <v>2430</v>
      </c>
      <c r="F97" s="31">
        <f t="shared" si="2"/>
        <v>7.7956465363345941</v>
      </c>
      <c r="G97" s="31">
        <f t="shared" si="3"/>
        <v>60.772104919465555</v>
      </c>
      <c r="H97" s="31">
        <f>INDEX('Mapping water'!$D$5:$U$352,MATCH($B97,'Mapping water'!$B$5:$B$352,0),MATCH(H$3,'Mapping water'!$D$4:$U$4,0))*$D97</f>
        <v>0</v>
      </c>
      <c r="I97" s="31">
        <f>INDEX('Mapping water'!$D$5:$U$352,MATCH($B97,'Mapping water'!$B$5:$B$352,0),MATCH(I$3,'Mapping water'!$D$4:$U$4,0))*$D97</f>
        <v>0</v>
      </c>
      <c r="J97" s="31">
        <f>INDEX('Mapping water'!$D$5:$U$352,MATCH($B97,'Mapping water'!$B$5:$B$352,0),MATCH(J$3,'Mapping water'!$D$4:$U$4,0))*$D97</f>
        <v>0</v>
      </c>
      <c r="K97" s="31">
        <f>INDEX('Mapping water'!$D$5:$U$352,MATCH($B97,'Mapping water'!$B$5:$B$352,0),MATCH(K$3,'Mapping water'!$D$4:$U$4,0))*$D97</f>
        <v>0</v>
      </c>
      <c r="L97" s="31">
        <f>INDEX('Mapping water'!$D$5:$U$352,MATCH($B97,'Mapping water'!$B$5:$B$352,0),MATCH(L$3,'Mapping water'!$D$4:$U$4,0))*$D97</f>
        <v>0</v>
      </c>
      <c r="M97" s="31">
        <f>INDEX('Mapping water'!$D$5:$U$352,MATCH($B97,'Mapping water'!$B$5:$B$352,0),MATCH(M$3,'Mapping water'!$D$4:$U$4,0))*$D97</f>
        <v>0</v>
      </c>
      <c r="N97" s="31">
        <f>INDEX('Mapping water'!$D$5:$U$352,MATCH($B97,'Mapping water'!$B$5:$B$352,0),MATCH(N$3,'Mapping water'!$D$4:$U$4,0))*$D97</f>
        <v>0</v>
      </c>
      <c r="O97" s="31">
        <f>INDEX('Mapping water'!$D$5:$U$352,MATCH($B97,'Mapping water'!$B$5:$B$352,0),MATCH(O$3,'Mapping water'!$D$4:$U$4,0))*$D97</f>
        <v>0</v>
      </c>
      <c r="P97" s="31">
        <f>INDEX('Mapping water'!$D$5:$U$352,MATCH($B97,'Mapping water'!$B$5:$B$352,0),MATCH(P$3,'Mapping water'!$D$4:$U$4,0))*$D97</f>
        <v>0</v>
      </c>
      <c r="Q97" s="31">
        <f>INDEX('Mapping water'!$D$5:$U$352,MATCH($B97,'Mapping water'!$B$5:$B$352,0),MATCH(Q$3,'Mapping water'!$D$4:$U$4,0))*$D97</f>
        <v>0</v>
      </c>
      <c r="R97" s="31">
        <f>INDEX('Mapping water'!$D$5:$U$352,MATCH($B97,'Mapping water'!$B$5:$B$352,0),MATCH(R$3,'Mapping water'!$D$4:$U$4,0))*$D97</f>
        <v>281179</v>
      </c>
      <c r="S97" s="31">
        <f>INDEX('Mapping water'!$D$5:$U$352,MATCH($B97,'Mapping water'!$B$5:$B$352,0),MATCH(S$3,'Mapping water'!$D$4:$U$4,0))*$D97</f>
        <v>0</v>
      </c>
      <c r="T97" s="31">
        <f>INDEX('Mapping water'!$D$5:$U$352,MATCH($B97,'Mapping water'!$B$5:$B$352,0),MATCH(T$3,'Mapping water'!$D$4:$U$4,0))*$D97</f>
        <v>0</v>
      </c>
      <c r="U97" s="31">
        <f>INDEX('Mapping water'!$D$5:$U$352,MATCH($B97,'Mapping water'!$B$5:$B$352,0),MATCH(U$3,'Mapping water'!$D$4:$U$4,0))*$D97</f>
        <v>0</v>
      </c>
      <c r="V97" s="31">
        <f>INDEX('Mapping water'!$D$5:$U$352,MATCH($B97,'Mapping water'!$B$5:$B$352,0),MATCH(V$3,'Mapping water'!$D$4:$U$4,0))*$D97</f>
        <v>0</v>
      </c>
      <c r="W97" s="31">
        <f>INDEX('Mapping water'!$D$5:$U$352,MATCH($B97,'Mapping water'!$B$5:$B$352,0),MATCH(W$3,'Mapping water'!$D$4:$U$4,0))*$D97</f>
        <v>0</v>
      </c>
      <c r="X97" s="31">
        <f>INDEX('Mapping water'!$D$5:$U$352,MATCH($B97,'Mapping water'!$B$5:$B$352,0),MATCH(X$3,'Mapping water'!$D$4:$U$4,0))*$D97</f>
        <v>0</v>
      </c>
      <c r="Y97" s="31">
        <f>INDEX('Mapping water'!$D$5:$U$352,MATCH($B97,'Mapping water'!$B$5:$B$352,0),MATCH(Y$3,'Mapping water'!$D$4:$U$4,0))*$D97</f>
        <v>0</v>
      </c>
    </row>
    <row r="98" spans="1:25" x14ac:dyDescent="0.45">
      <c r="A98" s="20" t="s">
        <v>70</v>
      </c>
      <c r="B98" s="20" t="s">
        <v>71</v>
      </c>
      <c r="C98" s="20" t="s">
        <v>24</v>
      </c>
      <c r="D98" s="31">
        <f>INDEX('ONS data MYE 5'!$O$6:$O$445, MATCH($B98,'ONS data MYE 5'!$B$6:$B$445,0))</f>
        <v>258518</v>
      </c>
      <c r="E98" s="31">
        <f>INDEX('ONS data MYE 5'!$P$6:$P$445, MATCH($B98,'ONS data MYE 5'!$B$6:$B$445,0))</f>
        <v>4618</v>
      </c>
      <c r="F98" s="31">
        <f t="shared" si="2"/>
        <v>8.4377169899144402</v>
      </c>
      <c r="G98" s="31">
        <f t="shared" si="3"/>
        <v>71.195068001890803</v>
      </c>
      <c r="H98" s="31">
        <f>INDEX('Mapping water'!$D$5:$U$352,MATCH($B98,'Mapping water'!$B$5:$B$352,0),MATCH(H$3,'Mapping water'!$D$4:$U$4,0))*$D98</f>
        <v>0</v>
      </c>
      <c r="I98" s="31">
        <f>INDEX('Mapping water'!$D$5:$U$352,MATCH($B98,'Mapping water'!$B$5:$B$352,0),MATCH(I$3,'Mapping water'!$D$4:$U$4,0))*$D98</f>
        <v>0</v>
      </c>
      <c r="J98" s="31">
        <f>INDEX('Mapping water'!$D$5:$U$352,MATCH($B98,'Mapping water'!$B$5:$B$352,0),MATCH(J$3,'Mapping water'!$D$4:$U$4,0))*$D98</f>
        <v>0</v>
      </c>
      <c r="K98" s="31">
        <f>INDEX('Mapping water'!$D$5:$U$352,MATCH($B98,'Mapping water'!$B$5:$B$352,0),MATCH(K$3,'Mapping water'!$D$4:$U$4,0))*$D98</f>
        <v>0</v>
      </c>
      <c r="L98" s="31">
        <f>INDEX('Mapping water'!$D$5:$U$352,MATCH($B98,'Mapping water'!$B$5:$B$352,0),MATCH(L$3,'Mapping water'!$D$4:$U$4,0))*$D98</f>
        <v>0</v>
      </c>
      <c r="M98" s="31">
        <f>INDEX('Mapping water'!$D$5:$U$352,MATCH($B98,'Mapping water'!$B$5:$B$352,0),MATCH(M$3,'Mapping water'!$D$4:$U$4,0))*$D98</f>
        <v>0</v>
      </c>
      <c r="N98" s="31">
        <f>INDEX('Mapping water'!$D$5:$U$352,MATCH($B98,'Mapping water'!$B$5:$B$352,0),MATCH(N$3,'Mapping water'!$D$4:$U$4,0))*$D98</f>
        <v>209399.58000000002</v>
      </c>
      <c r="O98" s="31">
        <f>INDEX('Mapping water'!$D$5:$U$352,MATCH($B98,'Mapping water'!$B$5:$B$352,0),MATCH(O$3,'Mapping water'!$D$4:$U$4,0))*$D98</f>
        <v>0</v>
      </c>
      <c r="P98" s="31">
        <f>INDEX('Mapping water'!$D$5:$U$352,MATCH($B98,'Mapping water'!$B$5:$B$352,0),MATCH(P$3,'Mapping water'!$D$4:$U$4,0))*$D98</f>
        <v>0</v>
      </c>
      <c r="Q98" s="31">
        <f>INDEX('Mapping water'!$D$5:$U$352,MATCH($B98,'Mapping water'!$B$5:$B$352,0),MATCH(Q$3,'Mapping water'!$D$4:$U$4,0))*$D98</f>
        <v>0</v>
      </c>
      <c r="R98" s="31">
        <f>INDEX('Mapping water'!$D$5:$U$352,MATCH($B98,'Mapping water'!$B$5:$B$352,0),MATCH(R$3,'Mapping water'!$D$4:$U$4,0))*$D98</f>
        <v>49118.419999999984</v>
      </c>
      <c r="S98" s="31">
        <f>INDEX('Mapping water'!$D$5:$U$352,MATCH($B98,'Mapping water'!$B$5:$B$352,0),MATCH(S$3,'Mapping water'!$D$4:$U$4,0))*$D98</f>
        <v>0</v>
      </c>
      <c r="T98" s="31">
        <f>INDEX('Mapping water'!$D$5:$U$352,MATCH($B98,'Mapping water'!$B$5:$B$352,0),MATCH(T$3,'Mapping water'!$D$4:$U$4,0))*$D98</f>
        <v>0</v>
      </c>
      <c r="U98" s="31">
        <f>INDEX('Mapping water'!$D$5:$U$352,MATCH($B98,'Mapping water'!$B$5:$B$352,0),MATCH(U$3,'Mapping water'!$D$4:$U$4,0))*$D98</f>
        <v>0</v>
      </c>
      <c r="V98" s="31">
        <f>INDEX('Mapping water'!$D$5:$U$352,MATCH($B98,'Mapping water'!$B$5:$B$352,0),MATCH(V$3,'Mapping water'!$D$4:$U$4,0))*$D98</f>
        <v>0</v>
      </c>
      <c r="W98" s="31">
        <f>INDEX('Mapping water'!$D$5:$U$352,MATCH($B98,'Mapping water'!$B$5:$B$352,0),MATCH(W$3,'Mapping water'!$D$4:$U$4,0))*$D98</f>
        <v>0</v>
      </c>
      <c r="X98" s="31">
        <f>INDEX('Mapping water'!$D$5:$U$352,MATCH($B98,'Mapping water'!$B$5:$B$352,0),MATCH(X$3,'Mapping water'!$D$4:$U$4,0))*$D98</f>
        <v>0</v>
      </c>
      <c r="Y98" s="31">
        <f>INDEX('Mapping water'!$D$5:$U$352,MATCH($B98,'Mapping water'!$B$5:$B$352,0),MATCH(Y$3,'Mapping water'!$D$4:$U$4,0))*$D98</f>
        <v>0</v>
      </c>
    </row>
    <row r="99" spans="1:25" x14ac:dyDescent="0.45">
      <c r="A99" s="20" t="s">
        <v>220</v>
      </c>
      <c r="B99" s="20" t="s">
        <v>221</v>
      </c>
      <c r="C99" s="20" t="s">
        <v>24</v>
      </c>
      <c r="D99" s="31">
        <f>INDEX('ONS data MYE 5'!$O$6:$O$445, MATCH($B99,'ONS data MYE 5'!$B$6:$B$445,0))</f>
        <v>239742</v>
      </c>
      <c r="E99" s="31">
        <f>INDEX('ONS data MYE 5'!$P$6:$P$445, MATCH($B99,'ONS data MYE 5'!$B$6:$B$445,0))</f>
        <v>2134</v>
      </c>
      <c r="F99" s="31">
        <f t="shared" si="2"/>
        <v>7.6657534318616989</v>
      </c>
      <c r="G99" s="31">
        <f t="shared" si="3"/>
        <v>58.763775678099414</v>
      </c>
      <c r="H99" s="31">
        <f>INDEX('Mapping water'!$D$5:$U$352,MATCH($B99,'Mapping water'!$B$5:$B$352,0),MATCH(H$3,'Mapping water'!$D$4:$U$4,0))*$D99</f>
        <v>0</v>
      </c>
      <c r="I99" s="31">
        <f>INDEX('Mapping water'!$D$5:$U$352,MATCH($B99,'Mapping water'!$B$5:$B$352,0),MATCH(I$3,'Mapping water'!$D$4:$U$4,0))*$D99</f>
        <v>239742</v>
      </c>
      <c r="J99" s="31">
        <f>INDEX('Mapping water'!$D$5:$U$352,MATCH($B99,'Mapping water'!$B$5:$B$352,0),MATCH(J$3,'Mapping water'!$D$4:$U$4,0))*$D99</f>
        <v>0</v>
      </c>
      <c r="K99" s="31">
        <f>INDEX('Mapping water'!$D$5:$U$352,MATCH($B99,'Mapping water'!$B$5:$B$352,0),MATCH(K$3,'Mapping water'!$D$4:$U$4,0))*$D99</f>
        <v>0</v>
      </c>
      <c r="L99" s="31">
        <f>INDEX('Mapping water'!$D$5:$U$352,MATCH($B99,'Mapping water'!$B$5:$B$352,0),MATCH(L$3,'Mapping water'!$D$4:$U$4,0))*$D99</f>
        <v>0</v>
      </c>
      <c r="M99" s="31">
        <f>INDEX('Mapping water'!$D$5:$U$352,MATCH($B99,'Mapping water'!$B$5:$B$352,0),MATCH(M$3,'Mapping water'!$D$4:$U$4,0))*$D99</f>
        <v>0</v>
      </c>
      <c r="N99" s="31">
        <f>INDEX('Mapping water'!$D$5:$U$352,MATCH($B99,'Mapping water'!$B$5:$B$352,0),MATCH(N$3,'Mapping water'!$D$4:$U$4,0))*$D99</f>
        <v>0</v>
      </c>
      <c r="O99" s="31">
        <f>INDEX('Mapping water'!$D$5:$U$352,MATCH($B99,'Mapping water'!$B$5:$B$352,0),MATCH(O$3,'Mapping water'!$D$4:$U$4,0))*$D99</f>
        <v>0</v>
      </c>
      <c r="P99" s="31">
        <f>INDEX('Mapping water'!$D$5:$U$352,MATCH($B99,'Mapping water'!$B$5:$B$352,0),MATCH(P$3,'Mapping water'!$D$4:$U$4,0))*$D99</f>
        <v>0</v>
      </c>
      <c r="Q99" s="31">
        <f>INDEX('Mapping water'!$D$5:$U$352,MATCH($B99,'Mapping water'!$B$5:$B$352,0),MATCH(Q$3,'Mapping water'!$D$4:$U$4,0))*$D99</f>
        <v>0</v>
      </c>
      <c r="R99" s="31">
        <f>INDEX('Mapping water'!$D$5:$U$352,MATCH($B99,'Mapping water'!$B$5:$B$352,0),MATCH(R$3,'Mapping water'!$D$4:$U$4,0))*$D99</f>
        <v>0</v>
      </c>
      <c r="S99" s="31">
        <f>INDEX('Mapping water'!$D$5:$U$352,MATCH($B99,'Mapping water'!$B$5:$B$352,0),MATCH(S$3,'Mapping water'!$D$4:$U$4,0))*$D99</f>
        <v>0</v>
      </c>
      <c r="T99" s="31">
        <f>INDEX('Mapping water'!$D$5:$U$352,MATCH($B99,'Mapping water'!$B$5:$B$352,0),MATCH(T$3,'Mapping water'!$D$4:$U$4,0))*$D99</f>
        <v>0</v>
      </c>
      <c r="U99" s="31">
        <f>INDEX('Mapping water'!$D$5:$U$352,MATCH($B99,'Mapping water'!$B$5:$B$352,0),MATCH(U$3,'Mapping water'!$D$4:$U$4,0))*$D99</f>
        <v>0</v>
      </c>
      <c r="V99" s="31">
        <f>INDEX('Mapping water'!$D$5:$U$352,MATCH($B99,'Mapping water'!$B$5:$B$352,0),MATCH(V$3,'Mapping water'!$D$4:$U$4,0))*$D99</f>
        <v>0</v>
      </c>
      <c r="W99" s="31">
        <f>INDEX('Mapping water'!$D$5:$U$352,MATCH($B99,'Mapping water'!$B$5:$B$352,0),MATCH(W$3,'Mapping water'!$D$4:$U$4,0))*$D99</f>
        <v>0</v>
      </c>
      <c r="X99" s="31">
        <f>INDEX('Mapping water'!$D$5:$U$352,MATCH($B99,'Mapping water'!$B$5:$B$352,0),MATCH(X$3,'Mapping water'!$D$4:$U$4,0))*$D99</f>
        <v>0</v>
      </c>
      <c r="Y99" s="31">
        <f>INDEX('Mapping water'!$D$5:$U$352,MATCH($B99,'Mapping water'!$B$5:$B$352,0),MATCH(Y$3,'Mapping water'!$D$4:$U$4,0))*$D99</f>
        <v>0</v>
      </c>
    </row>
    <row r="100" spans="1:25" x14ac:dyDescent="0.45">
      <c r="A100" s="20" t="s">
        <v>435</v>
      </c>
      <c r="B100" s="20" t="s">
        <v>436</v>
      </c>
      <c r="C100" s="20" t="s">
        <v>24</v>
      </c>
      <c r="D100" s="31">
        <f>INDEX('ONS data MYE 5'!$O$6:$O$445, MATCH($B100,'ONS data MYE 5'!$B$6:$B$445,0))</f>
        <v>193476</v>
      </c>
      <c r="E100" s="31">
        <f>INDEX('ONS data MYE 5'!$P$6:$P$445, MATCH($B100,'ONS data MYE 5'!$B$6:$B$445,0))</f>
        <v>4413</v>
      </c>
      <c r="F100" s="31">
        <f t="shared" si="2"/>
        <v>8.3923100092695471</v>
      </c>
      <c r="G100" s="31">
        <f t="shared" si="3"/>
        <v>70.430867291685828</v>
      </c>
      <c r="H100" s="31">
        <f>INDEX('Mapping water'!$D$5:$U$352,MATCH($B100,'Mapping water'!$B$5:$B$352,0),MATCH(H$3,'Mapping water'!$D$4:$U$4,0))*$D100</f>
        <v>0</v>
      </c>
      <c r="I100" s="31">
        <f>INDEX('Mapping water'!$D$5:$U$352,MATCH($B100,'Mapping water'!$B$5:$B$352,0),MATCH(I$3,'Mapping water'!$D$4:$U$4,0))*$D100</f>
        <v>0</v>
      </c>
      <c r="J100" s="31">
        <f>INDEX('Mapping water'!$D$5:$U$352,MATCH($B100,'Mapping water'!$B$5:$B$352,0),MATCH(J$3,'Mapping water'!$D$4:$U$4,0))*$D100</f>
        <v>0</v>
      </c>
      <c r="K100" s="31">
        <f>INDEX('Mapping water'!$D$5:$U$352,MATCH($B100,'Mapping water'!$B$5:$B$352,0),MATCH(K$3,'Mapping water'!$D$4:$U$4,0))*$D100</f>
        <v>0</v>
      </c>
      <c r="L100" s="31">
        <f>INDEX('Mapping water'!$D$5:$U$352,MATCH($B100,'Mapping water'!$B$5:$B$352,0),MATCH(L$3,'Mapping water'!$D$4:$U$4,0))*$D100</f>
        <v>0</v>
      </c>
      <c r="M100" s="31">
        <f>INDEX('Mapping water'!$D$5:$U$352,MATCH($B100,'Mapping water'!$B$5:$B$352,0),MATCH(M$3,'Mapping water'!$D$4:$U$4,0))*$D100</f>
        <v>0</v>
      </c>
      <c r="N100" s="31">
        <f>INDEX('Mapping water'!$D$5:$U$352,MATCH($B100,'Mapping water'!$B$5:$B$352,0),MATCH(N$3,'Mapping water'!$D$4:$U$4,0))*$D100</f>
        <v>0</v>
      </c>
      <c r="O100" s="31">
        <f>INDEX('Mapping water'!$D$5:$U$352,MATCH($B100,'Mapping water'!$B$5:$B$352,0),MATCH(O$3,'Mapping water'!$D$4:$U$4,0))*$D100</f>
        <v>0</v>
      </c>
      <c r="P100" s="31">
        <f>INDEX('Mapping water'!$D$5:$U$352,MATCH($B100,'Mapping water'!$B$5:$B$352,0),MATCH(P$3,'Mapping water'!$D$4:$U$4,0))*$D100</f>
        <v>0</v>
      </c>
      <c r="Q100" s="31">
        <f>INDEX('Mapping water'!$D$5:$U$352,MATCH($B100,'Mapping water'!$B$5:$B$352,0),MATCH(Q$3,'Mapping water'!$D$4:$U$4,0))*$D100</f>
        <v>0</v>
      </c>
      <c r="R100" s="31">
        <f>INDEX('Mapping water'!$D$5:$U$352,MATCH($B100,'Mapping water'!$B$5:$B$352,0),MATCH(R$3,'Mapping water'!$D$4:$U$4,0))*$D100</f>
        <v>0</v>
      </c>
      <c r="S100" s="31">
        <f>INDEX('Mapping water'!$D$5:$U$352,MATCH($B100,'Mapping water'!$B$5:$B$352,0),MATCH(S$3,'Mapping water'!$D$4:$U$4,0))*$D100</f>
        <v>0</v>
      </c>
      <c r="T100" s="31">
        <f>INDEX('Mapping water'!$D$5:$U$352,MATCH($B100,'Mapping water'!$B$5:$B$352,0),MATCH(T$3,'Mapping water'!$D$4:$U$4,0))*$D100</f>
        <v>0</v>
      </c>
      <c r="U100" s="31">
        <f>INDEX('Mapping water'!$D$5:$U$352,MATCH($B100,'Mapping water'!$B$5:$B$352,0),MATCH(U$3,'Mapping water'!$D$4:$U$4,0))*$D100</f>
        <v>0</v>
      </c>
      <c r="V100" s="31">
        <f>INDEX('Mapping water'!$D$5:$U$352,MATCH($B100,'Mapping water'!$B$5:$B$352,0),MATCH(V$3,'Mapping water'!$D$4:$U$4,0))*$D100</f>
        <v>0</v>
      </c>
      <c r="W100" s="31">
        <f>INDEX('Mapping water'!$D$5:$U$352,MATCH($B100,'Mapping water'!$B$5:$B$352,0),MATCH(W$3,'Mapping water'!$D$4:$U$4,0))*$D100</f>
        <v>193476</v>
      </c>
      <c r="X100" s="31">
        <f>INDEX('Mapping water'!$D$5:$U$352,MATCH($B100,'Mapping water'!$B$5:$B$352,0),MATCH(X$3,'Mapping water'!$D$4:$U$4,0))*$D100</f>
        <v>0</v>
      </c>
      <c r="Y100" s="31">
        <f>INDEX('Mapping water'!$D$5:$U$352,MATCH($B100,'Mapping water'!$B$5:$B$352,0),MATCH(Y$3,'Mapping water'!$D$4:$U$4,0))*$D100</f>
        <v>0</v>
      </c>
    </row>
    <row r="101" spans="1:25" x14ac:dyDescent="0.45">
      <c r="A101" s="20" t="s">
        <v>481</v>
      </c>
      <c r="B101" s="20" t="s">
        <v>482</v>
      </c>
      <c r="C101" s="20" t="s">
        <v>24</v>
      </c>
      <c r="D101" s="31">
        <f>INDEX('ONS data MYE 5'!$O$6:$O$445, MATCH($B101,'ONS data MYE 5'!$B$6:$B$445,0))</f>
        <v>190663</v>
      </c>
      <c r="E101" s="31">
        <f>INDEX('ONS data MYE 5'!$P$6:$P$445, MATCH($B101,'ONS data MYE 5'!$B$6:$B$445,0))</f>
        <v>5280</v>
      </c>
      <c r="F101" s="31">
        <f t="shared" si="2"/>
        <v>8.5716813767003064</v>
      </c>
      <c r="G101" s="31">
        <f t="shared" si="3"/>
        <v>73.473721623670855</v>
      </c>
      <c r="H101" s="31">
        <f>INDEX('Mapping water'!$D$5:$U$352,MATCH($B101,'Mapping water'!$B$5:$B$352,0),MATCH(H$3,'Mapping water'!$D$4:$U$4,0))*$D101</f>
        <v>0</v>
      </c>
      <c r="I101" s="31">
        <f>INDEX('Mapping water'!$D$5:$U$352,MATCH($B101,'Mapping water'!$B$5:$B$352,0),MATCH(I$3,'Mapping water'!$D$4:$U$4,0))*$D101</f>
        <v>190663</v>
      </c>
      <c r="J101" s="31">
        <f>INDEX('Mapping water'!$D$5:$U$352,MATCH($B101,'Mapping water'!$B$5:$B$352,0),MATCH(J$3,'Mapping water'!$D$4:$U$4,0))*$D101</f>
        <v>0</v>
      </c>
      <c r="K101" s="31">
        <f>INDEX('Mapping water'!$D$5:$U$352,MATCH($B101,'Mapping water'!$B$5:$B$352,0),MATCH(K$3,'Mapping water'!$D$4:$U$4,0))*$D101</f>
        <v>0</v>
      </c>
      <c r="L101" s="31">
        <f>INDEX('Mapping water'!$D$5:$U$352,MATCH($B101,'Mapping water'!$B$5:$B$352,0),MATCH(L$3,'Mapping water'!$D$4:$U$4,0))*$D101</f>
        <v>0</v>
      </c>
      <c r="M101" s="31">
        <f>INDEX('Mapping water'!$D$5:$U$352,MATCH($B101,'Mapping water'!$B$5:$B$352,0),MATCH(M$3,'Mapping water'!$D$4:$U$4,0))*$D101</f>
        <v>0</v>
      </c>
      <c r="N101" s="31">
        <f>INDEX('Mapping water'!$D$5:$U$352,MATCH($B101,'Mapping water'!$B$5:$B$352,0),MATCH(N$3,'Mapping water'!$D$4:$U$4,0))*$D101</f>
        <v>0</v>
      </c>
      <c r="O101" s="31">
        <f>INDEX('Mapping water'!$D$5:$U$352,MATCH($B101,'Mapping water'!$B$5:$B$352,0),MATCH(O$3,'Mapping water'!$D$4:$U$4,0))*$D101</f>
        <v>0</v>
      </c>
      <c r="P101" s="31">
        <f>INDEX('Mapping water'!$D$5:$U$352,MATCH($B101,'Mapping water'!$B$5:$B$352,0),MATCH(P$3,'Mapping water'!$D$4:$U$4,0))*$D101</f>
        <v>0</v>
      </c>
      <c r="Q101" s="31">
        <f>INDEX('Mapping water'!$D$5:$U$352,MATCH($B101,'Mapping water'!$B$5:$B$352,0),MATCH(Q$3,'Mapping water'!$D$4:$U$4,0))*$D101</f>
        <v>0</v>
      </c>
      <c r="R101" s="31">
        <f>INDEX('Mapping water'!$D$5:$U$352,MATCH($B101,'Mapping water'!$B$5:$B$352,0),MATCH(R$3,'Mapping water'!$D$4:$U$4,0))*$D101</f>
        <v>0</v>
      </c>
      <c r="S101" s="31">
        <f>INDEX('Mapping water'!$D$5:$U$352,MATCH($B101,'Mapping water'!$B$5:$B$352,0),MATCH(S$3,'Mapping water'!$D$4:$U$4,0))*$D101</f>
        <v>0</v>
      </c>
      <c r="T101" s="31">
        <f>INDEX('Mapping water'!$D$5:$U$352,MATCH($B101,'Mapping water'!$B$5:$B$352,0),MATCH(T$3,'Mapping water'!$D$4:$U$4,0))*$D101</f>
        <v>0</v>
      </c>
      <c r="U101" s="31">
        <f>INDEX('Mapping water'!$D$5:$U$352,MATCH($B101,'Mapping water'!$B$5:$B$352,0),MATCH(U$3,'Mapping water'!$D$4:$U$4,0))*$D101</f>
        <v>0</v>
      </c>
      <c r="V101" s="31">
        <f>INDEX('Mapping water'!$D$5:$U$352,MATCH($B101,'Mapping water'!$B$5:$B$352,0),MATCH(V$3,'Mapping water'!$D$4:$U$4,0))*$D101</f>
        <v>0</v>
      </c>
      <c r="W101" s="31">
        <f>INDEX('Mapping water'!$D$5:$U$352,MATCH($B101,'Mapping water'!$B$5:$B$352,0),MATCH(W$3,'Mapping water'!$D$4:$U$4,0))*$D101</f>
        <v>0</v>
      </c>
      <c r="X101" s="31">
        <f>INDEX('Mapping water'!$D$5:$U$352,MATCH($B101,'Mapping water'!$B$5:$B$352,0),MATCH(X$3,'Mapping water'!$D$4:$U$4,0))*$D101</f>
        <v>0</v>
      </c>
      <c r="Y101" s="31">
        <f>INDEX('Mapping water'!$D$5:$U$352,MATCH($B101,'Mapping water'!$B$5:$B$352,0),MATCH(Y$3,'Mapping water'!$D$4:$U$4,0))*$D101</f>
        <v>0</v>
      </c>
    </row>
    <row r="102" spans="1:25" x14ac:dyDescent="0.45">
      <c r="A102" s="20" t="s">
        <v>483</v>
      </c>
      <c r="B102" s="20" t="s">
        <v>484</v>
      </c>
      <c r="C102" s="20" t="s">
        <v>24</v>
      </c>
      <c r="D102" s="31">
        <f>INDEX('ONS data MYE 5'!$O$6:$O$445, MATCH($B102,'ONS data MYE 5'!$B$6:$B$445,0))</f>
        <v>234308</v>
      </c>
      <c r="E102" s="31">
        <f>INDEX('ONS data MYE 5'!$P$6:$P$445, MATCH($B102,'ONS data MYE 5'!$B$6:$B$445,0))</f>
        <v>3868</v>
      </c>
      <c r="F102" s="31">
        <f t="shared" si="2"/>
        <v>8.260492856573185</v>
      </c>
      <c r="G102" s="31">
        <f t="shared" si="3"/>
        <v>68.235742233496623</v>
      </c>
      <c r="H102" s="31">
        <f>INDEX('Mapping water'!$D$5:$U$352,MATCH($B102,'Mapping water'!$B$5:$B$352,0),MATCH(H$3,'Mapping water'!$D$4:$U$4,0))*$D102</f>
        <v>0</v>
      </c>
      <c r="I102" s="31">
        <f>INDEX('Mapping water'!$D$5:$U$352,MATCH($B102,'Mapping water'!$B$5:$B$352,0),MATCH(I$3,'Mapping water'!$D$4:$U$4,0))*$D102</f>
        <v>0</v>
      </c>
      <c r="J102" s="31">
        <f>INDEX('Mapping water'!$D$5:$U$352,MATCH($B102,'Mapping water'!$B$5:$B$352,0),MATCH(J$3,'Mapping water'!$D$4:$U$4,0))*$D102</f>
        <v>0</v>
      </c>
      <c r="K102" s="31">
        <f>INDEX('Mapping water'!$D$5:$U$352,MATCH($B102,'Mapping water'!$B$5:$B$352,0),MATCH(K$3,'Mapping water'!$D$4:$U$4,0))*$D102</f>
        <v>0</v>
      </c>
      <c r="L102" s="31">
        <f>INDEX('Mapping water'!$D$5:$U$352,MATCH($B102,'Mapping water'!$B$5:$B$352,0),MATCH(L$3,'Mapping water'!$D$4:$U$4,0))*$D102</f>
        <v>0</v>
      </c>
      <c r="M102" s="31">
        <f>INDEX('Mapping water'!$D$5:$U$352,MATCH($B102,'Mapping water'!$B$5:$B$352,0),MATCH(M$3,'Mapping water'!$D$4:$U$4,0))*$D102</f>
        <v>0</v>
      </c>
      <c r="N102" s="31">
        <f>INDEX('Mapping water'!$D$5:$U$352,MATCH($B102,'Mapping water'!$B$5:$B$352,0),MATCH(N$3,'Mapping water'!$D$4:$U$4,0))*$D102</f>
        <v>234308</v>
      </c>
      <c r="O102" s="31">
        <f>INDEX('Mapping water'!$D$5:$U$352,MATCH($B102,'Mapping water'!$B$5:$B$352,0),MATCH(O$3,'Mapping water'!$D$4:$U$4,0))*$D102</f>
        <v>0</v>
      </c>
      <c r="P102" s="31">
        <f>INDEX('Mapping water'!$D$5:$U$352,MATCH($B102,'Mapping water'!$B$5:$B$352,0),MATCH(P$3,'Mapping water'!$D$4:$U$4,0))*$D102</f>
        <v>0</v>
      </c>
      <c r="Q102" s="31">
        <f>INDEX('Mapping water'!$D$5:$U$352,MATCH($B102,'Mapping water'!$B$5:$B$352,0),MATCH(Q$3,'Mapping water'!$D$4:$U$4,0))*$D102</f>
        <v>0</v>
      </c>
      <c r="R102" s="31">
        <f>INDEX('Mapping water'!$D$5:$U$352,MATCH($B102,'Mapping water'!$B$5:$B$352,0),MATCH(R$3,'Mapping water'!$D$4:$U$4,0))*$D102</f>
        <v>0</v>
      </c>
      <c r="S102" s="31">
        <f>INDEX('Mapping water'!$D$5:$U$352,MATCH($B102,'Mapping water'!$B$5:$B$352,0),MATCH(S$3,'Mapping water'!$D$4:$U$4,0))*$D102</f>
        <v>0</v>
      </c>
      <c r="T102" s="31">
        <f>INDEX('Mapping water'!$D$5:$U$352,MATCH($B102,'Mapping water'!$B$5:$B$352,0),MATCH(T$3,'Mapping water'!$D$4:$U$4,0))*$D102</f>
        <v>0</v>
      </c>
      <c r="U102" s="31">
        <f>INDEX('Mapping water'!$D$5:$U$352,MATCH($B102,'Mapping water'!$B$5:$B$352,0),MATCH(U$3,'Mapping water'!$D$4:$U$4,0))*$D102</f>
        <v>0</v>
      </c>
      <c r="V102" s="31">
        <f>INDEX('Mapping water'!$D$5:$U$352,MATCH($B102,'Mapping water'!$B$5:$B$352,0),MATCH(V$3,'Mapping water'!$D$4:$U$4,0))*$D102</f>
        <v>0</v>
      </c>
      <c r="W102" s="31">
        <f>INDEX('Mapping water'!$D$5:$U$352,MATCH($B102,'Mapping water'!$B$5:$B$352,0),MATCH(W$3,'Mapping water'!$D$4:$U$4,0))*$D102</f>
        <v>0</v>
      </c>
      <c r="X102" s="31">
        <f>INDEX('Mapping water'!$D$5:$U$352,MATCH($B102,'Mapping water'!$B$5:$B$352,0),MATCH(X$3,'Mapping water'!$D$4:$U$4,0))*$D102</f>
        <v>0</v>
      </c>
      <c r="Y102" s="31">
        <f>INDEX('Mapping water'!$D$5:$U$352,MATCH($B102,'Mapping water'!$B$5:$B$352,0),MATCH(Y$3,'Mapping water'!$D$4:$U$4,0))*$D102</f>
        <v>0</v>
      </c>
    </row>
    <row r="103" spans="1:25" x14ac:dyDescent="0.45">
      <c r="A103" s="20" t="s">
        <v>485</v>
      </c>
      <c r="B103" s="20" t="s">
        <v>486</v>
      </c>
      <c r="C103" s="20" t="s">
        <v>24</v>
      </c>
      <c r="D103" s="31">
        <f>INDEX('ONS data MYE 5'!$O$6:$O$445, MATCH($B103,'ONS data MYE 5'!$B$6:$B$445,0))</f>
        <v>314039</v>
      </c>
      <c r="E103" s="31">
        <f>INDEX('ONS data MYE 5'!$P$6:$P$445, MATCH($B103,'ONS data MYE 5'!$B$6:$B$445,0))</f>
        <v>2092</v>
      </c>
      <c r="F103" s="31">
        <f t="shared" si="2"/>
        <v>7.6458758251848131</v>
      </c>
      <c r="G103" s="31">
        <f t="shared" si="3"/>
        <v>58.459417134145546</v>
      </c>
      <c r="H103" s="31">
        <f>INDEX('Mapping water'!$D$5:$U$352,MATCH($B103,'Mapping water'!$B$5:$B$352,0),MATCH(H$3,'Mapping water'!$D$4:$U$4,0))*$D103</f>
        <v>0</v>
      </c>
      <c r="I103" s="31">
        <f>INDEX('Mapping water'!$D$5:$U$352,MATCH($B103,'Mapping water'!$B$5:$B$352,0),MATCH(I$3,'Mapping water'!$D$4:$U$4,0))*$D103</f>
        <v>0</v>
      </c>
      <c r="J103" s="31">
        <f>INDEX('Mapping water'!$D$5:$U$352,MATCH($B103,'Mapping water'!$B$5:$B$352,0),MATCH(J$3,'Mapping water'!$D$4:$U$4,0))*$D103</f>
        <v>0</v>
      </c>
      <c r="K103" s="31">
        <f>INDEX('Mapping water'!$D$5:$U$352,MATCH($B103,'Mapping water'!$B$5:$B$352,0),MATCH(K$3,'Mapping water'!$D$4:$U$4,0))*$D103</f>
        <v>0</v>
      </c>
      <c r="L103" s="31">
        <f>INDEX('Mapping water'!$D$5:$U$352,MATCH($B103,'Mapping water'!$B$5:$B$352,0),MATCH(L$3,'Mapping water'!$D$4:$U$4,0))*$D103</f>
        <v>0</v>
      </c>
      <c r="M103" s="31">
        <f>INDEX('Mapping water'!$D$5:$U$352,MATCH($B103,'Mapping water'!$B$5:$B$352,0),MATCH(M$3,'Mapping water'!$D$4:$U$4,0))*$D103</f>
        <v>0</v>
      </c>
      <c r="N103" s="31">
        <f>INDEX('Mapping water'!$D$5:$U$352,MATCH($B103,'Mapping water'!$B$5:$B$352,0),MATCH(N$3,'Mapping water'!$D$4:$U$4,0))*$D103</f>
        <v>314039</v>
      </c>
      <c r="O103" s="31">
        <f>INDEX('Mapping water'!$D$5:$U$352,MATCH($B103,'Mapping water'!$B$5:$B$352,0),MATCH(O$3,'Mapping water'!$D$4:$U$4,0))*$D103</f>
        <v>0</v>
      </c>
      <c r="P103" s="31">
        <f>INDEX('Mapping water'!$D$5:$U$352,MATCH($B103,'Mapping water'!$B$5:$B$352,0),MATCH(P$3,'Mapping water'!$D$4:$U$4,0))*$D103</f>
        <v>0</v>
      </c>
      <c r="Q103" s="31">
        <f>INDEX('Mapping water'!$D$5:$U$352,MATCH($B103,'Mapping water'!$B$5:$B$352,0),MATCH(Q$3,'Mapping water'!$D$4:$U$4,0))*$D103</f>
        <v>0</v>
      </c>
      <c r="R103" s="31">
        <f>INDEX('Mapping water'!$D$5:$U$352,MATCH($B103,'Mapping water'!$B$5:$B$352,0),MATCH(R$3,'Mapping water'!$D$4:$U$4,0))*$D103</f>
        <v>0</v>
      </c>
      <c r="S103" s="31">
        <f>INDEX('Mapping water'!$D$5:$U$352,MATCH($B103,'Mapping water'!$B$5:$B$352,0),MATCH(S$3,'Mapping water'!$D$4:$U$4,0))*$D103</f>
        <v>0</v>
      </c>
      <c r="T103" s="31">
        <f>INDEX('Mapping water'!$D$5:$U$352,MATCH($B103,'Mapping water'!$B$5:$B$352,0),MATCH(T$3,'Mapping water'!$D$4:$U$4,0))*$D103</f>
        <v>0</v>
      </c>
      <c r="U103" s="31">
        <f>INDEX('Mapping water'!$D$5:$U$352,MATCH($B103,'Mapping water'!$B$5:$B$352,0),MATCH(U$3,'Mapping water'!$D$4:$U$4,0))*$D103</f>
        <v>0</v>
      </c>
      <c r="V103" s="31">
        <f>INDEX('Mapping water'!$D$5:$U$352,MATCH($B103,'Mapping water'!$B$5:$B$352,0),MATCH(V$3,'Mapping water'!$D$4:$U$4,0))*$D103</f>
        <v>0</v>
      </c>
      <c r="W103" s="31">
        <f>INDEX('Mapping water'!$D$5:$U$352,MATCH($B103,'Mapping water'!$B$5:$B$352,0),MATCH(W$3,'Mapping water'!$D$4:$U$4,0))*$D103</f>
        <v>0</v>
      </c>
      <c r="X103" s="31">
        <f>INDEX('Mapping water'!$D$5:$U$352,MATCH($B103,'Mapping water'!$B$5:$B$352,0),MATCH(X$3,'Mapping water'!$D$4:$U$4,0))*$D103</f>
        <v>0</v>
      </c>
      <c r="Y103" s="31">
        <f>INDEX('Mapping water'!$D$5:$U$352,MATCH($B103,'Mapping water'!$B$5:$B$352,0),MATCH(Y$3,'Mapping water'!$D$4:$U$4,0))*$D103</f>
        <v>0</v>
      </c>
    </row>
    <row r="104" spans="1:25" x14ac:dyDescent="0.45">
      <c r="A104" s="20" t="s">
        <v>487</v>
      </c>
      <c r="B104" s="20" t="s">
        <v>488</v>
      </c>
      <c r="C104" s="20" t="s">
        <v>24</v>
      </c>
      <c r="D104" s="31">
        <f>INDEX('ONS data MYE 5'!$O$6:$O$445, MATCH($B104,'ONS data MYE 5'!$B$6:$B$445,0))</f>
        <v>224809</v>
      </c>
      <c r="E104" s="31">
        <f>INDEX('ONS data MYE 5'!$P$6:$P$445, MATCH($B104,'ONS data MYE 5'!$B$6:$B$445,0))</f>
        <v>10317</v>
      </c>
      <c r="F104" s="31">
        <f t="shared" si="2"/>
        <v>9.2415482991003763</v>
      </c>
      <c r="G104" s="31">
        <f t="shared" si="3"/>
        <v>85.406214964605056</v>
      </c>
      <c r="H104" s="31">
        <f>INDEX('Mapping water'!$D$5:$U$352,MATCH($B104,'Mapping water'!$B$5:$B$352,0),MATCH(H$3,'Mapping water'!$D$4:$U$4,0))*$D104</f>
        <v>0</v>
      </c>
      <c r="I104" s="31">
        <f>INDEX('Mapping water'!$D$5:$U$352,MATCH($B104,'Mapping water'!$B$5:$B$352,0),MATCH(I$3,'Mapping water'!$D$4:$U$4,0))*$D104</f>
        <v>0</v>
      </c>
      <c r="J104" s="31">
        <f>INDEX('Mapping water'!$D$5:$U$352,MATCH($B104,'Mapping water'!$B$5:$B$352,0),MATCH(J$3,'Mapping water'!$D$4:$U$4,0))*$D104</f>
        <v>0</v>
      </c>
      <c r="K104" s="31">
        <f>INDEX('Mapping water'!$D$5:$U$352,MATCH($B104,'Mapping water'!$B$5:$B$352,0),MATCH(K$3,'Mapping water'!$D$4:$U$4,0))*$D104</f>
        <v>0</v>
      </c>
      <c r="L104" s="31">
        <f>INDEX('Mapping water'!$D$5:$U$352,MATCH($B104,'Mapping water'!$B$5:$B$352,0),MATCH(L$3,'Mapping water'!$D$4:$U$4,0))*$D104</f>
        <v>0</v>
      </c>
      <c r="M104" s="31">
        <f>INDEX('Mapping water'!$D$5:$U$352,MATCH($B104,'Mapping water'!$B$5:$B$352,0),MATCH(M$3,'Mapping water'!$D$4:$U$4,0))*$D104</f>
        <v>0</v>
      </c>
      <c r="N104" s="31">
        <f>INDEX('Mapping water'!$D$5:$U$352,MATCH($B104,'Mapping water'!$B$5:$B$352,0),MATCH(N$3,'Mapping water'!$D$4:$U$4,0))*$D104</f>
        <v>224809</v>
      </c>
      <c r="O104" s="31">
        <f>INDEX('Mapping water'!$D$5:$U$352,MATCH($B104,'Mapping water'!$B$5:$B$352,0),MATCH(O$3,'Mapping water'!$D$4:$U$4,0))*$D104</f>
        <v>0</v>
      </c>
      <c r="P104" s="31">
        <f>INDEX('Mapping water'!$D$5:$U$352,MATCH($B104,'Mapping water'!$B$5:$B$352,0),MATCH(P$3,'Mapping water'!$D$4:$U$4,0))*$D104</f>
        <v>0</v>
      </c>
      <c r="Q104" s="31">
        <f>INDEX('Mapping water'!$D$5:$U$352,MATCH($B104,'Mapping water'!$B$5:$B$352,0),MATCH(Q$3,'Mapping water'!$D$4:$U$4,0))*$D104</f>
        <v>0</v>
      </c>
      <c r="R104" s="31">
        <f>INDEX('Mapping water'!$D$5:$U$352,MATCH($B104,'Mapping water'!$B$5:$B$352,0),MATCH(R$3,'Mapping water'!$D$4:$U$4,0))*$D104</f>
        <v>0</v>
      </c>
      <c r="S104" s="31">
        <f>INDEX('Mapping water'!$D$5:$U$352,MATCH($B104,'Mapping water'!$B$5:$B$352,0),MATCH(S$3,'Mapping water'!$D$4:$U$4,0))*$D104</f>
        <v>0</v>
      </c>
      <c r="T104" s="31">
        <f>INDEX('Mapping water'!$D$5:$U$352,MATCH($B104,'Mapping water'!$B$5:$B$352,0),MATCH(T$3,'Mapping water'!$D$4:$U$4,0))*$D104</f>
        <v>0</v>
      </c>
      <c r="U104" s="31">
        <f>INDEX('Mapping water'!$D$5:$U$352,MATCH($B104,'Mapping water'!$B$5:$B$352,0),MATCH(U$3,'Mapping water'!$D$4:$U$4,0))*$D104</f>
        <v>0</v>
      </c>
      <c r="V104" s="31">
        <f>INDEX('Mapping water'!$D$5:$U$352,MATCH($B104,'Mapping water'!$B$5:$B$352,0),MATCH(V$3,'Mapping water'!$D$4:$U$4,0))*$D104</f>
        <v>0</v>
      </c>
      <c r="W104" s="31">
        <f>INDEX('Mapping water'!$D$5:$U$352,MATCH($B104,'Mapping water'!$B$5:$B$352,0),MATCH(W$3,'Mapping water'!$D$4:$U$4,0))*$D104</f>
        <v>0</v>
      </c>
      <c r="X104" s="31">
        <f>INDEX('Mapping water'!$D$5:$U$352,MATCH($B104,'Mapping water'!$B$5:$B$352,0),MATCH(X$3,'Mapping water'!$D$4:$U$4,0))*$D104</f>
        <v>0</v>
      </c>
      <c r="Y104" s="31">
        <f>INDEX('Mapping water'!$D$5:$U$352,MATCH($B104,'Mapping water'!$B$5:$B$352,0),MATCH(Y$3,'Mapping water'!$D$4:$U$4,0))*$D104</f>
        <v>0</v>
      </c>
    </row>
    <row r="105" spans="1:25" x14ac:dyDescent="0.45">
      <c r="A105" s="20" t="s">
        <v>489</v>
      </c>
      <c r="B105" s="20" t="s">
        <v>490</v>
      </c>
      <c r="C105" s="20" t="s">
        <v>24</v>
      </c>
      <c r="D105" s="31">
        <f>INDEX('ONS data MYE 5'!$O$6:$O$445, MATCH($B105,'ONS data MYE 5'!$B$6:$B$445,0))</f>
        <v>369189</v>
      </c>
      <c r="E105" s="31">
        <f>INDEX('ONS data MYE 5'!$P$6:$P$445, MATCH($B105,'ONS data MYE 5'!$B$6:$B$445,0))</f>
        <v>4268</v>
      </c>
      <c r="F105" s="31">
        <f t="shared" si="2"/>
        <v>8.3589006124216443</v>
      </c>
      <c r="G105" s="31">
        <f t="shared" si="3"/>
        <v>69.871219448342941</v>
      </c>
      <c r="H105" s="31">
        <f>INDEX('Mapping water'!$D$5:$U$352,MATCH($B105,'Mapping water'!$B$5:$B$352,0),MATCH(H$3,'Mapping water'!$D$4:$U$4,0))*$D105</f>
        <v>0</v>
      </c>
      <c r="I105" s="31">
        <f>INDEX('Mapping water'!$D$5:$U$352,MATCH($B105,'Mapping water'!$B$5:$B$352,0),MATCH(I$3,'Mapping water'!$D$4:$U$4,0))*$D105</f>
        <v>0</v>
      </c>
      <c r="J105" s="31">
        <f>INDEX('Mapping water'!$D$5:$U$352,MATCH($B105,'Mapping water'!$B$5:$B$352,0),MATCH(J$3,'Mapping water'!$D$4:$U$4,0))*$D105</f>
        <v>0</v>
      </c>
      <c r="K105" s="31">
        <f>INDEX('Mapping water'!$D$5:$U$352,MATCH($B105,'Mapping water'!$B$5:$B$352,0),MATCH(K$3,'Mapping water'!$D$4:$U$4,0))*$D105</f>
        <v>0</v>
      </c>
      <c r="L105" s="31">
        <f>INDEX('Mapping water'!$D$5:$U$352,MATCH($B105,'Mapping water'!$B$5:$B$352,0),MATCH(L$3,'Mapping water'!$D$4:$U$4,0))*$D105</f>
        <v>0</v>
      </c>
      <c r="M105" s="31">
        <f>INDEX('Mapping water'!$D$5:$U$352,MATCH($B105,'Mapping water'!$B$5:$B$352,0),MATCH(M$3,'Mapping water'!$D$4:$U$4,0))*$D105</f>
        <v>0</v>
      </c>
      <c r="N105" s="31">
        <f>INDEX('Mapping water'!$D$5:$U$352,MATCH($B105,'Mapping water'!$B$5:$B$352,0),MATCH(N$3,'Mapping water'!$D$4:$U$4,0))*$D105</f>
        <v>291659.31</v>
      </c>
      <c r="O105" s="31">
        <f>INDEX('Mapping water'!$D$5:$U$352,MATCH($B105,'Mapping water'!$B$5:$B$352,0),MATCH(O$3,'Mapping water'!$D$4:$U$4,0))*$D105</f>
        <v>0</v>
      </c>
      <c r="P105" s="31">
        <f>INDEX('Mapping water'!$D$5:$U$352,MATCH($B105,'Mapping water'!$B$5:$B$352,0),MATCH(P$3,'Mapping water'!$D$4:$U$4,0))*$D105</f>
        <v>0</v>
      </c>
      <c r="Q105" s="31">
        <f>INDEX('Mapping water'!$D$5:$U$352,MATCH($B105,'Mapping water'!$B$5:$B$352,0),MATCH(Q$3,'Mapping water'!$D$4:$U$4,0))*$D105</f>
        <v>0</v>
      </c>
      <c r="R105" s="31">
        <f>INDEX('Mapping water'!$D$5:$U$352,MATCH($B105,'Mapping water'!$B$5:$B$352,0),MATCH(R$3,'Mapping water'!$D$4:$U$4,0))*$D105</f>
        <v>0</v>
      </c>
      <c r="S105" s="31">
        <f>INDEX('Mapping water'!$D$5:$U$352,MATCH($B105,'Mapping water'!$B$5:$B$352,0),MATCH(S$3,'Mapping water'!$D$4:$U$4,0))*$D105</f>
        <v>0</v>
      </c>
      <c r="T105" s="31">
        <f>INDEX('Mapping water'!$D$5:$U$352,MATCH($B105,'Mapping water'!$B$5:$B$352,0),MATCH(T$3,'Mapping water'!$D$4:$U$4,0))*$D105</f>
        <v>0</v>
      </c>
      <c r="U105" s="31">
        <f>INDEX('Mapping water'!$D$5:$U$352,MATCH($B105,'Mapping water'!$B$5:$B$352,0),MATCH(U$3,'Mapping water'!$D$4:$U$4,0))*$D105</f>
        <v>0</v>
      </c>
      <c r="V105" s="31">
        <f>INDEX('Mapping water'!$D$5:$U$352,MATCH($B105,'Mapping water'!$B$5:$B$352,0),MATCH(V$3,'Mapping water'!$D$4:$U$4,0))*$D105</f>
        <v>0</v>
      </c>
      <c r="W105" s="31">
        <f>INDEX('Mapping water'!$D$5:$U$352,MATCH($B105,'Mapping water'!$B$5:$B$352,0),MATCH(W$3,'Mapping water'!$D$4:$U$4,0))*$D105</f>
        <v>77529.69</v>
      </c>
      <c r="X105" s="31">
        <f>INDEX('Mapping water'!$D$5:$U$352,MATCH($B105,'Mapping water'!$B$5:$B$352,0),MATCH(X$3,'Mapping water'!$D$4:$U$4,0))*$D105</f>
        <v>0</v>
      </c>
      <c r="Y105" s="31">
        <f>INDEX('Mapping water'!$D$5:$U$352,MATCH($B105,'Mapping water'!$B$5:$B$352,0),MATCH(Y$3,'Mapping water'!$D$4:$U$4,0))*$D105</f>
        <v>0</v>
      </c>
    </row>
    <row r="106" spans="1:25" x14ac:dyDescent="0.45">
      <c r="A106" s="20" t="s">
        <v>491</v>
      </c>
      <c r="B106" s="20" t="s">
        <v>492</v>
      </c>
      <c r="C106" s="20" t="s">
        <v>24</v>
      </c>
      <c r="D106" s="31">
        <f>INDEX('ONS data MYE 5'!$O$6:$O$445, MATCH($B106,'ONS data MYE 5'!$B$6:$B$445,0))</f>
        <v>317257</v>
      </c>
      <c r="E106" s="31">
        <f>INDEX('ONS data MYE 5'!$P$6:$P$445, MATCH($B106,'ONS data MYE 5'!$B$6:$B$445,0))</f>
        <v>3925</v>
      </c>
      <c r="F106" s="31">
        <f t="shared" si="2"/>
        <v>8.2751216302165087</v>
      </c>
      <c r="G106" s="31">
        <f t="shared" si="3"/>
        <v>68.477637994877128</v>
      </c>
      <c r="H106" s="31">
        <f>INDEX('Mapping water'!$D$5:$U$352,MATCH($B106,'Mapping water'!$B$5:$B$352,0),MATCH(H$3,'Mapping water'!$D$4:$U$4,0))*$D106</f>
        <v>0</v>
      </c>
      <c r="I106" s="31">
        <f>INDEX('Mapping water'!$D$5:$U$352,MATCH($B106,'Mapping water'!$B$5:$B$352,0),MATCH(I$3,'Mapping water'!$D$4:$U$4,0))*$D106</f>
        <v>0</v>
      </c>
      <c r="J106" s="31">
        <f>INDEX('Mapping water'!$D$5:$U$352,MATCH($B106,'Mapping water'!$B$5:$B$352,0),MATCH(J$3,'Mapping water'!$D$4:$U$4,0))*$D106</f>
        <v>0</v>
      </c>
      <c r="K106" s="31">
        <f>INDEX('Mapping water'!$D$5:$U$352,MATCH($B106,'Mapping water'!$B$5:$B$352,0),MATCH(K$3,'Mapping water'!$D$4:$U$4,0))*$D106</f>
        <v>0</v>
      </c>
      <c r="L106" s="31">
        <f>INDEX('Mapping water'!$D$5:$U$352,MATCH($B106,'Mapping water'!$B$5:$B$352,0),MATCH(L$3,'Mapping water'!$D$4:$U$4,0))*$D106</f>
        <v>0</v>
      </c>
      <c r="M106" s="31">
        <f>INDEX('Mapping water'!$D$5:$U$352,MATCH($B106,'Mapping water'!$B$5:$B$352,0),MATCH(M$3,'Mapping water'!$D$4:$U$4,0))*$D106</f>
        <v>0</v>
      </c>
      <c r="N106" s="31">
        <f>INDEX('Mapping water'!$D$5:$U$352,MATCH($B106,'Mapping water'!$B$5:$B$352,0),MATCH(N$3,'Mapping water'!$D$4:$U$4,0))*$D106</f>
        <v>317257</v>
      </c>
      <c r="O106" s="31">
        <f>INDEX('Mapping water'!$D$5:$U$352,MATCH($B106,'Mapping water'!$B$5:$B$352,0),MATCH(O$3,'Mapping water'!$D$4:$U$4,0))*$D106</f>
        <v>0</v>
      </c>
      <c r="P106" s="31">
        <f>INDEX('Mapping water'!$D$5:$U$352,MATCH($B106,'Mapping water'!$B$5:$B$352,0),MATCH(P$3,'Mapping water'!$D$4:$U$4,0))*$D106</f>
        <v>0</v>
      </c>
      <c r="Q106" s="31">
        <f>INDEX('Mapping water'!$D$5:$U$352,MATCH($B106,'Mapping water'!$B$5:$B$352,0),MATCH(Q$3,'Mapping water'!$D$4:$U$4,0))*$D106</f>
        <v>0</v>
      </c>
      <c r="R106" s="31">
        <f>INDEX('Mapping water'!$D$5:$U$352,MATCH($B106,'Mapping water'!$B$5:$B$352,0),MATCH(R$3,'Mapping water'!$D$4:$U$4,0))*$D106</f>
        <v>0</v>
      </c>
      <c r="S106" s="31">
        <f>INDEX('Mapping water'!$D$5:$U$352,MATCH($B106,'Mapping water'!$B$5:$B$352,0),MATCH(S$3,'Mapping water'!$D$4:$U$4,0))*$D106</f>
        <v>0</v>
      </c>
      <c r="T106" s="31">
        <f>INDEX('Mapping water'!$D$5:$U$352,MATCH($B106,'Mapping water'!$B$5:$B$352,0),MATCH(T$3,'Mapping water'!$D$4:$U$4,0))*$D106</f>
        <v>0</v>
      </c>
      <c r="U106" s="31">
        <f>INDEX('Mapping water'!$D$5:$U$352,MATCH($B106,'Mapping water'!$B$5:$B$352,0),MATCH(U$3,'Mapping water'!$D$4:$U$4,0))*$D106</f>
        <v>0</v>
      </c>
      <c r="V106" s="31">
        <f>INDEX('Mapping water'!$D$5:$U$352,MATCH($B106,'Mapping water'!$B$5:$B$352,0),MATCH(V$3,'Mapping water'!$D$4:$U$4,0))*$D106</f>
        <v>0</v>
      </c>
      <c r="W106" s="31">
        <f>INDEX('Mapping water'!$D$5:$U$352,MATCH($B106,'Mapping water'!$B$5:$B$352,0),MATCH(W$3,'Mapping water'!$D$4:$U$4,0))*$D106</f>
        <v>0</v>
      </c>
      <c r="X106" s="31">
        <f>INDEX('Mapping water'!$D$5:$U$352,MATCH($B106,'Mapping water'!$B$5:$B$352,0),MATCH(X$3,'Mapping water'!$D$4:$U$4,0))*$D106</f>
        <v>0</v>
      </c>
      <c r="Y106" s="31">
        <f>INDEX('Mapping water'!$D$5:$U$352,MATCH($B106,'Mapping water'!$B$5:$B$352,0),MATCH(Y$3,'Mapping water'!$D$4:$U$4,0))*$D106</f>
        <v>0</v>
      </c>
    </row>
    <row r="107" spans="1:25" x14ac:dyDescent="0.45">
      <c r="A107" s="20" t="s">
        <v>493</v>
      </c>
      <c r="B107" s="20" t="s">
        <v>494</v>
      </c>
      <c r="C107" s="20" t="s">
        <v>24</v>
      </c>
      <c r="D107" s="31">
        <f>INDEX('ONS data MYE 5'!$O$6:$O$445, MATCH($B107,'ONS data MYE 5'!$B$6:$B$445,0))</f>
        <v>259986</v>
      </c>
      <c r="E107" s="31">
        <f>INDEX('ONS data MYE 5'!$P$6:$P$445, MATCH($B107,'ONS data MYE 5'!$B$6:$B$445,0))</f>
        <v>5493</v>
      </c>
      <c r="F107" s="31">
        <f t="shared" si="2"/>
        <v>8.6112298333426196</v>
      </c>
      <c r="G107" s="31">
        <f t="shared" si="3"/>
        <v>74.153279242649958</v>
      </c>
      <c r="H107" s="31">
        <f>INDEX('Mapping water'!$D$5:$U$352,MATCH($B107,'Mapping water'!$B$5:$B$352,0),MATCH(H$3,'Mapping water'!$D$4:$U$4,0))*$D107</f>
        <v>0</v>
      </c>
      <c r="I107" s="31">
        <f>INDEX('Mapping water'!$D$5:$U$352,MATCH($B107,'Mapping water'!$B$5:$B$352,0),MATCH(I$3,'Mapping water'!$D$4:$U$4,0))*$D107</f>
        <v>0</v>
      </c>
      <c r="J107" s="31">
        <f>INDEX('Mapping water'!$D$5:$U$352,MATCH($B107,'Mapping water'!$B$5:$B$352,0),MATCH(J$3,'Mapping water'!$D$4:$U$4,0))*$D107</f>
        <v>0</v>
      </c>
      <c r="K107" s="31">
        <f>INDEX('Mapping water'!$D$5:$U$352,MATCH($B107,'Mapping water'!$B$5:$B$352,0),MATCH(K$3,'Mapping water'!$D$4:$U$4,0))*$D107</f>
        <v>0</v>
      </c>
      <c r="L107" s="31">
        <f>INDEX('Mapping water'!$D$5:$U$352,MATCH($B107,'Mapping water'!$B$5:$B$352,0),MATCH(L$3,'Mapping water'!$D$4:$U$4,0))*$D107</f>
        <v>0</v>
      </c>
      <c r="M107" s="31">
        <f>INDEX('Mapping water'!$D$5:$U$352,MATCH($B107,'Mapping water'!$B$5:$B$352,0),MATCH(M$3,'Mapping water'!$D$4:$U$4,0))*$D107</f>
        <v>0</v>
      </c>
      <c r="N107" s="31">
        <f>INDEX('Mapping water'!$D$5:$U$352,MATCH($B107,'Mapping water'!$B$5:$B$352,0),MATCH(N$3,'Mapping water'!$D$4:$U$4,0))*$D107</f>
        <v>259986</v>
      </c>
      <c r="O107" s="31">
        <f>INDEX('Mapping water'!$D$5:$U$352,MATCH($B107,'Mapping water'!$B$5:$B$352,0),MATCH(O$3,'Mapping water'!$D$4:$U$4,0))*$D107</f>
        <v>0</v>
      </c>
      <c r="P107" s="31">
        <f>INDEX('Mapping water'!$D$5:$U$352,MATCH($B107,'Mapping water'!$B$5:$B$352,0),MATCH(P$3,'Mapping water'!$D$4:$U$4,0))*$D107</f>
        <v>0</v>
      </c>
      <c r="Q107" s="31">
        <f>INDEX('Mapping water'!$D$5:$U$352,MATCH($B107,'Mapping water'!$B$5:$B$352,0),MATCH(Q$3,'Mapping water'!$D$4:$U$4,0))*$D107</f>
        <v>0</v>
      </c>
      <c r="R107" s="31">
        <f>INDEX('Mapping water'!$D$5:$U$352,MATCH($B107,'Mapping water'!$B$5:$B$352,0),MATCH(R$3,'Mapping water'!$D$4:$U$4,0))*$D107</f>
        <v>0</v>
      </c>
      <c r="S107" s="31">
        <f>INDEX('Mapping water'!$D$5:$U$352,MATCH($B107,'Mapping water'!$B$5:$B$352,0),MATCH(S$3,'Mapping water'!$D$4:$U$4,0))*$D107</f>
        <v>0</v>
      </c>
      <c r="T107" s="31">
        <f>INDEX('Mapping water'!$D$5:$U$352,MATCH($B107,'Mapping water'!$B$5:$B$352,0),MATCH(T$3,'Mapping water'!$D$4:$U$4,0))*$D107</f>
        <v>0</v>
      </c>
      <c r="U107" s="31">
        <f>INDEX('Mapping water'!$D$5:$U$352,MATCH($B107,'Mapping water'!$B$5:$B$352,0),MATCH(U$3,'Mapping water'!$D$4:$U$4,0))*$D107</f>
        <v>0</v>
      </c>
      <c r="V107" s="31">
        <f>INDEX('Mapping water'!$D$5:$U$352,MATCH($B107,'Mapping water'!$B$5:$B$352,0),MATCH(V$3,'Mapping water'!$D$4:$U$4,0))*$D107</f>
        <v>0</v>
      </c>
      <c r="W107" s="31">
        <f>INDEX('Mapping water'!$D$5:$U$352,MATCH($B107,'Mapping water'!$B$5:$B$352,0),MATCH(W$3,'Mapping water'!$D$4:$U$4,0))*$D107</f>
        <v>0</v>
      </c>
      <c r="X107" s="31">
        <f>INDEX('Mapping water'!$D$5:$U$352,MATCH($B107,'Mapping water'!$B$5:$B$352,0),MATCH(X$3,'Mapping water'!$D$4:$U$4,0))*$D107</f>
        <v>0</v>
      </c>
      <c r="Y107" s="31">
        <f>INDEX('Mapping water'!$D$5:$U$352,MATCH($B107,'Mapping water'!$B$5:$B$352,0),MATCH(Y$3,'Mapping water'!$D$4:$U$4,0))*$D107</f>
        <v>0</v>
      </c>
    </row>
    <row r="108" spans="1:25" x14ac:dyDescent="0.45">
      <c r="A108" s="20" t="s">
        <v>495</v>
      </c>
      <c r="B108" s="20" t="s">
        <v>496</v>
      </c>
      <c r="C108" s="20" t="s">
        <v>24</v>
      </c>
      <c r="D108" s="31">
        <f>INDEX('ONS data MYE 5'!$O$6:$O$445, MATCH($B108,'ONS data MYE 5'!$B$6:$B$445,0))</f>
        <v>252212</v>
      </c>
      <c r="E108" s="31">
        <f>INDEX('ONS data MYE 5'!$P$6:$P$445, MATCH($B108,'ONS data MYE 5'!$B$6:$B$445,0))</f>
        <v>13240</v>
      </c>
      <c r="F108" s="31">
        <f t="shared" si="2"/>
        <v>9.4909978294909987</v>
      </c>
      <c r="G108" s="31">
        <f t="shared" si="3"/>
        <v>90.07903979940285</v>
      </c>
      <c r="H108" s="31">
        <f>INDEX('Mapping water'!$D$5:$U$352,MATCH($B108,'Mapping water'!$B$5:$B$352,0),MATCH(H$3,'Mapping water'!$D$4:$U$4,0))*$D108</f>
        <v>0</v>
      </c>
      <c r="I108" s="31">
        <f>INDEX('Mapping water'!$D$5:$U$352,MATCH($B108,'Mapping water'!$B$5:$B$352,0),MATCH(I$3,'Mapping water'!$D$4:$U$4,0))*$D108</f>
        <v>0</v>
      </c>
      <c r="J108" s="31">
        <f>INDEX('Mapping water'!$D$5:$U$352,MATCH($B108,'Mapping water'!$B$5:$B$352,0),MATCH(J$3,'Mapping water'!$D$4:$U$4,0))*$D108</f>
        <v>0</v>
      </c>
      <c r="K108" s="31">
        <f>INDEX('Mapping water'!$D$5:$U$352,MATCH($B108,'Mapping water'!$B$5:$B$352,0),MATCH(K$3,'Mapping water'!$D$4:$U$4,0))*$D108</f>
        <v>0</v>
      </c>
      <c r="L108" s="31">
        <f>INDEX('Mapping water'!$D$5:$U$352,MATCH($B108,'Mapping water'!$B$5:$B$352,0),MATCH(L$3,'Mapping water'!$D$4:$U$4,0))*$D108</f>
        <v>0</v>
      </c>
      <c r="M108" s="31">
        <f>INDEX('Mapping water'!$D$5:$U$352,MATCH($B108,'Mapping water'!$B$5:$B$352,0),MATCH(M$3,'Mapping water'!$D$4:$U$4,0))*$D108</f>
        <v>0</v>
      </c>
      <c r="N108" s="31">
        <f>INDEX('Mapping water'!$D$5:$U$352,MATCH($B108,'Mapping water'!$B$5:$B$352,0),MATCH(N$3,'Mapping water'!$D$4:$U$4,0))*$D108</f>
        <v>252212</v>
      </c>
      <c r="O108" s="31">
        <f>INDEX('Mapping water'!$D$5:$U$352,MATCH($B108,'Mapping water'!$B$5:$B$352,0),MATCH(O$3,'Mapping water'!$D$4:$U$4,0))*$D108</f>
        <v>0</v>
      </c>
      <c r="P108" s="31">
        <f>INDEX('Mapping water'!$D$5:$U$352,MATCH($B108,'Mapping water'!$B$5:$B$352,0),MATCH(P$3,'Mapping water'!$D$4:$U$4,0))*$D108</f>
        <v>0</v>
      </c>
      <c r="Q108" s="31">
        <f>INDEX('Mapping water'!$D$5:$U$352,MATCH($B108,'Mapping water'!$B$5:$B$352,0),MATCH(Q$3,'Mapping water'!$D$4:$U$4,0))*$D108</f>
        <v>0</v>
      </c>
      <c r="R108" s="31">
        <f>INDEX('Mapping water'!$D$5:$U$352,MATCH($B108,'Mapping water'!$B$5:$B$352,0),MATCH(R$3,'Mapping water'!$D$4:$U$4,0))*$D108</f>
        <v>0</v>
      </c>
      <c r="S108" s="31">
        <f>INDEX('Mapping water'!$D$5:$U$352,MATCH($B108,'Mapping water'!$B$5:$B$352,0),MATCH(S$3,'Mapping water'!$D$4:$U$4,0))*$D108</f>
        <v>0</v>
      </c>
      <c r="T108" s="31">
        <f>INDEX('Mapping water'!$D$5:$U$352,MATCH($B108,'Mapping water'!$B$5:$B$352,0),MATCH(T$3,'Mapping water'!$D$4:$U$4,0))*$D108</f>
        <v>0</v>
      </c>
      <c r="U108" s="31">
        <f>INDEX('Mapping water'!$D$5:$U$352,MATCH($B108,'Mapping water'!$B$5:$B$352,0),MATCH(U$3,'Mapping water'!$D$4:$U$4,0))*$D108</f>
        <v>0</v>
      </c>
      <c r="V108" s="31">
        <f>INDEX('Mapping water'!$D$5:$U$352,MATCH($B108,'Mapping water'!$B$5:$B$352,0),MATCH(V$3,'Mapping water'!$D$4:$U$4,0))*$D108</f>
        <v>0</v>
      </c>
      <c r="W108" s="31">
        <f>INDEX('Mapping water'!$D$5:$U$352,MATCH($B108,'Mapping water'!$B$5:$B$352,0),MATCH(W$3,'Mapping water'!$D$4:$U$4,0))*$D108</f>
        <v>0</v>
      </c>
      <c r="X108" s="31">
        <f>INDEX('Mapping water'!$D$5:$U$352,MATCH($B108,'Mapping water'!$B$5:$B$352,0),MATCH(X$3,'Mapping water'!$D$4:$U$4,0))*$D108</f>
        <v>0</v>
      </c>
      <c r="Y108" s="31">
        <f>INDEX('Mapping water'!$D$5:$U$352,MATCH($B108,'Mapping water'!$B$5:$B$352,0),MATCH(Y$3,'Mapping water'!$D$4:$U$4,0))*$D108</f>
        <v>0</v>
      </c>
    </row>
    <row r="109" spans="1:25" x14ac:dyDescent="0.45">
      <c r="A109" s="20" t="s">
        <v>497</v>
      </c>
      <c r="B109" s="20" t="s">
        <v>498</v>
      </c>
      <c r="C109" s="20" t="s">
        <v>24</v>
      </c>
      <c r="D109" s="31">
        <f>INDEX('ONS data MYE 5'!$O$6:$O$445, MATCH($B109,'ONS data MYE 5'!$B$6:$B$445,0))</f>
        <v>182117</v>
      </c>
      <c r="E109" s="31">
        <f>INDEX('ONS data MYE 5'!$P$6:$P$445, MATCH($B109,'ONS data MYE 5'!$B$6:$B$445,0))</f>
        <v>11106</v>
      </c>
      <c r="F109" s="31">
        <f t="shared" si="2"/>
        <v>9.3152407818015526</v>
      </c>
      <c r="G109" s="31">
        <f t="shared" si="3"/>
        <v>86.773710822938796</v>
      </c>
      <c r="H109" s="31">
        <f>INDEX('Mapping water'!$D$5:$U$352,MATCH($B109,'Mapping water'!$B$5:$B$352,0),MATCH(H$3,'Mapping water'!$D$4:$U$4,0))*$D109</f>
        <v>0</v>
      </c>
      <c r="I109" s="31">
        <f>INDEX('Mapping water'!$D$5:$U$352,MATCH($B109,'Mapping water'!$B$5:$B$352,0),MATCH(I$3,'Mapping water'!$D$4:$U$4,0))*$D109</f>
        <v>0</v>
      </c>
      <c r="J109" s="31">
        <f>INDEX('Mapping water'!$D$5:$U$352,MATCH($B109,'Mapping water'!$B$5:$B$352,0),MATCH(J$3,'Mapping water'!$D$4:$U$4,0))*$D109</f>
        <v>0</v>
      </c>
      <c r="K109" s="31">
        <f>INDEX('Mapping water'!$D$5:$U$352,MATCH($B109,'Mapping water'!$B$5:$B$352,0),MATCH(K$3,'Mapping water'!$D$4:$U$4,0))*$D109</f>
        <v>0</v>
      </c>
      <c r="L109" s="31">
        <f>INDEX('Mapping water'!$D$5:$U$352,MATCH($B109,'Mapping water'!$B$5:$B$352,0),MATCH(L$3,'Mapping water'!$D$4:$U$4,0))*$D109</f>
        <v>0</v>
      </c>
      <c r="M109" s="31">
        <f>INDEX('Mapping water'!$D$5:$U$352,MATCH($B109,'Mapping water'!$B$5:$B$352,0),MATCH(M$3,'Mapping water'!$D$4:$U$4,0))*$D109</f>
        <v>0</v>
      </c>
      <c r="N109" s="31">
        <f>INDEX('Mapping water'!$D$5:$U$352,MATCH($B109,'Mapping water'!$B$5:$B$352,0),MATCH(N$3,'Mapping water'!$D$4:$U$4,0))*$D109</f>
        <v>182117</v>
      </c>
      <c r="O109" s="31">
        <f>INDEX('Mapping water'!$D$5:$U$352,MATCH($B109,'Mapping water'!$B$5:$B$352,0),MATCH(O$3,'Mapping water'!$D$4:$U$4,0))*$D109</f>
        <v>0</v>
      </c>
      <c r="P109" s="31">
        <f>INDEX('Mapping water'!$D$5:$U$352,MATCH($B109,'Mapping water'!$B$5:$B$352,0),MATCH(P$3,'Mapping water'!$D$4:$U$4,0))*$D109</f>
        <v>0</v>
      </c>
      <c r="Q109" s="31">
        <f>INDEX('Mapping water'!$D$5:$U$352,MATCH($B109,'Mapping water'!$B$5:$B$352,0),MATCH(Q$3,'Mapping water'!$D$4:$U$4,0))*$D109</f>
        <v>0</v>
      </c>
      <c r="R109" s="31">
        <f>INDEX('Mapping water'!$D$5:$U$352,MATCH($B109,'Mapping water'!$B$5:$B$352,0),MATCH(R$3,'Mapping water'!$D$4:$U$4,0))*$D109</f>
        <v>0</v>
      </c>
      <c r="S109" s="31">
        <f>INDEX('Mapping water'!$D$5:$U$352,MATCH($B109,'Mapping water'!$B$5:$B$352,0),MATCH(S$3,'Mapping water'!$D$4:$U$4,0))*$D109</f>
        <v>0</v>
      </c>
      <c r="T109" s="31">
        <f>INDEX('Mapping water'!$D$5:$U$352,MATCH($B109,'Mapping water'!$B$5:$B$352,0),MATCH(T$3,'Mapping water'!$D$4:$U$4,0))*$D109</f>
        <v>0</v>
      </c>
      <c r="U109" s="31">
        <f>INDEX('Mapping water'!$D$5:$U$352,MATCH($B109,'Mapping water'!$B$5:$B$352,0),MATCH(U$3,'Mapping water'!$D$4:$U$4,0))*$D109</f>
        <v>0</v>
      </c>
      <c r="V109" s="31">
        <f>INDEX('Mapping water'!$D$5:$U$352,MATCH($B109,'Mapping water'!$B$5:$B$352,0),MATCH(V$3,'Mapping water'!$D$4:$U$4,0))*$D109</f>
        <v>0</v>
      </c>
      <c r="W109" s="31">
        <f>INDEX('Mapping water'!$D$5:$U$352,MATCH($B109,'Mapping water'!$B$5:$B$352,0),MATCH(W$3,'Mapping water'!$D$4:$U$4,0))*$D109</f>
        <v>0</v>
      </c>
      <c r="X109" s="31">
        <f>INDEX('Mapping water'!$D$5:$U$352,MATCH($B109,'Mapping water'!$B$5:$B$352,0),MATCH(X$3,'Mapping water'!$D$4:$U$4,0))*$D109</f>
        <v>0</v>
      </c>
      <c r="Y109" s="31">
        <f>INDEX('Mapping water'!$D$5:$U$352,MATCH($B109,'Mapping water'!$B$5:$B$352,0),MATCH(Y$3,'Mapping water'!$D$4:$U$4,0))*$D109</f>
        <v>0</v>
      </c>
    </row>
    <row r="110" spans="1:25" x14ac:dyDescent="0.45">
      <c r="A110" s="20" t="s">
        <v>499</v>
      </c>
      <c r="B110" s="20" t="s">
        <v>500</v>
      </c>
      <c r="C110" s="20" t="s">
        <v>24</v>
      </c>
      <c r="D110" s="31">
        <f>INDEX('ONS data MYE 5'!$O$6:$O$445, MATCH($B110,'ONS data MYE 5'!$B$6:$B$445,0))</f>
        <v>257898</v>
      </c>
      <c r="E110" s="31">
        <f>INDEX('ONS data MYE 5'!$P$6:$P$445, MATCH($B110,'ONS data MYE 5'!$B$6:$B$445,0))</f>
        <v>8713</v>
      </c>
      <c r="F110" s="31">
        <f t="shared" si="2"/>
        <v>9.0725714422312862</v>
      </c>
      <c r="G110" s="31">
        <f t="shared" si="3"/>
        <v>82.311552574390674</v>
      </c>
      <c r="H110" s="31">
        <f>INDEX('Mapping water'!$D$5:$U$352,MATCH($B110,'Mapping water'!$B$5:$B$352,0),MATCH(H$3,'Mapping water'!$D$4:$U$4,0))*$D110</f>
        <v>0</v>
      </c>
      <c r="I110" s="31">
        <f>INDEX('Mapping water'!$D$5:$U$352,MATCH($B110,'Mapping water'!$B$5:$B$352,0),MATCH(I$3,'Mapping water'!$D$4:$U$4,0))*$D110</f>
        <v>0</v>
      </c>
      <c r="J110" s="31">
        <f>INDEX('Mapping water'!$D$5:$U$352,MATCH($B110,'Mapping water'!$B$5:$B$352,0),MATCH(J$3,'Mapping water'!$D$4:$U$4,0))*$D110</f>
        <v>0</v>
      </c>
      <c r="K110" s="31">
        <f>INDEX('Mapping water'!$D$5:$U$352,MATCH($B110,'Mapping water'!$B$5:$B$352,0),MATCH(K$3,'Mapping water'!$D$4:$U$4,0))*$D110</f>
        <v>0</v>
      </c>
      <c r="L110" s="31">
        <f>INDEX('Mapping water'!$D$5:$U$352,MATCH($B110,'Mapping water'!$B$5:$B$352,0),MATCH(L$3,'Mapping water'!$D$4:$U$4,0))*$D110</f>
        <v>0</v>
      </c>
      <c r="M110" s="31">
        <f>INDEX('Mapping water'!$D$5:$U$352,MATCH($B110,'Mapping water'!$B$5:$B$352,0),MATCH(M$3,'Mapping water'!$D$4:$U$4,0))*$D110</f>
        <v>0</v>
      </c>
      <c r="N110" s="31">
        <f>INDEX('Mapping water'!$D$5:$U$352,MATCH($B110,'Mapping water'!$B$5:$B$352,0),MATCH(N$3,'Mapping water'!$D$4:$U$4,0))*$D110</f>
        <v>257898</v>
      </c>
      <c r="O110" s="31">
        <f>INDEX('Mapping water'!$D$5:$U$352,MATCH($B110,'Mapping water'!$B$5:$B$352,0),MATCH(O$3,'Mapping water'!$D$4:$U$4,0))*$D110</f>
        <v>0</v>
      </c>
      <c r="P110" s="31">
        <f>INDEX('Mapping water'!$D$5:$U$352,MATCH($B110,'Mapping water'!$B$5:$B$352,0),MATCH(P$3,'Mapping water'!$D$4:$U$4,0))*$D110</f>
        <v>0</v>
      </c>
      <c r="Q110" s="31">
        <f>INDEX('Mapping water'!$D$5:$U$352,MATCH($B110,'Mapping water'!$B$5:$B$352,0),MATCH(Q$3,'Mapping water'!$D$4:$U$4,0))*$D110</f>
        <v>0</v>
      </c>
      <c r="R110" s="31">
        <f>INDEX('Mapping water'!$D$5:$U$352,MATCH($B110,'Mapping water'!$B$5:$B$352,0),MATCH(R$3,'Mapping water'!$D$4:$U$4,0))*$D110</f>
        <v>0</v>
      </c>
      <c r="S110" s="31">
        <f>INDEX('Mapping water'!$D$5:$U$352,MATCH($B110,'Mapping water'!$B$5:$B$352,0),MATCH(S$3,'Mapping water'!$D$4:$U$4,0))*$D110</f>
        <v>0</v>
      </c>
      <c r="T110" s="31">
        <f>INDEX('Mapping water'!$D$5:$U$352,MATCH($B110,'Mapping water'!$B$5:$B$352,0),MATCH(T$3,'Mapping water'!$D$4:$U$4,0))*$D110</f>
        <v>0</v>
      </c>
      <c r="U110" s="31">
        <f>INDEX('Mapping water'!$D$5:$U$352,MATCH($B110,'Mapping water'!$B$5:$B$352,0),MATCH(U$3,'Mapping water'!$D$4:$U$4,0))*$D110</f>
        <v>0</v>
      </c>
      <c r="V110" s="31">
        <f>INDEX('Mapping water'!$D$5:$U$352,MATCH($B110,'Mapping water'!$B$5:$B$352,0),MATCH(V$3,'Mapping water'!$D$4:$U$4,0))*$D110</f>
        <v>0</v>
      </c>
      <c r="W110" s="31">
        <f>INDEX('Mapping water'!$D$5:$U$352,MATCH($B110,'Mapping water'!$B$5:$B$352,0),MATCH(W$3,'Mapping water'!$D$4:$U$4,0))*$D110</f>
        <v>0</v>
      </c>
      <c r="X110" s="31">
        <f>INDEX('Mapping water'!$D$5:$U$352,MATCH($B110,'Mapping water'!$B$5:$B$352,0),MATCH(X$3,'Mapping water'!$D$4:$U$4,0))*$D110</f>
        <v>0</v>
      </c>
      <c r="Y110" s="31">
        <f>INDEX('Mapping water'!$D$5:$U$352,MATCH($B110,'Mapping water'!$B$5:$B$352,0),MATCH(Y$3,'Mapping water'!$D$4:$U$4,0))*$D110</f>
        <v>0</v>
      </c>
    </row>
    <row r="111" spans="1:25" x14ac:dyDescent="0.45">
      <c r="A111" s="20" t="s">
        <v>501</v>
      </c>
      <c r="B111" s="20" t="s">
        <v>502</v>
      </c>
      <c r="C111" s="20" t="s">
        <v>24</v>
      </c>
      <c r="D111" s="31">
        <f>INDEX('ONS data MYE 5'!$O$6:$O$445, MATCH($B111,'ONS data MYE 5'!$B$6:$B$445,0))</f>
        <v>211273</v>
      </c>
      <c r="E111" s="31">
        <f>INDEX('ONS data MYE 5'!$P$6:$P$445, MATCH($B111,'ONS data MYE 5'!$B$6:$B$445,0))</f>
        <v>14221</v>
      </c>
      <c r="F111" s="31">
        <f t="shared" si="2"/>
        <v>9.5624750243726968</v>
      </c>
      <c r="G111" s="31">
        <f t="shared" si="3"/>
        <v>91.440928591751614</v>
      </c>
      <c r="H111" s="31">
        <f>INDEX('Mapping water'!$D$5:$U$352,MATCH($B111,'Mapping water'!$B$5:$B$352,0),MATCH(H$3,'Mapping water'!$D$4:$U$4,0))*$D111</f>
        <v>0</v>
      </c>
      <c r="I111" s="31">
        <f>INDEX('Mapping water'!$D$5:$U$352,MATCH($B111,'Mapping water'!$B$5:$B$352,0),MATCH(I$3,'Mapping water'!$D$4:$U$4,0))*$D111</f>
        <v>0</v>
      </c>
      <c r="J111" s="31">
        <f>INDEX('Mapping water'!$D$5:$U$352,MATCH($B111,'Mapping water'!$B$5:$B$352,0),MATCH(J$3,'Mapping water'!$D$4:$U$4,0))*$D111</f>
        <v>0</v>
      </c>
      <c r="K111" s="31">
        <f>INDEX('Mapping water'!$D$5:$U$352,MATCH($B111,'Mapping water'!$B$5:$B$352,0),MATCH(K$3,'Mapping water'!$D$4:$U$4,0))*$D111</f>
        <v>0</v>
      </c>
      <c r="L111" s="31">
        <f>INDEX('Mapping water'!$D$5:$U$352,MATCH($B111,'Mapping water'!$B$5:$B$352,0),MATCH(L$3,'Mapping water'!$D$4:$U$4,0))*$D111</f>
        <v>0</v>
      </c>
      <c r="M111" s="31">
        <f>INDEX('Mapping water'!$D$5:$U$352,MATCH($B111,'Mapping water'!$B$5:$B$352,0),MATCH(M$3,'Mapping water'!$D$4:$U$4,0))*$D111</f>
        <v>0</v>
      </c>
      <c r="N111" s="31">
        <f>INDEX('Mapping water'!$D$5:$U$352,MATCH($B111,'Mapping water'!$B$5:$B$352,0),MATCH(N$3,'Mapping water'!$D$4:$U$4,0))*$D111</f>
        <v>211273</v>
      </c>
      <c r="O111" s="31">
        <f>INDEX('Mapping water'!$D$5:$U$352,MATCH($B111,'Mapping water'!$B$5:$B$352,0),MATCH(O$3,'Mapping water'!$D$4:$U$4,0))*$D111</f>
        <v>0</v>
      </c>
      <c r="P111" s="31">
        <f>INDEX('Mapping water'!$D$5:$U$352,MATCH($B111,'Mapping water'!$B$5:$B$352,0),MATCH(P$3,'Mapping water'!$D$4:$U$4,0))*$D111</f>
        <v>0</v>
      </c>
      <c r="Q111" s="31">
        <f>INDEX('Mapping water'!$D$5:$U$352,MATCH($B111,'Mapping water'!$B$5:$B$352,0),MATCH(Q$3,'Mapping water'!$D$4:$U$4,0))*$D111</f>
        <v>0</v>
      </c>
      <c r="R111" s="31">
        <f>INDEX('Mapping water'!$D$5:$U$352,MATCH($B111,'Mapping water'!$B$5:$B$352,0),MATCH(R$3,'Mapping water'!$D$4:$U$4,0))*$D111</f>
        <v>0</v>
      </c>
      <c r="S111" s="31">
        <f>INDEX('Mapping water'!$D$5:$U$352,MATCH($B111,'Mapping water'!$B$5:$B$352,0),MATCH(S$3,'Mapping water'!$D$4:$U$4,0))*$D111</f>
        <v>0</v>
      </c>
      <c r="T111" s="31">
        <f>INDEX('Mapping water'!$D$5:$U$352,MATCH($B111,'Mapping water'!$B$5:$B$352,0),MATCH(T$3,'Mapping water'!$D$4:$U$4,0))*$D111</f>
        <v>0</v>
      </c>
      <c r="U111" s="31">
        <f>INDEX('Mapping water'!$D$5:$U$352,MATCH($B111,'Mapping water'!$B$5:$B$352,0),MATCH(U$3,'Mapping water'!$D$4:$U$4,0))*$D111</f>
        <v>0</v>
      </c>
      <c r="V111" s="31">
        <f>INDEX('Mapping water'!$D$5:$U$352,MATCH($B111,'Mapping water'!$B$5:$B$352,0),MATCH(V$3,'Mapping water'!$D$4:$U$4,0))*$D111</f>
        <v>0</v>
      </c>
      <c r="W111" s="31">
        <f>INDEX('Mapping water'!$D$5:$U$352,MATCH($B111,'Mapping water'!$B$5:$B$352,0),MATCH(W$3,'Mapping water'!$D$4:$U$4,0))*$D111</f>
        <v>0</v>
      </c>
      <c r="X111" s="31">
        <f>INDEX('Mapping water'!$D$5:$U$352,MATCH($B111,'Mapping water'!$B$5:$B$352,0),MATCH(X$3,'Mapping water'!$D$4:$U$4,0))*$D111</f>
        <v>0</v>
      </c>
      <c r="Y111" s="31">
        <f>INDEX('Mapping water'!$D$5:$U$352,MATCH($B111,'Mapping water'!$B$5:$B$352,0),MATCH(Y$3,'Mapping water'!$D$4:$U$4,0))*$D111</f>
        <v>0</v>
      </c>
    </row>
    <row r="112" spans="1:25" x14ac:dyDescent="0.45">
      <c r="A112" s="20" t="s">
        <v>503</v>
      </c>
      <c r="B112" s="20" t="s">
        <v>504</v>
      </c>
      <c r="C112" s="20" t="s">
        <v>24</v>
      </c>
      <c r="D112" s="31">
        <f>INDEX('ONS data MYE 5'!$O$6:$O$445, MATCH($B112,'ONS data MYE 5'!$B$6:$B$445,0))</f>
        <v>156912</v>
      </c>
      <c r="E112" s="31">
        <f>INDEX('ONS data MYE 5'!$P$6:$P$445, MATCH($B112,'ONS data MYE 5'!$B$6:$B$445,0))</f>
        <v>12942</v>
      </c>
      <c r="F112" s="31">
        <f t="shared" si="2"/>
        <v>9.4682331156172115</v>
      </c>
      <c r="G112" s="31">
        <f t="shared" si="3"/>
        <v>89.647438331670401</v>
      </c>
      <c r="H112" s="31">
        <f>INDEX('Mapping water'!$D$5:$U$352,MATCH($B112,'Mapping water'!$B$5:$B$352,0),MATCH(H$3,'Mapping water'!$D$4:$U$4,0))*$D112</f>
        <v>0</v>
      </c>
      <c r="I112" s="31">
        <f>INDEX('Mapping water'!$D$5:$U$352,MATCH($B112,'Mapping water'!$B$5:$B$352,0),MATCH(I$3,'Mapping water'!$D$4:$U$4,0))*$D112</f>
        <v>0</v>
      </c>
      <c r="J112" s="31">
        <f>INDEX('Mapping water'!$D$5:$U$352,MATCH($B112,'Mapping water'!$B$5:$B$352,0),MATCH(J$3,'Mapping water'!$D$4:$U$4,0))*$D112</f>
        <v>0</v>
      </c>
      <c r="K112" s="31">
        <f>INDEX('Mapping water'!$D$5:$U$352,MATCH($B112,'Mapping water'!$B$5:$B$352,0),MATCH(K$3,'Mapping water'!$D$4:$U$4,0))*$D112</f>
        <v>0</v>
      </c>
      <c r="L112" s="31">
        <f>INDEX('Mapping water'!$D$5:$U$352,MATCH($B112,'Mapping water'!$B$5:$B$352,0),MATCH(L$3,'Mapping water'!$D$4:$U$4,0))*$D112</f>
        <v>0</v>
      </c>
      <c r="M112" s="31">
        <f>INDEX('Mapping water'!$D$5:$U$352,MATCH($B112,'Mapping water'!$B$5:$B$352,0),MATCH(M$3,'Mapping water'!$D$4:$U$4,0))*$D112</f>
        <v>0</v>
      </c>
      <c r="N112" s="31">
        <f>INDEX('Mapping water'!$D$5:$U$352,MATCH($B112,'Mapping water'!$B$5:$B$352,0),MATCH(N$3,'Mapping water'!$D$4:$U$4,0))*$D112</f>
        <v>156912</v>
      </c>
      <c r="O112" s="31">
        <f>INDEX('Mapping water'!$D$5:$U$352,MATCH($B112,'Mapping water'!$B$5:$B$352,0),MATCH(O$3,'Mapping water'!$D$4:$U$4,0))*$D112</f>
        <v>0</v>
      </c>
      <c r="P112" s="31">
        <f>INDEX('Mapping water'!$D$5:$U$352,MATCH($B112,'Mapping water'!$B$5:$B$352,0),MATCH(P$3,'Mapping water'!$D$4:$U$4,0))*$D112</f>
        <v>0</v>
      </c>
      <c r="Q112" s="31">
        <f>INDEX('Mapping water'!$D$5:$U$352,MATCH($B112,'Mapping water'!$B$5:$B$352,0),MATCH(Q$3,'Mapping water'!$D$4:$U$4,0))*$D112</f>
        <v>0</v>
      </c>
      <c r="R112" s="31">
        <f>INDEX('Mapping water'!$D$5:$U$352,MATCH($B112,'Mapping water'!$B$5:$B$352,0),MATCH(R$3,'Mapping water'!$D$4:$U$4,0))*$D112</f>
        <v>0</v>
      </c>
      <c r="S112" s="31">
        <f>INDEX('Mapping water'!$D$5:$U$352,MATCH($B112,'Mapping water'!$B$5:$B$352,0),MATCH(S$3,'Mapping water'!$D$4:$U$4,0))*$D112</f>
        <v>0</v>
      </c>
      <c r="T112" s="31">
        <f>INDEX('Mapping water'!$D$5:$U$352,MATCH($B112,'Mapping water'!$B$5:$B$352,0),MATCH(T$3,'Mapping water'!$D$4:$U$4,0))*$D112</f>
        <v>0</v>
      </c>
      <c r="U112" s="31">
        <f>INDEX('Mapping water'!$D$5:$U$352,MATCH($B112,'Mapping water'!$B$5:$B$352,0),MATCH(U$3,'Mapping water'!$D$4:$U$4,0))*$D112</f>
        <v>0</v>
      </c>
      <c r="V112" s="31">
        <f>INDEX('Mapping water'!$D$5:$U$352,MATCH($B112,'Mapping water'!$B$5:$B$352,0),MATCH(V$3,'Mapping water'!$D$4:$U$4,0))*$D112</f>
        <v>0</v>
      </c>
      <c r="W112" s="31">
        <f>INDEX('Mapping water'!$D$5:$U$352,MATCH($B112,'Mapping water'!$B$5:$B$352,0),MATCH(W$3,'Mapping water'!$D$4:$U$4,0))*$D112</f>
        <v>0</v>
      </c>
      <c r="X112" s="31">
        <f>INDEX('Mapping water'!$D$5:$U$352,MATCH($B112,'Mapping water'!$B$5:$B$352,0),MATCH(X$3,'Mapping water'!$D$4:$U$4,0))*$D112</f>
        <v>0</v>
      </c>
      <c r="Y112" s="31">
        <f>INDEX('Mapping water'!$D$5:$U$352,MATCH($B112,'Mapping water'!$B$5:$B$352,0),MATCH(Y$3,'Mapping water'!$D$4:$U$4,0))*$D112</f>
        <v>0</v>
      </c>
    </row>
    <row r="113" spans="1:25" x14ac:dyDescent="0.45">
      <c r="A113" s="20" t="s">
        <v>505</v>
      </c>
      <c r="B113" s="20" t="s">
        <v>506</v>
      </c>
      <c r="C113" s="20" t="s">
        <v>24</v>
      </c>
      <c r="D113" s="31">
        <f>INDEX('ONS data MYE 5'!$O$6:$O$445, MATCH($B113,'ONS data MYE 5'!$B$6:$B$445,0))</f>
        <v>163200</v>
      </c>
      <c r="E113" s="31">
        <f>INDEX('ONS data MYE 5'!$P$6:$P$445, MATCH($B113,'ONS data MYE 5'!$B$6:$B$445,0))</f>
        <v>4380</v>
      </c>
      <c r="F113" s="31">
        <f t="shared" si="2"/>
        <v>8.3848040033704923</v>
      </c>
      <c r="G113" s="31">
        <f t="shared" si="3"/>
        <v>70.304938174937831</v>
      </c>
      <c r="H113" s="31">
        <f>INDEX('Mapping water'!$D$5:$U$352,MATCH($B113,'Mapping water'!$B$5:$B$352,0),MATCH(H$3,'Mapping water'!$D$4:$U$4,0))*$D113</f>
        <v>0</v>
      </c>
      <c r="I113" s="31">
        <f>INDEX('Mapping water'!$D$5:$U$352,MATCH($B113,'Mapping water'!$B$5:$B$352,0),MATCH(I$3,'Mapping water'!$D$4:$U$4,0))*$D113</f>
        <v>0</v>
      </c>
      <c r="J113" s="31">
        <f>INDEX('Mapping water'!$D$5:$U$352,MATCH($B113,'Mapping water'!$B$5:$B$352,0),MATCH(J$3,'Mapping water'!$D$4:$U$4,0))*$D113</f>
        <v>0</v>
      </c>
      <c r="K113" s="31">
        <f>INDEX('Mapping water'!$D$5:$U$352,MATCH($B113,'Mapping water'!$B$5:$B$352,0),MATCH(K$3,'Mapping water'!$D$4:$U$4,0))*$D113</f>
        <v>0</v>
      </c>
      <c r="L113" s="31">
        <f>INDEX('Mapping water'!$D$5:$U$352,MATCH($B113,'Mapping water'!$B$5:$B$352,0),MATCH(L$3,'Mapping water'!$D$4:$U$4,0))*$D113</f>
        <v>0</v>
      </c>
      <c r="M113" s="31">
        <f>INDEX('Mapping water'!$D$5:$U$352,MATCH($B113,'Mapping water'!$B$5:$B$352,0),MATCH(M$3,'Mapping water'!$D$4:$U$4,0))*$D113</f>
        <v>0</v>
      </c>
      <c r="N113" s="31">
        <f>INDEX('Mapping water'!$D$5:$U$352,MATCH($B113,'Mapping water'!$B$5:$B$352,0),MATCH(N$3,'Mapping water'!$D$4:$U$4,0))*$D113</f>
        <v>163200</v>
      </c>
      <c r="O113" s="31">
        <f>INDEX('Mapping water'!$D$5:$U$352,MATCH($B113,'Mapping water'!$B$5:$B$352,0),MATCH(O$3,'Mapping water'!$D$4:$U$4,0))*$D113</f>
        <v>0</v>
      </c>
      <c r="P113" s="31">
        <f>INDEX('Mapping water'!$D$5:$U$352,MATCH($B113,'Mapping water'!$B$5:$B$352,0),MATCH(P$3,'Mapping water'!$D$4:$U$4,0))*$D113</f>
        <v>0</v>
      </c>
      <c r="Q113" s="31">
        <f>INDEX('Mapping water'!$D$5:$U$352,MATCH($B113,'Mapping water'!$B$5:$B$352,0),MATCH(Q$3,'Mapping water'!$D$4:$U$4,0))*$D113</f>
        <v>0</v>
      </c>
      <c r="R113" s="31">
        <f>INDEX('Mapping water'!$D$5:$U$352,MATCH($B113,'Mapping water'!$B$5:$B$352,0),MATCH(R$3,'Mapping water'!$D$4:$U$4,0))*$D113</f>
        <v>0</v>
      </c>
      <c r="S113" s="31">
        <f>INDEX('Mapping water'!$D$5:$U$352,MATCH($B113,'Mapping water'!$B$5:$B$352,0),MATCH(S$3,'Mapping water'!$D$4:$U$4,0))*$D113</f>
        <v>0</v>
      </c>
      <c r="T113" s="31">
        <f>INDEX('Mapping water'!$D$5:$U$352,MATCH($B113,'Mapping water'!$B$5:$B$352,0),MATCH(T$3,'Mapping water'!$D$4:$U$4,0))*$D113</f>
        <v>0</v>
      </c>
      <c r="U113" s="31">
        <f>INDEX('Mapping water'!$D$5:$U$352,MATCH($B113,'Mapping water'!$B$5:$B$352,0),MATCH(U$3,'Mapping water'!$D$4:$U$4,0))*$D113</f>
        <v>0</v>
      </c>
      <c r="V113" s="31">
        <f>INDEX('Mapping water'!$D$5:$U$352,MATCH($B113,'Mapping water'!$B$5:$B$352,0),MATCH(V$3,'Mapping water'!$D$4:$U$4,0))*$D113</f>
        <v>0</v>
      </c>
      <c r="W113" s="31">
        <f>INDEX('Mapping water'!$D$5:$U$352,MATCH($B113,'Mapping water'!$B$5:$B$352,0),MATCH(W$3,'Mapping water'!$D$4:$U$4,0))*$D113</f>
        <v>0</v>
      </c>
      <c r="X113" s="31">
        <f>INDEX('Mapping water'!$D$5:$U$352,MATCH($B113,'Mapping water'!$B$5:$B$352,0),MATCH(X$3,'Mapping water'!$D$4:$U$4,0))*$D113</f>
        <v>0</v>
      </c>
      <c r="Y113" s="31">
        <f>INDEX('Mapping water'!$D$5:$U$352,MATCH($B113,'Mapping water'!$B$5:$B$352,0),MATCH(Y$3,'Mapping water'!$D$4:$U$4,0))*$D113</f>
        <v>0</v>
      </c>
    </row>
    <row r="114" spans="1:25" x14ac:dyDescent="0.45">
      <c r="A114" s="20" t="s">
        <v>507</v>
      </c>
      <c r="B114" s="20" t="s">
        <v>508</v>
      </c>
      <c r="C114" s="20" t="s">
        <v>24</v>
      </c>
      <c r="D114" s="31">
        <f>INDEX('ONS data MYE 5'!$O$6:$O$445, MATCH($B114,'ONS data MYE 5'!$B$6:$B$445,0))</f>
        <v>309366</v>
      </c>
      <c r="E114" s="31">
        <f>INDEX('ONS data MYE 5'!$P$6:$P$445, MATCH($B114,'ONS data MYE 5'!$B$6:$B$445,0))</f>
        <v>11539</v>
      </c>
      <c r="F114" s="31">
        <f t="shared" si="2"/>
        <v>9.3534878811946669</v>
      </c>
      <c r="G114" s="31">
        <f t="shared" si="3"/>
        <v>87.487735543655504</v>
      </c>
      <c r="H114" s="31">
        <f>INDEX('Mapping water'!$D$5:$U$352,MATCH($B114,'Mapping water'!$B$5:$B$352,0),MATCH(H$3,'Mapping water'!$D$4:$U$4,0))*$D114</f>
        <v>0</v>
      </c>
      <c r="I114" s="31">
        <f>INDEX('Mapping water'!$D$5:$U$352,MATCH($B114,'Mapping water'!$B$5:$B$352,0),MATCH(I$3,'Mapping water'!$D$4:$U$4,0))*$D114</f>
        <v>0</v>
      </c>
      <c r="J114" s="31">
        <f>INDEX('Mapping water'!$D$5:$U$352,MATCH($B114,'Mapping water'!$B$5:$B$352,0),MATCH(J$3,'Mapping water'!$D$4:$U$4,0))*$D114</f>
        <v>0</v>
      </c>
      <c r="K114" s="31">
        <f>INDEX('Mapping water'!$D$5:$U$352,MATCH($B114,'Mapping water'!$B$5:$B$352,0),MATCH(K$3,'Mapping water'!$D$4:$U$4,0))*$D114</f>
        <v>0</v>
      </c>
      <c r="L114" s="31">
        <f>INDEX('Mapping water'!$D$5:$U$352,MATCH($B114,'Mapping water'!$B$5:$B$352,0),MATCH(L$3,'Mapping water'!$D$4:$U$4,0))*$D114</f>
        <v>0</v>
      </c>
      <c r="M114" s="31">
        <f>INDEX('Mapping water'!$D$5:$U$352,MATCH($B114,'Mapping water'!$B$5:$B$352,0),MATCH(M$3,'Mapping water'!$D$4:$U$4,0))*$D114</f>
        <v>0</v>
      </c>
      <c r="N114" s="31">
        <f>INDEX('Mapping water'!$D$5:$U$352,MATCH($B114,'Mapping water'!$B$5:$B$352,0),MATCH(N$3,'Mapping water'!$D$4:$U$4,0))*$D114</f>
        <v>309366</v>
      </c>
      <c r="O114" s="31">
        <f>INDEX('Mapping water'!$D$5:$U$352,MATCH($B114,'Mapping water'!$B$5:$B$352,0),MATCH(O$3,'Mapping water'!$D$4:$U$4,0))*$D114</f>
        <v>0</v>
      </c>
      <c r="P114" s="31">
        <f>INDEX('Mapping water'!$D$5:$U$352,MATCH($B114,'Mapping water'!$B$5:$B$352,0),MATCH(P$3,'Mapping water'!$D$4:$U$4,0))*$D114</f>
        <v>0</v>
      </c>
      <c r="Q114" s="31">
        <f>INDEX('Mapping water'!$D$5:$U$352,MATCH($B114,'Mapping water'!$B$5:$B$352,0),MATCH(Q$3,'Mapping water'!$D$4:$U$4,0))*$D114</f>
        <v>0</v>
      </c>
      <c r="R114" s="31">
        <f>INDEX('Mapping water'!$D$5:$U$352,MATCH($B114,'Mapping water'!$B$5:$B$352,0),MATCH(R$3,'Mapping water'!$D$4:$U$4,0))*$D114</f>
        <v>0</v>
      </c>
      <c r="S114" s="31">
        <f>INDEX('Mapping water'!$D$5:$U$352,MATCH($B114,'Mapping water'!$B$5:$B$352,0),MATCH(S$3,'Mapping water'!$D$4:$U$4,0))*$D114</f>
        <v>0</v>
      </c>
      <c r="T114" s="31">
        <f>INDEX('Mapping water'!$D$5:$U$352,MATCH($B114,'Mapping water'!$B$5:$B$352,0),MATCH(T$3,'Mapping water'!$D$4:$U$4,0))*$D114</f>
        <v>0</v>
      </c>
      <c r="U114" s="31">
        <f>INDEX('Mapping water'!$D$5:$U$352,MATCH($B114,'Mapping water'!$B$5:$B$352,0),MATCH(U$3,'Mapping water'!$D$4:$U$4,0))*$D114</f>
        <v>0</v>
      </c>
      <c r="V114" s="31">
        <f>INDEX('Mapping water'!$D$5:$U$352,MATCH($B114,'Mapping water'!$B$5:$B$352,0),MATCH(V$3,'Mapping water'!$D$4:$U$4,0))*$D114</f>
        <v>0</v>
      </c>
      <c r="W114" s="31">
        <f>INDEX('Mapping water'!$D$5:$U$352,MATCH($B114,'Mapping water'!$B$5:$B$352,0),MATCH(W$3,'Mapping water'!$D$4:$U$4,0))*$D114</f>
        <v>0</v>
      </c>
      <c r="X114" s="31">
        <f>INDEX('Mapping water'!$D$5:$U$352,MATCH($B114,'Mapping water'!$B$5:$B$352,0),MATCH(X$3,'Mapping water'!$D$4:$U$4,0))*$D114</f>
        <v>0</v>
      </c>
      <c r="Y114" s="31">
        <f>INDEX('Mapping water'!$D$5:$U$352,MATCH($B114,'Mapping water'!$B$5:$B$352,0),MATCH(Y$3,'Mapping water'!$D$4:$U$4,0))*$D114</f>
        <v>0</v>
      </c>
    </row>
    <row r="115" spans="1:25" x14ac:dyDescent="0.45">
      <c r="A115" s="20" t="s">
        <v>509</v>
      </c>
      <c r="B115" s="20" t="s">
        <v>510</v>
      </c>
      <c r="C115" s="20" t="s">
        <v>24</v>
      </c>
      <c r="D115" s="31">
        <f>INDEX('ONS data MYE 5'!$O$6:$O$445, MATCH($B115,'ONS data MYE 5'!$B$6:$B$445,0))</f>
        <v>280705</v>
      </c>
      <c r="E115" s="31">
        <f>INDEX('ONS data MYE 5'!$P$6:$P$445, MATCH($B115,'ONS data MYE 5'!$B$6:$B$445,0))</f>
        <v>7986</v>
      </c>
      <c r="F115" s="31">
        <f t="shared" si="2"/>
        <v>8.9854452876231665</v>
      </c>
      <c r="G115" s="31">
        <f t="shared" si="3"/>
        <v>80.738227016869374</v>
      </c>
      <c r="H115" s="31">
        <f>INDEX('Mapping water'!$D$5:$U$352,MATCH($B115,'Mapping water'!$B$5:$B$352,0),MATCH(H$3,'Mapping water'!$D$4:$U$4,0))*$D115</f>
        <v>0</v>
      </c>
      <c r="I115" s="31">
        <f>INDEX('Mapping water'!$D$5:$U$352,MATCH($B115,'Mapping water'!$B$5:$B$352,0),MATCH(I$3,'Mapping water'!$D$4:$U$4,0))*$D115</f>
        <v>0</v>
      </c>
      <c r="J115" s="31">
        <f>INDEX('Mapping water'!$D$5:$U$352,MATCH($B115,'Mapping water'!$B$5:$B$352,0),MATCH(J$3,'Mapping water'!$D$4:$U$4,0))*$D115</f>
        <v>0</v>
      </c>
      <c r="K115" s="31">
        <f>INDEX('Mapping water'!$D$5:$U$352,MATCH($B115,'Mapping water'!$B$5:$B$352,0),MATCH(K$3,'Mapping water'!$D$4:$U$4,0))*$D115</f>
        <v>0</v>
      </c>
      <c r="L115" s="31">
        <f>INDEX('Mapping water'!$D$5:$U$352,MATCH($B115,'Mapping water'!$B$5:$B$352,0),MATCH(L$3,'Mapping water'!$D$4:$U$4,0))*$D115</f>
        <v>0</v>
      </c>
      <c r="M115" s="31">
        <f>INDEX('Mapping water'!$D$5:$U$352,MATCH($B115,'Mapping water'!$B$5:$B$352,0),MATCH(M$3,'Mapping water'!$D$4:$U$4,0))*$D115</f>
        <v>0</v>
      </c>
      <c r="N115" s="31">
        <f>INDEX('Mapping water'!$D$5:$U$352,MATCH($B115,'Mapping water'!$B$5:$B$352,0),MATCH(N$3,'Mapping water'!$D$4:$U$4,0))*$D115</f>
        <v>280705</v>
      </c>
      <c r="O115" s="31">
        <f>INDEX('Mapping water'!$D$5:$U$352,MATCH($B115,'Mapping water'!$B$5:$B$352,0),MATCH(O$3,'Mapping water'!$D$4:$U$4,0))*$D115</f>
        <v>0</v>
      </c>
      <c r="P115" s="31">
        <f>INDEX('Mapping water'!$D$5:$U$352,MATCH($B115,'Mapping water'!$B$5:$B$352,0),MATCH(P$3,'Mapping water'!$D$4:$U$4,0))*$D115</f>
        <v>0</v>
      </c>
      <c r="Q115" s="31">
        <f>INDEX('Mapping water'!$D$5:$U$352,MATCH($B115,'Mapping water'!$B$5:$B$352,0),MATCH(Q$3,'Mapping water'!$D$4:$U$4,0))*$D115</f>
        <v>0</v>
      </c>
      <c r="R115" s="31">
        <f>INDEX('Mapping water'!$D$5:$U$352,MATCH($B115,'Mapping water'!$B$5:$B$352,0),MATCH(R$3,'Mapping water'!$D$4:$U$4,0))*$D115</f>
        <v>0</v>
      </c>
      <c r="S115" s="31">
        <f>INDEX('Mapping water'!$D$5:$U$352,MATCH($B115,'Mapping water'!$B$5:$B$352,0),MATCH(S$3,'Mapping water'!$D$4:$U$4,0))*$D115</f>
        <v>0</v>
      </c>
      <c r="T115" s="31">
        <f>INDEX('Mapping water'!$D$5:$U$352,MATCH($B115,'Mapping water'!$B$5:$B$352,0),MATCH(T$3,'Mapping water'!$D$4:$U$4,0))*$D115</f>
        <v>0</v>
      </c>
      <c r="U115" s="31">
        <f>INDEX('Mapping water'!$D$5:$U$352,MATCH($B115,'Mapping water'!$B$5:$B$352,0),MATCH(U$3,'Mapping water'!$D$4:$U$4,0))*$D115</f>
        <v>0</v>
      </c>
      <c r="V115" s="31">
        <f>INDEX('Mapping water'!$D$5:$U$352,MATCH($B115,'Mapping water'!$B$5:$B$352,0),MATCH(V$3,'Mapping water'!$D$4:$U$4,0))*$D115</f>
        <v>0</v>
      </c>
      <c r="W115" s="31">
        <f>INDEX('Mapping water'!$D$5:$U$352,MATCH($B115,'Mapping water'!$B$5:$B$352,0),MATCH(W$3,'Mapping water'!$D$4:$U$4,0))*$D115</f>
        <v>0</v>
      </c>
      <c r="X115" s="31">
        <f>INDEX('Mapping water'!$D$5:$U$352,MATCH($B115,'Mapping water'!$B$5:$B$352,0),MATCH(X$3,'Mapping water'!$D$4:$U$4,0))*$D115</f>
        <v>0</v>
      </c>
      <c r="Y115" s="31">
        <f>INDEX('Mapping water'!$D$5:$U$352,MATCH($B115,'Mapping water'!$B$5:$B$352,0),MATCH(Y$3,'Mapping water'!$D$4:$U$4,0))*$D115</f>
        <v>0</v>
      </c>
    </row>
    <row r="116" spans="1:25" x14ac:dyDescent="0.45">
      <c r="A116" s="20" t="s">
        <v>511</v>
      </c>
      <c r="B116" s="20" t="s">
        <v>512</v>
      </c>
      <c r="C116" s="20" t="s">
        <v>24</v>
      </c>
      <c r="D116" s="31">
        <f>INDEX('ONS data MYE 5'!$O$6:$O$445, MATCH($B116,'ONS data MYE 5'!$B$6:$B$445,0))</f>
        <v>202047</v>
      </c>
      <c r="E116" s="31">
        <f>INDEX('ONS data MYE 5'!$P$6:$P$445, MATCH($B116,'ONS data MYE 5'!$B$6:$B$445,0))</f>
        <v>5370</v>
      </c>
      <c r="F116" s="31">
        <f t="shared" si="2"/>
        <v>8.5885831875029108</v>
      </c>
      <c r="G116" s="31">
        <f t="shared" si="3"/>
        <v>73.763761168657666</v>
      </c>
      <c r="H116" s="31">
        <f>INDEX('Mapping water'!$D$5:$U$352,MATCH($B116,'Mapping water'!$B$5:$B$352,0),MATCH(H$3,'Mapping water'!$D$4:$U$4,0))*$D116</f>
        <v>0</v>
      </c>
      <c r="I116" s="31">
        <f>INDEX('Mapping water'!$D$5:$U$352,MATCH($B116,'Mapping water'!$B$5:$B$352,0),MATCH(I$3,'Mapping water'!$D$4:$U$4,0))*$D116</f>
        <v>0</v>
      </c>
      <c r="J116" s="31">
        <f>INDEX('Mapping water'!$D$5:$U$352,MATCH($B116,'Mapping water'!$B$5:$B$352,0),MATCH(J$3,'Mapping water'!$D$4:$U$4,0))*$D116</f>
        <v>0</v>
      </c>
      <c r="K116" s="31">
        <f>INDEX('Mapping water'!$D$5:$U$352,MATCH($B116,'Mapping water'!$B$5:$B$352,0),MATCH(K$3,'Mapping water'!$D$4:$U$4,0))*$D116</f>
        <v>0</v>
      </c>
      <c r="L116" s="31">
        <f>INDEX('Mapping water'!$D$5:$U$352,MATCH($B116,'Mapping water'!$B$5:$B$352,0),MATCH(L$3,'Mapping water'!$D$4:$U$4,0))*$D116</f>
        <v>0</v>
      </c>
      <c r="M116" s="31">
        <f>INDEX('Mapping water'!$D$5:$U$352,MATCH($B116,'Mapping water'!$B$5:$B$352,0),MATCH(M$3,'Mapping water'!$D$4:$U$4,0))*$D116</f>
        <v>0</v>
      </c>
      <c r="N116" s="31">
        <f>INDEX('Mapping water'!$D$5:$U$352,MATCH($B116,'Mapping water'!$B$5:$B$352,0),MATCH(N$3,'Mapping water'!$D$4:$U$4,0))*$D116</f>
        <v>173760.41999999998</v>
      </c>
      <c r="O116" s="31">
        <f>INDEX('Mapping water'!$D$5:$U$352,MATCH($B116,'Mapping water'!$B$5:$B$352,0),MATCH(O$3,'Mapping water'!$D$4:$U$4,0))*$D116</f>
        <v>0</v>
      </c>
      <c r="P116" s="31">
        <f>INDEX('Mapping water'!$D$5:$U$352,MATCH($B116,'Mapping water'!$B$5:$B$352,0),MATCH(P$3,'Mapping water'!$D$4:$U$4,0))*$D116</f>
        <v>0</v>
      </c>
      <c r="Q116" s="31">
        <f>INDEX('Mapping water'!$D$5:$U$352,MATCH($B116,'Mapping water'!$B$5:$B$352,0),MATCH(Q$3,'Mapping water'!$D$4:$U$4,0))*$D116</f>
        <v>0</v>
      </c>
      <c r="R116" s="31">
        <f>INDEX('Mapping water'!$D$5:$U$352,MATCH($B116,'Mapping water'!$B$5:$B$352,0),MATCH(R$3,'Mapping water'!$D$4:$U$4,0))*$D116</f>
        <v>0</v>
      </c>
      <c r="S116" s="31">
        <f>INDEX('Mapping water'!$D$5:$U$352,MATCH($B116,'Mapping water'!$B$5:$B$352,0),MATCH(S$3,'Mapping water'!$D$4:$U$4,0))*$D116</f>
        <v>0</v>
      </c>
      <c r="T116" s="31">
        <f>INDEX('Mapping water'!$D$5:$U$352,MATCH($B116,'Mapping water'!$B$5:$B$352,0),MATCH(T$3,'Mapping water'!$D$4:$U$4,0))*$D116</f>
        <v>0</v>
      </c>
      <c r="U116" s="31">
        <f>INDEX('Mapping water'!$D$5:$U$352,MATCH($B116,'Mapping water'!$B$5:$B$352,0),MATCH(U$3,'Mapping water'!$D$4:$U$4,0))*$D116</f>
        <v>0</v>
      </c>
      <c r="V116" s="31">
        <f>INDEX('Mapping water'!$D$5:$U$352,MATCH($B116,'Mapping water'!$B$5:$B$352,0),MATCH(V$3,'Mapping water'!$D$4:$U$4,0))*$D116</f>
        <v>0</v>
      </c>
      <c r="W116" s="31">
        <f>INDEX('Mapping water'!$D$5:$U$352,MATCH($B116,'Mapping water'!$B$5:$B$352,0),MATCH(W$3,'Mapping water'!$D$4:$U$4,0))*$D116</f>
        <v>28286.58</v>
      </c>
      <c r="X116" s="31">
        <f>INDEX('Mapping water'!$D$5:$U$352,MATCH($B116,'Mapping water'!$B$5:$B$352,0),MATCH(X$3,'Mapping water'!$D$4:$U$4,0))*$D116</f>
        <v>0</v>
      </c>
      <c r="Y116" s="31">
        <f>INDEX('Mapping water'!$D$5:$U$352,MATCH($B116,'Mapping water'!$B$5:$B$352,0),MATCH(Y$3,'Mapping water'!$D$4:$U$4,0))*$D116</f>
        <v>0</v>
      </c>
    </row>
    <row r="117" spans="1:25" x14ac:dyDescent="0.45">
      <c r="A117" s="20" t="s">
        <v>513</v>
      </c>
      <c r="B117" s="20" t="s">
        <v>514</v>
      </c>
      <c r="C117" s="20" t="s">
        <v>24</v>
      </c>
      <c r="D117" s="31">
        <f>INDEX('ONS data MYE 5'!$O$6:$O$445, MATCH($B117,'ONS data MYE 5'!$B$6:$B$445,0))</f>
        <v>316295</v>
      </c>
      <c r="E117" s="31">
        <f>INDEX('ONS data MYE 5'!$P$6:$P$445, MATCH($B117,'ONS data MYE 5'!$B$6:$B$445,0))</f>
        <v>8737</v>
      </c>
      <c r="F117" s="31">
        <f t="shared" si="2"/>
        <v>9.0753221602980947</v>
      </c>
      <c r="G117" s="31">
        <f t="shared" si="3"/>
        <v>82.36147231319768</v>
      </c>
      <c r="H117" s="31">
        <f>INDEX('Mapping water'!$D$5:$U$352,MATCH($B117,'Mapping water'!$B$5:$B$352,0),MATCH(H$3,'Mapping water'!$D$4:$U$4,0))*$D117</f>
        <v>0</v>
      </c>
      <c r="I117" s="31">
        <f>INDEX('Mapping water'!$D$5:$U$352,MATCH($B117,'Mapping water'!$B$5:$B$352,0),MATCH(I$3,'Mapping water'!$D$4:$U$4,0))*$D117</f>
        <v>0</v>
      </c>
      <c r="J117" s="31">
        <f>INDEX('Mapping water'!$D$5:$U$352,MATCH($B117,'Mapping water'!$B$5:$B$352,0),MATCH(J$3,'Mapping water'!$D$4:$U$4,0))*$D117</f>
        <v>0</v>
      </c>
      <c r="K117" s="31">
        <f>INDEX('Mapping water'!$D$5:$U$352,MATCH($B117,'Mapping water'!$B$5:$B$352,0),MATCH(K$3,'Mapping water'!$D$4:$U$4,0))*$D117</f>
        <v>0</v>
      </c>
      <c r="L117" s="31">
        <f>INDEX('Mapping water'!$D$5:$U$352,MATCH($B117,'Mapping water'!$B$5:$B$352,0),MATCH(L$3,'Mapping water'!$D$4:$U$4,0))*$D117</f>
        <v>0</v>
      </c>
      <c r="M117" s="31">
        <f>INDEX('Mapping water'!$D$5:$U$352,MATCH($B117,'Mapping water'!$B$5:$B$352,0),MATCH(M$3,'Mapping water'!$D$4:$U$4,0))*$D117</f>
        <v>0</v>
      </c>
      <c r="N117" s="31">
        <f>INDEX('Mapping water'!$D$5:$U$352,MATCH($B117,'Mapping water'!$B$5:$B$352,0),MATCH(N$3,'Mapping water'!$D$4:$U$4,0))*$D117</f>
        <v>316295</v>
      </c>
      <c r="O117" s="31">
        <f>INDEX('Mapping water'!$D$5:$U$352,MATCH($B117,'Mapping water'!$B$5:$B$352,0),MATCH(O$3,'Mapping water'!$D$4:$U$4,0))*$D117</f>
        <v>0</v>
      </c>
      <c r="P117" s="31">
        <f>INDEX('Mapping water'!$D$5:$U$352,MATCH($B117,'Mapping water'!$B$5:$B$352,0),MATCH(P$3,'Mapping water'!$D$4:$U$4,0))*$D117</f>
        <v>0</v>
      </c>
      <c r="Q117" s="31">
        <f>INDEX('Mapping water'!$D$5:$U$352,MATCH($B117,'Mapping water'!$B$5:$B$352,0),MATCH(Q$3,'Mapping water'!$D$4:$U$4,0))*$D117</f>
        <v>0</v>
      </c>
      <c r="R117" s="31">
        <f>INDEX('Mapping water'!$D$5:$U$352,MATCH($B117,'Mapping water'!$B$5:$B$352,0),MATCH(R$3,'Mapping water'!$D$4:$U$4,0))*$D117</f>
        <v>0</v>
      </c>
      <c r="S117" s="31">
        <f>INDEX('Mapping water'!$D$5:$U$352,MATCH($B117,'Mapping water'!$B$5:$B$352,0),MATCH(S$3,'Mapping water'!$D$4:$U$4,0))*$D117</f>
        <v>0</v>
      </c>
      <c r="T117" s="31">
        <f>INDEX('Mapping water'!$D$5:$U$352,MATCH($B117,'Mapping water'!$B$5:$B$352,0),MATCH(T$3,'Mapping water'!$D$4:$U$4,0))*$D117</f>
        <v>0</v>
      </c>
      <c r="U117" s="31">
        <f>INDEX('Mapping water'!$D$5:$U$352,MATCH($B117,'Mapping water'!$B$5:$B$352,0),MATCH(U$3,'Mapping water'!$D$4:$U$4,0))*$D117</f>
        <v>0</v>
      </c>
      <c r="V117" s="31">
        <f>INDEX('Mapping water'!$D$5:$U$352,MATCH($B117,'Mapping water'!$B$5:$B$352,0),MATCH(V$3,'Mapping water'!$D$4:$U$4,0))*$D117</f>
        <v>0</v>
      </c>
      <c r="W117" s="31">
        <f>INDEX('Mapping water'!$D$5:$U$352,MATCH($B117,'Mapping water'!$B$5:$B$352,0),MATCH(W$3,'Mapping water'!$D$4:$U$4,0))*$D117</f>
        <v>0</v>
      </c>
      <c r="X117" s="31">
        <f>INDEX('Mapping water'!$D$5:$U$352,MATCH($B117,'Mapping water'!$B$5:$B$352,0),MATCH(X$3,'Mapping water'!$D$4:$U$4,0))*$D117</f>
        <v>0</v>
      </c>
      <c r="Y117" s="31">
        <f>INDEX('Mapping water'!$D$5:$U$352,MATCH($B117,'Mapping water'!$B$5:$B$352,0),MATCH(Y$3,'Mapping water'!$D$4:$U$4,0))*$D117</f>
        <v>0</v>
      </c>
    </row>
    <row r="118" spans="1:25" x14ac:dyDescent="0.45">
      <c r="A118" s="20" t="s">
        <v>515</v>
      </c>
      <c r="B118" s="20" t="s">
        <v>516</v>
      </c>
      <c r="C118" s="20" t="s">
        <v>24</v>
      </c>
      <c r="D118" s="31">
        <f>INDEX('ONS data MYE 5'!$O$6:$O$445, MATCH($B118,'ONS data MYE 5'!$B$6:$B$445,0))</f>
        <v>284625</v>
      </c>
      <c r="E118" s="31">
        <f>INDEX('ONS data MYE 5'!$P$6:$P$445, MATCH($B118,'ONS data MYE 5'!$B$6:$B$445,0))</f>
        <v>5045</v>
      </c>
      <c r="F118" s="31">
        <f t="shared" si="2"/>
        <v>8.5261529327877099</v>
      </c>
      <c r="G118" s="31">
        <f t="shared" si="3"/>
        <v>72.695283833284464</v>
      </c>
      <c r="H118" s="31">
        <f>INDEX('Mapping water'!$D$5:$U$352,MATCH($B118,'Mapping water'!$B$5:$B$352,0),MATCH(H$3,'Mapping water'!$D$4:$U$4,0))*$D118</f>
        <v>0</v>
      </c>
      <c r="I118" s="31">
        <f>INDEX('Mapping water'!$D$5:$U$352,MATCH($B118,'Mapping water'!$B$5:$B$352,0),MATCH(I$3,'Mapping water'!$D$4:$U$4,0))*$D118</f>
        <v>125235</v>
      </c>
      <c r="J118" s="31">
        <f>INDEX('Mapping water'!$D$5:$U$352,MATCH($B118,'Mapping water'!$B$5:$B$352,0),MATCH(J$3,'Mapping water'!$D$4:$U$4,0))*$D118</f>
        <v>0</v>
      </c>
      <c r="K118" s="31">
        <f>INDEX('Mapping water'!$D$5:$U$352,MATCH($B118,'Mapping water'!$B$5:$B$352,0),MATCH(K$3,'Mapping water'!$D$4:$U$4,0))*$D118</f>
        <v>0</v>
      </c>
      <c r="L118" s="31">
        <f>INDEX('Mapping water'!$D$5:$U$352,MATCH($B118,'Mapping water'!$B$5:$B$352,0),MATCH(L$3,'Mapping water'!$D$4:$U$4,0))*$D118</f>
        <v>0</v>
      </c>
      <c r="M118" s="31">
        <f>INDEX('Mapping water'!$D$5:$U$352,MATCH($B118,'Mapping water'!$B$5:$B$352,0),MATCH(M$3,'Mapping water'!$D$4:$U$4,0))*$D118</f>
        <v>0</v>
      </c>
      <c r="N118" s="31">
        <f>INDEX('Mapping water'!$D$5:$U$352,MATCH($B118,'Mapping water'!$B$5:$B$352,0),MATCH(N$3,'Mapping water'!$D$4:$U$4,0))*$D118</f>
        <v>159390.00000000003</v>
      </c>
      <c r="O118" s="31">
        <f>INDEX('Mapping water'!$D$5:$U$352,MATCH($B118,'Mapping water'!$B$5:$B$352,0),MATCH(O$3,'Mapping water'!$D$4:$U$4,0))*$D118</f>
        <v>0</v>
      </c>
      <c r="P118" s="31">
        <f>INDEX('Mapping water'!$D$5:$U$352,MATCH($B118,'Mapping water'!$B$5:$B$352,0),MATCH(P$3,'Mapping water'!$D$4:$U$4,0))*$D118</f>
        <v>0</v>
      </c>
      <c r="Q118" s="31">
        <f>INDEX('Mapping water'!$D$5:$U$352,MATCH($B118,'Mapping water'!$B$5:$B$352,0),MATCH(Q$3,'Mapping water'!$D$4:$U$4,0))*$D118</f>
        <v>0</v>
      </c>
      <c r="R118" s="31">
        <f>INDEX('Mapping water'!$D$5:$U$352,MATCH($B118,'Mapping water'!$B$5:$B$352,0),MATCH(R$3,'Mapping water'!$D$4:$U$4,0))*$D118</f>
        <v>0</v>
      </c>
      <c r="S118" s="31">
        <f>INDEX('Mapping water'!$D$5:$U$352,MATCH($B118,'Mapping water'!$B$5:$B$352,0),MATCH(S$3,'Mapping water'!$D$4:$U$4,0))*$D118</f>
        <v>0</v>
      </c>
      <c r="T118" s="31">
        <f>INDEX('Mapping water'!$D$5:$U$352,MATCH($B118,'Mapping water'!$B$5:$B$352,0),MATCH(T$3,'Mapping water'!$D$4:$U$4,0))*$D118</f>
        <v>0</v>
      </c>
      <c r="U118" s="31">
        <f>INDEX('Mapping water'!$D$5:$U$352,MATCH($B118,'Mapping water'!$B$5:$B$352,0),MATCH(U$3,'Mapping water'!$D$4:$U$4,0))*$D118</f>
        <v>0</v>
      </c>
      <c r="V118" s="31">
        <f>INDEX('Mapping water'!$D$5:$U$352,MATCH($B118,'Mapping water'!$B$5:$B$352,0),MATCH(V$3,'Mapping water'!$D$4:$U$4,0))*$D118</f>
        <v>0</v>
      </c>
      <c r="W118" s="31">
        <f>INDEX('Mapping water'!$D$5:$U$352,MATCH($B118,'Mapping water'!$B$5:$B$352,0),MATCH(W$3,'Mapping water'!$D$4:$U$4,0))*$D118</f>
        <v>0</v>
      </c>
      <c r="X118" s="31">
        <f>INDEX('Mapping water'!$D$5:$U$352,MATCH($B118,'Mapping water'!$B$5:$B$352,0),MATCH(X$3,'Mapping water'!$D$4:$U$4,0))*$D118</f>
        <v>0</v>
      </c>
      <c r="Y118" s="31">
        <f>INDEX('Mapping water'!$D$5:$U$352,MATCH($B118,'Mapping water'!$B$5:$B$352,0),MATCH(Y$3,'Mapping water'!$D$4:$U$4,0))*$D118</f>
        <v>0</v>
      </c>
    </row>
    <row r="119" spans="1:25" x14ac:dyDescent="0.45">
      <c r="A119" s="20" t="s">
        <v>517</v>
      </c>
      <c r="B119" s="20" t="s">
        <v>518</v>
      </c>
      <c r="C119" s="20" t="s">
        <v>24</v>
      </c>
      <c r="D119" s="31">
        <f>INDEX('ONS data MYE 5'!$O$6:$O$445, MATCH($B119,'ONS data MYE 5'!$B$6:$B$445,0))</f>
        <v>188971</v>
      </c>
      <c r="E119" s="31">
        <f>INDEX('ONS data MYE 5'!$P$6:$P$445, MATCH($B119,'ONS data MYE 5'!$B$6:$B$445,0))</f>
        <v>3292</v>
      </c>
      <c r="F119" s="31">
        <f t="shared" si="2"/>
        <v>8.0992505617969606</v>
      </c>
      <c r="G119" s="31">
        <f t="shared" si="3"/>
        <v>65.597859662768386</v>
      </c>
      <c r="H119" s="31">
        <f>INDEX('Mapping water'!$D$5:$U$352,MATCH($B119,'Mapping water'!$B$5:$B$352,0),MATCH(H$3,'Mapping water'!$D$4:$U$4,0))*$D119</f>
        <v>0</v>
      </c>
      <c r="I119" s="31">
        <f>INDEX('Mapping water'!$D$5:$U$352,MATCH($B119,'Mapping water'!$B$5:$B$352,0),MATCH(I$3,'Mapping water'!$D$4:$U$4,0))*$D119</f>
        <v>0</v>
      </c>
      <c r="J119" s="31">
        <f>INDEX('Mapping water'!$D$5:$U$352,MATCH($B119,'Mapping water'!$B$5:$B$352,0),MATCH(J$3,'Mapping water'!$D$4:$U$4,0))*$D119</f>
        <v>0</v>
      </c>
      <c r="K119" s="31">
        <f>INDEX('Mapping water'!$D$5:$U$352,MATCH($B119,'Mapping water'!$B$5:$B$352,0),MATCH(K$3,'Mapping water'!$D$4:$U$4,0))*$D119</f>
        <v>0</v>
      </c>
      <c r="L119" s="31">
        <f>INDEX('Mapping water'!$D$5:$U$352,MATCH($B119,'Mapping water'!$B$5:$B$352,0),MATCH(L$3,'Mapping water'!$D$4:$U$4,0))*$D119</f>
        <v>0</v>
      </c>
      <c r="M119" s="31">
        <f>INDEX('Mapping water'!$D$5:$U$352,MATCH($B119,'Mapping water'!$B$5:$B$352,0),MATCH(M$3,'Mapping water'!$D$4:$U$4,0))*$D119</f>
        <v>0</v>
      </c>
      <c r="N119" s="31">
        <f>INDEX('Mapping water'!$D$5:$U$352,MATCH($B119,'Mapping water'!$B$5:$B$352,0),MATCH(N$3,'Mapping water'!$D$4:$U$4,0))*$D119</f>
        <v>188971</v>
      </c>
      <c r="O119" s="31">
        <f>INDEX('Mapping water'!$D$5:$U$352,MATCH($B119,'Mapping water'!$B$5:$B$352,0),MATCH(O$3,'Mapping water'!$D$4:$U$4,0))*$D119</f>
        <v>0</v>
      </c>
      <c r="P119" s="31">
        <f>INDEX('Mapping water'!$D$5:$U$352,MATCH($B119,'Mapping water'!$B$5:$B$352,0),MATCH(P$3,'Mapping water'!$D$4:$U$4,0))*$D119</f>
        <v>0</v>
      </c>
      <c r="Q119" s="31">
        <f>INDEX('Mapping water'!$D$5:$U$352,MATCH($B119,'Mapping water'!$B$5:$B$352,0),MATCH(Q$3,'Mapping water'!$D$4:$U$4,0))*$D119</f>
        <v>0</v>
      </c>
      <c r="R119" s="31">
        <f>INDEX('Mapping water'!$D$5:$U$352,MATCH($B119,'Mapping water'!$B$5:$B$352,0),MATCH(R$3,'Mapping water'!$D$4:$U$4,0))*$D119</f>
        <v>0</v>
      </c>
      <c r="S119" s="31">
        <f>INDEX('Mapping water'!$D$5:$U$352,MATCH($B119,'Mapping water'!$B$5:$B$352,0),MATCH(S$3,'Mapping water'!$D$4:$U$4,0))*$D119</f>
        <v>0</v>
      </c>
      <c r="T119" s="31">
        <f>INDEX('Mapping water'!$D$5:$U$352,MATCH($B119,'Mapping water'!$B$5:$B$352,0),MATCH(T$3,'Mapping water'!$D$4:$U$4,0))*$D119</f>
        <v>0</v>
      </c>
      <c r="U119" s="31">
        <f>INDEX('Mapping water'!$D$5:$U$352,MATCH($B119,'Mapping water'!$B$5:$B$352,0),MATCH(U$3,'Mapping water'!$D$4:$U$4,0))*$D119</f>
        <v>0</v>
      </c>
      <c r="V119" s="31">
        <f>INDEX('Mapping water'!$D$5:$U$352,MATCH($B119,'Mapping water'!$B$5:$B$352,0),MATCH(V$3,'Mapping water'!$D$4:$U$4,0))*$D119</f>
        <v>0</v>
      </c>
      <c r="W119" s="31">
        <f>INDEX('Mapping water'!$D$5:$U$352,MATCH($B119,'Mapping water'!$B$5:$B$352,0),MATCH(W$3,'Mapping water'!$D$4:$U$4,0))*$D119</f>
        <v>0</v>
      </c>
      <c r="X119" s="31">
        <f>INDEX('Mapping water'!$D$5:$U$352,MATCH($B119,'Mapping water'!$B$5:$B$352,0),MATCH(X$3,'Mapping water'!$D$4:$U$4,0))*$D119</f>
        <v>0</v>
      </c>
      <c r="Y119" s="31">
        <f>INDEX('Mapping water'!$D$5:$U$352,MATCH($B119,'Mapping water'!$B$5:$B$352,0),MATCH(Y$3,'Mapping water'!$D$4:$U$4,0))*$D119</f>
        <v>0</v>
      </c>
    </row>
    <row r="120" spans="1:25" x14ac:dyDescent="0.45">
      <c r="A120" s="20" t="s">
        <v>519</v>
      </c>
      <c r="B120" s="20" t="s">
        <v>520</v>
      </c>
      <c r="C120" s="20" t="s">
        <v>24</v>
      </c>
      <c r="D120" s="31">
        <f>INDEX('ONS data MYE 5'!$O$6:$O$445, MATCH($B120,'ONS data MYE 5'!$B$6:$B$445,0))</f>
        <v>293440</v>
      </c>
      <c r="E120" s="31">
        <f>INDEX('ONS data MYE 5'!$P$6:$P$445, MATCH($B120,'ONS data MYE 5'!$B$6:$B$445,0))</f>
        <v>10167</v>
      </c>
      <c r="F120" s="31">
        <f t="shared" si="2"/>
        <v>9.226902460275161</v>
      </c>
      <c r="G120" s="31">
        <f t="shared" si="3"/>
        <v>85.13572901143182</v>
      </c>
      <c r="H120" s="31">
        <f>INDEX('Mapping water'!$D$5:$U$352,MATCH($B120,'Mapping water'!$B$5:$B$352,0),MATCH(H$3,'Mapping water'!$D$4:$U$4,0))*$D120</f>
        <v>0</v>
      </c>
      <c r="I120" s="31">
        <f>INDEX('Mapping water'!$D$5:$U$352,MATCH($B120,'Mapping water'!$B$5:$B$352,0),MATCH(I$3,'Mapping water'!$D$4:$U$4,0))*$D120</f>
        <v>0</v>
      </c>
      <c r="J120" s="31">
        <f>INDEX('Mapping water'!$D$5:$U$352,MATCH($B120,'Mapping water'!$B$5:$B$352,0),MATCH(J$3,'Mapping water'!$D$4:$U$4,0))*$D120</f>
        <v>0</v>
      </c>
      <c r="K120" s="31">
        <f>INDEX('Mapping water'!$D$5:$U$352,MATCH($B120,'Mapping water'!$B$5:$B$352,0),MATCH(K$3,'Mapping water'!$D$4:$U$4,0))*$D120</f>
        <v>0</v>
      </c>
      <c r="L120" s="31">
        <f>INDEX('Mapping water'!$D$5:$U$352,MATCH($B120,'Mapping water'!$B$5:$B$352,0),MATCH(L$3,'Mapping water'!$D$4:$U$4,0))*$D120</f>
        <v>0</v>
      </c>
      <c r="M120" s="31">
        <f>INDEX('Mapping water'!$D$5:$U$352,MATCH($B120,'Mapping water'!$B$5:$B$352,0),MATCH(M$3,'Mapping water'!$D$4:$U$4,0))*$D120</f>
        <v>0</v>
      </c>
      <c r="N120" s="31">
        <f>INDEX('Mapping water'!$D$5:$U$352,MATCH($B120,'Mapping water'!$B$5:$B$352,0),MATCH(N$3,'Mapping water'!$D$4:$U$4,0))*$D120</f>
        <v>293440</v>
      </c>
      <c r="O120" s="31">
        <f>INDEX('Mapping water'!$D$5:$U$352,MATCH($B120,'Mapping water'!$B$5:$B$352,0),MATCH(O$3,'Mapping water'!$D$4:$U$4,0))*$D120</f>
        <v>0</v>
      </c>
      <c r="P120" s="31">
        <f>INDEX('Mapping water'!$D$5:$U$352,MATCH($B120,'Mapping water'!$B$5:$B$352,0),MATCH(P$3,'Mapping water'!$D$4:$U$4,0))*$D120</f>
        <v>0</v>
      </c>
      <c r="Q120" s="31">
        <f>INDEX('Mapping water'!$D$5:$U$352,MATCH($B120,'Mapping water'!$B$5:$B$352,0),MATCH(Q$3,'Mapping water'!$D$4:$U$4,0))*$D120</f>
        <v>0</v>
      </c>
      <c r="R120" s="31">
        <f>INDEX('Mapping water'!$D$5:$U$352,MATCH($B120,'Mapping water'!$B$5:$B$352,0),MATCH(R$3,'Mapping water'!$D$4:$U$4,0))*$D120</f>
        <v>0</v>
      </c>
      <c r="S120" s="31">
        <f>INDEX('Mapping water'!$D$5:$U$352,MATCH($B120,'Mapping water'!$B$5:$B$352,0),MATCH(S$3,'Mapping water'!$D$4:$U$4,0))*$D120</f>
        <v>0</v>
      </c>
      <c r="T120" s="31">
        <f>INDEX('Mapping water'!$D$5:$U$352,MATCH($B120,'Mapping water'!$B$5:$B$352,0),MATCH(T$3,'Mapping water'!$D$4:$U$4,0))*$D120</f>
        <v>0</v>
      </c>
      <c r="U120" s="31">
        <f>INDEX('Mapping water'!$D$5:$U$352,MATCH($B120,'Mapping water'!$B$5:$B$352,0),MATCH(U$3,'Mapping water'!$D$4:$U$4,0))*$D120</f>
        <v>0</v>
      </c>
      <c r="V120" s="31">
        <f>INDEX('Mapping water'!$D$5:$U$352,MATCH($B120,'Mapping water'!$B$5:$B$352,0),MATCH(V$3,'Mapping water'!$D$4:$U$4,0))*$D120</f>
        <v>0</v>
      </c>
      <c r="W120" s="31">
        <f>INDEX('Mapping water'!$D$5:$U$352,MATCH($B120,'Mapping water'!$B$5:$B$352,0),MATCH(W$3,'Mapping water'!$D$4:$U$4,0))*$D120</f>
        <v>0</v>
      </c>
      <c r="X120" s="31">
        <f>INDEX('Mapping water'!$D$5:$U$352,MATCH($B120,'Mapping water'!$B$5:$B$352,0),MATCH(X$3,'Mapping water'!$D$4:$U$4,0))*$D120</f>
        <v>0</v>
      </c>
      <c r="Y120" s="31">
        <f>INDEX('Mapping water'!$D$5:$U$352,MATCH($B120,'Mapping water'!$B$5:$B$352,0),MATCH(Y$3,'Mapping water'!$D$4:$U$4,0))*$D120</f>
        <v>0</v>
      </c>
    </row>
    <row r="121" spans="1:25" x14ac:dyDescent="0.45">
      <c r="A121" s="20" t="s">
        <v>521</v>
      </c>
      <c r="B121" s="20" t="s">
        <v>522</v>
      </c>
      <c r="C121" s="20" t="s">
        <v>24</v>
      </c>
      <c r="D121" s="31">
        <f>INDEX('ONS data MYE 5'!$O$6:$O$445, MATCH($B121,'ONS data MYE 5'!$B$6:$B$445,0))</f>
        <v>263624</v>
      </c>
      <c r="E121" s="31">
        <f>INDEX('ONS data MYE 5'!$P$6:$P$445, MATCH($B121,'ONS data MYE 5'!$B$6:$B$445,0))</f>
        <v>13323</v>
      </c>
      <c r="F121" s="31">
        <f t="shared" si="2"/>
        <v>9.4972471439602124</v>
      </c>
      <c r="G121" s="31">
        <f t="shared" si="3"/>
        <v>90.197703313460408</v>
      </c>
      <c r="H121" s="31">
        <f>INDEX('Mapping water'!$D$5:$U$352,MATCH($B121,'Mapping water'!$B$5:$B$352,0),MATCH(H$3,'Mapping water'!$D$4:$U$4,0))*$D121</f>
        <v>0</v>
      </c>
      <c r="I121" s="31">
        <f>INDEX('Mapping water'!$D$5:$U$352,MATCH($B121,'Mapping water'!$B$5:$B$352,0),MATCH(I$3,'Mapping water'!$D$4:$U$4,0))*$D121</f>
        <v>0</v>
      </c>
      <c r="J121" s="31">
        <f>INDEX('Mapping water'!$D$5:$U$352,MATCH($B121,'Mapping water'!$B$5:$B$352,0),MATCH(J$3,'Mapping water'!$D$4:$U$4,0))*$D121</f>
        <v>0</v>
      </c>
      <c r="K121" s="31">
        <f>INDEX('Mapping water'!$D$5:$U$352,MATCH($B121,'Mapping water'!$B$5:$B$352,0),MATCH(K$3,'Mapping water'!$D$4:$U$4,0))*$D121</f>
        <v>0</v>
      </c>
      <c r="L121" s="31">
        <f>INDEX('Mapping water'!$D$5:$U$352,MATCH($B121,'Mapping water'!$B$5:$B$352,0),MATCH(L$3,'Mapping water'!$D$4:$U$4,0))*$D121</f>
        <v>0</v>
      </c>
      <c r="M121" s="31">
        <f>INDEX('Mapping water'!$D$5:$U$352,MATCH($B121,'Mapping water'!$B$5:$B$352,0),MATCH(M$3,'Mapping water'!$D$4:$U$4,0))*$D121</f>
        <v>0</v>
      </c>
      <c r="N121" s="31">
        <f>INDEX('Mapping water'!$D$5:$U$352,MATCH($B121,'Mapping water'!$B$5:$B$352,0),MATCH(N$3,'Mapping water'!$D$4:$U$4,0))*$D121</f>
        <v>263624</v>
      </c>
      <c r="O121" s="31">
        <f>INDEX('Mapping water'!$D$5:$U$352,MATCH($B121,'Mapping water'!$B$5:$B$352,0),MATCH(O$3,'Mapping water'!$D$4:$U$4,0))*$D121</f>
        <v>0</v>
      </c>
      <c r="P121" s="31">
        <f>INDEX('Mapping water'!$D$5:$U$352,MATCH($B121,'Mapping water'!$B$5:$B$352,0),MATCH(P$3,'Mapping water'!$D$4:$U$4,0))*$D121</f>
        <v>0</v>
      </c>
      <c r="Q121" s="31">
        <f>INDEX('Mapping water'!$D$5:$U$352,MATCH($B121,'Mapping water'!$B$5:$B$352,0),MATCH(Q$3,'Mapping water'!$D$4:$U$4,0))*$D121</f>
        <v>0</v>
      </c>
      <c r="R121" s="31">
        <f>INDEX('Mapping water'!$D$5:$U$352,MATCH($B121,'Mapping water'!$B$5:$B$352,0),MATCH(R$3,'Mapping water'!$D$4:$U$4,0))*$D121</f>
        <v>0</v>
      </c>
      <c r="S121" s="31">
        <f>INDEX('Mapping water'!$D$5:$U$352,MATCH($B121,'Mapping water'!$B$5:$B$352,0),MATCH(S$3,'Mapping water'!$D$4:$U$4,0))*$D121</f>
        <v>0</v>
      </c>
      <c r="T121" s="31">
        <f>INDEX('Mapping water'!$D$5:$U$352,MATCH($B121,'Mapping water'!$B$5:$B$352,0),MATCH(T$3,'Mapping water'!$D$4:$U$4,0))*$D121</f>
        <v>0</v>
      </c>
      <c r="U121" s="31">
        <f>INDEX('Mapping water'!$D$5:$U$352,MATCH($B121,'Mapping water'!$B$5:$B$352,0),MATCH(U$3,'Mapping water'!$D$4:$U$4,0))*$D121</f>
        <v>0</v>
      </c>
      <c r="V121" s="31">
        <f>INDEX('Mapping water'!$D$5:$U$352,MATCH($B121,'Mapping water'!$B$5:$B$352,0),MATCH(V$3,'Mapping water'!$D$4:$U$4,0))*$D121</f>
        <v>0</v>
      </c>
      <c r="W121" s="31">
        <f>INDEX('Mapping water'!$D$5:$U$352,MATCH($B121,'Mapping water'!$B$5:$B$352,0),MATCH(W$3,'Mapping water'!$D$4:$U$4,0))*$D121</f>
        <v>0</v>
      </c>
      <c r="X121" s="31">
        <f>INDEX('Mapping water'!$D$5:$U$352,MATCH($B121,'Mapping water'!$B$5:$B$352,0),MATCH(X$3,'Mapping water'!$D$4:$U$4,0))*$D121</f>
        <v>0</v>
      </c>
      <c r="Y121" s="31">
        <f>INDEX('Mapping water'!$D$5:$U$352,MATCH($B121,'Mapping water'!$B$5:$B$352,0),MATCH(Y$3,'Mapping water'!$D$4:$U$4,0))*$D121</f>
        <v>0</v>
      </c>
    </row>
    <row r="122" spans="1:25" x14ac:dyDescent="0.45">
      <c r="A122" s="20" t="s">
        <v>523</v>
      </c>
      <c r="B122" s="20" t="s">
        <v>524</v>
      </c>
      <c r="C122" s="20" t="s">
        <v>24</v>
      </c>
      <c r="D122" s="31">
        <f>INDEX('ONS data MYE 5'!$O$6:$O$445, MATCH($B122,'ONS data MYE 5'!$B$6:$B$445,0))</f>
        <v>262456</v>
      </c>
      <c r="E122" s="31">
        <f>INDEX('ONS data MYE 5'!$P$6:$P$445, MATCH($B122,'ONS data MYE 5'!$B$6:$B$445,0))</f>
        <v>6763</v>
      </c>
      <c r="F122" s="31">
        <f t="shared" si="2"/>
        <v>8.8192218575749397</v>
      </c>
      <c r="G122" s="31">
        <f t="shared" si="3"/>
        <v>77.77867417312757</v>
      </c>
      <c r="H122" s="31">
        <f>INDEX('Mapping water'!$D$5:$U$352,MATCH($B122,'Mapping water'!$B$5:$B$352,0),MATCH(H$3,'Mapping water'!$D$4:$U$4,0))*$D122</f>
        <v>0</v>
      </c>
      <c r="I122" s="31">
        <f>INDEX('Mapping water'!$D$5:$U$352,MATCH($B122,'Mapping water'!$B$5:$B$352,0),MATCH(I$3,'Mapping water'!$D$4:$U$4,0))*$D122</f>
        <v>0</v>
      </c>
      <c r="J122" s="31">
        <f>INDEX('Mapping water'!$D$5:$U$352,MATCH($B122,'Mapping water'!$B$5:$B$352,0),MATCH(J$3,'Mapping water'!$D$4:$U$4,0))*$D122</f>
        <v>0</v>
      </c>
      <c r="K122" s="31">
        <f>INDEX('Mapping water'!$D$5:$U$352,MATCH($B122,'Mapping water'!$B$5:$B$352,0),MATCH(K$3,'Mapping water'!$D$4:$U$4,0))*$D122</f>
        <v>0</v>
      </c>
      <c r="L122" s="31">
        <f>INDEX('Mapping water'!$D$5:$U$352,MATCH($B122,'Mapping water'!$B$5:$B$352,0),MATCH(L$3,'Mapping water'!$D$4:$U$4,0))*$D122</f>
        <v>0</v>
      </c>
      <c r="M122" s="31">
        <f>INDEX('Mapping water'!$D$5:$U$352,MATCH($B122,'Mapping water'!$B$5:$B$352,0),MATCH(M$3,'Mapping water'!$D$4:$U$4,0))*$D122</f>
        <v>0</v>
      </c>
      <c r="N122" s="31">
        <f>INDEX('Mapping water'!$D$5:$U$352,MATCH($B122,'Mapping water'!$B$5:$B$352,0),MATCH(N$3,'Mapping water'!$D$4:$U$4,0))*$D122</f>
        <v>262456</v>
      </c>
      <c r="O122" s="31">
        <f>INDEX('Mapping water'!$D$5:$U$352,MATCH($B122,'Mapping water'!$B$5:$B$352,0),MATCH(O$3,'Mapping water'!$D$4:$U$4,0))*$D122</f>
        <v>0</v>
      </c>
      <c r="P122" s="31">
        <f>INDEX('Mapping water'!$D$5:$U$352,MATCH($B122,'Mapping water'!$B$5:$B$352,0),MATCH(P$3,'Mapping water'!$D$4:$U$4,0))*$D122</f>
        <v>0</v>
      </c>
      <c r="Q122" s="31">
        <f>INDEX('Mapping water'!$D$5:$U$352,MATCH($B122,'Mapping water'!$B$5:$B$352,0),MATCH(Q$3,'Mapping water'!$D$4:$U$4,0))*$D122</f>
        <v>0</v>
      </c>
      <c r="R122" s="31">
        <f>INDEX('Mapping water'!$D$5:$U$352,MATCH($B122,'Mapping water'!$B$5:$B$352,0),MATCH(R$3,'Mapping water'!$D$4:$U$4,0))*$D122</f>
        <v>0</v>
      </c>
      <c r="S122" s="31">
        <f>INDEX('Mapping water'!$D$5:$U$352,MATCH($B122,'Mapping water'!$B$5:$B$352,0),MATCH(S$3,'Mapping water'!$D$4:$U$4,0))*$D122</f>
        <v>0</v>
      </c>
      <c r="T122" s="31">
        <f>INDEX('Mapping water'!$D$5:$U$352,MATCH($B122,'Mapping water'!$B$5:$B$352,0),MATCH(T$3,'Mapping water'!$D$4:$U$4,0))*$D122</f>
        <v>0</v>
      </c>
      <c r="U122" s="31">
        <f>INDEX('Mapping water'!$D$5:$U$352,MATCH($B122,'Mapping water'!$B$5:$B$352,0),MATCH(U$3,'Mapping water'!$D$4:$U$4,0))*$D122</f>
        <v>0</v>
      </c>
      <c r="V122" s="31">
        <f>INDEX('Mapping water'!$D$5:$U$352,MATCH($B122,'Mapping water'!$B$5:$B$352,0),MATCH(V$3,'Mapping water'!$D$4:$U$4,0))*$D122</f>
        <v>0</v>
      </c>
      <c r="W122" s="31">
        <f>INDEX('Mapping water'!$D$5:$U$352,MATCH($B122,'Mapping water'!$B$5:$B$352,0),MATCH(W$3,'Mapping water'!$D$4:$U$4,0))*$D122</f>
        <v>0</v>
      </c>
      <c r="X122" s="31">
        <f>INDEX('Mapping water'!$D$5:$U$352,MATCH($B122,'Mapping water'!$B$5:$B$352,0),MATCH(X$3,'Mapping water'!$D$4:$U$4,0))*$D122</f>
        <v>0</v>
      </c>
      <c r="Y122" s="31">
        <f>INDEX('Mapping water'!$D$5:$U$352,MATCH($B122,'Mapping water'!$B$5:$B$352,0),MATCH(Y$3,'Mapping water'!$D$4:$U$4,0))*$D122</f>
        <v>0</v>
      </c>
    </row>
    <row r="123" spans="1:25" x14ac:dyDescent="0.45">
      <c r="A123" s="20" t="s">
        <v>525</v>
      </c>
      <c r="B123" s="20" t="s">
        <v>526</v>
      </c>
      <c r="C123" s="20" t="s">
        <v>24</v>
      </c>
      <c r="D123" s="31">
        <f>INDEX('ONS data MYE 5'!$O$6:$O$445, MATCH($B123,'ONS data MYE 5'!$B$6:$B$445,0))</f>
        <v>309497</v>
      </c>
      <c r="E123" s="31">
        <f>INDEX('ONS data MYE 5'!$P$6:$P$445, MATCH($B123,'ONS data MYE 5'!$B$6:$B$445,0))</f>
        <v>9033</v>
      </c>
      <c r="F123" s="31">
        <f t="shared" si="2"/>
        <v>9.1086398171498431</v>
      </c>
      <c r="G123" s="31">
        <f t="shared" si="3"/>
        <v>82.967319318567533</v>
      </c>
      <c r="H123" s="31">
        <f>INDEX('Mapping water'!$D$5:$U$352,MATCH($B123,'Mapping water'!$B$5:$B$352,0),MATCH(H$3,'Mapping water'!$D$4:$U$4,0))*$D123</f>
        <v>0</v>
      </c>
      <c r="I123" s="31">
        <f>INDEX('Mapping water'!$D$5:$U$352,MATCH($B123,'Mapping water'!$B$5:$B$352,0),MATCH(I$3,'Mapping water'!$D$4:$U$4,0))*$D123</f>
        <v>0</v>
      </c>
      <c r="J123" s="31">
        <f>INDEX('Mapping water'!$D$5:$U$352,MATCH($B123,'Mapping water'!$B$5:$B$352,0),MATCH(J$3,'Mapping water'!$D$4:$U$4,0))*$D123</f>
        <v>0</v>
      </c>
      <c r="K123" s="31">
        <f>INDEX('Mapping water'!$D$5:$U$352,MATCH($B123,'Mapping water'!$B$5:$B$352,0),MATCH(K$3,'Mapping water'!$D$4:$U$4,0))*$D123</f>
        <v>0</v>
      </c>
      <c r="L123" s="31">
        <f>INDEX('Mapping water'!$D$5:$U$352,MATCH($B123,'Mapping water'!$B$5:$B$352,0),MATCH(L$3,'Mapping water'!$D$4:$U$4,0))*$D123</f>
        <v>0</v>
      </c>
      <c r="M123" s="31">
        <f>INDEX('Mapping water'!$D$5:$U$352,MATCH($B123,'Mapping water'!$B$5:$B$352,0),MATCH(M$3,'Mapping water'!$D$4:$U$4,0))*$D123</f>
        <v>0</v>
      </c>
      <c r="N123" s="31">
        <f>INDEX('Mapping water'!$D$5:$U$352,MATCH($B123,'Mapping water'!$B$5:$B$352,0),MATCH(N$3,'Mapping water'!$D$4:$U$4,0))*$D123</f>
        <v>309497</v>
      </c>
      <c r="O123" s="31">
        <f>INDEX('Mapping water'!$D$5:$U$352,MATCH($B123,'Mapping water'!$B$5:$B$352,0),MATCH(O$3,'Mapping water'!$D$4:$U$4,0))*$D123</f>
        <v>0</v>
      </c>
      <c r="P123" s="31">
        <f>INDEX('Mapping water'!$D$5:$U$352,MATCH($B123,'Mapping water'!$B$5:$B$352,0),MATCH(P$3,'Mapping water'!$D$4:$U$4,0))*$D123</f>
        <v>0</v>
      </c>
      <c r="Q123" s="31">
        <f>INDEX('Mapping water'!$D$5:$U$352,MATCH($B123,'Mapping water'!$B$5:$B$352,0),MATCH(Q$3,'Mapping water'!$D$4:$U$4,0))*$D123</f>
        <v>0</v>
      </c>
      <c r="R123" s="31">
        <f>INDEX('Mapping water'!$D$5:$U$352,MATCH($B123,'Mapping water'!$B$5:$B$352,0),MATCH(R$3,'Mapping water'!$D$4:$U$4,0))*$D123</f>
        <v>0</v>
      </c>
      <c r="S123" s="31">
        <f>INDEX('Mapping water'!$D$5:$U$352,MATCH($B123,'Mapping water'!$B$5:$B$352,0),MATCH(S$3,'Mapping water'!$D$4:$U$4,0))*$D123</f>
        <v>0</v>
      </c>
      <c r="T123" s="31">
        <f>INDEX('Mapping water'!$D$5:$U$352,MATCH($B123,'Mapping water'!$B$5:$B$352,0),MATCH(T$3,'Mapping water'!$D$4:$U$4,0))*$D123</f>
        <v>0</v>
      </c>
      <c r="U123" s="31">
        <f>INDEX('Mapping water'!$D$5:$U$352,MATCH($B123,'Mapping water'!$B$5:$B$352,0),MATCH(U$3,'Mapping water'!$D$4:$U$4,0))*$D123</f>
        <v>0</v>
      </c>
      <c r="V123" s="31">
        <f>INDEX('Mapping water'!$D$5:$U$352,MATCH($B123,'Mapping water'!$B$5:$B$352,0),MATCH(V$3,'Mapping water'!$D$4:$U$4,0))*$D123</f>
        <v>0</v>
      </c>
      <c r="W123" s="31">
        <f>INDEX('Mapping water'!$D$5:$U$352,MATCH($B123,'Mapping water'!$B$5:$B$352,0),MATCH(W$3,'Mapping water'!$D$4:$U$4,0))*$D123</f>
        <v>0</v>
      </c>
      <c r="X123" s="31">
        <f>INDEX('Mapping water'!$D$5:$U$352,MATCH($B123,'Mapping water'!$B$5:$B$352,0),MATCH(X$3,'Mapping water'!$D$4:$U$4,0))*$D123</f>
        <v>0</v>
      </c>
      <c r="Y123" s="31">
        <f>INDEX('Mapping water'!$D$5:$U$352,MATCH($B123,'Mapping water'!$B$5:$B$352,0),MATCH(Y$3,'Mapping water'!$D$4:$U$4,0))*$D123</f>
        <v>0</v>
      </c>
    </row>
    <row r="124" spans="1:25" x14ac:dyDescent="0.45">
      <c r="A124" s="20" t="s">
        <v>8</v>
      </c>
      <c r="B124" s="20" t="s">
        <v>9</v>
      </c>
      <c r="C124" s="20" t="s">
        <v>10</v>
      </c>
      <c r="D124" s="31">
        <f>INDEX('ONS data MYE 5'!$O$6:$O$445, MATCH($B124,'ONS data MYE 5'!$B$6:$B$445,0))</f>
        <v>316489</v>
      </c>
      <c r="E124" s="31">
        <f>INDEX('ONS data MYE 5'!$P$6:$P$445, MATCH($B124,'ONS data MYE 5'!$B$6:$B$445,0))</f>
        <v>63</v>
      </c>
      <c r="F124" s="31">
        <f t="shared" si="2"/>
        <v>4.1431347263915326</v>
      </c>
      <c r="G124" s="31">
        <f t="shared" si="3"/>
        <v>17.16556536103144</v>
      </c>
      <c r="H124" s="31">
        <f>INDEX('Mapping water'!$D$5:$U$352,MATCH($B124,'Mapping water'!$B$5:$B$352,0),MATCH(H$3,'Mapping water'!$D$4:$U$4,0))*$D124</f>
        <v>0</v>
      </c>
      <c r="I124" s="31">
        <f>INDEX('Mapping water'!$D$5:$U$352,MATCH($B124,'Mapping water'!$B$5:$B$352,0),MATCH(I$3,'Mapping water'!$D$4:$U$4,0))*$D124</f>
        <v>316489</v>
      </c>
      <c r="J124" s="31">
        <f>INDEX('Mapping water'!$D$5:$U$352,MATCH($B124,'Mapping water'!$B$5:$B$352,0),MATCH(J$3,'Mapping water'!$D$4:$U$4,0))*$D124</f>
        <v>0</v>
      </c>
      <c r="K124" s="31">
        <f>INDEX('Mapping water'!$D$5:$U$352,MATCH($B124,'Mapping water'!$B$5:$B$352,0),MATCH(K$3,'Mapping water'!$D$4:$U$4,0))*$D124</f>
        <v>0</v>
      </c>
      <c r="L124" s="31">
        <f>INDEX('Mapping water'!$D$5:$U$352,MATCH($B124,'Mapping water'!$B$5:$B$352,0),MATCH(L$3,'Mapping water'!$D$4:$U$4,0))*$D124</f>
        <v>0</v>
      </c>
      <c r="M124" s="31">
        <f>INDEX('Mapping water'!$D$5:$U$352,MATCH($B124,'Mapping water'!$B$5:$B$352,0),MATCH(M$3,'Mapping water'!$D$4:$U$4,0))*$D124</f>
        <v>0</v>
      </c>
      <c r="N124" s="31">
        <f>INDEX('Mapping water'!$D$5:$U$352,MATCH($B124,'Mapping water'!$B$5:$B$352,0),MATCH(N$3,'Mapping water'!$D$4:$U$4,0))*$D124</f>
        <v>0</v>
      </c>
      <c r="O124" s="31">
        <f>INDEX('Mapping water'!$D$5:$U$352,MATCH($B124,'Mapping water'!$B$5:$B$352,0),MATCH(O$3,'Mapping water'!$D$4:$U$4,0))*$D124</f>
        <v>0</v>
      </c>
      <c r="P124" s="31">
        <f>INDEX('Mapping water'!$D$5:$U$352,MATCH($B124,'Mapping water'!$B$5:$B$352,0),MATCH(P$3,'Mapping water'!$D$4:$U$4,0))*$D124</f>
        <v>0</v>
      </c>
      <c r="Q124" s="31">
        <f>INDEX('Mapping water'!$D$5:$U$352,MATCH($B124,'Mapping water'!$B$5:$B$352,0),MATCH(Q$3,'Mapping water'!$D$4:$U$4,0))*$D124</f>
        <v>0</v>
      </c>
      <c r="R124" s="31">
        <f>INDEX('Mapping water'!$D$5:$U$352,MATCH($B124,'Mapping water'!$B$5:$B$352,0),MATCH(R$3,'Mapping water'!$D$4:$U$4,0))*$D124</f>
        <v>0</v>
      </c>
      <c r="S124" s="31">
        <f>INDEX('Mapping water'!$D$5:$U$352,MATCH($B124,'Mapping water'!$B$5:$B$352,0),MATCH(S$3,'Mapping water'!$D$4:$U$4,0))*$D124</f>
        <v>0</v>
      </c>
      <c r="T124" s="31">
        <f>INDEX('Mapping water'!$D$5:$U$352,MATCH($B124,'Mapping water'!$B$5:$B$352,0),MATCH(T$3,'Mapping water'!$D$4:$U$4,0))*$D124</f>
        <v>0</v>
      </c>
      <c r="U124" s="31">
        <f>INDEX('Mapping water'!$D$5:$U$352,MATCH($B124,'Mapping water'!$B$5:$B$352,0),MATCH(U$3,'Mapping water'!$D$4:$U$4,0))*$D124</f>
        <v>0</v>
      </c>
      <c r="V124" s="31">
        <f>INDEX('Mapping water'!$D$5:$U$352,MATCH($B124,'Mapping water'!$B$5:$B$352,0),MATCH(V$3,'Mapping water'!$D$4:$U$4,0))*$D124</f>
        <v>0</v>
      </c>
      <c r="W124" s="31">
        <f>INDEX('Mapping water'!$D$5:$U$352,MATCH($B124,'Mapping water'!$B$5:$B$352,0),MATCH(W$3,'Mapping water'!$D$4:$U$4,0))*$D124</f>
        <v>0</v>
      </c>
      <c r="X124" s="31">
        <f>INDEX('Mapping water'!$D$5:$U$352,MATCH($B124,'Mapping water'!$B$5:$B$352,0),MATCH(X$3,'Mapping water'!$D$4:$U$4,0))*$D124</f>
        <v>0</v>
      </c>
      <c r="Y124" s="31">
        <f>INDEX('Mapping water'!$D$5:$U$352,MATCH($B124,'Mapping water'!$B$5:$B$352,0),MATCH(Y$3,'Mapping water'!$D$4:$U$4,0))*$D124</f>
        <v>0</v>
      </c>
    </row>
    <row r="125" spans="1:25" x14ac:dyDescent="0.45">
      <c r="A125" s="20" t="s">
        <v>20</v>
      </c>
      <c r="B125" s="20" t="s">
        <v>21</v>
      </c>
      <c r="C125" s="20" t="s">
        <v>10</v>
      </c>
      <c r="D125" s="31">
        <f>INDEX('ONS data MYE 5'!$O$6:$O$445, MATCH($B125,'ONS data MYE 5'!$B$6:$B$445,0))</f>
        <v>200272</v>
      </c>
      <c r="E125" s="31">
        <f>INDEX('ONS data MYE 5'!$P$6:$P$445, MATCH($B125,'ONS data MYE 5'!$B$6:$B$445,0))</f>
        <v>1407</v>
      </c>
      <c r="F125" s="31">
        <f t="shared" si="2"/>
        <v>7.2492150571143892</v>
      </c>
      <c r="G125" s="31">
        <f t="shared" si="3"/>
        <v>52.551118944293975</v>
      </c>
      <c r="H125" s="31">
        <f>INDEX('Mapping water'!$D$5:$U$352,MATCH($B125,'Mapping water'!$B$5:$B$352,0),MATCH(H$3,'Mapping water'!$D$4:$U$4,0))*$D125</f>
        <v>0</v>
      </c>
      <c r="I125" s="31">
        <f>INDEX('Mapping water'!$D$5:$U$352,MATCH($B125,'Mapping water'!$B$5:$B$352,0),MATCH(I$3,'Mapping water'!$D$4:$U$4,0))*$D125</f>
        <v>200272</v>
      </c>
      <c r="J125" s="31">
        <f>INDEX('Mapping water'!$D$5:$U$352,MATCH($B125,'Mapping water'!$B$5:$B$352,0),MATCH(J$3,'Mapping water'!$D$4:$U$4,0))*$D125</f>
        <v>0</v>
      </c>
      <c r="K125" s="31">
        <f>INDEX('Mapping water'!$D$5:$U$352,MATCH($B125,'Mapping water'!$B$5:$B$352,0),MATCH(K$3,'Mapping water'!$D$4:$U$4,0))*$D125</f>
        <v>0</v>
      </c>
      <c r="L125" s="31">
        <f>INDEX('Mapping water'!$D$5:$U$352,MATCH($B125,'Mapping water'!$B$5:$B$352,0),MATCH(L$3,'Mapping water'!$D$4:$U$4,0))*$D125</f>
        <v>0</v>
      </c>
      <c r="M125" s="31">
        <f>INDEX('Mapping water'!$D$5:$U$352,MATCH($B125,'Mapping water'!$B$5:$B$352,0),MATCH(M$3,'Mapping water'!$D$4:$U$4,0))*$D125</f>
        <v>0</v>
      </c>
      <c r="N125" s="31">
        <f>INDEX('Mapping water'!$D$5:$U$352,MATCH($B125,'Mapping water'!$B$5:$B$352,0),MATCH(N$3,'Mapping water'!$D$4:$U$4,0))*$D125</f>
        <v>0</v>
      </c>
      <c r="O125" s="31">
        <f>INDEX('Mapping water'!$D$5:$U$352,MATCH($B125,'Mapping water'!$B$5:$B$352,0),MATCH(O$3,'Mapping water'!$D$4:$U$4,0))*$D125</f>
        <v>0</v>
      </c>
      <c r="P125" s="31">
        <f>INDEX('Mapping water'!$D$5:$U$352,MATCH($B125,'Mapping water'!$B$5:$B$352,0),MATCH(P$3,'Mapping water'!$D$4:$U$4,0))*$D125</f>
        <v>0</v>
      </c>
      <c r="Q125" s="31">
        <f>INDEX('Mapping water'!$D$5:$U$352,MATCH($B125,'Mapping water'!$B$5:$B$352,0),MATCH(Q$3,'Mapping water'!$D$4:$U$4,0))*$D125</f>
        <v>0</v>
      </c>
      <c r="R125" s="31">
        <f>INDEX('Mapping water'!$D$5:$U$352,MATCH($B125,'Mapping water'!$B$5:$B$352,0),MATCH(R$3,'Mapping water'!$D$4:$U$4,0))*$D125</f>
        <v>0</v>
      </c>
      <c r="S125" s="31">
        <f>INDEX('Mapping water'!$D$5:$U$352,MATCH($B125,'Mapping water'!$B$5:$B$352,0),MATCH(S$3,'Mapping water'!$D$4:$U$4,0))*$D125</f>
        <v>0</v>
      </c>
      <c r="T125" s="31">
        <f>INDEX('Mapping water'!$D$5:$U$352,MATCH($B125,'Mapping water'!$B$5:$B$352,0),MATCH(T$3,'Mapping water'!$D$4:$U$4,0))*$D125</f>
        <v>0</v>
      </c>
      <c r="U125" s="31">
        <f>INDEX('Mapping water'!$D$5:$U$352,MATCH($B125,'Mapping water'!$B$5:$B$352,0),MATCH(U$3,'Mapping water'!$D$4:$U$4,0))*$D125</f>
        <v>0</v>
      </c>
      <c r="V125" s="31">
        <f>INDEX('Mapping water'!$D$5:$U$352,MATCH($B125,'Mapping water'!$B$5:$B$352,0),MATCH(V$3,'Mapping water'!$D$4:$U$4,0))*$D125</f>
        <v>0</v>
      </c>
      <c r="W125" s="31">
        <f>INDEX('Mapping water'!$D$5:$U$352,MATCH($B125,'Mapping water'!$B$5:$B$352,0),MATCH(W$3,'Mapping water'!$D$4:$U$4,0))*$D125</f>
        <v>0</v>
      </c>
      <c r="X125" s="31">
        <f>INDEX('Mapping water'!$D$5:$U$352,MATCH($B125,'Mapping water'!$B$5:$B$352,0),MATCH(X$3,'Mapping water'!$D$4:$U$4,0))*$D125</f>
        <v>0</v>
      </c>
      <c r="Y125" s="31">
        <f>INDEX('Mapping water'!$D$5:$U$352,MATCH($B125,'Mapping water'!$B$5:$B$352,0),MATCH(Y$3,'Mapping water'!$D$4:$U$4,0))*$D125</f>
        <v>0</v>
      </c>
    </row>
    <row r="126" spans="1:25" x14ac:dyDescent="0.45">
      <c r="A126" s="20" t="s">
        <v>72</v>
      </c>
      <c r="B126" s="20" t="s">
        <v>73</v>
      </c>
      <c r="C126" s="20" t="s">
        <v>10</v>
      </c>
      <c r="D126" s="31">
        <f>INDEX('ONS data MYE 5'!$O$6:$O$445, MATCH($B126,'ONS data MYE 5'!$B$6:$B$445,0))</f>
        <v>92261</v>
      </c>
      <c r="E126" s="31">
        <f>INDEX('ONS data MYE 5'!$P$6:$P$445, MATCH($B126,'ONS data MYE 5'!$B$6:$B$445,0))</f>
        <v>986</v>
      </c>
      <c r="F126" s="31">
        <f t="shared" si="2"/>
        <v>6.8936563546026353</v>
      </c>
      <c r="G126" s="31">
        <f t="shared" si="3"/>
        <v>47.522497935353293</v>
      </c>
      <c r="H126" s="31">
        <f>INDEX('Mapping water'!$D$5:$U$352,MATCH($B126,'Mapping water'!$B$5:$B$352,0),MATCH(H$3,'Mapping water'!$D$4:$U$4,0))*$D126</f>
        <v>92261</v>
      </c>
      <c r="I126" s="31">
        <f>INDEX('Mapping water'!$D$5:$U$352,MATCH($B126,'Mapping water'!$B$5:$B$352,0),MATCH(I$3,'Mapping water'!$D$4:$U$4,0))*$D126</f>
        <v>0</v>
      </c>
      <c r="J126" s="31">
        <f>INDEX('Mapping water'!$D$5:$U$352,MATCH($B126,'Mapping water'!$B$5:$B$352,0),MATCH(J$3,'Mapping water'!$D$4:$U$4,0))*$D126</f>
        <v>0</v>
      </c>
      <c r="K126" s="31">
        <f>INDEX('Mapping water'!$D$5:$U$352,MATCH($B126,'Mapping water'!$B$5:$B$352,0),MATCH(K$3,'Mapping water'!$D$4:$U$4,0))*$D126</f>
        <v>0</v>
      </c>
      <c r="L126" s="31">
        <f>INDEX('Mapping water'!$D$5:$U$352,MATCH($B126,'Mapping water'!$B$5:$B$352,0),MATCH(L$3,'Mapping water'!$D$4:$U$4,0))*$D126</f>
        <v>0</v>
      </c>
      <c r="M126" s="31">
        <f>INDEX('Mapping water'!$D$5:$U$352,MATCH($B126,'Mapping water'!$B$5:$B$352,0),MATCH(M$3,'Mapping water'!$D$4:$U$4,0))*$D126</f>
        <v>0</v>
      </c>
      <c r="N126" s="31">
        <f>INDEX('Mapping water'!$D$5:$U$352,MATCH($B126,'Mapping water'!$B$5:$B$352,0),MATCH(N$3,'Mapping water'!$D$4:$U$4,0))*$D126</f>
        <v>0</v>
      </c>
      <c r="O126" s="31">
        <f>INDEX('Mapping water'!$D$5:$U$352,MATCH($B126,'Mapping water'!$B$5:$B$352,0),MATCH(O$3,'Mapping water'!$D$4:$U$4,0))*$D126</f>
        <v>0</v>
      </c>
      <c r="P126" s="31">
        <f>INDEX('Mapping water'!$D$5:$U$352,MATCH($B126,'Mapping water'!$B$5:$B$352,0),MATCH(P$3,'Mapping water'!$D$4:$U$4,0))*$D126</f>
        <v>0</v>
      </c>
      <c r="Q126" s="31">
        <f>INDEX('Mapping water'!$D$5:$U$352,MATCH($B126,'Mapping water'!$B$5:$B$352,0),MATCH(Q$3,'Mapping water'!$D$4:$U$4,0))*$D126</f>
        <v>0</v>
      </c>
      <c r="R126" s="31">
        <f>INDEX('Mapping water'!$D$5:$U$352,MATCH($B126,'Mapping water'!$B$5:$B$352,0),MATCH(R$3,'Mapping water'!$D$4:$U$4,0))*$D126</f>
        <v>0</v>
      </c>
      <c r="S126" s="31">
        <f>INDEX('Mapping water'!$D$5:$U$352,MATCH($B126,'Mapping water'!$B$5:$B$352,0),MATCH(S$3,'Mapping water'!$D$4:$U$4,0))*$D126</f>
        <v>0</v>
      </c>
      <c r="T126" s="31">
        <f>INDEX('Mapping water'!$D$5:$U$352,MATCH($B126,'Mapping water'!$B$5:$B$352,0),MATCH(T$3,'Mapping water'!$D$4:$U$4,0))*$D126</f>
        <v>0</v>
      </c>
      <c r="U126" s="31">
        <f>INDEX('Mapping water'!$D$5:$U$352,MATCH($B126,'Mapping water'!$B$5:$B$352,0),MATCH(U$3,'Mapping water'!$D$4:$U$4,0))*$D126</f>
        <v>0</v>
      </c>
      <c r="V126" s="31">
        <f>INDEX('Mapping water'!$D$5:$U$352,MATCH($B126,'Mapping water'!$B$5:$B$352,0),MATCH(V$3,'Mapping water'!$D$4:$U$4,0))*$D126</f>
        <v>0</v>
      </c>
      <c r="W126" s="31">
        <f>INDEX('Mapping water'!$D$5:$U$352,MATCH($B126,'Mapping water'!$B$5:$B$352,0),MATCH(W$3,'Mapping water'!$D$4:$U$4,0))*$D126</f>
        <v>0</v>
      </c>
      <c r="X126" s="31">
        <f>INDEX('Mapping water'!$D$5:$U$352,MATCH($B126,'Mapping water'!$B$5:$B$352,0),MATCH(X$3,'Mapping water'!$D$4:$U$4,0))*$D126</f>
        <v>0</v>
      </c>
      <c r="Y126" s="31">
        <f>INDEX('Mapping water'!$D$5:$U$352,MATCH($B126,'Mapping water'!$B$5:$B$352,0),MATCH(Y$3,'Mapping water'!$D$4:$U$4,0))*$D126</f>
        <v>0</v>
      </c>
    </row>
    <row r="127" spans="1:25" x14ac:dyDescent="0.45">
      <c r="A127" s="20" t="s">
        <v>178</v>
      </c>
      <c r="B127" s="20" t="s">
        <v>179</v>
      </c>
      <c r="C127" s="20" t="s">
        <v>10</v>
      </c>
      <c r="D127" s="31">
        <f>INDEX('ONS data MYE 5'!$O$6:$O$445, MATCH($B127,'ONS data MYE 5'!$B$6:$B$445,0))</f>
        <v>138726</v>
      </c>
      <c r="E127" s="31">
        <f>INDEX('ONS data MYE 5'!$P$6:$P$445, MATCH($B127,'ONS data MYE 5'!$B$6:$B$445,0))</f>
        <v>2574</v>
      </c>
      <c r="F127" s="31">
        <f t="shared" si="2"/>
        <v>7.8532163881560724</v>
      </c>
      <c r="G127" s="31">
        <f t="shared" si="3"/>
        <v>61.673007639203107</v>
      </c>
      <c r="H127" s="31">
        <f>INDEX('Mapping water'!$D$5:$U$352,MATCH($B127,'Mapping water'!$B$5:$B$352,0),MATCH(H$3,'Mapping water'!$D$4:$U$4,0))*$D127</f>
        <v>0</v>
      </c>
      <c r="I127" s="31">
        <f>INDEX('Mapping water'!$D$5:$U$352,MATCH($B127,'Mapping water'!$B$5:$B$352,0),MATCH(I$3,'Mapping water'!$D$4:$U$4,0))*$D127</f>
        <v>138726</v>
      </c>
      <c r="J127" s="31">
        <f>INDEX('Mapping water'!$D$5:$U$352,MATCH($B127,'Mapping water'!$B$5:$B$352,0),MATCH(J$3,'Mapping water'!$D$4:$U$4,0))*$D127</f>
        <v>0</v>
      </c>
      <c r="K127" s="31">
        <f>INDEX('Mapping water'!$D$5:$U$352,MATCH($B127,'Mapping water'!$B$5:$B$352,0),MATCH(K$3,'Mapping water'!$D$4:$U$4,0))*$D127</f>
        <v>0</v>
      </c>
      <c r="L127" s="31">
        <f>INDEX('Mapping water'!$D$5:$U$352,MATCH($B127,'Mapping water'!$B$5:$B$352,0),MATCH(L$3,'Mapping water'!$D$4:$U$4,0))*$D127</f>
        <v>0</v>
      </c>
      <c r="M127" s="31">
        <f>INDEX('Mapping water'!$D$5:$U$352,MATCH($B127,'Mapping water'!$B$5:$B$352,0),MATCH(M$3,'Mapping water'!$D$4:$U$4,0))*$D127</f>
        <v>0</v>
      </c>
      <c r="N127" s="31">
        <f>INDEX('Mapping water'!$D$5:$U$352,MATCH($B127,'Mapping water'!$B$5:$B$352,0),MATCH(N$3,'Mapping water'!$D$4:$U$4,0))*$D127</f>
        <v>0</v>
      </c>
      <c r="O127" s="31">
        <f>INDEX('Mapping water'!$D$5:$U$352,MATCH($B127,'Mapping water'!$B$5:$B$352,0),MATCH(O$3,'Mapping water'!$D$4:$U$4,0))*$D127</f>
        <v>0</v>
      </c>
      <c r="P127" s="31">
        <f>INDEX('Mapping water'!$D$5:$U$352,MATCH($B127,'Mapping water'!$B$5:$B$352,0),MATCH(P$3,'Mapping water'!$D$4:$U$4,0))*$D127</f>
        <v>0</v>
      </c>
      <c r="Q127" s="31">
        <f>INDEX('Mapping water'!$D$5:$U$352,MATCH($B127,'Mapping water'!$B$5:$B$352,0),MATCH(Q$3,'Mapping water'!$D$4:$U$4,0))*$D127</f>
        <v>0</v>
      </c>
      <c r="R127" s="31">
        <f>INDEX('Mapping water'!$D$5:$U$352,MATCH($B127,'Mapping water'!$B$5:$B$352,0),MATCH(R$3,'Mapping water'!$D$4:$U$4,0))*$D127</f>
        <v>0</v>
      </c>
      <c r="S127" s="31">
        <f>INDEX('Mapping water'!$D$5:$U$352,MATCH($B127,'Mapping water'!$B$5:$B$352,0),MATCH(S$3,'Mapping water'!$D$4:$U$4,0))*$D127</f>
        <v>0</v>
      </c>
      <c r="T127" s="31">
        <f>INDEX('Mapping water'!$D$5:$U$352,MATCH($B127,'Mapping water'!$B$5:$B$352,0),MATCH(T$3,'Mapping water'!$D$4:$U$4,0))*$D127</f>
        <v>0</v>
      </c>
      <c r="U127" s="31">
        <f>INDEX('Mapping water'!$D$5:$U$352,MATCH($B127,'Mapping water'!$B$5:$B$352,0),MATCH(U$3,'Mapping water'!$D$4:$U$4,0))*$D127</f>
        <v>0</v>
      </c>
      <c r="V127" s="31">
        <f>INDEX('Mapping water'!$D$5:$U$352,MATCH($B127,'Mapping water'!$B$5:$B$352,0),MATCH(V$3,'Mapping water'!$D$4:$U$4,0))*$D127</f>
        <v>0</v>
      </c>
      <c r="W127" s="31">
        <f>INDEX('Mapping water'!$D$5:$U$352,MATCH($B127,'Mapping water'!$B$5:$B$352,0),MATCH(W$3,'Mapping water'!$D$4:$U$4,0))*$D127</f>
        <v>0</v>
      </c>
      <c r="X127" s="31">
        <f>INDEX('Mapping water'!$D$5:$U$352,MATCH($B127,'Mapping water'!$B$5:$B$352,0),MATCH(X$3,'Mapping water'!$D$4:$U$4,0))*$D127</f>
        <v>0</v>
      </c>
      <c r="Y127" s="31">
        <f>INDEX('Mapping water'!$D$5:$U$352,MATCH($B127,'Mapping water'!$B$5:$B$352,0),MATCH(Y$3,'Mapping water'!$D$4:$U$4,0))*$D127</f>
        <v>0</v>
      </c>
    </row>
    <row r="128" spans="1:25" x14ac:dyDescent="0.45">
      <c r="A128" s="20" t="s">
        <v>180</v>
      </c>
      <c r="B128" s="20" t="s">
        <v>181</v>
      </c>
      <c r="C128" s="20" t="s">
        <v>10</v>
      </c>
      <c r="D128" s="31">
        <f>INDEX('ONS data MYE 5'!$O$6:$O$445, MATCH($B128,'ONS data MYE 5'!$B$6:$B$445,0))</f>
        <v>134976</v>
      </c>
      <c r="E128" s="31">
        <f>INDEX('ONS data MYE 5'!$P$6:$P$445, MATCH($B128,'ONS data MYE 5'!$B$6:$B$445,0))</f>
        <v>551</v>
      </c>
      <c r="F128" s="31">
        <f t="shared" si="2"/>
        <v>6.3117348091529148</v>
      </c>
      <c r="G128" s="31">
        <f t="shared" si="3"/>
        <v>39.837996301072586</v>
      </c>
      <c r="H128" s="31">
        <f>INDEX('Mapping water'!$D$5:$U$352,MATCH($B128,'Mapping water'!$B$5:$B$352,0),MATCH(H$3,'Mapping water'!$D$4:$U$4,0))*$D128</f>
        <v>0</v>
      </c>
      <c r="I128" s="31">
        <f>INDEX('Mapping water'!$D$5:$U$352,MATCH($B128,'Mapping water'!$B$5:$B$352,0),MATCH(I$3,'Mapping water'!$D$4:$U$4,0))*$D128</f>
        <v>134976</v>
      </c>
      <c r="J128" s="31">
        <f>INDEX('Mapping water'!$D$5:$U$352,MATCH($B128,'Mapping water'!$B$5:$B$352,0),MATCH(J$3,'Mapping water'!$D$4:$U$4,0))*$D128</f>
        <v>0</v>
      </c>
      <c r="K128" s="31">
        <f>INDEX('Mapping water'!$D$5:$U$352,MATCH($B128,'Mapping water'!$B$5:$B$352,0),MATCH(K$3,'Mapping water'!$D$4:$U$4,0))*$D128</f>
        <v>0</v>
      </c>
      <c r="L128" s="31">
        <f>INDEX('Mapping water'!$D$5:$U$352,MATCH($B128,'Mapping water'!$B$5:$B$352,0),MATCH(L$3,'Mapping water'!$D$4:$U$4,0))*$D128</f>
        <v>0</v>
      </c>
      <c r="M128" s="31">
        <f>INDEX('Mapping water'!$D$5:$U$352,MATCH($B128,'Mapping water'!$B$5:$B$352,0),MATCH(M$3,'Mapping water'!$D$4:$U$4,0))*$D128</f>
        <v>0</v>
      </c>
      <c r="N128" s="31">
        <f>INDEX('Mapping water'!$D$5:$U$352,MATCH($B128,'Mapping water'!$B$5:$B$352,0),MATCH(N$3,'Mapping water'!$D$4:$U$4,0))*$D128</f>
        <v>0</v>
      </c>
      <c r="O128" s="31">
        <f>INDEX('Mapping water'!$D$5:$U$352,MATCH($B128,'Mapping water'!$B$5:$B$352,0),MATCH(O$3,'Mapping water'!$D$4:$U$4,0))*$D128</f>
        <v>0</v>
      </c>
      <c r="P128" s="31">
        <f>INDEX('Mapping water'!$D$5:$U$352,MATCH($B128,'Mapping water'!$B$5:$B$352,0),MATCH(P$3,'Mapping water'!$D$4:$U$4,0))*$D128</f>
        <v>0</v>
      </c>
      <c r="Q128" s="31">
        <f>INDEX('Mapping water'!$D$5:$U$352,MATCH($B128,'Mapping water'!$B$5:$B$352,0),MATCH(Q$3,'Mapping water'!$D$4:$U$4,0))*$D128</f>
        <v>0</v>
      </c>
      <c r="R128" s="31">
        <f>INDEX('Mapping water'!$D$5:$U$352,MATCH($B128,'Mapping water'!$B$5:$B$352,0),MATCH(R$3,'Mapping water'!$D$4:$U$4,0))*$D128</f>
        <v>0</v>
      </c>
      <c r="S128" s="31">
        <f>INDEX('Mapping water'!$D$5:$U$352,MATCH($B128,'Mapping water'!$B$5:$B$352,0),MATCH(S$3,'Mapping water'!$D$4:$U$4,0))*$D128</f>
        <v>0</v>
      </c>
      <c r="T128" s="31">
        <f>INDEX('Mapping water'!$D$5:$U$352,MATCH($B128,'Mapping water'!$B$5:$B$352,0),MATCH(T$3,'Mapping water'!$D$4:$U$4,0))*$D128</f>
        <v>0</v>
      </c>
      <c r="U128" s="31">
        <f>INDEX('Mapping water'!$D$5:$U$352,MATCH($B128,'Mapping water'!$B$5:$B$352,0),MATCH(U$3,'Mapping water'!$D$4:$U$4,0))*$D128</f>
        <v>0</v>
      </c>
      <c r="V128" s="31">
        <f>INDEX('Mapping water'!$D$5:$U$352,MATCH($B128,'Mapping water'!$B$5:$B$352,0),MATCH(V$3,'Mapping water'!$D$4:$U$4,0))*$D128</f>
        <v>0</v>
      </c>
      <c r="W128" s="31">
        <f>INDEX('Mapping water'!$D$5:$U$352,MATCH($B128,'Mapping water'!$B$5:$B$352,0),MATCH(W$3,'Mapping water'!$D$4:$U$4,0))*$D128</f>
        <v>0</v>
      </c>
      <c r="X128" s="31">
        <f>INDEX('Mapping water'!$D$5:$U$352,MATCH($B128,'Mapping water'!$B$5:$B$352,0),MATCH(X$3,'Mapping water'!$D$4:$U$4,0))*$D128</f>
        <v>0</v>
      </c>
      <c r="Y128" s="31">
        <f>INDEX('Mapping water'!$D$5:$U$352,MATCH($B128,'Mapping water'!$B$5:$B$352,0),MATCH(Y$3,'Mapping water'!$D$4:$U$4,0))*$D128</f>
        <v>0</v>
      </c>
    </row>
    <row r="129" spans="1:25" x14ac:dyDescent="0.45">
      <c r="A129" s="20" t="s">
        <v>182</v>
      </c>
      <c r="B129" s="20" t="s">
        <v>183</v>
      </c>
      <c r="C129" s="20" t="s">
        <v>10</v>
      </c>
      <c r="D129" s="31">
        <f>INDEX('ONS data MYE 5'!$O$6:$O$445, MATCH($B129,'ONS data MYE 5'!$B$6:$B$445,0))</f>
        <v>192487</v>
      </c>
      <c r="E129" s="31">
        <f>INDEX('ONS data MYE 5'!$P$6:$P$445, MATCH($B129,'ONS data MYE 5'!$B$6:$B$445,0))</f>
        <v>939</v>
      </c>
      <c r="F129" s="31">
        <f t="shared" si="2"/>
        <v>6.8448154792082629</v>
      </c>
      <c r="G129" s="31">
        <f t="shared" si="3"/>
        <v>46.851498944409045</v>
      </c>
      <c r="H129" s="31">
        <f>INDEX('Mapping water'!$D$5:$U$352,MATCH($B129,'Mapping water'!$B$5:$B$352,0),MATCH(H$3,'Mapping water'!$D$4:$U$4,0))*$D129</f>
        <v>0</v>
      </c>
      <c r="I129" s="31">
        <f>INDEX('Mapping water'!$D$5:$U$352,MATCH($B129,'Mapping water'!$B$5:$B$352,0),MATCH(I$3,'Mapping water'!$D$4:$U$4,0))*$D129</f>
        <v>192487</v>
      </c>
      <c r="J129" s="31">
        <f>INDEX('Mapping water'!$D$5:$U$352,MATCH($B129,'Mapping water'!$B$5:$B$352,0),MATCH(J$3,'Mapping water'!$D$4:$U$4,0))*$D129</f>
        <v>0</v>
      </c>
      <c r="K129" s="31">
        <f>INDEX('Mapping water'!$D$5:$U$352,MATCH($B129,'Mapping water'!$B$5:$B$352,0),MATCH(K$3,'Mapping water'!$D$4:$U$4,0))*$D129</f>
        <v>0</v>
      </c>
      <c r="L129" s="31">
        <f>INDEX('Mapping water'!$D$5:$U$352,MATCH($B129,'Mapping water'!$B$5:$B$352,0),MATCH(L$3,'Mapping water'!$D$4:$U$4,0))*$D129</f>
        <v>0</v>
      </c>
      <c r="M129" s="31">
        <f>INDEX('Mapping water'!$D$5:$U$352,MATCH($B129,'Mapping water'!$B$5:$B$352,0),MATCH(M$3,'Mapping water'!$D$4:$U$4,0))*$D129</f>
        <v>0</v>
      </c>
      <c r="N129" s="31">
        <f>INDEX('Mapping water'!$D$5:$U$352,MATCH($B129,'Mapping water'!$B$5:$B$352,0),MATCH(N$3,'Mapping water'!$D$4:$U$4,0))*$D129</f>
        <v>0</v>
      </c>
      <c r="O129" s="31">
        <f>INDEX('Mapping water'!$D$5:$U$352,MATCH($B129,'Mapping water'!$B$5:$B$352,0),MATCH(O$3,'Mapping water'!$D$4:$U$4,0))*$D129</f>
        <v>0</v>
      </c>
      <c r="P129" s="31">
        <f>INDEX('Mapping water'!$D$5:$U$352,MATCH($B129,'Mapping water'!$B$5:$B$352,0),MATCH(P$3,'Mapping water'!$D$4:$U$4,0))*$D129</f>
        <v>0</v>
      </c>
      <c r="Q129" s="31">
        <f>INDEX('Mapping water'!$D$5:$U$352,MATCH($B129,'Mapping water'!$B$5:$B$352,0),MATCH(Q$3,'Mapping water'!$D$4:$U$4,0))*$D129</f>
        <v>0</v>
      </c>
      <c r="R129" s="31">
        <f>INDEX('Mapping water'!$D$5:$U$352,MATCH($B129,'Mapping water'!$B$5:$B$352,0),MATCH(R$3,'Mapping water'!$D$4:$U$4,0))*$D129</f>
        <v>0</v>
      </c>
      <c r="S129" s="31">
        <f>INDEX('Mapping water'!$D$5:$U$352,MATCH($B129,'Mapping water'!$B$5:$B$352,0),MATCH(S$3,'Mapping water'!$D$4:$U$4,0))*$D129</f>
        <v>0</v>
      </c>
      <c r="T129" s="31">
        <f>INDEX('Mapping water'!$D$5:$U$352,MATCH($B129,'Mapping water'!$B$5:$B$352,0),MATCH(T$3,'Mapping water'!$D$4:$U$4,0))*$D129</f>
        <v>0</v>
      </c>
      <c r="U129" s="31">
        <f>INDEX('Mapping water'!$D$5:$U$352,MATCH($B129,'Mapping water'!$B$5:$B$352,0),MATCH(U$3,'Mapping water'!$D$4:$U$4,0))*$D129</f>
        <v>0</v>
      </c>
      <c r="V129" s="31">
        <f>INDEX('Mapping water'!$D$5:$U$352,MATCH($B129,'Mapping water'!$B$5:$B$352,0),MATCH(V$3,'Mapping water'!$D$4:$U$4,0))*$D129</f>
        <v>0</v>
      </c>
      <c r="W129" s="31">
        <f>INDEX('Mapping water'!$D$5:$U$352,MATCH($B129,'Mapping water'!$B$5:$B$352,0),MATCH(W$3,'Mapping water'!$D$4:$U$4,0))*$D129</f>
        <v>0</v>
      </c>
      <c r="X129" s="31">
        <f>INDEX('Mapping water'!$D$5:$U$352,MATCH($B129,'Mapping water'!$B$5:$B$352,0),MATCH(X$3,'Mapping water'!$D$4:$U$4,0))*$D129</f>
        <v>0</v>
      </c>
      <c r="Y129" s="31">
        <f>INDEX('Mapping water'!$D$5:$U$352,MATCH($B129,'Mapping water'!$B$5:$B$352,0),MATCH(Y$3,'Mapping water'!$D$4:$U$4,0))*$D129</f>
        <v>0</v>
      </c>
    </row>
    <row r="130" spans="1:25" x14ac:dyDescent="0.45">
      <c r="A130" s="20" t="s">
        <v>184</v>
      </c>
      <c r="B130" s="20" t="s">
        <v>185</v>
      </c>
      <c r="C130" s="20" t="s">
        <v>10</v>
      </c>
      <c r="D130" s="31">
        <f>INDEX('ONS data MYE 5'!$O$6:$O$445, MATCH($B130,'ONS data MYE 5'!$B$6:$B$445,0))</f>
        <v>105503</v>
      </c>
      <c r="E130" s="31">
        <f>INDEX('ONS data MYE 5'!$P$6:$P$445, MATCH($B130,'ONS data MYE 5'!$B$6:$B$445,0))</f>
        <v>534</v>
      </c>
      <c r="F130" s="31">
        <f t="shared" si="2"/>
        <v>6.280395838960195</v>
      </c>
      <c r="G130" s="31">
        <f t="shared" si="3"/>
        <v>39.44337189402853</v>
      </c>
      <c r="H130" s="31">
        <f>INDEX('Mapping water'!$D$5:$U$352,MATCH($B130,'Mapping water'!$B$5:$B$352,0),MATCH(H$3,'Mapping water'!$D$4:$U$4,0))*$D130</f>
        <v>0</v>
      </c>
      <c r="I130" s="31">
        <f>INDEX('Mapping water'!$D$5:$U$352,MATCH($B130,'Mapping water'!$B$5:$B$352,0),MATCH(I$3,'Mapping water'!$D$4:$U$4,0))*$D130</f>
        <v>105503</v>
      </c>
      <c r="J130" s="31">
        <f>INDEX('Mapping water'!$D$5:$U$352,MATCH($B130,'Mapping water'!$B$5:$B$352,0),MATCH(J$3,'Mapping water'!$D$4:$U$4,0))*$D130</f>
        <v>0</v>
      </c>
      <c r="K130" s="31">
        <f>INDEX('Mapping water'!$D$5:$U$352,MATCH($B130,'Mapping water'!$B$5:$B$352,0),MATCH(K$3,'Mapping water'!$D$4:$U$4,0))*$D130</f>
        <v>0</v>
      </c>
      <c r="L130" s="31">
        <f>INDEX('Mapping water'!$D$5:$U$352,MATCH($B130,'Mapping water'!$B$5:$B$352,0),MATCH(L$3,'Mapping water'!$D$4:$U$4,0))*$D130</f>
        <v>0</v>
      </c>
      <c r="M130" s="31">
        <f>INDEX('Mapping water'!$D$5:$U$352,MATCH($B130,'Mapping water'!$B$5:$B$352,0),MATCH(M$3,'Mapping water'!$D$4:$U$4,0))*$D130</f>
        <v>0</v>
      </c>
      <c r="N130" s="31">
        <f>INDEX('Mapping water'!$D$5:$U$352,MATCH($B130,'Mapping water'!$B$5:$B$352,0),MATCH(N$3,'Mapping water'!$D$4:$U$4,0))*$D130</f>
        <v>0</v>
      </c>
      <c r="O130" s="31">
        <f>INDEX('Mapping water'!$D$5:$U$352,MATCH($B130,'Mapping water'!$B$5:$B$352,0),MATCH(O$3,'Mapping water'!$D$4:$U$4,0))*$D130</f>
        <v>0</v>
      </c>
      <c r="P130" s="31">
        <f>INDEX('Mapping water'!$D$5:$U$352,MATCH($B130,'Mapping water'!$B$5:$B$352,0),MATCH(P$3,'Mapping water'!$D$4:$U$4,0))*$D130</f>
        <v>0</v>
      </c>
      <c r="Q130" s="31">
        <f>INDEX('Mapping water'!$D$5:$U$352,MATCH($B130,'Mapping water'!$B$5:$B$352,0),MATCH(Q$3,'Mapping water'!$D$4:$U$4,0))*$D130</f>
        <v>0</v>
      </c>
      <c r="R130" s="31">
        <f>INDEX('Mapping water'!$D$5:$U$352,MATCH($B130,'Mapping water'!$B$5:$B$352,0),MATCH(R$3,'Mapping water'!$D$4:$U$4,0))*$D130</f>
        <v>0</v>
      </c>
      <c r="S130" s="31">
        <f>INDEX('Mapping water'!$D$5:$U$352,MATCH($B130,'Mapping water'!$B$5:$B$352,0),MATCH(S$3,'Mapping water'!$D$4:$U$4,0))*$D130</f>
        <v>0</v>
      </c>
      <c r="T130" s="31">
        <f>INDEX('Mapping water'!$D$5:$U$352,MATCH($B130,'Mapping water'!$B$5:$B$352,0),MATCH(T$3,'Mapping water'!$D$4:$U$4,0))*$D130</f>
        <v>0</v>
      </c>
      <c r="U130" s="31">
        <f>INDEX('Mapping water'!$D$5:$U$352,MATCH($B130,'Mapping water'!$B$5:$B$352,0),MATCH(U$3,'Mapping water'!$D$4:$U$4,0))*$D130</f>
        <v>0</v>
      </c>
      <c r="V130" s="31">
        <f>INDEX('Mapping water'!$D$5:$U$352,MATCH($B130,'Mapping water'!$B$5:$B$352,0),MATCH(V$3,'Mapping water'!$D$4:$U$4,0))*$D130</f>
        <v>0</v>
      </c>
      <c r="W130" s="31">
        <f>INDEX('Mapping water'!$D$5:$U$352,MATCH($B130,'Mapping water'!$B$5:$B$352,0),MATCH(W$3,'Mapping water'!$D$4:$U$4,0))*$D130</f>
        <v>0</v>
      </c>
      <c r="X130" s="31">
        <f>INDEX('Mapping water'!$D$5:$U$352,MATCH($B130,'Mapping water'!$B$5:$B$352,0),MATCH(X$3,'Mapping water'!$D$4:$U$4,0))*$D130</f>
        <v>0</v>
      </c>
      <c r="Y130" s="31">
        <f>INDEX('Mapping water'!$D$5:$U$352,MATCH($B130,'Mapping water'!$B$5:$B$352,0),MATCH(Y$3,'Mapping water'!$D$4:$U$4,0))*$D130</f>
        <v>0</v>
      </c>
    </row>
    <row r="131" spans="1:25" x14ac:dyDescent="0.45">
      <c r="A131" s="20" t="s">
        <v>190</v>
      </c>
      <c r="B131" s="20" t="s">
        <v>191</v>
      </c>
      <c r="C131" s="20" t="s">
        <v>10</v>
      </c>
      <c r="D131" s="31">
        <f>INDEX('ONS data MYE 5'!$O$6:$O$445, MATCH($B131,'ONS data MYE 5'!$B$6:$B$445,0))</f>
        <v>514261</v>
      </c>
      <c r="E131" s="31">
        <f>INDEX('ONS data MYE 5'!$P$6:$P$445, MATCH($B131,'ONS data MYE 5'!$B$6:$B$445,0))</f>
        <v>231</v>
      </c>
      <c r="F131" s="31">
        <f t="shared" si="2"/>
        <v>5.4424177105217932</v>
      </c>
      <c r="G131" s="31">
        <f t="shared" si="3"/>
        <v>29.619910535801278</v>
      </c>
      <c r="H131" s="31">
        <f>INDEX('Mapping water'!$D$5:$U$352,MATCH($B131,'Mapping water'!$B$5:$B$352,0),MATCH(H$3,'Mapping water'!$D$4:$U$4,0))*$D131</f>
        <v>0</v>
      </c>
      <c r="I131" s="31">
        <f>INDEX('Mapping water'!$D$5:$U$352,MATCH($B131,'Mapping water'!$B$5:$B$352,0),MATCH(I$3,'Mapping water'!$D$4:$U$4,0))*$D131</f>
        <v>514261</v>
      </c>
      <c r="J131" s="31">
        <f>INDEX('Mapping water'!$D$5:$U$352,MATCH($B131,'Mapping water'!$B$5:$B$352,0),MATCH(J$3,'Mapping water'!$D$4:$U$4,0))*$D131</f>
        <v>0</v>
      </c>
      <c r="K131" s="31">
        <f>INDEX('Mapping water'!$D$5:$U$352,MATCH($B131,'Mapping water'!$B$5:$B$352,0),MATCH(K$3,'Mapping water'!$D$4:$U$4,0))*$D131</f>
        <v>0</v>
      </c>
      <c r="L131" s="31">
        <f>INDEX('Mapping water'!$D$5:$U$352,MATCH($B131,'Mapping water'!$B$5:$B$352,0),MATCH(L$3,'Mapping water'!$D$4:$U$4,0))*$D131</f>
        <v>0</v>
      </c>
      <c r="M131" s="31">
        <f>INDEX('Mapping water'!$D$5:$U$352,MATCH($B131,'Mapping water'!$B$5:$B$352,0),MATCH(M$3,'Mapping water'!$D$4:$U$4,0))*$D131</f>
        <v>0</v>
      </c>
      <c r="N131" s="31">
        <f>INDEX('Mapping water'!$D$5:$U$352,MATCH($B131,'Mapping water'!$B$5:$B$352,0),MATCH(N$3,'Mapping water'!$D$4:$U$4,0))*$D131</f>
        <v>0</v>
      </c>
      <c r="O131" s="31">
        <f>INDEX('Mapping water'!$D$5:$U$352,MATCH($B131,'Mapping water'!$B$5:$B$352,0),MATCH(O$3,'Mapping water'!$D$4:$U$4,0))*$D131</f>
        <v>0</v>
      </c>
      <c r="P131" s="31">
        <f>INDEX('Mapping water'!$D$5:$U$352,MATCH($B131,'Mapping water'!$B$5:$B$352,0),MATCH(P$3,'Mapping water'!$D$4:$U$4,0))*$D131</f>
        <v>0</v>
      </c>
      <c r="Q131" s="31">
        <f>INDEX('Mapping water'!$D$5:$U$352,MATCH($B131,'Mapping water'!$B$5:$B$352,0),MATCH(Q$3,'Mapping water'!$D$4:$U$4,0))*$D131</f>
        <v>0</v>
      </c>
      <c r="R131" s="31">
        <f>INDEX('Mapping water'!$D$5:$U$352,MATCH($B131,'Mapping water'!$B$5:$B$352,0),MATCH(R$3,'Mapping water'!$D$4:$U$4,0))*$D131</f>
        <v>0</v>
      </c>
      <c r="S131" s="31">
        <f>INDEX('Mapping water'!$D$5:$U$352,MATCH($B131,'Mapping water'!$B$5:$B$352,0),MATCH(S$3,'Mapping water'!$D$4:$U$4,0))*$D131</f>
        <v>0</v>
      </c>
      <c r="T131" s="31">
        <f>INDEX('Mapping water'!$D$5:$U$352,MATCH($B131,'Mapping water'!$B$5:$B$352,0),MATCH(T$3,'Mapping water'!$D$4:$U$4,0))*$D131</f>
        <v>0</v>
      </c>
      <c r="U131" s="31">
        <f>INDEX('Mapping water'!$D$5:$U$352,MATCH($B131,'Mapping water'!$B$5:$B$352,0),MATCH(U$3,'Mapping water'!$D$4:$U$4,0))*$D131</f>
        <v>0</v>
      </c>
      <c r="V131" s="31">
        <f>INDEX('Mapping water'!$D$5:$U$352,MATCH($B131,'Mapping water'!$B$5:$B$352,0),MATCH(V$3,'Mapping water'!$D$4:$U$4,0))*$D131</f>
        <v>0</v>
      </c>
      <c r="W131" s="31">
        <f>INDEX('Mapping water'!$D$5:$U$352,MATCH($B131,'Mapping water'!$B$5:$B$352,0),MATCH(W$3,'Mapping water'!$D$4:$U$4,0))*$D131</f>
        <v>0</v>
      </c>
      <c r="X131" s="31">
        <f>INDEX('Mapping water'!$D$5:$U$352,MATCH($B131,'Mapping water'!$B$5:$B$352,0),MATCH(X$3,'Mapping water'!$D$4:$U$4,0))*$D131</f>
        <v>0</v>
      </c>
      <c r="Y131" s="31">
        <f>INDEX('Mapping water'!$D$5:$U$352,MATCH($B131,'Mapping water'!$B$5:$B$352,0),MATCH(Y$3,'Mapping water'!$D$4:$U$4,0))*$D131</f>
        <v>0</v>
      </c>
    </row>
    <row r="132" spans="1:25" x14ac:dyDescent="0.45">
      <c r="A132" s="20" t="s">
        <v>212</v>
      </c>
      <c r="B132" s="20" t="s">
        <v>213</v>
      </c>
      <c r="C132" s="20" t="s">
        <v>10</v>
      </c>
      <c r="D132" s="31">
        <f>INDEX('ONS data MYE 5'!$O$6:$O$445, MATCH($B132,'ONS data MYE 5'!$B$6:$B$445,0))</f>
        <v>281893</v>
      </c>
      <c r="E132" s="31">
        <f>INDEX('ONS data MYE 5'!$P$6:$P$445, MATCH($B132,'ONS data MYE 5'!$B$6:$B$445,0))</f>
        <v>2485</v>
      </c>
      <c r="F132" s="31">
        <f t="shared" si="2"/>
        <v>7.8180279385307294</v>
      </c>
      <c r="G132" s="31">
        <f t="shared" si="3"/>
        <v>61.121560847647046</v>
      </c>
      <c r="H132" s="31">
        <f>INDEX('Mapping water'!$D$5:$U$352,MATCH($B132,'Mapping water'!$B$5:$B$352,0),MATCH(H$3,'Mapping water'!$D$4:$U$4,0))*$D132</f>
        <v>0</v>
      </c>
      <c r="I132" s="31">
        <f>INDEX('Mapping water'!$D$5:$U$352,MATCH($B132,'Mapping water'!$B$5:$B$352,0),MATCH(I$3,'Mapping water'!$D$4:$U$4,0))*$D132</f>
        <v>281893</v>
      </c>
      <c r="J132" s="31">
        <f>INDEX('Mapping water'!$D$5:$U$352,MATCH($B132,'Mapping water'!$B$5:$B$352,0),MATCH(J$3,'Mapping water'!$D$4:$U$4,0))*$D132</f>
        <v>0</v>
      </c>
      <c r="K132" s="31">
        <f>INDEX('Mapping water'!$D$5:$U$352,MATCH($B132,'Mapping water'!$B$5:$B$352,0),MATCH(K$3,'Mapping water'!$D$4:$U$4,0))*$D132</f>
        <v>0</v>
      </c>
      <c r="L132" s="31">
        <f>INDEX('Mapping water'!$D$5:$U$352,MATCH($B132,'Mapping water'!$B$5:$B$352,0),MATCH(L$3,'Mapping water'!$D$4:$U$4,0))*$D132</f>
        <v>0</v>
      </c>
      <c r="M132" s="31">
        <f>INDEX('Mapping water'!$D$5:$U$352,MATCH($B132,'Mapping water'!$B$5:$B$352,0),MATCH(M$3,'Mapping water'!$D$4:$U$4,0))*$D132</f>
        <v>0</v>
      </c>
      <c r="N132" s="31">
        <f>INDEX('Mapping water'!$D$5:$U$352,MATCH($B132,'Mapping water'!$B$5:$B$352,0),MATCH(N$3,'Mapping water'!$D$4:$U$4,0))*$D132</f>
        <v>0</v>
      </c>
      <c r="O132" s="31">
        <f>INDEX('Mapping water'!$D$5:$U$352,MATCH($B132,'Mapping water'!$B$5:$B$352,0),MATCH(O$3,'Mapping water'!$D$4:$U$4,0))*$D132</f>
        <v>0</v>
      </c>
      <c r="P132" s="31">
        <f>INDEX('Mapping water'!$D$5:$U$352,MATCH($B132,'Mapping water'!$B$5:$B$352,0),MATCH(P$3,'Mapping water'!$D$4:$U$4,0))*$D132</f>
        <v>0</v>
      </c>
      <c r="Q132" s="31">
        <f>INDEX('Mapping water'!$D$5:$U$352,MATCH($B132,'Mapping water'!$B$5:$B$352,0),MATCH(Q$3,'Mapping water'!$D$4:$U$4,0))*$D132</f>
        <v>0</v>
      </c>
      <c r="R132" s="31">
        <f>INDEX('Mapping water'!$D$5:$U$352,MATCH($B132,'Mapping water'!$B$5:$B$352,0),MATCH(R$3,'Mapping water'!$D$4:$U$4,0))*$D132</f>
        <v>0</v>
      </c>
      <c r="S132" s="31">
        <f>INDEX('Mapping water'!$D$5:$U$352,MATCH($B132,'Mapping water'!$B$5:$B$352,0),MATCH(S$3,'Mapping water'!$D$4:$U$4,0))*$D132</f>
        <v>0</v>
      </c>
      <c r="T132" s="31">
        <f>INDEX('Mapping water'!$D$5:$U$352,MATCH($B132,'Mapping water'!$B$5:$B$352,0),MATCH(T$3,'Mapping water'!$D$4:$U$4,0))*$D132</f>
        <v>0</v>
      </c>
      <c r="U132" s="31">
        <f>INDEX('Mapping water'!$D$5:$U$352,MATCH($B132,'Mapping water'!$B$5:$B$352,0),MATCH(U$3,'Mapping water'!$D$4:$U$4,0))*$D132</f>
        <v>0</v>
      </c>
      <c r="V132" s="31">
        <f>INDEX('Mapping water'!$D$5:$U$352,MATCH($B132,'Mapping water'!$B$5:$B$352,0),MATCH(V$3,'Mapping water'!$D$4:$U$4,0))*$D132</f>
        <v>0</v>
      </c>
      <c r="W132" s="31">
        <f>INDEX('Mapping water'!$D$5:$U$352,MATCH($B132,'Mapping water'!$B$5:$B$352,0),MATCH(W$3,'Mapping water'!$D$4:$U$4,0))*$D132</f>
        <v>0</v>
      </c>
      <c r="X132" s="31">
        <f>INDEX('Mapping water'!$D$5:$U$352,MATCH($B132,'Mapping water'!$B$5:$B$352,0),MATCH(X$3,'Mapping water'!$D$4:$U$4,0))*$D132</f>
        <v>0</v>
      </c>
      <c r="Y132" s="31">
        <f>INDEX('Mapping water'!$D$5:$U$352,MATCH($B132,'Mapping water'!$B$5:$B$352,0),MATCH(Y$3,'Mapping water'!$D$4:$U$4,0))*$D132</f>
        <v>0</v>
      </c>
    </row>
    <row r="133" spans="1:25" x14ac:dyDescent="0.45">
      <c r="A133" s="20" t="s">
        <v>214</v>
      </c>
      <c r="B133" s="20" t="s">
        <v>215</v>
      </c>
      <c r="C133" s="20" t="s">
        <v>10</v>
      </c>
      <c r="D133" s="31">
        <f>INDEX('ONS data MYE 5'!$O$6:$O$445, MATCH($B133,'ONS data MYE 5'!$B$6:$B$445,0))</f>
        <v>201444</v>
      </c>
      <c r="E133" s="31">
        <f>INDEX('ONS data MYE 5'!$P$6:$P$445, MATCH($B133,'ONS data MYE 5'!$B$6:$B$445,0))</f>
        <v>2447</v>
      </c>
      <c r="F133" s="31">
        <f t="shared" si="2"/>
        <v>7.8026180634426714</v>
      </c>
      <c r="G133" s="31">
        <f t="shared" si="3"/>
        <v>60.880848643961862</v>
      </c>
      <c r="H133" s="31">
        <f>INDEX('Mapping water'!$D$5:$U$352,MATCH($B133,'Mapping water'!$B$5:$B$352,0),MATCH(H$3,'Mapping water'!$D$4:$U$4,0))*$D133</f>
        <v>0</v>
      </c>
      <c r="I133" s="31">
        <f>INDEX('Mapping water'!$D$5:$U$352,MATCH($B133,'Mapping water'!$B$5:$B$352,0),MATCH(I$3,'Mapping water'!$D$4:$U$4,0))*$D133</f>
        <v>201444</v>
      </c>
      <c r="J133" s="31">
        <f>INDEX('Mapping water'!$D$5:$U$352,MATCH($B133,'Mapping water'!$B$5:$B$352,0),MATCH(J$3,'Mapping water'!$D$4:$U$4,0))*$D133</f>
        <v>0</v>
      </c>
      <c r="K133" s="31">
        <f>INDEX('Mapping water'!$D$5:$U$352,MATCH($B133,'Mapping water'!$B$5:$B$352,0),MATCH(K$3,'Mapping water'!$D$4:$U$4,0))*$D133</f>
        <v>0</v>
      </c>
      <c r="L133" s="31">
        <f>INDEX('Mapping water'!$D$5:$U$352,MATCH($B133,'Mapping water'!$B$5:$B$352,0),MATCH(L$3,'Mapping water'!$D$4:$U$4,0))*$D133</f>
        <v>0</v>
      </c>
      <c r="M133" s="31">
        <f>INDEX('Mapping water'!$D$5:$U$352,MATCH($B133,'Mapping water'!$B$5:$B$352,0),MATCH(M$3,'Mapping water'!$D$4:$U$4,0))*$D133</f>
        <v>0</v>
      </c>
      <c r="N133" s="31">
        <f>INDEX('Mapping water'!$D$5:$U$352,MATCH($B133,'Mapping water'!$B$5:$B$352,0),MATCH(N$3,'Mapping water'!$D$4:$U$4,0))*$D133</f>
        <v>0</v>
      </c>
      <c r="O133" s="31">
        <f>INDEX('Mapping water'!$D$5:$U$352,MATCH($B133,'Mapping water'!$B$5:$B$352,0),MATCH(O$3,'Mapping water'!$D$4:$U$4,0))*$D133</f>
        <v>0</v>
      </c>
      <c r="P133" s="31">
        <f>INDEX('Mapping water'!$D$5:$U$352,MATCH($B133,'Mapping water'!$B$5:$B$352,0),MATCH(P$3,'Mapping water'!$D$4:$U$4,0))*$D133</f>
        <v>0</v>
      </c>
      <c r="Q133" s="31">
        <f>INDEX('Mapping water'!$D$5:$U$352,MATCH($B133,'Mapping water'!$B$5:$B$352,0),MATCH(Q$3,'Mapping water'!$D$4:$U$4,0))*$D133</f>
        <v>0</v>
      </c>
      <c r="R133" s="31">
        <f>INDEX('Mapping water'!$D$5:$U$352,MATCH($B133,'Mapping water'!$B$5:$B$352,0),MATCH(R$3,'Mapping water'!$D$4:$U$4,0))*$D133</f>
        <v>0</v>
      </c>
      <c r="S133" s="31">
        <f>INDEX('Mapping water'!$D$5:$U$352,MATCH($B133,'Mapping water'!$B$5:$B$352,0),MATCH(S$3,'Mapping water'!$D$4:$U$4,0))*$D133</f>
        <v>0</v>
      </c>
      <c r="T133" s="31">
        <f>INDEX('Mapping water'!$D$5:$U$352,MATCH($B133,'Mapping water'!$B$5:$B$352,0),MATCH(T$3,'Mapping water'!$D$4:$U$4,0))*$D133</f>
        <v>0</v>
      </c>
      <c r="U133" s="31">
        <f>INDEX('Mapping water'!$D$5:$U$352,MATCH($B133,'Mapping water'!$B$5:$B$352,0),MATCH(U$3,'Mapping water'!$D$4:$U$4,0))*$D133</f>
        <v>0</v>
      </c>
      <c r="V133" s="31">
        <f>INDEX('Mapping water'!$D$5:$U$352,MATCH($B133,'Mapping water'!$B$5:$B$352,0),MATCH(V$3,'Mapping water'!$D$4:$U$4,0))*$D133</f>
        <v>0</v>
      </c>
      <c r="W133" s="31">
        <f>INDEX('Mapping water'!$D$5:$U$352,MATCH($B133,'Mapping water'!$B$5:$B$352,0),MATCH(W$3,'Mapping water'!$D$4:$U$4,0))*$D133</f>
        <v>0</v>
      </c>
      <c r="X133" s="31">
        <f>INDEX('Mapping water'!$D$5:$U$352,MATCH($B133,'Mapping water'!$B$5:$B$352,0),MATCH(X$3,'Mapping water'!$D$4:$U$4,0))*$D133</f>
        <v>0</v>
      </c>
      <c r="Y133" s="31">
        <f>INDEX('Mapping water'!$D$5:$U$352,MATCH($B133,'Mapping water'!$B$5:$B$352,0),MATCH(Y$3,'Mapping water'!$D$4:$U$4,0))*$D133</f>
        <v>0</v>
      </c>
    </row>
    <row r="134" spans="1:25" x14ac:dyDescent="0.45">
      <c r="A134" s="20" t="s">
        <v>216</v>
      </c>
      <c r="B134" s="20" t="s">
        <v>217</v>
      </c>
      <c r="C134" s="20" t="s">
        <v>10</v>
      </c>
      <c r="D134" s="31">
        <f>INDEX('ONS data MYE 5'!$O$6:$O$445, MATCH($B134,'ONS data MYE 5'!$B$6:$B$445,0))</f>
        <v>148311</v>
      </c>
      <c r="E134" s="31">
        <f>INDEX('ONS data MYE 5'!$P$6:$P$445, MATCH($B134,'ONS data MYE 5'!$B$6:$B$445,0))</f>
        <v>2303</v>
      </c>
      <c r="F134" s="31">
        <f t="shared" ref="F134:F197" si="4">LN(E134)</f>
        <v>7.7419678998206853</v>
      </c>
      <c r="G134" s="31">
        <f t="shared" ref="G134:G197" si="5">F134*F134</f>
        <v>59.938066961853913</v>
      </c>
      <c r="H134" s="31">
        <f>INDEX('Mapping water'!$D$5:$U$352,MATCH($B134,'Mapping water'!$B$5:$B$352,0),MATCH(H$3,'Mapping water'!$D$4:$U$4,0))*$D134</f>
        <v>0</v>
      </c>
      <c r="I134" s="31">
        <f>INDEX('Mapping water'!$D$5:$U$352,MATCH($B134,'Mapping water'!$B$5:$B$352,0),MATCH(I$3,'Mapping water'!$D$4:$U$4,0))*$D134</f>
        <v>148311</v>
      </c>
      <c r="J134" s="31">
        <f>INDEX('Mapping water'!$D$5:$U$352,MATCH($B134,'Mapping water'!$B$5:$B$352,0),MATCH(J$3,'Mapping water'!$D$4:$U$4,0))*$D134</f>
        <v>0</v>
      </c>
      <c r="K134" s="31">
        <f>INDEX('Mapping water'!$D$5:$U$352,MATCH($B134,'Mapping water'!$B$5:$B$352,0),MATCH(K$3,'Mapping water'!$D$4:$U$4,0))*$D134</f>
        <v>0</v>
      </c>
      <c r="L134" s="31">
        <f>INDEX('Mapping water'!$D$5:$U$352,MATCH($B134,'Mapping water'!$B$5:$B$352,0),MATCH(L$3,'Mapping water'!$D$4:$U$4,0))*$D134</f>
        <v>0</v>
      </c>
      <c r="M134" s="31">
        <f>INDEX('Mapping water'!$D$5:$U$352,MATCH($B134,'Mapping water'!$B$5:$B$352,0),MATCH(M$3,'Mapping water'!$D$4:$U$4,0))*$D134</f>
        <v>0</v>
      </c>
      <c r="N134" s="31">
        <f>INDEX('Mapping water'!$D$5:$U$352,MATCH($B134,'Mapping water'!$B$5:$B$352,0),MATCH(N$3,'Mapping water'!$D$4:$U$4,0))*$D134</f>
        <v>0</v>
      </c>
      <c r="O134" s="31">
        <f>INDEX('Mapping water'!$D$5:$U$352,MATCH($B134,'Mapping water'!$B$5:$B$352,0),MATCH(O$3,'Mapping water'!$D$4:$U$4,0))*$D134</f>
        <v>0</v>
      </c>
      <c r="P134" s="31">
        <f>INDEX('Mapping water'!$D$5:$U$352,MATCH($B134,'Mapping water'!$B$5:$B$352,0),MATCH(P$3,'Mapping water'!$D$4:$U$4,0))*$D134</f>
        <v>0</v>
      </c>
      <c r="Q134" s="31">
        <f>INDEX('Mapping water'!$D$5:$U$352,MATCH($B134,'Mapping water'!$B$5:$B$352,0),MATCH(Q$3,'Mapping water'!$D$4:$U$4,0))*$D134</f>
        <v>0</v>
      </c>
      <c r="R134" s="31">
        <f>INDEX('Mapping water'!$D$5:$U$352,MATCH($B134,'Mapping water'!$B$5:$B$352,0),MATCH(R$3,'Mapping water'!$D$4:$U$4,0))*$D134</f>
        <v>0</v>
      </c>
      <c r="S134" s="31">
        <f>INDEX('Mapping water'!$D$5:$U$352,MATCH($B134,'Mapping water'!$B$5:$B$352,0),MATCH(S$3,'Mapping water'!$D$4:$U$4,0))*$D134</f>
        <v>0</v>
      </c>
      <c r="T134" s="31">
        <f>INDEX('Mapping water'!$D$5:$U$352,MATCH($B134,'Mapping water'!$B$5:$B$352,0),MATCH(T$3,'Mapping water'!$D$4:$U$4,0))*$D134</f>
        <v>0</v>
      </c>
      <c r="U134" s="31">
        <f>INDEX('Mapping water'!$D$5:$U$352,MATCH($B134,'Mapping water'!$B$5:$B$352,0),MATCH(U$3,'Mapping water'!$D$4:$U$4,0))*$D134</f>
        <v>0</v>
      </c>
      <c r="V134" s="31">
        <f>INDEX('Mapping water'!$D$5:$U$352,MATCH($B134,'Mapping water'!$B$5:$B$352,0),MATCH(V$3,'Mapping water'!$D$4:$U$4,0))*$D134</f>
        <v>0</v>
      </c>
      <c r="W134" s="31">
        <f>INDEX('Mapping water'!$D$5:$U$352,MATCH($B134,'Mapping water'!$B$5:$B$352,0),MATCH(W$3,'Mapping water'!$D$4:$U$4,0))*$D134</f>
        <v>0</v>
      </c>
      <c r="X134" s="31">
        <f>INDEX('Mapping water'!$D$5:$U$352,MATCH($B134,'Mapping water'!$B$5:$B$352,0),MATCH(X$3,'Mapping water'!$D$4:$U$4,0))*$D134</f>
        <v>0</v>
      </c>
      <c r="Y134" s="31">
        <f>INDEX('Mapping water'!$D$5:$U$352,MATCH($B134,'Mapping water'!$B$5:$B$352,0),MATCH(Y$3,'Mapping water'!$D$4:$U$4,0))*$D134</f>
        <v>0</v>
      </c>
    </row>
    <row r="135" spans="1:25" x14ac:dyDescent="0.45">
      <c r="A135" s="20" t="s">
        <v>218</v>
      </c>
      <c r="B135" s="20" t="s">
        <v>219</v>
      </c>
      <c r="C135" s="20" t="s">
        <v>10</v>
      </c>
      <c r="D135" s="31">
        <f>INDEX('ONS data MYE 5'!$O$6:$O$445, MATCH($B135,'ONS data MYE 5'!$B$6:$B$445,0))</f>
        <v>275764</v>
      </c>
      <c r="E135" s="31">
        <f>INDEX('ONS data MYE 5'!$P$6:$P$445, MATCH($B135,'ONS data MYE 5'!$B$6:$B$445,0))</f>
        <v>2006</v>
      </c>
      <c r="F135" s="31">
        <f t="shared" si="4"/>
        <v>7.6038979685218813</v>
      </c>
      <c r="G135" s="31">
        <f t="shared" si="5"/>
        <v>57.819264315691193</v>
      </c>
      <c r="H135" s="31">
        <f>INDEX('Mapping water'!$D$5:$U$352,MATCH($B135,'Mapping water'!$B$5:$B$352,0),MATCH(H$3,'Mapping water'!$D$4:$U$4,0))*$D135</f>
        <v>0</v>
      </c>
      <c r="I135" s="31">
        <f>INDEX('Mapping water'!$D$5:$U$352,MATCH($B135,'Mapping water'!$B$5:$B$352,0),MATCH(I$3,'Mapping water'!$D$4:$U$4,0))*$D135</f>
        <v>275764</v>
      </c>
      <c r="J135" s="31">
        <f>INDEX('Mapping water'!$D$5:$U$352,MATCH($B135,'Mapping water'!$B$5:$B$352,0),MATCH(J$3,'Mapping water'!$D$4:$U$4,0))*$D135</f>
        <v>0</v>
      </c>
      <c r="K135" s="31">
        <f>INDEX('Mapping water'!$D$5:$U$352,MATCH($B135,'Mapping water'!$B$5:$B$352,0),MATCH(K$3,'Mapping water'!$D$4:$U$4,0))*$D135</f>
        <v>0</v>
      </c>
      <c r="L135" s="31">
        <f>INDEX('Mapping water'!$D$5:$U$352,MATCH($B135,'Mapping water'!$B$5:$B$352,0),MATCH(L$3,'Mapping water'!$D$4:$U$4,0))*$D135</f>
        <v>0</v>
      </c>
      <c r="M135" s="31">
        <f>INDEX('Mapping water'!$D$5:$U$352,MATCH($B135,'Mapping water'!$B$5:$B$352,0),MATCH(M$3,'Mapping water'!$D$4:$U$4,0))*$D135</f>
        <v>0</v>
      </c>
      <c r="N135" s="31">
        <f>INDEX('Mapping water'!$D$5:$U$352,MATCH($B135,'Mapping water'!$B$5:$B$352,0),MATCH(N$3,'Mapping water'!$D$4:$U$4,0))*$D135</f>
        <v>0</v>
      </c>
      <c r="O135" s="31">
        <f>INDEX('Mapping water'!$D$5:$U$352,MATCH($B135,'Mapping water'!$B$5:$B$352,0),MATCH(O$3,'Mapping water'!$D$4:$U$4,0))*$D135</f>
        <v>0</v>
      </c>
      <c r="P135" s="31">
        <f>INDEX('Mapping water'!$D$5:$U$352,MATCH($B135,'Mapping water'!$B$5:$B$352,0),MATCH(P$3,'Mapping water'!$D$4:$U$4,0))*$D135</f>
        <v>0</v>
      </c>
      <c r="Q135" s="31">
        <f>INDEX('Mapping water'!$D$5:$U$352,MATCH($B135,'Mapping water'!$B$5:$B$352,0),MATCH(Q$3,'Mapping water'!$D$4:$U$4,0))*$D135</f>
        <v>0</v>
      </c>
      <c r="R135" s="31">
        <f>INDEX('Mapping water'!$D$5:$U$352,MATCH($B135,'Mapping water'!$B$5:$B$352,0),MATCH(R$3,'Mapping water'!$D$4:$U$4,0))*$D135</f>
        <v>0</v>
      </c>
      <c r="S135" s="31">
        <f>INDEX('Mapping water'!$D$5:$U$352,MATCH($B135,'Mapping water'!$B$5:$B$352,0),MATCH(S$3,'Mapping water'!$D$4:$U$4,0))*$D135</f>
        <v>0</v>
      </c>
      <c r="T135" s="31">
        <f>INDEX('Mapping water'!$D$5:$U$352,MATCH($B135,'Mapping water'!$B$5:$B$352,0),MATCH(T$3,'Mapping water'!$D$4:$U$4,0))*$D135</f>
        <v>0</v>
      </c>
      <c r="U135" s="31">
        <f>INDEX('Mapping water'!$D$5:$U$352,MATCH($B135,'Mapping water'!$B$5:$B$352,0),MATCH(U$3,'Mapping water'!$D$4:$U$4,0))*$D135</f>
        <v>0</v>
      </c>
      <c r="V135" s="31">
        <f>INDEX('Mapping water'!$D$5:$U$352,MATCH($B135,'Mapping water'!$B$5:$B$352,0),MATCH(V$3,'Mapping water'!$D$4:$U$4,0))*$D135</f>
        <v>0</v>
      </c>
      <c r="W135" s="31">
        <f>INDEX('Mapping water'!$D$5:$U$352,MATCH($B135,'Mapping water'!$B$5:$B$352,0),MATCH(W$3,'Mapping water'!$D$4:$U$4,0))*$D135</f>
        <v>0</v>
      </c>
      <c r="X135" s="31">
        <f>INDEX('Mapping water'!$D$5:$U$352,MATCH($B135,'Mapping water'!$B$5:$B$352,0),MATCH(X$3,'Mapping water'!$D$4:$U$4,0))*$D135</f>
        <v>0</v>
      </c>
      <c r="Y135" s="31">
        <f>INDEX('Mapping water'!$D$5:$U$352,MATCH($B135,'Mapping water'!$B$5:$B$352,0),MATCH(Y$3,'Mapping water'!$D$4:$U$4,0))*$D135</f>
        <v>0</v>
      </c>
    </row>
    <row r="136" spans="1:25" x14ac:dyDescent="0.45">
      <c r="A136" s="20" t="s">
        <v>172</v>
      </c>
      <c r="B136" s="20" t="s">
        <v>173</v>
      </c>
      <c r="C136" s="20" t="s">
        <v>174</v>
      </c>
      <c r="D136" s="31">
        <f>INDEX('ONS data MYE 5'!$O$6:$O$445, MATCH($B136,'ONS data MYE 5'!$B$6:$B$445,0))</f>
        <v>330224</v>
      </c>
      <c r="E136" s="31">
        <f>INDEX('ONS data MYE 5'!$P$6:$P$445, MATCH($B136,'ONS data MYE 5'!$B$6:$B$445,0))</f>
        <v>360</v>
      </c>
      <c r="F136" s="31">
        <f t="shared" si="4"/>
        <v>5.8861040314501558</v>
      </c>
      <c r="G136" s="31">
        <f t="shared" si="5"/>
        <v>34.646220669053776</v>
      </c>
      <c r="H136" s="31">
        <f>INDEX('Mapping water'!$D$5:$U$352,MATCH($B136,'Mapping water'!$B$5:$B$352,0),MATCH(H$3,'Mapping water'!$D$4:$U$4,0))*$D136</f>
        <v>0</v>
      </c>
      <c r="I136" s="31">
        <f>INDEX('Mapping water'!$D$5:$U$352,MATCH($B136,'Mapping water'!$B$5:$B$352,0),MATCH(I$3,'Mapping water'!$D$4:$U$4,0))*$D136</f>
        <v>0</v>
      </c>
      <c r="J136" s="31">
        <f>INDEX('Mapping water'!$D$5:$U$352,MATCH($B136,'Mapping water'!$B$5:$B$352,0),MATCH(J$3,'Mapping water'!$D$4:$U$4,0))*$D136</f>
        <v>241063.52</v>
      </c>
      <c r="K136" s="31">
        <f>INDEX('Mapping water'!$D$5:$U$352,MATCH($B136,'Mapping water'!$B$5:$B$352,0),MATCH(K$3,'Mapping water'!$D$4:$U$4,0))*$D136</f>
        <v>0</v>
      </c>
      <c r="L136" s="31">
        <f>INDEX('Mapping water'!$D$5:$U$352,MATCH($B136,'Mapping water'!$B$5:$B$352,0),MATCH(L$3,'Mapping water'!$D$4:$U$4,0))*$D136</f>
        <v>0</v>
      </c>
      <c r="M136" s="31">
        <f>INDEX('Mapping water'!$D$5:$U$352,MATCH($B136,'Mapping water'!$B$5:$B$352,0),MATCH(M$3,'Mapping water'!$D$4:$U$4,0))*$D136</f>
        <v>0</v>
      </c>
      <c r="N136" s="31">
        <f>INDEX('Mapping water'!$D$5:$U$352,MATCH($B136,'Mapping water'!$B$5:$B$352,0),MATCH(N$3,'Mapping water'!$D$4:$U$4,0))*$D136</f>
        <v>0</v>
      </c>
      <c r="O136" s="31">
        <f>INDEX('Mapping water'!$D$5:$U$352,MATCH($B136,'Mapping water'!$B$5:$B$352,0),MATCH(O$3,'Mapping water'!$D$4:$U$4,0))*$D136</f>
        <v>0</v>
      </c>
      <c r="P136" s="31">
        <f>INDEX('Mapping water'!$D$5:$U$352,MATCH($B136,'Mapping water'!$B$5:$B$352,0),MATCH(P$3,'Mapping water'!$D$4:$U$4,0))*$D136</f>
        <v>0</v>
      </c>
      <c r="Q136" s="31">
        <f>INDEX('Mapping water'!$D$5:$U$352,MATCH($B136,'Mapping water'!$B$5:$B$352,0),MATCH(Q$3,'Mapping water'!$D$4:$U$4,0))*$D136</f>
        <v>0</v>
      </c>
      <c r="R136" s="31">
        <f>INDEX('Mapping water'!$D$5:$U$352,MATCH($B136,'Mapping water'!$B$5:$B$352,0),MATCH(R$3,'Mapping water'!$D$4:$U$4,0))*$D136</f>
        <v>0</v>
      </c>
      <c r="S136" s="31">
        <f>INDEX('Mapping water'!$D$5:$U$352,MATCH($B136,'Mapping water'!$B$5:$B$352,0),MATCH(S$3,'Mapping water'!$D$4:$U$4,0))*$D136</f>
        <v>0</v>
      </c>
      <c r="T136" s="31">
        <f>INDEX('Mapping water'!$D$5:$U$352,MATCH($B136,'Mapping water'!$B$5:$B$352,0),MATCH(T$3,'Mapping water'!$D$4:$U$4,0))*$D136</f>
        <v>89160.48000000001</v>
      </c>
      <c r="U136" s="31">
        <f>INDEX('Mapping water'!$D$5:$U$352,MATCH($B136,'Mapping water'!$B$5:$B$352,0),MATCH(U$3,'Mapping water'!$D$4:$U$4,0))*$D136</f>
        <v>0</v>
      </c>
      <c r="V136" s="31">
        <f>INDEX('Mapping water'!$D$5:$U$352,MATCH($B136,'Mapping water'!$B$5:$B$352,0),MATCH(V$3,'Mapping water'!$D$4:$U$4,0))*$D136</f>
        <v>0</v>
      </c>
      <c r="W136" s="31">
        <f>INDEX('Mapping water'!$D$5:$U$352,MATCH($B136,'Mapping water'!$B$5:$B$352,0),MATCH(W$3,'Mapping water'!$D$4:$U$4,0))*$D136</f>
        <v>0</v>
      </c>
      <c r="X136" s="31">
        <f>INDEX('Mapping water'!$D$5:$U$352,MATCH($B136,'Mapping water'!$B$5:$B$352,0),MATCH(X$3,'Mapping water'!$D$4:$U$4,0))*$D136</f>
        <v>0</v>
      </c>
      <c r="Y136" s="31">
        <f>INDEX('Mapping water'!$D$5:$U$352,MATCH($B136,'Mapping water'!$B$5:$B$352,0),MATCH(Y$3,'Mapping water'!$D$4:$U$4,0))*$D136</f>
        <v>0</v>
      </c>
    </row>
    <row r="137" spans="1:25" x14ac:dyDescent="0.45">
      <c r="A137" s="20" t="s">
        <v>527</v>
      </c>
      <c r="B137" s="20" t="s">
        <v>528</v>
      </c>
      <c r="C137" s="20" t="s">
        <v>174</v>
      </c>
      <c r="D137" s="31">
        <f>INDEX('ONS data MYE 5'!$O$6:$O$445, MATCH($B137,'ONS data MYE 5'!$B$6:$B$445,0))</f>
        <v>125781</v>
      </c>
      <c r="E137" s="31">
        <f>INDEX('ONS data MYE 5'!$P$6:$P$445, MATCH($B137,'ONS data MYE 5'!$B$6:$B$445,0))</f>
        <v>1590</v>
      </c>
      <c r="F137" s="31">
        <f t="shared" si="4"/>
        <v>7.3714892952142774</v>
      </c>
      <c r="G137" s="31">
        <f t="shared" si="5"/>
        <v>54.338854429458685</v>
      </c>
      <c r="H137" s="31">
        <f>INDEX('Mapping water'!$D$5:$U$352,MATCH($B137,'Mapping water'!$B$5:$B$352,0),MATCH(H$3,'Mapping water'!$D$4:$U$4,0))*$D137</f>
        <v>0</v>
      </c>
      <c r="I137" s="31">
        <f>INDEX('Mapping water'!$D$5:$U$352,MATCH($B137,'Mapping water'!$B$5:$B$352,0),MATCH(I$3,'Mapping water'!$D$4:$U$4,0))*$D137</f>
        <v>0</v>
      </c>
      <c r="J137" s="31">
        <f>INDEX('Mapping water'!$D$5:$U$352,MATCH($B137,'Mapping water'!$B$5:$B$352,0),MATCH(J$3,'Mapping water'!$D$4:$U$4,0))*$D137</f>
        <v>125781</v>
      </c>
      <c r="K137" s="31">
        <f>INDEX('Mapping water'!$D$5:$U$352,MATCH($B137,'Mapping water'!$B$5:$B$352,0),MATCH(K$3,'Mapping water'!$D$4:$U$4,0))*$D137</f>
        <v>0</v>
      </c>
      <c r="L137" s="31">
        <f>INDEX('Mapping water'!$D$5:$U$352,MATCH($B137,'Mapping water'!$B$5:$B$352,0),MATCH(L$3,'Mapping water'!$D$4:$U$4,0))*$D137</f>
        <v>0</v>
      </c>
      <c r="M137" s="31">
        <f>INDEX('Mapping water'!$D$5:$U$352,MATCH($B137,'Mapping water'!$B$5:$B$352,0),MATCH(M$3,'Mapping water'!$D$4:$U$4,0))*$D137</f>
        <v>0</v>
      </c>
      <c r="N137" s="31">
        <f>INDEX('Mapping water'!$D$5:$U$352,MATCH($B137,'Mapping water'!$B$5:$B$352,0),MATCH(N$3,'Mapping water'!$D$4:$U$4,0))*$D137</f>
        <v>0</v>
      </c>
      <c r="O137" s="31">
        <f>INDEX('Mapping water'!$D$5:$U$352,MATCH($B137,'Mapping water'!$B$5:$B$352,0),MATCH(O$3,'Mapping water'!$D$4:$U$4,0))*$D137</f>
        <v>0</v>
      </c>
      <c r="P137" s="31">
        <f>INDEX('Mapping water'!$D$5:$U$352,MATCH($B137,'Mapping water'!$B$5:$B$352,0),MATCH(P$3,'Mapping water'!$D$4:$U$4,0))*$D137</f>
        <v>0</v>
      </c>
      <c r="Q137" s="31">
        <f>INDEX('Mapping water'!$D$5:$U$352,MATCH($B137,'Mapping water'!$B$5:$B$352,0),MATCH(Q$3,'Mapping water'!$D$4:$U$4,0))*$D137</f>
        <v>0</v>
      </c>
      <c r="R137" s="31">
        <f>INDEX('Mapping water'!$D$5:$U$352,MATCH($B137,'Mapping water'!$B$5:$B$352,0),MATCH(R$3,'Mapping water'!$D$4:$U$4,0))*$D137</f>
        <v>0</v>
      </c>
      <c r="S137" s="31">
        <f>INDEX('Mapping water'!$D$5:$U$352,MATCH($B137,'Mapping water'!$B$5:$B$352,0),MATCH(S$3,'Mapping water'!$D$4:$U$4,0))*$D137</f>
        <v>0</v>
      </c>
      <c r="T137" s="31">
        <f>INDEX('Mapping water'!$D$5:$U$352,MATCH($B137,'Mapping water'!$B$5:$B$352,0),MATCH(T$3,'Mapping water'!$D$4:$U$4,0))*$D137</f>
        <v>0</v>
      </c>
      <c r="U137" s="31">
        <f>INDEX('Mapping water'!$D$5:$U$352,MATCH($B137,'Mapping water'!$B$5:$B$352,0),MATCH(U$3,'Mapping water'!$D$4:$U$4,0))*$D137</f>
        <v>0</v>
      </c>
      <c r="V137" s="31">
        <f>INDEX('Mapping water'!$D$5:$U$352,MATCH($B137,'Mapping water'!$B$5:$B$352,0),MATCH(V$3,'Mapping water'!$D$4:$U$4,0))*$D137</f>
        <v>0</v>
      </c>
      <c r="W137" s="31">
        <f>INDEX('Mapping water'!$D$5:$U$352,MATCH($B137,'Mapping water'!$B$5:$B$352,0),MATCH(W$3,'Mapping water'!$D$4:$U$4,0))*$D137</f>
        <v>0</v>
      </c>
      <c r="X137" s="31">
        <f>INDEX('Mapping water'!$D$5:$U$352,MATCH($B137,'Mapping water'!$B$5:$B$352,0),MATCH(X$3,'Mapping water'!$D$4:$U$4,0))*$D137</f>
        <v>0</v>
      </c>
      <c r="Y137" s="31">
        <f>INDEX('Mapping water'!$D$5:$U$352,MATCH($B137,'Mapping water'!$B$5:$B$352,0),MATCH(Y$3,'Mapping water'!$D$4:$U$4,0))*$D137</f>
        <v>0</v>
      </c>
    </row>
    <row r="138" spans="1:25" x14ac:dyDescent="0.45">
      <c r="A138" s="20" t="s">
        <v>529</v>
      </c>
      <c r="B138" s="20" t="s">
        <v>530</v>
      </c>
      <c r="C138" s="20" t="s">
        <v>174</v>
      </c>
      <c r="D138" s="31">
        <f>INDEX('ONS data MYE 5'!$O$6:$O$445, MATCH($B138,'ONS data MYE 5'!$B$6:$B$445,0))</f>
        <v>203795</v>
      </c>
      <c r="E138" s="31">
        <f>INDEX('ONS data MYE 5'!$P$6:$P$445, MATCH($B138,'ONS data MYE 5'!$B$6:$B$445,0))</f>
        <v>1128</v>
      </c>
      <c r="F138" s="31">
        <f t="shared" si="4"/>
        <v>7.0282014320580046</v>
      </c>
      <c r="G138" s="31">
        <f t="shared" si="5"/>
        <v>49.395615369582188</v>
      </c>
      <c r="H138" s="31">
        <f>INDEX('Mapping water'!$D$5:$U$352,MATCH($B138,'Mapping water'!$B$5:$B$352,0),MATCH(H$3,'Mapping water'!$D$4:$U$4,0))*$D138</f>
        <v>0</v>
      </c>
      <c r="I138" s="31">
        <f>INDEX('Mapping water'!$D$5:$U$352,MATCH($B138,'Mapping water'!$B$5:$B$352,0),MATCH(I$3,'Mapping water'!$D$4:$U$4,0))*$D138</f>
        <v>0</v>
      </c>
      <c r="J138" s="31">
        <f>INDEX('Mapping water'!$D$5:$U$352,MATCH($B138,'Mapping water'!$B$5:$B$352,0),MATCH(J$3,'Mapping water'!$D$4:$U$4,0))*$D138</f>
        <v>203795</v>
      </c>
      <c r="K138" s="31">
        <f>INDEX('Mapping water'!$D$5:$U$352,MATCH($B138,'Mapping water'!$B$5:$B$352,0),MATCH(K$3,'Mapping water'!$D$4:$U$4,0))*$D138</f>
        <v>0</v>
      </c>
      <c r="L138" s="31">
        <f>INDEX('Mapping water'!$D$5:$U$352,MATCH($B138,'Mapping water'!$B$5:$B$352,0),MATCH(L$3,'Mapping water'!$D$4:$U$4,0))*$D138</f>
        <v>0</v>
      </c>
      <c r="M138" s="31">
        <f>INDEX('Mapping water'!$D$5:$U$352,MATCH($B138,'Mapping water'!$B$5:$B$352,0),MATCH(M$3,'Mapping water'!$D$4:$U$4,0))*$D138</f>
        <v>0</v>
      </c>
      <c r="N138" s="31">
        <f>INDEX('Mapping water'!$D$5:$U$352,MATCH($B138,'Mapping water'!$B$5:$B$352,0),MATCH(N$3,'Mapping water'!$D$4:$U$4,0))*$D138</f>
        <v>0</v>
      </c>
      <c r="O138" s="31">
        <f>INDEX('Mapping water'!$D$5:$U$352,MATCH($B138,'Mapping water'!$B$5:$B$352,0),MATCH(O$3,'Mapping water'!$D$4:$U$4,0))*$D138</f>
        <v>0</v>
      </c>
      <c r="P138" s="31">
        <f>INDEX('Mapping water'!$D$5:$U$352,MATCH($B138,'Mapping water'!$B$5:$B$352,0),MATCH(P$3,'Mapping water'!$D$4:$U$4,0))*$D138</f>
        <v>0</v>
      </c>
      <c r="Q138" s="31">
        <f>INDEX('Mapping water'!$D$5:$U$352,MATCH($B138,'Mapping water'!$B$5:$B$352,0),MATCH(Q$3,'Mapping water'!$D$4:$U$4,0))*$D138</f>
        <v>0</v>
      </c>
      <c r="R138" s="31">
        <f>INDEX('Mapping water'!$D$5:$U$352,MATCH($B138,'Mapping water'!$B$5:$B$352,0),MATCH(R$3,'Mapping water'!$D$4:$U$4,0))*$D138</f>
        <v>0</v>
      </c>
      <c r="S138" s="31">
        <f>INDEX('Mapping water'!$D$5:$U$352,MATCH($B138,'Mapping water'!$B$5:$B$352,0),MATCH(S$3,'Mapping water'!$D$4:$U$4,0))*$D138</f>
        <v>0</v>
      </c>
      <c r="T138" s="31">
        <f>INDEX('Mapping water'!$D$5:$U$352,MATCH($B138,'Mapping water'!$B$5:$B$352,0),MATCH(T$3,'Mapping water'!$D$4:$U$4,0))*$D138</f>
        <v>0</v>
      </c>
      <c r="U138" s="31">
        <f>INDEX('Mapping water'!$D$5:$U$352,MATCH($B138,'Mapping water'!$B$5:$B$352,0),MATCH(U$3,'Mapping water'!$D$4:$U$4,0))*$D138</f>
        <v>0</v>
      </c>
      <c r="V138" s="31">
        <f>INDEX('Mapping water'!$D$5:$U$352,MATCH($B138,'Mapping water'!$B$5:$B$352,0),MATCH(V$3,'Mapping water'!$D$4:$U$4,0))*$D138</f>
        <v>0</v>
      </c>
      <c r="W138" s="31">
        <f>INDEX('Mapping water'!$D$5:$U$352,MATCH($B138,'Mapping water'!$B$5:$B$352,0),MATCH(W$3,'Mapping water'!$D$4:$U$4,0))*$D138</f>
        <v>0</v>
      </c>
      <c r="X138" s="31">
        <f>INDEX('Mapping water'!$D$5:$U$352,MATCH($B138,'Mapping water'!$B$5:$B$352,0),MATCH(X$3,'Mapping water'!$D$4:$U$4,0))*$D138</f>
        <v>0</v>
      </c>
      <c r="Y138" s="31">
        <f>INDEX('Mapping water'!$D$5:$U$352,MATCH($B138,'Mapping water'!$B$5:$B$352,0),MATCH(Y$3,'Mapping water'!$D$4:$U$4,0))*$D138</f>
        <v>0</v>
      </c>
    </row>
    <row r="139" spans="1:25" x14ac:dyDescent="0.45">
      <c r="A139" s="20" t="s">
        <v>531</v>
      </c>
      <c r="B139" s="20" t="s">
        <v>532</v>
      </c>
      <c r="C139" s="20" t="s">
        <v>174</v>
      </c>
      <c r="D139" s="31">
        <f>INDEX('ONS data MYE 5'!$O$6:$O$445, MATCH($B139,'ONS data MYE 5'!$B$6:$B$445,0))</f>
        <v>147854</v>
      </c>
      <c r="E139" s="31">
        <f>INDEX('ONS data MYE 5'!$P$6:$P$445, MATCH($B139,'ONS data MYE 5'!$B$6:$B$445,0))</f>
        <v>1079</v>
      </c>
      <c r="F139" s="31">
        <f t="shared" si="4"/>
        <v>6.9837899652581346</v>
      </c>
      <c r="G139" s="31">
        <f t="shared" si="5"/>
        <v>48.773322278840219</v>
      </c>
      <c r="H139" s="31">
        <f>INDEX('Mapping water'!$D$5:$U$352,MATCH($B139,'Mapping water'!$B$5:$B$352,0),MATCH(H$3,'Mapping water'!$D$4:$U$4,0))*$D139</f>
        <v>0</v>
      </c>
      <c r="I139" s="31">
        <f>INDEX('Mapping water'!$D$5:$U$352,MATCH($B139,'Mapping water'!$B$5:$B$352,0),MATCH(I$3,'Mapping water'!$D$4:$U$4,0))*$D139</f>
        <v>0</v>
      </c>
      <c r="J139" s="31">
        <f>INDEX('Mapping water'!$D$5:$U$352,MATCH($B139,'Mapping water'!$B$5:$B$352,0),MATCH(J$3,'Mapping water'!$D$4:$U$4,0))*$D139</f>
        <v>147854</v>
      </c>
      <c r="K139" s="31">
        <f>INDEX('Mapping water'!$D$5:$U$352,MATCH($B139,'Mapping water'!$B$5:$B$352,0),MATCH(K$3,'Mapping water'!$D$4:$U$4,0))*$D139</f>
        <v>0</v>
      </c>
      <c r="L139" s="31">
        <f>INDEX('Mapping water'!$D$5:$U$352,MATCH($B139,'Mapping water'!$B$5:$B$352,0),MATCH(L$3,'Mapping water'!$D$4:$U$4,0))*$D139</f>
        <v>0</v>
      </c>
      <c r="M139" s="31">
        <f>INDEX('Mapping water'!$D$5:$U$352,MATCH($B139,'Mapping water'!$B$5:$B$352,0),MATCH(M$3,'Mapping water'!$D$4:$U$4,0))*$D139</f>
        <v>0</v>
      </c>
      <c r="N139" s="31">
        <f>INDEX('Mapping water'!$D$5:$U$352,MATCH($B139,'Mapping water'!$B$5:$B$352,0),MATCH(N$3,'Mapping water'!$D$4:$U$4,0))*$D139</f>
        <v>0</v>
      </c>
      <c r="O139" s="31">
        <f>INDEX('Mapping water'!$D$5:$U$352,MATCH($B139,'Mapping water'!$B$5:$B$352,0),MATCH(O$3,'Mapping water'!$D$4:$U$4,0))*$D139</f>
        <v>0</v>
      </c>
      <c r="P139" s="31">
        <f>INDEX('Mapping water'!$D$5:$U$352,MATCH($B139,'Mapping water'!$B$5:$B$352,0),MATCH(P$3,'Mapping water'!$D$4:$U$4,0))*$D139</f>
        <v>0</v>
      </c>
      <c r="Q139" s="31">
        <f>INDEX('Mapping water'!$D$5:$U$352,MATCH($B139,'Mapping water'!$B$5:$B$352,0),MATCH(Q$3,'Mapping water'!$D$4:$U$4,0))*$D139</f>
        <v>0</v>
      </c>
      <c r="R139" s="31">
        <f>INDEX('Mapping water'!$D$5:$U$352,MATCH($B139,'Mapping water'!$B$5:$B$352,0),MATCH(R$3,'Mapping water'!$D$4:$U$4,0))*$D139</f>
        <v>0</v>
      </c>
      <c r="S139" s="31">
        <f>INDEX('Mapping water'!$D$5:$U$352,MATCH($B139,'Mapping water'!$B$5:$B$352,0),MATCH(S$3,'Mapping water'!$D$4:$U$4,0))*$D139</f>
        <v>0</v>
      </c>
      <c r="T139" s="31">
        <f>INDEX('Mapping water'!$D$5:$U$352,MATCH($B139,'Mapping water'!$B$5:$B$352,0),MATCH(T$3,'Mapping water'!$D$4:$U$4,0))*$D139</f>
        <v>0</v>
      </c>
      <c r="U139" s="31">
        <f>INDEX('Mapping water'!$D$5:$U$352,MATCH($B139,'Mapping water'!$B$5:$B$352,0),MATCH(U$3,'Mapping water'!$D$4:$U$4,0))*$D139</f>
        <v>0</v>
      </c>
      <c r="V139" s="31">
        <f>INDEX('Mapping water'!$D$5:$U$352,MATCH($B139,'Mapping water'!$B$5:$B$352,0),MATCH(V$3,'Mapping water'!$D$4:$U$4,0))*$D139</f>
        <v>0</v>
      </c>
      <c r="W139" s="31">
        <f>INDEX('Mapping water'!$D$5:$U$352,MATCH($B139,'Mapping water'!$B$5:$B$352,0),MATCH(W$3,'Mapping water'!$D$4:$U$4,0))*$D139</f>
        <v>0</v>
      </c>
      <c r="X139" s="31">
        <f>INDEX('Mapping water'!$D$5:$U$352,MATCH($B139,'Mapping water'!$B$5:$B$352,0),MATCH(X$3,'Mapping water'!$D$4:$U$4,0))*$D139</f>
        <v>0</v>
      </c>
      <c r="Y139" s="31">
        <f>INDEX('Mapping water'!$D$5:$U$352,MATCH($B139,'Mapping water'!$B$5:$B$352,0),MATCH(Y$3,'Mapping water'!$D$4:$U$4,0))*$D139</f>
        <v>0</v>
      </c>
    </row>
    <row r="140" spans="1:25" x14ac:dyDescent="0.45">
      <c r="A140" s="20" t="s">
        <v>533</v>
      </c>
      <c r="B140" s="20" t="s">
        <v>534</v>
      </c>
      <c r="C140" s="20" t="s">
        <v>174</v>
      </c>
      <c r="D140" s="31">
        <f>INDEX('ONS data MYE 5'!$O$6:$O$445, MATCH($B140,'ONS data MYE 5'!$B$6:$B$445,0))</f>
        <v>142037</v>
      </c>
      <c r="E140" s="31">
        <f>INDEX('ONS data MYE 5'!$P$6:$P$445, MATCH($B140,'ONS data MYE 5'!$B$6:$B$445,0))</f>
        <v>4075</v>
      </c>
      <c r="F140" s="31">
        <f t="shared" si="4"/>
        <v>8.3126260256749624</v>
      </c>
      <c r="G140" s="31">
        <f t="shared" si="5"/>
        <v>69.099751442728717</v>
      </c>
      <c r="H140" s="31">
        <f>INDEX('Mapping water'!$D$5:$U$352,MATCH($B140,'Mapping water'!$B$5:$B$352,0),MATCH(H$3,'Mapping water'!$D$4:$U$4,0))*$D140</f>
        <v>0</v>
      </c>
      <c r="I140" s="31">
        <f>INDEX('Mapping water'!$D$5:$U$352,MATCH($B140,'Mapping water'!$B$5:$B$352,0),MATCH(I$3,'Mapping water'!$D$4:$U$4,0))*$D140</f>
        <v>0</v>
      </c>
      <c r="J140" s="31">
        <f>INDEX('Mapping water'!$D$5:$U$352,MATCH($B140,'Mapping water'!$B$5:$B$352,0),MATCH(J$3,'Mapping water'!$D$4:$U$4,0))*$D140</f>
        <v>142037</v>
      </c>
      <c r="K140" s="31">
        <f>INDEX('Mapping water'!$D$5:$U$352,MATCH($B140,'Mapping water'!$B$5:$B$352,0),MATCH(K$3,'Mapping water'!$D$4:$U$4,0))*$D140</f>
        <v>0</v>
      </c>
      <c r="L140" s="31">
        <f>INDEX('Mapping water'!$D$5:$U$352,MATCH($B140,'Mapping water'!$B$5:$B$352,0),MATCH(L$3,'Mapping water'!$D$4:$U$4,0))*$D140</f>
        <v>0</v>
      </c>
      <c r="M140" s="31">
        <f>INDEX('Mapping water'!$D$5:$U$352,MATCH($B140,'Mapping water'!$B$5:$B$352,0),MATCH(M$3,'Mapping water'!$D$4:$U$4,0))*$D140</f>
        <v>0</v>
      </c>
      <c r="N140" s="31">
        <f>INDEX('Mapping water'!$D$5:$U$352,MATCH($B140,'Mapping water'!$B$5:$B$352,0),MATCH(N$3,'Mapping water'!$D$4:$U$4,0))*$D140</f>
        <v>0</v>
      </c>
      <c r="O140" s="31">
        <f>INDEX('Mapping water'!$D$5:$U$352,MATCH($B140,'Mapping water'!$B$5:$B$352,0),MATCH(O$3,'Mapping water'!$D$4:$U$4,0))*$D140</f>
        <v>0</v>
      </c>
      <c r="P140" s="31">
        <f>INDEX('Mapping water'!$D$5:$U$352,MATCH($B140,'Mapping water'!$B$5:$B$352,0),MATCH(P$3,'Mapping water'!$D$4:$U$4,0))*$D140</f>
        <v>0</v>
      </c>
      <c r="Q140" s="31">
        <f>INDEX('Mapping water'!$D$5:$U$352,MATCH($B140,'Mapping water'!$B$5:$B$352,0),MATCH(Q$3,'Mapping water'!$D$4:$U$4,0))*$D140</f>
        <v>0</v>
      </c>
      <c r="R140" s="31">
        <f>INDEX('Mapping water'!$D$5:$U$352,MATCH($B140,'Mapping water'!$B$5:$B$352,0),MATCH(R$3,'Mapping water'!$D$4:$U$4,0))*$D140</f>
        <v>0</v>
      </c>
      <c r="S140" s="31">
        <f>INDEX('Mapping water'!$D$5:$U$352,MATCH($B140,'Mapping water'!$B$5:$B$352,0),MATCH(S$3,'Mapping water'!$D$4:$U$4,0))*$D140</f>
        <v>0</v>
      </c>
      <c r="T140" s="31">
        <f>INDEX('Mapping water'!$D$5:$U$352,MATCH($B140,'Mapping water'!$B$5:$B$352,0),MATCH(T$3,'Mapping water'!$D$4:$U$4,0))*$D140</f>
        <v>0</v>
      </c>
      <c r="U140" s="31">
        <f>INDEX('Mapping water'!$D$5:$U$352,MATCH($B140,'Mapping water'!$B$5:$B$352,0),MATCH(U$3,'Mapping water'!$D$4:$U$4,0))*$D140</f>
        <v>0</v>
      </c>
      <c r="V140" s="31">
        <f>INDEX('Mapping water'!$D$5:$U$352,MATCH($B140,'Mapping water'!$B$5:$B$352,0),MATCH(V$3,'Mapping water'!$D$4:$U$4,0))*$D140</f>
        <v>0</v>
      </c>
      <c r="W140" s="31">
        <f>INDEX('Mapping water'!$D$5:$U$352,MATCH($B140,'Mapping water'!$B$5:$B$352,0),MATCH(W$3,'Mapping water'!$D$4:$U$4,0))*$D140</f>
        <v>0</v>
      </c>
      <c r="X140" s="31">
        <f>INDEX('Mapping water'!$D$5:$U$352,MATCH($B140,'Mapping water'!$B$5:$B$352,0),MATCH(X$3,'Mapping water'!$D$4:$U$4,0))*$D140</f>
        <v>0</v>
      </c>
      <c r="Y140" s="31">
        <f>INDEX('Mapping water'!$D$5:$U$352,MATCH($B140,'Mapping water'!$B$5:$B$352,0),MATCH(Y$3,'Mapping water'!$D$4:$U$4,0))*$D140</f>
        <v>0</v>
      </c>
    </row>
    <row r="141" spans="1:25" x14ac:dyDescent="0.45">
      <c r="A141" s="20" t="s">
        <v>535</v>
      </c>
      <c r="B141" s="20" t="s">
        <v>536</v>
      </c>
      <c r="C141" s="20" t="s">
        <v>174</v>
      </c>
      <c r="D141" s="31">
        <f>INDEX('ONS data MYE 5'!$O$6:$O$445, MATCH($B141,'ONS data MYE 5'!$B$6:$B$445,0))</f>
        <v>372383</v>
      </c>
      <c r="E141" s="31">
        <f>INDEX('ONS data MYE 5'!$P$6:$P$445, MATCH($B141,'ONS data MYE 5'!$B$6:$B$445,0))</f>
        <v>319</v>
      </c>
      <c r="F141" s="31">
        <f t="shared" si="4"/>
        <v>5.7651911027848444</v>
      </c>
      <c r="G141" s="31">
        <f t="shared" si="5"/>
        <v>33.237428451629533</v>
      </c>
      <c r="H141" s="31">
        <f>INDEX('Mapping water'!$D$5:$U$352,MATCH($B141,'Mapping water'!$B$5:$B$352,0),MATCH(H$3,'Mapping water'!$D$4:$U$4,0))*$D141</f>
        <v>0</v>
      </c>
      <c r="I141" s="31">
        <f>INDEX('Mapping water'!$D$5:$U$352,MATCH($B141,'Mapping water'!$B$5:$B$352,0),MATCH(I$3,'Mapping water'!$D$4:$U$4,0))*$D141</f>
        <v>0</v>
      </c>
      <c r="J141" s="31">
        <f>INDEX('Mapping water'!$D$5:$U$352,MATCH($B141,'Mapping water'!$B$5:$B$352,0),MATCH(J$3,'Mapping water'!$D$4:$U$4,0))*$D141</f>
        <v>372383</v>
      </c>
      <c r="K141" s="31">
        <f>INDEX('Mapping water'!$D$5:$U$352,MATCH($B141,'Mapping water'!$B$5:$B$352,0),MATCH(K$3,'Mapping water'!$D$4:$U$4,0))*$D141</f>
        <v>0</v>
      </c>
      <c r="L141" s="31">
        <f>INDEX('Mapping water'!$D$5:$U$352,MATCH($B141,'Mapping water'!$B$5:$B$352,0),MATCH(L$3,'Mapping water'!$D$4:$U$4,0))*$D141</f>
        <v>0</v>
      </c>
      <c r="M141" s="31">
        <f>INDEX('Mapping water'!$D$5:$U$352,MATCH($B141,'Mapping water'!$B$5:$B$352,0),MATCH(M$3,'Mapping water'!$D$4:$U$4,0))*$D141</f>
        <v>0</v>
      </c>
      <c r="N141" s="31">
        <f>INDEX('Mapping water'!$D$5:$U$352,MATCH($B141,'Mapping water'!$B$5:$B$352,0),MATCH(N$3,'Mapping water'!$D$4:$U$4,0))*$D141</f>
        <v>0</v>
      </c>
      <c r="O141" s="31">
        <f>INDEX('Mapping water'!$D$5:$U$352,MATCH($B141,'Mapping water'!$B$5:$B$352,0),MATCH(O$3,'Mapping water'!$D$4:$U$4,0))*$D141</f>
        <v>0</v>
      </c>
      <c r="P141" s="31">
        <f>INDEX('Mapping water'!$D$5:$U$352,MATCH($B141,'Mapping water'!$B$5:$B$352,0),MATCH(P$3,'Mapping water'!$D$4:$U$4,0))*$D141</f>
        <v>0</v>
      </c>
      <c r="Q141" s="31">
        <f>INDEX('Mapping water'!$D$5:$U$352,MATCH($B141,'Mapping water'!$B$5:$B$352,0),MATCH(Q$3,'Mapping water'!$D$4:$U$4,0))*$D141</f>
        <v>0</v>
      </c>
      <c r="R141" s="31">
        <f>INDEX('Mapping water'!$D$5:$U$352,MATCH($B141,'Mapping water'!$B$5:$B$352,0),MATCH(R$3,'Mapping water'!$D$4:$U$4,0))*$D141</f>
        <v>0</v>
      </c>
      <c r="S141" s="31">
        <f>INDEX('Mapping water'!$D$5:$U$352,MATCH($B141,'Mapping water'!$B$5:$B$352,0),MATCH(S$3,'Mapping water'!$D$4:$U$4,0))*$D141</f>
        <v>0</v>
      </c>
      <c r="T141" s="31">
        <f>INDEX('Mapping water'!$D$5:$U$352,MATCH($B141,'Mapping water'!$B$5:$B$352,0),MATCH(T$3,'Mapping water'!$D$4:$U$4,0))*$D141</f>
        <v>0</v>
      </c>
      <c r="U141" s="31">
        <f>INDEX('Mapping water'!$D$5:$U$352,MATCH($B141,'Mapping water'!$B$5:$B$352,0),MATCH(U$3,'Mapping water'!$D$4:$U$4,0))*$D141</f>
        <v>0</v>
      </c>
      <c r="V141" s="31">
        <f>INDEX('Mapping water'!$D$5:$U$352,MATCH($B141,'Mapping water'!$B$5:$B$352,0),MATCH(V$3,'Mapping water'!$D$4:$U$4,0))*$D141</f>
        <v>0</v>
      </c>
      <c r="W141" s="31">
        <f>INDEX('Mapping water'!$D$5:$U$352,MATCH($B141,'Mapping water'!$B$5:$B$352,0),MATCH(W$3,'Mapping water'!$D$4:$U$4,0))*$D141</f>
        <v>0</v>
      </c>
      <c r="X141" s="31">
        <f>INDEX('Mapping water'!$D$5:$U$352,MATCH($B141,'Mapping water'!$B$5:$B$352,0),MATCH(X$3,'Mapping water'!$D$4:$U$4,0))*$D141</f>
        <v>0</v>
      </c>
      <c r="Y141" s="31">
        <f>INDEX('Mapping water'!$D$5:$U$352,MATCH($B141,'Mapping water'!$B$5:$B$352,0),MATCH(Y$3,'Mapping water'!$D$4:$U$4,0))*$D141</f>
        <v>0</v>
      </c>
    </row>
    <row r="142" spans="1:25" x14ac:dyDescent="0.45">
      <c r="A142" s="20" t="s">
        <v>537</v>
      </c>
      <c r="B142" s="20" t="s">
        <v>538</v>
      </c>
      <c r="C142" s="20" t="s">
        <v>174</v>
      </c>
      <c r="D142" s="31">
        <f>INDEX('ONS data MYE 5'!$O$6:$O$445, MATCH($B142,'ONS data MYE 5'!$B$6:$B$445,0))</f>
        <v>96269</v>
      </c>
      <c r="E142" s="31">
        <f>INDEX('ONS data MYE 5'!$P$6:$P$445, MATCH($B142,'ONS data MYE 5'!$B$6:$B$445,0))</f>
        <v>78</v>
      </c>
      <c r="F142" s="31">
        <f t="shared" si="4"/>
        <v>4.3567088266895917</v>
      </c>
      <c r="G142" s="31">
        <f t="shared" si="5"/>
        <v>18.980911800554999</v>
      </c>
      <c r="H142" s="31">
        <f>INDEX('Mapping water'!$D$5:$U$352,MATCH($B142,'Mapping water'!$B$5:$B$352,0),MATCH(H$3,'Mapping water'!$D$4:$U$4,0))*$D142</f>
        <v>0</v>
      </c>
      <c r="I142" s="31">
        <f>INDEX('Mapping water'!$D$5:$U$352,MATCH($B142,'Mapping water'!$B$5:$B$352,0),MATCH(I$3,'Mapping water'!$D$4:$U$4,0))*$D142</f>
        <v>0</v>
      </c>
      <c r="J142" s="31">
        <f>INDEX('Mapping water'!$D$5:$U$352,MATCH($B142,'Mapping water'!$B$5:$B$352,0),MATCH(J$3,'Mapping water'!$D$4:$U$4,0))*$D142</f>
        <v>96269</v>
      </c>
      <c r="K142" s="31">
        <f>INDEX('Mapping water'!$D$5:$U$352,MATCH($B142,'Mapping water'!$B$5:$B$352,0),MATCH(K$3,'Mapping water'!$D$4:$U$4,0))*$D142</f>
        <v>0</v>
      </c>
      <c r="L142" s="31">
        <f>INDEX('Mapping water'!$D$5:$U$352,MATCH($B142,'Mapping water'!$B$5:$B$352,0),MATCH(L$3,'Mapping water'!$D$4:$U$4,0))*$D142</f>
        <v>0</v>
      </c>
      <c r="M142" s="31">
        <f>INDEX('Mapping water'!$D$5:$U$352,MATCH($B142,'Mapping water'!$B$5:$B$352,0),MATCH(M$3,'Mapping water'!$D$4:$U$4,0))*$D142</f>
        <v>0</v>
      </c>
      <c r="N142" s="31">
        <f>INDEX('Mapping water'!$D$5:$U$352,MATCH($B142,'Mapping water'!$B$5:$B$352,0),MATCH(N$3,'Mapping water'!$D$4:$U$4,0))*$D142</f>
        <v>0</v>
      </c>
      <c r="O142" s="31">
        <f>INDEX('Mapping water'!$D$5:$U$352,MATCH($B142,'Mapping water'!$B$5:$B$352,0),MATCH(O$3,'Mapping water'!$D$4:$U$4,0))*$D142</f>
        <v>0</v>
      </c>
      <c r="P142" s="31">
        <f>INDEX('Mapping water'!$D$5:$U$352,MATCH($B142,'Mapping water'!$B$5:$B$352,0),MATCH(P$3,'Mapping water'!$D$4:$U$4,0))*$D142</f>
        <v>0</v>
      </c>
      <c r="Q142" s="31">
        <f>INDEX('Mapping water'!$D$5:$U$352,MATCH($B142,'Mapping water'!$B$5:$B$352,0),MATCH(Q$3,'Mapping water'!$D$4:$U$4,0))*$D142</f>
        <v>0</v>
      </c>
      <c r="R142" s="31">
        <f>INDEX('Mapping water'!$D$5:$U$352,MATCH($B142,'Mapping water'!$B$5:$B$352,0),MATCH(R$3,'Mapping water'!$D$4:$U$4,0))*$D142</f>
        <v>0</v>
      </c>
      <c r="S142" s="31">
        <f>INDEX('Mapping water'!$D$5:$U$352,MATCH($B142,'Mapping water'!$B$5:$B$352,0),MATCH(S$3,'Mapping water'!$D$4:$U$4,0))*$D142</f>
        <v>0</v>
      </c>
      <c r="T142" s="31">
        <f>INDEX('Mapping water'!$D$5:$U$352,MATCH($B142,'Mapping water'!$B$5:$B$352,0),MATCH(T$3,'Mapping water'!$D$4:$U$4,0))*$D142</f>
        <v>0</v>
      </c>
      <c r="U142" s="31">
        <f>INDEX('Mapping water'!$D$5:$U$352,MATCH($B142,'Mapping water'!$B$5:$B$352,0),MATCH(U$3,'Mapping water'!$D$4:$U$4,0))*$D142</f>
        <v>0</v>
      </c>
      <c r="V142" s="31">
        <f>INDEX('Mapping water'!$D$5:$U$352,MATCH($B142,'Mapping water'!$B$5:$B$352,0),MATCH(V$3,'Mapping water'!$D$4:$U$4,0))*$D142</f>
        <v>0</v>
      </c>
      <c r="W142" s="31">
        <f>INDEX('Mapping water'!$D$5:$U$352,MATCH($B142,'Mapping water'!$B$5:$B$352,0),MATCH(W$3,'Mapping water'!$D$4:$U$4,0))*$D142</f>
        <v>0</v>
      </c>
      <c r="X142" s="31">
        <f>INDEX('Mapping water'!$D$5:$U$352,MATCH($B142,'Mapping water'!$B$5:$B$352,0),MATCH(X$3,'Mapping water'!$D$4:$U$4,0))*$D142</f>
        <v>0</v>
      </c>
      <c r="Y142" s="31">
        <f>INDEX('Mapping water'!$D$5:$U$352,MATCH($B142,'Mapping water'!$B$5:$B$352,0),MATCH(Y$3,'Mapping water'!$D$4:$U$4,0))*$D142</f>
        <v>0</v>
      </c>
    </row>
    <row r="143" spans="1:25" x14ac:dyDescent="0.45">
      <c r="A143" s="20" t="s">
        <v>539</v>
      </c>
      <c r="B143" s="20" t="s">
        <v>540</v>
      </c>
      <c r="C143" s="20" t="s">
        <v>174</v>
      </c>
      <c r="D143" s="31">
        <f>INDEX('ONS data MYE 5'!$O$6:$O$445, MATCH($B143,'ONS data MYE 5'!$B$6:$B$445,0))</f>
        <v>68471</v>
      </c>
      <c r="E143" s="31">
        <f>INDEX('ONS data MYE 5'!$P$6:$P$445, MATCH($B143,'ONS data MYE 5'!$B$6:$B$445,0))</f>
        <v>878</v>
      </c>
      <c r="F143" s="31">
        <f t="shared" si="4"/>
        <v>6.7776465936351169</v>
      </c>
      <c r="G143" s="31">
        <f t="shared" si="5"/>
        <v>45.936493348213702</v>
      </c>
      <c r="H143" s="31">
        <f>INDEX('Mapping water'!$D$5:$U$352,MATCH($B143,'Mapping water'!$B$5:$B$352,0),MATCH(H$3,'Mapping water'!$D$4:$U$4,0))*$D143</f>
        <v>0</v>
      </c>
      <c r="I143" s="31">
        <f>INDEX('Mapping water'!$D$5:$U$352,MATCH($B143,'Mapping water'!$B$5:$B$352,0),MATCH(I$3,'Mapping water'!$D$4:$U$4,0))*$D143</f>
        <v>0</v>
      </c>
      <c r="J143" s="31">
        <f>INDEX('Mapping water'!$D$5:$U$352,MATCH($B143,'Mapping water'!$B$5:$B$352,0),MATCH(J$3,'Mapping water'!$D$4:$U$4,0))*$D143</f>
        <v>68471</v>
      </c>
      <c r="K143" s="31">
        <f>INDEX('Mapping water'!$D$5:$U$352,MATCH($B143,'Mapping water'!$B$5:$B$352,0),MATCH(K$3,'Mapping water'!$D$4:$U$4,0))*$D143</f>
        <v>0</v>
      </c>
      <c r="L143" s="31">
        <f>INDEX('Mapping water'!$D$5:$U$352,MATCH($B143,'Mapping water'!$B$5:$B$352,0),MATCH(L$3,'Mapping water'!$D$4:$U$4,0))*$D143</f>
        <v>0</v>
      </c>
      <c r="M143" s="31">
        <f>INDEX('Mapping water'!$D$5:$U$352,MATCH($B143,'Mapping water'!$B$5:$B$352,0),MATCH(M$3,'Mapping water'!$D$4:$U$4,0))*$D143</f>
        <v>0</v>
      </c>
      <c r="N143" s="31">
        <f>INDEX('Mapping water'!$D$5:$U$352,MATCH($B143,'Mapping water'!$B$5:$B$352,0),MATCH(N$3,'Mapping water'!$D$4:$U$4,0))*$D143</f>
        <v>0</v>
      </c>
      <c r="O143" s="31">
        <f>INDEX('Mapping water'!$D$5:$U$352,MATCH($B143,'Mapping water'!$B$5:$B$352,0),MATCH(O$3,'Mapping water'!$D$4:$U$4,0))*$D143</f>
        <v>0</v>
      </c>
      <c r="P143" s="31">
        <f>INDEX('Mapping water'!$D$5:$U$352,MATCH($B143,'Mapping water'!$B$5:$B$352,0),MATCH(P$3,'Mapping water'!$D$4:$U$4,0))*$D143</f>
        <v>0</v>
      </c>
      <c r="Q143" s="31">
        <f>INDEX('Mapping water'!$D$5:$U$352,MATCH($B143,'Mapping water'!$B$5:$B$352,0),MATCH(Q$3,'Mapping water'!$D$4:$U$4,0))*$D143</f>
        <v>0</v>
      </c>
      <c r="R143" s="31">
        <f>INDEX('Mapping water'!$D$5:$U$352,MATCH($B143,'Mapping water'!$B$5:$B$352,0),MATCH(R$3,'Mapping water'!$D$4:$U$4,0))*$D143</f>
        <v>0</v>
      </c>
      <c r="S143" s="31">
        <f>INDEX('Mapping water'!$D$5:$U$352,MATCH($B143,'Mapping water'!$B$5:$B$352,0),MATCH(S$3,'Mapping water'!$D$4:$U$4,0))*$D143</f>
        <v>0</v>
      </c>
      <c r="T143" s="31">
        <f>INDEX('Mapping water'!$D$5:$U$352,MATCH($B143,'Mapping water'!$B$5:$B$352,0),MATCH(T$3,'Mapping water'!$D$4:$U$4,0))*$D143</f>
        <v>0</v>
      </c>
      <c r="U143" s="31">
        <f>INDEX('Mapping water'!$D$5:$U$352,MATCH($B143,'Mapping water'!$B$5:$B$352,0),MATCH(U$3,'Mapping water'!$D$4:$U$4,0))*$D143</f>
        <v>0</v>
      </c>
      <c r="V143" s="31">
        <f>INDEX('Mapping water'!$D$5:$U$352,MATCH($B143,'Mapping water'!$B$5:$B$352,0),MATCH(V$3,'Mapping water'!$D$4:$U$4,0))*$D143</f>
        <v>0</v>
      </c>
      <c r="W143" s="31">
        <f>INDEX('Mapping water'!$D$5:$U$352,MATCH($B143,'Mapping water'!$B$5:$B$352,0),MATCH(W$3,'Mapping water'!$D$4:$U$4,0))*$D143</f>
        <v>0</v>
      </c>
      <c r="X143" s="31">
        <f>INDEX('Mapping water'!$D$5:$U$352,MATCH($B143,'Mapping water'!$B$5:$B$352,0),MATCH(X$3,'Mapping water'!$D$4:$U$4,0))*$D143</f>
        <v>0</v>
      </c>
      <c r="Y143" s="31">
        <f>INDEX('Mapping water'!$D$5:$U$352,MATCH($B143,'Mapping water'!$B$5:$B$352,0),MATCH(Y$3,'Mapping water'!$D$4:$U$4,0))*$D143</f>
        <v>0</v>
      </c>
    </row>
    <row r="144" spans="1:25" x14ac:dyDescent="0.45">
      <c r="A144" s="20" t="s">
        <v>541</v>
      </c>
      <c r="B144" s="20" t="s">
        <v>542</v>
      </c>
      <c r="C144" s="20" t="s">
        <v>174</v>
      </c>
      <c r="D144" s="31">
        <f>INDEX('ONS data MYE 5'!$O$6:$O$445, MATCH($B144,'ONS data MYE 5'!$B$6:$B$445,0))</f>
        <v>107925</v>
      </c>
      <c r="E144" s="31">
        <f>INDEX('ONS data MYE 5'!$P$6:$P$445, MATCH($B144,'ONS data MYE 5'!$B$6:$B$445,0))</f>
        <v>104</v>
      </c>
      <c r="F144" s="31">
        <f t="shared" si="4"/>
        <v>4.6443908991413725</v>
      </c>
      <c r="G144" s="31">
        <f t="shared" si="5"/>
        <v>21.570366824027207</v>
      </c>
      <c r="H144" s="31">
        <f>INDEX('Mapping water'!$D$5:$U$352,MATCH($B144,'Mapping water'!$B$5:$B$352,0),MATCH(H$3,'Mapping water'!$D$4:$U$4,0))*$D144</f>
        <v>0</v>
      </c>
      <c r="I144" s="31">
        <f>INDEX('Mapping water'!$D$5:$U$352,MATCH($B144,'Mapping water'!$B$5:$B$352,0),MATCH(I$3,'Mapping water'!$D$4:$U$4,0))*$D144</f>
        <v>0</v>
      </c>
      <c r="J144" s="31">
        <f>INDEX('Mapping water'!$D$5:$U$352,MATCH($B144,'Mapping water'!$B$5:$B$352,0),MATCH(J$3,'Mapping water'!$D$4:$U$4,0))*$D144</f>
        <v>107925</v>
      </c>
      <c r="K144" s="31">
        <f>INDEX('Mapping water'!$D$5:$U$352,MATCH($B144,'Mapping water'!$B$5:$B$352,0),MATCH(K$3,'Mapping water'!$D$4:$U$4,0))*$D144</f>
        <v>0</v>
      </c>
      <c r="L144" s="31">
        <f>INDEX('Mapping water'!$D$5:$U$352,MATCH($B144,'Mapping water'!$B$5:$B$352,0),MATCH(L$3,'Mapping water'!$D$4:$U$4,0))*$D144</f>
        <v>0</v>
      </c>
      <c r="M144" s="31">
        <f>INDEX('Mapping water'!$D$5:$U$352,MATCH($B144,'Mapping water'!$B$5:$B$352,0),MATCH(M$3,'Mapping water'!$D$4:$U$4,0))*$D144</f>
        <v>0</v>
      </c>
      <c r="N144" s="31">
        <f>INDEX('Mapping water'!$D$5:$U$352,MATCH($B144,'Mapping water'!$B$5:$B$352,0),MATCH(N$3,'Mapping water'!$D$4:$U$4,0))*$D144</f>
        <v>0</v>
      </c>
      <c r="O144" s="31">
        <f>INDEX('Mapping water'!$D$5:$U$352,MATCH($B144,'Mapping water'!$B$5:$B$352,0),MATCH(O$3,'Mapping water'!$D$4:$U$4,0))*$D144</f>
        <v>0</v>
      </c>
      <c r="P144" s="31">
        <f>INDEX('Mapping water'!$D$5:$U$352,MATCH($B144,'Mapping water'!$B$5:$B$352,0),MATCH(P$3,'Mapping water'!$D$4:$U$4,0))*$D144</f>
        <v>0</v>
      </c>
      <c r="Q144" s="31">
        <f>INDEX('Mapping water'!$D$5:$U$352,MATCH($B144,'Mapping water'!$B$5:$B$352,0),MATCH(Q$3,'Mapping water'!$D$4:$U$4,0))*$D144</f>
        <v>0</v>
      </c>
      <c r="R144" s="31">
        <f>INDEX('Mapping water'!$D$5:$U$352,MATCH($B144,'Mapping water'!$B$5:$B$352,0),MATCH(R$3,'Mapping water'!$D$4:$U$4,0))*$D144</f>
        <v>0</v>
      </c>
      <c r="S144" s="31">
        <f>INDEX('Mapping water'!$D$5:$U$352,MATCH($B144,'Mapping water'!$B$5:$B$352,0),MATCH(S$3,'Mapping water'!$D$4:$U$4,0))*$D144</f>
        <v>0</v>
      </c>
      <c r="T144" s="31">
        <f>INDEX('Mapping water'!$D$5:$U$352,MATCH($B144,'Mapping water'!$B$5:$B$352,0),MATCH(T$3,'Mapping water'!$D$4:$U$4,0))*$D144</f>
        <v>0</v>
      </c>
      <c r="U144" s="31">
        <f>INDEX('Mapping water'!$D$5:$U$352,MATCH($B144,'Mapping water'!$B$5:$B$352,0),MATCH(U$3,'Mapping water'!$D$4:$U$4,0))*$D144</f>
        <v>0</v>
      </c>
      <c r="V144" s="31">
        <f>INDEX('Mapping water'!$D$5:$U$352,MATCH($B144,'Mapping water'!$B$5:$B$352,0),MATCH(V$3,'Mapping water'!$D$4:$U$4,0))*$D144</f>
        <v>0</v>
      </c>
      <c r="W144" s="31">
        <f>INDEX('Mapping water'!$D$5:$U$352,MATCH($B144,'Mapping water'!$B$5:$B$352,0),MATCH(W$3,'Mapping water'!$D$4:$U$4,0))*$D144</f>
        <v>0</v>
      </c>
      <c r="X144" s="31">
        <f>INDEX('Mapping water'!$D$5:$U$352,MATCH($B144,'Mapping water'!$B$5:$B$352,0),MATCH(X$3,'Mapping water'!$D$4:$U$4,0))*$D144</f>
        <v>0</v>
      </c>
      <c r="Y144" s="31">
        <f>INDEX('Mapping water'!$D$5:$U$352,MATCH($B144,'Mapping water'!$B$5:$B$352,0),MATCH(Y$3,'Mapping water'!$D$4:$U$4,0))*$D144</f>
        <v>0</v>
      </c>
    </row>
    <row r="145" spans="1:25" x14ac:dyDescent="0.45">
      <c r="A145" s="20" t="s">
        <v>543</v>
      </c>
      <c r="B145" s="20" t="s">
        <v>544</v>
      </c>
      <c r="C145" s="20" t="s">
        <v>174</v>
      </c>
      <c r="D145" s="31">
        <f>INDEX('ONS data MYE 5'!$O$6:$O$445, MATCH($B145,'ONS data MYE 5'!$B$6:$B$445,0))</f>
        <v>70309</v>
      </c>
      <c r="E145" s="31">
        <f>INDEX('ONS data MYE 5'!$P$6:$P$445, MATCH($B145,'ONS data MYE 5'!$B$6:$B$445,0))</f>
        <v>96</v>
      </c>
      <c r="F145" s="31">
        <f t="shared" si="4"/>
        <v>4.5643481914678361</v>
      </c>
      <c r="G145" s="31">
        <f t="shared" si="5"/>
        <v>20.833274412955706</v>
      </c>
      <c r="H145" s="31">
        <f>INDEX('Mapping water'!$D$5:$U$352,MATCH($B145,'Mapping water'!$B$5:$B$352,0),MATCH(H$3,'Mapping water'!$D$4:$U$4,0))*$D145</f>
        <v>0</v>
      </c>
      <c r="I145" s="31">
        <f>INDEX('Mapping water'!$D$5:$U$352,MATCH($B145,'Mapping water'!$B$5:$B$352,0),MATCH(I$3,'Mapping water'!$D$4:$U$4,0))*$D145</f>
        <v>0</v>
      </c>
      <c r="J145" s="31">
        <f>INDEX('Mapping water'!$D$5:$U$352,MATCH($B145,'Mapping water'!$B$5:$B$352,0),MATCH(J$3,'Mapping water'!$D$4:$U$4,0))*$D145</f>
        <v>70309</v>
      </c>
      <c r="K145" s="31">
        <f>INDEX('Mapping water'!$D$5:$U$352,MATCH($B145,'Mapping water'!$B$5:$B$352,0),MATCH(K$3,'Mapping water'!$D$4:$U$4,0))*$D145</f>
        <v>0</v>
      </c>
      <c r="L145" s="31">
        <f>INDEX('Mapping water'!$D$5:$U$352,MATCH($B145,'Mapping water'!$B$5:$B$352,0),MATCH(L$3,'Mapping water'!$D$4:$U$4,0))*$D145</f>
        <v>0</v>
      </c>
      <c r="M145" s="31">
        <f>INDEX('Mapping water'!$D$5:$U$352,MATCH($B145,'Mapping water'!$B$5:$B$352,0),MATCH(M$3,'Mapping water'!$D$4:$U$4,0))*$D145</f>
        <v>0</v>
      </c>
      <c r="N145" s="31">
        <f>INDEX('Mapping water'!$D$5:$U$352,MATCH($B145,'Mapping water'!$B$5:$B$352,0),MATCH(N$3,'Mapping water'!$D$4:$U$4,0))*$D145</f>
        <v>0</v>
      </c>
      <c r="O145" s="31">
        <f>INDEX('Mapping water'!$D$5:$U$352,MATCH($B145,'Mapping water'!$B$5:$B$352,0),MATCH(O$3,'Mapping water'!$D$4:$U$4,0))*$D145</f>
        <v>0</v>
      </c>
      <c r="P145" s="31">
        <f>INDEX('Mapping water'!$D$5:$U$352,MATCH($B145,'Mapping water'!$B$5:$B$352,0),MATCH(P$3,'Mapping water'!$D$4:$U$4,0))*$D145</f>
        <v>0</v>
      </c>
      <c r="Q145" s="31">
        <f>INDEX('Mapping water'!$D$5:$U$352,MATCH($B145,'Mapping water'!$B$5:$B$352,0),MATCH(Q$3,'Mapping water'!$D$4:$U$4,0))*$D145</f>
        <v>0</v>
      </c>
      <c r="R145" s="31">
        <f>INDEX('Mapping water'!$D$5:$U$352,MATCH($B145,'Mapping water'!$B$5:$B$352,0),MATCH(R$3,'Mapping water'!$D$4:$U$4,0))*$D145</f>
        <v>0</v>
      </c>
      <c r="S145" s="31">
        <f>INDEX('Mapping water'!$D$5:$U$352,MATCH($B145,'Mapping water'!$B$5:$B$352,0),MATCH(S$3,'Mapping water'!$D$4:$U$4,0))*$D145</f>
        <v>0</v>
      </c>
      <c r="T145" s="31">
        <f>INDEX('Mapping water'!$D$5:$U$352,MATCH($B145,'Mapping water'!$B$5:$B$352,0),MATCH(T$3,'Mapping water'!$D$4:$U$4,0))*$D145</f>
        <v>0</v>
      </c>
      <c r="U145" s="31">
        <f>INDEX('Mapping water'!$D$5:$U$352,MATCH($B145,'Mapping water'!$B$5:$B$352,0),MATCH(U$3,'Mapping water'!$D$4:$U$4,0))*$D145</f>
        <v>0</v>
      </c>
      <c r="V145" s="31">
        <f>INDEX('Mapping water'!$D$5:$U$352,MATCH($B145,'Mapping water'!$B$5:$B$352,0),MATCH(V$3,'Mapping water'!$D$4:$U$4,0))*$D145</f>
        <v>0</v>
      </c>
      <c r="W145" s="31">
        <f>INDEX('Mapping water'!$D$5:$U$352,MATCH($B145,'Mapping water'!$B$5:$B$352,0),MATCH(W$3,'Mapping water'!$D$4:$U$4,0))*$D145</f>
        <v>0</v>
      </c>
      <c r="X145" s="31">
        <f>INDEX('Mapping water'!$D$5:$U$352,MATCH($B145,'Mapping water'!$B$5:$B$352,0),MATCH(X$3,'Mapping water'!$D$4:$U$4,0))*$D145</f>
        <v>0</v>
      </c>
      <c r="Y145" s="31">
        <f>INDEX('Mapping water'!$D$5:$U$352,MATCH($B145,'Mapping water'!$B$5:$B$352,0),MATCH(Y$3,'Mapping water'!$D$4:$U$4,0))*$D145</f>
        <v>0</v>
      </c>
    </row>
    <row r="146" spans="1:25" x14ac:dyDescent="0.45">
      <c r="A146" s="20" t="s">
        <v>545</v>
      </c>
      <c r="B146" s="20" t="s">
        <v>546</v>
      </c>
      <c r="C146" s="20" t="s">
        <v>174</v>
      </c>
      <c r="D146" s="31">
        <f>INDEX('ONS data MYE 5'!$O$6:$O$445, MATCH($B146,'ONS data MYE 5'!$B$6:$B$445,0))</f>
        <v>52687</v>
      </c>
      <c r="E146" s="31">
        <f>INDEX('ONS data MYE 5'!$P$6:$P$445, MATCH($B146,'ONS data MYE 5'!$B$6:$B$445,0))</f>
        <v>25</v>
      </c>
      <c r="F146" s="31">
        <f t="shared" si="4"/>
        <v>3.2188758248682006</v>
      </c>
      <c r="G146" s="31">
        <f t="shared" si="5"/>
        <v>10.361161575920939</v>
      </c>
      <c r="H146" s="31">
        <f>INDEX('Mapping water'!$D$5:$U$352,MATCH($B146,'Mapping water'!$B$5:$B$352,0),MATCH(H$3,'Mapping water'!$D$4:$U$4,0))*$D146</f>
        <v>0</v>
      </c>
      <c r="I146" s="31">
        <f>INDEX('Mapping water'!$D$5:$U$352,MATCH($B146,'Mapping water'!$B$5:$B$352,0),MATCH(I$3,'Mapping water'!$D$4:$U$4,0))*$D146</f>
        <v>0</v>
      </c>
      <c r="J146" s="31">
        <f>INDEX('Mapping water'!$D$5:$U$352,MATCH($B146,'Mapping water'!$B$5:$B$352,0),MATCH(J$3,'Mapping water'!$D$4:$U$4,0))*$D146</f>
        <v>52687</v>
      </c>
      <c r="K146" s="31">
        <f>INDEX('Mapping water'!$D$5:$U$352,MATCH($B146,'Mapping water'!$B$5:$B$352,0),MATCH(K$3,'Mapping water'!$D$4:$U$4,0))*$D146</f>
        <v>0</v>
      </c>
      <c r="L146" s="31">
        <f>INDEX('Mapping water'!$D$5:$U$352,MATCH($B146,'Mapping water'!$B$5:$B$352,0),MATCH(L$3,'Mapping water'!$D$4:$U$4,0))*$D146</f>
        <v>0</v>
      </c>
      <c r="M146" s="31">
        <f>INDEX('Mapping water'!$D$5:$U$352,MATCH($B146,'Mapping water'!$B$5:$B$352,0),MATCH(M$3,'Mapping water'!$D$4:$U$4,0))*$D146</f>
        <v>0</v>
      </c>
      <c r="N146" s="31">
        <f>INDEX('Mapping water'!$D$5:$U$352,MATCH($B146,'Mapping water'!$B$5:$B$352,0),MATCH(N$3,'Mapping water'!$D$4:$U$4,0))*$D146</f>
        <v>0</v>
      </c>
      <c r="O146" s="31">
        <f>INDEX('Mapping water'!$D$5:$U$352,MATCH($B146,'Mapping water'!$B$5:$B$352,0),MATCH(O$3,'Mapping water'!$D$4:$U$4,0))*$D146</f>
        <v>0</v>
      </c>
      <c r="P146" s="31">
        <f>INDEX('Mapping water'!$D$5:$U$352,MATCH($B146,'Mapping water'!$B$5:$B$352,0),MATCH(P$3,'Mapping water'!$D$4:$U$4,0))*$D146</f>
        <v>0</v>
      </c>
      <c r="Q146" s="31">
        <f>INDEX('Mapping water'!$D$5:$U$352,MATCH($B146,'Mapping water'!$B$5:$B$352,0),MATCH(Q$3,'Mapping water'!$D$4:$U$4,0))*$D146</f>
        <v>0</v>
      </c>
      <c r="R146" s="31">
        <f>INDEX('Mapping water'!$D$5:$U$352,MATCH($B146,'Mapping water'!$B$5:$B$352,0),MATCH(R$3,'Mapping water'!$D$4:$U$4,0))*$D146</f>
        <v>0</v>
      </c>
      <c r="S146" s="31">
        <f>INDEX('Mapping water'!$D$5:$U$352,MATCH($B146,'Mapping water'!$B$5:$B$352,0),MATCH(S$3,'Mapping water'!$D$4:$U$4,0))*$D146</f>
        <v>0</v>
      </c>
      <c r="T146" s="31">
        <f>INDEX('Mapping water'!$D$5:$U$352,MATCH($B146,'Mapping water'!$B$5:$B$352,0),MATCH(T$3,'Mapping water'!$D$4:$U$4,0))*$D146</f>
        <v>0</v>
      </c>
      <c r="U146" s="31">
        <f>INDEX('Mapping water'!$D$5:$U$352,MATCH($B146,'Mapping water'!$B$5:$B$352,0),MATCH(U$3,'Mapping water'!$D$4:$U$4,0))*$D146</f>
        <v>0</v>
      </c>
      <c r="V146" s="31">
        <f>INDEX('Mapping water'!$D$5:$U$352,MATCH($B146,'Mapping water'!$B$5:$B$352,0),MATCH(V$3,'Mapping water'!$D$4:$U$4,0))*$D146</f>
        <v>0</v>
      </c>
      <c r="W146" s="31">
        <f>INDEX('Mapping water'!$D$5:$U$352,MATCH($B146,'Mapping water'!$B$5:$B$352,0),MATCH(W$3,'Mapping water'!$D$4:$U$4,0))*$D146</f>
        <v>0</v>
      </c>
      <c r="X146" s="31">
        <f>INDEX('Mapping water'!$D$5:$U$352,MATCH($B146,'Mapping water'!$B$5:$B$352,0),MATCH(X$3,'Mapping water'!$D$4:$U$4,0))*$D146</f>
        <v>0</v>
      </c>
      <c r="Y146" s="31">
        <f>INDEX('Mapping water'!$D$5:$U$352,MATCH($B146,'Mapping water'!$B$5:$B$352,0),MATCH(Y$3,'Mapping water'!$D$4:$U$4,0))*$D146</f>
        <v>0</v>
      </c>
    </row>
    <row r="147" spans="1:25" x14ac:dyDescent="0.45">
      <c r="A147" s="20" t="s">
        <v>547</v>
      </c>
      <c r="B147" s="20" t="s">
        <v>548</v>
      </c>
      <c r="C147" s="20" t="s">
        <v>174</v>
      </c>
      <c r="D147" s="31">
        <f>INDEX('ONS data MYE 5'!$O$6:$O$445, MATCH($B147,'ONS data MYE 5'!$B$6:$B$445,0))</f>
        <v>103544</v>
      </c>
      <c r="E147" s="31">
        <f>INDEX('ONS data MYE 5'!$P$6:$P$445, MATCH($B147,'ONS data MYE 5'!$B$6:$B$445,0))</f>
        <v>68</v>
      </c>
      <c r="F147" s="31">
        <f t="shared" si="4"/>
        <v>4.219507705176107</v>
      </c>
      <c r="G147" s="31">
        <f t="shared" si="5"/>
        <v>17.804245274040536</v>
      </c>
      <c r="H147" s="31">
        <f>INDEX('Mapping water'!$D$5:$U$352,MATCH($B147,'Mapping water'!$B$5:$B$352,0),MATCH(H$3,'Mapping water'!$D$4:$U$4,0))*$D147</f>
        <v>0</v>
      </c>
      <c r="I147" s="31">
        <f>INDEX('Mapping water'!$D$5:$U$352,MATCH($B147,'Mapping water'!$B$5:$B$352,0),MATCH(I$3,'Mapping water'!$D$4:$U$4,0))*$D147</f>
        <v>0</v>
      </c>
      <c r="J147" s="31">
        <f>INDEX('Mapping water'!$D$5:$U$352,MATCH($B147,'Mapping water'!$B$5:$B$352,0),MATCH(J$3,'Mapping water'!$D$4:$U$4,0))*$D147</f>
        <v>103544</v>
      </c>
      <c r="K147" s="31">
        <f>INDEX('Mapping water'!$D$5:$U$352,MATCH($B147,'Mapping water'!$B$5:$B$352,0),MATCH(K$3,'Mapping water'!$D$4:$U$4,0))*$D147</f>
        <v>0</v>
      </c>
      <c r="L147" s="31">
        <f>INDEX('Mapping water'!$D$5:$U$352,MATCH($B147,'Mapping water'!$B$5:$B$352,0),MATCH(L$3,'Mapping water'!$D$4:$U$4,0))*$D147</f>
        <v>0</v>
      </c>
      <c r="M147" s="31">
        <f>INDEX('Mapping water'!$D$5:$U$352,MATCH($B147,'Mapping water'!$B$5:$B$352,0),MATCH(M$3,'Mapping water'!$D$4:$U$4,0))*$D147</f>
        <v>0</v>
      </c>
      <c r="N147" s="31">
        <f>INDEX('Mapping water'!$D$5:$U$352,MATCH($B147,'Mapping water'!$B$5:$B$352,0),MATCH(N$3,'Mapping water'!$D$4:$U$4,0))*$D147</f>
        <v>0</v>
      </c>
      <c r="O147" s="31">
        <f>INDEX('Mapping water'!$D$5:$U$352,MATCH($B147,'Mapping water'!$B$5:$B$352,0),MATCH(O$3,'Mapping water'!$D$4:$U$4,0))*$D147</f>
        <v>0</v>
      </c>
      <c r="P147" s="31">
        <f>INDEX('Mapping water'!$D$5:$U$352,MATCH($B147,'Mapping water'!$B$5:$B$352,0),MATCH(P$3,'Mapping water'!$D$4:$U$4,0))*$D147</f>
        <v>0</v>
      </c>
      <c r="Q147" s="31">
        <f>INDEX('Mapping water'!$D$5:$U$352,MATCH($B147,'Mapping water'!$B$5:$B$352,0),MATCH(Q$3,'Mapping water'!$D$4:$U$4,0))*$D147</f>
        <v>0</v>
      </c>
      <c r="R147" s="31">
        <f>INDEX('Mapping water'!$D$5:$U$352,MATCH($B147,'Mapping water'!$B$5:$B$352,0),MATCH(R$3,'Mapping water'!$D$4:$U$4,0))*$D147</f>
        <v>0</v>
      </c>
      <c r="S147" s="31">
        <f>INDEX('Mapping water'!$D$5:$U$352,MATCH($B147,'Mapping water'!$B$5:$B$352,0),MATCH(S$3,'Mapping water'!$D$4:$U$4,0))*$D147</f>
        <v>0</v>
      </c>
      <c r="T147" s="31">
        <f>INDEX('Mapping water'!$D$5:$U$352,MATCH($B147,'Mapping water'!$B$5:$B$352,0),MATCH(T$3,'Mapping water'!$D$4:$U$4,0))*$D147</f>
        <v>0</v>
      </c>
      <c r="U147" s="31">
        <f>INDEX('Mapping water'!$D$5:$U$352,MATCH($B147,'Mapping water'!$B$5:$B$352,0),MATCH(U$3,'Mapping water'!$D$4:$U$4,0))*$D147</f>
        <v>0</v>
      </c>
      <c r="V147" s="31">
        <f>INDEX('Mapping water'!$D$5:$U$352,MATCH($B147,'Mapping water'!$B$5:$B$352,0),MATCH(V$3,'Mapping water'!$D$4:$U$4,0))*$D147</f>
        <v>0</v>
      </c>
      <c r="W147" s="31">
        <f>INDEX('Mapping water'!$D$5:$U$352,MATCH($B147,'Mapping water'!$B$5:$B$352,0),MATCH(W$3,'Mapping water'!$D$4:$U$4,0))*$D147</f>
        <v>0</v>
      </c>
      <c r="X147" s="31">
        <f>INDEX('Mapping water'!$D$5:$U$352,MATCH($B147,'Mapping water'!$B$5:$B$352,0),MATCH(X$3,'Mapping water'!$D$4:$U$4,0))*$D147</f>
        <v>0</v>
      </c>
      <c r="Y147" s="31">
        <f>INDEX('Mapping water'!$D$5:$U$352,MATCH($B147,'Mapping water'!$B$5:$B$352,0),MATCH(Y$3,'Mapping water'!$D$4:$U$4,0))*$D147</f>
        <v>0</v>
      </c>
    </row>
    <row r="148" spans="1:25" x14ac:dyDescent="0.45">
      <c r="A148" s="20" t="s">
        <v>549</v>
      </c>
      <c r="B148" s="20" t="s">
        <v>550</v>
      </c>
      <c r="C148" s="20" t="s">
        <v>174</v>
      </c>
      <c r="D148" s="31">
        <f>INDEX('ONS data MYE 5'!$O$6:$O$445, MATCH($B148,'ONS data MYE 5'!$B$6:$B$445,0))</f>
        <v>87091</v>
      </c>
      <c r="E148" s="31">
        <f>INDEX('ONS data MYE 5'!$P$6:$P$445, MATCH($B148,'ONS data MYE 5'!$B$6:$B$445,0))</f>
        <v>787</v>
      </c>
      <c r="F148" s="31">
        <f t="shared" si="4"/>
        <v>6.6682282484174031</v>
      </c>
      <c r="G148" s="31">
        <f t="shared" si="5"/>
        <v>44.465267972991825</v>
      </c>
      <c r="H148" s="31">
        <f>INDEX('Mapping water'!$D$5:$U$352,MATCH($B148,'Mapping water'!$B$5:$B$352,0),MATCH(H$3,'Mapping water'!$D$4:$U$4,0))*$D148</f>
        <v>0</v>
      </c>
      <c r="I148" s="31">
        <f>INDEX('Mapping water'!$D$5:$U$352,MATCH($B148,'Mapping water'!$B$5:$B$352,0),MATCH(I$3,'Mapping water'!$D$4:$U$4,0))*$D148</f>
        <v>0</v>
      </c>
      <c r="J148" s="31">
        <f>INDEX('Mapping water'!$D$5:$U$352,MATCH($B148,'Mapping water'!$B$5:$B$352,0),MATCH(J$3,'Mapping water'!$D$4:$U$4,0))*$D148</f>
        <v>87091</v>
      </c>
      <c r="K148" s="31">
        <f>INDEX('Mapping water'!$D$5:$U$352,MATCH($B148,'Mapping water'!$B$5:$B$352,0),MATCH(K$3,'Mapping water'!$D$4:$U$4,0))*$D148</f>
        <v>0</v>
      </c>
      <c r="L148" s="31">
        <f>INDEX('Mapping water'!$D$5:$U$352,MATCH($B148,'Mapping water'!$B$5:$B$352,0),MATCH(L$3,'Mapping water'!$D$4:$U$4,0))*$D148</f>
        <v>0</v>
      </c>
      <c r="M148" s="31">
        <f>INDEX('Mapping water'!$D$5:$U$352,MATCH($B148,'Mapping water'!$B$5:$B$352,0),MATCH(M$3,'Mapping water'!$D$4:$U$4,0))*$D148</f>
        <v>0</v>
      </c>
      <c r="N148" s="31">
        <f>INDEX('Mapping water'!$D$5:$U$352,MATCH($B148,'Mapping water'!$B$5:$B$352,0),MATCH(N$3,'Mapping water'!$D$4:$U$4,0))*$D148</f>
        <v>0</v>
      </c>
      <c r="O148" s="31">
        <f>INDEX('Mapping water'!$D$5:$U$352,MATCH($B148,'Mapping water'!$B$5:$B$352,0),MATCH(O$3,'Mapping water'!$D$4:$U$4,0))*$D148</f>
        <v>0</v>
      </c>
      <c r="P148" s="31">
        <f>INDEX('Mapping water'!$D$5:$U$352,MATCH($B148,'Mapping water'!$B$5:$B$352,0),MATCH(P$3,'Mapping water'!$D$4:$U$4,0))*$D148</f>
        <v>0</v>
      </c>
      <c r="Q148" s="31">
        <f>INDEX('Mapping water'!$D$5:$U$352,MATCH($B148,'Mapping water'!$B$5:$B$352,0),MATCH(Q$3,'Mapping water'!$D$4:$U$4,0))*$D148</f>
        <v>0</v>
      </c>
      <c r="R148" s="31">
        <f>INDEX('Mapping water'!$D$5:$U$352,MATCH($B148,'Mapping water'!$B$5:$B$352,0),MATCH(R$3,'Mapping water'!$D$4:$U$4,0))*$D148</f>
        <v>0</v>
      </c>
      <c r="S148" s="31">
        <f>INDEX('Mapping water'!$D$5:$U$352,MATCH($B148,'Mapping water'!$B$5:$B$352,0),MATCH(S$3,'Mapping water'!$D$4:$U$4,0))*$D148</f>
        <v>0</v>
      </c>
      <c r="T148" s="31">
        <f>INDEX('Mapping water'!$D$5:$U$352,MATCH($B148,'Mapping water'!$B$5:$B$352,0),MATCH(T$3,'Mapping water'!$D$4:$U$4,0))*$D148</f>
        <v>0</v>
      </c>
      <c r="U148" s="31">
        <f>INDEX('Mapping water'!$D$5:$U$352,MATCH($B148,'Mapping water'!$B$5:$B$352,0),MATCH(U$3,'Mapping water'!$D$4:$U$4,0))*$D148</f>
        <v>0</v>
      </c>
      <c r="V148" s="31">
        <f>INDEX('Mapping water'!$D$5:$U$352,MATCH($B148,'Mapping water'!$B$5:$B$352,0),MATCH(V$3,'Mapping water'!$D$4:$U$4,0))*$D148</f>
        <v>0</v>
      </c>
      <c r="W148" s="31">
        <f>INDEX('Mapping water'!$D$5:$U$352,MATCH($B148,'Mapping water'!$B$5:$B$352,0),MATCH(W$3,'Mapping water'!$D$4:$U$4,0))*$D148</f>
        <v>0</v>
      </c>
      <c r="X148" s="31">
        <f>INDEX('Mapping water'!$D$5:$U$352,MATCH($B148,'Mapping water'!$B$5:$B$352,0),MATCH(X$3,'Mapping water'!$D$4:$U$4,0))*$D148</f>
        <v>0</v>
      </c>
      <c r="Y148" s="31">
        <f>INDEX('Mapping water'!$D$5:$U$352,MATCH($B148,'Mapping water'!$B$5:$B$352,0),MATCH(Y$3,'Mapping water'!$D$4:$U$4,0))*$D148</f>
        <v>0</v>
      </c>
    </row>
    <row r="149" spans="1:25" x14ac:dyDescent="0.45">
      <c r="A149" s="20" t="s">
        <v>551</v>
      </c>
      <c r="B149" s="20" t="s">
        <v>552</v>
      </c>
      <c r="C149" s="20" t="s">
        <v>174</v>
      </c>
      <c r="D149" s="31">
        <f>INDEX('ONS data MYE 5'!$O$6:$O$445, MATCH($B149,'ONS data MYE 5'!$B$6:$B$445,0))</f>
        <v>109075</v>
      </c>
      <c r="E149" s="31">
        <f>INDEX('ONS data MYE 5'!$P$6:$P$445, MATCH($B149,'ONS data MYE 5'!$B$6:$B$445,0))</f>
        <v>538</v>
      </c>
      <c r="F149" s="31">
        <f t="shared" si="4"/>
        <v>6.2878585601617845</v>
      </c>
      <c r="G149" s="31">
        <f t="shared" si="5"/>
        <v>39.537165272599829</v>
      </c>
      <c r="H149" s="31">
        <f>INDEX('Mapping water'!$D$5:$U$352,MATCH($B149,'Mapping water'!$B$5:$B$352,0),MATCH(H$3,'Mapping water'!$D$4:$U$4,0))*$D149</f>
        <v>0</v>
      </c>
      <c r="I149" s="31">
        <f>INDEX('Mapping water'!$D$5:$U$352,MATCH($B149,'Mapping water'!$B$5:$B$352,0),MATCH(I$3,'Mapping water'!$D$4:$U$4,0))*$D149</f>
        <v>0</v>
      </c>
      <c r="J149" s="31">
        <f>INDEX('Mapping water'!$D$5:$U$352,MATCH($B149,'Mapping water'!$B$5:$B$352,0),MATCH(J$3,'Mapping water'!$D$4:$U$4,0))*$D149</f>
        <v>109075</v>
      </c>
      <c r="K149" s="31">
        <f>INDEX('Mapping water'!$D$5:$U$352,MATCH($B149,'Mapping water'!$B$5:$B$352,0),MATCH(K$3,'Mapping water'!$D$4:$U$4,0))*$D149</f>
        <v>0</v>
      </c>
      <c r="L149" s="31">
        <f>INDEX('Mapping water'!$D$5:$U$352,MATCH($B149,'Mapping water'!$B$5:$B$352,0),MATCH(L$3,'Mapping water'!$D$4:$U$4,0))*$D149</f>
        <v>0</v>
      </c>
      <c r="M149" s="31">
        <f>INDEX('Mapping water'!$D$5:$U$352,MATCH($B149,'Mapping water'!$B$5:$B$352,0),MATCH(M$3,'Mapping water'!$D$4:$U$4,0))*$D149</f>
        <v>0</v>
      </c>
      <c r="N149" s="31">
        <f>INDEX('Mapping water'!$D$5:$U$352,MATCH($B149,'Mapping water'!$B$5:$B$352,0),MATCH(N$3,'Mapping water'!$D$4:$U$4,0))*$D149</f>
        <v>0</v>
      </c>
      <c r="O149" s="31">
        <f>INDEX('Mapping water'!$D$5:$U$352,MATCH($B149,'Mapping water'!$B$5:$B$352,0),MATCH(O$3,'Mapping water'!$D$4:$U$4,0))*$D149</f>
        <v>0</v>
      </c>
      <c r="P149" s="31">
        <f>INDEX('Mapping water'!$D$5:$U$352,MATCH($B149,'Mapping water'!$B$5:$B$352,0),MATCH(P$3,'Mapping water'!$D$4:$U$4,0))*$D149</f>
        <v>0</v>
      </c>
      <c r="Q149" s="31">
        <f>INDEX('Mapping water'!$D$5:$U$352,MATCH($B149,'Mapping water'!$B$5:$B$352,0),MATCH(Q$3,'Mapping water'!$D$4:$U$4,0))*$D149</f>
        <v>0</v>
      </c>
      <c r="R149" s="31">
        <f>INDEX('Mapping water'!$D$5:$U$352,MATCH($B149,'Mapping water'!$B$5:$B$352,0),MATCH(R$3,'Mapping water'!$D$4:$U$4,0))*$D149</f>
        <v>0</v>
      </c>
      <c r="S149" s="31">
        <f>INDEX('Mapping water'!$D$5:$U$352,MATCH($B149,'Mapping water'!$B$5:$B$352,0),MATCH(S$3,'Mapping water'!$D$4:$U$4,0))*$D149</f>
        <v>0</v>
      </c>
      <c r="T149" s="31">
        <f>INDEX('Mapping water'!$D$5:$U$352,MATCH($B149,'Mapping water'!$B$5:$B$352,0),MATCH(T$3,'Mapping water'!$D$4:$U$4,0))*$D149</f>
        <v>0</v>
      </c>
      <c r="U149" s="31">
        <f>INDEX('Mapping water'!$D$5:$U$352,MATCH($B149,'Mapping water'!$B$5:$B$352,0),MATCH(U$3,'Mapping water'!$D$4:$U$4,0))*$D149</f>
        <v>0</v>
      </c>
      <c r="V149" s="31">
        <f>INDEX('Mapping water'!$D$5:$U$352,MATCH($B149,'Mapping water'!$B$5:$B$352,0),MATCH(V$3,'Mapping water'!$D$4:$U$4,0))*$D149</f>
        <v>0</v>
      </c>
      <c r="W149" s="31">
        <f>INDEX('Mapping water'!$D$5:$U$352,MATCH($B149,'Mapping water'!$B$5:$B$352,0),MATCH(W$3,'Mapping water'!$D$4:$U$4,0))*$D149</f>
        <v>0</v>
      </c>
      <c r="X149" s="31">
        <f>INDEX('Mapping water'!$D$5:$U$352,MATCH($B149,'Mapping water'!$B$5:$B$352,0),MATCH(X$3,'Mapping water'!$D$4:$U$4,0))*$D149</f>
        <v>0</v>
      </c>
      <c r="Y149" s="31">
        <f>INDEX('Mapping water'!$D$5:$U$352,MATCH($B149,'Mapping water'!$B$5:$B$352,0),MATCH(Y$3,'Mapping water'!$D$4:$U$4,0))*$D149</f>
        <v>0</v>
      </c>
    </row>
    <row r="150" spans="1:25" x14ac:dyDescent="0.45">
      <c r="A150" s="20" t="s">
        <v>553</v>
      </c>
      <c r="B150" s="20" t="s">
        <v>554</v>
      </c>
      <c r="C150" s="20" t="s">
        <v>174</v>
      </c>
      <c r="D150" s="31">
        <f>INDEX('ONS data MYE 5'!$O$6:$O$445, MATCH($B150,'ONS data MYE 5'!$B$6:$B$445,0))</f>
        <v>76073</v>
      </c>
      <c r="E150" s="31">
        <f>INDEX('ONS data MYE 5'!$P$6:$P$445, MATCH($B150,'ONS data MYE 5'!$B$6:$B$445,0))</f>
        <v>459</v>
      </c>
      <c r="F150" s="31">
        <f t="shared" si="4"/>
        <v>6.1290502100605453</v>
      </c>
      <c r="G150" s="31">
        <f t="shared" si="5"/>
        <v>37.565256477443214</v>
      </c>
      <c r="H150" s="31">
        <f>INDEX('Mapping water'!$D$5:$U$352,MATCH($B150,'Mapping water'!$B$5:$B$352,0),MATCH(H$3,'Mapping water'!$D$4:$U$4,0))*$D150</f>
        <v>0</v>
      </c>
      <c r="I150" s="31">
        <f>INDEX('Mapping water'!$D$5:$U$352,MATCH($B150,'Mapping water'!$B$5:$B$352,0),MATCH(I$3,'Mapping water'!$D$4:$U$4,0))*$D150</f>
        <v>0</v>
      </c>
      <c r="J150" s="31">
        <f>INDEX('Mapping water'!$D$5:$U$352,MATCH($B150,'Mapping water'!$B$5:$B$352,0),MATCH(J$3,'Mapping water'!$D$4:$U$4,0))*$D150</f>
        <v>76073</v>
      </c>
      <c r="K150" s="31">
        <f>INDEX('Mapping water'!$D$5:$U$352,MATCH($B150,'Mapping water'!$B$5:$B$352,0),MATCH(K$3,'Mapping water'!$D$4:$U$4,0))*$D150</f>
        <v>0</v>
      </c>
      <c r="L150" s="31">
        <f>INDEX('Mapping water'!$D$5:$U$352,MATCH($B150,'Mapping water'!$B$5:$B$352,0),MATCH(L$3,'Mapping water'!$D$4:$U$4,0))*$D150</f>
        <v>0</v>
      </c>
      <c r="M150" s="31">
        <f>INDEX('Mapping water'!$D$5:$U$352,MATCH($B150,'Mapping water'!$B$5:$B$352,0),MATCH(M$3,'Mapping water'!$D$4:$U$4,0))*$D150</f>
        <v>0</v>
      </c>
      <c r="N150" s="31">
        <f>INDEX('Mapping water'!$D$5:$U$352,MATCH($B150,'Mapping water'!$B$5:$B$352,0),MATCH(N$3,'Mapping water'!$D$4:$U$4,0))*$D150</f>
        <v>0</v>
      </c>
      <c r="O150" s="31">
        <f>INDEX('Mapping water'!$D$5:$U$352,MATCH($B150,'Mapping water'!$B$5:$B$352,0),MATCH(O$3,'Mapping water'!$D$4:$U$4,0))*$D150</f>
        <v>0</v>
      </c>
      <c r="P150" s="31">
        <f>INDEX('Mapping water'!$D$5:$U$352,MATCH($B150,'Mapping water'!$B$5:$B$352,0),MATCH(P$3,'Mapping water'!$D$4:$U$4,0))*$D150</f>
        <v>0</v>
      </c>
      <c r="Q150" s="31">
        <f>INDEX('Mapping water'!$D$5:$U$352,MATCH($B150,'Mapping water'!$B$5:$B$352,0),MATCH(Q$3,'Mapping water'!$D$4:$U$4,0))*$D150</f>
        <v>0</v>
      </c>
      <c r="R150" s="31">
        <f>INDEX('Mapping water'!$D$5:$U$352,MATCH($B150,'Mapping water'!$B$5:$B$352,0),MATCH(R$3,'Mapping water'!$D$4:$U$4,0))*$D150</f>
        <v>0</v>
      </c>
      <c r="S150" s="31">
        <f>INDEX('Mapping water'!$D$5:$U$352,MATCH($B150,'Mapping water'!$B$5:$B$352,0),MATCH(S$3,'Mapping water'!$D$4:$U$4,0))*$D150</f>
        <v>0</v>
      </c>
      <c r="T150" s="31">
        <f>INDEX('Mapping water'!$D$5:$U$352,MATCH($B150,'Mapping water'!$B$5:$B$352,0),MATCH(T$3,'Mapping water'!$D$4:$U$4,0))*$D150</f>
        <v>0</v>
      </c>
      <c r="U150" s="31">
        <f>INDEX('Mapping water'!$D$5:$U$352,MATCH($B150,'Mapping water'!$B$5:$B$352,0),MATCH(U$3,'Mapping water'!$D$4:$U$4,0))*$D150</f>
        <v>0</v>
      </c>
      <c r="V150" s="31">
        <f>INDEX('Mapping water'!$D$5:$U$352,MATCH($B150,'Mapping water'!$B$5:$B$352,0),MATCH(V$3,'Mapping water'!$D$4:$U$4,0))*$D150</f>
        <v>0</v>
      </c>
      <c r="W150" s="31">
        <f>INDEX('Mapping water'!$D$5:$U$352,MATCH($B150,'Mapping water'!$B$5:$B$352,0),MATCH(W$3,'Mapping water'!$D$4:$U$4,0))*$D150</f>
        <v>0</v>
      </c>
      <c r="X150" s="31">
        <f>INDEX('Mapping water'!$D$5:$U$352,MATCH($B150,'Mapping water'!$B$5:$B$352,0),MATCH(X$3,'Mapping water'!$D$4:$U$4,0))*$D150</f>
        <v>0</v>
      </c>
      <c r="Y150" s="31">
        <f>INDEX('Mapping water'!$D$5:$U$352,MATCH($B150,'Mapping water'!$B$5:$B$352,0),MATCH(Y$3,'Mapping water'!$D$4:$U$4,0))*$D150</f>
        <v>0</v>
      </c>
    </row>
    <row r="151" spans="1:25" x14ac:dyDescent="0.45">
      <c r="A151" s="20" t="s">
        <v>555</v>
      </c>
      <c r="B151" s="20" t="s">
        <v>556</v>
      </c>
      <c r="C151" s="20" t="s">
        <v>174</v>
      </c>
      <c r="D151" s="31">
        <f>INDEX('ONS data MYE 5'!$O$6:$O$445, MATCH($B151,'ONS data MYE 5'!$B$6:$B$445,0))</f>
        <v>80160</v>
      </c>
      <c r="E151" s="31">
        <f>INDEX('ONS data MYE 5'!$P$6:$P$445, MATCH($B151,'ONS data MYE 5'!$B$6:$B$445,0))</f>
        <v>1098</v>
      </c>
      <c r="F151" s="31">
        <f t="shared" si="4"/>
        <v>7.0012456220694759</v>
      </c>
      <c r="G151" s="31">
        <f t="shared" si="5"/>
        <v>49.017440260547005</v>
      </c>
      <c r="H151" s="31">
        <f>INDEX('Mapping water'!$D$5:$U$352,MATCH($B151,'Mapping water'!$B$5:$B$352,0),MATCH(H$3,'Mapping water'!$D$4:$U$4,0))*$D151</f>
        <v>0</v>
      </c>
      <c r="I151" s="31">
        <f>INDEX('Mapping water'!$D$5:$U$352,MATCH($B151,'Mapping water'!$B$5:$B$352,0),MATCH(I$3,'Mapping water'!$D$4:$U$4,0))*$D151</f>
        <v>0</v>
      </c>
      <c r="J151" s="31">
        <f>INDEX('Mapping water'!$D$5:$U$352,MATCH($B151,'Mapping water'!$B$5:$B$352,0),MATCH(J$3,'Mapping water'!$D$4:$U$4,0))*$D151</f>
        <v>80160</v>
      </c>
      <c r="K151" s="31">
        <f>INDEX('Mapping water'!$D$5:$U$352,MATCH($B151,'Mapping water'!$B$5:$B$352,0),MATCH(K$3,'Mapping water'!$D$4:$U$4,0))*$D151</f>
        <v>0</v>
      </c>
      <c r="L151" s="31">
        <f>INDEX('Mapping water'!$D$5:$U$352,MATCH($B151,'Mapping water'!$B$5:$B$352,0),MATCH(L$3,'Mapping water'!$D$4:$U$4,0))*$D151</f>
        <v>0</v>
      </c>
      <c r="M151" s="31">
        <f>INDEX('Mapping water'!$D$5:$U$352,MATCH($B151,'Mapping water'!$B$5:$B$352,0),MATCH(M$3,'Mapping water'!$D$4:$U$4,0))*$D151</f>
        <v>0</v>
      </c>
      <c r="N151" s="31">
        <f>INDEX('Mapping water'!$D$5:$U$352,MATCH($B151,'Mapping water'!$B$5:$B$352,0),MATCH(N$3,'Mapping water'!$D$4:$U$4,0))*$D151</f>
        <v>0</v>
      </c>
      <c r="O151" s="31">
        <f>INDEX('Mapping water'!$D$5:$U$352,MATCH($B151,'Mapping water'!$B$5:$B$352,0),MATCH(O$3,'Mapping water'!$D$4:$U$4,0))*$D151</f>
        <v>0</v>
      </c>
      <c r="P151" s="31">
        <f>INDEX('Mapping water'!$D$5:$U$352,MATCH($B151,'Mapping water'!$B$5:$B$352,0),MATCH(P$3,'Mapping water'!$D$4:$U$4,0))*$D151</f>
        <v>0</v>
      </c>
      <c r="Q151" s="31">
        <f>INDEX('Mapping water'!$D$5:$U$352,MATCH($B151,'Mapping water'!$B$5:$B$352,0),MATCH(Q$3,'Mapping water'!$D$4:$U$4,0))*$D151</f>
        <v>0</v>
      </c>
      <c r="R151" s="31">
        <f>INDEX('Mapping water'!$D$5:$U$352,MATCH($B151,'Mapping water'!$B$5:$B$352,0),MATCH(R$3,'Mapping water'!$D$4:$U$4,0))*$D151</f>
        <v>0</v>
      </c>
      <c r="S151" s="31">
        <f>INDEX('Mapping water'!$D$5:$U$352,MATCH($B151,'Mapping water'!$B$5:$B$352,0),MATCH(S$3,'Mapping water'!$D$4:$U$4,0))*$D151</f>
        <v>0</v>
      </c>
      <c r="T151" s="31">
        <f>INDEX('Mapping water'!$D$5:$U$352,MATCH($B151,'Mapping water'!$B$5:$B$352,0),MATCH(T$3,'Mapping water'!$D$4:$U$4,0))*$D151</f>
        <v>0</v>
      </c>
      <c r="U151" s="31">
        <f>INDEX('Mapping water'!$D$5:$U$352,MATCH($B151,'Mapping water'!$B$5:$B$352,0),MATCH(U$3,'Mapping water'!$D$4:$U$4,0))*$D151</f>
        <v>0</v>
      </c>
      <c r="V151" s="31">
        <f>INDEX('Mapping water'!$D$5:$U$352,MATCH($B151,'Mapping water'!$B$5:$B$352,0),MATCH(V$3,'Mapping water'!$D$4:$U$4,0))*$D151</f>
        <v>0</v>
      </c>
      <c r="W151" s="31">
        <f>INDEX('Mapping water'!$D$5:$U$352,MATCH($B151,'Mapping water'!$B$5:$B$352,0),MATCH(W$3,'Mapping water'!$D$4:$U$4,0))*$D151</f>
        <v>0</v>
      </c>
      <c r="X151" s="31">
        <f>INDEX('Mapping water'!$D$5:$U$352,MATCH($B151,'Mapping water'!$B$5:$B$352,0),MATCH(X$3,'Mapping water'!$D$4:$U$4,0))*$D151</f>
        <v>0</v>
      </c>
      <c r="Y151" s="31">
        <f>INDEX('Mapping water'!$D$5:$U$352,MATCH($B151,'Mapping water'!$B$5:$B$352,0),MATCH(Y$3,'Mapping water'!$D$4:$U$4,0))*$D151</f>
        <v>0</v>
      </c>
    </row>
    <row r="152" spans="1:25" x14ac:dyDescent="0.45">
      <c r="A152" s="20" t="s">
        <v>557</v>
      </c>
      <c r="B152" s="20" t="s">
        <v>558</v>
      </c>
      <c r="C152" s="20" t="s">
        <v>174</v>
      </c>
      <c r="D152" s="31">
        <f>INDEX('ONS data MYE 5'!$O$6:$O$445, MATCH($B152,'ONS data MYE 5'!$B$6:$B$445,0))</f>
        <v>139317</v>
      </c>
      <c r="E152" s="31">
        <f>INDEX('ONS data MYE 5'!$P$6:$P$445, MATCH($B152,'ONS data MYE 5'!$B$6:$B$445,0))</f>
        <v>242</v>
      </c>
      <c r="F152" s="31">
        <f t="shared" si="4"/>
        <v>5.4889377261566867</v>
      </c>
      <c r="G152" s="31">
        <f t="shared" si="5"/>
        <v>30.128437361626137</v>
      </c>
      <c r="H152" s="31">
        <f>INDEX('Mapping water'!$D$5:$U$352,MATCH($B152,'Mapping water'!$B$5:$B$352,0),MATCH(H$3,'Mapping water'!$D$4:$U$4,0))*$D152</f>
        <v>0</v>
      </c>
      <c r="I152" s="31">
        <f>INDEX('Mapping water'!$D$5:$U$352,MATCH($B152,'Mapping water'!$B$5:$B$352,0),MATCH(I$3,'Mapping water'!$D$4:$U$4,0))*$D152</f>
        <v>0</v>
      </c>
      <c r="J152" s="31">
        <f>INDEX('Mapping water'!$D$5:$U$352,MATCH($B152,'Mapping water'!$B$5:$B$352,0),MATCH(J$3,'Mapping water'!$D$4:$U$4,0))*$D152</f>
        <v>139317</v>
      </c>
      <c r="K152" s="31">
        <f>INDEX('Mapping water'!$D$5:$U$352,MATCH($B152,'Mapping water'!$B$5:$B$352,0),MATCH(K$3,'Mapping water'!$D$4:$U$4,0))*$D152</f>
        <v>0</v>
      </c>
      <c r="L152" s="31">
        <f>INDEX('Mapping water'!$D$5:$U$352,MATCH($B152,'Mapping water'!$B$5:$B$352,0),MATCH(L$3,'Mapping water'!$D$4:$U$4,0))*$D152</f>
        <v>0</v>
      </c>
      <c r="M152" s="31">
        <f>INDEX('Mapping water'!$D$5:$U$352,MATCH($B152,'Mapping water'!$B$5:$B$352,0),MATCH(M$3,'Mapping water'!$D$4:$U$4,0))*$D152</f>
        <v>0</v>
      </c>
      <c r="N152" s="31">
        <f>INDEX('Mapping water'!$D$5:$U$352,MATCH($B152,'Mapping water'!$B$5:$B$352,0),MATCH(N$3,'Mapping water'!$D$4:$U$4,0))*$D152</f>
        <v>0</v>
      </c>
      <c r="O152" s="31">
        <f>INDEX('Mapping water'!$D$5:$U$352,MATCH($B152,'Mapping water'!$B$5:$B$352,0),MATCH(O$3,'Mapping water'!$D$4:$U$4,0))*$D152</f>
        <v>0</v>
      </c>
      <c r="P152" s="31">
        <f>INDEX('Mapping water'!$D$5:$U$352,MATCH($B152,'Mapping water'!$B$5:$B$352,0),MATCH(P$3,'Mapping water'!$D$4:$U$4,0))*$D152</f>
        <v>0</v>
      </c>
      <c r="Q152" s="31">
        <f>INDEX('Mapping water'!$D$5:$U$352,MATCH($B152,'Mapping water'!$B$5:$B$352,0),MATCH(Q$3,'Mapping water'!$D$4:$U$4,0))*$D152</f>
        <v>0</v>
      </c>
      <c r="R152" s="31">
        <f>INDEX('Mapping water'!$D$5:$U$352,MATCH($B152,'Mapping water'!$B$5:$B$352,0),MATCH(R$3,'Mapping water'!$D$4:$U$4,0))*$D152</f>
        <v>0</v>
      </c>
      <c r="S152" s="31">
        <f>INDEX('Mapping water'!$D$5:$U$352,MATCH($B152,'Mapping water'!$B$5:$B$352,0),MATCH(S$3,'Mapping water'!$D$4:$U$4,0))*$D152</f>
        <v>0</v>
      </c>
      <c r="T152" s="31">
        <f>INDEX('Mapping water'!$D$5:$U$352,MATCH($B152,'Mapping water'!$B$5:$B$352,0),MATCH(T$3,'Mapping water'!$D$4:$U$4,0))*$D152</f>
        <v>0</v>
      </c>
      <c r="U152" s="31">
        <f>INDEX('Mapping water'!$D$5:$U$352,MATCH($B152,'Mapping water'!$B$5:$B$352,0),MATCH(U$3,'Mapping water'!$D$4:$U$4,0))*$D152</f>
        <v>0</v>
      </c>
      <c r="V152" s="31">
        <f>INDEX('Mapping water'!$D$5:$U$352,MATCH($B152,'Mapping water'!$B$5:$B$352,0),MATCH(V$3,'Mapping water'!$D$4:$U$4,0))*$D152</f>
        <v>0</v>
      </c>
      <c r="W152" s="31">
        <f>INDEX('Mapping water'!$D$5:$U$352,MATCH($B152,'Mapping water'!$B$5:$B$352,0),MATCH(W$3,'Mapping water'!$D$4:$U$4,0))*$D152</f>
        <v>0</v>
      </c>
      <c r="X152" s="31">
        <f>INDEX('Mapping water'!$D$5:$U$352,MATCH($B152,'Mapping water'!$B$5:$B$352,0),MATCH(X$3,'Mapping water'!$D$4:$U$4,0))*$D152</f>
        <v>0</v>
      </c>
      <c r="Y152" s="31">
        <f>INDEX('Mapping water'!$D$5:$U$352,MATCH($B152,'Mapping water'!$B$5:$B$352,0),MATCH(Y$3,'Mapping water'!$D$4:$U$4,0))*$D152</f>
        <v>0</v>
      </c>
    </row>
    <row r="153" spans="1:25" x14ac:dyDescent="0.45">
      <c r="A153" s="20" t="s">
        <v>559</v>
      </c>
      <c r="B153" s="20" t="s">
        <v>560</v>
      </c>
      <c r="C153" s="20" t="s">
        <v>174</v>
      </c>
      <c r="D153" s="31">
        <f>INDEX('ONS data MYE 5'!$O$6:$O$445, MATCH($B153,'ONS data MYE 5'!$B$6:$B$445,0))</f>
        <v>89541</v>
      </c>
      <c r="E153" s="31">
        <f>INDEX('ONS data MYE 5'!$P$6:$P$445, MATCH($B153,'ONS data MYE 5'!$B$6:$B$445,0))</f>
        <v>529</v>
      </c>
      <c r="F153" s="31">
        <f t="shared" si="4"/>
        <v>6.2709884318582994</v>
      </c>
      <c r="G153" s="31">
        <f t="shared" si="5"/>
        <v>39.325295912500614</v>
      </c>
      <c r="H153" s="31">
        <f>INDEX('Mapping water'!$D$5:$U$352,MATCH($B153,'Mapping water'!$B$5:$B$352,0),MATCH(H$3,'Mapping water'!$D$4:$U$4,0))*$D153</f>
        <v>0</v>
      </c>
      <c r="I153" s="31">
        <f>INDEX('Mapping water'!$D$5:$U$352,MATCH($B153,'Mapping water'!$B$5:$B$352,0),MATCH(I$3,'Mapping water'!$D$4:$U$4,0))*$D153</f>
        <v>0</v>
      </c>
      <c r="J153" s="31">
        <f>INDEX('Mapping water'!$D$5:$U$352,MATCH($B153,'Mapping water'!$B$5:$B$352,0),MATCH(J$3,'Mapping water'!$D$4:$U$4,0))*$D153</f>
        <v>89541</v>
      </c>
      <c r="K153" s="31">
        <f>INDEX('Mapping water'!$D$5:$U$352,MATCH($B153,'Mapping water'!$B$5:$B$352,0),MATCH(K$3,'Mapping water'!$D$4:$U$4,0))*$D153</f>
        <v>0</v>
      </c>
      <c r="L153" s="31">
        <f>INDEX('Mapping water'!$D$5:$U$352,MATCH($B153,'Mapping water'!$B$5:$B$352,0),MATCH(L$3,'Mapping water'!$D$4:$U$4,0))*$D153</f>
        <v>0</v>
      </c>
      <c r="M153" s="31">
        <f>INDEX('Mapping water'!$D$5:$U$352,MATCH($B153,'Mapping water'!$B$5:$B$352,0),MATCH(M$3,'Mapping water'!$D$4:$U$4,0))*$D153</f>
        <v>0</v>
      </c>
      <c r="N153" s="31">
        <f>INDEX('Mapping water'!$D$5:$U$352,MATCH($B153,'Mapping water'!$B$5:$B$352,0),MATCH(N$3,'Mapping water'!$D$4:$U$4,0))*$D153</f>
        <v>0</v>
      </c>
      <c r="O153" s="31">
        <f>INDEX('Mapping water'!$D$5:$U$352,MATCH($B153,'Mapping water'!$B$5:$B$352,0),MATCH(O$3,'Mapping water'!$D$4:$U$4,0))*$D153</f>
        <v>0</v>
      </c>
      <c r="P153" s="31">
        <f>INDEX('Mapping water'!$D$5:$U$352,MATCH($B153,'Mapping water'!$B$5:$B$352,0),MATCH(P$3,'Mapping water'!$D$4:$U$4,0))*$D153</f>
        <v>0</v>
      </c>
      <c r="Q153" s="31">
        <f>INDEX('Mapping water'!$D$5:$U$352,MATCH($B153,'Mapping water'!$B$5:$B$352,0),MATCH(Q$3,'Mapping water'!$D$4:$U$4,0))*$D153</f>
        <v>0</v>
      </c>
      <c r="R153" s="31">
        <f>INDEX('Mapping water'!$D$5:$U$352,MATCH($B153,'Mapping water'!$B$5:$B$352,0),MATCH(R$3,'Mapping water'!$D$4:$U$4,0))*$D153</f>
        <v>0</v>
      </c>
      <c r="S153" s="31">
        <f>INDEX('Mapping water'!$D$5:$U$352,MATCH($B153,'Mapping water'!$B$5:$B$352,0),MATCH(S$3,'Mapping water'!$D$4:$U$4,0))*$D153</f>
        <v>0</v>
      </c>
      <c r="T153" s="31">
        <f>INDEX('Mapping water'!$D$5:$U$352,MATCH($B153,'Mapping water'!$B$5:$B$352,0),MATCH(T$3,'Mapping water'!$D$4:$U$4,0))*$D153</f>
        <v>0</v>
      </c>
      <c r="U153" s="31">
        <f>INDEX('Mapping water'!$D$5:$U$352,MATCH($B153,'Mapping water'!$B$5:$B$352,0),MATCH(U$3,'Mapping water'!$D$4:$U$4,0))*$D153</f>
        <v>0</v>
      </c>
      <c r="V153" s="31">
        <f>INDEX('Mapping water'!$D$5:$U$352,MATCH($B153,'Mapping water'!$B$5:$B$352,0),MATCH(V$3,'Mapping water'!$D$4:$U$4,0))*$D153</f>
        <v>0</v>
      </c>
      <c r="W153" s="31">
        <f>INDEX('Mapping water'!$D$5:$U$352,MATCH($B153,'Mapping water'!$B$5:$B$352,0),MATCH(W$3,'Mapping water'!$D$4:$U$4,0))*$D153</f>
        <v>0</v>
      </c>
      <c r="X153" s="31">
        <f>INDEX('Mapping water'!$D$5:$U$352,MATCH($B153,'Mapping water'!$B$5:$B$352,0),MATCH(X$3,'Mapping water'!$D$4:$U$4,0))*$D153</f>
        <v>0</v>
      </c>
      <c r="Y153" s="31">
        <f>INDEX('Mapping water'!$D$5:$U$352,MATCH($B153,'Mapping water'!$B$5:$B$352,0),MATCH(Y$3,'Mapping water'!$D$4:$U$4,0))*$D153</f>
        <v>0</v>
      </c>
    </row>
    <row r="154" spans="1:25" x14ac:dyDescent="0.45">
      <c r="A154" s="20" t="s">
        <v>561</v>
      </c>
      <c r="B154" s="20" t="s">
        <v>562</v>
      </c>
      <c r="C154" s="20" t="s">
        <v>174</v>
      </c>
      <c r="D154" s="31">
        <f>INDEX('ONS data MYE 5'!$O$6:$O$445, MATCH($B154,'ONS data MYE 5'!$B$6:$B$445,0))</f>
        <v>140456</v>
      </c>
      <c r="E154" s="31">
        <f>INDEX('ONS data MYE 5'!$P$6:$P$445, MATCH($B154,'ONS data MYE 5'!$B$6:$B$445,0))</f>
        <v>987</v>
      </c>
      <c r="F154" s="31">
        <f t="shared" si="4"/>
        <v>6.8946700394334819</v>
      </c>
      <c r="G154" s="31">
        <f t="shared" si="5"/>
        <v>47.536474952661692</v>
      </c>
      <c r="H154" s="31">
        <f>INDEX('Mapping water'!$D$5:$U$352,MATCH($B154,'Mapping water'!$B$5:$B$352,0),MATCH(H$3,'Mapping water'!$D$4:$U$4,0))*$D154</f>
        <v>0</v>
      </c>
      <c r="I154" s="31">
        <f>INDEX('Mapping water'!$D$5:$U$352,MATCH($B154,'Mapping water'!$B$5:$B$352,0),MATCH(I$3,'Mapping water'!$D$4:$U$4,0))*$D154</f>
        <v>0</v>
      </c>
      <c r="J154" s="31">
        <f>INDEX('Mapping water'!$D$5:$U$352,MATCH($B154,'Mapping water'!$B$5:$B$352,0),MATCH(J$3,'Mapping water'!$D$4:$U$4,0))*$D154</f>
        <v>140456</v>
      </c>
      <c r="K154" s="31">
        <f>INDEX('Mapping water'!$D$5:$U$352,MATCH($B154,'Mapping water'!$B$5:$B$352,0),MATCH(K$3,'Mapping water'!$D$4:$U$4,0))*$D154</f>
        <v>0</v>
      </c>
      <c r="L154" s="31">
        <f>INDEX('Mapping water'!$D$5:$U$352,MATCH($B154,'Mapping water'!$B$5:$B$352,0),MATCH(L$3,'Mapping water'!$D$4:$U$4,0))*$D154</f>
        <v>0</v>
      </c>
      <c r="M154" s="31">
        <f>INDEX('Mapping water'!$D$5:$U$352,MATCH($B154,'Mapping water'!$B$5:$B$352,0),MATCH(M$3,'Mapping water'!$D$4:$U$4,0))*$D154</f>
        <v>0</v>
      </c>
      <c r="N154" s="31">
        <f>INDEX('Mapping water'!$D$5:$U$352,MATCH($B154,'Mapping water'!$B$5:$B$352,0),MATCH(N$3,'Mapping water'!$D$4:$U$4,0))*$D154</f>
        <v>0</v>
      </c>
      <c r="O154" s="31">
        <f>INDEX('Mapping water'!$D$5:$U$352,MATCH($B154,'Mapping water'!$B$5:$B$352,0),MATCH(O$3,'Mapping water'!$D$4:$U$4,0))*$D154</f>
        <v>0</v>
      </c>
      <c r="P154" s="31">
        <f>INDEX('Mapping water'!$D$5:$U$352,MATCH($B154,'Mapping water'!$B$5:$B$352,0),MATCH(P$3,'Mapping water'!$D$4:$U$4,0))*$D154</f>
        <v>0</v>
      </c>
      <c r="Q154" s="31">
        <f>INDEX('Mapping water'!$D$5:$U$352,MATCH($B154,'Mapping water'!$B$5:$B$352,0),MATCH(Q$3,'Mapping water'!$D$4:$U$4,0))*$D154</f>
        <v>0</v>
      </c>
      <c r="R154" s="31">
        <f>INDEX('Mapping water'!$D$5:$U$352,MATCH($B154,'Mapping water'!$B$5:$B$352,0),MATCH(R$3,'Mapping water'!$D$4:$U$4,0))*$D154</f>
        <v>0</v>
      </c>
      <c r="S154" s="31">
        <f>INDEX('Mapping water'!$D$5:$U$352,MATCH($B154,'Mapping water'!$B$5:$B$352,0),MATCH(S$3,'Mapping water'!$D$4:$U$4,0))*$D154</f>
        <v>0</v>
      </c>
      <c r="T154" s="31">
        <f>INDEX('Mapping water'!$D$5:$U$352,MATCH($B154,'Mapping water'!$B$5:$B$352,0),MATCH(T$3,'Mapping water'!$D$4:$U$4,0))*$D154</f>
        <v>0</v>
      </c>
      <c r="U154" s="31">
        <f>INDEX('Mapping water'!$D$5:$U$352,MATCH($B154,'Mapping water'!$B$5:$B$352,0),MATCH(U$3,'Mapping water'!$D$4:$U$4,0))*$D154</f>
        <v>0</v>
      </c>
      <c r="V154" s="31">
        <f>INDEX('Mapping water'!$D$5:$U$352,MATCH($B154,'Mapping water'!$B$5:$B$352,0),MATCH(V$3,'Mapping water'!$D$4:$U$4,0))*$D154</f>
        <v>0</v>
      </c>
      <c r="W154" s="31">
        <f>INDEX('Mapping water'!$D$5:$U$352,MATCH($B154,'Mapping water'!$B$5:$B$352,0),MATCH(W$3,'Mapping water'!$D$4:$U$4,0))*$D154</f>
        <v>0</v>
      </c>
      <c r="X154" s="31">
        <f>INDEX('Mapping water'!$D$5:$U$352,MATCH($B154,'Mapping water'!$B$5:$B$352,0),MATCH(X$3,'Mapping water'!$D$4:$U$4,0))*$D154</f>
        <v>0</v>
      </c>
      <c r="Y154" s="31">
        <f>INDEX('Mapping water'!$D$5:$U$352,MATCH($B154,'Mapping water'!$B$5:$B$352,0),MATCH(Y$3,'Mapping water'!$D$4:$U$4,0))*$D154</f>
        <v>0</v>
      </c>
    </row>
    <row r="155" spans="1:25" x14ac:dyDescent="0.45">
      <c r="A155" s="20" t="s">
        <v>563</v>
      </c>
      <c r="B155" s="20" t="s">
        <v>564</v>
      </c>
      <c r="C155" s="20" t="s">
        <v>174</v>
      </c>
      <c r="D155" s="31">
        <f>INDEX('ONS data MYE 5'!$O$6:$O$445, MATCH($B155,'ONS data MYE 5'!$B$6:$B$445,0))</f>
        <v>57606</v>
      </c>
      <c r="E155" s="31">
        <f>INDEX('ONS data MYE 5'!$P$6:$P$445, MATCH($B155,'ONS data MYE 5'!$B$6:$B$445,0))</f>
        <v>99</v>
      </c>
      <c r="F155" s="31">
        <f t="shared" si="4"/>
        <v>4.5951198501345898</v>
      </c>
      <c r="G155" s="31">
        <f t="shared" si="5"/>
        <v>21.115126437100933</v>
      </c>
      <c r="H155" s="31">
        <f>INDEX('Mapping water'!$D$5:$U$352,MATCH($B155,'Mapping water'!$B$5:$B$352,0),MATCH(H$3,'Mapping water'!$D$4:$U$4,0))*$D155</f>
        <v>0</v>
      </c>
      <c r="I155" s="31">
        <f>INDEX('Mapping water'!$D$5:$U$352,MATCH($B155,'Mapping water'!$B$5:$B$352,0),MATCH(I$3,'Mapping water'!$D$4:$U$4,0))*$D155</f>
        <v>0</v>
      </c>
      <c r="J155" s="31">
        <f>INDEX('Mapping water'!$D$5:$U$352,MATCH($B155,'Mapping water'!$B$5:$B$352,0),MATCH(J$3,'Mapping water'!$D$4:$U$4,0))*$D155</f>
        <v>57606</v>
      </c>
      <c r="K155" s="31">
        <f>INDEX('Mapping water'!$D$5:$U$352,MATCH($B155,'Mapping water'!$B$5:$B$352,0),MATCH(K$3,'Mapping water'!$D$4:$U$4,0))*$D155</f>
        <v>0</v>
      </c>
      <c r="L155" s="31">
        <f>INDEX('Mapping water'!$D$5:$U$352,MATCH($B155,'Mapping water'!$B$5:$B$352,0),MATCH(L$3,'Mapping water'!$D$4:$U$4,0))*$D155</f>
        <v>0</v>
      </c>
      <c r="M155" s="31">
        <f>INDEX('Mapping water'!$D$5:$U$352,MATCH($B155,'Mapping water'!$B$5:$B$352,0),MATCH(M$3,'Mapping water'!$D$4:$U$4,0))*$D155</f>
        <v>0</v>
      </c>
      <c r="N155" s="31">
        <f>INDEX('Mapping water'!$D$5:$U$352,MATCH($B155,'Mapping water'!$B$5:$B$352,0),MATCH(N$3,'Mapping water'!$D$4:$U$4,0))*$D155</f>
        <v>0</v>
      </c>
      <c r="O155" s="31">
        <f>INDEX('Mapping water'!$D$5:$U$352,MATCH($B155,'Mapping water'!$B$5:$B$352,0),MATCH(O$3,'Mapping water'!$D$4:$U$4,0))*$D155</f>
        <v>0</v>
      </c>
      <c r="P155" s="31">
        <f>INDEX('Mapping water'!$D$5:$U$352,MATCH($B155,'Mapping water'!$B$5:$B$352,0),MATCH(P$3,'Mapping water'!$D$4:$U$4,0))*$D155</f>
        <v>0</v>
      </c>
      <c r="Q155" s="31">
        <f>INDEX('Mapping water'!$D$5:$U$352,MATCH($B155,'Mapping water'!$B$5:$B$352,0),MATCH(Q$3,'Mapping water'!$D$4:$U$4,0))*$D155</f>
        <v>0</v>
      </c>
      <c r="R155" s="31">
        <f>INDEX('Mapping water'!$D$5:$U$352,MATCH($B155,'Mapping water'!$B$5:$B$352,0),MATCH(R$3,'Mapping water'!$D$4:$U$4,0))*$D155</f>
        <v>0</v>
      </c>
      <c r="S155" s="31">
        <f>INDEX('Mapping water'!$D$5:$U$352,MATCH($B155,'Mapping water'!$B$5:$B$352,0),MATCH(S$3,'Mapping water'!$D$4:$U$4,0))*$D155</f>
        <v>0</v>
      </c>
      <c r="T155" s="31">
        <f>INDEX('Mapping water'!$D$5:$U$352,MATCH($B155,'Mapping water'!$B$5:$B$352,0),MATCH(T$3,'Mapping water'!$D$4:$U$4,0))*$D155</f>
        <v>0</v>
      </c>
      <c r="U155" s="31">
        <f>INDEX('Mapping water'!$D$5:$U$352,MATCH($B155,'Mapping water'!$B$5:$B$352,0),MATCH(U$3,'Mapping water'!$D$4:$U$4,0))*$D155</f>
        <v>0</v>
      </c>
      <c r="V155" s="31">
        <f>INDEX('Mapping water'!$D$5:$U$352,MATCH($B155,'Mapping water'!$B$5:$B$352,0),MATCH(V$3,'Mapping water'!$D$4:$U$4,0))*$D155</f>
        <v>0</v>
      </c>
      <c r="W155" s="31">
        <f>INDEX('Mapping water'!$D$5:$U$352,MATCH($B155,'Mapping water'!$B$5:$B$352,0),MATCH(W$3,'Mapping water'!$D$4:$U$4,0))*$D155</f>
        <v>0</v>
      </c>
      <c r="X155" s="31">
        <f>INDEX('Mapping water'!$D$5:$U$352,MATCH($B155,'Mapping water'!$B$5:$B$352,0),MATCH(X$3,'Mapping water'!$D$4:$U$4,0))*$D155</f>
        <v>0</v>
      </c>
      <c r="Y155" s="31">
        <f>INDEX('Mapping water'!$D$5:$U$352,MATCH($B155,'Mapping water'!$B$5:$B$352,0),MATCH(Y$3,'Mapping water'!$D$4:$U$4,0))*$D155</f>
        <v>0</v>
      </c>
    </row>
    <row r="156" spans="1:25" x14ac:dyDescent="0.45">
      <c r="A156" s="20" t="s">
        <v>565</v>
      </c>
      <c r="B156" s="20" t="s">
        <v>566</v>
      </c>
      <c r="C156" s="20" t="s">
        <v>174</v>
      </c>
      <c r="D156" s="31">
        <f>INDEX('ONS data MYE 5'!$O$6:$O$445, MATCH($B156,'ONS data MYE 5'!$B$6:$B$445,0))</f>
        <v>68332</v>
      </c>
      <c r="E156" s="31">
        <f>INDEX('ONS data MYE 5'!$P$6:$P$445, MATCH($B156,'ONS data MYE 5'!$B$6:$B$445,0))</f>
        <v>495</v>
      </c>
      <c r="F156" s="31">
        <f t="shared" si="4"/>
        <v>6.2045577625686903</v>
      </c>
      <c r="G156" s="31">
        <f t="shared" si="5"/>
        <v>38.496537029051389</v>
      </c>
      <c r="H156" s="31">
        <f>INDEX('Mapping water'!$D$5:$U$352,MATCH($B156,'Mapping water'!$B$5:$B$352,0),MATCH(H$3,'Mapping water'!$D$4:$U$4,0))*$D156</f>
        <v>0</v>
      </c>
      <c r="I156" s="31">
        <f>INDEX('Mapping water'!$D$5:$U$352,MATCH($B156,'Mapping water'!$B$5:$B$352,0),MATCH(I$3,'Mapping water'!$D$4:$U$4,0))*$D156</f>
        <v>0</v>
      </c>
      <c r="J156" s="31">
        <f>INDEX('Mapping water'!$D$5:$U$352,MATCH($B156,'Mapping water'!$B$5:$B$352,0),MATCH(J$3,'Mapping water'!$D$4:$U$4,0))*$D156</f>
        <v>68332</v>
      </c>
      <c r="K156" s="31">
        <f>INDEX('Mapping water'!$D$5:$U$352,MATCH($B156,'Mapping water'!$B$5:$B$352,0),MATCH(K$3,'Mapping water'!$D$4:$U$4,0))*$D156</f>
        <v>0</v>
      </c>
      <c r="L156" s="31">
        <f>INDEX('Mapping water'!$D$5:$U$352,MATCH($B156,'Mapping water'!$B$5:$B$352,0),MATCH(L$3,'Mapping water'!$D$4:$U$4,0))*$D156</f>
        <v>0</v>
      </c>
      <c r="M156" s="31">
        <f>INDEX('Mapping water'!$D$5:$U$352,MATCH($B156,'Mapping water'!$B$5:$B$352,0),MATCH(M$3,'Mapping water'!$D$4:$U$4,0))*$D156</f>
        <v>0</v>
      </c>
      <c r="N156" s="31">
        <f>INDEX('Mapping water'!$D$5:$U$352,MATCH($B156,'Mapping water'!$B$5:$B$352,0),MATCH(N$3,'Mapping water'!$D$4:$U$4,0))*$D156</f>
        <v>0</v>
      </c>
      <c r="O156" s="31">
        <f>INDEX('Mapping water'!$D$5:$U$352,MATCH($B156,'Mapping water'!$B$5:$B$352,0),MATCH(O$3,'Mapping water'!$D$4:$U$4,0))*$D156</f>
        <v>0</v>
      </c>
      <c r="P156" s="31">
        <f>INDEX('Mapping water'!$D$5:$U$352,MATCH($B156,'Mapping water'!$B$5:$B$352,0),MATCH(P$3,'Mapping water'!$D$4:$U$4,0))*$D156</f>
        <v>0</v>
      </c>
      <c r="Q156" s="31">
        <f>INDEX('Mapping water'!$D$5:$U$352,MATCH($B156,'Mapping water'!$B$5:$B$352,0),MATCH(Q$3,'Mapping water'!$D$4:$U$4,0))*$D156</f>
        <v>0</v>
      </c>
      <c r="R156" s="31">
        <f>INDEX('Mapping water'!$D$5:$U$352,MATCH($B156,'Mapping water'!$B$5:$B$352,0),MATCH(R$3,'Mapping water'!$D$4:$U$4,0))*$D156</f>
        <v>0</v>
      </c>
      <c r="S156" s="31">
        <f>INDEX('Mapping water'!$D$5:$U$352,MATCH($B156,'Mapping water'!$B$5:$B$352,0),MATCH(S$3,'Mapping water'!$D$4:$U$4,0))*$D156</f>
        <v>0</v>
      </c>
      <c r="T156" s="31">
        <f>INDEX('Mapping water'!$D$5:$U$352,MATCH($B156,'Mapping water'!$B$5:$B$352,0),MATCH(T$3,'Mapping water'!$D$4:$U$4,0))*$D156</f>
        <v>0</v>
      </c>
      <c r="U156" s="31">
        <f>INDEX('Mapping water'!$D$5:$U$352,MATCH($B156,'Mapping water'!$B$5:$B$352,0),MATCH(U$3,'Mapping water'!$D$4:$U$4,0))*$D156</f>
        <v>0</v>
      </c>
      <c r="V156" s="31">
        <f>INDEX('Mapping water'!$D$5:$U$352,MATCH($B156,'Mapping water'!$B$5:$B$352,0),MATCH(V$3,'Mapping water'!$D$4:$U$4,0))*$D156</f>
        <v>0</v>
      </c>
      <c r="W156" s="31">
        <f>INDEX('Mapping water'!$D$5:$U$352,MATCH($B156,'Mapping water'!$B$5:$B$352,0),MATCH(W$3,'Mapping water'!$D$4:$U$4,0))*$D156</f>
        <v>0</v>
      </c>
      <c r="X156" s="31">
        <f>INDEX('Mapping water'!$D$5:$U$352,MATCH($B156,'Mapping water'!$B$5:$B$352,0),MATCH(X$3,'Mapping water'!$D$4:$U$4,0))*$D156</f>
        <v>0</v>
      </c>
      <c r="Y156" s="31">
        <f>INDEX('Mapping water'!$D$5:$U$352,MATCH($B156,'Mapping water'!$B$5:$B$352,0),MATCH(Y$3,'Mapping water'!$D$4:$U$4,0))*$D156</f>
        <v>0</v>
      </c>
    </row>
    <row r="157" spans="1:25" x14ac:dyDescent="0.45">
      <c r="A157" s="20" t="s">
        <v>567</v>
      </c>
      <c r="B157" s="20" t="s">
        <v>568</v>
      </c>
      <c r="C157" s="20" t="s">
        <v>174</v>
      </c>
      <c r="D157" s="31">
        <f>INDEX('ONS data MYE 5'!$O$6:$O$445, MATCH($B157,'ONS data MYE 5'!$B$6:$B$445,0))</f>
        <v>108999</v>
      </c>
      <c r="E157" s="31">
        <f>INDEX('ONS data MYE 5'!$P$6:$P$445, MATCH($B157,'ONS data MYE 5'!$B$6:$B$445,0))</f>
        <v>965</v>
      </c>
      <c r="F157" s="31">
        <f t="shared" si="4"/>
        <v>6.8721281013389861</v>
      </c>
      <c r="G157" s="31">
        <f t="shared" si="5"/>
        <v>47.226144641212976</v>
      </c>
      <c r="H157" s="31">
        <f>INDEX('Mapping water'!$D$5:$U$352,MATCH($B157,'Mapping water'!$B$5:$B$352,0),MATCH(H$3,'Mapping water'!$D$4:$U$4,0))*$D157</f>
        <v>0</v>
      </c>
      <c r="I157" s="31">
        <f>INDEX('Mapping water'!$D$5:$U$352,MATCH($B157,'Mapping water'!$B$5:$B$352,0),MATCH(I$3,'Mapping water'!$D$4:$U$4,0))*$D157</f>
        <v>0</v>
      </c>
      <c r="J157" s="31">
        <f>INDEX('Mapping water'!$D$5:$U$352,MATCH($B157,'Mapping water'!$B$5:$B$352,0),MATCH(J$3,'Mapping water'!$D$4:$U$4,0))*$D157</f>
        <v>108999</v>
      </c>
      <c r="K157" s="31">
        <f>INDEX('Mapping water'!$D$5:$U$352,MATCH($B157,'Mapping water'!$B$5:$B$352,0),MATCH(K$3,'Mapping water'!$D$4:$U$4,0))*$D157</f>
        <v>0</v>
      </c>
      <c r="L157" s="31">
        <f>INDEX('Mapping water'!$D$5:$U$352,MATCH($B157,'Mapping water'!$B$5:$B$352,0),MATCH(L$3,'Mapping water'!$D$4:$U$4,0))*$D157</f>
        <v>0</v>
      </c>
      <c r="M157" s="31">
        <f>INDEX('Mapping water'!$D$5:$U$352,MATCH($B157,'Mapping water'!$B$5:$B$352,0),MATCH(M$3,'Mapping water'!$D$4:$U$4,0))*$D157</f>
        <v>0</v>
      </c>
      <c r="N157" s="31">
        <f>INDEX('Mapping water'!$D$5:$U$352,MATCH($B157,'Mapping water'!$B$5:$B$352,0),MATCH(N$3,'Mapping water'!$D$4:$U$4,0))*$D157</f>
        <v>0</v>
      </c>
      <c r="O157" s="31">
        <f>INDEX('Mapping water'!$D$5:$U$352,MATCH($B157,'Mapping water'!$B$5:$B$352,0),MATCH(O$3,'Mapping water'!$D$4:$U$4,0))*$D157</f>
        <v>0</v>
      </c>
      <c r="P157" s="31">
        <f>INDEX('Mapping water'!$D$5:$U$352,MATCH($B157,'Mapping water'!$B$5:$B$352,0),MATCH(P$3,'Mapping water'!$D$4:$U$4,0))*$D157</f>
        <v>0</v>
      </c>
      <c r="Q157" s="31">
        <f>INDEX('Mapping water'!$D$5:$U$352,MATCH($B157,'Mapping water'!$B$5:$B$352,0),MATCH(Q$3,'Mapping water'!$D$4:$U$4,0))*$D157</f>
        <v>0</v>
      </c>
      <c r="R157" s="31">
        <f>INDEX('Mapping water'!$D$5:$U$352,MATCH($B157,'Mapping water'!$B$5:$B$352,0),MATCH(R$3,'Mapping water'!$D$4:$U$4,0))*$D157</f>
        <v>0</v>
      </c>
      <c r="S157" s="31">
        <f>INDEX('Mapping water'!$D$5:$U$352,MATCH($B157,'Mapping water'!$B$5:$B$352,0),MATCH(S$3,'Mapping water'!$D$4:$U$4,0))*$D157</f>
        <v>0</v>
      </c>
      <c r="T157" s="31">
        <f>INDEX('Mapping water'!$D$5:$U$352,MATCH($B157,'Mapping water'!$B$5:$B$352,0),MATCH(T$3,'Mapping water'!$D$4:$U$4,0))*$D157</f>
        <v>0</v>
      </c>
      <c r="U157" s="31">
        <f>INDEX('Mapping water'!$D$5:$U$352,MATCH($B157,'Mapping water'!$B$5:$B$352,0),MATCH(U$3,'Mapping water'!$D$4:$U$4,0))*$D157</f>
        <v>0</v>
      </c>
      <c r="V157" s="31">
        <f>INDEX('Mapping water'!$D$5:$U$352,MATCH($B157,'Mapping water'!$B$5:$B$352,0),MATCH(V$3,'Mapping water'!$D$4:$U$4,0))*$D157</f>
        <v>0</v>
      </c>
      <c r="W157" s="31">
        <f>INDEX('Mapping water'!$D$5:$U$352,MATCH($B157,'Mapping water'!$B$5:$B$352,0),MATCH(W$3,'Mapping water'!$D$4:$U$4,0))*$D157</f>
        <v>0</v>
      </c>
      <c r="X157" s="31">
        <f>INDEX('Mapping water'!$D$5:$U$352,MATCH($B157,'Mapping water'!$B$5:$B$352,0),MATCH(X$3,'Mapping water'!$D$4:$U$4,0))*$D157</f>
        <v>0</v>
      </c>
      <c r="Y157" s="31">
        <f>INDEX('Mapping water'!$D$5:$U$352,MATCH($B157,'Mapping water'!$B$5:$B$352,0),MATCH(Y$3,'Mapping water'!$D$4:$U$4,0))*$D157</f>
        <v>0</v>
      </c>
    </row>
    <row r="158" spans="1:25" x14ac:dyDescent="0.45">
      <c r="A158" s="20" t="s">
        <v>569</v>
      </c>
      <c r="B158" s="20" t="s">
        <v>570</v>
      </c>
      <c r="C158" s="20" t="s">
        <v>174</v>
      </c>
      <c r="D158" s="31">
        <f>INDEX('ONS data MYE 5'!$O$6:$O$445, MATCH($B158,'ONS data MYE 5'!$B$6:$B$445,0))</f>
        <v>110911</v>
      </c>
      <c r="E158" s="31">
        <f>INDEX('ONS data MYE 5'!$P$6:$P$445, MATCH($B158,'ONS data MYE 5'!$B$6:$B$445,0))</f>
        <v>320</v>
      </c>
      <c r="F158" s="31">
        <f t="shared" si="4"/>
        <v>5.768320995793772</v>
      </c>
      <c r="G158" s="31">
        <f t="shared" si="5"/>
        <v>33.273527110515253</v>
      </c>
      <c r="H158" s="31">
        <f>INDEX('Mapping water'!$D$5:$U$352,MATCH($B158,'Mapping water'!$B$5:$B$352,0),MATCH(H$3,'Mapping water'!$D$4:$U$4,0))*$D158</f>
        <v>0</v>
      </c>
      <c r="I158" s="31">
        <f>INDEX('Mapping water'!$D$5:$U$352,MATCH($B158,'Mapping water'!$B$5:$B$352,0),MATCH(I$3,'Mapping water'!$D$4:$U$4,0))*$D158</f>
        <v>0</v>
      </c>
      <c r="J158" s="31">
        <f>INDEX('Mapping water'!$D$5:$U$352,MATCH($B158,'Mapping water'!$B$5:$B$352,0),MATCH(J$3,'Mapping water'!$D$4:$U$4,0))*$D158</f>
        <v>110911</v>
      </c>
      <c r="K158" s="31">
        <f>INDEX('Mapping water'!$D$5:$U$352,MATCH($B158,'Mapping water'!$B$5:$B$352,0),MATCH(K$3,'Mapping water'!$D$4:$U$4,0))*$D158</f>
        <v>0</v>
      </c>
      <c r="L158" s="31">
        <f>INDEX('Mapping water'!$D$5:$U$352,MATCH($B158,'Mapping water'!$B$5:$B$352,0),MATCH(L$3,'Mapping water'!$D$4:$U$4,0))*$D158</f>
        <v>0</v>
      </c>
      <c r="M158" s="31">
        <f>INDEX('Mapping water'!$D$5:$U$352,MATCH($B158,'Mapping water'!$B$5:$B$352,0),MATCH(M$3,'Mapping water'!$D$4:$U$4,0))*$D158</f>
        <v>0</v>
      </c>
      <c r="N158" s="31">
        <f>INDEX('Mapping water'!$D$5:$U$352,MATCH($B158,'Mapping water'!$B$5:$B$352,0),MATCH(N$3,'Mapping water'!$D$4:$U$4,0))*$D158</f>
        <v>0</v>
      </c>
      <c r="O158" s="31">
        <f>INDEX('Mapping water'!$D$5:$U$352,MATCH($B158,'Mapping water'!$B$5:$B$352,0),MATCH(O$3,'Mapping water'!$D$4:$U$4,0))*$D158</f>
        <v>0</v>
      </c>
      <c r="P158" s="31">
        <f>INDEX('Mapping water'!$D$5:$U$352,MATCH($B158,'Mapping water'!$B$5:$B$352,0),MATCH(P$3,'Mapping water'!$D$4:$U$4,0))*$D158</f>
        <v>0</v>
      </c>
      <c r="Q158" s="31">
        <f>INDEX('Mapping water'!$D$5:$U$352,MATCH($B158,'Mapping water'!$B$5:$B$352,0),MATCH(Q$3,'Mapping water'!$D$4:$U$4,0))*$D158</f>
        <v>0</v>
      </c>
      <c r="R158" s="31">
        <f>INDEX('Mapping water'!$D$5:$U$352,MATCH($B158,'Mapping water'!$B$5:$B$352,0),MATCH(R$3,'Mapping water'!$D$4:$U$4,0))*$D158</f>
        <v>0</v>
      </c>
      <c r="S158" s="31">
        <f>INDEX('Mapping water'!$D$5:$U$352,MATCH($B158,'Mapping water'!$B$5:$B$352,0),MATCH(S$3,'Mapping water'!$D$4:$U$4,0))*$D158</f>
        <v>0</v>
      </c>
      <c r="T158" s="31">
        <f>INDEX('Mapping water'!$D$5:$U$352,MATCH($B158,'Mapping water'!$B$5:$B$352,0),MATCH(T$3,'Mapping water'!$D$4:$U$4,0))*$D158</f>
        <v>0</v>
      </c>
      <c r="U158" s="31">
        <f>INDEX('Mapping water'!$D$5:$U$352,MATCH($B158,'Mapping water'!$B$5:$B$352,0),MATCH(U$3,'Mapping water'!$D$4:$U$4,0))*$D158</f>
        <v>0</v>
      </c>
      <c r="V158" s="31">
        <f>INDEX('Mapping water'!$D$5:$U$352,MATCH($B158,'Mapping water'!$B$5:$B$352,0),MATCH(V$3,'Mapping water'!$D$4:$U$4,0))*$D158</f>
        <v>0</v>
      </c>
      <c r="W158" s="31">
        <f>INDEX('Mapping water'!$D$5:$U$352,MATCH($B158,'Mapping water'!$B$5:$B$352,0),MATCH(W$3,'Mapping water'!$D$4:$U$4,0))*$D158</f>
        <v>0</v>
      </c>
      <c r="X158" s="31">
        <f>INDEX('Mapping water'!$D$5:$U$352,MATCH($B158,'Mapping water'!$B$5:$B$352,0),MATCH(X$3,'Mapping water'!$D$4:$U$4,0))*$D158</f>
        <v>0</v>
      </c>
      <c r="Y158" s="31">
        <f>INDEX('Mapping water'!$D$5:$U$352,MATCH($B158,'Mapping water'!$B$5:$B$352,0),MATCH(Y$3,'Mapping water'!$D$4:$U$4,0))*$D158</f>
        <v>0</v>
      </c>
    </row>
    <row r="159" spans="1:25" x14ac:dyDescent="0.45">
      <c r="A159" s="20" t="s">
        <v>571</v>
      </c>
      <c r="B159" s="20" t="s">
        <v>572</v>
      </c>
      <c r="C159" s="20" t="s">
        <v>174</v>
      </c>
      <c r="D159" s="31">
        <f>INDEX('ONS data MYE 5'!$O$6:$O$445, MATCH($B159,'ONS data MYE 5'!$B$6:$B$445,0))</f>
        <v>107809</v>
      </c>
      <c r="E159" s="31">
        <f>INDEX('ONS data MYE 5'!$P$6:$P$445, MATCH($B159,'ONS data MYE 5'!$B$6:$B$445,0))</f>
        <v>382</v>
      </c>
      <c r="F159" s="31">
        <f t="shared" si="4"/>
        <v>5.9454206086065753</v>
      </c>
      <c r="G159" s="31">
        <f t="shared" si="5"/>
        <v>35.348026213243777</v>
      </c>
      <c r="H159" s="31">
        <f>INDEX('Mapping water'!$D$5:$U$352,MATCH($B159,'Mapping water'!$B$5:$B$352,0),MATCH(H$3,'Mapping water'!$D$4:$U$4,0))*$D159</f>
        <v>0</v>
      </c>
      <c r="I159" s="31">
        <f>INDEX('Mapping water'!$D$5:$U$352,MATCH($B159,'Mapping water'!$B$5:$B$352,0),MATCH(I$3,'Mapping water'!$D$4:$U$4,0))*$D159</f>
        <v>0</v>
      </c>
      <c r="J159" s="31">
        <f>INDEX('Mapping water'!$D$5:$U$352,MATCH($B159,'Mapping water'!$B$5:$B$352,0),MATCH(J$3,'Mapping water'!$D$4:$U$4,0))*$D159</f>
        <v>107809</v>
      </c>
      <c r="K159" s="31">
        <f>INDEX('Mapping water'!$D$5:$U$352,MATCH($B159,'Mapping water'!$B$5:$B$352,0),MATCH(K$3,'Mapping water'!$D$4:$U$4,0))*$D159</f>
        <v>0</v>
      </c>
      <c r="L159" s="31">
        <f>INDEX('Mapping water'!$D$5:$U$352,MATCH($B159,'Mapping water'!$B$5:$B$352,0),MATCH(L$3,'Mapping water'!$D$4:$U$4,0))*$D159</f>
        <v>0</v>
      </c>
      <c r="M159" s="31">
        <f>INDEX('Mapping water'!$D$5:$U$352,MATCH($B159,'Mapping water'!$B$5:$B$352,0),MATCH(M$3,'Mapping water'!$D$4:$U$4,0))*$D159</f>
        <v>0</v>
      </c>
      <c r="N159" s="31">
        <f>INDEX('Mapping water'!$D$5:$U$352,MATCH($B159,'Mapping water'!$B$5:$B$352,0),MATCH(N$3,'Mapping water'!$D$4:$U$4,0))*$D159</f>
        <v>0</v>
      </c>
      <c r="O159" s="31">
        <f>INDEX('Mapping water'!$D$5:$U$352,MATCH($B159,'Mapping water'!$B$5:$B$352,0),MATCH(O$3,'Mapping water'!$D$4:$U$4,0))*$D159</f>
        <v>0</v>
      </c>
      <c r="P159" s="31">
        <f>INDEX('Mapping water'!$D$5:$U$352,MATCH($B159,'Mapping water'!$B$5:$B$352,0),MATCH(P$3,'Mapping water'!$D$4:$U$4,0))*$D159</f>
        <v>0</v>
      </c>
      <c r="Q159" s="31">
        <f>INDEX('Mapping water'!$D$5:$U$352,MATCH($B159,'Mapping water'!$B$5:$B$352,0),MATCH(Q$3,'Mapping water'!$D$4:$U$4,0))*$D159</f>
        <v>0</v>
      </c>
      <c r="R159" s="31">
        <f>INDEX('Mapping water'!$D$5:$U$352,MATCH($B159,'Mapping water'!$B$5:$B$352,0),MATCH(R$3,'Mapping water'!$D$4:$U$4,0))*$D159</f>
        <v>0</v>
      </c>
      <c r="S159" s="31">
        <f>INDEX('Mapping water'!$D$5:$U$352,MATCH($B159,'Mapping water'!$B$5:$B$352,0),MATCH(S$3,'Mapping water'!$D$4:$U$4,0))*$D159</f>
        <v>0</v>
      </c>
      <c r="T159" s="31">
        <f>INDEX('Mapping water'!$D$5:$U$352,MATCH($B159,'Mapping water'!$B$5:$B$352,0),MATCH(T$3,'Mapping water'!$D$4:$U$4,0))*$D159</f>
        <v>0</v>
      </c>
      <c r="U159" s="31">
        <f>INDEX('Mapping water'!$D$5:$U$352,MATCH($B159,'Mapping water'!$B$5:$B$352,0),MATCH(U$3,'Mapping water'!$D$4:$U$4,0))*$D159</f>
        <v>0</v>
      </c>
      <c r="V159" s="31">
        <f>INDEX('Mapping water'!$D$5:$U$352,MATCH($B159,'Mapping water'!$B$5:$B$352,0),MATCH(V$3,'Mapping water'!$D$4:$U$4,0))*$D159</f>
        <v>0</v>
      </c>
      <c r="W159" s="31">
        <f>INDEX('Mapping water'!$D$5:$U$352,MATCH($B159,'Mapping water'!$B$5:$B$352,0),MATCH(W$3,'Mapping water'!$D$4:$U$4,0))*$D159</f>
        <v>0</v>
      </c>
      <c r="X159" s="31">
        <f>INDEX('Mapping water'!$D$5:$U$352,MATCH($B159,'Mapping water'!$B$5:$B$352,0),MATCH(X$3,'Mapping water'!$D$4:$U$4,0))*$D159</f>
        <v>0</v>
      </c>
      <c r="Y159" s="31">
        <f>INDEX('Mapping water'!$D$5:$U$352,MATCH($B159,'Mapping water'!$B$5:$B$352,0),MATCH(Y$3,'Mapping water'!$D$4:$U$4,0))*$D159</f>
        <v>0</v>
      </c>
    </row>
    <row r="160" spans="1:25" x14ac:dyDescent="0.45">
      <c r="A160" s="20" t="s">
        <v>573</v>
      </c>
      <c r="B160" s="20" t="s">
        <v>574</v>
      </c>
      <c r="C160" s="20" t="s">
        <v>174</v>
      </c>
      <c r="D160" s="31">
        <f>INDEX('ONS data MYE 5'!$O$6:$O$445, MATCH($B160,'ONS data MYE 5'!$B$6:$B$445,0))</f>
        <v>279084</v>
      </c>
      <c r="E160" s="31">
        <f>INDEX('ONS data MYE 5'!$P$6:$P$445, MATCH($B160,'ONS data MYE 5'!$B$6:$B$445,0))</f>
        <v>1996</v>
      </c>
      <c r="F160" s="31">
        <f t="shared" si="4"/>
        <v>7.5989004568714096</v>
      </c>
      <c r="G160" s="31">
        <f t="shared" si="5"/>
        <v>57.743288153440517</v>
      </c>
      <c r="H160" s="31">
        <f>INDEX('Mapping water'!$D$5:$U$352,MATCH($B160,'Mapping water'!$B$5:$B$352,0),MATCH(H$3,'Mapping water'!$D$4:$U$4,0))*$D160</f>
        <v>0</v>
      </c>
      <c r="I160" s="31">
        <f>INDEX('Mapping water'!$D$5:$U$352,MATCH($B160,'Mapping water'!$B$5:$B$352,0),MATCH(I$3,'Mapping water'!$D$4:$U$4,0))*$D160</f>
        <v>0</v>
      </c>
      <c r="J160" s="31">
        <f>INDEX('Mapping water'!$D$5:$U$352,MATCH($B160,'Mapping water'!$B$5:$B$352,0),MATCH(J$3,'Mapping water'!$D$4:$U$4,0))*$D160</f>
        <v>279084</v>
      </c>
      <c r="K160" s="31">
        <f>INDEX('Mapping water'!$D$5:$U$352,MATCH($B160,'Mapping water'!$B$5:$B$352,0),MATCH(K$3,'Mapping water'!$D$4:$U$4,0))*$D160</f>
        <v>0</v>
      </c>
      <c r="L160" s="31">
        <f>INDEX('Mapping water'!$D$5:$U$352,MATCH($B160,'Mapping water'!$B$5:$B$352,0),MATCH(L$3,'Mapping water'!$D$4:$U$4,0))*$D160</f>
        <v>0</v>
      </c>
      <c r="M160" s="31">
        <f>INDEX('Mapping water'!$D$5:$U$352,MATCH($B160,'Mapping water'!$B$5:$B$352,0),MATCH(M$3,'Mapping water'!$D$4:$U$4,0))*$D160</f>
        <v>0</v>
      </c>
      <c r="N160" s="31">
        <f>INDEX('Mapping water'!$D$5:$U$352,MATCH($B160,'Mapping water'!$B$5:$B$352,0),MATCH(N$3,'Mapping water'!$D$4:$U$4,0))*$D160</f>
        <v>0</v>
      </c>
      <c r="O160" s="31">
        <f>INDEX('Mapping water'!$D$5:$U$352,MATCH($B160,'Mapping water'!$B$5:$B$352,0),MATCH(O$3,'Mapping water'!$D$4:$U$4,0))*$D160</f>
        <v>0</v>
      </c>
      <c r="P160" s="31">
        <f>INDEX('Mapping water'!$D$5:$U$352,MATCH($B160,'Mapping water'!$B$5:$B$352,0),MATCH(P$3,'Mapping water'!$D$4:$U$4,0))*$D160</f>
        <v>0</v>
      </c>
      <c r="Q160" s="31">
        <f>INDEX('Mapping water'!$D$5:$U$352,MATCH($B160,'Mapping water'!$B$5:$B$352,0),MATCH(Q$3,'Mapping water'!$D$4:$U$4,0))*$D160</f>
        <v>0</v>
      </c>
      <c r="R160" s="31">
        <f>INDEX('Mapping water'!$D$5:$U$352,MATCH($B160,'Mapping water'!$B$5:$B$352,0),MATCH(R$3,'Mapping water'!$D$4:$U$4,0))*$D160</f>
        <v>0</v>
      </c>
      <c r="S160" s="31">
        <f>INDEX('Mapping water'!$D$5:$U$352,MATCH($B160,'Mapping water'!$B$5:$B$352,0),MATCH(S$3,'Mapping water'!$D$4:$U$4,0))*$D160</f>
        <v>0</v>
      </c>
      <c r="T160" s="31">
        <f>INDEX('Mapping water'!$D$5:$U$352,MATCH($B160,'Mapping water'!$B$5:$B$352,0),MATCH(T$3,'Mapping water'!$D$4:$U$4,0))*$D160</f>
        <v>0</v>
      </c>
      <c r="U160" s="31">
        <f>INDEX('Mapping water'!$D$5:$U$352,MATCH($B160,'Mapping water'!$B$5:$B$352,0),MATCH(U$3,'Mapping water'!$D$4:$U$4,0))*$D160</f>
        <v>0</v>
      </c>
      <c r="V160" s="31">
        <f>INDEX('Mapping water'!$D$5:$U$352,MATCH($B160,'Mapping water'!$B$5:$B$352,0),MATCH(V$3,'Mapping water'!$D$4:$U$4,0))*$D160</f>
        <v>0</v>
      </c>
      <c r="W160" s="31">
        <f>INDEX('Mapping water'!$D$5:$U$352,MATCH($B160,'Mapping water'!$B$5:$B$352,0),MATCH(W$3,'Mapping water'!$D$4:$U$4,0))*$D160</f>
        <v>0</v>
      </c>
      <c r="X160" s="31">
        <f>INDEX('Mapping water'!$D$5:$U$352,MATCH($B160,'Mapping water'!$B$5:$B$352,0),MATCH(X$3,'Mapping water'!$D$4:$U$4,0))*$D160</f>
        <v>0</v>
      </c>
      <c r="Y160" s="31">
        <f>INDEX('Mapping water'!$D$5:$U$352,MATCH($B160,'Mapping water'!$B$5:$B$352,0),MATCH(Y$3,'Mapping water'!$D$4:$U$4,0))*$D160</f>
        <v>0</v>
      </c>
    </row>
    <row r="161" spans="1:25" x14ac:dyDescent="0.45">
      <c r="A161" s="20" t="s">
        <v>575</v>
      </c>
      <c r="B161" s="20" t="s">
        <v>576</v>
      </c>
      <c r="C161" s="20" t="s">
        <v>174</v>
      </c>
      <c r="D161" s="31">
        <f>INDEX('ONS data MYE 5'!$O$6:$O$445, MATCH($B161,'ONS data MYE 5'!$B$6:$B$445,0))</f>
        <v>186150</v>
      </c>
      <c r="E161" s="31">
        <f>INDEX('ONS data MYE 5'!$P$6:$P$445, MATCH($B161,'ONS data MYE 5'!$B$6:$B$445,0))</f>
        <v>1872</v>
      </c>
      <c r="F161" s="31">
        <f t="shared" si="4"/>
        <v>7.534762657037537</v>
      </c>
      <c r="G161" s="31">
        <f t="shared" si="5"/>
        <v>56.772648297887365</v>
      </c>
      <c r="H161" s="31">
        <f>INDEX('Mapping water'!$D$5:$U$352,MATCH($B161,'Mapping water'!$B$5:$B$352,0),MATCH(H$3,'Mapping water'!$D$4:$U$4,0))*$D161</f>
        <v>0</v>
      </c>
      <c r="I161" s="31">
        <f>INDEX('Mapping water'!$D$5:$U$352,MATCH($B161,'Mapping water'!$B$5:$B$352,0),MATCH(I$3,'Mapping water'!$D$4:$U$4,0))*$D161</f>
        <v>0</v>
      </c>
      <c r="J161" s="31">
        <f>INDEX('Mapping water'!$D$5:$U$352,MATCH($B161,'Mapping water'!$B$5:$B$352,0),MATCH(J$3,'Mapping water'!$D$4:$U$4,0))*$D161</f>
        <v>186150</v>
      </c>
      <c r="K161" s="31">
        <f>INDEX('Mapping water'!$D$5:$U$352,MATCH($B161,'Mapping water'!$B$5:$B$352,0),MATCH(K$3,'Mapping water'!$D$4:$U$4,0))*$D161</f>
        <v>0</v>
      </c>
      <c r="L161" s="31">
        <f>INDEX('Mapping water'!$D$5:$U$352,MATCH($B161,'Mapping water'!$B$5:$B$352,0),MATCH(L$3,'Mapping water'!$D$4:$U$4,0))*$D161</f>
        <v>0</v>
      </c>
      <c r="M161" s="31">
        <f>INDEX('Mapping water'!$D$5:$U$352,MATCH($B161,'Mapping water'!$B$5:$B$352,0),MATCH(M$3,'Mapping water'!$D$4:$U$4,0))*$D161</f>
        <v>0</v>
      </c>
      <c r="N161" s="31">
        <f>INDEX('Mapping water'!$D$5:$U$352,MATCH($B161,'Mapping water'!$B$5:$B$352,0),MATCH(N$3,'Mapping water'!$D$4:$U$4,0))*$D161</f>
        <v>0</v>
      </c>
      <c r="O161" s="31">
        <f>INDEX('Mapping water'!$D$5:$U$352,MATCH($B161,'Mapping water'!$B$5:$B$352,0),MATCH(O$3,'Mapping water'!$D$4:$U$4,0))*$D161</f>
        <v>0</v>
      </c>
      <c r="P161" s="31">
        <f>INDEX('Mapping water'!$D$5:$U$352,MATCH($B161,'Mapping water'!$B$5:$B$352,0),MATCH(P$3,'Mapping water'!$D$4:$U$4,0))*$D161</f>
        <v>0</v>
      </c>
      <c r="Q161" s="31">
        <f>INDEX('Mapping water'!$D$5:$U$352,MATCH($B161,'Mapping water'!$B$5:$B$352,0),MATCH(Q$3,'Mapping water'!$D$4:$U$4,0))*$D161</f>
        <v>0</v>
      </c>
      <c r="R161" s="31">
        <f>INDEX('Mapping water'!$D$5:$U$352,MATCH($B161,'Mapping water'!$B$5:$B$352,0),MATCH(R$3,'Mapping water'!$D$4:$U$4,0))*$D161</f>
        <v>0</v>
      </c>
      <c r="S161" s="31">
        <f>INDEX('Mapping water'!$D$5:$U$352,MATCH($B161,'Mapping water'!$B$5:$B$352,0),MATCH(S$3,'Mapping water'!$D$4:$U$4,0))*$D161</f>
        <v>0</v>
      </c>
      <c r="T161" s="31">
        <f>INDEX('Mapping water'!$D$5:$U$352,MATCH($B161,'Mapping water'!$B$5:$B$352,0),MATCH(T$3,'Mapping water'!$D$4:$U$4,0))*$D161</f>
        <v>0</v>
      </c>
      <c r="U161" s="31">
        <f>INDEX('Mapping water'!$D$5:$U$352,MATCH($B161,'Mapping water'!$B$5:$B$352,0),MATCH(U$3,'Mapping water'!$D$4:$U$4,0))*$D161</f>
        <v>0</v>
      </c>
      <c r="V161" s="31">
        <f>INDEX('Mapping water'!$D$5:$U$352,MATCH($B161,'Mapping water'!$B$5:$B$352,0),MATCH(V$3,'Mapping water'!$D$4:$U$4,0))*$D161</f>
        <v>0</v>
      </c>
      <c r="W161" s="31">
        <f>INDEX('Mapping water'!$D$5:$U$352,MATCH($B161,'Mapping water'!$B$5:$B$352,0),MATCH(W$3,'Mapping water'!$D$4:$U$4,0))*$D161</f>
        <v>0</v>
      </c>
      <c r="X161" s="31">
        <f>INDEX('Mapping water'!$D$5:$U$352,MATCH($B161,'Mapping water'!$B$5:$B$352,0),MATCH(X$3,'Mapping water'!$D$4:$U$4,0))*$D161</f>
        <v>0</v>
      </c>
      <c r="Y161" s="31">
        <f>INDEX('Mapping water'!$D$5:$U$352,MATCH($B161,'Mapping water'!$B$5:$B$352,0),MATCH(Y$3,'Mapping water'!$D$4:$U$4,0))*$D161</f>
        <v>0</v>
      </c>
    </row>
    <row r="162" spans="1:25" x14ac:dyDescent="0.45">
      <c r="A162" s="20" t="s">
        <v>577</v>
      </c>
      <c r="B162" s="20" t="s">
        <v>578</v>
      </c>
      <c r="C162" s="20" t="s">
        <v>174</v>
      </c>
      <c r="D162" s="31">
        <f>INDEX('ONS data MYE 5'!$O$6:$O$445, MATCH($B162,'ONS data MYE 5'!$B$6:$B$445,0))</f>
        <v>510501</v>
      </c>
      <c r="E162" s="31">
        <f>INDEX('ONS data MYE 5'!$P$6:$P$445, MATCH($B162,'ONS data MYE 5'!$B$6:$B$445,0))</f>
        <v>4414</v>
      </c>
      <c r="F162" s="31">
        <f t="shared" si="4"/>
        <v>8.3925365868166821</v>
      </c>
      <c r="G162" s="31">
        <f t="shared" si="5"/>
        <v>70.434670361056604</v>
      </c>
      <c r="H162" s="31">
        <f>INDEX('Mapping water'!$D$5:$U$352,MATCH($B162,'Mapping water'!$B$5:$B$352,0),MATCH(H$3,'Mapping water'!$D$4:$U$4,0))*$D162</f>
        <v>0</v>
      </c>
      <c r="I162" s="31">
        <f>INDEX('Mapping water'!$D$5:$U$352,MATCH($B162,'Mapping water'!$B$5:$B$352,0),MATCH(I$3,'Mapping water'!$D$4:$U$4,0))*$D162</f>
        <v>0</v>
      </c>
      <c r="J162" s="31">
        <f>INDEX('Mapping water'!$D$5:$U$352,MATCH($B162,'Mapping water'!$B$5:$B$352,0),MATCH(J$3,'Mapping water'!$D$4:$U$4,0))*$D162</f>
        <v>510501</v>
      </c>
      <c r="K162" s="31">
        <f>INDEX('Mapping water'!$D$5:$U$352,MATCH($B162,'Mapping water'!$B$5:$B$352,0),MATCH(K$3,'Mapping water'!$D$4:$U$4,0))*$D162</f>
        <v>0</v>
      </c>
      <c r="L162" s="31">
        <f>INDEX('Mapping water'!$D$5:$U$352,MATCH($B162,'Mapping water'!$B$5:$B$352,0),MATCH(L$3,'Mapping water'!$D$4:$U$4,0))*$D162</f>
        <v>0</v>
      </c>
      <c r="M162" s="31">
        <f>INDEX('Mapping water'!$D$5:$U$352,MATCH($B162,'Mapping water'!$B$5:$B$352,0),MATCH(M$3,'Mapping water'!$D$4:$U$4,0))*$D162</f>
        <v>0</v>
      </c>
      <c r="N162" s="31">
        <f>INDEX('Mapping water'!$D$5:$U$352,MATCH($B162,'Mapping water'!$B$5:$B$352,0),MATCH(N$3,'Mapping water'!$D$4:$U$4,0))*$D162</f>
        <v>0</v>
      </c>
      <c r="O162" s="31">
        <f>INDEX('Mapping water'!$D$5:$U$352,MATCH($B162,'Mapping water'!$B$5:$B$352,0),MATCH(O$3,'Mapping water'!$D$4:$U$4,0))*$D162</f>
        <v>0</v>
      </c>
      <c r="P162" s="31">
        <f>INDEX('Mapping water'!$D$5:$U$352,MATCH($B162,'Mapping water'!$B$5:$B$352,0),MATCH(P$3,'Mapping water'!$D$4:$U$4,0))*$D162</f>
        <v>0</v>
      </c>
      <c r="Q162" s="31">
        <f>INDEX('Mapping water'!$D$5:$U$352,MATCH($B162,'Mapping water'!$B$5:$B$352,0),MATCH(Q$3,'Mapping water'!$D$4:$U$4,0))*$D162</f>
        <v>0</v>
      </c>
      <c r="R162" s="31">
        <f>INDEX('Mapping water'!$D$5:$U$352,MATCH($B162,'Mapping water'!$B$5:$B$352,0),MATCH(R$3,'Mapping water'!$D$4:$U$4,0))*$D162</f>
        <v>0</v>
      </c>
      <c r="S162" s="31">
        <f>INDEX('Mapping water'!$D$5:$U$352,MATCH($B162,'Mapping water'!$B$5:$B$352,0),MATCH(S$3,'Mapping water'!$D$4:$U$4,0))*$D162</f>
        <v>0</v>
      </c>
      <c r="T162" s="31">
        <f>INDEX('Mapping water'!$D$5:$U$352,MATCH($B162,'Mapping water'!$B$5:$B$352,0),MATCH(T$3,'Mapping water'!$D$4:$U$4,0))*$D162</f>
        <v>0</v>
      </c>
      <c r="U162" s="31">
        <f>INDEX('Mapping water'!$D$5:$U$352,MATCH($B162,'Mapping water'!$B$5:$B$352,0),MATCH(U$3,'Mapping water'!$D$4:$U$4,0))*$D162</f>
        <v>0</v>
      </c>
      <c r="V162" s="31">
        <f>INDEX('Mapping water'!$D$5:$U$352,MATCH($B162,'Mapping water'!$B$5:$B$352,0),MATCH(V$3,'Mapping water'!$D$4:$U$4,0))*$D162</f>
        <v>0</v>
      </c>
      <c r="W162" s="31">
        <f>INDEX('Mapping water'!$D$5:$U$352,MATCH($B162,'Mapping water'!$B$5:$B$352,0),MATCH(W$3,'Mapping water'!$D$4:$U$4,0))*$D162</f>
        <v>0</v>
      </c>
      <c r="X162" s="31">
        <f>INDEX('Mapping water'!$D$5:$U$352,MATCH($B162,'Mapping water'!$B$5:$B$352,0),MATCH(X$3,'Mapping water'!$D$4:$U$4,0))*$D162</f>
        <v>0</v>
      </c>
      <c r="Y162" s="31">
        <f>INDEX('Mapping water'!$D$5:$U$352,MATCH($B162,'Mapping water'!$B$5:$B$352,0),MATCH(Y$3,'Mapping water'!$D$4:$U$4,0))*$D162</f>
        <v>0</v>
      </c>
    </row>
    <row r="163" spans="1:25" x14ac:dyDescent="0.45">
      <c r="A163" s="20" t="s">
        <v>579</v>
      </c>
      <c r="B163" s="20" t="s">
        <v>580</v>
      </c>
      <c r="C163" s="20" t="s">
        <v>174</v>
      </c>
      <c r="D163" s="31">
        <f>INDEX('ONS data MYE 5'!$O$6:$O$445, MATCH($B163,'ONS data MYE 5'!$B$6:$B$445,0))</f>
        <v>225734</v>
      </c>
      <c r="E163" s="31">
        <f>INDEX('ONS data MYE 5'!$P$6:$P$445, MATCH($B163,'ONS data MYE 5'!$B$6:$B$445,0))</f>
        <v>1586</v>
      </c>
      <c r="F163" s="31">
        <f t="shared" si="4"/>
        <v>7.368970402194793</v>
      </c>
      <c r="G163" s="31">
        <f t="shared" si="5"/>
        <v>54.301724788422888</v>
      </c>
      <c r="H163" s="31">
        <f>INDEX('Mapping water'!$D$5:$U$352,MATCH($B163,'Mapping water'!$B$5:$B$352,0),MATCH(H$3,'Mapping water'!$D$4:$U$4,0))*$D163</f>
        <v>0</v>
      </c>
      <c r="I163" s="31">
        <f>INDEX('Mapping water'!$D$5:$U$352,MATCH($B163,'Mapping water'!$B$5:$B$352,0),MATCH(I$3,'Mapping water'!$D$4:$U$4,0))*$D163</f>
        <v>0</v>
      </c>
      <c r="J163" s="31">
        <f>INDEX('Mapping water'!$D$5:$U$352,MATCH($B163,'Mapping water'!$B$5:$B$352,0),MATCH(J$3,'Mapping water'!$D$4:$U$4,0))*$D163</f>
        <v>225734</v>
      </c>
      <c r="K163" s="31">
        <f>INDEX('Mapping water'!$D$5:$U$352,MATCH($B163,'Mapping water'!$B$5:$B$352,0),MATCH(K$3,'Mapping water'!$D$4:$U$4,0))*$D163</f>
        <v>0</v>
      </c>
      <c r="L163" s="31">
        <f>INDEX('Mapping water'!$D$5:$U$352,MATCH($B163,'Mapping water'!$B$5:$B$352,0),MATCH(L$3,'Mapping water'!$D$4:$U$4,0))*$D163</f>
        <v>0</v>
      </c>
      <c r="M163" s="31">
        <f>INDEX('Mapping water'!$D$5:$U$352,MATCH($B163,'Mapping water'!$B$5:$B$352,0),MATCH(M$3,'Mapping water'!$D$4:$U$4,0))*$D163</f>
        <v>0</v>
      </c>
      <c r="N163" s="31">
        <f>INDEX('Mapping water'!$D$5:$U$352,MATCH($B163,'Mapping water'!$B$5:$B$352,0),MATCH(N$3,'Mapping water'!$D$4:$U$4,0))*$D163</f>
        <v>0</v>
      </c>
      <c r="O163" s="31">
        <f>INDEX('Mapping water'!$D$5:$U$352,MATCH($B163,'Mapping water'!$B$5:$B$352,0),MATCH(O$3,'Mapping water'!$D$4:$U$4,0))*$D163</f>
        <v>0</v>
      </c>
      <c r="P163" s="31">
        <f>INDEX('Mapping water'!$D$5:$U$352,MATCH($B163,'Mapping water'!$B$5:$B$352,0),MATCH(P$3,'Mapping water'!$D$4:$U$4,0))*$D163</f>
        <v>0</v>
      </c>
      <c r="Q163" s="31">
        <f>INDEX('Mapping water'!$D$5:$U$352,MATCH($B163,'Mapping water'!$B$5:$B$352,0),MATCH(Q$3,'Mapping water'!$D$4:$U$4,0))*$D163</f>
        <v>0</v>
      </c>
      <c r="R163" s="31">
        <f>INDEX('Mapping water'!$D$5:$U$352,MATCH($B163,'Mapping water'!$B$5:$B$352,0),MATCH(R$3,'Mapping water'!$D$4:$U$4,0))*$D163</f>
        <v>0</v>
      </c>
      <c r="S163" s="31">
        <f>INDEX('Mapping water'!$D$5:$U$352,MATCH($B163,'Mapping water'!$B$5:$B$352,0),MATCH(S$3,'Mapping water'!$D$4:$U$4,0))*$D163</f>
        <v>0</v>
      </c>
      <c r="T163" s="31">
        <f>INDEX('Mapping water'!$D$5:$U$352,MATCH($B163,'Mapping water'!$B$5:$B$352,0),MATCH(T$3,'Mapping water'!$D$4:$U$4,0))*$D163</f>
        <v>0</v>
      </c>
      <c r="U163" s="31">
        <f>INDEX('Mapping water'!$D$5:$U$352,MATCH($B163,'Mapping water'!$B$5:$B$352,0),MATCH(U$3,'Mapping water'!$D$4:$U$4,0))*$D163</f>
        <v>0</v>
      </c>
      <c r="V163" s="31">
        <f>INDEX('Mapping water'!$D$5:$U$352,MATCH($B163,'Mapping water'!$B$5:$B$352,0),MATCH(V$3,'Mapping water'!$D$4:$U$4,0))*$D163</f>
        <v>0</v>
      </c>
      <c r="W163" s="31">
        <f>INDEX('Mapping water'!$D$5:$U$352,MATCH($B163,'Mapping water'!$B$5:$B$352,0),MATCH(W$3,'Mapping water'!$D$4:$U$4,0))*$D163</f>
        <v>0</v>
      </c>
      <c r="X163" s="31">
        <f>INDEX('Mapping water'!$D$5:$U$352,MATCH($B163,'Mapping water'!$B$5:$B$352,0),MATCH(X$3,'Mapping water'!$D$4:$U$4,0))*$D163</f>
        <v>0</v>
      </c>
      <c r="Y163" s="31">
        <f>INDEX('Mapping water'!$D$5:$U$352,MATCH($B163,'Mapping water'!$B$5:$B$352,0),MATCH(Y$3,'Mapping water'!$D$4:$U$4,0))*$D163</f>
        <v>0</v>
      </c>
    </row>
    <row r="164" spans="1:25" x14ac:dyDescent="0.45">
      <c r="A164" s="20" t="s">
        <v>581</v>
      </c>
      <c r="B164" s="20" t="s">
        <v>582</v>
      </c>
      <c r="C164" s="20" t="s">
        <v>174</v>
      </c>
      <c r="D164" s="31">
        <f>INDEX('ONS data MYE 5'!$O$6:$O$445, MATCH($B164,'ONS data MYE 5'!$B$6:$B$445,0))</f>
        <v>211947</v>
      </c>
      <c r="E164" s="31">
        <f>INDEX('ONS data MYE 5'!$P$6:$P$445, MATCH($B164,'ONS data MYE 5'!$B$6:$B$445,0))</f>
        <v>1340</v>
      </c>
      <c r="F164" s="31">
        <f t="shared" si="4"/>
        <v>7.200424892944957</v>
      </c>
      <c r="G164" s="31">
        <f t="shared" si="5"/>
        <v>51.846118638941398</v>
      </c>
      <c r="H164" s="31">
        <f>INDEX('Mapping water'!$D$5:$U$352,MATCH($B164,'Mapping water'!$B$5:$B$352,0),MATCH(H$3,'Mapping water'!$D$4:$U$4,0))*$D164</f>
        <v>0</v>
      </c>
      <c r="I164" s="31">
        <f>INDEX('Mapping water'!$D$5:$U$352,MATCH($B164,'Mapping water'!$B$5:$B$352,0),MATCH(I$3,'Mapping water'!$D$4:$U$4,0))*$D164</f>
        <v>0</v>
      </c>
      <c r="J164" s="31">
        <f>INDEX('Mapping water'!$D$5:$U$352,MATCH($B164,'Mapping water'!$B$5:$B$352,0),MATCH(J$3,'Mapping water'!$D$4:$U$4,0))*$D164</f>
        <v>211947</v>
      </c>
      <c r="K164" s="31">
        <f>INDEX('Mapping water'!$D$5:$U$352,MATCH($B164,'Mapping water'!$B$5:$B$352,0),MATCH(K$3,'Mapping water'!$D$4:$U$4,0))*$D164</f>
        <v>0</v>
      </c>
      <c r="L164" s="31">
        <f>INDEX('Mapping water'!$D$5:$U$352,MATCH($B164,'Mapping water'!$B$5:$B$352,0),MATCH(L$3,'Mapping water'!$D$4:$U$4,0))*$D164</f>
        <v>0</v>
      </c>
      <c r="M164" s="31">
        <f>INDEX('Mapping water'!$D$5:$U$352,MATCH($B164,'Mapping water'!$B$5:$B$352,0),MATCH(M$3,'Mapping water'!$D$4:$U$4,0))*$D164</f>
        <v>0</v>
      </c>
      <c r="N164" s="31">
        <f>INDEX('Mapping water'!$D$5:$U$352,MATCH($B164,'Mapping water'!$B$5:$B$352,0),MATCH(N$3,'Mapping water'!$D$4:$U$4,0))*$D164</f>
        <v>0</v>
      </c>
      <c r="O164" s="31">
        <f>INDEX('Mapping water'!$D$5:$U$352,MATCH($B164,'Mapping water'!$B$5:$B$352,0),MATCH(O$3,'Mapping water'!$D$4:$U$4,0))*$D164</f>
        <v>0</v>
      </c>
      <c r="P164" s="31">
        <f>INDEX('Mapping water'!$D$5:$U$352,MATCH($B164,'Mapping water'!$B$5:$B$352,0),MATCH(P$3,'Mapping water'!$D$4:$U$4,0))*$D164</f>
        <v>0</v>
      </c>
      <c r="Q164" s="31">
        <f>INDEX('Mapping water'!$D$5:$U$352,MATCH($B164,'Mapping water'!$B$5:$B$352,0),MATCH(Q$3,'Mapping water'!$D$4:$U$4,0))*$D164</f>
        <v>0</v>
      </c>
      <c r="R164" s="31">
        <f>INDEX('Mapping water'!$D$5:$U$352,MATCH($B164,'Mapping water'!$B$5:$B$352,0),MATCH(R$3,'Mapping water'!$D$4:$U$4,0))*$D164</f>
        <v>0</v>
      </c>
      <c r="S164" s="31">
        <f>INDEX('Mapping water'!$D$5:$U$352,MATCH($B164,'Mapping water'!$B$5:$B$352,0),MATCH(S$3,'Mapping water'!$D$4:$U$4,0))*$D164</f>
        <v>0</v>
      </c>
      <c r="T164" s="31">
        <f>INDEX('Mapping water'!$D$5:$U$352,MATCH($B164,'Mapping water'!$B$5:$B$352,0),MATCH(T$3,'Mapping water'!$D$4:$U$4,0))*$D164</f>
        <v>0</v>
      </c>
      <c r="U164" s="31">
        <f>INDEX('Mapping water'!$D$5:$U$352,MATCH($B164,'Mapping water'!$B$5:$B$352,0),MATCH(U$3,'Mapping water'!$D$4:$U$4,0))*$D164</f>
        <v>0</v>
      </c>
      <c r="V164" s="31">
        <f>INDEX('Mapping water'!$D$5:$U$352,MATCH($B164,'Mapping water'!$B$5:$B$352,0),MATCH(V$3,'Mapping water'!$D$4:$U$4,0))*$D164</f>
        <v>0</v>
      </c>
      <c r="W164" s="31">
        <f>INDEX('Mapping water'!$D$5:$U$352,MATCH($B164,'Mapping water'!$B$5:$B$352,0),MATCH(W$3,'Mapping water'!$D$4:$U$4,0))*$D164</f>
        <v>0</v>
      </c>
      <c r="X164" s="31">
        <f>INDEX('Mapping water'!$D$5:$U$352,MATCH($B164,'Mapping water'!$B$5:$B$352,0),MATCH(X$3,'Mapping water'!$D$4:$U$4,0))*$D164</f>
        <v>0</v>
      </c>
      <c r="Y164" s="31">
        <f>INDEX('Mapping water'!$D$5:$U$352,MATCH($B164,'Mapping water'!$B$5:$B$352,0),MATCH(Y$3,'Mapping water'!$D$4:$U$4,0))*$D164</f>
        <v>0</v>
      </c>
    </row>
    <row r="165" spans="1:25" x14ac:dyDescent="0.45">
      <c r="A165" s="20" t="s">
        <v>583</v>
      </c>
      <c r="B165" s="20" t="s">
        <v>584</v>
      </c>
      <c r="C165" s="20" t="s">
        <v>174</v>
      </c>
      <c r="D165" s="31">
        <f>INDEX('ONS data MYE 5'!$O$6:$O$445, MATCH($B165,'ONS data MYE 5'!$B$6:$B$445,0))</f>
        <v>236946</v>
      </c>
      <c r="E165" s="31">
        <f>INDEX('ONS data MYE 5'!$P$6:$P$445, MATCH($B165,'ONS data MYE 5'!$B$6:$B$445,0))</f>
        <v>2438</v>
      </c>
      <c r="F165" s="31">
        <f t="shared" si="4"/>
        <v>7.7989333100412166</v>
      </c>
      <c r="G165" s="31">
        <f t="shared" si="5"/>
        <v>60.823360774470444</v>
      </c>
      <c r="H165" s="31">
        <f>INDEX('Mapping water'!$D$5:$U$352,MATCH($B165,'Mapping water'!$B$5:$B$352,0),MATCH(H$3,'Mapping water'!$D$4:$U$4,0))*$D165</f>
        <v>0</v>
      </c>
      <c r="I165" s="31">
        <f>INDEX('Mapping water'!$D$5:$U$352,MATCH($B165,'Mapping water'!$B$5:$B$352,0),MATCH(I$3,'Mapping water'!$D$4:$U$4,0))*$D165</f>
        <v>0</v>
      </c>
      <c r="J165" s="31">
        <f>INDEX('Mapping water'!$D$5:$U$352,MATCH($B165,'Mapping water'!$B$5:$B$352,0),MATCH(J$3,'Mapping water'!$D$4:$U$4,0))*$D165</f>
        <v>236946</v>
      </c>
      <c r="K165" s="31">
        <f>INDEX('Mapping water'!$D$5:$U$352,MATCH($B165,'Mapping water'!$B$5:$B$352,0),MATCH(K$3,'Mapping water'!$D$4:$U$4,0))*$D165</f>
        <v>0</v>
      </c>
      <c r="L165" s="31">
        <f>INDEX('Mapping water'!$D$5:$U$352,MATCH($B165,'Mapping water'!$B$5:$B$352,0),MATCH(L$3,'Mapping water'!$D$4:$U$4,0))*$D165</f>
        <v>0</v>
      </c>
      <c r="M165" s="31">
        <f>INDEX('Mapping water'!$D$5:$U$352,MATCH($B165,'Mapping water'!$B$5:$B$352,0),MATCH(M$3,'Mapping water'!$D$4:$U$4,0))*$D165</f>
        <v>0</v>
      </c>
      <c r="N165" s="31">
        <f>INDEX('Mapping water'!$D$5:$U$352,MATCH($B165,'Mapping water'!$B$5:$B$352,0),MATCH(N$3,'Mapping water'!$D$4:$U$4,0))*$D165</f>
        <v>0</v>
      </c>
      <c r="O165" s="31">
        <f>INDEX('Mapping water'!$D$5:$U$352,MATCH($B165,'Mapping water'!$B$5:$B$352,0),MATCH(O$3,'Mapping water'!$D$4:$U$4,0))*$D165</f>
        <v>0</v>
      </c>
      <c r="P165" s="31">
        <f>INDEX('Mapping water'!$D$5:$U$352,MATCH($B165,'Mapping water'!$B$5:$B$352,0),MATCH(P$3,'Mapping water'!$D$4:$U$4,0))*$D165</f>
        <v>0</v>
      </c>
      <c r="Q165" s="31">
        <f>INDEX('Mapping water'!$D$5:$U$352,MATCH($B165,'Mapping water'!$B$5:$B$352,0),MATCH(Q$3,'Mapping water'!$D$4:$U$4,0))*$D165</f>
        <v>0</v>
      </c>
      <c r="R165" s="31">
        <f>INDEX('Mapping water'!$D$5:$U$352,MATCH($B165,'Mapping water'!$B$5:$B$352,0),MATCH(R$3,'Mapping water'!$D$4:$U$4,0))*$D165</f>
        <v>0</v>
      </c>
      <c r="S165" s="31">
        <f>INDEX('Mapping water'!$D$5:$U$352,MATCH($B165,'Mapping water'!$B$5:$B$352,0),MATCH(S$3,'Mapping water'!$D$4:$U$4,0))*$D165</f>
        <v>0</v>
      </c>
      <c r="T165" s="31">
        <f>INDEX('Mapping water'!$D$5:$U$352,MATCH($B165,'Mapping water'!$B$5:$B$352,0),MATCH(T$3,'Mapping water'!$D$4:$U$4,0))*$D165</f>
        <v>0</v>
      </c>
      <c r="U165" s="31">
        <f>INDEX('Mapping water'!$D$5:$U$352,MATCH($B165,'Mapping water'!$B$5:$B$352,0),MATCH(U$3,'Mapping water'!$D$4:$U$4,0))*$D165</f>
        <v>0</v>
      </c>
      <c r="V165" s="31">
        <f>INDEX('Mapping water'!$D$5:$U$352,MATCH($B165,'Mapping water'!$B$5:$B$352,0),MATCH(V$3,'Mapping water'!$D$4:$U$4,0))*$D165</f>
        <v>0</v>
      </c>
      <c r="W165" s="31">
        <f>INDEX('Mapping water'!$D$5:$U$352,MATCH($B165,'Mapping water'!$B$5:$B$352,0),MATCH(W$3,'Mapping water'!$D$4:$U$4,0))*$D165</f>
        <v>0</v>
      </c>
      <c r="X165" s="31">
        <f>INDEX('Mapping water'!$D$5:$U$352,MATCH($B165,'Mapping water'!$B$5:$B$352,0),MATCH(X$3,'Mapping water'!$D$4:$U$4,0))*$D165</f>
        <v>0</v>
      </c>
      <c r="Y165" s="31">
        <f>INDEX('Mapping water'!$D$5:$U$352,MATCH($B165,'Mapping water'!$B$5:$B$352,0),MATCH(Y$3,'Mapping water'!$D$4:$U$4,0))*$D165</f>
        <v>0</v>
      </c>
    </row>
    <row r="166" spans="1:25" x14ac:dyDescent="0.45">
      <c r="A166" s="20" t="s">
        <v>585</v>
      </c>
      <c r="B166" s="20" t="s">
        <v>586</v>
      </c>
      <c r="C166" s="20" t="s">
        <v>174</v>
      </c>
      <c r="D166" s="31">
        <f>INDEX('ONS data MYE 5'!$O$6:$O$445, MATCH($B166,'ONS data MYE 5'!$B$6:$B$445,0))</f>
        <v>283766</v>
      </c>
      <c r="E166" s="31">
        <f>INDEX('ONS data MYE 5'!$P$6:$P$445, MATCH($B166,'ONS data MYE 5'!$B$6:$B$445,0))</f>
        <v>2251</v>
      </c>
      <c r="F166" s="31">
        <f t="shared" si="4"/>
        <v>7.7191298409067324</v>
      </c>
      <c r="G166" s="31">
        <f t="shared" si="5"/>
        <v>59.584965500776796</v>
      </c>
      <c r="H166" s="31">
        <f>INDEX('Mapping water'!$D$5:$U$352,MATCH($B166,'Mapping water'!$B$5:$B$352,0),MATCH(H$3,'Mapping water'!$D$4:$U$4,0))*$D166</f>
        <v>0</v>
      </c>
      <c r="I166" s="31">
        <f>INDEX('Mapping water'!$D$5:$U$352,MATCH($B166,'Mapping water'!$B$5:$B$352,0),MATCH(I$3,'Mapping water'!$D$4:$U$4,0))*$D166</f>
        <v>0</v>
      </c>
      <c r="J166" s="31">
        <f>INDEX('Mapping water'!$D$5:$U$352,MATCH($B166,'Mapping water'!$B$5:$B$352,0),MATCH(J$3,'Mapping water'!$D$4:$U$4,0))*$D166</f>
        <v>283766</v>
      </c>
      <c r="K166" s="31">
        <f>INDEX('Mapping water'!$D$5:$U$352,MATCH($B166,'Mapping water'!$B$5:$B$352,0),MATCH(K$3,'Mapping water'!$D$4:$U$4,0))*$D166</f>
        <v>0</v>
      </c>
      <c r="L166" s="31">
        <f>INDEX('Mapping water'!$D$5:$U$352,MATCH($B166,'Mapping water'!$B$5:$B$352,0),MATCH(L$3,'Mapping water'!$D$4:$U$4,0))*$D166</f>
        <v>0</v>
      </c>
      <c r="M166" s="31">
        <f>INDEX('Mapping water'!$D$5:$U$352,MATCH($B166,'Mapping water'!$B$5:$B$352,0),MATCH(M$3,'Mapping water'!$D$4:$U$4,0))*$D166</f>
        <v>0</v>
      </c>
      <c r="N166" s="31">
        <f>INDEX('Mapping water'!$D$5:$U$352,MATCH($B166,'Mapping water'!$B$5:$B$352,0),MATCH(N$3,'Mapping water'!$D$4:$U$4,0))*$D166</f>
        <v>0</v>
      </c>
      <c r="O166" s="31">
        <f>INDEX('Mapping water'!$D$5:$U$352,MATCH($B166,'Mapping water'!$B$5:$B$352,0),MATCH(O$3,'Mapping water'!$D$4:$U$4,0))*$D166</f>
        <v>0</v>
      </c>
      <c r="P166" s="31">
        <f>INDEX('Mapping water'!$D$5:$U$352,MATCH($B166,'Mapping water'!$B$5:$B$352,0),MATCH(P$3,'Mapping water'!$D$4:$U$4,0))*$D166</f>
        <v>0</v>
      </c>
      <c r="Q166" s="31">
        <f>INDEX('Mapping water'!$D$5:$U$352,MATCH($B166,'Mapping water'!$B$5:$B$352,0),MATCH(Q$3,'Mapping water'!$D$4:$U$4,0))*$D166</f>
        <v>0</v>
      </c>
      <c r="R166" s="31">
        <f>INDEX('Mapping water'!$D$5:$U$352,MATCH($B166,'Mapping water'!$B$5:$B$352,0),MATCH(R$3,'Mapping water'!$D$4:$U$4,0))*$D166</f>
        <v>0</v>
      </c>
      <c r="S166" s="31">
        <f>INDEX('Mapping water'!$D$5:$U$352,MATCH($B166,'Mapping water'!$B$5:$B$352,0),MATCH(S$3,'Mapping water'!$D$4:$U$4,0))*$D166</f>
        <v>0</v>
      </c>
      <c r="T166" s="31">
        <f>INDEX('Mapping water'!$D$5:$U$352,MATCH($B166,'Mapping water'!$B$5:$B$352,0),MATCH(T$3,'Mapping water'!$D$4:$U$4,0))*$D166</f>
        <v>0</v>
      </c>
      <c r="U166" s="31">
        <f>INDEX('Mapping water'!$D$5:$U$352,MATCH($B166,'Mapping water'!$B$5:$B$352,0),MATCH(U$3,'Mapping water'!$D$4:$U$4,0))*$D166</f>
        <v>0</v>
      </c>
      <c r="V166" s="31">
        <f>INDEX('Mapping water'!$D$5:$U$352,MATCH($B166,'Mapping water'!$B$5:$B$352,0),MATCH(V$3,'Mapping water'!$D$4:$U$4,0))*$D166</f>
        <v>0</v>
      </c>
      <c r="W166" s="31">
        <f>INDEX('Mapping water'!$D$5:$U$352,MATCH($B166,'Mapping water'!$B$5:$B$352,0),MATCH(W$3,'Mapping water'!$D$4:$U$4,0))*$D166</f>
        <v>0</v>
      </c>
      <c r="X166" s="31">
        <f>INDEX('Mapping water'!$D$5:$U$352,MATCH($B166,'Mapping water'!$B$5:$B$352,0),MATCH(X$3,'Mapping water'!$D$4:$U$4,0))*$D166</f>
        <v>0</v>
      </c>
      <c r="Y166" s="31">
        <f>INDEX('Mapping water'!$D$5:$U$352,MATCH($B166,'Mapping water'!$B$5:$B$352,0),MATCH(Y$3,'Mapping water'!$D$4:$U$4,0))*$D166</f>
        <v>0</v>
      </c>
    </row>
    <row r="167" spans="1:25" x14ac:dyDescent="0.45">
      <c r="A167" s="20" t="s">
        <v>587</v>
      </c>
      <c r="B167" s="20" t="s">
        <v>588</v>
      </c>
      <c r="C167" s="20" t="s">
        <v>174</v>
      </c>
      <c r="D167" s="31">
        <f>INDEX('ONS data MYE 5'!$O$6:$O$445, MATCH($B167,'ONS data MYE 5'!$B$6:$B$445,0))</f>
        <v>220201</v>
      </c>
      <c r="E167" s="31">
        <f>INDEX('ONS data MYE 5'!$P$6:$P$445, MATCH($B167,'ONS data MYE 5'!$B$6:$B$445,0))</f>
        <v>2135</v>
      </c>
      <c r="F167" s="31">
        <f t="shared" si="4"/>
        <v>7.6662219256627253</v>
      </c>
      <c r="G167" s="31">
        <f t="shared" si="5"/>
        <v>58.770958613511901</v>
      </c>
      <c r="H167" s="31">
        <f>INDEX('Mapping water'!$D$5:$U$352,MATCH($B167,'Mapping water'!$B$5:$B$352,0),MATCH(H$3,'Mapping water'!$D$4:$U$4,0))*$D167</f>
        <v>0</v>
      </c>
      <c r="I167" s="31">
        <f>INDEX('Mapping water'!$D$5:$U$352,MATCH($B167,'Mapping water'!$B$5:$B$352,0),MATCH(I$3,'Mapping water'!$D$4:$U$4,0))*$D167</f>
        <v>0</v>
      </c>
      <c r="J167" s="31">
        <f>INDEX('Mapping water'!$D$5:$U$352,MATCH($B167,'Mapping water'!$B$5:$B$352,0),MATCH(J$3,'Mapping water'!$D$4:$U$4,0))*$D167</f>
        <v>220201</v>
      </c>
      <c r="K167" s="31">
        <f>INDEX('Mapping water'!$D$5:$U$352,MATCH($B167,'Mapping water'!$B$5:$B$352,0),MATCH(K$3,'Mapping water'!$D$4:$U$4,0))*$D167</f>
        <v>0</v>
      </c>
      <c r="L167" s="31">
        <f>INDEX('Mapping water'!$D$5:$U$352,MATCH($B167,'Mapping water'!$B$5:$B$352,0),MATCH(L$3,'Mapping water'!$D$4:$U$4,0))*$D167</f>
        <v>0</v>
      </c>
      <c r="M167" s="31">
        <f>INDEX('Mapping water'!$D$5:$U$352,MATCH($B167,'Mapping water'!$B$5:$B$352,0),MATCH(M$3,'Mapping water'!$D$4:$U$4,0))*$D167</f>
        <v>0</v>
      </c>
      <c r="N167" s="31">
        <f>INDEX('Mapping water'!$D$5:$U$352,MATCH($B167,'Mapping water'!$B$5:$B$352,0),MATCH(N$3,'Mapping water'!$D$4:$U$4,0))*$D167</f>
        <v>0</v>
      </c>
      <c r="O167" s="31">
        <f>INDEX('Mapping water'!$D$5:$U$352,MATCH($B167,'Mapping water'!$B$5:$B$352,0),MATCH(O$3,'Mapping water'!$D$4:$U$4,0))*$D167</f>
        <v>0</v>
      </c>
      <c r="P167" s="31">
        <f>INDEX('Mapping water'!$D$5:$U$352,MATCH($B167,'Mapping water'!$B$5:$B$352,0),MATCH(P$3,'Mapping water'!$D$4:$U$4,0))*$D167</f>
        <v>0</v>
      </c>
      <c r="Q167" s="31">
        <f>INDEX('Mapping water'!$D$5:$U$352,MATCH($B167,'Mapping water'!$B$5:$B$352,0),MATCH(Q$3,'Mapping water'!$D$4:$U$4,0))*$D167</f>
        <v>0</v>
      </c>
      <c r="R167" s="31">
        <f>INDEX('Mapping water'!$D$5:$U$352,MATCH($B167,'Mapping water'!$B$5:$B$352,0),MATCH(R$3,'Mapping water'!$D$4:$U$4,0))*$D167</f>
        <v>0</v>
      </c>
      <c r="S167" s="31">
        <f>INDEX('Mapping water'!$D$5:$U$352,MATCH($B167,'Mapping water'!$B$5:$B$352,0),MATCH(S$3,'Mapping water'!$D$4:$U$4,0))*$D167</f>
        <v>0</v>
      </c>
      <c r="T167" s="31">
        <f>INDEX('Mapping water'!$D$5:$U$352,MATCH($B167,'Mapping water'!$B$5:$B$352,0),MATCH(T$3,'Mapping water'!$D$4:$U$4,0))*$D167</f>
        <v>0</v>
      </c>
      <c r="U167" s="31">
        <f>INDEX('Mapping water'!$D$5:$U$352,MATCH($B167,'Mapping water'!$B$5:$B$352,0),MATCH(U$3,'Mapping water'!$D$4:$U$4,0))*$D167</f>
        <v>0</v>
      </c>
      <c r="V167" s="31">
        <f>INDEX('Mapping water'!$D$5:$U$352,MATCH($B167,'Mapping water'!$B$5:$B$352,0),MATCH(V$3,'Mapping water'!$D$4:$U$4,0))*$D167</f>
        <v>0</v>
      </c>
      <c r="W167" s="31">
        <f>INDEX('Mapping water'!$D$5:$U$352,MATCH($B167,'Mapping water'!$B$5:$B$352,0),MATCH(W$3,'Mapping water'!$D$4:$U$4,0))*$D167</f>
        <v>0</v>
      </c>
      <c r="X167" s="31">
        <f>INDEX('Mapping water'!$D$5:$U$352,MATCH($B167,'Mapping water'!$B$5:$B$352,0),MATCH(X$3,'Mapping water'!$D$4:$U$4,0))*$D167</f>
        <v>0</v>
      </c>
      <c r="Y167" s="31">
        <f>INDEX('Mapping water'!$D$5:$U$352,MATCH($B167,'Mapping water'!$B$5:$B$352,0),MATCH(Y$3,'Mapping water'!$D$4:$U$4,0))*$D167</f>
        <v>0</v>
      </c>
    </row>
    <row r="168" spans="1:25" x14ac:dyDescent="0.45">
      <c r="A168" s="20" t="s">
        <v>589</v>
      </c>
      <c r="B168" s="20" t="s">
        <v>590</v>
      </c>
      <c r="C168" s="20" t="s">
        <v>174</v>
      </c>
      <c r="D168" s="31">
        <f>INDEX('ONS data MYE 5'!$O$6:$O$445, MATCH($B168,'ONS data MYE 5'!$B$6:$B$445,0))</f>
        <v>228308</v>
      </c>
      <c r="E168" s="31">
        <f>INDEX('ONS data MYE 5'!$P$6:$P$445, MATCH($B168,'ONS data MYE 5'!$B$6:$B$445,0))</f>
        <v>2153</v>
      </c>
      <c r="F168" s="31">
        <f t="shared" si="4"/>
        <v>7.6746174973643626</v>
      </c>
      <c r="G168" s="31">
        <f t="shared" si="5"/>
        <v>58.899753730851231</v>
      </c>
      <c r="H168" s="31">
        <f>INDEX('Mapping water'!$D$5:$U$352,MATCH($B168,'Mapping water'!$B$5:$B$352,0),MATCH(H$3,'Mapping water'!$D$4:$U$4,0))*$D168</f>
        <v>0</v>
      </c>
      <c r="I168" s="31">
        <f>INDEX('Mapping water'!$D$5:$U$352,MATCH($B168,'Mapping water'!$B$5:$B$352,0),MATCH(I$3,'Mapping water'!$D$4:$U$4,0))*$D168</f>
        <v>0</v>
      </c>
      <c r="J168" s="31">
        <f>INDEX('Mapping water'!$D$5:$U$352,MATCH($B168,'Mapping water'!$B$5:$B$352,0),MATCH(J$3,'Mapping water'!$D$4:$U$4,0))*$D168</f>
        <v>228308</v>
      </c>
      <c r="K168" s="31">
        <f>INDEX('Mapping water'!$D$5:$U$352,MATCH($B168,'Mapping water'!$B$5:$B$352,0),MATCH(K$3,'Mapping water'!$D$4:$U$4,0))*$D168</f>
        <v>0</v>
      </c>
      <c r="L168" s="31">
        <f>INDEX('Mapping water'!$D$5:$U$352,MATCH($B168,'Mapping water'!$B$5:$B$352,0),MATCH(L$3,'Mapping water'!$D$4:$U$4,0))*$D168</f>
        <v>0</v>
      </c>
      <c r="M168" s="31">
        <f>INDEX('Mapping water'!$D$5:$U$352,MATCH($B168,'Mapping water'!$B$5:$B$352,0),MATCH(M$3,'Mapping water'!$D$4:$U$4,0))*$D168</f>
        <v>0</v>
      </c>
      <c r="N168" s="31">
        <f>INDEX('Mapping water'!$D$5:$U$352,MATCH($B168,'Mapping water'!$B$5:$B$352,0),MATCH(N$3,'Mapping water'!$D$4:$U$4,0))*$D168</f>
        <v>0</v>
      </c>
      <c r="O168" s="31">
        <f>INDEX('Mapping water'!$D$5:$U$352,MATCH($B168,'Mapping water'!$B$5:$B$352,0),MATCH(O$3,'Mapping water'!$D$4:$U$4,0))*$D168</f>
        <v>0</v>
      </c>
      <c r="P168" s="31">
        <f>INDEX('Mapping water'!$D$5:$U$352,MATCH($B168,'Mapping water'!$B$5:$B$352,0),MATCH(P$3,'Mapping water'!$D$4:$U$4,0))*$D168</f>
        <v>0</v>
      </c>
      <c r="Q168" s="31">
        <f>INDEX('Mapping water'!$D$5:$U$352,MATCH($B168,'Mapping water'!$B$5:$B$352,0),MATCH(Q$3,'Mapping water'!$D$4:$U$4,0))*$D168</f>
        <v>0</v>
      </c>
      <c r="R168" s="31">
        <f>INDEX('Mapping water'!$D$5:$U$352,MATCH($B168,'Mapping water'!$B$5:$B$352,0),MATCH(R$3,'Mapping water'!$D$4:$U$4,0))*$D168</f>
        <v>0</v>
      </c>
      <c r="S168" s="31">
        <f>INDEX('Mapping water'!$D$5:$U$352,MATCH($B168,'Mapping water'!$B$5:$B$352,0),MATCH(S$3,'Mapping water'!$D$4:$U$4,0))*$D168</f>
        <v>0</v>
      </c>
      <c r="T168" s="31">
        <f>INDEX('Mapping water'!$D$5:$U$352,MATCH($B168,'Mapping water'!$B$5:$B$352,0),MATCH(T$3,'Mapping water'!$D$4:$U$4,0))*$D168</f>
        <v>0</v>
      </c>
      <c r="U168" s="31">
        <f>INDEX('Mapping water'!$D$5:$U$352,MATCH($B168,'Mapping water'!$B$5:$B$352,0),MATCH(U$3,'Mapping water'!$D$4:$U$4,0))*$D168</f>
        <v>0</v>
      </c>
      <c r="V168" s="31">
        <f>INDEX('Mapping water'!$D$5:$U$352,MATCH($B168,'Mapping water'!$B$5:$B$352,0),MATCH(V$3,'Mapping water'!$D$4:$U$4,0))*$D168</f>
        <v>0</v>
      </c>
      <c r="W168" s="31">
        <f>INDEX('Mapping water'!$D$5:$U$352,MATCH($B168,'Mapping water'!$B$5:$B$352,0),MATCH(W$3,'Mapping water'!$D$4:$U$4,0))*$D168</f>
        <v>0</v>
      </c>
      <c r="X168" s="31">
        <f>INDEX('Mapping water'!$D$5:$U$352,MATCH($B168,'Mapping water'!$B$5:$B$352,0),MATCH(X$3,'Mapping water'!$D$4:$U$4,0))*$D168</f>
        <v>0</v>
      </c>
      <c r="Y168" s="31">
        <f>INDEX('Mapping water'!$D$5:$U$352,MATCH($B168,'Mapping water'!$B$5:$B$352,0),MATCH(Y$3,'Mapping water'!$D$4:$U$4,0))*$D168</f>
        <v>0</v>
      </c>
    </row>
    <row r="169" spans="1:25" x14ac:dyDescent="0.45">
      <c r="A169" s="20" t="s">
        <v>591</v>
      </c>
      <c r="B169" s="20" t="s">
        <v>592</v>
      </c>
      <c r="C169" s="20" t="s">
        <v>174</v>
      </c>
      <c r="D169" s="31">
        <f>INDEX('ONS data MYE 5'!$O$6:$O$445, MATCH($B169,'ONS data MYE 5'!$B$6:$B$445,0))</f>
        <v>318740</v>
      </c>
      <c r="E169" s="31">
        <f>INDEX('ONS data MYE 5'!$P$6:$P$445, MATCH($B169,'ONS data MYE 5'!$B$6:$B$445,0))</f>
        <v>1694</v>
      </c>
      <c r="F169" s="31">
        <f t="shared" si="4"/>
        <v>7.4348478752119993</v>
      </c>
      <c r="G169" s="31">
        <f t="shared" si="5"/>
        <v>55.276962927544382</v>
      </c>
      <c r="H169" s="31">
        <f>INDEX('Mapping water'!$D$5:$U$352,MATCH($B169,'Mapping water'!$B$5:$B$352,0),MATCH(H$3,'Mapping water'!$D$4:$U$4,0))*$D169</f>
        <v>0</v>
      </c>
      <c r="I169" s="31">
        <f>INDEX('Mapping water'!$D$5:$U$352,MATCH($B169,'Mapping water'!$B$5:$B$352,0),MATCH(I$3,'Mapping water'!$D$4:$U$4,0))*$D169</f>
        <v>0</v>
      </c>
      <c r="J169" s="31">
        <f>INDEX('Mapping water'!$D$5:$U$352,MATCH($B169,'Mapping water'!$B$5:$B$352,0),MATCH(J$3,'Mapping water'!$D$4:$U$4,0))*$D169</f>
        <v>318740</v>
      </c>
      <c r="K169" s="31">
        <f>INDEX('Mapping water'!$D$5:$U$352,MATCH($B169,'Mapping water'!$B$5:$B$352,0),MATCH(K$3,'Mapping water'!$D$4:$U$4,0))*$D169</f>
        <v>0</v>
      </c>
      <c r="L169" s="31">
        <f>INDEX('Mapping water'!$D$5:$U$352,MATCH($B169,'Mapping water'!$B$5:$B$352,0),MATCH(L$3,'Mapping water'!$D$4:$U$4,0))*$D169</f>
        <v>0</v>
      </c>
      <c r="M169" s="31">
        <f>INDEX('Mapping water'!$D$5:$U$352,MATCH($B169,'Mapping water'!$B$5:$B$352,0),MATCH(M$3,'Mapping water'!$D$4:$U$4,0))*$D169</f>
        <v>0</v>
      </c>
      <c r="N169" s="31">
        <f>INDEX('Mapping water'!$D$5:$U$352,MATCH($B169,'Mapping water'!$B$5:$B$352,0),MATCH(N$3,'Mapping water'!$D$4:$U$4,0))*$D169</f>
        <v>0</v>
      </c>
      <c r="O169" s="31">
        <f>INDEX('Mapping water'!$D$5:$U$352,MATCH($B169,'Mapping water'!$B$5:$B$352,0),MATCH(O$3,'Mapping water'!$D$4:$U$4,0))*$D169</f>
        <v>0</v>
      </c>
      <c r="P169" s="31">
        <f>INDEX('Mapping water'!$D$5:$U$352,MATCH($B169,'Mapping water'!$B$5:$B$352,0),MATCH(P$3,'Mapping water'!$D$4:$U$4,0))*$D169</f>
        <v>0</v>
      </c>
      <c r="Q169" s="31">
        <f>INDEX('Mapping water'!$D$5:$U$352,MATCH($B169,'Mapping water'!$B$5:$B$352,0),MATCH(Q$3,'Mapping water'!$D$4:$U$4,0))*$D169</f>
        <v>0</v>
      </c>
      <c r="R169" s="31">
        <f>INDEX('Mapping water'!$D$5:$U$352,MATCH($B169,'Mapping water'!$B$5:$B$352,0),MATCH(R$3,'Mapping water'!$D$4:$U$4,0))*$D169</f>
        <v>0</v>
      </c>
      <c r="S169" s="31">
        <f>INDEX('Mapping water'!$D$5:$U$352,MATCH($B169,'Mapping water'!$B$5:$B$352,0),MATCH(S$3,'Mapping water'!$D$4:$U$4,0))*$D169</f>
        <v>0</v>
      </c>
      <c r="T169" s="31">
        <f>INDEX('Mapping water'!$D$5:$U$352,MATCH($B169,'Mapping water'!$B$5:$B$352,0),MATCH(T$3,'Mapping water'!$D$4:$U$4,0))*$D169</f>
        <v>0</v>
      </c>
      <c r="U169" s="31">
        <f>INDEX('Mapping water'!$D$5:$U$352,MATCH($B169,'Mapping water'!$B$5:$B$352,0),MATCH(U$3,'Mapping water'!$D$4:$U$4,0))*$D169</f>
        <v>0</v>
      </c>
      <c r="V169" s="31">
        <f>INDEX('Mapping water'!$D$5:$U$352,MATCH($B169,'Mapping water'!$B$5:$B$352,0),MATCH(V$3,'Mapping water'!$D$4:$U$4,0))*$D169</f>
        <v>0</v>
      </c>
      <c r="W169" s="31">
        <f>INDEX('Mapping water'!$D$5:$U$352,MATCH($B169,'Mapping water'!$B$5:$B$352,0),MATCH(W$3,'Mapping water'!$D$4:$U$4,0))*$D169</f>
        <v>0</v>
      </c>
      <c r="X169" s="31">
        <f>INDEX('Mapping water'!$D$5:$U$352,MATCH($B169,'Mapping water'!$B$5:$B$352,0),MATCH(X$3,'Mapping water'!$D$4:$U$4,0))*$D169</f>
        <v>0</v>
      </c>
      <c r="Y169" s="31">
        <f>INDEX('Mapping water'!$D$5:$U$352,MATCH($B169,'Mapping water'!$B$5:$B$352,0),MATCH(Y$3,'Mapping water'!$D$4:$U$4,0))*$D169</f>
        <v>0</v>
      </c>
    </row>
    <row r="170" spans="1:25" x14ac:dyDescent="0.45">
      <c r="A170" s="20" t="s">
        <v>593</v>
      </c>
      <c r="B170" s="20" t="s">
        <v>594</v>
      </c>
      <c r="C170" s="20" t="s">
        <v>174</v>
      </c>
      <c r="D170" s="31">
        <f>INDEX('ONS data MYE 5'!$O$6:$O$445, MATCH($B170,'ONS data MYE 5'!$B$6:$B$445,0))</f>
        <v>145942</v>
      </c>
      <c r="E170" s="31">
        <f>INDEX('ONS data MYE 5'!$P$6:$P$445, MATCH($B170,'ONS data MYE 5'!$B$6:$B$445,0))</f>
        <v>1687</v>
      </c>
      <c r="F170" s="31">
        <f t="shared" si="4"/>
        <v>7.4307070825459682</v>
      </c>
      <c r="G170" s="31">
        <f t="shared" si="5"/>
        <v>55.215407746598814</v>
      </c>
      <c r="H170" s="31">
        <f>INDEX('Mapping water'!$D$5:$U$352,MATCH($B170,'Mapping water'!$B$5:$B$352,0),MATCH(H$3,'Mapping water'!$D$4:$U$4,0))*$D170</f>
        <v>0</v>
      </c>
      <c r="I170" s="31">
        <f>INDEX('Mapping water'!$D$5:$U$352,MATCH($B170,'Mapping water'!$B$5:$B$352,0),MATCH(I$3,'Mapping water'!$D$4:$U$4,0))*$D170</f>
        <v>0</v>
      </c>
      <c r="J170" s="31">
        <f>INDEX('Mapping water'!$D$5:$U$352,MATCH($B170,'Mapping water'!$B$5:$B$352,0),MATCH(J$3,'Mapping water'!$D$4:$U$4,0))*$D170</f>
        <v>145942</v>
      </c>
      <c r="K170" s="31">
        <f>INDEX('Mapping water'!$D$5:$U$352,MATCH($B170,'Mapping water'!$B$5:$B$352,0),MATCH(K$3,'Mapping water'!$D$4:$U$4,0))*$D170</f>
        <v>0</v>
      </c>
      <c r="L170" s="31">
        <f>INDEX('Mapping water'!$D$5:$U$352,MATCH($B170,'Mapping water'!$B$5:$B$352,0),MATCH(L$3,'Mapping water'!$D$4:$U$4,0))*$D170</f>
        <v>0</v>
      </c>
      <c r="M170" s="31">
        <f>INDEX('Mapping water'!$D$5:$U$352,MATCH($B170,'Mapping water'!$B$5:$B$352,0),MATCH(M$3,'Mapping water'!$D$4:$U$4,0))*$D170</f>
        <v>0</v>
      </c>
      <c r="N170" s="31">
        <f>INDEX('Mapping water'!$D$5:$U$352,MATCH($B170,'Mapping water'!$B$5:$B$352,0),MATCH(N$3,'Mapping water'!$D$4:$U$4,0))*$D170</f>
        <v>0</v>
      </c>
      <c r="O170" s="31">
        <f>INDEX('Mapping water'!$D$5:$U$352,MATCH($B170,'Mapping water'!$B$5:$B$352,0),MATCH(O$3,'Mapping water'!$D$4:$U$4,0))*$D170</f>
        <v>0</v>
      </c>
      <c r="P170" s="31">
        <f>INDEX('Mapping water'!$D$5:$U$352,MATCH($B170,'Mapping water'!$B$5:$B$352,0),MATCH(P$3,'Mapping water'!$D$4:$U$4,0))*$D170</f>
        <v>0</v>
      </c>
      <c r="Q170" s="31">
        <f>INDEX('Mapping water'!$D$5:$U$352,MATCH($B170,'Mapping water'!$B$5:$B$352,0),MATCH(Q$3,'Mapping water'!$D$4:$U$4,0))*$D170</f>
        <v>0</v>
      </c>
      <c r="R170" s="31">
        <f>INDEX('Mapping water'!$D$5:$U$352,MATCH($B170,'Mapping water'!$B$5:$B$352,0),MATCH(R$3,'Mapping water'!$D$4:$U$4,0))*$D170</f>
        <v>0</v>
      </c>
      <c r="S170" s="31">
        <f>INDEX('Mapping water'!$D$5:$U$352,MATCH($B170,'Mapping water'!$B$5:$B$352,0),MATCH(S$3,'Mapping water'!$D$4:$U$4,0))*$D170</f>
        <v>0</v>
      </c>
      <c r="T170" s="31">
        <f>INDEX('Mapping water'!$D$5:$U$352,MATCH($B170,'Mapping water'!$B$5:$B$352,0),MATCH(T$3,'Mapping water'!$D$4:$U$4,0))*$D170</f>
        <v>0</v>
      </c>
      <c r="U170" s="31">
        <f>INDEX('Mapping water'!$D$5:$U$352,MATCH($B170,'Mapping water'!$B$5:$B$352,0),MATCH(U$3,'Mapping water'!$D$4:$U$4,0))*$D170</f>
        <v>0</v>
      </c>
      <c r="V170" s="31">
        <f>INDEX('Mapping water'!$D$5:$U$352,MATCH($B170,'Mapping water'!$B$5:$B$352,0),MATCH(V$3,'Mapping water'!$D$4:$U$4,0))*$D170</f>
        <v>0</v>
      </c>
      <c r="W170" s="31">
        <f>INDEX('Mapping water'!$D$5:$U$352,MATCH($B170,'Mapping water'!$B$5:$B$352,0),MATCH(W$3,'Mapping water'!$D$4:$U$4,0))*$D170</f>
        <v>0</v>
      </c>
      <c r="X170" s="31">
        <f>INDEX('Mapping water'!$D$5:$U$352,MATCH($B170,'Mapping water'!$B$5:$B$352,0),MATCH(X$3,'Mapping water'!$D$4:$U$4,0))*$D170</f>
        <v>0</v>
      </c>
      <c r="Y170" s="31">
        <f>INDEX('Mapping water'!$D$5:$U$352,MATCH($B170,'Mapping water'!$B$5:$B$352,0),MATCH(Y$3,'Mapping water'!$D$4:$U$4,0))*$D170</f>
        <v>0</v>
      </c>
    </row>
    <row r="171" spans="1:25" x14ac:dyDescent="0.45">
      <c r="A171" s="20" t="s">
        <v>595</v>
      </c>
      <c r="B171" s="20" t="s">
        <v>596</v>
      </c>
      <c r="C171" s="20" t="s">
        <v>174</v>
      </c>
      <c r="D171" s="31">
        <f>INDEX('ONS data MYE 5'!$O$6:$O$445, MATCH($B171,'ONS data MYE 5'!$B$6:$B$445,0))</f>
        <v>470191</v>
      </c>
      <c r="E171" s="31">
        <f>INDEX('ONS data MYE 5'!$P$6:$P$445, MATCH($B171,'ONS data MYE 5'!$B$6:$B$445,0))</f>
        <v>4204</v>
      </c>
      <c r="F171" s="31">
        <f t="shared" si="4"/>
        <v>8.3437917319968413</v>
      </c>
      <c r="G171" s="31">
        <f t="shared" si="5"/>
        <v>69.618860466938855</v>
      </c>
      <c r="H171" s="31">
        <f>INDEX('Mapping water'!$D$5:$U$352,MATCH($B171,'Mapping water'!$B$5:$B$352,0),MATCH(H$3,'Mapping water'!$D$4:$U$4,0))*$D171</f>
        <v>0</v>
      </c>
      <c r="I171" s="31">
        <f>INDEX('Mapping water'!$D$5:$U$352,MATCH($B171,'Mapping water'!$B$5:$B$352,0),MATCH(I$3,'Mapping water'!$D$4:$U$4,0))*$D171</f>
        <v>0</v>
      </c>
      <c r="J171" s="31">
        <f>INDEX('Mapping water'!$D$5:$U$352,MATCH($B171,'Mapping water'!$B$5:$B$352,0),MATCH(J$3,'Mapping water'!$D$4:$U$4,0))*$D171</f>
        <v>470191</v>
      </c>
      <c r="K171" s="31">
        <f>INDEX('Mapping water'!$D$5:$U$352,MATCH($B171,'Mapping water'!$B$5:$B$352,0),MATCH(K$3,'Mapping water'!$D$4:$U$4,0))*$D171</f>
        <v>0</v>
      </c>
      <c r="L171" s="31">
        <f>INDEX('Mapping water'!$D$5:$U$352,MATCH($B171,'Mapping water'!$B$5:$B$352,0),MATCH(L$3,'Mapping water'!$D$4:$U$4,0))*$D171</f>
        <v>0</v>
      </c>
      <c r="M171" s="31">
        <f>INDEX('Mapping water'!$D$5:$U$352,MATCH($B171,'Mapping water'!$B$5:$B$352,0),MATCH(M$3,'Mapping water'!$D$4:$U$4,0))*$D171</f>
        <v>0</v>
      </c>
      <c r="N171" s="31">
        <f>INDEX('Mapping water'!$D$5:$U$352,MATCH($B171,'Mapping water'!$B$5:$B$352,0),MATCH(N$3,'Mapping water'!$D$4:$U$4,0))*$D171</f>
        <v>0</v>
      </c>
      <c r="O171" s="31">
        <f>INDEX('Mapping water'!$D$5:$U$352,MATCH($B171,'Mapping water'!$B$5:$B$352,0),MATCH(O$3,'Mapping water'!$D$4:$U$4,0))*$D171</f>
        <v>0</v>
      </c>
      <c r="P171" s="31">
        <f>INDEX('Mapping water'!$D$5:$U$352,MATCH($B171,'Mapping water'!$B$5:$B$352,0),MATCH(P$3,'Mapping water'!$D$4:$U$4,0))*$D171</f>
        <v>0</v>
      </c>
      <c r="Q171" s="31">
        <f>INDEX('Mapping water'!$D$5:$U$352,MATCH($B171,'Mapping water'!$B$5:$B$352,0),MATCH(Q$3,'Mapping water'!$D$4:$U$4,0))*$D171</f>
        <v>0</v>
      </c>
      <c r="R171" s="31">
        <f>INDEX('Mapping water'!$D$5:$U$352,MATCH($B171,'Mapping water'!$B$5:$B$352,0),MATCH(R$3,'Mapping water'!$D$4:$U$4,0))*$D171</f>
        <v>0</v>
      </c>
      <c r="S171" s="31">
        <f>INDEX('Mapping water'!$D$5:$U$352,MATCH($B171,'Mapping water'!$B$5:$B$352,0),MATCH(S$3,'Mapping water'!$D$4:$U$4,0))*$D171</f>
        <v>0</v>
      </c>
      <c r="T171" s="31">
        <f>INDEX('Mapping water'!$D$5:$U$352,MATCH($B171,'Mapping water'!$B$5:$B$352,0),MATCH(T$3,'Mapping water'!$D$4:$U$4,0))*$D171</f>
        <v>0</v>
      </c>
      <c r="U171" s="31">
        <f>INDEX('Mapping water'!$D$5:$U$352,MATCH($B171,'Mapping water'!$B$5:$B$352,0),MATCH(U$3,'Mapping water'!$D$4:$U$4,0))*$D171</f>
        <v>0</v>
      </c>
      <c r="V171" s="31">
        <f>INDEX('Mapping water'!$D$5:$U$352,MATCH($B171,'Mapping water'!$B$5:$B$352,0),MATCH(V$3,'Mapping water'!$D$4:$U$4,0))*$D171</f>
        <v>0</v>
      </c>
      <c r="W171" s="31">
        <f>INDEX('Mapping water'!$D$5:$U$352,MATCH($B171,'Mapping water'!$B$5:$B$352,0),MATCH(W$3,'Mapping water'!$D$4:$U$4,0))*$D171</f>
        <v>0</v>
      </c>
      <c r="X171" s="31">
        <f>INDEX('Mapping water'!$D$5:$U$352,MATCH($B171,'Mapping water'!$B$5:$B$352,0),MATCH(X$3,'Mapping water'!$D$4:$U$4,0))*$D171</f>
        <v>0</v>
      </c>
      <c r="Y171" s="31">
        <f>INDEX('Mapping water'!$D$5:$U$352,MATCH($B171,'Mapping water'!$B$5:$B$352,0),MATCH(Y$3,'Mapping water'!$D$4:$U$4,0))*$D171</f>
        <v>0</v>
      </c>
    </row>
    <row r="172" spans="1:25" x14ac:dyDescent="0.45">
      <c r="A172" s="20" t="s">
        <v>597</v>
      </c>
      <c r="B172" s="20" t="s">
        <v>598</v>
      </c>
      <c r="C172" s="20" t="s">
        <v>174</v>
      </c>
      <c r="D172" s="31">
        <f>INDEX('ONS data MYE 5'!$O$6:$O$445, MATCH($B172,'ONS data MYE 5'!$B$6:$B$445,0))</f>
        <v>176124</v>
      </c>
      <c r="E172" s="31">
        <f>INDEX('ONS data MYE 5'!$P$6:$P$445, MATCH($B172,'ONS data MYE 5'!$B$6:$B$445,0))</f>
        <v>1292</v>
      </c>
      <c r="F172" s="31">
        <f t="shared" si="4"/>
        <v>7.1639466843425472</v>
      </c>
      <c r="G172" s="31">
        <f t="shared" si="5"/>
        <v>51.322132096102578</v>
      </c>
      <c r="H172" s="31">
        <f>INDEX('Mapping water'!$D$5:$U$352,MATCH($B172,'Mapping water'!$B$5:$B$352,0),MATCH(H$3,'Mapping water'!$D$4:$U$4,0))*$D172</f>
        <v>0</v>
      </c>
      <c r="I172" s="31">
        <f>INDEX('Mapping water'!$D$5:$U$352,MATCH($B172,'Mapping water'!$B$5:$B$352,0),MATCH(I$3,'Mapping water'!$D$4:$U$4,0))*$D172</f>
        <v>0</v>
      </c>
      <c r="J172" s="31">
        <f>INDEX('Mapping water'!$D$5:$U$352,MATCH($B172,'Mapping water'!$B$5:$B$352,0),MATCH(J$3,'Mapping water'!$D$4:$U$4,0))*$D172</f>
        <v>176124</v>
      </c>
      <c r="K172" s="31">
        <f>INDEX('Mapping water'!$D$5:$U$352,MATCH($B172,'Mapping water'!$B$5:$B$352,0),MATCH(K$3,'Mapping water'!$D$4:$U$4,0))*$D172</f>
        <v>0</v>
      </c>
      <c r="L172" s="31">
        <f>INDEX('Mapping water'!$D$5:$U$352,MATCH($B172,'Mapping water'!$B$5:$B$352,0),MATCH(L$3,'Mapping water'!$D$4:$U$4,0))*$D172</f>
        <v>0</v>
      </c>
      <c r="M172" s="31">
        <f>INDEX('Mapping water'!$D$5:$U$352,MATCH($B172,'Mapping water'!$B$5:$B$352,0),MATCH(M$3,'Mapping water'!$D$4:$U$4,0))*$D172</f>
        <v>0</v>
      </c>
      <c r="N172" s="31">
        <f>INDEX('Mapping water'!$D$5:$U$352,MATCH($B172,'Mapping water'!$B$5:$B$352,0),MATCH(N$3,'Mapping water'!$D$4:$U$4,0))*$D172</f>
        <v>0</v>
      </c>
      <c r="O172" s="31">
        <f>INDEX('Mapping water'!$D$5:$U$352,MATCH($B172,'Mapping water'!$B$5:$B$352,0),MATCH(O$3,'Mapping water'!$D$4:$U$4,0))*$D172</f>
        <v>0</v>
      </c>
      <c r="P172" s="31">
        <f>INDEX('Mapping water'!$D$5:$U$352,MATCH($B172,'Mapping water'!$B$5:$B$352,0),MATCH(P$3,'Mapping water'!$D$4:$U$4,0))*$D172</f>
        <v>0</v>
      </c>
      <c r="Q172" s="31">
        <f>INDEX('Mapping water'!$D$5:$U$352,MATCH($B172,'Mapping water'!$B$5:$B$352,0),MATCH(Q$3,'Mapping water'!$D$4:$U$4,0))*$D172</f>
        <v>0</v>
      </c>
      <c r="R172" s="31">
        <f>INDEX('Mapping water'!$D$5:$U$352,MATCH($B172,'Mapping water'!$B$5:$B$352,0),MATCH(R$3,'Mapping water'!$D$4:$U$4,0))*$D172</f>
        <v>0</v>
      </c>
      <c r="S172" s="31">
        <f>INDEX('Mapping water'!$D$5:$U$352,MATCH($B172,'Mapping water'!$B$5:$B$352,0),MATCH(S$3,'Mapping water'!$D$4:$U$4,0))*$D172</f>
        <v>0</v>
      </c>
      <c r="T172" s="31">
        <f>INDEX('Mapping water'!$D$5:$U$352,MATCH($B172,'Mapping water'!$B$5:$B$352,0),MATCH(T$3,'Mapping water'!$D$4:$U$4,0))*$D172</f>
        <v>0</v>
      </c>
      <c r="U172" s="31">
        <f>INDEX('Mapping water'!$D$5:$U$352,MATCH($B172,'Mapping water'!$B$5:$B$352,0),MATCH(U$3,'Mapping water'!$D$4:$U$4,0))*$D172</f>
        <v>0</v>
      </c>
      <c r="V172" s="31">
        <f>INDEX('Mapping water'!$D$5:$U$352,MATCH($B172,'Mapping water'!$B$5:$B$352,0),MATCH(V$3,'Mapping water'!$D$4:$U$4,0))*$D172</f>
        <v>0</v>
      </c>
      <c r="W172" s="31">
        <f>INDEX('Mapping water'!$D$5:$U$352,MATCH($B172,'Mapping water'!$B$5:$B$352,0),MATCH(W$3,'Mapping water'!$D$4:$U$4,0))*$D172</f>
        <v>0</v>
      </c>
      <c r="X172" s="31">
        <f>INDEX('Mapping water'!$D$5:$U$352,MATCH($B172,'Mapping water'!$B$5:$B$352,0),MATCH(X$3,'Mapping water'!$D$4:$U$4,0))*$D172</f>
        <v>0</v>
      </c>
      <c r="Y172" s="31">
        <f>INDEX('Mapping water'!$D$5:$U$352,MATCH($B172,'Mapping water'!$B$5:$B$352,0),MATCH(Y$3,'Mapping water'!$D$4:$U$4,0))*$D172</f>
        <v>0</v>
      </c>
    </row>
    <row r="173" spans="1:25" x14ac:dyDescent="0.45">
      <c r="A173" s="20" t="s">
        <v>599</v>
      </c>
      <c r="B173" s="20" t="s">
        <v>600</v>
      </c>
      <c r="C173" s="20" t="s">
        <v>174</v>
      </c>
      <c r="D173" s="31">
        <f>INDEX('ONS data MYE 5'!$O$6:$O$445, MATCH($B173,'ONS data MYE 5'!$B$6:$B$445,0))</f>
        <v>273798</v>
      </c>
      <c r="E173" s="31">
        <f>INDEX('ONS data MYE 5'!$P$6:$P$445, MATCH($B173,'ONS data MYE 5'!$B$6:$B$445,0))</f>
        <v>1767</v>
      </c>
      <c r="F173" s="31">
        <f t="shared" si="4"/>
        <v>7.4770384723196965</v>
      </c>
      <c r="G173" s="31">
        <f t="shared" si="5"/>
        <v>55.906104316548863</v>
      </c>
      <c r="H173" s="31">
        <f>INDEX('Mapping water'!$D$5:$U$352,MATCH($B173,'Mapping water'!$B$5:$B$352,0),MATCH(H$3,'Mapping water'!$D$4:$U$4,0))*$D173</f>
        <v>0</v>
      </c>
      <c r="I173" s="31">
        <f>INDEX('Mapping water'!$D$5:$U$352,MATCH($B173,'Mapping water'!$B$5:$B$352,0),MATCH(I$3,'Mapping water'!$D$4:$U$4,0))*$D173</f>
        <v>0</v>
      </c>
      <c r="J173" s="31">
        <f>INDEX('Mapping water'!$D$5:$U$352,MATCH($B173,'Mapping water'!$B$5:$B$352,0),MATCH(J$3,'Mapping water'!$D$4:$U$4,0))*$D173</f>
        <v>273798</v>
      </c>
      <c r="K173" s="31">
        <f>INDEX('Mapping water'!$D$5:$U$352,MATCH($B173,'Mapping water'!$B$5:$B$352,0),MATCH(K$3,'Mapping water'!$D$4:$U$4,0))*$D173</f>
        <v>0</v>
      </c>
      <c r="L173" s="31">
        <f>INDEX('Mapping water'!$D$5:$U$352,MATCH($B173,'Mapping water'!$B$5:$B$352,0),MATCH(L$3,'Mapping water'!$D$4:$U$4,0))*$D173</f>
        <v>0</v>
      </c>
      <c r="M173" s="31">
        <f>INDEX('Mapping water'!$D$5:$U$352,MATCH($B173,'Mapping water'!$B$5:$B$352,0),MATCH(M$3,'Mapping water'!$D$4:$U$4,0))*$D173</f>
        <v>0</v>
      </c>
      <c r="N173" s="31">
        <f>INDEX('Mapping water'!$D$5:$U$352,MATCH($B173,'Mapping water'!$B$5:$B$352,0),MATCH(N$3,'Mapping water'!$D$4:$U$4,0))*$D173</f>
        <v>0</v>
      </c>
      <c r="O173" s="31">
        <f>INDEX('Mapping water'!$D$5:$U$352,MATCH($B173,'Mapping water'!$B$5:$B$352,0),MATCH(O$3,'Mapping water'!$D$4:$U$4,0))*$D173</f>
        <v>0</v>
      </c>
      <c r="P173" s="31">
        <f>INDEX('Mapping water'!$D$5:$U$352,MATCH($B173,'Mapping water'!$B$5:$B$352,0),MATCH(P$3,'Mapping water'!$D$4:$U$4,0))*$D173</f>
        <v>0</v>
      </c>
      <c r="Q173" s="31">
        <f>INDEX('Mapping water'!$D$5:$U$352,MATCH($B173,'Mapping water'!$B$5:$B$352,0),MATCH(Q$3,'Mapping water'!$D$4:$U$4,0))*$D173</f>
        <v>0</v>
      </c>
      <c r="R173" s="31">
        <f>INDEX('Mapping water'!$D$5:$U$352,MATCH($B173,'Mapping water'!$B$5:$B$352,0),MATCH(R$3,'Mapping water'!$D$4:$U$4,0))*$D173</f>
        <v>0</v>
      </c>
      <c r="S173" s="31">
        <f>INDEX('Mapping water'!$D$5:$U$352,MATCH($B173,'Mapping water'!$B$5:$B$352,0),MATCH(S$3,'Mapping water'!$D$4:$U$4,0))*$D173</f>
        <v>0</v>
      </c>
      <c r="T173" s="31">
        <f>INDEX('Mapping water'!$D$5:$U$352,MATCH($B173,'Mapping water'!$B$5:$B$352,0),MATCH(T$3,'Mapping water'!$D$4:$U$4,0))*$D173</f>
        <v>0</v>
      </c>
      <c r="U173" s="31">
        <f>INDEX('Mapping water'!$D$5:$U$352,MATCH($B173,'Mapping water'!$B$5:$B$352,0),MATCH(U$3,'Mapping water'!$D$4:$U$4,0))*$D173</f>
        <v>0</v>
      </c>
      <c r="V173" s="31">
        <f>INDEX('Mapping water'!$D$5:$U$352,MATCH($B173,'Mapping water'!$B$5:$B$352,0),MATCH(V$3,'Mapping water'!$D$4:$U$4,0))*$D173</f>
        <v>0</v>
      </c>
      <c r="W173" s="31">
        <f>INDEX('Mapping water'!$D$5:$U$352,MATCH($B173,'Mapping water'!$B$5:$B$352,0),MATCH(W$3,'Mapping water'!$D$4:$U$4,0))*$D173</f>
        <v>0</v>
      </c>
      <c r="X173" s="31">
        <f>INDEX('Mapping water'!$D$5:$U$352,MATCH($B173,'Mapping water'!$B$5:$B$352,0),MATCH(X$3,'Mapping water'!$D$4:$U$4,0))*$D173</f>
        <v>0</v>
      </c>
      <c r="Y173" s="31">
        <f>INDEX('Mapping water'!$D$5:$U$352,MATCH($B173,'Mapping water'!$B$5:$B$352,0),MATCH(Y$3,'Mapping water'!$D$4:$U$4,0))*$D173</f>
        <v>0</v>
      </c>
    </row>
    <row r="174" spans="1:25" x14ac:dyDescent="0.45">
      <c r="A174" s="20" t="s">
        <v>601</v>
      </c>
      <c r="B174" s="20" t="s">
        <v>602</v>
      </c>
      <c r="C174" s="20" t="s">
        <v>174</v>
      </c>
      <c r="D174" s="31">
        <f>INDEX('ONS data MYE 5'!$O$6:$O$445, MATCH($B174,'ONS data MYE 5'!$B$6:$B$445,0))</f>
        <v>320389</v>
      </c>
      <c r="E174" s="31">
        <f>INDEX('ONS data MYE 5'!$P$6:$P$445, MATCH($B174,'ONS data MYE 5'!$B$6:$B$445,0))</f>
        <v>2040</v>
      </c>
      <c r="F174" s="31">
        <f t="shared" si="4"/>
        <v>7.620705086838262</v>
      </c>
      <c r="G174" s="31">
        <f t="shared" si="5"/>
        <v>58.075146020562563</v>
      </c>
      <c r="H174" s="31">
        <f>INDEX('Mapping water'!$D$5:$U$352,MATCH($B174,'Mapping water'!$B$5:$B$352,0),MATCH(H$3,'Mapping water'!$D$4:$U$4,0))*$D174</f>
        <v>0</v>
      </c>
      <c r="I174" s="31">
        <f>INDEX('Mapping water'!$D$5:$U$352,MATCH($B174,'Mapping water'!$B$5:$B$352,0),MATCH(I$3,'Mapping water'!$D$4:$U$4,0))*$D174</f>
        <v>0</v>
      </c>
      <c r="J174" s="31">
        <f>INDEX('Mapping water'!$D$5:$U$352,MATCH($B174,'Mapping water'!$B$5:$B$352,0),MATCH(J$3,'Mapping water'!$D$4:$U$4,0))*$D174</f>
        <v>320389</v>
      </c>
      <c r="K174" s="31">
        <f>INDEX('Mapping water'!$D$5:$U$352,MATCH($B174,'Mapping water'!$B$5:$B$352,0),MATCH(K$3,'Mapping water'!$D$4:$U$4,0))*$D174</f>
        <v>0</v>
      </c>
      <c r="L174" s="31">
        <f>INDEX('Mapping water'!$D$5:$U$352,MATCH($B174,'Mapping water'!$B$5:$B$352,0),MATCH(L$3,'Mapping water'!$D$4:$U$4,0))*$D174</f>
        <v>0</v>
      </c>
      <c r="M174" s="31">
        <f>INDEX('Mapping water'!$D$5:$U$352,MATCH($B174,'Mapping water'!$B$5:$B$352,0),MATCH(M$3,'Mapping water'!$D$4:$U$4,0))*$D174</f>
        <v>0</v>
      </c>
      <c r="N174" s="31">
        <f>INDEX('Mapping water'!$D$5:$U$352,MATCH($B174,'Mapping water'!$B$5:$B$352,0),MATCH(N$3,'Mapping water'!$D$4:$U$4,0))*$D174</f>
        <v>0</v>
      </c>
      <c r="O174" s="31">
        <f>INDEX('Mapping water'!$D$5:$U$352,MATCH($B174,'Mapping water'!$B$5:$B$352,0),MATCH(O$3,'Mapping water'!$D$4:$U$4,0))*$D174</f>
        <v>0</v>
      </c>
      <c r="P174" s="31">
        <f>INDEX('Mapping water'!$D$5:$U$352,MATCH($B174,'Mapping water'!$B$5:$B$352,0),MATCH(P$3,'Mapping water'!$D$4:$U$4,0))*$D174</f>
        <v>0</v>
      </c>
      <c r="Q174" s="31">
        <f>INDEX('Mapping water'!$D$5:$U$352,MATCH($B174,'Mapping water'!$B$5:$B$352,0),MATCH(Q$3,'Mapping water'!$D$4:$U$4,0))*$D174</f>
        <v>0</v>
      </c>
      <c r="R174" s="31">
        <f>INDEX('Mapping water'!$D$5:$U$352,MATCH($B174,'Mapping water'!$B$5:$B$352,0),MATCH(R$3,'Mapping water'!$D$4:$U$4,0))*$D174</f>
        <v>0</v>
      </c>
      <c r="S174" s="31">
        <f>INDEX('Mapping water'!$D$5:$U$352,MATCH($B174,'Mapping water'!$B$5:$B$352,0),MATCH(S$3,'Mapping water'!$D$4:$U$4,0))*$D174</f>
        <v>0</v>
      </c>
      <c r="T174" s="31">
        <f>INDEX('Mapping water'!$D$5:$U$352,MATCH($B174,'Mapping water'!$B$5:$B$352,0),MATCH(T$3,'Mapping water'!$D$4:$U$4,0))*$D174</f>
        <v>0</v>
      </c>
      <c r="U174" s="31">
        <f>INDEX('Mapping water'!$D$5:$U$352,MATCH($B174,'Mapping water'!$B$5:$B$352,0),MATCH(U$3,'Mapping water'!$D$4:$U$4,0))*$D174</f>
        <v>0</v>
      </c>
      <c r="V174" s="31">
        <f>INDEX('Mapping water'!$D$5:$U$352,MATCH($B174,'Mapping water'!$B$5:$B$352,0),MATCH(V$3,'Mapping water'!$D$4:$U$4,0))*$D174</f>
        <v>0</v>
      </c>
      <c r="W174" s="31">
        <f>INDEX('Mapping water'!$D$5:$U$352,MATCH($B174,'Mapping water'!$B$5:$B$352,0),MATCH(W$3,'Mapping water'!$D$4:$U$4,0))*$D174</f>
        <v>0</v>
      </c>
      <c r="X174" s="31">
        <f>INDEX('Mapping water'!$D$5:$U$352,MATCH($B174,'Mapping water'!$B$5:$B$352,0),MATCH(X$3,'Mapping water'!$D$4:$U$4,0))*$D174</f>
        <v>0</v>
      </c>
      <c r="Y174" s="31">
        <f>INDEX('Mapping water'!$D$5:$U$352,MATCH($B174,'Mapping water'!$B$5:$B$352,0),MATCH(Y$3,'Mapping water'!$D$4:$U$4,0))*$D174</f>
        <v>0</v>
      </c>
    </row>
    <row r="175" spans="1:25" x14ac:dyDescent="0.45">
      <c r="A175" s="20" t="s">
        <v>29</v>
      </c>
      <c r="B175" s="20" t="s">
        <v>30</v>
      </c>
      <c r="C175" s="20" t="s">
        <v>31</v>
      </c>
      <c r="D175" s="31">
        <f>INDEX('ONS data MYE 5'!$O$6:$O$445, MATCH($B175,'ONS data MYE 5'!$B$6:$B$445,0))</f>
        <v>92980</v>
      </c>
      <c r="E175" s="31">
        <f>INDEX('ONS data MYE 5'!$P$6:$P$445, MATCH($B175,'ONS data MYE 5'!$B$6:$B$445,0))</f>
        <v>474</v>
      </c>
      <c r="F175" s="31">
        <f t="shared" si="4"/>
        <v>6.1612073216950769</v>
      </c>
      <c r="G175" s="31">
        <f t="shared" si="5"/>
        <v>37.960475660909026</v>
      </c>
      <c r="H175" s="31">
        <f>INDEX('Mapping water'!$D$5:$U$352,MATCH($B175,'Mapping water'!$B$5:$B$352,0),MATCH(H$3,'Mapping water'!$D$4:$U$4,0))*$D175</f>
        <v>0</v>
      </c>
      <c r="I175" s="31">
        <f>INDEX('Mapping water'!$D$5:$U$352,MATCH($B175,'Mapping water'!$B$5:$B$352,0),MATCH(I$3,'Mapping water'!$D$4:$U$4,0))*$D175</f>
        <v>0</v>
      </c>
      <c r="J175" s="31">
        <f>INDEX('Mapping water'!$D$5:$U$352,MATCH($B175,'Mapping water'!$B$5:$B$352,0),MATCH(J$3,'Mapping water'!$D$4:$U$4,0))*$D175</f>
        <v>0</v>
      </c>
      <c r="K175" s="31">
        <f>INDEX('Mapping water'!$D$5:$U$352,MATCH($B175,'Mapping water'!$B$5:$B$352,0),MATCH(K$3,'Mapping water'!$D$4:$U$4,0))*$D175</f>
        <v>0</v>
      </c>
      <c r="L175" s="31">
        <f>INDEX('Mapping water'!$D$5:$U$352,MATCH($B175,'Mapping water'!$B$5:$B$352,0),MATCH(L$3,'Mapping water'!$D$4:$U$4,0))*$D175</f>
        <v>0</v>
      </c>
      <c r="M175" s="31">
        <f>INDEX('Mapping water'!$D$5:$U$352,MATCH($B175,'Mapping water'!$B$5:$B$352,0),MATCH(M$3,'Mapping water'!$D$4:$U$4,0))*$D175</f>
        <v>0</v>
      </c>
      <c r="N175" s="31">
        <f>INDEX('Mapping water'!$D$5:$U$352,MATCH($B175,'Mapping water'!$B$5:$B$352,0),MATCH(N$3,'Mapping water'!$D$4:$U$4,0))*$D175</f>
        <v>0</v>
      </c>
      <c r="O175" s="31">
        <f>INDEX('Mapping water'!$D$5:$U$352,MATCH($B175,'Mapping water'!$B$5:$B$352,0),MATCH(O$3,'Mapping water'!$D$4:$U$4,0))*$D175</f>
        <v>0</v>
      </c>
      <c r="P175" s="31">
        <f>INDEX('Mapping water'!$D$5:$U$352,MATCH($B175,'Mapping water'!$B$5:$B$352,0),MATCH(P$3,'Mapping water'!$D$4:$U$4,0))*$D175</f>
        <v>0</v>
      </c>
      <c r="Q175" s="31">
        <f>INDEX('Mapping water'!$D$5:$U$352,MATCH($B175,'Mapping water'!$B$5:$B$352,0),MATCH(Q$3,'Mapping water'!$D$4:$U$4,0))*$D175</f>
        <v>0</v>
      </c>
      <c r="R175" s="31">
        <f>INDEX('Mapping water'!$D$5:$U$352,MATCH($B175,'Mapping water'!$B$5:$B$352,0),MATCH(R$3,'Mapping water'!$D$4:$U$4,0))*$D175</f>
        <v>92980</v>
      </c>
      <c r="S175" s="31">
        <f>INDEX('Mapping water'!$D$5:$U$352,MATCH($B175,'Mapping water'!$B$5:$B$352,0),MATCH(S$3,'Mapping water'!$D$4:$U$4,0))*$D175</f>
        <v>0</v>
      </c>
      <c r="T175" s="31">
        <f>INDEX('Mapping water'!$D$5:$U$352,MATCH($B175,'Mapping water'!$B$5:$B$352,0),MATCH(T$3,'Mapping water'!$D$4:$U$4,0))*$D175</f>
        <v>0</v>
      </c>
      <c r="U175" s="31">
        <f>INDEX('Mapping water'!$D$5:$U$352,MATCH($B175,'Mapping water'!$B$5:$B$352,0),MATCH(U$3,'Mapping water'!$D$4:$U$4,0))*$D175</f>
        <v>0</v>
      </c>
      <c r="V175" s="31">
        <f>INDEX('Mapping water'!$D$5:$U$352,MATCH($B175,'Mapping water'!$B$5:$B$352,0),MATCH(V$3,'Mapping water'!$D$4:$U$4,0))*$D175</f>
        <v>0</v>
      </c>
      <c r="W175" s="31">
        <f>INDEX('Mapping water'!$D$5:$U$352,MATCH($B175,'Mapping water'!$B$5:$B$352,0),MATCH(W$3,'Mapping water'!$D$4:$U$4,0))*$D175</f>
        <v>0</v>
      </c>
      <c r="X175" s="31">
        <f>INDEX('Mapping water'!$D$5:$U$352,MATCH($B175,'Mapping water'!$B$5:$B$352,0),MATCH(X$3,'Mapping water'!$D$4:$U$4,0))*$D175</f>
        <v>0</v>
      </c>
      <c r="Y175" s="31">
        <f>INDEX('Mapping water'!$D$5:$U$352,MATCH($B175,'Mapping water'!$B$5:$B$352,0),MATCH(Y$3,'Mapping water'!$D$4:$U$4,0))*$D175</f>
        <v>0</v>
      </c>
    </row>
    <row r="176" spans="1:25" x14ac:dyDescent="0.45">
      <c r="A176" s="20" t="s">
        <v>50</v>
      </c>
      <c r="B176" s="20" t="s">
        <v>51</v>
      </c>
      <c r="C176" s="20" t="s">
        <v>31</v>
      </c>
      <c r="D176" s="31">
        <f>INDEX('ONS data MYE 5'!$O$6:$O$445, MATCH($B176,'ONS data MYE 5'!$B$6:$B$445,0))</f>
        <v>111798</v>
      </c>
      <c r="E176" s="31">
        <f>INDEX('ONS data MYE 5'!$P$6:$P$445, MATCH($B176,'ONS data MYE 5'!$B$6:$B$445,0))</f>
        <v>355</v>
      </c>
      <c r="F176" s="31">
        <f t="shared" si="4"/>
        <v>5.872117789475416</v>
      </c>
      <c r="G176" s="31">
        <f t="shared" si="5"/>
        <v>34.481767333473648</v>
      </c>
      <c r="H176" s="31">
        <f>INDEX('Mapping water'!$D$5:$U$352,MATCH($B176,'Mapping water'!$B$5:$B$352,0),MATCH(H$3,'Mapping water'!$D$4:$U$4,0))*$D176</f>
        <v>0</v>
      </c>
      <c r="I176" s="31">
        <f>INDEX('Mapping water'!$D$5:$U$352,MATCH($B176,'Mapping water'!$B$5:$B$352,0),MATCH(I$3,'Mapping water'!$D$4:$U$4,0))*$D176</f>
        <v>0</v>
      </c>
      <c r="J176" s="31">
        <f>INDEX('Mapping water'!$D$5:$U$352,MATCH($B176,'Mapping water'!$B$5:$B$352,0),MATCH(J$3,'Mapping water'!$D$4:$U$4,0))*$D176</f>
        <v>0</v>
      </c>
      <c r="K176" s="31">
        <f>INDEX('Mapping water'!$D$5:$U$352,MATCH($B176,'Mapping water'!$B$5:$B$352,0),MATCH(K$3,'Mapping water'!$D$4:$U$4,0))*$D176</f>
        <v>0</v>
      </c>
      <c r="L176" s="31">
        <f>INDEX('Mapping water'!$D$5:$U$352,MATCH($B176,'Mapping water'!$B$5:$B$352,0),MATCH(L$3,'Mapping water'!$D$4:$U$4,0))*$D176</f>
        <v>0</v>
      </c>
      <c r="M176" s="31">
        <f>INDEX('Mapping water'!$D$5:$U$352,MATCH($B176,'Mapping water'!$B$5:$B$352,0),MATCH(M$3,'Mapping water'!$D$4:$U$4,0))*$D176</f>
        <v>0</v>
      </c>
      <c r="N176" s="31">
        <f>INDEX('Mapping water'!$D$5:$U$352,MATCH($B176,'Mapping water'!$B$5:$B$352,0),MATCH(N$3,'Mapping water'!$D$4:$U$4,0))*$D176</f>
        <v>0</v>
      </c>
      <c r="O176" s="31">
        <f>INDEX('Mapping water'!$D$5:$U$352,MATCH($B176,'Mapping water'!$B$5:$B$352,0),MATCH(O$3,'Mapping water'!$D$4:$U$4,0))*$D176</f>
        <v>0</v>
      </c>
      <c r="P176" s="31">
        <f>INDEX('Mapping water'!$D$5:$U$352,MATCH($B176,'Mapping water'!$B$5:$B$352,0),MATCH(P$3,'Mapping water'!$D$4:$U$4,0))*$D176</f>
        <v>0</v>
      </c>
      <c r="Q176" s="31">
        <f>INDEX('Mapping water'!$D$5:$U$352,MATCH($B176,'Mapping water'!$B$5:$B$352,0),MATCH(Q$3,'Mapping water'!$D$4:$U$4,0))*$D176</f>
        <v>0</v>
      </c>
      <c r="R176" s="31">
        <f>INDEX('Mapping water'!$D$5:$U$352,MATCH($B176,'Mapping water'!$B$5:$B$352,0),MATCH(R$3,'Mapping water'!$D$4:$U$4,0))*$D176</f>
        <v>111798</v>
      </c>
      <c r="S176" s="31">
        <f>INDEX('Mapping water'!$D$5:$U$352,MATCH($B176,'Mapping water'!$B$5:$B$352,0),MATCH(S$3,'Mapping water'!$D$4:$U$4,0))*$D176</f>
        <v>0</v>
      </c>
      <c r="T176" s="31">
        <f>INDEX('Mapping water'!$D$5:$U$352,MATCH($B176,'Mapping water'!$B$5:$B$352,0),MATCH(T$3,'Mapping water'!$D$4:$U$4,0))*$D176</f>
        <v>0</v>
      </c>
      <c r="U176" s="31">
        <f>INDEX('Mapping water'!$D$5:$U$352,MATCH($B176,'Mapping water'!$B$5:$B$352,0),MATCH(U$3,'Mapping water'!$D$4:$U$4,0))*$D176</f>
        <v>0</v>
      </c>
      <c r="V176" s="31">
        <f>INDEX('Mapping water'!$D$5:$U$352,MATCH($B176,'Mapping water'!$B$5:$B$352,0),MATCH(V$3,'Mapping water'!$D$4:$U$4,0))*$D176</f>
        <v>0</v>
      </c>
      <c r="W176" s="31">
        <f>INDEX('Mapping water'!$D$5:$U$352,MATCH($B176,'Mapping water'!$B$5:$B$352,0),MATCH(W$3,'Mapping water'!$D$4:$U$4,0))*$D176</f>
        <v>0</v>
      </c>
      <c r="X176" s="31">
        <f>INDEX('Mapping water'!$D$5:$U$352,MATCH($B176,'Mapping water'!$B$5:$B$352,0),MATCH(X$3,'Mapping water'!$D$4:$U$4,0))*$D176</f>
        <v>0</v>
      </c>
      <c r="Y176" s="31">
        <f>INDEX('Mapping water'!$D$5:$U$352,MATCH($B176,'Mapping water'!$B$5:$B$352,0),MATCH(Y$3,'Mapping water'!$D$4:$U$4,0))*$D176</f>
        <v>0</v>
      </c>
    </row>
    <row r="177" spans="1:25" x14ac:dyDescent="0.45">
      <c r="A177" s="20" t="s">
        <v>52</v>
      </c>
      <c r="B177" s="20" t="s">
        <v>53</v>
      </c>
      <c r="C177" s="20" t="s">
        <v>31</v>
      </c>
      <c r="D177" s="31">
        <f>INDEX('ONS data MYE 5'!$O$6:$O$445, MATCH($B177,'ONS data MYE 5'!$B$6:$B$445,0))</f>
        <v>108611</v>
      </c>
      <c r="E177" s="31">
        <f>INDEX('ONS data MYE 5'!$P$6:$P$445, MATCH($B177,'ONS data MYE 5'!$B$6:$B$445,0))</f>
        <v>304</v>
      </c>
      <c r="F177" s="31">
        <f t="shared" si="4"/>
        <v>5.7170277014062219</v>
      </c>
      <c r="G177" s="31">
        <f t="shared" si="5"/>
        <v>32.684405738646106</v>
      </c>
      <c r="H177" s="31">
        <f>INDEX('Mapping water'!$D$5:$U$352,MATCH($B177,'Mapping water'!$B$5:$B$352,0),MATCH(H$3,'Mapping water'!$D$4:$U$4,0))*$D177</f>
        <v>0</v>
      </c>
      <c r="I177" s="31">
        <f>INDEX('Mapping water'!$D$5:$U$352,MATCH($B177,'Mapping water'!$B$5:$B$352,0),MATCH(I$3,'Mapping water'!$D$4:$U$4,0))*$D177</f>
        <v>0</v>
      </c>
      <c r="J177" s="31">
        <f>INDEX('Mapping water'!$D$5:$U$352,MATCH($B177,'Mapping water'!$B$5:$B$352,0),MATCH(J$3,'Mapping water'!$D$4:$U$4,0))*$D177</f>
        <v>0</v>
      </c>
      <c r="K177" s="31">
        <f>INDEX('Mapping water'!$D$5:$U$352,MATCH($B177,'Mapping water'!$B$5:$B$352,0),MATCH(K$3,'Mapping water'!$D$4:$U$4,0))*$D177</f>
        <v>0</v>
      </c>
      <c r="L177" s="31">
        <f>INDEX('Mapping water'!$D$5:$U$352,MATCH($B177,'Mapping water'!$B$5:$B$352,0),MATCH(L$3,'Mapping water'!$D$4:$U$4,0))*$D177</f>
        <v>0</v>
      </c>
      <c r="M177" s="31">
        <f>INDEX('Mapping water'!$D$5:$U$352,MATCH($B177,'Mapping water'!$B$5:$B$352,0),MATCH(M$3,'Mapping water'!$D$4:$U$4,0))*$D177</f>
        <v>0</v>
      </c>
      <c r="N177" s="31">
        <f>INDEX('Mapping water'!$D$5:$U$352,MATCH($B177,'Mapping water'!$B$5:$B$352,0),MATCH(N$3,'Mapping water'!$D$4:$U$4,0))*$D177</f>
        <v>0</v>
      </c>
      <c r="O177" s="31">
        <f>INDEX('Mapping water'!$D$5:$U$352,MATCH($B177,'Mapping water'!$B$5:$B$352,0),MATCH(O$3,'Mapping water'!$D$4:$U$4,0))*$D177</f>
        <v>0</v>
      </c>
      <c r="P177" s="31">
        <f>INDEX('Mapping water'!$D$5:$U$352,MATCH($B177,'Mapping water'!$B$5:$B$352,0),MATCH(P$3,'Mapping water'!$D$4:$U$4,0))*$D177</f>
        <v>0</v>
      </c>
      <c r="Q177" s="31">
        <f>INDEX('Mapping water'!$D$5:$U$352,MATCH($B177,'Mapping water'!$B$5:$B$352,0),MATCH(Q$3,'Mapping water'!$D$4:$U$4,0))*$D177</f>
        <v>0</v>
      </c>
      <c r="R177" s="31">
        <f>INDEX('Mapping water'!$D$5:$U$352,MATCH($B177,'Mapping water'!$B$5:$B$352,0),MATCH(R$3,'Mapping water'!$D$4:$U$4,0))*$D177</f>
        <v>76826.099461000005</v>
      </c>
      <c r="S177" s="31">
        <f>INDEX('Mapping water'!$D$5:$U$352,MATCH($B177,'Mapping water'!$B$5:$B$352,0),MATCH(S$3,'Mapping water'!$D$4:$U$4,0))*$D177</f>
        <v>0</v>
      </c>
      <c r="T177" s="31">
        <f>INDEX('Mapping water'!$D$5:$U$352,MATCH($B177,'Mapping water'!$B$5:$B$352,0),MATCH(T$3,'Mapping water'!$D$4:$U$4,0))*$D177</f>
        <v>0</v>
      </c>
      <c r="U177" s="31">
        <f>INDEX('Mapping water'!$D$5:$U$352,MATCH($B177,'Mapping water'!$B$5:$B$352,0),MATCH(U$3,'Mapping water'!$D$4:$U$4,0))*$D177</f>
        <v>0</v>
      </c>
      <c r="V177" s="31">
        <f>INDEX('Mapping water'!$D$5:$U$352,MATCH($B177,'Mapping water'!$B$5:$B$352,0),MATCH(V$3,'Mapping water'!$D$4:$U$4,0))*$D177</f>
        <v>0</v>
      </c>
      <c r="W177" s="31">
        <f>INDEX('Mapping water'!$D$5:$U$352,MATCH($B177,'Mapping water'!$B$5:$B$352,0),MATCH(W$3,'Mapping water'!$D$4:$U$4,0))*$D177</f>
        <v>0</v>
      </c>
      <c r="X177" s="31">
        <f>INDEX('Mapping water'!$D$5:$U$352,MATCH($B177,'Mapping water'!$B$5:$B$352,0),MATCH(X$3,'Mapping water'!$D$4:$U$4,0))*$D177</f>
        <v>31784.900538999998</v>
      </c>
      <c r="Y177" s="31">
        <f>INDEX('Mapping water'!$D$5:$U$352,MATCH($B177,'Mapping water'!$B$5:$B$352,0),MATCH(Y$3,'Mapping water'!$D$4:$U$4,0))*$D177</f>
        <v>0</v>
      </c>
    </row>
    <row r="178" spans="1:25" x14ac:dyDescent="0.45">
      <c r="A178" s="20" t="s">
        <v>54</v>
      </c>
      <c r="B178" s="20" t="s">
        <v>55</v>
      </c>
      <c r="C178" s="20" t="s">
        <v>31</v>
      </c>
      <c r="D178" s="31">
        <f>INDEX('ONS data MYE 5'!$O$6:$O$445, MATCH($B178,'ONS data MYE 5'!$B$6:$B$445,0))</f>
        <v>81878</v>
      </c>
      <c r="E178" s="31">
        <f>INDEX('ONS data MYE 5'!$P$6:$P$445, MATCH($B178,'ONS data MYE 5'!$B$6:$B$445,0))</f>
        <v>1049</v>
      </c>
      <c r="F178" s="31">
        <f t="shared" si="4"/>
        <v>6.9555926083962971</v>
      </c>
      <c r="G178" s="31">
        <f t="shared" si="5"/>
        <v>48.380268533977201</v>
      </c>
      <c r="H178" s="31">
        <f>INDEX('Mapping water'!$D$5:$U$352,MATCH($B178,'Mapping water'!$B$5:$B$352,0),MATCH(H$3,'Mapping water'!$D$4:$U$4,0))*$D178</f>
        <v>0</v>
      </c>
      <c r="I178" s="31">
        <f>INDEX('Mapping water'!$D$5:$U$352,MATCH($B178,'Mapping water'!$B$5:$B$352,0),MATCH(I$3,'Mapping water'!$D$4:$U$4,0))*$D178</f>
        <v>0</v>
      </c>
      <c r="J178" s="31">
        <f>INDEX('Mapping water'!$D$5:$U$352,MATCH($B178,'Mapping water'!$B$5:$B$352,0),MATCH(J$3,'Mapping water'!$D$4:$U$4,0))*$D178</f>
        <v>0</v>
      </c>
      <c r="K178" s="31">
        <f>INDEX('Mapping water'!$D$5:$U$352,MATCH($B178,'Mapping water'!$B$5:$B$352,0),MATCH(K$3,'Mapping water'!$D$4:$U$4,0))*$D178</f>
        <v>0</v>
      </c>
      <c r="L178" s="31">
        <f>INDEX('Mapping water'!$D$5:$U$352,MATCH($B178,'Mapping water'!$B$5:$B$352,0),MATCH(L$3,'Mapping water'!$D$4:$U$4,0))*$D178</f>
        <v>0</v>
      </c>
      <c r="M178" s="31">
        <f>INDEX('Mapping water'!$D$5:$U$352,MATCH($B178,'Mapping water'!$B$5:$B$352,0),MATCH(M$3,'Mapping water'!$D$4:$U$4,0))*$D178</f>
        <v>0</v>
      </c>
      <c r="N178" s="31">
        <f>INDEX('Mapping water'!$D$5:$U$352,MATCH($B178,'Mapping water'!$B$5:$B$352,0),MATCH(N$3,'Mapping water'!$D$4:$U$4,0))*$D178</f>
        <v>0</v>
      </c>
      <c r="O178" s="31">
        <f>INDEX('Mapping water'!$D$5:$U$352,MATCH($B178,'Mapping water'!$B$5:$B$352,0),MATCH(O$3,'Mapping water'!$D$4:$U$4,0))*$D178</f>
        <v>0</v>
      </c>
      <c r="P178" s="31">
        <f>INDEX('Mapping water'!$D$5:$U$352,MATCH($B178,'Mapping water'!$B$5:$B$352,0),MATCH(P$3,'Mapping water'!$D$4:$U$4,0))*$D178</f>
        <v>0</v>
      </c>
      <c r="Q178" s="31">
        <f>INDEX('Mapping water'!$D$5:$U$352,MATCH($B178,'Mapping water'!$B$5:$B$352,0),MATCH(Q$3,'Mapping water'!$D$4:$U$4,0))*$D178</f>
        <v>0</v>
      </c>
      <c r="R178" s="31">
        <f>INDEX('Mapping water'!$D$5:$U$352,MATCH($B178,'Mapping water'!$B$5:$B$352,0),MATCH(R$3,'Mapping water'!$D$4:$U$4,0))*$D178</f>
        <v>81878</v>
      </c>
      <c r="S178" s="31">
        <f>INDEX('Mapping water'!$D$5:$U$352,MATCH($B178,'Mapping water'!$B$5:$B$352,0),MATCH(S$3,'Mapping water'!$D$4:$U$4,0))*$D178</f>
        <v>0</v>
      </c>
      <c r="T178" s="31">
        <f>INDEX('Mapping water'!$D$5:$U$352,MATCH($B178,'Mapping water'!$B$5:$B$352,0),MATCH(T$3,'Mapping water'!$D$4:$U$4,0))*$D178</f>
        <v>0</v>
      </c>
      <c r="U178" s="31">
        <f>INDEX('Mapping water'!$D$5:$U$352,MATCH($B178,'Mapping water'!$B$5:$B$352,0),MATCH(U$3,'Mapping water'!$D$4:$U$4,0))*$D178</f>
        <v>0</v>
      </c>
      <c r="V178" s="31">
        <f>INDEX('Mapping water'!$D$5:$U$352,MATCH($B178,'Mapping water'!$B$5:$B$352,0),MATCH(V$3,'Mapping water'!$D$4:$U$4,0))*$D178</f>
        <v>0</v>
      </c>
      <c r="W178" s="31">
        <f>INDEX('Mapping water'!$D$5:$U$352,MATCH($B178,'Mapping water'!$B$5:$B$352,0),MATCH(W$3,'Mapping water'!$D$4:$U$4,0))*$D178</f>
        <v>0</v>
      </c>
      <c r="X178" s="31">
        <f>INDEX('Mapping water'!$D$5:$U$352,MATCH($B178,'Mapping water'!$B$5:$B$352,0),MATCH(X$3,'Mapping water'!$D$4:$U$4,0))*$D178</f>
        <v>0</v>
      </c>
      <c r="Y178" s="31">
        <f>INDEX('Mapping water'!$D$5:$U$352,MATCH($B178,'Mapping water'!$B$5:$B$352,0),MATCH(Y$3,'Mapping water'!$D$4:$U$4,0))*$D178</f>
        <v>0</v>
      </c>
    </row>
    <row r="179" spans="1:25" x14ac:dyDescent="0.45">
      <c r="A179" s="20" t="s">
        <v>56</v>
      </c>
      <c r="B179" s="20" t="s">
        <v>57</v>
      </c>
      <c r="C179" s="20" t="s">
        <v>31</v>
      </c>
      <c r="D179" s="31">
        <f>INDEX('ONS data MYE 5'!$O$6:$O$445, MATCH($B179,'ONS data MYE 5'!$B$6:$B$445,0))</f>
        <v>96737</v>
      </c>
      <c r="E179" s="31">
        <f>INDEX('ONS data MYE 5'!$P$6:$P$445, MATCH($B179,'ONS data MYE 5'!$B$6:$B$445,0))</f>
        <v>2155</v>
      </c>
      <c r="F179" s="31">
        <f t="shared" si="4"/>
        <v>7.6755460025378479</v>
      </c>
      <c r="G179" s="31">
        <f t="shared" si="5"/>
        <v>58.91400643707474</v>
      </c>
      <c r="H179" s="31">
        <f>INDEX('Mapping water'!$D$5:$U$352,MATCH($B179,'Mapping water'!$B$5:$B$352,0),MATCH(H$3,'Mapping water'!$D$4:$U$4,0))*$D179</f>
        <v>0</v>
      </c>
      <c r="I179" s="31">
        <f>INDEX('Mapping water'!$D$5:$U$352,MATCH($B179,'Mapping water'!$B$5:$B$352,0),MATCH(I$3,'Mapping water'!$D$4:$U$4,0))*$D179</f>
        <v>0</v>
      </c>
      <c r="J179" s="31">
        <f>INDEX('Mapping water'!$D$5:$U$352,MATCH($B179,'Mapping water'!$B$5:$B$352,0),MATCH(J$3,'Mapping water'!$D$4:$U$4,0))*$D179</f>
        <v>0</v>
      </c>
      <c r="K179" s="31">
        <f>INDEX('Mapping water'!$D$5:$U$352,MATCH($B179,'Mapping water'!$B$5:$B$352,0),MATCH(K$3,'Mapping water'!$D$4:$U$4,0))*$D179</f>
        <v>0</v>
      </c>
      <c r="L179" s="31">
        <f>INDEX('Mapping water'!$D$5:$U$352,MATCH($B179,'Mapping water'!$B$5:$B$352,0),MATCH(L$3,'Mapping water'!$D$4:$U$4,0))*$D179</f>
        <v>0</v>
      </c>
      <c r="M179" s="31">
        <f>INDEX('Mapping water'!$D$5:$U$352,MATCH($B179,'Mapping water'!$B$5:$B$352,0),MATCH(M$3,'Mapping water'!$D$4:$U$4,0))*$D179</f>
        <v>0</v>
      </c>
      <c r="N179" s="31">
        <f>INDEX('Mapping water'!$D$5:$U$352,MATCH($B179,'Mapping water'!$B$5:$B$352,0),MATCH(N$3,'Mapping water'!$D$4:$U$4,0))*$D179</f>
        <v>22249.510000000002</v>
      </c>
      <c r="O179" s="31">
        <f>INDEX('Mapping water'!$D$5:$U$352,MATCH($B179,'Mapping water'!$B$5:$B$352,0),MATCH(O$3,'Mapping water'!$D$4:$U$4,0))*$D179</f>
        <v>0</v>
      </c>
      <c r="P179" s="31">
        <f>INDEX('Mapping water'!$D$5:$U$352,MATCH($B179,'Mapping water'!$B$5:$B$352,0),MATCH(P$3,'Mapping water'!$D$4:$U$4,0))*$D179</f>
        <v>0</v>
      </c>
      <c r="Q179" s="31">
        <f>INDEX('Mapping water'!$D$5:$U$352,MATCH($B179,'Mapping water'!$B$5:$B$352,0),MATCH(Q$3,'Mapping water'!$D$4:$U$4,0))*$D179</f>
        <v>0</v>
      </c>
      <c r="R179" s="31">
        <f>INDEX('Mapping water'!$D$5:$U$352,MATCH($B179,'Mapping water'!$B$5:$B$352,0),MATCH(R$3,'Mapping water'!$D$4:$U$4,0))*$D179</f>
        <v>74487.490000000005</v>
      </c>
      <c r="S179" s="31">
        <f>INDEX('Mapping water'!$D$5:$U$352,MATCH($B179,'Mapping water'!$B$5:$B$352,0),MATCH(S$3,'Mapping water'!$D$4:$U$4,0))*$D179</f>
        <v>0</v>
      </c>
      <c r="T179" s="31">
        <f>INDEX('Mapping water'!$D$5:$U$352,MATCH($B179,'Mapping water'!$B$5:$B$352,0),MATCH(T$3,'Mapping water'!$D$4:$U$4,0))*$D179</f>
        <v>0</v>
      </c>
      <c r="U179" s="31">
        <f>INDEX('Mapping water'!$D$5:$U$352,MATCH($B179,'Mapping water'!$B$5:$B$352,0),MATCH(U$3,'Mapping water'!$D$4:$U$4,0))*$D179</f>
        <v>0</v>
      </c>
      <c r="V179" s="31">
        <f>INDEX('Mapping water'!$D$5:$U$352,MATCH($B179,'Mapping water'!$B$5:$B$352,0),MATCH(V$3,'Mapping water'!$D$4:$U$4,0))*$D179</f>
        <v>0</v>
      </c>
      <c r="W179" s="31">
        <f>INDEX('Mapping water'!$D$5:$U$352,MATCH($B179,'Mapping water'!$B$5:$B$352,0),MATCH(W$3,'Mapping water'!$D$4:$U$4,0))*$D179</f>
        <v>0</v>
      </c>
      <c r="X179" s="31">
        <f>INDEX('Mapping water'!$D$5:$U$352,MATCH($B179,'Mapping water'!$B$5:$B$352,0),MATCH(X$3,'Mapping water'!$D$4:$U$4,0))*$D179</f>
        <v>0</v>
      </c>
      <c r="Y179" s="31">
        <f>INDEX('Mapping water'!$D$5:$U$352,MATCH($B179,'Mapping water'!$B$5:$B$352,0),MATCH(Y$3,'Mapping water'!$D$4:$U$4,0))*$D179</f>
        <v>0</v>
      </c>
    </row>
    <row r="180" spans="1:25" x14ac:dyDescent="0.45">
      <c r="A180" s="20" t="s">
        <v>58</v>
      </c>
      <c r="B180" s="20" t="s">
        <v>59</v>
      </c>
      <c r="C180" s="20" t="s">
        <v>31</v>
      </c>
      <c r="D180" s="31">
        <f>INDEX('ONS data MYE 5'!$O$6:$O$445, MATCH($B180,'ONS data MYE 5'!$B$6:$B$445,0))</f>
        <v>86700</v>
      </c>
      <c r="E180" s="31">
        <f>INDEX('ONS data MYE 5'!$P$6:$P$445, MATCH($B180,'ONS data MYE 5'!$B$6:$B$445,0))</f>
        <v>912</v>
      </c>
      <c r="F180" s="31">
        <f t="shared" si="4"/>
        <v>6.815639990074331</v>
      </c>
      <c r="G180" s="31">
        <f t="shared" si="5"/>
        <v>46.452948474300428</v>
      </c>
      <c r="H180" s="31">
        <f>INDEX('Mapping water'!$D$5:$U$352,MATCH($B180,'Mapping water'!$B$5:$B$352,0),MATCH(H$3,'Mapping water'!$D$4:$U$4,0))*$D180</f>
        <v>0</v>
      </c>
      <c r="I180" s="31">
        <f>INDEX('Mapping water'!$D$5:$U$352,MATCH($B180,'Mapping water'!$B$5:$B$352,0),MATCH(I$3,'Mapping water'!$D$4:$U$4,0))*$D180</f>
        <v>0</v>
      </c>
      <c r="J180" s="31">
        <f>INDEX('Mapping water'!$D$5:$U$352,MATCH($B180,'Mapping water'!$B$5:$B$352,0),MATCH(J$3,'Mapping water'!$D$4:$U$4,0))*$D180</f>
        <v>0</v>
      </c>
      <c r="K180" s="31">
        <f>INDEX('Mapping water'!$D$5:$U$352,MATCH($B180,'Mapping water'!$B$5:$B$352,0),MATCH(K$3,'Mapping water'!$D$4:$U$4,0))*$D180</f>
        <v>0</v>
      </c>
      <c r="L180" s="31">
        <f>INDEX('Mapping water'!$D$5:$U$352,MATCH($B180,'Mapping water'!$B$5:$B$352,0),MATCH(L$3,'Mapping water'!$D$4:$U$4,0))*$D180</f>
        <v>0</v>
      </c>
      <c r="M180" s="31">
        <f>INDEX('Mapping water'!$D$5:$U$352,MATCH($B180,'Mapping water'!$B$5:$B$352,0),MATCH(M$3,'Mapping water'!$D$4:$U$4,0))*$D180</f>
        <v>0</v>
      </c>
      <c r="N180" s="31">
        <f>INDEX('Mapping water'!$D$5:$U$352,MATCH($B180,'Mapping water'!$B$5:$B$352,0),MATCH(N$3,'Mapping water'!$D$4:$U$4,0))*$D180</f>
        <v>0</v>
      </c>
      <c r="O180" s="31">
        <f>INDEX('Mapping water'!$D$5:$U$352,MATCH($B180,'Mapping water'!$B$5:$B$352,0),MATCH(O$3,'Mapping water'!$D$4:$U$4,0))*$D180</f>
        <v>0</v>
      </c>
      <c r="P180" s="31">
        <f>INDEX('Mapping water'!$D$5:$U$352,MATCH($B180,'Mapping water'!$B$5:$B$352,0),MATCH(P$3,'Mapping water'!$D$4:$U$4,0))*$D180</f>
        <v>0</v>
      </c>
      <c r="Q180" s="31">
        <f>INDEX('Mapping water'!$D$5:$U$352,MATCH($B180,'Mapping water'!$B$5:$B$352,0),MATCH(Q$3,'Mapping water'!$D$4:$U$4,0))*$D180</f>
        <v>0</v>
      </c>
      <c r="R180" s="31">
        <f>INDEX('Mapping water'!$D$5:$U$352,MATCH($B180,'Mapping water'!$B$5:$B$352,0),MATCH(R$3,'Mapping water'!$D$4:$U$4,0))*$D180</f>
        <v>58037.673600000002</v>
      </c>
      <c r="S180" s="31">
        <f>INDEX('Mapping water'!$D$5:$U$352,MATCH($B180,'Mapping water'!$B$5:$B$352,0),MATCH(S$3,'Mapping water'!$D$4:$U$4,0))*$D180</f>
        <v>0</v>
      </c>
      <c r="T180" s="31">
        <f>INDEX('Mapping water'!$D$5:$U$352,MATCH($B180,'Mapping water'!$B$5:$B$352,0),MATCH(T$3,'Mapping water'!$D$4:$U$4,0))*$D180</f>
        <v>0</v>
      </c>
      <c r="U180" s="31">
        <f>INDEX('Mapping water'!$D$5:$U$352,MATCH($B180,'Mapping water'!$B$5:$B$352,0),MATCH(U$3,'Mapping water'!$D$4:$U$4,0))*$D180</f>
        <v>0</v>
      </c>
      <c r="V180" s="31">
        <f>INDEX('Mapping water'!$D$5:$U$352,MATCH($B180,'Mapping water'!$B$5:$B$352,0),MATCH(V$3,'Mapping water'!$D$4:$U$4,0))*$D180</f>
        <v>0</v>
      </c>
      <c r="W180" s="31">
        <f>INDEX('Mapping water'!$D$5:$U$352,MATCH($B180,'Mapping water'!$B$5:$B$352,0),MATCH(W$3,'Mapping water'!$D$4:$U$4,0))*$D180</f>
        <v>0</v>
      </c>
      <c r="X180" s="31">
        <f>INDEX('Mapping water'!$D$5:$U$352,MATCH($B180,'Mapping water'!$B$5:$B$352,0),MATCH(X$3,'Mapping water'!$D$4:$U$4,0))*$D180</f>
        <v>28662.326399999998</v>
      </c>
      <c r="Y180" s="31">
        <f>INDEX('Mapping water'!$D$5:$U$352,MATCH($B180,'Mapping water'!$B$5:$B$352,0),MATCH(Y$3,'Mapping water'!$D$4:$U$4,0))*$D180</f>
        <v>0</v>
      </c>
    </row>
    <row r="181" spans="1:25" x14ac:dyDescent="0.45">
      <c r="A181" s="20" t="s">
        <v>84</v>
      </c>
      <c r="B181" s="20" t="s">
        <v>85</v>
      </c>
      <c r="C181" s="20" t="s">
        <v>31</v>
      </c>
      <c r="D181" s="31">
        <f>INDEX('ONS data MYE 5'!$O$6:$O$445, MATCH($B181,'ONS data MYE 5'!$B$6:$B$445,0))</f>
        <v>252773</v>
      </c>
      <c r="E181" s="31">
        <f>INDEX('ONS data MYE 5'!$P$6:$P$445, MATCH($B181,'ONS data MYE 5'!$B$6:$B$445,0))</f>
        <v>819</v>
      </c>
      <c r="F181" s="31">
        <f t="shared" si="4"/>
        <v>6.7080840838530698</v>
      </c>
      <c r="G181" s="31">
        <f t="shared" si="5"/>
        <v>44.998392076042876</v>
      </c>
      <c r="H181" s="31">
        <f>INDEX('Mapping water'!$D$5:$U$352,MATCH($B181,'Mapping water'!$B$5:$B$352,0),MATCH(H$3,'Mapping water'!$D$4:$U$4,0))*$D181</f>
        <v>252773</v>
      </c>
      <c r="I181" s="31">
        <f>INDEX('Mapping water'!$D$5:$U$352,MATCH($B181,'Mapping water'!$B$5:$B$352,0),MATCH(I$3,'Mapping water'!$D$4:$U$4,0))*$D181</f>
        <v>0</v>
      </c>
      <c r="J181" s="31">
        <f>INDEX('Mapping water'!$D$5:$U$352,MATCH($B181,'Mapping water'!$B$5:$B$352,0),MATCH(J$3,'Mapping water'!$D$4:$U$4,0))*$D181</f>
        <v>0</v>
      </c>
      <c r="K181" s="31">
        <f>INDEX('Mapping water'!$D$5:$U$352,MATCH($B181,'Mapping water'!$B$5:$B$352,0),MATCH(K$3,'Mapping water'!$D$4:$U$4,0))*$D181</f>
        <v>0</v>
      </c>
      <c r="L181" s="31">
        <f>INDEX('Mapping water'!$D$5:$U$352,MATCH($B181,'Mapping water'!$B$5:$B$352,0),MATCH(L$3,'Mapping water'!$D$4:$U$4,0))*$D181</f>
        <v>0</v>
      </c>
      <c r="M181" s="31">
        <f>INDEX('Mapping water'!$D$5:$U$352,MATCH($B181,'Mapping water'!$B$5:$B$352,0),MATCH(M$3,'Mapping water'!$D$4:$U$4,0))*$D181</f>
        <v>0</v>
      </c>
      <c r="N181" s="31">
        <f>INDEX('Mapping water'!$D$5:$U$352,MATCH($B181,'Mapping water'!$B$5:$B$352,0),MATCH(N$3,'Mapping water'!$D$4:$U$4,0))*$D181</f>
        <v>0</v>
      </c>
      <c r="O181" s="31">
        <f>INDEX('Mapping water'!$D$5:$U$352,MATCH($B181,'Mapping water'!$B$5:$B$352,0),MATCH(O$3,'Mapping water'!$D$4:$U$4,0))*$D181</f>
        <v>0</v>
      </c>
      <c r="P181" s="31">
        <f>INDEX('Mapping water'!$D$5:$U$352,MATCH($B181,'Mapping water'!$B$5:$B$352,0),MATCH(P$3,'Mapping water'!$D$4:$U$4,0))*$D181</f>
        <v>0</v>
      </c>
      <c r="Q181" s="31">
        <f>INDEX('Mapping water'!$D$5:$U$352,MATCH($B181,'Mapping water'!$B$5:$B$352,0),MATCH(Q$3,'Mapping water'!$D$4:$U$4,0))*$D181</f>
        <v>0</v>
      </c>
      <c r="R181" s="31">
        <f>INDEX('Mapping water'!$D$5:$U$352,MATCH($B181,'Mapping water'!$B$5:$B$352,0),MATCH(R$3,'Mapping water'!$D$4:$U$4,0))*$D181</f>
        <v>0</v>
      </c>
      <c r="S181" s="31">
        <f>INDEX('Mapping water'!$D$5:$U$352,MATCH($B181,'Mapping water'!$B$5:$B$352,0),MATCH(S$3,'Mapping water'!$D$4:$U$4,0))*$D181</f>
        <v>0</v>
      </c>
      <c r="T181" s="31">
        <f>INDEX('Mapping water'!$D$5:$U$352,MATCH($B181,'Mapping water'!$B$5:$B$352,0),MATCH(T$3,'Mapping water'!$D$4:$U$4,0))*$D181</f>
        <v>0</v>
      </c>
      <c r="U181" s="31">
        <f>INDEX('Mapping water'!$D$5:$U$352,MATCH($B181,'Mapping water'!$B$5:$B$352,0),MATCH(U$3,'Mapping water'!$D$4:$U$4,0))*$D181</f>
        <v>0</v>
      </c>
      <c r="V181" s="31">
        <f>INDEX('Mapping water'!$D$5:$U$352,MATCH($B181,'Mapping water'!$B$5:$B$352,0),MATCH(V$3,'Mapping water'!$D$4:$U$4,0))*$D181</f>
        <v>0</v>
      </c>
      <c r="W181" s="31">
        <f>INDEX('Mapping water'!$D$5:$U$352,MATCH($B181,'Mapping water'!$B$5:$B$352,0),MATCH(W$3,'Mapping water'!$D$4:$U$4,0))*$D181</f>
        <v>0</v>
      </c>
      <c r="X181" s="31">
        <f>INDEX('Mapping water'!$D$5:$U$352,MATCH($B181,'Mapping water'!$B$5:$B$352,0),MATCH(X$3,'Mapping water'!$D$4:$U$4,0))*$D181</f>
        <v>0</v>
      </c>
      <c r="Y181" s="31">
        <f>INDEX('Mapping water'!$D$5:$U$352,MATCH($B181,'Mapping water'!$B$5:$B$352,0),MATCH(Y$3,'Mapping water'!$D$4:$U$4,0))*$D181</f>
        <v>0</v>
      </c>
    </row>
    <row r="182" spans="1:25" x14ac:dyDescent="0.45">
      <c r="A182" s="20" t="s">
        <v>90</v>
      </c>
      <c r="B182" s="20" t="s">
        <v>91</v>
      </c>
      <c r="C182" s="20" t="s">
        <v>31</v>
      </c>
      <c r="D182" s="31">
        <f>INDEX('ONS data MYE 5'!$O$6:$O$445, MATCH($B182,'ONS data MYE 5'!$B$6:$B$445,0))</f>
        <v>177600</v>
      </c>
      <c r="E182" s="31">
        <f>INDEX('ONS data MYE 5'!$P$6:$P$445, MATCH($B182,'ONS data MYE 5'!$B$6:$B$445,0))</f>
        <v>197</v>
      </c>
      <c r="F182" s="31">
        <f t="shared" si="4"/>
        <v>5.2832037287379885</v>
      </c>
      <c r="G182" s="31">
        <f t="shared" si="5"/>
        <v>27.912241639350984</v>
      </c>
      <c r="H182" s="31">
        <f>INDEX('Mapping water'!$D$5:$U$352,MATCH($B182,'Mapping water'!$B$5:$B$352,0),MATCH(H$3,'Mapping water'!$D$4:$U$4,0))*$D182</f>
        <v>42624</v>
      </c>
      <c r="I182" s="31">
        <f>INDEX('Mapping water'!$D$5:$U$352,MATCH($B182,'Mapping water'!$B$5:$B$352,0),MATCH(I$3,'Mapping water'!$D$4:$U$4,0))*$D182</f>
        <v>0</v>
      </c>
      <c r="J182" s="31">
        <f>INDEX('Mapping water'!$D$5:$U$352,MATCH($B182,'Mapping water'!$B$5:$B$352,0),MATCH(J$3,'Mapping water'!$D$4:$U$4,0))*$D182</f>
        <v>0</v>
      </c>
      <c r="K182" s="31">
        <f>INDEX('Mapping water'!$D$5:$U$352,MATCH($B182,'Mapping water'!$B$5:$B$352,0),MATCH(K$3,'Mapping water'!$D$4:$U$4,0))*$D182</f>
        <v>0</v>
      </c>
      <c r="L182" s="31">
        <f>INDEX('Mapping water'!$D$5:$U$352,MATCH($B182,'Mapping water'!$B$5:$B$352,0),MATCH(L$3,'Mapping water'!$D$4:$U$4,0))*$D182</f>
        <v>0</v>
      </c>
      <c r="M182" s="31">
        <f>INDEX('Mapping water'!$D$5:$U$352,MATCH($B182,'Mapping water'!$B$5:$B$352,0),MATCH(M$3,'Mapping water'!$D$4:$U$4,0))*$D182</f>
        <v>0</v>
      </c>
      <c r="N182" s="31">
        <f>INDEX('Mapping water'!$D$5:$U$352,MATCH($B182,'Mapping water'!$B$5:$B$352,0),MATCH(N$3,'Mapping water'!$D$4:$U$4,0))*$D182</f>
        <v>134976</v>
      </c>
      <c r="O182" s="31">
        <f>INDEX('Mapping water'!$D$5:$U$352,MATCH($B182,'Mapping water'!$B$5:$B$352,0),MATCH(O$3,'Mapping water'!$D$4:$U$4,0))*$D182</f>
        <v>0</v>
      </c>
      <c r="P182" s="31">
        <f>INDEX('Mapping water'!$D$5:$U$352,MATCH($B182,'Mapping water'!$B$5:$B$352,0),MATCH(P$3,'Mapping water'!$D$4:$U$4,0))*$D182</f>
        <v>0</v>
      </c>
      <c r="Q182" s="31">
        <f>INDEX('Mapping water'!$D$5:$U$352,MATCH($B182,'Mapping water'!$B$5:$B$352,0),MATCH(Q$3,'Mapping water'!$D$4:$U$4,0))*$D182</f>
        <v>0</v>
      </c>
      <c r="R182" s="31">
        <f>INDEX('Mapping water'!$D$5:$U$352,MATCH($B182,'Mapping water'!$B$5:$B$352,0),MATCH(R$3,'Mapping water'!$D$4:$U$4,0))*$D182</f>
        <v>0</v>
      </c>
      <c r="S182" s="31">
        <f>INDEX('Mapping water'!$D$5:$U$352,MATCH($B182,'Mapping water'!$B$5:$B$352,0),MATCH(S$3,'Mapping water'!$D$4:$U$4,0))*$D182</f>
        <v>0</v>
      </c>
      <c r="T182" s="31">
        <f>INDEX('Mapping water'!$D$5:$U$352,MATCH($B182,'Mapping water'!$B$5:$B$352,0),MATCH(T$3,'Mapping water'!$D$4:$U$4,0))*$D182</f>
        <v>0</v>
      </c>
      <c r="U182" s="31">
        <f>INDEX('Mapping water'!$D$5:$U$352,MATCH($B182,'Mapping water'!$B$5:$B$352,0),MATCH(U$3,'Mapping water'!$D$4:$U$4,0))*$D182</f>
        <v>0</v>
      </c>
      <c r="V182" s="31">
        <f>INDEX('Mapping water'!$D$5:$U$352,MATCH($B182,'Mapping water'!$B$5:$B$352,0),MATCH(V$3,'Mapping water'!$D$4:$U$4,0))*$D182</f>
        <v>0</v>
      </c>
      <c r="W182" s="31">
        <f>INDEX('Mapping water'!$D$5:$U$352,MATCH($B182,'Mapping water'!$B$5:$B$352,0),MATCH(W$3,'Mapping water'!$D$4:$U$4,0))*$D182</f>
        <v>0</v>
      </c>
      <c r="X182" s="31">
        <f>INDEX('Mapping water'!$D$5:$U$352,MATCH($B182,'Mapping water'!$B$5:$B$352,0),MATCH(X$3,'Mapping water'!$D$4:$U$4,0))*$D182</f>
        <v>0</v>
      </c>
      <c r="Y182" s="31">
        <f>INDEX('Mapping water'!$D$5:$U$352,MATCH($B182,'Mapping water'!$B$5:$B$352,0),MATCH(Y$3,'Mapping water'!$D$4:$U$4,0))*$D182</f>
        <v>0</v>
      </c>
    </row>
    <row r="183" spans="1:25" x14ac:dyDescent="0.45">
      <c r="A183" s="20" t="s">
        <v>160</v>
      </c>
      <c r="B183" s="20" t="s">
        <v>161</v>
      </c>
      <c r="C183" s="20" t="s">
        <v>31</v>
      </c>
      <c r="D183" s="31">
        <f>INDEX('ONS data MYE 5'!$O$6:$O$445, MATCH($B183,'ONS data MYE 5'!$B$6:$B$445,0))</f>
        <v>177480</v>
      </c>
      <c r="E183" s="31">
        <f>INDEX('ONS data MYE 5'!$P$6:$P$445, MATCH($B183,'ONS data MYE 5'!$B$6:$B$445,0))</f>
        <v>236</v>
      </c>
      <c r="F183" s="31">
        <f t="shared" si="4"/>
        <v>5.4638318050256105</v>
      </c>
      <c r="G183" s="31">
        <f t="shared" si="5"/>
        <v>29.853457993609421</v>
      </c>
      <c r="H183" s="31">
        <f>INDEX('Mapping water'!$D$5:$U$352,MATCH($B183,'Mapping water'!$B$5:$B$352,0),MATCH(H$3,'Mapping water'!$D$4:$U$4,0))*$D183</f>
        <v>0</v>
      </c>
      <c r="I183" s="31">
        <f>INDEX('Mapping water'!$D$5:$U$352,MATCH($B183,'Mapping water'!$B$5:$B$352,0),MATCH(I$3,'Mapping water'!$D$4:$U$4,0))*$D183</f>
        <v>0</v>
      </c>
      <c r="J183" s="31">
        <f>INDEX('Mapping water'!$D$5:$U$352,MATCH($B183,'Mapping water'!$B$5:$B$352,0),MATCH(J$3,'Mapping water'!$D$4:$U$4,0))*$D183</f>
        <v>0</v>
      </c>
      <c r="K183" s="31">
        <f>INDEX('Mapping water'!$D$5:$U$352,MATCH($B183,'Mapping water'!$B$5:$B$352,0),MATCH(K$3,'Mapping water'!$D$4:$U$4,0))*$D183</f>
        <v>0</v>
      </c>
      <c r="L183" s="31">
        <f>INDEX('Mapping water'!$D$5:$U$352,MATCH($B183,'Mapping water'!$B$5:$B$352,0),MATCH(L$3,'Mapping water'!$D$4:$U$4,0))*$D183</f>
        <v>0</v>
      </c>
      <c r="M183" s="31">
        <f>INDEX('Mapping water'!$D$5:$U$352,MATCH($B183,'Mapping water'!$B$5:$B$352,0),MATCH(M$3,'Mapping water'!$D$4:$U$4,0))*$D183</f>
        <v>0</v>
      </c>
      <c r="N183" s="31">
        <f>INDEX('Mapping water'!$D$5:$U$352,MATCH($B183,'Mapping water'!$B$5:$B$352,0),MATCH(N$3,'Mapping water'!$D$4:$U$4,0))*$D183</f>
        <v>0</v>
      </c>
      <c r="O183" s="31">
        <f>INDEX('Mapping water'!$D$5:$U$352,MATCH($B183,'Mapping water'!$B$5:$B$352,0),MATCH(O$3,'Mapping water'!$D$4:$U$4,0))*$D183</f>
        <v>0</v>
      </c>
      <c r="P183" s="31">
        <f>INDEX('Mapping water'!$D$5:$U$352,MATCH($B183,'Mapping water'!$B$5:$B$352,0),MATCH(P$3,'Mapping water'!$D$4:$U$4,0))*$D183</f>
        <v>0</v>
      </c>
      <c r="Q183" s="31">
        <f>INDEX('Mapping water'!$D$5:$U$352,MATCH($B183,'Mapping water'!$B$5:$B$352,0),MATCH(Q$3,'Mapping water'!$D$4:$U$4,0))*$D183</f>
        <v>0</v>
      </c>
      <c r="R183" s="31">
        <f>INDEX('Mapping water'!$D$5:$U$352,MATCH($B183,'Mapping water'!$B$5:$B$352,0),MATCH(R$3,'Mapping water'!$D$4:$U$4,0))*$D183</f>
        <v>0</v>
      </c>
      <c r="S183" s="31">
        <f>INDEX('Mapping water'!$D$5:$U$352,MATCH($B183,'Mapping water'!$B$5:$B$352,0),MATCH(S$3,'Mapping water'!$D$4:$U$4,0))*$D183</f>
        <v>0</v>
      </c>
      <c r="T183" s="31">
        <f>INDEX('Mapping water'!$D$5:$U$352,MATCH($B183,'Mapping water'!$B$5:$B$352,0),MATCH(T$3,'Mapping water'!$D$4:$U$4,0))*$D183</f>
        <v>0</v>
      </c>
      <c r="U183" s="31">
        <f>INDEX('Mapping water'!$D$5:$U$352,MATCH($B183,'Mapping water'!$B$5:$B$352,0),MATCH(U$3,'Mapping water'!$D$4:$U$4,0))*$D183</f>
        <v>0</v>
      </c>
      <c r="V183" s="31">
        <f>INDEX('Mapping water'!$D$5:$U$352,MATCH($B183,'Mapping water'!$B$5:$B$352,0),MATCH(V$3,'Mapping water'!$D$4:$U$4,0))*$D183</f>
        <v>177480</v>
      </c>
      <c r="W183" s="31">
        <f>INDEX('Mapping water'!$D$5:$U$352,MATCH($B183,'Mapping water'!$B$5:$B$352,0),MATCH(W$3,'Mapping water'!$D$4:$U$4,0))*$D183</f>
        <v>0</v>
      </c>
      <c r="X183" s="31">
        <f>INDEX('Mapping water'!$D$5:$U$352,MATCH($B183,'Mapping water'!$B$5:$B$352,0),MATCH(X$3,'Mapping water'!$D$4:$U$4,0))*$D183</f>
        <v>0</v>
      </c>
      <c r="Y183" s="31">
        <f>INDEX('Mapping water'!$D$5:$U$352,MATCH($B183,'Mapping water'!$B$5:$B$352,0),MATCH(Y$3,'Mapping water'!$D$4:$U$4,0))*$D183</f>
        <v>0</v>
      </c>
    </row>
    <row r="184" spans="1:25" x14ac:dyDescent="0.45">
      <c r="A184" s="20" t="s">
        <v>222</v>
      </c>
      <c r="B184" s="20" t="s">
        <v>223</v>
      </c>
      <c r="C184" s="20" t="s">
        <v>31</v>
      </c>
      <c r="D184" s="31">
        <f>INDEX('ONS data MYE 5'!$O$6:$O$445, MATCH($B184,'ONS data MYE 5'!$B$6:$B$445,0))</f>
        <v>206517</v>
      </c>
      <c r="E184" s="31">
        <f>INDEX('ONS data MYE 5'!$P$6:$P$445, MATCH($B184,'ONS data MYE 5'!$B$6:$B$445,0))</f>
        <v>5113</v>
      </c>
      <c r="F184" s="31">
        <f t="shared" si="4"/>
        <v>8.5395415950799993</v>
      </c>
      <c r="G184" s="31">
        <f t="shared" si="5"/>
        <v>72.92377065410146</v>
      </c>
      <c r="H184" s="31">
        <f>INDEX('Mapping water'!$D$5:$U$352,MATCH($B184,'Mapping water'!$B$5:$B$352,0),MATCH(H$3,'Mapping water'!$D$4:$U$4,0))*$D184</f>
        <v>0</v>
      </c>
      <c r="I184" s="31">
        <f>INDEX('Mapping water'!$D$5:$U$352,MATCH($B184,'Mapping water'!$B$5:$B$352,0),MATCH(I$3,'Mapping water'!$D$4:$U$4,0))*$D184</f>
        <v>0</v>
      </c>
      <c r="J184" s="31">
        <f>INDEX('Mapping water'!$D$5:$U$352,MATCH($B184,'Mapping water'!$B$5:$B$352,0),MATCH(J$3,'Mapping water'!$D$4:$U$4,0))*$D184</f>
        <v>0</v>
      </c>
      <c r="K184" s="31">
        <f>INDEX('Mapping water'!$D$5:$U$352,MATCH($B184,'Mapping water'!$B$5:$B$352,0),MATCH(K$3,'Mapping water'!$D$4:$U$4,0))*$D184</f>
        <v>0</v>
      </c>
      <c r="L184" s="31">
        <f>INDEX('Mapping water'!$D$5:$U$352,MATCH($B184,'Mapping water'!$B$5:$B$352,0),MATCH(L$3,'Mapping water'!$D$4:$U$4,0))*$D184</f>
        <v>0</v>
      </c>
      <c r="M184" s="31">
        <f>INDEX('Mapping water'!$D$5:$U$352,MATCH($B184,'Mapping water'!$B$5:$B$352,0),MATCH(M$3,'Mapping water'!$D$4:$U$4,0))*$D184</f>
        <v>0</v>
      </c>
      <c r="N184" s="31">
        <f>INDEX('Mapping water'!$D$5:$U$352,MATCH($B184,'Mapping water'!$B$5:$B$352,0),MATCH(N$3,'Mapping water'!$D$4:$U$4,0))*$D184</f>
        <v>0</v>
      </c>
      <c r="O184" s="31">
        <f>INDEX('Mapping water'!$D$5:$U$352,MATCH($B184,'Mapping water'!$B$5:$B$352,0),MATCH(O$3,'Mapping water'!$D$4:$U$4,0))*$D184</f>
        <v>0</v>
      </c>
      <c r="P184" s="31">
        <f>INDEX('Mapping water'!$D$5:$U$352,MATCH($B184,'Mapping water'!$B$5:$B$352,0),MATCH(P$3,'Mapping water'!$D$4:$U$4,0))*$D184</f>
        <v>0</v>
      </c>
      <c r="Q184" s="31">
        <f>INDEX('Mapping water'!$D$5:$U$352,MATCH($B184,'Mapping water'!$B$5:$B$352,0),MATCH(Q$3,'Mapping water'!$D$4:$U$4,0))*$D184</f>
        <v>0</v>
      </c>
      <c r="R184" s="31">
        <f>INDEX('Mapping water'!$D$5:$U$352,MATCH($B184,'Mapping water'!$B$5:$B$352,0),MATCH(R$3,'Mapping water'!$D$4:$U$4,0))*$D184</f>
        <v>0</v>
      </c>
      <c r="S184" s="31">
        <f>INDEX('Mapping water'!$D$5:$U$352,MATCH($B184,'Mapping water'!$B$5:$B$352,0),MATCH(S$3,'Mapping water'!$D$4:$U$4,0))*$D184</f>
        <v>0</v>
      </c>
      <c r="T184" s="31">
        <f>INDEX('Mapping water'!$D$5:$U$352,MATCH($B184,'Mapping water'!$B$5:$B$352,0),MATCH(T$3,'Mapping water'!$D$4:$U$4,0))*$D184</f>
        <v>0</v>
      </c>
      <c r="U184" s="31">
        <f>INDEX('Mapping water'!$D$5:$U$352,MATCH($B184,'Mapping water'!$B$5:$B$352,0),MATCH(U$3,'Mapping water'!$D$4:$U$4,0))*$D184</f>
        <v>206517</v>
      </c>
      <c r="V184" s="31">
        <f>INDEX('Mapping water'!$D$5:$U$352,MATCH($B184,'Mapping water'!$B$5:$B$352,0),MATCH(V$3,'Mapping water'!$D$4:$U$4,0))*$D184</f>
        <v>0</v>
      </c>
      <c r="W184" s="31">
        <f>INDEX('Mapping water'!$D$5:$U$352,MATCH($B184,'Mapping water'!$B$5:$B$352,0),MATCH(W$3,'Mapping water'!$D$4:$U$4,0))*$D184</f>
        <v>0</v>
      </c>
      <c r="X184" s="31">
        <f>INDEX('Mapping water'!$D$5:$U$352,MATCH($B184,'Mapping water'!$B$5:$B$352,0),MATCH(X$3,'Mapping water'!$D$4:$U$4,0))*$D184</f>
        <v>0</v>
      </c>
      <c r="Y184" s="31">
        <f>INDEX('Mapping water'!$D$5:$U$352,MATCH($B184,'Mapping water'!$B$5:$B$352,0),MATCH(Y$3,'Mapping water'!$D$4:$U$4,0))*$D184</f>
        <v>0</v>
      </c>
    </row>
    <row r="185" spans="1:25" x14ac:dyDescent="0.45">
      <c r="A185" s="20" t="s">
        <v>224</v>
      </c>
      <c r="B185" s="20" t="s">
        <v>225</v>
      </c>
      <c r="C185" s="20" t="s">
        <v>31</v>
      </c>
      <c r="D185" s="31">
        <f>INDEX('ONS data MYE 5'!$O$6:$O$445, MATCH($B185,'ONS data MYE 5'!$B$6:$B$445,0))</f>
        <v>112888</v>
      </c>
      <c r="E185" s="31">
        <f>INDEX('ONS data MYE 5'!$P$6:$P$445, MATCH($B185,'ONS data MYE 5'!$B$6:$B$445,0))</f>
        <v>1521</v>
      </c>
      <c r="F185" s="31">
        <f t="shared" si="4"/>
        <v>7.3271232922592926</v>
      </c>
      <c r="G185" s="31">
        <f t="shared" si="5"/>
        <v>53.686735739968654</v>
      </c>
      <c r="H185" s="31">
        <f>INDEX('Mapping water'!$D$5:$U$352,MATCH($B185,'Mapping water'!$B$5:$B$352,0),MATCH(H$3,'Mapping water'!$D$4:$U$4,0))*$D185</f>
        <v>0</v>
      </c>
      <c r="I185" s="31">
        <f>INDEX('Mapping water'!$D$5:$U$352,MATCH($B185,'Mapping water'!$B$5:$B$352,0),MATCH(I$3,'Mapping water'!$D$4:$U$4,0))*$D185</f>
        <v>0</v>
      </c>
      <c r="J185" s="31">
        <f>INDEX('Mapping water'!$D$5:$U$352,MATCH($B185,'Mapping water'!$B$5:$B$352,0),MATCH(J$3,'Mapping water'!$D$4:$U$4,0))*$D185</f>
        <v>0</v>
      </c>
      <c r="K185" s="31">
        <f>INDEX('Mapping water'!$D$5:$U$352,MATCH($B185,'Mapping water'!$B$5:$B$352,0),MATCH(K$3,'Mapping water'!$D$4:$U$4,0))*$D185</f>
        <v>0</v>
      </c>
      <c r="L185" s="31">
        <f>INDEX('Mapping water'!$D$5:$U$352,MATCH($B185,'Mapping water'!$B$5:$B$352,0),MATCH(L$3,'Mapping water'!$D$4:$U$4,0))*$D185</f>
        <v>0</v>
      </c>
      <c r="M185" s="31">
        <f>INDEX('Mapping water'!$D$5:$U$352,MATCH($B185,'Mapping water'!$B$5:$B$352,0),MATCH(M$3,'Mapping water'!$D$4:$U$4,0))*$D185</f>
        <v>0</v>
      </c>
      <c r="N185" s="31">
        <f>INDEX('Mapping water'!$D$5:$U$352,MATCH($B185,'Mapping water'!$B$5:$B$352,0),MATCH(N$3,'Mapping water'!$D$4:$U$4,0))*$D185</f>
        <v>0</v>
      </c>
      <c r="O185" s="31">
        <f>INDEX('Mapping water'!$D$5:$U$352,MATCH($B185,'Mapping water'!$B$5:$B$352,0),MATCH(O$3,'Mapping water'!$D$4:$U$4,0))*$D185</f>
        <v>0</v>
      </c>
      <c r="P185" s="31">
        <f>INDEX('Mapping water'!$D$5:$U$352,MATCH($B185,'Mapping water'!$B$5:$B$352,0),MATCH(P$3,'Mapping water'!$D$4:$U$4,0))*$D185</f>
        <v>0</v>
      </c>
      <c r="Q185" s="31">
        <f>INDEX('Mapping water'!$D$5:$U$352,MATCH($B185,'Mapping water'!$B$5:$B$352,0),MATCH(Q$3,'Mapping water'!$D$4:$U$4,0))*$D185</f>
        <v>0</v>
      </c>
      <c r="R185" s="31">
        <f>INDEX('Mapping water'!$D$5:$U$352,MATCH($B185,'Mapping water'!$B$5:$B$352,0),MATCH(R$3,'Mapping water'!$D$4:$U$4,0))*$D185</f>
        <v>0</v>
      </c>
      <c r="S185" s="31">
        <f>INDEX('Mapping water'!$D$5:$U$352,MATCH($B185,'Mapping water'!$B$5:$B$352,0),MATCH(S$3,'Mapping water'!$D$4:$U$4,0))*$D185</f>
        <v>0</v>
      </c>
      <c r="T185" s="31">
        <f>INDEX('Mapping water'!$D$5:$U$352,MATCH($B185,'Mapping water'!$B$5:$B$352,0),MATCH(T$3,'Mapping water'!$D$4:$U$4,0))*$D185</f>
        <v>0</v>
      </c>
      <c r="U185" s="31">
        <f>INDEX('Mapping water'!$D$5:$U$352,MATCH($B185,'Mapping water'!$B$5:$B$352,0),MATCH(U$3,'Mapping water'!$D$4:$U$4,0))*$D185</f>
        <v>112888</v>
      </c>
      <c r="V185" s="31">
        <f>INDEX('Mapping water'!$D$5:$U$352,MATCH($B185,'Mapping water'!$B$5:$B$352,0),MATCH(V$3,'Mapping water'!$D$4:$U$4,0))*$D185</f>
        <v>0</v>
      </c>
      <c r="W185" s="31">
        <f>INDEX('Mapping water'!$D$5:$U$352,MATCH($B185,'Mapping water'!$B$5:$B$352,0),MATCH(W$3,'Mapping water'!$D$4:$U$4,0))*$D185</f>
        <v>0</v>
      </c>
      <c r="X185" s="31">
        <f>INDEX('Mapping water'!$D$5:$U$352,MATCH($B185,'Mapping water'!$B$5:$B$352,0),MATCH(X$3,'Mapping water'!$D$4:$U$4,0))*$D185</f>
        <v>0</v>
      </c>
      <c r="Y185" s="31">
        <f>INDEX('Mapping water'!$D$5:$U$352,MATCH($B185,'Mapping water'!$B$5:$B$352,0),MATCH(Y$3,'Mapping water'!$D$4:$U$4,0))*$D185</f>
        <v>0</v>
      </c>
    </row>
    <row r="186" spans="1:25" x14ac:dyDescent="0.45">
      <c r="A186" s="20" t="s">
        <v>226</v>
      </c>
      <c r="B186" s="20" t="s">
        <v>227</v>
      </c>
      <c r="C186" s="20" t="s">
        <v>31</v>
      </c>
      <c r="D186" s="31">
        <f>INDEX('ONS data MYE 5'!$O$6:$O$445, MATCH($B186,'ONS data MYE 5'!$B$6:$B$445,0))</f>
        <v>83272</v>
      </c>
      <c r="E186" s="31">
        <f>INDEX('ONS data MYE 5'!$P$6:$P$445, MATCH($B186,'ONS data MYE 5'!$B$6:$B$445,0))</f>
        <v>3284</v>
      </c>
      <c r="F186" s="31">
        <f t="shared" si="4"/>
        <v>8.0968174705723186</v>
      </c>
      <c r="G186" s="31">
        <f t="shared" si="5"/>
        <v>65.558453151765121</v>
      </c>
      <c r="H186" s="31">
        <f>INDEX('Mapping water'!$D$5:$U$352,MATCH($B186,'Mapping water'!$B$5:$B$352,0),MATCH(H$3,'Mapping water'!$D$4:$U$4,0))*$D186</f>
        <v>0</v>
      </c>
      <c r="I186" s="31">
        <f>INDEX('Mapping water'!$D$5:$U$352,MATCH($B186,'Mapping water'!$B$5:$B$352,0),MATCH(I$3,'Mapping water'!$D$4:$U$4,0))*$D186</f>
        <v>0</v>
      </c>
      <c r="J186" s="31">
        <f>INDEX('Mapping water'!$D$5:$U$352,MATCH($B186,'Mapping water'!$B$5:$B$352,0),MATCH(J$3,'Mapping water'!$D$4:$U$4,0))*$D186</f>
        <v>0</v>
      </c>
      <c r="K186" s="31">
        <f>INDEX('Mapping water'!$D$5:$U$352,MATCH($B186,'Mapping water'!$B$5:$B$352,0),MATCH(K$3,'Mapping water'!$D$4:$U$4,0))*$D186</f>
        <v>0</v>
      </c>
      <c r="L186" s="31">
        <f>INDEX('Mapping water'!$D$5:$U$352,MATCH($B186,'Mapping water'!$B$5:$B$352,0),MATCH(L$3,'Mapping water'!$D$4:$U$4,0))*$D186</f>
        <v>0</v>
      </c>
      <c r="M186" s="31">
        <f>INDEX('Mapping water'!$D$5:$U$352,MATCH($B186,'Mapping water'!$B$5:$B$352,0),MATCH(M$3,'Mapping water'!$D$4:$U$4,0))*$D186</f>
        <v>0</v>
      </c>
      <c r="N186" s="31">
        <f>INDEX('Mapping water'!$D$5:$U$352,MATCH($B186,'Mapping water'!$B$5:$B$352,0),MATCH(N$3,'Mapping water'!$D$4:$U$4,0))*$D186</f>
        <v>0</v>
      </c>
      <c r="O186" s="31">
        <f>INDEX('Mapping water'!$D$5:$U$352,MATCH($B186,'Mapping water'!$B$5:$B$352,0),MATCH(O$3,'Mapping water'!$D$4:$U$4,0))*$D186</f>
        <v>0</v>
      </c>
      <c r="P186" s="31">
        <f>INDEX('Mapping water'!$D$5:$U$352,MATCH($B186,'Mapping water'!$B$5:$B$352,0),MATCH(P$3,'Mapping water'!$D$4:$U$4,0))*$D186</f>
        <v>0</v>
      </c>
      <c r="Q186" s="31">
        <f>INDEX('Mapping water'!$D$5:$U$352,MATCH($B186,'Mapping water'!$B$5:$B$352,0),MATCH(Q$3,'Mapping water'!$D$4:$U$4,0))*$D186</f>
        <v>0</v>
      </c>
      <c r="R186" s="31">
        <f>INDEX('Mapping water'!$D$5:$U$352,MATCH($B186,'Mapping water'!$B$5:$B$352,0),MATCH(R$3,'Mapping water'!$D$4:$U$4,0))*$D186</f>
        <v>0</v>
      </c>
      <c r="S186" s="31">
        <f>INDEX('Mapping water'!$D$5:$U$352,MATCH($B186,'Mapping water'!$B$5:$B$352,0),MATCH(S$3,'Mapping water'!$D$4:$U$4,0))*$D186</f>
        <v>0</v>
      </c>
      <c r="T186" s="31">
        <f>INDEX('Mapping water'!$D$5:$U$352,MATCH($B186,'Mapping water'!$B$5:$B$352,0),MATCH(T$3,'Mapping water'!$D$4:$U$4,0))*$D186</f>
        <v>0</v>
      </c>
      <c r="U186" s="31">
        <f>INDEX('Mapping water'!$D$5:$U$352,MATCH($B186,'Mapping water'!$B$5:$B$352,0),MATCH(U$3,'Mapping water'!$D$4:$U$4,0))*$D186</f>
        <v>83272</v>
      </c>
      <c r="V186" s="31">
        <f>INDEX('Mapping water'!$D$5:$U$352,MATCH($B186,'Mapping water'!$B$5:$B$352,0),MATCH(V$3,'Mapping water'!$D$4:$U$4,0))*$D186</f>
        <v>0</v>
      </c>
      <c r="W186" s="31">
        <f>INDEX('Mapping water'!$D$5:$U$352,MATCH($B186,'Mapping water'!$B$5:$B$352,0),MATCH(W$3,'Mapping water'!$D$4:$U$4,0))*$D186</f>
        <v>0</v>
      </c>
      <c r="X186" s="31">
        <f>INDEX('Mapping water'!$D$5:$U$352,MATCH($B186,'Mapping water'!$B$5:$B$352,0),MATCH(X$3,'Mapping water'!$D$4:$U$4,0))*$D186</f>
        <v>0</v>
      </c>
      <c r="Y186" s="31">
        <f>INDEX('Mapping water'!$D$5:$U$352,MATCH($B186,'Mapping water'!$B$5:$B$352,0),MATCH(Y$3,'Mapping water'!$D$4:$U$4,0))*$D186</f>
        <v>0</v>
      </c>
    </row>
    <row r="187" spans="1:25" x14ac:dyDescent="0.45">
      <c r="A187" s="20" t="s">
        <v>228</v>
      </c>
      <c r="B187" s="20" t="s">
        <v>229</v>
      </c>
      <c r="C187" s="20" t="s">
        <v>31</v>
      </c>
      <c r="D187" s="31">
        <f>INDEX('ONS data MYE 5'!$O$6:$O$445, MATCH($B187,'ONS data MYE 5'!$B$6:$B$445,0))</f>
        <v>121285</v>
      </c>
      <c r="E187" s="31">
        <f>INDEX('ONS data MYE 5'!$P$6:$P$445, MATCH($B187,'ONS data MYE 5'!$B$6:$B$445,0))</f>
        <v>2190</v>
      </c>
      <c r="F187" s="31">
        <f t="shared" si="4"/>
        <v>7.6916568228105469</v>
      </c>
      <c r="G187" s="31">
        <f t="shared" si="5"/>
        <v>59.161584679888037</v>
      </c>
      <c r="H187" s="31">
        <f>INDEX('Mapping water'!$D$5:$U$352,MATCH($B187,'Mapping water'!$B$5:$B$352,0),MATCH(H$3,'Mapping water'!$D$4:$U$4,0))*$D187</f>
        <v>0</v>
      </c>
      <c r="I187" s="31">
        <f>INDEX('Mapping water'!$D$5:$U$352,MATCH($B187,'Mapping water'!$B$5:$B$352,0),MATCH(I$3,'Mapping water'!$D$4:$U$4,0))*$D187</f>
        <v>0</v>
      </c>
      <c r="J187" s="31">
        <f>INDEX('Mapping water'!$D$5:$U$352,MATCH($B187,'Mapping water'!$B$5:$B$352,0),MATCH(J$3,'Mapping water'!$D$4:$U$4,0))*$D187</f>
        <v>0</v>
      </c>
      <c r="K187" s="31">
        <f>INDEX('Mapping water'!$D$5:$U$352,MATCH($B187,'Mapping water'!$B$5:$B$352,0),MATCH(K$3,'Mapping water'!$D$4:$U$4,0))*$D187</f>
        <v>0</v>
      </c>
      <c r="L187" s="31">
        <f>INDEX('Mapping water'!$D$5:$U$352,MATCH($B187,'Mapping water'!$B$5:$B$352,0),MATCH(L$3,'Mapping water'!$D$4:$U$4,0))*$D187</f>
        <v>0</v>
      </c>
      <c r="M187" s="31">
        <f>INDEX('Mapping water'!$D$5:$U$352,MATCH($B187,'Mapping water'!$B$5:$B$352,0),MATCH(M$3,'Mapping water'!$D$4:$U$4,0))*$D187</f>
        <v>0</v>
      </c>
      <c r="N187" s="31">
        <f>INDEX('Mapping water'!$D$5:$U$352,MATCH($B187,'Mapping water'!$B$5:$B$352,0),MATCH(N$3,'Mapping water'!$D$4:$U$4,0))*$D187</f>
        <v>0</v>
      </c>
      <c r="O187" s="31">
        <f>INDEX('Mapping water'!$D$5:$U$352,MATCH($B187,'Mapping water'!$B$5:$B$352,0),MATCH(O$3,'Mapping water'!$D$4:$U$4,0))*$D187</f>
        <v>0</v>
      </c>
      <c r="P187" s="31">
        <f>INDEX('Mapping water'!$D$5:$U$352,MATCH($B187,'Mapping water'!$B$5:$B$352,0),MATCH(P$3,'Mapping water'!$D$4:$U$4,0))*$D187</f>
        <v>0</v>
      </c>
      <c r="Q187" s="31">
        <f>INDEX('Mapping water'!$D$5:$U$352,MATCH($B187,'Mapping water'!$B$5:$B$352,0),MATCH(Q$3,'Mapping water'!$D$4:$U$4,0))*$D187</f>
        <v>0</v>
      </c>
      <c r="R187" s="31">
        <f>INDEX('Mapping water'!$D$5:$U$352,MATCH($B187,'Mapping water'!$B$5:$B$352,0),MATCH(R$3,'Mapping water'!$D$4:$U$4,0))*$D187</f>
        <v>0</v>
      </c>
      <c r="S187" s="31">
        <f>INDEX('Mapping water'!$D$5:$U$352,MATCH($B187,'Mapping water'!$B$5:$B$352,0),MATCH(S$3,'Mapping water'!$D$4:$U$4,0))*$D187</f>
        <v>0</v>
      </c>
      <c r="T187" s="31">
        <f>INDEX('Mapping water'!$D$5:$U$352,MATCH($B187,'Mapping water'!$B$5:$B$352,0),MATCH(T$3,'Mapping water'!$D$4:$U$4,0))*$D187</f>
        <v>0</v>
      </c>
      <c r="U187" s="31">
        <f>INDEX('Mapping water'!$D$5:$U$352,MATCH($B187,'Mapping water'!$B$5:$B$352,0),MATCH(U$3,'Mapping water'!$D$4:$U$4,0))*$D187</f>
        <v>121285</v>
      </c>
      <c r="V187" s="31">
        <f>INDEX('Mapping water'!$D$5:$U$352,MATCH($B187,'Mapping water'!$B$5:$B$352,0),MATCH(V$3,'Mapping water'!$D$4:$U$4,0))*$D187</f>
        <v>0</v>
      </c>
      <c r="W187" s="31">
        <f>INDEX('Mapping water'!$D$5:$U$352,MATCH($B187,'Mapping water'!$B$5:$B$352,0),MATCH(W$3,'Mapping water'!$D$4:$U$4,0))*$D187</f>
        <v>0</v>
      </c>
      <c r="X187" s="31">
        <f>INDEX('Mapping water'!$D$5:$U$352,MATCH($B187,'Mapping water'!$B$5:$B$352,0),MATCH(X$3,'Mapping water'!$D$4:$U$4,0))*$D187</f>
        <v>0</v>
      </c>
      <c r="Y187" s="31">
        <f>INDEX('Mapping water'!$D$5:$U$352,MATCH($B187,'Mapping water'!$B$5:$B$352,0),MATCH(Y$3,'Mapping water'!$D$4:$U$4,0))*$D187</f>
        <v>0</v>
      </c>
    </row>
    <row r="188" spans="1:25" x14ac:dyDescent="0.45">
      <c r="A188" s="20" t="s">
        <v>230</v>
      </c>
      <c r="B188" s="20" t="s">
        <v>231</v>
      </c>
      <c r="C188" s="20" t="s">
        <v>31</v>
      </c>
      <c r="D188" s="31">
        <f>INDEX('ONS data MYE 5'!$O$6:$O$445, MATCH($B188,'ONS data MYE 5'!$B$6:$B$445,0))</f>
        <v>118074</v>
      </c>
      <c r="E188" s="31">
        <f>INDEX('ONS data MYE 5'!$P$6:$P$445, MATCH($B188,'ONS data MYE 5'!$B$6:$B$445,0))</f>
        <v>179</v>
      </c>
      <c r="F188" s="31">
        <f t="shared" si="4"/>
        <v>5.1873858058407549</v>
      </c>
      <c r="G188" s="31">
        <f t="shared" si="5"/>
        <v>26.908971498638138</v>
      </c>
      <c r="H188" s="31">
        <f>INDEX('Mapping water'!$D$5:$U$352,MATCH($B188,'Mapping water'!$B$5:$B$352,0),MATCH(H$3,'Mapping water'!$D$4:$U$4,0))*$D188</f>
        <v>0</v>
      </c>
      <c r="I188" s="31">
        <f>INDEX('Mapping water'!$D$5:$U$352,MATCH($B188,'Mapping water'!$B$5:$B$352,0),MATCH(I$3,'Mapping water'!$D$4:$U$4,0))*$D188</f>
        <v>0</v>
      </c>
      <c r="J188" s="31">
        <f>INDEX('Mapping water'!$D$5:$U$352,MATCH($B188,'Mapping water'!$B$5:$B$352,0),MATCH(J$3,'Mapping water'!$D$4:$U$4,0))*$D188</f>
        <v>0</v>
      </c>
      <c r="K188" s="31">
        <f>INDEX('Mapping water'!$D$5:$U$352,MATCH($B188,'Mapping water'!$B$5:$B$352,0),MATCH(K$3,'Mapping water'!$D$4:$U$4,0))*$D188</f>
        <v>0</v>
      </c>
      <c r="L188" s="31">
        <f>INDEX('Mapping water'!$D$5:$U$352,MATCH($B188,'Mapping water'!$B$5:$B$352,0),MATCH(L$3,'Mapping water'!$D$4:$U$4,0))*$D188</f>
        <v>0</v>
      </c>
      <c r="M188" s="31">
        <f>INDEX('Mapping water'!$D$5:$U$352,MATCH($B188,'Mapping water'!$B$5:$B$352,0),MATCH(M$3,'Mapping water'!$D$4:$U$4,0))*$D188</f>
        <v>0</v>
      </c>
      <c r="N188" s="31">
        <f>INDEX('Mapping water'!$D$5:$U$352,MATCH($B188,'Mapping water'!$B$5:$B$352,0),MATCH(N$3,'Mapping water'!$D$4:$U$4,0))*$D188</f>
        <v>0</v>
      </c>
      <c r="O188" s="31">
        <f>INDEX('Mapping water'!$D$5:$U$352,MATCH($B188,'Mapping water'!$B$5:$B$352,0),MATCH(O$3,'Mapping water'!$D$4:$U$4,0))*$D188</f>
        <v>0</v>
      </c>
      <c r="P188" s="31">
        <f>INDEX('Mapping water'!$D$5:$U$352,MATCH($B188,'Mapping water'!$B$5:$B$352,0),MATCH(P$3,'Mapping water'!$D$4:$U$4,0))*$D188</f>
        <v>0</v>
      </c>
      <c r="Q188" s="31">
        <f>INDEX('Mapping water'!$D$5:$U$352,MATCH($B188,'Mapping water'!$B$5:$B$352,0),MATCH(Q$3,'Mapping water'!$D$4:$U$4,0))*$D188</f>
        <v>0</v>
      </c>
      <c r="R188" s="31">
        <f>INDEX('Mapping water'!$D$5:$U$352,MATCH($B188,'Mapping water'!$B$5:$B$352,0),MATCH(R$3,'Mapping water'!$D$4:$U$4,0))*$D188</f>
        <v>0</v>
      </c>
      <c r="S188" s="31">
        <f>INDEX('Mapping water'!$D$5:$U$352,MATCH($B188,'Mapping water'!$B$5:$B$352,0),MATCH(S$3,'Mapping water'!$D$4:$U$4,0))*$D188</f>
        <v>0</v>
      </c>
      <c r="T188" s="31">
        <f>INDEX('Mapping water'!$D$5:$U$352,MATCH($B188,'Mapping water'!$B$5:$B$352,0),MATCH(T$3,'Mapping water'!$D$4:$U$4,0))*$D188</f>
        <v>0</v>
      </c>
      <c r="U188" s="31">
        <f>INDEX('Mapping water'!$D$5:$U$352,MATCH($B188,'Mapping water'!$B$5:$B$352,0),MATCH(U$3,'Mapping water'!$D$4:$U$4,0))*$D188</f>
        <v>118074</v>
      </c>
      <c r="V188" s="31">
        <f>INDEX('Mapping water'!$D$5:$U$352,MATCH($B188,'Mapping water'!$B$5:$B$352,0),MATCH(V$3,'Mapping water'!$D$4:$U$4,0))*$D188</f>
        <v>0</v>
      </c>
      <c r="W188" s="31">
        <f>INDEX('Mapping water'!$D$5:$U$352,MATCH($B188,'Mapping water'!$B$5:$B$352,0),MATCH(W$3,'Mapping water'!$D$4:$U$4,0))*$D188</f>
        <v>0</v>
      </c>
      <c r="X188" s="31">
        <f>INDEX('Mapping water'!$D$5:$U$352,MATCH($B188,'Mapping water'!$B$5:$B$352,0),MATCH(X$3,'Mapping water'!$D$4:$U$4,0))*$D188</f>
        <v>0</v>
      </c>
      <c r="Y188" s="31">
        <f>INDEX('Mapping water'!$D$5:$U$352,MATCH($B188,'Mapping water'!$B$5:$B$352,0),MATCH(Y$3,'Mapping water'!$D$4:$U$4,0))*$D188</f>
        <v>0</v>
      </c>
    </row>
    <row r="189" spans="1:25" x14ac:dyDescent="0.45">
      <c r="A189" s="20" t="s">
        <v>325</v>
      </c>
      <c r="B189" s="20" t="s">
        <v>326</v>
      </c>
      <c r="C189" s="20" t="s">
        <v>31</v>
      </c>
      <c r="D189" s="31">
        <f>INDEX('ONS data MYE 5'!$O$6:$O$445, MATCH($B189,'ONS data MYE 5'!$B$6:$B$445,0))</f>
        <v>115089</v>
      </c>
      <c r="E189" s="31">
        <f>INDEX('ONS data MYE 5'!$P$6:$P$445, MATCH($B189,'ONS data MYE 5'!$B$6:$B$445,0))</f>
        <v>1052</v>
      </c>
      <c r="F189" s="31">
        <f t="shared" si="4"/>
        <v>6.9584483932976555</v>
      </c>
      <c r="G189" s="31">
        <f t="shared" si="5"/>
        <v>48.420004042186726</v>
      </c>
      <c r="H189" s="31">
        <f>INDEX('Mapping water'!$D$5:$U$352,MATCH($B189,'Mapping water'!$B$5:$B$352,0),MATCH(H$3,'Mapping water'!$D$4:$U$4,0))*$D189</f>
        <v>0</v>
      </c>
      <c r="I189" s="31">
        <f>INDEX('Mapping water'!$D$5:$U$352,MATCH($B189,'Mapping water'!$B$5:$B$352,0),MATCH(I$3,'Mapping water'!$D$4:$U$4,0))*$D189</f>
        <v>0</v>
      </c>
      <c r="J189" s="31">
        <f>INDEX('Mapping water'!$D$5:$U$352,MATCH($B189,'Mapping water'!$B$5:$B$352,0),MATCH(J$3,'Mapping water'!$D$4:$U$4,0))*$D189</f>
        <v>0</v>
      </c>
      <c r="K189" s="31">
        <f>INDEX('Mapping water'!$D$5:$U$352,MATCH($B189,'Mapping water'!$B$5:$B$352,0),MATCH(K$3,'Mapping water'!$D$4:$U$4,0))*$D189</f>
        <v>0</v>
      </c>
      <c r="L189" s="31">
        <f>INDEX('Mapping water'!$D$5:$U$352,MATCH($B189,'Mapping water'!$B$5:$B$352,0),MATCH(L$3,'Mapping water'!$D$4:$U$4,0))*$D189</f>
        <v>0</v>
      </c>
      <c r="M189" s="31">
        <f>INDEX('Mapping water'!$D$5:$U$352,MATCH($B189,'Mapping water'!$B$5:$B$352,0),MATCH(M$3,'Mapping water'!$D$4:$U$4,0))*$D189</f>
        <v>0</v>
      </c>
      <c r="N189" s="31">
        <f>INDEX('Mapping water'!$D$5:$U$352,MATCH($B189,'Mapping water'!$B$5:$B$352,0),MATCH(N$3,'Mapping water'!$D$4:$U$4,0))*$D189</f>
        <v>0</v>
      </c>
      <c r="O189" s="31">
        <f>INDEX('Mapping water'!$D$5:$U$352,MATCH($B189,'Mapping water'!$B$5:$B$352,0),MATCH(O$3,'Mapping water'!$D$4:$U$4,0))*$D189</f>
        <v>0</v>
      </c>
      <c r="P189" s="31">
        <f>INDEX('Mapping water'!$D$5:$U$352,MATCH($B189,'Mapping water'!$B$5:$B$352,0),MATCH(P$3,'Mapping water'!$D$4:$U$4,0))*$D189</f>
        <v>0</v>
      </c>
      <c r="Q189" s="31">
        <f>INDEX('Mapping water'!$D$5:$U$352,MATCH($B189,'Mapping water'!$B$5:$B$352,0),MATCH(Q$3,'Mapping water'!$D$4:$U$4,0))*$D189</f>
        <v>0</v>
      </c>
      <c r="R189" s="31">
        <f>INDEX('Mapping water'!$D$5:$U$352,MATCH($B189,'Mapping water'!$B$5:$B$352,0),MATCH(R$3,'Mapping water'!$D$4:$U$4,0))*$D189</f>
        <v>0</v>
      </c>
      <c r="S189" s="31">
        <f>INDEX('Mapping water'!$D$5:$U$352,MATCH($B189,'Mapping water'!$B$5:$B$352,0),MATCH(S$3,'Mapping water'!$D$4:$U$4,0))*$D189</f>
        <v>0</v>
      </c>
      <c r="T189" s="31">
        <f>INDEX('Mapping water'!$D$5:$U$352,MATCH($B189,'Mapping water'!$B$5:$B$352,0),MATCH(T$3,'Mapping water'!$D$4:$U$4,0))*$D189</f>
        <v>0</v>
      </c>
      <c r="U189" s="31">
        <f>INDEX('Mapping water'!$D$5:$U$352,MATCH($B189,'Mapping water'!$B$5:$B$352,0),MATCH(U$3,'Mapping water'!$D$4:$U$4,0))*$D189</f>
        <v>0</v>
      </c>
      <c r="V189" s="31">
        <f>INDEX('Mapping water'!$D$5:$U$352,MATCH($B189,'Mapping water'!$B$5:$B$352,0),MATCH(V$3,'Mapping water'!$D$4:$U$4,0))*$D189</f>
        <v>0</v>
      </c>
      <c r="W189" s="31">
        <f>INDEX('Mapping water'!$D$5:$U$352,MATCH($B189,'Mapping water'!$B$5:$B$352,0),MATCH(W$3,'Mapping water'!$D$4:$U$4,0))*$D189</f>
        <v>0</v>
      </c>
      <c r="X189" s="31">
        <f>INDEX('Mapping water'!$D$5:$U$352,MATCH($B189,'Mapping water'!$B$5:$B$352,0),MATCH(X$3,'Mapping water'!$D$4:$U$4,0))*$D189</f>
        <v>115089</v>
      </c>
      <c r="Y189" s="31">
        <f>INDEX('Mapping water'!$D$5:$U$352,MATCH($B189,'Mapping water'!$B$5:$B$352,0),MATCH(Y$3,'Mapping water'!$D$4:$U$4,0))*$D189</f>
        <v>0</v>
      </c>
    </row>
    <row r="190" spans="1:25" x14ac:dyDescent="0.45">
      <c r="A190" s="20" t="s">
        <v>327</v>
      </c>
      <c r="B190" s="20" t="s">
        <v>328</v>
      </c>
      <c r="C190" s="20" t="s">
        <v>31</v>
      </c>
      <c r="D190" s="31">
        <f>INDEX('ONS data MYE 5'!$O$6:$O$445, MATCH($B190,'ONS data MYE 5'!$B$6:$B$445,0))</f>
        <v>145742</v>
      </c>
      <c r="E190" s="31">
        <f>INDEX('ONS data MYE 5'!$P$6:$P$445, MATCH($B190,'ONS data MYE 5'!$B$6:$B$445,0))</f>
        <v>742</v>
      </c>
      <c r="F190" s="31">
        <f t="shared" si="4"/>
        <v>6.6093492431673804</v>
      </c>
      <c r="G190" s="31">
        <f t="shared" si="5"/>
        <v>43.683497418157224</v>
      </c>
      <c r="H190" s="31">
        <f>INDEX('Mapping water'!$D$5:$U$352,MATCH($B190,'Mapping water'!$B$5:$B$352,0),MATCH(H$3,'Mapping water'!$D$4:$U$4,0))*$D190</f>
        <v>0</v>
      </c>
      <c r="I190" s="31">
        <f>INDEX('Mapping water'!$D$5:$U$352,MATCH($B190,'Mapping water'!$B$5:$B$352,0),MATCH(I$3,'Mapping water'!$D$4:$U$4,0))*$D190</f>
        <v>0</v>
      </c>
      <c r="J190" s="31">
        <f>INDEX('Mapping water'!$D$5:$U$352,MATCH($B190,'Mapping water'!$B$5:$B$352,0),MATCH(J$3,'Mapping water'!$D$4:$U$4,0))*$D190</f>
        <v>0</v>
      </c>
      <c r="K190" s="31">
        <f>INDEX('Mapping water'!$D$5:$U$352,MATCH($B190,'Mapping water'!$B$5:$B$352,0),MATCH(K$3,'Mapping water'!$D$4:$U$4,0))*$D190</f>
        <v>0</v>
      </c>
      <c r="L190" s="31">
        <f>INDEX('Mapping water'!$D$5:$U$352,MATCH($B190,'Mapping water'!$B$5:$B$352,0),MATCH(L$3,'Mapping water'!$D$4:$U$4,0))*$D190</f>
        <v>0</v>
      </c>
      <c r="M190" s="31">
        <f>INDEX('Mapping water'!$D$5:$U$352,MATCH($B190,'Mapping water'!$B$5:$B$352,0),MATCH(M$3,'Mapping water'!$D$4:$U$4,0))*$D190</f>
        <v>0</v>
      </c>
      <c r="N190" s="31">
        <f>INDEX('Mapping water'!$D$5:$U$352,MATCH($B190,'Mapping water'!$B$5:$B$352,0),MATCH(N$3,'Mapping water'!$D$4:$U$4,0))*$D190</f>
        <v>49552.280000000006</v>
      </c>
      <c r="O190" s="31">
        <f>INDEX('Mapping water'!$D$5:$U$352,MATCH($B190,'Mapping water'!$B$5:$B$352,0),MATCH(O$3,'Mapping water'!$D$4:$U$4,0))*$D190</f>
        <v>0</v>
      </c>
      <c r="P190" s="31">
        <f>INDEX('Mapping water'!$D$5:$U$352,MATCH($B190,'Mapping water'!$B$5:$B$352,0),MATCH(P$3,'Mapping water'!$D$4:$U$4,0))*$D190</f>
        <v>0</v>
      </c>
      <c r="Q190" s="31">
        <f>INDEX('Mapping water'!$D$5:$U$352,MATCH($B190,'Mapping water'!$B$5:$B$352,0),MATCH(Q$3,'Mapping water'!$D$4:$U$4,0))*$D190</f>
        <v>0</v>
      </c>
      <c r="R190" s="31">
        <f>INDEX('Mapping water'!$D$5:$U$352,MATCH($B190,'Mapping water'!$B$5:$B$352,0),MATCH(R$3,'Mapping water'!$D$4:$U$4,0))*$D190</f>
        <v>0</v>
      </c>
      <c r="S190" s="31">
        <f>INDEX('Mapping water'!$D$5:$U$352,MATCH($B190,'Mapping water'!$B$5:$B$352,0),MATCH(S$3,'Mapping water'!$D$4:$U$4,0))*$D190</f>
        <v>0</v>
      </c>
      <c r="T190" s="31">
        <f>INDEX('Mapping water'!$D$5:$U$352,MATCH($B190,'Mapping water'!$B$5:$B$352,0),MATCH(T$3,'Mapping water'!$D$4:$U$4,0))*$D190</f>
        <v>0</v>
      </c>
      <c r="U190" s="31">
        <f>INDEX('Mapping water'!$D$5:$U$352,MATCH($B190,'Mapping water'!$B$5:$B$352,0),MATCH(U$3,'Mapping water'!$D$4:$U$4,0))*$D190</f>
        <v>0</v>
      </c>
      <c r="V190" s="31">
        <f>INDEX('Mapping water'!$D$5:$U$352,MATCH($B190,'Mapping water'!$B$5:$B$352,0),MATCH(V$3,'Mapping water'!$D$4:$U$4,0))*$D190</f>
        <v>0</v>
      </c>
      <c r="W190" s="31">
        <f>INDEX('Mapping water'!$D$5:$U$352,MATCH($B190,'Mapping water'!$B$5:$B$352,0),MATCH(W$3,'Mapping water'!$D$4:$U$4,0))*$D190</f>
        <v>0</v>
      </c>
      <c r="X190" s="31">
        <f>INDEX('Mapping water'!$D$5:$U$352,MATCH($B190,'Mapping water'!$B$5:$B$352,0),MATCH(X$3,'Mapping water'!$D$4:$U$4,0))*$D190</f>
        <v>96189.72</v>
      </c>
      <c r="Y190" s="31">
        <f>INDEX('Mapping water'!$D$5:$U$352,MATCH($B190,'Mapping water'!$B$5:$B$352,0),MATCH(Y$3,'Mapping water'!$D$4:$U$4,0))*$D190</f>
        <v>0</v>
      </c>
    </row>
    <row r="191" spans="1:25" x14ac:dyDescent="0.45">
      <c r="A191" s="20" t="s">
        <v>329</v>
      </c>
      <c r="B191" s="20" t="s">
        <v>330</v>
      </c>
      <c r="C191" s="20" t="s">
        <v>31</v>
      </c>
      <c r="D191" s="31">
        <f>INDEX('ONS data MYE 5'!$O$6:$O$445, MATCH($B191,'ONS data MYE 5'!$B$6:$B$445,0))</f>
        <v>99901</v>
      </c>
      <c r="E191" s="31">
        <f>INDEX('ONS data MYE 5'!$P$6:$P$445, MATCH($B191,'ONS data MYE 5'!$B$6:$B$445,0))</f>
        <v>2262</v>
      </c>
      <c r="F191" s="31">
        <f t="shared" si="4"/>
        <v>7.7240046566760654</v>
      </c>
      <c r="G191" s="31">
        <f t="shared" si="5"/>
        <v>59.660247936353542</v>
      </c>
      <c r="H191" s="31">
        <f>INDEX('Mapping water'!$D$5:$U$352,MATCH($B191,'Mapping water'!$B$5:$B$352,0),MATCH(H$3,'Mapping water'!$D$4:$U$4,0))*$D191</f>
        <v>0</v>
      </c>
      <c r="I191" s="31">
        <f>INDEX('Mapping water'!$D$5:$U$352,MATCH($B191,'Mapping water'!$B$5:$B$352,0),MATCH(I$3,'Mapping water'!$D$4:$U$4,0))*$D191</f>
        <v>0</v>
      </c>
      <c r="J191" s="31">
        <f>INDEX('Mapping water'!$D$5:$U$352,MATCH($B191,'Mapping water'!$B$5:$B$352,0),MATCH(J$3,'Mapping water'!$D$4:$U$4,0))*$D191</f>
        <v>0</v>
      </c>
      <c r="K191" s="31">
        <f>INDEX('Mapping water'!$D$5:$U$352,MATCH($B191,'Mapping water'!$B$5:$B$352,0),MATCH(K$3,'Mapping water'!$D$4:$U$4,0))*$D191</f>
        <v>0</v>
      </c>
      <c r="L191" s="31">
        <f>INDEX('Mapping water'!$D$5:$U$352,MATCH($B191,'Mapping water'!$B$5:$B$352,0),MATCH(L$3,'Mapping water'!$D$4:$U$4,0))*$D191</f>
        <v>0</v>
      </c>
      <c r="M191" s="31">
        <f>INDEX('Mapping water'!$D$5:$U$352,MATCH($B191,'Mapping water'!$B$5:$B$352,0),MATCH(M$3,'Mapping water'!$D$4:$U$4,0))*$D191</f>
        <v>0</v>
      </c>
      <c r="N191" s="31">
        <f>INDEX('Mapping water'!$D$5:$U$352,MATCH($B191,'Mapping water'!$B$5:$B$352,0),MATCH(N$3,'Mapping water'!$D$4:$U$4,0))*$D191</f>
        <v>0</v>
      </c>
      <c r="O191" s="31">
        <f>INDEX('Mapping water'!$D$5:$U$352,MATCH($B191,'Mapping water'!$B$5:$B$352,0),MATCH(O$3,'Mapping water'!$D$4:$U$4,0))*$D191</f>
        <v>0</v>
      </c>
      <c r="P191" s="31">
        <f>INDEX('Mapping water'!$D$5:$U$352,MATCH($B191,'Mapping water'!$B$5:$B$352,0),MATCH(P$3,'Mapping water'!$D$4:$U$4,0))*$D191</f>
        <v>0</v>
      </c>
      <c r="Q191" s="31">
        <f>INDEX('Mapping water'!$D$5:$U$352,MATCH($B191,'Mapping water'!$B$5:$B$352,0),MATCH(Q$3,'Mapping water'!$D$4:$U$4,0))*$D191</f>
        <v>0</v>
      </c>
      <c r="R191" s="31">
        <f>INDEX('Mapping water'!$D$5:$U$352,MATCH($B191,'Mapping water'!$B$5:$B$352,0),MATCH(R$3,'Mapping water'!$D$4:$U$4,0))*$D191</f>
        <v>0</v>
      </c>
      <c r="S191" s="31">
        <f>INDEX('Mapping water'!$D$5:$U$352,MATCH($B191,'Mapping water'!$B$5:$B$352,0),MATCH(S$3,'Mapping water'!$D$4:$U$4,0))*$D191</f>
        <v>0</v>
      </c>
      <c r="T191" s="31">
        <f>INDEX('Mapping water'!$D$5:$U$352,MATCH($B191,'Mapping water'!$B$5:$B$352,0),MATCH(T$3,'Mapping water'!$D$4:$U$4,0))*$D191</f>
        <v>0</v>
      </c>
      <c r="U191" s="31">
        <f>INDEX('Mapping water'!$D$5:$U$352,MATCH($B191,'Mapping water'!$B$5:$B$352,0),MATCH(U$3,'Mapping water'!$D$4:$U$4,0))*$D191</f>
        <v>0</v>
      </c>
      <c r="V191" s="31">
        <f>INDEX('Mapping water'!$D$5:$U$352,MATCH($B191,'Mapping water'!$B$5:$B$352,0),MATCH(V$3,'Mapping water'!$D$4:$U$4,0))*$D191</f>
        <v>0</v>
      </c>
      <c r="W191" s="31">
        <f>INDEX('Mapping water'!$D$5:$U$352,MATCH($B191,'Mapping water'!$B$5:$B$352,0),MATCH(W$3,'Mapping water'!$D$4:$U$4,0))*$D191</f>
        <v>0</v>
      </c>
      <c r="X191" s="31">
        <f>INDEX('Mapping water'!$D$5:$U$352,MATCH($B191,'Mapping water'!$B$5:$B$352,0),MATCH(X$3,'Mapping water'!$D$4:$U$4,0))*$D191</f>
        <v>99901</v>
      </c>
      <c r="Y191" s="31">
        <f>INDEX('Mapping water'!$D$5:$U$352,MATCH($B191,'Mapping water'!$B$5:$B$352,0),MATCH(Y$3,'Mapping water'!$D$4:$U$4,0))*$D191</f>
        <v>0</v>
      </c>
    </row>
    <row r="192" spans="1:25" x14ac:dyDescent="0.45">
      <c r="A192" s="20" t="s">
        <v>331</v>
      </c>
      <c r="B192" s="20" t="s">
        <v>332</v>
      </c>
      <c r="C192" s="20" t="s">
        <v>31</v>
      </c>
      <c r="D192" s="31">
        <f>INDEX('ONS data MYE 5'!$O$6:$O$445, MATCH($B192,'ONS data MYE 5'!$B$6:$B$445,0))</f>
        <v>98695</v>
      </c>
      <c r="E192" s="31">
        <f>INDEX('ONS data MYE 5'!$P$6:$P$445, MATCH($B192,'ONS data MYE 5'!$B$6:$B$445,0))</f>
        <v>338</v>
      </c>
      <c r="F192" s="31">
        <f t="shared" si="4"/>
        <v>5.8230458954830189</v>
      </c>
      <c r="G192" s="31">
        <f t="shared" si="5"/>
        <v>33.907863500901634</v>
      </c>
      <c r="H192" s="31">
        <f>INDEX('Mapping water'!$D$5:$U$352,MATCH($B192,'Mapping water'!$B$5:$B$352,0),MATCH(H$3,'Mapping water'!$D$4:$U$4,0))*$D192</f>
        <v>0</v>
      </c>
      <c r="I192" s="31">
        <f>INDEX('Mapping water'!$D$5:$U$352,MATCH($B192,'Mapping water'!$B$5:$B$352,0),MATCH(I$3,'Mapping water'!$D$4:$U$4,0))*$D192</f>
        <v>0</v>
      </c>
      <c r="J192" s="31">
        <f>INDEX('Mapping water'!$D$5:$U$352,MATCH($B192,'Mapping water'!$B$5:$B$352,0),MATCH(J$3,'Mapping water'!$D$4:$U$4,0))*$D192</f>
        <v>0</v>
      </c>
      <c r="K192" s="31">
        <f>INDEX('Mapping water'!$D$5:$U$352,MATCH($B192,'Mapping water'!$B$5:$B$352,0),MATCH(K$3,'Mapping water'!$D$4:$U$4,0))*$D192</f>
        <v>0</v>
      </c>
      <c r="L192" s="31">
        <f>INDEX('Mapping water'!$D$5:$U$352,MATCH($B192,'Mapping water'!$B$5:$B$352,0),MATCH(L$3,'Mapping water'!$D$4:$U$4,0))*$D192</f>
        <v>0</v>
      </c>
      <c r="M192" s="31">
        <f>INDEX('Mapping water'!$D$5:$U$352,MATCH($B192,'Mapping water'!$B$5:$B$352,0),MATCH(M$3,'Mapping water'!$D$4:$U$4,0))*$D192</f>
        <v>0</v>
      </c>
      <c r="N192" s="31">
        <f>INDEX('Mapping water'!$D$5:$U$352,MATCH($B192,'Mapping water'!$B$5:$B$352,0),MATCH(N$3,'Mapping water'!$D$4:$U$4,0))*$D192</f>
        <v>0</v>
      </c>
      <c r="O192" s="31">
        <f>INDEX('Mapping water'!$D$5:$U$352,MATCH($B192,'Mapping water'!$B$5:$B$352,0),MATCH(O$3,'Mapping water'!$D$4:$U$4,0))*$D192</f>
        <v>0</v>
      </c>
      <c r="P192" s="31">
        <f>INDEX('Mapping water'!$D$5:$U$352,MATCH($B192,'Mapping water'!$B$5:$B$352,0),MATCH(P$3,'Mapping water'!$D$4:$U$4,0))*$D192</f>
        <v>0</v>
      </c>
      <c r="Q192" s="31">
        <f>INDEX('Mapping water'!$D$5:$U$352,MATCH($B192,'Mapping water'!$B$5:$B$352,0),MATCH(Q$3,'Mapping water'!$D$4:$U$4,0))*$D192</f>
        <v>0</v>
      </c>
      <c r="R192" s="31">
        <f>INDEX('Mapping water'!$D$5:$U$352,MATCH($B192,'Mapping water'!$B$5:$B$352,0),MATCH(R$3,'Mapping water'!$D$4:$U$4,0))*$D192</f>
        <v>0</v>
      </c>
      <c r="S192" s="31">
        <f>INDEX('Mapping water'!$D$5:$U$352,MATCH($B192,'Mapping water'!$B$5:$B$352,0),MATCH(S$3,'Mapping water'!$D$4:$U$4,0))*$D192</f>
        <v>0</v>
      </c>
      <c r="T192" s="31">
        <f>INDEX('Mapping water'!$D$5:$U$352,MATCH($B192,'Mapping water'!$B$5:$B$352,0),MATCH(T$3,'Mapping water'!$D$4:$U$4,0))*$D192</f>
        <v>0</v>
      </c>
      <c r="U192" s="31">
        <f>INDEX('Mapping water'!$D$5:$U$352,MATCH($B192,'Mapping water'!$B$5:$B$352,0),MATCH(U$3,'Mapping water'!$D$4:$U$4,0))*$D192</f>
        <v>0</v>
      </c>
      <c r="V192" s="31">
        <f>INDEX('Mapping water'!$D$5:$U$352,MATCH($B192,'Mapping water'!$B$5:$B$352,0),MATCH(V$3,'Mapping water'!$D$4:$U$4,0))*$D192</f>
        <v>0</v>
      </c>
      <c r="W192" s="31">
        <f>INDEX('Mapping water'!$D$5:$U$352,MATCH($B192,'Mapping water'!$B$5:$B$352,0),MATCH(W$3,'Mapping water'!$D$4:$U$4,0))*$D192</f>
        <v>0</v>
      </c>
      <c r="X192" s="31">
        <f>INDEX('Mapping water'!$D$5:$U$352,MATCH($B192,'Mapping water'!$B$5:$B$352,0),MATCH(X$3,'Mapping water'!$D$4:$U$4,0))*$D192</f>
        <v>98695</v>
      </c>
      <c r="Y192" s="31">
        <f>INDEX('Mapping water'!$D$5:$U$352,MATCH($B192,'Mapping water'!$B$5:$B$352,0),MATCH(Y$3,'Mapping water'!$D$4:$U$4,0))*$D192</f>
        <v>0</v>
      </c>
    </row>
    <row r="193" spans="1:25" x14ac:dyDescent="0.45">
      <c r="A193" s="20" t="s">
        <v>333</v>
      </c>
      <c r="B193" s="20" t="s">
        <v>334</v>
      </c>
      <c r="C193" s="20" t="s">
        <v>31</v>
      </c>
      <c r="D193" s="31">
        <f>INDEX('ONS data MYE 5'!$O$6:$O$445, MATCH($B193,'ONS data MYE 5'!$B$6:$B$445,0))</f>
        <v>91065</v>
      </c>
      <c r="E193" s="31">
        <f>INDEX('ONS data MYE 5'!$P$6:$P$445, MATCH($B193,'ONS data MYE 5'!$B$6:$B$445,0))</f>
        <v>179</v>
      </c>
      <c r="F193" s="31">
        <f t="shared" si="4"/>
        <v>5.1873858058407549</v>
      </c>
      <c r="G193" s="31">
        <f t="shared" si="5"/>
        <v>26.908971498638138</v>
      </c>
      <c r="H193" s="31">
        <f>INDEX('Mapping water'!$D$5:$U$352,MATCH($B193,'Mapping water'!$B$5:$B$352,0),MATCH(H$3,'Mapping water'!$D$4:$U$4,0))*$D193</f>
        <v>0</v>
      </c>
      <c r="I193" s="31">
        <f>INDEX('Mapping water'!$D$5:$U$352,MATCH($B193,'Mapping water'!$B$5:$B$352,0),MATCH(I$3,'Mapping water'!$D$4:$U$4,0))*$D193</f>
        <v>0</v>
      </c>
      <c r="J193" s="31">
        <f>INDEX('Mapping water'!$D$5:$U$352,MATCH($B193,'Mapping water'!$B$5:$B$352,0),MATCH(J$3,'Mapping water'!$D$4:$U$4,0))*$D193</f>
        <v>0</v>
      </c>
      <c r="K193" s="31">
        <f>INDEX('Mapping water'!$D$5:$U$352,MATCH($B193,'Mapping water'!$B$5:$B$352,0),MATCH(K$3,'Mapping water'!$D$4:$U$4,0))*$D193</f>
        <v>0</v>
      </c>
      <c r="L193" s="31">
        <f>INDEX('Mapping water'!$D$5:$U$352,MATCH($B193,'Mapping water'!$B$5:$B$352,0),MATCH(L$3,'Mapping water'!$D$4:$U$4,0))*$D193</f>
        <v>0</v>
      </c>
      <c r="M193" s="31">
        <f>INDEX('Mapping water'!$D$5:$U$352,MATCH($B193,'Mapping water'!$B$5:$B$352,0),MATCH(M$3,'Mapping water'!$D$4:$U$4,0))*$D193</f>
        <v>0</v>
      </c>
      <c r="N193" s="31">
        <f>INDEX('Mapping water'!$D$5:$U$352,MATCH($B193,'Mapping water'!$B$5:$B$352,0),MATCH(N$3,'Mapping water'!$D$4:$U$4,0))*$D193</f>
        <v>0</v>
      </c>
      <c r="O193" s="31">
        <f>INDEX('Mapping water'!$D$5:$U$352,MATCH($B193,'Mapping water'!$B$5:$B$352,0),MATCH(O$3,'Mapping water'!$D$4:$U$4,0))*$D193</f>
        <v>0</v>
      </c>
      <c r="P193" s="31">
        <f>INDEX('Mapping water'!$D$5:$U$352,MATCH($B193,'Mapping water'!$B$5:$B$352,0),MATCH(P$3,'Mapping water'!$D$4:$U$4,0))*$D193</f>
        <v>0</v>
      </c>
      <c r="Q193" s="31">
        <f>INDEX('Mapping water'!$D$5:$U$352,MATCH($B193,'Mapping water'!$B$5:$B$352,0),MATCH(Q$3,'Mapping water'!$D$4:$U$4,0))*$D193</f>
        <v>0</v>
      </c>
      <c r="R193" s="31">
        <f>INDEX('Mapping water'!$D$5:$U$352,MATCH($B193,'Mapping water'!$B$5:$B$352,0),MATCH(R$3,'Mapping water'!$D$4:$U$4,0))*$D193</f>
        <v>0</v>
      </c>
      <c r="S193" s="31">
        <f>INDEX('Mapping water'!$D$5:$U$352,MATCH($B193,'Mapping water'!$B$5:$B$352,0),MATCH(S$3,'Mapping water'!$D$4:$U$4,0))*$D193</f>
        <v>0</v>
      </c>
      <c r="T193" s="31">
        <f>INDEX('Mapping water'!$D$5:$U$352,MATCH($B193,'Mapping water'!$B$5:$B$352,0),MATCH(T$3,'Mapping water'!$D$4:$U$4,0))*$D193</f>
        <v>0</v>
      </c>
      <c r="U193" s="31">
        <f>INDEX('Mapping water'!$D$5:$U$352,MATCH($B193,'Mapping water'!$B$5:$B$352,0),MATCH(U$3,'Mapping water'!$D$4:$U$4,0))*$D193</f>
        <v>0</v>
      </c>
      <c r="V193" s="31">
        <f>INDEX('Mapping water'!$D$5:$U$352,MATCH($B193,'Mapping water'!$B$5:$B$352,0),MATCH(V$3,'Mapping water'!$D$4:$U$4,0))*$D193</f>
        <v>0</v>
      </c>
      <c r="W193" s="31">
        <f>INDEX('Mapping water'!$D$5:$U$352,MATCH($B193,'Mapping water'!$B$5:$B$352,0),MATCH(W$3,'Mapping water'!$D$4:$U$4,0))*$D193</f>
        <v>0</v>
      </c>
      <c r="X193" s="31">
        <f>INDEX('Mapping water'!$D$5:$U$352,MATCH($B193,'Mapping water'!$B$5:$B$352,0),MATCH(X$3,'Mapping water'!$D$4:$U$4,0))*$D193</f>
        <v>91065</v>
      </c>
      <c r="Y193" s="31">
        <f>INDEX('Mapping water'!$D$5:$U$352,MATCH($B193,'Mapping water'!$B$5:$B$352,0),MATCH(Y$3,'Mapping water'!$D$4:$U$4,0))*$D193</f>
        <v>0</v>
      </c>
    </row>
    <row r="194" spans="1:25" x14ac:dyDescent="0.45">
      <c r="A194" s="20" t="s">
        <v>335</v>
      </c>
      <c r="B194" s="20" t="s">
        <v>336</v>
      </c>
      <c r="C194" s="20" t="s">
        <v>31</v>
      </c>
      <c r="D194" s="31">
        <f>INDEX('ONS data MYE 5'!$O$6:$O$445, MATCH($B194,'ONS data MYE 5'!$B$6:$B$445,0))</f>
        <v>151050</v>
      </c>
      <c r="E194" s="31">
        <f>INDEX('ONS data MYE 5'!$P$6:$P$445, MATCH($B194,'ONS data MYE 5'!$B$6:$B$445,0))</f>
        <v>181</v>
      </c>
      <c r="F194" s="31">
        <f t="shared" si="4"/>
        <v>5.1984970312658261</v>
      </c>
      <c r="G194" s="31">
        <f t="shared" si="5"/>
        <v>27.024371384079608</v>
      </c>
      <c r="H194" s="31">
        <f>INDEX('Mapping water'!$D$5:$U$352,MATCH($B194,'Mapping water'!$B$5:$B$352,0),MATCH(H$3,'Mapping water'!$D$4:$U$4,0))*$D194</f>
        <v>0</v>
      </c>
      <c r="I194" s="31">
        <f>INDEX('Mapping water'!$D$5:$U$352,MATCH($B194,'Mapping water'!$B$5:$B$352,0),MATCH(I$3,'Mapping water'!$D$4:$U$4,0))*$D194</f>
        <v>0</v>
      </c>
      <c r="J194" s="31">
        <f>INDEX('Mapping water'!$D$5:$U$352,MATCH($B194,'Mapping water'!$B$5:$B$352,0),MATCH(J$3,'Mapping water'!$D$4:$U$4,0))*$D194</f>
        <v>0</v>
      </c>
      <c r="K194" s="31">
        <f>INDEX('Mapping water'!$D$5:$U$352,MATCH($B194,'Mapping water'!$B$5:$B$352,0),MATCH(K$3,'Mapping water'!$D$4:$U$4,0))*$D194</f>
        <v>0</v>
      </c>
      <c r="L194" s="31">
        <f>INDEX('Mapping water'!$D$5:$U$352,MATCH($B194,'Mapping water'!$B$5:$B$352,0),MATCH(L$3,'Mapping water'!$D$4:$U$4,0))*$D194</f>
        <v>0</v>
      </c>
      <c r="M194" s="31">
        <f>INDEX('Mapping water'!$D$5:$U$352,MATCH($B194,'Mapping water'!$B$5:$B$352,0),MATCH(M$3,'Mapping water'!$D$4:$U$4,0))*$D194</f>
        <v>0</v>
      </c>
      <c r="N194" s="31">
        <f>INDEX('Mapping water'!$D$5:$U$352,MATCH($B194,'Mapping water'!$B$5:$B$352,0),MATCH(N$3,'Mapping water'!$D$4:$U$4,0))*$D194</f>
        <v>0</v>
      </c>
      <c r="O194" s="31">
        <f>INDEX('Mapping water'!$D$5:$U$352,MATCH($B194,'Mapping water'!$B$5:$B$352,0),MATCH(O$3,'Mapping water'!$D$4:$U$4,0))*$D194</f>
        <v>0</v>
      </c>
      <c r="P194" s="31">
        <f>INDEX('Mapping water'!$D$5:$U$352,MATCH($B194,'Mapping water'!$B$5:$B$352,0),MATCH(P$3,'Mapping water'!$D$4:$U$4,0))*$D194</f>
        <v>0</v>
      </c>
      <c r="Q194" s="31">
        <f>INDEX('Mapping water'!$D$5:$U$352,MATCH($B194,'Mapping water'!$B$5:$B$352,0),MATCH(Q$3,'Mapping water'!$D$4:$U$4,0))*$D194</f>
        <v>0</v>
      </c>
      <c r="R194" s="31">
        <f>INDEX('Mapping water'!$D$5:$U$352,MATCH($B194,'Mapping water'!$B$5:$B$352,0),MATCH(R$3,'Mapping water'!$D$4:$U$4,0))*$D194</f>
        <v>0</v>
      </c>
      <c r="S194" s="31">
        <f>INDEX('Mapping water'!$D$5:$U$352,MATCH($B194,'Mapping water'!$B$5:$B$352,0),MATCH(S$3,'Mapping water'!$D$4:$U$4,0))*$D194</f>
        <v>0</v>
      </c>
      <c r="T194" s="31">
        <f>INDEX('Mapping water'!$D$5:$U$352,MATCH($B194,'Mapping water'!$B$5:$B$352,0),MATCH(T$3,'Mapping water'!$D$4:$U$4,0))*$D194</f>
        <v>0</v>
      </c>
      <c r="U194" s="31">
        <f>INDEX('Mapping water'!$D$5:$U$352,MATCH($B194,'Mapping water'!$B$5:$B$352,0),MATCH(U$3,'Mapping water'!$D$4:$U$4,0))*$D194</f>
        <v>0</v>
      </c>
      <c r="V194" s="31">
        <f>INDEX('Mapping water'!$D$5:$U$352,MATCH($B194,'Mapping water'!$B$5:$B$352,0),MATCH(V$3,'Mapping water'!$D$4:$U$4,0))*$D194</f>
        <v>0</v>
      </c>
      <c r="W194" s="31">
        <f>INDEX('Mapping water'!$D$5:$U$352,MATCH($B194,'Mapping water'!$B$5:$B$352,0),MATCH(W$3,'Mapping water'!$D$4:$U$4,0))*$D194</f>
        <v>0</v>
      </c>
      <c r="X194" s="31">
        <f>INDEX('Mapping water'!$D$5:$U$352,MATCH($B194,'Mapping water'!$B$5:$B$352,0),MATCH(X$3,'Mapping water'!$D$4:$U$4,0))*$D194</f>
        <v>151050</v>
      </c>
      <c r="Y194" s="31">
        <f>INDEX('Mapping water'!$D$5:$U$352,MATCH($B194,'Mapping water'!$B$5:$B$352,0),MATCH(Y$3,'Mapping water'!$D$4:$U$4,0))*$D194</f>
        <v>0</v>
      </c>
    </row>
    <row r="195" spans="1:25" x14ac:dyDescent="0.45">
      <c r="A195" s="20" t="s">
        <v>337</v>
      </c>
      <c r="B195" s="20" t="s">
        <v>338</v>
      </c>
      <c r="C195" s="20" t="s">
        <v>31</v>
      </c>
      <c r="D195" s="31">
        <f>INDEX('ONS data MYE 5'!$O$6:$O$445, MATCH($B195,'ONS data MYE 5'!$B$6:$B$445,0))</f>
        <v>116574</v>
      </c>
      <c r="E195" s="31">
        <f>INDEX('ONS data MYE 5'!$P$6:$P$445, MATCH($B195,'ONS data MYE 5'!$B$6:$B$445,0))</f>
        <v>227</v>
      </c>
      <c r="F195" s="31">
        <f t="shared" si="4"/>
        <v>5.4249500174814029</v>
      </c>
      <c r="G195" s="31">
        <f t="shared" si="5"/>
        <v>29.430082692171474</v>
      </c>
      <c r="H195" s="31">
        <f>INDEX('Mapping water'!$D$5:$U$352,MATCH($B195,'Mapping water'!$B$5:$B$352,0),MATCH(H$3,'Mapping water'!$D$4:$U$4,0))*$D195</f>
        <v>0</v>
      </c>
      <c r="I195" s="31">
        <f>INDEX('Mapping water'!$D$5:$U$352,MATCH($B195,'Mapping water'!$B$5:$B$352,0),MATCH(I$3,'Mapping water'!$D$4:$U$4,0))*$D195</f>
        <v>0</v>
      </c>
      <c r="J195" s="31">
        <f>INDEX('Mapping water'!$D$5:$U$352,MATCH($B195,'Mapping water'!$B$5:$B$352,0),MATCH(J$3,'Mapping water'!$D$4:$U$4,0))*$D195</f>
        <v>0</v>
      </c>
      <c r="K195" s="31">
        <f>INDEX('Mapping water'!$D$5:$U$352,MATCH($B195,'Mapping water'!$B$5:$B$352,0),MATCH(K$3,'Mapping water'!$D$4:$U$4,0))*$D195</f>
        <v>0</v>
      </c>
      <c r="L195" s="31">
        <f>INDEX('Mapping water'!$D$5:$U$352,MATCH($B195,'Mapping water'!$B$5:$B$352,0),MATCH(L$3,'Mapping water'!$D$4:$U$4,0))*$D195</f>
        <v>0</v>
      </c>
      <c r="M195" s="31">
        <f>INDEX('Mapping water'!$D$5:$U$352,MATCH($B195,'Mapping water'!$B$5:$B$352,0),MATCH(M$3,'Mapping water'!$D$4:$U$4,0))*$D195</f>
        <v>0</v>
      </c>
      <c r="N195" s="31">
        <f>INDEX('Mapping water'!$D$5:$U$352,MATCH($B195,'Mapping water'!$B$5:$B$352,0),MATCH(N$3,'Mapping water'!$D$4:$U$4,0))*$D195</f>
        <v>0</v>
      </c>
      <c r="O195" s="31">
        <f>INDEX('Mapping water'!$D$5:$U$352,MATCH($B195,'Mapping water'!$B$5:$B$352,0),MATCH(O$3,'Mapping water'!$D$4:$U$4,0))*$D195</f>
        <v>0</v>
      </c>
      <c r="P195" s="31">
        <f>INDEX('Mapping water'!$D$5:$U$352,MATCH($B195,'Mapping water'!$B$5:$B$352,0),MATCH(P$3,'Mapping water'!$D$4:$U$4,0))*$D195</f>
        <v>0</v>
      </c>
      <c r="Q195" s="31">
        <f>INDEX('Mapping water'!$D$5:$U$352,MATCH($B195,'Mapping water'!$B$5:$B$352,0),MATCH(Q$3,'Mapping water'!$D$4:$U$4,0))*$D195</f>
        <v>0</v>
      </c>
      <c r="R195" s="31">
        <f>INDEX('Mapping water'!$D$5:$U$352,MATCH($B195,'Mapping water'!$B$5:$B$352,0),MATCH(R$3,'Mapping water'!$D$4:$U$4,0))*$D195</f>
        <v>0</v>
      </c>
      <c r="S195" s="31">
        <f>INDEX('Mapping water'!$D$5:$U$352,MATCH($B195,'Mapping water'!$B$5:$B$352,0),MATCH(S$3,'Mapping water'!$D$4:$U$4,0))*$D195</f>
        <v>0</v>
      </c>
      <c r="T195" s="31">
        <f>INDEX('Mapping water'!$D$5:$U$352,MATCH($B195,'Mapping water'!$B$5:$B$352,0),MATCH(T$3,'Mapping water'!$D$4:$U$4,0))*$D195</f>
        <v>0</v>
      </c>
      <c r="U195" s="31">
        <f>INDEX('Mapping water'!$D$5:$U$352,MATCH($B195,'Mapping water'!$B$5:$B$352,0),MATCH(U$3,'Mapping water'!$D$4:$U$4,0))*$D195</f>
        <v>11641.196213999998</v>
      </c>
      <c r="V195" s="31">
        <f>INDEX('Mapping water'!$D$5:$U$352,MATCH($B195,'Mapping water'!$B$5:$B$352,0),MATCH(V$3,'Mapping water'!$D$4:$U$4,0))*$D195</f>
        <v>0</v>
      </c>
      <c r="W195" s="31">
        <f>INDEX('Mapping water'!$D$5:$U$352,MATCH($B195,'Mapping water'!$B$5:$B$352,0),MATCH(W$3,'Mapping water'!$D$4:$U$4,0))*$D195</f>
        <v>0</v>
      </c>
      <c r="X195" s="31">
        <f>INDEX('Mapping water'!$D$5:$U$352,MATCH($B195,'Mapping water'!$B$5:$B$352,0),MATCH(X$3,'Mapping water'!$D$4:$U$4,0))*$D195</f>
        <v>104932.803786</v>
      </c>
      <c r="Y195" s="31">
        <f>INDEX('Mapping water'!$D$5:$U$352,MATCH($B195,'Mapping water'!$B$5:$B$352,0),MATCH(Y$3,'Mapping water'!$D$4:$U$4,0))*$D195</f>
        <v>0</v>
      </c>
    </row>
    <row r="196" spans="1:25" x14ac:dyDescent="0.45">
      <c r="A196" s="20" t="s">
        <v>339</v>
      </c>
      <c r="B196" s="20" t="s">
        <v>340</v>
      </c>
      <c r="C196" s="20" t="s">
        <v>31</v>
      </c>
      <c r="D196" s="31">
        <f>INDEX('ONS data MYE 5'!$O$6:$O$445, MATCH($B196,'ONS data MYE 5'!$B$6:$B$445,0))</f>
        <v>92224</v>
      </c>
      <c r="E196" s="31">
        <f>INDEX('ONS data MYE 5'!$P$6:$P$445, MATCH($B196,'ONS data MYE 5'!$B$6:$B$445,0))</f>
        <v>428</v>
      </c>
      <c r="F196" s="31">
        <f t="shared" si="4"/>
        <v>6.0591231955817966</v>
      </c>
      <c r="G196" s="31">
        <f t="shared" si="5"/>
        <v>36.712973899237362</v>
      </c>
      <c r="H196" s="31">
        <f>INDEX('Mapping water'!$D$5:$U$352,MATCH($B196,'Mapping water'!$B$5:$B$352,0),MATCH(H$3,'Mapping water'!$D$4:$U$4,0))*$D196</f>
        <v>0</v>
      </c>
      <c r="I196" s="31">
        <f>INDEX('Mapping water'!$D$5:$U$352,MATCH($B196,'Mapping water'!$B$5:$B$352,0),MATCH(I$3,'Mapping water'!$D$4:$U$4,0))*$D196</f>
        <v>0</v>
      </c>
      <c r="J196" s="31">
        <f>INDEX('Mapping water'!$D$5:$U$352,MATCH($B196,'Mapping water'!$B$5:$B$352,0),MATCH(J$3,'Mapping water'!$D$4:$U$4,0))*$D196</f>
        <v>0</v>
      </c>
      <c r="K196" s="31">
        <f>INDEX('Mapping water'!$D$5:$U$352,MATCH($B196,'Mapping water'!$B$5:$B$352,0),MATCH(K$3,'Mapping water'!$D$4:$U$4,0))*$D196</f>
        <v>0</v>
      </c>
      <c r="L196" s="31">
        <f>INDEX('Mapping water'!$D$5:$U$352,MATCH($B196,'Mapping water'!$B$5:$B$352,0),MATCH(L$3,'Mapping water'!$D$4:$U$4,0))*$D196</f>
        <v>0</v>
      </c>
      <c r="M196" s="31">
        <f>INDEX('Mapping water'!$D$5:$U$352,MATCH($B196,'Mapping water'!$B$5:$B$352,0),MATCH(M$3,'Mapping water'!$D$4:$U$4,0))*$D196</f>
        <v>0</v>
      </c>
      <c r="N196" s="31">
        <f>INDEX('Mapping water'!$D$5:$U$352,MATCH($B196,'Mapping water'!$B$5:$B$352,0),MATCH(N$3,'Mapping water'!$D$4:$U$4,0))*$D196</f>
        <v>0</v>
      </c>
      <c r="O196" s="31">
        <f>INDEX('Mapping water'!$D$5:$U$352,MATCH($B196,'Mapping water'!$B$5:$B$352,0),MATCH(O$3,'Mapping water'!$D$4:$U$4,0))*$D196</f>
        <v>0</v>
      </c>
      <c r="P196" s="31">
        <f>INDEX('Mapping water'!$D$5:$U$352,MATCH($B196,'Mapping water'!$B$5:$B$352,0),MATCH(P$3,'Mapping water'!$D$4:$U$4,0))*$D196</f>
        <v>0</v>
      </c>
      <c r="Q196" s="31">
        <f>INDEX('Mapping water'!$D$5:$U$352,MATCH($B196,'Mapping water'!$B$5:$B$352,0),MATCH(Q$3,'Mapping water'!$D$4:$U$4,0))*$D196</f>
        <v>0</v>
      </c>
      <c r="R196" s="31">
        <f>INDEX('Mapping water'!$D$5:$U$352,MATCH($B196,'Mapping water'!$B$5:$B$352,0),MATCH(R$3,'Mapping water'!$D$4:$U$4,0))*$D196</f>
        <v>0</v>
      </c>
      <c r="S196" s="31">
        <f>INDEX('Mapping water'!$D$5:$U$352,MATCH($B196,'Mapping water'!$B$5:$B$352,0),MATCH(S$3,'Mapping water'!$D$4:$U$4,0))*$D196</f>
        <v>0</v>
      </c>
      <c r="T196" s="31">
        <f>INDEX('Mapping water'!$D$5:$U$352,MATCH($B196,'Mapping water'!$B$5:$B$352,0),MATCH(T$3,'Mapping water'!$D$4:$U$4,0))*$D196</f>
        <v>0</v>
      </c>
      <c r="U196" s="31">
        <f>INDEX('Mapping water'!$D$5:$U$352,MATCH($B196,'Mapping water'!$B$5:$B$352,0),MATCH(U$3,'Mapping water'!$D$4:$U$4,0))*$D196</f>
        <v>0</v>
      </c>
      <c r="V196" s="31">
        <f>INDEX('Mapping water'!$D$5:$U$352,MATCH($B196,'Mapping water'!$B$5:$B$352,0),MATCH(V$3,'Mapping water'!$D$4:$U$4,0))*$D196</f>
        <v>0</v>
      </c>
      <c r="W196" s="31">
        <f>INDEX('Mapping water'!$D$5:$U$352,MATCH($B196,'Mapping water'!$B$5:$B$352,0),MATCH(W$3,'Mapping water'!$D$4:$U$4,0))*$D196</f>
        <v>0</v>
      </c>
      <c r="X196" s="31">
        <f>INDEX('Mapping water'!$D$5:$U$352,MATCH($B196,'Mapping water'!$B$5:$B$352,0),MATCH(X$3,'Mapping water'!$D$4:$U$4,0))*$D196</f>
        <v>92224</v>
      </c>
      <c r="Y196" s="31">
        <f>INDEX('Mapping water'!$D$5:$U$352,MATCH($B196,'Mapping water'!$B$5:$B$352,0),MATCH(Y$3,'Mapping water'!$D$4:$U$4,0))*$D196</f>
        <v>0</v>
      </c>
    </row>
    <row r="197" spans="1:25" x14ac:dyDescent="0.45">
      <c r="A197" s="20" t="s">
        <v>341</v>
      </c>
      <c r="B197" s="20" t="s">
        <v>342</v>
      </c>
      <c r="C197" s="20" t="s">
        <v>31</v>
      </c>
      <c r="D197" s="31">
        <f>INDEX('ONS data MYE 5'!$O$6:$O$445, MATCH($B197,'ONS data MYE 5'!$B$6:$B$445,0))</f>
        <v>94806</v>
      </c>
      <c r="E197" s="31">
        <f>INDEX('ONS data MYE 5'!$P$6:$P$445, MATCH($B197,'ONS data MYE 5'!$B$6:$B$445,0))</f>
        <v>2428</v>
      </c>
      <c r="F197" s="31">
        <f t="shared" si="4"/>
        <v>7.7948231521793891</v>
      </c>
      <c r="G197" s="31">
        <f t="shared" si="5"/>
        <v>60.759267973751825</v>
      </c>
      <c r="H197" s="31">
        <f>INDEX('Mapping water'!$D$5:$U$352,MATCH($B197,'Mapping water'!$B$5:$B$352,0),MATCH(H$3,'Mapping water'!$D$4:$U$4,0))*$D197</f>
        <v>0</v>
      </c>
      <c r="I197" s="31">
        <f>INDEX('Mapping water'!$D$5:$U$352,MATCH($B197,'Mapping water'!$B$5:$B$352,0),MATCH(I$3,'Mapping water'!$D$4:$U$4,0))*$D197</f>
        <v>0</v>
      </c>
      <c r="J197" s="31">
        <f>INDEX('Mapping water'!$D$5:$U$352,MATCH($B197,'Mapping water'!$B$5:$B$352,0),MATCH(J$3,'Mapping water'!$D$4:$U$4,0))*$D197</f>
        <v>0</v>
      </c>
      <c r="K197" s="31">
        <f>INDEX('Mapping water'!$D$5:$U$352,MATCH($B197,'Mapping water'!$B$5:$B$352,0),MATCH(K$3,'Mapping water'!$D$4:$U$4,0))*$D197</f>
        <v>0</v>
      </c>
      <c r="L197" s="31">
        <f>INDEX('Mapping water'!$D$5:$U$352,MATCH($B197,'Mapping water'!$B$5:$B$352,0),MATCH(L$3,'Mapping water'!$D$4:$U$4,0))*$D197</f>
        <v>0</v>
      </c>
      <c r="M197" s="31">
        <f>INDEX('Mapping water'!$D$5:$U$352,MATCH($B197,'Mapping water'!$B$5:$B$352,0),MATCH(M$3,'Mapping water'!$D$4:$U$4,0))*$D197</f>
        <v>0</v>
      </c>
      <c r="N197" s="31">
        <f>INDEX('Mapping water'!$D$5:$U$352,MATCH($B197,'Mapping water'!$B$5:$B$352,0),MATCH(N$3,'Mapping water'!$D$4:$U$4,0))*$D197</f>
        <v>0</v>
      </c>
      <c r="O197" s="31">
        <f>INDEX('Mapping water'!$D$5:$U$352,MATCH($B197,'Mapping water'!$B$5:$B$352,0),MATCH(O$3,'Mapping water'!$D$4:$U$4,0))*$D197</f>
        <v>0</v>
      </c>
      <c r="P197" s="31">
        <f>INDEX('Mapping water'!$D$5:$U$352,MATCH($B197,'Mapping water'!$B$5:$B$352,0),MATCH(P$3,'Mapping water'!$D$4:$U$4,0))*$D197</f>
        <v>0</v>
      </c>
      <c r="Q197" s="31">
        <f>INDEX('Mapping water'!$D$5:$U$352,MATCH($B197,'Mapping water'!$B$5:$B$352,0),MATCH(Q$3,'Mapping water'!$D$4:$U$4,0))*$D197</f>
        <v>0</v>
      </c>
      <c r="R197" s="31">
        <f>INDEX('Mapping water'!$D$5:$U$352,MATCH($B197,'Mapping water'!$B$5:$B$352,0),MATCH(R$3,'Mapping water'!$D$4:$U$4,0))*$D197</f>
        <v>0</v>
      </c>
      <c r="S197" s="31">
        <f>INDEX('Mapping water'!$D$5:$U$352,MATCH($B197,'Mapping water'!$B$5:$B$352,0),MATCH(S$3,'Mapping water'!$D$4:$U$4,0))*$D197</f>
        <v>0</v>
      </c>
      <c r="T197" s="31">
        <f>INDEX('Mapping water'!$D$5:$U$352,MATCH($B197,'Mapping water'!$B$5:$B$352,0),MATCH(T$3,'Mapping water'!$D$4:$U$4,0))*$D197</f>
        <v>0</v>
      </c>
      <c r="U197" s="31">
        <f>INDEX('Mapping water'!$D$5:$U$352,MATCH($B197,'Mapping water'!$B$5:$B$352,0),MATCH(U$3,'Mapping water'!$D$4:$U$4,0))*$D197</f>
        <v>0</v>
      </c>
      <c r="V197" s="31">
        <f>INDEX('Mapping water'!$D$5:$U$352,MATCH($B197,'Mapping water'!$B$5:$B$352,0),MATCH(V$3,'Mapping water'!$D$4:$U$4,0))*$D197</f>
        <v>0</v>
      </c>
      <c r="W197" s="31">
        <f>INDEX('Mapping water'!$D$5:$U$352,MATCH($B197,'Mapping water'!$B$5:$B$352,0),MATCH(W$3,'Mapping water'!$D$4:$U$4,0))*$D197</f>
        <v>0</v>
      </c>
      <c r="X197" s="31">
        <f>INDEX('Mapping water'!$D$5:$U$352,MATCH($B197,'Mapping water'!$B$5:$B$352,0),MATCH(X$3,'Mapping water'!$D$4:$U$4,0))*$D197</f>
        <v>94806</v>
      </c>
      <c r="Y197" s="31">
        <f>INDEX('Mapping water'!$D$5:$U$352,MATCH($B197,'Mapping water'!$B$5:$B$352,0),MATCH(Y$3,'Mapping water'!$D$4:$U$4,0))*$D197</f>
        <v>0</v>
      </c>
    </row>
    <row r="198" spans="1:25" x14ac:dyDescent="0.45">
      <c r="A198" s="20" t="s">
        <v>343</v>
      </c>
      <c r="B198" s="20" t="s">
        <v>344</v>
      </c>
      <c r="C198" s="20" t="s">
        <v>31</v>
      </c>
      <c r="D198" s="31">
        <f>INDEX('ONS data MYE 5'!$O$6:$O$445, MATCH($B198,'ONS data MYE 5'!$B$6:$B$445,0))</f>
        <v>120128</v>
      </c>
      <c r="E198" s="31">
        <f>INDEX('ONS data MYE 5'!$P$6:$P$445, MATCH($B198,'ONS data MYE 5'!$B$6:$B$445,0))</f>
        <v>207</v>
      </c>
      <c r="F198" s="31">
        <f t="shared" ref="F198:F261" si="6">LN(E198)</f>
        <v>5.3327187932653688</v>
      </c>
      <c r="G198" s="31">
        <f t="shared" ref="G198:G261" si="7">F198*F198</f>
        <v>28.437889728045651</v>
      </c>
      <c r="H198" s="31">
        <f>INDEX('Mapping water'!$D$5:$U$352,MATCH($B198,'Mapping water'!$B$5:$B$352,0),MATCH(H$3,'Mapping water'!$D$4:$U$4,0))*$D198</f>
        <v>0</v>
      </c>
      <c r="I198" s="31">
        <f>INDEX('Mapping water'!$D$5:$U$352,MATCH($B198,'Mapping water'!$B$5:$B$352,0),MATCH(I$3,'Mapping water'!$D$4:$U$4,0))*$D198</f>
        <v>0</v>
      </c>
      <c r="J198" s="31">
        <f>INDEX('Mapping water'!$D$5:$U$352,MATCH($B198,'Mapping water'!$B$5:$B$352,0),MATCH(J$3,'Mapping water'!$D$4:$U$4,0))*$D198</f>
        <v>0</v>
      </c>
      <c r="K198" s="31">
        <f>INDEX('Mapping water'!$D$5:$U$352,MATCH($B198,'Mapping water'!$B$5:$B$352,0),MATCH(K$3,'Mapping water'!$D$4:$U$4,0))*$D198</f>
        <v>0</v>
      </c>
      <c r="L198" s="31">
        <f>INDEX('Mapping water'!$D$5:$U$352,MATCH($B198,'Mapping water'!$B$5:$B$352,0),MATCH(L$3,'Mapping water'!$D$4:$U$4,0))*$D198</f>
        <v>0</v>
      </c>
      <c r="M198" s="31">
        <f>INDEX('Mapping water'!$D$5:$U$352,MATCH($B198,'Mapping water'!$B$5:$B$352,0),MATCH(M$3,'Mapping water'!$D$4:$U$4,0))*$D198</f>
        <v>0</v>
      </c>
      <c r="N198" s="31">
        <f>INDEX('Mapping water'!$D$5:$U$352,MATCH($B198,'Mapping water'!$B$5:$B$352,0),MATCH(N$3,'Mapping water'!$D$4:$U$4,0))*$D198</f>
        <v>0</v>
      </c>
      <c r="O198" s="31">
        <f>INDEX('Mapping water'!$D$5:$U$352,MATCH($B198,'Mapping water'!$B$5:$B$352,0),MATCH(O$3,'Mapping water'!$D$4:$U$4,0))*$D198</f>
        <v>0</v>
      </c>
      <c r="P198" s="31">
        <f>INDEX('Mapping water'!$D$5:$U$352,MATCH($B198,'Mapping water'!$B$5:$B$352,0),MATCH(P$3,'Mapping water'!$D$4:$U$4,0))*$D198</f>
        <v>0</v>
      </c>
      <c r="Q198" s="31">
        <f>INDEX('Mapping water'!$D$5:$U$352,MATCH($B198,'Mapping water'!$B$5:$B$352,0),MATCH(Q$3,'Mapping water'!$D$4:$U$4,0))*$D198</f>
        <v>0</v>
      </c>
      <c r="R198" s="31">
        <f>INDEX('Mapping water'!$D$5:$U$352,MATCH($B198,'Mapping water'!$B$5:$B$352,0),MATCH(R$3,'Mapping water'!$D$4:$U$4,0))*$D198</f>
        <v>0</v>
      </c>
      <c r="S198" s="31">
        <f>INDEX('Mapping water'!$D$5:$U$352,MATCH($B198,'Mapping water'!$B$5:$B$352,0),MATCH(S$3,'Mapping water'!$D$4:$U$4,0))*$D198</f>
        <v>0</v>
      </c>
      <c r="T198" s="31">
        <f>INDEX('Mapping water'!$D$5:$U$352,MATCH($B198,'Mapping water'!$B$5:$B$352,0),MATCH(T$3,'Mapping water'!$D$4:$U$4,0))*$D198</f>
        <v>0</v>
      </c>
      <c r="U198" s="31">
        <f>INDEX('Mapping water'!$D$5:$U$352,MATCH($B198,'Mapping water'!$B$5:$B$352,0),MATCH(U$3,'Mapping water'!$D$4:$U$4,0))*$D198</f>
        <v>0</v>
      </c>
      <c r="V198" s="31">
        <f>INDEX('Mapping water'!$D$5:$U$352,MATCH($B198,'Mapping water'!$B$5:$B$352,0),MATCH(V$3,'Mapping water'!$D$4:$U$4,0))*$D198</f>
        <v>0</v>
      </c>
      <c r="W198" s="31">
        <f>INDEX('Mapping water'!$D$5:$U$352,MATCH($B198,'Mapping water'!$B$5:$B$352,0),MATCH(W$3,'Mapping water'!$D$4:$U$4,0))*$D198</f>
        <v>0</v>
      </c>
      <c r="X198" s="31">
        <f>INDEX('Mapping water'!$D$5:$U$352,MATCH($B198,'Mapping water'!$B$5:$B$352,0),MATCH(X$3,'Mapping water'!$D$4:$U$4,0))*$D198</f>
        <v>120128</v>
      </c>
      <c r="Y198" s="31">
        <f>INDEX('Mapping water'!$D$5:$U$352,MATCH($B198,'Mapping water'!$B$5:$B$352,0),MATCH(Y$3,'Mapping water'!$D$4:$U$4,0))*$D198</f>
        <v>0</v>
      </c>
    </row>
    <row r="199" spans="1:25" x14ac:dyDescent="0.45">
      <c r="A199" s="20" t="s">
        <v>345</v>
      </c>
      <c r="B199" s="20" t="s">
        <v>346</v>
      </c>
      <c r="C199" s="20" t="s">
        <v>31</v>
      </c>
      <c r="D199" s="31">
        <f>INDEX('ONS data MYE 5'!$O$6:$O$445, MATCH($B199,'ONS data MYE 5'!$B$6:$B$445,0))</f>
        <v>157368</v>
      </c>
      <c r="E199" s="31">
        <f>INDEX('ONS data MYE 5'!$P$6:$P$445, MATCH($B199,'ONS data MYE 5'!$B$6:$B$445,0))</f>
        <v>400</v>
      </c>
      <c r="F199" s="31">
        <f t="shared" si="6"/>
        <v>5.9914645471079817</v>
      </c>
      <c r="G199" s="31">
        <f t="shared" si="7"/>
        <v>35.897647419251854</v>
      </c>
      <c r="H199" s="31">
        <f>INDEX('Mapping water'!$D$5:$U$352,MATCH($B199,'Mapping water'!$B$5:$B$352,0),MATCH(H$3,'Mapping water'!$D$4:$U$4,0))*$D199</f>
        <v>0</v>
      </c>
      <c r="I199" s="31">
        <f>INDEX('Mapping water'!$D$5:$U$352,MATCH($B199,'Mapping water'!$B$5:$B$352,0),MATCH(I$3,'Mapping water'!$D$4:$U$4,0))*$D199</f>
        <v>0</v>
      </c>
      <c r="J199" s="31">
        <f>INDEX('Mapping water'!$D$5:$U$352,MATCH($B199,'Mapping water'!$B$5:$B$352,0),MATCH(J$3,'Mapping water'!$D$4:$U$4,0))*$D199</f>
        <v>0</v>
      </c>
      <c r="K199" s="31">
        <f>INDEX('Mapping water'!$D$5:$U$352,MATCH($B199,'Mapping water'!$B$5:$B$352,0),MATCH(K$3,'Mapping water'!$D$4:$U$4,0))*$D199</f>
        <v>0</v>
      </c>
      <c r="L199" s="31">
        <f>INDEX('Mapping water'!$D$5:$U$352,MATCH($B199,'Mapping water'!$B$5:$B$352,0),MATCH(L$3,'Mapping water'!$D$4:$U$4,0))*$D199</f>
        <v>0</v>
      </c>
      <c r="M199" s="31">
        <f>INDEX('Mapping water'!$D$5:$U$352,MATCH($B199,'Mapping water'!$B$5:$B$352,0),MATCH(M$3,'Mapping water'!$D$4:$U$4,0))*$D199</f>
        <v>0</v>
      </c>
      <c r="N199" s="31">
        <f>INDEX('Mapping water'!$D$5:$U$352,MATCH($B199,'Mapping water'!$B$5:$B$352,0),MATCH(N$3,'Mapping water'!$D$4:$U$4,0))*$D199</f>
        <v>0</v>
      </c>
      <c r="O199" s="31">
        <f>INDEX('Mapping water'!$D$5:$U$352,MATCH($B199,'Mapping water'!$B$5:$B$352,0),MATCH(O$3,'Mapping water'!$D$4:$U$4,0))*$D199</f>
        <v>0</v>
      </c>
      <c r="P199" s="31">
        <f>INDEX('Mapping water'!$D$5:$U$352,MATCH($B199,'Mapping water'!$B$5:$B$352,0),MATCH(P$3,'Mapping water'!$D$4:$U$4,0))*$D199</f>
        <v>0</v>
      </c>
      <c r="Q199" s="31">
        <f>INDEX('Mapping water'!$D$5:$U$352,MATCH($B199,'Mapping water'!$B$5:$B$352,0),MATCH(Q$3,'Mapping water'!$D$4:$U$4,0))*$D199</f>
        <v>0</v>
      </c>
      <c r="R199" s="31">
        <f>INDEX('Mapping water'!$D$5:$U$352,MATCH($B199,'Mapping water'!$B$5:$B$352,0),MATCH(R$3,'Mapping water'!$D$4:$U$4,0))*$D199</f>
        <v>0</v>
      </c>
      <c r="S199" s="31">
        <f>INDEX('Mapping water'!$D$5:$U$352,MATCH($B199,'Mapping water'!$B$5:$B$352,0),MATCH(S$3,'Mapping water'!$D$4:$U$4,0))*$D199</f>
        <v>0</v>
      </c>
      <c r="T199" s="31">
        <f>INDEX('Mapping water'!$D$5:$U$352,MATCH($B199,'Mapping water'!$B$5:$B$352,0),MATCH(T$3,'Mapping water'!$D$4:$U$4,0))*$D199</f>
        <v>0</v>
      </c>
      <c r="U199" s="31">
        <f>INDEX('Mapping water'!$D$5:$U$352,MATCH($B199,'Mapping water'!$B$5:$B$352,0),MATCH(U$3,'Mapping water'!$D$4:$U$4,0))*$D199</f>
        <v>0</v>
      </c>
      <c r="V199" s="31">
        <f>INDEX('Mapping water'!$D$5:$U$352,MATCH($B199,'Mapping water'!$B$5:$B$352,0),MATCH(V$3,'Mapping water'!$D$4:$U$4,0))*$D199</f>
        <v>0</v>
      </c>
      <c r="W199" s="31">
        <f>INDEX('Mapping water'!$D$5:$U$352,MATCH($B199,'Mapping water'!$B$5:$B$352,0),MATCH(W$3,'Mapping water'!$D$4:$U$4,0))*$D199</f>
        <v>0</v>
      </c>
      <c r="X199" s="31">
        <f>INDEX('Mapping water'!$D$5:$U$352,MATCH($B199,'Mapping water'!$B$5:$B$352,0),MATCH(X$3,'Mapping water'!$D$4:$U$4,0))*$D199</f>
        <v>157368</v>
      </c>
      <c r="Y199" s="31">
        <f>INDEX('Mapping water'!$D$5:$U$352,MATCH($B199,'Mapping water'!$B$5:$B$352,0),MATCH(Y$3,'Mapping water'!$D$4:$U$4,0))*$D199</f>
        <v>0</v>
      </c>
    </row>
    <row r="200" spans="1:25" x14ac:dyDescent="0.45">
      <c r="A200" s="20" t="s">
        <v>347</v>
      </c>
      <c r="B200" s="20" t="s">
        <v>348</v>
      </c>
      <c r="C200" s="20" t="s">
        <v>31</v>
      </c>
      <c r="D200" s="31">
        <f>INDEX('ONS data MYE 5'!$O$6:$O$445, MATCH($B200,'ONS data MYE 5'!$B$6:$B$445,0))</f>
        <v>122030</v>
      </c>
      <c r="E200" s="31">
        <f>INDEX('ONS data MYE 5'!$P$6:$P$445, MATCH($B200,'ONS data MYE 5'!$B$6:$B$445,0))</f>
        <v>508</v>
      </c>
      <c r="F200" s="31">
        <f t="shared" si="6"/>
        <v>6.230481447578482</v>
      </c>
      <c r="G200" s="31">
        <f t="shared" si="7"/>
        <v>38.818899068619658</v>
      </c>
      <c r="H200" s="31">
        <f>INDEX('Mapping water'!$D$5:$U$352,MATCH($B200,'Mapping water'!$B$5:$B$352,0),MATCH(H$3,'Mapping water'!$D$4:$U$4,0))*$D200</f>
        <v>0</v>
      </c>
      <c r="I200" s="31">
        <f>INDEX('Mapping water'!$D$5:$U$352,MATCH($B200,'Mapping water'!$B$5:$B$352,0),MATCH(I$3,'Mapping water'!$D$4:$U$4,0))*$D200</f>
        <v>0</v>
      </c>
      <c r="J200" s="31">
        <f>INDEX('Mapping water'!$D$5:$U$352,MATCH($B200,'Mapping water'!$B$5:$B$352,0),MATCH(J$3,'Mapping water'!$D$4:$U$4,0))*$D200</f>
        <v>0</v>
      </c>
      <c r="K200" s="31">
        <f>INDEX('Mapping water'!$D$5:$U$352,MATCH($B200,'Mapping water'!$B$5:$B$352,0),MATCH(K$3,'Mapping water'!$D$4:$U$4,0))*$D200</f>
        <v>0</v>
      </c>
      <c r="L200" s="31">
        <f>INDEX('Mapping water'!$D$5:$U$352,MATCH($B200,'Mapping water'!$B$5:$B$352,0),MATCH(L$3,'Mapping water'!$D$4:$U$4,0))*$D200</f>
        <v>0</v>
      </c>
      <c r="M200" s="31">
        <f>INDEX('Mapping water'!$D$5:$U$352,MATCH($B200,'Mapping water'!$B$5:$B$352,0),MATCH(M$3,'Mapping water'!$D$4:$U$4,0))*$D200</f>
        <v>0</v>
      </c>
      <c r="N200" s="31">
        <f>INDEX('Mapping water'!$D$5:$U$352,MATCH($B200,'Mapping water'!$B$5:$B$352,0),MATCH(N$3,'Mapping water'!$D$4:$U$4,0))*$D200</f>
        <v>0</v>
      </c>
      <c r="O200" s="31">
        <f>INDEX('Mapping water'!$D$5:$U$352,MATCH($B200,'Mapping water'!$B$5:$B$352,0),MATCH(O$3,'Mapping water'!$D$4:$U$4,0))*$D200</f>
        <v>0</v>
      </c>
      <c r="P200" s="31">
        <f>INDEX('Mapping water'!$D$5:$U$352,MATCH($B200,'Mapping water'!$B$5:$B$352,0),MATCH(P$3,'Mapping water'!$D$4:$U$4,0))*$D200</f>
        <v>0</v>
      </c>
      <c r="Q200" s="31">
        <f>INDEX('Mapping water'!$D$5:$U$352,MATCH($B200,'Mapping water'!$B$5:$B$352,0),MATCH(Q$3,'Mapping water'!$D$4:$U$4,0))*$D200</f>
        <v>0</v>
      </c>
      <c r="R200" s="31">
        <f>INDEX('Mapping water'!$D$5:$U$352,MATCH($B200,'Mapping water'!$B$5:$B$352,0),MATCH(R$3,'Mapping water'!$D$4:$U$4,0))*$D200</f>
        <v>0</v>
      </c>
      <c r="S200" s="31">
        <f>INDEX('Mapping water'!$D$5:$U$352,MATCH($B200,'Mapping water'!$B$5:$B$352,0),MATCH(S$3,'Mapping water'!$D$4:$U$4,0))*$D200</f>
        <v>0</v>
      </c>
      <c r="T200" s="31">
        <f>INDEX('Mapping water'!$D$5:$U$352,MATCH($B200,'Mapping water'!$B$5:$B$352,0),MATCH(T$3,'Mapping water'!$D$4:$U$4,0))*$D200</f>
        <v>0</v>
      </c>
      <c r="U200" s="31">
        <f>INDEX('Mapping water'!$D$5:$U$352,MATCH($B200,'Mapping water'!$B$5:$B$352,0),MATCH(U$3,'Mapping water'!$D$4:$U$4,0))*$D200</f>
        <v>0</v>
      </c>
      <c r="V200" s="31">
        <f>INDEX('Mapping water'!$D$5:$U$352,MATCH($B200,'Mapping water'!$B$5:$B$352,0),MATCH(V$3,'Mapping water'!$D$4:$U$4,0))*$D200</f>
        <v>0</v>
      </c>
      <c r="W200" s="31">
        <f>INDEX('Mapping water'!$D$5:$U$352,MATCH($B200,'Mapping water'!$B$5:$B$352,0),MATCH(W$3,'Mapping water'!$D$4:$U$4,0))*$D200</f>
        <v>0</v>
      </c>
      <c r="X200" s="31">
        <f>INDEX('Mapping water'!$D$5:$U$352,MATCH($B200,'Mapping water'!$B$5:$B$352,0),MATCH(X$3,'Mapping water'!$D$4:$U$4,0))*$D200</f>
        <v>122030</v>
      </c>
      <c r="Y200" s="31">
        <f>INDEX('Mapping water'!$D$5:$U$352,MATCH($B200,'Mapping water'!$B$5:$B$352,0),MATCH(Y$3,'Mapping water'!$D$4:$U$4,0))*$D200</f>
        <v>0</v>
      </c>
    </row>
    <row r="201" spans="1:25" x14ac:dyDescent="0.45">
      <c r="A201" s="20" t="s">
        <v>349</v>
      </c>
      <c r="B201" s="20" t="s">
        <v>350</v>
      </c>
      <c r="C201" s="20" t="s">
        <v>31</v>
      </c>
      <c r="D201" s="31">
        <f>INDEX('ONS data MYE 5'!$O$6:$O$445, MATCH($B201,'ONS data MYE 5'!$B$6:$B$445,0))</f>
        <v>115796</v>
      </c>
      <c r="E201" s="31">
        <f>INDEX('ONS data MYE 5'!$P$6:$P$445, MATCH($B201,'ONS data MYE 5'!$B$6:$B$445,0))</f>
        <v>349</v>
      </c>
      <c r="F201" s="31">
        <f t="shared" si="6"/>
        <v>5.855071922202427</v>
      </c>
      <c r="G201" s="31">
        <f t="shared" si="7"/>
        <v>34.281867214163221</v>
      </c>
      <c r="H201" s="31">
        <f>INDEX('Mapping water'!$D$5:$U$352,MATCH($B201,'Mapping water'!$B$5:$B$352,0),MATCH(H$3,'Mapping water'!$D$4:$U$4,0))*$D201</f>
        <v>0</v>
      </c>
      <c r="I201" s="31">
        <f>INDEX('Mapping water'!$D$5:$U$352,MATCH($B201,'Mapping water'!$B$5:$B$352,0),MATCH(I$3,'Mapping water'!$D$4:$U$4,0))*$D201</f>
        <v>0</v>
      </c>
      <c r="J201" s="31">
        <f>INDEX('Mapping water'!$D$5:$U$352,MATCH($B201,'Mapping water'!$B$5:$B$352,0),MATCH(J$3,'Mapping water'!$D$4:$U$4,0))*$D201</f>
        <v>0</v>
      </c>
      <c r="K201" s="31">
        <f>INDEX('Mapping water'!$D$5:$U$352,MATCH($B201,'Mapping water'!$B$5:$B$352,0),MATCH(K$3,'Mapping water'!$D$4:$U$4,0))*$D201</f>
        <v>0</v>
      </c>
      <c r="L201" s="31">
        <f>INDEX('Mapping water'!$D$5:$U$352,MATCH($B201,'Mapping water'!$B$5:$B$352,0),MATCH(L$3,'Mapping water'!$D$4:$U$4,0))*$D201</f>
        <v>0</v>
      </c>
      <c r="M201" s="31">
        <f>INDEX('Mapping water'!$D$5:$U$352,MATCH($B201,'Mapping water'!$B$5:$B$352,0),MATCH(M$3,'Mapping water'!$D$4:$U$4,0))*$D201</f>
        <v>0</v>
      </c>
      <c r="N201" s="31">
        <f>INDEX('Mapping water'!$D$5:$U$352,MATCH($B201,'Mapping water'!$B$5:$B$352,0),MATCH(N$3,'Mapping water'!$D$4:$U$4,0))*$D201</f>
        <v>0</v>
      </c>
      <c r="O201" s="31">
        <f>INDEX('Mapping water'!$D$5:$U$352,MATCH($B201,'Mapping water'!$B$5:$B$352,0),MATCH(O$3,'Mapping water'!$D$4:$U$4,0))*$D201</f>
        <v>0</v>
      </c>
      <c r="P201" s="31">
        <f>INDEX('Mapping water'!$D$5:$U$352,MATCH($B201,'Mapping water'!$B$5:$B$352,0),MATCH(P$3,'Mapping water'!$D$4:$U$4,0))*$D201</f>
        <v>0</v>
      </c>
      <c r="Q201" s="31">
        <f>INDEX('Mapping water'!$D$5:$U$352,MATCH($B201,'Mapping water'!$B$5:$B$352,0),MATCH(Q$3,'Mapping water'!$D$4:$U$4,0))*$D201</f>
        <v>0</v>
      </c>
      <c r="R201" s="31">
        <f>INDEX('Mapping water'!$D$5:$U$352,MATCH($B201,'Mapping water'!$B$5:$B$352,0),MATCH(R$3,'Mapping water'!$D$4:$U$4,0))*$D201</f>
        <v>0</v>
      </c>
      <c r="S201" s="31">
        <f>INDEX('Mapping water'!$D$5:$U$352,MATCH($B201,'Mapping water'!$B$5:$B$352,0),MATCH(S$3,'Mapping water'!$D$4:$U$4,0))*$D201</f>
        <v>0</v>
      </c>
      <c r="T201" s="31">
        <f>INDEX('Mapping water'!$D$5:$U$352,MATCH($B201,'Mapping water'!$B$5:$B$352,0),MATCH(T$3,'Mapping water'!$D$4:$U$4,0))*$D201</f>
        <v>0</v>
      </c>
      <c r="U201" s="31">
        <f>INDEX('Mapping water'!$D$5:$U$352,MATCH($B201,'Mapping water'!$B$5:$B$352,0),MATCH(U$3,'Mapping water'!$D$4:$U$4,0))*$D201</f>
        <v>0</v>
      </c>
      <c r="V201" s="31">
        <f>INDEX('Mapping water'!$D$5:$U$352,MATCH($B201,'Mapping water'!$B$5:$B$352,0),MATCH(V$3,'Mapping water'!$D$4:$U$4,0))*$D201</f>
        <v>0</v>
      </c>
      <c r="W201" s="31">
        <f>INDEX('Mapping water'!$D$5:$U$352,MATCH($B201,'Mapping water'!$B$5:$B$352,0),MATCH(W$3,'Mapping water'!$D$4:$U$4,0))*$D201</f>
        <v>0</v>
      </c>
      <c r="X201" s="31">
        <f>INDEX('Mapping water'!$D$5:$U$352,MATCH($B201,'Mapping water'!$B$5:$B$352,0),MATCH(X$3,'Mapping water'!$D$4:$U$4,0))*$D201</f>
        <v>115796</v>
      </c>
      <c r="Y201" s="31">
        <f>INDEX('Mapping water'!$D$5:$U$352,MATCH($B201,'Mapping water'!$B$5:$B$352,0),MATCH(Y$3,'Mapping water'!$D$4:$U$4,0))*$D201</f>
        <v>0</v>
      </c>
    </row>
    <row r="202" spans="1:25" x14ac:dyDescent="0.45">
      <c r="A202" s="20" t="s">
        <v>351</v>
      </c>
      <c r="B202" s="20" t="s">
        <v>352</v>
      </c>
      <c r="C202" s="20" t="s">
        <v>31</v>
      </c>
      <c r="D202" s="31">
        <f>INDEX('ONS data MYE 5'!$O$6:$O$445, MATCH($B202,'ONS data MYE 5'!$B$6:$B$445,0))</f>
        <v>83642</v>
      </c>
      <c r="E202" s="31">
        <f>INDEX('ONS data MYE 5'!$P$6:$P$445, MATCH($B202,'ONS data MYE 5'!$B$6:$B$445,0))</f>
        <v>337</v>
      </c>
      <c r="F202" s="31">
        <f t="shared" si="6"/>
        <v>5.8200829303523616</v>
      </c>
      <c r="G202" s="31">
        <f t="shared" si="7"/>
        <v>33.873365316178933</v>
      </c>
      <c r="H202" s="31">
        <f>INDEX('Mapping water'!$D$5:$U$352,MATCH($B202,'Mapping water'!$B$5:$B$352,0),MATCH(H$3,'Mapping water'!$D$4:$U$4,0))*$D202</f>
        <v>0</v>
      </c>
      <c r="I202" s="31">
        <f>INDEX('Mapping water'!$D$5:$U$352,MATCH($B202,'Mapping water'!$B$5:$B$352,0),MATCH(I$3,'Mapping water'!$D$4:$U$4,0))*$D202</f>
        <v>0</v>
      </c>
      <c r="J202" s="31">
        <f>INDEX('Mapping water'!$D$5:$U$352,MATCH($B202,'Mapping water'!$B$5:$B$352,0),MATCH(J$3,'Mapping water'!$D$4:$U$4,0))*$D202</f>
        <v>0</v>
      </c>
      <c r="K202" s="31">
        <f>INDEX('Mapping water'!$D$5:$U$352,MATCH($B202,'Mapping water'!$B$5:$B$352,0),MATCH(K$3,'Mapping water'!$D$4:$U$4,0))*$D202</f>
        <v>0</v>
      </c>
      <c r="L202" s="31">
        <f>INDEX('Mapping water'!$D$5:$U$352,MATCH($B202,'Mapping water'!$B$5:$B$352,0),MATCH(L$3,'Mapping water'!$D$4:$U$4,0))*$D202</f>
        <v>0</v>
      </c>
      <c r="M202" s="31">
        <f>INDEX('Mapping water'!$D$5:$U$352,MATCH($B202,'Mapping water'!$B$5:$B$352,0),MATCH(M$3,'Mapping water'!$D$4:$U$4,0))*$D202</f>
        <v>0</v>
      </c>
      <c r="N202" s="31">
        <f>INDEX('Mapping water'!$D$5:$U$352,MATCH($B202,'Mapping water'!$B$5:$B$352,0),MATCH(N$3,'Mapping water'!$D$4:$U$4,0))*$D202</f>
        <v>0</v>
      </c>
      <c r="O202" s="31">
        <f>INDEX('Mapping water'!$D$5:$U$352,MATCH($B202,'Mapping water'!$B$5:$B$352,0),MATCH(O$3,'Mapping water'!$D$4:$U$4,0))*$D202</f>
        <v>0</v>
      </c>
      <c r="P202" s="31">
        <f>INDEX('Mapping water'!$D$5:$U$352,MATCH($B202,'Mapping water'!$B$5:$B$352,0),MATCH(P$3,'Mapping water'!$D$4:$U$4,0))*$D202</f>
        <v>0</v>
      </c>
      <c r="Q202" s="31">
        <f>INDEX('Mapping water'!$D$5:$U$352,MATCH($B202,'Mapping water'!$B$5:$B$352,0),MATCH(Q$3,'Mapping water'!$D$4:$U$4,0))*$D202</f>
        <v>0</v>
      </c>
      <c r="R202" s="31">
        <f>INDEX('Mapping water'!$D$5:$U$352,MATCH($B202,'Mapping water'!$B$5:$B$352,0),MATCH(R$3,'Mapping water'!$D$4:$U$4,0))*$D202</f>
        <v>0</v>
      </c>
      <c r="S202" s="31">
        <f>INDEX('Mapping water'!$D$5:$U$352,MATCH($B202,'Mapping water'!$B$5:$B$352,0),MATCH(S$3,'Mapping water'!$D$4:$U$4,0))*$D202</f>
        <v>0</v>
      </c>
      <c r="T202" s="31">
        <f>INDEX('Mapping water'!$D$5:$U$352,MATCH($B202,'Mapping water'!$B$5:$B$352,0),MATCH(T$3,'Mapping water'!$D$4:$U$4,0))*$D202</f>
        <v>0</v>
      </c>
      <c r="U202" s="31">
        <f>INDEX('Mapping water'!$D$5:$U$352,MATCH($B202,'Mapping water'!$B$5:$B$352,0),MATCH(U$3,'Mapping water'!$D$4:$U$4,0))*$D202</f>
        <v>0</v>
      </c>
      <c r="V202" s="31">
        <f>INDEX('Mapping water'!$D$5:$U$352,MATCH($B202,'Mapping water'!$B$5:$B$352,0),MATCH(V$3,'Mapping water'!$D$4:$U$4,0))*$D202</f>
        <v>0</v>
      </c>
      <c r="W202" s="31">
        <f>INDEX('Mapping water'!$D$5:$U$352,MATCH($B202,'Mapping water'!$B$5:$B$352,0),MATCH(W$3,'Mapping water'!$D$4:$U$4,0))*$D202</f>
        <v>83642</v>
      </c>
      <c r="X202" s="31">
        <f>INDEX('Mapping water'!$D$5:$U$352,MATCH($B202,'Mapping water'!$B$5:$B$352,0),MATCH(X$3,'Mapping water'!$D$4:$U$4,0))*$D202</f>
        <v>0</v>
      </c>
      <c r="Y202" s="31">
        <f>INDEX('Mapping water'!$D$5:$U$352,MATCH($B202,'Mapping water'!$B$5:$B$352,0),MATCH(Y$3,'Mapping water'!$D$4:$U$4,0))*$D202</f>
        <v>0</v>
      </c>
    </row>
    <row r="203" spans="1:25" x14ac:dyDescent="0.45">
      <c r="A203" s="20" t="s">
        <v>353</v>
      </c>
      <c r="B203" s="20" t="s">
        <v>354</v>
      </c>
      <c r="C203" s="20" t="s">
        <v>31</v>
      </c>
      <c r="D203" s="31">
        <f>INDEX('ONS data MYE 5'!$O$6:$O$445, MATCH($B203,'ONS data MYE 5'!$B$6:$B$445,0))</f>
        <v>141260</v>
      </c>
      <c r="E203" s="31">
        <f>INDEX('ONS data MYE 5'!$P$6:$P$445, MATCH($B203,'ONS data MYE 5'!$B$6:$B$445,0))</f>
        <v>423</v>
      </c>
      <c r="F203" s="31">
        <f t="shared" si="6"/>
        <v>6.0473721790462776</v>
      </c>
      <c r="G203" s="31">
        <f t="shared" si="7"/>
        <v>36.570710271902925</v>
      </c>
      <c r="H203" s="31">
        <f>INDEX('Mapping water'!$D$5:$U$352,MATCH($B203,'Mapping water'!$B$5:$B$352,0),MATCH(H$3,'Mapping water'!$D$4:$U$4,0))*$D203</f>
        <v>0</v>
      </c>
      <c r="I203" s="31">
        <f>INDEX('Mapping water'!$D$5:$U$352,MATCH($B203,'Mapping water'!$B$5:$B$352,0),MATCH(I$3,'Mapping water'!$D$4:$U$4,0))*$D203</f>
        <v>0</v>
      </c>
      <c r="J203" s="31">
        <f>INDEX('Mapping water'!$D$5:$U$352,MATCH($B203,'Mapping water'!$B$5:$B$352,0),MATCH(J$3,'Mapping water'!$D$4:$U$4,0))*$D203</f>
        <v>0</v>
      </c>
      <c r="K203" s="31">
        <f>INDEX('Mapping water'!$D$5:$U$352,MATCH($B203,'Mapping water'!$B$5:$B$352,0),MATCH(K$3,'Mapping water'!$D$4:$U$4,0))*$D203</f>
        <v>0</v>
      </c>
      <c r="L203" s="31">
        <f>INDEX('Mapping water'!$D$5:$U$352,MATCH($B203,'Mapping water'!$B$5:$B$352,0),MATCH(L$3,'Mapping water'!$D$4:$U$4,0))*$D203</f>
        <v>0</v>
      </c>
      <c r="M203" s="31">
        <f>INDEX('Mapping water'!$D$5:$U$352,MATCH($B203,'Mapping water'!$B$5:$B$352,0),MATCH(M$3,'Mapping water'!$D$4:$U$4,0))*$D203</f>
        <v>0</v>
      </c>
      <c r="N203" s="31">
        <f>INDEX('Mapping water'!$D$5:$U$352,MATCH($B203,'Mapping water'!$B$5:$B$352,0),MATCH(N$3,'Mapping water'!$D$4:$U$4,0))*$D203</f>
        <v>0</v>
      </c>
      <c r="O203" s="31">
        <f>INDEX('Mapping water'!$D$5:$U$352,MATCH($B203,'Mapping water'!$B$5:$B$352,0),MATCH(O$3,'Mapping water'!$D$4:$U$4,0))*$D203</f>
        <v>0</v>
      </c>
      <c r="P203" s="31">
        <f>INDEX('Mapping water'!$D$5:$U$352,MATCH($B203,'Mapping water'!$B$5:$B$352,0),MATCH(P$3,'Mapping water'!$D$4:$U$4,0))*$D203</f>
        <v>0</v>
      </c>
      <c r="Q203" s="31">
        <f>INDEX('Mapping water'!$D$5:$U$352,MATCH($B203,'Mapping water'!$B$5:$B$352,0),MATCH(Q$3,'Mapping water'!$D$4:$U$4,0))*$D203</f>
        <v>0</v>
      </c>
      <c r="R203" s="31">
        <f>INDEX('Mapping water'!$D$5:$U$352,MATCH($B203,'Mapping water'!$B$5:$B$352,0),MATCH(R$3,'Mapping water'!$D$4:$U$4,0))*$D203</f>
        <v>0</v>
      </c>
      <c r="S203" s="31">
        <f>INDEX('Mapping water'!$D$5:$U$352,MATCH($B203,'Mapping water'!$B$5:$B$352,0),MATCH(S$3,'Mapping water'!$D$4:$U$4,0))*$D203</f>
        <v>0</v>
      </c>
      <c r="T203" s="31">
        <f>INDEX('Mapping water'!$D$5:$U$352,MATCH($B203,'Mapping water'!$B$5:$B$352,0),MATCH(T$3,'Mapping water'!$D$4:$U$4,0))*$D203</f>
        <v>0</v>
      </c>
      <c r="U203" s="31">
        <f>INDEX('Mapping water'!$D$5:$U$352,MATCH($B203,'Mapping water'!$B$5:$B$352,0),MATCH(U$3,'Mapping water'!$D$4:$U$4,0))*$D203</f>
        <v>0</v>
      </c>
      <c r="V203" s="31">
        <f>INDEX('Mapping water'!$D$5:$U$352,MATCH($B203,'Mapping water'!$B$5:$B$352,0),MATCH(V$3,'Mapping water'!$D$4:$U$4,0))*$D203</f>
        <v>0</v>
      </c>
      <c r="W203" s="31">
        <f>INDEX('Mapping water'!$D$5:$U$352,MATCH($B203,'Mapping water'!$B$5:$B$352,0),MATCH(W$3,'Mapping water'!$D$4:$U$4,0))*$D203</f>
        <v>0</v>
      </c>
      <c r="X203" s="31">
        <f>INDEX('Mapping water'!$D$5:$U$352,MATCH($B203,'Mapping water'!$B$5:$B$352,0),MATCH(X$3,'Mapping water'!$D$4:$U$4,0))*$D203</f>
        <v>141260</v>
      </c>
      <c r="Y203" s="31">
        <f>INDEX('Mapping water'!$D$5:$U$352,MATCH($B203,'Mapping water'!$B$5:$B$352,0),MATCH(Y$3,'Mapping water'!$D$4:$U$4,0))*$D203</f>
        <v>0</v>
      </c>
    </row>
    <row r="204" spans="1:25" x14ac:dyDescent="0.45">
      <c r="A204" s="20" t="s">
        <v>397</v>
      </c>
      <c r="B204" s="20" t="s">
        <v>398</v>
      </c>
      <c r="C204" s="20" t="s">
        <v>31</v>
      </c>
      <c r="D204" s="31">
        <f>INDEX('ONS data MYE 5'!$O$6:$O$445, MATCH($B204,'ONS data MYE 5'!$B$6:$B$445,0))</f>
        <v>268130</v>
      </c>
      <c r="E204" s="31">
        <f>INDEX('ONS data MYE 5'!$P$6:$P$445, MATCH($B204,'ONS data MYE 5'!$B$6:$B$445,0))</f>
        <v>1385</v>
      </c>
      <c r="F204" s="31">
        <f t="shared" si="6"/>
        <v>7.233455418621439</v>
      </c>
      <c r="G204" s="31">
        <f t="shared" si="7"/>
        <v>52.322877293183858</v>
      </c>
      <c r="H204" s="31">
        <f>INDEX('Mapping water'!$D$5:$U$352,MATCH($B204,'Mapping water'!$B$5:$B$352,0),MATCH(H$3,'Mapping water'!$D$4:$U$4,0))*$D204</f>
        <v>0</v>
      </c>
      <c r="I204" s="31">
        <f>INDEX('Mapping water'!$D$5:$U$352,MATCH($B204,'Mapping water'!$B$5:$B$352,0),MATCH(I$3,'Mapping water'!$D$4:$U$4,0))*$D204</f>
        <v>0</v>
      </c>
      <c r="J204" s="31">
        <f>INDEX('Mapping water'!$D$5:$U$352,MATCH($B204,'Mapping water'!$B$5:$B$352,0),MATCH(J$3,'Mapping water'!$D$4:$U$4,0))*$D204</f>
        <v>0</v>
      </c>
      <c r="K204" s="31">
        <f>INDEX('Mapping water'!$D$5:$U$352,MATCH($B204,'Mapping water'!$B$5:$B$352,0),MATCH(K$3,'Mapping water'!$D$4:$U$4,0))*$D204</f>
        <v>268130</v>
      </c>
      <c r="L204" s="31">
        <f>INDEX('Mapping water'!$D$5:$U$352,MATCH($B204,'Mapping water'!$B$5:$B$352,0),MATCH(L$3,'Mapping water'!$D$4:$U$4,0))*$D204</f>
        <v>0</v>
      </c>
      <c r="M204" s="31">
        <f>INDEX('Mapping water'!$D$5:$U$352,MATCH($B204,'Mapping water'!$B$5:$B$352,0),MATCH(M$3,'Mapping water'!$D$4:$U$4,0))*$D204</f>
        <v>0</v>
      </c>
      <c r="N204" s="31">
        <f>INDEX('Mapping water'!$D$5:$U$352,MATCH($B204,'Mapping water'!$B$5:$B$352,0),MATCH(N$3,'Mapping water'!$D$4:$U$4,0))*$D204</f>
        <v>0</v>
      </c>
      <c r="O204" s="31">
        <f>INDEX('Mapping water'!$D$5:$U$352,MATCH($B204,'Mapping water'!$B$5:$B$352,0),MATCH(O$3,'Mapping water'!$D$4:$U$4,0))*$D204</f>
        <v>0</v>
      </c>
      <c r="P204" s="31">
        <f>INDEX('Mapping water'!$D$5:$U$352,MATCH($B204,'Mapping water'!$B$5:$B$352,0),MATCH(P$3,'Mapping water'!$D$4:$U$4,0))*$D204</f>
        <v>0</v>
      </c>
      <c r="Q204" s="31">
        <f>INDEX('Mapping water'!$D$5:$U$352,MATCH($B204,'Mapping water'!$B$5:$B$352,0),MATCH(Q$3,'Mapping water'!$D$4:$U$4,0))*$D204</f>
        <v>0</v>
      </c>
      <c r="R204" s="31">
        <f>INDEX('Mapping water'!$D$5:$U$352,MATCH($B204,'Mapping water'!$B$5:$B$352,0),MATCH(R$3,'Mapping water'!$D$4:$U$4,0))*$D204</f>
        <v>0</v>
      </c>
      <c r="S204" s="31">
        <f>INDEX('Mapping water'!$D$5:$U$352,MATCH($B204,'Mapping water'!$B$5:$B$352,0),MATCH(S$3,'Mapping water'!$D$4:$U$4,0))*$D204</f>
        <v>0</v>
      </c>
      <c r="T204" s="31">
        <f>INDEX('Mapping water'!$D$5:$U$352,MATCH($B204,'Mapping water'!$B$5:$B$352,0),MATCH(T$3,'Mapping water'!$D$4:$U$4,0))*$D204</f>
        <v>0</v>
      </c>
      <c r="U204" s="31">
        <f>INDEX('Mapping water'!$D$5:$U$352,MATCH($B204,'Mapping water'!$B$5:$B$352,0),MATCH(U$3,'Mapping water'!$D$4:$U$4,0))*$D204</f>
        <v>0</v>
      </c>
      <c r="V204" s="31">
        <f>INDEX('Mapping water'!$D$5:$U$352,MATCH($B204,'Mapping water'!$B$5:$B$352,0),MATCH(V$3,'Mapping water'!$D$4:$U$4,0))*$D204</f>
        <v>0</v>
      </c>
      <c r="W204" s="31">
        <f>INDEX('Mapping water'!$D$5:$U$352,MATCH($B204,'Mapping water'!$B$5:$B$352,0),MATCH(W$3,'Mapping water'!$D$4:$U$4,0))*$D204</f>
        <v>0</v>
      </c>
      <c r="X204" s="31">
        <f>INDEX('Mapping water'!$D$5:$U$352,MATCH($B204,'Mapping water'!$B$5:$B$352,0),MATCH(X$3,'Mapping water'!$D$4:$U$4,0))*$D204</f>
        <v>0</v>
      </c>
      <c r="Y204" s="31">
        <f>INDEX('Mapping water'!$D$5:$U$352,MATCH($B204,'Mapping water'!$B$5:$B$352,0),MATCH(Y$3,'Mapping water'!$D$4:$U$4,0))*$D204</f>
        <v>0</v>
      </c>
    </row>
    <row r="205" spans="1:25" x14ac:dyDescent="0.45">
      <c r="A205" s="20" t="s">
        <v>399</v>
      </c>
      <c r="B205" s="20" t="s">
        <v>400</v>
      </c>
      <c r="C205" s="20" t="s">
        <v>31</v>
      </c>
      <c r="D205" s="31">
        <f>INDEX('ONS data MYE 5'!$O$6:$O$445, MATCH($B205,'ONS data MYE 5'!$B$6:$B$445,0))</f>
        <v>275724</v>
      </c>
      <c r="E205" s="31">
        <f>INDEX('ONS data MYE 5'!$P$6:$P$445, MATCH($B205,'ONS data MYE 5'!$B$6:$B$445,0))</f>
        <v>3331</v>
      </c>
      <c r="F205" s="31">
        <f t="shared" si="6"/>
        <v>8.1110278381936798</v>
      </c>
      <c r="G205" s="31">
        <f t="shared" si="7"/>
        <v>65.788772591952835</v>
      </c>
      <c r="H205" s="31">
        <f>INDEX('Mapping water'!$D$5:$U$352,MATCH($B205,'Mapping water'!$B$5:$B$352,0),MATCH(H$3,'Mapping water'!$D$4:$U$4,0))*$D205</f>
        <v>0</v>
      </c>
      <c r="I205" s="31">
        <f>INDEX('Mapping water'!$D$5:$U$352,MATCH($B205,'Mapping water'!$B$5:$B$352,0),MATCH(I$3,'Mapping water'!$D$4:$U$4,0))*$D205</f>
        <v>0</v>
      </c>
      <c r="J205" s="31">
        <f>INDEX('Mapping water'!$D$5:$U$352,MATCH($B205,'Mapping water'!$B$5:$B$352,0),MATCH(J$3,'Mapping water'!$D$4:$U$4,0))*$D205</f>
        <v>0</v>
      </c>
      <c r="K205" s="31">
        <f>INDEX('Mapping water'!$D$5:$U$352,MATCH($B205,'Mapping water'!$B$5:$B$352,0),MATCH(K$3,'Mapping water'!$D$4:$U$4,0))*$D205</f>
        <v>275724</v>
      </c>
      <c r="L205" s="31">
        <f>INDEX('Mapping water'!$D$5:$U$352,MATCH($B205,'Mapping water'!$B$5:$B$352,0),MATCH(L$3,'Mapping water'!$D$4:$U$4,0))*$D205</f>
        <v>0</v>
      </c>
      <c r="M205" s="31">
        <f>INDEX('Mapping water'!$D$5:$U$352,MATCH($B205,'Mapping water'!$B$5:$B$352,0),MATCH(M$3,'Mapping water'!$D$4:$U$4,0))*$D205</f>
        <v>0</v>
      </c>
      <c r="N205" s="31">
        <f>INDEX('Mapping water'!$D$5:$U$352,MATCH($B205,'Mapping water'!$B$5:$B$352,0),MATCH(N$3,'Mapping water'!$D$4:$U$4,0))*$D205</f>
        <v>0</v>
      </c>
      <c r="O205" s="31">
        <f>INDEX('Mapping water'!$D$5:$U$352,MATCH($B205,'Mapping water'!$B$5:$B$352,0),MATCH(O$3,'Mapping water'!$D$4:$U$4,0))*$D205</f>
        <v>0</v>
      </c>
      <c r="P205" s="31">
        <f>INDEX('Mapping water'!$D$5:$U$352,MATCH($B205,'Mapping water'!$B$5:$B$352,0),MATCH(P$3,'Mapping water'!$D$4:$U$4,0))*$D205</f>
        <v>0</v>
      </c>
      <c r="Q205" s="31">
        <f>INDEX('Mapping water'!$D$5:$U$352,MATCH($B205,'Mapping water'!$B$5:$B$352,0),MATCH(Q$3,'Mapping water'!$D$4:$U$4,0))*$D205</f>
        <v>0</v>
      </c>
      <c r="R205" s="31">
        <f>INDEX('Mapping water'!$D$5:$U$352,MATCH($B205,'Mapping water'!$B$5:$B$352,0),MATCH(R$3,'Mapping water'!$D$4:$U$4,0))*$D205</f>
        <v>0</v>
      </c>
      <c r="S205" s="31">
        <f>INDEX('Mapping water'!$D$5:$U$352,MATCH($B205,'Mapping water'!$B$5:$B$352,0),MATCH(S$3,'Mapping water'!$D$4:$U$4,0))*$D205</f>
        <v>0</v>
      </c>
      <c r="T205" s="31">
        <f>INDEX('Mapping water'!$D$5:$U$352,MATCH($B205,'Mapping water'!$B$5:$B$352,0),MATCH(T$3,'Mapping water'!$D$4:$U$4,0))*$D205</f>
        <v>0</v>
      </c>
      <c r="U205" s="31">
        <f>INDEX('Mapping water'!$D$5:$U$352,MATCH($B205,'Mapping water'!$B$5:$B$352,0),MATCH(U$3,'Mapping water'!$D$4:$U$4,0))*$D205</f>
        <v>0</v>
      </c>
      <c r="V205" s="31">
        <f>INDEX('Mapping water'!$D$5:$U$352,MATCH($B205,'Mapping water'!$B$5:$B$352,0),MATCH(V$3,'Mapping water'!$D$4:$U$4,0))*$D205</f>
        <v>0</v>
      </c>
      <c r="W205" s="31">
        <f>INDEX('Mapping water'!$D$5:$U$352,MATCH($B205,'Mapping water'!$B$5:$B$352,0),MATCH(W$3,'Mapping water'!$D$4:$U$4,0))*$D205</f>
        <v>0</v>
      </c>
      <c r="X205" s="31">
        <f>INDEX('Mapping water'!$D$5:$U$352,MATCH($B205,'Mapping water'!$B$5:$B$352,0),MATCH(X$3,'Mapping water'!$D$4:$U$4,0))*$D205</f>
        <v>0</v>
      </c>
      <c r="Y205" s="31">
        <f>INDEX('Mapping water'!$D$5:$U$352,MATCH($B205,'Mapping water'!$B$5:$B$352,0),MATCH(Y$3,'Mapping water'!$D$4:$U$4,0))*$D205</f>
        <v>0</v>
      </c>
    </row>
    <row r="206" spans="1:25" x14ac:dyDescent="0.45">
      <c r="A206" s="20" t="s">
        <v>401</v>
      </c>
      <c r="B206" s="20" t="s">
        <v>402</v>
      </c>
      <c r="C206" s="20" t="s">
        <v>31</v>
      </c>
      <c r="D206" s="31">
        <f>INDEX('ONS data MYE 5'!$O$6:$O$445, MATCH($B206,'ONS data MYE 5'!$B$6:$B$445,0))</f>
        <v>238519</v>
      </c>
      <c r="E206" s="31">
        <f>INDEX('ONS data MYE 5'!$P$6:$P$445, MATCH($B206,'ONS data MYE 5'!$B$6:$B$445,0))</f>
        <v>4779</v>
      </c>
      <c r="F206" s="31">
        <f t="shared" si="6"/>
        <v>8.4719865985781588</v>
      </c>
      <c r="G206" s="31">
        <f t="shared" si="7"/>
        <v>71.774556926487918</v>
      </c>
      <c r="H206" s="31">
        <f>INDEX('Mapping water'!$D$5:$U$352,MATCH($B206,'Mapping water'!$B$5:$B$352,0),MATCH(H$3,'Mapping water'!$D$4:$U$4,0))*$D206</f>
        <v>0</v>
      </c>
      <c r="I206" s="31">
        <f>INDEX('Mapping water'!$D$5:$U$352,MATCH($B206,'Mapping water'!$B$5:$B$352,0),MATCH(I$3,'Mapping water'!$D$4:$U$4,0))*$D206</f>
        <v>0</v>
      </c>
      <c r="J206" s="31">
        <f>INDEX('Mapping water'!$D$5:$U$352,MATCH($B206,'Mapping water'!$B$5:$B$352,0),MATCH(J$3,'Mapping water'!$D$4:$U$4,0))*$D206</f>
        <v>0</v>
      </c>
      <c r="K206" s="31">
        <f>INDEX('Mapping water'!$D$5:$U$352,MATCH($B206,'Mapping water'!$B$5:$B$352,0),MATCH(K$3,'Mapping water'!$D$4:$U$4,0))*$D206</f>
        <v>238519</v>
      </c>
      <c r="L206" s="31">
        <f>INDEX('Mapping water'!$D$5:$U$352,MATCH($B206,'Mapping water'!$B$5:$B$352,0),MATCH(L$3,'Mapping water'!$D$4:$U$4,0))*$D206</f>
        <v>0</v>
      </c>
      <c r="M206" s="31">
        <f>INDEX('Mapping water'!$D$5:$U$352,MATCH($B206,'Mapping water'!$B$5:$B$352,0),MATCH(M$3,'Mapping water'!$D$4:$U$4,0))*$D206</f>
        <v>0</v>
      </c>
      <c r="N206" s="31">
        <f>INDEX('Mapping water'!$D$5:$U$352,MATCH($B206,'Mapping water'!$B$5:$B$352,0),MATCH(N$3,'Mapping water'!$D$4:$U$4,0))*$D206</f>
        <v>0</v>
      </c>
      <c r="O206" s="31">
        <f>INDEX('Mapping water'!$D$5:$U$352,MATCH($B206,'Mapping water'!$B$5:$B$352,0),MATCH(O$3,'Mapping water'!$D$4:$U$4,0))*$D206</f>
        <v>0</v>
      </c>
      <c r="P206" s="31">
        <f>INDEX('Mapping water'!$D$5:$U$352,MATCH($B206,'Mapping water'!$B$5:$B$352,0),MATCH(P$3,'Mapping water'!$D$4:$U$4,0))*$D206</f>
        <v>0</v>
      </c>
      <c r="Q206" s="31">
        <f>INDEX('Mapping water'!$D$5:$U$352,MATCH($B206,'Mapping water'!$B$5:$B$352,0),MATCH(Q$3,'Mapping water'!$D$4:$U$4,0))*$D206</f>
        <v>0</v>
      </c>
      <c r="R206" s="31">
        <f>INDEX('Mapping water'!$D$5:$U$352,MATCH($B206,'Mapping water'!$B$5:$B$352,0),MATCH(R$3,'Mapping water'!$D$4:$U$4,0))*$D206</f>
        <v>0</v>
      </c>
      <c r="S206" s="31">
        <f>INDEX('Mapping water'!$D$5:$U$352,MATCH($B206,'Mapping water'!$B$5:$B$352,0),MATCH(S$3,'Mapping water'!$D$4:$U$4,0))*$D206</f>
        <v>0</v>
      </c>
      <c r="T206" s="31">
        <f>INDEX('Mapping water'!$D$5:$U$352,MATCH($B206,'Mapping water'!$B$5:$B$352,0),MATCH(T$3,'Mapping water'!$D$4:$U$4,0))*$D206</f>
        <v>0</v>
      </c>
      <c r="U206" s="31">
        <f>INDEX('Mapping water'!$D$5:$U$352,MATCH($B206,'Mapping water'!$B$5:$B$352,0),MATCH(U$3,'Mapping water'!$D$4:$U$4,0))*$D206</f>
        <v>0</v>
      </c>
      <c r="V206" s="31">
        <f>INDEX('Mapping water'!$D$5:$U$352,MATCH($B206,'Mapping water'!$B$5:$B$352,0),MATCH(V$3,'Mapping water'!$D$4:$U$4,0))*$D206</f>
        <v>0</v>
      </c>
      <c r="W206" s="31">
        <f>INDEX('Mapping water'!$D$5:$U$352,MATCH($B206,'Mapping water'!$B$5:$B$352,0),MATCH(W$3,'Mapping water'!$D$4:$U$4,0))*$D206</f>
        <v>0</v>
      </c>
      <c r="X206" s="31">
        <f>INDEX('Mapping water'!$D$5:$U$352,MATCH($B206,'Mapping water'!$B$5:$B$352,0),MATCH(X$3,'Mapping water'!$D$4:$U$4,0))*$D206</f>
        <v>0</v>
      </c>
      <c r="Y206" s="31">
        <f>INDEX('Mapping water'!$D$5:$U$352,MATCH($B206,'Mapping water'!$B$5:$B$352,0),MATCH(Y$3,'Mapping water'!$D$4:$U$4,0))*$D206</f>
        <v>0</v>
      </c>
    </row>
    <row r="207" spans="1:25" x14ac:dyDescent="0.45">
      <c r="A207" s="20" t="s">
        <v>403</v>
      </c>
      <c r="B207" s="20" t="s">
        <v>404</v>
      </c>
      <c r="C207" s="20" t="s">
        <v>31</v>
      </c>
      <c r="D207" s="31">
        <f>INDEX('ONS data MYE 5'!$O$6:$O$445, MATCH($B207,'ONS data MYE 5'!$B$6:$B$445,0))</f>
        <v>138826</v>
      </c>
      <c r="E207" s="31">
        <f>INDEX('ONS data MYE 5'!$P$6:$P$445, MATCH($B207,'ONS data MYE 5'!$B$6:$B$445,0))</f>
        <v>365</v>
      </c>
      <c r="F207" s="31">
        <f t="shared" si="6"/>
        <v>5.8998973535824915</v>
      </c>
      <c r="G207" s="31">
        <f t="shared" si="7"/>
        <v>34.808788782809685</v>
      </c>
      <c r="H207" s="31">
        <f>INDEX('Mapping water'!$D$5:$U$352,MATCH($B207,'Mapping water'!$B$5:$B$352,0),MATCH(H$3,'Mapping water'!$D$4:$U$4,0))*$D207</f>
        <v>0</v>
      </c>
      <c r="I207" s="31">
        <f>INDEX('Mapping water'!$D$5:$U$352,MATCH($B207,'Mapping water'!$B$5:$B$352,0),MATCH(I$3,'Mapping water'!$D$4:$U$4,0))*$D207</f>
        <v>0</v>
      </c>
      <c r="J207" s="31">
        <f>INDEX('Mapping water'!$D$5:$U$352,MATCH($B207,'Mapping water'!$B$5:$B$352,0),MATCH(J$3,'Mapping water'!$D$4:$U$4,0))*$D207</f>
        <v>0</v>
      </c>
      <c r="K207" s="31">
        <f>INDEX('Mapping water'!$D$5:$U$352,MATCH($B207,'Mapping water'!$B$5:$B$352,0),MATCH(K$3,'Mapping water'!$D$4:$U$4,0))*$D207</f>
        <v>138826</v>
      </c>
      <c r="L207" s="31">
        <f>INDEX('Mapping water'!$D$5:$U$352,MATCH($B207,'Mapping water'!$B$5:$B$352,0),MATCH(L$3,'Mapping water'!$D$4:$U$4,0))*$D207</f>
        <v>0</v>
      </c>
      <c r="M207" s="31">
        <f>INDEX('Mapping water'!$D$5:$U$352,MATCH($B207,'Mapping water'!$B$5:$B$352,0),MATCH(M$3,'Mapping water'!$D$4:$U$4,0))*$D207</f>
        <v>0</v>
      </c>
      <c r="N207" s="31">
        <f>INDEX('Mapping water'!$D$5:$U$352,MATCH($B207,'Mapping water'!$B$5:$B$352,0),MATCH(N$3,'Mapping water'!$D$4:$U$4,0))*$D207</f>
        <v>0</v>
      </c>
      <c r="O207" s="31">
        <f>INDEX('Mapping water'!$D$5:$U$352,MATCH($B207,'Mapping water'!$B$5:$B$352,0),MATCH(O$3,'Mapping water'!$D$4:$U$4,0))*$D207</f>
        <v>0</v>
      </c>
      <c r="P207" s="31">
        <f>INDEX('Mapping water'!$D$5:$U$352,MATCH($B207,'Mapping water'!$B$5:$B$352,0),MATCH(P$3,'Mapping water'!$D$4:$U$4,0))*$D207</f>
        <v>0</v>
      </c>
      <c r="Q207" s="31">
        <f>INDEX('Mapping water'!$D$5:$U$352,MATCH($B207,'Mapping water'!$B$5:$B$352,0),MATCH(Q$3,'Mapping water'!$D$4:$U$4,0))*$D207</f>
        <v>0</v>
      </c>
      <c r="R207" s="31">
        <f>INDEX('Mapping water'!$D$5:$U$352,MATCH($B207,'Mapping water'!$B$5:$B$352,0),MATCH(R$3,'Mapping water'!$D$4:$U$4,0))*$D207</f>
        <v>0</v>
      </c>
      <c r="S207" s="31">
        <f>INDEX('Mapping water'!$D$5:$U$352,MATCH($B207,'Mapping water'!$B$5:$B$352,0),MATCH(S$3,'Mapping water'!$D$4:$U$4,0))*$D207</f>
        <v>0</v>
      </c>
      <c r="T207" s="31">
        <f>INDEX('Mapping water'!$D$5:$U$352,MATCH($B207,'Mapping water'!$B$5:$B$352,0),MATCH(T$3,'Mapping water'!$D$4:$U$4,0))*$D207</f>
        <v>0</v>
      </c>
      <c r="U207" s="31">
        <f>INDEX('Mapping water'!$D$5:$U$352,MATCH($B207,'Mapping water'!$B$5:$B$352,0),MATCH(U$3,'Mapping water'!$D$4:$U$4,0))*$D207</f>
        <v>0</v>
      </c>
      <c r="V207" s="31">
        <f>INDEX('Mapping water'!$D$5:$U$352,MATCH($B207,'Mapping water'!$B$5:$B$352,0),MATCH(V$3,'Mapping water'!$D$4:$U$4,0))*$D207</f>
        <v>0</v>
      </c>
      <c r="W207" s="31">
        <f>INDEX('Mapping water'!$D$5:$U$352,MATCH($B207,'Mapping water'!$B$5:$B$352,0),MATCH(W$3,'Mapping water'!$D$4:$U$4,0))*$D207</f>
        <v>0</v>
      </c>
      <c r="X207" s="31">
        <f>INDEX('Mapping water'!$D$5:$U$352,MATCH($B207,'Mapping water'!$B$5:$B$352,0),MATCH(X$3,'Mapping water'!$D$4:$U$4,0))*$D207</f>
        <v>0</v>
      </c>
      <c r="Y207" s="31">
        <f>INDEX('Mapping water'!$D$5:$U$352,MATCH($B207,'Mapping water'!$B$5:$B$352,0),MATCH(Y$3,'Mapping water'!$D$4:$U$4,0))*$D207</f>
        <v>0</v>
      </c>
    </row>
    <row r="208" spans="1:25" x14ac:dyDescent="0.45">
      <c r="A208" s="20" t="s">
        <v>405</v>
      </c>
      <c r="B208" s="20" t="s">
        <v>406</v>
      </c>
      <c r="C208" s="20" t="s">
        <v>31</v>
      </c>
      <c r="D208" s="31">
        <f>INDEX('ONS data MYE 5'!$O$6:$O$445, MATCH($B208,'ONS data MYE 5'!$B$6:$B$445,0))</f>
        <v>90377</v>
      </c>
      <c r="E208" s="31">
        <f>INDEX('ONS data MYE 5'!$P$6:$P$445, MATCH($B208,'ONS data MYE 5'!$B$6:$B$445,0))</f>
        <v>3041</v>
      </c>
      <c r="F208" s="31">
        <f t="shared" si="6"/>
        <v>8.019941687677365</v>
      </c>
      <c r="G208" s="31">
        <f t="shared" si="7"/>
        <v>64.319464673745259</v>
      </c>
      <c r="H208" s="31">
        <f>INDEX('Mapping water'!$D$5:$U$352,MATCH($B208,'Mapping water'!$B$5:$B$352,0),MATCH(H$3,'Mapping water'!$D$4:$U$4,0))*$D208</f>
        <v>0</v>
      </c>
      <c r="I208" s="31">
        <f>INDEX('Mapping water'!$D$5:$U$352,MATCH($B208,'Mapping water'!$B$5:$B$352,0),MATCH(I$3,'Mapping water'!$D$4:$U$4,0))*$D208</f>
        <v>0</v>
      </c>
      <c r="J208" s="31">
        <f>INDEX('Mapping water'!$D$5:$U$352,MATCH($B208,'Mapping water'!$B$5:$B$352,0),MATCH(J$3,'Mapping water'!$D$4:$U$4,0))*$D208</f>
        <v>0</v>
      </c>
      <c r="K208" s="31">
        <f>INDEX('Mapping water'!$D$5:$U$352,MATCH($B208,'Mapping water'!$B$5:$B$352,0),MATCH(K$3,'Mapping water'!$D$4:$U$4,0))*$D208</f>
        <v>90377</v>
      </c>
      <c r="L208" s="31">
        <f>INDEX('Mapping water'!$D$5:$U$352,MATCH($B208,'Mapping water'!$B$5:$B$352,0),MATCH(L$3,'Mapping water'!$D$4:$U$4,0))*$D208</f>
        <v>0</v>
      </c>
      <c r="M208" s="31">
        <f>INDEX('Mapping water'!$D$5:$U$352,MATCH($B208,'Mapping water'!$B$5:$B$352,0),MATCH(M$3,'Mapping water'!$D$4:$U$4,0))*$D208</f>
        <v>0</v>
      </c>
      <c r="N208" s="31">
        <f>INDEX('Mapping water'!$D$5:$U$352,MATCH($B208,'Mapping water'!$B$5:$B$352,0),MATCH(N$3,'Mapping water'!$D$4:$U$4,0))*$D208</f>
        <v>0</v>
      </c>
      <c r="O208" s="31">
        <f>INDEX('Mapping water'!$D$5:$U$352,MATCH($B208,'Mapping water'!$B$5:$B$352,0),MATCH(O$3,'Mapping water'!$D$4:$U$4,0))*$D208</f>
        <v>0</v>
      </c>
      <c r="P208" s="31">
        <f>INDEX('Mapping water'!$D$5:$U$352,MATCH($B208,'Mapping water'!$B$5:$B$352,0),MATCH(P$3,'Mapping water'!$D$4:$U$4,0))*$D208</f>
        <v>0</v>
      </c>
      <c r="Q208" s="31">
        <f>INDEX('Mapping water'!$D$5:$U$352,MATCH($B208,'Mapping water'!$B$5:$B$352,0),MATCH(Q$3,'Mapping water'!$D$4:$U$4,0))*$D208</f>
        <v>0</v>
      </c>
      <c r="R208" s="31">
        <f>INDEX('Mapping water'!$D$5:$U$352,MATCH($B208,'Mapping water'!$B$5:$B$352,0),MATCH(R$3,'Mapping water'!$D$4:$U$4,0))*$D208</f>
        <v>0</v>
      </c>
      <c r="S208" s="31">
        <f>INDEX('Mapping water'!$D$5:$U$352,MATCH($B208,'Mapping water'!$B$5:$B$352,0),MATCH(S$3,'Mapping water'!$D$4:$U$4,0))*$D208</f>
        <v>0</v>
      </c>
      <c r="T208" s="31">
        <f>INDEX('Mapping water'!$D$5:$U$352,MATCH($B208,'Mapping water'!$B$5:$B$352,0),MATCH(T$3,'Mapping water'!$D$4:$U$4,0))*$D208</f>
        <v>0</v>
      </c>
      <c r="U208" s="31">
        <f>INDEX('Mapping water'!$D$5:$U$352,MATCH($B208,'Mapping water'!$B$5:$B$352,0),MATCH(U$3,'Mapping water'!$D$4:$U$4,0))*$D208</f>
        <v>0</v>
      </c>
      <c r="V208" s="31">
        <f>INDEX('Mapping water'!$D$5:$U$352,MATCH($B208,'Mapping water'!$B$5:$B$352,0),MATCH(V$3,'Mapping water'!$D$4:$U$4,0))*$D208</f>
        <v>0</v>
      </c>
      <c r="W208" s="31">
        <f>INDEX('Mapping water'!$D$5:$U$352,MATCH($B208,'Mapping water'!$B$5:$B$352,0),MATCH(W$3,'Mapping water'!$D$4:$U$4,0))*$D208</f>
        <v>0</v>
      </c>
      <c r="X208" s="31">
        <f>INDEX('Mapping water'!$D$5:$U$352,MATCH($B208,'Mapping water'!$B$5:$B$352,0),MATCH(X$3,'Mapping water'!$D$4:$U$4,0))*$D208</f>
        <v>0</v>
      </c>
      <c r="Y208" s="31">
        <f>INDEX('Mapping water'!$D$5:$U$352,MATCH($B208,'Mapping water'!$B$5:$B$352,0),MATCH(Y$3,'Mapping water'!$D$4:$U$4,0))*$D208</f>
        <v>0</v>
      </c>
    </row>
    <row r="209" spans="1:25" x14ac:dyDescent="0.45">
      <c r="A209" s="20" t="s">
        <v>407</v>
      </c>
      <c r="B209" s="20" t="s">
        <v>408</v>
      </c>
      <c r="C209" s="20" t="s">
        <v>31</v>
      </c>
      <c r="D209" s="31">
        <f>INDEX('ONS data MYE 5'!$O$6:$O$445, MATCH($B209,'ONS data MYE 5'!$B$6:$B$445,0))</f>
        <v>126759</v>
      </c>
      <c r="E209" s="31">
        <f>INDEX('ONS data MYE 5'!$P$6:$P$445, MATCH($B209,'ONS data MYE 5'!$B$6:$B$445,0))</f>
        <v>1589</v>
      </c>
      <c r="F209" s="31">
        <f t="shared" si="6"/>
        <v>7.3708601665367164</v>
      </c>
      <c r="G209" s="31">
        <f t="shared" si="7"/>
        <v>54.329579594637671</v>
      </c>
      <c r="H209" s="31">
        <f>INDEX('Mapping water'!$D$5:$U$352,MATCH($B209,'Mapping water'!$B$5:$B$352,0),MATCH(H$3,'Mapping water'!$D$4:$U$4,0))*$D209</f>
        <v>0</v>
      </c>
      <c r="I209" s="31">
        <f>INDEX('Mapping water'!$D$5:$U$352,MATCH($B209,'Mapping water'!$B$5:$B$352,0),MATCH(I$3,'Mapping water'!$D$4:$U$4,0))*$D209</f>
        <v>0</v>
      </c>
      <c r="J209" s="31">
        <f>INDEX('Mapping water'!$D$5:$U$352,MATCH($B209,'Mapping water'!$B$5:$B$352,0),MATCH(J$3,'Mapping water'!$D$4:$U$4,0))*$D209</f>
        <v>0</v>
      </c>
      <c r="K209" s="31">
        <f>INDEX('Mapping water'!$D$5:$U$352,MATCH($B209,'Mapping water'!$B$5:$B$352,0),MATCH(K$3,'Mapping water'!$D$4:$U$4,0))*$D209</f>
        <v>126759</v>
      </c>
      <c r="L209" s="31">
        <f>INDEX('Mapping water'!$D$5:$U$352,MATCH($B209,'Mapping water'!$B$5:$B$352,0),MATCH(L$3,'Mapping water'!$D$4:$U$4,0))*$D209</f>
        <v>0</v>
      </c>
      <c r="M209" s="31">
        <f>INDEX('Mapping water'!$D$5:$U$352,MATCH($B209,'Mapping water'!$B$5:$B$352,0),MATCH(M$3,'Mapping water'!$D$4:$U$4,0))*$D209</f>
        <v>0</v>
      </c>
      <c r="N209" s="31">
        <f>INDEX('Mapping water'!$D$5:$U$352,MATCH($B209,'Mapping water'!$B$5:$B$352,0),MATCH(N$3,'Mapping water'!$D$4:$U$4,0))*$D209</f>
        <v>0</v>
      </c>
      <c r="O209" s="31">
        <f>INDEX('Mapping water'!$D$5:$U$352,MATCH($B209,'Mapping water'!$B$5:$B$352,0),MATCH(O$3,'Mapping water'!$D$4:$U$4,0))*$D209</f>
        <v>0</v>
      </c>
      <c r="P209" s="31">
        <f>INDEX('Mapping water'!$D$5:$U$352,MATCH($B209,'Mapping water'!$B$5:$B$352,0),MATCH(P$3,'Mapping water'!$D$4:$U$4,0))*$D209</f>
        <v>0</v>
      </c>
      <c r="Q209" s="31">
        <f>INDEX('Mapping water'!$D$5:$U$352,MATCH($B209,'Mapping water'!$B$5:$B$352,0),MATCH(Q$3,'Mapping water'!$D$4:$U$4,0))*$D209</f>
        <v>0</v>
      </c>
      <c r="R209" s="31">
        <f>INDEX('Mapping water'!$D$5:$U$352,MATCH($B209,'Mapping water'!$B$5:$B$352,0),MATCH(R$3,'Mapping water'!$D$4:$U$4,0))*$D209</f>
        <v>0</v>
      </c>
      <c r="S209" s="31">
        <f>INDEX('Mapping water'!$D$5:$U$352,MATCH($B209,'Mapping water'!$B$5:$B$352,0),MATCH(S$3,'Mapping water'!$D$4:$U$4,0))*$D209</f>
        <v>0</v>
      </c>
      <c r="T209" s="31">
        <f>INDEX('Mapping water'!$D$5:$U$352,MATCH($B209,'Mapping water'!$B$5:$B$352,0),MATCH(T$3,'Mapping water'!$D$4:$U$4,0))*$D209</f>
        <v>0</v>
      </c>
      <c r="U209" s="31">
        <f>INDEX('Mapping water'!$D$5:$U$352,MATCH($B209,'Mapping water'!$B$5:$B$352,0),MATCH(U$3,'Mapping water'!$D$4:$U$4,0))*$D209</f>
        <v>0</v>
      </c>
      <c r="V209" s="31">
        <f>INDEX('Mapping water'!$D$5:$U$352,MATCH($B209,'Mapping water'!$B$5:$B$352,0),MATCH(V$3,'Mapping water'!$D$4:$U$4,0))*$D209</f>
        <v>0</v>
      </c>
      <c r="W209" s="31">
        <f>INDEX('Mapping water'!$D$5:$U$352,MATCH($B209,'Mapping water'!$B$5:$B$352,0),MATCH(W$3,'Mapping water'!$D$4:$U$4,0))*$D209</f>
        <v>0</v>
      </c>
      <c r="X209" s="31">
        <f>INDEX('Mapping water'!$D$5:$U$352,MATCH($B209,'Mapping water'!$B$5:$B$352,0),MATCH(X$3,'Mapping water'!$D$4:$U$4,0))*$D209</f>
        <v>0</v>
      </c>
      <c r="Y209" s="31">
        <f>INDEX('Mapping water'!$D$5:$U$352,MATCH($B209,'Mapping water'!$B$5:$B$352,0),MATCH(Y$3,'Mapping water'!$D$4:$U$4,0))*$D209</f>
        <v>0</v>
      </c>
    </row>
    <row r="210" spans="1:25" x14ac:dyDescent="0.45">
      <c r="A210" s="20" t="s">
        <v>409</v>
      </c>
      <c r="B210" s="20" t="s">
        <v>410</v>
      </c>
      <c r="C210" s="20" t="s">
        <v>31</v>
      </c>
      <c r="D210" s="31">
        <f>INDEX('ONS data MYE 5'!$O$6:$O$445, MATCH($B210,'ONS data MYE 5'!$B$6:$B$445,0))</f>
        <v>117341</v>
      </c>
      <c r="E210" s="31">
        <f>INDEX('ONS data MYE 5'!$P$6:$P$445, MATCH($B210,'ONS data MYE 5'!$B$6:$B$445,0))</f>
        <v>187</v>
      </c>
      <c r="F210" s="31">
        <f t="shared" si="6"/>
        <v>5.2311086168545868</v>
      </c>
      <c r="G210" s="31">
        <f t="shared" si="7"/>
        <v>27.364497361330308</v>
      </c>
      <c r="H210" s="31">
        <f>INDEX('Mapping water'!$D$5:$U$352,MATCH($B210,'Mapping water'!$B$5:$B$352,0),MATCH(H$3,'Mapping water'!$D$4:$U$4,0))*$D210</f>
        <v>0</v>
      </c>
      <c r="I210" s="31">
        <f>INDEX('Mapping water'!$D$5:$U$352,MATCH($B210,'Mapping water'!$B$5:$B$352,0),MATCH(I$3,'Mapping water'!$D$4:$U$4,0))*$D210</f>
        <v>0</v>
      </c>
      <c r="J210" s="31">
        <f>INDEX('Mapping water'!$D$5:$U$352,MATCH($B210,'Mapping water'!$B$5:$B$352,0),MATCH(J$3,'Mapping water'!$D$4:$U$4,0))*$D210</f>
        <v>0</v>
      </c>
      <c r="K210" s="31">
        <f>INDEX('Mapping water'!$D$5:$U$352,MATCH($B210,'Mapping water'!$B$5:$B$352,0),MATCH(K$3,'Mapping water'!$D$4:$U$4,0))*$D210</f>
        <v>117341</v>
      </c>
      <c r="L210" s="31">
        <f>INDEX('Mapping water'!$D$5:$U$352,MATCH($B210,'Mapping water'!$B$5:$B$352,0),MATCH(L$3,'Mapping water'!$D$4:$U$4,0))*$D210</f>
        <v>0</v>
      </c>
      <c r="M210" s="31">
        <f>INDEX('Mapping water'!$D$5:$U$352,MATCH($B210,'Mapping water'!$B$5:$B$352,0),MATCH(M$3,'Mapping water'!$D$4:$U$4,0))*$D210</f>
        <v>0</v>
      </c>
      <c r="N210" s="31">
        <f>INDEX('Mapping water'!$D$5:$U$352,MATCH($B210,'Mapping water'!$B$5:$B$352,0),MATCH(N$3,'Mapping water'!$D$4:$U$4,0))*$D210</f>
        <v>0</v>
      </c>
      <c r="O210" s="31">
        <f>INDEX('Mapping water'!$D$5:$U$352,MATCH($B210,'Mapping water'!$B$5:$B$352,0),MATCH(O$3,'Mapping water'!$D$4:$U$4,0))*$D210</f>
        <v>0</v>
      </c>
      <c r="P210" s="31">
        <f>INDEX('Mapping water'!$D$5:$U$352,MATCH($B210,'Mapping water'!$B$5:$B$352,0),MATCH(P$3,'Mapping water'!$D$4:$U$4,0))*$D210</f>
        <v>0</v>
      </c>
      <c r="Q210" s="31">
        <f>INDEX('Mapping water'!$D$5:$U$352,MATCH($B210,'Mapping water'!$B$5:$B$352,0),MATCH(Q$3,'Mapping water'!$D$4:$U$4,0))*$D210</f>
        <v>0</v>
      </c>
      <c r="R210" s="31">
        <f>INDEX('Mapping water'!$D$5:$U$352,MATCH($B210,'Mapping water'!$B$5:$B$352,0),MATCH(R$3,'Mapping water'!$D$4:$U$4,0))*$D210</f>
        <v>0</v>
      </c>
      <c r="S210" s="31">
        <f>INDEX('Mapping water'!$D$5:$U$352,MATCH($B210,'Mapping water'!$B$5:$B$352,0),MATCH(S$3,'Mapping water'!$D$4:$U$4,0))*$D210</f>
        <v>0</v>
      </c>
      <c r="T210" s="31">
        <f>INDEX('Mapping water'!$D$5:$U$352,MATCH($B210,'Mapping water'!$B$5:$B$352,0),MATCH(T$3,'Mapping water'!$D$4:$U$4,0))*$D210</f>
        <v>0</v>
      </c>
      <c r="U210" s="31">
        <f>INDEX('Mapping water'!$D$5:$U$352,MATCH($B210,'Mapping water'!$B$5:$B$352,0),MATCH(U$3,'Mapping water'!$D$4:$U$4,0))*$D210</f>
        <v>0</v>
      </c>
      <c r="V210" s="31">
        <f>INDEX('Mapping water'!$D$5:$U$352,MATCH($B210,'Mapping water'!$B$5:$B$352,0),MATCH(V$3,'Mapping water'!$D$4:$U$4,0))*$D210</f>
        <v>0</v>
      </c>
      <c r="W210" s="31">
        <f>INDEX('Mapping water'!$D$5:$U$352,MATCH($B210,'Mapping water'!$B$5:$B$352,0),MATCH(W$3,'Mapping water'!$D$4:$U$4,0))*$D210</f>
        <v>0</v>
      </c>
      <c r="X210" s="31">
        <f>INDEX('Mapping water'!$D$5:$U$352,MATCH($B210,'Mapping water'!$B$5:$B$352,0),MATCH(X$3,'Mapping water'!$D$4:$U$4,0))*$D210</f>
        <v>0</v>
      </c>
      <c r="Y210" s="31">
        <f>INDEX('Mapping water'!$D$5:$U$352,MATCH($B210,'Mapping water'!$B$5:$B$352,0),MATCH(Y$3,'Mapping water'!$D$4:$U$4,0))*$D210</f>
        <v>0</v>
      </c>
    </row>
    <row r="211" spans="1:25" x14ac:dyDescent="0.45">
      <c r="A211" s="20" t="s">
        <v>411</v>
      </c>
      <c r="B211" s="20" t="s">
        <v>412</v>
      </c>
      <c r="C211" s="20" t="s">
        <v>31</v>
      </c>
      <c r="D211" s="31">
        <f>INDEX('ONS data MYE 5'!$O$6:$O$445, MATCH($B211,'ONS data MYE 5'!$B$6:$B$445,0))</f>
        <v>153223</v>
      </c>
      <c r="E211" s="31">
        <f>INDEX('ONS data MYE 5'!$P$6:$P$445, MATCH($B211,'ONS data MYE 5'!$B$6:$B$445,0))</f>
        <v>496</v>
      </c>
      <c r="F211" s="31">
        <f t="shared" si="6"/>
        <v>6.2065759267249279</v>
      </c>
      <c r="G211" s="31">
        <f t="shared" si="7"/>
        <v>38.521584734201397</v>
      </c>
      <c r="H211" s="31">
        <f>INDEX('Mapping water'!$D$5:$U$352,MATCH($B211,'Mapping water'!$B$5:$B$352,0),MATCH(H$3,'Mapping water'!$D$4:$U$4,0))*$D211</f>
        <v>0</v>
      </c>
      <c r="I211" s="31">
        <f>INDEX('Mapping water'!$D$5:$U$352,MATCH($B211,'Mapping water'!$B$5:$B$352,0),MATCH(I$3,'Mapping water'!$D$4:$U$4,0))*$D211</f>
        <v>0</v>
      </c>
      <c r="J211" s="31">
        <f>INDEX('Mapping water'!$D$5:$U$352,MATCH($B211,'Mapping water'!$B$5:$B$352,0),MATCH(J$3,'Mapping water'!$D$4:$U$4,0))*$D211</f>
        <v>0</v>
      </c>
      <c r="K211" s="31">
        <f>INDEX('Mapping water'!$D$5:$U$352,MATCH($B211,'Mapping water'!$B$5:$B$352,0),MATCH(K$3,'Mapping water'!$D$4:$U$4,0))*$D211</f>
        <v>46325.748266000002</v>
      </c>
      <c r="L211" s="31">
        <f>INDEX('Mapping water'!$D$5:$U$352,MATCH($B211,'Mapping water'!$B$5:$B$352,0),MATCH(L$3,'Mapping water'!$D$4:$U$4,0))*$D211</f>
        <v>0</v>
      </c>
      <c r="M211" s="31">
        <f>INDEX('Mapping water'!$D$5:$U$352,MATCH($B211,'Mapping water'!$B$5:$B$352,0),MATCH(M$3,'Mapping water'!$D$4:$U$4,0))*$D211</f>
        <v>0</v>
      </c>
      <c r="N211" s="31">
        <f>INDEX('Mapping water'!$D$5:$U$352,MATCH($B211,'Mapping water'!$B$5:$B$352,0),MATCH(N$3,'Mapping water'!$D$4:$U$4,0))*$D211</f>
        <v>0</v>
      </c>
      <c r="O211" s="31">
        <f>INDEX('Mapping water'!$D$5:$U$352,MATCH($B211,'Mapping water'!$B$5:$B$352,0),MATCH(O$3,'Mapping water'!$D$4:$U$4,0))*$D211</f>
        <v>0</v>
      </c>
      <c r="P211" s="31">
        <f>INDEX('Mapping water'!$D$5:$U$352,MATCH($B211,'Mapping water'!$B$5:$B$352,0),MATCH(P$3,'Mapping water'!$D$4:$U$4,0))*$D211</f>
        <v>0</v>
      </c>
      <c r="Q211" s="31">
        <f>INDEX('Mapping water'!$D$5:$U$352,MATCH($B211,'Mapping water'!$B$5:$B$352,0),MATCH(Q$3,'Mapping water'!$D$4:$U$4,0))*$D211</f>
        <v>0</v>
      </c>
      <c r="R211" s="31">
        <f>INDEX('Mapping water'!$D$5:$U$352,MATCH($B211,'Mapping water'!$B$5:$B$352,0),MATCH(R$3,'Mapping water'!$D$4:$U$4,0))*$D211</f>
        <v>0</v>
      </c>
      <c r="S211" s="31">
        <f>INDEX('Mapping water'!$D$5:$U$352,MATCH($B211,'Mapping water'!$B$5:$B$352,0),MATCH(S$3,'Mapping water'!$D$4:$U$4,0))*$D211</f>
        <v>0</v>
      </c>
      <c r="T211" s="31">
        <f>INDEX('Mapping water'!$D$5:$U$352,MATCH($B211,'Mapping water'!$B$5:$B$352,0),MATCH(T$3,'Mapping water'!$D$4:$U$4,0))*$D211</f>
        <v>0</v>
      </c>
      <c r="U211" s="31">
        <f>INDEX('Mapping water'!$D$5:$U$352,MATCH($B211,'Mapping water'!$B$5:$B$352,0),MATCH(U$3,'Mapping water'!$D$4:$U$4,0))*$D211</f>
        <v>0</v>
      </c>
      <c r="V211" s="31">
        <f>INDEX('Mapping water'!$D$5:$U$352,MATCH($B211,'Mapping water'!$B$5:$B$352,0),MATCH(V$3,'Mapping water'!$D$4:$U$4,0))*$D211</f>
        <v>0</v>
      </c>
      <c r="W211" s="31">
        <f>INDEX('Mapping water'!$D$5:$U$352,MATCH($B211,'Mapping water'!$B$5:$B$352,0),MATCH(W$3,'Mapping water'!$D$4:$U$4,0))*$D211</f>
        <v>0</v>
      </c>
      <c r="X211" s="31">
        <f>INDEX('Mapping water'!$D$5:$U$352,MATCH($B211,'Mapping water'!$B$5:$B$352,0),MATCH(X$3,'Mapping water'!$D$4:$U$4,0))*$D211</f>
        <v>106897.251734</v>
      </c>
      <c r="Y211" s="31">
        <f>INDEX('Mapping water'!$D$5:$U$352,MATCH($B211,'Mapping water'!$B$5:$B$352,0),MATCH(Y$3,'Mapping water'!$D$4:$U$4,0))*$D211</f>
        <v>0</v>
      </c>
    </row>
    <row r="212" spans="1:25" x14ac:dyDescent="0.45">
      <c r="A212" s="20" t="s">
        <v>413</v>
      </c>
      <c r="B212" s="20" t="s">
        <v>414</v>
      </c>
      <c r="C212" s="20" t="s">
        <v>31</v>
      </c>
      <c r="D212" s="31">
        <f>INDEX('ONS data MYE 5'!$O$6:$O$445, MATCH($B212,'ONS data MYE 5'!$B$6:$B$445,0))</f>
        <v>102559</v>
      </c>
      <c r="E212" s="31">
        <f>INDEX('ONS data MYE 5'!$P$6:$P$445, MATCH($B212,'ONS data MYE 5'!$B$6:$B$445,0))</f>
        <v>1036</v>
      </c>
      <c r="F212" s="31">
        <f t="shared" si="6"/>
        <v>6.9431224228194282</v>
      </c>
      <c r="G212" s="31">
        <f t="shared" si="7"/>
        <v>48.206948978257927</v>
      </c>
      <c r="H212" s="31">
        <f>INDEX('Mapping water'!$D$5:$U$352,MATCH($B212,'Mapping water'!$B$5:$B$352,0),MATCH(H$3,'Mapping water'!$D$4:$U$4,0))*$D212</f>
        <v>0</v>
      </c>
      <c r="I212" s="31">
        <f>INDEX('Mapping water'!$D$5:$U$352,MATCH($B212,'Mapping water'!$B$5:$B$352,0),MATCH(I$3,'Mapping water'!$D$4:$U$4,0))*$D212</f>
        <v>0</v>
      </c>
      <c r="J212" s="31">
        <f>INDEX('Mapping water'!$D$5:$U$352,MATCH($B212,'Mapping water'!$B$5:$B$352,0),MATCH(J$3,'Mapping water'!$D$4:$U$4,0))*$D212</f>
        <v>0</v>
      </c>
      <c r="K212" s="31">
        <f>INDEX('Mapping water'!$D$5:$U$352,MATCH($B212,'Mapping water'!$B$5:$B$352,0),MATCH(K$3,'Mapping water'!$D$4:$U$4,0))*$D212</f>
        <v>102559</v>
      </c>
      <c r="L212" s="31">
        <f>INDEX('Mapping water'!$D$5:$U$352,MATCH($B212,'Mapping water'!$B$5:$B$352,0),MATCH(L$3,'Mapping water'!$D$4:$U$4,0))*$D212</f>
        <v>0</v>
      </c>
      <c r="M212" s="31">
        <f>INDEX('Mapping water'!$D$5:$U$352,MATCH($B212,'Mapping water'!$B$5:$B$352,0),MATCH(M$3,'Mapping water'!$D$4:$U$4,0))*$D212</f>
        <v>0</v>
      </c>
      <c r="N212" s="31">
        <f>INDEX('Mapping water'!$D$5:$U$352,MATCH($B212,'Mapping water'!$B$5:$B$352,0),MATCH(N$3,'Mapping water'!$D$4:$U$4,0))*$D212</f>
        <v>0</v>
      </c>
      <c r="O212" s="31">
        <f>INDEX('Mapping water'!$D$5:$U$352,MATCH($B212,'Mapping water'!$B$5:$B$352,0),MATCH(O$3,'Mapping water'!$D$4:$U$4,0))*$D212</f>
        <v>0</v>
      </c>
      <c r="P212" s="31">
        <f>INDEX('Mapping water'!$D$5:$U$352,MATCH($B212,'Mapping water'!$B$5:$B$352,0),MATCH(P$3,'Mapping water'!$D$4:$U$4,0))*$D212</f>
        <v>0</v>
      </c>
      <c r="Q212" s="31">
        <f>INDEX('Mapping water'!$D$5:$U$352,MATCH($B212,'Mapping water'!$B$5:$B$352,0),MATCH(Q$3,'Mapping water'!$D$4:$U$4,0))*$D212</f>
        <v>0</v>
      </c>
      <c r="R212" s="31">
        <f>INDEX('Mapping water'!$D$5:$U$352,MATCH($B212,'Mapping water'!$B$5:$B$352,0),MATCH(R$3,'Mapping water'!$D$4:$U$4,0))*$D212</f>
        <v>0</v>
      </c>
      <c r="S212" s="31">
        <f>INDEX('Mapping water'!$D$5:$U$352,MATCH($B212,'Mapping water'!$B$5:$B$352,0),MATCH(S$3,'Mapping water'!$D$4:$U$4,0))*$D212</f>
        <v>0</v>
      </c>
      <c r="T212" s="31">
        <f>INDEX('Mapping water'!$D$5:$U$352,MATCH($B212,'Mapping water'!$B$5:$B$352,0),MATCH(T$3,'Mapping water'!$D$4:$U$4,0))*$D212</f>
        <v>0</v>
      </c>
      <c r="U212" s="31">
        <f>INDEX('Mapping water'!$D$5:$U$352,MATCH($B212,'Mapping water'!$B$5:$B$352,0),MATCH(U$3,'Mapping water'!$D$4:$U$4,0))*$D212</f>
        <v>0</v>
      </c>
      <c r="V212" s="31">
        <f>INDEX('Mapping water'!$D$5:$U$352,MATCH($B212,'Mapping water'!$B$5:$B$352,0),MATCH(V$3,'Mapping water'!$D$4:$U$4,0))*$D212</f>
        <v>0</v>
      </c>
      <c r="W212" s="31">
        <f>INDEX('Mapping water'!$D$5:$U$352,MATCH($B212,'Mapping water'!$B$5:$B$352,0),MATCH(W$3,'Mapping water'!$D$4:$U$4,0))*$D212</f>
        <v>0</v>
      </c>
      <c r="X212" s="31">
        <f>INDEX('Mapping water'!$D$5:$U$352,MATCH($B212,'Mapping water'!$B$5:$B$352,0),MATCH(X$3,'Mapping water'!$D$4:$U$4,0))*$D212</f>
        <v>0</v>
      </c>
      <c r="Y212" s="31">
        <f>INDEX('Mapping water'!$D$5:$U$352,MATCH($B212,'Mapping water'!$B$5:$B$352,0),MATCH(Y$3,'Mapping water'!$D$4:$U$4,0))*$D212</f>
        <v>0</v>
      </c>
    </row>
    <row r="213" spans="1:25" x14ac:dyDescent="0.45">
      <c r="A213" s="20" t="s">
        <v>415</v>
      </c>
      <c r="B213" s="20" t="s">
        <v>416</v>
      </c>
      <c r="C213" s="20" t="s">
        <v>31</v>
      </c>
      <c r="D213" s="31">
        <f>INDEX('ONS data MYE 5'!$O$6:$O$445, MATCH($B213,'ONS data MYE 5'!$B$6:$B$445,0))</f>
        <v>137794</v>
      </c>
      <c r="E213" s="31">
        <f>INDEX('ONS data MYE 5'!$P$6:$P$445, MATCH($B213,'ONS data MYE 5'!$B$6:$B$445,0))</f>
        <v>368</v>
      </c>
      <c r="F213" s="31">
        <f t="shared" si="6"/>
        <v>5.9080829381689313</v>
      </c>
      <c r="G213" s="31">
        <f t="shared" si="7"/>
        <v>34.905444004282835</v>
      </c>
      <c r="H213" s="31">
        <f>INDEX('Mapping water'!$D$5:$U$352,MATCH($B213,'Mapping water'!$B$5:$B$352,0),MATCH(H$3,'Mapping water'!$D$4:$U$4,0))*$D213</f>
        <v>0</v>
      </c>
      <c r="I213" s="31">
        <f>INDEX('Mapping water'!$D$5:$U$352,MATCH($B213,'Mapping water'!$B$5:$B$352,0),MATCH(I$3,'Mapping water'!$D$4:$U$4,0))*$D213</f>
        <v>0</v>
      </c>
      <c r="J213" s="31">
        <f>INDEX('Mapping water'!$D$5:$U$352,MATCH($B213,'Mapping water'!$B$5:$B$352,0),MATCH(J$3,'Mapping water'!$D$4:$U$4,0))*$D213</f>
        <v>0</v>
      </c>
      <c r="K213" s="31">
        <f>INDEX('Mapping water'!$D$5:$U$352,MATCH($B213,'Mapping water'!$B$5:$B$352,0),MATCH(K$3,'Mapping water'!$D$4:$U$4,0))*$D213</f>
        <v>68026.968683999992</v>
      </c>
      <c r="L213" s="31">
        <f>INDEX('Mapping water'!$D$5:$U$352,MATCH($B213,'Mapping water'!$B$5:$B$352,0),MATCH(L$3,'Mapping water'!$D$4:$U$4,0))*$D213</f>
        <v>0</v>
      </c>
      <c r="M213" s="31">
        <f>INDEX('Mapping water'!$D$5:$U$352,MATCH($B213,'Mapping water'!$B$5:$B$352,0),MATCH(M$3,'Mapping water'!$D$4:$U$4,0))*$D213</f>
        <v>0</v>
      </c>
      <c r="N213" s="31">
        <f>INDEX('Mapping water'!$D$5:$U$352,MATCH($B213,'Mapping water'!$B$5:$B$352,0),MATCH(N$3,'Mapping water'!$D$4:$U$4,0))*$D213</f>
        <v>0</v>
      </c>
      <c r="O213" s="31">
        <f>INDEX('Mapping water'!$D$5:$U$352,MATCH($B213,'Mapping water'!$B$5:$B$352,0),MATCH(O$3,'Mapping water'!$D$4:$U$4,0))*$D213</f>
        <v>0</v>
      </c>
      <c r="P213" s="31">
        <f>INDEX('Mapping water'!$D$5:$U$352,MATCH($B213,'Mapping water'!$B$5:$B$352,0),MATCH(P$3,'Mapping water'!$D$4:$U$4,0))*$D213</f>
        <v>0</v>
      </c>
      <c r="Q213" s="31">
        <f>INDEX('Mapping water'!$D$5:$U$352,MATCH($B213,'Mapping water'!$B$5:$B$352,0),MATCH(Q$3,'Mapping water'!$D$4:$U$4,0))*$D213</f>
        <v>0</v>
      </c>
      <c r="R213" s="31">
        <f>INDEX('Mapping water'!$D$5:$U$352,MATCH($B213,'Mapping water'!$B$5:$B$352,0),MATCH(R$3,'Mapping water'!$D$4:$U$4,0))*$D213</f>
        <v>0</v>
      </c>
      <c r="S213" s="31">
        <f>INDEX('Mapping water'!$D$5:$U$352,MATCH($B213,'Mapping water'!$B$5:$B$352,0),MATCH(S$3,'Mapping water'!$D$4:$U$4,0))*$D213</f>
        <v>0</v>
      </c>
      <c r="T213" s="31">
        <f>INDEX('Mapping water'!$D$5:$U$352,MATCH($B213,'Mapping water'!$B$5:$B$352,0),MATCH(T$3,'Mapping water'!$D$4:$U$4,0))*$D213</f>
        <v>0</v>
      </c>
      <c r="U213" s="31">
        <f>INDEX('Mapping water'!$D$5:$U$352,MATCH($B213,'Mapping water'!$B$5:$B$352,0),MATCH(U$3,'Mapping water'!$D$4:$U$4,0))*$D213</f>
        <v>0</v>
      </c>
      <c r="V213" s="31">
        <f>INDEX('Mapping water'!$D$5:$U$352,MATCH($B213,'Mapping water'!$B$5:$B$352,0),MATCH(V$3,'Mapping water'!$D$4:$U$4,0))*$D213</f>
        <v>0</v>
      </c>
      <c r="W213" s="31">
        <f>INDEX('Mapping water'!$D$5:$U$352,MATCH($B213,'Mapping water'!$B$5:$B$352,0),MATCH(W$3,'Mapping water'!$D$4:$U$4,0))*$D213</f>
        <v>0</v>
      </c>
      <c r="X213" s="31">
        <f>INDEX('Mapping water'!$D$5:$U$352,MATCH($B213,'Mapping water'!$B$5:$B$352,0),MATCH(X$3,'Mapping water'!$D$4:$U$4,0))*$D213</f>
        <v>69767.031316000008</v>
      </c>
      <c r="Y213" s="31">
        <f>INDEX('Mapping water'!$D$5:$U$352,MATCH($B213,'Mapping water'!$B$5:$B$352,0),MATCH(Y$3,'Mapping water'!$D$4:$U$4,0))*$D213</f>
        <v>0</v>
      </c>
    </row>
    <row r="214" spans="1:25" x14ac:dyDescent="0.45">
      <c r="A214" s="20" t="s">
        <v>417</v>
      </c>
      <c r="B214" s="20" t="s">
        <v>418</v>
      </c>
      <c r="C214" s="20" t="s">
        <v>31</v>
      </c>
      <c r="D214" s="31">
        <f>INDEX('ONS data MYE 5'!$O$6:$O$445, MATCH($B214,'ONS data MYE 5'!$B$6:$B$445,0))</f>
        <v>135687</v>
      </c>
      <c r="E214" s="31">
        <f>INDEX('ONS data MYE 5'!$P$6:$P$445, MATCH($B214,'ONS data MYE 5'!$B$6:$B$445,0))</f>
        <v>1313</v>
      </c>
      <c r="F214" s="31">
        <f t="shared" si="6"/>
        <v>7.180069874302796</v>
      </c>
      <c r="G214" s="31">
        <f t="shared" si="7"/>
        <v>51.553403399870568</v>
      </c>
      <c r="H214" s="31">
        <f>INDEX('Mapping water'!$D$5:$U$352,MATCH($B214,'Mapping water'!$B$5:$B$352,0),MATCH(H$3,'Mapping water'!$D$4:$U$4,0))*$D214</f>
        <v>0</v>
      </c>
      <c r="I214" s="31">
        <f>INDEX('Mapping water'!$D$5:$U$352,MATCH($B214,'Mapping water'!$B$5:$B$352,0),MATCH(I$3,'Mapping water'!$D$4:$U$4,0))*$D214</f>
        <v>0</v>
      </c>
      <c r="J214" s="31">
        <f>INDEX('Mapping water'!$D$5:$U$352,MATCH($B214,'Mapping water'!$B$5:$B$352,0),MATCH(J$3,'Mapping water'!$D$4:$U$4,0))*$D214</f>
        <v>0</v>
      </c>
      <c r="K214" s="31">
        <f>INDEX('Mapping water'!$D$5:$U$352,MATCH($B214,'Mapping water'!$B$5:$B$352,0),MATCH(K$3,'Mapping water'!$D$4:$U$4,0))*$D214</f>
        <v>135687</v>
      </c>
      <c r="L214" s="31">
        <f>INDEX('Mapping water'!$D$5:$U$352,MATCH($B214,'Mapping water'!$B$5:$B$352,0),MATCH(L$3,'Mapping water'!$D$4:$U$4,0))*$D214</f>
        <v>0</v>
      </c>
      <c r="M214" s="31">
        <f>INDEX('Mapping water'!$D$5:$U$352,MATCH($B214,'Mapping water'!$B$5:$B$352,0),MATCH(M$3,'Mapping water'!$D$4:$U$4,0))*$D214</f>
        <v>0</v>
      </c>
      <c r="N214" s="31">
        <f>INDEX('Mapping water'!$D$5:$U$352,MATCH($B214,'Mapping water'!$B$5:$B$352,0),MATCH(N$3,'Mapping water'!$D$4:$U$4,0))*$D214</f>
        <v>0</v>
      </c>
      <c r="O214" s="31">
        <f>INDEX('Mapping water'!$D$5:$U$352,MATCH($B214,'Mapping water'!$B$5:$B$352,0),MATCH(O$3,'Mapping water'!$D$4:$U$4,0))*$D214</f>
        <v>0</v>
      </c>
      <c r="P214" s="31">
        <f>INDEX('Mapping water'!$D$5:$U$352,MATCH($B214,'Mapping water'!$B$5:$B$352,0),MATCH(P$3,'Mapping water'!$D$4:$U$4,0))*$D214</f>
        <v>0</v>
      </c>
      <c r="Q214" s="31">
        <f>INDEX('Mapping water'!$D$5:$U$352,MATCH($B214,'Mapping water'!$B$5:$B$352,0),MATCH(Q$3,'Mapping water'!$D$4:$U$4,0))*$D214</f>
        <v>0</v>
      </c>
      <c r="R214" s="31">
        <f>INDEX('Mapping water'!$D$5:$U$352,MATCH($B214,'Mapping water'!$B$5:$B$352,0),MATCH(R$3,'Mapping water'!$D$4:$U$4,0))*$D214</f>
        <v>0</v>
      </c>
      <c r="S214" s="31">
        <f>INDEX('Mapping water'!$D$5:$U$352,MATCH($B214,'Mapping water'!$B$5:$B$352,0),MATCH(S$3,'Mapping water'!$D$4:$U$4,0))*$D214</f>
        <v>0</v>
      </c>
      <c r="T214" s="31">
        <f>INDEX('Mapping water'!$D$5:$U$352,MATCH($B214,'Mapping water'!$B$5:$B$352,0),MATCH(T$3,'Mapping water'!$D$4:$U$4,0))*$D214</f>
        <v>0</v>
      </c>
      <c r="U214" s="31">
        <f>INDEX('Mapping water'!$D$5:$U$352,MATCH($B214,'Mapping water'!$B$5:$B$352,0),MATCH(U$3,'Mapping water'!$D$4:$U$4,0))*$D214</f>
        <v>0</v>
      </c>
      <c r="V214" s="31">
        <f>INDEX('Mapping water'!$D$5:$U$352,MATCH($B214,'Mapping water'!$B$5:$B$352,0),MATCH(V$3,'Mapping water'!$D$4:$U$4,0))*$D214</f>
        <v>0</v>
      </c>
      <c r="W214" s="31">
        <f>INDEX('Mapping water'!$D$5:$U$352,MATCH($B214,'Mapping water'!$B$5:$B$352,0),MATCH(W$3,'Mapping water'!$D$4:$U$4,0))*$D214</f>
        <v>0</v>
      </c>
      <c r="X214" s="31">
        <f>INDEX('Mapping water'!$D$5:$U$352,MATCH($B214,'Mapping water'!$B$5:$B$352,0),MATCH(X$3,'Mapping water'!$D$4:$U$4,0))*$D214</f>
        <v>0</v>
      </c>
      <c r="Y214" s="31">
        <f>INDEX('Mapping water'!$D$5:$U$352,MATCH($B214,'Mapping water'!$B$5:$B$352,0),MATCH(Y$3,'Mapping water'!$D$4:$U$4,0))*$D214</f>
        <v>0</v>
      </c>
    </row>
    <row r="215" spans="1:25" x14ac:dyDescent="0.45">
      <c r="A215" s="20" t="s">
        <v>419</v>
      </c>
      <c r="B215" s="20" t="s">
        <v>420</v>
      </c>
      <c r="C215" s="20" t="s">
        <v>31</v>
      </c>
      <c r="D215" s="31">
        <f>INDEX('ONS data MYE 5'!$O$6:$O$445, MATCH($B215,'ONS data MYE 5'!$B$6:$B$445,0))</f>
        <v>61970</v>
      </c>
      <c r="E215" s="31">
        <f>INDEX('ONS data MYE 5'!$P$6:$P$445, MATCH($B215,'ONS data MYE 5'!$B$6:$B$445,0))</f>
        <v>1478</v>
      </c>
      <c r="F215" s="31">
        <f t="shared" si="6"/>
        <v>7.2984451015081468</v>
      </c>
      <c r="G215" s="31">
        <f t="shared" si="7"/>
        <v>53.267300899728262</v>
      </c>
      <c r="H215" s="31">
        <f>INDEX('Mapping water'!$D$5:$U$352,MATCH($B215,'Mapping water'!$B$5:$B$352,0),MATCH(H$3,'Mapping water'!$D$4:$U$4,0))*$D215</f>
        <v>0</v>
      </c>
      <c r="I215" s="31">
        <f>INDEX('Mapping water'!$D$5:$U$352,MATCH($B215,'Mapping water'!$B$5:$B$352,0),MATCH(I$3,'Mapping water'!$D$4:$U$4,0))*$D215</f>
        <v>0</v>
      </c>
      <c r="J215" s="31">
        <f>INDEX('Mapping water'!$D$5:$U$352,MATCH($B215,'Mapping water'!$B$5:$B$352,0),MATCH(J$3,'Mapping water'!$D$4:$U$4,0))*$D215</f>
        <v>0</v>
      </c>
      <c r="K215" s="31">
        <f>INDEX('Mapping water'!$D$5:$U$352,MATCH($B215,'Mapping water'!$B$5:$B$352,0),MATCH(K$3,'Mapping water'!$D$4:$U$4,0))*$D215</f>
        <v>61970</v>
      </c>
      <c r="L215" s="31">
        <f>INDEX('Mapping water'!$D$5:$U$352,MATCH($B215,'Mapping water'!$B$5:$B$352,0),MATCH(L$3,'Mapping water'!$D$4:$U$4,0))*$D215</f>
        <v>0</v>
      </c>
      <c r="M215" s="31">
        <f>INDEX('Mapping water'!$D$5:$U$352,MATCH($B215,'Mapping water'!$B$5:$B$352,0),MATCH(M$3,'Mapping water'!$D$4:$U$4,0))*$D215</f>
        <v>0</v>
      </c>
      <c r="N215" s="31">
        <f>INDEX('Mapping water'!$D$5:$U$352,MATCH($B215,'Mapping water'!$B$5:$B$352,0),MATCH(N$3,'Mapping water'!$D$4:$U$4,0))*$D215</f>
        <v>0</v>
      </c>
      <c r="O215" s="31">
        <f>INDEX('Mapping water'!$D$5:$U$352,MATCH($B215,'Mapping water'!$B$5:$B$352,0),MATCH(O$3,'Mapping water'!$D$4:$U$4,0))*$D215</f>
        <v>0</v>
      </c>
      <c r="P215" s="31">
        <f>INDEX('Mapping water'!$D$5:$U$352,MATCH($B215,'Mapping water'!$B$5:$B$352,0),MATCH(P$3,'Mapping water'!$D$4:$U$4,0))*$D215</f>
        <v>0</v>
      </c>
      <c r="Q215" s="31">
        <f>INDEX('Mapping water'!$D$5:$U$352,MATCH($B215,'Mapping water'!$B$5:$B$352,0),MATCH(Q$3,'Mapping water'!$D$4:$U$4,0))*$D215</f>
        <v>0</v>
      </c>
      <c r="R215" s="31">
        <f>INDEX('Mapping water'!$D$5:$U$352,MATCH($B215,'Mapping water'!$B$5:$B$352,0),MATCH(R$3,'Mapping water'!$D$4:$U$4,0))*$D215</f>
        <v>0</v>
      </c>
      <c r="S215" s="31">
        <f>INDEX('Mapping water'!$D$5:$U$352,MATCH($B215,'Mapping water'!$B$5:$B$352,0),MATCH(S$3,'Mapping water'!$D$4:$U$4,0))*$D215</f>
        <v>0</v>
      </c>
      <c r="T215" s="31">
        <f>INDEX('Mapping water'!$D$5:$U$352,MATCH($B215,'Mapping water'!$B$5:$B$352,0),MATCH(T$3,'Mapping water'!$D$4:$U$4,0))*$D215</f>
        <v>0</v>
      </c>
      <c r="U215" s="31">
        <f>INDEX('Mapping water'!$D$5:$U$352,MATCH($B215,'Mapping water'!$B$5:$B$352,0),MATCH(U$3,'Mapping water'!$D$4:$U$4,0))*$D215</f>
        <v>0</v>
      </c>
      <c r="V215" s="31">
        <f>INDEX('Mapping water'!$D$5:$U$352,MATCH($B215,'Mapping water'!$B$5:$B$352,0),MATCH(V$3,'Mapping water'!$D$4:$U$4,0))*$D215</f>
        <v>0</v>
      </c>
      <c r="W215" s="31">
        <f>INDEX('Mapping water'!$D$5:$U$352,MATCH($B215,'Mapping water'!$B$5:$B$352,0),MATCH(W$3,'Mapping water'!$D$4:$U$4,0))*$D215</f>
        <v>0</v>
      </c>
      <c r="X215" s="31">
        <f>INDEX('Mapping water'!$D$5:$U$352,MATCH($B215,'Mapping water'!$B$5:$B$352,0),MATCH(X$3,'Mapping water'!$D$4:$U$4,0))*$D215</f>
        <v>0</v>
      </c>
      <c r="Y215" s="31">
        <f>INDEX('Mapping water'!$D$5:$U$352,MATCH($B215,'Mapping water'!$B$5:$B$352,0),MATCH(Y$3,'Mapping water'!$D$4:$U$4,0))*$D215</f>
        <v>0</v>
      </c>
    </row>
    <row r="216" spans="1:25" x14ac:dyDescent="0.45">
      <c r="A216" s="20" t="s">
        <v>421</v>
      </c>
      <c r="B216" s="20" t="s">
        <v>422</v>
      </c>
      <c r="C216" s="20" t="s">
        <v>31</v>
      </c>
      <c r="D216" s="31">
        <f>INDEX('ONS data MYE 5'!$O$6:$O$445, MATCH($B216,'ONS data MYE 5'!$B$6:$B$445,0))</f>
        <v>151556</v>
      </c>
      <c r="E216" s="31">
        <f>INDEX('ONS data MYE 5'!$P$6:$P$445, MATCH($B216,'ONS data MYE 5'!$B$6:$B$445,0))</f>
        <v>686</v>
      </c>
      <c r="F216" s="31">
        <f t="shared" si="6"/>
        <v>6.5308776277258849</v>
      </c>
      <c r="G216" s="31">
        <f t="shared" si="7"/>
        <v>42.652362588330483</v>
      </c>
      <c r="H216" s="31">
        <f>INDEX('Mapping water'!$D$5:$U$352,MATCH($B216,'Mapping water'!$B$5:$B$352,0),MATCH(H$3,'Mapping water'!$D$4:$U$4,0))*$D216</f>
        <v>0</v>
      </c>
      <c r="I216" s="31">
        <f>INDEX('Mapping water'!$D$5:$U$352,MATCH($B216,'Mapping water'!$B$5:$B$352,0),MATCH(I$3,'Mapping water'!$D$4:$U$4,0))*$D216</f>
        <v>0</v>
      </c>
      <c r="J216" s="31">
        <f>INDEX('Mapping water'!$D$5:$U$352,MATCH($B216,'Mapping water'!$B$5:$B$352,0),MATCH(J$3,'Mapping water'!$D$4:$U$4,0))*$D216</f>
        <v>0</v>
      </c>
      <c r="K216" s="31">
        <f>INDEX('Mapping water'!$D$5:$U$352,MATCH($B216,'Mapping water'!$B$5:$B$352,0),MATCH(K$3,'Mapping water'!$D$4:$U$4,0))*$D216</f>
        <v>151556</v>
      </c>
      <c r="L216" s="31">
        <f>INDEX('Mapping water'!$D$5:$U$352,MATCH($B216,'Mapping water'!$B$5:$B$352,0),MATCH(L$3,'Mapping water'!$D$4:$U$4,0))*$D216</f>
        <v>0</v>
      </c>
      <c r="M216" s="31">
        <f>INDEX('Mapping water'!$D$5:$U$352,MATCH($B216,'Mapping water'!$B$5:$B$352,0),MATCH(M$3,'Mapping water'!$D$4:$U$4,0))*$D216</f>
        <v>0</v>
      </c>
      <c r="N216" s="31">
        <f>INDEX('Mapping water'!$D$5:$U$352,MATCH($B216,'Mapping water'!$B$5:$B$352,0),MATCH(N$3,'Mapping water'!$D$4:$U$4,0))*$D216</f>
        <v>0</v>
      </c>
      <c r="O216" s="31">
        <f>INDEX('Mapping water'!$D$5:$U$352,MATCH($B216,'Mapping water'!$B$5:$B$352,0),MATCH(O$3,'Mapping water'!$D$4:$U$4,0))*$D216</f>
        <v>0</v>
      </c>
      <c r="P216" s="31">
        <f>INDEX('Mapping water'!$D$5:$U$352,MATCH($B216,'Mapping water'!$B$5:$B$352,0),MATCH(P$3,'Mapping water'!$D$4:$U$4,0))*$D216</f>
        <v>0</v>
      </c>
      <c r="Q216" s="31">
        <f>INDEX('Mapping water'!$D$5:$U$352,MATCH($B216,'Mapping water'!$B$5:$B$352,0),MATCH(Q$3,'Mapping water'!$D$4:$U$4,0))*$D216</f>
        <v>0</v>
      </c>
      <c r="R216" s="31">
        <f>INDEX('Mapping water'!$D$5:$U$352,MATCH($B216,'Mapping water'!$B$5:$B$352,0),MATCH(R$3,'Mapping water'!$D$4:$U$4,0))*$D216</f>
        <v>0</v>
      </c>
      <c r="S216" s="31">
        <f>INDEX('Mapping water'!$D$5:$U$352,MATCH($B216,'Mapping water'!$B$5:$B$352,0),MATCH(S$3,'Mapping water'!$D$4:$U$4,0))*$D216</f>
        <v>0</v>
      </c>
      <c r="T216" s="31">
        <f>INDEX('Mapping water'!$D$5:$U$352,MATCH($B216,'Mapping water'!$B$5:$B$352,0),MATCH(T$3,'Mapping water'!$D$4:$U$4,0))*$D216</f>
        <v>0</v>
      </c>
      <c r="U216" s="31">
        <f>INDEX('Mapping water'!$D$5:$U$352,MATCH($B216,'Mapping water'!$B$5:$B$352,0),MATCH(U$3,'Mapping water'!$D$4:$U$4,0))*$D216</f>
        <v>0</v>
      </c>
      <c r="V216" s="31">
        <f>INDEX('Mapping water'!$D$5:$U$352,MATCH($B216,'Mapping water'!$B$5:$B$352,0),MATCH(V$3,'Mapping water'!$D$4:$U$4,0))*$D216</f>
        <v>0</v>
      </c>
      <c r="W216" s="31">
        <f>INDEX('Mapping water'!$D$5:$U$352,MATCH($B216,'Mapping water'!$B$5:$B$352,0),MATCH(W$3,'Mapping water'!$D$4:$U$4,0))*$D216</f>
        <v>0</v>
      </c>
      <c r="X216" s="31">
        <f>INDEX('Mapping water'!$D$5:$U$352,MATCH($B216,'Mapping water'!$B$5:$B$352,0),MATCH(X$3,'Mapping water'!$D$4:$U$4,0))*$D216</f>
        <v>0</v>
      </c>
      <c r="Y216" s="31">
        <f>INDEX('Mapping water'!$D$5:$U$352,MATCH($B216,'Mapping water'!$B$5:$B$352,0),MATCH(Y$3,'Mapping water'!$D$4:$U$4,0))*$D216</f>
        <v>0</v>
      </c>
    </row>
    <row r="217" spans="1:25" x14ac:dyDescent="0.45">
      <c r="A217" s="20" t="s">
        <v>423</v>
      </c>
      <c r="B217" s="20" t="s">
        <v>424</v>
      </c>
      <c r="C217" s="20" t="s">
        <v>31</v>
      </c>
      <c r="D217" s="31">
        <f>INDEX('ONS data MYE 5'!$O$6:$O$445, MATCH($B217,'ONS data MYE 5'!$B$6:$B$445,0))</f>
        <v>114899</v>
      </c>
      <c r="E217" s="31">
        <f>INDEX('ONS data MYE 5'!$P$6:$P$445, MATCH($B217,'ONS data MYE 5'!$B$6:$B$445,0))</f>
        <v>146</v>
      </c>
      <c r="F217" s="31">
        <f t="shared" si="6"/>
        <v>4.9836066217083363</v>
      </c>
      <c r="G217" s="31">
        <f t="shared" si="7"/>
        <v>24.836334959935176</v>
      </c>
      <c r="H217" s="31">
        <f>INDEX('Mapping water'!$D$5:$U$352,MATCH($B217,'Mapping water'!$B$5:$B$352,0),MATCH(H$3,'Mapping water'!$D$4:$U$4,0))*$D217</f>
        <v>0</v>
      </c>
      <c r="I217" s="31">
        <f>INDEX('Mapping water'!$D$5:$U$352,MATCH($B217,'Mapping water'!$B$5:$B$352,0),MATCH(I$3,'Mapping water'!$D$4:$U$4,0))*$D217</f>
        <v>0</v>
      </c>
      <c r="J217" s="31">
        <f>INDEX('Mapping water'!$D$5:$U$352,MATCH($B217,'Mapping water'!$B$5:$B$352,0),MATCH(J$3,'Mapping water'!$D$4:$U$4,0))*$D217</f>
        <v>0</v>
      </c>
      <c r="K217" s="31">
        <f>INDEX('Mapping water'!$D$5:$U$352,MATCH($B217,'Mapping water'!$B$5:$B$352,0),MATCH(K$3,'Mapping water'!$D$4:$U$4,0))*$D217</f>
        <v>108185.79612699999</v>
      </c>
      <c r="L217" s="31">
        <f>INDEX('Mapping water'!$D$5:$U$352,MATCH($B217,'Mapping water'!$B$5:$B$352,0),MATCH(L$3,'Mapping water'!$D$4:$U$4,0))*$D217</f>
        <v>0</v>
      </c>
      <c r="M217" s="31">
        <f>INDEX('Mapping water'!$D$5:$U$352,MATCH($B217,'Mapping water'!$B$5:$B$352,0),MATCH(M$3,'Mapping water'!$D$4:$U$4,0))*$D217</f>
        <v>0</v>
      </c>
      <c r="N217" s="31">
        <f>INDEX('Mapping water'!$D$5:$U$352,MATCH($B217,'Mapping water'!$B$5:$B$352,0),MATCH(N$3,'Mapping water'!$D$4:$U$4,0))*$D217</f>
        <v>0</v>
      </c>
      <c r="O217" s="31">
        <f>INDEX('Mapping water'!$D$5:$U$352,MATCH($B217,'Mapping water'!$B$5:$B$352,0),MATCH(O$3,'Mapping water'!$D$4:$U$4,0))*$D217</f>
        <v>0</v>
      </c>
      <c r="P217" s="31">
        <f>INDEX('Mapping water'!$D$5:$U$352,MATCH($B217,'Mapping water'!$B$5:$B$352,0),MATCH(P$3,'Mapping water'!$D$4:$U$4,0))*$D217</f>
        <v>0</v>
      </c>
      <c r="Q217" s="31">
        <f>INDEX('Mapping water'!$D$5:$U$352,MATCH($B217,'Mapping water'!$B$5:$B$352,0),MATCH(Q$3,'Mapping water'!$D$4:$U$4,0))*$D217</f>
        <v>0</v>
      </c>
      <c r="R217" s="31">
        <f>INDEX('Mapping water'!$D$5:$U$352,MATCH($B217,'Mapping water'!$B$5:$B$352,0),MATCH(R$3,'Mapping water'!$D$4:$U$4,0))*$D217</f>
        <v>0</v>
      </c>
      <c r="S217" s="31">
        <f>INDEX('Mapping water'!$D$5:$U$352,MATCH($B217,'Mapping water'!$B$5:$B$352,0),MATCH(S$3,'Mapping water'!$D$4:$U$4,0))*$D217</f>
        <v>0</v>
      </c>
      <c r="T217" s="31">
        <f>INDEX('Mapping water'!$D$5:$U$352,MATCH($B217,'Mapping water'!$B$5:$B$352,0),MATCH(T$3,'Mapping water'!$D$4:$U$4,0))*$D217</f>
        <v>0</v>
      </c>
      <c r="U217" s="31">
        <f>INDEX('Mapping water'!$D$5:$U$352,MATCH($B217,'Mapping water'!$B$5:$B$352,0),MATCH(U$3,'Mapping water'!$D$4:$U$4,0))*$D217</f>
        <v>0</v>
      </c>
      <c r="V217" s="31">
        <f>INDEX('Mapping water'!$D$5:$U$352,MATCH($B217,'Mapping water'!$B$5:$B$352,0),MATCH(V$3,'Mapping water'!$D$4:$U$4,0))*$D217</f>
        <v>0</v>
      </c>
      <c r="W217" s="31">
        <f>INDEX('Mapping water'!$D$5:$U$352,MATCH($B217,'Mapping water'!$B$5:$B$352,0),MATCH(W$3,'Mapping water'!$D$4:$U$4,0))*$D217</f>
        <v>0</v>
      </c>
      <c r="X217" s="31">
        <f>INDEX('Mapping water'!$D$5:$U$352,MATCH($B217,'Mapping water'!$B$5:$B$352,0),MATCH(X$3,'Mapping water'!$D$4:$U$4,0))*$D217</f>
        <v>6713.2038730000004</v>
      </c>
      <c r="Y217" s="31">
        <f>INDEX('Mapping water'!$D$5:$U$352,MATCH($B217,'Mapping water'!$B$5:$B$352,0),MATCH(Y$3,'Mapping water'!$D$4:$U$4,0))*$D217</f>
        <v>0</v>
      </c>
    </row>
    <row r="218" spans="1:25" x14ac:dyDescent="0.45">
      <c r="A218" s="20" t="s">
        <v>425</v>
      </c>
      <c r="B218" s="20" t="s">
        <v>426</v>
      </c>
      <c r="C218" s="20" t="s">
        <v>31</v>
      </c>
      <c r="D218" s="31">
        <f>INDEX('ONS data MYE 5'!$O$6:$O$445, MATCH($B218,'ONS data MYE 5'!$B$6:$B$445,0))</f>
        <v>132267</v>
      </c>
      <c r="E218" s="31">
        <f>INDEX('ONS data MYE 5'!$P$6:$P$445, MATCH($B218,'ONS data MYE 5'!$B$6:$B$445,0))</f>
        <v>249</v>
      </c>
      <c r="F218" s="31">
        <f t="shared" si="6"/>
        <v>5.5174528964647074</v>
      </c>
      <c r="G218" s="31">
        <f t="shared" si="7"/>
        <v>30.44228646470679</v>
      </c>
      <c r="H218" s="31">
        <f>INDEX('Mapping water'!$D$5:$U$352,MATCH($B218,'Mapping water'!$B$5:$B$352,0),MATCH(H$3,'Mapping water'!$D$4:$U$4,0))*$D218</f>
        <v>0</v>
      </c>
      <c r="I218" s="31">
        <f>INDEX('Mapping water'!$D$5:$U$352,MATCH($B218,'Mapping water'!$B$5:$B$352,0),MATCH(I$3,'Mapping water'!$D$4:$U$4,0))*$D218</f>
        <v>0</v>
      </c>
      <c r="J218" s="31">
        <f>INDEX('Mapping water'!$D$5:$U$352,MATCH($B218,'Mapping water'!$B$5:$B$352,0),MATCH(J$3,'Mapping water'!$D$4:$U$4,0))*$D218</f>
        <v>0</v>
      </c>
      <c r="K218" s="31">
        <f>INDEX('Mapping water'!$D$5:$U$352,MATCH($B218,'Mapping water'!$B$5:$B$352,0),MATCH(K$3,'Mapping water'!$D$4:$U$4,0))*$D218</f>
        <v>132267</v>
      </c>
      <c r="L218" s="31">
        <f>INDEX('Mapping water'!$D$5:$U$352,MATCH($B218,'Mapping water'!$B$5:$B$352,0),MATCH(L$3,'Mapping water'!$D$4:$U$4,0))*$D218</f>
        <v>0</v>
      </c>
      <c r="M218" s="31">
        <f>INDEX('Mapping water'!$D$5:$U$352,MATCH($B218,'Mapping water'!$B$5:$B$352,0),MATCH(M$3,'Mapping water'!$D$4:$U$4,0))*$D218</f>
        <v>0</v>
      </c>
      <c r="N218" s="31">
        <f>INDEX('Mapping water'!$D$5:$U$352,MATCH($B218,'Mapping water'!$B$5:$B$352,0),MATCH(N$3,'Mapping water'!$D$4:$U$4,0))*$D218</f>
        <v>0</v>
      </c>
      <c r="O218" s="31">
        <f>INDEX('Mapping water'!$D$5:$U$352,MATCH($B218,'Mapping water'!$B$5:$B$352,0),MATCH(O$3,'Mapping water'!$D$4:$U$4,0))*$D218</f>
        <v>0</v>
      </c>
      <c r="P218" s="31">
        <f>INDEX('Mapping water'!$D$5:$U$352,MATCH($B218,'Mapping water'!$B$5:$B$352,0),MATCH(P$3,'Mapping water'!$D$4:$U$4,0))*$D218</f>
        <v>0</v>
      </c>
      <c r="Q218" s="31">
        <f>INDEX('Mapping water'!$D$5:$U$352,MATCH($B218,'Mapping water'!$B$5:$B$352,0),MATCH(Q$3,'Mapping water'!$D$4:$U$4,0))*$D218</f>
        <v>0</v>
      </c>
      <c r="R218" s="31">
        <f>INDEX('Mapping water'!$D$5:$U$352,MATCH($B218,'Mapping water'!$B$5:$B$352,0),MATCH(R$3,'Mapping water'!$D$4:$U$4,0))*$D218</f>
        <v>0</v>
      </c>
      <c r="S218" s="31">
        <f>INDEX('Mapping water'!$D$5:$U$352,MATCH($B218,'Mapping water'!$B$5:$B$352,0),MATCH(S$3,'Mapping water'!$D$4:$U$4,0))*$D218</f>
        <v>0</v>
      </c>
      <c r="T218" s="31">
        <f>INDEX('Mapping water'!$D$5:$U$352,MATCH($B218,'Mapping water'!$B$5:$B$352,0),MATCH(T$3,'Mapping water'!$D$4:$U$4,0))*$D218</f>
        <v>0</v>
      </c>
      <c r="U218" s="31">
        <f>INDEX('Mapping water'!$D$5:$U$352,MATCH($B218,'Mapping water'!$B$5:$B$352,0),MATCH(U$3,'Mapping water'!$D$4:$U$4,0))*$D218</f>
        <v>0</v>
      </c>
      <c r="V218" s="31">
        <f>INDEX('Mapping water'!$D$5:$U$352,MATCH($B218,'Mapping water'!$B$5:$B$352,0),MATCH(V$3,'Mapping water'!$D$4:$U$4,0))*$D218</f>
        <v>0</v>
      </c>
      <c r="W218" s="31">
        <f>INDEX('Mapping water'!$D$5:$U$352,MATCH($B218,'Mapping water'!$B$5:$B$352,0),MATCH(W$3,'Mapping water'!$D$4:$U$4,0))*$D218</f>
        <v>0</v>
      </c>
      <c r="X218" s="31">
        <f>INDEX('Mapping water'!$D$5:$U$352,MATCH($B218,'Mapping water'!$B$5:$B$352,0),MATCH(X$3,'Mapping water'!$D$4:$U$4,0))*$D218</f>
        <v>0</v>
      </c>
      <c r="Y218" s="31">
        <f>INDEX('Mapping water'!$D$5:$U$352,MATCH($B218,'Mapping water'!$B$5:$B$352,0),MATCH(Y$3,'Mapping water'!$D$4:$U$4,0))*$D218</f>
        <v>0</v>
      </c>
    </row>
    <row r="219" spans="1:25" x14ac:dyDescent="0.45">
      <c r="A219" s="20" t="s">
        <v>427</v>
      </c>
      <c r="B219" s="20" t="s">
        <v>428</v>
      </c>
      <c r="C219" s="20" t="s">
        <v>31</v>
      </c>
      <c r="D219" s="31">
        <f>INDEX('ONS data MYE 5'!$O$6:$O$445, MATCH($B219,'ONS data MYE 5'!$B$6:$B$445,0))</f>
        <v>105774</v>
      </c>
      <c r="E219" s="31">
        <f>INDEX('ONS data MYE 5'!$P$6:$P$445, MATCH($B219,'ONS data MYE 5'!$B$6:$B$445,0))</f>
        <v>3252</v>
      </c>
      <c r="F219" s="31">
        <f t="shared" si="6"/>
        <v>8.0870254706677009</v>
      </c>
      <c r="G219" s="31">
        <f t="shared" si="7"/>
        <v>65.399980963228145</v>
      </c>
      <c r="H219" s="31">
        <f>INDEX('Mapping water'!$D$5:$U$352,MATCH($B219,'Mapping water'!$B$5:$B$352,0),MATCH(H$3,'Mapping water'!$D$4:$U$4,0))*$D219</f>
        <v>0</v>
      </c>
      <c r="I219" s="31">
        <f>INDEX('Mapping water'!$D$5:$U$352,MATCH($B219,'Mapping water'!$B$5:$B$352,0),MATCH(I$3,'Mapping water'!$D$4:$U$4,0))*$D219</f>
        <v>0</v>
      </c>
      <c r="J219" s="31">
        <f>INDEX('Mapping water'!$D$5:$U$352,MATCH($B219,'Mapping water'!$B$5:$B$352,0),MATCH(J$3,'Mapping water'!$D$4:$U$4,0))*$D219</f>
        <v>0</v>
      </c>
      <c r="K219" s="31">
        <f>INDEX('Mapping water'!$D$5:$U$352,MATCH($B219,'Mapping water'!$B$5:$B$352,0),MATCH(K$3,'Mapping water'!$D$4:$U$4,0))*$D219</f>
        <v>105774</v>
      </c>
      <c r="L219" s="31">
        <f>INDEX('Mapping water'!$D$5:$U$352,MATCH($B219,'Mapping water'!$B$5:$B$352,0),MATCH(L$3,'Mapping water'!$D$4:$U$4,0))*$D219</f>
        <v>0</v>
      </c>
      <c r="M219" s="31">
        <f>INDEX('Mapping water'!$D$5:$U$352,MATCH($B219,'Mapping water'!$B$5:$B$352,0),MATCH(M$3,'Mapping water'!$D$4:$U$4,0))*$D219</f>
        <v>0</v>
      </c>
      <c r="N219" s="31">
        <f>INDEX('Mapping water'!$D$5:$U$352,MATCH($B219,'Mapping water'!$B$5:$B$352,0),MATCH(N$3,'Mapping water'!$D$4:$U$4,0))*$D219</f>
        <v>0</v>
      </c>
      <c r="O219" s="31">
        <f>INDEX('Mapping water'!$D$5:$U$352,MATCH($B219,'Mapping water'!$B$5:$B$352,0),MATCH(O$3,'Mapping water'!$D$4:$U$4,0))*$D219</f>
        <v>0</v>
      </c>
      <c r="P219" s="31">
        <f>INDEX('Mapping water'!$D$5:$U$352,MATCH($B219,'Mapping water'!$B$5:$B$352,0),MATCH(P$3,'Mapping water'!$D$4:$U$4,0))*$D219</f>
        <v>0</v>
      </c>
      <c r="Q219" s="31">
        <f>INDEX('Mapping water'!$D$5:$U$352,MATCH($B219,'Mapping water'!$B$5:$B$352,0),MATCH(Q$3,'Mapping water'!$D$4:$U$4,0))*$D219</f>
        <v>0</v>
      </c>
      <c r="R219" s="31">
        <f>INDEX('Mapping water'!$D$5:$U$352,MATCH($B219,'Mapping water'!$B$5:$B$352,0),MATCH(R$3,'Mapping water'!$D$4:$U$4,0))*$D219</f>
        <v>0</v>
      </c>
      <c r="S219" s="31">
        <f>INDEX('Mapping water'!$D$5:$U$352,MATCH($B219,'Mapping water'!$B$5:$B$352,0),MATCH(S$3,'Mapping water'!$D$4:$U$4,0))*$D219</f>
        <v>0</v>
      </c>
      <c r="T219" s="31">
        <f>INDEX('Mapping water'!$D$5:$U$352,MATCH($B219,'Mapping water'!$B$5:$B$352,0),MATCH(T$3,'Mapping water'!$D$4:$U$4,0))*$D219</f>
        <v>0</v>
      </c>
      <c r="U219" s="31">
        <f>INDEX('Mapping water'!$D$5:$U$352,MATCH($B219,'Mapping water'!$B$5:$B$352,0),MATCH(U$3,'Mapping water'!$D$4:$U$4,0))*$D219</f>
        <v>0</v>
      </c>
      <c r="V219" s="31">
        <f>INDEX('Mapping water'!$D$5:$U$352,MATCH($B219,'Mapping water'!$B$5:$B$352,0),MATCH(V$3,'Mapping water'!$D$4:$U$4,0))*$D219</f>
        <v>0</v>
      </c>
      <c r="W219" s="31">
        <f>INDEX('Mapping water'!$D$5:$U$352,MATCH($B219,'Mapping water'!$B$5:$B$352,0),MATCH(W$3,'Mapping water'!$D$4:$U$4,0))*$D219</f>
        <v>0</v>
      </c>
      <c r="X219" s="31">
        <f>INDEX('Mapping water'!$D$5:$U$352,MATCH($B219,'Mapping water'!$B$5:$B$352,0),MATCH(X$3,'Mapping water'!$D$4:$U$4,0))*$D219</f>
        <v>0</v>
      </c>
      <c r="Y219" s="31">
        <f>INDEX('Mapping water'!$D$5:$U$352,MATCH($B219,'Mapping water'!$B$5:$B$352,0),MATCH(Y$3,'Mapping water'!$D$4:$U$4,0))*$D219</f>
        <v>0</v>
      </c>
    </row>
    <row r="220" spans="1:25" x14ac:dyDescent="0.45">
      <c r="A220" s="20" t="s">
        <v>429</v>
      </c>
      <c r="B220" s="20" t="s">
        <v>430</v>
      </c>
      <c r="C220" s="20" t="s">
        <v>31</v>
      </c>
      <c r="D220" s="31">
        <f>INDEX('ONS data MYE 5'!$O$6:$O$445, MATCH($B220,'ONS data MYE 5'!$B$6:$B$445,0))</f>
        <v>75839</v>
      </c>
      <c r="E220" s="31">
        <f>INDEX('ONS data MYE 5'!$P$6:$P$445, MATCH($B220,'ONS data MYE 5'!$B$6:$B$445,0))</f>
        <v>2225</v>
      </c>
      <c r="F220" s="31">
        <f t="shared" si="6"/>
        <v>7.7075121946003406</v>
      </c>
      <c r="G220" s="31">
        <f t="shared" si="7"/>
        <v>59.405744229912962</v>
      </c>
      <c r="H220" s="31">
        <f>INDEX('Mapping water'!$D$5:$U$352,MATCH($B220,'Mapping water'!$B$5:$B$352,0),MATCH(H$3,'Mapping water'!$D$4:$U$4,0))*$D220</f>
        <v>0</v>
      </c>
      <c r="I220" s="31">
        <f>INDEX('Mapping water'!$D$5:$U$352,MATCH($B220,'Mapping water'!$B$5:$B$352,0),MATCH(I$3,'Mapping water'!$D$4:$U$4,0))*$D220</f>
        <v>0</v>
      </c>
      <c r="J220" s="31">
        <f>INDEX('Mapping water'!$D$5:$U$352,MATCH($B220,'Mapping water'!$B$5:$B$352,0),MATCH(J$3,'Mapping water'!$D$4:$U$4,0))*$D220</f>
        <v>0</v>
      </c>
      <c r="K220" s="31">
        <f>INDEX('Mapping water'!$D$5:$U$352,MATCH($B220,'Mapping water'!$B$5:$B$352,0),MATCH(K$3,'Mapping water'!$D$4:$U$4,0))*$D220</f>
        <v>0</v>
      </c>
      <c r="L220" s="31">
        <f>INDEX('Mapping water'!$D$5:$U$352,MATCH($B220,'Mapping water'!$B$5:$B$352,0),MATCH(L$3,'Mapping water'!$D$4:$U$4,0))*$D220</f>
        <v>0</v>
      </c>
      <c r="M220" s="31">
        <f>INDEX('Mapping water'!$D$5:$U$352,MATCH($B220,'Mapping water'!$B$5:$B$352,0),MATCH(M$3,'Mapping water'!$D$4:$U$4,0))*$D220</f>
        <v>0</v>
      </c>
      <c r="N220" s="31">
        <f>INDEX('Mapping water'!$D$5:$U$352,MATCH($B220,'Mapping water'!$B$5:$B$352,0),MATCH(N$3,'Mapping water'!$D$4:$U$4,0))*$D220</f>
        <v>41711.450000000004</v>
      </c>
      <c r="O220" s="31">
        <f>INDEX('Mapping water'!$D$5:$U$352,MATCH($B220,'Mapping water'!$B$5:$B$352,0),MATCH(O$3,'Mapping water'!$D$4:$U$4,0))*$D220</f>
        <v>0</v>
      </c>
      <c r="P220" s="31">
        <f>INDEX('Mapping water'!$D$5:$U$352,MATCH($B220,'Mapping water'!$B$5:$B$352,0),MATCH(P$3,'Mapping water'!$D$4:$U$4,0))*$D220</f>
        <v>0</v>
      </c>
      <c r="Q220" s="31">
        <f>INDEX('Mapping water'!$D$5:$U$352,MATCH($B220,'Mapping water'!$B$5:$B$352,0),MATCH(Q$3,'Mapping water'!$D$4:$U$4,0))*$D220</f>
        <v>0</v>
      </c>
      <c r="R220" s="31">
        <f>INDEX('Mapping water'!$D$5:$U$352,MATCH($B220,'Mapping water'!$B$5:$B$352,0),MATCH(R$3,'Mapping water'!$D$4:$U$4,0))*$D220</f>
        <v>0</v>
      </c>
      <c r="S220" s="31">
        <f>INDEX('Mapping water'!$D$5:$U$352,MATCH($B220,'Mapping water'!$B$5:$B$352,0),MATCH(S$3,'Mapping water'!$D$4:$U$4,0))*$D220</f>
        <v>0</v>
      </c>
      <c r="T220" s="31">
        <f>INDEX('Mapping water'!$D$5:$U$352,MATCH($B220,'Mapping water'!$B$5:$B$352,0),MATCH(T$3,'Mapping water'!$D$4:$U$4,0))*$D220</f>
        <v>0</v>
      </c>
      <c r="U220" s="31">
        <f>INDEX('Mapping water'!$D$5:$U$352,MATCH($B220,'Mapping water'!$B$5:$B$352,0),MATCH(U$3,'Mapping water'!$D$4:$U$4,0))*$D220</f>
        <v>0</v>
      </c>
      <c r="V220" s="31">
        <f>INDEX('Mapping water'!$D$5:$U$352,MATCH($B220,'Mapping water'!$B$5:$B$352,0),MATCH(V$3,'Mapping water'!$D$4:$U$4,0))*$D220</f>
        <v>0</v>
      </c>
      <c r="W220" s="31">
        <f>INDEX('Mapping water'!$D$5:$U$352,MATCH($B220,'Mapping water'!$B$5:$B$352,0),MATCH(W$3,'Mapping water'!$D$4:$U$4,0))*$D220</f>
        <v>34127.550000000003</v>
      </c>
      <c r="X220" s="31">
        <f>INDEX('Mapping water'!$D$5:$U$352,MATCH($B220,'Mapping water'!$B$5:$B$352,0),MATCH(X$3,'Mapping water'!$D$4:$U$4,0))*$D220</f>
        <v>0</v>
      </c>
      <c r="Y220" s="31">
        <f>INDEX('Mapping water'!$D$5:$U$352,MATCH($B220,'Mapping water'!$B$5:$B$352,0),MATCH(Y$3,'Mapping water'!$D$4:$U$4,0))*$D220</f>
        <v>0</v>
      </c>
    </row>
    <row r="221" spans="1:25" x14ac:dyDescent="0.45">
      <c r="A221" s="20" t="s">
        <v>431</v>
      </c>
      <c r="B221" s="20" t="s">
        <v>432</v>
      </c>
      <c r="C221" s="20" t="s">
        <v>31</v>
      </c>
      <c r="D221" s="31">
        <f>INDEX('ONS data MYE 5'!$O$6:$O$445, MATCH($B221,'ONS data MYE 5'!$B$6:$B$445,0))</f>
        <v>86096</v>
      </c>
      <c r="E221" s="31">
        <f>INDEX('ONS data MYE 5'!$P$6:$P$445, MATCH($B221,'ONS data MYE 5'!$B$6:$B$445,0))</f>
        <v>333</v>
      </c>
      <c r="F221" s="31">
        <f t="shared" si="6"/>
        <v>5.8081424899804439</v>
      </c>
      <c r="G221" s="31">
        <f t="shared" si="7"/>
        <v>33.734519183916234</v>
      </c>
      <c r="H221" s="31">
        <f>INDEX('Mapping water'!$D$5:$U$352,MATCH($B221,'Mapping water'!$B$5:$B$352,0),MATCH(H$3,'Mapping water'!$D$4:$U$4,0))*$D221</f>
        <v>0</v>
      </c>
      <c r="I221" s="31">
        <f>INDEX('Mapping water'!$D$5:$U$352,MATCH($B221,'Mapping water'!$B$5:$B$352,0),MATCH(I$3,'Mapping water'!$D$4:$U$4,0))*$D221</f>
        <v>0</v>
      </c>
      <c r="J221" s="31">
        <f>INDEX('Mapping water'!$D$5:$U$352,MATCH($B221,'Mapping water'!$B$5:$B$352,0),MATCH(J$3,'Mapping water'!$D$4:$U$4,0))*$D221</f>
        <v>0</v>
      </c>
      <c r="K221" s="31">
        <f>INDEX('Mapping water'!$D$5:$U$352,MATCH($B221,'Mapping water'!$B$5:$B$352,0),MATCH(K$3,'Mapping water'!$D$4:$U$4,0))*$D221</f>
        <v>0</v>
      </c>
      <c r="L221" s="31">
        <f>INDEX('Mapping water'!$D$5:$U$352,MATCH($B221,'Mapping water'!$B$5:$B$352,0),MATCH(L$3,'Mapping water'!$D$4:$U$4,0))*$D221</f>
        <v>0</v>
      </c>
      <c r="M221" s="31">
        <f>INDEX('Mapping water'!$D$5:$U$352,MATCH($B221,'Mapping water'!$B$5:$B$352,0),MATCH(M$3,'Mapping water'!$D$4:$U$4,0))*$D221</f>
        <v>0</v>
      </c>
      <c r="N221" s="31">
        <f>INDEX('Mapping water'!$D$5:$U$352,MATCH($B221,'Mapping water'!$B$5:$B$352,0),MATCH(N$3,'Mapping water'!$D$4:$U$4,0))*$D221</f>
        <v>0</v>
      </c>
      <c r="O221" s="31">
        <f>INDEX('Mapping water'!$D$5:$U$352,MATCH($B221,'Mapping water'!$B$5:$B$352,0),MATCH(O$3,'Mapping water'!$D$4:$U$4,0))*$D221</f>
        <v>0</v>
      </c>
      <c r="P221" s="31">
        <f>INDEX('Mapping water'!$D$5:$U$352,MATCH($B221,'Mapping water'!$B$5:$B$352,0),MATCH(P$3,'Mapping water'!$D$4:$U$4,0))*$D221</f>
        <v>0</v>
      </c>
      <c r="Q221" s="31">
        <f>INDEX('Mapping water'!$D$5:$U$352,MATCH($B221,'Mapping water'!$B$5:$B$352,0),MATCH(Q$3,'Mapping water'!$D$4:$U$4,0))*$D221</f>
        <v>0</v>
      </c>
      <c r="R221" s="31">
        <f>INDEX('Mapping water'!$D$5:$U$352,MATCH($B221,'Mapping water'!$B$5:$B$352,0),MATCH(R$3,'Mapping water'!$D$4:$U$4,0))*$D221</f>
        <v>0</v>
      </c>
      <c r="S221" s="31">
        <f>INDEX('Mapping water'!$D$5:$U$352,MATCH($B221,'Mapping water'!$B$5:$B$352,0),MATCH(S$3,'Mapping water'!$D$4:$U$4,0))*$D221</f>
        <v>0</v>
      </c>
      <c r="T221" s="31">
        <f>INDEX('Mapping water'!$D$5:$U$352,MATCH($B221,'Mapping water'!$B$5:$B$352,0),MATCH(T$3,'Mapping water'!$D$4:$U$4,0))*$D221</f>
        <v>0</v>
      </c>
      <c r="U221" s="31">
        <f>INDEX('Mapping water'!$D$5:$U$352,MATCH($B221,'Mapping water'!$B$5:$B$352,0),MATCH(U$3,'Mapping water'!$D$4:$U$4,0))*$D221</f>
        <v>0</v>
      </c>
      <c r="V221" s="31">
        <f>INDEX('Mapping water'!$D$5:$U$352,MATCH($B221,'Mapping water'!$B$5:$B$352,0),MATCH(V$3,'Mapping water'!$D$4:$U$4,0))*$D221</f>
        <v>0</v>
      </c>
      <c r="W221" s="31">
        <f>INDEX('Mapping water'!$D$5:$U$352,MATCH($B221,'Mapping water'!$B$5:$B$352,0),MATCH(W$3,'Mapping water'!$D$4:$U$4,0))*$D221</f>
        <v>86096</v>
      </c>
      <c r="X221" s="31">
        <f>INDEX('Mapping water'!$D$5:$U$352,MATCH($B221,'Mapping water'!$B$5:$B$352,0),MATCH(X$3,'Mapping water'!$D$4:$U$4,0))*$D221</f>
        <v>0</v>
      </c>
      <c r="Y221" s="31">
        <f>INDEX('Mapping water'!$D$5:$U$352,MATCH($B221,'Mapping water'!$B$5:$B$352,0),MATCH(Y$3,'Mapping water'!$D$4:$U$4,0))*$D221</f>
        <v>0</v>
      </c>
    </row>
    <row r="222" spans="1:25" x14ac:dyDescent="0.45">
      <c r="A222" s="20" t="s">
        <v>433</v>
      </c>
      <c r="B222" s="20" t="s">
        <v>434</v>
      </c>
      <c r="C222" s="20" t="s">
        <v>31</v>
      </c>
      <c r="D222" s="31">
        <f>INDEX('ONS data MYE 5'!$O$6:$O$445, MATCH($B222,'ONS data MYE 5'!$B$6:$B$445,0))</f>
        <v>139772</v>
      </c>
      <c r="E222" s="31">
        <f>INDEX('ONS data MYE 5'!$P$6:$P$445, MATCH($B222,'ONS data MYE 5'!$B$6:$B$445,0))</f>
        <v>1082</v>
      </c>
      <c r="F222" s="31">
        <f t="shared" si="6"/>
        <v>6.9865664594064265</v>
      </c>
      <c r="G222" s="31">
        <f t="shared" si="7"/>
        <v>48.812110891702851</v>
      </c>
      <c r="H222" s="31">
        <f>INDEX('Mapping water'!$D$5:$U$352,MATCH($B222,'Mapping water'!$B$5:$B$352,0),MATCH(H$3,'Mapping water'!$D$4:$U$4,0))*$D222</f>
        <v>0</v>
      </c>
      <c r="I222" s="31">
        <f>INDEX('Mapping water'!$D$5:$U$352,MATCH($B222,'Mapping water'!$B$5:$B$352,0),MATCH(I$3,'Mapping water'!$D$4:$U$4,0))*$D222</f>
        <v>0</v>
      </c>
      <c r="J222" s="31">
        <f>INDEX('Mapping water'!$D$5:$U$352,MATCH($B222,'Mapping water'!$B$5:$B$352,0),MATCH(J$3,'Mapping water'!$D$4:$U$4,0))*$D222</f>
        <v>0</v>
      </c>
      <c r="K222" s="31">
        <f>INDEX('Mapping water'!$D$5:$U$352,MATCH($B222,'Mapping water'!$B$5:$B$352,0),MATCH(K$3,'Mapping water'!$D$4:$U$4,0))*$D222</f>
        <v>0</v>
      </c>
      <c r="L222" s="31">
        <f>INDEX('Mapping water'!$D$5:$U$352,MATCH($B222,'Mapping water'!$B$5:$B$352,0),MATCH(L$3,'Mapping water'!$D$4:$U$4,0))*$D222</f>
        <v>0</v>
      </c>
      <c r="M222" s="31">
        <f>INDEX('Mapping water'!$D$5:$U$352,MATCH($B222,'Mapping water'!$B$5:$B$352,0),MATCH(M$3,'Mapping water'!$D$4:$U$4,0))*$D222</f>
        <v>0</v>
      </c>
      <c r="N222" s="31">
        <f>INDEX('Mapping water'!$D$5:$U$352,MATCH($B222,'Mapping water'!$B$5:$B$352,0),MATCH(N$3,'Mapping water'!$D$4:$U$4,0))*$D222</f>
        <v>0</v>
      </c>
      <c r="O222" s="31">
        <f>INDEX('Mapping water'!$D$5:$U$352,MATCH($B222,'Mapping water'!$B$5:$B$352,0),MATCH(O$3,'Mapping water'!$D$4:$U$4,0))*$D222</f>
        <v>0</v>
      </c>
      <c r="P222" s="31">
        <f>INDEX('Mapping water'!$D$5:$U$352,MATCH($B222,'Mapping water'!$B$5:$B$352,0),MATCH(P$3,'Mapping water'!$D$4:$U$4,0))*$D222</f>
        <v>0</v>
      </c>
      <c r="Q222" s="31">
        <f>INDEX('Mapping water'!$D$5:$U$352,MATCH($B222,'Mapping water'!$B$5:$B$352,0),MATCH(Q$3,'Mapping water'!$D$4:$U$4,0))*$D222</f>
        <v>0</v>
      </c>
      <c r="R222" s="31">
        <f>INDEX('Mapping water'!$D$5:$U$352,MATCH($B222,'Mapping water'!$B$5:$B$352,0),MATCH(R$3,'Mapping water'!$D$4:$U$4,0))*$D222</f>
        <v>0</v>
      </c>
      <c r="S222" s="31">
        <f>INDEX('Mapping water'!$D$5:$U$352,MATCH($B222,'Mapping water'!$B$5:$B$352,0),MATCH(S$3,'Mapping water'!$D$4:$U$4,0))*$D222</f>
        <v>0</v>
      </c>
      <c r="T222" s="31">
        <f>INDEX('Mapping water'!$D$5:$U$352,MATCH($B222,'Mapping water'!$B$5:$B$352,0),MATCH(T$3,'Mapping water'!$D$4:$U$4,0))*$D222</f>
        <v>0</v>
      </c>
      <c r="U222" s="31">
        <f>INDEX('Mapping water'!$D$5:$U$352,MATCH($B222,'Mapping water'!$B$5:$B$352,0),MATCH(U$3,'Mapping water'!$D$4:$U$4,0))*$D222</f>
        <v>0</v>
      </c>
      <c r="V222" s="31">
        <f>INDEX('Mapping water'!$D$5:$U$352,MATCH($B222,'Mapping water'!$B$5:$B$352,0),MATCH(V$3,'Mapping water'!$D$4:$U$4,0))*$D222</f>
        <v>0</v>
      </c>
      <c r="W222" s="31">
        <f>INDEX('Mapping water'!$D$5:$U$352,MATCH($B222,'Mapping water'!$B$5:$B$352,0),MATCH(W$3,'Mapping water'!$D$4:$U$4,0))*$D222</f>
        <v>139772</v>
      </c>
      <c r="X222" s="31">
        <f>INDEX('Mapping water'!$D$5:$U$352,MATCH($B222,'Mapping water'!$B$5:$B$352,0),MATCH(X$3,'Mapping water'!$D$4:$U$4,0))*$D222</f>
        <v>0</v>
      </c>
      <c r="Y222" s="31">
        <f>INDEX('Mapping water'!$D$5:$U$352,MATCH($B222,'Mapping water'!$B$5:$B$352,0),MATCH(Y$3,'Mapping water'!$D$4:$U$4,0))*$D222</f>
        <v>0</v>
      </c>
    </row>
    <row r="223" spans="1:25" x14ac:dyDescent="0.45">
      <c r="A223" s="20" t="s">
        <v>439</v>
      </c>
      <c r="B223" s="20" t="s">
        <v>440</v>
      </c>
      <c r="C223" s="20" t="s">
        <v>31</v>
      </c>
      <c r="D223" s="31">
        <f>INDEX('ONS data MYE 5'!$O$6:$O$445, MATCH($B223,'ONS data MYE 5'!$B$6:$B$445,0))</f>
        <v>154704</v>
      </c>
      <c r="E223" s="31">
        <f>INDEX('ONS data MYE 5'!$P$6:$P$445, MATCH($B223,'ONS data MYE 5'!$B$6:$B$445,0))</f>
        <v>220</v>
      </c>
      <c r="F223" s="31">
        <f t="shared" si="6"/>
        <v>5.393627546352362</v>
      </c>
      <c r="G223" s="31">
        <f t="shared" si="7"/>
        <v>29.091218108770999</v>
      </c>
      <c r="H223" s="31">
        <f>INDEX('Mapping water'!$D$5:$U$352,MATCH($B223,'Mapping water'!$B$5:$B$352,0),MATCH(H$3,'Mapping water'!$D$4:$U$4,0))*$D223</f>
        <v>0</v>
      </c>
      <c r="I223" s="31">
        <f>INDEX('Mapping water'!$D$5:$U$352,MATCH($B223,'Mapping water'!$B$5:$B$352,0),MATCH(I$3,'Mapping water'!$D$4:$U$4,0))*$D223</f>
        <v>0</v>
      </c>
      <c r="J223" s="31">
        <f>INDEX('Mapping water'!$D$5:$U$352,MATCH($B223,'Mapping water'!$B$5:$B$352,0),MATCH(J$3,'Mapping water'!$D$4:$U$4,0))*$D223</f>
        <v>0</v>
      </c>
      <c r="K223" s="31">
        <f>INDEX('Mapping water'!$D$5:$U$352,MATCH($B223,'Mapping water'!$B$5:$B$352,0),MATCH(K$3,'Mapping water'!$D$4:$U$4,0))*$D223</f>
        <v>0</v>
      </c>
      <c r="L223" s="31">
        <f>INDEX('Mapping water'!$D$5:$U$352,MATCH($B223,'Mapping water'!$B$5:$B$352,0),MATCH(L$3,'Mapping water'!$D$4:$U$4,0))*$D223</f>
        <v>0</v>
      </c>
      <c r="M223" s="31">
        <f>INDEX('Mapping water'!$D$5:$U$352,MATCH($B223,'Mapping water'!$B$5:$B$352,0),MATCH(M$3,'Mapping water'!$D$4:$U$4,0))*$D223</f>
        <v>0</v>
      </c>
      <c r="N223" s="31">
        <f>INDEX('Mapping water'!$D$5:$U$352,MATCH($B223,'Mapping water'!$B$5:$B$352,0),MATCH(N$3,'Mapping water'!$D$4:$U$4,0))*$D223</f>
        <v>154704</v>
      </c>
      <c r="O223" s="31">
        <f>INDEX('Mapping water'!$D$5:$U$352,MATCH($B223,'Mapping water'!$B$5:$B$352,0),MATCH(O$3,'Mapping water'!$D$4:$U$4,0))*$D223</f>
        <v>0</v>
      </c>
      <c r="P223" s="31">
        <f>INDEX('Mapping water'!$D$5:$U$352,MATCH($B223,'Mapping water'!$B$5:$B$352,0),MATCH(P$3,'Mapping water'!$D$4:$U$4,0))*$D223</f>
        <v>0</v>
      </c>
      <c r="Q223" s="31">
        <f>INDEX('Mapping water'!$D$5:$U$352,MATCH($B223,'Mapping water'!$B$5:$B$352,0),MATCH(Q$3,'Mapping water'!$D$4:$U$4,0))*$D223</f>
        <v>0</v>
      </c>
      <c r="R223" s="31">
        <f>INDEX('Mapping water'!$D$5:$U$352,MATCH($B223,'Mapping water'!$B$5:$B$352,0),MATCH(R$3,'Mapping water'!$D$4:$U$4,0))*$D223</f>
        <v>0</v>
      </c>
      <c r="S223" s="31">
        <f>INDEX('Mapping water'!$D$5:$U$352,MATCH($B223,'Mapping water'!$B$5:$B$352,0),MATCH(S$3,'Mapping water'!$D$4:$U$4,0))*$D223</f>
        <v>0</v>
      </c>
      <c r="T223" s="31">
        <f>INDEX('Mapping water'!$D$5:$U$352,MATCH($B223,'Mapping water'!$B$5:$B$352,0),MATCH(T$3,'Mapping water'!$D$4:$U$4,0))*$D223</f>
        <v>0</v>
      </c>
      <c r="U223" s="31">
        <f>INDEX('Mapping water'!$D$5:$U$352,MATCH($B223,'Mapping water'!$B$5:$B$352,0),MATCH(U$3,'Mapping water'!$D$4:$U$4,0))*$D223</f>
        <v>0</v>
      </c>
      <c r="V223" s="31">
        <f>INDEX('Mapping water'!$D$5:$U$352,MATCH($B223,'Mapping water'!$B$5:$B$352,0),MATCH(V$3,'Mapping water'!$D$4:$U$4,0))*$D223</f>
        <v>0</v>
      </c>
      <c r="W223" s="31">
        <f>INDEX('Mapping water'!$D$5:$U$352,MATCH($B223,'Mapping water'!$B$5:$B$352,0),MATCH(W$3,'Mapping water'!$D$4:$U$4,0))*$D223</f>
        <v>0</v>
      </c>
      <c r="X223" s="31">
        <f>INDEX('Mapping water'!$D$5:$U$352,MATCH($B223,'Mapping water'!$B$5:$B$352,0),MATCH(X$3,'Mapping water'!$D$4:$U$4,0))*$D223</f>
        <v>0</v>
      </c>
      <c r="Y223" s="31">
        <f>INDEX('Mapping water'!$D$5:$U$352,MATCH($B223,'Mapping water'!$B$5:$B$352,0),MATCH(Y$3,'Mapping water'!$D$4:$U$4,0))*$D223</f>
        <v>0</v>
      </c>
    </row>
    <row r="224" spans="1:25" x14ac:dyDescent="0.45">
      <c r="A224" s="20" t="s">
        <v>441</v>
      </c>
      <c r="B224" s="20" t="s">
        <v>442</v>
      </c>
      <c r="C224" s="20" t="s">
        <v>31</v>
      </c>
      <c r="D224" s="31">
        <f>INDEX('ONS data MYE 5'!$O$6:$O$445, MATCH($B224,'ONS data MYE 5'!$B$6:$B$445,0))</f>
        <v>156795</v>
      </c>
      <c r="E224" s="31">
        <f>INDEX('ONS data MYE 5'!$P$6:$P$445, MATCH($B224,'ONS data MYE 5'!$B$6:$B$445,0))</f>
        <v>3881</v>
      </c>
      <c r="F224" s="31">
        <f t="shared" si="6"/>
        <v>8.2638481313689063</v>
      </c>
      <c r="G224" s="31">
        <f t="shared" si="7"/>
        <v>68.291185938329363</v>
      </c>
      <c r="H224" s="31">
        <f>INDEX('Mapping water'!$D$5:$U$352,MATCH($B224,'Mapping water'!$B$5:$B$352,0),MATCH(H$3,'Mapping water'!$D$4:$U$4,0))*$D224</f>
        <v>0</v>
      </c>
      <c r="I224" s="31">
        <f>INDEX('Mapping water'!$D$5:$U$352,MATCH($B224,'Mapping water'!$B$5:$B$352,0),MATCH(I$3,'Mapping water'!$D$4:$U$4,0))*$D224</f>
        <v>0</v>
      </c>
      <c r="J224" s="31">
        <f>INDEX('Mapping water'!$D$5:$U$352,MATCH($B224,'Mapping water'!$B$5:$B$352,0),MATCH(J$3,'Mapping water'!$D$4:$U$4,0))*$D224</f>
        <v>0</v>
      </c>
      <c r="K224" s="31">
        <f>INDEX('Mapping water'!$D$5:$U$352,MATCH($B224,'Mapping water'!$B$5:$B$352,0),MATCH(K$3,'Mapping water'!$D$4:$U$4,0))*$D224</f>
        <v>0</v>
      </c>
      <c r="L224" s="31">
        <f>INDEX('Mapping water'!$D$5:$U$352,MATCH($B224,'Mapping water'!$B$5:$B$352,0),MATCH(L$3,'Mapping water'!$D$4:$U$4,0))*$D224</f>
        <v>0</v>
      </c>
      <c r="M224" s="31">
        <f>INDEX('Mapping water'!$D$5:$U$352,MATCH($B224,'Mapping water'!$B$5:$B$352,0),MATCH(M$3,'Mapping water'!$D$4:$U$4,0))*$D224</f>
        <v>0</v>
      </c>
      <c r="N224" s="31">
        <f>INDEX('Mapping water'!$D$5:$U$352,MATCH($B224,'Mapping water'!$B$5:$B$352,0),MATCH(N$3,'Mapping water'!$D$4:$U$4,0))*$D224</f>
        <v>156795</v>
      </c>
      <c r="O224" s="31">
        <f>INDEX('Mapping water'!$D$5:$U$352,MATCH($B224,'Mapping water'!$B$5:$B$352,0),MATCH(O$3,'Mapping water'!$D$4:$U$4,0))*$D224</f>
        <v>0</v>
      </c>
      <c r="P224" s="31">
        <f>INDEX('Mapping water'!$D$5:$U$352,MATCH($B224,'Mapping water'!$B$5:$B$352,0),MATCH(P$3,'Mapping water'!$D$4:$U$4,0))*$D224</f>
        <v>0</v>
      </c>
      <c r="Q224" s="31">
        <f>INDEX('Mapping water'!$D$5:$U$352,MATCH($B224,'Mapping water'!$B$5:$B$352,0),MATCH(Q$3,'Mapping water'!$D$4:$U$4,0))*$D224</f>
        <v>0</v>
      </c>
      <c r="R224" s="31">
        <f>INDEX('Mapping water'!$D$5:$U$352,MATCH($B224,'Mapping water'!$B$5:$B$352,0),MATCH(R$3,'Mapping water'!$D$4:$U$4,0))*$D224</f>
        <v>0</v>
      </c>
      <c r="S224" s="31">
        <f>INDEX('Mapping water'!$D$5:$U$352,MATCH($B224,'Mapping water'!$B$5:$B$352,0),MATCH(S$3,'Mapping water'!$D$4:$U$4,0))*$D224</f>
        <v>0</v>
      </c>
      <c r="T224" s="31">
        <f>INDEX('Mapping water'!$D$5:$U$352,MATCH($B224,'Mapping water'!$B$5:$B$352,0),MATCH(T$3,'Mapping water'!$D$4:$U$4,0))*$D224</f>
        <v>0</v>
      </c>
      <c r="U224" s="31">
        <f>INDEX('Mapping water'!$D$5:$U$352,MATCH($B224,'Mapping water'!$B$5:$B$352,0),MATCH(U$3,'Mapping water'!$D$4:$U$4,0))*$D224</f>
        <v>0</v>
      </c>
      <c r="V224" s="31">
        <f>INDEX('Mapping water'!$D$5:$U$352,MATCH($B224,'Mapping water'!$B$5:$B$352,0),MATCH(V$3,'Mapping water'!$D$4:$U$4,0))*$D224</f>
        <v>0</v>
      </c>
      <c r="W224" s="31">
        <f>INDEX('Mapping water'!$D$5:$U$352,MATCH($B224,'Mapping water'!$B$5:$B$352,0),MATCH(W$3,'Mapping water'!$D$4:$U$4,0))*$D224</f>
        <v>0</v>
      </c>
      <c r="X224" s="31">
        <f>INDEX('Mapping water'!$D$5:$U$352,MATCH($B224,'Mapping water'!$B$5:$B$352,0),MATCH(X$3,'Mapping water'!$D$4:$U$4,0))*$D224</f>
        <v>0</v>
      </c>
      <c r="Y224" s="31">
        <f>INDEX('Mapping water'!$D$5:$U$352,MATCH($B224,'Mapping water'!$B$5:$B$352,0),MATCH(Y$3,'Mapping water'!$D$4:$U$4,0))*$D224</f>
        <v>0</v>
      </c>
    </row>
    <row r="225" spans="1:25" x14ac:dyDescent="0.45">
      <c r="A225" s="20" t="s">
        <v>443</v>
      </c>
      <c r="B225" s="20" t="s">
        <v>444</v>
      </c>
      <c r="C225" s="20" t="s">
        <v>31</v>
      </c>
      <c r="D225" s="31">
        <f>INDEX('ONS data MYE 5'!$O$6:$O$445, MATCH($B225,'ONS data MYE 5'!$B$6:$B$445,0))</f>
        <v>141820</v>
      </c>
      <c r="E225" s="31">
        <f>INDEX('ONS data MYE 5'!$P$6:$P$445, MATCH($B225,'ONS data MYE 5'!$B$6:$B$445,0))</f>
        <v>4358</v>
      </c>
      <c r="F225" s="31">
        <f t="shared" si="6"/>
        <v>8.3797685155045656</v>
      </c>
      <c r="G225" s="31">
        <f t="shared" si="7"/>
        <v>70.220520373441587</v>
      </c>
      <c r="H225" s="31">
        <f>INDEX('Mapping water'!$D$5:$U$352,MATCH($B225,'Mapping water'!$B$5:$B$352,0),MATCH(H$3,'Mapping water'!$D$4:$U$4,0))*$D225</f>
        <v>0</v>
      </c>
      <c r="I225" s="31">
        <f>INDEX('Mapping water'!$D$5:$U$352,MATCH($B225,'Mapping water'!$B$5:$B$352,0),MATCH(I$3,'Mapping water'!$D$4:$U$4,0))*$D225</f>
        <v>0</v>
      </c>
      <c r="J225" s="31">
        <f>INDEX('Mapping water'!$D$5:$U$352,MATCH($B225,'Mapping water'!$B$5:$B$352,0),MATCH(J$3,'Mapping water'!$D$4:$U$4,0))*$D225</f>
        <v>0</v>
      </c>
      <c r="K225" s="31">
        <f>INDEX('Mapping water'!$D$5:$U$352,MATCH($B225,'Mapping water'!$B$5:$B$352,0),MATCH(K$3,'Mapping water'!$D$4:$U$4,0))*$D225</f>
        <v>0</v>
      </c>
      <c r="L225" s="31">
        <f>INDEX('Mapping water'!$D$5:$U$352,MATCH($B225,'Mapping water'!$B$5:$B$352,0),MATCH(L$3,'Mapping water'!$D$4:$U$4,0))*$D225</f>
        <v>0</v>
      </c>
      <c r="M225" s="31">
        <f>INDEX('Mapping water'!$D$5:$U$352,MATCH($B225,'Mapping water'!$B$5:$B$352,0),MATCH(M$3,'Mapping water'!$D$4:$U$4,0))*$D225</f>
        <v>0</v>
      </c>
      <c r="N225" s="31">
        <f>INDEX('Mapping water'!$D$5:$U$352,MATCH($B225,'Mapping water'!$B$5:$B$352,0),MATCH(N$3,'Mapping water'!$D$4:$U$4,0))*$D225</f>
        <v>141820</v>
      </c>
      <c r="O225" s="31">
        <f>INDEX('Mapping water'!$D$5:$U$352,MATCH($B225,'Mapping water'!$B$5:$B$352,0),MATCH(O$3,'Mapping water'!$D$4:$U$4,0))*$D225</f>
        <v>0</v>
      </c>
      <c r="P225" s="31">
        <f>INDEX('Mapping water'!$D$5:$U$352,MATCH($B225,'Mapping water'!$B$5:$B$352,0),MATCH(P$3,'Mapping water'!$D$4:$U$4,0))*$D225</f>
        <v>0</v>
      </c>
      <c r="Q225" s="31">
        <f>INDEX('Mapping water'!$D$5:$U$352,MATCH($B225,'Mapping water'!$B$5:$B$352,0),MATCH(Q$3,'Mapping water'!$D$4:$U$4,0))*$D225</f>
        <v>0</v>
      </c>
      <c r="R225" s="31">
        <f>INDEX('Mapping water'!$D$5:$U$352,MATCH($B225,'Mapping water'!$B$5:$B$352,0),MATCH(R$3,'Mapping water'!$D$4:$U$4,0))*$D225</f>
        <v>0</v>
      </c>
      <c r="S225" s="31">
        <f>INDEX('Mapping water'!$D$5:$U$352,MATCH($B225,'Mapping water'!$B$5:$B$352,0),MATCH(S$3,'Mapping water'!$D$4:$U$4,0))*$D225</f>
        <v>0</v>
      </c>
      <c r="T225" s="31">
        <f>INDEX('Mapping water'!$D$5:$U$352,MATCH($B225,'Mapping water'!$B$5:$B$352,0),MATCH(T$3,'Mapping water'!$D$4:$U$4,0))*$D225</f>
        <v>0</v>
      </c>
      <c r="U225" s="31">
        <f>INDEX('Mapping water'!$D$5:$U$352,MATCH($B225,'Mapping water'!$B$5:$B$352,0),MATCH(U$3,'Mapping water'!$D$4:$U$4,0))*$D225</f>
        <v>0</v>
      </c>
      <c r="V225" s="31">
        <f>INDEX('Mapping water'!$D$5:$U$352,MATCH($B225,'Mapping water'!$B$5:$B$352,0),MATCH(V$3,'Mapping water'!$D$4:$U$4,0))*$D225</f>
        <v>0</v>
      </c>
      <c r="W225" s="31">
        <f>INDEX('Mapping water'!$D$5:$U$352,MATCH($B225,'Mapping water'!$B$5:$B$352,0),MATCH(W$3,'Mapping water'!$D$4:$U$4,0))*$D225</f>
        <v>0</v>
      </c>
      <c r="X225" s="31">
        <f>INDEX('Mapping water'!$D$5:$U$352,MATCH($B225,'Mapping water'!$B$5:$B$352,0),MATCH(X$3,'Mapping water'!$D$4:$U$4,0))*$D225</f>
        <v>0</v>
      </c>
      <c r="Y225" s="31">
        <f>INDEX('Mapping water'!$D$5:$U$352,MATCH($B225,'Mapping water'!$B$5:$B$352,0),MATCH(Y$3,'Mapping water'!$D$4:$U$4,0))*$D225</f>
        <v>0</v>
      </c>
    </row>
    <row r="226" spans="1:25" x14ac:dyDescent="0.45">
      <c r="A226" s="20" t="s">
        <v>445</v>
      </c>
      <c r="B226" s="20" t="s">
        <v>446</v>
      </c>
      <c r="C226" s="20" t="s">
        <v>31</v>
      </c>
      <c r="D226" s="31">
        <f>INDEX('ONS data MYE 5'!$O$6:$O$445, MATCH($B226,'ONS data MYE 5'!$B$6:$B$445,0))</f>
        <v>156658</v>
      </c>
      <c r="E226" s="31">
        <f>INDEX('ONS data MYE 5'!$P$6:$P$445, MATCH($B226,'ONS data MYE 5'!$B$6:$B$445,0))</f>
        <v>875</v>
      </c>
      <c r="F226" s="31">
        <f t="shared" si="6"/>
        <v>6.7742238863576141</v>
      </c>
      <c r="G226" s="31">
        <f t="shared" si="7"/>
        <v>45.890109262498058</v>
      </c>
      <c r="H226" s="31">
        <f>INDEX('Mapping water'!$D$5:$U$352,MATCH($B226,'Mapping water'!$B$5:$B$352,0),MATCH(H$3,'Mapping water'!$D$4:$U$4,0))*$D226</f>
        <v>0</v>
      </c>
      <c r="I226" s="31">
        <f>INDEX('Mapping water'!$D$5:$U$352,MATCH($B226,'Mapping water'!$B$5:$B$352,0),MATCH(I$3,'Mapping water'!$D$4:$U$4,0))*$D226</f>
        <v>0</v>
      </c>
      <c r="J226" s="31">
        <f>INDEX('Mapping water'!$D$5:$U$352,MATCH($B226,'Mapping water'!$B$5:$B$352,0),MATCH(J$3,'Mapping water'!$D$4:$U$4,0))*$D226</f>
        <v>0</v>
      </c>
      <c r="K226" s="31">
        <f>INDEX('Mapping water'!$D$5:$U$352,MATCH($B226,'Mapping water'!$B$5:$B$352,0),MATCH(K$3,'Mapping water'!$D$4:$U$4,0))*$D226</f>
        <v>0</v>
      </c>
      <c r="L226" s="31">
        <f>INDEX('Mapping water'!$D$5:$U$352,MATCH($B226,'Mapping water'!$B$5:$B$352,0),MATCH(L$3,'Mapping water'!$D$4:$U$4,0))*$D226</f>
        <v>0</v>
      </c>
      <c r="M226" s="31">
        <f>INDEX('Mapping water'!$D$5:$U$352,MATCH($B226,'Mapping water'!$B$5:$B$352,0),MATCH(M$3,'Mapping water'!$D$4:$U$4,0))*$D226</f>
        <v>0</v>
      </c>
      <c r="N226" s="31">
        <f>INDEX('Mapping water'!$D$5:$U$352,MATCH($B226,'Mapping water'!$B$5:$B$352,0),MATCH(N$3,'Mapping water'!$D$4:$U$4,0))*$D226</f>
        <v>108094.01999999999</v>
      </c>
      <c r="O226" s="31">
        <f>INDEX('Mapping water'!$D$5:$U$352,MATCH($B226,'Mapping water'!$B$5:$B$352,0),MATCH(O$3,'Mapping water'!$D$4:$U$4,0))*$D226</f>
        <v>0</v>
      </c>
      <c r="P226" s="31">
        <f>INDEX('Mapping water'!$D$5:$U$352,MATCH($B226,'Mapping water'!$B$5:$B$352,0),MATCH(P$3,'Mapping water'!$D$4:$U$4,0))*$D226</f>
        <v>0</v>
      </c>
      <c r="Q226" s="31">
        <f>INDEX('Mapping water'!$D$5:$U$352,MATCH($B226,'Mapping water'!$B$5:$B$352,0),MATCH(Q$3,'Mapping water'!$D$4:$U$4,0))*$D226</f>
        <v>0</v>
      </c>
      <c r="R226" s="31">
        <f>INDEX('Mapping water'!$D$5:$U$352,MATCH($B226,'Mapping water'!$B$5:$B$352,0),MATCH(R$3,'Mapping water'!$D$4:$U$4,0))*$D226</f>
        <v>0</v>
      </c>
      <c r="S226" s="31">
        <f>INDEX('Mapping water'!$D$5:$U$352,MATCH($B226,'Mapping water'!$B$5:$B$352,0),MATCH(S$3,'Mapping water'!$D$4:$U$4,0))*$D226</f>
        <v>0</v>
      </c>
      <c r="T226" s="31">
        <f>INDEX('Mapping water'!$D$5:$U$352,MATCH($B226,'Mapping water'!$B$5:$B$352,0),MATCH(T$3,'Mapping water'!$D$4:$U$4,0))*$D226</f>
        <v>0</v>
      </c>
      <c r="U226" s="31">
        <f>INDEX('Mapping water'!$D$5:$U$352,MATCH($B226,'Mapping water'!$B$5:$B$352,0),MATCH(U$3,'Mapping water'!$D$4:$U$4,0))*$D226</f>
        <v>0</v>
      </c>
      <c r="V226" s="31">
        <f>INDEX('Mapping water'!$D$5:$U$352,MATCH($B226,'Mapping water'!$B$5:$B$352,0),MATCH(V$3,'Mapping water'!$D$4:$U$4,0))*$D226</f>
        <v>0</v>
      </c>
      <c r="W226" s="31">
        <f>INDEX('Mapping water'!$D$5:$U$352,MATCH($B226,'Mapping water'!$B$5:$B$352,0),MATCH(W$3,'Mapping water'!$D$4:$U$4,0))*$D226</f>
        <v>0</v>
      </c>
      <c r="X226" s="31">
        <f>INDEX('Mapping water'!$D$5:$U$352,MATCH($B226,'Mapping water'!$B$5:$B$352,0),MATCH(X$3,'Mapping water'!$D$4:$U$4,0))*$D226</f>
        <v>48563.98</v>
      </c>
      <c r="Y226" s="31">
        <f>INDEX('Mapping water'!$D$5:$U$352,MATCH($B226,'Mapping water'!$B$5:$B$352,0),MATCH(Y$3,'Mapping water'!$D$4:$U$4,0))*$D226</f>
        <v>0</v>
      </c>
    </row>
    <row r="227" spans="1:25" x14ac:dyDescent="0.45">
      <c r="A227" s="20" t="s">
        <v>447</v>
      </c>
      <c r="B227" s="20" t="s">
        <v>448</v>
      </c>
      <c r="C227" s="20" t="s">
        <v>31</v>
      </c>
      <c r="D227" s="31">
        <f>INDEX('ONS data MYE 5'!$O$6:$O$445, MATCH($B227,'ONS data MYE 5'!$B$6:$B$445,0))</f>
        <v>67486</v>
      </c>
      <c r="E227" s="31">
        <f>INDEX('ONS data MYE 5'!$P$6:$P$445, MATCH($B227,'ONS data MYE 5'!$B$6:$B$445,0))</f>
        <v>478</v>
      </c>
      <c r="F227" s="31">
        <f t="shared" si="6"/>
        <v>6.1696107324914564</v>
      </c>
      <c r="G227" s="31">
        <f t="shared" si="7"/>
        <v>38.064096590473767</v>
      </c>
      <c r="H227" s="31">
        <f>INDEX('Mapping water'!$D$5:$U$352,MATCH($B227,'Mapping water'!$B$5:$B$352,0),MATCH(H$3,'Mapping water'!$D$4:$U$4,0))*$D227</f>
        <v>0</v>
      </c>
      <c r="I227" s="31">
        <f>INDEX('Mapping water'!$D$5:$U$352,MATCH($B227,'Mapping water'!$B$5:$B$352,0),MATCH(I$3,'Mapping water'!$D$4:$U$4,0))*$D227</f>
        <v>0</v>
      </c>
      <c r="J227" s="31">
        <f>INDEX('Mapping water'!$D$5:$U$352,MATCH($B227,'Mapping water'!$B$5:$B$352,0),MATCH(J$3,'Mapping water'!$D$4:$U$4,0))*$D227</f>
        <v>0</v>
      </c>
      <c r="K227" s="31">
        <f>INDEX('Mapping water'!$D$5:$U$352,MATCH($B227,'Mapping water'!$B$5:$B$352,0),MATCH(K$3,'Mapping water'!$D$4:$U$4,0))*$D227</f>
        <v>0</v>
      </c>
      <c r="L227" s="31">
        <f>INDEX('Mapping water'!$D$5:$U$352,MATCH($B227,'Mapping water'!$B$5:$B$352,0),MATCH(L$3,'Mapping water'!$D$4:$U$4,0))*$D227</f>
        <v>0</v>
      </c>
      <c r="M227" s="31">
        <f>INDEX('Mapping water'!$D$5:$U$352,MATCH($B227,'Mapping water'!$B$5:$B$352,0),MATCH(M$3,'Mapping water'!$D$4:$U$4,0))*$D227</f>
        <v>0</v>
      </c>
      <c r="N227" s="31">
        <f>INDEX('Mapping water'!$D$5:$U$352,MATCH($B227,'Mapping water'!$B$5:$B$352,0),MATCH(N$3,'Mapping water'!$D$4:$U$4,0))*$D227</f>
        <v>67486</v>
      </c>
      <c r="O227" s="31">
        <f>INDEX('Mapping water'!$D$5:$U$352,MATCH($B227,'Mapping water'!$B$5:$B$352,0),MATCH(O$3,'Mapping water'!$D$4:$U$4,0))*$D227</f>
        <v>0</v>
      </c>
      <c r="P227" s="31">
        <f>INDEX('Mapping water'!$D$5:$U$352,MATCH($B227,'Mapping water'!$B$5:$B$352,0),MATCH(P$3,'Mapping water'!$D$4:$U$4,0))*$D227</f>
        <v>0</v>
      </c>
      <c r="Q227" s="31">
        <f>INDEX('Mapping water'!$D$5:$U$352,MATCH($B227,'Mapping water'!$B$5:$B$352,0),MATCH(Q$3,'Mapping water'!$D$4:$U$4,0))*$D227</f>
        <v>0</v>
      </c>
      <c r="R227" s="31">
        <f>INDEX('Mapping water'!$D$5:$U$352,MATCH($B227,'Mapping water'!$B$5:$B$352,0),MATCH(R$3,'Mapping water'!$D$4:$U$4,0))*$D227</f>
        <v>0</v>
      </c>
      <c r="S227" s="31">
        <f>INDEX('Mapping water'!$D$5:$U$352,MATCH($B227,'Mapping water'!$B$5:$B$352,0),MATCH(S$3,'Mapping water'!$D$4:$U$4,0))*$D227</f>
        <v>0</v>
      </c>
      <c r="T227" s="31">
        <f>INDEX('Mapping water'!$D$5:$U$352,MATCH($B227,'Mapping water'!$B$5:$B$352,0),MATCH(T$3,'Mapping water'!$D$4:$U$4,0))*$D227</f>
        <v>0</v>
      </c>
      <c r="U227" s="31">
        <f>INDEX('Mapping water'!$D$5:$U$352,MATCH($B227,'Mapping water'!$B$5:$B$352,0),MATCH(U$3,'Mapping water'!$D$4:$U$4,0))*$D227</f>
        <v>0</v>
      </c>
      <c r="V227" s="31">
        <f>INDEX('Mapping water'!$D$5:$U$352,MATCH($B227,'Mapping water'!$B$5:$B$352,0),MATCH(V$3,'Mapping water'!$D$4:$U$4,0))*$D227</f>
        <v>0</v>
      </c>
      <c r="W227" s="31">
        <f>INDEX('Mapping water'!$D$5:$U$352,MATCH($B227,'Mapping water'!$B$5:$B$352,0),MATCH(W$3,'Mapping water'!$D$4:$U$4,0))*$D227</f>
        <v>0</v>
      </c>
      <c r="X227" s="31">
        <f>INDEX('Mapping water'!$D$5:$U$352,MATCH($B227,'Mapping water'!$B$5:$B$352,0),MATCH(X$3,'Mapping water'!$D$4:$U$4,0))*$D227</f>
        <v>0</v>
      </c>
      <c r="Y227" s="31">
        <f>INDEX('Mapping water'!$D$5:$U$352,MATCH($B227,'Mapping water'!$B$5:$B$352,0),MATCH(Y$3,'Mapping water'!$D$4:$U$4,0))*$D227</f>
        <v>0</v>
      </c>
    </row>
    <row r="228" spans="1:25" x14ac:dyDescent="0.45">
      <c r="A228" s="20" t="s">
        <v>449</v>
      </c>
      <c r="B228" s="20" t="s">
        <v>450</v>
      </c>
      <c r="C228" s="20" t="s">
        <v>31</v>
      </c>
      <c r="D228" s="31">
        <f>INDEX('ONS data MYE 5'!$O$6:$O$445, MATCH($B228,'ONS data MYE 5'!$B$6:$B$445,0))</f>
        <v>172917</v>
      </c>
      <c r="E228" s="31">
        <f>INDEX('ONS data MYE 5'!$P$6:$P$445, MATCH($B228,'ONS data MYE 5'!$B$6:$B$445,0))</f>
        <v>533</v>
      </c>
      <c r="F228" s="31">
        <f t="shared" si="6"/>
        <v>6.2785214241658442</v>
      </c>
      <c r="G228" s="31">
        <f t="shared" si="7"/>
        <v>39.419831273709498</v>
      </c>
      <c r="H228" s="31">
        <f>INDEX('Mapping water'!$D$5:$U$352,MATCH($B228,'Mapping water'!$B$5:$B$352,0),MATCH(H$3,'Mapping water'!$D$4:$U$4,0))*$D228</f>
        <v>0</v>
      </c>
      <c r="I228" s="31">
        <f>INDEX('Mapping water'!$D$5:$U$352,MATCH($B228,'Mapping water'!$B$5:$B$352,0),MATCH(I$3,'Mapping water'!$D$4:$U$4,0))*$D228</f>
        <v>0</v>
      </c>
      <c r="J228" s="31">
        <f>INDEX('Mapping water'!$D$5:$U$352,MATCH($B228,'Mapping water'!$B$5:$B$352,0),MATCH(J$3,'Mapping water'!$D$4:$U$4,0))*$D228</f>
        <v>0</v>
      </c>
      <c r="K228" s="31">
        <f>INDEX('Mapping water'!$D$5:$U$352,MATCH($B228,'Mapping water'!$B$5:$B$352,0),MATCH(K$3,'Mapping water'!$D$4:$U$4,0))*$D228</f>
        <v>0</v>
      </c>
      <c r="L228" s="31">
        <f>INDEX('Mapping water'!$D$5:$U$352,MATCH($B228,'Mapping water'!$B$5:$B$352,0),MATCH(L$3,'Mapping water'!$D$4:$U$4,0))*$D228</f>
        <v>0</v>
      </c>
      <c r="M228" s="31">
        <f>INDEX('Mapping water'!$D$5:$U$352,MATCH($B228,'Mapping water'!$B$5:$B$352,0),MATCH(M$3,'Mapping water'!$D$4:$U$4,0))*$D228</f>
        <v>0</v>
      </c>
      <c r="N228" s="31">
        <f>INDEX('Mapping water'!$D$5:$U$352,MATCH($B228,'Mapping water'!$B$5:$B$352,0),MATCH(N$3,'Mapping water'!$D$4:$U$4,0))*$D228</f>
        <v>172917</v>
      </c>
      <c r="O228" s="31">
        <f>INDEX('Mapping water'!$D$5:$U$352,MATCH($B228,'Mapping water'!$B$5:$B$352,0),MATCH(O$3,'Mapping water'!$D$4:$U$4,0))*$D228</f>
        <v>0</v>
      </c>
      <c r="P228" s="31">
        <f>INDEX('Mapping water'!$D$5:$U$352,MATCH($B228,'Mapping water'!$B$5:$B$352,0),MATCH(P$3,'Mapping water'!$D$4:$U$4,0))*$D228</f>
        <v>0</v>
      </c>
      <c r="Q228" s="31">
        <f>INDEX('Mapping water'!$D$5:$U$352,MATCH($B228,'Mapping water'!$B$5:$B$352,0),MATCH(Q$3,'Mapping water'!$D$4:$U$4,0))*$D228</f>
        <v>0</v>
      </c>
      <c r="R228" s="31">
        <f>INDEX('Mapping water'!$D$5:$U$352,MATCH($B228,'Mapping water'!$B$5:$B$352,0),MATCH(R$3,'Mapping water'!$D$4:$U$4,0))*$D228</f>
        <v>0</v>
      </c>
      <c r="S228" s="31">
        <f>INDEX('Mapping water'!$D$5:$U$352,MATCH($B228,'Mapping water'!$B$5:$B$352,0),MATCH(S$3,'Mapping water'!$D$4:$U$4,0))*$D228</f>
        <v>0</v>
      </c>
      <c r="T228" s="31">
        <f>INDEX('Mapping water'!$D$5:$U$352,MATCH($B228,'Mapping water'!$B$5:$B$352,0),MATCH(T$3,'Mapping water'!$D$4:$U$4,0))*$D228</f>
        <v>0</v>
      </c>
      <c r="U228" s="31">
        <f>INDEX('Mapping water'!$D$5:$U$352,MATCH($B228,'Mapping water'!$B$5:$B$352,0),MATCH(U$3,'Mapping water'!$D$4:$U$4,0))*$D228</f>
        <v>0</v>
      </c>
      <c r="V228" s="31">
        <f>INDEX('Mapping water'!$D$5:$U$352,MATCH($B228,'Mapping water'!$B$5:$B$352,0),MATCH(V$3,'Mapping water'!$D$4:$U$4,0))*$D228</f>
        <v>0</v>
      </c>
      <c r="W228" s="31">
        <f>INDEX('Mapping water'!$D$5:$U$352,MATCH($B228,'Mapping water'!$B$5:$B$352,0),MATCH(W$3,'Mapping water'!$D$4:$U$4,0))*$D228</f>
        <v>0</v>
      </c>
      <c r="X228" s="31">
        <f>INDEX('Mapping water'!$D$5:$U$352,MATCH($B228,'Mapping water'!$B$5:$B$352,0),MATCH(X$3,'Mapping water'!$D$4:$U$4,0))*$D228</f>
        <v>0</v>
      </c>
      <c r="Y228" s="31">
        <f>INDEX('Mapping water'!$D$5:$U$352,MATCH($B228,'Mapping water'!$B$5:$B$352,0),MATCH(Y$3,'Mapping water'!$D$4:$U$4,0))*$D228</f>
        <v>0</v>
      </c>
    </row>
    <row r="229" spans="1:25" x14ac:dyDescent="0.45">
      <c r="A229" s="20" t="s">
        <v>453</v>
      </c>
      <c r="B229" s="20" t="s">
        <v>454</v>
      </c>
      <c r="C229" s="20" t="s">
        <v>31</v>
      </c>
      <c r="D229" s="31">
        <f>INDEX('ONS data MYE 5'!$O$6:$O$445, MATCH($B229,'ONS data MYE 5'!$B$6:$B$445,0))</f>
        <v>170691</v>
      </c>
      <c r="E229" s="31">
        <f>INDEX('ONS data MYE 5'!$P$6:$P$445, MATCH($B229,'ONS data MYE 5'!$B$6:$B$445,0))</f>
        <v>269</v>
      </c>
      <c r="F229" s="31">
        <f t="shared" si="6"/>
        <v>5.5947113796018391</v>
      </c>
      <c r="G229" s="31">
        <f t="shared" si="7"/>
        <v>31.300795421046313</v>
      </c>
      <c r="H229" s="31">
        <f>INDEX('Mapping water'!$D$5:$U$352,MATCH($B229,'Mapping water'!$B$5:$B$352,0),MATCH(H$3,'Mapping water'!$D$4:$U$4,0))*$D229</f>
        <v>0</v>
      </c>
      <c r="I229" s="31">
        <f>INDEX('Mapping water'!$D$5:$U$352,MATCH($B229,'Mapping water'!$B$5:$B$352,0),MATCH(I$3,'Mapping water'!$D$4:$U$4,0))*$D229</f>
        <v>0</v>
      </c>
      <c r="J229" s="31">
        <f>INDEX('Mapping water'!$D$5:$U$352,MATCH($B229,'Mapping water'!$B$5:$B$352,0),MATCH(J$3,'Mapping water'!$D$4:$U$4,0))*$D229</f>
        <v>0</v>
      </c>
      <c r="K229" s="31">
        <f>INDEX('Mapping water'!$D$5:$U$352,MATCH($B229,'Mapping water'!$B$5:$B$352,0),MATCH(K$3,'Mapping water'!$D$4:$U$4,0))*$D229</f>
        <v>0</v>
      </c>
      <c r="L229" s="31">
        <f>INDEX('Mapping water'!$D$5:$U$352,MATCH($B229,'Mapping water'!$B$5:$B$352,0),MATCH(L$3,'Mapping water'!$D$4:$U$4,0))*$D229</f>
        <v>0</v>
      </c>
      <c r="M229" s="31">
        <f>INDEX('Mapping water'!$D$5:$U$352,MATCH($B229,'Mapping water'!$B$5:$B$352,0),MATCH(M$3,'Mapping water'!$D$4:$U$4,0))*$D229</f>
        <v>0</v>
      </c>
      <c r="N229" s="31">
        <f>INDEX('Mapping water'!$D$5:$U$352,MATCH($B229,'Mapping water'!$B$5:$B$352,0),MATCH(N$3,'Mapping water'!$D$4:$U$4,0))*$D229</f>
        <v>15362.189999999999</v>
      </c>
      <c r="O229" s="31">
        <f>INDEX('Mapping water'!$D$5:$U$352,MATCH($B229,'Mapping water'!$B$5:$B$352,0),MATCH(O$3,'Mapping water'!$D$4:$U$4,0))*$D229</f>
        <v>0</v>
      </c>
      <c r="P229" s="31">
        <f>INDEX('Mapping water'!$D$5:$U$352,MATCH($B229,'Mapping water'!$B$5:$B$352,0),MATCH(P$3,'Mapping water'!$D$4:$U$4,0))*$D229</f>
        <v>0</v>
      </c>
      <c r="Q229" s="31">
        <f>INDEX('Mapping water'!$D$5:$U$352,MATCH($B229,'Mapping water'!$B$5:$B$352,0),MATCH(Q$3,'Mapping water'!$D$4:$U$4,0))*$D229</f>
        <v>0</v>
      </c>
      <c r="R229" s="31">
        <f>INDEX('Mapping water'!$D$5:$U$352,MATCH($B229,'Mapping water'!$B$5:$B$352,0),MATCH(R$3,'Mapping water'!$D$4:$U$4,0))*$D229</f>
        <v>0</v>
      </c>
      <c r="S229" s="31">
        <f>INDEX('Mapping water'!$D$5:$U$352,MATCH($B229,'Mapping water'!$B$5:$B$352,0),MATCH(S$3,'Mapping water'!$D$4:$U$4,0))*$D229</f>
        <v>0</v>
      </c>
      <c r="T229" s="31">
        <f>INDEX('Mapping water'!$D$5:$U$352,MATCH($B229,'Mapping water'!$B$5:$B$352,0),MATCH(T$3,'Mapping water'!$D$4:$U$4,0))*$D229</f>
        <v>0</v>
      </c>
      <c r="U229" s="31">
        <f>INDEX('Mapping water'!$D$5:$U$352,MATCH($B229,'Mapping water'!$B$5:$B$352,0),MATCH(U$3,'Mapping water'!$D$4:$U$4,0))*$D229</f>
        <v>0</v>
      </c>
      <c r="V229" s="31">
        <f>INDEX('Mapping water'!$D$5:$U$352,MATCH($B229,'Mapping water'!$B$5:$B$352,0),MATCH(V$3,'Mapping water'!$D$4:$U$4,0))*$D229</f>
        <v>0</v>
      </c>
      <c r="W229" s="31">
        <f>INDEX('Mapping water'!$D$5:$U$352,MATCH($B229,'Mapping water'!$B$5:$B$352,0),MATCH(W$3,'Mapping water'!$D$4:$U$4,0))*$D229</f>
        <v>0</v>
      </c>
      <c r="X229" s="31">
        <f>INDEX('Mapping water'!$D$5:$U$352,MATCH($B229,'Mapping water'!$B$5:$B$352,0),MATCH(X$3,'Mapping water'!$D$4:$U$4,0))*$D229</f>
        <v>155328.81</v>
      </c>
      <c r="Y229" s="31">
        <f>INDEX('Mapping water'!$D$5:$U$352,MATCH($B229,'Mapping water'!$B$5:$B$352,0),MATCH(Y$3,'Mapping water'!$D$4:$U$4,0))*$D229</f>
        <v>0</v>
      </c>
    </row>
    <row r="230" spans="1:25" x14ac:dyDescent="0.45">
      <c r="A230" s="20" t="s">
        <v>457</v>
      </c>
      <c r="B230" s="20" t="s">
        <v>458</v>
      </c>
      <c r="C230" s="20" t="s">
        <v>31</v>
      </c>
      <c r="D230" s="31">
        <f>INDEX('ONS data MYE 5'!$O$6:$O$445, MATCH($B230,'ONS data MYE 5'!$B$6:$B$445,0))</f>
        <v>98851</v>
      </c>
      <c r="E230" s="31">
        <f>INDEX('ONS data MYE 5'!$P$6:$P$445, MATCH($B230,'ONS data MYE 5'!$B$6:$B$445,0))</f>
        <v>1359</v>
      </c>
      <c r="F230" s="31">
        <f t="shared" si="6"/>
        <v>7.2145044141511434</v>
      </c>
      <c r="G230" s="31">
        <f t="shared" si="7"/>
        <v>52.049073941806334</v>
      </c>
      <c r="H230" s="31">
        <f>INDEX('Mapping water'!$D$5:$U$352,MATCH($B230,'Mapping water'!$B$5:$B$352,0),MATCH(H$3,'Mapping water'!$D$4:$U$4,0))*$D230</f>
        <v>0</v>
      </c>
      <c r="I230" s="31">
        <f>INDEX('Mapping water'!$D$5:$U$352,MATCH($B230,'Mapping water'!$B$5:$B$352,0),MATCH(I$3,'Mapping water'!$D$4:$U$4,0))*$D230</f>
        <v>0</v>
      </c>
      <c r="J230" s="31">
        <f>INDEX('Mapping water'!$D$5:$U$352,MATCH($B230,'Mapping water'!$B$5:$B$352,0),MATCH(J$3,'Mapping water'!$D$4:$U$4,0))*$D230</f>
        <v>0</v>
      </c>
      <c r="K230" s="31">
        <f>INDEX('Mapping water'!$D$5:$U$352,MATCH($B230,'Mapping water'!$B$5:$B$352,0),MATCH(K$3,'Mapping water'!$D$4:$U$4,0))*$D230</f>
        <v>0</v>
      </c>
      <c r="L230" s="31">
        <f>INDEX('Mapping water'!$D$5:$U$352,MATCH($B230,'Mapping water'!$B$5:$B$352,0),MATCH(L$3,'Mapping water'!$D$4:$U$4,0))*$D230</f>
        <v>0</v>
      </c>
      <c r="M230" s="31">
        <f>INDEX('Mapping water'!$D$5:$U$352,MATCH($B230,'Mapping water'!$B$5:$B$352,0),MATCH(M$3,'Mapping water'!$D$4:$U$4,0))*$D230</f>
        <v>0</v>
      </c>
      <c r="N230" s="31">
        <f>INDEX('Mapping water'!$D$5:$U$352,MATCH($B230,'Mapping water'!$B$5:$B$352,0),MATCH(N$3,'Mapping water'!$D$4:$U$4,0))*$D230</f>
        <v>94532.298661000008</v>
      </c>
      <c r="O230" s="31">
        <f>INDEX('Mapping water'!$D$5:$U$352,MATCH($B230,'Mapping water'!$B$5:$B$352,0),MATCH(O$3,'Mapping water'!$D$4:$U$4,0))*$D230</f>
        <v>0</v>
      </c>
      <c r="P230" s="31">
        <f>INDEX('Mapping water'!$D$5:$U$352,MATCH($B230,'Mapping water'!$B$5:$B$352,0),MATCH(P$3,'Mapping water'!$D$4:$U$4,0))*$D230</f>
        <v>0</v>
      </c>
      <c r="Q230" s="31">
        <f>INDEX('Mapping water'!$D$5:$U$352,MATCH($B230,'Mapping water'!$B$5:$B$352,0),MATCH(Q$3,'Mapping water'!$D$4:$U$4,0))*$D230</f>
        <v>0</v>
      </c>
      <c r="R230" s="31">
        <f>INDEX('Mapping water'!$D$5:$U$352,MATCH($B230,'Mapping water'!$B$5:$B$352,0),MATCH(R$3,'Mapping water'!$D$4:$U$4,0))*$D230</f>
        <v>0</v>
      </c>
      <c r="S230" s="31">
        <f>INDEX('Mapping water'!$D$5:$U$352,MATCH($B230,'Mapping water'!$B$5:$B$352,0),MATCH(S$3,'Mapping water'!$D$4:$U$4,0))*$D230</f>
        <v>0</v>
      </c>
      <c r="T230" s="31">
        <f>INDEX('Mapping water'!$D$5:$U$352,MATCH($B230,'Mapping water'!$B$5:$B$352,0),MATCH(T$3,'Mapping water'!$D$4:$U$4,0))*$D230</f>
        <v>0</v>
      </c>
      <c r="U230" s="31">
        <f>INDEX('Mapping water'!$D$5:$U$352,MATCH($B230,'Mapping water'!$B$5:$B$352,0),MATCH(U$3,'Mapping water'!$D$4:$U$4,0))*$D230</f>
        <v>0</v>
      </c>
      <c r="V230" s="31">
        <f>INDEX('Mapping water'!$D$5:$U$352,MATCH($B230,'Mapping water'!$B$5:$B$352,0),MATCH(V$3,'Mapping water'!$D$4:$U$4,0))*$D230</f>
        <v>0</v>
      </c>
      <c r="W230" s="31">
        <f>INDEX('Mapping water'!$D$5:$U$352,MATCH($B230,'Mapping water'!$B$5:$B$352,0),MATCH(W$3,'Mapping water'!$D$4:$U$4,0))*$D230</f>
        <v>0</v>
      </c>
      <c r="X230" s="31">
        <f>INDEX('Mapping water'!$D$5:$U$352,MATCH($B230,'Mapping water'!$B$5:$B$352,0),MATCH(X$3,'Mapping water'!$D$4:$U$4,0))*$D230</f>
        <v>4318.7013390000002</v>
      </c>
      <c r="Y230" s="31">
        <f>INDEX('Mapping water'!$D$5:$U$352,MATCH($B230,'Mapping water'!$B$5:$B$352,0),MATCH(Y$3,'Mapping water'!$D$4:$U$4,0))*$D230</f>
        <v>0</v>
      </c>
    </row>
    <row r="231" spans="1:25" x14ac:dyDescent="0.45">
      <c r="A231" s="20" t="s">
        <v>459</v>
      </c>
      <c r="B231" s="20" t="s">
        <v>460</v>
      </c>
      <c r="C231" s="20" t="s">
        <v>31</v>
      </c>
      <c r="D231" s="31">
        <f>INDEX('ONS data MYE 5'!$O$6:$O$445, MATCH($B231,'ONS data MYE 5'!$B$6:$B$445,0))</f>
        <v>116306</v>
      </c>
      <c r="E231" s="31">
        <f>INDEX('ONS data MYE 5'!$P$6:$P$445, MATCH($B231,'ONS data MYE 5'!$B$6:$B$445,0))</f>
        <v>315</v>
      </c>
      <c r="F231" s="31">
        <f t="shared" si="6"/>
        <v>5.7525726388256331</v>
      </c>
      <c r="G231" s="31">
        <f t="shared" si="7"/>
        <v>33.092091964965306</v>
      </c>
      <c r="H231" s="31">
        <f>INDEX('Mapping water'!$D$5:$U$352,MATCH($B231,'Mapping water'!$B$5:$B$352,0),MATCH(H$3,'Mapping water'!$D$4:$U$4,0))*$D231</f>
        <v>0</v>
      </c>
      <c r="I231" s="31">
        <f>INDEX('Mapping water'!$D$5:$U$352,MATCH($B231,'Mapping water'!$B$5:$B$352,0),MATCH(I$3,'Mapping water'!$D$4:$U$4,0))*$D231</f>
        <v>0</v>
      </c>
      <c r="J231" s="31">
        <f>INDEX('Mapping water'!$D$5:$U$352,MATCH($B231,'Mapping water'!$B$5:$B$352,0),MATCH(J$3,'Mapping water'!$D$4:$U$4,0))*$D231</f>
        <v>0</v>
      </c>
      <c r="K231" s="31">
        <f>INDEX('Mapping water'!$D$5:$U$352,MATCH($B231,'Mapping water'!$B$5:$B$352,0),MATCH(K$3,'Mapping water'!$D$4:$U$4,0))*$D231</f>
        <v>0</v>
      </c>
      <c r="L231" s="31">
        <f>INDEX('Mapping water'!$D$5:$U$352,MATCH($B231,'Mapping water'!$B$5:$B$352,0),MATCH(L$3,'Mapping water'!$D$4:$U$4,0))*$D231</f>
        <v>0</v>
      </c>
      <c r="M231" s="31">
        <f>INDEX('Mapping water'!$D$5:$U$352,MATCH($B231,'Mapping water'!$B$5:$B$352,0),MATCH(M$3,'Mapping water'!$D$4:$U$4,0))*$D231</f>
        <v>0</v>
      </c>
      <c r="N231" s="31">
        <f>INDEX('Mapping water'!$D$5:$U$352,MATCH($B231,'Mapping water'!$B$5:$B$352,0),MATCH(N$3,'Mapping water'!$D$4:$U$4,0))*$D231</f>
        <v>54663.82</v>
      </c>
      <c r="O231" s="31">
        <f>INDEX('Mapping water'!$D$5:$U$352,MATCH($B231,'Mapping water'!$B$5:$B$352,0),MATCH(O$3,'Mapping water'!$D$4:$U$4,0))*$D231</f>
        <v>0</v>
      </c>
      <c r="P231" s="31">
        <f>INDEX('Mapping water'!$D$5:$U$352,MATCH($B231,'Mapping water'!$B$5:$B$352,0),MATCH(P$3,'Mapping water'!$D$4:$U$4,0))*$D231</f>
        <v>0</v>
      </c>
      <c r="Q231" s="31">
        <f>INDEX('Mapping water'!$D$5:$U$352,MATCH($B231,'Mapping water'!$B$5:$B$352,0),MATCH(Q$3,'Mapping water'!$D$4:$U$4,0))*$D231</f>
        <v>0</v>
      </c>
      <c r="R231" s="31">
        <f>INDEX('Mapping water'!$D$5:$U$352,MATCH($B231,'Mapping water'!$B$5:$B$352,0),MATCH(R$3,'Mapping water'!$D$4:$U$4,0))*$D231</f>
        <v>0</v>
      </c>
      <c r="S231" s="31">
        <f>INDEX('Mapping water'!$D$5:$U$352,MATCH($B231,'Mapping water'!$B$5:$B$352,0),MATCH(S$3,'Mapping water'!$D$4:$U$4,0))*$D231</f>
        <v>0</v>
      </c>
      <c r="T231" s="31">
        <f>INDEX('Mapping water'!$D$5:$U$352,MATCH($B231,'Mapping water'!$B$5:$B$352,0),MATCH(T$3,'Mapping water'!$D$4:$U$4,0))*$D231</f>
        <v>0</v>
      </c>
      <c r="U231" s="31">
        <f>INDEX('Mapping water'!$D$5:$U$352,MATCH($B231,'Mapping water'!$B$5:$B$352,0),MATCH(U$3,'Mapping water'!$D$4:$U$4,0))*$D231</f>
        <v>0</v>
      </c>
      <c r="V231" s="31">
        <f>INDEX('Mapping water'!$D$5:$U$352,MATCH($B231,'Mapping water'!$B$5:$B$352,0),MATCH(V$3,'Mapping water'!$D$4:$U$4,0))*$D231</f>
        <v>0</v>
      </c>
      <c r="W231" s="31">
        <f>INDEX('Mapping water'!$D$5:$U$352,MATCH($B231,'Mapping water'!$B$5:$B$352,0),MATCH(W$3,'Mapping water'!$D$4:$U$4,0))*$D231</f>
        <v>0</v>
      </c>
      <c r="X231" s="31">
        <f>INDEX('Mapping water'!$D$5:$U$352,MATCH($B231,'Mapping water'!$B$5:$B$352,0),MATCH(X$3,'Mapping water'!$D$4:$U$4,0))*$D231</f>
        <v>61642.18</v>
      </c>
      <c r="Y231" s="31">
        <f>INDEX('Mapping water'!$D$5:$U$352,MATCH($B231,'Mapping water'!$B$5:$B$352,0),MATCH(Y$3,'Mapping water'!$D$4:$U$4,0))*$D231</f>
        <v>0</v>
      </c>
    </row>
    <row r="232" spans="1:25" x14ac:dyDescent="0.45">
      <c r="A232" s="20" t="s">
        <v>461</v>
      </c>
      <c r="B232" s="20" t="s">
        <v>462</v>
      </c>
      <c r="C232" s="20" t="s">
        <v>31</v>
      </c>
      <c r="D232" s="31">
        <f>INDEX('ONS data MYE 5'!$O$6:$O$445, MATCH($B232,'ONS data MYE 5'!$B$6:$B$445,0))</f>
        <v>142936</v>
      </c>
      <c r="E232" s="31">
        <f>INDEX('ONS data MYE 5'!$P$6:$P$445, MATCH($B232,'ONS data MYE 5'!$B$6:$B$445,0))</f>
        <v>243</v>
      </c>
      <c r="F232" s="31">
        <f t="shared" si="6"/>
        <v>5.4930614433405482</v>
      </c>
      <c r="G232" s="31">
        <f t="shared" si="7"/>
        <v>30.173724020314548</v>
      </c>
      <c r="H232" s="31">
        <f>INDEX('Mapping water'!$D$5:$U$352,MATCH($B232,'Mapping water'!$B$5:$B$352,0),MATCH(H$3,'Mapping water'!$D$4:$U$4,0))*$D232</f>
        <v>0</v>
      </c>
      <c r="I232" s="31">
        <f>INDEX('Mapping water'!$D$5:$U$352,MATCH($B232,'Mapping water'!$B$5:$B$352,0),MATCH(I$3,'Mapping water'!$D$4:$U$4,0))*$D232</f>
        <v>0</v>
      </c>
      <c r="J232" s="31">
        <f>INDEX('Mapping water'!$D$5:$U$352,MATCH($B232,'Mapping water'!$B$5:$B$352,0),MATCH(J$3,'Mapping water'!$D$4:$U$4,0))*$D232</f>
        <v>0</v>
      </c>
      <c r="K232" s="31">
        <f>INDEX('Mapping water'!$D$5:$U$352,MATCH($B232,'Mapping water'!$B$5:$B$352,0),MATCH(K$3,'Mapping water'!$D$4:$U$4,0))*$D232</f>
        <v>0</v>
      </c>
      <c r="L232" s="31">
        <f>INDEX('Mapping water'!$D$5:$U$352,MATCH($B232,'Mapping water'!$B$5:$B$352,0),MATCH(L$3,'Mapping water'!$D$4:$U$4,0))*$D232</f>
        <v>0</v>
      </c>
      <c r="M232" s="31">
        <f>INDEX('Mapping water'!$D$5:$U$352,MATCH($B232,'Mapping water'!$B$5:$B$352,0),MATCH(M$3,'Mapping water'!$D$4:$U$4,0))*$D232</f>
        <v>0</v>
      </c>
      <c r="N232" s="31">
        <f>INDEX('Mapping water'!$D$5:$U$352,MATCH($B232,'Mapping water'!$B$5:$B$352,0),MATCH(N$3,'Mapping water'!$D$4:$U$4,0))*$D232</f>
        <v>142936</v>
      </c>
      <c r="O232" s="31">
        <f>INDEX('Mapping water'!$D$5:$U$352,MATCH($B232,'Mapping water'!$B$5:$B$352,0),MATCH(O$3,'Mapping water'!$D$4:$U$4,0))*$D232</f>
        <v>0</v>
      </c>
      <c r="P232" s="31">
        <f>INDEX('Mapping water'!$D$5:$U$352,MATCH($B232,'Mapping water'!$B$5:$B$352,0),MATCH(P$3,'Mapping water'!$D$4:$U$4,0))*$D232</f>
        <v>0</v>
      </c>
      <c r="Q232" s="31">
        <f>INDEX('Mapping water'!$D$5:$U$352,MATCH($B232,'Mapping water'!$B$5:$B$352,0),MATCH(Q$3,'Mapping water'!$D$4:$U$4,0))*$D232</f>
        <v>0</v>
      </c>
      <c r="R232" s="31">
        <f>INDEX('Mapping water'!$D$5:$U$352,MATCH($B232,'Mapping water'!$B$5:$B$352,0),MATCH(R$3,'Mapping water'!$D$4:$U$4,0))*$D232</f>
        <v>0</v>
      </c>
      <c r="S232" s="31">
        <f>INDEX('Mapping water'!$D$5:$U$352,MATCH($B232,'Mapping water'!$B$5:$B$352,0),MATCH(S$3,'Mapping water'!$D$4:$U$4,0))*$D232</f>
        <v>0</v>
      </c>
      <c r="T232" s="31">
        <f>INDEX('Mapping water'!$D$5:$U$352,MATCH($B232,'Mapping water'!$B$5:$B$352,0),MATCH(T$3,'Mapping water'!$D$4:$U$4,0))*$D232</f>
        <v>0</v>
      </c>
      <c r="U232" s="31">
        <f>INDEX('Mapping water'!$D$5:$U$352,MATCH($B232,'Mapping water'!$B$5:$B$352,0),MATCH(U$3,'Mapping water'!$D$4:$U$4,0))*$D232</f>
        <v>0</v>
      </c>
      <c r="V232" s="31">
        <f>INDEX('Mapping water'!$D$5:$U$352,MATCH($B232,'Mapping water'!$B$5:$B$352,0),MATCH(V$3,'Mapping water'!$D$4:$U$4,0))*$D232</f>
        <v>0</v>
      </c>
      <c r="W232" s="31">
        <f>INDEX('Mapping water'!$D$5:$U$352,MATCH($B232,'Mapping water'!$B$5:$B$352,0),MATCH(W$3,'Mapping water'!$D$4:$U$4,0))*$D232</f>
        <v>0</v>
      </c>
      <c r="X232" s="31">
        <f>INDEX('Mapping water'!$D$5:$U$352,MATCH($B232,'Mapping water'!$B$5:$B$352,0),MATCH(X$3,'Mapping water'!$D$4:$U$4,0))*$D232</f>
        <v>0</v>
      </c>
      <c r="Y232" s="31">
        <f>INDEX('Mapping water'!$D$5:$U$352,MATCH($B232,'Mapping water'!$B$5:$B$352,0),MATCH(Y$3,'Mapping water'!$D$4:$U$4,0))*$D232</f>
        <v>0</v>
      </c>
    </row>
    <row r="233" spans="1:25" x14ac:dyDescent="0.45">
      <c r="A233" s="20" t="s">
        <v>463</v>
      </c>
      <c r="B233" s="20" t="s">
        <v>464</v>
      </c>
      <c r="C233" s="20" t="s">
        <v>31</v>
      </c>
      <c r="D233" s="31">
        <f>INDEX('ONS data MYE 5'!$O$6:$O$445, MATCH($B233,'ONS data MYE 5'!$B$6:$B$445,0))</f>
        <v>151477</v>
      </c>
      <c r="E233" s="31">
        <f>INDEX('ONS data MYE 5'!$P$6:$P$445, MATCH($B233,'ONS data MYE 5'!$B$6:$B$445,0))</f>
        <v>3322</v>
      </c>
      <c r="F233" s="31">
        <f t="shared" si="6"/>
        <v>8.1083222901732395</v>
      </c>
      <c r="G233" s="31">
        <f t="shared" si="7"/>
        <v>65.744890361320202</v>
      </c>
      <c r="H233" s="31">
        <f>INDEX('Mapping water'!$D$5:$U$352,MATCH($B233,'Mapping water'!$B$5:$B$352,0),MATCH(H$3,'Mapping water'!$D$4:$U$4,0))*$D233</f>
        <v>0</v>
      </c>
      <c r="I233" s="31">
        <f>INDEX('Mapping water'!$D$5:$U$352,MATCH($B233,'Mapping water'!$B$5:$B$352,0),MATCH(I$3,'Mapping water'!$D$4:$U$4,0))*$D233</f>
        <v>0</v>
      </c>
      <c r="J233" s="31">
        <f>INDEX('Mapping water'!$D$5:$U$352,MATCH($B233,'Mapping water'!$B$5:$B$352,0),MATCH(J$3,'Mapping water'!$D$4:$U$4,0))*$D233</f>
        <v>0</v>
      </c>
      <c r="K233" s="31">
        <f>INDEX('Mapping water'!$D$5:$U$352,MATCH($B233,'Mapping water'!$B$5:$B$352,0),MATCH(K$3,'Mapping water'!$D$4:$U$4,0))*$D233</f>
        <v>0</v>
      </c>
      <c r="L233" s="31">
        <f>INDEX('Mapping water'!$D$5:$U$352,MATCH($B233,'Mapping water'!$B$5:$B$352,0),MATCH(L$3,'Mapping water'!$D$4:$U$4,0))*$D233</f>
        <v>0</v>
      </c>
      <c r="M233" s="31">
        <f>INDEX('Mapping water'!$D$5:$U$352,MATCH($B233,'Mapping water'!$B$5:$B$352,0),MATCH(M$3,'Mapping water'!$D$4:$U$4,0))*$D233</f>
        <v>0</v>
      </c>
      <c r="N233" s="31">
        <f>INDEX('Mapping water'!$D$5:$U$352,MATCH($B233,'Mapping water'!$B$5:$B$352,0),MATCH(N$3,'Mapping water'!$D$4:$U$4,0))*$D233</f>
        <v>151477</v>
      </c>
      <c r="O233" s="31">
        <f>INDEX('Mapping water'!$D$5:$U$352,MATCH($B233,'Mapping water'!$B$5:$B$352,0),MATCH(O$3,'Mapping water'!$D$4:$U$4,0))*$D233</f>
        <v>0</v>
      </c>
      <c r="P233" s="31">
        <f>INDEX('Mapping water'!$D$5:$U$352,MATCH($B233,'Mapping water'!$B$5:$B$352,0),MATCH(P$3,'Mapping water'!$D$4:$U$4,0))*$D233</f>
        <v>0</v>
      </c>
      <c r="Q233" s="31">
        <f>INDEX('Mapping water'!$D$5:$U$352,MATCH($B233,'Mapping water'!$B$5:$B$352,0),MATCH(Q$3,'Mapping water'!$D$4:$U$4,0))*$D233</f>
        <v>0</v>
      </c>
      <c r="R233" s="31">
        <f>INDEX('Mapping water'!$D$5:$U$352,MATCH($B233,'Mapping water'!$B$5:$B$352,0),MATCH(R$3,'Mapping water'!$D$4:$U$4,0))*$D233</f>
        <v>0</v>
      </c>
      <c r="S233" s="31">
        <f>INDEX('Mapping water'!$D$5:$U$352,MATCH($B233,'Mapping water'!$B$5:$B$352,0),MATCH(S$3,'Mapping water'!$D$4:$U$4,0))*$D233</f>
        <v>0</v>
      </c>
      <c r="T233" s="31">
        <f>INDEX('Mapping water'!$D$5:$U$352,MATCH($B233,'Mapping water'!$B$5:$B$352,0),MATCH(T$3,'Mapping water'!$D$4:$U$4,0))*$D233</f>
        <v>0</v>
      </c>
      <c r="U233" s="31">
        <f>INDEX('Mapping water'!$D$5:$U$352,MATCH($B233,'Mapping water'!$B$5:$B$352,0),MATCH(U$3,'Mapping water'!$D$4:$U$4,0))*$D233</f>
        <v>0</v>
      </c>
      <c r="V233" s="31">
        <f>INDEX('Mapping water'!$D$5:$U$352,MATCH($B233,'Mapping water'!$B$5:$B$352,0),MATCH(V$3,'Mapping water'!$D$4:$U$4,0))*$D233</f>
        <v>0</v>
      </c>
      <c r="W233" s="31">
        <f>INDEX('Mapping water'!$D$5:$U$352,MATCH($B233,'Mapping water'!$B$5:$B$352,0),MATCH(W$3,'Mapping water'!$D$4:$U$4,0))*$D233</f>
        <v>0</v>
      </c>
      <c r="X233" s="31">
        <f>INDEX('Mapping water'!$D$5:$U$352,MATCH($B233,'Mapping water'!$B$5:$B$352,0),MATCH(X$3,'Mapping water'!$D$4:$U$4,0))*$D233</f>
        <v>0</v>
      </c>
      <c r="Y233" s="31">
        <f>INDEX('Mapping water'!$D$5:$U$352,MATCH($B233,'Mapping water'!$B$5:$B$352,0),MATCH(Y$3,'Mapping water'!$D$4:$U$4,0))*$D233</f>
        <v>0</v>
      </c>
    </row>
    <row r="234" spans="1:25" x14ac:dyDescent="0.45">
      <c r="A234" s="20" t="s">
        <v>465</v>
      </c>
      <c r="B234" s="20" t="s">
        <v>466</v>
      </c>
      <c r="C234" s="20" t="s">
        <v>31</v>
      </c>
      <c r="D234" s="31">
        <f>INDEX('ONS data MYE 5'!$O$6:$O$445, MATCH($B234,'ONS data MYE 5'!$B$6:$B$445,0))</f>
        <v>135722</v>
      </c>
      <c r="E234" s="31">
        <f>INDEX('ONS data MYE 5'!$P$6:$P$445, MATCH($B234,'ONS data MYE 5'!$B$6:$B$445,0))</f>
        <v>200</v>
      </c>
      <c r="F234" s="31">
        <f t="shared" si="6"/>
        <v>5.2983173665480363</v>
      </c>
      <c r="G234" s="31">
        <f t="shared" si="7"/>
        <v>28.072166916664518</v>
      </c>
      <c r="H234" s="31">
        <f>INDEX('Mapping water'!$D$5:$U$352,MATCH($B234,'Mapping water'!$B$5:$B$352,0),MATCH(H$3,'Mapping water'!$D$4:$U$4,0))*$D234</f>
        <v>0</v>
      </c>
      <c r="I234" s="31">
        <f>INDEX('Mapping water'!$D$5:$U$352,MATCH($B234,'Mapping water'!$B$5:$B$352,0),MATCH(I$3,'Mapping water'!$D$4:$U$4,0))*$D234</f>
        <v>0</v>
      </c>
      <c r="J234" s="31">
        <f>INDEX('Mapping water'!$D$5:$U$352,MATCH($B234,'Mapping water'!$B$5:$B$352,0),MATCH(J$3,'Mapping water'!$D$4:$U$4,0))*$D234</f>
        <v>0</v>
      </c>
      <c r="K234" s="31">
        <f>INDEX('Mapping water'!$D$5:$U$352,MATCH($B234,'Mapping water'!$B$5:$B$352,0),MATCH(K$3,'Mapping water'!$D$4:$U$4,0))*$D234</f>
        <v>0</v>
      </c>
      <c r="L234" s="31">
        <f>INDEX('Mapping water'!$D$5:$U$352,MATCH($B234,'Mapping water'!$B$5:$B$352,0),MATCH(L$3,'Mapping water'!$D$4:$U$4,0))*$D234</f>
        <v>0</v>
      </c>
      <c r="M234" s="31">
        <f>INDEX('Mapping water'!$D$5:$U$352,MATCH($B234,'Mapping water'!$B$5:$B$352,0),MATCH(M$3,'Mapping water'!$D$4:$U$4,0))*$D234</f>
        <v>0</v>
      </c>
      <c r="N234" s="31">
        <f>INDEX('Mapping water'!$D$5:$U$352,MATCH($B234,'Mapping water'!$B$5:$B$352,0),MATCH(N$3,'Mapping water'!$D$4:$U$4,0))*$D234</f>
        <v>135722</v>
      </c>
      <c r="O234" s="31">
        <f>INDEX('Mapping water'!$D$5:$U$352,MATCH($B234,'Mapping water'!$B$5:$B$352,0),MATCH(O$3,'Mapping water'!$D$4:$U$4,0))*$D234</f>
        <v>0</v>
      </c>
      <c r="P234" s="31">
        <f>INDEX('Mapping water'!$D$5:$U$352,MATCH($B234,'Mapping water'!$B$5:$B$352,0),MATCH(P$3,'Mapping water'!$D$4:$U$4,0))*$D234</f>
        <v>0</v>
      </c>
      <c r="Q234" s="31">
        <f>INDEX('Mapping water'!$D$5:$U$352,MATCH($B234,'Mapping water'!$B$5:$B$352,0),MATCH(Q$3,'Mapping water'!$D$4:$U$4,0))*$D234</f>
        <v>0</v>
      </c>
      <c r="R234" s="31">
        <f>INDEX('Mapping water'!$D$5:$U$352,MATCH($B234,'Mapping water'!$B$5:$B$352,0),MATCH(R$3,'Mapping water'!$D$4:$U$4,0))*$D234</f>
        <v>0</v>
      </c>
      <c r="S234" s="31">
        <f>INDEX('Mapping water'!$D$5:$U$352,MATCH($B234,'Mapping water'!$B$5:$B$352,0),MATCH(S$3,'Mapping water'!$D$4:$U$4,0))*$D234</f>
        <v>0</v>
      </c>
      <c r="T234" s="31">
        <f>INDEX('Mapping water'!$D$5:$U$352,MATCH($B234,'Mapping water'!$B$5:$B$352,0),MATCH(T$3,'Mapping water'!$D$4:$U$4,0))*$D234</f>
        <v>0</v>
      </c>
      <c r="U234" s="31">
        <f>INDEX('Mapping water'!$D$5:$U$352,MATCH($B234,'Mapping water'!$B$5:$B$352,0),MATCH(U$3,'Mapping water'!$D$4:$U$4,0))*$D234</f>
        <v>0</v>
      </c>
      <c r="V234" s="31">
        <f>INDEX('Mapping water'!$D$5:$U$352,MATCH($B234,'Mapping water'!$B$5:$B$352,0),MATCH(V$3,'Mapping water'!$D$4:$U$4,0))*$D234</f>
        <v>0</v>
      </c>
      <c r="W234" s="31">
        <f>INDEX('Mapping water'!$D$5:$U$352,MATCH($B234,'Mapping water'!$B$5:$B$352,0),MATCH(W$3,'Mapping water'!$D$4:$U$4,0))*$D234</f>
        <v>0</v>
      </c>
      <c r="X234" s="31">
        <f>INDEX('Mapping water'!$D$5:$U$352,MATCH($B234,'Mapping water'!$B$5:$B$352,0),MATCH(X$3,'Mapping water'!$D$4:$U$4,0))*$D234</f>
        <v>0</v>
      </c>
      <c r="Y234" s="31">
        <f>INDEX('Mapping water'!$D$5:$U$352,MATCH($B234,'Mapping water'!$B$5:$B$352,0),MATCH(Y$3,'Mapping water'!$D$4:$U$4,0))*$D234</f>
        <v>0</v>
      </c>
    </row>
    <row r="235" spans="1:25" x14ac:dyDescent="0.45">
      <c r="A235" s="20" t="s">
        <v>467</v>
      </c>
      <c r="B235" s="20" t="s">
        <v>468</v>
      </c>
      <c r="C235" s="20" t="s">
        <v>31</v>
      </c>
      <c r="D235" s="31">
        <f>INDEX('ONS data MYE 5'!$O$6:$O$445, MATCH($B235,'ONS data MYE 5'!$B$6:$B$445,0))</f>
        <v>122710</v>
      </c>
      <c r="E235" s="31">
        <f>INDEX('ONS data MYE 5'!$P$6:$P$445, MATCH($B235,'ONS data MYE 5'!$B$6:$B$445,0))</f>
        <v>212</v>
      </c>
      <c r="F235" s="31">
        <f t="shared" si="6"/>
        <v>5.3565862746720123</v>
      </c>
      <c r="G235" s="31">
        <f t="shared" si="7"/>
        <v>28.693016518004587</v>
      </c>
      <c r="H235" s="31">
        <f>INDEX('Mapping water'!$D$5:$U$352,MATCH($B235,'Mapping water'!$B$5:$B$352,0),MATCH(H$3,'Mapping water'!$D$4:$U$4,0))*$D235</f>
        <v>0</v>
      </c>
      <c r="I235" s="31">
        <f>INDEX('Mapping water'!$D$5:$U$352,MATCH($B235,'Mapping water'!$B$5:$B$352,0),MATCH(I$3,'Mapping water'!$D$4:$U$4,0))*$D235</f>
        <v>0</v>
      </c>
      <c r="J235" s="31">
        <f>INDEX('Mapping water'!$D$5:$U$352,MATCH($B235,'Mapping water'!$B$5:$B$352,0),MATCH(J$3,'Mapping water'!$D$4:$U$4,0))*$D235</f>
        <v>0</v>
      </c>
      <c r="K235" s="31">
        <f>INDEX('Mapping water'!$D$5:$U$352,MATCH($B235,'Mapping water'!$B$5:$B$352,0),MATCH(K$3,'Mapping water'!$D$4:$U$4,0))*$D235</f>
        <v>0</v>
      </c>
      <c r="L235" s="31">
        <f>INDEX('Mapping water'!$D$5:$U$352,MATCH($B235,'Mapping water'!$B$5:$B$352,0),MATCH(L$3,'Mapping water'!$D$4:$U$4,0))*$D235</f>
        <v>0</v>
      </c>
      <c r="M235" s="31">
        <f>INDEX('Mapping water'!$D$5:$U$352,MATCH($B235,'Mapping water'!$B$5:$B$352,0),MATCH(M$3,'Mapping water'!$D$4:$U$4,0))*$D235</f>
        <v>0</v>
      </c>
      <c r="N235" s="31">
        <f>INDEX('Mapping water'!$D$5:$U$352,MATCH($B235,'Mapping water'!$B$5:$B$352,0),MATCH(N$3,'Mapping water'!$D$4:$U$4,0))*$D235</f>
        <v>122710</v>
      </c>
      <c r="O235" s="31">
        <f>INDEX('Mapping water'!$D$5:$U$352,MATCH($B235,'Mapping water'!$B$5:$B$352,0),MATCH(O$3,'Mapping water'!$D$4:$U$4,0))*$D235</f>
        <v>0</v>
      </c>
      <c r="P235" s="31">
        <f>INDEX('Mapping water'!$D$5:$U$352,MATCH($B235,'Mapping water'!$B$5:$B$352,0),MATCH(P$3,'Mapping water'!$D$4:$U$4,0))*$D235</f>
        <v>0</v>
      </c>
      <c r="Q235" s="31">
        <f>INDEX('Mapping water'!$D$5:$U$352,MATCH($B235,'Mapping water'!$B$5:$B$352,0),MATCH(Q$3,'Mapping water'!$D$4:$U$4,0))*$D235</f>
        <v>0</v>
      </c>
      <c r="R235" s="31">
        <f>INDEX('Mapping water'!$D$5:$U$352,MATCH($B235,'Mapping water'!$B$5:$B$352,0),MATCH(R$3,'Mapping water'!$D$4:$U$4,0))*$D235</f>
        <v>0</v>
      </c>
      <c r="S235" s="31">
        <f>INDEX('Mapping water'!$D$5:$U$352,MATCH($B235,'Mapping water'!$B$5:$B$352,0),MATCH(S$3,'Mapping water'!$D$4:$U$4,0))*$D235</f>
        <v>0</v>
      </c>
      <c r="T235" s="31">
        <f>INDEX('Mapping water'!$D$5:$U$352,MATCH($B235,'Mapping water'!$B$5:$B$352,0),MATCH(T$3,'Mapping water'!$D$4:$U$4,0))*$D235</f>
        <v>0</v>
      </c>
      <c r="U235" s="31">
        <f>INDEX('Mapping water'!$D$5:$U$352,MATCH($B235,'Mapping water'!$B$5:$B$352,0),MATCH(U$3,'Mapping water'!$D$4:$U$4,0))*$D235</f>
        <v>0</v>
      </c>
      <c r="V235" s="31">
        <f>INDEX('Mapping water'!$D$5:$U$352,MATCH($B235,'Mapping water'!$B$5:$B$352,0),MATCH(V$3,'Mapping water'!$D$4:$U$4,0))*$D235</f>
        <v>0</v>
      </c>
      <c r="W235" s="31">
        <f>INDEX('Mapping water'!$D$5:$U$352,MATCH($B235,'Mapping water'!$B$5:$B$352,0),MATCH(W$3,'Mapping water'!$D$4:$U$4,0))*$D235</f>
        <v>0</v>
      </c>
      <c r="X235" s="31">
        <f>INDEX('Mapping water'!$D$5:$U$352,MATCH($B235,'Mapping water'!$B$5:$B$352,0),MATCH(X$3,'Mapping water'!$D$4:$U$4,0))*$D235</f>
        <v>0</v>
      </c>
      <c r="Y235" s="31">
        <f>INDEX('Mapping water'!$D$5:$U$352,MATCH($B235,'Mapping water'!$B$5:$B$352,0),MATCH(Y$3,'Mapping water'!$D$4:$U$4,0))*$D235</f>
        <v>0</v>
      </c>
    </row>
    <row r="236" spans="1:25" x14ac:dyDescent="0.45">
      <c r="A236" s="20" t="s">
        <v>469</v>
      </c>
      <c r="B236" s="20" t="s">
        <v>470</v>
      </c>
      <c r="C236" s="20" t="s">
        <v>31</v>
      </c>
      <c r="D236" s="31">
        <f>INDEX('ONS data MYE 5'!$O$6:$O$445, MATCH($B236,'ONS data MYE 5'!$B$6:$B$445,0))</f>
        <v>107164</v>
      </c>
      <c r="E236" s="31">
        <f>INDEX('ONS data MYE 5'!$P$6:$P$445, MATCH($B236,'ONS data MYE 5'!$B$6:$B$445,0))</f>
        <v>150</v>
      </c>
      <c r="F236" s="31">
        <f t="shared" si="6"/>
        <v>5.0106352940962555</v>
      </c>
      <c r="G236" s="31">
        <f t="shared" si="7"/>
        <v>25.106466050443068</v>
      </c>
      <c r="H236" s="31">
        <f>INDEX('Mapping water'!$D$5:$U$352,MATCH($B236,'Mapping water'!$B$5:$B$352,0),MATCH(H$3,'Mapping water'!$D$4:$U$4,0))*$D236</f>
        <v>0</v>
      </c>
      <c r="I236" s="31">
        <f>INDEX('Mapping water'!$D$5:$U$352,MATCH($B236,'Mapping water'!$B$5:$B$352,0),MATCH(I$3,'Mapping water'!$D$4:$U$4,0))*$D236</f>
        <v>0</v>
      </c>
      <c r="J236" s="31">
        <f>INDEX('Mapping water'!$D$5:$U$352,MATCH($B236,'Mapping water'!$B$5:$B$352,0),MATCH(J$3,'Mapping water'!$D$4:$U$4,0))*$D236</f>
        <v>0</v>
      </c>
      <c r="K236" s="31">
        <f>INDEX('Mapping water'!$D$5:$U$352,MATCH($B236,'Mapping water'!$B$5:$B$352,0),MATCH(K$3,'Mapping water'!$D$4:$U$4,0))*$D236</f>
        <v>0</v>
      </c>
      <c r="L236" s="31">
        <f>INDEX('Mapping water'!$D$5:$U$352,MATCH($B236,'Mapping water'!$B$5:$B$352,0),MATCH(L$3,'Mapping water'!$D$4:$U$4,0))*$D236</f>
        <v>0</v>
      </c>
      <c r="M236" s="31">
        <f>INDEX('Mapping water'!$D$5:$U$352,MATCH($B236,'Mapping water'!$B$5:$B$352,0),MATCH(M$3,'Mapping water'!$D$4:$U$4,0))*$D236</f>
        <v>0</v>
      </c>
      <c r="N236" s="31">
        <f>INDEX('Mapping water'!$D$5:$U$352,MATCH($B236,'Mapping water'!$B$5:$B$352,0),MATCH(N$3,'Mapping water'!$D$4:$U$4,0))*$D236</f>
        <v>107164</v>
      </c>
      <c r="O236" s="31">
        <f>INDEX('Mapping water'!$D$5:$U$352,MATCH($B236,'Mapping water'!$B$5:$B$352,0),MATCH(O$3,'Mapping water'!$D$4:$U$4,0))*$D236</f>
        <v>0</v>
      </c>
      <c r="P236" s="31">
        <f>INDEX('Mapping water'!$D$5:$U$352,MATCH($B236,'Mapping water'!$B$5:$B$352,0),MATCH(P$3,'Mapping water'!$D$4:$U$4,0))*$D236</f>
        <v>0</v>
      </c>
      <c r="Q236" s="31">
        <f>INDEX('Mapping water'!$D$5:$U$352,MATCH($B236,'Mapping water'!$B$5:$B$352,0),MATCH(Q$3,'Mapping water'!$D$4:$U$4,0))*$D236</f>
        <v>0</v>
      </c>
      <c r="R236" s="31">
        <f>INDEX('Mapping water'!$D$5:$U$352,MATCH($B236,'Mapping water'!$B$5:$B$352,0),MATCH(R$3,'Mapping water'!$D$4:$U$4,0))*$D236</f>
        <v>0</v>
      </c>
      <c r="S236" s="31">
        <f>INDEX('Mapping water'!$D$5:$U$352,MATCH($B236,'Mapping water'!$B$5:$B$352,0),MATCH(S$3,'Mapping water'!$D$4:$U$4,0))*$D236</f>
        <v>0</v>
      </c>
      <c r="T236" s="31">
        <f>INDEX('Mapping water'!$D$5:$U$352,MATCH($B236,'Mapping water'!$B$5:$B$352,0),MATCH(T$3,'Mapping water'!$D$4:$U$4,0))*$D236</f>
        <v>0</v>
      </c>
      <c r="U236" s="31">
        <f>INDEX('Mapping water'!$D$5:$U$352,MATCH($B236,'Mapping water'!$B$5:$B$352,0),MATCH(U$3,'Mapping water'!$D$4:$U$4,0))*$D236</f>
        <v>0</v>
      </c>
      <c r="V236" s="31">
        <f>INDEX('Mapping water'!$D$5:$U$352,MATCH($B236,'Mapping water'!$B$5:$B$352,0),MATCH(V$3,'Mapping water'!$D$4:$U$4,0))*$D236</f>
        <v>0</v>
      </c>
      <c r="W236" s="31">
        <f>INDEX('Mapping water'!$D$5:$U$352,MATCH($B236,'Mapping water'!$B$5:$B$352,0),MATCH(W$3,'Mapping water'!$D$4:$U$4,0))*$D236</f>
        <v>0</v>
      </c>
      <c r="X236" s="31">
        <f>INDEX('Mapping water'!$D$5:$U$352,MATCH($B236,'Mapping water'!$B$5:$B$352,0),MATCH(X$3,'Mapping water'!$D$4:$U$4,0))*$D236</f>
        <v>0</v>
      </c>
      <c r="Y236" s="31">
        <f>INDEX('Mapping water'!$D$5:$U$352,MATCH($B236,'Mapping water'!$B$5:$B$352,0),MATCH(Y$3,'Mapping water'!$D$4:$U$4,0))*$D236</f>
        <v>0</v>
      </c>
    </row>
    <row r="237" spans="1:25" x14ac:dyDescent="0.45">
      <c r="A237" s="20" t="s">
        <v>471</v>
      </c>
      <c r="B237" s="20" t="s">
        <v>472</v>
      </c>
      <c r="C237" s="20" t="s">
        <v>31</v>
      </c>
      <c r="D237" s="31">
        <f>INDEX('ONS data MYE 5'!$O$6:$O$445, MATCH($B237,'ONS data MYE 5'!$B$6:$B$445,0))</f>
        <v>132184</v>
      </c>
      <c r="E237" s="31">
        <f>INDEX('ONS data MYE 5'!$P$6:$P$445, MATCH($B237,'ONS data MYE 5'!$B$6:$B$445,0))</f>
        <v>1391</v>
      </c>
      <c r="F237" s="31">
        <f t="shared" si="6"/>
        <v>7.237778191923443</v>
      </c>
      <c r="G237" s="31">
        <f t="shared" si="7"/>
        <v>52.385433155482581</v>
      </c>
      <c r="H237" s="31">
        <f>INDEX('Mapping water'!$D$5:$U$352,MATCH($B237,'Mapping water'!$B$5:$B$352,0),MATCH(H$3,'Mapping water'!$D$4:$U$4,0))*$D237</f>
        <v>0</v>
      </c>
      <c r="I237" s="31">
        <f>INDEX('Mapping water'!$D$5:$U$352,MATCH($B237,'Mapping water'!$B$5:$B$352,0),MATCH(I$3,'Mapping water'!$D$4:$U$4,0))*$D237</f>
        <v>0</v>
      </c>
      <c r="J237" s="31">
        <f>INDEX('Mapping water'!$D$5:$U$352,MATCH($B237,'Mapping water'!$B$5:$B$352,0),MATCH(J$3,'Mapping water'!$D$4:$U$4,0))*$D237</f>
        <v>0</v>
      </c>
      <c r="K237" s="31">
        <f>INDEX('Mapping water'!$D$5:$U$352,MATCH($B237,'Mapping water'!$B$5:$B$352,0),MATCH(K$3,'Mapping water'!$D$4:$U$4,0))*$D237</f>
        <v>0</v>
      </c>
      <c r="L237" s="31">
        <f>INDEX('Mapping water'!$D$5:$U$352,MATCH($B237,'Mapping water'!$B$5:$B$352,0),MATCH(L$3,'Mapping water'!$D$4:$U$4,0))*$D237</f>
        <v>0</v>
      </c>
      <c r="M237" s="31">
        <f>INDEX('Mapping water'!$D$5:$U$352,MATCH($B237,'Mapping water'!$B$5:$B$352,0),MATCH(M$3,'Mapping water'!$D$4:$U$4,0))*$D237</f>
        <v>0</v>
      </c>
      <c r="N237" s="31">
        <f>INDEX('Mapping water'!$D$5:$U$352,MATCH($B237,'Mapping water'!$B$5:$B$352,0),MATCH(N$3,'Mapping water'!$D$4:$U$4,0))*$D237</f>
        <v>132184</v>
      </c>
      <c r="O237" s="31">
        <f>INDEX('Mapping water'!$D$5:$U$352,MATCH($B237,'Mapping water'!$B$5:$B$352,0),MATCH(O$3,'Mapping water'!$D$4:$U$4,0))*$D237</f>
        <v>0</v>
      </c>
      <c r="P237" s="31">
        <f>INDEX('Mapping water'!$D$5:$U$352,MATCH($B237,'Mapping water'!$B$5:$B$352,0),MATCH(P$3,'Mapping water'!$D$4:$U$4,0))*$D237</f>
        <v>0</v>
      </c>
      <c r="Q237" s="31">
        <f>INDEX('Mapping water'!$D$5:$U$352,MATCH($B237,'Mapping water'!$B$5:$B$352,0),MATCH(Q$3,'Mapping water'!$D$4:$U$4,0))*$D237</f>
        <v>0</v>
      </c>
      <c r="R237" s="31">
        <f>INDEX('Mapping water'!$D$5:$U$352,MATCH($B237,'Mapping water'!$B$5:$B$352,0),MATCH(R$3,'Mapping water'!$D$4:$U$4,0))*$D237</f>
        <v>0</v>
      </c>
      <c r="S237" s="31">
        <f>INDEX('Mapping water'!$D$5:$U$352,MATCH($B237,'Mapping water'!$B$5:$B$352,0),MATCH(S$3,'Mapping water'!$D$4:$U$4,0))*$D237</f>
        <v>0</v>
      </c>
      <c r="T237" s="31">
        <f>INDEX('Mapping water'!$D$5:$U$352,MATCH($B237,'Mapping water'!$B$5:$B$352,0),MATCH(T$3,'Mapping water'!$D$4:$U$4,0))*$D237</f>
        <v>0</v>
      </c>
      <c r="U237" s="31">
        <f>INDEX('Mapping water'!$D$5:$U$352,MATCH($B237,'Mapping water'!$B$5:$B$352,0),MATCH(U$3,'Mapping water'!$D$4:$U$4,0))*$D237</f>
        <v>0</v>
      </c>
      <c r="V237" s="31">
        <f>INDEX('Mapping water'!$D$5:$U$352,MATCH($B237,'Mapping water'!$B$5:$B$352,0),MATCH(V$3,'Mapping water'!$D$4:$U$4,0))*$D237</f>
        <v>0</v>
      </c>
      <c r="W237" s="31">
        <f>INDEX('Mapping water'!$D$5:$U$352,MATCH($B237,'Mapping water'!$B$5:$B$352,0),MATCH(W$3,'Mapping water'!$D$4:$U$4,0))*$D237</f>
        <v>0</v>
      </c>
      <c r="X237" s="31">
        <f>INDEX('Mapping water'!$D$5:$U$352,MATCH($B237,'Mapping water'!$B$5:$B$352,0),MATCH(X$3,'Mapping water'!$D$4:$U$4,0))*$D237</f>
        <v>0</v>
      </c>
      <c r="Y237" s="31">
        <f>INDEX('Mapping water'!$D$5:$U$352,MATCH($B237,'Mapping water'!$B$5:$B$352,0),MATCH(Y$3,'Mapping water'!$D$4:$U$4,0))*$D237</f>
        <v>0</v>
      </c>
    </row>
    <row r="238" spans="1:25" x14ac:dyDescent="0.45">
      <c r="A238" s="20" t="s">
        <v>473</v>
      </c>
      <c r="B238" s="20" t="s">
        <v>474</v>
      </c>
      <c r="C238" s="20" t="s">
        <v>31</v>
      </c>
      <c r="D238" s="31">
        <f>INDEX('ONS data MYE 5'!$O$6:$O$445, MATCH($B238,'ONS data MYE 5'!$B$6:$B$445,0))</f>
        <v>139338</v>
      </c>
      <c r="E238" s="31">
        <f>INDEX('ONS data MYE 5'!$P$6:$P$445, MATCH($B238,'ONS data MYE 5'!$B$6:$B$445,0))</f>
        <v>514</v>
      </c>
      <c r="F238" s="31">
        <f t="shared" si="6"/>
        <v>6.2422232654551655</v>
      </c>
      <c r="G238" s="31">
        <f t="shared" si="7"/>
        <v>38.965351295789752</v>
      </c>
      <c r="H238" s="31">
        <f>INDEX('Mapping water'!$D$5:$U$352,MATCH($B238,'Mapping water'!$B$5:$B$352,0),MATCH(H$3,'Mapping water'!$D$4:$U$4,0))*$D238</f>
        <v>0</v>
      </c>
      <c r="I238" s="31">
        <f>INDEX('Mapping water'!$D$5:$U$352,MATCH($B238,'Mapping water'!$B$5:$B$352,0),MATCH(I$3,'Mapping water'!$D$4:$U$4,0))*$D238</f>
        <v>0</v>
      </c>
      <c r="J238" s="31">
        <f>INDEX('Mapping water'!$D$5:$U$352,MATCH($B238,'Mapping water'!$B$5:$B$352,0),MATCH(J$3,'Mapping water'!$D$4:$U$4,0))*$D238</f>
        <v>0</v>
      </c>
      <c r="K238" s="31">
        <f>INDEX('Mapping water'!$D$5:$U$352,MATCH($B238,'Mapping water'!$B$5:$B$352,0),MATCH(K$3,'Mapping water'!$D$4:$U$4,0))*$D238</f>
        <v>0</v>
      </c>
      <c r="L238" s="31">
        <f>INDEX('Mapping water'!$D$5:$U$352,MATCH($B238,'Mapping water'!$B$5:$B$352,0),MATCH(L$3,'Mapping water'!$D$4:$U$4,0))*$D238</f>
        <v>0</v>
      </c>
      <c r="M238" s="31">
        <f>INDEX('Mapping water'!$D$5:$U$352,MATCH($B238,'Mapping water'!$B$5:$B$352,0),MATCH(M$3,'Mapping water'!$D$4:$U$4,0))*$D238</f>
        <v>0</v>
      </c>
      <c r="N238" s="31">
        <f>INDEX('Mapping water'!$D$5:$U$352,MATCH($B238,'Mapping water'!$B$5:$B$352,0),MATCH(N$3,'Mapping water'!$D$4:$U$4,0))*$D238</f>
        <v>105896.88</v>
      </c>
      <c r="O238" s="31">
        <f>INDEX('Mapping water'!$D$5:$U$352,MATCH($B238,'Mapping water'!$B$5:$B$352,0),MATCH(O$3,'Mapping water'!$D$4:$U$4,0))*$D238</f>
        <v>0</v>
      </c>
      <c r="P238" s="31">
        <f>INDEX('Mapping water'!$D$5:$U$352,MATCH($B238,'Mapping water'!$B$5:$B$352,0),MATCH(P$3,'Mapping water'!$D$4:$U$4,0))*$D238</f>
        <v>0</v>
      </c>
      <c r="Q238" s="31">
        <f>INDEX('Mapping water'!$D$5:$U$352,MATCH($B238,'Mapping water'!$B$5:$B$352,0),MATCH(Q$3,'Mapping water'!$D$4:$U$4,0))*$D238</f>
        <v>0</v>
      </c>
      <c r="R238" s="31">
        <f>INDEX('Mapping water'!$D$5:$U$352,MATCH($B238,'Mapping water'!$B$5:$B$352,0),MATCH(R$3,'Mapping water'!$D$4:$U$4,0))*$D238</f>
        <v>0</v>
      </c>
      <c r="S238" s="31">
        <f>INDEX('Mapping water'!$D$5:$U$352,MATCH($B238,'Mapping water'!$B$5:$B$352,0),MATCH(S$3,'Mapping water'!$D$4:$U$4,0))*$D238</f>
        <v>0</v>
      </c>
      <c r="T238" s="31">
        <f>INDEX('Mapping water'!$D$5:$U$352,MATCH($B238,'Mapping water'!$B$5:$B$352,0),MATCH(T$3,'Mapping water'!$D$4:$U$4,0))*$D238</f>
        <v>0</v>
      </c>
      <c r="U238" s="31">
        <f>INDEX('Mapping water'!$D$5:$U$352,MATCH($B238,'Mapping water'!$B$5:$B$352,0),MATCH(U$3,'Mapping water'!$D$4:$U$4,0))*$D238</f>
        <v>0</v>
      </c>
      <c r="V238" s="31">
        <f>INDEX('Mapping water'!$D$5:$U$352,MATCH($B238,'Mapping water'!$B$5:$B$352,0),MATCH(V$3,'Mapping water'!$D$4:$U$4,0))*$D238</f>
        <v>0</v>
      </c>
      <c r="W238" s="31">
        <f>INDEX('Mapping water'!$D$5:$U$352,MATCH($B238,'Mapping water'!$B$5:$B$352,0),MATCH(W$3,'Mapping water'!$D$4:$U$4,0))*$D238</f>
        <v>0</v>
      </c>
      <c r="X238" s="31">
        <f>INDEX('Mapping water'!$D$5:$U$352,MATCH($B238,'Mapping water'!$B$5:$B$352,0),MATCH(X$3,'Mapping water'!$D$4:$U$4,0))*$D238</f>
        <v>33441.119999999995</v>
      </c>
      <c r="Y238" s="31">
        <f>INDEX('Mapping water'!$D$5:$U$352,MATCH($B238,'Mapping water'!$B$5:$B$352,0),MATCH(Y$3,'Mapping water'!$D$4:$U$4,0))*$D238</f>
        <v>0</v>
      </c>
    </row>
    <row r="239" spans="1:25" x14ac:dyDescent="0.45">
      <c r="A239" s="20" t="s">
        <v>475</v>
      </c>
      <c r="B239" s="20" t="s">
        <v>476</v>
      </c>
      <c r="C239" s="20" t="s">
        <v>31</v>
      </c>
      <c r="D239" s="31">
        <f>INDEX('ONS data MYE 5'!$O$6:$O$445, MATCH($B239,'ONS data MYE 5'!$B$6:$B$445,0))</f>
        <v>122081</v>
      </c>
      <c r="E239" s="31">
        <f>INDEX('ONS data MYE 5'!$P$6:$P$445, MATCH($B239,'ONS data MYE 5'!$B$6:$B$445,0))</f>
        <v>354</v>
      </c>
      <c r="F239" s="31">
        <f t="shared" si="6"/>
        <v>5.8692969131337742</v>
      </c>
      <c r="G239" s="31">
        <f t="shared" si="7"/>
        <v>34.448646254521648</v>
      </c>
      <c r="H239" s="31">
        <f>INDEX('Mapping water'!$D$5:$U$352,MATCH($B239,'Mapping water'!$B$5:$B$352,0),MATCH(H$3,'Mapping water'!$D$4:$U$4,0))*$D239</f>
        <v>0</v>
      </c>
      <c r="I239" s="31">
        <f>INDEX('Mapping water'!$D$5:$U$352,MATCH($B239,'Mapping water'!$B$5:$B$352,0),MATCH(I$3,'Mapping water'!$D$4:$U$4,0))*$D239</f>
        <v>0</v>
      </c>
      <c r="J239" s="31">
        <f>INDEX('Mapping water'!$D$5:$U$352,MATCH($B239,'Mapping water'!$B$5:$B$352,0),MATCH(J$3,'Mapping water'!$D$4:$U$4,0))*$D239</f>
        <v>0</v>
      </c>
      <c r="K239" s="31">
        <f>INDEX('Mapping water'!$D$5:$U$352,MATCH($B239,'Mapping water'!$B$5:$B$352,0),MATCH(K$3,'Mapping water'!$D$4:$U$4,0))*$D239</f>
        <v>0</v>
      </c>
      <c r="L239" s="31">
        <f>INDEX('Mapping water'!$D$5:$U$352,MATCH($B239,'Mapping water'!$B$5:$B$352,0),MATCH(L$3,'Mapping water'!$D$4:$U$4,0))*$D239</f>
        <v>0</v>
      </c>
      <c r="M239" s="31">
        <f>INDEX('Mapping water'!$D$5:$U$352,MATCH($B239,'Mapping water'!$B$5:$B$352,0),MATCH(M$3,'Mapping water'!$D$4:$U$4,0))*$D239</f>
        <v>0</v>
      </c>
      <c r="N239" s="31">
        <f>INDEX('Mapping water'!$D$5:$U$352,MATCH($B239,'Mapping water'!$B$5:$B$352,0),MATCH(N$3,'Mapping water'!$D$4:$U$4,0))*$D239</f>
        <v>75690.22</v>
      </c>
      <c r="O239" s="31">
        <f>INDEX('Mapping water'!$D$5:$U$352,MATCH($B239,'Mapping water'!$B$5:$B$352,0),MATCH(O$3,'Mapping water'!$D$4:$U$4,0))*$D239</f>
        <v>0</v>
      </c>
      <c r="P239" s="31">
        <f>INDEX('Mapping water'!$D$5:$U$352,MATCH($B239,'Mapping water'!$B$5:$B$352,0),MATCH(P$3,'Mapping water'!$D$4:$U$4,0))*$D239</f>
        <v>0</v>
      </c>
      <c r="Q239" s="31">
        <f>INDEX('Mapping water'!$D$5:$U$352,MATCH($B239,'Mapping water'!$B$5:$B$352,0),MATCH(Q$3,'Mapping water'!$D$4:$U$4,0))*$D239</f>
        <v>0</v>
      </c>
      <c r="R239" s="31">
        <f>INDEX('Mapping water'!$D$5:$U$352,MATCH($B239,'Mapping water'!$B$5:$B$352,0),MATCH(R$3,'Mapping water'!$D$4:$U$4,0))*$D239</f>
        <v>0</v>
      </c>
      <c r="S239" s="31">
        <f>INDEX('Mapping water'!$D$5:$U$352,MATCH($B239,'Mapping water'!$B$5:$B$352,0),MATCH(S$3,'Mapping water'!$D$4:$U$4,0))*$D239</f>
        <v>0</v>
      </c>
      <c r="T239" s="31">
        <f>INDEX('Mapping water'!$D$5:$U$352,MATCH($B239,'Mapping water'!$B$5:$B$352,0),MATCH(T$3,'Mapping water'!$D$4:$U$4,0))*$D239</f>
        <v>0</v>
      </c>
      <c r="U239" s="31">
        <f>INDEX('Mapping water'!$D$5:$U$352,MATCH($B239,'Mapping water'!$B$5:$B$352,0),MATCH(U$3,'Mapping water'!$D$4:$U$4,0))*$D239</f>
        <v>0</v>
      </c>
      <c r="V239" s="31">
        <f>INDEX('Mapping water'!$D$5:$U$352,MATCH($B239,'Mapping water'!$B$5:$B$352,0),MATCH(V$3,'Mapping water'!$D$4:$U$4,0))*$D239</f>
        <v>0</v>
      </c>
      <c r="W239" s="31">
        <f>INDEX('Mapping water'!$D$5:$U$352,MATCH($B239,'Mapping water'!$B$5:$B$352,0),MATCH(W$3,'Mapping water'!$D$4:$U$4,0))*$D239</f>
        <v>0</v>
      </c>
      <c r="X239" s="31">
        <f>INDEX('Mapping water'!$D$5:$U$352,MATCH($B239,'Mapping water'!$B$5:$B$352,0),MATCH(X$3,'Mapping water'!$D$4:$U$4,0))*$D239</f>
        <v>46390.78</v>
      </c>
      <c r="Y239" s="31">
        <f>INDEX('Mapping water'!$D$5:$U$352,MATCH($B239,'Mapping water'!$B$5:$B$352,0),MATCH(Y$3,'Mapping water'!$D$4:$U$4,0))*$D239</f>
        <v>0</v>
      </c>
    </row>
    <row r="240" spans="1:25" x14ac:dyDescent="0.45">
      <c r="A240" s="20" t="s">
        <v>477</v>
      </c>
      <c r="B240" s="20" t="s">
        <v>478</v>
      </c>
      <c r="C240" s="20" t="s">
        <v>31</v>
      </c>
      <c r="D240" s="31">
        <f>INDEX('ONS data MYE 5'!$O$6:$O$445, MATCH($B240,'ONS data MYE 5'!$B$6:$B$445,0))</f>
        <v>99779</v>
      </c>
      <c r="E240" s="31">
        <f>INDEX('ONS data MYE 5'!$P$6:$P$445, MATCH($B240,'ONS data MYE 5'!$B$6:$B$445,0))</f>
        <v>1569</v>
      </c>
      <c r="F240" s="31">
        <f t="shared" si="6"/>
        <v>7.3581937527330323</v>
      </c>
      <c r="G240" s="31">
        <f t="shared" si="7"/>
        <v>54.143015302759423</v>
      </c>
      <c r="H240" s="31">
        <f>INDEX('Mapping water'!$D$5:$U$352,MATCH($B240,'Mapping water'!$B$5:$B$352,0),MATCH(H$3,'Mapping water'!$D$4:$U$4,0))*$D240</f>
        <v>0</v>
      </c>
      <c r="I240" s="31">
        <f>INDEX('Mapping water'!$D$5:$U$352,MATCH($B240,'Mapping water'!$B$5:$B$352,0),MATCH(I$3,'Mapping water'!$D$4:$U$4,0))*$D240</f>
        <v>0</v>
      </c>
      <c r="J240" s="31">
        <f>INDEX('Mapping water'!$D$5:$U$352,MATCH($B240,'Mapping water'!$B$5:$B$352,0),MATCH(J$3,'Mapping water'!$D$4:$U$4,0))*$D240</f>
        <v>0</v>
      </c>
      <c r="K240" s="31">
        <f>INDEX('Mapping water'!$D$5:$U$352,MATCH($B240,'Mapping water'!$B$5:$B$352,0),MATCH(K$3,'Mapping water'!$D$4:$U$4,0))*$D240</f>
        <v>0</v>
      </c>
      <c r="L240" s="31">
        <f>INDEX('Mapping water'!$D$5:$U$352,MATCH($B240,'Mapping water'!$B$5:$B$352,0),MATCH(L$3,'Mapping water'!$D$4:$U$4,0))*$D240</f>
        <v>0</v>
      </c>
      <c r="M240" s="31">
        <f>INDEX('Mapping water'!$D$5:$U$352,MATCH($B240,'Mapping water'!$B$5:$B$352,0),MATCH(M$3,'Mapping water'!$D$4:$U$4,0))*$D240</f>
        <v>0</v>
      </c>
      <c r="N240" s="31">
        <f>INDEX('Mapping water'!$D$5:$U$352,MATCH($B240,'Mapping water'!$B$5:$B$352,0),MATCH(N$3,'Mapping water'!$D$4:$U$4,0))*$D240</f>
        <v>0</v>
      </c>
      <c r="O240" s="31">
        <f>INDEX('Mapping water'!$D$5:$U$352,MATCH($B240,'Mapping water'!$B$5:$B$352,0),MATCH(O$3,'Mapping water'!$D$4:$U$4,0))*$D240</f>
        <v>0</v>
      </c>
      <c r="P240" s="31">
        <f>INDEX('Mapping water'!$D$5:$U$352,MATCH($B240,'Mapping water'!$B$5:$B$352,0),MATCH(P$3,'Mapping water'!$D$4:$U$4,0))*$D240</f>
        <v>0</v>
      </c>
      <c r="Q240" s="31">
        <f>INDEX('Mapping water'!$D$5:$U$352,MATCH($B240,'Mapping water'!$B$5:$B$352,0),MATCH(Q$3,'Mapping water'!$D$4:$U$4,0))*$D240</f>
        <v>0</v>
      </c>
      <c r="R240" s="31">
        <f>INDEX('Mapping water'!$D$5:$U$352,MATCH($B240,'Mapping water'!$B$5:$B$352,0),MATCH(R$3,'Mapping water'!$D$4:$U$4,0))*$D240</f>
        <v>0</v>
      </c>
      <c r="S240" s="31">
        <f>INDEX('Mapping water'!$D$5:$U$352,MATCH($B240,'Mapping water'!$B$5:$B$352,0),MATCH(S$3,'Mapping water'!$D$4:$U$4,0))*$D240</f>
        <v>0</v>
      </c>
      <c r="T240" s="31">
        <f>INDEX('Mapping water'!$D$5:$U$352,MATCH($B240,'Mapping water'!$B$5:$B$352,0),MATCH(T$3,'Mapping water'!$D$4:$U$4,0))*$D240</f>
        <v>0</v>
      </c>
      <c r="U240" s="31">
        <f>INDEX('Mapping water'!$D$5:$U$352,MATCH($B240,'Mapping water'!$B$5:$B$352,0),MATCH(U$3,'Mapping water'!$D$4:$U$4,0))*$D240</f>
        <v>0</v>
      </c>
      <c r="V240" s="31">
        <f>INDEX('Mapping water'!$D$5:$U$352,MATCH($B240,'Mapping water'!$B$5:$B$352,0),MATCH(V$3,'Mapping water'!$D$4:$U$4,0))*$D240</f>
        <v>0</v>
      </c>
      <c r="W240" s="31">
        <f>INDEX('Mapping water'!$D$5:$U$352,MATCH($B240,'Mapping water'!$B$5:$B$352,0),MATCH(W$3,'Mapping water'!$D$4:$U$4,0))*$D240</f>
        <v>0</v>
      </c>
      <c r="X240" s="31">
        <f>INDEX('Mapping water'!$D$5:$U$352,MATCH($B240,'Mapping water'!$B$5:$B$352,0),MATCH(X$3,'Mapping water'!$D$4:$U$4,0))*$D240</f>
        <v>0</v>
      </c>
      <c r="Y240" s="31">
        <f>INDEX('Mapping water'!$D$5:$U$352,MATCH($B240,'Mapping water'!$B$5:$B$352,0),MATCH(Y$3,'Mapping water'!$D$4:$U$4,0))*$D240</f>
        <v>0</v>
      </c>
    </row>
    <row r="241" spans="1:25" x14ac:dyDescent="0.45">
      <c r="A241" s="20" t="s">
        <v>479</v>
      </c>
      <c r="B241" s="20" t="s">
        <v>480</v>
      </c>
      <c r="C241" s="20" t="s">
        <v>31</v>
      </c>
      <c r="D241" s="31">
        <f>INDEX('ONS data MYE 5'!$O$6:$O$445, MATCH($B241,'ONS data MYE 5'!$B$6:$B$445,0))</f>
        <v>108234</v>
      </c>
      <c r="E241" s="31">
        <f>INDEX('ONS data MYE 5'!$P$6:$P$445, MATCH($B241,'ONS data MYE 5'!$B$6:$B$445,0))</f>
        <v>2407</v>
      </c>
      <c r="F241" s="31">
        <f t="shared" si="6"/>
        <v>7.786136437783072</v>
      </c>
      <c r="G241" s="31">
        <f t="shared" si="7"/>
        <v>60.623920627773266</v>
      </c>
      <c r="H241" s="31">
        <f>INDEX('Mapping water'!$D$5:$U$352,MATCH($B241,'Mapping water'!$B$5:$B$352,0),MATCH(H$3,'Mapping water'!$D$4:$U$4,0))*$D241</f>
        <v>0</v>
      </c>
      <c r="I241" s="31">
        <f>INDEX('Mapping water'!$D$5:$U$352,MATCH($B241,'Mapping water'!$B$5:$B$352,0),MATCH(I$3,'Mapping water'!$D$4:$U$4,0))*$D241</f>
        <v>0</v>
      </c>
      <c r="J241" s="31">
        <f>INDEX('Mapping water'!$D$5:$U$352,MATCH($B241,'Mapping water'!$B$5:$B$352,0),MATCH(J$3,'Mapping water'!$D$4:$U$4,0))*$D241</f>
        <v>0</v>
      </c>
      <c r="K241" s="31">
        <f>INDEX('Mapping water'!$D$5:$U$352,MATCH($B241,'Mapping water'!$B$5:$B$352,0),MATCH(K$3,'Mapping water'!$D$4:$U$4,0))*$D241</f>
        <v>0</v>
      </c>
      <c r="L241" s="31">
        <f>INDEX('Mapping water'!$D$5:$U$352,MATCH($B241,'Mapping water'!$B$5:$B$352,0),MATCH(L$3,'Mapping water'!$D$4:$U$4,0))*$D241</f>
        <v>0</v>
      </c>
      <c r="M241" s="31">
        <f>INDEX('Mapping water'!$D$5:$U$352,MATCH($B241,'Mapping water'!$B$5:$B$352,0),MATCH(M$3,'Mapping water'!$D$4:$U$4,0))*$D241</f>
        <v>0</v>
      </c>
      <c r="N241" s="31">
        <f>INDEX('Mapping water'!$D$5:$U$352,MATCH($B241,'Mapping water'!$B$5:$B$352,0),MATCH(N$3,'Mapping water'!$D$4:$U$4,0))*$D241</f>
        <v>0</v>
      </c>
      <c r="O241" s="31">
        <f>INDEX('Mapping water'!$D$5:$U$352,MATCH($B241,'Mapping water'!$B$5:$B$352,0),MATCH(O$3,'Mapping water'!$D$4:$U$4,0))*$D241</f>
        <v>0</v>
      </c>
      <c r="P241" s="31">
        <f>INDEX('Mapping water'!$D$5:$U$352,MATCH($B241,'Mapping water'!$B$5:$B$352,0),MATCH(P$3,'Mapping water'!$D$4:$U$4,0))*$D241</f>
        <v>0</v>
      </c>
      <c r="Q241" s="31">
        <f>INDEX('Mapping water'!$D$5:$U$352,MATCH($B241,'Mapping water'!$B$5:$B$352,0),MATCH(Q$3,'Mapping water'!$D$4:$U$4,0))*$D241</f>
        <v>0</v>
      </c>
      <c r="R241" s="31">
        <f>INDEX('Mapping water'!$D$5:$U$352,MATCH($B241,'Mapping water'!$B$5:$B$352,0),MATCH(R$3,'Mapping water'!$D$4:$U$4,0))*$D241</f>
        <v>0</v>
      </c>
      <c r="S241" s="31">
        <f>INDEX('Mapping water'!$D$5:$U$352,MATCH($B241,'Mapping water'!$B$5:$B$352,0),MATCH(S$3,'Mapping water'!$D$4:$U$4,0))*$D241</f>
        <v>0</v>
      </c>
      <c r="T241" s="31">
        <f>INDEX('Mapping water'!$D$5:$U$352,MATCH($B241,'Mapping water'!$B$5:$B$352,0),MATCH(T$3,'Mapping water'!$D$4:$U$4,0))*$D241</f>
        <v>0</v>
      </c>
      <c r="U241" s="31">
        <f>INDEX('Mapping water'!$D$5:$U$352,MATCH($B241,'Mapping water'!$B$5:$B$352,0),MATCH(U$3,'Mapping water'!$D$4:$U$4,0))*$D241</f>
        <v>0</v>
      </c>
      <c r="V241" s="31">
        <f>INDEX('Mapping water'!$D$5:$U$352,MATCH($B241,'Mapping water'!$B$5:$B$352,0),MATCH(V$3,'Mapping water'!$D$4:$U$4,0))*$D241</f>
        <v>0</v>
      </c>
      <c r="W241" s="31">
        <f>INDEX('Mapping water'!$D$5:$U$352,MATCH($B241,'Mapping water'!$B$5:$B$352,0),MATCH(W$3,'Mapping water'!$D$4:$U$4,0))*$D241</f>
        <v>0</v>
      </c>
      <c r="X241" s="31">
        <f>INDEX('Mapping water'!$D$5:$U$352,MATCH($B241,'Mapping water'!$B$5:$B$352,0),MATCH(X$3,'Mapping water'!$D$4:$U$4,0))*$D241</f>
        <v>108234</v>
      </c>
      <c r="Y241" s="31">
        <f>INDEX('Mapping water'!$D$5:$U$352,MATCH($B241,'Mapping water'!$B$5:$B$352,0),MATCH(Y$3,'Mapping water'!$D$4:$U$4,0))*$D241</f>
        <v>0</v>
      </c>
    </row>
    <row r="242" spans="1:25" x14ac:dyDescent="0.45">
      <c r="A242" s="20" t="s">
        <v>3</v>
      </c>
      <c r="B242" s="20" t="s">
        <v>4</v>
      </c>
      <c r="C242" s="20" t="s">
        <v>5</v>
      </c>
      <c r="D242" s="31">
        <f>INDEX('ONS data MYE 5'!$O$6:$O$445, MATCH($B242,'ONS data MYE 5'!$B$6:$B$445,0))</f>
        <v>538249</v>
      </c>
      <c r="E242" s="31">
        <f>INDEX('ONS data MYE 5'!$P$6:$P$445, MATCH($B242,'ONS data MYE 5'!$B$6:$B$445,0))</f>
        <v>152</v>
      </c>
      <c r="F242" s="31">
        <f t="shared" si="6"/>
        <v>5.0238805208462765</v>
      </c>
      <c r="G242" s="31">
        <f t="shared" si="7"/>
        <v>25.239375487738656</v>
      </c>
      <c r="H242" s="31">
        <f>INDEX('Mapping water'!$D$5:$U$352,MATCH($B242,'Mapping water'!$B$5:$B$352,0),MATCH(H$3,'Mapping water'!$D$4:$U$4,0))*$D242</f>
        <v>0</v>
      </c>
      <c r="I242" s="31">
        <f>INDEX('Mapping water'!$D$5:$U$352,MATCH($B242,'Mapping water'!$B$5:$B$352,0),MATCH(I$3,'Mapping water'!$D$4:$U$4,0))*$D242</f>
        <v>0</v>
      </c>
      <c r="J242" s="31">
        <f>INDEX('Mapping water'!$D$5:$U$352,MATCH($B242,'Mapping water'!$B$5:$B$352,0),MATCH(J$3,'Mapping water'!$D$4:$U$4,0))*$D242</f>
        <v>0</v>
      </c>
      <c r="K242" s="31">
        <f>INDEX('Mapping water'!$D$5:$U$352,MATCH($B242,'Mapping water'!$B$5:$B$352,0),MATCH(K$3,'Mapping water'!$D$4:$U$4,0))*$D242</f>
        <v>0</v>
      </c>
      <c r="L242" s="31">
        <f>INDEX('Mapping water'!$D$5:$U$352,MATCH($B242,'Mapping water'!$B$5:$B$352,0),MATCH(L$3,'Mapping water'!$D$4:$U$4,0))*$D242</f>
        <v>0</v>
      </c>
      <c r="M242" s="31">
        <f>INDEX('Mapping water'!$D$5:$U$352,MATCH($B242,'Mapping water'!$B$5:$B$352,0),MATCH(M$3,'Mapping water'!$D$4:$U$4,0))*$D242</f>
        <v>538249</v>
      </c>
      <c r="N242" s="31">
        <f>INDEX('Mapping water'!$D$5:$U$352,MATCH($B242,'Mapping water'!$B$5:$B$352,0),MATCH(N$3,'Mapping water'!$D$4:$U$4,0))*$D242</f>
        <v>0</v>
      </c>
      <c r="O242" s="31">
        <f>INDEX('Mapping water'!$D$5:$U$352,MATCH($B242,'Mapping water'!$B$5:$B$352,0),MATCH(O$3,'Mapping water'!$D$4:$U$4,0))*$D242</f>
        <v>0</v>
      </c>
      <c r="P242" s="31">
        <f>INDEX('Mapping water'!$D$5:$U$352,MATCH($B242,'Mapping water'!$B$5:$B$352,0),MATCH(P$3,'Mapping water'!$D$4:$U$4,0))*$D242</f>
        <v>0</v>
      </c>
      <c r="Q242" s="31">
        <f>INDEX('Mapping water'!$D$5:$U$352,MATCH($B242,'Mapping water'!$B$5:$B$352,0),MATCH(Q$3,'Mapping water'!$D$4:$U$4,0))*$D242</f>
        <v>0</v>
      </c>
      <c r="R242" s="31">
        <f>INDEX('Mapping water'!$D$5:$U$352,MATCH($B242,'Mapping water'!$B$5:$B$352,0),MATCH(R$3,'Mapping water'!$D$4:$U$4,0))*$D242</f>
        <v>0</v>
      </c>
      <c r="S242" s="31">
        <f>INDEX('Mapping water'!$D$5:$U$352,MATCH($B242,'Mapping water'!$B$5:$B$352,0),MATCH(S$3,'Mapping water'!$D$4:$U$4,0))*$D242</f>
        <v>0</v>
      </c>
      <c r="T242" s="31">
        <f>INDEX('Mapping water'!$D$5:$U$352,MATCH($B242,'Mapping water'!$B$5:$B$352,0),MATCH(T$3,'Mapping water'!$D$4:$U$4,0))*$D242</f>
        <v>0</v>
      </c>
      <c r="U242" s="31">
        <f>INDEX('Mapping water'!$D$5:$U$352,MATCH($B242,'Mapping water'!$B$5:$B$352,0),MATCH(U$3,'Mapping water'!$D$4:$U$4,0))*$D242</f>
        <v>0</v>
      </c>
      <c r="V242" s="31">
        <f>INDEX('Mapping water'!$D$5:$U$352,MATCH($B242,'Mapping water'!$B$5:$B$352,0),MATCH(V$3,'Mapping water'!$D$4:$U$4,0))*$D242</f>
        <v>0</v>
      </c>
      <c r="W242" s="31">
        <f>INDEX('Mapping water'!$D$5:$U$352,MATCH($B242,'Mapping water'!$B$5:$B$352,0),MATCH(W$3,'Mapping water'!$D$4:$U$4,0))*$D242</f>
        <v>0</v>
      </c>
      <c r="X242" s="31">
        <f>INDEX('Mapping water'!$D$5:$U$352,MATCH($B242,'Mapping water'!$B$5:$B$352,0),MATCH(X$3,'Mapping water'!$D$4:$U$4,0))*$D242</f>
        <v>0</v>
      </c>
      <c r="Y242" s="31">
        <f>INDEX('Mapping water'!$D$5:$U$352,MATCH($B242,'Mapping water'!$B$5:$B$352,0),MATCH(Y$3,'Mapping water'!$D$4:$U$4,0))*$D242</f>
        <v>0</v>
      </c>
    </row>
    <row r="243" spans="1:25" x14ac:dyDescent="0.45">
      <c r="A243" s="20" t="s">
        <v>6</v>
      </c>
      <c r="B243" s="20" t="s">
        <v>7</v>
      </c>
      <c r="C243" s="20" t="s">
        <v>5</v>
      </c>
      <c r="D243" s="31">
        <f>INDEX('ONS data MYE 5'!$O$6:$O$445, MATCH($B243,'ONS data MYE 5'!$B$6:$B$445,0))</f>
        <v>2279</v>
      </c>
      <c r="E243" s="31">
        <f>INDEX('ONS data MYE 5'!$P$6:$P$445, MATCH($B243,'ONS data MYE 5'!$B$6:$B$445,0))</f>
        <v>139</v>
      </c>
      <c r="F243" s="31">
        <f t="shared" si="6"/>
        <v>4.9344739331306915</v>
      </c>
      <c r="G243" s="31">
        <f t="shared" si="7"/>
        <v>24.349032996746278</v>
      </c>
      <c r="H243" s="31">
        <f>INDEX('Mapping water'!$D$5:$U$352,MATCH($B243,'Mapping water'!$B$5:$B$352,0),MATCH(H$3,'Mapping water'!$D$4:$U$4,0))*$D243</f>
        <v>0</v>
      </c>
      <c r="I243" s="31">
        <f>INDEX('Mapping water'!$D$5:$U$352,MATCH($B243,'Mapping water'!$B$5:$B$352,0),MATCH(I$3,'Mapping water'!$D$4:$U$4,0))*$D243</f>
        <v>0</v>
      </c>
      <c r="J243" s="31">
        <f>INDEX('Mapping water'!$D$5:$U$352,MATCH($B243,'Mapping water'!$B$5:$B$352,0),MATCH(J$3,'Mapping water'!$D$4:$U$4,0))*$D243</f>
        <v>0</v>
      </c>
      <c r="K243" s="31">
        <f>INDEX('Mapping water'!$D$5:$U$352,MATCH($B243,'Mapping water'!$B$5:$B$352,0),MATCH(K$3,'Mapping water'!$D$4:$U$4,0))*$D243</f>
        <v>0</v>
      </c>
      <c r="L243" s="31">
        <f>INDEX('Mapping water'!$D$5:$U$352,MATCH($B243,'Mapping water'!$B$5:$B$352,0),MATCH(L$3,'Mapping water'!$D$4:$U$4,0))*$D243</f>
        <v>0</v>
      </c>
      <c r="M243" s="31">
        <f>INDEX('Mapping water'!$D$5:$U$352,MATCH($B243,'Mapping water'!$B$5:$B$352,0),MATCH(M$3,'Mapping water'!$D$4:$U$4,0))*$D243</f>
        <v>0</v>
      </c>
      <c r="N243" s="31">
        <f>INDEX('Mapping water'!$D$5:$U$352,MATCH($B243,'Mapping water'!$B$5:$B$352,0),MATCH(N$3,'Mapping water'!$D$4:$U$4,0))*$D243</f>
        <v>0</v>
      </c>
      <c r="O243" s="31">
        <f>INDEX('Mapping water'!$D$5:$U$352,MATCH($B243,'Mapping water'!$B$5:$B$352,0),MATCH(O$3,'Mapping water'!$D$4:$U$4,0))*$D243</f>
        <v>0</v>
      </c>
      <c r="P243" s="31">
        <f>INDEX('Mapping water'!$D$5:$U$352,MATCH($B243,'Mapping water'!$B$5:$B$352,0),MATCH(P$3,'Mapping water'!$D$4:$U$4,0))*$D243</f>
        <v>0</v>
      </c>
      <c r="Q243" s="31">
        <f>INDEX('Mapping water'!$D$5:$U$352,MATCH($B243,'Mapping water'!$B$5:$B$352,0),MATCH(Q$3,'Mapping water'!$D$4:$U$4,0))*$D243</f>
        <v>0</v>
      </c>
      <c r="R243" s="31">
        <f>INDEX('Mapping water'!$D$5:$U$352,MATCH($B243,'Mapping water'!$B$5:$B$352,0),MATCH(R$3,'Mapping water'!$D$4:$U$4,0))*$D243</f>
        <v>0</v>
      </c>
      <c r="S243" s="31">
        <f>INDEX('Mapping water'!$D$5:$U$352,MATCH($B243,'Mapping water'!$B$5:$B$352,0),MATCH(S$3,'Mapping water'!$D$4:$U$4,0))*$D243</f>
        <v>0</v>
      </c>
      <c r="T243" s="31">
        <f>INDEX('Mapping water'!$D$5:$U$352,MATCH($B243,'Mapping water'!$B$5:$B$352,0),MATCH(T$3,'Mapping water'!$D$4:$U$4,0))*$D243</f>
        <v>0</v>
      </c>
      <c r="U243" s="31">
        <f>INDEX('Mapping water'!$D$5:$U$352,MATCH($B243,'Mapping water'!$B$5:$B$352,0),MATCH(U$3,'Mapping water'!$D$4:$U$4,0))*$D243</f>
        <v>0</v>
      </c>
      <c r="V243" s="31">
        <f>INDEX('Mapping water'!$D$5:$U$352,MATCH($B243,'Mapping water'!$B$5:$B$352,0),MATCH(V$3,'Mapping water'!$D$4:$U$4,0))*$D243</f>
        <v>0</v>
      </c>
      <c r="W243" s="31">
        <f>INDEX('Mapping water'!$D$5:$U$352,MATCH($B243,'Mapping water'!$B$5:$B$352,0),MATCH(W$3,'Mapping water'!$D$4:$U$4,0))*$D243</f>
        <v>0</v>
      </c>
      <c r="X243" s="31">
        <f>INDEX('Mapping water'!$D$5:$U$352,MATCH($B243,'Mapping water'!$B$5:$B$352,0),MATCH(X$3,'Mapping water'!$D$4:$U$4,0))*$D243</f>
        <v>0</v>
      </c>
      <c r="Y243" s="31">
        <f>INDEX('Mapping water'!$D$5:$U$352,MATCH($B243,'Mapping water'!$B$5:$B$352,0),MATCH(Y$3,'Mapping water'!$D$4:$U$4,0))*$D243</f>
        <v>0</v>
      </c>
    </row>
    <row r="244" spans="1:25" x14ac:dyDescent="0.45">
      <c r="A244" s="20" t="s">
        <v>152</v>
      </c>
      <c r="B244" s="20" t="s">
        <v>153</v>
      </c>
      <c r="C244" s="20" t="s">
        <v>5</v>
      </c>
      <c r="D244" s="31">
        <f>INDEX('ONS data MYE 5'!$O$6:$O$445, MATCH($B244,'ONS data MYE 5'!$B$6:$B$445,0))</f>
        <v>186290</v>
      </c>
      <c r="E244" s="31">
        <f>INDEX('ONS data MYE 5'!$P$6:$P$445, MATCH($B244,'ONS data MYE 5'!$B$6:$B$445,0))</f>
        <v>4034</v>
      </c>
      <c r="F244" s="31">
        <f t="shared" si="6"/>
        <v>8.3025137185141578</v>
      </c>
      <c r="G244" s="31">
        <f t="shared" si="7"/>
        <v>68.931734046115793</v>
      </c>
      <c r="H244" s="31">
        <f>INDEX('Mapping water'!$D$5:$U$352,MATCH($B244,'Mapping water'!$B$5:$B$352,0),MATCH(H$3,'Mapping water'!$D$4:$U$4,0))*$D244</f>
        <v>0</v>
      </c>
      <c r="I244" s="31">
        <f>INDEX('Mapping water'!$D$5:$U$352,MATCH($B244,'Mapping water'!$B$5:$B$352,0),MATCH(I$3,'Mapping water'!$D$4:$U$4,0))*$D244</f>
        <v>0</v>
      </c>
      <c r="J244" s="31">
        <f>INDEX('Mapping water'!$D$5:$U$352,MATCH($B244,'Mapping water'!$B$5:$B$352,0),MATCH(J$3,'Mapping water'!$D$4:$U$4,0))*$D244</f>
        <v>0</v>
      </c>
      <c r="K244" s="31">
        <f>INDEX('Mapping water'!$D$5:$U$352,MATCH($B244,'Mapping water'!$B$5:$B$352,0),MATCH(K$3,'Mapping water'!$D$4:$U$4,0))*$D244</f>
        <v>0</v>
      </c>
      <c r="L244" s="31">
        <f>INDEX('Mapping water'!$D$5:$U$352,MATCH($B244,'Mapping water'!$B$5:$B$352,0),MATCH(L$3,'Mapping water'!$D$4:$U$4,0))*$D244</f>
        <v>0</v>
      </c>
      <c r="M244" s="31">
        <f>INDEX('Mapping water'!$D$5:$U$352,MATCH($B244,'Mapping water'!$B$5:$B$352,0),MATCH(M$3,'Mapping water'!$D$4:$U$4,0))*$D244</f>
        <v>0</v>
      </c>
      <c r="N244" s="31">
        <f>INDEX('Mapping water'!$D$5:$U$352,MATCH($B244,'Mapping water'!$B$5:$B$352,0),MATCH(N$3,'Mapping water'!$D$4:$U$4,0))*$D244</f>
        <v>0</v>
      </c>
      <c r="O244" s="31">
        <f>INDEX('Mapping water'!$D$5:$U$352,MATCH($B244,'Mapping water'!$B$5:$B$352,0),MATCH(O$3,'Mapping water'!$D$4:$U$4,0))*$D244</f>
        <v>0</v>
      </c>
      <c r="P244" s="31">
        <f>INDEX('Mapping water'!$D$5:$U$352,MATCH($B244,'Mapping water'!$B$5:$B$352,0),MATCH(P$3,'Mapping water'!$D$4:$U$4,0))*$D244</f>
        <v>0</v>
      </c>
      <c r="Q244" s="31">
        <f>INDEX('Mapping water'!$D$5:$U$352,MATCH($B244,'Mapping water'!$B$5:$B$352,0),MATCH(Q$3,'Mapping water'!$D$4:$U$4,0))*$D244</f>
        <v>0</v>
      </c>
      <c r="R244" s="31">
        <f>INDEX('Mapping water'!$D$5:$U$352,MATCH($B244,'Mapping water'!$B$5:$B$352,0),MATCH(R$3,'Mapping water'!$D$4:$U$4,0))*$D244</f>
        <v>0</v>
      </c>
      <c r="S244" s="31">
        <f>INDEX('Mapping water'!$D$5:$U$352,MATCH($B244,'Mapping water'!$B$5:$B$352,0),MATCH(S$3,'Mapping water'!$D$4:$U$4,0))*$D244</f>
        <v>0</v>
      </c>
      <c r="T244" s="31">
        <f>INDEX('Mapping water'!$D$5:$U$352,MATCH($B244,'Mapping water'!$B$5:$B$352,0),MATCH(T$3,'Mapping water'!$D$4:$U$4,0))*$D244</f>
        <v>0</v>
      </c>
      <c r="U244" s="31">
        <f>INDEX('Mapping water'!$D$5:$U$352,MATCH($B244,'Mapping water'!$B$5:$B$352,0),MATCH(U$3,'Mapping water'!$D$4:$U$4,0))*$D244</f>
        <v>0</v>
      </c>
      <c r="V244" s="31">
        <f>INDEX('Mapping water'!$D$5:$U$352,MATCH($B244,'Mapping water'!$B$5:$B$352,0),MATCH(V$3,'Mapping water'!$D$4:$U$4,0))*$D244</f>
        <v>186290</v>
      </c>
      <c r="W244" s="31">
        <f>INDEX('Mapping water'!$D$5:$U$352,MATCH($B244,'Mapping water'!$B$5:$B$352,0),MATCH(W$3,'Mapping water'!$D$4:$U$4,0))*$D244</f>
        <v>0</v>
      </c>
      <c r="X244" s="31">
        <f>INDEX('Mapping water'!$D$5:$U$352,MATCH($B244,'Mapping water'!$B$5:$B$352,0),MATCH(X$3,'Mapping water'!$D$4:$U$4,0))*$D244</f>
        <v>0</v>
      </c>
      <c r="Y244" s="31">
        <f>INDEX('Mapping water'!$D$5:$U$352,MATCH($B244,'Mapping water'!$B$5:$B$352,0),MATCH(Y$3,'Mapping water'!$D$4:$U$4,0))*$D244</f>
        <v>0</v>
      </c>
    </row>
    <row r="245" spans="1:25" x14ac:dyDescent="0.45">
      <c r="A245" s="20" t="s">
        <v>154</v>
      </c>
      <c r="B245" s="20" t="s">
        <v>155</v>
      </c>
      <c r="C245" s="20" t="s">
        <v>5</v>
      </c>
      <c r="D245" s="31">
        <f>INDEX('ONS data MYE 5'!$O$6:$O$445, MATCH($B245,'ONS data MYE 5'!$B$6:$B$445,0))</f>
        <v>148499</v>
      </c>
      <c r="E245" s="31">
        <f>INDEX('ONS data MYE 5'!$P$6:$P$445, MATCH($B245,'ONS data MYE 5'!$B$6:$B$445,0))</f>
        <v>2293</v>
      </c>
      <c r="F245" s="31">
        <f t="shared" si="6"/>
        <v>7.7376162828579043</v>
      </c>
      <c r="G245" s="31">
        <f t="shared" si="7"/>
        <v>59.870705740747773</v>
      </c>
      <c r="H245" s="31">
        <f>INDEX('Mapping water'!$D$5:$U$352,MATCH($B245,'Mapping water'!$B$5:$B$352,0),MATCH(H$3,'Mapping water'!$D$4:$U$4,0))*$D245</f>
        <v>0</v>
      </c>
      <c r="I245" s="31">
        <f>INDEX('Mapping water'!$D$5:$U$352,MATCH($B245,'Mapping water'!$B$5:$B$352,0),MATCH(I$3,'Mapping water'!$D$4:$U$4,0))*$D245</f>
        <v>0</v>
      </c>
      <c r="J245" s="31">
        <f>INDEX('Mapping water'!$D$5:$U$352,MATCH($B245,'Mapping water'!$B$5:$B$352,0),MATCH(J$3,'Mapping water'!$D$4:$U$4,0))*$D245</f>
        <v>0</v>
      </c>
      <c r="K245" s="31">
        <f>INDEX('Mapping water'!$D$5:$U$352,MATCH($B245,'Mapping water'!$B$5:$B$352,0),MATCH(K$3,'Mapping water'!$D$4:$U$4,0))*$D245</f>
        <v>0</v>
      </c>
      <c r="L245" s="31">
        <f>INDEX('Mapping water'!$D$5:$U$352,MATCH($B245,'Mapping water'!$B$5:$B$352,0),MATCH(L$3,'Mapping water'!$D$4:$U$4,0))*$D245</f>
        <v>0</v>
      </c>
      <c r="M245" s="31">
        <f>INDEX('Mapping water'!$D$5:$U$352,MATCH($B245,'Mapping water'!$B$5:$B$352,0),MATCH(M$3,'Mapping water'!$D$4:$U$4,0))*$D245</f>
        <v>0</v>
      </c>
      <c r="N245" s="31">
        <f>INDEX('Mapping water'!$D$5:$U$352,MATCH($B245,'Mapping water'!$B$5:$B$352,0),MATCH(N$3,'Mapping water'!$D$4:$U$4,0))*$D245</f>
        <v>0</v>
      </c>
      <c r="O245" s="31">
        <f>INDEX('Mapping water'!$D$5:$U$352,MATCH($B245,'Mapping water'!$B$5:$B$352,0),MATCH(O$3,'Mapping water'!$D$4:$U$4,0))*$D245</f>
        <v>0</v>
      </c>
      <c r="P245" s="31">
        <f>INDEX('Mapping water'!$D$5:$U$352,MATCH($B245,'Mapping water'!$B$5:$B$352,0),MATCH(P$3,'Mapping water'!$D$4:$U$4,0))*$D245</f>
        <v>0</v>
      </c>
      <c r="Q245" s="31">
        <f>INDEX('Mapping water'!$D$5:$U$352,MATCH($B245,'Mapping water'!$B$5:$B$352,0),MATCH(Q$3,'Mapping water'!$D$4:$U$4,0))*$D245</f>
        <v>0</v>
      </c>
      <c r="R245" s="31">
        <f>INDEX('Mapping water'!$D$5:$U$352,MATCH($B245,'Mapping water'!$B$5:$B$352,0),MATCH(R$3,'Mapping water'!$D$4:$U$4,0))*$D245</f>
        <v>0</v>
      </c>
      <c r="S245" s="31">
        <f>INDEX('Mapping water'!$D$5:$U$352,MATCH($B245,'Mapping water'!$B$5:$B$352,0),MATCH(S$3,'Mapping water'!$D$4:$U$4,0))*$D245</f>
        <v>0</v>
      </c>
      <c r="T245" s="31">
        <f>INDEX('Mapping water'!$D$5:$U$352,MATCH($B245,'Mapping water'!$B$5:$B$352,0),MATCH(T$3,'Mapping water'!$D$4:$U$4,0))*$D245</f>
        <v>0</v>
      </c>
      <c r="U245" s="31">
        <f>INDEX('Mapping water'!$D$5:$U$352,MATCH($B245,'Mapping water'!$B$5:$B$352,0),MATCH(U$3,'Mapping water'!$D$4:$U$4,0))*$D245</f>
        <v>0</v>
      </c>
      <c r="V245" s="31">
        <f>INDEX('Mapping water'!$D$5:$U$352,MATCH($B245,'Mapping water'!$B$5:$B$352,0),MATCH(V$3,'Mapping water'!$D$4:$U$4,0))*$D245</f>
        <v>0</v>
      </c>
      <c r="W245" s="31">
        <f>INDEX('Mapping water'!$D$5:$U$352,MATCH($B245,'Mapping water'!$B$5:$B$352,0),MATCH(W$3,'Mapping water'!$D$4:$U$4,0))*$D245</f>
        <v>0</v>
      </c>
      <c r="X245" s="31">
        <f>INDEX('Mapping water'!$D$5:$U$352,MATCH($B245,'Mapping water'!$B$5:$B$352,0),MATCH(X$3,'Mapping water'!$D$4:$U$4,0))*$D245</f>
        <v>0</v>
      </c>
      <c r="Y245" s="31">
        <f>INDEX('Mapping water'!$D$5:$U$352,MATCH($B245,'Mapping water'!$B$5:$B$352,0),MATCH(Y$3,'Mapping water'!$D$4:$U$4,0))*$D245</f>
        <v>0</v>
      </c>
    </row>
    <row r="246" spans="1:25" x14ac:dyDescent="0.45">
      <c r="A246" s="20" t="s">
        <v>156</v>
      </c>
      <c r="B246" s="20" t="s">
        <v>157</v>
      </c>
      <c r="C246" s="20" t="s">
        <v>5</v>
      </c>
      <c r="D246" s="31">
        <f>INDEX('ONS data MYE 5'!$O$6:$O$445, MATCH($B246,'ONS data MYE 5'!$B$6:$B$445,0))</f>
        <v>47999</v>
      </c>
      <c r="E246" s="31">
        <f>INDEX('ONS data MYE 5'!$P$6:$P$445, MATCH($B246,'ONS data MYE 5'!$B$6:$B$445,0))</f>
        <v>953</v>
      </c>
      <c r="F246" s="31">
        <f t="shared" si="6"/>
        <v>6.8596149036542018</v>
      </c>
      <c r="G246" s="31">
        <f t="shared" si="7"/>
        <v>47.054316626434847</v>
      </c>
      <c r="H246" s="31">
        <f>INDEX('Mapping water'!$D$5:$U$352,MATCH($B246,'Mapping water'!$B$5:$B$352,0),MATCH(H$3,'Mapping water'!$D$4:$U$4,0))*$D246</f>
        <v>0</v>
      </c>
      <c r="I246" s="31">
        <f>INDEX('Mapping water'!$D$5:$U$352,MATCH($B246,'Mapping water'!$B$5:$B$352,0),MATCH(I$3,'Mapping water'!$D$4:$U$4,0))*$D246</f>
        <v>0</v>
      </c>
      <c r="J246" s="31">
        <f>INDEX('Mapping water'!$D$5:$U$352,MATCH($B246,'Mapping water'!$B$5:$B$352,0),MATCH(J$3,'Mapping water'!$D$4:$U$4,0))*$D246</f>
        <v>0</v>
      </c>
      <c r="K246" s="31">
        <f>INDEX('Mapping water'!$D$5:$U$352,MATCH($B246,'Mapping water'!$B$5:$B$352,0),MATCH(K$3,'Mapping water'!$D$4:$U$4,0))*$D246</f>
        <v>0</v>
      </c>
      <c r="L246" s="31">
        <f>INDEX('Mapping water'!$D$5:$U$352,MATCH($B246,'Mapping water'!$B$5:$B$352,0),MATCH(L$3,'Mapping water'!$D$4:$U$4,0))*$D246</f>
        <v>0</v>
      </c>
      <c r="M246" s="31">
        <f>INDEX('Mapping water'!$D$5:$U$352,MATCH($B246,'Mapping water'!$B$5:$B$352,0),MATCH(M$3,'Mapping water'!$D$4:$U$4,0))*$D246</f>
        <v>0</v>
      </c>
      <c r="N246" s="31">
        <f>INDEX('Mapping water'!$D$5:$U$352,MATCH($B246,'Mapping water'!$B$5:$B$352,0),MATCH(N$3,'Mapping water'!$D$4:$U$4,0))*$D246</f>
        <v>0</v>
      </c>
      <c r="O246" s="31">
        <f>INDEX('Mapping water'!$D$5:$U$352,MATCH($B246,'Mapping water'!$B$5:$B$352,0),MATCH(O$3,'Mapping water'!$D$4:$U$4,0))*$D246</f>
        <v>0</v>
      </c>
      <c r="P246" s="31">
        <f>INDEX('Mapping water'!$D$5:$U$352,MATCH($B246,'Mapping water'!$B$5:$B$352,0),MATCH(P$3,'Mapping water'!$D$4:$U$4,0))*$D246</f>
        <v>0</v>
      </c>
      <c r="Q246" s="31">
        <f>INDEX('Mapping water'!$D$5:$U$352,MATCH($B246,'Mapping water'!$B$5:$B$352,0),MATCH(Q$3,'Mapping water'!$D$4:$U$4,0))*$D246</f>
        <v>0</v>
      </c>
      <c r="R246" s="31">
        <f>INDEX('Mapping water'!$D$5:$U$352,MATCH($B246,'Mapping water'!$B$5:$B$352,0),MATCH(R$3,'Mapping water'!$D$4:$U$4,0))*$D246</f>
        <v>0</v>
      </c>
      <c r="S246" s="31">
        <f>INDEX('Mapping water'!$D$5:$U$352,MATCH($B246,'Mapping water'!$B$5:$B$352,0),MATCH(S$3,'Mapping water'!$D$4:$U$4,0))*$D246</f>
        <v>0</v>
      </c>
      <c r="T246" s="31">
        <f>INDEX('Mapping water'!$D$5:$U$352,MATCH($B246,'Mapping water'!$B$5:$B$352,0),MATCH(T$3,'Mapping water'!$D$4:$U$4,0))*$D246</f>
        <v>0</v>
      </c>
      <c r="U246" s="31">
        <f>INDEX('Mapping water'!$D$5:$U$352,MATCH($B246,'Mapping water'!$B$5:$B$352,0),MATCH(U$3,'Mapping water'!$D$4:$U$4,0))*$D246</f>
        <v>0</v>
      </c>
      <c r="V246" s="31">
        <f>INDEX('Mapping water'!$D$5:$U$352,MATCH($B246,'Mapping water'!$B$5:$B$352,0),MATCH(V$3,'Mapping water'!$D$4:$U$4,0))*$D246</f>
        <v>47999</v>
      </c>
      <c r="W246" s="31">
        <f>INDEX('Mapping water'!$D$5:$U$352,MATCH($B246,'Mapping water'!$B$5:$B$352,0),MATCH(W$3,'Mapping water'!$D$4:$U$4,0))*$D246</f>
        <v>0</v>
      </c>
      <c r="X246" s="31">
        <f>INDEX('Mapping water'!$D$5:$U$352,MATCH($B246,'Mapping water'!$B$5:$B$352,0),MATCH(X$3,'Mapping water'!$D$4:$U$4,0))*$D246</f>
        <v>0</v>
      </c>
      <c r="Y246" s="31">
        <f>INDEX('Mapping water'!$D$5:$U$352,MATCH($B246,'Mapping water'!$B$5:$B$352,0),MATCH(Y$3,'Mapping water'!$D$4:$U$4,0))*$D246</f>
        <v>0</v>
      </c>
    </row>
    <row r="247" spans="1:25" x14ac:dyDescent="0.45">
      <c r="A247" s="20" t="s">
        <v>158</v>
      </c>
      <c r="B247" s="20" t="s">
        <v>159</v>
      </c>
      <c r="C247" s="20" t="s">
        <v>5</v>
      </c>
      <c r="D247" s="31">
        <f>INDEX('ONS data MYE 5'!$O$6:$O$445, MATCH($B247,'ONS data MYE 5'!$B$6:$B$445,0))</f>
        <v>87729</v>
      </c>
      <c r="E247" s="31">
        <f>INDEX('ONS data MYE 5'!$P$6:$P$445, MATCH($B247,'ONS data MYE 5'!$B$6:$B$445,0))</f>
        <v>248</v>
      </c>
      <c r="F247" s="31">
        <f t="shared" si="6"/>
        <v>5.5134287461649825</v>
      </c>
      <c r="G247" s="31">
        <f t="shared" si="7"/>
        <v>30.397896539038371</v>
      </c>
      <c r="H247" s="31">
        <f>INDEX('Mapping water'!$D$5:$U$352,MATCH($B247,'Mapping water'!$B$5:$B$352,0),MATCH(H$3,'Mapping water'!$D$4:$U$4,0))*$D247</f>
        <v>0</v>
      </c>
      <c r="I247" s="31">
        <f>INDEX('Mapping water'!$D$5:$U$352,MATCH($B247,'Mapping water'!$B$5:$B$352,0),MATCH(I$3,'Mapping water'!$D$4:$U$4,0))*$D247</f>
        <v>0</v>
      </c>
      <c r="J247" s="31">
        <f>INDEX('Mapping water'!$D$5:$U$352,MATCH($B247,'Mapping water'!$B$5:$B$352,0),MATCH(J$3,'Mapping water'!$D$4:$U$4,0))*$D247</f>
        <v>0</v>
      </c>
      <c r="K247" s="31">
        <f>INDEX('Mapping water'!$D$5:$U$352,MATCH($B247,'Mapping water'!$B$5:$B$352,0),MATCH(K$3,'Mapping water'!$D$4:$U$4,0))*$D247</f>
        <v>0</v>
      </c>
      <c r="L247" s="31">
        <f>INDEX('Mapping water'!$D$5:$U$352,MATCH($B247,'Mapping water'!$B$5:$B$352,0),MATCH(L$3,'Mapping water'!$D$4:$U$4,0))*$D247</f>
        <v>0</v>
      </c>
      <c r="M247" s="31">
        <f>INDEX('Mapping water'!$D$5:$U$352,MATCH($B247,'Mapping water'!$B$5:$B$352,0),MATCH(M$3,'Mapping water'!$D$4:$U$4,0))*$D247</f>
        <v>0</v>
      </c>
      <c r="N247" s="31">
        <f>INDEX('Mapping water'!$D$5:$U$352,MATCH($B247,'Mapping water'!$B$5:$B$352,0),MATCH(N$3,'Mapping water'!$D$4:$U$4,0))*$D247</f>
        <v>0</v>
      </c>
      <c r="O247" s="31">
        <f>INDEX('Mapping water'!$D$5:$U$352,MATCH($B247,'Mapping water'!$B$5:$B$352,0),MATCH(O$3,'Mapping water'!$D$4:$U$4,0))*$D247</f>
        <v>0</v>
      </c>
      <c r="P247" s="31">
        <f>INDEX('Mapping water'!$D$5:$U$352,MATCH($B247,'Mapping water'!$B$5:$B$352,0),MATCH(P$3,'Mapping water'!$D$4:$U$4,0))*$D247</f>
        <v>0</v>
      </c>
      <c r="Q247" s="31">
        <f>INDEX('Mapping water'!$D$5:$U$352,MATCH($B247,'Mapping water'!$B$5:$B$352,0),MATCH(Q$3,'Mapping water'!$D$4:$U$4,0))*$D247</f>
        <v>0</v>
      </c>
      <c r="R247" s="31">
        <f>INDEX('Mapping water'!$D$5:$U$352,MATCH($B247,'Mapping water'!$B$5:$B$352,0),MATCH(R$3,'Mapping water'!$D$4:$U$4,0))*$D247</f>
        <v>0</v>
      </c>
      <c r="S247" s="31">
        <f>INDEX('Mapping water'!$D$5:$U$352,MATCH($B247,'Mapping water'!$B$5:$B$352,0),MATCH(S$3,'Mapping water'!$D$4:$U$4,0))*$D247</f>
        <v>0</v>
      </c>
      <c r="T247" s="31">
        <f>INDEX('Mapping water'!$D$5:$U$352,MATCH($B247,'Mapping water'!$B$5:$B$352,0),MATCH(T$3,'Mapping water'!$D$4:$U$4,0))*$D247</f>
        <v>0</v>
      </c>
      <c r="U247" s="31">
        <f>INDEX('Mapping water'!$D$5:$U$352,MATCH($B247,'Mapping water'!$B$5:$B$352,0),MATCH(U$3,'Mapping water'!$D$4:$U$4,0))*$D247</f>
        <v>0</v>
      </c>
      <c r="V247" s="31">
        <f>INDEX('Mapping water'!$D$5:$U$352,MATCH($B247,'Mapping water'!$B$5:$B$352,0),MATCH(V$3,'Mapping water'!$D$4:$U$4,0))*$D247</f>
        <v>87729</v>
      </c>
      <c r="W247" s="31">
        <f>INDEX('Mapping water'!$D$5:$U$352,MATCH($B247,'Mapping water'!$B$5:$B$352,0),MATCH(W$3,'Mapping water'!$D$4:$U$4,0))*$D247</f>
        <v>0</v>
      </c>
      <c r="X247" s="31">
        <f>INDEX('Mapping water'!$D$5:$U$352,MATCH($B247,'Mapping water'!$B$5:$B$352,0),MATCH(X$3,'Mapping water'!$D$4:$U$4,0))*$D247</f>
        <v>0</v>
      </c>
      <c r="Y247" s="31">
        <f>INDEX('Mapping water'!$D$5:$U$352,MATCH($B247,'Mapping water'!$B$5:$B$352,0),MATCH(Y$3,'Mapping water'!$D$4:$U$4,0))*$D247</f>
        <v>0</v>
      </c>
    </row>
    <row r="248" spans="1:25" x14ac:dyDescent="0.45">
      <c r="A248" s="20" t="s">
        <v>162</v>
      </c>
      <c r="B248" s="20" t="s">
        <v>163</v>
      </c>
      <c r="C248" s="20" t="s">
        <v>5</v>
      </c>
      <c r="D248" s="31">
        <f>INDEX('ONS data MYE 5'!$O$6:$O$445, MATCH($B248,'ONS data MYE 5'!$B$6:$B$445,0))</f>
        <v>177196</v>
      </c>
      <c r="E248" s="31">
        <f>INDEX('ONS data MYE 5'!$P$6:$P$445, MATCH($B248,'ONS data MYE 5'!$B$6:$B$445,0))</f>
        <v>512</v>
      </c>
      <c r="F248" s="31">
        <f t="shared" si="6"/>
        <v>6.2383246250395077</v>
      </c>
      <c r="G248" s="31">
        <f t="shared" si="7"/>
        <v>38.916694127374313</v>
      </c>
      <c r="H248" s="31">
        <f>INDEX('Mapping water'!$D$5:$U$352,MATCH($B248,'Mapping water'!$B$5:$B$352,0),MATCH(H$3,'Mapping water'!$D$4:$U$4,0))*$D248</f>
        <v>0</v>
      </c>
      <c r="I248" s="31">
        <f>INDEX('Mapping water'!$D$5:$U$352,MATCH($B248,'Mapping water'!$B$5:$B$352,0),MATCH(I$3,'Mapping water'!$D$4:$U$4,0))*$D248</f>
        <v>0</v>
      </c>
      <c r="J248" s="31">
        <f>INDEX('Mapping water'!$D$5:$U$352,MATCH($B248,'Mapping water'!$B$5:$B$352,0),MATCH(J$3,'Mapping water'!$D$4:$U$4,0))*$D248</f>
        <v>0</v>
      </c>
      <c r="K248" s="31">
        <f>INDEX('Mapping water'!$D$5:$U$352,MATCH($B248,'Mapping water'!$B$5:$B$352,0),MATCH(K$3,'Mapping water'!$D$4:$U$4,0))*$D248</f>
        <v>0</v>
      </c>
      <c r="L248" s="31">
        <f>INDEX('Mapping water'!$D$5:$U$352,MATCH($B248,'Mapping water'!$B$5:$B$352,0),MATCH(L$3,'Mapping water'!$D$4:$U$4,0))*$D248</f>
        <v>0</v>
      </c>
      <c r="M248" s="31">
        <f>INDEX('Mapping water'!$D$5:$U$352,MATCH($B248,'Mapping water'!$B$5:$B$352,0),MATCH(M$3,'Mapping water'!$D$4:$U$4,0))*$D248</f>
        <v>0</v>
      </c>
      <c r="N248" s="31">
        <f>INDEX('Mapping water'!$D$5:$U$352,MATCH($B248,'Mapping water'!$B$5:$B$352,0),MATCH(N$3,'Mapping water'!$D$4:$U$4,0))*$D248</f>
        <v>0</v>
      </c>
      <c r="O248" s="31">
        <f>INDEX('Mapping water'!$D$5:$U$352,MATCH($B248,'Mapping water'!$B$5:$B$352,0),MATCH(O$3,'Mapping water'!$D$4:$U$4,0))*$D248</f>
        <v>0</v>
      </c>
      <c r="P248" s="31">
        <f>INDEX('Mapping water'!$D$5:$U$352,MATCH($B248,'Mapping water'!$B$5:$B$352,0),MATCH(P$3,'Mapping water'!$D$4:$U$4,0))*$D248</f>
        <v>70878.400000000009</v>
      </c>
      <c r="Q248" s="31">
        <f>INDEX('Mapping water'!$D$5:$U$352,MATCH($B248,'Mapping water'!$B$5:$B$352,0),MATCH(Q$3,'Mapping water'!$D$4:$U$4,0))*$D248</f>
        <v>0</v>
      </c>
      <c r="R248" s="31">
        <f>INDEX('Mapping water'!$D$5:$U$352,MATCH($B248,'Mapping water'!$B$5:$B$352,0),MATCH(R$3,'Mapping water'!$D$4:$U$4,0))*$D248</f>
        <v>0</v>
      </c>
      <c r="S248" s="31">
        <f>INDEX('Mapping water'!$D$5:$U$352,MATCH($B248,'Mapping water'!$B$5:$B$352,0),MATCH(S$3,'Mapping water'!$D$4:$U$4,0))*$D248</f>
        <v>106317.59999999999</v>
      </c>
      <c r="T248" s="31">
        <f>INDEX('Mapping water'!$D$5:$U$352,MATCH($B248,'Mapping water'!$B$5:$B$352,0),MATCH(T$3,'Mapping water'!$D$4:$U$4,0))*$D248</f>
        <v>0</v>
      </c>
      <c r="U248" s="31">
        <f>INDEX('Mapping water'!$D$5:$U$352,MATCH($B248,'Mapping water'!$B$5:$B$352,0),MATCH(U$3,'Mapping water'!$D$4:$U$4,0))*$D248</f>
        <v>0</v>
      </c>
      <c r="V248" s="31">
        <f>INDEX('Mapping water'!$D$5:$U$352,MATCH($B248,'Mapping water'!$B$5:$B$352,0),MATCH(V$3,'Mapping water'!$D$4:$U$4,0))*$D248</f>
        <v>0</v>
      </c>
      <c r="W248" s="31">
        <f>INDEX('Mapping water'!$D$5:$U$352,MATCH($B248,'Mapping water'!$B$5:$B$352,0),MATCH(W$3,'Mapping water'!$D$4:$U$4,0))*$D248</f>
        <v>0</v>
      </c>
      <c r="X248" s="31">
        <f>INDEX('Mapping water'!$D$5:$U$352,MATCH($B248,'Mapping water'!$B$5:$B$352,0),MATCH(X$3,'Mapping water'!$D$4:$U$4,0))*$D248</f>
        <v>0</v>
      </c>
      <c r="Y248" s="31">
        <f>INDEX('Mapping water'!$D$5:$U$352,MATCH($B248,'Mapping water'!$B$5:$B$352,0),MATCH(Y$3,'Mapping water'!$D$4:$U$4,0))*$D248</f>
        <v>0</v>
      </c>
    </row>
    <row r="249" spans="1:25" x14ac:dyDescent="0.45">
      <c r="A249" s="20" t="s">
        <v>164</v>
      </c>
      <c r="B249" s="20" t="s">
        <v>165</v>
      </c>
      <c r="C249" s="20" t="s">
        <v>5</v>
      </c>
      <c r="D249" s="31">
        <f>INDEX('ONS data MYE 5'!$O$6:$O$445, MATCH($B249,'ONS data MYE 5'!$B$6:$B$445,0))</f>
        <v>433043</v>
      </c>
      <c r="E249" s="31">
        <f>INDEX('ONS data MYE 5'!$P$6:$P$445, MATCH($B249,'ONS data MYE 5'!$B$6:$B$445,0))</f>
        <v>3948</v>
      </c>
      <c r="F249" s="31">
        <f t="shared" si="6"/>
        <v>8.2809644005533727</v>
      </c>
      <c r="G249" s="31">
        <f t="shared" si="7"/>
        <v>68.574371403232277</v>
      </c>
      <c r="H249" s="31">
        <f>INDEX('Mapping water'!$D$5:$U$352,MATCH($B249,'Mapping water'!$B$5:$B$352,0),MATCH(H$3,'Mapping water'!$D$4:$U$4,0))*$D249</f>
        <v>0</v>
      </c>
      <c r="I249" s="31">
        <f>INDEX('Mapping water'!$D$5:$U$352,MATCH($B249,'Mapping water'!$B$5:$B$352,0),MATCH(I$3,'Mapping water'!$D$4:$U$4,0))*$D249</f>
        <v>0</v>
      </c>
      <c r="J249" s="31">
        <f>INDEX('Mapping water'!$D$5:$U$352,MATCH($B249,'Mapping water'!$B$5:$B$352,0),MATCH(J$3,'Mapping water'!$D$4:$U$4,0))*$D249</f>
        <v>0</v>
      </c>
      <c r="K249" s="31">
        <f>INDEX('Mapping water'!$D$5:$U$352,MATCH($B249,'Mapping water'!$B$5:$B$352,0),MATCH(K$3,'Mapping water'!$D$4:$U$4,0))*$D249</f>
        <v>0</v>
      </c>
      <c r="L249" s="31">
        <f>INDEX('Mapping water'!$D$5:$U$352,MATCH($B249,'Mapping water'!$B$5:$B$352,0),MATCH(L$3,'Mapping water'!$D$4:$U$4,0))*$D249</f>
        <v>0</v>
      </c>
      <c r="M249" s="31">
        <f>INDEX('Mapping water'!$D$5:$U$352,MATCH($B249,'Mapping water'!$B$5:$B$352,0),MATCH(M$3,'Mapping water'!$D$4:$U$4,0))*$D249</f>
        <v>0</v>
      </c>
      <c r="N249" s="31">
        <f>INDEX('Mapping water'!$D$5:$U$352,MATCH($B249,'Mapping water'!$B$5:$B$352,0),MATCH(N$3,'Mapping water'!$D$4:$U$4,0))*$D249</f>
        <v>0</v>
      </c>
      <c r="O249" s="31">
        <f>INDEX('Mapping water'!$D$5:$U$352,MATCH($B249,'Mapping water'!$B$5:$B$352,0),MATCH(O$3,'Mapping water'!$D$4:$U$4,0))*$D249</f>
        <v>0</v>
      </c>
      <c r="P249" s="31">
        <f>INDEX('Mapping water'!$D$5:$U$352,MATCH($B249,'Mapping water'!$B$5:$B$352,0),MATCH(P$3,'Mapping water'!$D$4:$U$4,0))*$D249</f>
        <v>0</v>
      </c>
      <c r="Q249" s="31">
        <f>INDEX('Mapping water'!$D$5:$U$352,MATCH($B249,'Mapping water'!$B$5:$B$352,0),MATCH(Q$3,'Mapping water'!$D$4:$U$4,0))*$D249</f>
        <v>0</v>
      </c>
      <c r="R249" s="31">
        <f>INDEX('Mapping water'!$D$5:$U$352,MATCH($B249,'Mapping water'!$B$5:$B$352,0),MATCH(R$3,'Mapping water'!$D$4:$U$4,0))*$D249</f>
        <v>0</v>
      </c>
      <c r="S249" s="31">
        <f>INDEX('Mapping water'!$D$5:$U$352,MATCH($B249,'Mapping water'!$B$5:$B$352,0),MATCH(S$3,'Mapping water'!$D$4:$U$4,0))*$D249</f>
        <v>433043</v>
      </c>
      <c r="T249" s="31">
        <f>INDEX('Mapping water'!$D$5:$U$352,MATCH($B249,'Mapping water'!$B$5:$B$352,0),MATCH(T$3,'Mapping water'!$D$4:$U$4,0))*$D249</f>
        <v>0</v>
      </c>
      <c r="U249" s="31">
        <f>INDEX('Mapping water'!$D$5:$U$352,MATCH($B249,'Mapping water'!$B$5:$B$352,0),MATCH(U$3,'Mapping water'!$D$4:$U$4,0))*$D249</f>
        <v>0</v>
      </c>
      <c r="V249" s="31">
        <f>INDEX('Mapping water'!$D$5:$U$352,MATCH($B249,'Mapping water'!$B$5:$B$352,0),MATCH(V$3,'Mapping water'!$D$4:$U$4,0))*$D249</f>
        <v>0</v>
      </c>
      <c r="W249" s="31">
        <f>INDEX('Mapping water'!$D$5:$U$352,MATCH($B249,'Mapping water'!$B$5:$B$352,0),MATCH(W$3,'Mapping water'!$D$4:$U$4,0))*$D249</f>
        <v>0</v>
      </c>
      <c r="X249" s="31">
        <f>INDEX('Mapping water'!$D$5:$U$352,MATCH($B249,'Mapping water'!$B$5:$B$352,0),MATCH(X$3,'Mapping water'!$D$4:$U$4,0))*$D249</f>
        <v>0</v>
      </c>
      <c r="Y249" s="31">
        <f>INDEX('Mapping water'!$D$5:$U$352,MATCH($B249,'Mapping water'!$B$5:$B$352,0),MATCH(Y$3,'Mapping water'!$D$4:$U$4,0))*$D249</f>
        <v>0</v>
      </c>
    </row>
    <row r="250" spans="1:25" x14ac:dyDescent="0.45">
      <c r="A250" s="20" t="s">
        <v>166</v>
      </c>
      <c r="B250" s="20" t="s">
        <v>167</v>
      </c>
      <c r="C250" s="20" t="s">
        <v>5</v>
      </c>
      <c r="D250" s="31">
        <f>INDEX('ONS data MYE 5'!$O$6:$O$445, MATCH($B250,'ONS data MYE 5'!$B$6:$B$445,0))</f>
        <v>204454</v>
      </c>
      <c r="E250" s="31">
        <f>INDEX('ONS data MYE 5'!$P$6:$P$445, MATCH($B250,'ONS data MYE 5'!$B$6:$B$445,0))</f>
        <v>547</v>
      </c>
      <c r="F250" s="31">
        <f t="shared" si="6"/>
        <v>6.3044488024219811</v>
      </c>
      <c r="G250" s="31">
        <f t="shared" si="7"/>
        <v>39.746074702359955</v>
      </c>
      <c r="H250" s="31">
        <f>INDEX('Mapping water'!$D$5:$U$352,MATCH($B250,'Mapping water'!$B$5:$B$352,0),MATCH(H$3,'Mapping water'!$D$4:$U$4,0))*$D250</f>
        <v>0</v>
      </c>
      <c r="I250" s="31">
        <f>INDEX('Mapping water'!$D$5:$U$352,MATCH($B250,'Mapping water'!$B$5:$B$352,0),MATCH(I$3,'Mapping water'!$D$4:$U$4,0))*$D250</f>
        <v>0</v>
      </c>
      <c r="J250" s="31">
        <f>INDEX('Mapping water'!$D$5:$U$352,MATCH($B250,'Mapping water'!$B$5:$B$352,0),MATCH(J$3,'Mapping water'!$D$4:$U$4,0))*$D250</f>
        <v>0</v>
      </c>
      <c r="K250" s="31">
        <f>INDEX('Mapping water'!$D$5:$U$352,MATCH($B250,'Mapping water'!$B$5:$B$352,0),MATCH(K$3,'Mapping water'!$D$4:$U$4,0))*$D250</f>
        <v>0</v>
      </c>
      <c r="L250" s="31">
        <f>INDEX('Mapping water'!$D$5:$U$352,MATCH($B250,'Mapping water'!$B$5:$B$352,0),MATCH(L$3,'Mapping water'!$D$4:$U$4,0))*$D250</f>
        <v>0</v>
      </c>
      <c r="M250" s="31">
        <f>INDEX('Mapping water'!$D$5:$U$352,MATCH($B250,'Mapping water'!$B$5:$B$352,0),MATCH(M$3,'Mapping water'!$D$4:$U$4,0))*$D250</f>
        <v>0</v>
      </c>
      <c r="N250" s="31">
        <f>INDEX('Mapping water'!$D$5:$U$352,MATCH($B250,'Mapping water'!$B$5:$B$352,0),MATCH(N$3,'Mapping water'!$D$4:$U$4,0))*$D250</f>
        <v>0</v>
      </c>
      <c r="O250" s="31">
        <f>INDEX('Mapping water'!$D$5:$U$352,MATCH($B250,'Mapping water'!$B$5:$B$352,0),MATCH(O$3,'Mapping water'!$D$4:$U$4,0))*$D250</f>
        <v>0</v>
      </c>
      <c r="P250" s="31">
        <f>INDEX('Mapping water'!$D$5:$U$352,MATCH($B250,'Mapping water'!$B$5:$B$352,0),MATCH(P$3,'Mapping water'!$D$4:$U$4,0))*$D250</f>
        <v>0</v>
      </c>
      <c r="Q250" s="31">
        <f>INDEX('Mapping water'!$D$5:$U$352,MATCH($B250,'Mapping water'!$B$5:$B$352,0),MATCH(Q$3,'Mapping water'!$D$4:$U$4,0))*$D250</f>
        <v>0</v>
      </c>
      <c r="R250" s="31">
        <f>INDEX('Mapping water'!$D$5:$U$352,MATCH($B250,'Mapping water'!$B$5:$B$352,0),MATCH(R$3,'Mapping water'!$D$4:$U$4,0))*$D250</f>
        <v>0</v>
      </c>
      <c r="S250" s="31">
        <f>INDEX('Mapping water'!$D$5:$U$352,MATCH($B250,'Mapping water'!$B$5:$B$352,0),MATCH(S$3,'Mapping water'!$D$4:$U$4,0))*$D250</f>
        <v>204454</v>
      </c>
      <c r="T250" s="31">
        <f>INDEX('Mapping water'!$D$5:$U$352,MATCH($B250,'Mapping water'!$B$5:$B$352,0),MATCH(T$3,'Mapping water'!$D$4:$U$4,0))*$D250</f>
        <v>0</v>
      </c>
      <c r="U250" s="31">
        <f>INDEX('Mapping water'!$D$5:$U$352,MATCH($B250,'Mapping water'!$B$5:$B$352,0),MATCH(U$3,'Mapping water'!$D$4:$U$4,0))*$D250</f>
        <v>0</v>
      </c>
      <c r="V250" s="31">
        <f>INDEX('Mapping water'!$D$5:$U$352,MATCH($B250,'Mapping water'!$B$5:$B$352,0),MATCH(V$3,'Mapping water'!$D$4:$U$4,0))*$D250</f>
        <v>0</v>
      </c>
      <c r="W250" s="31">
        <f>INDEX('Mapping water'!$D$5:$U$352,MATCH($B250,'Mapping water'!$B$5:$B$352,0),MATCH(W$3,'Mapping water'!$D$4:$U$4,0))*$D250</f>
        <v>0</v>
      </c>
      <c r="X250" s="31">
        <f>INDEX('Mapping water'!$D$5:$U$352,MATCH($B250,'Mapping water'!$B$5:$B$352,0),MATCH(X$3,'Mapping water'!$D$4:$U$4,0))*$D250</f>
        <v>0</v>
      </c>
      <c r="Y250" s="31">
        <f>INDEX('Mapping water'!$D$5:$U$352,MATCH($B250,'Mapping water'!$B$5:$B$352,0),MATCH(Y$3,'Mapping water'!$D$4:$U$4,0))*$D250</f>
        <v>0</v>
      </c>
    </row>
    <row r="251" spans="1:25" x14ac:dyDescent="0.45">
      <c r="A251" s="20" t="s">
        <v>168</v>
      </c>
      <c r="B251" s="20" t="s">
        <v>169</v>
      </c>
      <c r="C251" s="20" t="s">
        <v>5</v>
      </c>
      <c r="D251" s="31">
        <f>INDEX('ONS data MYE 5'!$O$6:$O$445, MATCH($B251,'ONS data MYE 5'!$B$6:$B$445,0))</f>
        <v>266193</v>
      </c>
      <c r="E251" s="31">
        <f>INDEX('ONS data MYE 5'!$P$6:$P$445, MATCH($B251,'ONS data MYE 5'!$B$6:$B$445,0))</f>
        <v>536</v>
      </c>
      <c r="F251" s="31">
        <f t="shared" si="6"/>
        <v>6.2841341610708019</v>
      </c>
      <c r="G251" s="31">
        <f t="shared" si="7"/>
        <v>39.490342154337029</v>
      </c>
      <c r="H251" s="31">
        <f>INDEX('Mapping water'!$D$5:$U$352,MATCH($B251,'Mapping water'!$B$5:$B$352,0),MATCH(H$3,'Mapping water'!$D$4:$U$4,0))*$D251</f>
        <v>0</v>
      </c>
      <c r="I251" s="31">
        <f>INDEX('Mapping water'!$D$5:$U$352,MATCH($B251,'Mapping water'!$B$5:$B$352,0),MATCH(I$3,'Mapping water'!$D$4:$U$4,0))*$D251</f>
        <v>0</v>
      </c>
      <c r="J251" s="31">
        <f>INDEX('Mapping water'!$D$5:$U$352,MATCH($B251,'Mapping water'!$B$5:$B$352,0),MATCH(J$3,'Mapping water'!$D$4:$U$4,0))*$D251</f>
        <v>0</v>
      </c>
      <c r="K251" s="31">
        <f>INDEX('Mapping water'!$D$5:$U$352,MATCH($B251,'Mapping water'!$B$5:$B$352,0),MATCH(K$3,'Mapping water'!$D$4:$U$4,0))*$D251</f>
        <v>0</v>
      </c>
      <c r="L251" s="31">
        <f>INDEX('Mapping water'!$D$5:$U$352,MATCH($B251,'Mapping water'!$B$5:$B$352,0),MATCH(L$3,'Mapping water'!$D$4:$U$4,0))*$D251</f>
        <v>0</v>
      </c>
      <c r="M251" s="31">
        <f>INDEX('Mapping water'!$D$5:$U$352,MATCH($B251,'Mapping water'!$B$5:$B$352,0),MATCH(M$3,'Mapping water'!$D$4:$U$4,0))*$D251</f>
        <v>0</v>
      </c>
      <c r="N251" s="31">
        <f>INDEX('Mapping water'!$D$5:$U$352,MATCH($B251,'Mapping water'!$B$5:$B$352,0),MATCH(N$3,'Mapping water'!$D$4:$U$4,0))*$D251</f>
        <v>0</v>
      </c>
      <c r="O251" s="31">
        <f>INDEX('Mapping water'!$D$5:$U$352,MATCH($B251,'Mapping water'!$B$5:$B$352,0),MATCH(O$3,'Mapping water'!$D$4:$U$4,0))*$D251</f>
        <v>0</v>
      </c>
      <c r="P251" s="31">
        <f>INDEX('Mapping water'!$D$5:$U$352,MATCH($B251,'Mapping water'!$B$5:$B$352,0),MATCH(P$3,'Mapping water'!$D$4:$U$4,0))*$D251</f>
        <v>0</v>
      </c>
      <c r="Q251" s="31">
        <f>INDEX('Mapping water'!$D$5:$U$352,MATCH($B251,'Mapping water'!$B$5:$B$352,0),MATCH(Q$3,'Mapping water'!$D$4:$U$4,0))*$D251</f>
        <v>0</v>
      </c>
      <c r="R251" s="31">
        <f>INDEX('Mapping water'!$D$5:$U$352,MATCH($B251,'Mapping water'!$B$5:$B$352,0),MATCH(R$3,'Mapping water'!$D$4:$U$4,0))*$D251</f>
        <v>0</v>
      </c>
      <c r="S251" s="31">
        <f>INDEX('Mapping water'!$D$5:$U$352,MATCH($B251,'Mapping water'!$B$5:$B$352,0),MATCH(S$3,'Mapping water'!$D$4:$U$4,0))*$D251</f>
        <v>266193</v>
      </c>
      <c r="T251" s="31">
        <f>INDEX('Mapping water'!$D$5:$U$352,MATCH($B251,'Mapping water'!$B$5:$B$352,0),MATCH(T$3,'Mapping water'!$D$4:$U$4,0))*$D251</f>
        <v>0</v>
      </c>
      <c r="U251" s="31">
        <f>INDEX('Mapping water'!$D$5:$U$352,MATCH($B251,'Mapping water'!$B$5:$B$352,0),MATCH(U$3,'Mapping water'!$D$4:$U$4,0))*$D251</f>
        <v>0</v>
      </c>
      <c r="V251" s="31">
        <f>INDEX('Mapping water'!$D$5:$U$352,MATCH($B251,'Mapping water'!$B$5:$B$352,0),MATCH(V$3,'Mapping water'!$D$4:$U$4,0))*$D251</f>
        <v>0</v>
      </c>
      <c r="W251" s="31">
        <f>INDEX('Mapping water'!$D$5:$U$352,MATCH($B251,'Mapping water'!$B$5:$B$352,0),MATCH(W$3,'Mapping water'!$D$4:$U$4,0))*$D251</f>
        <v>0</v>
      </c>
      <c r="X251" s="31">
        <f>INDEX('Mapping water'!$D$5:$U$352,MATCH($B251,'Mapping water'!$B$5:$B$352,0),MATCH(X$3,'Mapping water'!$D$4:$U$4,0))*$D251</f>
        <v>0</v>
      </c>
      <c r="Y251" s="31">
        <f>INDEX('Mapping water'!$D$5:$U$352,MATCH($B251,'Mapping water'!$B$5:$B$352,0),MATCH(Y$3,'Mapping water'!$D$4:$U$4,0))*$D251</f>
        <v>0</v>
      </c>
    </row>
    <row r="252" spans="1:25" x14ac:dyDescent="0.45">
      <c r="A252" s="20" t="s">
        <v>170</v>
      </c>
      <c r="B252" s="20" t="s">
        <v>171</v>
      </c>
      <c r="C252" s="20" t="s">
        <v>5</v>
      </c>
      <c r="D252" s="31">
        <f>INDEX('ONS data MYE 5'!$O$6:$O$445, MATCH($B252,'ONS data MYE 5'!$B$6:$B$445,0))</f>
        <v>110050</v>
      </c>
      <c r="E252" s="31">
        <f>INDEX('ONS data MYE 5'!$P$6:$P$445, MATCH($B252,'ONS data MYE 5'!$B$6:$B$445,0))</f>
        <v>149</v>
      </c>
      <c r="F252" s="31">
        <f t="shared" si="6"/>
        <v>5.0039463059454592</v>
      </c>
      <c r="G252" s="31">
        <f t="shared" si="7"/>
        <v>25.039478632785208</v>
      </c>
      <c r="H252" s="31">
        <f>INDEX('Mapping water'!$D$5:$U$352,MATCH($B252,'Mapping water'!$B$5:$B$352,0),MATCH(H$3,'Mapping water'!$D$4:$U$4,0))*$D252</f>
        <v>0</v>
      </c>
      <c r="I252" s="31">
        <f>INDEX('Mapping water'!$D$5:$U$352,MATCH($B252,'Mapping water'!$B$5:$B$352,0),MATCH(I$3,'Mapping water'!$D$4:$U$4,0))*$D252</f>
        <v>0</v>
      </c>
      <c r="J252" s="31">
        <f>INDEX('Mapping water'!$D$5:$U$352,MATCH($B252,'Mapping water'!$B$5:$B$352,0),MATCH(J$3,'Mapping water'!$D$4:$U$4,0))*$D252</f>
        <v>0</v>
      </c>
      <c r="K252" s="31">
        <f>INDEX('Mapping water'!$D$5:$U$352,MATCH($B252,'Mapping water'!$B$5:$B$352,0),MATCH(K$3,'Mapping water'!$D$4:$U$4,0))*$D252</f>
        <v>0</v>
      </c>
      <c r="L252" s="31">
        <f>INDEX('Mapping water'!$D$5:$U$352,MATCH($B252,'Mapping water'!$B$5:$B$352,0),MATCH(L$3,'Mapping water'!$D$4:$U$4,0))*$D252</f>
        <v>0</v>
      </c>
      <c r="M252" s="31">
        <f>INDEX('Mapping water'!$D$5:$U$352,MATCH($B252,'Mapping water'!$B$5:$B$352,0),MATCH(M$3,'Mapping water'!$D$4:$U$4,0))*$D252</f>
        <v>0</v>
      </c>
      <c r="N252" s="31">
        <f>INDEX('Mapping water'!$D$5:$U$352,MATCH($B252,'Mapping water'!$B$5:$B$352,0),MATCH(N$3,'Mapping water'!$D$4:$U$4,0))*$D252</f>
        <v>0</v>
      </c>
      <c r="O252" s="31">
        <f>INDEX('Mapping water'!$D$5:$U$352,MATCH($B252,'Mapping water'!$B$5:$B$352,0),MATCH(O$3,'Mapping water'!$D$4:$U$4,0))*$D252</f>
        <v>0</v>
      </c>
      <c r="P252" s="31">
        <f>INDEX('Mapping water'!$D$5:$U$352,MATCH($B252,'Mapping water'!$B$5:$B$352,0),MATCH(P$3,'Mapping water'!$D$4:$U$4,0))*$D252</f>
        <v>0</v>
      </c>
      <c r="Q252" s="31">
        <f>INDEX('Mapping water'!$D$5:$U$352,MATCH($B252,'Mapping water'!$B$5:$B$352,0),MATCH(Q$3,'Mapping water'!$D$4:$U$4,0))*$D252</f>
        <v>0</v>
      </c>
      <c r="R252" s="31">
        <f>INDEX('Mapping water'!$D$5:$U$352,MATCH($B252,'Mapping water'!$B$5:$B$352,0),MATCH(R$3,'Mapping water'!$D$4:$U$4,0))*$D252</f>
        <v>0</v>
      </c>
      <c r="S252" s="31">
        <f>INDEX('Mapping water'!$D$5:$U$352,MATCH($B252,'Mapping water'!$B$5:$B$352,0),MATCH(S$3,'Mapping water'!$D$4:$U$4,0))*$D252</f>
        <v>110050</v>
      </c>
      <c r="T252" s="31">
        <f>INDEX('Mapping water'!$D$5:$U$352,MATCH($B252,'Mapping water'!$B$5:$B$352,0),MATCH(T$3,'Mapping water'!$D$4:$U$4,0))*$D252</f>
        <v>0</v>
      </c>
      <c r="U252" s="31">
        <f>INDEX('Mapping water'!$D$5:$U$352,MATCH($B252,'Mapping water'!$B$5:$B$352,0),MATCH(U$3,'Mapping water'!$D$4:$U$4,0))*$D252</f>
        <v>0</v>
      </c>
      <c r="V252" s="31">
        <f>INDEX('Mapping water'!$D$5:$U$352,MATCH($B252,'Mapping water'!$B$5:$B$352,0),MATCH(V$3,'Mapping water'!$D$4:$U$4,0))*$D252</f>
        <v>0</v>
      </c>
      <c r="W252" s="31">
        <f>INDEX('Mapping water'!$D$5:$U$352,MATCH($B252,'Mapping water'!$B$5:$B$352,0),MATCH(W$3,'Mapping water'!$D$4:$U$4,0))*$D252</f>
        <v>0</v>
      </c>
      <c r="X252" s="31">
        <f>INDEX('Mapping water'!$D$5:$U$352,MATCH($B252,'Mapping water'!$B$5:$B$352,0),MATCH(X$3,'Mapping water'!$D$4:$U$4,0))*$D252</f>
        <v>0</v>
      </c>
      <c r="Y252" s="31">
        <f>INDEX('Mapping water'!$D$5:$U$352,MATCH($B252,'Mapping water'!$B$5:$B$352,0),MATCH(Y$3,'Mapping water'!$D$4:$U$4,0))*$D252</f>
        <v>0</v>
      </c>
    </row>
    <row r="253" spans="1:25" x14ac:dyDescent="0.45">
      <c r="A253" s="20" t="s">
        <v>255</v>
      </c>
      <c r="B253" s="20" t="s">
        <v>256</v>
      </c>
      <c r="C253" s="20" t="s">
        <v>5</v>
      </c>
      <c r="D253" s="31">
        <f>INDEX('ONS data MYE 5'!$O$6:$O$445, MATCH($B253,'ONS data MYE 5'!$B$6:$B$445,0))</f>
        <v>116058</v>
      </c>
      <c r="E253" s="31">
        <f>INDEX('ONS data MYE 5'!$P$6:$P$445, MATCH($B253,'ONS data MYE 5'!$B$6:$B$445,0))</f>
        <v>2491</v>
      </c>
      <c r="F253" s="31">
        <f t="shared" si="6"/>
        <v>7.8204395152621808</v>
      </c>
      <c r="G253" s="31">
        <f t="shared" si="7"/>
        <v>61.159274211874177</v>
      </c>
      <c r="H253" s="31">
        <f>INDEX('Mapping water'!$D$5:$U$352,MATCH($B253,'Mapping water'!$B$5:$B$352,0),MATCH(H$3,'Mapping water'!$D$4:$U$4,0))*$D253</f>
        <v>0</v>
      </c>
      <c r="I253" s="31">
        <f>INDEX('Mapping water'!$D$5:$U$352,MATCH($B253,'Mapping water'!$B$5:$B$352,0),MATCH(I$3,'Mapping water'!$D$4:$U$4,0))*$D253</f>
        <v>0</v>
      </c>
      <c r="J253" s="31">
        <f>INDEX('Mapping water'!$D$5:$U$352,MATCH($B253,'Mapping water'!$B$5:$B$352,0),MATCH(J$3,'Mapping water'!$D$4:$U$4,0))*$D253</f>
        <v>0</v>
      </c>
      <c r="K253" s="31">
        <f>INDEX('Mapping water'!$D$5:$U$352,MATCH($B253,'Mapping water'!$B$5:$B$352,0),MATCH(K$3,'Mapping water'!$D$4:$U$4,0))*$D253</f>
        <v>0</v>
      </c>
      <c r="L253" s="31">
        <f>INDEX('Mapping water'!$D$5:$U$352,MATCH($B253,'Mapping water'!$B$5:$B$352,0),MATCH(L$3,'Mapping water'!$D$4:$U$4,0))*$D253</f>
        <v>116058</v>
      </c>
      <c r="M253" s="31">
        <f>INDEX('Mapping water'!$D$5:$U$352,MATCH($B253,'Mapping water'!$B$5:$B$352,0),MATCH(M$3,'Mapping water'!$D$4:$U$4,0))*$D253</f>
        <v>0</v>
      </c>
      <c r="N253" s="31">
        <f>INDEX('Mapping water'!$D$5:$U$352,MATCH($B253,'Mapping water'!$B$5:$B$352,0),MATCH(N$3,'Mapping water'!$D$4:$U$4,0))*$D253</f>
        <v>0</v>
      </c>
      <c r="O253" s="31">
        <f>INDEX('Mapping water'!$D$5:$U$352,MATCH($B253,'Mapping water'!$B$5:$B$352,0),MATCH(O$3,'Mapping water'!$D$4:$U$4,0))*$D253</f>
        <v>0</v>
      </c>
      <c r="P253" s="31">
        <f>INDEX('Mapping water'!$D$5:$U$352,MATCH($B253,'Mapping water'!$B$5:$B$352,0),MATCH(P$3,'Mapping water'!$D$4:$U$4,0))*$D253</f>
        <v>0</v>
      </c>
      <c r="Q253" s="31">
        <f>INDEX('Mapping water'!$D$5:$U$352,MATCH($B253,'Mapping water'!$B$5:$B$352,0),MATCH(Q$3,'Mapping water'!$D$4:$U$4,0))*$D253</f>
        <v>0</v>
      </c>
      <c r="R253" s="31">
        <f>INDEX('Mapping water'!$D$5:$U$352,MATCH($B253,'Mapping water'!$B$5:$B$352,0),MATCH(R$3,'Mapping water'!$D$4:$U$4,0))*$D253</f>
        <v>0</v>
      </c>
      <c r="S253" s="31">
        <f>INDEX('Mapping water'!$D$5:$U$352,MATCH($B253,'Mapping water'!$B$5:$B$352,0),MATCH(S$3,'Mapping water'!$D$4:$U$4,0))*$D253</f>
        <v>0</v>
      </c>
      <c r="T253" s="31">
        <f>INDEX('Mapping water'!$D$5:$U$352,MATCH($B253,'Mapping water'!$B$5:$B$352,0),MATCH(T$3,'Mapping water'!$D$4:$U$4,0))*$D253</f>
        <v>0</v>
      </c>
      <c r="U253" s="31">
        <f>INDEX('Mapping water'!$D$5:$U$352,MATCH($B253,'Mapping water'!$B$5:$B$352,0),MATCH(U$3,'Mapping water'!$D$4:$U$4,0))*$D253</f>
        <v>0</v>
      </c>
      <c r="V253" s="31">
        <f>INDEX('Mapping water'!$D$5:$U$352,MATCH($B253,'Mapping water'!$B$5:$B$352,0),MATCH(V$3,'Mapping water'!$D$4:$U$4,0))*$D253</f>
        <v>0</v>
      </c>
      <c r="W253" s="31">
        <f>INDEX('Mapping water'!$D$5:$U$352,MATCH($B253,'Mapping water'!$B$5:$B$352,0),MATCH(W$3,'Mapping water'!$D$4:$U$4,0))*$D253</f>
        <v>0</v>
      </c>
      <c r="X253" s="31">
        <f>INDEX('Mapping water'!$D$5:$U$352,MATCH($B253,'Mapping water'!$B$5:$B$352,0),MATCH(X$3,'Mapping water'!$D$4:$U$4,0))*$D253</f>
        <v>0</v>
      </c>
      <c r="Y253" s="31">
        <f>INDEX('Mapping water'!$D$5:$U$352,MATCH($B253,'Mapping water'!$B$5:$B$352,0),MATCH(Y$3,'Mapping water'!$D$4:$U$4,0))*$D253</f>
        <v>0</v>
      </c>
    </row>
    <row r="254" spans="1:25" x14ac:dyDescent="0.45">
      <c r="A254" s="20" t="s">
        <v>257</v>
      </c>
      <c r="B254" s="20" t="s">
        <v>258</v>
      </c>
      <c r="C254" s="20" t="s">
        <v>5</v>
      </c>
      <c r="D254" s="31">
        <f>INDEX('ONS data MYE 5'!$O$6:$O$445, MATCH($B254,'ONS data MYE 5'!$B$6:$B$445,0))</f>
        <v>82716</v>
      </c>
      <c r="E254" s="31">
        <f>INDEX('ONS data MYE 5'!$P$6:$P$445, MATCH($B254,'ONS data MYE 5'!$B$6:$B$445,0))</f>
        <v>157</v>
      </c>
      <c r="F254" s="31">
        <f t="shared" si="6"/>
        <v>5.0562458053483077</v>
      </c>
      <c r="G254" s="31">
        <f t="shared" si="7"/>
        <v>25.565621644102357</v>
      </c>
      <c r="H254" s="31">
        <f>INDEX('Mapping water'!$D$5:$U$352,MATCH($B254,'Mapping water'!$B$5:$B$352,0),MATCH(H$3,'Mapping water'!$D$4:$U$4,0))*$D254</f>
        <v>0</v>
      </c>
      <c r="I254" s="31">
        <f>INDEX('Mapping water'!$D$5:$U$352,MATCH($B254,'Mapping water'!$B$5:$B$352,0),MATCH(I$3,'Mapping water'!$D$4:$U$4,0))*$D254</f>
        <v>0</v>
      </c>
      <c r="J254" s="31">
        <f>INDEX('Mapping water'!$D$5:$U$352,MATCH($B254,'Mapping water'!$B$5:$B$352,0),MATCH(J$3,'Mapping water'!$D$4:$U$4,0))*$D254</f>
        <v>0</v>
      </c>
      <c r="K254" s="31">
        <f>INDEX('Mapping water'!$D$5:$U$352,MATCH($B254,'Mapping water'!$B$5:$B$352,0),MATCH(K$3,'Mapping water'!$D$4:$U$4,0))*$D254</f>
        <v>0</v>
      </c>
      <c r="L254" s="31">
        <f>INDEX('Mapping water'!$D$5:$U$352,MATCH($B254,'Mapping water'!$B$5:$B$352,0),MATCH(L$3,'Mapping water'!$D$4:$U$4,0))*$D254</f>
        <v>77753.039999999994</v>
      </c>
      <c r="M254" s="31">
        <f>INDEX('Mapping water'!$D$5:$U$352,MATCH($B254,'Mapping water'!$B$5:$B$352,0),MATCH(M$3,'Mapping water'!$D$4:$U$4,0))*$D254</f>
        <v>0</v>
      </c>
      <c r="N254" s="31">
        <f>INDEX('Mapping water'!$D$5:$U$352,MATCH($B254,'Mapping water'!$B$5:$B$352,0),MATCH(N$3,'Mapping water'!$D$4:$U$4,0))*$D254</f>
        <v>0</v>
      </c>
      <c r="O254" s="31">
        <f>INDEX('Mapping water'!$D$5:$U$352,MATCH($B254,'Mapping water'!$B$5:$B$352,0),MATCH(O$3,'Mapping water'!$D$4:$U$4,0))*$D254</f>
        <v>4962.96</v>
      </c>
      <c r="P254" s="31">
        <f>INDEX('Mapping water'!$D$5:$U$352,MATCH($B254,'Mapping water'!$B$5:$B$352,0),MATCH(P$3,'Mapping water'!$D$4:$U$4,0))*$D254</f>
        <v>0</v>
      </c>
      <c r="Q254" s="31">
        <f>INDEX('Mapping water'!$D$5:$U$352,MATCH($B254,'Mapping water'!$B$5:$B$352,0),MATCH(Q$3,'Mapping water'!$D$4:$U$4,0))*$D254</f>
        <v>0</v>
      </c>
      <c r="R254" s="31">
        <f>INDEX('Mapping water'!$D$5:$U$352,MATCH($B254,'Mapping water'!$B$5:$B$352,0),MATCH(R$3,'Mapping water'!$D$4:$U$4,0))*$D254</f>
        <v>0</v>
      </c>
      <c r="S254" s="31">
        <f>INDEX('Mapping water'!$D$5:$U$352,MATCH($B254,'Mapping water'!$B$5:$B$352,0),MATCH(S$3,'Mapping water'!$D$4:$U$4,0))*$D254</f>
        <v>0</v>
      </c>
      <c r="T254" s="31">
        <f>INDEX('Mapping water'!$D$5:$U$352,MATCH($B254,'Mapping water'!$B$5:$B$352,0),MATCH(T$3,'Mapping water'!$D$4:$U$4,0))*$D254</f>
        <v>0</v>
      </c>
      <c r="U254" s="31">
        <f>INDEX('Mapping water'!$D$5:$U$352,MATCH($B254,'Mapping water'!$B$5:$B$352,0),MATCH(U$3,'Mapping water'!$D$4:$U$4,0))*$D254</f>
        <v>0</v>
      </c>
      <c r="V254" s="31">
        <f>INDEX('Mapping water'!$D$5:$U$352,MATCH($B254,'Mapping water'!$B$5:$B$352,0),MATCH(V$3,'Mapping water'!$D$4:$U$4,0))*$D254</f>
        <v>0</v>
      </c>
      <c r="W254" s="31">
        <f>INDEX('Mapping water'!$D$5:$U$352,MATCH($B254,'Mapping water'!$B$5:$B$352,0),MATCH(W$3,'Mapping water'!$D$4:$U$4,0))*$D254</f>
        <v>0</v>
      </c>
      <c r="X254" s="31">
        <f>INDEX('Mapping water'!$D$5:$U$352,MATCH($B254,'Mapping water'!$B$5:$B$352,0),MATCH(X$3,'Mapping water'!$D$4:$U$4,0))*$D254</f>
        <v>0</v>
      </c>
      <c r="Y254" s="31">
        <f>INDEX('Mapping water'!$D$5:$U$352,MATCH($B254,'Mapping water'!$B$5:$B$352,0),MATCH(Y$3,'Mapping water'!$D$4:$U$4,0))*$D254</f>
        <v>0</v>
      </c>
    </row>
    <row r="255" spans="1:25" x14ac:dyDescent="0.45">
      <c r="A255" s="20" t="s">
        <v>259</v>
      </c>
      <c r="B255" s="20" t="s">
        <v>260</v>
      </c>
      <c r="C255" s="20" t="s">
        <v>5</v>
      </c>
      <c r="D255" s="31">
        <f>INDEX('ONS data MYE 5'!$O$6:$O$445, MATCH($B255,'ONS data MYE 5'!$B$6:$B$445,0))</f>
        <v>123405</v>
      </c>
      <c r="E255" s="31">
        <f>INDEX('ONS data MYE 5'!$P$6:$P$445, MATCH($B255,'ONS data MYE 5'!$B$6:$B$445,0))</f>
        <v>3043</v>
      </c>
      <c r="F255" s="31">
        <f t="shared" si="6"/>
        <v>8.0205991498969702</v>
      </c>
      <c r="G255" s="31">
        <f t="shared" si="7"/>
        <v>64.330010723328002</v>
      </c>
      <c r="H255" s="31">
        <f>INDEX('Mapping water'!$D$5:$U$352,MATCH($B255,'Mapping water'!$B$5:$B$352,0),MATCH(H$3,'Mapping water'!$D$4:$U$4,0))*$D255</f>
        <v>0</v>
      </c>
      <c r="I255" s="31">
        <f>INDEX('Mapping water'!$D$5:$U$352,MATCH($B255,'Mapping water'!$B$5:$B$352,0),MATCH(I$3,'Mapping water'!$D$4:$U$4,0))*$D255</f>
        <v>0</v>
      </c>
      <c r="J255" s="31">
        <f>INDEX('Mapping water'!$D$5:$U$352,MATCH($B255,'Mapping water'!$B$5:$B$352,0),MATCH(J$3,'Mapping water'!$D$4:$U$4,0))*$D255</f>
        <v>0</v>
      </c>
      <c r="K255" s="31">
        <f>INDEX('Mapping water'!$D$5:$U$352,MATCH($B255,'Mapping water'!$B$5:$B$352,0),MATCH(K$3,'Mapping water'!$D$4:$U$4,0))*$D255</f>
        <v>0</v>
      </c>
      <c r="L255" s="31">
        <f>INDEX('Mapping water'!$D$5:$U$352,MATCH($B255,'Mapping water'!$B$5:$B$352,0),MATCH(L$3,'Mapping water'!$D$4:$U$4,0))*$D255</f>
        <v>123405</v>
      </c>
      <c r="M255" s="31">
        <f>INDEX('Mapping water'!$D$5:$U$352,MATCH($B255,'Mapping water'!$B$5:$B$352,0),MATCH(M$3,'Mapping water'!$D$4:$U$4,0))*$D255</f>
        <v>0</v>
      </c>
      <c r="N255" s="31">
        <f>INDEX('Mapping water'!$D$5:$U$352,MATCH($B255,'Mapping water'!$B$5:$B$352,0),MATCH(N$3,'Mapping water'!$D$4:$U$4,0))*$D255</f>
        <v>0</v>
      </c>
      <c r="O255" s="31">
        <f>INDEX('Mapping water'!$D$5:$U$352,MATCH($B255,'Mapping water'!$B$5:$B$352,0),MATCH(O$3,'Mapping water'!$D$4:$U$4,0))*$D255</f>
        <v>0</v>
      </c>
      <c r="P255" s="31">
        <f>INDEX('Mapping water'!$D$5:$U$352,MATCH($B255,'Mapping water'!$B$5:$B$352,0),MATCH(P$3,'Mapping water'!$D$4:$U$4,0))*$D255</f>
        <v>0</v>
      </c>
      <c r="Q255" s="31">
        <f>INDEX('Mapping water'!$D$5:$U$352,MATCH($B255,'Mapping water'!$B$5:$B$352,0),MATCH(Q$3,'Mapping water'!$D$4:$U$4,0))*$D255</f>
        <v>0</v>
      </c>
      <c r="R255" s="31">
        <f>INDEX('Mapping water'!$D$5:$U$352,MATCH($B255,'Mapping water'!$B$5:$B$352,0),MATCH(R$3,'Mapping water'!$D$4:$U$4,0))*$D255</f>
        <v>0</v>
      </c>
      <c r="S255" s="31">
        <f>INDEX('Mapping water'!$D$5:$U$352,MATCH($B255,'Mapping water'!$B$5:$B$352,0),MATCH(S$3,'Mapping water'!$D$4:$U$4,0))*$D255</f>
        <v>0</v>
      </c>
      <c r="T255" s="31">
        <f>INDEX('Mapping water'!$D$5:$U$352,MATCH($B255,'Mapping water'!$B$5:$B$352,0),MATCH(T$3,'Mapping water'!$D$4:$U$4,0))*$D255</f>
        <v>0</v>
      </c>
      <c r="U255" s="31">
        <f>INDEX('Mapping water'!$D$5:$U$352,MATCH($B255,'Mapping water'!$B$5:$B$352,0),MATCH(U$3,'Mapping water'!$D$4:$U$4,0))*$D255</f>
        <v>0</v>
      </c>
      <c r="V255" s="31">
        <f>INDEX('Mapping water'!$D$5:$U$352,MATCH($B255,'Mapping water'!$B$5:$B$352,0),MATCH(V$3,'Mapping water'!$D$4:$U$4,0))*$D255</f>
        <v>0</v>
      </c>
      <c r="W255" s="31">
        <f>INDEX('Mapping water'!$D$5:$U$352,MATCH($B255,'Mapping water'!$B$5:$B$352,0),MATCH(W$3,'Mapping water'!$D$4:$U$4,0))*$D255</f>
        <v>0</v>
      </c>
      <c r="X255" s="31">
        <f>INDEX('Mapping water'!$D$5:$U$352,MATCH($B255,'Mapping water'!$B$5:$B$352,0),MATCH(X$3,'Mapping water'!$D$4:$U$4,0))*$D255</f>
        <v>0</v>
      </c>
      <c r="Y255" s="31">
        <f>INDEX('Mapping water'!$D$5:$U$352,MATCH($B255,'Mapping water'!$B$5:$B$352,0),MATCH(Y$3,'Mapping water'!$D$4:$U$4,0))*$D255</f>
        <v>0</v>
      </c>
    </row>
    <row r="256" spans="1:25" x14ac:dyDescent="0.45">
      <c r="A256" s="20" t="s">
        <v>261</v>
      </c>
      <c r="B256" s="20" t="s">
        <v>262</v>
      </c>
      <c r="C256" s="20" t="s">
        <v>5</v>
      </c>
      <c r="D256" s="31">
        <f>INDEX('ONS data MYE 5'!$O$6:$O$445, MATCH($B256,'ONS data MYE 5'!$B$6:$B$445,0))</f>
        <v>113407</v>
      </c>
      <c r="E256" s="31">
        <f>INDEX('ONS data MYE 5'!$P$6:$P$445, MATCH($B256,'ONS data MYE 5'!$B$6:$B$445,0))</f>
        <v>246</v>
      </c>
      <c r="F256" s="31">
        <f t="shared" si="6"/>
        <v>5.5053315359323625</v>
      </c>
      <c r="G256" s="31">
        <f t="shared" si="7"/>
        <v>30.308675320531385</v>
      </c>
      <c r="H256" s="31">
        <f>INDEX('Mapping water'!$D$5:$U$352,MATCH($B256,'Mapping water'!$B$5:$B$352,0),MATCH(H$3,'Mapping water'!$D$4:$U$4,0))*$D256</f>
        <v>0</v>
      </c>
      <c r="I256" s="31">
        <f>INDEX('Mapping water'!$D$5:$U$352,MATCH($B256,'Mapping water'!$B$5:$B$352,0),MATCH(I$3,'Mapping water'!$D$4:$U$4,0))*$D256</f>
        <v>0</v>
      </c>
      <c r="J256" s="31">
        <f>INDEX('Mapping water'!$D$5:$U$352,MATCH($B256,'Mapping water'!$B$5:$B$352,0),MATCH(J$3,'Mapping water'!$D$4:$U$4,0))*$D256</f>
        <v>0</v>
      </c>
      <c r="K256" s="31">
        <f>INDEX('Mapping water'!$D$5:$U$352,MATCH($B256,'Mapping water'!$B$5:$B$352,0),MATCH(K$3,'Mapping water'!$D$4:$U$4,0))*$D256</f>
        <v>0</v>
      </c>
      <c r="L256" s="31">
        <f>INDEX('Mapping water'!$D$5:$U$352,MATCH($B256,'Mapping water'!$B$5:$B$352,0),MATCH(L$3,'Mapping water'!$D$4:$U$4,0))*$D256</f>
        <v>113407</v>
      </c>
      <c r="M256" s="31">
        <f>INDEX('Mapping water'!$D$5:$U$352,MATCH($B256,'Mapping water'!$B$5:$B$352,0),MATCH(M$3,'Mapping water'!$D$4:$U$4,0))*$D256</f>
        <v>0</v>
      </c>
      <c r="N256" s="31">
        <f>INDEX('Mapping water'!$D$5:$U$352,MATCH($B256,'Mapping water'!$B$5:$B$352,0),MATCH(N$3,'Mapping water'!$D$4:$U$4,0))*$D256</f>
        <v>0</v>
      </c>
      <c r="O256" s="31">
        <f>INDEX('Mapping water'!$D$5:$U$352,MATCH($B256,'Mapping water'!$B$5:$B$352,0),MATCH(O$3,'Mapping water'!$D$4:$U$4,0))*$D256</f>
        <v>0</v>
      </c>
      <c r="P256" s="31">
        <f>INDEX('Mapping water'!$D$5:$U$352,MATCH($B256,'Mapping water'!$B$5:$B$352,0),MATCH(P$3,'Mapping water'!$D$4:$U$4,0))*$D256</f>
        <v>0</v>
      </c>
      <c r="Q256" s="31">
        <f>INDEX('Mapping water'!$D$5:$U$352,MATCH($B256,'Mapping water'!$B$5:$B$352,0),MATCH(Q$3,'Mapping water'!$D$4:$U$4,0))*$D256</f>
        <v>0</v>
      </c>
      <c r="R256" s="31">
        <f>INDEX('Mapping water'!$D$5:$U$352,MATCH($B256,'Mapping water'!$B$5:$B$352,0),MATCH(R$3,'Mapping water'!$D$4:$U$4,0))*$D256</f>
        <v>0</v>
      </c>
      <c r="S256" s="31">
        <f>INDEX('Mapping water'!$D$5:$U$352,MATCH($B256,'Mapping water'!$B$5:$B$352,0),MATCH(S$3,'Mapping water'!$D$4:$U$4,0))*$D256</f>
        <v>0</v>
      </c>
      <c r="T256" s="31">
        <f>INDEX('Mapping water'!$D$5:$U$352,MATCH($B256,'Mapping water'!$B$5:$B$352,0),MATCH(T$3,'Mapping water'!$D$4:$U$4,0))*$D256</f>
        <v>0</v>
      </c>
      <c r="U256" s="31">
        <f>INDEX('Mapping water'!$D$5:$U$352,MATCH($B256,'Mapping water'!$B$5:$B$352,0),MATCH(U$3,'Mapping water'!$D$4:$U$4,0))*$D256</f>
        <v>0</v>
      </c>
      <c r="V256" s="31">
        <f>INDEX('Mapping water'!$D$5:$U$352,MATCH($B256,'Mapping water'!$B$5:$B$352,0),MATCH(V$3,'Mapping water'!$D$4:$U$4,0))*$D256</f>
        <v>0</v>
      </c>
      <c r="W256" s="31">
        <f>INDEX('Mapping water'!$D$5:$U$352,MATCH($B256,'Mapping water'!$B$5:$B$352,0),MATCH(W$3,'Mapping water'!$D$4:$U$4,0))*$D256</f>
        <v>0</v>
      </c>
      <c r="X256" s="31">
        <f>INDEX('Mapping water'!$D$5:$U$352,MATCH($B256,'Mapping water'!$B$5:$B$352,0),MATCH(X$3,'Mapping water'!$D$4:$U$4,0))*$D256</f>
        <v>0</v>
      </c>
      <c r="Y256" s="31">
        <f>INDEX('Mapping water'!$D$5:$U$352,MATCH($B256,'Mapping water'!$B$5:$B$352,0),MATCH(Y$3,'Mapping water'!$D$4:$U$4,0))*$D256</f>
        <v>0</v>
      </c>
    </row>
    <row r="257" spans="1:25" x14ac:dyDescent="0.45">
      <c r="A257" s="20" t="s">
        <v>263</v>
      </c>
      <c r="B257" s="20" t="s">
        <v>264</v>
      </c>
      <c r="C257" s="20" t="s">
        <v>5</v>
      </c>
      <c r="D257" s="31">
        <f>INDEX('ONS data MYE 5'!$O$6:$O$445, MATCH($B257,'ONS data MYE 5'!$B$6:$B$445,0))</f>
        <v>83006</v>
      </c>
      <c r="E257" s="31">
        <f>INDEX('ONS data MYE 5'!$P$6:$P$445, MATCH($B257,'ONS data MYE 5'!$B$6:$B$445,0))</f>
        <v>200</v>
      </c>
      <c r="F257" s="31">
        <f t="shared" si="6"/>
        <v>5.2983173665480363</v>
      </c>
      <c r="G257" s="31">
        <f t="shared" si="7"/>
        <v>28.072166916664518</v>
      </c>
      <c r="H257" s="31">
        <f>INDEX('Mapping water'!$D$5:$U$352,MATCH($B257,'Mapping water'!$B$5:$B$352,0),MATCH(H$3,'Mapping water'!$D$4:$U$4,0))*$D257</f>
        <v>0</v>
      </c>
      <c r="I257" s="31">
        <f>INDEX('Mapping water'!$D$5:$U$352,MATCH($B257,'Mapping water'!$B$5:$B$352,0),MATCH(I$3,'Mapping water'!$D$4:$U$4,0))*$D257</f>
        <v>0</v>
      </c>
      <c r="J257" s="31">
        <f>INDEX('Mapping water'!$D$5:$U$352,MATCH($B257,'Mapping water'!$B$5:$B$352,0),MATCH(J$3,'Mapping water'!$D$4:$U$4,0))*$D257</f>
        <v>0</v>
      </c>
      <c r="K257" s="31">
        <f>INDEX('Mapping water'!$D$5:$U$352,MATCH($B257,'Mapping water'!$B$5:$B$352,0),MATCH(K$3,'Mapping water'!$D$4:$U$4,0))*$D257</f>
        <v>0</v>
      </c>
      <c r="L257" s="31">
        <f>INDEX('Mapping water'!$D$5:$U$352,MATCH($B257,'Mapping water'!$B$5:$B$352,0),MATCH(L$3,'Mapping water'!$D$4:$U$4,0))*$D257</f>
        <v>83006</v>
      </c>
      <c r="M257" s="31">
        <f>INDEX('Mapping water'!$D$5:$U$352,MATCH($B257,'Mapping water'!$B$5:$B$352,0),MATCH(M$3,'Mapping water'!$D$4:$U$4,0))*$D257</f>
        <v>0</v>
      </c>
      <c r="N257" s="31">
        <f>INDEX('Mapping water'!$D$5:$U$352,MATCH($B257,'Mapping water'!$B$5:$B$352,0),MATCH(N$3,'Mapping water'!$D$4:$U$4,0))*$D257</f>
        <v>0</v>
      </c>
      <c r="O257" s="31">
        <f>INDEX('Mapping water'!$D$5:$U$352,MATCH($B257,'Mapping water'!$B$5:$B$352,0),MATCH(O$3,'Mapping water'!$D$4:$U$4,0))*$D257</f>
        <v>0</v>
      </c>
      <c r="P257" s="31">
        <f>INDEX('Mapping water'!$D$5:$U$352,MATCH($B257,'Mapping water'!$B$5:$B$352,0),MATCH(P$3,'Mapping water'!$D$4:$U$4,0))*$D257</f>
        <v>0</v>
      </c>
      <c r="Q257" s="31">
        <f>INDEX('Mapping water'!$D$5:$U$352,MATCH($B257,'Mapping water'!$B$5:$B$352,0),MATCH(Q$3,'Mapping water'!$D$4:$U$4,0))*$D257</f>
        <v>0</v>
      </c>
      <c r="R257" s="31">
        <f>INDEX('Mapping water'!$D$5:$U$352,MATCH($B257,'Mapping water'!$B$5:$B$352,0),MATCH(R$3,'Mapping water'!$D$4:$U$4,0))*$D257</f>
        <v>0</v>
      </c>
      <c r="S257" s="31">
        <f>INDEX('Mapping water'!$D$5:$U$352,MATCH($B257,'Mapping water'!$B$5:$B$352,0),MATCH(S$3,'Mapping water'!$D$4:$U$4,0))*$D257</f>
        <v>0</v>
      </c>
      <c r="T257" s="31">
        <f>INDEX('Mapping water'!$D$5:$U$352,MATCH($B257,'Mapping water'!$B$5:$B$352,0),MATCH(T$3,'Mapping water'!$D$4:$U$4,0))*$D257</f>
        <v>0</v>
      </c>
      <c r="U257" s="31">
        <f>INDEX('Mapping water'!$D$5:$U$352,MATCH($B257,'Mapping water'!$B$5:$B$352,0),MATCH(U$3,'Mapping water'!$D$4:$U$4,0))*$D257</f>
        <v>0</v>
      </c>
      <c r="V257" s="31">
        <f>INDEX('Mapping water'!$D$5:$U$352,MATCH($B257,'Mapping water'!$B$5:$B$352,0),MATCH(V$3,'Mapping water'!$D$4:$U$4,0))*$D257</f>
        <v>0</v>
      </c>
      <c r="W257" s="31">
        <f>INDEX('Mapping water'!$D$5:$U$352,MATCH($B257,'Mapping water'!$B$5:$B$352,0),MATCH(W$3,'Mapping water'!$D$4:$U$4,0))*$D257</f>
        <v>0</v>
      </c>
      <c r="X257" s="31">
        <f>INDEX('Mapping water'!$D$5:$U$352,MATCH($B257,'Mapping water'!$B$5:$B$352,0),MATCH(X$3,'Mapping water'!$D$4:$U$4,0))*$D257</f>
        <v>0</v>
      </c>
      <c r="Y257" s="31">
        <f>INDEX('Mapping water'!$D$5:$U$352,MATCH($B257,'Mapping water'!$B$5:$B$352,0),MATCH(Y$3,'Mapping water'!$D$4:$U$4,0))*$D257</f>
        <v>0</v>
      </c>
    </row>
    <row r="258" spans="1:25" x14ac:dyDescent="0.45">
      <c r="A258" s="20" t="s">
        <v>377</v>
      </c>
      <c r="B258" s="20" t="s">
        <v>378</v>
      </c>
      <c r="C258" s="20" t="s">
        <v>5</v>
      </c>
      <c r="D258" s="31">
        <f>INDEX('ONS data MYE 5'!$O$6:$O$445, MATCH($B258,'ONS data MYE 5'!$B$6:$B$445,0))</f>
        <v>257744</v>
      </c>
      <c r="E258" s="31">
        <f>INDEX('ONS data MYE 5'!$P$6:$P$445, MATCH($B258,'ONS data MYE 5'!$B$6:$B$445,0))</f>
        <v>3229</v>
      </c>
      <c r="F258" s="31">
        <f t="shared" si="6"/>
        <v>8.0799277707582746</v>
      </c>
      <c r="G258" s="31">
        <f t="shared" si="7"/>
        <v>65.285232780670782</v>
      </c>
      <c r="H258" s="31">
        <f>INDEX('Mapping water'!$D$5:$U$352,MATCH($B258,'Mapping water'!$B$5:$B$352,0),MATCH(H$3,'Mapping water'!$D$4:$U$4,0))*$D258</f>
        <v>0</v>
      </c>
      <c r="I258" s="31">
        <f>INDEX('Mapping water'!$D$5:$U$352,MATCH($B258,'Mapping water'!$B$5:$B$352,0),MATCH(I$3,'Mapping water'!$D$4:$U$4,0))*$D258</f>
        <v>0</v>
      </c>
      <c r="J258" s="31">
        <f>INDEX('Mapping water'!$D$5:$U$352,MATCH($B258,'Mapping water'!$B$5:$B$352,0),MATCH(J$3,'Mapping water'!$D$4:$U$4,0))*$D258</f>
        <v>0</v>
      </c>
      <c r="K258" s="31">
        <f>INDEX('Mapping water'!$D$5:$U$352,MATCH($B258,'Mapping water'!$B$5:$B$352,0),MATCH(K$3,'Mapping water'!$D$4:$U$4,0))*$D258</f>
        <v>0</v>
      </c>
      <c r="L258" s="31">
        <f>INDEX('Mapping water'!$D$5:$U$352,MATCH($B258,'Mapping water'!$B$5:$B$352,0),MATCH(L$3,'Mapping water'!$D$4:$U$4,0))*$D258</f>
        <v>0</v>
      </c>
      <c r="M258" s="31">
        <f>INDEX('Mapping water'!$D$5:$U$352,MATCH($B258,'Mapping water'!$B$5:$B$352,0),MATCH(M$3,'Mapping water'!$D$4:$U$4,0))*$D258</f>
        <v>257744</v>
      </c>
      <c r="N258" s="31">
        <f>INDEX('Mapping water'!$D$5:$U$352,MATCH($B258,'Mapping water'!$B$5:$B$352,0),MATCH(N$3,'Mapping water'!$D$4:$U$4,0))*$D258</f>
        <v>0</v>
      </c>
      <c r="O258" s="31">
        <f>INDEX('Mapping water'!$D$5:$U$352,MATCH($B258,'Mapping water'!$B$5:$B$352,0),MATCH(O$3,'Mapping water'!$D$4:$U$4,0))*$D258</f>
        <v>0</v>
      </c>
      <c r="P258" s="31">
        <f>INDEX('Mapping water'!$D$5:$U$352,MATCH($B258,'Mapping water'!$B$5:$B$352,0),MATCH(P$3,'Mapping water'!$D$4:$U$4,0))*$D258</f>
        <v>0</v>
      </c>
      <c r="Q258" s="31">
        <f>INDEX('Mapping water'!$D$5:$U$352,MATCH($B258,'Mapping water'!$B$5:$B$352,0),MATCH(Q$3,'Mapping water'!$D$4:$U$4,0))*$D258</f>
        <v>0</v>
      </c>
      <c r="R258" s="31">
        <f>INDEX('Mapping water'!$D$5:$U$352,MATCH($B258,'Mapping water'!$B$5:$B$352,0),MATCH(R$3,'Mapping water'!$D$4:$U$4,0))*$D258</f>
        <v>0</v>
      </c>
      <c r="S258" s="31">
        <f>INDEX('Mapping water'!$D$5:$U$352,MATCH($B258,'Mapping water'!$B$5:$B$352,0),MATCH(S$3,'Mapping water'!$D$4:$U$4,0))*$D258</f>
        <v>0</v>
      </c>
      <c r="T258" s="31">
        <f>INDEX('Mapping water'!$D$5:$U$352,MATCH($B258,'Mapping water'!$B$5:$B$352,0),MATCH(T$3,'Mapping water'!$D$4:$U$4,0))*$D258</f>
        <v>0</v>
      </c>
      <c r="U258" s="31">
        <f>INDEX('Mapping water'!$D$5:$U$352,MATCH($B258,'Mapping water'!$B$5:$B$352,0),MATCH(U$3,'Mapping water'!$D$4:$U$4,0))*$D258</f>
        <v>0</v>
      </c>
      <c r="V258" s="31">
        <f>INDEX('Mapping water'!$D$5:$U$352,MATCH($B258,'Mapping water'!$B$5:$B$352,0),MATCH(V$3,'Mapping water'!$D$4:$U$4,0))*$D258</f>
        <v>0</v>
      </c>
      <c r="W258" s="31">
        <f>INDEX('Mapping water'!$D$5:$U$352,MATCH($B258,'Mapping water'!$B$5:$B$352,0),MATCH(W$3,'Mapping water'!$D$4:$U$4,0))*$D258</f>
        <v>0</v>
      </c>
      <c r="X258" s="31">
        <f>INDEX('Mapping water'!$D$5:$U$352,MATCH($B258,'Mapping water'!$B$5:$B$352,0),MATCH(X$3,'Mapping water'!$D$4:$U$4,0))*$D258</f>
        <v>0</v>
      </c>
      <c r="Y258" s="31">
        <f>INDEX('Mapping water'!$D$5:$U$352,MATCH($B258,'Mapping water'!$B$5:$B$352,0),MATCH(Y$3,'Mapping water'!$D$4:$U$4,0))*$D258</f>
        <v>0</v>
      </c>
    </row>
    <row r="259" spans="1:25" x14ac:dyDescent="0.45">
      <c r="A259" s="20" t="s">
        <v>379</v>
      </c>
      <c r="B259" s="20" t="s">
        <v>380</v>
      </c>
      <c r="C259" s="20" t="s">
        <v>5</v>
      </c>
      <c r="D259" s="31">
        <f>INDEX('ONS data MYE 5'!$O$6:$O$445, MATCH($B259,'ONS data MYE 5'!$B$6:$B$445,0))</f>
        <v>131480</v>
      </c>
      <c r="E259" s="31">
        <f>INDEX('ONS data MYE 5'!$P$6:$P$445, MATCH($B259,'ONS data MYE 5'!$B$6:$B$445,0))</f>
        <v>2091</v>
      </c>
      <c r="F259" s="31">
        <f t="shared" si="6"/>
        <v>7.6453976994286332</v>
      </c>
      <c r="G259" s="31">
        <f t="shared" si="7"/>
        <v>58.452105982428641</v>
      </c>
      <c r="H259" s="31">
        <f>INDEX('Mapping water'!$D$5:$U$352,MATCH($B259,'Mapping water'!$B$5:$B$352,0),MATCH(H$3,'Mapping water'!$D$4:$U$4,0))*$D259</f>
        <v>0</v>
      </c>
      <c r="I259" s="31">
        <f>INDEX('Mapping water'!$D$5:$U$352,MATCH($B259,'Mapping water'!$B$5:$B$352,0),MATCH(I$3,'Mapping water'!$D$4:$U$4,0))*$D259</f>
        <v>0</v>
      </c>
      <c r="J259" s="31">
        <f>INDEX('Mapping water'!$D$5:$U$352,MATCH($B259,'Mapping water'!$B$5:$B$352,0),MATCH(J$3,'Mapping water'!$D$4:$U$4,0))*$D259</f>
        <v>0</v>
      </c>
      <c r="K259" s="31">
        <f>INDEX('Mapping water'!$D$5:$U$352,MATCH($B259,'Mapping water'!$B$5:$B$352,0),MATCH(K$3,'Mapping water'!$D$4:$U$4,0))*$D259</f>
        <v>0</v>
      </c>
      <c r="L259" s="31">
        <f>INDEX('Mapping water'!$D$5:$U$352,MATCH($B259,'Mapping water'!$B$5:$B$352,0),MATCH(L$3,'Mapping water'!$D$4:$U$4,0))*$D259</f>
        <v>0</v>
      </c>
      <c r="M259" s="31">
        <f>INDEX('Mapping water'!$D$5:$U$352,MATCH($B259,'Mapping water'!$B$5:$B$352,0),MATCH(M$3,'Mapping water'!$D$4:$U$4,0))*$D259</f>
        <v>131480</v>
      </c>
      <c r="N259" s="31">
        <f>INDEX('Mapping water'!$D$5:$U$352,MATCH($B259,'Mapping water'!$B$5:$B$352,0),MATCH(N$3,'Mapping water'!$D$4:$U$4,0))*$D259</f>
        <v>0</v>
      </c>
      <c r="O259" s="31">
        <f>INDEX('Mapping water'!$D$5:$U$352,MATCH($B259,'Mapping water'!$B$5:$B$352,0),MATCH(O$3,'Mapping water'!$D$4:$U$4,0))*$D259</f>
        <v>0</v>
      </c>
      <c r="P259" s="31">
        <f>INDEX('Mapping water'!$D$5:$U$352,MATCH($B259,'Mapping water'!$B$5:$B$352,0),MATCH(P$3,'Mapping water'!$D$4:$U$4,0))*$D259</f>
        <v>0</v>
      </c>
      <c r="Q259" s="31">
        <f>INDEX('Mapping water'!$D$5:$U$352,MATCH($B259,'Mapping water'!$B$5:$B$352,0),MATCH(Q$3,'Mapping water'!$D$4:$U$4,0))*$D259</f>
        <v>0</v>
      </c>
      <c r="R259" s="31">
        <f>INDEX('Mapping water'!$D$5:$U$352,MATCH($B259,'Mapping water'!$B$5:$B$352,0),MATCH(R$3,'Mapping water'!$D$4:$U$4,0))*$D259</f>
        <v>0</v>
      </c>
      <c r="S259" s="31">
        <f>INDEX('Mapping water'!$D$5:$U$352,MATCH($B259,'Mapping water'!$B$5:$B$352,0),MATCH(S$3,'Mapping water'!$D$4:$U$4,0))*$D259</f>
        <v>0</v>
      </c>
      <c r="T259" s="31">
        <f>INDEX('Mapping water'!$D$5:$U$352,MATCH($B259,'Mapping water'!$B$5:$B$352,0),MATCH(T$3,'Mapping water'!$D$4:$U$4,0))*$D259</f>
        <v>0</v>
      </c>
      <c r="U259" s="31">
        <f>INDEX('Mapping water'!$D$5:$U$352,MATCH($B259,'Mapping water'!$B$5:$B$352,0),MATCH(U$3,'Mapping water'!$D$4:$U$4,0))*$D259</f>
        <v>0</v>
      </c>
      <c r="V259" s="31">
        <f>INDEX('Mapping water'!$D$5:$U$352,MATCH($B259,'Mapping water'!$B$5:$B$352,0),MATCH(V$3,'Mapping water'!$D$4:$U$4,0))*$D259</f>
        <v>0</v>
      </c>
      <c r="W259" s="31">
        <f>INDEX('Mapping water'!$D$5:$U$352,MATCH($B259,'Mapping water'!$B$5:$B$352,0),MATCH(W$3,'Mapping water'!$D$4:$U$4,0))*$D259</f>
        <v>0</v>
      </c>
      <c r="X259" s="31">
        <f>INDEX('Mapping water'!$D$5:$U$352,MATCH($B259,'Mapping water'!$B$5:$B$352,0),MATCH(X$3,'Mapping water'!$D$4:$U$4,0))*$D259</f>
        <v>0</v>
      </c>
      <c r="Y259" s="31">
        <f>INDEX('Mapping water'!$D$5:$U$352,MATCH($B259,'Mapping water'!$B$5:$B$352,0),MATCH(Y$3,'Mapping water'!$D$4:$U$4,0))*$D259</f>
        <v>0</v>
      </c>
    </row>
    <row r="260" spans="1:25" x14ac:dyDescent="0.45">
      <c r="A260" s="20" t="s">
        <v>381</v>
      </c>
      <c r="B260" s="20" t="s">
        <v>382</v>
      </c>
      <c r="C260" s="20" t="s">
        <v>5</v>
      </c>
      <c r="D260" s="31">
        <f>INDEX('ONS data MYE 5'!$O$6:$O$445, MATCH($B260,'ONS data MYE 5'!$B$6:$B$445,0))</f>
        <v>134430</v>
      </c>
      <c r="E260" s="31">
        <f>INDEX('ONS data MYE 5'!$P$6:$P$445, MATCH($B260,'ONS data MYE 5'!$B$6:$B$445,0))</f>
        <v>165</v>
      </c>
      <c r="F260" s="31">
        <f t="shared" si="6"/>
        <v>5.1059454739005803</v>
      </c>
      <c r="G260" s="31">
        <f t="shared" si="7"/>
        <v>26.070679182445822</v>
      </c>
      <c r="H260" s="31">
        <f>INDEX('Mapping water'!$D$5:$U$352,MATCH($B260,'Mapping water'!$B$5:$B$352,0),MATCH(H$3,'Mapping water'!$D$4:$U$4,0))*$D260</f>
        <v>0</v>
      </c>
      <c r="I260" s="31">
        <f>INDEX('Mapping water'!$D$5:$U$352,MATCH($B260,'Mapping water'!$B$5:$B$352,0),MATCH(I$3,'Mapping water'!$D$4:$U$4,0))*$D260</f>
        <v>0</v>
      </c>
      <c r="J260" s="31">
        <f>INDEX('Mapping water'!$D$5:$U$352,MATCH($B260,'Mapping water'!$B$5:$B$352,0),MATCH(J$3,'Mapping water'!$D$4:$U$4,0))*$D260</f>
        <v>0</v>
      </c>
      <c r="K260" s="31">
        <f>INDEX('Mapping water'!$D$5:$U$352,MATCH($B260,'Mapping water'!$B$5:$B$352,0),MATCH(K$3,'Mapping water'!$D$4:$U$4,0))*$D260</f>
        <v>0</v>
      </c>
      <c r="L260" s="31">
        <f>INDEX('Mapping water'!$D$5:$U$352,MATCH($B260,'Mapping water'!$B$5:$B$352,0),MATCH(L$3,'Mapping water'!$D$4:$U$4,0))*$D260</f>
        <v>0</v>
      </c>
      <c r="M260" s="31">
        <f>INDEX('Mapping water'!$D$5:$U$352,MATCH($B260,'Mapping water'!$B$5:$B$352,0),MATCH(M$3,'Mapping water'!$D$4:$U$4,0))*$D260</f>
        <v>134430</v>
      </c>
      <c r="N260" s="31">
        <f>INDEX('Mapping water'!$D$5:$U$352,MATCH($B260,'Mapping water'!$B$5:$B$352,0),MATCH(N$3,'Mapping water'!$D$4:$U$4,0))*$D260</f>
        <v>0</v>
      </c>
      <c r="O260" s="31">
        <f>INDEX('Mapping water'!$D$5:$U$352,MATCH($B260,'Mapping water'!$B$5:$B$352,0),MATCH(O$3,'Mapping water'!$D$4:$U$4,0))*$D260</f>
        <v>0</v>
      </c>
      <c r="P260" s="31">
        <f>INDEX('Mapping water'!$D$5:$U$352,MATCH($B260,'Mapping water'!$B$5:$B$352,0),MATCH(P$3,'Mapping water'!$D$4:$U$4,0))*$D260</f>
        <v>0</v>
      </c>
      <c r="Q260" s="31">
        <f>INDEX('Mapping water'!$D$5:$U$352,MATCH($B260,'Mapping water'!$B$5:$B$352,0),MATCH(Q$3,'Mapping water'!$D$4:$U$4,0))*$D260</f>
        <v>0</v>
      </c>
      <c r="R260" s="31">
        <f>INDEX('Mapping water'!$D$5:$U$352,MATCH($B260,'Mapping water'!$B$5:$B$352,0),MATCH(R$3,'Mapping water'!$D$4:$U$4,0))*$D260</f>
        <v>0</v>
      </c>
      <c r="S260" s="31">
        <f>INDEX('Mapping water'!$D$5:$U$352,MATCH($B260,'Mapping water'!$B$5:$B$352,0),MATCH(S$3,'Mapping water'!$D$4:$U$4,0))*$D260</f>
        <v>0</v>
      </c>
      <c r="T260" s="31">
        <f>INDEX('Mapping water'!$D$5:$U$352,MATCH($B260,'Mapping water'!$B$5:$B$352,0),MATCH(T$3,'Mapping water'!$D$4:$U$4,0))*$D260</f>
        <v>0</v>
      </c>
      <c r="U260" s="31">
        <f>INDEX('Mapping water'!$D$5:$U$352,MATCH($B260,'Mapping water'!$B$5:$B$352,0),MATCH(U$3,'Mapping water'!$D$4:$U$4,0))*$D260</f>
        <v>0</v>
      </c>
      <c r="V260" s="31">
        <f>INDEX('Mapping water'!$D$5:$U$352,MATCH($B260,'Mapping water'!$B$5:$B$352,0),MATCH(V$3,'Mapping water'!$D$4:$U$4,0))*$D260</f>
        <v>0</v>
      </c>
      <c r="W260" s="31">
        <f>INDEX('Mapping water'!$D$5:$U$352,MATCH($B260,'Mapping water'!$B$5:$B$352,0),MATCH(W$3,'Mapping water'!$D$4:$U$4,0))*$D260</f>
        <v>0</v>
      </c>
      <c r="X260" s="31">
        <f>INDEX('Mapping water'!$D$5:$U$352,MATCH($B260,'Mapping water'!$B$5:$B$352,0),MATCH(X$3,'Mapping water'!$D$4:$U$4,0))*$D260</f>
        <v>0</v>
      </c>
      <c r="Y260" s="31">
        <f>INDEX('Mapping water'!$D$5:$U$352,MATCH($B260,'Mapping water'!$B$5:$B$352,0),MATCH(Y$3,'Mapping water'!$D$4:$U$4,0))*$D260</f>
        <v>0</v>
      </c>
    </row>
    <row r="261" spans="1:25" x14ac:dyDescent="0.45">
      <c r="A261" s="20" t="s">
        <v>383</v>
      </c>
      <c r="B261" s="20" t="s">
        <v>384</v>
      </c>
      <c r="C261" s="20" t="s">
        <v>5</v>
      </c>
      <c r="D261" s="31">
        <f>INDEX('ONS data MYE 5'!$O$6:$O$445, MATCH($B261,'ONS data MYE 5'!$B$6:$B$445,0))</f>
        <v>119040</v>
      </c>
      <c r="E261" s="31">
        <f>INDEX('ONS data MYE 5'!$P$6:$P$445, MATCH($B261,'ONS data MYE 5'!$B$6:$B$445,0))</f>
        <v>2530</v>
      </c>
      <c r="F261" s="31">
        <f t="shared" si="6"/>
        <v>7.8359745817215662</v>
      </c>
      <c r="G261" s="31">
        <f t="shared" si="7"/>
        <v>61.402497645386475</v>
      </c>
      <c r="H261" s="31">
        <f>INDEX('Mapping water'!$D$5:$U$352,MATCH($B261,'Mapping water'!$B$5:$B$352,0),MATCH(H$3,'Mapping water'!$D$4:$U$4,0))*$D261</f>
        <v>0</v>
      </c>
      <c r="I261" s="31">
        <f>INDEX('Mapping water'!$D$5:$U$352,MATCH($B261,'Mapping water'!$B$5:$B$352,0),MATCH(I$3,'Mapping water'!$D$4:$U$4,0))*$D261</f>
        <v>0</v>
      </c>
      <c r="J261" s="31">
        <f>INDEX('Mapping water'!$D$5:$U$352,MATCH($B261,'Mapping water'!$B$5:$B$352,0),MATCH(J$3,'Mapping water'!$D$4:$U$4,0))*$D261</f>
        <v>0</v>
      </c>
      <c r="K261" s="31">
        <f>INDEX('Mapping water'!$D$5:$U$352,MATCH($B261,'Mapping water'!$B$5:$B$352,0),MATCH(K$3,'Mapping water'!$D$4:$U$4,0))*$D261</f>
        <v>0</v>
      </c>
      <c r="L261" s="31">
        <f>INDEX('Mapping water'!$D$5:$U$352,MATCH($B261,'Mapping water'!$B$5:$B$352,0),MATCH(L$3,'Mapping water'!$D$4:$U$4,0))*$D261</f>
        <v>0</v>
      </c>
      <c r="M261" s="31">
        <f>INDEX('Mapping water'!$D$5:$U$352,MATCH($B261,'Mapping water'!$B$5:$B$352,0),MATCH(M$3,'Mapping water'!$D$4:$U$4,0))*$D261</f>
        <v>119040</v>
      </c>
      <c r="N261" s="31">
        <f>INDEX('Mapping water'!$D$5:$U$352,MATCH($B261,'Mapping water'!$B$5:$B$352,0),MATCH(N$3,'Mapping water'!$D$4:$U$4,0))*$D261</f>
        <v>0</v>
      </c>
      <c r="O261" s="31">
        <f>INDEX('Mapping water'!$D$5:$U$352,MATCH($B261,'Mapping water'!$B$5:$B$352,0),MATCH(O$3,'Mapping water'!$D$4:$U$4,0))*$D261</f>
        <v>0</v>
      </c>
      <c r="P261" s="31">
        <f>INDEX('Mapping water'!$D$5:$U$352,MATCH($B261,'Mapping water'!$B$5:$B$352,0),MATCH(P$3,'Mapping water'!$D$4:$U$4,0))*$D261</f>
        <v>0</v>
      </c>
      <c r="Q261" s="31">
        <f>INDEX('Mapping water'!$D$5:$U$352,MATCH($B261,'Mapping water'!$B$5:$B$352,0),MATCH(Q$3,'Mapping water'!$D$4:$U$4,0))*$D261</f>
        <v>0</v>
      </c>
      <c r="R261" s="31">
        <f>INDEX('Mapping water'!$D$5:$U$352,MATCH($B261,'Mapping water'!$B$5:$B$352,0),MATCH(R$3,'Mapping water'!$D$4:$U$4,0))*$D261</f>
        <v>0</v>
      </c>
      <c r="S261" s="31">
        <f>INDEX('Mapping water'!$D$5:$U$352,MATCH($B261,'Mapping water'!$B$5:$B$352,0),MATCH(S$3,'Mapping water'!$D$4:$U$4,0))*$D261</f>
        <v>0</v>
      </c>
      <c r="T261" s="31">
        <f>INDEX('Mapping water'!$D$5:$U$352,MATCH($B261,'Mapping water'!$B$5:$B$352,0),MATCH(T$3,'Mapping water'!$D$4:$U$4,0))*$D261</f>
        <v>0</v>
      </c>
      <c r="U261" s="31">
        <f>INDEX('Mapping water'!$D$5:$U$352,MATCH($B261,'Mapping water'!$B$5:$B$352,0),MATCH(U$3,'Mapping water'!$D$4:$U$4,0))*$D261</f>
        <v>0</v>
      </c>
      <c r="V261" s="31">
        <f>INDEX('Mapping water'!$D$5:$U$352,MATCH($B261,'Mapping water'!$B$5:$B$352,0),MATCH(V$3,'Mapping water'!$D$4:$U$4,0))*$D261</f>
        <v>0</v>
      </c>
      <c r="W261" s="31">
        <f>INDEX('Mapping water'!$D$5:$U$352,MATCH($B261,'Mapping water'!$B$5:$B$352,0),MATCH(W$3,'Mapping water'!$D$4:$U$4,0))*$D261</f>
        <v>0</v>
      </c>
      <c r="X261" s="31">
        <f>INDEX('Mapping water'!$D$5:$U$352,MATCH($B261,'Mapping water'!$B$5:$B$352,0),MATCH(X$3,'Mapping water'!$D$4:$U$4,0))*$D261</f>
        <v>0</v>
      </c>
      <c r="Y261" s="31">
        <f>INDEX('Mapping water'!$D$5:$U$352,MATCH($B261,'Mapping water'!$B$5:$B$352,0),MATCH(Y$3,'Mapping water'!$D$4:$U$4,0))*$D261</f>
        <v>0</v>
      </c>
    </row>
    <row r="262" spans="1:25" x14ac:dyDescent="0.45">
      <c r="A262" s="20" t="s">
        <v>385</v>
      </c>
      <c r="B262" s="20" t="s">
        <v>386</v>
      </c>
      <c r="C262" s="20" t="s">
        <v>5</v>
      </c>
      <c r="D262" s="31">
        <f>INDEX('ONS data MYE 5'!$O$6:$O$445, MATCH($B262,'ONS data MYE 5'!$B$6:$B$445,0))</f>
        <v>78382</v>
      </c>
      <c r="E262" s="31">
        <f>INDEX('ONS data MYE 5'!$P$6:$P$445, MATCH($B262,'ONS data MYE 5'!$B$6:$B$445,0))</f>
        <v>86</v>
      </c>
      <c r="F262" s="31">
        <f t="shared" ref="F262:F325" si="8">LN(E262)</f>
        <v>4.4543472962535073</v>
      </c>
      <c r="G262" s="31">
        <f t="shared" ref="G262:G325" si="9">F262*F262</f>
        <v>19.841209835640932</v>
      </c>
      <c r="H262" s="31">
        <f>INDEX('Mapping water'!$D$5:$U$352,MATCH($B262,'Mapping water'!$B$5:$B$352,0),MATCH(H$3,'Mapping water'!$D$4:$U$4,0))*$D262</f>
        <v>0</v>
      </c>
      <c r="I262" s="31">
        <f>INDEX('Mapping water'!$D$5:$U$352,MATCH($B262,'Mapping water'!$B$5:$B$352,0),MATCH(I$3,'Mapping water'!$D$4:$U$4,0))*$D262</f>
        <v>0</v>
      </c>
      <c r="J262" s="31">
        <f>INDEX('Mapping water'!$D$5:$U$352,MATCH($B262,'Mapping water'!$B$5:$B$352,0),MATCH(J$3,'Mapping water'!$D$4:$U$4,0))*$D262</f>
        <v>0</v>
      </c>
      <c r="K262" s="31">
        <f>INDEX('Mapping water'!$D$5:$U$352,MATCH($B262,'Mapping water'!$B$5:$B$352,0),MATCH(K$3,'Mapping water'!$D$4:$U$4,0))*$D262</f>
        <v>0</v>
      </c>
      <c r="L262" s="31">
        <f>INDEX('Mapping water'!$D$5:$U$352,MATCH($B262,'Mapping water'!$B$5:$B$352,0),MATCH(L$3,'Mapping water'!$D$4:$U$4,0))*$D262</f>
        <v>0</v>
      </c>
      <c r="M262" s="31">
        <f>INDEX('Mapping water'!$D$5:$U$352,MATCH($B262,'Mapping water'!$B$5:$B$352,0),MATCH(M$3,'Mapping water'!$D$4:$U$4,0))*$D262</f>
        <v>78382</v>
      </c>
      <c r="N262" s="31">
        <f>INDEX('Mapping water'!$D$5:$U$352,MATCH($B262,'Mapping water'!$B$5:$B$352,0),MATCH(N$3,'Mapping water'!$D$4:$U$4,0))*$D262</f>
        <v>0</v>
      </c>
      <c r="O262" s="31">
        <f>INDEX('Mapping water'!$D$5:$U$352,MATCH($B262,'Mapping water'!$B$5:$B$352,0),MATCH(O$3,'Mapping water'!$D$4:$U$4,0))*$D262</f>
        <v>0</v>
      </c>
      <c r="P262" s="31">
        <f>INDEX('Mapping water'!$D$5:$U$352,MATCH($B262,'Mapping water'!$B$5:$B$352,0),MATCH(P$3,'Mapping water'!$D$4:$U$4,0))*$D262</f>
        <v>0</v>
      </c>
      <c r="Q262" s="31">
        <f>INDEX('Mapping water'!$D$5:$U$352,MATCH($B262,'Mapping water'!$B$5:$B$352,0),MATCH(Q$3,'Mapping water'!$D$4:$U$4,0))*$D262</f>
        <v>0</v>
      </c>
      <c r="R262" s="31">
        <f>INDEX('Mapping water'!$D$5:$U$352,MATCH($B262,'Mapping water'!$B$5:$B$352,0),MATCH(R$3,'Mapping water'!$D$4:$U$4,0))*$D262</f>
        <v>0</v>
      </c>
      <c r="S262" s="31">
        <f>INDEX('Mapping water'!$D$5:$U$352,MATCH($B262,'Mapping water'!$B$5:$B$352,0),MATCH(S$3,'Mapping water'!$D$4:$U$4,0))*$D262</f>
        <v>0</v>
      </c>
      <c r="T262" s="31">
        <f>INDEX('Mapping water'!$D$5:$U$352,MATCH($B262,'Mapping water'!$B$5:$B$352,0),MATCH(T$3,'Mapping water'!$D$4:$U$4,0))*$D262</f>
        <v>0</v>
      </c>
      <c r="U262" s="31">
        <f>INDEX('Mapping water'!$D$5:$U$352,MATCH($B262,'Mapping water'!$B$5:$B$352,0),MATCH(U$3,'Mapping water'!$D$4:$U$4,0))*$D262</f>
        <v>0</v>
      </c>
      <c r="V262" s="31">
        <f>INDEX('Mapping water'!$D$5:$U$352,MATCH($B262,'Mapping water'!$B$5:$B$352,0),MATCH(V$3,'Mapping water'!$D$4:$U$4,0))*$D262</f>
        <v>0</v>
      </c>
      <c r="W262" s="31">
        <f>INDEX('Mapping water'!$D$5:$U$352,MATCH($B262,'Mapping water'!$B$5:$B$352,0),MATCH(W$3,'Mapping water'!$D$4:$U$4,0))*$D262</f>
        <v>0</v>
      </c>
      <c r="X262" s="31">
        <f>INDEX('Mapping water'!$D$5:$U$352,MATCH($B262,'Mapping water'!$B$5:$B$352,0),MATCH(X$3,'Mapping water'!$D$4:$U$4,0))*$D262</f>
        <v>0</v>
      </c>
      <c r="Y262" s="31">
        <f>INDEX('Mapping water'!$D$5:$U$352,MATCH($B262,'Mapping water'!$B$5:$B$352,0),MATCH(Y$3,'Mapping water'!$D$4:$U$4,0))*$D262</f>
        <v>0</v>
      </c>
    </row>
    <row r="263" spans="1:25" x14ac:dyDescent="0.45">
      <c r="A263" s="20" t="s">
        <v>387</v>
      </c>
      <c r="B263" s="20" t="s">
        <v>388</v>
      </c>
      <c r="C263" s="20" t="s">
        <v>5</v>
      </c>
      <c r="D263" s="31">
        <f>INDEX('ONS data MYE 5'!$O$6:$O$445, MATCH($B263,'ONS data MYE 5'!$B$6:$B$445,0))</f>
        <v>93845</v>
      </c>
      <c r="E263" s="31">
        <f>INDEX('ONS data MYE 5'!$P$6:$P$445, MATCH($B263,'ONS data MYE 5'!$B$6:$B$445,0))</f>
        <v>86</v>
      </c>
      <c r="F263" s="31">
        <f t="shared" si="8"/>
        <v>4.4543472962535073</v>
      </c>
      <c r="G263" s="31">
        <f t="shared" si="9"/>
        <v>19.841209835640932</v>
      </c>
      <c r="H263" s="31">
        <f>INDEX('Mapping water'!$D$5:$U$352,MATCH($B263,'Mapping water'!$B$5:$B$352,0),MATCH(H$3,'Mapping water'!$D$4:$U$4,0))*$D263</f>
        <v>0</v>
      </c>
      <c r="I263" s="31">
        <f>INDEX('Mapping water'!$D$5:$U$352,MATCH($B263,'Mapping water'!$B$5:$B$352,0),MATCH(I$3,'Mapping water'!$D$4:$U$4,0))*$D263</f>
        <v>0</v>
      </c>
      <c r="J263" s="31">
        <f>INDEX('Mapping water'!$D$5:$U$352,MATCH($B263,'Mapping water'!$B$5:$B$352,0),MATCH(J$3,'Mapping water'!$D$4:$U$4,0))*$D263</f>
        <v>0</v>
      </c>
      <c r="K263" s="31">
        <f>INDEX('Mapping water'!$D$5:$U$352,MATCH($B263,'Mapping water'!$B$5:$B$352,0),MATCH(K$3,'Mapping water'!$D$4:$U$4,0))*$D263</f>
        <v>0</v>
      </c>
      <c r="L263" s="31">
        <f>INDEX('Mapping water'!$D$5:$U$352,MATCH($B263,'Mapping water'!$B$5:$B$352,0),MATCH(L$3,'Mapping water'!$D$4:$U$4,0))*$D263</f>
        <v>0</v>
      </c>
      <c r="M263" s="31">
        <f>INDEX('Mapping water'!$D$5:$U$352,MATCH($B263,'Mapping water'!$B$5:$B$352,0),MATCH(M$3,'Mapping water'!$D$4:$U$4,0))*$D263</f>
        <v>93845</v>
      </c>
      <c r="N263" s="31">
        <f>INDEX('Mapping water'!$D$5:$U$352,MATCH($B263,'Mapping water'!$B$5:$B$352,0),MATCH(N$3,'Mapping water'!$D$4:$U$4,0))*$D263</f>
        <v>0</v>
      </c>
      <c r="O263" s="31">
        <f>INDEX('Mapping water'!$D$5:$U$352,MATCH($B263,'Mapping water'!$B$5:$B$352,0),MATCH(O$3,'Mapping water'!$D$4:$U$4,0))*$D263</f>
        <v>0</v>
      </c>
      <c r="P263" s="31">
        <f>INDEX('Mapping water'!$D$5:$U$352,MATCH($B263,'Mapping water'!$B$5:$B$352,0),MATCH(P$3,'Mapping water'!$D$4:$U$4,0))*$D263</f>
        <v>0</v>
      </c>
      <c r="Q263" s="31">
        <f>INDEX('Mapping water'!$D$5:$U$352,MATCH($B263,'Mapping water'!$B$5:$B$352,0),MATCH(Q$3,'Mapping water'!$D$4:$U$4,0))*$D263</f>
        <v>0</v>
      </c>
      <c r="R263" s="31">
        <f>INDEX('Mapping water'!$D$5:$U$352,MATCH($B263,'Mapping water'!$B$5:$B$352,0),MATCH(R$3,'Mapping water'!$D$4:$U$4,0))*$D263</f>
        <v>0</v>
      </c>
      <c r="S263" s="31">
        <f>INDEX('Mapping water'!$D$5:$U$352,MATCH($B263,'Mapping water'!$B$5:$B$352,0),MATCH(S$3,'Mapping water'!$D$4:$U$4,0))*$D263</f>
        <v>0</v>
      </c>
      <c r="T263" s="31">
        <f>INDEX('Mapping water'!$D$5:$U$352,MATCH($B263,'Mapping water'!$B$5:$B$352,0),MATCH(T$3,'Mapping water'!$D$4:$U$4,0))*$D263</f>
        <v>0</v>
      </c>
      <c r="U263" s="31">
        <f>INDEX('Mapping water'!$D$5:$U$352,MATCH($B263,'Mapping water'!$B$5:$B$352,0),MATCH(U$3,'Mapping water'!$D$4:$U$4,0))*$D263</f>
        <v>0</v>
      </c>
      <c r="V263" s="31">
        <f>INDEX('Mapping water'!$D$5:$U$352,MATCH($B263,'Mapping water'!$B$5:$B$352,0),MATCH(V$3,'Mapping water'!$D$4:$U$4,0))*$D263</f>
        <v>0</v>
      </c>
      <c r="W263" s="31">
        <f>INDEX('Mapping water'!$D$5:$U$352,MATCH($B263,'Mapping water'!$B$5:$B$352,0),MATCH(W$3,'Mapping water'!$D$4:$U$4,0))*$D263</f>
        <v>0</v>
      </c>
      <c r="X263" s="31">
        <f>INDEX('Mapping water'!$D$5:$U$352,MATCH($B263,'Mapping water'!$B$5:$B$352,0),MATCH(X$3,'Mapping water'!$D$4:$U$4,0))*$D263</f>
        <v>0</v>
      </c>
      <c r="Y263" s="31">
        <f>INDEX('Mapping water'!$D$5:$U$352,MATCH($B263,'Mapping water'!$B$5:$B$352,0),MATCH(Y$3,'Mapping water'!$D$4:$U$4,0))*$D263</f>
        <v>0</v>
      </c>
    </row>
    <row r="264" spans="1:25" x14ac:dyDescent="0.45">
      <c r="A264" s="20" t="s">
        <v>389</v>
      </c>
      <c r="B264" s="20" t="s">
        <v>390</v>
      </c>
      <c r="C264" s="20" t="s">
        <v>5</v>
      </c>
      <c r="D264" s="31">
        <f>INDEX('ONS data MYE 5'!$O$6:$O$445, MATCH($B264,'ONS data MYE 5'!$B$6:$B$445,0))</f>
        <v>83703</v>
      </c>
      <c r="E264" s="31">
        <f>INDEX('ONS data MYE 5'!$P$6:$P$445, MATCH($B264,'ONS data MYE 5'!$B$6:$B$445,0))</f>
        <v>94</v>
      </c>
      <c r="F264" s="31">
        <f t="shared" si="8"/>
        <v>4.5432947822700038</v>
      </c>
      <c r="G264" s="31">
        <f t="shared" si="9"/>
        <v>20.641527478601841</v>
      </c>
      <c r="H264" s="31">
        <f>INDEX('Mapping water'!$D$5:$U$352,MATCH($B264,'Mapping water'!$B$5:$B$352,0),MATCH(H$3,'Mapping water'!$D$4:$U$4,0))*$D264</f>
        <v>0</v>
      </c>
      <c r="I264" s="31">
        <f>INDEX('Mapping water'!$D$5:$U$352,MATCH($B264,'Mapping water'!$B$5:$B$352,0),MATCH(I$3,'Mapping water'!$D$4:$U$4,0))*$D264</f>
        <v>0</v>
      </c>
      <c r="J264" s="31">
        <f>INDEX('Mapping water'!$D$5:$U$352,MATCH($B264,'Mapping water'!$B$5:$B$352,0),MATCH(J$3,'Mapping water'!$D$4:$U$4,0))*$D264</f>
        <v>0</v>
      </c>
      <c r="K264" s="31">
        <f>INDEX('Mapping water'!$D$5:$U$352,MATCH($B264,'Mapping water'!$B$5:$B$352,0),MATCH(K$3,'Mapping water'!$D$4:$U$4,0))*$D264</f>
        <v>0</v>
      </c>
      <c r="L264" s="31">
        <f>INDEX('Mapping water'!$D$5:$U$352,MATCH($B264,'Mapping water'!$B$5:$B$352,0),MATCH(L$3,'Mapping water'!$D$4:$U$4,0))*$D264</f>
        <v>0</v>
      </c>
      <c r="M264" s="31">
        <f>INDEX('Mapping water'!$D$5:$U$352,MATCH($B264,'Mapping water'!$B$5:$B$352,0),MATCH(M$3,'Mapping water'!$D$4:$U$4,0))*$D264</f>
        <v>83703</v>
      </c>
      <c r="N264" s="31">
        <f>INDEX('Mapping water'!$D$5:$U$352,MATCH($B264,'Mapping water'!$B$5:$B$352,0),MATCH(N$3,'Mapping water'!$D$4:$U$4,0))*$D264</f>
        <v>0</v>
      </c>
      <c r="O264" s="31">
        <f>INDEX('Mapping water'!$D$5:$U$352,MATCH($B264,'Mapping water'!$B$5:$B$352,0),MATCH(O$3,'Mapping water'!$D$4:$U$4,0))*$D264</f>
        <v>0</v>
      </c>
      <c r="P264" s="31">
        <f>INDEX('Mapping water'!$D$5:$U$352,MATCH($B264,'Mapping water'!$B$5:$B$352,0),MATCH(P$3,'Mapping water'!$D$4:$U$4,0))*$D264</f>
        <v>0</v>
      </c>
      <c r="Q264" s="31">
        <f>INDEX('Mapping water'!$D$5:$U$352,MATCH($B264,'Mapping water'!$B$5:$B$352,0),MATCH(Q$3,'Mapping water'!$D$4:$U$4,0))*$D264</f>
        <v>0</v>
      </c>
      <c r="R264" s="31">
        <f>INDEX('Mapping water'!$D$5:$U$352,MATCH($B264,'Mapping water'!$B$5:$B$352,0),MATCH(R$3,'Mapping water'!$D$4:$U$4,0))*$D264</f>
        <v>0</v>
      </c>
      <c r="S264" s="31">
        <f>INDEX('Mapping water'!$D$5:$U$352,MATCH($B264,'Mapping water'!$B$5:$B$352,0),MATCH(S$3,'Mapping water'!$D$4:$U$4,0))*$D264</f>
        <v>0</v>
      </c>
      <c r="T264" s="31">
        <f>INDEX('Mapping water'!$D$5:$U$352,MATCH($B264,'Mapping water'!$B$5:$B$352,0),MATCH(T$3,'Mapping water'!$D$4:$U$4,0))*$D264</f>
        <v>0</v>
      </c>
      <c r="U264" s="31">
        <f>INDEX('Mapping water'!$D$5:$U$352,MATCH($B264,'Mapping water'!$B$5:$B$352,0),MATCH(U$3,'Mapping water'!$D$4:$U$4,0))*$D264</f>
        <v>0</v>
      </c>
      <c r="V264" s="31">
        <f>INDEX('Mapping water'!$D$5:$U$352,MATCH($B264,'Mapping water'!$B$5:$B$352,0),MATCH(V$3,'Mapping water'!$D$4:$U$4,0))*$D264</f>
        <v>0</v>
      </c>
      <c r="W264" s="31">
        <f>INDEX('Mapping water'!$D$5:$U$352,MATCH($B264,'Mapping water'!$B$5:$B$352,0),MATCH(W$3,'Mapping water'!$D$4:$U$4,0))*$D264</f>
        <v>0</v>
      </c>
      <c r="X264" s="31">
        <f>INDEX('Mapping water'!$D$5:$U$352,MATCH($B264,'Mapping water'!$B$5:$B$352,0),MATCH(X$3,'Mapping water'!$D$4:$U$4,0))*$D264</f>
        <v>0</v>
      </c>
      <c r="Y264" s="31">
        <f>INDEX('Mapping water'!$D$5:$U$352,MATCH($B264,'Mapping water'!$B$5:$B$352,0),MATCH(Y$3,'Mapping water'!$D$4:$U$4,0))*$D264</f>
        <v>0</v>
      </c>
    </row>
    <row r="265" spans="1:25" x14ac:dyDescent="0.45">
      <c r="A265" s="20" t="s">
        <v>391</v>
      </c>
      <c r="B265" s="20" t="s">
        <v>392</v>
      </c>
      <c r="C265" s="20" t="s">
        <v>5</v>
      </c>
      <c r="D265" s="31">
        <f>INDEX('ONS data MYE 5'!$O$6:$O$445, MATCH($B265,'ONS data MYE 5'!$B$6:$B$445,0))</f>
        <v>125047</v>
      </c>
      <c r="E265" s="31">
        <f>INDEX('ONS data MYE 5'!$P$6:$P$445, MATCH($B265,'ONS data MYE 5'!$B$6:$B$445,0))</f>
        <v>186</v>
      </c>
      <c r="F265" s="31">
        <f t="shared" si="8"/>
        <v>5.2257466737132017</v>
      </c>
      <c r="G265" s="31">
        <f t="shared" si="9"/>
        <v>27.308428297824591</v>
      </c>
      <c r="H265" s="31">
        <f>INDEX('Mapping water'!$D$5:$U$352,MATCH($B265,'Mapping water'!$B$5:$B$352,0),MATCH(H$3,'Mapping water'!$D$4:$U$4,0))*$D265</f>
        <v>0</v>
      </c>
      <c r="I265" s="31">
        <f>INDEX('Mapping water'!$D$5:$U$352,MATCH($B265,'Mapping water'!$B$5:$B$352,0),MATCH(I$3,'Mapping water'!$D$4:$U$4,0))*$D265</f>
        <v>0</v>
      </c>
      <c r="J265" s="31">
        <f>INDEX('Mapping water'!$D$5:$U$352,MATCH($B265,'Mapping water'!$B$5:$B$352,0),MATCH(J$3,'Mapping water'!$D$4:$U$4,0))*$D265</f>
        <v>0</v>
      </c>
      <c r="K265" s="31">
        <f>INDEX('Mapping water'!$D$5:$U$352,MATCH($B265,'Mapping water'!$B$5:$B$352,0),MATCH(K$3,'Mapping water'!$D$4:$U$4,0))*$D265</f>
        <v>0</v>
      </c>
      <c r="L265" s="31">
        <f>INDEX('Mapping water'!$D$5:$U$352,MATCH($B265,'Mapping water'!$B$5:$B$352,0),MATCH(L$3,'Mapping water'!$D$4:$U$4,0))*$D265</f>
        <v>0</v>
      </c>
      <c r="M265" s="31">
        <f>INDEX('Mapping water'!$D$5:$U$352,MATCH($B265,'Mapping water'!$B$5:$B$352,0),MATCH(M$3,'Mapping water'!$D$4:$U$4,0))*$D265</f>
        <v>125047</v>
      </c>
      <c r="N265" s="31">
        <f>INDEX('Mapping water'!$D$5:$U$352,MATCH($B265,'Mapping water'!$B$5:$B$352,0),MATCH(N$3,'Mapping water'!$D$4:$U$4,0))*$D265</f>
        <v>0</v>
      </c>
      <c r="O265" s="31">
        <f>INDEX('Mapping water'!$D$5:$U$352,MATCH($B265,'Mapping water'!$B$5:$B$352,0),MATCH(O$3,'Mapping water'!$D$4:$U$4,0))*$D265</f>
        <v>0</v>
      </c>
      <c r="P265" s="31">
        <f>INDEX('Mapping water'!$D$5:$U$352,MATCH($B265,'Mapping water'!$B$5:$B$352,0),MATCH(P$3,'Mapping water'!$D$4:$U$4,0))*$D265</f>
        <v>0</v>
      </c>
      <c r="Q265" s="31">
        <f>INDEX('Mapping water'!$D$5:$U$352,MATCH($B265,'Mapping water'!$B$5:$B$352,0),MATCH(Q$3,'Mapping water'!$D$4:$U$4,0))*$D265</f>
        <v>0</v>
      </c>
      <c r="R265" s="31">
        <f>INDEX('Mapping water'!$D$5:$U$352,MATCH($B265,'Mapping water'!$B$5:$B$352,0),MATCH(R$3,'Mapping water'!$D$4:$U$4,0))*$D265</f>
        <v>0</v>
      </c>
      <c r="S265" s="31">
        <f>INDEX('Mapping water'!$D$5:$U$352,MATCH($B265,'Mapping water'!$B$5:$B$352,0),MATCH(S$3,'Mapping water'!$D$4:$U$4,0))*$D265</f>
        <v>0</v>
      </c>
      <c r="T265" s="31">
        <f>INDEX('Mapping water'!$D$5:$U$352,MATCH($B265,'Mapping water'!$B$5:$B$352,0),MATCH(T$3,'Mapping water'!$D$4:$U$4,0))*$D265</f>
        <v>0</v>
      </c>
      <c r="U265" s="31">
        <f>INDEX('Mapping water'!$D$5:$U$352,MATCH($B265,'Mapping water'!$B$5:$B$352,0),MATCH(U$3,'Mapping water'!$D$4:$U$4,0))*$D265</f>
        <v>0</v>
      </c>
      <c r="V265" s="31">
        <f>INDEX('Mapping water'!$D$5:$U$352,MATCH($B265,'Mapping water'!$B$5:$B$352,0),MATCH(V$3,'Mapping water'!$D$4:$U$4,0))*$D265</f>
        <v>0</v>
      </c>
      <c r="W265" s="31">
        <f>INDEX('Mapping water'!$D$5:$U$352,MATCH($B265,'Mapping water'!$B$5:$B$352,0),MATCH(W$3,'Mapping water'!$D$4:$U$4,0))*$D265</f>
        <v>0</v>
      </c>
      <c r="X265" s="31">
        <f>INDEX('Mapping water'!$D$5:$U$352,MATCH($B265,'Mapping water'!$B$5:$B$352,0),MATCH(X$3,'Mapping water'!$D$4:$U$4,0))*$D265</f>
        <v>0</v>
      </c>
      <c r="Y265" s="31">
        <f>INDEX('Mapping water'!$D$5:$U$352,MATCH($B265,'Mapping water'!$B$5:$B$352,0),MATCH(Y$3,'Mapping water'!$D$4:$U$4,0))*$D265</f>
        <v>0</v>
      </c>
    </row>
    <row r="266" spans="1:25" x14ac:dyDescent="0.45">
      <c r="A266" s="20" t="s">
        <v>393</v>
      </c>
      <c r="B266" s="20" t="s">
        <v>394</v>
      </c>
      <c r="C266" s="20" t="s">
        <v>5</v>
      </c>
      <c r="D266" s="31">
        <f>INDEX('ONS data MYE 5'!$O$6:$O$445, MATCH($B266,'ONS data MYE 5'!$B$6:$B$445,0))</f>
        <v>64769</v>
      </c>
      <c r="E266" s="31">
        <f>INDEX('ONS data MYE 5'!$P$6:$P$445, MATCH($B266,'ONS data MYE 5'!$B$6:$B$445,0))</f>
        <v>66</v>
      </c>
      <c r="F266" s="31">
        <f t="shared" si="8"/>
        <v>4.1896547420264252</v>
      </c>
      <c r="G266" s="31">
        <f t="shared" si="9"/>
        <v>17.553206857384513</v>
      </c>
      <c r="H266" s="31">
        <f>INDEX('Mapping water'!$D$5:$U$352,MATCH($B266,'Mapping water'!$B$5:$B$352,0),MATCH(H$3,'Mapping water'!$D$4:$U$4,0))*$D266</f>
        <v>0</v>
      </c>
      <c r="I266" s="31">
        <f>INDEX('Mapping water'!$D$5:$U$352,MATCH($B266,'Mapping water'!$B$5:$B$352,0),MATCH(I$3,'Mapping water'!$D$4:$U$4,0))*$D266</f>
        <v>0</v>
      </c>
      <c r="J266" s="31">
        <f>INDEX('Mapping water'!$D$5:$U$352,MATCH($B266,'Mapping water'!$B$5:$B$352,0),MATCH(J$3,'Mapping water'!$D$4:$U$4,0))*$D266</f>
        <v>0</v>
      </c>
      <c r="K266" s="31">
        <f>INDEX('Mapping water'!$D$5:$U$352,MATCH($B266,'Mapping water'!$B$5:$B$352,0),MATCH(K$3,'Mapping water'!$D$4:$U$4,0))*$D266</f>
        <v>0</v>
      </c>
      <c r="L266" s="31">
        <f>INDEX('Mapping water'!$D$5:$U$352,MATCH($B266,'Mapping water'!$B$5:$B$352,0),MATCH(L$3,'Mapping water'!$D$4:$U$4,0))*$D266</f>
        <v>0</v>
      </c>
      <c r="M266" s="31">
        <f>INDEX('Mapping water'!$D$5:$U$352,MATCH($B266,'Mapping water'!$B$5:$B$352,0),MATCH(M$3,'Mapping water'!$D$4:$U$4,0))*$D266</f>
        <v>64769</v>
      </c>
      <c r="N266" s="31">
        <f>INDEX('Mapping water'!$D$5:$U$352,MATCH($B266,'Mapping water'!$B$5:$B$352,0),MATCH(N$3,'Mapping water'!$D$4:$U$4,0))*$D266</f>
        <v>0</v>
      </c>
      <c r="O266" s="31">
        <f>INDEX('Mapping water'!$D$5:$U$352,MATCH($B266,'Mapping water'!$B$5:$B$352,0),MATCH(O$3,'Mapping water'!$D$4:$U$4,0))*$D266</f>
        <v>0</v>
      </c>
      <c r="P266" s="31">
        <f>INDEX('Mapping water'!$D$5:$U$352,MATCH($B266,'Mapping water'!$B$5:$B$352,0),MATCH(P$3,'Mapping water'!$D$4:$U$4,0))*$D266</f>
        <v>0</v>
      </c>
      <c r="Q266" s="31">
        <f>INDEX('Mapping water'!$D$5:$U$352,MATCH($B266,'Mapping water'!$B$5:$B$352,0),MATCH(Q$3,'Mapping water'!$D$4:$U$4,0))*$D266</f>
        <v>0</v>
      </c>
      <c r="R266" s="31">
        <f>INDEX('Mapping water'!$D$5:$U$352,MATCH($B266,'Mapping water'!$B$5:$B$352,0),MATCH(R$3,'Mapping water'!$D$4:$U$4,0))*$D266</f>
        <v>0</v>
      </c>
      <c r="S266" s="31">
        <f>INDEX('Mapping water'!$D$5:$U$352,MATCH($B266,'Mapping water'!$B$5:$B$352,0),MATCH(S$3,'Mapping water'!$D$4:$U$4,0))*$D266</f>
        <v>0</v>
      </c>
      <c r="T266" s="31">
        <f>INDEX('Mapping water'!$D$5:$U$352,MATCH($B266,'Mapping water'!$B$5:$B$352,0),MATCH(T$3,'Mapping water'!$D$4:$U$4,0))*$D266</f>
        <v>0</v>
      </c>
      <c r="U266" s="31">
        <f>INDEX('Mapping water'!$D$5:$U$352,MATCH($B266,'Mapping water'!$B$5:$B$352,0),MATCH(U$3,'Mapping water'!$D$4:$U$4,0))*$D266</f>
        <v>0</v>
      </c>
      <c r="V266" s="31">
        <f>INDEX('Mapping water'!$D$5:$U$352,MATCH($B266,'Mapping water'!$B$5:$B$352,0),MATCH(V$3,'Mapping water'!$D$4:$U$4,0))*$D266</f>
        <v>0</v>
      </c>
      <c r="W266" s="31">
        <f>INDEX('Mapping water'!$D$5:$U$352,MATCH($B266,'Mapping water'!$B$5:$B$352,0),MATCH(W$3,'Mapping water'!$D$4:$U$4,0))*$D266</f>
        <v>0</v>
      </c>
      <c r="X266" s="31">
        <f>INDEX('Mapping water'!$D$5:$U$352,MATCH($B266,'Mapping water'!$B$5:$B$352,0),MATCH(X$3,'Mapping water'!$D$4:$U$4,0))*$D266</f>
        <v>0</v>
      </c>
      <c r="Y266" s="31">
        <f>INDEX('Mapping water'!$D$5:$U$352,MATCH($B266,'Mapping water'!$B$5:$B$352,0),MATCH(Y$3,'Mapping water'!$D$4:$U$4,0))*$D266</f>
        <v>0</v>
      </c>
    </row>
    <row r="267" spans="1:25" x14ac:dyDescent="0.45">
      <c r="A267" s="20" t="s">
        <v>395</v>
      </c>
      <c r="B267" s="20" t="s">
        <v>396</v>
      </c>
      <c r="C267" s="20" t="s">
        <v>5</v>
      </c>
      <c r="D267" s="31">
        <f>INDEX('ONS data MYE 5'!$O$6:$O$445, MATCH($B267,'ONS data MYE 5'!$B$6:$B$445,0))</f>
        <v>53886</v>
      </c>
      <c r="E267" s="31">
        <f>INDEX('ONS data MYE 5'!$P$6:$P$445, MATCH($B267,'ONS data MYE 5'!$B$6:$B$445,0))</f>
        <v>46</v>
      </c>
      <c r="F267" s="31">
        <f t="shared" si="8"/>
        <v>3.8286413964890951</v>
      </c>
      <c r="G267" s="31">
        <f t="shared" si="9"/>
        <v>14.658494942909968</v>
      </c>
      <c r="H267" s="31">
        <f>INDEX('Mapping water'!$D$5:$U$352,MATCH($B267,'Mapping water'!$B$5:$B$352,0),MATCH(H$3,'Mapping water'!$D$4:$U$4,0))*$D267</f>
        <v>0</v>
      </c>
      <c r="I267" s="31">
        <f>INDEX('Mapping water'!$D$5:$U$352,MATCH($B267,'Mapping water'!$B$5:$B$352,0),MATCH(I$3,'Mapping water'!$D$4:$U$4,0))*$D267</f>
        <v>0</v>
      </c>
      <c r="J267" s="31">
        <f>INDEX('Mapping water'!$D$5:$U$352,MATCH($B267,'Mapping water'!$B$5:$B$352,0),MATCH(J$3,'Mapping water'!$D$4:$U$4,0))*$D267</f>
        <v>0</v>
      </c>
      <c r="K267" s="31">
        <f>INDEX('Mapping water'!$D$5:$U$352,MATCH($B267,'Mapping water'!$B$5:$B$352,0),MATCH(K$3,'Mapping water'!$D$4:$U$4,0))*$D267</f>
        <v>0</v>
      </c>
      <c r="L267" s="31">
        <f>INDEX('Mapping water'!$D$5:$U$352,MATCH($B267,'Mapping water'!$B$5:$B$352,0),MATCH(L$3,'Mapping water'!$D$4:$U$4,0))*$D267</f>
        <v>0</v>
      </c>
      <c r="M267" s="31">
        <f>INDEX('Mapping water'!$D$5:$U$352,MATCH($B267,'Mapping water'!$B$5:$B$352,0),MATCH(M$3,'Mapping water'!$D$4:$U$4,0))*$D267</f>
        <v>53886</v>
      </c>
      <c r="N267" s="31">
        <f>INDEX('Mapping water'!$D$5:$U$352,MATCH($B267,'Mapping water'!$B$5:$B$352,0),MATCH(N$3,'Mapping water'!$D$4:$U$4,0))*$D267</f>
        <v>0</v>
      </c>
      <c r="O267" s="31">
        <f>INDEX('Mapping water'!$D$5:$U$352,MATCH($B267,'Mapping water'!$B$5:$B$352,0),MATCH(O$3,'Mapping water'!$D$4:$U$4,0))*$D267</f>
        <v>0</v>
      </c>
      <c r="P267" s="31">
        <f>INDEX('Mapping water'!$D$5:$U$352,MATCH($B267,'Mapping water'!$B$5:$B$352,0),MATCH(P$3,'Mapping water'!$D$4:$U$4,0))*$D267</f>
        <v>0</v>
      </c>
      <c r="Q267" s="31">
        <f>INDEX('Mapping water'!$D$5:$U$352,MATCH($B267,'Mapping water'!$B$5:$B$352,0),MATCH(Q$3,'Mapping water'!$D$4:$U$4,0))*$D267</f>
        <v>0</v>
      </c>
      <c r="R267" s="31">
        <f>INDEX('Mapping water'!$D$5:$U$352,MATCH($B267,'Mapping water'!$B$5:$B$352,0),MATCH(R$3,'Mapping water'!$D$4:$U$4,0))*$D267</f>
        <v>0</v>
      </c>
      <c r="S267" s="31">
        <f>INDEX('Mapping water'!$D$5:$U$352,MATCH($B267,'Mapping water'!$B$5:$B$352,0),MATCH(S$3,'Mapping water'!$D$4:$U$4,0))*$D267</f>
        <v>0</v>
      </c>
      <c r="T267" s="31">
        <f>INDEX('Mapping water'!$D$5:$U$352,MATCH($B267,'Mapping water'!$B$5:$B$352,0),MATCH(T$3,'Mapping water'!$D$4:$U$4,0))*$D267</f>
        <v>0</v>
      </c>
      <c r="U267" s="31">
        <f>INDEX('Mapping water'!$D$5:$U$352,MATCH($B267,'Mapping water'!$B$5:$B$352,0),MATCH(U$3,'Mapping water'!$D$4:$U$4,0))*$D267</f>
        <v>0</v>
      </c>
      <c r="V267" s="31">
        <f>INDEX('Mapping water'!$D$5:$U$352,MATCH($B267,'Mapping water'!$B$5:$B$352,0),MATCH(V$3,'Mapping water'!$D$4:$U$4,0))*$D267</f>
        <v>0</v>
      </c>
      <c r="W267" s="31">
        <f>INDEX('Mapping water'!$D$5:$U$352,MATCH($B267,'Mapping water'!$B$5:$B$352,0),MATCH(W$3,'Mapping water'!$D$4:$U$4,0))*$D267</f>
        <v>0</v>
      </c>
      <c r="X267" s="31">
        <f>INDEX('Mapping water'!$D$5:$U$352,MATCH($B267,'Mapping water'!$B$5:$B$352,0),MATCH(X$3,'Mapping water'!$D$4:$U$4,0))*$D267</f>
        <v>0</v>
      </c>
      <c r="Y267" s="31">
        <f>INDEX('Mapping water'!$D$5:$U$352,MATCH($B267,'Mapping water'!$B$5:$B$352,0),MATCH(Y$3,'Mapping water'!$D$4:$U$4,0))*$D267</f>
        <v>0</v>
      </c>
    </row>
    <row r="268" spans="1:25" x14ac:dyDescent="0.45">
      <c r="A268" s="20" t="s">
        <v>437</v>
      </c>
      <c r="B268" s="20" t="s">
        <v>438</v>
      </c>
      <c r="C268" s="20" t="s">
        <v>5</v>
      </c>
      <c r="D268" s="31">
        <f>INDEX('ONS data MYE 5'!$O$6:$O$445, MATCH($B268,'ONS data MYE 5'!$B$6:$B$445,0))</f>
        <v>211918</v>
      </c>
      <c r="E268" s="31">
        <f>INDEX('ONS data MYE 5'!$P$6:$P$445, MATCH($B268,'ONS data MYE 5'!$B$6:$B$445,0))</f>
        <v>921</v>
      </c>
      <c r="F268" s="31">
        <f t="shared" si="8"/>
        <v>6.8254600362553068</v>
      </c>
      <c r="G268" s="31">
        <f t="shared" si="9"/>
        <v>46.586904706518297</v>
      </c>
      <c r="H268" s="31">
        <f>INDEX('Mapping water'!$D$5:$U$352,MATCH($B268,'Mapping water'!$B$5:$B$352,0),MATCH(H$3,'Mapping water'!$D$4:$U$4,0))*$D268</f>
        <v>0</v>
      </c>
      <c r="I268" s="31">
        <f>INDEX('Mapping water'!$D$5:$U$352,MATCH($B268,'Mapping water'!$B$5:$B$352,0),MATCH(I$3,'Mapping water'!$D$4:$U$4,0))*$D268</f>
        <v>0</v>
      </c>
      <c r="J268" s="31">
        <f>INDEX('Mapping water'!$D$5:$U$352,MATCH($B268,'Mapping water'!$B$5:$B$352,0),MATCH(J$3,'Mapping water'!$D$4:$U$4,0))*$D268</f>
        <v>0</v>
      </c>
      <c r="K268" s="31">
        <f>INDEX('Mapping water'!$D$5:$U$352,MATCH($B268,'Mapping water'!$B$5:$B$352,0),MATCH(K$3,'Mapping water'!$D$4:$U$4,0))*$D268</f>
        <v>0</v>
      </c>
      <c r="L268" s="31">
        <f>INDEX('Mapping water'!$D$5:$U$352,MATCH($B268,'Mapping water'!$B$5:$B$352,0),MATCH(L$3,'Mapping water'!$D$4:$U$4,0))*$D268</f>
        <v>0</v>
      </c>
      <c r="M268" s="31">
        <f>INDEX('Mapping water'!$D$5:$U$352,MATCH($B268,'Mapping water'!$B$5:$B$352,0),MATCH(M$3,'Mapping water'!$D$4:$U$4,0))*$D268</f>
        <v>0</v>
      </c>
      <c r="N268" s="31">
        <f>INDEX('Mapping water'!$D$5:$U$352,MATCH($B268,'Mapping water'!$B$5:$B$352,0),MATCH(N$3,'Mapping water'!$D$4:$U$4,0))*$D268</f>
        <v>211918</v>
      </c>
      <c r="O268" s="31">
        <f>INDEX('Mapping water'!$D$5:$U$352,MATCH($B268,'Mapping water'!$B$5:$B$352,0),MATCH(O$3,'Mapping water'!$D$4:$U$4,0))*$D268</f>
        <v>0</v>
      </c>
      <c r="P268" s="31">
        <f>INDEX('Mapping water'!$D$5:$U$352,MATCH($B268,'Mapping water'!$B$5:$B$352,0),MATCH(P$3,'Mapping water'!$D$4:$U$4,0))*$D268</f>
        <v>0</v>
      </c>
      <c r="Q268" s="31">
        <f>INDEX('Mapping water'!$D$5:$U$352,MATCH($B268,'Mapping water'!$B$5:$B$352,0),MATCH(Q$3,'Mapping water'!$D$4:$U$4,0))*$D268</f>
        <v>0</v>
      </c>
      <c r="R268" s="31">
        <f>INDEX('Mapping water'!$D$5:$U$352,MATCH($B268,'Mapping water'!$B$5:$B$352,0),MATCH(R$3,'Mapping water'!$D$4:$U$4,0))*$D268</f>
        <v>0</v>
      </c>
      <c r="S268" s="31">
        <f>INDEX('Mapping water'!$D$5:$U$352,MATCH($B268,'Mapping water'!$B$5:$B$352,0),MATCH(S$3,'Mapping water'!$D$4:$U$4,0))*$D268</f>
        <v>0</v>
      </c>
      <c r="T268" s="31">
        <f>INDEX('Mapping water'!$D$5:$U$352,MATCH($B268,'Mapping water'!$B$5:$B$352,0),MATCH(T$3,'Mapping water'!$D$4:$U$4,0))*$D268</f>
        <v>0</v>
      </c>
      <c r="U268" s="31">
        <f>INDEX('Mapping water'!$D$5:$U$352,MATCH($B268,'Mapping water'!$B$5:$B$352,0),MATCH(U$3,'Mapping water'!$D$4:$U$4,0))*$D268</f>
        <v>0</v>
      </c>
      <c r="V268" s="31">
        <f>INDEX('Mapping water'!$D$5:$U$352,MATCH($B268,'Mapping water'!$B$5:$B$352,0),MATCH(V$3,'Mapping water'!$D$4:$U$4,0))*$D268</f>
        <v>0</v>
      </c>
      <c r="W268" s="31">
        <f>INDEX('Mapping water'!$D$5:$U$352,MATCH($B268,'Mapping water'!$B$5:$B$352,0),MATCH(W$3,'Mapping water'!$D$4:$U$4,0))*$D268</f>
        <v>0</v>
      </c>
      <c r="X268" s="31">
        <f>INDEX('Mapping water'!$D$5:$U$352,MATCH($B268,'Mapping water'!$B$5:$B$352,0),MATCH(X$3,'Mapping water'!$D$4:$U$4,0))*$D268</f>
        <v>0</v>
      </c>
      <c r="Y268" s="31">
        <f>INDEX('Mapping water'!$D$5:$U$352,MATCH($B268,'Mapping water'!$B$5:$B$352,0),MATCH(Y$3,'Mapping water'!$D$4:$U$4,0))*$D268</f>
        <v>0</v>
      </c>
    </row>
    <row r="269" spans="1:25" x14ac:dyDescent="0.45">
      <c r="A269" s="20" t="s">
        <v>451</v>
      </c>
      <c r="B269" s="20" t="s">
        <v>452</v>
      </c>
      <c r="C269" s="20" t="s">
        <v>5</v>
      </c>
      <c r="D269" s="31">
        <f>INDEX('ONS data MYE 5'!$O$6:$O$445, MATCH($B269,'ONS data MYE 5'!$B$6:$B$445,0))</f>
        <v>83624</v>
      </c>
      <c r="E269" s="31">
        <f>INDEX('ONS data MYE 5'!$P$6:$P$445, MATCH($B269,'ONS data MYE 5'!$B$6:$B$445,0))</f>
        <v>72</v>
      </c>
      <c r="F269" s="31">
        <f t="shared" si="8"/>
        <v>4.2766661190160553</v>
      </c>
      <c r="G269" s="31">
        <f t="shared" si="9"/>
        <v>18.28987309353985</v>
      </c>
      <c r="H269" s="31">
        <f>INDEX('Mapping water'!$D$5:$U$352,MATCH($B269,'Mapping water'!$B$5:$B$352,0),MATCH(H$3,'Mapping water'!$D$4:$U$4,0))*$D269</f>
        <v>0</v>
      </c>
      <c r="I269" s="31">
        <f>INDEX('Mapping water'!$D$5:$U$352,MATCH($B269,'Mapping water'!$B$5:$B$352,0),MATCH(I$3,'Mapping water'!$D$4:$U$4,0))*$D269</f>
        <v>0</v>
      </c>
      <c r="J269" s="31">
        <f>INDEX('Mapping water'!$D$5:$U$352,MATCH($B269,'Mapping water'!$B$5:$B$352,0),MATCH(J$3,'Mapping water'!$D$4:$U$4,0))*$D269</f>
        <v>0</v>
      </c>
      <c r="K269" s="31">
        <f>INDEX('Mapping water'!$D$5:$U$352,MATCH($B269,'Mapping water'!$B$5:$B$352,0),MATCH(K$3,'Mapping water'!$D$4:$U$4,0))*$D269</f>
        <v>0</v>
      </c>
      <c r="L269" s="31">
        <f>INDEX('Mapping water'!$D$5:$U$352,MATCH($B269,'Mapping water'!$B$5:$B$352,0),MATCH(L$3,'Mapping water'!$D$4:$U$4,0))*$D269</f>
        <v>0</v>
      </c>
      <c r="M269" s="31">
        <f>INDEX('Mapping water'!$D$5:$U$352,MATCH($B269,'Mapping water'!$B$5:$B$352,0),MATCH(M$3,'Mapping water'!$D$4:$U$4,0))*$D269</f>
        <v>0</v>
      </c>
      <c r="N269" s="31">
        <f>INDEX('Mapping water'!$D$5:$U$352,MATCH($B269,'Mapping water'!$B$5:$B$352,0),MATCH(N$3,'Mapping water'!$D$4:$U$4,0))*$D269</f>
        <v>76097.84</v>
      </c>
      <c r="O269" s="31">
        <f>INDEX('Mapping water'!$D$5:$U$352,MATCH($B269,'Mapping water'!$B$5:$B$352,0),MATCH(O$3,'Mapping water'!$D$4:$U$4,0))*$D269</f>
        <v>0</v>
      </c>
      <c r="P269" s="31">
        <f>INDEX('Mapping water'!$D$5:$U$352,MATCH($B269,'Mapping water'!$B$5:$B$352,0),MATCH(P$3,'Mapping water'!$D$4:$U$4,0))*$D269</f>
        <v>0</v>
      </c>
      <c r="Q269" s="31">
        <f>INDEX('Mapping water'!$D$5:$U$352,MATCH($B269,'Mapping water'!$B$5:$B$352,0),MATCH(Q$3,'Mapping water'!$D$4:$U$4,0))*$D269</f>
        <v>0</v>
      </c>
      <c r="R269" s="31">
        <f>INDEX('Mapping water'!$D$5:$U$352,MATCH($B269,'Mapping water'!$B$5:$B$352,0),MATCH(R$3,'Mapping water'!$D$4:$U$4,0))*$D269</f>
        <v>0</v>
      </c>
      <c r="S269" s="31">
        <f>INDEX('Mapping water'!$D$5:$U$352,MATCH($B269,'Mapping water'!$B$5:$B$352,0),MATCH(S$3,'Mapping water'!$D$4:$U$4,0))*$D269</f>
        <v>7526.16</v>
      </c>
      <c r="T269" s="31">
        <f>INDEX('Mapping water'!$D$5:$U$352,MATCH($B269,'Mapping water'!$B$5:$B$352,0),MATCH(T$3,'Mapping water'!$D$4:$U$4,0))*$D269</f>
        <v>0</v>
      </c>
      <c r="U269" s="31">
        <f>INDEX('Mapping water'!$D$5:$U$352,MATCH($B269,'Mapping water'!$B$5:$B$352,0),MATCH(U$3,'Mapping water'!$D$4:$U$4,0))*$D269</f>
        <v>0</v>
      </c>
      <c r="V269" s="31">
        <f>INDEX('Mapping water'!$D$5:$U$352,MATCH($B269,'Mapping water'!$B$5:$B$352,0),MATCH(V$3,'Mapping water'!$D$4:$U$4,0))*$D269</f>
        <v>0</v>
      </c>
      <c r="W269" s="31">
        <f>INDEX('Mapping water'!$D$5:$U$352,MATCH($B269,'Mapping water'!$B$5:$B$352,0),MATCH(W$3,'Mapping water'!$D$4:$U$4,0))*$D269</f>
        <v>0</v>
      </c>
      <c r="X269" s="31">
        <f>INDEX('Mapping water'!$D$5:$U$352,MATCH($B269,'Mapping water'!$B$5:$B$352,0),MATCH(X$3,'Mapping water'!$D$4:$U$4,0))*$D269</f>
        <v>0</v>
      </c>
      <c r="Y269" s="31">
        <f>INDEX('Mapping water'!$D$5:$U$352,MATCH($B269,'Mapping water'!$B$5:$B$352,0),MATCH(Y$3,'Mapping water'!$D$4:$U$4,0))*$D269</f>
        <v>0</v>
      </c>
    </row>
    <row r="270" spans="1:25" x14ac:dyDescent="0.45">
      <c r="A270" s="20" t="s">
        <v>645</v>
      </c>
      <c r="B270" s="20" t="s">
        <v>646</v>
      </c>
      <c r="C270" s="20" t="s">
        <v>5</v>
      </c>
      <c r="D270" s="31">
        <f>INDEX('ONS data MYE 5'!$O$6:$O$445, MATCH($B270,'ONS data MYE 5'!$B$6:$B$445,0))</f>
        <v>476914</v>
      </c>
      <c r="E270" s="31">
        <f>INDEX('ONS data MYE 5'!$P$6:$P$445, MATCH($B270,'ONS data MYE 5'!$B$6:$B$445,0))</f>
        <v>147</v>
      </c>
      <c r="F270" s="31">
        <f t="shared" si="8"/>
        <v>4.990432586778736</v>
      </c>
      <c r="G270" s="31">
        <f t="shared" si="9"/>
        <v>24.904417403183107</v>
      </c>
      <c r="H270" s="31">
        <f>INDEX('Mapping water'!$D$5:$U$352,MATCH($B270,'Mapping water'!$B$5:$B$352,0),MATCH(H$3,'Mapping water'!$D$4:$U$4,0))*$D270</f>
        <v>0</v>
      </c>
      <c r="I270" s="31">
        <f>INDEX('Mapping water'!$D$5:$U$352,MATCH($B270,'Mapping water'!$B$5:$B$352,0),MATCH(I$3,'Mapping water'!$D$4:$U$4,0))*$D270</f>
        <v>0</v>
      </c>
      <c r="J270" s="31">
        <f>INDEX('Mapping water'!$D$5:$U$352,MATCH($B270,'Mapping water'!$B$5:$B$352,0),MATCH(J$3,'Mapping water'!$D$4:$U$4,0))*$D270</f>
        <v>0</v>
      </c>
      <c r="K270" s="31">
        <f>INDEX('Mapping water'!$D$5:$U$352,MATCH($B270,'Mapping water'!$B$5:$B$352,0),MATCH(K$3,'Mapping water'!$D$4:$U$4,0))*$D270</f>
        <v>0</v>
      </c>
      <c r="L270" s="31">
        <f>INDEX('Mapping water'!$D$5:$U$352,MATCH($B270,'Mapping water'!$B$5:$B$352,0),MATCH(L$3,'Mapping water'!$D$4:$U$4,0))*$D270</f>
        <v>0</v>
      </c>
      <c r="M270" s="31">
        <f>INDEX('Mapping water'!$D$5:$U$352,MATCH($B270,'Mapping water'!$B$5:$B$352,0),MATCH(M$3,'Mapping water'!$D$4:$U$4,0))*$D270</f>
        <v>0</v>
      </c>
      <c r="N270" s="31">
        <f>INDEX('Mapping water'!$D$5:$U$352,MATCH($B270,'Mapping water'!$B$5:$B$352,0),MATCH(N$3,'Mapping water'!$D$4:$U$4,0))*$D270</f>
        <v>57229.68</v>
      </c>
      <c r="O270" s="31">
        <f>INDEX('Mapping water'!$D$5:$U$352,MATCH($B270,'Mapping water'!$B$5:$B$352,0),MATCH(O$3,'Mapping water'!$D$4:$U$4,0))*$D270</f>
        <v>0</v>
      </c>
      <c r="P270" s="31">
        <f>INDEX('Mapping water'!$D$5:$U$352,MATCH($B270,'Mapping water'!$B$5:$B$352,0),MATCH(P$3,'Mapping water'!$D$4:$U$4,0))*$D270</f>
        <v>419684.32</v>
      </c>
      <c r="Q270" s="31">
        <f>INDEX('Mapping water'!$D$5:$U$352,MATCH($B270,'Mapping water'!$B$5:$B$352,0),MATCH(Q$3,'Mapping water'!$D$4:$U$4,0))*$D270</f>
        <v>0</v>
      </c>
      <c r="R270" s="31">
        <f>INDEX('Mapping water'!$D$5:$U$352,MATCH($B270,'Mapping water'!$B$5:$B$352,0),MATCH(R$3,'Mapping water'!$D$4:$U$4,0))*$D270</f>
        <v>0</v>
      </c>
      <c r="S270" s="31">
        <f>INDEX('Mapping water'!$D$5:$U$352,MATCH($B270,'Mapping water'!$B$5:$B$352,0),MATCH(S$3,'Mapping water'!$D$4:$U$4,0))*$D270</f>
        <v>0</v>
      </c>
      <c r="T270" s="31">
        <f>INDEX('Mapping water'!$D$5:$U$352,MATCH($B270,'Mapping water'!$B$5:$B$352,0),MATCH(T$3,'Mapping water'!$D$4:$U$4,0))*$D270</f>
        <v>0</v>
      </c>
      <c r="U270" s="31">
        <f>INDEX('Mapping water'!$D$5:$U$352,MATCH($B270,'Mapping water'!$B$5:$B$352,0),MATCH(U$3,'Mapping water'!$D$4:$U$4,0))*$D270</f>
        <v>0</v>
      </c>
      <c r="V270" s="31">
        <f>INDEX('Mapping water'!$D$5:$U$352,MATCH($B270,'Mapping water'!$B$5:$B$352,0),MATCH(V$3,'Mapping water'!$D$4:$U$4,0))*$D270</f>
        <v>0</v>
      </c>
      <c r="W270" s="31">
        <f>INDEX('Mapping water'!$D$5:$U$352,MATCH($B270,'Mapping water'!$B$5:$B$352,0),MATCH(W$3,'Mapping water'!$D$4:$U$4,0))*$D270</f>
        <v>0</v>
      </c>
      <c r="X270" s="31">
        <f>INDEX('Mapping water'!$D$5:$U$352,MATCH($B270,'Mapping water'!$B$5:$B$352,0),MATCH(X$3,'Mapping water'!$D$4:$U$4,0))*$D270</f>
        <v>0</v>
      </c>
      <c r="Y270" s="31">
        <f>INDEX('Mapping water'!$D$5:$U$352,MATCH($B270,'Mapping water'!$B$5:$B$352,0),MATCH(Y$3,'Mapping water'!$D$4:$U$4,0))*$D270</f>
        <v>0</v>
      </c>
    </row>
    <row r="271" spans="1:25" x14ac:dyDescent="0.45">
      <c r="A271" s="20" t="s">
        <v>647</v>
      </c>
      <c r="B271" s="20" t="s">
        <v>648</v>
      </c>
      <c r="C271" s="20" t="s">
        <v>5</v>
      </c>
      <c r="D271" s="31">
        <f>INDEX('ONS data MYE 5'!$O$6:$O$445, MATCH($B271,'ONS data MYE 5'!$B$6:$B$445,0))</f>
        <v>69352</v>
      </c>
      <c r="E271" s="31">
        <f>INDEX('ONS data MYE 5'!$P$6:$P$445, MATCH($B271,'ONS data MYE 5'!$B$6:$B$445,0))</f>
        <v>114</v>
      </c>
      <c r="F271" s="31">
        <f t="shared" si="8"/>
        <v>4.7361984483944957</v>
      </c>
      <c r="G271" s="31">
        <f t="shared" si="9"/>
        <v>22.431575742574427</v>
      </c>
      <c r="H271" s="31">
        <f>INDEX('Mapping water'!$D$5:$U$352,MATCH($B271,'Mapping water'!$B$5:$B$352,0),MATCH(H$3,'Mapping water'!$D$4:$U$4,0))*$D271</f>
        <v>0</v>
      </c>
      <c r="I271" s="31">
        <f>INDEX('Mapping water'!$D$5:$U$352,MATCH($B271,'Mapping water'!$B$5:$B$352,0),MATCH(I$3,'Mapping water'!$D$4:$U$4,0))*$D271</f>
        <v>0</v>
      </c>
      <c r="J271" s="31">
        <f>INDEX('Mapping water'!$D$5:$U$352,MATCH($B271,'Mapping water'!$B$5:$B$352,0),MATCH(J$3,'Mapping water'!$D$4:$U$4,0))*$D271</f>
        <v>0</v>
      </c>
      <c r="K271" s="31">
        <f>INDEX('Mapping water'!$D$5:$U$352,MATCH($B271,'Mapping water'!$B$5:$B$352,0),MATCH(K$3,'Mapping water'!$D$4:$U$4,0))*$D271</f>
        <v>0</v>
      </c>
      <c r="L271" s="31">
        <f>INDEX('Mapping water'!$D$5:$U$352,MATCH($B271,'Mapping water'!$B$5:$B$352,0),MATCH(L$3,'Mapping water'!$D$4:$U$4,0))*$D271</f>
        <v>0</v>
      </c>
      <c r="M271" s="31">
        <f>INDEX('Mapping water'!$D$5:$U$352,MATCH($B271,'Mapping water'!$B$5:$B$352,0),MATCH(M$3,'Mapping water'!$D$4:$U$4,0))*$D271</f>
        <v>0</v>
      </c>
      <c r="N271" s="31">
        <f>INDEX('Mapping water'!$D$5:$U$352,MATCH($B271,'Mapping water'!$B$5:$B$352,0),MATCH(N$3,'Mapping water'!$D$4:$U$4,0))*$D271</f>
        <v>0</v>
      </c>
      <c r="O271" s="31">
        <f>INDEX('Mapping water'!$D$5:$U$352,MATCH($B271,'Mapping water'!$B$5:$B$352,0),MATCH(O$3,'Mapping water'!$D$4:$U$4,0))*$D271</f>
        <v>0</v>
      </c>
      <c r="P271" s="31">
        <f>INDEX('Mapping water'!$D$5:$U$352,MATCH($B271,'Mapping water'!$B$5:$B$352,0),MATCH(P$3,'Mapping water'!$D$4:$U$4,0))*$D271</f>
        <v>69352</v>
      </c>
      <c r="Q271" s="31">
        <f>INDEX('Mapping water'!$D$5:$U$352,MATCH($B271,'Mapping water'!$B$5:$B$352,0),MATCH(Q$3,'Mapping water'!$D$4:$U$4,0))*$D271</f>
        <v>0</v>
      </c>
      <c r="R271" s="31">
        <f>INDEX('Mapping water'!$D$5:$U$352,MATCH($B271,'Mapping water'!$B$5:$B$352,0),MATCH(R$3,'Mapping water'!$D$4:$U$4,0))*$D271</f>
        <v>0</v>
      </c>
      <c r="S271" s="31">
        <f>INDEX('Mapping water'!$D$5:$U$352,MATCH($B271,'Mapping water'!$B$5:$B$352,0),MATCH(S$3,'Mapping water'!$D$4:$U$4,0))*$D271</f>
        <v>0</v>
      </c>
      <c r="T271" s="31">
        <f>INDEX('Mapping water'!$D$5:$U$352,MATCH($B271,'Mapping water'!$B$5:$B$352,0),MATCH(T$3,'Mapping water'!$D$4:$U$4,0))*$D271</f>
        <v>0</v>
      </c>
      <c r="U271" s="31">
        <f>INDEX('Mapping water'!$D$5:$U$352,MATCH($B271,'Mapping water'!$B$5:$B$352,0),MATCH(U$3,'Mapping water'!$D$4:$U$4,0))*$D271</f>
        <v>0</v>
      </c>
      <c r="V271" s="31">
        <f>INDEX('Mapping water'!$D$5:$U$352,MATCH($B271,'Mapping water'!$B$5:$B$352,0),MATCH(V$3,'Mapping water'!$D$4:$U$4,0))*$D271</f>
        <v>0</v>
      </c>
      <c r="W271" s="31">
        <f>INDEX('Mapping water'!$D$5:$U$352,MATCH($B271,'Mapping water'!$B$5:$B$352,0),MATCH(W$3,'Mapping water'!$D$4:$U$4,0))*$D271</f>
        <v>0</v>
      </c>
      <c r="X271" s="31">
        <f>INDEX('Mapping water'!$D$5:$U$352,MATCH($B271,'Mapping water'!$B$5:$B$352,0),MATCH(X$3,'Mapping water'!$D$4:$U$4,0))*$D271</f>
        <v>0</v>
      </c>
      <c r="Y271" s="31">
        <f>INDEX('Mapping water'!$D$5:$U$352,MATCH($B271,'Mapping water'!$B$5:$B$352,0),MATCH(Y$3,'Mapping water'!$D$4:$U$4,0))*$D271</f>
        <v>0</v>
      </c>
    </row>
    <row r="272" spans="1:25" x14ac:dyDescent="0.45">
      <c r="A272" s="20" t="s">
        <v>649</v>
      </c>
      <c r="B272" s="20" t="s">
        <v>650</v>
      </c>
      <c r="C272" s="20" t="s">
        <v>5</v>
      </c>
      <c r="D272" s="31">
        <f>INDEX('ONS data MYE 5'!$O$6:$O$445, MATCH($B272,'ONS data MYE 5'!$B$6:$B$445,0))</f>
        <v>45307</v>
      </c>
      <c r="E272" s="31">
        <f>INDEX('ONS data MYE 5'!$P$6:$P$445, MATCH($B272,'ONS data MYE 5'!$B$6:$B$445,0))</f>
        <v>112</v>
      </c>
      <c r="F272" s="31">
        <f t="shared" si="8"/>
        <v>4.7184988712950942</v>
      </c>
      <c r="G272" s="31">
        <f t="shared" si="9"/>
        <v>22.264231598413076</v>
      </c>
      <c r="H272" s="31">
        <f>INDEX('Mapping water'!$D$5:$U$352,MATCH($B272,'Mapping water'!$B$5:$B$352,0),MATCH(H$3,'Mapping water'!$D$4:$U$4,0))*$D272</f>
        <v>0</v>
      </c>
      <c r="I272" s="31">
        <f>INDEX('Mapping water'!$D$5:$U$352,MATCH($B272,'Mapping water'!$B$5:$B$352,0),MATCH(I$3,'Mapping water'!$D$4:$U$4,0))*$D272</f>
        <v>0</v>
      </c>
      <c r="J272" s="31">
        <f>INDEX('Mapping water'!$D$5:$U$352,MATCH($B272,'Mapping water'!$B$5:$B$352,0),MATCH(J$3,'Mapping water'!$D$4:$U$4,0))*$D272</f>
        <v>0</v>
      </c>
      <c r="K272" s="31">
        <f>INDEX('Mapping water'!$D$5:$U$352,MATCH($B272,'Mapping water'!$B$5:$B$352,0),MATCH(K$3,'Mapping water'!$D$4:$U$4,0))*$D272</f>
        <v>0</v>
      </c>
      <c r="L272" s="31">
        <f>INDEX('Mapping water'!$D$5:$U$352,MATCH($B272,'Mapping water'!$B$5:$B$352,0),MATCH(L$3,'Mapping water'!$D$4:$U$4,0))*$D272</f>
        <v>0</v>
      </c>
      <c r="M272" s="31">
        <f>INDEX('Mapping water'!$D$5:$U$352,MATCH($B272,'Mapping water'!$B$5:$B$352,0),MATCH(M$3,'Mapping water'!$D$4:$U$4,0))*$D272</f>
        <v>0</v>
      </c>
      <c r="N272" s="31">
        <f>INDEX('Mapping water'!$D$5:$U$352,MATCH($B272,'Mapping water'!$B$5:$B$352,0),MATCH(N$3,'Mapping water'!$D$4:$U$4,0))*$D272</f>
        <v>0</v>
      </c>
      <c r="O272" s="31">
        <f>INDEX('Mapping water'!$D$5:$U$352,MATCH($B272,'Mapping water'!$B$5:$B$352,0),MATCH(O$3,'Mapping water'!$D$4:$U$4,0))*$D272</f>
        <v>0</v>
      </c>
      <c r="P272" s="31">
        <f>INDEX('Mapping water'!$D$5:$U$352,MATCH($B272,'Mapping water'!$B$5:$B$352,0),MATCH(P$3,'Mapping water'!$D$4:$U$4,0))*$D272</f>
        <v>45307</v>
      </c>
      <c r="Q272" s="31">
        <f>INDEX('Mapping water'!$D$5:$U$352,MATCH($B272,'Mapping water'!$B$5:$B$352,0),MATCH(Q$3,'Mapping water'!$D$4:$U$4,0))*$D272</f>
        <v>0</v>
      </c>
      <c r="R272" s="31">
        <f>INDEX('Mapping water'!$D$5:$U$352,MATCH($B272,'Mapping water'!$B$5:$B$352,0),MATCH(R$3,'Mapping water'!$D$4:$U$4,0))*$D272</f>
        <v>0</v>
      </c>
      <c r="S272" s="31">
        <f>INDEX('Mapping water'!$D$5:$U$352,MATCH($B272,'Mapping water'!$B$5:$B$352,0),MATCH(S$3,'Mapping water'!$D$4:$U$4,0))*$D272</f>
        <v>0</v>
      </c>
      <c r="T272" s="31">
        <f>INDEX('Mapping water'!$D$5:$U$352,MATCH($B272,'Mapping water'!$B$5:$B$352,0),MATCH(T$3,'Mapping water'!$D$4:$U$4,0))*$D272</f>
        <v>0</v>
      </c>
      <c r="U272" s="31">
        <f>INDEX('Mapping water'!$D$5:$U$352,MATCH($B272,'Mapping water'!$B$5:$B$352,0),MATCH(U$3,'Mapping water'!$D$4:$U$4,0))*$D272</f>
        <v>0</v>
      </c>
      <c r="V272" s="31">
        <f>INDEX('Mapping water'!$D$5:$U$352,MATCH($B272,'Mapping water'!$B$5:$B$352,0),MATCH(V$3,'Mapping water'!$D$4:$U$4,0))*$D272</f>
        <v>0</v>
      </c>
      <c r="W272" s="31">
        <f>INDEX('Mapping water'!$D$5:$U$352,MATCH($B272,'Mapping water'!$B$5:$B$352,0),MATCH(W$3,'Mapping water'!$D$4:$U$4,0))*$D272</f>
        <v>0</v>
      </c>
      <c r="X272" s="31">
        <f>INDEX('Mapping water'!$D$5:$U$352,MATCH($B272,'Mapping water'!$B$5:$B$352,0),MATCH(X$3,'Mapping water'!$D$4:$U$4,0))*$D272</f>
        <v>0</v>
      </c>
      <c r="Y272" s="31">
        <f>INDEX('Mapping water'!$D$5:$U$352,MATCH($B272,'Mapping water'!$B$5:$B$352,0),MATCH(Y$3,'Mapping water'!$D$4:$U$4,0))*$D272</f>
        <v>0</v>
      </c>
    </row>
    <row r="273" spans="1:25" x14ac:dyDescent="0.45">
      <c r="A273" s="20" t="s">
        <v>651</v>
      </c>
      <c r="B273" s="20" t="s">
        <v>652</v>
      </c>
      <c r="C273" s="20" t="s">
        <v>5</v>
      </c>
      <c r="D273" s="31">
        <f>INDEX('ONS data MYE 5'!$O$6:$O$445, MATCH($B273,'ONS data MYE 5'!$B$6:$B$445,0))</f>
        <v>99530</v>
      </c>
      <c r="E273" s="31">
        <f>INDEX('ONS data MYE 5'!$P$6:$P$445, MATCH($B273,'ONS data MYE 5'!$B$6:$B$445,0))</f>
        <v>92</v>
      </c>
      <c r="F273" s="31">
        <f t="shared" si="8"/>
        <v>4.5217885770490405</v>
      </c>
      <c r="G273" s="31">
        <f t="shared" si="9"/>
        <v>20.446571935531185</v>
      </c>
      <c r="H273" s="31">
        <f>INDEX('Mapping water'!$D$5:$U$352,MATCH($B273,'Mapping water'!$B$5:$B$352,0),MATCH(H$3,'Mapping water'!$D$4:$U$4,0))*$D273</f>
        <v>0</v>
      </c>
      <c r="I273" s="31">
        <f>INDEX('Mapping water'!$D$5:$U$352,MATCH($B273,'Mapping water'!$B$5:$B$352,0),MATCH(I$3,'Mapping water'!$D$4:$U$4,0))*$D273</f>
        <v>0</v>
      </c>
      <c r="J273" s="31">
        <f>INDEX('Mapping water'!$D$5:$U$352,MATCH($B273,'Mapping water'!$B$5:$B$352,0),MATCH(J$3,'Mapping water'!$D$4:$U$4,0))*$D273</f>
        <v>0</v>
      </c>
      <c r="K273" s="31">
        <f>INDEX('Mapping water'!$D$5:$U$352,MATCH($B273,'Mapping water'!$B$5:$B$352,0),MATCH(K$3,'Mapping water'!$D$4:$U$4,0))*$D273</f>
        <v>0</v>
      </c>
      <c r="L273" s="31">
        <f>INDEX('Mapping water'!$D$5:$U$352,MATCH($B273,'Mapping water'!$B$5:$B$352,0),MATCH(L$3,'Mapping water'!$D$4:$U$4,0))*$D273</f>
        <v>0</v>
      </c>
      <c r="M273" s="31">
        <f>INDEX('Mapping water'!$D$5:$U$352,MATCH($B273,'Mapping water'!$B$5:$B$352,0),MATCH(M$3,'Mapping water'!$D$4:$U$4,0))*$D273</f>
        <v>4976.5</v>
      </c>
      <c r="N273" s="31">
        <f>INDEX('Mapping water'!$D$5:$U$352,MATCH($B273,'Mapping water'!$B$5:$B$352,0),MATCH(N$3,'Mapping water'!$D$4:$U$4,0))*$D273</f>
        <v>0</v>
      </c>
      <c r="O273" s="31">
        <f>INDEX('Mapping water'!$D$5:$U$352,MATCH($B273,'Mapping water'!$B$5:$B$352,0),MATCH(O$3,'Mapping water'!$D$4:$U$4,0))*$D273</f>
        <v>0</v>
      </c>
      <c r="P273" s="31">
        <f>INDEX('Mapping water'!$D$5:$U$352,MATCH($B273,'Mapping water'!$B$5:$B$352,0),MATCH(P$3,'Mapping water'!$D$4:$U$4,0))*$D273</f>
        <v>90970.42</v>
      </c>
      <c r="Q273" s="31">
        <f>INDEX('Mapping water'!$D$5:$U$352,MATCH($B273,'Mapping water'!$B$5:$B$352,0),MATCH(Q$3,'Mapping water'!$D$4:$U$4,0))*$D273</f>
        <v>0</v>
      </c>
      <c r="R273" s="31">
        <f>INDEX('Mapping water'!$D$5:$U$352,MATCH($B273,'Mapping water'!$B$5:$B$352,0),MATCH(R$3,'Mapping water'!$D$4:$U$4,0))*$D273</f>
        <v>0</v>
      </c>
      <c r="S273" s="31">
        <f>INDEX('Mapping water'!$D$5:$U$352,MATCH($B273,'Mapping water'!$B$5:$B$352,0),MATCH(S$3,'Mapping water'!$D$4:$U$4,0))*$D273</f>
        <v>0</v>
      </c>
      <c r="T273" s="31">
        <f>INDEX('Mapping water'!$D$5:$U$352,MATCH($B273,'Mapping water'!$B$5:$B$352,0),MATCH(T$3,'Mapping water'!$D$4:$U$4,0))*$D273</f>
        <v>0</v>
      </c>
      <c r="U273" s="31">
        <f>INDEX('Mapping water'!$D$5:$U$352,MATCH($B273,'Mapping water'!$B$5:$B$352,0),MATCH(U$3,'Mapping water'!$D$4:$U$4,0))*$D273</f>
        <v>0</v>
      </c>
      <c r="V273" s="31">
        <f>INDEX('Mapping water'!$D$5:$U$352,MATCH($B273,'Mapping water'!$B$5:$B$352,0),MATCH(V$3,'Mapping water'!$D$4:$U$4,0))*$D273</f>
        <v>3583.08</v>
      </c>
      <c r="W273" s="31">
        <f>INDEX('Mapping water'!$D$5:$U$352,MATCH($B273,'Mapping water'!$B$5:$B$352,0),MATCH(W$3,'Mapping water'!$D$4:$U$4,0))*$D273</f>
        <v>0</v>
      </c>
      <c r="X273" s="31">
        <f>INDEX('Mapping water'!$D$5:$U$352,MATCH($B273,'Mapping water'!$B$5:$B$352,0),MATCH(X$3,'Mapping water'!$D$4:$U$4,0))*$D273</f>
        <v>0</v>
      </c>
      <c r="Y273" s="31">
        <f>INDEX('Mapping water'!$D$5:$U$352,MATCH($B273,'Mapping water'!$B$5:$B$352,0),MATCH(Y$3,'Mapping water'!$D$4:$U$4,0))*$D273</f>
        <v>0</v>
      </c>
    </row>
    <row r="274" spans="1:25" x14ac:dyDescent="0.45">
      <c r="A274" s="20" t="s">
        <v>653</v>
      </c>
      <c r="B274" s="20" t="s">
        <v>654</v>
      </c>
      <c r="C274" s="20" t="s">
        <v>5</v>
      </c>
      <c r="D274" s="31">
        <f>INDEX('ONS data MYE 5'!$O$6:$O$445, MATCH($B274,'ONS data MYE 5'!$B$6:$B$445,0))</f>
        <v>65048</v>
      </c>
      <c r="E274" s="31">
        <f>INDEX('ONS data MYE 5'!$P$6:$P$445, MATCH($B274,'ONS data MYE 5'!$B$6:$B$445,0))</f>
        <v>1557</v>
      </c>
      <c r="F274" s="31">
        <f t="shared" si="8"/>
        <v>7.3505161718339984</v>
      </c>
      <c r="G274" s="31">
        <f t="shared" si="9"/>
        <v>54.030087992393142</v>
      </c>
      <c r="H274" s="31">
        <f>INDEX('Mapping water'!$D$5:$U$352,MATCH($B274,'Mapping water'!$B$5:$B$352,0),MATCH(H$3,'Mapping water'!$D$4:$U$4,0))*$D274</f>
        <v>0</v>
      </c>
      <c r="I274" s="31">
        <f>INDEX('Mapping water'!$D$5:$U$352,MATCH($B274,'Mapping water'!$B$5:$B$352,0),MATCH(I$3,'Mapping water'!$D$4:$U$4,0))*$D274</f>
        <v>0</v>
      </c>
      <c r="J274" s="31">
        <f>INDEX('Mapping water'!$D$5:$U$352,MATCH($B274,'Mapping water'!$B$5:$B$352,0),MATCH(J$3,'Mapping water'!$D$4:$U$4,0))*$D274</f>
        <v>0</v>
      </c>
      <c r="K274" s="31">
        <f>INDEX('Mapping water'!$D$5:$U$352,MATCH($B274,'Mapping water'!$B$5:$B$352,0),MATCH(K$3,'Mapping water'!$D$4:$U$4,0))*$D274</f>
        <v>0</v>
      </c>
      <c r="L274" s="31">
        <f>INDEX('Mapping water'!$D$5:$U$352,MATCH($B274,'Mapping water'!$B$5:$B$352,0),MATCH(L$3,'Mapping water'!$D$4:$U$4,0))*$D274</f>
        <v>0</v>
      </c>
      <c r="M274" s="31">
        <f>INDEX('Mapping water'!$D$5:$U$352,MATCH($B274,'Mapping water'!$B$5:$B$352,0),MATCH(M$3,'Mapping water'!$D$4:$U$4,0))*$D274</f>
        <v>0</v>
      </c>
      <c r="N274" s="31">
        <f>INDEX('Mapping water'!$D$5:$U$352,MATCH($B274,'Mapping water'!$B$5:$B$352,0),MATCH(N$3,'Mapping water'!$D$4:$U$4,0))*$D274</f>
        <v>0</v>
      </c>
      <c r="O274" s="31">
        <f>INDEX('Mapping water'!$D$5:$U$352,MATCH($B274,'Mapping water'!$B$5:$B$352,0),MATCH(O$3,'Mapping water'!$D$4:$U$4,0))*$D274</f>
        <v>0</v>
      </c>
      <c r="P274" s="31">
        <f>INDEX('Mapping water'!$D$5:$U$352,MATCH($B274,'Mapping water'!$B$5:$B$352,0),MATCH(P$3,'Mapping water'!$D$4:$U$4,0))*$D274</f>
        <v>65048</v>
      </c>
      <c r="Q274" s="31">
        <f>INDEX('Mapping water'!$D$5:$U$352,MATCH($B274,'Mapping water'!$B$5:$B$352,0),MATCH(Q$3,'Mapping water'!$D$4:$U$4,0))*$D274</f>
        <v>0</v>
      </c>
      <c r="R274" s="31">
        <f>INDEX('Mapping water'!$D$5:$U$352,MATCH($B274,'Mapping water'!$B$5:$B$352,0),MATCH(R$3,'Mapping water'!$D$4:$U$4,0))*$D274</f>
        <v>0</v>
      </c>
      <c r="S274" s="31">
        <f>INDEX('Mapping water'!$D$5:$U$352,MATCH($B274,'Mapping water'!$B$5:$B$352,0),MATCH(S$3,'Mapping water'!$D$4:$U$4,0))*$D274</f>
        <v>0</v>
      </c>
      <c r="T274" s="31">
        <f>INDEX('Mapping water'!$D$5:$U$352,MATCH($B274,'Mapping water'!$B$5:$B$352,0),MATCH(T$3,'Mapping water'!$D$4:$U$4,0))*$D274</f>
        <v>0</v>
      </c>
      <c r="U274" s="31">
        <f>INDEX('Mapping water'!$D$5:$U$352,MATCH($B274,'Mapping water'!$B$5:$B$352,0),MATCH(U$3,'Mapping water'!$D$4:$U$4,0))*$D274</f>
        <v>0</v>
      </c>
      <c r="V274" s="31">
        <f>INDEX('Mapping water'!$D$5:$U$352,MATCH($B274,'Mapping water'!$B$5:$B$352,0),MATCH(V$3,'Mapping water'!$D$4:$U$4,0))*$D274</f>
        <v>0</v>
      </c>
      <c r="W274" s="31">
        <f>INDEX('Mapping water'!$D$5:$U$352,MATCH($B274,'Mapping water'!$B$5:$B$352,0),MATCH(W$3,'Mapping water'!$D$4:$U$4,0))*$D274</f>
        <v>0</v>
      </c>
      <c r="X274" s="31">
        <f>INDEX('Mapping water'!$D$5:$U$352,MATCH($B274,'Mapping water'!$B$5:$B$352,0),MATCH(X$3,'Mapping water'!$D$4:$U$4,0))*$D274</f>
        <v>0</v>
      </c>
      <c r="Y274" s="31">
        <f>INDEX('Mapping water'!$D$5:$U$352,MATCH($B274,'Mapping water'!$B$5:$B$352,0),MATCH(Y$3,'Mapping water'!$D$4:$U$4,0))*$D274</f>
        <v>0</v>
      </c>
    </row>
    <row r="275" spans="1:25" x14ac:dyDescent="0.45">
      <c r="A275" s="20" t="s">
        <v>655</v>
      </c>
      <c r="B275" s="20" t="s">
        <v>656</v>
      </c>
      <c r="C275" s="20" t="s">
        <v>5</v>
      </c>
      <c r="D275" s="31">
        <f>INDEX('ONS data MYE 5'!$O$6:$O$445, MATCH($B275,'ONS data MYE 5'!$B$6:$B$445,0))</f>
        <v>116067</v>
      </c>
      <c r="E275" s="31">
        <f>INDEX('ONS data MYE 5'!$P$6:$P$445, MATCH($B275,'ONS data MYE 5'!$B$6:$B$445,0))</f>
        <v>206</v>
      </c>
      <c r="F275" s="31">
        <f t="shared" si="8"/>
        <v>5.3278761687895813</v>
      </c>
      <c r="G275" s="31">
        <f t="shared" si="9"/>
        <v>28.386264469955947</v>
      </c>
      <c r="H275" s="31">
        <f>INDEX('Mapping water'!$D$5:$U$352,MATCH($B275,'Mapping water'!$B$5:$B$352,0),MATCH(H$3,'Mapping water'!$D$4:$U$4,0))*$D275</f>
        <v>0</v>
      </c>
      <c r="I275" s="31">
        <f>INDEX('Mapping water'!$D$5:$U$352,MATCH($B275,'Mapping water'!$B$5:$B$352,0),MATCH(I$3,'Mapping water'!$D$4:$U$4,0))*$D275</f>
        <v>0</v>
      </c>
      <c r="J275" s="31">
        <f>INDEX('Mapping water'!$D$5:$U$352,MATCH($B275,'Mapping water'!$B$5:$B$352,0),MATCH(J$3,'Mapping water'!$D$4:$U$4,0))*$D275</f>
        <v>0</v>
      </c>
      <c r="K275" s="31">
        <f>INDEX('Mapping water'!$D$5:$U$352,MATCH($B275,'Mapping water'!$B$5:$B$352,0),MATCH(K$3,'Mapping water'!$D$4:$U$4,0))*$D275</f>
        <v>0</v>
      </c>
      <c r="L275" s="31">
        <f>INDEX('Mapping water'!$D$5:$U$352,MATCH($B275,'Mapping water'!$B$5:$B$352,0),MATCH(L$3,'Mapping water'!$D$4:$U$4,0))*$D275</f>
        <v>0</v>
      </c>
      <c r="M275" s="31">
        <f>INDEX('Mapping water'!$D$5:$U$352,MATCH($B275,'Mapping water'!$B$5:$B$352,0),MATCH(M$3,'Mapping water'!$D$4:$U$4,0))*$D275</f>
        <v>0</v>
      </c>
      <c r="N275" s="31">
        <f>INDEX('Mapping water'!$D$5:$U$352,MATCH($B275,'Mapping water'!$B$5:$B$352,0),MATCH(N$3,'Mapping water'!$D$4:$U$4,0))*$D275</f>
        <v>0</v>
      </c>
      <c r="O275" s="31">
        <f>INDEX('Mapping water'!$D$5:$U$352,MATCH($B275,'Mapping water'!$B$5:$B$352,0),MATCH(O$3,'Mapping water'!$D$4:$U$4,0))*$D275</f>
        <v>0</v>
      </c>
      <c r="P275" s="31">
        <f>INDEX('Mapping water'!$D$5:$U$352,MATCH($B275,'Mapping water'!$B$5:$B$352,0),MATCH(P$3,'Mapping water'!$D$4:$U$4,0))*$D275</f>
        <v>75443.55</v>
      </c>
      <c r="Q275" s="31">
        <f>INDEX('Mapping water'!$D$5:$U$352,MATCH($B275,'Mapping water'!$B$5:$B$352,0),MATCH(Q$3,'Mapping water'!$D$4:$U$4,0))*$D275</f>
        <v>0</v>
      </c>
      <c r="R275" s="31">
        <f>INDEX('Mapping water'!$D$5:$U$352,MATCH($B275,'Mapping water'!$B$5:$B$352,0),MATCH(R$3,'Mapping water'!$D$4:$U$4,0))*$D275</f>
        <v>0</v>
      </c>
      <c r="S275" s="31">
        <f>INDEX('Mapping water'!$D$5:$U$352,MATCH($B275,'Mapping water'!$B$5:$B$352,0),MATCH(S$3,'Mapping water'!$D$4:$U$4,0))*$D275</f>
        <v>40623.449999999997</v>
      </c>
      <c r="T275" s="31">
        <f>INDEX('Mapping water'!$D$5:$U$352,MATCH($B275,'Mapping water'!$B$5:$B$352,0),MATCH(T$3,'Mapping water'!$D$4:$U$4,0))*$D275</f>
        <v>0</v>
      </c>
      <c r="U275" s="31">
        <f>INDEX('Mapping water'!$D$5:$U$352,MATCH($B275,'Mapping water'!$B$5:$B$352,0),MATCH(U$3,'Mapping water'!$D$4:$U$4,0))*$D275</f>
        <v>0</v>
      </c>
      <c r="V275" s="31">
        <f>INDEX('Mapping water'!$D$5:$U$352,MATCH($B275,'Mapping water'!$B$5:$B$352,0),MATCH(V$3,'Mapping water'!$D$4:$U$4,0))*$D275</f>
        <v>0</v>
      </c>
      <c r="W275" s="31">
        <f>INDEX('Mapping water'!$D$5:$U$352,MATCH($B275,'Mapping water'!$B$5:$B$352,0),MATCH(W$3,'Mapping water'!$D$4:$U$4,0))*$D275</f>
        <v>0</v>
      </c>
      <c r="X275" s="31">
        <f>INDEX('Mapping water'!$D$5:$U$352,MATCH($B275,'Mapping water'!$B$5:$B$352,0),MATCH(X$3,'Mapping water'!$D$4:$U$4,0))*$D275</f>
        <v>0</v>
      </c>
      <c r="Y275" s="31">
        <f>INDEX('Mapping water'!$D$5:$U$352,MATCH($B275,'Mapping water'!$B$5:$B$352,0),MATCH(Y$3,'Mapping water'!$D$4:$U$4,0))*$D275</f>
        <v>0</v>
      </c>
    </row>
    <row r="276" spans="1:25" x14ac:dyDescent="0.45">
      <c r="A276" s="20" t="s">
        <v>657</v>
      </c>
      <c r="B276" s="20" t="s">
        <v>658</v>
      </c>
      <c r="C276" s="20" t="s">
        <v>5</v>
      </c>
      <c r="D276" s="31">
        <f>INDEX('ONS data MYE 5'!$O$6:$O$445, MATCH($B276,'ONS data MYE 5'!$B$6:$B$445,0))</f>
        <v>163038</v>
      </c>
      <c r="E276" s="31">
        <f>INDEX('ONS data MYE 5'!$P$6:$P$445, MATCH($B276,'ONS data MYE 5'!$B$6:$B$445,0))</f>
        <v>170</v>
      </c>
      <c r="F276" s="31">
        <f t="shared" si="8"/>
        <v>5.1357984370502621</v>
      </c>
      <c r="G276" s="31">
        <f t="shared" si="9"/>
        <v>26.376425586007915</v>
      </c>
      <c r="H276" s="31">
        <f>INDEX('Mapping water'!$D$5:$U$352,MATCH($B276,'Mapping water'!$B$5:$B$352,0),MATCH(H$3,'Mapping water'!$D$4:$U$4,0))*$D276</f>
        <v>0</v>
      </c>
      <c r="I276" s="31">
        <f>INDEX('Mapping water'!$D$5:$U$352,MATCH($B276,'Mapping water'!$B$5:$B$352,0),MATCH(I$3,'Mapping water'!$D$4:$U$4,0))*$D276</f>
        <v>0</v>
      </c>
      <c r="J276" s="31">
        <f>INDEX('Mapping water'!$D$5:$U$352,MATCH($B276,'Mapping water'!$B$5:$B$352,0),MATCH(J$3,'Mapping water'!$D$4:$U$4,0))*$D276</f>
        <v>0</v>
      </c>
      <c r="K276" s="31">
        <f>INDEX('Mapping water'!$D$5:$U$352,MATCH($B276,'Mapping water'!$B$5:$B$352,0),MATCH(K$3,'Mapping water'!$D$4:$U$4,0))*$D276</f>
        <v>0</v>
      </c>
      <c r="L276" s="31">
        <f>INDEX('Mapping water'!$D$5:$U$352,MATCH($B276,'Mapping water'!$B$5:$B$352,0),MATCH(L$3,'Mapping water'!$D$4:$U$4,0))*$D276</f>
        <v>0</v>
      </c>
      <c r="M276" s="31">
        <f>INDEX('Mapping water'!$D$5:$U$352,MATCH($B276,'Mapping water'!$B$5:$B$352,0),MATCH(M$3,'Mapping water'!$D$4:$U$4,0))*$D276</f>
        <v>0</v>
      </c>
      <c r="N276" s="31">
        <f>INDEX('Mapping water'!$D$5:$U$352,MATCH($B276,'Mapping water'!$B$5:$B$352,0),MATCH(N$3,'Mapping water'!$D$4:$U$4,0))*$D276</f>
        <v>0</v>
      </c>
      <c r="O276" s="31">
        <f>INDEX('Mapping water'!$D$5:$U$352,MATCH($B276,'Mapping water'!$B$5:$B$352,0),MATCH(O$3,'Mapping water'!$D$4:$U$4,0))*$D276</f>
        <v>0</v>
      </c>
      <c r="P276" s="31">
        <f>INDEX('Mapping water'!$D$5:$U$352,MATCH($B276,'Mapping water'!$B$5:$B$352,0),MATCH(P$3,'Mapping water'!$D$4:$U$4,0))*$D276</f>
        <v>163038</v>
      </c>
      <c r="Q276" s="31">
        <f>INDEX('Mapping water'!$D$5:$U$352,MATCH($B276,'Mapping water'!$B$5:$B$352,0),MATCH(Q$3,'Mapping water'!$D$4:$U$4,0))*$D276</f>
        <v>0</v>
      </c>
      <c r="R276" s="31">
        <f>INDEX('Mapping water'!$D$5:$U$352,MATCH($B276,'Mapping water'!$B$5:$B$352,0),MATCH(R$3,'Mapping water'!$D$4:$U$4,0))*$D276</f>
        <v>0</v>
      </c>
      <c r="S276" s="31">
        <f>INDEX('Mapping water'!$D$5:$U$352,MATCH($B276,'Mapping water'!$B$5:$B$352,0),MATCH(S$3,'Mapping water'!$D$4:$U$4,0))*$D276</f>
        <v>0</v>
      </c>
      <c r="T276" s="31">
        <f>INDEX('Mapping water'!$D$5:$U$352,MATCH($B276,'Mapping water'!$B$5:$B$352,0),MATCH(T$3,'Mapping water'!$D$4:$U$4,0))*$D276</f>
        <v>0</v>
      </c>
      <c r="U276" s="31">
        <f>INDEX('Mapping water'!$D$5:$U$352,MATCH($B276,'Mapping water'!$B$5:$B$352,0),MATCH(U$3,'Mapping water'!$D$4:$U$4,0))*$D276</f>
        <v>0</v>
      </c>
      <c r="V276" s="31">
        <f>INDEX('Mapping water'!$D$5:$U$352,MATCH($B276,'Mapping water'!$B$5:$B$352,0),MATCH(V$3,'Mapping water'!$D$4:$U$4,0))*$D276</f>
        <v>0</v>
      </c>
      <c r="W276" s="31">
        <f>INDEX('Mapping water'!$D$5:$U$352,MATCH($B276,'Mapping water'!$B$5:$B$352,0),MATCH(W$3,'Mapping water'!$D$4:$U$4,0))*$D276</f>
        <v>0</v>
      </c>
      <c r="X276" s="31">
        <f>INDEX('Mapping water'!$D$5:$U$352,MATCH($B276,'Mapping water'!$B$5:$B$352,0),MATCH(X$3,'Mapping water'!$D$4:$U$4,0))*$D276</f>
        <v>0</v>
      </c>
      <c r="Y276" s="31">
        <f>INDEX('Mapping water'!$D$5:$U$352,MATCH($B276,'Mapping water'!$B$5:$B$352,0),MATCH(Y$3,'Mapping water'!$D$4:$U$4,0))*$D276</f>
        <v>0</v>
      </c>
    </row>
    <row r="277" spans="1:25" x14ac:dyDescent="0.45">
      <c r="A277" s="20" t="s">
        <v>659</v>
      </c>
      <c r="B277" s="20" t="s">
        <v>660</v>
      </c>
      <c r="C277" s="20" t="s">
        <v>5</v>
      </c>
      <c r="D277" s="31">
        <f>INDEX('ONS data MYE 5'!$O$6:$O$445, MATCH($B277,'ONS data MYE 5'!$B$6:$B$445,0))</f>
        <v>111431</v>
      </c>
      <c r="E277" s="31">
        <f>INDEX('ONS data MYE 5'!$P$6:$P$445, MATCH($B277,'ONS data MYE 5'!$B$6:$B$445,0))</f>
        <v>241</v>
      </c>
      <c r="F277" s="31">
        <f t="shared" si="8"/>
        <v>5.4847969334906548</v>
      </c>
      <c r="G277" s="31">
        <f t="shared" si="9"/>
        <v>30.082997401628489</v>
      </c>
      <c r="H277" s="31">
        <f>INDEX('Mapping water'!$D$5:$U$352,MATCH($B277,'Mapping water'!$B$5:$B$352,0),MATCH(H$3,'Mapping water'!$D$4:$U$4,0))*$D277</f>
        <v>0</v>
      </c>
      <c r="I277" s="31">
        <f>INDEX('Mapping water'!$D$5:$U$352,MATCH($B277,'Mapping water'!$B$5:$B$352,0),MATCH(I$3,'Mapping water'!$D$4:$U$4,0))*$D277</f>
        <v>0</v>
      </c>
      <c r="J277" s="31">
        <f>INDEX('Mapping water'!$D$5:$U$352,MATCH($B277,'Mapping water'!$B$5:$B$352,0),MATCH(J$3,'Mapping water'!$D$4:$U$4,0))*$D277</f>
        <v>0</v>
      </c>
      <c r="K277" s="31">
        <f>INDEX('Mapping water'!$D$5:$U$352,MATCH($B277,'Mapping water'!$B$5:$B$352,0),MATCH(K$3,'Mapping water'!$D$4:$U$4,0))*$D277</f>
        <v>0</v>
      </c>
      <c r="L277" s="31">
        <f>INDEX('Mapping water'!$D$5:$U$352,MATCH($B277,'Mapping water'!$B$5:$B$352,0),MATCH(L$3,'Mapping water'!$D$4:$U$4,0))*$D277</f>
        <v>0</v>
      </c>
      <c r="M277" s="31">
        <f>INDEX('Mapping water'!$D$5:$U$352,MATCH($B277,'Mapping water'!$B$5:$B$352,0),MATCH(M$3,'Mapping water'!$D$4:$U$4,0))*$D277</f>
        <v>0</v>
      </c>
      <c r="N277" s="31">
        <f>INDEX('Mapping water'!$D$5:$U$352,MATCH($B277,'Mapping water'!$B$5:$B$352,0),MATCH(N$3,'Mapping water'!$D$4:$U$4,0))*$D277</f>
        <v>0</v>
      </c>
      <c r="O277" s="31">
        <f>INDEX('Mapping water'!$D$5:$U$352,MATCH($B277,'Mapping water'!$B$5:$B$352,0),MATCH(O$3,'Mapping water'!$D$4:$U$4,0))*$D277</f>
        <v>0</v>
      </c>
      <c r="P277" s="31">
        <f>INDEX('Mapping water'!$D$5:$U$352,MATCH($B277,'Mapping water'!$B$5:$B$352,0),MATCH(P$3,'Mapping water'!$D$4:$U$4,0))*$D277</f>
        <v>111431</v>
      </c>
      <c r="Q277" s="31">
        <f>INDEX('Mapping water'!$D$5:$U$352,MATCH($B277,'Mapping water'!$B$5:$B$352,0),MATCH(Q$3,'Mapping water'!$D$4:$U$4,0))*$D277</f>
        <v>0</v>
      </c>
      <c r="R277" s="31">
        <f>INDEX('Mapping water'!$D$5:$U$352,MATCH($B277,'Mapping water'!$B$5:$B$352,0),MATCH(R$3,'Mapping water'!$D$4:$U$4,0))*$D277</f>
        <v>0</v>
      </c>
      <c r="S277" s="31">
        <f>INDEX('Mapping water'!$D$5:$U$352,MATCH($B277,'Mapping water'!$B$5:$B$352,0),MATCH(S$3,'Mapping water'!$D$4:$U$4,0))*$D277</f>
        <v>0</v>
      </c>
      <c r="T277" s="31">
        <f>INDEX('Mapping water'!$D$5:$U$352,MATCH($B277,'Mapping water'!$B$5:$B$352,0),MATCH(T$3,'Mapping water'!$D$4:$U$4,0))*$D277</f>
        <v>0</v>
      </c>
      <c r="U277" s="31">
        <f>INDEX('Mapping water'!$D$5:$U$352,MATCH($B277,'Mapping water'!$B$5:$B$352,0),MATCH(U$3,'Mapping water'!$D$4:$U$4,0))*$D277</f>
        <v>0</v>
      </c>
      <c r="V277" s="31">
        <f>INDEX('Mapping water'!$D$5:$U$352,MATCH($B277,'Mapping water'!$B$5:$B$352,0),MATCH(V$3,'Mapping water'!$D$4:$U$4,0))*$D277</f>
        <v>0</v>
      </c>
      <c r="W277" s="31">
        <f>INDEX('Mapping water'!$D$5:$U$352,MATCH($B277,'Mapping water'!$B$5:$B$352,0),MATCH(W$3,'Mapping water'!$D$4:$U$4,0))*$D277</f>
        <v>0</v>
      </c>
      <c r="X277" s="31">
        <f>INDEX('Mapping water'!$D$5:$U$352,MATCH($B277,'Mapping water'!$B$5:$B$352,0),MATCH(X$3,'Mapping water'!$D$4:$U$4,0))*$D277</f>
        <v>0</v>
      </c>
      <c r="Y277" s="31">
        <f>INDEX('Mapping water'!$D$5:$U$352,MATCH($B277,'Mapping water'!$B$5:$B$352,0),MATCH(Y$3,'Mapping water'!$D$4:$U$4,0))*$D277</f>
        <v>0</v>
      </c>
    </row>
    <row r="278" spans="1:25" x14ac:dyDescent="0.45">
      <c r="A278" s="20" t="s">
        <v>661</v>
      </c>
      <c r="B278" s="20" t="s">
        <v>662</v>
      </c>
      <c r="C278" s="20" t="s">
        <v>5</v>
      </c>
      <c r="D278" s="31">
        <f>INDEX('ONS data MYE 5'!$O$6:$O$445, MATCH($B278,'ONS data MYE 5'!$B$6:$B$445,0))</f>
        <v>34611</v>
      </c>
      <c r="E278" s="31">
        <f>INDEX('ONS data MYE 5'!$P$6:$P$445, MATCH($B278,'ONS data MYE 5'!$B$6:$B$445,0))</f>
        <v>48</v>
      </c>
      <c r="F278" s="31">
        <f t="shared" si="8"/>
        <v>3.8712010109078911</v>
      </c>
      <c r="G278" s="31">
        <f t="shared" si="9"/>
        <v>14.986197266854278</v>
      </c>
      <c r="H278" s="31">
        <f>INDEX('Mapping water'!$D$5:$U$352,MATCH($B278,'Mapping water'!$B$5:$B$352,0),MATCH(H$3,'Mapping water'!$D$4:$U$4,0))*$D278</f>
        <v>0</v>
      </c>
      <c r="I278" s="31">
        <f>INDEX('Mapping water'!$D$5:$U$352,MATCH($B278,'Mapping water'!$B$5:$B$352,0),MATCH(I$3,'Mapping water'!$D$4:$U$4,0))*$D278</f>
        <v>0</v>
      </c>
      <c r="J278" s="31">
        <f>INDEX('Mapping water'!$D$5:$U$352,MATCH($B278,'Mapping water'!$B$5:$B$352,0),MATCH(J$3,'Mapping water'!$D$4:$U$4,0))*$D278</f>
        <v>0</v>
      </c>
      <c r="K278" s="31">
        <f>INDEX('Mapping water'!$D$5:$U$352,MATCH($B278,'Mapping water'!$B$5:$B$352,0),MATCH(K$3,'Mapping water'!$D$4:$U$4,0))*$D278</f>
        <v>0</v>
      </c>
      <c r="L278" s="31">
        <f>INDEX('Mapping water'!$D$5:$U$352,MATCH($B278,'Mapping water'!$B$5:$B$352,0),MATCH(L$3,'Mapping water'!$D$4:$U$4,0))*$D278</f>
        <v>0</v>
      </c>
      <c r="M278" s="31">
        <f>INDEX('Mapping water'!$D$5:$U$352,MATCH($B278,'Mapping water'!$B$5:$B$352,0),MATCH(M$3,'Mapping water'!$D$4:$U$4,0))*$D278</f>
        <v>0</v>
      </c>
      <c r="N278" s="31">
        <f>INDEX('Mapping water'!$D$5:$U$352,MATCH($B278,'Mapping water'!$B$5:$B$352,0),MATCH(N$3,'Mapping water'!$D$4:$U$4,0))*$D278</f>
        <v>0</v>
      </c>
      <c r="O278" s="31">
        <f>INDEX('Mapping water'!$D$5:$U$352,MATCH($B278,'Mapping water'!$B$5:$B$352,0),MATCH(O$3,'Mapping water'!$D$4:$U$4,0))*$D278</f>
        <v>0</v>
      </c>
      <c r="P278" s="31">
        <f>INDEX('Mapping water'!$D$5:$U$352,MATCH($B278,'Mapping water'!$B$5:$B$352,0),MATCH(P$3,'Mapping water'!$D$4:$U$4,0))*$D278</f>
        <v>34611</v>
      </c>
      <c r="Q278" s="31">
        <f>INDEX('Mapping water'!$D$5:$U$352,MATCH($B278,'Mapping water'!$B$5:$B$352,0),MATCH(Q$3,'Mapping water'!$D$4:$U$4,0))*$D278</f>
        <v>0</v>
      </c>
      <c r="R278" s="31">
        <f>INDEX('Mapping water'!$D$5:$U$352,MATCH($B278,'Mapping water'!$B$5:$B$352,0),MATCH(R$3,'Mapping water'!$D$4:$U$4,0))*$D278</f>
        <v>0</v>
      </c>
      <c r="S278" s="31">
        <f>INDEX('Mapping water'!$D$5:$U$352,MATCH($B278,'Mapping water'!$B$5:$B$352,0),MATCH(S$3,'Mapping water'!$D$4:$U$4,0))*$D278</f>
        <v>0</v>
      </c>
      <c r="T278" s="31">
        <f>INDEX('Mapping water'!$D$5:$U$352,MATCH($B278,'Mapping water'!$B$5:$B$352,0),MATCH(T$3,'Mapping water'!$D$4:$U$4,0))*$D278</f>
        <v>0</v>
      </c>
      <c r="U278" s="31">
        <f>INDEX('Mapping water'!$D$5:$U$352,MATCH($B278,'Mapping water'!$B$5:$B$352,0),MATCH(U$3,'Mapping water'!$D$4:$U$4,0))*$D278</f>
        <v>0</v>
      </c>
      <c r="V278" s="31">
        <f>INDEX('Mapping water'!$D$5:$U$352,MATCH($B278,'Mapping water'!$B$5:$B$352,0),MATCH(V$3,'Mapping water'!$D$4:$U$4,0))*$D278</f>
        <v>0</v>
      </c>
      <c r="W278" s="31">
        <f>INDEX('Mapping water'!$D$5:$U$352,MATCH($B278,'Mapping water'!$B$5:$B$352,0),MATCH(W$3,'Mapping water'!$D$4:$U$4,0))*$D278</f>
        <v>0</v>
      </c>
      <c r="X278" s="31">
        <f>INDEX('Mapping water'!$D$5:$U$352,MATCH($B278,'Mapping water'!$B$5:$B$352,0),MATCH(X$3,'Mapping water'!$D$4:$U$4,0))*$D278</f>
        <v>0</v>
      </c>
      <c r="Y278" s="31">
        <f>INDEX('Mapping water'!$D$5:$U$352,MATCH($B278,'Mapping water'!$B$5:$B$352,0),MATCH(Y$3,'Mapping water'!$D$4:$U$4,0))*$D278</f>
        <v>0</v>
      </c>
    </row>
    <row r="279" spans="1:25" x14ac:dyDescent="0.45">
      <c r="A279" s="20" t="s">
        <v>175</v>
      </c>
      <c r="B279" s="20" t="s">
        <v>176</v>
      </c>
      <c r="C279" s="20" t="s">
        <v>177</v>
      </c>
      <c r="D279" s="31">
        <f>INDEX('ONS data MYE 5'!$O$6:$O$445, MATCH($B279,'ONS data MYE 5'!$B$6:$B$445,0))</f>
        <v>135498</v>
      </c>
      <c r="E279" s="31">
        <f>INDEX('ONS data MYE 5'!$P$6:$P$445, MATCH($B279,'ONS data MYE 5'!$B$6:$B$445,0))</f>
        <v>269</v>
      </c>
      <c r="F279" s="31">
        <f t="shared" si="8"/>
        <v>5.5947113796018391</v>
      </c>
      <c r="G279" s="31">
        <f t="shared" si="9"/>
        <v>31.300795421046313</v>
      </c>
      <c r="H279" s="31">
        <f>INDEX('Mapping water'!$D$5:$U$352,MATCH($B279,'Mapping water'!$B$5:$B$352,0),MATCH(H$3,'Mapping water'!$D$4:$U$4,0))*$D279</f>
        <v>0</v>
      </c>
      <c r="I279" s="31">
        <f>INDEX('Mapping water'!$D$5:$U$352,MATCH($B279,'Mapping water'!$B$5:$B$352,0),MATCH(I$3,'Mapping water'!$D$4:$U$4,0))*$D279</f>
        <v>0</v>
      </c>
      <c r="J279" s="31">
        <f>INDEX('Mapping water'!$D$5:$U$352,MATCH($B279,'Mapping water'!$B$5:$B$352,0),MATCH(J$3,'Mapping water'!$D$4:$U$4,0))*$D279</f>
        <v>0</v>
      </c>
      <c r="K279" s="31">
        <f>INDEX('Mapping water'!$D$5:$U$352,MATCH($B279,'Mapping water'!$B$5:$B$352,0),MATCH(K$3,'Mapping water'!$D$4:$U$4,0))*$D279</f>
        <v>0</v>
      </c>
      <c r="L279" s="31">
        <f>INDEX('Mapping water'!$D$5:$U$352,MATCH($B279,'Mapping water'!$B$5:$B$352,0),MATCH(L$3,'Mapping water'!$D$4:$U$4,0))*$D279</f>
        <v>0</v>
      </c>
      <c r="M279" s="31">
        <f>INDEX('Mapping water'!$D$5:$U$352,MATCH($B279,'Mapping water'!$B$5:$B$352,0),MATCH(M$3,'Mapping water'!$D$4:$U$4,0))*$D279</f>
        <v>0</v>
      </c>
      <c r="N279" s="31">
        <f>INDEX('Mapping water'!$D$5:$U$352,MATCH($B279,'Mapping water'!$B$5:$B$352,0),MATCH(N$3,'Mapping water'!$D$4:$U$4,0))*$D279</f>
        <v>0</v>
      </c>
      <c r="O279" s="31">
        <f>INDEX('Mapping water'!$D$5:$U$352,MATCH($B279,'Mapping water'!$B$5:$B$352,0),MATCH(O$3,'Mapping water'!$D$4:$U$4,0))*$D279</f>
        <v>0</v>
      </c>
      <c r="P279" s="31">
        <f>INDEX('Mapping water'!$D$5:$U$352,MATCH($B279,'Mapping water'!$B$5:$B$352,0),MATCH(P$3,'Mapping water'!$D$4:$U$4,0))*$D279</f>
        <v>0</v>
      </c>
      <c r="Q279" s="31">
        <f>INDEX('Mapping water'!$D$5:$U$352,MATCH($B279,'Mapping water'!$B$5:$B$352,0),MATCH(Q$3,'Mapping water'!$D$4:$U$4,0))*$D279</f>
        <v>0</v>
      </c>
      <c r="R279" s="31">
        <f>INDEX('Mapping water'!$D$5:$U$352,MATCH($B279,'Mapping water'!$B$5:$B$352,0),MATCH(R$3,'Mapping water'!$D$4:$U$4,0))*$D279</f>
        <v>0</v>
      </c>
      <c r="S279" s="31">
        <f>INDEX('Mapping water'!$D$5:$U$352,MATCH($B279,'Mapping water'!$B$5:$B$352,0),MATCH(S$3,'Mapping water'!$D$4:$U$4,0))*$D279</f>
        <v>0</v>
      </c>
      <c r="T279" s="31">
        <f>INDEX('Mapping water'!$D$5:$U$352,MATCH($B279,'Mapping water'!$B$5:$B$352,0),MATCH(T$3,'Mapping water'!$D$4:$U$4,0))*$D279</f>
        <v>135498</v>
      </c>
      <c r="U279" s="31">
        <f>INDEX('Mapping water'!$D$5:$U$352,MATCH($B279,'Mapping water'!$B$5:$B$352,0),MATCH(U$3,'Mapping water'!$D$4:$U$4,0))*$D279</f>
        <v>0</v>
      </c>
      <c r="V279" s="31">
        <f>INDEX('Mapping water'!$D$5:$U$352,MATCH($B279,'Mapping water'!$B$5:$B$352,0),MATCH(V$3,'Mapping water'!$D$4:$U$4,0))*$D279</f>
        <v>0</v>
      </c>
      <c r="W279" s="31">
        <f>INDEX('Mapping water'!$D$5:$U$352,MATCH($B279,'Mapping water'!$B$5:$B$352,0),MATCH(W$3,'Mapping water'!$D$4:$U$4,0))*$D279</f>
        <v>0</v>
      </c>
      <c r="X279" s="31">
        <f>INDEX('Mapping water'!$D$5:$U$352,MATCH($B279,'Mapping water'!$B$5:$B$352,0),MATCH(X$3,'Mapping water'!$D$4:$U$4,0))*$D279</f>
        <v>0</v>
      </c>
      <c r="Y279" s="31">
        <f>INDEX('Mapping water'!$D$5:$U$352,MATCH($B279,'Mapping water'!$B$5:$B$352,0),MATCH(Y$3,'Mapping water'!$D$4:$U$4,0))*$D279</f>
        <v>0</v>
      </c>
    </row>
    <row r="280" spans="1:25" x14ac:dyDescent="0.45">
      <c r="A280" s="20" t="s">
        <v>323</v>
      </c>
      <c r="B280" s="20" t="s">
        <v>324</v>
      </c>
      <c r="C280" s="20" t="s">
        <v>177</v>
      </c>
      <c r="D280" s="31">
        <f>INDEX('ONS data MYE 5'!$O$6:$O$445, MATCH($B280,'ONS data MYE 5'!$B$6:$B$445,0))</f>
        <v>133015</v>
      </c>
      <c r="E280" s="31">
        <f>INDEX('ONS data MYE 5'!$P$6:$P$445, MATCH($B280,'ONS data MYE 5'!$B$6:$B$445,0))</f>
        <v>26</v>
      </c>
      <c r="F280" s="31">
        <f t="shared" si="8"/>
        <v>3.2580965380214821</v>
      </c>
      <c r="G280" s="31">
        <f t="shared" si="9"/>
        <v>10.615193051067568</v>
      </c>
      <c r="H280" s="31">
        <f>INDEX('Mapping water'!$D$5:$U$352,MATCH($B280,'Mapping water'!$B$5:$B$352,0),MATCH(H$3,'Mapping water'!$D$4:$U$4,0))*$D280</f>
        <v>0</v>
      </c>
      <c r="I280" s="31">
        <f>INDEX('Mapping water'!$D$5:$U$352,MATCH($B280,'Mapping water'!$B$5:$B$352,0),MATCH(I$3,'Mapping water'!$D$4:$U$4,0))*$D280</f>
        <v>0</v>
      </c>
      <c r="J280" s="31">
        <f>INDEX('Mapping water'!$D$5:$U$352,MATCH($B280,'Mapping water'!$B$5:$B$352,0),MATCH(J$3,'Mapping water'!$D$4:$U$4,0))*$D280</f>
        <v>0</v>
      </c>
      <c r="K280" s="31">
        <f>INDEX('Mapping water'!$D$5:$U$352,MATCH($B280,'Mapping water'!$B$5:$B$352,0),MATCH(K$3,'Mapping water'!$D$4:$U$4,0))*$D280</f>
        <v>0</v>
      </c>
      <c r="L280" s="31">
        <f>INDEX('Mapping water'!$D$5:$U$352,MATCH($B280,'Mapping water'!$B$5:$B$352,0),MATCH(L$3,'Mapping water'!$D$4:$U$4,0))*$D280</f>
        <v>63847.199999999997</v>
      </c>
      <c r="M280" s="31">
        <f>INDEX('Mapping water'!$D$5:$U$352,MATCH($B280,'Mapping water'!$B$5:$B$352,0),MATCH(M$3,'Mapping water'!$D$4:$U$4,0))*$D280</f>
        <v>0</v>
      </c>
      <c r="N280" s="31">
        <f>INDEX('Mapping water'!$D$5:$U$352,MATCH($B280,'Mapping water'!$B$5:$B$352,0),MATCH(N$3,'Mapping water'!$D$4:$U$4,0))*$D280</f>
        <v>0</v>
      </c>
      <c r="O280" s="31">
        <f>INDEX('Mapping water'!$D$5:$U$352,MATCH($B280,'Mapping water'!$B$5:$B$352,0),MATCH(O$3,'Mapping water'!$D$4:$U$4,0))*$D280</f>
        <v>69167.8</v>
      </c>
      <c r="P280" s="31">
        <f>INDEX('Mapping water'!$D$5:$U$352,MATCH($B280,'Mapping water'!$B$5:$B$352,0),MATCH(P$3,'Mapping water'!$D$4:$U$4,0))*$D280</f>
        <v>0</v>
      </c>
      <c r="Q280" s="31">
        <f>INDEX('Mapping water'!$D$5:$U$352,MATCH($B280,'Mapping water'!$B$5:$B$352,0),MATCH(Q$3,'Mapping water'!$D$4:$U$4,0))*$D280</f>
        <v>0</v>
      </c>
      <c r="R280" s="31">
        <f>INDEX('Mapping water'!$D$5:$U$352,MATCH($B280,'Mapping water'!$B$5:$B$352,0),MATCH(R$3,'Mapping water'!$D$4:$U$4,0))*$D280</f>
        <v>0</v>
      </c>
      <c r="S280" s="31">
        <f>INDEX('Mapping water'!$D$5:$U$352,MATCH($B280,'Mapping water'!$B$5:$B$352,0),MATCH(S$3,'Mapping water'!$D$4:$U$4,0))*$D280</f>
        <v>0</v>
      </c>
      <c r="T280" s="31">
        <f>INDEX('Mapping water'!$D$5:$U$352,MATCH($B280,'Mapping water'!$B$5:$B$352,0),MATCH(T$3,'Mapping water'!$D$4:$U$4,0))*$D280</f>
        <v>0</v>
      </c>
      <c r="U280" s="31">
        <f>INDEX('Mapping water'!$D$5:$U$352,MATCH($B280,'Mapping water'!$B$5:$B$352,0),MATCH(U$3,'Mapping water'!$D$4:$U$4,0))*$D280</f>
        <v>0</v>
      </c>
      <c r="V280" s="31">
        <f>INDEX('Mapping water'!$D$5:$U$352,MATCH($B280,'Mapping water'!$B$5:$B$352,0),MATCH(V$3,'Mapping water'!$D$4:$U$4,0))*$D280</f>
        <v>0</v>
      </c>
      <c r="W280" s="31">
        <f>INDEX('Mapping water'!$D$5:$U$352,MATCH($B280,'Mapping water'!$B$5:$B$352,0),MATCH(W$3,'Mapping water'!$D$4:$U$4,0))*$D280</f>
        <v>0</v>
      </c>
      <c r="X280" s="31">
        <f>INDEX('Mapping water'!$D$5:$U$352,MATCH($B280,'Mapping water'!$B$5:$B$352,0),MATCH(X$3,'Mapping water'!$D$4:$U$4,0))*$D280</f>
        <v>0</v>
      </c>
      <c r="Y280" s="31">
        <f>INDEX('Mapping water'!$D$5:$U$352,MATCH($B280,'Mapping water'!$B$5:$B$352,0),MATCH(Y$3,'Mapping water'!$D$4:$U$4,0))*$D280</f>
        <v>0</v>
      </c>
    </row>
    <row r="281" spans="1:25" x14ac:dyDescent="0.45">
      <c r="A281" s="20" t="s">
        <v>605</v>
      </c>
      <c r="B281" s="20" t="s">
        <v>606</v>
      </c>
      <c r="C281" s="20" t="s">
        <v>177</v>
      </c>
      <c r="D281" s="31">
        <f>INDEX('ONS data MYE 5'!$O$6:$O$445, MATCH($B281,'ONS data MYE 5'!$B$6:$B$445,0))</f>
        <v>70037</v>
      </c>
      <c r="E281" s="31">
        <f>INDEX('ONS data MYE 5'!$P$6:$P$445, MATCH($B281,'ONS data MYE 5'!$B$6:$B$445,0))</f>
        <v>98</v>
      </c>
      <c r="F281" s="31">
        <f t="shared" si="8"/>
        <v>4.5849674786705723</v>
      </c>
      <c r="G281" s="31">
        <f t="shared" si="9"/>
        <v>21.021926780466785</v>
      </c>
      <c r="H281" s="31">
        <f>INDEX('Mapping water'!$D$5:$U$352,MATCH($B281,'Mapping water'!$B$5:$B$352,0),MATCH(H$3,'Mapping water'!$D$4:$U$4,0))*$D281</f>
        <v>0</v>
      </c>
      <c r="I281" s="31">
        <f>INDEX('Mapping water'!$D$5:$U$352,MATCH($B281,'Mapping water'!$B$5:$B$352,0),MATCH(I$3,'Mapping water'!$D$4:$U$4,0))*$D281</f>
        <v>0</v>
      </c>
      <c r="J281" s="31">
        <f>INDEX('Mapping water'!$D$5:$U$352,MATCH($B281,'Mapping water'!$B$5:$B$352,0),MATCH(J$3,'Mapping water'!$D$4:$U$4,0))*$D281</f>
        <v>0</v>
      </c>
      <c r="K281" s="31">
        <f>INDEX('Mapping water'!$D$5:$U$352,MATCH($B281,'Mapping water'!$B$5:$B$352,0),MATCH(K$3,'Mapping water'!$D$4:$U$4,0))*$D281</f>
        <v>0</v>
      </c>
      <c r="L281" s="31">
        <f>INDEX('Mapping water'!$D$5:$U$352,MATCH($B281,'Mapping water'!$B$5:$B$352,0),MATCH(L$3,'Mapping water'!$D$4:$U$4,0))*$D281</f>
        <v>0</v>
      </c>
      <c r="M281" s="31">
        <f>INDEX('Mapping water'!$D$5:$U$352,MATCH($B281,'Mapping water'!$B$5:$B$352,0),MATCH(M$3,'Mapping water'!$D$4:$U$4,0))*$D281</f>
        <v>0</v>
      </c>
      <c r="N281" s="31">
        <f>INDEX('Mapping water'!$D$5:$U$352,MATCH($B281,'Mapping water'!$B$5:$B$352,0),MATCH(N$3,'Mapping water'!$D$4:$U$4,0))*$D281</f>
        <v>0</v>
      </c>
      <c r="O281" s="31">
        <f>INDEX('Mapping water'!$D$5:$U$352,MATCH($B281,'Mapping water'!$B$5:$B$352,0),MATCH(O$3,'Mapping water'!$D$4:$U$4,0))*$D281</f>
        <v>70037</v>
      </c>
      <c r="P281" s="31">
        <f>INDEX('Mapping water'!$D$5:$U$352,MATCH($B281,'Mapping water'!$B$5:$B$352,0),MATCH(P$3,'Mapping water'!$D$4:$U$4,0))*$D281</f>
        <v>0</v>
      </c>
      <c r="Q281" s="31">
        <f>INDEX('Mapping water'!$D$5:$U$352,MATCH($B281,'Mapping water'!$B$5:$B$352,0),MATCH(Q$3,'Mapping water'!$D$4:$U$4,0))*$D281</f>
        <v>0</v>
      </c>
      <c r="R281" s="31">
        <f>INDEX('Mapping water'!$D$5:$U$352,MATCH($B281,'Mapping water'!$B$5:$B$352,0),MATCH(R$3,'Mapping water'!$D$4:$U$4,0))*$D281</f>
        <v>0</v>
      </c>
      <c r="S281" s="31">
        <f>INDEX('Mapping water'!$D$5:$U$352,MATCH($B281,'Mapping water'!$B$5:$B$352,0),MATCH(S$3,'Mapping water'!$D$4:$U$4,0))*$D281</f>
        <v>0</v>
      </c>
      <c r="T281" s="31">
        <f>INDEX('Mapping water'!$D$5:$U$352,MATCH($B281,'Mapping water'!$B$5:$B$352,0),MATCH(T$3,'Mapping water'!$D$4:$U$4,0))*$D281</f>
        <v>0</v>
      </c>
      <c r="U281" s="31">
        <f>INDEX('Mapping water'!$D$5:$U$352,MATCH($B281,'Mapping water'!$B$5:$B$352,0),MATCH(U$3,'Mapping water'!$D$4:$U$4,0))*$D281</f>
        <v>0</v>
      </c>
      <c r="V281" s="31">
        <f>INDEX('Mapping water'!$D$5:$U$352,MATCH($B281,'Mapping water'!$B$5:$B$352,0),MATCH(V$3,'Mapping water'!$D$4:$U$4,0))*$D281</f>
        <v>0</v>
      </c>
      <c r="W281" s="31">
        <f>INDEX('Mapping water'!$D$5:$U$352,MATCH($B281,'Mapping water'!$B$5:$B$352,0),MATCH(W$3,'Mapping water'!$D$4:$U$4,0))*$D281</f>
        <v>0</v>
      </c>
      <c r="X281" s="31">
        <f>INDEX('Mapping water'!$D$5:$U$352,MATCH($B281,'Mapping water'!$B$5:$B$352,0),MATCH(X$3,'Mapping water'!$D$4:$U$4,0))*$D281</f>
        <v>0</v>
      </c>
      <c r="Y281" s="31">
        <f>INDEX('Mapping water'!$D$5:$U$352,MATCH($B281,'Mapping water'!$B$5:$B$352,0),MATCH(Y$3,'Mapping water'!$D$4:$U$4,0))*$D281</f>
        <v>0</v>
      </c>
    </row>
    <row r="282" spans="1:25" x14ac:dyDescent="0.45">
      <c r="A282" s="20" t="s">
        <v>607</v>
      </c>
      <c r="B282" s="20" t="s">
        <v>608</v>
      </c>
      <c r="C282" s="20" t="s">
        <v>177</v>
      </c>
      <c r="D282" s="31">
        <f>INDEX('ONS data MYE 5'!$O$6:$O$445, MATCH($B282,'ONS data MYE 5'!$B$6:$B$445,0))</f>
        <v>122007</v>
      </c>
      <c r="E282" s="31">
        <f>INDEX('ONS data MYE 5'!$P$6:$P$445, MATCH($B282,'ONS data MYE 5'!$B$6:$B$445,0))</f>
        <v>48</v>
      </c>
      <c r="F282" s="31">
        <f t="shared" si="8"/>
        <v>3.8712010109078911</v>
      </c>
      <c r="G282" s="31">
        <f t="shared" si="9"/>
        <v>14.986197266854278</v>
      </c>
      <c r="H282" s="31">
        <f>INDEX('Mapping water'!$D$5:$U$352,MATCH($B282,'Mapping water'!$B$5:$B$352,0),MATCH(H$3,'Mapping water'!$D$4:$U$4,0))*$D282</f>
        <v>0</v>
      </c>
      <c r="I282" s="31">
        <f>INDEX('Mapping water'!$D$5:$U$352,MATCH($B282,'Mapping water'!$B$5:$B$352,0),MATCH(I$3,'Mapping water'!$D$4:$U$4,0))*$D282</f>
        <v>0</v>
      </c>
      <c r="J282" s="31">
        <f>INDEX('Mapping water'!$D$5:$U$352,MATCH($B282,'Mapping water'!$B$5:$B$352,0),MATCH(J$3,'Mapping water'!$D$4:$U$4,0))*$D282</f>
        <v>0</v>
      </c>
      <c r="K282" s="31">
        <f>INDEX('Mapping water'!$D$5:$U$352,MATCH($B282,'Mapping water'!$B$5:$B$352,0),MATCH(K$3,'Mapping water'!$D$4:$U$4,0))*$D282</f>
        <v>0</v>
      </c>
      <c r="L282" s="31">
        <f>INDEX('Mapping water'!$D$5:$U$352,MATCH($B282,'Mapping water'!$B$5:$B$352,0),MATCH(L$3,'Mapping water'!$D$4:$U$4,0))*$D282</f>
        <v>0</v>
      </c>
      <c r="M282" s="31">
        <f>INDEX('Mapping water'!$D$5:$U$352,MATCH($B282,'Mapping water'!$B$5:$B$352,0),MATCH(M$3,'Mapping water'!$D$4:$U$4,0))*$D282</f>
        <v>0</v>
      </c>
      <c r="N282" s="31">
        <f>INDEX('Mapping water'!$D$5:$U$352,MATCH($B282,'Mapping water'!$B$5:$B$352,0),MATCH(N$3,'Mapping water'!$D$4:$U$4,0))*$D282</f>
        <v>0</v>
      </c>
      <c r="O282" s="31">
        <f>INDEX('Mapping water'!$D$5:$U$352,MATCH($B282,'Mapping water'!$B$5:$B$352,0),MATCH(O$3,'Mapping water'!$D$4:$U$4,0))*$D282</f>
        <v>122007</v>
      </c>
      <c r="P282" s="31">
        <f>INDEX('Mapping water'!$D$5:$U$352,MATCH($B282,'Mapping water'!$B$5:$B$352,0),MATCH(P$3,'Mapping water'!$D$4:$U$4,0))*$D282</f>
        <v>0</v>
      </c>
      <c r="Q282" s="31">
        <f>INDEX('Mapping water'!$D$5:$U$352,MATCH($B282,'Mapping water'!$B$5:$B$352,0),MATCH(Q$3,'Mapping water'!$D$4:$U$4,0))*$D282</f>
        <v>0</v>
      </c>
      <c r="R282" s="31">
        <f>INDEX('Mapping water'!$D$5:$U$352,MATCH($B282,'Mapping water'!$B$5:$B$352,0),MATCH(R$3,'Mapping water'!$D$4:$U$4,0))*$D282</f>
        <v>0</v>
      </c>
      <c r="S282" s="31">
        <f>INDEX('Mapping water'!$D$5:$U$352,MATCH($B282,'Mapping water'!$B$5:$B$352,0),MATCH(S$3,'Mapping water'!$D$4:$U$4,0))*$D282</f>
        <v>0</v>
      </c>
      <c r="T282" s="31">
        <f>INDEX('Mapping water'!$D$5:$U$352,MATCH($B282,'Mapping water'!$B$5:$B$352,0),MATCH(T$3,'Mapping water'!$D$4:$U$4,0))*$D282</f>
        <v>0</v>
      </c>
      <c r="U282" s="31">
        <f>INDEX('Mapping water'!$D$5:$U$352,MATCH($B282,'Mapping water'!$B$5:$B$352,0),MATCH(U$3,'Mapping water'!$D$4:$U$4,0))*$D282</f>
        <v>0</v>
      </c>
      <c r="V282" s="31">
        <f>INDEX('Mapping water'!$D$5:$U$352,MATCH($B282,'Mapping water'!$B$5:$B$352,0),MATCH(V$3,'Mapping water'!$D$4:$U$4,0))*$D282</f>
        <v>0</v>
      </c>
      <c r="W282" s="31">
        <f>INDEX('Mapping water'!$D$5:$U$352,MATCH($B282,'Mapping water'!$B$5:$B$352,0),MATCH(W$3,'Mapping water'!$D$4:$U$4,0))*$D282</f>
        <v>0</v>
      </c>
      <c r="X282" s="31">
        <f>INDEX('Mapping water'!$D$5:$U$352,MATCH($B282,'Mapping water'!$B$5:$B$352,0),MATCH(X$3,'Mapping water'!$D$4:$U$4,0))*$D282</f>
        <v>0</v>
      </c>
      <c r="Y282" s="31">
        <f>INDEX('Mapping water'!$D$5:$U$352,MATCH($B282,'Mapping water'!$B$5:$B$352,0),MATCH(Y$3,'Mapping water'!$D$4:$U$4,0))*$D282</f>
        <v>0</v>
      </c>
    </row>
    <row r="283" spans="1:25" x14ac:dyDescent="0.45">
      <c r="A283" s="20" t="s">
        <v>609</v>
      </c>
      <c r="B283" s="20" t="s">
        <v>610</v>
      </c>
      <c r="C283" s="20" t="s">
        <v>177</v>
      </c>
      <c r="D283" s="31">
        <f>INDEX('ONS data MYE 5'!$O$6:$O$445, MATCH($B283,'ONS data MYE 5'!$B$6:$B$445,0))</f>
        <v>115553</v>
      </c>
      <c r="E283" s="31">
        <f>INDEX('ONS data MYE 5'!$P$6:$P$445, MATCH($B283,'ONS data MYE 5'!$B$6:$B$445,0))</f>
        <v>103</v>
      </c>
      <c r="F283" s="31">
        <f t="shared" si="8"/>
        <v>4.6347289882296359</v>
      </c>
      <c r="G283" s="31">
        <f t="shared" si="9"/>
        <v>21.480712794336103</v>
      </c>
      <c r="H283" s="31">
        <f>INDEX('Mapping water'!$D$5:$U$352,MATCH($B283,'Mapping water'!$B$5:$B$352,0),MATCH(H$3,'Mapping water'!$D$4:$U$4,0))*$D283</f>
        <v>0</v>
      </c>
      <c r="I283" s="31">
        <f>INDEX('Mapping water'!$D$5:$U$352,MATCH($B283,'Mapping water'!$B$5:$B$352,0),MATCH(I$3,'Mapping water'!$D$4:$U$4,0))*$D283</f>
        <v>0</v>
      </c>
      <c r="J283" s="31">
        <f>INDEX('Mapping water'!$D$5:$U$352,MATCH($B283,'Mapping water'!$B$5:$B$352,0),MATCH(J$3,'Mapping water'!$D$4:$U$4,0))*$D283</f>
        <v>0</v>
      </c>
      <c r="K283" s="31">
        <f>INDEX('Mapping water'!$D$5:$U$352,MATCH($B283,'Mapping water'!$B$5:$B$352,0),MATCH(K$3,'Mapping water'!$D$4:$U$4,0))*$D283</f>
        <v>0</v>
      </c>
      <c r="L283" s="31">
        <f>INDEX('Mapping water'!$D$5:$U$352,MATCH($B283,'Mapping water'!$B$5:$B$352,0),MATCH(L$3,'Mapping water'!$D$4:$U$4,0))*$D283</f>
        <v>0</v>
      </c>
      <c r="M283" s="31">
        <f>INDEX('Mapping water'!$D$5:$U$352,MATCH($B283,'Mapping water'!$B$5:$B$352,0),MATCH(M$3,'Mapping water'!$D$4:$U$4,0))*$D283</f>
        <v>0</v>
      </c>
      <c r="N283" s="31">
        <f>INDEX('Mapping water'!$D$5:$U$352,MATCH($B283,'Mapping water'!$B$5:$B$352,0),MATCH(N$3,'Mapping water'!$D$4:$U$4,0))*$D283</f>
        <v>0</v>
      </c>
      <c r="O283" s="31">
        <f>INDEX('Mapping water'!$D$5:$U$352,MATCH($B283,'Mapping water'!$B$5:$B$352,0),MATCH(O$3,'Mapping water'!$D$4:$U$4,0))*$D283</f>
        <v>115553</v>
      </c>
      <c r="P283" s="31">
        <f>INDEX('Mapping water'!$D$5:$U$352,MATCH($B283,'Mapping water'!$B$5:$B$352,0),MATCH(P$3,'Mapping water'!$D$4:$U$4,0))*$D283</f>
        <v>0</v>
      </c>
      <c r="Q283" s="31">
        <f>INDEX('Mapping water'!$D$5:$U$352,MATCH($B283,'Mapping water'!$B$5:$B$352,0),MATCH(Q$3,'Mapping water'!$D$4:$U$4,0))*$D283</f>
        <v>0</v>
      </c>
      <c r="R283" s="31">
        <f>INDEX('Mapping water'!$D$5:$U$352,MATCH($B283,'Mapping water'!$B$5:$B$352,0),MATCH(R$3,'Mapping water'!$D$4:$U$4,0))*$D283</f>
        <v>0</v>
      </c>
      <c r="S283" s="31">
        <f>INDEX('Mapping water'!$D$5:$U$352,MATCH($B283,'Mapping water'!$B$5:$B$352,0),MATCH(S$3,'Mapping water'!$D$4:$U$4,0))*$D283</f>
        <v>0</v>
      </c>
      <c r="T283" s="31">
        <f>INDEX('Mapping water'!$D$5:$U$352,MATCH($B283,'Mapping water'!$B$5:$B$352,0),MATCH(T$3,'Mapping water'!$D$4:$U$4,0))*$D283</f>
        <v>0</v>
      </c>
      <c r="U283" s="31">
        <f>INDEX('Mapping water'!$D$5:$U$352,MATCH($B283,'Mapping water'!$B$5:$B$352,0),MATCH(U$3,'Mapping water'!$D$4:$U$4,0))*$D283</f>
        <v>0</v>
      </c>
      <c r="V283" s="31">
        <f>INDEX('Mapping water'!$D$5:$U$352,MATCH($B283,'Mapping water'!$B$5:$B$352,0),MATCH(V$3,'Mapping water'!$D$4:$U$4,0))*$D283</f>
        <v>0</v>
      </c>
      <c r="W283" s="31">
        <f>INDEX('Mapping water'!$D$5:$U$352,MATCH($B283,'Mapping water'!$B$5:$B$352,0),MATCH(W$3,'Mapping water'!$D$4:$U$4,0))*$D283</f>
        <v>0</v>
      </c>
      <c r="X283" s="31">
        <f>INDEX('Mapping water'!$D$5:$U$352,MATCH($B283,'Mapping water'!$B$5:$B$352,0),MATCH(X$3,'Mapping water'!$D$4:$U$4,0))*$D283</f>
        <v>0</v>
      </c>
      <c r="Y283" s="31">
        <f>INDEX('Mapping water'!$D$5:$U$352,MATCH($B283,'Mapping water'!$B$5:$B$352,0),MATCH(Y$3,'Mapping water'!$D$4:$U$4,0))*$D283</f>
        <v>0</v>
      </c>
    </row>
    <row r="284" spans="1:25" x14ac:dyDescent="0.45">
      <c r="A284" s="20" t="s">
        <v>611</v>
      </c>
      <c r="B284" s="20" t="s">
        <v>612</v>
      </c>
      <c r="C284" s="20" t="s">
        <v>177</v>
      </c>
      <c r="D284" s="31">
        <f>INDEX('ONS data MYE 5'!$O$6:$O$445, MATCH($B284,'ONS data MYE 5'!$B$6:$B$445,0))</f>
        <v>94053</v>
      </c>
      <c r="E284" s="31">
        <f>INDEX('ONS data MYE 5'!$P$6:$P$445, MATCH($B284,'ONS data MYE 5'!$B$6:$B$445,0))</f>
        <v>112</v>
      </c>
      <c r="F284" s="31">
        <f t="shared" si="8"/>
        <v>4.7184988712950942</v>
      </c>
      <c r="G284" s="31">
        <f t="shared" si="9"/>
        <v>22.264231598413076</v>
      </c>
      <c r="H284" s="31">
        <f>INDEX('Mapping water'!$D$5:$U$352,MATCH($B284,'Mapping water'!$B$5:$B$352,0),MATCH(H$3,'Mapping water'!$D$4:$U$4,0))*$D284</f>
        <v>0</v>
      </c>
      <c r="I284" s="31">
        <f>INDEX('Mapping water'!$D$5:$U$352,MATCH($B284,'Mapping water'!$B$5:$B$352,0),MATCH(I$3,'Mapping water'!$D$4:$U$4,0))*$D284</f>
        <v>0</v>
      </c>
      <c r="J284" s="31">
        <f>INDEX('Mapping water'!$D$5:$U$352,MATCH($B284,'Mapping water'!$B$5:$B$352,0),MATCH(J$3,'Mapping water'!$D$4:$U$4,0))*$D284</f>
        <v>0</v>
      </c>
      <c r="K284" s="31">
        <f>INDEX('Mapping water'!$D$5:$U$352,MATCH($B284,'Mapping water'!$B$5:$B$352,0),MATCH(K$3,'Mapping water'!$D$4:$U$4,0))*$D284</f>
        <v>0</v>
      </c>
      <c r="L284" s="31">
        <f>INDEX('Mapping water'!$D$5:$U$352,MATCH($B284,'Mapping water'!$B$5:$B$352,0),MATCH(L$3,'Mapping water'!$D$4:$U$4,0))*$D284</f>
        <v>0</v>
      </c>
      <c r="M284" s="31">
        <f>INDEX('Mapping water'!$D$5:$U$352,MATCH($B284,'Mapping water'!$B$5:$B$352,0),MATCH(M$3,'Mapping water'!$D$4:$U$4,0))*$D284</f>
        <v>0</v>
      </c>
      <c r="N284" s="31">
        <f>INDEX('Mapping water'!$D$5:$U$352,MATCH($B284,'Mapping water'!$B$5:$B$352,0),MATCH(N$3,'Mapping water'!$D$4:$U$4,0))*$D284</f>
        <v>0</v>
      </c>
      <c r="O284" s="31">
        <f>INDEX('Mapping water'!$D$5:$U$352,MATCH($B284,'Mapping water'!$B$5:$B$352,0),MATCH(O$3,'Mapping water'!$D$4:$U$4,0))*$D284</f>
        <v>94053</v>
      </c>
      <c r="P284" s="31">
        <f>INDEX('Mapping water'!$D$5:$U$352,MATCH($B284,'Mapping water'!$B$5:$B$352,0),MATCH(P$3,'Mapping water'!$D$4:$U$4,0))*$D284</f>
        <v>0</v>
      </c>
      <c r="Q284" s="31">
        <f>INDEX('Mapping water'!$D$5:$U$352,MATCH($B284,'Mapping water'!$B$5:$B$352,0),MATCH(Q$3,'Mapping water'!$D$4:$U$4,0))*$D284</f>
        <v>0</v>
      </c>
      <c r="R284" s="31">
        <f>INDEX('Mapping water'!$D$5:$U$352,MATCH($B284,'Mapping water'!$B$5:$B$352,0),MATCH(R$3,'Mapping water'!$D$4:$U$4,0))*$D284</f>
        <v>0</v>
      </c>
      <c r="S284" s="31">
        <f>INDEX('Mapping water'!$D$5:$U$352,MATCH($B284,'Mapping water'!$B$5:$B$352,0),MATCH(S$3,'Mapping water'!$D$4:$U$4,0))*$D284</f>
        <v>0</v>
      </c>
      <c r="T284" s="31">
        <f>INDEX('Mapping water'!$D$5:$U$352,MATCH($B284,'Mapping water'!$B$5:$B$352,0),MATCH(T$3,'Mapping water'!$D$4:$U$4,0))*$D284</f>
        <v>0</v>
      </c>
      <c r="U284" s="31">
        <f>INDEX('Mapping water'!$D$5:$U$352,MATCH($B284,'Mapping water'!$B$5:$B$352,0),MATCH(U$3,'Mapping water'!$D$4:$U$4,0))*$D284</f>
        <v>0</v>
      </c>
      <c r="V284" s="31">
        <f>INDEX('Mapping water'!$D$5:$U$352,MATCH($B284,'Mapping water'!$B$5:$B$352,0),MATCH(V$3,'Mapping water'!$D$4:$U$4,0))*$D284</f>
        <v>0</v>
      </c>
      <c r="W284" s="31">
        <f>INDEX('Mapping water'!$D$5:$U$352,MATCH($B284,'Mapping water'!$B$5:$B$352,0),MATCH(W$3,'Mapping water'!$D$4:$U$4,0))*$D284</f>
        <v>0</v>
      </c>
      <c r="X284" s="31">
        <f>INDEX('Mapping water'!$D$5:$U$352,MATCH($B284,'Mapping water'!$B$5:$B$352,0),MATCH(X$3,'Mapping water'!$D$4:$U$4,0))*$D284</f>
        <v>0</v>
      </c>
      <c r="Y284" s="31">
        <f>INDEX('Mapping water'!$D$5:$U$352,MATCH($B284,'Mapping water'!$B$5:$B$352,0),MATCH(Y$3,'Mapping water'!$D$4:$U$4,0))*$D284</f>
        <v>0</v>
      </c>
    </row>
    <row r="285" spans="1:25" x14ac:dyDescent="0.45">
      <c r="A285" s="20" t="s">
        <v>613</v>
      </c>
      <c r="B285" s="20" t="s">
        <v>614</v>
      </c>
      <c r="C285" s="20" t="s">
        <v>177</v>
      </c>
      <c r="D285" s="31">
        <f>INDEX('ONS data MYE 5'!$O$6:$O$445, MATCH($B285,'ONS data MYE 5'!$B$6:$B$445,0))</f>
        <v>152776</v>
      </c>
      <c r="E285" s="31">
        <f>INDEX('ONS data MYE 5'!$P$6:$P$445, MATCH($B285,'ONS data MYE 5'!$B$6:$B$445,0))</f>
        <v>349</v>
      </c>
      <c r="F285" s="31">
        <f t="shared" si="8"/>
        <v>5.855071922202427</v>
      </c>
      <c r="G285" s="31">
        <f t="shared" si="9"/>
        <v>34.281867214163221</v>
      </c>
      <c r="H285" s="31">
        <f>INDEX('Mapping water'!$D$5:$U$352,MATCH($B285,'Mapping water'!$B$5:$B$352,0),MATCH(H$3,'Mapping water'!$D$4:$U$4,0))*$D285</f>
        <v>0</v>
      </c>
      <c r="I285" s="31">
        <f>INDEX('Mapping water'!$D$5:$U$352,MATCH($B285,'Mapping water'!$B$5:$B$352,0),MATCH(I$3,'Mapping water'!$D$4:$U$4,0))*$D285</f>
        <v>0</v>
      </c>
      <c r="J285" s="31">
        <f>INDEX('Mapping water'!$D$5:$U$352,MATCH($B285,'Mapping water'!$B$5:$B$352,0),MATCH(J$3,'Mapping water'!$D$4:$U$4,0))*$D285</f>
        <v>0</v>
      </c>
      <c r="K285" s="31">
        <f>INDEX('Mapping water'!$D$5:$U$352,MATCH($B285,'Mapping water'!$B$5:$B$352,0),MATCH(K$3,'Mapping water'!$D$4:$U$4,0))*$D285</f>
        <v>0</v>
      </c>
      <c r="L285" s="31">
        <f>INDEX('Mapping water'!$D$5:$U$352,MATCH($B285,'Mapping water'!$B$5:$B$352,0),MATCH(L$3,'Mapping water'!$D$4:$U$4,0))*$D285</f>
        <v>0</v>
      </c>
      <c r="M285" s="31">
        <f>INDEX('Mapping water'!$D$5:$U$352,MATCH($B285,'Mapping water'!$B$5:$B$352,0),MATCH(M$3,'Mapping water'!$D$4:$U$4,0))*$D285</f>
        <v>0</v>
      </c>
      <c r="N285" s="31">
        <f>INDEX('Mapping water'!$D$5:$U$352,MATCH($B285,'Mapping water'!$B$5:$B$352,0),MATCH(N$3,'Mapping water'!$D$4:$U$4,0))*$D285</f>
        <v>0</v>
      </c>
      <c r="O285" s="31">
        <f>INDEX('Mapping water'!$D$5:$U$352,MATCH($B285,'Mapping water'!$B$5:$B$352,0),MATCH(O$3,'Mapping water'!$D$4:$U$4,0))*$D285</f>
        <v>122220.8</v>
      </c>
      <c r="P285" s="31">
        <f>INDEX('Mapping water'!$D$5:$U$352,MATCH($B285,'Mapping water'!$B$5:$B$352,0),MATCH(P$3,'Mapping water'!$D$4:$U$4,0))*$D285</f>
        <v>0</v>
      </c>
      <c r="Q285" s="31">
        <f>INDEX('Mapping water'!$D$5:$U$352,MATCH($B285,'Mapping water'!$B$5:$B$352,0),MATCH(Q$3,'Mapping water'!$D$4:$U$4,0))*$D285</f>
        <v>0</v>
      </c>
      <c r="R285" s="31">
        <f>INDEX('Mapping water'!$D$5:$U$352,MATCH($B285,'Mapping water'!$B$5:$B$352,0),MATCH(R$3,'Mapping water'!$D$4:$U$4,0))*$D285</f>
        <v>0</v>
      </c>
      <c r="S285" s="31">
        <f>INDEX('Mapping water'!$D$5:$U$352,MATCH($B285,'Mapping water'!$B$5:$B$352,0),MATCH(S$3,'Mapping water'!$D$4:$U$4,0))*$D285</f>
        <v>0</v>
      </c>
      <c r="T285" s="31">
        <f>INDEX('Mapping water'!$D$5:$U$352,MATCH($B285,'Mapping water'!$B$5:$B$352,0),MATCH(T$3,'Mapping water'!$D$4:$U$4,0))*$D285</f>
        <v>30555.200000000001</v>
      </c>
      <c r="U285" s="31">
        <f>INDEX('Mapping water'!$D$5:$U$352,MATCH($B285,'Mapping water'!$B$5:$B$352,0),MATCH(U$3,'Mapping water'!$D$4:$U$4,0))*$D285</f>
        <v>0</v>
      </c>
      <c r="V285" s="31">
        <f>INDEX('Mapping water'!$D$5:$U$352,MATCH($B285,'Mapping water'!$B$5:$B$352,0),MATCH(V$3,'Mapping water'!$D$4:$U$4,0))*$D285</f>
        <v>0</v>
      </c>
      <c r="W285" s="31">
        <f>INDEX('Mapping water'!$D$5:$U$352,MATCH($B285,'Mapping water'!$B$5:$B$352,0),MATCH(W$3,'Mapping water'!$D$4:$U$4,0))*$D285</f>
        <v>0</v>
      </c>
      <c r="X285" s="31">
        <f>INDEX('Mapping water'!$D$5:$U$352,MATCH($B285,'Mapping water'!$B$5:$B$352,0),MATCH(X$3,'Mapping water'!$D$4:$U$4,0))*$D285</f>
        <v>0</v>
      </c>
      <c r="Y285" s="31">
        <f>INDEX('Mapping water'!$D$5:$U$352,MATCH($B285,'Mapping water'!$B$5:$B$352,0),MATCH(Y$3,'Mapping water'!$D$4:$U$4,0))*$D285</f>
        <v>0</v>
      </c>
    </row>
    <row r="286" spans="1:25" x14ac:dyDescent="0.45">
      <c r="A286" s="20" t="s">
        <v>615</v>
      </c>
      <c r="B286" s="20" t="s">
        <v>616</v>
      </c>
      <c r="C286" s="20" t="s">
        <v>177</v>
      </c>
      <c r="D286" s="31">
        <f>INDEX('ONS data MYE 5'!$O$6:$O$445, MATCH($B286,'ONS data MYE 5'!$B$6:$B$445,0))</f>
        <v>75932</v>
      </c>
      <c r="E286" s="31">
        <f>INDEX('ONS data MYE 5'!$P$6:$P$445, MATCH($B286,'ONS data MYE 5'!$B$6:$B$445,0))</f>
        <v>43</v>
      </c>
      <c r="F286" s="31">
        <f t="shared" si="8"/>
        <v>3.7612001156935624</v>
      </c>
      <c r="G286" s="31">
        <f t="shared" si="9"/>
        <v>14.146626310293268</v>
      </c>
      <c r="H286" s="31">
        <f>INDEX('Mapping water'!$D$5:$U$352,MATCH($B286,'Mapping water'!$B$5:$B$352,0),MATCH(H$3,'Mapping water'!$D$4:$U$4,0))*$D286</f>
        <v>0</v>
      </c>
      <c r="I286" s="31">
        <f>INDEX('Mapping water'!$D$5:$U$352,MATCH($B286,'Mapping water'!$B$5:$B$352,0),MATCH(I$3,'Mapping water'!$D$4:$U$4,0))*$D286</f>
        <v>0</v>
      </c>
      <c r="J286" s="31">
        <f>INDEX('Mapping water'!$D$5:$U$352,MATCH($B286,'Mapping water'!$B$5:$B$352,0),MATCH(J$3,'Mapping water'!$D$4:$U$4,0))*$D286</f>
        <v>0</v>
      </c>
      <c r="K286" s="31">
        <f>INDEX('Mapping water'!$D$5:$U$352,MATCH($B286,'Mapping water'!$B$5:$B$352,0),MATCH(K$3,'Mapping water'!$D$4:$U$4,0))*$D286</f>
        <v>0</v>
      </c>
      <c r="L286" s="31">
        <f>INDEX('Mapping water'!$D$5:$U$352,MATCH($B286,'Mapping water'!$B$5:$B$352,0),MATCH(L$3,'Mapping water'!$D$4:$U$4,0))*$D286</f>
        <v>0</v>
      </c>
      <c r="M286" s="31">
        <f>INDEX('Mapping water'!$D$5:$U$352,MATCH($B286,'Mapping water'!$B$5:$B$352,0),MATCH(M$3,'Mapping water'!$D$4:$U$4,0))*$D286</f>
        <v>0</v>
      </c>
      <c r="N286" s="31">
        <f>INDEX('Mapping water'!$D$5:$U$352,MATCH($B286,'Mapping water'!$B$5:$B$352,0),MATCH(N$3,'Mapping water'!$D$4:$U$4,0))*$D286</f>
        <v>0</v>
      </c>
      <c r="O286" s="31">
        <f>INDEX('Mapping water'!$D$5:$U$352,MATCH($B286,'Mapping water'!$B$5:$B$352,0),MATCH(O$3,'Mapping water'!$D$4:$U$4,0))*$D286</f>
        <v>75932</v>
      </c>
      <c r="P286" s="31">
        <f>INDEX('Mapping water'!$D$5:$U$352,MATCH($B286,'Mapping water'!$B$5:$B$352,0),MATCH(P$3,'Mapping water'!$D$4:$U$4,0))*$D286</f>
        <v>0</v>
      </c>
      <c r="Q286" s="31">
        <f>INDEX('Mapping water'!$D$5:$U$352,MATCH($B286,'Mapping water'!$B$5:$B$352,0),MATCH(Q$3,'Mapping water'!$D$4:$U$4,0))*$D286</f>
        <v>0</v>
      </c>
      <c r="R286" s="31">
        <f>INDEX('Mapping water'!$D$5:$U$352,MATCH($B286,'Mapping water'!$B$5:$B$352,0),MATCH(R$3,'Mapping water'!$D$4:$U$4,0))*$D286</f>
        <v>0</v>
      </c>
      <c r="S286" s="31">
        <f>INDEX('Mapping water'!$D$5:$U$352,MATCH($B286,'Mapping water'!$B$5:$B$352,0),MATCH(S$3,'Mapping water'!$D$4:$U$4,0))*$D286</f>
        <v>0</v>
      </c>
      <c r="T286" s="31">
        <f>INDEX('Mapping water'!$D$5:$U$352,MATCH($B286,'Mapping water'!$B$5:$B$352,0),MATCH(T$3,'Mapping water'!$D$4:$U$4,0))*$D286</f>
        <v>0</v>
      </c>
      <c r="U286" s="31">
        <f>INDEX('Mapping water'!$D$5:$U$352,MATCH($B286,'Mapping water'!$B$5:$B$352,0),MATCH(U$3,'Mapping water'!$D$4:$U$4,0))*$D286</f>
        <v>0</v>
      </c>
      <c r="V286" s="31">
        <f>INDEX('Mapping water'!$D$5:$U$352,MATCH($B286,'Mapping water'!$B$5:$B$352,0),MATCH(V$3,'Mapping water'!$D$4:$U$4,0))*$D286</f>
        <v>0</v>
      </c>
      <c r="W286" s="31">
        <f>INDEX('Mapping water'!$D$5:$U$352,MATCH($B286,'Mapping water'!$B$5:$B$352,0),MATCH(W$3,'Mapping water'!$D$4:$U$4,0))*$D286</f>
        <v>0</v>
      </c>
      <c r="X286" s="31">
        <f>INDEX('Mapping water'!$D$5:$U$352,MATCH($B286,'Mapping water'!$B$5:$B$352,0),MATCH(X$3,'Mapping water'!$D$4:$U$4,0))*$D286</f>
        <v>0</v>
      </c>
      <c r="Y286" s="31">
        <f>INDEX('Mapping water'!$D$5:$U$352,MATCH($B286,'Mapping water'!$B$5:$B$352,0),MATCH(Y$3,'Mapping water'!$D$4:$U$4,0))*$D286</f>
        <v>0</v>
      </c>
    </row>
    <row r="287" spans="1:25" x14ac:dyDescent="0.45">
      <c r="A287" s="20" t="s">
        <v>617</v>
      </c>
      <c r="B287" s="20" t="s">
        <v>618</v>
      </c>
      <c r="C287" s="20" t="s">
        <v>177</v>
      </c>
      <c r="D287" s="31">
        <f>INDEX('ONS data MYE 5'!$O$6:$O$445, MATCH($B287,'ONS data MYE 5'!$B$6:$B$445,0))</f>
        <v>123135</v>
      </c>
      <c r="E287" s="31">
        <f>INDEX('ONS data MYE 5'!$P$6:$P$445, MATCH($B287,'ONS data MYE 5'!$B$6:$B$445,0))</f>
        <v>76</v>
      </c>
      <c r="F287" s="31">
        <f t="shared" si="8"/>
        <v>4.3307333402863311</v>
      </c>
      <c r="G287" s="31">
        <f t="shared" si="9"/>
        <v>18.755251264667603</v>
      </c>
      <c r="H287" s="31">
        <f>INDEX('Mapping water'!$D$5:$U$352,MATCH($B287,'Mapping water'!$B$5:$B$352,0),MATCH(H$3,'Mapping water'!$D$4:$U$4,0))*$D287</f>
        <v>0</v>
      </c>
      <c r="I287" s="31">
        <f>INDEX('Mapping water'!$D$5:$U$352,MATCH($B287,'Mapping water'!$B$5:$B$352,0),MATCH(I$3,'Mapping water'!$D$4:$U$4,0))*$D287</f>
        <v>0</v>
      </c>
      <c r="J287" s="31">
        <f>INDEX('Mapping water'!$D$5:$U$352,MATCH($B287,'Mapping water'!$B$5:$B$352,0),MATCH(J$3,'Mapping water'!$D$4:$U$4,0))*$D287</f>
        <v>0</v>
      </c>
      <c r="K287" s="31">
        <f>INDEX('Mapping water'!$D$5:$U$352,MATCH($B287,'Mapping water'!$B$5:$B$352,0),MATCH(K$3,'Mapping water'!$D$4:$U$4,0))*$D287</f>
        <v>0</v>
      </c>
      <c r="L287" s="31">
        <f>INDEX('Mapping water'!$D$5:$U$352,MATCH($B287,'Mapping water'!$B$5:$B$352,0),MATCH(L$3,'Mapping water'!$D$4:$U$4,0))*$D287</f>
        <v>0</v>
      </c>
      <c r="M287" s="31">
        <f>INDEX('Mapping water'!$D$5:$U$352,MATCH($B287,'Mapping water'!$B$5:$B$352,0),MATCH(M$3,'Mapping water'!$D$4:$U$4,0))*$D287</f>
        <v>0</v>
      </c>
      <c r="N287" s="31">
        <f>INDEX('Mapping water'!$D$5:$U$352,MATCH($B287,'Mapping water'!$B$5:$B$352,0),MATCH(N$3,'Mapping water'!$D$4:$U$4,0))*$D287</f>
        <v>0</v>
      </c>
      <c r="O287" s="31">
        <f>INDEX('Mapping water'!$D$5:$U$352,MATCH($B287,'Mapping water'!$B$5:$B$352,0),MATCH(O$3,'Mapping water'!$D$4:$U$4,0))*$D287</f>
        <v>123135</v>
      </c>
      <c r="P287" s="31">
        <f>INDEX('Mapping water'!$D$5:$U$352,MATCH($B287,'Mapping water'!$B$5:$B$352,0),MATCH(P$3,'Mapping water'!$D$4:$U$4,0))*$D287</f>
        <v>0</v>
      </c>
      <c r="Q287" s="31">
        <f>INDEX('Mapping water'!$D$5:$U$352,MATCH($B287,'Mapping water'!$B$5:$B$352,0),MATCH(Q$3,'Mapping water'!$D$4:$U$4,0))*$D287</f>
        <v>0</v>
      </c>
      <c r="R287" s="31">
        <f>INDEX('Mapping water'!$D$5:$U$352,MATCH($B287,'Mapping water'!$B$5:$B$352,0),MATCH(R$3,'Mapping water'!$D$4:$U$4,0))*$D287</f>
        <v>0</v>
      </c>
      <c r="S287" s="31">
        <f>INDEX('Mapping water'!$D$5:$U$352,MATCH($B287,'Mapping water'!$B$5:$B$352,0),MATCH(S$3,'Mapping water'!$D$4:$U$4,0))*$D287</f>
        <v>0</v>
      </c>
      <c r="T287" s="31">
        <f>INDEX('Mapping water'!$D$5:$U$352,MATCH($B287,'Mapping water'!$B$5:$B$352,0),MATCH(T$3,'Mapping water'!$D$4:$U$4,0))*$D287</f>
        <v>0</v>
      </c>
      <c r="U287" s="31">
        <f>INDEX('Mapping water'!$D$5:$U$352,MATCH($B287,'Mapping water'!$B$5:$B$352,0),MATCH(U$3,'Mapping water'!$D$4:$U$4,0))*$D287</f>
        <v>0</v>
      </c>
      <c r="V287" s="31">
        <f>INDEX('Mapping water'!$D$5:$U$352,MATCH($B287,'Mapping water'!$B$5:$B$352,0),MATCH(V$3,'Mapping water'!$D$4:$U$4,0))*$D287</f>
        <v>0</v>
      </c>
      <c r="W287" s="31">
        <f>INDEX('Mapping water'!$D$5:$U$352,MATCH($B287,'Mapping water'!$B$5:$B$352,0),MATCH(W$3,'Mapping water'!$D$4:$U$4,0))*$D287</f>
        <v>0</v>
      </c>
      <c r="X287" s="31">
        <f>INDEX('Mapping water'!$D$5:$U$352,MATCH($B287,'Mapping water'!$B$5:$B$352,0),MATCH(X$3,'Mapping water'!$D$4:$U$4,0))*$D287</f>
        <v>0</v>
      </c>
      <c r="Y287" s="31">
        <f>INDEX('Mapping water'!$D$5:$U$352,MATCH($B287,'Mapping water'!$B$5:$B$352,0),MATCH(Y$3,'Mapping water'!$D$4:$U$4,0))*$D287</f>
        <v>0</v>
      </c>
    </row>
    <row r="288" spans="1:25" x14ac:dyDescent="0.45">
      <c r="A288" s="20" t="s">
        <v>619</v>
      </c>
      <c r="B288" s="20" t="s">
        <v>620</v>
      </c>
      <c r="C288" s="20" t="s">
        <v>177</v>
      </c>
      <c r="D288" s="31">
        <f>INDEX('ONS data MYE 5'!$O$6:$O$445, MATCH($B288,'ONS data MYE 5'!$B$6:$B$445,0))</f>
        <v>184332</v>
      </c>
      <c r="E288" s="31">
        <f>INDEX('ONS data MYE 5'!$P$6:$P$445, MATCH($B288,'ONS data MYE 5'!$B$6:$B$445,0))</f>
        <v>78</v>
      </c>
      <c r="F288" s="31">
        <f t="shared" si="8"/>
        <v>4.3567088266895917</v>
      </c>
      <c r="G288" s="31">
        <f t="shared" si="9"/>
        <v>18.980911800554999</v>
      </c>
      <c r="H288" s="31">
        <f>INDEX('Mapping water'!$D$5:$U$352,MATCH($B288,'Mapping water'!$B$5:$B$352,0),MATCH(H$3,'Mapping water'!$D$4:$U$4,0))*$D288</f>
        <v>0</v>
      </c>
      <c r="I288" s="31">
        <f>INDEX('Mapping water'!$D$5:$U$352,MATCH($B288,'Mapping water'!$B$5:$B$352,0),MATCH(I$3,'Mapping water'!$D$4:$U$4,0))*$D288</f>
        <v>0</v>
      </c>
      <c r="J288" s="31">
        <f>INDEX('Mapping water'!$D$5:$U$352,MATCH($B288,'Mapping water'!$B$5:$B$352,0),MATCH(J$3,'Mapping water'!$D$4:$U$4,0))*$D288</f>
        <v>0</v>
      </c>
      <c r="K288" s="31">
        <f>INDEX('Mapping water'!$D$5:$U$352,MATCH($B288,'Mapping water'!$B$5:$B$352,0),MATCH(K$3,'Mapping water'!$D$4:$U$4,0))*$D288</f>
        <v>0</v>
      </c>
      <c r="L288" s="31">
        <f>INDEX('Mapping water'!$D$5:$U$352,MATCH($B288,'Mapping water'!$B$5:$B$352,0),MATCH(L$3,'Mapping water'!$D$4:$U$4,0))*$D288</f>
        <v>0</v>
      </c>
      <c r="M288" s="31">
        <f>INDEX('Mapping water'!$D$5:$U$352,MATCH($B288,'Mapping water'!$B$5:$B$352,0),MATCH(M$3,'Mapping water'!$D$4:$U$4,0))*$D288</f>
        <v>0</v>
      </c>
      <c r="N288" s="31">
        <f>INDEX('Mapping water'!$D$5:$U$352,MATCH($B288,'Mapping water'!$B$5:$B$352,0),MATCH(N$3,'Mapping water'!$D$4:$U$4,0))*$D288</f>
        <v>0</v>
      </c>
      <c r="O288" s="31">
        <f>INDEX('Mapping water'!$D$5:$U$352,MATCH($B288,'Mapping water'!$B$5:$B$352,0),MATCH(O$3,'Mapping water'!$D$4:$U$4,0))*$D288</f>
        <v>184332</v>
      </c>
      <c r="P288" s="31">
        <f>INDEX('Mapping water'!$D$5:$U$352,MATCH($B288,'Mapping water'!$B$5:$B$352,0),MATCH(P$3,'Mapping water'!$D$4:$U$4,0))*$D288</f>
        <v>0</v>
      </c>
      <c r="Q288" s="31">
        <f>INDEX('Mapping water'!$D$5:$U$352,MATCH($B288,'Mapping water'!$B$5:$B$352,0),MATCH(Q$3,'Mapping water'!$D$4:$U$4,0))*$D288</f>
        <v>0</v>
      </c>
      <c r="R288" s="31">
        <f>INDEX('Mapping water'!$D$5:$U$352,MATCH($B288,'Mapping water'!$B$5:$B$352,0),MATCH(R$3,'Mapping water'!$D$4:$U$4,0))*$D288</f>
        <v>0</v>
      </c>
      <c r="S288" s="31">
        <f>INDEX('Mapping water'!$D$5:$U$352,MATCH($B288,'Mapping water'!$B$5:$B$352,0),MATCH(S$3,'Mapping water'!$D$4:$U$4,0))*$D288</f>
        <v>0</v>
      </c>
      <c r="T288" s="31">
        <f>INDEX('Mapping water'!$D$5:$U$352,MATCH($B288,'Mapping water'!$B$5:$B$352,0),MATCH(T$3,'Mapping water'!$D$4:$U$4,0))*$D288</f>
        <v>0</v>
      </c>
      <c r="U288" s="31">
        <f>INDEX('Mapping water'!$D$5:$U$352,MATCH($B288,'Mapping water'!$B$5:$B$352,0),MATCH(U$3,'Mapping water'!$D$4:$U$4,0))*$D288</f>
        <v>0</v>
      </c>
      <c r="V288" s="31">
        <f>INDEX('Mapping water'!$D$5:$U$352,MATCH($B288,'Mapping water'!$B$5:$B$352,0),MATCH(V$3,'Mapping water'!$D$4:$U$4,0))*$D288</f>
        <v>0</v>
      </c>
      <c r="W288" s="31">
        <f>INDEX('Mapping water'!$D$5:$U$352,MATCH($B288,'Mapping water'!$B$5:$B$352,0),MATCH(W$3,'Mapping water'!$D$4:$U$4,0))*$D288</f>
        <v>0</v>
      </c>
      <c r="X288" s="31">
        <f>INDEX('Mapping water'!$D$5:$U$352,MATCH($B288,'Mapping water'!$B$5:$B$352,0),MATCH(X$3,'Mapping water'!$D$4:$U$4,0))*$D288</f>
        <v>0</v>
      </c>
      <c r="Y288" s="31">
        <f>INDEX('Mapping water'!$D$5:$U$352,MATCH($B288,'Mapping water'!$B$5:$B$352,0),MATCH(Y$3,'Mapping water'!$D$4:$U$4,0))*$D288</f>
        <v>0</v>
      </c>
    </row>
    <row r="289" spans="1:25" x14ac:dyDescent="0.45">
      <c r="A289" s="20" t="s">
        <v>621</v>
      </c>
      <c r="B289" s="20" t="s">
        <v>622</v>
      </c>
      <c r="C289" s="20" t="s">
        <v>177</v>
      </c>
      <c r="D289" s="31">
        <f>INDEX('ONS data MYE 5'!$O$6:$O$445, MATCH($B289,'ONS data MYE 5'!$B$6:$B$445,0))</f>
        <v>239460</v>
      </c>
      <c r="E289" s="31">
        <f>INDEX('ONS data MYE 5'!$P$6:$P$445, MATCH($B289,'ONS data MYE 5'!$B$6:$B$445,0))</f>
        <v>631</v>
      </c>
      <c r="F289" s="31">
        <f t="shared" si="8"/>
        <v>6.4473058625412127</v>
      </c>
      <c r="G289" s="31">
        <f t="shared" si="9"/>
        <v>41.567752885158292</v>
      </c>
      <c r="H289" s="31">
        <f>INDEX('Mapping water'!$D$5:$U$352,MATCH($B289,'Mapping water'!$B$5:$B$352,0),MATCH(H$3,'Mapping water'!$D$4:$U$4,0))*$D289</f>
        <v>0</v>
      </c>
      <c r="I289" s="31">
        <f>INDEX('Mapping water'!$D$5:$U$352,MATCH($B289,'Mapping water'!$B$5:$B$352,0),MATCH(I$3,'Mapping water'!$D$4:$U$4,0))*$D289</f>
        <v>0</v>
      </c>
      <c r="J289" s="31">
        <f>INDEX('Mapping water'!$D$5:$U$352,MATCH($B289,'Mapping water'!$B$5:$B$352,0),MATCH(J$3,'Mapping water'!$D$4:$U$4,0))*$D289</f>
        <v>0</v>
      </c>
      <c r="K289" s="31">
        <f>INDEX('Mapping water'!$D$5:$U$352,MATCH($B289,'Mapping water'!$B$5:$B$352,0),MATCH(K$3,'Mapping water'!$D$4:$U$4,0))*$D289</f>
        <v>0</v>
      </c>
      <c r="L289" s="31">
        <f>INDEX('Mapping water'!$D$5:$U$352,MATCH($B289,'Mapping water'!$B$5:$B$352,0),MATCH(L$3,'Mapping water'!$D$4:$U$4,0))*$D289</f>
        <v>0</v>
      </c>
      <c r="M289" s="31">
        <f>INDEX('Mapping water'!$D$5:$U$352,MATCH($B289,'Mapping water'!$B$5:$B$352,0),MATCH(M$3,'Mapping water'!$D$4:$U$4,0))*$D289</f>
        <v>0</v>
      </c>
      <c r="N289" s="31">
        <f>INDEX('Mapping water'!$D$5:$U$352,MATCH($B289,'Mapping water'!$B$5:$B$352,0),MATCH(N$3,'Mapping water'!$D$4:$U$4,0))*$D289</f>
        <v>0</v>
      </c>
      <c r="O289" s="31">
        <f>INDEX('Mapping water'!$D$5:$U$352,MATCH($B289,'Mapping water'!$B$5:$B$352,0),MATCH(O$3,'Mapping water'!$D$4:$U$4,0))*$D289</f>
        <v>239460</v>
      </c>
      <c r="P289" s="31">
        <f>INDEX('Mapping water'!$D$5:$U$352,MATCH($B289,'Mapping water'!$B$5:$B$352,0),MATCH(P$3,'Mapping water'!$D$4:$U$4,0))*$D289</f>
        <v>0</v>
      </c>
      <c r="Q289" s="31">
        <f>INDEX('Mapping water'!$D$5:$U$352,MATCH($B289,'Mapping water'!$B$5:$B$352,0),MATCH(Q$3,'Mapping water'!$D$4:$U$4,0))*$D289</f>
        <v>0</v>
      </c>
      <c r="R289" s="31">
        <f>INDEX('Mapping water'!$D$5:$U$352,MATCH($B289,'Mapping water'!$B$5:$B$352,0),MATCH(R$3,'Mapping water'!$D$4:$U$4,0))*$D289</f>
        <v>0</v>
      </c>
      <c r="S289" s="31">
        <f>INDEX('Mapping water'!$D$5:$U$352,MATCH($B289,'Mapping water'!$B$5:$B$352,0),MATCH(S$3,'Mapping water'!$D$4:$U$4,0))*$D289</f>
        <v>0</v>
      </c>
      <c r="T289" s="31">
        <f>INDEX('Mapping water'!$D$5:$U$352,MATCH($B289,'Mapping water'!$B$5:$B$352,0),MATCH(T$3,'Mapping water'!$D$4:$U$4,0))*$D289</f>
        <v>0</v>
      </c>
      <c r="U289" s="31">
        <f>INDEX('Mapping water'!$D$5:$U$352,MATCH($B289,'Mapping water'!$B$5:$B$352,0),MATCH(U$3,'Mapping water'!$D$4:$U$4,0))*$D289</f>
        <v>0</v>
      </c>
      <c r="V289" s="31">
        <f>INDEX('Mapping water'!$D$5:$U$352,MATCH($B289,'Mapping water'!$B$5:$B$352,0),MATCH(V$3,'Mapping water'!$D$4:$U$4,0))*$D289</f>
        <v>0</v>
      </c>
      <c r="W289" s="31">
        <f>INDEX('Mapping water'!$D$5:$U$352,MATCH($B289,'Mapping water'!$B$5:$B$352,0),MATCH(W$3,'Mapping water'!$D$4:$U$4,0))*$D289</f>
        <v>0</v>
      </c>
      <c r="X289" s="31">
        <f>INDEX('Mapping water'!$D$5:$U$352,MATCH($B289,'Mapping water'!$B$5:$B$352,0),MATCH(X$3,'Mapping water'!$D$4:$U$4,0))*$D289</f>
        <v>0</v>
      </c>
      <c r="Y289" s="31">
        <f>INDEX('Mapping water'!$D$5:$U$352,MATCH($B289,'Mapping water'!$B$5:$B$352,0),MATCH(Y$3,'Mapping water'!$D$4:$U$4,0))*$D289</f>
        <v>0</v>
      </c>
    </row>
    <row r="290" spans="1:25" x14ac:dyDescent="0.45">
      <c r="A290" s="20" t="s">
        <v>623</v>
      </c>
      <c r="B290" s="20" t="s">
        <v>624</v>
      </c>
      <c r="C290" s="20" t="s">
        <v>177</v>
      </c>
      <c r="D290" s="31">
        <f>INDEX('ONS data MYE 5'!$O$6:$O$445, MATCH($B290,'ONS data MYE 5'!$B$6:$B$445,0))</f>
        <v>140081</v>
      </c>
      <c r="E290" s="31">
        <f>INDEX('ONS data MYE 5'!$P$6:$P$445, MATCH($B290,'ONS data MYE 5'!$B$6:$B$445,0))</f>
        <v>317</v>
      </c>
      <c r="F290" s="31">
        <f t="shared" si="8"/>
        <v>5.7589017738772803</v>
      </c>
      <c r="G290" s="31">
        <f t="shared" si="9"/>
        <v>33.164949641166885</v>
      </c>
      <c r="H290" s="31">
        <f>INDEX('Mapping water'!$D$5:$U$352,MATCH($B290,'Mapping water'!$B$5:$B$352,0),MATCH(H$3,'Mapping water'!$D$4:$U$4,0))*$D290</f>
        <v>0</v>
      </c>
      <c r="I290" s="31">
        <f>INDEX('Mapping water'!$D$5:$U$352,MATCH($B290,'Mapping water'!$B$5:$B$352,0),MATCH(I$3,'Mapping water'!$D$4:$U$4,0))*$D290</f>
        <v>0</v>
      </c>
      <c r="J290" s="31">
        <f>INDEX('Mapping water'!$D$5:$U$352,MATCH($B290,'Mapping water'!$B$5:$B$352,0),MATCH(J$3,'Mapping water'!$D$4:$U$4,0))*$D290</f>
        <v>0</v>
      </c>
      <c r="K290" s="31">
        <f>INDEX('Mapping water'!$D$5:$U$352,MATCH($B290,'Mapping water'!$B$5:$B$352,0),MATCH(K$3,'Mapping water'!$D$4:$U$4,0))*$D290</f>
        <v>0</v>
      </c>
      <c r="L290" s="31">
        <f>INDEX('Mapping water'!$D$5:$U$352,MATCH($B290,'Mapping water'!$B$5:$B$352,0),MATCH(L$3,'Mapping water'!$D$4:$U$4,0))*$D290</f>
        <v>0</v>
      </c>
      <c r="M290" s="31">
        <f>INDEX('Mapping water'!$D$5:$U$352,MATCH($B290,'Mapping water'!$B$5:$B$352,0),MATCH(M$3,'Mapping water'!$D$4:$U$4,0))*$D290</f>
        <v>0</v>
      </c>
      <c r="N290" s="31">
        <f>INDEX('Mapping water'!$D$5:$U$352,MATCH($B290,'Mapping water'!$B$5:$B$352,0),MATCH(N$3,'Mapping water'!$D$4:$U$4,0))*$D290</f>
        <v>0</v>
      </c>
      <c r="O290" s="31">
        <f>INDEX('Mapping water'!$D$5:$U$352,MATCH($B290,'Mapping water'!$B$5:$B$352,0),MATCH(O$3,'Mapping water'!$D$4:$U$4,0))*$D290</f>
        <v>140081</v>
      </c>
      <c r="P290" s="31">
        <f>INDEX('Mapping water'!$D$5:$U$352,MATCH($B290,'Mapping water'!$B$5:$B$352,0),MATCH(P$3,'Mapping water'!$D$4:$U$4,0))*$D290</f>
        <v>0</v>
      </c>
      <c r="Q290" s="31">
        <f>INDEX('Mapping water'!$D$5:$U$352,MATCH($B290,'Mapping water'!$B$5:$B$352,0),MATCH(Q$3,'Mapping water'!$D$4:$U$4,0))*$D290</f>
        <v>0</v>
      </c>
      <c r="R290" s="31">
        <f>INDEX('Mapping water'!$D$5:$U$352,MATCH($B290,'Mapping water'!$B$5:$B$352,0),MATCH(R$3,'Mapping water'!$D$4:$U$4,0))*$D290</f>
        <v>0</v>
      </c>
      <c r="S290" s="31">
        <f>INDEX('Mapping water'!$D$5:$U$352,MATCH($B290,'Mapping water'!$B$5:$B$352,0),MATCH(S$3,'Mapping water'!$D$4:$U$4,0))*$D290</f>
        <v>0</v>
      </c>
      <c r="T290" s="31">
        <f>INDEX('Mapping water'!$D$5:$U$352,MATCH($B290,'Mapping water'!$B$5:$B$352,0),MATCH(T$3,'Mapping water'!$D$4:$U$4,0))*$D290</f>
        <v>0</v>
      </c>
      <c r="U290" s="31">
        <f>INDEX('Mapping water'!$D$5:$U$352,MATCH($B290,'Mapping water'!$B$5:$B$352,0),MATCH(U$3,'Mapping water'!$D$4:$U$4,0))*$D290</f>
        <v>0</v>
      </c>
      <c r="V290" s="31">
        <f>INDEX('Mapping water'!$D$5:$U$352,MATCH($B290,'Mapping water'!$B$5:$B$352,0),MATCH(V$3,'Mapping water'!$D$4:$U$4,0))*$D290</f>
        <v>0</v>
      </c>
      <c r="W290" s="31">
        <f>INDEX('Mapping water'!$D$5:$U$352,MATCH($B290,'Mapping water'!$B$5:$B$352,0),MATCH(W$3,'Mapping water'!$D$4:$U$4,0))*$D290</f>
        <v>0</v>
      </c>
      <c r="X290" s="31">
        <f>INDEX('Mapping water'!$D$5:$U$352,MATCH($B290,'Mapping water'!$B$5:$B$352,0),MATCH(X$3,'Mapping water'!$D$4:$U$4,0))*$D290</f>
        <v>0</v>
      </c>
      <c r="Y290" s="31">
        <f>INDEX('Mapping water'!$D$5:$U$352,MATCH($B290,'Mapping water'!$B$5:$B$352,0),MATCH(Y$3,'Mapping water'!$D$4:$U$4,0))*$D290</f>
        <v>0</v>
      </c>
    </row>
    <row r="291" spans="1:25" x14ac:dyDescent="0.45">
      <c r="A291" s="20" t="s">
        <v>625</v>
      </c>
      <c r="B291" s="20" t="s">
        <v>626</v>
      </c>
      <c r="C291" s="20" t="s">
        <v>177</v>
      </c>
      <c r="D291" s="31">
        <f>INDEX('ONS data MYE 5'!$O$6:$O$445, MATCH($B291,'ONS data MYE 5'!$B$6:$B$445,0))</f>
        <v>139769</v>
      </c>
      <c r="E291" s="31">
        <f>INDEX('ONS data MYE 5'!$P$6:$P$445, MATCH($B291,'ONS data MYE 5'!$B$6:$B$445,0))</f>
        <v>557</v>
      </c>
      <c r="F291" s="31">
        <f t="shared" si="8"/>
        <v>6.3225652399272843</v>
      </c>
      <c r="G291" s="31">
        <f t="shared" si="9"/>
        <v>39.97483121313676</v>
      </c>
      <c r="H291" s="31">
        <f>INDEX('Mapping water'!$D$5:$U$352,MATCH($B291,'Mapping water'!$B$5:$B$352,0),MATCH(H$3,'Mapping water'!$D$4:$U$4,0))*$D291</f>
        <v>0</v>
      </c>
      <c r="I291" s="31">
        <f>INDEX('Mapping water'!$D$5:$U$352,MATCH($B291,'Mapping water'!$B$5:$B$352,0),MATCH(I$3,'Mapping water'!$D$4:$U$4,0))*$D291</f>
        <v>0</v>
      </c>
      <c r="J291" s="31">
        <f>INDEX('Mapping water'!$D$5:$U$352,MATCH($B291,'Mapping water'!$B$5:$B$352,0),MATCH(J$3,'Mapping water'!$D$4:$U$4,0))*$D291</f>
        <v>0</v>
      </c>
      <c r="K291" s="31">
        <f>INDEX('Mapping water'!$D$5:$U$352,MATCH($B291,'Mapping water'!$B$5:$B$352,0),MATCH(K$3,'Mapping water'!$D$4:$U$4,0))*$D291</f>
        <v>0</v>
      </c>
      <c r="L291" s="31">
        <f>INDEX('Mapping water'!$D$5:$U$352,MATCH($B291,'Mapping water'!$B$5:$B$352,0),MATCH(L$3,'Mapping water'!$D$4:$U$4,0))*$D291</f>
        <v>0</v>
      </c>
      <c r="M291" s="31">
        <f>INDEX('Mapping water'!$D$5:$U$352,MATCH($B291,'Mapping water'!$B$5:$B$352,0),MATCH(M$3,'Mapping water'!$D$4:$U$4,0))*$D291</f>
        <v>0</v>
      </c>
      <c r="N291" s="31">
        <f>INDEX('Mapping water'!$D$5:$U$352,MATCH($B291,'Mapping water'!$B$5:$B$352,0),MATCH(N$3,'Mapping water'!$D$4:$U$4,0))*$D291</f>
        <v>0</v>
      </c>
      <c r="O291" s="31">
        <f>INDEX('Mapping water'!$D$5:$U$352,MATCH($B291,'Mapping water'!$B$5:$B$352,0),MATCH(O$3,'Mapping water'!$D$4:$U$4,0))*$D291</f>
        <v>139769</v>
      </c>
      <c r="P291" s="31">
        <f>INDEX('Mapping water'!$D$5:$U$352,MATCH($B291,'Mapping water'!$B$5:$B$352,0),MATCH(P$3,'Mapping water'!$D$4:$U$4,0))*$D291</f>
        <v>0</v>
      </c>
      <c r="Q291" s="31">
        <f>INDEX('Mapping water'!$D$5:$U$352,MATCH($B291,'Mapping water'!$B$5:$B$352,0),MATCH(Q$3,'Mapping water'!$D$4:$U$4,0))*$D291</f>
        <v>0</v>
      </c>
      <c r="R291" s="31">
        <f>INDEX('Mapping water'!$D$5:$U$352,MATCH($B291,'Mapping water'!$B$5:$B$352,0),MATCH(R$3,'Mapping water'!$D$4:$U$4,0))*$D291</f>
        <v>0</v>
      </c>
      <c r="S291" s="31">
        <f>INDEX('Mapping water'!$D$5:$U$352,MATCH($B291,'Mapping water'!$B$5:$B$352,0),MATCH(S$3,'Mapping water'!$D$4:$U$4,0))*$D291</f>
        <v>0</v>
      </c>
      <c r="T291" s="31">
        <f>INDEX('Mapping water'!$D$5:$U$352,MATCH($B291,'Mapping water'!$B$5:$B$352,0),MATCH(T$3,'Mapping water'!$D$4:$U$4,0))*$D291</f>
        <v>0</v>
      </c>
      <c r="U291" s="31">
        <f>INDEX('Mapping water'!$D$5:$U$352,MATCH($B291,'Mapping water'!$B$5:$B$352,0),MATCH(U$3,'Mapping water'!$D$4:$U$4,0))*$D291</f>
        <v>0</v>
      </c>
      <c r="V291" s="31">
        <f>INDEX('Mapping water'!$D$5:$U$352,MATCH($B291,'Mapping water'!$B$5:$B$352,0),MATCH(V$3,'Mapping water'!$D$4:$U$4,0))*$D291</f>
        <v>0</v>
      </c>
      <c r="W291" s="31">
        <f>INDEX('Mapping water'!$D$5:$U$352,MATCH($B291,'Mapping water'!$B$5:$B$352,0),MATCH(W$3,'Mapping water'!$D$4:$U$4,0))*$D291</f>
        <v>0</v>
      </c>
      <c r="X291" s="31">
        <f>INDEX('Mapping water'!$D$5:$U$352,MATCH($B291,'Mapping water'!$B$5:$B$352,0),MATCH(X$3,'Mapping water'!$D$4:$U$4,0))*$D291</f>
        <v>0</v>
      </c>
      <c r="Y291" s="31">
        <f>INDEX('Mapping water'!$D$5:$U$352,MATCH($B291,'Mapping water'!$B$5:$B$352,0),MATCH(Y$3,'Mapping water'!$D$4:$U$4,0))*$D291</f>
        <v>0</v>
      </c>
    </row>
    <row r="292" spans="1:25" x14ac:dyDescent="0.45">
      <c r="A292" s="20" t="s">
        <v>627</v>
      </c>
      <c r="B292" s="20" t="s">
        <v>628</v>
      </c>
      <c r="C292" s="20" t="s">
        <v>177</v>
      </c>
      <c r="D292" s="31">
        <f>INDEX('ONS data MYE 5'!$O$6:$O$445, MATCH($B292,'ONS data MYE 5'!$B$6:$B$445,0))</f>
        <v>126998</v>
      </c>
      <c r="E292" s="31">
        <f>INDEX('ONS data MYE 5'!$P$6:$P$445, MATCH($B292,'ONS data MYE 5'!$B$6:$B$445,0))</f>
        <v>384</v>
      </c>
      <c r="F292" s="31">
        <f t="shared" si="8"/>
        <v>5.9506425525877269</v>
      </c>
      <c r="G292" s="31">
        <f t="shared" si="9"/>
        <v>35.410146788667781</v>
      </c>
      <c r="H292" s="31">
        <f>INDEX('Mapping water'!$D$5:$U$352,MATCH($B292,'Mapping water'!$B$5:$B$352,0),MATCH(H$3,'Mapping water'!$D$4:$U$4,0))*$D292</f>
        <v>0</v>
      </c>
      <c r="I292" s="31">
        <f>INDEX('Mapping water'!$D$5:$U$352,MATCH($B292,'Mapping water'!$B$5:$B$352,0),MATCH(I$3,'Mapping water'!$D$4:$U$4,0))*$D292</f>
        <v>0</v>
      </c>
      <c r="J292" s="31">
        <f>INDEX('Mapping water'!$D$5:$U$352,MATCH($B292,'Mapping water'!$B$5:$B$352,0),MATCH(J$3,'Mapping water'!$D$4:$U$4,0))*$D292</f>
        <v>0</v>
      </c>
      <c r="K292" s="31">
        <f>INDEX('Mapping water'!$D$5:$U$352,MATCH($B292,'Mapping water'!$B$5:$B$352,0),MATCH(K$3,'Mapping water'!$D$4:$U$4,0))*$D292</f>
        <v>0</v>
      </c>
      <c r="L292" s="31">
        <f>INDEX('Mapping water'!$D$5:$U$352,MATCH($B292,'Mapping water'!$B$5:$B$352,0),MATCH(L$3,'Mapping water'!$D$4:$U$4,0))*$D292</f>
        <v>0</v>
      </c>
      <c r="M292" s="31">
        <f>INDEX('Mapping water'!$D$5:$U$352,MATCH($B292,'Mapping water'!$B$5:$B$352,0),MATCH(M$3,'Mapping water'!$D$4:$U$4,0))*$D292</f>
        <v>0</v>
      </c>
      <c r="N292" s="31">
        <f>INDEX('Mapping water'!$D$5:$U$352,MATCH($B292,'Mapping water'!$B$5:$B$352,0),MATCH(N$3,'Mapping water'!$D$4:$U$4,0))*$D292</f>
        <v>0</v>
      </c>
      <c r="O292" s="31">
        <f>INDEX('Mapping water'!$D$5:$U$352,MATCH($B292,'Mapping water'!$B$5:$B$352,0),MATCH(O$3,'Mapping water'!$D$4:$U$4,0))*$D292</f>
        <v>126998</v>
      </c>
      <c r="P292" s="31">
        <f>INDEX('Mapping water'!$D$5:$U$352,MATCH($B292,'Mapping water'!$B$5:$B$352,0),MATCH(P$3,'Mapping water'!$D$4:$U$4,0))*$D292</f>
        <v>0</v>
      </c>
      <c r="Q292" s="31">
        <f>INDEX('Mapping water'!$D$5:$U$352,MATCH($B292,'Mapping water'!$B$5:$B$352,0),MATCH(Q$3,'Mapping water'!$D$4:$U$4,0))*$D292</f>
        <v>0</v>
      </c>
      <c r="R292" s="31">
        <f>INDEX('Mapping water'!$D$5:$U$352,MATCH($B292,'Mapping water'!$B$5:$B$352,0),MATCH(R$3,'Mapping water'!$D$4:$U$4,0))*$D292</f>
        <v>0</v>
      </c>
      <c r="S292" s="31">
        <f>INDEX('Mapping water'!$D$5:$U$352,MATCH($B292,'Mapping water'!$B$5:$B$352,0),MATCH(S$3,'Mapping water'!$D$4:$U$4,0))*$D292</f>
        <v>0</v>
      </c>
      <c r="T292" s="31">
        <f>INDEX('Mapping water'!$D$5:$U$352,MATCH($B292,'Mapping water'!$B$5:$B$352,0),MATCH(T$3,'Mapping water'!$D$4:$U$4,0))*$D292</f>
        <v>0</v>
      </c>
      <c r="U292" s="31">
        <f>INDEX('Mapping water'!$D$5:$U$352,MATCH($B292,'Mapping water'!$B$5:$B$352,0),MATCH(U$3,'Mapping water'!$D$4:$U$4,0))*$D292</f>
        <v>0</v>
      </c>
      <c r="V292" s="31">
        <f>INDEX('Mapping water'!$D$5:$U$352,MATCH($B292,'Mapping water'!$B$5:$B$352,0),MATCH(V$3,'Mapping water'!$D$4:$U$4,0))*$D292</f>
        <v>0</v>
      </c>
      <c r="W292" s="31">
        <f>INDEX('Mapping water'!$D$5:$U$352,MATCH($B292,'Mapping water'!$B$5:$B$352,0),MATCH(W$3,'Mapping water'!$D$4:$U$4,0))*$D292</f>
        <v>0</v>
      </c>
      <c r="X292" s="31">
        <f>INDEX('Mapping water'!$D$5:$U$352,MATCH($B292,'Mapping water'!$B$5:$B$352,0),MATCH(X$3,'Mapping water'!$D$4:$U$4,0))*$D292</f>
        <v>0</v>
      </c>
      <c r="Y292" s="31">
        <f>INDEX('Mapping water'!$D$5:$U$352,MATCH($B292,'Mapping water'!$B$5:$B$352,0),MATCH(Y$3,'Mapping water'!$D$4:$U$4,0))*$D292</f>
        <v>0</v>
      </c>
    </row>
    <row r="293" spans="1:25" x14ac:dyDescent="0.45">
      <c r="A293" s="20" t="s">
        <v>629</v>
      </c>
      <c r="B293" s="20" t="s">
        <v>630</v>
      </c>
      <c r="C293" s="20" t="s">
        <v>177</v>
      </c>
      <c r="D293" s="31">
        <f>INDEX('ONS data MYE 5'!$O$6:$O$445, MATCH($B293,'ONS data MYE 5'!$B$6:$B$445,0))</f>
        <v>348724</v>
      </c>
      <c r="E293" s="31">
        <f>INDEX('ONS data MYE 5'!$P$6:$P$445, MATCH($B293,'ONS data MYE 5'!$B$6:$B$445,0))</f>
        <v>2475</v>
      </c>
      <c r="F293" s="31">
        <f t="shared" si="8"/>
        <v>7.8139956750027908</v>
      </c>
      <c r="G293" s="31">
        <f t="shared" si="9"/>
        <v>61.058528408962317</v>
      </c>
      <c r="H293" s="31">
        <f>INDEX('Mapping water'!$D$5:$U$352,MATCH($B293,'Mapping water'!$B$5:$B$352,0),MATCH(H$3,'Mapping water'!$D$4:$U$4,0))*$D293</f>
        <v>0</v>
      </c>
      <c r="I293" s="31">
        <f>INDEX('Mapping water'!$D$5:$U$352,MATCH($B293,'Mapping water'!$B$5:$B$352,0),MATCH(I$3,'Mapping water'!$D$4:$U$4,0))*$D293</f>
        <v>0</v>
      </c>
      <c r="J293" s="31">
        <f>INDEX('Mapping water'!$D$5:$U$352,MATCH($B293,'Mapping water'!$B$5:$B$352,0),MATCH(J$3,'Mapping water'!$D$4:$U$4,0))*$D293</f>
        <v>0</v>
      </c>
      <c r="K293" s="31">
        <f>INDEX('Mapping water'!$D$5:$U$352,MATCH($B293,'Mapping water'!$B$5:$B$352,0),MATCH(K$3,'Mapping water'!$D$4:$U$4,0))*$D293</f>
        <v>0</v>
      </c>
      <c r="L293" s="31">
        <f>INDEX('Mapping water'!$D$5:$U$352,MATCH($B293,'Mapping water'!$B$5:$B$352,0),MATCH(L$3,'Mapping water'!$D$4:$U$4,0))*$D293</f>
        <v>0</v>
      </c>
      <c r="M293" s="31">
        <f>INDEX('Mapping water'!$D$5:$U$352,MATCH($B293,'Mapping water'!$B$5:$B$352,0),MATCH(M$3,'Mapping water'!$D$4:$U$4,0))*$D293</f>
        <v>0</v>
      </c>
      <c r="N293" s="31">
        <f>INDEX('Mapping water'!$D$5:$U$352,MATCH($B293,'Mapping water'!$B$5:$B$352,0),MATCH(N$3,'Mapping water'!$D$4:$U$4,0))*$D293</f>
        <v>0</v>
      </c>
      <c r="O293" s="31">
        <f>INDEX('Mapping water'!$D$5:$U$352,MATCH($B293,'Mapping water'!$B$5:$B$352,0),MATCH(O$3,'Mapping water'!$D$4:$U$4,0))*$D293</f>
        <v>348724</v>
      </c>
      <c r="P293" s="31">
        <f>INDEX('Mapping water'!$D$5:$U$352,MATCH($B293,'Mapping water'!$B$5:$B$352,0),MATCH(P$3,'Mapping water'!$D$4:$U$4,0))*$D293</f>
        <v>0</v>
      </c>
      <c r="Q293" s="31">
        <f>INDEX('Mapping water'!$D$5:$U$352,MATCH($B293,'Mapping water'!$B$5:$B$352,0),MATCH(Q$3,'Mapping water'!$D$4:$U$4,0))*$D293</f>
        <v>0</v>
      </c>
      <c r="R293" s="31">
        <f>INDEX('Mapping water'!$D$5:$U$352,MATCH($B293,'Mapping water'!$B$5:$B$352,0),MATCH(R$3,'Mapping water'!$D$4:$U$4,0))*$D293</f>
        <v>0</v>
      </c>
      <c r="S293" s="31">
        <f>INDEX('Mapping water'!$D$5:$U$352,MATCH($B293,'Mapping water'!$B$5:$B$352,0),MATCH(S$3,'Mapping water'!$D$4:$U$4,0))*$D293</f>
        <v>0</v>
      </c>
      <c r="T293" s="31">
        <f>INDEX('Mapping water'!$D$5:$U$352,MATCH($B293,'Mapping water'!$B$5:$B$352,0),MATCH(T$3,'Mapping water'!$D$4:$U$4,0))*$D293</f>
        <v>0</v>
      </c>
      <c r="U293" s="31">
        <f>INDEX('Mapping water'!$D$5:$U$352,MATCH($B293,'Mapping water'!$B$5:$B$352,0),MATCH(U$3,'Mapping water'!$D$4:$U$4,0))*$D293</f>
        <v>0</v>
      </c>
      <c r="V293" s="31">
        <f>INDEX('Mapping water'!$D$5:$U$352,MATCH($B293,'Mapping water'!$B$5:$B$352,0),MATCH(V$3,'Mapping water'!$D$4:$U$4,0))*$D293</f>
        <v>0</v>
      </c>
      <c r="W293" s="31">
        <f>INDEX('Mapping water'!$D$5:$U$352,MATCH($B293,'Mapping water'!$B$5:$B$352,0),MATCH(W$3,'Mapping water'!$D$4:$U$4,0))*$D293</f>
        <v>0</v>
      </c>
      <c r="X293" s="31">
        <f>INDEX('Mapping water'!$D$5:$U$352,MATCH($B293,'Mapping water'!$B$5:$B$352,0),MATCH(X$3,'Mapping water'!$D$4:$U$4,0))*$D293</f>
        <v>0</v>
      </c>
      <c r="Y293" s="31">
        <f>INDEX('Mapping water'!$D$5:$U$352,MATCH($B293,'Mapping water'!$B$5:$B$352,0),MATCH(Y$3,'Mapping water'!$D$4:$U$4,0))*$D293</f>
        <v>0</v>
      </c>
    </row>
    <row r="294" spans="1:25" x14ac:dyDescent="0.45">
      <c r="A294" s="20" t="s">
        <v>631</v>
      </c>
      <c r="B294" s="20" t="s">
        <v>632</v>
      </c>
      <c r="C294" s="20" t="s">
        <v>177</v>
      </c>
      <c r="D294" s="31">
        <f>INDEX('ONS data MYE 5'!$O$6:$O$445, MATCH($B294,'ONS data MYE 5'!$B$6:$B$445,0))</f>
        <v>235612</v>
      </c>
      <c r="E294" s="31">
        <f>INDEX('ONS data MYE 5'!$P$6:$P$445, MATCH($B294,'ONS data MYE 5'!$B$6:$B$445,0))</f>
        <v>555</v>
      </c>
      <c r="F294" s="31">
        <f t="shared" si="8"/>
        <v>6.3189681137464344</v>
      </c>
      <c r="G294" s="31">
        <f t="shared" si="9"/>
        <v>39.929358022544172</v>
      </c>
      <c r="H294" s="31">
        <f>INDEX('Mapping water'!$D$5:$U$352,MATCH($B294,'Mapping water'!$B$5:$B$352,0),MATCH(H$3,'Mapping water'!$D$4:$U$4,0))*$D294</f>
        <v>0</v>
      </c>
      <c r="I294" s="31">
        <f>INDEX('Mapping water'!$D$5:$U$352,MATCH($B294,'Mapping water'!$B$5:$B$352,0),MATCH(I$3,'Mapping water'!$D$4:$U$4,0))*$D294</f>
        <v>0</v>
      </c>
      <c r="J294" s="31">
        <f>INDEX('Mapping water'!$D$5:$U$352,MATCH($B294,'Mapping water'!$B$5:$B$352,0),MATCH(J$3,'Mapping water'!$D$4:$U$4,0))*$D294</f>
        <v>0</v>
      </c>
      <c r="K294" s="31">
        <f>INDEX('Mapping water'!$D$5:$U$352,MATCH($B294,'Mapping water'!$B$5:$B$352,0),MATCH(K$3,'Mapping water'!$D$4:$U$4,0))*$D294</f>
        <v>0</v>
      </c>
      <c r="L294" s="31">
        <f>INDEX('Mapping water'!$D$5:$U$352,MATCH($B294,'Mapping water'!$B$5:$B$352,0),MATCH(L$3,'Mapping water'!$D$4:$U$4,0))*$D294</f>
        <v>0</v>
      </c>
      <c r="M294" s="31">
        <f>INDEX('Mapping water'!$D$5:$U$352,MATCH($B294,'Mapping water'!$B$5:$B$352,0),MATCH(M$3,'Mapping water'!$D$4:$U$4,0))*$D294</f>
        <v>0</v>
      </c>
      <c r="N294" s="31">
        <f>INDEX('Mapping water'!$D$5:$U$352,MATCH($B294,'Mapping water'!$B$5:$B$352,0),MATCH(N$3,'Mapping water'!$D$4:$U$4,0))*$D294</f>
        <v>0</v>
      </c>
      <c r="O294" s="31">
        <f>INDEX('Mapping water'!$D$5:$U$352,MATCH($B294,'Mapping water'!$B$5:$B$352,0),MATCH(O$3,'Mapping water'!$D$4:$U$4,0))*$D294</f>
        <v>235612</v>
      </c>
      <c r="P294" s="31">
        <f>INDEX('Mapping water'!$D$5:$U$352,MATCH($B294,'Mapping water'!$B$5:$B$352,0),MATCH(P$3,'Mapping water'!$D$4:$U$4,0))*$D294</f>
        <v>0</v>
      </c>
      <c r="Q294" s="31">
        <f>INDEX('Mapping water'!$D$5:$U$352,MATCH($B294,'Mapping water'!$B$5:$B$352,0),MATCH(Q$3,'Mapping water'!$D$4:$U$4,0))*$D294</f>
        <v>0</v>
      </c>
      <c r="R294" s="31">
        <f>INDEX('Mapping water'!$D$5:$U$352,MATCH($B294,'Mapping water'!$B$5:$B$352,0),MATCH(R$3,'Mapping water'!$D$4:$U$4,0))*$D294</f>
        <v>0</v>
      </c>
      <c r="S294" s="31">
        <f>INDEX('Mapping water'!$D$5:$U$352,MATCH($B294,'Mapping water'!$B$5:$B$352,0),MATCH(S$3,'Mapping water'!$D$4:$U$4,0))*$D294</f>
        <v>0</v>
      </c>
      <c r="T294" s="31">
        <f>INDEX('Mapping water'!$D$5:$U$352,MATCH($B294,'Mapping water'!$B$5:$B$352,0),MATCH(T$3,'Mapping water'!$D$4:$U$4,0))*$D294</f>
        <v>0</v>
      </c>
      <c r="U294" s="31">
        <f>INDEX('Mapping water'!$D$5:$U$352,MATCH($B294,'Mapping water'!$B$5:$B$352,0),MATCH(U$3,'Mapping water'!$D$4:$U$4,0))*$D294</f>
        <v>0</v>
      </c>
      <c r="V294" s="31">
        <f>INDEX('Mapping water'!$D$5:$U$352,MATCH($B294,'Mapping water'!$B$5:$B$352,0),MATCH(V$3,'Mapping water'!$D$4:$U$4,0))*$D294</f>
        <v>0</v>
      </c>
      <c r="W294" s="31">
        <f>INDEX('Mapping water'!$D$5:$U$352,MATCH($B294,'Mapping water'!$B$5:$B$352,0),MATCH(W$3,'Mapping water'!$D$4:$U$4,0))*$D294</f>
        <v>0</v>
      </c>
      <c r="X294" s="31">
        <f>INDEX('Mapping water'!$D$5:$U$352,MATCH($B294,'Mapping water'!$B$5:$B$352,0),MATCH(X$3,'Mapping water'!$D$4:$U$4,0))*$D294</f>
        <v>0</v>
      </c>
      <c r="Y294" s="31">
        <f>INDEX('Mapping water'!$D$5:$U$352,MATCH($B294,'Mapping water'!$B$5:$B$352,0),MATCH(Y$3,'Mapping water'!$D$4:$U$4,0))*$D294</f>
        <v>0</v>
      </c>
    </row>
    <row r="295" spans="1:25" x14ac:dyDescent="0.45">
      <c r="A295" s="20" t="s">
        <v>633</v>
      </c>
      <c r="B295" s="20" t="s">
        <v>634</v>
      </c>
      <c r="C295" s="20" t="s">
        <v>177</v>
      </c>
      <c r="D295" s="31">
        <f>INDEX('ONS data MYE 5'!$O$6:$O$445, MATCH($B295,'ONS data MYE 5'!$B$6:$B$445,0))</f>
        <v>179014</v>
      </c>
      <c r="E295" s="31">
        <f>INDEX('ONS data MYE 5'!$P$6:$P$445, MATCH($B295,'ONS data MYE 5'!$B$6:$B$445,0))</f>
        <v>645</v>
      </c>
      <c r="F295" s="31">
        <f t="shared" si="8"/>
        <v>6.4692503167957724</v>
      </c>
      <c r="G295" s="31">
        <f t="shared" si="9"/>
        <v>41.851199661362202</v>
      </c>
      <c r="H295" s="31">
        <f>INDEX('Mapping water'!$D$5:$U$352,MATCH($B295,'Mapping water'!$B$5:$B$352,0),MATCH(H$3,'Mapping water'!$D$4:$U$4,0))*$D295</f>
        <v>0</v>
      </c>
      <c r="I295" s="31">
        <f>INDEX('Mapping water'!$D$5:$U$352,MATCH($B295,'Mapping water'!$B$5:$B$352,0),MATCH(I$3,'Mapping water'!$D$4:$U$4,0))*$D295</f>
        <v>0</v>
      </c>
      <c r="J295" s="31">
        <f>INDEX('Mapping water'!$D$5:$U$352,MATCH($B295,'Mapping water'!$B$5:$B$352,0),MATCH(J$3,'Mapping water'!$D$4:$U$4,0))*$D295</f>
        <v>0</v>
      </c>
      <c r="K295" s="31">
        <f>INDEX('Mapping water'!$D$5:$U$352,MATCH($B295,'Mapping water'!$B$5:$B$352,0),MATCH(K$3,'Mapping water'!$D$4:$U$4,0))*$D295</f>
        <v>0</v>
      </c>
      <c r="L295" s="31">
        <f>INDEX('Mapping water'!$D$5:$U$352,MATCH($B295,'Mapping water'!$B$5:$B$352,0),MATCH(L$3,'Mapping water'!$D$4:$U$4,0))*$D295</f>
        <v>0</v>
      </c>
      <c r="M295" s="31">
        <f>INDEX('Mapping water'!$D$5:$U$352,MATCH($B295,'Mapping water'!$B$5:$B$352,0),MATCH(M$3,'Mapping water'!$D$4:$U$4,0))*$D295</f>
        <v>0</v>
      </c>
      <c r="N295" s="31">
        <f>INDEX('Mapping water'!$D$5:$U$352,MATCH($B295,'Mapping water'!$B$5:$B$352,0),MATCH(N$3,'Mapping water'!$D$4:$U$4,0))*$D295</f>
        <v>0</v>
      </c>
      <c r="O295" s="31">
        <f>INDEX('Mapping water'!$D$5:$U$352,MATCH($B295,'Mapping water'!$B$5:$B$352,0),MATCH(O$3,'Mapping water'!$D$4:$U$4,0))*$D295</f>
        <v>179014</v>
      </c>
      <c r="P295" s="31">
        <f>INDEX('Mapping water'!$D$5:$U$352,MATCH($B295,'Mapping water'!$B$5:$B$352,0),MATCH(P$3,'Mapping water'!$D$4:$U$4,0))*$D295</f>
        <v>0</v>
      </c>
      <c r="Q295" s="31">
        <f>INDEX('Mapping water'!$D$5:$U$352,MATCH($B295,'Mapping water'!$B$5:$B$352,0),MATCH(Q$3,'Mapping water'!$D$4:$U$4,0))*$D295</f>
        <v>0</v>
      </c>
      <c r="R295" s="31">
        <f>INDEX('Mapping water'!$D$5:$U$352,MATCH($B295,'Mapping water'!$B$5:$B$352,0),MATCH(R$3,'Mapping water'!$D$4:$U$4,0))*$D295</f>
        <v>0</v>
      </c>
      <c r="S295" s="31">
        <f>INDEX('Mapping water'!$D$5:$U$352,MATCH($B295,'Mapping water'!$B$5:$B$352,0),MATCH(S$3,'Mapping water'!$D$4:$U$4,0))*$D295</f>
        <v>0</v>
      </c>
      <c r="T295" s="31">
        <f>INDEX('Mapping water'!$D$5:$U$352,MATCH($B295,'Mapping water'!$B$5:$B$352,0),MATCH(T$3,'Mapping water'!$D$4:$U$4,0))*$D295</f>
        <v>0</v>
      </c>
      <c r="U295" s="31">
        <f>INDEX('Mapping water'!$D$5:$U$352,MATCH($B295,'Mapping water'!$B$5:$B$352,0),MATCH(U$3,'Mapping water'!$D$4:$U$4,0))*$D295</f>
        <v>0</v>
      </c>
      <c r="V295" s="31">
        <f>INDEX('Mapping water'!$D$5:$U$352,MATCH($B295,'Mapping water'!$B$5:$B$352,0),MATCH(V$3,'Mapping water'!$D$4:$U$4,0))*$D295</f>
        <v>0</v>
      </c>
      <c r="W295" s="31">
        <f>INDEX('Mapping water'!$D$5:$U$352,MATCH($B295,'Mapping water'!$B$5:$B$352,0),MATCH(W$3,'Mapping water'!$D$4:$U$4,0))*$D295</f>
        <v>0</v>
      </c>
      <c r="X295" s="31">
        <f>INDEX('Mapping water'!$D$5:$U$352,MATCH($B295,'Mapping water'!$B$5:$B$352,0),MATCH(X$3,'Mapping water'!$D$4:$U$4,0))*$D295</f>
        <v>0</v>
      </c>
      <c r="Y295" s="31">
        <f>INDEX('Mapping water'!$D$5:$U$352,MATCH($B295,'Mapping water'!$B$5:$B$352,0),MATCH(Y$3,'Mapping water'!$D$4:$U$4,0))*$D295</f>
        <v>0</v>
      </c>
    </row>
    <row r="296" spans="1:25" x14ac:dyDescent="0.45">
      <c r="A296" s="20" t="s">
        <v>635</v>
      </c>
      <c r="B296" s="20" t="s">
        <v>636</v>
      </c>
      <c r="C296" s="20" t="s">
        <v>177</v>
      </c>
      <c r="D296" s="31">
        <f>INDEX('ONS data MYE 5'!$O$6:$O$445, MATCH($B296,'ONS data MYE 5'!$B$6:$B$445,0))</f>
        <v>69806</v>
      </c>
      <c r="E296" s="31">
        <f>INDEX('ONS data MYE 5'!$P$6:$P$445, MATCH($B296,'ONS data MYE 5'!$B$6:$B$445,0))</f>
        <v>642</v>
      </c>
      <c r="F296" s="31">
        <f t="shared" si="8"/>
        <v>6.4645883036899612</v>
      </c>
      <c r="G296" s="31">
        <f t="shared" si="9"/>
        <v>41.790901936205053</v>
      </c>
      <c r="H296" s="31">
        <f>INDEX('Mapping water'!$D$5:$U$352,MATCH($B296,'Mapping water'!$B$5:$B$352,0),MATCH(H$3,'Mapping water'!$D$4:$U$4,0))*$D296</f>
        <v>0</v>
      </c>
      <c r="I296" s="31">
        <f>INDEX('Mapping water'!$D$5:$U$352,MATCH($B296,'Mapping water'!$B$5:$B$352,0),MATCH(I$3,'Mapping water'!$D$4:$U$4,0))*$D296</f>
        <v>0</v>
      </c>
      <c r="J296" s="31">
        <f>INDEX('Mapping water'!$D$5:$U$352,MATCH($B296,'Mapping water'!$B$5:$B$352,0),MATCH(J$3,'Mapping water'!$D$4:$U$4,0))*$D296</f>
        <v>0</v>
      </c>
      <c r="K296" s="31">
        <f>INDEX('Mapping water'!$D$5:$U$352,MATCH($B296,'Mapping water'!$B$5:$B$352,0),MATCH(K$3,'Mapping water'!$D$4:$U$4,0))*$D296</f>
        <v>0</v>
      </c>
      <c r="L296" s="31">
        <f>INDEX('Mapping water'!$D$5:$U$352,MATCH($B296,'Mapping water'!$B$5:$B$352,0),MATCH(L$3,'Mapping water'!$D$4:$U$4,0))*$D296</f>
        <v>0</v>
      </c>
      <c r="M296" s="31">
        <f>INDEX('Mapping water'!$D$5:$U$352,MATCH($B296,'Mapping water'!$B$5:$B$352,0),MATCH(M$3,'Mapping water'!$D$4:$U$4,0))*$D296</f>
        <v>0</v>
      </c>
      <c r="N296" s="31">
        <f>INDEX('Mapping water'!$D$5:$U$352,MATCH($B296,'Mapping water'!$B$5:$B$352,0),MATCH(N$3,'Mapping water'!$D$4:$U$4,0))*$D296</f>
        <v>0</v>
      </c>
      <c r="O296" s="31">
        <f>INDEX('Mapping water'!$D$5:$U$352,MATCH($B296,'Mapping water'!$B$5:$B$352,0),MATCH(O$3,'Mapping water'!$D$4:$U$4,0))*$D296</f>
        <v>69806</v>
      </c>
      <c r="P296" s="31">
        <f>INDEX('Mapping water'!$D$5:$U$352,MATCH($B296,'Mapping water'!$B$5:$B$352,0),MATCH(P$3,'Mapping water'!$D$4:$U$4,0))*$D296</f>
        <v>0</v>
      </c>
      <c r="Q296" s="31">
        <f>INDEX('Mapping water'!$D$5:$U$352,MATCH($B296,'Mapping water'!$B$5:$B$352,0),MATCH(Q$3,'Mapping water'!$D$4:$U$4,0))*$D296</f>
        <v>0</v>
      </c>
      <c r="R296" s="31">
        <f>INDEX('Mapping water'!$D$5:$U$352,MATCH($B296,'Mapping water'!$B$5:$B$352,0),MATCH(R$3,'Mapping water'!$D$4:$U$4,0))*$D296</f>
        <v>0</v>
      </c>
      <c r="S296" s="31">
        <f>INDEX('Mapping water'!$D$5:$U$352,MATCH($B296,'Mapping water'!$B$5:$B$352,0),MATCH(S$3,'Mapping water'!$D$4:$U$4,0))*$D296</f>
        <v>0</v>
      </c>
      <c r="T296" s="31">
        <f>INDEX('Mapping water'!$D$5:$U$352,MATCH($B296,'Mapping water'!$B$5:$B$352,0),MATCH(T$3,'Mapping water'!$D$4:$U$4,0))*$D296</f>
        <v>0</v>
      </c>
      <c r="U296" s="31">
        <f>INDEX('Mapping water'!$D$5:$U$352,MATCH($B296,'Mapping water'!$B$5:$B$352,0),MATCH(U$3,'Mapping water'!$D$4:$U$4,0))*$D296</f>
        <v>0</v>
      </c>
      <c r="V296" s="31">
        <f>INDEX('Mapping water'!$D$5:$U$352,MATCH($B296,'Mapping water'!$B$5:$B$352,0),MATCH(V$3,'Mapping water'!$D$4:$U$4,0))*$D296</f>
        <v>0</v>
      </c>
      <c r="W296" s="31">
        <f>INDEX('Mapping water'!$D$5:$U$352,MATCH($B296,'Mapping water'!$B$5:$B$352,0),MATCH(W$3,'Mapping water'!$D$4:$U$4,0))*$D296</f>
        <v>0</v>
      </c>
      <c r="X296" s="31">
        <f>INDEX('Mapping water'!$D$5:$U$352,MATCH($B296,'Mapping water'!$B$5:$B$352,0),MATCH(X$3,'Mapping water'!$D$4:$U$4,0))*$D296</f>
        <v>0</v>
      </c>
      <c r="Y296" s="31">
        <f>INDEX('Mapping water'!$D$5:$U$352,MATCH($B296,'Mapping water'!$B$5:$B$352,0),MATCH(Y$3,'Mapping water'!$D$4:$U$4,0))*$D296</f>
        <v>0</v>
      </c>
    </row>
    <row r="297" spans="1:25" x14ac:dyDescent="0.45">
      <c r="A297" s="20" t="s">
        <v>637</v>
      </c>
      <c r="B297" s="20" t="s">
        <v>638</v>
      </c>
      <c r="C297" s="20" t="s">
        <v>177</v>
      </c>
      <c r="D297" s="31">
        <f>INDEX('ONS data MYE 5'!$O$6:$O$445, MATCH($B297,'ONS data MYE 5'!$B$6:$B$445,0))</f>
        <v>91346</v>
      </c>
      <c r="E297" s="31">
        <f>INDEX('ONS data MYE 5'!$P$6:$P$445, MATCH($B297,'ONS data MYE 5'!$B$6:$B$445,0))</f>
        <v>727</v>
      </c>
      <c r="F297" s="31">
        <f t="shared" si="8"/>
        <v>6.5889264775335192</v>
      </c>
      <c r="G297" s="31">
        <f t="shared" si="9"/>
        <v>43.413952126342267</v>
      </c>
      <c r="H297" s="31">
        <f>INDEX('Mapping water'!$D$5:$U$352,MATCH($B297,'Mapping water'!$B$5:$B$352,0),MATCH(H$3,'Mapping water'!$D$4:$U$4,0))*$D297</f>
        <v>0</v>
      </c>
      <c r="I297" s="31">
        <f>INDEX('Mapping water'!$D$5:$U$352,MATCH($B297,'Mapping water'!$B$5:$B$352,0),MATCH(I$3,'Mapping water'!$D$4:$U$4,0))*$D297</f>
        <v>0</v>
      </c>
      <c r="J297" s="31">
        <f>INDEX('Mapping water'!$D$5:$U$352,MATCH($B297,'Mapping water'!$B$5:$B$352,0),MATCH(J$3,'Mapping water'!$D$4:$U$4,0))*$D297</f>
        <v>0</v>
      </c>
      <c r="K297" s="31">
        <f>INDEX('Mapping water'!$D$5:$U$352,MATCH($B297,'Mapping water'!$B$5:$B$352,0),MATCH(K$3,'Mapping water'!$D$4:$U$4,0))*$D297</f>
        <v>0</v>
      </c>
      <c r="L297" s="31">
        <f>INDEX('Mapping water'!$D$5:$U$352,MATCH($B297,'Mapping water'!$B$5:$B$352,0),MATCH(L$3,'Mapping water'!$D$4:$U$4,0))*$D297</f>
        <v>0</v>
      </c>
      <c r="M297" s="31">
        <f>INDEX('Mapping water'!$D$5:$U$352,MATCH($B297,'Mapping water'!$B$5:$B$352,0),MATCH(M$3,'Mapping water'!$D$4:$U$4,0))*$D297</f>
        <v>0</v>
      </c>
      <c r="N297" s="31">
        <f>INDEX('Mapping water'!$D$5:$U$352,MATCH($B297,'Mapping water'!$B$5:$B$352,0),MATCH(N$3,'Mapping water'!$D$4:$U$4,0))*$D297</f>
        <v>0</v>
      </c>
      <c r="O297" s="31">
        <f>INDEX('Mapping water'!$D$5:$U$352,MATCH($B297,'Mapping water'!$B$5:$B$352,0),MATCH(O$3,'Mapping water'!$D$4:$U$4,0))*$D297</f>
        <v>91346</v>
      </c>
      <c r="P297" s="31">
        <f>INDEX('Mapping water'!$D$5:$U$352,MATCH($B297,'Mapping water'!$B$5:$B$352,0),MATCH(P$3,'Mapping water'!$D$4:$U$4,0))*$D297</f>
        <v>0</v>
      </c>
      <c r="Q297" s="31">
        <f>INDEX('Mapping water'!$D$5:$U$352,MATCH($B297,'Mapping water'!$B$5:$B$352,0),MATCH(Q$3,'Mapping water'!$D$4:$U$4,0))*$D297</f>
        <v>0</v>
      </c>
      <c r="R297" s="31">
        <f>INDEX('Mapping water'!$D$5:$U$352,MATCH($B297,'Mapping water'!$B$5:$B$352,0),MATCH(R$3,'Mapping water'!$D$4:$U$4,0))*$D297</f>
        <v>0</v>
      </c>
      <c r="S297" s="31">
        <f>INDEX('Mapping water'!$D$5:$U$352,MATCH($B297,'Mapping water'!$B$5:$B$352,0),MATCH(S$3,'Mapping water'!$D$4:$U$4,0))*$D297</f>
        <v>0</v>
      </c>
      <c r="T297" s="31">
        <f>INDEX('Mapping water'!$D$5:$U$352,MATCH($B297,'Mapping water'!$B$5:$B$352,0),MATCH(T$3,'Mapping water'!$D$4:$U$4,0))*$D297</f>
        <v>0</v>
      </c>
      <c r="U297" s="31">
        <f>INDEX('Mapping water'!$D$5:$U$352,MATCH($B297,'Mapping water'!$B$5:$B$352,0),MATCH(U$3,'Mapping water'!$D$4:$U$4,0))*$D297</f>
        <v>0</v>
      </c>
      <c r="V297" s="31">
        <f>INDEX('Mapping water'!$D$5:$U$352,MATCH($B297,'Mapping water'!$B$5:$B$352,0),MATCH(V$3,'Mapping water'!$D$4:$U$4,0))*$D297</f>
        <v>0</v>
      </c>
      <c r="W297" s="31">
        <f>INDEX('Mapping water'!$D$5:$U$352,MATCH($B297,'Mapping water'!$B$5:$B$352,0),MATCH(W$3,'Mapping water'!$D$4:$U$4,0))*$D297</f>
        <v>0</v>
      </c>
      <c r="X297" s="31">
        <f>INDEX('Mapping water'!$D$5:$U$352,MATCH($B297,'Mapping water'!$B$5:$B$352,0),MATCH(X$3,'Mapping water'!$D$4:$U$4,0))*$D297</f>
        <v>0</v>
      </c>
      <c r="Y297" s="31">
        <f>INDEX('Mapping water'!$D$5:$U$352,MATCH($B297,'Mapping water'!$B$5:$B$352,0),MATCH(Y$3,'Mapping water'!$D$4:$U$4,0))*$D297</f>
        <v>0</v>
      </c>
    </row>
    <row r="298" spans="1:25" x14ac:dyDescent="0.45">
      <c r="A298" s="20" t="s">
        <v>639</v>
      </c>
      <c r="B298" s="20" t="s">
        <v>640</v>
      </c>
      <c r="C298" s="20" t="s">
        <v>177</v>
      </c>
      <c r="D298" s="31">
        <f>INDEX('ONS data MYE 5'!$O$6:$O$445, MATCH($B298,'ONS data MYE 5'!$B$6:$B$445,0))</f>
        <v>91737</v>
      </c>
      <c r="E298" s="31">
        <f>INDEX('ONS data MYE 5'!$P$6:$P$445, MATCH($B298,'ONS data MYE 5'!$B$6:$B$445,0))</f>
        <v>108</v>
      </c>
      <c r="F298" s="31">
        <f t="shared" si="8"/>
        <v>4.6821312271242199</v>
      </c>
      <c r="G298" s="31">
        <f t="shared" si="9"/>
        <v>21.922352828011753</v>
      </c>
      <c r="H298" s="31">
        <f>INDEX('Mapping water'!$D$5:$U$352,MATCH($B298,'Mapping water'!$B$5:$B$352,0),MATCH(H$3,'Mapping water'!$D$4:$U$4,0))*$D298</f>
        <v>0</v>
      </c>
      <c r="I298" s="31">
        <f>INDEX('Mapping water'!$D$5:$U$352,MATCH($B298,'Mapping water'!$B$5:$B$352,0),MATCH(I$3,'Mapping water'!$D$4:$U$4,0))*$D298</f>
        <v>0</v>
      </c>
      <c r="J298" s="31">
        <f>INDEX('Mapping water'!$D$5:$U$352,MATCH($B298,'Mapping water'!$B$5:$B$352,0),MATCH(J$3,'Mapping water'!$D$4:$U$4,0))*$D298</f>
        <v>0</v>
      </c>
      <c r="K298" s="31">
        <f>INDEX('Mapping water'!$D$5:$U$352,MATCH($B298,'Mapping water'!$B$5:$B$352,0),MATCH(K$3,'Mapping water'!$D$4:$U$4,0))*$D298</f>
        <v>0</v>
      </c>
      <c r="L298" s="31">
        <f>INDEX('Mapping water'!$D$5:$U$352,MATCH($B298,'Mapping water'!$B$5:$B$352,0),MATCH(L$3,'Mapping water'!$D$4:$U$4,0))*$D298</f>
        <v>0</v>
      </c>
      <c r="M298" s="31">
        <f>INDEX('Mapping water'!$D$5:$U$352,MATCH($B298,'Mapping water'!$B$5:$B$352,0),MATCH(M$3,'Mapping water'!$D$4:$U$4,0))*$D298</f>
        <v>0</v>
      </c>
      <c r="N298" s="31">
        <f>INDEX('Mapping water'!$D$5:$U$352,MATCH($B298,'Mapping water'!$B$5:$B$352,0),MATCH(N$3,'Mapping water'!$D$4:$U$4,0))*$D298</f>
        <v>0</v>
      </c>
      <c r="O298" s="31">
        <f>INDEX('Mapping water'!$D$5:$U$352,MATCH($B298,'Mapping water'!$B$5:$B$352,0),MATCH(O$3,'Mapping water'!$D$4:$U$4,0))*$D298</f>
        <v>91737</v>
      </c>
      <c r="P298" s="31">
        <f>INDEX('Mapping water'!$D$5:$U$352,MATCH($B298,'Mapping water'!$B$5:$B$352,0),MATCH(P$3,'Mapping water'!$D$4:$U$4,0))*$D298</f>
        <v>0</v>
      </c>
      <c r="Q298" s="31">
        <f>INDEX('Mapping water'!$D$5:$U$352,MATCH($B298,'Mapping water'!$B$5:$B$352,0),MATCH(Q$3,'Mapping water'!$D$4:$U$4,0))*$D298</f>
        <v>0</v>
      </c>
      <c r="R298" s="31">
        <f>INDEX('Mapping water'!$D$5:$U$352,MATCH($B298,'Mapping water'!$B$5:$B$352,0),MATCH(R$3,'Mapping water'!$D$4:$U$4,0))*$D298</f>
        <v>0</v>
      </c>
      <c r="S298" s="31">
        <f>INDEX('Mapping water'!$D$5:$U$352,MATCH($B298,'Mapping water'!$B$5:$B$352,0),MATCH(S$3,'Mapping water'!$D$4:$U$4,0))*$D298</f>
        <v>0</v>
      </c>
      <c r="T298" s="31">
        <f>INDEX('Mapping water'!$D$5:$U$352,MATCH($B298,'Mapping water'!$B$5:$B$352,0),MATCH(T$3,'Mapping water'!$D$4:$U$4,0))*$D298</f>
        <v>0</v>
      </c>
      <c r="U298" s="31">
        <f>INDEX('Mapping water'!$D$5:$U$352,MATCH($B298,'Mapping water'!$B$5:$B$352,0),MATCH(U$3,'Mapping water'!$D$4:$U$4,0))*$D298</f>
        <v>0</v>
      </c>
      <c r="V298" s="31">
        <f>INDEX('Mapping water'!$D$5:$U$352,MATCH($B298,'Mapping water'!$B$5:$B$352,0),MATCH(V$3,'Mapping water'!$D$4:$U$4,0))*$D298</f>
        <v>0</v>
      </c>
      <c r="W298" s="31">
        <f>INDEX('Mapping water'!$D$5:$U$352,MATCH($B298,'Mapping water'!$B$5:$B$352,0),MATCH(W$3,'Mapping water'!$D$4:$U$4,0))*$D298</f>
        <v>0</v>
      </c>
      <c r="X298" s="31">
        <f>INDEX('Mapping water'!$D$5:$U$352,MATCH($B298,'Mapping water'!$B$5:$B$352,0),MATCH(X$3,'Mapping water'!$D$4:$U$4,0))*$D298</f>
        <v>0</v>
      </c>
      <c r="Y298" s="31">
        <f>INDEX('Mapping water'!$D$5:$U$352,MATCH($B298,'Mapping water'!$B$5:$B$352,0),MATCH(Y$3,'Mapping water'!$D$4:$U$4,0))*$D298</f>
        <v>0</v>
      </c>
    </row>
    <row r="299" spans="1:25" x14ac:dyDescent="0.45">
      <c r="A299" s="20" t="s">
        <v>641</v>
      </c>
      <c r="B299" s="20" t="s">
        <v>642</v>
      </c>
      <c r="C299" s="20" t="s">
        <v>177</v>
      </c>
      <c r="D299" s="31">
        <f>INDEX('ONS data MYE 5'!$O$6:$O$445, MATCH($B299,'ONS data MYE 5'!$B$6:$B$445,0))</f>
        <v>146275</v>
      </c>
      <c r="E299" s="31">
        <f>INDEX('ONS data MYE 5'!$P$6:$P$445, MATCH($B299,'ONS data MYE 5'!$B$6:$B$445,0))</f>
        <v>768</v>
      </c>
      <c r="F299" s="31">
        <f t="shared" si="8"/>
        <v>6.6437897331476723</v>
      </c>
      <c r="G299" s="31">
        <f t="shared" si="9"/>
        <v>44.139942018278418</v>
      </c>
      <c r="H299" s="31">
        <f>INDEX('Mapping water'!$D$5:$U$352,MATCH($B299,'Mapping water'!$B$5:$B$352,0),MATCH(H$3,'Mapping water'!$D$4:$U$4,0))*$D299</f>
        <v>0</v>
      </c>
      <c r="I299" s="31">
        <f>INDEX('Mapping water'!$D$5:$U$352,MATCH($B299,'Mapping water'!$B$5:$B$352,0),MATCH(I$3,'Mapping water'!$D$4:$U$4,0))*$D299</f>
        <v>0</v>
      </c>
      <c r="J299" s="31">
        <f>INDEX('Mapping water'!$D$5:$U$352,MATCH($B299,'Mapping water'!$B$5:$B$352,0),MATCH(J$3,'Mapping water'!$D$4:$U$4,0))*$D299</f>
        <v>0</v>
      </c>
      <c r="K299" s="31">
        <f>INDEX('Mapping water'!$D$5:$U$352,MATCH($B299,'Mapping water'!$B$5:$B$352,0),MATCH(K$3,'Mapping water'!$D$4:$U$4,0))*$D299</f>
        <v>0</v>
      </c>
      <c r="L299" s="31">
        <f>INDEX('Mapping water'!$D$5:$U$352,MATCH($B299,'Mapping water'!$B$5:$B$352,0),MATCH(L$3,'Mapping water'!$D$4:$U$4,0))*$D299</f>
        <v>0</v>
      </c>
      <c r="M299" s="31">
        <f>INDEX('Mapping water'!$D$5:$U$352,MATCH($B299,'Mapping water'!$B$5:$B$352,0),MATCH(M$3,'Mapping water'!$D$4:$U$4,0))*$D299</f>
        <v>0</v>
      </c>
      <c r="N299" s="31">
        <f>INDEX('Mapping water'!$D$5:$U$352,MATCH($B299,'Mapping water'!$B$5:$B$352,0),MATCH(N$3,'Mapping water'!$D$4:$U$4,0))*$D299</f>
        <v>0</v>
      </c>
      <c r="O299" s="31">
        <f>INDEX('Mapping water'!$D$5:$U$352,MATCH($B299,'Mapping water'!$B$5:$B$352,0),MATCH(O$3,'Mapping water'!$D$4:$U$4,0))*$D299</f>
        <v>146275</v>
      </c>
      <c r="P299" s="31">
        <f>INDEX('Mapping water'!$D$5:$U$352,MATCH($B299,'Mapping water'!$B$5:$B$352,0),MATCH(P$3,'Mapping water'!$D$4:$U$4,0))*$D299</f>
        <v>0</v>
      </c>
      <c r="Q299" s="31">
        <f>INDEX('Mapping water'!$D$5:$U$352,MATCH($B299,'Mapping water'!$B$5:$B$352,0),MATCH(Q$3,'Mapping water'!$D$4:$U$4,0))*$D299</f>
        <v>0</v>
      </c>
      <c r="R299" s="31">
        <f>INDEX('Mapping water'!$D$5:$U$352,MATCH($B299,'Mapping water'!$B$5:$B$352,0),MATCH(R$3,'Mapping water'!$D$4:$U$4,0))*$D299</f>
        <v>0</v>
      </c>
      <c r="S299" s="31">
        <f>INDEX('Mapping water'!$D$5:$U$352,MATCH($B299,'Mapping water'!$B$5:$B$352,0),MATCH(S$3,'Mapping water'!$D$4:$U$4,0))*$D299</f>
        <v>0</v>
      </c>
      <c r="T299" s="31">
        <f>INDEX('Mapping water'!$D$5:$U$352,MATCH($B299,'Mapping water'!$B$5:$B$352,0),MATCH(T$3,'Mapping water'!$D$4:$U$4,0))*$D299</f>
        <v>0</v>
      </c>
      <c r="U299" s="31">
        <f>INDEX('Mapping water'!$D$5:$U$352,MATCH($B299,'Mapping water'!$B$5:$B$352,0),MATCH(U$3,'Mapping water'!$D$4:$U$4,0))*$D299</f>
        <v>0</v>
      </c>
      <c r="V299" s="31">
        <f>INDEX('Mapping water'!$D$5:$U$352,MATCH($B299,'Mapping water'!$B$5:$B$352,0),MATCH(V$3,'Mapping water'!$D$4:$U$4,0))*$D299</f>
        <v>0</v>
      </c>
      <c r="W299" s="31">
        <f>INDEX('Mapping water'!$D$5:$U$352,MATCH($B299,'Mapping water'!$B$5:$B$352,0),MATCH(W$3,'Mapping water'!$D$4:$U$4,0))*$D299</f>
        <v>0</v>
      </c>
      <c r="X299" s="31">
        <f>INDEX('Mapping water'!$D$5:$U$352,MATCH($B299,'Mapping water'!$B$5:$B$352,0),MATCH(X$3,'Mapping water'!$D$4:$U$4,0))*$D299</f>
        <v>0</v>
      </c>
      <c r="Y299" s="31">
        <f>INDEX('Mapping water'!$D$5:$U$352,MATCH($B299,'Mapping water'!$B$5:$B$352,0),MATCH(Y$3,'Mapping water'!$D$4:$U$4,0))*$D299</f>
        <v>0</v>
      </c>
    </row>
    <row r="300" spans="1:25" x14ac:dyDescent="0.45">
      <c r="A300" s="20" t="s">
        <v>643</v>
      </c>
      <c r="B300" s="20" t="s">
        <v>644</v>
      </c>
      <c r="C300" s="20" t="s">
        <v>177</v>
      </c>
      <c r="D300" s="31">
        <f>INDEX('ONS data MYE 5'!$O$6:$O$445, MATCH($B300,'ONS data MYE 5'!$B$6:$B$445,0))</f>
        <v>58907</v>
      </c>
      <c r="E300" s="31">
        <f>INDEX('ONS data MYE 5'!$P$6:$P$445, MATCH($B300,'ONS data MYE 5'!$B$6:$B$445,0))</f>
        <v>529</v>
      </c>
      <c r="F300" s="31">
        <f t="shared" si="8"/>
        <v>6.2709884318582994</v>
      </c>
      <c r="G300" s="31">
        <f t="shared" si="9"/>
        <v>39.325295912500614</v>
      </c>
      <c r="H300" s="31">
        <f>INDEX('Mapping water'!$D$5:$U$352,MATCH($B300,'Mapping water'!$B$5:$B$352,0),MATCH(H$3,'Mapping water'!$D$4:$U$4,0))*$D300</f>
        <v>0</v>
      </c>
      <c r="I300" s="31">
        <f>INDEX('Mapping water'!$D$5:$U$352,MATCH($B300,'Mapping water'!$B$5:$B$352,0),MATCH(I$3,'Mapping water'!$D$4:$U$4,0))*$D300</f>
        <v>0</v>
      </c>
      <c r="J300" s="31">
        <f>INDEX('Mapping water'!$D$5:$U$352,MATCH($B300,'Mapping water'!$B$5:$B$352,0),MATCH(J$3,'Mapping water'!$D$4:$U$4,0))*$D300</f>
        <v>0</v>
      </c>
      <c r="K300" s="31">
        <f>INDEX('Mapping water'!$D$5:$U$352,MATCH($B300,'Mapping water'!$B$5:$B$352,0),MATCH(K$3,'Mapping water'!$D$4:$U$4,0))*$D300</f>
        <v>0</v>
      </c>
      <c r="L300" s="31">
        <f>INDEX('Mapping water'!$D$5:$U$352,MATCH($B300,'Mapping water'!$B$5:$B$352,0),MATCH(L$3,'Mapping water'!$D$4:$U$4,0))*$D300</f>
        <v>0</v>
      </c>
      <c r="M300" s="31">
        <f>INDEX('Mapping water'!$D$5:$U$352,MATCH($B300,'Mapping water'!$B$5:$B$352,0),MATCH(M$3,'Mapping water'!$D$4:$U$4,0))*$D300</f>
        <v>0</v>
      </c>
      <c r="N300" s="31">
        <f>INDEX('Mapping water'!$D$5:$U$352,MATCH($B300,'Mapping water'!$B$5:$B$352,0),MATCH(N$3,'Mapping water'!$D$4:$U$4,0))*$D300</f>
        <v>0</v>
      </c>
      <c r="O300" s="31">
        <f>INDEX('Mapping water'!$D$5:$U$352,MATCH($B300,'Mapping water'!$B$5:$B$352,0),MATCH(O$3,'Mapping water'!$D$4:$U$4,0))*$D300</f>
        <v>58907</v>
      </c>
      <c r="P300" s="31">
        <f>INDEX('Mapping water'!$D$5:$U$352,MATCH($B300,'Mapping water'!$B$5:$B$352,0),MATCH(P$3,'Mapping water'!$D$4:$U$4,0))*$D300</f>
        <v>0</v>
      </c>
      <c r="Q300" s="31">
        <f>INDEX('Mapping water'!$D$5:$U$352,MATCH($B300,'Mapping water'!$B$5:$B$352,0),MATCH(Q$3,'Mapping water'!$D$4:$U$4,0))*$D300</f>
        <v>0</v>
      </c>
      <c r="R300" s="31">
        <f>INDEX('Mapping water'!$D$5:$U$352,MATCH($B300,'Mapping water'!$B$5:$B$352,0),MATCH(R$3,'Mapping water'!$D$4:$U$4,0))*$D300</f>
        <v>0</v>
      </c>
      <c r="S300" s="31">
        <f>INDEX('Mapping water'!$D$5:$U$352,MATCH($B300,'Mapping water'!$B$5:$B$352,0),MATCH(S$3,'Mapping water'!$D$4:$U$4,0))*$D300</f>
        <v>0</v>
      </c>
      <c r="T300" s="31">
        <f>INDEX('Mapping water'!$D$5:$U$352,MATCH($B300,'Mapping water'!$B$5:$B$352,0),MATCH(T$3,'Mapping water'!$D$4:$U$4,0))*$D300</f>
        <v>0</v>
      </c>
      <c r="U300" s="31">
        <f>INDEX('Mapping water'!$D$5:$U$352,MATCH($B300,'Mapping water'!$B$5:$B$352,0),MATCH(U$3,'Mapping water'!$D$4:$U$4,0))*$D300</f>
        <v>0</v>
      </c>
      <c r="V300" s="31">
        <f>INDEX('Mapping water'!$D$5:$U$352,MATCH($B300,'Mapping water'!$B$5:$B$352,0),MATCH(V$3,'Mapping water'!$D$4:$U$4,0))*$D300</f>
        <v>0</v>
      </c>
      <c r="W300" s="31">
        <f>INDEX('Mapping water'!$D$5:$U$352,MATCH($B300,'Mapping water'!$B$5:$B$352,0),MATCH(W$3,'Mapping water'!$D$4:$U$4,0))*$D300</f>
        <v>0</v>
      </c>
      <c r="X300" s="31">
        <f>INDEX('Mapping water'!$D$5:$U$352,MATCH($B300,'Mapping water'!$B$5:$B$352,0),MATCH(X$3,'Mapping water'!$D$4:$U$4,0))*$D300</f>
        <v>0</v>
      </c>
      <c r="Y300" s="31">
        <f>INDEX('Mapping water'!$D$5:$U$352,MATCH($B300,'Mapping water'!$B$5:$B$352,0),MATCH(Y$3,'Mapping water'!$D$4:$U$4,0))*$D300</f>
        <v>0</v>
      </c>
    </row>
    <row r="301" spans="1:25" x14ac:dyDescent="0.45">
      <c r="A301" s="20" t="s">
        <v>238</v>
      </c>
      <c r="B301" s="20" t="s">
        <v>239</v>
      </c>
      <c r="C301" s="20" t="s">
        <v>240</v>
      </c>
      <c r="D301" s="31">
        <f>INDEX('ONS data MYE 5'!$O$6:$O$445, MATCH($B301,'ONS data MYE 5'!$B$6:$B$445,0))</f>
        <v>167811</v>
      </c>
      <c r="E301" s="31">
        <f>INDEX('ONS data MYE 5'!$P$6:$P$445, MATCH($B301,'ONS data MYE 5'!$B$6:$B$445,0))</f>
        <v>578</v>
      </c>
      <c r="F301" s="31">
        <f t="shared" si="8"/>
        <v>6.3595738686723777</v>
      </c>
      <c r="G301" s="31">
        <f t="shared" si="9"/>
        <v>40.444179791100552</v>
      </c>
      <c r="H301" s="31">
        <f>INDEX('Mapping water'!$D$5:$U$352,MATCH($B301,'Mapping water'!$B$5:$B$352,0),MATCH(H$3,'Mapping water'!$D$4:$U$4,0))*$D301</f>
        <v>0</v>
      </c>
      <c r="I301" s="31">
        <f>INDEX('Mapping water'!$D$5:$U$352,MATCH($B301,'Mapping water'!$B$5:$B$352,0),MATCH(I$3,'Mapping water'!$D$4:$U$4,0))*$D301</f>
        <v>0</v>
      </c>
      <c r="J301" s="31">
        <f>INDEX('Mapping water'!$D$5:$U$352,MATCH($B301,'Mapping water'!$B$5:$B$352,0),MATCH(J$3,'Mapping water'!$D$4:$U$4,0))*$D301</f>
        <v>0</v>
      </c>
      <c r="K301" s="31">
        <f>INDEX('Mapping water'!$D$5:$U$352,MATCH($B301,'Mapping water'!$B$5:$B$352,0),MATCH(K$3,'Mapping water'!$D$4:$U$4,0))*$D301</f>
        <v>0</v>
      </c>
      <c r="L301" s="31">
        <f>INDEX('Mapping water'!$D$5:$U$352,MATCH($B301,'Mapping water'!$B$5:$B$352,0),MATCH(L$3,'Mapping water'!$D$4:$U$4,0))*$D301</f>
        <v>167811</v>
      </c>
      <c r="M301" s="31">
        <f>INDEX('Mapping water'!$D$5:$U$352,MATCH($B301,'Mapping water'!$B$5:$B$352,0),MATCH(M$3,'Mapping water'!$D$4:$U$4,0))*$D301</f>
        <v>0</v>
      </c>
      <c r="N301" s="31">
        <f>INDEX('Mapping water'!$D$5:$U$352,MATCH($B301,'Mapping water'!$B$5:$B$352,0),MATCH(N$3,'Mapping water'!$D$4:$U$4,0))*$D301</f>
        <v>0</v>
      </c>
      <c r="O301" s="31">
        <f>INDEX('Mapping water'!$D$5:$U$352,MATCH($B301,'Mapping water'!$B$5:$B$352,0),MATCH(O$3,'Mapping water'!$D$4:$U$4,0))*$D301</f>
        <v>0</v>
      </c>
      <c r="P301" s="31">
        <f>INDEX('Mapping water'!$D$5:$U$352,MATCH($B301,'Mapping water'!$B$5:$B$352,0),MATCH(P$3,'Mapping water'!$D$4:$U$4,0))*$D301</f>
        <v>0</v>
      </c>
      <c r="Q301" s="31">
        <f>INDEX('Mapping water'!$D$5:$U$352,MATCH($B301,'Mapping water'!$B$5:$B$352,0),MATCH(Q$3,'Mapping water'!$D$4:$U$4,0))*$D301</f>
        <v>0</v>
      </c>
      <c r="R301" s="31">
        <f>INDEX('Mapping water'!$D$5:$U$352,MATCH($B301,'Mapping water'!$B$5:$B$352,0),MATCH(R$3,'Mapping water'!$D$4:$U$4,0))*$D301</f>
        <v>0</v>
      </c>
      <c r="S301" s="31">
        <f>INDEX('Mapping water'!$D$5:$U$352,MATCH($B301,'Mapping water'!$B$5:$B$352,0),MATCH(S$3,'Mapping water'!$D$4:$U$4,0))*$D301</f>
        <v>0</v>
      </c>
      <c r="T301" s="31">
        <f>INDEX('Mapping water'!$D$5:$U$352,MATCH($B301,'Mapping water'!$B$5:$B$352,0),MATCH(T$3,'Mapping water'!$D$4:$U$4,0))*$D301</f>
        <v>0</v>
      </c>
      <c r="U301" s="31">
        <f>INDEX('Mapping water'!$D$5:$U$352,MATCH($B301,'Mapping water'!$B$5:$B$352,0),MATCH(U$3,'Mapping water'!$D$4:$U$4,0))*$D301</f>
        <v>0</v>
      </c>
      <c r="V301" s="31">
        <f>INDEX('Mapping water'!$D$5:$U$352,MATCH($B301,'Mapping water'!$B$5:$B$352,0),MATCH(V$3,'Mapping water'!$D$4:$U$4,0))*$D301</f>
        <v>0</v>
      </c>
      <c r="W301" s="31">
        <f>INDEX('Mapping water'!$D$5:$U$352,MATCH($B301,'Mapping water'!$B$5:$B$352,0),MATCH(W$3,'Mapping water'!$D$4:$U$4,0))*$D301</f>
        <v>0</v>
      </c>
      <c r="X301" s="31">
        <f>INDEX('Mapping water'!$D$5:$U$352,MATCH($B301,'Mapping water'!$B$5:$B$352,0),MATCH(X$3,'Mapping water'!$D$4:$U$4,0))*$D301</f>
        <v>0</v>
      </c>
      <c r="Y301" s="31">
        <f>INDEX('Mapping water'!$D$5:$U$352,MATCH($B301,'Mapping water'!$B$5:$B$352,0),MATCH(Y$3,'Mapping water'!$D$4:$U$4,0))*$D301</f>
        <v>0</v>
      </c>
    </row>
    <row r="302" spans="1:25" x14ac:dyDescent="0.45">
      <c r="A302" s="20" t="s">
        <v>241</v>
      </c>
      <c r="B302" s="20" t="s">
        <v>242</v>
      </c>
      <c r="C302" s="20" t="s">
        <v>240</v>
      </c>
      <c r="D302" s="31">
        <f>INDEX('ONS data MYE 5'!$O$6:$O$445, MATCH($B302,'ONS data MYE 5'!$B$6:$B$445,0))</f>
        <v>249792</v>
      </c>
      <c r="E302" s="31">
        <f>INDEX('ONS data MYE 5'!$P$6:$P$445, MATCH($B302,'ONS data MYE 5'!$B$6:$B$445,0))</f>
        <v>2673</v>
      </c>
      <c r="F302" s="31">
        <f t="shared" si="8"/>
        <v>7.8909567161389189</v>
      </c>
      <c r="G302" s="31">
        <f t="shared" si="9"/>
        <v>62.267197895977908</v>
      </c>
      <c r="H302" s="31">
        <f>INDEX('Mapping water'!$D$5:$U$352,MATCH($B302,'Mapping water'!$B$5:$B$352,0),MATCH(H$3,'Mapping water'!$D$4:$U$4,0))*$D302</f>
        <v>0</v>
      </c>
      <c r="I302" s="31">
        <f>INDEX('Mapping water'!$D$5:$U$352,MATCH($B302,'Mapping water'!$B$5:$B$352,0),MATCH(I$3,'Mapping water'!$D$4:$U$4,0))*$D302</f>
        <v>0</v>
      </c>
      <c r="J302" s="31">
        <f>INDEX('Mapping water'!$D$5:$U$352,MATCH($B302,'Mapping water'!$B$5:$B$352,0),MATCH(J$3,'Mapping water'!$D$4:$U$4,0))*$D302</f>
        <v>0</v>
      </c>
      <c r="K302" s="31">
        <f>INDEX('Mapping water'!$D$5:$U$352,MATCH($B302,'Mapping water'!$B$5:$B$352,0),MATCH(K$3,'Mapping water'!$D$4:$U$4,0))*$D302</f>
        <v>0</v>
      </c>
      <c r="L302" s="31">
        <f>INDEX('Mapping water'!$D$5:$U$352,MATCH($B302,'Mapping water'!$B$5:$B$352,0),MATCH(L$3,'Mapping water'!$D$4:$U$4,0))*$D302</f>
        <v>249792</v>
      </c>
      <c r="M302" s="31">
        <f>INDEX('Mapping water'!$D$5:$U$352,MATCH($B302,'Mapping water'!$B$5:$B$352,0),MATCH(M$3,'Mapping water'!$D$4:$U$4,0))*$D302</f>
        <v>0</v>
      </c>
      <c r="N302" s="31">
        <f>INDEX('Mapping water'!$D$5:$U$352,MATCH($B302,'Mapping water'!$B$5:$B$352,0),MATCH(N$3,'Mapping water'!$D$4:$U$4,0))*$D302</f>
        <v>0</v>
      </c>
      <c r="O302" s="31">
        <f>INDEX('Mapping water'!$D$5:$U$352,MATCH($B302,'Mapping water'!$B$5:$B$352,0),MATCH(O$3,'Mapping water'!$D$4:$U$4,0))*$D302</f>
        <v>0</v>
      </c>
      <c r="P302" s="31">
        <f>INDEX('Mapping water'!$D$5:$U$352,MATCH($B302,'Mapping water'!$B$5:$B$352,0),MATCH(P$3,'Mapping water'!$D$4:$U$4,0))*$D302</f>
        <v>0</v>
      </c>
      <c r="Q302" s="31">
        <f>INDEX('Mapping water'!$D$5:$U$352,MATCH($B302,'Mapping water'!$B$5:$B$352,0),MATCH(Q$3,'Mapping water'!$D$4:$U$4,0))*$D302</f>
        <v>0</v>
      </c>
      <c r="R302" s="31">
        <f>INDEX('Mapping water'!$D$5:$U$352,MATCH($B302,'Mapping water'!$B$5:$B$352,0),MATCH(R$3,'Mapping water'!$D$4:$U$4,0))*$D302</f>
        <v>0</v>
      </c>
      <c r="S302" s="31">
        <f>INDEX('Mapping water'!$D$5:$U$352,MATCH($B302,'Mapping water'!$B$5:$B$352,0),MATCH(S$3,'Mapping water'!$D$4:$U$4,0))*$D302</f>
        <v>0</v>
      </c>
      <c r="T302" s="31">
        <f>INDEX('Mapping water'!$D$5:$U$352,MATCH($B302,'Mapping water'!$B$5:$B$352,0),MATCH(T$3,'Mapping water'!$D$4:$U$4,0))*$D302</f>
        <v>0</v>
      </c>
      <c r="U302" s="31">
        <f>INDEX('Mapping water'!$D$5:$U$352,MATCH($B302,'Mapping water'!$B$5:$B$352,0),MATCH(U$3,'Mapping water'!$D$4:$U$4,0))*$D302</f>
        <v>0</v>
      </c>
      <c r="V302" s="31">
        <f>INDEX('Mapping water'!$D$5:$U$352,MATCH($B302,'Mapping water'!$B$5:$B$352,0),MATCH(V$3,'Mapping water'!$D$4:$U$4,0))*$D302</f>
        <v>0</v>
      </c>
      <c r="W302" s="31">
        <f>INDEX('Mapping water'!$D$5:$U$352,MATCH($B302,'Mapping water'!$B$5:$B$352,0),MATCH(W$3,'Mapping water'!$D$4:$U$4,0))*$D302</f>
        <v>0</v>
      </c>
      <c r="X302" s="31">
        <f>INDEX('Mapping water'!$D$5:$U$352,MATCH($B302,'Mapping water'!$B$5:$B$352,0),MATCH(X$3,'Mapping water'!$D$4:$U$4,0))*$D302</f>
        <v>0</v>
      </c>
      <c r="Y302" s="31">
        <f>INDEX('Mapping water'!$D$5:$U$352,MATCH($B302,'Mapping water'!$B$5:$B$352,0),MATCH(Y$3,'Mapping water'!$D$4:$U$4,0))*$D302</f>
        <v>0</v>
      </c>
    </row>
    <row r="303" spans="1:25" x14ac:dyDescent="0.45">
      <c r="A303" s="20" t="s">
        <v>243</v>
      </c>
      <c r="B303" s="20" t="s">
        <v>244</v>
      </c>
      <c r="C303" s="20" t="s">
        <v>240</v>
      </c>
      <c r="D303" s="31">
        <f>INDEX('ONS data MYE 5'!$O$6:$O$445, MATCH($B303,'ONS data MYE 5'!$B$6:$B$445,0))</f>
        <v>308416</v>
      </c>
      <c r="E303" s="31">
        <f>INDEX('ONS data MYE 5'!$P$6:$P$445, MATCH($B303,'ONS data MYE 5'!$B$6:$B$445,0))</f>
        <v>96</v>
      </c>
      <c r="F303" s="31">
        <f t="shared" si="8"/>
        <v>4.5643481914678361</v>
      </c>
      <c r="G303" s="31">
        <f t="shared" si="9"/>
        <v>20.833274412955706</v>
      </c>
      <c r="H303" s="31">
        <f>INDEX('Mapping water'!$D$5:$U$352,MATCH($B303,'Mapping water'!$B$5:$B$352,0),MATCH(H$3,'Mapping water'!$D$4:$U$4,0))*$D303</f>
        <v>0</v>
      </c>
      <c r="I303" s="31">
        <f>INDEX('Mapping water'!$D$5:$U$352,MATCH($B303,'Mapping water'!$B$5:$B$352,0),MATCH(I$3,'Mapping water'!$D$4:$U$4,0))*$D303</f>
        <v>0</v>
      </c>
      <c r="J303" s="31">
        <f>INDEX('Mapping water'!$D$5:$U$352,MATCH($B303,'Mapping water'!$B$5:$B$352,0),MATCH(J$3,'Mapping water'!$D$4:$U$4,0))*$D303</f>
        <v>0</v>
      </c>
      <c r="K303" s="31">
        <f>INDEX('Mapping water'!$D$5:$U$352,MATCH($B303,'Mapping water'!$B$5:$B$352,0),MATCH(K$3,'Mapping water'!$D$4:$U$4,0))*$D303</f>
        <v>0</v>
      </c>
      <c r="L303" s="31">
        <f>INDEX('Mapping water'!$D$5:$U$352,MATCH($B303,'Mapping water'!$B$5:$B$352,0),MATCH(L$3,'Mapping water'!$D$4:$U$4,0))*$D303</f>
        <v>308416</v>
      </c>
      <c r="M303" s="31">
        <f>INDEX('Mapping water'!$D$5:$U$352,MATCH($B303,'Mapping water'!$B$5:$B$352,0),MATCH(M$3,'Mapping water'!$D$4:$U$4,0))*$D303</f>
        <v>0</v>
      </c>
      <c r="N303" s="31">
        <f>INDEX('Mapping water'!$D$5:$U$352,MATCH($B303,'Mapping water'!$B$5:$B$352,0),MATCH(N$3,'Mapping water'!$D$4:$U$4,0))*$D303</f>
        <v>0</v>
      </c>
      <c r="O303" s="31">
        <f>INDEX('Mapping water'!$D$5:$U$352,MATCH($B303,'Mapping water'!$B$5:$B$352,0),MATCH(O$3,'Mapping water'!$D$4:$U$4,0))*$D303</f>
        <v>0</v>
      </c>
      <c r="P303" s="31">
        <f>INDEX('Mapping water'!$D$5:$U$352,MATCH($B303,'Mapping water'!$B$5:$B$352,0),MATCH(P$3,'Mapping water'!$D$4:$U$4,0))*$D303</f>
        <v>0</v>
      </c>
      <c r="Q303" s="31">
        <f>INDEX('Mapping water'!$D$5:$U$352,MATCH($B303,'Mapping water'!$B$5:$B$352,0),MATCH(Q$3,'Mapping water'!$D$4:$U$4,0))*$D303</f>
        <v>0</v>
      </c>
      <c r="R303" s="31">
        <f>INDEX('Mapping water'!$D$5:$U$352,MATCH($B303,'Mapping water'!$B$5:$B$352,0),MATCH(R$3,'Mapping water'!$D$4:$U$4,0))*$D303</f>
        <v>0</v>
      </c>
      <c r="S303" s="31">
        <f>INDEX('Mapping water'!$D$5:$U$352,MATCH($B303,'Mapping water'!$B$5:$B$352,0),MATCH(S$3,'Mapping water'!$D$4:$U$4,0))*$D303</f>
        <v>0</v>
      </c>
      <c r="T303" s="31">
        <f>INDEX('Mapping water'!$D$5:$U$352,MATCH($B303,'Mapping water'!$B$5:$B$352,0),MATCH(T$3,'Mapping water'!$D$4:$U$4,0))*$D303</f>
        <v>0</v>
      </c>
      <c r="U303" s="31">
        <f>INDEX('Mapping water'!$D$5:$U$352,MATCH($B303,'Mapping water'!$B$5:$B$352,0),MATCH(U$3,'Mapping water'!$D$4:$U$4,0))*$D303</f>
        <v>0</v>
      </c>
      <c r="V303" s="31">
        <f>INDEX('Mapping water'!$D$5:$U$352,MATCH($B303,'Mapping water'!$B$5:$B$352,0),MATCH(V$3,'Mapping water'!$D$4:$U$4,0))*$D303</f>
        <v>0</v>
      </c>
      <c r="W303" s="31">
        <f>INDEX('Mapping water'!$D$5:$U$352,MATCH($B303,'Mapping water'!$B$5:$B$352,0),MATCH(W$3,'Mapping water'!$D$4:$U$4,0))*$D303</f>
        <v>0</v>
      </c>
      <c r="X303" s="31">
        <f>INDEX('Mapping water'!$D$5:$U$352,MATCH($B303,'Mapping water'!$B$5:$B$352,0),MATCH(X$3,'Mapping water'!$D$4:$U$4,0))*$D303</f>
        <v>0</v>
      </c>
      <c r="Y303" s="31">
        <f>INDEX('Mapping water'!$D$5:$U$352,MATCH($B303,'Mapping water'!$B$5:$B$352,0),MATCH(Y$3,'Mapping water'!$D$4:$U$4,0))*$D303</f>
        <v>0</v>
      </c>
    </row>
    <row r="304" spans="1:25" x14ac:dyDescent="0.45">
      <c r="A304" s="20" t="s">
        <v>289</v>
      </c>
      <c r="B304" s="20" t="s">
        <v>290</v>
      </c>
      <c r="C304" s="20" t="s">
        <v>240</v>
      </c>
      <c r="D304" s="31">
        <f>INDEX('ONS data MYE 5'!$O$6:$O$445, MATCH($B304,'ONS data MYE 5'!$B$6:$B$445,0))</f>
        <v>124104</v>
      </c>
      <c r="E304" s="31">
        <f>INDEX('ONS data MYE 5'!$P$6:$P$445, MATCH($B304,'ONS data MYE 5'!$B$6:$B$445,0))</f>
        <v>588</v>
      </c>
      <c r="F304" s="31">
        <f t="shared" si="8"/>
        <v>6.3767269478986268</v>
      </c>
      <c r="G304" s="31">
        <f t="shared" si="9"/>
        <v>40.662646568056537</v>
      </c>
      <c r="H304" s="31">
        <f>INDEX('Mapping water'!$D$5:$U$352,MATCH($B304,'Mapping water'!$B$5:$B$352,0),MATCH(H$3,'Mapping water'!$D$4:$U$4,0))*$D304</f>
        <v>0</v>
      </c>
      <c r="I304" s="31">
        <f>INDEX('Mapping water'!$D$5:$U$352,MATCH($B304,'Mapping water'!$B$5:$B$352,0),MATCH(I$3,'Mapping water'!$D$4:$U$4,0))*$D304</f>
        <v>0</v>
      </c>
      <c r="J304" s="31">
        <f>INDEX('Mapping water'!$D$5:$U$352,MATCH($B304,'Mapping water'!$B$5:$B$352,0),MATCH(J$3,'Mapping water'!$D$4:$U$4,0))*$D304</f>
        <v>0</v>
      </c>
      <c r="K304" s="31">
        <f>INDEX('Mapping water'!$D$5:$U$352,MATCH($B304,'Mapping water'!$B$5:$B$352,0),MATCH(K$3,'Mapping water'!$D$4:$U$4,0))*$D304</f>
        <v>0</v>
      </c>
      <c r="L304" s="31">
        <f>INDEX('Mapping water'!$D$5:$U$352,MATCH($B304,'Mapping water'!$B$5:$B$352,0),MATCH(L$3,'Mapping water'!$D$4:$U$4,0))*$D304</f>
        <v>124104</v>
      </c>
      <c r="M304" s="31">
        <f>INDEX('Mapping water'!$D$5:$U$352,MATCH($B304,'Mapping water'!$B$5:$B$352,0),MATCH(M$3,'Mapping water'!$D$4:$U$4,0))*$D304</f>
        <v>0</v>
      </c>
      <c r="N304" s="31">
        <f>INDEX('Mapping water'!$D$5:$U$352,MATCH($B304,'Mapping water'!$B$5:$B$352,0),MATCH(N$3,'Mapping water'!$D$4:$U$4,0))*$D304</f>
        <v>0</v>
      </c>
      <c r="O304" s="31">
        <f>INDEX('Mapping water'!$D$5:$U$352,MATCH($B304,'Mapping water'!$B$5:$B$352,0),MATCH(O$3,'Mapping water'!$D$4:$U$4,0))*$D304</f>
        <v>0</v>
      </c>
      <c r="P304" s="31">
        <f>INDEX('Mapping water'!$D$5:$U$352,MATCH($B304,'Mapping water'!$B$5:$B$352,0),MATCH(P$3,'Mapping water'!$D$4:$U$4,0))*$D304</f>
        <v>0</v>
      </c>
      <c r="Q304" s="31">
        <f>INDEX('Mapping water'!$D$5:$U$352,MATCH($B304,'Mapping water'!$B$5:$B$352,0),MATCH(Q$3,'Mapping water'!$D$4:$U$4,0))*$D304</f>
        <v>0</v>
      </c>
      <c r="R304" s="31">
        <f>INDEX('Mapping water'!$D$5:$U$352,MATCH($B304,'Mapping water'!$B$5:$B$352,0),MATCH(R$3,'Mapping water'!$D$4:$U$4,0))*$D304</f>
        <v>0</v>
      </c>
      <c r="S304" s="31">
        <f>INDEX('Mapping water'!$D$5:$U$352,MATCH($B304,'Mapping water'!$B$5:$B$352,0),MATCH(S$3,'Mapping water'!$D$4:$U$4,0))*$D304</f>
        <v>0</v>
      </c>
      <c r="T304" s="31">
        <f>INDEX('Mapping water'!$D$5:$U$352,MATCH($B304,'Mapping water'!$B$5:$B$352,0),MATCH(T$3,'Mapping water'!$D$4:$U$4,0))*$D304</f>
        <v>0</v>
      </c>
      <c r="U304" s="31">
        <f>INDEX('Mapping water'!$D$5:$U$352,MATCH($B304,'Mapping water'!$B$5:$B$352,0),MATCH(U$3,'Mapping water'!$D$4:$U$4,0))*$D304</f>
        <v>0</v>
      </c>
      <c r="V304" s="31">
        <f>INDEX('Mapping water'!$D$5:$U$352,MATCH($B304,'Mapping water'!$B$5:$B$352,0),MATCH(V$3,'Mapping water'!$D$4:$U$4,0))*$D304</f>
        <v>0</v>
      </c>
      <c r="W304" s="31">
        <f>INDEX('Mapping water'!$D$5:$U$352,MATCH($B304,'Mapping water'!$B$5:$B$352,0),MATCH(W$3,'Mapping water'!$D$4:$U$4,0))*$D304</f>
        <v>0</v>
      </c>
      <c r="X304" s="31">
        <f>INDEX('Mapping water'!$D$5:$U$352,MATCH($B304,'Mapping water'!$B$5:$B$352,0),MATCH(X$3,'Mapping water'!$D$4:$U$4,0))*$D304</f>
        <v>0</v>
      </c>
      <c r="Y304" s="31">
        <f>INDEX('Mapping water'!$D$5:$U$352,MATCH($B304,'Mapping water'!$B$5:$B$352,0),MATCH(Y$3,'Mapping water'!$D$4:$U$4,0))*$D304</f>
        <v>0</v>
      </c>
    </row>
    <row r="305" spans="1:25" x14ac:dyDescent="0.45">
      <c r="A305" s="20" t="s">
        <v>291</v>
      </c>
      <c r="B305" s="20" t="s">
        <v>292</v>
      </c>
      <c r="C305" s="20" t="s">
        <v>240</v>
      </c>
      <c r="D305" s="31">
        <f>INDEX('ONS data MYE 5'!$O$6:$O$445, MATCH($B305,'ONS data MYE 5'!$B$6:$B$445,0))</f>
        <v>131554</v>
      </c>
      <c r="E305" s="31">
        <f>INDEX('ONS data MYE 5'!$P$6:$P$445, MATCH($B305,'ONS data MYE 5'!$B$6:$B$445,0))</f>
        <v>220</v>
      </c>
      <c r="F305" s="31">
        <f t="shared" si="8"/>
        <v>5.393627546352362</v>
      </c>
      <c r="G305" s="31">
        <f t="shared" si="9"/>
        <v>29.091218108770999</v>
      </c>
      <c r="H305" s="31">
        <f>INDEX('Mapping water'!$D$5:$U$352,MATCH($B305,'Mapping water'!$B$5:$B$352,0),MATCH(H$3,'Mapping water'!$D$4:$U$4,0))*$D305</f>
        <v>0</v>
      </c>
      <c r="I305" s="31">
        <f>INDEX('Mapping water'!$D$5:$U$352,MATCH($B305,'Mapping water'!$B$5:$B$352,0),MATCH(I$3,'Mapping water'!$D$4:$U$4,0))*$D305</f>
        <v>0</v>
      </c>
      <c r="J305" s="31">
        <f>INDEX('Mapping water'!$D$5:$U$352,MATCH($B305,'Mapping water'!$B$5:$B$352,0),MATCH(J$3,'Mapping water'!$D$4:$U$4,0))*$D305</f>
        <v>0</v>
      </c>
      <c r="K305" s="31">
        <f>INDEX('Mapping water'!$D$5:$U$352,MATCH($B305,'Mapping water'!$B$5:$B$352,0),MATCH(K$3,'Mapping water'!$D$4:$U$4,0))*$D305</f>
        <v>0</v>
      </c>
      <c r="L305" s="31">
        <f>INDEX('Mapping water'!$D$5:$U$352,MATCH($B305,'Mapping water'!$B$5:$B$352,0),MATCH(L$3,'Mapping water'!$D$4:$U$4,0))*$D305</f>
        <v>131554</v>
      </c>
      <c r="M305" s="31">
        <f>INDEX('Mapping water'!$D$5:$U$352,MATCH($B305,'Mapping water'!$B$5:$B$352,0),MATCH(M$3,'Mapping water'!$D$4:$U$4,0))*$D305</f>
        <v>0</v>
      </c>
      <c r="N305" s="31">
        <f>INDEX('Mapping water'!$D$5:$U$352,MATCH($B305,'Mapping water'!$B$5:$B$352,0),MATCH(N$3,'Mapping water'!$D$4:$U$4,0))*$D305</f>
        <v>0</v>
      </c>
      <c r="O305" s="31">
        <f>INDEX('Mapping water'!$D$5:$U$352,MATCH($B305,'Mapping water'!$B$5:$B$352,0),MATCH(O$3,'Mapping water'!$D$4:$U$4,0))*$D305</f>
        <v>0</v>
      </c>
      <c r="P305" s="31">
        <f>INDEX('Mapping water'!$D$5:$U$352,MATCH($B305,'Mapping water'!$B$5:$B$352,0),MATCH(P$3,'Mapping water'!$D$4:$U$4,0))*$D305</f>
        <v>0</v>
      </c>
      <c r="Q305" s="31">
        <f>INDEX('Mapping water'!$D$5:$U$352,MATCH($B305,'Mapping water'!$B$5:$B$352,0),MATCH(Q$3,'Mapping water'!$D$4:$U$4,0))*$D305</f>
        <v>0</v>
      </c>
      <c r="R305" s="31">
        <f>INDEX('Mapping water'!$D$5:$U$352,MATCH($B305,'Mapping water'!$B$5:$B$352,0),MATCH(R$3,'Mapping water'!$D$4:$U$4,0))*$D305</f>
        <v>0</v>
      </c>
      <c r="S305" s="31">
        <f>INDEX('Mapping water'!$D$5:$U$352,MATCH($B305,'Mapping water'!$B$5:$B$352,0),MATCH(S$3,'Mapping water'!$D$4:$U$4,0))*$D305</f>
        <v>0</v>
      </c>
      <c r="T305" s="31">
        <f>INDEX('Mapping water'!$D$5:$U$352,MATCH($B305,'Mapping water'!$B$5:$B$352,0),MATCH(T$3,'Mapping water'!$D$4:$U$4,0))*$D305</f>
        <v>0</v>
      </c>
      <c r="U305" s="31">
        <f>INDEX('Mapping water'!$D$5:$U$352,MATCH($B305,'Mapping water'!$B$5:$B$352,0),MATCH(U$3,'Mapping water'!$D$4:$U$4,0))*$D305</f>
        <v>0</v>
      </c>
      <c r="V305" s="31">
        <f>INDEX('Mapping water'!$D$5:$U$352,MATCH($B305,'Mapping water'!$B$5:$B$352,0),MATCH(V$3,'Mapping water'!$D$4:$U$4,0))*$D305</f>
        <v>0</v>
      </c>
      <c r="W305" s="31">
        <f>INDEX('Mapping water'!$D$5:$U$352,MATCH($B305,'Mapping water'!$B$5:$B$352,0),MATCH(W$3,'Mapping water'!$D$4:$U$4,0))*$D305</f>
        <v>0</v>
      </c>
      <c r="X305" s="31">
        <f>INDEX('Mapping water'!$D$5:$U$352,MATCH($B305,'Mapping water'!$B$5:$B$352,0),MATCH(X$3,'Mapping water'!$D$4:$U$4,0))*$D305</f>
        <v>0</v>
      </c>
      <c r="Y305" s="31">
        <f>INDEX('Mapping water'!$D$5:$U$352,MATCH($B305,'Mapping water'!$B$5:$B$352,0),MATCH(Y$3,'Mapping water'!$D$4:$U$4,0))*$D305</f>
        <v>0</v>
      </c>
    </row>
    <row r="306" spans="1:25" x14ac:dyDescent="0.45">
      <c r="A306" s="20" t="s">
        <v>293</v>
      </c>
      <c r="B306" s="20" t="s">
        <v>294</v>
      </c>
      <c r="C306" s="20" t="s">
        <v>240</v>
      </c>
      <c r="D306" s="31">
        <f>INDEX('ONS data MYE 5'!$O$6:$O$445, MATCH($B306,'ONS data MYE 5'!$B$6:$B$445,0))</f>
        <v>97239</v>
      </c>
      <c r="E306" s="31">
        <f>INDEX('ONS data MYE 5'!$P$6:$P$445, MATCH($B306,'ONS data MYE 5'!$B$6:$B$445,0))</f>
        <v>169</v>
      </c>
      <c r="F306" s="31">
        <f t="shared" si="8"/>
        <v>5.1298987149230735</v>
      </c>
      <c r="G306" s="31">
        <f t="shared" si="9"/>
        <v>26.315860825369402</v>
      </c>
      <c r="H306" s="31">
        <f>INDEX('Mapping water'!$D$5:$U$352,MATCH($B306,'Mapping water'!$B$5:$B$352,0),MATCH(H$3,'Mapping water'!$D$4:$U$4,0))*$D306</f>
        <v>0</v>
      </c>
      <c r="I306" s="31">
        <f>INDEX('Mapping water'!$D$5:$U$352,MATCH($B306,'Mapping water'!$B$5:$B$352,0),MATCH(I$3,'Mapping water'!$D$4:$U$4,0))*$D306</f>
        <v>0</v>
      </c>
      <c r="J306" s="31">
        <f>INDEX('Mapping water'!$D$5:$U$352,MATCH($B306,'Mapping water'!$B$5:$B$352,0),MATCH(J$3,'Mapping water'!$D$4:$U$4,0))*$D306</f>
        <v>0</v>
      </c>
      <c r="K306" s="31">
        <f>INDEX('Mapping water'!$D$5:$U$352,MATCH($B306,'Mapping water'!$B$5:$B$352,0),MATCH(K$3,'Mapping water'!$D$4:$U$4,0))*$D306</f>
        <v>0</v>
      </c>
      <c r="L306" s="31">
        <f>INDEX('Mapping water'!$D$5:$U$352,MATCH($B306,'Mapping water'!$B$5:$B$352,0),MATCH(L$3,'Mapping water'!$D$4:$U$4,0))*$D306</f>
        <v>97239</v>
      </c>
      <c r="M306" s="31">
        <f>INDEX('Mapping water'!$D$5:$U$352,MATCH($B306,'Mapping water'!$B$5:$B$352,0),MATCH(M$3,'Mapping water'!$D$4:$U$4,0))*$D306</f>
        <v>0</v>
      </c>
      <c r="N306" s="31">
        <f>INDEX('Mapping water'!$D$5:$U$352,MATCH($B306,'Mapping water'!$B$5:$B$352,0),MATCH(N$3,'Mapping water'!$D$4:$U$4,0))*$D306</f>
        <v>0</v>
      </c>
      <c r="O306" s="31">
        <f>INDEX('Mapping water'!$D$5:$U$352,MATCH($B306,'Mapping water'!$B$5:$B$352,0),MATCH(O$3,'Mapping water'!$D$4:$U$4,0))*$D306</f>
        <v>0</v>
      </c>
      <c r="P306" s="31">
        <f>INDEX('Mapping water'!$D$5:$U$352,MATCH($B306,'Mapping water'!$B$5:$B$352,0),MATCH(P$3,'Mapping water'!$D$4:$U$4,0))*$D306</f>
        <v>0</v>
      </c>
      <c r="Q306" s="31">
        <f>INDEX('Mapping water'!$D$5:$U$352,MATCH($B306,'Mapping water'!$B$5:$B$352,0),MATCH(Q$3,'Mapping water'!$D$4:$U$4,0))*$D306</f>
        <v>0</v>
      </c>
      <c r="R306" s="31">
        <f>INDEX('Mapping water'!$D$5:$U$352,MATCH($B306,'Mapping water'!$B$5:$B$352,0),MATCH(R$3,'Mapping water'!$D$4:$U$4,0))*$D306</f>
        <v>0</v>
      </c>
      <c r="S306" s="31">
        <f>INDEX('Mapping water'!$D$5:$U$352,MATCH($B306,'Mapping water'!$B$5:$B$352,0),MATCH(S$3,'Mapping water'!$D$4:$U$4,0))*$D306</f>
        <v>0</v>
      </c>
      <c r="T306" s="31">
        <f>INDEX('Mapping water'!$D$5:$U$352,MATCH($B306,'Mapping water'!$B$5:$B$352,0),MATCH(T$3,'Mapping water'!$D$4:$U$4,0))*$D306</f>
        <v>0</v>
      </c>
      <c r="U306" s="31">
        <f>INDEX('Mapping water'!$D$5:$U$352,MATCH($B306,'Mapping water'!$B$5:$B$352,0),MATCH(U$3,'Mapping water'!$D$4:$U$4,0))*$D306</f>
        <v>0</v>
      </c>
      <c r="V306" s="31">
        <f>INDEX('Mapping water'!$D$5:$U$352,MATCH($B306,'Mapping water'!$B$5:$B$352,0),MATCH(V$3,'Mapping water'!$D$4:$U$4,0))*$D306</f>
        <v>0</v>
      </c>
      <c r="W306" s="31">
        <f>INDEX('Mapping water'!$D$5:$U$352,MATCH($B306,'Mapping water'!$B$5:$B$352,0),MATCH(W$3,'Mapping water'!$D$4:$U$4,0))*$D306</f>
        <v>0</v>
      </c>
      <c r="X306" s="31">
        <f>INDEX('Mapping water'!$D$5:$U$352,MATCH($B306,'Mapping water'!$B$5:$B$352,0),MATCH(X$3,'Mapping water'!$D$4:$U$4,0))*$D306</f>
        <v>0</v>
      </c>
      <c r="Y306" s="31">
        <f>INDEX('Mapping water'!$D$5:$U$352,MATCH($B306,'Mapping water'!$B$5:$B$352,0),MATCH(Y$3,'Mapping water'!$D$4:$U$4,0))*$D306</f>
        <v>0</v>
      </c>
    </row>
    <row r="307" spans="1:25" x14ac:dyDescent="0.45">
      <c r="A307" s="20" t="s">
        <v>295</v>
      </c>
      <c r="B307" s="20" t="s">
        <v>296</v>
      </c>
      <c r="C307" s="20" t="s">
        <v>240</v>
      </c>
      <c r="D307" s="31">
        <f>INDEX('ONS data MYE 5'!$O$6:$O$445, MATCH($B307,'ONS data MYE 5'!$B$6:$B$445,0))</f>
        <v>62206</v>
      </c>
      <c r="E307" s="31">
        <f>INDEX('ONS data MYE 5'!$P$6:$P$445, MATCH($B307,'ONS data MYE 5'!$B$6:$B$445,0))</f>
        <v>219</v>
      </c>
      <c r="F307" s="31">
        <f t="shared" si="8"/>
        <v>5.389071729816501</v>
      </c>
      <c r="G307" s="31">
        <f t="shared" si="9"/>
        <v>29.042094109107413</v>
      </c>
      <c r="H307" s="31">
        <f>INDEX('Mapping water'!$D$5:$U$352,MATCH($B307,'Mapping water'!$B$5:$B$352,0),MATCH(H$3,'Mapping water'!$D$4:$U$4,0))*$D307</f>
        <v>0</v>
      </c>
      <c r="I307" s="31">
        <f>INDEX('Mapping water'!$D$5:$U$352,MATCH($B307,'Mapping water'!$B$5:$B$352,0),MATCH(I$3,'Mapping water'!$D$4:$U$4,0))*$D307</f>
        <v>0</v>
      </c>
      <c r="J307" s="31">
        <f>INDEX('Mapping water'!$D$5:$U$352,MATCH($B307,'Mapping water'!$B$5:$B$352,0),MATCH(J$3,'Mapping water'!$D$4:$U$4,0))*$D307</f>
        <v>0</v>
      </c>
      <c r="K307" s="31">
        <f>INDEX('Mapping water'!$D$5:$U$352,MATCH($B307,'Mapping water'!$B$5:$B$352,0),MATCH(K$3,'Mapping water'!$D$4:$U$4,0))*$D307</f>
        <v>0</v>
      </c>
      <c r="L307" s="31">
        <f>INDEX('Mapping water'!$D$5:$U$352,MATCH($B307,'Mapping water'!$B$5:$B$352,0),MATCH(L$3,'Mapping water'!$D$4:$U$4,0))*$D307</f>
        <v>59095.7</v>
      </c>
      <c r="M307" s="31">
        <f>INDEX('Mapping water'!$D$5:$U$352,MATCH($B307,'Mapping water'!$B$5:$B$352,0),MATCH(M$3,'Mapping water'!$D$4:$U$4,0))*$D307</f>
        <v>0</v>
      </c>
      <c r="N307" s="31">
        <f>INDEX('Mapping water'!$D$5:$U$352,MATCH($B307,'Mapping water'!$B$5:$B$352,0),MATCH(N$3,'Mapping water'!$D$4:$U$4,0))*$D307</f>
        <v>0</v>
      </c>
      <c r="O307" s="31">
        <f>INDEX('Mapping water'!$D$5:$U$352,MATCH($B307,'Mapping water'!$B$5:$B$352,0),MATCH(O$3,'Mapping water'!$D$4:$U$4,0))*$D307</f>
        <v>0</v>
      </c>
      <c r="P307" s="31">
        <f>INDEX('Mapping water'!$D$5:$U$352,MATCH($B307,'Mapping water'!$B$5:$B$352,0),MATCH(P$3,'Mapping water'!$D$4:$U$4,0))*$D307</f>
        <v>0</v>
      </c>
      <c r="Q307" s="31">
        <f>INDEX('Mapping water'!$D$5:$U$352,MATCH($B307,'Mapping water'!$B$5:$B$352,0),MATCH(Q$3,'Mapping water'!$D$4:$U$4,0))*$D307</f>
        <v>0</v>
      </c>
      <c r="R307" s="31">
        <f>INDEX('Mapping water'!$D$5:$U$352,MATCH($B307,'Mapping water'!$B$5:$B$352,0),MATCH(R$3,'Mapping water'!$D$4:$U$4,0))*$D307</f>
        <v>0</v>
      </c>
      <c r="S307" s="31">
        <f>INDEX('Mapping water'!$D$5:$U$352,MATCH($B307,'Mapping water'!$B$5:$B$352,0),MATCH(S$3,'Mapping water'!$D$4:$U$4,0))*$D307</f>
        <v>0</v>
      </c>
      <c r="T307" s="31">
        <f>INDEX('Mapping water'!$D$5:$U$352,MATCH($B307,'Mapping water'!$B$5:$B$352,0),MATCH(T$3,'Mapping water'!$D$4:$U$4,0))*$D307</f>
        <v>0</v>
      </c>
      <c r="U307" s="31">
        <f>INDEX('Mapping water'!$D$5:$U$352,MATCH($B307,'Mapping water'!$B$5:$B$352,0),MATCH(U$3,'Mapping water'!$D$4:$U$4,0))*$D307</f>
        <v>0</v>
      </c>
      <c r="V307" s="31">
        <f>INDEX('Mapping water'!$D$5:$U$352,MATCH($B307,'Mapping water'!$B$5:$B$352,0),MATCH(V$3,'Mapping water'!$D$4:$U$4,0))*$D307</f>
        <v>0</v>
      </c>
      <c r="W307" s="31">
        <f>INDEX('Mapping water'!$D$5:$U$352,MATCH($B307,'Mapping water'!$B$5:$B$352,0),MATCH(W$3,'Mapping water'!$D$4:$U$4,0))*$D307</f>
        <v>0</v>
      </c>
      <c r="X307" s="31">
        <f>INDEX('Mapping water'!$D$5:$U$352,MATCH($B307,'Mapping water'!$B$5:$B$352,0),MATCH(X$3,'Mapping water'!$D$4:$U$4,0))*$D307</f>
        <v>0</v>
      </c>
      <c r="Y307" s="31">
        <f>INDEX('Mapping water'!$D$5:$U$352,MATCH($B307,'Mapping water'!$B$5:$B$352,0),MATCH(Y$3,'Mapping water'!$D$4:$U$4,0))*$D307</f>
        <v>3110.3</v>
      </c>
    </row>
    <row r="308" spans="1:25" x14ac:dyDescent="0.45">
      <c r="A308" s="20" t="s">
        <v>297</v>
      </c>
      <c r="B308" s="20" t="s">
        <v>298</v>
      </c>
      <c r="C308" s="20" t="s">
        <v>240</v>
      </c>
      <c r="D308" s="31">
        <f>INDEX('ONS data MYE 5'!$O$6:$O$445, MATCH($B308,'ONS data MYE 5'!$B$6:$B$445,0))</f>
        <v>125867</v>
      </c>
      <c r="E308" s="31">
        <f>INDEX('ONS data MYE 5'!$P$6:$P$445, MATCH($B308,'ONS data MYE 5'!$B$6:$B$445,0))</f>
        <v>1594</v>
      </c>
      <c r="F308" s="31">
        <f t="shared" si="8"/>
        <v>7.3740018593501606</v>
      </c>
      <c r="G308" s="31">
        <f t="shared" si="9"/>
        <v>54.375903421699626</v>
      </c>
      <c r="H308" s="31">
        <f>INDEX('Mapping water'!$D$5:$U$352,MATCH($B308,'Mapping water'!$B$5:$B$352,0),MATCH(H$3,'Mapping water'!$D$4:$U$4,0))*$D308</f>
        <v>0</v>
      </c>
      <c r="I308" s="31">
        <f>INDEX('Mapping water'!$D$5:$U$352,MATCH($B308,'Mapping water'!$B$5:$B$352,0),MATCH(I$3,'Mapping water'!$D$4:$U$4,0))*$D308</f>
        <v>0</v>
      </c>
      <c r="J308" s="31">
        <f>INDEX('Mapping water'!$D$5:$U$352,MATCH($B308,'Mapping water'!$B$5:$B$352,0),MATCH(J$3,'Mapping water'!$D$4:$U$4,0))*$D308</f>
        <v>0</v>
      </c>
      <c r="K308" s="31">
        <f>INDEX('Mapping water'!$D$5:$U$352,MATCH($B308,'Mapping water'!$B$5:$B$352,0),MATCH(K$3,'Mapping water'!$D$4:$U$4,0))*$D308</f>
        <v>0</v>
      </c>
      <c r="L308" s="31">
        <f>INDEX('Mapping water'!$D$5:$U$352,MATCH($B308,'Mapping water'!$B$5:$B$352,0),MATCH(L$3,'Mapping water'!$D$4:$U$4,0))*$D308</f>
        <v>125867</v>
      </c>
      <c r="M308" s="31">
        <f>INDEX('Mapping water'!$D$5:$U$352,MATCH($B308,'Mapping water'!$B$5:$B$352,0),MATCH(M$3,'Mapping water'!$D$4:$U$4,0))*$D308</f>
        <v>0</v>
      </c>
      <c r="N308" s="31">
        <f>INDEX('Mapping water'!$D$5:$U$352,MATCH($B308,'Mapping water'!$B$5:$B$352,0),MATCH(N$3,'Mapping water'!$D$4:$U$4,0))*$D308</f>
        <v>0</v>
      </c>
      <c r="O308" s="31">
        <f>INDEX('Mapping water'!$D$5:$U$352,MATCH($B308,'Mapping water'!$B$5:$B$352,0),MATCH(O$3,'Mapping water'!$D$4:$U$4,0))*$D308</f>
        <v>0</v>
      </c>
      <c r="P308" s="31">
        <f>INDEX('Mapping water'!$D$5:$U$352,MATCH($B308,'Mapping water'!$B$5:$B$352,0),MATCH(P$3,'Mapping water'!$D$4:$U$4,0))*$D308</f>
        <v>0</v>
      </c>
      <c r="Q308" s="31">
        <f>INDEX('Mapping water'!$D$5:$U$352,MATCH($B308,'Mapping water'!$B$5:$B$352,0),MATCH(Q$3,'Mapping water'!$D$4:$U$4,0))*$D308</f>
        <v>0</v>
      </c>
      <c r="R308" s="31">
        <f>INDEX('Mapping water'!$D$5:$U$352,MATCH($B308,'Mapping water'!$B$5:$B$352,0),MATCH(R$3,'Mapping water'!$D$4:$U$4,0))*$D308</f>
        <v>0</v>
      </c>
      <c r="S308" s="31">
        <f>INDEX('Mapping water'!$D$5:$U$352,MATCH($B308,'Mapping water'!$B$5:$B$352,0),MATCH(S$3,'Mapping water'!$D$4:$U$4,0))*$D308</f>
        <v>0</v>
      </c>
      <c r="T308" s="31">
        <f>INDEX('Mapping water'!$D$5:$U$352,MATCH($B308,'Mapping water'!$B$5:$B$352,0),MATCH(T$3,'Mapping water'!$D$4:$U$4,0))*$D308</f>
        <v>0</v>
      </c>
      <c r="U308" s="31">
        <f>INDEX('Mapping water'!$D$5:$U$352,MATCH($B308,'Mapping water'!$B$5:$B$352,0),MATCH(U$3,'Mapping water'!$D$4:$U$4,0))*$D308</f>
        <v>0</v>
      </c>
      <c r="V308" s="31">
        <f>INDEX('Mapping water'!$D$5:$U$352,MATCH($B308,'Mapping water'!$B$5:$B$352,0),MATCH(V$3,'Mapping water'!$D$4:$U$4,0))*$D308</f>
        <v>0</v>
      </c>
      <c r="W308" s="31">
        <f>INDEX('Mapping water'!$D$5:$U$352,MATCH($B308,'Mapping water'!$B$5:$B$352,0),MATCH(W$3,'Mapping water'!$D$4:$U$4,0))*$D308</f>
        <v>0</v>
      </c>
      <c r="X308" s="31">
        <f>INDEX('Mapping water'!$D$5:$U$352,MATCH($B308,'Mapping water'!$B$5:$B$352,0),MATCH(X$3,'Mapping water'!$D$4:$U$4,0))*$D308</f>
        <v>0</v>
      </c>
      <c r="Y308" s="31">
        <f>INDEX('Mapping water'!$D$5:$U$352,MATCH($B308,'Mapping water'!$B$5:$B$352,0),MATCH(Y$3,'Mapping water'!$D$4:$U$4,0))*$D308</f>
        <v>0</v>
      </c>
    </row>
    <row r="309" spans="1:25" x14ac:dyDescent="0.45">
      <c r="A309" s="20" t="s">
        <v>299</v>
      </c>
      <c r="B309" s="20" t="s">
        <v>300</v>
      </c>
      <c r="C309" s="20" t="s">
        <v>240</v>
      </c>
      <c r="D309" s="31">
        <f>INDEX('ONS data MYE 5'!$O$6:$O$445, MATCH($B309,'ONS data MYE 5'!$B$6:$B$445,0))</f>
        <v>101030</v>
      </c>
      <c r="E309" s="31">
        <f>INDEX('ONS data MYE 5'!$P$6:$P$445, MATCH($B309,'ONS data MYE 5'!$B$6:$B$445,0))</f>
        <v>288</v>
      </c>
      <c r="F309" s="31">
        <f t="shared" si="8"/>
        <v>5.6629604801359461</v>
      </c>
      <c r="G309" s="31">
        <f t="shared" si="9"/>
        <v>32.069121399581547</v>
      </c>
      <c r="H309" s="31">
        <f>INDEX('Mapping water'!$D$5:$U$352,MATCH($B309,'Mapping water'!$B$5:$B$352,0),MATCH(H$3,'Mapping water'!$D$4:$U$4,0))*$D309</f>
        <v>0</v>
      </c>
      <c r="I309" s="31">
        <f>INDEX('Mapping water'!$D$5:$U$352,MATCH($B309,'Mapping water'!$B$5:$B$352,0),MATCH(I$3,'Mapping water'!$D$4:$U$4,0))*$D309</f>
        <v>0</v>
      </c>
      <c r="J309" s="31">
        <f>INDEX('Mapping water'!$D$5:$U$352,MATCH($B309,'Mapping water'!$B$5:$B$352,0),MATCH(J$3,'Mapping water'!$D$4:$U$4,0))*$D309</f>
        <v>0</v>
      </c>
      <c r="K309" s="31">
        <f>INDEX('Mapping water'!$D$5:$U$352,MATCH($B309,'Mapping water'!$B$5:$B$352,0),MATCH(K$3,'Mapping water'!$D$4:$U$4,0))*$D309</f>
        <v>0</v>
      </c>
      <c r="L309" s="31">
        <f>INDEX('Mapping water'!$D$5:$U$352,MATCH($B309,'Mapping water'!$B$5:$B$352,0),MATCH(L$3,'Mapping water'!$D$4:$U$4,0))*$D309</f>
        <v>101030</v>
      </c>
      <c r="M309" s="31">
        <f>INDEX('Mapping water'!$D$5:$U$352,MATCH($B309,'Mapping water'!$B$5:$B$352,0),MATCH(M$3,'Mapping water'!$D$4:$U$4,0))*$D309</f>
        <v>0</v>
      </c>
      <c r="N309" s="31">
        <f>INDEX('Mapping water'!$D$5:$U$352,MATCH($B309,'Mapping water'!$B$5:$B$352,0),MATCH(N$3,'Mapping water'!$D$4:$U$4,0))*$D309</f>
        <v>0</v>
      </c>
      <c r="O309" s="31">
        <f>INDEX('Mapping water'!$D$5:$U$352,MATCH($B309,'Mapping water'!$B$5:$B$352,0),MATCH(O$3,'Mapping water'!$D$4:$U$4,0))*$D309</f>
        <v>0</v>
      </c>
      <c r="P309" s="31">
        <f>INDEX('Mapping water'!$D$5:$U$352,MATCH($B309,'Mapping water'!$B$5:$B$352,0),MATCH(P$3,'Mapping water'!$D$4:$U$4,0))*$D309</f>
        <v>0</v>
      </c>
      <c r="Q309" s="31">
        <f>INDEX('Mapping water'!$D$5:$U$352,MATCH($B309,'Mapping water'!$B$5:$B$352,0),MATCH(Q$3,'Mapping water'!$D$4:$U$4,0))*$D309</f>
        <v>0</v>
      </c>
      <c r="R309" s="31">
        <f>INDEX('Mapping water'!$D$5:$U$352,MATCH($B309,'Mapping water'!$B$5:$B$352,0),MATCH(R$3,'Mapping water'!$D$4:$U$4,0))*$D309</f>
        <v>0</v>
      </c>
      <c r="S309" s="31">
        <f>INDEX('Mapping water'!$D$5:$U$352,MATCH($B309,'Mapping water'!$B$5:$B$352,0),MATCH(S$3,'Mapping water'!$D$4:$U$4,0))*$D309</f>
        <v>0</v>
      </c>
      <c r="T309" s="31">
        <f>INDEX('Mapping water'!$D$5:$U$352,MATCH($B309,'Mapping water'!$B$5:$B$352,0),MATCH(T$3,'Mapping water'!$D$4:$U$4,0))*$D309</f>
        <v>0</v>
      </c>
      <c r="U309" s="31">
        <f>INDEX('Mapping water'!$D$5:$U$352,MATCH($B309,'Mapping water'!$B$5:$B$352,0),MATCH(U$3,'Mapping water'!$D$4:$U$4,0))*$D309</f>
        <v>0</v>
      </c>
      <c r="V309" s="31">
        <f>INDEX('Mapping water'!$D$5:$U$352,MATCH($B309,'Mapping water'!$B$5:$B$352,0),MATCH(V$3,'Mapping water'!$D$4:$U$4,0))*$D309</f>
        <v>0</v>
      </c>
      <c r="W309" s="31">
        <f>INDEX('Mapping water'!$D$5:$U$352,MATCH($B309,'Mapping water'!$B$5:$B$352,0),MATCH(W$3,'Mapping water'!$D$4:$U$4,0))*$D309</f>
        <v>0</v>
      </c>
      <c r="X309" s="31">
        <f>INDEX('Mapping water'!$D$5:$U$352,MATCH($B309,'Mapping water'!$B$5:$B$352,0),MATCH(X$3,'Mapping water'!$D$4:$U$4,0))*$D309</f>
        <v>0</v>
      </c>
      <c r="Y309" s="31">
        <f>INDEX('Mapping water'!$D$5:$U$352,MATCH($B309,'Mapping water'!$B$5:$B$352,0),MATCH(Y$3,'Mapping water'!$D$4:$U$4,0))*$D309</f>
        <v>0</v>
      </c>
    </row>
    <row r="310" spans="1:25" x14ac:dyDescent="0.45">
      <c r="A310" s="20" t="s">
        <v>301</v>
      </c>
      <c r="B310" s="20" t="s">
        <v>302</v>
      </c>
      <c r="C310" s="20" t="s">
        <v>240</v>
      </c>
      <c r="D310" s="31">
        <f>INDEX('ONS data MYE 5'!$O$6:$O$445, MATCH($B310,'ONS data MYE 5'!$B$6:$B$445,0))</f>
        <v>120794</v>
      </c>
      <c r="E310" s="31">
        <f>INDEX('ONS data MYE 5'!$P$6:$P$445, MATCH($B310,'ONS data MYE 5'!$B$6:$B$445,0))</f>
        <v>124</v>
      </c>
      <c r="F310" s="31">
        <f t="shared" si="8"/>
        <v>4.8202815656050371</v>
      </c>
      <c r="G310" s="31">
        <f t="shared" si="9"/>
        <v>23.235114371711749</v>
      </c>
      <c r="H310" s="31">
        <f>INDEX('Mapping water'!$D$5:$U$352,MATCH($B310,'Mapping water'!$B$5:$B$352,0),MATCH(H$3,'Mapping water'!$D$4:$U$4,0))*$D310</f>
        <v>0</v>
      </c>
      <c r="I310" s="31">
        <f>INDEX('Mapping water'!$D$5:$U$352,MATCH($B310,'Mapping water'!$B$5:$B$352,0),MATCH(I$3,'Mapping water'!$D$4:$U$4,0))*$D310</f>
        <v>0</v>
      </c>
      <c r="J310" s="31">
        <f>INDEX('Mapping water'!$D$5:$U$352,MATCH($B310,'Mapping water'!$B$5:$B$352,0),MATCH(J$3,'Mapping water'!$D$4:$U$4,0))*$D310</f>
        <v>0</v>
      </c>
      <c r="K310" s="31">
        <f>INDEX('Mapping water'!$D$5:$U$352,MATCH($B310,'Mapping water'!$B$5:$B$352,0),MATCH(K$3,'Mapping water'!$D$4:$U$4,0))*$D310</f>
        <v>0</v>
      </c>
      <c r="L310" s="31">
        <f>INDEX('Mapping water'!$D$5:$U$352,MATCH($B310,'Mapping water'!$B$5:$B$352,0),MATCH(L$3,'Mapping water'!$D$4:$U$4,0))*$D310</f>
        <v>120794</v>
      </c>
      <c r="M310" s="31">
        <f>INDEX('Mapping water'!$D$5:$U$352,MATCH($B310,'Mapping water'!$B$5:$B$352,0),MATCH(M$3,'Mapping water'!$D$4:$U$4,0))*$D310</f>
        <v>0</v>
      </c>
      <c r="N310" s="31">
        <f>INDEX('Mapping water'!$D$5:$U$352,MATCH($B310,'Mapping water'!$B$5:$B$352,0),MATCH(N$3,'Mapping water'!$D$4:$U$4,0))*$D310</f>
        <v>0</v>
      </c>
      <c r="O310" s="31">
        <f>INDEX('Mapping water'!$D$5:$U$352,MATCH($B310,'Mapping water'!$B$5:$B$352,0),MATCH(O$3,'Mapping water'!$D$4:$U$4,0))*$D310</f>
        <v>0</v>
      </c>
      <c r="P310" s="31">
        <f>INDEX('Mapping water'!$D$5:$U$352,MATCH($B310,'Mapping water'!$B$5:$B$352,0),MATCH(P$3,'Mapping water'!$D$4:$U$4,0))*$D310</f>
        <v>0</v>
      </c>
      <c r="Q310" s="31">
        <f>INDEX('Mapping water'!$D$5:$U$352,MATCH($B310,'Mapping water'!$B$5:$B$352,0),MATCH(Q$3,'Mapping water'!$D$4:$U$4,0))*$D310</f>
        <v>0</v>
      </c>
      <c r="R310" s="31">
        <f>INDEX('Mapping water'!$D$5:$U$352,MATCH($B310,'Mapping water'!$B$5:$B$352,0),MATCH(R$3,'Mapping water'!$D$4:$U$4,0))*$D310</f>
        <v>0</v>
      </c>
      <c r="S310" s="31">
        <f>INDEX('Mapping water'!$D$5:$U$352,MATCH($B310,'Mapping water'!$B$5:$B$352,0),MATCH(S$3,'Mapping water'!$D$4:$U$4,0))*$D310</f>
        <v>0</v>
      </c>
      <c r="T310" s="31">
        <f>INDEX('Mapping water'!$D$5:$U$352,MATCH($B310,'Mapping water'!$B$5:$B$352,0),MATCH(T$3,'Mapping water'!$D$4:$U$4,0))*$D310</f>
        <v>0</v>
      </c>
      <c r="U310" s="31">
        <f>INDEX('Mapping water'!$D$5:$U$352,MATCH($B310,'Mapping water'!$B$5:$B$352,0),MATCH(U$3,'Mapping water'!$D$4:$U$4,0))*$D310</f>
        <v>0</v>
      </c>
      <c r="V310" s="31">
        <f>INDEX('Mapping water'!$D$5:$U$352,MATCH($B310,'Mapping water'!$B$5:$B$352,0),MATCH(V$3,'Mapping water'!$D$4:$U$4,0))*$D310</f>
        <v>0</v>
      </c>
      <c r="W310" s="31">
        <f>INDEX('Mapping water'!$D$5:$U$352,MATCH($B310,'Mapping water'!$B$5:$B$352,0),MATCH(W$3,'Mapping water'!$D$4:$U$4,0))*$D310</f>
        <v>0</v>
      </c>
      <c r="X310" s="31">
        <f>INDEX('Mapping water'!$D$5:$U$352,MATCH($B310,'Mapping water'!$B$5:$B$352,0),MATCH(X$3,'Mapping water'!$D$4:$U$4,0))*$D310</f>
        <v>0</v>
      </c>
      <c r="Y310" s="31">
        <f>INDEX('Mapping water'!$D$5:$U$352,MATCH($B310,'Mapping water'!$B$5:$B$352,0),MATCH(Y$3,'Mapping water'!$D$4:$U$4,0))*$D310</f>
        <v>0</v>
      </c>
    </row>
    <row r="311" spans="1:25" x14ac:dyDescent="0.45">
      <c r="A311" s="20" t="s">
        <v>303</v>
      </c>
      <c r="B311" s="20" t="s">
        <v>304</v>
      </c>
      <c r="C311" s="20" t="s">
        <v>240</v>
      </c>
      <c r="D311" s="31">
        <f>INDEX('ONS data MYE 5'!$O$6:$O$445, MATCH($B311,'ONS data MYE 5'!$B$6:$B$445,0))</f>
        <v>138423</v>
      </c>
      <c r="E311" s="31">
        <f>INDEX('ONS data MYE 5'!$P$6:$P$445, MATCH($B311,'ONS data MYE 5'!$B$6:$B$445,0))</f>
        <v>489</v>
      </c>
      <c r="F311" s="31">
        <f t="shared" si="8"/>
        <v>6.1923624894748723</v>
      </c>
      <c r="G311" s="31">
        <f t="shared" si="9"/>
        <v>38.345353201055438</v>
      </c>
      <c r="H311" s="31">
        <f>INDEX('Mapping water'!$D$5:$U$352,MATCH($B311,'Mapping water'!$B$5:$B$352,0),MATCH(H$3,'Mapping water'!$D$4:$U$4,0))*$D311</f>
        <v>0</v>
      </c>
      <c r="I311" s="31">
        <f>INDEX('Mapping water'!$D$5:$U$352,MATCH($B311,'Mapping water'!$B$5:$B$352,0),MATCH(I$3,'Mapping water'!$D$4:$U$4,0))*$D311</f>
        <v>0</v>
      </c>
      <c r="J311" s="31">
        <f>INDEX('Mapping water'!$D$5:$U$352,MATCH($B311,'Mapping water'!$B$5:$B$352,0),MATCH(J$3,'Mapping water'!$D$4:$U$4,0))*$D311</f>
        <v>0</v>
      </c>
      <c r="K311" s="31">
        <f>INDEX('Mapping water'!$D$5:$U$352,MATCH($B311,'Mapping water'!$B$5:$B$352,0),MATCH(K$3,'Mapping water'!$D$4:$U$4,0))*$D311</f>
        <v>0</v>
      </c>
      <c r="L311" s="31">
        <f>INDEX('Mapping water'!$D$5:$U$352,MATCH($B311,'Mapping water'!$B$5:$B$352,0),MATCH(L$3,'Mapping water'!$D$4:$U$4,0))*$D311</f>
        <v>138423</v>
      </c>
      <c r="M311" s="31">
        <f>INDEX('Mapping water'!$D$5:$U$352,MATCH($B311,'Mapping water'!$B$5:$B$352,0),MATCH(M$3,'Mapping water'!$D$4:$U$4,0))*$D311</f>
        <v>0</v>
      </c>
      <c r="N311" s="31">
        <f>INDEX('Mapping water'!$D$5:$U$352,MATCH($B311,'Mapping water'!$B$5:$B$352,0),MATCH(N$3,'Mapping water'!$D$4:$U$4,0))*$D311</f>
        <v>0</v>
      </c>
      <c r="O311" s="31">
        <f>INDEX('Mapping water'!$D$5:$U$352,MATCH($B311,'Mapping water'!$B$5:$B$352,0),MATCH(O$3,'Mapping water'!$D$4:$U$4,0))*$D311</f>
        <v>0</v>
      </c>
      <c r="P311" s="31">
        <f>INDEX('Mapping water'!$D$5:$U$352,MATCH($B311,'Mapping water'!$B$5:$B$352,0),MATCH(P$3,'Mapping water'!$D$4:$U$4,0))*$D311</f>
        <v>0</v>
      </c>
      <c r="Q311" s="31">
        <f>INDEX('Mapping water'!$D$5:$U$352,MATCH($B311,'Mapping water'!$B$5:$B$352,0),MATCH(Q$3,'Mapping water'!$D$4:$U$4,0))*$D311</f>
        <v>0</v>
      </c>
      <c r="R311" s="31">
        <f>INDEX('Mapping water'!$D$5:$U$352,MATCH($B311,'Mapping water'!$B$5:$B$352,0),MATCH(R$3,'Mapping water'!$D$4:$U$4,0))*$D311</f>
        <v>0</v>
      </c>
      <c r="S311" s="31">
        <f>INDEX('Mapping water'!$D$5:$U$352,MATCH($B311,'Mapping water'!$B$5:$B$352,0),MATCH(S$3,'Mapping water'!$D$4:$U$4,0))*$D311</f>
        <v>0</v>
      </c>
      <c r="T311" s="31">
        <f>INDEX('Mapping water'!$D$5:$U$352,MATCH($B311,'Mapping water'!$B$5:$B$352,0),MATCH(T$3,'Mapping water'!$D$4:$U$4,0))*$D311</f>
        <v>0</v>
      </c>
      <c r="U311" s="31">
        <f>INDEX('Mapping water'!$D$5:$U$352,MATCH($B311,'Mapping water'!$B$5:$B$352,0),MATCH(U$3,'Mapping water'!$D$4:$U$4,0))*$D311</f>
        <v>0</v>
      </c>
      <c r="V311" s="31">
        <f>INDEX('Mapping water'!$D$5:$U$352,MATCH($B311,'Mapping water'!$B$5:$B$352,0),MATCH(V$3,'Mapping water'!$D$4:$U$4,0))*$D311</f>
        <v>0</v>
      </c>
      <c r="W311" s="31">
        <f>INDEX('Mapping water'!$D$5:$U$352,MATCH($B311,'Mapping water'!$B$5:$B$352,0),MATCH(W$3,'Mapping water'!$D$4:$U$4,0))*$D311</f>
        <v>0</v>
      </c>
      <c r="X311" s="31">
        <f>INDEX('Mapping water'!$D$5:$U$352,MATCH($B311,'Mapping water'!$B$5:$B$352,0),MATCH(X$3,'Mapping water'!$D$4:$U$4,0))*$D311</f>
        <v>0</v>
      </c>
      <c r="Y311" s="31">
        <f>INDEX('Mapping water'!$D$5:$U$352,MATCH($B311,'Mapping water'!$B$5:$B$352,0),MATCH(Y$3,'Mapping water'!$D$4:$U$4,0))*$D311</f>
        <v>0</v>
      </c>
    </row>
    <row r="312" spans="1:25" x14ac:dyDescent="0.45">
      <c r="A312" s="20" t="s">
        <v>305</v>
      </c>
      <c r="B312" s="20" t="s">
        <v>306</v>
      </c>
      <c r="C312" s="20" t="s">
        <v>240</v>
      </c>
      <c r="D312" s="31">
        <f>INDEX('ONS data MYE 5'!$O$6:$O$445, MATCH($B312,'ONS data MYE 5'!$B$6:$B$445,0))</f>
        <v>94281</v>
      </c>
      <c r="E312" s="31">
        <f>INDEX('ONS data MYE 5'!$P$6:$P$445, MATCH($B312,'ONS data MYE 5'!$B$6:$B$445,0))</f>
        <v>435</v>
      </c>
      <c r="F312" s="31">
        <f t="shared" si="8"/>
        <v>6.0753460310886842</v>
      </c>
      <c r="G312" s="31">
        <f t="shared" si="9"/>
        <v>36.909829397465025</v>
      </c>
      <c r="H312" s="31">
        <f>INDEX('Mapping water'!$D$5:$U$352,MATCH($B312,'Mapping water'!$B$5:$B$352,0),MATCH(H$3,'Mapping water'!$D$4:$U$4,0))*$D312</f>
        <v>0</v>
      </c>
      <c r="I312" s="31">
        <f>INDEX('Mapping water'!$D$5:$U$352,MATCH($B312,'Mapping water'!$B$5:$B$352,0),MATCH(I$3,'Mapping water'!$D$4:$U$4,0))*$D312</f>
        <v>0</v>
      </c>
      <c r="J312" s="31">
        <f>INDEX('Mapping water'!$D$5:$U$352,MATCH($B312,'Mapping water'!$B$5:$B$352,0),MATCH(J$3,'Mapping water'!$D$4:$U$4,0))*$D312</f>
        <v>0</v>
      </c>
      <c r="K312" s="31">
        <f>INDEX('Mapping water'!$D$5:$U$352,MATCH($B312,'Mapping water'!$B$5:$B$352,0),MATCH(K$3,'Mapping water'!$D$4:$U$4,0))*$D312</f>
        <v>0</v>
      </c>
      <c r="L312" s="31">
        <f>INDEX('Mapping water'!$D$5:$U$352,MATCH($B312,'Mapping water'!$B$5:$B$352,0),MATCH(L$3,'Mapping water'!$D$4:$U$4,0))*$D312</f>
        <v>94281</v>
      </c>
      <c r="M312" s="31">
        <f>INDEX('Mapping water'!$D$5:$U$352,MATCH($B312,'Mapping water'!$B$5:$B$352,0),MATCH(M$3,'Mapping water'!$D$4:$U$4,0))*$D312</f>
        <v>0</v>
      </c>
      <c r="N312" s="31">
        <f>INDEX('Mapping water'!$D$5:$U$352,MATCH($B312,'Mapping water'!$B$5:$B$352,0),MATCH(N$3,'Mapping water'!$D$4:$U$4,0))*$D312</f>
        <v>0</v>
      </c>
      <c r="O312" s="31">
        <f>INDEX('Mapping water'!$D$5:$U$352,MATCH($B312,'Mapping water'!$B$5:$B$352,0),MATCH(O$3,'Mapping water'!$D$4:$U$4,0))*$D312</f>
        <v>0</v>
      </c>
      <c r="P312" s="31">
        <f>INDEX('Mapping water'!$D$5:$U$352,MATCH($B312,'Mapping water'!$B$5:$B$352,0),MATCH(P$3,'Mapping water'!$D$4:$U$4,0))*$D312</f>
        <v>0</v>
      </c>
      <c r="Q312" s="31">
        <f>INDEX('Mapping water'!$D$5:$U$352,MATCH($B312,'Mapping water'!$B$5:$B$352,0),MATCH(Q$3,'Mapping water'!$D$4:$U$4,0))*$D312</f>
        <v>0</v>
      </c>
      <c r="R312" s="31">
        <f>INDEX('Mapping water'!$D$5:$U$352,MATCH($B312,'Mapping water'!$B$5:$B$352,0),MATCH(R$3,'Mapping water'!$D$4:$U$4,0))*$D312</f>
        <v>0</v>
      </c>
      <c r="S312" s="31">
        <f>INDEX('Mapping water'!$D$5:$U$352,MATCH($B312,'Mapping water'!$B$5:$B$352,0),MATCH(S$3,'Mapping water'!$D$4:$U$4,0))*$D312</f>
        <v>0</v>
      </c>
      <c r="T312" s="31">
        <f>INDEX('Mapping water'!$D$5:$U$352,MATCH($B312,'Mapping water'!$B$5:$B$352,0),MATCH(T$3,'Mapping water'!$D$4:$U$4,0))*$D312</f>
        <v>0</v>
      </c>
      <c r="U312" s="31">
        <f>INDEX('Mapping water'!$D$5:$U$352,MATCH($B312,'Mapping water'!$B$5:$B$352,0),MATCH(U$3,'Mapping water'!$D$4:$U$4,0))*$D312</f>
        <v>0</v>
      </c>
      <c r="V312" s="31">
        <f>INDEX('Mapping water'!$D$5:$U$352,MATCH($B312,'Mapping water'!$B$5:$B$352,0),MATCH(V$3,'Mapping water'!$D$4:$U$4,0))*$D312</f>
        <v>0</v>
      </c>
      <c r="W312" s="31">
        <f>INDEX('Mapping water'!$D$5:$U$352,MATCH($B312,'Mapping water'!$B$5:$B$352,0),MATCH(W$3,'Mapping water'!$D$4:$U$4,0))*$D312</f>
        <v>0</v>
      </c>
      <c r="X312" s="31">
        <f>INDEX('Mapping water'!$D$5:$U$352,MATCH($B312,'Mapping water'!$B$5:$B$352,0),MATCH(X$3,'Mapping water'!$D$4:$U$4,0))*$D312</f>
        <v>0</v>
      </c>
      <c r="Y312" s="31">
        <f>INDEX('Mapping water'!$D$5:$U$352,MATCH($B312,'Mapping water'!$B$5:$B$352,0),MATCH(Y$3,'Mapping water'!$D$4:$U$4,0))*$D312</f>
        <v>0</v>
      </c>
    </row>
    <row r="313" spans="1:25" x14ac:dyDescent="0.45">
      <c r="A313" s="20" t="s">
        <v>307</v>
      </c>
      <c r="B313" s="20" t="s">
        <v>308</v>
      </c>
      <c r="C313" s="20" t="s">
        <v>240</v>
      </c>
      <c r="D313" s="31">
        <f>INDEX('ONS data MYE 5'!$O$6:$O$445, MATCH($B313,'ONS data MYE 5'!$B$6:$B$445,0))</f>
        <v>75090</v>
      </c>
      <c r="E313" s="31">
        <f>INDEX('ONS data MYE 5'!$P$6:$P$445, MATCH($B313,'ONS data MYE 5'!$B$6:$B$445,0))</f>
        <v>130</v>
      </c>
      <c r="F313" s="31">
        <f t="shared" si="8"/>
        <v>4.8675344504555822</v>
      </c>
      <c r="G313" s="31">
        <f t="shared" si="9"/>
        <v>23.692891626371928</v>
      </c>
      <c r="H313" s="31">
        <f>INDEX('Mapping water'!$D$5:$U$352,MATCH($B313,'Mapping water'!$B$5:$B$352,0),MATCH(H$3,'Mapping water'!$D$4:$U$4,0))*$D313</f>
        <v>0</v>
      </c>
      <c r="I313" s="31">
        <f>INDEX('Mapping water'!$D$5:$U$352,MATCH($B313,'Mapping water'!$B$5:$B$352,0),MATCH(I$3,'Mapping water'!$D$4:$U$4,0))*$D313</f>
        <v>0</v>
      </c>
      <c r="J313" s="31">
        <f>INDEX('Mapping water'!$D$5:$U$352,MATCH($B313,'Mapping water'!$B$5:$B$352,0),MATCH(J$3,'Mapping water'!$D$4:$U$4,0))*$D313</f>
        <v>0</v>
      </c>
      <c r="K313" s="31">
        <f>INDEX('Mapping water'!$D$5:$U$352,MATCH($B313,'Mapping water'!$B$5:$B$352,0),MATCH(K$3,'Mapping water'!$D$4:$U$4,0))*$D313</f>
        <v>0</v>
      </c>
      <c r="L313" s="31">
        <f>INDEX('Mapping water'!$D$5:$U$352,MATCH($B313,'Mapping water'!$B$5:$B$352,0),MATCH(L$3,'Mapping water'!$D$4:$U$4,0))*$D313</f>
        <v>75090</v>
      </c>
      <c r="M313" s="31">
        <f>INDEX('Mapping water'!$D$5:$U$352,MATCH($B313,'Mapping water'!$B$5:$B$352,0),MATCH(M$3,'Mapping water'!$D$4:$U$4,0))*$D313</f>
        <v>0</v>
      </c>
      <c r="N313" s="31">
        <f>INDEX('Mapping water'!$D$5:$U$352,MATCH($B313,'Mapping water'!$B$5:$B$352,0),MATCH(N$3,'Mapping water'!$D$4:$U$4,0))*$D313</f>
        <v>0</v>
      </c>
      <c r="O313" s="31">
        <f>INDEX('Mapping water'!$D$5:$U$352,MATCH($B313,'Mapping water'!$B$5:$B$352,0),MATCH(O$3,'Mapping water'!$D$4:$U$4,0))*$D313</f>
        <v>0</v>
      </c>
      <c r="P313" s="31">
        <f>INDEX('Mapping water'!$D$5:$U$352,MATCH($B313,'Mapping water'!$B$5:$B$352,0),MATCH(P$3,'Mapping water'!$D$4:$U$4,0))*$D313</f>
        <v>0</v>
      </c>
      <c r="Q313" s="31">
        <f>INDEX('Mapping water'!$D$5:$U$352,MATCH($B313,'Mapping water'!$B$5:$B$352,0),MATCH(Q$3,'Mapping water'!$D$4:$U$4,0))*$D313</f>
        <v>0</v>
      </c>
      <c r="R313" s="31">
        <f>INDEX('Mapping water'!$D$5:$U$352,MATCH($B313,'Mapping water'!$B$5:$B$352,0),MATCH(R$3,'Mapping water'!$D$4:$U$4,0))*$D313</f>
        <v>0</v>
      </c>
      <c r="S313" s="31">
        <f>INDEX('Mapping water'!$D$5:$U$352,MATCH($B313,'Mapping water'!$B$5:$B$352,0),MATCH(S$3,'Mapping water'!$D$4:$U$4,0))*$D313</f>
        <v>0</v>
      </c>
      <c r="T313" s="31">
        <f>INDEX('Mapping water'!$D$5:$U$352,MATCH($B313,'Mapping water'!$B$5:$B$352,0),MATCH(T$3,'Mapping water'!$D$4:$U$4,0))*$D313</f>
        <v>0</v>
      </c>
      <c r="U313" s="31">
        <f>INDEX('Mapping water'!$D$5:$U$352,MATCH($B313,'Mapping water'!$B$5:$B$352,0),MATCH(U$3,'Mapping water'!$D$4:$U$4,0))*$D313</f>
        <v>0</v>
      </c>
      <c r="V313" s="31">
        <f>INDEX('Mapping water'!$D$5:$U$352,MATCH($B313,'Mapping water'!$B$5:$B$352,0),MATCH(V$3,'Mapping water'!$D$4:$U$4,0))*$D313</f>
        <v>0</v>
      </c>
      <c r="W313" s="31">
        <f>INDEX('Mapping water'!$D$5:$U$352,MATCH($B313,'Mapping water'!$B$5:$B$352,0),MATCH(W$3,'Mapping water'!$D$4:$U$4,0))*$D313</f>
        <v>0</v>
      </c>
      <c r="X313" s="31">
        <f>INDEX('Mapping water'!$D$5:$U$352,MATCH($B313,'Mapping water'!$B$5:$B$352,0),MATCH(X$3,'Mapping water'!$D$4:$U$4,0))*$D313</f>
        <v>0</v>
      </c>
      <c r="Y313" s="31">
        <f>INDEX('Mapping water'!$D$5:$U$352,MATCH($B313,'Mapping water'!$B$5:$B$352,0),MATCH(Y$3,'Mapping water'!$D$4:$U$4,0))*$D313</f>
        <v>0</v>
      </c>
    </row>
    <row r="314" spans="1:25" x14ac:dyDescent="0.45">
      <c r="A314" s="20" t="s">
        <v>309</v>
      </c>
      <c r="B314" s="20" t="s">
        <v>310</v>
      </c>
      <c r="C314" s="20" t="s">
        <v>240</v>
      </c>
      <c r="D314" s="31">
        <f>INDEX('ONS data MYE 5'!$O$6:$O$445, MATCH($B314,'ONS data MYE 5'!$B$6:$B$445,0))</f>
        <v>84444</v>
      </c>
      <c r="E314" s="31">
        <f>INDEX('ONS data MYE 5'!$P$6:$P$445, MATCH($B314,'ONS data MYE 5'!$B$6:$B$445,0))</f>
        <v>1557</v>
      </c>
      <c r="F314" s="31">
        <f t="shared" si="8"/>
        <v>7.3505161718339984</v>
      </c>
      <c r="G314" s="31">
        <f t="shared" si="9"/>
        <v>54.030087992393142</v>
      </c>
      <c r="H314" s="31">
        <f>INDEX('Mapping water'!$D$5:$U$352,MATCH($B314,'Mapping water'!$B$5:$B$352,0),MATCH(H$3,'Mapping water'!$D$4:$U$4,0))*$D314</f>
        <v>0</v>
      </c>
      <c r="I314" s="31">
        <f>INDEX('Mapping water'!$D$5:$U$352,MATCH($B314,'Mapping water'!$B$5:$B$352,0),MATCH(I$3,'Mapping water'!$D$4:$U$4,0))*$D314</f>
        <v>0</v>
      </c>
      <c r="J314" s="31">
        <f>INDEX('Mapping water'!$D$5:$U$352,MATCH($B314,'Mapping water'!$B$5:$B$352,0),MATCH(J$3,'Mapping water'!$D$4:$U$4,0))*$D314</f>
        <v>0</v>
      </c>
      <c r="K314" s="31">
        <f>INDEX('Mapping water'!$D$5:$U$352,MATCH($B314,'Mapping water'!$B$5:$B$352,0),MATCH(K$3,'Mapping water'!$D$4:$U$4,0))*$D314</f>
        <v>0</v>
      </c>
      <c r="L314" s="31">
        <f>INDEX('Mapping water'!$D$5:$U$352,MATCH($B314,'Mapping water'!$B$5:$B$352,0),MATCH(L$3,'Mapping water'!$D$4:$U$4,0))*$D314</f>
        <v>84444</v>
      </c>
      <c r="M314" s="31">
        <f>INDEX('Mapping water'!$D$5:$U$352,MATCH($B314,'Mapping water'!$B$5:$B$352,0),MATCH(M$3,'Mapping water'!$D$4:$U$4,0))*$D314</f>
        <v>0</v>
      </c>
      <c r="N314" s="31">
        <f>INDEX('Mapping water'!$D$5:$U$352,MATCH($B314,'Mapping water'!$B$5:$B$352,0),MATCH(N$3,'Mapping water'!$D$4:$U$4,0))*$D314</f>
        <v>0</v>
      </c>
      <c r="O314" s="31">
        <f>INDEX('Mapping water'!$D$5:$U$352,MATCH($B314,'Mapping water'!$B$5:$B$352,0),MATCH(O$3,'Mapping water'!$D$4:$U$4,0))*$D314</f>
        <v>0</v>
      </c>
      <c r="P314" s="31">
        <f>INDEX('Mapping water'!$D$5:$U$352,MATCH($B314,'Mapping water'!$B$5:$B$352,0),MATCH(P$3,'Mapping water'!$D$4:$U$4,0))*$D314</f>
        <v>0</v>
      </c>
      <c r="Q314" s="31">
        <f>INDEX('Mapping water'!$D$5:$U$352,MATCH($B314,'Mapping water'!$B$5:$B$352,0),MATCH(Q$3,'Mapping water'!$D$4:$U$4,0))*$D314</f>
        <v>0</v>
      </c>
      <c r="R314" s="31">
        <f>INDEX('Mapping water'!$D$5:$U$352,MATCH($B314,'Mapping water'!$B$5:$B$352,0),MATCH(R$3,'Mapping water'!$D$4:$U$4,0))*$D314</f>
        <v>0</v>
      </c>
      <c r="S314" s="31">
        <f>INDEX('Mapping water'!$D$5:$U$352,MATCH($B314,'Mapping water'!$B$5:$B$352,0),MATCH(S$3,'Mapping water'!$D$4:$U$4,0))*$D314</f>
        <v>0</v>
      </c>
      <c r="T314" s="31">
        <f>INDEX('Mapping water'!$D$5:$U$352,MATCH($B314,'Mapping water'!$B$5:$B$352,0),MATCH(T$3,'Mapping water'!$D$4:$U$4,0))*$D314</f>
        <v>0</v>
      </c>
      <c r="U314" s="31">
        <f>INDEX('Mapping water'!$D$5:$U$352,MATCH($B314,'Mapping water'!$B$5:$B$352,0),MATCH(U$3,'Mapping water'!$D$4:$U$4,0))*$D314</f>
        <v>0</v>
      </c>
      <c r="V314" s="31">
        <f>INDEX('Mapping water'!$D$5:$U$352,MATCH($B314,'Mapping water'!$B$5:$B$352,0),MATCH(V$3,'Mapping water'!$D$4:$U$4,0))*$D314</f>
        <v>0</v>
      </c>
      <c r="W314" s="31">
        <f>INDEX('Mapping water'!$D$5:$U$352,MATCH($B314,'Mapping water'!$B$5:$B$352,0),MATCH(W$3,'Mapping water'!$D$4:$U$4,0))*$D314</f>
        <v>0</v>
      </c>
      <c r="X314" s="31">
        <f>INDEX('Mapping water'!$D$5:$U$352,MATCH($B314,'Mapping water'!$B$5:$B$352,0),MATCH(X$3,'Mapping water'!$D$4:$U$4,0))*$D314</f>
        <v>0</v>
      </c>
      <c r="Y314" s="31">
        <f>INDEX('Mapping water'!$D$5:$U$352,MATCH($B314,'Mapping water'!$B$5:$B$352,0),MATCH(Y$3,'Mapping water'!$D$4:$U$4,0))*$D314</f>
        <v>0</v>
      </c>
    </row>
    <row r="315" spans="1:25" x14ac:dyDescent="0.45">
      <c r="A315" s="20" t="s">
        <v>311</v>
      </c>
      <c r="B315" s="20" t="s">
        <v>312</v>
      </c>
      <c r="C315" s="20" t="s">
        <v>240</v>
      </c>
      <c r="D315" s="31">
        <f>INDEX('ONS data MYE 5'!$O$6:$O$445, MATCH($B315,'ONS data MYE 5'!$B$6:$B$445,0))</f>
        <v>99622</v>
      </c>
      <c r="E315" s="31">
        <f>INDEX('ONS data MYE 5'!$P$6:$P$445, MATCH($B315,'ONS data MYE 5'!$B$6:$B$445,0))</f>
        <v>2994</v>
      </c>
      <c r="F315" s="31">
        <f t="shared" si="8"/>
        <v>8.0043655649795742</v>
      </c>
      <c r="G315" s="31">
        <f t="shared" si="9"/>
        <v>64.069868097830778</v>
      </c>
      <c r="H315" s="31">
        <f>INDEX('Mapping water'!$D$5:$U$352,MATCH($B315,'Mapping water'!$B$5:$B$352,0),MATCH(H$3,'Mapping water'!$D$4:$U$4,0))*$D315</f>
        <v>0</v>
      </c>
      <c r="I315" s="31">
        <f>INDEX('Mapping water'!$D$5:$U$352,MATCH($B315,'Mapping water'!$B$5:$B$352,0),MATCH(I$3,'Mapping water'!$D$4:$U$4,0))*$D315</f>
        <v>0</v>
      </c>
      <c r="J315" s="31">
        <f>INDEX('Mapping water'!$D$5:$U$352,MATCH($B315,'Mapping water'!$B$5:$B$352,0),MATCH(J$3,'Mapping water'!$D$4:$U$4,0))*$D315</f>
        <v>0</v>
      </c>
      <c r="K315" s="31">
        <f>INDEX('Mapping water'!$D$5:$U$352,MATCH($B315,'Mapping water'!$B$5:$B$352,0),MATCH(K$3,'Mapping water'!$D$4:$U$4,0))*$D315</f>
        <v>0</v>
      </c>
      <c r="L315" s="31">
        <f>INDEX('Mapping water'!$D$5:$U$352,MATCH($B315,'Mapping water'!$B$5:$B$352,0),MATCH(L$3,'Mapping water'!$D$4:$U$4,0))*$D315</f>
        <v>99622</v>
      </c>
      <c r="M315" s="31">
        <f>INDEX('Mapping water'!$D$5:$U$352,MATCH($B315,'Mapping water'!$B$5:$B$352,0),MATCH(M$3,'Mapping water'!$D$4:$U$4,0))*$D315</f>
        <v>0</v>
      </c>
      <c r="N315" s="31">
        <f>INDEX('Mapping water'!$D$5:$U$352,MATCH($B315,'Mapping water'!$B$5:$B$352,0),MATCH(N$3,'Mapping water'!$D$4:$U$4,0))*$D315</f>
        <v>0</v>
      </c>
      <c r="O315" s="31">
        <f>INDEX('Mapping water'!$D$5:$U$352,MATCH($B315,'Mapping water'!$B$5:$B$352,0),MATCH(O$3,'Mapping water'!$D$4:$U$4,0))*$D315</f>
        <v>0</v>
      </c>
      <c r="P315" s="31">
        <f>INDEX('Mapping water'!$D$5:$U$352,MATCH($B315,'Mapping water'!$B$5:$B$352,0),MATCH(P$3,'Mapping water'!$D$4:$U$4,0))*$D315</f>
        <v>0</v>
      </c>
      <c r="Q315" s="31">
        <f>INDEX('Mapping water'!$D$5:$U$352,MATCH($B315,'Mapping water'!$B$5:$B$352,0),MATCH(Q$3,'Mapping water'!$D$4:$U$4,0))*$D315</f>
        <v>0</v>
      </c>
      <c r="R315" s="31">
        <f>INDEX('Mapping water'!$D$5:$U$352,MATCH($B315,'Mapping water'!$B$5:$B$352,0),MATCH(R$3,'Mapping water'!$D$4:$U$4,0))*$D315</f>
        <v>0</v>
      </c>
      <c r="S315" s="31">
        <f>INDEX('Mapping water'!$D$5:$U$352,MATCH($B315,'Mapping water'!$B$5:$B$352,0),MATCH(S$3,'Mapping water'!$D$4:$U$4,0))*$D315</f>
        <v>0</v>
      </c>
      <c r="T315" s="31">
        <f>INDEX('Mapping water'!$D$5:$U$352,MATCH($B315,'Mapping water'!$B$5:$B$352,0),MATCH(T$3,'Mapping water'!$D$4:$U$4,0))*$D315</f>
        <v>0</v>
      </c>
      <c r="U315" s="31">
        <f>INDEX('Mapping water'!$D$5:$U$352,MATCH($B315,'Mapping water'!$B$5:$B$352,0),MATCH(U$3,'Mapping water'!$D$4:$U$4,0))*$D315</f>
        <v>0</v>
      </c>
      <c r="V315" s="31">
        <f>INDEX('Mapping water'!$D$5:$U$352,MATCH($B315,'Mapping water'!$B$5:$B$352,0),MATCH(V$3,'Mapping water'!$D$4:$U$4,0))*$D315</f>
        <v>0</v>
      </c>
      <c r="W315" s="31">
        <f>INDEX('Mapping water'!$D$5:$U$352,MATCH($B315,'Mapping water'!$B$5:$B$352,0),MATCH(W$3,'Mapping water'!$D$4:$U$4,0))*$D315</f>
        <v>0</v>
      </c>
      <c r="X315" s="31">
        <f>INDEX('Mapping water'!$D$5:$U$352,MATCH($B315,'Mapping water'!$B$5:$B$352,0),MATCH(X$3,'Mapping water'!$D$4:$U$4,0))*$D315</f>
        <v>0</v>
      </c>
      <c r="Y315" s="31">
        <f>INDEX('Mapping water'!$D$5:$U$352,MATCH($B315,'Mapping water'!$B$5:$B$352,0),MATCH(Y$3,'Mapping water'!$D$4:$U$4,0))*$D315</f>
        <v>0</v>
      </c>
    </row>
    <row r="316" spans="1:25" x14ac:dyDescent="0.45">
      <c r="A316" s="20" t="s">
        <v>313</v>
      </c>
      <c r="B316" s="20" t="s">
        <v>314</v>
      </c>
      <c r="C316" s="20" t="s">
        <v>240</v>
      </c>
      <c r="D316" s="31">
        <f>INDEX('ONS data MYE 5'!$O$6:$O$445, MATCH($B316,'ONS data MYE 5'!$B$6:$B$445,0))</f>
        <v>117777</v>
      </c>
      <c r="E316" s="31">
        <f>INDEX('ONS data MYE 5'!$P$6:$P$445, MATCH($B316,'ONS data MYE 5'!$B$6:$B$445,0))</f>
        <v>177</v>
      </c>
      <c r="F316" s="31">
        <f t="shared" si="8"/>
        <v>5.1761497325738288</v>
      </c>
      <c r="G316" s="31">
        <f t="shared" si="9"/>
        <v>26.792526054024119</v>
      </c>
      <c r="H316" s="31">
        <f>INDEX('Mapping water'!$D$5:$U$352,MATCH($B316,'Mapping water'!$B$5:$B$352,0),MATCH(H$3,'Mapping water'!$D$4:$U$4,0))*$D316</f>
        <v>0</v>
      </c>
      <c r="I316" s="31">
        <f>INDEX('Mapping water'!$D$5:$U$352,MATCH($B316,'Mapping water'!$B$5:$B$352,0),MATCH(I$3,'Mapping water'!$D$4:$U$4,0))*$D316</f>
        <v>0</v>
      </c>
      <c r="J316" s="31">
        <f>INDEX('Mapping water'!$D$5:$U$352,MATCH($B316,'Mapping water'!$B$5:$B$352,0),MATCH(J$3,'Mapping water'!$D$4:$U$4,0))*$D316</f>
        <v>0</v>
      </c>
      <c r="K316" s="31">
        <f>INDEX('Mapping water'!$D$5:$U$352,MATCH($B316,'Mapping water'!$B$5:$B$352,0),MATCH(K$3,'Mapping water'!$D$4:$U$4,0))*$D316</f>
        <v>0</v>
      </c>
      <c r="L316" s="31">
        <f>INDEX('Mapping water'!$D$5:$U$352,MATCH($B316,'Mapping water'!$B$5:$B$352,0),MATCH(L$3,'Mapping water'!$D$4:$U$4,0))*$D316</f>
        <v>117777</v>
      </c>
      <c r="M316" s="31">
        <f>INDEX('Mapping water'!$D$5:$U$352,MATCH($B316,'Mapping water'!$B$5:$B$352,0),MATCH(M$3,'Mapping water'!$D$4:$U$4,0))*$D316</f>
        <v>0</v>
      </c>
      <c r="N316" s="31">
        <f>INDEX('Mapping water'!$D$5:$U$352,MATCH($B316,'Mapping water'!$B$5:$B$352,0),MATCH(N$3,'Mapping water'!$D$4:$U$4,0))*$D316</f>
        <v>0</v>
      </c>
      <c r="O316" s="31">
        <f>INDEX('Mapping water'!$D$5:$U$352,MATCH($B316,'Mapping water'!$B$5:$B$352,0),MATCH(O$3,'Mapping water'!$D$4:$U$4,0))*$D316</f>
        <v>0</v>
      </c>
      <c r="P316" s="31">
        <f>INDEX('Mapping water'!$D$5:$U$352,MATCH($B316,'Mapping water'!$B$5:$B$352,0),MATCH(P$3,'Mapping water'!$D$4:$U$4,0))*$D316</f>
        <v>0</v>
      </c>
      <c r="Q316" s="31">
        <f>INDEX('Mapping water'!$D$5:$U$352,MATCH($B316,'Mapping water'!$B$5:$B$352,0),MATCH(Q$3,'Mapping water'!$D$4:$U$4,0))*$D316</f>
        <v>0</v>
      </c>
      <c r="R316" s="31">
        <f>INDEX('Mapping water'!$D$5:$U$352,MATCH($B316,'Mapping water'!$B$5:$B$352,0),MATCH(R$3,'Mapping water'!$D$4:$U$4,0))*$D316</f>
        <v>0</v>
      </c>
      <c r="S316" s="31">
        <f>INDEX('Mapping water'!$D$5:$U$352,MATCH($B316,'Mapping water'!$B$5:$B$352,0),MATCH(S$3,'Mapping water'!$D$4:$U$4,0))*$D316</f>
        <v>0</v>
      </c>
      <c r="T316" s="31">
        <f>INDEX('Mapping water'!$D$5:$U$352,MATCH($B316,'Mapping water'!$B$5:$B$352,0),MATCH(T$3,'Mapping water'!$D$4:$U$4,0))*$D316</f>
        <v>0</v>
      </c>
      <c r="U316" s="31">
        <f>INDEX('Mapping water'!$D$5:$U$352,MATCH($B316,'Mapping water'!$B$5:$B$352,0),MATCH(U$3,'Mapping water'!$D$4:$U$4,0))*$D316</f>
        <v>0</v>
      </c>
      <c r="V316" s="31">
        <f>INDEX('Mapping water'!$D$5:$U$352,MATCH($B316,'Mapping water'!$B$5:$B$352,0),MATCH(V$3,'Mapping water'!$D$4:$U$4,0))*$D316</f>
        <v>0</v>
      </c>
      <c r="W316" s="31">
        <f>INDEX('Mapping water'!$D$5:$U$352,MATCH($B316,'Mapping water'!$B$5:$B$352,0),MATCH(W$3,'Mapping water'!$D$4:$U$4,0))*$D316</f>
        <v>0</v>
      </c>
      <c r="X316" s="31">
        <f>INDEX('Mapping water'!$D$5:$U$352,MATCH($B316,'Mapping water'!$B$5:$B$352,0),MATCH(X$3,'Mapping water'!$D$4:$U$4,0))*$D316</f>
        <v>0</v>
      </c>
      <c r="Y316" s="31">
        <f>INDEX('Mapping water'!$D$5:$U$352,MATCH($B316,'Mapping water'!$B$5:$B$352,0),MATCH(Y$3,'Mapping water'!$D$4:$U$4,0))*$D316</f>
        <v>0</v>
      </c>
    </row>
    <row r="317" spans="1:25" x14ac:dyDescent="0.45">
      <c r="A317" s="20" t="s">
        <v>315</v>
      </c>
      <c r="B317" s="20" t="s">
        <v>316</v>
      </c>
      <c r="C317" s="20" t="s">
        <v>240</v>
      </c>
      <c r="D317" s="31">
        <f>INDEX('ONS data MYE 5'!$O$6:$O$445, MATCH($B317,'ONS data MYE 5'!$B$6:$B$445,0))</f>
        <v>98087</v>
      </c>
      <c r="E317" s="31">
        <f>INDEX('ONS data MYE 5'!$P$6:$P$445, MATCH($B317,'ONS data MYE 5'!$B$6:$B$445,0))</f>
        <v>502</v>
      </c>
      <c r="F317" s="31">
        <f t="shared" si="8"/>
        <v>6.2186001196917289</v>
      </c>
      <c r="G317" s="31">
        <f t="shared" si="9"/>
        <v>38.670987448629987</v>
      </c>
      <c r="H317" s="31">
        <f>INDEX('Mapping water'!$D$5:$U$352,MATCH($B317,'Mapping water'!$B$5:$B$352,0),MATCH(H$3,'Mapping water'!$D$4:$U$4,0))*$D317</f>
        <v>0</v>
      </c>
      <c r="I317" s="31">
        <f>INDEX('Mapping water'!$D$5:$U$352,MATCH($B317,'Mapping water'!$B$5:$B$352,0),MATCH(I$3,'Mapping water'!$D$4:$U$4,0))*$D317</f>
        <v>0</v>
      </c>
      <c r="J317" s="31">
        <f>INDEX('Mapping water'!$D$5:$U$352,MATCH($B317,'Mapping water'!$B$5:$B$352,0),MATCH(J$3,'Mapping water'!$D$4:$U$4,0))*$D317</f>
        <v>0</v>
      </c>
      <c r="K317" s="31">
        <f>INDEX('Mapping water'!$D$5:$U$352,MATCH($B317,'Mapping water'!$B$5:$B$352,0),MATCH(K$3,'Mapping water'!$D$4:$U$4,0))*$D317</f>
        <v>0</v>
      </c>
      <c r="L317" s="31">
        <f>INDEX('Mapping water'!$D$5:$U$352,MATCH($B317,'Mapping water'!$B$5:$B$352,0),MATCH(L$3,'Mapping water'!$D$4:$U$4,0))*$D317</f>
        <v>98087</v>
      </c>
      <c r="M317" s="31">
        <f>INDEX('Mapping water'!$D$5:$U$352,MATCH($B317,'Mapping water'!$B$5:$B$352,0),MATCH(M$3,'Mapping water'!$D$4:$U$4,0))*$D317</f>
        <v>0</v>
      </c>
      <c r="N317" s="31">
        <f>INDEX('Mapping water'!$D$5:$U$352,MATCH($B317,'Mapping water'!$B$5:$B$352,0),MATCH(N$3,'Mapping water'!$D$4:$U$4,0))*$D317</f>
        <v>0</v>
      </c>
      <c r="O317" s="31">
        <f>INDEX('Mapping water'!$D$5:$U$352,MATCH($B317,'Mapping water'!$B$5:$B$352,0),MATCH(O$3,'Mapping water'!$D$4:$U$4,0))*$D317</f>
        <v>0</v>
      </c>
      <c r="P317" s="31">
        <f>INDEX('Mapping water'!$D$5:$U$352,MATCH($B317,'Mapping water'!$B$5:$B$352,0),MATCH(P$3,'Mapping water'!$D$4:$U$4,0))*$D317</f>
        <v>0</v>
      </c>
      <c r="Q317" s="31">
        <f>INDEX('Mapping water'!$D$5:$U$352,MATCH($B317,'Mapping water'!$B$5:$B$352,0),MATCH(Q$3,'Mapping water'!$D$4:$U$4,0))*$D317</f>
        <v>0</v>
      </c>
      <c r="R317" s="31">
        <f>INDEX('Mapping water'!$D$5:$U$352,MATCH($B317,'Mapping water'!$B$5:$B$352,0),MATCH(R$3,'Mapping water'!$D$4:$U$4,0))*$D317</f>
        <v>0</v>
      </c>
      <c r="S317" s="31">
        <f>INDEX('Mapping water'!$D$5:$U$352,MATCH($B317,'Mapping water'!$B$5:$B$352,0),MATCH(S$3,'Mapping water'!$D$4:$U$4,0))*$D317</f>
        <v>0</v>
      </c>
      <c r="T317" s="31">
        <f>INDEX('Mapping water'!$D$5:$U$352,MATCH($B317,'Mapping water'!$B$5:$B$352,0),MATCH(T$3,'Mapping water'!$D$4:$U$4,0))*$D317</f>
        <v>0</v>
      </c>
      <c r="U317" s="31">
        <f>INDEX('Mapping water'!$D$5:$U$352,MATCH($B317,'Mapping water'!$B$5:$B$352,0),MATCH(U$3,'Mapping water'!$D$4:$U$4,0))*$D317</f>
        <v>0</v>
      </c>
      <c r="V317" s="31">
        <f>INDEX('Mapping water'!$D$5:$U$352,MATCH($B317,'Mapping water'!$B$5:$B$352,0),MATCH(V$3,'Mapping water'!$D$4:$U$4,0))*$D317</f>
        <v>0</v>
      </c>
      <c r="W317" s="31">
        <f>INDEX('Mapping water'!$D$5:$U$352,MATCH($B317,'Mapping water'!$B$5:$B$352,0),MATCH(W$3,'Mapping water'!$D$4:$U$4,0))*$D317</f>
        <v>0</v>
      </c>
      <c r="X317" s="31">
        <f>INDEX('Mapping water'!$D$5:$U$352,MATCH($B317,'Mapping water'!$B$5:$B$352,0),MATCH(X$3,'Mapping water'!$D$4:$U$4,0))*$D317</f>
        <v>0</v>
      </c>
      <c r="Y317" s="31">
        <f>INDEX('Mapping water'!$D$5:$U$352,MATCH($B317,'Mapping water'!$B$5:$B$352,0),MATCH(Y$3,'Mapping water'!$D$4:$U$4,0))*$D317</f>
        <v>0</v>
      </c>
    </row>
    <row r="318" spans="1:25" x14ac:dyDescent="0.45">
      <c r="A318" s="20" t="s">
        <v>317</v>
      </c>
      <c r="B318" s="20" t="s">
        <v>318</v>
      </c>
      <c r="C318" s="20" t="s">
        <v>240</v>
      </c>
      <c r="D318" s="31">
        <f>INDEX('ONS data MYE 5'!$O$6:$O$445, MATCH($B318,'ONS data MYE 5'!$B$6:$B$445,0))</f>
        <v>1085198</v>
      </c>
      <c r="E318" s="31">
        <f>INDEX('ONS data MYE 5'!$P$6:$P$445, MATCH($B318,'ONS data MYE 5'!$B$6:$B$445,0))</f>
        <v>4052</v>
      </c>
      <c r="F318" s="31">
        <f t="shared" si="8"/>
        <v>8.3069658653685732</v>
      </c>
      <c r="G318" s="31">
        <f t="shared" si="9"/>
        <v>69.005681888398641</v>
      </c>
      <c r="H318" s="31">
        <f>INDEX('Mapping water'!$D$5:$U$352,MATCH($B318,'Mapping water'!$B$5:$B$352,0),MATCH(H$3,'Mapping water'!$D$4:$U$4,0))*$D318</f>
        <v>0</v>
      </c>
      <c r="I318" s="31">
        <f>INDEX('Mapping water'!$D$5:$U$352,MATCH($B318,'Mapping water'!$B$5:$B$352,0),MATCH(I$3,'Mapping water'!$D$4:$U$4,0))*$D318</f>
        <v>0</v>
      </c>
      <c r="J318" s="31">
        <f>INDEX('Mapping water'!$D$5:$U$352,MATCH($B318,'Mapping water'!$B$5:$B$352,0),MATCH(J$3,'Mapping water'!$D$4:$U$4,0))*$D318</f>
        <v>0</v>
      </c>
      <c r="K318" s="31">
        <f>INDEX('Mapping water'!$D$5:$U$352,MATCH($B318,'Mapping water'!$B$5:$B$352,0),MATCH(K$3,'Mapping water'!$D$4:$U$4,0))*$D318</f>
        <v>0</v>
      </c>
      <c r="L318" s="31">
        <f>INDEX('Mapping water'!$D$5:$U$352,MATCH($B318,'Mapping water'!$B$5:$B$352,0),MATCH(L$3,'Mapping water'!$D$4:$U$4,0))*$D318</f>
        <v>998382.16</v>
      </c>
      <c r="M318" s="31">
        <f>INDEX('Mapping water'!$D$5:$U$352,MATCH($B318,'Mapping water'!$B$5:$B$352,0),MATCH(M$3,'Mapping water'!$D$4:$U$4,0))*$D318</f>
        <v>0</v>
      </c>
      <c r="N318" s="31">
        <f>INDEX('Mapping water'!$D$5:$U$352,MATCH($B318,'Mapping water'!$B$5:$B$352,0),MATCH(N$3,'Mapping water'!$D$4:$U$4,0))*$D318</f>
        <v>0</v>
      </c>
      <c r="O318" s="31">
        <f>INDEX('Mapping water'!$D$5:$U$352,MATCH($B318,'Mapping water'!$B$5:$B$352,0),MATCH(O$3,'Mapping water'!$D$4:$U$4,0))*$D318</f>
        <v>0</v>
      </c>
      <c r="P318" s="31">
        <f>INDEX('Mapping water'!$D$5:$U$352,MATCH($B318,'Mapping water'!$B$5:$B$352,0),MATCH(P$3,'Mapping water'!$D$4:$U$4,0))*$D318</f>
        <v>0</v>
      </c>
      <c r="Q318" s="31">
        <f>INDEX('Mapping water'!$D$5:$U$352,MATCH($B318,'Mapping water'!$B$5:$B$352,0),MATCH(Q$3,'Mapping water'!$D$4:$U$4,0))*$D318</f>
        <v>0</v>
      </c>
      <c r="R318" s="31">
        <f>INDEX('Mapping water'!$D$5:$U$352,MATCH($B318,'Mapping water'!$B$5:$B$352,0),MATCH(R$3,'Mapping water'!$D$4:$U$4,0))*$D318</f>
        <v>0</v>
      </c>
      <c r="S318" s="31">
        <f>INDEX('Mapping water'!$D$5:$U$352,MATCH($B318,'Mapping water'!$B$5:$B$352,0),MATCH(S$3,'Mapping water'!$D$4:$U$4,0))*$D318</f>
        <v>0</v>
      </c>
      <c r="T318" s="31">
        <f>INDEX('Mapping water'!$D$5:$U$352,MATCH($B318,'Mapping water'!$B$5:$B$352,0),MATCH(T$3,'Mapping water'!$D$4:$U$4,0))*$D318</f>
        <v>0</v>
      </c>
      <c r="U318" s="31">
        <f>INDEX('Mapping water'!$D$5:$U$352,MATCH($B318,'Mapping water'!$B$5:$B$352,0),MATCH(U$3,'Mapping water'!$D$4:$U$4,0))*$D318</f>
        <v>0</v>
      </c>
      <c r="V318" s="31">
        <f>INDEX('Mapping water'!$D$5:$U$352,MATCH($B318,'Mapping water'!$B$5:$B$352,0),MATCH(V$3,'Mapping water'!$D$4:$U$4,0))*$D318</f>
        <v>0</v>
      </c>
      <c r="W318" s="31">
        <f>INDEX('Mapping water'!$D$5:$U$352,MATCH($B318,'Mapping water'!$B$5:$B$352,0),MATCH(W$3,'Mapping water'!$D$4:$U$4,0))*$D318</f>
        <v>0</v>
      </c>
      <c r="X318" s="31">
        <f>INDEX('Mapping water'!$D$5:$U$352,MATCH($B318,'Mapping water'!$B$5:$B$352,0),MATCH(X$3,'Mapping water'!$D$4:$U$4,0))*$D318</f>
        <v>0</v>
      </c>
      <c r="Y318" s="31">
        <f>INDEX('Mapping water'!$D$5:$U$352,MATCH($B318,'Mapping water'!$B$5:$B$352,0),MATCH(Y$3,'Mapping water'!$D$4:$U$4,0))*$D318</f>
        <v>86815.84</v>
      </c>
    </row>
    <row r="319" spans="1:25" x14ac:dyDescent="0.45">
      <c r="A319" s="20" t="s">
        <v>319</v>
      </c>
      <c r="B319" s="20" t="s">
        <v>320</v>
      </c>
      <c r="C319" s="20" t="s">
        <v>240</v>
      </c>
      <c r="D319" s="31">
        <f>INDEX('ONS data MYE 5'!$O$6:$O$445, MATCH($B319,'ONS data MYE 5'!$B$6:$B$445,0))</f>
        <v>322504</v>
      </c>
      <c r="E319" s="31">
        <f>INDEX('ONS data MYE 5'!$P$6:$P$445, MATCH($B319,'ONS data MYE 5'!$B$6:$B$445,0))</f>
        <v>3270</v>
      </c>
      <c r="F319" s="31">
        <f t="shared" si="8"/>
        <v>8.0925452638912994</v>
      </c>
      <c r="G319" s="31">
        <f t="shared" si="9"/>
        <v>65.489288848129505</v>
      </c>
      <c r="H319" s="31">
        <f>INDEX('Mapping water'!$D$5:$U$352,MATCH($B319,'Mapping water'!$B$5:$B$352,0),MATCH(H$3,'Mapping water'!$D$4:$U$4,0))*$D319</f>
        <v>0</v>
      </c>
      <c r="I319" s="31">
        <f>INDEX('Mapping water'!$D$5:$U$352,MATCH($B319,'Mapping water'!$B$5:$B$352,0),MATCH(I$3,'Mapping water'!$D$4:$U$4,0))*$D319</f>
        <v>0</v>
      </c>
      <c r="J319" s="31">
        <f>INDEX('Mapping water'!$D$5:$U$352,MATCH($B319,'Mapping water'!$B$5:$B$352,0),MATCH(J$3,'Mapping water'!$D$4:$U$4,0))*$D319</f>
        <v>0</v>
      </c>
      <c r="K319" s="31">
        <f>INDEX('Mapping water'!$D$5:$U$352,MATCH($B319,'Mapping water'!$B$5:$B$352,0),MATCH(K$3,'Mapping water'!$D$4:$U$4,0))*$D319</f>
        <v>0</v>
      </c>
      <c r="L319" s="31">
        <f>INDEX('Mapping water'!$D$5:$U$352,MATCH($B319,'Mapping water'!$B$5:$B$352,0),MATCH(L$3,'Mapping water'!$D$4:$U$4,0))*$D319</f>
        <v>322504</v>
      </c>
      <c r="M319" s="31">
        <f>INDEX('Mapping water'!$D$5:$U$352,MATCH($B319,'Mapping water'!$B$5:$B$352,0),MATCH(M$3,'Mapping water'!$D$4:$U$4,0))*$D319</f>
        <v>0</v>
      </c>
      <c r="N319" s="31">
        <f>INDEX('Mapping water'!$D$5:$U$352,MATCH($B319,'Mapping water'!$B$5:$B$352,0),MATCH(N$3,'Mapping water'!$D$4:$U$4,0))*$D319</f>
        <v>0</v>
      </c>
      <c r="O319" s="31">
        <f>INDEX('Mapping water'!$D$5:$U$352,MATCH($B319,'Mapping water'!$B$5:$B$352,0),MATCH(O$3,'Mapping water'!$D$4:$U$4,0))*$D319</f>
        <v>0</v>
      </c>
      <c r="P319" s="31">
        <f>INDEX('Mapping water'!$D$5:$U$352,MATCH($B319,'Mapping water'!$B$5:$B$352,0),MATCH(P$3,'Mapping water'!$D$4:$U$4,0))*$D319</f>
        <v>0</v>
      </c>
      <c r="Q319" s="31">
        <f>INDEX('Mapping water'!$D$5:$U$352,MATCH($B319,'Mapping water'!$B$5:$B$352,0),MATCH(Q$3,'Mapping water'!$D$4:$U$4,0))*$D319</f>
        <v>0</v>
      </c>
      <c r="R319" s="31">
        <f>INDEX('Mapping water'!$D$5:$U$352,MATCH($B319,'Mapping water'!$B$5:$B$352,0),MATCH(R$3,'Mapping water'!$D$4:$U$4,0))*$D319</f>
        <v>0</v>
      </c>
      <c r="S319" s="31">
        <f>INDEX('Mapping water'!$D$5:$U$352,MATCH($B319,'Mapping water'!$B$5:$B$352,0),MATCH(S$3,'Mapping water'!$D$4:$U$4,0))*$D319</f>
        <v>0</v>
      </c>
      <c r="T319" s="31">
        <f>INDEX('Mapping water'!$D$5:$U$352,MATCH($B319,'Mapping water'!$B$5:$B$352,0),MATCH(T$3,'Mapping water'!$D$4:$U$4,0))*$D319</f>
        <v>0</v>
      </c>
      <c r="U319" s="31">
        <f>INDEX('Mapping water'!$D$5:$U$352,MATCH($B319,'Mapping water'!$B$5:$B$352,0),MATCH(U$3,'Mapping water'!$D$4:$U$4,0))*$D319</f>
        <v>0</v>
      </c>
      <c r="V319" s="31">
        <f>INDEX('Mapping water'!$D$5:$U$352,MATCH($B319,'Mapping water'!$B$5:$B$352,0),MATCH(V$3,'Mapping water'!$D$4:$U$4,0))*$D319</f>
        <v>0</v>
      </c>
      <c r="W319" s="31">
        <f>INDEX('Mapping water'!$D$5:$U$352,MATCH($B319,'Mapping water'!$B$5:$B$352,0),MATCH(W$3,'Mapping water'!$D$4:$U$4,0))*$D319</f>
        <v>0</v>
      </c>
      <c r="X319" s="31">
        <f>INDEX('Mapping water'!$D$5:$U$352,MATCH($B319,'Mapping water'!$B$5:$B$352,0),MATCH(X$3,'Mapping water'!$D$4:$U$4,0))*$D319</f>
        <v>0</v>
      </c>
      <c r="Y319" s="31">
        <f>INDEX('Mapping water'!$D$5:$U$352,MATCH($B319,'Mapping water'!$B$5:$B$352,0),MATCH(Y$3,'Mapping water'!$D$4:$U$4,0))*$D319</f>
        <v>0</v>
      </c>
    </row>
    <row r="320" spans="1:25" x14ac:dyDescent="0.45">
      <c r="A320" s="20" t="s">
        <v>321</v>
      </c>
      <c r="B320" s="20" t="s">
        <v>322</v>
      </c>
      <c r="C320" s="20" t="s">
        <v>240</v>
      </c>
      <c r="D320" s="31">
        <f>INDEX('ONS data MYE 5'!$O$6:$O$445, MATCH($B320,'ONS data MYE 5'!$B$6:$B$445,0))</f>
        <v>207450</v>
      </c>
      <c r="E320" s="31">
        <f>INDEX('ONS data MYE 5'!$P$6:$P$445, MATCH($B320,'ONS data MYE 5'!$B$6:$B$445,0))</f>
        <v>1164</v>
      </c>
      <c r="F320" s="31">
        <f t="shared" si="8"/>
        <v>7.0596176282913827</v>
      </c>
      <c r="G320" s="31">
        <f t="shared" si="9"/>
        <v>49.838201057682447</v>
      </c>
      <c r="H320" s="31">
        <f>INDEX('Mapping water'!$D$5:$U$352,MATCH($B320,'Mapping water'!$B$5:$B$352,0),MATCH(H$3,'Mapping water'!$D$4:$U$4,0))*$D320</f>
        <v>0</v>
      </c>
      <c r="I320" s="31">
        <f>INDEX('Mapping water'!$D$5:$U$352,MATCH($B320,'Mapping water'!$B$5:$B$352,0),MATCH(I$3,'Mapping water'!$D$4:$U$4,0))*$D320</f>
        <v>0</v>
      </c>
      <c r="J320" s="31">
        <f>INDEX('Mapping water'!$D$5:$U$352,MATCH($B320,'Mapping water'!$B$5:$B$352,0),MATCH(J$3,'Mapping water'!$D$4:$U$4,0))*$D320</f>
        <v>0</v>
      </c>
      <c r="K320" s="31">
        <f>INDEX('Mapping water'!$D$5:$U$352,MATCH($B320,'Mapping water'!$B$5:$B$352,0),MATCH(K$3,'Mapping water'!$D$4:$U$4,0))*$D320</f>
        <v>0</v>
      </c>
      <c r="L320" s="31">
        <f>INDEX('Mapping water'!$D$5:$U$352,MATCH($B320,'Mapping water'!$B$5:$B$352,0),MATCH(L$3,'Mapping water'!$D$4:$U$4,0))*$D320</f>
        <v>207450</v>
      </c>
      <c r="M320" s="31">
        <f>INDEX('Mapping water'!$D$5:$U$352,MATCH($B320,'Mapping water'!$B$5:$B$352,0),MATCH(M$3,'Mapping water'!$D$4:$U$4,0))*$D320</f>
        <v>0</v>
      </c>
      <c r="N320" s="31">
        <f>INDEX('Mapping water'!$D$5:$U$352,MATCH($B320,'Mapping water'!$B$5:$B$352,0),MATCH(N$3,'Mapping water'!$D$4:$U$4,0))*$D320</f>
        <v>0</v>
      </c>
      <c r="O320" s="31">
        <f>INDEX('Mapping water'!$D$5:$U$352,MATCH($B320,'Mapping water'!$B$5:$B$352,0),MATCH(O$3,'Mapping water'!$D$4:$U$4,0))*$D320</f>
        <v>0</v>
      </c>
      <c r="P320" s="31">
        <f>INDEX('Mapping water'!$D$5:$U$352,MATCH($B320,'Mapping water'!$B$5:$B$352,0),MATCH(P$3,'Mapping water'!$D$4:$U$4,0))*$D320</f>
        <v>0</v>
      </c>
      <c r="Q320" s="31">
        <f>INDEX('Mapping water'!$D$5:$U$352,MATCH($B320,'Mapping water'!$B$5:$B$352,0),MATCH(Q$3,'Mapping water'!$D$4:$U$4,0))*$D320</f>
        <v>0</v>
      </c>
      <c r="R320" s="31">
        <f>INDEX('Mapping water'!$D$5:$U$352,MATCH($B320,'Mapping water'!$B$5:$B$352,0),MATCH(R$3,'Mapping water'!$D$4:$U$4,0))*$D320</f>
        <v>0</v>
      </c>
      <c r="S320" s="31">
        <f>INDEX('Mapping water'!$D$5:$U$352,MATCH($B320,'Mapping water'!$B$5:$B$352,0),MATCH(S$3,'Mapping water'!$D$4:$U$4,0))*$D320</f>
        <v>0</v>
      </c>
      <c r="T320" s="31">
        <f>INDEX('Mapping water'!$D$5:$U$352,MATCH($B320,'Mapping water'!$B$5:$B$352,0),MATCH(T$3,'Mapping water'!$D$4:$U$4,0))*$D320</f>
        <v>0</v>
      </c>
      <c r="U320" s="31">
        <f>INDEX('Mapping water'!$D$5:$U$352,MATCH($B320,'Mapping water'!$B$5:$B$352,0),MATCH(U$3,'Mapping water'!$D$4:$U$4,0))*$D320</f>
        <v>0</v>
      </c>
      <c r="V320" s="31">
        <f>INDEX('Mapping water'!$D$5:$U$352,MATCH($B320,'Mapping water'!$B$5:$B$352,0),MATCH(V$3,'Mapping water'!$D$4:$U$4,0))*$D320</f>
        <v>0</v>
      </c>
      <c r="W320" s="31">
        <f>INDEX('Mapping water'!$D$5:$U$352,MATCH($B320,'Mapping water'!$B$5:$B$352,0),MATCH(W$3,'Mapping water'!$D$4:$U$4,0))*$D320</f>
        <v>0</v>
      </c>
      <c r="X320" s="31">
        <f>INDEX('Mapping water'!$D$5:$U$352,MATCH($B320,'Mapping water'!$B$5:$B$352,0),MATCH(X$3,'Mapping water'!$D$4:$U$4,0))*$D320</f>
        <v>0</v>
      </c>
      <c r="Y320" s="31">
        <f>INDEX('Mapping water'!$D$5:$U$352,MATCH($B320,'Mapping water'!$B$5:$B$352,0),MATCH(Y$3,'Mapping water'!$D$4:$U$4,0))*$D320</f>
        <v>0</v>
      </c>
    </row>
    <row r="321" spans="1:25" x14ac:dyDescent="0.45">
      <c r="A321" s="20" t="s">
        <v>359</v>
      </c>
      <c r="B321" s="20" t="s">
        <v>360</v>
      </c>
      <c r="C321" s="20" t="s">
        <v>240</v>
      </c>
      <c r="D321" s="31">
        <f>INDEX('ONS data MYE 5'!$O$6:$O$445, MATCH($B321,'ONS data MYE 5'!$B$6:$B$445,0))</f>
        <v>97932</v>
      </c>
      <c r="E321" s="31">
        <f>INDEX('ONS data MYE 5'!$P$6:$P$445, MATCH($B321,'ONS data MYE 5'!$B$6:$B$445,0))</f>
        <v>1241</v>
      </c>
      <c r="F321" s="31">
        <f t="shared" si="8"/>
        <v>7.1236727852046071</v>
      </c>
      <c r="G321" s="31">
        <f t="shared" si="9"/>
        <v>50.746713950664763</v>
      </c>
      <c r="H321" s="31">
        <f>INDEX('Mapping water'!$D$5:$U$352,MATCH($B321,'Mapping water'!$B$5:$B$352,0),MATCH(H$3,'Mapping water'!$D$4:$U$4,0))*$D321</f>
        <v>0</v>
      </c>
      <c r="I321" s="31">
        <f>INDEX('Mapping water'!$D$5:$U$352,MATCH($B321,'Mapping water'!$B$5:$B$352,0),MATCH(I$3,'Mapping water'!$D$4:$U$4,0))*$D321</f>
        <v>0</v>
      </c>
      <c r="J321" s="31">
        <f>INDEX('Mapping water'!$D$5:$U$352,MATCH($B321,'Mapping water'!$B$5:$B$352,0),MATCH(J$3,'Mapping water'!$D$4:$U$4,0))*$D321</f>
        <v>0</v>
      </c>
      <c r="K321" s="31">
        <f>INDEX('Mapping water'!$D$5:$U$352,MATCH($B321,'Mapping water'!$B$5:$B$352,0),MATCH(K$3,'Mapping water'!$D$4:$U$4,0))*$D321</f>
        <v>0</v>
      </c>
      <c r="L321" s="31">
        <f>INDEX('Mapping water'!$D$5:$U$352,MATCH($B321,'Mapping water'!$B$5:$B$352,0),MATCH(L$3,'Mapping water'!$D$4:$U$4,0))*$D321</f>
        <v>0</v>
      </c>
      <c r="M321" s="31">
        <f>INDEX('Mapping water'!$D$5:$U$352,MATCH($B321,'Mapping water'!$B$5:$B$352,0),MATCH(M$3,'Mapping water'!$D$4:$U$4,0))*$D321</f>
        <v>0</v>
      </c>
      <c r="N321" s="31">
        <f>INDEX('Mapping water'!$D$5:$U$352,MATCH($B321,'Mapping water'!$B$5:$B$352,0),MATCH(N$3,'Mapping water'!$D$4:$U$4,0))*$D321</f>
        <v>0</v>
      </c>
      <c r="O321" s="31">
        <f>INDEX('Mapping water'!$D$5:$U$352,MATCH($B321,'Mapping water'!$B$5:$B$352,0),MATCH(O$3,'Mapping water'!$D$4:$U$4,0))*$D321</f>
        <v>0</v>
      </c>
      <c r="P321" s="31">
        <f>INDEX('Mapping water'!$D$5:$U$352,MATCH($B321,'Mapping water'!$B$5:$B$352,0),MATCH(P$3,'Mapping water'!$D$4:$U$4,0))*$D321</f>
        <v>0</v>
      </c>
      <c r="Q321" s="31">
        <f>INDEX('Mapping water'!$D$5:$U$352,MATCH($B321,'Mapping water'!$B$5:$B$352,0),MATCH(Q$3,'Mapping water'!$D$4:$U$4,0))*$D321</f>
        <v>0</v>
      </c>
      <c r="R321" s="31">
        <f>INDEX('Mapping water'!$D$5:$U$352,MATCH($B321,'Mapping water'!$B$5:$B$352,0),MATCH(R$3,'Mapping water'!$D$4:$U$4,0))*$D321</f>
        <v>0</v>
      </c>
      <c r="S321" s="31">
        <f>INDEX('Mapping water'!$D$5:$U$352,MATCH($B321,'Mapping water'!$B$5:$B$352,0),MATCH(S$3,'Mapping water'!$D$4:$U$4,0))*$D321</f>
        <v>0</v>
      </c>
      <c r="T321" s="31">
        <f>INDEX('Mapping water'!$D$5:$U$352,MATCH($B321,'Mapping water'!$B$5:$B$352,0),MATCH(T$3,'Mapping water'!$D$4:$U$4,0))*$D321</f>
        <v>0</v>
      </c>
      <c r="U321" s="31">
        <f>INDEX('Mapping water'!$D$5:$U$352,MATCH($B321,'Mapping water'!$B$5:$B$352,0),MATCH(U$3,'Mapping water'!$D$4:$U$4,0))*$D321</f>
        <v>0</v>
      </c>
      <c r="V321" s="31">
        <f>INDEX('Mapping water'!$D$5:$U$352,MATCH($B321,'Mapping water'!$B$5:$B$352,0),MATCH(V$3,'Mapping water'!$D$4:$U$4,0))*$D321</f>
        <v>0</v>
      </c>
      <c r="W321" s="31">
        <f>INDEX('Mapping water'!$D$5:$U$352,MATCH($B321,'Mapping water'!$B$5:$B$352,0),MATCH(W$3,'Mapping water'!$D$4:$U$4,0))*$D321</f>
        <v>0</v>
      </c>
      <c r="X321" s="31">
        <f>INDEX('Mapping water'!$D$5:$U$352,MATCH($B321,'Mapping water'!$B$5:$B$352,0),MATCH(X$3,'Mapping water'!$D$4:$U$4,0))*$D321</f>
        <v>0</v>
      </c>
      <c r="Y321" s="31">
        <f>INDEX('Mapping water'!$D$5:$U$352,MATCH($B321,'Mapping water'!$B$5:$B$352,0),MATCH(Y$3,'Mapping water'!$D$4:$U$4,0))*$D321</f>
        <v>97932</v>
      </c>
    </row>
    <row r="322" spans="1:25" x14ac:dyDescent="0.45">
      <c r="A322" s="20" t="s">
        <v>361</v>
      </c>
      <c r="B322" s="20" t="s">
        <v>362</v>
      </c>
      <c r="C322" s="20" t="s">
        <v>240</v>
      </c>
      <c r="D322" s="31">
        <f>INDEX('ONS data MYE 5'!$O$6:$O$445, MATCH($B322,'ONS data MYE 5'!$B$6:$B$445,0))</f>
        <v>114487</v>
      </c>
      <c r="E322" s="31">
        <f>INDEX('ONS data MYE 5'!$P$6:$P$445, MATCH($B322,'ONS data MYE 5'!$B$6:$B$445,0))</f>
        <v>296</v>
      </c>
      <c r="F322" s="31">
        <f t="shared" si="8"/>
        <v>5.6903594543240601</v>
      </c>
      <c r="G322" s="31">
        <f t="shared" si="9"/>
        <v>32.380190719415218</v>
      </c>
      <c r="H322" s="31">
        <f>INDEX('Mapping water'!$D$5:$U$352,MATCH($B322,'Mapping water'!$B$5:$B$352,0),MATCH(H$3,'Mapping water'!$D$4:$U$4,0))*$D322</f>
        <v>0</v>
      </c>
      <c r="I322" s="31">
        <f>INDEX('Mapping water'!$D$5:$U$352,MATCH($B322,'Mapping water'!$B$5:$B$352,0),MATCH(I$3,'Mapping water'!$D$4:$U$4,0))*$D322</f>
        <v>0</v>
      </c>
      <c r="J322" s="31">
        <f>INDEX('Mapping water'!$D$5:$U$352,MATCH($B322,'Mapping water'!$B$5:$B$352,0),MATCH(J$3,'Mapping water'!$D$4:$U$4,0))*$D322</f>
        <v>0</v>
      </c>
      <c r="K322" s="31">
        <f>INDEX('Mapping water'!$D$5:$U$352,MATCH($B322,'Mapping water'!$B$5:$B$352,0),MATCH(K$3,'Mapping water'!$D$4:$U$4,0))*$D322</f>
        <v>0</v>
      </c>
      <c r="L322" s="31">
        <f>INDEX('Mapping water'!$D$5:$U$352,MATCH($B322,'Mapping water'!$B$5:$B$352,0),MATCH(L$3,'Mapping water'!$D$4:$U$4,0))*$D322</f>
        <v>0</v>
      </c>
      <c r="M322" s="31">
        <f>INDEX('Mapping water'!$D$5:$U$352,MATCH($B322,'Mapping water'!$B$5:$B$352,0),MATCH(M$3,'Mapping water'!$D$4:$U$4,0))*$D322</f>
        <v>0</v>
      </c>
      <c r="N322" s="31">
        <f>INDEX('Mapping water'!$D$5:$U$352,MATCH($B322,'Mapping water'!$B$5:$B$352,0),MATCH(N$3,'Mapping water'!$D$4:$U$4,0))*$D322</f>
        <v>0</v>
      </c>
      <c r="O322" s="31">
        <f>INDEX('Mapping water'!$D$5:$U$352,MATCH($B322,'Mapping water'!$B$5:$B$352,0),MATCH(O$3,'Mapping water'!$D$4:$U$4,0))*$D322</f>
        <v>0</v>
      </c>
      <c r="P322" s="31">
        <f>INDEX('Mapping water'!$D$5:$U$352,MATCH($B322,'Mapping water'!$B$5:$B$352,0),MATCH(P$3,'Mapping water'!$D$4:$U$4,0))*$D322</f>
        <v>0</v>
      </c>
      <c r="Q322" s="31">
        <f>INDEX('Mapping water'!$D$5:$U$352,MATCH($B322,'Mapping water'!$B$5:$B$352,0),MATCH(Q$3,'Mapping water'!$D$4:$U$4,0))*$D322</f>
        <v>0</v>
      </c>
      <c r="R322" s="31">
        <f>INDEX('Mapping water'!$D$5:$U$352,MATCH($B322,'Mapping water'!$B$5:$B$352,0),MATCH(R$3,'Mapping water'!$D$4:$U$4,0))*$D322</f>
        <v>0</v>
      </c>
      <c r="S322" s="31">
        <f>INDEX('Mapping water'!$D$5:$U$352,MATCH($B322,'Mapping water'!$B$5:$B$352,0),MATCH(S$3,'Mapping water'!$D$4:$U$4,0))*$D322</f>
        <v>0</v>
      </c>
      <c r="T322" s="31">
        <f>INDEX('Mapping water'!$D$5:$U$352,MATCH($B322,'Mapping water'!$B$5:$B$352,0),MATCH(T$3,'Mapping water'!$D$4:$U$4,0))*$D322</f>
        <v>0</v>
      </c>
      <c r="U322" s="31">
        <f>INDEX('Mapping water'!$D$5:$U$352,MATCH($B322,'Mapping water'!$B$5:$B$352,0),MATCH(U$3,'Mapping water'!$D$4:$U$4,0))*$D322</f>
        <v>0</v>
      </c>
      <c r="V322" s="31">
        <f>INDEX('Mapping water'!$D$5:$U$352,MATCH($B322,'Mapping water'!$B$5:$B$352,0),MATCH(V$3,'Mapping water'!$D$4:$U$4,0))*$D322</f>
        <v>0</v>
      </c>
      <c r="W322" s="31">
        <f>INDEX('Mapping water'!$D$5:$U$352,MATCH($B322,'Mapping water'!$B$5:$B$352,0),MATCH(W$3,'Mapping water'!$D$4:$U$4,0))*$D322</f>
        <v>0</v>
      </c>
      <c r="X322" s="31">
        <f>INDEX('Mapping water'!$D$5:$U$352,MATCH($B322,'Mapping water'!$B$5:$B$352,0),MATCH(X$3,'Mapping water'!$D$4:$U$4,0))*$D322</f>
        <v>0</v>
      </c>
      <c r="Y322" s="31">
        <f>INDEX('Mapping water'!$D$5:$U$352,MATCH($B322,'Mapping water'!$B$5:$B$352,0),MATCH(Y$3,'Mapping water'!$D$4:$U$4,0))*$D322</f>
        <v>114487</v>
      </c>
    </row>
    <row r="323" spans="1:25" x14ac:dyDescent="0.45">
      <c r="A323" s="20" t="s">
        <v>363</v>
      </c>
      <c r="B323" s="20" t="s">
        <v>364</v>
      </c>
      <c r="C323" s="20" t="s">
        <v>240</v>
      </c>
      <c r="D323" s="31">
        <f>INDEX('ONS data MYE 5'!$O$6:$O$445, MATCH($B323,'ONS data MYE 5'!$B$6:$B$445,0))</f>
        <v>101175</v>
      </c>
      <c r="E323" s="31">
        <f>INDEX('ONS data MYE 5'!$P$6:$P$445, MATCH($B323,'ONS data MYE 5'!$B$6:$B$445,0))</f>
        <v>305</v>
      </c>
      <c r="F323" s="31">
        <f t="shared" si="8"/>
        <v>5.7203117766074119</v>
      </c>
      <c r="G323" s="31">
        <f t="shared" si="9"/>
        <v>32.721966821593448</v>
      </c>
      <c r="H323" s="31">
        <f>INDEX('Mapping water'!$D$5:$U$352,MATCH($B323,'Mapping water'!$B$5:$B$352,0),MATCH(H$3,'Mapping water'!$D$4:$U$4,0))*$D323</f>
        <v>0</v>
      </c>
      <c r="I323" s="31">
        <f>INDEX('Mapping water'!$D$5:$U$352,MATCH($B323,'Mapping water'!$B$5:$B$352,0),MATCH(I$3,'Mapping water'!$D$4:$U$4,0))*$D323</f>
        <v>0</v>
      </c>
      <c r="J323" s="31">
        <f>INDEX('Mapping water'!$D$5:$U$352,MATCH($B323,'Mapping water'!$B$5:$B$352,0),MATCH(J$3,'Mapping water'!$D$4:$U$4,0))*$D323</f>
        <v>0</v>
      </c>
      <c r="K323" s="31">
        <f>INDEX('Mapping water'!$D$5:$U$352,MATCH($B323,'Mapping water'!$B$5:$B$352,0),MATCH(K$3,'Mapping water'!$D$4:$U$4,0))*$D323</f>
        <v>0</v>
      </c>
      <c r="L323" s="31">
        <f>INDEX('Mapping water'!$D$5:$U$352,MATCH($B323,'Mapping water'!$B$5:$B$352,0),MATCH(L$3,'Mapping water'!$D$4:$U$4,0))*$D323</f>
        <v>0</v>
      </c>
      <c r="M323" s="31">
        <f>INDEX('Mapping water'!$D$5:$U$352,MATCH($B323,'Mapping water'!$B$5:$B$352,0),MATCH(M$3,'Mapping water'!$D$4:$U$4,0))*$D323</f>
        <v>0</v>
      </c>
      <c r="N323" s="31">
        <f>INDEX('Mapping water'!$D$5:$U$352,MATCH($B323,'Mapping water'!$B$5:$B$352,0),MATCH(N$3,'Mapping water'!$D$4:$U$4,0))*$D323</f>
        <v>0</v>
      </c>
      <c r="O323" s="31">
        <f>INDEX('Mapping water'!$D$5:$U$352,MATCH($B323,'Mapping water'!$B$5:$B$352,0),MATCH(O$3,'Mapping water'!$D$4:$U$4,0))*$D323</f>
        <v>0</v>
      </c>
      <c r="P323" s="31">
        <f>INDEX('Mapping water'!$D$5:$U$352,MATCH($B323,'Mapping water'!$B$5:$B$352,0),MATCH(P$3,'Mapping water'!$D$4:$U$4,0))*$D323</f>
        <v>0</v>
      </c>
      <c r="Q323" s="31">
        <f>INDEX('Mapping water'!$D$5:$U$352,MATCH($B323,'Mapping water'!$B$5:$B$352,0),MATCH(Q$3,'Mapping water'!$D$4:$U$4,0))*$D323</f>
        <v>0</v>
      </c>
      <c r="R323" s="31">
        <f>INDEX('Mapping water'!$D$5:$U$352,MATCH($B323,'Mapping water'!$B$5:$B$352,0),MATCH(R$3,'Mapping water'!$D$4:$U$4,0))*$D323</f>
        <v>0</v>
      </c>
      <c r="S323" s="31">
        <f>INDEX('Mapping water'!$D$5:$U$352,MATCH($B323,'Mapping water'!$B$5:$B$352,0),MATCH(S$3,'Mapping water'!$D$4:$U$4,0))*$D323</f>
        <v>0</v>
      </c>
      <c r="T323" s="31">
        <f>INDEX('Mapping water'!$D$5:$U$352,MATCH($B323,'Mapping water'!$B$5:$B$352,0),MATCH(T$3,'Mapping water'!$D$4:$U$4,0))*$D323</f>
        <v>0</v>
      </c>
      <c r="U323" s="31">
        <f>INDEX('Mapping water'!$D$5:$U$352,MATCH($B323,'Mapping water'!$B$5:$B$352,0),MATCH(U$3,'Mapping water'!$D$4:$U$4,0))*$D323</f>
        <v>0</v>
      </c>
      <c r="V323" s="31">
        <f>INDEX('Mapping water'!$D$5:$U$352,MATCH($B323,'Mapping water'!$B$5:$B$352,0),MATCH(V$3,'Mapping water'!$D$4:$U$4,0))*$D323</f>
        <v>0</v>
      </c>
      <c r="W323" s="31">
        <f>INDEX('Mapping water'!$D$5:$U$352,MATCH($B323,'Mapping water'!$B$5:$B$352,0),MATCH(W$3,'Mapping water'!$D$4:$U$4,0))*$D323</f>
        <v>0</v>
      </c>
      <c r="X323" s="31">
        <f>INDEX('Mapping water'!$D$5:$U$352,MATCH($B323,'Mapping water'!$B$5:$B$352,0),MATCH(X$3,'Mapping water'!$D$4:$U$4,0))*$D323</f>
        <v>0</v>
      </c>
      <c r="Y323" s="31">
        <f>INDEX('Mapping water'!$D$5:$U$352,MATCH($B323,'Mapping water'!$B$5:$B$352,0),MATCH(Y$3,'Mapping water'!$D$4:$U$4,0))*$D323</f>
        <v>101175</v>
      </c>
    </row>
    <row r="324" spans="1:25" x14ac:dyDescent="0.45">
      <c r="A324" s="20" t="s">
        <v>365</v>
      </c>
      <c r="B324" s="20" t="s">
        <v>366</v>
      </c>
      <c r="C324" s="20" t="s">
        <v>240</v>
      </c>
      <c r="D324" s="31">
        <f>INDEX('ONS data MYE 5'!$O$6:$O$445, MATCH($B324,'ONS data MYE 5'!$B$6:$B$445,0))</f>
        <v>108443</v>
      </c>
      <c r="E324" s="31">
        <f>INDEX('ONS data MYE 5'!$P$6:$P$445, MATCH($B324,'ONS data MYE 5'!$B$6:$B$445,0))</f>
        <v>266</v>
      </c>
      <c r="F324" s="31">
        <f t="shared" si="8"/>
        <v>5.5834963087816991</v>
      </c>
      <c r="G324" s="31">
        <f t="shared" si="9"/>
        <v>31.17543103017886</v>
      </c>
      <c r="H324" s="31">
        <f>INDEX('Mapping water'!$D$5:$U$352,MATCH($B324,'Mapping water'!$B$5:$B$352,0),MATCH(H$3,'Mapping water'!$D$4:$U$4,0))*$D324</f>
        <v>0</v>
      </c>
      <c r="I324" s="31">
        <f>INDEX('Mapping water'!$D$5:$U$352,MATCH($B324,'Mapping water'!$B$5:$B$352,0),MATCH(I$3,'Mapping water'!$D$4:$U$4,0))*$D324</f>
        <v>0</v>
      </c>
      <c r="J324" s="31">
        <f>INDEX('Mapping water'!$D$5:$U$352,MATCH($B324,'Mapping water'!$B$5:$B$352,0),MATCH(J$3,'Mapping water'!$D$4:$U$4,0))*$D324</f>
        <v>0</v>
      </c>
      <c r="K324" s="31">
        <f>INDEX('Mapping water'!$D$5:$U$352,MATCH($B324,'Mapping water'!$B$5:$B$352,0),MATCH(K$3,'Mapping water'!$D$4:$U$4,0))*$D324</f>
        <v>0</v>
      </c>
      <c r="L324" s="31">
        <f>INDEX('Mapping water'!$D$5:$U$352,MATCH($B324,'Mapping water'!$B$5:$B$352,0),MATCH(L$3,'Mapping water'!$D$4:$U$4,0))*$D324</f>
        <v>62896.939999999995</v>
      </c>
      <c r="M324" s="31">
        <f>INDEX('Mapping water'!$D$5:$U$352,MATCH($B324,'Mapping water'!$B$5:$B$352,0),MATCH(M$3,'Mapping water'!$D$4:$U$4,0))*$D324</f>
        <v>0</v>
      </c>
      <c r="N324" s="31">
        <f>INDEX('Mapping water'!$D$5:$U$352,MATCH($B324,'Mapping water'!$B$5:$B$352,0),MATCH(N$3,'Mapping water'!$D$4:$U$4,0))*$D324</f>
        <v>0</v>
      </c>
      <c r="O324" s="31">
        <f>INDEX('Mapping water'!$D$5:$U$352,MATCH($B324,'Mapping water'!$B$5:$B$352,0),MATCH(O$3,'Mapping water'!$D$4:$U$4,0))*$D324</f>
        <v>0</v>
      </c>
      <c r="P324" s="31">
        <f>INDEX('Mapping water'!$D$5:$U$352,MATCH($B324,'Mapping water'!$B$5:$B$352,0),MATCH(P$3,'Mapping water'!$D$4:$U$4,0))*$D324</f>
        <v>0</v>
      </c>
      <c r="Q324" s="31">
        <f>INDEX('Mapping water'!$D$5:$U$352,MATCH($B324,'Mapping water'!$B$5:$B$352,0),MATCH(Q$3,'Mapping water'!$D$4:$U$4,0))*$D324</f>
        <v>0</v>
      </c>
      <c r="R324" s="31">
        <f>INDEX('Mapping water'!$D$5:$U$352,MATCH($B324,'Mapping water'!$B$5:$B$352,0),MATCH(R$3,'Mapping water'!$D$4:$U$4,0))*$D324</f>
        <v>0</v>
      </c>
      <c r="S324" s="31">
        <f>INDEX('Mapping water'!$D$5:$U$352,MATCH($B324,'Mapping water'!$B$5:$B$352,0),MATCH(S$3,'Mapping water'!$D$4:$U$4,0))*$D324</f>
        <v>0</v>
      </c>
      <c r="T324" s="31">
        <f>INDEX('Mapping water'!$D$5:$U$352,MATCH($B324,'Mapping water'!$B$5:$B$352,0),MATCH(T$3,'Mapping water'!$D$4:$U$4,0))*$D324</f>
        <v>0</v>
      </c>
      <c r="U324" s="31">
        <f>INDEX('Mapping water'!$D$5:$U$352,MATCH($B324,'Mapping water'!$B$5:$B$352,0),MATCH(U$3,'Mapping water'!$D$4:$U$4,0))*$D324</f>
        <v>0</v>
      </c>
      <c r="V324" s="31">
        <f>INDEX('Mapping water'!$D$5:$U$352,MATCH($B324,'Mapping water'!$B$5:$B$352,0),MATCH(V$3,'Mapping water'!$D$4:$U$4,0))*$D324</f>
        <v>0</v>
      </c>
      <c r="W324" s="31">
        <f>INDEX('Mapping water'!$D$5:$U$352,MATCH($B324,'Mapping water'!$B$5:$B$352,0),MATCH(W$3,'Mapping water'!$D$4:$U$4,0))*$D324</f>
        <v>0</v>
      </c>
      <c r="X324" s="31">
        <f>INDEX('Mapping water'!$D$5:$U$352,MATCH($B324,'Mapping water'!$B$5:$B$352,0),MATCH(X$3,'Mapping water'!$D$4:$U$4,0))*$D324</f>
        <v>0</v>
      </c>
      <c r="Y324" s="31">
        <f>INDEX('Mapping water'!$D$5:$U$352,MATCH($B324,'Mapping water'!$B$5:$B$352,0),MATCH(Y$3,'Mapping water'!$D$4:$U$4,0))*$D324</f>
        <v>45546.060000000005</v>
      </c>
    </row>
    <row r="325" spans="1:25" x14ac:dyDescent="0.45">
      <c r="A325" s="20" t="s">
        <v>367</v>
      </c>
      <c r="B325" s="20" t="s">
        <v>368</v>
      </c>
      <c r="C325" s="20" t="s">
        <v>240</v>
      </c>
      <c r="D325" s="31">
        <f>INDEX('ONS data MYE 5'!$O$6:$O$445, MATCH($B325,'ONS data MYE 5'!$B$6:$B$445,0))</f>
        <v>77105</v>
      </c>
      <c r="E325" s="31">
        <f>INDEX('ONS data MYE 5'!$P$6:$P$445, MATCH($B325,'ONS data MYE 5'!$B$6:$B$445,0))</f>
        <v>2499</v>
      </c>
      <c r="F325" s="31">
        <f t="shared" si="8"/>
        <v>7.8236459308349522</v>
      </c>
      <c r="G325" s="31">
        <f t="shared" si="9"/>
        <v>61.209435651070308</v>
      </c>
      <c r="H325" s="31">
        <f>INDEX('Mapping water'!$D$5:$U$352,MATCH($B325,'Mapping water'!$B$5:$B$352,0),MATCH(H$3,'Mapping water'!$D$4:$U$4,0))*$D325</f>
        <v>0</v>
      </c>
      <c r="I325" s="31">
        <f>INDEX('Mapping water'!$D$5:$U$352,MATCH($B325,'Mapping water'!$B$5:$B$352,0),MATCH(I$3,'Mapping water'!$D$4:$U$4,0))*$D325</f>
        <v>0</v>
      </c>
      <c r="J325" s="31">
        <f>INDEX('Mapping water'!$D$5:$U$352,MATCH($B325,'Mapping water'!$B$5:$B$352,0),MATCH(J$3,'Mapping water'!$D$4:$U$4,0))*$D325</f>
        <v>0</v>
      </c>
      <c r="K325" s="31">
        <f>INDEX('Mapping water'!$D$5:$U$352,MATCH($B325,'Mapping water'!$B$5:$B$352,0),MATCH(K$3,'Mapping water'!$D$4:$U$4,0))*$D325</f>
        <v>0</v>
      </c>
      <c r="L325" s="31">
        <f>INDEX('Mapping water'!$D$5:$U$352,MATCH($B325,'Mapping water'!$B$5:$B$352,0),MATCH(L$3,'Mapping water'!$D$4:$U$4,0))*$D325</f>
        <v>0</v>
      </c>
      <c r="M325" s="31">
        <f>INDEX('Mapping water'!$D$5:$U$352,MATCH($B325,'Mapping water'!$B$5:$B$352,0),MATCH(M$3,'Mapping water'!$D$4:$U$4,0))*$D325</f>
        <v>0</v>
      </c>
      <c r="N325" s="31">
        <f>INDEX('Mapping water'!$D$5:$U$352,MATCH($B325,'Mapping water'!$B$5:$B$352,0),MATCH(N$3,'Mapping water'!$D$4:$U$4,0))*$D325</f>
        <v>0</v>
      </c>
      <c r="O325" s="31">
        <f>INDEX('Mapping water'!$D$5:$U$352,MATCH($B325,'Mapping water'!$B$5:$B$352,0),MATCH(O$3,'Mapping water'!$D$4:$U$4,0))*$D325</f>
        <v>0</v>
      </c>
      <c r="P325" s="31">
        <f>INDEX('Mapping water'!$D$5:$U$352,MATCH($B325,'Mapping water'!$B$5:$B$352,0),MATCH(P$3,'Mapping water'!$D$4:$U$4,0))*$D325</f>
        <v>0</v>
      </c>
      <c r="Q325" s="31">
        <f>INDEX('Mapping water'!$D$5:$U$352,MATCH($B325,'Mapping water'!$B$5:$B$352,0),MATCH(Q$3,'Mapping water'!$D$4:$U$4,0))*$D325</f>
        <v>0</v>
      </c>
      <c r="R325" s="31">
        <f>INDEX('Mapping water'!$D$5:$U$352,MATCH($B325,'Mapping water'!$B$5:$B$352,0),MATCH(R$3,'Mapping water'!$D$4:$U$4,0))*$D325</f>
        <v>0</v>
      </c>
      <c r="S325" s="31">
        <f>INDEX('Mapping water'!$D$5:$U$352,MATCH($B325,'Mapping water'!$B$5:$B$352,0),MATCH(S$3,'Mapping water'!$D$4:$U$4,0))*$D325</f>
        <v>0</v>
      </c>
      <c r="T325" s="31">
        <f>INDEX('Mapping water'!$D$5:$U$352,MATCH($B325,'Mapping water'!$B$5:$B$352,0),MATCH(T$3,'Mapping water'!$D$4:$U$4,0))*$D325</f>
        <v>0</v>
      </c>
      <c r="U325" s="31">
        <f>INDEX('Mapping water'!$D$5:$U$352,MATCH($B325,'Mapping water'!$B$5:$B$352,0),MATCH(U$3,'Mapping water'!$D$4:$U$4,0))*$D325</f>
        <v>0</v>
      </c>
      <c r="V325" s="31">
        <f>INDEX('Mapping water'!$D$5:$U$352,MATCH($B325,'Mapping water'!$B$5:$B$352,0),MATCH(V$3,'Mapping water'!$D$4:$U$4,0))*$D325</f>
        <v>0</v>
      </c>
      <c r="W325" s="31">
        <f>INDEX('Mapping water'!$D$5:$U$352,MATCH($B325,'Mapping water'!$B$5:$B$352,0),MATCH(W$3,'Mapping water'!$D$4:$U$4,0))*$D325</f>
        <v>0</v>
      </c>
      <c r="X325" s="31">
        <f>INDEX('Mapping water'!$D$5:$U$352,MATCH($B325,'Mapping water'!$B$5:$B$352,0),MATCH(X$3,'Mapping water'!$D$4:$U$4,0))*$D325</f>
        <v>0</v>
      </c>
      <c r="Y325" s="31">
        <f>INDEX('Mapping water'!$D$5:$U$352,MATCH($B325,'Mapping water'!$B$5:$B$352,0),MATCH(Y$3,'Mapping water'!$D$4:$U$4,0))*$D325</f>
        <v>77105</v>
      </c>
    </row>
    <row r="326" spans="1:25" x14ac:dyDescent="0.45">
      <c r="A326" s="20" t="s">
        <v>369</v>
      </c>
      <c r="B326" s="20" t="s">
        <v>370</v>
      </c>
      <c r="C326" s="20" t="s">
        <v>240</v>
      </c>
      <c r="D326" s="31">
        <f>INDEX('ONS data MYE 5'!$O$6:$O$445, MATCH($B326,'ONS data MYE 5'!$B$6:$B$445,0))</f>
        <v>313570</v>
      </c>
      <c r="E326" s="31">
        <f>INDEX('ONS data MYE 5'!$P$6:$P$445, MATCH($B326,'ONS data MYE 5'!$B$6:$B$445,0))</f>
        <v>3201</v>
      </c>
      <c r="F326" s="31">
        <f t="shared" ref="F326:F351" si="10">LN(E326)</f>
        <v>8.0712185399698626</v>
      </c>
      <c r="G326" s="31">
        <f t="shared" ref="G326:G351" si="11">F326*F326</f>
        <v>65.144568719953241</v>
      </c>
      <c r="H326" s="31">
        <f>INDEX('Mapping water'!$D$5:$U$352,MATCH($B326,'Mapping water'!$B$5:$B$352,0),MATCH(H$3,'Mapping water'!$D$4:$U$4,0))*$D326</f>
        <v>0</v>
      </c>
      <c r="I326" s="31">
        <f>INDEX('Mapping water'!$D$5:$U$352,MATCH($B326,'Mapping water'!$B$5:$B$352,0),MATCH(I$3,'Mapping water'!$D$4:$U$4,0))*$D326</f>
        <v>0</v>
      </c>
      <c r="J326" s="31">
        <f>INDEX('Mapping water'!$D$5:$U$352,MATCH($B326,'Mapping water'!$B$5:$B$352,0),MATCH(J$3,'Mapping water'!$D$4:$U$4,0))*$D326</f>
        <v>0</v>
      </c>
      <c r="K326" s="31">
        <f>INDEX('Mapping water'!$D$5:$U$352,MATCH($B326,'Mapping water'!$B$5:$B$352,0),MATCH(K$3,'Mapping water'!$D$4:$U$4,0))*$D326</f>
        <v>0</v>
      </c>
      <c r="L326" s="31">
        <f>INDEX('Mapping water'!$D$5:$U$352,MATCH($B326,'Mapping water'!$B$5:$B$352,0),MATCH(L$3,'Mapping water'!$D$4:$U$4,0))*$D326</f>
        <v>84663.900000000009</v>
      </c>
      <c r="M326" s="31">
        <f>INDEX('Mapping water'!$D$5:$U$352,MATCH($B326,'Mapping water'!$B$5:$B$352,0),MATCH(M$3,'Mapping water'!$D$4:$U$4,0))*$D326</f>
        <v>0</v>
      </c>
      <c r="N326" s="31">
        <f>INDEX('Mapping water'!$D$5:$U$352,MATCH($B326,'Mapping water'!$B$5:$B$352,0),MATCH(N$3,'Mapping water'!$D$4:$U$4,0))*$D326</f>
        <v>0</v>
      </c>
      <c r="O326" s="31">
        <f>INDEX('Mapping water'!$D$5:$U$352,MATCH($B326,'Mapping water'!$B$5:$B$352,0),MATCH(O$3,'Mapping water'!$D$4:$U$4,0))*$D326</f>
        <v>0</v>
      </c>
      <c r="P326" s="31">
        <f>INDEX('Mapping water'!$D$5:$U$352,MATCH($B326,'Mapping water'!$B$5:$B$352,0),MATCH(P$3,'Mapping water'!$D$4:$U$4,0))*$D326</f>
        <v>0</v>
      </c>
      <c r="Q326" s="31">
        <f>INDEX('Mapping water'!$D$5:$U$352,MATCH($B326,'Mapping water'!$B$5:$B$352,0),MATCH(Q$3,'Mapping water'!$D$4:$U$4,0))*$D326</f>
        <v>0</v>
      </c>
      <c r="R326" s="31">
        <f>INDEX('Mapping water'!$D$5:$U$352,MATCH($B326,'Mapping water'!$B$5:$B$352,0),MATCH(R$3,'Mapping water'!$D$4:$U$4,0))*$D326</f>
        <v>0</v>
      </c>
      <c r="S326" s="31">
        <f>INDEX('Mapping water'!$D$5:$U$352,MATCH($B326,'Mapping water'!$B$5:$B$352,0),MATCH(S$3,'Mapping water'!$D$4:$U$4,0))*$D326</f>
        <v>0</v>
      </c>
      <c r="T326" s="31">
        <f>INDEX('Mapping water'!$D$5:$U$352,MATCH($B326,'Mapping water'!$B$5:$B$352,0),MATCH(T$3,'Mapping water'!$D$4:$U$4,0))*$D326</f>
        <v>0</v>
      </c>
      <c r="U326" s="31">
        <f>INDEX('Mapping water'!$D$5:$U$352,MATCH($B326,'Mapping water'!$B$5:$B$352,0),MATCH(U$3,'Mapping water'!$D$4:$U$4,0))*$D326</f>
        <v>0</v>
      </c>
      <c r="V326" s="31">
        <f>INDEX('Mapping water'!$D$5:$U$352,MATCH($B326,'Mapping water'!$B$5:$B$352,0),MATCH(V$3,'Mapping water'!$D$4:$U$4,0))*$D326</f>
        <v>0</v>
      </c>
      <c r="W326" s="31">
        <f>INDEX('Mapping water'!$D$5:$U$352,MATCH($B326,'Mapping water'!$B$5:$B$352,0),MATCH(W$3,'Mapping water'!$D$4:$U$4,0))*$D326</f>
        <v>0</v>
      </c>
      <c r="X326" s="31">
        <f>INDEX('Mapping water'!$D$5:$U$352,MATCH($B326,'Mapping water'!$B$5:$B$352,0),MATCH(X$3,'Mapping water'!$D$4:$U$4,0))*$D326</f>
        <v>0</v>
      </c>
      <c r="Y326" s="31">
        <f>INDEX('Mapping water'!$D$5:$U$352,MATCH($B326,'Mapping water'!$B$5:$B$352,0),MATCH(Y$3,'Mapping water'!$D$4:$U$4,0))*$D326</f>
        <v>228906.1</v>
      </c>
    </row>
    <row r="327" spans="1:25" x14ac:dyDescent="0.45">
      <c r="A327" s="20" t="s">
        <v>371</v>
      </c>
      <c r="B327" s="20" t="s">
        <v>372</v>
      </c>
      <c r="C327" s="20" t="s">
        <v>240</v>
      </c>
      <c r="D327" s="31">
        <f>INDEX('ONS data MYE 5'!$O$6:$O$445, MATCH($B327,'ONS data MYE 5'!$B$6:$B$445,0))</f>
        <v>311245</v>
      </c>
      <c r="E327" s="31">
        <f>INDEX('ONS data MYE 5'!$P$6:$P$445, MATCH($B327,'ONS data MYE 5'!$B$6:$B$445,0))</f>
        <v>3638</v>
      </c>
      <c r="F327" s="31">
        <f t="shared" si="10"/>
        <v>8.1991893590780673</v>
      </c>
      <c r="G327" s="31">
        <f t="shared" si="11"/>
        <v>67.226706146019012</v>
      </c>
      <c r="H327" s="31">
        <f>INDEX('Mapping water'!$D$5:$U$352,MATCH($B327,'Mapping water'!$B$5:$B$352,0),MATCH(H$3,'Mapping water'!$D$4:$U$4,0))*$D327</f>
        <v>0</v>
      </c>
      <c r="I327" s="31">
        <f>INDEX('Mapping water'!$D$5:$U$352,MATCH($B327,'Mapping water'!$B$5:$B$352,0),MATCH(I$3,'Mapping water'!$D$4:$U$4,0))*$D327</f>
        <v>0</v>
      </c>
      <c r="J327" s="31">
        <f>INDEX('Mapping water'!$D$5:$U$352,MATCH($B327,'Mapping water'!$B$5:$B$352,0),MATCH(J$3,'Mapping water'!$D$4:$U$4,0))*$D327</f>
        <v>0</v>
      </c>
      <c r="K327" s="31">
        <f>INDEX('Mapping water'!$D$5:$U$352,MATCH($B327,'Mapping water'!$B$5:$B$352,0),MATCH(K$3,'Mapping water'!$D$4:$U$4,0))*$D327</f>
        <v>0</v>
      </c>
      <c r="L327" s="31">
        <f>INDEX('Mapping water'!$D$5:$U$352,MATCH($B327,'Mapping water'!$B$5:$B$352,0),MATCH(L$3,'Mapping water'!$D$4:$U$4,0))*$D327</f>
        <v>0</v>
      </c>
      <c r="M327" s="31">
        <f>INDEX('Mapping water'!$D$5:$U$352,MATCH($B327,'Mapping water'!$B$5:$B$352,0),MATCH(M$3,'Mapping water'!$D$4:$U$4,0))*$D327</f>
        <v>0</v>
      </c>
      <c r="N327" s="31">
        <f>INDEX('Mapping water'!$D$5:$U$352,MATCH($B327,'Mapping water'!$B$5:$B$352,0),MATCH(N$3,'Mapping water'!$D$4:$U$4,0))*$D327</f>
        <v>0</v>
      </c>
      <c r="O327" s="31">
        <f>INDEX('Mapping water'!$D$5:$U$352,MATCH($B327,'Mapping water'!$B$5:$B$352,0),MATCH(O$3,'Mapping water'!$D$4:$U$4,0))*$D327</f>
        <v>0</v>
      </c>
      <c r="P327" s="31">
        <f>INDEX('Mapping water'!$D$5:$U$352,MATCH($B327,'Mapping water'!$B$5:$B$352,0),MATCH(P$3,'Mapping water'!$D$4:$U$4,0))*$D327</f>
        <v>0</v>
      </c>
      <c r="Q327" s="31">
        <f>INDEX('Mapping water'!$D$5:$U$352,MATCH($B327,'Mapping water'!$B$5:$B$352,0),MATCH(Q$3,'Mapping water'!$D$4:$U$4,0))*$D327</f>
        <v>0</v>
      </c>
      <c r="R327" s="31">
        <f>INDEX('Mapping water'!$D$5:$U$352,MATCH($B327,'Mapping water'!$B$5:$B$352,0),MATCH(R$3,'Mapping water'!$D$4:$U$4,0))*$D327</f>
        <v>0</v>
      </c>
      <c r="S327" s="31">
        <f>INDEX('Mapping water'!$D$5:$U$352,MATCH($B327,'Mapping water'!$B$5:$B$352,0),MATCH(S$3,'Mapping water'!$D$4:$U$4,0))*$D327</f>
        <v>0</v>
      </c>
      <c r="T327" s="31">
        <f>INDEX('Mapping water'!$D$5:$U$352,MATCH($B327,'Mapping water'!$B$5:$B$352,0),MATCH(T$3,'Mapping water'!$D$4:$U$4,0))*$D327</f>
        <v>0</v>
      </c>
      <c r="U327" s="31">
        <f>INDEX('Mapping water'!$D$5:$U$352,MATCH($B327,'Mapping water'!$B$5:$B$352,0),MATCH(U$3,'Mapping water'!$D$4:$U$4,0))*$D327</f>
        <v>0</v>
      </c>
      <c r="V327" s="31">
        <f>INDEX('Mapping water'!$D$5:$U$352,MATCH($B327,'Mapping water'!$B$5:$B$352,0),MATCH(V$3,'Mapping water'!$D$4:$U$4,0))*$D327</f>
        <v>0</v>
      </c>
      <c r="W327" s="31">
        <f>INDEX('Mapping water'!$D$5:$U$352,MATCH($B327,'Mapping water'!$B$5:$B$352,0),MATCH(W$3,'Mapping water'!$D$4:$U$4,0))*$D327</f>
        <v>0</v>
      </c>
      <c r="X327" s="31">
        <f>INDEX('Mapping water'!$D$5:$U$352,MATCH($B327,'Mapping water'!$B$5:$B$352,0),MATCH(X$3,'Mapping water'!$D$4:$U$4,0))*$D327</f>
        <v>0</v>
      </c>
      <c r="Y327" s="31">
        <f>INDEX('Mapping water'!$D$5:$U$352,MATCH($B327,'Mapping water'!$B$5:$B$352,0),MATCH(Y$3,'Mapping water'!$D$4:$U$4,0))*$D327</f>
        <v>311245</v>
      </c>
    </row>
    <row r="328" spans="1:25" x14ac:dyDescent="0.45">
      <c r="A328" s="20" t="s">
        <v>373</v>
      </c>
      <c r="B328" s="20" t="s">
        <v>374</v>
      </c>
      <c r="C328" s="20" t="s">
        <v>240</v>
      </c>
      <c r="D328" s="31">
        <f>INDEX('ONS data MYE 5'!$O$6:$O$445, MATCH($B328,'ONS data MYE 5'!$B$6:$B$445,0))</f>
        <v>270844</v>
      </c>
      <c r="E328" s="31">
        <f>INDEX('ONS data MYE 5'!$P$6:$P$445, MATCH($B328,'ONS data MYE 5'!$B$6:$B$445,0))</f>
        <v>2605</v>
      </c>
      <c r="F328" s="31">
        <f t="shared" si="10"/>
        <v>7.8651879541874674</v>
      </c>
      <c r="G328" s="31">
        <f t="shared" si="11"/>
        <v>61.861181554695641</v>
      </c>
      <c r="H328" s="31">
        <f>INDEX('Mapping water'!$D$5:$U$352,MATCH($B328,'Mapping water'!$B$5:$B$352,0),MATCH(H$3,'Mapping water'!$D$4:$U$4,0))*$D328</f>
        <v>0</v>
      </c>
      <c r="I328" s="31">
        <f>INDEX('Mapping water'!$D$5:$U$352,MATCH($B328,'Mapping water'!$B$5:$B$352,0),MATCH(I$3,'Mapping water'!$D$4:$U$4,0))*$D328</f>
        <v>0</v>
      </c>
      <c r="J328" s="31">
        <f>INDEX('Mapping water'!$D$5:$U$352,MATCH($B328,'Mapping water'!$B$5:$B$352,0),MATCH(J$3,'Mapping water'!$D$4:$U$4,0))*$D328</f>
        <v>0</v>
      </c>
      <c r="K328" s="31">
        <f>INDEX('Mapping water'!$D$5:$U$352,MATCH($B328,'Mapping water'!$B$5:$B$352,0),MATCH(K$3,'Mapping water'!$D$4:$U$4,0))*$D328</f>
        <v>0</v>
      </c>
      <c r="L328" s="31">
        <f>INDEX('Mapping water'!$D$5:$U$352,MATCH($B328,'Mapping water'!$B$5:$B$352,0),MATCH(L$3,'Mapping water'!$D$4:$U$4,0))*$D328</f>
        <v>44689.26</v>
      </c>
      <c r="M328" s="31">
        <f>INDEX('Mapping water'!$D$5:$U$352,MATCH($B328,'Mapping water'!$B$5:$B$352,0),MATCH(M$3,'Mapping water'!$D$4:$U$4,0))*$D328</f>
        <v>0</v>
      </c>
      <c r="N328" s="31">
        <f>INDEX('Mapping water'!$D$5:$U$352,MATCH($B328,'Mapping water'!$B$5:$B$352,0),MATCH(N$3,'Mapping water'!$D$4:$U$4,0))*$D328</f>
        <v>0</v>
      </c>
      <c r="O328" s="31">
        <f>INDEX('Mapping water'!$D$5:$U$352,MATCH($B328,'Mapping water'!$B$5:$B$352,0),MATCH(O$3,'Mapping water'!$D$4:$U$4,0))*$D328</f>
        <v>0</v>
      </c>
      <c r="P328" s="31">
        <f>INDEX('Mapping water'!$D$5:$U$352,MATCH($B328,'Mapping water'!$B$5:$B$352,0),MATCH(P$3,'Mapping water'!$D$4:$U$4,0))*$D328</f>
        <v>0</v>
      </c>
      <c r="Q328" s="31">
        <f>INDEX('Mapping water'!$D$5:$U$352,MATCH($B328,'Mapping water'!$B$5:$B$352,0),MATCH(Q$3,'Mapping water'!$D$4:$U$4,0))*$D328</f>
        <v>0</v>
      </c>
      <c r="R328" s="31">
        <f>INDEX('Mapping water'!$D$5:$U$352,MATCH($B328,'Mapping water'!$B$5:$B$352,0),MATCH(R$3,'Mapping water'!$D$4:$U$4,0))*$D328</f>
        <v>0</v>
      </c>
      <c r="S328" s="31">
        <f>INDEX('Mapping water'!$D$5:$U$352,MATCH($B328,'Mapping water'!$B$5:$B$352,0),MATCH(S$3,'Mapping water'!$D$4:$U$4,0))*$D328</f>
        <v>0</v>
      </c>
      <c r="T328" s="31">
        <f>INDEX('Mapping water'!$D$5:$U$352,MATCH($B328,'Mapping water'!$B$5:$B$352,0),MATCH(T$3,'Mapping water'!$D$4:$U$4,0))*$D328</f>
        <v>0</v>
      </c>
      <c r="U328" s="31">
        <f>INDEX('Mapping water'!$D$5:$U$352,MATCH($B328,'Mapping water'!$B$5:$B$352,0),MATCH(U$3,'Mapping water'!$D$4:$U$4,0))*$D328</f>
        <v>0</v>
      </c>
      <c r="V328" s="31">
        <f>INDEX('Mapping water'!$D$5:$U$352,MATCH($B328,'Mapping water'!$B$5:$B$352,0),MATCH(V$3,'Mapping water'!$D$4:$U$4,0))*$D328</f>
        <v>0</v>
      </c>
      <c r="W328" s="31">
        <f>INDEX('Mapping water'!$D$5:$U$352,MATCH($B328,'Mapping water'!$B$5:$B$352,0),MATCH(W$3,'Mapping water'!$D$4:$U$4,0))*$D328</f>
        <v>0</v>
      </c>
      <c r="X328" s="31">
        <f>INDEX('Mapping water'!$D$5:$U$352,MATCH($B328,'Mapping water'!$B$5:$B$352,0),MATCH(X$3,'Mapping water'!$D$4:$U$4,0))*$D328</f>
        <v>0</v>
      </c>
      <c r="Y328" s="31">
        <f>INDEX('Mapping water'!$D$5:$U$352,MATCH($B328,'Mapping water'!$B$5:$B$352,0),MATCH(Y$3,'Mapping water'!$D$4:$U$4,0))*$D328</f>
        <v>226154.74</v>
      </c>
    </row>
    <row r="329" spans="1:25" x14ac:dyDescent="0.45">
      <c r="A329" s="20" t="s">
        <v>375</v>
      </c>
      <c r="B329" s="20" t="s">
        <v>376</v>
      </c>
      <c r="C329" s="20" t="s">
        <v>240</v>
      </c>
      <c r="D329" s="31">
        <f>INDEX('ONS data MYE 5'!$O$6:$O$445, MATCH($B329,'ONS data MYE 5'!$B$6:$B$445,0))</f>
        <v>251076</v>
      </c>
      <c r="E329" s="31">
        <f>INDEX('ONS data MYE 5'!$P$6:$P$445, MATCH($B329,'ONS data MYE 5'!$B$6:$B$445,0))</f>
        <v>3616</v>
      </c>
      <c r="F329" s="31">
        <f t="shared" si="10"/>
        <v>8.1931237215120678</v>
      </c>
      <c r="G329" s="31">
        <f t="shared" si="11"/>
        <v>67.127276316003758</v>
      </c>
      <c r="H329" s="31">
        <f>INDEX('Mapping water'!$D$5:$U$352,MATCH($B329,'Mapping water'!$B$5:$B$352,0),MATCH(H$3,'Mapping water'!$D$4:$U$4,0))*$D329</f>
        <v>0</v>
      </c>
      <c r="I329" s="31">
        <f>INDEX('Mapping water'!$D$5:$U$352,MATCH($B329,'Mapping water'!$B$5:$B$352,0),MATCH(I$3,'Mapping water'!$D$4:$U$4,0))*$D329</f>
        <v>0</v>
      </c>
      <c r="J329" s="31">
        <f>INDEX('Mapping water'!$D$5:$U$352,MATCH($B329,'Mapping water'!$B$5:$B$352,0),MATCH(J$3,'Mapping water'!$D$4:$U$4,0))*$D329</f>
        <v>0</v>
      </c>
      <c r="K329" s="31">
        <f>INDEX('Mapping water'!$D$5:$U$352,MATCH($B329,'Mapping water'!$B$5:$B$352,0),MATCH(K$3,'Mapping water'!$D$4:$U$4,0))*$D329</f>
        <v>0</v>
      </c>
      <c r="L329" s="31">
        <f>INDEX('Mapping water'!$D$5:$U$352,MATCH($B329,'Mapping water'!$B$5:$B$352,0),MATCH(L$3,'Mapping water'!$D$4:$U$4,0))*$D329</f>
        <v>251076</v>
      </c>
      <c r="M329" s="31">
        <f>INDEX('Mapping water'!$D$5:$U$352,MATCH($B329,'Mapping water'!$B$5:$B$352,0),MATCH(M$3,'Mapping water'!$D$4:$U$4,0))*$D329</f>
        <v>0</v>
      </c>
      <c r="N329" s="31">
        <f>INDEX('Mapping water'!$D$5:$U$352,MATCH($B329,'Mapping water'!$B$5:$B$352,0),MATCH(N$3,'Mapping water'!$D$4:$U$4,0))*$D329</f>
        <v>0</v>
      </c>
      <c r="O329" s="31">
        <f>INDEX('Mapping water'!$D$5:$U$352,MATCH($B329,'Mapping water'!$B$5:$B$352,0),MATCH(O$3,'Mapping water'!$D$4:$U$4,0))*$D329</f>
        <v>0</v>
      </c>
      <c r="P329" s="31">
        <f>INDEX('Mapping water'!$D$5:$U$352,MATCH($B329,'Mapping water'!$B$5:$B$352,0),MATCH(P$3,'Mapping water'!$D$4:$U$4,0))*$D329</f>
        <v>0</v>
      </c>
      <c r="Q329" s="31">
        <f>INDEX('Mapping water'!$D$5:$U$352,MATCH($B329,'Mapping water'!$B$5:$B$352,0),MATCH(Q$3,'Mapping water'!$D$4:$U$4,0))*$D329</f>
        <v>0</v>
      </c>
      <c r="R329" s="31">
        <f>INDEX('Mapping water'!$D$5:$U$352,MATCH($B329,'Mapping water'!$B$5:$B$352,0),MATCH(R$3,'Mapping water'!$D$4:$U$4,0))*$D329</f>
        <v>0</v>
      </c>
      <c r="S329" s="31">
        <f>INDEX('Mapping water'!$D$5:$U$352,MATCH($B329,'Mapping water'!$B$5:$B$352,0),MATCH(S$3,'Mapping water'!$D$4:$U$4,0))*$D329</f>
        <v>0</v>
      </c>
      <c r="T329" s="31">
        <f>INDEX('Mapping water'!$D$5:$U$352,MATCH($B329,'Mapping water'!$B$5:$B$352,0),MATCH(T$3,'Mapping water'!$D$4:$U$4,0))*$D329</f>
        <v>0</v>
      </c>
      <c r="U329" s="31">
        <f>INDEX('Mapping water'!$D$5:$U$352,MATCH($B329,'Mapping water'!$B$5:$B$352,0),MATCH(U$3,'Mapping water'!$D$4:$U$4,0))*$D329</f>
        <v>0</v>
      </c>
      <c r="V329" s="31">
        <f>INDEX('Mapping water'!$D$5:$U$352,MATCH($B329,'Mapping water'!$B$5:$B$352,0),MATCH(V$3,'Mapping water'!$D$4:$U$4,0))*$D329</f>
        <v>0</v>
      </c>
      <c r="W329" s="31">
        <f>INDEX('Mapping water'!$D$5:$U$352,MATCH($B329,'Mapping water'!$B$5:$B$352,0),MATCH(W$3,'Mapping water'!$D$4:$U$4,0))*$D329</f>
        <v>0</v>
      </c>
      <c r="X329" s="31">
        <f>INDEX('Mapping water'!$D$5:$U$352,MATCH($B329,'Mapping water'!$B$5:$B$352,0),MATCH(X$3,'Mapping water'!$D$4:$U$4,0))*$D329</f>
        <v>0</v>
      </c>
      <c r="Y329" s="31">
        <f>INDEX('Mapping water'!$D$5:$U$352,MATCH($B329,'Mapping water'!$B$5:$B$352,0),MATCH(Y$3,'Mapping water'!$D$4:$U$4,0))*$D329</f>
        <v>0</v>
      </c>
    </row>
    <row r="330" spans="1:25" x14ac:dyDescent="0.45">
      <c r="A330" s="20" t="s">
        <v>603</v>
      </c>
      <c r="B330" s="20" t="s">
        <v>604</v>
      </c>
      <c r="C330" s="20" t="s">
        <v>240</v>
      </c>
      <c r="D330" s="31">
        <f>INDEX('ONS data MYE 5'!$O$6:$O$445, MATCH($B330,'ONS data MYE 5'!$B$6:$B$445,0))</f>
        <v>185197</v>
      </c>
      <c r="E330" s="31">
        <f>INDEX('ONS data MYE 5'!$P$6:$P$445, MATCH($B330,'ONS data MYE 5'!$B$6:$B$445,0))</f>
        <v>85</v>
      </c>
      <c r="F330" s="31">
        <f t="shared" si="10"/>
        <v>4.4426512564903167</v>
      </c>
      <c r="G330" s="31">
        <f t="shared" si="11"/>
        <v>19.737150186794988</v>
      </c>
      <c r="H330" s="31">
        <f>INDEX('Mapping water'!$D$5:$U$352,MATCH($B330,'Mapping water'!$B$5:$B$352,0),MATCH(H$3,'Mapping water'!$D$4:$U$4,0))*$D330</f>
        <v>0</v>
      </c>
      <c r="I330" s="31">
        <f>INDEX('Mapping water'!$D$5:$U$352,MATCH($B330,'Mapping water'!$B$5:$B$352,0),MATCH(I$3,'Mapping water'!$D$4:$U$4,0))*$D330</f>
        <v>0</v>
      </c>
      <c r="J330" s="31">
        <f>INDEX('Mapping water'!$D$5:$U$352,MATCH($B330,'Mapping water'!$B$5:$B$352,0),MATCH(J$3,'Mapping water'!$D$4:$U$4,0))*$D330</f>
        <v>0</v>
      </c>
      <c r="K330" s="31">
        <f>INDEX('Mapping water'!$D$5:$U$352,MATCH($B330,'Mapping water'!$B$5:$B$352,0),MATCH(K$3,'Mapping water'!$D$4:$U$4,0))*$D330</f>
        <v>0</v>
      </c>
      <c r="L330" s="31">
        <f>INDEX('Mapping water'!$D$5:$U$352,MATCH($B330,'Mapping water'!$B$5:$B$352,0),MATCH(L$3,'Mapping water'!$D$4:$U$4,0))*$D330</f>
        <v>0</v>
      </c>
      <c r="M330" s="31">
        <f>INDEX('Mapping water'!$D$5:$U$352,MATCH($B330,'Mapping water'!$B$5:$B$352,0),MATCH(M$3,'Mapping water'!$D$4:$U$4,0))*$D330</f>
        <v>0</v>
      </c>
      <c r="N330" s="31">
        <f>INDEX('Mapping water'!$D$5:$U$352,MATCH($B330,'Mapping water'!$B$5:$B$352,0),MATCH(N$3,'Mapping water'!$D$4:$U$4,0))*$D330</f>
        <v>0</v>
      </c>
      <c r="O330" s="31">
        <f>INDEX('Mapping water'!$D$5:$U$352,MATCH($B330,'Mapping water'!$B$5:$B$352,0),MATCH(O$3,'Mapping water'!$D$4:$U$4,0))*$D330</f>
        <v>185197</v>
      </c>
      <c r="P330" s="31">
        <f>INDEX('Mapping water'!$D$5:$U$352,MATCH($B330,'Mapping water'!$B$5:$B$352,0),MATCH(P$3,'Mapping water'!$D$4:$U$4,0))*$D330</f>
        <v>0</v>
      </c>
      <c r="Q330" s="31">
        <f>INDEX('Mapping water'!$D$5:$U$352,MATCH($B330,'Mapping water'!$B$5:$B$352,0),MATCH(Q$3,'Mapping water'!$D$4:$U$4,0))*$D330</f>
        <v>0</v>
      </c>
      <c r="R330" s="31">
        <f>INDEX('Mapping water'!$D$5:$U$352,MATCH($B330,'Mapping water'!$B$5:$B$352,0),MATCH(R$3,'Mapping water'!$D$4:$U$4,0))*$D330</f>
        <v>0</v>
      </c>
      <c r="S330" s="31">
        <f>INDEX('Mapping water'!$D$5:$U$352,MATCH($B330,'Mapping water'!$B$5:$B$352,0),MATCH(S$3,'Mapping water'!$D$4:$U$4,0))*$D330</f>
        <v>0</v>
      </c>
      <c r="T330" s="31">
        <f>INDEX('Mapping water'!$D$5:$U$352,MATCH($B330,'Mapping water'!$B$5:$B$352,0),MATCH(T$3,'Mapping water'!$D$4:$U$4,0))*$D330</f>
        <v>0</v>
      </c>
      <c r="U330" s="31">
        <f>INDEX('Mapping water'!$D$5:$U$352,MATCH($B330,'Mapping water'!$B$5:$B$352,0),MATCH(U$3,'Mapping water'!$D$4:$U$4,0))*$D330</f>
        <v>0</v>
      </c>
      <c r="V330" s="31">
        <f>INDEX('Mapping water'!$D$5:$U$352,MATCH($B330,'Mapping water'!$B$5:$B$352,0),MATCH(V$3,'Mapping water'!$D$4:$U$4,0))*$D330</f>
        <v>0</v>
      </c>
      <c r="W330" s="31">
        <f>INDEX('Mapping water'!$D$5:$U$352,MATCH($B330,'Mapping water'!$B$5:$B$352,0),MATCH(W$3,'Mapping water'!$D$4:$U$4,0))*$D330</f>
        <v>0</v>
      </c>
      <c r="X330" s="31">
        <f>INDEX('Mapping water'!$D$5:$U$352,MATCH($B330,'Mapping water'!$B$5:$B$352,0),MATCH(X$3,'Mapping water'!$D$4:$U$4,0))*$D330</f>
        <v>0</v>
      </c>
      <c r="Y330" s="31">
        <f>INDEX('Mapping water'!$D$5:$U$352,MATCH($B330,'Mapping water'!$B$5:$B$352,0),MATCH(Y$3,'Mapping water'!$D$4:$U$4,0))*$D330</f>
        <v>0</v>
      </c>
    </row>
    <row r="331" spans="1:25" x14ac:dyDescent="0.45">
      <c r="A331" s="20" t="s">
        <v>74</v>
      </c>
      <c r="B331" s="20" t="s">
        <v>75</v>
      </c>
      <c r="C331" s="20" t="s">
        <v>76</v>
      </c>
      <c r="D331" s="31">
        <f>INDEX('ONS data MYE 5'!$O$6:$O$445, MATCH($B331,'ONS data MYE 5'!$B$6:$B$445,0))</f>
        <v>159788</v>
      </c>
      <c r="E331" s="31">
        <f>INDEX('ONS data MYE 5'!$P$6:$P$445, MATCH($B331,'ONS data MYE 5'!$B$6:$B$445,0))</f>
        <v>833</v>
      </c>
      <c r="F331" s="31">
        <f t="shared" si="10"/>
        <v>6.7250336421668431</v>
      </c>
      <c r="G331" s="31">
        <f t="shared" si="11"/>
        <v>45.226077488275834</v>
      </c>
      <c r="H331" s="31">
        <f>INDEX('Mapping water'!$D$5:$U$352,MATCH($B331,'Mapping water'!$B$5:$B$352,0),MATCH(H$3,'Mapping water'!$D$4:$U$4,0))*$D331</f>
        <v>159788</v>
      </c>
      <c r="I331" s="31">
        <f>INDEX('Mapping water'!$D$5:$U$352,MATCH($B331,'Mapping water'!$B$5:$B$352,0),MATCH(I$3,'Mapping water'!$D$4:$U$4,0))*$D331</f>
        <v>0</v>
      </c>
      <c r="J331" s="31">
        <f>INDEX('Mapping water'!$D$5:$U$352,MATCH($B331,'Mapping water'!$B$5:$B$352,0),MATCH(J$3,'Mapping water'!$D$4:$U$4,0))*$D331</f>
        <v>0</v>
      </c>
      <c r="K331" s="31">
        <f>INDEX('Mapping water'!$D$5:$U$352,MATCH($B331,'Mapping water'!$B$5:$B$352,0),MATCH(K$3,'Mapping water'!$D$4:$U$4,0))*$D331</f>
        <v>0</v>
      </c>
      <c r="L331" s="31">
        <f>INDEX('Mapping water'!$D$5:$U$352,MATCH($B331,'Mapping water'!$B$5:$B$352,0),MATCH(L$3,'Mapping water'!$D$4:$U$4,0))*$D331</f>
        <v>0</v>
      </c>
      <c r="M331" s="31">
        <f>INDEX('Mapping water'!$D$5:$U$352,MATCH($B331,'Mapping water'!$B$5:$B$352,0),MATCH(M$3,'Mapping water'!$D$4:$U$4,0))*$D331</f>
        <v>0</v>
      </c>
      <c r="N331" s="31">
        <f>INDEX('Mapping water'!$D$5:$U$352,MATCH($B331,'Mapping water'!$B$5:$B$352,0),MATCH(N$3,'Mapping water'!$D$4:$U$4,0))*$D331</f>
        <v>0</v>
      </c>
      <c r="O331" s="31">
        <f>INDEX('Mapping water'!$D$5:$U$352,MATCH($B331,'Mapping water'!$B$5:$B$352,0),MATCH(O$3,'Mapping water'!$D$4:$U$4,0))*$D331</f>
        <v>0</v>
      </c>
      <c r="P331" s="31">
        <f>INDEX('Mapping water'!$D$5:$U$352,MATCH($B331,'Mapping water'!$B$5:$B$352,0),MATCH(P$3,'Mapping water'!$D$4:$U$4,0))*$D331</f>
        <v>0</v>
      </c>
      <c r="Q331" s="31">
        <f>INDEX('Mapping water'!$D$5:$U$352,MATCH($B331,'Mapping water'!$B$5:$B$352,0),MATCH(Q$3,'Mapping water'!$D$4:$U$4,0))*$D331</f>
        <v>0</v>
      </c>
      <c r="R331" s="31">
        <f>INDEX('Mapping water'!$D$5:$U$352,MATCH($B331,'Mapping water'!$B$5:$B$352,0),MATCH(R$3,'Mapping water'!$D$4:$U$4,0))*$D331</f>
        <v>0</v>
      </c>
      <c r="S331" s="31">
        <f>INDEX('Mapping water'!$D$5:$U$352,MATCH($B331,'Mapping water'!$B$5:$B$352,0),MATCH(S$3,'Mapping water'!$D$4:$U$4,0))*$D331</f>
        <v>0</v>
      </c>
      <c r="T331" s="31">
        <f>INDEX('Mapping water'!$D$5:$U$352,MATCH($B331,'Mapping water'!$B$5:$B$352,0),MATCH(T$3,'Mapping water'!$D$4:$U$4,0))*$D331</f>
        <v>0</v>
      </c>
      <c r="U331" s="31">
        <f>INDEX('Mapping water'!$D$5:$U$352,MATCH($B331,'Mapping water'!$B$5:$B$352,0),MATCH(U$3,'Mapping water'!$D$4:$U$4,0))*$D331</f>
        <v>0</v>
      </c>
      <c r="V331" s="31">
        <f>INDEX('Mapping water'!$D$5:$U$352,MATCH($B331,'Mapping water'!$B$5:$B$352,0),MATCH(V$3,'Mapping water'!$D$4:$U$4,0))*$D331</f>
        <v>0</v>
      </c>
      <c r="W331" s="31">
        <f>INDEX('Mapping water'!$D$5:$U$352,MATCH($B331,'Mapping water'!$B$5:$B$352,0),MATCH(W$3,'Mapping water'!$D$4:$U$4,0))*$D331</f>
        <v>0</v>
      </c>
      <c r="X331" s="31">
        <f>INDEX('Mapping water'!$D$5:$U$352,MATCH($B331,'Mapping water'!$B$5:$B$352,0),MATCH(X$3,'Mapping water'!$D$4:$U$4,0))*$D331</f>
        <v>0</v>
      </c>
      <c r="Y331" s="31">
        <f>INDEX('Mapping water'!$D$5:$U$352,MATCH($B331,'Mapping water'!$B$5:$B$352,0),MATCH(Y$3,'Mapping water'!$D$4:$U$4,0))*$D331</f>
        <v>0</v>
      </c>
    </row>
    <row r="332" spans="1:25" x14ac:dyDescent="0.45">
      <c r="A332" s="20" t="s">
        <v>77</v>
      </c>
      <c r="B332" s="20" t="s">
        <v>78</v>
      </c>
      <c r="C332" s="20" t="s">
        <v>76</v>
      </c>
      <c r="D332" s="31">
        <f>INDEX('ONS data MYE 5'!$O$6:$O$445, MATCH($B332,'ONS data MYE 5'!$B$6:$B$445,0))</f>
        <v>168351</v>
      </c>
      <c r="E332" s="31">
        <f>INDEX('ONS data MYE 5'!$P$6:$P$445, MATCH($B332,'ONS data MYE 5'!$B$6:$B$445,0))</f>
        <v>199</v>
      </c>
      <c r="F332" s="31">
        <f t="shared" si="10"/>
        <v>5.2933048247244923</v>
      </c>
      <c r="G332" s="31">
        <f t="shared" si="11"/>
        <v>28.019075967451588</v>
      </c>
      <c r="H332" s="31">
        <f>INDEX('Mapping water'!$D$5:$U$352,MATCH($B332,'Mapping water'!$B$5:$B$352,0),MATCH(H$3,'Mapping water'!$D$4:$U$4,0))*$D332</f>
        <v>168351</v>
      </c>
      <c r="I332" s="31">
        <f>INDEX('Mapping water'!$D$5:$U$352,MATCH($B332,'Mapping water'!$B$5:$B$352,0),MATCH(I$3,'Mapping water'!$D$4:$U$4,0))*$D332</f>
        <v>0</v>
      </c>
      <c r="J332" s="31">
        <f>INDEX('Mapping water'!$D$5:$U$352,MATCH($B332,'Mapping water'!$B$5:$B$352,0),MATCH(J$3,'Mapping water'!$D$4:$U$4,0))*$D332</f>
        <v>0</v>
      </c>
      <c r="K332" s="31">
        <f>INDEX('Mapping water'!$D$5:$U$352,MATCH($B332,'Mapping water'!$B$5:$B$352,0),MATCH(K$3,'Mapping water'!$D$4:$U$4,0))*$D332</f>
        <v>0</v>
      </c>
      <c r="L332" s="31">
        <f>INDEX('Mapping water'!$D$5:$U$352,MATCH($B332,'Mapping water'!$B$5:$B$352,0),MATCH(L$3,'Mapping water'!$D$4:$U$4,0))*$D332</f>
        <v>0</v>
      </c>
      <c r="M332" s="31">
        <f>INDEX('Mapping water'!$D$5:$U$352,MATCH($B332,'Mapping water'!$B$5:$B$352,0),MATCH(M$3,'Mapping water'!$D$4:$U$4,0))*$D332</f>
        <v>0</v>
      </c>
      <c r="N332" s="31">
        <f>INDEX('Mapping water'!$D$5:$U$352,MATCH($B332,'Mapping water'!$B$5:$B$352,0),MATCH(N$3,'Mapping water'!$D$4:$U$4,0))*$D332</f>
        <v>0</v>
      </c>
      <c r="O332" s="31">
        <f>INDEX('Mapping water'!$D$5:$U$352,MATCH($B332,'Mapping water'!$B$5:$B$352,0),MATCH(O$3,'Mapping water'!$D$4:$U$4,0))*$D332</f>
        <v>0</v>
      </c>
      <c r="P332" s="31">
        <f>INDEX('Mapping water'!$D$5:$U$352,MATCH($B332,'Mapping water'!$B$5:$B$352,0),MATCH(P$3,'Mapping water'!$D$4:$U$4,0))*$D332</f>
        <v>0</v>
      </c>
      <c r="Q332" s="31">
        <f>INDEX('Mapping water'!$D$5:$U$352,MATCH($B332,'Mapping water'!$B$5:$B$352,0),MATCH(Q$3,'Mapping water'!$D$4:$U$4,0))*$D332</f>
        <v>0</v>
      </c>
      <c r="R332" s="31">
        <f>INDEX('Mapping water'!$D$5:$U$352,MATCH($B332,'Mapping water'!$B$5:$B$352,0),MATCH(R$3,'Mapping water'!$D$4:$U$4,0))*$D332</f>
        <v>0</v>
      </c>
      <c r="S332" s="31">
        <f>INDEX('Mapping water'!$D$5:$U$352,MATCH($B332,'Mapping water'!$B$5:$B$352,0),MATCH(S$3,'Mapping water'!$D$4:$U$4,0))*$D332</f>
        <v>0</v>
      </c>
      <c r="T332" s="31">
        <f>INDEX('Mapping water'!$D$5:$U$352,MATCH($B332,'Mapping water'!$B$5:$B$352,0),MATCH(T$3,'Mapping water'!$D$4:$U$4,0))*$D332</f>
        <v>0</v>
      </c>
      <c r="U332" s="31">
        <f>INDEX('Mapping water'!$D$5:$U$352,MATCH($B332,'Mapping water'!$B$5:$B$352,0),MATCH(U$3,'Mapping water'!$D$4:$U$4,0))*$D332</f>
        <v>0</v>
      </c>
      <c r="V332" s="31">
        <f>INDEX('Mapping water'!$D$5:$U$352,MATCH($B332,'Mapping water'!$B$5:$B$352,0),MATCH(V$3,'Mapping water'!$D$4:$U$4,0))*$D332</f>
        <v>0</v>
      </c>
      <c r="W332" s="31">
        <f>INDEX('Mapping water'!$D$5:$U$352,MATCH($B332,'Mapping water'!$B$5:$B$352,0),MATCH(W$3,'Mapping water'!$D$4:$U$4,0))*$D332</f>
        <v>0</v>
      </c>
      <c r="X332" s="31">
        <f>INDEX('Mapping water'!$D$5:$U$352,MATCH($B332,'Mapping water'!$B$5:$B$352,0),MATCH(X$3,'Mapping water'!$D$4:$U$4,0))*$D332</f>
        <v>0</v>
      </c>
      <c r="Y332" s="31">
        <f>INDEX('Mapping water'!$D$5:$U$352,MATCH($B332,'Mapping water'!$B$5:$B$352,0),MATCH(Y$3,'Mapping water'!$D$4:$U$4,0))*$D332</f>
        <v>0</v>
      </c>
    </row>
    <row r="333" spans="1:25" x14ac:dyDescent="0.45">
      <c r="A333" s="20" t="s">
        <v>663</v>
      </c>
      <c r="B333" s="20" t="s">
        <v>664</v>
      </c>
      <c r="C333" s="20" t="s">
        <v>76</v>
      </c>
      <c r="D333" s="31">
        <f>INDEX('ONS data MYE 5'!$O$6:$O$445, MATCH($B333,'ONS data MYE 5'!$B$6:$B$445,0))</f>
        <v>257012</v>
      </c>
      <c r="E333" s="31">
        <f>INDEX('ONS data MYE 5'!$P$6:$P$445, MATCH($B333,'ONS data MYE 5'!$B$6:$B$445,0))</f>
        <v>3597</v>
      </c>
      <c r="F333" s="31">
        <f t="shared" si="10"/>
        <v>8.1878554436956232</v>
      </c>
      <c r="G333" s="31">
        <f t="shared" si="11"/>
        <v>67.040976766856048</v>
      </c>
      <c r="H333" s="31">
        <f>INDEX('Mapping water'!$D$5:$U$352,MATCH($B333,'Mapping water'!$B$5:$B$352,0),MATCH(H$3,'Mapping water'!$D$4:$U$4,0))*$D333</f>
        <v>0</v>
      </c>
      <c r="I333" s="31">
        <f>INDEX('Mapping water'!$D$5:$U$352,MATCH($B333,'Mapping water'!$B$5:$B$352,0),MATCH(I$3,'Mapping water'!$D$4:$U$4,0))*$D333</f>
        <v>0</v>
      </c>
      <c r="J333" s="31">
        <f>INDEX('Mapping water'!$D$5:$U$352,MATCH($B333,'Mapping water'!$B$5:$B$352,0),MATCH(J$3,'Mapping water'!$D$4:$U$4,0))*$D333</f>
        <v>0</v>
      </c>
      <c r="K333" s="31">
        <f>INDEX('Mapping water'!$D$5:$U$352,MATCH($B333,'Mapping water'!$B$5:$B$352,0),MATCH(K$3,'Mapping water'!$D$4:$U$4,0))*$D333</f>
        <v>0</v>
      </c>
      <c r="L333" s="31">
        <f>INDEX('Mapping water'!$D$5:$U$352,MATCH($B333,'Mapping water'!$B$5:$B$352,0),MATCH(L$3,'Mapping water'!$D$4:$U$4,0))*$D333</f>
        <v>0</v>
      </c>
      <c r="M333" s="31">
        <f>INDEX('Mapping water'!$D$5:$U$352,MATCH($B333,'Mapping water'!$B$5:$B$352,0),MATCH(M$3,'Mapping water'!$D$4:$U$4,0))*$D333</f>
        <v>0</v>
      </c>
      <c r="N333" s="31">
        <f>INDEX('Mapping water'!$D$5:$U$352,MATCH($B333,'Mapping water'!$B$5:$B$352,0),MATCH(N$3,'Mapping water'!$D$4:$U$4,0))*$D333</f>
        <v>0</v>
      </c>
      <c r="O333" s="31">
        <f>INDEX('Mapping water'!$D$5:$U$352,MATCH($B333,'Mapping water'!$B$5:$B$352,0),MATCH(O$3,'Mapping water'!$D$4:$U$4,0))*$D333</f>
        <v>0</v>
      </c>
      <c r="P333" s="31">
        <f>INDEX('Mapping water'!$D$5:$U$352,MATCH($B333,'Mapping water'!$B$5:$B$352,0),MATCH(P$3,'Mapping water'!$D$4:$U$4,0))*$D333</f>
        <v>0</v>
      </c>
      <c r="Q333" s="31">
        <f>INDEX('Mapping water'!$D$5:$U$352,MATCH($B333,'Mapping water'!$B$5:$B$352,0),MATCH(Q$3,'Mapping water'!$D$4:$U$4,0))*$D333</f>
        <v>257012</v>
      </c>
      <c r="R333" s="31">
        <f>INDEX('Mapping water'!$D$5:$U$352,MATCH($B333,'Mapping water'!$B$5:$B$352,0),MATCH(R$3,'Mapping water'!$D$4:$U$4,0))*$D333</f>
        <v>0</v>
      </c>
      <c r="S333" s="31">
        <f>INDEX('Mapping water'!$D$5:$U$352,MATCH($B333,'Mapping water'!$B$5:$B$352,0),MATCH(S$3,'Mapping water'!$D$4:$U$4,0))*$D333</f>
        <v>0</v>
      </c>
      <c r="T333" s="31">
        <f>INDEX('Mapping water'!$D$5:$U$352,MATCH($B333,'Mapping water'!$B$5:$B$352,0),MATCH(T$3,'Mapping water'!$D$4:$U$4,0))*$D333</f>
        <v>0</v>
      </c>
      <c r="U333" s="31">
        <f>INDEX('Mapping water'!$D$5:$U$352,MATCH($B333,'Mapping water'!$B$5:$B$352,0),MATCH(U$3,'Mapping water'!$D$4:$U$4,0))*$D333</f>
        <v>0</v>
      </c>
      <c r="V333" s="31">
        <f>INDEX('Mapping water'!$D$5:$U$352,MATCH($B333,'Mapping water'!$B$5:$B$352,0),MATCH(V$3,'Mapping water'!$D$4:$U$4,0))*$D333</f>
        <v>0</v>
      </c>
      <c r="W333" s="31">
        <f>INDEX('Mapping water'!$D$5:$U$352,MATCH($B333,'Mapping water'!$B$5:$B$352,0),MATCH(W$3,'Mapping water'!$D$4:$U$4,0))*$D333</f>
        <v>0</v>
      </c>
      <c r="X333" s="31">
        <f>INDEX('Mapping water'!$D$5:$U$352,MATCH($B333,'Mapping water'!$B$5:$B$352,0),MATCH(X$3,'Mapping water'!$D$4:$U$4,0))*$D333</f>
        <v>0</v>
      </c>
      <c r="Y333" s="31">
        <f>INDEX('Mapping water'!$D$5:$U$352,MATCH($B333,'Mapping water'!$B$5:$B$352,0),MATCH(Y$3,'Mapping water'!$D$4:$U$4,0))*$D333</f>
        <v>0</v>
      </c>
    </row>
    <row r="334" spans="1:25" x14ac:dyDescent="0.45">
      <c r="A334" s="20" t="s">
        <v>665</v>
      </c>
      <c r="B334" s="20" t="s">
        <v>666</v>
      </c>
      <c r="C334" s="20" t="s">
        <v>76</v>
      </c>
      <c r="D334" s="31">
        <f>INDEX('ONS data MYE 5'!$O$6:$O$445, MATCH($B334,'ONS data MYE 5'!$B$6:$B$445,0))</f>
        <v>335901</v>
      </c>
      <c r="E334" s="31">
        <f>INDEX('ONS data MYE 5'!$P$6:$P$445, MATCH($B334,'ONS data MYE 5'!$B$6:$B$445,0))</f>
        <v>140</v>
      </c>
      <c r="F334" s="31">
        <f t="shared" si="10"/>
        <v>4.9416424226093039</v>
      </c>
      <c r="G334" s="31">
        <f t="shared" si="11"/>
        <v>24.419829832931949</v>
      </c>
      <c r="H334" s="31">
        <f>INDEX('Mapping water'!$D$5:$U$352,MATCH($B334,'Mapping water'!$B$5:$B$352,0),MATCH(H$3,'Mapping water'!$D$4:$U$4,0))*$D334</f>
        <v>0</v>
      </c>
      <c r="I334" s="31">
        <f>INDEX('Mapping water'!$D$5:$U$352,MATCH($B334,'Mapping water'!$B$5:$B$352,0),MATCH(I$3,'Mapping water'!$D$4:$U$4,0))*$D334</f>
        <v>0</v>
      </c>
      <c r="J334" s="31">
        <f>INDEX('Mapping water'!$D$5:$U$352,MATCH($B334,'Mapping water'!$B$5:$B$352,0),MATCH(J$3,'Mapping water'!$D$4:$U$4,0))*$D334</f>
        <v>0</v>
      </c>
      <c r="K334" s="31">
        <f>INDEX('Mapping water'!$D$5:$U$352,MATCH($B334,'Mapping water'!$B$5:$B$352,0),MATCH(K$3,'Mapping water'!$D$4:$U$4,0))*$D334</f>
        <v>0</v>
      </c>
      <c r="L334" s="31">
        <f>INDEX('Mapping water'!$D$5:$U$352,MATCH($B334,'Mapping water'!$B$5:$B$352,0),MATCH(L$3,'Mapping water'!$D$4:$U$4,0))*$D334</f>
        <v>0</v>
      </c>
      <c r="M334" s="31">
        <f>INDEX('Mapping water'!$D$5:$U$352,MATCH($B334,'Mapping water'!$B$5:$B$352,0),MATCH(M$3,'Mapping water'!$D$4:$U$4,0))*$D334</f>
        <v>0</v>
      </c>
      <c r="N334" s="31">
        <f>INDEX('Mapping water'!$D$5:$U$352,MATCH($B334,'Mapping water'!$B$5:$B$352,0),MATCH(N$3,'Mapping water'!$D$4:$U$4,0))*$D334</f>
        <v>0</v>
      </c>
      <c r="O334" s="31">
        <f>INDEX('Mapping water'!$D$5:$U$352,MATCH($B334,'Mapping water'!$B$5:$B$352,0),MATCH(O$3,'Mapping water'!$D$4:$U$4,0))*$D334</f>
        <v>0</v>
      </c>
      <c r="P334" s="31">
        <f>INDEX('Mapping water'!$D$5:$U$352,MATCH($B334,'Mapping water'!$B$5:$B$352,0),MATCH(P$3,'Mapping water'!$D$4:$U$4,0))*$D334</f>
        <v>0</v>
      </c>
      <c r="Q334" s="31">
        <f>INDEX('Mapping water'!$D$5:$U$352,MATCH($B334,'Mapping water'!$B$5:$B$352,0),MATCH(Q$3,'Mapping water'!$D$4:$U$4,0))*$D334</f>
        <v>335901</v>
      </c>
      <c r="R334" s="31">
        <f>INDEX('Mapping water'!$D$5:$U$352,MATCH($B334,'Mapping water'!$B$5:$B$352,0),MATCH(R$3,'Mapping water'!$D$4:$U$4,0))*$D334</f>
        <v>0</v>
      </c>
      <c r="S334" s="31">
        <f>INDEX('Mapping water'!$D$5:$U$352,MATCH($B334,'Mapping water'!$B$5:$B$352,0),MATCH(S$3,'Mapping water'!$D$4:$U$4,0))*$D334</f>
        <v>0</v>
      </c>
      <c r="T334" s="31">
        <f>INDEX('Mapping water'!$D$5:$U$352,MATCH($B334,'Mapping water'!$B$5:$B$352,0),MATCH(T$3,'Mapping water'!$D$4:$U$4,0))*$D334</f>
        <v>0</v>
      </c>
      <c r="U334" s="31">
        <f>INDEX('Mapping water'!$D$5:$U$352,MATCH($B334,'Mapping water'!$B$5:$B$352,0),MATCH(U$3,'Mapping water'!$D$4:$U$4,0))*$D334</f>
        <v>0</v>
      </c>
      <c r="V334" s="31">
        <f>INDEX('Mapping water'!$D$5:$U$352,MATCH($B334,'Mapping water'!$B$5:$B$352,0),MATCH(V$3,'Mapping water'!$D$4:$U$4,0))*$D334</f>
        <v>0</v>
      </c>
      <c r="W334" s="31">
        <f>INDEX('Mapping water'!$D$5:$U$352,MATCH($B334,'Mapping water'!$B$5:$B$352,0),MATCH(W$3,'Mapping water'!$D$4:$U$4,0))*$D334</f>
        <v>0</v>
      </c>
      <c r="X334" s="31">
        <f>INDEX('Mapping water'!$D$5:$U$352,MATCH($B334,'Mapping water'!$B$5:$B$352,0),MATCH(X$3,'Mapping water'!$D$4:$U$4,0))*$D334</f>
        <v>0</v>
      </c>
      <c r="Y334" s="31">
        <f>INDEX('Mapping water'!$D$5:$U$352,MATCH($B334,'Mapping water'!$B$5:$B$352,0),MATCH(Y$3,'Mapping water'!$D$4:$U$4,0))*$D334</f>
        <v>0</v>
      </c>
    </row>
    <row r="335" spans="1:25" x14ac:dyDescent="0.45">
      <c r="A335" s="20" t="s">
        <v>667</v>
      </c>
      <c r="B335" s="20" t="s">
        <v>668</v>
      </c>
      <c r="C335" s="20" t="s">
        <v>76</v>
      </c>
      <c r="D335" s="31">
        <f>INDEX('ONS data MYE 5'!$O$6:$O$445, MATCH($B335,'ONS data MYE 5'!$B$6:$B$445,0))</f>
        <v>199567</v>
      </c>
      <c r="E335" s="31">
        <f>INDEX('ONS data MYE 5'!$P$6:$P$445, MATCH($B335,'ONS data MYE 5'!$B$6:$B$445,0))</f>
        <v>734</v>
      </c>
      <c r="F335" s="31">
        <f t="shared" si="10"/>
        <v>6.5985090286145152</v>
      </c>
      <c r="G335" s="31">
        <f t="shared" si="11"/>
        <v>43.540321400707271</v>
      </c>
      <c r="H335" s="31">
        <f>INDEX('Mapping water'!$D$5:$U$352,MATCH($B335,'Mapping water'!$B$5:$B$352,0),MATCH(H$3,'Mapping water'!$D$4:$U$4,0))*$D335</f>
        <v>0</v>
      </c>
      <c r="I335" s="31">
        <f>INDEX('Mapping water'!$D$5:$U$352,MATCH($B335,'Mapping water'!$B$5:$B$352,0),MATCH(I$3,'Mapping water'!$D$4:$U$4,0))*$D335</f>
        <v>0</v>
      </c>
      <c r="J335" s="31">
        <f>INDEX('Mapping water'!$D$5:$U$352,MATCH($B335,'Mapping water'!$B$5:$B$352,0),MATCH(J$3,'Mapping water'!$D$4:$U$4,0))*$D335</f>
        <v>0</v>
      </c>
      <c r="K335" s="31">
        <f>INDEX('Mapping water'!$D$5:$U$352,MATCH($B335,'Mapping water'!$B$5:$B$352,0),MATCH(K$3,'Mapping water'!$D$4:$U$4,0))*$D335</f>
        <v>0</v>
      </c>
      <c r="L335" s="31">
        <f>INDEX('Mapping water'!$D$5:$U$352,MATCH($B335,'Mapping water'!$B$5:$B$352,0),MATCH(L$3,'Mapping water'!$D$4:$U$4,0))*$D335</f>
        <v>0</v>
      </c>
      <c r="M335" s="31">
        <f>INDEX('Mapping water'!$D$5:$U$352,MATCH($B335,'Mapping water'!$B$5:$B$352,0),MATCH(M$3,'Mapping water'!$D$4:$U$4,0))*$D335</f>
        <v>0</v>
      </c>
      <c r="N335" s="31">
        <f>INDEX('Mapping water'!$D$5:$U$352,MATCH($B335,'Mapping water'!$B$5:$B$352,0),MATCH(N$3,'Mapping water'!$D$4:$U$4,0))*$D335</f>
        <v>0</v>
      </c>
      <c r="O335" s="31">
        <f>INDEX('Mapping water'!$D$5:$U$352,MATCH($B335,'Mapping water'!$B$5:$B$352,0),MATCH(O$3,'Mapping water'!$D$4:$U$4,0))*$D335</f>
        <v>0</v>
      </c>
      <c r="P335" s="31">
        <f>INDEX('Mapping water'!$D$5:$U$352,MATCH($B335,'Mapping water'!$B$5:$B$352,0),MATCH(P$3,'Mapping water'!$D$4:$U$4,0))*$D335</f>
        <v>0</v>
      </c>
      <c r="Q335" s="31">
        <f>INDEX('Mapping water'!$D$5:$U$352,MATCH($B335,'Mapping water'!$B$5:$B$352,0),MATCH(Q$3,'Mapping water'!$D$4:$U$4,0))*$D335</f>
        <v>199567</v>
      </c>
      <c r="R335" s="31">
        <f>INDEX('Mapping water'!$D$5:$U$352,MATCH($B335,'Mapping water'!$B$5:$B$352,0),MATCH(R$3,'Mapping water'!$D$4:$U$4,0))*$D335</f>
        <v>0</v>
      </c>
      <c r="S335" s="31">
        <f>INDEX('Mapping water'!$D$5:$U$352,MATCH($B335,'Mapping water'!$B$5:$B$352,0),MATCH(S$3,'Mapping water'!$D$4:$U$4,0))*$D335</f>
        <v>0</v>
      </c>
      <c r="T335" s="31">
        <f>INDEX('Mapping water'!$D$5:$U$352,MATCH($B335,'Mapping water'!$B$5:$B$352,0),MATCH(T$3,'Mapping water'!$D$4:$U$4,0))*$D335</f>
        <v>0</v>
      </c>
      <c r="U335" s="31">
        <f>INDEX('Mapping water'!$D$5:$U$352,MATCH($B335,'Mapping water'!$B$5:$B$352,0),MATCH(U$3,'Mapping water'!$D$4:$U$4,0))*$D335</f>
        <v>0</v>
      </c>
      <c r="V335" s="31">
        <f>INDEX('Mapping water'!$D$5:$U$352,MATCH($B335,'Mapping water'!$B$5:$B$352,0),MATCH(V$3,'Mapping water'!$D$4:$U$4,0))*$D335</f>
        <v>0</v>
      </c>
      <c r="W335" s="31">
        <f>INDEX('Mapping water'!$D$5:$U$352,MATCH($B335,'Mapping water'!$B$5:$B$352,0),MATCH(W$3,'Mapping water'!$D$4:$U$4,0))*$D335</f>
        <v>0</v>
      </c>
      <c r="X335" s="31">
        <f>INDEX('Mapping water'!$D$5:$U$352,MATCH($B335,'Mapping water'!$B$5:$B$352,0),MATCH(X$3,'Mapping water'!$D$4:$U$4,0))*$D335</f>
        <v>0</v>
      </c>
      <c r="Y335" s="31">
        <f>INDEX('Mapping water'!$D$5:$U$352,MATCH($B335,'Mapping water'!$B$5:$B$352,0),MATCH(Y$3,'Mapping water'!$D$4:$U$4,0))*$D335</f>
        <v>0</v>
      </c>
    </row>
    <row r="336" spans="1:25" x14ac:dyDescent="0.45">
      <c r="A336" s="20" t="s">
        <v>675</v>
      </c>
      <c r="B336" s="20" t="s">
        <v>676</v>
      </c>
      <c r="C336" s="20" t="s">
        <v>76</v>
      </c>
      <c r="D336" s="31">
        <f>INDEX('ONS data MYE 5'!$O$6:$O$445, MATCH($B336,'ONS data MYE 5'!$B$6:$B$445,0))</f>
        <v>55492</v>
      </c>
      <c r="E336" s="31">
        <f>INDEX('ONS data MYE 5'!$P$6:$P$445, MATCH($B336,'ONS data MYE 5'!$B$6:$B$445,0))</f>
        <v>47</v>
      </c>
      <c r="F336" s="31">
        <f t="shared" si="10"/>
        <v>3.8501476017100584</v>
      </c>
      <c r="G336" s="31">
        <f t="shared" si="11"/>
        <v>14.823636554953715</v>
      </c>
      <c r="H336" s="31">
        <f>INDEX('Mapping water'!$D$5:$U$352,MATCH($B336,'Mapping water'!$B$5:$B$352,0),MATCH(H$3,'Mapping water'!$D$4:$U$4,0))*$D336</f>
        <v>0</v>
      </c>
      <c r="I336" s="31">
        <f>INDEX('Mapping water'!$D$5:$U$352,MATCH($B336,'Mapping water'!$B$5:$B$352,0),MATCH(I$3,'Mapping water'!$D$4:$U$4,0))*$D336</f>
        <v>0</v>
      </c>
      <c r="J336" s="31">
        <f>INDEX('Mapping water'!$D$5:$U$352,MATCH($B336,'Mapping water'!$B$5:$B$352,0),MATCH(J$3,'Mapping water'!$D$4:$U$4,0))*$D336</f>
        <v>0</v>
      </c>
      <c r="K336" s="31">
        <f>INDEX('Mapping water'!$D$5:$U$352,MATCH($B336,'Mapping water'!$B$5:$B$352,0),MATCH(K$3,'Mapping water'!$D$4:$U$4,0))*$D336</f>
        <v>0</v>
      </c>
      <c r="L336" s="31">
        <f>INDEX('Mapping water'!$D$5:$U$352,MATCH($B336,'Mapping water'!$B$5:$B$352,0),MATCH(L$3,'Mapping water'!$D$4:$U$4,0))*$D336</f>
        <v>0</v>
      </c>
      <c r="M336" s="31">
        <f>INDEX('Mapping water'!$D$5:$U$352,MATCH($B336,'Mapping water'!$B$5:$B$352,0),MATCH(M$3,'Mapping water'!$D$4:$U$4,0))*$D336</f>
        <v>0</v>
      </c>
      <c r="N336" s="31">
        <f>INDEX('Mapping water'!$D$5:$U$352,MATCH($B336,'Mapping water'!$B$5:$B$352,0),MATCH(N$3,'Mapping water'!$D$4:$U$4,0))*$D336</f>
        <v>0</v>
      </c>
      <c r="O336" s="31">
        <f>INDEX('Mapping water'!$D$5:$U$352,MATCH($B336,'Mapping water'!$B$5:$B$352,0),MATCH(O$3,'Mapping water'!$D$4:$U$4,0))*$D336</f>
        <v>0</v>
      </c>
      <c r="P336" s="31">
        <f>INDEX('Mapping water'!$D$5:$U$352,MATCH($B336,'Mapping water'!$B$5:$B$352,0),MATCH(P$3,'Mapping water'!$D$4:$U$4,0))*$D336</f>
        <v>0</v>
      </c>
      <c r="Q336" s="31">
        <f>INDEX('Mapping water'!$D$5:$U$352,MATCH($B336,'Mapping water'!$B$5:$B$352,0),MATCH(Q$3,'Mapping water'!$D$4:$U$4,0))*$D336</f>
        <v>55492</v>
      </c>
      <c r="R336" s="31">
        <f>INDEX('Mapping water'!$D$5:$U$352,MATCH($B336,'Mapping water'!$B$5:$B$352,0),MATCH(R$3,'Mapping water'!$D$4:$U$4,0))*$D336</f>
        <v>0</v>
      </c>
      <c r="S336" s="31">
        <f>INDEX('Mapping water'!$D$5:$U$352,MATCH($B336,'Mapping water'!$B$5:$B$352,0),MATCH(S$3,'Mapping water'!$D$4:$U$4,0))*$D336</f>
        <v>0</v>
      </c>
      <c r="T336" s="31">
        <f>INDEX('Mapping water'!$D$5:$U$352,MATCH($B336,'Mapping water'!$B$5:$B$352,0),MATCH(T$3,'Mapping water'!$D$4:$U$4,0))*$D336</f>
        <v>0</v>
      </c>
      <c r="U336" s="31">
        <f>INDEX('Mapping water'!$D$5:$U$352,MATCH($B336,'Mapping water'!$B$5:$B$352,0),MATCH(U$3,'Mapping water'!$D$4:$U$4,0))*$D336</f>
        <v>0</v>
      </c>
      <c r="V336" s="31">
        <f>INDEX('Mapping water'!$D$5:$U$352,MATCH($B336,'Mapping water'!$B$5:$B$352,0),MATCH(V$3,'Mapping water'!$D$4:$U$4,0))*$D336</f>
        <v>0</v>
      </c>
      <c r="W336" s="31">
        <f>INDEX('Mapping water'!$D$5:$U$352,MATCH($B336,'Mapping water'!$B$5:$B$352,0),MATCH(W$3,'Mapping water'!$D$4:$U$4,0))*$D336</f>
        <v>0</v>
      </c>
      <c r="X336" s="31">
        <f>INDEX('Mapping water'!$D$5:$U$352,MATCH($B336,'Mapping water'!$B$5:$B$352,0),MATCH(X$3,'Mapping water'!$D$4:$U$4,0))*$D336</f>
        <v>0</v>
      </c>
      <c r="Y336" s="31">
        <f>INDEX('Mapping water'!$D$5:$U$352,MATCH($B336,'Mapping water'!$B$5:$B$352,0),MATCH(Y$3,'Mapping water'!$D$4:$U$4,0))*$D336</f>
        <v>0</v>
      </c>
    </row>
    <row r="337" spans="1:25" x14ac:dyDescent="0.45">
      <c r="A337" s="20" t="s">
        <v>677</v>
      </c>
      <c r="B337" s="20" t="s">
        <v>678</v>
      </c>
      <c r="C337" s="20" t="s">
        <v>76</v>
      </c>
      <c r="D337" s="31">
        <f>INDEX('ONS data MYE 5'!$O$6:$O$445, MATCH($B337,'ONS data MYE 5'!$B$6:$B$445,0))</f>
        <v>89794</v>
      </c>
      <c r="E337" s="31">
        <f>INDEX('ONS data MYE 5'!$P$6:$P$445, MATCH($B337,'ONS data MYE 5'!$B$6:$B$445,0))</f>
        <v>68</v>
      </c>
      <c r="F337" s="31">
        <f t="shared" si="10"/>
        <v>4.219507705176107</v>
      </c>
      <c r="G337" s="31">
        <f t="shared" si="11"/>
        <v>17.804245274040536</v>
      </c>
      <c r="H337" s="31">
        <f>INDEX('Mapping water'!$D$5:$U$352,MATCH($B337,'Mapping water'!$B$5:$B$352,0),MATCH(H$3,'Mapping water'!$D$4:$U$4,0))*$D337</f>
        <v>0</v>
      </c>
      <c r="I337" s="31">
        <f>INDEX('Mapping water'!$D$5:$U$352,MATCH($B337,'Mapping water'!$B$5:$B$352,0),MATCH(I$3,'Mapping water'!$D$4:$U$4,0))*$D337</f>
        <v>15264.980000000001</v>
      </c>
      <c r="J337" s="31">
        <f>INDEX('Mapping water'!$D$5:$U$352,MATCH($B337,'Mapping water'!$B$5:$B$352,0),MATCH(J$3,'Mapping water'!$D$4:$U$4,0))*$D337</f>
        <v>0</v>
      </c>
      <c r="K337" s="31">
        <f>INDEX('Mapping water'!$D$5:$U$352,MATCH($B337,'Mapping water'!$B$5:$B$352,0),MATCH(K$3,'Mapping water'!$D$4:$U$4,0))*$D337</f>
        <v>0</v>
      </c>
      <c r="L337" s="31">
        <f>INDEX('Mapping water'!$D$5:$U$352,MATCH($B337,'Mapping water'!$B$5:$B$352,0),MATCH(L$3,'Mapping water'!$D$4:$U$4,0))*$D337</f>
        <v>0</v>
      </c>
      <c r="M337" s="31">
        <f>INDEX('Mapping water'!$D$5:$U$352,MATCH($B337,'Mapping water'!$B$5:$B$352,0),MATCH(M$3,'Mapping water'!$D$4:$U$4,0))*$D337</f>
        <v>0</v>
      </c>
      <c r="N337" s="31">
        <f>INDEX('Mapping water'!$D$5:$U$352,MATCH($B337,'Mapping water'!$B$5:$B$352,0),MATCH(N$3,'Mapping water'!$D$4:$U$4,0))*$D337</f>
        <v>0</v>
      </c>
      <c r="O337" s="31">
        <f>INDEX('Mapping water'!$D$5:$U$352,MATCH($B337,'Mapping water'!$B$5:$B$352,0),MATCH(O$3,'Mapping water'!$D$4:$U$4,0))*$D337</f>
        <v>0</v>
      </c>
      <c r="P337" s="31">
        <f>INDEX('Mapping water'!$D$5:$U$352,MATCH($B337,'Mapping water'!$B$5:$B$352,0),MATCH(P$3,'Mapping water'!$D$4:$U$4,0))*$D337</f>
        <v>0</v>
      </c>
      <c r="Q337" s="31">
        <f>INDEX('Mapping water'!$D$5:$U$352,MATCH($B337,'Mapping water'!$B$5:$B$352,0),MATCH(Q$3,'Mapping water'!$D$4:$U$4,0))*$D337</f>
        <v>74529.01999999999</v>
      </c>
      <c r="R337" s="31">
        <f>INDEX('Mapping water'!$D$5:$U$352,MATCH($B337,'Mapping water'!$B$5:$B$352,0),MATCH(R$3,'Mapping water'!$D$4:$U$4,0))*$D337</f>
        <v>0</v>
      </c>
      <c r="S337" s="31">
        <f>INDEX('Mapping water'!$D$5:$U$352,MATCH($B337,'Mapping water'!$B$5:$B$352,0),MATCH(S$3,'Mapping water'!$D$4:$U$4,0))*$D337</f>
        <v>0</v>
      </c>
      <c r="T337" s="31">
        <f>INDEX('Mapping water'!$D$5:$U$352,MATCH($B337,'Mapping water'!$B$5:$B$352,0),MATCH(T$3,'Mapping water'!$D$4:$U$4,0))*$D337</f>
        <v>0</v>
      </c>
      <c r="U337" s="31">
        <f>INDEX('Mapping water'!$D$5:$U$352,MATCH($B337,'Mapping water'!$B$5:$B$352,0),MATCH(U$3,'Mapping water'!$D$4:$U$4,0))*$D337</f>
        <v>0</v>
      </c>
      <c r="V337" s="31">
        <f>INDEX('Mapping water'!$D$5:$U$352,MATCH($B337,'Mapping water'!$B$5:$B$352,0),MATCH(V$3,'Mapping water'!$D$4:$U$4,0))*$D337</f>
        <v>0</v>
      </c>
      <c r="W337" s="31">
        <f>INDEX('Mapping water'!$D$5:$U$352,MATCH($B337,'Mapping water'!$B$5:$B$352,0),MATCH(W$3,'Mapping water'!$D$4:$U$4,0))*$D337</f>
        <v>0</v>
      </c>
      <c r="X337" s="31">
        <f>INDEX('Mapping water'!$D$5:$U$352,MATCH($B337,'Mapping water'!$B$5:$B$352,0),MATCH(X$3,'Mapping water'!$D$4:$U$4,0))*$D337</f>
        <v>0</v>
      </c>
      <c r="Y337" s="31">
        <f>INDEX('Mapping water'!$D$5:$U$352,MATCH($B337,'Mapping water'!$B$5:$B$352,0),MATCH(Y$3,'Mapping water'!$D$4:$U$4,0))*$D337</f>
        <v>0</v>
      </c>
    </row>
    <row r="338" spans="1:25" x14ac:dyDescent="0.45">
      <c r="A338" s="20" t="s">
        <v>679</v>
      </c>
      <c r="B338" s="20" t="s">
        <v>680</v>
      </c>
      <c r="C338" s="20" t="s">
        <v>76</v>
      </c>
      <c r="D338" s="31">
        <f>INDEX('ONS data MYE 5'!$O$6:$O$445, MATCH($B338,'ONS data MYE 5'!$B$6:$B$445,0))</f>
        <v>159396</v>
      </c>
      <c r="E338" s="31">
        <f>INDEX('ONS data MYE 5'!$P$6:$P$445, MATCH($B338,'ONS data MYE 5'!$B$6:$B$445,0))</f>
        <v>122</v>
      </c>
      <c r="F338" s="31">
        <f t="shared" si="10"/>
        <v>4.8040210447332568</v>
      </c>
      <c r="G338" s="31">
        <f t="shared" si="11"/>
        <v>23.078618198240012</v>
      </c>
      <c r="H338" s="31">
        <f>INDEX('Mapping water'!$D$5:$U$352,MATCH($B338,'Mapping water'!$B$5:$B$352,0),MATCH(H$3,'Mapping water'!$D$4:$U$4,0))*$D338</f>
        <v>0</v>
      </c>
      <c r="I338" s="31">
        <f>INDEX('Mapping water'!$D$5:$U$352,MATCH($B338,'Mapping water'!$B$5:$B$352,0),MATCH(I$3,'Mapping water'!$D$4:$U$4,0))*$D338</f>
        <v>0</v>
      </c>
      <c r="J338" s="31">
        <f>INDEX('Mapping water'!$D$5:$U$352,MATCH($B338,'Mapping water'!$B$5:$B$352,0),MATCH(J$3,'Mapping water'!$D$4:$U$4,0))*$D338</f>
        <v>0</v>
      </c>
      <c r="K338" s="31">
        <f>INDEX('Mapping water'!$D$5:$U$352,MATCH($B338,'Mapping water'!$B$5:$B$352,0),MATCH(K$3,'Mapping water'!$D$4:$U$4,0))*$D338</f>
        <v>0</v>
      </c>
      <c r="L338" s="31">
        <f>INDEX('Mapping water'!$D$5:$U$352,MATCH($B338,'Mapping water'!$B$5:$B$352,0),MATCH(L$3,'Mapping water'!$D$4:$U$4,0))*$D338</f>
        <v>0</v>
      </c>
      <c r="M338" s="31">
        <f>INDEX('Mapping water'!$D$5:$U$352,MATCH($B338,'Mapping water'!$B$5:$B$352,0),MATCH(M$3,'Mapping water'!$D$4:$U$4,0))*$D338</f>
        <v>0</v>
      </c>
      <c r="N338" s="31">
        <f>INDEX('Mapping water'!$D$5:$U$352,MATCH($B338,'Mapping water'!$B$5:$B$352,0),MATCH(N$3,'Mapping water'!$D$4:$U$4,0))*$D338</f>
        <v>0</v>
      </c>
      <c r="O338" s="31">
        <f>INDEX('Mapping water'!$D$5:$U$352,MATCH($B338,'Mapping water'!$B$5:$B$352,0),MATCH(O$3,'Mapping water'!$D$4:$U$4,0))*$D338</f>
        <v>0</v>
      </c>
      <c r="P338" s="31">
        <f>INDEX('Mapping water'!$D$5:$U$352,MATCH($B338,'Mapping water'!$B$5:$B$352,0),MATCH(P$3,'Mapping water'!$D$4:$U$4,0))*$D338</f>
        <v>0</v>
      </c>
      <c r="Q338" s="31">
        <f>INDEX('Mapping water'!$D$5:$U$352,MATCH($B338,'Mapping water'!$B$5:$B$352,0),MATCH(Q$3,'Mapping water'!$D$4:$U$4,0))*$D338</f>
        <v>159396</v>
      </c>
      <c r="R338" s="31">
        <f>INDEX('Mapping water'!$D$5:$U$352,MATCH($B338,'Mapping water'!$B$5:$B$352,0),MATCH(R$3,'Mapping water'!$D$4:$U$4,0))*$D338</f>
        <v>0</v>
      </c>
      <c r="S338" s="31">
        <f>INDEX('Mapping water'!$D$5:$U$352,MATCH($B338,'Mapping water'!$B$5:$B$352,0),MATCH(S$3,'Mapping water'!$D$4:$U$4,0))*$D338</f>
        <v>0</v>
      </c>
      <c r="T338" s="31">
        <f>INDEX('Mapping water'!$D$5:$U$352,MATCH($B338,'Mapping water'!$B$5:$B$352,0),MATCH(T$3,'Mapping water'!$D$4:$U$4,0))*$D338</f>
        <v>0</v>
      </c>
      <c r="U338" s="31">
        <f>INDEX('Mapping water'!$D$5:$U$352,MATCH($B338,'Mapping water'!$B$5:$B$352,0),MATCH(U$3,'Mapping water'!$D$4:$U$4,0))*$D338</f>
        <v>0</v>
      </c>
      <c r="V338" s="31">
        <f>INDEX('Mapping water'!$D$5:$U$352,MATCH($B338,'Mapping water'!$B$5:$B$352,0),MATCH(V$3,'Mapping water'!$D$4:$U$4,0))*$D338</f>
        <v>0</v>
      </c>
      <c r="W338" s="31">
        <f>INDEX('Mapping water'!$D$5:$U$352,MATCH($B338,'Mapping water'!$B$5:$B$352,0),MATCH(W$3,'Mapping water'!$D$4:$U$4,0))*$D338</f>
        <v>0</v>
      </c>
      <c r="X338" s="31">
        <f>INDEX('Mapping water'!$D$5:$U$352,MATCH($B338,'Mapping water'!$B$5:$B$352,0),MATCH(X$3,'Mapping water'!$D$4:$U$4,0))*$D338</f>
        <v>0</v>
      </c>
      <c r="Y338" s="31">
        <f>INDEX('Mapping water'!$D$5:$U$352,MATCH($B338,'Mapping water'!$B$5:$B$352,0),MATCH(Y$3,'Mapping water'!$D$4:$U$4,0))*$D338</f>
        <v>0</v>
      </c>
    </row>
    <row r="339" spans="1:25" x14ac:dyDescent="0.45">
      <c r="A339" s="20" t="s">
        <v>681</v>
      </c>
      <c r="B339" s="20" t="s">
        <v>682</v>
      </c>
      <c r="C339" s="20" t="s">
        <v>76</v>
      </c>
      <c r="D339" s="31">
        <f>INDEX('ONS data MYE 5'!$O$6:$O$445, MATCH($B339,'ONS data MYE 5'!$B$6:$B$445,0))</f>
        <v>53808</v>
      </c>
      <c r="E339" s="31">
        <f>INDEX('ONS data MYE 5'!$P$6:$P$445, MATCH($B339,'ONS data MYE 5'!$B$6:$B$445,0))</f>
        <v>41</v>
      </c>
      <c r="F339" s="31">
        <f t="shared" si="10"/>
        <v>3.713572066704308</v>
      </c>
      <c r="G339" s="31">
        <f t="shared" si="11"/>
        <v>13.790617494606504</v>
      </c>
      <c r="H339" s="31">
        <f>INDEX('Mapping water'!$D$5:$U$352,MATCH($B339,'Mapping water'!$B$5:$B$352,0),MATCH(H$3,'Mapping water'!$D$4:$U$4,0))*$D339</f>
        <v>0</v>
      </c>
      <c r="I339" s="31">
        <f>INDEX('Mapping water'!$D$5:$U$352,MATCH($B339,'Mapping water'!$B$5:$B$352,0),MATCH(I$3,'Mapping water'!$D$4:$U$4,0))*$D339</f>
        <v>0</v>
      </c>
      <c r="J339" s="31">
        <f>INDEX('Mapping water'!$D$5:$U$352,MATCH($B339,'Mapping water'!$B$5:$B$352,0),MATCH(J$3,'Mapping water'!$D$4:$U$4,0))*$D339</f>
        <v>0</v>
      </c>
      <c r="K339" s="31">
        <f>INDEX('Mapping water'!$D$5:$U$352,MATCH($B339,'Mapping water'!$B$5:$B$352,0),MATCH(K$3,'Mapping water'!$D$4:$U$4,0))*$D339</f>
        <v>0</v>
      </c>
      <c r="L339" s="31">
        <f>INDEX('Mapping water'!$D$5:$U$352,MATCH($B339,'Mapping water'!$B$5:$B$352,0),MATCH(L$3,'Mapping water'!$D$4:$U$4,0))*$D339</f>
        <v>0</v>
      </c>
      <c r="M339" s="31">
        <f>INDEX('Mapping water'!$D$5:$U$352,MATCH($B339,'Mapping water'!$B$5:$B$352,0),MATCH(M$3,'Mapping water'!$D$4:$U$4,0))*$D339</f>
        <v>0</v>
      </c>
      <c r="N339" s="31">
        <f>INDEX('Mapping water'!$D$5:$U$352,MATCH($B339,'Mapping water'!$B$5:$B$352,0),MATCH(N$3,'Mapping water'!$D$4:$U$4,0))*$D339</f>
        <v>0</v>
      </c>
      <c r="O339" s="31">
        <f>INDEX('Mapping water'!$D$5:$U$352,MATCH($B339,'Mapping water'!$B$5:$B$352,0),MATCH(O$3,'Mapping water'!$D$4:$U$4,0))*$D339</f>
        <v>0</v>
      </c>
      <c r="P339" s="31">
        <f>INDEX('Mapping water'!$D$5:$U$352,MATCH($B339,'Mapping water'!$B$5:$B$352,0),MATCH(P$3,'Mapping water'!$D$4:$U$4,0))*$D339</f>
        <v>0</v>
      </c>
      <c r="Q339" s="31">
        <f>INDEX('Mapping water'!$D$5:$U$352,MATCH($B339,'Mapping water'!$B$5:$B$352,0),MATCH(Q$3,'Mapping water'!$D$4:$U$4,0))*$D339</f>
        <v>53808</v>
      </c>
      <c r="R339" s="31">
        <f>INDEX('Mapping water'!$D$5:$U$352,MATCH($B339,'Mapping water'!$B$5:$B$352,0),MATCH(R$3,'Mapping water'!$D$4:$U$4,0))*$D339</f>
        <v>0</v>
      </c>
      <c r="S339" s="31">
        <f>INDEX('Mapping water'!$D$5:$U$352,MATCH($B339,'Mapping water'!$B$5:$B$352,0),MATCH(S$3,'Mapping water'!$D$4:$U$4,0))*$D339</f>
        <v>0</v>
      </c>
      <c r="T339" s="31">
        <f>INDEX('Mapping water'!$D$5:$U$352,MATCH($B339,'Mapping water'!$B$5:$B$352,0),MATCH(T$3,'Mapping water'!$D$4:$U$4,0))*$D339</f>
        <v>0</v>
      </c>
      <c r="U339" s="31">
        <f>INDEX('Mapping water'!$D$5:$U$352,MATCH($B339,'Mapping water'!$B$5:$B$352,0),MATCH(U$3,'Mapping water'!$D$4:$U$4,0))*$D339</f>
        <v>0</v>
      </c>
      <c r="V339" s="31">
        <f>INDEX('Mapping water'!$D$5:$U$352,MATCH($B339,'Mapping water'!$B$5:$B$352,0),MATCH(V$3,'Mapping water'!$D$4:$U$4,0))*$D339</f>
        <v>0</v>
      </c>
      <c r="W339" s="31">
        <f>INDEX('Mapping water'!$D$5:$U$352,MATCH($B339,'Mapping water'!$B$5:$B$352,0),MATCH(W$3,'Mapping water'!$D$4:$U$4,0))*$D339</f>
        <v>0</v>
      </c>
      <c r="X339" s="31">
        <f>INDEX('Mapping water'!$D$5:$U$352,MATCH($B339,'Mapping water'!$B$5:$B$352,0),MATCH(X$3,'Mapping water'!$D$4:$U$4,0))*$D339</f>
        <v>0</v>
      </c>
      <c r="Y339" s="31">
        <f>INDEX('Mapping water'!$D$5:$U$352,MATCH($B339,'Mapping water'!$B$5:$B$352,0),MATCH(Y$3,'Mapping water'!$D$4:$U$4,0))*$D339</f>
        <v>0</v>
      </c>
    </row>
    <row r="340" spans="1:25" x14ac:dyDescent="0.45">
      <c r="A340" s="20" t="s">
        <v>683</v>
      </c>
      <c r="B340" s="20" t="s">
        <v>684</v>
      </c>
      <c r="C340" s="20" t="s">
        <v>76</v>
      </c>
      <c r="D340" s="31">
        <f>INDEX('ONS data MYE 5'!$O$6:$O$445, MATCH($B340,'ONS data MYE 5'!$B$6:$B$445,0))</f>
        <v>52157</v>
      </c>
      <c r="E340" s="31">
        <f>INDEX('ONS data MYE 5'!$P$6:$P$445, MATCH($B340,'ONS data MYE 5'!$B$6:$B$445,0))</f>
        <v>35</v>
      </c>
      <c r="F340" s="31">
        <f t="shared" si="10"/>
        <v>3.5553480614894135</v>
      </c>
      <c r="G340" s="31">
        <f t="shared" si="11"/>
        <v>12.640499838336531</v>
      </c>
      <c r="H340" s="31">
        <f>INDEX('Mapping water'!$D$5:$U$352,MATCH($B340,'Mapping water'!$B$5:$B$352,0),MATCH(H$3,'Mapping water'!$D$4:$U$4,0))*$D340</f>
        <v>0</v>
      </c>
      <c r="I340" s="31">
        <f>INDEX('Mapping water'!$D$5:$U$352,MATCH($B340,'Mapping water'!$B$5:$B$352,0),MATCH(I$3,'Mapping water'!$D$4:$U$4,0))*$D340</f>
        <v>0</v>
      </c>
      <c r="J340" s="31">
        <f>INDEX('Mapping water'!$D$5:$U$352,MATCH($B340,'Mapping water'!$B$5:$B$352,0),MATCH(J$3,'Mapping water'!$D$4:$U$4,0))*$D340</f>
        <v>0</v>
      </c>
      <c r="K340" s="31">
        <f>INDEX('Mapping water'!$D$5:$U$352,MATCH($B340,'Mapping water'!$B$5:$B$352,0),MATCH(K$3,'Mapping water'!$D$4:$U$4,0))*$D340</f>
        <v>0</v>
      </c>
      <c r="L340" s="31">
        <f>INDEX('Mapping water'!$D$5:$U$352,MATCH($B340,'Mapping water'!$B$5:$B$352,0),MATCH(L$3,'Mapping water'!$D$4:$U$4,0))*$D340</f>
        <v>0</v>
      </c>
      <c r="M340" s="31">
        <f>INDEX('Mapping water'!$D$5:$U$352,MATCH($B340,'Mapping water'!$B$5:$B$352,0),MATCH(M$3,'Mapping water'!$D$4:$U$4,0))*$D340</f>
        <v>0</v>
      </c>
      <c r="N340" s="31">
        <f>INDEX('Mapping water'!$D$5:$U$352,MATCH($B340,'Mapping water'!$B$5:$B$352,0),MATCH(N$3,'Mapping water'!$D$4:$U$4,0))*$D340</f>
        <v>0</v>
      </c>
      <c r="O340" s="31">
        <f>INDEX('Mapping water'!$D$5:$U$352,MATCH($B340,'Mapping water'!$B$5:$B$352,0),MATCH(O$3,'Mapping water'!$D$4:$U$4,0))*$D340</f>
        <v>0</v>
      </c>
      <c r="P340" s="31">
        <f>INDEX('Mapping water'!$D$5:$U$352,MATCH($B340,'Mapping water'!$B$5:$B$352,0),MATCH(P$3,'Mapping water'!$D$4:$U$4,0))*$D340</f>
        <v>0</v>
      </c>
      <c r="Q340" s="31">
        <f>INDEX('Mapping water'!$D$5:$U$352,MATCH($B340,'Mapping water'!$B$5:$B$352,0),MATCH(Q$3,'Mapping water'!$D$4:$U$4,0))*$D340</f>
        <v>52157</v>
      </c>
      <c r="R340" s="31">
        <f>INDEX('Mapping water'!$D$5:$U$352,MATCH($B340,'Mapping water'!$B$5:$B$352,0),MATCH(R$3,'Mapping water'!$D$4:$U$4,0))*$D340</f>
        <v>0</v>
      </c>
      <c r="S340" s="31">
        <f>INDEX('Mapping water'!$D$5:$U$352,MATCH($B340,'Mapping water'!$B$5:$B$352,0),MATCH(S$3,'Mapping water'!$D$4:$U$4,0))*$D340</f>
        <v>0</v>
      </c>
      <c r="T340" s="31">
        <f>INDEX('Mapping water'!$D$5:$U$352,MATCH($B340,'Mapping water'!$B$5:$B$352,0),MATCH(T$3,'Mapping water'!$D$4:$U$4,0))*$D340</f>
        <v>0</v>
      </c>
      <c r="U340" s="31">
        <f>INDEX('Mapping water'!$D$5:$U$352,MATCH($B340,'Mapping water'!$B$5:$B$352,0),MATCH(U$3,'Mapping water'!$D$4:$U$4,0))*$D340</f>
        <v>0</v>
      </c>
      <c r="V340" s="31">
        <f>INDEX('Mapping water'!$D$5:$U$352,MATCH($B340,'Mapping water'!$B$5:$B$352,0),MATCH(V$3,'Mapping water'!$D$4:$U$4,0))*$D340</f>
        <v>0</v>
      </c>
      <c r="W340" s="31">
        <f>INDEX('Mapping water'!$D$5:$U$352,MATCH($B340,'Mapping water'!$B$5:$B$352,0),MATCH(W$3,'Mapping water'!$D$4:$U$4,0))*$D340</f>
        <v>0</v>
      </c>
      <c r="X340" s="31">
        <f>INDEX('Mapping water'!$D$5:$U$352,MATCH($B340,'Mapping water'!$B$5:$B$352,0),MATCH(X$3,'Mapping water'!$D$4:$U$4,0))*$D340</f>
        <v>0</v>
      </c>
      <c r="Y340" s="31">
        <f>INDEX('Mapping water'!$D$5:$U$352,MATCH($B340,'Mapping water'!$B$5:$B$352,0),MATCH(Y$3,'Mapping water'!$D$4:$U$4,0))*$D340</f>
        <v>0</v>
      </c>
    </row>
    <row r="341" spans="1:25" x14ac:dyDescent="0.45">
      <c r="A341" s="20" t="s">
        <v>685</v>
      </c>
      <c r="B341" s="20" t="s">
        <v>686</v>
      </c>
      <c r="C341" s="20" t="s">
        <v>76</v>
      </c>
      <c r="D341" s="31">
        <f>INDEX('ONS data MYE 5'!$O$6:$O$445, MATCH($B341,'ONS data MYE 5'!$B$6:$B$445,0))</f>
        <v>108662</v>
      </c>
      <c r="E341" s="31">
        <f>INDEX('ONS data MYE 5'!$P$6:$P$445, MATCH($B341,'ONS data MYE 5'!$B$6:$B$445,0))</f>
        <v>133</v>
      </c>
      <c r="F341" s="31">
        <f t="shared" si="10"/>
        <v>4.8903491282217537</v>
      </c>
      <c r="G341" s="31">
        <f t="shared" si="11"/>
        <v>23.915514595899268</v>
      </c>
      <c r="H341" s="31">
        <f>INDEX('Mapping water'!$D$5:$U$352,MATCH($B341,'Mapping water'!$B$5:$B$352,0),MATCH(H$3,'Mapping water'!$D$4:$U$4,0))*$D341</f>
        <v>0</v>
      </c>
      <c r="I341" s="31">
        <f>INDEX('Mapping water'!$D$5:$U$352,MATCH($B341,'Mapping water'!$B$5:$B$352,0),MATCH(I$3,'Mapping water'!$D$4:$U$4,0))*$D341</f>
        <v>0</v>
      </c>
      <c r="J341" s="31">
        <f>INDEX('Mapping water'!$D$5:$U$352,MATCH($B341,'Mapping water'!$B$5:$B$352,0),MATCH(J$3,'Mapping water'!$D$4:$U$4,0))*$D341</f>
        <v>0</v>
      </c>
      <c r="K341" s="31">
        <f>INDEX('Mapping water'!$D$5:$U$352,MATCH($B341,'Mapping water'!$B$5:$B$352,0),MATCH(K$3,'Mapping water'!$D$4:$U$4,0))*$D341</f>
        <v>0</v>
      </c>
      <c r="L341" s="31">
        <f>INDEX('Mapping water'!$D$5:$U$352,MATCH($B341,'Mapping water'!$B$5:$B$352,0),MATCH(L$3,'Mapping water'!$D$4:$U$4,0))*$D341</f>
        <v>0</v>
      </c>
      <c r="M341" s="31">
        <f>INDEX('Mapping water'!$D$5:$U$352,MATCH($B341,'Mapping water'!$B$5:$B$352,0),MATCH(M$3,'Mapping water'!$D$4:$U$4,0))*$D341</f>
        <v>0</v>
      </c>
      <c r="N341" s="31">
        <f>INDEX('Mapping water'!$D$5:$U$352,MATCH($B341,'Mapping water'!$B$5:$B$352,0),MATCH(N$3,'Mapping water'!$D$4:$U$4,0))*$D341</f>
        <v>0</v>
      </c>
      <c r="O341" s="31">
        <f>INDEX('Mapping water'!$D$5:$U$352,MATCH($B341,'Mapping water'!$B$5:$B$352,0),MATCH(O$3,'Mapping water'!$D$4:$U$4,0))*$D341</f>
        <v>0</v>
      </c>
      <c r="P341" s="31">
        <f>INDEX('Mapping water'!$D$5:$U$352,MATCH($B341,'Mapping water'!$B$5:$B$352,0),MATCH(P$3,'Mapping water'!$D$4:$U$4,0))*$D341</f>
        <v>0</v>
      </c>
      <c r="Q341" s="31">
        <f>INDEX('Mapping water'!$D$5:$U$352,MATCH($B341,'Mapping water'!$B$5:$B$352,0),MATCH(Q$3,'Mapping water'!$D$4:$U$4,0))*$D341</f>
        <v>108662</v>
      </c>
      <c r="R341" s="31">
        <f>INDEX('Mapping water'!$D$5:$U$352,MATCH($B341,'Mapping water'!$B$5:$B$352,0),MATCH(R$3,'Mapping water'!$D$4:$U$4,0))*$D341</f>
        <v>0</v>
      </c>
      <c r="S341" s="31">
        <f>INDEX('Mapping water'!$D$5:$U$352,MATCH($B341,'Mapping water'!$B$5:$B$352,0),MATCH(S$3,'Mapping water'!$D$4:$U$4,0))*$D341</f>
        <v>0</v>
      </c>
      <c r="T341" s="31">
        <f>INDEX('Mapping water'!$D$5:$U$352,MATCH($B341,'Mapping water'!$B$5:$B$352,0),MATCH(T$3,'Mapping water'!$D$4:$U$4,0))*$D341</f>
        <v>0</v>
      </c>
      <c r="U341" s="31">
        <f>INDEX('Mapping water'!$D$5:$U$352,MATCH($B341,'Mapping water'!$B$5:$B$352,0),MATCH(U$3,'Mapping water'!$D$4:$U$4,0))*$D341</f>
        <v>0</v>
      </c>
      <c r="V341" s="31">
        <f>INDEX('Mapping water'!$D$5:$U$352,MATCH($B341,'Mapping water'!$B$5:$B$352,0),MATCH(V$3,'Mapping water'!$D$4:$U$4,0))*$D341</f>
        <v>0</v>
      </c>
      <c r="W341" s="31">
        <f>INDEX('Mapping water'!$D$5:$U$352,MATCH($B341,'Mapping water'!$B$5:$B$352,0),MATCH(W$3,'Mapping water'!$D$4:$U$4,0))*$D341</f>
        <v>0</v>
      </c>
      <c r="X341" s="31">
        <f>INDEX('Mapping water'!$D$5:$U$352,MATCH($B341,'Mapping water'!$B$5:$B$352,0),MATCH(X$3,'Mapping water'!$D$4:$U$4,0))*$D341</f>
        <v>0</v>
      </c>
      <c r="Y341" s="31">
        <f>INDEX('Mapping water'!$D$5:$U$352,MATCH($B341,'Mapping water'!$B$5:$B$352,0),MATCH(Y$3,'Mapping water'!$D$4:$U$4,0))*$D341</f>
        <v>0</v>
      </c>
    </row>
    <row r="342" spans="1:25" x14ac:dyDescent="0.45">
      <c r="A342" s="20" t="s">
        <v>687</v>
      </c>
      <c r="B342" s="20" t="s">
        <v>688</v>
      </c>
      <c r="C342" s="20" t="s">
        <v>76</v>
      </c>
      <c r="D342" s="31">
        <f>INDEX('ONS data MYE 5'!$O$6:$O$445, MATCH($B342,'ONS data MYE 5'!$B$6:$B$445,0))</f>
        <v>84199</v>
      </c>
      <c r="E342" s="31">
        <f>INDEX('ONS data MYE 5'!$P$6:$P$445, MATCH($B342,'ONS data MYE 5'!$B$6:$B$445,0))</f>
        <v>140</v>
      </c>
      <c r="F342" s="31">
        <f t="shared" si="10"/>
        <v>4.9416424226093039</v>
      </c>
      <c r="G342" s="31">
        <f t="shared" si="11"/>
        <v>24.419829832931949</v>
      </c>
      <c r="H342" s="31">
        <f>INDEX('Mapping water'!$D$5:$U$352,MATCH($B342,'Mapping water'!$B$5:$B$352,0),MATCH(H$3,'Mapping water'!$D$4:$U$4,0))*$D342</f>
        <v>0</v>
      </c>
      <c r="I342" s="31">
        <f>INDEX('Mapping water'!$D$5:$U$352,MATCH($B342,'Mapping water'!$B$5:$B$352,0),MATCH(I$3,'Mapping water'!$D$4:$U$4,0))*$D342</f>
        <v>0</v>
      </c>
      <c r="J342" s="31">
        <f>INDEX('Mapping water'!$D$5:$U$352,MATCH($B342,'Mapping water'!$B$5:$B$352,0),MATCH(J$3,'Mapping water'!$D$4:$U$4,0))*$D342</f>
        <v>0</v>
      </c>
      <c r="K342" s="31">
        <f>INDEX('Mapping water'!$D$5:$U$352,MATCH($B342,'Mapping water'!$B$5:$B$352,0),MATCH(K$3,'Mapping water'!$D$4:$U$4,0))*$D342</f>
        <v>0</v>
      </c>
      <c r="L342" s="31">
        <f>INDEX('Mapping water'!$D$5:$U$352,MATCH($B342,'Mapping water'!$B$5:$B$352,0),MATCH(L$3,'Mapping water'!$D$4:$U$4,0))*$D342</f>
        <v>0</v>
      </c>
      <c r="M342" s="31">
        <f>INDEX('Mapping water'!$D$5:$U$352,MATCH($B342,'Mapping water'!$B$5:$B$352,0),MATCH(M$3,'Mapping water'!$D$4:$U$4,0))*$D342</f>
        <v>0</v>
      </c>
      <c r="N342" s="31">
        <f>INDEX('Mapping water'!$D$5:$U$352,MATCH($B342,'Mapping water'!$B$5:$B$352,0),MATCH(N$3,'Mapping water'!$D$4:$U$4,0))*$D342</f>
        <v>0</v>
      </c>
      <c r="O342" s="31">
        <f>INDEX('Mapping water'!$D$5:$U$352,MATCH($B342,'Mapping water'!$B$5:$B$352,0),MATCH(O$3,'Mapping water'!$D$4:$U$4,0))*$D342</f>
        <v>0</v>
      </c>
      <c r="P342" s="31">
        <f>INDEX('Mapping water'!$D$5:$U$352,MATCH($B342,'Mapping water'!$B$5:$B$352,0),MATCH(P$3,'Mapping water'!$D$4:$U$4,0))*$D342</f>
        <v>0</v>
      </c>
      <c r="Q342" s="31">
        <f>INDEX('Mapping water'!$D$5:$U$352,MATCH($B342,'Mapping water'!$B$5:$B$352,0),MATCH(Q$3,'Mapping water'!$D$4:$U$4,0))*$D342</f>
        <v>84199</v>
      </c>
      <c r="R342" s="31">
        <f>INDEX('Mapping water'!$D$5:$U$352,MATCH($B342,'Mapping water'!$B$5:$B$352,0),MATCH(R$3,'Mapping water'!$D$4:$U$4,0))*$D342</f>
        <v>0</v>
      </c>
      <c r="S342" s="31">
        <f>INDEX('Mapping water'!$D$5:$U$352,MATCH($B342,'Mapping water'!$B$5:$B$352,0),MATCH(S$3,'Mapping water'!$D$4:$U$4,0))*$D342</f>
        <v>0</v>
      </c>
      <c r="T342" s="31">
        <f>INDEX('Mapping water'!$D$5:$U$352,MATCH($B342,'Mapping water'!$B$5:$B$352,0),MATCH(T$3,'Mapping water'!$D$4:$U$4,0))*$D342</f>
        <v>0</v>
      </c>
      <c r="U342" s="31">
        <f>INDEX('Mapping water'!$D$5:$U$352,MATCH($B342,'Mapping water'!$B$5:$B$352,0),MATCH(U$3,'Mapping water'!$D$4:$U$4,0))*$D342</f>
        <v>0</v>
      </c>
      <c r="V342" s="31">
        <f>INDEX('Mapping water'!$D$5:$U$352,MATCH($B342,'Mapping water'!$B$5:$B$352,0),MATCH(V$3,'Mapping water'!$D$4:$U$4,0))*$D342</f>
        <v>0</v>
      </c>
      <c r="W342" s="31">
        <f>INDEX('Mapping water'!$D$5:$U$352,MATCH($B342,'Mapping water'!$B$5:$B$352,0),MATCH(W$3,'Mapping water'!$D$4:$U$4,0))*$D342</f>
        <v>0</v>
      </c>
      <c r="X342" s="31">
        <f>INDEX('Mapping water'!$D$5:$U$352,MATCH($B342,'Mapping water'!$B$5:$B$352,0),MATCH(X$3,'Mapping water'!$D$4:$U$4,0))*$D342</f>
        <v>0</v>
      </c>
      <c r="Y342" s="31">
        <f>INDEX('Mapping water'!$D$5:$U$352,MATCH($B342,'Mapping water'!$B$5:$B$352,0),MATCH(Y$3,'Mapping water'!$D$4:$U$4,0))*$D342</f>
        <v>0</v>
      </c>
    </row>
    <row r="343" spans="1:25" x14ac:dyDescent="0.45">
      <c r="A343" s="20" t="s">
        <v>691</v>
      </c>
      <c r="B343" s="20" t="s">
        <v>692</v>
      </c>
      <c r="C343" s="20" t="s">
        <v>76</v>
      </c>
      <c r="D343" s="31">
        <f>INDEX('ONS data MYE 5'!$O$6:$O$445, MATCH($B343,'ONS data MYE 5'!$B$6:$B$445,0))</f>
        <v>233762</v>
      </c>
      <c r="E343" s="31">
        <f>INDEX('ONS data MYE 5'!$P$6:$P$445, MATCH($B343,'ONS data MYE 5'!$B$6:$B$445,0))</f>
        <v>710</v>
      </c>
      <c r="F343" s="31">
        <f t="shared" si="10"/>
        <v>6.5652649700353614</v>
      </c>
      <c r="G343" s="31">
        <f t="shared" si="11"/>
        <v>43.102704126773418</v>
      </c>
      <c r="H343" s="31">
        <f>INDEX('Mapping water'!$D$5:$U$352,MATCH($B343,'Mapping water'!$B$5:$B$352,0),MATCH(H$3,'Mapping water'!$D$4:$U$4,0))*$D343</f>
        <v>0</v>
      </c>
      <c r="I343" s="31">
        <f>INDEX('Mapping water'!$D$5:$U$352,MATCH($B343,'Mapping water'!$B$5:$B$352,0),MATCH(I$3,'Mapping water'!$D$4:$U$4,0))*$D343</f>
        <v>0</v>
      </c>
      <c r="J343" s="31">
        <f>INDEX('Mapping water'!$D$5:$U$352,MATCH($B343,'Mapping water'!$B$5:$B$352,0),MATCH(J$3,'Mapping water'!$D$4:$U$4,0))*$D343</f>
        <v>0</v>
      </c>
      <c r="K343" s="31">
        <f>INDEX('Mapping water'!$D$5:$U$352,MATCH($B343,'Mapping water'!$B$5:$B$352,0),MATCH(K$3,'Mapping water'!$D$4:$U$4,0))*$D343</f>
        <v>0</v>
      </c>
      <c r="L343" s="31">
        <f>INDEX('Mapping water'!$D$5:$U$352,MATCH($B343,'Mapping water'!$B$5:$B$352,0),MATCH(L$3,'Mapping water'!$D$4:$U$4,0))*$D343</f>
        <v>0</v>
      </c>
      <c r="M343" s="31">
        <f>INDEX('Mapping water'!$D$5:$U$352,MATCH($B343,'Mapping water'!$B$5:$B$352,0),MATCH(M$3,'Mapping water'!$D$4:$U$4,0))*$D343</f>
        <v>0</v>
      </c>
      <c r="N343" s="31">
        <f>INDEX('Mapping water'!$D$5:$U$352,MATCH($B343,'Mapping water'!$B$5:$B$352,0),MATCH(N$3,'Mapping water'!$D$4:$U$4,0))*$D343</f>
        <v>0</v>
      </c>
      <c r="O343" s="31">
        <f>INDEX('Mapping water'!$D$5:$U$352,MATCH($B343,'Mapping water'!$B$5:$B$352,0),MATCH(O$3,'Mapping water'!$D$4:$U$4,0))*$D343</f>
        <v>0</v>
      </c>
      <c r="P343" s="31">
        <f>INDEX('Mapping water'!$D$5:$U$352,MATCH($B343,'Mapping water'!$B$5:$B$352,0),MATCH(P$3,'Mapping water'!$D$4:$U$4,0))*$D343</f>
        <v>0</v>
      </c>
      <c r="Q343" s="31">
        <f>INDEX('Mapping water'!$D$5:$U$352,MATCH($B343,'Mapping water'!$B$5:$B$352,0),MATCH(Q$3,'Mapping water'!$D$4:$U$4,0))*$D343</f>
        <v>233762</v>
      </c>
      <c r="R343" s="31">
        <f>INDEX('Mapping water'!$D$5:$U$352,MATCH($B343,'Mapping water'!$B$5:$B$352,0),MATCH(R$3,'Mapping water'!$D$4:$U$4,0))*$D343</f>
        <v>0</v>
      </c>
      <c r="S343" s="31">
        <f>INDEX('Mapping water'!$D$5:$U$352,MATCH($B343,'Mapping water'!$B$5:$B$352,0),MATCH(S$3,'Mapping water'!$D$4:$U$4,0))*$D343</f>
        <v>0</v>
      </c>
      <c r="T343" s="31">
        <f>INDEX('Mapping water'!$D$5:$U$352,MATCH($B343,'Mapping water'!$B$5:$B$352,0),MATCH(T$3,'Mapping water'!$D$4:$U$4,0))*$D343</f>
        <v>0</v>
      </c>
      <c r="U343" s="31">
        <f>INDEX('Mapping water'!$D$5:$U$352,MATCH($B343,'Mapping water'!$B$5:$B$352,0),MATCH(U$3,'Mapping water'!$D$4:$U$4,0))*$D343</f>
        <v>0</v>
      </c>
      <c r="V343" s="31">
        <f>INDEX('Mapping water'!$D$5:$U$352,MATCH($B343,'Mapping water'!$B$5:$B$352,0),MATCH(V$3,'Mapping water'!$D$4:$U$4,0))*$D343</f>
        <v>0</v>
      </c>
      <c r="W343" s="31">
        <f>INDEX('Mapping water'!$D$5:$U$352,MATCH($B343,'Mapping water'!$B$5:$B$352,0),MATCH(W$3,'Mapping water'!$D$4:$U$4,0))*$D343</f>
        <v>0</v>
      </c>
      <c r="X343" s="31">
        <f>INDEX('Mapping water'!$D$5:$U$352,MATCH($B343,'Mapping water'!$B$5:$B$352,0),MATCH(X$3,'Mapping water'!$D$4:$U$4,0))*$D343</f>
        <v>0</v>
      </c>
      <c r="Y343" s="31">
        <f>INDEX('Mapping water'!$D$5:$U$352,MATCH($B343,'Mapping water'!$B$5:$B$352,0),MATCH(Y$3,'Mapping water'!$D$4:$U$4,0))*$D343</f>
        <v>0</v>
      </c>
    </row>
    <row r="344" spans="1:25" x14ac:dyDescent="0.45">
      <c r="A344" s="20" t="s">
        <v>693</v>
      </c>
      <c r="B344" s="20" t="s">
        <v>694</v>
      </c>
      <c r="C344" s="20" t="s">
        <v>76</v>
      </c>
      <c r="D344" s="31">
        <f>INDEX('ONS data MYE 5'!$O$6:$O$445, MATCH($B344,'ONS data MYE 5'!$B$6:$B$445,0))</f>
        <v>302920</v>
      </c>
      <c r="E344" s="31">
        <f>INDEX('ONS data MYE 5'!$P$6:$P$445, MATCH($B344,'ONS data MYE 5'!$B$6:$B$445,0))</f>
        <v>533</v>
      </c>
      <c r="F344" s="31">
        <f t="shared" si="10"/>
        <v>6.2785214241658442</v>
      </c>
      <c r="G344" s="31">
        <f t="shared" si="11"/>
        <v>39.419831273709498</v>
      </c>
      <c r="H344" s="31">
        <f>INDEX('Mapping water'!$D$5:$U$352,MATCH($B344,'Mapping water'!$B$5:$B$352,0),MATCH(H$3,'Mapping water'!$D$4:$U$4,0))*$D344</f>
        <v>0</v>
      </c>
      <c r="I344" s="31">
        <f>INDEX('Mapping water'!$D$5:$U$352,MATCH($B344,'Mapping water'!$B$5:$B$352,0),MATCH(I$3,'Mapping water'!$D$4:$U$4,0))*$D344</f>
        <v>0</v>
      </c>
      <c r="J344" s="31">
        <f>INDEX('Mapping water'!$D$5:$U$352,MATCH($B344,'Mapping water'!$B$5:$B$352,0),MATCH(J$3,'Mapping water'!$D$4:$U$4,0))*$D344</f>
        <v>0</v>
      </c>
      <c r="K344" s="31">
        <f>INDEX('Mapping water'!$D$5:$U$352,MATCH($B344,'Mapping water'!$B$5:$B$352,0),MATCH(K$3,'Mapping water'!$D$4:$U$4,0))*$D344</f>
        <v>0</v>
      </c>
      <c r="L344" s="31">
        <f>INDEX('Mapping water'!$D$5:$U$352,MATCH($B344,'Mapping water'!$B$5:$B$352,0),MATCH(L$3,'Mapping water'!$D$4:$U$4,0))*$D344</f>
        <v>0</v>
      </c>
      <c r="M344" s="31">
        <f>INDEX('Mapping water'!$D$5:$U$352,MATCH($B344,'Mapping water'!$B$5:$B$352,0),MATCH(M$3,'Mapping water'!$D$4:$U$4,0))*$D344</f>
        <v>0</v>
      </c>
      <c r="N344" s="31">
        <f>INDEX('Mapping water'!$D$5:$U$352,MATCH($B344,'Mapping water'!$B$5:$B$352,0),MATCH(N$3,'Mapping water'!$D$4:$U$4,0))*$D344</f>
        <v>0</v>
      </c>
      <c r="O344" s="31">
        <f>INDEX('Mapping water'!$D$5:$U$352,MATCH($B344,'Mapping water'!$B$5:$B$352,0),MATCH(O$3,'Mapping water'!$D$4:$U$4,0))*$D344</f>
        <v>0</v>
      </c>
      <c r="P344" s="31">
        <f>INDEX('Mapping water'!$D$5:$U$352,MATCH($B344,'Mapping water'!$B$5:$B$352,0),MATCH(P$3,'Mapping water'!$D$4:$U$4,0))*$D344</f>
        <v>0</v>
      </c>
      <c r="Q344" s="31">
        <f>INDEX('Mapping water'!$D$5:$U$352,MATCH($B344,'Mapping water'!$B$5:$B$352,0),MATCH(Q$3,'Mapping water'!$D$4:$U$4,0))*$D344</f>
        <v>302920</v>
      </c>
      <c r="R344" s="31">
        <f>INDEX('Mapping water'!$D$5:$U$352,MATCH($B344,'Mapping water'!$B$5:$B$352,0),MATCH(R$3,'Mapping water'!$D$4:$U$4,0))*$D344</f>
        <v>0</v>
      </c>
      <c r="S344" s="31">
        <f>INDEX('Mapping water'!$D$5:$U$352,MATCH($B344,'Mapping water'!$B$5:$B$352,0),MATCH(S$3,'Mapping water'!$D$4:$U$4,0))*$D344</f>
        <v>0</v>
      </c>
      <c r="T344" s="31">
        <f>INDEX('Mapping water'!$D$5:$U$352,MATCH($B344,'Mapping water'!$B$5:$B$352,0),MATCH(T$3,'Mapping water'!$D$4:$U$4,0))*$D344</f>
        <v>0</v>
      </c>
      <c r="U344" s="31">
        <f>INDEX('Mapping water'!$D$5:$U$352,MATCH($B344,'Mapping water'!$B$5:$B$352,0),MATCH(U$3,'Mapping water'!$D$4:$U$4,0))*$D344</f>
        <v>0</v>
      </c>
      <c r="V344" s="31">
        <f>INDEX('Mapping water'!$D$5:$U$352,MATCH($B344,'Mapping water'!$B$5:$B$352,0),MATCH(V$3,'Mapping water'!$D$4:$U$4,0))*$D344</f>
        <v>0</v>
      </c>
      <c r="W344" s="31">
        <f>INDEX('Mapping water'!$D$5:$U$352,MATCH($B344,'Mapping water'!$B$5:$B$352,0),MATCH(W$3,'Mapping water'!$D$4:$U$4,0))*$D344</f>
        <v>0</v>
      </c>
      <c r="X344" s="31">
        <f>INDEX('Mapping water'!$D$5:$U$352,MATCH($B344,'Mapping water'!$B$5:$B$352,0),MATCH(X$3,'Mapping water'!$D$4:$U$4,0))*$D344</f>
        <v>0</v>
      </c>
      <c r="Y344" s="31">
        <f>INDEX('Mapping water'!$D$5:$U$352,MATCH($B344,'Mapping water'!$B$5:$B$352,0),MATCH(Y$3,'Mapping water'!$D$4:$U$4,0))*$D344</f>
        <v>0</v>
      </c>
    </row>
    <row r="345" spans="1:25" x14ac:dyDescent="0.45">
      <c r="A345" s="20" t="s">
        <v>695</v>
      </c>
      <c r="B345" s="20" t="s">
        <v>696</v>
      </c>
      <c r="C345" s="20" t="s">
        <v>76</v>
      </c>
      <c r="D345" s="31">
        <f>INDEX('ONS data MYE 5'!$O$6:$O$445, MATCH($B345,'ONS data MYE 5'!$B$6:$B$445,0))</f>
        <v>258424</v>
      </c>
      <c r="E345" s="31">
        <f>INDEX('ONS data MYE 5'!$P$6:$P$445, MATCH($B345,'ONS data MYE 5'!$B$6:$B$445,0))</f>
        <v>902</v>
      </c>
      <c r="F345" s="31">
        <f t="shared" si="10"/>
        <v>6.804614520062624</v>
      </c>
      <c r="G345" s="31">
        <f t="shared" si="11"/>
        <v>46.302778766647094</v>
      </c>
      <c r="H345" s="31">
        <f>INDEX('Mapping water'!$D$5:$U$352,MATCH($B345,'Mapping water'!$B$5:$B$352,0),MATCH(H$3,'Mapping water'!$D$4:$U$4,0))*$D345</f>
        <v>0</v>
      </c>
      <c r="I345" s="31">
        <f>INDEX('Mapping water'!$D$5:$U$352,MATCH($B345,'Mapping water'!$B$5:$B$352,0),MATCH(I$3,'Mapping water'!$D$4:$U$4,0))*$D345</f>
        <v>0</v>
      </c>
      <c r="J345" s="31">
        <f>INDEX('Mapping water'!$D$5:$U$352,MATCH($B345,'Mapping water'!$B$5:$B$352,0),MATCH(J$3,'Mapping water'!$D$4:$U$4,0))*$D345</f>
        <v>0</v>
      </c>
      <c r="K345" s="31">
        <f>INDEX('Mapping water'!$D$5:$U$352,MATCH($B345,'Mapping water'!$B$5:$B$352,0),MATCH(K$3,'Mapping water'!$D$4:$U$4,0))*$D345</f>
        <v>0</v>
      </c>
      <c r="L345" s="31">
        <f>INDEX('Mapping water'!$D$5:$U$352,MATCH($B345,'Mapping water'!$B$5:$B$352,0),MATCH(L$3,'Mapping water'!$D$4:$U$4,0))*$D345</f>
        <v>0</v>
      </c>
      <c r="M345" s="31">
        <f>INDEX('Mapping water'!$D$5:$U$352,MATCH($B345,'Mapping water'!$B$5:$B$352,0),MATCH(M$3,'Mapping water'!$D$4:$U$4,0))*$D345</f>
        <v>0</v>
      </c>
      <c r="N345" s="31">
        <f>INDEX('Mapping water'!$D$5:$U$352,MATCH($B345,'Mapping water'!$B$5:$B$352,0),MATCH(N$3,'Mapping water'!$D$4:$U$4,0))*$D345</f>
        <v>0</v>
      </c>
      <c r="O345" s="31">
        <f>INDEX('Mapping water'!$D$5:$U$352,MATCH($B345,'Mapping water'!$B$5:$B$352,0),MATCH(O$3,'Mapping water'!$D$4:$U$4,0))*$D345</f>
        <v>0</v>
      </c>
      <c r="P345" s="31">
        <f>INDEX('Mapping water'!$D$5:$U$352,MATCH($B345,'Mapping water'!$B$5:$B$352,0),MATCH(P$3,'Mapping water'!$D$4:$U$4,0))*$D345</f>
        <v>0</v>
      </c>
      <c r="Q345" s="31">
        <f>INDEX('Mapping water'!$D$5:$U$352,MATCH($B345,'Mapping water'!$B$5:$B$352,0),MATCH(Q$3,'Mapping water'!$D$4:$U$4,0))*$D345</f>
        <v>258424</v>
      </c>
      <c r="R345" s="31">
        <f>INDEX('Mapping water'!$D$5:$U$352,MATCH($B345,'Mapping water'!$B$5:$B$352,0),MATCH(R$3,'Mapping water'!$D$4:$U$4,0))*$D345</f>
        <v>0</v>
      </c>
      <c r="S345" s="31">
        <f>INDEX('Mapping water'!$D$5:$U$352,MATCH($B345,'Mapping water'!$B$5:$B$352,0),MATCH(S$3,'Mapping water'!$D$4:$U$4,0))*$D345</f>
        <v>0</v>
      </c>
      <c r="T345" s="31">
        <f>INDEX('Mapping water'!$D$5:$U$352,MATCH($B345,'Mapping water'!$B$5:$B$352,0),MATCH(T$3,'Mapping water'!$D$4:$U$4,0))*$D345</f>
        <v>0</v>
      </c>
      <c r="U345" s="31">
        <f>INDEX('Mapping water'!$D$5:$U$352,MATCH($B345,'Mapping water'!$B$5:$B$352,0),MATCH(U$3,'Mapping water'!$D$4:$U$4,0))*$D345</f>
        <v>0</v>
      </c>
      <c r="V345" s="31">
        <f>INDEX('Mapping water'!$D$5:$U$352,MATCH($B345,'Mapping water'!$B$5:$B$352,0),MATCH(V$3,'Mapping water'!$D$4:$U$4,0))*$D345</f>
        <v>0</v>
      </c>
      <c r="W345" s="31">
        <f>INDEX('Mapping water'!$D$5:$U$352,MATCH($B345,'Mapping water'!$B$5:$B$352,0),MATCH(W$3,'Mapping water'!$D$4:$U$4,0))*$D345</f>
        <v>0</v>
      </c>
      <c r="X345" s="31">
        <f>INDEX('Mapping water'!$D$5:$U$352,MATCH($B345,'Mapping water'!$B$5:$B$352,0),MATCH(X$3,'Mapping water'!$D$4:$U$4,0))*$D345</f>
        <v>0</v>
      </c>
      <c r="Y345" s="31">
        <f>INDEX('Mapping water'!$D$5:$U$352,MATCH($B345,'Mapping water'!$B$5:$B$352,0),MATCH(Y$3,'Mapping water'!$D$4:$U$4,0))*$D345</f>
        <v>0</v>
      </c>
    </row>
    <row r="346" spans="1:25" x14ac:dyDescent="0.45">
      <c r="A346" s="20" t="s">
        <v>697</v>
      </c>
      <c r="B346" s="20" t="s">
        <v>698</v>
      </c>
      <c r="C346" s="20" t="s">
        <v>76</v>
      </c>
      <c r="D346" s="31">
        <f>INDEX('ONS data MYE 5'!$O$6:$O$445, MATCH($B346,'ONS data MYE 5'!$B$6:$B$445,0))</f>
        <v>557276</v>
      </c>
      <c r="E346" s="31">
        <f>INDEX('ONS data MYE 5'!$P$6:$P$445, MATCH($B346,'ONS data MYE 5'!$B$6:$B$445,0))</f>
        <v>1515</v>
      </c>
      <c r="F346" s="31">
        <f t="shared" si="10"/>
        <v>7.3231707179434693</v>
      </c>
      <c r="G346" s="31">
        <f t="shared" si="11"/>
        <v>53.628829364144664</v>
      </c>
      <c r="H346" s="31">
        <f>INDEX('Mapping water'!$D$5:$U$352,MATCH($B346,'Mapping water'!$B$5:$B$352,0),MATCH(H$3,'Mapping water'!$D$4:$U$4,0))*$D346</f>
        <v>0</v>
      </c>
      <c r="I346" s="31">
        <f>INDEX('Mapping water'!$D$5:$U$352,MATCH($B346,'Mapping water'!$B$5:$B$352,0),MATCH(I$3,'Mapping water'!$D$4:$U$4,0))*$D346</f>
        <v>0</v>
      </c>
      <c r="J346" s="31">
        <f>INDEX('Mapping water'!$D$5:$U$352,MATCH($B346,'Mapping water'!$B$5:$B$352,0),MATCH(J$3,'Mapping water'!$D$4:$U$4,0))*$D346</f>
        <v>0</v>
      </c>
      <c r="K346" s="31">
        <f>INDEX('Mapping water'!$D$5:$U$352,MATCH($B346,'Mapping water'!$B$5:$B$352,0),MATCH(K$3,'Mapping water'!$D$4:$U$4,0))*$D346</f>
        <v>0</v>
      </c>
      <c r="L346" s="31">
        <f>INDEX('Mapping water'!$D$5:$U$352,MATCH($B346,'Mapping water'!$B$5:$B$352,0),MATCH(L$3,'Mapping water'!$D$4:$U$4,0))*$D346</f>
        <v>50154.84</v>
      </c>
      <c r="M346" s="31">
        <f>INDEX('Mapping water'!$D$5:$U$352,MATCH($B346,'Mapping water'!$B$5:$B$352,0),MATCH(M$3,'Mapping water'!$D$4:$U$4,0))*$D346</f>
        <v>0</v>
      </c>
      <c r="N346" s="31">
        <f>INDEX('Mapping water'!$D$5:$U$352,MATCH($B346,'Mapping water'!$B$5:$B$352,0),MATCH(N$3,'Mapping water'!$D$4:$U$4,0))*$D346</f>
        <v>0</v>
      </c>
      <c r="O346" s="31">
        <f>INDEX('Mapping water'!$D$5:$U$352,MATCH($B346,'Mapping water'!$B$5:$B$352,0),MATCH(O$3,'Mapping water'!$D$4:$U$4,0))*$D346</f>
        <v>0</v>
      </c>
      <c r="P346" s="31">
        <f>INDEX('Mapping water'!$D$5:$U$352,MATCH($B346,'Mapping water'!$B$5:$B$352,0),MATCH(P$3,'Mapping water'!$D$4:$U$4,0))*$D346</f>
        <v>0</v>
      </c>
      <c r="Q346" s="31">
        <f>INDEX('Mapping water'!$D$5:$U$352,MATCH($B346,'Mapping water'!$B$5:$B$352,0),MATCH(Q$3,'Mapping water'!$D$4:$U$4,0))*$D346</f>
        <v>507121.16000000003</v>
      </c>
      <c r="R346" s="31">
        <f>INDEX('Mapping water'!$D$5:$U$352,MATCH($B346,'Mapping water'!$B$5:$B$352,0),MATCH(R$3,'Mapping water'!$D$4:$U$4,0))*$D346</f>
        <v>0</v>
      </c>
      <c r="S346" s="31">
        <f>INDEX('Mapping water'!$D$5:$U$352,MATCH($B346,'Mapping water'!$B$5:$B$352,0),MATCH(S$3,'Mapping water'!$D$4:$U$4,0))*$D346</f>
        <v>0</v>
      </c>
      <c r="T346" s="31">
        <f>INDEX('Mapping water'!$D$5:$U$352,MATCH($B346,'Mapping water'!$B$5:$B$352,0),MATCH(T$3,'Mapping water'!$D$4:$U$4,0))*$D346</f>
        <v>0</v>
      </c>
      <c r="U346" s="31">
        <f>INDEX('Mapping water'!$D$5:$U$352,MATCH($B346,'Mapping water'!$B$5:$B$352,0),MATCH(U$3,'Mapping water'!$D$4:$U$4,0))*$D346</f>
        <v>0</v>
      </c>
      <c r="V346" s="31">
        <f>INDEX('Mapping water'!$D$5:$U$352,MATCH($B346,'Mapping water'!$B$5:$B$352,0),MATCH(V$3,'Mapping water'!$D$4:$U$4,0))*$D346</f>
        <v>0</v>
      </c>
      <c r="W346" s="31">
        <f>INDEX('Mapping water'!$D$5:$U$352,MATCH($B346,'Mapping water'!$B$5:$B$352,0),MATCH(W$3,'Mapping water'!$D$4:$U$4,0))*$D346</f>
        <v>0</v>
      </c>
      <c r="X346" s="31">
        <f>INDEX('Mapping water'!$D$5:$U$352,MATCH($B346,'Mapping water'!$B$5:$B$352,0),MATCH(X$3,'Mapping water'!$D$4:$U$4,0))*$D346</f>
        <v>0</v>
      </c>
      <c r="Y346" s="31">
        <f>INDEX('Mapping water'!$D$5:$U$352,MATCH($B346,'Mapping water'!$B$5:$B$352,0),MATCH(Y$3,'Mapping water'!$D$4:$U$4,0))*$D346</f>
        <v>0</v>
      </c>
    </row>
    <row r="347" spans="1:25" x14ac:dyDescent="0.45">
      <c r="A347" s="20" t="s">
        <v>699</v>
      </c>
      <c r="B347" s="20" t="s">
        <v>700</v>
      </c>
      <c r="C347" s="20" t="s">
        <v>76</v>
      </c>
      <c r="D347" s="31">
        <f>INDEX('ONS data MYE 5'!$O$6:$O$445, MATCH($B347,'ONS data MYE 5'!$B$6:$B$445,0))</f>
        <v>524386</v>
      </c>
      <c r="E347" s="31">
        <f>INDEX('ONS data MYE 5'!$P$6:$P$445, MATCH($B347,'ONS data MYE 5'!$B$6:$B$445,0))</f>
        <v>1431</v>
      </c>
      <c r="F347" s="31">
        <f t="shared" si="10"/>
        <v>7.2661287795564506</v>
      </c>
      <c r="G347" s="31">
        <f t="shared" si="11"/>
        <v>52.796627441098515</v>
      </c>
      <c r="H347" s="31">
        <f>INDEX('Mapping water'!$D$5:$U$352,MATCH($B347,'Mapping water'!$B$5:$B$352,0),MATCH(H$3,'Mapping water'!$D$4:$U$4,0))*$D347</f>
        <v>0</v>
      </c>
      <c r="I347" s="31">
        <f>INDEX('Mapping water'!$D$5:$U$352,MATCH($B347,'Mapping water'!$B$5:$B$352,0),MATCH(I$3,'Mapping water'!$D$4:$U$4,0))*$D347</f>
        <v>0</v>
      </c>
      <c r="J347" s="31">
        <f>INDEX('Mapping water'!$D$5:$U$352,MATCH($B347,'Mapping water'!$B$5:$B$352,0),MATCH(J$3,'Mapping water'!$D$4:$U$4,0))*$D347</f>
        <v>0</v>
      </c>
      <c r="K347" s="31">
        <f>INDEX('Mapping water'!$D$5:$U$352,MATCH($B347,'Mapping water'!$B$5:$B$352,0),MATCH(K$3,'Mapping water'!$D$4:$U$4,0))*$D347</f>
        <v>0</v>
      </c>
      <c r="L347" s="31">
        <f>INDEX('Mapping water'!$D$5:$U$352,MATCH($B347,'Mapping water'!$B$5:$B$352,0),MATCH(L$3,'Mapping water'!$D$4:$U$4,0))*$D347</f>
        <v>0</v>
      </c>
      <c r="M347" s="31">
        <f>INDEX('Mapping water'!$D$5:$U$352,MATCH($B347,'Mapping water'!$B$5:$B$352,0),MATCH(M$3,'Mapping water'!$D$4:$U$4,0))*$D347</f>
        <v>0</v>
      </c>
      <c r="N347" s="31">
        <f>INDEX('Mapping water'!$D$5:$U$352,MATCH($B347,'Mapping water'!$B$5:$B$352,0),MATCH(N$3,'Mapping water'!$D$4:$U$4,0))*$D347</f>
        <v>0</v>
      </c>
      <c r="O347" s="31">
        <f>INDEX('Mapping water'!$D$5:$U$352,MATCH($B347,'Mapping water'!$B$5:$B$352,0),MATCH(O$3,'Mapping water'!$D$4:$U$4,0))*$D347</f>
        <v>0</v>
      </c>
      <c r="P347" s="31">
        <f>INDEX('Mapping water'!$D$5:$U$352,MATCH($B347,'Mapping water'!$B$5:$B$352,0),MATCH(P$3,'Mapping water'!$D$4:$U$4,0))*$D347</f>
        <v>0</v>
      </c>
      <c r="Q347" s="31">
        <f>INDEX('Mapping water'!$D$5:$U$352,MATCH($B347,'Mapping water'!$B$5:$B$352,0),MATCH(Q$3,'Mapping water'!$D$4:$U$4,0))*$D347</f>
        <v>524386</v>
      </c>
      <c r="R347" s="31">
        <f>INDEX('Mapping water'!$D$5:$U$352,MATCH($B347,'Mapping water'!$B$5:$B$352,0),MATCH(R$3,'Mapping water'!$D$4:$U$4,0))*$D347</f>
        <v>0</v>
      </c>
      <c r="S347" s="31">
        <f>INDEX('Mapping water'!$D$5:$U$352,MATCH($B347,'Mapping water'!$B$5:$B$352,0),MATCH(S$3,'Mapping water'!$D$4:$U$4,0))*$D347</f>
        <v>0</v>
      </c>
      <c r="T347" s="31">
        <f>INDEX('Mapping water'!$D$5:$U$352,MATCH($B347,'Mapping water'!$B$5:$B$352,0),MATCH(T$3,'Mapping water'!$D$4:$U$4,0))*$D347</f>
        <v>0</v>
      </c>
      <c r="U347" s="31">
        <f>INDEX('Mapping water'!$D$5:$U$352,MATCH($B347,'Mapping water'!$B$5:$B$352,0),MATCH(U$3,'Mapping water'!$D$4:$U$4,0))*$D347</f>
        <v>0</v>
      </c>
      <c r="V347" s="31">
        <f>INDEX('Mapping water'!$D$5:$U$352,MATCH($B347,'Mapping water'!$B$5:$B$352,0),MATCH(V$3,'Mapping water'!$D$4:$U$4,0))*$D347</f>
        <v>0</v>
      </c>
      <c r="W347" s="31">
        <f>INDEX('Mapping water'!$D$5:$U$352,MATCH($B347,'Mapping water'!$B$5:$B$352,0),MATCH(W$3,'Mapping water'!$D$4:$U$4,0))*$D347</f>
        <v>0</v>
      </c>
      <c r="X347" s="31">
        <f>INDEX('Mapping water'!$D$5:$U$352,MATCH($B347,'Mapping water'!$B$5:$B$352,0),MATCH(X$3,'Mapping water'!$D$4:$U$4,0))*$D347</f>
        <v>0</v>
      </c>
      <c r="Y347" s="31">
        <f>INDEX('Mapping water'!$D$5:$U$352,MATCH($B347,'Mapping water'!$B$5:$B$352,0),MATCH(Y$3,'Mapping water'!$D$4:$U$4,0))*$D347</f>
        <v>0</v>
      </c>
    </row>
    <row r="348" spans="1:25" x14ac:dyDescent="0.45">
      <c r="A348" s="20" t="s">
        <v>701</v>
      </c>
      <c r="B348" s="20" t="s">
        <v>702</v>
      </c>
      <c r="C348" s="20" t="s">
        <v>76</v>
      </c>
      <c r="D348" s="31">
        <f>INDEX('ONS data MYE 5'!$O$6:$O$445, MATCH($B348,'ONS data MYE 5'!$B$6:$B$445,0))</f>
        <v>205200</v>
      </c>
      <c r="E348" s="31">
        <f>INDEX('ONS data MYE 5'!$P$6:$P$445, MATCH($B348,'ONS data MYE 5'!$B$6:$B$445,0))</f>
        <v>564</v>
      </c>
      <c r="F348" s="31">
        <f t="shared" si="10"/>
        <v>6.3350542514980592</v>
      </c>
      <c r="G348" s="31">
        <f t="shared" si="11"/>
        <v>40.132912369423636</v>
      </c>
      <c r="H348" s="31">
        <f>INDEX('Mapping water'!$D$5:$U$352,MATCH($B348,'Mapping water'!$B$5:$B$352,0),MATCH(H$3,'Mapping water'!$D$4:$U$4,0))*$D348</f>
        <v>0</v>
      </c>
      <c r="I348" s="31">
        <f>INDEX('Mapping water'!$D$5:$U$352,MATCH($B348,'Mapping water'!$B$5:$B$352,0),MATCH(I$3,'Mapping water'!$D$4:$U$4,0))*$D348</f>
        <v>0</v>
      </c>
      <c r="J348" s="31">
        <f>INDEX('Mapping water'!$D$5:$U$352,MATCH($B348,'Mapping water'!$B$5:$B$352,0),MATCH(J$3,'Mapping water'!$D$4:$U$4,0))*$D348</f>
        <v>0</v>
      </c>
      <c r="K348" s="31">
        <f>INDEX('Mapping water'!$D$5:$U$352,MATCH($B348,'Mapping water'!$B$5:$B$352,0),MATCH(K$3,'Mapping water'!$D$4:$U$4,0))*$D348</f>
        <v>0</v>
      </c>
      <c r="L348" s="31">
        <f>INDEX('Mapping water'!$D$5:$U$352,MATCH($B348,'Mapping water'!$B$5:$B$352,0),MATCH(L$3,'Mapping water'!$D$4:$U$4,0))*$D348</f>
        <v>0</v>
      </c>
      <c r="M348" s="31">
        <f>INDEX('Mapping water'!$D$5:$U$352,MATCH($B348,'Mapping water'!$B$5:$B$352,0),MATCH(M$3,'Mapping water'!$D$4:$U$4,0))*$D348</f>
        <v>0</v>
      </c>
      <c r="N348" s="31">
        <f>INDEX('Mapping water'!$D$5:$U$352,MATCH($B348,'Mapping water'!$B$5:$B$352,0),MATCH(N$3,'Mapping water'!$D$4:$U$4,0))*$D348</f>
        <v>0</v>
      </c>
      <c r="O348" s="31">
        <f>INDEX('Mapping water'!$D$5:$U$352,MATCH($B348,'Mapping water'!$B$5:$B$352,0),MATCH(O$3,'Mapping water'!$D$4:$U$4,0))*$D348</f>
        <v>0</v>
      </c>
      <c r="P348" s="31">
        <f>INDEX('Mapping water'!$D$5:$U$352,MATCH($B348,'Mapping water'!$B$5:$B$352,0),MATCH(P$3,'Mapping water'!$D$4:$U$4,0))*$D348</f>
        <v>0</v>
      </c>
      <c r="Q348" s="31">
        <f>INDEX('Mapping water'!$D$5:$U$352,MATCH($B348,'Mapping water'!$B$5:$B$352,0),MATCH(Q$3,'Mapping water'!$D$4:$U$4,0))*$D348</f>
        <v>205200</v>
      </c>
      <c r="R348" s="31">
        <f>INDEX('Mapping water'!$D$5:$U$352,MATCH($B348,'Mapping water'!$B$5:$B$352,0),MATCH(R$3,'Mapping water'!$D$4:$U$4,0))*$D348</f>
        <v>0</v>
      </c>
      <c r="S348" s="31">
        <f>INDEX('Mapping water'!$D$5:$U$352,MATCH($B348,'Mapping water'!$B$5:$B$352,0),MATCH(S$3,'Mapping water'!$D$4:$U$4,0))*$D348</f>
        <v>0</v>
      </c>
      <c r="T348" s="31">
        <f>INDEX('Mapping water'!$D$5:$U$352,MATCH($B348,'Mapping water'!$B$5:$B$352,0),MATCH(T$3,'Mapping water'!$D$4:$U$4,0))*$D348</f>
        <v>0</v>
      </c>
      <c r="U348" s="31">
        <f>INDEX('Mapping water'!$D$5:$U$352,MATCH($B348,'Mapping water'!$B$5:$B$352,0),MATCH(U$3,'Mapping water'!$D$4:$U$4,0))*$D348</f>
        <v>0</v>
      </c>
      <c r="V348" s="31">
        <f>INDEX('Mapping water'!$D$5:$U$352,MATCH($B348,'Mapping water'!$B$5:$B$352,0),MATCH(V$3,'Mapping water'!$D$4:$U$4,0))*$D348</f>
        <v>0</v>
      </c>
      <c r="W348" s="31">
        <f>INDEX('Mapping water'!$D$5:$U$352,MATCH($B348,'Mapping water'!$B$5:$B$352,0),MATCH(W$3,'Mapping water'!$D$4:$U$4,0))*$D348</f>
        <v>0</v>
      </c>
      <c r="X348" s="31">
        <f>INDEX('Mapping water'!$D$5:$U$352,MATCH($B348,'Mapping water'!$B$5:$B$352,0),MATCH(X$3,'Mapping water'!$D$4:$U$4,0))*$D348</f>
        <v>0</v>
      </c>
      <c r="Y348" s="31">
        <f>INDEX('Mapping water'!$D$5:$U$352,MATCH($B348,'Mapping water'!$B$5:$B$352,0),MATCH(Y$3,'Mapping water'!$D$4:$U$4,0))*$D348</f>
        <v>0</v>
      </c>
    </row>
    <row r="349" spans="1:25" x14ac:dyDescent="0.45">
      <c r="A349" s="20" t="s">
        <v>703</v>
      </c>
      <c r="B349" s="20" t="s">
        <v>704</v>
      </c>
      <c r="C349" s="20" t="s">
        <v>76</v>
      </c>
      <c r="D349" s="31">
        <f>INDEX('ONS data MYE 5'!$O$6:$O$445, MATCH($B349,'ONS data MYE 5'!$B$6:$B$445,0))</f>
        <v>425346</v>
      </c>
      <c r="E349" s="31">
        <f>INDEX('ONS data MYE 5'!$P$6:$P$445, MATCH($B349,'ONS data MYE 5'!$B$6:$B$445,0))</f>
        <v>1041</v>
      </c>
      <c r="F349" s="31">
        <f t="shared" si="10"/>
        <v>6.9479370686149693</v>
      </c>
      <c r="G349" s="31">
        <f t="shared" si="11"/>
        <v>48.273829509433973</v>
      </c>
      <c r="H349" s="31">
        <f>INDEX('Mapping water'!$D$5:$U$352,MATCH($B349,'Mapping water'!$B$5:$B$352,0),MATCH(H$3,'Mapping water'!$D$4:$U$4,0))*$D349</f>
        <v>0</v>
      </c>
      <c r="I349" s="31">
        <f>INDEX('Mapping water'!$D$5:$U$352,MATCH($B349,'Mapping water'!$B$5:$B$352,0),MATCH(I$3,'Mapping water'!$D$4:$U$4,0))*$D349</f>
        <v>0</v>
      </c>
      <c r="J349" s="31">
        <f>INDEX('Mapping water'!$D$5:$U$352,MATCH($B349,'Mapping water'!$B$5:$B$352,0),MATCH(J$3,'Mapping water'!$D$4:$U$4,0))*$D349</f>
        <v>0</v>
      </c>
      <c r="K349" s="31">
        <f>INDEX('Mapping water'!$D$5:$U$352,MATCH($B349,'Mapping water'!$B$5:$B$352,0),MATCH(K$3,'Mapping water'!$D$4:$U$4,0))*$D349</f>
        <v>0</v>
      </c>
      <c r="L349" s="31">
        <f>INDEX('Mapping water'!$D$5:$U$352,MATCH($B349,'Mapping water'!$B$5:$B$352,0),MATCH(L$3,'Mapping water'!$D$4:$U$4,0))*$D349</f>
        <v>0</v>
      </c>
      <c r="M349" s="31">
        <f>INDEX('Mapping water'!$D$5:$U$352,MATCH($B349,'Mapping water'!$B$5:$B$352,0),MATCH(M$3,'Mapping water'!$D$4:$U$4,0))*$D349</f>
        <v>0</v>
      </c>
      <c r="N349" s="31">
        <f>INDEX('Mapping water'!$D$5:$U$352,MATCH($B349,'Mapping water'!$B$5:$B$352,0),MATCH(N$3,'Mapping water'!$D$4:$U$4,0))*$D349</f>
        <v>0</v>
      </c>
      <c r="O349" s="31">
        <f>INDEX('Mapping water'!$D$5:$U$352,MATCH($B349,'Mapping water'!$B$5:$B$352,0),MATCH(O$3,'Mapping water'!$D$4:$U$4,0))*$D349</f>
        <v>0</v>
      </c>
      <c r="P349" s="31">
        <f>INDEX('Mapping water'!$D$5:$U$352,MATCH($B349,'Mapping water'!$B$5:$B$352,0),MATCH(P$3,'Mapping water'!$D$4:$U$4,0))*$D349</f>
        <v>0</v>
      </c>
      <c r="Q349" s="31">
        <f>INDEX('Mapping water'!$D$5:$U$352,MATCH($B349,'Mapping water'!$B$5:$B$352,0),MATCH(Q$3,'Mapping water'!$D$4:$U$4,0))*$D349</f>
        <v>425346</v>
      </c>
      <c r="R349" s="31">
        <f>INDEX('Mapping water'!$D$5:$U$352,MATCH($B349,'Mapping water'!$B$5:$B$352,0),MATCH(R$3,'Mapping water'!$D$4:$U$4,0))*$D349</f>
        <v>0</v>
      </c>
      <c r="S349" s="31">
        <f>INDEX('Mapping water'!$D$5:$U$352,MATCH($B349,'Mapping water'!$B$5:$B$352,0),MATCH(S$3,'Mapping water'!$D$4:$U$4,0))*$D349</f>
        <v>0</v>
      </c>
      <c r="T349" s="31">
        <f>INDEX('Mapping water'!$D$5:$U$352,MATCH($B349,'Mapping water'!$B$5:$B$352,0),MATCH(T$3,'Mapping water'!$D$4:$U$4,0))*$D349</f>
        <v>0</v>
      </c>
      <c r="U349" s="31">
        <f>INDEX('Mapping water'!$D$5:$U$352,MATCH($B349,'Mapping water'!$B$5:$B$352,0),MATCH(U$3,'Mapping water'!$D$4:$U$4,0))*$D349</f>
        <v>0</v>
      </c>
      <c r="V349" s="31">
        <f>INDEX('Mapping water'!$D$5:$U$352,MATCH($B349,'Mapping water'!$B$5:$B$352,0),MATCH(V$3,'Mapping water'!$D$4:$U$4,0))*$D349</f>
        <v>0</v>
      </c>
      <c r="W349" s="31">
        <f>INDEX('Mapping water'!$D$5:$U$352,MATCH($B349,'Mapping water'!$B$5:$B$352,0),MATCH(W$3,'Mapping water'!$D$4:$U$4,0))*$D349</f>
        <v>0</v>
      </c>
      <c r="X349" s="31">
        <f>INDEX('Mapping water'!$D$5:$U$352,MATCH($B349,'Mapping water'!$B$5:$B$352,0),MATCH(X$3,'Mapping water'!$D$4:$U$4,0))*$D349</f>
        <v>0</v>
      </c>
      <c r="Y349" s="31">
        <f>INDEX('Mapping water'!$D$5:$U$352,MATCH($B349,'Mapping water'!$B$5:$B$352,0),MATCH(Y$3,'Mapping water'!$D$4:$U$4,0))*$D349</f>
        <v>0</v>
      </c>
    </row>
    <row r="350" spans="1:25" x14ac:dyDescent="0.45">
      <c r="A350" s="20" t="s">
        <v>705</v>
      </c>
      <c r="B350" s="20" t="s">
        <v>706</v>
      </c>
      <c r="C350" s="20" t="s">
        <v>76</v>
      </c>
      <c r="D350" s="31">
        <f>INDEX('ONS data MYE 5'!$O$6:$O$445, MATCH($B350,'ONS data MYE 5'!$B$6:$B$445,0))</f>
        <v>757566</v>
      </c>
      <c r="E350" s="31">
        <f>INDEX('ONS data MYE 5'!$P$6:$P$445, MATCH($B350,'ONS data MYE 5'!$B$6:$B$445,0))</f>
        <v>1373</v>
      </c>
      <c r="F350" s="31">
        <f t="shared" si="10"/>
        <v>7.224753405767971</v>
      </c>
      <c r="G350" s="31">
        <f t="shared" si="11"/>
        <v>52.197061774155898</v>
      </c>
      <c r="H350" s="31">
        <f>INDEX('Mapping water'!$D$5:$U$352,MATCH($B350,'Mapping water'!$B$5:$B$352,0),MATCH(H$3,'Mapping water'!$D$4:$U$4,0))*$D350</f>
        <v>0</v>
      </c>
      <c r="I350" s="31">
        <f>INDEX('Mapping water'!$D$5:$U$352,MATCH($B350,'Mapping water'!$B$5:$B$352,0),MATCH(I$3,'Mapping water'!$D$4:$U$4,0))*$D350</f>
        <v>0</v>
      </c>
      <c r="J350" s="31">
        <f>INDEX('Mapping water'!$D$5:$U$352,MATCH($B350,'Mapping water'!$B$5:$B$352,0),MATCH(J$3,'Mapping water'!$D$4:$U$4,0))*$D350</f>
        <v>0</v>
      </c>
      <c r="K350" s="31">
        <f>INDEX('Mapping water'!$D$5:$U$352,MATCH($B350,'Mapping water'!$B$5:$B$352,0),MATCH(K$3,'Mapping water'!$D$4:$U$4,0))*$D350</f>
        <v>0</v>
      </c>
      <c r="L350" s="31">
        <f>INDEX('Mapping water'!$D$5:$U$352,MATCH($B350,'Mapping water'!$B$5:$B$352,0),MATCH(L$3,'Mapping water'!$D$4:$U$4,0))*$D350</f>
        <v>0</v>
      </c>
      <c r="M350" s="31">
        <f>INDEX('Mapping water'!$D$5:$U$352,MATCH($B350,'Mapping water'!$B$5:$B$352,0),MATCH(M$3,'Mapping water'!$D$4:$U$4,0))*$D350</f>
        <v>0</v>
      </c>
      <c r="N350" s="31">
        <f>INDEX('Mapping water'!$D$5:$U$352,MATCH($B350,'Mapping water'!$B$5:$B$352,0),MATCH(N$3,'Mapping water'!$D$4:$U$4,0))*$D350</f>
        <v>0</v>
      </c>
      <c r="O350" s="31">
        <f>INDEX('Mapping water'!$D$5:$U$352,MATCH($B350,'Mapping water'!$B$5:$B$352,0),MATCH(O$3,'Mapping water'!$D$4:$U$4,0))*$D350</f>
        <v>0</v>
      </c>
      <c r="P350" s="31">
        <f>INDEX('Mapping water'!$D$5:$U$352,MATCH($B350,'Mapping water'!$B$5:$B$352,0),MATCH(P$3,'Mapping water'!$D$4:$U$4,0))*$D350</f>
        <v>0</v>
      </c>
      <c r="Q350" s="31">
        <f>INDEX('Mapping water'!$D$5:$U$352,MATCH($B350,'Mapping water'!$B$5:$B$352,0),MATCH(Q$3,'Mapping water'!$D$4:$U$4,0))*$D350</f>
        <v>757566</v>
      </c>
      <c r="R350" s="31">
        <f>INDEX('Mapping water'!$D$5:$U$352,MATCH($B350,'Mapping water'!$B$5:$B$352,0),MATCH(R$3,'Mapping water'!$D$4:$U$4,0))*$D350</f>
        <v>0</v>
      </c>
      <c r="S350" s="31">
        <f>INDEX('Mapping water'!$D$5:$U$352,MATCH($B350,'Mapping water'!$B$5:$B$352,0),MATCH(S$3,'Mapping water'!$D$4:$U$4,0))*$D350</f>
        <v>0</v>
      </c>
      <c r="T350" s="31">
        <f>INDEX('Mapping water'!$D$5:$U$352,MATCH($B350,'Mapping water'!$B$5:$B$352,0),MATCH(T$3,'Mapping water'!$D$4:$U$4,0))*$D350</f>
        <v>0</v>
      </c>
      <c r="U350" s="31">
        <f>INDEX('Mapping water'!$D$5:$U$352,MATCH($B350,'Mapping water'!$B$5:$B$352,0),MATCH(U$3,'Mapping water'!$D$4:$U$4,0))*$D350</f>
        <v>0</v>
      </c>
      <c r="V350" s="31">
        <f>INDEX('Mapping water'!$D$5:$U$352,MATCH($B350,'Mapping water'!$B$5:$B$352,0),MATCH(V$3,'Mapping water'!$D$4:$U$4,0))*$D350</f>
        <v>0</v>
      </c>
      <c r="W350" s="31">
        <f>INDEX('Mapping water'!$D$5:$U$352,MATCH($B350,'Mapping water'!$B$5:$B$352,0),MATCH(W$3,'Mapping water'!$D$4:$U$4,0))*$D350</f>
        <v>0</v>
      </c>
      <c r="X350" s="31">
        <f>INDEX('Mapping water'!$D$5:$U$352,MATCH($B350,'Mapping water'!$B$5:$B$352,0),MATCH(X$3,'Mapping water'!$D$4:$U$4,0))*$D350</f>
        <v>0</v>
      </c>
      <c r="Y350" s="31">
        <f>INDEX('Mapping water'!$D$5:$U$352,MATCH($B350,'Mapping water'!$B$5:$B$352,0),MATCH(Y$3,'Mapping water'!$D$4:$U$4,0))*$D350</f>
        <v>0</v>
      </c>
    </row>
    <row r="351" spans="1:25" x14ac:dyDescent="0.45">
      <c r="A351" s="20" t="s">
        <v>707</v>
      </c>
      <c r="B351" s="20" t="s">
        <v>708</v>
      </c>
      <c r="C351" s="20" t="s">
        <v>76</v>
      </c>
      <c r="D351" s="31">
        <f>INDEX('ONS data MYE 5'!$O$6:$O$445, MATCH($B351,'ONS data MYE 5'!$B$6:$B$445,0))</f>
        <v>327890</v>
      </c>
      <c r="E351" s="31">
        <f>INDEX('ONS data MYE 5'!$P$6:$P$445, MATCH($B351,'ONS data MYE 5'!$B$6:$B$445,0))</f>
        <v>968</v>
      </c>
      <c r="F351" s="31">
        <f t="shared" si="10"/>
        <v>6.8752320872765766</v>
      </c>
      <c r="G351" s="31">
        <f t="shared" si="11"/>
        <v>47.268816253917436</v>
      </c>
      <c r="H351" s="31">
        <f>INDEX('Mapping water'!$D$5:$U$352,MATCH($B351,'Mapping water'!$B$5:$B$352,0),MATCH(H$3,'Mapping water'!$D$4:$U$4,0))*$D351</f>
        <v>0</v>
      </c>
      <c r="I351" s="31">
        <f>INDEX('Mapping water'!$D$5:$U$352,MATCH($B351,'Mapping water'!$B$5:$B$352,0),MATCH(I$3,'Mapping water'!$D$4:$U$4,0))*$D351</f>
        <v>0</v>
      </c>
      <c r="J351" s="31">
        <f>INDEX('Mapping water'!$D$5:$U$352,MATCH($B351,'Mapping water'!$B$5:$B$352,0),MATCH(J$3,'Mapping water'!$D$4:$U$4,0))*$D351</f>
        <v>0</v>
      </c>
      <c r="K351" s="31">
        <f>INDEX('Mapping water'!$D$5:$U$352,MATCH($B351,'Mapping water'!$B$5:$B$352,0),MATCH(K$3,'Mapping water'!$D$4:$U$4,0))*$D351</f>
        <v>0</v>
      </c>
      <c r="L351" s="31">
        <f>INDEX('Mapping water'!$D$5:$U$352,MATCH($B351,'Mapping water'!$B$5:$B$352,0),MATCH(L$3,'Mapping water'!$D$4:$U$4,0))*$D351</f>
        <v>0</v>
      </c>
      <c r="M351" s="31">
        <f>INDEX('Mapping water'!$D$5:$U$352,MATCH($B351,'Mapping water'!$B$5:$B$352,0),MATCH(M$3,'Mapping water'!$D$4:$U$4,0))*$D351</f>
        <v>0</v>
      </c>
      <c r="N351" s="31">
        <f>INDEX('Mapping water'!$D$5:$U$352,MATCH($B351,'Mapping water'!$B$5:$B$352,0),MATCH(N$3,'Mapping water'!$D$4:$U$4,0))*$D351</f>
        <v>0</v>
      </c>
      <c r="O351" s="31">
        <f>INDEX('Mapping water'!$D$5:$U$352,MATCH($B351,'Mapping water'!$B$5:$B$352,0),MATCH(O$3,'Mapping water'!$D$4:$U$4,0))*$D351</f>
        <v>0</v>
      </c>
      <c r="P351" s="31">
        <f>INDEX('Mapping water'!$D$5:$U$352,MATCH($B351,'Mapping water'!$B$5:$B$352,0),MATCH(P$3,'Mapping water'!$D$4:$U$4,0))*$D351</f>
        <v>0</v>
      </c>
      <c r="Q351" s="31">
        <f>INDEX('Mapping water'!$D$5:$U$352,MATCH($B351,'Mapping water'!$B$5:$B$352,0),MATCH(Q$3,'Mapping water'!$D$4:$U$4,0))*$D351</f>
        <v>327890</v>
      </c>
      <c r="R351" s="31">
        <f>INDEX('Mapping water'!$D$5:$U$352,MATCH($B351,'Mapping water'!$B$5:$B$352,0),MATCH(R$3,'Mapping water'!$D$4:$U$4,0))*$D351</f>
        <v>0</v>
      </c>
      <c r="S351" s="31">
        <f>INDEX('Mapping water'!$D$5:$U$352,MATCH($B351,'Mapping water'!$B$5:$B$352,0),MATCH(S$3,'Mapping water'!$D$4:$U$4,0))*$D351</f>
        <v>0</v>
      </c>
      <c r="T351" s="31">
        <f>INDEX('Mapping water'!$D$5:$U$352,MATCH($B351,'Mapping water'!$B$5:$B$352,0),MATCH(T$3,'Mapping water'!$D$4:$U$4,0))*$D351</f>
        <v>0</v>
      </c>
      <c r="U351" s="31">
        <f>INDEX('Mapping water'!$D$5:$U$352,MATCH($B351,'Mapping water'!$B$5:$B$352,0),MATCH(U$3,'Mapping water'!$D$4:$U$4,0))*$D351</f>
        <v>0</v>
      </c>
      <c r="V351" s="31">
        <f>INDEX('Mapping water'!$D$5:$U$352,MATCH($B351,'Mapping water'!$B$5:$B$352,0),MATCH(V$3,'Mapping water'!$D$4:$U$4,0))*$D351</f>
        <v>0</v>
      </c>
      <c r="W351" s="31">
        <f>INDEX('Mapping water'!$D$5:$U$352,MATCH($B351,'Mapping water'!$B$5:$B$352,0),MATCH(W$3,'Mapping water'!$D$4:$U$4,0))*$D351</f>
        <v>0</v>
      </c>
      <c r="X351" s="31">
        <f>INDEX('Mapping water'!$D$5:$U$352,MATCH($B351,'Mapping water'!$B$5:$B$352,0),MATCH(X$3,'Mapping water'!$D$4:$U$4,0))*$D351</f>
        <v>0</v>
      </c>
      <c r="Y351" s="31">
        <f>INDEX('Mapping water'!$D$5:$U$352,MATCH($B351,'Mapping water'!$B$5:$B$352,0),MATCH(Y$3,'Mapping water'!$D$4:$U$4,0))*$D351</f>
        <v>0</v>
      </c>
    </row>
    <row r="354" spans="3:25" x14ac:dyDescent="0.45">
      <c r="C354" s="7" t="s">
        <v>938</v>
      </c>
      <c r="D354" s="35"/>
      <c r="E354" s="35"/>
      <c r="F354" s="35"/>
      <c r="G354" s="35"/>
      <c r="H354" s="35">
        <f t="shared" ref="H354:Y354" si="12">SUM(H4:H351)</f>
        <v>4547416.1969999997</v>
      </c>
      <c r="I354" s="35">
        <f t="shared" si="12"/>
        <v>4505813.9800000004</v>
      </c>
      <c r="J354" s="35">
        <f t="shared" si="12"/>
        <v>7044535.9199999999</v>
      </c>
      <c r="K354" s="35">
        <f t="shared" si="12"/>
        <v>2168027.5130770002</v>
      </c>
      <c r="L354" s="35">
        <f t="shared" si="12"/>
        <v>7796096.5600000005</v>
      </c>
      <c r="M354" s="35">
        <f t="shared" si="12"/>
        <v>1685551.5</v>
      </c>
      <c r="N354" s="35">
        <f t="shared" si="12"/>
        <v>9041128.3586610015</v>
      </c>
      <c r="O354" s="35">
        <f t="shared" si="12"/>
        <v>3034326.56</v>
      </c>
      <c r="P354" s="35">
        <f t="shared" si="12"/>
        <v>1145763.69</v>
      </c>
      <c r="Q354" s="35">
        <f t="shared" si="12"/>
        <v>4973161.58</v>
      </c>
      <c r="R354" s="35">
        <f t="shared" si="12"/>
        <v>3195815.3460610001</v>
      </c>
      <c r="S354" s="35">
        <f t="shared" si="12"/>
        <v>1168207.21</v>
      </c>
      <c r="T354" s="35">
        <f t="shared" si="12"/>
        <v>255213.68000000002</v>
      </c>
      <c r="U354" s="35">
        <f t="shared" si="12"/>
        <v>653677.196214</v>
      </c>
      <c r="V354" s="35">
        <f t="shared" si="12"/>
        <v>503081.08</v>
      </c>
      <c r="W354" s="35">
        <f t="shared" si="12"/>
        <v>642929.82000000007</v>
      </c>
      <c r="X354" s="35">
        <f t="shared" si="12"/>
        <v>2302278.808987</v>
      </c>
      <c r="Y354" s="35">
        <f t="shared" si="12"/>
        <v>1654214</v>
      </c>
    </row>
    <row r="355" spans="3:25" x14ac:dyDescent="0.45">
      <c r="C355" s="7" t="s">
        <v>1069</v>
      </c>
      <c r="D355" s="1"/>
      <c r="E355" s="1"/>
      <c r="F355" s="1"/>
      <c r="G355" s="1"/>
      <c r="H355" s="35">
        <f t="shared" ref="H355:Q355" si="13">SUMPRODUCT($E$4:$E$351,H$4:H$351)/H354</f>
        <v>661.06876204408263</v>
      </c>
      <c r="I355" s="35">
        <f t="shared" si="13"/>
        <v>1546.1887520354312</v>
      </c>
      <c r="J355" s="35">
        <f t="shared" si="13"/>
        <v>1742.3573689152258</v>
      </c>
      <c r="K355" s="35">
        <f t="shared" si="13"/>
        <v>1798.5173713575948</v>
      </c>
      <c r="L355" s="35">
        <f t="shared" si="13"/>
        <v>1828.4500115042185</v>
      </c>
      <c r="M355" s="35">
        <f t="shared" si="13"/>
        <v>928.77360792595186</v>
      </c>
      <c r="N355" s="35">
        <f t="shared" si="13"/>
        <v>5799.3784863370383</v>
      </c>
      <c r="O355" s="35">
        <f t="shared" si="13"/>
        <v>599.5426298875359</v>
      </c>
      <c r="P355" s="35">
        <f t="shared" si="13"/>
        <v>255.18952584367554</v>
      </c>
      <c r="Q355" s="35">
        <f t="shared" si="13"/>
        <v>1041.4918714464934</v>
      </c>
      <c r="R355" s="35">
        <f t="shared" ref="R355:Y355" si="14">SUMPRODUCT($E$4:$E$351,R$4:R$351)/R354</f>
        <v>2528.9185833094998</v>
      </c>
      <c r="S355" s="35">
        <f t="shared" si="14"/>
        <v>1749.6142019359734</v>
      </c>
      <c r="T355" s="35">
        <f t="shared" si="14"/>
        <v>310.36933286648269</v>
      </c>
      <c r="U355" s="35">
        <f t="shared" si="14"/>
        <v>2739.0909074246065</v>
      </c>
      <c r="V355" s="35">
        <f t="shared" si="14"/>
        <v>1711.8684375091188</v>
      </c>
      <c r="W355" s="35">
        <f t="shared" si="14"/>
        <v>2520.6945048372463</v>
      </c>
      <c r="X355" s="35">
        <f t="shared" si="14"/>
        <v>676.74040399352293</v>
      </c>
      <c r="Y355" s="35">
        <f t="shared" si="14"/>
        <v>2183.9310404699754</v>
      </c>
    </row>
    <row r="356" spans="3:25" x14ac:dyDescent="0.45">
      <c r="C356" s="7" t="s">
        <v>1074</v>
      </c>
      <c r="H356" s="35">
        <f>SUMPRODUCT($F$4:$F$351,H$4:H$351)/H$354</f>
        <v>5.7999355918280564</v>
      </c>
      <c r="I356" s="35">
        <f t="shared" ref="I356:Y356" si="15">SUMPRODUCT($F$4:$F$351,I$4:I$351)/I$354</f>
        <v>6.7360622294146077</v>
      </c>
      <c r="J356" s="35">
        <f t="shared" si="15"/>
        <v>7.0429388460654287</v>
      </c>
      <c r="K356" s="35">
        <f t="shared" si="15"/>
        <v>7.0252004452380525</v>
      </c>
      <c r="L356" s="35">
        <f t="shared" si="15"/>
        <v>6.8581395410216084</v>
      </c>
      <c r="M356" s="35">
        <f t="shared" si="15"/>
        <v>5.7619941852788221</v>
      </c>
      <c r="N356" s="35">
        <f t="shared" si="15"/>
        <v>8.1173456200703473</v>
      </c>
      <c r="O356" s="35">
        <f t="shared" si="15"/>
        <v>5.7242604796707566</v>
      </c>
      <c r="P356" s="35">
        <f t="shared" si="15"/>
        <v>5.1954402245851643</v>
      </c>
      <c r="Q356" s="35">
        <f t="shared" si="15"/>
        <v>6.5688082236582437</v>
      </c>
      <c r="R356" s="35">
        <f t="shared" si="15"/>
        <v>7.3248033727745296</v>
      </c>
      <c r="S356" s="35">
        <f t="shared" si="15"/>
        <v>6.8569406833645941</v>
      </c>
      <c r="T356" s="35">
        <f t="shared" si="15"/>
        <v>5.7276826104486274</v>
      </c>
      <c r="U356" s="35">
        <f t="shared" si="15"/>
        <v>7.4554748359613763</v>
      </c>
      <c r="V356" s="35">
        <f t="shared" si="15"/>
        <v>6.6501016611982431</v>
      </c>
      <c r="W356" s="35">
        <f t="shared" si="15"/>
        <v>7.3742749671093604</v>
      </c>
      <c r="X356" s="35">
        <f t="shared" si="15"/>
        <v>6.1579516744434022</v>
      </c>
      <c r="Y356" s="35">
        <f t="shared" si="15"/>
        <v>7.2148496366246846</v>
      </c>
    </row>
    <row r="357" spans="3:25" x14ac:dyDescent="0.45">
      <c r="C357" s="7" t="s">
        <v>1075</v>
      </c>
      <c r="H357" s="35">
        <f>SUMPRODUCT($G$4:$G$351,H$4:H$351)/H$354</f>
        <v>34.828194397469581</v>
      </c>
      <c r="I357" s="35">
        <f t="shared" ref="I357:Y357" si="16">SUMPRODUCT($G$4:$G$351,I$4:I$351)/I$354</f>
        <v>46.993567691780747</v>
      </c>
      <c r="J357" s="35">
        <f t="shared" si="16"/>
        <v>50.809502418616717</v>
      </c>
      <c r="K357" s="35">
        <f t="shared" si="16"/>
        <v>50.518766719278375</v>
      </c>
      <c r="L357" s="35">
        <f t="shared" si="16"/>
        <v>48.798591512837973</v>
      </c>
      <c r="M357" s="35">
        <f t="shared" si="16"/>
        <v>35.299778027804514</v>
      </c>
      <c r="N357" s="35">
        <f t="shared" si="16"/>
        <v>67.686997605358457</v>
      </c>
      <c r="O357" s="35">
        <f t="shared" si="16"/>
        <v>34.277456619604465</v>
      </c>
      <c r="P357" s="35">
        <f t="shared" si="16"/>
        <v>27.459514860947998</v>
      </c>
      <c r="Q357" s="35">
        <f t="shared" si="16"/>
        <v>44.241289180108289</v>
      </c>
      <c r="R357" s="35">
        <f t="shared" si="16"/>
        <v>54.925803601865518</v>
      </c>
      <c r="S357" s="35">
        <f t="shared" si="16"/>
        <v>48.380006806852272</v>
      </c>
      <c r="T357" s="35">
        <f t="shared" si="16"/>
        <v>32.826446262997692</v>
      </c>
      <c r="U357" s="35">
        <f t="shared" si="16"/>
        <v>57.023610982570702</v>
      </c>
      <c r="V357" s="35">
        <f t="shared" si="16"/>
        <v>45.99314959797934</v>
      </c>
      <c r="W357" s="35">
        <f t="shared" si="16"/>
        <v>55.554870748971133</v>
      </c>
      <c r="X357" s="35">
        <f t="shared" si="16"/>
        <v>38.524494487027596</v>
      </c>
      <c r="Y357" s="35">
        <f t="shared" si="16"/>
        <v>53.473576872108481</v>
      </c>
    </row>
  </sheetData>
  <mergeCells count="2">
    <mergeCell ref="E2:G2"/>
    <mergeCell ref="H2:Y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Y361"/>
  <sheetViews>
    <sheetView showGridLines="0" zoomScale="80" zoomScaleNormal="80" workbookViewId="0">
      <pane xSplit="4" ySplit="3" topLeftCell="E4" activePane="bottomRight" state="frozen"/>
      <selection pane="topRight" activeCell="E1" sqref="E1"/>
      <selection pane="bottomLeft" activeCell="A4" sqref="A4"/>
      <selection pane="bottomRight"/>
    </sheetView>
  </sheetViews>
  <sheetFormatPr defaultColWidth="8.69921875" defaultRowHeight="16.8" x14ac:dyDescent="0.45"/>
  <cols>
    <col min="1" max="1" width="12" style="21" customWidth="1"/>
    <col min="2" max="2" width="18.19921875" style="21" customWidth="1"/>
    <col min="3" max="3" width="23" style="21" customWidth="1"/>
    <col min="4" max="4" width="13" style="21" customWidth="1"/>
    <col min="5" max="6" width="12.19921875" style="21" customWidth="1"/>
    <col min="7" max="8" width="12.09765625" style="21" customWidth="1"/>
    <col min="9" max="12" width="9.19921875" style="21" bestFit="1" customWidth="1"/>
    <col min="13" max="13" width="10.8984375" style="21" customWidth="1"/>
    <col min="14" max="25" width="9.19921875" style="21" bestFit="1" customWidth="1"/>
    <col min="26" max="16384" width="8.69921875" style="21"/>
  </cols>
  <sheetData>
    <row r="1" spans="1:25" ht="19.2" x14ac:dyDescent="0.5">
      <c r="A1" s="6" t="s">
        <v>1085</v>
      </c>
      <c r="B1" s="6"/>
      <c r="C1" s="6"/>
    </row>
    <row r="2" spans="1:25" ht="33.6" x14ac:dyDescent="0.45">
      <c r="D2" s="43" t="s">
        <v>1084</v>
      </c>
      <c r="E2" s="82" t="s">
        <v>1086</v>
      </c>
      <c r="F2" s="83"/>
      <c r="G2" s="84"/>
      <c r="H2" s="85" t="s">
        <v>1083</v>
      </c>
      <c r="I2" s="86"/>
      <c r="J2" s="86"/>
      <c r="K2" s="86"/>
      <c r="L2" s="86"/>
      <c r="M2" s="86"/>
      <c r="N2" s="86"/>
      <c r="O2" s="86"/>
      <c r="P2" s="86"/>
      <c r="Q2" s="86"/>
      <c r="R2" s="86"/>
      <c r="S2" s="86"/>
      <c r="T2" s="86"/>
      <c r="U2" s="86"/>
      <c r="V2" s="86"/>
      <c r="W2" s="86"/>
      <c r="X2" s="86"/>
      <c r="Y2" s="87"/>
    </row>
    <row r="3" spans="1:25" s="19" customFormat="1" ht="31.95" customHeight="1" x14ac:dyDescent="0.45">
      <c r="A3" s="22" t="s">
        <v>0</v>
      </c>
      <c r="B3" s="22" t="s">
        <v>1</v>
      </c>
      <c r="C3" s="22" t="s">
        <v>2</v>
      </c>
      <c r="D3" s="22" t="s">
        <v>952</v>
      </c>
      <c r="E3" s="22" t="s">
        <v>1076</v>
      </c>
      <c r="F3" s="2" t="s">
        <v>1077</v>
      </c>
      <c r="G3" s="2" t="s">
        <v>1078</v>
      </c>
      <c r="H3" s="22" t="s">
        <v>710</v>
      </c>
      <c r="I3" s="22" t="s">
        <v>713</v>
      </c>
      <c r="J3" s="22" t="s">
        <v>714</v>
      </c>
      <c r="K3" s="22" t="s">
        <v>718</v>
      </c>
      <c r="L3" s="22" t="s">
        <v>720</v>
      </c>
      <c r="M3" s="22" t="s">
        <v>721</v>
      </c>
      <c r="N3" s="22" t="s">
        <v>722</v>
      </c>
      <c r="O3" s="22" t="s">
        <v>723</v>
      </c>
      <c r="P3" s="22" t="s">
        <v>724</v>
      </c>
      <c r="Q3" s="22" t="s">
        <v>725</v>
      </c>
      <c r="R3" s="22" t="s">
        <v>709</v>
      </c>
      <c r="S3" s="22" t="s">
        <v>711</v>
      </c>
      <c r="T3" s="22" t="s">
        <v>712</v>
      </c>
      <c r="U3" s="22" t="s">
        <v>715</v>
      </c>
      <c r="V3" s="22" t="s">
        <v>1169</v>
      </c>
      <c r="W3" s="22" t="s">
        <v>716</v>
      </c>
      <c r="X3" s="22" t="s">
        <v>717</v>
      </c>
      <c r="Y3" s="22" t="s">
        <v>719</v>
      </c>
    </row>
    <row r="4" spans="1:25" x14ac:dyDescent="0.45">
      <c r="A4" s="20" t="s">
        <v>11</v>
      </c>
      <c r="B4" s="20" t="s">
        <v>12</v>
      </c>
      <c r="C4" s="20" t="s">
        <v>13</v>
      </c>
      <c r="D4" s="31">
        <f>INDEX('ONS data MYE 5'!$Q$6:$Q$445, MATCH($B4,'ONS data MYE 5'!$B$6:$B$445,0))</f>
        <v>141248</v>
      </c>
      <c r="E4" s="31">
        <f>INDEX('ONS data MYE 5'!$R$6:$R$445, MATCH($B4,'ONS data MYE 5'!$B$6:$B$445,0))</f>
        <v>877</v>
      </c>
      <c r="F4" s="31">
        <f>LN(E4)</f>
        <v>6.776506992372183</v>
      </c>
      <c r="G4" s="31">
        <f>F4*F4</f>
        <v>45.921047017669089</v>
      </c>
      <c r="H4" s="31">
        <f>INDEX('Mapping water'!$D$5:$U$352,MATCH($B4,'Mapping water'!$B$5:$B$352,0),MATCH(H$3,'Mapping water'!$D$4:$U$4,0))*$D4</f>
        <v>0</v>
      </c>
      <c r="I4" s="31">
        <f>INDEX('Mapping water'!$D$5:$U$352,MATCH($B4,'Mapping water'!$B$5:$B$352,0),MATCH(I$3,'Mapping water'!$D$4:$U$4,0))*$D4</f>
        <v>0</v>
      </c>
      <c r="J4" s="31">
        <f>INDEX('Mapping water'!$D$5:$U$352,MATCH($B4,'Mapping water'!$B$5:$B$352,0),MATCH(J$3,'Mapping water'!$D$4:$U$4,0))*$D4</f>
        <v>0</v>
      </c>
      <c r="K4" s="31">
        <f>INDEX('Mapping water'!$D$5:$U$352,MATCH($B4,'Mapping water'!$B$5:$B$352,0),MATCH(K$3,'Mapping water'!$D$4:$U$4,0))*$D4</f>
        <v>0</v>
      </c>
      <c r="L4" s="31">
        <f>INDEX('Mapping water'!$D$5:$U$352,MATCH($B4,'Mapping water'!$B$5:$B$352,0),MATCH(L$3,'Mapping water'!$D$4:$U$4,0))*$D4</f>
        <v>0</v>
      </c>
      <c r="M4" s="31">
        <f>INDEX('Mapping water'!$D$5:$U$352,MATCH($B4,'Mapping water'!$B$5:$B$352,0),MATCH(M$3,'Mapping water'!$D$4:$U$4,0))*$D4</f>
        <v>0</v>
      </c>
      <c r="N4" s="31">
        <f>INDEX('Mapping water'!$D$5:$U$352,MATCH($B4,'Mapping water'!$B$5:$B$352,0),MATCH(N$3,'Mapping water'!$D$4:$U$4,0))*$D4</f>
        <v>0</v>
      </c>
      <c r="O4" s="31">
        <f>INDEX('Mapping water'!$D$5:$U$352,MATCH($B4,'Mapping water'!$B$5:$B$352,0),MATCH(O$3,'Mapping water'!$D$4:$U$4,0))*$D4</f>
        <v>0</v>
      </c>
      <c r="P4" s="31">
        <f>INDEX('Mapping water'!$D$5:$U$352,MATCH($B4,'Mapping water'!$B$5:$B$352,0),MATCH(P$3,'Mapping water'!$D$4:$U$4,0))*$D4</f>
        <v>0</v>
      </c>
      <c r="Q4" s="31">
        <f>INDEX('Mapping water'!$D$5:$U$352,MATCH($B4,'Mapping water'!$B$5:$B$352,0),MATCH(Q$3,'Mapping water'!$D$4:$U$4,0))*$D4</f>
        <v>0</v>
      </c>
      <c r="R4" s="31">
        <f>INDEX('Mapping water'!$D$5:$U$352,MATCH($B4,'Mapping water'!$B$5:$B$352,0),MATCH(R$3,'Mapping water'!$D$4:$U$4,0))*$D4</f>
        <v>141248</v>
      </c>
      <c r="S4" s="31">
        <f>INDEX('Mapping water'!$D$5:$U$352,MATCH($B4,'Mapping water'!$B$5:$B$352,0),MATCH(S$3,'Mapping water'!$D$4:$U$4,0))*$D4</f>
        <v>0</v>
      </c>
      <c r="T4" s="31">
        <f>INDEX('Mapping water'!$D$5:$U$352,MATCH($B4,'Mapping water'!$B$5:$B$352,0),MATCH(T$3,'Mapping water'!$D$4:$U$4,0))*$D4</f>
        <v>0</v>
      </c>
      <c r="U4" s="31">
        <f>INDEX('Mapping water'!$D$5:$U$352,MATCH($B4,'Mapping water'!$B$5:$B$352,0),MATCH(U$3,'Mapping water'!$D$4:$U$4,0))*$D4</f>
        <v>0</v>
      </c>
      <c r="V4" s="31">
        <f>INDEX('Mapping water'!$D$5:$U$352,MATCH($B4,'Mapping water'!$B$5:$B$352,0),MATCH(V$3,'Mapping water'!$D$4:$U$4,0))*$D4</f>
        <v>0</v>
      </c>
      <c r="W4" s="31">
        <f>INDEX('Mapping water'!$D$5:$U$352,MATCH($B4,'Mapping water'!$B$5:$B$352,0),MATCH(W$3,'Mapping water'!$D$4:$U$4,0))*$D4</f>
        <v>0</v>
      </c>
      <c r="X4" s="31">
        <f>INDEX('Mapping water'!$D$5:$U$352,MATCH($B4,'Mapping water'!$B$5:$B$352,0),MATCH(X$3,'Mapping water'!$D$4:$U$4,0))*$D4</f>
        <v>0</v>
      </c>
      <c r="Y4" s="31">
        <f>INDEX('Mapping water'!$D$5:$U$352,MATCH($B4,'Mapping water'!$B$5:$B$352,0),MATCH(Y$3,'Mapping water'!$D$4:$U$4,0))*$D4</f>
        <v>0</v>
      </c>
    </row>
    <row r="5" spans="1:25" x14ac:dyDescent="0.45">
      <c r="A5" s="20" t="s">
        <v>14</v>
      </c>
      <c r="B5" s="20" t="s">
        <v>15</v>
      </c>
      <c r="C5" s="20" t="s">
        <v>13</v>
      </c>
      <c r="D5" s="31">
        <f>INDEX('ONS data MYE 5'!$Q$6:$Q$445, MATCH($B5,'ONS data MYE 5'!$B$6:$B$445,0))</f>
        <v>110727</v>
      </c>
      <c r="E5" s="31">
        <f>INDEX('ONS data MYE 5'!$R$6:$R$445, MATCH($B5,'ONS data MYE 5'!$B$6:$B$445,0))</f>
        <v>852</v>
      </c>
      <c r="F5" s="31">
        <f>LN(E5)</f>
        <v>6.7475865268293154</v>
      </c>
      <c r="G5" s="31">
        <f>F5*F5</f>
        <v>45.529923937048501</v>
      </c>
      <c r="H5" s="31">
        <f>INDEX('Mapping water'!$D$5:$U$352,MATCH($B5,'Mapping water'!$B$5:$B$352,0),MATCH(H$3,'Mapping water'!$D$4:$U$4,0))*$D5</f>
        <v>0</v>
      </c>
      <c r="I5" s="31">
        <f>INDEX('Mapping water'!$D$5:$U$352,MATCH($B5,'Mapping water'!$B$5:$B$352,0),MATCH(I$3,'Mapping water'!$D$4:$U$4,0))*$D5</f>
        <v>0</v>
      </c>
      <c r="J5" s="31">
        <f>INDEX('Mapping water'!$D$5:$U$352,MATCH($B5,'Mapping water'!$B$5:$B$352,0),MATCH(J$3,'Mapping water'!$D$4:$U$4,0))*$D5</f>
        <v>0</v>
      </c>
      <c r="K5" s="31">
        <f>INDEX('Mapping water'!$D$5:$U$352,MATCH($B5,'Mapping water'!$B$5:$B$352,0),MATCH(K$3,'Mapping water'!$D$4:$U$4,0))*$D5</f>
        <v>0</v>
      </c>
      <c r="L5" s="31">
        <f>INDEX('Mapping water'!$D$5:$U$352,MATCH($B5,'Mapping water'!$B$5:$B$352,0),MATCH(L$3,'Mapping water'!$D$4:$U$4,0))*$D5</f>
        <v>0</v>
      </c>
      <c r="M5" s="31">
        <f>INDEX('Mapping water'!$D$5:$U$352,MATCH($B5,'Mapping water'!$B$5:$B$352,0),MATCH(M$3,'Mapping water'!$D$4:$U$4,0))*$D5</f>
        <v>0</v>
      </c>
      <c r="N5" s="31">
        <f>INDEX('Mapping water'!$D$5:$U$352,MATCH($B5,'Mapping water'!$B$5:$B$352,0),MATCH(N$3,'Mapping water'!$D$4:$U$4,0))*$D5</f>
        <v>0</v>
      </c>
      <c r="O5" s="31">
        <f>INDEX('Mapping water'!$D$5:$U$352,MATCH($B5,'Mapping water'!$B$5:$B$352,0),MATCH(O$3,'Mapping water'!$D$4:$U$4,0))*$D5</f>
        <v>0</v>
      </c>
      <c r="P5" s="31">
        <f>INDEX('Mapping water'!$D$5:$U$352,MATCH($B5,'Mapping water'!$B$5:$B$352,0),MATCH(P$3,'Mapping water'!$D$4:$U$4,0))*$D5</f>
        <v>0</v>
      </c>
      <c r="Q5" s="31">
        <f>INDEX('Mapping water'!$D$5:$U$352,MATCH($B5,'Mapping water'!$B$5:$B$352,0),MATCH(Q$3,'Mapping water'!$D$4:$U$4,0))*$D5</f>
        <v>0</v>
      </c>
      <c r="R5" s="31">
        <f>INDEX('Mapping water'!$D$5:$U$352,MATCH($B5,'Mapping water'!$B$5:$B$352,0),MATCH(R$3,'Mapping water'!$D$4:$U$4,0))*$D5</f>
        <v>110727</v>
      </c>
      <c r="S5" s="31">
        <f>INDEX('Mapping water'!$D$5:$U$352,MATCH($B5,'Mapping water'!$B$5:$B$352,0),MATCH(S$3,'Mapping water'!$D$4:$U$4,0))*$D5</f>
        <v>0</v>
      </c>
      <c r="T5" s="31">
        <f>INDEX('Mapping water'!$D$5:$U$352,MATCH($B5,'Mapping water'!$B$5:$B$352,0),MATCH(T$3,'Mapping water'!$D$4:$U$4,0))*$D5</f>
        <v>0</v>
      </c>
      <c r="U5" s="31">
        <f>INDEX('Mapping water'!$D$5:$U$352,MATCH($B5,'Mapping water'!$B$5:$B$352,0),MATCH(U$3,'Mapping water'!$D$4:$U$4,0))*$D5</f>
        <v>0</v>
      </c>
      <c r="V5" s="31">
        <f>INDEX('Mapping water'!$D$5:$U$352,MATCH($B5,'Mapping water'!$B$5:$B$352,0),MATCH(V$3,'Mapping water'!$D$4:$U$4,0))*$D5</f>
        <v>0</v>
      </c>
      <c r="W5" s="31">
        <f>INDEX('Mapping water'!$D$5:$U$352,MATCH($B5,'Mapping water'!$B$5:$B$352,0),MATCH(W$3,'Mapping water'!$D$4:$U$4,0))*$D5</f>
        <v>0</v>
      </c>
      <c r="X5" s="31">
        <f>INDEX('Mapping water'!$D$5:$U$352,MATCH($B5,'Mapping water'!$B$5:$B$352,0),MATCH(X$3,'Mapping water'!$D$4:$U$4,0))*$D5</f>
        <v>0</v>
      </c>
      <c r="Y5" s="31">
        <f>INDEX('Mapping water'!$D$5:$U$352,MATCH($B5,'Mapping water'!$B$5:$B$352,0),MATCH(Y$3,'Mapping water'!$D$4:$U$4,0))*$D5</f>
        <v>0</v>
      </c>
    </row>
    <row r="6" spans="1:25" x14ac:dyDescent="0.45">
      <c r="A6" s="20" t="s">
        <v>16</v>
      </c>
      <c r="B6" s="20" t="s">
        <v>17</v>
      </c>
      <c r="C6" s="20" t="s">
        <v>13</v>
      </c>
      <c r="D6" s="31">
        <f>INDEX('ONS data MYE 5'!$Q$6:$Q$445, MATCH($B6,'ONS data MYE 5'!$B$6:$B$445,0))</f>
        <v>138155</v>
      </c>
      <c r="E6" s="31">
        <f>INDEX('ONS data MYE 5'!$R$6:$R$445, MATCH($B6,'ONS data MYE 5'!$B$6:$B$445,0))</f>
        <v>290</v>
      </c>
      <c r="F6" s="31">
        <f t="shared" ref="F6:F69" si="0">LN(E6)</f>
        <v>5.6698809229805196</v>
      </c>
      <c r="G6" s="31">
        <f t="shared" ref="G6:G69" si="1">F6*F6</f>
        <v>32.147549680778425</v>
      </c>
      <c r="H6" s="31">
        <f>INDEX('Mapping water'!$D$5:$U$352,MATCH($B6,'Mapping water'!$B$5:$B$352,0),MATCH(H$3,'Mapping water'!$D$4:$U$4,0))*$D6</f>
        <v>0</v>
      </c>
      <c r="I6" s="31">
        <f>INDEX('Mapping water'!$D$5:$U$352,MATCH($B6,'Mapping water'!$B$5:$B$352,0),MATCH(I$3,'Mapping water'!$D$4:$U$4,0))*$D6</f>
        <v>0</v>
      </c>
      <c r="J6" s="31">
        <f>INDEX('Mapping water'!$D$5:$U$352,MATCH($B6,'Mapping water'!$B$5:$B$352,0),MATCH(J$3,'Mapping water'!$D$4:$U$4,0))*$D6</f>
        <v>0</v>
      </c>
      <c r="K6" s="31">
        <f>INDEX('Mapping water'!$D$5:$U$352,MATCH($B6,'Mapping water'!$B$5:$B$352,0),MATCH(K$3,'Mapping water'!$D$4:$U$4,0))*$D6</f>
        <v>0</v>
      </c>
      <c r="L6" s="31">
        <f>INDEX('Mapping water'!$D$5:$U$352,MATCH($B6,'Mapping water'!$B$5:$B$352,0),MATCH(L$3,'Mapping water'!$D$4:$U$4,0))*$D6</f>
        <v>0</v>
      </c>
      <c r="M6" s="31">
        <f>INDEX('Mapping water'!$D$5:$U$352,MATCH($B6,'Mapping water'!$B$5:$B$352,0),MATCH(M$3,'Mapping water'!$D$4:$U$4,0))*$D6</f>
        <v>0</v>
      </c>
      <c r="N6" s="31">
        <f>INDEX('Mapping water'!$D$5:$U$352,MATCH($B6,'Mapping water'!$B$5:$B$352,0),MATCH(N$3,'Mapping water'!$D$4:$U$4,0))*$D6</f>
        <v>0</v>
      </c>
      <c r="O6" s="31">
        <f>INDEX('Mapping water'!$D$5:$U$352,MATCH($B6,'Mapping water'!$B$5:$B$352,0),MATCH(O$3,'Mapping water'!$D$4:$U$4,0))*$D6</f>
        <v>0</v>
      </c>
      <c r="P6" s="31">
        <f>INDEX('Mapping water'!$D$5:$U$352,MATCH($B6,'Mapping water'!$B$5:$B$352,0),MATCH(P$3,'Mapping water'!$D$4:$U$4,0))*$D6</f>
        <v>0</v>
      </c>
      <c r="Q6" s="31">
        <f>INDEX('Mapping water'!$D$5:$U$352,MATCH($B6,'Mapping water'!$B$5:$B$352,0),MATCH(Q$3,'Mapping water'!$D$4:$U$4,0))*$D6</f>
        <v>0</v>
      </c>
      <c r="R6" s="31">
        <f>INDEX('Mapping water'!$D$5:$U$352,MATCH($B6,'Mapping water'!$B$5:$B$352,0),MATCH(R$3,'Mapping water'!$D$4:$U$4,0))*$D6</f>
        <v>138155</v>
      </c>
      <c r="S6" s="31">
        <f>INDEX('Mapping water'!$D$5:$U$352,MATCH($B6,'Mapping water'!$B$5:$B$352,0),MATCH(S$3,'Mapping water'!$D$4:$U$4,0))*$D6</f>
        <v>0</v>
      </c>
      <c r="T6" s="31">
        <f>INDEX('Mapping water'!$D$5:$U$352,MATCH($B6,'Mapping water'!$B$5:$B$352,0),MATCH(T$3,'Mapping water'!$D$4:$U$4,0))*$D6</f>
        <v>0</v>
      </c>
      <c r="U6" s="31">
        <f>INDEX('Mapping water'!$D$5:$U$352,MATCH($B6,'Mapping water'!$B$5:$B$352,0),MATCH(U$3,'Mapping water'!$D$4:$U$4,0))*$D6</f>
        <v>0</v>
      </c>
      <c r="V6" s="31">
        <f>INDEX('Mapping water'!$D$5:$U$352,MATCH($B6,'Mapping water'!$B$5:$B$352,0),MATCH(V$3,'Mapping water'!$D$4:$U$4,0))*$D6</f>
        <v>0</v>
      </c>
      <c r="W6" s="31">
        <f>INDEX('Mapping water'!$D$5:$U$352,MATCH($B6,'Mapping water'!$B$5:$B$352,0),MATCH(W$3,'Mapping water'!$D$4:$U$4,0))*$D6</f>
        <v>0</v>
      </c>
      <c r="X6" s="31">
        <f>INDEX('Mapping water'!$D$5:$U$352,MATCH($B6,'Mapping water'!$B$5:$B$352,0),MATCH(X$3,'Mapping water'!$D$4:$U$4,0))*$D6</f>
        <v>0</v>
      </c>
      <c r="Y6" s="31">
        <f>INDEX('Mapping water'!$D$5:$U$352,MATCH($B6,'Mapping water'!$B$5:$B$352,0),MATCH(Y$3,'Mapping water'!$D$4:$U$4,0))*$D6</f>
        <v>0</v>
      </c>
    </row>
    <row r="7" spans="1:25" x14ac:dyDescent="0.45">
      <c r="A7" s="20" t="s">
        <v>18</v>
      </c>
      <c r="B7" s="20" t="s">
        <v>19</v>
      </c>
      <c r="C7" s="20" t="s">
        <v>13</v>
      </c>
      <c r="D7" s="31">
        <f>INDEX('ONS data MYE 5'!$Q$6:$Q$445, MATCH($B7,'ONS data MYE 5'!$B$6:$B$445,0))</f>
        <v>84247</v>
      </c>
      <c r="E7" s="31">
        <f>INDEX('ONS data MYE 5'!$R$6:$R$445, MATCH($B7,'ONS data MYE 5'!$B$6:$B$445,0))</f>
        <v>3240</v>
      </c>
      <c r="F7" s="31">
        <f t="shared" si="0"/>
        <v>8.0833286087863758</v>
      </c>
      <c r="G7" s="31">
        <f t="shared" si="1"/>
        <v>65.340201397624284</v>
      </c>
      <c r="H7" s="31">
        <f>INDEX('Mapping water'!$D$5:$U$352,MATCH($B7,'Mapping water'!$B$5:$B$352,0),MATCH(H$3,'Mapping water'!$D$4:$U$4,0))*$D7</f>
        <v>0</v>
      </c>
      <c r="I7" s="31">
        <f>INDEX('Mapping water'!$D$5:$U$352,MATCH($B7,'Mapping water'!$B$5:$B$352,0),MATCH(I$3,'Mapping water'!$D$4:$U$4,0))*$D7</f>
        <v>0</v>
      </c>
      <c r="J7" s="31">
        <f>INDEX('Mapping water'!$D$5:$U$352,MATCH($B7,'Mapping water'!$B$5:$B$352,0),MATCH(J$3,'Mapping water'!$D$4:$U$4,0))*$D7</f>
        <v>0</v>
      </c>
      <c r="K7" s="31">
        <f>INDEX('Mapping water'!$D$5:$U$352,MATCH($B7,'Mapping water'!$B$5:$B$352,0),MATCH(K$3,'Mapping water'!$D$4:$U$4,0))*$D7</f>
        <v>0</v>
      </c>
      <c r="L7" s="31">
        <f>INDEX('Mapping water'!$D$5:$U$352,MATCH($B7,'Mapping water'!$B$5:$B$352,0),MATCH(L$3,'Mapping water'!$D$4:$U$4,0))*$D7</f>
        <v>0</v>
      </c>
      <c r="M7" s="31">
        <f>INDEX('Mapping water'!$D$5:$U$352,MATCH($B7,'Mapping water'!$B$5:$B$352,0),MATCH(M$3,'Mapping water'!$D$4:$U$4,0))*$D7</f>
        <v>0</v>
      </c>
      <c r="N7" s="31">
        <f>INDEX('Mapping water'!$D$5:$U$352,MATCH($B7,'Mapping water'!$B$5:$B$352,0),MATCH(N$3,'Mapping water'!$D$4:$U$4,0))*$D7</f>
        <v>0</v>
      </c>
      <c r="O7" s="31">
        <f>INDEX('Mapping water'!$D$5:$U$352,MATCH($B7,'Mapping water'!$B$5:$B$352,0),MATCH(O$3,'Mapping water'!$D$4:$U$4,0))*$D7</f>
        <v>0</v>
      </c>
      <c r="P7" s="31">
        <f>INDEX('Mapping water'!$D$5:$U$352,MATCH($B7,'Mapping water'!$B$5:$B$352,0),MATCH(P$3,'Mapping water'!$D$4:$U$4,0))*$D7</f>
        <v>0</v>
      </c>
      <c r="Q7" s="31">
        <f>INDEX('Mapping water'!$D$5:$U$352,MATCH($B7,'Mapping water'!$B$5:$B$352,0),MATCH(Q$3,'Mapping water'!$D$4:$U$4,0))*$D7</f>
        <v>0</v>
      </c>
      <c r="R7" s="31">
        <f>INDEX('Mapping water'!$D$5:$U$352,MATCH($B7,'Mapping water'!$B$5:$B$352,0),MATCH(R$3,'Mapping water'!$D$4:$U$4,0))*$D7</f>
        <v>84247</v>
      </c>
      <c r="S7" s="31">
        <f>INDEX('Mapping water'!$D$5:$U$352,MATCH($B7,'Mapping water'!$B$5:$B$352,0),MATCH(S$3,'Mapping water'!$D$4:$U$4,0))*$D7</f>
        <v>0</v>
      </c>
      <c r="T7" s="31">
        <f>INDEX('Mapping water'!$D$5:$U$352,MATCH($B7,'Mapping water'!$B$5:$B$352,0),MATCH(T$3,'Mapping water'!$D$4:$U$4,0))*$D7</f>
        <v>0</v>
      </c>
      <c r="U7" s="31">
        <f>INDEX('Mapping water'!$D$5:$U$352,MATCH($B7,'Mapping water'!$B$5:$B$352,0),MATCH(U$3,'Mapping water'!$D$4:$U$4,0))*$D7</f>
        <v>0</v>
      </c>
      <c r="V7" s="31">
        <f>INDEX('Mapping water'!$D$5:$U$352,MATCH($B7,'Mapping water'!$B$5:$B$352,0),MATCH(V$3,'Mapping water'!$D$4:$U$4,0))*$D7</f>
        <v>0</v>
      </c>
      <c r="W7" s="31">
        <f>INDEX('Mapping water'!$D$5:$U$352,MATCH($B7,'Mapping water'!$B$5:$B$352,0),MATCH(W$3,'Mapping water'!$D$4:$U$4,0))*$D7</f>
        <v>0</v>
      </c>
      <c r="X7" s="31">
        <f>INDEX('Mapping water'!$D$5:$U$352,MATCH($B7,'Mapping water'!$B$5:$B$352,0),MATCH(X$3,'Mapping water'!$D$4:$U$4,0))*$D7</f>
        <v>0</v>
      </c>
      <c r="Y7" s="31">
        <f>INDEX('Mapping water'!$D$5:$U$352,MATCH($B7,'Mapping water'!$B$5:$B$352,0),MATCH(Y$3,'Mapping water'!$D$4:$U$4,0))*$D7</f>
        <v>0</v>
      </c>
    </row>
    <row r="8" spans="1:25" x14ac:dyDescent="0.45">
      <c r="A8" s="20" t="s">
        <v>27</v>
      </c>
      <c r="B8" s="20" t="s">
        <v>28</v>
      </c>
      <c r="C8" s="20" t="s">
        <v>13</v>
      </c>
      <c r="D8" s="31">
        <f>INDEX('ONS data MYE 5'!$Q$6:$Q$445, MATCH($B8,'ONS data MYE 5'!$B$6:$B$445,0))</f>
        <v>203641</v>
      </c>
      <c r="E8" s="31">
        <f>INDEX('ONS data MYE 5'!$R$6:$R$445, MATCH($B8,'ONS data MYE 5'!$B$6:$B$445,0))</f>
        <v>4736</v>
      </c>
      <c r="F8" s="31">
        <f t="shared" si="0"/>
        <v>8.4629481765638417</v>
      </c>
      <c r="G8" s="31">
        <f t="shared" si="1"/>
        <v>71.621491839205248</v>
      </c>
      <c r="H8" s="31">
        <f>INDEX('Mapping water'!$D$5:$U$352,MATCH($B8,'Mapping water'!$B$5:$B$352,0),MATCH(H$3,'Mapping water'!$D$4:$U$4,0))*$D8</f>
        <v>0</v>
      </c>
      <c r="I8" s="31">
        <f>INDEX('Mapping water'!$D$5:$U$352,MATCH($B8,'Mapping water'!$B$5:$B$352,0),MATCH(I$3,'Mapping water'!$D$4:$U$4,0))*$D8</f>
        <v>0</v>
      </c>
      <c r="J8" s="31">
        <f>INDEX('Mapping water'!$D$5:$U$352,MATCH($B8,'Mapping water'!$B$5:$B$352,0),MATCH(J$3,'Mapping water'!$D$4:$U$4,0))*$D8</f>
        <v>0</v>
      </c>
      <c r="K8" s="31">
        <f>INDEX('Mapping water'!$D$5:$U$352,MATCH($B8,'Mapping water'!$B$5:$B$352,0),MATCH(K$3,'Mapping water'!$D$4:$U$4,0))*$D8</f>
        <v>0</v>
      </c>
      <c r="L8" s="31">
        <f>INDEX('Mapping water'!$D$5:$U$352,MATCH($B8,'Mapping water'!$B$5:$B$352,0),MATCH(L$3,'Mapping water'!$D$4:$U$4,0))*$D8</f>
        <v>0</v>
      </c>
      <c r="M8" s="31">
        <f>INDEX('Mapping water'!$D$5:$U$352,MATCH($B8,'Mapping water'!$B$5:$B$352,0),MATCH(M$3,'Mapping water'!$D$4:$U$4,0))*$D8</f>
        <v>0</v>
      </c>
      <c r="N8" s="31">
        <f>INDEX('Mapping water'!$D$5:$U$352,MATCH($B8,'Mapping water'!$B$5:$B$352,0),MATCH(N$3,'Mapping water'!$D$4:$U$4,0))*$D8</f>
        <v>0</v>
      </c>
      <c r="O8" s="31">
        <f>INDEX('Mapping water'!$D$5:$U$352,MATCH($B8,'Mapping water'!$B$5:$B$352,0),MATCH(O$3,'Mapping water'!$D$4:$U$4,0))*$D8</f>
        <v>0</v>
      </c>
      <c r="P8" s="31">
        <f>INDEX('Mapping water'!$D$5:$U$352,MATCH($B8,'Mapping water'!$B$5:$B$352,0),MATCH(P$3,'Mapping water'!$D$4:$U$4,0))*$D8</f>
        <v>0</v>
      </c>
      <c r="Q8" s="31">
        <f>INDEX('Mapping water'!$D$5:$U$352,MATCH($B8,'Mapping water'!$B$5:$B$352,0),MATCH(Q$3,'Mapping water'!$D$4:$U$4,0))*$D8</f>
        <v>0</v>
      </c>
      <c r="R8" s="31">
        <f>INDEX('Mapping water'!$D$5:$U$352,MATCH($B8,'Mapping water'!$B$5:$B$352,0),MATCH(R$3,'Mapping water'!$D$4:$U$4,0))*$D8</f>
        <v>203641</v>
      </c>
      <c r="S8" s="31">
        <f>INDEX('Mapping water'!$D$5:$U$352,MATCH($B8,'Mapping water'!$B$5:$B$352,0),MATCH(S$3,'Mapping water'!$D$4:$U$4,0))*$D8</f>
        <v>0</v>
      </c>
      <c r="T8" s="31">
        <f>INDEX('Mapping water'!$D$5:$U$352,MATCH($B8,'Mapping water'!$B$5:$B$352,0),MATCH(T$3,'Mapping water'!$D$4:$U$4,0))*$D8</f>
        <v>0</v>
      </c>
      <c r="U8" s="31">
        <f>INDEX('Mapping water'!$D$5:$U$352,MATCH($B8,'Mapping water'!$B$5:$B$352,0),MATCH(U$3,'Mapping water'!$D$4:$U$4,0))*$D8</f>
        <v>0</v>
      </c>
      <c r="V8" s="31">
        <f>INDEX('Mapping water'!$D$5:$U$352,MATCH($B8,'Mapping water'!$B$5:$B$352,0),MATCH(V$3,'Mapping water'!$D$4:$U$4,0))*$D8</f>
        <v>0</v>
      </c>
      <c r="W8" s="31">
        <f>INDEX('Mapping water'!$D$5:$U$352,MATCH($B8,'Mapping water'!$B$5:$B$352,0),MATCH(W$3,'Mapping water'!$D$4:$U$4,0))*$D8</f>
        <v>0</v>
      </c>
      <c r="X8" s="31">
        <f>INDEX('Mapping water'!$D$5:$U$352,MATCH($B8,'Mapping water'!$B$5:$B$352,0),MATCH(X$3,'Mapping water'!$D$4:$U$4,0))*$D8</f>
        <v>0</v>
      </c>
      <c r="Y8" s="31">
        <f>INDEX('Mapping water'!$D$5:$U$352,MATCH($B8,'Mapping water'!$B$5:$B$352,0),MATCH(Y$3,'Mapping water'!$D$4:$U$4,0))*$D8</f>
        <v>0</v>
      </c>
    </row>
    <row r="9" spans="1:25" x14ac:dyDescent="0.45">
      <c r="A9" s="20" t="s">
        <v>32</v>
      </c>
      <c r="B9" s="20" t="s">
        <v>33</v>
      </c>
      <c r="C9" s="20" t="s">
        <v>13</v>
      </c>
      <c r="D9" s="31">
        <f>INDEX('ONS data MYE 5'!$Q$6:$Q$445, MATCH($B9,'ONS data MYE 5'!$B$6:$B$445,0))</f>
        <v>124880</v>
      </c>
      <c r="E9" s="31">
        <f>INDEX('ONS data MYE 5'!$R$6:$R$445, MATCH($B9,'ONS data MYE 5'!$B$6:$B$445,0))</f>
        <v>368</v>
      </c>
      <c r="F9" s="31">
        <f t="shared" si="0"/>
        <v>5.9080829381689313</v>
      </c>
      <c r="G9" s="31">
        <f t="shared" si="1"/>
        <v>34.905444004282835</v>
      </c>
      <c r="H9" s="31">
        <f>INDEX('Mapping water'!$D$5:$U$352,MATCH($B9,'Mapping water'!$B$5:$B$352,0),MATCH(H$3,'Mapping water'!$D$4:$U$4,0))*$D9</f>
        <v>0</v>
      </c>
      <c r="I9" s="31">
        <f>INDEX('Mapping water'!$D$5:$U$352,MATCH($B9,'Mapping water'!$B$5:$B$352,0),MATCH(I$3,'Mapping water'!$D$4:$U$4,0))*$D9</f>
        <v>0</v>
      </c>
      <c r="J9" s="31">
        <f>INDEX('Mapping water'!$D$5:$U$352,MATCH($B9,'Mapping water'!$B$5:$B$352,0),MATCH(J$3,'Mapping water'!$D$4:$U$4,0))*$D9</f>
        <v>0</v>
      </c>
      <c r="K9" s="31">
        <f>INDEX('Mapping water'!$D$5:$U$352,MATCH($B9,'Mapping water'!$B$5:$B$352,0),MATCH(K$3,'Mapping water'!$D$4:$U$4,0))*$D9</f>
        <v>0</v>
      </c>
      <c r="L9" s="31">
        <f>INDEX('Mapping water'!$D$5:$U$352,MATCH($B9,'Mapping water'!$B$5:$B$352,0),MATCH(L$3,'Mapping water'!$D$4:$U$4,0))*$D9</f>
        <v>0</v>
      </c>
      <c r="M9" s="31">
        <f>INDEX('Mapping water'!$D$5:$U$352,MATCH($B9,'Mapping water'!$B$5:$B$352,0),MATCH(M$3,'Mapping water'!$D$4:$U$4,0))*$D9</f>
        <v>0</v>
      </c>
      <c r="N9" s="31">
        <f>INDEX('Mapping water'!$D$5:$U$352,MATCH($B9,'Mapping water'!$B$5:$B$352,0),MATCH(N$3,'Mapping water'!$D$4:$U$4,0))*$D9</f>
        <v>74928</v>
      </c>
      <c r="O9" s="31">
        <f>INDEX('Mapping water'!$D$5:$U$352,MATCH($B9,'Mapping water'!$B$5:$B$352,0),MATCH(O$3,'Mapping water'!$D$4:$U$4,0))*$D9</f>
        <v>0</v>
      </c>
      <c r="P9" s="31">
        <f>INDEX('Mapping water'!$D$5:$U$352,MATCH($B9,'Mapping water'!$B$5:$B$352,0),MATCH(P$3,'Mapping water'!$D$4:$U$4,0))*$D9</f>
        <v>0</v>
      </c>
      <c r="Q9" s="31">
        <f>INDEX('Mapping water'!$D$5:$U$352,MATCH($B9,'Mapping water'!$B$5:$B$352,0),MATCH(Q$3,'Mapping water'!$D$4:$U$4,0))*$D9</f>
        <v>0</v>
      </c>
      <c r="R9" s="31">
        <f>INDEX('Mapping water'!$D$5:$U$352,MATCH($B9,'Mapping water'!$B$5:$B$352,0),MATCH(R$3,'Mapping water'!$D$4:$U$4,0))*$D9</f>
        <v>49952</v>
      </c>
      <c r="S9" s="31">
        <f>INDEX('Mapping water'!$D$5:$U$352,MATCH($B9,'Mapping water'!$B$5:$B$352,0),MATCH(S$3,'Mapping water'!$D$4:$U$4,0))*$D9</f>
        <v>0</v>
      </c>
      <c r="T9" s="31">
        <f>INDEX('Mapping water'!$D$5:$U$352,MATCH($B9,'Mapping water'!$B$5:$B$352,0),MATCH(T$3,'Mapping water'!$D$4:$U$4,0))*$D9</f>
        <v>0</v>
      </c>
      <c r="U9" s="31">
        <f>INDEX('Mapping water'!$D$5:$U$352,MATCH($B9,'Mapping water'!$B$5:$B$352,0),MATCH(U$3,'Mapping water'!$D$4:$U$4,0))*$D9</f>
        <v>0</v>
      </c>
      <c r="V9" s="31">
        <f>INDEX('Mapping water'!$D$5:$U$352,MATCH($B9,'Mapping water'!$B$5:$B$352,0),MATCH(V$3,'Mapping water'!$D$4:$U$4,0))*$D9</f>
        <v>0</v>
      </c>
      <c r="W9" s="31">
        <f>INDEX('Mapping water'!$D$5:$U$352,MATCH($B9,'Mapping water'!$B$5:$B$352,0),MATCH(W$3,'Mapping water'!$D$4:$U$4,0))*$D9</f>
        <v>0</v>
      </c>
      <c r="X9" s="31">
        <f>INDEX('Mapping water'!$D$5:$U$352,MATCH($B9,'Mapping water'!$B$5:$B$352,0),MATCH(X$3,'Mapping water'!$D$4:$U$4,0))*$D9</f>
        <v>0</v>
      </c>
      <c r="Y9" s="31">
        <f>INDEX('Mapping water'!$D$5:$U$352,MATCH($B9,'Mapping water'!$B$5:$B$352,0),MATCH(Y$3,'Mapping water'!$D$4:$U$4,0))*$D9</f>
        <v>0</v>
      </c>
    </row>
    <row r="10" spans="1:25" x14ac:dyDescent="0.45">
      <c r="A10" s="20" t="s">
        <v>34</v>
      </c>
      <c r="B10" s="20" t="s">
        <v>35</v>
      </c>
      <c r="C10" s="20" t="s">
        <v>13</v>
      </c>
      <c r="D10" s="31">
        <f>INDEX('ONS data MYE 5'!$Q$6:$Q$445, MATCH($B10,'ONS data MYE 5'!$B$6:$B$445,0))</f>
        <v>82177</v>
      </c>
      <c r="E10" s="31">
        <f>INDEX('ONS data MYE 5'!$R$6:$R$445, MATCH($B10,'ONS data MYE 5'!$B$6:$B$445,0))</f>
        <v>2651</v>
      </c>
      <c r="F10" s="31">
        <f t="shared" si="0"/>
        <v>7.8826922062890254</v>
      </c>
      <c r="G10" s="31">
        <f t="shared" si="1"/>
        <v>62.136836419089747</v>
      </c>
      <c r="H10" s="31">
        <f>INDEX('Mapping water'!$D$5:$U$352,MATCH($B10,'Mapping water'!$B$5:$B$352,0),MATCH(H$3,'Mapping water'!$D$4:$U$4,0))*$D10</f>
        <v>0</v>
      </c>
      <c r="I10" s="31">
        <f>INDEX('Mapping water'!$D$5:$U$352,MATCH($B10,'Mapping water'!$B$5:$B$352,0),MATCH(I$3,'Mapping water'!$D$4:$U$4,0))*$D10</f>
        <v>0</v>
      </c>
      <c r="J10" s="31">
        <f>INDEX('Mapping water'!$D$5:$U$352,MATCH($B10,'Mapping water'!$B$5:$B$352,0),MATCH(J$3,'Mapping water'!$D$4:$U$4,0))*$D10</f>
        <v>0</v>
      </c>
      <c r="K10" s="31">
        <f>INDEX('Mapping water'!$D$5:$U$352,MATCH($B10,'Mapping water'!$B$5:$B$352,0),MATCH(K$3,'Mapping water'!$D$4:$U$4,0))*$D10</f>
        <v>0</v>
      </c>
      <c r="L10" s="31">
        <f>INDEX('Mapping water'!$D$5:$U$352,MATCH($B10,'Mapping water'!$B$5:$B$352,0),MATCH(L$3,'Mapping water'!$D$4:$U$4,0))*$D10</f>
        <v>0</v>
      </c>
      <c r="M10" s="31">
        <f>INDEX('Mapping water'!$D$5:$U$352,MATCH($B10,'Mapping water'!$B$5:$B$352,0),MATCH(M$3,'Mapping water'!$D$4:$U$4,0))*$D10</f>
        <v>0</v>
      </c>
      <c r="N10" s="31">
        <f>INDEX('Mapping water'!$D$5:$U$352,MATCH($B10,'Mapping water'!$B$5:$B$352,0),MATCH(N$3,'Mapping water'!$D$4:$U$4,0))*$D10</f>
        <v>0</v>
      </c>
      <c r="O10" s="31">
        <f>INDEX('Mapping water'!$D$5:$U$352,MATCH($B10,'Mapping water'!$B$5:$B$352,0),MATCH(O$3,'Mapping water'!$D$4:$U$4,0))*$D10</f>
        <v>0</v>
      </c>
      <c r="P10" s="31">
        <f>INDEX('Mapping water'!$D$5:$U$352,MATCH($B10,'Mapping water'!$B$5:$B$352,0),MATCH(P$3,'Mapping water'!$D$4:$U$4,0))*$D10</f>
        <v>0</v>
      </c>
      <c r="Q10" s="31">
        <f>INDEX('Mapping water'!$D$5:$U$352,MATCH($B10,'Mapping water'!$B$5:$B$352,0),MATCH(Q$3,'Mapping water'!$D$4:$U$4,0))*$D10</f>
        <v>0</v>
      </c>
      <c r="R10" s="31">
        <f>INDEX('Mapping water'!$D$5:$U$352,MATCH($B10,'Mapping water'!$B$5:$B$352,0),MATCH(R$3,'Mapping water'!$D$4:$U$4,0))*$D10</f>
        <v>82177</v>
      </c>
      <c r="S10" s="31">
        <f>INDEX('Mapping water'!$D$5:$U$352,MATCH($B10,'Mapping water'!$B$5:$B$352,0),MATCH(S$3,'Mapping water'!$D$4:$U$4,0))*$D10</f>
        <v>0</v>
      </c>
      <c r="T10" s="31">
        <f>INDEX('Mapping water'!$D$5:$U$352,MATCH($B10,'Mapping water'!$B$5:$B$352,0),MATCH(T$3,'Mapping water'!$D$4:$U$4,0))*$D10</f>
        <v>0</v>
      </c>
      <c r="U10" s="31">
        <f>INDEX('Mapping water'!$D$5:$U$352,MATCH($B10,'Mapping water'!$B$5:$B$352,0),MATCH(U$3,'Mapping water'!$D$4:$U$4,0))*$D10</f>
        <v>0</v>
      </c>
      <c r="V10" s="31">
        <f>INDEX('Mapping water'!$D$5:$U$352,MATCH($B10,'Mapping water'!$B$5:$B$352,0),MATCH(V$3,'Mapping water'!$D$4:$U$4,0))*$D10</f>
        <v>0</v>
      </c>
      <c r="W10" s="31">
        <f>INDEX('Mapping water'!$D$5:$U$352,MATCH($B10,'Mapping water'!$B$5:$B$352,0),MATCH(W$3,'Mapping water'!$D$4:$U$4,0))*$D10</f>
        <v>0</v>
      </c>
      <c r="X10" s="31">
        <f>INDEX('Mapping water'!$D$5:$U$352,MATCH($B10,'Mapping water'!$B$5:$B$352,0),MATCH(X$3,'Mapping water'!$D$4:$U$4,0))*$D10</f>
        <v>0</v>
      </c>
      <c r="Y10" s="31">
        <f>INDEX('Mapping water'!$D$5:$U$352,MATCH($B10,'Mapping water'!$B$5:$B$352,0),MATCH(Y$3,'Mapping water'!$D$4:$U$4,0))*$D10</f>
        <v>0</v>
      </c>
    </row>
    <row r="11" spans="1:25" x14ac:dyDescent="0.45">
      <c r="A11" s="20" t="s">
        <v>36</v>
      </c>
      <c r="B11" s="20" t="s">
        <v>37</v>
      </c>
      <c r="C11" s="20" t="s">
        <v>13</v>
      </c>
      <c r="D11" s="31">
        <f>INDEX('ONS data MYE 5'!$Q$6:$Q$445, MATCH($B11,'ONS data MYE 5'!$B$6:$B$445,0))</f>
        <v>138062</v>
      </c>
      <c r="E11" s="31">
        <f>INDEX('ONS data MYE 5'!$R$6:$R$445, MATCH($B11,'ONS data MYE 5'!$B$6:$B$445,0))</f>
        <v>408</v>
      </c>
      <c r="F11" s="31">
        <f t="shared" si="0"/>
        <v>6.0112671744041615</v>
      </c>
      <c r="G11" s="31">
        <f t="shared" si="1"/>
        <v>36.135333042068993</v>
      </c>
      <c r="H11" s="31">
        <f>INDEX('Mapping water'!$D$5:$U$352,MATCH($B11,'Mapping water'!$B$5:$B$352,0),MATCH(H$3,'Mapping water'!$D$4:$U$4,0))*$D11</f>
        <v>10023.3012</v>
      </c>
      <c r="I11" s="31">
        <f>INDEX('Mapping water'!$D$5:$U$352,MATCH($B11,'Mapping water'!$B$5:$B$352,0),MATCH(I$3,'Mapping water'!$D$4:$U$4,0))*$D11</f>
        <v>0</v>
      </c>
      <c r="J11" s="31">
        <f>INDEX('Mapping water'!$D$5:$U$352,MATCH($B11,'Mapping water'!$B$5:$B$352,0),MATCH(J$3,'Mapping water'!$D$4:$U$4,0))*$D11</f>
        <v>0</v>
      </c>
      <c r="K11" s="31">
        <f>INDEX('Mapping water'!$D$5:$U$352,MATCH($B11,'Mapping water'!$B$5:$B$352,0),MATCH(K$3,'Mapping water'!$D$4:$U$4,0))*$D11</f>
        <v>0</v>
      </c>
      <c r="L11" s="31">
        <f>INDEX('Mapping water'!$D$5:$U$352,MATCH($B11,'Mapping water'!$B$5:$B$352,0),MATCH(L$3,'Mapping water'!$D$4:$U$4,0))*$D11</f>
        <v>0</v>
      </c>
      <c r="M11" s="31">
        <f>INDEX('Mapping water'!$D$5:$U$352,MATCH($B11,'Mapping water'!$B$5:$B$352,0),MATCH(M$3,'Mapping water'!$D$4:$U$4,0))*$D11</f>
        <v>0</v>
      </c>
      <c r="N11" s="31">
        <f>INDEX('Mapping water'!$D$5:$U$352,MATCH($B11,'Mapping water'!$B$5:$B$352,0),MATCH(N$3,'Mapping water'!$D$4:$U$4,0))*$D11</f>
        <v>0</v>
      </c>
      <c r="O11" s="31">
        <f>INDEX('Mapping water'!$D$5:$U$352,MATCH($B11,'Mapping water'!$B$5:$B$352,0),MATCH(O$3,'Mapping water'!$D$4:$U$4,0))*$D11</f>
        <v>0</v>
      </c>
      <c r="P11" s="31">
        <f>INDEX('Mapping water'!$D$5:$U$352,MATCH($B11,'Mapping water'!$B$5:$B$352,0),MATCH(P$3,'Mapping water'!$D$4:$U$4,0))*$D11</f>
        <v>0</v>
      </c>
      <c r="Q11" s="31">
        <f>INDEX('Mapping water'!$D$5:$U$352,MATCH($B11,'Mapping water'!$B$5:$B$352,0),MATCH(Q$3,'Mapping water'!$D$4:$U$4,0))*$D11</f>
        <v>0</v>
      </c>
      <c r="R11" s="31">
        <f>INDEX('Mapping water'!$D$5:$U$352,MATCH($B11,'Mapping water'!$B$5:$B$352,0),MATCH(R$3,'Mapping water'!$D$4:$U$4,0))*$D11</f>
        <v>128038.6988</v>
      </c>
      <c r="S11" s="31">
        <f>INDEX('Mapping water'!$D$5:$U$352,MATCH($B11,'Mapping water'!$B$5:$B$352,0),MATCH(S$3,'Mapping water'!$D$4:$U$4,0))*$D11</f>
        <v>0</v>
      </c>
      <c r="T11" s="31">
        <f>INDEX('Mapping water'!$D$5:$U$352,MATCH($B11,'Mapping water'!$B$5:$B$352,0),MATCH(T$3,'Mapping water'!$D$4:$U$4,0))*$D11</f>
        <v>0</v>
      </c>
      <c r="U11" s="31">
        <f>INDEX('Mapping water'!$D$5:$U$352,MATCH($B11,'Mapping water'!$B$5:$B$352,0),MATCH(U$3,'Mapping water'!$D$4:$U$4,0))*$D11</f>
        <v>0</v>
      </c>
      <c r="V11" s="31">
        <f>INDEX('Mapping water'!$D$5:$U$352,MATCH($B11,'Mapping water'!$B$5:$B$352,0),MATCH(V$3,'Mapping water'!$D$4:$U$4,0))*$D11</f>
        <v>0</v>
      </c>
      <c r="W11" s="31">
        <f>INDEX('Mapping water'!$D$5:$U$352,MATCH($B11,'Mapping water'!$B$5:$B$352,0),MATCH(W$3,'Mapping water'!$D$4:$U$4,0))*$D11</f>
        <v>0</v>
      </c>
      <c r="X11" s="31">
        <f>INDEX('Mapping water'!$D$5:$U$352,MATCH($B11,'Mapping water'!$B$5:$B$352,0),MATCH(X$3,'Mapping water'!$D$4:$U$4,0))*$D11</f>
        <v>0</v>
      </c>
      <c r="Y11" s="31">
        <f>INDEX('Mapping water'!$D$5:$U$352,MATCH($B11,'Mapping water'!$B$5:$B$352,0),MATCH(Y$3,'Mapping water'!$D$4:$U$4,0))*$D11</f>
        <v>0</v>
      </c>
    </row>
    <row r="12" spans="1:25" x14ac:dyDescent="0.45">
      <c r="A12" s="20" t="s">
        <v>38</v>
      </c>
      <c r="B12" s="20" t="s">
        <v>39</v>
      </c>
      <c r="C12" s="20" t="s">
        <v>13</v>
      </c>
      <c r="D12" s="31">
        <f>INDEX('ONS data MYE 5'!$Q$6:$Q$445, MATCH($B12,'ONS data MYE 5'!$B$6:$B$445,0))</f>
        <v>80032</v>
      </c>
      <c r="E12" s="31">
        <f>INDEX('ONS data MYE 5'!$R$6:$R$445, MATCH($B12,'ONS data MYE 5'!$B$6:$B$445,0))</f>
        <v>125</v>
      </c>
      <c r="F12" s="31">
        <f t="shared" si="0"/>
        <v>4.8283137373023015</v>
      </c>
      <c r="G12" s="31">
        <f t="shared" si="1"/>
        <v>23.312613545822117</v>
      </c>
      <c r="H12" s="31">
        <f>INDEX('Mapping water'!$D$5:$U$352,MATCH($B12,'Mapping water'!$B$5:$B$352,0),MATCH(H$3,'Mapping water'!$D$4:$U$4,0))*$D12</f>
        <v>0</v>
      </c>
      <c r="I12" s="31">
        <f>INDEX('Mapping water'!$D$5:$U$352,MATCH($B12,'Mapping water'!$B$5:$B$352,0),MATCH(I$3,'Mapping water'!$D$4:$U$4,0))*$D12</f>
        <v>0</v>
      </c>
      <c r="J12" s="31">
        <f>INDEX('Mapping water'!$D$5:$U$352,MATCH($B12,'Mapping water'!$B$5:$B$352,0),MATCH(J$3,'Mapping water'!$D$4:$U$4,0))*$D12</f>
        <v>0</v>
      </c>
      <c r="K12" s="31">
        <f>INDEX('Mapping water'!$D$5:$U$352,MATCH($B12,'Mapping water'!$B$5:$B$352,0),MATCH(K$3,'Mapping water'!$D$4:$U$4,0))*$D12</f>
        <v>0</v>
      </c>
      <c r="L12" s="31">
        <f>INDEX('Mapping water'!$D$5:$U$352,MATCH($B12,'Mapping water'!$B$5:$B$352,0),MATCH(L$3,'Mapping water'!$D$4:$U$4,0))*$D12</f>
        <v>0</v>
      </c>
      <c r="M12" s="31">
        <f>INDEX('Mapping water'!$D$5:$U$352,MATCH($B12,'Mapping water'!$B$5:$B$352,0),MATCH(M$3,'Mapping water'!$D$4:$U$4,0))*$D12</f>
        <v>0</v>
      </c>
      <c r="N12" s="31">
        <f>INDEX('Mapping water'!$D$5:$U$352,MATCH($B12,'Mapping water'!$B$5:$B$352,0),MATCH(N$3,'Mapping water'!$D$4:$U$4,0))*$D12</f>
        <v>0</v>
      </c>
      <c r="O12" s="31">
        <f>INDEX('Mapping water'!$D$5:$U$352,MATCH($B12,'Mapping water'!$B$5:$B$352,0),MATCH(O$3,'Mapping water'!$D$4:$U$4,0))*$D12</f>
        <v>0</v>
      </c>
      <c r="P12" s="31">
        <f>INDEX('Mapping water'!$D$5:$U$352,MATCH($B12,'Mapping water'!$B$5:$B$352,0),MATCH(P$3,'Mapping water'!$D$4:$U$4,0))*$D12</f>
        <v>0</v>
      </c>
      <c r="Q12" s="31">
        <f>INDEX('Mapping water'!$D$5:$U$352,MATCH($B12,'Mapping water'!$B$5:$B$352,0),MATCH(Q$3,'Mapping water'!$D$4:$U$4,0))*$D12</f>
        <v>0</v>
      </c>
      <c r="R12" s="31">
        <f>INDEX('Mapping water'!$D$5:$U$352,MATCH($B12,'Mapping water'!$B$5:$B$352,0),MATCH(R$3,'Mapping water'!$D$4:$U$4,0))*$D12</f>
        <v>80032</v>
      </c>
      <c r="S12" s="31">
        <f>INDEX('Mapping water'!$D$5:$U$352,MATCH($B12,'Mapping water'!$B$5:$B$352,0),MATCH(S$3,'Mapping water'!$D$4:$U$4,0))*$D12</f>
        <v>0</v>
      </c>
      <c r="T12" s="31">
        <f>INDEX('Mapping water'!$D$5:$U$352,MATCH($B12,'Mapping water'!$B$5:$B$352,0),MATCH(T$3,'Mapping water'!$D$4:$U$4,0))*$D12</f>
        <v>0</v>
      </c>
      <c r="U12" s="31">
        <f>INDEX('Mapping water'!$D$5:$U$352,MATCH($B12,'Mapping water'!$B$5:$B$352,0),MATCH(U$3,'Mapping water'!$D$4:$U$4,0))*$D12</f>
        <v>0</v>
      </c>
      <c r="V12" s="31">
        <f>INDEX('Mapping water'!$D$5:$U$352,MATCH($B12,'Mapping water'!$B$5:$B$352,0),MATCH(V$3,'Mapping water'!$D$4:$U$4,0))*$D12</f>
        <v>0</v>
      </c>
      <c r="W12" s="31">
        <f>INDEX('Mapping water'!$D$5:$U$352,MATCH($B12,'Mapping water'!$B$5:$B$352,0),MATCH(W$3,'Mapping water'!$D$4:$U$4,0))*$D12</f>
        <v>0</v>
      </c>
      <c r="X12" s="31">
        <f>INDEX('Mapping water'!$D$5:$U$352,MATCH($B12,'Mapping water'!$B$5:$B$352,0),MATCH(X$3,'Mapping water'!$D$4:$U$4,0))*$D12</f>
        <v>0</v>
      </c>
      <c r="Y12" s="31">
        <f>INDEX('Mapping water'!$D$5:$U$352,MATCH($B12,'Mapping water'!$B$5:$B$352,0),MATCH(Y$3,'Mapping water'!$D$4:$U$4,0))*$D12</f>
        <v>0</v>
      </c>
    </row>
    <row r="13" spans="1:25" x14ac:dyDescent="0.45">
      <c r="A13" s="20" t="s">
        <v>40</v>
      </c>
      <c r="B13" s="20" t="s">
        <v>41</v>
      </c>
      <c r="C13" s="20" t="s">
        <v>13</v>
      </c>
      <c r="D13" s="31">
        <f>INDEX('ONS data MYE 5'!$Q$6:$Q$445, MATCH($B13,'ONS data MYE 5'!$B$6:$B$445,0))</f>
        <v>145298</v>
      </c>
      <c r="E13" s="31">
        <f>INDEX('ONS data MYE 5'!$R$6:$R$445, MATCH($B13,'ONS data MYE 5'!$B$6:$B$445,0))</f>
        <v>685</v>
      </c>
      <c r="F13" s="31">
        <f t="shared" si="0"/>
        <v>6.5294188382622256</v>
      </c>
      <c r="G13" s="31">
        <f t="shared" si="1"/>
        <v>42.633310365453632</v>
      </c>
      <c r="H13" s="31">
        <f>INDEX('Mapping water'!$D$5:$U$352,MATCH($B13,'Mapping water'!$B$5:$B$352,0),MATCH(H$3,'Mapping water'!$D$4:$U$4,0))*$D13</f>
        <v>0</v>
      </c>
      <c r="I13" s="31">
        <f>INDEX('Mapping water'!$D$5:$U$352,MATCH($B13,'Mapping water'!$B$5:$B$352,0),MATCH(I$3,'Mapping water'!$D$4:$U$4,0))*$D13</f>
        <v>0</v>
      </c>
      <c r="J13" s="31">
        <f>INDEX('Mapping water'!$D$5:$U$352,MATCH($B13,'Mapping water'!$B$5:$B$352,0),MATCH(J$3,'Mapping water'!$D$4:$U$4,0))*$D13</f>
        <v>0</v>
      </c>
      <c r="K13" s="31">
        <f>INDEX('Mapping water'!$D$5:$U$352,MATCH($B13,'Mapping water'!$B$5:$B$352,0),MATCH(K$3,'Mapping water'!$D$4:$U$4,0))*$D13</f>
        <v>0</v>
      </c>
      <c r="L13" s="31">
        <f>INDEX('Mapping water'!$D$5:$U$352,MATCH($B13,'Mapping water'!$B$5:$B$352,0),MATCH(L$3,'Mapping water'!$D$4:$U$4,0))*$D13</f>
        <v>0</v>
      </c>
      <c r="M13" s="31">
        <f>INDEX('Mapping water'!$D$5:$U$352,MATCH($B13,'Mapping water'!$B$5:$B$352,0),MATCH(M$3,'Mapping water'!$D$4:$U$4,0))*$D13</f>
        <v>0</v>
      </c>
      <c r="N13" s="31">
        <f>INDEX('Mapping water'!$D$5:$U$352,MATCH($B13,'Mapping water'!$B$5:$B$352,0),MATCH(N$3,'Mapping water'!$D$4:$U$4,0))*$D13</f>
        <v>15982.78</v>
      </c>
      <c r="O13" s="31">
        <f>INDEX('Mapping water'!$D$5:$U$352,MATCH($B13,'Mapping water'!$B$5:$B$352,0),MATCH(O$3,'Mapping water'!$D$4:$U$4,0))*$D13</f>
        <v>0</v>
      </c>
      <c r="P13" s="31">
        <f>INDEX('Mapping water'!$D$5:$U$352,MATCH($B13,'Mapping water'!$B$5:$B$352,0),MATCH(P$3,'Mapping water'!$D$4:$U$4,0))*$D13</f>
        <v>0</v>
      </c>
      <c r="Q13" s="31">
        <f>INDEX('Mapping water'!$D$5:$U$352,MATCH($B13,'Mapping water'!$B$5:$B$352,0),MATCH(Q$3,'Mapping water'!$D$4:$U$4,0))*$D13</f>
        <v>0</v>
      </c>
      <c r="R13" s="31">
        <f>INDEX('Mapping water'!$D$5:$U$352,MATCH($B13,'Mapping water'!$B$5:$B$352,0),MATCH(R$3,'Mapping water'!$D$4:$U$4,0))*$D13</f>
        <v>129315.22</v>
      </c>
      <c r="S13" s="31">
        <f>INDEX('Mapping water'!$D$5:$U$352,MATCH($B13,'Mapping water'!$B$5:$B$352,0),MATCH(S$3,'Mapping water'!$D$4:$U$4,0))*$D13</f>
        <v>0</v>
      </c>
      <c r="T13" s="31">
        <f>INDEX('Mapping water'!$D$5:$U$352,MATCH($B13,'Mapping water'!$B$5:$B$352,0),MATCH(T$3,'Mapping water'!$D$4:$U$4,0))*$D13</f>
        <v>0</v>
      </c>
      <c r="U13" s="31">
        <f>INDEX('Mapping water'!$D$5:$U$352,MATCH($B13,'Mapping water'!$B$5:$B$352,0),MATCH(U$3,'Mapping water'!$D$4:$U$4,0))*$D13</f>
        <v>0</v>
      </c>
      <c r="V13" s="31">
        <f>INDEX('Mapping water'!$D$5:$U$352,MATCH($B13,'Mapping water'!$B$5:$B$352,0),MATCH(V$3,'Mapping water'!$D$4:$U$4,0))*$D13</f>
        <v>0</v>
      </c>
      <c r="W13" s="31">
        <f>INDEX('Mapping water'!$D$5:$U$352,MATCH($B13,'Mapping water'!$B$5:$B$352,0),MATCH(W$3,'Mapping water'!$D$4:$U$4,0))*$D13</f>
        <v>0</v>
      </c>
      <c r="X13" s="31">
        <f>INDEX('Mapping water'!$D$5:$U$352,MATCH($B13,'Mapping water'!$B$5:$B$352,0),MATCH(X$3,'Mapping water'!$D$4:$U$4,0))*$D13</f>
        <v>0</v>
      </c>
      <c r="Y13" s="31">
        <f>INDEX('Mapping water'!$D$5:$U$352,MATCH($B13,'Mapping water'!$B$5:$B$352,0),MATCH(Y$3,'Mapping water'!$D$4:$U$4,0))*$D13</f>
        <v>0</v>
      </c>
    </row>
    <row r="14" spans="1:25" x14ac:dyDescent="0.45">
      <c r="A14" s="20" t="s">
        <v>42</v>
      </c>
      <c r="B14" s="20" t="s">
        <v>43</v>
      </c>
      <c r="C14" s="20" t="s">
        <v>13</v>
      </c>
      <c r="D14" s="31">
        <f>INDEX('ONS data MYE 5'!$Q$6:$Q$445, MATCH($B14,'ONS data MYE 5'!$B$6:$B$445,0))</f>
        <v>100379</v>
      </c>
      <c r="E14" s="31">
        <f>INDEX('ONS data MYE 5'!$R$6:$R$445, MATCH($B14,'ONS data MYE 5'!$B$6:$B$445,0))</f>
        <v>994</v>
      </c>
      <c r="F14" s="31">
        <f t="shared" si="0"/>
        <v>6.9017372066565743</v>
      </c>
      <c r="G14" s="31">
        <f t="shared" si="1"/>
        <v>47.633976469747694</v>
      </c>
      <c r="H14" s="31">
        <f>INDEX('Mapping water'!$D$5:$U$352,MATCH($B14,'Mapping water'!$B$5:$B$352,0),MATCH(H$3,'Mapping water'!$D$4:$U$4,0))*$D14</f>
        <v>0</v>
      </c>
      <c r="I14" s="31">
        <f>INDEX('Mapping water'!$D$5:$U$352,MATCH($B14,'Mapping water'!$B$5:$B$352,0),MATCH(I$3,'Mapping water'!$D$4:$U$4,0))*$D14</f>
        <v>0</v>
      </c>
      <c r="J14" s="31">
        <f>INDEX('Mapping water'!$D$5:$U$352,MATCH($B14,'Mapping water'!$B$5:$B$352,0),MATCH(J$3,'Mapping water'!$D$4:$U$4,0))*$D14</f>
        <v>0</v>
      </c>
      <c r="K14" s="31">
        <f>INDEX('Mapping water'!$D$5:$U$352,MATCH($B14,'Mapping water'!$B$5:$B$352,0),MATCH(K$3,'Mapping water'!$D$4:$U$4,0))*$D14</f>
        <v>0</v>
      </c>
      <c r="L14" s="31">
        <f>INDEX('Mapping water'!$D$5:$U$352,MATCH($B14,'Mapping water'!$B$5:$B$352,0),MATCH(L$3,'Mapping water'!$D$4:$U$4,0))*$D14</f>
        <v>0</v>
      </c>
      <c r="M14" s="31">
        <f>INDEX('Mapping water'!$D$5:$U$352,MATCH($B14,'Mapping water'!$B$5:$B$352,0),MATCH(M$3,'Mapping water'!$D$4:$U$4,0))*$D14</f>
        <v>0</v>
      </c>
      <c r="N14" s="31">
        <f>INDEX('Mapping water'!$D$5:$U$352,MATCH($B14,'Mapping water'!$B$5:$B$352,0),MATCH(N$3,'Mapping water'!$D$4:$U$4,0))*$D14</f>
        <v>0</v>
      </c>
      <c r="O14" s="31">
        <f>INDEX('Mapping water'!$D$5:$U$352,MATCH($B14,'Mapping water'!$B$5:$B$352,0),MATCH(O$3,'Mapping water'!$D$4:$U$4,0))*$D14</f>
        <v>0</v>
      </c>
      <c r="P14" s="31">
        <f>INDEX('Mapping water'!$D$5:$U$352,MATCH($B14,'Mapping water'!$B$5:$B$352,0),MATCH(P$3,'Mapping water'!$D$4:$U$4,0))*$D14</f>
        <v>0</v>
      </c>
      <c r="Q14" s="31">
        <f>INDEX('Mapping water'!$D$5:$U$352,MATCH($B14,'Mapping water'!$B$5:$B$352,0),MATCH(Q$3,'Mapping water'!$D$4:$U$4,0))*$D14</f>
        <v>0</v>
      </c>
      <c r="R14" s="31">
        <f>INDEX('Mapping water'!$D$5:$U$352,MATCH($B14,'Mapping water'!$B$5:$B$352,0),MATCH(R$3,'Mapping water'!$D$4:$U$4,0))*$D14</f>
        <v>100379</v>
      </c>
      <c r="S14" s="31">
        <f>INDEX('Mapping water'!$D$5:$U$352,MATCH($B14,'Mapping water'!$B$5:$B$352,0),MATCH(S$3,'Mapping water'!$D$4:$U$4,0))*$D14</f>
        <v>0</v>
      </c>
      <c r="T14" s="31">
        <f>INDEX('Mapping water'!$D$5:$U$352,MATCH($B14,'Mapping water'!$B$5:$B$352,0),MATCH(T$3,'Mapping water'!$D$4:$U$4,0))*$D14</f>
        <v>0</v>
      </c>
      <c r="U14" s="31">
        <f>INDEX('Mapping water'!$D$5:$U$352,MATCH($B14,'Mapping water'!$B$5:$B$352,0),MATCH(U$3,'Mapping water'!$D$4:$U$4,0))*$D14</f>
        <v>0</v>
      </c>
      <c r="V14" s="31">
        <f>INDEX('Mapping water'!$D$5:$U$352,MATCH($B14,'Mapping water'!$B$5:$B$352,0),MATCH(V$3,'Mapping water'!$D$4:$U$4,0))*$D14</f>
        <v>0</v>
      </c>
      <c r="W14" s="31">
        <f>INDEX('Mapping water'!$D$5:$U$352,MATCH($B14,'Mapping water'!$B$5:$B$352,0),MATCH(W$3,'Mapping water'!$D$4:$U$4,0))*$D14</f>
        <v>0</v>
      </c>
      <c r="X14" s="31">
        <f>INDEX('Mapping water'!$D$5:$U$352,MATCH($B14,'Mapping water'!$B$5:$B$352,0),MATCH(X$3,'Mapping water'!$D$4:$U$4,0))*$D14</f>
        <v>0</v>
      </c>
      <c r="Y14" s="31">
        <f>INDEX('Mapping water'!$D$5:$U$352,MATCH($B14,'Mapping water'!$B$5:$B$352,0),MATCH(Y$3,'Mapping water'!$D$4:$U$4,0))*$D14</f>
        <v>0</v>
      </c>
    </row>
    <row r="15" spans="1:25" x14ac:dyDescent="0.45">
      <c r="A15" s="20" t="s">
        <v>44</v>
      </c>
      <c r="B15" s="20" t="s">
        <v>45</v>
      </c>
      <c r="C15" s="20" t="s">
        <v>13</v>
      </c>
      <c r="D15" s="31">
        <f>INDEX('ONS data MYE 5'!$Q$6:$Q$445, MATCH($B15,'ONS data MYE 5'!$B$6:$B$445,0))</f>
        <v>127494</v>
      </c>
      <c r="E15" s="31">
        <f>INDEX('ONS data MYE 5'!$R$6:$R$445, MATCH($B15,'ONS data MYE 5'!$B$6:$B$445,0))</f>
        <v>340</v>
      </c>
      <c r="F15" s="31">
        <f t="shared" si="0"/>
        <v>5.8289456176102075</v>
      </c>
      <c r="G15" s="31">
        <f t="shared" si="1"/>
        <v>33.97660701305724</v>
      </c>
      <c r="H15" s="31">
        <f>INDEX('Mapping water'!$D$5:$U$352,MATCH($B15,'Mapping water'!$B$5:$B$352,0),MATCH(H$3,'Mapping water'!$D$4:$U$4,0))*$D15</f>
        <v>0</v>
      </c>
      <c r="I15" s="31">
        <f>INDEX('Mapping water'!$D$5:$U$352,MATCH($B15,'Mapping water'!$B$5:$B$352,0),MATCH(I$3,'Mapping water'!$D$4:$U$4,0))*$D15</f>
        <v>0</v>
      </c>
      <c r="J15" s="31">
        <f>INDEX('Mapping water'!$D$5:$U$352,MATCH($B15,'Mapping water'!$B$5:$B$352,0),MATCH(J$3,'Mapping water'!$D$4:$U$4,0))*$D15</f>
        <v>0</v>
      </c>
      <c r="K15" s="31">
        <f>INDEX('Mapping water'!$D$5:$U$352,MATCH($B15,'Mapping water'!$B$5:$B$352,0),MATCH(K$3,'Mapping water'!$D$4:$U$4,0))*$D15</f>
        <v>0</v>
      </c>
      <c r="L15" s="31">
        <f>INDEX('Mapping water'!$D$5:$U$352,MATCH($B15,'Mapping water'!$B$5:$B$352,0),MATCH(L$3,'Mapping water'!$D$4:$U$4,0))*$D15</f>
        <v>0</v>
      </c>
      <c r="M15" s="31">
        <f>INDEX('Mapping water'!$D$5:$U$352,MATCH($B15,'Mapping water'!$B$5:$B$352,0),MATCH(M$3,'Mapping water'!$D$4:$U$4,0))*$D15</f>
        <v>0</v>
      </c>
      <c r="N15" s="31">
        <f>INDEX('Mapping water'!$D$5:$U$352,MATCH($B15,'Mapping water'!$B$5:$B$352,0),MATCH(N$3,'Mapping water'!$D$4:$U$4,0))*$D15</f>
        <v>0</v>
      </c>
      <c r="O15" s="31">
        <f>INDEX('Mapping water'!$D$5:$U$352,MATCH($B15,'Mapping water'!$B$5:$B$352,0),MATCH(O$3,'Mapping water'!$D$4:$U$4,0))*$D15</f>
        <v>0</v>
      </c>
      <c r="P15" s="31">
        <f>INDEX('Mapping water'!$D$5:$U$352,MATCH($B15,'Mapping water'!$B$5:$B$352,0),MATCH(P$3,'Mapping water'!$D$4:$U$4,0))*$D15</f>
        <v>0</v>
      </c>
      <c r="Q15" s="31">
        <f>INDEX('Mapping water'!$D$5:$U$352,MATCH($B15,'Mapping water'!$B$5:$B$352,0),MATCH(Q$3,'Mapping water'!$D$4:$U$4,0))*$D15</f>
        <v>0</v>
      </c>
      <c r="R15" s="31">
        <f>INDEX('Mapping water'!$D$5:$U$352,MATCH($B15,'Mapping water'!$B$5:$B$352,0),MATCH(R$3,'Mapping water'!$D$4:$U$4,0))*$D15</f>
        <v>127494</v>
      </c>
      <c r="S15" s="31">
        <f>INDEX('Mapping water'!$D$5:$U$352,MATCH($B15,'Mapping water'!$B$5:$B$352,0),MATCH(S$3,'Mapping water'!$D$4:$U$4,0))*$D15</f>
        <v>0</v>
      </c>
      <c r="T15" s="31">
        <f>INDEX('Mapping water'!$D$5:$U$352,MATCH($B15,'Mapping water'!$B$5:$B$352,0),MATCH(T$3,'Mapping water'!$D$4:$U$4,0))*$D15</f>
        <v>0</v>
      </c>
      <c r="U15" s="31">
        <f>INDEX('Mapping water'!$D$5:$U$352,MATCH($B15,'Mapping water'!$B$5:$B$352,0),MATCH(U$3,'Mapping water'!$D$4:$U$4,0))*$D15</f>
        <v>0</v>
      </c>
      <c r="V15" s="31">
        <f>INDEX('Mapping water'!$D$5:$U$352,MATCH($B15,'Mapping water'!$B$5:$B$352,0),MATCH(V$3,'Mapping water'!$D$4:$U$4,0))*$D15</f>
        <v>0</v>
      </c>
      <c r="W15" s="31">
        <f>INDEX('Mapping water'!$D$5:$U$352,MATCH($B15,'Mapping water'!$B$5:$B$352,0),MATCH(W$3,'Mapping water'!$D$4:$U$4,0))*$D15</f>
        <v>0</v>
      </c>
      <c r="X15" s="31">
        <f>INDEX('Mapping water'!$D$5:$U$352,MATCH($B15,'Mapping water'!$B$5:$B$352,0),MATCH(X$3,'Mapping water'!$D$4:$U$4,0))*$D15</f>
        <v>0</v>
      </c>
      <c r="Y15" s="31">
        <f>INDEX('Mapping water'!$D$5:$U$352,MATCH($B15,'Mapping water'!$B$5:$B$352,0),MATCH(Y$3,'Mapping water'!$D$4:$U$4,0))*$D15</f>
        <v>0</v>
      </c>
    </row>
    <row r="16" spans="1:25" x14ac:dyDescent="0.45">
      <c r="A16" s="20" t="s">
        <v>46</v>
      </c>
      <c r="B16" s="20" t="s">
        <v>47</v>
      </c>
      <c r="C16" s="20" t="s">
        <v>13</v>
      </c>
      <c r="D16" s="31">
        <f>INDEX('ONS data MYE 5'!$Q$6:$Q$445, MATCH($B16,'ONS data MYE 5'!$B$6:$B$445,0))</f>
        <v>87921</v>
      </c>
      <c r="E16" s="31">
        <f>INDEX('ONS data MYE 5'!$R$6:$R$445, MATCH($B16,'ONS data MYE 5'!$B$6:$B$445,0))</f>
        <v>988</v>
      </c>
      <c r="F16" s="31">
        <f t="shared" si="0"/>
        <v>6.8956826977478682</v>
      </c>
      <c r="G16" s="31">
        <f t="shared" si="1"/>
        <v>47.550439868019318</v>
      </c>
      <c r="H16" s="31">
        <f>INDEX('Mapping water'!$D$5:$U$352,MATCH($B16,'Mapping water'!$B$5:$B$352,0),MATCH(H$3,'Mapping water'!$D$4:$U$4,0))*$D16</f>
        <v>0</v>
      </c>
      <c r="I16" s="31">
        <f>INDEX('Mapping water'!$D$5:$U$352,MATCH($B16,'Mapping water'!$B$5:$B$352,0),MATCH(I$3,'Mapping water'!$D$4:$U$4,0))*$D16</f>
        <v>0</v>
      </c>
      <c r="J16" s="31">
        <f>INDEX('Mapping water'!$D$5:$U$352,MATCH($B16,'Mapping water'!$B$5:$B$352,0),MATCH(J$3,'Mapping water'!$D$4:$U$4,0))*$D16</f>
        <v>0</v>
      </c>
      <c r="K16" s="31">
        <f>INDEX('Mapping water'!$D$5:$U$352,MATCH($B16,'Mapping water'!$B$5:$B$352,0),MATCH(K$3,'Mapping water'!$D$4:$U$4,0))*$D16</f>
        <v>0</v>
      </c>
      <c r="L16" s="31">
        <f>INDEX('Mapping water'!$D$5:$U$352,MATCH($B16,'Mapping water'!$B$5:$B$352,0),MATCH(L$3,'Mapping water'!$D$4:$U$4,0))*$D16</f>
        <v>0</v>
      </c>
      <c r="M16" s="31">
        <f>INDEX('Mapping water'!$D$5:$U$352,MATCH($B16,'Mapping water'!$B$5:$B$352,0),MATCH(M$3,'Mapping water'!$D$4:$U$4,0))*$D16</f>
        <v>0</v>
      </c>
      <c r="N16" s="31">
        <f>INDEX('Mapping water'!$D$5:$U$352,MATCH($B16,'Mapping water'!$B$5:$B$352,0),MATCH(N$3,'Mapping water'!$D$4:$U$4,0))*$D16</f>
        <v>0</v>
      </c>
      <c r="O16" s="31">
        <f>INDEX('Mapping water'!$D$5:$U$352,MATCH($B16,'Mapping water'!$B$5:$B$352,0),MATCH(O$3,'Mapping water'!$D$4:$U$4,0))*$D16</f>
        <v>0</v>
      </c>
      <c r="P16" s="31">
        <f>INDEX('Mapping water'!$D$5:$U$352,MATCH($B16,'Mapping water'!$B$5:$B$352,0),MATCH(P$3,'Mapping water'!$D$4:$U$4,0))*$D16</f>
        <v>0</v>
      </c>
      <c r="Q16" s="31">
        <f>INDEX('Mapping water'!$D$5:$U$352,MATCH($B16,'Mapping water'!$B$5:$B$352,0),MATCH(Q$3,'Mapping water'!$D$4:$U$4,0))*$D16</f>
        <v>0</v>
      </c>
      <c r="R16" s="31">
        <f>INDEX('Mapping water'!$D$5:$U$352,MATCH($B16,'Mapping water'!$B$5:$B$352,0),MATCH(R$3,'Mapping water'!$D$4:$U$4,0))*$D16</f>
        <v>87921</v>
      </c>
      <c r="S16" s="31">
        <f>INDEX('Mapping water'!$D$5:$U$352,MATCH($B16,'Mapping water'!$B$5:$B$352,0),MATCH(S$3,'Mapping water'!$D$4:$U$4,0))*$D16</f>
        <v>0</v>
      </c>
      <c r="T16" s="31">
        <f>INDEX('Mapping water'!$D$5:$U$352,MATCH($B16,'Mapping water'!$B$5:$B$352,0),MATCH(T$3,'Mapping water'!$D$4:$U$4,0))*$D16</f>
        <v>0</v>
      </c>
      <c r="U16" s="31">
        <f>INDEX('Mapping water'!$D$5:$U$352,MATCH($B16,'Mapping water'!$B$5:$B$352,0),MATCH(U$3,'Mapping water'!$D$4:$U$4,0))*$D16</f>
        <v>0</v>
      </c>
      <c r="V16" s="31">
        <f>INDEX('Mapping water'!$D$5:$U$352,MATCH($B16,'Mapping water'!$B$5:$B$352,0),MATCH(V$3,'Mapping water'!$D$4:$U$4,0))*$D16</f>
        <v>0</v>
      </c>
      <c r="W16" s="31">
        <f>INDEX('Mapping water'!$D$5:$U$352,MATCH($B16,'Mapping water'!$B$5:$B$352,0),MATCH(W$3,'Mapping water'!$D$4:$U$4,0))*$D16</f>
        <v>0</v>
      </c>
      <c r="X16" s="31">
        <f>INDEX('Mapping water'!$D$5:$U$352,MATCH($B16,'Mapping water'!$B$5:$B$352,0),MATCH(X$3,'Mapping water'!$D$4:$U$4,0))*$D16</f>
        <v>0</v>
      </c>
      <c r="Y16" s="31">
        <f>INDEX('Mapping water'!$D$5:$U$352,MATCH($B16,'Mapping water'!$B$5:$B$352,0),MATCH(Y$3,'Mapping water'!$D$4:$U$4,0))*$D16</f>
        <v>0</v>
      </c>
    </row>
    <row r="17" spans="1:25" x14ac:dyDescent="0.45">
      <c r="A17" s="20" t="s">
        <v>48</v>
      </c>
      <c r="B17" s="20" t="s">
        <v>49</v>
      </c>
      <c r="C17" s="20" t="s">
        <v>13</v>
      </c>
      <c r="D17" s="31">
        <f>INDEX('ONS data MYE 5'!$Q$6:$Q$445, MATCH($B17,'ONS data MYE 5'!$B$6:$B$445,0))</f>
        <v>90653</v>
      </c>
      <c r="E17" s="31">
        <f>INDEX('ONS data MYE 5'!$R$6:$R$445, MATCH($B17,'ONS data MYE 5'!$B$6:$B$445,0))</f>
        <v>4317</v>
      </c>
      <c r="F17" s="31">
        <f t="shared" si="0"/>
        <v>8.3703159955554778</v>
      </c>
      <c r="G17" s="31">
        <f t="shared" si="1"/>
        <v>70.062189865451884</v>
      </c>
      <c r="H17" s="31">
        <f>INDEX('Mapping water'!$D$5:$U$352,MATCH($B17,'Mapping water'!$B$5:$B$352,0),MATCH(H$3,'Mapping water'!$D$4:$U$4,0))*$D17</f>
        <v>0</v>
      </c>
      <c r="I17" s="31">
        <f>INDEX('Mapping water'!$D$5:$U$352,MATCH($B17,'Mapping water'!$B$5:$B$352,0),MATCH(I$3,'Mapping water'!$D$4:$U$4,0))*$D17</f>
        <v>0</v>
      </c>
      <c r="J17" s="31">
        <f>INDEX('Mapping water'!$D$5:$U$352,MATCH($B17,'Mapping water'!$B$5:$B$352,0),MATCH(J$3,'Mapping water'!$D$4:$U$4,0))*$D17</f>
        <v>0</v>
      </c>
      <c r="K17" s="31">
        <f>INDEX('Mapping water'!$D$5:$U$352,MATCH($B17,'Mapping water'!$B$5:$B$352,0),MATCH(K$3,'Mapping water'!$D$4:$U$4,0))*$D17</f>
        <v>0</v>
      </c>
      <c r="L17" s="31">
        <f>INDEX('Mapping water'!$D$5:$U$352,MATCH($B17,'Mapping water'!$B$5:$B$352,0),MATCH(L$3,'Mapping water'!$D$4:$U$4,0))*$D17</f>
        <v>0</v>
      </c>
      <c r="M17" s="31">
        <f>INDEX('Mapping water'!$D$5:$U$352,MATCH($B17,'Mapping water'!$B$5:$B$352,0),MATCH(M$3,'Mapping water'!$D$4:$U$4,0))*$D17</f>
        <v>0</v>
      </c>
      <c r="N17" s="31">
        <f>INDEX('Mapping water'!$D$5:$U$352,MATCH($B17,'Mapping water'!$B$5:$B$352,0),MATCH(N$3,'Mapping water'!$D$4:$U$4,0))*$D17</f>
        <v>0</v>
      </c>
      <c r="O17" s="31">
        <f>INDEX('Mapping water'!$D$5:$U$352,MATCH($B17,'Mapping water'!$B$5:$B$352,0),MATCH(O$3,'Mapping water'!$D$4:$U$4,0))*$D17</f>
        <v>0</v>
      </c>
      <c r="P17" s="31">
        <f>INDEX('Mapping water'!$D$5:$U$352,MATCH($B17,'Mapping water'!$B$5:$B$352,0),MATCH(P$3,'Mapping water'!$D$4:$U$4,0))*$D17</f>
        <v>0</v>
      </c>
      <c r="Q17" s="31">
        <f>INDEX('Mapping water'!$D$5:$U$352,MATCH($B17,'Mapping water'!$B$5:$B$352,0),MATCH(Q$3,'Mapping water'!$D$4:$U$4,0))*$D17</f>
        <v>0</v>
      </c>
      <c r="R17" s="31">
        <f>INDEX('Mapping water'!$D$5:$U$352,MATCH($B17,'Mapping water'!$B$5:$B$352,0),MATCH(R$3,'Mapping water'!$D$4:$U$4,0))*$D17</f>
        <v>90653</v>
      </c>
      <c r="S17" s="31">
        <f>INDEX('Mapping water'!$D$5:$U$352,MATCH($B17,'Mapping water'!$B$5:$B$352,0),MATCH(S$3,'Mapping water'!$D$4:$U$4,0))*$D17</f>
        <v>0</v>
      </c>
      <c r="T17" s="31">
        <f>INDEX('Mapping water'!$D$5:$U$352,MATCH($B17,'Mapping water'!$B$5:$B$352,0),MATCH(T$3,'Mapping water'!$D$4:$U$4,0))*$D17</f>
        <v>0</v>
      </c>
      <c r="U17" s="31">
        <f>INDEX('Mapping water'!$D$5:$U$352,MATCH($B17,'Mapping water'!$B$5:$B$352,0),MATCH(U$3,'Mapping water'!$D$4:$U$4,0))*$D17</f>
        <v>0</v>
      </c>
      <c r="V17" s="31">
        <f>INDEX('Mapping water'!$D$5:$U$352,MATCH($B17,'Mapping water'!$B$5:$B$352,0),MATCH(V$3,'Mapping water'!$D$4:$U$4,0))*$D17</f>
        <v>0</v>
      </c>
      <c r="W17" s="31">
        <f>INDEX('Mapping water'!$D$5:$U$352,MATCH($B17,'Mapping water'!$B$5:$B$352,0),MATCH(W$3,'Mapping water'!$D$4:$U$4,0))*$D17</f>
        <v>0</v>
      </c>
      <c r="X17" s="31">
        <f>INDEX('Mapping water'!$D$5:$U$352,MATCH($B17,'Mapping water'!$B$5:$B$352,0),MATCH(X$3,'Mapping water'!$D$4:$U$4,0))*$D17</f>
        <v>0</v>
      </c>
      <c r="Y17" s="31">
        <f>INDEX('Mapping water'!$D$5:$U$352,MATCH($B17,'Mapping water'!$B$5:$B$352,0),MATCH(Y$3,'Mapping water'!$D$4:$U$4,0))*$D17</f>
        <v>0</v>
      </c>
    </row>
    <row r="18" spans="1:25" x14ac:dyDescent="0.45">
      <c r="A18" s="20" t="s">
        <v>82</v>
      </c>
      <c r="B18" s="20" t="s">
        <v>83</v>
      </c>
      <c r="C18" s="20" t="s">
        <v>13</v>
      </c>
      <c r="D18" s="31">
        <f>INDEX('ONS data MYE 5'!$Q$6:$Q$445, MATCH($B18,'ONS data MYE 5'!$B$6:$B$445,0))</f>
        <v>184457</v>
      </c>
      <c r="E18" s="31">
        <f>INDEX('ONS data MYE 5'!$R$6:$R$445, MATCH($B18,'ONS data MYE 5'!$B$6:$B$445,0))</f>
        <v>538</v>
      </c>
      <c r="F18" s="31">
        <f t="shared" si="0"/>
        <v>6.2878585601617845</v>
      </c>
      <c r="G18" s="31">
        <f t="shared" si="1"/>
        <v>39.537165272599829</v>
      </c>
      <c r="H18" s="31">
        <f>INDEX('Mapping water'!$D$5:$U$352,MATCH($B18,'Mapping water'!$B$5:$B$352,0),MATCH(H$3,'Mapping water'!$D$4:$U$4,0))*$D18</f>
        <v>184457</v>
      </c>
      <c r="I18" s="31">
        <f>INDEX('Mapping water'!$D$5:$U$352,MATCH($B18,'Mapping water'!$B$5:$B$352,0),MATCH(I$3,'Mapping water'!$D$4:$U$4,0))*$D18</f>
        <v>0</v>
      </c>
      <c r="J18" s="31">
        <f>INDEX('Mapping water'!$D$5:$U$352,MATCH($B18,'Mapping water'!$B$5:$B$352,0),MATCH(J$3,'Mapping water'!$D$4:$U$4,0))*$D18</f>
        <v>0</v>
      </c>
      <c r="K18" s="31">
        <f>INDEX('Mapping water'!$D$5:$U$352,MATCH($B18,'Mapping water'!$B$5:$B$352,0),MATCH(K$3,'Mapping water'!$D$4:$U$4,0))*$D18</f>
        <v>0</v>
      </c>
      <c r="L18" s="31">
        <f>INDEX('Mapping water'!$D$5:$U$352,MATCH($B18,'Mapping water'!$B$5:$B$352,0),MATCH(L$3,'Mapping water'!$D$4:$U$4,0))*$D18</f>
        <v>0</v>
      </c>
      <c r="M18" s="31">
        <f>INDEX('Mapping water'!$D$5:$U$352,MATCH($B18,'Mapping water'!$B$5:$B$352,0),MATCH(M$3,'Mapping water'!$D$4:$U$4,0))*$D18</f>
        <v>0</v>
      </c>
      <c r="N18" s="31">
        <f>INDEX('Mapping water'!$D$5:$U$352,MATCH($B18,'Mapping water'!$B$5:$B$352,0),MATCH(N$3,'Mapping water'!$D$4:$U$4,0))*$D18</f>
        <v>0</v>
      </c>
      <c r="O18" s="31">
        <f>INDEX('Mapping water'!$D$5:$U$352,MATCH($B18,'Mapping water'!$B$5:$B$352,0),MATCH(O$3,'Mapping water'!$D$4:$U$4,0))*$D18</f>
        <v>0</v>
      </c>
      <c r="P18" s="31">
        <f>INDEX('Mapping water'!$D$5:$U$352,MATCH($B18,'Mapping water'!$B$5:$B$352,0),MATCH(P$3,'Mapping water'!$D$4:$U$4,0))*$D18</f>
        <v>0</v>
      </c>
      <c r="Q18" s="31">
        <f>INDEX('Mapping water'!$D$5:$U$352,MATCH($B18,'Mapping water'!$B$5:$B$352,0),MATCH(Q$3,'Mapping water'!$D$4:$U$4,0))*$D18</f>
        <v>0</v>
      </c>
      <c r="R18" s="31">
        <f>INDEX('Mapping water'!$D$5:$U$352,MATCH($B18,'Mapping water'!$B$5:$B$352,0),MATCH(R$3,'Mapping water'!$D$4:$U$4,0))*$D18</f>
        <v>0</v>
      </c>
      <c r="S18" s="31">
        <f>INDEX('Mapping water'!$D$5:$U$352,MATCH($B18,'Mapping water'!$B$5:$B$352,0),MATCH(S$3,'Mapping water'!$D$4:$U$4,0))*$D18</f>
        <v>0</v>
      </c>
      <c r="T18" s="31">
        <f>INDEX('Mapping water'!$D$5:$U$352,MATCH($B18,'Mapping water'!$B$5:$B$352,0),MATCH(T$3,'Mapping water'!$D$4:$U$4,0))*$D18</f>
        <v>0</v>
      </c>
      <c r="U18" s="31">
        <f>INDEX('Mapping water'!$D$5:$U$352,MATCH($B18,'Mapping water'!$B$5:$B$352,0),MATCH(U$3,'Mapping water'!$D$4:$U$4,0))*$D18</f>
        <v>0</v>
      </c>
      <c r="V18" s="31">
        <f>INDEX('Mapping water'!$D$5:$U$352,MATCH($B18,'Mapping water'!$B$5:$B$352,0),MATCH(V$3,'Mapping water'!$D$4:$U$4,0))*$D18</f>
        <v>0</v>
      </c>
      <c r="W18" s="31">
        <f>INDEX('Mapping water'!$D$5:$U$352,MATCH($B18,'Mapping water'!$B$5:$B$352,0),MATCH(W$3,'Mapping water'!$D$4:$U$4,0))*$D18</f>
        <v>0</v>
      </c>
      <c r="X18" s="31">
        <f>INDEX('Mapping water'!$D$5:$U$352,MATCH($B18,'Mapping water'!$B$5:$B$352,0),MATCH(X$3,'Mapping water'!$D$4:$U$4,0))*$D18</f>
        <v>0</v>
      </c>
      <c r="Y18" s="31">
        <f>INDEX('Mapping water'!$D$5:$U$352,MATCH($B18,'Mapping water'!$B$5:$B$352,0),MATCH(Y$3,'Mapping water'!$D$4:$U$4,0))*$D18</f>
        <v>0</v>
      </c>
    </row>
    <row r="19" spans="1:25" x14ac:dyDescent="0.45">
      <c r="A19" s="20" t="s">
        <v>86</v>
      </c>
      <c r="B19" s="20" t="s">
        <v>87</v>
      </c>
      <c r="C19" s="20" t="s">
        <v>13</v>
      </c>
      <c r="D19" s="31">
        <f>INDEX('ONS data MYE 5'!$Q$6:$Q$445, MATCH($B19,'ONS data MYE 5'!$B$6:$B$445,0))</f>
        <v>157840</v>
      </c>
      <c r="E19" s="31">
        <f>INDEX('ONS data MYE 5'!$R$6:$R$445, MATCH($B19,'ONS data MYE 5'!$B$6:$B$445,0))</f>
        <v>332</v>
      </c>
      <c r="F19" s="31">
        <f t="shared" si="0"/>
        <v>5.8051349689164882</v>
      </c>
      <c r="G19" s="31">
        <f t="shared" si="1"/>
        <v>33.699592007337039</v>
      </c>
      <c r="H19" s="31">
        <f>INDEX('Mapping water'!$D$5:$U$352,MATCH($B19,'Mapping water'!$B$5:$B$352,0),MATCH(H$3,'Mapping water'!$D$4:$U$4,0))*$D19</f>
        <v>157840</v>
      </c>
      <c r="I19" s="31">
        <f>INDEX('Mapping water'!$D$5:$U$352,MATCH($B19,'Mapping water'!$B$5:$B$352,0),MATCH(I$3,'Mapping water'!$D$4:$U$4,0))*$D19</f>
        <v>0</v>
      </c>
      <c r="J19" s="31">
        <f>INDEX('Mapping water'!$D$5:$U$352,MATCH($B19,'Mapping water'!$B$5:$B$352,0),MATCH(J$3,'Mapping water'!$D$4:$U$4,0))*$D19</f>
        <v>0</v>
      </c>
      <c r="K19" s="31">
        <f>INDEX('Mapping water'!$D$5:$U$352,MATCH($B19,'Mapping water'!$B$5:$B$352,0),MATCH(K$3,'Mapping water'!$D$4:$U$4,0))*$D19</f>
        <v>0</v>
      </c>
      <c r="L19" s="31">
        <f>INDEX('Mapping water'!$D$5:$U$352,MATCH($B19,'Mapping water'!$B$5:$B$352,0),MATCH(L$3,'Mapping water'!$D$4:$U$4,0))*$D19</f>
        <v>0</v>
      </c>
      <c r="M19" s="31">
        <f>INDEX('Mapping water'!$D$5:$U$352,MATCH($B19,'Mapping water'!$B$5:$B$352,0),MATCH(M$3,'Mapping water'!$D$4:$U$4,0))*$D19</f>
        <v>0</v>
      </c>
      <c r="N19" s="31">
        <f>INDEX('Mapping water'!$D$5:$U$352,MATCH($B19,'Mapping water'!$B$5:$B$352,0),MATCH(N$3,'Mapping water'!$D$4:$U$4,0))*$D19</f>
        <v>0</v>
      </c>
      <c r="O19" s="31">
        <f>INDEX('Mapping water'!$D$5:$U$352,MATCH($B19,'Mapping water'!$B$5:$B$352,0),MATCH(O$3,'Mapping water'!$D$4:$U$4,0))*$D19</f>
        <v>0</v>
      </c>
      <c r="P19" s="31">
        <f>INDEX('Mapping water'!$D$5:$U$352,MATCH($B19,'Mapping water'!$B$5:$B$352,0),MATCH(P$3,'Mapping water'!$D$4:$U$4,0))*$D19</f>
        <v>0</v>
      </c>
      <c r="Q19" s="31">
        <f>INDEX('Mapping water'!$D$5:$U$352,MATCH($B19,'Mapping water'!$B$5:$B$352,0),MATCH(Q$3,'Mapping water'!$D$4:$U$4,0))*$D19</f>
        <v>0</v>
      </c>
      <c r="R19" s="31">
        <f>INDEX('Mapping water'!$D$5:$U$352,MATCH($B19,'Mapping water'!$B$5:$B$352,0),MATCH(R$3,'Mapping water'!$D$4:$U$4,0))*$D19</f>
        <v>0</v>
      </c>
      <c r="S19" s="31">
        <f>INDEX('Mapping water'!$D$5:$U$352,MATCH($B19,'Mapping water'!$B$5:$B$352,0),MATCH(S$3,'Mapping water'!$D$4:$U$4,0))*$D19</f>
        <v>0</v>
      </c>
      <c r="T19" s="31">
        <f>INDEX('Mapping water'!$D$5:$U$352,MATCH($B19,'Mapping water'!$B$5:$B$352,0),MATCH(T$3,'Mapping water'!$D$4:$U$4,0))*$D19</f>
        <v>0</v>
      </c>
      <c r="U19" s="31">
        <f>INDEX('Mapping water'!$D$5:$U$352,MATCH($B19,'Mapping water'!$B$5:$B$352,0),MATCH(U$3,'Mapping water'!$D$4:$U$4,0))*$D19</f>
        <v>0</v>
      </c>
      <c r="V19" s="31">
        <f>INDEX('Mapping water'!$D$5:$U$352,MATCH($B19,'Mapping water'!$B$5:$B$352,0),MATCH(V$3,'Mapping water'!$D$4:$U$4,0))*$D19</f>
        <v>0</v>
      </c>
      <c r="W19" s="31">
        <f>INDEX('Mapping water'!$D$5:$U$352,MATCH($B19,'Mapping water'!$B$5:$B$352,0),MATCH(W$3,'Mapping water'!$D$4:$U$4,0))*$D19</f>
        <v>0</v>
      </c>
      <c r="X19" s="31">
        <f>INDEX('Mapping water'!$D$5:$U$352,MATCH($B19,'Mapping water'!$B$5:$B$352,0),MATCH(X$3,'Mapping water'!$D$4:$U$4,0))*$D19</f>
        <v>0</v>
      </c>
      <c r="Y19" s="31">
        <f>INDEX('Mapping water'!$D$5:$U$352,MATCH($B19,'Mapping water'!$B$5:$B$352,0),MATCH(Y$3,'Mapping water'!$D$4:$U$4,0))*$D19</f>
        <v>0</v>
      </c>
    </row>
    <row r="20" spans="1:25" x14ac:dyDescent="0.45">
      <c r="A20" s="20" t="s">
        <v>88</v>
      </c>
      <c r="B20" s="20" t="s">
        <v>89</v>
      </c>
      <c r="C20" s="20" t="s">
        <v>13</v>
      </c>
      <c r="D20" s="31">
        <f>INDEX('ONS data MYE 5'!$Q$6:$Q$445, MATCH($B20,'ONS data MYE 5'!$B$6:$B$445,0))</f>
        <v>255644</v>
      </c>
      <c r="E20" s="31">
        <f>INDEX('ONS data MYE 5'!$R$6:$R$445, MATCH($B20,'ONS data MYE 5'!$B$6:$B$445,0))</f>
        <v>357</v>
      </c>
      <c r="F20" s="31">
        <f t="shared" si="0"/>
        <v>5.8777357817796387</v>
      </c>
      <c r="G20" s="31">
        <f t="shared" si="1"/>
        <v>34.547777920412699</v>
      </c>
      <c r="H20" s="31">
        <f>INDEX('Mapping water'!$D$5:$U$352,MATCH($B20,'Mapping water'!$B$5:$B$352,0),MATCH(H$3,'Mapping water'!$D$4:$U$4,0))*$D20</f>
        <v>255644</v>
      </c>
      <c r="I20" s="31">
        <f>INDEX('Mapping water'!$D$5:$U$352,MATCH($B20,'Mapping water'!$B$5:$B$352,0),MATCH(I$3,'Mapping water'!$D$4:$U$4,0))*$D20</f>
        <v>0</v>
      </c>
      <c r="J20" s="31">
        <f>INDEX('Mapping water'!$D$5:$U$352,MATCH($B20,'Mapping water'!$B$5:$B$352,0),MATCH(J$3,'Mapping water'!$D$4:$U$4,0))*$D20</f>
        <v>0</v>
      </c>
      <c r="K20" s="31">
        <f>INDEX('Mapping water'!$D$5:$U$352,MATCH($B20,'Mapping water'!$B$5:$B$352,0),MATCH(K$3,'Mapping water'!$D$4:$U$4,0))*$D20</f>
        <v>0</v>
      </c>
      <c r="L20" s="31">
        <f>INDEX('Mapping water'!$D$5:$U$352,MATCH($B20,'Mapping water'!$B$5:$B$352,0),MATCH(L$3,'Mapping water'!$D$4:$U$4,0))*$D20</f>
        <v>0</v>
      </c>
      <c r="M20" s="31">
        <f>INDEX('Mapping water'!$D$5:$U$352,MATCH($B20,'Mapping water'!$B$5:$B$352,0),MATCH(M$3,'Mapping water'!$D$4:$U$4,0))*$D20</f>
        <v>0</v>
      </c>
      <c r="N20" s="31">
        <f>INDEX('Mapping water'!$D$5:$U$352,MATCH($B20,'Mapping water'!$B$5:$B$352,0),MATCH(N$3,'Mapping water'!$D$4:$U$4,0))*$D20</f>
        <v>0</v>
      </c>
      <c r="O20" s="31">
        <f>INDEX('Mapping water'!$D$5:$U$352,MATCH($B20,'Mapping water'!$B$5:$B$352,0),MATCH(O$3,'Mapping water'!$D$4:$U$4,0))*$D20</f>
        <v>0</v>
      </c>
      <c r="P20" s="31">
        <f>INDEX('Mapping water'!$D$5:$U$352,MATCH($B20,'Mapping water'!$B$5:$B$352,0),MATCH(P$3,'Mapping water'!$D$4:$U$4,0))*$D20</f>
        <v>0</v>
      </c>
      <c r="Q20" s="31">
        <f>INDEX('Mapping water'!$D$5:$U$352,MATCH($B20,'Mapping water'!$B$5:$B$352,0),MATCH(Q$3,'Mapping water'!$D$4:$U$4,0))*$D20</f>
        <v>0</v>
      </c>
      <c r="R20" s="31">
        <f>INDEX('Mapping water'!$D$5:$U$352,MATCH($B20,'Mapping water'!$B$5:$B$352,0),MATCH(R$3,'Mapping water'!$D$4:$U$4,0))*$D20</f>
        <v>0</v>
      </c>
      <c r="S20" s="31">
        <f>INDEX('Mapping water'!$D$5:$U$352,MATCH($B20,'Mapping water'!$B$5:$B$352,0),MATCH(S$3,'Mapping water'!$D$4:$U$4,0))*$D20</f>
        <v>0</v>
      </c>
      <c r="T20" s="31">
        <f>INDEX('Mapping water'!$D$5:$U$352,MATCH($B20,'Mapping water'!$B$5:$B$352,0),MATCH(T$3,'Mapping water'!$D$4:$U$4,0))*$D20</f>
        <v>0</v>
      </c>
      <c r="U20" s="31">
        <f>INDEX('Mapping water'!$D$5:$U$352,MATCH($B20,'Mapping water'!$B$5:$B$352,0),MATCH(U$3,'Mapping water'!$D$4:$U$4,0))*$D20</f>
        <v>0</v>
      </c>
      <c r="V20" s="31">
        <f>INDEX('Mapping water'!$D$5:$U$352,MATCH($B20,'Mapping water'!$B$5:$B$352,0),MATCH(V$3,'Mapping water'!$D$4:$U$4,0))*$D20</f>
        <v>0</v>
      </c>
      <c r="W20" s="31">
        <f>INDEX('Mapping water'!$D$5:$U$352,MATCH($B20,'Mapping water'!$B$5:$B$352,0),MATCH(W$3,'Mapping water'!$D$4:$U$4,0))*$D20</f>
        <v>0</v>
      </c>
      <c r="X20" s="31">
        <f>INDEX('Mapping water'!$D$5:$U$352,MATCH($B20,'Mapping water'!$B$5:$B$352,0),MATCH(X$3,'Mapping water'!$D$4:$U$4,0))*$D20</f>
        <v>0</v>
      </c>
      <c r="Y20" s="31">
        <f>INDEX('Mapping water'!$D$5:$U$352,MATCH($B20,'Mapping water'!$B$5:$B$352,0),MATCH(Y$3,'Mapping water'!$D$4:$U$4,0))*$D20</f>
        <v>0</v>
      </c>
    </row>
    <row r="21" spans="1:25" x14ac:dyDescent="0.45">
      <c r="A21" s="20" t="s">
        <v>92</v>
      </c>
      <c r="B21" s="20" t="s">
        <v>93</v>
      </c>
      <c r="C21" s="20" t="s">
        <v>13</v>
      </c>
      <c r="D21" s="31">
        <f>INDEX('ONS data MYE 5'!$Q$6:$Q$445, MATCH($B21,'ONS data MYE 5'!$B$6:$B$445,0))</f>
        <v>84245</v>
      </c>
      <c r="E21" s="31">
        <f>INDEX('ONS data MYE 5'!$R$6:$R$445, MATCH($B21,'ONS data MYE 5'!$B$6:$B$445,0))</f>
        <v>129</v>
      </c>
      <c r="F21" s="31">
        <f t="shared" si="0"/>
        <v>4.8598124043616719</v>
      </c>
      <c r="G21" s="31">
        <f t="shared" si="1"/>
        <v>23.617776605587576</v>
      </c>
      <c r="H21" s="31">
        <f>INDEX('Mapping water'!$D$5:$U$352,MATCH($B21,'Mapping water'!$B$5:$B$352,0),MATCH(H$3,'Mapping water'!$D$4:$U$4,0))*$D21</f>
        <v>84245</v>
      </c>
      <c r="I21" s="31">
        <f>INDEX('Mapping water'!$D$5:$U$352,MATCH($B21,'Mapping water'!$B$5:$B$352,0),MATCH(I$3,'Mapping water'!$D$4:$U$4,0))*$D21</f>
        <v>0</v>
      </c>
      <c r="J21" s="31">
        <f>INDEX('Mapping water'!$D$5:$U$352,MATCH($B21,'Mapping water'!$B$5:$B$352,0),MATCH(J$3,'Mapping water'!$D$4:$U$4,0))*$D21</f>
        <v>0</v>
      </c>
      <c r="K21" s="31">
        <f>INDEX('Mapping water'!$D$5:$U$352,MATCH($B21,'Mapping water'!$B$5:$B$352,0),MATCH(K$3,'Mapping water'!$D$4:$U$4,0))*$D21</f>
        <v>0</v>
      </c>
      <c r="L21" s="31">
        <f>INDEX('Mapping water'!$D$5:$U$352,MATCH($B21,'Mapping water'!$B$5:$B$352,0),MATCH(L$3,'Mapping water'!$D$4:$U$4,0))*$D21</f>
        <v>0</v>
      </c>
      <c r="M21" s="31">
        <f>INDEX('Mapping water'!$D$5:$U$352,MATCH($B21,'Mapping water'!$B$5:$B$352,0),MATCH(M$3,'Mapping water'!$D$4:$U$4,0))*$D21</f>
        <v>0</v>
      </c>
      <c r="N21" s="31">
        <f>INDEX('Mapping water'!$D$5:$U$352,MATCH($B21,'Mapping water'!$B$5:$B$352,0),MATCH(N$3,'Mapping water'!$D$4:$U$4,0))*$D21</f>
        <v>0</v>
      </c>
      <c r="O21" s="31">
        <f>INDEX('Mapping water'!$D$5:$U$352,MATCH($B21,'Mapping water'!$B$5:$B$352,0),MATCH(O$3,'Mapping water'!$D$4:$U$4,0))*$D21</f>
        <v>0</v>
      </c>
      <c r="P21" s="31">
        <f>INDEX('Mapping water'!$D$5:$U$352,MATCH($B21,'Mapping water'!$B$5:$B$352,0),MATCH(P$3,'Mapping water'!$D$4:$U$4,0))*$D21</f>
        <v>0</v>
      </c>
      <c r="Q21" s="31">
        <f>INDEX('Mapping water'!$D$5:$U$352,MATCH($B21,'Mapping water'!$B$5:$B$352,0),MATCH(Q$3,'Mapping water'!$D$4:$U$4,0))*$D21</f>
        <v>0</v>
      </c>
      <c r="R21" s="31">
        <f>INDEX('Mapping water'!$D$5:$U$352,MATCH($B21,'Mapping water'!$B$5:$B$352,0),MATCH(R$3,'Mapping water'!$D$4:$U$4,0))*$D21</f>
        <v>0</v>
      </c>
      <c r="S21" s="31">
        <f>INDEX('Mapping water'!$D$5:$U$352,MATCH($B21,'Mapping water'!$B$5:$B$352,0),MATCH(S$3,'Mapping water'!$D$4:$U$4,0))*$D21</f>
        <v>0</v>
      </c>
      <c r="T21" s="31">
        <f>INDEX('Mapping water'!$D$5:$U$352,MATCH($B21,'Mapping water'!$B$5:$B$352,0),MATCH(T$3,'Mapping water'!$D$4:$U$4,0))*$D21</f>
        <v>0</v>
      </c>
      <c r="U21" s="31">
        <f>INDEX('Mapping water'!$D$5:$U$352,MATCH($B21,'Mapping water'!$B$5:$B$352,0),MATCH(U$3,'Mapping water'!$D$4:$U$4,0))*$D21</f>
        <v>0</v>
      </c>
      <c r="V21" s="31">
        <f>INDEX('Mapping water'!$D$5:$U$352,MATCH($B21,'Mapping water'!$B$5:$B$352,0),MATCH(V$3,'Mapping water'!$D$4:$U$4,0))*$D21</f>
        <v>0</v>
      </c>
      <c r="W21" s="31">
        <f>INDEX('Mapping water'!$D$5:$U$352,MATCH($B21,'Mapping water'!$B$5:$B$352,0),MATCH(W$3,'Mapping water'!$D$4:$U$4,0))*$D21</f>
        <v>0</v>
      </c>
      <c r="X21" s="31">
        <f>INDEX('Mapping water'!$D$5:$U$352,MATCH($B21,'Mapping water'!$B$5:$B$352,0),MATCH(X$3,'Mapping water'!$D$4:$U$4,0))*$D21</f>
        <v>0</v>
      </c>
      <c r="Y21" s="31">
        <f>INDEX('Mapping water'!$D$5:$U$352,MATCH($B21,'Mapping water'!$B$5:$B$352,0),MATCH(Y$3,'Mapping water'!$D$4:$U$4,0))*$D21</f>
        <v>0</v>
      </c>
    </row>
    <row r="22" spans="1:25" x14ac:dyDescent="0.45">
      <c r="A22" s="20" t="s">
        <v>94</v>
      </c>
      <c r="B22" s="20" t="s">
        <v>95</v>
      </c>
      <c r="C22" s="20" t="s">
        <v>13</v>
      </c>
      <c r="D22" s="31">
        <f>INDEX('ONS data MYE 5'!$Q$6:$Q$445, MATCH($B22,'ONS data MYE 5'!$B$6:$B$445,0))</f>
        <v>95461</v>
      </c>
      <c r="E22" s="31">
        <f>INDEX('ONS data MYE 5'!$R$6:$R$445, MATCH($B22,'ONS data MYE 5'!$B$6:$B$445,0))</f>
        <v>175</v>
      </c>
      <c r="F22" s="31">
        <f t="shared" si="0"/>
        <v>5.1647859739235145</v>
      </c>
      <c r="G22" s="31">
        <f t="shared" si="1"/>
        <v>26.675014156437065</v>
      </c>
      <c r="H22" s="31">
        <f>INDEX('Mapping water'!$D$5:$U$352,MATCH($B22,'Mapping water'!$B$5:$B$352,0),MATCH(H$3,'Mapping water'!$D$4:$U$4,0))*$D22</f>
        <v>95461</v>
      </c>
      <c r="I22" s="31">
        <f>INDEX('Mapping water'!$D$5:$U$352,MATCH($B22,'Mapping water'!$B$5:$B$352,0),MATCH(I$3,'Mapping water'!$D$4:$U$4,0))*$D22</f>
        <v>0</v>
      </c>
      <c r="J22" s="31">
        <f>INDEX('Mapping water'!$D$5:$U$352,MATCH($B22,'Mapping water'!$B$5:$B$352,0),MATCH(J$3,'Mapping water'!$D$4:$U$4,0))*$D22</f>
        <v>0</v>
      </c>
      <c r="K22" s="31">
        <f>INDEX('Mapping water'!$D$5:$U$352,MATCH($B22,'Mapping water'!$B$5:$B$352,0),MATCH(K$3,'Mapping water'!$D$4:$U$4,0))*$D22</f>
        <v>0</v>
      </c>
      <c r="L22" s="31">
        <f>INDEX('Mapping water'!$D$5:$U$352,MATCH($B22,'Mapping water'!$B$5:$B$352,0),MATCH(L$3,'Mapping water'!$D$4:$U$4,0))*$D22</f>
        <v>0</v>
      </c>
      <c r="M22" s="31">
        <f>INDEX('Mapping water'!$D$5:$U$352,MATCH($B22,'Mapping water'!$B$5:$B$352,0),MATCH(M$3,'Mapping water'!$D$4:$U$4,0))*$D22</f>
        <v>0</v>
      </c>
      <c r="N22" s="31">
        <f>INDEX('Mapping water'!$D$5:$U$352,MATCH($B22,'Mapping water'!$B$5:$B$352,0),MATCH(N$3,'Mapping water'!$D$4:$U$4,0))*$D22</f>
        <v>0</v>
      </c>
      <c r="O22" s="31">
        <f>INDEX('Mapping water'!$D$5:$U$352,MATCH($B22,'Mapping water'!$B$5:$B$352,0),MATCH(O$3,'Mapping water'!$D$4:$U$4,0))*$D22</f>
        <v>0</v>
      </c>
      <c r="P22" s="31">
        <f>INDEX('Mapping water'!$D$5:$U$352,MATCH($B22,'Mapping water'!$B$5:$B$352,0),MATCH(P$3,'Mapping water'!$D$4:$U$4,0))*$D22</f>
        <v>0</v>
      </c>
      <c r="Q22" s="31">
        <f>INDEX('Mapping water'!$D$5:$U$352,MATCH($B22,'Mapping water'!$B$5:$B$352,0),MATCH(Q$3,'Mapping water'!$D$4:$U$4,0))*$D22</f>
        <v>0</v>
      </c>
      <c r="R22" s="31">
        <f>INDEX('Mapping water'!$D$5:$U$352,MATCH($B22,'Mapping water'!$B$5:$B$352,0),MATCH(R$3,'Mapping water'!$D$4:$U$4,0))*$D22</f>
        <v>0</v>
      </c>
      <c r="S22" s="31">
        <f>INDEX('Mapping water'!$D$5:$U$352,MATCH($B22,'Mapping water'!$B$5:$B$352,0),MATCH(S$3,'Mapping water'!$D$4:$U$4,0))*$D22</f>
        <v>0</v>
      </c>
      <c r="T22" s="31">
        <f>INDEX('Mapping water'!$D$5:$U$352,MATCH($B22,'Mapping water'!$B$5:$B$352,0),MATCH(T$3,'Mapping water'!$D$4:$U$4,0))*$D22</f>
        <v>0</v>
      </c>
      <c r="U22" s="31">
        <f>INDEX('Mapping water'!$D$5:$U$352,MATCH($B22,'Mapping water'!$B$5:$B$352,0),MATCH(U$3,'Mapping water'!$D$4:$U$4,0))*$D22</f>
        <v>0</v>
      </c>
      <c r="V22" s="31">
        <f>INDEX('Mapping water'!$D$5:$U$352,MATCH($B22,'Mapping water'!$B$5:$B$352,0),MATCH(V$3,'Mapping water'!$D$4:$U$4,0))*$D22</f>
        <v>0</v>
      </c>
      <c r="W22" s="31">
        <f>INDEX('Mapping water'!$D$5:$U$352,MATCH($B22,'Mapping water'!$B$5:$B$352,0),MATCH(W$3,'Mapping water'!$D$4:$U$4,0))*$D22</f>
        <v>0</v>
      </c>
      <c r="X22" s="31">
        <f>INDEX('Mapping water'!$D$5:$U$352,MATCH($B22,'Mapping water'!$B$5:$B$352,0),MATCH(X$3,'Mapping water'!$D$4:$U$4,0))*$D22</f>
        <v>0</v>
      </c>
      <c r="Y22" s="31">
        <f>INDEX('Mapping water'!$D$5:$U$352,MATCH($B22,'Mapping water'!$B$5:$B$352,0),MATCH(Y$3,'Mapping water'!$D$4:$U$4,0))*$D22</f>
        <v>0</v>
      </c>
    </row>
    <row r="23" spans="1:25" x14ac:dyDescent="0.45">
      <c r="A23" s="20" t="s">
        <v>96</v>
      </c>
      <c r="B23" s="20" t="s">
        <v>97</v>
      </c>
      <c r="C23" s="20" t="s">
        <v>13</v>
      </c>
      <c r="D23" s="31">
        <f>INDEX('ONS data MYE 5'!$Q$6:$Q$445, MATCH($B23,'ONS data MYE 5'!$B$6:$B$445,0))</f>
        <v>170039</v>
      </c>
      <c r="E23" s="31">
        <f>INDEX('ONS data MYE 5'!$R$6:$R$445, MATCH($B23,'ONS data MYE 5'!$B$6:$B$445,0))</f>
        <v>188</v>
      </c>
      <c r="F23" s="31">
        <f t="shared" si="0"/>
        <v>5.2364419628299492</v>
      </c>
      <c r="G23" s="31">
        <f t="shared" si="1"/>
        <v>27.420324430086371</v>
      </c>
      <c r="H23" s="31">
        <f>INDEX('Mapping water'!$D$5:$U$352,MATCH($B23,'Mapping water'!$B$5:$B$352,0),MATCH(H$3,'Mapping water'!$D$4:$U$4,0))*$D23</f>
        <v>122428.08</v>
      </c>
      <c r="I23" s="31">
        <f>INDEX('Mapping water'!$D$5:$U$352,MATCH($B23,'Mapping water'!$B$5:$B$352,0),MATCH(I$3,'Mapping water'!$D$4:$U$4,0))*$D23</f>
        <v>0</v>
      </c>
      <c r="J23" s="31">
        <f>INDEX('Mapping water'!$D$5:$U$352,MATCH($B23,'Mapping water'!$B$5:$B$352,0),MATCH(J$3,'Mapping water'!$D$4:$U$4,0))*$D23</f>
        <v>0</v>
      </c>
      <c r="K23" s="31">
        <f>INDEX('Mapping water'!$D$5:$U$352,MATCH($B23,'Mapping water'!$B$5:$B$352,0),MATCH(K$3,'Mapping water'!$D$4:$U$4,0))*$D23</f>
        <v>0</v>
      </c>
      <c r="L23" s="31">
        <f>INDEX('Mapping water'!$D$5:$U$352,MATCH($B23,'Mapping water'!$B$5:$B$352,0),MATCH(L$3,'Mapping water'!$D$4:$U$4,0))*$D23</f>
        <v>0</v>
      </c>
      <c r="M23" s="31">
        <f>INDEX('Mapping water'!$D$5:$U$352,MATCH($B23,'Mapping water'!$B$5:$B$352,0),MATCH(M$3,'Mapping water'!$D$4:$U$4,0))*$D23</f>
        <v>0</v>
      </c>
      <c r="N23" s="31">
        <f>INDEX('Mapping water'!$D$5:$U$352,MATCH($B23,'Mapping water'!$B$5:$B$352,0),MATCH(N$3,'Mapping water'!$D$4:$U$4,0))*$D23</f>
        <v>0</v>
      </c>
      <c r="O23" s="31">
        <f>INDEX('Mapping water'!$D$5:$U$352,MATCH($B23,'Mapping water'!$B$5:$B$352,0),MATCH(O$3,'Mapping water'!$D$4:$U$4,0))*$D23</f>
        <v>0</v>
      </c>
      <c r="P23" s="31">
        <f>INDEX('Mapping water'!$D$5:$U$352,MATCH($B23,'Mapping water'!$B$5:$B$352,0),MATCH(P$3,'Mapping water'!$D$4:$U$4,0))*$D23</f>
        <v>0</v>
      </c>
      <c r="Q23" s="31">
        <f>INDEX('Mapping water'!$D$5:$U$352,MATCH($B23,'Mapping water'!$B$5:$B$352,0),MATCH(Q$3,'Mapping water'!$D$4:$U$4,0))*$D23</f>
        <v>0</v>
      </c>
      <c r="R23" s="31">
        <f>INDEX('Mapping water'!$D$5:$U$352,MATCH($B23,'Mapping water'!$B$5:$B$352,0),MATCH(R$3,'Mapping water'!$D$4:$U$4,0))*$D23</f>
        <v>0</v>
      </c>
      <c r="S23" s="31">
        <f>INDEX('Mapping water'!$D$5:$U$352,MATCH($B23,'Mapping water'!$B$5:$B$352,0),MATCH(S$3,'Mapping water'!$D$4:$U$4,0))*$D23</f>
        <v>0</v>
      </c>
      <c r="T23" s="31">
        <f>INDEX('Mapping water'!$D$5:$U$352,MATCH($B23,'Mapping water'!$B$5:$B$352,0),MATCH(T$3,'Mapping water'!$D$4:$U$4,0))*$D23</f>
        <v>0</v>
      </c>
      <c r="U23" s="31">
        <f>INDEX('Mapping water'!$D$5:$U$352,MATCH($B23,'Mapping water'!$B$5:$B$352,0),MATCH(U$3,'Mapping water'!$D$4:$U$4,0))*$D23</f>
        <v>0</v>
      </c>
      <c r="V23" s="31">
        <f>INDEX('Mapping water'!$D$5:$U$352,MATCH($B23,'Mapping water'!$B$5:$B$352,0),MATCH(V$3,'Mapping water'!$D$4:$U$4,0))*$D23</f>
        <v>0</v>
      </c>
      <c r="W23" s="31">
        <f>INDEX('Mapping water'!$D$5:$U$352,MATCH($B23,'Mapping water'!$B$5:$B$352,0),MATCH(W$3,'Mapping water'!$D$4:$U$4,0))*$D23</f>
        <v>0</v>
      </c>
      <c r="X23" s="31">
        <f>INDEX('Mapping water'!$D$5:$U$352,MATCH($B23,'Mapping water'!$B$5:$B$352,0),MATCH(X$3,'Mapping water'!$D$4:$U$4,0))*$D23</f>
        <v>0</v>
      </c>
      <c r="Y23" s="31">
        <f>INDEX('Mapping water'!$D$5:$U$352,MATCH($B23,'Mapping water'!$B$5:$B$352,0),MATCH(Y$3,'Mapping water'!$D$4:$U$4,0))*$D23</f>
        <v>47610.920000000006</v>
      </c>
    </row>
    <row r="24" spans="1:25" x14ac:dyDescent="0.45">
      <c r="A24" s="20" t="s">
        <v>98</v>
      </c>
      <c r="B24" s="20" t="s">
        <v>99</v>
      </c>
      <c r="C24" s="20" t="s">
        <v>13</v>
      </c>
      <c r="D24" s="31">
        <f>INDEX('ONS data MYE 5'!$Q$6:$Q$445, MATCH($B24,'ONS data MYE 5'!$B$6:$B$445,0))</f>
        <v>147514</v>
      </c>
      <c r="E24" s="31">
        <f>INDEX('ONS data MYE 5'!$R$6:$R$445, MATCH($B24,'ONS data MYE 5'!$B$6:$B$445,0))</f>
        <v>241</v>
      </c>
      <c r="F24" s="31">
        <f t="shared" si="0"/>
        <v>5.4847969334906548</v>
      </c>
      <c r="G24" s="31">
        <f t="shared" si="1"/>
        <v>30.082997401628489</v>
      </c>
      <c r="H24" s="31">
        <f>INDEX('Mapping water'!$D$5:$U$352,MATCH($B24,'Mapping water'!$B$5:$B$352,0),MATCH(H$3,'Mapping water'!$D$4:$U$4,0))*$D24</f>
        <v>147514</v>
      </c>
      <c r="I24" s="31">
        <f>INDEX('Mapping water'!$D$5:$U$352,MATCH($B24,'Mapping water'!$B$5:$B$352,0),MATCH(I$3,'Mapping water'!$D$4:$U$4,0))*$D24</f>
        <v>0</v>
      </c>
      <c r="J24" s="31">
        <f>INDEX('Mapping water'!$D$5:$U$352,MATCH($B24,'Mapping water'!$B$5:$B$352,0),MATCH(J$3,'Mapping water'!$D$4:$U$4,0))*$D24</f>
        <v>0</v>
      </c>
      <c r="K24" s="31">
        <f>INDEX('Mapping water'!$D$5:$U$352,MATCH($B24,'Mapping water'!$B$5:$B$352,0),MATCH(K$3,'Mapping water'!$D$4:$U$4,0))*$D24</f>
        <v>0</v>
      </c>
      <c r="L24" s="31">
        <f>INDEX('Mapping water'!$D$5:$U$352,MATCH($B24,'Mapping water'!$B$5:$B$352,0),MATCH(L$3,'Mapping water'!$D$4:$U$4,0))*$D24</f>
        <v>0</v>
      </c>
      <c r="M24" s="31">
        <f>INDEX('Mapping water'!$D$5:$U$352,MATCH($B24,'Mapping water'!$B$5:$B$352,0),MATCH(M$3,'Mapping water'!$D$4:$U$4,0))*$D24</f>
        <v>0</v>
      </c>
      <c r="N24" s="31">
        <f>INDEX('Mapping water'!$D$5:$U$352,MATCH($B24,'Mapping water'!$B$5:$B$352,0),MATCH(N$3,'Mapping water'!$D$4:$U$4,0))*$D24</f>
        <v>0</v>
      </c>
      <c r="O24" s="31">
        <f>INDEX('Mapping water'!$D$5:$U$352,MATCH($B24,'Mapping water'!$B$5:$B$352,0),MATCH(O$3,'Mapping water'!$D$4:$U$4,0))*$D24</f>
        <v>0</v>
      </c>
      <c r="P24" s="31">
        <f>INDEX('Mapping water'!$D$5:$U$352,MATCH($B24,'Mapping water'!$B$5:$B$352,0),MATCH(P$3,'Mapping water'!$D$4:$U$4,0))*$D24</f>
        <v>0</v>
      </c>
      <c r="Q24" s="31">
        <f>INDEX('Mapping water'!$D$5:$U$352,MATCH($B24,'Mapping water'!$B$5:$B$352,0),MATCH(Q$3,'Mapping water'!$D$4:$U$4,0))*$D24</f>
        <v>0</v>
      </c>
      <c r="R24" s="31">
        <f>INDEX('Mapping water'!$D$5:$U$352,MATCH($B24,'Mapping water'!$B$5:$B$352,0),MATCH(R$3,'Mapping water'!$D$4:$U$4,0))*$D24</f>
        <v>0</v>
      </c>
      <c r="S24" s="31">
        <f>INDEX('Mapping water'!$D$5:$U$352,MATCH($B24,'Mapping water'!$B$5:$B$352,0),MATCH(S$3,'Mapping water'!$D$4:$U$4,0))*$D24</f>
        <v>0</v>
      </c>
      <c r="T24" s="31">
        <f>INDEX('Mapping water'!$D$5:$U$352,MATCH($B24,'Mapping water'!$B$5:$B$352,0),MATCH(T$3,'Mapping water'!$D$4:$U$4,0))*$D24</f>
        <v>0</v>
      </c>
      <c r="U24" s="31">
        <f>INDEX('Mapping water'!$D$5:$U$352,MATCH($B24,'Mapping water'!$B$5:$B$352,0),MATCH(U$3,'Mapping water'!$D$4:$U$4,0))*$D24</f>
        <v>0</v>
      </c>
      <c r="V24" s="31">
        <f>INDEX('Mapping water'!$D$5:$U$352,MATCH($B24,'Mapping water'!$B$5:$B$352,0),MATCH(V$3,'Mapping water'!$D$4:$U$4,0))*$D24</f>
        <v>0</v>
      </c>
      <c r="W24" s="31">
        <f>INDEX('Mapping water'!$D$5:$U$352,MATCH($B24,'Mapping water'!$B$5:$B$352,0),MATCH(W$3,'Mapping water'!$D$4:$U$4,0))*$D24</f>
        <v>0</v>
      </c>
      <c r="X24" s="31">
        <f>INDEX('Mapping water'!$D$5:$U$352,MATCH($B24,'Mapping water'!$B$5:$B$352,0),MATCH(X$3,'Mapping water'!$D$4:$U$4,0))*$D24</f>
        <v>0</v>
      </c>
      <c r="Y24" s="31">
        <f>INDEX('Mapping water'!$D$5:$U$352,MATCH($B24,'Mapping water'!$B$5:$B$352,0),MATCH(Y$3,'Mapping water'!$D$4:$U$4,0))*$D24</f>
        <v>0</v>
      </c>
    </row>
    <row r="25" spans="1:25" x14ac:dyDescent="0.45">
      <c r="A25" s="20" t="s">
        <v>100</v>
      </c>
      <c r="B25" s="20" t="s">
        <v>101</v>
      </c>
      <c r="C25" s="20" t="s">
        <v>13</v>
      </c>
      <c r="D25" s="31">
        <f>INDEX('ONS data MYE 5'!$Q$6:$Q$445, MATCH($B25,'ONS data MYE 5'!$B$6:$B$445,0))</f>
        <v>173614</v>
      </c>
      <c r="E25" s="31">
        <f>INDEX('ONS data MYE 5'!$R$6:$R$445, MATCH($B25,'ONS data MYE 5'!$B$6:$B$445,0))</f>
        <v>528</v>
      </c>
      <c r="F25" s="31">
        <f t="shared" si="0"/>
        <v>6.2690962837062614</v>
      </c>
      <c r="G25" s="31">
        <f t="shared" si="1"/>
        <v>39.301568214379657</v>
      </c>
      <c r="H25" s="31">
        <f>INDEX('Mapping water'!$D$5:$U$352,MATCH($B25,'Mapping water'!$B$5:$B$352,0),MATCH(H$3,'Mapping water'!$D$4:$U$4,0))*$D25</f>
        <v>173614</v>
      </c>
      <c r="I25" s="31">
        <f>INDEX('Mapping water'!$D$5:$U$352,MATCH($B25,'Mapping water'!$B$5:$B$352,0),MATCH(I$3,'Mapping water'!$D$4:$U$4,0))*$D25</f>
        <v>0</v>
      </c>
      <c r="J25" s="31">
        <f>INDEX('Mapping water'!$D$5:$U$352,MATCH($B25,'Mapping water'!$B$5:$B$352,0),MATCH(J$3,'Mapping water'!$D$4:$U$4,0))*$D25</f>
        <v>0</v>
      </c>
      <c r="K25" s="31">
        <f>INDEX('Mapping water'!$D$5:$U$352,MATCH($B25,'Mapping water'!$B$5:$B$352,0),MATCH(K$3,'Mapping water'!$D$4:$U$4,0))*$D25</f>
        <v>0</v>
      </c>
      <c r="L25" s="31">
        <f>INDEX('Mapping water'!$D$5:$U$352,MATCH($B25,'Mapping water'!$B$5:$B$352,0),MATCH(L$3,'Mapping water'!$D$4:$U$4,0))*$D25</f>
        <v>0</v>
      </c>
      <c r="M25" s="31">
        <f>INDEX('Mapping water'!$D$5:$U$352,MATCH($B25,'Mapping water'!$B$5:$B$352,0),MATCH(M$3,'Mapping water'!$D$4:$U$4,0))*$D25</f>
        <v>0</v>
      </c>
      <c r="N25" s="31">
        <f>INDEX('Mapping water'!$D$5:$U$352,MATCH($B25,'Mapping water'!$B$5:$B$352,0),MATCH(N$3,'Mapping water'!$D$4:$U$4,0))*$D25</f>
        <v>0</v>
      </c>
      <c r="O25" s="31">
        <f>INDEX('Mapping water'!$D$5:$U$352,MATCH($B25,'Mapping water'!$B$5:$B$352,0),MATCH(O$3,'Mapping water'!$D$4:$U$4,0))*$D25</f>
        <v>0</v>
      </c>
      <c r="P25" s="31">
        <f>INDEX('Mapping water'!$D$5:$U$352,MATCH($B25,'Mapping water'!$B$5:$B$352,0),MATCH(P$3,'Mapping water'!$D$4:$U$4,0))*$D25</f>
        <v>0</v>
      </c>
      <c r="Q25" s="31">
        <f>INDEX('Mapping water'!$D$5:$U$352,MATCH($B25,'Mapping water'!$B$5:$B$352,0),MATCH(Q$3,'Mapping water'!$D$4:$U$4,0))*$D25</f>
        <v>0</v>
      </c>
      <c r="R25" s="31">
        <f>INDEX('Mapping water'!$D$5:$U$352,MATCH($B25,'Mapping water'!$B$5:$B$352,0),MATCH(R$3,'Mapping water'!$D$4:$U$4,0))*$D25</f>
        <v>0</v>
      </c>
      <c r="S25" s="31">
        <f>INDEX('Mapping water'!$D$5:$U$352,MATCH($B25,'Mapping water'!$B$5:$B$352,0),MATCH(S$3,'Mapping water'!$D$4:$U$4,0))*$D25</f>
        <v>0</v>
      </c>
      <c r="T25" s="31">
        <f>INDEX('Mapping water'!$D$5:$U$352,MATCH($B25,'Mapping water'!$B$5:$B$352,0),MATCH(T$3,'Mapping water'!$D$4:$U$4,0))*$D25</f>
        <v>0</v>
      </c>
      <c r="U25" s="31">
        <f>INDEX('Mapping water'!$D$5:$U$352,MATCH($B25,'Mapping water'!$B$5:$B$352,0),MATCH(U$3,'Mapping water'!$D$4:$U$4,0))*$D25</f>
        <v>0</v>
      </c>
      <c r="V25" s="31">
        <f>INDEX('Mapping water'!$D$5:$U$352,MATCH($B25,'Mapping water'!$B$5:$B$352,0),MATCH(V$3,'Mapping water'!$D$4:$U$4,0))*$D25</f>
        <v>0</v>
      </c>
      <c r="W25" s="31">
        <f>INDEX('Mapping water'!$D$5:$U$352,MATCH($B25,'Mapping water'!$B$5:$B$352,0),MATCH(W$3,'Mapping water'!$D$4:$U$4,0))*$D25</f>
        <v>0</v>
      </c>
      <c r="X25" s="31">
        <f>INDEX('Mapping water'!$D$5:$U$352,MATCH($B25,'Mapping water'!$B$5:$B$352,0),MATCH(X$3,'Mapping water'!$D$4:$U$4,0))*$D25</f>
        <v>0</v>
      </c>
      <c r="Y25" s="31">
        <f>INDEX('Mapping water'!$D$5:$U$352,MATCH($B25,'Mapping water'!$B$5:$B$352,0),MATCH(Y$3,'Mapping water'!$D$4:$U$4,0))*$D25</f>
        <v>0</v>
      </c>
    </row>
    <row r="26" spans="1:25" x14ac:dyDescent="0.45">
      <c r="A26" s="20" t="s">
        <v>118</v>
      </c>
      <c r="B26" s="20" t="s">
        <v>119</v>
      </c>
      <c r="C26" s="20" t="s">
        <v>13</v>
      </c>
      <c r="D26" s="31">
        <f>INDEX('ONS data MYE 5'!$Q$6:$Q$445, MATCH($B26,'ONS data MYE 5'!$B$6:$B$445,0))</f>
        <v>131009</v>
      </c>
      <c r="E26" s="31">
        <f>INDEX('ONS data MYE 5'!$R$6:$R$445, MATCH($B26,'ONS data MYE 5'!$B$6:$B$445,0))</f>
        <v>100</v>
      </c>
      <c r="F26" s="31">
        <f t="shared" si="0"/>
        <v>4.6051701859880918</v>
      </c>
      <c r="G26" s="31">
        <f t="shared" si="1"/>
        <v>21.207592441913597</v>
      </c>
      <c r="H26" s="31">
        <f>INDEX('Mapping water'!$D$5:$U$352,MATCH($B26,'Mapping water'!$B$5:$B$352,0),MATCH(H$3,'Mapping water'!$D$4:$U$4,0))*$D26</f>
        <v>131009</v>
      </c>
      <c r="I26" s="31">
        <f>INDEX('Mapping water'!$D$5:$U$352,MATCH($B26,'Mapping water'!$B$5:$B$352,0),MATCH(I$3,'Mapping water'!$D$4:$U$4,0))*$D26</f>
        <v>0</v>
      </c>
      <c r="J26" s="31">
        <f>INDEX('Mapping water'!$D$5:$U$352,MATCH($B26,'Mapping water'!$B$5:$B$352,0),MATCH(J$3,'Mapping water'!$D$4:$U$4,0))*$D26</f>
        <v>0</v>
      </c>
      <c r="K26" s="31">
        <f>INDEX('Mapping water'!$D$5:$U$352,MATCH($B26,'Mapping water'!$B$5:$B$352,0),MATCH(K$3,'Mapping water'!$D$4:$U$4,0))*$D26</f>
        <v>0</v>
      </c>
      <c r="L26" s="31">
        <f>INDEX('Mapping water'!$D$5:$U$352,MATCH($B26,'Mapping water'!$B$5:$B$352,0),MATCH(L$3,'Mapping water'!$D$4:$U$4,0))*$D26</f>
        <v>0</v>
      </c>
      <c r="M26" s="31">
        <f>INDEX('Mapping water'!$D$5:$U$352,MATCH($B26,'Mapping water'!$B$5:$B$352,0),MATCH(M$3,'Mapping water'!$D$4:$U$4,0))*$D26</f>
        <v>0</v>
      </c>
      <c r="N26" s="31">
        <f>INDEX('Mapping water'!$D$5:$U$352,MATCH($B26,'Mapping water'!$B$5:$B$352,0),MATCH(N$3,'Mapping water'!$D$4:$U$4,0))*$D26</f>
        <v>0</v>
      </c>
      <c r="O26" s="31">
        <f>INDEX('Mapping water'!$D$5:$U$352,MATCH($B26,'Mapping water'!$B$5:$B$352,0),MATCH(O$3,'Mapping water'!$D$4:$U$4,0))*$D26</f>
        <v>0</v>
      </c>
      <c r="P26" s="31">
        <f>INDEX('Mapping water'!$D$5:$U$352,MATCH($B26,'Mapping water'!$B$5:$B$352,0),MATCH(P$3,'Mapping water'!$D$4:$U$4,0))*$D26</f>
        <v>0</v>
      </c>
      <c r="Q26" s="31">
        <f>INDEX('Mapping water'!$D$5:$U$352,MATCH($B26,'Mapping water'!$B$5:$B$352,0),MATCH(Q$3,'Mapping water'!$D$4:$U$4,0))*$D26</f>
        <v>0</v>
      </c>
      <c r="R26" s="31">
        <f>INDEX('Mapping water'!$D$5:$U$352,MATCH($B26,'Mapping water'!$B$5:$B$352,0),MATCH(R$3,'Mapping water'!$D$4:$U$4,0))*$D26</f>
        <v>0</v>
      </c>
      <c r="S26" s="31">
        <f>INDEX('Mapping water'!$D$5:$U$352,MATCH($B26,'Mapping water'!$B$5:$B$352,0),MATCH(S$3,'Mapping water'!$D$4:$U$4,0))*$D26</f>
        <v>0</v>
      </c>
      <c r="T26" s="31">
        <f>INDEX('Mapping water'!$D$5:$U$352,MATCH($B26,'Mapping water'!$B$5:$B$352,0),MATCH(T$3,'Mapping water'!$D$4:$U$4,0))*$D26</f>
        <v>0</v>
      </c>
      <c r="U26" s="31">
        <f>INDEX('Mapping water'!$D$5:$U$352,MATCH($B26,'Mapping water'!$B$5:$B$352,0),MATCH(U$3,'Mapping water'!$D$4:$U$4,0))*$D26</f>
        <v>0</v>
      </c>
      <c r="V26" s="31">
        <f>INDEX('Mapping water'!$D$5:$U$352,MATCH($B26,'Mapping water'!$B$5:$B$352,0),MATCH(V$3,'Mapping water'!$D$4:$U$4,0))*$D26</f>
        <v>0</v>
      </c>
      <c r="W26" s="31">
        <f>INDEX('Mapping water'!$D$5:$U$352,MATCH($B26,'Mapping water'!$B$5:$B$352,0),MATCH(W$3,'Mapping water'!$D$4:$U$4,0))*$D26</f>
        <v>0</v>
      </c>
      <c r="X26" s="31">
        <f>INDEX('Mapping water'!$D$5:$U$352,MATCH($B26,'Mapping water'!$B$5:$B$352,0),MATCH(X$3,'Mapping water'!$D$4:$U$4,0))*$D26</f>
        <v>0</v>
      </c>
      <c r="Y26" s="31">
        <f>INDEX('Mapping water'!$D$5:$U$352,MATCH($B26,'Mapping water'!$B$5:$B$352,0),MATCH(Y$3,'Mapping water'!$D$4:$U$4,0))*$D26</f>
        <v>0</v>
      </c>
    </row>
    <row r="27" spans="1:25" x14ac:dyDescent="0.45">
      <c r="A27" s="20" t="s">
        <v>120</v>
      </c>
      <c r="B27" s="20" t="s">
        <v>121</v>
      </c>
      <c r="C27" s="20" t="s">
        <v>13</v>
      </c>
      <c r="D27" s="31">
        <f>INDEX('ONS data MYE 5'!$Q$6:$Q$445, MATCH($B27,'ONS data MYE 5'!$B$6:$B$445,0))</f>
        <v>124740</v>
      </c>
      <c r="E27" s="31">
        <f>INDEX('ONS data MYE 5'!$R$6:$R$445, MATCH($B27,'ONS data MYE 5'!$B$6:$B$445,0))</f>
        <v>226</v>
      </c>
      <c r="F27" s="31">
        <f t="shared" si="0"/>
        <v>5.4205349992722862</v>
      </c>
      <c r="G27" s="31">
        <f t="shared" si="1"/>
        <v>29.382199678335805</v>
      </c>
      <c r="H27" s="31">
        <f>INDEX('Mapping water'!$D$5:$U$352,MATCH($B27,'Mapping water'!$B$5:$B$352,0),MATCH(H$3,'Mapping water'!$D$4:$U$4,0))*$D27</f>
        <v>124740</v>
      </c>
      <c r="I27" s="31">
        <f>INDEX('Mapping water'!$D$5:$U$352,MATCH($B27,'Mapping water'!$B$5:$B$352,0),MATCH(I$3,'Mapping water'!$D$4:$U$4,0))*$D27</f>
        <v>0</v>
      </c>
      <c r="J27" s="31">
        <f>INDEX('Mapping water'!$D$5:$U$352,MATCH($B27,'Mapping water'!$B$5:$B$352,0),MATCH(J$3,'Mapping water'!$D$4:$U$4,0))*$D27</f>
        <v>0</v>
      </c>
      <c r="K27" s="31">
        <f>INDEX('Mapping water'!$D$5:$U$352,MATCH($B27,'Mapping water'!$B$5:$B$352,0),MATCH(K$3,'Mapping water'!$D$4:$U$4,0))*$D27</f>
        <v>0</v>
      </c>
      <c r="L27" s="31">
        <f>INDEX('Mapping water'!$D$5:$U$352,MATCH($B27,'Mapping water'!$B$5:$B$352,0),MATCH(L$3,'Mapping water'!$D$4:$U$4,0))*$D27</f>
        <v>0</v>
      </c>
      <c r="M27" s="31">
        <f>INDEX('Mapping water'!$D$5:$U$352,MATCH($B27,'Mapping water'!$B$5:$B$352,0),MATCH(M$3,'Mapping water'!$D$4:$U$4,0))*$D27</f>
        <v>0</v>
      </c>
      <c r="N27" s="31">
        <f>INDEX('Mapping water'!$D$5:$U$352,MATCH($B27,'Mapping water'!$B$5:$B$352,0),MATCH(N$3,'Mapping water'!$D$4:$U$4,0))*$D27</f>
        <v>0</v>
      </c>
      <c r="O27" s="31">
        <f>INDEX('Mapping water'!$D$5:$U$352,MATCH($B27,'Mapping water'!$B$5:$B$352,0),MATCH(O$3,'Mapping water'!$D$4:$U$4,0))*$D27</f>
        <v>0</v>
      </c>
      <c r="P27" s="31">
        <f>INDEX('Mapping water'!$D$5:$U$352,MATCH($B27,'Mapping water'!$B$5:$B$352,0),MATCH(P$3,'Mapping water'!$D$4:$U$4,0))*$D27</f>
        <v>0</v>
      </c>
      <c r="Q27" s="31">
        <f>INDEX('Mapping water'!$D$5:$U$352,MATCH($B27,'Mapping water'!$B$5:$B$352,0),MATCH(Q$3,'Mapping water'!$D$4:$U$4,0))*$D27</f>
        <v>0</v>
      </c>
      <c r="R27" s="31">
        <f>INDEX('Mapping water'!$D$5:$U$352,MATCH($B27,'Mapping water'!$B$5:$B$352,0),MATCH(R$3,'Mapping water'!$D$4:$U$4,0))*$D27</f>
        <v>0</v>
      </c>
      <c r="S27" s="31">
        <f>INDEX('Mapping water'!$D$5:$U$352,MATCH($B27,'Mapping water'!$B$5:$B$352,0),MATCH(S$3,'Mapping water'!$D$4:$U$4,0))*$D27</f>
        <v>0</v>
      </c>
      <c r="T27" s="31">
        <f>INDEX('Mapping water'!$D$5:$U$352,MATCH($B27,'Mapping water'!$B$5:$B$352,0),MATCH(T$3,'Mapping water'!$D$4:$U$4,0))*$D27</f>
        <v>0</v>
      </c>
      <c r="U27" s="31">
        <f>INDEX('Mapping water'!$D$5:$U$352,MATCH($B27,'Mapping water'!$B$5:$B$352,0),MATCH(U$3,'Mapping water'!$D$4:$U$4,0))*$D27</f>
        <v>0</v>
      </c>
      <c r="V27" s="31">
        <f>INDEX('Mapping water'!$D$5:$U$352,MATCH($B27,'Mapping water'!$B$5:$B$352,0),MATCH(V$3,'Mapping water'!$D$4:$U$4,0))*$D27</f>
        <v>0</v>
      </c>
      <c r="W27" s="31">
        <f>INDEX('Mapping water'!$D$5:$U$352,MATCH($B27,'Mapping water'!$B$5:$B$352,0),MATCH(W$3,'Mapping water'!$D$4:$U$4,0))*$D27</f>
        <v>0</v>
      </c>
      <c r="X27" s="31">
        <f>INDEX('Mapping water'!$D$5:$U$352,MATCH($B27,'Mapping water'!$B$5:$B$352,0),MATCH(X$3,'Mapping water'!$D$4:$U$4,0))*$D27</f>
        <v>0</v>
      </c>
      <c r="Y27" s="31">
        <f>INDEX('Mapping water'!$D$5:$U$352,MATCH($B27,'Mapping water'!$B$5:$B$352,0),MATCH(Y$3,'Mapping water'!$D$4:$U$4,0))*$D27</f>
        <v>0</v>
      </c>
    </row>
    <row r="28" spans="1:25" x14ac:dyDescent="0.45">
      <c r="A28" s="20" t="s">
        <v>122</v>
      </c>
      <c r="B28" s="20" t="s">
        <v>123</v>
      </c>
      <c r="C28" s="20" t="s">
        <v>13</v>
      </c>
      <c r="D28" s="31">
        <f>INDEX('ONS data MYE 5'!$Q$6:$Q$445, MATCH($B28,'ONS data MYE 5'!$B$6:$B$445,0))</f>
        <v>147936</v>
      </c>
      <c r="E28" s="31">
        <f>INDEX('ONS data MYE 5'!$R$6:$R$445, MATCH($B28,'ONS data MYE 5'!$B$6:$B$445,0))</f>
        <v>103</v>
      </c>
      <c r="F28" s="31">
        <f t="shared" si="0"/>
        <v>4.6347289882296359</v>
      </c>
      <c r="G28" s="31">
        <f t="shared" si="1"/>
        <v>21.480712794336103</v>
      </c>
      <c r="H28" s="31">
        <f>INDEX('Mapping water'!$D$5:$U$352,MATCH($B28,'Mapping water'!$B$5:$B$352,0),MATCH(H$3,'Mapping water'!$D$4:$U$4,0))*$D28</f>
        <v>147936</v>
      </c>
      <c r="I28" s="31">
        <f>INDEX('Mapping water'!$D$5:$U$352,MATCH($B28,'Mapping water'!$B$5:$B$352,0),MATCH(I$3,'Mapping water'!$D$4:$U$4,0))*$D28</f>
        <v>0</v>
      </c>
      <c r="J28" s="31">
        <f>INDEX('Mapping water'!$D$5:$U$352,MATCH($B28,'Mapping water'!$B$5:$B$352,0),MATCH(J$3,'Mapping water'!$D$4:$U$4,0))*$D28</f>
        <v>0</v>
      </c>
      <c r="K28" s="31">
        <f>INDEX('Mapping water'!$D$5:$U$352,MATCH($B28,'Mapping water'!$B$5:$B$352,0),MATCH(K$3,'Mapping water'!$D$4:$U$4,0))*$D28</f>
        <v>0</v>
      </c>
      <c r="L28" s="31">
        <f>INDEX('Mapping water'!$D$5:$U$352,MATCH($B28,'Mapping water'!$B$5:$B$352,0),MATCH(L$3,'Mapping water'!$D$4:$U$4,0))*$D28</f>
        <v>0</v>
      </c>
      <c r="M28" s="31">
        <f>INDEX('Mapping water'!$D$5:$U$352,MATCH($B28,'Mapping water'!$B$5:$B$352,0),MATCH(M$3,'Mapping water'!$D$4:$U$4,0))*$D28</f>
        <v>0</v>
      </c>
      <c r="N28" s="31">
        <f>INDEX('Mapping water'!$D$5:$U$352,MATCH($B28,'Mapping water'!$B$5:$B$352,0),MATCH(N$3,'Mapping water'!$D$4:$U$4,0))*$D28</f>
        <v>0</v>
      </c>
      <c r="O28" s="31">
        <f>INDEX('Mapping water'!$D$5:$U$352,MATCH($B28,'Mapping water'!$B$5:$B$352,0),MATCH(O$3,'Mapping water'!$D$4:$U$4,0))*$D28</f>
        <v>0</v>
      </c>
      <c r="P28" s="31">
        <f>INDEX('Mapping water'!$D$5:$U$352,MATCH($B28,'Mapping water'!$B$5:$B$352,0),MATCH(P$3,'Mapping water'!$D$4:$U$4,0))*$D28</f>
        <v>0</v>
      </c>
      <c r="Q28" s="31">
        <f>INDEX('Mapping water'!$D$5:$U$352,MATCH($B28,'Mapping water'!$B$5:$B$352,0),MATCH(Q$3,'Mapping water'!$D$4:$U$4,0))*$D28</f>
        <v>0</v>
      </c>
      <c r="R28" s="31">
        <f>INDEX('Mapping water'!$D$5:$U$352,MATCH($B28,'Mapping water'!$B$5:$B$352,0),MATCH(R$3,'Mapping water'!$D$4:$U$4,0))*$D28</f>
        <v>0</v>
      </c>
      <c r="S28" s="31">
        <f>INDEX('Mapping water'!$D$5:$U$352,MATCH($B28,'Mapping water'!$B$5:$B$352,0),MATCH(S$3,'Mapping water'!$D$4:$U$4,0))*$D28</f>
        <v>0</v>
      </c>
      <c r="T28" s="31">
        <f>INDEX('Mapping water'!$D$5:$U$352,MATCH($B28,'Mapping water'!$B$5:$B$352,0),MATCH(T$3,'Mapping water'!$D$4:$U$4,0))*$D28</f>
        <v>0</v>
      </c>
      <c r="U28" s="31">
        <f>INDEX('Mapping water'!$D$5:$U$352,MATCH($B28,'Mapping water'!$B$5:$B$352,0),MATCH(U$3,'Mapping water'!$D$4:$U$4,0))*$D28</f>
        <v>0</v>
      </c>
      <c r="V28" s="31">
        <f>INDEX('Mapping water'!$D$5:$U$352,MATCH($B28,'Mapping water'!$B$5:$B$352,0),MATCH(V$3,'Mapping water'!$D$4:$U$4,0))*$D28</f>
        <v>0</v>
      </c>
      <c r="W28" s="31">
        <f>INDEX('Mapping water'!$D$5:$U$352,MATCH($B28,'Mapping water'!$B$5:$B$352,0),MATCH(W$3,'Mapping water'!$D$4:$U$4,0))*$D28</f>
        <v>0</v>
      </c>
      <c r="X28" s="31">
        <f>INDEX('Mapping water'!$D$5:$U$352,MATCH($B28,'Mapping water'!$B$5:$B$352,0),MATCH(X$3,'Mapping water'!$D$4:$U$4,0))*$D28</f>
        <v>0</v>
      </c>
      <c r="Y28" s="31">
        <f>INDEX('Mapping water'!$D$5:$U$352,MATCH($B28,'Mapping water'!$B$5:$B$352,0),MATCH(Y$3,'Mapping water'!$D$4:$U$4,0))*$D28</f>
        <v>0</v>
      </c>
    </row>
    <row r="29" spans="1:25" x14ac:dyDescent="0.45">
      <c r="A29" s="20" t="s">
        <v>124</v>
      </c>
      <c r="B29" s="20" t="s">
        <v>125</v>
      </c>
      <c r="C29" s="20" t="s">
        <v>13</v>
      </c>
      <c r="D29" s="31">
        <f>INDEX('ONS data MYE 5'!$Q$6:$Q$445, MATCH($B29,'ONS data MYE 5'!$B$6:$B$445,0))</f>
        <v>101664</v>
      </c>
      <c r="E29" s="31">
        <f>INDEX('ONS data MYE 5'!$R$6:$R$445, MATCH($B29,'ONS data MYE 5'!$B$6:$B$445,0))</f>
        <v>106</v>
      </c>
      <c r="F29" s="31">
        <f t="shared" si="0"/>
        <v>4.6634390941120669</v>
      </c>
      <c r="G29" s="31">
        <f t="shared" si="1"/>
        <v>21.747664184492777</v>
      </c>
      <c r="H29" s="31">
        <f>INDEX('Mapping water'!$D$5:$U$352,MATCH($B29,'Mapping water'!$B$5:$B$352,0),MATCH(H$3,'Mapping water'!$D$4:$U$4,0))*$D29</f>
        <v>101664</v>
      </c>
      <c r="I29" s="31">
        <f>INDEX('Mapping water'!$D$5:$U$352,MATCH($B29,'Mapping water'!$B$5:$B$352,0),MATCH(I$3,'Mapping water'!$D$4:$U$4,0))*$D29</f>
        <v>0</v>
      </c>
      <c r="J29" s="31">
        <f>INDEX('Mapping water'!$D$5:$U$352,MATCH($B29,'Mapping water'!$B$5:$B$352,0),MATCH(J$3,'Mapping water'!$D$4:$U$4,0))*$D29</f>
        <v>0</v>
      </c>
      <c r="K29" s="31">
        <f>INDEX('Mapping water'!$D$5:$U$352,MATCH($B29,'Mapping water'!$B$5:$B$352,0),MATCH(K$3,'Mapping water'!$D$4:$U$4,0))*$D29</f>
        <v>0</v>
      </c>
      <c r="L29" s="31">
        <f>INDEX('Mapping water'!$D$5:$U$352,MATCH($B29,'Mapping water'!$B$5:$B$352,0),MATCH(L$3,'Mapping water'!$D$4:$U$4,0))*$D29</f>
        <v>0</v>
      </c>
      <c r="M29" s="31">
        <f>INDEX('Mapping water'!$D$5:$U$352,MATCH($B29,'Mapping water'!$B$5:$B$352,0),MATCH(M$3,'Mapping water'!$D$4:$U$4,0))*$D29</f>
        <v>0</v>
      </c>
      <c r="N29" s="31">
        <f>INDEX('Mapping water'!$D$5:$U$352,MATCH($B29,'Mapping water'!$B$5:$B$352,0),MATCH(N$3,'Mapping water'!$D$4:$U$4,0))*$D29</f>
        <v>0</v>
      </c>
      <c r="O29" s="31">
        <f>INDEX('Mapping water'!$D$5:$U$352,MATCH($B29,'Mapping water'!$B$5:$B$352,0),MATCH(O$3,'Mapping water'!$D$4:$U$4,0))*$D29</f>
        <v>0</v>
      </c>
      <c r="P29" s="31">
        <f>INDEX('Mapping water'!$D$5:$U$352,MATCH($B29,'Mapping water'!$B$5:$B$352,0),MATCH(P$3,'Mapping water'!$D$4:$U$4,0))*$D29</f>
        <v>0</v>
      </c>
      <c r="Q29" s="31">
        <f>INDEX('Mapping water'!$D$5:$U$352,MATCH($B29,'Mapping water'!$B$5:$B$352,0),MATCH(Q$3,'Mapping water'!$D$4:$U$4,0))*$D29</f>
        <v>0</v>
      </c>
      <c r="R29" s="31">
        <f>INDEX('Mapping water'!$D$5:$U$352,MATCH($B29,'Mapping water'!$B$5:$B$352,0),MATCH(R$3,'Mapping water'!$D$4:$U$4,0))*$D29</f>
        <v>0</v>
      </c>
      <c r="S29" s="31">
        <f>INDEX('Mapping water'!$D$5:$U$352,MATCH($B29,'Mapping water'!$B$5:$B$352,0),MATCH(S$3,'Mapping water'!$D$4:$U$4,0))*$D29</f>
        <v>0</v>
      </c>
      <c r="T29" s="31">
        <f>INDEX('Mapping water'!$D$5:$U$352,MATCH($B29,'Mapping water'!$B$5:$B$352,0),MATCH(T$3,'Mapping water'!$D$4:$U$4,0))*$D29</f>
        <v>0</v>
      </c>
      <c r="U29" s="31">
        <f>INDEX('Mapping water'!$D$5:$U$352,MATCH($B29,'Mapping water'!$B$5:$B$352,0),MATCH(U$3,'Mapping water'!$D$4:$U$4,0))*$D29</f>
        <v>0</v>
      </c>
      <c r="V29" s="31">
        <f>INDEX('Mapping water'!$D$5:$U$352,MATCH($B29,'Mapping water'!$B$5:$B$352,0),MATCH(V$3,'Mapping water'!$D$4:$U$4,0))*$D29</f>
        <v>0</v>
      </c>
      <c r="W29" s="31">
        <f>INDEX('Mapping water'!$D$5:$U$352,MATCH($B29,'Mapping water'!$B$5:$B$352,0),MATCH(W$3,'Mapping water'!$D$4:$U$4,0))*$D29</f>
        <v>0</v>
      </c>
      <c r="X29" s="31">
        <f>INDEX('Mapping water'!$D$5:$U$352,MATCH($B29,'Mapping water'!$B$5:$B$352,0),MATCH(X$3,'Mapping water'!$D$4:$U$4,0))*$D29</f>
        <v>0</v>
      </c>
      <c r="Y29" s="31">
        <f>INDEX('Mapping water'!$D$5:$U$352,MATCH($B29,'Mapping water'!$B$5:$B$352,0),MATCH(Y$3,'Mapping water'!$D$4:$U$4,0))*$D29</f>
        <v>0</v>
      </c>
    </row>
    <row r="30" spans="1:25" x14ac:dyDescent="0.45">
      <c r="A30" s="20" t="s">
        <v>126</v>
      </c>
      <c r="B30" s="20" t="s">
        <v>127</v>
      </c>
      <c r="C30" s="20" t="s">
        <v>13</v>
      </c>
      <c r="D30" s="31">
        <f>INDEX('ONS data MYE 5'!$Q$6:$Q$445, MATCH($B30,'ONS data MYE 5'!$B$6:$B$445,0))</f>
        <v>132158</v>
      </c>
      <c r="E30" s="31">
        <f>INDEX('ONS data MYE 5'!$R$6:$R$445, MATCH($B30,'ONS data MYE 5'!$B$6:$B$445,0))</f>
        <v>3389</v>
      </c>
      <c r="F30" s="31">
        <f t="shared" si="0"/>
        <v>8.1282901716070519</v>
      </c>
      <c r="G30" s="31">
        <f t="shared" si="1"/>
        <v>66.0691011138438</v>
      </c>
      <c r="H30" s="31">
        <f>INDEX('Mapping water'!$D$5:$U$352,MATCH($B30,'Mapping water'!$B$5:$B$352,0),MATCH(H$3,'Mapping water'!$D$4:$U$4,0))*$D30</f>
        <v>132158</v>
      </c>
      <c r="I30" s="31">
        <f>INDEX('Mapping water'!$D$5:$U$352,MATCH($B30,'Mapping water'!$B$5:$B$352,0),MATCH(I$3,'Mapping water'!$D$4:$U$4,0))*$D30</f>
        <v>0</v>
      </c>
      <c r="J30" s="31">
        <f>INDEX('Mapping water'!$D$5:$U$352,MATCH($B30,'Mapping water'!$B$5:$B$352,0),MATCH(J$3,'Mapping water'!$D$4:$U$4,0))*$D30</f>
        <v>0</v>
      </c>
      <c r="K30" s="31">
        <f>INDEX('Mapping water'!$D$5:$U$352,MATCH($B30,'Mapping water'!$B$5:$B$352,0),MATCH(K$3,'Mapping water'!$D$4:$U$4,0))*$D30</f>
        <v>0</v>
      </c>
      <c r="L30" s="31">
        <f>INDEX('Mapping water'!$D$5:$U$352,MATCH($B30,'Mapping water'!$B$5:$B$352,0),MATCH(L$3,'Mapping water'!$D$4:$U$4,0))*$D30</f>
        <v>0</v>
      </c>
      <c r="M30" s="31">
        <f>INDEX('Mapping water'!$D$5:$U$352,MATCH($B30,'Mapping water'!$B$5:$B$352,0),MATCH(M$3,'Mapping water'!$D$4:$U$4,0))*$D30</f>
        <v>0</v>
      </c>
      <c r="N30" s="31">
        <f>INDEX('Mapping water'!$D$5:$U$352,MATCH($B30,'Mapping water'!$B$5:$B$352,0),MATCH(N$3,'Mapping water'!$D$4:$U$4,0))*$D30</f>
        <v>0</v>
      </c>
      <c r="O30" s="31">
        <f>INDEX('Mapping water'!$D$5:$U$352,MATCH($B30,'Mapping water'!$B$5:$B$352,0),MATCH(O$3,'Mapping water'!$D$4:$U$4,0))*$D30</f>
        <v>0</v>
      </c>
      <c r="P30" s="31">
        <f>INDEX('Mapping water'!$D$5:$U$352,MATCH($B30,'Mapping water'!$B$5:$B$352,0),MATCH(P$3,'Mapping water'!$D$4:$U$4,0))*$D30</f>
        <v>0</v>
      </c>
      <c r="Q30" s="31">
        <f>INDEX('Mapping water'!$D$5:$U$352,MATCH($B30,'Mapping water'!$B$5:$B$352,0),MATCH(Q$3,'Mapping water'!$D$4:$U$4,0))*$D30</f>
        <v>0</v>
      </c>
      <c r="R30" s="31">
        <f>INDEX('Mapping water'!$D$5:$U$352,MATCH($B30,'Mapping water'!$B$5:$B$352,0),MATCH(R$3,'Mapping water'!$D$4:$U$4,0))*$D30</f>
        <v>0</v>
      </c>
      <c r="S30" s="31">
        <f>INDEX('Mapping water'!$D$5:$U$352,MATCH($B30,'Mapping water'!$B$5:$B$352,0),MATCH(S$3,'Mapping water'!$D$4:$U$4,0))*$D30</f>
        <v>0</v>
      </c>
      <c r="T30" s="31">
        <f>INDEX('Mapping water'!$D$5:$U$352,MATCH($B30,'Mapping water'!$B$5:$B$352,0),MATCH(T$3,'Mapping water'!$D$4:$U$4,0))*$D30</f>
        <v>0</v>
      </c>
      <c r="U30" s="31">
        <f>INDEX('Mapping water'!$D$5:$U$352,MATCH($B30,'Mapping water'!$B$5:$B$352,0),MATCH(U$3,'Mapping water'!$D$4:$U$4,0))*$D30</f>
        <v>0</v>
      </c>
      <c r="V30" s="31">
        <f>INDEX('Mapping water'!$D$5:$U$352,MATCH($B30,'Mapping water'!$B$5:$B$352,0),MATCH(V$3,'Mapping water'!$D$4:$U$4,0))*$D30</f>
        <v>0</v>
      </c>
      <c r="W30" s="31">
        <f>INDEX('Mapping water'!$D$5:$U$352,MATCH($B30,'Mapping water'!$B$5:$B$352,0),MATCH(W$3,'Mapping water'!$D$4:$U$4,0))*$D30</f>
        <v>0</v>
      </c>
      <c r="X30" s="31">
        <f>INDEX('Mapping water'!$D$5:$U$352,MATCH($B30,'Mapping water'!$B$5:$B$352,0),MATCH(X$3,'Mapping water'!$D$4:$U$4,0))*$D30</f>
        <v>0</v>
      </c>
      <c r="Y30" s="31">
        <f>INDEX('Mapping water'!$D$5:$U$352,MATCH($B30,'Mapping water'!$B$5:$B$352,0),MATCH(Y$3,'Mapping water'!$D$4:$U$4,0))*$D30</f>
        <v>0</v>
      </c>
    </row>
    <row r="31" spans="1:25" x14ac:dyDescent="0.45">
      <c r="A31" s="20" t="s">
        <v>128</v>
      </c>
      <c r="B31" s="20" t="s">
        <v>129</v>
      </c>
      <c r="C31" s="20" t="s">
        <v>13</v>
      </c>
      <c r="D31" s="31">
        <f>INDEX('ONS data MYE 5'!$Q$6:$Q$445, MATCH($B31,'ONS data MYE 5'!$B$6:$B$445,0))</f>
        <v>124495</v>
      </c>
      <c r="E31" s="31">
        <f>INDEX('ONS data MYE 5'!$R$6:$R$445, MATCH($B31,'ONS data MYE 5'!$B$6:$B$445,0))</f>
        <v>137</v>
      </c>
      <c r="F31" s="31">
        <f t="shared" si="0"/>
        <v>4.9199809258281251</v>
      </c>
      <c r="G31" s="31">
        <f t="shared" si="1"/>
        <v>24.206212310512576</v>
      </c>
      <c r="H31" s="31">
        <f>INDEX('Mapping water'!$D$5:$U$352,MATCH($B31,'Mapping water'!$B$5:$B$352,0),MATCH(H$3,'Mapping water'!$D$4:$U$4,0))*$D31</f>
        <v>124495</v>
      </c>
      <c r="I31" s="31">
        <f>INDEX('Mapping water'!$D$5:$U$352,MATCH($B31,'Mapping water'!$B$5:$B$352,0),MATCH(I$3,'Mapping water'!$D$4:$U$4,0))*$D31</f>
        <v>0</v>
      </c>
      <c r="J31" s="31">
        <f>INDEX('Mapping water'!$D$5:$U$352,MATCH($B31,'Mapping water'!$B$5:$B$352,0),MATCH(J$3,'Mapping water'!$D$4:$U$4,0))*$D31</f>
        <v>0</v>
      </c>
      <c r="K31" s="31">
        <f>INDEX('Mapping water'!$D$5:$U$352,MATCH($B31,'Mapping water'!$B$5:$B$352,0),MATCH(K$3,'Mapping water'!$D$4:$U$4,0))*$D31</f>
        <v>0</v>
      </c>
      <c r="L31" s="31">
        <f>INDEX('Mapping water'!$D$5:$U$352,MATCH($B31,'Mapping water'!$B$5:$B$352,0),MATCH(L$3,'Mapping water'!$D$4:$U$4,0))*$D31</f>
        <v>0</v>
      </c>
      <c r="M31" s="31">
        <f>INDEX('Mapping water'!$D$5:$U$352,MATCH($B31,'Mapping water'!$B$5:$B$352,0),MATCH(M$3,'Mapping water'!$D$4:$U$4,0))*$D31</f>
        <v>0</v>
      </c>
      <c r="N31" s="31">
        <f>INDEX('Mapping water'!$D$5:$U$352,MATCH($B31,'Mapping water'!$B$5:$B$352,0),MATCH(N$3,'Mapping water'!$D$4:$U$4,0))*$D31</f>
        <v>0</v>
      </c>
      <c r="O31" s="31">
        <f>INDEX('Mapping water'!$D$5:$U$352,MATCH($B31,'Mapping water'!$B$5:$B$352,0),MATCH(O$3,'Mapping water'!$D$4:$U$4,0))*$D31</f>
        <v>0</v>
      </c>
      <c r="P31" s="31">
        <f>INDEX('Mapping water'!$D$5:$U$352,MATCH($B31,'Mapping water'!$B$5:$B$352,0),MATCH(P$3,'Mapping water'!$D$4:$U$4,0))*$D31</f>
        <v>0</v>
      </c>
      <c r="Q31" s="31">
        <f>INDEX('Mapping water'!$D$5:$U$352,MATCH($B31,'Mapping water'!$B$5:$B$352,0),MATCH(Q$3,'Mapping water'!$D$4:$U$4,0))*$D31</f>
        <v>0</v>
      </c>
      <c r="R31" s="31">
        <f>INDEX('Mapping water'!$D$5:$U$352,MATCH($B31,'Mapping water'!$B$5:$B$352,0),MATCH(R$3,'Mapping water'!$D$4:$U$4,0))*$D31</f>
        <v>0</v>
      </c>
      <c r="S31" s="31">
        <f>INDEX('Mapping water'!$D$5:$U$352,MATCH($B31,'Mapping water'!$B$5:$B$352,0),MATCH(S$3,'Mapping water'!$D$4:$U$4,0))*$D31</f>
        <v>0</v>
      </c>
      <c r="T31" s="31">
        <f>INDEX('Mapping water'!$D$5:$U$352,MATCH($B31,'Mapping water'!$B$5:$B$352,0),MATCH(T$3,'Mapping water'!$D$4:$U$4,0))*$D31</f>
        <v>0</v>
      </c>
      <c r="U31" s="31">
        <f>INDEX('Mapping water'!$D$5:$U$352,MATCH($B31,'Mapping water'!$B$5:$B$352,0),MATCH(U$3,'Mapping water'!$D$4:$U$4,0))*$D31</f>
        <v>0</v>
      </c>
      <c r="V31" s="31">
        <f>INDEX('Mapping water'!$D$5:$U$352,MATCH($B31,'Mapping water'!$B$5:$B$352,0),MATCH(V$3,'Mapping water'!$D$4:$U$4,0))*$D31</f>
        <v>0</v>
      </c>
      <c r="W31" s="31">
        <f>INDEX('Mapping water'!$D$5:$U$352,MATCH($B31,'Mapping water'!$B$5:$B$352,0),MATCH(W$3,'Mapping water'!$D$4:$U$4,0))*$D31</f>
        <v>0</v>
      </c>
      <c r="X31" s="31">
        <f>INDEX('Mapping water'!$D$5:$U$352,MATCH($B31,'Mapping water'!$B$5:$B$352,0),MATCH(X$3,'Mapping water'!$D$4:$U$4,0))*$D31</f>
        <v>0</v>
      </c>
      <c r="Y31" s="31">
        <f>INDEX('Mapping water'!$D$5:$U$352,MATCH($B31,'Mapping water'!$B$5:$B$352,0),MATCH(Y$3,'Mapping water'!$D$4:$U$4,0))*$D31</f>
        <v>0</v>
      </c>
    </row>
    <row r="32" spans="1:25" x14ac:dyDescent="0.45">
      <c r="A32" s="20" t="s">
        <v>144</v>
      </c>
      <c r="B32" s="20" t="s">
        <v>145</v>
      </c>
      <c r="C32" s="20" t="s">
        <v>13</v>
      </c>
      <c r="D32" s="31">
        <f>INDEX('ONS data MYE 5'!$Q$6:$Q$445, MATCH($B32,'ONS data MYE 5'!$B$6:$B$445,0))</f>
        <v>87901</v>
      </c>
      <c r="E32" s="31">
        <f>INDEX('ONS data MYE 5'!$R$6:$R$445, MATCH($B32,'ONS data MYE 5'!$B$6:$B$445,0))</f>
        <v>148</v>
      </c>
      <c r="F32" s="31">
        <f t="shared" si="0"/>
        <v>4.9972122737641147</v>
      </c>
      <c r="G32" s="31">
        <f t="shared" si="1"/>
        <v>24.972130509058712</v>
      </c>
      <c r="H32" s="31">
        <f>INDEX('Mapping water'!$D$5:$U$352,MATCH($B32,'Mapping water'!$B$5:$B$352,0),MATCH(H$3,'Mapping water'!$D$4:$U$4,0))*$D32</f>
        <v>87901</v>
      </c>
      <c r="I32" s="31">
        <f>INDEX('Mapping water'!$D$5:$U$352,MATCH($B32,'Mapping water'!$B$5:$B$352,0),MATCH(I$3,'Mapping water'!$D$4:$U$4,0))*$D32</f>
        <v>0</v>
      </c>
      <c r="J32" s="31">
        <f>INDEX('Mapping water'!$D$5:$U$352,MATCH($B32,'Mapping water'!$B$5:$B$352,0),MATCH(J$3,'Mapping water'!$D$4:$U$4,0))*$D32</f>
        <v>0</v>
      </c>
      <c r="K32" s="31">
        <f>INDEX('Mapping water'!$D$5:$U$352,MATCH($B32,'Mapping water'!$B$5:$B$352,0),MATCH(K$3,'Mapping water'!$D$4:$U$4,0))*$D32</f>
        <v>0</v>
      </c>
      <c r="L32" s="31">
        <f>INDEX('Mapping water'!$D$5:$U$352,MATCH($B32,'Mapping water'!$B$5:$B$352,0),MATCH(L$3,'Mapping water'!$D$4:$U$4,0))*$D32</f>
        <v>0</v>
      </c>
      <c r="M32" s="31">
        <f>INDEX('Mapping water'!$D$5:$U$352,MATCH($B32,'Mapping water'!$B$5:$B$352,0),MATCH(M$3,'Mapping water'!$D$4:$U$4,0))*$D32</f>
        <v>0</v>
      </c>
      <c r="N32" s="31">
        <f>INDEX('Mapping water'!$D$5:$U$352,MATCH($B32,'Mapping water'!$B$5:$B$352,0),MATCH(N$3,'Mapping water'!$D$4:$U$4,0))*$D32</f>
        <v>0</v>
      </c>
      <c r="O32" s="31">
        <f>INDEX('Mapping water'!$D$5:$U$352,MATCH($B32,'Mapping water'!$B$5:$B$352,0),MATCH(O$3,'Mapping water'!$D$4:$U$4,0))*$D32</f>
        <v>0</v>
      </c>
      <c r="P32" s="31">
        <f>INDEX('Mapping water'!$D$5:$U$352,MATCH($B32,'Mapping water'!$B$5:$B$352,0),MATCH(P$3,'Mapping water'!$D$4:$U$4,0))*$D32</f>
        <v>0</v>
      </c>
      <c r="Q32" s="31">
        <f>INDEX('Mapping water'!$D$5:$U$352,MATCH($B32,'Mapping water'!$B$5:$B$352,0),MATCH(Q$3,'Mapping water'!$D$4:$U$4,0))*$D32</f>
        <v>0</v>
      </c>
      <c r="R32" s="31">
        <f>INDEX('Mapping water'!$D$5:$U$352,MATCH($B32,'Mapping water'!$B$5:$B$352,0),MATCH(R$3,'Mapping water'!$D$4:$U$4,0))*$D32</f>
        <v>0</v>
      </c>
      <c r="S32" s="31">
        <f>INDEX('Mapping water'!$D$5:$U$352,MATCH($B32,'Mapping water'!$B$5:$B$352,0),MATCH(S$3,'Mapping water'!$D$4:$U$4,0))*$D32</f>
        <v>0</v>
      </c>
      <c r="T32" s="31">
        <f>INDEX('Mapping water'!$D$5:$U$352,MATCH($B32,'Mapping water'!$B$5:$B$352,0),MATCH(T$3,'Mapping water'!$D$4:$U$4,0))*$D32</f>
        <v>0</v>
      </c>
      <c r="U32" s="31">
        <f>INDEX('Mapping water'!$D$5:$U$352,MATCH($B32,'Mapping water'!$B$5:$B$352,0),MATCH(U$3,'Mapping water'!$D$4:$U$4,0))*$D32</f>
        <v>0</v>
      </c>
      <c r="V32" s="31">
        <f>INDEX('Mapping water'!$D$5:$U$352,MATCH($B32,'Mapping water'!$B$5:$B$352,0),MATCH(V$3,'Mapping water'!$D$4:$U$4,0))*$D32</f>
        <v>0</v>
      </c>
      <c r="W32" s="31">
        <f>INDEX('Mapping water'!$D$5:$U$352,MATCH($B32,'Mapping water'!$B$5:$B$352,0),MATCH(W$3,'Mapping water'!$D$4:$U$4,0))*$D32</f>
        <v>0</v>
      </c>
      <c r="X32" s="31">
        <f>INDEX('Mapping water'!$D$5:$U$352,MATCH($B32,'Mapping water'!$B$5:$B$352,0),MATCH(X$3,'Mapping water'!$D$4:$U$4,0))*$D32</f>
        <v>0</v>
      </c>
      <c r="Y32" s="31">
        <f>INDEX('Mapping water'!$D$5:$U$352,MATCH($B32,'Mapping water'!$B$5:$B$352,0),MATCH(Y$3,'Mapping water'!$D$4:$U$4,0))*$D32</f>
        <v>0</v>
      </c>
    </row>
    <row r="33" spans="1:25" x14ac:dyDescent="0.45">
      <c r="A33" s="20" t="s">
        <v>146</v>
      </c>
      <c r="B33" s="20" t="s">
        <v>147</v>
      </c>
      <c r="C33" s="20" t="s">
        <v>13</v>
      </c>
      <c r="D33" s="31">
        <f>INDEX('ONS data MYE 5'!$Q$6:$Q$445, MATCH($B33,'ONS data MYE 5'!$B$6:$B$445,0))</f>
        <v>60038</v>
      </c>
      <c r="E33" s="31">
        <f>INDEX('ONS data MYE 5'!$R$6:$R$445, MATCH($B33,'ONS data MYE 5'!$B$6:$B$445,0))</f>
        <v>159</v>
      </c>
      <c r="F33" s="31">
        <f t="shared" si="0"/>
        <v>5.0689042022202315</v>
      </c>
      <c r="G33" s="31">
        <f t="shared" si="1"/>
        <v>25.693789811285921</v>
      </c>
      <c r="H33" s="31">
        <f>INDEX('Mapping water'!$D$5:$U$352,MATCH($B33,'Mapping water'!$B$5:$B$352,0),MATCH(H$3,'Mapping water'!$D$4:$U$4,0))*$D33</f>
        <v>60038</v>
      </c>
      <c r="I33" s="31">
        <f>INDEX('Mapping water'!$D$5:$U$352,MATCH($B33,'Mapping water'!$B$5:$B$352,0),MATCH(I$3,'Mapping water'!$D$4:$U$4,0))*$D33</f>
        <v>0</v>
      </c>
      <c r="J33" s="31">
        <f>INDEX('Mapping water'!$D$5:$U$352,MATCH($B33,'Mapping water'!$B$5:$B$352,0),MATCH(J$3,'Mapping water'!$D$4:$U$4,0))*$D33</f>
        <v>0</v>
      </c>
      <c r="K33" s="31">
        <f>INDEX('Mapping water'!$D$5:$U$352,MATCH($B33,'Mapping water'!$B$5:$B$352,0),MATCH(K$3,'Mapping water'!$D$4:$U$4,0))*$D33</f>
        <v>0</v>
      </c>
      <c r="L33" s="31">
        <f>INDEX('Mapping water'!$D$5:$U$352,MATCH($B33,'Mapping water'!$B$5:$B$352,0),MATCH(L$3,'Mapping water'!$D$4:$U$4,0))*$D33</f>
        <v>0</v>
      </c>
      <c r="M33" s="31">
        <f>INDEX('Mapping water'!$D$5:$U$352,MATCH($B33,'Mapping water'!$B$5:$B$352,0),MATCH(M$3,'Mapping water'!$D$4:$U$4,0))*$D33</f>
        <v>0</v>
      </c>
      <c r="N33" s="31">
        <f>INDEX('Mapping water'!$D$5:$U$352,MATCH($B33,'Mapping water'!$B$5:$B$352,0),MATCH(N$3,'Mapping water'!$D$4:$U$4,0))*$D33</f>
        <v>0</v>
      </c>
      <c r="O33" s="31">
        <f>INDEX('Mapping water'!$D$5:$U$352,MATCH($B33,'Mapping water'!$B$5:$B$352,0),MATCH(O$3,'Mapping water'!$D$4:$U$4,0))*$D33</f>
        <v>0</v>
      </c>
      <c r="P33" s="31">
        <f>INDEX('Mapping water'!$D$5:$U$352,MATCH($B33,'Mapping water'!$B$5:$B$352,0),MATCH(P$3,'Mapping water'!$D$4:$U$4,0))*$D33</f>
        <v>0</v>
      </c>
      <c r="Q33" s="31">
        <f>INDEX('Mapping water'!$D$5:$U$352,MATCH($B33,'Mapping water'!$B$5:$B$352,0),MATCH(Q$3,'Mapping water'!$D$4:$U$4,0))*$D33</f>
        <v>0</v>
      </c>
      <c r="R33" s="31">
        <f>INDEX('Mapping water'!$D$5:$U$352,MATCH($B33,'Mapping water'!$B$5:$B$352,0),MATCH(R$3,'Mapping water'!$D$4:$U$4,0))*$D33</f>
        <v>0</v>
      </c>
      <c r="S33" s="31">
        <f>INDEX('Mapping water'!$D$5:$U$352,MATCH($B33,'Mapping water'!$B$5:$B$352,0),MATCH(S$3,'Mapping water'!$D$4:$U$4,0))*$D33</f>
        <v>0</v>
      </c>
      <c r="T33" s="31">
        <f>INDEX('Mapping water'!$D$5:$U$352,MATCH($B33,'Mapping water'!$B$5:$B$352,0),MATCH(T$3,'Mapping water'!$D$4:$U$4,0))*$D33</f>
        <v>0</v>
      </c>
      <c r="U33" s="31">
        <f>INDEX('Mapping water'!$D$5:$U$352,MATCH($B33,'Mapping water'!$B$5:$B$352,0),MATCH(U$3,'Mapping water'!$D$4:$U$4,0))*$D33</f>
        <v>0</v>
      </c>
      <c r="V33" s="31">
        <f>INDEX('Mapping water'!$D$5:$U$352,MATCH($B33,'Mapping water'!$B$5:$B$352,0),MATCH(V$3,'Mapping water'!$D$4:$U$4,0))*$D33</f>
        <v>0</v>
      </c>
      <c r="W33" s="31">
        <f>INDEX('Mapping water'!$D$5:$U$352,MATCH($B33,'Mapping water'!$B$5:$B$352,0),MATCH(W$3,'Mapping water'!$D$4:$U$4,0))*$D33</f>
        <v>0</v>
      </c>
      <c r="X33" s="31">
        <f>INDEX('Mapping water'!$D$5:$U$352,MATCH($B33,'Mapping water'!$B$5:$B$352,0),MATCH(X$3,'Mapping water'!$D$4:$U$4,0))*$D33</f>
        <v>0</v>
      </c>
      <c r="Y33" s="31">
        <f>INDEX('Mapping water'!$D$5:$U$352,MATCH($B33,'Mapping water'!$B$5:$B$352,0),MATCH(Y$3,'Mapping water'!$D$4:$U$4,0))*$D33</f>
        <v>0</v>
      </c>
    </row>
    <row r="34" spans="1:25" x14ac:dyDescent="0.45">
      <c r="A34" s="20" t="s">
        <v>148</v>
      </c>
      <c r="B34" s="20" t="s">
        <v>149</v>
      </c>
      <c r="C34" s="20" t="s">
        <v>13</v>
      </c>
      <c r="D34" s="31">
        <f>INDEX('ONS data MYE 5'!$Q$6:$Q$445, MATCH($B34,'ONS data MYE 5'!$B$6:$B$445,0))</f>
        <v>133729</v>
      </c>
      <c r="E34" s="31">
        <f>INDEX('ONS data MYE 5'!$R$6:$R$445, MATCH($B34,'ONS data MYE 5'!$B$6:$B$445,0))</f>
        <v>3429</v>
      </c>
      <c r="F34" s="31">
        <f t="shared" si="0"/>
        <v>8.1400239524629203</v>
      </c>
      <c r="G34" s="31">
        <f t="shared" si="1"/>
        <v>66.259989946670061</v>
      </c>
      <c r="H34" s="31">
        <f>INDEX('Mapping water'!$D$5:$U$352,MATCH($B34,'Mapping water'!$B$5:$B$352,0),MATCH(H$3,'Mapping water'!$D$4:$U$4,0))*$D34</f>
        <v>133729</v>
      </c>
      <c r="I34" s="31">
        <f>INDEX('Mapping water'!$D$5:$U$352,MATCH($B34,'Mapping water'!$B$5:$B$352,0),MATCH(I$3,'Mapping water'!$D$4:$U$4,0))*$D34</f>
        <v>0</v>
      </c>
      <c r="J34" s="31">
        <f>INDEX('Mapping water'!$D$5:$U$352,MATCH($B34,'Mapping water'!$B$5:$B$352,0),MATCH(J$3,'Mapping water'!$D$4:$U$4,0))*$D34</f>
        <v>0</v>
      </c>
      <c r="K34" s="31">
        <f>INDEX('Mapping water'!$D$5:$U$352,MATCH($B34,'Mapping water'!$B$5:$B$352,0),MATCH(K$3,'Mapping water'!$D$4:$U$4,0))*$D34</f>
        <v>0</v>
      </c>
      <c r="L34" s="31">
        <f>INDEX('Mapping water'!$D$5:$U$352,MATCH($B34,'Mapping water'!$B$5:$B$352,0),MATCH(L$3,'Mapping water'!$D$4:$U$4,0))*$D34</f>
        <v>0</v>
      </c>
      <c r="M34" s="31">
        <f>INDEX('Mapping water'!$D$5:$U$352,MATCH($B34,'Mapping water'!$B$5:$B$352,0),MATCH(M$3,'Mapping water'!$D$4:$U$4,0))*$D34</f>
        <v>0</v>
      </c>
      <c r="N34" s="31">
        <f>INDEX('Mapping water'!$D$5:$U$352,MATCH($B34,'Mapping water'!$B$5:$B$352,0),MATCH(N$3,'Mapping water'!$D$4:$U$4,0))*$D34</f>
        <v>0</v>
      </c>
      <c r="O34" s="31">
        <f>INDEX('Mapping water'!$D$5:$U$352,MATCH($B34,'Mapping water'!$B$5:$B$352,0),MATCH(O$3,'Mapping water'!$D$4:$U$4,0))*$D34</f>
        <v>0</v>
      </c>
      <c r="P34" s="31">
        <f>INDEX('Mapping water'!$D$5:$U$352,MATCH($B34,'Mapping water'!$B$5:$B$352,0),MATCH(P$3,'Mapping water'!$D$4:$U$4,0))*$D34</f>
        <v>0</v>
      </c>
      <c r="Q34" s="31">
        <f>INDEX('Mapping water'!$D$5:$U$352,MATCH($B34,'Mapping water'!$B$5:$B$352,0),MATCH(Q$3,'Mapping water'!$D$4:$U$4,0))*$D34</f>
        <v>0</v>
      </c>
      <c r="R34" s="31">
        <f>INDEX('Mapping water'!$D$5:$U$352,MATCH($B34,'Mapping water'!$B$5:$B$352,0),MATCH(R$3,'Mapping water'!$D$4:$U$4,0))*$D34</f>
        <v>0</v>
      </c>
      <c r="S34" s="31">
        <f>INDEX('Mapping water'!$D$5:$U$352,MATCH($B34,'Mapping water'!$B$5:$B$352,0),MATCH(S$3,'Mapping water'!$D$4:$U$4,0))*$D34</f>
        <v>0</v>
      </c>
      <c r="T34" s="31">
        <f>INDEX('Mapping water'!$D$5:$U$352,MATCH($B34,'Mapping water'!$B$5:$B$352,0),MATCH(T$3,'Mapping water'!$D$4:$U$4,0))*$D34</f>
        <v>0</v>
      </c>
      <c r="U34" s="31">
        <f>INDEX('Mapping water'!$D$5:$U$352,MATCH($B34,'Mapping water'!$B$5:$B$352,0),MATCH(U$3,'Mapping water'!$D$4:$U$4,0))*$D34</f>
        <v>0</v>
      </c>
      <c r="V34" s="31">
        <f>INDEX('Mapping water'!$D$5:$U$352,MATCH($B34,'Mapping water'!$B$5:$B$352,0),MATCH(V$3,'Mapping water'!$D$4:$U$4,0))*$D34</f>
        <v>0</v>
      </c>
      <c r="W34" s="31">
        <f>INDEX('Mapping water'!$D$5:$U$352,MATCH($B34,'Mapping water'!$B$5:$B$352,0),MATCH(W$3,'Mapping water'!$D$4:$U$4,0))*$D34</f>
        <v>0</v>
      </c>
      <c r="X34" s="31">
        <f>INDEX('Mapping water'!$D$5:$U$352,MATCH($B34,'Mapping water'!$B$5:$B$352,0),MATCH(X$3,'Mapping water'!$D$4:$U$4,0))*$D34</f>
        <v>0</v>
      </c>
      <c r="Y34" s="31">
        <f>INDEX('Mapping water'!$D$5:$U$352,MATCH($B34,'Mapping water'!$B$5:$B$352,0),MATCH(Y$3,'Mapping water'!$D$4:$U$4,0))*$D34</f>
        <v>0</v>
      </c>
    </row>
    <row r="35" spans="1:25" x14ac:dyDescent="0.45">
      <c r="A35" s="20" t="s">
        <v>150</v>
      </c>
      <c r="B35" s="20" t="s">
        <v>151</v>
      </c>
      <c r="C35" s="20" t="s">
        <v>13</v>
      </c>
      <c r="D35" s="31">
        <f>INDEX('ONS data MYE 5'!$Q$6:$Q$445, MATCH($B35,'ONS data MYE 5'!$B$6:$B$445,0))</f>
        <v>111443</v>
      </c>
      <c r="E35" s="31">
        <f>INDEX('ONS data MYE 5'!$R$6:$R$445, MATCH($B35,'ONS data MYE 5'!$B$6:$B$445,0))</f>
        <v>170</v>
      </c>
      <c r="F35" s="31">
        <f t="shared" si="0"/>
        <v>5.1357984370502621</v>
      </c>
      <c r="G35" s="31">
        <f t="shared" si="1"/>
        <v>26.376425586007915</v>
      </c>
      <c r="H35" s="31">
        <f>INDEX('Mapping water'!$D$5:$U$352,MATCH($B35,'Mapping water'!$B$5:$B$352,0),MATCH(H$3,'Mapping water'!$D$4:$U$4,0))*$D35</f>
        <v>111443</v>
      </c>
      <c r="I35" s="31">
        <f>INDEX('Mapping water'!$D$5:$U$352,MATCH($B35,'Mapping water'!$B$5:$B$352,0),MATCH(I$3,'Mapping water'!$D$4:$U$4,0))*$D35</f>
        <v>0</v>
      </c>
      <c r="J35" s="31">
        <f>INDEX('Mapping water'!$D$5:$U$352,MATCH($B35,'Mapping water'!$B$5:$B$352,0),MATCH(J$3,'Mapping water'!$D$4:$U$4,0))*$D35</f>
        <v>0</v>
      </c>
      <c r="K35" s="31">
        <f>INDEX('Mapping water'!$D$5:$U$352,MATCH($B35,'Mapping water'!$B$5:$B$352,0),MATCH(K$3,'Mapping water'!$D$4:$U$4,0))*$D35</f>
        <v>0</v>
      </c>
      <c r="L35" s="31">
        <f>INDEX('Mapping water'!$D$5:$U$352,MATCH($B35,'Mapping water'!$B$5:$B$352,0),MATCH(L$3,'Mapping water'!$D$4:$U$4,0))*$D35</f>
        <v>0</v>
      </c>
      <c r="M35" s="31">
        <f>INDEX('Mapping water'!$D$5:$U$352,MATCH($B35,'Mapping water'!$B$5:$B$352,0),MATCH(M$3,'Mapping water'!$D$4:$U$4,0))*$D35</f>
        <v>0</v>
      </c>
      <c r="N35" s="31">
        <f>INDEX('Mapping water'!$D$5:$U$352,MATCH($B35,'Mapping water'!$B$5:$B$352,0),MATCH(N$3,'Mapping water'!$D$4:$U$4,0))*$D35</f>
        <v>0</v>
      </c>
      <c r="O35" s="31">
        <f>INDEX('Mapping water'!$D$5:$U$352,MATCH($B35,'Mapping water'!$B$5:$B$352,0),MATCH(O$3,'Mapping water'!$D$4:$U$4,0))*$D35</f>
        <v>0</v>
      </c>
      <c r="P35" s="31">
        <f>INDEX('Mapping water'!$D$5:$U$352,MATCH($B35,'Mapping water'!$B$5:$B$352,0),MATCH(P$3,'Mapping water'!$D$4:$U$4,0))*$D35</f>
        <v>0</v>
      </c>
      <c r="Q35" s="31">
        <f>INDEX('Mapping water'!$D$5:$U$352,MATCH($B35,'Mapping water'!$B$5:$B$352,0),MATCH(Q$3,'Mapping water'!$D$4:$U$4,0))*$D35</f>
        <v>0</v>
      </c>
      <c r="R35" s="31">
        <f>INDEX('Mapping water'!$D$5:$U$352,MATCH($B35,'Mapping water'!$B$5:$B$352,0),MATCH(R$3,'Mapping water'!$D$4:$U$4,0))*$D35</f>
        <v>0</v>
      </c>
      <c r="S35" s="31">
        <f>INDEX('Mapping water'!$D$5:$U$352,MATCH($B35,'Mapping water'!$B$5:$B$352,0),MATCH(S$3,'Mapping water'!$D$4:$U$4,0))*$D35</f>
        <v>0</v>
      </c>
      <c r="T35" s="31">
        <f>INDEX('Mapping water'!$D$5:$U$352,MATCH($B35,'Mapping water'!$B$5:$B$352,0),MATCH(T$3,'Mapping water'!$D$4:$U$4,0))*$D35</f>
        <v>0</v>
      </c>
      <c r="U35" s="31">
        <f>INDEX('Mapping water'!$D$5:$U$352,MATCH($B35,'Mapping water'!$B$5:$B$352,0),MATCH(U$3,'Mapping water'!$D$4:$U$4,0))*$D35</f>
        <v>0</v>
      </c>
      <c r="V35" s="31">
        <f>INDEX('Mapping water'!$D$5:$U$352,MATCH($B35,'Mapping water'!$B$5:$B$352,0),MATCH(V$3,'Mapping water'!$D$4:$U$4,0))*$D35</f>
        <v>0</v>
      </c>
      <c r="W35" s="31">
        <f>INDEX('Mapping water'!$D$5:$U$352,MATCH($B35,'Mapping water'!$B$5:$B$352,0),MATCH(W$3,'Mapping water'!$D$4:$U$4,0))*$D35</f>
        <v>0</v>
      </c>
      <c r="X35" s="31">
        <f>INDEX('Mapping water'!$D$5:$U$352,MATCH($B35,'Mapping water'!$B$5:$B$352,0),MATCH(X$3,'Mapping water'!$D$4:$U$4,0))*$D35</f>
        <v>0</v>
      </c>
      <c r="Y35" s="31">
        <f>INDEX('Mapping water'!$D$5:$U$352,MATCH($B35,'Mapping water'!$B$5:$B$352,0),MATCH(Y$3,'Mapping water'!$D$4:$U$4,0))*$D35</f>
        <v>0</v>
      </c>
    </row>
    <row r="36" spans="1:25" x14ac:dyDescent="0.45">
      <c r="A36" s="20" t="s">
        <v>186</v>
      </c>
      <c r="B36" s="20" t="s">
        <v>187</v>
      </c>
      <c r="C36" s="20" t="s">
        <v>13</v>
      </c>
      <c r="D36" s="31">
        <f>INDEX('ONS data MYE 5'!$Q$6:$Q$445, MATCH($B36,'ONS data MYE 5'!$B$6:$B$445,0))</f>
        <v>174274</v>
      </c>
      <c r="E36" s="31">
        <f>INDEX('ONS data MYE 5'!$R$6:$R$445, MATCH($B36,'ONS data MYE 5'!$B$6:$B$445,0))</f>
        <v>4149</v>
      </c>
      <c r="F36" s="31">
        <f t="shared" si="0"/>
        <v>8.3306226203328677</v>
      </c>
      <c r="G36" s="31">
        <f t="shared" si="1"/>
        <v>69.399273242401648</v>
      </c>
      <c r="H36" s="31">
        <f>INDEX('Mapping water'!$D$5:$U$352,MATCH($B36,'Mapping water'!$B$5:$B$352,0),MATCH(H$3,'Mapping water'!$D$4:$U$4,0))*$D36</f>
        <v>0</v>
      </c>
      <c r="I36" s="31">
        <f>INDEX('Mapping water'!$D$5:$U$352,MATCH($B36,'Mapping water'!$B$5:$B$352,0),MATCH(I$3,'Mapping water'!$D$4:$U$4,0))*$D36</f>
        <v>174274</v>
      </c>
      <c r="J36" s="31">
        <f>INDEX('Mapping water'!$D$5:$U$352,MATCH($B36,'Mapping water'!$B$5:$B$352,0),MATCH(J$3,'Mapping water'!$D$4:$U$4,0))*$D36</f>
        <v>0</v>
      </c>
      <c r="K36" s="31">
        <f>INDEX('Mapping water'!$D$5:$U$352,MATCH($B36,'Mapping water'!$B$5:$B$352,0),MATCH(K$3,'Mapping water'!$D$4:$U$4,0))*$D36</f>
        <v>0</v>
      </c>
      <c r="L36" s="31">
        <f>INDEX('Mapping water'!$D$5:$U$352,MATCH($B36,'Mapping water'!$B$5:$B$352,0),MATCH(L$3,'Mapping water'!$D$4:$U$4,0))*$D36</f>
        <v>0</v>
      </c>
      <c r="M36" s="31">
        <f>INDEX('Mapping water'!$D$5:$U$352,MATCH($B36,'Mapping water'!$B$5:$B$352,0),MATCH(M$3,'Mapping water'!$D$4:$U$4,0))*$D36</f>
        <v>0</v>
      </c>
      <c r="N36" s="31">
        <f>INDEX('Mapping water'!$D$5:$U$352,MATCH($B36,'Mapping water'!$B$5:$B$352,0),MATCH(N$3,'Mapping water'!$D$4:$U$4,0))*$D36</f>
        <v>0</v>
      </c>
      <c r="O36" s="31">
        <f>INDEX('Mapping water'!$D$5:$U$352,MATCH($B36,'Mapping water'!$B$5:$B$352,0),MATCH(O$3,'Mapping water'!$D$4:$U$4,0))*$D36</f>
        <v>0</v>
      </c>
      <c r="P36" s="31">
        <f>INDEX('Mapping water'!$D$5:$U$352,MATCH($B36,'Mapping water'!$B$5:$B$352,0),MATCH(P$3,'Mapping water'!$D$4:$U$4,0))*$D36</f>
        <v>0</v>
      </c>
      <c r="Q36" s="31">
        <f>INDEX('Mapping water'!$D$5:$U$352,MATCH($B36,'Mapping water'!$B$5:$B$352,0),MATCH(Q$3,'Mapping water'!$D$4:$U$4,0))*$D36</f>
        <v>0</v>
      </c>
      <c r="R36" s="31">
        <f>INDEX('Mapping water'!$D$5:$U$352,MATCH($B36,'Mapping water'!$B$5:$B$352,0),MATCH(R$3,'Mapping water'!$D$4:$U$4,0))*$D36</f>
        <v>0</v>
      </c>
      <c r="S36" s="31">
        <f>INDEX('Mapping water'!$D$5:$U$352,MATCH($B36,'Mapping water'!$B$5:$B$352,0),MATCH(S$3,'Mapping water'!$D$4:$U$4,0))*$D36</f>
        <v>0</v>
      </c>
      <c r="T36" s="31">
        <f>INDEX('Mapping water'!$D$5:$U$352,MATCH($B36,'Mapping water'!$B$5:$B$352,0),MATCH(T$3,'Mapping water'!$D$4:$U$4,0))*$D36</f>
        <v>0</v>
      </c>
      <c r="U36" s="31">
        <f>INDEX('Mapping water'!$D$5:$U$352,MATCH($B36,'Mapping water'!$B$5:$B$352,0),MATCH(U$3,'Mapping water'!$D$4:$U$4,0))*$D36</f>
        <v>0</v>
      </c>
      <c r="V36" s="31">
        <f>INDEX('Mapping water'!$D$5:$U$352,MATCH($B36,'Mapping water'!$B$5:$B$352,0),MATCH(V$3,'Mapping water'!$D$4:$U$4,0))*$D36</f>
        <v>0</v>
      </c>
      <c r="W36" s="31">
        <f>INDEX('Mapping water'!$D$5:$U$352,MATCH($B36,'Mapping water'!$B$5:$B$352,0),MATCH(W$3,'Mapping water'!$D$4:$U$4,0))*$D36</f>
        <v>0</v>
      </c>
      <c r="X36" s="31">
        <f>INDEX('Mapping water'!$D$5:$U$352,MATCH($B36,'Mapping water'!$B$5:$B$352,0),MATCH(X$3,'Mapping water'!$D$4:$U$4,0))*$D36</f>
        <v>0</v>
      </c>
      <c r="Y36" s="31">
        <f>INDEX('Mapping water'!$D$5:$U$352,MATCH($B36,'Mapping water'!$B$5:$B$352,0),MATCH(Y$3,'Mapping water'!$D$4:$U$4,0))*$D36</f>
        <v>0</v>
      </c>
    </row>
    <row r="37" spans="1:25" x14ac:dyDescent="0.45">
      <c r="A37" s="20" t="s">
        <v>188</v>
      </c>
      <c r="B37" s="20" t="s">
        <v>189</v>
      </c>
      <c r="C37" s="20" t="s">
        <v>13</v>
      </c>
      <c r="D37" s="31">
        <f>INDEX('ONS data MYE 5'!$Q$6:$Q$445, MATCH($B37,'ONS data MYE 5'!$B$6:$B$445,0))</f>
        <v>158268</v>
      </c>
      <c r="E37" s="31">
        <f>INDEX('ONS data MYE 5'!$R$6:$R$445, MATCH($B37,'ONS data MYE 5'!$B$6:$B$445,0))</f>
        <v>971</v>
      </c>
      <c r="F37" s="31">
        <f t="shared" si="0"/>
        <v>6.8783264682913252</v>
      </c>
      <c r="G37" s="31">
        <f t="shared" si="1"/>
        <v>47.311375004397014</v>
      </c>
      <c r="H37" s="31">
        <f>INDEX('Mapping water'!$D$5:$U$352,MATCH($B37,'Mapping water'!$B$5:$B$352,0),MATCH(H$3,'Mapping water'!$D$4:$U$4,0))*$D37</f>
        <v>0</v>
      </c>
      <c r="I37" s="31">
        <f>INDEX('Mapping water'!$D$5:$U$352,MATCH($B37,'Mapping water'!$B$5:$B$352,0),MATCH(I$3,'Mapping water'!$D$4:$U$4,0))*$D37</f>
        <v>158268</v>
      </c>
      <c r="J37" s="31">
        <f>INDEX('Mapping water'!$D$5:$U$352,MATCH($B37,'Mapping water'!$B$5:$B$352,0),MATCH(J$3,'Mapping water'!$D$4:$U$4,0))*$D37</f>
        <v>0</v>
      </c>
      <c r="K37" s="31">
        <f>INDEX('Mapping water'!$D$5:$U$352,MATCH($B37,'Mapping water'!$B$5:$B$352,0),MATCH(K$3,'Mapping water'!$D$4:$U$4,0))*$D37</f>
        <v>0</v>
      </c>
      <c r="L37" s="31">
        <f>INDEX('Mapping water'!$D$5:$U$352,MATCH($B37,'Mapping water'!$B$5:$B$352,0),MATCH(L$3,'Mapping water'!$D$4:$U$4,0))*$D37</f>
        <v>0</v>
      </c>
      <c r="M37" s="31">
        <f>INDEX('Mapping water'!$D$5:$U$352,MATCH($B37,'Mapping water'!$B$5:$B$352,0),MATCH(M$3,'Mapping water'!$D$4:$U$4,0))*$D37</f>
        <v>0</v>
      </c>
      <c r="N37" s="31">
        <f>INDEX('Mapping water'!$D$5:$U$352,MATCH($B37,'Mapping water'!$B$5:$B$352,0),MATCH(N$3,'Mapping water'!$D$4:$U$4,0))*$D37</f>
        <v>0</v>
      </c>
      <c r="O37" s="31">
        <f>INDEX('Mapping water'!$D$5:$U$352,MATCH($B37,'Mapping water'!$B$5:$B$352,0),MATCH(O$3,'Mapping water'!$D$4:$U$4,0))*$D37</f>
        <v>0</v>
      </c>
      <c r="P37" s="31">
        <f>INDEX('Mapping water'!$D$5:$U$352,MATCH($B37,'Mapping water'!$B$5:$B$352,0),MATCH(P$3,'Mapping water'!$D$4:$U$4,0))*$D37</f>
        <v>0</v>
      </c>
      <c r="Q37" s="31">
        <f>INDEX('Mapping water'!$D$5:$U$352,MATCH($B37,'Mapping water'!$B$5:$B$352,0),MATCH(Q$3,'Mapping water'!$D$4:$U$4,0))*$D37</f>
        <v>0</v>
      </c>
      <c r="R37" s="31">
        <f>INDEX('Mapping water'!$D$5:$U$352,MATCH($B37,'Mapping water'!$B$5:$B$352,0),MATCH(R$3,'Mapping water'!$D$4:$U$4,0))*$D37</f>
        <v>0</v>
      </c>
      <c r="S37" s="31">
        <f>INDEX('Mapping water'!$D$5:$U$352,MATCH($B37,'Mapping water'!$B$5:$B$352,0),MATCH(S$3,'Mapping water'!$D$4:$U$4,0))*$D37</f>
        <v>0</v>
      </c>
      <c r="T37" s="31">
        <f>INDEX('Mapping water'!$D$5:$U$352,MATCH($B37,'Mapping water'!$B$5:$B$352,0),MATCH(T$3,'Mapping water'!$D$4:$U$4,0))*$D37</f>
        <v>0</v>
      </c>
      <c r="U37" s="31">
        <f>INDEX('Mapping water'!$D$5:$U$352,MATCH($B37,'Mapping water'!$B$5:$B$352,0),MATCH(U$3,'Mapping water'!$D$4:$U$4,0))*$D37</f>
        <v>0</v>
      </c>
      <c r="V37" s="31">
        <f>INDEX('Mapping water'!$D$5:$U$352,MATCH($B37,'Mapping water'!$B$5:$B$352,0),MATCH(V$3,'Mapping water'!$D$4:$U$4,0))*$D37</f>
        <v>0</v>
      </c>
      <c r="W37" s="31">
        <f>INDEX('Mapping water'!$D$5:$U$352,MATCH($B37,'Mapping water'!$B$5:$B$352,0),MATCH(W$3,'Mapping water'!$D$4:$U$4,0))*$D37</f>
        <v>0</v>
      </c>
      <c r="X37" s="31">
        <f>INDEX('Mapping water'!$D$5:$U$352,MATCH($B37,'Mapping water'!$B$5:$B$352,0),MATCH(X$3,'Mapping water'!$D$4:$U$4,0))*$D37</f>
        <v>0</v>
      </c>
      <c r="Y37" s="31">
        <f>INDEX('Mapping water'!$D$5:$U$352,MATCH($B37,'Mapping water'!$B$5:$B$352,0),MATCH(Y$3,'Mapping water'!$D$4:$U$4,0))*$D37</f>
        <v>0</v>
      </c>
    </row>
    <row r="38" spans="1:25" x14ac:dyDescent="0.45">
      <c r="A38" s="20" t="s">
        <v>192</v>
      </c>
      <c r="B38" s="20" t="s">
        <v>193</v>
      </c>
      <c r="C38" s="20" t="s">
        <v>13</v>
      </c>
      <c r="D38" s="31">
        <f>INDEX('ONS data MYE 5'!$Q$6:$Q$445, MATCH($B38,'ONS data MYE 5'!$B$6:$B$445,0))</f>
        <v>174971</v>
      </c>
      <c r="E38" s="31">
        <f>INDEX('ONS data MYE 5'!$R$6:$R$445, MATCH($B38,'ONS data MYE 5'!$B$6:$B$445,0))</f>
        <v>1591</v>
      </c>
      <c r="F38" s="31">
        <f t="shared" si="0"/>
        <v>7.3721180283377867</v>
      </c>
      <c r="G38" s="31">
        <f t="shared" si="1"/>
        <v>54.348124223743014</v>
      </c>
      <c r="H38" s="31">
        <f>INDEX('Mapping water'!$D$5:$U$352,MATCH($B38,'Mapping water'!$B$5:$B$352,0),MATCH(H$3,'Mapping water'!$D$4:$U$4,0))*$D38</f>
        <v>0</v>
      </c>
      <c r="I38" s="31">
        <f>INDEX('Mapping water'!$D$5:$U$352,MATCH($B38,'Mapping water'!$B$5:$B$352,0),MATCH(I$3,'Mapping water'!$D$4:$U$4,0))*$D38</f>
        <v>174971</v>
      </c>
      <c r="J38" s="31">
        <f>INDEX('Mapping water'!$D$5:$U$352,MATCH($B38,'Mapping water'!$B$5:$B$352,0),MATCH(J$3,'Mapping water'!$D$4:$U$4,0))*$D38</f>
        <v>0</v>
      </c>
      <c r="K38" s="31">
        <f>INDEX('Mapping water'!$D$5:$U$352,MATCH($B38,'Mapping water'!$B$5:$B$352,0),MATCH(K$3,'Mapping water'!$D$4:$U$4,0))*$D38</f>
        <v>0</v>
      </c>
      <c r="L38" s="31">
        <f>INDEX('Mapping water'!$D$5:$U$352,MATCH($B38,'Mapping water'!$B$5:$B$352,0),MATCH(L$3,'Mapping water'!$D$4:$U$4,0))*$D38</f>
        <v>0</v>
      </c>
      <c r="M38" s="31">
        <f>INDEX('Mapping water'!$D$5:$U$352,MATCH($B38,'Mapping water'!$B$5:$B$352,0),MATCH(M$3,'Mapping water'!$D$4:$U$4,0))*$D38</f>
        <v>0</v>
      </c>
      <c r="N38" s="31">
        <f>INDEX('Mapping water'!$D$5:$U$352,MATCH($B38,'Mapping water'!$B$5:$B$352,0),MATCH(N$3,'Mapping water'!$D$4:$U$4,0))*$D38</f>
        <v>0</v>
      </c>
      <c r="O38" s="31">
        <f>INDEX('Mapping water'!$D$5:$U$352,MATCH($B38,'Mapping water'!$B$5:$B$352,0),MATCH(O$3,'Mapping water'!$D$4:$U$4,0))*$D38</f>
        <v>0</v>
      </c>
      <c r="P38" s="31">
        <f>INDEX('Mapping water'!$D$5:$U$352,MATCH($B38,'Mapping water'!$B$5:$B$352,0),MATCH(P$3,'Mapping water'!$D$4:$U$4,0))*$D38</f>
        <v>0</v>
      </c>
      <c r="Q38" s="31">
        <f>INDEX('Mapping water'!$D$5:$U$352,MATCH($B38,'Mapping water'!$B$5:$B$352,0),MATCH(Q$3,'Mapping water'!$D$4:$U$4,0))*$D38</f>
        <v>0</v>
      </c>
      <c r="R38" s="31">
        <f>INDEX('Mapping water'!$D$5:$U$352,MATCH($B38,'Mapping water'!$B$5:$B$352,0),MATCH(R$3,'Mapping water'!$D$4:$U$4,0))*$D38</f>
        <v>0</v>
      </c>
      <c r="S38" s="31">
        <f>INDEX('Mapping water'!$D$5:$U$352,MATCH($B38,'Mapping water'!$B$5:$B$352,0),MATCH(S$3,'Mapping water'!$D$4:$U$4,0))*$D38</f>
        <v>0</v>
      </c>
      <c r="T38" s="31">
        <f>INDEX('Mapping water'!$D$5:$U$352,MATCH($B38,'Mapping water'!$B$5:$B$352,0),MATCH(T$3,'Mapping water'!$D$4:$U$4,0))*$D38</f>
        <v>0</v>
      </c>
      <c r="U38" s="31">
        <f>INDEX('Mapping water'!$D$5:$U$352,MATCH($B38,'Mapping water'!$B$5:$B$352,0),MATCH(U$3,'Mapping water'!$D$4:$U$4,0))*$D38</f>
        <v>0</v>
      </c>
      <c r="V38" s="31">
        <f>INDEX('Mapping water'!$D$5:$U$352,MATCH($B38,'Mapping water'!$B$5:$B$352,0),MATCH(V$3,'Mapping water'!$D$4:$U$4,0))*$D38</f>
        <v>0</v>
      </c>
      <c r="W38" s="31">
        <f>INDEX('Mapping water'!$D$5:$U$352,MATCH($B38,'Mapping water'!$B$5:$B$352,0),MATCH(W$3,'Mapping water'!$D$4:$U$4,0))*$D38</f>
        <v>0</v>
      </c>
      <c r="X38" s="31">
        <f>INDEX('Mapping water'!$D$5:$U$352,MATCH($B38,'Mapping water'!$B$5:$B$352,0),MATCH(X$3,'Mapping water'!$D$4:$U$4,0))*$D38</f>
        <v>0</v>
      </c>
      <c r="Y38" s="31">
        <f>INDEX('Mapping water'!$D$5:$U$352,MATCH($B38,'Mapping water'!$B$5:$B$352,0),MATCH(Y$3,'Mapping water'!$D$4:$U$4,0))*$D38</f>
        <v>0</v>
      </c>
    </row>
    <row r="39" spans="1:25" x14ac:dyDescent="0.45">
      <c r="A39" s="20" t="s">
        <v>194</v>
      </c>
      <c r="B39" s="20" t="s">
        <v>195</v>
      </c>
      <c r="C39" s="20" t="s">
        <v>13</v>
      </c>
      <c r="D39" s="31">
        <f>INDEX('ONS data MYE 5'!$Q$6:$Q$445, MATCH($B39,'ONS data MYE 5'!$B$6:$B$445,0))</f>
        <v>73841</v>
      </c>
      <c r="E39" s="31">
        <f>INDEX('ONS data MYE 5'!$R$6:$R$445, MATCH($B39,'ONS data MYE 5'!$B$6:$B$445,0))</f>
        <v>483</v>
      </c>
      <c r="F39" s="31">
        <f t="shared" si="0"/>
        <v>6.1800166536525722</v>
      </c>
      <c r="G39" s="31">
        <f t="shared" si="1"/>
        <v>38.192605839423138</v>
      </c>
      <c r="H39" s="31">
        <f>INDEX('Mapping water'!$D$5:$U$352,MATCH($B39,'Mapping water'!$B$5:$B$352,0),MATCH(H$3,'Mapping water'!$D$4:$U$4,0))*$D39</f>
        <v>0</v>
      </c>
      <c r="I39" s="31">
        <f>INDEX('Mapping water'!$D$5:$U$352,MATCH($B39,'Mapping water'!$B$5:$B$352,0),MATCH(I$3,'Mapping water'!$D$4:$U$4,0))*$D39</f>
        <v>73841</v>
      </c>
      <c r="J39" s="31">
        <f>INDEX('Mapping water'!$D$5:$U$352,MATCH($B39,'Mapping water'!$B$5:$B$352,0),MATCH(J$3,'Mapping water'!$D$4:$U$4,0))*$D39</f>
        <v>0</v>
      </c>
      <c r="K39" s="31">
        <f>INDEX('Mapping water'!$D$5:$U$352,MATCH($B39,'Mapping water'!$B$5:$B$352,0),MATCH(K$3,'Mapping water'!$D$4:$U$4,0))*$D39</f>
        <v>0</v>
      </c>
      <c r="L39" s="31">
        <f>INDEX('Mapping water'!$D$5:$U$352,MATCH($B39,'Mapping water'!$B$5:$B$352,0),MATCH(L$3,'Mapping water'!$D$4:$U$4,0))*$D39</f>
        <v>0</v>
      </c>
      <c r="M39" s="31">
        <f>INDEX('Mapping water'!$D$5:$U$352,MATCH($B39,'Mapping water'!$B$5:$B$352,0),MATCH(M$3,'Mapping water'!$D$4:$U$4,0))*$D39</f>
        <v>0</v>
      </c>
      <c r="N39" s="31">
        <f>INDEX('Mapping water'!$D$5:$U$352,MATCH($B39,'Mapping water'!$B$5:$B$352,0),MATCH(N$3,'Mapping water'!$D$4:$U$4,0))*$D39</f>
        <v>0</v>
      </c>
      <c r="O39" s="31">
        <f>INDEX('Mapping water'!$D$5:$U$352,MATCH($B39,'Mapping water'!$B$5:$B$352,0),MATCH(O$3,'Mapping water'!$D$4:$U$4,0))*$D39</f>
        <v>0</v>
      </c>
      <c r="P39" s="31">
        <f>INDEX('Mapping water'!$D$5:$U$352,MATCH($B39,'Mapping water'!$B$5:$B$352,0),MATCH(P$3,'Mapping water'!$D$4:$U$4,0))*$D39</f>
        <v>0</v>
      </c>
      <c r="Q39" s="31">
        <f>INDEX('Mapping water'!$D$5:$U$352,MATCH($B39,'Mapping water'!$B$5:$B$352,0),MATCH(Q$3,'Mapping water'!$D$4:$U$4,0))*$D39</f>
        <v>0</v>
      </c>
      <c r="R39" s="31">
        <f>INDEX('Mapping water'!$D$5:$U$352,MATCH($B39,'Mapping water'!$B$5:$B$352,0),MATCH(R$3,'Mapping water'!$D$4:$U$4,0))*$D39</f>
        <v>0</v>
      </c>
      <c r="S39" s="31">
        <f>INDEX('Mapping water'!$D$5:$U$352,MATCH($B39,'Mapping water'!$B$5:$B$352,0),MATCH(S$3,'Mapping water'!$D$4:$U$4,0))*$D39</f>
        <v>0</v>
      </c>
      <c r="T39" s="31">
        <f>INDEX('Mapping water'!$D$5:$U$352,MATCH($B39,'Mapping water'!$B$5:$B$352,0),MATCH(T$3,'Mapping water'!$D$4:$U$4,0))*$D39</f>
        <v>0</v>
      </c>
      <c r="U39" s="31">
        <f>INDEX('Mapping water'!$D$5:$U$352,MATCH($B39,'Mapping water'!$B$5:$B$352,0),MATCH(U$3,'Mapping water'!$D$4:$U$4,0))*$D39</f>
        <v>0</v>
      </c>
      <c r="V39" s="31">
        <f>INDEX('Mapping water'!$D$5:$U$352,MATCH($B39,'Mapping water'!$B$5:$B$352,0),MATCH(V$3,'Mapping water'!$D$4:$U$4,0))*$D39</f>
        <v>0</v>
      </c>
      <c r="W39" s="31">
        <f>INDEX('Mapping water'!$D$5:$U$352,MATCH($B39,'Mapping water'!$B$5:$B$352,0),MATCH(W$3,'Mapping water'!$D$4:$U$4,0))*$D39</f>
        <v>0</v>
      </c>
      <c r="X39" s="31">
        <f>INDEX('Mapping water'!$D$5:$U$352,MATCH($B39,'Mapping water'!$B$5:$B$352,0),MATCH(X$3,'Mapping water'!$D$4:$U$4,0))*$D39</f>
        <v>0</v>
      </c>
      <c r="Y39" s="31">
        <f>INDEX('Mapping water'!$D$5:$U$352,MATCH($B39,'Mapping water'!$B$5:$B$352,0),MATCH(Y$3,'Mapping water'!$D$4:$U$4,0))*$D39</f>
        <v>0</v>
      </c>
    </row>
    <row r="40" spans="1:25" x14ac:dyDescent="0.45">
      <c r="A40" s="20" t="s">
        <v>196</v>
      </c>
      <c r="B40" s="20" t="s">
        <v>197</v>
      </c>
      <c r="C40" s="20" t="s">
        <v>13</v>
      </c>
      <c r="D40" s="31">
        <f>INDEX('ONS data MYE 5'!$Q$6:$Q$445, MATCH($B40,'ONS data MYE 5'!$B$6:$B$445,0))</f>
        <v>87964</v>
      </c>
      <c r="E40" s="31">
        <f>INDEX('ONS data MYE 5'!$R$6:$R$445, MATCH($B40,'ONS data MYE 5'!$B$6:$B$445,0))</f>
        <v>1955</v>
      </c>
      <c r="F40" s="31">
        <f t="shared" si="0"/>
        <v>7.5781454724194663</v>
      </c>
      <c r="G40" s="31">
        <f t="shared" si="1"/>
        <v>57.428288801151659</v>
      </c>
      <c r="H40" s="31">
        <f>INDEX('Mapping water'!$D$5:$U$352,MATCH($B40,'Mapping water'!$B$5:$B$352,0),MATCH(H$3,'Mapping water'!$D$4:$U$4,0))*$D40</f>
        <v>0</v>
      </c>
      <c r="I40" s="31">
        <f>INDEX('Mapping water'!$D$5:$U$352,MATCH($B40,'Mapping water'!$B$5:$B$352,0),MATCH(I$3,'Mapping water'!$D$4:$U$4,0))*$D40</f>
        <v>87964</v>
      </c>
      <c r="J40" s="31">
        <f>INDEX('Mapping water'!$D$5:$U$352,MATCH($B40,'Mapping water'!$B$5:$B$352,0),MATCH(J$3,'Mapping water'!$D$4:$U$4,0))*$D40</f>
        <v>0</v>
      </c>
      <c r="K40" s="31">
        <f>INDEX('Mapping water'!$D$5:$U$352,MATCH($B40,'Mapping water'!$B$5:$B$352,0),MATCH(K$3,'Mapping water'!$D$4:$U$4,0))*$D40</f>
        <v>0</v>
      </c>
      <c r="L40" s="31">
        <f>INDEX('Mapping water'!$D$5:$U$352,MATCH($B40,'Mapping water'!$B$5:$B$352,0),MATCH(L$3,'Mapping water'!$D$4:$U$4,0))*$D40</f>
        <v>0</v>
      </c>
      <c r="M40" s="31">
        <f>INDEX('Mapping water'!$D$5:$U$352,MATCH($B40,'Mapping water'!$B$5:$B$352,0),MATCH(M$3,'Mapping water'!$D$4:$U$4,0))*$D40</f>
        <v>0</v>
      </c>
      <c r="N40" s="31">
        <f>INDEX('Mapping water'!$D$5:$U$352,MATCH($B40,'Mapping water'!$B$5:$B$352,0),MATCH(N$3,'Mapping water'!$D$4:$U$4,0))*$D40</f>
        <v>0</v>
      </c>
      <c r="O40" s="31">
        <f>INDEX('Mapping water'!$D$5:$U$352,MATCH($B40,'Mapping water'!$B$5:$B$352,0),MATCH(O$3,'Mapping water'!$D$4:$U$4,0))*$D40</f>
        <v>0</v>
      </c>
      <c r="P40" s="31">
        <f>INDEX('Mapping water'!$D$5:$U$352,MATCH($B40,'Mapping water'!$B$5:$B$352,0),MATCH(P$3,'Mapping water'!$D$4:$U$4,0))*$D40</f>
        <v>0</v>
      </c>
      <c r="Q40" s="31">
        <f>INDEX('Mapping water'!$D$5:$U$352,MATCH($B40,'Mapping water'!$B$5:$B$352,0),MATCH(Q$3,'Mapping water'!$D$4:$U$4,0))*$D40</f>
        <v>0</v>
      </c>
      <c r="R40" s="31">
        <f>INDEX('Mapping water'!$D$5:$U$352,MATCH($B40,'Mapping water'!$B$5:$B$352,0),MATCH(R$3,'Mapping water'!$D$4:$U$4,0))*$D40</f>
        <v>0</v>
      </c>
      <c r="S40" s="31">
        <f>INDEX('Mapping water'!$D$5:$U$352,MATCH($B40,'Mapping water'!$B$5:$B$352,0),MATCH(S$3,'Mapping water'!$D$4:$U$4,0))*$D40</f>
        <v>0</v>
      </c>
      <c r="T40" s="31">
        <f>INDEX('Mapping water'!$D$5:$U$352,MATCH($B40,'Mapping water'!$B$5:$B$352,0),MATCH(T$3,'Mapping water'!$D$4:$U$4,0))*$D40</f>
        <v>0</v>
      </c>
      <c r="U40" s="31">
        <f>INDEX('Mapping water'!$D$5:$U$352,MATCH($B40,'Mapping water'!$B$5:$B$352,0),MATCH(U$3,'Mapping water'!$D$4:$U$4,0))*$D40</f>
        <v>0</v>
      </c>
      <c r="V40" s="31">
        <f>INDEX('Mapping water'!$D$5:$U$352,MATCH($B40,'Mapping water'!$B$5:$B$352,0),MATCH(V$3,'Mapping water'!$D$4:$U$4,0))*$D40</f>
        <v>0</v>
      </c>
      <c r="W40" s="31">
        <f>INDEX('Mapping water'!$D$5:$U$352,MATCH($B40,'Mapping water'!$B$5:$B$352,0),MATCH(W$3,'Mapping water'!$D$4:$U$4,0))*$D40</f>
        <v>0</v>
      </c>
      <c r="X40" s="31">
        <f>INDEX('Mapping water'!$D$5:$U$352,MATCH($B40,'Mapping water'!$B$5:$B$352,0),MATCH(X$3,'Mapping water'!$D$4:$U$4,0))*$D40</f>
        <v>0</v>
      </c>
      <c r="Y40" s="31">
        <f>INDEX('Mapping water'!$D$5:$U$352,MATCH($B40,'Mapping water'!$B$5:$B$352,0),MATCH(Y$3,'Mapping water'!$D$4:$U$4,0))*$D40</f>
        <v>0</v>
      </c>
    </row>
    <row r="41" spans="1:25" x14ac:dyDescent="0.45">
      <c r="A41" s="20" t="s">
        <v>198</v>
      </c>
      <c r="B41" s="20" t="s">
        <v>199</v>
      </c>
      <c r="C41" s="20" t="s">
        <v>13</v>
      </c>
      <c r="D41" s="31">
        <f>INDEX('ONS data MYE 5'!$Q$6:$Q$445, MATCH($B41,'ONS data MYE 5'!$B$6:$B$445,0))</f>
        <v>168491</v>
      </c>
      <c r="E41" s="31">
        <f>INDEX('ONS data MYE 5'!$R$6:$R$445, MATCH($B41,'ONS data MYE 5'!$B$6:$B$445,0))</f>
        <v>497</v>
      </c>
      <c r="F41" s="31">
        <f t="shared" si="0"/>
        <v>6.2085900260966289</v>
      </c>
      <c r="G41" s="31">
        <f t="shared" si="1"/>
        <v>38.546590112146539</v>
      </c>
      <c r="H41" s="31">
        <f>INDEX('Mapping water'!$D$5:$U$352,MATCH($B41,'Mapping water'!$B$5:$B$352,0),MATCH(H$3,'Mapping water'!$D$4:$U$4,0))*$D41</f>
        <v>0</v>
      </c>
      <c r="I41" s="31">
        <f>INDEX('Mapping water'!$D$5:$U$352,MATCH($B41,'Mapping water'!$B$5:$B$352,0),MATCH(I$3,'Mapping water'!$D$4:$U$4,0))*$D41</f>
        <v>168491</v>
      </c>
      <c r="J41" s="31">
        <f>INDEX('Mapping water'!$D$5:$U$352,MATCH($B41,'Mapping water'!$B$5:$B$352,0),MATCH(J$3,'Mapping water'!$D$4:$U$4,0))*$D41</f>
        <v>0</v>
      </c>
      <c r="K41" s="31">
        <f>INDEX('Mapping water'!$D$5:$U$352,MATCH($B41,'Mapping water'!$B$5:$B$352,0),MATCH(K$3,'Mapping water'!$D$4:$U$4,0))*$D41</f>
        <v>0</v>
      </c>
      <c r="L41" s="31">
        <f>INDEX('Mapping water'!$D$5:$U$352,MATCH($B41,'Mapping water'!$B$5:$B$352,0),MATCH(L$3,'Mapping water'!$D$4:$U$4,0))*$D41</f>
        <v>0</v>
      </c>
      <c r="M41" s="31">
        <f>INDEX('Mapping water'!$D$5:$U$352,MATCH($B41,'Mapping water'!$B$5:$B$352,0),MATCH(M$3,'Mapping water'!$D$4:$U$4,0))*$D41</f>
        <v>0</v>
      </c>
      <c r="N41" s="31">
        <f>INDEX('Mapping water'!$D$5:$U$352,MATCH($B41,'Mapping water'!$B$5:$B$352,0),MATCH(N$3,'Mapping water'!$D$4:$U$4,0))*$D41</f>
        <v>0</v>
      </c>
      <c r="O41" s="31">
        <f>INDEX('Mapping water'!$D$5:$U$352,MATCH($B41,'Mapping water'!$B$5:$B$352,0),MATCH(O$3,'Mapping water'!$D$4:$U$4,0))*$D41</f>
        <v>0</v>
      </c>
      <c r="P41" s="31">
        <f>INDEX('Mapping water'!$D$5:$U$352,MATCH($B41,'Mapping water'!$B$5:$B$352,0),MATCH(P$3,'Mapping water'!$D$4:$U$4,0))*$D41</f>
        <v>0</v>
      </c>
      <c r="Q41" s="31">
        <f>INDEX('Mapping water'!$D$5:$U$352,MATCH($B41,'Mapping water'!$B$5:$B$352,0),MATCH(Q$3,'Mapping water'!$D$4:$U$4,0))*$D41</f>
        <v>0</v>
      </c>
      <c r="R41" s="31">
        <f>INDEX('Mapping water'!$D$5:$U$352,MATCH($B41,'Mapping water'!$B$5:$B$352,0),MATCH(R$3,'Mapping water'!$D$4:$U$4,0))*$D41</f>
        <v>0</v>
      </c>
      <c r="S41" s="31">
        <f>INDEX('Mapping water'!$D$5:$U$352,MATCH($B41,'Mapping water'!$B$5:$B$352,0),MATCH(S$3,'Mapping water'!$D$4:$U$4,0))*$D41</f>
        <v>0</v>
      </c>
      <c r="T41" s="31">
        <f>INDEX('Mapping water'!$D$5:$U$352,MATCH($B41,'Mapping water'!$B$5:$B$352,0),MATCH(T$3,'Mapping water'!$D$4:$U$4,0))*$D41</f>
        <v>0</v>
      </c>
      <c r="U41" s="31">
        <f>INDEX('Mapping water'!$D$5:$U$352,MATCH($B41,'Mapping water'!$B$5:$B$352,0),MATCH(U$3,'Mapping water'!$D$4:$U$4,0))*$D41</f>
        <v>0</v>
      </c>
      <c r="V41" s="31">
        <f>INDEX('Mapping water'!$D$5:$U$352,MATCH($B41,'Mapping water'!$B$5:$B$352,0),MATCH(V$3,'Mapping water'!$D$4:$U$4,0))*$D41</f>
        <v>0</v>
      </c>
      <c r="W41" s="31">
        <f>INDEX('Mapping water'!$D$5:$U$352,MATCH($B41,'Mapping water'!$B$5:$B$352,0),MATCH(W$3,'Mapping water'!$D$4:$U$4,0))*$D41</f>
        <v>0</v>
      </c>
      <c r="X41" s="31">
        <f>INDEX('Mapping water'!$D$5:$U$352,MATCH($B41,'Mapping water'!$B$5:$B$352,0),MATCH(X$3,'Mapping water'!$D$4:$U$4,0))*$D41</f>
        <v>0</v>
      </c>
      <c r="Y41" s="31">
        <f>INDEX('Mapping water'!$D$5:$U$352,MATCH($B41,'Mapping water'!$B$5:$B$352,0),MATCH(Y$3,'Mapping water'!$D$4:$U$4,0))*$D41</f>
        <v>0</v>
      </c>
    </row>
    <row r="42" spans="1:25" x14ac:dyDescent="0.45">
      <c r="A42" s="20" t="s">
        <v>200</v>
      </c>
      <c r="B42" s="20" t="s">
        <v>201</v>
      </c>
      <c r="C42" s="20" t="s">
        <v>13</v>
      </c>
      <c r="D42" s="31">
        <f>INDEX('ONS data MYE 5'!$Q$6:$Q$445, MATCH($B42,'ONS data MYE 5'!$B$6:$B$445,0))</f>
        <v>61720</v>
      </c>
      <c r="E42" s="31">
        <f>INDEX('ONS data MYE 5'!$R$6:$R$445, MATCH($B42,'ONS data MYE 5'!$B$6:$B$445,0))</f>
        <v>172</v>
      </c>
      <c r="F42" s="31">
        <f t="shared" si="0"/>
        <v>5.1474944768134527</v>
      </c>
      <c r="G42" s="31">
        <f t="shared" si="1"/>
        <v>26.496699388825</v>
      </c>
      <c r="H42" s="31">
        <f>INDEX('Mapping water'!$D$5:$U$352,MATCH($B42,'Mapping water'!$B$5:$B$352,0),MATCH(H$3,'Mapping water'!$D$4:$U$4,0))*$D42</f>
        <v>0</v>
      </c>
      <c r="I42" s="31">
        <f>INDEX('Mapping water'!$D$5:$U$352,MATCH($B42,'Mapping water'!$B$5:$B$352,0),MATCH(I$3,'Mapping water'!$D$4:$U$4,0))*$D42</f>
        <v>61720</v>
      </c>
      <c r="J42" s="31">
        <f>INDEX('Mapping water'!$D$5:$U$352,MATCH($B42,'Mapping water'!$B$5:$B$352,0),MATCH(J$3,'Mapping water'!$D$4:$U$4,0))*$D42</f>
        <v>0</v>
      </c>
      <c r="K42" s="31">
        <f>INDEX('Mapping water'!$D$5:$U$352,MATCH($B42,'Mapping water'!$B$5:$B$352,0),MATCH(K$3,'Mapping water'!$D$4:$U$4,0))*$D42</f>
        <v>0</v>
      </c>
      <c r="L42" s="31">
        <f>INDEX('Mapping water'!$D$5:$U$352,MATCH($B42,'Mapping water'!$B$5:$B$352,0),MATCH(L$3,'Mapping water'!$D$4:$U$4,0))*$D42</f>
        <v>0</v>
      </c>
      <c r="M42" s="31">
        <f>INDEX('Mapping water'!$D$5:$U$352,MATCH($B42,'Mapping water'!$B$5:$B$352,0),MATCH(M$3,'Mapping water'!$D$4:$U$4,0))*$D42</f>
        <v>0</v>
      </c>
      <c r="N42" s="31">
        <f>INDEX('Mapping water'!$D$5:$U$352,MATCH($B42,'Mapping water'!$B$5:$B$352,0),MATCH(N$3,'Mapping water'!$D$4:$U$4,0))*$D42</f>
        <v>0</v>
      </c>
      <c r="O42" s="31">
        <f>INDEX('Mapping water'!$D$5:$U$352,MATCH($B42,'Mapping water'!$B$5:$B$352,0),MATCH(O$3,'Mapping water'!$D$4:$U$4,0))*$D42</f>
        <v>0</v>
      </c>
      <c r="P42" s="31">
        <f>INDEX('Mapping water'!$D$5:$U$352,MATCH($B42,'Mapping water'!$B$5:$B$352,0),MATCH(P$3,'Mapping water'!$D$4:$U$4,0))*$D42</f>
        <v>0</v>
      </c>
      <c r="Q42" s="31">
        <f>INDEX('Mapping water'!$D$5:$U$352,MATCH($B42,'Mapping water'!$B$5:$B$352,0),MATCH(Q$3,'Mapping water'!$D$4:$U$4,0))*$D42</f>
        <v>0</v>
      </c>
      <c r="R42" s="31">
        <f>INDEX('Mapping water'!$D$5:$U$352,MATCH($B42,'Mapping water'!$B$5:$B$352,0),MATCH(R$3,'Mapping water'!$D$4:$U$4,0))*$D42</f>
        <v>0</v>
      </c>
      <c r="S42" s="31">
        <f>INDEX('Mapping water'!$D$5:$U$352,MATCH($B42,'Mapping water'!$B$5:$B$352,0),MATCH(S$3,'Mapping water'!$D$4:$U$4,0))*$D42</f>
        <v>0</v>
      </c>
      <c r="T42" s="31">
        <f>INDEX('Mapping water'!$D$5:$U$352,MATCH($B42,'Mapping water'!$B$5:$B$352,0),MATCH(T$3,'Mapping water'!$D$4:$U$4,0))*$D42</f>
        <v>0</v>
      </c>
      <c r="U42" s="31">
        <f>INDEX('Mapping water'!$D$5:$U$352,MATCH($B42,'Mapping water'!$B$5:$B$352,0),MATCH(U$3,'Mapping water'!$D$4:$U$4,0))*$D42</f>
        <v>0</v>
      </c>
      <c r="V42" s="31">
        <f>INDEX('Mapping water'!$D$5:$U$352,MATCH($B42,'Mapping water'!$B$5:$B$352,0),MATCH(V$3,'Mapping water'!$D$4:$U$4,0))*$D42</f>
        <v>0</v>
      </c>
      <c r="W42" s="31">
        <f>INDEX('Mapping water'!$D$5:$U$352,MATCH($B42,'Mapping water'!$B$5:$B$352,0),MATCH(W$3,'Mapping water'!$D$4:$U$4,0))*$D42</f>
        <v>0</v>
      </c>
      <c r="X42" s="31">
        <f>INDEX('Mapping water'!$D$5:$U$352,MATCH($B42,'Mapping water'!$B$5:$B$352,0),MATCH(X$3,'Mapping water'!$D$4:$U$4,0))*$D42</f>
        <v>0</v>
      </c>
      <c r="Y42" s="31">
        <f>INDEX('Mapping water'!$D$5:$U$352,MATCH($B42,'Mapping water'!$B$5:$B$352,0),MATCH(Y$3,'Mapping water'!$D$4:$U$4,0))*$D42</f>
        <v>0</v>
      </c>
    </row>
    <row r="43" spans="1:25" x14ac:dyDescent="0.45">
      <c r="A43" s="20" t="s">
        <v>202</v>
      </c>
      <c r="B43" s="20" t="s">
        <v>203</v>
      </c>
      <c r="C43" s="20" t="s">
        <v>13</v>
      </c>
      <c r="D43" s="31">
        <f>INDEX('ONS data MYE 5'!$Q$6:$Q$445, MATCH($B43,'ONS data MYE 5'!$B$6:$B$445,0))</f>
        <v>83333</v>
      </c>
      <c r="E43" s="31">
        <f>INDEX('ONS data MYE 5'!$R$6:$R$445, MATCH($B43,'ONS data MYE 5'!$B$6:$B$445,0))</f>
        <v>493</v>
      </c>
      <c r="F43" s="31">
        <f t="shared" si="0"/>
        <v>6.2005091740426899</v>
      </c>
      <c r="G43" s="31">
        <f t="shared" si="1"/>
        <v>38.446314017387557</v>
      </c>
      <c r="H43" s="31">
        <f>INDEX('Mapping water'!$D$5:$U$352,MATCH($B43,'Mapping water'!$B$5:$B$352,0),MATCH(H$3,'Mapping water'!$D$4:$U$4,0))*$D43</f>
        <v>0</v>
      </c>
      <c r="I43" s="31">
        <f>INDEX('Mapping water'!$D$5:$U$352,MATCH($B43,'Mapping water'!$B$5:$B$352,0),MATCH(I$3,'Mapping water'!$D$4:$U$4,0))*$D43</f>
        <v>83333</v>
      </c>
      <c r="J43" s="31">
        <f>INDEX('Mapping water'!$D$5:$U$352,MATCH($B43,'Mapping water'!$B$5:$B$352,0),MATCH(J$3,'Mapping water'!$D$4:$U$4,0))*$D43</f>
        <v>0</v>
      </c>
      <c r="K43" s="31">
        <f>INDEX('Mapping water'!$D$5:$U$352,MATCH($B43,'Mapping water'!$B$5:$B$352,0),MATCH(K$3,'Mapping water'!$D$4:$U$4,0))*$D43</f>
        <v>0</v>
      </c>
      <c r="L43" s="31">
        <f>INDEX('Mapping water'!$D$5:$U$352,MATCH($B43,'Mapping water'!$B$5:$B$352,0),MATCH(L$3,'Mapping water'!$D$4:$U$4,0))*$D43</f>
        <v>0</v>
      </c>
      <c r="M43" s="31">
        <f>INDEX('Mapping water'!$D$5:$U$352,MATCH($B43,'Mapping water'!$B$5:$B$352,0),MATCH(M$3,'Mapping water'!$D$4:$U$4,0))*$D43</f>
        <v>0</v>
      </c>
      <c r="N43" s="31">
        <f>INDEX('Mapping water'!$D$5:$U$352,MATCH($B43,'Mapping water'!$B$5:$B$352,0),MATCH(N$3,'Mapping water'!$D$4:$U$4,0))*$D43</f>
        <v>0</v>
      </c>
      <c r="O43" s="31">
        <f>INDEX('Mapping water'!$D$5:$U$352,MATCH($B43,'Mapping water'!$B$5:$B$352,0),MATCH(O$3,'Mapping water'!$D$4:$U$4,0))*$D43</f>
        <v>0</v>
      </c>
      <c r="P43" s="31">
        <f>INDEX('Mapping water'!$D$5:$U$352,MATCH($B43,'Mapping water'!$B$5:$B$352,0),MATCH(P$3,'Mapping water'!$D$4:$U$4,0))*$D43</f>
        <v>0</v>
      </c>
      <c r="Q43" s="31">
        <f>INDEX('Mapping water'!$D$5:$U$352,MATCH($B43,'Mapping water'!$B$5:$B$352,0),MATCH(Q$3,'Mapping water'!$D$4:$U$4,0))*$D43</f>
        <v>0</v>
      </c>
      <c r="R43" s="31">
        <f>INDEX('Mapping water'!$D$5:$U$352,MATCH($B43,'Mapping water'!$B$5:$B$352,0),MATCH(R$3,'Mapping water'!$D$4:$U$4,0))*$D43</f>
        <v>0</v>
      </c>
      <c r="S43" s="31">
        <f>INDEX('Mapping water'!$D$5:$U$352,MATCH($B43,'Mapping water'!$B$5:$B$352,0),MATCH(S$3,'Mapping water'!$D$4:$U$4,0))*$D43</f>
        <v>0</v>
      </c>
      <c r="T43" s="31">
        <f>INDEX('Mapping water'!$D$5:$U$352,MATCH($B43,'Mapping water'!$B$5:$B$352,0),MATCH(T$3,'Mapping water'!$D$4:$U$4,0))*$D43</f>
        <v>0</v>
      </c>
      <c r="U43" s="31">
        <f>INDEX('Mapping water'!$D$5:$U$352,MATCH($B43,'Mapping water'!$B$5:$B$352,0),MATCH(U$3,'Mapping water'!$D$4:$U$4,0))*$D43</f>
        <v>0</v>
      </c>
      <c r="V43" s="31">
        <f>INDEX('Mapping water'!$D$5:$U$352,MATCH($B43,'Mapping water'!$B$5:$B$352,0),MATCH(V$3,'Mapping water'!$D$4:$U$4,0))*$D43</f>
        <v>0</v>
      </c>
      <c r="W43" s="31">
        <f>INDEX('Mapping water'!$D$5:$U$352,MATCH($B43,'Mapping water'!$B$5:$B$352,0),MATCH(W$3,'Mapping water'!$D$4:$U$4,0))*$D43</f>
        <v>0</v>
      </c>
      <c r="X43" s="31">
        <f>INDEX('Mapping water'!$D$5:$U$352,MATCH($B43,'Mapping water'!$B$5:$B$352,0),MATCH(X$3,'Mapping water'!$D$4:$U$4,0))*$D43</f>
        <v>0</v>
      </c>
      <c r="Y43" s="31">
        <f>INDEX('Mapping water'!$D$5:$U$352,MATCH($B43,'Mapping water'!$B$5:$B$352,0),MATCH(Y$3,'Mapping water'!$D$4:$U$4,0))*$D43</f>
        <v>0</v>
      </c>
    </row>
    <row r="44" spans="1:25" x14ac:dyDescent="0.45">
      <c r="A44" s="20" t="s">
        <v>204</v>
      </c>
      <c r="B44" s="20" t="s">
        <v>205</v>
      </c>
      <c r="C44" s="20" t="s">
        <v>13</v>
      </c>
      <c r="D44" s="31">
        <f>INDEX('ONS data MYE 5'!$Q$6:$Q$445, MATCH($B44,'ONS data MYE 5'!$B$6:$B$445,0))</f>
        <v>97424</v>
      </c>
      <c r="E44" s="31">
        <f>INDEX('ONS data MYE 5'!$R$6:$R$445, MATCH($B44,'ONS data MYE 5'!$B$6:$B$445,0))</f>
        <v>560</v>
      </c>
      <c r="F44" s="31">
        <f t="shared" si="0"/>
        <v>6.3279367837291947</v>
      </c>
      <c r="G44" s="31">
        <f t="shared" si="1"/>
        <v>40.042783938872986</v>
      </c>
      <c r="H44" s="31">
        <f>INDEX('Mapping water'!$D$5:$U$352,MATCH($B44,'Mapping water'!$B$5:$B$352,0),MATCH(H$3,'Mapping water'!$D$4:$U$4,0))*$D44</f>
        <v>0</v>
      </c>
      <c r="I44" s="31">
        <f>INDEX('Mapping water'!$D$5:$U$352,MATCH($B44,'Mapping water'!$B$5:$B$352,0),MATCH(I$3,'Mapping water'!$D$4:$U$4,0))*$D44</f>
        <v>97424</v>
      </c>
      <c r="J44" s="31">
        <f>INDEX('Mapping water'!$D$5:$U$352,MATCH($B44,'Mapping water'!$B$5:$B$352,0),MATCH(J$3,'Mapping water'!$D$4:$U$4,0))*$D44</f>
        <v>0</v>
      </c>
      <c r="K44" s="31">
        <f>INDEX('Mapping water'!$D$5:$U$352,MATCH($B44,'Mapping water'!$B$5:$B$352,0),MATCH(K$3,'Mapping water'!$D$4:$U$4,0))*$D44</f>
        <v>0</v>
      </c>
      <c r="L44" s="31">
        <f>INDEX('Mapping water'!$D$5:$U$352,MATCH($B44,'Mapping water'!$B$5:$B$352,0),MATCH(L$3,'Mapping water'!$D$4:$U$4,0))*$D44</f>
        <v>0</v>
      </c>
      <c r="M44" s="31">
        <f>INDEX('Mapping water'!$D$5:$U$352,MATCH($B44,'Mapping water'!$B$5:$B$352,0),MATCH(M$3,'Mapping water'!$D$4:$U$4,0))*$D44</f>
        <v>0</v>
      </c>
      <c r="N44" s="31">
        <f>INDEX('Mapping water'!$D$5:$U$352,MATCH($B44,'Mapping water'!$B$5:$B$352,0),MATCH(N$3,'Mapping water'!$D$4:$U$4,0))*$D44</f>
        <v>0</v>
      </c>
      <c r="O44" s="31">
        <f>INDEX('Mapping water'!$D$5:$U$352,MATCH($B44,'Mapping water'!$B$5:$B$352,0),MATCH(O$3,'Mapping water'!$D$4:$U$4,0))*$D44</f>
        <v>0</v>
      </c>
      <c r="P44" s="31">
        <f>INDEX('Mapping water'!$D$5:$U$352,MATCH($B44,'Mapping water'!$B$5:$B$352,0),MATCH(P$3,'Mapping water'!$D$4:$U$4,0))*$D44</f>
        <v>0</v>
      </c>
      <c r="Q44" s="31">
        <f>INDEX('Mapping water'!$D$5:$U$352,MATCH($B44,'Mapping water'!$B$5:$B$352,0),MATCH(Q$3,'Mapping water'!$D$4:$U$4,0))*$D44</f>
        <v>0</v>
      </c>
      <c r="R44" s="31">
        <f>INDEX('Mapping water'!$D$5:$U$352,MATCH($B44,'Mapping water'!$B$5:$B$352,0),MATCH(R$3,'Mapping water'!$D$4:$U$4,0))*$D44</f>
        <v>0</v>
      </c>
      <c r="S44" s="31">
        <f>INDEX('Mapping water'!$D$5:$U$352,MATCH($B44,'Mapping water'!$B$5:$B$352,0),MATCH(S$3,'Mapping water'!$D$4:$U$4,0))*$D44</f>
        <v>0</v>
      </c>
      <c r="T44" s="31">
        <f>INDEX('Mapping water'!$D$5:$U$352,MATCH($B44,'Mapping water'!$B$5:$B$352,0),MATCH(T$3,'Mapping water'!$D$4:$U$4,0))*$D44</f>
        <v>0</v>
      </c>
      <c r="U44" s="31">
        <f>INDEX('Mapping water'!$D$5:$U$352,MATCH($B44,'Mapping water'!$B$5:$B$352,0),MATCH(U$3,'Mapping water'!$D$4:$U$4,0))*$D44</f>
        <v>0</v>
      </c>
      <c r="V44" s="31">
        <f>INDEX('Mapping water'!$D$5:$U$352,MATCH($B44,'Mapping water'!$B$5:$B$352,0),MATCH(V$3,'Mapping water'!$D$4:$U$4,0))*$D44</f>
        <v>0</v>
      </c>
      <c r="W44" s="31">
        <f>INDEX('Mapping water'!$D$5:$U$352,MATCH($B44,'Mapping water'!$B$5:$B$352,0),MATCH(W$3,'Mapping water'!$D$4:$U$4,0))*$D44</f>
        <v>0</v>
      </c>
      <c r="X44" s="31">
        <f>INDEX('Mapping water'!$D$5:$U$352,MATCH($B44,'Mapping water'!$B$5:$B$352,0),MATCH(X$3,'Mapping water'!$D$4:$U$4,0))*$D44</f>
        <v>0</v>
      </c>
      <c r="Y44" s="31">
        <f>INDEX('Mapping water'!$D$5:$U$352,MATCH($B44,'Mapping water'!$B$5:$B$352,0),MATCH(Y$3,'Mapping water'!$D$4:$U$4,0))*$D44</f>
        <v>0</v>
      </c>
    </row>
    <row r="45" spans="1:25" x14ac:dyDescent="0.45">
      <c r="A45" s="20" t="s">
        <v>206</v>
      </c>
      <c r="B45" s="20" t="s">
        <v>207</v>
      </c>
      <c r="C45" s="20" t="s">
        <v>13</v>
      </c>
      <c r="D45" s="31">
        <f>INDEX('ONS data MYE 5'!$Q$6:$Q$445, MATCH($B45,'ONS data MYE 5'!$B$6:$B$445,0))</f>
        <v>97076</v>
      </c>
      <c r="E45" s="31">
        <f>INDEX('ONS data MYE 5'!$R$6:$R$445, MATCH($B45,'ONS data MYE 5'!$B$6:$B$445,0))</f>
        <v>111</v>
      </c>
      <c r="F45" s="31">
        <f t="shared" si="0"/>
        <v>4.7095302013123339</v>
      </c>
      <c r="G45" s="31">
        <f t="shared" si="1"/>
        <v>22.179674717072992</v>
      </c>
      <c r="H45" s="31">
        <f>INDEX('Mapping water'!$D$5:$U$352,MATCH($B45,'Mapping water'!$B$5:$B$352,0),MATCH(H$3,'Mapping water'!$D$4:$U$4,0))*$D45</f>
        <v>0</v>
      </c>
      <c r="I45" s="31">
        <f>INDEX('Mapping water'!$D$5:$U$352,MATCH($B45,'Mapping water'!$B$5:$B$352,0),MATCH(I$3,'Mapping water'!$D$4:$U$4,0))*$D45</f>
        <v>97076</v>
      </c>
      <c r="J45" s="31">
        <f>INDEX('Mapping water'!$D$5:$U$352,MATCH($B45,'Mapping water'!$B$5:$B$352,0),MATCH(J$3,'Mapping water'!$D$4:$U$4,0))*$D45</f>
        <v>0</v>
      </c>
      <c r="K45" s="31">
        <f>INDEX('Mapping water'!$D$5:$U$352,MATCH($B45,'Mapping water'!$B$5:$B$352,0),MATCH(K$3,'Mapping water'!$D$4:$U$4,0))*$D45</f>
        <v>0</v>
      </c>
      <c r="L45" s="31">
        <f>INDEX('Mapping water'!$D$5:$U$352,MATCH($B45,'Mapping water'!$B$5:$B$352,0),MATCH(L$3,'Mapping water'!$D$4:$U$4,0))*$D45</f>
        <v>0</v>
      </c>
      <c r="M45" s="31">
        <f>INDEX('Mapping water'!$D$5:$U$352,MATCH($B45,'Mapping water'!$B$5:$B$352,0),MATCH(M$3,'Mapping water'!$D$4:$U$4,0))*$D45</f>
        <v>0</v>
      </c>
      <c r="N45" s="31">
        <f>INDEX('Mapping water'!$D$5:$U$352,MATCH($B45,'Mapping water'!$B$5:$B$352,0),MATCH(N$3,'Mapping water'!$D$4:$U$4,0))*$D45</f>
        <v>0</v>
      </c>
      <c r="O45" s="31">
        <f>INDEX('Mapping water'!$D$5:$U$352,MATCH($B45,'Mapping water'!$B$5:$B$352,0),MATCH(O$3,'Mapping water'!$D$4:$U$4,0))*$D45</f>
        <v>0</v>
      </c>
      <c r="P45" s="31">
        <f>INDEX('Mapping water'!$D$5:$U$352,MATCH($B45,'Mapping water'!$B$5:$B$352,0),MATCH(P$3,'Mapping water'!$D$4:$U$4,0))*$D45</f>
        <v>0</v>
      </c>
      <c r="Q45" s="31">
        <f>INDEX('Mapping water'!$D$5:$U$352,MATCH($B45,'Mapping water'!$B$5:$B$352,0),MATCH(Q$3,'Mapping water'!$D$4:$U$4,0))*$D45</f>
        <v>0</v>
      </c>
      <c r="R45" s="31">
        <f>INDEX('Mapping water'!$D$5:$U$352,MATCH($B45,'Mapping water'!$B$5:$B$352,0),MATCH(R$3,'Mapping water'!$D$4:$U$4,0))*$D45</f>
        <v>0</v>
      </c>
      <c r="S45" s="31">
        <f>INDEX('Mapping water'!$D$5:$U$352,MATCH($B45,'Mapping water'!$B$5:$B$352,0),MATCH(S$3,'Mapping water'!$D$4:$U$4,0))*$D45</f>
        <v>0</v>
      </c>
      <c r="T45" s="31">
        <f>INDEX('Mapping water'!$D$5:$U$352,MATCH($B45,'Mapping water'!$B$5:$B$352,0),MATCH(T$3,'Mapping water'!$D$4:$U$4,0))*$D45</f>
        <v>0</v>
      </c>
      <c r="U45" s="31">
        <f>INDEX('Mapping water'!$D$5:$U$352,MATCH($B45,'Mapping water'!$B$5:$B$352,0),MATCH(U$3,'Mapping water'!$D$4:$U$4,0))*$D45</f>
        <v>0</v>
      </c>
      <c r="V45" s="31">
        <f>INDEX('Mapping water'!$D$5:$U$352,MATCH($B45,'Mapping water'!$B$5:$B$352,0),MATCH(V$3,'Mapping water'!$D$4:$U$4,0))*$D45</f>
        <v>0</v>
      </c>
      <c r="W45" s="31">
        <f>INDEX('Mapping water'!$D$5:$U$352,MATCH($B45,'Mapping water'!$B$5:$B$352,0),MATCH(W$3,'Mapping water'!$D$4:$U$4,0))*$D45</f>
        <v>0</v>
      </c>
      <c r="X45" s="31">
        <f>INDEX('Mapping water'!$D$5:$U$352,MATCH($B45,'Mapping water'!$B$5:$B$352,0),MATCH(X$3,'Mapping water'!$D$4:$U$4,0))*$D45</f>
        <v>0</v>
      </c>
      <c r="Y45" s="31">
        <f>INDEX('Mapping water'!$D$5:$U$352,MATCH($B45,'Mapping water'!$B$5:$B$352,0),MATCH(Y$3,'Mapping water'!$D$4:$U$4,0))*$D45</f>
        <v>0</v>
      </c>
    </row>
    <row r="46" spans="1:25" x14ac:dyDescent="0.45">
      <c r="A46" s="20" t="s">
        <v>208</v>
      </c>
      <c r="B46" s="20" t="s">
        <v>209</v>
      </c>
      <c r="C46" s="20" t="s">
        <v>13</v>
      </c>
      <c r="D46" s="31">
        <f>INDEX('ONS data MYE 5'!$Q$6:$Q$445, MATCH($B46,'ONS data MYE 5'!$B$6:$B$445,0))</f>
        <v>124590</v>
      </c>
      <c r="E46" s="31">
        <f>INDEX('ONS data MYE 5'!$R$6:$R$445, MATCH($B46,'ONS data MYE 5'!$B$6:$B$445,0))</f>
        <v>140</v>
      </c>
      <c r="F46" s="31">
        <f t="shared" si="0"/>
        <v>4.9416424226093039</v>
      </c>
      <c r="G46" s="31">
        <f t="shared" si="1"/>
        <v>24.419829832931949</v>
      </c>
      <c r="H46" s="31">
        <f>INDEX('Mapping water'!$D$5:$U$352,MATCH($B46,'Mapping water'!$B$5:$B$352,0),MATCH(H$3,'Mapping water'!$D$4:$U$4,0))*$D46</f>
        <v>0</v>
      </c>
      <c r="I46" s="31">
        <f>INDEX('Mapping water'!$D$5:$U$352,MATCH($B46,'Mapping water'!$B$5:$B$352,0),MATCH(I$3,'Mapping water'!$D$4:$U$4,0))*$D46</f>
        <v>124590</v>
      </c>
      <c r="J46" s="31">
        <f>INDEX('Mapping water'!$D$5:$U$352,MATCH($B46,'Mapping water'!$B$5:$B$352,0),MATCH(J$3,'Mapping water'!$D$4:$U$4,0))*$D46</f>
        <v>0</v>
      </c>
      <c r="K46" s="31">
        <f>INDEX('Mapping water'!$D$5:$U$352,MATCH($B46,'Mapping water'!$B$5:$B$352,0),MATCH(K$3,'Mapping water'!$D$4:$U$4,0))*$D46</f>
        <v>0</v>
      </c>
      <c r="L46" s="31">
        <f>INDEX('Mapping water'!$D$5:$U$352,MATCH($B46,'Mapping water'!$B$5:$B$352,0),MATCH(L$3,'Mapping water'!$D$4:$U$4,0))*$D46</f>
        <v>0</v>
      </c>
      <c r="M46" s="31">
        <f>INDEX('Mapping water'!$D$5:$U$352,MATCH($B46,'Mapping water'!$B$5:$B$352,0),MATCH(M$3,'Mapping water'!$D$4:$U$4,0))*$D46</f>
        <v>0</v>
      </c>
      <c r="N46" s="31">
        <f>INDEX('Mapping water'!$D$5:$U$352,MATCH($B46,'Mapping water'!$B$5:$B$352,0),MATCH(N$3,'Mapping water'!$D$4:$U$4,0))*$D46</f>
        <v>0</v>
      </c>
      <c r="O46" s="31">
        <f>INDEX('Mapping water'!$D$5:$U$352,MATCH($B46,'Mapping water'!$B$5:$B$352,0),MATCH(O$3,'Mapping water'!$D$4:$U$4,0))*$D46</f>
        <v>0</v>
      </c>
      <c r="P46" s="31">
        <f>INDEX('Mapping water'!$D$5:$U$352,MATCH($B46,'Mapping water'!$B$5:$B$352,0),MATCH(P$3,'Mapping water'!$D$4:$U$4,0))*$D46</f>
        <v>0</v>
      </c>
      <c r="Q46" s="31">
        <f>INDEX('Mapping water'!$D$5:$U$352,MATCH($B46,'Mapping water'!$B$5:$B$352,0),MATCH(Q$3,'Mapping water'!$D$4:$U$4,0))*$D46</f>
        <v>0</v>
      </c>
      <c r="R46" s="31">
        <f>INDEX('Mapping water'!$D$5:$U$352,MATCH($B46,'Mapping water'!$B$5:$B$352,0),MATCH(R$3,'Mapping water'!$D$4:$U$4,0))*$D46</f>
        <v>0</v>
      </c>
      <c r="S46" s="31">
        <f>INDEX('Mapping water'!$D$5:$U$352,MATCH($B46,'Mapping water'!$B$5:$B$352,0),MATCH(S$3,'Mapping water'!$D$4:$U$4,0))*$D46</f>
        <v>0</v>
      </c>
      <c r="T46" s="31">
        <f>INDEX('Mapping water'!$D$5:$U$352,MATCH($B46,'Mapping water'!$B$5:$B$352,0),MATCH(T$3,'Mapping water'!$D$4:$U$4,0))*$D46</f>
        <v>0</v>
      </c>
      <c r="U46" s="31">
        <f>INDEX('Mapping water'!$D$5:$U$352,MATCH($B46,'Mapping water'!$B$5:$B$352,0),MATCH(U$3,'Mapping water'!$D$4:$U$4,0))*$D46</f>
        <v>0</v>
      </c>
      <c r="V46" s="31">
        <f>INDEX('Mapping water'!$D$5:$U$352,MATCH($B46,'Mapping water'!$B$5:$B$352,0),MATCH(V$3,'Mapping water'!$D$4:$U$4,0))*$D46</f>
        <v>0</v>
      </c>
      <c r="W46" s="31">
        <f>INDEX('Mapping water'!$D$5:$U$352,MATCH($B46,'Mapping water'!$B$5:$B$352,0),MATCH(W$3,'Mapping water'!$D$4:$U$4,0))*$D46</f>
        <v>0</v>
      </c>
      <c r="X46" s="31">
        <f>INDEX('Mapping water'!$D$5:$U$352,MATCH($B46,'Mapping water'!$B$5:$B$352,0),MATCH(X$3,'Mapping water'!$D$4:$U$4,0))*$D46</f>
        <v>0</v>
      </c>
      <c r="Y46" s="31">
        <f>INDEX('Mapping water'!$D$5:$U$352,MATCH($B46,'Mapping water'!$B$5:$B$352,0),MATCH(Y$3,'Mapping water'!$D$4:$U$4,0))*$D46</f>
        <v>0</v>
      </c>
    </row>
    <row r="47" spans="1:25" x14ac:dyDescent="0.45">
      <c r="A47" s="20" t="s">
        <v>210</v>
      </c>
      <c r="B47" s="20" t="s">
        <v>211</v>
      </c>
      <c r="C47" s="20" t="s">
        <v>13</v>
      </c>
      <c r="D47" s="31">
        <f>INDEX('ONS data MYE 5'!$Q$6:$Q$445, MATCH($B47,'ONS data MYE 5'!$B$6:$B$445,0))</f>
        <v>115356</v>
      </c>
      <c r="E47" s="31">
        <f>INDEX('ONS data MYE 5'!$R$6:$R$445, MATCH($B47,'ONS data MYE 5'!$B$6:$B$445,0))</f>
        <v>312</v>
      </c>
      <c r="F47" s="31">
        <f t="shared" si="0"/>
        <v>5.7430031878094825</v>
      </c>
      <c r="G47" s="31">
        <f t="shared" si="1"/>
        <v>32.982085615189881</v>
      </c>
      <c r="H47" s="31">
        <f>INDEX('Mapping water'!$D$5:$U$352,MATCH($B47,'Mapping water'!$B$5:$B$352,0),MATCH(H$3,'Mapping water'!$D$4:$U$4,0))*$D47</f>
        <v>0</v>
      </c>
      <c r="I47" s="31">
        <f>INDEX('Mapping water'!$D$5:$U$352,MATCH($B47,'Mapping water'!$B$5:$B$352,0),MATCH(I$3,'Mapping water'!$D$4:$U$4,0))*$D47</f>
        <v>115356</v>
      </c>
      <c r="J47" s="31">
        <f>INDEX('Mapping water'!$D$5:$U$352,MATCH($B47,'Mapping water'!$B$5:$B$352,0),MATCH(J$3,'Mapping water'!$D$4:$U$4,0))*$D47</f>
        <v>0</v>
      </c>
      <c r="K47" s="31">
        <f>INDEX('Mapping water'!$D$5:$U$352,MATCH($B47,'Mapping water'!$B$5:$B$352,0),MATCH(K$3,'Mapping water'!$D$4:$U$4,0))*$D47</f>
        <v>0</v>
      </c>
      <c r="L47" s="31">
        <f>INDEX('Mapping water'!$D$5:$U$352,MATCH($B47,'Mapping water'!$B$5:$B$352,0),MATCH(L$3,'Mapping water'!$D$4:$U$4,0))*$D47</f>
        <v>0</v>
      </c>
      <c r="M47" s="31">
        <f>INDEX('Mapping water'!$D$5:$U$352,MATCH($B47,'Mapping water'!$B$5:$B$352,0),MATCH(M$3,'Mapping water'!$D$4:$U$4,0))*$D47</f>
        <v>0</v>
      </c>
      <c r="N47" s="31">
        <f>INDEX('Mapping water'!$D$5:$U$352,MATCH($B47,'Mapping water'!$B$5:$B$352,0),MATCH(N$3,'Mapping water'!$D$4:$U$4,0))*$D47</f>
        <v>0</v>
      </c>
      <c r="O47" s="31">
        <f>INDEX('Mapping water'!$D$5:$U$352,MATCH($B47,'Mapping water'!$B$5:$B$352,0),MATCH(O$3,'Mapping water'!$D$4:$U$4,0))*$D47</f>
        <v>0</v>
      </c>
      <c r="P47" s="31">
        <f>INDEX('Mapping water'!$D$5:$U$352,MATCH($B47,'Mapping water'!$B$5:$B$352,0),MATCH(P$3,'Mapping water'!$D$4:$U$4,0))*$D47</f>
        <v>0</v>
      </c>
      <c r="Q47" s="31">
        <f>INDEX('Mapping water'!$D$5:$U$352,MATCH($B47,'Mapping water'!$B$5:$B$352,0),MATCH(Q$3,'Mapping water'!$D$4:$U$4,0))*$D47</f>
        <v>0</v>
      </c>
      <c r="R47" s="31">
        <f>INDEX('Mapping water'!$D$5:$U$352,MATCH($B47,'Mapping water'!$B$5:$B$352,0),MATCH(R$3,'Mapping water'!$D$4:$U$4,0))*$D47</f>
        <v>0</v>
      </c>
      <c r="S47" s="31">
        <f>INDEX('Mapping water'!$D$5:$U$352,MATCH($B47,'Mapping water'!$B$5:$B$352,0),MATCH(S$3,'Mapping water'!$D$4:$U$4,0))*$D47</f>
        <v>0</v>
      </c>
      <c r="T47" s="31">
        <f>INDEX('Mapping water'!$D$5:$U$352,MATCH($B47,'Mapping water'!$B$5:$B$352,0),MATCH(T$3,'Mapping water'!$D$4:$U$4,0))*$D47</f>
        <v>0</v>
      </c>
      <c r="U47" s="31">
        <f>INDEX('Mapping water'!$D$5:$U$352,MATCH($B47,'Mapping water'!$B$5:$B$352,0),MATCH(U$3,'Mapping water'!$D$4:$U$4,0))*$D47</f>
        <v>0</v>
      </c>
      <c r="V47" s="31">
        <f>INDEX('Mapping water'!$D$5:$U$352,MATCH($B47,'Mapping water'!$B$5:$B$352,0),MATCH(V$3,'Mapping water'!$D$4:$U$4,0))*$D47</f>
        <v>0</v>
      </c>
      <c r="W47" s="31">
        <f>INDEX('Mapping water'!$D$5:$U$352,MATCH($B47,'Mapping water'!$B$5:$B$352,0),MATCH(W$3,'Mapping water'!$D$4:$U$4,0))*$D47</f>
        <v>0</v>
      </c>
      <c r="X47" s="31">
        <f>INDEX('Mapping water'!$D$5:$U$352,MATCH($B47,'Mapping water'!$B$5:$B$352,0),MATCH(X$3,'Mapping water'!$D$4:$U$4,0))*$D47</f>
        <v>0</v>
      </c>
      <c r="Y47" s="31">
        <f>INDEX('Mapping water'!$D$5:$U$352,MATCH($B47,'Mapping water'!$B$5:$B$352,0),MATCH(Y$3,'Mapping water'!$D$4:$U$4,0))*$D47</f>
        <v>0</v>
      </c>
    </row>
    <row r="48" spans="1:25" x14ac:dyDescent="0.45">
      <c r="A48" s="20" t="s">
        <v>355</v>
      </c>
      <c r="B48" s="20" t="s">
        <v>356</v>
      </c>
      <c r="C48" s="20" t="s">
        <v>13</v>
      </c>
      <c r="D48" s="31">
        <f>INDEX('ONS data MYE 5'!$Q$6:$Q$445, MATCH($B48,'ONS data MYE 5'!$B$6:$B$445,0))</f>
        <v>122725</v>
      </c>
      <c r="E48" s="31">
        <f>INDEX('ONS data MYE 5'!$R$6:$R$445, MATCH($B48,'ONS data MYE 5'!$B$6:$B$445,0))</f>
        <v>2993</v>
      </c>
      <c r="F48" s="31">
        <f t="shared" si="0"/>
        <v>8.0040315078526998</v>
      </c>
      <c r="G48" s="31">
        <f t="shared" si="1"/>
        <v>64.064520378698759</v>
      </c>
      <c r="H48" s="31">
        <f>INDEX('Mapping water'!$D$5:$U$352,MATCH($B48,'Mapping water'!$B$5:$B$352,0),MATCH(H$3,'Mapping water'!$D$4:$U$4,0))*$D48</f>
        <v>0</v>
      </c>
      <c r="I48" s="31">
        <f>INDEX('Mapping water'!$D$5:$U$352,MATCH($B48,'Mapping water'!$B$5:$B$352,0),MATCH(I$3,'Mapping water'!$D$4:$U$4,0))*$D48</f>
        <v>0</v>
      </c>
      <c r="J48" s="31">
        <f>INDEX('Mapping water'!$D$5:$U$352,MATCH($B48,'Mapping water'!$B$5:$B$352,0),MATCH(J$3,'Mapping water'!$D$4:$U$4,0))*$D48</f>
        <v>0</v>
      </c>
      <c r="K48" s="31">
        <f>INDEX('Mapping water'!$D$5:$U$352,MATCH($B48,'Mapping water'!$B$5:$B$352,0),MATCH(K$3,'Mapping water'!$D$4:$U$4,0))*$D48</f>
        <v>0</v>
      </c>
      <c r="L48" s="31">
        <f>INDEX('Mapping water'!$D$5:$U$352,MATCH($B48,'Mapping water'!$B$5:$B$352,0),MATCH(L$3,'Mapping water'!$D$4:$U$4,0))*$D48</f>
        <v>0</v>
      </c>
      <c r="M48" s="31">
        <f>INDEX('Mapping water'!$D$5:$U$352,MATCH($B48,'Mapping water'!$B$5:$B$352,0),MATCH(M$3,'Mapping water'!$D$4:$U$4,0))*$D48</f>
        <v>0</v>
      </c>
      <c r="N48" s="31">
        <f>INDEX('Mapping water'!$D$5:$U$352,MATCH($B48,'Mapping water'!$B$5:$B$352,0),MATCH(N$3,'Mapping water'!$D$4:$U$4,0))*$D48</f>
        <v>0</v>
      </c>
      <c r="O48" s="31">
        <f>INDEX('Mapping water'!$D$5:$U$352,MATCH($B48,'Mapping water'!$B$5:$B$352,0),MATCH(O$3,'Mapping water'!$D$4:$U$4,0))*$D48</f>
        <v>0</v>
      </c>
      <c r="P48" s="31">
        <f>INDEX('Mapping water'!$D$5:$U$352,MATCH($B48,'Mapping water'!$B$5:$B$352,0),MATCH(P$3,'Mapping water'!$D$4:$U$4,0))*$D48</f>
        <v>0</v>
      </c>
      <c r="Q48" s="31">
        <f>INDEX('Mapping water'!$D$5:$U$352,MATCH($B48,'Mapping water'!$B$5:$B$352,0),MATCH(Q$3,'Mapping water'!$D$4:$U$4,0))*$D48</f>
        <v>0</v>
      </c>
      <c r="R48" s="31">
        <f>INDEX('Mapping water'!$D$5:$U$352,MATCH($B48,'Mapping water'!$B$5:$B$352,0),MATCH(R$3,'Mapping water'!$D$4:$U$4,0))*$D48</f>
        <v>0</v>
      </c>
      <c r="S48" s="31">
        <f>INDEX('Mapping water'!$D$5:$U$352,MATCH($B48,'Mapping water'!$B$5:$B$352,0),MATCH(S$3,'Mapping water'!$D$4:$U$4,0))*$D48</f>
        <v>0</v>
      </c>
      <c r="T48" s="31">
        <f>INDEX('Mapping water'!$D$5:$U$352,MATCH($B48,'Mapping water'!$B$5:$B$352,0),MATCH(T$3,'Mapping water'!$D$4:$U$4,0))*$D48</f>
        <v>0</v>
      </c>
      <c r="U48" s="31">
        <f>INDEX('Mapping water'!$D$5:$U$352,MATCH($B48,'Mapping water'!$B$5:$B$352,0),MATCH(U$3,'Mapping water'!$D$4:$U$4,0))*$D48</f>
        <v>0</v>
      </c>
      <c r="V48" s="31">
        <f>INDEX('Mapping water'!$D$5:$U$352,MATCH($B48,'Mapping water'!$B$5:$B$352,0),MATCH(V$3,'Mapping water'!$D$4:$U$4,0))*$D48</f>
        <v>0</v>
      </c>
      <c r="W48" s="31">
        <f>INDEX('Mapping water'!$D$5:$U$352,MATCH($B48,'Mapping water'!$B$5:$B$352,0),MATCH(W$3,'Mapping water'!$D$4:$U$4,0))*$D48</f>
        <v>0</v>
      </c>
      <c r="X48" s="31">
        <f>INDEX('Mapping water'!$D$5:$U$352,MATCH($B48,'Mapping water'!$B$5:$B$352,0),MATCH(X$3,'Mapping water'!$D$4:$U$4,0))*$D48</f>
        <v>0</v>
      </c>
      <c r="Y48" s="31">
        <f>INDEX('Mapping water'!$D$5:$U$352,MATCH($B48,'Mapping water'!$B$5:$B$352,0),MATCH(Y$3,'Mapping water'!$D$4:$U$4,0))*$D48</f>
        <v>122725</v>
      </c>
    </row>
    <row r="49" spans="1:25" x14ac:dyDescent="0.45">
      <c r="A49" s="20" t="s">
        <v>357</v>
      </c>
      <c r="B49" s="20" t="s">
        <v>358</v>
      </c>
      <c r="C49" s="20" t="s">
        <v>13</v>
      </c>
      <c r="D49" s="31">
        <f>INDEX('ONS data MYE 5'!$Q$6:$Q$445, MATCH($B49,'ONS data MYE 5'!$B$6:$B$445,0))</f>
        <v>149842</v>
      </c>
      <c r="E49" s="31">
        <f>INDEX('ONS data MYE 5'!$R$6:$R$445, MATCH($B49,'ONS data MYE 5'!$B$6:$B$445,0))</f>
        <v>166</v>
      </c>
      <c r="F49" s="31">
        <f t="shared" si="0"/>
        <v>5.1119877883565437</v>
      </c>
      <c r="G49" s="31">
        <f t="shared" si="1"/>
        <v>26.132419148306425</v>
      </c>
      <c r="H49" s="31">
        <f>INDEX('Mapping water'!$D$5:$U$352,MATCH($B49,'Mapping water'!$B$5:$B$352,0),MATCH(H$3,'Mapping water'!$D$4:$U$4,0))*$D49</f>
        <v>0</v>
      </c>
      <c r="I49" s="31">
        <f>INDEX('Mapping water'!$D$5:$U$352,MATCH($B49,'Mapping water'!$B$5:$B$352,0),MATCH(I$3,'Mapping water'!$D$4:$U$4,0))*$D49</f>
        <v>0</v>
      </c>
      <c r="J49" s="31">
        <f>INDEX('Mapping water'!$D$5:$U$352,MATCH($B49,'Mapping water'!$B$5:$B$352,0),MATCH(J$3,'Mapping water'!$D$4:$U$4,0))*$D49</f>
        <v>0</v>
      </c>
      <c r="K49" s="31">
        <f>INDEX('Mapping water'!$D$5:$U$352,MATCH($B49,'Mapping water'!$B$5:$B$352,0),MATCH(K$3,'Mapping water'!$D$4:$U$4,0))*$D49</f>
        <v>0</v>
      </c>
      <c r="L49" s="31">
        <f>INDEX('Mapping water'!$D$5:$U$352,MATCH($B49,'Mapping water'!$B$5:$B$352,0),MATCH(L$3,'Mapping water'!$D$4:$U$4,0))*$D49</f>
        <v>0</v>
      </c>
      <c r="M49" s="31">
        <f>INDEX('Mapping water'!$D$5:$U$352,MATCH($B49,'Mapping water'!$B$5:$B$352,0),MATCH(M$3,'Mapping water'!$D$4:$U$4,0))*$D49</f>
        <v>0</v>
      </c>
      <c r="N49" s="31">
        <f>INDEX('Mapping water'!$D$5:$U$352,MATCH($B49,'Mapping water'!$B$5:$B$352,0),MATCH(N$3,'Mapping water'!$D$4:$U$4,0))*$D49</f>
        <v>0</v>
      </c>
      <c r="O49" s="31">
        <f>INDEX('Mapping water'!$D$5:$U$352,MATCH($B49,'Mapping water'!$B$5:$B$352,0),MATCH(O$3,'Mapping water'!$D$4:$U$4,0))*$D49</f>
        <v>0</v>
      </c>
      <c r="P49" s="31">
        <f>INDEX('Mapping water'!$D$5:$U$352,MATCH($B49,'Mapping water'!$B$5:$B$352,0),MATCH(P$3,'Mapping water'!$D$4:$U$4,0))*$D49</f>
        <v>0</v>
      </c>
      <c r="Q49" s="31">
        <f>INDEX('Mapping water'!$D$5:$U$352,MATCH($B49,'Mapping water'!$B$5:$B$352,0),MATCH(Q$3,'Mapping water'!$D$4:$U$4,0))*$D49</f>
        <v>0</v>
      </c>
      <c r="R49" s="31">
        <f>INDEX('Mapping water'!$D$5:$U$352,MATCH($B49,'Mapping water'!$B$5:$B$352,0),MATCH(R$3,'Mapping water'!$D$4:$U$4,0))*$D49</f>
        <v>0</v>
      </c>
      <c r="S49" s="31">
        <f>INDEX('Mapping water'!$D$5:$U$352,MATCH($B49,'Mapping water'!$B$5:$B$352,0),MATCH(S$3,'Mapping water'!$D$4:$U$4,0))*$D49</f>
        <v>0</v>
      </c>
      <c r="T49" s="31">
        <f>INDEX('Mapping water'!$D$5:$U$352,MATCH($B49,'Mapping water'!$B$5:$B$352,0),MATCH(T$3,'Mapping water'!$D$4:$U$4,0))*$D49</f>
        <v>0</v>
      </c>
      <c r="U49" s="31">
        <f>INDEX('Mapping water'!$D$5:$U$352,MATCH($B49,'Mapping water'!$B$5:$B$352,0),MATCH(U$3,'Mapping water'!$D$4:$U$4,0))*$D49</f>
        <v>0</v>
      </c>
      <c r="V49" s="31">
        <f>INDEX('Mapping water'!$D$5:$U$352,MATCH($B49,'Mapping water'!$B$5:$B$352,0),MATCH(V$3,'Mapping water'!$D$4:$U$4,0))*$D49</f>
        <v>0</v>
      </c>
      <c r="W49" s="31">
        <f>INDEX('Mapping water'!$D$5:$U$352,MATCH($B49,'Mapping water'!$B$5:$B$352,0),MATCH(W$3,'Mapping water'!$D$4:$U$4,0))*$D49</f>
        <v>0</v>
      </c>
      <c r="X49" s="31">
        <f>INDEX('Mapping water'!$D$5:$U$352,MATCH($B49,'Mapping water'!$B$5:$B$352,0),MATCH(X$3,'Mapping water'!$D$4:$U$4,0))*$D49</f>
        <v>0</v>
      </c>
      <c r="Y49" s="31">
        <f>INDEX('Mapping water'!$D$5:$U$352,MATCH($B49,'Mapping water'!$B$5:$B$352,0),MATCH(Y$3,'Mapping water'!$D$4:$U$4,0))*$D49</f>
        <v>149842</v>
      </c>
    </row>
    <row r="50" spans="1:25" x14ac:dyDescent="0.45">
      <c r="A50" s="20" t="s">
        <v>455</v>
      </c>
      <c r="B50" s="20" t="s">
        <v>456</v>
      </c>
      <c r="C50" s="20" t="s">
        <v>13</v>
      </c>
      <c r="D50" s="31">
        <f>INDEX('ONS data MYE 5'!$Q$6:$Q$445, MATCH($B50,'ONS data MYE 5'!$B$6:$B$445,0))</f>
        <v>93702</v>
      </c>
      <c r="E50" s="31">
        <f>INDEX('ONS data MYE 5'!$R$6:$R$445, MATCH($B50,'ONS data MYE 5'!$B$6:$B$445,0))</f>
        <v>1837</v>
      </c>
      <c r="F50" s="31">
        <f t="shared" si="0"/>
        <v>7.5158890852151252</v>
      </c>
      <c r="G50" s="31">
        <f t="shared" si="1"/>
        <v>56.488588741255853</v>
      </c>
      <c r="H50" s="31">
        <f>INDEX('Mapping water'!$D$5:$U$352,MATCH($B50,'Mapping water'!$B$5:$B$352,0),MATCH(H$3,'Mapping water'!$D$4:$U$4,0))*$D50</f>
        <v>0</v>
      </c>
      <c r="I50" s="31">
        <f>INDEX('Mapping water'!$D$5:$U$352,MATCH($B50,'Mapping water'!$B$5:$B$352,0),MATCH(I$3,'Mapping water'!$D$4:$U$4,0))*$D50</f>
        <v>0</v>
      </c>
      <c r="J50" s="31">
        <f>INDEX('Mapping water'!$D$5:$U$352,MATCH($B50,'Mapping water'!$B$5:$B$352,0),MATCH(J$3,'Mapping water'!$D$4:$U$4,0))*$D50</f>
        <v>0</v>
      </c>
      <c r="K50" s="31">
        <f>INDEX('Mapping water'!$D$5:$U$352,MATCH($B50,'Mapping water'!$B$5:$B$352,0),MATCH(K$3,'Mapping water'!$D$4:$U$4,0))*$D50</f>
        <v>0</v>
      </c>
      <c r="L50" s="31">
        <f>INDEX('Mapping water'!$D$5:$U$352,MATCH($B50,'Mapping water'!$B$5:$B$352,0),MATCH(L$3,'Mapping water'!$D$4:$U$4,0))*$D50</f>
        <v>0</v>
      </c>
      <c r="M50" s="31">
        <f>INDEX('Mapping water'!$D$5:$U$352,MATCH($B50,'Mapping water'!$B$5:$B$352,0),MATCH(M$3,'Mapping water'!$D$4:$U$4,0))*$D50</f>
        <v>0</v>
      </c>
      <c r="N50" s="31">
        <f>INDEX('Mapping water'!$D$5:$U$352,MATCH($B50,'Mapping water'!$B$5:$B$352,0),MATCH(N$3,'Mapping water'!$D$4:$U$4,0))*$D50</f>
        <v>93702</v>
      </c>
      <c r="O50" s="31">
        <f>INDEX('Mapping water'!$D$5:$U$352,MATCH($B50,'Mapping water'!$B$5:$B$352,0),MATCH(O$3,'Mapping water'!$D$4:$U$4,0))*$D50</f>
        <v>0</v>
      </c>
      <c r="P50" s="31">
        <f>INDEX('Mapping water'!$D$5:$U$352,MATCH($B50,'Mapping water'!$B$5:$B$352,0),MATCH(P$3,'Mapping water'!$D$4:$U$4,0))*$D50</f>
        <v>0</v>
      </c>
      <c r="Q50" s="31">
        <f>INDEX('Mapping water'!$D$5:$U$352,MATCH($B50,'Mapping water'!$B$5:$B$352,0),MATCH(Q$3,'Mapping water'!$D$4:$U$4,0))*$D50</f>
        <v>0</v>
      </c>
      <c r="R50" s="31">
        <f>INDEX('Mapping water'!$D$5:$U$352,MATCH($B50,'Mapping water'!$B$5:$B$352,0),MATCH(R$3,'Mapping water'!$D$4:$U$4,0))*$D50</f>
        <v>0</v>
      </c>
      <c r="S50" s="31">
        <f>INDEX('Mapping water'!$D$5:$U$352,MATCH($B50,'Mapping water'!$B$5:$B$352,0),MATCH(S$3,'Mapping water'!$D$4:$U$4,0))*$D50</f>
        <v>0</v>
      </c>
      <c r="T50" s="31">
        <f>INDEX('Mapping water'!$D$5:$U$352,MATCH($B50,'Mapping water'!$B$5:$B$352,0),MATCH(T$3,'Mapping water'!$D$4:$U$4,0))*$D50</f>
        <v>0</v>
      </c>
      <c r="U50" s="31">
        <f>INDEX('Mapping water'!$D$5:$U$352,MATCH($B50,'Mapping water'!$B$5:$B$352,0),MATCH(U$3,'Mapping water'!$D$4:$U$4,0))*$D50</f>
        <v>0</v>
      </c>
      <c r="V50" s="31">
        <f>INDEX('Mapping water'!$D$5:$U$352,MATCH($B50,'Mapping water'!$B$5:$B$352,0),MATCH(V$3,'Mapping water'!$D$4:$U$4,0))*$D50</f>
        <v>0</v>
      </c>
      <c r="W50" s="31">
        <f>INDEX('Mapping water'!$D$5:$U$352,MATCH($B50,'Mapping water'!$B$5:$B$352,0),MATCH(W$3,'Mapping water'!$D$4:$U$4,0))*$D50</f>
        <v>0</v>
      </c>
      <c r="X50" s="31">
        <f>INDEX('Mapping water'!$D$5:$U$352,MATCH($B50,'Mapping water'!$B$5:$B$352,0),MATCH(X$3,'Mapping water'!$D$4:$U$4,0))*$D50</f>
        <v>0</v>
      </c>
      <c r="Y50" s="31">
        <f>INDEX('Mapping water'!$D$5:$U$352,MATCH($B50,'Mapping water'!$B$5:$B$352,0),MATCH(Y$3,'Mapping water'!$D$4:$U$4,0))*$D50</f>
        <v>0</v>
      </c>
    </row>
    <row r="51" spans="1:25" x14ac:dyDescent="0.45">
      <c r="A51" s="20" t="s">
        <v>79</v>
      </c>
      <c r="B51" s="20" t="s">
        <v>80</v>
      </c>
      <c r="C51" s="20" t="s">
        <v>81</v>
      </c>
      <c r="D51" s="31">
        <f>INDEX('ONS data MYE 5'!$Q$6:$Q$445, MATCH($B51,'ONS data MYE 5'!$B$6:$B$445,0))</f>
        <v>37581</v>
      </c>
      <c r="E51" s="31">
        <f>INDEX('ONS data MYE 5'!$R$6:$R$445, MATCH($B51,'ONS data MYE 5'!$B$6:$B$445,0))</f>
        <v>98</v>
      </c>
      <c r="F51" s="31">
        <f t="shared" si="0"/>
        <v>4.5849674786705723</v>
      </c>
      <c r="G51" s="31">
        <f t="shared" si="1"/>
        <v>21.021926780466785</v>
      </c>
      <c r="H51" s="31">
        <f>INDEX('Mapping water'!$D$5:$U$352,MATCH($B51,'Mapping water'!$B$5:$B$352,0),MATCH(H$3,'Mapping water'!$D$4:$U$4,0))*$D51</f>
        <v>5637.15</v>
      </c>
      <c r="I51" s="31">
        <f>INDEX('Mapping water'!$D$5:$U$352,MATCH($B51,'Mapping water'!$B$5:$B$352,0),MATCH(I$3,'Mapping water'!$D$4:$U$4,0))*$D51</f>
        <v>0</v>
      </c>
      <c r="J51" s="31">
        <f>INDEX('Mapping water'!$D$5:$U$352,MATCH($B51,'Mapping water'!$B$5:$B$352,0),MATCH(J$3,'Mapping water'!$D$4:$U$4,0))*$D51</f>
        <v>0</v>
      </c>
      <c r="K51" s="31">
        <f>INDEX('Mapping water'!$D$5:$U$352,MATCH($B51,'Mapping water'!$B$5:$B$352,0),MATCH(K$3,'Mapping water'!$D$4:$U$4,0))*$D51</f>
        <v>0</v>
      </c>
      <c r="L51" s="31">
        <f>INDEX('Mapping water'!$D$5:$U$352,MATCH($B51,'Mapping water'!$B$5:$B$352,0),MATCH(L$3,'Mapping water'!$D$4:$U$4,0))*$D51</f>
        <v>31943.85</v>
      </c>
      <c r="M51" s="31">
        <f>INDEX('Mapping water'!$D$5:$U$352,MATCH($B51,'Mapping water'!$B$5:$B$352,0),MATCH(M$3,'Mapping water'!$D$4:$U$4,0))*$D51</f>
        <v>0</v>
      </c>
      <c r="N51" s="31">
        <f>INDEX('Mapping water'!$D$5:$U$352,MATCH($B51,'Mapping water'!$B$5:$B$352,0),MATCH(N$3,'Mapping water'!$D$4:$U$4,0))*$D51</f>
        <v>0</v>
      </c>
      <c r="O51" s="31">
        <f>INDEX('Mapping water'!$D$5:$U$352,MATCH($B51,'Mapping water'!$B$5:$B$352,0),MATCH(O$3,'Mapping water'!$D$4:$U$4,0))*$D51</f>
        <v>0</v>
      </c>
      <c r="P51" s="31">
        <f>INDEX('Mapping water'!$D$5:$U$352,MATCH($B51,'Mapping water'!$B$5:$B$352,0),MATCH(P$3,'Mapping water'!$D$4:$U$4,0))*$D51</f>
        <v>0</v>
      </c>
      <c r="Q51" s="31">
        <f>INDEX('Mapping water'!$D$5:$U$352,MATCH($B51,'Mapping water'!$B$5:$B$352,0),MATCH(Q$3,'Mapping water'!$D$4:$U$4,0))*$D51</f>
        <v>0</v>
      </c>
      <c r="R51" s="31">
        <f>INDEX('Mapping water'!$D$5:$U$352,MATCH($B51,'Mapping water'!$B$5:$B$352,0),MATCH(R$3,'Mapping water'!$D$4:$U$4,0))*$D51</f>
        <v>0</v>
      </c>
      <c r="S51" s="31">
        <f>INDEX('Mapping water'!$D$5:$U$352,MATCH($B51,'Mapping water'!$B$5:$B$352,0),MATCH(S$3,'Mapping water'!$D$4:$U$4,0))*$D51</f>
        <v>0</v>
      </c>
      <c r="T51" s="31">
        <f>INDEX('Mapping water'!$D$5:$U$352,MATCH($B51,'Mapping water'!$B$5:$B$352,0),MATCH(T$3,'Mapping water'!$D$4:$U$4,0))*$D51</f>
        <v>0</v>
      </c>
      <c r="U51" s="31">
        <f>INDEX('Mapping water'!$D$5:$U$352,MATCH($B51,'Mapping water'!$B$5:$B$352,0),MATCH(U$3,'Mapping water'!$D$4:$U$4,0))*$D51</f>
        <v>0</v>
      </c>
      <c r="V51" s="31">
        <f>INDEX('Mapping water'!$D$5:$U$352,MATCH($B51,'Mapping water'!$B$5:$B$352,0),MATCH(V$3,'Mapping water'!$D$4:$U$4,0))*$D51</f>
        <v>0</v>
      </c>
      <c r="W51" s="31">
        <f>INDEX('Mapping water'!$D$5:$U$352,MATCH($B51,'Mapping water'!$B$5:$B$352,0),MATCH(W$3,'Mapping water'!$D$4:$U$4,0))*$D51</f>
        <v>0</v>
      </c>
      <c r="X51" s="31">
        <f>INDEX('Mapping water'!$D$5:$U$352,MATCH($B51,'Mapping water'!$B$5:$B$352,0),MATCH(X$3,'Mapping water'!$D$4:$U$4,0))*$D51</f>
        <v>0</v>
      </c>
      <c r="Y51" s="31">
        <f>INDEX('Mapping water'!$D$5:$U$352,MATCH($B51,'Mapping water'!$B$5:$B$352,0),MATCH(Y$3,'Mapping water'!$D$4:$U$4,0))*$D51</f>
        <v>0</v>
      </c>
    </row>
    <row r="52" spans="1:25" x14ac:dyDescent="0.45">
      <c r="A52" s="20" t="s">
        <v>102</v>
      </c>
      <c r="B52" s="20" t="s">
        <v>103</v>
      </c>
      <c r="C52" s="20" t="s">
        <v>81</v>
      </c>
      <c r="D52" s="31">
        <f>INDEX('ONS data MYE 5'!$Q$6:$Q$445, MATCH($B52,'ONS data MYE 5'!$B$6:$B$445,0))</f>
        <v>85699</v>
      </c>
      <c r="E52" s="31">
        <f>INDEX('ONS data MYE 5'!$R$6:$R$445, MATCH($B52,'ONS data MYE 5'!$B$6:$B$445,0))</f>
        <v>145</v>
      </c>
      <c r="F52" s="31">
        <f t="shared" si="0"/>
        <v>4.9767337424205742</v>
      </c>
      <c r="G52" s="31">
        <f t="shared" si="1"/>
        <v>24.767878742947495</v>
      </c>
      <c r="H52" s="31">
        <f>INDEX('Mapping water'!$D$5:$U$352,MATCH($B52,'Mapping water'!$B$5:$B$352,0),MATCH(H$3,'Mapping water'!$D$4:$U$4,0))*$D52</f>
        <v>0</v>
      </c>
      <c r="I52" s="31">
        <f>INDEX('Mapping water'!$D$5:$U$352,MATCH($B52,'Mapping water'!$B$5:$B$352,0),MATCH(I$3,'Mapping water'!$D$4:$U$4,0))*$D52</f>
        <v>0</v>
      </c>
      <c r="J52" s="31">
        <f>INDEX('Mapping water'!$D$5:$U$352,MATCH($B52,'Mapping water'!$B$5:$B$352,0),MATCH(J$3,'Mapping water'!$D$4:$U$4,0))*$D52</f>
        <v>0</v>
      </c>
      <c r="K52" s="31">
        <f>INDEX('Mapping water'!$D$5:$U$352,MATCH($B52,'Mapping water'!$B$5:$B$352,0),MATCH(K$3,'Mapping water'!$D$4:$U$4,0))*$D52</f>
        <v>0</v>
      </c>
      <c r="L52" s="31">
        <f>INDEX('Mapping water'!$D$5:$U$352,MATCH($B52,'Mapping water'!$B$5:$B$352,0),MATCH(L$3,'Mapping water'!$D$4:$U$4,0))*$D52</f>
        <v>85699</v>
      </c>
      <c r="M52" s="31">
        <f>INDEX('Mapping water'!$D$5:$U$352,MATCH($B52,'Mapping water'!$B$5:$B$352,0),MATCH(M$3,'Mapping water'!$D$4:$U$4,0))*$D52</f>
        <v>0</v>
      </c>
      <c r="N52" s="31">
        <f>INDEX('Mapping water'!$D$5:$U$352,MATCH($B52,'Mapping water'!$B$5:$B$352,0),MATCH(N$3,'Mapping water'!$D$4:$U$4,0))*$D52</f>
        <v>0</v>
      </c>
      <c r="O52" s="31">
        <f>INDEX('Mapping water'!$D$5:$U$352,MATCH($B52,'Mapping water'!$B$5:$B$352,0),MATCH(O$3,'Mapping water'!$D$4:$U$4,0))*$D52</f>
        <v>0</v>
      </c>
      <c r="P52" s="31">
        <f>INDEX('Mapping water'!$D$5:$U$352,MATCH($B52,'Mapping water'!$B$5:$B$352,0),MATCH(P$3,'Mapping water'!$D$4:$U$4,0))*$D52</f>
        <v>0</v>
      </c>
      <c r="Q52" s="31">
        <f>INDEX('Mapping water'!$D$5:$U$352,MATCH($B52,'Mapping water'!$B$5:$B$352,0),MATCH(Q$3,'Mapping water'!$D$4:$U$4,0))*$D52</f>
        <v>0</v>
      </c>
      <c r="R52" s="31">
        <f>INDEX('Mapping water'!$D$5:$U$352,MATCH($B52,'Mapping water'!$B$5:$B$352,0),MATCH(R$3,'Mapping water'!$D$4:$U$4,0))*$D52</f>
        <v>0</v>
      </c>
      <c r="S52" s="31">
        <f>INDEX('Mapping water'!$D$5:$U$352,MATCH($B52,'Mapping water'!$B$5:$B$352,0),MATCH(S$3,'Mapping water'!$D$4:$U$4,0))*$D52</f>
        <v>0</v>
      </c>
      <c r="T52" s="31">
        <f>INDEX('Mapping water'!$D$5:$U$352,MATCH($B52,'Mapping water'!$B$5:$B$352,0),MATCH(T$3,'Mapping water'!$D$4:$U$4,0))*$D52</f>
        <v>0</v>
      </c>
      <c r="U52" s="31">
        <f>INDEX('Mapping water'!$D$5:$U$352,MATCH($B52,'Mapping water'!$B$5:$B$352,0),MATCH(U$3,'Mapping water'!$D$4:$U$4,0))*$D52</f>
        <v>0</v>
      </c>
      <c r="V52" s="31">
        <f>INDEX('Mapping water'!$D$5:$U$352,MATCH($B52,'Mapping water'!$B$5:$B$352,0),MATCH(V$3,'Mapping water'!$D$4:$U$4,0))*$D52</f>
        <v>0</v>
      </c>
      <c r="W52" s="31">
        <f>INDEX('Mapping water'!$D$5:$U$352,MATCH($B52,'Mapping water'!$B$5:$B$352,0),MATCH(W$3,'Mapping water'!$D$4:$U$4,0))*$D52</f>
        <v>0</v>
      </c>
      <c r="X52" s="31">
        <f>INDEX('Mapping water'!$D$5:$U$352,MATCH($B52,'Mapping water'!$B$5:$B$352,0),MATCH(X$3,'Mapping water'!$D$4:$U$4,0))*$D52</f>
        <v>0</v>
      </c>
      <c r="Y52" s="31">
        <f>INDEX('Mapping water'!$D$5:$U$352,MATCH($B52,'Mapping water'!$B$5:$B$352,0),MATCH(Y$3,'Mapping water'!$D$4:$U$4,0))*$D52</f>
        <v>0</v>
      </c>
    </row>
    <row r="53" spans="1:25" x14ac:dyDescent="0.45">
      <c r="A53" s="20" t="s">
        <v>104</v>
      </c>
      <c r="B53" s="20" t="s">
        <v>105</v>
      </c>
      <c r="C53" s="20" t="s">
        <v>81</v>
      </c>
      <c r="D53" s="31">
        <f>INDEX('ONS data MYE 5'!$Q$6:$Q$445, MATCH($B53,'ONS data MYE 5'!$B$6:$B$445,0))</f>
        <v>64615</v>
      </c>
      <c r="E53" s="31">
        <f>INDEX('ONS data MYE 5'!$R$6:$R$445, MATCH($B53,'ONS data MYE 5'!$B$6:$B$445,0))</f>
        <v>177</v>
      </c>
      <c r="F53" s="31">
        <f t="shared" si="0"/>
        <v>5.1761497325738288</v>
      </c>
      <c r="G53" s="31">
        <f t="shared" si="1"/>
        <v>26.792526054024119</v>
      </c>
      <c r="H53" s="31">
        <f>INDEX('Mapping water'!$D$5:$U$352,MATCH($B53,'Mapping water'!$B$5:$B$352,0),MATCH(H$3,'Mapping water'!$D$4:$U$4,0))*$D53</f>
        <v>64615</v>
      </c>
      <c r="I53" s="31">
        <f>INDEX('Mapping water'!$D$5:$U$352,MATCH($B53,'Mapping water'!$B$5:$B$352,0),MATCH(I$3,'Mapping water'!$D$4:$U$4,0))*$D53</f>
        <v>0</v>
      </c>
      <c r="J53" s="31">
        <f>INDEX('Mapping water'!$D$5:$U$352,MATCH($B53,'Mapping water'!$B$5:$B$352,0),MATCH(J$3,'Mapping water'!$D$4:$U$4,0))*$D53</f>
        <v>0</v>
      </c>
      <c r="K53" s="31">
        <f>INDEX('Mapping water'!$D$5:$U$352,MATCH($B53,'Mapping water'!$B$5:$B$352,0),MATCH(K$3,'Mapping water'!$D$4:$U$4,0))*$D53</f>
        <v>0</v>
      </c>
      <c r="L53" s="31">
        <f>INDEX('Mapping water'!$D$5:$U$352,MATCH($B53,'Mapping water'!$B$5:$B$352,0),MATCH(L$3,'Mapping water'!$D$4:$U$4,0))*$D53</f>
        <v>0</v>
      </c>
      <c r="M53" s="31">
        <f>INDEX('Mapping water'!$D$5:$U$352,MATCH($B53,'Mapping water'!$B$5:$B$352,0),MATCH(M$3,'Mapping water'!$D$4:$U$4,0))*$D53</f>
        <v>0</v>
      </c>
      <c r="N53" s="31">
        <f>INDEX('Mapping water'!$D$5:$U$352,MATCH($B53,'Mapping water'!$B$5:$B$352,0),MATCH(N$3,'Mapping water'!$D$4:$U$4,0))*$D53</f>
        <v>0</v>
      </c>
      <c r="O53" s="31">
        <f>INDEX('Mapping water'!$D$5:$U$352,MATCH($B53,'Mapping water'!$B$5:$B$352,0),MATCH(O$3,'Mapping water'!$D$4:$U$4,0))*$D53</f>
        <v>0</v>
      </c>
      <c r="P53" s="31">
        <f>INDEX('Mapping water'!$D$5:$U$352,MATCH($B53,'Mapping water'!$B$5:$B$352,0),MATCH(P$3,'Mapping water'!$D$4:$U$4,0))*$D53</f>
        <v>0</v>
      </c>
      <c r="Q53" s="31">
        <f>INDEX('Mapping water'!$D$5:$U$352,MATCH($B53,'Mapping water'!$B$5:$B$352,0),MATCH(Q$3,'Mapping water'!$D$4:$U$4,0))*$D53</f>
        <v>0</v>
      </c>
      <c r="R53" s="31">
        <f>INDEX('Mapping water'!$D$5:$U$352,MATCH($B53,'Mapping water'!$B$5:$B$352,0),MATCH(R$3,'Mapping water'!$D$4:$U$4,0))*$D53</f>
        <v>0</v>
      </c>
      <c r="S53" s="31">
        <f>INDEX('Mapping water'!$D$5:$U$352,MATCH($B53,'Mapping water'!$B$5:$B$352,0),MATCH(S$3,'Mapping water'!$D$4:$U$4,0))*$D53</f>
        <v>0</v>
      </c>
      <c r="T53" s="31">
        <f>INDEX('Mapping water'!$D$5:$U$352,MATCH($B53,'Mapping water'!$B$5:$B$352,0),MATCH(T$3,'Mapping water'!$D$4:$U$4,0))*$D53</f>
        <v>0</v>
      </c>
      <c r="U53" s="31">
        <f>INDEX('Mapping water'!$D$5:$U$352,MATCH($B53,'Mapping water'!$B$5:$B$352,0),MATCH(U$3,'Mapping water'!$D$4:$U$4,0))*$D53</f>
        <v>0</v>
      </c>
      <c r="V53" s="31">
        <f>INDEX('Mapping water'!$D$5:$U$352,MATCH($B53,'Mapping water'!$B$5:$B$352,0),MATCH(V$3,'Mapping water'!$D$4:$U$4,0))*$D53</f>
        <v>0</v>
      </c>
      <c r="W53" s="31">
        <f>INDEX('Mapping water'!$D$5:$U$352,MATCH($B53,'Mapping water'!$B$5:$B$352,0),MATCH(W$3,'Mapping water'!$D$4:$U$4,0))*$D53</f>
        <v>0</v>
      </c>
      <c r="X53" s="31">
        <f>INDEX('Mapping water'!$D$5:$U$352,MATCH($B53,'Mapping water'!$B$5:$B$352,0),MATCH(X$3,'Mapping water'!$D$4:$U$4,0))*$D53</f>
        <v>0</v>
      </c>
      <c r="Y53" s="31">
        <f>INDEX('Mapping water'!$D$5:$U$352,MATCH($B53,'Mapping water'!$B$5:$B$352,0),MATCH(Y$3,'Mapping water'!$D$4:$U$4,0))*$D53</f>
        <v>0</v>
      </c>
    </row>
    <row r="54" spans="1:25" x14ac:dyDescent="0.45">
      <c r="A54" s="20" t="s">
        <v>106</v>
      </c>
      <c r="B54" s="20" t="s">
        <v>107</v>
      </c>
      <c r="C54" s="20" t="s">
        <v>81</v>
      </c>
      <c r="D54" s="31">
        <f>INDEX('ONS data MYE 5'!$Q$6:$Q$445, MATCH($B54,'ONS data MYE 5'!$B$6:$B$445,0))</f>
        <v>136683</v>
      </c>
      <c r="E54" s="31">
        <f>INDEX('ONS data MYE 5'!$R$6:$R$445, MATCH($B54,'ONS data MYE 5'!$B$6:$B$445,0))</f>
        <v>77</v>
      </c>
      <c r="F54" s="31">
        <f t="shared" si="0"/>
        <v>4.3438054218536841</v>
      </c>
      <c r="G54" s="31">
        <f t="shared" si="1"/>
        <v>18.868645542925464</v>
      </c>
      <c r="H54" s="31">
        <f>INDEX('Mapping water'!$D$5:$U$352,MATCH($B54,'Mapping water'!$B$5:$B$352,0),MATCH(H$3,'Mapping water'!$D$4:$U$4,0))*$D54</f>
        <v>136683</v>
      </c>
      <c r="I54" s="31">
        <f>INDEX('Mapping water'!$D$5:$U$352,MATCH($B54,'Mapping water'!$B$5:$B$352,0),MATCH(I$3,'Mapping water'!$D$4:$U$4,0))*$D54</f>
        <v>0</v>
      </c>
      <c r="J54" s="31">
        <f>INDEX('Mapping water'!$D$5:$U$352,MATCH($B54,'Mapping water'!$B$5:$B$352,0),MATCH(J$3,'Mapping water'!$D$4:$U$4,0))*$D54</f>
        <v>0</v>
      </c>
      <c r="K54" s="31">
        <f>INDEX('Mapping water'!$D$5:$U$352,MATCH($B54,'Mapping water'!$B$5:$B$352,0),MATCH(K$3,'Mapping water'!$D$4:$U$4,0))*$D54</f>
        <v>0</v>
      </c>
      <c r="L54" s="31">
        <f>INDEX('Mapping water'!$D$5:$U$352,MATCH($B54,'Mapping water'!$B$5:$B$352,0),MATCH(L$3,'Mapping water'!$D$4:$U$4,0))*$D54</f>
        <v>0</v>
      </c>
      <c r="M54" s="31">
        <f>INDEX('Mapping water'!$D$5:$U$352,MATCH($B54,'Mapping water'!$B$5:$B$352,0),MATCH(M$3,'Mapping water'!$D$4:$U$4,0))*$D54</f>
        <v>0</v>
      </c>
      <c r="N54" s="31">
        <f>INDEX('Mapping water'!$D$5:$U$352,MATCH($B54,'Mapping water'!$B$5:$B$352,0),MATCH(N$3,'Mapping water'!$D$4:$U$4,0))*$D54</f>
        <v>0</v>
      </c>
      <c r="O54" s="31">
        <f>INDEX('Mapping water'!$D$5:$U$352,MATCH($B54,'Mapping water'!$B$5:$B$352,0),MATCH(O$3,'Mapping water'!$D$4:$U$4,0))*$D54</f>
        <v>0</v>
      </c>
      <c r="P54" s="31">
        <f>INDEX('Mapping water'!$D$5:$U$352,MATCH($B54,'Mapping water'!$B$5:$B$352,0),MATCH(P$3,'Mapping water'!$D$4:$U$4,0))*$D54</f>
        <v>0</v>
      </c>
      <c r="Q54" s="31">
        <f>INDEX('Mapping water'!$D$5:$U$352,MATCH($B54,'Mapping water'!$B$5:$B$352,0),MATCH(Q$3,'Mapping water'!$D$4:$U$4,0))*$D54</f>
        <v>0</v>
      </c>
      <c r="R54" s="31">
        <f>INDEX('Mapping water'!$D$5:$U$352,MATCH($B54,'Mapping water'!$B$5:$B$352,0),MATCH(R$3,'Mapping water'!$D$4:$U$4,0))*$D54</f>
        <v>0</v>
      </c>
      <c r="S54" s="31">
        <f>INDEX('Mapping water'!$D$5:$U$352,MATCH($B54,'Mapping water'!$B$5:$B$352,0),MATCH(S$3,'Mapping water'!$D$4:$U$4,0))*$D54</f>
        <v>0</v>
      </c>
      <c r="T54" s="31">
        <f>INDEX('Mapping water'!$D$5:$U$352,MATCH($B54,'Mapping water'!$B$5:$B$352,0),MATCH(T$3,'Mapping water'!$D$4:$U$4,0))*$D54</f>
        <v>0</v>
      </c>
      <c r="U54" s="31">
        <f>INDEX('Mapping water'!$D$5:$U$352,MATCH($B54,'Mapping water'!$B$5:$B$352,0),MATCH(U$3,'Mapping water'!$D$4:$U$4,0))*$D54</f>
        <v>0</v>
      </c>
      <c r="V54" s="31">
        <f>INDEX('Mapping water'!$D$5:$U$352,MATCH($B54,'Mapping water'!$B$5:$B$352,0),MATCH(V$3,'Mapping water'!$D$4:$U$4,0))*$D54</f>
        <v>0</v>
      </c>
      <c r="W54" s="31">
        <f>INDEX('Mapping water'!$D$5:$U$352,MATCH($B54,'Mapping water'!$B$5:$B$352,0),MATCH(W$3,'Mapping water'!$D$4:$U$4,0))*$D54</f>
        <v>0</v>
      </c>
      <c r="X54" s="31">
        <f>INDEX('Mapping water'!$D$5:$U$352,MATCH($B54,'Mapping water'!$B$5:$B$352,0),MATCH(X$3,'Mapping water'!$D$4:$U$4,0))*$D54</f>
        <v>0</v>
      </c>
      <c r="Y54" s="31">
        <f>INDEX('Mapping water'!$D$5:$U$352,MATCH($B54,'Mapping water'!$B$5:$B$352,0),MATCH(Y$3,'Mapping water'!$D$4:$U$4,0))*$D54</f>
        <v>0</v>
      </c>
    </row>
    <row r="55" spans="1:25" x14ac:dyDescent="0.45">
      <c r="A55" s="20" t="s">
        <v>108</v>
      </c>
      <c r="B55" s="20" t="s">
        <v>109</v>
      </c>
      <c r="C55" s="20" t="s">
        <v>81</v>
      </c>
      <c r="D55" s="31">
        <f>INDEX('ONS data MYE 5'!$Q$6:$Q$445, MATCH($B55,'ONS data MYE 5'!$B$6:$B$445,0))</f>
        <v>93085</v>
      </c>
      <c r="E55" s="31">
        <f>INDEX('ONS data MYE 5'!$R$6:$R$445, MATCH($B55,'ONS data MYE 5'!$B$6:$B$445,0))</f>
        <v>2586</v>
      </c>
      <c r="F55" s="31">
        <f t="shared" si="0"/>
        <v>7.8578675593318028</v>
      </c>
      <c r="G55" s="31">
        <f t="shared" si="1"/>
        <v>61.746082579999147</v>
      </c>
      <c r="H55" s="31">
        <f>INDEX('Mapping water'!$D$5:$U$352,MATCH($B55,'Mapping water'!$B$5:$B$352,0),MATCH(H$3,'Mapping water'!$D$4:$U$4,0))*$D55</f>
        <v>93085</v>
      </c>
      <c r="I55" s="31">
        <f>INDEX('Mapping water'!$D$5:$U$352,MATCH($B55,'Mapping water'!$B$5:$B$352,0),MATCH(I$3,'Mapping water'!$D$4:$U$4,0))*$D55</f>
        <v>0</v>
      </c>
      <c r="J55" s="31">
        <f>INDEX('Mapping water'!$D$5:$U$352,MATCH($B55,'Mapping water'!$B$5:$B$352,0),MATCH(J$3,'Mapping water'!$D$4:$U$4,0))*$D55</f>
        <v>0</v>
      </c>
      <c r="K55" s="31">
        <f>INDEX('Mapping water'!$D$5:$U$352,MATCH($B55,'Mapping water'!$B$5:$B$352,0),MATCH(K$3,'Mapping water'!$D$4:$U$4,0))*$D55</f>
        <v>0</v>
      </c>
      <c r="L55" s="31">
        <f>INDEX('Mapping water'!$D$5:$U$352,MATCH($B55,'Mapping water'!$B$5:$B$352,0),MATCH(L$3,'Mapping water'!$D$4:$U$4,0))*$D55</f>
        <v>0</v>
      </c>
      <c r="M55" s="31">
        <f>INDEX('Mapping water'!$D$5:$U$352,MATCH($B55,'Mapping water'!$B$5:$B$352,0),MATCH(M$3,'Mapping water'!$D$4:$U$4,0))*$D55</f>
        <v>0</v>
      </c>
      <c r="N55" s="31">
        <f>INDEX('Mapping water'!$D$5:$U$352,MATCH($B55,'Mapping water'!$B$5:$B$352,0),MATCH(N$3,'Mapping water'!$D$4:$U$4,0))*$D55</f>
        <v>0</v>
      </c>
      <c r="O55" s="31">
        <f>INDEX('Mapping water'!$D$5:$U$352,MATCH($B55,'Mapping water'!$B$5:$B$352,0),MATCH(O$3,'Mapping water'!$D$4:$U$4,0))*$D55</f>
        <v>0</v>
      </c>
      <c r="P55" s="31">
        <f>INDEX('Mapping water'!$D$5:$U$352,MATCH($B55,'Mapping water'!$B$5:$B$352,0),MATCH(P$3,'Mapping water'!$D$4:$U$4,0))*$D55</f>
        <v>0</v>
      </c>
      <c r="Q55" s="31">
        <f>INDEX('Mapping water'!$D$5:$U$352,MATCH($B55,'Mapping water'!$B$5:$B$352,0),MATCH(Q$3,'Mapping water'!$D$4:$U$4,0))*$D55</f>
        <v>0</v>
      </c>
      <c r="R55" s="31">
        <f>INDEX('Mapping water'!$D$5:$U$352,MATCH($B55,'Mapping water'!$B$5:$B$352,0),MATCH(R$3,'Mapping water'!$D$4:$U$4,0))*$D55</f>
        <v>0</v>
      </c>
      <c r="S55" s="31">
        <f>INDEX('Mapping water'!$D$5:$U$352,MATCH($B55,'Mapping water'!$B$5:$B$352,0),MATCH(S$3,'Mapping water'!$D$4:$U$4,0))*$D55</f>
        <v>0</v>
      </c>
      <c r="T55" s="31">
        <f>INDEX('Mapping water'!$D$5:$U$352,MATCH($B55,'Mapping water'!$B$5:$B$352,0),MATCH(T$3,'Mapping water'!$D$4:$U$4,0))*$D55</f>
        <v>0</v>
      </c>
      <c r="U55" s="31">
        <f>INDEX('Mapping water'!$D$5:$U$352,MATCH($B55,'Mapping water'!$B$5:$B$352,0),MATCH(U$3,'Mapping water'!$D$4:$U$4,0))*$D55</f>
        <v>0</v>
      </c>
      <c r="V55" s="31">
        <f>INDEX('Mapping water'!$D$5:$U$352,MATCH($B55,'Mapping water'!$B$5:$B$352,0),MATCH(V$3,'Mapping water'!$D$4:$U$4,0))*$D55</f>
        <v>0</v>
      </c>
      <c r="W55" s="31">
        <f>INDEX('Mapping water'!$D$5:$U$352,MATCH($B55,'Mapping water'!$B$5:$B$352,0),MATCH(W$3,'Mapping water'!$D$4:$U$4,0))*$D55</f>
        <v>0</v>
      </c>
      <c r="X55" s="31">
        <f>INDEX('Mapping water'!$D$5:$U$352,MATCH($B55,'Mapping water'!$B$5:$B$352,0),MATCH(X$3,'Mapping water'!$D$4:$U$4,0))*$D55</f>
        <v>0</v>
      </c>
      <c r="Y55" s="31">
        <f>INDEX('Mapping water'!$D$5:$U$352,MATCH($B55,'Mapping water'!$B$5:$B$352,0),MATCH(Y$3,'Mapping water'!$D$4:$U$4,0))*$D55</f>
        <v>0</v>
      </c>
    </row>
    <row r="56" spans="1:25" x14ac:dyDescent="0.45">
      <c r="A56" s="20" t="s">
        <v>110</v>
      </c>
      <c r="B56" s="20" t="s">
        <v>111</v>
      </c>
      <c r="C56" s="20" t="s">
        <v>81</v>
      </c>
      <c r="D56" s="31">
        <f>INDEX('ONS data MYE 5'!$Q$6:$Q$445, MATCH($B56,'ONS data MYE 5'!$B$6:$B$445,0))</f>
        <v>108518</v>
      </c>
      <c r="E56" s="31">
        <f>INDEX('ONS data MYE 5'!$R$6:$R$445, MATCH($B56,'ONS data MYE 5'!$B$6:$B$445,0))</f>
        <v>118</v>
      </c>
      <c r="F56" s="31">
        <f t="shared" si="0"/>
        <v>4.7706846244656651</v>
      </c>
      <c r="G56" s="31">
        <f t="shared" si="1"/>
        <v>22.759431786113105</v>
      </c>
      <c r="H56" s="31">
        <f>INDEX('Mapping water'!$D$5:$U$352,MATCH($B56,'Mapping water'!$B$5:$B$352,0),MATCH(H$3,'Mapping water'!$D$4:$U$4,0))*$D56</f>
        <v>108518</v>
      </c>
      <c r="I56" s="31">
        <f>INDEX('Mapping water'!$D$5:$U$352,MATCH($B56,'Mapping water'!$B$5:$B$352,0),MATCH(I$3,'Mapping water'!$D$4:$U$4,0))*$D56</f>
        <v>0</v>
      </c>
      <c r="J56" s="31">
        <f>INDEX('Mapping water'!$D$5:$U$352,MATCH($B56,'Mapping water'!$B$5:$B$352,0),MATCH(J$3,'Mapping water'!$D$4:$U$4,0))*$D56</f>
        <v>0</v>
      </c>
      <c r="K56" s="31">
        <f>INDEX('Mapping water'!$D$5:$U$352,MATCH($B56,'Mapping water'!$B$5:$B$352,0),MATCH(K$3,'Mapping water'!$D$4:$U$4,0))*$D56</f>
        <v>0</v>
      </c>
      <c r="L56" s="31">
        <f>INDEX('Mapping water'!$D$5:$U$352,MATCH($B56,'Mapping water'!$B$5:$B$352,0),MATCH(L$3,'Mapping water'!$D$4:$U$4,0))*$D56</f>
        <v>0</v>
      </c>
      <c r="M56" s="31">
        <f>INDEX('Mapping water'!$D$5:$U$352,MATCH($B56,'Mapping water'!$B$5:$B$352,0),MATCH(M$3,'Mapping water'!$D$4:$U$4,0))*$D56</f>
        <v>0</v>
      </c>
      <c r="N56" s="31">
        <f>INDEX('Mapping water'!$D$5:$U$352,MATCH($B56,'Mapping water'!$B$5:$B$352,0),MATCH(N$3,'Mapping water'!$D$4:$U$4,0))*$D56</f>
        <v>0</v>
      </c>
      <c r="O56" s="31">
        <f>INDEX('Mapping water'!$D$5:$U$352,MATCH($B56,'Mapping water'!$B$5:$B$352,0),MATCH(O$3,'Mapping water'!$D$4:$U$4,0))*$D56</f>
        <v>0</v>
      </c>
      <c r="P56" s="31">
        <f>INDEX('Mapping water'!$D$5:$U$352,MATCH($B56,'Mapping water'!$B$5:$B$352,0),MATCH(P$3,'Mapping water'!$D$4:$U$4,0))*$D56</f>
        <v>0</v>
      </c>
      <c r="Q56" s="31">
        <f>INDEX('Mapping water'!$D$5:$U$352,MATCH($B56,'Mapping water'!$B$5:$B$352,0),MATCH(Q$3,'Mapping water'!$D$4:$U$4,0))*$D56</f>
        <v>0</v>
      </c>
      <c r="R56" s="31">
        <f>INDEX('Mapping water'!$D$5:$U$352,MATCH($B56,'Mapping water'!$B$5:$B$352,0),MATCH(R$3,'Mapping water'!$D$4:$U$4,0))*$D56</f>
        <v>0</v>
      </c>
      <c r="S56" s="31">
        <f>INDEX('Mapping water'!$D$5:$U$352,MATCH($B56,'Mapping water'!$B$5:$B$352,0),MATCH(S$3,'Mapping water'!$D$4:$U$4,0))*$D56</f>
        <v>0</v>
      </c>
      <c r="T56" s="31">
        <f>INDEX('Mapping water'!$D$5:$U$352,MATCH($B56,'Mapping water'!$B$5:$B$352,0),MATCH(T$3,'Mapping water'!$D$4:$U$4,0))*$D56</f>
        <v>0</v>
      </c>
      <c r="U56" s="31">
        <f>INDEX('Mapping water'!$D$5:$U$352,MATCH($B56,'Mapping water'!$B$5:$B$352,0),MATCH(U$3,'Mapping water'!$D$4:$U$4,0))*$D56</f>
        <v>0</v>
      </c>
      <c r="V56" s="31">
        <f>INDEX('Mapping water'!$D$5:$U$352,MATCH($B56,'Mapping water'!$B$5:$B$352,0),MATCH(V$3,'Mapping water'!$D$4:$U$4,0))*$D56</f>
        <v>0</v>
      </c>
      <c r="W56" s="31">
        <f>INDEX('Mapping water'!$D$5:$U$352,MATCH($B56,'Mapping water'!$B$5:$B$352,0),MATCH(W$3,'Mapping water'!$D$4:$U$4,0))*$D56</f>
        <v>0</v>
      </c>
      <c r="X56" s="31">
        <f>INDEX('Mapping water'!$D$5:$U$352,MATCH($B56,'Mapping water'!$B$5:$B$352,0),MATCH(X$3,'Mapping water'!$D$4:$U$4,0))*$D56</f>
        <v>0</v>
      </c>
      <c r="Y56" s="31">
        <f>INDEX('Mapping water'!$D$5:$U$352,MATCH($B56,'Mapping water'!$B$5:$B$352,0),MATCH(Y$3,'Mapping water'!$D$4:$U$4,0))*$D56</f>
        <v>0</v>
      </c>
    </row>
    <row r="57" spans="1:25" x14ac:dyDescent="0.45">
      <c r="A57" s="20" t="s">
        <v>112</v>
      </c>
      <c r="B57" s="20" t="s">
        <v>113</v>
      </c>
      <c r="C57" s="20" t="s">
        <v>81</v>
      </c>
      <c r="D57" s="31">
        <f>INDEX('ONS data MYE 5'!$Q$6:$Q$445, MATCH($B57,'ONS data MYE 5'!$B$6:$B$445,0))</f>
        <v>88390</v>
      </c>
      <c r="E57" s="31">
        <f>INDEX('ONS data MYE 5'!$R$6:$R$445, MATCH($B57,'ONS data MYE 5'!$B$6:$B$445,0))</f>
        <v>118</v>
      </c>
      <c r="F57" s="31">
        <f t="shared" si="0"/>
        <v>4.7706846244656651</v>
      </c>
      <c r="G57" s="31">
        <f t="shared" si="1"/>
        <v>22.759431786113105</v>
      </c>
      <c r="H57" s="31">
        <f>INDEX('Mapping water'!$D$5:$U$352,MATCH($B57,'Mapping water'!$B$5:$B$352,0),MATCH(H$3,'Mapping water'!$D$4:$U$4,0))*$D57</f>
        <v>88390</v>
      </c>
      <c r="I57" s="31">
        <f>INDEX('Mapping water'!$D$5:$U$352,MATCH($B57,'Mapping water'!$B$5:$B$352,0),MATCH(I$3,'Mapping water'!$D$4:$U$4,0))*$D57</f>
        <v>0</v>
      </c>
      <c r="J57" s="31">
        <f>INDEX('Mapping water'!$D$5:$U$352,MATCH($B57,'Mapping water'!$B$5:$B$352,0),MATCH(J$3,'Mapping water'!$D$4:$U$4,0))*$D57</f>
        <v>0</v>
      </c>
      <c r="K57" s="31">
        <f>INDEX('Mapping water'!$D$5:$U$352,MATCH($B57,'Mapping water'!$B$5:$B$352,0),MATCH(K$3,'Mapping water'!$D$4:$U$4,0))*$D57</f>
        <v>0</v>
      </c>
      <c r="L57" s="31">
        <f>INDEX('Mapping water'!$D$5:$U$352,MATCH($B57,'Mapping water'!$B$5:$B$352,0),MATCH(L$3,'Mapping water'!$D$4:$U$4,0))*$D57</f>
        <v>0</v>
      </c>
      <c r="M57" s="31">
        <f>INDEX('Mapping water'!$D$5:$U$352,MATCH($B57,'Mapping water'!$B$5:$B$352,0),MATCH(M$3,'Mapping water'!$D$4:$U$4,0))*$D57</f>
        <v>0</v>
      </c>
      <c r="N57" s="31">
        <f>INDEX('Mapping water'!$D$5:$U$352,MATCH($B57,'Mapping water'!$B$5:$B$352,0),MATCH(N$3,'Mapping water'!$D$4:$U$4,0))*$D57</f>
        <v>0</v>
      </c>
      <c r="O57" s="31">
        <f>INDEX('Mapping water'!$D$5:$U$352,MATCH($B57,'Mapping water'!$B$5:$B$352,0),MATCH(O$3,'Mapping water'!$D$4:$U$4,0))*$D57</f>
        <v>0</v>
      </c>
      <c r="P57" s="31">
        <f>INDEX('Mapping water'!$D$5:$U$352,MATCH($B57,'Mapping water'!$B$5:$B$352,0),MATCH(P$3,'Mapping water'!$D$4:$U$4,0))*$D57</f>
        <v>0</v>
      </c>
      <c r="Q57" s="31">
        <f>INDEX('Mapping water'!$D$5:$U$352,MATCH($B57,'Mapping water'!$B$5:$B$352,0),MATCH(Q$3,'Mapping water'!$D$4:$U$4,0))*$D57</f>
        <v>0</v>
      </c>
      <c r="R57" s="31">
        <f>INDEX('Mapping water'!$D$5:$U$352,MATCH($B57,'Mapping water'!$B$5:$B$352,0),MATCH(R$3,'Mapping water'!$D$4:$U$4,0))*$D57</f>
        <v>0</v>
      </c>
      <c r="S57" s="31">
        <f>INDEX('Mapping water'!$D$5:$U$352,MATCH($B57,'Mapping water'!$B$5:$B$352,0),MATCH(S$3,'Mapping water'!$D$4:$U$4,0))*$D57</f>
        <v>0</v>
      </c>
      <c r="T57" s="31">
        <f>INDEX('Mapping water'!$D$5:$U$352,MATCH($B57,'Mapping water'!$B$5:$B$352,0),MATCH(T$3,'Mapping water'!$D$4:$U$4,0))*$D57</f>
        <v>0</v>
      </c>
      <c r="U57" s="31">
        <f>INDEX('Mapping water'!$D$5:$U$352,MATCH($B57,'Mapping water'!$B$5:$B$352,0),MATCH(U$3,'Mapping water'!$D$4:$U$4,0))*$D57</f>
        <v>0</v>
      </c>
      <c r="V57" s="31">
        <f>INDEX('Mapping water'!$D$5:$U$352,MATCH($B57,'Mapping water'!$B$5:$B$352,0),MATCH(V$3,'Mapping water'!$D$4:$U$4,0))*$D57</f>
        <v>0</v>
      </c>
      <c r="W57" s="31">
        <f>INDEX('Mapping water'!$D$5:$U$352,MATCH($B57,'Mapping water'!$B$5:$B$352,0),MATCH(W$3,'Mapping water'!$D$4:$U$4,0))*$D57</f>
        <v>0</v>
      </c>
      <c r="X57" s="31">
        <f>INDEX('Mapping water'!$D$5:$U$352,MATCH($B57,'Mapping water'!$B$5:$B$352,0),MATCH(X$3,'Mapping water'!$D$4:$U$4,0))*$D57</f>
        <v>0</v>
      </c>
      <c r="Y57" s="31">
        <f>INDEX('Mapping water'!$D$5:$U$352,MATCH($B57,'Mapping water'!$B$5:$B$352,0),MATCH(Y$3,'Mapping water'!$D$4:$U$4,0))*$D57</f>
        <v>0</v>
      </c>
    </row>
    <row r="58" spans="1:25" x14ac:dyDescent="0.45">
      <c r="A58" s="20" t="s">
        <v>114</v>
      </c>
      <c r="B58" s="20" t="s">
        <v>115</v>
      </c>
      <c r="C58" s="20" t="s">
        <v>81</v>
      </c>
      <c r="D58" s="31">
        <f>INDEX('ONS data MYE 5'!$Q$6:$Q$445, MATCH($B58,'ONS data MYE 5'!$B$6:$B$445,0))</f>
        <v>134125</v>
      </c>
      <c r="E58" s="31">
        <f>INDEX('ONS data MYE 5'!$R$6:$R$445, MATCH($B58,'ONS data MYE 5'!$B$6:$B$445,0))</f>
        <v>142</v>
      </c>
      <c r="F58" s="31">
        <f t="shared" si="0"/>
        <v>4.9558270576012609</v>
      </c>
      <c r="G58" s="31">
        <f t="shared" si="1"/>
        <v>24.560221824852771</v>
      </c>
      <c r="H58" s="31">
        <f>INDEX('Mapping water'!$D$5:$U$352,MATCH($B58,'Mapping water'!$B$5:$B$352,0),MATCH(H$3,'Mapping water'!$D$4:$U$4,0))*$D58</f>
        <v>134125</v>
      </c>
      <c r="I58" s="31">
        <f>INDEX('Mapping water'!$D$5:$U$352,MATCH($B58,'Mapping water'!$B$5:$B$352,0),MATCH(I$3,'Mapping water'!$D$4:$U$4,0))*$D58</f>
        <v>0</v>
      </c>
      <c r="J58" s="31">
        <f>INDEX('Mapping water'!$D$5:$U$352,MATCH($B58,'Mapping water'!$B$5:$B$352,0),MATCH(J$3,'Mapping water'!$D$4:$U$4,0))*$D58</f>
        <v>0</v>
      </c>
      <c r="K58" s="31">
        <f>INDEX('Mapping water'!$D$5:$U$352,MATCH($B58,'Mapping water'!$B$5:$B$352,0),MATCH(K$3,'Mapping water'!$D$4:$U$4,0))*$D58</f>
        <v>0</v>
      </c>
      <c r="L58" s="31">
        <f>INDEX('Mapping water'!$D$5:$U$352,MATCH($B58,'Mapping water'!$B$5:$B$352,0),MATCH(L$3,'Mapping water'!$D$4:$U$4,0))*$D58</f>
        <v>0</v>
      </c>
      <c r="M58" s="31">
        <f>INDEX('Mapping water'!$D$5:$U$352,MATCH($B58,'Mapping water'!$B$5:$B$352,0),MATCH(M$3,'Mapping water'!$D$4:$U$4,0))*$D58</f>
        <v>0</v>
      </c>
      <c r="N58" s="31">
        <f>INDEX('Mapping water'!$D$5:$U$352,MATCH($B58,'Mapping water'!$B$5:$B$352,0),MATCH(N$3,'Mapping water'!$D$4:$U$4,0))*$D58</f>
        <v>0</v>
      </c>
      <c r="O58" s="31">
        <f>INDEX('Mapping water'!$D$5:$U$352,MATCH($B58,'Mapping water'!$B$5:$B$352,0),MATCH(O$3,'Mapping water'!$D$4:$U$4,0))*$D58</f>
        <v>0</v>
      </c>
      <c r="P58" s="31">
        <f>INDEX('Mapping water'!$D$5:$U$352,MATCH($B58,'Mapping water'!$B$5:$B$352,0),MATCH(P$3,'Mapping water'!$D$4:$U$4,0))*$D58</f>
        <v>0</v>
      </c>
      <c r="Q58" s="31">
        <f>INDEX('Mapping water'!$D$5:$U$352,MATCH($B58,'Mapping water'!$B$5:$B$352,0),MATCH(Q$3,'Mapping water'!$D$4:$U$4,0))*$D58</f>
        <v>0</v>
      </c>
      <c r="R58" s="31">
        <f>INDEX('Mapping water'!$D$5:$U$352,MATCH($B58,'Mapping water'!$B$5:$B$352,0),MATCH(R$3,'Mapping water'!$D$4:$U$4,0))*$D58</f>
        <v>0</v>
      </c>
      <c r="S58" s="31">
        <f>INDEX('Mapping water'!$D$5:$U$352,MATCH($B58,'Mapping water'!$B$5:$B$352,0),MATCH(S$3,'Mapping water'!$D$4:$U$4,0))*$D58</f>
        <v>0</v>
      </c>
      <c r="T58" s="31">
        <f>INDEX('Mapping water'!$D$5:$U$352,MATCH($B58,'Mapping water'!$B$5:$B$352,0),MATCH(T$3,'Mapping water'!$D$4:$U$4,0))*$D58</f>
        <v>0</v>
      </c>
      <c r="U58" s="31">
        <f>INDEX('Mapping water'!$D$5:$U$352,MATCH($B58,'Mapping water'!$B$5:$B$352,0),MATCH(U$3,'Mapping water'!$D$4:$U$4,0))*$D58</f>
        <v>0</v>
      </c>
      <c r="V58" s="31">
        <f>INDEX('Mapping water'!$D$5:$U$352,MATCH($B58,'Mapping water'!$B$5:$B$352,0),MATCH(V$3,'Mapping water'!$D$4:$U$4,0))*$D58</f>
        <v>0</v>
      </c>
      <c r="W58" s="31">
        <f>INDEX('Mapping water'!$D$5:$U$352,MATCH($B58,'Mapping water'!$B$5:$B$352,0),MATCH(W$3,'Mapping water'!$D$4:$U$4,0))*$D58</f>
        <v>0</v>
      </c>
      <c r="X58" s="31">
        <f>INDEX('Mapping water'!$D$5:$U$352,MATCH($B58,'Mapping water'!$B$5:$B$352,0),MATCH(X$3,'Mapping water'!$D$4:$U$4,0))*$D58</f>
        <v>0</v>
      </c>
      <c r="Y58" s="31">
        <f>INDEX('Mapping water'!$D$5:$U$352,MATCH($B58,'Mapping water'!$B$5:$B$352,0),MATCH(Y$3,'Mapping water'!$D$4:$U$4,0))*$D58</f>
        <v>0</v>
      </c>
    </row>
    <row r="59" spans="1:25" x14ac:dyDescent="0.45">
      <c r="A59" s="20" t="s">
        <v>116</v>
      </c>
      <c r="B59" s="20" t="s">
        <v>117</v>
      </c>
      <c r="C59" s="20" t="s">
        <v>81</v>
      </c>
      <c r="D59" s="31">
        <f>INDEX('ONS data MYE 5'!$Q$6:$Q$445, MATCH($B59,'ONS data MYE 5'!$B$6:$B$445,0))</f>
        <v>89352</v>
      </c>
      <c r="E59" s="31">
        <f>INDEX('ONS data MYE 5'!$R$6:$R$445, MATCH($B59,'ONS data MYE 5'!$B$6:$B$445,0))</f>
        <v>77</v>
      </c>
      <c r="F59" s="31">
        <f t="shared" si="0"/>
        <v>4.3438054218536841</v>
      </c>
      <c r="G59" s="31">
        <f t="shared" si="1"/>
        <v>18.868645542925464</v>
      </c>
      <c r="H59" s="31">
        <f>INDEX('Mapping water'!$D$5:$U$352,MATCH($B59,'Mapping water'!$B$5:$B$352,0),MATCH(H$3,'Mapping water'!$D$4:$U$4,0))*$D59</f>
        <v>89352</v>
      </c>
      <c r="I59" s="31">
        <f>INDEX('Mapping water'!$D$5:$U$352,MATCH($B59,'Mapping water'!$B$5:$B$352,0),MATCH(I$3,'Mapping water'!$D$4:$U$4,0))*$D59</f>
        <v>0</v>
      </c>
      <c r="J59" s="31">
        <f>INDEX('Mapping water'!$D$5:$U$352,MATCH($B59,'Mapping water'!$B$5:$B$352,0),MATCH(J$3,'Mapping water'!$D$4:$U$4,0))*$D59</f>
        <v>0</v>
      </c>
      <c r="K59" s="31">
        <f>INDEX('Mapping water'!$D$5:$U$352,MATCH($B59,'Mapping water'!$B$5:$B$352,0),MATCH(K$3,'Mapping water'!$D$4:$U$4,0))*$D59</f>
        <v>0</v>
      </c>
      <c r="L59" s="31">
        <f>INDEX('Mapping water'!$D$5:$U$352,MATCH($B59,'Mapping water'!$B$5:$B$352,0),MATCH(L$3,'Mapping water'!$D$4:$U$4,0))*$D59</f>
        <v>0</v>
      </c>
      <c r="M59" s="31">
        <f>INDEX('Mapping water'!$D$5:$U$352,MATCH($B59,'Mapping water'!$B$5:$B$352,0),MATCH(M$3,'Mapping water'!$D$4:$U$4,0))*$D59</f>
        <v>0</v>
      </c>
      <c r="N59" s="31">
        <f>INDEX('Mapping water'!$D$5:$U$352,MATCH($B59,'Mapping water'!$B$5:$B$352,0),MATCH(N$3,'Mapping water'!$D$4:$U$4,0))*$D59</f>
        <v>0</v>
      </c>
      <c r="O59" s="31">
        <f>INDEX('Mapping water'!$D$5:$U$352,MATCH($B59,'Mapping water'!$B$5:$B$352,0),MATCH(O$3,'Mapping water'!$D$4:$U$4,0))*$D59</f>
        <v>0</v>
      </c>
      <c r="P59" s="31">
        <f>INDEX('Mapping water'!$D$5:$U$352,MATCH($B59,'Mapping water'!$B$5:$B$352,0),MATCH(P$3,'Mapping water'!$D$4:$U$4,0))*$D59</f>
        <v>0</v>
      </c>
      <c r="Q59" s="31">
        <f>INDEX('Mapping water'!$D$5:$U$352,MATCH($B59,'Mapping water'!$B$5:$B$352,0),MATCH(Q$3,'Mapping water'!$D$4:$U$4,0))*$D59</f>
        <v>0</v>
      </c>
      <c r="R59" s="31">
        <f>INDEX('Mapping water'!$D$5:$U$352,MATCH($B59,'Mapping water'!$B$5:$B$352,0),MATCH(R$3,'Mapping water'!$D$4:$U$4,0))*$D59</f>
        <v>0</v>
      </c>
      <c r="S59" s="31">
        <f>INDEX('Mapping water'!$D$5:$U$352,MATCH($B59,'Mapping water'!$B$5:$B$352,0),MATCH(S$3,'Mapping water'!$D$4:$U$4,0))*$D59</f>
        <v>0</v>
      </c>
      <c r="T59" s="31">
        <f>INDEX('Mapping water'!$D$5:$U$352,MATCH($B59,'Mapping water'!$B$5:$B$352,0),MATCH(T$3,'Mapping water'!$D$4:$U$4,0))*$D59</f>
        <v>0</v>
      </c>
      <c r="U59" s="31">
        <f>INDEX('Mapping water'!$D$5:$U$352,MATCH($B59,'Mapping water'!$B$5:$B$352,0),MATCH(U$3,'Mapping water'!$D$4:$U$4,0))*$D59</f>
        <v>0</v>
      </c>
      <c r="V59" s="31">
        <f>INDEX('Mapping water'!$D$5:$U$352,MATCH($B59,'Mapping water'!$B$5:$B$352,0),MATCH(V$3,'Mapping water'!$D$4:$U$4,0))*$D59</f>
        <v>0</v>
      </c>
      <c r="W59" s="31">
        <f>INDEX('Mapping water'!$D$5:$U$352,MATCH($B59,'Mapping water'!$B$5:$B$352,0),MATCH(W$3,'Mapping water'!$D$4:$U$4,0))*$D59</f>
        <v>0</v>
      </c>
      <c r="X59" s="31">
        <f>INDEX('Mapping water'!$D$5:$U$352,MATCH($B59,'Mapping water'!$B$5:$B$352,0),MATCH(X$3,'Mapping water'!$D$4:$U$4,0))*$D59</f>
        <v>0</v>
      </c>
      <c r="Y59" s="31">
        <f>INDEX('Mapping water'!$D$5:$U$352,MATCH($B59,'Mapping water'!$B$5:$B$352,0),MATCH(Y$3,'Mapping water'!$D$4:$U$4,0))*$D59</f>
        <v>0</v>
      </c>
    </row>
    <row r="60" spans="1:25" x14ac:dyDescent="0.45">
      <c r="A60" s="20" t="s">
        <v>130</v>
      </c>
      <c r="B60" s="20" t="s">
        <v>131</v>
      </c>
      <c r="C60" s="20" t="s">
        <v>81</v>
      </c>
      <c r="D60" s="31">
        <f>INDEX('ONS data MYE 5'!$Q$6:$Q$445, MATCH($B60,'ONS data MYE 5'!$B$6:$B$445,0))</f>
        <v>61607</v>
      </c>
      <c r="E60" s="31">
        <f>INDEX('ONS data MYE 5'!$R$6:$R$445, MATCH($B60,'ONS data MYE 5'!$B$6:$B$445,0))</f>
        <v>770</v>
      </c>
      <c r="F60" s="31">
        <f t="shared" si="0"/>
        <v>6.6463905148477291</v>
      </c>
      <c r="G60" s="31">
        <f t="shared" si="1"/>
        <v>44.174506875857865</v>
      </c>
      <c r="H60" s="31">
        <f>INDEX('Mapping water'!$D$5:$U$352,MATCH($B60,'Mapping water'!$B$5:$B$352,0),MATCH(H$3,'Mapping water'!$D$4:$U$4,0))*$D60</f>
        <v>61607</v>
      </c>
      <c r="I60" s="31">
        <f>INDEX('Mapping water'!$D$5:$U$352,MATCH($B60,'Mapping water'!$B$5:$B$352,0),MATCH(I$3,'Mapping water'!$D$4:$U$4,0))*$D60</f>
        <v>0</v>
      </c>
      <c r="J60" s="31">
        <f>INDEX('Mapping water'!$D$5:$U$352,MATCH($B60,'Mapping water'!$B$5:$B$352,0),MATCH(J$3,'Mapping water'!$D$4:$U$4,0))*$D60</f>
        <v>0</v>
      </c>
      <c r="K60" s="31">
        <f>INDEX('Mapping water'!$D$5:$U$352,MATCH($B60,'Mapping water'!$B$5:$B$352,0),MATCH(K$3,'Mapping water'!$D$4:$U$4,0))*$D60</f>
        <v>0</v>
      </c>
      <c r="L60" s="31">
        <f>INDEX('Mapping water'!$D$5:$U$352,MATCH($B60,'Mapping water'!$B$5:$B$352,0),MATCH(L$3,'Mapping water'!$D$4:$U$4,0))*$D60</f>
        <v>0</v>
      </c>
      <c r="M60" s="31">
        <f>INDEX('Mapping water'!$D$5:$U$352,MATCH($B60,'Mapping water'!$B$5:$B$352,0),MATCH(M$3,'Mapping water'!$D$4:$U$4,0))*$D60</f>
        <v>0</v>
      </c>
      <c r="N60" s="31">
        <f>INDEX('Mapping water'!$D$5:$U$352,MATCH($B60,'Mapping water'!$B$5:$B$352,0),MATCH(N$3,'Mapping water'!$D$4:$U$4,0))*$D60</f>
        <v>0</v>
      </c>
      <c r="O60" s="31">
        <f>INDEX('Mapping water'!$D$5:$U$352,MATCH($B60,'Mapping water'!$B$5:$B$352,0),MATCH(O$3,'Mapping water'!$D$4:$U$4,0))*$D60</f>
        <v>0</v>
      </c>
      <c r="P60" s="31">
        <f>INDEX('Mapping water'!$D$5:$U$352,MATCH($B60,'Mapping water'!$B$5:$B$352,0),MATCH(P$3,'Mapping water'!$D$4:$U$4,0))*$D60</f>
        <v>0</v>
      </c>
      <c r="Q60" s="31">
        <f>INDEX('Mapping water'!$D$5:$U$352,MATCH($B60,'Mapping water'!$B$5:$B$352,0),MATCH(Q$3,'Mapping water'!$D$4:$U$4,0))*$D60</f>
        <v>0</v>
      </c>
      <c r="R60" s="31">
        <f>INDEX('Mapping water'!$D$5:$U$352,MATCH($B60,'Mapping water'!$B$5:$B$352,0),MATCH(R$3,'Mapping water'!$D$4:$U$4,0))*$D60</f>
        <v>0</v>
      </c>
      <c r="S60" s="31">
        <f>INDEX('Mapping water'!$D$5:$U$352,MATCH($B60,'Mapping water'!$B$5:$B$352,0),MATCH(S$3,'Mapping water'!$D$4:$U$4,0))*$D60</f>
        <v>0</v>
      </c>
      <c r="T60" s="31">
        <f>INDEX('Mapping water'!$D$5:$U$352,MATCH($B60,'Mapping water'!$B$5:$B$352,0),MATCH(T$3,'Mapping water'!$D$4:$U$4,0))*$D60</f>
        <v>0</v>
      </c>
      <c r="U60" s="31">
        <f>INDEX('Mapping water'!$D$5:$U$352,MATCH($B60,'Mapping water'!$B$5:$B$352,0),MATCH(U$3,'Mapping water'!$D$4:$U$4,0))*$D60</f>
        <v>0</v>
      </c>
      <c r="V60" s="31">
        <f>INDEX('Mapping water'!$D$5:$U$352,MATCH($B60,'Mapping water'!$B$5:$B$352,0),MATCH(V$3,'Mapping water'!$D$4:$U$4,0))*$D60</f>
        <v>0</v>
      </c>
      <c r="W60" s="31">
        <f>INDEX('Mapping water'!$D$5:$U$352,MATCH($B60,'Mapping water'!$B$5:$B$352,0),MATCH(W$3,'Mapping water'!$D$4:$U$4,0))*$D60</f>
        <v>0</v>
      </c>
      <c r="X60" s="31">
        <f>INDEX('Mapping water'!$D$5:$U$352,MATCH($B60,'Mapping water'!$B$5:$B$352,0),MATCH(X$3,'Mapping water'!$D$4:$U$4,0))*$D60</f>
        <v>0</v>
      </c>
      <c r="Y60" s="31">
        <f>INDEX('Mapping water'!$D$5:$U$352,MATCH($B60,'Mapping water'!$B$5:$B$352,0),MATCH(Y$3,'Mapping water'!$D$4:$U$4,0))*$D60</f>
        <v>0</v>
      </c>
    </row>
    <row r="61" spans="1:25" x14ac:dyDescent="0.45">
      <c r="A61" s="20" t="s">
        <v>132</v>
      </c>
      <c r="B61" s="20" t="s">
        <v>133</v>
      </c>
      <c r="C61" s="20" t="s">
        <v>81</v>
      </c>
      <c r="D61" s="31">
        <f>INDEX('ONS data MYE 5'!$Q$6:$Q$445, MATCH($B61,'ONS data MYE 5'!$B$6:$B$445,0))</f>
        <v>78070</v>
      </c>
      <c r="E61" s="31">
        <f>INDEX('ONS data MYE 5'!$R$6:$R$445, MATCH($B61,'ONS data MYE 5'!$B$6:$B$445,0))</f>
        <v>118</v>
      </c>
      <c r="F61" s="31">
        <f t="shared" si="0"/>
        <v>4.7706846244656651</v>
      </c>
      <c r="G61" s="31">
        <f t="shared" si="1"/>
        <v>22.759431786113105</v>
      </c>
      <c r="H61" s="31">
        <f>INDEX('Mapping water'!$D$5:$U$352,MATCH($B61,'Mapping water'!$B$5:$B$352,0),MATCH(H$3,'Mapping water'!$D$4:$U$4,0))*$D61</f>
        <v>78070</v>
      </c>
      <c r="I61" s="31">
        <f>INDEX('Mapping water'!$D$5:$U$352,MATCH($B61,'Mapping water'!$B$5:$B$352,0),MATCH(I$3,'Mapping water'!$D$4:$U$4,0))*$D61</f>
        <v>0</v>
      </c>
      <c r="J61" s="31">
        <f>INDEX('Mapping water'!$D$5:$U$352,MATCH($B61,'Mapping water'!$B$5:$B$352,0),MATCH(J$3,'Mapping water'!$D$4:$U$4,0))*$D61</f>
        <v>0</v>
      </c>
      <c r="K61" s="31">
        <f>INDEX('Mapping water'!$D$5:$U$352,MATCH($B61,'Mapping water'!$B$5:$B$352,0),MATCH(K$3,'Mapping water'!$D$4:$U$4,0))*$D61</f>
        <v>0</v>
      </c>
      <c r="L61" s="31">
        <f>INDEX('Mapping water'!$D$5:$U$352,MATCH($B61,'Mapping water'!$B$5:$B$352,0),MATCH(L$3,'Mapping water'!$D$4:$U$4,0))*$D61</f>
        <v>0</v>
      </c>
      <c r="M61" s="31">
        <f>INDEX('Mapping water'!$D$5:$U$352,MATCH($B61,'Mapping water'!$B$5:$B$352,0),MATCH(M$3,'Mapping water'!$D$4:$U$4,0))*$D61</f>
        <v>0</v>
      </c>
      <c r="N61" s="31">
        <f>INDEX('Mapping water'!$D$5:$U$352,MATCH($B61,'Mapping water'!$B$5:$B$352,0),MATCH(N$3,'Mapping water'!$D$4:$U$4,0))*$D61</f>
        <v>0</v>
      </c>
      <c r="O61" s="31">
        <f>INDEX('Mapping water'!$D$5:$U$352,MATCH($B61,'Mapping water'!$B$5:$B$352,0),MATCH(O$3,'Mapping water'!$D$4:$U$4,0))*$D61</f>
        <v>0</v>
      </c>
      <c r="P61" s="31">
        <f>INDEX('Mapping water'!$D$5:$U$352,MATCH($B61,'Mapping water'!$B$5:$B$352,0),MATCH(P$3,'Mapping water'!$D$4:$U$4,0))*$D61</f>
        <v>0</v>
      </c>
      <c r="Q61" s="31">
        <f>INDEX('Mapping water'!$D$5:$U$352,MATCH($B61,'Mapping water'!$B$5:$B$352,0),MATCH(Q$3,'Mapping water'!$D$4:$U$4,0))*$D61</f>
        <v>0</v>
      </c>
      <c r="R61" s="31">
        <f>INDEX('Mapping water'!$D$5:$U$352,MATCH($B61,'Mapping water'!$B$5:$B$352,0),MATCH(R$3,'Mapping water'!$D$4:$U$4,0))*$D61</f>
        <v>0</v>
      </c>
      <c r="S61" s="31">
        <f>INDEX('Mapping water'!$D$5:$U$352,MATCH($B61,'Mapping water'!$B$5:$B$352,0),MATCH(S$3,'Mapping water'!$D$4:$U$4,0))*$D61</f>
        <v>0</v>
      </c>
      <c r="T61" s="31">
        <f>INDEX('Mapping water'!$D$5:$U$352,MATCH($B61,'Mapping water'!$B$5:$B$352,0),MATCH(T$3,'Mapping water'!$D$4:$U$4,0))*$D61</f>
        <v>0</v>
      </c>
      <c r="U61" s="31">
        <f>INDEX('Mapping water'!$D$5:$U$352,MATCH($B61,'Mapping water'!$B$5:$B$352,0),MATCH(U$3,'Mapping water'!$D$4:$U$4,0))*$D61</f>
        <v>0</v>
      </c>
      <c r="V61" s="31">
        <f>INDEX('Mapping water'!$D$5:$U$352,MATCH($B61,'Mapping water'!$B$5:$B$352,0),MATCH(V$3,'Mapping water'!$D$4:$U$4,0))*$D61</f>
        <v>0</v>
      </c>
      <c r="W61" s="31">
        <f>INDEX('Mapping water'!$D$5:$U$352,MATCH($B61,'Mapping water'!$B$5:$B$352,0),MATCH(W$3,'Mapping water'!$D$4:$U$4,0))*$D61</f>
        <v>0</v>
      </c>
      <c r="X61" s="31">
        <f>INDEX('Mapping water'!$D$5:$U$352,MATCH($B61,'Mapping water'!$B$5:$B$352,0),MATCH(X$3,'Mapping water'!$D$4:$U$4,0))*$D61</f>
        <v>0</v>
      </c>
      <c r="Y61" s="31">
        <f>INDEX('Mapping water'!$D$5:$U$352,MATCH($B61,'Mapping water'!$B$5:$B$352,0),MATCH(Y$3,'Mapping water'!$D$4:$U$4,0))*$D61</f>
        <v>0</v>
      </c>
    </row>
    <row r="62" spans="1:25" x14ac:dyDescent="0.45">
      <c r="A62" s="20" t="s">
        <v>134</v>
      </c>
      <c r="B62" s="20" t="s">
        <v>135</v>
      </c>
      <c r="C62" s="20" t="s">
        <v>81</v>
      </c>
      <c r="D62" s="31">
        <f>INDEX('ONS data MYE 5'!$Q$6:$Q$445, MATCH($B62,'ONS data MYE 5'!$B$6:$B$445,0))</f>
        <v>86869</v>
      </c>
      <c r="E62" s="31">
        <f>INDEX('ONS data MYE 5'!$R$6:$R$445, MATCH($B62,'ONS data MYE 5'!$B$6:$B$445,0))</f>
        <v>170</v>
      </c>
      <c r="F62" s="31">
        <f t="shared" si="0"/>
        <v>5.1357984370502621</v>
      </c>
      <c r="G62" s="31">
        <f t="shared" si="1"/>
        <v>26.376425586007915</v>
      </c>
      <c r="H62" s="31">
        <f>INDEX('Mapping water'!$D$5:$U$352,MATCH($B62,'Mapping water'!$B$5:$B$352,0),MATCH(H$3,'Mapping water'!$D$4:$U$4,0))*$D62</f>
        <v>86869</v>
      </c>
      <c r="I62" s="31">
        <f>INDEX('Mapping water'!$D$5:$U$352,MATCH($B62,'Mapping water'!$B$5:$B$352,0),MATCH(I$3,'Mapping water'!$D$4:$U$4,0))*$D62</f>
        <v>0</v>
      </c>
      <c r="J62" s="31">
        <f>INDEX('Mapping water'!$D$5:$U$352,MATCH($B62,'Mapping water'!$B$5:$B$352,0),MATCH(J$3,'Mapping water'!$D$4:$U$4,0))*$D62</f>
        <v>0</v>
      </c>
      <c r="K62" s="31">
        <f>INDEX('Mapping water'!$D$5:$U$352,MATCH($B62,'Mapping water'!$B$5:$B$352,0),MATCH(K$3,'Mapping water'!$D$4:$U$4,0))*$D62</f>
        <v>0</v>
      </c>
      <c r="L62" s="31">
        <f>INDEX('Mapping water'!$D$5:$U$352,MATCH($B62,'Mapping water'!$B$5:$B$352,0),MATCH(L$3,'Mapping water'!$D$4:$U$4,0))*$D62</f>
        <v>0</v>
      </c>
      <c r="M62" s="31">
        <f>INDEX('Mapping water'!$D$5:$U$352,MATCH($B62,'Mapping water'!$B$5:$B$352,0),MATCH(M$3,'Mapping water'!$D$4:$U$4,0))*$D62</f>
        <v>0</v>
      </c>
      <c r="N62" s="31">
        <f>INDEX('Mapping water'!$D$5:$U$352,MATCH($B62,'Mapping water'!$B$5:$B$352,0),MATCH(N$3,'Mapping water'!$D$4:$U$4,0))*$D62</f>
        <v>0</v>
      </c>
      <c r="O62" s="31">
        <f>INDEX('Mapping water'!$D$5:$U$352,MATCH($B62,'Mapping water'!$B$5:$B$352,0),MATCH(O$3,'Mapping water'!$D$4:$U$4,0))*$D62</f>
        <v>0</v>
      </c>
      <c r="P62" s="31">
        <f>INDEX('Mapping water'!$D$5:$U$352,MATCH($B62,'Mapping water'!$B$5:$B$352,0),MATCH(P$3,'Mapping water'!$D$4:$U$4,0))*$D62</f>
        <v>0</v>
      </c>
      <c r="Q62" s="31">
        <f>INDEX('Mapping water'!$D$5:$U$352,MATCH($B62,'Mapping water'!$B$5:$B$352,0),MATCH(Q$3,'Mapping water'!$D$4:$U$4,0))*$D62</f>
        <v>0</v>
      </c>
      <c r="R62" s="31">
        <f>INDEX('Mapping water'!$D$5:$U$352,MATCH($B62,'Mapping water'!$B$5:$B$352,0),MATCH(R$3,'Mapping water'!$D$4:$U$4,0))*$D62</f>
        <v>0</v>
      </c>
      <c r="S62" s="31">
        <f>INDEX('Mapping water'!$D$5:$U$352,MATCH($B62,'Mapping water'!$B$5:$B$352,0),MATCH(S$3,'Mapping water'!$D$4:$U$4,0))*$D62</f>
        <v>0</v>
      </c>
      <c r="T62" s="31">
        <f>INDEX('Mapping water'!$D$5:$U$352,MATCH($B62,'Mapping water'!$B$5:$B$352,0),MATCH(T$3,'Mapping water'!$D$4:$U$4,0))*$D62</f>
        <v>0</v>
      </c>
      <c r="U62" s="31">
        <f>INDEX('Mapping water'!$D$5:$U$352,MATCH($B62,'Mapping water'!$B$5:$B$352,0),MATCH(U$3,'Mapping water'!$D$4:$U$4,0))*$D62</f>
        <v>0</v>
      </c>
      <c r="V62" s="31">
        <f>INDEX('Mapping water'!$D$5:$U$352,MATCH($B62,'Mapping water'!$B$5:$B$352,0),MATCH(V$3,'Mapping water'!$D$4:$U$4,0))*$D62</f>
        <v>0</v>
      </c>
      <c r="W62" s="31">
        <f>INDEX('Mapping water'!$D$5:$U$352,MATCH($B62,'Mapping water'!$B$5:$B$352,0),MATCH(W$3,'Mapping water'!$D$4:$U$4,0))*$D62</f>
        <v>0</v>
      </c>
      <c r="X62" s="31">
        <f>INDEX('Mapping water'!$D$5:$U$352,MATCH($B62,'Mapping water'!$B$5:$B$352,0),MATCH(X$3,'Mapping water'!$D$4:$U$4,0))*$D62</f>
        <v>0</v>
      </c>
      <c r="Y62" s="31">
        <f>INDEX('Mapping water'!$D$5:$U$352,MATCH($B62,'Mapping water'!$B$5:$B$352,0),MATCH(Y$3,'Mapping water'!$D$4:$U$4,0))*$D62</f>
        <v>0</v>
      </c>
    </row>
    <row r="63" spans="1:25" x14ac:dyDescent="0.45">
      <c r="A63" s="20" t="s">
        <v>136</v>
      </c>
      <c r="B63" s="20" t="s">
        <v>137</v>
      </c>
      <c r="C63" s="20" t="s">
        <v>81</v>
      </c>
      <c r="D63" s="31">
        <f>INDEX('ONS data MYE 5'!$Q$6:$Q$445, MATCH($B63,'ONS data MYE 5'!$B$6:$B$445,0))</f>
        <v>93846</v>
      </c>
      <c r="E63" s="31">
        <f>INDEX('ONS data MYE 5'!$R$6:$R$445, MATCH($B63,'ONS data MYE 5'!$B$6:$B$445,0))</f>
        <v>403</v>
      </c>
      <c r="F63" s="31">
        <f t="shared" si="0"/>
        <v>5.9989365619466826</v>
      </c>
      <c r="G63" s="31">
        <f t="shared" si="1"/>
        <v>35.98723987426068</v>
      </c>
      <c r="H63" s="31">
        <f>INDEX('Mapping water'!$D$5:$U$352,MATCH($B63,'Mapping water'!$B$5:$B$352,0),MATCH(H$3,'Mapping water'!$D$4:$U$4,0))*$D63</f>
        <v>93846</v>
      </c>
      <c r="I63" s="31">
        <f>INDEX('Mapping water'!$D$5:$U$352,MATCH($B63,'Mapping water'!$B$5:$B$352,0),MATCH(I$3,'Mapping water'!$D$4:$U$4,0))*$D63</f>
        <v>0</v>
      </c>
      <c r="J63" s="31">
        <f>INDEX('Mapping water'!$D$5:$U$352,MATCH($B63,'Mapping water'!$B$5:$B$352,0),MATCH(J$3,'Mapping water'!$D$4:$U$4,0))*$D63</f>
        <v>0</v>
      </c>
      <c r="K63" s="31">
        <f>INDEX('Mapping water'!$D$5:$U$352,MATCH($B63,'Mapping water'!$B$5:$B$352,0),MATCH(K$3,'Mapping water'!$D$4:$U$4,0))*$D63</f>
        <v>0</v>
      </c>
      <c r="L63" s="31">
        <f>INDEX('Mapping water'!$D$5:$U$352,MATCH($B63,'Mapping water'!$B$5:$B$352,0),MATCH(L$3,'Mapping water'!$D$4:$U$4,0))*$D63</f>
        <v>0</v>
      </c>
      <c r="M63" s="31">
        <f>INDEX('Mapping water'!$D$5:$U$352,MATCH($B63,'Mapping water'!$B$5:$B$352,0),MATCH(M$3,'Mapping water'!$D$4:$U$4,0))*$D63</f>
        <v>0</v>
      </c>
      <c r="N63" s="31">
        <f>INDEX('Mapping water'!$D$5:$U$352,MATCH($B63,'Mapping water'!$B$5:$B$352,0),MATCH(N$3,'Mapping water'!$D$4:$U$4,0))*$D63</f>
        <v>0</v>
      </c>
      <c r="O63" s="31">
        <f>INDEX('Mapping water'!$D$5:$U$352,MATCH($B63,'Mapping water'!$B$5:$B$352,0),MATCH(O$3,'Mapping water'!$D$4:$U$4,0))*$D63</f>
        <v>0</v>
      </c>
      <c r="P63" s="31">
        <f>INDEX('Mapping water'!$D$5:$U$352,MATCH($B63,'Mapping water'!$B$5:$B$352,0),MATCH(P$3,'Mapping water'!$D$4:$U$4,0))*$D63</f>
        <v>0</v>
      </c>
      <c r="Q63" s="31">
        <f>INDEX('Mapping water'!$D$5:$U$352,MATCH($B63,'Mapping water'!$B$5:$B$352,0),MATCH(Q$3,'Mapping water'!$D$4:$U$4,0))*$D63</f>
        <v>0</v>
      </c>
      <c r="R63" s="31">
        <f>INDEX('Mapping water'!$D$5:$U$352,MATCH($B63,'Mapping water'!$B$5:$B$352,0),MATCH(R$3,'Mapping water'!$D$4:$U$4,0))*$D63</f>
        <v>0</v>
      </c>
      <c r="S63" s="31">
        <f>INDEX('Mapping water'!$D$5:$U$352,MATCH($B63,'Mapping water'!$B$5:$B$352,0),MATCH(S$3,'Mapping water'!$D$4:$U$4,0))*$D63</f>
        <v>0</v>
      </c>
      <c r="T63" s="31">
        <f>INDEX('Mapping water'!$D$5:$U$352,MATCH($B63,'Mapping water'!$B$5:$B$352,0),MATCH(T$3,'Mapping water'!$D$4:$U$4,0))*$D63</f>
        <v>0</v>
      </c>
      <c r="U63" s="31">
        <f>INDEX('Mapping water'!$D$5:$U$352,MATCH($B63,'Mapping water'!$B$5:$B$352,0),MATCH(U$3,'Mapping water'!$D$4:$U$4,0))*$D63</f>
        <v>0</v>
      </c>
      <c r="V63" s="31">
        <f>INDEX('Mapping water'!$D$5:$U$352,MATCH($B63,'Mapping water'!$B$5:$B$352,0),MATCH(V$3,'Mapping water'!$D$4:$U$4,0))*$D63</f>
        <v>0</v>
      </c>
      <c r="W63" s="31">
        <f>INDEX('Mapping water'!$D$5:$U$352,MATCH($B63,'Mapping water'!$B$5:$B$352,0),MATCH(W$3,'Mapping water'!$D$4:$U$4,0))*$D63</f>
        <v>0</v>
      </c>
      <c r="X63" s="31">
        <f>INDEX('Mapping water'!$D$5:$U$352,MATCH($B63,'Mapping water'!$B$5:$B$352,0),MATCH(X$3,'Mapping water'!$D$4:$U$4,0))*$D63</f>
        <v>0</v>
      </c>
      <c r="Y63" s="31">
        <f>INDEX('Mapping water'!$D$5:$U$352,MATCH($B63,'Mapping water'!$B$5:$B$352,0),MATCH(Y$3,'Mapping water'!$D$4:$U$4,0))*$D63</f>
        <v>0</v>
      </c>
    </row>
    <row r="64" spans="1:25" x14ac:dyDescent="0.45">
      <c r="A64" s="20" t="s">
        <v>138</v>
      </c>
      <c r="B64" s="20" t="s">
        <v>139</v>
      </c>
      <c r="C64" s="20" t="s">
        <v>81</v>
      </c>
      <c r="D64" s="31">
        <f>INDEX('ONS data MYE 5'!$Q$6:$Q$445, MATCH($B64,'ONS data MYE 5'!$B$6:$B$445,0))</f>
        <v>212492</v>
      </c>
      <c r="E64" s="31">
        <f>INDEX('ONS data MYE 5'!$R$6:$R$445, MATCH($B64,'ONS data MYE 5'!$B$6:$B$445,0))</f>
        <v>2623</v>
      </c>
      <c r="F64" s="31">
        <f t="shared" si="0"/>
        <v>7.8720739798668733</v>
      </c>
      <c r="G64" s="31">
        <f t="shared" si="1"/>
        <v>61.969548744497075</v>
      </c>
      <c r="H64" s="31">
        <f>INDEX('Mapping water'!$D$5:$U$352,MATCH($B64,'Mapping water'!$B$5:$B$352,0),MATCH(H$3,'Mapping water'!$D$4:$U$4,0))*$D64</f>
        <v>212492</v>
      </c>
      <c r="I64" s="31">
        <f>INDEX('Mapping water'!$D$5:$U$352,MATCH($B64,'Mapping water'!$B$5:$B$352,0),MATCH(I$3,'Mapping water'!$D$4:$U$4,0))*$D64</f>
        <v>0</v>
      </c>
      <c r="J64" s="31">
        <f>INDEX('Mapping water'!$D$5:$U$352,MATCH($B64,'Mapping water'!$B$5:$B$352,0),MATCH(J$3,'Mapping water'!$D$4:$U$4,0))*$D64</f>
        <v>0</v>
      </c>
      <c r="K64" s="31">
        <f>INDEX('Mapping water'!$D$5:$U$352,MATCH($B64,'Mapping water'!$B$5:$B$352,0),MATCH(K$3,'Mapping water'!$D$4:$U$4,0))*$D64</f>
        <v>0</v>
      </c>
      <c r="L64" s="31">
        <f>INDEX('Mapping water'!$D$5:$U$352,MATCH($B64,'Mapping water'!$B$5:$B$352,0),MATCH(L$3,'Mapping water'!$D$4:$U$4,0))*$D64</f>
        <v>0</v>
      </c>
      <c r="M64" s="31">
        <f>INDEX('Mapping water'!$D$5:$U$352,MATCH($B64,'Mapping water'!$B$5:$B$352,0),MATCH(M$3,'Mapping water'!$D$4:$U$4,0))*$D64</f>
        <v>0</v>
      </c>
      <c r="N64" s="31">
        <f>INDEX('Mapping water'!$D$5:$U$352,MATCH($B64,'Mapping water'!$B$5:$B$352,0),MATCH(N$3,'Mapping water'!$D$4:$U$4,0))*$D64</f>
        <v>0</v>
      </c>
      <c r="O64" s="31">
        <f>INDEX('Mapping water'!$D$5:$U$352,MATCH($B64,'Mapping water'!$B$5:$B$352,0),MATCH(O$3,'Mapping water'!$D$4:$U$4,0))*$D64</f>
        <v>0</v>
      </c>
      <c r="P64" s="31">
        <f>INDEX('Mapping water'!$D$5:$U$352,MATCH($B64,'Mapping water'!$B$5:$B$352,0),MATCH(P$3,'Mapping water'!$D$4:$U$4,0))*$D64</f>
        <v>0</v>
      </c>
      <c r="Q64" s="31">
        <f>INDEX('Mapping water'!$D$5:$U$352,MATCH($B64,'Mapping water'!$B$5:$B$352,0),MATCH(Q$3,'Mapping water'!$D$4:$U$4,0))*$D64</f>
        <v>0</v>
      </c>
      <c r="R64" s="31">
        <f>INDEX('Mapping water'!$D$5:$U$352,MATCH($B64,'Mapping water'!$B$5:$B$352,0),MATCH(R$3,'Mapping water'!$D$4:$U$4,0))*$D64</f>
        <v>0</v>
      </c>
      <c r="S64" s="31">
        <f>INDEX('Mapping water'!$D$5:$U$352,MATCH($B64,'Mapping water'!$B$5:$B$352,0),MATCH(S$3,'Mapping water'!$D$4:$U$4,0))*$D64</f>
        <v>0</v>
      </c>
      <c r="T64" s="31">
        <f>INDEX('Mapping water'!$D$5:$U$352,MATCH($B64,'Mapping water'!$B$5:$B$352,0),MATCH(T$3,'Mapping water'!$D$4:$U$4,0))*$D64</f>
        <v>0</v>
      </c>
      <c r="U64" s="31">
        <f>INDEX('Mapping water'!$D$5:$U$352,MATCH($B64,'Mapping water'!$B$5:$B$352,0),MATCH(U$3,'Mapping water'!$D$4:$U$4,0))*$D64</f>
        <v>0</v>
      </c>
      <c r="V64" s="31">
        <f>INDEX('Mapping water'!$D$5:$U$352,MATCH($B64,'Mapping water'!$B$5:$B$352,0),MATCH(V$3,'Mapping water'!$D$4:$U$4,0))*$D64</f>
        <v>0</v>
      </c>
      <c r="W64" s="31">
        <f>INDEX('Mapping water'!$D$5:$U$352,MATCH($B64,'Mapping water'!$B$5:$B$352,0),MATCH(W$3,'Mapping water'!$D$4:$U$4,0))*$D64</f>
        <v>0</v>
      </c>
      <c r="X64" s="31">
        <f>INDEX('Mapping water'!$D$5:$U$352,MATCH($B64,'Mapping water'!$B$5:$B$352,0),MATCH(X$3,'Mapping water'!$D$4:$U$4,0))*$D64</f>
        <v>0</v>
      </c>
      <c r="Y64" s="31">
        <f>INDEX('Mapping water'!$D$5:$U$352,MATCH($B64,'Mapping water'!$B$5:$B$352,0),MATCH(Y$3,'Mapping water'!$D$4:$U$4,0))*$D64</f>
        <v>0</v>
      </c>
    </row>
    <row r="65" spans="1:25" x14ac:dyDescent="0.45">
      <c r="A65" s="20" t="s">
        <v>140</v>
      </c>
      <c r="B65" s="20" t="s">
        <v>141</v>
      </c>
      <c r="C65" s="20" t="s">
        <v>81</v>
      </c>
      <c r="D65" s="31">
        <f>INDEX('ONS data MYE 5'!$Q$6:$Q$445, MATCH($B65,'ONS data MYE 5'!$B$6:$B$445,0))</f>
        <v>85446</v>
      </c>
      <c r="E65" s="31">
        <f>INDEX('ONS data MYE 5'!$R$6:$R$445, MATCH($B65,'ONS data MYE 5'!$B$6:$B$445,0))</f>
        <v>135</v>
      </c>
      <c r="F65" s="31">
        <f t="shared" si="0"/>
        <v>4.9052747784384296</v>
      </c>
      <c r="G65" s="31">
        <f t="shared" si="1"/>
        <v>24.061720651984185</v>
      </c>
      <c r="H65" s="31">
        <f>INDEX('Mapping water'!$D$5:$U$352,MATCH($B65,'Mapping water'!$B$5:$B$352,0),MATCH(H$3,'Mapping water'!$D$4:$U$4,0))*$D65</f>
        <v>85446</v>
      </c>
      <c r="I65" s="31">
        <f>INDEX('Mapping water'!$D$5:$U$352,MATCH($B65,'Mapping water'!$B$5:$B$352,0),MATCH(I$3,'Mapping water'!$D$4:$U$4,0))*$D65</f>
        <v>0</v>
      </c>
      <c r="J65" s="31">
        <f>INDEX('Mapping water'!$D$5:$U$352,MATCH($B65,'Mapping water'!$B$5:$B$352,0),MATCH(J$3,'Mapping water'!$D$4:$U$4,0))*$D65</f>
        <v>0</v>
      </c>
      <c r="K65" s="31">
        <f>INDEX('Mapping water'!$D$5:$U$352,MATCH($B65,'Mapping water'!$B$5:$B$352,0),MATCH(K$3,'Mapping water'!$D$4:$U$4,0))*$D65</f>
        <v>0</v>
      </c>
      <c r="L65" s="31">
        <f>INDEX('Mapping water'!$D$5:$U$352,MATCH($B65,'Mapping water'!$B$5:$B$352,0),MATCH(L$3,'Mapping water'!$D$4:$U$4,0))*$D65</f>
        <v>0</v>
      </c>
      <c r="M65" s="31">
        <f>INDEX('Mapping water'!$D$5:$U$352,MATCH($B65,'Mapping water'!$B$5:$B$352,0),MATCH(M$3,'Mapping water'!$D$4:$U$4,0))*$D65</f>
        <v>0</v>
      </c>
      <c r="N65" s="31">
        <f>INDEX('Mapping water'!$D$5:$U$352,MATCH($B65,'Mapping water'!$B$5:$B$352,0),MATCH(N$3,'Mapping water'!$D$4:$U$4,0))*$D65</f>
        <v>0</v>
      </c>
      <c r="O65" s="31">
        <f>INDEX('Mapping water'!$D$5:$U$352,MATCH($B65,'Mapping water'!$B$5:$B$352,0),MATCH(O$3,'Mapping water'!$D$4:$U$4,0))*$D65</f>
        <v>0</v>
      </c>
      <c r="P65" s="31">
        <f>INDEX('Mapping water'!$D$5:$U$352,MATCH($B65,'Mapping water'!$B$5:$B$352,0),MATCH(P$3,'Mapping water'!$D$4:$U$4,0))*$D65</f>
        <v>0</v>
      </c>
      <c r="Q65" s="31">
        <f>INDEX('Mapping water'!$D$5:$U$352,MATCH($B65,'Mapping water'!$B$5:$B$352,0),MATCH(Q$3,'Mapping water'!$D$4:$U$4,0))*$D65</f>
        <v>0</v>
      </c>
      <c r="R65" s="31">
        <f>INDEX('Mapping water'!$D$5:$U$352,MATCH($B65,'Mapping water'!$B$5:$B$352,0),MATCH(R$3,'Mapping water'!$D$4:$U$4,0))*$D65</f>
        <v>0</v>
      </c>
      <c r="S65" s="31">
        <f>INDEX('Mapping water'!$D$5:$U$352,MATCH($B65,'Mapping water'!$B$5:$B$352,0),MATCH(S$3,'Mapping water'!$D$4:$U$4,0))*$D65</f>
        <v>0</v>
      </c>
      <c r="T65" s="31">
        <f>INDEX('Mapping water'!$D$5:$U$352,MATCH($B65,'Mapping water'!$B$5:$B$352,0),MATCH(T$3,'Mapping water'!$D$4:$U$4,0))*$D65</f>
        <v>0</v>
      </c>
      <c r="U65" s="31">
        <f>INDEX('Mapping water'!$D$5:$U$352,MATCH($B65,'Mapping water'!$B$5:$B$352,0),MATCH(U$3,'Mapping water'!$D$4:$U$4,0))*$D65</f>
        <v>0</v>
      </c>
      <c r="V65" s="31">
        <f>INDEX('Mapping water'!$D$5:$U$352,MATCH($B65,'Mapping water'!$B$5:$B$352,0),MATCH(V$3,'Mapping water'!$D$4:$U$4,0))*$D65</f>
        <v>0</v>
      </c>
      <c r="W65" s="31">
        <f>INDEX('Mapping water'!$D$5:$U$352,MATCH($B65,'Mapping water'!$B$5:$B$352,0),MATCH(W$3,'Mapping water'!$D$4:$U$4,0))*$D65</f>
        <v>0</v>
      </c>
      <c r="X65" s="31">
        <f>INDEX('Mapping water'!$D$5:$U$352,MATCH($B65,'Mapping water'!$B$5:$B$352,0),MATCH(X$3,'Mapping water'!$D$4:$U$4,0))*$D65</f>
        <v>0</v>
      </c>
      <c r="Y65" s="31">
        <f>INDEX('Mapping water'!$D$5:$U$352,MATCH($B65,'Mapping water'!$B$5:$B$352,0),MATCH(Y$3,'Mapping water'!$D$4:$U$4,0))*$D65</f>
        <v>0</v>
      </c>
    </row>
    <row r="66" spans="1:25" x14ac:dyDescent="0.45">
      <c r="A66" s="20" t="s">
        <v>142</v>
      </c>
      <c r="B66" s="20" t="s">
        <v>143</v>
      </c>
      <c r="C66" s="20" t="s">
        <v>81</v>
      </c>
      <c r="D66" s="31">
        <f>INDEX('ONS data MYE 5'!$Q$6:$Q$445, MATCH($B66,'ONS data MYE 5'!$B$6:$B$445,0))</f>
        <v>75637</v>
      </c>
      <c r="E66" s="31">
        <f>INDEX('ONS data MYE 5'!$R$6:$R$445, MATCH($B66,'ONS data MYE 5'!$B$6:$B$445,0))</f>
        <v>464</v>
      </c>
      <c r="F66" s="31">
        <f t="shared" si="0"/>
        <v>6.1398845522262553</v>
      </c>
      <c r="G66" s="31">
        <f t="shared" si="1"/>
        <v>37.698182314666603</v>
      </c>
      <c r="H66" s="31">
        <f>INDEX('Mapping water'!$D$5:$U$352,MATCH($B66,'Mapping water'!$B$5:$B$352,0),MATCH(H$3,'Mapping water'!$D$4:$U$4,0))*$D66</f>
        <v>75637</v>
      </c>
      <c r="I66" s="31">
        <f>INDEX('Mapping water'!$D$5:$U$352,MATCH($B66,'Mapping water'!$B$5:$B$352,0),MATCH(I$3,'Mapping water'!$D$4:$U$4,0))*$D66</f>
        <v>0</v>
      </c>
      <c r="J66" s="31">
        <f>INDEX('Mapping water'!$D$5:$U$352,MATCH($B66,'Mapping water'!$B$5:$B$352,0),MATCH(J$3,'Mapping water'!$D$4:$U$4,0))*$D66</f>
        <v>0</v>
      </c>
      <c r="K66" s="31">
        <f>INDEX('Mapping water'!$D$5:$U$352,MATCH($B66,'Mapping water'!$B$5:$B$352,0),MATCH(K$3,'Mapping water'!$D$4:$U$4,0))*$D66</f>
        <v>0</v>
      </c>
      <c r="L66" s="31">
        <f>INDEX('Mapping water'!$D$5:$U$352,MATCH($B66,'Mapping water'!$B$5:$B$352,0),MATCH(L$3,'Mapping water'!$D$4:$U$4,0))*$D66</f>
        <v>0</v>
      </c>
      <c r="M66" s="31">
        <f>INDEX('Mapping water'!$D$5:$U$352,MATCH($B66,'Mapping water'!$B$5:$B$352,0),MATCH(M$3,'Mapping water'!$D$4:$U$4,0))*$D66</f>
        <v>0</v>
      </c>
      <c r="N66" s="31">
        <f>INDEX('Mapping water'!$D$5:$U$352,MATCH($B66,'Mapping water'!$B$5:$B$352,0),MATCH(N$3,'Mapping water'!$D$4:$U$4,0))*$D66</f>
        <v>0</v>
      </c>
      <c r="O66" s="31">
        <f>INDEX('Mapping water'!$D$5:$U$352,MATCH($B66,'Mapping water'!$B$5:$B$352,0),MATCH(O$3,'Mapping water'!$D$4:$U$4,0))*$D66</f>
        <v>0</v>
      </c>
      <c r="P66" s="31">
        <f>INDEX('Mapping water'!$D$5:$U$352,MATCH($B66,'Mapping water'!$B$5:$B$352,0),MATCH(P$3,'Mapping water'!$D$4:$U$4,0))*$D66</f>
        <v>0</v>
      </c>
      <c r="Q66" s="31">
        <f>INDEX('Mapping water'!$D$5:$U$352,MATCH($B66,'Mapping water'!$B$5:$B$352,0),MATCH(Q$3,'Mapping water'!$D$4:$U$4,0))*$D66</f>
        <v>0</v>
      </c>
      <c r="R66" s="31">
        <f>INDEX('Mapping water'!$D$5:$U$352,MATCH($B66,'Mapping water'!$B$5:$B$352,0),MATCH(R$3,'Mapping water'!$D$4:$U$4,0))*$D66</f>
        <v>0</v>
      </c>
      <c r="S66" s="31">
        <f>INDEX('Mapping water'!$D$5:$U$352,MATCH($B66,'Mapping water'!$B$5:$B$352,0),MATCH(S$3,'Mapping water'!$D$4:$U$4,0))*$D66</f>
        <v>0</v>
      </c>
      <c r="T66" s="31">
        <f>INDEX('Mapping water'!$D$5:$U$352,MATCH($B66,'Mapping water'!$B$5:$B$352,0),MATCH(T$3,'Mapping water'!$D$4:$U$4,0))*$D66</f>
        <v>0</v>
      </c>
      <c r="U66" s="31">
        <f>INDEX('Mapping water'!$D$5:$U$352,MATCH($B66,'Mapping water'!$B$5:$B$352,0),MATCH(U$3,'Mapping water'!$D$4:$U$4,0))*$D66</f>
        <v>0</v>
      </c>
      <c r="V66" s="31">
        <f>INDEX('Mapping water'!$D$5:$U$352,MATCH($B66,'Mapping water'!$B$5:$B$352,0),MATCH(V$3,'Mapping water'!$D$4:$U$4,0))*$D66</f>
        <v>0</v>
      </c>
      <c r="W66" s="31">
        <f>INDEX('Mapping water'!$D$5:$U$352,MATCH($B66,'Mapping water'!$B$5:$B$352,0),MATCH(W$3,'Mapping water'!$D$4:$U$4,0))*$D66</f>
        <v>0</v>
      </c>
      <c r="X66" s="31">
        <f>INDEX('Mapping water'!$D$5:$U$352,MATCH($B66,'Mapping water'!$B$5:$B$352,0),MATCH(X$3,'Mapping water'!$D$4:$U$4,0))*$D66</f>
        <v>0</v>
      </c>
      <c r="Y66" s="31">
        <f>INDEX('Mapping water'!$D$5:$U$352,MATCH($B66,'Mapping water'!$B$5:$B$352,0),MATCH(Y$3,'Mapping water'!$D$4:$U$4,0))*$D66</f>
        <v>0</v>
      </c>
    </row>
    <row r="67" spans="1:25" x14ac:dyDescent="0.45">
      <c r="A67" s="20" t="s">
        <v>232</v>
      </c>
      <c r="B67" s="20" t="s">
        <v>233</v>
      </c>
      <c r="C67" s="20" t="s">
        <v>81</v>
      </c>
      <c r="D67" s="31">
        <f>INDEX('ONS data MYE 5'!$Q$6:$Q$445, MATCH($B67,'ONS data MYE 5'!$B$6:$B$445,0))</f>
        <v>248943</v>
      </c>
      <c r="E67" s="31">
        <f>INDEX('ONS data MYE 5'!$R$6:$R$445, MATCH($B67,'ONS data MYE 5'!$B$6:$B$445,0))</f>
        <v>3192</v>
      </c>
      <c r="F67" s="31">
        <f t="shared" si="0"/>
        <v>8.068402958569699</v>
      </c>
      <c r="G67" s="31">
        <f t="shared" si="1"/>
        <v>65.099126301856273</v>
      </c>
      <c r="H67" s="31">
        <f>INDEX('Mapping water'!$D$5:$U$352,MATCH($B67,'Mapping water'!$B$5:$B$352,0),MATCH(H$3,'Mapping water'!$D$4:$U$4,0))*$D67</f>
        <v>0</v>
      </c>
      <c r="I67" s="31">
        <f>INDEX('Mapping water'!$D$5:$U$352,MATCH($B67,'Mapping water'!$B$5:$B$352,0),MATCH(I$3,'Mapping water'!$D$4:$U$4,0))*$D67</f>
        <v>0</v>
      </c>
      <c r="J67" s="31">
        <f>INDEX('Mapping water'!$D$5:$U$352,MATCH($B67,'Mapping water'!$B$5:$B$352,0),MATCH(J$3,'Mapping water'!$D$4:$U$4,0))*$D67</f>
        <v>0</v>
      </c>
      <c r="K67" s="31">
        <f>INDEX('Mapping water'!$D$5:$U$352,MATCH($B67,'Mapping water'!$B$5:$B$352,0),MATCH(K$3,'Mapping water'!$D$4:$U$4,0))*$D67</f>
        <v>0</v>
      </c>
      <c r="L67" s="31">
        <f>INDEX('Mapping water'!$D$5:$U$352,MATCH($B67,'Mapping water'!$B$5:$B$352,0),MATCH(L$3,'Mapping water'!$D$4:$U$4,0))*$D67</f>
        <v>248943</v>
      </c>
      <c r="M67" s="31">
        <f>INDEX('Mapping water'!$D$5:$U$352,MATCH($B67,'Mapping water'!$B$5:$B$352,0),MATCH(M$3,'Mapping water'!$D$4:$U$4,0))*$D67</f>
        <v>0</v>
      </c>
      <c r="N67" s="31">
        <f>INDEX('Mapping water'!$D$5:$U$352,MATCH($B67,'Mapping water'!$B$5:$B$352,0),MATCH(N$3,'Mapping water'!$D$4:$U$4,0))*$D67</f>
        <v>0</v>
      </c>
      <c r="O67" s="31">
        <f>INDEX('Mapping water'!$D$5:$U$352,MATCH($B67,'Mapping water'!$B$5:$B$352,0),MATCH(O$3,'Mapping water'!$D$4:$U$4,0))*$D67</f>
        <v>0</v>
      </c>
      <c r="P67" s="31">
        <f>INDEX('Mapping water'!$D$5:$U$352,MATCH($B67,'Mapping water'!$B$5:$B$352,0),MATCH(P$3,'Mapping water'!$D$4:$U$4,0))*$D67</f>
        <v>0</v>
      </c>
      <c r="Q67" s="31">
        <f>INDEX('Mapping water'!$D$5:$U$352,MATCH($B67,'Mapping water'!$B$5:$B$352,0),MATCH(Q$3,'Mapping water'!$D$4:$U$4,0))*$D67</f>
        <v>0</v>
      </c>
      <c r="R67" s="31">
        <f>INDEX('Mapping water'!$D$5:$U$352,MATCH($B67,'Mapping water'!$B$5:$B$352,0),MATCH(R$3,'Mapping water'!$D$4:$U$4,0))*$D67</f>
        <v>0</v>
      </c>
      <c r="S67" s="31">
        <f>INDEX('Mapping water'!$D$5:$U$352,MATCH($B67,'Mapping water'!$B$5:$B$352,0),MATCH(S$3,'Mapping water'!$D$4:$U$4,0))*$D67</f>
        <v>0</v>
      </c>
      <c r="T67" s="31">
        <f>INDEX('Mapping water'!$D$5:$U$352,MATCH($B67,'Mapping water'!$B$5:$B$352,0),MATCH(T$3,'Mapping water'!$D$4:$U$4,0))*$D67</f>
        <v>0</v>
      </c>
      <c r="U67" s="31">
        <f>INDEX('Mapping water'!$D$5:$U$352,MATCH($B67,'Mapping water'!$B$5:$B$352,0),MATCH(U$3,'Mapping water'!$D$4:$U$4,0))*$D67</f>
        <v>0</v>
      </c>
      <c r="V67" s="31">
        <f>INDEX('Mapping water'!$D$5:$U$352,MATCH($B67,'Mapping water'!$B$5:$B$352,0),MATCH(V$3,'Mapping water'!$D$4:$U$4,0))*$D67</f>
        <v>0</v>
      </c>
      <c r="W67" s="31">
        <f>INDEX('Mapping water'!$D$5:$U$352,MATCH($B67,'Mapping water'!$B$5:$B$352,0),MATCH(W$3,'Mapping water'!$D$4:$U$4,0))*$D67</f>
        <v>0</v>
      </c>
      <c r="X67" s="31">
        <f>INDEX('Mapping water'!$D$5:$U$352,MATCH($B67,'Mapping water'!$B$5:$B$352,0),MATCH(X$3,'Mapping water'!$D$4:$U$4,0))*$D67</f>
        <v>0</v>
      </c>
      <c r="Y67" s="31">
        <f>INDEX('Mapping water'!$D$5:$U$352,MATCH($B67,'Mapping water'!$B$5:$B$352,0),MATCH(Y$3,'Mapping water'!$D$4:$U$4,0))*$D67</f>
        <v>0</v>
      </c>
    </row>
    <row r="68" spans="1:25" x14ac:dyDescent="0.45">
      <c r="A68" s="20" t="s">
        <v>234</v>
      </c>
      <c r="B68" s="20" t="s">
        <v>235</v>
      </c>
      <c r="C68" s="20" t="s">
        <v>81</v>
      </c>
      <c r="D68" s="31">
        <f>INDEX('ONS data MYE 5'!$Q$6:$Q$445, MATCH($B68,'ONS data MYE 5'!$B$6:$B$445,0))</f>
        <v>329627</v>
      </c>
      <c r="E68" s="31">
        <f>INDEX('ONS data MYE 5'!$R$6:$R$445, MATCH($B68,'ONS data MYE 5'!$B$6:$B$445,0))</f>
        <v>4515</v>
      </c>
      <c r="F68" s="31">
        <f t="shared" si="0"/>
        <v>8.4151604658510859</v>
      </c>
      <c r="G68" s="31">
        <f t="shared" si="1"/>
        <v>70.814925666023072</v>
      </c>
      <c r="H68" s="31">
        <f>INDEX('Mapping water'!$D$5:$U$352,MATCH($B68,'Mapping water'!$B$5:$B$352,0),MATCH(H$3,'Mapping water'!$D$4:$U$4,0))*$D68</f>
        <v>0</v>
      </c>
      <c r="I68" s="31">
        <f>INDEX('Mapping water'!$D$5:$U$352,MATCH($B68,'Mapping water'!$B$5:$B$352,0),MATCH(I$3,'Mapping water'!$D$4:$U$4,0))*$D68</f>
        <v>0</v>
      </c>
      <c r="J68" s="31">
        <f>INDEX('Mapping water'!$D$5:$U$352,MATCH($B68,'Mapping water'!$B$5:$B$352,0),MATCH(J$3,'Mapping water'!$D$4:$U$4,0))*$D68</f>
        <v>0</v>
      </c>
      <c r="K68" s="31">
        <f>INDEX('Mapping water'!$D$5:$U$352,MATCH($B68,'Mapping water'!$B$5:$B$352,0),MATCH(K$3,'Mapping water'!$D$4:$U$4,0))*$D68</f>
        <v>0</v>
      </c>
      <c r="L68" s="31">
        <f>INDEX('Mapping water'!$D$5:$U$352,MATCH($B68,'Mapping water'!$B$5:$B$352,0),MATCH(L$3,'Mapping water'!$D$4:$U$4,0))*$D68</f>
        <v>329627</v>
      </c>
      <c r="M68" s="31">
        <f>INDEX('Mapping water'!$D$5:$U$352,MATCH($B68,'Mapping water'!$B$5:$B$352,0),MATCH(M$3,'Mapping water'!$D$4:$U$4,0))*$D68</f>
        <v>0</v>
      </c>
      <c r="N68" s="31">
        <f>INDEX('Mapping water'!$D$5:$U$352,MATCH($B68,'Mapping water'!$B$5:$B$352,0),MATCH(N$3,'Mapping water'!$D$4:$U$4,0))*$D68</f>
        <v>0</v>
      </c>
      <c r="O68" s="31">
        <f>INDEX('Mapping water'!$D$5:$U$352,MATCH($B68,'Mapping water'!$B$5:$B$352,0),MATCH(O$3,'Mapping water'!$D$4:$U$4,0))*$D68</f>
        <v>0</v>
      </c>
      <c r="P68" s="31">
        <f>INDEX('Mapping water'!$D$5:$U$352,MATCH($B68,'Mapping water'!$B$5:$B$352,0),MATCH(P$3,'Mapping water'!$D$4:$U$4,0))*$D68</f>
        <v>0</v>
      </c>
      <c r="Q68" s="31">
        <f>INDEX('Mapping water'!$D$5:$U$352,MATCH($B68,'Mapping water'!$B$5:$B$352,0),MATCH(Q$3,'Mapping water'!$D$4:$U$4,0))*$D68</f>
        <v>0</v>
      </c>
      <c r="R68" s="31">
        <f>INDEX('Mapping water'!$D$5:$U$352,MATCH($B68,'Mapping water'!$B$5:$B$352,0),MATCH(R$3,'Mapping water'!$D$4:$U$4,0))*$D68</f>
        <v>0</v>
      </c>
      <c r="S68" s="31">
        <f>INDEX('Mapping water'!$D$5:$U$352,MATCH($B68,'Mapping water'!$B$5:$B$352,0),MATCH(S$3,'Mapping water'!$D$4:$U$4,0))*$D68</f>
        <v>0</v>
      </c>
      <c r="T68" s="31">
        <f>INDEX('Mapping water'!$D$5:$U$352,MATCH($B68,'Mapping water'!$B$5:$B$352,0),MATCH(T$3,'Mapping water'!$D$4:$U$4,0))*$D68</f>
        <v>0</v>
      </c>
      <c r="U68" s="31">
        <f>INDEX('Mapping water'!$D$5:$U$352,MATCH($B68,'Mapping water'!$B$5:$B$352,0),MATCH(U$3,'Mapping water'!$D$4:$U$4,0))*$D68</f>
        <v>0</v>
      </c>
      <c r="V68" s="31">
        <f>INDEX('Mapping water'!$D$5:$U$352,MATCH($B68,'Mapping water'!$B$5:$B$352,0),MATCH(V$3,'Mapping water'!$D$4:$U$4,0))*$D68</f>
        <v>0</v>
      </c>
      <c r="W68" s="31">
        <f>INDEX('Mapping water'!$D$5:$U$352,MATCH($B68,'Mapping water'!$B$5:$B$352,0),MATCH(W$3,'Mapping water'!$D$4:$U$4,0))*$D68</f>
        <v>0</v>
      </c>
      <c r="X68" s="31">
        <f>INDEX('Mapping water'!$D$5:$U$352,MATCH($B68,'Mapping water'!$B$5:$B$352,0),MATCH(X$3,'Mapping water'!$D$4:$U$4,0))*$D68</f>
        <v>0</v>
      </c>
      <c r="Y68" s="31">
        <f>INDEX('Mapping water'!$D$5:$U$352,MATCH($B68,'Mapping water'!$B$5:$B$352,0),MATCH(Y$3,'Mapping water'!$D$4:$U$4,0))*$D68</f>
        <v>0</v>
      </c>
    </row>
    <row r="69" spans="1:25" x14ac:dyDescent="0.45">
      <c r="A69" s="20" t="s">
        <v>236</v>
      </c>
      <c r="B69" s="20" t="s">
        <v>237</v>
      </c>
      <c r="C69" s="20" t="s">
        <v>81</v>
      </c>
      <c r="D69" s="31">
        <f>INDEX('ONS data MYE 5'!$Q$6:$Q$445, MATCH($B69,'ONS data MYE 5'!$B$6:$B$445,0))</f>
        <v>303899</v>
      </c>
      <c r="E69" s="31">
        <f>INDEX('ONS data MYE 5'!$R$6:$R$445, MATCH($B69,'ONS data MYE 5'!$B$6:$B$445,0))</f>
        <v>4052</v>
      </c>
      <c r="F69" s="31">
        <f t="shared" si="0"/>
        <v>8.3069658653685732</v>
      </c>
      <c r="G69" s="31">
        <f t="shared" si="1"/>
        <v>69.005681888398641</v>
      </c>
      <c r="H69" s="31">
        <f>INDEX('Mapping water'!$D$5:$U$352,MATCH($B69,'Mapping water'!$B$5:$B$352,0),MATCH(H$3,'Mapping water'!$D$4:$U$4,0))*$D69</f>
        <v>0</v>
      </c>
      <c r="I69" s="31">
        <f>INDEX('Mapping water'!$D$5:$U$352,MATCH($B69,'Mapping water'!$B$5:$B$352,0),MATCH(I$3,'Mapping water'!$D$4:$U$4,0))*$D69</f>
        <v>0</v>
      </c>
      <c r="J69" s="31">
        <f>INDEX('Mapping water'!$D$5:$U$352,MATCH($B69,'Mapping water'!$B$5:$B$352,0),MATCH(J$3,'Mapping water'!$D$4:$U$4,0))*$D69</f>
        <v>0</v>
      </c>
      <c r="K69" s="31">
        <f>INDEX('Mapping water'!$D$5:$U$352,MATCH($B69,'Mapping water'!$B$5:$B$352,0),MATCH(K$3,'Mapping water'!$D$4:$U$4,0))*$D69</f>
        <v>0</v>
      </c>
      <c r="L69" s="31">
        <f>INDEX('Mapping water'!$D$5:$U$352,MATCH($B69,'Mapping water'!$B$5:$B$352,0),MATCH(L$3,'Mapping water'!$D$4:$U$4,0))*$D69</f>
        <v>303899</v>
      </c>
      <c r="M69" s="31">
        <f>INDEX('Mapping water'!$D$5:$U$352,MATCH($B69,'Mapping water'!$B$5:$B$352,0),MATCH(M$3,'Mapping water'!$D$4:$U$4,0))*$D69</f>
        <v>0</v>
      </c>
      <c r="N69" s="31">
        <f>INDEX('Mapping water'!$D$5:$U$352,MATCH($B69,'Mapping water'!$B$5:$B$352,0),MATCH(N$3,'Mapping water'!$D$4:$U$4,0))*$D69</f>
        <v>0</v>
      </c>
      <c r="O69" s="31">
        <f>INDEX('Mapping water'!$D$5:$U$352,MATCH($B69,'Mapping water'!$B$5:$B$352,0),MATCH(O$3,'Mapping water'!$D$4:$U$4,0))*$D69</f>
        <v>0</v>
      </c>
      <c r="P69" s="31">
        <f>INDEX('Mapping water'!$D$5:$U$352,MATCH($B69,'Mapping water'!$B$5:$B$352,0),MATCH(P$3,'Mapping water'!$D$4:$U$4,0))*$D69</f>
        <v>0</v>
      </c>
      <c r="Q69" s="31">
        <f>INDEX('Mapping water'!$D$5:$U$352,MATCH($B69,'Mapping water'!$B$5:$B$352,0),MATCH(Q$3,'Mapping water'!$D$4:$U$4,0))*$D69</f>
        <v>0</v>
      </c>
      <c r="R69" s="31">
        <f>INDEX('Mapping water'!$D$5:$U$352,MATCH($B69,'Mapping water'!$B$5:$B$352,0),MATCH(R$3,'Mapping water'!$D$4:$U$4,0))*$D69</f>
        <v>0</v>
      </c>
      <c r="S69" s="31">
        <f>INDEX('Mapping water'!$D$5:$U$352,MATCH($B69,'Mapping water'!$B$5:$B$352,0),MATCH(S$3,'Mapping water'!$D$4:$U$4,0))*$D69</f>
        <v>0</v>
      </c>
      <c r="T69" s="31">
        <f>INDEX('Mapping water'!$D$5:$U$352,MATCH($B69,'Mapping water'!$B$5:$B$352,0),MATCH(T$3,'Mapping water'!$D$4:$U$4,0))*$D69</f>
        <v>0</v>
      </c>
      <c r="U69" s="31">
        <f>INDEX('Mapping water'!$D$5:$U$352,MATCH($B69,'Mapping water'!$B$5:$B$352,0),MATCH(U$3,'Mapping water'!$D$4:$U$4,0))*$D69</f>
        <v>0</v>
      </c>
      <c r="V69" s="31">
        <f>INDEX('Mapping water'!$D$5:$U$352,MATCH($B69,'Mapping water'!$B$5:$B$352,0),MATCH(V$3,'Mapping water'!$D$4:$U$4,0))*$D69</f>
        <v>0</v>
      </c>
      <c r="W69" s="31">
        <f>INDEX('Mapping water'!$D$5:$U$352,MATCH($B69,'Mapping water'!$B$5:$B$352,0),MATCH(W$3,'Mapping water'!$D$4:$U$4,0))*$D69</f>
        <v>0</v>
      </c>
      <c r="X69" s="31">
        <f>INDEX('Mapping water'!$D$5:$U$352,MATCH($B69,'Mapping water'!$B$5:$B$352,0),MATCH(X$3,'Mapping water'!$D$4:$U$4,0))*$D69</f>
        <v>0</v>
      </c>
      <c r="Y69" s="31">
        <f>INDEX('Mapping water'!$D$5:$U$352,MATCH($B69,'Mapping water'!$B$5:$B$352,0),MATCH(Y$3,'Mapping water'!$D$4:$U$4,0))*$D69</f>
        <v>0</v>
      </c>
    </row>
    <row r="70" spans="1:25" x14ac:dyDescent="0.45">
      <c r="A70" s="20" t="s">
        <v>245</v>
      </c>
      <c r="B70" s="20" t="s">
        <v>246</v>
      </c>
      <c r="C70" s="20" t="s">
        <v>81</v>
      </c>
      <c r="D70" s="31">
        <f>INDEX('ONS data MYE 5'!$Q$6:$Q$445, MATCH($B70,'ONS data MYE 5'!$B$6:$B$445,0))</f>
        <v>122521</v>
      </c>
      <c r="E70" s="31">
        <f>INDEX('ONS data MYE 5'!$R$6:$R$445, MATCH($B70,'ONS data MYE 5'!$B$6:$B$445,0))</f>
        <v>462</v>
      </c>
      <c r="F70" s="31">
        <f t="shared" ref="F70:F133" si="2">LN(E70)</f>
        <v>6.1355648910817386</v>
      </c>
      <c r="G70" s="31">
        <f t="shared" ref="G70:G133" si="3">F70*F70</f>
        <v>37.645156532674868</v>
      </c>
      <c r="H70" s="31">
        <f>INDEX('Mapping water'!$D$5:$U$352,MATCH($B70,'Mapping water'!$B$5:$B$352,0),MATCH(H$3,'Mapping water'!$D$4:$U$4,0))*$D70</f>
        <v>0</v>
      </c>
      <c r="I70" s="31">
        <f>INDEX('Mapping water'!$D$5:$U$352,MATCH($B70,'Mapping water'!$B$5:$B$352,0),MATCH(I$3,'Mapping water'!$D$4:$U$4,0))*$D70</f>
        <v>0</v>
      </c>
      <c r="J70" s="31">
        <f>INDEX('Mapping water'!$D$5:$U$352,MATCH($B70,'Mapping water'!$B$5:$B$352,0),MATCH(J$3,'Mapping water'!$D$4:$U$4,0))*$D70</f>
        <v>0</v>
      </c>
      <c r="K70" s="31">
        <f>INDEX('Mapping water'!$D$5:$U$352,MATCH($B70,'Mapping water'!$B$5:$B$352,0),MATCH(K$3,'Mapping water'!$D$4:$U$4,0))*$D70</f>
        <v>0</v>
      </c>
      <c r="L70" s="31">
        <f>INDEX('Mapping water'!$D$5:$U$352,MATCH($B70,'Mapping water'!$B$5:$B$352,0),MATCH(L$3,'Mapping water'!$D$4:$U$4,0))*$D70</f>
        <v>122521</v>
      </c>
      <c r="M70" s="31">
        <f>INDEX('Mapping water'!$D$5:$U$352,MATCH($B70,'Mapping water'!$B$5:$B$352,0),MATCH(M$3,'Mapping water'!$D$4:$U$4,0))*$D70</f>
        <v>0</v>
      </c>
      <c r="N70" s="31">
        <f>INDEX('Mapping water'!$D$5:$U$352,MATCH($B70,'Mapping water'!$B$5:$B$352,0),MATCH(N$3,'Mapping water'!$D$4:$U$4,0))*$D70</f>
        <v>0</v>
      </c>
      <c r="O70" s="31">
        <f>INDEX('Mapping water'!$D$5:$U$352,MATCH($B70,'Mapping water'!$B$5:$B$352,0),MATCH(O$3,'Mapping water'!$D$4:$U$4,0))*$D70</f>
        <v>0</v>
      </c>
      <c r="P70" s="31">
        <f>INDEX('Mapping water'!$D$5:$U$352,MATCH($B70,'Mapping water'!$B$5:$B$352,0),MATCH(P$3,'Mapping water'!$D$4:$U$4,0))*$D70</f>
        <v>0</v>
      </c>
      <c r="Q70" s="31">
        <f>INDEX('Mapping water'!$D$5:$U$352,MATCH($B70,'Mapping water'!$B$5:$B$352,0),MATCH(Q$3,'Mapping water'!$D$4:$U$4,0))*$D70</f>
        <v>0</v>
      </c>
      <c r="R70" s="31">
        <f>INDEX('Mapping water'!$D$5:$U$352,MATCH($B70,'Mapping water'!$B$5:$B$352,0),MATCH(R$3,'Mapping water'!$D$4:$U$4,0))*$D70</f>
        <v>0</v>
      </c>
      <c r="S70" s="31">
        <f>INDEX('Mapping water'!$D$5:$U$352,MATCH($B70,'Mapping water'!$B$5:$B$352,0),MATCH(S$3,'Mapping water'!$D$4:$U$4,0))*$D70</f>
        <v>0</v>
      </c>
      <c r="T70" s="31">
        <f>INDEX('Mapping water'!$D$5:$U$352,MATCH($B70,'Mapping water'!$B$5:$B$352,0),MATCH(T$3,'Mapping water'!$D$4:$U$4,0))*$D70</f>
        <v>0</v>
      </c>
      <c r="U70" s="31">
        <f>INDEX('Mapping water'!$D$5:$U$352,MATCH($B70,'Mapping water'!$B$5:$B$352,0),MATCH(U$3,'Mapping water'!$D$4:$U$4,0))*$D70</f>
        <v>0</v>
      </c>
      <c r="V70" s="31">
        <f>INDEX('Mapping water'!$D$5:$U$352,MATCH($B70,'Mapping water'!$B$5:$B$352,0),MATCH(V$3,'Mapping water'!$D$4:$U$4,0))*$D70</f>
        <v>0</v>
      </c>
      <c r="W70" s="31">
        <f>INDEX('Mapping water'!$D$5:$U$352,MATCH($B70,'Mapping water'!$B$5:$B$352,0),MATCH(W$3,'Mapping water'!$D$4:$U$4,0))*$D70</f>
        <v>0</v>
      </c>
      <c r="X70" s="31">
        <f>INDEX('Mapping water'!$D$5:$U$352,MATCH($B70,'Mapping water'!$B$5:$B$352,0),MATCH(X$3,'Mapping water'!$D$4:$U$4,0))*$D70</f>
        <v>0</v>
      </c>
      <c r="Y70" s="31">
        <f>INDEX('Mapping water'!$D$5:$U$352,MATCH($B70,'Mapping water'!$B$5:$B$352,0),MATCH(Y$3,'Mapping water'!$D$4:$U$4,0))*$D70</f>
        <v>0</v>
      </c>
    </row>
    <row r="71" spans="1:25" x14ac:dyDescent="0.45">
      <c r="A71" s="20" t="s">
        <v>247</v>
      </c>
      <c r="B71" s="20" t="s">
        <v>248</v>
      </c>
      <c r="C71" s="20" t="s">
        <v>81</v>
      </c>
      <c r="D71" s="31">
        <f>INDEX('ONS data MYE 5'!$Q$6:$Q$445, MATCH($B71,'ONS data MYE 5'!$B$6:$B$445,0))</f>
        <v>71104</v>
      </c>
      <c r="E71" s="31">
        <f>INDEX('ONS data MYE 5'!$R$6:$R$445, MATCH($B71,'ONS data MYE 5'!$B$6:$B$445,0))</f>
        <v>90</v>
      </c>
      <c r="F71" s="31">
        <f t="shared" si="2"/>
        <v>4.499809670330265</v>
      </c>
      <c r="G71" s="31">
        <f t="shared" si="3"/>
        <v>20.248287069197769</v>
      </c>
      <c r="H71" s="31">
        <f>INDEX('Mapping water'!$D$5:$U$352,MATCH($B71,'Mapping water'!$B$5:$B$352,0),MATCH(H$3,'Mapping water'!$D$4:$U$4,0))*$D71</f>
        <v>0</v>
      </c>
      <c r="I71" s="31">
        <f>INDEX('Mapping water'!$D$5:$U$352,MATCH($B71,'Mapping water'!$B$5:$B$352,0),MATCH(I$3,'Mapping water'!$D$4:$U$4,0))*$D71</f>
        <v>0</v>
      </c>
      <c r="J71" s="31">
        <f>INDEX('Mapping water'!$D$5:$U$352,MATCH($B71,'Mapping water'!$B$5:$B$352,0),MATCH(J$3,'Mapping water'!$D$4:$U$4,0))*$D71</f>
        <v>0</v>
      </c>
      <c r="K71" s="31">
        <f>INDEX('Mapping water'!$D$5:$U$352,MATCH($B71,'Mapping water'!$B$5:$B$352,0),MATCH(K$3,'Mapping water'!$D$4:$U$4,0))*$D71</f>
        <v>0</v>
      </c>
      <c r="L71" s="31">
        <f>INDEX('Mapping water'!$D$5:$U$352,MATCH($B71,'Mapping water'!$B$5:$B$352,0),MATCH(L$3,'Mapping water'!$D$4:$U$4,0))*$D71</f>
        <v>71104</v>
      </c>
      <c r="M71" s="31">
        <f>INDEX('Mapping water'!$D$5:$U$352,MATCH($B71,'Mapping water'!$B$5:$B$352,0),MATCH(M$3,'Mapping water'!$D$4:$U$4,0))*$D71</f>
        <v>0</v>
      </c>
      <c r="N71" s="31">
        <f>INDEX('Mapping water'!$D$5:$U$352,MATCH($B71,'Mapping water'!$B$5:$B$352,0),MATCH(N$3,'Mapping water'!$D$4:$U$4,0))*$D71</f>
        <v>0</v>
      </c>
      <c r="O71" s="31">
        <f>INDEX('Mapping water'!$D$5:$U$352,MATCH($B71,'Mapping water'!$B$5:$B$352,0),MATCH(O$3,'Mapping water'!$D$4:$U$4,0))*$D71</f>
        <v>0</v>
      </c>
      <c r="P71" s="31">
        <f>INDEX('Mapping water'!$D$5:$U$352,MATCH($B71,'Mapping water'!$B$5:$B$352,0),MATCH(P$3,'Mapping water'!$D$4:$U$4,0))*$D71</f>
        <v>0</v>
      </c>
      <c r="Q71" s="31">
        <f>INDEX('Mapping water'!$D$5:$U$352,MATCH($B71,'Mapping water'!$B$5:$B$352,0),MATCH(Q$3,'Mapping water'!$D$4:$U$4,0))*$D71</f>
        <v>0</v>
      </c>
      <c r="R71" s="31">
        <f>INDEX('Mapping water'!$D$5:$U$352,MATCH($B71,'Mapping water'!$B$5:$B$352,0),MATCH(R$3,'Mapping water'!$D$4:$U$4,0))*$D71</f>
        <v>0</v>
      </c>
      <c r="S71" s="31">
        <f>INDEX('Mapping water'!$D$5:$U$352,MATCH($B71,'Mapping water'!$B$5:$B$352,0),MATCH(S$3,'Mapping water'!$D$4:$U$4,0))*$D71</f>
        <v>0</v>
      </c>
      <c r="T71" s="31">
        <f>INDEX('Mapping water'!$D$5:$U$352,MATCH($B71,'Mapping water'!$B$5:$B$352,0),MATCH(T$3,'Mapping water'!$D$4:$U$4,0))*$D71</f>
        <v>0</v>
      </c>
      <c r="U71" s="31">
        <f>INDEX('Mapping water'!$D$5:$U$352,MATCH($B71,'Mapping water'!$B$5:$B$352,0),MATCH(U$3,'Mapping water'!$D$4:$U$4,0))*$D71</f>
        <v>0</v>
      </c>
      <c r="V71" s="31">
        <f>INDEX('Mapping water'!$D$5:$U$352,MATCH($B71,'Mapping water'!$B$5:$B$352,0),MATCH(V$3,'Mapping water'!$D$4:$U$4,0))*$D71</f>
        <v>0</v>
      </c>
      <c r="W71" s="31">
        <f>INDEX('Mapping water'!$D$5:$U$352,MATCH($B71,'Mapping water'!$B$5:$B$352,0),MATCH(W$3,'Mapping water'!$D$4:$U$4,0))*$D71</f>
        <v>0</v>
      </c>
      <c r="X71" s="31">
        <f>INDEX('Mapping water'!$D$5:$U$352,MATCH($B71,'Mapping water'!$B$5:$B$352,0),MATCH(X$3,'Mapping water'!$D$4:$U$4,0))*$D71</f>
        <v>0</v>
      </c>
      <c r="Y71" s="31">
        <f>INDEX('Mapping water'!$D$5:$U$352,MATCH($B71,'Mapping water'!$B$5:$B$352,0),MATCH(Y$3,'Mapping water'!$D$4:$U$4,0))*$D71</f>
        <v>0</v>
      </c>
    </row>
    <row r="72" spans="1:25" x14ac:dyDescent="0.45">
      <c r="A72" s="20" t="s">
        <v>249</v>
      </c>
      <c r="B72" s="20" t="s">
        <v>250</v>
      </c>
      <c r="C72" s="20" t="s">
        <v>81</v>
      </c>
      <c r="D72" s="31">
        <f>INDEX('ONS data MYE 5'!$Q$6:$Q$445, MATCH($B72,'ONS data MYE 5'!$B$6:$B$445,0))</f>
        <v>112249</v>
      </c>
      <c r="E72" s="31">
        <f>INDEX('ONS data MYE 5'!$R$6:$R$445, MATCH($B72,'ONS data MYE 5'!$B$6:$B$445,0))</f>
        <v>1020</v>
      </c>
      <c r="F72" s="31">
        <f t="shared" si="2"/>
        <v>6.9275579062783166</v>
      </c>
      <c r="G72" s="31">
        <f t="shared" si="3"/>
        <v>47.991058544839213</v>
      </c>
      <c r="H72" s="31">
        <f>INDEX('Mapping water'!$D$5:$U$352,MATCH($B72,'Mapping water'!$B$5:$B$352,0),MATCH(H$3,'Mapping water'!$D$4:$U$4,0))*$D72</f>
        <v>0</v>
      </c>
      <c r="I72" s="31">
        <f>INDEX('Mapping water'!$D$5:$U$352,MATCH($B72,'Mapping water'!$B$5:$B$352,0),MATCH(I$3,'Mapping water'!$D$4:$U$4,0))*$D72</f>
        <v>0</v>
      </c>
      <c r="J72" s="31">
        <f>INDEX('Mapping water'!$D$5:$U$352,MATCH($B72,'Mapping water'!$B$5:$B$352,0),MATCH(J$3,'Mapping water'!$D$4:$U$4,0))*$D72</f>
        <v>0</v>
      </c>
      <c r="K72" s="31">
        <f>INDEX('Mapping water'!$D$5:$U$352,MATCH($B72,'Mapping water'!$B$5:$B$352,0),MATCH(K$3,'Mapping water'!$D$4:$U$4,0))*$D72</f>
        <v>0</v>
      </c>
      <c r="L72" s="31">
        <f>INDEX('Mapping water'!$D$5:$U$352,MATCH($B72,'Mapping water'!$B$5:$B$352,0),MATCH(L$3,'Mapping water'!$D$4:$U$4,0))*$D72</f>
        <v>112249</v>
      </c>
      <c r="M72" s="31">
        <f>INDEX('Mapping water'!$D$5:$U$352,MATCH($B72,'Mapping water'!$B$5:$B$352,0),MATCH(M$3,'Mapping water'!$D$4:$U$4,0))*$D72</f>
        <v>0</v>
      </c>
      <c r="N72" s="31">
        <f>INDEX('Mapping water'!$D$5:$U$352,MATCH($B72,'Mapping water'!$B$5:$B$352,0),MATCH(N$3,'Mapping water'!$D$4:$U$4,0))*$D72</f>
        <v>0</v>
      </c>
      <c r="O72" s="31">
        <f>INDEX('Mapping water'!$D$5:$U$352,MATCH($B72,'Mapping water'!$B$5:$B$352,0),MATCH(O$3,'Mapping water'!$D$4:$U$4,0))*$D72</f>
        <v>0</v>
      </c>
      <c r="P72" s="31">
        <f>INDEX('Mapping water'!$D$5:$U$352,MATCH($B72,'Mapping water'!$B$5:$B$352,0),MATCH(P$3,'Mapping water'!$D$4:$U$4,0))*$D72</f>
        <v>0</v>
      </c>
      <c r="Q72" s="31">
        <f>INDEX('Mapping water'!$D$5:$U$352,MATCH($B72,'Mapping water'!$B$5:$B$352,0),MATCH(Q$3,'Mapping water'!$D$4:$U$4,0))*$D72</f>
        <v>0</v>
      </c>
      <c r="R72" s="31">
        <f>INDEX('Mapping water'!$D$5:$U$352,MATCH($B72,'Mapping water'!$B$5:$B$352,0),MATCH(R$3,'Mapping water'!$D$4:$U$4,0))*$D72</f>
        <v>0</v>
      </c>
      <c r="S72" s="31">
        <f>INDEX('Mapping water'!$D$5:$U$352,MATCH($B72,'Mapping water'!$B$5:$B$352,0),MATCH(S$3,'Mapping water'!$D$4:$U$4,0))*$D72</f>
        <v>0</v>
      </c>
      <c r="T72" s="31">
        <f>INDEX('Mapping water'!$D$5:$U$352,MATCH($B72,'Mapping water'!$B$5:$B$352,0),MATCH(T$3,'Mapping water'!$D$4:$U$4,0))*$D72</f>
        <v>0</v>
      </c>
      <c r="U72" s="31">
        <f>INDEX('Mapping water'!$D$5:$U$352,MATCH($B72,'Mapping water'!$B$5:$B$352,0),MATCH(U$3,'Mapping water'!$D$4:$U$4,0))*$D72</f>
        <v>0</v>
      </c>
      <c r="V72" s="31">
        <f>INDEX('Mapping water'!$D$5:$U$352,MATCH($B72,'Mapping water'!$B$5:$B$352,0),MATCH(V$3,'Mapping water'!$D$4:$U$4,0))*$D72</f>
        <v>0</v>
      </c>
      <c r="W72" s="31">
        <f>INDEX('Mapping water'!$D$5:$U$352,MATCH($B72,'Mapping water'!$B$5:$B$352,0),MATCH(W$3,'Mapping water'!$D$4:$U$4,0))*$D72</f>
        <v>0</v>
      </c>
      <c r="X72" s="31">
        <f>INDEX('Mapping water'!$D$5:$U$352,MATCH($B72,'Mapping water'!$B$5:$B$352,0),MATCH(X$3,'Mapping water'!$D$4:$U$4,0))*$D72</f>
        <v>0</v>
      </c>
      <c r="Y72" s="31">
        <f>INDEX('Mapping water'!$D$5:$U$352,MATCH($B72,'Mapping water'!$B$5:$B$352,0),MATCH(Y$3,'Mapping water'!$D$4:$U$4,0))*$D72</f>
        <v>0</v>
      </c>
    </row>
    <row r="73" spans="1:25" x14ac:dyDescent="0.45">
      <c r="A73" s="20" t="s">
        <v>251</v>
      </c>
      <c r="B73" s="20" t="s">
        <v>252</v>
      </c>
      <c r="C73" s="20" t="s">
        <v>81</v>
      </c>
      <c r="D73" s="31">
        <f>INDEX('ONS data MYE 5'!$Q$6:$Q$445, MATCH($B73,'ONS data MYE 5'!$B$6:$B$445,0))</f>
        <v>90982</v>
      </c>
      <c r="E73" s="31">
        <f>INDEX('ONS data MYE 5'!$R$6:$R$445, MATCH($B73,'ONS data MYE 5'!$B$6:$B$445,0))</f>
        <v>169</v>
      </c>
      <c r="F73" s="31">
        <f t="shared" si="2"/>
        <v>5.1298987149230735</v>
      </c>
      <c r="G73" s="31">
        <f t="shared" si="3"/>
        <v>26.315860825369402</v>
      </c>
      <c r="H73" s="31">
        <f>INDEX('Mapping water'!$D$5:$U$352,MATCH($B73,'Mapping water'!$B$5:$B$352,0),MATCH(H$3,'Mapping water'!$D$4:$U$4,0))*$D73</f>
        <v>0</v>
      </c>
      <c r="I73" s="31">
        <f>INDEX('Mapping water'!$D$5:$U$352,MATCH($B73,'Mapping water'!$B$5:$B$352,0),MATCH(I$3,'Mapping water'!$D$4:$U$4,0))*$D73</f>
        <v>0</v>
      </c>
      <c r="J73" s="31">
        <f>INDEX('Mapping water'!$D$5:$U$352,MATCH($B73,'Mapping water'!$B$5:$B$352,0),MATCH(J$3,'Mapping water'!$D$4:$U$4,0))*$D73</f>
        <v>49130.280000000006</v>
      </c>
      <c r="K73" s="31">
        <f>INDEX('Mapping water'!$D$5:$U$352,MATCH($B73,'Mapping water'!$B$5:$B$352,0),MATCH(K$3,'Mapping water'!$D$4:$U$4,0))*$D73</f>
        <v>0</v>
      </c>
      <c r="L73" s="31">
        <f>INDEX('Mapping water'!$D$5:$U$352,MATCH($B73,'Mapping water'!$B$5:$B$352,0),MATCH(L$3,'Mapping water'!$D$4:$U$4,0))*$D73</f>
        <v>41851.72</v>
      </c>
      <c r="M73" s="31">
        <f>INDEX('Mapping water'!$D$5:$U$352,MATCH($B73,'Mapping water'!$B$5:$B$352,0),MATCH(M$3,'Mapping water'!$D$4:$U$4,0))*$D73</f>
        <v>0</v>
      </c>
      <c r="N73" s="31">
        <f>INDEX('Mapping water'!$D$5:$U$352,MATCH($B73,'Mapping water'!$B$5:$B$352,0),MATCH(N$3,'Mapping water'!$D$4:$U$4,0))*$D73</f>
        <v>0</v>
      </c>
      <c r="O73" s="31">
        <f>INDEX('Mapping water'!$D$5:$U$352,MATCH($B73,'Mapping water'!$B$5:$B$352,0),MATCH(O$3,'Mapping water'!$D$4:$U$4,0))*$D73</f>
        <v>0</v>
      </c>
      <c r="P73" s="31">
        <f>INDEX('Mapping water'!$D$5:$U$352,MATCH($B73,'Mapping water'!$B$5:$B$352,0),MATCH(P$3,'Mapping water'!$D$4:$U$4,0))*$D73</f>
        <v>0</v>
      </c>
      <c r="Q73" s="31">
        <f>INDEX('Mapping water'!$D$5:$U$352,MATCH($B73,'Mapping water'!$B$5:$B$352,0),MATCH(Q$3,'Mapping water'!$D$4:$U$4,0))*$D73</f>
        <v>0</v>
      </c>
      <c r="R73" s="31">
        <f>INDEX('Mapping water'!$D$5:$U$352,MATCH($B73,'Mapping water'!$B$5:$B$352,0),MATCH(R$3,'Mapping water'!$D$4:$U$4,0))*$D73</f>
        <v>0</v>
      </c>
      <c r="S73" s="31">
        <f>INDEX('Mapping water'!$D$5:$U$352,MATCH($B73,'Mapping water'!$B$5:$B$352,0),MATCH(S$3,'Mapping water'!$D$4:$U$4,0))*$D73</f>
        <v>0</v>
      </c>
      <c r="T73" s="31">
        <f>INDEX('Mapping water'!$D$5:$U$352,MATCH($B73,'Mapping water'!$B$5:$B$352,0),MATCH(T$3,'Mapping water'!$D$4:$U$4,0))*$D73</f>
        <v>0</v>
      </c>
      <c r="U73" s="31">
        <f>INDEX('Mapping water'!$D$5:$U$352,MATCH($B73,'Mapping water'!$B$5:$B$352,0),MATCH(U$3,'Mapping water'!$D$4:$U$4,0))*$D73</f>
        <v>0</v>
      </c>
      <c r="V73" s="31">
        <f>INDEX('Mapping water'!$D$5:$U$352,MATCH($B73,'Mapping water'!$B$5:$B$352,0),MATCH(V$3,'Mapping water'!$D$4:$U$4,0))*$D73</f>
        <v>0</v>
      </c>
      <c r="W73" s="31">
        <f>INDEX('Mapping water'!$D$5:$U$352,MATCH($B73,'Mapping water'!$B$5:$B$352,0),MATCH(W$3,'Mapping water'!$D$4:$U$4,0))*$D73</f>
        <v>0</v>
      </c>
      <c r="X73" s="31">
        <f>INDEX('Mapping water'!$D$5:$U$352,MATCH($B73,'Mapping water'!$B$5:$B$352,0),MATCH(X$3,'Mapping water'!$D$4:$U$4,0))*$D73</f>
        <v>0</v>
      </c>
      <c r="Y73" s="31">
        <f>INDEX('Mapping water'!$D$5:$U$352,MATCH($B73,'Mapping water'!$B$5:$B$352,0),MATCH(Y$3,'Mapping water'!$D$4:$U$4,0))*$D73</f>
        <v>0</v>
      </c>
    </row>
    <row r="74" spans="1:25" x14ac:dyDescent="0.45">
      <c r="A74" s="20" t="s">
        <v>253</v>
      </c>
      <c r="B74" s="20" t="s">
        <v>254</v>
      </c>
      <c r="C74" s="20" t="s">
        <v>81</v>
      </c>
      <c r="D74" s="31">
        <f>INDEX('ONS data MYE 5'!$Q$6:$Q$445, MATCH($B74,'ONS data MYE 5'!$B$6:$B$445,0))</f>
        <v>94915</v>
      </c>
      <c r="E74" s="31">
        <f>INDEX('ONS data MYE 5'!$R$6:$R$445, MATCH($B74,'ONS data MYE 5'!$B$6:$B$445,0))</f>
        <v>281</v>
      </c>
      <c r="F74" s="31">
        <f t="shared" si="2"/>
        <v>5.6383546693337454</v>
      </c>
      <c r="G74" s="31">
        <f t="shared" si="3"/>
        <v>31.791043377197649</v>
      </c>
      <c r="H74" s="31">
        <f>INDEX('Mapping water'!$D$5:$U$352,MATCH($B74,'Mapping water'!$B$5:$B$352,0),MATCH(H$3,'Mapping water'!$D$4:$U$4,0))*$D74</f>
        <v>0</v>
      </c>
      <c r="I74" s="31">
        <f>INDEX('Mapping water'!$D$5:$U$352,MATCH($B74,'Mapping water'!$B$5:$B$352,0),MATCH(I$3,'Mapping water'!$D$4:$U$4,0))*$D74</f>
        <v>0</v>
      </c>
      <c r="J74" s="31">
        <f>INDEX('Mapping water'!$D$5:$U$352,MATCH($B74,'Mapping water'!$B$5:$B$352,0),MATCH(J$3,'Mapping water'!$D$4:$U$4,0))*$D74</f>
        <v>0</v>
      </c>
      <c r="K74" s="31">
        <f>INDEX('Mapping water'!$D$5:$U$352,MATCH($B74,'Mapping water'!$B$5:$B$352,0),MATCH(K$3,'Mapping water'!$D$4:$U$4,0))*$D74</f>
        <v>0</v>
      </c>
      <c r="L74" s="31">
        <f>INDEX('Mapping water'!$D$5:$U$352,MATCH($B74,'Mapping water'!$B$5:$B$352,0),MATCH(L$3,'Mapping water'!$D$4:$U$4,0))*$D74</f>
        <v>55050.7</v>
      </c>
      <c r="M74" s="31">
        <f>INDEX('Mapping water'!$D$5:$U$352,MATCH($B74,'Mapping water'!$B$5:$B$352,0),MATCH(M$3,'Mapping water'!$D$4:$U$4,0))*$D74</f>
        <v>0</v>
      </c>
      <c r="N74" s="31">
        <f>INDEX('Mapping water'!$D$5:$U$352,MATCH($B74,'Mapping water'!$B$5:$B$352,0),MATCH(N$3,'Mapping water'!$D$4:$U$4,0))*$D74</f>
        <v>0</v>
      </c>
      <c r="O74" s="31">
        <f>INDEX('Mapping water'!$D$5:$U$352,MATCH($B74,'Mapping water'!$B$5:$B$352,0),MATCH(O$3,'Mapping water'!$D$4:$U$4,0))*$D74</f>
        <v>0</v>
      </c>
      <c r="P74" s="31">
        <f>INDEX('Mapping water'!$D$5:$U$352,MATCH($B74,'Mapping water'!$B$5:$B$352,0),MATCH(P$3,'Mapping water'!$D$4:$U$4,0))*$D74</f>
        <v>0</v>
      </c>
      <c r="Q74" s="31">
        <f>INDEX('Mapping water'!$D$5:$U$352,MATCH($B74,'Mapping water'!$B$5:$B$352,0),MATCH(Q$3,'Mapping water'!$D$4:$U$4,0))*$D74</f>
        <v>0</v>
      </c>
      <c r="R74" s="31">
        <f>INDEX('Mapping water'!$D$5:$U$352,MATCH($B74,'Mapping water'!$B$5:$B$352,0),MATCH(R$3,'Mapping water'!$D$4:$U$4,0))*$D74</f>
        <v>0</v>
      </c>
      <c r="S74" s="31">
        <f>INDEX('Mapping water'!$D$5:$U$352,MATCH($B74,'Mapping water'!$B$5:$B$352,0),MATCH(S$3,'Mapping water'!$D$4:$U$4,0))*$D74</f>
        <v>0</v>
      </c>
      <c r="T74" s="31">
        <f>INDEX('Mapping water'!$D$5:$U$352,MATCH($B74,'Mapping water'!$B$5:$B$352,0),MATCH(T$3,'Mapping water'!$D$4:$U$4,0))*$D74</f>
        <v>0</v>
      </c>
      <c r="U74" s="31">
        <f>INDEX('Mapping water'!$D$5:$U$352,MATCH($B74,'Mapping water'!$B$5:$B$352,0),MATCH(U$3,'Mapping water'!$D$4:$U$4,0))*$D74</f>
        <v>0</v>
      </c>
      <c r="V74" s="31">
        <f>INDEX('Mapping water'!$D$5:$U$352,MATCH($B74,'Mapping water'!$B$5:$B$352,0),MATCH(V$3,'Mapping water'!$D$4:$U$4,0))*$D74</f>
        <v>0</v>
      </c>
      <c r="W74" s="31">
        <f>INDEX('Mapping water'!$D$5:$U$352,MATCH($B74,'Mapping water'!$B$5:$B$352,0),MATCH(W$3,'Mapping water'!$D$4:$U$4,0))*$D74</f>
        <v>0</v>
      </c>
      <c r="X74" s="31">
        <f>INDEX('Mapping water'!$D$5:$U$352,MATCH($B74,'Mapping water'!$B$5:$B$352,0),MATCH(X$3,'Mapping water'!$D$4:$U$4,0))*$D74</f>
        <v>0</v>
      </c>
      <c r="Y74" s="31">
        <f>INDEX('Mapping water'!$D$5:$U$352,MATCH($B74,'Mapping water'!$B$5:$B$352,0),MATCH(Y$3,'Mapping water'!$D$4:$U$4,0))*$D74</f>
        <v>39864.299999999996</v>
      </c>
    </row>
    <row r="75" spans="1:25" x14ac:dyDescent="0.45">
      <c r="A75" s="20" t="s">
        <v>265</v>
      </c>
      <c r="B75" s="20" t="s">
        <v>266</v>
      </c>
      <c r="C75" s="20" t="s">
        <v>81</v>
      </c>
      <c r="D75" s="31">
        <f>INDEX('ONS data MYE 5'!$Q$6:$Q$445, MATCH($B75,'ONS data MYE 5'!$B$6:$B$445,0))</f>
        <v>94132</v>
      </c>
      <c r="E75" s="31">
        <f>INDEX('ONS data MYE 5'!$R$6:$R$445, MATCH($B75,'ONS data MYE 5'!$B$6:$B$445,0))</f>
        <v>724</v>
      </c>
      <c r="F75" s="31">
        <f t="shared" si="2"/>
        <v>6.584791392385716</v>
      </c>
      <c r="G75" s="31">
        <f t="shared" si="3"/>
        <v>43.359477681237017</v>
      </c>
      <c r="H75" s="31">
        <f>INDEX('Mapping water'!$D$5:$U$352,MATCH($B75,'Mapping water'!$B$5:$B$352,0),MATCH(H$3,'Mapping water'!$D$4:$U$4,0))*$D75</f>
        <v>0</v>
      </c>
      <c r="I75" s="31">
        <f>INDEX('Mapping water'!$D$5:$U$352,MATCH($B75,'Mapping water'!$B$5:$B$352,0),MATCH(I$3,'Mapping water'!$D$4:$U$4,0))*$D75</f>
        <v>0</v>
      </c>
      <c r="J75" s="31">
        <f>INDEX('Mapping water'!$D$5:$U$352,MATCH($B75,'Mapping water'!$B$5:$B$352,0),MATCH(J$3,'Mapping water'!$D$4:$U$4,0))*$D75</f>
        <v>0</v>
      </c>
      <c r="K75" s="31">
        <f>INDEX('Mapping water'!$D$5:$U$352,MATCH($B75,'Mapping water'!$B$5:$B$352,0),MATCH(K$3,'Mapping water'!$D$4:$U$4,0))*$D75</f>
        <v>0</v>
      </c>
      <c r="L75" s="31">
        <f>INDEX('Mapping water'!$D$5:$U$352,MATCH($B75,'Mapping water'!$B$5:$B$352,0),MATCH(L$3,'Mapping water'!$D$4:$U$4,0))*$D75</f>
        <v>94132</v>
      </c>
      <c r="M75" s="31">
        <f>INDEX('Mapping water'!$D$5:$U$352,MATCH($B75,'Mapping water'!$B$5:$B$352,0),MATCH(M$3,'Mapping water'!$D$4:$U$4,0))*$D75</f>
        <v>0</v>
      </c>
      <c r="N75" s="31">
        <f>INDEX('Mapping water'!$D$5:$U$352,MATCH($B75,'Mapping water'!$B$5:$B$352,0),MATCH(N$3,'Mapping water'!$D$4:$U$4,0))*$D75</f>
        <v>0</v>
      </c>
      <c r="O75" s="31">
        <f>INDEX('Mapping water'!$D$5:$U$352,MATCH($B75,'Mapping water'!$B$5:$B$352,0),MATCH(O$3,'Mapping water'!$D$4:$U$4,0))*$D75</f>
        <v>0</v>
      </c>
      <c r="P75" s="31">
        <f>INDEX('Mapping water'!$D$5:$U$352,MATCH($B75,'Mapping water'!$B$5:$B$352,0),MATCH(P$3,'Mapping water'!$D$4:$U$4,0))*$D75</f>
        <v>0</v>
      </c>
      <c r="Q75" s="31">
        <f>INDEX('Mapping water'!$D$5:$U$352,MATCH($B75,'Mapping water'!$B$5:$B$352,0),MATCH(Q$3,'Mapping water'!$D$4:$U$4,0))*$D75</f>
        <v>0</v>
      </c>
      <c r="R75" s="31">
        <f>INDEX('Mapping water'!$D$5:$U$352,MATCH($B75,'Mapping water'!$B$5:$B$352,0),MATCH(R$3,'Mapping water'!$D$4:$U$4,0))*$D75</f>
        <v>0</v>
      </c>
      <c r="S75" s="31">
        <f>INDEX('Mapping water'!$D$5:$U$352,MATCH($B75,'Mapping water'!$B$5:$B$352,0),MATCH(S$3,'Mapping water'!$D$4:$U$4,0))*$D75</f>
        <v>0</v>
      </c>
      <c r="T75" s="31">
        <f>INDEX('Mapping water'!$D$5:$U$352,MATCH($B75,'Mapping water'!$B$5:$B$352,0),MATCH(T$3,'Mapping water'!$D$4:$U$4,0))*$D75</f>
        <v>0</v>
      </c>
      <c r="U75" s="31">
        <f>INDEX('Mapping water'!$D$5:$U$352,MATCH($B75,'Mapping water'!$B$5:$B$352,0),MATCH(U$3,'Mapping water'!$D$4:$U$4,0))*$D75</f>
        <v>0</v>
      </c>
      <c r="V75" s="31">
        <f>INDEX('Mapping water'!$D$5:$U$352,MATCH($B75,'Mapping water'!$B$5:$B$352,0),MATCH(V$3,'Mapping water'!$D$4:$U$4,0))*$D75</f>
        <v>0</v>
      </c>
      <c r="W75" s="31">
        <f>INDEX('Mapping water'!$D$5:$U$352,MATCH($B75,'Mapping water'!$B$5:$B$352,0),MATCH(W$3,'Mapping water'!$D$4:$U$4,0))*$D75</f>
        <v>0</v>
      </c>
      <c r="X75" s="31">
        <f>INDEX('Mapping water'!$D$5:$U$352,MATCH($B75,'Mapping water'!$B$5:$B$352,0),MATCH(X$3,'Mapping water'!$D$4:$U$4,0))*$D75</f>
        <v>0</v>
      </c>
      <c r="Y75" s="31">
        <f>INDEX('Mapping water'!$D$5:$U$352,MATCH($B75,'Mapping water'!$B$5:$B$352,0),MATCH(Y$3,'Mapping water'!$D$4:$U$4,0))*$D75</f>
        <v>0</v>
      </c>
    </row>
    <row r="76" spans="1:25" x14ac:dyDescent="0.45">
      <c r="A76" s="20" t="s">
        <v>267</v>
      </c>
      <c r="B76" s="20" t="s">
        <v>268</v>
      </c>
      <c r="C76" s="20" t="s">
        <v>81</v>
      </c>
      <c r="D76" s="31">
        <f>INDEX('ONS data MYE 5'!$Q$6:$Q$445, MATCH($B76,'ONS data MYE 5'!$B$6:$B$445,0))</f>
        <v>165876</v>
      </c>
      <c r="E76" s="31">
        <f>INDEX('ONS data MYE 5'!$R$6:$R$445, MATCH($B76,'ONS data MYE 5'!$B$6:$B$445,0))</f>
        <v>595</v>
      </c>
      <c r="F76" s="31">
        <f t="shared" si="2"/>
        <v>6.3885614055456301</v>
      </c>
      <c r="G76" s="31">
        <f t="shared" si="3"/>
        <v>40.813716832427154</v>
      </c>
      <c r="H76" s="31">
        <f>INDEX('Mapping water'!$D$5:$U$352,MATCH($B76,'Mapping water'!$B$5:$B$352,0),MATCH(H$3,'Mapping water'!$D$4:$U$4,0))*$D76</f>
        <v>0</v>
      </c>
      <c r="I76" s="31">
        <f>INDEX('Mapping water'!$D$5:$U$352,MATCH($B76,'Mapping water'!$B$5:$B$352,0),MATCH(I$3,'Mapping water'!$D$4:$U$4,0))*$D76</f>
        <v>0</v>
      </c>
      <c r="J76" s="31">
        <f>INDEX('Mapping water'!$D$5:$U$352,MATCH($B76,'Mapping water'!$B$5:$B$352,0),MATCH(J$3,'Mapping water'!$D$4:$U$4,0))*$D76</f>
        <v>0</v>
      </c>
      <c r="K76" s="31">
        <f>INDEX('Mapping water'!$D$5:$U$352,MATCH($B76,'Mapping water'!$B$5:$B$352,0),MATCH(K$3,'Mapping water'!$D$4:$U$4,0))*$D76</f>
        <v>0</v>
      </c>
      <c r="L76" s="31">
        <f>INDEX('Mapping water'!$D$5:$U$352,MATCH($B76,'Mapping water'!$B$5:$B$352,0),MATCH(L$3,'Mapping water'!$D$4:$U$4,0))*$D76</f>
        <v>165876</v>
      </c>
      <c r="M76" s="31">
        <f>INDEX('Mapping water'!$D$5:$U$352,MATCH($B76,'Mapping water'!$B$5:$B$352,0),MATCH(M$3,'Mapping water'!$D$4:$U$4,0))*$D76</f>
        <v>0</v>
      </c>
      <c r="N76" s="31">
        <f>INDEX('Mapping water'!$D$5:$U$352,MATCH($B76,'Mapping water'!$B$5:$B$352,0),MATCH(N$3,'Mapping water'!$D$4:$U$4,0))*$D76</f>
        <v>0</v>
      </c>
      <c r="O76" s="31">
        <f>INDEX('Mapping water'!$D$5:$U$352,MATCH($B76,'Mapping water'!$B$5:$B$352,0),MATCH(O$3,'Mapping water'!$D$4:$U$4,0))*$D76</f>
        <v>0</v>
      </c>
      <c r="P76" s="31">
        <f>INDEX('Mapping water'!$D$5:$U$352,MATCH($B76,'Mapping water'!$B$5:$B$352,0),MATCH(P$3,'Mapping water'!$D$4:$U$4,0))*$D76</f>
        <v>0</v>
      </c>
      <c r="Q76" s="31">
        <f>INDEX('Mapping water'!$D$5:$U$352,MATCH($B76,'Mapping water'!$B$5:$B$352,0),MATCH(Q$3,'Mapping water'!$D$4:$U$4,0))*$D76</f>
        <v>0</v>
      </c>
      <c r="R76" s="31">
        <f>INDEX('Mapping water'!$D$5:$U$352,MATCH($B76,'Mapping water'!$B$5:$B$352,0),MATCH(R$3,'Mapping water'!$D$4:$U$4,0))*$D76</f>
        <v>0</v>
      </c>
      <c r="S76" s="31">
        <f>INDEX('Mapping water'!$D$5:$U$352,MATCH($B76,'Mapping water'!$B$5:$B$352,0),MATCH(S$3,'Mapping water'!$D$4:$U$4,0))*$D76</f>
        <v>0</v>
      </c>
      <c r="T76" s="31">
        <f>INDEX('Mapping water'!$D$5:$U$352,MATCH($B76,'Mapping water'!$B$5:$B$352,0),MATCH(T$3,'Mapping water'!$D$4:$U$4,0))*$D76</f>
        <v>0</v>
      </c>
      <c r="U76" s="31">
        <f>INDEX('Mapping water'!$D$5:$U$352,MATCH($B76,'Mapping water'!$B$5:$B$352,0),MATCH(U$3,'Mapping water'!$D$4:$U$4,0))*$D76</f>
        <v>0</v>
      </c>
      <c r="V76" s="31">
        <f>INDEX('Mapping water'!$D$5:$U$352,MATCH($B76,'Mapping water'!$B$5:$B$352,0),MATCH(V$3,'Mapping water'!$D$4:$U$4,0))*$D76</f>
        <v>0</v>
      </c>
      <c r="W76" s="31">
        <f>INDEX('Mapping water'!$D$5:$U$352,MATCH($B76,'Mapping water'!$B$5:$B$352,0),MATCH(W$3,'Mapping water'!$D$4:$U$4,0))*$D76</f>
        <v>0</v>
      </c>
      <c r="X76" s="31">
        <f>INDEX('Mapping water'!$D$5:$U$352,MATCH($B76,'Mapping water'!$B$5:$B$352,0),MATCH(X$3,'Mapping water'!$D$4:$U$4,0))*$D76</f>
        <v>0</v>
      </c>
      <c r="Y76" s="31">
        <f>INDEX('Mapping water'!$D$5:$U$352,MATCH($B76,'Mapping water'!$B$5:$B$352,0),MATCH(Y$3,'Mapping water'!$D$4:$U$4,0))*$D76</f>
        <v>0</v>
      </c>
    </row>
    <row r="77" spans="1:25" x14ac:dyDescent="0.45">
      <c r="A77" s="20" t="s">
        <v>269</v>
      </c>
      <c r="B77" s="20" t="s">
        <v>270</v>
      </c>
      <c r="C77" s="20" t="s">
        <v>81</v>
      </c>
      <c r="D77" s="31">
        <f>INDEX('ONS data MYE 5'!$Q$6:$Q$445, MATCH($B77,'ONS data MYE 5'!$B$6:$B$445,0))</f>
        <v>105328</v>
      </c>
      <c r="E77" s="31">
        <f>INDEX('ONS data MYE 5'!$R$6:$R$445, MATCH($B77,'ONS data MYE 5'!$B$6:$B$445,0))</f>
        <v>355</v>
      </c>
      <c r="F77" s="31">
        <f t="shared" si="2"/>
        <v>5.872117789475416</v>
      </c>
      <c r="G77" s="31">
        <f t="shared" si="3"/>
        <v>34.481767333473648</v>
      </c>
      <c r="H77" s="31">
        <f>INDEX('Mapping water'!$D$5:$U$352,MATCH($B77,'Mapping water'!$B$5:$B$352,0),MATCH(H$3,'Mapping water'!$D$4:$U$4,0))*$D77</f>
        <v>0</v>
      </c>
      <c r="I77" s="31">
        <f>INDEX('Mapping water'!$D$5:$U$352,MATCH($B77,'Mapping water'!$B$5:$B$352,0),MATCH(I$3,'Mapping water'!$D$4:$U$4,0))*$D77</f>
        <v>0</v>
      </c>
      <c r="J77" s="31">
        <f>INDEX('Mapping water'!$D$5:$U$352,MATCH($B77,'Mapping water'!$B$5:$B$352,0),MATCH(J$3,'Mapping water'!$D$4:$U$4,0))*$D77</f>
        <v>0</v>
      </c>
      <c r="K77" s="31">
        <f>INDEX('Mapping water'!$D$5:$U$352,MATCH($B77,'Mapping water'!$B$5:$B$352,0),MATCH(K$3,'Mapping water'!$D$4:$U$4,0))*$D77</f>
        <v>0</v>
      </c>
      <c r="L77" s="31">
        <f>INDEX('Mapping water'!$D$5:$U$352,MATCH($B77,'Mapping water'!$B$5:$B$352,0),MATCH(L$3,'Mapping water'!$D$4:$U$4,0))*$D77</f>
        <v>105328</v>
      </c>
      <c r="M77" s="31">
        <f>INDEX('Mapping water'!$D$5:$U$352,MATCH($B77,'Mapping water'!$B$5:$B$352,0),MATCH(M$3,'Mapping water'!$D$4:$U$4,0))*$D77</f>
        <v>0</v>
      </c>
      <c r="N77" s="31">
        <f>INDEX('Mapping water'!$D$5:$U$352,MATCH($B77,'Mapping water'!$B$5:$B$352,0),MATCH(N$3,'Mapping water'!$D$4:$U$4,0))*$D77</f>
        <v>0</v>
      </c>
      <c r="O77" s="31">
        <f>INDEX('Mapping water'!$D$5:$U$352,MATCH($B77,'Mapping water'!$B$5:$B$352,0),MATCH(O$3,'Mapping water'!$D$4:$U$4,0))*$D77</f>
        <v>0</v>
      </c>
      <c r="P77" s="31">
        <f>INDEX('Mapping water'!$D$5:$U$352,MATCH($B77,'Mapping water'!$B$5:$B$352,0),MATCH(P$3,'Mapping water'!$D$4:$U$4,0))*$D77</f>
        <v>0</v>
      </c>
      <c r="Q77" s="31">
        <f>INDEX('Mapping water'!$D$5:$U$352,MATCH($B77,'Mapping water'!$B$5:$B$352,0),MATCH(Q$3,'Mapping water'!$D$4:$U$4,0))*$D77</f>
        <v>0</v>
      </c>
      <c r="R77" s="31">
        <f>INDEX('Mapping water'!$D$5:$U$352,MATCH($B77,'Mapping water'!$B$5:$B$352,0),MATCH(R$3,'Mapping water'!$D$4:$U$4,0))*$D77</f>
        <v>0</v>
      </c>
      <c r="S77" s="31">
        <f>INDEX('Mapping water'!$D$5:$U$352,MATCH($B77,'Mapping water'!$B$5:$B$352,0),MATCH(S$3,'Mapping water'!$D$4:$U$4,0))*$D77</f>
        <v>0</v>
      </c>
      <c r="T77" s="31">
        <f>INDEX('Mapping water'!$D$5:$U$352,MATCH($B77,'Mapping water'!$B$5:$B$352,0),MATCH(T$3,'Mapping water'!$D$4:$U$4,0))*$D77</f>
        <v>0</v>
      </c>
      <c r="U77" s="31">
        <f>INDEX('Mapping water'!$D$5:$U$352,MATCH($B77,'Mapping water'!$B$5:$B$352,0),MATCH(U$3,'Mapping water'!$D$4:$U$4,0))*$D77</f>
        <v>0</v>
      </c>
      <c r="V77" s="31">
        <f>INDEX('Mapping water'!$D$5:$U$352,MATCH($B77,'Mapping water'!$B$5:$B$352,0),MATCH(V$3,'Mapping water'!$D$4:$U$4,0))*$D77</f>
        <v>0</v>
      </c>
      <c r="W77" s="31">
        <f>INDEX('Mapping water'!$D$5:$U$352,MATCH($B77,'Mapping water'!$B$5:$B$352,0),MATCH(W$3,'Mapping water'!$D$4:$U$4,0))*$D77</f>
        <v>0</v>
      </c>
      <c r="X77" s="31">
        <f>INDEX('Mapping water'!$D$5:$U$352,MATCH($B77,'Mapping water'!$B$5:$B$352,0),MATCH(X$3,'Mapping water'!$D$4:$U$4,0))*$D77</f>
        <v>0</v>
      </c>
      <c r="Y77" s="31">
        <f>INDEX('Mapping water'!$D$5:$U$352,MATCH($B77,'Mapping water'!$B$5:$B$352,0),MATCH(Y$3,'Mapping water'!$D$4:$U$4,0))*$D77</f>
        <v>0</v>
      </c>
    </row>
    <row r="78" spans="1:25" x14ac:dyDescent="0.45">
      <c r="A78" s="20" t="s">
        <v>271</v>
      </c>
      <c r="B78" s="20" t="s">
        <v>272</v>
      </c>
      <c r="C78" s="20" t="s">
        <v>81</v>
      </c>
      <c r="D78" s="31">
        <f>INDEX('ONS data MYE 5'!$Q$6:$Q$445, MATCH($B78,'ONS data MYE 5'!$B$6:$B$445,0))</f>
        <v>50495</v>
      </c>
      <c r="E78" s="31">
        <f>INDEX('ONS data MYE 5'!$R$6:$R$445, MATCH($B78,'ONS data MYE 5'!$B$6:$B$445,0))</f>
        <v>105</v>
      </c>
      <c r="F78" s="31">
        <f t="shared" si="2"/>
        <v>4.6539603501575231</v>
      </c>
      <c r="G78" s="31">
        <f t="shared" si="3"/>
        <v>21.659346940838336</v>
      </c>
      <c r="H78" s="31">
        <f>INDEX('Mapping water'!$D$5:$U$352,MATCH($B78,'Mapping water'!$B$5:$B$352,0),MATCH(H$3,'Mapping water'!$D$4:$U$4,0))*$D78</f>
        <v>0</v>
      </c>
      <c r="I78" s="31">
        <f>INDEX('Mapping water'!$D$5:$U$352,MATCH($B78,'Mapping water'!$B$5:$B$352,0),MATCH(I$3,'Mapping water'!$D$4:$U$4,0))*$D78</f>
        <v>0</v>
      </c>
      <c r="J78" s="31">
        <f>INDEX('Mapping water'!$D$5:$U$352,MATCH($B78,'Mapping water'!$B$5:$B$352,0),MATCH(J$3,'Mapping water'!$D$4:$U$4,0))*$D78</f>
        <v>0</v>
      </c>
      <c r="K78" s="31">
        <f>INDEX('Mapping water'!$D$5:$U$352,MATCH($B78,'Mapping water'!$B$5:$B$352,0),MATCH(K$3,'Mapping water'!$D$4:$U$4,0))*$D78</f>
        <v>0</v>
      </c>
      <c r="L78" s="31">
        <f>INDEX('Mapping water'!$D$5:$U$352,MATCH($B78,'Mapping water'!$B$5:$B$352,0),MATCH(L$3,'Mapping water'!$D$4:$U$4,0))*$D78</f>
        <v>50495</v>
      </c>
      <c r="M78" s="31">
        <f>INDEX('Mapping water'!$D$5:$U$352,MATCH($B78,'Mapping water'!$B$5:$B$352,0),MATCH(M$3,'Mapping water'!$D$4:$U$4,0))*$D78</f>
        <v>0</v>
      </c>
      <c r="N78" s="31">
        <f>INDEX('Mapping water'!$D$5:$U$352,MATCH($B78,'Mapping water'!$B$5:$B$352,0),MATCH(N$3,'Mapping water'!$D$4:$U$4,0))*$D78</f>
        <v>0</v>
      </c>
      <c r="O78" s="31">
        <f>INDEX('Mapping water'!$D$5:$U$352,MATCH($B78,'Mapping water'!$B$5:$B$352,0),MATCH(O$3,'Mapping water'!$D$4:$U$4,0))*$D78</f>
        <v>0</v>
      </c>
      <c r="P78" s="31">
        <f>INDEX('Mapping water'!$D$5:$U$352,MATCH($B78,'Mapping water'!$B$5:$B$352,0),MATCH(P$3,'Mapping water'!$D$4:$U$4,0))*$D78</f>
        <v>0</v>
      </c>
      <c r="Q78" s="31">
        <f>INDEX('Mapping water'!$D$5:$U$352,MATCH($B78,'Mapping water'!$B$5:$B$352,0),MATCH(Q$3,'Mapping water'!$D$4:$U$4,0))*$D78</f>
        <v>0</v>
      </c>
      <c r="R78" s="31">
        <f>INDEX('Mapping water'!$D$5:$U$352,MATCH($B78,'Mapping water'!$B$5:$B$352,0),MATCH(R$3,'Mapping water'!$D$4:$U$4,0))*$D78</f>
        <v>0</v>
      </c>
      <c r="S78" s="31">
        <f>INDEX('Mapping water'!$D$5:$U$352,MATCH($B78,'Mapping water'!$B$5:$B$352,0),MATCH(S$3,'Mapping water'!$D$4:$U$4,0))*$D78</f>
        <v>0</v>
      </c>
      <c r="T78" s="31">
        <f>INDEX('Mapping water'!$D$5:$U$352,MATCH($B78,'Mapping water'!$B$5:$B$352,0),MATCH(T$3,'Mapping water'!$D$4:$U$4,0))*$D78</f>
        <v>0</v>
      </c>
      <c r="U78" s="31">
        <f>INDEX('Mapping water'!$D$5:$U$352,MATCH($B78,'Mapping water'!$B$5:$B$352,0),MATCH(U$3,'Mapping water'!$D$4:$U$4,0))*$D78</f>
        <v>0</v>
      </c>
      <c r="V78" s="31">
        <f>INDEX('Mapping water'!$D$5:$U$352,MATCH($B78,'Mapping water'!$B$5:$B$352,0),MATCH(V$3,'Mapping water'!$D$4:$U$4,0))*$D78</f>
        <v>0</v>
      </c>
      <c r="W78" s="31">
        <f>INDEX('Mapping water'!$D$5:$U$352,MATCH($B78,'Mapping water'!$B$5:$B$352,0),MATCH(W$3,'Mapping water'!$D$4:$U$4,0))*$D78</f>
        <v>0</v>
      </c>
      <c r="X78" s="31">
        <f>INDEX('Mapping water'!$D$5:$U$352,MATCH($B78,'Mapping water'!$B$5:$B$352,0),MATCH(X$3,'Mapping water'!$D$4:$U$4,0))*$D78</f>
        <v>0</v>
      </c>
      <c r="Y78" s="31">
        <f>INDEX('Mapping water'!$D$5:$U$352,MATCH($B78,'Mapping water'!$B$5:$B$352,0),MATCH(Y$3,'Mapping water'!$D$4:$U$4,0))*$D78</f>
        <v>0</v>
      </c>
    </row>
    <row r="79" spans="1:25" x14ac:dyDescent="0.45">
      <c r="A79" s="20" t="s">
        <v>273</v>
      </c>
      <c r="B79" s="20" t="s">
        <v>274</v>
      </c>
      <c r="C79" s="20" t="s">
        <v>81</v>
      </c>
      <c r="D79" s="31">
        <f>INDEX('ONS data MYE 5'!$Q$6:$Q$445, MATCH($B79,'ONS data MYE 5'!$B$6:$B$445,0))</f>
        <v>93670</v>
      </c>
      <c r="E79" s="31">
        <f>INDEX('ONS data MYE 5'!$R$6:$R$445, MATCH($B79,'ONS data MYE 5'!$B$6:$B$445,0))</f>
        <v>336</v>
      </c>
      <c r="F79" s="31">
        <f t="shared" si="2"/>
        <v>5.8171111599632042</v>
      </c>
      <c r="G79" s="31">
        <f t="shared" si="3"/>
        <v>33.838782247368457</v>
      </c>
      <c r="H79" s="31">
        <f>INDEX('Mapping water'!$D$5:$U$352,MATCH($B79,'Mapping water'!$B$5:$B$352,0),MATCH(H$3,'Mapping water'!$D$4:$U$4,0))*$D79</f>
        <v>0</v>
      </c>
      <c r="I79" s="31">
        <f>INDEX('Mapping water'!$D$5:$U$352,MATCH($B79,'Mapping water'!$B$5:$B$352,0),MATCH(I$3,'Mapping water'!$D$4:$U$4,0))*$D79</f>
        <v>0</v>
      </c>
      <c r="J79" s="31">
        <f>INDEX('Mapping water'!$D$5:$U$352,MATCH($B79,'Mapping water'!$B$5:$B$352,0),MATCH(J$3,'Mapping water'!$D$4:$U$4,0))*$D79</f>
        <v>0</v>
      </c>
      <c r="K79" s="31">
        <f>INDEX('Mapping water'!$D$5:$U$352,MATCH($B79,'Mapping water'!$B$5:$B$352,0),MATCH(K$3,'Mapping water'!$D$4:$U$4,0))*$D79</f>
        <v>0</v>
      </c>
      <c r="L79" s="31">
        <f>INDEX('Mapping water'!$D$5:$U$352,MATCH($B79,'Mapping water'!$B$5:$B$352,0),MATCH(L$3,'Mapping water'!$D$4:$U$4,0))*$D79</f>
        <v>93670</v>
      </c>
      <c r="M79" s="31">
        <f>INDEX('Mapping water'!$D$5:$U$352,MATCH($B79,'Mapping water'!$B$5:$B$352,0),MATCH(M$3,'Mapping water'!$D$4:$U$4,0))*$D79</f>
        <v>0</v>
      </c>
      <c r="N79" s="31">
        <f>INDEX('Mapping water'!$D$5:$U$352,MATCH($B79,'Mapping water'!$B$5:$B$352,0),MATCH(N$3,'Mapping water'!$D$4:$U$4,0))*$D79</f>
        <v>0</v>
      </c>
      <c r="O79" s="31">
        <f>INDEX('Mapping water'!$D$5:$U$352,MATCH($B79,'Mapping water'!$B$5:$B$352,0),MATCH(O$3,'Mapping water'!$D$4:$U$4,0))*$D79</f>
        <v>0</v>
      </c>
      <c r="P79" s="31">
        <f>INDEX('Mapping water'!$D$5:$U$352,MATCH($B79,'Mapping water'!$B$5:$B$352,0),MATCH(P$3,'Mapping water'!$D$4:$U$4,0))*$D79</f>
        <v>0</v>
      </c>
      <c r="Q79" s="31">
        <f>INDEX('Mapping water'!$D$5:$U$352,MATCH($B79,'Mapping water'!$B$5:$B$352,0),MATCH(Q$3,'Mapping water'!$D$4:$U$4,0))*$D79</f>
        <v>0</v>
      </c>
      <c r="R79" s="31">
        <f>INDEX('Mapping water'!$D$5:$U$352,MATCH($B79,'Mapping water'!$B$5:$B$352,0),MATCH(R$3,'Mapping water'!$D$4:$U$4,0))*$D79</f>
        <v>0</v>
      </c>
      <c r="S79" s="31">
        <f>INDEX('Mapping water'!$D$5:$U$352,MATCH($B79,'Mapping water'!$B$5:$B$352,0),MATCH(S$3,'Mapping water'!$D$4:$U$4,0))*$D79</f>
        <v>0</v>
      </c>
      <c r="T79" s="31">
        <f>INDEX('Mapping water'!$D$5:$U$352,MATCH($B79,'Mapping water'!$B$5:$B$352,0),MATCH(T$3,'Mapping water'!$D$4:$U$4,0))*$D79</f>
        <v>0</v>
      </c>
      <c r="U79" s="31">
        <f>INDEX('Mapping water'!$D$5:$U$352,MATCH($B79,'Mapping water'!$B$5:$B$352,0),MATCH(U$3,'Mapping water'!$D$4:$U$4,0))*$D79</f>
        <v>0</v>
      </c>
      <c r="V79" s="31">
        <f>INDEX('Mapping water'!$D$5:$U$352,MATCH($B79,'Mapping water'!$B$5:$B$352,0),MATCH(V$3,'Mapping water'!$D$4:$U$4,0))*$D79</f>
        <v>0</v>
      </c>
      <c r="W79" s="31">
        <f>INDEX('Mapping water'!$D$5:$U$352,MATCH($B79,'Mapping water'!$B$5:$B$352,0),MATCH(W$3,'Mapping water'!$D$4:$U$4,0))*$D79</f>
        <v>0</v>
      </c>
      <c r="X79" s="31">
        <f>INDEX('Mapping water'!$D$5:$U$352,MATCH($B79,'Mapping water'!$B$5:$B$352,0),MATCH(X$3,'Mapping water'!$D$4:$U$4,0))*$D79</f>
        <v>0</v>
      </c>
      <c r="Y79" s="31">
        <f>INDEX('Mapping water'!$D$5:$U$352,MATCH($B79,'Mapping water'!$B$5:$B$352,0),MATCH(Y$3,'Mapping water'!$D$4:$U$4,0))*$D79</f>
        <v>0</v>
      </c>
    </row>
    <row r="80" spans="1:25" x14ac:dyDescent="0.45">
      <c r="A80" s="20" t="s">
        <v>275</v>
      </c>
      <c r="B80" s="20" t="s">
        <v>276</v>
      </c>
      <c r="C80" s="20" t="s">
        <v>81</v>
      </c>
      <c r="D80" s="31">
        <f>INDEX('ONS data MYE 5'!$Q$6:$Q$445, MATCH($B80,'ONS data MYE 5'!$B$6:$B$445,0))</f>
        <v>55979</v>
      </c>
      <c r="E80" s="31">
        <f>INDEX('ONS data MYE 5'!$R$6:$R$445, MATCH($B80,'ONS data MYE 5'!$B$6:$B$445,0))</f>
        <v>2332</v>
      </c>
      <c r="F80" s="31">
        <f t="shared" si="2"/>
        <v>7.754481547470383</v>
      </c>
      <c r="G80" s="31">
        <f t="shared" si="3"/>
        <v>60.131984070058664</v>
      </c>
      <c r="H80" s="31">
        <f>INDEX('Mapping water'!$D$5:$U$352,MATCH($B80,'Mapping water'!$B$5:$B$352,0),MATCH(H$3,'Mapping water'!$D$4:$U$4,0))*$D80</f>
        <v>0</v>
      </c>
      <c r="I80" s="31">
        <f>INDEX('Mapping water'!$D$5:$U$352,MATCH($B80,'Mapping water'!$B$5:$B$352,0),MATCH(I$3,'Mapping water'!$D$4:$U$4,0))*$D80</f>
        <v>0</v>
      </c>
      <c r="J80" s="31">
        <f>INDEX('Mapping water'!$D$5:$U$352,MATCH($B80,'Mapping water'!$B$5:$B$352,0),MATCH(J$3,'Mapping water'!$D$4:$U$4,0))*$D80</f>
        <v>0</v>
      </c>
      <c r="K80" s="31">
        <f>INDEX('Mapping water'!$D$5:$U$352,MATCH($B80,'Mapping water'!$B$5:$B$352,0),MATCH(K$3,'Mapping water'!$D$4:$U$4,0))*$D80</f>
        <v>0</v>
      </c>
      <c r="L80" s="31">
        <f>INDEX('Mapping water'!$D$5:$U$352,MATCH($B80,'Mapping water'!$B$5:$B$352,0),MATCH(L$3,'Mapping water'!$D$4:$U$4,0))*$D80</f>
        <v>55979</v>
      </c>
      <c r="M80" s="31">
        <f>INDEX('Mapping water'!$D$5:$U$352,MATCH($B80,'Mapping water'!$B$5:$B$352,0),MATCH(M$3,'Mapping water'!$D$4:$U$4,0))*$D80</f>
        <v>0</v>
      </c>
      <c r="N80" s="31">
        <f>INDEX('Mapping water'!$D$5:$U$352,MATCH($B80,'Mapping water'!$B$5:$B$352,0),MATCH(N$3,'Mapping water'!$D$4:$U$4,0))*$D80</f>
        <v>0</v>
      </c>
      <c r="O80" s="31">
        <f>INDEX('Mapping water'!$D$5:$U$352,MATCH($B80,'Mapping water'!$B$5:$B$352,0),MATCH(O$3,'Mapping water'!$D$4:$U$4,0))*$D80</f>
        <v>0</v>
      </c>
      <c r="P80" s="31">
        <f>INDEX('Mapping water'!$D$5:$U$352,MATCH($B80,'Mapping water'!$B$5:$B$352,0),MATCH(P$3,'Mapping water'!$D$4:$U$4,0))*$D80</f>
        <v>0</v>
      </c>
      <c r="Q80" s="31">
        <f>INDEX('Mapping water'!$D$5:$U$352,MATCH($B80,'Mapping water'!$B$5:$B$352,0),MATCH(Q$3,'Mapping water'!$D$4:$U$4,0))*$D80</f>
        <v>0</v>
      </c>
      <c r="R80" s="31">
        <f>INDEX('Mapping water'!$D$5:$U$352,MATCH($B80,'Mapping water'!$B$5:$B$352,0),MATCH(R$3,'Mapping water'!$D$4:$U$4,0))*$D80</f>
        <v>0</v>
      </c>
      <c r="S80" s="31">
        <f>INDEX('Mapping water'!$D$5:$U$352,MATCH($B80,'Mapping water'!$B$5:$B$352,0),MATCH(S$3,'Mapping water'!$D$4:$U$4,0))*$D80</f>
        <v>0</v>
      </c>
      <c r="T80" s="31">
        <f>INDEX('Mapping water'!$D$5:$U$352,MATCH($B80,'Mapping water'!$B$5:$B$352,0),MATCH(T$3,'Mapping water'!$D$4:$U$4,0))*$D80</f>
        <v>0</v>
      </c>
      <c r="U80" s="31">
        <f>INDEX('Mapping water'!$D$5:$U$352,MATCH($B80,'Mapping water'!$B$5:$B$352,0),MATCH(U$3,'Mapping water'!$D$4:$U$4,0))*$D80</f>
        <v>0</v>
      </c>
      <c r="V80" s="31">
        <f>INDEX('Mapping water'!$D$5:$U$352,MATCH($B80,'Mapping water'!$B$5:$B$352,0),MATCH(V$3,'Mapping water'!$D$4:$U$4,0))*$D80</f>
        <v>0</v>
      </c>
      <c r="W80" s="31">
        <f>INDEX('Mapping water'!$D$5:$U$352,MATCH($B80,'Mapping water'!$B$5:$B$352,0),MATCH(W$3,'Mapping water'!$D$4:$U$4,0))*$D80</f>
        <v>0</v>
      </c>
      <c r="X80" s="31">
        <f>INDEX('Mapping water'!$D$5:$U$352,MATCH($B80,'Mapping water'!$B$5:$B$352,0),MATCH(X$3,'Mapping water'!$D$4:$U$4,0))*$D80</f>
        <v>0</v>
      </c>
      <c r="Y80" s="31">
        <f>INDEX('Mapping water'!$D$5:$U$352,MATCH($B80,'Mapping water'!$B$5:$B$352,0),MATCH(Y$3,'Mapping water'!$D$4:$U$4,0))*$D80</f>
        <v>0</v>
      </c>
    </row>
    <row r="81" spans="1:25" x14ac:dyDescent="0.45">
      <c r="A81" s="20" t="s">
        <v>277</v>
      </c>
      <c r="B81" s="20" t="s">
        <v>278</v>
      </c>
      <c r="C81" s="20" t="s">
        <v>81</v>
      </c>
      <c r="D81" s="31">
        <f>INDEX('ONS data MYE 5'!$Q$6:$Q$445, MATCH($B81,'ONS data MYE 5'!$B$6:$B$445,0))</f>
        <v>119522</v>
      </c>
      <c r="E81" s="31">
        <f>INDEX('ONS data MYE 5'!$R$6:$R$445, MATCH($B81,'ONS data MYE 5'!$B$6:$B$445,0))</f>
        <v>1087</v>
      </c>
      <c r="F81" s="31">
        <f t="shared" si="2"/>
        <v>6.9911768871212097</v>
      </c>
      <c r="G81" s="31">
        <f t="shared" si="3"/>
        <v>48.876554267017809</v>
      </c>
      <c r="H81" s="31">
        <f>INDEX('Mapping water'!$D$5:$U$352,MATCH($B81,'Mapping water'!$B$5:$B$352,0),MATCH(H$3,'Mapping water'!$D$4:$U$4,0))*$D81</f>
        <v>0</v>
      </c>
      <c r="I81" s="31">
        <f>INDEX('Mapping water'!$D$5:$U$352,MATCH($B81,'Mapping water'!$B$5:$B$352,0),MATCH(I$3,'Mapping water'!$D$4:$U$4,0))*$D81</f>
        <v>0</v>
      </c>
      <c r="J81" s="31">
        <f>INDEX('Mapping water'!$D$5:$U$352,MATCH($B81,'Mapping water'!$B$5:$B$352,0),MATCH(J$3,'Mapping water'!$D$4:$U$4,0))*$D81</f>
        <v>0</v>
      </c>
      <c r="K81" s="31">
        <f>INDEX('Mapping water'!$D$5:$U$352,MATCH($B81,'Mapping water'!$B$5:$B$352,0),MATCH(K$3,'Mapping water'!$D$4:$U$4,0))*$D81</f>
        <v>0</v>
      </c>
      <c r="L81" s="31">
        <f>INDEX('Mapping water'!$D$5:$U$352,MATCH($B81,'Mapping water'!$B$5:$B$352,0),MATCH(L$3,'Mapping water'!$D$4:$U$4,0))*$D81</f>
        <v>119522</v>
      </c>
      <c r="M81" s="31">
        <f>INDEX('Mapping water'!$D$5:$U$352,MATCH($B81,'Mapping water'!$B$5:$B$352,0),MATCH(M$3,'Mapping water'!$D$4:$U$4,0))*$D81</f>
        <v>0</v>
      </c>
      <c r="N81" s="31">
        <f>INDEX('Mapping water'!$D$5:$U$352,MATCH($B81,'Mapping water'!$B$5:$B$352,0),MATCH(N$3,'Mapping water'!$D$4:$U$4,0))*$D81</f>
        <v>0</v>
      </c>
      <c r="O81" s="31">
        <f>INDEX('Mapping water'!$D$5:$U$352,MATCH($B81,'Mapping water'!$B$5:$B$352,0),MATCH(O$3,'Mapping water'!$D$4:$U$4,0))*$D81</f>
        <v>0</v>
      </c>
      <c r="P81" s="31">
        <f>INDEX('Mapping water'!$D$5:$U$352,MATCH($B81,'Mapping water'!$B$5:$B$352,0),MATCH(P$3,'Mapping water'!$D$4:$U$4,0))*$D81</f>
        <v>0</v>
      </c>
      <c r="Q81" s="31">
        <f>INDEX('Mapping water'!$D$5:$U$352,MATCH($B81,'Mapping water'!$B$5:$B$352,0),MATCH(Q$3,'Mapping water'!$D$4:$U$4,0))*$D81</f>
        <v>0</v>
      </c>
      <c r="R81" s="31">
        <f>INDEX('Mapping water'!$D$5:$U$352,MATCH($B81,'Mapping water'!$B$5:$B$352,0),MATCH(R$3,'Mapping water'!$D$4:$U$4,0))*$D81</f>
        <v>0</v>
      </c>
      <c r="S81" s="31">
        <f>INDEX('Mapping water'!$D$5:$U$352,MATCH($B81,'Mapping water'!$B$5:$B$352,0),MATCH(S$3,'Mapping water'!$D$4:$U$4,0))*$D81</f>
        <v>0</v>
      </c>
      <c r="T81" s="31">
        <f>INDEX('Mapping water'!$D$5:$U$352,MATCH($B81,'Mapping water'!$B$5:$B$352,0),MATCH(T$3,'Mapping water'!$D$4:$U$4,0))*$D81</f>
        <v>0</v>
      </c>
      <c r="U81" s="31">
        <f>INDEX('Mapping water'!$D$5:$U$352,MATCH($B81,'Mapping water'!$B$5:$B$352,0),MATCH(U$3,'Mapping water'!$D$4:$U$4,0))*$D81</f>
        <v>0</v>
      </c>
      <c r="V81" s="31">
        <f>INDEX('Mapping water'!$D$5:$U$352,MATCH($B81,'Mapping water'!$B$5:$B$352,0),MATCH(V$3,'Mapping water'!$D$4:$U$4,0))*$D81</f>
        <v>0</v>
      </c>
      <c r="W81" s="31">
        <f>INDEX('Mapping water'!$D$5:$U$352,MATCH($B81,'Mapping water'!$B$5:$B$352,0),MATCH(W$3,'Mapping water'!$D$4:$U$4,0))*$D81</f>
        <v>0</v>
      </c>
      <c r="X81" s="31">
        <f>INDEX('Mapping water'!$D$5:$U$352,MATCH($B81,'Mapping water'!$B$5:$B$352,0),MATCH(X$3,'Mapping water'!$D$4:$U$4,0))*$D81</f>
        <v>0</v>
      </c>
      <c r="Y81" s="31">
        <f>INDEX('Mapping water'!$D$5:$U$352,MATCH($B81,'Mapping water'!$B$5:$B$352,0),MATCH(Y$3,'Mapping water'!$D$4:$U$4,0))*$D81</f>
        <v>0</v>
      </c>
    </row>
    <row r="82" spans="1:25" x14ac:dyDescent="0.45">
      <c r="A82" s="20" t="s">
        <v>279</v>
      </c>
      <c r="B82" s="20" t="s">
        <v>280</v>
      </c>
      <c r="C82" s="20" t="s">
        <v>81</v>
      </c>
      <c r="D82" s="31">
        <f>INDEX('ONS data MYE 5'!$Q$6:$Q$445, MATCH($B82,'ONS data MYE 5'!$B$6:$B$445,0))</f>
        <v>109749</v>
      </c>
      <c r="E82" s="31">
        <f>INDEX('ONS data MYE 5'!$R$6:$R$445, MATCH($B82,'ONS data MYE 5'!$B$6:$B$445,0))</f>
        <v>1372</v>
      </c>
      <c r="F82" s="31">
        <f t="shared" si="2"/>
        <v>7.2240248082858303</v>
      </c>
      <c r="G82" s="31">
        <f t="shared" si="3"/>
        <v>52.186534430729125</v>
      </c>
      <c r="H82" s="31">
        <f>INDEX('Mapping water'!$D$5:$U$352,MATCH($B82,'Mapping water'!$B$5:$B$352,0),MATCH(H$3,'Mapping water'!$D$4:$U$4,0))*$D82</f>
        <v>0</v>
      </c>
      <c r="I82" s="31">
        <f>INDEX('Mapping water'!$D$5:$U$352,MATCH($B82,'Mapping water'!$B$5:$B$352,0),MATCH(I$3,'Mapping water'!$D$4:$U$4,0))*$D82</f>
        <v>0</v>
      </c>
      <c r="J82" s="31">
        <f>INDEX('Mapping water'!$D$5:$U$352,MATCH($B82,'Mapping water'!$B$5:$B$352,0),MATCH(J$3,'Mapping water'!$D$4:$U$4,0))*$D82</f>
        <v>0</v>
      </c>
      <c r="K82" s="31">
        <f>INDEX('Mapping water'!$D$5:$U$352,MATCH($B82,'Mapping water'!$B$5:$B$352,0),MATCH(K$3,'Mapping water'!$D$4:$U$4,0))*$D82</f>
        <v>0</v>
      </c>
      <c r="L82" s="31">
        <f>INDEX('Mapping water'!$D$5:$U$352,MATCH($B82,'Mapping water'!$B$5:$B$352,0),MATCH(L$3,'Mapping water'!$D$4:$U$4,0))*$D82</f>
        <v>109749</v>
      </c>
      <c r="M82" s="31">
        <f>INDEX('Mapping water'!$D$5:$U$352,MATCH($B82,'Mapping water'!$B$5:$B$352,0),MATCH(M$3,'Mapping water'!$D$4:$U$4,0))*$D82</f>
        <v>0</v>
      </c>
      <c r="N82" s="31">
        <f>INDEX('Mapping water'!$D$5:$U$352,MATCH($B82,'Mapping water'!$B$5:$B$352,0),MATCH(N$3,'Mapping water'!$D$4:$U$4,0))*$D82</f>
        <v>0</v>
      </c>
      <c r="O82" s="31">
        <f>INDEX('Mapping water'!$D$5:$U$352,MATCH($B82,'Mapping water'!$B$5:$B$352,0),MATCH(O$3,'Mapping water'!$D$4:$U$4,0))*$D82</f>
        <v>0</v>
      </c>
      <c r="P82" s="31">
        <f>INDEX('Mapping water'!$D$5:$U$352,MATCH($B82,'Mapping water'!$B$5:$B$352,0),MATCH(P$3,'Mapping water'!$D$4:$U$4,0))*$D82</f>
        <v>0</v>
      </c>
      <c r="Q82" s="31">
        <f>INDEX('Mapping water'!$D$5:$U$352,MATCH($B82,'Mapping water'!$B$5:$B$352,0),MATCH(Q$3,'Mapping water'!$D$4:$U$4,0))*$D82</f>
        <v>0</v>
      </c>
      <c r="R82" s="31">
        <f>INDEX('Mapping water'!$D$5:$U$352,MATCH($B82,'Mapping water'!$B$5:$B$352,0),MATCH(R$3,'Mapping water'!$D$4:$U$4,0))*$D82</f>
        <v>0</v>
      </c>
      <c r="S82" s="31">
        <f>INDEX('Mapping water'!$D$5:$U$352,MATCH($B82,'Mapping water'!$B$5:$B$352,0),MATCH(S$3,'Mapping water'!$D$4:$U$4,0))*$D82</f>
        <v>0</v>
      </c>
      <c r="T82" s="31">
        <f>INDEX('Mapping water'!$D$5:$U$352,MATCH($B82,'Mapping water'!$B$5:$B$352,0),MATCH(T$3,'Mapping water'!$D$4:$U$4,0))*$D82</f>
        <v>0</v>
      </c>
      <c r="U82" s="31">
        <f>INDEX('Mapping water'!$D$5:$U$352,MATCH($B82,'Mapping water'!$B$5:$B$352,0),MATCH(U$3,'Mapping water'!$D$4:$U$4,0))*$D82</f>
        <v>0</v>
      </c>
      <c r="V82" s="31">
        <f>INDEX('Mapping water'!$D$5:$U$352,MATCH($B82,'Mapping water'!$B$5:$B$352,0),MATCH(V$3,'Mapping water'!$D$4:$U$4,0))*$D82</f>
        <v>0</v>
      </c>
      <c r="W82" s="31">
        <f>INDEX('Mapping water'!$D$5:$U$352,MATCH($B82,'Mapping water'!$B$5:$B$352,0),MATCH(W$3,'Mapping water'!$D$4:$U$4,0))*$D82</f>
        <v>0</v>
      </c>
      <c r="X82" s="31">
        <f>INDEX('Mapping water'!$D$5:$U$352,MATCH($B82,'Mapping water'!$B$5:$B$352,0),MATCH(X$3,'Mapping water'!$D$4:$U$4,0))*$D82</f>
        <v>0</v>
      </c>
      <c r="Y82" s="31">
        <f>INDEX('Mapping water'!$D$5:$U$352,MATCH($B82,'Mapping water'!$B$5:$B$352,0),MATCH(Y$3,'Mapping water'!$D$4:$U$4,0))*$D82</f>
        <v>0</v>
      </c>
    </row>
    <row r="83" spans="1:25" x14ac:dyDescent="0.45">
      <c r="A83" s="20" t="s">
        <v>281</v>
      </c>
      <c r="B83" s="20" t="s">
        <v>282</v>
      </c>
      <c r="C83" s="20" t="s">
        <v>81</v>
      </c>
      <c r="D83" s="31">
        <f>INDEX('ONS data MYE 5'!$Q$6:$Q$445, MATCH($B83,'ONS data MYE 5'!$B$6:$B$445,0))</f>
        <v>113741</v>
      </c>
      <c r="E83" s="31">
        <f>INDEX('ONS data MYE 5'!$R$6:$R$445, MATCH($B83,'ONS data MYE 5'!$B$6:$B$445,0))</f>
        <v>948</v>
      </c>
      <c r="F83" s="31">
        <f t="shared" si="2"/>
        <v>6.8543545022550214</v>
      </c>
      <c r="G83" s="31">
        <f t="shared" si="3"/>
        <v>46.982175642583684</v>
      </c>
      <c r="H83" s="31">
        <f>INDEX('Mapping water'!$D$5:$U$352,MATCH($B83,'Mapping water'!$B$5:$B$352,0),MATCH(H$3,'Mapping water'!$D$4:$U$4,0))*$D83</f>
        <v>0</v>
      </c>
      <c r="I83" s="31">
        <f>INDEX('Mapping water'!$D$5:$U$352,MATCH($B83,'Mapping water'!$B$5:$B$352,0),MATCH(I$3,'Mapping water'!$D$4:$U$4,0))*$D83</f>
        <v>0</v>
      </c>
      <c r="J83" s="31">
        <f>INDEX('Mapping water'!$D$5:$U$352,MATCH($B83,'Mapping water'!$B$5:$B$352,0),MATCH(J$3,'Mapping water'!$D$4:$U$4,0))*$D83</f>
        <v>0</v>
      </c>
      <c r="K83" s="31">
        <f>INDEX('Mapping water'!$D$5:$U$352,MATCH($B83,'Mapping water'!$B$5:$B$352,0),MATCH(K$3,'Mapping water'!$D$4:$U$4,0))*$D83</f>
        <v>0</v>
      </c>
      <c r="L83" s="31">
        <f>INDEX('Mapping water'!$D$5:$U$352,MATCH($B83,'Mapping water'!$B$5:$B$352,0),MATCH(L$3,'Mapping water'!$D$4:$U$4,0))*$D83</f>
        <v>113741</v>
      </c>
      <c r="M83" s="31">
        <f>INDEX('Mapping water'!$D$5:$U$352,MATCH($B83,'Mapping water'!$B$5:$B$352,0),MATCH(M$3,'Mapping water'!$D$4:$U$4,0))*$D83</f>
        <v>0</v>
      </c>
      <c r="N83" s="31">
        <f>INDEX('Mapping water'!$D$5:$U$352,MATCH($B83,'Mapping water'!$B$5:$B$352,0),MATCH(N$3,'Mapping water'!$D$4:$U$4,0))*$D83</f>
        <v>0</v>
      </c>
      <c r="O83" s="31">
        <f>INDEX('Mapping water'!$D$5:$U$352,MATCH($B83,'Mapping water'!$B$5:$B$352,0),MATCH(O$3,'Mapping water'!$D$4:$U$4,0))*$D83</f>
        <v>0</v>
      </c>
      <c r="P83" s="31">
        <f>INDEX('Mapping water'!$D$5:$U$352,MATCH($B83,'Mapping water'!$B$5:$B$352,0),MATCH(P$3,'Mapping water'!$D$4:$U$4,0))*$D83</f>
        <v>0</v>
      </c>
      <c r="Q83" s="31">
        <f>INDEX('Mapping water'!$D$5:$U$352,MATCH($B83,'Mapping water'!$B$5:$B$352,0),MATCH(Q$3,'Mapping water'!$D$4:$U$4,0))*$D83</f>
        <v>0</v>
      </c>
      <c r="R83" s="31">
        <f>INDEX('Mapping water'!$D$5:$U$352,MATCH($B83,'Mapping water'!$B$5:$B$352,0),MATCH(R$3,'Mapping water'!$D$4:$U$4,0))*$D83</f>
        <v>0</v>
      </c>
      <c r="S83" s="31">
        <f>INDEX('Mapping water'!$D$5:$U$352,MATCH($B83,'Mapping water'!$B$5:$B$352,0),MATCH(S$3,'Mapping water'!$D$4:$U$4,0))*$D83</f>
        <v>0</v>
      </c>
      <c r="T83" s="31">
        <f>INDEX('Mapping water'!$D$5:$U$352,MATCH($B83,'Mapping water'!$B$5:$B$352,0),MATCH(T$3,'Mapping water'!$D$4:$U$4,0))*$D83</f>
        <v>0</v>
      </c>
      <c r="U83" s="31">
        <f>INDEX('Mapping water'!$D$5:$U$352,MATCH($B83,'Mapping water'!$B$5:$B$352,0),MATCH(U$3,'Mapping water'!$D$4:$U$4,0))*$D83</f>
        <v>0</v>
      </c>
      <c r="V83" s="31">
        <f>INDEX('Mapping water'!$D$5:$U$352,MATCH($B83,'Mapping water'!$B$5:$B$352,0),MATCH(V$3,'Mapping water'!$D$4:$U$4,0))*$D83</f>
        <v>0</v>
      </c>
      <c r="W83" s="31">
        <f>INDEX('Mapping water'!$D$5:$U$352,MATCH($B83,'Mapping water'!$B$5:$B$352,0),MATCH(W$3,'Mapping water'!$D$4:$U$4,0))*$D83</f>
        <v>0</v>
      </c>
      <c r="X83" s="31">
        <f>INDEX('Mapping water'!$D$5:$U$352,MATCH($B83,'Mapping water'!$B$5:$B$352,0),MATCH(X$3,'Mapping water'!$D$4:$U$4,0))*$D83</f>
        <v>0</v>
      </c>
      <c r="Y83" s="31">
        <f>INDEX('Mapping water'!$D$5:$U$352,MATCH($B83,'Mapping water'!$B$5:$B$352,0),MATCH(Y$3,'Mapping water'!$D$4:$U$4,0))*$D83</f>
        <v>0</v>
      </c>
    </row>
    <row r="84" spans="1:25" x14ac:dyDescent="0.45">
      <c r="A84" s="20" t="s">
        <v>283</v>
      </c>
      <c r="B84" s="20" t="s">
        <v>284</v>
      </c>
      <c r="C84" s="20" t="s">
        <v>81</v>
      </c>
      <c r="D84" s="31">
        <f>INDEX('ONS data MYE 5'!$Q$6:$Q$445, MATCH($B84,'ONS data MYE 5'!$B$6:$B$445,0))</f>
        <v>104551</v>
      </c>
      <c r="E84" s="31">
        <f>INDEX('ONS data MYE 5'!$R$6:$R$445, MATCH($B84,'ONS data MYE 5'!$B$6:$B$445,0))</f>
        <v>1358</v>
      </c>
      <c r="F84" s="31">
        <f t="shared" si="2"/>
        <v>7.2137683081186417</v>
      </c>
      <c r="G84" s="31">
        <f t="shared" si="3"/>
        <v>52.038453203216889</v>
      </c>
      <c r="H84" s="31">
        <f>INDEX('Mapping water'!$D$5:$U$352,MATCH($B84,'Mapping water'!$B$5:$B$352,0),MATCH(H$3,'Mapping water'!$D$4:$U$4,0))*$D84</f>
        <v>0</v>
      </c>
      <c r="I84" s="31">
        <f>INDEX('Mapping water'!$D$5:$U$352,MATCH($B84,'Mapping water'!$B$5:$B$352,0),MATCH(I$3,'Mapping water'!$D$4:$U$4,0))*$D84</f>
        <v>0</v>
      </c>
      <c r="J84" s="31">
        <f>INDEX('Mapping water'!$D$5:$U$352,MATCH($B84,'Mapping water'!$B$5:$B$352,0),MATCH(J$3,'Mapping water'!$D$4:$U$4,0))*$D84</f>
        <v>0</v>
      </c>
      <c r="K84" s="31">
        <f>INDEX('Mapping water'!$D$5:$U$352,MATCH($B84,'Mapping water'!$B$5:$B$352,0),MATCH(K$3,'Mapping water'!$D$4:$U$4,0))*$D84</f>
        <v>0</v>
      </c>
      <c r="L84" s="31">
        <f>INDEX('Mapping water'!$D$5:$U$352,MATCH($B84,'Mapping water'!$B$5:$B$352,0),MATCH(L$3,'Mapping water'!$D$4:$U$4,0))*$D84</f>
        <v>104551</v>
      </c>
      <c r="M84" s="31">
        <f>INDEX('Mapping water'!$D$5:$U$352,MATCH($B84,'Mapping water'!$B$5:$B$352,0),MATCH(M$3,'Mapping water'!$D$4:$U$4,0))*$D84</f>
        <v>0</v>
      </c>
      <c r="N84" s="31">
        <f>INDEX('Mapping water'!$D$5:$U$352,MATCH($B84,'Mapping water'!$B$5:$B$352,0),MATCH(N$3,'Mapping water'!$D$4:$U$4,0))*$D84</f>
        <v>0</v>
      </c>
      <c r="O84" s="31">
        <f>INDEX('Mapping water'!$D$5:$U$352,MATCH($B84,'Mapping water'!$B$5:$B$352,0),MATCH(O$3,'Mapping water'!$D$4:$U$4,0))*$D84</f>
        <v>0</v>
      </c>
      <c r="P84" s="31">
        <f>INDEX('Mapping water'!$D$5:$U$352,MATCH($B84,'Mapping water'!$B$5:$B$352,0),MATCH(P$3,'Mapping water'!$D$4:$U$4,0))*$D84</f>
        <v>0</v>
      </c>
      <c r="Q84" s="31">
        <f>INDEX('Mapping water'!$D$5:$U$352,MATCH($B84,'Mapping water'!$B$5:$B$352,0),MATCH(Q$3,'Mapping water'!$D$4:$U$4,0))*$D84</f>
        <v>0</v>
      </c>
      <c r="R84" s="31">
        <f>INDEX('Mapping water'!$D$5:$U$352,MATCH($B84,'Mapping water'!$B$5:$B$352,0),MATCH(R$3,'Mapping water'!$D$4:$U$4,0))*$D84</f>
        <v>0</v>
      </c>
      <c r="S84" s="31">
        <f>INDEX('Mapping water'!$D$5:$U$352,MATCH($B84,'Mapping water'!$B$5:$B$352,0),MATCH(S$3,'Mapping water'!$D$4:$U$4,0))*$D84</f>
        <v>0</v>
      </c>
      <c r="T84" s="31">
        <f>INDEX('Mapping water'!$D$5:$U$352,MATCH($B84,'Mapping water'!$B$5:$B$352,0),MATCH(T$3,'Mapping water'!$D$4:$U$4,0))*$D84</f>
        <v>0</v>
      </c>
      <c r="U84" s="31">
        <f>INDEX('Mapping water'!$D$5:$U$352,MATCH($B84,'Mapping water'!$B$5:$B$352,0),MATCH(U$3,'Mapping water'!$D$4:$U$4,0))*$D84</f>
        <v>0</v>
      </c>
      <c r="V84" s="31">
        <f>INDEX('Mapping water'!$D$5:$U$352,MATCH($B84,'Mapping water'!$B$5:$B$352,0),MATCH(V$3,'Mapping water'!$D$4:$U$4,0))*$D84</f>
        <v>0</v>
      </c>
      <c r="W84" s="31">
        <f>INDEX('Mapping water'!$D$5:$U$352,MATCH($B84,'Mapping water'!$B$5:$B$352,0),MATCH(W$3,'Mapping water'!$D$4:$U$4,0))*$D84</f>
        <v>0</v>
      </c>
      <c r="X84" s="31">
        <f>INDEX('Mapping water'!$D$5:$U$352,MATCH($B84,'Mapping water'!$B$5:$B$352,0),MATCH(X$3,'Mapping water'!$D$4:$U$4,0))*$D84</f>
        <v>0</v>
      </c>
      <c r="Y84" s="31">
        <f>INDEX('Mapping water'!$D$5:$U$352,MATCH($B84,'Mapping water'!$B$5:$B$352,0),MATCH(Y$3,'Mapping water'!$D$4:$U$4,0))*$D84</f>
        <v>0</v>
      </c>
    </row>
    <row r="85" spans="1:25" x14ac:dyDescent="0.45">
      <c r="A85" s="20" t="s">
        <v>285</v>
      </c>
      <c r="B85" s="20" t="s">
        <v>286</v>
      </c>
      <c r="C85" s="20" t="s">
        <v>81</v>
      </c>
      <c r="D85" s="31">
        <f>INDEX('ONS data MYE 5'!$Q$6:$Q$445, MATCH($B85,'ONS data MYE 5'!$B$6:$B$445,0))</f>
        <v>114982</v>
      </c>
      <c r="E85" s="31">
        <f>INDEX('ONS data MYE 5'!$R$6:$R$445, MATCH($B85,'ONS data MYE 5'!$B$6:$B$445,0))</f>
        <v>177</v>
      </c>
      <c r="F85" s="31">
        <f t="shared" si="2"/>
        <v>5.1761497325738288</v>
      </c>
      <c r="G85" s="31">
        <f t="shared" si="3"/>
        <v>26.792526054024119</v>
      </c>
      <c r="H85" s="31">
        <f>INDEX('Mapping water'!$D$5:$U$352,MATCH($B85,'Mapping water'!$B$5:$B$352,0),MATCH(H$3,'Mapping water'!$D$4:$U$4,0))*$D85</f>
        <v>0</v>
      </c>
      <c r="I85" s="31">
        <f>INDEX('Mapping water'!$D$5:$U$352,MATCH($B85,'Mapping water'!$B$5:$B$352,0),MATCH(I$3,'Mapping water'!$D$4:$U$4,0))*$D85</f>
        <v>0</v>
      </c>
      <c r="J85" s="31">
        <f>INDEX('Mapping water'!$D$5:$U$352,MATCH($B85,'Mapping water'!$B$5:$B$352,0),MATCH(J$3,'Mapping water'!$D$4:$U$4,0))*$D85</f>
        <v>0</v>
      </c>
      <c r="K85" s="31">
        <f>INDEX('Mapping water'!$D$5:$U$352,MATCH($B85,'Mapping water'!$B$5:$B$352,0),MATCH(K$3,'Mapping water'!$D$4:$U$4,0))*$D85</f>
        <v>0</v>
      </c>
      <c r="L85" s="31">
        <f>INDEX('Mapping water'!$D$5:$U$352,MATCH($B85,'Mapping water'!$B$5:$B$352,0),MATCH(L$3,'Mapping water'!$D$4:$U$4,0))*$D85</f>
        <v>114982</v>
      </c>
      <c r="M85" s="31">
        <f>INDEX('Mapping water'!$D$5:$U$352,MATCH($B85,'Mapping water'!$B$5:$B$352,0),MATCH(M$3,'Mapping water'!$D$4:$U$4,0))*$D85</f>
        <v>0</v>
      </c>
      <c r="N85" s="31">
        <f>INDEX('Mapping water'!$D$5:$U$352,MATCH($B85,'Mapping water'!$B$5:$B$352,0),MATCH(N$3,'Mapping water'!$D$4:$U$4,0))*$D85</f>
        <v>0</v>
      </c>
      <c r="O85" s="31">
        <f>INDEX('Mapping water'!$D$5:$U$352,MATCH($B85,'Mapping water'!$B$5:$B$352,0),MATCH(O$3,'Mapping water'!$D$4:$U$4,0))*$D85</f>
        <v>0</v>
      </c>
      <c r="P85" s="31">
        <f>INDEX('Mapping water'!$D$5:$U$352,MATCH($B85,'Mapping water'!$B$5:$B$352,0),MATCH(P$3,'Mapping water'!$D$4:$U$4,0))*$D85</f>
        <v>0</v>
      </c>
      <c r="Q85" s="31">
        <f>INDEX('Mapping water'!$D$5:$U$352,MATCH($B85,'Mapping water'!$B$5:$B$352,0),MATCH(Q$3,'Mapping water'!$D$4:$U$4,0))*$D85</f>
        <v>0</v>
      </c>
      <c r="R85" s="31">
        <f>INDEX('Mapping water'!$D$5:$U$352,MATCH($B85,'Mapping water'!$B$5:$B$352,0),MATCH(R$3,'Mapping water'!$D$4:$U$4,0))*$D85</f>
        <v>0</v>
      </c>
      <c r="S85" s="31">
        <f>INDEX('Mapping water'!$D$5:$U$352,MATCH($B85,'Mapping water'!$B$5:$B$352,0),MATCH(S$3,'Mapping water'!$D$4:$U$4,0))*$D85</f>
        <v>0</v>
      </c>
      <c r="T85" s="31">
        <f>INDEX('Mapping water'!$D$5:$U$352,MATCH($B85,'Mapping water'!$B$5:$B$352,0),MATCH(T$3,'Mapping water'!$D$4:$U$4,0))*$D85</f>
        <v>0</v>
      </c>
      <c r="U85" s="31">
        <f>INDEX('Mapping water'!$D$5:$U$352,MATCH($B85,'Mapping water'!$B$5:$B$352,0),MATCH(U$3,'Mapping water'!$D$4:$U$4,0))*$D85</f>
        <v>0</v>
      </c>
      <c r="V85" s="31">
        <f>INDEX('Mapping water'!$D$5:$U$352,MATCH($B85,'Mapping water'!$B$5:$B$352,0),MATCH(V$3,'Mapping water'!$D$4:$U$4,0))*$D85</f>
        <v>0</v>
      </c>
      <c r="W85" s="31">
        <f>INDEX('Mapping water'!$D$5:$U$352,MATCH($B85,'Mapping water'!$B$5:$B$352,0),MATCH(W$3,'Mapping water'!$D$4:$U$4,0))*$D85</f>
        <v>0</v>
      </c>
      <c r="X85" s="31">
        <f>INDEX('Mapping water'!$D$5:$U$352,MATCH($B85,'Mapping water'!$B$5:$B$352,0),MATCH(X$3,'Mapping water'!$D$4:$U$4,0))*$D85</f>
        <v>0</v>
      </c>
      <c r="Y85" s="31">
        <f>INDEX('Mapping water'!$D$5:$U$352,MATCH($B85,'Mapping water'!$B$5:$B$352,0),MATCH(Y$3,'Mapping water'!$D$4:$U$4,0))*$D85</f>
        <v>0</v>
      </c>
    </row>
    <row r="86" spans="1:25" x14ac:dyDescent="0.45">
      <c r="A86" s="20" t="s">
        <v>287</v>
      </c>
      <c r="B86" s="20" t="s">
        <v>288</v>
      </c>
      <c r="C86" s="20" t="s">
        <v>81</v>
      </c>
      <c r="D86" s="31">
        <f>INDEX('ONS data MYE 5'!$Q$6:$Q$445, MATCH($B86,'ONS data MYE 5'!$B$6:$B$445,0))</f>
        <v>111248</v>
      </c>
      <c r="E86" s="31">
        <f>INDEX('ONS data MYE 5'!$R$6:$R$445, MATCH($B86,'ONS data MYE 5'!$B$6:$B$445,0))</f>
        <v>272</v>
      </c>
      <c r="F86" s="31">
        <f t="shared" si="2"/>
        <v>5.6058020662959978</v>
      </c>
      <c r="G86" s="31">
        <f t="shared" si="3"/>
        <v>31.425016806488479</v>
      </c>
      <c r="H86" s="31">
        <f>INDEX('Mapping water'!$D$5:$U$352,MATCH($B86,'Mapping water'!$B$5:$B$352,0),MATCH(H$3,'Mapping water'!$D$4:$U$4,0))*$D86</f>
        <v>0</v>
      </c>
      <c r="I86" s="31">
        <f>INDEX('Mapping water'!$D$5:$U$352,MATCH($B86,'Mapping water'!$B$5:$B$352,0),MATCH(I$3,'Mapping water'!$D$4:$U$4,0))*$D86</f>
        <v>0</v>
      </c>
      <c r="J86" s="31">
        <f>INDEX('Mapping water'!$D$5:$U$352,MATCH($B86,'Mapping water'!$B$5:$B$352,0),MATCH(J$3,'Mapping water'!$D$4:$U$4,0))*$D86</f>
        <v>0</v>
      </c>
      <c r="K86" s="31">
        <f>INDEX('Mapping water'!$D$5:$U$352,MATCH($B86,'Mapping water'!$B$5:$B$352,0),MATCH(K$3,'Mapping water'!$D$4:$U$4,0))*$D86</f>
        <v>0</v>
      </c>
      <c r="L86" s="31">
        <f>INDEX('Mapping water'!$D$5:$U$352,MATCH($B86,'Mapping water'!$B$5:$B$352,0),MATCH(L$3,'Mapping water'!$D$4:$U$4,0))*$D86</f>
        <v>111248</v>
      </c>
      <c r="M86" s="31">
        <f>INDEX('Mapping water'!$D$5:$U$352,MATCH($B86,'Mapping water'!$B$5:$B$352,0),MATCH(M$3,'Mapping water'!$D$4:$U$4,0))*$D86</f>
        <v>0</v>
      </c>
      <c r="N86" s="31">
        <f>INDEX('Mapping water'!$D$5:$U$352,MATCH($B86,'Mapping water'!$B$5:$B$352,0),MATCH(N$3,'Mapping water'!$D$4:$U$4,0))*$D86</f>
        <v>0</v>
      </c>
      <c r="O86" s="31">
        <f>INDEX('Mapping water'!$D$5:$U$352,MATCH($B86,'Mapping water'!$B$5:$B$352,0),MATCH(O$3,'Mapping water'!$D$4:$U$4,0))*$D86</f>
        <v>0</v>
      </c>
      <c r="P86" s="31">
        <f>INDEX('Mapping water'!$D$5:$U$352,MATCH($B86,'Mapping water'!$B$5:$B$352,0),MATCH(P$3,'Mapping water'!$D$4:$U$4,0))*$D86</f>
        <v>0</v>
      </c>
      <c r="Q86" s="31">
        <f>INDEX('Mapping water'!$D$5:$U$352,MATCH($B86,'Mapping water'!$B$5:$B$352,0),MATCH(Q$3,'Mapping water'!$D$4:$U$4,0))*$D86</f>
        <v>0</v>
      </c>
      <c r="R86" s="31">
        <f>INDEX('Mapping water'!$D$5:$U$352,MATCH($B86,'Mapping water'!$B$5:$B$352,0),MATCH(R$3,'Mapping water'!$D$4:$U$4,0))*$D86</f>
        <v>0</v>
      </c>
      <c r="S86" s="31">
        <f>INDEX('Mapping water'!$D$5:$U$352,MATCH($B86,'Mapping water'!$B$5:$B$352,0),MATCH(S$3,'Mapping water'!$D$4:$U$4,0))*$D86</f>
        <v>0</v>
      </c>
      <c r="T86" s="31">
        <f>INDEX('Mapping water'!$D$5:$U$352,MATCH($B86,'Mapping water'!$B$5:$B$352,0),MATCH(T$3,'Mapping water'!$D$4:$U$4,0))*$D86</f>
        <v>0</v>
      </c>
      <c r="U86" s="31">
        <f>INDEX('Mapping water'!$D$5:$U$352,MATCH($B86,'Mapping water'!$B$5:$B$352,0),MATCH(U$3,'Mapping water'!$D$4:$U$4,0))*$D86</f>
        <v>0</v>
      </c>
      <c r="V86" s="31">
        <f>INDEX('Mapping water'!$D$5:$U$352,MATCH($B86,'Mapping water'!$B$5:$B$352,0),MATCH(V$3,'Mapping water'!$D$4:$U$4,0))*$D86</f>
        <v>0</v>
      </c>
      <c r="W86" s="31">
        <f>INDEX('Mapping water'!$D$5:$U$352,MATCH($B86,'Mapping water'!$B$5:$B$352,0),MATCH(W$3,'Mapping water'!$D$4:$U$4,0))*$D86</f>
        <v>0</v>
      </c>
      <c r="X86" s="31">
        <f>INDEX('Mapping water'!$D$5:$U$352,MATCH($B86,'Mapping water'!$B$5:$B$352,0),MATCH(X$3,'Mapping water'!$D$4:$U$4,0))*$D86</f>
        <v>0</v>
      </c>
      <c r="Y86" s="31">
        <f>INDEX('Mapping water'!$D$5:$U$352,MATCH($B86,'Mapping water'!$B$5:$B$352,0),MATCH(Y$3,'Mapping water'!$D$4:$U$4,0))*$D86</f>
        <v>0</v>
      </c>
    </row>
    <row r="87" spans="1:25" x14ac:dyDescent="0.45">
      <c r="A87" s="20" t="s">
        <v>669</v>
      </c>
      <c r="B87" s="20" t="s">
        <v>670</v>
      </c>
      <c r="C87" s="20" t="s">
        <v>81</v>
      </c>
      <c r="D87" s="31">
        <f>INDEX('ONS data MYE 5'!$Q$6:$Q$445, MATCH($B87,'ONS data MYE 5'!$B$6:$B$445,0))</f>
        <v>76029</v>
      </c>
      <c r="E87" s="31">
        <f>INDEX('ONS data MYE 5'!$R$6:$R$445, MATCH($B87,'ONS data MYE 5'!$B$6:$B$445,0))</f>
        <v>475</v>
      </c>
      <c r="F87" s="31">
        <f t="shared" si="2"/>
        <v>6.1633148040346413</v>
      </c>
      <c r="G87" s="31">
        <f t="shared" si="3"/>
        <v>37.986449373632567</v>
      </c>
      <c r="H87" s="31">
        <f>INDEX('Mapping water'!$D$5:$U$352,MATCH($B87,'Mapping water'!$B$5:$B$352,0),MATCH(H$3,'Mapping water'!$D$4:$U$4,0))*$D87</f>
        <v>0</v>
      </c>
      <c r="I87" s="31">
        <f>INDEX('Mapping water'!$D$5:$U$352,MATCH($B87,'Mapping water'!$B$5:$B$352,0),MATCH(I$3,'Mapping water'!$D$4:$U$4,0))*$D87</f>
        <v>0</v>
      </c>
      <c r="J87" s="31">
        <f>INDEX('Mapping water'!$D$5:$U$352,MATCH($B87,'Mapping water'!$B$5:$B$352,0),MATCH(J$3,'Mapping water'!$D$4:$U$4,0))*$D87</f>
        <v>0</v>
      </c>
      <c r="K87" s="31">
        <f>INDEX('Mapping water'!$D$5:$U$352,MATCH($B87,'Mapping water'!$B$5:$B$352,0),MATCH(K$3,'Mapping water'!$D$4:$U$4,0))*$D87</f>
        <v>0</v>
      </c>
      <c r="L87" s="31">
        <f>INDEX('Mapping water'!$D$5:$U$352,MATCH($B87,'Mapping water'!$B$5:$B$352,0),MATCH(L$3,'Mapping water'!$D$4:$U$4,0))*$D87</f>
        <v>76029</v>
      </c>
      <c r="M87" s="31">
        <f>INDEX('Mapping water'!$D$5:$U$352,MATCH($B87,'Mapping water'!$B$5:$B$352,0),MATCH(M$3,'Mapping water'!$D$4:$U$4,0))*$D87</f>
        <v>0</v>
      </c>
      <c r="N87" s="31">
        <f>INDEX('Mapping water'!$D$5:$U$352,MATCH($B87,'Mapping water'!$B$5:$B$352,0),MATCH(N$3,'Mapping water'!$D$4:$U$4,0))*$D87</f>
        <v>0</v>
      </c>
      <c r="O87" s="31">
        <f>INDEX('Mapping water'!$D$5:$U$352,MATCH($B87,'Mapping water'!$B$5:$B$352,0),MATCH(O$3,'Mapping water'!$D$4:$U$4,0))*$D87</f>
        <v>0</v>
      </c>
      <c r="P87" s="31">
        <f>INDEX('Mapping water'!$D$5:$U$352,MATCH($B87,'Mapping water'!$B$5:$B$352,0),MATCH(P$3,'Mapping water'!$D$4:$U$4,0))*$D87</f>
        <v>0</v>
      </c>
      <c r="Q87" s="31">
        <f>INDEX('Mapping water'!$D$5:$U$352,MATCH($B87,'Mapping water'!$B$5:$B$352,0),MATCH(Q$3,'Mapping water'!$D$4:$U$4,0))*$D87</f>
        <v>0</v>
      </c>
      <c r="R87" s="31">
        <f>INDEX('Mapping water'!$D$5:$U$352,MATCH($B87,'Mapping water'!$B$5:$B$352,0),MATCH(R$3,'Mapping water'!$D$4:$U$4,0))*$D87</f>
        <v>0</v>
      </c>
      <c r="S87" s="31">
        <f>INDEX('Mapping water'!$D$5:$U$352,MATCH($B87,'Mapping water'!$B$5:$B$352,0),MATCH(S$3,'Mapping water'!$D$4:$U$4,0))*$D87</f>
        <v>0</v>
      </c>
      <c r="T87" s="31">
        <f>INDEX('Mapping water'!$D$5:$U$352,MATCH($B87,'Mapping water'!$B$5:$B$352,0),MATCH(T$3,'Mapping water'!$D$4:$U$4,0))*$D87</f>
        <v>0</v>
      </c>
      <c r="U87" s="31">
        <f>INDEX('Mapping water'!$D$5:$U$352,MATCH($B87,'Mapping water'!$B$5:$B$352,0),MATCH(U$3,'Mapping water'!$D$4:$U$4,0))*$D87</f>
        <v>0</v>
      </c>
      <c r="V87" s="31">
        <f>INDEX('Mapping water'!$D$5:$U$352,MATCH($B87,'Mapping water'!$B$5:$B$352,0),MATCH(V$3,'Mapping water'!$D$4:$U$4,0))*$D87</f>
        <v>0</v>
      </c>
      <c r="W87" s="31">
        <f>INDEX('Mapping water'!$D$5:$U$352,MATCH($B87,'Mapping water'!$B$5:$B$352,0),MATCH(W$3,'Mapping water'!$D$4:$U$4,0))*$D87</f>
        <v>0</v>
      </c>
      <c r="X87" s="31">
        <f>INDEX('Mapping water'!$D$5:$U$352,MATCH($B87,'Mapping water'!$B$5:$B$352,0),MATCH(X$3,'Mapping water'!$D$4:$U$4,0))*$D87</f>
        <v>0</v>
      </c>
      <c r="Y87" s="31">
        <f>INDEX('Mapping water'!$D$5:$U$352,MATCH($B87,'Mapping water'!$B$5:$B$352,0),MATCH(Y$3,'Mapping water'!$D$4:$U$4,0))*$D87</f>
        <v>0</v>
      </c>
    </row>
    <row r="88" spans="1:25" x14ac:dyDescent="0.45">
      <c r="A88" s="20" t="s">
        <v>671</v>
      </c>
      <c r="B88" s="20" t="s">
        <v>672</v>
      </c>
      <c r="C88" s="20" t="s">
        <v>81</v>
      </c>
      <c r="D88" s="31">
        <f>INDEX('ONS data MYE 5'!$Q$6:$Q$445, MATCH($B88,'ONS data MYE 5'!$B$6:$B$445,0))</f>
        <v>103788</v>
      </c>
      <c r="E88" s="31">
        <f>INDEX('ONS data MYE 5'!$R$6:$R$445, MATCH($B88,'ONS data MYE 5'!$B$6:$B$445,0))</f>
        <v>1573</v>
      </c>
      <c r="F88" s="31">
        <f t="shared" si="2"/>
        <v>7.3607399030582776</v>
      </c>
      <c r="G88" s="31">
        <f t="shared" si="3"/>
        <v>54.180491920474381</v>
      </c>
      <c r="H88" s="31">
        <f>INDEX('Mapping water'!$D$5:$U$352,MATCH($B88,'Mapping water'!$B$5:$B$352,0),MATCH(H$3,'Mapping water'!$D$4:$U$4,0))*$D88</f>
        <v>0</v>
      </c>
      <c r="I88" s="31">
        <f>INDEX('Mapping water'!$D$5:$U$352,MATCH($B88,'Mapping water'!$B$5:$B$352,0),MATCH(I$3,'Mapping water'!$D$4:$U$4,0))*$D88</f>
        <v>0</v>
      </c>
      <c r="J88" s="31">
        <f>INDEX('Mapping water'!$D$5:$U$352,MATCH($B88,'Mapping water'!$B$5:$B$352,0),MATCH(J$3,'Mapping water'!$D$4:$U$4,0))*$D88</f>
        <v>0</v>
      </c>
      <c r="K88" s="31">
        <f>INDEX('Mapping water'!$D$5:$U$352,MATCH($B88,'Mapping water'!$B$5:$B$352,0),MATCH(K$3,'Mapping water'!$D$4:$U$4,0))*$D88</f>
        <v>0</v>
      </c>
      <c r="L88" s="31">
        <f>INDEX('Mapping water'!$D$5:$U$352,MATCH($B88,'Mapping water'!$B$5:$B$352,0),MATCH(L$3,'Mapping water'!$D$4:$U$4,0))*$D88</f>
        <v>103788</v>
      </c>
      <c r="M88" s="31">
        <f>INDEX('Mapping water'!$D$5:$U$352,MATCH($B88,'Mapping water'!$B$5:$B$352,0),MATCH(M$3,'Mapping water'!$D$4:$U$4,0))*$D88</f>
        <v>0</v>
      </c>
      <c r="N88" s="31">
        <f>INDEX('Mapping water'!$D$5:$U$352,MATCH($B88,'Mapping water'!$B$5:$B$352,0),MATCH(N$3,'Mapping water'!$D$4:$U$4,0))*$D88</f>
        <v>0</v>
      </c>
      <c r="O88" s="31">
        <f>INDEX('Mapping water'!$D$5:$U$352,MATCH($B88,'Mapping water'!$B$5:$B$352,0),MATCH(O$3,'Mapping water'!$D$4:$U$4,0))*$D88</f>
        <v>0</v>
      </c>
      <c r="P88" s="31">
        <f>INDEX('Mapping water'!$D$5:$U$352,MATCH($B88,'Mapping water'!$B$5:$B$352,0),MATCH(P$3,'Mapping water'!$D$4:$U$4,0))*$D88</f>
        <v>0</v>
      </c>
      <c r="Q88" s="31">
        <f>INDEX('Mapping water'!$D$5:$U$352,MATCH($B88,'Mapping water'!$B$5:$B$352,0),MATCH(Q$3,'Mapping water'!$D$4:$U$4,0))*$D88</f>
        <v>0</v>
      </c>
      <c r="R88" s="31">
        <f>INDEX('Mapping water'!$D$5:$U$352,MATCH($B88,'Mapping water'!$B$5:$B$352,0),MATCH(R$3,'Mapping water'!$D$4:$U$4,0))*$D88</f>
        <v>0</v>
      </c>
      <c r="S88" s="31">
        <f>INDEX('Mapping water'!$D$5:$U$352,MATCH($B88,'Mapping water'!$B$5:$B$352,0),MATCH(S$3,'Mapping water'!$D$4:$U$4,0))*$D88</f>
        <v>0</v>
      </c>
      <c r="T88" s="31">
        <f>INDEX('Mapping water'!$D$5:$U$352,MATCH($B88,'Mapping water'!$B$5:$B$352,0),MATCH(T$3,'Mapping water'!$D$4:$U$4,0))*$D88</f>
        <v>0</v>
      </c>
      <c r="U88" s="31">
        <f>INDEX('Mapping water'!$D$5:$U$352,MATCH($B88,'Mapping water'!$B$5:$B$352,0),MATCH(U$3,'Mapping water'!$D$4:$U$4,0))*$D88</f>
        <v>0</v>
      </c>
      <c r="V88" s="31">
        <f>INDEX('Mapping water'!$D$5:$U$352,MATCH($B88,'Mapping water'!$B$5:$B$352,0),MATCH(V$3,'Mapping water'!$D$4:$U$4,0))*$D88</f>
        <v>0</v>
      </c>
      <c r="W88" s="31">
        <f>INDEX('Mapping water'!$D$5:$U$352,MATCH($B88,'Mapping water'!$B$5:$B$352,0),MATCH(W$3,'Mapping water'!$D$4:$U$4,0))*$D88</f>
        <v>0</v>
      </c>
      <c r="X88" s="31">
        <f>INDEX('Mapping water'!$D$5:$U$352,MATCH($B88,'Mapping water'!$B$5:$B$352,0),MATCH(X$3,'Mapping water'!$D$4:$U$4,0))*$D88</f>
        <v>0</v>
      </c>
      <c r="Y88" s="31">
        <f>INDEX('Mapping water'!$D$5:$U$352,MATCH($B88,'Mapping water'!$B$5:$B$352,0),MATCH(Y$3,'Mapping water'!$D$4:$U$4,0))*$D88</f>
        <v>0</v>
      </c>
    </row>
    <row r="89" spans="1:25" x14ac:dyDescent="0.45">
      <c r="A89" s="20" t="s">
        <v>673</v>
      </c>
      <c r="B89" s="20" t="s">
        <v>674</v>
      </c>
      <c r="C89" s="20" t="s">
        <v>81</v>
      </c>
      <c r="D89" s="31">
        <f>INDEX('ONS data MYE 5'!$Q$6:$Q$445, MATCH($B89,'ONS data MYE 5'!$B$6:$B$445,0))</f>
        <v>99100</v>
      </c>
      <c r="E89" s="31">
        <f>INDEX('ONS data MYE 5'!$R$6:$R$445, MATCH($B89,'ONS data MYE 5'!$B$6:$B$445,0))</f>
        <v>359</v>
      </c>
      <c r="F89" s="31">
        <f t="shared" si="2"/>
        <v>5.8833223884882786</v>
      </c>
      <c r="G89" s="31">
        <f t="shared" si="3"/>
        <v>34.613482326887421</v>
      </c>
      <c r="H89" s="31">
        <f>INDEX('Mapping water'!$D$5:$U$352,MATCH($B89,'Mapping water'!$B$5:$B$352,0),MATCH(H$3,'Mapping water'!$D$4:$U$4,0))*$D89</f>
        <v>0</v>
      </c>
      <c r="I89" s="31">
        <f>INDEX('Mapping water'!$D$5:$U$352,MATCH($B89,'Mapping water'!$B$5:$B$352,0),MATCH(I$3,'Mapping water'!$D$4:$U$4,0))*$D89</f>
        <v>0</v>
      </c>
      <c r="J89" s="31">
        <f>INDEX('Mapping water'!$D$5:$U$352,MATCH($B89,'Mapping water'!$B$5:$B$352,0),MATCH(J$3,'Mapping water'!$D$4:$U$4,0))*$D89</f>
        <v>0</v>
      </c>
      <c r="K89" s="31">
        <f>INDEX('Mapping water'!$D$5:$U$352,MATCH($B89,'Mapping water'!$B$5:$B$352,0),MATCH(K$3,'Mapping water'!$D$4:$U$4,0))*$D89</f>
        <v>0</v>
      </c>
      <c r="L89" s="31">
        <f>INDEX('Mapping water'!$D$5:$U$352,MATCH($B89,'Mapping water'!$B$5:$B$352,0),MATCH(L$3,'Mapping water'!$D$4:$U$4,0))*$D89</f>
        <v>99100</v>
      </c>
      <c r="M89" s="31">
        <f>INDEX('Mapping water'!$D$5:$U$352,MATCH($B89,'Mapping water'!$B$5:$B$352,0),MATCH(M$3,'Mapping water'!$D$4:$U$4,0))*$D89</f>
        <v>0</v>
      </c>
      <c r="N89" s="31">
        <f>INDEX('Mapping water'!$D$5:$U$352,MATCH($B89,'Mapping water'!$B$5:$B$352,0),MATCH(N$3,'Mapping water'!$D$4:$U$4,0))*$D89</f>
        <v>0</v>
      </c>
      <c r="O89" s="31">
        <f>INDEX('Mapping water'!$D$5:$U$352,MATCH($B89,'Mapping water'!$B$5:$B$352,0),MATCH(O$3,'Mapping water'!$D$4:$U$4,0))*$D89</f>
        <v>0</v>
      </c>
      <c r="P89" s="31">
        <f>INDEX('Mapping water'!$D$5:$U$352,MATCH($B89,'Mapping water'!$B$5:$B$352,0),MATCH(P$3,'Mapping water'!$D$4:$U$4,0))*$D89</f>
        <v>0</v>
      </c>
      <c r="Q89" s="31">
        <f>INDEX('Mapping water'!$D$5:$U$352,MATCH($B89,'Mapping water'!$B$5:$B$352,0),MATCH(Q$3,'Mapping water'!$D$4:$U$4,0))*$D89</f>
        <v>0</v>
      </c>
      <c r="R89" s="31">
        <f>INDEX('Mapping water'!$D$5:$U$352,MATCH($B89,'Mapping water'!$B$5:$B$352,0),MATCH(R$3,'Mapping water'!$D$4:$U$4,0))*$D89</f>
        <v>0</v>
      </c>
      <c r="S89" s="31">
        <f>INDEX('Mapping water'!$D$5:$U$352,MATCH($B89,'Mapping water'!$B$5:$B$352,0),MATCH(S$3,'Mapping water'!$D$4:$U$4,0))*$D89</f>
        <v>0</v>
      </c>
      <c r="T89" s="31">
        <f>INDEX('Mapping water'!$D$5:$U$352,MATCH($B89,'Mapping water'!$B$5:$B$352,0),MATCH(T$3,'Mapping water'!$D$4:$U$4,0))*$D89</f>
        <v>0</v>
      </c>
      <c r="U89" s="31">
        <f>INDEX('Mapping water'!$D$5:$U$352,MATCH($B89,'Mapping water'!$B$5:$B$352,0),MATCH(U$3,'Mapping water'!$D$4:$U$4,0))*$D89</f>
        <v>0</v>
      </c>
      <c r="V89" s="31">
        <f>INDEX('Mapping water'!$D$5:$U$352,MATCH($B89,'Mapping water'!$B$5:$B$352,0),MATCH(V$3,'Mapping water'!$D$4:$U$4,0))*$D89</f>
        <v>0</v>
      </c>
      <c r="W89" s="31">
        <f>INDEX('Mapping water'!$D$5:$U$352,MATCH($B89,'Mapping water'!$B$5:$B$352,0),MATCH(W$3,'Mapping water'!$D$4:$U$4,0))*$D89</f>
        <v>0</v>
      </c>
      <c r="X89" s="31">
        <f>INDEX('Mapping water'!$D$5:$U$352,MATCH($B89,'Mapping water'!$B$5:$B$352,0),MATCH(X$3,'Mapping water'!$D$4:$U$4,0))*$D89</f>
        <v>0</v>
      </c>
      <c r="Y89" s="31">
        <f>INDEX('Mapping water'!$D$5:$U$352,MATCH($B89,'Mapping water'!$B$5:$B$352,0),MATCH(Y$3,'Mapping water'!$D$4:$U$4,0))*$D89</f>
        <v>0</v>
      </c>
    </row>
    <row r="90" spans="1:25" x14ac:dyDescent="0.45">
      <c r="A90" s="20" t="s">
        <v>689</v>
      </c>
      <c r="B90" s="20" t="s">
        <v>690</v>
      </c>
      <c r="C90" s="20" t="s">
        <v>81</v>
      </c>
      <c r="D90" s="31">
        <f>INDEX('ONS data MYE 5'!$Q$6:$Q$445, MATCH($B90,'ONS data MYE 5'!$B$6:$B$445,0))</f>
        <v>113003</v>
      </c>
      <c r="E90" s="31">
        <f>INDEX('ONS data MYE 5'!$R$6:$R$445, MATCH($B90,'ONS data MYE 5'!$B$6:$B$445,0))</f>
        <v>177</v>
      </c>
      <c r="F90" s="31">
        <f t="shared" si="2"/>
        <v>5.1761497325738288</v>
      </c>
      <c r="G90" s="31">
        <f t="shared" si="3"/>
        <v>26.792526054024119</v>
      </c>
      <c r="H90" s="31">
        <f>INDEX('Mapping water'!$D$5:$U$352,MATCH($B90,'Mapping water'!$B$5:$B$352,0),MATCH(H$3,'Mapping water'!$D$4:$U$4,0))*$D90</f>
        <v>0</v>
      </c>
      <c r="I90" s="31">
        <f>INDEX('Mapping water'!$D$5:$U$352,MATCH($B90,'Mapping water'!$B$5:$B$352,0),MATCH(I$3,'Mapping water'!$D$4:$U$4,0))*$D90</f>
        <v>0</v>
      </c>
      <c r="J90" s="31">
        <f>INDEX('Mapping water'!$D$5:$U$352,MATCH($B90,'Mapping water'!$B$5:$B$352,0),MATCH(J$3,'Mapping water'!$D$4:$U$4,0))*$D90</f>
        <v>0</v>
      </c>
      <c r="K90" s="31">
        <f>INDEX('Mapping water'!$D$5:$U$352,MATCH($B90,'Mapping water'!$B$5:$B$352,0),MATCH(K$3,'Mapping water'!$D$4:$U$4,0))*$D90</f>
        <v>0</v>
      </c>
      <c r="L90" s="31">
        <f>INDEX('Mapping water'!$D$5:$U$352,MATCH($B90,'Mapping water'!$B$5:$B$352,0),MATCH(L$3,'Mapping water'!$D$4:$U$4,0))*$D90</f>
        <v>63281.680000000008</v>
      </c>
      <c r="M90" s="31">
        <f>INDEX('Mapping water'!$D$5:$U$352,MATCH($B90,'Mapping water'!$B$5:$B$352,0),MATCH(M$3,'Mapping water'!$D$4:$U$4,0))*$D90</f>
        <v>0</v>
      </c>
      <c r="N90" s="31">
        <f>INDEX('Mapping water'!$D$5:$U$352,MATCH($B90,'Mapping water'!$B$5:$B$352,0),MATCH(N$3,'Mapping water'!$D$4:$U$4,0))*$D90</f>
        <v>0</v>
      </c>
      <c r="O90" s="31">
        <f>INDEX('Mapping water'!$D$5:$U$352,MATCH($B90,'Mapping water'!$B$5:$B$352,0),MATCH(O$3,'Mapping water'!$D$4:$U$4,0))*$D90</f>
        <v>0</v>
      </c>
      <c r="P90" s="31">
        <f>INDEX('Mapping water'!$D$5:$U$352,MATCH($B90,'Mapping water'!$B$5:$B$352,0),MATCH(P$3,'Mapping water'!$D$4:$U$4,0))*$D90</f>
        <v>0</v>
      </c>
      <c r="Q90" s="31">
        <f>INDEX('Mapping water'!$D$5:$U$352,MATCH($B90,'Mapping water'!$B$5:$B$352,0),MATCH(Q$3,'Mapping water'!$D$4:$U$4,0))*$D90</f>
        <v>49721.32</v>
      </c>
      <c r="R90" s="31">
        <f>INDEX('Mapping water'!$D$5:$U$352,MATCH($B90,'Mapping water'!$B$5:$B$352,0),MATCH(R$3,'Mapping water'!$D$4:$U$4,0))*$D90</f>
        <v>0</v>
      </c>
      <c r="S90" s="31">
        <f>INDEX('Mapping water'!$D$5:$U$352,MATCH($B90,'Mapping water'!$B$5:$B$352,0),MATCH(S$3,'Mapping water'!$D$4:$U$4,0))*$D90</f>
        <v>0</v>
      </c>
      <c r="T90" s="31">
        <f>INDEX('Mapping water'!$D$5:$U$352,MATCH($B90,'Mapping water'!$B$5:$B$352,0),MATCH(T$3,'Mapping water'!$D$4:$U$4,0))*$D90</f>
        <v>0</v>
      </c>
      <c r="U90" s="31">
        <f>INDEX('Mapping water'!$D$5:$U$352,MATCH($B90,'Mapping water'!$B$5:$B$352,0),MATCH(U$3,'Mapping water'!$D$4:$U$4,0))*$D90</f>
        <v>0</v>
      </c>
      <c r="V90" s="31">
        <f>INDEX('Mapping water'!$D$5:$U$352,MATCH($B90,'Mapping water'!$B$5:$B$352,0),MATCH(V$3,'Mapping water'!$D$4:$U$4,0))*$D90</f>
        <v>0</v>
      </c>
      <c r="W90" s="31">
        <f>INDEX('Mapping water'!$D$5:$U$352,MATCH($B90,'Mapping water'!$B$5:$B$352,0),MATCH(W$3,'Mapping water'!$D$4:$U$4,0))*$D90</f>
        <v>0</v>
      </c>
      <c r="X90" s="31">
        <f>INDEX('Mapping water'!$D$5:$U$352,MATCH($B90,'Mapping water'!$B$5:$B$352,0),MATCH(X$3,'Mapping water'!$D$4:$U$4,0))*$D90</f>
        <v>0</v>
      </c>
      <c r="Y90" s="31">
        <f>INDEX('Mapping water'!$D$5:$U$352,MATCH($B90,'Mapping water'!$B$5:$B$352,0),MATCH(Y$3,'Mapping water'!$D$4:$U$4,0))*$D90</f>
        <v>0</v>
      </c>
    </row>
    <row r="91" spans="1:25" x14ac:dyDescent="0.45">
      <c r="A91" s="20" t="s">
        <v>22</v>
      </c>
      <c r="B91" s="20" t="s">
        <v>23</v>
      </c>
      <c r="C91" s="20" t="s">
        <v>24</v>
      </c>
      <c r="D91" s="31">
        <f>INDEX('ONS data MYE 5'!$Q$6:$Q$445, MATCH($B91,'ONS data MYE 5'!$B$6:$B$445,0))</f>
        <v>7412</v>
      </c>
      <c r="E91" s="31">
        <f>INDEX('ONS data MYE 5'!$R$6:$R$445, MATCH($B91,'ONS data MYE 5'!$B$6:$B$445,0))</f>
        <v>2471</v>
      </c>
      <c r="F91" s="31">
        <f t="shared" si="2"/>
        <v>7.81237820598861</v>
      </c>
      <c r="G91" s="31">
        <f t="shared" si="3"/>
        <v>61.033253233405816</v>
      </c>
      <c r="H91" s="31">
        <f>INDEX('Mapping water'!$D$5:$U$352,MATCH($B91,'Mapping water'!$B$5:$B$352,0),MATCH(H$3,'Mapping water'!$D$4:$U$4,0))*$D91</f>
        <v>0</v>
      </c>
      <c r="I91" s="31">
        <f>INDEX('Mapping water'!$D$5:$U$352,MATCH($B91,'Mapping water'!$B$5:$B$352,0),MATCH(I$3,'Mapping water'!$D$4:$U$4,0))*$D91</f>
        <v>0</v>
      </c>
      <c r="J91" s="31">
        <f>INDEX('Mapping water'!$D$5:$U$352,MATCH($B91,'Mapping water'!$B$5:$B$352,0),MATCH(J$3,'Mapping water'!$D$4:$U$4,0))*$D91</f>
        <v>0</v>
      </c>
      <c r="K91" s="31">
        <f>INDEX('Mapping water'!$D$5:$U$352,MATCH($B91,'Mapping water'!$B$5:$B$352,0),MATCH(K$3,'Mapping water'!$D$4:$U$4,0))*$D91</f>
        <v>0</v>
      </c>
      <c r="L91" s="31">
        <f>INDEX('Mapping water'!$D$5:$U$352,MATCH($B91,'Mapping water'!$B$5:$B$352,0),MATCH(L$3,'Mapping water'!$D$4:$U$4,0))*$D91</f>
        <v>0</v>
      </c>
      <c r="M91" s="31">
        <f>INDEX('Mapping water'!$D$5:$U$352,MATCH($B91,'Mapping water'!$B$5:$B$352,0),MATCH(M$3,'Mapping water'!$D$4:$U$4,0))*$D91</f>
        <v>0</v>
      </c>
      <c r="N91" s="31">
        <f>INDEX('Mapping water'!$D$5:$U$352,MATCH($B91,'Mapping water'!$B$5:$B$352,0),MATCH(N$3,'Mapping water'!$D$4:$U$4,0))*$D91</f>
        <v>7412</v>
      </c>
      <c r="O91" s="31">
        <f>INDEX('Mapping water'!$D$5:$U$352,MATCH($B91,'Mapping water'!$B$5:$B$352,0),MATCH(O$3,'Mapping water'!$D$4:$U$4,0))*$D91</f>
        <v>0</v>
      </c>
      <c r="P91" s="31">
        <f>INDEX('Mapping water'!$D$5:$U$352,MATCH($B91,'Mapping water'!$B$5:$B$352,0),MATCH(P$3,'Mapping water'!$D$4:$U$4,0))*$D91</f>
        <v>0</v>
      </c>
      <c r="Q91" s="31">
        <f>INDEX('Mapping water'!$D$5:$U$352,MATCH($B91,'Mapping water'!$B$5:$B$352,0),MATCH(Q$3,'Mapping water'!$D$4:$U$4,0))*$D91</f>
        <v>0</v>
      </c>
      <c r="R91" s="31">
        <f>INDEX('Mapping water'!$D$5:$U$352,MATCH($B91,'Mapping water'!$B$5:$B$352,0),MATCH(R$3,'Mapping water'!$D$4:$U$4,0))*$D91</f>
        <v>0</v>
      </c>
      <c r="S91" s="31">
        <f>INDEX('Mapping water'!$D$5:$U$352,MATCH($B91,'Mapping water'!$B$5:$B$352,0),MATCH(S$3,'Mapping water'!$D$4:$U$4,0))*$D91</f>
        <v>0</v>
      </c>
      <c r="T91" s="31">
        <f>INDEX('Mapping water'!$D$5:$U$352,MATCH($B91,'Mapping water'!$B$5:$B$352,0),MATCH(T$3,'Mapping water'!$D$4:$U$4,0))*$D91</f>
        <v>0</v>
      </c>
      <c r="U91" s="31">
        <f>INDEX('Mapping water'!$D$5:$U$352,MATCH($B91,'Mapping water'!$B$5:$B$352,0),MATCH(U$3,'Mapping water'!$D$4:$U$4,0))*$D91</f>
        <v>0</v>
      </c>
      <c r="V91" s="31">
        <f>INDEX('Mapping water'!$D$5:$U$352,MATCH($B91,'Mapping water'!$B$5:$B$352,0),MATCH(V$3,'Mapping water'!$D$4:$U$4,0))*$D91</f>
        <v>0</v>
      </c>
      <c r="W91" s="31">
        <f>INDEX('Mapping water'!$D$5:$U$352,MATCH($B91,'Mapping water'!$B$5:$B$352,0),MATCH(W$3,'Mapping water'!$D$4:$U$4,0))*$D91</f>
        <v>0</v>
      </c>
      <c r="X91" s="31">
        <f>INDEX('Mapping water'!$D$5:$U$352,MATCH($B91,'Mapping water'!$B$5:$B$352,0),MATCH(X$3,'Mapping water'!$D$4:$U$4,0))*$D91</f>
        <v>0</v>
      </c>
      <c r="Y91" s="31">
        <f>INDEX('Mapping water'!$D$5:$U$352,MATCH($B91,'Mapping water'!$B$5:$B$352,0),MATCH(Y$3,'Mapping water'!$D$4:$U$4,0))*$D91</f>
        <v>0</v>
      </c>
    </row>
    <row r="92" spans="1:25" x14ac:dyDescent="0.45">
      <c r="A92" s="20" t="s">
        <v>25</v>
      </c>
      <c r="B92" s="20" t="s">
        <v>26</v>
      </c>
      <c r="C92" s="20" t="s">
        <v>24</v>
      </c>
      <c r="D92" s="31">
        <f>INDEX('ONS data MYE 5'!$Q$6:$Q$445, MATCH($B92,'ONS data MYE 5'!$B$6:$B$445,0))</f>
        <v>219582</v>
      </c>
      <c r="E92" s="31">
        <f>INDEX('ONS data MYE 5'!$R$6:$R$445, MATCH($B92,'ONS data MYE 5'!$B$6:$B$445,0))</f>
        <v>10456</v>
      </c>
      <c r="F92" s="31">
        <f t="shared" si="2"/>
        <v>9.2549312553040579</v>
      </c>
      <c r="G92" s="31">
        <f t="shared" si="3"/>
        <v>85.653752540403943</v>
      </c>
      <c r="H92" s="31">
        <f>INDEX('Mapping water'!$D$5:$U$352,MATCH($B92,'Mapping water'!$B$5:$B$352,0),MATCH(H$3,'Mapping water'!$D$4:$U$4,0))*$D92</f>
        <v>0</v>
      </c>
      <c r="I92" s="31">
        <f>INDEX('Mapping water'!$D$5:$U$352,MATCH($B92,'Mapping water'!$B$5:$B$352,0),MATCH(I$3,'Mapping water'!$D$4:$U$4,0))*$D92</f>
        <v>0</v>
      </c>
      <c r="J92" s="31">
        <f>INDEX('Mapping water'!$D$5:$U$352,MATCH($B92,'Mapping water'!$B$5:$B$352,0),MATCH(J$3,'Mapping water'!$D$4:$U$4,0))*$D92</f>
        <v>0</v>
      </c>
      <c r="K92" s="31">
        <f>INDEX('Mapping water'!$D$5:$U$352,MATCH($B92,'Mapping water'!$B$5:$B$352,0),MATCH(K$3,'Mapping water'!$D$4:$U$4,0))*$D92</f>
        <v>0</v>
      </c>
      <c r="L92" s="31">
        <f>INDEX('Mapping water'!$D$5:$U$352,MATCH($B92,'Mapping water'!$B$5:$B$352,0),MATCH(L$3,'Mapping water'!$D$4:$U$4,0))*$D92</f>
        <v>0</v>
      </c>
      <c r="M92" s="31">
        <f>INDEX('Mapping water'!$D$5:$U$352,MATCH($B92,'Mapping water'!$B$5:$B$352,0),MATCH(M$3,'Mapping water'!$D$4:$U$4,0))*$D92</f>
        <v>0</v>
      </c>
      <c r="N92" s="31">
        <f>INDEX('Mapping water'!$D$5:$U$352,MATCH($B92,'Mapping water'!$B$5:$B$352,0),MATCH(N$3,'Mapping water'!$D$4:$U$4,0))*$D92</f>
        <v>219582</v>
      </c>
      <c r="O92" s="31">
        <f>INDEX('Mapping water'!$D$5:$U$352,MATCH($B92,'Mapping water'!$B$5:$B$352,0),MATCH(O$3,'Mapping water'!$D$4:$U$4,0))*$D92</f>
        <v>0</v>
      </c>
      <c r="P92" s="31">
        <f>INDEX('Mapping water'!$D$5:$U$352,MATCH($B92,'Mapping water'!$B$5:$B$352,0),MATCH(P$3,'Mapping water'!$D$4:$U$4,0))*$D92</f>
        <v>0</v>
      </c>
      <c r="Q92" s="31">
        <f>INDEX('Mapping water'!$D$5:$U$352,MATCH($B92,'Mapping water'!$B$5:$B$352,0),MATCH(Q$3,'Mapping water'!$D$4:$U$4,0))*$D92</f>
        <v>0</v>
      </c>
      <c r="R92" s="31">
        <f>INDEX('Mapping water'!$D$5:$U$352,MATCH($B92,'Mapping water'!$B$5:$B$352,0),MATCH(R$3,'Mapping water'!$D$4:$U$4,0))*$D92</f>
        <v>0</v>
      </c>
      <c r="S92" s="31">
        <f>INDEX('Mapping water'!$D$5:$U$352,MATCH($B92,'Mapping water'!$B$5:$B$352,0),MATCH(S$3,'Mapping water'!$D$4:$U$4,0))*$D92</f>
        <v>0</v>
      </c>
      <c r="T92" s="31">
        <f>INDEX('Mapping water'!$D$5:$U$352,MATCH($B92,'Mapping water'!$B$5:$B$352,0),MATCH(T$3,'Mapping water'!$D$4:$U$4,0))*$D92</f>
        <v>0</v>
      </c>
      <c r="U92" s="31">
        <f>INDEX('Mapping water'!$D$5:$U$352,MATCH($B92,'Mapping water'!$B$5:$B$352,0),MATCH(U$3,'Mapping water'!$D$4:$U$4,0))*$D92</f>
        <v>0</v>
      </c>
      <c r="V92" s="31">
        <f>INDEX('Mapping water'!$D$5:$U$352,MATCH($B92,'Mapping water'!$B$5:$B$352,0),MATCH(V$3,'Mapping water'!$D$4:$U$4,0))*$D92</f>
        <v>0</v>
      </c>
      <c r="W92" s="31">
        <f>INDEX('Mapping water'!$D$5:$U$352,MATCH($B92,'Mapping water'!$B$5:$B$352,0),MATCH(W$3,'Mapping water'!$D$4:$U$4,0))*$D92</f>
        <v>0</v>
      </c>
      <c r="X92" s="31">
        <f>INDEX('Mapping water'!$D$5:$U$352,MATCH($B92,'Mapping water'!$B$5:$B$352,0),MATCH(X$3,'Mapping water'!$D$4:$U$4,0))*$D92</f>
        <v>0</v>
      </c>
      <c r="Y92" s="31">
        <f>INDEX('Mapping water'!$D$5:$U$352,MATCH($B92,'Mapping water'!$B$5:$B$352,0),MATCH(Y$3,'Mapping water'!$D$4:$U$4,0))*$D92</f>
        <v>0</v>
      </c>
    </row>
    <row r="93" spans="1:25" x14ac:dyDescent="0.45">
      <c r="A93" s="20" t="s">
        <v>60</v>
      </c>
      <c r="B93" s="20" t="s">
        <v>61</v>
      </c>
      <c r="C93" s="20" t="s">
        <v>24</v>
      </c>
      <c r="D93" s="31">
        <f>INDEX('ONS data MYE 5'!$Q$6:$Q$445, MATCH($B93,'ONS data MYE 5'!$B$6:$B$445,0))</f>
        <v>357538</v>
      </c>
      <c r="E93" s="31">
        <f>INDEX('ONS data MYE 5'!$R$6:$R$445, MATCH($B93,'ONS data MYE 5'!$B$6:$B$445,0))</f>
        <v>4110</v>
      </c>
      <c r="F93" s="31">
        <f t="shared" si="2"/>
        <v>8.3211783074902801</v>
      </c>
      <c r="G93" s="31">
        <f t="shared" si="3"/>
        <v>69.242008425046805</v>
      </c>
      <c r="H93" s="31">
        <f>INDEX('Mapping water'!$D$5:$U$352,MATCH($B93,'Mapping water'!$B$5:$B$352,0),MATCH(H$3,'Mapping water'!$D$4:$U$4,0))*$D93</f>
        <v>0</v>
      </c>
      <c r="I93" s="31">
        <f>INDEX('Mapping water'!$D$5:$U$352,MATCH($B93,'Mapping water'!$B$5:$B$352,0),MATCH(I$3,'Mapping water'!$D$4:$U$4,0))*$D93</f>
        <v>0</v>
      </c>
      <c r="J93" s="31">
        <f>INDEX('Mapping water'!$D$5:$U$352,MATCH($B93,'Mapping water'!$B$5:$B$352,0),MATCH(J$3,'Mapping water'!$D$4:$U$4,0))*$D93</f>
        <v>0</v>
      </c>
      <c r="K93" s="31">
        <f>INDEX('Mapping water'!$D$5:$U$352,MATCH($B93,'Mapping water'!$B$5:$B$352,0),MATCH(K$3,'Mapping water'!$D$4:$U$4,0))*$D93</f>
        <v>0</v>
      </c>
      <c r="L93" s="31">
        <f>INDEX('Mapping water'!$D$5:$U$352,MATCH($B93,'Mapping water'!$B$5:$B$352,0),MATCH(L$3,'Mapping water'!$D$4:$U$4,0))*$D93</f>
        <v>0</v>
      </c>
      <c r="M93" s="31">
        <f>INDEX('Mapping water'!$D$5:$U$352,MATCH($B93,'Mapping water'!$B$5:$B$352,0),MATCH(M$3,'Mapping water'!$D$4:$U$4,0))*$D93</f>
        <v>0</v>
      </c>
      <c r="N93" s="31">
        <f>INDEX('Mapping water'!$D$5:$U$352,MATCH($B93,'Mapping water'!$B$5:$B$352,0),MATCH(N$3,'Mapping water'!$D$4:$U$4,0))*$D93</f>
        <v>85809.12</v>
      </c>
      <c r="O93" s="31">
        <f>INDEX('Mapping water'!$D$5:$U$352,MATCH($B93,'Mapping water'!$B$5:$B$352,0),MATCH(O$3,'Mapping water'!$D$4:$U$4,0))*$D93</f>
        <v>0</v>
      </c>
      <c r="P93" s="31">
        <f>INDEX('Mapping water'!$D$5:$U$352,MATCH($B93,'Mapping water'!$B$5:$B$352,0),MATCH(P$3,'Mapping water'!$D$4:$U$4,0))*$D93</f>
        <v>0</v>
      </c>
      <c r="Q93" s="31">
        <f>INDEX('Mapping water'!$D$5:$U$352,MATCH($B93,'Mapping water'!$B$5:$B$352,0),MATCH(Q$3,'Mapping water'!$D$4:$U$4,0))*$D93</f>
        <v>0</v>
      </c>
      <c r="R93" s="31">
        <f>INDEX('Mapping water'!$D$5:$U$352,MATCH($B93,'Mapping water'!$B$5:$B$352,0),MATCH(R$3,'Mapping water'!$D$4:$U$4,0))*$D93</f>
        <v>271728.88</v>
      </c>
      <c r="S93" s="31">
        <f>INDEX('Mapping water'!$D$5:$U$352,MATCH($B93,'Mapping water'!$B$5:$B$352,0),MATCH(S$3,'Mapping water'!$D$4:$U$4,0))*$D93</f>
        <v>0</v>
      </c>
      <c r="T93" s="31">
        <f>INDEX('Mapping water'!$D$5:$U$352,MATCH($B93,'Mapping water'!$B$5:$B$352,0),MATCH(T$3,'Mapping water'!$D$4:$U$4,0))*$D93</f>
        <v>0</v>
      </c>
      <c r="U93" s="31">
        <f>INDEX('Mapping water'!$D$5:$U$352,MATCH($B93,'Mapping water'!$B$5:$B$352,0),MATCH(U$3,'Mapping water'!$D$4:$U$4,0))*$D93</f>
        <v>0</v>
      </c>
      <c r="V93" s="31">
        <f>INDEX('Mapping water'!$D$5:$U$352,MATCH($B93,'Mapping water'!$B$5:$B$352,0),MATCH(V$3,'Mapping water'!$D$4:$U$4,0))*$D93</f>
        <v>0</v>
      </c>
      <c r="W93" s="31">
        <f>INDEX('Mapping water'!$D$5:$U$352,MATCH($B93,'Mapping water'!$B$5:$B$352,0),MATCH(W$3,'Mapping water'!$D$4:$U$4,0))*$D93</f>
        <v>0</v>
      </c>
      <c r="X93" s="31">
        <f>INDEX('Mapping water'!$D$5:$U$352,MATCH($B93,'Mapping water'!$B$5:$B$352,0),MATCH(X$3,'Mapping water'!$D$4:$U$4,0))*$D93</f>
        <v>0</v>
      </c>
      <c r="Y93" s="31">
        <f>INDEX('Mapping water'!$D$5:$U$352,MATCH($B93,'Mapping water'!$B$5:$B$352,0),MATCH(Y$3,'Mapping water'!$D$4:$U$4,0))*$D93</f>
        <v>0</v>
      </c>
    </row>
    <row r="94" spans="1:25" x14ac:dyDescent="0.45">
      <c r="A94" s="20" t="s">
        <v>62</v>
      </c>
      <c r="B94" s="20" t="s">
        <v>63</v>
      </c>
      <c r="C94" s="20" t="s">
        <v>24</v>
      </c>
      <c r="D94" s="31">
        <f>INDEX('ONS data MYE 5'!$Q$6:$Q$445, MATCH($B94,'ONS data MYE 5'!$B$6:$B$445,0))</f>
        <v>312245</v>
      </c>
      <c r="E94" s="31">
        <f>INDEX('ONS data MYE 5'!$R$6:$R$445, MATCH($B94,'ONS data MYE 5'!$B$6:$B$445,0))</f>
        <v>7262</v>
      </c>
      <c r="F94" s="31">
        <f t="shared" si="2"/>
        <v>8.8904105519742807</v>
      </c>
      <c r="G94" s="31">
        <f t="shared" si="3"/>
        <v>79.039399782655636</v>
      </c>
      <c r="H94" s="31">
        <f>INDEX('Mapping water'!$D$5:$U$352,MATCH($B94,'Mapping water'!$B$5:$B$352,0),MATCH(H$3,'Mapping water'!$D$4:$U$4,0))*$D94</f>
        <v>0</v>
      </c>
      <c r="I94" s="31">
        <f>INDEX('Mapping water'!$D$5:$U$352,MATCH($B94,'Mapping water'!$B$5:$B$352,0),MATCH(I$3,'Mapping water'!$D$4:$U$4,0))*$D94</f>
        <v>0</v>
      </c>
      <c r="J94" s="31">
        <f>INDEX('Mapping water'!$D$5:$U$352,MATCH($B94,'Mapping water'!$B$5:$B$352,0),MATCH(J$3,'Mapping water'!$D$4:$U$4,0))*$D94</f>
        <v>0</v>
      </c>
      <c r="K94" s="31">
        <f>INDEX('Mapping water'!$D$5:$U$352,MATCH($B94,'Mapping water'!$B$5:$B$352,0),MATCH(K$3,'Mapping water'!$D$4:$U$4,0))*$D94</f>
        <v>0</v>
      </c>
      <c r="L94" s="31">
        <f>INDEX('Mapping water'!$D$5:$U$352,MATCH($B94,'Mapping water'!$B$5:$B$352,0),MATCH(L$3,'Mapping water'!$D$4:$U$4,0))*$D94</f>
        <v>0</v>
      </c>
      <c r="M94" s="31">
        <f>INDEX('Mapping water'!$D$5:$U$352,MATCH($B94,'Mapping water'!$B$5:$B$352,0),MATCH(M$3,'Mapping water'!$D$4:$U$4,0))*$D94</f>
        <v>0</v>
      </c>
      <c r="N94" s="31">
        <f>INDEX('Mapping water'!$D$5:$U$352,MATCH($B94,'Mapping water'!$B$5:$B$352,0),MATCH(N$3,'Mapping water'!$D$4:$U$4,0))*$D94</f>
        <v>168612.30000000002</v>
      </c>
      <c r="O94" s="31">
        <f>INDEX('Mapping water'!$D$5:$U$352,MATCH($B94,'Mapping water'!$B$5:$B$352,0),MATCH(O$3,'Mapping water'!$D$4:$U$4,0))*$D94</f>
        <v>0</v>
      </c>
      <c r="P94" s="31">
        <f>INDEX('Mapping water'!$D$5:$U$352,MATCH($B94,'Mapping water'!$B$5:$B$352,0),MATCH(P$3,'Mapping water'!$D$4:$U$4,0))*$D94</f>
        <v>0</v>
      </c>
      <c r="Q94" s="31">
        <f>INDEX('Mapping water'!$D$5:$U$352,MATCH($B94,'Mapping water'!$B$5:$B$352,0),MATCH(Q$3,'Mapping water'!$D$4:$U$4,0))*$D94</f>
        <v>0</v>
      </c>
      <c r="R94" s="31">
        <f>INDEX('Mapping water'!$D$5:$U$352,MATCH($B94,'Mapping water'!$B$5:$B$352,0),MATCH(R$3,'Mapping water'!$D$4:$U$4,0))*$D94</f>
        <v>143632.69999999998</v>
      </c>
      <c r="S94" s="31">
        <f>INDEX('Mapping water'!$D$5:$U$352,MATCH($B94,'Mapping water'!$B$5:$B$352,0),MATCH(S$3,'Mapping water'!$D$4:$U$4,0))*$D94</f>
        <v>0</v>
      </c>
      <c r="T94" s="31">
        <f>INDEX('Mapping water'!$D$5:$U$352,MATCH($B94,'Mapping water'!$B$5:$B$352,0),MATCH(T$3,'Mapping water'!$D$4:$U$4,0))*$D94</f>
        <v>0</v>
      </c>
      <c r="U94" s="31">
        <f>INDEX('Mapping water'!$D$5:$U$352,MATCH($B94,'Mapping water'!$B$5:$B$352,0),MATCH(U$3,'Mapping water'!$D$4:$U$4,0))*$D94</f>
        <v>0</v>
      </c>
      <c r="V94" s="31">
        <f>INDEX('Mapping water'!$D$5:$U$352,MATCH($B94,'Mapping water'!$B$5:$B$352,0),MATCH(V$3,'Mapping water'!$D$4:$U$4,0))*$D94</f>
        <v>0</v>
      </c>
      <c r="W94" s="31">
        <f>INDEX('Mapping water'!$D$5:$U$352,MATCH($B94,'Mapping water'!$B$5:$B$352,0),MATCH(W$3,'Mapping water'!$D$4:$U$4,0))*$D94</f>
        <v>0</v>
      </c>
      <c r="X94" s="31">
        <f>INDEX('Mapping water'!$D$5:$U$352,MATCH($B94,'Mapping water'!$B$5:$B$352,0),MATCH(X$3,'Mapping water'!$D$4:$U$4,0))*$D94</f>
        <v>0</v>
      </c>
      <c r="Y94" s="31">
        <f>INDEX('Mapping water'!$D$5:$U$352,MATCH($B94,'Mapping water'!$B$5:$B$352,0),MATCH(Y$3,'Mapping water'!$D$4:$U$4,0))*$D94</f>
        <v>0</v>
      </c>
    </row>
    <row r="95" spans="1:25" x14ac:dyDescent="0.45">
      <c r="A95" s="20" t="s">
        <v>64</v>
      </c>
      <c r="B95" s="20" t="s">
        <v>65</v>
      </c>
      <c r="C95" s="20" t="s">
        <v>24</v>
      </c>
      <c r="D95" s="31">
        <f>INDEX('ONS data MYE 5'!$Q$6:$Q$445, MATCH($B95,'ONS data MYE 5'!$B$6:$B$445,0))</f>
        <v>339314</v>
      </c>
      <c r="E95" s="31">
        <f>INDEX('ONS data MYE 5'!$R$6:$R$445, MATCH($B95,'ONS data MYE 5'!$B$6:$B$445,0))</f>
        <v>6059</v>
      </c>
      <c r="F95" s="31">
        <f t="shared" si="2"/>
        <v>8.7093000489449892</v>
      </c>
      <c r="G95" s="31">
        <f t="shared" si="3"/>
        <v>75.85190734255319</v>
      </c>
      <c r="H95" s="31">
        <f>INDEX('Mapping water'!$D$5:$U$352,MATCH($B95,'Mapping water'!$B$5:$B$352,0),MATCH(H$3,'Mapping water'!$D$4:$U$4,0))*$D95</f>
        <v>0</v>
      </c>
      <c r="I95" s="31">
        <f>INDEX('Mapping water'!$D$5:$U$352,MATCH($B95,'Mapping water'!$B$5:$B$352,0),MATCH(I$3,'Mapping water'!$D$4:$U$4,0))*$D95</f>
        <v>0</v>
      </c>
      <c r="J95" s="31">
        <f>INDEX('Mapping water'!$D$5:$U$352,MATCH($B95,'Mapping water'!$B$5:$B$352,0),MATCH(J$3,'Mapping water'!$D$4:$U$4,0))*$D95</f>
        <v>0</v>
      </c>
      <c r="K95" s="31">
        <f>INDEX('Mapping water'!$D$5:$U$352,MATCH($B95,'Mapping water'!$B$5:$B$352,0),MATCH(K$3,'Mapping water'!$D$4:$U$4,0))*$D95</f>
        <v>0</v>
      </c>
      <c r="L95" s="31">
        <f>INDEX('Mapping water'!$D$5:$U$352,MATCH($B95,'Mapping water'!$B$5:$B$352,0),MATCH(L$3,'Mapping water'!$D$4:$U$4,0))*$D95</f>
        <v>0</v>
      </c>
      <c r="M95" s="31">
        <f>INDEX('Mapping water'!$D$5:$U$352,MATCH($B95,'Mapping water'!$B$5:$B$352,0),MATCH(M$3,'Mapping water'!$D$4:$U$4,0))*$D95</f>
        <v>0</v>
      </c>
      <c r="N95" s="31">
        <f>INDEX('Mapping water'!$D$5:$U$352,MATCH($B95,'Mapping water'!$B$5:$B$352,0),MATCH(N$3,'Mapping water'!$D$4:$U$4,0))*$D95</f>
        <v>200195.25999999998</v>
      </c>
      <c r="O95" s="31">
        <f>INDEX('Mapping water'!$D$5:$U$352,MATCH($B95,'Mapping water'!$B$5:$B$352,0),MATCH(O$3,'Mapping water'!$D$4:$U$4,0))*$D95</f>
        <v>0</v>
      </c>
      <c r="P95" s="31">
        <f>INDEX('Mapping water'!$D$5:$U$352,MATCH($B95,'Mapping water'!$B$5:$B$352,0),MATCH(P$3,'Mapping water'!$D$4:$U$4,0))*$D95</f>
        <v>0</v>
      </c>
      <c r="Q95" s="31">
        <f>INDEX('Mapping water'!$D$5:$U$352,MATCH($B95,'Mapping water'!$B$5:$B$352,0),MATCH(Q$3,'Mapping water'!$D$4:$U$4,0))*$D95</f>
        <v>0</v>
      </c>
      <c r="R95" s="31">
        <f>INDEX('Mapping water'!$D$5:$U$352,MATCH($B95,'Mapping water'!$B$5:$B$352,0),MATCH(R$3,'Mapping water'!$D$4:$U$4,0))*$D95</f>
        <v>139118.74000000002</v>
      </c>
      <c r="S95" s="31">
        <f>INDEX('Mapping water'!$D$5:$U$352,MATCH($B95,'Mapping water'!$B$5:$B$352,0),MATCH(S$3,'Mapping water'!$D$4:$U$4,0))*$D95</f>
        <v>0</v>
      </c>
      <c r="T95" s="31">
        <f>INDEX('Mapping water'!$D$5:$U$352,MATCH($B95,'Mapping water'!$B$5:$B$352,0),MATCH(T$3,'Mapping water'!$D$4:$U$4,0))*$D95</f>
        <v>0</v>
      </c>
      <c r="U95" s="31">
        <f>INDEX('Mapping water'!$D$5:$U$352,MATCH($B95,'Mapping water'!$B$5:$B$352,0),MATCH(U$3,'Mapping water'!$D$4:$U$4,0))*$D95</f>
        <v>0</v>
      </c>
      <c r="V95" s="31">
        <f>INDEX('Mapping water'!$D$5:$U$352,MATCH($B95,'Mapping water'!$B$5:$B$352,0),MATCH(V$3,'Mapping water'!$D$4:$U$4,0))*$D95</f>
        <v>0</v>
      </c>
      <c r="W95" s="31">
        <f>INDEX('Mapping water'!$D$5:$U$352,MATCH($B95,'Mapping water'!$B$5:$B$352,0),MATCH(W$3,'Mapping water'!$D$4:$U$4,0))*$D95</f>
        <v>0</v>
      </c>
      <c r="X95" s="31">
        <f>INDEX('Mapping water'!$D$5:$U$352,MATCH($B95,'Mapping water'!$B$5:$B$352,0),MATCH(X$3,'Mapping water'!$D$4:$U$4,0))*$D95</f>
        <v>0</v>
      </c>
      <c r="Y95" s="31">
        <f>INDEX('Mapping water'!$D$5:$U$352,MATCH($B95,'Mapping water'!$B$5:$B$352,0),MATCH(Y$3,'Mapping water'!$D$4:$U$4,0))*$D95</f>
        <v>0</v>
      </c>
    </row>
    <row r="96" spans="1:25" x14ac:dyDescent="0.45">
      <c r="A96" s="20" t="s">
        <v>66</v>
      </c>
      <c r="B96" s="20" t="s">
        <v>67</v>
      </c>
      <c r="C96" s="20" t="s">
        <v>24</v>
      </c>
      <c r="D96" s="31">
        <f>INDEX('ONS data MYE 5'!$Q$6:$Q$445, MATCH($B96,'ONS data MYE 5'!$B$6:$B$445,0))</f>
        <v>240499</v>
      </c>
      <c r="E96" s="31">
        <f>INDEX('ONS data MYE 5'!$R$6:$R$445, MATCH($B96,'ONS data MYE 5'!$B$6:$B$445,0))</f>
        <v>4810</v>
      </c>
      <c r="F96" s="31">
        <f t="shared" si="2"/>
        <v>8.478452363099807</v>
      </c>
      <c r="G96" s="31">
        <f t="shared" si="3"/>
        <v>71.884154473352694</v>
      </c>
      <c r="H96" s="31">
        <f>INDEX('Mapping water'!$D$5:$U$352,MATCH($B96,'Mapping water'!$B$5:$B$352,0),MATCH(H$3,'Mapping water'!$D$4:$U$4,0))*$D96</f>
        <v>0</v>
      </c>
      <c r="I96" s="31">
        <f>INDEX('Mapping water'!$D$5:$U$352,MATCH($B96,'Mapping water'!$B$5:$B$352,0),MATCH(I$3,'Mapping water'!$D$4:$U$4,0))*$D96</f>
        <v>0</v>
      </c>
      <c r="J96" s="31">
        <f>INDEX('Mapping water'!$D$5:$U$352,MATCH($B96,'Mapping water'!$B$5:$B$352,0),MATCH(J$3,'Mapping water'!$D$4:$U$4,0))*$D96</f>
        <v>0</v>
      </c>
      <c r="K96" s="31">
        <f>INDEX('Mapping water'!$D$5:$U$352,MATCH($B96,'Mapping water'!$B$5:$B$352,0),MATCH(K$3,'Mapping water'!$D$4:$U$4,0))*$D96</f>
        <v>0</v>
      </c>
      <c r="L96" s="31">
        <f>INDEX('Mapping water'!$D$5:$U$352,MATCH($B96,'Mapping water'!$B$5:$B$352,0),MATCH(L$3,'Mapping water'!$D$4:$U$4,0))*$D96</f>
        <v>0</v>
      </c>
      <c r="M96" s="31">
        <f>INDEX('Mapping water'!$D$5:$U$352,MATCH($B96,'Mapping water'!$B$5:$B$352,0),MATCH(M$3,'Mapping water'!$D$4:$U$4,0))*$D96</f>
        <v>0</v>
      </c>
      <c r="N96" s="31">
        <f>INDEX('Mapping water'!$D$5:$U$352,MATCH($B96,'Mapping water'!$B$5:$B$352,0),MATCH(N$3,'Mapping water'!$D$4:$U$4,0))*$D96</f>
        <v>0</v>
      </c>
      <c r="O96" s="31">
        <f>INDEX('Mapping water'!$D$5:$U$352,MATCH($B96,'Mapping water'!$B$5:$B$352,0),MATCH(O$3,'Mapping water'!$D$4:$U$4,0))*$D96</f>
        <v>0</v>
      </c>
      <c r="P96" s="31">
        <f>INDEX('Mapping water'!$D$5:$U$352,MATCH($B96,'Mapping water'!$B$5:$B$352,0),MATCH(P$3,'Mapping water'!$D$4:$U$4,0))*$D96</f>
        <v>0</v>
      </c>
      <c r="Q96" s="31">
        <f>INDEX('Mapping water'!$D$5:$U$352,MATCH($B96,'Mapping water'!$B$5:$B$352,0),MATCH(Q$3,'Mapping water'!$D$4:$U$4,0))*$D96</f>
        <v>0</v>
      </c>
      <c r="R96" s="31">
        <f>INDEX('Mapping water'!$D$5:$U$352,MATCH($B96,'Mapping water'!$B$5:$B$352,0),MATCH(R$3,'Mapping water'!$D$4:$U$4,0))*$D96</f>
        <v>240499</v>
      </c>
      <c r="S96" s="31">
        <f>INDEX('Mapping water'!$D$5:$U$352,MATCH($B96,'Mapping water'!$B$5:$B$352,0),MATCH(S$3,'Mapping water'!$D$4:$U$4,0))*$D96</f>
        <v>0</v>
      </c>
      <c r="T96" s="31">
        <f>INDEX('Mapping water'!$D$5:$U$352,MATCH($B96,'Mapping water'!$B$5:$B$352,0),MATCH(T$3,'Mapping water'!$D$4:$U$4,0))*$D96</f>
        <v>0</v>
      </c>
      <c r="U96" s="31">
        <f>INDEX('Mapping water'!$D$5:$U$352,MATCH($B96,'Mapping water'!$B$5:$B$352,0),MATCH(U$3,'Mapping water'!$D$4:$U$4,0))*$D96</f>
        <v>0</v>
      </c>
      <c r="V96" s="31">
        <f>INDEX('Mapping water'!$D$5:$U$352,MATCH($B96,'Mapping water'!$B$5:$B$352,0),MATCH(V$3,'Mapping water'!$D$4:$U$4,0))*$D96</f>
        <v>0</v>
      </c>
      <c r="W96" s="31">
        <f>INDEX('Mapping water'!$D$5:$U$352,MATCH($B96,'Mapping water'!$B$5:$B$352,0),MATCH(W$3,'Mapping water'!$D$4:$U$4,0))*$D96</f>
        <v>0</v>
      </c>
      <c r="X96" s="31">
        <f>INDEX('Mapping water'!$D$5:$U$352,MATCH($B96,'Mapping water'!$B$5:$B$352,0),MATCH(X$3,'Mapping water'!$D$4:$U$4,0))*$D96</f>
        <v>0</v>
      </c>
      <c r="Y96" s="31">
        <f>INDEX('Mapping water'!$D$5:$U$352,MATCH($B96,'Mapping water'!$B$5:$B$352,0),MATCH(Y$3,'Mapping water'!$D$4:$U$4,0))*$D96</f>
        <v>0</v>
      </c>
    </row>
    <row r="97" spans="1:25" x14ac:dyDescent="0.45">
      <c r="A97" s="20" t="s">
        <v>68</v>
      </c>
      <c r="B97" s="20" t="s">
        <v>69</v>
      </c>
      <c r="C97" s="20" t="s">
        <v>24</v>
      </c>
      <c r="D97" s="31">
        <f>INDEX('ONS data MYE 5'!$Q$6:$Q$445, MATCH($B97,'ONS data MYE 5'!$B$6:$B$445,0))</f>
        <v>275499</v>
      </c>
      <c r="E97" s="31">
        <f>INDEX('ONS data MYE 5'!$R$6:$R$445, MATCH($B97,'ONS data MYE 5'!$B$6:$B$445,0))</f>
        <v>2375</v>
      </c>
      <c r="F97" s="31">
        <f t="shared" si="2"/>
        <v>7.7727527164687418</v>
      </c>
      <c r="G97" s="31">
        <f t="shared" si="3"/>
        <v>60.415684791372207</v>
      </c>
      <c r="H97" s="31">
        <f>INDEX('Mapping water'!$D$5:$U$352,MATCH($B97,'Mapping water'!$B$5:$B$352,0),MATCH(H$3,'Mapping water'!$D$4:$U$4,0))*$D97</f>
        <v>0</v>
      </c>
      <c r="I97" s="31">
        <f>INDEX('Mapping water'!$D$5:$U$352,MATCH($B97,'Mapping water'!$B$5:$B$352,0),MATCH(I$3,'Mapping water'!$D$4:$U$4,0))*$D97</f>
        <v>0</v>
      </c>
      <c r="J97" s="31">
        <f>INDEX('Mapping water'!$D$5:$U$352,MATCH($B97,'Mapping water'!$B$5:$B$352,0),MATCH(J$3,'Mapping water'!$D$4:$U$4,0))*$D97</f>
        <v>0</v>
      </c>
      <c r="K97" s="31">
        <f>INDEX('Mapping water'!$D$5:$U$352,MATCH($B97,'Mapping water'!$B$5:$B$352,0),MATCH(K$3,'Mapping water'!$D$4:$U$4,0))*$D97</f>
        <v>0</v>
      </c>
      <c r="L97" s="31">
        <f>INDEX('Mapping water'!$D$5:$U$352,MATCH($B97,'Mapping water'!$B$5:$B$352,0),MATCH(L$3,'Mapping water'!$D$4:$U$4,0))*$D97</f>
        <v>0</v>
      </c>
      <c r="M97" s="31">
        <f>INDEX('Mapping water'!$D$5:$U$352,MATCH($B97,'Mapping water'!$B$5:$B$352,0),MATCH(M$3,'Mapping water'!$D$4:$U$4,0))*$D97</f>
        <v>0</v>
      </c>
      <c r="N97" s="31">
        <f>INDEX('Mapping water'!$D$5:$U$352,MATCH($B97,'Mapping water'!$B$5:$B$352,0),MATCH(N$3,'Mapping water'!$D$4:$U$4,0))*$D97</f>
        <v>0</v>
      </c>
      <c r="O97" s="31">
        <f>INDEX('Mapping water'!$D$5:$U$352,MATCH($B97,'Mapping water'!$B$5:$B$352,0),MATCH(O$3,'Mapping water'!$D$4:$U$4,0))*$D97</f>
        <v>0</v>
      </c>
      <c r="P97" s="31">
        <f>INDEX('Mapping water'!$D$5:$U$352,MATCH($B97,'Mapping water'!$B$5:$B$352,0),MATCH(P$3,'Mapping water'!$D$4:$U$4,0))*$D97</f>
        <v>0</v>
      </c>
      <c r="Q97" s="31">
        <f>INDEX('Mapping water'!$D$5:$U$352,MATCH($B97,'Mapping water'!$B$5:$B$352,0),MATCH(Q$3,'Mapping water'!$D$4:$U$4,0))*$D97</f>
        <v>0</v>
      </c>
      <c r="R97" s="31">
        <f>INDEX('Mapping water'!$D$5:$U$352,MATCH($B97,'Mapping water'!$B$5:$B$352,0),MATCH(R$3,'Mapping water'!$D$4:$U$4,0))*$D97</f>
        <v>275499</v>
      </c>
      <c r="S97" s="31">
        <f>INDEX('Mapping water'!$D$5:$U$352,MATCH($B97,'Mapping water'!$B$5:$B$352,0),MATCH(S$3,'Mapping water'!$D$4:$U$4,0))*$D97</f>
        <v>0</v>
      </c>
      <c r="T97" s="31">
        <f>INDEX('Mapping water'!$D$5:$U$352,MATCH($B97,'Mapping water'!$B$5:$B$352,0),MATCH(T$3,'Mapping water'!$D$4:$U$4,0))*$D97</f>
        <v>0</v>
      </c>
      <c r="U97" s="31">
        <f>INDEX('Mapping water'!$D$5:$U$352,MATCH($B97,'Mapping water'!$B$5:$B$352,0),MATCH(U$3,'Mapping water'!$D$4:$U$4,0))*$D97</f>
        <v>0</v>
      </c>
      <c r="V97" s="31">
        <f>INDEX('Mapping water'!$D$5:$U$352,MATCH($B97,'Mapping water'!$B$5:$B$352,0),MATCH(V$3,'Mapping water'!$D$4:$U$4,0))*$D97</f>
        <v>0</v>
      </c>
      <c r="W97" s="31">
        <f>INDEX('Mapping water'!$D$5:$U$352,MATCH($B97,'Mapping water'!$B$5:$B$352,0),MATCH(W$3,'Mapping water'!$D$4:$U$4,0))*$D97</f>
        <v>0</v>
      </c>
      <c r="X97" s="31">
        <f>INDEX('Mapping water'!$D$5:$U$352,MATCH($B97,'Mapping water'!$B$5:$B$352,0),MATCH(X$3,'Mapping water'!$D$4:$U$4,0))*$D97</f>
        <v>0</v>
      </c>
      <c r="Y97" s="31">
        <f>INDEX('Mapping water'!$D$5:$U$352,MATCH($B97,'Mapping water'!$B$5:$B$352,0),MATCH(Y$3,'Mapping water'!$D$4:$U$4,0))*$D97</f>
        <v>0</v>
      </c>
    </row>
    <row r="98" spans="1:25" x14ac:dyDescent="0.45">
      <c r="A98" s="20" t="s">
        <v>70</v>
      </c>
      <c r="B98" s="20" t="s">
        <v>71</v>
      </c>
      <c r="C98" s="20" t="s">
        <v>24</v>
      </c>
      <c r="D98" s="31">
        <f>INDEX('ONS data MYE 5'!$Q$6:$Q$445, MATCH($B98,'ONS data MYE 5'!$B$6:$B$445,0))</f>
        <v>254927</v>
      </c>
      <c r="E98" s="31">
        <f>INDEX('ONS data MYE 5'!$R$6:$R$445, MATCH($B98,'ONS data MYE 5'!$B$6:$B$445,0))</f>
        <v>4552</v>
      </c>
      <c r="F98" s="31">
        <f t="shared" si="2"/>
        <v>8.4233219758061662</v>
      </c>
      <c r="G98" s="31">
        <f t="shared" si="3"/>
        <v>70.952353108099089</v>
      </c>
      <c r="H98" s="31">
        <f>INDEX('Mapping water'!$D$5:$U$352,MATCH($B98,'Mapping water'!$B$5:$B$352,0),MATCH(H$3,'Mapping water'!$D$4:$U$4,0))*$D98</f>
        <v>0</v>
      </c>
      <c r="I98" s="31">
        <f>INDEX('Mapping water'!$D$5:$U$352,MATCH($B98,'Mapping water'!$B$5:$B$352,0),MATCH(I$3,'Mapping water'!$D$4:$U$4,0))*$D98</f>
        <v>0</v>
      </c>
      <c r="J98" s="31">
        <f>INDEX('Mapping water'!$D$5:$U$352,MATCH($B98,'Mapping water'!$B$5:$B$352,0),MATCH(J$3,'Mapping water'!$D$4:$U$4,0))*$D98</f>
        <v>0</v>
      </c>
      <c r="K98" s="31">
        <f>INDEX('Mapping water'!$D$5:$U$352,MATCH($B98,'Mapping water'!$B$5:$B$352,0),MATCH(K$3,'Mapping water'!$D$4:$U$4,0))*$D98</f>
        <v>0</v>
      </c>
      <c r="L98" s="31">
        <f>INDEX('Mapping water'!$D$5:$U$352,MATCH($B98,'Mapping water'!$B$5:$B$352,0),MATCH(L$3,'Mapping water'!$D$4:$U$4,0))*$D98</f>
        <v>0</v>
      </c>
      <c r="M98" s="31">
        <f>INDEX('Mapping water'!$D$5:$U$352,MATCH($B98,'Mapping water'!$B$5:$B$352,0),MATCH(M$3,'Mapping water'!$D$4:$U$4,0))*$D98</f>
        <v>0</v>
      </c>
      <c r="N98" s="31">
        <f>INDEX('Mapping water'!$D$5:$U$352,MATCH($B98,'Mapping water'!$B$5:$B$352,0),MATCH(N$3,'Mapping water'!$D$4:$U$4,0))*$D98</f>
        <v>206490.87000000002</v>
      </c>
      <c r="O98" s="31">
        <f>INDEX('Mapping water'!$D$5:$U$352,MATCH($B98,'Mapping water'!$B$5:$B$352,0),MATCH(O$3,'Mapping water'!$D$4:$U$4,0))*$D98</f>
        <v>0</v>
      </c>
      <c r="P98" s="31">
        <f>INDEX('Mapping water'!$D$5:$U$352,MATCH($B98,'Mapping water'!$B$5:$B$352,0),MATCH(P$3,'Mapping water'!$D$4:$U$4,0))*$D98</f>
        <v>0</v>
      </c>
      <c r="Q98" s="31">
        <f>INDEX('Mapping water'!$D$5:$U$352,MATCH($B98,'Mapping water'!$B$5:$B$352,0),MATCH(Q$3,'Mapping water'!$D$4:$U$4,0))*$D98</f>
        <v>0</v>
      </c>
      <c r="R98" s="31">
        <f>INDEX('Mapping water'!$D$5:$U$352,MATCH($B98,'Mapping water'!$B$5:$B$352,0),MATCH(R$3,'Mapping water'!$D$4:$U$4,0))*$D98</f>
        <v>48436.129999999983</v>
      </c>
      <c r="S98" s="31">
        <f>INDEX('Mapping water'!$D$5:$U$352,MATCH($B98,'Mapping water'!$B$5:$B$352,0),MATCH(S$3,'Mapping water'!$D$4:$U$4,0))*$D98</f>
        <v>0</v>
      </c>
      <c r="T98" s="31">
        <f>INDEX('Mapping water'!$D$5:$U$352,MATCH($B98,'Mapping water'!$B$5:$B$352,0),MATCH(T$3,'Mapping water'!$D$4:$U$4,0))*$D98</f>
        <v>0</v>
      </c>
      <c r="U98" s="31">
        <f>INDEX('Mapping water'!$D$5:$U$352,MATCH($B98,'Mapping water'!$B$5:$B$352,0),MATCH(U$3,'Mapping water'!$D$4:$U$4,0))*$D98</f>
        <v>0</v>
      </c>
      <c r="V98" s="31">
        <f>INDEX('Mapping water'!$D$5:$U$352,MATCH($B98,'Mapping water'!$B$5:$B$352,0),MATCH(V$3,'Mapping water'!$D$4:$U$4,0))*$D98</f>
        <v>0</v>
      </c>
      <c r="W98" s="31">
        <f>INDEX('Mapping water'!$D$5:$U$352,MATCH($B98,'Mapping water'!$B$5:$B$352,0),MATCH(W$3,'Mapping water'!$D$4:$U$4,0))*$D98</f>
        <v>0</v>
      </c>
      <c r="X98" s="31">
        <f>INDEX('Mapping water'!$D$5:$U$352,MATCH($B98,'Mapping water'!$B$5:$B$352,0),MATCH(X$3,'Mapping water'!$D$4:$U$4,0))*$D98</f>
        <v>0</v>
      </c>
      <c r="Y98" s="31">
        <f>INDEX('Mapping water'!$D$5:$U$352,MATCH($B98,'Mapping water'!$B$5:$B$352,0),MATCH(Y$3,'Mapping water'!$D$4:$U$4,0))*$D98</f>
        <v>0</v>
      </c>
    </row>
    <row r="99" spans="1:25" x14ac:dyDescent="0.45">
      <c r="A99" s="20" t="s">
        <v>220</v>
      </c>
      <c r="B99" s="20" t="s">
        <v>221</v>
      </c>
      <c r="C99" s="20" t="s">
        <v>24</v>
      </c>
      <c r="D99" s="31">
        <f>INDEX('ONS data MYE 5'!$Q$6:$Q$445, MATCH($B99,'ONS data MYE 5'!$B$6:$B$445,0))</f>
        <v>237927</v>
      </c>
      <c r="E99" s="31">
        <f>INDEX('ONS data MYE 5'!$R$6:$R$445, MATCH($B99,'ONS data MYE 5'!$B$6:$B$445,0))</f>
        <v>2124</v>
      </c>
      <c r="F99" s="31">
        <f t="shared" si="2"/>
        <v>7.6610563823618296</v>
      </c>
      <c r="G99" s="31">
        <f t="shared" si="3"/>
        <v>58.691784893726926</v>
      </c>
      <c r="H99" s="31">
        <f>INDEX('Mapping water'!$D$5:$U$352,MATCH($B99,'Mapping water'!$B$5:$B$352,0),MATCH(H$3,'Mapping water'!$D$4:$U$4,0))*$D99</f>
        <v>0</v>
      </c>
      <c r="I99" s="31">
        <f>INDEX('Mapping water'!$D$5:$U$352,MATCH($B99,'Mapping water'!$B$5:$B$352,0),MATCH(I$3,'Mapping water'!$D$4:$U$4,0))*$D99</f>
        <v>237927</v>
      </c>
      <c r="J99" s="31">
        <f>INDEX('Mapping water'!$D$5:$U$352,MATCH($B99,'Mapping water'!$B$5:$B$352,0),MATCH(J$3,'Mapping water'!$D$4:$U$4,0))*$D99</f>
        <v>0</v>
      </c>
      <c r="K99" s="31">
        <f>INDEX('Mapping water'!$D$5:$U$352,MATCH($B99,'Mapping water'!$B$5:$B$352,0),MATCH(K$3,'Mapping water'!$D$4:$U$4,0))*$D99</f>
        <v>0</v>
      </c>
      <c r="L99" s="31">
        <f>INDEX('Mapping water'!$D$5:$U$352,MATCH($B99,'Mapping water'!$B$5:$B$352,0),MATCH(L$3,'Mapping water'!$D$4:$U$4,0))*$D99</f>
        <v>0</v>
      </c>
      <c r="M99" s="31">
        <f>INDEX('Mapping water'!$D$5:$U$352,MATCH($B99,'Mapping water'!$B$5:$B$352,0),MATCH(M$3,'Mapping water'!$D$4:$U$4,0))*$D99</f>
        <v>0</v>
      </c>
      <c r="N99" s="31">
        <f>INDEX('Mapping water'!$D$5:$U$352,MATCH($B99,'Mapping water'!$B$5:$B$352,0),MATCH(N$3,'Mapping water'!$D$4:$U$4,0))*$D99</f>
        <v>0</v>
      </c>
      <c r="O99" s="31">
        <f>INDEX('Mapping water'!$D$5:$U$352,MATCH($B99,'Mapping water'!$B$5:$B$352,0),MATCH(O$3,'Mapping water'!$D$4:$U$4,0))*$D99</f>
        <v>0</v>
      </c>
      <c r="P99" s="31">
        <f>INDEX('Mapping water'!$D$5:$U$352,MATCH($B99,'Mapping water'!$B$5:$B$352,0),MATCH(P$3,'Mapping water'!$D$4:$U$4,0))*$D99</f>
        <v>0</v>
      </c>
      <c r="Q99" s="31">
        <f>INDEX('Mapping water'!$D$5:$U$352,MATCH($B99,'Mapping water'!$B$5:$B$352,0),MATCH(Q$3,'Mapping water'!$D$4:$U$4,0))*$D99</f>
        <v>0</v>
      </c>
      <c r="R99" s="31">
        <f>INDEX('Mapping water'!$D$5:$U$352,MATCH($B99,'Mapping water'!$B$5:$B$352,0),MATCH(R$3,'Mapping water'!$D$4:$U$4,0))*$D99</f>
        <v>0</v>
      </c>
      <c r="S99" s="31">
        <f>INDEX('Mapping water'!$D$5:$U$352,MATCH($B99,'Mapping water'!$B$5:$B$352,0),MATCH(S$3,'Mapping water'!$D$4:$U$4,0))*$D99</f>
        <v>0</v>
      </c>
      <c r="T99" s="31">
        <f>INDEX('Mapping water'!$D$5:$U$352,MATCH($B99,'Mapping water'!$B$5:$B$352,0),MATCH(T$3,'Mapping water'!$D$4:$U$4,0))*$D99</f>
        <v>0</v>
      </c>
      <c r="U99" s="31">
        <f>INDEX('Mapping water'!$D$5:$U$352,MATCH($B99,'Mapping water'!$B$5:$B$352,0),MATCH(U$3,'Mapping water'!$D$4:$U$4,0))*$D99</f>
        <v>0</v>
      </c>
      <c r="V99" s="31">
        <f>INDEX('Mapping water'!$D$5:$U$352,MATCH($B99,'Mapping water'!$B$5:$B$352,0),MATCH(V$3,'Mapping water'!$D$4:$U$4,0))*$D99</f>
        <v>0</v>
      </c>
      <c r="W99" s="31">
        <f>INDEX('Mapping water'!$D$5:$U$352,MATCH($B99,'Mapping water'!$B$5:$B$352,0),MATCH(W$3,'Mapping water'!$D$4:$U$4,0))*$D99</f>
        <v>0</v>
      </c>
      <c r="X99" s="31">
        <f>INDEX('Mapping water'!$D$5:$U$352,MATCH($B99,'Mapping water'!$B$5:$B$352,0),MATCH(X$3,'Mapping water'!$D$4:$U$4,0))*$D99</f>
        <v>0</v>
      </c>
      <c r="Y99" s="31">
        <f>INDEX('Mapping water'!$D$5:$U$352,MATCH($B99,'Mapping water'!$B$5:$B$352,0),MATCH(Y$3,'Mapping water'!$D$4:$U$4,0))*$D99</f>
        <v>0</v>
      </c>
    </row>
    <row r="100" spans="1:25" x14ac:dyDescent="0.45">
      <c r="A100" s="20" t="s">
        <v>435</v>
      </c>
      <c r="B100" s="20" t="s">
        <v>436</v>
      </c>
      <c r="C100" s="20" t="s">
        <v>24</v>
      </c>
      <c r="D100" s="31">
        <f>INDEX('ONS data MYE 5'!$Q$6:$Q$445, MATCH($B100,'ONS data MYE 5'!$B$6:$B$445,0))</f>
        <v>191123</v>
      </c>
      <c r="E100" s="31">
        <f>INDEX('ONS data MYE 5'!$R$6:$R$445, MATCH($B100,'ONS data MYE 5'!$B$6:$B$445,0))</f>
        <v>4344</v>
      </c>
      <c r="F100" s="31">
        <f t="shared" si="2"/>
        <v>8.3765508616137705</v>
      </c>
      <c r="G100" s="31">
        <f t="shared" si="3"/>
        <v>70.166604337202401</v>
      </c>
      <c r="H100" s="31">
        <f>INDEX('Mapping water'!$D$5:$U$352,MATCH($B100,'Mapping water'!$B$5:$B$352,0),MATCH(H$3,'Mapping water'!$D$4:$U$4,0))*$D100</f>
        <v>0</v>
      </c>
      <c r="I100" s="31">
        <f>INDEX('Mapping water'!$D$5:$U$352,MATCH($B100,'Mapping water'!$B$5:$B$352,0),MATCH(I$3,'Mapping water'!$D$4:$U$4,0))*$D100</f>
        <v>0</v>
      </c>
      <c r="J100" s="31">
        <f>INDEX('Mapping water'!$D$5:$U$352,MATCH($B100,'Mapping water'!$B$5:$B$352,0),MATCH(J$3,'Mapping water'!$D$4:$U$4,0))*$D100</f>
        <v>0</v>
      </c>
      <c r="K100" s="31">
        <f>INDEX('Mapping water'!$D$5:$U$352,MATCH($B100,'Mapping water'!$B$5:$B$352,0),MATCH(K$3,'Mapping water'!$D$4:$U$4,0))*$D100</f>
        <v>0</v>
      </c>
      <c r="L100" s="31">
        <f>INDEX('Mapping water'!$D$5:$U$352,MATCH($B100,'Mapping water'!$B$5:$B$352,0),MATCH(L$3,'Mapping water'!$D$4:$U$4,0))*$D100</f>
        <v>0</v>
      </c>
      <c r="M100" s="31">
        <f>INDEX('Mapping water'!$D$5:$U$352,MATCH($B100,'Mapping water'!$B$5:$B$352,0),MATCH(M$3,'Mapping water'!$D$4:$U$4,0))*$D100</f>
        <v>0</v>
      </c>
      <c r="N100" s="31">
        <f>INDEX('Mapping water'!$D$5:$U$352,MATCH($B100,'Mapping water'!$B$5:$B$352,0),MATCH(N$3,'Mapping water'!$D$4:$U$4,0))*$D100</f>
        <v>0</v>
      </c>
      <c r="O100" s="31">
        <f>INDEX('Mapping water'!$D$5:$U$352,MATCH($B100,'Mapping water'!$B$5:$B$352,0),MATCH(O$3,'Mapping water'!$D$4:$U$4,0))*$D100</f>
        <v>0</v>
      </c>
      <c r="P100" s="31">
        <f>INDEX('Mapping water'!$D$5:$U$352,MATCH($B100,'Mapping water'!$B$5:$B$352,0),MATCH(P$3,'Mapping water'!$D$4:$U$4,0))*$D100</f>
        <v>0</v>
      </c>
      <c r="Q100" s="31">
        <f>INDEX('Mapping water'!$D$5:$U$352,MATCH($B100,'Mapping water'!$B$5:$B$352,0),MATCH(Q$3,'Mapping water'!$D$4:$U$4,0))*$D100</f>
        <v>0</v>
      </c>
      <c r="R100" s="31">
        <f>INDEX('Mapping water'!$D$5:$U$352,MATCH($B100,'Mapping water'!$B$5:$B$352,0),MATCH(R$3,'Mapping water'!$D$4:$U$4,0))*$D100</f>
        <v>0</v>
      </c>
      <c r="S100" s="31">
        <f>INDEX('Mapping water'!$D$5:$U$352,MATCH($B100,'Mapping water'!$B$5:$B$352,0),MATCH(S$3,'Mapping water'!$D$4:$U$4,0))*$D100</f>
        <v>0</v>
      </c>
      <c r="T100" s="31">
        <f>INDEX('Mapping water'!$D$5:$U$352,MATCH($B100,'Mapping water'!$B$5:$B$352,0),MATCH(T$3,'Mapping water'!$D$4:$U$4,0))*$D100</f>
        <v>0</v>
      </c>
      <c r="U100" s="31">
        <f>INDEX('Mapping water'!$D$5:$U$352,MATCH($B100,'Mapping water'!$B$5:$B$352,0),MATCH(U$3,'Mapping water'!$D$4:$U$4,0))*$D100</f>
        <v>0</v>
      </c>
      <c r="V100" s="31">
        <f>INDEX('Mapping water'!$D$5:$U$352,MATCH($B100,'Mapping water'!$B$5:$B$352,0),MATCH(V$3,'Mapping water'!$D$4:$U$4,0))*$D100</f>
        <v>0</v>
      </c>
      <c r="W100" s="31">
        <f>INDEX('Mapping water'!$D$5:$U$352,MATCH($B100,'Mapping water'!$B$5:$B$352,0),MATCH(W$3,'Mapping water'!$D$4:$U$4,0))*$D100</f>
        <v>191123</v>
      </c>
      <c r="X100" s="31">
        <f>INDEX('Mapping water'!$D$5:$U$352,MATCH($B100,'Mapping water'!$B$5:$B$352,0),MATCH(X$3,'Mapping water'!$D$4:$U$4,0))*$D100</f>
        <v>0</v>
      </c>
      <c r="Y100" s="31">
        <f>INDEX('Mapping water'!$D$5:$U$352,MATCH($B100,'Mapping water'!$B$5:$B$352,0),MATCH(Y$3,'Mapping water'!$D$4:$U$4,0))*$D100</f>
        <v>0</v>
      </c>
    </row>
    <row r="101" spans="1:25" x14ac:dyDescent="0.45">
      <c r="A101" s="20" t="s">
        <v>481</v>
      </c>
      <c r="B101" s="20" t="s">
        <v>482</v>
      </c>
      <c r="C101" s="20" t="s">
        <v>24</v>
      </c>
      <c r="D101" s="31">
        <f>INDEX('ONS data MYE 5'!$Q$6:$Q$445, MATCH($B101,'ONS data MYE 5'!$B$6:$B$445,0))</f>
        <v>187029</v>
      </c>
      <c r="E101" s="31">
        <f>INDEX('ONS data MYE 5'!$R$6:$R$445, MATCH($B101,'ONS data MYE 5'!$B$6:$B$445,0))</f>
        <v>5195</v>
      </c>
      <c r="F101" s="31">
        <f t="shared" si="2"/>
        <v>8.5554519035333279</v>
      </c>
      <c r="G101" s="31">
        <f t="shared" si="3"/>
        <v>73.195757273672044</v>
      </c>
      <c r="H101" s="31">
        <f>INDEX('Mapping water'!$D$5:$U$352,MATCH($B101,'Mapping water'!$B$5:$B$352,0),MATCH(H$3,'Mapping water'!$D$4:$U$4,0))*$D101</f>
        <v>0</v>
      </c>
      <c r="I101" s="31">
        <f>INDEX('Mapping water'!$D$5:$U$352,MATCH($B101,'Mapping water'!$B$5:$B$352,0),MATCH(I$3,'Mapping water'!$D$4:$U$4,0))*$D101</f>
        <v>187029</v>
      </c>
      <c r="J101" s="31">
        <f>INDEX('Mapping water'!$D$5:$U$352,MATCH($B101,'Mapping water'!$B$5:$B$352,0),MATCH(J$3,'Mapping water'!$D$4:$U$4,0))*$D101</f>
        <v>0</v>
      </c>
      <c r="K101" s="31">
        <f>INDEX('Mapping water'!$D$5:$U$352,MATCH($B101,'Mapping water'!$B$5:$B$352,0),MATCH(K$3,'Mapping water'!$D$4:$U$4,0))*$D101</f>
        <v>0</v>
      </c>
      <c r="L101" s="31">
        <f>INDEX('Mapping water'!$D$5:$U$352,MATCH($B101,'Mapping water'!$B$5:$B$352,0),MATCH(L$3,'Mapping water'!$D$4:$U$4,0))*$D101</f>
        <v>0</v>
      </c>
      <c r="M101" s="31">
        <f>INDEX('Mapping water'!$D$5:$U$352,MATCH($B101,'Mapping water'!$B$5:$B$352,0),MATCH(M$3,'Mapping water'!$D$4:$U$4,0))*$D101</f>
        <v>0</v>
      </c>
      <c r="N101" s="31">
        <f>INDEX('Mapping water'!$D$5:$U$352,MATCH($B101,'Mapping water'!$B$5:$B$352,0),MATCH(N$3,'Mapping water'!$D$4:$U$4,0))*$D101</f>
        <v>0</v>
      </c>
      <c r="O101" s="31">
        <f>INDEX('Mapping water'!$D$5:$U$352,MATCH($B101,'Mapping water'!$B$5:$B$352,0),MATCH(O$3,'Mapping water'!$D$4:$U$4,0))*$D101</f>
        <v>0</v>
      </c>
      <c r="P101" s="31">
        <f>INDEX('Mapping water'!$D$5:$U$352,MATCH($B101,'Mapping water'!$B$5:$B$352,0),MATCH(P$3,'Mapping water'!$D$4:$U$4,0))*$D101</f>
        <v>0</v>
      </c>
      <c r="Q101" s="31">
        <f>INDEX('Mapping water'!$D$5:$U$352,MATCH($B101,'Mapping water'!$B$5:$B$352,0),MATCH(Q$3,'Mapping water'!$D$4:$U$4,0))*$D101</f>
        <v>0</v>
      </c>
      <c r="R101" s="31">
        <f>INDEX('Mapping water'!$D$5:$U$352,MATCH($B101,'Mapping water'!$B$5:$B$352,0),MATCH(R$3,'Mapping water'!$D$4:$U$4,0))*$D101</f>
        <v>0</v>
      </c>
      <c r="S101" s="31">
        <f>INDEX('Mapping water'!$D$5:$U$352,MATCH($B101,'Mapping water'!$B$5:$B$352,0),MATCH(S$3,'Mapping water'!$D$4:$U$4,0))*$D101</f>
        <v>0</v>
      </c>
      <c r="T101" s="31">
        <f>INDEX('Mapping water'!$D$5:$U$352,MATCH($B101,'Mapping water'!$B$5:$B$352,0),MATCH(T$3,'Mapping water'!$D$4:$U$4,0))*$D101</f>
        <v>0</v>
      </c>
      <c r="U101" s="31">
        <f>INDEX('Mapping water'!$D$5:$U$352,MATCH($B101,'Mapping water'!$B$5:$B$352,0),MATCH(U$3,'Mapping water'!$D$4:$U$4,0))*$D101</f>
        <v>0</v>
      </c>
      <c r="V101" s="31">
        <f>INDEX('Mapping water'!$D$5:$U$352,MATCH($B101,'Mapping water'!$B$5:$B$352,0),MATCH(V$3,'Mapping water'!$D$4:$U$4,0))*$D101</f>
        <v>0</v>
      </c>
      <c r="W101" s="31">
        <f>INDEX('Mapping water'!$D$5:$U$352,MATCH($B101,'Mapping water'!$B$5:$B$352,0),MATCH(W$3,'Mapping water'!$D$4:$U$4,0))*$D101</f>
        <v>0</v>
      </c>
      <c r="X101" s="31">
        <f>INDEX('Mapping water'!$D$5:$U$352,MATCH($B101,'Mapping water'!$B$5:$B$352,0),MATCH(X$3,'Mapping water'!$D$4:$U$4,0))*$D101</f>
        <v>0</v>
      </c>
      <c r="Y101" s="31">
        <f>INDEX('Mapping water'!$D$5:$U$352,MATCH($B101,'Mapping water'!$B$5:$B$352,0),MATCH(Y$3,'Mapping water'!$D$4:$U$4,0))*$D101</f>
        <v>0</v>
      </c>
    </row>
    <row r="102" spans="1:25" x14ac:dyDescent="0.45">
      <c r="A102" s="20" t="s">
        <v>483</v>
      </c>
      <c r="B102" s="20" t="s">
        <v>484</v>
      </c>
      <c r="C102" s="20" t="s">
        <v>24</v>
      </c>
      <c r="D102" s="31">
        <f>INDEX('ONS data MYE 5'!$Q$6:$Q$445, MATCH($B102,'ONS data MYE 5'!$B$6:$B$445,0))</f>
        <v>232774</v>
      </c>
      <c r="E102" s="31">
        <f>INDEX('ONS data MYE 5'!$R$6:$R$445, MATCH($B102,'ONS data MYE 5'!$B$6:$B$445,0))</f>
        <v>3816</v>
      </c>
      <c r="F102" s="31">
        <f t="shared" si="2"/>
        <v>8.2469580325681768</v>
      </c>
      <c r="G102" s="31">
        <f t="shared" si="3"/>
        <v>68.012316790940773</v>
      </c>
      <c r="H102" s="31">
        <f>INDEX('Mapping water'!$D$5:$U$352,MATCH($B102,'Mapping water'!$B$5:$B$352,0),MATCH(H$3,'Mapping water'!$D$4:$U$4,0))*$D102</f>
        <v>0</v>
      </c>
      <c r="I102" s="31">
        <f>INDEX('Mapping water'!$D$5:$U$352,MATCH($B102,'Mapping water'!$B$5:$B$352,0),MATCH(I$3,'Mapping water'!$D$4:$U$4,0))*$D102</f>
        <v>0</v>
      </c>
      <c r="J102" s="31">
        <f>INDEX('Mapping water'!$D$5:$U$352,MATCH($B102,'Mapping water'!$B$5:$B$352,0),MATCH(J$3,'Mapping water'!$D$4:$U$4,0))*$D102</f>
        <v>0</v>
      </c>
      <c r="K102" s="31">
        <f>INDEX('Mapping water'!$D$5:$U$352,MATCH($B102,'Mapping water'!$B$5:$B$352,0),MATCH(K$3,'Mapping water'!$D$4:$U$4,0))*$D102</f>
        <v>0</v>
      </c>
      <c r="L102" s="31">
        <f>INDEX('Mapping water'!$D$5:$U$352,MATCH($B102,'Mapping water'!$B$5:$B$352,0),MATCH(L$3,'Mapping water'!$D$4:$U$4,0))*$D102</f>
        <v>0</v>
      </c>
      <c r="M102" s="31">
        <f>INDEX('Mapping water'!$D$5:$U$352,MATCH($B102,'Mapping water'!$B$5:$B$352,0),MATCH(M$3,'Mapping water'!$D$4:$U$4,0))*$D102</f>
        <v>0</v>
      </c>
      <c r="N102" s="31">
        <f>INDEX('Mapping water'!$D$5:$U$352,MATCH($B102,'Mapping water'!$B$5:$B$352,0),MATCH(N$3,'Mapping water'!$D$4:$U$4,0))*$D102</f>
        <v>232774</v>
      </c>
      <c r="O102" s="31">
        <f>INDEX('Mapping water'!$D$5:$U$352,MATCH($B102,'Mapping water'!$B$5:$B$352,0),MATCH(O$3,'Mapping water'!$D$4:$U$4,0))*$D102</f>
        <v>0</v>
      </c>
      <c r="P102" s="31">
        <f>INDEX('Mapping water'!$D$5:$U$352,MATCH($B102,'Mapping water'!$B$5:$B$352,0),MATCH(P$3,'Mapping water'!$D$4:$U$4,0))*$D102</f>
        <v>0</v>
      </c>
      <c r="Q102" s="31">
        <f>INDEX('Mapping water'!$D$5:$U$352,MATCH($B102,'Mapping water'!$B$5:$B$352,0),MATCH(Q$3,'Mapping water'!$D$4:$U$4,0))*$D102</f>
        <v>0</v>
      </c>
      <c r="R102" s="31">
        <f>INDEX('Mapping water'!$D$5:$U$352,MATCH($B102,'Mapping water'!$B$5:$B$352,0),MATCH(R$3,'Mapping water'!$D$4:$U$4,0))*$D102</f>
        <v>0</v>
      </c>
      <c r="S102" s="31">
        <f>INDEX('Mapping water'!$D$5:$U$352,MATCH($B102,'Mapping water'!$B$5:$B$352,0),MATCH(S$3,'Mapping water'!$D$4:$U$4,0))*$D102</f>
        <v>0</v>
      </c>
      <c r="T102" s="31">
        <f>INDEX('Mapping water'!$D$5:$U$352,MATCH($B102,'Mapping water'!$B$5:$B$352,0),MATCH(T$3,'Mapping water'!$D$4:$U$4,0))*$D102</f>
        <v>0</v>
      </c>
      <c r="U102" s="31">
        <f>INDEX('Mapping water'!$D$5:$U$352,MATCH($B102,'Mapping water'!$B$5:$B$352,0),MATCH(U$3,'Mapping water'!$D$4:$U$4,0))*$D102</f>
        <v>0</v>
      </c>
      <c r="V102" s="31">
        <f>INDEX('Mapping water'!$D$5:$U$352,MATCH($B102,'Mapping water'!$B$5:$B$352,0),MATCH(V$3,'Mapping water'!$D$4:$U$4,0))*$D102</f>
        <v>0</v>
      </c>
      <c r="W102" s="31">
        <f>INDEX('Mapping water'!$D$5:$U$352,MATCH($B102,'Mapping water'!$B$5:$B$352,0),MATCH(W$3,'Mapping water'!$D$4:$U$4,0))*$D102</f>
        <v>0</v>
      </c>
      <c r="X102" s="31">
        <f>INDEX('Mapping water'!$D$5:$U$352,MATCH($B102,'Mapping water'!$B$5:$B$352,0),MATCH(X$3,'Mapping water'!$D$4:$U$4,0))*$D102</f>
        <v>0</v>
      </c>
      <c r="Y102" s="31">
        <f>INDEX('Mapping water'!$D$5:$U$352,MATCH($B102,'Mapping water'!$B$5:$B$352,0),MATCH(Y$3,'Mapping water'!$D$4:$U$4,0))*$D102</f>
        <v>0</v>
      </c>
    </row>
    <row r="103" spans="1:25" x14ac:dyDescent="0.45">
      <c r="A103" s="20" t="s">
        <v>485</v>
      </c>
      <c r="B103" s="20" t="s">
        <v>486</v>
      </c>
      <c r="C103" s="20" t="s">
        <v>24</v>
      </c>
      <c r="D103" s="31">
        <f>INDEX('ONS data MYE 5'!$Q$6:$Q$445, MATCH($B103,'ONS data MYE 5'!$B$6:$B$445,0))</f>
        <v>310554</v>
      </c>
      <c r="E103" s="31">
        <f>INDEX('ONS data MYE 5'!$R$6:$R$445, MATCH($B103,'ONS data MYE 5'!$B$6:$B$445,0))</f>
        <v>2070</v>
      </c>
      <c r="F103" s="31">
        <f t="shared" si="2"/>
        <v>7.6353038862594147</v>
      </c>
      <c r="G103" s="31">
        <f t="shared" si="3"/>
        <v>58.297865435528124</v>
      </c>
      <c r="H103" s="31">
        <f>INDEX('Mapping water'!$D$5:$U$352,MATCH($B103,'Mapping water'!$B$5:$B$352,0),MATCH(H$3,'Mapping water'!$D$4:$U$4,0))*$D103</f>
        <v>0</v>
      </c>
      <c r="I103" s="31">
        <f>INDEX('Mapping water'!$D$5:$U$352,MATCH($B103,'Mapping water'!$B$5:$B$352,0),MATCH(I$3,'Mapping water'!$D$4:$U$4,0))*$D103</f>
        <v>0</v>
      </c>
      <c r="J103" s="31">
        <f>INDEX('Mapping water'!$D$5:$U$352,MATCH($B103,'Mapping water'!$B$5:$B$352,0),MATCH(J$3,'Mapping water'!$D$4:$U$4,0))*$D103</f>
        <v>0</v>
      </c>
      <c r="K103" s="31">
        <f>INDEX('Mapping water'!$D$5:$U$352,MATCH($B103,'Mapping water'!$B$5:$B$352,0),MATCH(K$3,'Mapping water'!$D$4:$U$4,0))*$D103</f>
        <v>0</v>
      </c>
      <c r="L103" s="31">
        <f>INDEX('Mapping water'!$D$5:$U$352,MATCH($B103,'Mapping water'!$B$5:$B$352,0),MATCH(L$3,'Mapping water'!$D$4:$U$4,0))*$D103</f>
        <v>0</v>
      </c>
      <c r="M103" s="31">
        <f>INDEX('Mapping water'!$D$5:$U$352,MATCH($B103,'Mapping water'!$B$5:$B$352,0),MATCH(M$3,'Mapping water'!$D$4:$U$4,0))*$D103</f>
        <v>0</v>
      </c>
      <c r="N103" s="31">
        <f>INDEX('Mapping water'!$D$5:$U$352,MATCH($B103,'Mapping water'!$B$5:$B$352,0),MATCH(N$3,'Mapping water'!$D$4:$U$4,0))*$D103</f>
        <v>310554</v>
      </c>
      <c r="O103" s="31">
        <f>INDEX('Mapping water'!$D$5:$U$352,MATCH($B103,'Mapping water'!$B$5:$B$352,0),MATCH(O$3,'Mapping water'!$D$4:$U$4,0))*$D103</f>
        <v>0</v>
      </c>
      <c r="P103" s="31">
        <f>INDEX('Mapping water'!$D$5:$U$352,MATCH($B103,'Mapping water'!$B$5:$B$352,0),MATCH(P$3,'Mapping water'!$D$4:$U$4,0))*$D103</f>
        <v>0</v>
      </c>
      <c r="Q103" s="31">
        <f>INDEX('Mapping water'!$D$5:$U$352,MATCH($B103,'Mapping water'!$B$5:$B$352,0),MATCH(Q$3,'Mapping water'!$D$4:$U$4,0))*$D103</f>
        <v>0</v>
      </c>
      <c r="R103" s="31">
        <f>INDEX('Mapping water'!$D$5:$U$352,MATCH($B103,'Mapping water'!$B$5:$B$352,0),MATCH(R$3,'Mapping water'!$D$4:$U$4,0))*$D103</f>
        <v>0</v>
      </c>
      <c r="S103" s="31">
        <f>INDEX('Mapping water'!$D$5:$U$352,MATCH($B103,'Mapping water'!$B$5:$B$352,0),MATCH(S$3,'Mapping water'!$D$4:$U$4,0))*$D103</f>
        <v>0</v>
      </c>
      <c r="T103" s="31">
        <f>INDEX('Mapping water'!$D$5:$U$352,MATCH($B103,'Mapping water'!$B$5:$B$352,0),MATCH(T$3,'Mapping water'!$D$4:$U$4,0))*$D103</f>
        <v>0</v>
      </c>
      <c r="U103" s="31">
        <f>INDEX('Mapping water'!$D$5:$U$352,MATCH($B103,'Mapping water'!$B$5:$B$352,0),MATCH(U$3,'Mapping water'!$D$4:$U$4,0))*$D103</f>
        <v>0</v>
      </c>
      <c r="V103" s="31">
        <f>INDEX('Mapping water'!$D$5:$U$352,MATCH($B103,'Mapping water'!$B$5:$B$352,0),MATCH(V$3,'Mapping water'!$D$4:$U$4,0))*$D103</f>
        <v>0</v>
      </c>
      <c r="W103" s="31">
        <f>INDEX('Mapping water'!$D$5:$U$352,MATCH($B103,'Mapping water'!$B$5:$B$352,0),MATCH(W$3,'Mapping water'!$D$4:$U$4,0))*$D103</f>
        <v>0</v>
      </c>
      <c r="X103" s="31">
        <f>INDEX('Mapping water'!$D$5:$U$352,MATCH($B103,'Mapping water'!$B$5:$B$352,0),MATCH(X$3,'Mapping water'!$D$4:$U$4,0))*$D103</f>
        <v>0</v>
      </c>
      <c r="Y103" s="31">
        <f>INDEX('Mapping water'!$D$5:$U$352,MATCH($B103,'Mapping water'!$B$5:$B$352,0),MATCH(Y$3,'Mapping water'!$D$4:$U$4,0))*$D103</f>
        <v>0</v>
      </c>
    </row>
    <row r="104" spans="1:25" x14ac:dyDescent="0.45">
      <c r="A104" s="20" t="s">
        <v>487</v>
      </c>
      <c r="B104" s="20" t="s">
        <v>488</v>
      </c>
      <c r="C104" s="20" t="s">
        <v>24</v>
      </c>
      <c r="D104" s="31">
        <f>INDEX('ONS data MYE 5'!$Q$6:$Q$445, MATCH($B104,'ONS data MYE 5'!$B$6:$B$445,0))</f>
        <v>220087</v>
      </c>
      <c r="E104" s="31">
        <f>INDEX('ONS data MYE 5'!$R$6:$R$445, MATCH($B104,'ONS data MYE 5'!$B$6:$B$445,0))</f>
        <v>10004</v>
      </c>
      <c r="F104" s="31">
        <f t="shared" si="2"/>
        <v>9.2107402919975101</v>
      </c>
      <c r="G104" s="31">
        <f t="shared" si="3"/>
        <v>84.837736726626375</v>
      </c>
      <c r="H104" s="31">
        <f>INDEX('Mapping water'!$D$5:$U$352,MATCH($B104,'Mapping water'!$B$5:$B$352,0),MATCH(H$3,'Mapping water'!$D$4:$U$4,0))*$D104</f>
        <v>0</v>
      </c>
      <c r="I104" s="31">
        <f>INDEX('Mapping water'!$D$5:$U$352,MATCH($B104,'Mapping water'!$B$5:$B$352,0),MATCH(I$3,'Mapping water'!$D$4:$U$4,0))*$D104</f>
        <v>0</v>
      </c>
      <c r="J104" s="31">
        <f>INDEX('Mapping water'!$D$5:$U$352,MATCH($B104,'Mapping water'!$B$5:$B$352,0),MATCH(J$3,'Mapping water'!$D$4:$U$4,0))*$D104</f>
        <v>0</v>
      </c>
      <c r="K104" s="31">
        <f>INDEX('Mapping water'!$D$5:$U$352,MATCH($B104,'Mapping water'!$B$5:$B$352,0),MATCH(K$3,'Mapping water'!$D$4:$U$4,0))*$D104</f>
        <v>0</v>
      </c>
      <c r="L104" s="31">
        <f>INDEX('Mapping water'!$D$5:$U$352,MATCH($B104,'Mapping water'!$B$5:$B$352,0),MATCH(L$3,'Mapping water'!$D$4:$U$4,0))*$D104</f>
        <v>0</v>
      </c>
      <c r="M104" s="31">
        <f>INDEX('Mapping water'!$D$5:$U$352,MATCH($B104,'Mapping water'!$B$5:$B$352,0),MATCH(M$3,'Mapping water'!$D$4:$U$4,0))*$D104</f>
        <v>0</v>
      </c>
      <c r="N104" s="31">
        <f>INDEX('Mapping water'!$D$5:$U$352,MATCH($B104,'Mapping water'!$B$5:$B$352,0),MATCH(N$3,'Mapping water'!$D$4:$U$4,0))*$D104</f>
        <v>220087</v>
      </c>
      <c r="O104" s="31">
        <f>INDEX('Mapping water'!$D$5:$U$352,MATCH($B104,'Mapping water'!$B$5:$B$352,0),MATCH(O$3,'Mapping water'!$D$4:$U$4,0))*$D104</f>
        <v>0</v>
      </c>
      <c r="P104" s="31">
        <f>INDEX('Mapping water'!$D$5:$U$352,MATCH($B104,'Mapping water'!$B$5:$B$352,0),MATCH(P$3,'Mapping water'!$D$4:$U$4,0))*$D104</f>
        <v>0</v>
      </c>
      <c r="Q104" s="31">
        <f>INDEX('Mapping water'!$D$5:$U$352,MATCH($B104,'Mapping water'!$B$5:$B$352,0),MATCH(Q$3,'Mapping water'!$D$4:$U$4,0))*$D104</f>
        <v>0</v>
      </c>
      <c r="R104" s="31">
        <f>INDEX('Mapping water'!$D$5:$U$352,MATCH($B104,'Mapping water'!$B$5:$B$352,0),MATCH(R$3,'Mapping water'!$D$4:$U$4,0))*$D104</f>
        <v>0</v>
      </c>
      <c r="S104" s="31">
        <f>INDEX('Mapping water'!$D$5:$U$352,MATCH($B104,'Mapping water'!$B$5:$B$352,0),MATCH(S$3,'Mapping water'!$D$4:$U$4,0))*$D104</f>
        <v>0</v>
      </c>
      <c r="T104" s="31">
        <f>INDEX('Mapping water'!$D$5:$U$352,MATCH($B104,'Mapping water'!$B$5:$B$352,0),MATCH(T$3,'Mapping water'!$D$4:$U$4,0))*$D104</f>
        <v>0</v>
      </c>
      <c r="U104" s="31">
        <f>INDEX('Mapping water'!$D$5:$U$352,MATCH($B104,'Mapping water'!$B$5:$B$352,0),MATCH(U$3,'Mapping water'!$D$4:$U$4,0))*$D104</f>
        <v>0</v>
      </c>
      <c r="V104" s="31">
        <f>INDEX('Mapping water'!$D$5:$U$352,MATCH($B104,'Mapping water'!$B$5:$B$352,0),MATCH(V$3,'Mapping water'!$D$4:$U$4,0))*$D104</f>
        <v>0</v>
      </c>
      <c r="W104" s="31">
        <f>INDEX('Mapping water'!$D$5:$U$352,MATCH($B104,'Mapping water'!$B$5:$B$352,0),MATCH(W$3,'Mapping water'!$D$4:$U$4,0))*$D104</f>
        <v>0</v>
      </c>
      <c r="X104" s="31">
        <f>INDEX('Mapping water'!$D$5:$U$352,MATCH($B104,'Mapping water'!$B$5:$B$352,0),MATCH(X$3,'Mapping water'!$D$4:$U$4,0))*$D104</f>
        <v>0</v>
      </c>
      <c r="Y104" s="31">
        <f>INDEX('Mapping water'!$D$5:$U$352,MATCH($B104,'Mapping water'!$B$5:$B$352,0),MATCH(Y$3,'Mapping water'!$D$4:$U$4,0))*$D104</f>
        <v>0</v>
      </c>
    </row>
    <row r="105" spans="1:25" x14ac:dyDescent="0.45">
      <c r="A105" s="20" t="s">
        <v>489</v>
      </c>
      <c r="B105" s="20" t="s">
        <v>490</v>
      </c>
      <c r="C105" s="20" t="s">
        <v>24</v>
      </c>
      <c r="D105" s="31">
        <f>INDEX('ONS data MYE 5'!$Q$6:$Q$445, MATCH($B105,'ONS data MYE 5'!$B$6:$B$445,0))</f>
        <v>364815</v>
      </c>
      <c r="E105" s="31">
        <f>INDEX('ONS data MYE 5'!$R$6:$R$445, MATCH($B105,'ONS data MYE 5'!$B$6:$B$445,0))</f>
        <v>4242</v>
      </c>
      <c r="F105" s="31">
        <f t="shared" si="2"/>
        <v>8.3527901351246285</v>
      </c>
      <c r="G105" s="31">
        <f t="shared" si="3"/>
        <v>69.769103041435315</v>
      </c>
      <c r="H105" s="31">
        <f>INDEX('Mapping water'!$D$5:$U$352,MATCH($B105,'Mapping water'!$B$5:$B$352,0),MATCH(H$3,'Mapping water'!$D$4:$U$4,0))*$D105</f>
        <v>0</v>
      </c>
      <c r="I105" s="31">
        <f>INDEX('Mapping water'!$D$5:$U$352,MATCH($B105,'Mapping water'!$B$5:$B$352,0),MATCH(I$3,'Mapping water'!$D$4:$U$4,0))*$D105</f>
        <v>0</v>
      </c>
      <c r="J105" s="31">
        <f>INDEX('Mapping water'!$D$5:$U$352,MATCH($B105,'Mapping water'!$B$5:$B$352,0),MATCH(J$3,'Mapping water'!$D$4:$U$4,0))*$D105</f>
        <v>0</v>
      </c>
      <c r="K105" s="31">
        <f>INDEX('Mapping water'!$D$5:$U$352,MATCH($B105,'Mapping water'!$B$5:$B$352,0),MATCH(K$3,'Mapping water'!$D$4:$U$4,0))*$D105</f>
        <v>0</v>
      </c>
      <c r="L105" s="31">
        <f>INDEX('Mapping water'!$D$5:$U$352,MATCH($B105,'Mapping water'!$B$5:$B$352,0),MATCH(L$3,'Mapping water'!$D$4:$U$4,0))*$D105</f>
        <v>0</v>
      </c>
      <c r="M105" s="31">
        <f>INDEX('Mapping water'!$D$5:$U$352,MATCH($B105,'Mapping water'!$B$5:$B$352,0),MATCH(M$3,'Mapping water'!$D$4:$U$4,0))*$D105</f>
        <v>0</v>
      </c>
      <c r="N105" s="31">
        <f>INDEX('Mapping water'!$D$5:$U$352,MATCH($B105,'Mapping water'!$B$5:$B$352,0),MATCH(N$3,'Mapping water'!$D$4:$U$4,0))*$D105</f>
        <v>288203.85000000003</v>
      </c>
      <c r="O105" s="31">
        <f>INDEX('Mapping water'!$D$5:$U$352,MATCH($B105,'Mapping water'!$B$5:$B$352,0),MATCH(O$3,'Mapping water'!$D$4:$U$4,0))*$D105</f>
        <v>0</v>
      </c>
      <c r="P105" s="31">
        <f>INDEX('Mapping water'!$D$5:$U$352,MATCH($B105,'Mapping water'!$B$5:$B$352,0),MATCH(P$3,'Mapping water'!$D$4:$U$4,0))*$D105</f>
        <v>0</v>
      </c>
      <c r="Q105" s="31">
        <f>INDEX('Mapping water'!$D$5:$U$352,MATCH($B105,'Mapping water'!$B$5:$B$352,0),MATCH(Q$3,'Mapping water'!$D$4:$U$4,0))*$D105</f>
        <v>0</v>
      </c>
      <c r="R105" s="31">
        <f>INDEX('Mapping water'!$D$5:$U$352,MATCH($B105,'Mapping water'!$B$5:$B$352,0),MATCH(R$3,'Mapping water'!$D$4:$U$4,0))*$D105</f>
        <v>0</v>
      </c>
      <c r="S105" s="31">
        <f>INDEX('Mapping water'!$D$5:$U$352,MATCH($B105,'Mapping water'!$B$5:$B$352,0),MATCH(S$3,'Mapping water'!$D$4:$U$4,0))*$D105</f>
        <v>0</v>
      </c>
      <c r="T105" s="31">
        <f>INDEX('Mapping water'!$D$5:$U$352,MATCH($B105,'Mapping water'!$B$5:$B$352,0),MATCH(T$3,'Mapping water'!$D$4:$U$4,0))*$D105</f>
        <v>0</v>
      </c>
      <c r="U105" s="31">
        <f>INDEX('Mapping water'!$D$5:$U$352,MATCH($B105,'Mapping water'!$B$5:$B$352,0),MATCH(U$3,'Mapping water'!$D$4:$U$4,0))*$D105</f>
        <v>0</v>
      </c>
      <c r="V105" s="31">
        <f>INDEX('Mapping water'!$D$5:$U$352,MATCH($B105,'Mapping water'!$B$5:$B$352,0),MATCH(V$3,'Mapping water'!$D$4:$U$4,0))*$D105</f>
        <v>0</v>
      </c>
      <c r="W105" s="31">
        <f>INDEX('Mapping water'!$D$5:$U$352,MATCH($B105,'Mapping water'!$B$5:$B$352,0),MATCH(W$3,'Mapping water'!$D$4:$U$4,0))*$D105</f>
        <v>76611.149999999994</v>
      </c>
      <c r="X105" s="31">
        <f>INDEX('Mapping water'!$D$5:$U$352,MATCH($B105,'Mapping water'!$B$5:$B$352,0),MATCH(X$3,'Mapping water'!$D$4:$U$4,0))*$D105</f>
        <v>0</v>
      </c>
      <c r="Y105" s="31">
        <f>INDEX('Mapping water'!$D$5:$U$352,MATCH($B105,'Mapping water'!$B$5:$B$352,0),MATCH(Y$3,'Mapping water'!$D$4:$U$4,0))*$D105</f>
        <v>0</v>
      </c>
    </row>
    <row r="106" spans="1:25" x14ac:dyDescent="0.45">
      <c r="A106" s="20" t="s">
        <v>491</v>
      </c>
      <c r="B106" s="20" t="s">
        <v>492</v>
      </c>
      <c r="C106" s="20" t="s">
        <v>24</v>
      </c>
      <c r="D106" s="31">
        <f>INDEX('ONS data MYE 5'!$Q$6:$Q$445, MATCH($B106,'ONS data MYE 5'!$B$6:$B$445,0))</f>
        <v>313935</v>
      </c>
      <c r="E106" s="31">
        <f>INDEX('ONS data MYE 5'!$R$6:$R$445, MATCH($B106,'ONS data MYE 5'!$B$6:$B$445,0))</f>
        <v>3876</v>
      </c>
      <c r="F106" s="31">
        <f t="shared" si="2"/>
        <v>8.2625589730106572</v>
      </c>
      <c r="G106" s="31">
        <f t="shared" si="3"/>
        <v>68.269880782478921</v>
      </c>
      <c r="H106" s="31">
        <f>INDEX('Mapping water'!$D$5:$U$352,MATCH($B106,'Mapping water'!$B$5:$B$352,0),MATCH(H$3,'Mapping water'!$D$4:$U$4,0))*$D106</f>
        <v>0</v>
      </c>
      <c r="I106" s="31">
        <f>INDEX('Mapping water'!$D$5:$U$352,MATCH($B106,'Mapping water'!$B$5:$B$352,0),MATCH(I$3,'Mapping water'!$D$4:$U$4,0))*$D106</f>
        <v>0</v>
      </c>
      <c r="J106" s="31">
        <f>INDEX('Mapping water'!$D$5:$U$352,MATCH($B106,'Mapping water'!$B$5:$B$352,0),MATCH(J$3,'Mapping water'!$D$4:$U$4,0))*$D106</f>
        <v>0</v>
      </c>
      <c r="K106" s="31">
        <f>INDEX('Mapping water'!$D$5:$U$352,MATCH($B106,'Mapping water'!$B$5:$B$352,0),MATCH(K$3,'Mapping water'!$D$4:$U$4,0))*$D106</f>
        <v>0</v>
      </c>
      <c r="L106" s="31">
        <f>INDEX('Mapping water'!$D$5:$U$352,MATCH($B106,'Mapping water'!$B$5:$B$352,0),MATCH(L$3,'Mapping water'!$D$4:$U$4,0))*$D106</f>
        <v>0</v>
      </c>
      <c r="M106" s="31">
        <f>INDEX('Mapping water'!$D$5:$U$352,MATCH($B106,'Mapping water'!$B$5:$B$352,0),MATCH(M$3,'Mapping water'!$D$4:$U$4,0))*$D106</f>
        <v>0</v>
      </c>
      <c r="N106" s="31">
        <f>INDEX('Mapping water'!$D$5:$U$352,MATCH($B106,'Mapping water'!$B$5:$B$352,0),MATCH(N$3,'Mapping water'!$D$4:$U$4,0))*$D106</f>
        <v>313935</v>
      </c>
      <c r="O106" s="31">
        <f>INDEX('Mapping water'!$D$5:$U$352,MATCH($B106,'Mapping water'!$B$5:$B$352,0),MATCH(O$3,'Mapping water'!$D$4:$U$4,0))*$D106</f>
        <v>0</v>
      </c>
      <c r="P106" s="31">
        <f>INDEX('Mapping water'!$D$5:$U$352,MATCH($B106,'Mapping water'!$B$5:$B$352,0),MATCH(P$3,'Mapping water'!$D$4:$U$4,0))*$D106</f>
        <v>0</v>
      </c>
      <c r="Q106" s="31">
        <f>INDEX('Mapping water'!$D$5:$U$352,MATCH($B106,'Mapping water'!$B$5:$B$352,0),MATCH(Q$3,'Mapping water'!$D$4:$U$4,0))*$D106</f>
        <v>0</v>
      </c>
      <c r="R106" s="31">
        <f>INDEX('Mapping water'!$D$5:$U$352,MATCH($B106,'Mapping water'!$B$5:$B$352,0),MATCH(R$3,'Mapping water'!$D$4:$U$4,0))*$D106</f>
        <v>0</v>
      </c>
      <c r="S106" s="31">
        <f>INDEX('Mapping water'!$D$5:$U$352,MATCH($B106,'Mapping water'!$B$5:$B$352,0),MATCH(S$3,'Mapping water'!$D$4:$U$4,0))*$D106</f>
        <v>0</v>
      </c>
      <c r="T106" s="31">
        <f>INDEX('Mapping water'!$D$5:$U$352,MATCH($B106,'Mapping water'!$B$5:$B$352,0),MATCH(T$3,'Mapping water'!$D$4:$U$4,0))*$D106</f>
        <v>0</v>
      </c>
      <c r="U106" s="31">
        <f>INDEX('Mapping water'!$D$5:$U$352,MATCH($B106,'Mapping water'!$B$5:$B$352,0),MATCH(U$3,'Mapping water'!$D$4:$U$4,0))*$D106</f>
        <v>0</v>
      </c>
      <c r="V106" s="31">
        <f>INDEX('Mapping water'!$D$5:$U$352,MATCH($B106,'Mapping water'!$B$5:$B$352,0),MATCH(V$3,'Mapping water'!$D$4:$U$4,0))*$D106</f>
        <v>0</v>
      </c>
      <c r="W106" s="31">
        <f>INDEX('Mapping water'!$D$5:$U$352,MATCH($B106,'Mapping water'!$B$5:$B$352,0),MATCH(W$3,'Mapping water'!$D$4:$U$4,0))*$D106</f>
        <v>0</v>
      </c>
      <c r="X106" s="31">
        <f>INDEX('Mapping water'!$D$5:$U$352,MATCH($B106,'Mapping water'!$B$5:$B$352,0),MATCH(X$3,'Mapping water'!$D$4:$U$4,0))*$D106</f>
        <v>0</v>
      </c>
      <c r="Y106" s="31">
        <f>INDEX('Mapping water'!$D$5:$U$352,MATCH($B106,'Mapping water'!$B$5:$B$352,0),MATCH(Y$3,'Mapping water'!$D$4:$U$4,0))*$D106</f>
        <v>0</v>
      </c>
    </row>
    <row r="107" spans="1:25" x14ac:dyDescent="0.45">
      <c r="A107" s="20" t="s">
        <v>493</v>
      </c>
      <c r="B107" s="20" t="s">
        <v>494</v>
      </c>
      <c r="C107" s="20" t="s">
        <v>24</v>
      </c>
      <c r="D107" s="31">
        <f>INDEX('ONS data MYE 5'!$Q$6:$Q$445, MATCH($B107,'ONS data MYE 5'!$B$6:$B$445,0))</f>
        <v>255483</v>
      </c>
      <c r="E107" s="31">
        <f>INDEX('ONS data MYE 5'!$R$6:$R$445, MATCH($B107,'ONS data MYE 5'!$B$6:$B$445,0))</f>
        <v>5436</v>
      </c>
      <c r="F107" s="31">
        <f t="shared" si="2"/>
        <v>8.6007987752710342</v>
      </c>
      <c r="G107" s="31">
        <f t="shared" si="3"/>
        <v>73.973739572703721</v>
      </c>
      <c r="H107" s="31">
        <f>INDEX('Mapping water'!$D$5:$U$352,MATCH($B107,'Mapping water'!$B$5:$B$352,0),MATCH(H$3,'Mapping water'!$D$4:$U$4,0))*$D107</f>
        <v>0</v>
      </c>
      <c r="I107" s="31">
        <f>INDEX('Mapping water'!$D$5:$U$352,MATCH($B107,'Mapping water'!$B$5:$B$352,0),MATCH(I$3,'Mapping water'!$D$4:$U$4,0))*$D107</f>
        <v>0</v>
      </c>
      <c r="J107" s="31">
        <f>INDEX('Mapping water'!$D$5:$U$352,MATCH($B107,'Mapping water'!$B$5:$B$352,0),MATCH(J$3,'Mapping water'!$D$4:$U$4,0))*$D107</f>
        <v>0</v>
      </c>
      <c r="K107" s="31">
        <f>INDEX('Mapping water'!$D$5:$U$352,MATCH($B107,'Mapping water'!$B$5:$B$352,0),MATCH(K$3,'Mapping water'!$D$4:$U$4,0))*$D107</f>
        <v>0</v>
      </c>
      <c r="L107" s="31">
        <f>INDEX('Mapping water'!$D$5:$U$352,MATCH($B107,'Mapping water'!$B$5:$B$352,0),MATCH(L$3,'Mapping water'!$D$4:$U$4,0))*$D107</f>
        <v>0</v>
      </c>
      <c r="M107" s="31">
        <f>INDEX('Mapping water'!$D$5:$U$352,MATCH($B107,'Mapping water'!$B$5:$B$352,0),MATCH(M$3,'Mapping water'!$D$4:$U$4,0))*$D107</f>
        <v>0</v>
      </c>
      <c r="N107" s="31">
        <f>INDEX('Mapping water'!$D$5:$U$352,MATCH($B107,'Mapping water'!$B$5:$B$352,0),MATCH(N$3,'Mapping water'!$D$4:$U$4,0))*$D107</f>
        <v>255483</v>
      </c>
      <c r="O107" s="31">
        <f>INDEX('Mapping water'!$D$5:$U$352,MATCH($B107,'Mapping water'!$B$5:$B$352,0),MATCH(O$3,'Mapping water'!$D$4:$U$4,0))*$D107</f>
        <v>0</v>
      </c>
      <c r="P107" s="31">
        <f>INDEX('Mapping water'!$D$5:$U$352,MATCH($B107,'Mapping water'!$B$5:$B$352,0),MATCH(P$3,'Mapping water'!$D$4:$U$4,0))*$D107</f>
        <v>0</v>
      </c>
      <c r="Q107" s="31">
        <f>INDEX('Mapping water'!$D$5:$U$352,MATCH($B107,'Mapping water'!$B$5:$B$352,0),MATCH(Q$3,'Mapping water'!$D$4:$U$4,0))*$D107</f>
        <v>0</v>
      </c>
      <c r="R107" s="31">
        <f>INDEX('Mapping water'!$D$5:$U$352,MATCH($B107,'Mapping water'!$B$5:$B$352,0),MATCH(R$3,'Mapping water'!$D$4:$U$4,0))*$D107</f>
        <v>0</v>
      </c>
      <c r="S107" s="31">
        <f>INDEX('Mapping water'!$D$5:$U$352,MATCH($B107,'Mapping water'!$B$5:$B$352,0),MATCH(S$3,'Mapping water'!$D$4:$U$4,0))*$D107</f>
        <v>0</v>
      </c>
      <c r="T107" s="31">
        <f>INDEX('Mapping water'!$D$5:$U$352,MATCH($B107,'Mapping water'!$B$5:$B$352,0),MATCH(T$3,'Mapping water'!$D$4:$U$4,0))*$D107</f>
        <v>0</v>
      </c>
      <c r="U107" s="31">
        <f>INDEX('Mapping water'!$D$5:$U$352,MATCH($B107,'Mapping water'!$B$5:$B$352,0),MATCH(U$3,'Mapping water'!$D$4:$U$4,0))*$D107</f>
        <v>0</v>
      </c>
      <c r="V107" s="31">
        <f>INDEX('Mapping water'!$D$5:$U$352,MATCH($B107,'Mapping water'!$B$5:$B$352,0),MATCH(V$3,'Mapping water'!$D$4:$U$4,0))*$D107</f>
        <v>0</v>
      </c>
      <c r="W107" s="31">
        <f>INDEX('Mapping water'!$D$5:$U$352,MATCH($B107,'Mapping water'!$B$5:$B$352,0),MATCH(W$3,'Mapping water'!$D$4:$U$4,0))*$D107</f>
        <v>0</v>
      </c>
      <c r="X107" s="31">
        <f>INDEX('Mapping water'!$D$5:$U$352,MATCH($B107,'Mapping water'!$B$5:$B$352,0),MATCH(X$3,'Mapping water'!$D$4:$U$4,0))*$D107</f>
        <v>0</v>
      </c>
      <c r="Y107" s="31">
        <f>INDEX('Mapping water'!$D$5:$U$352,MATCH($B107,'Mapping water'!$B$5:$B$352,0),MATCH(Y$3,'Mapping water'!$D$4:$U$4,0))*$D107</f>
        <v>0</v>
      </c>
    </row>
    <row r="108" spans="1:25" x14ac:dyDescent="0.45">
      <c r="A108" s="20" t="s">
        <v>495</v>
      </c>
      <c r="B108" s="20" t="s">
        <v>496</v>
      </c>
      <c r="C108" s="20" t="s">
        <v>24</v>
      </c>
      <c r="D108" s="31">
        <f>INDEX('ONS data MYE 5'!$Q$6:$Q$445, MATCH($B108,'ONS data MYE 5'!$B$6:$B$445,0))</f>
        <v>247182</v>
      </c>
      <c r="E108" s="31">
        <f>INDEX('ONS data MYE 5'!$R$6:$R$445, MATCH($B108,'ONS data MYE 5'!$B$6:$B$445,0))</f>
        <v>13010</v>
      </c>
      <c r="F108" s="31">
        <f t="shared" si="2"/>
        <v>9.4734735715065508</v>
      </c>
      <c r="G108" s="31">
        <f t="shared" si="3"/>
        <v>89.746701510033077</v>
      </c>
      <c r="H108" s="31">
        <f>INDEX('Mapping water'!$D$5:$U$352,MATCH($B108,'Mapping water'!$B$5:$B$352,0),MATCH(H$3,'Mapping water'!$D$4:$U$4,0))*$D108</f>
        <v>0</v>
      </c>
      <c r="I108" s="31">
        <f>INDEX('Mapping water'!$D$5:$U$352,MATCH($B108,'Mapping water'!$B$5:$B$352,0),MATCH(I$3,'Mapping water'!$D$4:$U$4,0))*$D108</f>
        <v>0</v>
      </c>
      <c r="J108" s="31">
        <f>INDEX('Mapping water'!$D$5:$U$352,MATCH($B108,'Mapping water'!$B$5:$B$352,0),MATCH(J$3,'Mapping water'!$D$4:$U$4,0))*$D108</f>
        <v>0</v>
      </c>
      <c r="K108" s="31">
        <f>INDEX('Mapping water'!$D$5:$U$352,MATCH($B108,'Mapping water'!$B$5:$B$352,0),MATCH(K$3,'Mapping water'!$D$4:$U$4,0))*$D108</f>
        <v>0</v>
      </c>
      <c r="L108" s="31">
        <f>INDEX('Mapping water'!$D$5:$U$352,MATCH($B108,'Mapping water'!$B$5:$B$352,0),MATCH(L$3,'Mapping water'!$D$4:$U$4,0))*$D108</f>
        <v>0</v>
      </c>
      <c r="M108" s="31">
        <f>INDEX('Mapping water'!$D$5:$U$352,MATCH($B108,'Mapping water'!$B$5:$B$352,0),MATCH(M$3,'Mapping water'!$D$4:$U$4,0))*$D108</f>
        <v>0</v>
      </c>
      <c r="N108" s="31">
        <f>INDEX('Mapping water'!$D$5:$U$352,MATCH($B108,'Mapping water'!$B$5:$B$352,0),MATCH(N$3,'Mapping water'!$D$4:$U$4,0))*$D108</f>
        <v>247182</v>
      </c>
      <c r="O108" s="31">
        <f>INDEX('Mapping water'!$D$5:$U$352,MATCH($B108,'Mapping water'!$B$5:$B$352,0),MATCH(O$3,'Mapping water'!$D$4:$U$4,0))*$D108</f>
        <v>0</v>
      </c>
      <c r="P108" s="31">
        <f>INDEX('Mapping water'!$D$5:$U$352,MATCH($B108,'Mapping water'!$B$5:$B$352,0),MATCH(P$3,'Mapping water'!$D$4:$U$4,0))*$D108</f>
        <v>0</v>
      </c>
      <c r="Q108" s="31">
        <f>INDEX('Mapping water'!$D$5:$U$352,MATCH($B108,'Mapping water'!$B$5:$B$352,0),MATCH(Q$3,'Mapping water'!$D$4:$U$4,0))*$D108</f>
        <v>0</v>
      </c>
      <c r="R108" s="31">
        <f>INDEX('Mapping water'!$D$5:$U$352,MATCH($B108,'Mapping water'!$B$5:$B$352,0),MATCH(R$3,'Mapping water'!$D$4:$U$4,0))*$D108</f>
        <v>0</v>
      </c>
      <c r="S108" s="31">
        <f>INDEX('Mapping water'!$D$5:$U$352,MATCH($B108,'Mapping water'!$B$5:$B$352,0),MATCH(S$3,'Mapping water'!$D$4:$U$4,0))*$D108</f>
        <v>0</v>
      </c>
      <c r="T108" s="31">
        <f>INDEX('Mapping water'!$D$5:$U$352,MATCH($B108,'Mapping water'!$B$5:$B$352,0),MATCH(T$3,'Mapping water'!$D$4:$U$4,0))*$D108</f>
        <v>0</v>
      </c>
      <c r="U108" s="31">
        <f>INDEX('Mapping water'!$D$5:$U$352,MATCH($B108,'Mapping water'!$B$5:$B$352,0),MATCH(U$3,'Mapping water'!$D$4:$U$4,0))*$D108</f>
        <v>0</v>
      </c>
      <c r="V108" s="31">
        <f>INDEX('Mapping water'!$D$5:$U$352,MATCH($B108,'Mapping water'!$B$5:$B$352,0),MATCH(V$3,'Mapping water'!$D$4:$U$4,0))*$D108</f>
        <v>0</v>
      </c>
      <c r="W108" s="31">
        <f>INDEX('Mapping water'!$D$5:$U$352,MATCH($B108,'Mapping water'!$B$5:$B$352,0),MATCH(W$3,'Mapping water'!$D$4:$U$4,0))*$D108</f>
        <v>0</v>
      </c>
      <c r="X108" s="31">
        <f>INDEX('Mapping water'!$D$5:$U$352,MATCH($B108,'Mapping water'!$B$5:$B$352,0),MATCH(X$3,'Mapping water'!$D$4:$U$4,0))*$D108</f>
        <v>0</v>
      </c>
      <c r="Y108" s="31">
        <f>INDEX('Mapping water'!$D$5:$U$352,MATCH($B108,'Mapping water'!$B$5:$B$352,0),MATCH(Y$3,'Mapping water'!$D$4:$U$4,0))*$D108</f>
        <v>0</v>
      </c>
    </row>
    <row r="109" spans="1:25" x14ac:dyDescent="0.45">
      <c r="A109" s="20" t="s">
        <v>497</v>
      </c>
      <c r="B109" s="20" t="s">
        <v>498</v>
      </c>
      <c r="C109" s="20" t="s">
        <v>24</v>
      </c>
      <c r="D109" s="31">
        <f>INDEX('ONS data MYE 5'!$Q$6:$Q$445, MATCH($B109,'ONS data MYE 5'!$B$6:$B$445,0))</f>
        <v>182445</v>
      </c>
      <c r="E109" s="31">
        <f>INDEX('ONS data MYE 5'!$R$6:$R$445, MATCH($B109,'ONS data MYE 5'!$B$6:$B$445,0))</f>
        <v>11403</v>
      </c>
      <c r="F109" s="31">
        <f t="shared" si="2"/>
        <v>9.3416317576573586</v>
      </c>
      <c r="G109" s="31">
        <f t="shared" si="3"/>
        <v>87.266083895672509</v>
      </c>
      <c r="H109" s="31">
        <f>INDEX('Mapping water'!$D$5:$U$352,MATCH($B109,'Mapping water'!$B$5:$B$352,0),MATCH(H$3,'Mapping water'!$D$4:$U$4,0))*$D109</f>
        <v>0</v>
      </c>
      <c r="I109" s="31">
        <f>INDEX('Mapping water'!$D$5:$U$352,MATCH($B109,'Mapping water'!$B$5:$B$352,0),MATCH(I$3,'Mapping water'!$D$4:$U$4,0))*$D109</f>
        <v>0</v>
      </c>
      <c r="J109" s="31">
        <f>INDEX('Mapping water'!$D$5:$U$352,MATCH($B109,'Mapping water'!$B$5:$B$352,0),MATCH(J$3,'Mapping water'!$D$4:$U$4,0))*$D109</f>
        <v>0</v>
      </c>
      <c r="K109" s="31">
        <f>INDEX('Mapping water'!$D$5:$U$352,MATCH($B109,'Mapping water'!$B$5:$B$352,0),MATCH(K$3,'Mapping water'!$D$4:$U$4,0))*$D109</f>
        <v>0</v>
      </c>
      <c r="L109" s="31">
        <f>INDEX('Mapping water'!$D$5:$U$352,MATCH($B109,'Mapping water'!$B$5:$B$352,0),MATCH(L$3,'Mapping water'!$D$4:$U$4,0))*$D109</f>
        <v>0</v>
      </c>
      <c r="M109" s="31">
        <f>INDEX('Mapping water'!$D$5:$U$352,MATCH($B109,'Mapping water'!$B$5:$B$352,0),MATCH(M$3,'Mapping water'!$D$4:$U$4,0))*$D109</f>
        <v>0</v>
      </c>
      <c r="N109" s="31">
        <f>INDEX('Mapping water'!$D$5:$U$352,MATCH($B109,'Mapping water'!$B$5:$B$352,0),MATCH(N$3,'Mapping water'!$D$4:$U$4,0))*$D109</f>
        <v>182445</v>
      </c>
      <c r="O109" s="31">
        <f>INDEX('Mapping water'!$D$5:$U$352,MATCH($B109,'Mapping water'!$B$5:$B$352,0),MATCH(O$3,'Mapping water'!$D$4:$U$4,0))*$D109</f>
        <v>0</v>
      </c>
      <c r="P109" s="31">
        <f>INDEX('Mapping water'!$D$5:$U$352,MATCH($B109,'Mapping water'!$B$5:$B$352,0),MATCH(P$3,'Mapping water'!$D$4:$U$4,0))*$D109</f>
        <v>0</v>
      </c>
      <c r="Q109" s="31">
        <f>INDEX('Mapping water'!$D$5:$U$352,MATCH($B109,'Mapping water'!$B$5:$B$352,0),MATCH(Q$3,'Mapping water'!$D$4:$U$4,0))*$D109</f>
        <v>0</v>
      </c>
      <c r="R109" s="31">
        <f>INDEX('Mapping water'!$D$5:$U$352,MATCH($B109,'Mapping water'!$B$5:$B$352,0),MATCH(R$3,'Mapping water'!$D$4:$U$4,0))*$D109</f>
        <v>0</v>
      </c>
      <c r="S109" s="31">
        <f>INDEX('Mapping water'!$D$5:$U$352,MATCH($B109,'Mapping water'!$B$5:$B$352,0),MATCH(S$3,'Mapping water'!$D$4:$U$4,0))*$D109</f>
        <v>0</v>
      </c>
      <c r="T109" s="31">
        <f>INDEX('Mapping water'!$D$5:$U$352,MATCH($B109,'Mapping water'!$B$5:$B$352,0),MATCH(T$3,'Mapping water'!$D$4:$U$4,0))*$D109</f>
        <v>0</v>
      </c>
      <c r="U109" s="31">
        <f>INDEX('Mapping water'!$D$5:$U$352,MATCH($B109,'Mapping water'!$B$5:$B$352,0),MATCH(U$3,'Mapping water'!$D$4:$U$4,0))*$D109</f>
        <v>0</v>
      </c>
      <c r="V109" s="31">
        <f>INDEX('Mapping water'!$D$5:$U$352,MATCH($B109,'Mapping water'!$B$5:$B$352,0),MATCH(V$3,'Mapping water'!$D$4:$U$4,0))*$D109</f>
        <v>0</v>
      </c>
      <c r="W109" s="31">
        <f>INDEX('Mapping water'!$D$5:$U$352,MATCH($B109,'Mapping water'!$B$5:$B$352,0),MATCH(W$3,'Mapping water'!$D$4:$U$4,0))*$D109</f>
        <v>0</v>
      </c>
      <c r="X109" s="31">
        <f>INDEX('Mapping water'!$D$5:$U$352,MATCH($B109,'Mapping water'!$B$5:$B$352,0),MATCH(X$3,'Mapping water'!$D$4:$U$4,0))*$D109</f>
        <v>0</v>
      </c>
      <c r="Y109" s="31">
        <f>INDEX('Mapping water'!$D$5:$U$352,MATCH($B109,'Mapping water'!$B$5:$B$352,0),MATCH(Y$3,'Mapping water'!$D$4:$U$4,0))*$D109</f>
        <v>0</v>
      </c>
    </row>
    <row r="110" spans="1:25" x14ac:dyDescent="0.45">
      <c r="A110" s="20" t="s">
        <v>499</v>
      </c>
      <c r="B110" s="20" t="s">
        <v>500</v>
      </c>
      <c r="C110" s="20" t="s">
        <v>24</v>
      </c>
      <c r="D110" s="31">
        <f>INDEX('ONS data MYE 5'!$Q$6:$Q$445, MATCH($B110,'ONS data MYE 5'!$B$6:$B$445,0))</f>
        <v>255540</v>
      </c>
      <c r="E110" s="31">
        <f>INDEX('ONS data MYE 5'!$R$6:$R$445, MATCH($B110,'ONS data MYE 5'!$B$6:$B$445,0))</f>
        <v>8518</v>
      </c>
      <c r="F110" s="31">
        <f t="shared" si="2"/>
        <v>9.0499368504831583</v>
      </c>
      <c r="G110" s="31">
        <f t="shared" si="3"/>
        <v>81.901356997733032</v>
      </c>
      <c r="H110" s="31">
        <f>INDEX('Mapping water'!$D$5:$U$352,MATCH($B110,'Mapping water'!$B$5:$B$352,0),MATCH(H$3,'Mapping water'!$D$4:$U$4,0))*$D110</f>
        <v>0</v>
      </c>
      <c r="I110" s="31">
        <f>INDEX('Mapping water'!$D$5:$U$352,MATCH($B110,'Mapping water'!$B$5:$B$352,0),MATCH(I$3,'Mapping water'!$D$4:$U$4,0))*$D110</f>
        <v>0</v>
      </c>
      <c r="J110" s="31">
        <f>INDEX('Mapping water'!$D$5:$U$352,MATCH($B110,'Mapping water'!$B$5:$B$352,0),MATCH(J$3,'Mapping water'!$D$4:$U$4,0))*$D110</f>
        <v>0</v>
      </c>
      <c r="K110" s="31">
        <f>INDEX('Mapping water'!$D$5:$U$352,MATCH($B110,'Mapping water'!$B$5:$B$352,0),MATCH(K$3,'Mapping water'!$D$4:$U$4,0))*$D110</f>
        <v>0</v>
      </c>
      <c r="L110" s="31">
        <f>INDEX('Mapping water'!$D$5:$U$352,MATCH($B110,'Mapping water'!$B$5:$B$352,0),MATCH(L$3,'Mapping water'!$D$4:$U$4,0))*$D110</f>
        <v>0</v>
      </c>
      <c r="M110" s="31">
        <f>INDEX('Mapping water'!$D$5:$U$352,MATCH($B110,'Mapping water'!$B$5:$B$352,0),MATCH(M$3,'Mapping water'!$D$4:$U$4,0))*$D110</f>
        <v>0</v>
      </c>
      <c r="N110" s="31">
        <f>INDEX('Mapping water'!$D$5:$U$352,MATCH($B110,'Mapping water'!$B$5:$B$352,0),MATCH(N$3,'Mapping water'!$D$4:$U$4,0))*$D110</f>
        <v>255540</v>
      </c>
      <c r="O110" s="31">
        <f>INDEX('Mapping water'!$D$5:$U$352,MATCH($B110,'Mapping water'!$B$5:$B$352,0),MATCH(O$3,'Mapping water'!$D$4:$U$4,0))*$D110</f>
        <v>0</v>
      </c>
      <c r="P110" s="31">
        <f>INDEX('Mapping water'!$D$5:$U$352,MATCH($B110,'Mapping water'!$B$5:$B$352,0),MATCH(P$3,'Mapping water'!$D$4:$U$4,0))*$D110</f>
        <v>0</v>
      </c>
      <c r="Q110" s="31">
        <f>INDEX('Mapping water'!$D$5:$U$352,MATCH($B110,'Mapping water'!$B$5:$B$352,0),MATCH(Q$3,'Mapping water'!$D$4:$U$4,0))*$D110</f>
        <v>0</v>
      </c>
      <c r="R110" s="31">
        <f>INDEX('Mapping water'!$D$5:$U$352,MATCH($B110,'Mapping water'!$B$5:$B$352,0),MATCH(R$3,'Mapping water'!$D$4:$U$4,0))*$D110</f>
        <v>0</v>
      </c>
      <c r="S110" s="31">
        <f>INDEX('Mapping water'!$D$5:$U$352,MATCH($B110,'Mapping water'!$B$5:$B$352,0),MATCH(S$3,'Mapping water'!$D$4:$U$4,0))*$D110</f>
        <v>0</v>
      </c>
      <c r="T110" s="31">
        <f>INDEX('Mapping water'!$D$5:$U$352,MATCH($B110,'Mapping water'!$B$5:$B$352,0),MATCH(T$3,'Mapping water'!$D$4:$U$4,0))*$D110</f>
        <v>0</v>
      </c>
      <c r="U110" s="31">
        <f>INDEX('Mapping water'!$D$5:$U$352,MATCH($B110,'Mapping water'!$B$5:$B$352,0),MATCH(U$3,'Mapping water'!$D$4:$U$4,0))*$D110</f>
        <v>0</v>
      </c>
      <c r="V110" s="31">
        <f>INDEX('Mapping water'!$D$5:$U$352,MATCH($B110,'Mapping water'!$B$5:$B$352,0),MATCH(V$3,'Mapping water'!$D$4:$U$4,0))*$D110</f>
        <v>0</v>
      </c>
      <c r="W110" s="31">
        <f>INDEX('Mapping water'!$D$5:$U$352,MATCH($B110,'Mapping water'!$B$5:$B$352,0),MATCH(W$3,'Mapping water'!$D$4:$U$4,0))*$D110</f>
        <v>0</v>
      </c>
      <c r="X110" s="31">
        <f>INDEX('Mapping water'!$D$5:$U$352,MATCH($B110,'Mapping water'!$B$5:$B$352,0),MATCH(X$3,'Mapping water'!$D$4:$U$4,0))*$D110</f>
        <v>0</v>
      </c>
      <c r="Y110" s="31">
        <f>INDEX('Mapping water'!$D$5:$U$352,MATCH($B110,'Mapping water'!$B$5:$B$352,0),MATCH(Y$3,'Mapping water'!$D$4:$U$4,0))*$D110</f>
        <v>0</v>
      </c>
    </row>
    <row r="111" spans="1:25" x14ac:dyDescent="0.45">
      <c r="A111" s="20" t="s">
        <v>501</v>
      </c>
      <c r="B111" s="20" t="s">
        <v>502</v>
      </c>
      <c r="C111" s="20" t="s">
        <v>24</v>
      </c>
      <c r="D111" s="31">
        <f>INDEX('ONS data MYE 5'!$Q$6:$Q$445, MATCH($B111,'ONS data MYE 5'!$B$6:$B$445,0))</f>
        <v>206285</v>
      </c>
      <c r="E111" s="31">
        <f>INDEX('ONS data MYE 5'!$R$6:$R$445, MATCH($B111,'ONS data MYE 5'!$B$6:$B$445,0))</f>
        <v>13752</v>
      </c>
      <c r="F111" s="31">
        <f t="shared" si="2"/>
        <v>9.5289395470626843</v>
      </c>
      <c r="G111" s="31">
        <f t="shared" si="3"/>
        <v>90.800688891575192</v>
      </c>
      <c r="H111" s="31">
        <f>INDEX('Mapping water'!$D$5:$U$352,MATCH($B111,'Mapping water'!$B$5:$B$352,0),MATCH(H$3,'Mapping water'!$D$4:$U$4,0))*$D111</f>
        <v>0</v>
      </c>
      <c r="I111" s="31">
        <f>INDEX('Mapping water'!$D$5:$U$352,MATCH($B111,'Mapping water'!$B$5:$B$352,0),MATCH(I$3,'Mapping water'!$D$4:$U$4,0))*$D111</f>
        <v>0</v>
      </c>
      <c r="J111" s="31">
        <f>INDEX('Mapping water'!$D$5:$U$352,MATCH($B111,'Mapping water'!$B$5:$B$352,0),MATCH(J$3,'Mapping water'!$D$4:$U$4,0))*$D111</f>
        <v>0</v>
      </c>
      <c r="K111" s="31">
        <f>INDEX('Mapping water'!$D$5:$U$352,MATCH($B111,'Mapping water'!$B$5:$B$352,0),MATCH(K$3,'Mapping water'!$D$4:$U$4,0))*$D111</f>
        <v>0</v>
      </c>
      <c r="L111" s="31">
        <f>INDEX('Mapping water'!$D$5:$U$352,MATCH($B111,'Mapping water'!$B$5:$B$352,0),MATCH(L$3,'Mapping water'!$D$4:$U$4,0))*$D111</f>
        <v>0</v>
      </c>
      <c r="M111" s="31">
        <f>INDEX('Mapping water'!$D$5:$U$352,MATCH($B111,'Mapping water'!$B$5:$B$352,0),MATCH(M$3,'Mapping water'!$D$4:$U$4,0))*$D111</f>
        <v>0</v>
      </c>
      <c r="N111" s="31">
        <f>INDEX('Mapping water'!$D$5:$U$352,MATCH($B111,'Mapping water'!$B$5:$B$352,0),MATCH(N$3,'Mapping water'!$D$4:$U$4,0))*$D111</f>
        <v>206285</v>
      </c>
      <c r="O111" s="31">
        <f>INDEX('Mapping water'!$D$5:$U$352,MATCH($B111,'Mapping water'!$B$5:$B$352,0),MATCH(O$3,'Mapping water'!$D$4:$U$4,0))*$D111</f>
        <v>0</v>
      </c>
      <c r="P111" s="31">
        <f>INDEX('Mapping water'!$D$5:$U$352,MATCH($B111,'Mapping water'!$B$5:$B$352,0),MATCH(P$3,'Mapping water'!$D$4:$U$4,0))*$D111</f>
        <v>0</v>
      </c>
      <c r="Q111" s="31">
        <f>INDEX('Mapping water'!$D$5:$U$352,MATCH($B111,'Mapping water'!$B$5:$B$352,0),MATCH(Q$3,'Mapping water'!$D$4:$U$4,0))*$D111</f>
        <v>0</v>
      </c>
      <c r="R111" s="31">
        <f>INDEX('Mapping water'!$D$5:$U$352,MATCH($B111,'Mapping water'!$B$5:$B$352,0),MATCH(R$3,'Mapping water'!$D$4:$U$4,0))*$D111</f>
        <v>0</v>
      </c>
      <c r="S111" s="31">
        <f>INDEX('Mapping water'!$D$5:$U$352,MATCH($B111,'Mapping water'!$B$5:$B$352,0),MATCH(S$3,'Mapping water'!$D$4:$U$4,0))*$D111</f>
        <v>0</v>
      </c>
      <c r="T111" s="31">
        <f>INDEX('Mapping water'!$D$5:$U$352,MATCH($B111,'Mapping water'!$B$5:$B$352,0),MATCH(T$3,'Mapping water'!$D$4:$U$4,0))*$D111</f>
        <v>0</v>
      </c>
      <c r="U111" s="31">
        <f>INDEX('Mapping water'!$D$5:$U$352,MATCH($B111,'Mapping water'!$B$5:$B$352,0),MATCH(U$3,'Mapping water'!$D$4:$U$4,0))*$D111</f>
        <v>0</v>
      </c>
      <c r="V111" s="31">
        <f>INDEX('Mapping water'!$D$5:$U$352,MATCH($B111,'Mapping water'!$B$5:$B$352,0),MATCH(V$3,'Mapping water'!$D$4:$U$4,0))*$D111</f>
        <v>0</v>
      </c>
      <c r="W111" s="31">
        <f>INDEX('Mapping water'!$D$5:$U$352,MATCH($B111,'Mapping water'!$B$5:$B$352,0),MATCH(W$3,'Mapping water'!$D$4:$U$4,0))*$D111</f>
        <v>0</v>
      </c>
      <c r="X111" s="31">
        <f>INDEX('Mapping water'!$D$5:$U$352,MATCH($B111,'Mapping water'!$B$5:$B$352,0),MATCH(X$3,'Mapping water'!$D$4:$U$4,0))*$D111</f>
        <v>0</v>
      </c>
      <c r="Y111" s="31">
        <f>INDEX('Mapping water'!$D$5:$U$352,MATCH($B111,'Mapping water'!$B$5:$B$352,0),MATCH(Y$3,'Mapping water'!$D$4:$U$4,0))*$D111</f>
        <v>0</v>
      </c>
    </row>
    <row r="112" spans="1:25" x14ac:dyDescent="0.45">
      <c r="A112" s="20" t="s">
        <v>503</v>
      </c>
      <c r="B112" s="20" t="s">
        <v>504</v>
      </c>
      <c r="C112" s="20" t="s">
        <v>24</v>
      </c>
      <c r="D112" s="31">
        <f>INDEX('ONS data MYE 5'!$Q$6:$Q$445, MATCH($B112,'ONS data MYE 5'!$B$6:$B$445,0))</f>
        <v>158251</v>
      </c>
      <c r="E112" s="31">
        <f>INDEX('ONS data MYE 5'!$R$6:$R$445, MATCH($B112,'ONS data MYE 5'!$B$6:$B$445,0))</f>
        <v>13188</v>
      </c>
      <c r="F112" s="31">
        <f t="shared" si="2"/>
        <v>9.4870626041916211</v>
      </c>
      <c r="G112" s="31">
        <f t="shared" si="3"/>
        <v>90.0043568558511</v>
      </c>
      <c r="H112" s="31">
        <f>INDEX('Mapping water'!$D$5:$U$352,MATCH($B112,'Mapping water'!$B$5:$B$352,0),MATCH(H$3,'Mapping water'!$D$4:$U$4,0))*$D112</f>
        <v>0</v>
      </c>
      <c r="I112" s="31">
        <f>INDEX('Mapping water'!$D$5:$U$352,MATCH($B112,'Mapping water'!$B$5:$B$352,0),MATCH(I$3,'Mapping water'!$D$4:$U$4,0))*$D112</f>
        <v>0</v>
      </c>
      <c r="J112" s="31">
        <f>INDEX('Mapping water'!$D$5:$U$352,MATCH($B112,'Mapping water'!$B$5:$B$352,0),MATCH(J$3,'Mapping water'!$D$4:$U$4,0))*$D112</f>
        <v>0</v>
      </c>
      <c r="K112" s="31">
        <f>INDEX('Mapping water'!$D$5:$U$352,MATCH($B112,'Mapping water'!$B$5:$B$352,0),MATCH(K$3,'Mapping water'!$D$4:$U$4,0))*$D112</f>
        <v>0</v>
      </c>
      <c r="L112" s="31">
        <f>INDEX('Mapping water'!$D$5:$U$352,MATCH($B112,'Mapping water'!$B$5:$B$352,0),MATCH(L$3,'Mapping water'!$D$4:$U$4,0))*$D112</f>
        <v>0</v>
      </c>
      <c r="M112" s="31">
        <f>INDEX('Mapping water'!$D$5:$U$352,MATCH($B112,'Mapping water'!$B$5:$B$352,0),MATCH(M$3,'Mapping water'!$D$4:$U$4,0))*$D112</f>
        <v>0</v>
      </c>
      <c r="N112" s="31">
        <f>INDEX('Mapping water'!$D$5:$U$352,MATCH($B112,'Mapping water'!$B$5:$B$352,0),MATCH(N$3,'Mapping water'!$D$4:$U$4,0))*$D112</f>
        <v>158251</v>
      </c>
      <c r="O112" s="31">
        <f>INDEX('Mapping water'!$D$5:$U$352,MATCH($B112,'Mapping water'!$B$5:$B$352,0),MATCH(O$3,'Mapping water'!$D$4:$U$4,0))*$D112</f>
        <v>0</v>
      </c>
      <c r="P112" s="31">
        <f>INDEX('Mapping water'!$D$5:$U$352,MATCH($B112,'Mapping water'!$B$5:$B$352,0),MATCH(P$3,'Mapping water'!$D$4:$U$4,0))*$D112</f>
        <v>0</v>
      </c>
      <c r="Q112" s="31">
        <f>INDEX('Mapping water'!$D$5:$U$352,MATCH($B112,'Mapping water'!$B$5:$B$352,0),MATCH(Q$3,'Mapping water'!$D$4:$U$4,0))*$D112</f>
        <v>0</v>
      </c>
      <c r="R112" s="31">
        <f>INDEX('Mapping water'!$D$5:$U$352,MATCH($B112,'Mapping water'!$B$5:$B$352,0),MATCH(R$3,'Mapping water'!$D$4:$U$4,0))*$D112</f>
        <v>0</v>
      </c>
      <c r="S112" s="31">
        <f>INDEX('Mapping water'!$D$5:$U$352,MATCH($B112,'Mapping water'!$B$5:$B$352,0),MATCH(S$3,'Mapping water'!$D$4:$U$4,0))*$D112</f>
        <v>0</v>
      </c>
      <c r="T112" s="31">
        <f>INDEX('Mapping water'!$D$5:$U$352,MATCH($B112,'Mapping water'!$B$5:$B$352,0),MATCH(T$3,'Mapping water'!$D$4:$U$4,0))*$D112</f>
        <v>0</v>
      </c>
      <c r="U112" s="31">
        <f>INDEX('Mapping water'!$D$5:$U$352,MATCH($B112,'Mapping water'!$B$5:$B$352,0),MATCH(U$3,'Mapping water'!$D$4:$U$4,0))*$D112</f>
        <v>0</v>
      </c>
      <c r="V112" s="31">
        <f>INDEX('Mapping water'!$D$5:$U$352,MATCH($B112,'Mapping water'!$B$5:$B$352,0),MATCH(V$3,'Mapping water'!$D$4:$U$4,0))*$D112</f>
        <v>0</v>
      </c>
      <c r="W112" s="31">
        <f>INDEX('Mapping water'!$D$5:$U$352,MATCH($B112,'Mapping water'!$B$5:$B$352,0),MATCH(W$3,'Mapping water'!$D$4:$U$4,0))*$D112</f>
        <v>0</v>
      </c>
      <c r="X112" s="31">
        <f>INDEX('Mapping water'!$D$5:$U$352,MATCH($B112,'Mapping water'!$B$5:$B$352,0),MATCH(X$3,'Mapping water'!$D$4:$U$4,0))*$D112</f>
        <v>0</v>
      </c>
      <c r="Y112" s="31">
        <f>INDEX('Mapping water'!$D$5:$U$352,MATCH($B112,'Mapping water'!$B$5:$B$352,0),MATCH(Y$3,'Mapping water'!$D$4:$U$4,0))*$D112</f>
        <v>0</v>
      </c>
    </row>
    <row r="113" spans="1:25" x14ac:dyDescent="0.45">
      <c r="A113" s="20" t="s">
        <v>505</v>
      </c>
      <c r="B113" s="20" t="s">
        <v>506</v>
      </c>
      <c r="C113" s="20" t="s">
        <v>24</v>
      </c>
      <c r="D113" s="31">
        <f>INDEX('ONS data MYE 5'!$Q$6:$Q$445, MATCH($B113,'ONS data MYE 5'!$B$6:$B$445,0))</f>
        <v>160436</v>
      </c>
      <c r="E113" s="31">
        <f>INDEX('ONS data MYE 5'!$R$6:$R$445, MATCH($B113,'ONS data MYE 5'!$B$6:$B$445,0))</f>
        <v>4336</v>
      </c>
      <c r="F113" s="31">
        <f t="shared" si="2"/>
        <v>8.3747075431194826</v>
      </c>
      <c r="G113" s="31">
        <f t="shared" si="3"/>
        <v>70.135726432782363</v>
      </c>
      <c r="H113" s="31">
        <f>INDEX('Mapping water'!$D$5:$U$352,MATCH($B113,'Mapping water'!$B$5:$B$352,0),MATCH(H$3,'Mapping water'!$D$4:$U$4,0))*$D113</f>
        <v>0</v>
      </c>
      <c r="I113" s="31">
        <f>INDEX('Mapping water'!$D$5:$U$352,MATCH($B113,'Mapping water'!$B$5:$B$352,0),MATCH(I$3,'Mapping water'!$D$4:$U$4,0))*$D113</f>
        <v>0</v>
      </c>
      <c r="J113" s="31">
        <f>INDEX('Mapping water'!$D$5:$U$352,MATCH($B113,'Mapping water'!$B$5:$B$352,0),MATCH(J$3,'Mapping water'!$D$4:$U$4,0))*$D113</f>
        <v>0</v>
      </c>
      <c r="K113" s="31">
        <f>INDEX('Mapping water'!$D$5:$U$352,MATCH($B113,'Mapping water'!$B$5:$B$352,0),MATCH(K$3,'Mapping water'!$D$4:$U$4,0))*$D113</f>
        <v>0</v>
      </c>
      <c r="L113" s="31">
        <f>INDEX('Mapping water'!$D$5:$U$352,MATCH($B113,'Mapping water'!$B$5:$B$352,0),MATCH(L$3,'Mapping water'!$D$4:$U$4,0))*$D113</f>
        <v>0</v>
      </c>
      <c r="M113" s="31">
        <f>INDEX('Mapping water'!$D$5:$U$352,MATCH($B113,'Mapping water'!$B$5:$B$352,0),MATCH(M$3,'Mapping water'!$D$4:$U$4,0))*$D113</f>
        <v>0</v>
      </c>
      <c r="N113" s="31">
        <f>INDEX('Mapping water'!$D$5:$U$352,MATCH($B113,'Mapping water'!$B$5:$B$352,0),MATCH(N$3,'Mapping water'!$D$4:$U$4,0))*$D113</f>
        <v>160436</v>
      </c>
      <c r="O113" s="31">
        <f>INDEX('Mapping water'!$D$5:$U$352,MATCH($B113,'Mapping water'!$B$5:$B$352,0),MATCH(O$3,'Mapping water'!$D$4:$U$4,0))*$D113</f>
        <v>0</v>
      </c>
      <c r="P113" s="31">
        <f>INDEX('Mapping water'!$D$5:$U$352,MATCH($B113,'Mapping water'!$B$5:$B$352,0),MATCH(P$3,'Mapping water'!$D$4:$U$4,0))*$D113</f>
        <v>0</v>
      </c>
      <c r="Q113" s="31">
        <f>INDEX('Mapping water'!$D$5:$U$352,MATCH($B113,'Mapping water'!$B$5:$B$352,0),MATCH(Q$3,'Mapping water'!$D$4:$U$4,0))*$D113</f>
        <v>0</v>
      </c>
      <c r="R113" s="31">
        <f>INDEX('Mapping water'!$D$5:$U$352,MATCH($B113,'Mapping water'!$B$5:$B$352,0),MATCH(R$3,'Mapping water'!$D$4:$U$4,0))*$D113</f>
        <v>0</v>
      </c>
      <c r="S113" s="31">
        <f>INDEX('Mapping water'!$D$5:$U$352,MATCH($B113,'Mapping water'!$B$5:$B$352,0),MATCH(S$3,'Mapping water'!$D$4:$U$4,0))*$D113</f>
        <v>0</v>
      </c>
      <c r="T113" s="31">
        <f>INDEX('Mapping water'!$D$5:$U$352,MATCH($B113,'Mapping water'!$B$5:$B$352,0),MATCH(T$3,'Mapping water'!$D$4:$U$4,0))*$D113</f>
        <v>0</v>
      </c>
      <c r="U113" s="31">
        <f>INDEX('Mapping water'!$D$5:$U$352,MATCH($B113,'Mapping water'!$B$5:$B$352,0),MATCH(U$3,'Mapping water'!$D$4:$U$4,0))*$D113</f>
        <v>0</v>
      </c>
      <c r="V113" s="31">
        <f>INDEX('Mapping water'!$D$5:$U$352,MATCH($B113,'Mapping water'!$B$5:$B$352,0),MATCH(V$3,'Mapping water'!$D$4:$U$4,0))*$D113</f>
        <v>0</v>
      </c>
      <c r="W113" s="31">
        <f>INDEX('Mapping water'!$D$5:$U$352,MATCH($B113,'Mapping water'!$B$5:$B$352,0),MATCH(W$3,'Mapping water'!$D$4:$U$4,0))*$D113</f>
        <v>0</v>
      </c>
      <c r="X113" s="31">
        <f>INDEX('Mapping water'!$D$5:$U$352,MATCH($B113,'Mapping water'!$B$5:$B$352,0),MATCH(X$3,'Mapping water'!$D$4:$U$4,0))*$D113</f>
        <v>0</v>
      </c>
      <c r="Y113" s="31">
        <f>INDEX('Mapping water'!$D$5:$U$352,MATCH($B113,'Mapping water'!$B$5:$B$352,0),MATCH(Y$3,'Mapping water'!$D$4:$U$4,0))*$D113</f>
        <v>0</v>
      </c>
    </row>
    <row r="114" spans="1:25" x14ac:dyDescent="0.45">
      <c r="A114" s="20" t="s">
        <v>507</v>
      </c>
      <c r="B114" s="20" t="s">
        <v>508</v>
      </c>
      <c r="C114" s="20" t="s">
        <v>24</v>
      </c>
      <c r="D114" s="31">
        <f>INDEX('ONS data MYE 5'!$Q$6:$Q$445, MATCH($B114,'ONS data MYE 5'!$B$6:$B$445,0))</f>
        <v>304481</v>
      </c>
      <c r="E114" s="31">
        <f>INDEX('ONS data MYE 5'!$R$6:$R$445, MATCH($B114,'ONS data MYE 5'!$B$6:$B$445,0))</f>
        <v>11277</v>
      </c>
      <c r="F114" s="31">
        <f t="shared" si="2"/>
        <v>9.3305205322322884</v>
      </c>
      <c r="G114" s="31">
        <f t="shared" si="3"/>
        <v>87.058613402408312</v>
      </c>
      <c r="H114" s="31">
        <f>INDEX('Mapping water'!$D$5:$U$352,MATCH($B114,'Mapping water'!$B$5:$B$352,0),MATCH(H$3,'Mapping water'!$D$4:$U$4,0))*$D114</f>
        <v>0</v>
      </c>
      <c r="I114" s="31">
        <f>INDEX('Mapping water'!$D$5:$U$352,MATCH($B114,'Mapping water'!$B$5:$B$352,0),MATCH(I$3,'Mapping water'!$D$4:$U$4,0))*$D114</f>
        <v>0</v>
      </c>
      <c r="J114" s="31">
        <f>INDEX('Mapping water'!$D$5:$U$352,MATCH($B114,'Mapping water'!$B$5:$B$352,0),MATCH(J$3,'Mapping water'!$D$4:$U$4,0))*$D114</f>
        <v>0</v>
      </c>
      <c r="K114" s="31">
        <f>INDEX('Mapping water'!$D$5:$U$352,MATCH($B114,'Mapping water'!$B$5:$B$352,0),MATCH(K$3,'Mapping water'!$D$4:$U$4,0))*$D114</f>
        <v>0</v>
      </c>
      <c r="L114" s="31">
        <f>INDEX('Mapping water'!$D$5:$U$352,MATCH($B114,'Mapping water'!$B$5:$B$352,0),MATCH(L$3,'Mapping water'!$D$4:$U$4,0))*$D114</f>
        <v>0</v>
      </c>
      <c r="M114" s="31">
        <f>INDEX('Mapping water'!$D$5:$U$352,MATCH($B114,'Mapping water'!$B$5:$B$352,0),MATCH(M$3,'Mapping water'!$D$4:$U$4,0))*$D114</f>
        <v>0</v>
      </c>
      <c r="N114" s="31">
        <f>INDEX('Mapping water'!$D$5:$U$352,MATCH($B114,'Mapping water'!$B$5:$B$352,0),MATCH(N$3,'Mapping water'!$D$4:$U$4,0))*$D114</f>
        <v>304481</v>
      </c>
      <c r="O114" s="31">
        <f>INDEX('Mapping water'!$D$5:$U$352,MATCH($B114,'Mapping water'!$B$5:$B$352,0),MATCH(O$3,'Mapping water'!$D$4:$U$4,0))*$D114</f>
        <v>0</v>
      </c>
      <c r="P114" s="31">
        <f>INDEX('Mapping water'!$D$5:$U$352,MATCH($B114,'Mapping water'!$B$5:$B$352,0),MATCH(P$3,'Mapping water'!$D$4:$U$4,0))*$D114</f>
        <v>0</v>
      </c>
      <c r="Q114" s="31">
        <f>INDEX('Mapping water'!$D$5:$U$352,MATCH($B114,'Mapping water'!$B$5:$B$352,0),MATCH(Q$3,'Mapping water'!$D$4:$U$4,0))*$D114</f>
        <v>0</v>
      </c>
      <c r="R114" s="31">
        <f>INDEX('Mapping water'!$D$5:$U$352,MATCH($B114,'Mapping water'!$B$5:$B$352,0),MATCH(R$3,'Mapping water'!$D$4:$U$4,0))*$D114</f>
        <v>0</v>
      </c>
      <c r="S114" s="31">
        <f>INDEX('Mapping water'!$D$5:$U$352,MATCH($B114,'Mapping water'!$B$5:$B$352,0),MATCH(S$3,'Mapping water'!$D$4:$U$4,0))*$D114</f>
        <v>0</v>
      </c>
      <c r="T114" s="31">
        <f>INDEX('Mapping water'!$D$5:$U$352,MATCH($B114,'Mapping water'!$B$5:$B$352,0),MATCH(T$3,'Mapping water'!$D$4:$U$4,0))*$D114</f>
        <v>0</v>
      </c>
      <c r="U114" s="31">
        <f>INDEX('Mapping water'!$D$5:$U$352,MATCH($B114,'Mapping water'!$B$5:$B$352,0),MATCH(U$3,'Mapping water'!$D$4:$U$4,0))*$D114</f>
        <v>0</v>
      </c>
      <c r="V114" s="31">
        <f>INDEX('Mapping water'!$D$5:$U$352,MATCH($B114,'Mapping water'!$B$5:$B$352,0),MATCH(V$3,'Mapping water'!$D$4:$U$4,0))*$D114</f>
        <v>0</v>
      </c>
      <c r="W114" s="31">
        <f>INDEX('Mapping water'!$D$5:$U$352,MATCH($B114,'Mapping water'!$B$5:$B$352,0),MATCH(W$3,'Mapping water'!$D$4:$U$4,0))*$D114</f>
        <v>0</v>
      </c>
      <c r="X114" s="31">
        <f>INDEX('Mapping water'!$D$5:$U$352,MATCH($B114,'Mapping water'!$B$5:$B$352,0),MATCH(X$3,'Mapping water'!$D$4:$U$4,0))*$D114</f>
        <v>0</v>
      </c>
      <c r="Y114" s="31">
        <f>INDEX('Mapping water'!$D$5:$U$352,MATCH($B114,'Mapping water'!$B$5:$B$352,0),MATCH(Y$3,'Mapping water'!$D$4:$U$4,0))*$D114</f>
        <v>0</v>
      </c>
    </row>
    <row r="115" spans="1:25" x14ac:dyDescent="0.45">
      <c r="A115" s="20" t="s">
        <v>509</v>
      </c>
      <c r="B115" s="20" t="s">
        <v>510</v>
      </c>
      <c r="C115" s="20" t="s">
        <v>24</v>
      </c>
      <c r="D115" s="31">
        <f>INDEX('ONS data MYE 5'!$Q$6:$Q$445, MATCH($B115,'ONS data MYE 5'!$B$6:$B$445,0))</f>
        <v>276938</v>
      </c>
      <c r="E115" s="31">
        <f>INDEX('ONS data MYE 5'!$R$6:$R$445, MATCH($B115,'ONS data MYE 5'!$B$6:$B$445,0))</f>
        <v>7913</v>
      </c>
      <c r="F115" s="31">
        <f t="shared" si="2"/>
        <v>8.9762622556091927</v>
      </c>
      <c r="G115" s="31">
        <f t="shared" si="3"/>
        <v>80.573284081474227</v>
      </c>
      <c r="H115" s="31">
        <f>INDEX('Mapping water'!$D$5:$U$352,MATCH($B115,'Mapping water'!$B$5:$B$352,0),MATCH(H$3,'Mapping water'!$D$4:$U$4,0))*$D115</f>
        <v>0</v>
      </c>
      <c r="I115" s="31">
        <f>INDEX('Mapping water'!$D$5:$U$352,MATCH($B115,'Mapping water'!$B$5:$B$352,0),MATCH(I$3,'Mapping water'!$D$4:$U$4,0))*$D115</f>
        <v>0</v>
      </c>
      <c r="J115" s="31">
        <f>INDEX('Mapping water'!$D$5:$U$352,MATCH($B115,'Mapping water'!$B$5:$B$352,0),MATCH(J$3,'Mapping water'!$D$4:$U$4,0))*$D115</f>
        <v>0</v>
      </c>
      <c r="K115" s="31">
        <f>INDEX('Mapping water'!$D$5:$U$352,MATCH($B115,'Mapping water'!$B$5:$B$352,0),MATCH(K$3,'Mapping water'!$D$4:$U$4,0))*$D115</f>
        <v>0</v>
      </c>
      <c r="L115" s="31">
        <f>INDEX('Mapping water'!$D$5:$U$352,MATCH($B115,'Mapping water'!$B$5:$B$352,0),MATCH(L$3,'Mapping water'!$D$4:$U$4,0))*$D115</f>
        <v>0</v>
      </c>
      <c r="M115" s="31">
        <f>INDEX('Mapping water'!$D$5:$U$352,MATCH($B115,'Mapping water'!$B$5:$B$352,0),MATCH(M$3,'Mapping water'!$D$4:$U$4,0))*$D115</f>
        <v>0</v>
      </c>
      <c r="N115" s="31">
        <f>INDEX('Mapping water'!$D$5:$U$352,MATCH($B115,'Mapping water'!$B$5:$B$352,0),MATCH(N$3,'Mapping water'!$D$4:$U$4,0))*$D115</f>
        <v>276938</v>
      </c>
      <c r="O115" s="31">
        <f>INDEX('Mapping water'!$D$5:$U$352,MATCH($B115,'Mapping water'!$B$5:$B$352,0),MATCH(O$3,'Mapping water'!$D$4:$U$4,0))*$D115</f>
        <v>0</v>
      </c>
      <c r="P115" s="31">
        <f>INDEX('Mapping water'!$D$5:$U$352,MATCH($B115,'Mapping water'!$B$5:$B$352,0),MATCH(P$3,'Mapping water'!$D$4:$U$4,0))*$D115</f>
        <v>0</v>
      </c>
      <c r="Q115" s="31">
        <f>INDEX('Mapping water'!$D$5:$U$352,MATCH($B115,'Mapping water'!$B$5:$B$352,0),MATCH(Q$3,'Mapping water'!$D$4:$U$4,0))*$D115</f>
        <v>0</v>
      </c>
      <c r="R115" s="31">
        <f>INDEX('Mapping water'!$D$5:$U$352,MATCH($B115,'Mapping water'!$B$5:$B$352,0),MATCH(R$3,'Mapping water'!$D$4:$U$4,0))*$D115</f>
        <v>0</v>
      </c>
      <c r="S115" s="31">
        <f>INDEX('Mapping water'!$D$5:$U$352,MATCH($B115,'Mapping water'!$B$5:$B$352,0),MATCH(S$3,'Mapping water'!$D$4:$U$4,0))*$D115</f>
        <v>0</v>
      </c>
      <c r="T115" s="31">
        <f>INDEX('Mapping water'!$D$5:$U$352,MATCH($B115,'Mapping water'!$B$5:$B$352,0),MATCH(T$3,'Mapping water'!$D$4:$U$4,0))*$D115</f>
        <v>0</v>
      </c>
      <c r="U115" s="31">
        <f>INDEX('Mapping water'!$D$5:$U$352,MATCH($B115,'Mapping water'!$B$5:$B$352,0),MATCH(U$3,'Mapping water'!$D$4:$U$4,0))*$D115</f>
        <v>0</v>
      </c>
      <c r="V115" s="31">
        <f>INDEX('Mapping water'!$D$5:$U$352,MATCH($B115,'Mapping water'!$B$5:$B$352,0),MATCH(V$3,'Mapping water'!$D$4:$U$4,0))*$D115</f>
        <v>0</v>
      </c>
      <c r="W115" s="31">
        <f>INDEX('Mapping water'!$D$5:$U$352,MATCH($B115,'Mapping water'!$B$5:$B$352,0),MATCH(W$3,'Mapping water'!$D$4:$U$4,0))*$D115</f>
        <v>0</v>
      </c>
      <c r="X115" s="31">
        <f>INDEX('Mapping water'!$D$5:$U$352,MATCH($B115,'Mapping water'!$B$5:$B$352,0),MATCH(X$3,'Mapping water'!$D$4:$U$4,0))*$D115</f>
        <v>0</v>
      </c>
      <c r="Y115" s="31">
        <f>INDEX('Mapping water'!$D$5:$U$352,MATCH($B115,'Mapping water'!$B$5:$B$352,0),MATCH(Y$3,'Mapping water'!$D$4:$U$4,0))*$D115</f>
        <v>0</v>
      </c>
    </row>
    <row r="116" spans="1:25" x14ac:dyDescent="0.45">
      <c r="A116" s="20" t="s">
        <v>511</v>
      </c>
      <c r="B116" s="20" t="s">
        <v>512</v>
      </c>
      <c r="C116" s="20" t="s">
        <v>24</v>
      </c>
      <c r="D116" s="31">
        <f>INDEX('ONS data MYE 5'!$Q$6:$Q$445, MATCH($B116,'ONS data MYE 5'!$B$6:$B$445,0))</f>
        <v>200543</v>
      </c>
      <c r="E116" s="31">
        <f>INDEX('ONS data MYE 5'!$R$6:$R$445, MATCH($B116,'ONS data MYE 5'!$B$6:$B$445,0))</f>
        <v>5277</v>
      </c>
      <c r="F116" s="31">
        <f t="shared" si="2"/>
        <v>8.571113033405668</v>
      </c>
      <c r="G116" s="31">
        <f t="shared" si="3"/>
        <v>73.463978631416509</v>
      </c>
      <c r="H116" s="31">
        <f>INDEX('Mapping water'!$D$5:$U$352,MATCH($B116,'Mapping water'!$B$5:$B$352,0),MATCH(H$3,'Mapping water'!$D$4:$U$4,0))*$D116</f>
        <v>0</v>
      </c>
      <c r="I116" s="31">
        <f>INDEX('Mapping water'!$D$5:$U$352,MATCH($B116,'Mapping water'!$B$5:$B$352,0),MATCH(I$3,'Mapping water'!$D$4:$U$4,0))*$D116</f>
        <v>0</v>
      </c>
      <c r="J116" s="31">
        <f>INDEX('Mapping water'!$D$5:$U$352,MATCH($B116,'Mapping water'!$B$5:$B$352,0),MATCH(J$3,'Mapping water'!$D$4:$U$4,0))*$D116</f>
        <v>0</v>
      </c>
      <c r="K116" s="31">
        <f>INDEX('Mapping water'!$D$5:$U$352,MATCH($B116,'Mapping water'!$B$5:$B$352,0),MATCH(K$3,'Mapping water'!$D$4:$U$4,0))*$D116</f>
        <v>0</v>
      </c>
      <c r="L116" s="31">
        <f>INDEX('Mapping water'!$D$5:$U$352,MATCH($B116,'Mapping water'!$B$5:$B$352,0),MATCH(L$3,'Mapping water'!$D$4:$U$4,0))*$D116</f>
        <v>0</v>
      </c>
      <c r="M116" s="31">
        <f>INDEX('Mapping water'!$D$5:$U$352,MATCH($B116,'Mapping water'!$B$5:$B$352,0),MATCH(M$3,'Mapping water'!$D$4:$U$4,0))*$D116</f>
        <v>0</v>
      </c>
      <c r="N116" s="31">
        <f>INDEX('Mapping water'!$D$5:$U$352,MATCH($B116,'Mapping water'!$B$5:$B$352,0),MATCH(N$3,'Mapping water'!$D$4:$U$4,0))*$D116</f>
        <v>172466.98</v>
      </c>
      <c r="O116" s="31">
        <f>INDEX('Mapping water'!$D$5:$U$352,MATCH($B116,'Mapping water'!$B$5:$B$352,0),MATCH(O$3,'Mapping water'!$D$4:$U$4,0))*$D116</f>
        <v>0</v>
      </c>
      <c r="P116" s="31">
        <f>INDEX('Mapping water'!$D$5:$U$352,MATCH($B116,'Mapping water'!$B$5:$B$352,0),MATCH(P$3,'Mapping water'!$D$4:$U$4,0))*$D116</f>
        <v>0</v>
      </c>
      <c r="Q116" s="31">
        <f>INDEX('Mapping water'!$D$5:$U$352,MATCH($B116,'Mapping water'!$B$5:$B$352,0),MATCH(Q$3,'Mapping water'!$D$4:$U$4,0))*$D116</f>
        <v>0</v>
      </c>
      <c r="R116" s="31">
        <f>INDEX('Mapping water'!$D$5:$U$352,MATCH($B116,'Mapping water'!$B$5:$B$352,0),MATCH(R$3,'Mapping water'!$D$4:$U$4,0))*$D116</f>
        <v>0</v>
      </c>
      <c r="S116" s="31">
        <f>INDEX('Mapping water'!$D$5:$U$352,MATCH($B116,'Mapping water'!$B$5:$B$352,0),MATCH(S$3,'Mapping water'!$D$4:$U$4,0))*$D116</f>
        <v>0</v>
      </c>
      <c r="T116" s="31">
        <f>INDEX('Mapping water'!$D$5:$U$352,MATCH($B116,'Mapping water'!$B$5:$B$352,0),MATCH(T$3,'Mapping water'!$D$4:$U$4,0))*$D116</f>
        <v>0</v>
      </c>
      <c r="U116" s="31">
        <f>INDEX('Mapping water'!$D$5:$U$352,MATCH($B116,'Mapping water'!$B$5:$B$352,0),MATCH(U$3,'Mapping water'!$D$4:$U$4,0))*$D116</f>
        <v>0</v>
      </c>
      <c r="V116" s="31">
        <f>INDEX('Mapping water'!$D$5:$U$352,MATCH($B116,'Mapping water'!$B$5:$B$352,0),MATCH(V$3,'Mapping water'!$D$4:$U$4,0))*$D116</f>
        <v>0</v>
      </c>
      <c r="W116" s="31">
        <f>INDEX('Mapping water'!$D$5:$U$352,MATCH($B116,'Mapping water'!$B$5:$B$352,0),MATCH(W$3,'Mapping water'!$D$4:$U$4,0))*$D116</f>
        <v>28076.020000000004</v>
      </c>
      <c r="X116" s="31">
        <f>INDEX('Mapping water'!$D$5:$U$352,MATCH($B116,'Mapping water'!$B$5:$B$352,0),MATCH(X$3,'Mapping water'!$D$4:$U$4,0))*$D116</f>
        <v>0</v>
      </c>
      <c r="Y116" s="31">
        <f>INDEX('Mapping water'!$D$5:$U$352,MATCH($B116,'Mapping water'!$B$5:$B$352,0),MATCH(Y$3,'Mapping water'!$D$4:$U$4,0))*$D116</f>
        <v>0</v>
      </c>
    </row>
    <row r="117" spans="1:25" x14ac:dyDescent="0.45">
      <c r="A117" s="20" t="s">
        <v>513</v>
      </c>
      <c r="B117" s="20" t="s">
        <v>514</v>
      </c>
      <c r="C117" s="20" t="s">
        <v>24</v>
      </c>
      <c r="D117" s="31">
        <f>INDEX('ONS data MYE 5'!$Q$6:$Q$445, MATCH($B117,'ONS data MYE 5'!$B$6:$B$445,0))</f>
        <v>310460</v>
      </c>
      <c r="E117" s="31">
        <f>INDEX('ONS data MYE 5'!$R$6:$R$445, MATCH($B117,'ONS data MYE 5'!$B$6:$B$445,0))</f>
        <v>8624</v>
      </c>
      <c r="F117" s="31">
        <f t="shared" si="2"/>
        <v>9.0623042931487792</v>
      </c>
      <c r="G117" s="31">
        <f t="shared" si="3"/>
        <v>82.125359101622792</v>
      </c>
      <c r="H117" s="31">
        <f>INDEX('Mapping water'!$D$5:$U$352,MATCH($B117,'Mapping water'!$B$5:$B$352,0),MATCH(H$3,'Mapping water'!$D$4:$U$4,0))*$D117</f>
        <v>0</v>
      </c>
      <c r="I117" s="31">
        <f>INDEX('Mapping water'!$D$5:$U$352,MATCH($B117,'Mapping water'!$B$5:$B$352,0),MATCH(I$3,'Mapping water'!$D$4:$U$4,0))*$D117</f>
        <v>0</v>
      </c>
      <c r="J117" s="31">
        <f>INDEX('Mapping water'!$D$5:$U$352,MATCH($B117,'Mapping water'!$B$5:$B$352,0),MATCH(J$3,'Mapping water'!$D$4:$U$4,0))*$D117</f>
        <v>0</v>
      </c>
      <c r="K117" s="31">
        <f>INDEX('Mapping water'!$D$5:$U$352,MATCH($B117,'Mapping water'!$B$5:$B$352,0),MATCH(K$3,'Mapping water'!$D$4:$U$4,0))*$D117</f>
        <v>0</v>
      </c>
      <c r="L117" s="31">
        <f>INDEX('Mapping water'!$D$5:$U$352,MATCH($B117,'Mapping water'!$B$5:$B$352,0),MATCH(L$3,'Mapping water'!$D$4:$U$4,0))*$D117</f>
        <v>0</v>
      </c>
      <c r="M117" s="31">
        <f>INDEX('Mapping water'!$D$5:$U$352,MATCH($B117,'Mapping water'!$B$5:$B$352,0),MATCH(M$3,'Mapping water'!$D$4:$U$4,0))*$D117</f>
        <v>0</v>
      </c>
      <c r="N117" s="31">
        <f>INDEX('Mapping water'!$D$5:$U$352,MATCH($B117,'Mapping water'!$B$5:$B$352,0),MATCH(N$3,'Mapping water'!$D$4:$U$4,0))*$D117</f>
        <v>310460</v>
      </c>
      <c r="O117" s="31">
        <f>INDEX('Mapping water'!$D$5:$U$352,MATCH($B117,'Mapping water'!$B$5:$B$352,0),MATCH(O$3,'Mapping water'!$D$4:$U$4,0))*$D117</f>
        <v>0</v>
      </c>
      <c r="P117" s="31">
        <f>INDEX('Mapping water'!$D$5:$U$352,MATCH($B117,'Mapping water'!$B$5:$B$352,0),MATCH(P$3,'Mapping water'!$D$4:$U$4,0))*$D117</f>
        <v>0</v>
      </c>
      <c r="Q117" s="31">
        <f>INDEX('Mapping water'!$D$5:$U$352,MATCH($B117,'Mapping water'!$B$5:$B$352,0),MATCH(Q$3,'Mapping water'!$D$4:$U$4,0))*$D117</f>
        <v>0</v>
      </c>
      <c r="R117" s="31">
        <f>INDEX('Mapping water'!$D$5:$U$352,MATCH($B117,'Mapping water'!$B$5:$B$352,0),MATCH(R$3,'Mapping water'!$D$4:$U$4,0))*$D117</f>
        <v>0</v>
      </c>
      <c r="S117" s="31">
        <f>INDEX('Mapping water'!$D$5:$U$352,MATCH($B117,'Mapping water'!$B$5:$B$352,0),MATCH(S$3,'Mapping water'!$D$4:$U$4,0))*$D117</f>
        <v>0</v>
      </c>
      <c r="T117" s="31">
        <f>INDEX('Mapping water'!$D$5:$U$352,MATCH($B117,'Mapping water'!$B$5:$B$352,0),MATCH(T$3,'Mapping water'!$D$4:$U$4,0))*$D117</f>
        <v>0</v>
      </c>
      <c r="U117" s="31">
        <f>INDEX('Mapping water'!$D$5:$U$352,MATCH($B117,'Mapping water'!$B$5:$B$352,0),MATCH(U$3,'Mapping water'!$D$4:$U$4,0))*$D117</f>
        <v>0</v>
      </c>
      <c r="V117" s="31">
        <f>INDEX('Mapping water'!$D$5:$U$352,MATCH($B117,'Mapping water'!$B$5:$B$352,0),MATCH(V$3,'Mapping water'!$D$4:$U$4,0))*$D117</f>
        <v>0</v>
      </c>
      <c r="W117" s="31">
        <f>INDEX('Mapping water'!$D$5:$U$352,MATCH($B117,'Mapping water'!$B$5:$B$352,0),MATCH(W$3,'Mapping water'!$D$4:$U$4,0))*$D117</f>
        <v>0</v>
      </c>
      <c r="X117" s="31">
        <f>INDEX('Mapping water'!$D$5:$U$352,MATCH($B117,'Mapping water'!$B$5:$B$352,0),MATCH(X$3,'Mapping water'!$D$4:$U$4,0))*$D117</f>
        <v>0</v>
      </c>
      <c r="Y117" s="31">
        <f>INDEX('Mapping water'!$D$5:$U$352,MATCH($B117,'Mapping water'!$B$5:$B$352,0),MATCH(Y$3,'Mapping water'!$D$4:$U$4,0))*$D117</f>
        <v>0</v>
      </c>
    </row>
    <row r="118" spans="1:25" x14ac:dyDescent="0.45">
      <c r="A118" s="20" t="s">
        <v>515</v>
      </c>
      <c r="B118" s="20" t="s">
        <v>516</v>
      </c>
      <c r="C118" s="20" t="s">
        <v>24</v>
      </c>
      <c r="D118" s="31">
        <f>INDEX('ONS data MYE 5'!$Q$6:$Q$445, MATCH($B118,'ONS data MYE 5'!$B$6:$B$445,0))</f>
        <v>281395</v>
      </c>
      <c r="E118" s="31">
        <f>INDEX('ONS data MYE 5'!$R$6:$R$445, MATCH($B118,'ONS data MYE 5'!$B$6:$B$445,0))</f>
        <v>5025</v>
      </c>
      <c r="F118" s="31">
        <f t="shared" si="2"/>
        <v>8.5221807329272767</v>
      </c>
      <c r="G118" s="31">
        <f t="shared" si="3"/>
        <v>72.627564444676892</v>
      </c>
      <c r="H118" s="31">
        <f>INDEX('Mapping water'!$D$5:$U$352,MATCH($B118,'Mapping water'!$B$5:$B$352,0),MATCH(H$3,'Mapping water'!$D$4:$U$4,0))*$D118</f>
        <v>0</v>
      </c>
      <c r="I118" s="31">
        <f>INDEX('Mapping water'!$D$5:$U$352,MATCH($B118,'Mapping water'!$B$5:$B$352,0),MATCH(I$3,'Mapping water'!$D$4:$U$4,0))*$D118</f>
        <v>123813.8</v>
      </c>
      <c r="J118" s="31">
        <f>INDEX('Mapping water'!$D$5:$U$352,MATCH($B118,'Mapping water'!$B$5:$B$352,0),MATCH(J$3,'Mapping water'!$D$4:$U$4,0))*$D118</f>
        <v>0</v>
      </c>
      <c r="K118" s="31">
        <f>INDEX('Mapping water'!$D$5:$U$352,MATCH($B118,'Mapping water'!$B$5:$B$352,0),MATCH(K$3,'Mapping water'!$D$4:$U$4,0))*$D118</f>
        <v>0</v>
      </c>
      <c r="L118" s="31">
        <f>INDEX('Mapping water'!$D$5:$U$352,MATCH($B118,'Mapping water'!$B$5:$B$352,0),MATCH(L$3,'Mapping water'!$D$4:$U$4,0))*$D118</f>
        <v>0</v>
      </c>
      <c r="M118" s="31">
        <f>INDEX('Mapping water'!$D$5:$U$352,MATCH($B118,'Mapping water'!$B$5:$B$352,0),MATCH(M$3,'Mapping water'!$D$4:$U$4,0))*$D118</f>
        <v>0</v>
      </c>
      <c r="N118" s="31">
        <f>INDEX('Mapping water'!$D$5:$U$352,MATCH($B118,'Mapping water'!$B$5:$B$352,0),MATCH(N$3,'Mapping water'!$D$4:$U$4,0))*$D118</f>
        <v>157581.20000000001</v>
      </c>
      <c r="O118" s="31">
        <f>INDEX('Mapping water'!$D$5:$U$352,MATCH($B118,'Mapping water'!$B$5:$B$352,0),MATCH(O$3,'Mapping water'!$D$4:$U$4,0))*$D118</f>
        <v>0</v>
      </c>
      <c r="P118" s="31">
        <f>INDEX('Mapping water'!$D$5:$U$352,MATCH($B118,'Mapping water'!$B$5:$B$352,0),MATCH(P$3,'Mapping water'!$D$4:$U$4,0))*$D118</f>
        <v>0</v>
      </c>
      <c r="Q118" s="31">
        <f>INDEX('Mapping water'!$D$5:$U$352,MATCH($B118,'Mapping water'!$B$5:$B$352,0),MATCH(Q$3,'Mapping water'!$D$4:$U$4,0))*$D118</f>
        <v>0</v>
      </c>
      <c r="R118" s="31">
        <f>INDEX('Mapping water'!$D$5:$U$352,MATCH($B118,'Mapping water'!$B$5:$B$352,0),MATCH(R$3,'Mapping water'!$D$4:$U$4,0))*$D118</f>
        <v>0</v>
      </c>
      <c r="S118" s="31">
        <f>INDEX('Mapping water'!$D$5:$U$352,MATCH($B118,'Mapping water'!$B$5:$B$352,0),MATCH(S$3,'Mapping water'!$D$4:$U$4,0))*$D118</f>
        <v>0</v>
      </c>
      <c r="T118" s="31">
        <f>INDEX('Mapping water'!$D$5:$U$352,MATCH($B118,'Mapping water'!$B$5:$B$352,0),MATCH(T$3,'Mapping water'!$D$4:$U$4,0))*$D118</f>
        <v>0</v>
      </c>
      <c r="U118" s="31">
        <f>INDEX('Mapping water'!$D$5:$U$352,MATCH($B118,'Mapping water'!$B$5:$B$352,0),MATCH(U$3,'Mapping water'!$D$4:$U$4,0))*$D118</f>
        <v>0</v>
      </c>
      <c r="V118" s="31">
        <f>INDEX('Mapping water'!$D$5:$U$352,MATCH($B118,'Mapping water'!$B$5:$B$352,0),MATCH(V$3,'Mapping water'!$D$4:$U$4,0))*$D118</f>
        <v>0</v>
      </c>
      <c r="W118" s="31">
        <f>INDEX('Mapping water'!$D$5:$U$352,MATCH($B118,'Mapping water'!$B$5:$B$352,0),MATCH(W$3,'Mapping water'!$D$4:$U$4,0))*$D118</f>
        <v>0</v>
      </c>
      <c r="X118" s="31">
        <f>INDEX('Mapping water'!$D$5:$U$352,MATCH($B118,'Mapping water'!$B$5:$B$352,0),MATCH(X$3,'Mapping water'!$D$4:$U$4,0))*$D118</f>
        <v>0</v>
      </c>
      <c r="Y118" s="31">
        <f>INDEX('Mapping water'!$D$5:$U$352,MATCH($B118,'Mapping water'!$B$5:$B$352,0),MATCH(Y$3,'Mapping water'!$D$4:$U$4,0))*$D118</f>
        <v>0</v>
      </c>
    </row>
    <row r="119" spans="1:25" x14ac:dyDescent="0.45">
      <c r="A119" s="20" t="s">
        <v>517</v>
      </c>
      <c r="B119" s="20" t="s">
        <v>518</v>
      </c>
      <c r="C119" s="20" t="s">
        <v>24</v>
      </c>
      <c r="D119" s="31">
        <f>INDEX('ONS data MYE 5'!$Q$6:$Q$445, MATCH($B119,'ONS data MYE 5'!$B$6:$B$445,0))</f>
        <v>187527</v>
      </c>
      <c r="E119" s="31">
        <f>INDEX('ONS data MYE 5'!$R$6:$R$445, MATCH($B119,'ONS data MYE 5'!$B$6:$B$445,0))</f>
        <v>3290</v>
      </c>
      <c r="F119" s="31">
        <f t="shared" si="2"/>
        <v>8.0986428437594178</v>
      </c>
      <c r="G119" s="31">
        <f t="shared" si="3"/>
        <v>65.588015910775624</v>
      </c>
      <c r="H119" s="31">
        <f>INDEX('Mapping water'!$D$5:$U$352,MATCH($B119,'Mapping water'!$B$5:$B$352,0),MATCH(H$3,'Mapping water'!$D$4:$U$4,0))*$D119</f>
        <v>0</v>
      </c>
      <c r="I119" s="31">
        <f>INDEX('Mapping water'!$D$5:$U$352,MATCH($B119,'Mapping water'!$B$5:$B$352,0),MATCH(I$3,'Mapping water'!$D$4:$U$4,0))*$D119</f>
        <v>0</v>
      </c>
      <c r="J119" s="31">
        <f>INDEX('Mapping water'!$D$5:$U$352,MATCH($B119,'Mapping water'!$B$5:$B$352,0),MATCH(J$3,'Mapping water'!$D$4:$U$4,0))*$D119</f>
        <v>0</v>
      </c>
      <c r="K119" s="31">
        <f>INDEX('Mapping water'!$D$5:$U$352,MATCH($B119,'Mapping water'!$B$5:$B$352,0),MATCH(K$3,'Mapping water'!$D$4:$U$4,0))*$D119</f>
        <v>0</v>
      </c>
      <c r="L119" s="31">
        <f>INDEX('Mapping water'!$D$5:$U$352,MATCH($B119,'Mapping water'!$B$5:$B$352,0),MATCH(L$3,'Mapping water'!$D$4:$U$4,0))*$D119</f>
        <v>0</v>
      </c>
      <c r="M119" s="31">
        <f>INDEX('Mapping water'!$D$5:$U$352,MATCH($B119,'Mapping water'!$B$5:$B$352,0),MATCH(M$3,'Mapping water'!$D$4:$U$4,0))*$D119</f>
        <v>0</v>
      </c>
      <c r="N119" s="31">
        <f>INDEX('Mapping water'!$D$5:$U$352,MATCH($B119,'Mapping water'!$B$5:$B$352,0),MATCH(N$3,'Mapping water'!$D$4:$U$4,0))*$D119</f>
        <v>187527</v>
      </c>
      <c r="O119" s="31">
        <f>INDEX('Mapping water'!$D$5:$U$352,MATCH($B119,'Mapping water'!$B$5:$B$352,0),MATCH(O$3,'Mapping water'!$D$4:$U$4,0))*$D119</f>
        <v>0</v>
      </c>
      <c r="P119" s="31">
        <f>INDEX('Mapping water'!$D$5:$U$352,MATCH($B119,'Mapping water'!$B$5:$B$352,0),MATCH(P$3,'Mapping water'!$D$4:$U$4,0))*$D119</f>
        <v>0</v>
      </c>
      <c r="Q119" s="31">
        <f>INDEX('Mapping water'!$D$5:$U$352,MATCH($B119,'Mapping water'!$B$5:$B$352,0),MATCH(Q$3,'Mapping water'!$D$4:$U$4,0))*$D119</f>
        <v>0</v>
      </c>
      <c r="R119" s="31">
        <f>INDEX('Mapping water'!$D$5:$U$352,MATCH($B119,'Mapping water'!$B$5:$B$352,0),MATCH(R$3,'Mapping water'!$D$4:$U$4,0))*$D119</f>
        <v>0</v>
      </c>
      <c r="S119" s="31">
        <f>INDEX('Mapping water'!$D$5:$U$352,MATCH($B119,'Mapping water'!$B$5:$B$352,0),MATCH(S$3,'Mapping water'!$D$4:$U$4,0))*$D119</f>
        <v>0</v>
      </c>
      <c r="T119" s="31">
        <f>INDEX('Mapping water'!$D$5:$U$352,MATCH($B119,'Mapping water'!$B$5:$B$352,0),MATCH(T$3,'Mapping water'!$D$4:$U$4,0))*$D119</f>
        <v>0</v>
      </c>
      <c r="U119" s="31">
        <f>INDEX('Mapping water'!$D$5:$U$352,MATCH($B119,'Mapping water'!$B$5:$B$352,0),MATCH(U$3,'Mapping water'!$D$4:$U$4,0))*$D119</f>
        <v>0</v>
      </c>
      <c r="V119" s="31">
        <f>INDEX('Mapping water'!$D$5:$U$352,MATCH($B119,'Mapping water'!$B$5:$B$352,0),MATCH(V$3,'Mapping water'!$D$4:$U$4,0))*$D119</f>
        <v>0</v>
      </c>
      <c r="W119" s="31">
        <f>INDEX('Mapping water'!$D$5:$U$352,MATCH($B119,'Mapping water'!$B$5:$B$352,0),MATCH(W$3,'Mapping water'!$D$4:$U$4,0))*$D119</f>
        <v>0</v>
      </c>
      <c r="X119" s="31">
        <f>INDEX('Mapping water'!$D$5:$U$352,MATCH($B119,'Mapping water'!$B$5:$B$352,0),MATCH(X$3,'Mapping water'!$D$4:$U$4,0))*$D119</f>
        <v>0</v>
      </c>
      <c r="Y119" s="31">
        <f>INDEX('Mapping water'!$D$5:$U$352,MATCH($B119,'Mapping water'!$B$5:$B$352,0),MATCH(Y$3,'Mapping water'!$D$4:$U$4,0))*$D119</f>
        <v>0</v>
      </c>
    </row>
    <row r="120" spans="1:25" x14ac:dyDescent="0.45">
      <c r="A120" s="20" t="s">
        <v>519</v>
      </c>
      <c r="B120" s="20" t="s">
        <v>520</v>
      </c>
      <c r="C120" s="20" t="s">
        <v>24</v>
      </c>
      <c r="D120" s="31">
        <f>INDEX('ONS data MYE 5'!$Q$6:$Q$445, MATCH($B120,'ONS data MYE 5'!$B$6:$B$445,0))</f>
        <v>288717</v>
      </c>
      <c r="E120" s="31">
        <f>INDEX('ONS data MYE 5'!$R$6:$R$445, MATCH($B120,'ONS data MYE 5'!$B$6:$B$445,0))</f>
        <v>9956</v>
      </c>
      <c r="F120" s="31">
        <f t="shared" si="2"/>
        <v>9.2059306634874822</v>
      </c>
      <c r="G120" s="31">
        <f t="shared" si="3"/>
        <v>84.749159380939076</v>
      </c>
      <c r="H120" s="31">
        <f>INDEX('Mapping water'!$D$5:$U$352,MATCH($B120,'Mapping water'!$B$5:$B$352,0),MATCH(H$3,'Mapping water'!$D$4:$U$4,0))*$D120</f>
        <v>0</v>
      </c>
      <c r="I120" s="31">
        <f>INDEX('Mapping water'!$D$5:$U$352,MATCH($B120,'Mapping water'!$B$5:$B$352,0),MATCH(I$3,'Mapping water'!$D$4:$U$4,0))*$D120</f>
        <v>0</v>
      </c>
      <c r="J120" s="31">
        <f>INDEX('Mapping water'!$D$5:$U$352,MATCH($B120,'Mapping water'!$B$5:$B$352,0),MATCH(J$3,'Mapping water'!$D$4:$U$4,0))*$D120</f>
        <v>0</v>
      </c>
      <c r="K120" s="31">
        <f>INDEX('Mapping water'!$D$5:$U$352,MATCH($B120,'Mapping water'!$B$5:$B$352,0),MATCH(K$3,'Mapping water'!$D$4:$U$4,0))*$D120</f>
        <v>0</v>
      </c>
      <c r="L120" s="31">
        <f>INDEX('Mapping water'!$D$5:$U$352,MATCH($B120,'Mapping water'!$B$5:$B$352,0),MATCH(L$3,'Mapping water'!$D$4:$U$4,0))*$D120</f>
        <v>0</v>
      </c>
      <c r="M120" s="31">
        <f>INDEX('Mapping water'!$D$5:$U$352,MATCH($B120,'Mapping water'!$B$5:$B$352,0),MATCH(M$3,'Mapping water'!$D$4:$U$4,0))*$D120</f>
        <v>0</v>
      </c>
      <c r="N120" s="31">
        <f>INDEX('Mapping water'!$D$5:$U$352,MATCH($B120,'Mapping water'!$B$5:$B$352,0),MATCH(N$3,'Mapping water'!$D$4:$U$4,0))*$D120</f>
        <v>288717</v>
      </c>
      <c r="O120" s="31">
        <f>INDEX('Mapping water'!$D$5:$U$352,MATCH($B120,'Mapping water'!$B$5:$B$352,0),MATCH(O$3,'Mapping water'!$D$4:$U$4,0))*$D120</f>
        <v>0</v>
      </c>
      <c r="P120" s="31">
        <f>INDEX('Mapping water'!$D$5:$U$352,MATCH($B120,'Mapping water'!$B$5:$B$352,0),MATCH(P$3,'Mapping water'!$D$4:$U$4,0))*$D120</f>
        <v>0</v>
      </c>
      <c r="Q120" s="31">
        <f>INDEX('Mapping water'!$D$5:$U$352,MATCH($B120,'Mapping water'!$B$5:$B$352,0),MATCH(Q$3,'Mapping water'!$D$4:$U$4,0))*$D120</f>
        <v>0</v>
      </c>
      <c r="R120" s="31">
        <f>INDEX('Mapping water'!$D$5:$U$352,MATCH($B120,'Mapping water'!$B$5:$B$352,0),MATCH(R$3,'Mapping water'!$D$4:$U$4,0))*$D120</f>
        <v>0</v>
      </c>
      <c r="S120" s="31">
        <f>INDEX('Mapping water'!$D$5:$U$352,MATCH($B120,'Mapping water'!$B$5:$B$352,0),MATCH(S$3,'Mapping water'!$D$4:$U$4,0))*$D120</f>
        <v>0</v>
      </c>
      <c r="T120" s="31">
        <f>INDEX('Mapping water'!$D$5:$U$352,MATCH($B120,'Mapping water'!$B$5:$B$352,0),MATCH(T$3,'Mapping water'!$D$4:$U$4,0))*$D120</f>
        <v>0</v>
      </c>
      <c r="U120" s="31">
        <f>INDEX('Mapping water'!$D$5:$U$352,MATCH($B120,'Mapping water'!$B$5:$B$352,0),MATCH(U$3,'Mapping water'!$D$4:$U$4,0))*$D120</f>
        <v>0</v>
      </c>
      <c r="V120" s="31">
        <f>INDEX('Mapping water'!$D$5:$U$352,MATCH($B120,'Mapping water'!$B$5:$B$352,0),MATCH(V$3,'Mapping water'!$D$4:$U$4,0))*$D120</f>
        <v>0</v>
      </c>
      <c r="W120" s="31">
        <f>INDEX('Mapping water'!$D$5:$U$352,MATCH($B120,'Mapping water'!$B$5:$B$352,0),MATCH(W$3,'Mapping water'!$D$4:$U$4,0))*$D120</f>
        <v>0</v>
      </c>
      <c r="X120" s="31">
        <f>INDEX('Mapping water'!$D$5:$U$352,MATCH($B120,'Mapping water'!$B$5:$B$352,0),MATCH(X$3,'Mapping water'!$D$4:$U$4,0))*$D120</f>
        <v>0</v>
      </c>
      <c r="Y120" s="31">
        <f>INDEX('Mapping water'!$D$5:$U$352,MATCH($B120,'Mapping water'!$B$5:$B$352,0),MATCH(Y$3,'Mapping water'!$D$4:$U$4,0))*$D120</f>
        <v>0</v>
      </c>
    </row>
    <row r="121" spans="1:25" x14ac:dyDescent="0.45">
      <c r="A121" s="20" t="s">
        <v>521</v>
      </c>
      <c r="B121" s="20" t="s">
        <v>522</v>
      </c>
      <c r="C121" s="20" t="s">
        <v>24</v>
      </c>
      <c r="D121" s="31">
        <f>INDEX('ONS data MYE 5'!$Q$6:$Q$445, MATCH($B121,'ONS data MYE 5'!$B$6:$B$445,0))</f>
        <v>256012</v>
      </c>
      <c r="E121" s="31">
        <f>INDEX('ONS data MYE 5'!$R$6:$R$445, MATCH($B121,'ONS data MYE 5'!$B$6:$B$445,0))</f>
        <v>12801</v>
      </c>
      <c r="F121" s="31">
        <f t="shared" si="2"/>
        <v>9.4572785718561097</v>
      </c>
      <c r="G121" s="31">
        <f t="shared" si="3"/>
        <v>89.440117985688744</v>
      </c>
      <c r="H121" s="31">
        <f>INDEX('Mapping water'!$D$5:$U$352,MATCH($B121,'Mapping water'!$B$5:$B$352,0),MATCH(H$3,'Mapping water'!$D$4:$U$4,0))*$D121</f>
        <v>0</v>
      </c>
      <c r="I121" s="31">
        <f>INDEX('Mapping water'!$D$5:$U$352,MATCH($B121,'Mapping water'!$B$5:$B$352,0),MATCH(I$3,'Mapping water'!$D$4:$U$4,0))*$D121</f>
        <v>0</v>
      </c>
      <c r="J121" s="31">
        <f>INDEX('Mapping water'!$D$5:$U$352,MATCH($B121,'Mapping water'!$B$5:$B$352,0),MATCH(J$3,'Mapping water'!$D$4:$U$4,0))*$D121</f>
        <v>0</v>
      </c>
      <c r="K121" s="31">
        <f>INDEX('Mapping water'!$D$5:$U$352,MATCH($B121,'Mapping water'!$B$5:$B$352,0),MATCH(K$3,'Mapping water'!$D$4:$U$4,0))*$D121</f>
        <v>0</v>
      </c>
      <c r="L121" s="31">
        <f>INDEX('Mapping water'!$D$5:$U$352,MATCH($B121,'Mapping water'!$B$5:$B$352,0),MATCH(L$3,'Mapping water'!$D$4:$U$4,0))*$D121</f>
        <v>0</v>
      </c>
      <c r="M121" s="31">
        <f>INDEX('Mapping water'!$D$5:$U$352,MATCH($B121,'Mapping water'!$B$5:$B$352,0),MATCH(M$3,'Mapping water'!$D$4:$U$4,0))*$D121</f>
        <v>0</v>
      </c>
      <c r="N121" s="31">
        <f>INDEX('Mapping water'!$D$5:$U$352,MATCH($B121,'Mapping water'!$B$5:$B$352,0),MATCH(N$3,'Mapping water'!$D$4:$U$4,0))*$D121</f>
        <v>256012</v>
      </c>
      <c r="O121" s="31">
        <f>INDEX('Mapping water'!$D$5:$U$352,MATCH($B121,'Mapping water'!$B$5:$B$352,0),MATCH(O$3,'Mapping water'!$D$4:$U$4,0))*$D121</f>
        <v>0</v>
      </c>
      <c r="P121" s="31">
        <f>INDEX('Mapping water'!$D$5:$U$352,MATCH($B121,'Mapping water'!$B$5:$B$352,0),MATCH(P$3,'Mapping water'!$D$4:$U$4,0))*$D121</f>
        <v>0</v>
      </c>
      <c r="Q121" s="31">
        <f>INDEX('Mapping water'!$D$5:$U$352,MATCH($B121,'Mapping water'!$B$5:$B$352,0),MATCH(Q$3,'Mapping water'!$D$4:$U$4,0))*$D121</f>
        <v>0</v>
      </c>
      <c r="R121" s="31">
        <f>INDEX('Mapping water'!$D$5:$U$352,MATCH($B121,'Mapping water'!$B$5:$B$352,0),MATCH(R$3,'Mapping water'!$D$4:$U$4,0))*$D121</f>
        <v>0</v>
      </c>
      <c r="S121" s="31">
        <f>INDEX('Mapping water'!$D$5:$U$352,MATCH($B121,'Mapping water'!$B$5:$B$352,0),MATCH(S$3,'Mapping water'!$D$4:$U$4,0))*$D121</f>
        <v>0</v>
      </c>
      <c r="T121" s="31">
        <f>INDEX('Mapping water'!$D$5:$U$352,MATCH($B121,'Mapping water'!$B$5:$B$352,0),MATCH(T$3,'Mapping water'!$D$4:$U$4,0))*$D121</f>
        <v>0</v>
      </c>
      <c r="U121" s="31">
        <f>INDEX('Mapping water'!$D$5:$U$352,MATCH($B121,'Mapping water'!$B$5:$B$352,0),MATCH(U$3,'Mapping water'!$D$4:$U$4,0))*$D121</f>
        <v>0</v>
      </c>
      <c r="V121" s="31">
        <f>INDEX('Mapping water'!$D$5:$U$352,MATCH($B121,'Mapping water'!$B$5:$B$352,0),MATCH(V$3,'Mapping water'!$D$4:$U$4,0))*$D121</f>
        <v>0</v>
      </c>
      <c r="W121" s="31">
        <f>INDEX('Mapping water'!$D$5:$U$352,MATCH($B121,'Mapping water'!$B$5:$B$352,0),MATCH(W$3,'Mapping water'!$D$4:$U$4,0))*$D121</f>
        <v>0</v>
      </c>
      <c r="X121" s="31">
        <f>INDEX('Mapping water'!$D$5:$U$352,MATCH($B121,'Mapping water'!$B$5:$B$352,0),MATCH(X$3,'Mapping water'!$D$4:$U$4,0))*$D121</f>
        <v>0</v>
      </c>
      <c r="Y121" s="31">
        <f>INDEX('Mapping water'!$D$5:$U$352,MATCH($B121,'Mapping water'!$B$5:$B$352,0),MATCH(Y$3,'Mapping water'!$D$4:$U$4,0))*$D121</f>
        <v>0</v>
      </c>
    </row>
    <row r="122" spans="1:25" x14ac:dyDescent="0.45">
      <c r="A122" s="20" t="s">
        <v>523</v>
      </c>
      <c r="B122" s="20" t="s">
        <v>524</v>
      </c>
      <c r="C122" s="20" t="s">
        <v>24</v>
      </c>
      <c r="D122" s="31">
        <f>INDEX('ONS data MYE 5'!$Q$6:$Q$445, MATCH($B122,'ONS data MYE 5'!$B$6:$B$445,0))</f>
        <v>259742</v>
      </c>
      <c r="E122" s="31">
        <f>INDEX('ONS data MYE 5'!$R$6:$R$445, MATCH($B122,'ONS data MYE 5'!$B$6:$B$445,0))</f>
        <v>6660</v>
      </c>
      <c r="F122" s="31">
        <f t="shared" si="2"/>
        <v>8.8038747635344343</v>
      </c>
      <c r="G122" s="31">
        <f t="shared" si="3"/>
        <v>77.508210851998498</v>
      </c>
      <c r="H122" s="31">
        <f>INDEX('Mapping water'!$D$5:$U$352,MATCH($B122,'Mapping water'!$B$5:$B$352,0),MATCH(H$3,'Mapping water'!$D$4:$U$4,0))*$D122</f>
        <v>0</v>
      </c>
      <c r="I122" s="31">
        <f>INDEX('Mapping water'!$D$5:$U$352,MATCH($B122,'Mapping water'!$B$5:$B$352,0),MATCH(I$3,'Mapping water'!$D$4:$U$4,0))*$D122</f>
        <v>0</v>
      </c>
      <c r="J122" s="31">
        <f>INDEX('Mapping water'!$D$5:$U$352,MATCH($B122,'Mapping water'!$B$5:$B$352,0),MATCH(J$3,'Mapping water'!$D$4:$U$4,0))*$D122</f>
        <v>0</v>
      </c>
      <c r="K122" s="31">
        <f>INDEX('Mapping water'!$D$5:$U$352,MATCH($B122,'Mapping water'!$B$5:$B$352,0),MATCH(K$3,'Mapping water'!$D$4:$U$4,0))*$D122</f>
        <v>0</v>
      </c>
      <c r="L122" s="31">
        <f>INDEX('Mapping water'!$D$5:$U$352,MATCH($B122,'Mapping water'!$B$5:$B$352,0),MATCH(L$3,'Mapping water'!$D$4:$U$4,0))*$D122</f>
        <v>0</v>
      </c>
      <c r="M122" s="31">
        <f>INDEX('Mapping water'!$D$5:$U$352,MATCH($B122,'Mapping water'!$B$5:$B$352,0),MATCH(M$3,'Mapping water'!$D$4:$U$4,0))*$D122</f>
        <v>0</v>
      </c>
      <c r="N122" s="31">
        <f>INDEX('Mapping water'!$D$5:$U$352,MATCH($B122,'Mapping water'!$B$5:$B$352,0),MATCH(N$3,'Mapping water'!$D$4:$U$4,0))*$D122</f>
        <v>259742</v>
      </c>
      <c r="O122" s="31">
        <f>INDEX('Mapping water'!$D$5:$U$352,MATCH($B122,'Mapping water'!$B$5:$B$352,0),MATCH(O$3,'Mapping water'!$D$4:$U$4,0))*$D122</f>
        <v>0</v>
      </c>
      <c r="P122" s="31">
        <f>INDEX('Mapping water'!$D$5:$U$352,MATCH($B122,'Mapping water'!$B$5:$B$352,0),MATCH(P$3,'Mapping water'!$D$4:$U$4,0))*$D122</f>
        <v>0</v>
      </c>
      <c r="Q122" s="31">
        <f>INDEX('Mapping water'!$D$5:$U$352,MATCH($B122,'Mapping water'!$B$5:$B$352,0),MATCH(Q$3,'Mapping water'!$D$4:$U$4,0))*$D122</f>
        <v>0</v>
      </c>
      <c r="R122" s="31">
        <f>INDEX('Mapping water'!$D$5:$U$352,MATCH($B122,'Mapping water'!$B$5:$B$352,0),MATCH(R$3,'Mapping water'!$D$4:$U$4,0))*$D122</f>
        <v>0</v>
      </c>
      <c r="S122" s="31">
        <f>INDEX('Mapping water'!$D$5:$U$352,MATCH($B122,'Mapping water'!$B$5:$B$352,0),MATCH(S$3,'Mapping water'!$D$4:$U$4,0))*$D122</f>
        <v>0</v>
      </c>
      <c r="T122" s="31">
        <f>INDEX('Mapping water'!$D$5:$U$352,MATCH($B122,'Mapping water'!$B$5:$B$352,0),MATCH(T$3,'Mapping water'!$D$4:$U$4,0))*$D122</f>
        <v>0</v>
      </c>
      <c r="U122" s="31">
        <f>INDEX('Mapping water'!$D$5:$U$352,MATCH($B122,'Mapping water'!$B$5:$B$352,0),MATCH(U$3,'Mapping water'!$D$4:$U$4,0))*$D122</f>
        <v>0</v>
      </c>
      <c r="V122" s="31">
        <f>INDEX('Mapping water'!$D$5:$U$352,MATCH($B122,'Mapping water'!$B$5:$B$352,0),MATCH(V$3,'Mapping water'!$D$4:$U$4,0))*$D122</f>
        <v>0</v>
      </c>
      <c r="W122" s="31">
        <f>INDEX('Mapping water'!$D$5:$U$352,MATCH($B122,'Mapping water'!$B$5:$B$352,0),MATCH(W$3,'Mapping water'!$D$4:$U$4,0))*$D122</f>
        <v>0</v>
      </c>
      <c r="X122" s="31">
        <f>INDEX('Mapping water'!$D$5:$U$352,MATCH($B122,'Mapping water'!$B$5:$B$352,0),MATCH(X$3,'Mapping water'!$D$4:$U$4,0))*$D122</f>
        <v>0</v>
      </c>
      <c r="Y122" s="31">
        <f>INDEX('Mapping water'!$D$5:$U$352,MATCH($B122,'Mapping water'!$B$5:$B$352,0),MATCH(Y$3,'Mapping water'!$D$4:$U$4,0))*$D122</f>
        <v>0</v>
      </c>
    </row>
    <row r="123" spans="1:25" x14ac:dyDescent="0.45">
      <c r="A123" s="20" t="s">
        <v>525</v>
      </c>
      <c r="B123" s="20" t="s">
        <v>526</v>
      </c>
      <c r="C123" s="20" t="s">
        <v>24</v>
      </c>
      <c r="D123" s="31">
        <f>INDEX('ONS data MYE 5'!$Q$6:$Q$445, MATCH($B123,'ONS data MYE 5'!$B$6:$B$445,0))</f>
        <v>307710</v>
      </c>
      <c r="E123" s="31">
        <f>INDEX('ONS data MYE 5'!$R$6:$R$445, MATCH($B123,'ONS data MYE 5'!$B$6:$B$445,0))</f>
        <v>9050</v>
      </c>
      <c r="F123" s="31">
        <f t="shared" si="2"/>
        <v>9.1105200366939716</v>
      </c>
      <c r="G123" s="31">
        <f t="shared" si="3"/>
        <v>83.001575339002329</v>
      </c>
      <c r="H123" s="31">
        <f>INDEX('Mapping water'!$D$5:$U$352,MATCH($B123,'Mapping water'!$B$5:$B$352,0),MATCH(H$3,'Mapping water'!$D$4:$U$4,0))*$D123</f>
        <v>0</v>
      </c>
      <c r="I123" s="31">
        <f>INDEX('Mapping water'!$D$5:$U$352,MATCH($B123,'Mapping water'!$B$5:$B$352,0),MATCH(I$3,'Mapping water'!$D$4:$U$4,0))*$D123</f>
        <v>0</v>
      </c>
      <c r="J123" s="31">
        <f>INDEX('Mapping water'!$D$5:$U$352,MATCH($B123,'Mapping water'!$B$5:$B$352,0),MATCH(J$3,'Mapping water'!$D$4:$U$4,0))*$D123</f>
        <v>0</v>
      </c>
      <c r="K123" s="31">
        <f>INDEX('Mapping water'!$D$5:$U$352,MATCH($B123,'Mapping water'!$B$5:$B$352,0),MATCH(K$3,'Mapping water'!$D$4:$U$4,0))*$D123</f>
        <v>0</v>
      </c>
      <c r="L123" s="31">
        <f>INDEX('Mapping water'!$D$5:$U$352,MATCH($B123,'Mapping water'!$B$5:$B$352,0),MATCH(L$3,'Mapping water'!$D$4:$U$4,0))*$D123</f>
        <v>0</v>
      </c>
      <c r="M123" s="31">
        <f>INDEX('Mapping water'!$D$5:$U$352,MATCH($B123,'Mapping water'!$B$5:$B$352,0),MATCH(M$3,'Mapping water'!$D$4:$U$4,0))*$D123</f>
        <v>0</v>
      </c>
      <c r="N123" s="31">
        <f>INDEX('Mapping water'!$D$5:$U$352,MATCH($B123,'Mapping water'!$B$5:$B$352,0),MATCH(N$3,'Mapping water'!$D$4:$U$4,0))*$D123</f>
        <v>307710</v>
      </c>
      <c r="O123" s="31">
        <f>INDEX('Mapping water'!$D$5:$U$352,MATCH($B123,'Mapping water'!$B$5:$B$352,0),MATCH(O$3,'Mapping water'!$D$4:$U$4,0))*$D123</f>
        <v>0</v>
      </c>
      <c r="P123" s="31">
        <f>INDEX('Mapping water'!$D$5:$U$352,MATCH($B123,'Mapping water'!$B$5:$B$352,0),MATCH(P$3,'Mapping water'!$D$4:$U$4,0))*$D123</f>
        <v>0</v>
      </c>
      <c r="Q123" s="31">
        <f>INDEX('Mapping water'!$D$5:$U$352,MATCH($B123,'Mapping water'!$B$5:$B$352,0),MATCH(Q$3,'Mapping water'!$D$4:$U$4,0))*$D123</f>
        <v>0</v>
      </c>
      <c r="R123" s="31">
        <f>INDEX('Mapping water'!$D$5:$U$352,MATCH($B123,'Mapping water'!$B$5:$B$352,0),MATCH(R$3,'Mapping water'!$D$4:$U$4,0))*$D123</f>
        <v>0</v>
      </c>
      <c r="S123" s="31">
        <f>INDEX('Mapping water'!$D$5:$U$352,MATCH($B123,'Mapping water'!$B$5:$B$352,0),MATCH(S$3,'Mapping water'!$D$4:$U$4,0))*$D123</f>
        <v>0</v>
      </c>
      <c r="T123" s="31">
        <f>INDEX('Mapping water'!$D$5:$U$352,MATCH($B123,'Mapping water'!$B$5:$B$352,0),MATCH(T$3,'Mapping water'!$D$4:$U$4,0))*$D123</f>
        <v>0</v>
      </c>
      <c r="U123" s="31">
        <f>INDEX('Mapping water'!$D$5:$U$352,MATCH($B123,'Mapping water'!$B$5:$B$352,0),MATCH(U$3,'Mapping water'!$D$4:$U$4,0))*$D123</f>
        <v>0</v>
      </c>
      <c r="V123" s="31">
        <f>INDEX('Mapping water'!$D$5:$U$352,MATCH($B123,'Mapping water'!$B$5:$B$352,0),MATCH(V$3,'Mapping water'!$D$4:$U$4,0))*$D123</f>
        <v>0</v>
      </c>
      <c r="W123" s="31">
        <f>INDEX('Mapping water'!$D$5:$U$352,MATCH($B123,'Mapping water'!$B$5:$B$352,0),MATCH(W$3,'Mapping water'!$D$4:$U$4,0))*$D123</f>
        <v>0</v>
      </c>
      <c r="X123" s="31">
        <f>INDEX('Mapping water'!$D$5:$U$352,MATCH($B123,'Mapping water'!$B$5:$B$352,0),MATCH(X$3,'Mapping water'!$D$4:$U$4,0))*$D123</f>
        <v>0</v>
      </c>
      <c r="Y123" s="31">
        <f>INDEX('Mapping water'!$D$5:$U$352,MATCH($B123,'Mapping water'!$B$5:$B$352,0),MATCH(Y$3,'Mapping water'!$D$4:$U$4,0))*$D123</f>
        <v>0</v>
      </c>
    </row>
    <row r="124" spans="1:25" x14ac:dyDescent="0.45">
      <c r="A124" s="20" t="s">
        <v>8</v>
      </c>
      <c r="B124" s="20" t="s">
        <v>9</v>
      </c>
      <c r="C124" s="20" t="s">
        <v>10</v>
      </c>
      <c r="D124" s="31">
        <f>INDEX('ONS data MYE 5'!$Q$6:$Q$445, MATCH($B124,'ONS data MYE 5'!$B$6:$B$445,0))</f>
        <v>316278</v>
      </c>
      <c r="E124" s="31">
        <f>INDEX('ONS data MYE 5'!$R$6:$R$445, MATCH($B124,'ONS data MYE 5'!$B$6:$B$445,0))</f>
        <v>63</v>
      </c>
      <c r="F124" s="31">
        <f t="shared" si="2"/>
        <v>4.1431347263915326</v>
      </c>
      <c r="G124" s="31">
        <f t="shared" si="3"/>
        <v>17.16556536103144</v>
      </c>
      <c r="H124" s="31">
        <f>INDEX('Mapping water'!$D$5:$U$352,MATCH($B124,'Mapping water'!$B$5:$B$352,0),MATCH(H$3,'Mapping water'!$D$4:$U$4,0))*$D124</f>
        <v>0</v>
      </c>
      <c r="I124" s="31">
        <f>INDEX('Mapping water'!$D$5:$U$352,MATCH($B124,'Mapping water'!$B$5:$B$352,0),MATCH(I$3,'Mapping water'!$D$4:$U$4,0))*$D124</f>
        <v>316278</v>
      </c>
      <c r="J124" s="31">
        <f>INDEX('Mapping water'!$D$5:$U$352,MATCH($B124,'Mapping water'!$B$5:$B$352,0),MATCH(J$3,'Mapping water'!$D$4:$U$4,0))*$D124</f>
        <v>0</v>
      </c>
      <c r="K124" s="31">
        <f>INDEX('Mapping water'!$D$5:$U$352,MATCH($B124,'Mapping water'!$B$5:$B$352,0),MATCH(K$3,'Mapping water'!$D$4:$U$4,0))*$D124</f>
        <v>0</v>
      </c>
      <c r="L124" s="31">
        <f>INDEX('Mapping water'!$D$5:$U$352,MATCH($B124,'Mapping water'!$B$5:$B$352,0),MATCH(L$3,'Mapping water'!$D$4:$U$4,0))*$D124</f>
        <v>0</v>
      </c>
      <c r="M124" s="31">
        <f>INDEX('Mapping water'!$D$5:$U$352,MATCH($B124,'Mapping water'!$B$5:$B$352,0),MATCH(M$3,'Mapping water'!$D$4:$U$4,0))*$D124</f>
        <v>0</v>
      </c>
      <c r="N124" s="31">
        <f>INDEX('Mapping water'!$D$5:$U$352,MATCH($B124,'Mapping water'!$B$5:$B$352,0),MATCH(N$3,'Mapping water'!$D$4:$U$4,0))*$D124</f>
        <v>0</v>
      </c>
      <c r="O124" s="31">
        <f>INDEX('Mapping water'!$D$5:$U$352,MATCH($B124,'Mapping water'!$B$5:$B$352,0),MATCH(O$3,'Mapping water'!$D$4:$U$4,0))*$D124</f>
        <v>0</v>
      </c>
      <c r="P124" s="31">
        <f>INDEX('Mapping water'!$D$5:$U$352,MATCH($B124,'Mapping water'!$B$5:$B$352,0),MATCH(P$3,'Mapping water'!$D$4:$U$4,0))*$D124</f>
        <v>0</v>
      </c>
      <c r="Q124" s="31">
        <f>INDEX('Mapping water'!$D$5:$U$352,MATCH($B124,'Mapping water'!$B$5:$B$352,0),MATCH(Q$3,'Mapping water'!$D$4:$U$4,0))*$D124</f>
        <v>0</v>
      </c>
      <c r="R124" s="31">
        <f>INDEX('Mapping water'!$D$5:$U$352,MATCH($B124,'Mapping water'!$B$5:$B$352,0),MATCH(R$3,'Mapping water'!$D$4:$U$4,0))*$D124</f>
        <v>0</v>
      </c>
      <c r="S124" s="31">
        <f>INDEX('Mapping water'!$D$5:$U$352,MATCH($B124,'Mapping water'!$B$5:$B$352,0),MATCH(S$3,'Mapping water'!$D$4:$U$4,0))*$D124</f>
        <v>0</v>
      </c>
      <c r="T124" s="31">
        <f>INDEX('Mapping water'!$D$5:$U$352,MATCH($B124,'Mapping water'!$B$5:$B$352,0),MATCH(T$3,'Mapping water'!$D$4:$U$4,0))*$D124</f>
        <v>0</v>
      </c>
      <c r="U124" s="31">
        <f>INDEX('Mapping water'!$D$5:$U$352,MATCH($B124,'Mapping water'!$B$5:$B$352,0),MATCH(U$3,'Mapping water'!$D$4:$U$4,0))*$D124</f>
        <v>0</v>
      </c>
      <c r="V124" s="31">
        <f>INDEX('Mapping water'!$D$5:$U$352,MATCH($B124,'Mapping water'!$B$5:$B$352,0),MATCH(V$3,'Mapping water'!$D$4:$U$4,0))*$D124</f>
        <v>0</v>
      </c>
      <c r="W124" s="31">
        <f>INDEX('Mapping water'!$D$5:$U$352,MATCH($B124,'Mapping water'!$B$5:$B$352,0),MATCH(W$3,'Mapping water'!$D$4:$U$4,0))*$D124</f>
        <v>0</v>
      </c>
      <c r="X124" s="31">
        <f>INDEX('Mapping water'!$D$5:$U$352,MATCH($B124,'Mapping water'!$B$5:$B$352,0),MATCH(X$3,'Mapping water'!$D$4:$U$4,0))*$D124</f>
        <v>0</v>
      </c>
      <c r="Y124" s="31">
        <f>INDEX('Mapping water'!$D$5:$U$352,MATCH($B124,'Mapping water'!$B$5:$B$352,0),MATCH(Y$3,'Mapping water'!$D$4:$U$4,0))*$D124</f>
        <v>0</v>
      </c>
    </row>
    <row r="125" spans="1:25" x14ac:dyDescent="0.45">
      <c r="A125" s="20" t="s">
        <v>20</v>
      </c>
      <c r="B125" s="20" t="s">
        <v>21</v>
      </c>
      <c r="C125" s="20" t="s">
        <v>10</v>
      </c>
      <c r="D125" s="31">
        <f>INDEX('ONS data MYE 5'!$Q$6:$Q$445, MATCH($B125,'ONS data MYE 5'!$B$6:$B$445,0))</f>
        <v>200349</v>
      </c>
      <c r="E125" s="31">
        <f>INDEX('ONS data MYE 5'!$R$6:$R$445, MATCH($B125,'ONS data MYE 5'!$B$6:$B$445,0))</f>
        <v>1411</v>
      </c>
      <c r="F125" s="31">
        <f t="shared" si="2"/>
        <v>7.2520539518528144</v>
      </c>
      <c r="G125" s="31">
        <f t="shared" si="3"/>
        <v>52.592286520584025</v>
      </c>
      <c r="H125" s="31">
        <f>INDEX('Mapping water'!$D$5:$U$352,MATCH($B125,'Mapping water'!$B$5:$B$352,0),MATCH(H$3,'Mapping water'!$D$4:$U$4,0))*$D125</f>
        <v>0</v>
      </c>
      <c r="I125" s="31">
        <f>INDEX('Mapping water'!$D$5:$U$352,MATCH($B125,'Mapping water'!$B$5:$B$352,0),MATCH(I$3,'Mapping water'!$D$4:$U$4,0))*$D125</f>
        <v>200349</v>
      </c>
      <c r="J125" s="31">
        <f>INDEX('Mapping water'!$D$5:$U$352,MATCH($B125,'Mapping water'!$B$5:$B$352,0),MATCH(J$3,'Mapping water'!$D$4:$U$4,0))*$D125</f>
        <v>0</v>
      </c>
      <c r="K125" s="31">
        <f>INDEX('Mapping water'!$D$5:$U$352,MATCH($B125,'Mapping water'!$B$5:$B$352,0),MATCH(K$3,'Mapping water'!$D$4:$U$4,0))*$D125</f>
        <v>0</v>
      </c>
      <c r="L125" s="31">
        <f>INDEX('Mapping water'!$D$5:$U$352,MATCH($B125,'Mapping water'!$B$5:$B$352,0),MATCH(L$3,'Mapping water'!$D$4:$U$4,0))*$D125</f>
        <v>0</v>
      </c>
      <c r="M125" s="31">
        <f>INDEX('Mapping water'!$D$5:$U$352,MATCH($B125,'Mapping water'!$B$5:$B$352,0),MATCH(M$3,'Mapping water'!$D$4:$U$4,0))*$D125</f>
        <v>0</v>
      </c>
      <c r="N125" s="31">
        <f>INDEX('Mapping water'!$D$5:$U$352,MATCH($B125,'Mapping water'!$B$5:$B$352,0),MATCH(N$3,'Mapping water'!$D$4:$U$4,0))*$D125</f>
        <v>0</v>
      </c>
      <c r="O125" s="31">
        <f>INDEX('Mapping water'!$D$5:$U$352,MATCH($B125,'Mapping water'!$B$5:$B$352,0),MATCH(O$3,'Mapping water'!$D$4:$U$4,0))*$D125</f>
        <v>0</v>
      </c>
      <c r="P125" s="31">
        <f>INDEX('Mapping water'!$D$5:$U$352,MATCH($B125,'Mapping water'!$B$5:$B$352,0),MATCH(P$3,'Mapping water'!$D$4:$U$4,0))*$D125</f>
        <v>0</v>
      </c>
      <c r="Q125" s="31">
        <f>INDEX('Mapping water'!$D$5:$U$352,MATCH($B125,'Mapping water'!$B$5:$B$352,0),MATCH(Q$3,'Mapping water'!$D$4:$U$4,0))*$D125</f>
        <v>0</v>
      </c>
      <c r="R125" s="31">
        <f>INDEX('Mapping water'!$D$5:$U$352,MATCH($B125,'Mapping water'!$B$5:$B$352,0),MATCH(R$3,'Mapping water'!$D$4:$U$4,0))*$D125</f>
        <v>0</v>
      </c>
      <c r="S125" s="31">
        <f>INDEX('Mapping water'!$D$5:$U$352,MATCH($B125,'Mapping water'!$B$5:$B$352,0),MATCH(S$3,'Mapping water'!$D$4:$U$4,0))*$D125</f>
        <v>0</v>
      </c>
      <c r="T125" s="31">
        <f>INDEX('Mapping water'!$D$5:$U$352,MATCH($B125,'Mapping water'!$B$5:$B$352,0),MATCH(T$3,'Mapping water'!$D$4:$U$4,0))*$D125</f>
        <v>0</v>
      </c>
      <c r="U125" s="31">
        <f>INDEX('Mapping water'!$D$5:$U$352,MATCH($B125,'Mapping water'!$B$5:$B$352,0),MATCH(U$3,'Mapping water'!$D$4:$U$4,0))*$D125</f>
        <v>0</v>
      </c>
      <c r="V125" s="31">
        <f>INDEX('Mapping water'!$D$5:$U$352,MATCH($B125,'Mapping water'!$B$5:$B$352,0),MATCH(V$3,'Mapping water'!$D$4:$U$4,0))*$D125</f>
        <v>0</v>
      </c>
      <c r="W125" s="31">
        <f>INDEX('Mapping water'!$D$5:$U$352,MATCH($B125,'Mapping water'!$B$5:$B$352,0),MATCH(W$3,'Mapping water'!$D$4:$U$4,0))*$D125</f>
        <v>0</v>
      </c>
      <c r="X125" s="31">
        <f>INDEX('Mapping water'!$D$5:$U$352,MATCH($B125,'Mapping water'!$B$5:$B$352,0),MATCH(X$3,'Mapping water'!$D$4:$U$4,0))*$D125</f>
        <v>0</v>
      </c>
      <c r="Y125" s="31">
        <f>INDEX('Mapping water'!$D$5:$U$352,MATCH($B125,'Mapping water'!$B$5:$B$352,0),MATCH(Y$3,'Mapping water'!$D$4:$U$4,0))*$D125</f>
        <v>0</v>
      </c>
    </row>
    <row r="126" spans="1:25" x14ac:dyDescent="0.45">
      <c r="A126" s="20" t="s">
        <v>72</v>
      </c>
      <c r="B126" s="20" t="s">
        <v>73</v>
      </c>
      <c r="C126" s="20" t="s">
        <v>10</v>
      </c>
      <c r="D126" s="31">
        <f>INDEX('ONS data MYE 5'!$Q$6:$Q$445, MATCH($B126,'ONS data MYE 5'!$B$6:$B$445,0))</f>
        <v>92088</v>
      </c>
      <c r="E126" s="31">
        <f>INDEX('ONS data MYE 5'!$R$6:$R$445, MATCH($B126,'ONS data MYE 5'!$B$6:$B$445,0))</f>
        <v>980</v>
      </c>
      <c r="F126" s="31">
        <f t="shared" si="2"/>
        <v>6.8875525716646173</v>
      </c>
      <c r="G126" s="31">
        <f t="shared" si="3"/>
        <v>47.438380427443882</v>
      </c>
      <c r="H126" s="31">
        <f>INDEX('Mapping water'!$D$5:$U$352,MATCH($B126,'Mapping water'!$B$5:$B$352,0),MATCH(H$3,'Mapping water'!$D$4:$U$4,0))*$D126</f>
        <v>92088</v>
      </c>
      <c r="I126" s="31">
        <f>INDEX('Mapping water'!$D$5:$U$352,MATCH($B126,'Mapping water'!$B$5:$B$352,0),MATCH(I$3,'Mapping water'!$D$4:$U$4,0))*$D126</f>
        <v>0</v>
      </c>
      <c r="J126" s="31">
        <f>INDEX('Mapping water'!$D$5:$U$352,MATCH($B126,'Mapping water'!$B$5:$B$352,0),MATCH(J$3,'Mapping water'!$D$4:$U$4,0))*$D126</f>
        <v>0</v>
      </c>
      <c r="K126" s="31">
        <f>INDEX('Mapping water'!$D$5:$U$352,MATCH($B126,'Mapping water'!$B$5:$B$352,0),MATCH(K$3,'Mapping water'!$D$4:$U$4,0))*$D126</f>
        <v>0</v>
      </c>
      <c r="L126" s="31">
        <f>INDEX('Mapping water'!$D$5:$U$352,MATCH($B126,'Mapping water'!$B$5:$B$352,0),MATCH(L$3,'Mapping water'!$D$4:$U$4,0))*$D126</f>
        <v>0</v>
      </c>
      <c r="M126" s="31">
        <f>INDEX('Mapping water'!$D$5:$U$352,MATCH($B126,'Mapping water'!$B$5:$B$352,0),MATCH(M$3,'Mapping water'!$D$4:$U$4,0))*$D126</f>
        <v>0</v>
      </c>
      <c r="N126" s="31">
        <f>INDEX('Mapping water'!$D$5:$U$352,MATCH($B126,'Mapping water'!$B$5:$B$352,0),MATCH(N$3,'Mapping water'!$D$4:$U$4,0))*$D126</f>
        <v>0</v>
      </c>
      <c r="O126" s="31">
        <f>INDEX('Mapping water'!$D$5:$U$352,MATCH($B126,'Mapping water'!$B$5:$B$352,0),MATCH(O$3,'Mapping water'!$D$4:$U$4,0))*$D126</f>
        <v>0</v>
      </c>
      <c r="P126" s="31">
        <f>INDEX('Mapping water'!$D$5:$U$352,MATCH($B126,'Mapping water'!$B$5:$B$352,0),MATCH(P$3,'Mapping water'!$D$4:$U$4,0))*$D126</f>
        <v>0</v>
      </c>
      <c r="Q126" s="31">
        <f>INDEX('Mapping water'!$D$5:$U$352,MATCH($B126,'Mapping water'!$B$5:$B$352,0),MATCH(Q$3,'Mapping water'!$D$4:$U$4,0))*$D126</f>
        <v>0</v>
      </c>
      <c r="R126" s="31">
        <f>INDEX('Mapping water'!$D$5:$U$352,MATCH($B126,'Mapping water'!$B$5:$B$352,0),MATCH(R$3,'Mapping water'!$D$4:$U$4,0))*$D126</f>
        <v>0</v>
      </c>
      <c r="S126" s="31">
        <f>INDEX('Mapping water'!$D$5:$U$352,MATCH($B126,'Mapping water'!$B$5:$B$352,0),MATCH(S$3,'Mapping water'!$D$4:$U$4,0))*$D126</f>
        <v>0</v>
      </c>
      <c r="T126" s="31">
        <f>INDEX('Mapping water'!$D$5:$U$352,MATCH($B126,'Mapping water'!$B$5:$B$352,0),MATCH(T$3,'Mapping water'!$D$4:$U$4,0))*$D126</f>
        <v>0</v>
      </c>
      <c r="U126" s="31">
        <f>INDEX('Mapping water'!$D$5:$U$352,MATCH($B126,'Mapping water'!$B$5:$B$352,0),MATCH(U$3,'Mapping water'!$D$4:$U$4,0))*$D126</f>
        <v>0</v>
      </c>
      <c r="V126" s="31">
        <f>INDEX('Mapping water'!$D$5:$U$352,MATCH($B126,'Mapping water'!$B$5:$B$352,0),MATCH(V$3,'Mapping water'!$D$4:$U$4,0))*$D126</f>
        <v>0</v>
      </c>
      <c r="W126" s="31">
        <f>INDEX('Mapping water'!$D$5:$U$352,MATCH($B126,'Mapping water'!$B$5:$B$352,0),MATCH(W$3,'Mapping water'!$D$4:$U$4,0))*$D126</f>
        <v>0</v>
      </c>
      <c r="X126" s="31">
        <f>INDEX('Mapping water'!$D$5:$U$352,MATCH($B126,'Mapping water'!$B$5:$B$352,0),MATCH(X$3,'Mapping water'!$D$4:$U$4,0))*$D126</f>
        <v>0</v>
      </c>
      <c r="Y126" s="31">
        <f>INDEX('Mapping water'!$D$5:$U$352,MATCH($B126,'Mapping water'!$B$5:$B$352,0),MATCH(Y$3,'Mapping water'!$D$4:$U$4,0))*$D126</f>
        <v>0</v>
      </c>
    </row>
    <row r="127" spans="1:25" x14ac:dyDescent="0.45">
      <c r="A127" s="20" t="s">
        <v>178</v>
      </c>
      <c r="B127" s="20" t="s">
        <v>179</v>
      </c>
      <c r="C127" s="20" t="s">
        <v>10</v>
      </c>
      <c r="D127" s="31">
        <f>INDEX('ONS data MYE 5'!$Q$6:$Q$445, MATCH($B127,'ONS data MYE 5'!$B$6:$B$445,0))</f>
        <v>138368</v>
      </c>
      <c r="E127" s="31">
        <f>INDEX('ONS data MYE 5'!$R$6:$R$445, MATCH($B127,'ONS data MYE 5'!$B$6:$B$445,0))</f>
        <v>2562</v>
      </c>
      <c r="F127" s="31">
        <f t="shared" si="2"/>
        <v>7.8485434824566793</v>
      </c>
      <c r="G127" s="31">
        <f t="shared" si="3"/>
        <v>61.59963479601322</v>
      </c>
      <c r="H127" s="31">
        <f>INDEX('Mapping water'!$D$5:$U$352,MATCH($B127,'Mapping water'!$B$5:$B$352,0),MATCH(H$3,'Mapping water'!$D$4:$U$4,0))*$D127</f>
        <v>0</v>
      </c>
      <c r="I127" s="31">
        <f>INDEX('Mapping water'!$D$5:$U$352,MATCH($B127,'Mapping water'!$B$5:$B$352,0),MATCH(I$3,'Mapping water'!$D$4:$U$4,0))*$D127</f>
        <v>138368</v>
      </c>
      <c r="J127" s="31">
        <f>INDEX('Mapping water'!$D$5:$U$352,MATCH($B127,'Mapping water'!$B$5:$B$352,0),MATCH(J$3,'Mapping water'!$D$4:$U$4,0))*$D127</f>
        <v>0</v>
      </c>
      <c r="K127" s="31">
        <f>INDEX('Mapping water'!$D$5:$U$352,MATCH($B127,'Mapping water'!$B$5:$B$352,0),MATCH(K$3,'Mapping water'!$D$4:$U$4,0))*$D127</f>
        <v>0</v>
      </c>
      <c r="L127" s="31">
        <f>INDEX('Mapping water'!$D$5:$U$352,MATCH($B127,'Mapping water'!$B$5:$B$352,0),MATCH(L$3,'Mapping water'!$D$4:$U$4,0))*$D127</f>
        <v>0</v>
      </c>
      <c r="M127" s="31">
        <f>INDEX('Mapping water'!$D$5:$U$352,MATCH($B127,'Mapping water'!$B$5:$B$352,0),MATCH(M$3,'Mapping water'!$D$4:$U$4,0))*$D127</f>
        <v>0</v>
      </c>
      <c r="N127" s="31">
        <f>INDEX('Mapping water'!$D$5:$U$352,MATCH($B127,'Mapping water'!$B$5:$B$352,0),MATCH(N$3,'Mapping water'!$D$4:$U$4,0))*$D127</f>
        <v>0</v>
      </c>
      <c r="O127" s="31">
        <f>INDEX('Mapping water'!$D$5:$U$352,MATCH($B127,'Mapping water'!$B$5:$B$352,0),MATCH(O$3,'Mapping water'!$D$4:$U$4,0))*$D127</f>
        <v>0</v>
      </c>
      <c r="P127" s="31">
        <f>INDEX('Mapping water'!$D$5:$U$352,MATCH($B127,'Mapping water'!$B$5:$B$352,0),MATCH(P$3,'Mapping water'!$D$4:$U$4,0))*$D127</f>
        <v>0</v>
      </c>
      <c r="Q127" s="31">
        <f>INDEX('Mapping water'!$D$5:$U$352,MATCH($B127,'Mapping water'!$B$5:$B$352,0),MATCH(Q$3,'Mapping water'!$D$4:$U$4,0))*$D127</f>
        <v>0</v>
      </c>
      <c r="R127" s="31">
        <f>INDEX('Mapping water'!$D$5:$U$352,MATCH($B127,'Mapping water'!$B$5:$B$352,0),MATCH(R$3,'Mapping water'!$D$4:$U$4,0))*$D127</f>
        <v>0</v>
      </c>
      <c r="S127" s="31">
        <f>INDEX('Mapping water'!$D$5:$U$352,MATCH($B127,'Mapping water'!$B$5:$B$352,0),MATCH(S$3,'Mapping water'!$D$4:$U$4,0))*$D127</f>
        <v>0</v>
      </c>
      <c r="T127" s="31">
        <f>INDEX('Mapping water'!$D$5:$U$352,MATCH($B127,'Mapping water'!$B$5:$B$352,0),MATCH(T$3,'Mapping water'!$D$4:$U$4,0))*$D127</f>
        <v>0</v>
      </c>
      <c r="U127" s="31">
        <f>INDEX('Mapping water'!$D$5:$U$352,MATCH($B127,'Mapping water'!$B$5:$B$352,0),MATCH(U$3,'Mapping water'!$D$4:$U$4,0))*$D127</f>
        <v>0</v>
      </c>
      <c r="V127" s="31">
        <f>INDEX('Mapping water'!$D$5:$U$352,MATCH($B127,'Mapping water'!$B$5:$B$352,0),MATCH(V$3,'Mapping water'!$D$4:$U$4,0))*$D127</f>
        <v>0</v>
      </c>
      <c r="W127" s="31">
        <f>INDEX('Mapping water'!$D$5:$U$352,MATCH($B127,'Mapping water'!$B$5:$B$352,0),MATCH(W$3,'Mapping water'!$D$4:$U$4,0))*$D127</f>
        <v>0</v>
      </c>
      <c r="X127" s="31">
        <f>INDEX('Mapping water'!$D$5:$U$352,MATCH($B127,'Mapping water'!$B$5:$B$352,0),MATCH(X$3,'Mapping water'!$D$4:$U$4,0))*$D127</f>
        <v>0</v>
      </c>
      <c r="Y127" s="31">
        <f>INDEX('Mapping water'!$D$5:$U$352,MATCH($B127,'Mapping water'!$B$5:$B$352,0),MATCH(Y$3,'Mapping water'!$D$4:$U$4,0))*$D127</f>
        <v>0</v>
      </c>
    </row>
    <row r="128" spans="1:25" x14ac:dyDescent="0.45">
      <c r="A128" s="20" t="s">
        <v>180</v>
      </c>
      <c r="B128" s="20" t="s">
        <v>181</v>
      </c>
      <c r="C128" s="20" t="s">
        <v>10</v>
      </c>
      <c r="D128" s="31">
        <f>INDEX('ONS data MYE 5'!$Q$6:$Q$445, MATCH($B128,'ONS data MYE 5'!$B$6:$B$445,0))</f>
        <v>135164</v>
      </c>
      <c r="E128" s="31">
        <f>INDEX('ONS data MYE 5'!$R$6:$R$445, MATCH($B128,'ONS data MYE 5'!$B$6:$B$445,0))</f>
        <v>552</v>
      </c>
      <c r="F128" s="31">
        <f t="shared" si="2"/>
        <v>6.313548046277095</v>
      </c>
      <c r="G128" s="31">
        <f t="shared" si="3"/>
        <v>39.860888932649324</v>
      </c>
      <c r="H128" s="31">
        <f>INDEX('Mapping water'!$D$5:$U$352,MATCH($B128,'Mapping water'!$B$5:$B$352,0),MATCH(H$3,'Mapping water'!$D$4:$U$4,0))*$D128</f>
        <v>0</v>
      </c>
      <c r="I128" s="31">
        <f>INDEX('Mapping water'!$D$5:$U$352,MATCH($B128,'Mapping water'!$B$5:$B$352,0),MATCH(I$3,'Mapping water'!$D$4:$U$4,0))*$D128</f>
        <v>135164</v>
      </c>
      <c r="J128" s="31">
        <f>INDEX('Mapping water'!$D$5:$U$352,MATCH($B128,'Mapping water'!$B$5:$B$352,0),MATCH(J$3,'Mapping water'!$D$4:$U$4,0))*$D128</f>
        <v>0</v>
      </c>
      <c r="K128" s="31">
        <f>INDEX('Mapping water'!$D$5:$U$352,MATCH($B128,'Mapping water'!$B$5:$B$352,0),MATCH(K$3,'Mapping water'!$D$4:$U$4,0))*$D128</f>
        <v>0</v>
      </c>
      <c r="L128" s="31">
        <f>INDEX('Mapping water'!$D$5:$U$352,MATCH($B128,'Mapping water'!$B$5:$B$352,0),MATCH(L$3,'Mapping water'!$D$4:$U$4,0))*$D128</f>
        <v>0</v>
      </c>
      <c r="M128" s="31">
        <f>INDEX('Mapping water'!$D$5:$U$352,MATCH($B128,'Mapping water'!$B$5:$B$352,0),MATCH(M$3,'Mapping water'!$D$4:$U$4,0))*$D128</f>
        <v>0</v>
      </c>
      <c r="N128" s="31">
        <f>INDEX('Mapping water'!$D$5:$U$352,MATCH($B128,'Mapping water'!$B$5:$B$352,0),MATCH(N$3,'Mapping water'!$D$4:$U$4,0))*$D128</f>
        <v>0</v>
      </c>
      <c r="O128" s="31">
        <f>INDEX('Mapping water'!$D$5:$U$352,MATCH($B128,'Mapping water'!$B$5:$B$352,0),MATCH(O$3,'Mapping water'!$D$4:$U$4,0))*$D128</f>
        <v>0</v>
      </c>
      <c r="P128" s="31">
        <f>INDEX('Mapping water'!$D$5:$U$352,MATCH($B128,'Mapping water'!$B$5:$B$352,0),MATCH(P$3,'Mapping water'!$D$4:$U$4,0))*$D128</f>
        <v>0</v>
      </c>
      <c r="Q128" s="31">
        <f>INDEX('Mapping water'!$D$5:$U$352,MATCH($B128,'Mapping water'!$B$5:$B$352,0),MATCH(Q$3,'Mapping water'!$D$4:$U$4,0))*$D128</f>
        <v>0</v>
      </c>
      <c r="R128" s="31">
        <f>INDEX('Mapping water'!$D$5:$U$352,MATCH($B128,'Mapping water'!$B$5:$B$352,0),MATCH(R$3,'Mapping water'!$D$4:$U$4,0))*$D128</f>
        <v>0</v>
      </c>
      <c r="S128" s="31">
        <f>INDEX('Mapping water'!$D$5:$U$352,MATCH($B128,'Mapping water'!$B$5:$B$352,0),MATCH(S$3,'Mapping water'!$D$4:$U$4,0))*$D128</f>
        <v>0</v>
      </c>
      <c r="T128" s="31">
        <f>INDEX('Mapping water'!$D$5:$U$352,MATCH($B128,'Mapping water'!$B$5:$B$352,0),MATCH(T$3,'Mapping water'!$D$4:$U$4,0))*$D128</f>
        <v>0</v>
      </c>
      <c r="U128" s="31">
        <f>INDEX('Mapping water'!$D$5:$U$352,MATCH($B128,'Mapping water'!$B$5:$B$352,0),MATCH(U$3,'Mapping water'!$D$4:$U$4,0))*$D128</f>
        <v>0</v>
      </c>
      <c r="V128" s="31">
        <f>INDEX('Mapping water'!$D$5:$U$352,MATCH($B128,'Mapping water'!$B$5:$B$352,0),MATCH(V$3,'Mapping water'!$D$4:$U$4,0))*$D128</f>
        <v>0</v>
      </c>
      <c r="W128" s="31">
        <f>INDEX('Mapping water'!$D$5:$U$352,MATCH($B128,'Mapping water'!$B$5:$B$352,0),MATCH(W$3,'Mapping water'!$D$4:$U$4,0))*$D128</f>
        <v>0</v>
      </c>
      <c r="X128" s="31">
        <f>INDEX('Mapping water'!$D$5:$U$352,MATCH($B128,'Mapping water'!$B$5:$B$352,0),MATCH(X$3,'Mapping water'!$D$4:$U$4,0))*$D128</f>
        <v>0</v>
      </c>
      <c r="Y128" s="31">
        <f>INDEX('Mapping water'!$D$5:$U$352,MATCH($B128,'Mapping water'!$B$5:$B$352,0),MATCH(Y$3,'Mapping water'!$D$4:$U$4,0))*$D128</f>
        <v>0</v>
      </c>
    </row>
    <row r="129" spans="1:25" x14ac:dyDescent="0.45">
      <c r="A129" s="20" t="s">
        <v>182</v>
      </c>
      <c r="B129" s="20" t="s">
        <v>183</v>
      </c>
      <c r="C129" s="20" t="s">
        <v>10</v>
      </c>
      <c r="D129" s="31">
        <f>INDEX('ONS data MYE 5'!$Q$6:$Q$445, MATCH($B129,'ONS data MYE 5'!$B$6:$B$445,0))</f>
        <v>191824</v>
      </c>
      <c r="E129" s="31">
        <f>INDEX('ONS data MYE 5'!$R$6:$R$445, MATCH($B129,'ONS data MYE 5'!$B$6:$B$445,0))</f>
        <v>936</v>
      </c>
      <c r="F129" s="31">
        <f t="shared" si="2"/>
        <v>6.8416154764775916</v>
      </c>
      <c r="G129" s="31">
        <f t="shared" si="3"/>
        <v>46.807702327977701</v>
      </c>
      <c r="H129" s="31">
        <f>INDEX('Mapping water'!$D$5:$U$352,MATCH($B129,'Mapping water'!$B$5:$B$352,0),MATCH(H$3,'Mapping water'!$D$4:$U$4,0))*$D129</f>
        <v>0</v>
      </c>
      <c r="I129" s="31">
        <f>INDEX('Mapping water'!$D$5:$U$352,MATCH($B129,'Mapping water'!$B$5:$B$352,0),MATCH(I$3,'Mapping water'!$D$4:$U$4,0))*$D129</f>
        <v>191824</v>
      </c>
      <c r="J129" s="31">
        <f>INDEX('Mapping water'!$D$5:$U$352,MATCH($B129,'Mapping water'!$B$5:$B$352,0),MATCH(J$3,'Mapping water'!$D$4:$U$4,0))*$D129</f>
        <v>0</v>
      </c>
      <c r="K129" s="31">
        <f>INDEX('Mapping water'!$D$5:$U$352,MATCH($B129,'Mapping water'!$B$5:$B$352,0),MATCH(K$3,'Mapping water'!$D$4:$U$4,0))*$D129</f>
        <v>0</v>
      </c>
      <c r="L129" s="31">
        <f>INDEX('Mapping water'!$D$5:$U$352,MATCH($B129,'Mapping water'!$B$5:$B$352,0),MATCH(L$3,'Mapping water'!$D$4:$U$4,0))*$D129</f>
        <v>0</v>
      </c>
      <c r="M129" s="31">
        <f>INDEX('Mapping water'!$D$5:$U$352,MATCH($B129,'Mapping water'!$B$5:$B$352,0),MATCH(M$3,'Mapping water'!$D$4:$U$4,0))*$D129</f>
        <v>0</v>
      </c>
      <c r="N129" s="31">
        <f>INDEX('Mapping water'!$D$5:$U$352,MATCH($B129,'Mapping water'!$B$5:$B$352,0),MATCH(N$3,'Mapping water'!$D$4:$U$4,0))*$D129</f>
        <v>0</v>
      </c>
      <c r="O129" s="31">
        <f>INDEX('Mapping water'!$D$5:$U$352,MATCH($B129,'Mapping water'!$B$5:$B$352,0),MATCH(O$3,'Mapping water'!$D$4:$U$4,0))*$D129</f>
        <v>0</v>
      </c>
      <c r="P129" s="31">
        <f>INDEX('Mapping water'!$D$5:$U$352,MATCH($B129,'Mapping water'!$B$5:$B$352,0),MATCH(P$3,'Mapping water'!$D$4:$U$4,0))*$D129</f>
        <v>0</v>
      </c>
      <c r="Q129" s="31">
        <f>INDEX('Mapping water'!$D$5:$U$352,MATCH($B129,'Mapping water'!$B$5:$B$352,0),MATCH(Q$3,'Mapping water'!$D$4:$U$4,0))*$D129</f>
        <v>0</v>
      </c>
      <c r="R129" s="31">
        <f>INDEX('Mapping water'!$D$5:$U$352,MATCH($B129,'Mapping water'!$B$5:$B$352,0),MATCH(R$3,'Mapping water'!$D$4:$U$4,0))*$D129</f>
        <v>0</v>
      </c>
      <c r="S129" s="31">
        <f>INDEX('Mapping water'!$D$5:$U$352,MATCH($B129,'Mapping water'!$B$5:$B$352,0),MATCH(S$3,'Mapping water'!$D$4:$U$4,0))*$D129</f>
        <v>0</v>
      </c>
      <c r="T129" s="31">
        <f>INDEX('Mapping water'!$D$5:$U$352,MATCH($B129,'Mapping water'!$B$5:$B$352,0),MATCH(T$3,'Mapping water'!$D$4:$U$4,0))*$D129</f>
        <v>0</v>
      </c>
      <c r="U129" s="31">
        <f>INDEX('Mapping water'!$D$5:$U$352,MATCH($B129,'Mapping water'!$B$5:$B$352,0),MATCH(U$3,'Mapping water'!$D$4:$U$4,0))*$D129</f>
        <v>0</v>
      </c>
      <c r="V129" s="31">
        <f>INDEX('Mapping water'!$D$5:$U$352,MATCH($B129,'Mapping water'!$B$5:$B$352,0),MATCH(V$3,'Mapping water'!$D$4:$U$4,0))*$D129</f>
        <v>0</v>
      </c>
      <c r="W129" s="31">
        <f>INDEX('Mapping water'!$D$5:$U$352,MATCH($B129,'Mapping water'!$B$5:$B$352,0),MATCH(W$3,'Mapping water'!$D$4:$U$4,0))*$D129</f>
        <v>0</v>
      </c>
      <c r="X129" s="31">
        <f>INDEX('Mapping water'!$D$5:$U$352,MATCH($B129,'Mapping water'!$B$5:$B$352,0),MATCH(X$3,'Mapping water'!$D$4:$U$4,0))*$D129</f>
        <v>0</v>
      </c>
      <c r="Y129" s="31">
        <f>INDEX('Mapping water'!$D$5:$U$352,MATCH($B129,'Mapping water'!$B$5:$B$352,0),MATCH(Y$3,'Mapping water'!$D$4:$U$4,0))*$D129</f>
        <v>0</v>
      </c>
    </row>
    <row r="130" spans="1:25" x14ac:dyDescent="0.45">
      <c r="A130" s="20" t="s">
        <v>184</v>
      </c>
      <c r="B130" s="20" t="s">
        <v>185</v>
      </c>
      <c r="C130" s="20" t="s">
        <v>10</v>
      </c>
      <c r="D130" s="31">
        <f>INDEX('ONS data MYE 5'!$Q$6:$Q$445, MATCH($B130,'ONS data MYE 5'!$B$6:$B$445,0))</f>
        <v>105584</v>
      </c>
      <c r="E130" s="31">
        <f>INDEX('ONS data MYE 5'!$R$6:$R$445, MATCH($B130,'ONS data MYE 5'!$B$6:$B$445,0))</f>
        <v>536</v>
      </c>
      <c r="F130" s="31">
        <f t="shared" si="2"/>
        <v>6.2841341610708019</v>
      </c>
      <c r="G130" s="31">
        <f t="shared" si="3"/>
        <v>39.490342154337029</v>
      </c>
      <c r="H130" s="31">
        <f>INDEX('Mapping water'!$D$5:$U$352,MATCH($B130,'Mapping water'!$B$5:$B$352,0),MATCH(H$3,'Mapping water'!$D$4:$U$4,0))*$D130</f>
        <v>0</v>
      </c>
      <c r="I130" s="31">
        <f>INDEX('Mapping water'!$D$5:$U$352,MATCH($B130,'Mapping water'!$B$5:$B$352,0),MATCH(I$3,'Mapping water'!$D$4:$U$4,0))*$D130</f>
        <v>105584</v>
      </c>
      <c r="J130" s="31">
        <f>INDEX('Mapping water'!$D$5:$U$352,MATCH($B130,'Mapping water'!$B$5:$B$352,0),MATCH(J$3,'Mapping water'!$D$4:$U$4,0))*$D130</f>
        <v>0</v>
      </c>
      <c r="K130" s="31">
        <f>INDEX('Mapping water'!$D$5:$U$352,MATCH($B130,'Mapping water'!$B$5:$B$352,0),MATCH(K$3,'Mapping water'!$D$4:$U$4,0))*$D130</f>
        <v>0</v>
      </c>
      <c r="L130" s="31">
        <f>INDEX('Mapping water'!$D$5:$U$352,MATCH($B130,'Mapping water'!$B$5:$B$352,0),MATCH(L$3,'Mapping water'!$D$4:$U$4,0))*$D130</f>
        <v>0</v>
      </c>
      <c r="M130" s="31">
        <f>INDEX('Mapping water'!$D$5:$U$352,MATCH($B130,'Mapping water'!$B$5:$B$352,0),MATCH(M$3,'Mapping water'!$D$4:$U$4,0))*$D130</f>
        <v>0</v>
      </c>
      <c r="N130" s="31">
        <f>INDEX('Mapping water'!$D$5:$U$352,MATCH($B130,'Mapping water'!$B$5:$B$352,0),MATCH(N$3,'Mapping water'!$D$4:$U$4,0))*$D130</f>
        <v>0</v>
      </c>
      <c r="O130" s="31">
        <f>INDEX('Mapping water'!$D$5:$U$352,MATCH($B130,'Mapping water'!$B$5:$B$352,0),MATCH(O$3,'Mapping water'!$D$4:$U$4,0))*$D130</f>
        <v>0</v>
      </c>
      <c r="P130" s="31">
        <f>INDEX('Mapping water'!$D$5:$U$352,MATCH($B130,'Mapping water'!$B$5:$B$352,0),MATCH(P$3,'Mapping water'!$D$4:$U$4,0))*$D130</f>
        <v>0</v>
      </c>
      <c r="Q130" s="31">
        <f>INDEX('Mapping water'!$D$5:$U$352,MATCH($B130,'Mapping water'!$B$5:$B$352,0),MATCH(Q$3,'Mapping water'!$D$4:$U$4,0))*$D130</f>
        <v>0</v>
      </c>
      <c r="R130" s="31">
        <f>INDEX('Mapping water'!$D$5:$U$352,MATCH($B130,'Mapping water'!$B$5:$B$352,0),MATCH(R$3,'Mapping water'!$D$4:$U$4,0))*$D130</f>
        <v>0</v>
      </c>
      <c r="S130" s="31">
        <f>INDEX('Mapping water'!$D$5:$U$352,MATCH($B130,'Mapping water'!$B$5:$B$352,0),MATCH(S$3,'Mapping water'!$D$4:$U$4,0))*$D130</f>
        <v>0</v>
      </c>
      <c r="T130" s="31">
        <f>INDEX('Mapping water'!$D$5:$U$352,MATCH($B130,'Mapping water'!$B$5:$B$352,0),MATCH(T$3,'Mapping water'!$D$4:$U$4,0))*$D130</f>
        <v>0</v>
      </c>
      <c r="U130" s="31">
        <f>INDEX('Mapping water'!$D$5:$U$352,MATCH($B130,'Mapping water'!$B$5:$B$352,0),MATCH(U$3,'Mapping water'!$D$4:$U$4,0))*$D130</f>
        <v>0</v>
      </c>
      <c r="V130" s="31">
        <f>INDEX('Mapping water'!$D$5:$U$352,MATCH($B130,'Mapping water'!$B$5:$B$352,0),MATCH(V$3,'Mapping water'!$D$4:$U$4,0))*$D130</f>
        <v>0</v>
      </c>
      <c r="W130" s="31">
        <f>INDEX('Mapping water'!$D$5:$U$352,MATCH($B130,'Mapping water'!$B$5:$B$352,0),MATCH(W$3,'Mapping water'!$D$4:$U$4,0))*$D130</f>
        <v>0</v>
      </c>
      <c r="X130" s="31">
        <f>INDEX('Mapping water'!$D$5:$U$352,MATCH($B130,'Mapping water'!$B$5:$B$352,0),MATCH(X$3,'Mapping water'!$D$4:$U$4,0))*$D130</f>
        <v>0</v>
      </c>
      <c r="Y130" s="31">
        <f>INDEX('Mapping water'!$D$5:$U$352,MATCH($B130,'Mapping water'!$B$5:$B$352,0),MATCH(Y$3,'Mapping water'!$D$4:$U$4,0))*$D130</f>
        <v>0</v>
      </c>
    </row>
    <row r="131" spans="1:25" x14ac:dyDescent="0.45">
      <c r="A131" s="20" t="s">
        <v>190</v>
      </c>
      <c r="B131" s="20" t="s">
        <v>191</v>
      </c>
      <c r="C131" s="20" t="s">
        <v>10</v>
      </c>
      <c r="D131" s="31">
        <f>INDEX('ONS data MYE 5'!$Q$6:$Q$445, MATCH($B131,'ONS data MYE 5'!$B$6:$B$445,0))</f>
        <v>512994</v>
      </c>
      <c r="E131" s="31">
        <f>INDEX('ONS data MYE 5'!$R$6:$R$445, MATCH($B131,'ONS data MYE 5'!$B$6:$B$445,0))</f>
        <v>230</v>
      </c>
      <c r="F131" s="31">
        <f t="shared" si="2"/>
        <v>5.4380793089231956</v>
      </c>
      <c r="G131" s="31">
        <f t="shared" si="3"/>
        <v>29.572706570138582</v>
      </c>
      <c r="H131" s="31">
        <f>INDEX('Mapping water'!$D$5:$U$352,MATCH($B131,'Mapping water'!$B$5:$B$352,0),MATCH(H$3,'Mapping water'!$D$4:$U$4,0))*$D131</f>
        <v>0</v>
      </c>
      <c r="I131" s="31">
        <f>INDEX('Mapping water'!$D$5:$U$352,MATCH($B131,'Mapping water'!$B$5:$B$352,0),MATCH(I$3,'Mapping water'!$D$4:$U$4,0))*$D131</f>
        <v>512994</v>
      </c>
      <c r="J131" s="31">
        <f>INDEX('Mapping water'!$D$5:$U$352,MATCH($B131,'Mapping water'!$B$5:$B$352,0),MATCH(J$3,'Mapping water'!$D$4:$U$4,0))*$D131</f>
        <v>0</v>
      </c>
      <c r="K131" s="31">
        <f>INDEX('Mapping water'!$D$5:$U$352,MATCH($B131,'Mapping water'!$B$5:$B$352,0),MATCH(K$3,'Mapping water'!$D$4:$U$4,0))*$D131</f>
        <v>0</v>
      </c>
      <c r="L131" s="31">
        <f>INDEX('Mapping water'!$D$5:$U$352,MATCH($B131,'Mapping water'!$B$5:$B$352,0),MATCH(L$3,'Mapping water'!$D$4:$U$4,0))*$D131</f>
        <v>0</v>
      </c>
      <c r="M131" s="31">
        <f>INDEX('Mapping water'!$D$5:$U$352,MATCH($B131,'Mapping water'!$B$5:$B$352,0),MATCH(M$3,'Mapping water'!$D$4:$U$4,0))*$D131</f>
        <v>0</v>
      </c>
      <c r="N131" s="31">
        <f>INDEX('Mapping water'!$D$5:$U$352,MATCH($B131,'Mapping water'!$B$5:$B$352,0),MATCH(N$3,'Mapping water'!$D$4:$U$4,0))*$D131</f>
        <v>0</v>
      </c>
      <c r="O131" s="31">
        <f>INDEX('Mapping water'!$D$5:$U$352,MATCH($B131,'Mapping water'!$B$5:$B$352,0),MATCH(O$3,'Mapping water'!$D$4:$U$4,0))*$D131</f>
        <v>0</v>
      </c>
      <c r="P131" s="31">
        <f>INDEX('Mapping water'!$D$5:$U$352,MATCH($B131,'Mapping water'!$B$5:$B$352,0),MATCH(P$3,'Mapping water'!$D$4:$U$4,0))*$D131</f>
        <v>0</v>
      </c>
      <c r="Q131" s="31">
        <f>INDEX('Mapping water'!$D$5:$U$352,MATCH($B131,'Mapping water'!$B$5:$B$352,0),MATCH(Q$3,'Mapping water'!$D$4:$U$4,0))*$D131</f>
        <v>0</v>
      </c>
      <c r="R131" s="31">
        <f>INDEX('Mapping water'!$D$5:$U$352,MATCH($B131,'Mapping water'!$B$5:$B$352,0),MATCH(R$3,'Mapping water'!$D$4:$U$4,0))*$D131</f>
        <v>0</v>
      </c>
      <c r="S131" s="31">
        <f>INDEX('Mapping water'!$D$5:$U$352,MATCH($B131,'Mapping water'!$B$5:$B$352,0),MATCH(S$3,'Mapping water'!$D$4:$U$4,0))*$D131</f>
        <v>0</v>
      </c>
      <c r="T131" s="31">
        <f>INDEX('Mapping water'!$D$5:$U$352,MATCH($B131,'Mapping water'!$B$5:$B$352,0),MATCH(T$3,'Mapping water'!$D$4:$U$4,0))*$D131</f>
        <v>0</v>
      </c>
      <c r="U131" s="31">
        <f>INDEX('Mapping water'!$D$5:$U$352,MATCH($B131,'Mapping water'!$B$5:$B$352,0),MATCH(U$3,'Mapping water'!$D$4:$U$4,0))*$D131</f>
        <v>0</v>
      </c>
      <c r="V131" s="31">
        <f>INDEX('Mapping water'!$D$5:$U$352,MATCH($B131,'Mapping water'!$B$5:$B$352,0),MATCH(V$3,'Mapping water'!$D$4:$U$4,0))*$D131</f>
        <v>0</v>
      </c>
      <c r="W131" s="31">
        <f>INDEX('Mapping water'!$D$5:$U$352,MATCH($B131,'Mapping water'!$B$5:$B$352,0),MATCH(W$3,'Mapping water'!$D$4:$U$4,0))*$D131</f>
        <v>0</v>
      </c>
      <c r="X131" s="31">
        <f>INDEX('Mapping water'!$D$5:$U$352,MATCH($B131,'Mapping water'!$B$5:$B$352,0),MATCH(X$3,'Mapping water'!$D$4:$U$4,0))*$D131</f>
        <v>0</v>
      </c>
      <c r="Y131" s="31">
        <f>INDEX('Mapping water'!$D$5:$U$352,MATCH($B131,'Mapping water'!$B$5:$B$352,0),MATCH(Y$3,'Mapping water'!$D$4:$U$4,0))*$D131</f>
        <v>0</v>
      </c>
    </row>
    <row r="132" spans="1:25" x14ac:dyDescent="0.45">
      <c r="A132" s="20" t="s">
        <v>212</v>
      </c>
      <c r="B132" s="20" t="s">
        <v>213</v>
      </c>
      <c r="C132" s="20" t="s">
        <v>10</v>
      </c>
      <c r="D132" s="31">
        <f>INDEX('ONS data MYE 5'!$Q$6:$Q$445, MATCH($B132,'ONS data MYE 5'!$B$6:$B$445,0))</f>
        <v>279092</v>
      </c>
      <c r="E132" s="31">
        <f>INDEX('ONS data MYE 5'!$R$6:$R$445, MATCH($B132,'ONS data MYE 5'!$B$6:$B$445,0))</f>
        <v>2470</v>
      </c>
      <c r="F132" s="31">
        <f t="shared" si="2"/>
        <v>7.8119734296220225</v>
      </c>
      <c r="G132" s="31">
        <f t="shared" si="3"/>
        <v>61.02692886512046</v>
      </c>
      <c r="H132" s="31">
        <f>INDEX('Mapping water'!$D$5:$U$352,MATCH($B132,'Mapping water'!$B$5:$B$352,0),MATCH(H$3,'Mapping water'!$D$4:$U$4,0))*$D132</f>
        <v>0</v>
      </c>
      <c r="I132" s="31">
        <f>INDEX('Mapping water'!$D$5:$U$352,MATCH($B132,'Mapping water'!$B$5:$B$352,0),MATCH(I$3,'Mapping water'!$D$4:$U$4,0))*$D132</f>
        <v>279092</v>
      </c>
      <c r="J132" s="31">
        <f>INDEX('Mapping water'!$D$5:$U$352,MATCH($B132,'Mapping water'!$B$5:$B$352,0),MATCH(J$3,'Mapping water'!$D$4:$U$4,0))*$D132</f>
        <v>0</v>
      </c>
      <c r="K132" s="31">
        <f>INDEX('Mapping water'!$D$5:$U$352,MATCH($B132,'Mapping water'!$B$5:$B$352,0),MATCH(K$3,'Mapping water'!$D$4:$U$4,0))*$D132</f>
        <v>0</v>
      </c>
      <c r="L132" s="31">
        <f>INDEX('Mapping water'!$D$5:$U$352,MATCH($B132,'Mapping water'!$B$5:$B$352,0),MATCH(L$3,'Mapping water'!$D$4:$U$4,0))*$D132</f>
        <v>0</v>
      </c>
      <c r="M132" s="31">
        <f>INDEX('Mapping water'!$D$5:$U$352,MATCH($B132,'Mapping water'!$B$5:$B$352,0),MATCH(M$3,'Mapping water'!$D$4:$U$4,0))*$D132</f>
        <v>0</v>
      </c>
      <c r="N132" s="31">
        <f>INDEX('Mapping water'!$D$5:$U$352,MATCH($B132,'Mapping water'!$B$5:$B$352,0),MATCH(N$3,'Mapping water'!$D$4:$U$4,0))*$D132</f>
        <v>0</v>
      </c>
      <c r="O132" s="31">
        <f>INDEX('Mapping water'!$D$5:$U$352,MATCH($B132,'Mapping water'!$B$5:$B$352,0),MATCH(O$3,'Mapping water'!$D$4:$U$4,0))*$D132</f>
        <v>0</v>
      </c>
      <c r="P132" s="31">
        <f>INDEX('Mapping water'!$D$5:$U$352,MATCH($B132,'Mapping water'!$B$5:$B$352,0),MATCH(P$3,'Mapping water'!$D$4:$U$4,0))*$D132</f>
        <v>0</v>
      </c>
      <c r="Q132" s="31">
        <f>INDEX('Mapping water'!$D$5:$U$352,MATCH($B132,'Mapping water'!$B$5:$B$352,0),MATCH(Q$3,'Mapping water'!$D$4:$U$4,0))*$D132</f>
        <v>0</v>
      </c>
      <c r="R132" s="31">
        <f>INDEX('Mapping water'!$D$5:$U$352,MATCH($B132,'Mapping water'!$B$5:$B$352,0),MATCH(R$3,'Mapping water'!$D$4:$U$4,0))*$D132</f>
        <v>0</v>
      </c>
      <c r="S132" s="31">
        <f>INDEX('Mapping water'!$D$5:$U$352,MATCH($B132,'Mapping water'!$B$5:$B$352,0),MATCH(S$3,'Mapping water'!$D$4:$U$4,0))*$D132</f>
        <v>0</v>
      </c>
      <c r="T132" s="31">
        <f>INDEX('Mapping water'!$D$5:$U$352,MATCH($B132,'Mapping water'!$B$5:$B$352,0),MATCH(T$3,'Mapping water'!$D$4:$U$4,0))*$D132</f>
        <v>0</v>
      </c>
      <c r="U132" s="31">
        <f>INDEX('Mapping water'!$D$5:$U$352,MATCH($B132,'Mapping water'!$B$5:$B$352,0),MATCH(U$3,'Mapping water'!$D$4:$U$4,0))*$D132</f>
        <v>0</v>
      </c>
      <c r="V132" s="31">
        <f>INDEX('Mapping water'!$D$5:$U$352,MATCH($B132,'Mapping water'!$B$5:$B$352,0),MATCH(V$3,'Mapping water'!$D$4:$U$4,0))*$D132</f>
        <v>0</v>
      </c>
      <c r="W132" s="31">
        <f>INDEX('Mapping water'!$D$5:$U$352,MATCH($B132,'Mapping water'!$B$5:$B$352,0),MATCH(W$3,'Mapping water'!$D$4:$U$4,0))*$D132</f>
        <v>0</v>
      </c>
      <c r="X132" s="31">
        <f>INDEX('Mapping water'!$D$5:$U$352,MATCH($B132,'Mapping water'!$B$5:$B$352,0),MATCH(X$3,'Mapping water'!$D$4:$U$4,0))*$D132</f>
        <v>0</v>
      </c>
      <c r="Y132" s="31">
        <f>INDEX('Mapping water'!$D$5:$U$352,MATCH($B132,'Mapping water'!$B$5:$B$352,0),MATCH(Y$3,'Mapping water'!$D$4:$U$4,0))*$D132</f>
        <v>0</v>
      </c>
    </row>
    <row r="133" spans="1:25" x14ac:dyDescent="0.45">
      <c r="A133" s="20" t="s">
        <v>214</v>
      </c>
      <c r="B133" s="20" t="s">
        <v>215</v>
      </c>
      <c r="C133" s="20" t="s">
        <v>10</v>
      </c>
      <c r="D133" s="31">
        <f>INDEX('ONS data MYE 5'!$Q$6:$Q$445, MATCH($B133,'ONS data MYE 5'!$B$6:$B$445,0))</f>
        <v>201206</v>
      </c>
      <c r="E133" s="31">
        <f>INDEX('ONS data MYE 5'!$R$6:$R$445, MATCH($B133,'ONS data MYE 5'!$B$6:$B$445,0))</f>
        <v>2454</v>
      </c>
      <c r="F133" s="31">
        <f t="shared" si="2"/>
        <v>7.8054746252708567</v>
      </c>
      <c r="G133" s="31">
        <f t="shared" si="3"/>
        <v>60.925434125747223</v>
      </c>
      <c r="H133" s="31">
        <f>INDEX('Mapping water'!$D$5:$U$352,MATCH($B133,'Mapping water'!$B$5:$B$352,0),MATCH(H$3,'Mapping water'!$D$4:$U$4,0))*$D133</f>
        <v>0</v>
      </c>
      <c r="I133" s="31">
        <f>INDEX('Mapping water'!$D$5:$U$352,MATCH($B133,'Mapping water'!$B$5:$B$352,0),MATCH(I$3,'Mapping water'!$D$4:$U$4,0))*$D133</f>
        <v>201206</v>
      </c>
      <c r="J133" s="31">
        <f>INDEX('Mapping water'!$D$5:$U$352,MATCH($B133,'Mapping water'!$B$5:$B$352,0),MATCH(J$3,'Mapping water'!$D$4:$U$4,0))*$D133</f>
        <v>0</v>
      </c>
      <c r="K133" s="31">
        <f>INDEX('Mapping water'!$D$5:$U$352,MATCH($B133,'Mapping water'!$B$5:$B$352,0),MATCH(K$3,'Mapping water'!$D$4:$U$4,0))*$D133</f>
        <v>0</v>
      </c>
      <c r="L133" s="31">
        <f>INDEX('Mapping water'!$D$5:$U$352,MATCH($B133,'Mapping water'!$B$5:$B$352,0),MATCH(L$3,'Mapping water'!$D$4:$U$4,0))*$D133</f>
        <v>0</v>
      </c>
      <c r="M133" s="31">
        <f>INDEX('Mapping water'!$D$5:$U$352,MATCH($B133,'Mapping water'!$B$5:$B$352,0),MATCH(M$3,'Mapping water'!$D$4:$U$4,0))*$D133</f>
        <v>0</v>
      </c>
      <c r="N133" s="31">
        <f>INDEX('Mapping water'!$D$5:$U$352,MATCH($B133,'Mapping water'!$B$5:$B$352,0),MATCH(N$3,'Mapping water'!$D$4:$U$4,0))*$D133</f>
        <v>0</v>
      </c>
      <c r="O133" s="31">
        <f>INDEX('Mapping water'!$D$5:$U$352,MATCH($B133,'Mapping water'!$B$5:$B$352,0),MATCH(O$3,'Mapping water'!$D$4:$U$4,0))*$D133</f>
        <v>0</v>
      </c>
      <c r="P133" s="31">
        <f>INDEX('Mapping water'!$D$5:$U$352,MATCH($B133,'Mapping water'!$B$5:$B$352,0),MATCH(P$3,'Mapping water'!$D$4:$U$4,0))*$D133</f>
        <v>0</v>
      </c>
      <c r="Q133" s="31">
        <f>INDEX('Mapping water'!$D$5:$U$352,MATCH($B133,'Mapping water'!$B$5:$B$352,0),MATCH(Q$3,'Mapping water'!$D$4:$U$4,0))*$D133</f>
        <v>0</v>
      </c>
      <c r="R133" s="31">
        <f>INDEX('Mapping water'!$D$5:$U$352,MATCH($B133,'Mapping water'!$B$5:$B$352,0),MATCH(R$3,'Mapping water'!$D$4:$U$4,0))*$D133</f>
        <v>0</v>
      </c>
      <c r="S133" s="31">
        <f>INDEX('Mapping water'!$D$5:$U$352,MATCH($B133,'Mapping water'!$B$5:$B$352,0),MATCH(S$3,'Mapping water'!$D$4:$U$4,0))*$D133</f>
        <v>0</v>
      </c>
      <c r="T133" s="31">
        <f>INDEX('Mapping water'!$D$5:$U$352,MATCH($B133,'Mapping water'!$B$5:$B$352,0),MATCH(T$3,'Mapping water'!$D$4:$U$4,0))*$D133</f>
        <v>0</v>
      </c>
      <c r="U133" s="31">
        <f>INDEX('Mapping water'!$D$5:$U$352,MATCH($B133,'Mapping water'!$B$5:$B$352,0),MATCH(U$3,'Mapping water'!$D$4:$U$4,0))*$D133</f>
        <v>0</v>
      </c>
      <c r="V133" s="31">
        <f>INDEX('Mapping water'!$D$5:$U$352,MATCH($B133,'Mapping water'!$B$5:$B$352,0),MATCH(V$3,'Mapping water'!$D$4:$U$4,0))*$D133</f>
        <v>0</v>
      </c>
      <c r="W133" s="31">
        <f>INDEX('Mapping water'!$D$5:$U$352,MATCH($B133,'Mapping water'!$B$5:$B$352,0),MATCH(W$3,'Mapping water'!$D$4:$U$4,0))*$D133</f>
        <v>0</v>
      </c>
      <c r="X133" s="31">
        <f>INDEX('Mapping water'!$D$5:$U$352,MATCH($B133,'Mapping water'!$B$5:$B$352,0),MATCH(X$3,'Mapping water'!$D$4:$U$4,0))*$D133</f>
        <v>0</v>
      </c>
      <c r="Y133" s="31">
        <f>INDEX('Mapping water'!$D$5:$U$352,MATCH($B133,'Mapping water'!$B$5:$B$352,0),MATCH(Y$3,'Mapping water'!$D$4:$U$4,0))*$D133</f>
        <v>0</v>
      </c>
    </row>
    <row r="134" spans="1:25" x14ac:dyDescent="0.45">
      <c r="A134" s="20" t="s">
        <v>216</v>
      </c>
      <c r="B134" s="20" t="s">
        <v>217</v>
      </c>
      <c r="C134" s="20" t="s">
        <v>10</v>
      </c>
      <c r="D134" s="31">
        <f>INDEX('ONS data MYE 5'!$Q$6:$Q$445, MATCH($B134,'ONS data MYE 5'!$B$6:$B$445,0))</f>
        <v>148164</v>
      </c>
      <c r="E134" s="31">
        <f>INDEX('ONS data MYE 5'!$R$6:$R$445, MATCH($B134,'ONS data MYE 5'!$B$6:$B$445,0))</f>
        <v>2315</v>
      </c>
      <c r="F134" s="31">
        <f t="shared" ref="F134:F197" si="4">LN(E134)</f>
        <v>7.7471649665203346</v>
      </c>
      <c r="G134" s="31">
        <f t="shared" ref="G134:G197" si="5">F134*F134</f>
        <v>60.018565018480018</v>
      </c>
      <c r="H134" s="31">
        <f>INDEX('Mapping water'!$D$5:$U$352,MATCH($B134,'Mapping water'!$B$5:$B$352,0),MATCH(H$3,'Mapping water'!$D$4:$U$4,0))*$D134</f>
        <v>0</v>
      </c>
      <c r="I134" s="31">
        <f>INDEX('Mapping water'!$D$5:$U$352,MATCH($B134,'Mapping water'!$B$5:$B$352,0),MATCH(I$3,'Mapping water'!$D$4:$U$4,0))*$D134</f>
        <v>148164</v>
      </c>
      <c r="J134" s="31">
        <f>INDEX('Mapping water'!$D$5:$U$352,MATCH($B134,'Mapping water'!$B$5:$B$352,0),MATCH(J$3,'Mapping water'!$D$4:$U$4,0))*$D134</f>
        <v>0</v>
      </c>
      <c r="K134" s="31">
        <f>INDEX('Mapping water'!$D$5:$U$352,MATCH($B134,'Mapping water'!$B$5:$B$352,0),MATCH(K$3,'Mapping water'!$D$4:$U$4,0))*$D134</f>
        <v>0</v>
      </c>
      <c r="L134" s="31">
        <f>INDEX('Mapping water'!$D$5:$U$352,MATCH($B134,'Mapping water'!$B$5:$B$352,0),MATCH(L$3,'Mapping water'!$D$4:$U$4,0))*$D134</f>
        <v>0</v>
      </c>
      <c r="M134" s="31">
        <f>INDEX('Mapping water'!$D$5:$U$352,MATCH($B134,'Mapping water'!$B$5:$B$352,0),MATCH(M$3,'Mapping water'!$D$4:$U$4,0))*$D134</f>
        <v>0</v>
      </c>
      <c r="N134" s="31">
        <f>INDEX('Mapping water'!$D$5:$U$352,MATCH($B134,'Mapping water'!$B$5:$B$352,0),MATCH(N$3,'Mapping water'!$D$4:$U$4,0))*$D134</f>
        <v>0</v>
      </c>
      <c r="O134" s="31">
        <f>INDEX('Mapping water'!$D$5:$U$352,MATCH($B134,'Mapping water'!$B$5:$B$352,0),MATCH(O$3,'Mapping water'!$D$4:$U$4,0))*$D134</f>
        <v>0</v>
      </c>
      <c r="P134" s="31">
        <f>INDEX('Mapping water'!$D$5:$U$352,MATCH($B134,'Mapping water'!$B$5:$B$352,0),MATCH(P$3,'Mapping water'!$D$4:$U$4,0))*$D134</f>
        <v>0</v>
      </c>
      <c r="Q134" s="31">
        <f>INDEX('Mapping water'!$D$5:$U$352,MATCH($B134,'Mapping water'!$B$5:$B$352,0),MATCH(Q$3,'Mapping water'!$D$4:$U$4,0))*$D134</f>
        <v>0</v>
      </c>
      <c r="R134" s="31">
        <f>INDEX('Mapping water'!$D$5:$U$352,MATCH($B134,'Mapping water'!$B$5:$B$352,0),MATCH(R$3,'Mapping water'!$D$4:$U$4,0))*$D134</f>
        <v>0</v>
      </c>
      <c r="S134" s="31">
        <f>INDEX('Mapping water'!$D$5:$U$352,MATCH($B134,'Mapping water'!$B$5:$B$352,0),MATCH(S$3,'Mapping water'!$D$4:$U$4,0))*$D134</f>
        <v>0</v>
      </c>
      <c r="T134" s="31">
        <f>INDEX('Mapping water'!$D$5:$U$352,MATCH($B134,'Mapping water'!$B$5:$B$352,0),MATCH(T$3,'Mapping water'!$D$4:$U$4,0))*$D134</f>
        <v>0</v>
      </c>
      <c r="U134" s="31">
        <f>INDEX('Mapping water'!$D$5:$U$352,MATCH($B134,'Mapping water'!$B$5:$B$352,0),MATCH(U$3,'Mapping water'!$D$4:$U$4,0))*$D134</f>
        <v>0</v>
      </c>
      <c r="V134" s="31">
        <f>INDEX('Mapping water'!$D$5:$U$352,MATCH($B134,'Mapping water'!$B$5:$B$352,0),MATCH(V$3,'Mapping water'!$D$4:$U$4,0))*$D134</f>
        <v>0</v>
      </c>
      <c r="W134" s="31">
        <f>INDEX('Mapping water'!$D$5:$U$352,MATCH($B134,'Mapping water'!$B$5:$B$352,0),MATCH(W$3,'Mapping water'!$D$4:$U$4,0))*$D134</f>
        <v>0</v>
      </c>
      <c r="X134" s="31">
        <f>INDEX('Mapping water'!$D$5:$U$352,MATCH($B134,'Mapping water'!$B$5:$B$352,0),MATCH(X$3,'Mapping water'!$D$4:$U$4,0))*$D134</f>
        <v>0</v>
      </c>
      <c r="Y134" s="31">
        <f>INDEX('Mapping water'!$D$5:$U$352,MATCH($B134,'Mapping water'!$B$5:$B$352,0),MATCH(Y$3,'Mapping water'!$D$4:$U$4,0))*$D134</f>
        <v>0</v>
      </c>
    </row>
    <row r="135" spans="1:25" x14ac:dyDescent="0.45">
      <c r="A135" s="20" t="s">
        <v>218</v>
      </c>
      <c r="B135" s="20" t="s">
        <v>219</v>
      </c>
      <c r="C135" s="20" t="s">
        <v>10</v>
      </c>
      <c r="D135" s="31">
        <f>INDEX('ONS data MYE 5'!$Q$6:$Q$445, MATCH($B135,'ONS data MYE 5'!$B$6:$B$445,0))</f>
        <v>275330</v>
      </c>
      <c r="E135" s="31">
        <f>INDEX('ONS data MYE 5'!$R$6:$R$445, MATCH($B135,'ONS data MYE 5'!$B$6:$B$445,0))</f>
        <v>2010</v>
      </c>
      <c r="F135" s="31">
        <f t="shared" si="4"/>
        <v>7.6058900010531216</v>
      </c>
      <c r="G135" s="31">
        <f t="shared" si="5"/>
        <v>57.849562708119855</v>
      </c>
      <c r="H135" s="31">
        <f>INDEX('Mapping water'!$D$5:$U$352,MATCH($B135,'Mapping water'!$B$5:$B$352,0),MATCH(H$3,'Mapping water'!$D$4:$U$4,0))*$D135</f>
        <v>0</v>
      </c>
      <c r="I135" s="31">
        <f>INDEX('Mapping water'!$D$5:$U$352,MATCH($B135,'Mapping water'!$B$5:$B$352,0),MATCH(I$3,'Mapping water'!$D$4:$U$4,0))*$D135</f>
        <v>275330</v>
      </c>
      <c r="J135" s="31">
        <f>INDEX('Mapping water'!$D$5:$U$352,MATCH($B135,'Mapping water'!$B$5:$B$352,0),MATCH(J$3,'Mapping water'!$D$4:$U$4,0))*$D135</f>
        <v>0</v>
      </c>
      <c r="K135" s="31">
        <f>INDEX('Mapping water'!$D$5:$U$352,MATCH($B135,'Mapping water'!$B$5:$B$352,0),MATCH(K$3,'Mapping water'!$D$4:$U$4,0))*$D135</f>
        <v>0</v>
      </c>
      <c r="L135" s="31">
        <f>INDEX('Mapping water'!$D$5:$U$352,MATCH($B135,'Mapping water'!$B$5:$B$352,0),MATCH(L$3,'Mapping water'!$D$4:$U$4,0))*$D135</f>
        <v>0</v>
      </c>
      <c r="M135" s="31">
        <f>INDEX('Mapping water'!$D$5:$U$352,MATCH($B135,'Mapping water'!$B$5:$B$352,0),MATCH(M$3,'Mapping water'!$D$4:$U$4,0))*$D135</f>
        <v>0</v>
      </c>
      <c r="N135" s="31">
        <f>INDEX('Mapping water'!$D$5:$U$352,MATCH($B135,'Mapping water'!$B$5:$B$352,0),MATCH(N$3,'Mapping water'!$D$4:$U$4,0))*$D135</f>
        <v>0</v>
      </c>
      <c r="O135" s="31">
        <f>INDEX('Mapping water'!$D$5:$U$352,MATCH($B135,'Mapping water'!$B$5:$B$352,0),MATCH(O$3,'Mapping water'!$D$4:$U$4,0))*$D135</f>
        <v>0</v>
      </c>
      <c r="P135" s="31">
        <f>INDEX('Mapping water'!$D$5:$U$352,MATCH($B135,'Mapping water'!$B$5:$B$352,0),MATCH(P$3,'Mapping water'!$D$4:$U$4,0))*$D135</f>
        <v>0</v>
      </c>
      <c r="Q135" s="31">
        <f>INDEX('Mapping water'!$D$5:$U$352,MATCH($B135,'Mapping water'!$B$5:$B$352,0),MATCH(Q$3,'Mapping water'!$D$4:$U$4,0))*$D135</f>
        <v>0</v>
      </c>
      <c r="R135" s="31">
        <f>INDEX('Mapping water'!$D$5:$U$352,MATCH($B135,'Mapping water'!$B$5:$B$352,0),MATCH(R$3,'Mapping water'!$D$4:$U$4,0))*$D135</f>
        <v>0</v>
      </c>
      <c r="S135" s="31">
        <f>INDEX('Mapping water'!$D$5:$U$352,MATCH($B135,'Mapping water'!$B$5:$B$352,0),MATCH(S$3,'Mapping water'!$D$4:$U$4,0))*$D135</f>
        <v>0</v>
      </c>
      <c r="T135" s="31">
        <f>INDEX('Mapping water'!$D$5:$U$352,MATCH($B135,'Mapping water'!$B$5:$B$352,0),MATCH(T$3,'Mapping water'!$D$4:$U$4,0))*$D135</f>
        <v>0</v>
      </c>
      <c r="U135" s="31">
        <f>INDEX('Mapping water'!$D$5:$U$352,MATCH($B135,'Mapping water'!$B$5:$B$352,0),MATCH(U$3,'Mapping water'!$D$4:$U$4,0))*$D135</f>
        <v>0</v>
      </c>
      <c r="V135" s="31">
        <f>INDEX('Mapping water'!$D$5:$U$352,MATCH($B135,'Mapping water'!$B$5:$B$352,0),MATCH(V$3,'Mapping water'!$D$4:$U$4,0))*$D135</f>
        <v>0</v>
      </c>
      <c r="W135" s="31">
        <f>INDEX('Mapping water'!$D$5:$U$352,MATCH($B135,'Mapping water'!$B$5:$B$352,0),MATCH(W$3,'Mapping water'!$D$4:$U$4,0))*$D135</f>
        <v>0</v>
      </c>
      <c r="X135" s="31">
        <f>INDEX('Mapping water'!$D$5:$U$352,MATCH($B135,'Mapping water'!$B$5:$B$352,0),MATCH(X$3,'Mapping water'!$D$4:$U$4,0))*$D135</f>
        <v>0</v>
      </c>
      <c r="Y135" s="31">
        <f>INDEX('Mapping water'!$D$5:$U$352,MATCH($B135,'Mapping water'!$B$5:$B$352,0),MATCH(Y$3,'Mapping water'!$D$4:$U$4,0))*$D135</f>
        <v>0</v>
      </c>
    </row>
    <row r="136" spans="1:25" x14ac:dyDescent="0.45">
      <c r="A136" s="20" t="s">
        <v>172</v>
      </c>
      <c r="B136" s="20" t="s">
        <v>173</v>
      </c>
      <c r="C136" s="20" t="s">
        <v>174</v>
      </c>
      <c r="D136" s="31">
        <f>INDEX('ONS data MYE 5'!$Q$6:$Q$445, MATCH($B136,'ONS data MYE 5'!$B$6:$B$445,0))</f>
        <v>329526</v>
      </c>
      <c r="E136" s="31">
        <f>INDEX('ONS data MYE 5'!$R$6:$R$445, MATCH($B136,'ONS data MYE 5'!$B$6:$B$445,0))</f>
        <v>359</v>
      </c>
      <c r="F136" s="31">
        <f t="shared" si="4"/>
        <v>5.8833223884882786</v>
      </c>
      <c r="G136" s="31">
        <f t="shared" si="5"/>
        <v>34.613482326887421</v>
      </c>
      <c r="H136" s="31">
        <f>INDEX('Mapping water'!$D$5:$U$352,MATCH($B136,'Mapping water'!$B$5:$B$352,0),MATCH(H$3,'Mapping water'!$D$4:$U$4,0))*$D136</f>
        <v>0</v>
      </c>
      <c r="I136" s="31">
        <f>INDEX('Mapping water'!$D$5:$U$352,MATCH($B136,'Mapping water'!$B$5:$B$352,0),MATCH(I$3,'Mapping water'!$D$4:$U$4,0))*$D136</f>
        <v>0</v>
      </c>
      <c r="J136" s="31">
        <f>INDEX('Mapping water'!$D$5:$U$352,MATCH($B136,'Mapping water'!$B$5:$B$352,0),MATCH(J$3,'Mapping water'!$D$4:$U$4,0))*$D136</f>
        <v>240553.97999999998</v>
      </c>
      <c r="K136" s="31">
        <f>INDEX('Mapping water'!$D$5:$U$352,MATCH($B136,'Mapping water'!$B$5:$B$352,0),MATCH(K$3,'Mapping water'!$D$4:$U$4,0))*$D136</f>
        <v>0</v>
      </c>
      <c r="L136" s="31">
        <f>INDEX('Mapping water'!$D$5:$U$352,MATCH($B136,'Mapping water'!$B$5:$B$352,0),MATCH(L$3,'Mapping water'!$D$4:$U$4,0))*$D136</f>
        <v>0</v>
      </c>
      <c r="M136" s="31">
        <f>INDEX('Mapping water'!$D$5:$U$352,MATCH($B136,'Mapping water'!$B$5:$B$352,0),MATCH(M$3,'Mapping water'!$D$4:$U$4,0))*$D136</f>
        <v>0</v>
      </c>
      <c r="N136" s="31">
        <f>INDEX('Mapping water'!$D$5:$U$352,MATCH($B136,'Mapping water'!$B$5:$B$352,0),MATCH(N$3,'Mapping water'!$D$4:$U$4,0))*$D136</f>
        <v>0</v>
      </c>
      <c r="O136" s="31">
        <f>INDEX('Mapping water'!$D$5:$U$352,MATCH($B136,'Mapping water'!$B$5:$B$352,0),MATCH(O$3,'Mapping water'!$D$4:$U$4,0))*$D136</f>
        <v>0</v>
      </c>
      <c r="P136" s="31">
        <f>INDEX('Mapping water'!$D$5:$U$352,MATCH($B136,'Mapping water'!$B$5:$B$352,0),MATCH(P$3,'Mapping water'!$D$4:$U$4,0))*$D136</f>
        <v>0</v>
      </c>
      <c r="Q136" s="31">
        <f>INDEX('Mapping water'!$D$5:$U$352,MATCH($B136,'Mapping water'!$B$5:$B$352,0),MATCH(Q$3,'Mapping water'!$D$4:$U$4,0))*$D136</f>
        <v>0</v>
      </c>
      <c r="R136" s="31">
        <f>INDEX('Mapping water'!$D$5:$U$352,MATCH($B136,'Mapping water'!$B$5:$B$352,0),MATCH(R$3,'Mapping water'!$D$4:$U$4,0))*$D136</f>
        <v>0</v>
      </c>
      <c r="S136" s="31">
        <f>INDEX('Mapping water'!$D$5:$U$352,MATCH($B136,'Mapping water'!$B$5:$B$352,0),MATCH(S$3,'Mapping water'!$D$4:$U$4,0))*$D136</f>
        <v>0</v>
      </c>
      <c r="T136" s="31">
        <f>INDEX('Mapping water'!$D$5:$U$352,MATCH($B136,'Mapping water'!$B$5:$B$352,0),MATCH(T$3,'Mapping water'!$D$4:$U$4,0))*$D136</f>
        <v>88972.02</v>
      </c>
      <c r="U136" s="31">
        <f>INDEX('Mapping water'!$D$5:$U$352,MATCH($B136,'Mapping water'!$B$5:$B$352,0),MATCH(U$3,'Mapping water'!$D$4:$U$4,0))*$D136</f>
        <v>0</v>
      </c>
      <c r="V136" s="31">
        <f>INDEX('Mapping water'!$D$5:$U$352,MATCH($B136,'Mapping water'!$B$5:$B$352,0),MATCH(V$3,'Mapping water'!$D$4:$U$4,0))*$D136</f>
        <v>0</v>
      </c>
      <c r="W136" s="31">
        <f>INDEX('Mapping water'!$D$5:$U$352,MATCH($B136,'Mapping water'!$B$5:$B$352,0),MATCH(W$3,'Mapping water'!$D$4:$U$4,0))*$D136</f>
        <v>0</v>
      </c>
      <c r="X136" s="31">
        <f>INDEX('Mapping water'!$D$5:$U$352,MATCH($B136,'Mapping water'!$B$5:$B$352,0),MATCH(X$3,'Mapping water'!$D$4:$U$4,0))*$D136</f>
        <v>0</v>
      </c>
      <c r="Y136" s="31">
        <f>INDEX('Mapping water'!$D$5:$U$352,MATCH($B136,'Mapping water'!$B$5:$B$352,0),MATCH(Y$3,'Mapping water'!$D$4:$U$4,0))*$D136</f>
        <v>0</v>
      </c>
    </row>
    <row r="137" spans="1:25" x14ac:dyDescent="0.45">
      <c r="A137" s="20" t="s">
        <v>527</v>
      </c>
      <c r="B137" s="20" t="s">
        <v>528</v>
      </c>
      <c r="C137" s="20" t="s">
        <v>174</v>
      </c>
      <c r="D137" s="31">
        <f>INDEX('ONS data MYE 5'!$Q$6:$Q$445, MATCH($B137,'ONS data MYE 5'!$B$6:$B$445,0))</f>
        <v>125722</v>
      </c>
      <c r="E137" s="31">
        <f>INDEX('ONS data MYE 5'!$R$6:$R$445, MATCH($B137,'ONS data MYE 5'!$B$6:$B$445,0))</f>
        <v>1591</v>
      </c>
      <c r="F137" s="31">
        <f t="shared" si="4"/>
        <v>7.3721180283377867</v>
      </c>
      <c r="G137" s="31">
        <f t="shared" si="5"/>
        <v>54.348124223743014</v>
      </c>
      <c r="H137" s="31">
        <f>INDEX('Mapping water'!$D$5:$U$352,MATCH($B137,'Mapping water'!$B$5:$B$352,0),MATCH(H$3,'Mapping water'!$D$4:$U$4,0))*$D137</f>
        <v>0</v>
      </c>
      <c r="I137" s="31">
        <f>INDEX('Mapping water'!$D$5:$U$352,MATCH($B137,'Mapping water'!$B$5:$B$352,0),MATCH(I$3,'Mapping water'!$D$4:$U$4,0))*$D137</f>
        <v>0</v>
      </c>
      <c r="J137" s="31">
        <f>INDEX('Mapping water'!$D$5:$U$352,MATCH($B137,'Mapping water'!$B$5:$B$352,0),MATCH(J$3,'Mapping water'!$D$4:$U$4,0))*$D137</f>
        <v>125722</v>
      </c>
      <c r="K137" s="31">
        <f>INDEX('Mapping water'!$D$5:$U$352,MATCH($B137,'Mapping water'!$B$5:$B$352,0),MATCH(K$3,'Mapping water'!$D$4:$U$4,0))*$D137</f>
        <v>0</v>
      </c>
      <c r="L137" s="31">
        <f>INDEX('Mapping water'!$D$5:$U$352,MATCH($B137,'Mapping water'!$B$5:$B$352,0),MATCH(L$3,'Mapping water'!$D$4:$U$4,0))*$D137</f>
        <v>0</v>
      </c>
      <c r="M137" s="31">
        <f>INDEX('Mapping water'!$D$5:$U$352,MATCH($B137,'Mapping water'!$B$5:$B$352,0),MATCH(M$3,'Mapping water'!$D$4:$U$4,0))*$D137</f>
        <v>0</v>
      </c>
      <c r="N137" s="31">
        <f>INDEX('Mapping water'!$D$5:$U$352,MATCH($B137,'Mapping water'!$B$5:$B$352,0),MATCH(N$3,'Mapping water'!$D$4:$U$4,0))*$D137</f>
        <v>0</v>
      </c>
      <c r="O137" s="31">
        <f>INDEX('Mapping water'!$D$5:$U$352,MATCH($B137,'Mapping water'!$B$5:$B$352,0),MATCH(O$3,'Mapping water'!$D$4:$U$4,0))*$D137</f>
        <v>0</v>
      </c>
      <c r="P137" s="31">
        <f>INDEX('Mapping water'!$D$5:$U$352,MATCH($B137,'Mapping water'!$B$5:$B$352,0),MATCH(P$3,'Mapping water'!$D$4:$U$4,0))*$D137</f>
        <v>0</v>
      </c>
      <c r="Q137" s="31">
        <f>INDEX('Mapping water'!$D$5:$U$352,MATCH($B137,'Mapping water'!$B$5:$B$352,0),MATCH(Q$3,'Mapping water'!$D$4:$U$4,0))*$D137</f>
        <v>0</v>
      </c>
      <c r="R137" s="31">
        <f>INDEX('Mapping water'!$D$5:$U$352,MATCH($B137,'Mapping water'!$B$5:$B$352,0),MATCH(R$3,'Mapping water'!$D$4:$U$4,0))*$D137</f>
        <v>0</v>
      </c>
      <c r="S137" s="31">
        <f>INDEX('Mapping water'!$D$5:$U$352,MATCH($B137,'Mapping water'!$B$5:$B$352,0),MATCH(S$3,'Mapping water'!$D$4:$U$4,0))*$D137</f>
        <v>0</v>
      </c>
      <c r="T137" s="31">
        <f>INDEX('Mapping water'!$D$5:$U$352,MATCH($B137,'Mapping water'!$B$5:$B$352,0),MATCH(T$3,'Mapping water'!$D$4:$U$4,0))*$D137</f>
        <v>0</v>
      </c>
      <c r="U137" s="31">
        <f>INDEX('Mapping water'!$D$5:$U$352,MATCH($B137,'Mapping water'!$B$5:$B$352,0),MATCH(U$3,'Mapping water'!$D$4:$U$4,0))*$D137</f>
        <v>0</v>
      </c>
      <c r="V137" s="31">
        <f>INDEX('Mapping water'!$D$5:$U$352,MATCH($B137,'Mapping water'!$B$5:$B$352,0),MATCH(V$3,'Mapping water'!$D$4:$U$4,0))*$D137</f>
        <v>0</v>
      </c>
      <c r="W137" s="31">
        <f>INDEX('Mapping water'!$D$5:$U$352,MATCH($B137,'Mapping water'!$B$5:$B$352,0),MATCH(W$3,'Mapping water'!$D$4:$U$4,0))*$D137</f>
        <v>0</v>
      </c>
      <c r="X137" s="31">
        <f>INDEX('Mapping water'!$D$5:$U$352,MATCH($B137,'Mapping water'!$B$5:$B$352,0),MATCH(X$3,'Mapping water'!$D$4:$U$4,0))*$D137</f>
        <v>0</v>
      </c>
      <c r="Y137" s="31">
        <f>INDEX('Mapping water'!$D$5:$U$352,MATCH($B137,'Mapping water'!$B$5:$B$352,0),MATCH(Y$3,'Mapping water'!$D$4:$U$4,0))*$D137</f>
        <v>0</v>
      </c>
    </row>
    <row r="138" spans="1:25" x14ac:dyDescent="0.45">
      <c r="A138" s="20" t="s">
        <v>529</v>
      </c>
      <c r="B138" s="20" t="s">
        <v>530</v>
      </c>
      <c r="C138" s="20" t="s">
        <v>174</v>
      </c>
      <c r="D138" s="31">
        <f>INDEX('ONS data MYE 5'!$Q$6:$Q$445, MATCH($B138,'ONS data MYE 5'!$B$6:$B$445,0))</f>
        <v>202709</v>
      </c>
      <c r="E138" s="31">
        <f>INDEX('ONS data MYE 5'!$R$6:$R$445, MATCH($B138,'ONS data MYE 5'!$B$6:$B$445,0))</f>
        <v>1120</v>
      </c>
      <c r="F138" s="31">
        <f t="shared" si="4"/>
        <v>7.0210839642891401</v>
      </c>
      <c r="G138" s="31">
        <f t="shared" si="5"/>
        <v>49.295620033598105</v>
      </c>
      <c r="H138" s="31">
        <f>INDEX('Mapping water'!$D$5:$U$352,MATCH($B138,'Mapping water'!$B$5:$B$352,0),MATCH(H$3,'Mapping water'!$D$4:$U$4,0))*$D138</f>
        <v>0</v>
      </c>
      <c r="I138" s="31">
        <f>INDEX('Mapping water'!$D$5:$U$352,MATCH($B138,'Mapping water'!$B$5:$B$352,0),MATCH(I$3,'Mapping water'!$D$4:$U$4,0))*$D138</f>
        <v>0</v>
      </c>
      <c r="J138" s="31">
        <f>INDEX('Mapping water'!$D$5:$U$352,MATCH($B138,'Mapping water'!$B$5:$B$352,0),MATCH(J$3,'Mapping water'!$D$4:$U$4,0))*$D138</f>
        <v>202709</v>
      </c>
      <c r="K138" s="31">
        <f>INDEX('Mapping water'!$D$5:$U$352,MATCH($B138,'Mapping water'!$B$5:$B$352,0),MATCH(K$3,'Mapping water'!$D$4:$U$4,0))*$D138</f>
        <v>0</v>
      </c>
      <c r="L138" s="31">
        <f>INDEX('Mapping water'!$D$5:$U$352,MATCH($B138,'Mapping water'!$B$5:$B$352,0),MATCH(L$3,'Mapping water'!$D$4:$U$4,0))*$D138</f>
        <v>0</v>
      </c>
      <c r="M138" s="31">
        <f>INDEX('Mapping water'!$D$5:$U$352,MATCH($B138,'Mapping water'!$B$5:$B$352,0),MATCH(M$3,'Mapping water'!$D$4:$U$4,0))*$D138</f>
        <v>0</v>
      </c>
      <c r="N138" s="31">
        <f>INDEX('Mapping water'!$D$5:$U$352,MATCH($B138,'Mapping water'!$B$5:$B$352,0),MATCH(N$3,'Mapping water'!$D$4:$U$4,0))*$D138</f>
        <v>0</v>
      </c>
      <c r="O138" s="31">
        <f>INDEX('Mapping water'!$D$5:$U$352,MATCH($B138,'Mapping water'!$B$5:$B$352,0),MATCH(O$3,'Mapping water'!$D$4:$U$4,0))*$D138</f>
        <v>0</v>
      </c>
      <c r="P138" s="31">
        <f>INDEX('Mapping water'!$D$5:$U$352,MATCH($B138,'Mapping water'!$B$5:$B$352,0),MATCH(P$3,'Mapping water'!$D$4:$U$4,0))*$D138</f>
        <v>0</v>
      </c>
      <c r="Q138" s="31">
        <f>INDEX('Mapping water'!$D$5:$U$352,MATCH($B138,'Mapping water'!$B$5:$B$352,0),MATCH(Q$3,'Mapping water'!$D$4:$U$4,0))*$D138</f>
        <v>0</v>
      </c>
      <c r="R138" s="31">
        <f>INDEX('Mapping water'!$D$5:$U$352,MATCH($B138,'Mapping water'!$B$5:$B$352,0),MATCH(R$3,'Mapping water'!$D$4:$U$4,0))*$D138</f>
        <v>0</v>
      </c>
      <c r="S138" s="31">
        <f>INDEX('Mapping water'!$D$5:$U$352,MATCH($B138,'Mapping water'!$B$5:$B$352,0),MATCH(S$3,'Mapping water'!$D$4:$U$4,0))*$D138</f>
        <v>0</v>
      </c>
      <c r="T138" s="31">
        <f>INDEX('Mapping water'!$D$5:$U$352,MATCH($B138,'Mapping water'!$B$5:$B$352,0),MATCH(T$3,'Mapping water'!$D$4:$U$4,0))*$D138</f>
        <v>0</v>
      </c>
      <c r="U138" s="31">
        <f>INDEX('Mapping water'!$D$5:$U$352,MATCH($B138,'Mapping water'!$B$5:$B$352,0),MATCH(U$3,'Mapping water'!$D$4:$U$4,0))*$D138</f>
        <v>0</v>
      </c>
      <c r="V138" s="31">
        <f>INDEX('Mapping water'!$D$5:$U$352,MATCH($B138,'Mapping water'!$B$5:$B$352,0),MATCH(V$3,'Mapping water'!$D$4:$U$4,0))*$D138</f>
        <v>0</v>
      </c>
      <c r="W138" s="31">
        <f>INDEX('Mapping water'!$D$5:$U$352,MATCH($B138,'Mapping water'!$B$5:$B$352,0),MATCH(W$3,'Mapping water'!$D$4:$U$4,0))*$D138</f>
        <v>0</v>
      </c>
      <c r="X138" s="31">
        <f>INDEX('Mapping water'!$D$5:$U$352,MATCH($B138,'Mapping water'!$B$5:$B$352,0),MATCH(X$3,'Mapping water'!$D$4:$U$4,0))*$D138</f>
        <v>0</v>
      </c>
      <c r="Y138" s="31">
        <f>INDEX('Mapping water'!$D$5:$U$352,MATCH($B138,'Mapping water'!$B$5:$B$352,0),MATCH(Y$3,'Mapping water'!$D$4:$U$4,0))*$D138</f>
        <v>0</v>
      </c>
    </row>
    <row r="139" spans="1:25" x14ac:dyDescent="0.45">
      <c r="A139" s="20" t="s">
        <v>531</v>
      </c>
      <c r="B139" s="20" t="s">
        <v>532</v>
      </c>
      <c r="C139" s="20" t="s">
        <v>174</v>
      </c>
      <c r="D139" s="31">
        <f>INDEX('ONS data MYE 5'!$Q$6:$Q$445, MATCH($B139,'ONS data MYE 5'!$B$6:$B$445,0))</f>
        <v>147657</v>
      </c>
      <c r="E139" s="31">
        <f>INDEX('ONS data MYE 5'!$R$6:$R$445, MATCH($B139,'ONS data MYE 5'!$B$6:$B$445,0))</f>
        <v>1078</v>
      </c>
      <c r="F139" s="31">
        <f t="shared" si="4"/>
        <v>6.9828627514689421</v>
      </c>
      <c r="G139" s="31">
        <f t="shared" si="5"/>
        <v>48.760372205852406</v>
      </c>
      <c r="H139" s="31">
        <f>INDEX('Mapping water'!$D$5:$U$352,MATCH($B139,'Mapping water'!$B$5:$B$352,0),MATCH(H$3,'Mapping water'!$D$4:$U$4,0))*$D139</f>
        <v>0</v>
      </c>
      <c r="I139" s="31">
        <f>INDEX('Mapping water'!$D$5:$U$352,MATCH($B139,'Mapping water'!$B$5:$B$352,0),MATCH(I$3,'Mapping water'!$D$4:$U$4,0))*$D139</f>
        <v>0</v>
      </c>
      <c r="J139" s="31">
        <f>INDEX('Mapping water'!$D$5:$U$352,MATCH($B139,'Mapping water'!$B$5:$B$352,0),MATCH(J$3,'Mapping water'!$D$4:$U$4,0))*$D139</f>
        <v>147657</v>
      </c>
      <c r="K139" s="31">
        <f>INDEX('Mapping water'!$D$5:$U$352,MATCH($B139,'Mapping water'!$B$5:$B$352,0),MATCH(K$3,'Mapping water'!$D$4:$U$4,0))*$D139</f>
        <v>0</v>
      </c>
      <c r="L139" s="31">
        <f>INDEX('Mapping water'!$D$5:$U$352,MATCH($B139,'Mapping water'!$B$5:$B$352,0),MATCH(L$3,'Mapping water'!$D$4:$U$4,0))*$D139</f>
        <v>0</v>
      </c>
      <c r="M139" s="31">
        <f>INDEX('Mapping water'!$D$5:$U$352,MATCH($B139,'Mapping water'!$B$5:$B$352,0),MATCH(M$3,'Mapping water'!$D$4:$U$4,0))*$D139</f>
        <v>0</v>
      </c>
      <c r="N139" s="31">
        <f>INDEX('Mapping water'!$D$5:$U$352,MATCH($B139,'Mapping water'!$B$5:$B$352,0),MATCH(N$3,'Mapping water'!$D$4:$U$4,0))*$D139</f>
        <v>0</v>
      </c>
      <c r="O139" s="31">
        <f>INDEX('Mapping water'!$D$5:$U$352,MATCH($B139,'Mapping water'!$B$5:$B$352,0),MATCH(O$3,'Mapping water'!$D$4:$U$4,0))*$D139</f>
        <v>0</v>
      </c>
      <c r="P139" s="31">
        <f>INDEX('Mapping water'!$D$5:$U$352,MATCH($B139,'Mapping water'!$B$5:$B$352,0),MATCH(P$3,'Mapping water'!$D$4:$U$4,0))*$D139</f>
        <v>0</v>
      </c>
      <c r="Q139" s="31">
        <f>INDEX('Mapping water'!$D$5:$U$352,MATCH($B139,'Mapping water'!$B$5:$B$352,0),MATCH(Q$3,'Mapping water'!$D$4:$U$4,0))*$D139</f>
        <v>0</v>
      </c>
      <c r="R139" s="31">
        <f>INDEX('Mapping water'!$D$5:$U$352,MATCH($B139,'Mapping water'!$B$5:$B$352,0),MATCH(R$3,'Mapping water'!$D$4:$U$4,0))*$D139</f>
        <v>0</v>
      </c>
      <c r="S139" s="31">
        <f>INDEX('Mapping water'!$D$5:$U$352,MATCH($B139,'Mapping water'!$B$5:$B$352,0),MATCH(S$3,'Mapping water'!$D$4:$U$4,0))*$D139</f>
        <v>0</v>
      </c>
      <c r="T139" s="31">
        <f>INDEX('Mapping water'!$D$5:$U$352,MATCH($B139,'Mapping water'!$B$5:$B$352,0),MATCH(T$3,'Mapping water'!$D$4:$U$4,0))*$D139</f>
        <v>0</v>
      </c>
      <c r="U139" s="31">
        <f>INDEX('Mapping water'!$D$5:$U$352,MATCH($B139,'Mapping water'!$B$5:$B$352,0),MATCH(U$3,'Mapping water'!$D$4:$U$4,0))*$D139</f>
        <v>0</v>
      </c>
      <c r="V139" s="31">
        <f>INDEX('Mapping water'!$D$5:$U$352,MATCH($B139,'Mapping water'!$B$5:$B$352,0),MATCH(V$3,'Mapping water'!$D$4:$U$4,0))*$D139</f>
        <v>0</v>
      </c>
      <c r="W139" s="31">
        <f>INDEX('Mapping water'!$D$5:$U$352,MATCH($B139,'Mapping water'!$B$5:$B$352,0),MATCH(W$3,'Mapping water'!$D$4:$U$4,0))*$D139</f>
        <v>0</v>
      </c>
      <c r="X139" s="31">
        <f>INDEX('Mapping water'!$D$5:$U$352,MATCH($B139,'Mapping water'!$B$5:$B$352,0),MATCH(X$3,'Mapping water'!$D$4:$U$4,0))*$D139</f>
        <v>0</v>
      </c>
      <c r="Y139" s="31">
        <f>INDEX('Mapping water'!$D$5:$U$352,MATCH($B139,'Mapping water'!$B$5:$B$352,0),MATCH(Y$3,'Mapping water'!$D$4:$U$4,0))*$D139</f>
        <v>0</v>
      </c>
    </row>
    <row r="140" spans="1:25" x14ac:dyDescent="0.45">
      <c r="A140" s="20" t="s">
        <v>533</v>
      </c>
      <c r="B140" s="20" t="s">
        <v>534</v>
      </c>
      <c r="C140" s="20" t="s">
        <v>174</v>
      </c>
      <c r="D140" s="31">
        <f>INDEX('ONS data MYE 5'!$Q$6:$Q$445, MATCH($B140,'ONS data MYE 5'!$B$6:$B$445,0))</f>
        <v>142080</v>
      </c>
      <c r="E140" s="31">
        <f>INDEX('ONS data MYE 5'!$R$6:$R$445, MATCH($B140,'ONS data MYE 5'!$B$6:$B$445,0))</f>
        <v>4059</v>
      </c>
      <c r="F140" s="31">
        <f t="shared" si="4"/>
        <v>8.3086919168388977</v>
      </c>
      <c r="G140" s="31">
        <f t="shared" si="5"/>
        <v>69.034361368944033</v>
      </c>
      <c r="H140" s="31">
        <f>INDEX('Mapping water'!$D$5:$U$352,MATCH($B140,'Mapping water'!$B$5:$B$352,0),MATCH(H$3,'Mapping water'!$D$4:$U$4,0))*$D140</f>
        <v>0</v>
      </c>
      <c r="I140" s="31">
        <f>INDEX('Mapping water'!$D$5:$U$352,MATCH($B140,'Mapping water'!$B$5:$B$352,0),MATCH(I$3,'Mapping water'!$D$4:$U$4,0))*$D140</f>
        <v>0</v>
      </c>
      <c r="J140" s="31">
        <f>INDEX('Mapping water'!$D$5:$U$352,MATCH($B140,'Mapping water'!$B$5:$B$352,0),MATCH(J$3,'Mapping water'!$D$4:$U$4,0))*$D140</f>
        <v>142080</v>
      </c>
      <c r="K140" s="31">
        <f>INDEX('Mapping water'!$D$5:$U$352,MATCH($B140,'Mapping water'!$B$5:$B$352,0),MATCH(K$3,'Mapping water'!$D$4:$U$4,0))*$D140</f>
        <v>0</v>
      </c>
      <c r="L140" s="31">
        <f>INDEX('Mapping water'!$D$5:$U$352,MATCH($B140,'Mapping water'!$B$5:$B$352,0),MATCH(L$3,'Mapping water'!$D$4:$U$4,0))*$D140</f>
        <v>0</v>
      </c>
      <c r="M140" s="31">
        <f>INDEX('Mapping water'!$D$5:$U$352,MATCH($B140,'Mapping water'!$B$5:$B$352,0),MATCH(M$3,'Mapping water'!$D$4:$U$4,0))*$D140</f>
        <v>0</v>
      </c>
      <c r="N140" s="31">
        <f>INDEX('Mapping water'!$D$5:$U$352,MATCH($B140,'Mapping water'!$B$5:$B$352,0),MATCH(N$3,'Mapping water'!$D$4:$U$4,0))*$D140</f>
        <v>0</v>
      </c>
      <c r="O140" s="31">
        <f>INDEX('Mapping water'!$D$5:$U$352,MATCH($B140,'Mapping water'!$B$5:$B$352,0),MATCH(O$3,'Mapping water'!$D$4:$U$4,0))*$D140</f>
        <v>0</v>
      </c>
      <c r="P140" s="31">
        <f>INDEX('Mapping water'!$D$5:$U$352,MATCH($B140,'Mapping water'!$B$5:$B$352,0),MATCH(P$3,'Mapping water'!$D$4:$U$4,0))*$D140</f>
        <v>0</v>
      </c>
      <c r="Q140" s="31">
        <f>INDEX('Mapping water'!$D$5:$U$352,MATCH($B140,'Mapping water'!$B$5:$B$352,0),MATCH(Q$3,'Mapping water'!$D$4:$U$4,0))*$D140</f>
        <v>0</v>
      </c>
      <c r="R140" s="31">
        <f>INDEX('Mapping water'!$D$5:$U$352,MATCH($B140,'Mapping water'!$B$5:$B$352,0),MATCH(R$3,'Mapping water'!$D$4:$U$4,0))*$D140</f>
        <v>0</v>
      </c>
      <c r="S140" s="31">
        <f>INDEX('Mapping water'!$D$5:$U$352,MATCH($B140,'Mapping water'!$B$5:$B$352,0),MATCH(S$3,'Mapping water'!$D$4:$U$4,0))*$D140</f>
        <v>0</v>
      </c>
      <c r="T140" s="31">
        <f>INDEX('Mapping water'!$D$5:$U$352,MATCH($B140,'Mapping water'!$B$5:$B$352,0),MATCH(T$3,'Mapping water'!$D$4:$U$4,0))*$D140</f>
        <v>0</v>
      </c>
      <c r="U140" s="31">
        <f>INDEX('Mapping water'!$D$5:$U$352,MATCH($B140,'Mapping water'!$B$5:$B$352,0),MATCH(U$3,'Mapping water'!$D$4:$U$4,0))*$D140</f>
        <v>0</v>
      </c>
      <c r="V140" s="31">
        <f>INDEX('Mapping water'!$D$5:$U$352,MATCH($B140,'Mapping water'!$B$5:$B$352,0),MATCH(V$3,'Mapping water'!$D$4:$U$4,0))*$D140</f>
        <v>0</v>
      </c>
      <c r="W140" s="31">
        <f>INDEX('Mapping water'!$D$5:$U$352,MATCH($B140,'Mapping water'!$B$5:$B$352,0),MATCH(W$3,'Mapping water'!$D$4:$U$4,0))*$D140</f>
        <v>0</v>
      </c>
      <c r="X140" s="31">
        <f>INDEX('Mapping water'!$D$5:$U$352,MATCH($B140,'Mapping water'!$B$5:$B$352,0),MATCH(X$3,'Mapping water'!$D$4:$U$4,0))*$D140</f>
        <v>0</v>
      </c>
      <c r="Y140" s="31">
        <f>INDEX('Mapping water'!$D$5:$U$352,MATCH($B140,'Mapping water'!$B$5:$B$352,0),MATCH(Y$3,'Mapping water'!$D$4:$U$4,0))*$D140</f>
        <v>0</v>
      </c>
    </row>
    <row r="141" spans="1:25" x14ac:dyDescent="0.45">
      <c r="A141" s="20" t="s">
        <v>535</v>
      </c>
      <c r="B141" s="20" t="s">
        <v>536</v>
      </c>
      <c r="C141" s="20" t="s">
        <v>174</v>
      </c>
      <c r="D141" s="31">
        <f>INDEX('ONS data MYE 5'!$Q$6:$Q$445, MATCH($B141,'ONS data MYE 5'!$B$6:$B$445,0))</f>
        <v>370736</v>
      </c>
      <c r="E141" s="31">
        <f>INDEX('ONS data MYE 5'!$R$6:$R$445, MATCH($B141,'ONS data MYE 5'!$B$6:$B$445,0))</f>
        <v>318</v>
      </c>
      <c r="F141" s="31">
        <f t="shared" si="4"/>
        <v>5.7620513827801769</v>
      </c>
      <c r="G141" s="31">
        <f t="shared" si="5"/>
        <v>33.201236137798951</v>
      </c>
      <c r="H141" s="31">
        <f>INDEX('Mapping water'!$D$5:$U$352,MATCH($B141,'Mapping water'!$B$5:$B$352,0),MATCH(H$3,'Mapping water'!$D$4:$U$4,0))*$D141</f>
        <v>0</v>
      </c>
      <c r="I141" s="31">
        <f>INDEX('Mapping water'!$D$5:$U$352,MATCH($B141,'Mapping water'!$B$5:$B$352,0),MATCH(I$3,'Mapping water'!$D$4:$U$4,0))*$D141</f>
        <v>0</v>
      </c>
      <c r="J141" s="31">
        <f>INDEX('Mapping water'!$D$5:$U$352,MATCH($B141,'Mapping water'!$B$5:$B$352,0),MATCH(J$3,'Mapping water'!$D$4:$U$4,0))*$D141</f>
        <v>370736</v>
      </c>
      <c r="K141" s="31">
        <f>INDEX('Mapping water'!$D$5:$U$352,MATCH($B141,'Mapping water'!$B$5:$B$352,0),MATCH(K$3,'Mapping water'!$D$4:$U$4,0))*$D141</f>
        <v>0</v>
      </c>
      <c r="L141" s="31">
        <f>INDEX('Mapping water'!$D$5:$U$352,MATCH($B141,'Mapping water'!$B$5:$B$352,0),MATCH(L$3,'Mapping water'!$D$4:$U$4,0))*$D141</f>
        <v>0</v>
      </c>
      <c r="M141" s="31">
        <f>INDEX('Mapping water'!$D$5:$U$352,MATCH($B141,'Mapping water'!$B$5:$B$352,0),MATCH(M$3,'Mapping water'!$D$4:$U$4,0))*$D141</f>
        <v>0</v>
      </c>
      <c r="N141" s="31">
        <f>INDEX('Mapping water'!$D$5:$U$352,MATCH($B141,'Mapping water'!$B$5:$B$352,0),MATCH(N$3,'Mapping water'!$D$4:$U$4,0))*$D141</f>
        <v>0</v>
      </c>
      <c r="O141" s="31">
        <f>INDEX('Mapping water'!$D$5:$U$352,MATCH($B141,'Mapping water'!$B$5:$B$352,0),MATCH(O$3,'Mapping water'!$D$4:$U$4,0))*$D141</f>
        <v>0</v>
      </c>
      <c r="P141" s="31">
        <f>INDEX('Mapping water'!$D$5:$U$352,MATCH($B141,'Mapping water'!$B$5:$B$352,0),MATCH(P$3,'Mapping water'!$D$4:$U$4,0))*$D141</f>
        <v>0</v>
      </c>
      <c r="Q141" s="31">
        <f>INDEX('Mapping water'!$D$5:$U$352,MATCH($B141,'Mapping water'!$B$5:$B$352,0),MATCH(Q$3,'Mapping water'!$D$4:$U$4,0))*$D141</f>
        <v>0</v>
      </c>
      <c r="R141" s="31">
        <f>INDEX('Mapping water'!$D$5:$U$352,MATCH($B141,'Mapping water'!$B$5:$B$352,0),MATCH(R$3,'Mapping water'!$D$4:$U$4,0))*$D141</f>
        <v>0</v>
      </c>
      <c r="S141" s="31">
        <f>INDEX('Mapping water'!$D$5:$U$352,MATCH($B141,'Mapping water'!$B$5:$B$352,0),MATCH(S$3,'Mapping water'!$D$4:$U$4,0))*$D141</f>
        <v>0</v>
      </c>
      <c r="T141" s="31">
        <f>INDEX('Mapping water'!$D$5:$U$352,MATCH($B141,'Mapping water'!$B$5:$B$352,0),MATCH(T$3,'Mapping water'!$D$4:$U$4,0))*$D141</f>
        <v>0</v>
      </c>
      <c r="U141" s="31">
        <f>INDEX('Mapping water'!$D$5:$U$352,MATCH($B141,'Mapping water'!$B$5:$B$352,0),MATCH(U$3,'Mapping water'!$D$4:$U$4,0))*$D141</f>
        <v>0</v>
      </c>
      <c r="V141" s="31">
        <f>INDEX('Mapping water'!$D$5:$U$352,MATCH($B141,'Mapping water'!$B$5:$B$352,0),MATCH(V$3,'Mapping water'!$D$4:$U$4,0))*$D141</f>
        <v>0</v>
      </c>
      <c r="W141" s="31">
        <f>INDEX('Mapping water'!$D$5:$U$352,MATCH($B141,'Mapping water'!$B$5:$B$352,0),MATCH(W$3,'Mapping water'!$D$4:$U$4,0))*$D141</f>
        <v>0</v>
      </c>
      <c r="X141" s="31">
        <f>INDEX('Mapping water'!$D$5:$U$352,MATCH($B141,'Mapping water'!$B$5:$B$352,0),MATCH(X$3,'Mapping water'!$D$4:$U$4,0))*$D141</f>
        <v>0</v>
      </c>
      <c r="Y141" s="31">
        <f>INDEX('Mapping water'!$D$5:$U$352,MATCH($B141,'Mapping water'!$B$5:$B$352,0),MATCH(Y$3,'Mapping water'!$D$4:$U$4,0))*$D141</f>
        <v>0</v>
      </c>
    </row>
    <row r="142" spans="1:25" x14ac:dyDescent="0.45">
      <c r="A142" s="20" t="s">
        <v>537</v>
      </c>
      <c r="B142" s="20" t="s">
        <v>538</v>
      </c>
      <c r="C142" s="20" t="s">
        <v>174</v>
      </c>
      <c r="D142" s="31">
        <f>INDEX('ONS data MYE 5'!$Q$6:$Q$445, MATCH($B142,'ONS data MYE 5'!$B$6:$B$445,0))</f>
        <v>96444</v>
      </c>
      <c r="E142" s="31">
        <f>INDEX('ONS data MYE 5'!$R$6:$R$445, MATCH($B142,'ONS data MYE 5'!$B$6:$B$445,0))</f>
        <v>78</v>
      </c>
      <c r="F142" s="31">
        <f t="shared" si="4"/>
        <v>4.3567088266895917</v>
      </c>
      <c r="G142" s="31">
        <f t="shared" si="5"/>
        <v>18.980911800554999</v>
      </c>
      <c r="H142" s="31">
        <f>INDEX('Mapping water'!$D$5:$U$352,MATCH($B142,'Mapping water'!$B$5:$B$352,0),MATCH(H$3,'Mapping water'!$D$4:$U$4,0))*$D142</f>
        <v>0</v>
      </c>
      <c r="I142" s="31">
        <f>INDEX('Mapping water'!$D$5:$U$352,MATCH($B142,'Mapping water'!$B$5:$B$352,0),MATCH(I$3,'Mapping water'!$D$4:$U$4,0))*$D142</f>
        <v>0</v>
      </c>
      <c r="J142" s="31">
        <f>INDEX('Mapping water'!$D$5:$U$352,MATCH($B142,'Mapping water'!$B$5:$B$352,0),MATCH(J$3,'Mapping water'!$D$4:$U$4,0))*$D142</f>
        <v>96444</v>
      </c>
      <c r="K142" s="31">
        <f>INDEX('Mapping water'!$D$5:$U$352,MATCH($B142,'Mapping water'!$B$5:$B$352,0),MATCH(K$3,'Mapping water'!$D$4:$U$4,0))*$D142</f>
        <v>0</v>
      </c>
      <c r="L142" s="31">
        <f>INDEX('Mapping water'!$D$5:$U$352,MATCH($B142,'Mapping water'!$B$5:$B$352,0),MATCH(L$3,'Mapping water'!$D$4:$U$4,0))*$D142</f>
        <v>0</v>
      </c>
      <c r="M142" s="31">
        <f>INDEX('Mapping water'!$D$5:$U$352,MATCH($B142,'Mapping water'!$B$5:$B$352,0),MATCH(M$3,'Mapping water'!$D$4:$U$4,0))*$D142</f>
        <v>0</v>
      </c>
      <c r="N142" s="31">
        <f>INDEX('Mapping water'!$D$5:$U$352,MATCH($B142,'Mapping water'!$B$5:$B$352,0),MATCH(N$3,'Mapping water'!$D$4:$U$4,0))*$D142</f>
        <v>0</v>
      </c>
      <c r="O142" s="31">
        <f>INDEX('Mapping water'!$D$5:$U$352,MATCH($B142,'Mapping water'!$B$5:$B$352,0),MATCH(O$3,'Mapping water'!$D$4:$U$4,0))*$D142</f>
        <v>0</v>
      </c>
      <c r="P142" s="31">
        <f>INDEX('Mapping water'!$D$5:$U$352,MATCH($B142,'Mapping water'!$B$5:$B$352,0),MATCH(P$3,'Mapping water'!$D$4:$U$4,0))*$D142</f>
        <v>0</v>
      </c>
      <c r="Q142" s="31">
        <f>INDEX('Mapping water'!$D$5:$U$352,MATCH($B142,'Mapping water'!$B$5:$B$352,0),MATCH(Q$3,'Mapping water'!$D$4:$U$4,0))*$D142</f>
        <v>0</v>
      </c>
      <c r="R142" s="31">
        <f>INDEX('Mapping water'!$D$5:$U$352,MATCH($B142,'Mapping water'!$B$5:$B$352,0),MATCH(R$3,'Mapping water'!$D$4:$U$4,0))*$D142</f>
        <v>0</v>
      </c>
      <c r="S142" s="31">
        <f>INDEX('Mapping water'!$D$5:$U$352,MATCH($B142,'Mapping water'!$B$5:$B$352,0),MATCH(S$3,'Mapping water'!$D$4:$U$4,0))*$D142</f>
        <v>0</v>
      </c>
      <c r="T142" s="31">
        <f>INDEX('Mapping water'!$D$5:$U$352,MATCH($B142,'Mapping water'!$B$5:$B$352,0),MATCH(T$3,'Mapping water'!$D$4:$U$4,0))*$D142</f>
        <v>0</v>
      </c>
      <c r="U142" s="31">
        <f>INDEX('Mapping water'!$D$5:$U$352,MATCH($B142,'Mapping water'!$B$5:$B$352,0),MATCH(U$3,'Mapping water'!$D$4:$U$4,0))*$D142</f>
        <v>0</v>
      </c>
      <c r="V142" s="31">
        <f>INDEX('Mapping water'!$D$5:$U$352,MATCH($B142,'Mapping water'!$B$5:$B$352,0),MATCH(V$3,'Mapping water'!$D$4:$U$4,0))*$D142</f>
        <v>0</v>
      </c>
      <c r="W142" s="31">
        <f>INDEX('Mapping water'!$D$5:$U$352,MATCH($B142,'Mapping water'!$B$5:$B$352,0),MATCH(W$3,'Mapping water'!$D$4:$U$4,0))*$D142</f>
        <v>0</v>
      </c>
      <c r="X142" s="31">
        <f>INDEX('Mapping water'!$D$5:$U$352,MATCH($B142,'Mapping water'!$B$5:$B$352,0),MATCH(X$3,'Mapping water'!$D$4:$U$4,0))*$D142</f>
        <v>0</v>
      </c>
      <c r="Y142" s="31">
        <f>INDEX('Mapping water'!$D$5:$U$352,MATCH($B142,'Mapping water'!$B$5:$B$352,0),MATCH(Y$3,'Mapping water'!$D$4:$U$4,0))*$D142</f>
        <v>0</v>
      </c>
    </row>
    <row r="143" spans="1:25" x14ac:dyDescent="0.45">
      <c r="A143" s="20" t="s">
        <v>539</v>
      </c>
      <c r="B143" s="20" t="s">
        <v>540</v>
      </c>
      <c r="C143" s="20" t="s">
        <v>174</v>
      </c>
      <c r="D143" s="31">
        <f>INDEX('ONS data MYE 5'!$Q$6:$Q$445, MATCH($B143,'ONS data MYE 5'!$B$6:$B$445,0))</f>
        <v>69056</v>
      </c>
      <c r="E143" s="31">
        <f>INDEX('ONS data MYE 5'!$R$6:$R$445, MATCH($B143,'ONS data MYE 5'!$B$6:$B$445,0))</f>
        <v>885</v>
      </c>
      <c r="F143" s="31">
        <f t="shared" si="4"/>
        <v>6.7855876450079293</v>
      </c>
      <c r="G143" s="31">
        <f t="shared" si="5"/>
        <v>46.044199688084255</v>
      </c>
      <c r="H143" s="31">
        <f>INDEX('Mapping water'!$D$5:$U$352,MATCH($B143,'Mapping water'!$B$5:$B$352,0),MATCH(H$3,'Mapping water'!$D$4:$U$4,0))*$D143</f>
        <v>0</v>
      </c>
      <c r="I143" s="31">
        <f>INDEX('Mapping water'!$D$5:$U$352,MATCH($B143,'Mapping water'!$B$5:$B$352,0),MATCH(I$3,'Mapping water'!$D$4:$U$4,0))*$D143</f>
        <v>0</v>
      </c>
      <c r="J143" s="31">
        <f>INDEX('Mapping water'!$D$5:$U$352,MATCH($B143,'Mapping water'!$B$5:$B$352,0),MATCH(J$3,'Mapping water'!$D$4:$U$4,0))*$D143</f>
        <v>69056</v>
      </c>
      <c r="K143" s="31">
        <f>INDEX('Mapping water'!$D$5:$U$352,MATCH($B143,'Mapping water'!$B$5:$B$352,0),MATCH(K$3,'Mapping water'!$D$4:$U$4,0))*$D143</f>
        <v>0</v>
      </c>
      <c r="L143" s="31">
        <f>INDEX('Mapping water'!$D$5:$U$352,MATCH($B143,'Mapping water'!$B$5:$B$352,0),MATCH(L$3,'Mapping water'!$D$4:$U$4,0))*$D143</f>
        <v>0</v>
      </c>
      <c r="M143" s="31">
        <f>INDEX('Mapping water'!$D$5:$U$352,MATCH($B143,'Mapping water'!$B$5:$B$352,0),MATCH(M$3,'Mapping water'!$D$4:$U$4,0))*$D143</f>
        <v>0</v>
      </c>
      <c r="N143" s="31">
        <f>INDEX('Mapping water'!$D$5:$U$352,MATCH($B143,'Mapping water'!$B$5:$B$352,0),MATCH(N$3,'Mapping water'!$D$4:$U$4,0))*$D143</f>
        <v>0</v>
      </c>
      <c r="O143" s="31">
        <f>INDEX('Mapping water'!$D$5:$U$352,MATCH($B143,'Mapping water'!$B$5:$B$352,0),MATCH(O$3,'Mapping water'!$D$4:$U$4,0))*$D143</f>
        <v>0</v>
      </c>
      <c r="P143" s="31">
        <f>INDEX('Mapping water'!$D$5:$U$352,MATCH($B143,'Mapping water'!$B$5:$B$352,0),MATCH(P$3,'Mapping water'!$D$4:$U$4,0))*$D143</f>
        <v>0</v>
      </c>
      <c r="Q143" s="31">
        <f>INDEX('Mapping water'!$D$5:$U$352,MATCH($B143,'Mapping water'!$B$5:$B$352,0),MATCH(Q$3,'Mapping water'!$D$4:$U$4,0))*$D143</f>
        <v>0</v>
      </c>
      <c r="R143" s="31">
        <f>INDEX('Mapping water'!$D$5:$U$352,MATCH($B143,'Mapping water'!$B$5:$B$352,0),MATCH(R$3,'Mapping water'!$D$4:$U$4,0))*$D143</f>
        <v>0</v>
      </c>
      <c r="S143" s="31">
        <f>INDEX('Mapping water'!$D$5:$U$352,MATCH($B143,'Mapping water'!$B$5:$B$352,0),MATCH(S$3,'Mapping water'!$D$4:$U$4,0))*$D143</f>
        <v>0</v>
      </c>
      <c r="T143" s="31">
        <f>INDEX('Mapping water'!$D$5:$U$352,MATCH($B143,'Mapping water'!$B$5:$B$352,0),MATCH(T$3,'Mapping water'!$D$4:$U$4,0))*$D143</f>
        <v>0</v>
      </c>
      <c r="U143" s="31">
        <f>INDEX('Mapping water'!$D$5:$U$352,MATCH($B143,'Mapping water'!$B$5:$B$352,0),MATCH(U$3,'Mapping water'!$D$4:$U$4,0))*$D143</f>
        <v>0</v>
      </c>
      <c r="V143" s="31">
        <f>INDEX('Mapping water'!$D$5:$U$352,MATCH($B143,'Mapping water'!$B$5:$B$352,0),MATCH(V$3,'Mapping water'!$D$4:$U$4,0))*$D143</f>
        <v>0</v>
      </c>
      <c r="W143" s="31">
        <f>INDEX('Mapping water'!$D$5:$U$352,MATCH($B143,'Mapping water'!$B$5:$B$352,0),MATCH(W$3,'Mapping water'!$D$4:$U$4,0))*$D143</f>
        <v>0</v>
      </c>
      <c r="X143" s="31">
        <f>INDEX('Mapping water'!$D$5:$U$352,MATCH($B143,'Mapping water'!$B$5:$B$352,0),MATCH(X$3,'Mapping water'!$D$4:$U$4,0))*$D143</f>
        <v>0</v>
      </c>
      <c r="Y143" s="31">
        <f>INDEX('Mapping water'!$D$5:$U$352,MATCH($B143,'Mapping water'!$B$5:$B$352,0),MATCH(Y$3,'Mapping water'!$D$4:$U$4,0))*$D143</f>
        <v>0</v>
      </c>
    </row>
    <row r="144" spans="1:25" x14ac:dyDescent="0.45">
      <c r="A144" s="20" t="s">
        <v>541</v>
      </c>
      <c r="B144" s="20" t="s">
        <v>542</v>
      </c>
      <c r="C144" s="20" t="s">
        <v>174</v>
      </c>
      <c r="D144" s="31">
        <f>INDEX('ONS data MYE 5'!$Q$6:$Q$445, MATCH($B144,'ONS data MYE 5'!$B$6:$B$445,0))</f>
        <v>107475</v>
      </c>
      <c r="E144" s="31">
        <f>INDEX('ONS data MYE 5'!$R$6:$R$445, MATCH($B144,'ONS data MYE 5'!$B$6:$B$445,0))</f>
        <v>103</v>
      </c>
      <c r="F144" s="31">
        <f t="shared" si="4"/>
        <v>4.6347289882296359</v>
      </c>
      <c r="G144" s="31">
        <f t="shared" si="5"/>
        <v>21.480712794336103</v>
      </c>
      <c r="H144" s="31">
        <f>INDEX('Mapping water'!$D$5:$U$352,MATCH($B144,'Mapping water'!$B$5:$B$352,0),MATCH(H$3,'Mapping water'!$D$4:$U$4,0))*$D144</f>
        <v>0</v>
      </c>
      <c r="I144" s="31">
        <f>INDEX('Mapping water'!$D$5:$U$352,MATCH($B144,'Mapping water'!$B$5:$B$352,0),MATCH(I$3,'Mapping water'!$D$4:$U$4,0))*$D144</f>
        <v>0</v>
      </c>
      <c r="J144" s="31">
        <f>INDEX('Mapping water'!$D$5:$U$352,MATCH($B144,'Mapping water'!$B$5:$B$352,0),MATCH(J$3,'Mapping water'!$D$4:$U$4,0))*$D144</f>
        <v>107475</v>
      </c>
      <c r="K144" s="31">
        <f>INDEX('Mapping water'!$D$5:$U$352,MATCH($B144,'Mapping water'!$B$5:$B$352,0),MATCH(K$3,'Mapping water'!$D$4:$U$4,0))*$D144</f>
        <v>0</v>
      </c>
      <c r="L144" s="31">
        <f>INDEX('Mapping water'!$D$5:$U$352,MATCH($B144,'Mapping water'!$B$5:$B$352,0),MATCH(L$3,'Mapping water'!$D$4:$U$4,0))*$D144</f>
        <v>0</v>
      </c>
      <c r="M144" s="31">
        <f>INDEX('Mapping water'!$D$5:$U$352,MATCH($B144,'Mapping water'!$B$5:$B$352,0),MATCH(M$3,'Mapping water'!$D$4:$U$4,0))*$D144</f>
        <v>0</v>
      </c>
      <c r="N144" s="31">
        <f>INDEX('Mapping water'!$D$5:$U$352,MATCH($B144,'Mapping water'!$B$5:$B$352,0),MATCH(N$3,'Mapping water'!$D$4:$U$4,0))*$D144</f>
        <v>0</v>
      </c>
      <c r="O144" s="31">
        <f>INDEX('Mapping water'!$D$5:$U$352,MATCH($B144,'Mapping water'!$B$5:$B$352,0),MATCH(O$3,'Mapping water'!$D$4:$U$4,0))*$D144</f>
        <v>0</v>
      </c>
      <c r="P144" s="31">
        <f>INDEX('Mapping water'!$D$5:$U$352,MATCH($B144,'Mapping water'!$B$5:$B$352,0),MATCH(P$3,'Mapping water'!$D$4:$U$4,0))*$D144</f>
        <v>0</v>
      </c>
      <c r="Q144" s="31">
        <f>INDEX('Mapping water'!$D$5:$U$352,MATCH($B144,'Mapping water'!$B$5:$B$352,0),MATCH(Q$3,'Mapping water'!$D$4:$U$4,0))*$D144</f>
        <v>0</v>
      </c>
      <c r="R144" s="31">
        <f>INDEX('Mapping water'!$D$5:$U$352,MATCH($B144,'Mapping water'!$B$5:$B$352,0),MATCH(R$3,'Mapping water'!$D$4:$U$4,0))*$D144</f>
        <v>0</v>
      </c>
      <c r="S144" s="31">
        <f>INDEX('Mapping water'!$D$5:$U$352,MATCH($B144,'Mapping water'!$B$5:$B$352,0),MATCH(S$3,'Mapping water'!$D$4:$U$4,0))*$D144</f>
        <v>0</v>
      </c>
      <c r="T144" s="31">
        <f>INDEX('Mapping water'!$D$5:$U$352,MATCH($B144,'Mapping water'!$B$5:$B$352,0),MATCH(T$3,'Mapping water'!$D$4:$U$4,0))*$D144</f>
        <v>0</v>
      </c>
      <c r="U144" s="31">
        <f>INDEX('Mapping water'!$D$5:$U$352,MATCH($B144,'Mapping water'!$B$5:$B$352,0),MATCH(U$3,'Mapping water'!$D$4:$U$4,0))*$D144</f>
        <v>0</v>
      </c>
      <c r="V144" s="31">
        <f>INDEX('Mapping water'!$D$5:$U$352,MATCH($B144,'Mapping water'!$B$5:$B$352,0),MATCH(V$3,'Mapping water'!$D$4:$U$4,0))*$D144</f>
        <v>0</v>
      </c>
      <c r="W144" s="31">
        <f>INDEX('Mapping water'!$D$5:$U$352,MATCH($B144,'Mapping water'!$B$5:$B$352,0),MATCH(W$3,'Mapping water'!$D$4:$U$4,0))*$D144</f>
        <v>0</v>
      </c>
      <c r="X144" s="31">
        <f>INDEX('Mapping water'!$D$5:$U$352,MATCH($B144,'Mapping water'!$B$5:$B$352,0),MATCH(X$3,'Mapping water'!$D$4:$U$4,0))*$D144</f>
        <v>0</v>
      </c>
      <c r="Y144" s="31">
        <f>INDEX('Mapping water'!$D$5:$U$352,MATCH($B144,'Mapping water'!$B$5:$B$352,0),MATCH(Y$3,'Mapping water'!$D$4:$U$4,0))*$D144</f>
        <v>0</v>
      </c>
    </row>
    <row r="145" spans="1:25" x14ac:dyDescent="0.45">
      <c r="A145" s="20" t="s">
        <v>543</v>
      </c>
      <c r="B145" s="20" t="s">
        <v>544</v>
      </c>
      <c r="C145" s="20" t="s">
        <v>174</v>
      </c>
      <c r="D145" s="31">
        <f>INDEX('ONS data MYE 5'!$Q$6:$Q$445, MATCH($B145,'ONS data MYE 5'!$B$6:$B$445,0))</f>
        <v>70627</v>
      </c>
      <c r="E145" s="31">
        <f>INDEX('ONS data MYE 5'!$R$6:$R$445, MATCH($B145,'ONS data MYE 5'!$B$6:$B$445,0))</f>
        <v>96</v>
      </c>
      <c r="F145" s="31">
        <f t="shared" si="4"/>
        <v>4.5643481914678361</v>
      </c>
      <c r="G145" s="31">
        <f t="shared" si="5"/>
        <v>20.833274412955706</v>
      </c>
      <c r="H145" s="31">
        <f>INDEX('Mapping water'!$D$5:$U$352,MATCH($B145,'Mapping water'!$B$5:$B$352,0),MATCH(H$3,'Mapping water'!$D$4:$U$4,0))*$D145</f>
        <v>0</v>
      </c>
      <c r="I145" s="31">
        <f>INDEX('Mapping water'!$D$5:$U$352,MATCH($B145,'Mapping water'!$B$5:$B$352,0),MATCH(I$3,'Mapping water'!$D$4:$U$4,0))*$D145</f>
        <v>0</v>
      </c>
      <c r="J145" s="31">
        <f>INDEX('Mapping water'!$D$5:$U$352,MATCH($B145,'Mapping water'!$B$5:$B$352,0),MATCH(J$3,'Mapping water'!$D$4:$U$4,0))*$D145</f>
        <v>70627</v>
      </c>
      <c r="K145" s="31">
        <f>INDEX('Mapping water'!$D$5:$U$352,MATCH($B145,'Mapping water'!$B$5:$B$352,0),MATCH(K$3,'Mapping water'!$D$4:$U$4,0))*$D145</f>
        <v>0</v>
      </c>
      <c r="L145" s="31">
        <f>INDEX('Mapping water'!$D$5:$U$352,MATCH($B145,'Mapping water'!$B$5:$B$352,0),MATCH(L$3,'Mapping water'!$D$4:$U$4,0))*$D145</f>
        <v>0</v>
      </c>
      <c r="M145" s="31">
        <f>INDEX('Mapping water'!$D$5:$U$352,MATCH($B145,'Mapping water'!$B$5:$B$352,0),MATCH(M$3,'Mapping water'!$D$4:$U$4,0))*$D145</f>
        <v>0</v>
      </c>
      <c r="N145" s="31">
        <f>INDEX('Mapping water'!$D$5:$U$352,MATCH($B145,'Mapping water'!$B$5:$B$352,0),MATCH(N$3,'Mapping water'!$D$4:$U$4,0))*$D145</f>
        <v>0</v>
      </c>
      <c r="O145" s="31">
        <f>INDEX('Mapping water'!$D$5:$U$352,MATCH($B145,'Mapping water'!$B$5:$B$352,0),MATCH(O$3,'Mapping water'!$D$4:$U$4,0))*$D145</f>
        <v>0</v>
      </c>
      <c r="P145" s="31">
        <f>INDEX('Mapping water'!$D$5:$U$352,MATCH($B145,'Mapping water'!$B$5:$B$352,0),MATCH(P$3,'Mapping water'!$D$4:$U$4,0))*$D145</f>
        <v>0</v>
      </c>
      <c r="Q145" s="31">
        <f>INDEX('Mapping water'!$D$5:$U$352,MATCH($B145,'Mapping water'!$B$5:$B$352,0),MATCH(Q$3,'Mapping water'!$D$4:$U$4,0))*$D145</f>
        <v>0</v>
      </c>
      <c r="R145" s="31">
        <f>INDEX('Mapping water'!$D$5:$U$352,MATCH($B145,'Mapping water'!$B$5:$B$352,0),MATCH(R$3,'Mapping water'!$D$4:$U$4,0))*$D145</f>
        <v>0</v>
      </c>
      <c r="S145" s="31">
        <f>INDEX('Mapping water'!$D$5:$U$352,MATCH($B145,'Mapping water'!$B$5:$B$352,0),MATCH(S$3,'Mapping water'!$D$4:$U$4,0))*$D145</f>
        <v>0</v>
      </c>
      <c r="T145" s="31">
        <f>INDEX('Mapping water'!$D$5:$U$352,MATCH($B145,'Mapping water'!$B$5:$B$352,0),MATCH(T$3,'Mapping water'!$D$4:$U$4,0))*$D145</f>
        <v>0</v>
      </c>
      <c r="U145" s="31">
        <f>INDEX('Mapping water'!$D$5:$U$352,MATCH($B145,'Mapping water'!$B$5:$B$352,0),MATCH(U$3,'Mapping water'!$D$4:$U$4,0))*$D145</f>
        <v>0</v>
      </c>
      <c r="V145" s="31">
        <f>INDEX('Mapping water'!$D$5:$U$352,MATCH($B145,'Mapping water'!$B$5:$B$352,0),MATCH(V$3,'Mapping water'!$D$4:$U$4,0))*$D145</f>
        <v>0</v>
      </c>
      <c r="W145" s="31">
        <f>INDEX('Mapping water'!$D$5:$U$352,MATCH($B145,'Mapping water'!$B$5:$B$352,0),MATCH(W$3,'Mapping water'!$D$4:$U$4,0))*$D145</f>
        <v>0</v>
      </c>
      <c r="X145" s="31">
        <f>INDEX('Mapping water'!$D$5:$U$352,MATCH($B145,'Mapping water'!$B$5:$B$352,0),MATCH(X$3,'Mapping water'!$D$4:$U$4,0))*$D145</f>
        <v>0</v>
      </c>
      <c r="Y145" s="31">
        <f>INDEX('Mapping water'!$D$5:$U$352,MATCH($B145,'Mapping water'!$B$5:$B$352,0),MATCH(Y$3,'Mapping water'!$D$4:$U$4,0))*$D145</f>
        <v>0</v>
      </c>
    </row>
    <row r="146" spans="1:25" x14ac:dyDescent="0.45">
      <c r="A146" s="20" t="s">
        <v>545</v>
      </c>
      <c r="B146" s="20" t="s">
        <v>546</v>
      </c>
      <c r="C146" s="20" t="s">
        <v>174</v>
      </c>
      <c r="D146" s="31">
        <f>INDEX('ONS data MYE 5'!$Q$6:$Q$445, MATCH($B146,'ONS data MYE 5'!$B$6:$B$445,0))</f>
        <v>52502</v>
      </c>
      <c r="E146" s="31">
        <f>INDEX('ONS data MYE 5'!$R$6:$R$445, MATCH($B146,'ONS data MYE 5'!$B$6:$B$445,0))</f>
        <v>25</v>
      </c>
      <c r="F146" s="31">
        <f t="shared" si="4"/>
        <v>3.2188758248682006</v>
      </c>
      <c r="G146" s="31">
        <f t="shared" si="5"/>
        <v>10.361161575920939</v>
      </c>
      <c r="H146" s="31">
        <f>INDEX('Mapping water'!$D$5:$U$352,MATCH($B146,'Mapping water'!$B$5:$B$352,0),MATCH(H$3,'Mapping water'!$D$4:$U$4,0))*$D146</f>
        <v>0</v>
      </c>
      <c r="I146" s="31">
        <f>INDEX('Mapping water'!$D$5:$U$352,MATCH($B146,'Mapping water'!$B$5:$B$352,0),MATCH(I$3,'Mapping water'!$D$4:$U$4,0))*$D146</f>
        <v>0</v>
      </c>
      <c r="J146" s="31">
        <f>INDEX('Mapping water'!$D$5:$U$352,MATCH($B146,'Mapping water'!$B$5:$B$352,0),MATCH(J$3,'Mapping water'!$D$4:$U$4,0))*$D146</f>
        <v>52502</v>
      </c>
      <c r="K146" s="31">
        <f>INDEX('Mapping water'!$D$5:$U$352,MATCH($B146,'Mapping water'!$B$5:$B$352,0),MATCH(K$3,'Mapping water'!$D$4:$U$4,0))*$D146</f>
        <v>0</v>
      </c>
      <c r="L146" s="31">
        <f>INDEX('Mapping water'!$D$5:$U$352,MATCH($B146,'Mapping water'!$B$5:$B$352,0),MATCH(L$3,'Mapping water'!$D$4:$U$4,0))*$D146</f>
        <v>0</v>
      </c>
      <c r="M146" s="31">
        <f>INDEX('Mapping water'!$D$5:$U$352,MATCH($B146,'Mapping water'!$B$5:$B$352,0),MATCH(M$3,'Mapping water'!$D$4:$U$4,0))*$D146</f>
        <v>0</v>
      </c>
      <c r="N146" s="31">
        <f>INDEX('Mapping water'!$D$5:$U$352,MATCH($B146,'Mapping water'!$B$5:$B$352,0),MATCH(N$3,'Mapping water'!$D$4:$U$4,0))*$D146</f>
        <v>0</v>
      </c>
      <c r="O146" s="31">
        <f>INDEX('Mapping water'!$D$5:$U$352,MATCH($B146,'Mapping water'!$B$5:$B$352,0),MATCH(O$3,'Mapping water'!$D$4:$U$4,0))*$D146</f>
        <v>0</v>
      </c>
      <c r="P146" s="31">
        <f>INDEX('Mapping water'!$D$5:$U$352,MATCH($B146,'Mapping water'!$B$5:$B$352,0),MATCH(P$3,'Mapping water'!$D$4:$U$4,0))*$D146</f>
        <v>0</v>
      </c>
      <c r="Q146" s="31">
        <f>INDEX('Mapping water'!$D$5:$U$352,MATCH($B146,'Mapping water'!$B$5:$B$352,0),MATCH(Q$3,'Mapping water'!$D$4:$U$4,0))*$D146</f>
        <v>0</v>
      </c>
      <c r="R146" s="31">
        <f>INDEX('Mapping water'!$D$5:$U$352,MATCH($B146,'Mapping water'!$B$5:$B$352,0),MATCH(R$3,'Mapping water'!$D$4:$U$4,0))*$D146</f>
        <v>0</v>
      </c>
      <c r="S146" s="31">
        <f>INDEX('Mapping water'!$D$5:$U$352,MATCH($B146,'Mapping water'!$B$5:$B$352,0),MATCH(S$3,'Mapping water'!$D$4:$U$4,0))*$D146</f>
        <v>0</v>
      </c>
      <c r="T146" s="31">
        <f>INDEX('Mapping water'!$D$5:$U$352,MATCH($B146,'Mapping water'!$B$5:$B$352,0),MATCH(T$3,'Mapping water'!$D$4:$U$4,0))*$D146</f>
        <v>0</v>
      </c>
      <c r="U146" s="31">
        <f>INDEX('Mapping water'!$D$5:$U$352,MATCH($B146,'Mapping water'!$B$5:$B$352,0),MATCH(U$3,'Mapping water'!$D$4:$U$4,0))*$D146</f>
        <v>0</v>
      </c>
      <c r="V146" s="31">
        <f>INDEX('Mapping water'!$D$5:$U$352,MATCH($B146,'Mapping water'!$B$5:$B$352,0),MATCH(V$3,'Mapping water'!$D$4:$U$4,0))*$D146</f>
        <v>0</v>
      </c>
      <c r="W146" s="31">
        <f>INDEX('Mapping water'!$D$5:$U$352,MATCH($B146,'Mapping water'!$B$5:$B$352,0),MATCH(W$3,'Mapping water'!$D$4:$U$4,0))*$D146</f>
        <v>0</v>
      </c>
      <c r="X146" s="31">
        <f>INDEX('Mapping water'!$D$5:$U$352,MATCH($B146,'Mapping water'!$B$5:$B$352,0),MATCH(X$3,'Mapping water'!$D$4:$U$4,0))*$D146</f>
        <v>0</v>
      </c>
      <c r="Y146" s="31">
        <f>INDEX('Mapping water'!$D$5:$U$352,MATCH($B146,'Mapping water'!$B$5:$B$352,0),MATCH(Y$3,'Mapping water'!$D$4:$U$4,0))*$D146</f>
        <v>0</v>
      </c>
    </row>
    <row r="147" spans="1:25" x14ac:dyDescent="0.45">
      <c r="A147" s="20" t="s">
        <v>547</v>
      </c>
      <c r="B147" s="20" t="s">
        <v>548</v>
      </c>
      <c r="C147" s="20" t="s">
        <v>174</v>
      </c>
      <c r="D147" s="31">
        <f>INDEX('ONS data MYE 5'!$Q$6:$Q$445, MATCH($B147,'ONS data MYE 5'!$B$6:$B$445,0))</f>
        <v>103713</v>
      </c>
      <c r="E147" s="31">
        <f>INDEX('ONS data MYE 5'!$R$6:$R$445, MATCH($B147,'ONS data MYE 5'!$B$6:$B$445,0))</f>
        <v>68</v>
      </c>
      <c r="F147" s="31">
        <f t="shared" si="4"/>
        <v>4.219507705176107</v>
      </c>
      <c r="G147" s="31">
        <f t="shared" si="5"/>
        <v>17.804245274040536</v>
      </c>
      <c r="H147" s="31">
        <f>INDEX('Mapping water'!$D$5:$U$352,MATCH($B147,'Mapping water'!$B$5:$B$352,0),MATCH(H$3,'Mapping water'!$D$4:$U$4,0))*$D147</f>
        <v>0</v>
      </c>
      <c r="I147" s="31">
        <f>INDEX('Mapping water'!$D$5:$U$352,MATCH($B147,'Mapping water'!$B$5:$B$352,0),MATCH(I$3,'Mapping water'!$D$4:$U$4,0))*$D147</f>
        <v>0</v>
      </c>
      <c r="J147" s="31">
        <f>INDEX('Mapping water'!$D$5:$U$352,MATCH($B147,'Mapping water'!$B$5:$B$352,0),MATCH(J$3,'Mapping water'!$D$4:$U$4,0))*$D147</f>
        <v>103713</v>
      </c>
      <c r="K147" s="31">
        <f>INDEX('Mapping water'!$D$5:$U$352,MATCH($B147,'Mapping water'!$B$5:$B$352,0),MATCH(K$3,'Mapping water'!$D$4:$U$4,0))*$D147</f>
        <v>0</v>
      </c>
      <c r="L147" s="31">
        <f>INDEX('Mapping water'!$D$5:$U$352,MATCH($B147,'Mapping water'!$B$5:$B$352,0),MATCH(L$3,'Mapping water'!$D$4:$U$4,0))*$D147</f>
        <v>0</v>
      </c>
      <c r="M147" s="31">
        <f>INDEX('Mapping water'!$D$5:$U$352,MATCH($B147,'Mapping water'!$B$5:$B$352,0),MATCH(M$3,'Mapping water'!$D$4:$U$4,0))*$D147</f>
        <v>0</v>
      </c>
      <c r="N147" s="31">
        <f>INDEX('Mapping water'!$D$5:$U$352,MATCH($B147,'Mapping water'!$B$5:$B$352,0),MATCH(N$3,'Mapping water'!$D$4:$U$4,0))*$D147</f>
        <v>0</v>
      </c>
      <c r="O147" s="31">
        <f>INDEX('Mapping water'!$D$5:$U$352,MATCH($B147,'Mapping water'!$B$5:$B$352,0),MATCH(O$3,'Mapping water'!$D$4:$U$4,0))*$D147</f>
        <v>0</v>
      </c>
      <c r="P147" s="31">
        <f>INDEX('Mapping water'!$D$5:$U$352,MATCH($B147,'Mapping water'!$B$5:$B$352,0),MATCH(P$3,'Mapping water'!$D$4:$U$4,0))*$D147</f>
        <v>0</v>
      </c>
      <c r="Q147" s="31">
        <f>INDEX('Mapping water'!$D$5:$U$352,MATCH($B147,'Mapping water'!$B$5:$B$352,0),MATCH(Q$3,'Mapping water'!$D$4:$U$4,0))*$D147</f>
        <v>0</v>
      </c>
      <c r="R147" s="31">
        <f>INDEX('Mapping water'!$D$5:$U$352,MATCH($B147,'Mapping water'!$B$5:$B$352,0),MATCH(R$3,'Mapping water'!$D$4:$U$4,0))*$D147</f>
        <v>0</v>
      </c>
      <c r="S147" s="31">
        <f>INDEX('Mapping water'!$D$5:$U$352,MATCH($B147,'Mapping water'!$B$5:$B$352,0),MATCH(S$3,'Mapping water'!$D$4:$U$4,0))*$D147</f>
        <v>0</v>
      </c>
      <c r="T147" s="31">
        <f>INDEX('Mapping water'!$D$5:$U$352,MATCH($B147,'Mapping water'!$B$5:$B$352,0),MATCH(T$3,'Mapping water'!$D$4:$U$4,0))*$D147</f>
        <v>0</v>
      </c>
      <c r="U147" s="31">
        <f>INDEX('Mapping water'!$D$5:$U$352,MATCH($B147,'Mapping water'!$B$5:$B$352,0),MATCH(U$3,'Mapping water'!$D$4:$U$4,0))*$D147</f>
        <v>0</v>
      </c>
      <c r="V147" s="31">
        <f>INDEX('Mapping water'!$D$5:$U$352,MATCH($B147,'Mapping water'!$B$5:$B$352,0),MATCH(V$3,'Mapping water'!$D$4:$U$4,0))*$D147</f>
        <v>0</v>
      </c>
      <c r="W147" s="31">
        <f>INDEX('Mapping water'!$D$5:$U$352,MATCH($B147,'Mapping water'!$B$5:$B$352,0),MATCH(W$3,'Mapping water'!$D$4:$U$4,0))*$D147</f>
        <v>0</v>
      </c>
      <c r="X147" s="31">
        <f>INDEX('Mapping water'!$D$5:$U$352,MATCH($B147,'Mapping water'!$B$5:$B$352,0),MATCH(X$3,'Mapping water'!$D$4:$U$4,0))*$D147</f>
        <v>0</v>
      </c>
      <c r="Y147" s="31">
        <f>INDEX('Mapping water'!$D$5:$U$352,MATCH($B147,'Mapping water'!$B$5:$B$352,0),MATCH(Y$3,'Mapping water'!$D$4:$U$4,0))*$D147</f>
        <v>0</v>
      </c>
    </row>
    <row r="148" spans="1:25" x14ac:dyDescent="0.45">
      <c r="A148" s="20" t="s">
        <v>549</v>
      </c>
      <c r="B148" s="20" t="s">
        <v>550</v>
      </c>
      <c r="C148" s="20" t="s">
        <v>174</v>
      </c>
      <c r="D148" s="31">
        <f>INDEX('ONS data MYE 5'!$Q$6:$Q$445, MATCH($B148,'ONS data MYE 5'!$B$6:$B$445,0))</f>
        <v>87032</v>
      </c>
      <c r="E148" s="31">
        <f>INDEX('ONS data MYE 5'!$R$6:$R$445, MATCH($B148,'ONS data MYE 5'!$B$6:$B$445,0))</f>
        <v>784</v>
      </c>
      <c r="F148" s="31">
        <f t="shared" si="4"/>
        <v>6.6644090203504076</v>
      </c>
      <c r="G148" s="31">
        <f t="shared" si="5"/>
        <v>44.414347590527882</v>
      </c>
      <c r="H148" s="31">
        <f>INDEX('Mapping water'!$D$5:$U$352,MATCH($B148,'Mapping water'!$B$5:$B$352,0),MATCH(H$3,'Mapping water'!$D$4:$U$4,0))*$D148</f>
        <v>0</v>
      </c>
      <c r="I148" s="31">
        <f>INDEX('Mapping water'!$D$5:$U$352,MATCH($B148,'Mapping water'!$B$5:$B$352,0),MATCH(I$3,'Mapping water'!$D$4:$U$4,0))*$D148</f>
        <v>0</v>
      </c>
      <c r="J148" s="31">
        <f>INDEX('Mapping water'!$D$5:$U$352,MATCH($B148,'Mapping water'!$B$5:$B$352,0),MATCH(J$3,'Mapping water'!$D$4:$U$4,0))*$D148</f>
        <v>87032</v>
      </c>
      <c r="K148" s="31">
        <f>INDEX('Mapping water'!$D$5:$U$352,MATCH($B148,'Mapping water'!$B$5:$B$352,0),MATCH(K$3,'Mapping water'!$D$4:$U$4,0))*$D148</f>
        <v>0</v>
      </c>
      <c r="L148" s="31">
        <f>INDEX('Mapping water'!$D$5:$U$352,MATCH($B148,'Mapping water'!$B$5:$B$352,0),MATCH(L$3,'Mapping water'!$D$4:$U$4,0))*$D148</f>
        <v>0</v>
      </c>
      <c r="M148" s="31">
        <f>INDEX('Mapping water'!$D$5:$U$352,MATCH($B148,'Mapping water'!$B$5:$B$352,0),MATCH(M$3,'Mapping water'!$D$4:$U$4,0))*$D148</f>
        <v>0</v>
      </c>
      <c r="N148" s="31">
        <f>INDEX('Mapping water'!$D$5:$U$352,MATCH($B148,'Mapping water'!$B$5:$B$352,0),MATCH(N$3,'Mapping water'!$D$4:$U$4,0))*$D148</f>
        <v>0</v>
      </c>
      <c r="O148" s="31">
        <f>INDEX('Mapping water'!$D$5:$U$352,MATCH($B148,'Mapping water'!$B$5:$B$352,0),MATCH(O$3,'Mapping water'!$D$4:$U$4,0))*$D148</f>
        <v>0</v>
      </c>
      <c r="P148" s="31">
        <f>INDEX('Mapping water'!$D$5:$U$352,MATCH($B148,'Mapping water'!$B$5:$B$352,0),MATCH(P$3,'Mapping water'!$D$4:$U$4,0))*$D148</f>
        <v>0</v>
      </c>
      <c r="Q148" s="31">
        <f>INDEX('Mapping water'!$D$5:$U$352,MATCH($B148,'Mapping water'!$B$5:$B$352,0),MATCH(Q$3,'Mapping water'!$D$4:$U$4,0))*$D148</f>
        <v>0</v>
      </c>
      <c r="R148" s="31">
        <f>INDEX('Mapping water'!$D$5:$U$352,MATCH($B148,'Mapping water'!$B$5:$B$352,0),MATCH(R$3,'Mapping water'!$D$4:$U$4,0))*$D148</f>
        <v>0</v>
      </c>
      <c r="S148" s="31">
        <f>INDEX('Mapping water'!$D$5:$U$352,MATCH($B148,'Mapping water'!$B$5:$B$352,0),MATCH(S$3,'Mapping water'!$D$4:$U$4,0))*$D148</f>
        <v>0</v>
      </c>
      <c r="T148" s="31">
        <f>INDEX('Mapping water'!$D$5:$U$352,MATCH($B148,'Mapping water'!$B$5:$B$352,0),MATCH(T$3,'Mapping water'!$D$4:$U$4,0))*$D148</f>
        <v>0</v>
      </c>
      <c r="U148" s="31">
        <f>INDEX('Mapping water'!$D$5:$U$352,MATCH($B148,'Mapping water'!$B$5:$B$352,0),MATCH(U$3,'Mapping water'!$D$4:$U$4,0))*$D148</f>
        <v>0</v>
      </c>
      <c r="V148" s="31">
        <f>INDEX('Mapping water'!$D$5:$U$352,MATCH($B148,'Mapping water'!$B$5:$B$352,0),MATCH(V$3,'Mapping water'!$D$4:$U$4,0))*$D148</f>
        <v>0</v>
      </c>
      <c r="W148" s="31">
        <f>INDEX('Mapping water'!$D$5:$U$352,MATCH($B148,'Mapping water'!$B$5:$B$352,0),MATCH(W$3,'Mapping water'!$D$4:$U$4,0))*$D148</f>
        <v>0</v>
      </c>
      <c r="X148" s="31">
        <f>INDEX('Mapping water'!$D$5:$U$352,MATCH($B148,'Mapping water'!$B$5:$B$352,0),MATCH(X$3,'Mapping water'!$D$4:$U$4,0))*$D148</f>
        <v>0</v>
      </c>
      <c r="Y148" s="31">
        <f>INDEX('Mapping water'!$D$5:$U$352,MATCH($B148,'Mapping water'!$B$5:$B$352,0),MATCH(Y$3,'Mapping water'!$D$4:$U$4,0))*$D148</f>
        <v>0</v>
      </c>
    </row>
    <row r="149" spans="1:25" x14ac:dyDescent="0.45">
      <c r="A149" s="20" t="s">
        <v>551</v>
      </c>
      <c r="B149" s="20" t="s">
        <v>552</v>
      </c>
      <c r="C149" s="20" t="s">
        <v>174</v>
      </c>
      <c r="D149" s="31">
        <f>INDEX('ONS data MYE 5'!$Q$6:$Q$445, MATCH($B149,'ONS data MYE 5'!$B$6:$B$445,0))</f>
        <v>107591</v>
      </c>
      <c r="E149" s="31">
        <f>INDEX('ONS data MYE 5'!$R$6:$R$445, MATCH($B149,'ONS data MYE 5'!$B$6:$B$445,0))</f>
        <v>530</v>
      </c>
      <c r="F149" s="31">
        <f t="shared" si="4"/>
        <v>6.2728770065461674</v>
      </c>
      <c r="G149" s="31">
        <f t="shared" si="5"/>
        <v>39.348985939255606</v>
      </c>
      <c r="H149" s="31">
        <f>INDEX('Mapping water'!$D$5:$U$352,MATCH($B149,'Mapping water'!$B$5:$B$352,0),MATCH(H$3,'Mapping water'!$D$4:$U$4,0))*$D149</f>
        <v>0</v>
      </c>
      <c r="I149" s="31">
        <f>INDEX('Mapping water'!$D$5:$U$352,MATCH($B149,'Mapping water'!$B$5:$B$352,0),MATCH(I$3,'Mapping water'!$D$4:$U$4,0))*$D149</f>
        <v>0</v>
      </c>
      <c r="J149" s="31">
        <f>INDEX('Mapping water'!$D$5:$U$352,MATCH($B149,'Mapping water'!$B$5:$B$352,0),MATCH(J$3,'Mapping water'!$D$4:$U$4,0))*$D149</f>
        <v>107591</v>
      </c>
      <c r="K149" s="31">
        <f>INDEX('Mapping water'!$D$5:$U$352,MATCH($B149,'Mapping water'!$B$5:$B$352,0),MATCH(K$3,'Mapping water'!$D$4:$U$4,0))*$D149</f>
        <v>0</v>
      </c>
      <c r="L149" s="31">
        <f>INDEX('Mapping water'!$D$5:$U$352,MATCH($B149,'Mapping water'!$B$5:$B$352,0),MATCH(L$3,'Mapping water'!$D$4:$U$4,0))*$D149</f>
        <v>0</v>
      </c>
      <c r="M149" s="31">
        <f>INDEX('Mapping water'!$D$5:$U$352,MATCH($B149,'Mapping water'!$B$5:$B$352,0),MATCH(M$3,'Mapping water'!$D$4:$U$4,0))*$D149</f>
        <v>0</v>
      </c>
      <c r="N149" s="31">
        <f>INDEX('Mapping water'!$D$5:$U$352,MATCH($B149,'Mapping water'!$B$5:$B$352,0),MATCH(N$3,'Mapping water'!$D$4:$U$4,0))*$D149</f>
        <v>0</v>
      </c>
      <c r="O149" s="31">
        <f>INDEX('Mapping water'!$D$5:$U$352,MATCH($B149,'Mapping water'!$B$5:$B$352,0),MATCH(O$3,'Mapping water'!$D$4:$U$4,0))*$D149</f>
        <v>0</v>
      </c>
      <c r="P149" s="31">
        <f>INDEX('Mapping water'!$D$5:$U$352,MATCH($B149,'Mapping water'!$B$5:$B$352,0),MATCH(P$3,'Mapping water'!$D$4:$U$4,0))*$D149</f>
        <v>0</v>
      </c>
      <c r="Q149" s="31">
        <f>INDEX('Mapping water'!$D$5:$U$352,MATCH($B149,'Mapping water'!$B$5:$B$352,0),MATCH(Q$3,'Mapping water'!$D$4:$U$4,0))*$D149</f>
        <v>0</v>
      </c>
      <c r="R149" s="31">
        <f>INDEX('Mapping water'!$D$5:$U$352,MATCH($B149,'Mapping water'!$B$5:$B$352,0),MATCH(R$3,'Mapping water'!$D$4:$U$4,0))*$D149</f>
        <v>0</v>
      </c>
      <c r="S149" s="31">
        <f>INDEX('Mapping water'!$D$5:$U$352,MATCH($B149,'Mapping water'!$B$5:$B$352,0),MATCH(S$3,'Mapping water'!$D$4:$U$4,0))*$D149</f>
        <v>0</v>
      </c>
      <c r="T149" s="31">
        <f>INDEX('Mapping water'!$D$5:$U$352,MATCH($B149,'Mapping water'!$B$5:$B$352,0),MATCH(T$3,'Mapping water'!$D$4:$U$4,0))*$D149</f>
        <v>0</v>
      </c>
      <c r="U149" s="31">
        <f>INDEX('Mapping water'!$D$5:$U$352,MATCH($B149,'Mapping water'!$B$5:$B$352,0),MATCH(U$3,'Mapping water'!$D$4:$U$4,0))*$D149</f>
        <v>0</v>
      </c>
      <c r="V149" s="31">
        <f>INDEX('Mapping water'!$D$5:$U$352,MATCH($B149,'Mapping water'!$B$5:$B$352,0),MATCH(V$3,'Mapping water'!$D$4:$U$4,0))*$D149</f>
        <v>0</v>
      </c>
      <c r="W149" s="31">
        <f>INDEX('Mapping water'!$D$5:$U$352,MATCH($B149,'Mapping water'!$B$5:$B$352,0),MATCH(W$3,'Mapping water'!$D$4:$U$4,0))*$D149</f>
        <v>0</v>
      </c>
      <c r="X149" s="31">
        <f>INDEX('Mapping water'!$D$5:$U$352,MATCH($B149,'Mapping water'!$B$5:$B$352,0),MATCH(X$3,'Mapping water'!$D$4:$U$4,0))*$D149</f>
        <v>0</v>
      </c>
      <c r="Y149" s="31">
        <f>INDEX('Mapping water'!$D$5:$U$352,MATCH($B149,'Mapping water'!$B$5:$B$352,0),MATCH(Y$3,'Mapping water'!$D$4:$U$4,0))*$D149</f>
        <v>0</v>
      </c>
    </row>
    <row r="150" spans="1:25" x14ac:dyDescent="0.45">
      <c r="A150" s="20" t="s">
        <v>553</v>
      </c>
      <c r="B150" s="20" t="s">
        <v>554</v>
      </c>
      <c r="C150" s="20" t="s">
        <v>174</v>
      </c>
      <c r="D150" s="31">
        <f>INDEX('ONS data MYE 5'!$Q$6:$Q$445, MATCH($B150,'ONS data MYE 5'!$B$6:$B$445,0))</f>
        <v>76098</v>
      </c>
      <c r="E150" s="31">
        <f>INDEX('ONS data MYE 5'!$R$6:$R$445, MATCH($B150,'ONS data MYE 5'!$B$6:$B$445,0))</f>
        <v>458</v>
      </c>
      <c r="F150" s="31">
        <f t="shared" si="4"/>
        <v>6.1268691841141854</v>
      </c>
      <c r="G150" s="31">
        <f t="shared" si="5"/>
        <v>37.538525999248023</v>
      </c>
      <c r="H150" s="31">
        <f>INDEX('Mapping water'!$D$5:$U$352,MATCH($B150,'Mapping water'!$B$5:$B$352,0),MATCH(H$3,'Mapping water'!$D$4:$U$4,0))*$D150</f>
        <v>0</v>
      </c>
      <c r="I150" s="31">
        <f>INDEX('Mapping water'!$D$5:$U$352,MATCH($B150,'Mapping water'!$B$5:$B$352,0),MATCH(I$3,'Mapping water'!$D$4:$U$4,0))*$D150</f>
        <v>0</v>
      </c>
      <c r="J150" s="31">
        <f>INDEX('Mapping water'!$D$5:$U$352,MATCH($B150,'Mapping water'!$B$5:$B$352,0),MATCH(J$3,'Mapping water'!$D$4:$U$4,0))*$D150</f>
        <v>76098</v>
      </c>
      <c r="K150" s="31">
        <f>INDEX('Mapping water'!$D$5:$U$352,MATCH($B150,'Mapping water'!$B$5:$B$352,0),MATCH(K$3,'Mapping water'!$D$4:$U$4,0))*$D150</f>
        <v>0</v>
      </c>
      <c r="L150" s="31">
        <f>INDEX('Mapping water'!$D$5:$U$352,MATCH($B150,'Mapping water'!$B$5:$B$352,0),MATCH(L$3,'Mapping water'!$D$4:$U$4,0))*$D150</f>
        <v>0</v>
      </c>
      <c r="M150" s="31">
        <f>INDEX('Mapping water'!$D$5:$U$352,MATCH($B150,'Mapping water'!$B$5:$B$352,0),MATCH(M$3,'Mapping water'!$D$4:$U$4,0))*$D150</f>
        <v>0</v>
      </c>
      <c r="N150" s="31">
        <f>INDEX('Mapping water'!$D$5:$U$352,MATCH($B150,'Mapping water'!$B$5:$B$352,0),MATCH(N$3,'Mapping water'!$D$4:$U$4,0))*$D150</f>
        <v>0</v>
      </c>
      <c r="O150" s="31">
        <f>INDEX('Mapping water'!$D$5:$U$352,MATCH($B150,'Mapping water'!$B$5:$B$352,0),MATCH(O$3,'Mapping water'!$D$4:$U$4,0))*$D150</f>
        <v>0</v>
      </c>
      <c r="P150" s="31">
        <f>INDEX('Mapping water'!$D$5:$U$352,MATCH($B150,'Mapping water'!$B$5:$B$352,0),MATCH(P$3,'Mapping water'!$D$4:$U$4,0))*$D150</f>
        <v>0</v>
      </c>
      <c r="Q150" s="31">
        <f>INDEX('Mapping water'!$D$5:$U$352,MATCH($B150,'Mapping water'!$B$5:$B$352,0),MATCH(Q$3,'Mapping water'!$D$4:$U$4,0))*$D150</f>
        <v>0</v>
      </c>
      <c r="R150" s="31">
        <f>INDEX('Mapping water'!$D$5:$U$352,MATCH($B150,'Mapping water'!$B$5:$B$352,0),MATCH(R$3,'Mapping water'!$D$4:$U$4,0))*$D150</f>
        <v>0</v>
      </c>
      <c r="S150" s="31">
        <f>INDEX('Mapping water'!$D$5:$U$352,MATCH($B150,'Mapping water'!$B$5:$B$352,0),MATCH(S$3,'Mapping water'!$D$4:$U$4,0))*$D150</f>
        <v>0</v>
      </c>
      <c r="T150" s="31">
        <f>INDEX('Mapping water'!$D$5:$U$352,MATCH($B150,'Mapping water'!$B$5:$B$352,0),MATCH(T$3,'Mapping water'!$D$4:$U$4,0))*$D150</f>
        <v>0</v>
      </c>
      <c r="U150" s="31">
        <f>INDEX('Mapping water'!$D$5:$U$352,MATCH($B150,'Mapping water'!$B$5:$B$352,0),MATCH(U$3,'Mapping water'!$D$4:$U$4,0))*$D150</f>
        <v>0</v>
      </c>
      <c r="V150" s="31">
        <f>INDEX('Mapping water'!$D$5:$U$352,MATCH($B150,'Mapping water'!$B$5:$B$352,0),MATCH(V$3,'Mapping water'!$D$4:$U$4,0))*$D150</f>
        <v>0</v>
      </c>
      <c r="W150" s="31">
        <f>INDEX('Mapping water'!$D$5:$U$352,MATCH($B150,'Mapping water'!$B$5:$B$352,0),MATCH(W$3,'Mapping water'!$D$4:$U$4,0))*$D150</f>
        <v>0</v>
      </c>
      <c r="X150" s="31">
        <f>INDEX('Mapping water'!$D$5:$U$352,MATCH($B150,'Mapping water'!$B$5:$B$352,0),MATCH(X$3,'Mapping water'!$D$4:$U$4,0))*$D150</f>
        <v>0</v>
      </c>
      <c r="Y150" s="31">
        <f>INDEX('Mapping water'!$D$5:$U$352,MATCH($B150,'Mapping water'!$B$5:$B$352,0),MATCH(Y$3,'Mapping water'!$D$4:$U$4,0))*$D150</f>
        <v>0</v>
      </c>
    </row>
    <row r="151" spans="1:25" x14ac:dyDescent="0.45">
      <c r="A151" s="20" t="s">
        <v>555</v>
      </c>
      <c r="B151" s="20" t="s">
        <v>556</v>
      </c>
      <c r="C151" s="20" t="s">
        <v>174</v>
      </c>
      <c r="D151" s="31">
        <f>INDEX('ONS data MYE 5'!$Q$6:$Q$445, MATCH($B151,'ONS data MYE 5'!$B$6:$B$445,0))</f>
        <v>80549</v>
      </c>
      <c r="E151" s="31">
        <f>INDEX('ONS data MYE 5'!$R$6:$R$445, MATCH($B151,'ONS data MYE 5'!$B$6:$B$445,0))</f>
        <v>1103</v>
      </c>
      <c r="F151" s="31">
        <f t="shared" si="4"/>
        <v>7.0057890192535028</v>
      </c>
      <c r="G151" s="31">
        <f t="shared" si="5"/>
        <v>49.08107978229296</v>
      </c>
      <c r="H151" s="31">
        <f>INDEX('Mapping water'!$D$5:$U$352,MATCH($B151,'Mapping water'!$B$5:$B$352,0),MATCH(H$3,'Mapping water'!$D$4:$U$4,0))*$D151</f>
        <v>0</v>
      </c>
      <c r="I151" s="31">
        <f>INDEX('Mapping water'!$D$5:$U$352,MATCH($B151,'Mapping water'!$B$5:$B$352,0),MATCH(I$3,'Mapping water'!$D$4:$U$4,0))*$D151</f>
        <v>0</v>
      </c>
      <c r="J151" s="31">
        <f>INDEX('Mapping water'!$D$5:$U$352,MATCH($B151,'Mapping water'!$B$5:$B$352,0),MATCH(J$3,'Mapping water'!$D$4:$U$4,0))*$D151</f>
        <v>80549</v>
      </c>
      <c r="K151" s="31">
        <f>INDEX('Mapping water'!$D$5:$U$352,MATCH($B151,'Mapping water'!$B$5:$B$352,0),MATCH(K$3,'Mapping water'!$D$4:$U$4,0))*$D151</f>
        <v>0</v>
      </c>
      <c r="L151" s="31">
        <f>INDEX('Mapping water'!$D$5:$U$352,MATCH($B151,'Mapping water'!$B$5:$B$352,0),MATCH(L$3,'Mapping water'!$D$4:$U$4,0))*$D151</f>
        <v>0</v>
      </c>
      <c r="M151" s="31">
        <f>INDEX('Mapping water'!$D$5:$U$352,MATCH($B151,'Mapping water'!$B$5:$B$352,0),MATCH(M$3,'Mapping water'!$D$4:$U$4,0))*$D151</f>
        <v>0</v>
      </c>
      <c r="N151" s="31">
        <f>INDEX('Mapping water'!$D$5:$U$352,MATCH($B151,'Mapping water'!$B$5:$B$352,0),MATCH(N$3,'Mapping water'!$D$4:$U$4,0))*$D151</f>
        <v>0</v>
      </c>
      <c r="O151" s="31">
        <f>INDEX('Mapping water'!$D$5:$U$352,MATCH($B151,'Mapping water'!$B$5:$B$352,0),MATCH(O$3,'Mapping water'!$D$4:$U$4,0))*$D151</f>
        <v>0</v>
      </c>
      <c r="P151" s="31">
        <f>INDEX('Mapping water'!$D$5:$U$352,MATCH($B151,'Mapping water'!$B$5:$B$352,0),MATCH(P$3,'Mapping water'!$D$4:$U$4,0))*$D151</f>
        <v>0</v>
      </c>
      <c r="Q151" s="31">
        <f>INDEX('Mapping water'!$D$5:$U$352,MATCH($B151,'Mapping water'!$B$5:$B$352,0),MATCH(Q$3,'Mapping water'!$D$4:$U$4,0))*$D151</f>
        <v>0</v>
      </c>
      <c r="R151" s="31">
        <f>INDEX('Mapping water'!$D$5:$U$352,MATCH($B151,'Mapping water'!$B$5:$B$352,0),MATCH(R$3,'Mapping water'!$D$4:$U$4,0))*$D151</f>
        <v>0</v>
      </c>
      <c r="S151" s="31">
        <f>INDEX('Mapping water'!$D$5:$U$352,MATCH($B151,'Mapping water'!$B$5:$B$352,0),MATCH(S$3,'Mapping water'!$D$4:$U$4,0))*$D151</f>
        <v>0</v>
      </c>
      <c r="T151" s="31">
        <f>INDEX('Mapping water'!$D$5:$U$352,MATCH($B151,'Mapping water'!$B$5:$B$352,0),MATCH(T$3,'Mapping water'!$D$4:$U$4,0))*$D151</f>
        <v>0</v>
      </c>
      <c r="U151" s="31">
        <f>INDEX('Mapping water'!$D$5:$U$352,MATCH($B151,'Mapping water'!$B$5:$B$352,0),MATCH(U$3,'Mapping water'!$D$4:$U$4,0))*$D151</f>
        <v>0</v>
      </c>
      <c r="V151" s="31">
        <f>INDEX('Mapping water'!$D$5:$U$352,MATCH($B151,'Mapping water'!$B$5:$B$352,0),MATCH(V$3,'Mapping water'!$D$4:$U$4,0))*$D151</f>
        <v>0</v>
      </c>
      <c r="W151" s="31">
        <f>INDEX('Mapping water'!$D$5:$U$352,MATCH($B151,'Mapping water'!$B$5:$B$352,0),MATCH(W$3,'Mapping water'!$D$4:$U$4,0))*$D151</f>
        <v>0</v>
      </c>
      <c r="X151" s="31">
        <f>INDEX('Mapping water'!$D$5:$U$352,MATCH($B151,'Mapping water'!$B$5:$B$352,0),MATCH(X$3,'Mapping water'!$D$4:$U$4,0))*$D151</f>
        <v>0</v>
      </c>
      <c r="Y151" s="31">
        <f>INDEX('Mapping water'!$D$5:$U$352,MATCH($B151,'Mapping water'!$B$5:$B$352,0),MATCH(Y$3,'Mapping water'!$D$4:$U$4,0))*$D151</f>
        <v>0</v>
      </c>
    </row>
    <row r="152" spans="1:25" x14ac:dyDescent="0.45">
      <c r="A152" s="20" t="s">
        <v>557</v>
      </c>
      <c r="B152" s="20" t="s">
        <v>558</v>
      </c>
      <c r="C152" s="20" t="s">
        <v>174</v>
      </c>
      <c r="D152" s="31">
        <f>INDEX('ONS data MYE 5'!$Q$6:$Q$445, MATCH($B152,'ONS data MYE 5'!$B$6:$B$445,0))</f>
        <v>137823</v>
      </c>
      <c r="E152" s="31">
        <f>INDEX('ONS data MYE 5'!$R$6:$R$445, MATCH($B152,'ONS data MYE 5'!$B$6:$B$445,0))</f>
        <v>239</v>
      </c>
      <c r="F152" s="31">
        <f t="shared" si="4"/>
        <v>5.476463551931511</v>
      </c>
      <c r="G152" s="31">
        <f t="shared" si="5"/>
        <v>29.9916530356343</v>
      </c>
      <c r="H152" s="31">
        <f>INDEX('Mapping water'!$D$5:$U$352,MATCH($B152,'Mapping water'!$B$5:$B$352,0),MATCH(H$3,'Mapping water'!$D$4:$U$4,0))*$D152</f>
        <v>0</v>
      </c>
      <c r="I152" s="31">
        <f>INDEX('Mapping water'!$D$5:$U$352,MATCH($B152,'Mapping water'!$B$5:$B$352,0),MATCH(I$3,'Mapping water'!$D$4:$U$4,0))*$D152</f>
        <v>0</v>
      </c>
      <c r="J152" s="31">
        <f>INDEX('Mapping water'!$D$5:$U$352,MATCH($B152,'Mapping water'!$B$5:$B$352,0),MATCH(J$3,'Mapping water'!$D$4:$U$4,0))*$D152</f>
        <v>137823</v>
      </c>
      <c r="K152" s="31">
        <f>INDEX('Mapping water'!$D$5:$U$352,MATCH($B152,'Mapping water'!$B$5:$B$352,0),MATCH(K$3,'Mapping water'!$D$4:$U$4,0))*$D152</f>
        <v>0</v>
      </c>
      <c r="L152" s="31">
        <f>INDEX('Mapping water'!$D$5:$U$352,MATCH($B152,'Mapping water'!$B$5:$B$352,0),MATCH(L$3,'Mapping water'!$D$4:$U$4,0))*$D152</f>
        <v>0</v>
      </c>
      <c r="M152" s="31">
        <f>INDEX('Mapping water'!$D$5:$U$352,MATCH($B152,'Mapping water'!$B$5:$B$352,0),MATCH(M$3,'Mapping water'!$D$4:$U$4,0))*$D152</f>
        <v>0</v>
      </c>
      <c r="N152" s="31">
        <f>INDEX('Mapping water'!$D$5:$U$352,MATCH($B152,'Mapping water'!$B$5:$B$352,0),MATCH(N$3,'Mapping water'!$D$4:$U$4,0))*$D152</f>
        <v>0</v>
      </c>
      <c r="O152" s="31">
        <f>INDEX('Mapping water'!$D$5:$U$352,MATCH($B152,'Mapping water'!$B$5:$B$352,0),MATCH(O$3,'Mapping water'!$D$4:$U$4,0))*$D152</f>
        <v>0</v>
      </c>
      <c r="P152" s="31">
        <f>INDEX('Mapping water'!$D$5:$U$352,MATCH($B152,'Mapping water'!$B$5:$B$352,0),MATCH(P$3,'Mapping water'!$D$4:$U$4,0))*$D152</f>
        <v>0</v>
      </c>
      <c r="Q152" s="31">
        <f>INDEX('Mapping water'!$D$5:$U$352,MATCH($B152,'Mapping water'!$B$5:$B$352,0),MATCH(Q$3,'Mapping water'!$D$4:$U$4,0))*$D152</f>
        <v>0</v>
      </c>
      <c r="R152" s="31">
        <f>INDEX('Mapping water'!$D$5:$U$352,MATCH($B152,'Mapping water'!$B$5:$B$352,0),MATCH(R$3,'Mapping water'!$D$4:$U$4,0))*$D152</f>
        <v>0</v>
      </c>
      <c r="S152" s="31">
        <f>INDEX('Mapping water'!$D$5:$U$352,MATCH($B152,'Mapping water'!$B$5:$B$352,0),MATCH(S$3,'Mapping water'!$D$4:$U$4,0))*$D152</f>
        <v>0</v>
      </c>
      <c r="T152" s="31">
        <f>INDEX('Mapping water'!$D$5:$U$352,MATCH($B152,'Mapping water'!$B$5:$B$352,0),MATCH(T$3,'Mapping water'!$D$4:$U$4,0))*$D152</f>
        <v>0</v>
      </c>
      <c r="U152" s="31">
        <f>INDEX('Mapping water'!$D$5:$U$352,MATCH($B152,'Mapping water'!$B$5:$B$352,0),MATCH(U$3,'Mapping water'!$D$4:$U$4,0))*$D152</f>
        <v>0</v>
      </c>
      <c r="V152" s="31">
        <f>INDEX('Mapping water'!$D$5:$U$352,MATCH($B152,'Mapping water'!$B$5:$B$352,0),MATCH(V$3,'Mapping water'!$D$4:$U$4,0))*$D152</f>
        <v>0</v>
      </c>
      <c r="W152" s="31">
        <f>INDEX('Mapping water'!$D$5:$U$352,MATCH($B152,'Mapping water'!$B$5:$B$352,0),MATCH(W$3,'Mapping water'!$D$4:$U$4,0))*$D152</f>
        <v>0</v>
      </c>
      <c r="X152" s="31">
        <f>INDEX('Mapping water'!$D$5:$U$352,MATCH($B152,'Mapping water'!$B$5:$B$352,0),MATCH(X$3,'Mapping water'!$D$4:$U$4,0))*$D152</f>
        <v>0</v>
      </c>
      <c r="Y152" s="31">
        <f>INDEX('Mapping water'!$D$5:$U$352,MATCH($B152,'Mapping water'!$B$5:$B$352,0),MATCH(Y$3,'Mapping water'!$D$4:$U$4,0))*$D152</f>
        <v>0</v>
      </c>
    </row>
    <row r="153" spans="1:25" x14ac:dyDescent="0.45">
      <c r="A153" s="20" t="s">
        <v>559</v>
      </c>
      <c r="B153" s="20" t="s">
        <v>560</v>
      </c>
      <c r="C153" s="20" t="s">
        <v>174</v>
      </c>
      <c r="D153" s="31">
        <f>INDEX('ONS data MYE 5'!$Q$6:$Q$445, MATCH($B153,'ONS data MYE 5'!$B$6:$B$445,0))</f>
        <v>89576</v>
      </c>
      <c r="E153" s="31">
        <f>INDEX('ONS data MYE 5'!$R$6:$R$445, MATCH($B153,'ONS data MYE 5'!$B$6:$B$445,0))</f>
        <v>530</v>
      </c>
      <c r="F153" s="31">
        <f t="shared" si="4"/>
        <v>6.2728770065461674</v>
      </c>
      <c r="G153" s="31">
        <f t="shared" si="5"/>
        <v>39.348985939255606</v>
      </c>
      <c r="H153" s="31">
        <f>INDEX('Mapping water'!$D$5:$U$352,MATCH($B153,'Mapping water'!$B$5:$B$352,0),MATCH(H$3,'Mapping water'!$D$4:$U$4,0))*$D153</f>
        <v>0</v>
      </c>
      <c r="I153" s="31">
        <f>INDEX('Mapping water'!$D$5:$U$352,MATCH($B153,'Mapping water'!$B$5:$B$352,0),MATCH(I$3,'Mapping water'!$D$4:$U$4,0))*$D153</f>
        <v>0</v>
      </c>
      <c r="J153" s="31">
        <f>INDEX('Mapping water'!$D$5:$U$352,MATCH($B153,'Mapping water'!$B$5:$B$352,0),MATCH(J$3,'Mapping water'!$D$4:$U$4,0))*$D153</f>
        <v>89576</v>
      </c>
      <c r="K153" s="31">
        <f>INDEX('Mapping water'!$D$5:$U$352,MATCH($B153,'Mapping water'!$B$5:$B$352,0),MATCH(K$3,'Mapping water'!$D$4:$U$4,0))*$D153</f>
        <v>0</v>
      </c>
      <c r="L153" s="31">
        <f>INDEX('Mapping water'!$D$5:$U$352,MATCH($B153,'Mapping water'!$B$5:$B$352,0),MATCH(L$3,'Mapping water'!$D$4:$U$4,0))*$D153</f>
        <v>0</v>
      </c>
      <c r="M153" s="31">
        <f>INDEX('Mapping water'!$D$5:$U$352,MATCH($B153,'Mapping water'!$B$5:$B$352,0),MATCH(M$3,'Mapping water'!$D$4:$U$4,0))*$D153</f>
        <v>0</v>
      </c>
      <c r="N153" s="31">
        <f>INDEX('Mapping water'!$D$5:$U$352,MATCH($B153,'Mapping water'!$B$5:$B$352,0),MATCH(N$3,'Mapping water'!$D$4:$U$4,0))*$D153</f>
        <v>0</v>
      </c>
      <c r="O153" s="31">
        <f>INDEX('Mapping water'!$D$5:$U$352,MATCH($B153,'Mapping water'!$B$5:$B$352,0),MATCH(O$3,'Mapping water'!$D$4:$U$4,0))*$D153</f>
        <v>0</v>
      </c>
      <c r="P153" s="31">
        <f>INDEX('Mapping water'!$D$5:$U$352,MATCH($B153,'Mapping water'!$B$5:$B$352,0),MATCH(P$3,'Mapping water'!$D$4:$U$4,0))*$D153</f>
        <v>0</v>
      </c>
      <c r="Q153" s="31">
        <f>INDEX('Mapping water'!$D$5:$U$352,MATCH($B153,'Mapping water'!$B$5:$B$352,0),MATCH(Q$3,'Mapping water'!$D$4:$U$4,0))*$D153</f>
        <v>0</v>
      </c>
      <c r="R153" s="31">
        <f>INDEX('Mapping water'!$D$5:$U$352,MATCH($B153,'Mapping water'!$B$5:$B$352,0),MATCH(R$3,'Mapping water'!$D$4:$U$4,0))*$D153</f>
        <v>0</v>
      </c>
      <c r="S153" s="31">
        <f>INDEX('Mapping water'!$D$5:$U$352,MATCH($B153,'Mapping water'!$B$5:$B$352,0),MATCH(S$3,'Mapping water'!$D$4:$U$4,0))*$D153</f>
        <v>0</v>
      </c>
      <c r="T153" s="31">
        <f>INDEX('Mapping water'!$D$5:$U$352,MATCH($B153,'Mapping water'!$B$5:$B$352,0),MATCH(T$3,'Mapping water'!$D$4:$U$4,0))*$D153</f>
        <v>0</v>
      </c>
      <c r="U153" s="31">
        <f>INDEX('Mapping water'!$D$5:$U$352,MATCH($B153,'Mapping water'!$B$5:$B$352,0),MATCH(U$3,'Mapping water'!$D$4:$U$4,0))*$D153</f>
        <v>0</v>
      </c>
      <c r="V153" s="31">
        <f>INDEX('Mapping water'!$D$5:$U$352,MATCH($B153,'Mapping water'!$B$5:$B$352,0),MATCH(V$3,'Mapping water'!$D$4:$U$4,0))*$D153</f>
        <v>0</v>
      </c>
      <c r="W153" s="31">
        <f>INDEX('Mapping water'!$D$5:$U$352,MATCH($B153,'Mapping water'!$B$5:$B$352,0),MATCH(W$3,'Mapping water'!$D$4:$U$4,0))*$D153</f>
        <v>0</v>
      </c>
      <c r="X153" s="31">
        <f>INDEX('Mapping water'!$D$5:$U$352,MATCH($B153,'Mapping water'!$B$5:$B$352,0),MATCH(X$3,'Mapping water'!$D$4:$U$4,0))*$D153</f>
        <v>0</v>
      </c>
      <c r="Y153" s="31">
        <f>INDEX('Mapping water'!$D$5:$U$352,MATCH($B153,'Mapping water'!$B$5:$B$352,0),MATCH(Y$3,'Mapping water'!$D$4:$U$4,0))*$D153</f>
        <v>0</v>
      </c>
    </row>
    <row r="154" spans="1:25" x14ac:dyDescent="0.45">
      <c r="A154" s="20" t="s">
        <v>561</v>
      </c>
      <c r="B154" s="20" t="s">
        <v>562</v>
      </c>
      <c r="C154" s="20" t="s">
        <v>174</v>
      </c>
      <c r="D154" s="31">
        <f>INDEX('ONS data MYE 5'!$Q$6:$Q$445, MATCH($B154,'ONS data MYE 5'!$B$6:$B$445,0))</f>
        <v>140054</v>
      </c>
      <c r="E154" s="31">
        <f>INDEX('ONS data MYE 5'!$R$6:$R$445, MATCH($B154,'ONS data MYE 5'!$B$6:$B$445,0))</f>
        <v>986</v>
      </c>
      <c r="F154" s="31">
        <f t="shared" si="4"/>
        <v>6.8936563546026353</v>
      </c>
      <c r="G154" s="31">
        <f t="shared" si="5"/>
        <v>47.522497935353293</v>
      </c>
      <c r="H154" s="31">
        <f>INDEX('Mapping water'!$D$5:$U$352,MATCH($B154,'Mapping water'!$B$5:$B$352,0),MATCH(H$3,'Mapping water'!$D$4:$U$4,0))*$D154</f>
        <v>0</v>
      </c>
      <c r="I154" s="31">
        <f>INDEX('Mapping water'!$D$5:$U$352,MATCH($B154,'Mapping water'!$B$5:$B$352,0),MATCH(I$3,'Mapping water'!$D$4:$U$4,0))*$D154</f>
        <v>0</v>
      </c>
      <c r="J154" s="31">
        <f>INDEX('Mapping water'!$D$5:$U$352,MATCH($B154,'Mapping water'!$B$5:$B$352,0),MATCH(J$3,'Mapping water'!$D$4:$U$4,0))*$D154</f>
        <v>140054</v>
      </c>
      <c r="K154" s="31">
        <f>INDEX('Mapping water'!$D$5:$U$352,MATCH($B154,'Mapping water'!$B$5:$B$352,0),MATCH(K$3,'Mapping water'!$D$4:$U$4,0))*$D154</f>
        <v>0</v>
      </c>
      <c r="L154" s="31">
        <f>INDEX('Mapping water'!$D$5:$U$352,MATCH($B154,'Mapping water'!$B$5:$B$352,0),MATCH(L$3,'Mapping water'!$D$4:$U$4,0))*$D154</f>
        <v>0</v>
      </c>
      <c r="M154" s="31">
        <f>INDEX('Mapping water'!$D$5:$U$352,MATCH($B154,'Mapping water'!$B$5:$B$352,0),MATCH(M$3,'Mapping water'!$D$4:$U$4,0))*$D154</f>
        <v>0</v>
      </c>
      <c r="N154" s="31">
        <f>INDEX('Mapping water'!$D$5:$U$352,MATCH($B154,'Mapping water'!$B$5:$B$352,0),MATCH(N$3,'Mapping water'!$D$4:$U$4,0))*$D154</f>
        <v>0</v>
      </c>
      <c r="O154" s="31">
        <f>INDEX('Mapping water'!$D$5:$U$352,MATCH($B154,'Mapping water'!$B$5:$B$352,0),MATCH(O$3,'Mapping water'!$D$4:$U$4,0))*$D154</f>
        <v>0</v>
      </c>
      <c r="P154" s="31">
        <f>INDEX('Mapping water'!$D$5:$U$352,MATCH($B154,'Mapping water'!$B$5:$B$352,0),MATCH(P$3,'Mapping water'!$D$4:$U$4,0))*$D154</f>
        <v>0</v>
      </c>
      <c r="Q154" s="31">
        <f>INDEX('Mapping water'!$D$5:$U$352,MATCH($B154,'Mapping water'!$B$5:$B$352,0),MATCH(Q$3,'Mapping water'!$D$4:$U$4,0))*$D154</f>
        <v>0</v>
      </c>
      <c r="R154" s="31">
        <f>INDEX('Mapping water'!$D$5:$U$352,MATCH($B154,'Mapping water'!$B$5:$B$352,0),MATCH(R$3,'Mapping water'!$D$4:$U$4,0))*$D154</f>
        <v>0</v>
      </c>
      <c r="S154" s="31">
        <f>INDEX('Mapping water'!$D$5:$U$352,MATCH($B154,'Mapping water'!$B$5:$B$352,0),MATCH(S$3,'Mapping water'!$D$4:$U$4,0))*$D154</f>
        <v>0</v>
      </c>
      <c r="T154" s="31">
        <f>INDEX('Mapping water'!$D$5:$U$352,MATCH($B154,'Mapping water'!$B$5:$B$352,0),MATCH(T$3,'Mapping water'!$D$4:$U$4,0))*$D154</f>
        <v>0</v>
      </c>
      <c r="U154" s="31">
        <f>INDEX('Mapping water'!$D$5:$U$352,MATCH($B154,'Mapping water'!$B$5:$B$352,0),MATCH(U$3,'Mapping water'!$D$4:$U$4,0))*$D154</f>
        <v>0</v>
      </c>
      <c r="V154" s="31">
        <f>INDEX('Mapping water'!$D$5:$U$352,MATCH($B154,'Mapping water'!$B$5:$B$352,0),MATCH(V$3,'Mapping water'!$D$4:$U$4,0))*$D154</f>
        <v>0</v>
      </c>
      <c r="W154" s="31">
        <f>INDEX('Mapping water'!$D$5:$U$352,MATCH($B154,'Mapping water'!$B$5:$B$352,0),MATCH(W$3,'Mapping water'!$D$4:$U$4,0))*$D154</f>
        <v>0</v>
      </c>
      <c r="X154" s="31">
        <f>INDEX('Mapping water'!$D$5:$U$352,MATCH($B154,'Mapping water'!$B$5:$B$352,0),MATCH(X$3,'Mapping water'!$D$4:$U$4,0))*$D154</f>
        <v>0</v>
      </c>
      <c r="Y154" s="31">
        <f>INDEX('Mapping water'!$D$5:$U$352,MATCH($B154,'Mapping water'!$B$5:$B$352,0),MATCH(Y$3,'Mapping water'!$D$4:$U$4,0))*$D154</f>
        <v>0</v>
      </c>
    </row>
    <row r="155" spans="1:25" x14ac:dyDescent="0.45">
      <c r="A155" s="20" t="s">
        <v>563</v>
      </c>
      <c r="B155" s="20" t="s">
        <v>564</v>
      </c>
      <c r="C155" s="20" t="s">
        <v>174</v>
      </c>
      <c r="D155" s="31">
        <f>INDEX('ONS data MYE 5'!$Q$6:$Q$445, MATCH($B155,'ONS data MYE 5'!$B$6:$B$445,0))</f>
        <v>57292</v>
      </c>
      <c r="E155" s="31">
        <f>INDEX('ONS data MYE 5'!$R$6:$R$445, MATCH($B155,'ONS data MYE 5'!$B$6:$B$445,0))</f>
        <v>98</v>
      </c>
      <c r="F155" s="31">
        <f t="shared" si="4"/>
        <v>4.5849674786705723</v>
      </c>
      <c r="G155" s="31">
        <f t="shared" si="5"/>
        <v>21.021926780466785</v>
      </c>
      <c r="H155" s="31">
        <f>INDEX('Mapping water'!$D$5:$U$352,MATCH($B155,'Mapping water'!$B$5:$B$352,0),MATCH(H$3,'Mapping water'!$D$4:$U$4,0))*$D155</f>
        <v>0</v>
      </c>
      <c r="I155" s="31">
        <f>INDEX('Mapping water'!$D$5:$U$352,MATCH($B155,'Mapping water'!$B$5:$B$352,0),MATCH(I$3,'Mapping water'!$D$4:$U$4,0))*$D155</f>
        <v>0</v>
      </c>
      <c r="J155" s="31">
        <f>INDEX('Mapping water'!$D$5:$U$352,MATCH($B155,'Mapping water'!$B$5:$B$352,0),MATCH(J$3,'Mapping water'!$D$4:$U$4,0))*$D155</f>
        <v>57292</v>
      </c>
      <c r="K155" s="31">
        <f>INDEX('Mapping water'!$D$5:$U$352,MATCH($B155,'Mapping water'!$B$5:$B$352,0),MATCH(K$3,'Mapping water'!$D$4:$U$4,0))*$D155</f>
        <v>0</v>
      </c>
      <c r="L155" s="31">
        <f>INDEX('Mapping water'!$D$5:$U$352,MATCH($B155,'Mapping water'!$B$5:$B$352,0),MATCH(L$3,'Mapping water'!$D$4:$U$4,0))*$D155</f>
        <v>0</v>
      </c>
      <c r="M155" s="31">
        <f>INDEX('Mapping water'!$D$5:$U$352,MATCH($B155,'Mapping water'!$B$5:$B$352,0),MATCH(M$3,'Mapping water'!$D$4:$U$4,0))*$D155</f>
        <v>0</v>
      </c>
      <c r="N155" s="31">
        <f>INDEX('Mapping water'!$D$5:$U$352,MATCH($B155,'Mapping water'!$B$5:$B$352,0),MATCH(N$3,'Mapping water'!$D$4:$U$4,0))*$D155</f>
        <v>0</v>
      </c>
      <c r="O155" s="31">
        <f>INDEX('Mapping water'!$D$5:$U$352,MATCH($B155,'Mapping water'!$B$5:$B$352,0),MATCH(O$3,'Mapping water'!$D$4:$U$4,0))*$D155</f>
        <v>0</v>
      </c>
      <c r="P155" s="31">
        <f>INDEX('Mapping water'!$D$5:$U$352,MATCH($B155,'Mapping water'!$B$5:$B$352,0),MATCH(P$3,'Mapping water'!$D$4:$U$4,0))*$D155</f>
        <v>0</v>
      </c>
      <c r="Q155" s="31">
        <f>INDEX('Mapping water'!$D$5:$U$352,MATCH($B155,'Mapping water'!$B$5:$B$352,0),MATCH(Q$3,'Mapping water'!$D$4:$U$4,0))*$D155</f>
        <v>0</v>
      </c>
      <c r="R155" s="31">
        <f>INDEX('Mapping water'!$D$5:$U$352,MATCH($B155,'Mapping water'!$B$5:$B$352,0),MATCH(R$3,'Mapping water'!$D$4:$U$4,0))*$D155</f>
        <v>0</v>
      </c>
      <c r="S155" s="31">
        <f>INDEX('Mapping water'!$D$5:$U$352,MATCH($B155,'Mapping water'!$B$5:$B$352,0),MATCH(S$3,'Mapping water'!$D$4:$U$4,0))*$D155</f>
        <v>0</v>
      </c>
      <c r="T155" s="31">
        <f>INDEX('Mapping water'!$D$5:$U$352,MATCH($B155,'Mapping water'!$B$5:$B$352,0),MATCH(T$3,'Mapping water'!$D$4:$U$4,0))*$D155</f>
        <v>0</v>
      </c>
      <c r="U155" s="31">
        <f>INDEX('Mapping water'!$D$5:$U$352,MATCH($B155,'Mapping water'!$B$5:$B$352,0),MATCH(U$3,'Mapping water'!$D$4:$U$4,0))*$D155</f>
        <v>0</v>
      </c>
      <c r="V155" s="31">
        <f>INDEX('Mapping water'!$D$5:$U$352,MATCH($B155,'Mapping water'!$B$5:$B$352,0),MATCH(V$3,'Mapping water'!$D$4:$U$4,0))*$D155</f>
        <v>0</v>
      </c>
      <c r="W155" s="31">
        <f>INDEX('Mapping water'!$D$5:$U$352,MATCH($B155,'Mapping water'!$B$5:$B$352,0),MATCH(W$3,'Mapping water'!$D$4:$U$4,0))*$D155</f>
        <v>0</v>
      </c>
      <c r="X155" s="31">
        <f>INDEX('Mapping water'!$D$5:$U$352,MATCH($B155,'Mapping water'!$B$5:$B$352,0),MATCH(X$3,'Mapping water'!$D$4:$U$4,0))*$D155</f>
        <v>0</v>
      </c>
      <c r="Y155" s="31">
        <f>INDEX('Mapping water'!$D$5:$U$352,MATCH($B155,'Mapping water'!$B$5:$B$352,0),MATCH(Y$3,'Mapping water'!$D$4:$U$4,0))*$D155</f>
        <v>0</v>
      </c>
    </row>
    <row r="156" spans="1:25" x14ac:dyDescent="0.45">
      <c r="A156" s="20" t="s">
        <v>565</v>
      </c>
      <c r="B156" s="20" t="s">
        <v>566</v>
      </c>
      <c r="C156" s="20" t="s">
        <v>174</v>
      </c>
      <c r="D156" s="31">
        <f>INDEX('ONS data MYE 5'!$Q$6:$Q$445, MATCH($B156,'ONS data MYE 5'!$B$6:$B$445,0))</f>
        <v>68053</v>
      </c>
      <c r="E156" s="31">
        <f>INDEX('ONS data MYE 5'!$R$6:$R$445, MATCH($B156,'ONS data MYE 5'!$B$6:$B$445,0))</f>
        <v>493</v>
      </c>
      <c r="F156" s="31">
        <f t="shared" si="4"/>
        <v>6.2005091740426899</v>
      </c>
      <c r="G156" s="31">
        <f t="shared" si="5"/>
        <v>38.446314017387557</v>
      </c>
      <c r="H156" s="31">
        <f>INDEX('Mapping water'!$D$5:$U$352,MATCH($B156,'Mapping water'!$B$5:$B$352,0),MATCH(H$3,'Mapping water'!$D$4:$U$4,0))*$D156</f>
        <v>0</v>
      </c>
      <c r="I156" s="31">
        <f>INDEX('Mapping water'!$D$5:$U$352,MATCH($B156,'Mapping water'!$B$5:$B$352,0),MATCH(I$3,'Mapping water'!$D$4:$U$4,0))*$D156</f>
        <v>0</v>
      </c>
      <c r="J156" s="31">
        <f>INDEX('Mapping water'!$D$5:$U$352,MATCH($B156,'Mapping water'!$B$5:$B$352,0),MATCH(J$3,'Mapping water'!$D$4:$U$4,0))*$D156</f>
        <v>68053</v>
      </c>
      <c r="K156" s="31">
        <f>INDEX('Mapping water'!$D$5:$U$352,MATCH($B156,'Mapping water'!$B$5:$B$352,0),MATCH(K$3,'Mapping water'!$D$4:$U$4,0))*$D156</f>
        <v>0</v>
      </c>
      <c r="L156" s="31">
        <f>INDEX('Mapping water'!$D$5:$U$352,MATCH($B156,'Mapping water'!$B$5:$B$352,0),MATCH(L$3,'Mapping water'!$D$4:$U$4,0))*$D156</f>
        <v>0</v>
      </c>
      <c r="M156" s="31">
        <f>INDEX('Mapping water'!$D$5:$U$352,MATCH($B156,'Mapping water'!$B$5:$B$352,0),MATCH(M$3,'Mapping water'!$D$4:$U$4,0))*$D156</f>
        <v>0</v>
      </c>
      <c r="N156" s="31">
        <f>INDEX('Mapping water'!$D$5:$U$352,MATCH($B156,'Mapping water'!$B$5:$B$352,0),MATCH(N$3,'Mapping water'!$D$4:$U$4,0))*$D156</f>
        <v>0</v>
      </c>
      <c r="O156" s="31">
        <f>INDEX('Mapping water'!$D$5:$U$352,MATCH($B156,'Mapping water'!$B$5:$B$352,0),MATCH(O$3,'Mapping water'!$D$4:$U$4,0))*$D156</f>
        <v>0</v>
      </c>
      <c r="P156" s="31">
        <f>INDEX('Mapping water'!$D$5:$U$352,MATCH($B156,'Mapping water'!$B$5:$B$352,0),MATCH(P$3,'Mapping water'!$D$4:$U$4,0))*$D156</f>
        <v>0</v>
      </c>
      <c r="Q156" s="31">
        <f>INDEX('Mapping water'!$D$5:$U$352,MATCH($B156,'Mapping water'!$B$5:$B$352,0),MATCH(Q$3,'Mapping water'!$D$4:$U$4,0))*$D156</f>
        <v>0</v>
      </c>
      <c r="R156" s="31">
        <f>INDEX('Mapping water'!$D$5:$U$352,MATCH($B156,'Mapping water'!$B$5:$B$352,0),MATCH(R$3,'Mapping water'!$D$4:$U$4,0))*$D156</f>
        <v>0</v>
      </c>
      <c r="S156" s="31">
        <f>INDEX('Mapping water'!$D$5:$U$352,MATCH($B156,'Mapping water'!$B$5:$B$352,0),MATCH(S$3,'Mapping water'!$D$4:$U$4,0))*$D156</f>
        <v>0</v>
      </c>
      <c r="T156" s="31">
        <f>INDEX('Mapping water'!$D$5:$U$352,MATCH($B156,'Mapping water'!$B$5:$B$352,0),MATCH(T$3,'Mapping water'!$D$4:$U$4,0))*$D156</f>
        <v>0</v>
      </c>
      <c r="U156" s="31">
        <f>INDEX('Mapping water'!$D$5:$U$352,MATCH($B156,'Mapping water'!$B$5:$B$352,0),MATCH(U$3,'Mapping water'!$D$4:$U$4,0))*$D156</f>
        <v>0</v>
      </c>
      <c r="V156" s="31">
        <f>INDEX('Mapping water'!$D$5:$U$352,MATCH($B156,'Mapping water'!$B$5:$B$352,0),MATCH(V$3,'Mapping water'!$D$4:$U$4,0))*$D156</f>
        <v>0</v>
      </c>
      <c r="W156" s="31">
        <f>INDEX('Mapping water'!$D$5:$U$352,MATCH($B156,'Mapping water'!$B$5:$B$352,0),MATCH(W$3,'Mapping water'!$D$4:$U$4,0))*$D156</f>
        <v>0</v>
      </c>
      <c r="X156" s="31">
        <f>INDEX('Mapping water'!$D$5:$U$352,MATCH($B156,'Mapping water'!$B$5:$B$352,0),MATCH(X$3,'Mapping water'!$D$4:$U$4,0))*$D156</f>
        <v>0</v>
      </c>
      <c r="Y156" s="31">
        <f>INDEX('Mapping water'!$D$5:$U$352,MATCH($B156,'Mapping water'!$B$5:$B$352,0),MATCH(Y$3,'Mapping water'!$D$4:$U$4,0))*$D156</f>
        <v>0</v>
      </c>
    </row>
    <row r="157" spans="1:25" x14ac:dyDescent="0.45">
      <c r="A157" s="20" t="s">
        <v>567</v>
      </c>
      <c r="B157" s="20" t="s">
        <v>568</v>
      </c>
      <c r="C157" s="20" t="s">
        <v>174</v>
      </c>
      <c r="D157" s="31">
        <f>INDEX('ONS data MYE 5'!$Q$6:$Q$445, MATCH($B157,'ONS data MYE 5'!$B$6:$B$445,0))</f>
        <v>109181</v>
      </c>
      <c r="E157" s="31">
        <f>INDEX('ONS data MYE 5'!$R$6:$R$445, MATCH($B157,'ONS data MYE 5'!$B$6:$B$445,0))</f>
        <v>966</v>
      </c>
      <c r="F157" s="31">
        <f t="shared" si="4"/>
        <v>6.8731638342125176</v>
      </c>
      <c r="G157" s="31">
        <f t="shared" si="5"/>
        <v>47.240381091926913</v>
      </c>
      <c r="H157" s="31">
        <f>INDEX('Mapping water'!$D$5:$U$352,MATCH($B157,'Mapping water'!$B$5:$B$352,0),MATCH(H$3,'Mapping water'!$D$4:$U$4,0))*$D157</f>
        <v>0</v>
      </c>
      <c r="I157" s="31">
        <f>INDEX('Mapping water'!$D$5:$U$352,MATCH($B157,'Mapping water'!$B$5:$B$352,0),MATCH(I$3,'Mapping water'!$D$4:$U$4,0))*$D157</f>
        <v>0</v>
      </c>
      <c r="J157" s="31">
        <f>INDEX('Mapping water'!$D$5:$U$352,MATCH($B157,'Mapping water'!$B$5:$B$352,0),MATCH(J$3,'Mapping water'!$D$4:$U$4,0))*$D157</f>
        <v>109181</v>
      </c>
      <c r="K157" s="31">
        <f>INDEX('Mapping water'!$D$5:$U$352,MATCH($B157,'Mapping water'!$B$5:$B$352,0),MATCH(K$3,'Mapping water'!$D$4:$U$4,0))*$D157</f>
        <v>0</v>
      </c>
      <c r="L157" s="31">
        <f>INDEX('Mapping water'!$D$5:$U$352,MATCH($B157,'Mapping water'!$B$5:$B$352,0),MATCH(L$3,'Mapping water'!$D$4:$U$4,0))*$D157</f>
        <v>0</v>
      </c>
      <c r="M157" s="31">
        <f>INDEX('Mapping water'!$D$5:$U$352,MATCH($B157,'Mapping water'!$B$5:$B$352,0),MATCH(M$3,'Mapping water'!$D$4:$U$4,0))*$D157</f>
        <v>0</v>
      </c>
      <c r="N157" s="31">
        <f>INDEX('Mapping water'!$D$5:$U$352,MATCH($B157,'Mapping water'!$B$5:$B$352,0),MATCH(N$3,'Mapping water'!$D$4:$U$4,0))*$D157</f>
        <v>0</v>
      </c>
      <c r="O157" s="31">
        <f>INDEX('Mapping water'!$D$5:$U$352,MATCH($B157,'Mapping water'!$B$5:$B$352,0),MATCH(O$3,'Mapping water'!$D$4:$U$4,0))*$D157</f>
        <v>0</v>
      </c>
      <c r="P157" s="31">
        <f>INDEX('Mapping water'!$D$5:$U$352,MATCH($B157,'Mapping water'!$B$5:$B$352,0),MATCH(P$3,'Mapping water'!$D$4:$U$4,0))*$D157</f>
        <v>0</v>
      </c>
      <c r="Q157" s="31">
        <f>INDEX('Mapping water'!$D$5:$U$352,MATCH($B157,'Mapping water'!$B$5:$B$352,0),MATCH(Q$3,'Mapping water'!$D$4:$U$4,0))*$D157</f>
        <v>0</v>
      </c>
      <c r="R157" s="31">
        <f>INDEX('Mapping water'!$D$5:$U$352,MATCH($B157,'Mapping water'!$B$5:$B$352,0),MATCH(R$3,'Mapping water'!$D$4:$U$4,0))*$D157</f>
        <v>0</v>
      </c>
      <c r="S157" s="31">
        <f>INDEX('Mapping water'!$D$5:$U$352,MATCH($B157,'Mapping water'!$B$5:$B$352,0),MATCH(S$3,'Mapping water'!$D$4:$U$4,0))*$D157</f>
        <v>0</v>
      </c>
      <c r="T157" s="31">
        <f>INDEX('Mapping water'!$D$5:$U$352,MATCH($B157,'Mapping water'!$B$5:$B$352,0),MATCH(T$3,'Mapping water'!$D$4:$U$4,0))*$D157</f>
        <v>0</v>
      </c>
      <c r="U157" s="31">
        <f>INDEX('Mapping water'!$D$5:$U$352,MATCH($B157,'Mapping water'!$B$5:$B$352,0),MATCH(U$3,'Mapping water'!$D$4:$U$4,0))*$D157</f>
        <v>0</v>
      </c>
      <c r="V157" s="31">
        <f>INDEX('Mapping water'!$D$5:$U$352,MATCH($B157,'Mapping water'!$B$5:$B$352,0),MATCH(V$3,'Mapping water'!$D$4:$U$4,0))*$D157</f>
        <v>0</v>
      </c>
      <c r="W157" s="31">
        <f>INDEX('Mapping water'!$D$5:$U$352,MATCH($B157,'Mapping water'!$B$5:$B$352,0),MATCH(W$3,'Mapping water'!$D$4:$U$4,0))*$D157</f>
        <v>0</v>
      </c>
      <c r="X157" s="31">
        <f>INDEX('Mapping water'!$D$5:$U$352,MATCH($B157,'Mapping water'!$B$5:$B$352,0),MATCH(X$3,'Mapping water'!$D$4:$U$4,0))*$D157</f>
        <v>0</v>
      </c>
      <c r="Y157" s="31">
        <f>INDEX('Mapping water'!$D$5:$U$352,MATCH($B157,'Mapping water'!$B$5:$B$352,0),MATCH(Y$3,'Mapping water'!$D$4:$U$4,0))*$D157</f>
        <v>0</v>
      </c>
    </row>
    <row r="158" spans="1:25" x14ac:dyDescent="0.45">
      <c r="A158" s="20" t="s">
        <v>569</v>
      </c>
      <c r="B158" s="20" t="s">
        <v>570</v>
      </c>
      <c r="C158" s="20" t="s">
        <v>174</v>
      </c>
      <c r="D158" s="31">
        <f>INDEX('ONS data MYE 5'!$Q$6:$Q$445, MATCH($B158,'ONS data MYE 5'!$B$6:$B$445,0))</f>
        <v>110617</v>
      </c>
      <c r="E158" s="31">
        <f>INDEX('ONS data MYE 5'!$R$6:$R$445, MATCH($B158,'ONS data MYE 5'!$B$6:$B$445,0))</f>
        <v>319</v>
      </c>
      <c r="F158" s="31">
        <f t="shared" si="4"/>
        <v>5.7651911027848444</v>
      </c>
      <c r="G158" s="31">
        <f t="shared" si="5"/>
        <v>33.237428451629533</v>
      </c>
      <c r="H158" s="31">
        <f>INDEX('Mapping water'!$D$5:$U$352,MATCH($B158,'Mapping water'!$B$5:$B$352,0),MATCH(H$3,'Mapping water'!$D$4:$U$4,0))*$D158</f>
        <v>0</v>
      </c>
      <c r="I158" s="31">
        <f>INDEX('Mapping water'!$D$5:$U$352,MATCH($B158,'Mapping water'!$B$5:$B$352,0),MATCH(I$3,'Mapping water'!$D$4:$U$4,0))*$D158</f>
        <v>0</v>
      </c>
      <c r="J158" s="31">
        <f>INDEX('Mapping water'!$D$5:$U$352,MATCH($B158,'Mapping water'!$B$5:$B$352,0),MATCH(J$3,'Mapping water'!$D$4:$U$4,0))*$D158</f>
        <v>110617</v>
      </c>
      <c r="K158" s="31">
        <f>INDEX('Mapping water'!$D$5:$U$352,MATCH($B158,'Mapping water'!$B$5:$B$352,0),MATCH(K$3,'Mapping water'!$D$4:$U$4,0))*$D158</f>
        <v>0</v>
      </c>
      <c r="L158" s="31">
        <f>INDEX('Mapping water'!$D$5:$U$352,MATCH($B158,'Mapping water'!$B$5:$B$352,0),MATCH(L$3,'Mapping water'!$D$4:$U$4,0))*$D158</f>
        <v>0</v>
      </c>
      <c r="M158" s="31">
        <f>INDEX('Mapping water'!$D$5:$U$352,MATCH($B158,'Mapping water'!$B$5:$B$352,0),MATCH(M$3,'Mapping water'!$D$4:$U$4,0))*$D158</f>
        <v>0</v>
      </c>
      <c r="N158" s="31">
        <f>INDEX('Mapping water'!$D$5:$U$352,MATCH($B158,'Mapping water'!$B$5:$B$352,0),MATCH(N$3,'Mapping water'!$D$4:$U$4,0))*$D158</f>
        <v>0</v>
      </c>
      <c r="O158" s="31">
        <f>INDEX('Mapping water'!$D$5:$U$352,MATCH($B158,'Mapping water'!$B$5:$B$352,0),MATCH(O$3,'Mapping water'!$D$4:$U$4,0))*$D158</f>
        <v>0</v>
      </c>
      <c r="P158" s="31">
        <f>INDEX('Mapping water'!$D$5:$U$352,MATCH($B158,'Mapping water'!$B$5:$B$352,0),MATCH(P$3,'Mapping water'!$D$4:$U$4,0))*$D158</f>
        <v>0</v>
      </c>
      <c r="Q158" s="31">
        <f>INDEX('Mapping water'!$D$5:$U$352,MATCH($B158,'Mapping water'!$B$5:$B$352,0),MATCH(Q$3,'Mapping water'!$D$4:$U$4,0))*$D158</f>
        <v>0</v>
      </c>
      <c r="R158" s="31">
        <f>INDEX('Mapping water'!$D$5:$U$352,MATCH($B158,'Mapping water'!$B$5:$B$352,0),MATCH(R$3,'Mapping water'!$D$4:$U$4,0))*$D158</f>
        <v>0</v>
      </c>
      <c r="S158" s="31">
        <f>INDEX('Mapping water'!$D$5:$U$352,MATCH($B158,'Mapping water'!$B$5:$B$352,0),MATCH(S$3,'Mapping water'!$D$4:$U$4,0))*$D158</f>
        <v>0</v>
      </c>
      <c r="T158" s="31">
        <f>INDEX('Mapping water'!$D$5:$U$352,MATCH($B158,'Mapping water'!$B$5:$B$352,0),MATCH(T$3,'Mapping water'!$D$4:$U$4,0))*$D158</f>
        <v>0</v>
      </c>
      <c r="U158" s="31">
        <f>INDEX('Mapping water'!$D$5:$U$352,MATCH($B158,'Mapping water'!$B$5:$B$352,0),MATCH(U$3,'Mapping water'!$D$4:$U$4,0))*$D158</f>
        <v>0</v>
      </c>
      <c r="V158" s="31">
        <f>INDEX('Mapping water'!$D$5:$U$352,MATCH($B158,'Mapping water'!$B$5:$B$352,0),MATCH(V$3,'Mapping water'!$D$4:$U$4,0))*$D158</f>
        <v>0</v>
      </c>
      <c r="W158" s="31">
        <f>INDEX('Mapping water'!$D$5:$U$352,MATCH($B158,'Mapping water'!$B$5:$B$352,0),MATCH(W$3,'Mapping water'!$D$4:$U$4,0))*$D158</f>
        <v>0</v>
      </c>
      <c r="X158" s="31">
        <f>INDEX('Mapping water'!$D$5:$U$352,MATCH($B158,'Mapping water'!$B$5:$B$352,0),MATCH(X$3,'Mapping water'!$D$4:$U$4,0))*$D158</f>
        <v>0</v>
      </c>
      <c r="Y158" s="31">
        <f>INDEX('Mapping water'!$D$5:$U$352,MATCH($B158,'Mapping water'!$B$5:$B$352,0),MATCH(Y$3,'Mapping water'!$D$4:$U$4,0))*$D158</f>
        <v>0</v>
      </c>
    </row>
    <row r="159" spans="1:25" x14ac:dyDescent="0.45">
      <c r="A159" s="20" t="s">
        <v>571</v>
      </c>
      <c r="B159" s="20" t="s">
        <v>572</v>
      </c>
      <c r="C159" s="20" t="s">
        <v>174</v>
      </c>
      <c r="D159" s="31">
        <f>INDEX('ONS data MYE 5'!$Q$6:$Q$445, MATCH($B159,'ONS data MYE 5'!$B$6:$B$445,0))</f>
        <v>107692</v>
      </c>
      <c r="E159" s="31">
        <f>INDEX('ONS data MYE 5'!$R$6:$R$445, MATCH($B159,'ONS data MYE 5'!$B$6:$B$445,0))</f>
        <v>381</v>
      </c>
      <c r="F159" s="31">
        <f t="shared" si="4"/>
        <v>5.9427993751267012</v>
      </c>
      <c r="G159" s="31">
        <f t="shared" si="5"/>
        <v>35.316864413006307</v>
      </c>
      <c r="H159" s="31">
        <f>INDEX('Mapping water'!$D$5:$U$352,MATCH($B159,'Mapping water'!$B$5:$B$352,0),MATCH(H$3,'Mapping water'!$D$4:$U$4,0))*$D159</f>
        <v>0</v>
      </c>
      <c r="I159" s="31">
        <f>INDEX('Mapping water'!$D$5:$U$352,MATCH($B159,'Mapping water'!$B$5:$B$352,0),MATCH(I$3,'Mapping water'!$D$4:$U$4,0))*$D159</f>
        <v>0</v>
      </c>
      <c r="J159" s="31">
        <f>INDEX('Mapping water'!$D$5:$U$352,MATCH($B159,'Mapping water'!$B$5:$B$352,0),MATCH(J$3,'Mapping water'!$D$4:$U$4,0))*$D159</f>
        <v>107692</v>
      </c>
      <c r="K159" s="31">
        <f>INDEX('Mapping water'!$D$5:$U$352,MATCH($B159,'Mapping water'!$B$5:$B$352,0),MATCH(K$3,'Mapping water'!$D$4:$U$4,0))*$D159</f>
        <v>0</v>
      </c>
      <c r="L159" s="31">
        <f>INDEX('Mapping water'!$D$5:$U$352,MATCH($B159,'Mapping water'!$B$5:$B$352,0),MATCH(L$3,'Mapping water'!$D$4:$U$4,0))*$D159</f>
        <v>0</v>
      </c>
      <c r="M159" s="31">
        <f>INDEX('Mapping water'!$D$5:$U$352,MATCH($B159,'Mapping water'!$B$5:$B$352,0),MATCH(M$3,'Mapping water'!$D$4:$U$4,0))*$D159</f>
        <v>0</v>
      </c>
      <c r="N159" s="31">
        <f>INDEX('Mapping water'!$D$5:$U$352,MATCH($B159,'Mapping water'!$B$5:$B$352,0),MATCH(N$3,'Mapping water'!$D$4:$U$4,0))*$D159</f>
        <v>0</v>
      </c>
      <c r="O159" s="31">
        <f>INDEX('Mapping water'!$D$5:$U$352,MATCH($B159,'Mapping water'!$B$5:$B$352,0),MATCH(O$3,'Mapping water'!$D$4:$U$4,0))*$D159</f>
        <v>0</v>
      </c>
      <c r="P159" s="31">
        <f>INDEX('Mapping water'!$D$5:$U$352,MATCH($B159,'Mapping water'!$B$5:$B$352,0),MATCH(P$3,'Mapping water'!$D$4:$U$4,0))*$D159</f>
        <v>0</v>
      </c>
      <c r="Q159" s="31">
        <f>INDEX('Mapping water'!$D$5:$U$352,MATCH($B159,'Mapping water'!$B$5:$B$352,0),MATCH(Q$3,'Mapping water'!$D$4:$U$4,0))*$D159</f>
        <v>0</v>
      </c>
      <c r="R159" s="31">
        <f>INDEX('Mapping water'!$D$5:$U$352,MATCH($B159,'Mapping water'!$B$5:$B$352,0),MATCH(R$3,'Mapping water'!$D$4:$U$4,0))*$D159</f>
        <v>0</v>
      </c>
      <c r="S159" s="31">
        <f>INDEX('Mapping water'!$D$5:$U$352,MATCH($B159,'Mapping water'!$B$5:$B$352,0),MATCH(S$3,'Mapping water'!$D$4:$U$4,0))*$D159</f>
        <v>0</v>
      </c>
      <c r="T159" s="31">
        <f>INDEX('Mapping water'!$D$5:$U$352,MATCH($B159,'Mapping water'!$B$5:$B$352,0),MATCH(T$3,'Mapping water'!$D$4:$U$4,0))*$D159</f>
        <v>0</v>
      </c>
      <c r="U159" s="31">
        <f>INDEX('Mapping water'!$D$5:$U$352,MATCH($B159,'Mapping water'!$B$5:$B$352,0),MATCH(U$3,'Mapping water'!$D$4:$U$4,0))*$D159</f>
        <v>0</v>
      </c>
      <c r="V159" s="31">
        <f>INDEX('Mapping water'!$D$5:$U$352,MATCH($B159,'Mapping water'!$B$5:$B$352,0),MATCH(V$3,'Mapping water'!$D$4:$U$4,0))*$D159</f>
        <v>0</v>
      </c>
      <c r="W159" s="31">
        <f>INDEX('Mapping water'!$D$5:$U$352,MATCH($B159,'Mapping water'!$B$5:$B$352,0),MATCH(W$3,'Mapping water'!$D$4:$U$4,0))*$D159</f>
        <v>0</v>
      </c>
      <c r="X159" s="31">
        <f>INDEX('Mapping water'!$D$5:$U$352,MATCH($B159,'Mapping water'!$B$5:$B$352,0),MATCH(X$3,'Mapping water'!$D$4:$U$4,0))*$D159</f>
        <v>0</v>
      </c>
      <c r="Y159" s="31">
        <f>INDEX('Mapping water'!$D$5:$U$352,MATCH($B159,'Mapping water'!$B$5:$B$352,0),MATCH(Y$3,'Mapping water'!$D$4:$U$4,0))*$D159</f>
        <v>0</v>
      </c>
    </row>
    <row r="160" spans="1:25" x14ac:dyDescent="0.45">
      <c r="A160" s="20" t="s">
        <v>573</v>
      </c>
      <c r="B160" s="20" t="s">
        <v>574</v>
      </c>
      <c r="C160" s="20" t="s">
        <v>174</v>
      </c>
      <c r="D160" s="31">
        <f>INDEX('ONS data MYE 5'!$Q$6:$Q$445, MATCH($B160,'ONS data MYE 5'!$B$6:$B$445,0))</f>
        <v>277296</v>
      </c>
      <c r="E160" s="31">
        <f>INDEX('ONS data MYE 5'!$R$6:$R$445, MATCH($B160,'ONS data MYE 5'!$B$6:$B$445,0))</f>
        <v>1981</v>
      </c>
      <c r="F160" s="31">
        <f t="shared" si="4"/>
        <v>7.5913570466985512</v>
      </c>
      <c r="G160" s="31">
        <f t="shared" si="5"/>
        <v>57.628701810459752</v>
      </c>
      <c r="H160" s="31">
        <f>INDEX('Mapping water'!$D$5:$U$352,MATCH($B160,'Mapping water'!$B$5:$B$352,0),MATCH(H$3,'Mapping water'!$D$4:$U$4,0))*$D160</f>
        <v>0</v>
      </c>
      <c r="I160" s="31">
        <f>INDEX('Mapping water'!$D$5:$U$352,MATCH($B160,'Mapping water'!$B$5:$B$352,0),MATCH(I$3,'Mapping water'!$D$4:$U$4,0))*$D160</f>
        <v>0</v>
      </c>
      <c r="J160" s="31">
        <f>INDEX('Mapping water'!$D$5:$U$352,MATCH($B160,'Mapping water'!$B$5:$B$352,0),MATCH(J$3,'Mapping water'!$D$4:$U$4,0))*$D160</f>
        <v>277296</v>
      </c>
      <c r="K160" s="31">
        <f>INDEX('Mapping water'!$D$5:$U$352,MATCH($B160,'Mapping water'!$B$5:$B$352,0),MATCH(K$3,'Mapping water'!$D$4:$U$4,0))*$D160</f>
        <v>0</v>
      </c>
      <c r="L160" s="31">
        <f>INDEX('Mapping water'!$D$5:$U$352,MATCH($B160,'Mapping water'!$B$5:$B$352,0),MATCH(L$3,'Mapping water'!$D$4:$U$4,0))*$D160</f>
        <v>0</v>
      </c>
      <c r="M160" s="31">
        <f>INDEX('Mapping water'!$D$5:$U$352,MATCH($B160,'Mapping water'!$B$5:$B$352,0),MATCH(M$3,'Mapping water'!$D$4:$U$4,0))*$D160</f>
        <v>0</v>
      </c>
      <c r="N160" s="31">
        <f>INDEX('Mapping water'!$D$5:$U$352,MATCH($B160,'Mapping water'!$B$5:$B$352,0),MATCH(N$3,'Mapping water'!$D$4:$U$4,0))*$D160</f>
        <v>0</v>
      </c>
      <c r="O160" s="31">
        <f>INDEX('Mapping water'!$D$5:$U$352,MATCH($B160,'Mapping water'!$B$5:$B$352,0),MATCH(O$3,'Mapping water'!$D$4:$U$4,0))*$D160</f>
        <v>0</v>
      </c>
      <c r="P160" s="31">
        <f>INDEX('Mapping water'!$D$5:$U$352,MATCH($B160,'Mapping water'!$B$5:$B$352,0),MATCH(P$3,'Mapping water'!$D$4:$U$4,0))*$D160</f>
        <v>0</v>
      </c>
      <c r="Q160" s="31">
        <f>INDEX('Mapping water'!$D$5:$U$352,MATCH($B160,'Mapping water'!$B$5:$B$352,0),MATCH(Q$3,'Mapping water'!$D$4:$U$4,0))*$D160</f>
        <v>0</v>
      </c>
      <c r="R160" s="31">
        <f>INDEX('Mapping water'!$D$5:$U$352,MATCH($B160,'Mapping water'!$B$5:$B$352,0),MATCH(R$3,'Mapping water'!$D$4:$U$4,0))*$D160</f>
        <v>0</v>
      </c>
      <c r="S160" s="31">
        <f>INDEX('Mapping water'!$D$5:$U$352,MATCH($B160,'Mapping water'!$B$5:$B$352,0),MATCH(S$3,'Mapping water'!$D$4:$U$4,0))*$D160</f>
        <v>0</v>
      </c>
      <c r="T160" s="31">
        <f>INDEX('Mapping water'!$D$5:$U$352,MATCH($B160,'Mapping water'!$B$5:$B$352,0),MATCH(T$3,'Mapping water'!$D$4:$U$4,0))*$D160</f>
        <v>0</v>
      </c>
      <c r="U160" s="31">
        <f>INDEX('Mapping water'!$D$5:$U$352,MATCH($B160,'Mapping water'!$B$5:$B$352,0),MATCH(U$3,'Mapping water'!$D$4:$U$4,0))*$D160</f>
        <v>0</v>
      </c>
      <c r="V160" s="31">
        <f>INDEX('Mapping water'!$D$5:$U$352,MATCH($B160,'Mapping water'!$B$5:$B$352,0),MATCH(V$3,'Mapping water'!$D$4:$U$4,0))*$D160</f>
        <v>0</v>
      </c>
      <c r="W160" s="31">
        <f>INDEX('Mapping water'!$D$5:$U$352,MATCH($B160,'Mapping water'!$B$5:$B$352,0),MATCH(W$3,'Mapping water'!$D$4:$U$4,0))*$D160</f>
        <v>0</v>
      </c>
      <c r="X160" s="31">
        <f>INDEX('Mapping water'!$D$5:$U$352,MATCH($B160,'Mapping water'!$B$5:$B$352,0),MATCH(X$3,'Mapping water'!$D$4:$U$4,0))*$D160</f>
        <v>0</v>
      </c>
      <c r="Y160" s="31">
        <f>INDEX('Mapping water'!$D$5:$U$352,MATCH($B160,'Mapping water'!$B$5:$B$352,0),MATCH(Y$3,'Mapping water'!$D$4:$U$4,0))*$D160</f>
        <v>0</v>
      </c>
    </row>
    <row r="161" spans="1:25" x14ac:dyDescent="0.45">
      <c r="A161" s="20" t="s">
        <v>575</v>
      </c>
      <c r="B161" s="20" t="s">
        <v>576</v>
      </c>
      <c r="C161" s="20" t="s">
        <v>174</v>
      </c>
      <c r="D161" s="31">
        <f>INDEX('ONS data MYE 5'!$Q$6:$Q$445, MATCH($B161,'ONS data MYE 5'!$B$6:$B$445,0))</f>
        <v>185422</v>
      </c>
      <c r="E161" s="31">
        <f>INDEX('ONS data MYE 5'!$R$6:$R$445, MATCH($B161,'ONS data MYE 5'!$B$6:$B$445,0))</f>
        <v>1873</v>
      </c>
      <c r="F161" s="31">
        <f t="shared" si="4"/>
        <v>7.5352967024440884</v>
      </c>
      <c r="G161" s="31">
        <f t="shared" si="5"/>
        <v>56.780696393864751</v>
      </c>
      <c r="H161" s="31">
        <f>INDEX('Mapping water'!$D$5:$U$352,MATCH($B161,'Mapping water'!$B$5:$B$352,0),MATCH(H$3,'Mapping water'!$D$4:$U$4,0))*$D161</f>
        <v>0</v>
      </c>
      <c r="I161" s="31">
        <f>INDEX('Mapping water'!$D$5:$U$352,MATCH($B161,'Mapping water'!$B$5:$B$352,0),MATCH(I$3,'Mapping water'!$D$4:$U$4,0))*$D161</f>
        <v>0</v>
      </c>
      <c r="J161" s="31">
        <f>INDEX('Mapping water'!$D$5:$U$352,MATCH($B161,'Mapping water'!$B$5:$B$352,0),MATCH(J$3,'Mapping water'!$D$4:$U$4,0))*$D161</f>
        <v>185422</v>
      </c>
      <c r="K161" s="31">
        <f>INDEX('Mapping water'!$D$5:$U$352,MATCH($B161,'Mapping water'!$B$5:$B$352,0),MATCH(K$3,'Mapping water'!$D$4:$U$4,0))*$D161</f>
        <v>0</v>
      </c>
      <c r="L161" s="31">
        <f>INDEX('Mapping water'!$D$5:$U$352,MATCH($B161,'Mapping water'!$B$5:$B$352,0),MATCH(L$3,'Mapping water'!$D$4:$U$4,0))*$D161</f>
        <v>0</v>
      </c>
      <c r="M161" s="31">
        <f>INDEX('Mapping water'!$D$5:$U$352,MATCH($B161,'Mapping water'!$B$5:$B$352,0),MATCH(M$3,'Mapping water'!$D$4:$U$4,0))*$D161</f>
        <v>0</v>
      </c>
      <c r="N161" s="31">
        <f>INDEX('Mapping water'!$D$5:$U$352,MATCH($B161,'Mapping water'!$B$5:$B$352,0),MATCH(N$3,'Mapping water'!$D$4:$U$4,0))*$D161</f>
        <v>0</v>
      </c>
      <c r="O161" s="31">
        <f>INDEX('Mapping water'!$D$5:$U$352,MATCH($B161,'Mapping water'!$B$5:$B$352,0),MATCH(O$3,'Mapping water'!$D$4:$U$4,0))*$D161</f>
        <v>0</v>
      </c>
      <c r="P161" s="31">
        <f>INDEX('Mapping water'!$D$5:$U$352,MATCH($B161,'Mapping water'!$B$5:$B$352,0),MATCH(P$3,'Mapping water'!$D$4:$U$4,0))*$D161</f>
        <v>0</v>
      </c>
      <c r="Q161" s="31">
        <f>INDEX('Mapping water'!$D$5:$U$352,MATCH($B161,'Mapping water'!$B$5:$B$352,0),MATCH(Q$3,'Mapping water'!$D$4:$U$4,0))*$D161</f>
        <v>0</v>
      </c>
      <c r="R161" s="31">
        <f>INDEX('Mapping water'!$D$5:$U$352,MATCH($B161,'Mapping water'!$B$5:$B$352,0),MATCH(R$3,'Mapping water'!$D$4:$U$4,0))*$D161</f>
        <v>0</v>
      </c>
      <c r="S161" s="31">
        <f>INDEX('Mapping water'!$D$5:$U$352,MATCH($B161,'Mapping water'!$B$5:$B$352,0),MATCH(S$3,'Mapping water'!$D$4:$U$4,0))*$D161</f>
        <v>0</v>
      </c>
      <c r="T161" s="31">
        <f>INDEX('Mapping water'!$D$5:$U$352,MATCH($B161,'Mapping water'!$B$5:$B$352,0),MATCH(T$3,'Mapping water'!$D$4:$U$4,0))*$D161</f>
        <v>0</v>
      </c>
      <c r="U161" s="31">
        <f>INDEX('Mapping water'!$D$5:$U$352,MATCH($B161,'Mapping water'!$B$5:$B$352,0),MATCH(U$3,'Mapping water'!$D$4:$U$4,0))*$D161</f>
        <v>0</v>
      </c>
      <c r="V161" s="31">
        <f>INDEX('Mapping water'!$D$5:$U$352,MATCH($B161,'Mapping water'!$B$5:$B$352,0),MATCH(V$3,'Mapping water'!$D$4:$U$4,0))*$D161</f>
        <v>0</v>
      </c>
      <c r="W161" s="31">
        <f>INDEX('Mapping water'!$D$5:$U$352,MATCH($B161,'Mapping water'!$B$5:$B$352,0),MATCH(W$3,'Mapping water'!$D$4:$U$4,0))*$D161</f>
        <v>0</v>
      </c>
      <c r="X161" s="31">
        <f>INDEX('Mapping water'!$D$5:$U$352,MATCH($B161,'Mapping water'!$B$5:$B$352,0),MATCH(X$3,'Mapping water'!$D$4:$U$4,0))*$D161</f>
        <v>0</v>
      </c>
      <c r="Y161" s="31">
        <f>INDEX('Mapping water'!$D$5:$U$352,MATCH($B161,'Mapping water'!$B$5:$B$352,0),MATCH(Y$3,'Mapping water'!$D$4:$U$4,0))*$D161</f>
        <v>0</v>
      </c>
    </row>
    <row r="162" spans="1:25" x14ac:dyDescent="0.45">
      <c r="A162" s="20" t="s">
        <v>577</v>
      </c>
      <c r="B162" s="20" t="s">
        <v>578</v>
      </c>
      <c r="C162" s="20" t="s">
        <v>174</v>
      </c>
      <c r="D162" s="31">
        <f>INDEX('ONS data MYE 5'!$Q$6:$Q$445, MATCH($B162,'ONS data MYE 5'!$B$6:$B$445,0))</f>
        <v>502902</v>
      </c>
      <c r="E162" s="31">
        <f>INDEX('ONS data MYE 5'!$R$6:$R$445, MATCH($B162,'ONS data MYE 5'!$B$6:$B$445,0))</f>
        <v>4335</v>
      </c>
      <c r="F162" s="31">
        <f t="shared" si="4"/>
        <v>8.3744768892146428</v>
      </c>
      <c r="G162" s="31">
        <f t="shared" si="5"/>
        <v>70.131863167990161</v>
      </c>
      <c r="H162" s="31">
        <f>INDEX('Mapping water'!$D$5:$U$352,MATCH($B162,'Mapping water'!$B$5:$B$352,0),MATCH(H$3,'Mapping water'!$D$4:$U$4,0))*$D162</f>
        <v>0</v>
      </c>
      <c r="I162" s="31">
        <f>INDEX('Mapping water'!$D$5:$U$352,MATCH($B162,'Mapping water'!$B$5:$B$352,0),MATCH(I$3,'Mapping water'!$D$4:$U$4,0))*$D162</f>
        <v>0</v>
      </c>
      <c r="J162" s="31">
        <f>INDEX('Mapping water'!$D$5:$U$352,MATCH($B162,'Mapping water'!$B$5:$B$352,0),MATCH(J$3,'Mapping water'!$D$4:$U$4,0))*$D162</f>
        <v>502902</v>
      </c>
      <c r="K162" s="31">
        <f>INDEX('Mapping water'!$D$5:$U$352,MATCH($B162,'Mapping water'!$B$5:$B$352,0),MATCH(K$3,'Mapping water'!$D$4:$U$4,0))*$D162</f>
        <v>0</v>
      </c>
      <c r="L162" s="31">
        <f>INDEX('Mapping water'!$D$5:$U$352,MATCH($B162,'Mapping water'!$B$5:$B$352,0),MATCH(L$3,'Mapping water'!$D$4:$U$4,0))*$D162</f>
        <v>0</v>
      </c>
      <c r="M162" s="31">
        <f>INDEX('Mapping water'!$D$5:$U$352,MATCH($B162,'Mapping water'!$B$5:$B$352,0),MATCH(M$3,'Mapping water'!$D$4:$U$4,0))*$D162</f>
        <v>0</v>
      </c>
      <c r="N162" s="31">
        <f>INDEX('Mapping water'!$D$5:$U$352,MATCH($B162,'Mapping water'!$B$5:$B$352,0),MATCH(N$3,'Mapping water'!$D$4:$U$4,0))*$D162</f>
        <v>0</v>
      </c>
      <c r="O162" s="31">
        <f>INDEX('Mapping water'!$D$5:$U$352,MATCH($B162,'Mapping water'!$B$5:$B$352,0),MATCH(O$3,'Mapping water'!$D$4:$U$4,0))*$D162</f>
        <v>0</v>
      </c>
      <c r="P162" s="31">
        <f>INDEX('Mapping water'!$D$5:$U$352,MATCH($B162,'Mapping water'!$B$5:$B$352,0),MATCH(P$3,'Mapping water'!$D$4:$U$4,0))*$D162</f>
        <v>0</v>
      </c>
      <c r="Q162" s="31">
        <f>INDEX('Mapping water'!$D$5:$U$352,MATCH($B162,'Mapping water'!$B$5:$B$352,0),MATCH(Q$3,'Mapping water'!$D$4:$U$4,0))*$D162</f>
        <v>0</v>
      </c>
      <c r="R162" s="31">
        <f>INDEX('Mapping water'!$D$5:$U$352,MATCH($B162,'Mapping water'!$B$5:$B$352,0),MATCH(R$3,'Mapping water'!$D$4:$U$4,0))*$D162</f>
        <v>0</v>
      </c>
      <c r="S162" s="31">
        <f>INDEX('Mapping water'!$D$5:$U$352,MATCH($B162,'Mapping water'!$B$5:$B$352,0),MATCH(S$3,'Mapping water'!$D$4:$U$4,0))*$D162</f>
        <v>0</v>
      </c>
      <c r="T162" s="31">
        <f>INDEX('Mapping water'!$D$5:$U$352,MATCH($B162,'Mapping water'!$B$5:$B$352,0),MATCH(T$3,'Mapping water'!$D$4:$U$4,0))*$D162</f>
        <v>0</v>
      </c>
      <c r="U162" s="31">
        <f>INDEX('Mapping water'!$D$5:$U$352,MATCH($B162,'Mapping water'!$B$5:$B$352,0),MATCH(U$3,'Mapping water'!$D$4:$U$4,0))*$D162</f>
        <v>0</v>
      </c>
      <c r="V162" s="31">
        <f>INDEX('Mapping water'!$D$5:$U$352,MATCH($B162,'Mapping water'!$B$5:$B$352,0),MATCH(V$3,'Mapping water'!$D$4:$U$4,0))*$D162</f>
        <v>0</v>
      </c>
      <c r="W162" s="31">
        <f>INDEX('Mapping water'!$D$5:$U$352,MATCH($B162,'Mapping water'!$B$5:$B$352,0),MATCH(W$3,'Mapping water'!$D$4:$U$4,0))*$D162</f>
        <v>0</v>
      </c>
      <c r="X162" s="31">
        <f>INDEX('Mapping water'!$D$5:$U$352,MATCH($B162,'Mapping water'!$B$5:$B$352,0),MATCH(X$3,'Mapping water'!$D$4:$U$4,0))*$D162</f>
        <v>0</v>
      </c>
      <c r="Y162" s="31">
        <f>INDEX('Mapping water'!$D$5:$U$352,MATCH($B162,'Mapping water'!$B$5:$B$352,0),MATCH(Y$3,'Mapping water'!$D$4:$U$4,0))*$D162</f>
        <v>0</v>
      </c>
    </row>
    <row r="163" spans="1:25" x14ac:dyDescent="0.45">
      <c r="A163" s="20" t="s">
        <v>579</v>
      </c>
      <c r="B163" s="20" t="s">
        <v>580</v>
      </c>
      <c r="C163" s="20" t="s">
        <v>174</v>
      </c>
      <c r="D163" s="31">
        <f>INDEX('ONS data MYE 5'!$Q$6:$Q$445, MATCH($B163,'ONS data MYE 5'!$B$6:$B$445,0))</f>
        <v>225157</v>
      </c>
      <c r="E163" s="31">
        <f>INDEX('ONS data MYE 5'!$R$6:$R$445, MATCH($B163,'ONS data MYE 5'!$B$6:$B$445,0))</f>
        <v>1586</v>
      </c>
      <c r="F163" s="31">
        <f t="shared" si="4"/>
        <v>7.368970402194793</v>
      </c>
      <c r="G163" s="31">
        <f t="shared" si="5"/>
        <v>54.301724788422888</v>
      </c>
      <c r="H163" s="31">
        <f>INDEX('Mapping water'!$D$5:$U$352,MATCH($B163,'Mapping water'!$B$5:$B$352,0),MATCH(H$3,'Mapping water'!$D$4:$U$4,0))*$D163</f>
        <v>0</v>
      </c>
      <c r="I163" s="31">
        <f>INDEX('Mapping water'!$D$5:$U$352,MATCH($B163,'Mapping water'!$B$5:$B$352,0),MATCH(I$3,'Mapping water'!$D$4:$U$4,0))*$D163</f>
        <v>0</v>
      </c>
      <c r="J163" s="31">
        <f>INDEX('Mapping water'!$D$5:$U$352,MATCH($B163,'Mapping water'!$B$5:$B$352,0),MATCH(J$3,'Mapping water'!$D$4:$U$4,0))*$D163</f>
        <v>225157</v>
      </c>
      <c r="K163" s="31">
        <f>INDEX('Mapping water'!$D$5:$U$352,MATCH($B163,'Mapping water'!$B$5:$B$352,0),MATCH(K$3,'Mapping water'!$D$4:$U$4,0))*$D163</f>
        <v>0</v>
      </c>
      <c r="L163" s="31">
        <f>INDEX('Mapping water'!$D$5:$U$352,MATCH($B163,'Mapping water'!$B$5:$B$352,0),MATCH(L$3,'Mapping water'!$D$4:$U$4,0))*$D163</f>
        <v>0</v>
      </c>
      <c r="M163" s="31">
        <f>INDEX('Mapping water'!$D$5:$U$352,MATCH($B163,'Mapping water'!$B$5:$B$352,0),MATCH(M$3,'Mapping water'!$D$4:$U$4,0))*$D163</f>
        <v>0</v>
      </c>
      <c r="N163" s="31">
        <f>INDEX('Mapping water'!$D$5:$U$352,MATCH($B163,'Mapping water'!$B$5:$B$352,0),MATCH(N$3,'Mapping water'!$D$4:$U$4,0))*$D163</f>
        <v>0</v>
      </c>
      <c r="O163" s="31">
        <f>INDEX('Mapping water'!$D$5:$U$352,MATCH($B163,'Mapping water'!$B$5:$B$352,0),MATCH(O$3,'Mapping water'!$D$4:$U$4,0))*$D163</f>
        <v>0</v>
      </c>
      <c r="P163" s="31">
        <f>INDEX('Mapping water'!$D$5:$U$352,MATCH($B163,'Mapping water'!$B$5:$B$352,0),MATCH(P$3,'Mapping water'!$D$4:$U$4,0))*$D163</f>
        <v>0</v>
      </c>
      <c r="Q163" s="31">
        <f>INDEX('Mapping water'!$D$5:$U$352,MATCH($B163,'Mapping water'!$B$5:$B$352,0),MATCH(Q$3,'Mapping water'!$D$4:$U$4,0))*$D163</f>
        <v>0</v>
      </c>
      <c r="R163" s="31">
        <f>INDEX('Mapping water'!$D$5:$U$352,MATCH($B163,'Mapping water'!$B$5:$B$352,0),MATCH(R$3,'Mapping water'!$D$4:$U$4,0))*$D163</f>
        <v>0</v>
      </c>
      <c r="S163" s="31">
        <f>INDEX('Mapping water'!$D$5:$U$352,MATCH($B163,'Mapping water'!$B$5:$B$352,0),MATCH(S$3,'Mapping water'!$D$4:$U$4,0))*$D163</f>
        <v>0</v>
      </c>
      <c r="T163" s="31">
        <f>INDEX('Mapping water'!$D$5:$U$352,MATCH($B163,'Mapping water'!$B$5:$B$352,0),MATCH(T$3,'Mapping water'!$D$4:$U$4,0))*$D163</f>
        <v>0</v>
      </c>
      <c r="U163" s="31">
        <f>INDEX('Mapping water'!$D$5:$U$352,MATCH($B163,'Mapping water'!$B$5:$B$352,0),MATCH(U$3,'Mapping water'!$D$4:$U$4,0))*$D163</f>
        <v>0</v>
      </c>
      <c r="V163" s="31">
        <f>INDEX('Mapping water'!$D$5:$U$352,MATCH($B163,'Mapping water'!$B$5:$B$352,0),MATCH(V$3,'Mapping water'!$D$4:$U$4,0))*$D163</f>
        <v>0</v>
      </c>
      <c r="W163" s="31">
        <f>INDEX('Mapping water'!$D$5:$U$352,MATCH($B163,'Mapping water'!$B$5:$B$352,0),MATCH(W$3,'Mapping water'!$D$4:$U$4,0))*$D163</f>
        <v>0</v>
      </c>
      <c r="X163" s="31">
        <f>INDEX('Mapping water'!$D$5:$U$352,MATCH($B163,'Mapping water'!$B$5:$B$352,0),MATCH(X$3,'Mapping water'!$D$4:$U$4,0))*$D163</f>
        <v>0</v>
      </c>
      <c r="Y163" s="31">
        <f>INDEX('Mapping water'!$D$5:$U$352,MATCH($B163,'Mapping water'!$B$5:$B$352,0),MATCH(Y$3,'Mapping water'!$D$4:$U$4,0))*$D163</f>
        <v>0</v>
      </c>
    </row>
    <row r="164" spans="1:25" x14ac:dyDescent="0.45">
      <c r="A164" s="20" t="s">
        <v>581</v>
      </c>
      <c r="B164" s="20" t="s">
        <v>582</v>
      </c>
      <c r="C164" s="20" t="s">
        <v>174</v>
      </c>
      <c r="D164" s="31">
        <f>INDEX('ONS data MYE 5'!$Q$6:$Q$445, MATCH($B164,'ONS data MYE 5'!$B$6:$B$445,0))</f>
        <v>211929</v>
      </c>
      <c r="E164" s="31">
        <f>INDEX('ONS data MYE 5'!$R$6:$R$445, MATCH($B164,'ONS data MYE 5'!$B$6:$B$445,0))</f>
        <v>1341</v>
      </c>
      <c r="F164" s="31">
        <f t="shared" si="4"/>
        <v>7.2011708832816783</v>
      </c>
      <c r="G164" s="31">
        <f t="shared" si="5"/>
        <v>51.856862090223828</v>
      </c>
      <c r="H164" s="31">
        <f>INDEX('Mapping water'!$D$5:$U$352,MATCH($B164,'Mapping water'!$B$5:$B$352,0),MATCH(H$3,'Mapping water'!$D$4:$U$4,0))*$D164</f>
        <v>0</v>
      </c>
      <c r="I164" s="31">
        <f>INDEX('Mapping water'!$D$5:$U$352,MATCH($B164,'Mapping water'!$B$5:$B$352,0),MATCH(I$3,'Mapping water'!$D$4:$U$4,0))*$D164</f>
        <v>0</v>
      </c>
      <c r="J164" s="31">
        <f>INDEX('Mapping water'!$D$5:$U$352,MATCH($B164,'Mapping water'!$B$5:$B$352,0),MATCH(J$3,'Mapping water'!$D$4:$U$4,0))*$D164</f>
        <v>211929</v>
      </c>
      <c r="K164" s="31">
        <f>INDEX('Mapping water'!$D$5:$U$352,MATCH($B164,'Mapping water'!$B$5:$B$352,0),MATCH(K$3,'Mapping water'!$D$4:$U$4,0))*$D164</f>
        <v>0</v>
      </c>
      <c r="L164" s="31">
        <f>INDEX('Mapping water'!$D$5:$U$352,MATCH($B164,'Mapping water'!$B$5:$B$352,0),MATCH(L$3,'Mapping water'!$D$4:$U$4,0))*$D164</f>
        <v>0</v>
      </c>
      <c r="M164" s="31">
        <f>INDEX('Mapping water'!$D$5:$U$352,MATCH($B164,'Mapping water'!$B$5:$B$352,0),MATCH(M$3,'Mapping water'!$D$4:$U$4,0))*$D164</f>
        <v>0</v>
      </c>
      <c r="N164" s="31">
        <f>INDEX('Mapping water'!$D$5:$U$352,MATCH($B164,'Mapping water'!$B$5:$B$352,0),MATCH(N$3,'Mapping water'!$D$4:$U$4,0))*$D164</f>
        <v>0</v>
      </c>
      <c r="O164" s="31">
        <f>INDEX('Mapping water'!$D$5:$U$352,MATCH($B164,'Mapping water'!$B$5:$B$352,0),MATCH(O$3,'Mapping water'!$D$4:$U$4,0))*$D164</f>
        <v>0</v>
      </c>
      <c r="P164" s="31">
        <f>INDEX('Mapping water'!$D$5:$U$352,MATCH($B164,'Mapping water'!$B$5:$B$352,0),MATCH(P$3,'Mapping water'!$D$4:$U$4,0))*$D164</f>
        <v>0</v>
      </c>
      <c r="Q164" s="31">
        <f>INDEX('Mapping water'!$D$5:$U$352,MATCH($B164,'Mapping water'!$B$5:$B$352,0),MATCH(Q$3,'Mapping water'!$D$4:$U$4,0))*$D164</f>
        <v>0</v>
      </c>
      <c r="R164" s="31">
        <f>INDEX('Mapping water'!$D$5:$U$352,MATCH($B164,'Mapping water'!$B$5:$B$352,0),MATCH(R$3,'Mapping water'!$D$4:$U$4,0))*$D164</f>
        <v>0</v>
      </c>
      <c r="S164" s="31">
        <f>INDEX('Mapping water'!$D$5:$U$352,MATCH($B164,'Mapping water'!$B$5:$B$352,0),MATCH(S$3,'Mapping water'!$D$4:$U$4,0))*$D164</f>
        <v>0</v>
      </c>
      <c r="T164" s="31">
        <f>INDEX('Mapping water'!$D$5:$U$352,MATCH($B164,'Mapping water'!$B$5:$B$352,0),MATCH(T$3,'Mapping water'!$D$4:$U$4,0))*$D164</f>
        <v>0</v>
      </c>
      <c r="U164" s="31">
        <f>INDEX('Mapping water'!$D$5:$U$352,MATCH($B164,'Mapping water'!$B$5:$B$352,0),MATCH(U$3,'Mapping water'!$D$4:$U$4,0))*$D164</f>
        <v>0</v>
      </c>
      <c r="V164" s="31">
        <f>INDEX('Mapping water'!$D$5:$U$352,MATCH($B164,'Mapping water'!$B$5:$B$352,0),MATCH(V$3,'Mapping water'!$D$4:$U$4,0))*$D164</f>
        <v>0</v>
      </c>
      <c r="W164" s="31">
        <f>INDEX('Mapping water'!$D$5:$U$352,MATCH($B164,'Mapping water'!$B$5:$B$352,0),MATCH(W$3,'Mapping water'!$D$4:$U$4,0))*$D164</f>
        <v>0</v>
      </c>
      <c r="X164" s="31">
        <f>INDEX('Mapping water'!$D$5:$U$352,MATCH($B164,'Mapping water'!$B$5:$B$352,0),MATCH(X$3,'Mapping water'!$D$4:$U$4,0))*$D164</f>
        <v>0</v>
      </c>
      <c r="Y164" s="31">
        <f>INDEX('Mapping water'!$D$5:$U$352,MATCH($B164,'Mapping water'!$B$5:$B$352,0),MATCH(Y$3,'Mapping water'!$D$4:$U$4,0))*$D164</f>
        <v>0</v>
      </c>
    </row>
    <row r="165" spans="1:25" x14ac:dyDescent="0.45">
      <c r="A165" s="20" t="s">
        <v>583</v>
      </c>
      <c r="B165" s="20" t="s">
        <v>584</v>
      </c>
      <c r="C165" s="20" t="s">
        <v>174</v>
      </c>
      <c r="D165" s="31">
        <f>INDEX('ONS data MYE 5'!$Q$6:$Q$445, MATCH($B165,'ONS data MYE 5'!$B$6:$B$445,0))</f>
        <v>234487</v>
      </c>
      <c r="E165" s="31">
        <f>INDEX('ONS data MYE 5'!$R$6:$R$445, MATCH($B165,'ONS data MYE 5'!$B$6:$B$445,0))</f>
        <v>2417</v>
      </c>
      <c r="F165" s="31">
        <f t="shared" si="4"/>
        <v>7.7902823807034833</v>
      </c>
      <c r="G165" s="31">
        <f t="shared" si="5"/>
        <v>60.688499571099129</v>
      </c>
      <c r="H165" s="31">
        <f>INDEX('Mapping water'!$D$5:$U$352,MATCH($B165,'Mapping water'!$B$5:$B$352,0),MATCH(H$3,'Mapping water'!$D$4:$U$4,0))*$D165</f>
        <v>0</v>
      </c>
      <c r="I165" s="31">
        <f>INDEX('Mapping water'!$D$5:$U$352,MATCH($B165,'Mapping water'!$B$5:$B$352,0),MATCH(I$3,'Mapping water'!$D$4:$U$4,0))*$D165</f>
        <v>0</v>
      </c>
      <c r="J165" s="31">
        <f>INDEX('Mapping water'!$D$5:$U$352,MATCH($B165,'Mapping water'!$B$5:$B$352,0),MATCH(J$3,'Mapping water'!$D$4:$U$4,0))*$D165</f>
        <v>234487</v>
      </c>
      <c r="K165" s="31">
        <f>INDEX('Mapping water'!$D$5:$U$352,MATCH($B165,'Mapping water'!$B$5:$B$352,0),MATCH(K$3,'Mapping water'!$D$4:$U$4,0))*$D165</f>
        <v>0</v>
      </c>
      <c r="L165" s="31">
        <f>INDEX('Mapping water'!$D$5:$U$352,MATCH($B165,'Mapping water'!$B$5:$B$352,0),MATCH(L$3,'Mapping water'!$D$4:$U$4,0))*$D165</f>
        <v>0</v>
      </c>
      <c r="M165" s="31">
        <f>INDEX('Mapping water'!$D$5:$U$352,MATCH($B165,'Mapping water'!$B$5:$B$352,0),MATCH(M$3,'Mapping water'!$D$4:$U$4,0))*$D165</f>
        <v>0</v>
      </c>
      <c r="N165" s="31">
        <f>INDEX('Mapping water'!$D$5:$U$352,MATCH($B165,'Mapping water'!$B$5:$B$352,0),MATCH(N$3,'Mapping water'!$D$4:$U$4,0))*$D165</f>
        <v>0</v>
      </c>
      <c r="O165" s="31">
        <f>INDEX('Mapping water'!$D$5:$U$352,MATCH($B165,'Mapping water'!$B$5:$B$352,0),MATCH(O$3,'Mapping water'!$D$4:$U$4,0))*$D165</f>
        <v>0</v>
      </c>
      <c r="P165" s="31">
        <f>INDEX('Mapping water'!$D$5:$U$352,MATCH($B165,'Mapping water'!$B$5:$B$352,0),MATCH(P$3,'Mapping water'!$D$4:$U$4,0))*$D165</f>
        <v>0</v>
      </c>
      <c r="Q165" s="31">
        <f>INDEX('Mapping water'!$D$5:$U$352,MATCH($B165,'Mapping water'!$B$5:$B$352,0),MATCH(Q$3,'Mapping water'!$D$4:$U$4,0))*$D165</f>
        <v>0</v>
      </c>
      <c r="R165" s="31">
        <f>INDEX('Mapping water'!$D$5:$U$352,MATCH($B165,'Mapping water'!$B$5:$B$352,0),MATCH(R$3,'Mapping water'!$D$4:$U$4,0))*$D165</f>
        <v>0</v>
      </c>
      <c r="S165" s="31">
        <f>INDEX('Mapping water'!$D$5:$U$352,MATCH($B165,'Mapping water'!$B$5:$B$352,0),MATCH(S$3,'Mapping water'!$D$4:$U$4,0))*$D165</f>
        <v>0</v>
      </c>
      <c r="T165" s="31">
        <f>INDEX('Mapping water'!$D$5:$U$352,MATCH($B165,'Mapping water'!$B$5:$B$352,0),MATCH(T$3,'Mapping water'!$D$4:$U$4,0))*$D165</f>
        <v>0</v>
      </c>
      <c r="U165" s="31">
        <f>INDEX('Mapping water'!$D$5:$U$352,MATCH($B165,'Mapping water'!$B$5:$B$352,0),MATCH(U$3,'Mapping water'!$D$4:$U$4,0))*$D165</f>
        <v>0</v>
      </c>
      <c r="V165" s="31">
        <f>INDEX('Mapping water'!$D$5:$U$352,MATCH($B165,'Mapping water'!$B$5:$B$352,0),MATCH(V$3,'Mapping water'!$D$4:$U$4,0))*$D165</f>
        <v>0</v>
      </c>
      <c r="W165" s="31">
        <f>INDEX('Mapping water'!$D$5:$U$352,MATCH($B165,'Mapping water'!$B$5:$B$352,0),MATCH(W$3,'Mapping water'!$D$4:$U$4,0))*$D165</f>
        <v>0</v>
      </c>
      <c r="X165" s="31">
        <f>INDEX('Mapping water'!$D$5:$U$352,MATCH($B165,'Mapping water'!$B$5:$B$352,0),MATCH(X$3,'Mapping water'!$D$4:$U$4,0))*$D165</f>
        <v>0</v>
      </c>
      <c r="Y165" s="31">
        <f>INDEX('Mapping water'!$D$5:$U$352,MATCH($B165,'Mapping water'!$B$5:$B$352,0),MATCH(Y$3,'Mapping water'!$D$4:$U$4,0))*$D165</f>
        <v>0</v>
      </c>
    </row>
    <row r="166" spans="1:25" x14ac:dyDescent="0.45">
      <c r="A166" s="20" t="s">
        <v>585</v>
      </c>
      <c r="B166" s="20" t="s">
        <v>586</v>
      </c>
      <c r="C166" s="20" t="s">
        <v>174</v>
      </c>
      <c r="D166" s="31">
        <f>INDEX('ONS data MYE 5'!$Q$6:$Q$445, MATCH($B166,'ONS data MYE 5'!$B$6:$B$445,0))</f>
        <v>283253</v>
      </c>
      <c r="E166" s="31">
        <f>INDEX('ONS data MYE 5'!$R$6:$R$445, MATCH($B166,'ONS data MYE 5'!$B$6:$B$445,0))</f>
        <v>2248</v>
      </c>
      <c r="F166" s="31">
        <f t="shared" si="4"/>
        <v>7.7177962110135816</v>
      </c>
      <c r="G166" s="31">
        <f t="shared" si="5"/>
        <v>59.564378354735595</v>
      </c>
      <c r="H166" s="31">
        <f>INDEX('Mapping water'!$D$5:$U$352,MATCH($B166,'Mapping water'!$B$5:$B$352,0),MATCH(H$3,'Mapping water'!$D$4:$U$4,0))*$D166</f>
        <v>0</v>
      </c>
      <c r="I166" s="31">
        <f>INDEX('Mapping water'!$D$5:$U$352,MATCH($B166,'Mapping water'!$B$5:$B$352,0),MATCH(I$3,'Mapping water'!$D$4:$U$4,0))*$D166</f>
        <v>0</v>
      </c>
      <c r="J166" s="31">
        <f>INDEX('Mapping water'!$D$5:$U$352,MATCH($B166,'Mapping water'!$B$5:$B$352,0),MATCH(J$3,'Mapping water'!$D$4:$U$4,0))*$D166</f>
        <v>283253</v>
      </c>
      <c r="K166" s="31">
        <f>INDEX('Mapping water'!$D$5:$U$352,MATCH($B166,'Mapping water'!$B$5:$B$352,0),MATCH(K$3,'Mapping water'!$D$4:$U$4,0))*$D166</f>
        <v>0</v>
      </c>
      <c r="L166" s="31">
        <f>INDEX('Mapping water'!$D$5:$U$352,MATCH($B166,'Mapping water'!$B$5:$B$352,0),MATCH(L$3,'Mapping water'!$D$4:$U$4,0))*$D166</f>
        <v>0</v>
      </c>
      <c r="M166" s="31">
        <f>INDEX('Mapping water'!$D$5:$U$352,MATCH($B166,'Mapping water'!$B$5:$B$352,0),MATCH(M$3,'Mapping water'!$D$4:$U$4,0))*$D166</f>
        <v>0</v>
      </c>
      <c r="N166" s="31">
        <f>INDEX('Mapping water'!$D$5:$U$352,MATCH($B166,'Mapping water'!$B$5:$B$352,0),MATCH(N$3,'Mapping water'!$D$4:$U$4,0))*$D166</f>
        <v>0</v>
      </c>
      <c r="O166" s="31">
        <f>INDEX('Mapping water'!$D$5:$U$352,MATCH($B166,'Mapping water'!$B$5:$B$352,0),MATCH(O$3,'Mapping water'!$D$4:$U$4,0))*$D166</f>
        <v>0</v>
      </c>
      <c r="P166" s="31">
        <f>INDEX('Mapping water'!$D$5:$U$352,MATCH($B166,'Mapping water'!$B$5:$B$352,0),MATCH(P$3,'Mapping water'!$D$4:$U$4,0))*$D166</f>
        <v>0</v>
      </c>
      <c r="Q166" s="31">
        <f>INDEX('Mapping water'!$D$5:$U$352,MATCH($B166,'Mapping water'!$B$5:$B$352,0),MATCH(Q$3,'Mapping water'!$D$4:$U$4,0))*$D166</f>
        <v>0</v>
      </c>
      <c r="R166" s="31">
        <f>INDEX('Mapping water'!$D$5:$U$352,MATCH($B166,'Mapping water'!$B$5:$B$352,0),MATCH(R$3,'Mapping water'!$D$4:$U$4,0))*$D166</f>
        <v>0</v>
      </c>
      <c r="S166" s="31">
        <f>INDEX('Mapping water'!$D$5:$U$352,MATCH($B166,'Mapping water'!$B$5:$B$352,0),MATCH(S$3,'Mapping water'!$D$4:$U$4,0))*$D166</f>
        <v>0</v>
      </c>
      <c r="T166" s="31">
        <f>INDEX('Mapping water'!$D$5:$U$352,MATCH($B166,'Mapping water'!$B$5:$B$352,0),MATCH(T$3,'Mapping water'!$D$4:$U$4,0))*$D166</f>
        <v>0</v>
      </c>
      <c r="U166" s="31">
        <f>INDEX('Mapping water'!$D$5:$U$352,MATCH($B166,'Mapping water'!$B$5:$B$352,0),MATCH(U$3,'Mapping water'!$D$4:$U$4,0))*$D166</f>
        <v>0</v>
      </c>
      <c r="V166" s="31">
        <f>INDEX('Mapping water'!$D$5:$U$352,MATCH($B166,'Mapping water'!$B$5:$B$352,0),MATCH(V$3,'Mapping water'!$D$4:$U$4,0))*$D166</f>
        <v>0</v>
      </c>
      <c r="W166" s="31">
        <f>INDEX('Mapping water'!$D$5:$U$352,MATCH($B166,'Mapping water'!$B$5:$B$352,0),MATCH(W$3,'Mapping water'!$D$4:$U$4,0))*$D166</f>
        <v>0</v>
      </c>
      <c r="X166" s="31">
        <f>INDEX('Mapping water'!$D$5:$U$352,MATCH($B166,'Mapping water'!$B$5:$B$352,0),MATCH(X$3,'Mapping water'!$D$4:$U$4,0))*$D166</f>
        <v>0</v>
      </c>
      <c r="Y166" s="31">
        <f>INDEX('Mapping water'!$D$5:$U$352,MATCH($B166,'Mapping water'!$B$5:$B$352,0),MATCH(Y$3,'Mapping water'!$D$4:$U$4,0))*$D166</f>
        <v>0</v>
      </c>
    </row>
    <row r="167" spans="1:25" x14ac:dyDescent="0.45">
      <c r="A167" s="20" t="s">
        <v>587</v>
      </c>
      <c r="B167" s="20" t="s">
        <v>588</v>
      </c>
      <c r="C167" s="20" t="s">
        <v>174</v>
      </c>
      <c r="D167" s="31">
        <f>INDEX('ONS data MYE 5'!$Q$6:$Q$445, MATCH($B167,'ONS data MYE 5'!$B$6:$B$445,0))</f>
        <v>219727</v>
      </c>
      <c r="E167" s="31">
        <f>INDEX('ONS data MYE 5'!$R$6:$R$445, MATCH($B167,'ONS data MYE 5'!$B$6:$B$445,0))</f>
        <v>2133</v>
      </c>
      <c r="F167" s="31">
        <f t="shared" si="4"/>
        <v>7.6652847184713506</v>
      </c>
      <c r="G167" s="31">
        <f t="shared" si="5"/>
        <v>58.756589815230413</v>
      </c>
      <c r="H167" s="31">
        <f>INDEX('Mapping water'!$D$5:$U$352,MATCH($B167,'Mapping water'!$B$5:$B$352,0),MATCH(H$3,'Mapping water'!$D$4:$U$4,0))*$D167</f>
        <v>0</v>
      </c>
      <c r="I167" s="31">
        <f>INDEX('Mapping water'!$D$5:$U$352,MATCH($B167,'Mapping water'!$B$5:$B$352,0),MATCH(I$3,'Mapping water'!$D$4:$U$4,0))*$D167</f>
        <v>0</v>
      </c>
      <c r="J167" s="31">
        <f>INDEX('Mapping water'!$D$5:$U$352,MATCH($B167,'Mapping water'!$B$5:$B$352,0),MATCH(J$3,'Mapping water'!$D$4:$U$4,0))*$D167</f>
        <v>219727</v>
      </c>
      <c r="K167" s="31">
        <f>INDEX('Mapping water'!$D$5:$U$352,MATCH($B167,'Mapping water'!$B$5:$B$352,0),MATCH(K$3,'Mapping water'!$D$4:$U$4,0))*$D167</f>
        <v>0</v>
      </c>
      <c r="L167" s="31">
        <f>INDEX('Mapping water'!$D$5:$U$352,MATCH($B167,'Mapping water'!$B$5:$B$352,0),MATCH(L$3,'Mapping water'!$D$4:$U$4,0))*$D167</f>
        <v>0</v>
      </c>
      <c r="M167" s="31">
        <f>INDEX('Mapping water'!$D$5:$U$352,MATCH($B167,'Mapping water'!$B$5:$B$352,0),MATCH(M$3,'Mapping water'!$D$4:$U$4,0))*$D167</f>
        <v>0</v>
      </c>
      <c r="N167" s="31">
        <f>INDEX('Mapping water'!$D$5:$U$352,MATCH($B167,'Mapping water'!$B$5:$B$352,0),MATCH(N$3,'Mapping water'!$D$4:$U$4,0))*$D167</f>
        <v>0</v>
      </c>
      <c r="O167" s="31">
        <f>INDEX('Mapping water'!$D$5:$U$352,MATCH($B167,'Mapping water'!$B$5:$B$352,0),MATCH(O$3,'Mapping water'!$D$4:$U$4,0))*$D167</f>
        <v>0</v>
      </c>
      <c r="P167" s="31">
        <f>INDEX('Mapping water'!$D$5:$U$352,MATCH($B167,'Mapping water'!$B$5:$B$352,0),MATCH(P$3,'Mapping water'!$D$4:$U$4,0))*$D167</f>
        <v>0</v>
      </c>
      <c r="Q167" s="31">
        <f>INDEX('Mapping water'!$D$5:$U$352,MATCH($B167,'Mapping water'!$B$5:$B$352,0),MATCH(Q$3,'Mapping water'!$D$4:$U$4,0))*$D167</f>
        <v>0</v>
      </c>
      <c r="R167" s="31">
        <f>INDEX('Mapping water'!$D$5:$U$352,MATCH($B167,'Mapping water'!$B$5:$B$352,0),MATCH(R$3,'Mapping water'!$D$4:$U$4,0))*$D167</f>
        <v>0</v>
      </c>
      <c r="S167" s="31">
        <f>INDEX('Mapping water'!$D$5:$U$352,MATCH($B167,'Mapping water'!$B$5:$B$352,0),MATCH(S$3,'Mapping water'!$D$4:$U$4,0))*$D167</f>
        <v>0</v>
      </c>
      <c r="T167" s="31">
        <f>INDEX('Mapping water'!$D$5:$U$352,MATCH($B167,'Mapping water'!$B$5:$B$352,0),MATCH(T$3,'Mapping water'!$D$4:$U$4,0))*$D167</f>
        <v>0</v>
      </c>
      <c r="U167" s="31">
        <f>INDEX('Mapping water'!$D$5:$U$352,MATCH($B167,'Mapping water'!$B$5:$B$352,0),MATCH(U$3,'Mapping water'!$D$4:$U$4,0))*$D167</f>
        <v>0</v>
      </c>
      <c r="V167" s="31">
        <f>INDEX('Mapping water'!$D$5:$U$352,MATCH($B167,'Mapping water'!$B$5:$B$352,0),MATCH(V$3,'Mapping water'!$D$4:$U$4,0))*$D167</f>
        <v>0</v>
      </c>
      <c r="W167" s="31">
        <f>INDEX('Mapping water'!$D$5:$U$352,MATCH($B167,'Mapping water'!$B$5:$B$352,0),MATCH(W$3,'Mapping water'!$D$4:$U$4,0))*$D167</f>
        <v>0</v>
      </c>
      <c r="X167" s="31">
        <f>INDEX('Mapping water'!$D$5:$U$352,MATCH($B167,'Mapping water'!$B$5:$B$352,0),MATCH(X$3,'Mapping water'!$D$4:$U$4,0))*$D167</f>
        <v>0</v>
      </c>
      <c r="Y167" s="31">
        <f>INDEX('Mapping water'!$D$5:$U$352,MATCH($B167,'Mapping water'!$B$5:$B$352,0),MATCH(Y$3,'Mapping water'!$D$4:$U$4,0))*$D167</f>
        <v>0</v>
      </c>
    </row>
    <row r="168" spans="1:25" x14ac:dyDescent="0.45">
      <c r="A168" s="20" t="s">
        <v>589</v>
      </c>
      <c r="B168" s="20" t="s">
        <v>590</v>
      </c>
      <c r="C168" s="20" t="s">
        <v>174</v>
      </c>
      <c r="D168" s="31">
        <f>INDEX('ONS data MYE 5'!$Q$6:$Q$445, MATCH($B168,'ONS data MYE 5'!$B$6:$B$445,0))</f>
        <v>227091</v>
      </c>
      <c r="E168" s="31">
        <f>INDEX('ONS data MYE 5'!$R$6:$R$445, MATCH($B168,'ONS data MYE 5'!$B$6:$B$445,0))</f>
        <v>2142</v>
      </c>
      <c r="F168" s="31">
        <f t="shared" si="4"/>
        <v>7.6694952510076941</v>
      </c>
      <c r="G168" s="31">
        <f t="shared" si="5"/>
        <v>58.82115740522957</v>
      </c>
      <c r="H168" s="31">
        <f>INDEX('Mapping water'!$D$5:$U$352,MATCH($B168,'Mapping water'!$B$5:$B$352,0),MATCH(H$3,'Mapping water'!$D$4:$U$4,0))*$D168</f>
        <v>0</v>
      </c>
      <c r="I168" s="31">
        <f>INDEX('Mapping water'!$D$5:$U$352,MATCH($B168,'Mapping water'!$B$5:$B$352,0),MATCH(I$3,'Mapping water'!$D$4:$U$4,0))*$D168</f>
        <v>0</v>
      </c>
      <c r="J168" s="31">
        <f>INDEX('Mapping water'!$D$5:$U$352,MATCH($B168,'Mapping water'!$B$5:$B$352,0),MATCH(J$3,'Mapping water'!$D$4:$U$4,0))*$D168</f>
        <v>227091</v>
      </c>
      <c r="K168" s="31">
        <f>INDEX('Mapping water'!$D$5:$U$352,MATCH($B168,'Mapping water'!$B$5:$B$352,0),MATCH(K$3,'Mapping water'!$D$4:$U$4,0))*$D168</f>
        <v>0</v>
      </c>
      <c r="L168" s="31">
        <f>INDEX('Mapping water'!$D$5:$U$352,MATCH($B168,'Mapping water'!$B$5:$B$352,0),MATCH(L$3,'Mapping water'!$D$4:$U$4,0))*$D168</f>
        <v>0</v>
      </c>
      <c r="M168" s="31">
        <f>INDEX('Mapping water'!$D$5:$U$352,MATCH($B168,'Mapping water'!$B$5:$B$352,0),MATCH(M$3,'Mapping water'!$D$4:$U$4,0))*$D168</f>
        <v>0</v>
      </c>
      <c r="N168" s="31">
        <f>INDEX('Mapping water'!$D$5:$U$352,MATCH($B168,'Mapping water'!$B$5:$B$352,0),MATCH(N$3,'Mapping water'!$D$4:$U$4,0))*$D168</f>
        <v>0</v>
      </c>
      <c r="O168" s="31">
        <f>INDEX('Mapping water'!$D$5:$U$352,MATCH($B168,'Mapping water'!$B$5:$B$352,0),MATCH(O$3,'Mapping water'!$D$4:$U$4,0))*$D168</f>
        <v>0</v>
      </c>
      <c r="P168" s="31">
        <f>INDEX('Mapping water'!$D$5:$U$352,MATCH($B168,'Mapping water'!$B$5:$B$352,0),MATCH(P$3,'Mapping water'!$D$4:$U$4,0))*$D168</f>
        <v>0</v>
      </c>
      <c r="Q168" s="31">
        <f>INDEX('Mapping water'!$D$5:$U$352,MATCH($B168,'Mapping water'!$B$5:$B$352,0),MATCH(Q$3,'Mapping water'!$D$4:$U$4,0))*$D168</f>
        <v>0</v>
      </c>
      <c r="R168" s="31">
        <f>INDEX('Mapping water'!$D$5:$U$352,MATCH($B168,'Mapping water'!$B$5:$B$352,0),MATCH(R$3,'Mapping water'!$D$4:$U$4,0))*$D168</f>
        <v>0</v>
      </c>
      <c r="S168" s="31">
        <f>INDEX('Mapping water'!$D$5:$U$352,MATCH($B168,'Mapping water'!$B$5:$B$352,0),MATCH(S$3,'Mapping water'!$D$4:$U$4,0))*$D168</f>
        <v>0</v>
      </c>
      <c r="T168" s="31">
        <f>INDEX('Mapping water'!$D$5:$U$352,MATCH($B168,'Mapping water'!$B$5:$B$352,0),MATCH(T$3,'Mapping water'!$D$4:$U$4,0))*$D168</f>
        <v>0</v>
      </c>
      <c r="U168" s="31">
        <f>INDEX('Mapping water'!$D$5:$U$352,MATCH($B168,'Mapping water'!$B$5:$B$352,0),MATCH(U$3,'Mapping water'!$D$4:$U$4,0))*$D168</f>
        <v>0</v>
      </c>
      <c r="V168" s="31">
        <f>INDEX('Mapping water'!$D$5:$U$352,MATCH($B168,'Mapping water'!$B$5:$B$352,0),MATCH(V$3,'Mapping water'!$D$4:$U$4,0))*$D168</f>
        <v>0</v>
      </c>
      <c r="W168" s="31">
        <f>INDEX('Mapping water'!$D$5:$U$352,MATCH($B168,'Mapping water'!$B$5:$B$352,0),MATCH(W$3,'Mapping water'!$D$4:$U$4,0))*$D168</f>
        <v>0</v>
      </c>
      <c r="X168" s="31">
        <f>INDEX('Mapping water'!$D$5:$U$352,MATCH($B168,'Mapping water'!$B$5:$B$352,0),MATCH(X$3,'Mapping water'!$D$4:$U$4,0))*$D168</f>
        <v>0</v>
      </c>
      <c r="Y168" s="31">
        <f>INDEX('Mapping water'!$D$5:$U$352,MATCH($B168,'Mapping water'!$B$5:$B$352,0),MATCH(Y$3,'Mapping water'!$D$4:$U$4,0))*$D168</f>
        <v>0</v>
      </c>
    </row>
    <row r="169" spans="1:25" x14ac:dyDescent="0.45">
      <c r="A169" s="20" t="s">
        <v>591</v>
      </c>
      <c r="B169" s="20" t="s">
        <v>592</v>
      </c>
      <c r="C169" s="20" t="s">
        <v>174</v>
      </c>
      <c r="D169" s="31">
        <f>INDEX('ONS data MYE 5'!$Q$6:$Q$445, MATCH($B169,'ONS data MYE 5'!$B$6:$B$445,0))</f>
        <v>318122</v>
      </c>
      <c r="E169" s="31">
        <f>INDEX('ONS data MYE 5'!$R$6:$R$445, MATCH($B169,'ONS data MYE 5'!$B$6:$B$445,0))</f>
        <v>1692</v>
      </c>
      <c r="F169" s="31">
        <f t="shared" si="4"/>
        <v>7.4336665401661683</v>
      </c>
      <c r="G169" s="31">
        <f t="shared" si="5"/>
        <v>55.259398230386054</v>
      </c>
      <c r="H169" s="31">
        <f>INDEX('Mapping water'!$D$5:$U$352,MATCH($B169,'Mapping water'!$B$5:$B$352,0),MATCH(H$3,'Mapping water'!$D$4:$U$4,0))*$D169</f>
        <v>0</v>
      </c>
      <c r="I169" s="31">
        <f>INDEX('Mapping water'!$D$5:$U$352,MATCH($B169,'Mapping water'!$B$5:$B$352,0),MATCH(I$3,'Mapping water'!$D$4:$U$4,0))*$D169</f>
        <v>0</v>
      </c>
      <c r="J169" s="31">
        <f>INDEX('Mapping water'!$D$5:$U$352,MATCH($B169,'Mapping water'!$B$5:$B$352,0),MATCH(J$3,'Mapping water'!$D$4:$U$4,0))*$D169</f>
        <v>318122</v>
      </c>
      <c r="K169" s="31">
        <f>INDEX('Mapping water'!$D$5:$U$352,MATCH($B169,'Mapping water'!$B$5:$B$352,0),MATCH(K$3,'Mapping water'!$D$4:$U$4,0))*$D169</f>
        <v>0</v>
      </c>
      <c r="L169" s="31">
        <f>INDEX('Mapping water'!$D$5:$U$352,MATCH($B169,'Mapping water'!$B$5:$B$352,0),MATCH(L$3,'Mapping water'!$D$4:$U$4,0))*$D169</f>
        <v>0</v>
      </c>
      <c r="M169" s="31">
        <f>INDEX('Mapping water'!$D$5:$U$352,MATCH($B169,'Mapping water'!$B$5:$B$352,0),MATCH(M$3,'Mapping water'!$D$4:$U$4,0))*$D169</f>
        <v>0</v>
      </c>
      <c r="N169" s="31">
        <f>INDEX('Mapping water'!$D$5:$U$352,MATCH($B169,'Mapping water'!$B$5:$B$352,0),MATCH(N$3,'Mapping water'!$D$4:$U$4,0))*$D169</f>
        <v>0</v>
      </c>
      <c r="O169" s="31">
        <f>INDEX('Mapping water'!$D$5:$U$352,MATCH($B169,'Mapping water'!$B$5:$B$352,0),MATCH(O$3,'Mapping water'!$D$4:$U$4,0))*$D169</f>
        <v>0</v>
      </c>
      <c r="P169" s="31">
        <f>INDEX('Mapping water'!$D$5:$U$352,MATCH($B169,'Mapping water'!$B$5:$B$352,0),MATCH(P$3,'Mapping water'!$D$4:$U$4,0))*$D169</f>
        <v>0</v>
      </c>
      <c r="Q169" s="31">
        <f>INDEX('Mapping water'!$D$5:$U$352,MATCH($B169,'Mapping water'!$B$5:$B$352,0),MATCH(Q$3,'Mapping water'!$D$4:$U$4,0))*$D169</f>
        <v>0</v>
      </c>
      <c r="R169" s="31">
        <f>INDEX('Mapping water'!$D$5:$U$352,MATCH($B169,'Mapping water'!$B$5:$B$352,0),MATCH(R$3,'Mapping water'!$D$4:$U$4,0))*$D169</f>
        <v>0</v>
      </c>
      <c r="S169" s="31">
        <f>INDEX('Mapping water'!$D$5:$U$352,MATCH($B169,'Mapping water'!$B$5:$B$352,0),MATCH(S$3,'Mapping water'!$D$4:$U$4,0))*$D169</f>
        <v>0</v>
      </c>
      <c r="T169" s="31">
        <f>INDEX('Mapping water'!$D$5:$U$352,MATCH($B169,'Mapping water'!$B$5:$B$352,0),MATCH(T$3,'Mapping water'!$D$4:$U$4,0))*$D169</f>
        <v>0</v>
      </c>
      <c r="U169" s="31">
        <f>INDEX('Mapping water'!$D$5:$U$352,MATCH($B169,'Mapping water'!$B$5:$B$352,0),MATCH(U$3,'Mapping water'!$D$4:$U$4,0))*$D169</f>
        <v>0</v>
      </c>
      <c r="V169" s="31">
        <f>INDEX('Mapping water'!$D$5:$U$352,MATCH($B169,'Mapping water'!$B$5:$B$352,0),MATCH(V$3,'Mapping water'!$D$4:$U$4,0))*$D169</f>
        <v>0</v>
      </c>
      <c r="W169" s="31">
        <f>INDEX('Mapping water'!$D$5:$U$352,MATCH($B169,'Mapping water'!$B$5:$B$352,0),MATCH(W$3,'Mapping water'!$D$4:$U$4,0))*$D169</f>
        <v>0</v>
      </c>
      <c r="X169" s="31">
        <f>INDEX('Mapping water'!$D$5:$U$352,MATCH($B169,'Mapping water'!$B$5:$B$352,0),MATCH(X$3,'Mapping water'!$D$4:$U$4,0))*$D169</f>
        <v>0</v>
      </c>
      <c r="Y169" s="31">
        <f>INDEX('Mapping water'!$D$5:$U$352,MATCH($B169,'Mapping water'!$B$5:$B$352,0),MATCH(Y$3,'Mapping water'!$D$4:$U$4,0))*$D169</f>
        <v>0</v>
      </c>
    </row>
    <row r="170" spans="1:25" x14ac:dyDescent="0.45">
      <c r="A170" s="20" t="s">
        <v>593</v>
      </c>
      <c r="B170" s="20" t="s">
        <v>594</v>
      </c>
      <c r="C170" s="20" t="s">
        <v>174</v>
      </c>
      <c r="D170" s="31">
        <f>INDEX('ONS data MYE 5'!$Q$6:$Q$445, MATCH($B170,'ONS data MYE 5'!$B$6:$B$445,0))</f>
        <v>145903</v>
      </c>
      <c r="E170" s="31">
        <f>INDEX('ONS data MYE 5'!$R$6:$R$445, MATCH($B170,'ONS data MYE 5'!$B$6:$B$445,0))</f>
        <v>1677</v>
      </c>
      <c r="F170" s="31">
        <f t="shared" si="4"/>
        <v>7.4247617618232091</v>
      </c>
      <c r="G170" s="31">
        <f t="shared" si="5"/>
        <v>55.127087219832084</v>
      </c>
      <c r="H170" s="31">
        <f>INDEX('Mapping water'!$D$5:$U$352,MATCH($B170,'Mapping water'!$B$5:$B$352,0),MATCH(H$3,'Mapping water'!$D$4:$U$4,0))*$D170</f>
        <v>0</v>
      </c>
      <c r="I170" s="31">
        <f>INDEX('Mapping water'!$D$5:$U$352,MATCH($B170,'Mapping water'!$B$5:$B$352,0),MATCH(I$3,'Mapping water'!$D$4:$U$4,0))*$D170</f>
        <v>0</v>
      </c>
      <c r="J170" s="31">
        <f>INDEX('Mapping water'!$D$5:$U$352,MATCH($B170,'Mapping water'!$B$5:$B$352,0),MATCH(J$3,'Mapping water'!$D$4:$U$4,0))*$D170</f>
        <v>145903</v>
      </c>
      <c r="K170" s="31">
        <f>INDEX('Mapping water'!$D$5:$U$352,MATCH($B170,'Mapping water'!$B$5:$B$352,0),MATCH(K$3,'Mapping water'!$D$4:$U$4,0))*$D170</f>
        <v>0</v>
      </c>
      <c r="L170" s="31">
        <f>INDEX('Mapping water'!$D$5:$U$352,MATCH($B170,'Mapping water'!$B$5:$B$352,0),MATCH(L$3,'Mapping water'!$D$4:$U$4,0))*$D170</f>
        <v>0</v>
      </c>
      <c r="M170" s="31">
        <f>INDEX('Mapping water'!$D$5:$U$352,MATCH($B170,'Mapping water'!$B$5:$B$352,0),MATCH(M$3,'Mapping water'!$D$4:$U$4,0))*$D170</f>
        <v>0</v>
      </c>
      <c r="N170" s="31">
        <f>INDEX('Mapping water'!$D$5:$U$352,MATCH($B170,'Mapping water'!$B$5:$B$352,0),MATCH(N$3,'Mapping water'!$D$4:$U$4,0))*$D170</f>
        <v>0</v>
      </c>
      <c r="O170" s="31">
        <f>INDEX('Mapping water'!$D$5:$U$352,MATCH($B170,'Mapping water'!$B$5:$B$352,0),MATCH(O$3,'Mapping water'!$D$4:$U$4,0))*$D170</f>
        <v>0</v>
      </c>
      <c r="P170" s="31">
        <f>INDEX('Mapping water'!$D$5:$U$352,MATCH($B170,'Mapping water'!$B$5:$B$352,0),MATCH(P$3,'Mapping water'!$D$4:$U$4,0))*$D170</f>
        <v>0</v>
      </c>
      <c r="Q170" s="31">
        <f>INDEX('Mapping water'!$D$5:$U$352,MATCH($B170,'Mapping water'!$B$5:$B$352,0),MATCH(Q$3,'Mapping water'!$D$4:$U$4,0))*$D170</f>
        <v>0</v>
      </c>
      <c r="R170" s="31">
        <f>INDEX('Mapping water'!$D$5:$U$352,MATCH($B170,'Mapping water'!$B$5:$B$352,0),MATCH(R$3,'Mapping water'!$D$4:$U$4,0))*$D170</f>
        <v>0</v>
      </c>
      <c r="S170" s="31">
        <f>INDEX('Mapping water'!$D$5:$U$352,MATCH($B170,'Mapping water'!$B$5:$B$352,0),MATCH(S$3,'Mapping water'!$D$4:$U$4,0))*$D170</f>
        <v>0</v>
      </c>
      <c r="T170" s="31">
        <f>INDEX('Mapping water'!$D$5:$U$352,MATCH($B170,'Mapping water'!$B$5:$B$352,0),MATCH(T$3,'Mapping water'!$D$4:$U$4,0))*$D170</f>
        <v>0</v>
      </c>
      <c r="U170" s="31">
        <f>INDEX('Mapping water'!$D$5:$U$352,MATCH($B170,'Mapping water'!$B$5:$B$352,0),MATCH(U$3,'Mapping water'!$D$4:$U$4,0))*$D170</f>
        <v>0</v>
      </c>
      <c r="V170" s="31">
        <f>INDEX('Mapping water'!$D$5:$U$352,MATCH($B170,'Mapping water'!$B$5:$B$352,0),MATCH(V$3,'Mapping water'!$D$4:$U$4,0))*$D170</f>
        <v>0</v>
      </c>
      <c r="W170" s="31">
        <f>INDEX('Mapping water'!$D$5:$U$352,MATCH($B170,'Mapping water'!$B$5:$B$352,0),MATCH(W$3,'Mapping water'!$D$4:$U$4,0))*$D170</f>
        <v>0</v>
      </c>
      <c r="X170" s="31">
        <f>INDEX('Mapping water'!$D$5:$U$352,MATCH($B170,'Mapping water'!$B$5:$B$352,0),MATCH(X$3,'Mapping water'!$D$4:$U$4,0))*$D170</f>
        <v>0</v>
      </c>
      <c r="Y170" s="31">
        <f>INDEX('Mapping water'!$D$5:$U$352,MATCH($B170,'Mapping water'!$B$5:$B$352,0),MATCH(Y$3,'Mapping water'!$D$4:$U$4,0))*$D170</f>
        <v>0</v>
      </c>
    </row>
    <row r="171" spans="1:25" x14ac:dyDescent="0.45">
      <c r="A171" s="20" t="s">
        <v>595</v>
      </c>
      <c r="B171" s="20" t="s">
        <v>596</v>
      </c>
      <c r="C171" s="20" t="s">
        <v>174</v>
      </c>
      <c r="D171" s="31">
        <f>INDEX('ONS data MYE 5'!$Q$6:$Q$445, MATCH($B171,'ONS data MYE 5'!$B$6:$B$445,0))</f>
        <v>465656</v>
      </c>
      <c r="E171" s="31">
        <f>INDEX('ONS data MYE 5'!$R$6:$R$445, MATCH($B171,'ONS data MYE 5'!$B$6:$B$445,0))</f>
        <v>4158</v>
      </c>
      <c r="F171" s="31">
        <f t="shared" si="4"/>
        <v>8.3327894684179586</v>
      </c>
      <c r="G171" s="31">
        <f t="shared" si="5"/>
        <v>69.435380324977245</v>
      </c>
      <c r="H171" s="31">
        <f>INDEX('Mapping water'!$D$5:$U$352,MATCH($B171,'Mapping water'!$B$5:$B$352,0),MATCH(H$3,'Mapping water'!$D$4:$U$4,0))*$D171</f>
        <v>0</v>
      </c>
      <c r="I171" s="31">
        <f>INDEX('Mapping water'!$D$5:$U$352,MATCH($B171,'Mapping water'!$B$5:$B$352,0),MATCH(I$3,'Mapping water'!$D$4:$U$4,0))*$D171</f>
        <v>0</v>
      </c>
      <c r="J171" s="31">
        <f>INDEX('Mapping water'!$D$5:$U$352,MATCH($B171,'Mapping water'!$B$5:$B$352,0),MATCH(J$3,'Mapping water'!$D$4:$U$4,0))*$D171</f>
        <v>465656</v>
      </c>
      <c r="K171" s="31">
        <f>INDEX('Mapping water'!$D$5:$U$352,MATCH($B171,'Mapping water'!$B$5:$B$352,0),MATCH(K$3,'Mapping water'!$D$4:$U$4,0))*$D171</f>
        <v>0</v>
      </c>
      <c r="L171" s="31">
        <f>INDEX('Mapping water'!$D$5:$U$352,MATCH($B171,'Mapping water'!$B$5:$B$352,0),MATCH(L$3,'Mapping water'!$D$4:$U$4,0))*$D171</f>
        <v>0</v>
      </c>
      <c r="M171" s="31">
        <f>INDEX('Mapping water'!$D$5:$U$352,MATCH($B171,'Mapping water'!$B$5:$B$352,0),MATCH(M$3,'Mapping water'!$D$4:$U$4,0))*$D171</f>
        <v>0</v>
      </c>
      <c r="N171" s="31">
        <f>INDEX('Mapping water'!$D$5:$U$352,MATCH($B171,'Mapping water'!$B$5:$B$352,0),MATCH(N$3,'Mapping water'!$D$4:$U$4,0))*$D171</f>
        <v>0</v>
      </c>
      <c r="O171" s="31">
        <f>INDEX('Mapping water'!$D$5:$U$352,MATCH($B171,'Mapping water'!$B$5:$B$352,0),MATCH(O$3,'Mapping water'!$D$4:$U$4,0))*$D171</f>
        <v>0</v>
      </c>
      <c r="P171" s="31">
        <f>INDEX('Mapping water'!$D$5:$U$352,MATCH($B171,'Mapping water'!$B$5:$B$352,0),MATCH(P$3,'Mapping water'!$D$4:$U$4,0))*$D171</f>
        <v>0</v>
      </c>
      <c r="Q171" s="31">
        <f>INDEX('Mapping water'!$D$5:$U$352,MATCH($B171,'Mapping water'!$B$5:$B$352,0),MATCH(Q$3,'Mapping water'!$D$4:$U$4,0))*$D171</f>
        <v>0</v>
      </c>
      <c r="R171" s="31">
        <f>INDEX('Mapping water'!$D$5:$U$352,MATCH($B171,'Mapping water'!$B$5:$B$352,0),MATCH(R$3,'Mapping water'!$D$4:$U$4,0))*$D171</f>
        <v>0</v>
      </c>
      <c r="S171" s="31">
        <f>INDEX('Mapping water'!$D$5:$U$352,MATCH($B171,'Mapping water'!$B$5:$B$352,0),MATCH(S$3,'Mapping water'!$D$4:$U$4,0))*$D171</f>
        <v>0</v>
      </c>
      <c r="T171" s="31">
        <f>INDEX('Mapping water'!$D$5:$U$352,MATCH($B171,'Mapping water'!$B$5:$B$352,0),MATCH(T$3,'Mapping water'!$D$4:$U$4,0))*$D171</f>
        <v>0</v>
      </c>
      <c r="U171" s="31">
        <f>INDEX('Mapping water'!$D$5:$U$352,MATCH($B171,'Mapping water'!$B$5:$B$352,0),MATCH(U$3,'Mapping water'!$D$4:$U$4,0))*$D171</f>
        <v>0</v>
      </c>
      <c r="V171" s="31">
        <f>INDEX('Mapping water'!$D$5:$U$352,MATCH($B171,'Mapping water'!$B$5:$B$352,0),MATCH(V$3,'Mapping water'!$D$4:$U$4,0))*$D171</f>
        <v>0</v>
      </c>
      <c r="W171" s="31">
        <f>INDEX('Mapping water'!$D$5:$U$352,MATCH($B171,'Mapping water'!$B$5:$B$352,0),MATCH(W$3,'Mapping water'!$D$4:$U$4,0))*$D171</f>
        <v>0</v>
      </c>
      <c r="X171" s="31">
        <f>INDEX('Mapping water'!$D$5:$U$352,MATCH($B171,'Mapping water'!$B$5:$B$352,0),MATCH(X$3,'Mapping water'!$D$4:$U$4,0))*$D171</f>
        <v>0</v>
      </c>
      <c r="Y171" s="31">
        <f>INDEX('Mapping water'!$D$5:$U$352,MATCH($B171,'Mapping water'!$B$5:$B$352,0),MATCH(Y$3,'Mapping water'!$D$4:$U$4,0))*$D171</f>
        <v>0</v>
      </c>
    </row>
    <row r="172" spans="1:25" x14ac:dyDescent="0.45">
      <c r="A172" s="20" t="s">
        <v>597</v>
      </c>
      <c r="B172" s="20" t="s">
        <v>598</v>
      </c>
      <c r="C172" s="20" t="s">
        <v>174</v>
      </c>
      <c r="D172" s="31">
        <f>INDEX('ONS data MYE 5'!$Q$6:$Q$445, MATCH($B172,'ONS data MYE 5'!$B$6:$B$445,0))</f>
        <v>175405</v>
      </c>
      <c r="E172" s="31">
        <f>INDEX('ONS data MYE 5'!$R$6:$R$445, MATCH($B172,'ONS data MYE 5'!$B$6:$B$445,0))</f>
        <v>1290</v>
      </c>
      <c r="F172" s="31">
        <f t="shared" si="4"/>
        <v>7.1623974973557178</v>
      </c>
      <c r="G172" s="31">
        <f t="shared" si="5"/>
        <v>51.299937910127447</v>
      </c>
      <c r="H172" s="31">
        <f>INDEX('Mapping water'!$D$5:$U$352,MATCH($B172,'Mapping water'!$B$5:$B$352,0),MATCH(H$3,'Mapping water'!$D$4:$U$4,0))*$D172</f>
        <v>0</v>
      </c>
      <c r="I172" s="31">
        <f>INDEX('Mapping water'!$D$5:$U$352,MATCH($B172,'Mapping water'!$B$5:$B$352,0),MATCH(I$3,'Mapping water'!$D$4:$U$4,0))*$D172</f>
        <v>0</v>
      </c>
      <c r="J172" s="31">
        <f>INDEX('Mapping water'!$D$5:$U$352,MATCH($B172,'Mapping water'!$B$5:$B$352,0),MATCH(J$3,'Mapping water'!$D$4:$U$4,0))*$D172</f>
        <v>175405</v>
      </c>
      <c r="K172" s="31">
        <f>INDEX('Mapping water'!$D$5:$U$352,MATCH($B172,'Mapping water'!$B$5:$B$352,0),MATCH(K$3,'Mapping water'!$D$4:$U$4,0))*$D172</f>
        <v>0</v>
      </c>
      <c r="L172" s="31">
        <f>INDEX('Mapping water'!$D$5:$U$352,MATCH($B172,'Mapping water'!$B$5:$B$352,0),MATCH(L$3,'Mapping water'!$D$4:$U$4,0))*$D172</f>
        <v>0</v>
      </c>
      <c r="M172" s="31">
        <f>INDEX('Mapping water'!$D$5:$U$352,MATCH($B172,'Mapping water'!$B$5:$B$352,0),MATCH(M$3,'Mapping water'!$D$4:$U$4,0))*$D172</f>
        <v>0</v>
      </c>
      <c r="N172" s="31">
        <f>INDEX('Mapping water'!$D$5:$U$352,MATCH($B172,'Mapping water'!$B$5:$B$352,0),MATCH(N$3,'Mapping water'!$D$4:$U$4,0))*$D172</f>
        <v>0</v>
      </c>
      <c r="O172" s="31">
        <f>INDEX('Mapping water'!$D$5:$U$352,MATCH($B172,'Mapping water'!$B$5:$B$352,0),MATCH(O$3,'Mapping water'!$D$4:$U$4,0))*$D172</f>
        <v>0</v>
      </c>
      <c r="P172" s="31">
        <f>INDEX('Mapping water'!$D$5:$U$352,MATCH($B172,'Mapping water'!$B$5:$B$352,0),MATCH(P$3,'Mapping water'!$D$4:$U$4,0))*$D172</f>
        <v>0</v>
      </c>
      <c r="Q172" s="31">
        <f>INDEX('Mapping water'!$D$5:$U$352,MATCH($B172,'Mapping water'!$B$5:$B$352,0),MATCH(Q$3,'Mapping water'!$D$4:$U$4,0))*$D172</f>
        <v>0</v>
      </c>
      <c r="R172" s="31">
        <f>INDEX('Mapping water'!$D$5:$U$352,MATCH($B172,'Mapping water'!$B$5:$B$352,0),MATCH(R$3,'Mapping water'!$D$4:$U$4,0))*$D172</f>
        <v>0</v>
      </c>
      <c r="S172" s="31">
        <f>INDEX('Mapping water'!$D$5:$U$352,MATCH($B172,'Mapping water'!$B$5:$B$352,0),MATCH(S$3,'Mapping water'!$D$4:$U$4,0))*$D172</f>
        <v>0</v>
      </c>
      <c r="T172" s="31">
        <f>INDEX('Mapping water'!$D$5:$U$352,MATCH($B172,'Mapping water'!$B$5:$B$352,0),MATCH(T$3,'Mapping water'!$D$4:$U$4,0))*$D172</f>
        <v>0</v>
      </c>
      <c r="U172" s="31">
        <f>INDEX('Mapping water'!$D$5:$U$352,MATCH($B172,'Mapping water'!$B$5:$B$352,0),MATCH(U$3,'Mapping water'!$D$4:$U$4,0))*$D172</f>
        <v>0</v>
      </c>
      <c r="V172" s="31">
        <f>INDEX('Mapping water'!$D$5:$U$352,MATCH($B172,'Mapping water'!$B$5:$B$352,0),MATCH(V$3,'Mapping water'!$D$4:$U$4,0))*$D172</f>
        <v>0</v>
      </c>
      <c r="W172" s="31">
        <f>INDEX('Mapping water'!$D$5:$U$352,MATCH($B172,'Mapping water'!$B$5:$B$352,0),MATCH(W$3,'Mapping water'!$D$4:$U$4,0))*$D172</f>
        <v>0</v>
      </c>
      <c r="X172" s="31">
        <f>INDEX('Mapping water'!$D$5:$U$352,MATCH($B172,'Mapping water'!$B$5:$B$352,0),MATCH(X$3,'Mapping water'!$D$4:$U$4,0))*$D172</f>
        <v>0</v>
      </c>
      <c r="Y172" s="31">
        <f>INDEX('Mapping water'!$D$5:$U$352,MATCH($B172,'Mapping water'!$B$5:$B$352,0),MATCH(Y$3,'Mapping water'!$D$4:$U$4,0))*$D172</f>
        <v>0</v>
      </c>
    </row>
    <row r="173" spans="1:25" x14ac:dyDescent="0.45">
      <c r="A173" s="20" t="s">
        <v>599</v>
      </c>
      <c r="B173" s="20" t="s">
        <v>600</v>
      </c>
      <c r="C173" s="20" t="s">
        <v>174</v>
      </c>
      <c r="D173" s="31">
        <f>INDEX('ONS data MYE 5'!$Q$6:$Q$445, MATCH($B173,'ONS data MYE 5'!$B$6:$B$445,0))</f>
        <v>273969</v>
      </c>
      <c r="E173" s="31">
        <f>INDEX('ONS data MYE 5'!$R$6:$R$445, MATCH($B173,'ONS data MYE 5'!$B$6:$B$445,0))</f>
        <v>1791</v>
      </c>
      <c r="F173" s="31">
        <f t="shared" si="4"/>
        <v>7.4905294020607114</v>
      </c>
      <c r="G173" s="31">
        <f t="shared" si="5"/>
        <v>56.108030723135997</v>
      </c>
      <c r="H173" s="31">
        <f>INDEX('Mapping water'!$D$5:$U$352,MATCH($B173,'Mapping water'!$B$5:$B$352,0),MATCH(H$3,'Mapping water'!$D$4:$U$4,0))*$D173</f>
        <v>0</v>
      </c>
      <c r="I173" s="31">
        <f>INDEX('Mapping water'!$D$5:$U$352,MATCH($B173,'Mapping water'!$B$5:$B$352,0),MATCH(I$3,'Mapping water'!$D$4:$U$4,0))*$D173</f>
        <v>0</v>
      </c>
      <c r="J173" s="31">
        <f>INDEX('Mapping water'!$D$5:$U$352,MATCH($B173,'Mapping water'!$B$5:$B$352,0),MATCH(J$3,'Mapping water'!$D$4:$U$4,0))*$D173</f>
        <v>273969</v>
      </c>
      <c r="K173" s="31">
        <f>INDEX('Mapping water'!$D$5:$U$352,MATCH($B173,'Mapping water'!$B$5:$B$352,0),MATCH(K$3,'Mapping water'!$D$4:$U$4,0))*$D173</f>
        <v>0</v>
      </c>
      <c r="L173" s="31">
        <f>INDEX('Mapping water'!$D$5:$U$352,MATCH($B173,'Mapping water'!$B$5:$B$352,0),MATCH(L$3,'Mapping water'!$D$4:$U$4,0))*$D173</f>
        <v>0</v>
      </c>
      <c r="M173" s="31">
        <f>INDEX('Mapping water'!$D$5:$U$352,MATCH($B173,'Mapping water'!$B$5:$B$352,0),MATCH(M$3,'Mapping water'!$D$4:$U$4,0))*$D173</f>
        <v>0</v>
      </c>
      <c r="N173" s="31">
        <f>INDEX('Mapping water'!$D$5:$U$352,MATCH($B173,'Mapping water'!$B$5:$B$352,0),MATCH(N$3,'Mapping water'!$D$4:$U$4,0))*$D173</f>
        <v>0</v>
      </c>
      <c r="O173" s="31">
        <f>INDEX('Mapping water'!$D$5:$U$352,MATCH($B173,'Mapping water'!$B$5:$B$352,0),MATCH(O$3,'Mapping water'!$D$4:$U$4,0))*$D173</f>
        <v>0</v>
      </c>
      <c r="P173" s="31">
        <f>INDEX('Mapping water'!$D$5:$U$352,MATCH($B173,'Mapping water'!$B$5:$B$352,0),MATCH(P$3,'Mapping water'!$D$4:$U$4,0))*$D173</f>
        <v>0</v>
      </c>
      <c r="Q173" s="31">
        <f>INDEX('Mapping water'!$D$5:$U$352,MATCH($B173,'Mapping water'!$B$5:$B$352,0),MATCH(Q$3,'Mapping water'!$D$4:$U$4,0))*$D173</f>
        <v>0</v>
      </c>
      <c r="R173" s="31">
        <f>INDEX('Mapping water'!$D$5:$U$352,MATCH($B173,'Mapping water'!$B$5:$B$352,0),MATCH(R$3,'Mapping water'!$D$4:$U$4,0))*$D173</f>
        <v>0</v>
      </c>
      <c r="S173" s="31">
        <f>INDEX('Mapping water'!$D$5:$U$352,MATCH($B173,'Mapping water'!$B$5:$B$352,0),MATCH(S$3,'Mapping water'!$D$4:$U$4,0))*$D173</f>
        <v>0</v>
      </c>
      <c r="T173" s="31">
        <f>INDEX('Mapping water'!$D$5:$U$352,MATCH($B173,'Mapping water'!$B$5:$B$352,0),MATCH(T$3,'Mapping water'!$D$4:$U$4,0))*$D173</f>
        <v>0</v>
      </c>
      <c r="U173" s="31">
        <f>INDEX('Mapping water'!$D$5:$U$352,MATCH($B173,'Mapping water'!$B$5:$B$352,0),MATCH(U$3,'Mapping water'!$D$4:$U$4,0))*$D173</f>
        <v>0</v>
      </c>
      <c r="V173" s="31">
        <f>INDEX('Mapping water'!$D$5:$U$352,MATCH($B173,'Mapping water'!$B$5:$B$352,0),MATCH(V$3,'Mapping water'!$D$4:$U$4,0))*$D173</f>
        <v>0</v>
      </c>
      <c r="W173" s="31">
        <f>INDEX('Mapping water'!$D$5:$U$352,MATCH($B173,'Mapping water'!$B$5:$B$352,0),MATCH(W$3,'Mapping water'!$D$4:$U$4,0))*$D173</f>
        <v>0</v>
      </c>
      <c r="X173" s="31">
        <f>INDEX('Mapping water'!$D$5:$U$352,MATCH($B173,'Mapping water'!$B$5:$B$352,0),MATCH(X$3,'Mapping water'!$D$4:$U$4,0))*$D173</f>
        <v>0</v>
      </c>
      <c r="Y173" s="31">
        <f>INDEX('Mapping water'!$D$5:$U$352,MATCH($B173,'Mapping water'!$B$5:$B$352,0),MATCH(Y$3,'Mapping water'!$D$4:$U$4,0))*$D173</f>
        <v>0</v>
      </c>
    </row>
    <row r="174" spans="1:25" x14ac:dyDescent="0.45">
      <c r="A174" s="20" t="s">
        <v>601</v>
      </c>
      <c r="B174" s="20" t="s">
        <v>602</v>
      </c>
      <c r="C174" s="20" t="s">
        <v>174</v>
      </c>
      <c r="D174" s="31">
        <f>INDEX('ONS data MYE 5'!$Q$6:$Q$445, MATCH($B174,'ONS data MYE 5'!$B$6:$B$445,0))</f>
        <v>319837</v>
      </c>
      <c r="E174" s="31">
        <f>INDEX('ONS data MYE 5'!$R$6:$R$445, MATCH($B174,'ONS data MYE 5'!$B$6:$B$445,0))</f>
        <v>2037</v>
      </c>
      <c r="F174" s="31">
        <f t="shared" si="4"/>
        <v>7.6192334162268054</v>
      </c>
      <c r="G174" s="31">
        <f t="shared" si="5"/>
        <v>58.052717850947197</v>
      </c>
      <c r="H174" s="31">
        <f>INDEX('Mapping water'!$D$5:$U$352,MATCH($B174,'Mapping water'!$B$5:$B$352,0),MATCH(H$3,'Mapping water'!$D$4:$U$4,0))*$D174</f>
        <v>0</v>
      </c>
      <c r="I174" s="31">
        <f>INDEX('Mapping water'!$D$5:$U$352,MATCH($B174,'Mapping water'!$B$5:$B$352,0),MATCH(I$3,'Mapping water'!$D$4:$U$4,0))*$D174</f>
        <v>0</v>
      </c>
      <c r="J174" s="31">
        <f>INDEX('Mapping water'!$D$5:$U$352,MATCH($B174,'Mapping water'!$B$5:$B$352,0),MATCH(J$3,'Mapping water'!$D$4:$U$4,0))*$D174</f>
        <v>319837</v>
      </c>
      <c r="K174" s="31">
        <f>INDEX('Mapping water'!$D$5:$U$352,MATCH($B174,'Mapping water'!$B$5:$B$352,0),MATCH(K$3,'Mapping water'!$D$4:$U$4,0))*$D174</f>
        <v>0</v>
      </c>
      <c r="L174" s="31">
        <f>INDEX('Mapping water'!$D$5:$U$352,MATCH($B174,'Mapping water'!$B$5:$B$352,0),MATCH(L$3,'Mapping water'!$D$4:$U$4,0))*$D174</f>
        <v>0</v>
      </c>
      <c r="M174" s="31">
        <f>INDEX('Mapping water'!$D$5:$U$352,MATCH($B174,'Mapping water'!$B$5:$B$352,0),MATCH(M$3,'Mapping water'!$D$4:$U$4,0))*$D174</f>
        <v>0</v>
      </c>
      <c r="N174" s="31">
        <f>INDEX('Mapping water'!$D$5:$U$352,MATCH($B174,'Mapping water'!$B$5:$B$352,0),MATCH(N$3,'Mapping water'!$D$4:$U$4,0))*$D174</f>
        <v>0</v>
      </c>
      <c r="O174" s="31">
        <f>INDEX('Mapping water'!$D$5:$U$352,MATCH($B174,'Mapping water'!$B$5:$B$352,0),MATCH(O$3,'Mapping water'!$D$4:$U$4,0))*$D174</f>
        <v>0</v>
      </c>
      <c r="P174" s="31">
        <f>INDEX('Mapping water'!$D$5:$U$352,MATCH($B174,'Mapping water'!$B$5:$B$352,0),MATCH(P$3,'Mapping water'!$D$4:$U$4,0))*$D174</f>
        <v>0</v>
      </c>
      <c r="Q174" s="31">
        <f>INDEX('Mapping water'!$D$5:$U$352,MATCH($B174,'Mapping water'!$B$5:$B$352,0),MATCH(Q$3,'Mapping water'!$D$4:$U$4,0))*$D174</f>
        <v>0</v>
      </c>
      <c r="R174" s="31">
        <f>INDEX('Mapping water'!$D$5:$U$352,MATCH($B174,'Mapping water'!$B$5:$B$352,0),MATCH(R$3,'Mapping water'!$D$4:$U$4,0))*$D174</f>
        <v>0</v>
      </c>
      <c r="S174" s="31">
        <f>INDEX('Mapping water'!$D$5:$U$352,MATCH($B174,'Mapping water'!$B$5:$B$352,0),MATCH(S$3,'Mapping water'!$D$4:$U$4,0))*$D174</f>
        <v>0</v>
      </c>
      <c r="T174" s="31">
        <f>INDEX('Mapping water'!$D$5:$U$352,MATCH($B174,'Mapping water'!$B$5:$B$352,0),MATCH(T$3,'Mapping water'!$D$4:$U$4,0))*$D174</f>
        <v>0</v>
      </c>
      <c r="U174" s="31">
        <f>INDEX('Mapping water'!$D$5:$U$352,MATCH($B174,'Mapping water'!$B$5:$B$352,0),MATCH(U$3,'Mapping water'!$D$4:$U$4,0))*$D174</f>
        <v>0</v>
      </c>
      <c r="V174" s="31">
        <f>INDEX('Mapping water'!$D$5:$U$352,MATCH($B174,'Mapping water'!$B$5:$B$352,0),MATCH(V$3,'Mapping water'!$D$4:$U$4,0))*$D174</f>
        <v>0</v>
      </c>
      <c r="W174" s="31">
        <f>INDEX('Mapping water'!$D$5:$U$352,MATCH($B174,'Mapping water'!$B$5:$B$352,0),MATCH(W$3,'Mapping water'!$D$4:$U$4,0))*$D174</f>
        <v>0</v>
      </c>
      <c r="X174" s="31">
        <f>INDEX('Mapping water'!$D$5:$U$352,MATCH($B174,'Mapping water'!$B$5:$B$352,0),MATCH(X$3,'Mapping water'!$D$4:$U$4,0))*$D174</f>
        <v>0</v>
      </c>
      <c r="Y174" s="31">
        <f>INDEX('Mapping water'!$D$5:$U$352,MATCH($B174,'Mapping water'!$B$5:$B$352,0),MATCH(Y$3,'Mapping water'!$D$4:$U$4,0))*$D174</f>
        <v>0</v>
      </c>
    </row>
    <row r="175" spans="1:25" x14ac:dyDescent="0.45">
      <c r="A175" s="20" t="s">
        <v>29</v>
      </c>
      <c r="B175" s="20" t="s">
        <v>30</v>
      </c>
      <c r="C175" s="20" t="s">
        <v>31</v>
      </c>
      <c r="D175" s="31">
        <f>INDEX('ONS data MYE 5'!$Q$6:$Q$445, MATCH($B175,'ONS data MYE 5'!$B$6:$B$445,0))</f>
        <v>92652</v>
      </c>
      <c r="E175" s="31">
        <f>INDEX('ONS data MYE 5'!$R$6:$R$445, MATCH($B175,'ONS data MYE 5'!$B$6:$B$445,0))</f>
        <v>473</v>
      </c>
      <c r="F175" s="31">
        <f t="shared" si="4"/>
        <v>6.1590953884919326</v>
      </c>
      <c r="G175" s="31">
        <f t="shared" si="5"/>
        <v>37.934456004542589</v>
      </c>
      <c r="H175" s="31">
        <f>INDEX('Mapping water'!$D$5:$U$352,MATCH($B175,'Mapping water'!$B$5:$B$352,0),MATCH(H$3,'Mapping water'!$D$4:$U$4,0))*$D175</f>
        <v>0</v>
      </c>
      <c r="I175" s="31">
        <f>INDEX('Mapping water'!$D$5:$U$352,MATCH($B175,'Mapping water'!$B$5:$B$352,0),MATCH(I$3,'Mapping water'!$D$4:$U$4,0))*$D175</f>
        <v>0</v>
      </c>
      <c r="J175" s="31">
        <f>INDEX('Mapping water'!$D$5:$U$352,MATCH($B175,'Mapping water'!$B$5:$B$352,0),MATCH(J$3,'Mapping water'!$D$4:$U$4,0))*$D175</f>
        <v>0</v>
      </c>
      <c r="K175" s="31">
        <f>INDEX('Mapping water'!$D$5:$U$352,MATCH($B175,'Mapping water'!$B$5:$B$352,0),MATCH(K$3,'Mapping water'!$D$4:$U$4,0))*$D175</f>
        <v>0</v>
      </c>
      <c r="L175" s="31">
        <f>INDEX('Mapping water'!$D$5:$U$352,MATCH($B175,'Mapping water'!$B$5:$B$352,0),MATCH(L$3,'Mapping water'!$D$4:$U$4,0))*$D175</f>
        <v>0</v>
      </c>
      <c r="M175" s="31">
        <f>INDEX('Mapping water'!$D$5:$U$352,MATCH($B175,'Mapping water'!$B$5:$B$352,0),MATCH(M$3,'Mapping water'!$D$4:$U$4,0))*$D175</f>
        <v>0</v>
      </c>
      <c r="N175" s="31">
        <f>INDEX('Mapping water'!$D$5:$U$352,MATCH($B175,'Mapping water'!$B$5:$B$352,0),MATCH(N$3,'Mapping water'!$D$4:$U$4,0))*$D175</f>
        <v>0</v>
      </c>
      <c r="O175" s="31">
        <f>INDEX('Mapping water'!$D$5:$U$352,MATCH($B175,'Mapping water'!$B$5:$B$352,0),MATCH(O$3,'Mapping water'!$D$4:$U$4,0))*$D175</f>
        <v>0</v>
      </c>
      <c r="P175" s="31">
        <f>INDEX('Mapping water'!$D$5:$U$352,MATCH($B175,'Mapping water'!$B$5:$B$352,0),MATCH(P$3,'Mapping water'!$D$4:$U$4,0))*$D175</f>
        <v>0</v>
      </c>
      <c r="Q175" s="31">
        <f>INDEX('Mapping water'!$D$5:$U$352,MATCH($B175,'Mapping water'!$B$5:$B$352,0),MATCH(Q$3,'Mapping water'!$D$4:$U$4,0))*$D175</f>
        <v>0</v>
      </c>
      <c r="R175" s="31">
        <f>INDEX('Mapping water'!$D$5:$U$352,MATCH($B175,'Mapping water'!$B$5:$B$352,0),MATCH(R$3,'Mapping water'!$D$4:$U$4,0))*$D175</f>
        <v>92652</v>
      </c>
      <c r="S175" s="31">
        <f>INDEX('Mapping water'!$D$5:$U$352,MATCH($B175,'Mapping water'!$B$5:$B$352,0),MATCH(S$3,'Mapping water'!$D$4:$U$4,0))*$D175</f>
        <v>0</v>
      </c>
      <c r="T175" s="31">
        <f>INDEX('Mapping water'!$D$5:$U$352,MATCH($B175,'Mapping water'!$B$5:$B$352,0),MATCH(T$3,'Mapping water'!$D$4:$U$4,0))*$D175</f>
        <v>0</v>
      </c>
      <c r="U175" s="31">
        <f>INDEX('Mapping water'!$D$5:$U$352,MATCH($B175,'Mapping water'!$B$5:$B$352,0),MATCH(U$3,'Mapping water'!$D$4:$U$4,0))*$D175</f>
        <v>0</v>
      </c>
      <c r="V175" s="31">
        <f>INDEX('Mapping water'!$D$5:$U$352,MATCH($B175,'Mapping water'!$B$5:$B$352,0),MATCH(V$3,'Mapping water'!$D$4:$U$4,0))*$D175</f>
        <v>0</v>
      </c>
      <c r="W175" s="31">
        <f>INDEX('Mapping water'!$D$5:$U$352,MATCH($B175,'Mapping water'!$B$5:$B$352,0),MATCH(W$3,'Mapping water'!$D$4:$U$4,0))*$D175</f>
        <v>0</v>
      </c>
      <c r="X175" s="31">
        <f>INDEX('Mapping water'!$D$5:$U$352,MATCH($B175,'Mapping water'!$B$5:$B$352,0),MATCH(X$3,'Mapping water'!$D$4:$U$4,0))*$D175</f>
        <v>0</v>
      </c>
      <c r="Y175" s="31">
        <f>INDEX('Mapping water'!$D$5:$U$352,MATCH($B175,'Mapping water'!$B$5:$B$352,0),MATCH(Y$3,'Mapping water'!$D$4:$U$4,0))*$D175</f>
        <v>0</v>
      </c>
    </row>
    <row r="176" spans="1:25" x14ac:dyDescent="0.45">
      <c r="A176" s="20" t="s">
        <v>50</v>
      </c>
      <c r="B176" s="20" t="s">
        <v>51</v>
      </c>
      <c r="C176" s="20" t="s">
        <v>31</v>
      </c>
      <c r="D176" s="31">
        <f>INDEX('ONS data MYE 5'!$Q$6:$Q$445, MATCH($B176,'ONS data MYE 5'!$B$6:$B$445,0))</f>
        <v>111718</v>
      </c>
      <c r="E176" s="31">
        <f>INDEX('ONS data MYE 5'!$R$6:$R$445, MATCH($B176,'ONS data MYE 5'!$B$6:$B$445,0))</f>
        <v>355</v>
      </c>
      <c r="F176" s="31">
        <f t="shared" si="4"/>
        <v>5.872117789475416</v>
      </c>
      <c r="G176" s="31">
        <f t="shared" si="5"/>
        <v>34.481767333473648</v>
      </c>
      <c r="H176" s="31">
        <f>INDEX('Mapping water'!$D$5:$U$352,MATCH($B176,'Mapping water'!$B$5:$B$352,0),MATCH(H$3,'Mapping water'!$D$4:$U$4,0))*$D176</f>
        <v>0</v>
      </c>
      <c r="I176" s="31">
        <f>INDEX('Mapping water'!$D$5:$U$352,MATCH($B176,'Mapping water'!$B$5:$B$352,0),MATCH(I$3,'Mapping water'!$D$4:$U$4,0))*$D176</f>
        <v>0</v>
      </c>
      <c r="J176" s="31">
        <f>INDEX('Mapping water'!$D$5:$U$352,MATCH($B176,'Mapping water'!$B$5:$B$352,0),MATCH(J$3,'Mapping water'!$D$4:$U$4,0))*$D176</f>
        <v>0</v>
      </c>
      <c r="K176" s="31">
        <f>INDEX('Mapping water'!$D$5:$U$352,MATCH($B176,'Mapping water'!$B$5:$B$352,0),MATCH(K$3,'Mapping water'!$D$4:$U$4,0))*$D176</f>
        <v>0</v>
      </c>
      <c r="L176" s="31">
        <f>INDEX('Mapping water'!$D$5:$U$352,MATCH($B176,'Mapping water'!$B$5:$B$352,0),MATCH(L$3,'Mapping water'!$D$4:$U$4,0))*$D176</f>
        <v>0</v>
      </c>
      <c r="M176" s="31">
        <f>INDEX('Mapping water'!$D$5:$U$352,MATCH($B176,'Mapping water'!$B$5:$B$352,0),MATCH(M$3,'Mapping water'!$D$4:$U$4,0))*$D176</f>
        <v>0</v>
      </c>
      <c r="N176" s="31">
        <f>INDEX('Mapping water'!$D$5:$U$352,MATCH($B176,'Mapping water'!$B$5:$B$352,0),MATCH(N$3,'Mapping water'!$D$4:$U$4,0))*$D176</f>
        <v>0</v>
      </c>
      <c r="O176" s="31">
        <f>INDEX('Mapping water'!$D$5:$U$352,MATCH($B176,'Mapping water'!$B$5:$B$352,0),MATCH(O$3,'Mapping water'!$D$4:$U$4,0))*$D176</f>
        <v>0</v>
      </c>
      <c r="P176" s="31">
        <f>INDEX('Mapping water'!$D$5:$U$352,MATCH($B176,'Mapping water'!$B$5:$B$352,0),MATCH(P$3,'Mapping water'!$D$4:$U$4,0))*$D176</f>
        <v>0</v>
      </c>
      <c r="Q176" s="31">
        <f>INDEX('Mapping water'!$D$5:$U$352,MATCH($B176,'Mapping water'!$B$5:$B$352,0),MATCH(Q$3,'Mapping water'!$D$4:$U$4,0))*$D176</f>
        <v>0</v>
      </c>
      <c r="R176" s="31">
        <f>INDEX('Mapping water'!$D$5:$U$352,MATCH($B176,'Mapping water'!$B$5:$B$352,0),MATCH(R$3,'Mapping water'!$D$4:$U$4,0))*$D176</f>
        <v>111718</v>
      </c>
      <c r="S176" s="31">
        <f>INDEX('Mapping water'!$D$5:$U$352,MATCH($B176,'Mapping water'!$B$5:$B$352,0),MATCH(S$3,'Mapping water'!$D$4:$U$4,0))*$D176</f>
        <v>0</v>
      </c>
      <c r="T176" s="31">
        <f>INDEX('Mapping water'!$D$5:$U$352,MATCH($B176,'Mapping water'!$B$5:$B$352,0),MATCH(T$3,'Mapping water'!$D$4:$U$4,0))*$D176</f>
        <v>0</v>
      </c>
      <c r="U176" s="31">
        <f>INDEX('Mapping water'!$D$5:$U$352,MATCH($B176,'Mapping water'!$B$5:$B$352,0),MATCH(U$3,'Mapping water'!$D$4:$U$4,0))*$D176</f>
        <v>0</v>
      </c>
      <c r="V176" s="31">
        <f>INDEX('Mapping water'!$D$5:$U$352,MATCH($B176,'Mapping water'!$B$5:$B$352,0),MATCH(V$3,'Mapping water'!$D$4:$U$4,0))*$D176</f>
        <v>0</v>
      </c>
      <c r="W176" s="31">
        <f>INDEX('Mapping water'!$D$5:$U$352,MATCH($B176,'Mapping water'!$B$5:$B$352,0),MATCH(W$3,'Mapping water'!$D$4:$U$4,0))*$D176</f>
        <v>0</v>
      </c>
      <c r="X176" s="31">
        <f>INDEX('Mapping water'!$D$5:$U$352,MATCH($B176,'Mapping water'!$B$5:$B$352,0),MATCH(X$3,'Mapping water'!$D$4:$U$4,0))*$D176</f>
        <v>0</v>
      </c>
      <c r="Y176" s="31">
        <f>INDEX('Mapping water'!$D$5:$U$352,MATCH($B176,'Mapping water'!$B$5:$B$352,0),MATCH(Y$3,'Mapping water'!$D$4:$U$4,0))*$D176</f>
        <v>0</v>
      </c>
    </row>
    <row r="177" spans="1:25" x14ac:dyDescent="0.45">
      <c r="A177" s="20" t="s">
        <v>52</v>
      </c>
      <c r="B177" s="20" t="s">
        <v>53</v>
      </c>
      <c r="C177" s="20" t="s">
        <v>31</v>
      </c>
      <c r="D177" s="31">
        <f>INDEX('ONS data MYE 5'!$Q$6:$Q$445, MATCH($B177,'ONS data MYE 5'!$B$6:$B$445,0))</f>
        <v>108199</v>
      </c>
      <c r="E177" s="31">
        <f>INDEX('ONS data MYE 5'!$R$6:$R$445, MATCH($B177,'ONS data MYE 5'!$B$6:$B$445,0))</f>
        <v>303</v>
      </c>
      <c r="F177" s="31">
        <f t="shared" si="4"/>
        <v>5.7137328055093688</v>
      </c>
      <c r="G177" s="31">
        <f t="shared" si="5"/>
        <v>32.646742572753965</v>
      </c>
      <c r="H177" s="31">
        <f>INDEX('Mapping water'!$D$5:$U$352,MATCH($B177,'Mapping water'!$B$5:$B$352,0),MATCH(H$3,'Mapping water'!$D$4:$U$4,0))*$D177</f>
        <v>0</v>
      </c>
      <c r="I177" s="31">
        <f>INDEX('Mapping water'!$D$5:$U$352,MATCH($B177,'Mapping water'!$B$5:$B$352,0),MATCH(I$3,'Mapping water'!$D$4:$U$4,0))*$D177</f>
        <v>0</v>
      </c>
      <c r="J177" s="31">
        <f>INDEX('Mapping water'!$D$5:$U$352,MATCH($B177,'Mapping water'!$B$5:$B$352,0),MATCH(J$3,'Mapping water'!$D$4:$U$4,0))*$D177</f>
        <v>0</v>
      </c>
      <c r="K177" s="31">
        <f>INDEX('Mapping water'!$D$5:$U$352,MATCH($B177,'Mapping water'!$B$5:$B$352,0),MATCH(K$3,'Mapping water'!$D$4:$U$4,0))*$D177</f>
        <v>0</v>
      </c>
      <c r="L177" s="31">
        <f>INDEX('Mapping water'!$D$5:$U$352,MATCH($B177,'Mapping water'!$B$5:$B$352,0),MATCH(L$3,'Mapping water'!$D$4:$U$4,0))*$D177</f>
        <v>0</v>
      </c>
      <c r="M177" s="31">
        <f>INDEX('Mapping water'!$D$5:$U$352,MATCH($B177,'Mapping water'!$B$5:$B$352,0),MATCH(M$3,'Mapping water'!$D$4:$U$4,0))*$D177</f>
        <v>0</v>
      </c>
      <c r="N177" s="31">
        <f>INDEX('Mapping water'!$D$5:$U$352,MATCH($B177,'Mapping water'!$B$5:$B$352,0),MATCH(N$3,'Mapping water'!$D$4:$U$4,0))*$D177</f>
        <v>0</v>
      </c>
      <c r="O177" s="31">
        <f>INDEX('Mapping water'!$D$5:$U$352,MATCH($B177,'Mapping water'!$B$5:$B$352,0),MATCH(O$3,'Mapping water'!$D$4:$U$4,0))*$D177</f>
        <v>0</v>
      </c>
      <c r="P177" s="31">
        <f>INDEX('Mapping water'!$D$5:$U$352,MATCH($B177,'Mapping water'!$B$5:$B$352,0),MATCH(P$3,'Mapping water'!$D$4:$U$4,0))*$D177</f>
        <v>0</v>
      </c>
      <c r="Q177" s="31">
        <f>INDEX('Mapping water'!$D$5:$U$352,MATCH($B177,'Mapping water'!$B$5:$B$352,0),MATCH(Q$3,'Mapping water'!$D$4:$U$4,0))*$D177</f>
        <v>0</v>
      </c>
      <c r="R177" s="31">
        <f>INDEX('Mapping water'!$D$5:$U$352,MATCH($B177,'Mapping water'!$B$5:$B$352,0),MATCH(R$3,'Mapping water'!$D$4:$U$4,0))*$D177</f>
        <v>76534.670849000002</v>
      </c>
      <c r="S177" s="31">
        <f>INDEX('Mapping water'!$D$5:$U$352,MATCH($B177,'Mapping water'!$B$5:$B$352,0),MATCH(S$3,'Mapping water'!$D$4:$U$4,0))*$D177</f>
        <v>0</v>
      </c>
      <c r="T177" s="31">
        <f>INDEX('Mapping water'!$D$5:$U$352,MATCH($B177,'Mapping water'!$B$5:$B$352,0),MATCH(T$3,'Mapping water'!$D$4:$U$4,0))*$D177</f>
        <v>0</v>
      </c>
      <c r="U177" s="31">
        <f>INDEX('Mapping water'!$D$5:$U$352,MATCH($B177,'Mapping water'!$B$5:$B$352,0),MATCH(U$3,'Mapping water'!$D$4:$U$4,0))*$D177</f>
        <v>0</v>
      </c>
      <c r="V177" s="31">
        <f>INDEX('Mapping water'!$D$5:$U$352,MATCH($B177,'Mapping water'!$B$5:$B$352,0),MATCH(V$3,'Mapping water'!$D$4:$U$4,0))*$D177</f>
        <v>0</v>
      </c>
      <c r="W177" s="31">
        <f>INDEX('Mapping water'!$D$5:$U$352,MATCH($B177,'Mapping water'!$B$5:$B$352,0),MATCH(W$3,'Mapping water'!$D$4:$U$4,0))*$D177</f>
        <v>0</v>
      </c>
      <c r="X177" s="31">
        <f>INDEX('Mapping water'!$D$5:$U$352,MATCH($B177,'Mapping water'!$B$5:$B$352,0),MATCH(X$3,'Mapping water'!$D$4:$U$4,0))*$D177</f>
        <v>31664.329150999998</v>
      </c>
      <c r="Y177" s="31">
        <f>INDEX('Mapping water'!$D$5:$U$352,MATCH($B177,'Mapping water'!$B$5:$B$352,0),MATCH(Y$3,'Mapping water'!$D$4:$U$4,0))*$D177</f>
        <v>0</v>
      </c>
    </row>
    <row r="178" spans="1:25" x14ac:dyDescent="0.45">
      <c r="A178" s="20" t="s">
        <v>54</v>
      </c>
      <c r="B178" s="20" t="s">
        <v>55</v>
      </c>
      <c r="C178" s="20" t="s">
        <v>31</v>
      </c>
      <c r="D178" s="31">
        <f>INDEX('ONS data MYE 5'!$Q$6:$Q$445, MATCH($B178,'ONS data MYE 5'!$B$6:$B$445,0))</f>
        <v>80501</v>
      </c>
      <c r="E178" s="31">
        <f>INDEX('ONS data MYE 5'!$R$6:$R$445, MATCH($B178,'ONS data MYE 5'!$B$6:$B$445,0))</f>
        <v>1032</v>
      </c>
      <c r="F178" s="31">
        <f t="shared" si="4"/>
        <v>6.9392539460415081</v>
      </c>
      <c r="G178" s="31">
        <f t="shared" si="5"/>
        <v>48.153245327652641</v>
      </c>
      <c r="H178" s="31">
        <f>INDEX('Mapping water'!$D$5:$U$352,MATCH($B178,'Mapping water'!$B$5:$B$352,0),MATCH(H$3,'Mapping water'!$D$4:$U$4,0))*$D178</f>
        <v>0</v>
      </c>
      <c r="I178" s="31">
        <f>INDEX('Mapping water'!$D$5:$U$352,MATCH($B178,'Mapping water'!$B$5:$B$352,0),MATCH(I$3,'Mapping water'!$D$4:$U$4,0))*$D178</f>
        <v>0</v>
      </c>
      <c r="J178" s="31">
        <f>INDEX('Mapping water'!$D$5:$U$352,MATCH($B178,'Mapping water'!$B$5:$B$352,0),MATCH(J$3,'Mapping water'!$D$4:$U$4,0))*$D178</f>
        <v>0</v>
      </c>
      <c r="K178" s="31">
        <f>INDEX('Mapping water'!$D$5:$U$352,MATCH($B178,'Mapping water'!$B$5:$B$352,0),MATCH(K$3,'Mapping water'!$D$4:$U$4,0))*$D178</f>
        <v>0</v>
      </c>
      <c r="L178" s="31">
        <f>INDEX('Mapping water'!$D$5:$U$352,MATCH($B178,'Mapping water'!$B$5:$B$352,0),MATCH(L$3,'Mapping water'!$D$4:$U$4,0))*$D178</f>
        <v>0</v>
      </c>
      <c r="M178" s="31">
        <f>INDEX('Mapping water'!$D$5:$U$352,MATCH($B178,'Mapping water'!$B$5:$B$352,0),MATCH(M$3,'Mapping water'!$D$4:$U$4,0))*$D178</f>
        <v>0</v>
      </c>
      <c r="N178" s="31">
        <f>INDEX('Mapping water'!$D$5:$U$352,MATCH($B178,'Mapping water'!$B$5:$B$352,0),MATCH(N$3,'Mapping water'!$D$4:$U$4,0))*$D178</f>
        <v>0</v>
      </c>
      <c r="O178" s="31">
        <f>INDEX('Mapping water'!$D$5:$U$352,MATCH($B178,'Mapping water'!$B$5:$B$352,0),MATCH(O$3,'Mapping water'!$D$4:$U$4,0))*$D178</f>
        <v>0</v>
      </c>
      <c r="P178" s="31">
        <f>INDEX('Mapping water'!$D$5:$U$352,MATCH($B178,'Mapping water'!$B$5:$B$352,0),MATCH(P$3,'Mapping water'!$D$4:$U$4,0))*$D178</f>
        <v>0</v>
      </c>
      <c r="Q178" s="31">
        <f>INDEX('Mapping water'!$D$5:$U$352,MATCH($B178,'Mapping water'!$B$5:$B$352,0),MATCH(Q$3,'Mapping water'!$D$4:$U$4,0))*$D178</f>
        <v>0</v>
      </c>
      <c r="R178" s="31">
        <f>INDEX('Mapping water'!$D$5:$U$352,MATCH($B178,'Mapping water'!$B$5:$B$352,0),MATCH(R$3,'Mapping water'!$D$4:$U$4,0))*$D178</f>
        <v>80501</v>
      </c>
      <c r="S178" s="31">
        <f>INDEX('Mapping water'!$D$5:$U$352,MATCH($B178,'Mapping water'!$B$5:$B$352,0),MATCH(S$3,'Mapping water'!$D$4:$U$4,0))*$D178</f>
        <v>0</v>
      </c>
      <c r="T178" s="31">
        <f>INDEX('Mapping water'!$D$5:$U$352,MATCH($B178,'Mapping water'!$B$5:$B$352,0),MATCH(T$3,'Mapping water'!$D$4:$U$4,0))*$D178</f>
        <v>0</v>
      </c>
      <c r="U178" s="31">
        <f>INDEX('Mapping water'!$D$5:$U$352,MATCH($B178,'Mapping water'!$B$5:$B$352,0),MATCH(U$3,'Mapping water'!$D$4:$U$4,0))*$D178</f>
        <v>0</v>
      </c>
      <c r="V178" s="31">
        <f>INDEX('Mapping water'!$D$5:$U$352,MATCH($B178,'Mapping water'!$B$5:$B$352,0),MATCH(V$3,'Mapping water'!$D$4:$U$4,0))*$D178</f>
        <v>0</v>
      </c>
      <c r="W178" s="31">
        <f>INDEX('Mapping water'!$D$5:$U$352,MATCH($B178,'Mapping water'!$B$5:$B$352,0),MATCH(W$3,'Mapping water'!$D$4:$U$4,0))*$D178</f>
        <v>0</v>
      </c>
      <c r="X178" s="31">
        <f>INDEX('Mapping water'!$D$5:$U$352,MATCH($B178,'Mapping water'!$B$5:$B$352,0),MATCH(X$3,'Mapping water'!$D$4:$U$4,0))*$D178</f>
        <v>0</v>
      </c>
      <c r="Y178" s="31">
        <f>INDEX('Mapping water'!$D$5:$U$352,MATCH($B178,'Mapping water'!$B$5:$B$352,0),MATCH(Y$3,'Mapping water'!$D$4:$U$4,0))*$D178</f>
        <v>0</v>
      </c>
    </row>
    <row r="179" spans="1:25" x14ac:dyDescent="0.45">
      <c r="A179" s="20" t="s">
        <v>56</v>
      </c>
      <c r="B179" s="20" t="s">
        <v>57</v>
      </c>
      <c r="C179" s="20" t="s">
        <v>31</v>
      </c>
      <c r="D179" s="31">
        <f>INDEX('ONS data MYE 5'!$Q$6:$Q$445, MATCH($B179,'ONS data MYE 5'!$B$6:$B$445,0))</f>
        <v>95852</v>
      </c>
      <c r="E179" s="31">
        <f>INDEX('ONS data MYE 5'!$R$6:$R$445, MATCH($B179,'ONS data MYE 5'!$B$6:$B$445,0))</f>
        <v>2130</v>
      </c>
      <c r="F179" s="31">
        <f t="shared" si="4"/>
        <v>7.6638772587034705</v>
      </c>
      <c r="G179" s="31">
        <f t="shared" si="5"/>
        <v>58.735014636472222</v>
      </c>
      <c r="H179" s="31">
        <f>INDEX('Mapping water'!$D$5:$U$352,MATCH($B179,'Mapping water'!$B$5:$B$352,0),MATCH(H$3,'Mapping water'!$D$4:$U$4,0))*$D179</f>
        <v>0</v>
      </c>
      <c r="I179" s="31">
        <f>INDEX('Mapping water'!$D$5:$U$352,MATCH($B179,'Mapping water'!$B$5:$B$352,0),MATCH(I$3,'Mapping water'!$D$4:$U$4,0))*$D179</f>
        <v>0</v>
      </c>
      <c r="J179" s="31">
        <f>INDEX('Mapping water'!$D$5:$U$352,MATCH($B179,'Mapping water'!$B$5:$B$352,0),MATCH(J$3,'Mapping water'!$D$4:$U$4,0))*$D179</f>
        <v>0</v>
      </c>
      <c r="K179" s="31">
        <f>INDEX('Mapping water'!$D$5:$U$352,MATCH($B179,'Mapping water'!$B$5:$B$352,0),MATCH(K$3,'Mapping water'!$D$4:$U$4,0))*$D179</f>
        <v>0</v>
      </c>
      <c r="L179" s="31">
        <f>INDEX('Mapping water'!$D$5:$U$352,MATCH($B179,'Mapping water'!$B$5:$B$352,0),MATCH(L$3,'Mapping water'!$D$4:$U$4,0))*$D179</f>
        <v>0</v>
      </c>
      <c r="M179" s="31">
        <f>INDEX('Mapping water'!$D$5:$U$352,MATCH($B179,'Mapping water'!$B$5:$B$352,0),MATCH(M$3,'Mapping water'!$D$4:$U$4,0))*$D179</f>
        <v>0</v>
      </c>
      <c r="N179" s="31">
        <f>INDEX('Mapping water'!$D$5:$U$352,MATCH($B179,'Mapping water'!$B$5:$B$352,0),MATCH(N$3,'Mapping water'!$D$4:$U$4,0))*$D179</f>
        <v>22045.960000000003</v>
      </c>
      <c r="O179" s="31">
        <f>INDEX('Mapping water'!$D$5:$U$352,MATCH($B179,'Mapping water'!$B$5:$B$352,0),MATCH(O$3,'Mapping water'!$D$4:$U$4,0))*$D179</f>
        <v>0</v>
      </c>
      <c r="P179" s="31">
        <f>INDEX('Mapping water'!$D$5:$U$352,MATCH($B179,'Mapping water'!$B$5:$B$352,0),MATCH(P$3,'Mapping water'!$D$4:$U$4,0))*$D179</f>
        <v>0</v>
      </c>
      <c r="Q179" s="31">
        <f>INDEX('Mapping water'!$D$5:$U$352,MATCH($B179,'Mapping water'!$B$5:$B$352,0),MATCH(Q$3,'Mapping water'!$D$4:$U$4,0))*$D179</f>
        <v>0</v>
      </c>
      <c r="R179" s="31">
        <f>INDEX('Mapping water'!$D$5:$U$352,MATCH($B179,'Mapping water'!$B$5:$B$352,0),MATCH(R$3,'Mapping water'!$D$4:$U$4,0))*$D179</f>
        <v>73806.040000000008</v>
      </c>
      <c r="S179" s="31">
        <f>INDEX('Mapping water'!$D$5:$U$352,MATCH($B179,'Mapping water'!$B$5:$B$352,0),MATCH(S$3,'Mapping water'!$D$4:$U$4,0))*$D179</f>
        <v>0</v>
      </c>
      <c r="T179" s="31">
        <f>INDEX('Mapping water'!$D$5:$U$352,MATCH($B179,'Mapping water'!$B$5:$B$352,0),MATCH(T$3,'Mapping water'!$D$4:$U$4,0))*$D179</f>
        <v>0</v>
      </c>
      <c r="U179" s="31">
        <f>INDEX('Mapping water'!$D$5:$U$352,MATCH($B179,'Mapping water'!$B$5:$B$352,0),MATCH(U$3,'Mapping water'!$D$4:$U$4,0))*$D179</f>
        <v>0</v>
      </c>
      <c r="V179" s="31">
        <f>INDEX('Mapping water'!$D$5:$U$352,MATCH($B179,'Mapping water'!$B$5:$B$352,0),MATCH(V$3,'Mapping water'!$D$4:$U$4,0))*$D179</f>
        <v>0</v>
      </c>
      <c r="W179" s="31">
        <f>INDEX('Mapping water'!$D$5:$U$352,MATCH($B179,'Mapping water'!$B$5:$B$352,0),MATCH(W$3,'Mapping water'!$D$4:$U$4,0))*$D179</f>
        <v>0</v>
      </c>
      <c r="X179" s="31">
        <f>INDEX('Mapping water'!$D$5:$U$352,MATCH($B179,'Mapping water'!$B$5:$B$352,0),MATCH(X$3,'Mapping water'!$D$4:$U$4,0))*$D179</f>
        <v>0</v>
      </c>
      <c r="Y179" s="31">
        <f>INDEX('Mapping water'!$D$5:$U$352,MATCH($B179,'Mapping water'!$B$5:$B$352,0),MATCH(Y$3,'Mapping water'!$D$4:$U$4,0))*$D179</f>
        <v>0</v>
      </c>
    </row>
    <row r="180" spans="1:25" x14ac:dyDescent="0.45">
      <c r="A180" s="20" t="s">
        <v>58</v>
      </c>
      <c r="B180" s="20" t="s">
        <v>59</v>
      </c>
      <c r="C180" s="20" t="s">
        <v>31</v>
      </c>
      <c r="D180" s="31">
        <f>INDEX('ONS data MYE 5'!$Q$6:$Q$445, MATCH($B180,'ONS data MYE 5'!$B$6:$B$445,0))</f>
        <v>86378</v>
      </c>
      <c r="E180" s="31">
        <f>INDEX('ONS data MYE 5'!$R$6:$R$445, MATCH($B180,'ONS data MYE 5'!$B$6:$B$445,0))</f>
        <v>909</v>
      </c>
      <c r="F180" s="31">
        <f t="shared" si="4"/>
        <v>6.8123450941774788</v>
      </c>
      <c r="G180" s="31">
        <f t="shared" si="5"/>
        <v>46.408045682163966</v>
      </c>
      <c r="H180" s="31">
        <f>INDEX('Mapping water'!$D$5:$U$352,MATCH($B180,'Mapping water'!$B$5:$B$352,0),MATCH(H$3,'Mapping water'!$D$4:$U$4,0))*$D180</f>
        <v>0</v>
      </c>
      <c r="I180" s="31">
        <f>INDEX('Mapping water'!$D$5:$U$352,MATCH($B180,'Mapping water'!$B$5:$B$352,0),MATCH(I$3,'Mapping water'!$D$4:$U$4,0))*$D180</f>
        <v>0</v>
      </c>
      <c r="J180" s="31">
        <f>INDEX('Mapping water'!$D$5:$U$352,MATCH($B180,'Mapping water'!$B$5:$B$352,0),MATCH(J$3,'Mapping water'!$D$4:$U$4,0))*$D180</f>
        <v>0</v>
      </c>
      <c r="K180" s="31">
        <f>INDEX('Mapping water'!$D$5:$U$352,MATCH($B180,'Mapping water'!$B$5:$B$352,0),MATCH(K$3,'Mapping water'!$D$4:$U$4,0))*$D180</f>
        <v>0</v>
      </c>
      <c r="L180" s="31">
        <f>INDEX('Mapping water'!$D$5:$U$352,MATCH($B180,'Mapping water'!$B$5:$B$352,0),MATCH(L$3,'Mapping water'!$D$4:$U$4,0))*$D180</f>
        <v>0</v>
      </c>
      <c r="M180" s="31">
        <f>INDEX('Mapping water'!$D$5:$U$352,MATCH($B180,'Mapping water'!$B$5:$B$352,0),MATCH(M$3,'Mapping water'!$D$4:$U$4,0))*$D180</f>
        <v>0</v>
      </c>
      <c r="N180" s="31">
        <f>INDEX('Mapping water'!$D$5:$U$352,MATCH($B180,'Mapping water'!$B$5:$B$352,0),MATCH(N$3,'Mapping water'!$D$4:$U$4,0))*$D180</f>
        <v>0</v>
      </c>
      <c r="O180" s="31">
        <f>INDEX('Mapping water'!$D$5:$U$352,MATCH($B180,'Mapping water'!$B$5:$B$352,0),MATCH(O$3,'Mapping water'!$D$4:$U$4,0))*$D180</f>
        <v>0</v>
      </c>
      <c r="P180" s="31">
        <f>INDEX('Mapping water'!$D$5:$U$352,MATCH($B180,'Mapping water'!$B$5:$B$352,0),MATCH(P$3,'Mapping water'!$D$4:$U$4,0))*$D180</f>
        <v>0</v>
      </c>
      <c r="Q180" s="31">
        <f>INDEX('Mapping water'!$D$5:$U$352,MATCH($B180,'Mapping water'!$B$5:$B$352,0),MATCH(Q$3,'Mapping water'!$D$4:$U$4,0))*$D180</f>
        <v>0</v>
      </c>
      <c r="R180" s="31">
        <f>INDEX('Mapping water'!$D$5:$U$352,MATCH($B180,'Mapping water'!$B$5:$B$352,0),MATCH(R$3,'Mapping water'!$D$4:$U$4,0))*$D180</f>
        <v>57822.124223999999</v>
      </c>
      <c r="S180" s="31">
        <f>INDEX('Mapping water'!$D$5:$U$352,MATCH($B180,'Mapping water'!$B$5:$B$352,0),MATCH(S$3,'Mapping water'!$D$4:$U$4,0))*$D180</f>
        <v>0</v>
      </c>
      <c r="T180" s="31">
        <f>INDEX('Mapping water'!$D$5:$U$352,MATCH($B180,'Mapping water'!$B$5:$B$352,0),MATCH(T$3,'Mapping water'!$D$4:$U$4,0))*$D180</f>
        <v>0</v>
      </c>
      <c r="U180" s="31">
        <f>INDEX('Mapping water'!$D$5:$U$352,MATCH($B180,'Mapping water'!$B$5:$B$352,0),MATCH(U$3,'Mapping water'!$D$4:$U$4,0))*$D180</f>
        <v>0</v>
      </c>
      <c r="V180" s="31">
        <f>INDEX('Mapping water'!$D$5:$U$352,MATCH($B180,'Mapping water'!$B$5:$B$352,0),MATCH(V$3,'Mapping water'!$D$4:$U$4,0))*$D180</f>
        <v>0</v>
      </c>
      <c r="W180" s="31">
        <f>INDEX('Mapping water'!$D$5:$U$352,MATCH($B180,'Mapping water'!$B$5:$B$352,0),MATCH(W$3,'Mapping water'!$D$4:$U$4,0))*$D180</f>
        <v>0</v>
      </c>
      <c r="X180" s="31">
        <f>INDEX('Mapping water'!$D$5:$U$352,MATCH($B180,'Mapping water'!$B$5:$B$352,0),MATCH(X$3,'Mapping water'!$D$4:$U$4,0))*$D180</f>
        <v>28555.875776000001</v>
      </c>
      <c r="Y180" s="31">
        <f>INDEX('Mapping water'!$D$5:$U$352,MATCH($B180,'Mapping water'!$B$5:$B$352,0),MATCH(Y$3,'Mapping water'!$D$4:$U$4,0))*$D180</f>
        <v>0</v>
      </c>
    </row>
    <row r="181" spans="1:25" x14ac:dyDescent="0.45">
      <c r="A181" s="20" t="s">
        <v>84</v>
      </c>
      <c r="B181" s="20" t="s">
        <v>85</v>
      </c>
      <c r="C181" s="20" t="s">
        <v>31</v>
      </c>
      <c r="D181" s="31">
        <f>INDEX('ONS data MYE 5'!$Q$6:$Q$445, MATCH($B181,'ONS data MYE 5'!$B$6:$B$445,0))</f>
        <v>249895</v>
      </c>
      <c r="E181" s="31">
        <f>INDEX('ONS data MYE 5'!$R$6:$R$445, MATCH($B181,'ONS data MYE 5'!$B$6:$B$445,0))</f>
        <v>809</v>
      </c>
      <c r="F181" s="31">
        <f t="shared" si="4"/>
        <v>6.6957989170584913</v>
      </c>
      <c r="G181" s="31">
        <f t="shared" si="5"/>
        <v>44.833723137681666</v>
      </c>
      <c r="H181" s="31">
        <f>INDEX('Mapping water'!$D$5:$U$352,MATCH($B181,'Mapping water'!$B$5:$B$352,0),MATCH(H$3,'Mapping water'!$D$4:$U$4,0))*$D181</f>
        <v>249895</v>
      </c>
      <c r="I181" s="31">
        <f>INDEX('Mapping water'!$D$5:$U$352,MATCH($B181,'Mapping water'!$B$5:$B$352,0),MATCH(I$3,'Mapping water'!$D$4:$U$4,0))*$D181</f>
        <v>0</v>
      </c>
      <c r="J181" s="31">
        <f>INDEX('Mapping water'!$D$5:$U$352,MATCH($B181,'Mapping water'!$B$5:$B$352,0),MATCH(J$3,'Mapping water'!$D$4:$U$4,0))*$D181</f>
        <v>0</v>
      </c>
      <c r="K181" s="31">
        <f>INDEX('Mapping water'!$D$5:$U$352,MATCH($B181,'Mapping water'!$B$5:$B$352,0),MATCH(K$3,'Mapping water'!$D$4:$U$4,0))*$D181</f>
        <v>0</v>
      </c>
      <c r="L181" s="31">
        <f>INDEX('Mapping water'!$D$5:$U$352,MATCH($B181,'Mapping water'!$B$5:$B$352,0),MATCH(L$3,'Mapping water'!$D$4:$U$4,0))*$D181</f>
        <v>0</v>
      </c>
      <c r="M181" s="31">
        <f>INDEX('Mapping water'!$D$5:$U$352,MATCH($B181,'Mapping water'!$B$5:$B$352,0),MATCH(M$3,'Mapping water'!$D$4:$U$4,0))*$D181</f>
        <v>0</v>
      </c>
      <c r="N181" s="31">
        <f>INDEX('Mapping water'!$D$5:$U$352,MATCH($B181,'Mapping water'!$B$5:$B$352,0),MATCH(N$3,'Mapping water'!$D$4:$U$4,0))*$D181</f>
        <v>0</v>
      </c>
      <c r="O181" s="31">
        <f>INDEX('Mapping water'!$D$5:$U$352,MATCH($B181,'Mapping water'!$B$5:$B$352,0),MATCH(O$3,'Mapping water'!$D$4:$U$4,0))*$D181</f>
        <v>0</v>
      </c>
      <c r="P181" s="31">
        <f>INDEX('Mapping water'!$D$5:$U$352,MATCH($B181,'Mapping water'!$B$5:$B$352,0),MATCH(P$3,'Mapping water'!$D$4:$U$4,0))*$D181</f>
        <v>0</v>
      </c>
      <c r="Q181" s="31">
        <f>INDEX('Mapping water'!$D$5:$U$352,MATCH($B181,'Mapping water'!$B$5:$B$352,0),MATCH(Q$3,'Mapping water'!$D$4:$U$4,0))*$D181</f>
        <v>0</v>
      </c>
      <c r="R181" s="31">
        <f>INDEX('Mapping water'!$D$5:$U$352,MATCH($B181,'Mapping water'!$B$5:$B$352,0),MATCH(R$3,'Mapping water'!$D$4:$U$4,0))*$D181</f>
        <v>0</v>
      </c>
      <c r="S181" s="31">
        <f>INDEX('Mapping water'!$D$5:$U$352,MATCH($B181,'Mapping water'!$B$5:$B$352,0),MATCH(S$3,'Mapping water'!$D$4:$U$4,0))*$D181</f>
        <v>0</v>
      </c>
      <c r="T181" s="31">
        <f>INDEX('Mapping water'!$D$5:$U$352,MATCH($B181,'Mapping water'!$B$5:$B$352,0),MATCH(T$3,'Mapping water'!$D$4:$U$4,0))*$D181</f>
        <v>0</v>
      </c>
      <c r="U181" s="31">
        <f>INDEX('Mapping water'!$D$5:$U$352,MATCH($B181,'Mapping water'!$B$5:$B$352,0),MATCH(U$3,'Mapping water'!$D$4:$U$4,0))*$D181</f>
        <v>0</v>
      </c>
      <c r="V181" s="31">
        <f>INDEX('Mapping water'!$D$5:$U$352,MATCH($B181,'Mapping water'!$B$5:$B$352,0),MATCH(V$3,'Mapping water'!$D$4:$U$4,0))*$D181</f>
        <v>0</v>
      </c>
      <c r="W181" s="31">
        <f>INDEX('Mapping water'!$D$5:$U$352,MATCH($B181,'Mapping water'!$B$5:$B$352,0),MATCH(W$3,'Mapping water'!$D$4:$U$4,0))*$D181</f>
        <v>0</v>
      </c>
      <c r="X181" s="31">
        <f>INDEX('Mapping water'!$D$5:$U$352,MATCH($B181,'Mapping water'!$B$5:$B$352,0),MATCH(X$3,'Mapping water'!$D$4:$U$4,0))*$D181</f>
        <v>0</v>
      </c>
      <c r="Y181" s="31">
        <f>INDEX('Mapping water'!$D$5:$U$352,MATCH($B181,'Mapping water'!$B$5:$B$352,0),MATCH(Y$3,'Mapping water'!$D$4:$U$4,0))*$D181</f>
        <v>0</v>
      </c>
    </row>
    <row r="182" spans="1:25" x14ac:dyDescent="0.45">
      <c r="A182" s="20" t="s">
        <v>90</v>
      </c>
      <c r="B182" s="20" t="s">
        <v>91</v>
      </c>
      <c r="C182" s="20" t="s">
        <v>31</v>
      </c>
      <c r="D182" s="31">
        <f>INDEX('ONS data MYE 5'!$Q$6:$Q$445, MATCH($B182,'ONS data MYE 5'!$B$6:$B$445,0))</f>
        <v>174880</v>
      </c>
      <c r="E182" s="31">
        <f>INDEX('ONS data MYE 5'!$R$6:$R$445, MATCH($B182,'ONS data MYE 5'!$B$6:$B$445,0))</f>
        <v>194</v>
      </c>
      <c r="F182" s="31">
        <f t="shared" si="4"/>
        <v>5.2678581590633282</v>
      </c>
      <c r="G182" s="31">
        <f t="shared" si="5"/>
        <v>27.750329584010078</v>
      </c>
      <c r="H182" s="31">
        <f>INDEX('Mapping water'!$D$5:$U$352,MATCH($B182,'Mapping water'!$B$5:$B$352,0),MATCH(H$3,'Mapping water'!$D$4:$U$4,0))*$D182</f>
        <v>41971.199999999997</v>
      </c>
      <c r="I182" s="31">
        <f>INDEX('Mapping water'!$D$5:$U$352,MATCH($B182,'Mapping water'!$B$5:$B$352,0),MATCH(I$3,'Mapping water'!$D$4:$U$4,0))*$D182</f>
        <v>0</v>
      </c>
      <c r="J182" s="31">
        <f>INDEX('Mapping water'!$D$5:$U$352,MATCH($B182,'Mapping water'!$B$5:$B$352,0),MATCH(J$3,'Mapping water'!$D$4:$U$4,0))*$D182</f>
        <v>0</v>
      </c>
      <c r="K182" s="31">
        <f>INDEX('Mapping water'!$D$5:$U$352,MATCH($B182,'Mapping water'!$B$5:$B$352,0),MATCH(K$3,'Mapping water'!$D$4:$U$4,0))*$D182</f>
        <v>0</v>
      </c>
      <c r="L182" s="31">
        <f>INDEX('Mapping water'!$D$5:$U$352,MATCH($B182,'Mapping water'!$B$5:$B$352,0),MATCH(L$3,'Mapping water'!$D$4:$U$4,0))*$D182</f>
        <v>0</v>
      </c>
      <c r="M182" s="31">
        <f>INDEX('Mapping water'!$D$5:$U$352,MATCH($B182,'Mapping water'!$B$5:$B$352,0),MATCH(M$3,'Mapping water'!$D$4:$U$4,0))*$D182</f>
        <v>0</v>
      </c>
      <c r="N182" s="31">
        <f>INDEX('Mapping water'!$D$5:$U$352,MATCH($B182,'Mapping water'!$B$5:$B$352,0),MATCH(N$3,'Mapping water'!$D$4:$U$4,0))*$D182</f>
        <v>132908.79999999999</v>
      </c>
      <c r="O182" s="31">
        <f>INDEX('Mapping water'!$D$5:$U$352,MATCH($B182,'Mapping water'!$B$5:$B$352,0),MATCH(O$3,'Mapping water'!$D$4:$U$4,0))*$D182</f>
        <v>0</v>
      </c>
      <c r="P182" s="31">
        <f>INDEX('Mapping water'!$D$5:$U$352,MATCH($B182,'Mapping water'!$B$5:$B$352,0),MATCH(P$3,'Mapping water'!$D$4:$U$4,0))*$D182</f>
        <v>0</v>
      </c>
      <c r="Q182" s="31">
        <f>INDEX('Mapping water'!$D$5:$U$352,MATCH($B182,'Mapping water'!$B$5:$B$352,0),MATCH(Q$3,'Mapping water'!$D$4:$U$4,0))*$D182</f>
        <v>0</v>
      </c>
      <c r="R182" s="31">
        <f>INDEX('Mapping water'!$D$5:$U$352,MATCH($B182,'Mapping water'!$B$5:$B$352,0),MATCH(R$3,'Mapping water'!$D$4:$U$4,0))*$D182</f>
        <v>0</v>
      </c>
      <c r="S182" s="31">
        <f>INDEX('Mapping water'!$D$5:$U$352,MATCH($B182,'Mapping water'!$B$5:$B$352,0),MATCH(S$3,'Mapping water'!$D$4:$U$4,0))*$D182</f>
        <v>0</v>
      </c>
      <c r="T182" s="31">
        <f>INDEX('Mapping water'!$D$5:$U$352,MATCH($B182,'Mapping water'!$B$5:$B$352,0),MATCH(T$3,'Mapping water'!$D$4:$U$4,0))*$D182</f>
        <v>0</v>
      </c>
      <c r="U182" s="31">
        <f>INDEX('Mapping water'!$D$5:$U$352,MATCH($B182,'Mapping water'!$B$5:$B$352,0),MATCH(U$3,'Mapping water'!$D$4:$U$4,0))*$D182</f>
        <v>0</v>
      </c>
      <c r="V182" s="31">
        <f>INDEX('Mapping water'!$D$5:$U$352,MATCH($B182,'Mapping water'!$B$5:$B$352,0),MATCH(V$3,'Mapping water'!$D$4:$U$4,0))*$D182</f>
        <v>0</v>
      </c>
      <c r="W182" s="31">
        <f>INDEX('Mapping water'!$D$5:$U$352,MATCH($B182,'Mapping water'!$B$5:$B$352,0),MATCH(W$3,'Mapping water'!$D$4:$U$4,0))*$D182</f>
        <v>0</v>
      </c>
      <c r="X182" s="31">
        <f>INDEX('Mapping water'!$D$5:$U$352,MATCH($B182,'Mapping water'!$B$5:$B$352,0),MATCH(X$3,'Mapping water'!$D$4:$U$4,0))*$D182</f>
        <v>0</v>
      </c>
      <c r="Y182" s="31">
        <f>INDEX('Mapping water'!$D$5:$U$352,MATCH($B182,'Mapping water'!$B$5:$B$352,0),MATCH(Y$3,'Mapping water'!$D$4:$U$4,0))*$D182</f>
        <v>0</v>
      </c>
    </row>
    <row r="183" spans="1:25" x14ac:dyDescent="0.45">
      <c r="A183" s="20" t="s">
        <v>160</v>
      </c>
      <c r="B183" s="20" t="s">
        <v>161</v>
      </c>
      <c r="C183" s="20" t="s">
        <v>31</v>
      </c>
      <c r="D183" s="31">
        <f>INDEX('ONS data MYE 5'!$Q$6:$Q$445, MATCH($B183,'ONS data MYE 5'!$B$6:$B$445,0))</f>
        <v>176789</v>
      </c>
      <c r="E183" s="31">
        <f>INDEX('ONS data MYE 5'!$R$6:$R$445, MATCH($B183,'ONS data MYE 5'!$B$6:$B$445,0))</f>
        <v>235</v>
      </c>
      <c r="F183" s="31">
        <f t="shared" si="4"/>
        <v>5.4595855141441589</v>
      </c>
      <c r="G183" s="31">
        <f t="shared" si="5"/>
        <v>29.807073986252739</v>
      </c>
      <c r="H183" s="31">
        <f>INDEX('Mapping water'!$D$5:$U$352,MATCH($B183,'Mapping water'!$B$5:$B$352,0),MATCH(H$3,'Mapping water'!$D$4:$U$4,0))*$D183</f>
        <v>0</v>
      </c>
      <c r="I183" s="31">
        <f>INDEX('Mapping water'!$D$5:$U$352,MATCH($B183,'Mapping water'!$B$5:$B$352,0),MATCH(I$3,'Mapping water'!$D$4:$U$4,0))*$D183</f>
        <v>0</v>
      </c>
      <c r="J183" s="31">
        <f>INDEX('Mapping water'!$D$5:$U$352,MATCH($B183,'Mapping water'!$B$5:$B$352,0),MATCH(J$3,'Mapping water'!$D$4:$U$4,0))*$D183</f>
        <v>0</v>
      </c>
      <c r="K183" s="31">
        <f>INDEX('Mapping water'!$D$5:$U$352,MATCH($B183,'Mapping water'!$B$5:$B$352,0),MATCH(K$3,'Mapping water'!$D$4:$U$4,0))*$D183</f>
        <v>0</v>
      </c>
      <c r="L183" s="31">
        <f>INDEX('Mapping water'!$D$5:$U$352,MATCH($B183,'Mapping water'!$B$5:$B$352,0),MATCH(L$3,'Mapping water'!$D$4:$U$4,0))*$D183</f>
        <v>0</v>
      </c>
      <c r="M183" s="31">
        <f>INDEX('Mapping water'!$D$5:$U$352,MATCH($B183,'Mapping water'!$B$5:$B$352,0),MATCH(M$3,'Mapping water'!$D$4:$U$4,0))*$D183</f>
        <v>0</v>
      </c>
      <c r="N183" s="31">
        <f>INDEX('Mapping water'!$D$5:$U$352,MATCH($B183,'Mapping water'!$B$5:$B$352,0),MATCH(N$3,'Mapping water'!$D$4:$U$4,0))*$D183</f>
        <v>0</v>
      </c>
      <c r="O183" s="31">
        <f>INDEX('Mapping water'!$D$5:$U$352,MATCH($B183,'Mapping water'!$B$5:$B$352,0),MATCH(O$3,'Mapping water'!$D$4:$U$4,0))*$D183</f>
        <v>0</v>
      </c>
      <c r="P183" s="31">
        <f>INDEX('Mapping water'!$D$5:$U$352,MATCH($B183,'Mapping water'!$B$5:$B$352,0),MATCH(P$3,'Mapping water'!$D$4:$U$4,0))*$D183</f>
        <v>0</v>
      </c>
      <c r="Q183" s="31">
        <f>INDEX('Mapping water'!$D$5:$U$352,MATCH($B183,'Mapping water'!$B$5:$B$352,0),MATCH(Q$3,'Mapping water'!$D$4:$U$4,0))*$D183</f>
        <v>0</v>
      </c>
      <c r="R183" s="31">
        <f>INDEX('Mapping water'!$D$5:$U$352,MATCH($B183,'Mapping water'!$B$5:$B$352,0),MATCH(R$3,'Mapping water'!$D$4:$U$4,0))*$D183</f>
        <v>0</v>
      </c>
      <c r="S183" s="31">
        <f>INDEX('Mapping water'!$D$5:$U$352,MATCH($B183,'Mapping water'!$B$5:$B$352,0),MATCH(S$3,'Mapping water'!$D$4:$U$4,0))*$D183</f>
        <v>0</v>
      </c>
      <c r="T183" s="31">
        <f>INDEX('Mapping water'!$D$5:$U$352,MATCH($B183,'Mapping water'!$B$5:$B$352,0),MATCH(T$3,'Mapping water'!$D$4:$U$4,0))*$D183</f>
        <v>0</v>
      </c>
      <c r="U183" s="31">
        <f>INDEX('Mapping water'!$D$5:$U$352,MATCH($B183,'Mapping water'!$B$5:$B$352,0),MATCH(U$3,'Mapping water'!$D$4:$U$4,0))*$D183</f>
        <v>0</v>
      </c>
      <c r="V183" s="31">
        <f>INDEX('Mapping water'!$D$5:$U$352,MATCH($B183,'Mapping water'!$B$5:$B$352,0),MATCH(V$3,'Mapping water'!$D$4:$U$4,0))*$D183</f>
        <v>176789</v>
      </c>
      <c r="W183" s="31">
        <f>INDEX('Mapping water'!$D$5:$U$352,MATCH($B183,'Mapping water'!$B$5:$B$352,0),MATCH(W$3,'Mapping water'!$D$4:$U$4,0))*$D183</f>
        <v>0</v>
      </c>
      <c r="X183" s="31">
        <f>INDEX('Mapping water'!$D$5:$U$352,MATCH($B183,'Mapping water'!$B$5:$B$352,0),MATCH(X$3,'Mapping water'!$D$4:$U$4,0))*$D183</f>
        <v>0</v>
      </c>
      <c r="Y183" s="31">
        <f>INDEX('Mapping water'!$D$5:$U$352,MATCH($B183,'Mapping water'!$B$5:$B$352,0),MATCH(Y$3,'Mapping water'!$D$4:$U$4,0))*$D183</f>
        <v>0</v>
      </c>
    </row>
    <row r="184" spans="1:25" x14ac:dyDescent="0.45">
      <c r="A184" s="20" t="s">
        <v>222</v>
      </c>
      <c r="B184" s="20" t="s">
        <v>223</v>
      </c>
      <c r="C184" s="20" t="s">
        <v>31</v>
      </c>
      <c r="D184" s="31">
        <f>INDEX('ONS data MYE 5'!$Q$6:$Q$445, MATCH($B184,'ONS data MYE 5'!$B$6:$B$445,0))</f>
        <v>205433</v>
      </c>
      <c r="E184" s="31">
        <f>INDEX('ONS data MYE 5'!$R$6:$R$445, MATCH($B184,'ONS data MYE 5'!$B$6:$B$445,0))</f>
        <v>5136</v>
      </c>
      <c r="F184" s="31">
        <f t="shared" si="4"/>
        <v>8.5440298453697974</v>
      </c>
      <c r="G184" s="31">
        <f t="shared" si="5"/>
        <v>73.000445998569845</v>
      </c>
      <c r="H184" s="31">
        <f>INDEX('Mapping water'!$D$5:$U$352,MATCH($B184,'Mapping water'!$B$5:$B$352,0),MATCH(H$3,'Mapping water'!$D$4:$U$4,0))*$D184</f>
        <v>0</v>
      </c>
      <c r="I184" s="31">
        <f>INDEX('Mapping water'!$D$5:$U$352,MATCH($B184,'Mapping water'!$B$5:$B$352,0),MATCH(I$3,'Mapping water'!$D$4:$U$4,0))*$D184</f>
        <v>0</v>
      </c>
      <c r="J184" s="31">
        <f>INDEX('Mapping water'!$D$5:$U$352,MATCH($B184,'Mapping water'!$B$5:$B$352,0),MATCH(J$3,'Mapping water'!$D$4:$U$4,0))*$D184</f>
        <v>0</v>
      </c>
      <c r="K184" s="31">
        <f>INDEX('Mapping water'!$D$5:$U$352,MATCH($B184,'Mapping water'!$B$5:$B$352,0),MATCH(K$3,'Mapping water'!$D$4:$U$4,0))*$D184</f>
        <v>0</v>
      </c>
      <c r="L184" s="31">
        <f>INDEX('Mapping water'!$D$5:$U$352,MATCH($B184,'Mapping water'!$B$5:$B$352,0),MATCH(L$3,'Mapping water'!$D$4:$U$4,0))*$D184</f>
        <v>0</v>
      </c>
      <c r="M184" s="31">
        <f>INDEX('Mapping water'!$D$5:$U$352,MATCH($B184,'Mapping water'!$B$5:$B$352,0),MATCH(M$3,'Mapping water'!$D$4:$U$4,0))*$D184</f>
        <v>0</v>
      </c>
      <c r="N184" s="31">
        <f>INDEX('Mapping water'!$D$5:$U$352,MATCH($B184,'Mapping water'!$B$5:$B$352,0),MATCH(N$3,'Mapping water'!$D$4:$U$4,0))*$D184</f>
        <v>0</v>
      </c>
      <c r="O184" s="31">
        <f>INDEX('Mapping water'!$D$5:$U$352,MATCH($B184,'Mapping water'!$B$5:$B$352,0),MATCH(O$3,'Mapping water'!$D$4:$U$4,0))*$D184</f>
        <v>0</v>
      </c>
      <c r="P184" s="31">
        <f>INDEX('Mapping water'!$D$5:$U$352,MATCH($B184,'Mapping water'!$B$5:$B$352,0),MATCH(P$3,'Mapping water'!$D$4:$U$4,0))*$D184</f>
        <v>0</v>
      </c>
      <c r="Q184" s="31">
        <f>INDEX('Mapping water'!$D$5:$U$352,MATCH($B184,'Mapping water'!$B$5:$B$352,0),MATCH(Q$3,'Mapping water'!$D$4:$U$4,0))*$D184</f>
        <v>0</v>
      </c>
      <c r="R184" s="31">
        <f>INDEX('Mapping water'!$D$5:$U$352,MATCH($B184,'Mapping water'!$B$5:$B$352,0),MATCH(R$3,'Mapping water'!$D$4:$U$4,0))*$D184</f>
        <v>0</v>
      </c>
      <c r="S184" s="31">
        <f>INDEX('Mapping water'!$D$5:$U$352,MATCH($B184,'Mapping water'!$B$5:$B$352,0),MATCH(S$3,'Mapping water'!$D$4:$U$4,0))*$D184</f>
        <v>0</v>
      </c>
      <c r="T184" s="31">
        <f>INDEX('Mapping water'!$D$5:$U$352,MATCH($B184,'Mapping water'!$B$5:$B$352,0),MATCH(T$3,'Mapping water'!$D$4:$U$4,0))*$D184</f>
        <v>0</v>
      </c>
      <c r="U184" s="31">
        <f>INDEX('Mapping water'!$D$5:$U$352,MATCH($B184,'Mapping water'!$B$5:$B$352,0),MATCH(U$3,'Mapping water'!$D$4:$U$4,0))*$D184</f>
        <v>205433</v>
      </c>
      <c r="V184" s="31">
        <f>INDEX('Mapping water'!$D$5:$U$352,MATCH($B184,'Mapping water'!$B$5:$B$352,0),MATCH(V$3,'Mapping water'!$D$4:$U$4,0))*$D184</f>
        <v>0</v>
      </c>
      <c r="W184" s="31">
        <f>INDEX('Mapping water'!$D$5:$U$352,MATCH($B184,'Mapping water'!$B$5:$B$352,0),MATCH(W$3,'Mapping water'!$D$4:$U$4,0))*$D184</f>
        <v>0</v>
      </c>
      <c r="X184" s="31">
        <f>INDEX('Mapping water'!$D$5:$U$352,MATCH($B184,'Mapping water'!$B$5:$B$352,0),MATCH(X$3,'Mapping water'!$D$4:$U$4,0))*$D184</f>
        <v>0</v>
      </c>
      <c r="Y184" s="31">
        <f>INDEX('Mapping water'!$D$5:$U$352,MATCH($B184,'Mapping water'!$B$5:$B$352,0),MATCH(Y$3,'Mapping water'!$D$4:$U$4,0))*$D184</f>
        <v>0</v>
      </c>
    </row>
    <row r="185" spans="1:25" x14ac:dyDescent="0.45">
      <c r="A185" s="20" t="s">
        <v>224</v>
      </c>
      <c r="B185" s="20" t="s">
        <v>225</v>
      </c>
      <c r="C185" s="20" t="s">
        <v>31</v>
      </c>
      <c r="D185" s="31">
        <f>INDEX('ONS data MYE 5'!$Q$6:$Q$445, MATCH($B185,'ONS data MYE 5'!$B$6:$B$445,0))</f>
        <v>111931</v>
      </c>
      <c r="E185" s="31">
        <f>INDEX('ONS data MYE 5'!$R$6:$R$445, MATCH($B185,'ONS data MYE 5'!$B$6:$B$445,0))</f>
        <v>1513</v>
      </c>
      <c r="F185" s="31">
        <f t="shared" si="4"/>
        <v>7.3218497137883558</v>
      </c>
      <c r="G185" s="31">
        <f t="shared" si="5"/>
        <v>53.609483231302626</v>
      </c>
      <c r="H185" s="31">
        <f>INDEX('Mapping water'!$D$5:$U$352,MATCH($B185,'Mapping water'!$B$5:$B$352,0),MATCH(H$3,'Mapping water'!$D$4:$U$4,0))*$D185</f>
        <v>0</v>
      </c>
      <c r="I185" s="31">
        <f>INDEX('Mapping water'!$D$5:$U$352,MATCH($B185,'Mapping water'!$B$5:$B$352,0),MATCH(I$3,'Mapping water'!$D$4:$U$4,0))*$D185</f>
        <v>0</v>
      </c>
      <c r="J185" s="31">
        <f>INDEX('Mapping water'!$D$5:$U$352,MATCH($B185,'Mapping water'!$B$5:$B$352,0),MATCH(J$3,'Mapping water'!$D$4:$U$4,0))*$D185</f>
        <v>0</v>
      </c>
      <c r="K185" s="31">
        <f>INDEX('Mapping water'!$D$5:$U$352,MATCH($B185,'Mapping water'!$B$5:$B$352,0),MATCH(K$3,'Mapping water'!$D$4:$U$4,0))*$D185</f>
        <v>0</v>
      </c>
      <c r="L185" s="31">
        <f>INDEX('Mapping water'!$D$5:$U$352,MATCH($B185,'Mapping water'!$B$5:$B$352,0),MATCH(L$3,'Mapping water'!$D$4:$U$4,0))*$D185</f>
        <v>0</v>
      </c>
      <c r="M185" s="31">
        <f>INDEX('Mapping water'!$D$5:$U$352,MATCH($B185,'Mapping water'!$B$5:$B$352,0),MATCH(M$3,'Mapping water'!$D$4:$U$4,0))*$D185</f>
        <v>0</v>
      </c>
      <c r="N185" s="31">
        <f>INDEX('Mapping water'!$D$5:$U$352,MATCH($B185,'Mapping water'!$B$5:$B$352,0),MATCH(N$3,'Mapping water'!$D$4:$U$4,0))*$D185</f>
        <v>0</v>
      </c>
      <c r="O185" s="31">
        <f>INDEX('Mapping water'!$D$5:$U$352,MATCH($B185,'Mapping water'!$B$5:$B$352,0),MATCH(O$3,'Mapping water'!$D$4:$U$4,0))*$D185</f>
        <v>0</v>
      </c>
      <c r="P185" s="31">
        <f>INDEX('Mapping water'!$D$5:$U$352,MATCH($B185,'Mapping water'!$B$5:$B$352,0),MATCH(P$3,'Mapping water'!$D$4:$U$4,0))*$D185</f>
        <v>0</v>
      </c>
      <c r="Q185" s="31">
        <f>INDEX('Mapping water'!$D$5:$U$352,MATCH($B185,'Mapping water'!$B$5:$B$352,0),MATCH(Q$3,'Mapping water'!$D$4:$U$4,0))*$D185</f>
        <v>0</v>
      </c>
      <c r="R185" s="31">
        <f>INDEX('Mapping water'!$D$5:$U$352,MATCH($B185,'Mapping water'!$B$5:$B$352,0),MATCH(R$3,'Mapping water'!$D$4:$U$4,0))*$D185</f>
        <v>0</v>
      </c>
      <c r="S185" s="31">
        <f>INDEX('Mapping water'!$D$5:$U$352,MATCH($B185,'Mapping water'!$B$5:$B$352,0),MATCH(S$3,'Mapping water'!$D$4:$U$4,0))*$D185</f>
        <v>0</v>
      </c>
      <c r="T185" s="31">
        <f>INDEX('Mapping water'!$D$5:$U$352,MATCH($B185,'Mapping water'!$B$5:$B$352,0),MATCH(T$3,'Mapping water'!$D$4:$U$4,0))*$D185</f>
        <v>0</v>
      </c>
      <c r="U185" s="31">
        <f>INDEX('Mapping water'!$D$5:$U$352,MATCH($B185,'Mapping water'!$B$5:$B$352,0),MATCH(U$3,'Mapping water'!$D$4:$U$4,0))*$D185</f>
        <v>111931</v>
      </c>
      <c r="V185" s="31">
        <f>INDEX('Mapping water'!$D$5:$U$352,MATCH($B185,'Mapping water'!$B$5:$B$352,0),MATCH(V$3,'Mapping water'!$D$4:$U$4,0))*$D185</f>
        <v>0</v>
      </c>
      <c r="W185" s="31">
        <f>INDEX('Mapping water'!$D$5:$U$352,MATCH($B185,'Mapping water'!$B$5:$B$352,0),MATCH(W$3,'Mapping water'!$D$4:$U$4,0))*$D185</f>
        <v>0</v>
      </c>
      <c r="X185" s="31">
        <f>INDEX('Mapping water'!$D$5:$U$352,MATCH($B185,'Mapping water'!$B$5:$B$352,0),MATCH(X$3,'Mapping water'!$D$4:$U$4,0))*$D185</f>
        <v>0</v>
      </c>
      <c r="Y185" s="31">
        <f>INDEX('Mapping water'!$D$5:$U$352,MATCH($B185,'Mapping water'!$B$5:$B$352,0),MATCH(Y$3,'Mapping water'!$D$4:$U$4,0))*$D185</f>
        <v>0</v>
      </c>
    </row>
    <row r="186" spans="1:25" x14ac:dyDescent="0.45">
      <c r="A186" s="20" t="s">
        <v>226</v>
      </c>
      <c r="B186" s="20" t="s">
        <v>227</v>
      </c>
      <c r="C186" s="20" t="s">
        <v>31</v>
      </c>
      <c r="D186" s="31">
        <f>INDEX('ONS data MYE 5'!$Q$6:$Q$445, MATCH($B186,'ONS data MYE 5'!$B$6:$B$445,0))</f>
        <v>82669</v>
      </c>
      <c r="E186" s="31">
        <f>INDEX('ONS data MYE 5'!$R$6:$R$445, MATCH($B186,'ONS data MYE 5'!$B$6:$B$445,0))</f>
        <v>3307</v>
      </c>
      <c r="F186" s="31">
        <f t="shared" si="4"/>
        <v>8.1037967129817936</v>
      </c>
      <c r="G186" s="31">
        <f t="shared" si="5"/>
        <v>65.671521165334525</v>
      </c>
      <c r="H186" s="31">
        <f>INDEX('Mapping water'!$D$5:$U$352,MATCH($B186,'Mapping water'!$B$5:$B$352,0),MATCH(H$3,'Mapping water'!$D$4:$U$4,0))*$D186</f>
        <v>0</v>
      </c>
      <c r="I186" s="31">
        <f>INDEX('Mapping water'!$D$5:$U$352,MATCH($B186,'Mapping water'!$B$5:$B$352,0),MATCH(I$3,'Mapping water'!$D$4:$U$4,0))*$D186</f>
        <v>0</v>
      </c>
      <c r="J186" s="31">
        <f>INDEX('Mapping water'!$D$5:$U$352,MATCH($B186,'Mapping water'!$B$5:$B$352,0),MATCH(J$3,'Mapping water'!$D$4:$U$4,0))*$D186</f>
        <v>0</v>
      </c>
      <c r="K186" s="31">
        <f>INDEX('Mapping water'!$D$5:$U$352,MATCH($B186,'Mapping water'!$B$5:$B$352,0),MATCH(K$3,'Mapping water'!$D$4:$U$4,0))*$D186</f>
        <v>0</v>
      </c>
      <c r="L186" s="31">
        <f>INDEX('Mapping water'!$D$5:$U$352,MATCH($B186,'Mapping water'!$B$5:$B$352,0),MATCH(L$3,'Mapping water'!$D$4:$U$4,0))*$D186</f>
        <v>0</v>
      </c>
      <c r="M186" s="31">
        <f>INDEX('Mapping water'!$D$5:$U$352,MATCH($B186,'Mapping water'!$B$5:$B$352,0),MATCH(M$3,'Mapping water'!$D$4:$U$4,0))*$D186</f>
        <v>0</v>
      </c>
      <c r="N186" s="31">
        <f>INDEX('Mapping water'!$D$5:$U$352,MATCH($B186,'Mapping water'!$B$5:$B$352,0),MATCH(N$3,'Mapping water'!$D$4:$U$4,0))*$D186</f>
        <v>0</v>
      </c>
      <c r="O186" s="31">
        <f>INDEX('Mapping water'!$D$5:$U$352,MATCH($B186,'Mapping water'!$B$5:$B$352,0),MATCH(O$3,'Mapping water'!$D$4:$U$4,0))*$D186</f>
        <v>0</v>
      </c>
      <c r="P186" s="31">
        <f>INDEX('Mapping water'!$D$5:$U$352,MATCH($B186,'Mapping water'!$B$5:$B$352,0),MATCH(P$3,'Mapping water'!$D$4:$U$4,0))*$D186</f>
        <v>0</v>
      </c>
      <c r="Q186" s="31">
        <f>INDEX('Mapping water'!$D$5:$U$352,MATCH($B186,'Mapping water'!$B$5:$B$352,0),MATCH(Q$3,'Mapping water'!$D$4:$U$4,0))*$D186</f>
        <v>0</v>
      </c>
      <c r="R186" s="31">
        <f>INDEX('Mapping water'!$D$5:$U$352,MATCH($B186,'Mapping water'!$B$5:$B$352,0),MATCH(R$3,'Mapping water'!$D$4:$U$4,0))*$D186</f>
        <v>0</v>
      </c>
      <c r="S186" s="31">
        <f>INDEX('Mapping water'!$D$5:$U$352,MATCH($B186,'Mapping water'!$B$5:$B$352,0),MATCH(S$3,'Mapping water'!$D$4:$U$4,0))*$D186</f>
        <v>0</v>
      </c>
      <c r="T186" s="31">
        <f>INDEX('Mapping water'!$D$5:$U$352,MATCH($B186,'Mapping water'!$B$5:$B$352,0),MATCH(T$3,'Mapping water'!$D$4:$U$4,0))*$D186</f>
        <v>0</v>
      </c>
      <c r="U186" s="31">
        <f>INDEX('Mapping water'!$D$5:$U$352,MATCH($B186,'Mapping water'!$B$5:$B$352,0),MATCH(U$3,'Mapping water'!$D$4:$U$4,0))*$D186</f>
        <v>82669</v>
      </c>
      <c r="V186" s="31">
        <f>INDEX('Mapping water'!$D$5:$U$352,MATCH($B186,'Mapping water'!$B$5:$B$352,0),MATCH(V$3,'Mapping water'!$D$4:$U$4,0))*$D186</f>
        <v>0</v>
      </c>
      <c r="W186" s="31">
        <f>INDEX('Mapping water'!$D$5:$U$352,MATCH($B186,'Mapping water'!$B$5:$B$352,0),MATCH(W$3,'Mapping water'!$D$4:$U$4,0))*$D186</f>
        <v>0</v>
      </c>
      <c r="X186" s="31">
        <f>INDEX('Mapping water'!$D$5:$U$352,MATCH($B186,'Mapping water'!$B$5:$B$352,0),MATCH(X$3,'Mapping water'!$D$4:$U$4,0))*$D186</f>
        <v>0</v>
      </c>
      <c r="Y186" s="31">
        <f>INDEX('Mapping water'!$D$5:$U$352,MATCH($B186,'Mapping water'!$B$5:$B$352,0),MATCH(Y$3,'Mapping water'!$D$4:$U$4,0))*$D186</f>
        <v>0</v>
      </c>
    </row>
    <row r="187" spans="1:25" x14ac:dyDescent="0.45">
      <c r="A187" s="20" t="s">
        <v>228</v>
      </c>
      <c r="B187" s="20" t="s">
        <v>229</v>
      </c>
      <c r="C187" s="20" t="s">
        <v>31</v>
      </c>
      <c r="D187" s="31">
        <f>INDEX('ONS data MYE 5'!$Q$6:$Q$445, MATCH($B187,'ONS data MYE 5'!$B$6:$B$445,0))</f>
        <v>120783</v>
      </c>
      <c r="E187" s="31">
        <f>INDEX('ONS data MYE 5'!$R$6:$R$445, MATCH($B187,'ONS data MYE 5'!$B$6:$B$445,0))</f>
        <v>2196</v>
      </c>
      <c r="F187" s="31">
        <f t="shared" si="4"/>
        <v>7.6943928026294213</v>
      </c>
      <c r="G187" s="31">
        <f t="shared" si="5"/>
        <v>59.20368060115544</v>
      </c>
      <c r="H187" s="31">
        <f>INDEX('Mapping water'!$D$5:$U$352,MATCH($B187,'Mapping water'!$B$5:$B$352,0),MATCH(H$3,'Mapping water'!$D$4:$U$4,0))*$D187</f>
        <v>0</v>
      </c>
      <c r="I187" s="31">
        <f>INDEX('Mapping water'!$D$5:$U$352,MATCH($B187,'Mapping water'!$B$5:$B$352,0),MATCH(I$3,'Mapping water'!$D$4:$U$4,0))*$D187</f>
        <v>0</v>
      </c>
      <c r="J187" s="31">
        <f>INDEX('Mapping water'!$D$5:$U$352,MATCH($B187,'Mapping water'!$B$5:$B$352,0),MATCH(J$3,'Mapping water'!$D$4:$U$4,0))*$D187</f>
        <v>0</v>
      </c>
      <c r="K187" s="31">
        <f>INDEX('Mapping water'!$D$5:$U$352,MATCH($B187,'Mapping water'!$B$5:$B$352,0),MATCH(K$3,'Mapping water'!$D$4:$U$4,0))*$D187</f>
        <v>0</v>
      </c>
      <c r="L187" s="31">
        <f>INDEX('Mapping water'!$D$5:$U$352,MATCH($B187,'Mapping water'!$B$5:$B$352,0),MATCH(L$3,'Mapping water'!$D$4:$U$4,0))*$D187</f>
        <v>0</v>
      </c>
      <c r="M187" s="31">
        <f>INDEX('Mapping water'!$D$5:$U$352,MATCH($B187,'Mapping water'!$B$5:$B$352,0),MATCH(M$3,'Mapping water'!$D$4:$U$4,0))*$D187</f>
        <v>0</v>
      </c>
      <c r="N187" s="31">
        <f>INDEX('Mapping water'!$D$5:$U$352,MATCH($B187,'Mapping water'!$B$5:$B$352,0),MATCH(N$3,'Mapping water'!$D$4:$U$4,0))*$D187</f>
        <v>0</v>
      </c>
      <c r="O187" s="31">
        <f>INDEX('Mapping water'!$D$5:$U$352,MATCH($B187,'Mapping water'!$B$5:$B$352,0),MATCH(O$3,'Mapping water'!$D$4:$U$4,0))*$D187</f>
        <v>0</v>
      </c>
      <c r="P187" s="31">
        <f>INDEX('Mapping water'!$D$5:$U$352,MATCH($B187,'Mapping water'!$B$5:$B$352,0),MATCH(P$3,'Mapping water'!$D$4:$U$4,0))*$D187</f>
        <v>0</v>
      </c>
      <c r="Q187" s="31">
        <f>INDEX('Mapping water'!$D$5:$U$352,MATCH($B187,'Mapping water'!$B$5:$B$352,0),MATCH(Q$3,'Mapping water'!$D$4:$U$4,0))*$D187</f>
        <v>0</v>
      </c>
      <c r="R187" s="31">
        <f>INDEX('Mapping water'!$D$5:$U$352,MATCH($B187,'Mapping water'!$B$5:$B$352,0),MATCH(R$3,'Mapping water'!$D$4:$U$4,0))*$D187</f>
        <v>0</v>
      </c>
      <c r="S187" s="31">
        <f>INDEX('Mapping water'!$D$5:$U$352,MATCH($B187,'Mapping water'!$B$5:$B$352,0),MATCH(S$3,'Mapping water'!$D$4:$U$4,0))*$D187</f>
        <v>0</v>
      </c>
      <c r="T187" s="31">
        <f>INDEX('Mapping water'!$D$5:$U$352,MATCH($B187,'Mapping water'!$B$5:$B$352,0),MATCH(T$3,'Mapping water'!$D$4:$U$4,0))*$D187</f>
        <v>0</v>
      </c>
      <c r="U187" s="31">
        <f>INDEX('Mapping water'!$D$5:$U$352,MATCH($B187,'Mapping water'!$B$5:$B$352,0),MATCH(U$3,'Mapping water'!$D$4:$U$4,0))*$D187</f>
        <v>120783</v>
      </c>
      <c r="V187" s="31">
        <f>INDEX('Mapping water'!$D$5:$U$352,MATCH($B187,'Mapping water'!$B$5:$B$352,0),MATCH(V$3,'Mapping water'!$D$4:$U$4,0))*$D187</f>
        <v>0</v>
      </c>
      <c r="W187" s="31">
        <f>INDEX('Mapping water'!$D$5:$U$352,MATCH($B187,'Mapping water'!$B$5:$B$352,0),MATCH(W$3,'Mapping water'!$D$4:$U$4,0))*$D187</f>
        <v>0</v>
      </c>
      <c r="X187" s="31">
        <f>INDEX('Mapping water'!$D$5:$U$352,MATCH($B187,'Mapping water'!$B$5:$B$352,0),MATCH(X$3,'Mapping water'!$D$4:$U$4,0))*$D187</f>
        <v>0</v>
      </c>
      <c r="Y187" s="31">
        <f>INDEX('Mapping water'!$D$5:$U$352,MATCH($B187,'Mapping water'!$B$5:$B$352,0),MATCH(Y$3,'Mapping water'!$D$4:$U$4,0))*$D187</f>
        <v>0</v>
      </c>
    </row>
    <row r="188" spans="1:25" x14ac:dyDescent="0.45">
      <c r="A188" s="20" t="s">
        <v>230</v>
      </c>
      <c r="B188" s="20" t="s">
        <v>231</v>
      </c>
      <c r="C188" s="20" t="s">
        <v>31</v>
      </c>
      <c r="D188" s="31">
        <f>INDEX('ONS data MYE 5'!$Q$6:$Q$445, MATCH($B188,'ONS data MYE 5'!$B$6:$B$445,0))</f>
        <v>116820</v>
      </c>
      <c r="E188" s="31">
        <f>INDEX('ONS data MYE 5'!$R$6:$R$445, MATCH($B188,'ONS data MYE 5'!$B$6:$B$445,0))</f>
        <v>177</v>
      </c>
      <c r="F188" s="31">
        <f t="shared" si="4"/>
        <v>5.1761497325738288</v>
      </c>
      <c r="G188" s="31">
        <f t="shared" si="5"/>
        <v>26.792526054024119</v>
      </c>
      <c r="H188" s="31">
        <f>INDEX('Mapping water'!$D$5:$U$352,MATCH($B188,'Mapping water'!$B$5:$B$352,0),MATCH(H$3,'Mapping water'!$D$4:$U$4,0))*$D188</f>
        <v>0</v>
      </c>
      <c r="I188" s="31">
        <f>INDEX('Mapping water'!$D$5:$U$352,MATCH($B188,'Mapping water'!$B$5:$B$352,0),MATCH(I$3,'Mapping water'!$D$4:$U$4,0))*$D188</f>
        <v>0</v>
      </c>
      <c r="J188" s="31">
        <f>INDEX('Mapping water'!$D$5:$U$352,MATCH($B188,'Mapping water'!$B$5:$B$352,0),MATCH(J$3,'Mapping water'!$D$4:$U$4,0))*$D188</f>
        <v>0</v>
      </c>
      <c r="K188" s="31">
        <f>INDEX('Mapping water'!$D$5:$U$352,MATCH($B188,'Mapping water'!$B$5:$B$352,0),MATCH(K$3,'Mapping water'!$D$4:$U$4,0))*$D188</f>
        <v>0</v>
      </c>
      <c r="L188" s="31">
        <f>INDEX('Mapping water'!$D$5:$U$352,MATCH($B188,'Mapping water'!$B$5:$B$352,0),MATCH(L$3,'Mapping water'!$D$4:$U$4,0))*$D188</f>
        <v>0</v>
      </c>
      <c r="M188" s="31">
        <f>INDEX('Mapping water'!$D$5:$U$352,MATCH($B188,'Mapping water'!$B$5:$B$352,0),MATCH(M$3,'Mapping water'!$D$4:$U$4,0))*$D188</f>
        <v>0</v>
      </c>
      <c r="N188" s="31">
        <f>INDEX('Mapping water'!$D$5:$U$352,MATCH($B188,'Mapping water'!$B$5:$B$352,0),MATCH(N$3,'Mapping water'!$D$4:$U$4,0))*$D188</f>
        <v>0</v>
      </c>
      <c r="O188" s="31">
        <f>INDEX('Mapping water'!$D$5:$U$352,MATCH($B188,'Mapping water'!$B$5:$B$352,0),MATCH(O$3,'Mapping water'!$D$4:$U$4,0))*$D188</f>
        <v>0</v>
      </c>
      <c r="P188" s="31">
        <f>INDEX('Mapping water'!$D$5:$U$352,MATCH($B188,'Mapping water'!$B$5:$B$352,0),MATCH(P$3,'Mapping water'!$D$4:$U$4,0))*$D188</f>
        <v>0</v>
      </c>
      <c r="Q188" s="31">
        <f>INDEX('Mapping water'!$D$5:$U$352,MATCH($B188,'Mapping water'!$B$5:$B$352,0),MATCH(Q$3,'Mapping water'!$D$4:$U$4,0))*$D188</f>
        <v>0</v>
      </c>
      <c r="R188" s="31">
        <f>INDEX('Mapping water'!$D$5:$U$352,MATCH($B188,'Mapping water'!$B$5:$B$352,0),MATCH(R$3,'Mapping water'!$D$4:$U$4,0))*$D188</f>
        <v>0</v>
      </c>
      <c r="S188" s="31">
        <f>INDEX('Mapping water'!$D$5:$U$352,MATCH($B188,'Mapping water'!$B$5:$B$352,0),MATCH(S$3,'Mapping water'!$D$4:$U$4,0))*$D188</f>
        <v>0</v>
      </c>
      <c r="T188" s="31">
        <f>INDEX('Mapping water'!$D$5:$U$352,MATCH($B188,'Mapping water'!$B$5:$B$352,0),MATCH(T$3,'Mapping water'!$D$4:$U$4,0))*$D188</f>
        <v>0</v>
      </c>
      <c r="U188" s="31">
        <f>INDEX('Mapping water'!$D$5:$U$352,MATCH($B188,'Mapping water'!$B$5:$B$352,0),MATCH(U$3,'Mapping water'!$D$4:$U$4,0))*$D188</f>
        <v>116820</v>
      </c>
      <c r="V188" s="31">
        <f>INDEX('Mapping water'!$D$5:$U$352,MATCH($B188,'Mapping water'!$B$5:$B$352,0),MATCH(V$3,'Mapping water'!$D$4:$U$4,0))*$D188</f>
        <v>0</v>
      </c>
      <c r="W188" s="31">
        <f>INDEX('Mapping water'!$D$5:$U$352,MATCH($B188,'Mapping water'!$B$5:$B$352,0),MATCH(W$3,'Mapping water'!$D$4:$U$4,0))*$D188</f>
        <v>0</v>
      </c>
      <c r="X188" s="31">
        <f>INDEX('Mapping water'!$D$5:$U$352,MATCH($B188,'Mapping water'!$B$5:$B$352,0),MATCH(X$3,'Mapping water'!$D$4:$U$4,0))*$D188</f>
        <v>0</v>
      </c>
      <c r="Y188" s="31">
        <f>INDEX('Mapping water'!$D$5:$U$352,MATCH($B188,'Mapping water'!$B$5:$B$352,0),MATCH(Y$3,'Mapping water'!$D$4:$U$4,0))*$D188</f>
        <v>0</v>
      </c>
    </row>
    <row r="189" spans="1:25" x14ac:dyDescent="0.45">
      <c r="A189" s="20" t="s">
        <v>325</v>
      </c>
      <c r="B189" s="20" t="s">
        <v>326</v>
      </c>
      <c r="C189" s="20" t="s">
        <v>31</v>
      </c>
      <c r="D189" s="31">
        <f>INDEX('ONS data MYE 5'!$Q$6:$Q$445, MATCH($B189,'ONS data MYE 5'!$B$6:$B$445,0))</f>
        <v>113696</v>
      </c>
      <c r="E189" s="31">
        <f>INDEX('ONS data MYE 5'!$R$6:$R$445, MATCH($B189,'ONS data MYE 5'!$B$6:$B$445,0))</f>
        <v>1043</v>
      </c>
      <c r="F189" s="31">
        <f t="shared" si="4"/>
        <v>6.9498564550007726</v>
      </c>
      <c r="G189" s="31">
        <f t="shared" si="5"/>
        <v>48.300504745115909</v>
      </c>
      <c r="H189" s="31">
        <f>INDEX('Mapping water'!$D$5:$U$352,MATCH($B189,'Mapping water'!$B$5:$B$352,0),MATCH(H$3,'Mapping water'!$D$4:$U$4,0))*$D189</f>
        <v>0</v>
      </c>
      <c r="I189" s="31">
        <f>INDEX('Mapping water'!$D$5:$U$352,MATCH($B189,'Mapping water'!$B$5:$B$352,0),MATCH(I$3,'Mapping water'!$D$4:$U$4,0))*$D189</f>
        <v>0</v>
      </c>
      <c r="J189" s="31">
        <f>INDEX('Mapping water'!$D$5:$U$352,MATCH($B189,'Mapping water'!$B$5:$B$352,0),MATCH(J$3,'Mapping water'!$D$4:$U$4,0))*$D189</f>
        <v>0</v>
      </c>
      <c r="K189" s="31">
        <f>INDEX('Mapping water'!$D$5:$U$352,MATCH($B189,'Mapping water'!$B$5:$B$352,0),MATCH(K$3,'Mapping water'!$D$4:$U$4,0))*$D189</f>
        <v>0</v>
      </c>
      <c r="L189" s="31">
        <f>INDEX('Mapping water'!$D$5:$U$352,MATCH($B189,'Mapping water'!$B$5:$B$352,0),MATCH(L$3,'Mapping water'!$D$4:$U$4,0))*$D189</f>
        <v>0</v>
      </c>
      <c r="M189" s="31">
        <f>INDEX('Mapping water'!$D$5:$U$352,MATCH($B189,'Mapping water'!$B$5:$B$352,0),MATCH(M$3,'Mapping water'!$D$4:$U$4,0))*$D189</f>
        <v>0</v>
      </c>
      <c r="N189" s="31">
        <f>INDEX('Mapping water'!$D$5:$U$352,MATCH($B189,'Mapping water'!$B$5:$B$352,0),MATCH(N$3,'Mapping water'!$D$4:$U$4,0))*$D189</f>
        <v>0</v>
      </c>
      <c r="O189" s="31">
        <f>INDEX('Mapping water'!$D$5:$U$352,MATCH($B189,'Mapping water'!$B$5:$B$352,0),MATCH(O$3,'Mapping water'!$D$4:$U$4,0))*$D189</f>
        <v>0</v>
      </c>
      <c r="P189" s="31">
        <f>INDEX('Mapping water'!$D$5:$U$352,MATCH($B189,'Mapping water'!$B$5:$B$352,0),MATCH(P$3,'Mapping water'!$D$4:$U$4,0))*$D189</f>
        <v>0</v>
      </c>
      <c r="Q189" s="31">
        <f>INDEX('Mapping water'!$D$5:$U$352,MATCH($B189,'Mapping water'!$B$5:$B$352,0),MATCH(Q$3,'Mapping water'!$D$4:$U$4,0))*$D189</f>
        <v>0</v>
      </c>
      <c r="R189" s="31">
        <f>INDEX('Mapping water'!$D$5:$U$352,MATCH($B189,'Mapping water'!$B$5:$B$352,0),MATCH(R$3,'Mapping water'!$D$4:$U$4,0))*$D189</f>
        <v>0</v>
      </c>
      <c r="S189" s="31">
        <f>INDEX('Mapping water'!$D$5:$U$352,MATCH($B189,'Mapping water'!$B$5:$B$352,0),MATCH(S$3,'Mapping water'!$D$4:$U$4,0))*$D189</f>
        <v>0</v>
      </c>
      <c r="T189" s="31">
        <f>INDEX('Mapping water'!$D$5:$U$352,MATCH($B189,'Mapping water'!$B$5:$B$352,0),MATCH(T$3,'Mapping water'!$D$4:$U$4,0))*$D189</f>
        <v>0</v>
      </c>
      <c r="U189" s="31">
        <f>INDEX('Mapping water'!$D$5:$U$352,MATCH($B189,'Mapping water'!$B$5:$B$352,0),MATCH(U$3,'Mapping water'!$D$4:$U$4,0))*$D189</f>
        <v>0</v>
      </c>
      <c r="V189" s="31">
        <f>INDEX('Mapping water'!$D$5:$U$352,MATCH($B189,'Mapping water'!$B$5:$B$352,0),MATCH(V$3,'Mapping water'!$D$4:$U$4,0))*$D189</f>
        <v>0</v>
      </c>
      <c r="W189" s="31">
        <f>INDEX('Mapping water'!$D$5:$U$352,MATCH($B189,'Mapping water'!$B$5:$B$352,0),MATCH(W$3,'Mapping water'!$D$4:$U$4,0))*$D189</f>
        <v>0</v>
      </c>
      <c r="X189" s="31">
        <f>INDEX('Mapping water'!$D$5:$U$352,MATCH($B189,'Mapping water'!$B$5:$B$352,0),MATCH(X$3,'Mapping water'!$D$4:$U$4,0))*$D189</f>
        <v>113696</v>
      </c>
      <c r="Y189" s="31">
        <f>INDEX('Mapping water'!$D$5:$U$352,MATCH($B189,'Mapping water'!$B$5:$B$352,0),MATCH(Y$3,'Mapping water'!$D$4:$U$4,0))*$D189</f>
        <v>0</v>
      </c>
    </row>
    <row r="190" spans="1:25" x14ac:dyDescent="0.45">
      <c r="A190" s="20" t="s">
        <v>327</v>
      </c>
      <c r="B190" s="20" t="s">
        <v>328</v>
      </c>
      <c r="C190" s="20" t="s">
        <v>31</v>
      </c>
      <c r="D190" s="31">
        <f>INDEX('ONS data MYE 5'!$Q$6:$Q$445, MATCH($B190,'ONS data MYE 5'!$B$6:$B$445,0))</f>
        <v>145098</v>
      </c>
      <c r="E190" s="31">
        <f>INDEX('ONS data MYE 5'!$R$6:$R$445, MATCH($B190,'ONS data MYE 5'!$B$6:$B$445,0))</f>
        <v>737</v>
      </c>
      <c r="F190" s="31">
        <f t="shared" si="4"/>
        <v>6.6025878921893364</v>
      </c>
      <c r="G190" s="31">
        <f t="shared" si="5"/>
        <v>43.594166874085225</v>
      </c>
      <c r="H190" s="31">
        <f>INDEX('Mapping water'!$D$5:$U$352,MATCH($B190,'Mapping water'!$B$5:$B$352,0),MATCH(H$3,'Mapping water'!$D$4:$U$4,0))*$D190</f>
        <v>0</v>
      </c>
      <c r="I190" s="31">
        <f>INDEX('Mapping water'!$D$5:$U$352,MATCH($B190,'Mapping water'!$B$5:$B$352,0),MATCH(I$3,'Mapping water'!$D$4:$U$4,0))*$D190</f>
        <v>0</v>
      </c>
      <c r="J190" s="31">
        <f>INDEX('Mapping water'!$D$5:$U$352,MATCH($B190,'Mapping water'!$B$5:$B$352,0),MATCH(J$3,'Mapping water'!$D$4:$U$4,0))*$D190</f>
        <v>0</v>
      </c>
      <c r="K190" s="31">
        <f>INDEX('Mapping water'!$D$5:$U$352,MATCH($B190,'Mapping water'!$B$5:$B$352,0),MATCH(K$3,'Mapping water'!$D$4:$U$4,0))*$D190</f>
        <v>0</v>
      </c>
      <c r="L190" s="31">
        <f>INDEX('Mapping water'!$D$5:$U$352,MATCH($B190,'Mapping water'!$B$5:$B$352,0),MATCH(L$3,'Mapping water'!$D$4:$U$4,0))*$D190</f>
        <v>0</v>
      </c>
      <c r="M190" s="31">
        <f>INDEX('Mapping water'!$D$5:$U$352,MATCH($B190,'Mapping water'!$B$5:$B$352,0),MATCH(M$3,'Mapping water'!$D$4:$U$4,0))*$D190</f>
        <v>0</v>
      </c>
      <c r="N190" s="31">
        <f>INDEX('Mapping water'!$D$5:$U$352,MATCH($B190,'Mapping water'!$B$5:$B$352,0),MATCH(N$3,'Mapping water'!$D$4:$U$4,0))*$D190</f>
        <v>49333.320000000007</v>
      </c>
      <c r="O190" s="31">
        <f>INDEX('Mapping water'!$D$5:$U$352,MATCH($B190,'Mapping water'!$B$5:$B$352,0),MATCH(O$3,'Mapping water'!$D$4:$U$4,0))*$D190</f>
        <v>0</v>
      </c>
      <c r="P190" s="31">
        <f>INDEX('Mapping water'!$D$5:$U$352,MATCH($B190,'Mapping water'!$B$5:$B$352,0),MATCH(P$3,'Mapping water'!$D$4:$U$4,0))*$D190</f>
        <v>0</v>
      </c>
      <c r="Q190" s="31">
        <f>INDEX('Mapping water'!$D$5:$U$352,MATCH($B190,'Mapping water'!$B$5:$B$352,0),MATCH(Q$3,'Mapping water'!$D$4:$U$4,0))*$D190</f>
        <v>0</v>
      </c>
      <c r="R190" s="31">
        <f>INDEX('Mapping water'!$D$5:$U$352,MATCH($B190,'Mapping water'!$B$5:$B$352,0),MATCH(R$3,'Mapping water'!$D$4:$U$4,0))*$D190</f>
        <v>0</v>
      </c>
      <c r="S190" s="31">
        <f>INDEX('Mapping water'!$D$5:$U$352,MATCH($B190,'Mapping water'!$B$5:$B$352,0),MATCH(S$3,'Mapping water'!$D$4:$U$4,0))*$D190</f>
        <v>0</v>
      </c>
      <c r="T190" s="31">
        <f>INDEX('Mapping water'!$D$5:$U$352,MATCH($B190,'Mapping water'!$B$5:$B$352,0),MATCH(T$3,'Mapping water'!$D$4:$U$4,0))*$D190</f>
        <v>0</v>
      </c>
      <c r="U190" s="31">
        <f>INDEX('Mapping water'!$D$5:$U$352,MATCH($B190,'Mapping water'!$B$5:$B$352,0),MATCH(U$3,'Mapping water'!$D$4:$U$4,0))*$D190</f>
        <v>0</v>
      </c>
      <c r="V190" s="31">
        <f>INDEX('Mapping water'!$D$5:$U$352,MATCH($B190,'Mapping water'!$B$5:$B$352,0),MATCH(V$3,'Mapping water'!$D$4:$U$4,0))*$D190</f>
        <v>0</v>
      </c>
      <c r="W190" s="31">
        <f>INDEX('Mapping water'!$D$5:$U$352,MATCH($B190,'Mapping water'!$B$5:$B$352,0),MATCH(W$3,'Mapping water'!$D$4:$U$4,0))*$D190</f>
        <v>0</v>
      </c>
      <c r="X190" s="31">
        <f>INDEX('Mapping water'!$D$5:$U$352,MATCH($B190,'Mapping water'!$B$5:$B$352,0),MATCH(X$3,'Mapping water'!$D$4:$U$4,0))*$D190</f>
        <v>95764.680000000008</v>
      </c>
      <c r="Y190" s="31">
        <f>INDEX('Mapping water'!$D$5:$U$352,MATCH($B190,'Mapping water'!$B$5:$B$352,0),MATCH(Y$3,'Mapping water'!$D$4:$U$4,0))*$D190</f>
        <v>0</v>
      </c>
    </row>
    <row r="191" spans="1:25" x14ac:dyDescent="0.45">
      <c r="A191" s="20" t="s">
        <v>329</v>
      </c>
      <c r="B191" s="20" t="s">
        <v>330</v>
      </c>
      <c r="C191" s="20" t="s">
        <v>31</v>
      </c>
      <c r="D191" s="31">
        <f>INDEX('ONS data MYE 5'!$Q$6:$Q$445, MATCH($B191,'ONS data MYE 5'!$B$6:$B$445,0))</f>
        <v>99308</v>
      </c>
      <c r="E191" s="31">
        <f>INDEX('ONS data MYE 5'!$R$6:$R$445, MATCH($B191,'ONS data MYE 5'!$B$6:$B$445,0))</f>
        <v>2257</v>
      </c>
      <c r="F191" s="31">
        <f t="shared" si="4"/>
        <v>7.7217917768175353</v>
      </c>
      <c r="G191" s="31">
        <f t="shared" si="5"/>
        <v>59.626068244526905</v>
      </c>
      <c r="H191" s="31">
        <f>INDEX('Mapping water'!$D$5:$U$352,MATCH($B191,'Mapping water'!$B$5:$B$352,0),MATCH(H$3,'Mapping water'!$D$4:$U$4,0))*$D191</f>
        <v>0</v>
      </c>
      <c r="I191" s="31">
        <f>INDEX('Mapping water'!$D$5:$U$352,MATCH($B191,'Mapping water'!$B$5:$B$352,0),MATCH(I$3,'Mapping water'!$D$4:$U$4,0))*$D191</f>
        <v>0</v>
      </c>
      <c r="J191" s="31">
        <f>INDEX('Mapping water'!$D$5:$U$352,MATCH($B191,'Mapping water'!$B$5:$B$352,0),MATCH(J$3,'Mapping water'!$D$4:$U$4,0))*$D191</f>
        <v>0</v>
      </c>
      <c r="K191" s="31">
        <f>INDEX('Mapping water'!$D$5:$U$352,MATCH($B191,'Mapping water'!$B$5:$B$352,0),MATCH(K$3,'Mapping water'!$D$4:$U$4,0))*$D191</f>
        <v>0</v>
      </c>
      <c r="L191" s="31">
        <f>INDEX('Mapping water'!$D$5:$U$352,MATCH($B191,'Mapping water'!$B$5:$B$352,0),MATCH(L$3,'Mapping water'!$D$4:$U$4,0))*$D191</f>
        <v>0</v>
      </c>
      <c r="M191" s="31">
        <f>INDEX('Mapping water'!$D$5:$U$352,MATCH($B191,'Mapping water'!$B$5:$B$352,0),MATCH(M$3,'Mapping water'!$D$4:$U$4,0))*$D191</f>
        <v>0</v>
      </c>
      <c r="N191" s="31">
        <f>INDEX('Mapping water'!$D$5:$U$352,MATCH($B191,'Mapping water'!$B$5:$B$352,0),MATCH(N$3,'Mapping water'!$D$4:$U$4,0))*$D191</f>
        <v>0</v>
      </c>
      <c r="O191" s="31">
        <f>INDEX('Mapping water'!$D$5:$U$352,MATCH($B191,'Mapping water'!$B$5:$B$352,0),MATCH(O$3,'Mapping water'!$D$4:$U$4,0))*$D191</f>
        <v>0</v>
      </c>
      <c r="P191" s="31">
        <f>INDEX('Mapping water'!$D$5:$U$352,MATCH($B191,'Mapping water'!$B$5:$B$352,0),MATCH(P$3,'Mapping water'!$D$4:$U$4,0))*$D191</f>
        <v>0</v>
      </c>
      <c r="Q191" s="31">
        <f>INDEX('Mapping water'!$D$5:$U$352,MATCH($B191,'Mapping water'!$B$5:$B$352,0),MATCH(Q$3,'Mapping water'!$D$4:$U$4,0))*$D191</f>
        <v>0</v>
      </c>
      <c r="R191" s="31">
        <f>INDEX('Mapping water'!$D$5:$U$352,MATCH($B191,'Mapping water'!$B$5:$B$352,0),MATCH(R$3,'Mapping water'!$D$4:$U$4,0))*$D191</f>
        <v>0</v>
      </c>
      <c r="S191" s="31">
        <f>INDEX('Mapping water'!$D$5:$U$352,MATCH($B191,'Mapping water'!$B$5:$B$352,0),MATCH(S$3,'Mapping water'!$D$4:$U$4,0))*$D191</f>
        <v>0</v>
      </c>
      <c r="T191" s="31">
        <f>INDEX('Mapping water'!$D$5:$U$352,MATCH($B191,'Mapping water'!$B$5:$B$352,0),MATCH(T$3,'Mapping water'!$D$4:$U$4,0))*$D191</f>
        <v>0</v>
      </c>
      <c r="U191" s="31">
        <f>INDEX('Mapping water'!$D$5:$U$352,MATCH($B191,'Mapping water'!$B$5:$B$352,0),MATCH(U$3,'Mapping water'!$D$4:$U$4,0))*$D191</f>
        <v>0</v>
      </c>
      <c r="V191" s="31">
        <f>INDEX('Mapping water'!$D$5:$U$352,MATCH($B191,'Mapping water'!$B$5:$B$352,0),MATCH(V$3,'Mapping water'!$D$4:$U$4,0))*$D191</f>
        <v>0</v>
      </c>
      <c r="W191" s="31">
        <f>INDEX('Mapping water'!$D$5:$U$352,MATCH($B191,'Mapping water'!$B$5:$B$352,0),MATCH(W$3,'Mapping water'!$D$4:$U$4,0))*$D191</f>
        <v>0</v>
      </c>
      <c r="X191" s="31">
        <f>INDEX('Mapping water'!$D$5:$U$352,MATCH($B191,'Mapping water'!$B$5:$B$352,0),MATCH(X$3,'Mapping water'!$D$4:$U$4,0))*$D191</f>
        <v>99308</v>
      </c>
      <c r="Y191" s="31">
        <f>INDEX('Mapping water'!$D$5:$U$352,MATCH($B191,'Mapping water'!$B$5:$B$352,0),MATCH(Y$3,'Mapping water'!$D$4:$U$4,0))*$D191</f>
        <v>0</v>
      </c>
    </row>
    <row r="192" spans="1:25" x14ac:dyDescent="0.45">
      <c r="A192" s="20" t="s">
        <v>331</v>
      </c>
      <c r="B192" s="20" t="s">
        <v>332</v>
      </c>
      <c r="C192" s="20" t="s">
        <v>31</v>
      </c>
      <c r="D192" s="31">
        <f>INDEX('ONS data MYE 5'!$Q$6:$Q$445, MATCH($B192,'ONS data MYE 5'!$B$6:$B$445,0))</f>
        <v>97584</v>
      </c>
      <c r="E192" s="31">
        <f>INDEX('ONS data MYE 5'!$R$6:$R$445, MATCH($B192,'ONS data MYE 5'!$B$6:$B$445,0))</f>
        <v>334</v>
      </c>
      <c r="F192" s="31">
        <f t="shared" si="4"/>
        <v>5.8111409929767008</v>
      </c>
      <c r="G192" s="31">
        <f t="shared" si="5"/>
        <v>33.769359640254237</v>
      </c>
      <c r="H192" s="31">
        <f>INDEX('Mapping water'!$D$5:$U$352,MATCH($B192,'Mapping water'!$B$5:$B$352,0),MATCH(H$3,'Mapping water'!$D$4:$U$4,0))*$D192</f>
        <v>0</v>
      </c>
      <c r="I192" s="31">
        <f>INDEX('Mapping water'!$D$5:$U$352,MATCH($B192,'Mapping water'!$B$5:$B$352,0),MATCH(I$3,'Mapping water'!$D$4:$U$4,0))*$D192</f>
        <v>0</v>
      </c>
      <c r="J192" s="31">
        <f>INDEX('Mapping water'!$D$5:$U$352,MATCH($B192,'Mapping water'!$B$5:$B$352,0),MATCH(J$3,'Mapping water'!$D$4:$U$4,0))*$D192</f>
        <v>0</v>
      </c>
      <c r="K192" s="31">
        <f>INDEX('Mapping water'!$D$5:$U$352,MATCH($B192,'Mapping water'!$B$5:$B$352,0),MATCH(K$3,'Mapping water'!$D$4:$U$4,0))*$D192</f>
        <v>0</v>
      </c>
      <c r="L192" s="31">
        <f>INDEX('Mapping water'!$D$5:$U$352,MATCH($B192,'Mapping water'!$B$5:$B$352,0),MATCH(L$3,'Mapping water'!$D$4:$U$4,0))*$D192</f>
        <v>0</v>
      </c>
      <c r="M192" s="31">
        <f>INDEX('Mapping water'!$D$5:$U$352,MATCH($B192,'Mapping water'!$B$5:$B$352,0),MATCH(M$3,'Mapping water'!$D$4:$U$4,0))*$D192</f>
        <v>0</v>
      </c>
      <c r="N192" s="31">
        <f>INDEX('Mapping water'!$D$5:$U$352,MATCH($B192,'Mapping water'!$B$5:$B$352,0),MATCH(N$3,'Mapping water'!$D$4:$U$4,0))*$D192</f>
        <v>0</v>
      </c>
      <c r="O192" s="31">
        <f>INDEX('Mapping water'!$D$5:$U$352,MATCH($B192,'Mapping water'!$B$5:$B$352,0),MATCH(O$3,'Mapping water'!$D$4:$U$4,0))*$D192</f>
        <v>0</v>
      </c>
      <c r="P192" s="31">
        <f>INDEX('Mapping water'!$D$5:$U$352,MATCH($B192,'Mapping water'!$B$5:$B$352,0),MATCH(P$3,'Mapping water'!$D$4:$U$4,0))*$D192</f>
        <v>0</v>
      </c>
      <c r="Q192" s="31">
        <f>INDEX('Mapping water'!$D$5:$U$352,MATCH($B192,'Mapping water'!$B$5:$B$352,0),MATCH(Q$3,'Mapping water'!$D$4:$U$4,0))*$D192</f>
        <v>0</v>
      </c>
      <c r="R192" s="31">
        <f>INDEX('Mapping water'!$D$5:$U$352,MATCH($B192,'Mapping water'!$B$5:$B$352,0),MATCH(R$3,'Mapping water'!$D$4:$U$4,0))*$D192</f>
        <v>0</v>
      </c>
      <c r="S192" s="31">
        <f>INDEX('Mapping water'!$D$5:$U$352,MATCH($B192,'Mapping water'!$B$5:$B$352,0),MATCH(S$3,'Mapping water'!$D$4:$U$4,0))*$D192</f>
        <v>0</v>
      </c>
      <c r="T192" s="31">
        <f>INDEX('Mapping water'!$D$5:$U$352,MATCH($B192,'Mapping water'!$B$5:$B$352,0),MATCH(T$3,'Mapping water'!$D$4:$U$4,0))*$D192</f>
        <v>0</v>
      </c>
      <c r="U192" s="31">
        <f>INDEX('Mapping water'!$D$5:$U$352,MATCH($B192,'Mapping water'!$B$5:$B$352,0),MATCH(U$3,'Mapping water'!$D$4:$U$4,0))*$D192</f>
        <v>0</v>
      </c>
      <c r="V192" s="31">
        <f>INDEX('Mapping water'!$D$5:$U$352,MATCH($B192,'Mapping water'!$B$5:$B$352,0),MATCH(V$3,'Mapping water'!$D$4:$U$4,0))*$D192</f>
        <v>0</v>
      </c>
      <c r="W192" s="31">
        <f>INDEX('Mapping water'!$D$5:$U$352,MATCH($B192,'Mapping water'!$B$5:$B$352,0),MATCH(W$3,'Mapping water'!$D$4:$U$4,0))*$D192</f>
        <v>0</v>
      </c>
      <c r="X192" s="31">
        <f>INDEX('Mapping water'!$D$5:$U$352,MATCH($B192,'Mapping water'!$B$5:$B$352,0),MATCH(X$3,'Mapping water'!$D$4:$U$4,0))*$D192</f>
        <v>97584</v>
      </c>
      <c r="Y192" s="31">
        <f>INDEX('Mapping water'!$D$5:$U$352,MATCH($B192,'Mapping water'!$B$5:$B$352,0),MATCH(Y$3,'Mapping water'!$D$4:$U$4,0))*$D192</f>
        <v>0</v>
      </c>
    </row>
    <row r="193" spans="1:25" x14ac:dyDescent="0.45">
      <c r="A193" s="20" t="s">
        <v>333</v>
      </c>
      <c r="B193" s="20" t="s">
        <v>334</v>
      </c>
      <c r="C193" s="20" t="s">
        <v>31</v>
      </c>
      <c r="D193" s="31">
        <f>INDEX('ONS data MYE 5'!$Q$6:$Q$445, MATCH($B193,'ONS data MYE 5'!$B$6:$B$445,0))</f>
        <v>90729</v>
      </c>
      <c r="E193" s="31">
        <f>INDEX('ONS data MYE 5'!$R$6:$R$445, MATCH($B193,'ONS data MYE 5'!$B$6:$B$445,0))</f>
        <v>178</v>
      </c>
      <c r="F193" s="31">
        <f t="shared" si="4"/>
        <v>5.181783550292085</v>
      </c>
      <c r="G193" s="31">
        <f t="shared" si="5"/>
        <v>26.850880762077644</v>
      </c>
      <c r="H193" s="31">
        <f>INDEX('Mapping water'!$D$5:$U$352,MATCH($B193,'Mapping water'!$B$5:$B$352,0),MATCH(H$3,'Mapping water'!$D$4:$U$4,0))*$D193</f>
        <v>0</v>
      </c>
      <c r="I193" s="31">
        <f>INDEX('Mapping water'!$D$5:$U$352,MATCH($B193,'Mapping water'!$B$5:$B$352,0),MATCH(I$3,'Mapping water'!$D$4:$U$4,0))*$D193</f>
        <v>0</v>
      </c>
      <c r="J193" s="31">
        <f>INDEX('Mapping water'!$D$5:$U$352,MATCH($B193,'Mapping water'!$B$5:$B$352,0),MATCH(J$3,'Mapping water'!$D$4:$U$4,0))*$D193</f>
        <v>0</v>
      </c>
      <c r="K193" s="31">
        <f>INDEX('Mapping water'!$D$5:$U$352,MATCH($B193,'Mapping water'!$B$5:$B$352,0),MATCH(K$3,'Mapping water'!$D$4:$U$4,0))*$D193</f>
        <v>0</v>
      </c>
      <c r="L193" s="31">
        <f>INDEX('Mapping water'!$D$5:$U$352,MATCH($B193,'Mapping water'!$B$5:$B$352,0),MATCH(L$3,'Mapping water'!$D$4:$U$4,0))*$D193</f>
        <v>0</v>
      </c>
      <c r="M193" s="31">
        <f>INDEX('Mapping water'!$D$5:$U$352,MATCH($B193,'Mapping water'!$B$5:$B$352,0),MATCH(M$3,'Mapping water'!$D$4:$U$4,0))*$D193</f>
        <v>0</v>
      </c>
      <c r="N193" s="31">
        <f>INDEX('Mapping water'!$D$5:$U$352,MATCH($B193,'Mapping water'!$B$5:$B$352,0),MATCH(N$3,'Mapping water'!$D$4:$U$4,0))*$D193</f>
        <v>0</v>
      </c>
      <c r="O193" s="31">
        <f>INDEX('Mapping water'!$D$5:$U$352,MATCH($B193,'Mapping water'!$B$5:$B$352,0),MATCH(O$3,'Mapping water'!$D$4:$U$4,0))*$D193</f>
        <v>0</v>
      </c>
      <c r="P193" s="31">
        <f>INDEX('Mapping water'!$D$5:$U$352,MATCH($B193,'Mapping water'!$B$5:$B$352,0),MATCH(P$3,'Mapping water'!$D$4:$U$4,0))*$D193</f>
        <v>0</v>
      </c>
      <c r="Q193" s="31">
        <f>INDEX('Mapping water'!$D$5:$U$352,MATCH($B193,'Mapping water'!$B$5:$B$352,0),MATCH(Q$3,'Mapping water'!$D$4:$U$4,0))*$D193</f>
        <v>0</v>
      </c>
      <c r="R193" s="31">
        <f>INDEX('Mapping water'!$D$5:$U$352,MATCH($B193,'Mapping water'!$B$5:$B$352,0),MATCH(R$3,'Mapping water'!$D$4:$U$4,0))*$D193</f>
        <v>0</v>
      </c>
      <c r="S193" s="31">
        <f>INDEX('Mapping water'!$D$5:$U$352,MATCH($B193,'Mapping water'!$B$5:$B$352,0),MATCH(S$3,'Mapping water'!$D$4:$U$4,0))*$D193</f>
        <v>0</v>
      </c>
      <c r="T193" s="31">
        <f>INDEX('Mapping water'!$D$5:$U$352,MATCH($B193,'Mapping water'!$B$5:$B$352,0),MATCH(T$3,'Mapping water'!$D$4:$U$4,0))*$D193</f>
        <v>0</v>
      </c>
      <c r="U193" s="31">
        <f>INDEX('Mapping water'!$D$5:$U$352,MATCH($B193,'Mapping water'!$B$5:$B$352,0),MATCH(U$3,'Mapping water'!$D$4:$U$4,0))*$D193</f>
        <v>0</v>
      </c>
      <c r="V193" s="31">
        <f>INDEX('Mapping water'!$D$5:$U$352,MATCH($B193,'Mapping water'!$B$5:$B$352,0),MATCH(V$3,'Mapping water'!$D$4:$U$4,0))*$D193</f>
        <v>0</v>
      </c>
      <c r="W193" s="31">
        <f>INDEX('Mapping water'!$D$5:$U$352,MATCH($B193,'Mapping water'!$B$5:$B$352,0),MATCH(W$3,'Mapping water'!$D$4:$U$4,0))*$D193</f>
        <v>0</v>
      </c>
      <c r="X193" s="31">
        <f>INDEX('Mapping water'!$D$5:$U$352,MATCH($B193,'Mapping water'!$B$5:$B$352,0),MATCH(X$3,'Mapping water'!$D$4:$U$4,0))*$D193</f>
        <v>90729</v>
      </c>
      <c r="Y193" s="31">
        <f>INDEX('Mapping water'!$D$5:$U$352,MATCH($B193,'Mapping water'!$B$5:$B$352,0),MATCH(Y$3,'Mapping water'!$D$4:$U$4,0))*$D193</f>
        <v>0</v>
      </c>
    </row>
    <row r="194" spans="1:25" x14ac:dyDescent="0.45">
      <c r="A194" s="20" t="s">
        <v>335</v>
      </c>
      <c r="B194" s="20" t="s">
        <v>336</v>
      </c>
      <c r="C194" s="20" t="s">
        <v>31</v>
      </c>
      <c r="D194" s="31">
        <f>INDEX('ONS data MYE 5'!$Q$6:$Q$445, MATCH($B194,'ONS data MYE 5'!$B$6:$B$445,0))</f>
        <v>149415</v>
      </c>
      <c r="E194" s="31">
        <f>INDEX('ONS data MYE 5'!$R$6:$R$445, MATCH($B194,'ONS data MYE 5'!$B$6:$B$445,0))</f>
        <v>179</v>
      </c>
      <c r="F194" s="31">
        <f t="shared" si="4"/>
        <v>5.1873858058407549</v>
      </c>
      <c r="G194" s="31">
        <f t="shared" si="5"/>
        <v>26.908971498638138</v>
      </c>
      <c r="H194" s="31">
        <f>INDEX('Mapping water'!$D$5:$U$352,MATCH($B194,'Mapping water'!$B$5:$B$352,0),MATCH(H$3,'Mapping water'!$D$4:$U$4,0))*$D194</f>
        <v>0</v>
      </c>
      <c r="I194" s="31">
        <f>INDEX('Mapping water'!$D$5:$U$352,MATCH($B194,'Mapping water'!$B$5:$B$352,0),MATCH(I$3,'Mapping water'!$D$4:$U$4,0))*$D194</f>
        <v>0</v>
      </c>
      <c r="J194" s="31">
        <f>INDEX('Mapping water'!$D$5:$U$352,MATCH($B194,'Mapping water'!$B$5:$B$352,0),MATCH(J$3,'Mapping water'!$D$4:$U$4,0))*$D194</f>
        <v>0</v>
      </c>
      <c r="K194" s="31">
        <f>INDEX('Mapping water'!$D$5:$U$352,MATCH($B194,'Mapping water'!$B$5:$B$352,0),MATCH(K$3,'Mapping water'!$D$4:$U$4,0))*$D194</f>
        <v>0</v>
      </c>
      <c r="L194" s="31">
        <f>INDEX('Mapping water'!$D$5:$U$352,MATCH($B194,'Mapping water'!$B$5:$B$352,0),MATCH(L$3,'Mapping water'!$D$4:$U$4,0))*$D194</f>
        <v>0</v>
      </c>
      <c r="M194" s="31">
        <f>INDEX('Mapping water'!$D$5:$U$352,MATCH($B194,'Mapping water'!$B$5:$B$352,0),MATCH(M$3,'Mapping water'!$D$4:$U$4,0))*$D194</f>
        <v>0</v>
      </c>
      <c r="N194" s="31">
        <f>INDEX('Mapping water'!$D$5:$U$352,MATCH($B194,'Mapping water'!$B$5:$B$352,0),MATCH(N$3,'Mapping water'!$D$4:$U$4,0))*$D194</f>
        <v>0</v>
      </c>
      <c r="O194" s="31">
        <f>INDEX('Mapping water'!$D$5:$U$352,MATCH($B194,'Mapping water'!$B$5:$B$352,0),MATCH(O$3,'Mapping water'!$D$4:$U$4,0))*$D194</f>
        <v>0</v>
      </c>
      <c r="P194" s="31">
        <f>INDEX('Mapping water'!$D$5:$U$352,MATCH($B194,'Mapping water'!$B$5:$B$352,0),MATCH(P$3,'Mapping water'!$D$4:$U$4,0))*$D194</f>
        <v>0</v>
      </c>
      <c r="Q194" s="31">
        <f>INDEX('Mapping water'!$D$5:$U$352,MATCH($B194,'Mapping water'!$B$5:$B$352,0),MATCH(Q$3,'Mapping water'!$D$4:$U$4,0))*$D194</f>
        <v>0</v>
      </c>
      <c r="R194" s="31">
        <f>INDEX('Mapping water'!$D$5:$U$352,MATCH($B194,'Mapping water'!$B$5:$B$352,0),MATCH(R$3,'Mapping water'!$D$4:$U$4,0))*$D194</f>
        <v>0</v>
      </c>
      <c r="S194" s="31">
        <f>INDEX('Mapping water'!$D$5:$U$352,MATCH($B194,'Mapping water'!$B$5:$B$352,0),MATCH(S$3,'Mapping water'!$D$4:$U$4,0))*$D194</f>
        <v>0</v>
      </c>
      <c r="T194" s="31">
        <f>INDEX('Mapping water'!$D$5:$U$352,MATCH($B194,'Mapping water'!$B$5:$B$352,0),MATCH(T$3,'Mapping water'!$D$4:$U$4,0))*$D194</f>
        <v>0</v>
      </c>
      <c r="U194" s="31">
        <f>INDEX('Mapping water'!$D$5:$U$352,MATCH($B194,'Mapping water'!$B$5:$B$352,0),MATCH(U$3,'Mapping water'!$D$4:$U$4,0))*$D194</f>
        <v>0</v>
      </c>
      <c r="V194" s="31">
        <f>INDEX('Mapping water'!$D$5:$U$352,MATCH($B194,'Mapping water'!$B$5:$B$352,0),MATCH(V$3,'Mapping water'!$D$4:$U$4,0))*$D194</f>
        <v>0</v>
      </c>
      <c r="W194" s="31">
        <f>INDEX('Mapping water'!$D$5:$U$352,MATCH($B194,'Mapping water'!$B$5:$B$352,0),MATCH(W$3,'Mapping water'!$D$4:$U$4,0))*$D194</f>
        <v>0</v>
      </c>
      <c r="X194" s="31">
        <f>INDEX('Mapping water'!$D$5:$U$352,MATCH($B194,'Mapping water'!$B$5:$B$352,0),MATCH(X$3,'Mapping water'!$D$4:$U$4,0))*$D194</f>
        <v>149415</v>
      </c>
      <c r="Y194" s="31">
        <f>INDEX('Mapping water'!$D$5:$U$352,MATCH($B194,'Mapping water'!$B$5:$B$352,0),MATCH(Y$3,'Mapping water'!$D$4:$U$4,0))*$D194</f>
        <v>0</v>
      </c>
    </row>
    <row r="195" spans="1:25" x14ac:dyDescent="0.45">
      <c r="A195" s="20" t="s">
        <v>337</v>
      </c>
      <c r="B195" s="20" t="s">
        <v>338</v>
      </c>
      <c r="C195" s="20" t="s">
        <v>31</v>
      </c>
      <c r="D195" s="31">
        <f>INDEX('ONS data MYE 5'!$Q$6:$Q$445, MATCH($B195,'ONS data MYE 5'!$B$6:$B$445,0))</f>
        <v>116010</v>
      </c>
      <c r="E195" s="31">
        <f>INDEX('ONS data MYE 5'!$R$6:$R$445, MATCH($B195,'ONS data MYE 5'!$B$6:$B$445,0))</f>
        <v>226</v>
      </c>
      <c r="F195" s="31">
        <f t="shared" si="4"/>
        <v>5.4205349992722862</v>
      </c>
      <c r="G195" s="31">
        <f t="shared" si="5"/>
        <v>29.382199678335805</v>
      </c>
      <c r="H195" s="31">
        <f>INDEX('Mapping water'!$D$5:$U$352,MATCH($B195,'Mapping water'!$B$5:$B$352,0),MATCH(H$3,'Mapping water'!$D$4:$U$4,0))*$D195</f>
        <v>0</v>
      </c>
      <c r="I195" s="31">
        <f>INDEX('Mapping water'!$D$5:$U$352,MATCH($B195,'Mapping water'!$B$5:$B$352,0),MATCH(I$3,'Mapping water'!$D$4:$U$4,0))*$D195</f>
        <v>0</v>
      </c>
      <c r="J195" s="31">
        <f>INDEX('Mapping water'!$D$5:$U$352,MATCH($B195,'Mapping water'!$B$5:$B$352,0),MATCH(J$3,'Mapping water'!$D$4:$U$4,0))*$D195</f>
        <v>0</v>
      </c>
      <c r="K195" s="31">
        <f>INDEX('Mapping water'!$D$5:$U$352,MATCH($B195,'Mapping water'!$B$5:$B$352,0),MATCH(K$3,'Mapping water'!$D$4:$U$4,0))*$D195</f>
        <v>0</v>
      </c>
      <c r="L195" s="31">
        <f>INDEX('Mapping water'!$D$5:$U$352,MATCH($B195,'Mapping water'!$B$5:$B$352,0),MATCH(L$3,'Mapping water'!$D$4:$U$4,0))*$D195</f>
        <v>0</v>
      </c>
      <c r="M195" s="31">
        <f>INDEX('Mapping water'!$D$5:$U$352,MATCH($B195,'Mapping water'!$B$5:$B$352,0),MATCH(M$3,'Mapping water'!$D$4:$U$4,0))*$D195</f>
        <v>0</v>
      </c>
      <c r="N195" s="31">
        <f>INDEX('Mapping water'!$D$5:$U$352,MATCH($B195,'Mapping water'!$B$5:$B$352,0),MATCH(N$3,'Mapping water'!$D$4:$U$4,0))*$D195</f>
        <v>0</v>
      </c>
      <c r="O195" s="31">
        <f>INDEX('Mapping water'!$D$5:$U$352,MATCH($B195,'Mapping water'!$B$5:$B$352,0),MATCH(O$3,'Mapping water'!$D$4:$U$4,0))*$D195</f>
        <v>0</v>
      </c>
      <c r="P195" s="31">
        <f>INDEX('Mapping water'!$D$5:$U$352,MATCH($B195,'Mapping water'!$B$5:$B$352,0),MATCH(P$3,'Mapping water'!$D$4:$U$4,0))*$D195</f>
        <v>0</v>
      </c>
      <c r="Q195" s="31">
        <f>INDEX('Mapping water'!$D$5:$U$352,MATCH($B195,'Mapping water'!$B$5:$B$352,0),MATCH(Q$3,'Mapping water'!$D$4:$U$4,0))*$D195</f>
        <v>0</v>
      </c>
      <c r="R195" s="31">
        <f>INDEX('Mapping water'!$D$5:$U$352,MATCH($B195,'Mapping water'!$B$5:$B$352,0),MATCH(R$3,'Mapping water'!$D$4:$U$4,0))*$D195</f>
        <v>0</v>
      </c>
      <c r="S195" s="31">
        <f>INDEX('Mapping water'!$D$5:$U$352,MATCH($B195,'Mapping water'!$B$5:$B$352,0),MATCH(S$3,'Mapping water'!$D$4:$U$4,0))*$D195</f>
        <v>0</v>
      </c>
      <c r="T195" s="31">
        <f>INDEX('Mapping water'!$D$5:$U$352,MATCH($B195,'Mapping water'!$B$5:$B$352,0),MATCH(T$3,'Mapping water'!$D$4:$U$4,0))*$D195</f>
        <v>0</v>
      </c>
      <c r="U195" s="31">
        <f>INDEX('Mapping water'!$D$5:$U$352,MATCH($B195,'Mapping water'!$B$5:$B$352,0),MATCH(U$3,'Mapping water'!$D$4:$U$4,0))*$D195</f>
        <v>11584.874609999997</v>
      </c>
      <c r="V195" s="31">
        <f>INDEX('Mapping water'!$D$5:$U$352,MATCH($B195,'Mapping water'!$B$5:$B$352,0),MATCH(V$3,'Mapping water'!$D$4:$U$4,0))*$D195</f>
        <v>0</v>
      </c>
      <c r="W195" s="31">
        <f>INDEX('Mapping water'!$D$5:$U$352,MATCH($B195,'Mapping water'!$B$5:$B$352,0),MATCH(W$3,'Mapping water'!$D$4:$U$4,0))*$D195</f>
        <v>0</v>
      </c>
      <c r="X195" s="31">
        <f>INDEX('Mapping water'!$D$5:$U$352,MATCH($B195,'Mapping water'!$B$5:$B$352,0),MATCH(X$3,'Mapping water'!$D$4:$U$4,0))*$D195</f>
        <v>104425.12539</v>
      </c>
      <c r="Y195" s="31">
        <f>INDEX('Mapping water'!$D$5:$U$352,MATCH($B195,'Mapping water'!$B$5:$B$352,0),MATCH(Y$3,'Mapping water'!$D$4:$U$4,0))*$D195</f>
        <v>0</v>
      </c>
    </row>
    <row r="196" spans="1:25" x14ac:dyDescent="0.45">
      <c r="A196" s="20" t="s">
        <v>339</v>
      </c>
      <c r="B196" s="20" t="s">
        <v>340</v>
      </c>
      <c r="C196" s="20" t="s">
        <v>31</v>
      </c>
      <c r="D196" s="31">
        <f>INDEX('ONS data MYE 5'!$Q$6:$Q$445, MATCH($B196,'ONS data MYE 5'!$B$6:$B$445,0))</f>
        <v>91662</v>
      </c>
      <c r="E196" s="31">
        <f>INDEX('ONS data MYE 5'!$R$6:$R$445, MATCH($B196,'ONS data MYE 5'!$B$6:$B$445,0))</f>
        <v>426</v>
      </c>
      <c r="F196" s="31">
        <f t="shared" si="4"/>
        <v>6.0544393462693709</v>
      </c>
      <c r="G196" s="31">
        <f t="shared" si="5"/>
        <v>36.656235797654688</v>
      </c>
      <c r="H196" s="31">
        <f>INDEX('Mapping water'!$D$5:$U$352,MATCH($B196,'Mapping water'!$B$5:$B$352,0),MATCH(H$3,'Mapping water'!$D$4:$U$4,0))*$D196</f>
        <v>0</v>
      </c>
      <c r="I196" s="31">
        <f>INDEX('Mapping water'!$D$5:$U$352,MATCH($B196,'Mapping water'!$B$5:$B$352,0),MATCH(I$3,'Mapping water'!$D$4:$U$4,0))*$D196</f>
        <v>0</v>
      </c>
      <c r="J196" s="31">
        <f>INDEX('Mapping water'!$D$5:$U$352,MATCH($B196,'Mapping water'!$B$5:$B$352,0),MATCH(J$3,'Mapping water'!$D$4:$U$4,0))*$D196</f>
        <v>0</v>
      </c>
      <c r="K196" s="31">
        <f>INDEX('Mapping water'!$D$5:$U$352,MATCH($B196,'Mapping water'!$B$5:$B$352,0),MATCH(K$3,'Mapping water'!$D$4:$U$4,0))*$D196</f>
        <v>0</v>
      </c>
      <c r="L196" s="31">
        <f>INDEX('Mapping water'!$D$5:$U$352,MATCH($B196,'Mapping water'!$B$5:$B$352,0),MATCH(L$3,'Mapping water'!$D$4:$U$4,0))*$D196</f>
        <v>0</v>
      </c>
      <c r="M196" s="31">
        <f>INDEX('Mapping water'!$D$5:$U$352,MATCH($B196,'Mapping water'!$B$5:$B$352,0),MATCH(M$3,'Mapping water'!$D$4:$U$4,0))*$D196</f>
        <v>0</v>
      </c>
      <c r="N196" s="31">
        <f>INDEX('Mapping water'!$D$5:$U$352,MATCH($B196,'Mapping water'!$B$5:$B$352,0),MATCH(N$3,'Mapping water'!$D$4:$U$4,0))*$D196</f>
        <v>0</v>
      </c>
      <c r="O196" s="31">
        <f>INDEX('Mapping water'!$D$5:$U$352,MATCH($B196,'Mapping water'!$B$5:$B$352,0),MATCH(O$3,'Mapping water'!$D$4:$U$4,0))*$D196</f>
        <v>0</v>
      </c>
      <c r="P196" s="31">
        <f>INDEX('Mapping water'!$D$5:$U$352,MATCH($B196,'Mapping water'!$B$5:$B$352,0),MATCH(P$3,'Mapping water'!$D$4:$U$4,0))*$D196</f>
        <v>0</v>
      </c>
      <c r="Q196" s="31">
        <f>INDEX('Mapping water'!$D$5:$U$352,MATCH($B196,'Mapping water'!$B$5:$B$352,0),MATCH(Q$3,'Mapping water'!$D$4:$U$4,0))*$D196</f>
        <v>0</v>
      </c>
      <c r="R196" s="31">
        <f>INDEX('Mapping water'!$D$5:$U$352,MATCH($B196,'Mapping water'!$B$5:$B$352,0),MATCH(R$3,'Mapping water'!$D$4:$U$4,0))*$D196</f>
        <v>0</v>
      </c>
      <c r="S196" s="31">
        <f>INDEX('Mapping water'!$D$5:$U$352,MATCH($B196,'Mapping water'!$B$5:$B$352,0),MATCH(S$3,'Mapping water'!$D$4:$U$4,0))*$D196</f>
        <v>0</v>
      </c>
      <c r="T196" s="31">
        <f>INDEX('Mapping water'!$D$5:$U$352,MATCH($B196,'Mapping water'!$B$5:$B$352,0),MATCH(T$3,'Mapping water'!$D$4:$U$4,0))*$D196</f>
        <v>0</v>
      </c>
      <c r="U196" s="31">
        <f>INDEX('Mapping water'!$D$5:$U$352,MATCH($B196,'Mapping water'!$B$5:$B$352,0),MATCH(U$3,'Mapping water'!$D$4:$U$4,0))*$D196</f>
        <v>0</v>
      </c>
      <c r="V196" s="31">
        <f>INDEX('Mapping water'!$D$5:$U$352,MATCH($B196,'Mapping water'!$B$5:$B$352,0),MATCH(V$3,'Mapping water'!$D$4:$U$4,0))*$D196</f>
        <v>0</v>
      </c>
      <c r="W196" s="31">
        <f>INDEX('Mapping water'!$D$5:$U$352,MATCH($B196,'Mapping water'!$B$5:$B$352,0),MATCH(W$3,'Mapping water'!$D$4:$U$4,0))*$D196</f>
        <v>0</v>
      </c>
      <c r="X196" s="31">
        <f>INDEX('Mapping water'!$D$5:$U$352,MATCH($B196,'Mapping water'!$B$5:$B$352,0),MATCH(X$3,'Mapping water'!$D$4:$U$4,0))*$D196</f>
        <v>91662</v>
      </c>
      <c r="Y196" s="31">
        <f>INDEX('Mapping water'!$D$5:$U$352,MATCH($B196,'Mapping water'!$B$5:$B$352,0),MATCH(Y$3,'Mapping water'!$D$4:$U$4,0))*$D196</f>
        <v>0</v>
      </c>
    </row>
    <row r="197" spans="1:25" x14ac:dyDescent="0.45">
      <c r="A197" s="20" t="s">
        <v>341</v>
      </c>
      <c r="B197" s="20" t="s">
        <v>342</v>
      </c>
      <c r="C197" s="20" t="s">
        <v>31</v>
      </c>
      <c r="D197" s="31">
        <f>INDEX('ONS data MYE 5'!$Q$6:$Q$445, MATCH($B197,'ONS data MYE 5'!$B$6:$B$445,0))</f>
        <v>94354</v>
      </c>
      <c r="E197" s="31">
        <f>INDEX('ONS data MYE 5'!$R$6:$R$445, MATCH($B197,'ONS data MYE 5'!$B$6:$B$445,0))</f>
        <v>2419</v>
      </c>
      <c r="F197" s="31">
        <f t="shared" si="4"/>
        <v>7.7911095106100277</v>
      </c>
      <c r="G197" s="31">
        <f t="shared" si="5"/>
        <v>60.701387406318027</v>
      </c>
      <c r="H197" s="31">
        <f>INDEX('Mapping water'!$D$5:$U$352,MATCH($B197,'Mapping water'!$B$5:$B$352,0),MATCH(H$3,'Mapping water'!$D$4:$U$4,0))*$D197</f>
        <v>0</v>
      </c>
      <c r="I197" s="31">
        <f>INDEX('Mapping water'!$D$5:$U$352,MATCH($B197,'Mapping water'!$B$5:$B$352,0),MATCH(I$3,'Mapping water'!$D$4:$U$4,0))*$D197</f>
        <v>0</v>
      </c>
      <c r="J197" s="31">
        <f>INDEX('Mapping water'!$D$5:$U$352,MATCH($B197,'Mapping water'!$B$5:$B$352,0),MATCH(J$3,'Mapping water'!$D$4:$U$4,0))*$D197</f>
        <v>0</v>
      </c>
      <c r="K197" s="31">
        <f>INDEX('Mapping water'!$D$5:$U$352,MATCH($B197,'Mapping water'!$B$5:$B$352,0),MATCH(K$3,'Mapping water'!$D$4:$U$4,0))*$D197</f>
        <v>0</v>
      </c>
      <c r="L197" s="31">
        <f>INDEX('Mapping water'!$D$5:$U$352,MATCH($B197,'Mapping water'!$B$5:$B$352,0),MATCH(L$3,'Mapping water'!$D$4:$U$4,0))*$D197</f>
        <v>0</v>
      </c>
      <c r="M197" s="31">
        <f>INDEX('Mapping water'!$D$5:$U$352,MATCH($B197,'Mapping water'!$B$5:$B$352,0),MATCH(M$3,'Mapping water'!$D$4:$U$4,0))*$D197</f>
        <v>0</v>
      </c>
      <c r="N197" s="31">
        <f>INDEX('Mapping water'!$D$5:$U$352,MATCH($B197,'Mapping water'!$B$5:$B$352,0),MATCH(N$3,'Mapping water'!$D$4:$U$4,0))*$D197</f>
        <v>0</v>
      </c>
      <c r="O197" s="31">
        <f>INDEX('Mapping water'!$D$5:$U$352,MATCH($B197,'Mapping water'!$B$5:$B$352,0),MATCH(O$3,'Mapping water'!$D$4:$U$4,0))*$D197</f>
        <v>0</v>
      </c>
      <c r="P197" s="31">
        <f>INDEX('Mapping water'!$D$5:$U$352,MATCH($B197,'Mapping water'!$B$5:$B$352,0),MATCH(P$3,'Mapping water'!$D$4:$U$4,0))*$D197</f>
        <v>0</v>
      </c>
      <c r="Q197" s="31">
        <f>INDEX('Mapping water'!$D$5:$U$352,MATCH($B197,'Mapping water'!$B$5:$B$352,0),MATCH(Q$3,'Mapping water'!$D$4:$U$4,0))*$D197</f>
        <v>0</v>
      </c>
      <c r="R197" s="31">
        <f>INDEX('Mapping water'!$D$5:$U$352,MATCH($B197,'Mapping water'!$B$5:$B$352,0),MATCH(R$3,'Mapping water'!$D$4:$U$4,0))*$D197</f>
        <v>0</v>
      </c>
      <c r="S197" s="31">
        <f>INDEX('Mapping water'!$D$5:$U$352,MATCH($B197,'Mapping water'!$B$5:$B$352,0),MATCH(S$3,'Mapping water'!$D$4:$U$4,0))*$D197</f>
        <v>0</v>
      </c>
      <c r="T197" s="31">
        <f>INDEX('Mapping water'!$D$5:$U$352,MATCH($B197,'Mapping water'!$B$5:$B$352,0),MATCH(T$3,'Mapping water'!$D$4:$U$4,0))*$D197</f>
        <v>0</v>
      </c>
      <c r="U197" s="31">
        <f>INDEX('Mapping water'!$D$5:$U$352,MATCH($B197,'Mapping water'!$B$5:$B$352,0),MATCH(U$3,'Mapping water'!$D$4:$U$4,0))*$D197</f>
        <v>0</v>
      </c>
      <c r="V197" s="31">
        <f>INDEX('Mapping water'!$D$5:$U$352,MATCH($B197,'Mapping water'!$B$5:$B$352,0),MATCH(V$3,'Mapping water'!$D$4:$U$4,0))*$D197</f>
        <v>0</v>
      </c>
      <c r="W197" s="31">
        <f>INDEX('Mapping water'!$D$5:$U$352,MATCH($B197,'Mapping water'!$B$5:$B$352,0),MATCH(W$3,'Mapping water'!$D$4:$U$4,0))*$D197</f>
        <v>0</v>
      </c>
      <c r="X197" s="31">
        <f>INDEX('Mapping water'!$D$5:$U$352,MATCH($B197,'Mapping water'!$B$5:$B$352,0),MATCH(X$3,'Mapping water'!$D$4:$U$4,0))*$D197</f>
        <v>94354</v>
      </c>
      <c r="Y197" s="31">
        <f>INDEX('Mapping water'!$D$5:$U$352,MATCH($B197,'Mapping water'!$B$5:$B$352,0),MATCH(Y$3,'Mapping water'!$D$4:$U$4,0))*$D197</f>
        <v>0</v>
      </c>
    </row>
    <row r="198" spans="1:25" x14ac:dyDescent="0.45">
      <c r="A198" s="20" t="s">
        <v>343</v>
      </c>
      <c r="B198" s="20" t="s">
        <v>344</v>
      </c>
      <c r="C198" s="20" t="s">
        <v>31</v>
      </c>
      <c r="D198" s="31">
        <f>INDEX('ONS data MYE 5'!$Q$6:$Q$445, MATCH($B198,'ONS data MYE 5'!$B$6:$B$445,0))</f>
        <v>118405</v>
      </c>
      <c r="E198" s="31">
        <f>INDEX('ONS data MYE 5'!$R$6:$R$445, MATCH($B198,'ONS data MYE 5'!$B$6:$B$445,0))</f>
        <v>204</v>
      </c>
      <c r="F198" s="31">
        <f t="shared" ref="F198:F261" si="6">LN(E198)</f>
        <v>5.3181199938442161</v>
      </c>
      <c r="G198" s="31">
        <f t="shared" ref="G198:G261" si="7">F198*F198</f>
        <v>28.282400268925606</v>
      </c>
      <c r="H198" s="31">
        <f>INDEX('Mapping water'!$D$5:$U$352,MATCH($B198,'Mapping water'!$B$5:$B$352,0),MATCH(H$3,'Mapping water'!$D$4:$U$4,0))*$D198</f>
        <v>0</v>
      </c>
      <c r="I198" s="31">
        <f>INDEX('Mapping water'!$D$5:$U$352,MATCH($B198,'Mapping water'!$B$5:$B$352,0),MATCH(I$3,'Mapping water'!$D$4:$U$4,0))*$D198</f>
        <v>0</v>
      </c>
      <c r="J198" s="31">
        <f>INDEX('Mapping water'!$D$5:$U$352,MATCH($B198,'Mapping water'!$B$5:$B$352,0),MATCH(J$3,'Mapping water'!$D$4:$U$4,0))*$D198</f>
        <v>0</v>
      </c>
      <c r="K198" s="31">
        <f>INDEX('Mapping water'!$D$5:$U$352,MATCH($B198,'Mapping water'!$B$5:$B$352,0),MATCH(K$3,'Mapping water'!$D$4:$U$4,0))*$D198</f>
        <v>0</v>
      </c>
      <c r="L198" s="31">
        <f>INDEX('Mapping water'!$D$5:$U$352,MATCH($B198,'Mapping water'!$B$5:$B$352,0),MATCH(L$3,'Mapping water'!$D$4:$U$4,0))*$D198</f>
        <v>0</v>
      </c>
      <c r="M198" s="31">
        <f>INDEX('Mapping water'!$D$5:$U$352,MATCH($B198,'Mapping water'!$B$5:$B$352,0),MATCH(M$3,'Mapping water'!$D$4:$U$4,0))*$D198</f>
        <v>0</v>
      </c>
      <c r="N198" s="31">
        <f>INDEX('Mapping water'!$D$5:$U$352,MATCH($B198,'Mapping water'!$B$5:$B$352,0),MATCH(N$3,'Mapping water'!$D$4:$U$4,0))*$D198</f>
        <v>0</v>
      </c>
      <c r="O198" s="31">
        <f>INDEX('Mapping water'!$D$5:$U$352,MATCH($B198,'Mapping water'!$B$5:$B$352,0),MATCH(O$3,'Mapping water'!$D$4:$U$4,0))*$D198</f>
        <v>0</v>
      </c>
      <c r="P198" s="31">
        <f>INDEX('Mapping water'!$D$5:$U$352,MATCH($B198,'Mapping water'!$B$5:$B$352,0),MATCH(P$3,'Mapping water'!$D$4:$U$4,0))*$D198</f>
        <v>0</v>
      </c>
      <c r="Q198" s="31">
        <f>INDEX('Mapping water'!$D$5:$U$352,MATCH($B198,'Mapping water'!$B$5:$B$352,0),MATCH(Q$3,'Mapping water'!$D$4:$U$4,0))*$D198</f>
        <v>0</v>
      </c>
      <c r="R198" s="31">
        <f>INDEX('Mapping water'!$D$5:$U$352,MATCH($B198,'Mapping water'!$B$5:$B$352,0),MATCH(R$3,'Mapping water'!$D$4:$U$4,0))*$D198</f>
        <v>0</v>
      </c>
      <c r="S198" s="31">
        <f>INDEX('Mapping water'!$D$5:$U$352,MATCH($B198,'Mapping water'!$B$5:$B$352,0),MATCH(S$3,'Mapping water'!$D$4:$U$4,0))*$D198</f>
        <v>0</v>
      </c>
      <c r="T198" s="31">
        <f>INDEX('Mapping water'!$D$5:$U$352,MATCH($B198,'Mapping water'!$B$5:$B$352,0),MATCH(T$3,'Mapping water'!$D$4:$U$4,0))*$D198</f>
        <v>0</v>
      </c>
      <c r="U198" s="31">
        <f>INDEX('Mapping water'!$D$5:$U$352,MATCH($B198,'Mapping water'!$B$5:$B$352,0),MATCH(U$3,'Mapping water'!$D$4:$U$4,0))*$D198</f>
        <v>0</v>
      </c>
      <c r="V198" s="31">
        <f>INDEX('Mapping water'!$D$5:$U$352,MATCH($B198,'Mapping water'!$B$5:$B$352,0),MATCH(V$3,'Mapping water'!$D$4:$U$4,0))*$D198</f>
        <v>0</v>
      </c>
      <c r="W198" s="31">
        <f>INDEX('Mapping water'!$D$5:$U$352,MATCH($B198,'Mapping water'!$B$5:$B$352,0),MATCH(W$3,'Mapping water'!$D$4:$U$4,0))*$D198</f>
        <v>0</v>
      </c>
      <c r="X198" s="31">
        <f>INDEX('Mapping water'!$D$5:$U$352,MATCH($B198,'Mapping water'!$B$5:$B$352,0),MATCH(X$3,'Mapping water'!$D$4:$U$4,0))*$D198</f>
        <v>118405</v>
      </c>
      <c r="Y198" s="31">
        <f>INDEX('Mapping water'!$D$5:$U$352,MATCH($B198,'Mapping water'!$B$5:$B$352,0),MATCH(Y$3,'Mapping water'!$D$4:$U$4,0))*$D198</f>
        <v>0</v>
      </c>
    </row>
    <row r="199" spans="1:25" x14ac:dyDescent="0.45">
      <c r="A199" s="20" t="s">
        <v>345</v>
      </c>
      <c r="B199" s="20" t="s">
        <v>346</v>
      </c>
      <c r="C199" s="20" t="s">
        <v>31</v>
      </c>
      <c r="D199" s="31">
        <f>INDEX('ONS data MYE 5'!$Q$6:$Q$445, MATCH($B199,'ONS data MYE 5'!$B$6:$B$445,0))</f>
        <v>155764</v>
      </c>
      <c r="E199" s="31">
        <f>INDEX('ONS data MYE 5'!$R$6:$R$445, MATCH($B199,'ONS data MYE 5'!$B$6:$B$445,0))</f>
        <v>396</v>
      </c>
      <c r="F199" s="31">
        <f t="shared" si="6"/>
        <v>5.9814142112544806</v>
      </c>
      <c r="G199" s="31">
        <f t="shared" si="7"/>
        <v>35.777315966597058</v>
      </c>
      <c r="H199" s="31">
        <f>INDEX('Mapping water'!$D$5:$U$352,MATCH($B199,'Mapping water'!$B$5:$B$352,0),MATCH(H$3,'Mapping water'!$D$4:$U$4,0))*$D199</f>
        <v>0</v>
      </c>
      <c r="I199" s="31">
        <f>INDEX('Mapping water'!$D$5:$U$352,MATCH($B199,'Mapping water'!$B$5:$B$352,0),MATCH(I$3,'Mapping water'!$D$4:$U$4,0))*$D199</f>
        <v>0</v>
      </c>
      <c r="J199" s="31">
        <f>INDEX('Mapping water'!$D$5:$U$352,MATCH($B199,'Mapping water'!$B$5:$B$352,0),MATCH(J$3,'Mapping water'!$D$4:$U$4,0))*$D199</f>
        <v>0</v>
      </c>
      <c r="K199" s="31">
        <f>INDEX('Mapping water'!$D$5:$U$352,MATCH($B199,'Mapping water'!$B$5:$B$352,0),MATCH(K$3,'Mapping water'!$D$4:$U$4,0))*$D199</f>
        <v>0</v>
      </c>
      <c r="L199" s="31">
        <f>INDEX('Mapping water'!$D$5:$U$352,MATCH($B199,'Mapping water'!$B$5:$B$352,0),MATCH(L$3,'Mapping water'!$D$4:$U$4,0))*$D199</f>
        <v>0</v>
      </c>
      <c r="M199" s="31">
        <f>INDEX('Mapping water'!$D$5:$U$352,MATCH($B199,'Mapping water'!$B$5:$B$352,0),MATCH(M$3,'Mapping water'!$D$4:$U$4,0))*$D199</f>
        <v>0</v>
      </c>
      <c r="N199" s="31">
        <f>INDEX('Mapping water'!$D$5:$U$352,MATCH($B199,'Mapping water'!$B$5:$B$352,0),MATCH(N$3,'Mapping water'!$D$4:$U$4,0))*$D199</f>
        <v>0</v>
      </c>
      <c r="O199" s="31">
        <f>INDEX('Mapping water'!$D$5:$U$352,MATCH($B199,'Mapping water'!$B$5:$B$352,0),MATCH(O$3,'Mapping water'!$D$4:$U$4,0))*$D199</f>
        <v>0</v>
      </c>
      <c r="P199" s="31">
        <f>INDEX('Mapping water'!$D$5:$U$352,MATCH($B199,'Mapping water'!$B$5:$B$352,0),MATCH(P$3,'Mapping water'!$D$4:$U$4,0))*$D199</f>
        <v>0</v>
      </c>
      <c r="Q199" s="31">
        <f>INDEX('Mapping water'!$D$5:$U$352,MATCH($B199,'Mapping water'!$B$5:$B$352,0),MATCH(Q$3,'Mapping water'!$D$4:$U$4,0))*$D199</f>
        <v>0</v>
      </c>
      <c r="R199" s="31">
        <f>INDEX('Mapping water'!$D$5:$U$352,MATCH($B199,'Mapping water'!$B$5:$B$352,0),MATCH(R$3,'Mapping water'!$D$4:$U$4,0))*$D199</f>
        <v>0</v>
      </c>
      <c r="S199" s="31">
        <f>INDEX('Mapping water'!$D$5:$U$352,MATCH($B199,'Mapping water'!$B$5:$B$352,0),MATCH(S$3,'Mapping water'!$D$4:$U$4,0))*$D199</f>
        <v>0</v>
      </c>
      <c r="T199" s="31">
        <f>INDEX('Mapping water'!$D$5:$U$352,MATCH($B199,'Mapping water'!$B$5:$B$352,0),MATCH(T$3,'Mapping water'!$D$4:$U$4,0))*$D199</f>
        <v>0</v>
      </c>
      <c r="U199" s="31">
        <f>INDEX('Mapping water'!$D$5:$U$352,MATCH($B199,'Mapping water'!$B$5:$B$352,0),MATCH(U$3,'Mapping water'!$D$4:$U$4,0))*$D199</f>
        <v>0</v>
      </c>
      <c r="V199" s="31">
        <f>INDEX('Mapping water'!$D$5:$U$352,MATCH($B199,'Mapping water'!$B$5:$B$352,0),MATCH(V$3,'Mapping water'!$D$4:$U$4,0))*$D199</f>
        <v>0</v>
      </c>
      <c r="W199" s="31">
        <f>INDEX('Mapping water'!$D$5:$U$352,MATCH($B199,'Mapping water'!$B$5:$B$352,0),MATCH(W$3,'Mapping water'!$D$4:$U$4,0))*$D199</f>
        <v>0</v>
      </c>
      <c r="X199" s="31">
        <f>INDEX('Mapping water'!$D$5:$U$352,MATCH($B199,'Mapping water'!$B$5:$B$352,0),MATCH(X$3,'Mapping water'!$D$4:$U$4,0))*$D199</f>
        <v>155764</v>
      </c>
      <c r="Y199" s="31">
        <f>INDEX('Mapping water'!$D$5:$U$352,MATCH($B199,'Mapping water'!$B$5:$B$352,0),MATCH(Y$3,'Mapping water'!$D$4:$U$4,0))*$D199</f>
        <v>0</v>
      </c>
    </row>
    <row r="200" spans="1:25" x14ac:dyDescent="0.45">
      <c r="A200" s="20" t="s">
        <v>347</v>
      </c>
      <c r="B200" s="20" t="s">
        <v>348</v>
      </c>
      <c r="C200" s="20" t="s">
        <v>31</v>
      </c>
      <c r="D200" s="31">
        <f>INDEX('ONS data MYE 5'!$Q$6:$Q$445, MATCH($B200,'ONS data MYE 5'!$B$6:$B$445,0))</f>
        <v>121087</v>
      </c>
      <c r="E200" s="31">
        <f>INDEX('ONS data MYE 5'!$R$6:$R$445, MATCH($B200,'ONS data MYE 5'!$B$6:$B$445,0))</f>
        <v>505</v>
      </c>
      <c r="F200" s="31">
        <f t="shared" si="6"/>
        <v>6.2245584292753602</v>
      </c>
      <c r="G200" s="31">
        <f t="shared" si="7"/>
        <v>38.745127639462936</v>
      </c>
      <c r="H200" s="31">
        <f>INDEX('Mapping water'!$D$5:$U$352,MATCH($B200,'Mapping water'!$B$5:$B$352,0),MATCH(H$3,'Mapping water'!$D$4:$U$4,0))*$D200</f>
        <v>0</v>
      </c>
      <c r="I200" s="31">
        <f>INDEX('Mapping water'!$D$5:$U$352,MATCH($B200,'Mapping water'!$B$5:$B$352,0),MATCH(I$3,'Mapping water'!$D$4:$U$4,0))*$D200</f>
        <v>0</v>
      </c>
      <c r="J200" s="31">
        <f>INDEX('Mapping water'!$D$5:$U$352,MATCH($B200,'Mapping water'!$B$5:$B$352,0),MATCH(J$3,'Mapping water'!$D$4:$U$4,0))*$D200</f>
        <v>0</v>
      </c>
      <c r="K200" s="31">
        <f>INDEX('Mapping water'!$D$5:$U$352,MATCH($B200,'Mapping water'!$B$5:$B$352,0),MATCH(K$3,'Mapping water'!$D$4:$U$4,0))*$D200</f>
        <v>0</v>
      </c>
      <c r="L200" s="31">
        <f>INDEX('Mapping water'!$D$5:$U$352,MATCH($B200,'Mapping water'!$B$5:$B$352,0),MATCH(L$3,'Mapping water'!$D$4:$U$4,0))*$D200</f>
        <v>0</v>
      </c>
      <c r="M200" s="31">
        <f>INDEX('Mapping water'!$D$5:$U$352,MATCH($B200,'Mapping water'!$B$5:$B$352,0),MATCH(M$3,'Mapping water'!$D$4:$U$4,0))*$D200</f>
        <v>0</v>
      </c>
      <c r="N200" s="31">
        <f>INDEX('Mapping water'!$D$5:$U$352,MATCH($B200,'Mapping water'!$B$5:$B$352,0),MATCH(N$3,'Mapping water'!$D$4:$U$4,0))*$D200</f>
        <v>0</v>
      </c>
      <c r="O200" s="31">
        <f>INDEX('Mapping water'!$D$5:$U$352,MATCH($B200,'Mapping water'!$B$5:$B$352,0),MATCH(O$3,'Mapping water'!$D$4:$U$4,0))*$D200</f>
        <v>0</v>
      </c>
      <c r="P200" s="31">
        <f>INDEX('Mapping water'!$D$5:$U$352,MATCH($B200,'Mapping water'!$B$5:$B$352,0),MATCH(P$3,'Mapping water'!$D$4:$U$4,0))*$D200</f>
        <v>0</v>
      </c>
      <c r="Q200" s="31">
        <f>INDEX('Mapping water'!$D$5:$U$352,MATCH($B200,'Mapping water'!$B$5:$B$352,0),MATCH(Q$3,'Mapping water'!$D$4:$U$4,0))*$D200</f>
        <v>0</v>
      </c>
      <c r="R200" s="31">
        <f>INDEX('Mapping water'!$D$5:$U$352,MATCH($B200,'Mapping water'!$B$5:$B$352,0),MATCH(R$3,'Mapping water'!$D$4:$U$4,0))*$D200</f>
        <v>0</v>
      </c>
      <c r="S200" s="31">
        <f>INDEX('Mapping water'!$D$5:$U$352,MATCH($B200,'Mapping water'!$B$5:$B$352,0),MATCH(S$3,'Mapping water'!$D$4:$U$4,0))*$D200</f>
        <v>0</v>
      </c>
      <c r="T200" s="31">
        <f>INDEX('Mapping water'!$D$5:$U$352,MATCH($B200,'Mapping water'!$B$5:$B$352,0),MATCH(T$3,'Mapping water'!$D$4:$U$4,0))*$D200</f>
        <v>0</v>
      </c>
      <c r="U200" s="31">
        <f>INDEX('Mapping water'!$D$5:$U$352,MATCH($B200,'Mapping water'!$B$5:$B$352,0),MATCH(U$3,'Mapping water'!$D$4:$U$4,0))*$D200</f>
        <v>0</v>
      </c>
      <c r="V200" s="31">
        <f>INDEX('Mapping water'!$D$5:$U$352,MATCH($B200,'Mapping water'!$B$5:$B$352,0),MATCH(V$3,'Mapping water'!$D$4:$U$4,0))*$D200</f>
        <v>0</v>
      </c>
      <c r="W200" s="31">
        <f>INDEX('Mapping water'!$D$5:$U$352,MATCH($B200,'Mapping water'!$B$5:$B$352,0),MATCH(W$3,'Mapping water'!$D$4:$U$4,0))*$D200</f>
        <v>0</v>
      </c>
      <c r="X200" s="31">
        <f>INDEX('Mapping water'!$D$5:$U$352,MATCH($B200,'Mapping water'!$B$5:$B$352,0),MATCH(X$3,'Mapping water'!$D$4:$U$4,0))*$D200</f>
        <v>121087</v>
      </c>
      <c r="Y200" s="31">
        <f>INDEX('Mapping water'!$D$5:$U$352,MATCH($B200,'Mapping water'!$B$5:$B$352,0),MATCH(Y$3,'Mapping water'!$D$4:$U$4,0))*$D200</f>
        <v>0</v>
      </c>
    </row>
    <row r="201" spans="1:25" x14ac:dyDescent="0.45">
      <c r="A201" s="20" t="s">
        <v>349</v>
      </c>
      <c r="B201" s="20" t="s">
        <v>350</v>
      </c>
      <c r="C201" s="20" t="s">
        <v>31</v>
      </c>
      <c r="D201" s="31">
        <f>INDEX('ONS data MYE 5'!$Q$6:$Q$445, MATCH($B201,'ONS data MYE 5'!$B$6:$B$445,0))</f>
        <v>115246</v>
      </c>
      <c r="E201" s="31">
        <f>INDEX('ONS data MYE 5'!$R$6:$R$445, MATCH($B201,'ONS data MYE 5'!$B$6:$B$445,0))</f>
        <v>348</v>
      </c>
      <c r="F201" s="31">
        <f t="shared" si="6"/>
        <v>5.8522024797744745</v>
      </c>
      <c r="G201" s="31">
        <f t="shared" si="7"/>
        <v>34.248273864278509</v>
      </c>
      <c r="H201" s="31">
        <f>INDEX('Mapping water'!$D$5:$U$352,MATCH($B201,'Mapping water'!$B$5:$B$352,0),MATCH(H$3,'Mapping water'!$D$4:$U$4,0))*$D201</f>
        <v>0</v>
      </c>
      <c r="I201" s="31">
        <f>INDEX('Mapping water'!$D$5:$U$352,MATCH($B201,'Mapping water'!$B$5:$B$352,0),MATCH(I$3,'Mapping water'!$D$4:$U$4,0))*$D201</f>
        <v>0</v>
      </c>
      <c r="J201" s="31">
        <f>INDEX('Mapping water'!$D$5:$U$352,MATCH($B201,'Mapping water'!$B$5:$B$352,0),MATCH(J$3,'Mapping water'!$D$4:$U$4,0))*$D201</f>
        <v>0</v>
      </c>
      <c r="K201" s="31">
        <f>INDEX('Mapping water'!$D$5:$U$352,MATCH($B201,'Mapping water'!$B$5:$B$352,0),MATCH(K$3,'Mapping water'!$D$4:$U$4,0))*$D201</f>
        <v>0</v>
      </c>
      <c r="L201" s="31">
        <f>INDEX('Mapping water'!$D$5:$U$352,MATCH($B201,'Mapping water'!$B$5:$B$352,0),MATCH(L$3,'Mapping water'!$D$4:$U$4,0))*$D201</f>
        <v>0</v>
      </c>
      <c r="M201" s="31">
        <f>INDEX('Mapping water'!$D$5:$U$352,MATCH($B201,'Mapping water'!$B$5:$B$352,0),MATCH(M$3,'Mapping water'!$D$4:$U$4,0))*$D201</f>
        <v>0</v>
      </c>
      <c r="N201" s="31">
        <f>INDEX('Mapping water'!$D$5:$U$352,MATCH($B201,'Mapping water'!$B$5:$B$352,0),MATCH(N$3,'Mapping water'!$D$4:$U$4,0))*$D201</f>
        <v>0</v>
      </c>
      <c r="O201" s="31">
        <f>INDEX('Mapping water'!$D$5:$U$352,MATCH($B201,'Mapping water'!$B$5:$B$352,0),MATCH(O$3,'Mapping water'!$D$4:$U$4,0))*$D201</f>
        <v>0</v>
      </c>
      <c r="P201" s="31">
        <f>INDEX('Mapping water'!$D$5:$U$352,MATCH($B201,'Mapping water'!$B$5:$B$352,0),MATCH(P$3,'Mapping water'!$D$4:$U$4,0))*$D201</f>
        <v>0</v>
      </c>
      <c r="Q201" s="31">
        <f>INDEX('Mapping water'!$D$5:$U$352,MATCH($B201,'Mapping water'!$B$5:$B$352,0),MATCH(Q$3,'Mapping water'!$D$4:$U$4,0))*$D201</f>
        <v>0</v>
      </c>
      <c r="R201" s="31">
        <f>INDEX('Mapping water'!$D$5:$U$352,MATCH($B201,'Mapping water'!$B$5:$B$352,0),MATCH(R$3,'Mapping water'!$D$4:$U$4,0))*$D201</f>
        <v>0</v>
      </c>
      <c r="S201" s="31">
        <f>INDEX('Mapping water'!$D$5:$U$352,MATCH($B201,'Mapping water'!$B$5:$B$352,0),MATCH(S$3,'Mapping water'!$D$4:$U$4,0))*$D201</f>
        <v>0</v>
      </c>
      <c r="T201" s="31">
        <f>INDEX('Mapping water'!$D$5:$U$352,MATCH($B201,'Mapping water'!$B$5:$B$352,0),MATCH(T$3,'Mapping water'!$D$4:$U$4,0))*$D201</f>
        <v>0</v>
      </c>
      <c r="U201" s="31">
        <f>INDEX('Mapping water'!$D$5:$U$352,MATCH($B201,'Mapping water'!$B$5:$B$352,0),MATCH(U$3,'Mapping water'!$D$4:$U$4,0))*$D201</f>
        <v>0</v>
      </c>
      <c r="V201" s="31">
        <f>INDEX('Mapping water'!$D$5:$U$352,MATCH($B201,'Mapping water'!$B$5:$B$352,0),MATCH(V$3,'Mapping water'!$D$4:$U$4,0))*$D201</f>
        <v>0</v>
      </c>
      <c r="W201" s="31">
        <f>INDEX('Mapping water'!$D$5:$U$352,MATCH($B201,'Mapping water'!$B$5:$B$352,0),MATCH(W$3,'Mapping water'!$D$4:$U$4,0))*$D201</f>
        <v>0</v>
      </c>
      <c r="X201" s="31">
        <f>INDEX('Mapping water'!$D$5:$U$352,MATCH($B201,'Mapping water'!$B$5:$B$352,0),MATCH(X$3,'Mapping water'!$D$4:$U$4,0))*$D201</f>
        <v>115246</v>
      </c>
      <c r="Y201" s="31">
        <f>INDEX('Mapping water'!$D$5:$U$352,MATCH($B201,'Mapping water'!$B$5:$B$352,0),MATCH(Y$3,'Mapping water'!$D$4:$U$4,0))*$D201</f>
        <v>0</v>
      </c>
    </row>
    <row r="202" spans="1:25" x14ac:dyDescent="0.45">
      <c r="A202" s="20" t="s">
        <v>351</v>
      </c>
      <c r="B202" s="20" t="s">
        <v>352</v>
      </c>
      <c r="C202" s="20" t="s">
        <v>31</v>
      </c>
      <c r="D202" s="31">
        <f>INDEX('ONS data MYE 5'!$Q$6:$Q$445, MATCH($B202,'ONS data MYE 5'!$B$6:$B$445,0))</f>
        <v>83178</v>
      </c>
      <c r="E202" s="31">
        <f>INDEX('ONS data MYE 5'!$R$6:$R$445, MATCH($B202,'ONS data MYE 5'!$B$6:$B$445,0))</f>
        <v>335</v>
      </c>
      <c r="F202" s="31">
        <f t="shared" si="6"/>
        <v>5.8141305318250662</v>
      </c>
      <c r="G202" s="31">
        <f t="shared" si="7"/>
        <v>33.804113841100424</v>
      </c>
      <c r="H202" s="31">
        <f>INDEX('Mapping water'!$D$5:$U$352,MATCH($B202,'Mapping water'!$B$5:$B$352,0),MATCH(H$3,'Mapping water'!$D$4:$U$4,0))*$D202</f>
        <v>0</v>
      </c>
      <c r="I202" s="31">
        <f>INDEX('Mapping water'!$D$5:$U$352,MATCH($B202,'Mapping water'!$B$5:$B$352,0),MATCH(I$3,'Mapping water'!$D$4:$U$4,0))*$D202</f>
        <v>0</v>
      </c>
      <c r="J202" s="31">
        <f>INDEX('Mapping water'!$D$5:$U$352,MATCH($B202,'Mapping water'!$B$5:$B$352,0),MATCH(J$3,'Mapping water'!$D$4:$U$4,0))*$D202</f>
        <v>0</v>
      </c>
      <c r="K202" s="31">
        <f>INDEX('Mapping water'!$D$5:$U$352,MATCH($B202,'Mapping water'!$B$5:$B$352,0),MATCH(K$3,'Mapping water'!$D$4:$U$4,0))*$D202</f>
        <v>0</v>
      </c>
      <c r="L202" s="31">
        <f>INDEX('Mapping water'!$D$5:$U$352,MATCH($B202,'Mapping water'!$B$5:$B$352,0),MATCH(L$3,'Mapping water'!$D$4:$U$4,0))*$D202</f>
        <v>0</v>
      </c>
      <c r="M202" s="31">
        <f>INDEX('Mapping water'!$D$5:$U$352,MATCH($B202,'Mapping water'!$B$5:$B$352,0),MATCH(M$3,'Mapping water'!$D$4:$U$4,0))*$D202</f>
        <v>0</v>
      </c>
      <c r="N202" s="31">
        <f>INDEX('Mapping water'!$D$5:$U$352,MATCH($B202,'Mapping water'!$B$5:$B$352,0),MATCH(N$3,'Mapping water'!$D$4:$U$4,0))*$D202</f>
        <v>0</v>
      </c>
      <c r="O202" s="31">
        <f>INDEX('Mapping water'!$D$5:$U$352,MATCH($B202,'Mapping water'!$B$5:$B$352,0),MATCH(O$3,'Mapping water'!$D$4:$U$4,0))*$D202</f>
        <v>0</v>
      </c>
      <c r="P202" s="31">
        <f>INDEX('Mapping water'!$D$5:$U$352,MATCH($B202,'Mapping water'!$B$5:$B$352,0),MATCH(P$3,'Mapping water'!$D$4:$U$4,0))*$D202</f>
        <v>0</v>
      </c>
      <c r="Q202" s="31">
        <f>INDEX('Mapping water'!$D$5:$U$352,MATCH($B202,'Mapping water'!$B$5:$B$352,0),MATCH(Q$3,'Mapping water'!$D$4:$U$4,0))*$D202</f>
        <v>0</v>
      </c>
      <c r="R202" s="31">
        <f>INDEX('Mapping water'!$D$5:$U$352,MATCH($B202,'Mapping water'!$B$5:$B$352,0),MATCH(R$3,'Mapping water'!$D$4:$U$4,0))*$D202</f>
        <v>0</v>
      </c>
      <c r="S202" s="31">
        <f>INDEX('Mapping water'!$D$5:$U$352,MATCH($B202,'Mapping water'!$B$5:$B$352,0),MATCH(S$3,'Mapping water'!$D$4:$U$4,0))*$D202</f>
        <v>0</v>
      </c>
      <c r="T202" s="31">
        <f>INDEX('Mapping water'!$D$5:$U$352,MATCH($B202,'Mapping water'!$B$5:$B$352,0),MATCH(T$3,'Mapping water'!$D$4:$U$4,0))*$D202</f>
        <v>0</v>
      </c>
      <c r="U202" s="31">
        <f>INDEX('Mapping water'!$D$5:$U$352,MATCH($B202,'Mapping water'!$B$5:$B$352,0),MATCH(U$3,'Mapping water'!$D$4:$U$4,0))*$D202</f>
        <v>0</v>
      </c>
      <c r="V202" s="31">
        <f>INDEX('Mapping water'!$D$5:$U$352,MATCH($B202,'Mapping water'!$B$5:$B$352,0),MATCH(V$3,'Mapping water'!$D$4:$U$4,0))*$D202</f>
        <v>0</v>
      </c>
      <c r="W202" s="31">
        <f>INDEX('Mapping water'!$D$5:$U$352,MATCH($B202,'Mapping water'!$B$5:$B$352,0),MATCH(W$3,'Mapping water'!$D$4:$U$4,0))*$D202</f>
        <v>83178</v>
      </c>
      <c r="X202" s="31">
        <f>INDEX('Mapping water'!$D$5:$U$352,MATCH($B202,'Mapping water'!$B$5:$B$352,0),MATCH(X$3,'Mapping water'!$D$4:$U$4,0))*$D202</f>
        <v>0</v>
      </c>
      <c r="Y202" s="31">
        <f>INDEX('Mapping water'!$D$5:$U$352,MATCH($B202,'Mapping water'!$B$5:$B$352,0),MATCH(Y$3,'Mapping water'!$D$4:$U$4,0))*$D202</f>
        <v>0</v>
      </c>
    </row>
    <row r="203" spans="1:25" x14ac:dyDescent="0.45">
      <c r="A203" s="20" t="s">
        <v>353</v>
      </c>
      <c r="B203" s="20" t="s">
        <v>354</v>
      </c>
      <c r="C203" s="20" t="s">
        <v>31</v>
      </c>
      <c r="D203" s="31">
        <f>INDEX('ONS data MYE 5'!$Q$6:$Q$445, MATCH($B203,'ONS data MYE 5'!$B$6:$B$445,0))</f>
        <v>140188</v>
      </c>
      <c r="E203" s="31">
        <f>INDEX('ONS data MYE 5'!$R$6:$R$445, MATCH($B203,'ONS data MYE 5'!$B$6:$B$445,0))</f>
        <v>420</v>
      </c>
      <c r="F203" s="31">
        <f t="shared" si="6"/>
        <v>6.0402547112774139</v>
      </c>
      <c r="G203" s="31">
        <f t="shared" si="7"/>
        <v>36.484676977108997</v>
      </c>
      <c r="H203" s="31">
        <f>INDEX('Mapping water'!$D$5:$U$352,MATCH($B203,'Mapping water'!$B$5:$B$352,0),MATCH(H$3,'Mapping water'!$D$4:$U$4,0))*$D203</f>
        <v>0</v>
      </c>
      <c r="I203" s="31">
        <f>INDEX('Mapping water'!$D$5:$U$352,MATCH($B203,'Mapping water'!$B$5:$B$352,0),MATCH(I$3,'Mapping water'!$D$4:$U$4,0))*$D203</f>
        <v>0</v>
      </c>
      <c r="J203" s="31">
        <f>INDEX('Mapping water'!$D$5:$U$352,MATCH($B203,'Mapping water'!$B$5:$B$352,0),MATCH(J$3,'Mapping water'!$D$4:$U$4,0))*$D203</f>
        <v>0</v>
      </c>
      <c r="K203" s="31">
        <f>INDEX('Mapping water'!$D$5:$U$352,MATCH($B203,'Mapping water'!$B$5:$B$352,0),MATCH(K$3,'Mapping water'!$D$4:$U$4,0))*$D203</f>
        <v>0</v>
      </c>
      <c r="L203" s="31">
        <f>INDEX('Mapping water'!$D$5:$U$352,MATCH($B203,'Mapping water'!$B$5:$B$352,0),MATCH(L$3,'Mapping water'!$D$4:$U$4,0))*$D203</f>
        <v>0</v>
      </c>
      <c r="M203" s="31">
        <f>INDEX('Mapping water'!$D$5:$U$352,MATCH($B203,'Mapping water'!$B$5:$B$352,0),MATCH(M$3,'Mapping water'!$D$4:$U$4,0))*$D203</f>
        <v>0</v>
      </c>
      <c r="N203" s="31">
        <f>INDEX('Mapping water'!$D$5:$U$352,MATCH($B203,'Mapping water'!$B$5:$B$352,0),MATCH(N$3,'Mapping water'!$D$4:$U$4,0))*$D203</f>
        <v>0</v>
      </c>
      <c r="O203" s="31">
        <f>INDEX('Mapping water'!$D$5:$U$352,MATCH($B203,'Mapping water'!$B$5:$B$352,0),MATCH(O$3,'Mapping water'!$D$4:$U$4,0))*$D203</f>
        <v>0</v>
      </c>
      <c r="P203" s="31">
        <f>INDEX('Mapping water'!$D$5:$U$352,MATCH($B203,'Mapping water'!$B$5:$B$352,0),MATCH(P$3,'Mapping water'!$D$4:$U$4,0))*$D203</f>
        <v>0</v>
      </c>
      <c r="Q203" s="31">
        <f>INDEX('Mapping water'!$D$5:$U$352,MATCH($B203,'Mapping water'!$B$5:$B$352,0),MATCH(Q$3,'Mapping water'!$D$4:$U$4,0))*$D203</f>
        <v>0</v>
      </c>
      <c r="R203" s="31">
        <f>INDEX('Mapping water'!$D$5:$U$352,MATCH($B203,'Mapping water'!$B$5:$B$352,0),MATCH(R$3,'Mapping water'!$D$4:$U$4,0))*$D203</f>
        <v>0</v>
      </c>
      <c r="S203" s="31">
        <f>INDEX('Mapping water'!$D$5:$U$352,MATCH($B203,'Mapping water'!$B$5:$B$352,0),MATCH(S$3,'Mapping water'!$D$4:$U$4,0))*$D203</f>
        <v>0</v>
      </c>
      <c r="T203" s="31">
        <f>INDEX('Mapping water'!$D$5:$U$352,MATCH($B203,'Mapping water'!$B$5:$B$352,0),MATCH(T$3,'Mapping water'!$D$4:$U$4,0))*$D203</f>
        <v>0</v>
      </c>
      <c r="U203" s="31">
        <f>INDEX('Mapping water'!$D$5:$U$352,MATCH($B203,'Mapping water'!$B$5:$B$352,0),MATCH(U$3,'Mapping water'!$D$4:$U$4,0))*$D203</f>
        <v>0</v>
      </c>
      <c r="V203" s="31">
        <f>INDEX('Mapping water'!$D$5:$U$352,MATCH($B203,'Mapping water'!$B$5:$B$352,0),MATCH(V$3,'Mapping water'!$D$4:$U$4,0))*$D203</f>
        <v>0</v>
      </c>
      <c r="W203" s="31">
        <f>INDEX('Mapping water'!$D$5:$U$352,MATCH($B203,'Mapping water'!$B$5:$B$352,0),MATCH(W$3,'Mapping water'!$D$4:$U$4,0))*$D203</f>
        <v>0</v>
      </c>
      <c r="X203" s="31">
        <f>INDEX('Mapping water'!$D$5:$U$352,MATCH($B203,'Mapping water'!$B$5:$B$352,0),MATCH(X$3,'Mapping water'!$D$4:$U$4,0))*$D203</f>
        <v>140188</v>
      </c>
      <c r="Y203" s="31">
        <f>INDEX('Mapping water'!$D$5:$U$352,MATCH($B203,'Mapping water'!$B$5:$B$352,0),MATCH(Y$3,'Mapping water'!$D$4:$U$4,0))*$D203</f>
        <v>0</v>
      </c>
    </row>
    <row r="204" spans="1:25" x14ac:dyDescent="0.45">
      <c r="A204" s="20" t="s">
        <v>397</v>
      </c>
      <c r="B204" s="20" t="s">
        <v>398</v>
      </c>
      <c r="C204" s="20" t="s">
        <v>31</v>
      </c>
      <c r="D204" s="31">
        <f>INDEX('ONS data MYE 5'!$Q$6:$Q$445, MATCH($B204,'ONS data MYE 5'!$B$6:$B$445,0))</f>
        <v>264885</v>
      </c>
      <c r="E204" s="31">
        <f>INDEX('ONS data MYE 5'!$R$6:$R$445, MATCH($B204,'ONS data MYE 5'!$B$6:$B$445,0))</f>
        <v>1365</v>
      </c>
      <c r="F204" s="31">
        <f t="shared" si="6"/>
        <v>7.2189097076190603</v>
      </c>
      <c r="G204" s="31">
        <f t="shared" si="7"/>
        <v>52.112657366756707</v>
      </c>
      <c r="H204" s="31">
        <f>INDEX('Mapping water'!$D$5:$U$352,MATCH($B204,'Mapping water'!$B$5:$B$352,0),MATCH(H$3,'Mapping water'!$D$4:$U$4,0))*$D204</f>
        <v>0</v>
      </c>
      <c r="I204" s="31">
        <f>INDEX('Mapping water'!$D$5:$U$352,MATCH($B204,'Mapping water'!$B$5:$B$352,0),MATCH(I$3,'Mapping water'!$D$4:$U$4,0))*$D204</f>
        <v>0</v>
      </c>
      <c r="J204" s="31">
        <f>INDEX('Mapping water'!$D$5:$U$352,MATCH($B204,'Mapping water'!$B$5:$B$352,0),MATCH(J$3,'Mapping water'!$D$4:$U$4,0))*$D204</f>
        <v>0</v>
      </c>
      <c r="K204" s="31">
        <f>INDEX('Mapping water'!$D$5:$U$352,MATCH($B204,'Mapping water'!$B$5:$B$352,0),MATCH(K$3,'Mapping water'!$D$4:$U$4,0))*$D204</f>
        <v>264885</v>
      </c>
      <c r="L204" s="31">
        <f>INDEX('Mapping water'!$D$5:$U$352,MATCH($B204,'Mapping water'!$B$5:$B$352,0),MATCH(L$3,'Mapping water'!$D$4:$U$4,0))*$D204</f>
        <v>0</v>
      </c>
      <c r="M204" s="31">
        <f>INDEX('Mapping water'!$D$5:$U$352,MATCH($B204,'Mapping water'!$B$5:$B$352,0),MATCH(M$3,'Mapping water'!$D$4:$U$4,0))*$D204</f>
        <v>0</v>
      </c>
      <c r="N204" s="31">
        <f>INDEX('Mapping water'!$D$5:$U$352,MATCH($B204,'Mapping water'!$B$5:$B$352,0),MATCH(N$3,'Mapping water'!$D$4:$U$4,0))*$D204</f>
        <v>0</v>
      </c>
      <c r="O204" s="31">
        <f>INDEX('Mapping water'!$D$5:$U$352,MATCH($B204,'Mapping water'!$B$5:$B$352,0),MATCH(O$3,'Mapping water'!$D$4:$U$4,0))*$D204</f>
        <v>0</v>
      </c>
      <c r="P204" s="31">
        <f>INDEX('Mapping water'!$D$5:$U$352,MATCH($B204,'Mapping water'!$B$5:$B$352,0),MATCH(P$3,'Mapping water'!$D$4:$U$4,0))*$D204</f>
        <v>0</v>
      </c>
      <c r="Q204" s="31">
        <f>INDEX('Mapping water'!$D$5:$U$352,MATCH($B204,'Mapping water'!$B$5:$B$352,0),MATCH(Q$3,'Mapping water'!$D$4:$U$4,0))*$D204</f>
        <v>0</v>
      </c>
      <c r="R204" s="31">
        <f>INDEX('Mapping water'!$D$5:$U$352,MATCH($B204,'Mapping water'!$B$5:$B$352,0),MATCH(R$3,'Mapping water'!$D$4:$U$4,0))*$D204</f>
        <v>0</v>
      </c>
      <c r="S204" s="31">
        <f>INDEX('Mapping water'!$D$5:$U$352,MATCH($B204,'Mapping water'!$B$5:$B$352,0),MATCH(S$3,'Mapping water'!$D$4:$U$4,0))*$D204</f>
        <v>0</v>
      </c>
      <c r="T204" s="31">
        <f>INDEX('Mapping water'!$D$5:$U$352,MATCH($B204,'Mapping water'!$B$5:$B$352,0),MATCH(T$3,'Mapping water'!$D$4:$U$4,0))*$D204</f>
        <v>0</v>
      </c>
      <c r="U204" s="31">
        <f>INDEX('Mapping water'!$D$5:$U$352,MATCH($B204,'Mapping water'!$B$5:$B$352,0),MATCH(U$3,'Mapping water'!$D$4:$U$4,0))*$D204</f>
        <v>0</v>
      </c>
      <c r="V204" s="31">
        <f>INDEX('Mapping water'!$D$5:$U$352,MATCH($B204,'Mapping water'!$B$5:$B$352,0),MATCH(V$3,'Mapping water'!$D$4:$U$4,0))*$D204</f>
        <v>0</v>
      </c>
      <c r="W204" s="31">
        <f>INDEX('Mapping water'!$D$5:$U$352,MATCH($B204,'Mapping water'!$B$5:$B$352,0),MATCH(W$3,'Mapping water'!$D$4:$U$4,0))*$D204</f>
        <v>0</v>
      </c>
      <c r="X204" s="31">
        <f>INDEX('Mapping water'!$D$5:$U$352,MATCH($B204,'Mapping water'!$B$5:$B$352,0),MATCH(X$3,'Mapping water'!$D$4:$U$4,0))*$D204</f>
        <v>0</v>
      </c>
      <c r="Y204" s="31">
        <f>INDEX('Mapping water'!$D$5:$U$352,MATCH($B204,'Mapping water'!$B$5:$B$352,0),MATCH(Y$3,'Mapping water'!$D$4:$U$4,0))*$D204</f>
        <v>0</v>
      </c>
    </row>
    <row r="205" spans="1:25" x14ac:dyDescent="0.45">
      <c r="A205" s="20" t="s">
        <v>399</v>
      </c>
      <c r="B205" s="20" t="s">
        <v>400</v>
      </c>
      <c r="C205" s="20" t="s">
        <v>31</v>
      </c>
      <c r="D205" s="31">
        <f>INDEX('ONS data MYE 5'!$Q$6:$Q$445, MATCH($B205,'ONS data MYE 5'!$B$6:$B$445,0))</f>
        <v>272952</v>
      </c>
      <c r="E205" s="31">
        <f>INDEX('ONS data MYE 5'!$R$6:$R$445, MATCH($B205,'ONS data MYE 5'!$B$6:$B$445,0))</f>
        <v>3289</v>
      </c>
      <c r="F205" s="31">
        <f t="shared" si="6"/>
        <v>8.0983388461890566</v>
      </c>
      <c r="G205" s="31">
        <f t="shared" si="7"/>
        <v>65.583092067694707</v>
      </c>
      <c r="H205" s="31">
        <f>INDEX('Mapping water'!$D$5:$U$352,MATCH($B205,'Mapping water'!$B$5:$B$352,0),MATCH(H$3,'Mapping water'!$D$4:$U$4,0))*$D205</f>
        <v>0</v>
      </c>
      <c r="I205" s="31">
        <f>INDEX('Mapping water'!$D$5:$U$352,MATCH($B205,'Mapping water'!$B$5:$B$352,0),MATCH(I$3,'Mapping water'!$D$4:$U$4,0))*$D205</f>
        <v>0</v>
      </c>
      <c r="J205" s="31">
        <f>INDEX('Mapping water'!$D$5:$U$352,MATCH($B205,'Mapping water'!$B$5:$B$352,0),MATCH(J$3,'Mapping water'!$D$4:$U$4,0))*$D205</f>
        <v>0</v>
      </c>
      <c r="K205" s="31">
        <f>INDEX('Mapping water'!$D$5:$U$352,MATCH($B205,'Mapping water'!$B$5:$B$352,0),MATCH(K$3,'Mapping water'!$D$4:$U$4,0))*$D205</f>
        <v>272952</v>
      </c>
      <c r="L205" s="31">
        <f>INDEX('Mapping water'!$D$5:$U$352,MATCH($B205,'Mapping water'!$B$5:$B$352,0),MATCH(L$3,'Mapping water'!$D$4:$U$4,0))*$D205</f>
        <v>0</v>
      </c>
      <c r="M205" s="31">
        <f>INDEX('Mapping water'!$D$5:$U$352,MATCH($B205,'Mapping water'!$B$5:$B$352,0),MATCH(M$3,'Mapping water'!$D$4:$U$4,0))*$D205</f>
        <v>0</v>
      </c>
      <c r="N205" s="31">
        <f>INDEX('Mapping water'!$D$5:$U$352,MATCH($B205,'Mapping water'!$B$5:$B$352,0),MATCH(N$3,'Mapping water'!$D$4:$U$4,0))*$D205</f>
        <v>0</v>
      </c>
      <c r="O205" s="31">
        <f>INDEX('Mapping water'!$D$5:$U$352,MATCH($B205,'Mapping water'!$B$5:$B$352,0),MATCH(O$3,'Mapping water'!$D$4:$U$4,0))*$D205</f>
        <v>0</v>
      </c>
      <c r="P205" s="31">
        <f>INDEX('Mapping water'!$D$5:$U$352,MATCH($B205,'Mapping water'!$B$5:$B$352,0),MATCH(P$3,'Mapping water'!$D$4:$U$4,0))*$D205</f>
        <v>0</v>
      </c>
      <c r="Q205" s="31">
        <f>INDEX('Mapping water'!$D$5:$U$352,MATCH($B205,'Mapping water'!$B$5:$B$352,0),MATCH(Q$3,'Mapping water'!$D$4:$U$4,0))*$D205</f>
        <v>0</v>
      </c>
      <c r="R205" s="31">
        <f>INDEX('Mapping water'!$D$5:$U$352,MATCH($B205,'Mapping water'!$B$5:$B$352,0),MATCH(R$3,'Mapping water'!$D$4:$U$4,0))*$D205</f>
        <v>0</v>
      </c>
      <c r="S205" s="31">
        <f>INDEX('Mapping water'!$D$5:$U$352,MATCH($B205,'Mapping water'!$B$5:$B$352,0),MATCH(S$3,'Mapping water'!$D$4:$U$4,0))*$D205</f>
        <v>0</v>
      </c>
      <c r="T205" s="31">
        <f>INDEX('Mapping water'!$D$5:$U$352,MATCH($B205,'Mapping water'!$B$5:$B$352,0),MATCH(T$3,'Mapping water'!$D$4:$U$4,0))*$D205</f>
        <v>0</v>
      </c>
      <c r="U205" s="31">
        <f>INDEX('Mapping water'!$D$5:$U$352,MATCH($B205,'Mapping water'!$B$5:$B$352,0),MATCH(U$3,'Mapping water'!$D$4:$U$4,0))*$D205</f>
        <v>0</v>
      </c>
      <c r="V205" s="31">
        <f>INDEX('Mapping water'!$D$5:$U$352,MATCH($B205,'Mapping water'!$B$5:$B$352,0),MATCH(V$3,'Mapping water'!$D$4:$U$4,0))*$D205</f>
        <v>0</v>
      </c>
      <c r="W205" s="31">
        <f>INDEX('Mapping water'!$D$5:$U$352,MATCH($B205,'Mapping water'!$B$5:$B$352,0),MATCH(W$3,'Mapping water'!$D$4:$U$4,0))*$D205</f>
        <v>0</v>
      </c>
      <c r="X205" s="31">
        <f>INDEX('Mapping water'!$D$5:$U$352,MATCH($B205,'Mapping water'!$B$5:$B$352,0),MATCH(X$3,'Mapping water'!$D$4:$U$4,0))*$D205</f>
        <v>0</v>
      </c>
      <c r="Y205" s="31">
        <f>INDEX('Mapping water'!$D$5:$U$352,MATCH($B205,'Mapping water'!$B$5:$B$352,0),MATCH(Y$3,'Mapping water'!$D$4:$U$4,0))*$D205</f>
        <v>0</v>
      </c>
    </row>
    <row r="206" spans="1:25" x14ac:dyDescent="0.45">
      <c r="A206" s="20" t="s">
        <v>401</v>
      </c>
      <c r="B206" s="20" t="s">
        <v>402</v>
      </c>
      <c r="C206" s="20" t="s">
        <v>31</v>
      </c>
      <c r="D206" s="31">
        <f>INDEX('ONS data MYE 5'!$Q$6:$Q$445, MATCH($B206,'ONS data MYE 5'!$B$6:$B$445,0))</f>
        <v>235870</v>
      </c>
      <c r="E206" s="31">
        <f>INDEX('ONS data MYE 5'!$R$6:$R$445, MATCH($B206,'ONS data MYE 5'!$B$6:$B$445,0))</f>
        <v>4717</v>
      </c>
      <c r="F206" s="31">
        <f t="shared" si="6"/>
        <v>8.4589282832842621</v>
      </c>
      <c r="G206" s="31">
        <f t="shared" si="7"/>
        <v>71.553467701746428</v>
      </c>
      <c r="H206" s="31">
        <f>INDEX('Mapping water'!$D$5:$U$352,MATCH($B206,'Mapping water'!$B$5:$B$352,0),MATCH(H$3,'Mapping water'!$D$4:$U$4,0))*$D206</f>
        <v>0</v>
      </c>
      <c r="I206" s="31">
        <f>INDEX('Mapping water'!$D$5:$U$352,MATCH($B206,'Mapping water'!$B$5:$B$352,0),MATCH(I$3,'Mapping water'!$D$4:$U$4,0))*$D206</f>
        <v>0</v>
      </c>
      <c r="J206" s="31">
        <f>INDEX('Mapping water'!$D$5:$U$352,MATCH($B206,'Mapping water'!$B$5:$B$352,0),MATCH(J$3,'Mapping water'!$D$4:$U$4,0))*$D206</f>
        <v>0</v>
      </c>
      <c r="K206" s="31">
        <f>INDEX('Mapping water'!$D$5:$U$352,MATCH($B206,'Mapping water'!$B$5:$B$352,0),MATCH(K$3,'Mapping water'!$D$4:$U$4,0))*$D206</f>
        <v>235870</v>
      </c>
      <c r="L206" s="31">
        <f>INDEX('Mapping water'!$D$5:$U$352,MATCH($B206,'Mapping water'!$B$5:$B$352,0),MATCH(L$3,'Mapping water'!$D$4:$U$4,0))*$D206</f>
        <v>0</v>
      </c>
      <c r="M206" s="31">
        <f>INDEX('Mapping water'!$D$5:$U$352,MATCH($B206,'Mapping water'!$B$5:$B$352,0),MATCH(M$3,'Mapping water'!$D$4:$U$4,0))*$D206</f>
        <v>0</v>
      </c>
      <c r="N206" s="31">
        <f>INDEX('Mapping water'!$D$5:$U$352,MATCH($B206,'Mapping water'!$B$5:$B$352,0),MATCH(N$3,'Mapping water'!$D$4:$U$4,0))*$D206</f>
        <v>0</v>
      </c>
      <c r="O206" s="31">
        <f>INDEX('Mapping water'!$D$5:$U$352,MATCH($B206,'Mapping water'!$B$5:$B$352,0),MATCH(O$3,'Mapping water'!$D$4:$U$4,0))*$D206</f>
        <v>0</v>
      </c>
      <c r="P206" s="31">
        <f>INDEX('Mapping water'!$D$5:$U$352,MATCH($B206,'Mapping water'!$B$5:$B$352,0),MATCH(P$3,'Mapping water'!$D$4:$U$4,0))*$D206</f>
        <v>0</v>
      </c>
      <c r="Q206" s="31">
        <f>INDEX('Mapping water'!$D$5:$U$352,MATCH($B206,'Mapping water'!$B$5:$B$352,0),MATCH(Q$3,'Mapping water'!$D$4:$U$4,0))*$D206</f>
        <v>0</v>
      </c>
      <c r="R206" s="31">
        <f>INDEX('Mapping water'!$D$5:$U$352,MATCH($B206,'Mapping water'!$B$5:$B$352,0),MATCH(R$3,'Mapping water'!$D$4:$U$4,0))*$D206</f>
        <v>0</v>
      </c>
      <c r="S206" s="31">
        <f>INDEX('Mapping water'!$D$5:$U$352,MATCH($B206,'Mapping water'!$B$5:$B$352,0),MATCH(S$3,'Mapping water'!$D$4:$U$4,0))*$D206</f>
        <v>0</v>
      </c>
      <c r="T206" s="31">
        <f>INDEX('Mapping water'!$D$5:$U$352,MATCH($B206,'Mapping water'!$B$5:$B$352,0),MATCH(T$3,'Mapping water'!$D$4:$U$4,0))*$D206</f>
        <v>0</v>
      </c>
      <c r="U206" s="31">
        <f>INDEX('Mapping water'!$D$5:$U$352,MATCH($B206,'Mapping water'!$B$5:$B$352,0),MATCH(U$3,'Mapping water'!$D$4:$U$4,0))*$D206</f>
        <v>0</v>
      </c>
      <c r="V206" s="31">
        <f>INDEX('Mapping water'!$D$5:$U$352,MATCH($B206,'Mapping water'!$B$5:$B$352,0),MATCH(V$3,'Mapping water'!$D$4:$U$4,0))*$D206</f>
        <v>0</v>
      </c>
      <c r="W206" s="31">
        <f>INDEX('Mapping water'!$D$5:$U$352,MATCH($B206,'Mapping water'!$B$5:$B$352,0),MATCH(W$3,'Mapping water'!$D$4:$U$4,0))*$D206</f>
        <v>0</v>
      </c>
      <c r="X206" s="31">
        <f>INDEX('Mapping water'!$D$5:$U$352,MATCH($B206,'Mapping water'!$B$5:$B$352,0),MATCH(X$3,'Mapping water'!$D$4:$U$4,0))*$D206</f>
        <v>0</v>
      </c>
      <c r="Y206" s="31">
        <f>INDEX('Mapping water'!$D$5:$U$352,MATCH($B206,'Mapping water'!$B$5:$B$352,0),MATCH(Y$3,'Mapping water'!$D$4:$U$4,0))*$D206</f>
        <v>0</v>
      </c>
    </row>
    <row r="207" spans="1:25" x14ac:dyDescent="0.45">
      <c r="A207" s="20" t="s">
        <v>403</v>
      </c>
      <c r="B207" s="20" t="s">
        <v>404</v>
      </c>
      <c r="C207" s="20" t="s">
        <v>31</v>
      </c>
      <c r="D207" s="31">
        <f>INDEX('ONS data MYE 5'!$Q$6:$Q$445, MATCH($B207,'ONS data MYE 5'!$B$6:$B$445,0))</f>
        <v>138392</v>
      </c>
      <c r="E207" s="31">
        <f>INDEX('ONS data MYE 5'!$R$6:$R$445, MATCH($B207,'ONS data MYE 5'!$B$6:$B$445,0))</f>
        <v>364</v>
      </c>
      <c r="F207" s="31">
        <f t="shared" si="6"/>
        <v>5.8971538676367405</v>
      </c>
      <c r="G207" s="31">
        <f t="shared" si="7"/>
        <v>34.77642373858297</v>
      </c>
      <c r="H207" s="31">
        <f>INDEX('Mapping water'!$D$5:$U$352,MATCH($B207,'Mapping water'!$B$5:$B$352,0),MATCH(H$3,'Mapping water'!$D$4:$U$4,0))*$D207</f>
        <v>0</v>
      </c>
      <c r="I207" s="31">
        <f>INDEX('Mapping water'!$D$5:$U$352,MATCH($B207,'Mapping water'!$B$5:$B$352,0),MATCH(I$3,'Mapping water'!$D$4:$U$4,0))*$D207</f>
        <v>0</v>
      </c>
      <c r="J207" s="31">
        <f>INDEX('Mapping water'!$D$5:$U$352,MATCH($B207,'Mapping water'!$B$5:$B$352,0),MATCH(J$3,'Mapping water'!$D$4:$U$4,0))*$D207</f>
        <v>0</v>
      </c>
      <c r="K207" s="31">
        <f>INDEX('Mapping water'!$D$5:$U$352,MATCH($B207,'Mapping water'!$B$5:$B$352,0),MATCH(K$3,'Mapping water'!$D$4:$U$4,0))*$D207</f>
        <v>138392</v>
      </c>
      <c r="L207" s="31">
        <f>INDEX('Mapping water'!$D$5:$U$352,MATCH($B207,'Mapping water'!$B$5:$B$352,0),MATCH(L$3,'Mapping water'!$D$4:$U$4,0))*$D207</f>
        <v>0</v>
      </c>
      <c r="M207" s="31">
        <f>INDEX('Mapping water'!$D$5:$U$352,MATCH($B207,'Mapping water'!$B$5:$B$352,0),MATCH(M$3,'Mapping water'!$D$4:$U$4,0))*$D207</f>
        <v>0</v>
      </c>
      <c r="N207" s="31">
        <f>INDEX('Mapping water'!$D$5:$U$352,MATCH($B207,'Mapping water'!$B$5:$B$352,0),MATCH(N$3,'Mapping water'!$D$4:$U$4,0))*$D207</f>
        <v>0</v>
      </c>
      <c r="O207" s="31">
        <f>INDEX('Mapping water'!$D$5:$U$352,MATCH($B207,'Mapping water'!$B$5:$B$352,0),MATCH(O$3,'Mapping water'!$D$4:$U$4,0))*$D207</f>
        <v>0</v>
      </c>
      <c r="P207" s="31">
        <f>INDEX('Mapping water'!$D$5:$U$352,MATCH($B207,'Mapping water'!$B$5:$B$352,0),MATCH(P$3,'Mapping water'!$D$4:$U$4,0))*$D207</f>
        <v>0</v>
      </c>
      <c r="Q207" s="31">
        <f>INDEX('Mapping water'!$D$5:$U$352,MATCH($B207,'Mapping water'!$B$5:$B$352,0),MATCH(Q$3,'Mapping water'!$D$4:$U$4,0))*$D207</f>
        <v>0</v>
      </c>
      <c r="R207" s="31">
        <f>INDEX('Mapping water'!$D$5:$U$352,MATCH($B207,'Mapping water'!$B$5:$B$352,0),MATCH(R$3,'Mapping water'!$D$4:$U$4,0))*$D207</f>
        <v>0</v>
      </c>
      <c r="S207" s="31">
        <f>INDEX('Mapping water'!$D$5:$U$352,MATCH($B207,'Mapping water'!$B$5:$B$352,0),MATCH(S$3,'Mapping water'!$D$4:$U$4,0))*$D207</f>
        <v>0</v>
      </c>
      <c r="T207" s="31">
        <f>INDEX('Mapping water'!$D$5:$U$352,MATCH($B207,'Mapping water'!$B$5:$B$352,0),MATCH(T$3,'Mapping water'!$D$4:$U$4,0))*$D207</f>
        <v>0</v>
      </c>
      <c r="U207" s="31">
        <f>INDEX('Mapping water'!$D$5:$U$352,MATCH($B207,'Mapping water'!$B$5:$B$352,0),MATCH(U$3,'Mapping water'!$D$4:$U$4,0))*$D207</f>
        <v>0</v>
      </c>
      <c r="V207" s="31">
        <f>INDEX('Mapping water'!$D$5:$U$352,MATCH($B207,'Mapping water'!$B$5:$B$352,0),MATCH(V$3,'Mapping water'!$D$4:$U$4,0))*$D207</f>
        <v>0</v>
      </c>
      <c r="W207" s="31">
        <f>INDEX('Mapping water'!$D$5:$U$352,MATCH($B207,'Mapping water'!$B$5:$B$352,0),MATCH(W$3,'Mapping water'!$D$4:$U$4,0))*$D207</f>
        <v>0</v>
      </c>
      <c r="X207" s="31">
        <f>INDEX('Mapping water'!$D$5:$U$352,MATCH($B207,'Mapping water'!$B$5:$B$352,0),MATCH(X$3,'Mapping water'!$D$4:$U$4,0))*$D207</f>
        <v>0</v>
      </c>
      <c r="Y207" s="31">
        <f>INDEX('Mapping water'!$D$5:$U$352,MATCH($B207,'Mapping water'!$B$5:$B$352,0),MATCH(Y$3,'Mapping water'!$D$4:$U$4,0))*$D207</f>
        <v>0</v>
      </c>
    </row>
    <row r="208" spans="1:25" x14ac:dyDescent="0.45">
      <c r="A208" s="20" t="s">
        <v>405</v>
      </c>
      <c r="B208" s="20" t="s">
        <v>406</v>
      </c>
      <c r="C208" s="20" t="s">
        <v>31</v>
      </c>
      <c r="D208" s="31">
        <f>INDEX('ONS data MYE 5'!$Q$6:$Q$445, MATCH($B208,'ONS data MYE 5'!$B$6:$B$445,0))</f>
        <v>90173</v>
      </c>
      <c r="E208" s="31">
        <f>INDEX('ONS data MYE 5'!$R$6:$R$445, MATCH($B208,'ONS data MYE 5'!$B$6:$B$445,0))</f>
        <v>3006</v>
      </c>
      <c r="F208" s="31">
        <f t="shared" si="6"/>
        <v>8.00836557031292</v>
      </c>
      <c r="G208" s="31">
        <f t="shared" si="7"/>
        <v>64.13391910777338</v>
      </c>
      <c r="H208" s="31">
        <f>INDEX('Mapping water'!$D$5:$U$352,MATCH($B208,'Mapping water'!$B$5:$B$352,0),MATCH(H$3,'Mapping water'!$D$4:$U$4,0))*$D208</f>
        <v>0</v>
      </c>
      <c r="I208" s="31">
        <f>INDEX('Mapping water'!$D$5:$U$352,MATCH($B208,'Mapping water'!$B$5:$B$352,0),MATCH(I$3,'Mapping water'!$D$4:$U$4,0))*$D208</f>
        <v>0</v>
      </c>
      <c r="J208" s="31">
        <f>INDEX('Mapping water'!$D$5:$U$352,MATCH($B208,'Mapping water'!$B$5:$B$352,0),MATCH(J$3,'Mapping water'!$D$4:$U$4,0))*$D208</f>
        <v>0</v>
      </c>
      <c r="K208" s="31">
        <f>INDEX('Mapping water'!$D$5:$U$352,MATCH($B208,'Mapping water'!$B$5:$B$352,0),MATCH(K$3,'Mapping water'!$D$4:$U$4,0))*$D208</f>
        <v>90173</v>
      </c>
      <c r="L208" s="31">
        <f>INDEX('Mapping water'!$D$5:$U$352,MATCH($B208,'Mapping water'!$B$5:$B$352,0),MATCH(L$3,'Mapping water'!$D$4:$U$4,0))*$D208</f>
        <v>0</v>
      </c>
      <c r="M208" s="31">
        <f>INDEX('Mapping water'!$D$5:$U$352,MATCH($B208,'Mapping water'!$B$5:$B$352,0),MATCH(M$3,'Mapping water'!$D$4:$U$4,0))*$D208</f>
        <v>0</v>
      </c>
      <c r="N208" s="31">
        <f>INDEX('Mapping water'!$D$5:$U$352,MATCH($B208,'Mapping water'!$B$5:$B$352,0),MATCH(N$3,'Mapping water'!$D$4:$U$4,0))*$D208</f>
        <v>0</v>
      </c>
      <c r="O208" s="31">
        <f>INDEX('Mapping water'!$D$5:$U$352,MATCH($B208,'Mapping water'!$B$5:$B$352,0),MATCH(O$3,'Mapping water'!$D$4:$U$4,0))*$D208</f>
        <v>0</v>
      </c>
      <c r="P208" s="31">
        <f>INDEX('Mapping water'!$D$5:$U$352,MATCH($B208,'Mapping water'!$B$5:$B$352,0),MATCH(P$3,'Mapping water'!$D$4:$U$4,0))*$D208</f>
        <v>0</v>
      </c>
      <c r="Q208" s="31">
        <f>INDEX('Mapping water'!$D$5:$U$352,MATCH($B208,'Mapping water'!$B$5:$B$352,0),MATCH(Q$3,'Mapping water'!$D$4:$U$4,0))*$D208</f>
        <v>0</v>
      </c>
      <c r="R208" s="31">
        <f>INDEX('Mapping water'!$D$5:$U$352,MATCH($B208,'Mapping water'!$B$5:$B$352,0),MATCH(R$3,'Mapping water'!$D$4:$U$4,0))*$D208</f>
        <v>0</v>
      </c>
      <c r="S208" s="31">
        <f>INDEX('Mapping water'!$D$5:$U$352,MATCH($B208,'Mapping water'!$B$5:$B$352,0),MATCH(S$3,'Mapping water'!$D$4:$U$4,0))*$D208</f>
        <v>0</v>
      </c>
      <c r="T208" s="31">
        <f>INDEX('Mapping water'!$D$5:$U$352,MATCH($B208,'Mapping water'!$B$5:$B$352,0),MATCH(T$3,'Mapping water'!$D$4:$U$4,0))*$D208</f>
        <v>0</v>
      </c>
      <c r="U208" s="31">
        <f>INDEX('Mapping water'!$D$5:$U$352,MATCH($B208,'Mapping water'!$B$5:$B$352,0),MATCH(U$3,'Mapping water'!$D$4:$U$4,0))*$D208</f>
        <v>0</v>
      </c>
      <c r="V208" s="31">
        <f>INDEX('Mapping water'!$D$5:$U$352,MATCH($B208,'Mapping water'!$B$5:$B$352,0),MATCH(V$3,'Mapping water'!$D$4:$U$4,0))*$D208</f>
        <v>0</v>
      </c>
      <c r="W208" s="31">
        <f>INDEX('Mapping water'!$D$5:$U$352,MATCH($B208,'Mapping water'!$B$5:$B$352,0),MATCH(W$3,'Mapping water'!$D$4:$U$4,0))*$D208</f>
        <v>0</v>
      </c>
      <c r="X208" s="31">
        <f>INDEX('Mapping water'!$D$5:$U$352,MATCH($B208,'Mapping water'!$B$5:$B$352,0),MATCH(X$3,'Mapping water'!$D$4:$U$4,0))*$D208</f>
        <v>0</v>
      </c>
      <c r="Y208" s="31">
        <f>INDEX('Mapping water'!$D$5:$U$352,MATCH($B208,'Mapping water'!$B$5:$B$352,0),MATCH(Y$3,'Mapping water'!$D$4:$U$4,0))*$D208</f>
        <v>0</v>
      </c>
    </row>
    <row r="209" spans="1:25" x14ac:dyDescent="0.45">
      <c r="A209" s="20" t="s">
        <v>407</v>
      </c>
      <c r="B209" s="20" t="s">
        <v>408</v>
      </c>
      <c r="C209" s="20" t="s">
        <v>31</v>
      </c>
      <c r="D209" s="31">
        <f>INDEX('ONS data MYE 5'!$Q$6:$Q$445, MATCH($B209,'ONS data MYE 5'!$B$6:$B$445,0))</f>
        <v>125852</v>
      </c>
      <c r="E209" s="31">
        <f>INDEX('ONS data MYE 5'!$R$6:$R$445, MATCH($B209,'ONS data MYE 5'!$B$6:$B$445,0))</f>
        <v>1573</v>
      </c>
      <c r="F209" s="31">
        <f t="shared" si="6"/>
        <v>7.3607399030582776</v>
      </c>
      <c r="G209" s="31">
        <f t="shared" si="7"/>
        <v>54.180491920474381</v>
      </c>
      <c r="H209" s="31">
        <f>INDEX('Mapping water'!$D$5:$U$352,MATCH($B209,'Mapping water'!$B$5:$B$352,0),MATCH(H$3,'Mapping water'!$D$4:$U$4,0))*$D209</f>
        <v>0</v>
      </c>
      <c r="I209" s="31">
        <f>INDEX('Mapping water'!$D$5:$U$352,MATCH($B209,'Mapping water'!$B$5:$B$352,0),MATCH(I$3,'Mapping water'!$D$4:$U$4,0))*$D209</f>
        <v>0</v>
      </c>
      <c r="J209" s="31">
        <f>INDEX('Mapping water'!$D$5:$U$352,MATCH($B209,'Mapping water'!$B$5:$B$352,0),MATCH(J$3,'Mapping water'!$D$4:$U$4,0))*$D209</f>
        <v>0</v>
      </c>
      <c r="K209" s="31">
        <f>INDEX('Mapping water'!$D$5:$U$352,MATCH($B209,'Mapping water'!$B$5:$B$352,0),MATCH(K$3,'Mapping water'!$D$4:$U$4,0))*$D209</f>
        <v>125852</v>
      </c>
      <c r="L209" s="31">
        <f>INDEX('Mapping water'!$D$5:$U$352,MATCH($B209,'Mapping water'!$B$5:$B$352,0),MATCH(L$3,'Mapping water'!$D$4:$U$4,0))*$D209</f>
        <v>0</v>
      </c>
      <c r="M209" s="31">
        <f>INDEX('Mapping water'!$D$5:$U$352,MATCH($B209,'Mapping water'!$B$5:$B$352,0),MATCH(M$3,'Mapping water'!$D$4:$U$4,0))*$D209</f>
        <v>0</v>
      </c>
      <c r="N209" s="31">
        <f>INDEX('Mapping water'!$D$5:$U$352,MATCH($B209,'Mapping water'!$B$5:$B$352,0),MATCH(N$3,'Mapping water'!$D$4:$U$4,0))*$D209</f>
        <v>0</v>
      </c>
      <c r="O209" s="31">
        <f>INDEX('Mapping water'!$D$5:$U$352,MATCH($B209,'Mapping water'!$B$5:$B$352,0),MATCH(O$3,'Mapping water'!$D$4:$U$4,0))*$D209</f>
        <v>0</v>
      </c>
      <c r="P209" s="31">
        <f>INDEX('Mapping water'!$D$5:$U$352,MATCH($B209,'Mapping water'!$B$5:$B$352,0),MATCH(P$3,'Mapping water'!$D$4:$U$4,0))*$D209</f>
        <v>0</v>
      </c>
      <c r="Q209" s="31">
        <f>INDEX('Mapping water'!$D$5:$U$352,MATCH($B209,'Mapping water'!$B$5:$B$352,0),MATCH(Q$3,'Mapping water'!$D$4:$U$4,0))*$D209</f>
        <v>0</v>
      </c>
      <c r="R209" s="31">
        <f>INDEX('Mapping water'!$D$5:$U$352,MATCH($B209,'Mapping water'!$B$5:$B$352,0),MATCH(R$3,'Mapping water'!$D$4:$U$4,0))*$D209</f>
        <v>0</v>
      </c>
      <c r="S209" s="31">
        <f>INDEX('Mapping water'!$D$5:$U$352,MATCH($B209,'Mapping water'!$B$5:$B$352,0),MATCH(S$3,'Mapping water'!$D$4:$U$4,0))*$D209</f>
        <v>0</v>
      </c>
      <c r="T209" s="31">
        <f>INDEX('Mapping water'!$D$5:$U$352,MATCH($B209,'Mapping water'!$B$5:$B$352,0),MATCH(T$3,'Mapping water'!$D$4:$U$4,0))*$D209</f>
        <v>0</v>
      </c>
      <c r="U209" s="31">
        <f>INDEX('Mapping water'!$D$5:$U$352,MATCH($B209,'Mapping water'!$B$5:$B$352,0),MATCH(U$3,'Mapping water'!$D$4:$U$4,0))*$D209</f>
        <v>0</v>
      </c>
      <c r="V209" s="31">
        <f>INDEX('Mapping water'!$D$5:$U$352,MATCH($B209,'Mapping water'!$B$5:$B$352,0),MATCH(V$3,'Mapping water'!$D$4:$U$4,0))*$D209</f>
        <v>0</v>
      </c>
      <c r="W209" s="31">
        <f>INDEX('Mapping water'!$D$5:$U$352,MATCH($B209,'Mapping water'!$B$5:$B$352,0),MATCH(W$3,'Mapping water'!$D$4:$U$4,0))*$D209</f>
        <v>0</v>
      </c>
      <c r="X209" s="31">
        <f>INDEX('Mapping water'!$D$5:$U$352,MATCH($B209,'Mapping water'!$B$5:$B$352,0),MATCH(X$3,'Mapping water'!$D$4:$U$4,0))*$D209</f>
        <v>0</v>
      </c>
      <c r="Y209" s="31">
        <f>INDEX('Mapping water'!$D$5:$U$352,MATCH($B209,'Mapping water'!$B$5:$B$352,0),MATCH(Y$3,'Mapping water'!$D$4:$U$4,0))*$D209</f>
        <v>0</v>
      </c>
    </row>
    <row r="210" spans="1:25" x14ac:dyDescent="0.45">
      <c r="A210" s="20" t="s">
        <v>409</v>
      </c>
      <c r="B210" s="20" t="s">
        <v>410</v>
      </c>
      <c r="C210" s="20" t="s">
        <v>31</v>
      </c>
      <c r="D210" s="31">
        <f>INDEX('ONS data MYE 5'!$Q$6:$Q$445, MATCH($B210,'ONS data MYE 5'!$B$6:$B$445,0))</f>
        <v>116698</v>
      </c>
      <c r="E210" s="31">
        <f>INDEX('ONS data MYE 5'!$R$6:$R$445, MATCH($B210,'ONS data MYE 5'!$B$6:$B$445,0))</f>
        <v>186</v>
      </c>
      <c r="F210" s="31">
        <f t="shared" si="6"/>
        <v>5.2257466737132017</v>
      </c>
      <c r="G210" s="31">
        <f t="shared" si="7"/>
        <v>27.308428297824591</v>
      </c>
      <c r="H210" s="31">
        <f>INDEX('Mapping water'!$D$5:$U$352,MATCH($B210,'Mapping water'!$B$5:$B$352,0),MATCH(H$3,'Mapping water'!$D$4:$U$4,0))*$D210</f>
        <v>0</v>
      </c>
      <c r="I210" s="31">
        <f>INDEX('Mapping water'!$D$5:$U$352,MATCH($B210,'Mapping water'!$B$5:$B$352,0),MATCH(I$3,'Mapping water'!$D$4:$U$4,0))*$D210</f>
        <v>0</v>
      </c>
      <c r="J210" s="31">
        <f>INDEX('Mapping water'!$D$5:$U$352,MATCH($B210,'Mapping water'!$B$5:$B$352,0),MATCH(J$3,'Mapping water'!$D$4:$U$4,0))*$D210</f>
        <v>0</v>
      </c>
      <c r="K210" s="31">
        <f>INDEX('Mapping water'!$D$5:$U$352,MATCH($B210,'Mapping water'!$B$5:$B$352,0),MATCH(K$3,'Mapping water'!$D$4:$U$4,0))*$D210</f>
        <v>116698</v>
      </c>
      <c r="L210" s="31">
        <f>INDEX('Mapping water'!$D$5:$U$352,MATCH($B210,'Mapping water'!$B$5:$B$352,0),MATCH(L$3,'Mapping water'!$D$4:$U$4,0))*$D210</f>
        <v>0</v>
      </c>
      <c r="M210" s="31">
        <f>INDEX('Mapping water'!$D$5:$U$352,MATCH($B210,'Mapping water'!$B$5:$B$352,0),MATCH(M$3,'Mapping water'!$D$4:$U$4,0))*$D210</f>
        <v>0</v>
      </c>
      <c r="N210" s="31">
        <f>INDEX('Mapping water'!$D$5:$U$352,MATCH($B210,'Mapping water'!$B$5:$B$352,0),MATCH(N$3,'Mapping water'!$D$4:$U$4,0))*$D210</f>
        <v>0</v>
      </c>
      <c r="O210" s="31">
        <f>INDEX('Mapping water'!$D$5:$U$352,MATCH($B210,'Mapping water'!$B$5:$B$352,0),MATCH(O$3,'Mapping water'!$D$4:$U$4,0))*$D210</f>
        <v>0</v>
      </c>
      <c r="P210" s="31">
        <f>INDEX('Mapping water'!$D$5:$U$352,MATCH($B210,'Mapping water'!$B$5:$B$352,0),MATCH(P$3,'Mapping water'!$D$4:$U$4,0))*$D210</f>
        <v>0</v>
      </c>
      <c r="Q210" s="31">
        <f>INDEX('Mapping water'!$D$5:$U$352,MATCH($B210,'Mapping water'!$B$5:$B$352,0),MATCH(Q$3,'Mapping water'!$D$4:$U$4,0))*$D210</f>
        <v>0</v>
      </c>
      <c r="R210" s="31">
        <f>INDEX('Mapping water'!$D$5:$U$352,MATCH($B210,'Mapping water'!$B$5:$B$352,0),MATCH(R$3,'Mapping water'!$D$4:$U$4,0))*$D210</f>
        <v>0</v>
      </c>
      <c r="S210" s="31">
        <f>INDEX('Mapping water'!$D$5:$U$352,MATCH($B210,'Mapping water'!$B$5:$B$352,0),MATCH(S$3,'Mapping water'!$D$4:$U$4,0))*$D210</f>
        <v>0</v>
      </c>
      <c r="T210" s="31">
        <f>INDEX('Mapping water'!$D$5:$U$352,MATCH($B210,'Mapping water'!$B$5:$B$352,0),MATCH(T$3,'Mapping water'!$D$4:$U$4,0))*$D210</f>
        <v>0</v>
      </c>
      <c r="U210" s="31">
        <f>INDEX('Mapping water'!$D$5:$U$352,MATCH($B210,'Mapping water'!$B$5:$B$352,0),MATCH(U$3,'Mapping water'!$D$4:$U$4,0))*$D210</f>
        <v>0</v>
      </c>
      <c r="V210" s="31">
        <f>INDEX('Mapping water'!$D$5:$U$352,MATCH($B210,'Mapping water'!$B$5:$B$352,0),MATCH(V$3,'Mapping water'!$D$4:$U$4,0))*$D210</f>
        <v>0</v>
      </c>
      <c r="W210" s="31">
        <f>INDEX('Mapping water'!$D$5:$U$352,MATCH($B210,'Mapping water'!$B$5:$B$352,0),MATCH(W$3,'Mapping water'!$D$4:$U$4,0))*$D210</f>
        <v>0</v>
      </c>
      <c r="X210" s="31">
        <f>INDEX('Mapping water'!$D$5:$U$352,MATCH($B210,'Mapping water'!$B$5:$B$352,0),MATCH(X$3,'Mapping water'!$D$4:$U$4,0))*$D210</f>
        <v>0</v>
      </c>
      <c r="Y210" s="31">
        <f>INDEX('Mapping water'!$D$5:$U$352,MATCH($B210,'Mapping water'!$B$5:$B$352,0),MATCH(Y$3,'Mapping water'!$D$4:$U$4,0))*$D210</f>
        <v>0</v>
      </c>
    </row>
    <row r="211" spans="1:25" x14ac:dyDescent="0.45">
      <c r="A211" s="20" t="s">
        <v>411</v>
      </c>
      <c r="B211" s="20" t="s">
        <v>412</v>
      </c>
      <c r="C211" s="20" t="s">
        <v>31</v>
      </c>
      <c r="D211" s="31">
        <f>INDEX('ONS data MYE 5'!$Q$6:$Q$445, MATCH($B211,'ONS data MYE 5'!$B$6:$B$445,0))</f>
        <v>150600</v>
      </c>
      <c r="E211" s="31">
        <f>INDEX('ONS data MYE 5'!$R$6:$R$445, MATCH($B211,'ONS data MYE 5'!$B$6:$B$445,0))</f>
        <v>487</v>
      </c>
      <c r="F211" s="31">
        <f t="shared" si="6"/>
        <v>6.1882641230825897</v>
      </c>
      <c r="G211" s="31">
        <f t="shared" si="7"/>
        <v>38.294612857031133</v>
      </c>
      <c r="H211" s="31">
        <f>INDEX('Mapping water'!$D$5:$U$352,MATCH($B211,'Mapping water'!$B$5:$B$352,0),MATCH(H$3,'Mapping water'!$D$4:$U$4,0))*$D211</f>
        <v>0</v>
      </c>
      <c r="I211" s="31">
        <f>INDEX('Mapping water'!$D$5:$U$352,MATCH($B211,'Mapping water'!$B$5:$B$352,0),MATCH(I$3,'Mapping water'!$D$4:$U$4,0))*$D211</f>
        <v>0</v>
      </c>
      <c r="J211" s="31">
        <f>INDEX('Mapping water'!$D$5:$U$352,MATCH($B211,'Mapping water'!$B$5:$B$352,0),MATCH(J$3,'Mapping water'!$D$4:$U$4,0))*$D211</f>
        <v>0</v>
      </c>
      <c r="K211" s="31">
        <f>INDEX('Mapping water'!$D$5:$U$352,MATCH($B211,'Mapping water'!$B$5:$B$352,0),MATCH(K$3,'Mapping water'!$D$4:$U$4,0))*$D211</f>
        <v>45532.705199999997</v>
      </c>
      <c r="L211" s="31">
        <f>INDEX('Mapping water'!$D$5:$U$352,MATCH($B211,'Mapping water'!$B$5:$B$352,0),MATCH(L$3,'Mapping water'!$D$4:$U$4,0))*$D211</f>
        <v>0</v>
      </c>
      <c r="M211" s="31">
        <f>INDEX('Mapping water'!$D$5:$U$352,MATCH($B211,'Mapping water'!$B$5:$B$352,0),MATCH(M$3,'Mapping water'!$D$4:$U$4,0))*$D211</f>
        <v>0</v>
      </c>
      <c r="N211" s="31">
        <f>INDEX('Mapping water'!$D$5:$U$352,MATCH($B211,'Mapping water'!$B$5:$B$352,0),MATCH(N$3,'Mapping water'!$D$4:$U$4,0))*$D211</f>
        <v>0</v>
      </c>
      <c r="O211" s="31">
        <f>INDEX('Mapping water'!$D$5:$U$352,MATCH($B211,'Mapping water'!$B$5:$B$352,0),MATCH(O$3,'Mapping water'!$D$4:$U$4,0))*$D211</f>
        <v>0</v>
      </c>
      <c r="P211" s="31">
        <f>INDEX('Mapping water'!$D$5:$U$352,MATCH($B211,'Mapping water'!$B$5:$B$352,0),MATCH(P$3,'Mapping water'!$D$4:$U$4,0))*$D211</f>
        <v>0</v>
      </c>
      <c r="Q211" s="31">
        <f>INDEX('Mapping water'!$D$5:$U$352,MATCH($B211,'Mapping water'!$B$5:$B$352,0),MATCH(Q$3,'Mapping water'!$D$4:$U$4,0))*$D211</f>
        <v>0</v>
      </c>
      <c r="R211" s="31">
        <f>INDEX('Mapping water'!$D$5:$U$352,MATCH($B211,'Mapping water'!$B$5:$B$352,0),MATCH(R$3,'Mapping water'!$D$4:$U$4,0))*$D211</f>
        <v>0</v>
      </c>
      <c r="S211" s="31">
        <f>INDEX('Mapping water'!$D$5:$U$352,MATCH($B211,'Mapping water'!$B$5:$B$352,0),MATCH(S$3,'Mapping water'!$D$4:$U$4,0))*$D211</f>
        <v>0</v>
      </c>
      <c r="T211" s="31">
        <f>INDEX('Mapping water'!$D$5:$U$352,MATCH($B211,'Mapping water'!$B$5:$B$352,0),MATCH(T$3,'Mapping water'!$D$4:$U$4,0))*$D211</f>
        <v>0</v>
      </c>
      <c r="U211" s="31">
        <f>INDEX('Mapping water'!$D$5:$U$352,MATCH($B211,'Mapping water'!$B$5:$B$352,0),MATCH(U$3,'Mapping water'!$D$4:$U$4,0))*$D211</f>
        <v>0</v>
      </c>
      <c r="V211" s="31">
        <f>INDEX('Mapping water'!$D$5:$U$352,MATCH($B211,'Mapping water'!$B$5:$B$352,0),MATCH(V$3,'Mapping water'!$D$4:$U$4,0))*$D211</f>
        <v>0</v>
      </c>
      <c r="W211" s="31">
        <f>INDEX('Mapping water'!$D$5:$U$352,MATCH($B211,'Mapping water'!$B$5:$B$352,0),MATCH(W$3,'Mapping water'!$D$4:$U$4,0))*$D211</f>
        <v>0</v>
      </c>
      <c r="X211" s="31">
        <f>INDEX('Mapping water'!$D$5:$U$352,MATCH($B211,'Mapping water'!$B$5:$B$352,0),MATCH(X$3,'Mapping water'!$D$4:$U$4,0))*$D211</f>
        <v>105067.2948</v>
      </c>
      <c r="Y211" s="31">
        <f>INDEX('Mapping water'!$D$5:$U$352,MATCH($B211,'Mapping water'!$B$5:$B$352,0),MATCH(Y$3,'Mapping water'!$D$4:$U$4,0))*$D211</f>
        <v>0</v>
      </c>
    </row>
    <row r="212" spans="1:25" x14ac:dyDescent="0.45">
      <c r="A212" s="20" t="s">
        <v>413</v>
      </c>
      <c r="B212" s="20" t="s">
        <v>414</v>
      </c>
      <c r="C212" s="20" t="s">
        <v>31</v>
      </c>
      <c r="D212" s="31">
        <f>INDEX('ONS data MYE 5'!$Q$6:$Q$445, MATCH($B212,'ONS data MYE 5'!$B$6:$B$445,0))</f>
        <v>101766</v>
      </c>
      <c r="E212" s="31">
        <f>INDEX('ONS data MYE 5'!$R$6:$R$445, MATCH($B212,'ONS data MYE 5'!$B$6:$B$445,0))</f>
        <v>1028</v>
      </c>
      <c r="F212" s="31">
        <f t="shared" si="6"/>
        <v>6.93537044601511</v>
      </c>
      <c r="G212" s="31">
        <f t="shared" si="7"/>
        <v>48.099363223459825</v>
      </c>
      <c r="H212" s="31">
        <f>INDEX('Mapping water'!$D$5:$U$352,MATCH($B212,'Mapping water'!$B$5:$B$352,0),MATCH(H$3,'Mapping water'!$D$4:$U$4,0))*$D212</f>
        <v>0</v>
      </c>
      <c r="I212" s="31">
        <f>INDEX('Mapping water'!$D$5:$U$352,MATCH($B212,'Mapping water'!$B$5:$B$352,0),MATCH(I$3,'Mapping water'!$D$4:$U$4,0))*$D212</f>
        <v>0</v>
      </c>
      <c r="J212" s="31">
        <f>INDEX('Mapping water'!$D$5:$U$352,MATCH($B212,'Mapping water'!$B$5:$B$352,0),MATCH(J$3,'Mapping water'!$D$4:$U$4,0))*$D212</f>
        <v>0</v>
      </c>
      <c r="K212" s="31">
        <f>INDEX('Mapping water'!$D$5:$U$352,MATCH($B212,'Mapping water'!$B$5:$B$352,0),MATCH(K$3,'Mapping water'!$D$4:$U$4,0))*$D212</f>
        <v>101766</v>
      </c>
      <c r="L212" s="31">
        <f>INDEX('Mapping water'!$D$5:$U$352,MATCH($B212,'Mapping water'!$B$5:$B$352,0),MATCH(L$3,'Mapping water'!$D$4:$U$4,0))*$D212</f>
        <v>0</v>
      </c>
      <c r="M212" s="31">
        <f>INDEX('Mapping water'!$D$5:$U$352,MATCH($B212,'Mapping water'!$B$5:$B$352,0),MATCH(M$3,'Mapping water'!$D$4:$U$4,0))*$D212</f>
        <v>0</v>
      </c>
      <c r="N212" s="31">
        <f>INDEX('Mapping water'!$D$5:$U$352,MATCH($B212,'Mapping water'!$B$5:$B$352,0),MATCH(N$3,'Mapping water'!$D$4:$U$4,0))*$D212</f>
        <v>0</v>
      </c>
      <c r="O212" s="31">
        <f>INDEX('Mapping water'!$D$5:$U$352,MATCH($B212,'Mapping water'!$B$5:$B$352,0),MATCH(O$3,'Mapping water'!$D$4:$U$4,0))*$D212</f>
        <v>0</v>
      </c>
      <c r="P212" s="31">
        <f>INDEX('Mapping water'!$D$5:$U$352,MATCH($B212,'Mapping water'!$B$5:$B$352,0),MATCH(P$3,'Mapping water'!$D$4:$U$4,0))*$D212</f>
        <v>0</v>
      </c>
      <c r="Q212" s="31">
        <f>INDEX('Mapping water'!$D$5:$U$352,MATCH($B212,'Mapping water'!$B$5:$B$352,0),MATCH(Q$3,'Mapping water'!$D$4:$U$4,0))*$D212</f>
        <v>0</v>
      </c>
      <c r="R212" s="31">
        <f>INDEX('Mapping water'!$D$5:$U$352,MATCH($B212,'Mapping water'!$B$5:$B$352,0),MATCH(R$3,'Mapping water'!$D$4:$U$4,0))*$D212</f>
        <v>0</v>
      </c>
      <c r="S212" s="31">
        <f>INDEX('Mapping water'!$D$5:$U$352,MATCH($B212,'Mapping water'!$B$5:$B$352,0),MATCH(S$3,'Mapping water'!$D$4:$U$4,0))*$D212</f>
        <v>0</v>
      </c>
      <c r="T212" s="31">
        <f>INDEX('Mapping water'!$D$5:$U$352,MATCH($B212,'Mapping water'!$B$5:$B$352,0),MATCH(T$3,'Mapping water'!$D$4:$U$4,0))*$D212</f>
        <v>0</v>
      </c>
      <c r="U212" s="31">
        <f>INDEX('Mapping water'!$D$5:$U$352,MATCH($B212,'Mapping water'!$B$5:$B$352,0),MATCH(U$3,'Mapping water'!$D$4:$U$4,0))*$D212</f>
        <v>0</v>
      </c>
      <c r="V212" s="31">
        <f>INDEX('Mapping water'!$D$5:$U$352,MATCH($B212,'Mapping water'!$B$5:$B$352,0),MATCH(V$3,'Mapping water'!$D$4:$U$4,0))*$D212</f>
        <v>0</v>
      </c>
      <c r="W212" s="31">
        <f>INDEX('Mapping water'!$D$5:$U$352,MATCH($B212,'Mapping water'!$B$5:$B$352,0),MATCH(W$3,'Mapping water'!$D$4:$U$4,0))*$D212</f>
        <v>0</v>
      </c>
      <c r="X212" s="31">
        <f>INDEX('Mapping water'!$D$5:$U$352,MATCH($B212,'Mapping water'!$B$5:$B$352,0),MATCH(X$3,'Mapping water'!$D$4:$U$4,0))*$D212</f>
        <v>0</v>
      </c>
      <c r="Y212" s="31">
        <f>INDEX('Mapping water'!$D$5:$U$352,MATCH($B212,'Mapping water'!$B$5:$B$352,0),MATCH(Y$3,'Mapping water'!$D$4:$U$4,0))*$D212</f>
        <v>0</v>
      </c>
    </row>
    <row r="213" spans="1:25" x14ac:dyDescent="0.45">
      <c r="A213" s="20" t="s">
        <v>415</v>
      </c>
      <c r="B213" s="20" t="s">
        <v>416</v>
      </c>
      <c r="C213" s="20" t="s">
        <v>31</v>
      </c>
      <c r="D213" s="31">
        <f>INDEX('ONS data MYE 5'!$Q$6:$Q$445, MATCH($B213,'ONS data MYE 5'!$B$6:$B$445,0))</f>
        <v>136324</v>
      </c>
      <c r="E213" s="31">
        <f>INDEX('ONS data MYE 5'!$R$6:$R$445, MATCH($B213,'ONS data MYE 5'!$B$6:$B$445,0))</f>
        <v>365</v>
      </c>
      <c r="F213" s="31">
        <f t="shared" si="6"/>
        <v>5.8998973535824915</v>
      </c>
      <c r="G213" s="31">
        <f t="shared" si="7"/>
        <v>34.808788782809685</v>
      </c>
      <c r="H213" s="31">
        <f>INDEX('Mapping water'!$D$5:$U$352,MATCH($B213,'Mapping water'!$B$5:$B$352,0),MATCH(H$3,'Mapping water'!$D$4:$U$4,0))*$D213</f>
        <v>0</v>
      </c>
      <c r="I213" s="31">
        <f>INDEX('Mapping water'!$D$5:$U$352,MATCH($B213,'Mapping water'!$B$5:$B$352,0),MATCH(I$3,'Mapping water'!$D$4:$U$4,0))*$D213</f>
        <v>0</v>
      </c>
      <c r="J213" s="31">
        <f>INDEX('Mapping water'!$D$5:$U$352,MATCH($B213,'Mapping water'!$B$5:$B$352,0),MATCH(J$3,'Mapping water'!$D$4:$U$4,0))*$D213</f>
        <v>0</v>
      </c>
      <c r="K213" s="31">
        <f>INDEX('Mapping water'!$D$5:$U$352,MATCH($B213,'Mapping water'!$B$5:$B$352,0),MATCH(K$3,'Mapping water'!$D$4:$U$4,0))*$D213</f>
        <v>67301.250263999988</v>
      </c>
      <c r="L213" s="31">
        <f>INDEX('Mapping water'!$D$5:$U$352,MATCH($B213,'Mapping water'!$B$5:$B$352,0),MATCH(L$3,'Mapping water'!$D$4:$U$4,0))*$D213</f>
        <v>0</v>
      </c>
      <c r="M213" s="31">
        <f>INDEX('Mapping water'!$D$5:$U$352,MATCH($B213,'Mapping water'!$B$5:$B$352,0),MATCH(M$3,'Mapping water'!$D$4:$U$4,0))*$D213</f>
        <v>0</v>
      </c>
      <c r="N213" s="31">
        <f>INDEX('Mapping water'!$D$5:$U$352,MATCH($B213,'Mapping water'!$B$5:$B$352,0),MATCH(N$3,'Mapping water'!$D$4:$U$4,0))*$D213</f>
        <v>0</v>
      </c>
      <c r="O213" s="31">
        <f>INDEX('Mapping water'!$D$5:$U$352,MATCH($B213,'Mapping water'!$B$5:$B$352,0),MATCH(O$3,'Mapping water'!$D$4:$U$4,0))*$D213</f>
        <v>0</v>
      </c>
      <c r="P213" s="31">
        <f>INDEX('Mapping water'!$D$5:$U$352,MATCH($B213,'Mapping water'!$B$5:$B$352,0),MATCH(P$3,'Mapping water'!$D$4:$U$4,0))*$D213</f>
        <v>0</v>
      </c>
      <c r="Q213" s="31">
        <f>INDEX('Mapping water'!$D$5:$U$352,MATCH($B213,'Mapping water'!$B$5:$B$352,0),MATCH(Q$3,'Mapping water'!$D$4:$U$4,0))*$D213</f>
        <v>0</v>
      </c>
      <c r="R213" s="31">
        <f>INDEX('Mapping water'!$D$5:$U$352,MATCH($B213,'Mapping water'!$B$5:$B$352,0),MATCH(R$3,'Mapping water'!$D$4:$U$4,0))*$D213</f>
        <v>0</v>
      </c>
      <c r="S213" s="31">
        <f>INDEX('Mapping water'!$D$5:$U$352,MATCH($B213,'Mapping water'!$B$5:$B$352,0),MATCH(S$3,'Mapping water'!$D$4:$U$4,0))*$D213</f>
        <v>0</v>
      </c>
      <c r="T213" s="31">
        <f>INDEX('Mapping water'!$D$5:$U$352,MATCH($B213,'Mapping water'!$B$5:$B$352,0),MATCH(T$3,'Mapping water'!$D$4:$U$4,0))*$D213</f>
        <v>0</v>
      </c>
      <c r="U213" s="31">
        <f>INDEX('Mapping water'!$D$5:$U$352,MATCH($B213,'Mapping water'!$B$5:$B$352,0),MATCH(U$3,'Mapping water'!$D$4:$U$4,0))*$D213</f>
        <v>0</v>
      </c>
      <c r="V213" s="31">
        <f>INDEX('Mapping water'!$D$5:$U$352,MATCH($B213,'Mapping water'!$B$5:$B$352,0),MATCH(V$3,'Mapping water'!$D$4:$U$4,0))*$D213</f>
        <v>0</v>
      </c>
      <c r="W213" s="31">
        <f>INDEX('Mapping water'!$D$5:$U$352,MATCH($B213,'Mapping water'!$B$5:$B$352,0),MATCH(W$3,'Mapping water'!$D$4:$U$4,0))*$D213</f>
        <v>0</v>
      </c>
      <c r="X213" s="31">
        <f>INDEX('Mapping water'!$D$5:$U$352,MATCH($B213,'Mapping water'!$B$5:$B$352,0),MATCH(X$3,'Mapping water'!$D$4:$U$4,0))*$D213</f>
        <v>69022.749736000012</v>
      </c>
      <c r="Y213" s="31">
        <f>INDEX('Mapping water'!$D$5:$U$352,MATCH($B213,'Mapping water'!$B$5:$B$352,0),MATCH(Y$3,'Mapping water'!$D$4:$U$4,0))*$D213</f>
        <v>0</v>
      </c>
    </row>
    <row r="214" spans="1:25" x14ac:dyDescent="0.45">
      <c r="A214" s="20" t="s">
        <v>417</v>
      </c>
      <c r="B214" s="20" t="s">
        <v>418</v>
      </c>
      <c r="C214" s="20" t="s">
        <v>31</v>
      </c>
      <c r="D214" s="31">
        <f>INDEX('ONS data MYE 5'!$Q$6:$Q$445, MATCH($B214,'ONS data MYE 5'!$B$6:$B$445,0))</f>
        <v>134402</v>
      </c>
      <c r="E214" s="31">
        <f>INDEX('ONS data MYE 5'!$R$6:$R$445, MATCH($B214,'ONS data MYE 5'!$B$6:$B$445,0))</f>
        <v>1305</v>
      </c>
      <c r="F214" s="31">
        <f t="shared" si="6"/>
        <v>7.1739583197567942</v>
      </c>
      <c r="G214" s="31">
        <f t="shared" si="7"/>
        <v>51.465677973607725</v>
      </c>
      <c r="H214" s="31">
        <f>INDEX('Mapping water'!$D$5:$U$352,MATCH($B214,'Mapping water'!$B$5:$B$352,0),MATCH(H$3,'Mapping water'!$D$4:$U$4,0))*$D214</f>
        <v>0</v>
      </c>
      <c r="I214" s="31">
        <f>INDEX('Mapping water'!$D$5:$U$352,MATCH($B214,'Mapping water'!$B$5:$B$352,0),MATCH(I$3,'Mapping water'!$D$4:$U$4,0))*$D214</f>
        <v>0</v>
      </c>
      <c r="J214" s="31">
        <f>INDEX('Mapping water'!$D$5:$U$352,MATCH($B214,'Mapping water'!$B$5:$B$352,0),MATCH(J$3,'Mapping water'!$D$4:$U$4,0))*$D214</f>
        <v>0</v>
      </c>
      <c r="K214" s="31">
        <f>INDEX('Mapping water'!$D$5:$U$352,MATCH($B214,'Mapping water'!$B$5:$B$352,0),MATCH(K$3,'Mapping water'!$D$4:$U$4,0))*$D214</f>
        <v>134402</v>
      </c>
      <c r="L214" s="31">
        <f>INDEX('Mapping water'!$D$5:$U$352,MATCH($B214,'Mapping water'!$B$5:$B$352,0),MATCH(L$3,'Mapping water'!$D$4:$U$4,0))*$D214</f>
        <v>0</v>
      </c>
      <c r="M214" s="31">
        <f>INDEX('Mapping water'!$D$5:$U$352,MATCH($B214,'Mapping water'!$B$5:$B$352,0),MATCH(M$3,'Mapping water'!$D$4:$U$4,0))*$D214</f>
        <v>0</v>
      </c>
      <c r="N214" s="31">
        <f>INDEX('Mapping water'!$D$5:$U$352,MATCH($B214,'Mapping water'!$B$5:$B$352,0),MATCH(N$3,'Mapping water'!$D$4:$U$4,0))*$D214</f>
        <v>0</v>
      </c>
      <c r="O214" s="31">
        <f>INDEX('Mapping water'!$D$5:$U$352,MATCH($B214,'Mapping water'!$B$5:$B$352,0),MATCH(O$3,'Mapping water'!$D$4:$U$4,0))*$D214</f>
        <v>0</v>
      </c>
      <c r="P214" s="31">
        <f>INDEX('Mapping water'!$D$5:$U$352,MATCH($B214,'Mapping water'!$B$5:$B$352,0),MATCH(P$3,'Mapping water'!$D$4:$U$4,0))*$D214</f>
        <v>0</v>
      </c>
      <c r="Q214" s="31">
        <f>INDEX('Mapping water'!$D$5:$U$352,MATCH($B214,'Mapping water'!$B$5:$B$352,0),MATCH(Q$3,'Mapping water'!$D$4:$U$4,0))*$D214</f>
        <v>0</v>
      </c>
      <c r="R214" s="31">
        <f>INDEX('Mapping water'!$D$5:$U$352,MATCH($B214,'Mapping water'!$B$5:$B$352,0),MATCH(R$3,'Mapping water'!$D$4:$U$4,0))*$D214</f>
        <v>0</v>
      </c>
      <c r="S214" s="31">
        <f>INDEX('Mapping water'!$D$5:$U$352,MATCH($B214,'Mapping water'!$B$5:$B$352,0),MATCH(S$3,'Mapping water'!$D$4:$U$4,0))*$D214</f>
        <v>0</v>
      </c>
      <c r="T214" s="31">
        <f>INDEX('Mapping water'!$D$5:$U$352,MATCH($B214,'Mapping water'!$B$5:$B$352,0),MATCH(T$3,'Mapping water'!$D$4:$U$4,0))*$D214</f>
        <v>0</v>
      </c>
      <c r="U214" s="31">
        <f>INDEX('Mapping water'!$D$5:$U$352,MATCH($B214,'Mapping water'!$B$5:$B$352,0),MATCH(U$3,'Mapping water'!$D$4:$U$4,0))*$D214</f>
        <v>0</v>
      </c>
      <c r="V214" s="31">
        <f>INDEX('Mapping water'!$D$5:$U$352,MATCH($B214,'Mapping water'!$B$5:$B$352,0),MATCH(V$3,'Mapping water'!$D$4:$U$4,0))*$D214</f>
        <v>0</v>
      </c>
      <c r="W214" s="31">
        <f>INDEX('Mapping water'!$D$5:$U$352,MATCH($B214,'Mapping water'!$B$5:$B$352,0),MATCH(W$3,'Mapping water'!$D$4:$U$4,0))*$D214</f>
        <v>0</v>
      </c>
      <c r="X214" s="31">
        <f>INDEX('Mapping water'!$D$5:$U$352,MATCH($B214,'Mapping water'!$B$5:$B$352,0),MATCH(X$3,'Mapping water'!$D$4:$U$4,0))*$D214</f>
        <v>0</v>
      </c>
      <c r="Y214" s="31">
        <f>INDEX('Mapping water'!$D$5:$U$352,MATCH($B214,'Mapping water'!$B$5:$B$352,0),MATCH(Y$3,'Mapping water'!$D$4:$U$4,0))*$D214</f>
        <v>0</v>
      </c>
    </row>
    <row r="215" spans="1:25" x14ac:dyDescent="0.45">
      <c r="A215" s="20" t="s">
        <v>419</v>
      </c>
      <c r="B215" s="20" t="s">
        <v>420</v>
      </c>
      <c r="C215" s="20" t="s">
        <v>31</v>
      </c>
      <c r="D215" s="31">
        <f>INDEX('ONS data MYE 5'!$Q$6:$Q$445, MATCH($B215,'ONS data MYE 5'!$B$6:$B$445,0))</f>
        <v>61334</v>
      </c>
      <c r="E215" s="31">
        <f>INDEX('ONS data MYE 5'!$R$6:$R$445, MATCH($B215,'ONS data MYE 5'!$B$6:$B$445,0))</f>
        <v>1460</v>
      </c>
      <c r="F215" s="31">
        <f t="shared" si="6"/>
        <v>7.2861917147023822</v>
      </c>
      <c r="G215" s="31">
        <f t="shared" si="7"/>
        <v>53.088589703397638</v>
      </c>
      <c r="H215" s="31">
        <f>INDEX('Mapping water'!$D$5:$U$352,MATCH($B215,'Mapping water'!$B$5:$B$352,0),MATCH(H$3,'Mapping water'!$D$4:$U$4,0))*$D215</f>
        <v>0</v>
      </c>
      <c r="I215" s="31">
        <f>INDEX('Mapping water'!$D$5:$U$352,MATCH($B215,'Mapping water'!$B$5:$B$352,0),MATCH(I$3,'Mapping water'!$D$4:$U$4,0))*$D215</f>
        <v>0</v>
      </c>
      <c r="J215" s="31">
        <f>INDEX('Mapping water'!$D$5:$U$352,MATCH($B215,'Mapping water'!$B$5:$B$352,0),MATCH(J$3,'Mapping water'!$D$4:$U$4,0))*$D215</f>
        <v>0</v>
      </c>
      <c r="K215" s="31">
        <f>INDEX('Mapping water'!$D$5:$U$352,MATCH($B215,'Mapping water'!$B$5:$B$352,0),MATCH(K$3,'Mapping water'!$D$4:$U$4,0))*$D215</f>
        <v>61334</v>
      </c>
      <c r="L215" s="31">
        <f>INDEX('Mapping water'!$D$5:$U$352,MATCH($B215,'Mapping water'!$B$5:$B$352,0),MATCH(L$3,'Mapping water'!$D$4:$U$4,0))*$D215</f>
        <v>0</v>
      </c>
      <c r="M215" s="31">
        <f>INDEX('Mapping water'!$D$5:$U$352,MATCH($B215,'Mapping water'!$B$5:$B$352,0),MATCH(M$3,'Mapping water'!$D$4:$U$4,0))*$D215</f>
        <v>0</v>
      </c>
      <c r="N215" s="31">
        <f>INDEX('Mapping water'!$D$5:$U$352,MATCH($B215,'Mapping water'!$B$5:$B$352,0),MATCH(N$3,'Mapping water'!$D$4:$U$4,0))*$D215</f>
        <v>0</v>
      </c>
      <c r="O215" s="31">
        <f>INDEX('Mapping water'!$D$5:$U$352,MATCH($B215,'Mapping water'!$B$5:$B$352,0),MATCH(O$3,'Mapping water'!$D$4:$U$4,0))*$D215</f>
        <v>0</v>
      </c>
      <c r="P215" s="31">
        <f>INDEX('Mapping water'!$D$5:$U$352,MATCH($B215,'Mapping water'!$B$5:$B$352,0),MATCH(P$3,'Mapping water'!$D$4:$U$4,0))*$D215</f>
        <v>0</v>
      </c>
      <c r="Q215" s="31">
        <f>INDEX('Mapping water'!$D$5:$U$352,MATCH($B215,'Mapping water'!$B$5:$B$352,0),MATCH(Q$3,'Mapping water'!$D$4:$U$4,0))*$D215</f>
        <v>0</v>
      </c>
      <c r="R215" s="31">
        <f>INDEX('Mapping water'!$D$5:$U$352,MATCH($B215,'Mapping water'!$B$5:$B$352,0),MATCH(R$3,'Mapping water'!$D$4:$U$4,0))*$D215</f>
        <v>0</v>
      </c>
      <c r="S215" s="31">
        <f>INDEX('Mapping water'!$D$5:$U$352,MATCH($B215,'Mapping water'!$B$5:$B$352,0),MATCH(S$3,'Mapping water'!$D$4:$U$4,0))*$D215</f>
        <v>0</v>
      </c>
      <c r="T215" s="31">
        <f>INDEX('Mapping water'!$D$5:$U$352,MATCH($B215,'Mapping water'!$B$5:$B$352,0),MATCH(T$3,'Mapping water'!$D$4:$U$4,0))*$D215</f>
        <v>0</v>
      </c>
      <c r="U215" s="31">
        <f>INDEX('Mapping water'!$D$5:$U$352,MATCH($B215,'Mapping water'!$B$5:$B$352,0),MATCH(U$3,'Mapping water'!$D$4:$U$4,0))*$D215</f>
        <v>0</v>
      </c>
      <c r="V215" s="31">
        <f>INDEX('Mapping water'!$D$5:$U$352,MATCH($B215,'Mapping water'!$B$5:$B$352,0),MATCH(V$3,'Mapping water'!$D$4:$U$4,0))*$D215</f>
        <v>0</v>
      </c>
      <c r="W215" s="31">
        <f>INDEX('Mapping water'!$D$5:$U$352,MATCH($B215,'Mapping water'!$B$5:$B$352,0),MATCH(W$3,'Mapping water'!$D$4:$U$4,0))*$D215</f>
        <v>0</v>
      </c>
      <c r="X215" s="31">
        <f>INDEX('Mapping water'!$D$5:$U$352,MATCH($B215,'Mapping water'!$B$5:$B$352,0),MATCH(X$3,'Mapping water'!$D$4:$U$4,0))*$D215</f>
        <v>0</v>
      </c>
      <c r="Y215" s="31">
        <f>INDEX('Mapping water'!$D$5:$U$352,MATCH($B215,'Mapping water'!$B$5:$B$352,0),MATCH(Y$3,'Mapping water'!$D$4:$U$4,0))*$D215</f>
        <v>0</v>
      </c>
    </row>
    <row r="216" spans="1:25" x14ac:dyDescent="0.45">
      <c r="A216" s="20" t="s">
        <v>421</v>
      </c>
      <c r="B216" s="20" t="s">
        <v>422</v>
      </c>
      <c r="C216" s="20" t="s">
        <v>31</v>
      </c>
      <c r="D216" s="31">
        <f>INDEX('ONS data MYE 5'!$Q$6:$Q$445, MATCH($B216,'ONS data MYE 5'!$B$6:$B$445,0))</f>
        <v>149811</v>
      </c>
      <c r="E216" s="31">
        <f>INDEX('ONS data MYE 5'!$R$6:$R$445, MATCH($B216,'ONS data MYE 5'!$B$6:$B$445,0))</f>
        <v>678</v>
      </c>
      <c r="F216" s="31">
        <f t="shared" si="6"/>
        <v>6.5191472879403953</v>
      </c>
      <c r="G216" s="31">
        <f t="shared" si="7"/>
        <v>42.499281361860611</v>
      </c>
      <c r="H216" s="31">
        <f>INDEX('Mapping water'!$D$5:$U$352,MATCH($B216,'Mapping water'!$B$5:$B$352,0),MATCH(H$3,'Mapping water'!$D$4:$U$4,0))*$D216</f>
        <v>0</v>
      </c>
      <c r="I216" s="31">
        <f>INDEX('Mapping water'!$D$5:$U$352,MATCH($B216,'Mapping water'!$B$5:$B$352,0),MATCH(I$3,'Mapping water'!$D$4:$U$4,0))*$D216</f>
        <v>0</v>
      </c>
      <c r="J216" s="31">
        <f>INDEX('Mapping water'!$D$5:$U$352,MATCH($B216,'Mapping water'!$B$5:$B$352,0),MATCH(J$3,'Mapping water'!$D$4:$U$4,0))*$D216</f>
        <v>0</v>
      </c>
      <c r="K216" s="31">
        <f>INDEX('Mapping water'!$D$5:$U$352,MATCH($B216,'Mapping water'!$B$5:$B$352,0),MATCH(K$3,'Mapping water'!$D$4:$U$4,0))*$D216</f>
        <v>149811</v>
      </c>
      <c r="L216" s="31">
        <f>INDEX('Mapping water'!$D$5:$U$352,MATCH($B216,'Mapping water'!$B$5:$B$352,0),MATCH(L$3,'Mapping water'!$D$4:$U$4,0))*$D216</f>
        <v>0</v>
      </c>
      <c r="M216" s="31">
        <f>INDEX('Mapping water'!$D$5:$U$352,MATCH($B216,'Mapping water'!$B$5:$B$352,0),MATCH(M$3,'Mapping water'!$D$4:$U$4,0))*$D216</f>
        <v>0</v>
      </c>
      <c r="N216" s="31">
        <f>INDEX('Mapping water'!$D$5:$U$352,MATCH($B216,'Mapping water'!$B$5:$B$352,0),MATCH(N$3,'Mapping water'!$D$4:$U$4,0))*$D216</f>
        <v>0</v>
      </c>
      <c r="O216" s="31">
        <f>INDEX('Mapping water'!$D$5:$U$352,MATCH($B216,'Mapping water'!$B$5:$B$352,0),MATCH(O$3,'Mapping water'!$D$4:$U$4,0))*$D216</f>
        <v>0</v>
      </c>
      <c r="P216" s="31">
        <f>INDEX('Mapping water'!$D$5:$U$352,MATCH($B216,'Mapping water'!$B$5:$B$352,0),MATCH(P$3,'Mapping water'!$D$4:$U$4,0))*$D216</f>
        <v>0</v>
      </c>
      <c r="Q216" s="31">
        <f>INDEX('Mapping water'!$D$5:$U$352,MATCH($B216,'Mapping water'!$B$5:$B$352,0),MATCH(Q$3,'Mapping water'!$D$4:$U$4,0))*$D216</f>
        <v>0</v>
      </c>
      <c r="R216" s="31">
        <f>INDEX('Mapping water'!$D$5:$U$352,MATCH($B216,'Mapping water'!$B$5:$B$352,0),MATCH(R$3,'Mapping water'!$D$4:$U$4,0))*$D216</f>
        <v>0</v>
      </c>
      <c r="S216" s="31">
        <f>INDEX('Mapping water'!$D$5:$U$352,MATCH($B216,'Mapping water'!$B$5:$B$352,0),MATCH(S$3,'Mapping water'!$D$4:$U$4,0))*$D216</f>
        <v>0</v>
      </c>
      <c r="T216" s="31">
        <f>INDEX('Mapping water'!$D$5:$U$352,MATCH($B216,'Mapping water'!$B$5:$B$352,0),MATCH(T$3,'Mapping water'!$D$4:$U$4,0))*$D216</f>
        <v>0</v>
      </c>
      <c r="U216" s="31">
        <f>INDEX('Mapping water'!$D$5:$U$352,MATCH($B216,'Mapping water'!$B$5:$B$352,0),MATCH(U$3,'Mapping water'!$D$4:$U$4,0))*$D216</f>
        <v>0</v>
      </c>
      <c r="V216" s="31">
        <f>INDEX('Mapping water'!$D$5:$U$352,MATCH($B216,'Mapping water'!$B$5:$B$352,0),MATCH(V$3,'Mapping water'!$D$4:$U$4,0))*$D216</f>
        <v>0</v>
      </c>
      <c r="W216" s="31">
        <f>INDEX('Mapping water'!$D$5:$U$352,MATCH($B216,'Mapping water'!$B$5:$B$352,0),MATCH(W$3,'Mapping water'!$D$4:$U$4,0))*$D216</f>
        <v>0</v>
      </c>
      <c r="X216" s="31">
        <f>INDEX('Mapping water'!$D$5:$U$352,MATCH($B216,'Mapping water'!$B$5:$B$352,0),MATCH(X$3,'Mapping water'!$D$4:$U$4,0))*$D216</f>
        <v>0</v>
      </c>
      <c r="Y216" s="31">
        <f>INDEX('Mapping water'!$D$5:$U$352,MATCH($B216,'Mapping water'!$B$5:$B$352,0),MATCH(Y$3,'Mapping water'!$D$4:$U$4,0))*$D216</f>
        <v>0</v>
      </c>
    </row>
    <row r="217" spans="1:25" x14ac:dyDescent="0.45">
      <c r="A217" s="20" t="s">
        <v>423</v>
      </c>
      <c r="B217" s="20" t="s">
        <v>424</v>
      </c>
      <c r="C217" s="20" t="s">
        <v>31</v>
      </c>
      <c r="D217" s="31">
        <f>INDEX('ONS data MYE 5'!$Q$6:$Q$445, MATCH($B217,'ONS data MYE 5'!$B$6:$B$445,0))</f>
        <v>113995</v>
      </c>
      <c r="E217" s="31">
        <f>INDEX('ONS data MYE 5'!$R$6:$R$445, MATCH($B217,'ONS data MYE 5'!$B$6:$B$445,0))</f>
        <v>145</v>
      </c>
      <c r="F217" s="31">
        <f t="shared" si="6"/>
        <v>4.9767337424205742</v>
      </c>
      <c r="G217" s="31">
        <f t="shared" si="7"/>
        <v>24.767878742947495</v>
      </c>
      <c r="H217" s="31">
        <f>INDEX('Mapping water'!$D$5:$U$352,MATCH($B217,'Mapping water'!$B$5:$B$352,0),MATCH(H$3,'Mapping water'!$D$4:$U$4,0))*$D217</f>
        <v>0</v>
      </c>
      <c r="I217" s="31">
        <f>INDEX('Mapping water'!$D$5:$U$352,MATCH($B217,'Mapping water'!$B$5:$B$352,0),MATCH(I$3,'Mapping water'!$D$4:$U$4,0))*$D217</f>
        <v>0</v>
      </c>
      <c r="J217" s="31">
        <f>INDEX('Mapping water'!$D$5:$U$352,MATCH($B217,'Mapping water'!$B$5:$B$352,0),MATCH(J$3,'Mapping water'!$D$4:$U$4,0))*$D217</f>
        <v>0</v>
      </c>
      <c r="K217" s="31">
        <f>INDEX('Mapping water'!$D$5:$U$352,MATCH($B217,'Mapping water'!$B$5:$B$352,0),MATCH(K$3,'Mapping water'!$D$4:$U$4,0))*$D217</f>
        <v>107334.614135</v>
      </c>
      <c r="L217" s="31">
        <f>INDEX('Mapping water'!$D$5:$U$352,MATCH($B217,'Mapping water'!$B$5:$B$352,0),MATCH(L$3,'Mapping water'!$D$4:$U$4,0))*$D217</f>
        <v>0</v>
      </c>
      <c r="M217" s="31">
        <f>INDEX('Mapping water'!$D$5:$U$352,MATCH($B217,'Mapping water'!$B$5:$B$352,0),MATCH(M$3,'Mapping water'!$D$4:$U$4,0))*$D217</f>
        <v>0</v>
      </c>
      <c r="N217" s="31">
        <f>INDEX('Mapping water'!$D$5:$U$352,MATCH($B217,'Mapping water'!$B$5:$B$352,0),MATCH(N$3,'Mapping water'!$D$4:$U$4,0))*$D217</f>
        <v>0</v>
      </c>
      <c r="O217" s="31">
        <f>INDEX('Mapping water'!$D$5:$U$352,MATCH($B217,'Mapping water'!$B$5:$B$352,0),MATCH(O$3,'Mapping water'!$D$4:$U$4,0))*$D217</f>
        <v>0</v>
      </c>
      <c r="P217" s="31">
        <f>INDEX('Mapping water'!$D$5:$U$352,MATCH($B217,'Mapping water'!$B$5:$B$352,0),MATCH(P$3,'Mapping water'!$D$4:$U$4,0))*$D217</f>
        <v>0</v>
      </c>
      <c r="Q217" s="31">
        <f>INDEX('Mapping water'!$D$5:$U$352,MATCH($B217,'Mapping water'!$B$5:$B$352,0),MATCH(Q$3,'Mapping water'!$D$4:$U$4,0))*$D217</f>
        <v>0</v>
      </c>
      <c r="R217" s="31">
        <f>INDEX('Mapping water'!$D$5:$U$352,MATCH($B217,'Mapping water'!$B$5:$B$352,0),MATCH(R$3,'Mapping water'!$D$4:$U$4,0))*$D217</f>
        <v>0</v>
      </c>
      <c r="S217" s="31">
        <f>INDEX('Mapping water'!$D$5:$U$352,MATCH($B217,'Mapping water'!$B$5:$B$352,0),MATCH(S$3,'Mapping water'!$D$4:$U$4,0))*$D217</f>
        <v>0</v>
      </c>
      <c r="T217" s="31">
        <f>INDEX('Mapping water'!$D$5:$U$352,MATCH($B217,'Mapping water'!$B$5:$B$352,0),MATCH(T$3,'Mapping water'!$D$4:$U$4,0))*$D217</f>
        <v>0</v>
      </c>
      <c r="U217" s="31">
        <f>INDEX('Mapping water'!$D$5:$U$352,MATCH($B217,'Mapping water'!$B$5:$B$352,0),MATCH(U$3,'Mapping water'!$D$4:$U$4,0))*$D217</f>
        <v>0</v>
      </c>
      <c r="V217" s="31">
        <f>INDEX('Mapping water'!$D$5:$U$352,MATCH($B217,'Mapping water'!$B$5:$B$352,0),MATCH(V$3,'Mapping water'!$D$4:$U$4,0))*$D217</f>
        <v>0</v>
      </c>
      <c r="W217" s="31">
        <f>INDEX('Mapping water'!$D$5:$U$352,MATCH($B217,'Mapping water'!$B$5:$B$352,0),MATCH(W$3,'Mapping water'!$D$4:$U$4,0))*$D217</f>
        <v>0</v>
      </c>
      <c r="X217" s="31">
        <f>INDEX('Mapping water'!$D$5:$U$352,MATCH($B217,'Mapping water'!$B$5:$B$352,0),MATCH(X$3,'Mapping water'!$D$4:$U$4,0))*$D217</f>
        <v>6660.3858650000002</v>
      </c>
      <c r="Y217" s="31">
        <f>INDEX('Mapping water'!$D$5:$U$352,MATCH($B217,'Mapping water'!$B$5:$B$352,0),MATCH(Y$3,'Mapping water'!$D$4:$U$4,0))*$D217</f>
        <v>0</v>
      </c>
    </row>
    <row r="218" spans="1:25" x14ac:dyDescent="0.45">
      <c r="A218" s="20" t="s">
        <v>425</v>
      </c>
      <c r="B218" s="20" t="s">
        <v>426</v>
      </c>
      <c r="C218" s="20" t="s">
        <v>31</v>
      </c>
      <c r="D218" s="31">
        <f>INDEX('ONS data MYE 5'!$Q$6:$Q$445, MATCH($B218,'ONS data MYE 5'!$B$6:$B$445,0))</f>
        <v>131540</v>
      </c>
      <c r="E218" s="31">
        <f>INDEX('ONS data MYE 5'!$R$6:$R$445, MATCH($B218,'ONS data MYE 5'!$B$6:$B$445,0))</f>
        <v>248</v>
      </c>
      <c r="F218" s="31">
        <f t="shared" si="6"/>
        <v>5.5134287461649825</v>
      </c>
      <c r="G218" s="31">
        <f t="shared" si="7"/>
        <v>30.397896539038371</v>
      </c>
      <c r="H218" s="31">
        <f>INDEX('Mapping water'!$D$5:$U$352,MATCH($B218,'Mapping water'!$B$5:$B$352,0),MATCH(H$3,'Mapping water'!$D$4:$U$4,0))*$D218</f>
        <v>0</v>
      </c>
      <c r="I218" s="31">
        <f>INDEX('Mapping water'!$D$5:$U$352,MATCH($B218,'Mapping water'!$B$5:$B$352,0),MATCH(I$3,'Mapping water'!$D$4:$U$4,0))*$D218</f>
        <v>0</v>
      </c>
      <c r="J218" s="31">
        <f>INDEX('Mapping water'!$D$5:$U$352,MATCH($B218,'Mapping water'!$B$5:$B$352,0),MATCH(J$3,'Mapping water'!$D$4:$U$4,0))*$D218</f>
        <v>0</v>
      </c>
      <c r="K218" s="31">
        <f>INDEX('Mapping water'!$D$5:$U$352,MATCH($B218,'Mapping water'!$B$5:$B$352,0),MATCH(K$3,'Mapping water'!$D$4:$U$4,0))*$D218</f>
        <v>131540</v>
      </c>
      <c r="L218" s="31">
        <f>INDEX('Mapping water'!$D$5:$U$352,MATCH($B218,'Mapping water'!$B$5:$B$352,0),MATCH(L$3,'Mapping water'!$D$4:$U$4,0))*$D218</f>
        <v>0</v>
      </c>
      <c r="M218" s="31">
        <f>INDEX('Mapping water'!$D$5:$U$352,MATCH($B218,'Mapping water'!$B$5:$B$352,0),MATCH(M$3,'Mapping water'!$D$4:$U$4,0))*$D218</f>
        <v>0</v>
      </c>
      <c r="N218" s="31">
        <f>INDEX('Mapping water'!$D$5:$U$352,MATCH($B218,'Mapping water'!$B$5:$B$352,0),MATCH(N$3,'Mapping water'!$D$4:$U$4,0))*$D218</f>
        <v>0</v>
      </c>
      <c r="O218" s="31">
        <f>INDEX('Mapping water'!$D$5:$U$352,MATCH($B218,'Mapping water'!$B$5:$B$352,0),MATCH(O$3,'Mapping water'!$D$4:$U$4,0))*$D218</f>
        <v>0</v>
      </c>
      <c r="P218" s="31">
        <f>INDEX('Mapping water'!$D$5:$U$352,MATCH($B218,'Mapping water'!$B$5:$B$352,0),MATCH(P$3,'Mapping water'!$D$4:$U$4,0))*$D218</f>
        <v>0</v>
      </c>
      <c r="Q218" s="31">
        <f>INDEX('Mapping water'!$D$5:$U$352,MATCH($B218,'Mapping water'!$B$5:$B$352,0),MATCH(Q$3,'Mapping water'!$D$4:$U$4,0))*$D218</f>
        <v>0</v>
      </c>
      <c r="R218" s="31">
        <f>INDEX('Mapping water'!$D$5:$U$352,MATCH($B218,'Mapping water'!$B$5:$B$352,0),MATCH(R$3,'Mapping water'!$D$4:$U$4,0))*$D218</f>
        <v>0</v>
      </c>
      <c r="S218" s="31">
        <f>INDEX('Mapping water'!$D$5:$U$352,MATCH($B218,'Mapping water'!$B$5:$B$352,0),MATCH(S$3,'Mapping water'!$D$4:$U$4,0))*$D218</f>
        <v>0</v>
      </c>
      <c r="T218" s="31">
        <f>INDEX('Mapping water'!$D$5:$U$352,MATCH($B218,'Mapping water'!$B$5:$B$352,0),MATCH(T$3,'Mapping water'!$D$4:$U$4,0))*$D218</f>
        <v>0</v>
      </c>
      <c r="U218" s="31">
        <f>INDEX('Mapping water'!$D$5:$U$352,MATCH($B218,'Mapping water'!$B$5:$B$352,0),MATCH(U$3,'Mapping water'!$D$4:$U$4,0))*$D218</f>
        <v>0</v>
      </c>
      <c r="V218" s="31">
        <f>INDEX('Mapping water'!$D$5:$U$352,MATCH($B218,'Mapping water'!$B$5:$B$352,0),MATCH(V$3,'Mapping water'!$D$4:$U$4,0))*$D218</f>
        <v>0</v>
      </c>
      <c r="W218" s="31">
        <f>INDEX('Mapping water'!$D$5:$U$352,MATCH($B218,'Mapping water'!$B$5:$B$352,0),MATCH(W$3,'Mapping water'!$D$4:$U$4,0))*$D218</f>
        <v>0</v>
      </c>
      <c r="X218" s="31">
        <f>INDEX('Mapping water'!$D$5:$U$352,MATCH($B218,'Mapping water'!$B$5:$B$352,0),MATCH(X$3,'Mapping water'!$D$4:$U$4,0))*$D218</f>
        <v>0</v>
      </c>
      <c r="Y218" s="31">
        <f>INDEX('Mapping water'!$D$5:$U$352,MATCH($B218,'Mapping water'!$B$5:$B$352,0),MATCH(Y$3,'Mapping water'!$D$4:$U$4,0))*$D218</f>
        <v>0</v>
      </c>
    </row>
    <row r="219" spans="1:25" x14ac:dyDescent="0.45">
      <c r="A219" s="20" t="s">
        <v>427</v>
      </c>
      <c r="B219" s="20" t="s">
        <v>428</v>
      </c>
      <c r="C219" s="20" t="s">
        <v>31</v>
      </c>
      <c r="D219" s="31">
        <f>INDEX('ONS data MYE 5'!$Q$6:$Q$445, MATCH($B219,'ONS data MYE 5'!$B$6:$B$445,0))</f>
        <v>104998</v>
      </c>
      <c r="E219" s="31">
        <f>INDEX('ONS data MYE 5'!$R$6:$R$445, MATCH($B219,'ONS data MYE 5'!$B$6:$B$445,0))</f>
        <v>3281</v>
      </c>
      <c r="F219" s="31">
        <f t="shared" si="6"/>
        <v>8.0959035329611009</v>
      </c>
      <c r="G219" s="31">
        <f t="shared" si="7"/>
        <v>65.543654015012038</v>
      </c>
      <c r="H219" s="31">
        <f>INDEX('Mapping water'!$D$5:$U$352,MATCH($B219,'Mapping water'!$B$5:$B$352,0),MATCH(H$3,'Mapping water'!$D$4:$U$4,0))*$D219</f>
        <v>0</v>
      </c>
      <c r="I219" s="31">
        <f>INDEX('Mapping water'!$D$5:$U$352,MATCH($B219,'Mapping water'!$B$5:$B$352,0),MATCH(I$3,'Mapping water'!$D$4:$U$4,0))*$D219</f>
        <v>0</v>
      </c>
      <c r="J219" s="31">
        <f>INDEX('Mapping water'!$D$5:$U$352,MATCH($B219,'Mapping water'!$B$5:$B$352,0),MATCH(J$3,'Mapping water'!$D$4:$U$4,0))*$D219</f>
        <v>0</v>
      </c>
      <c r="K219" s="31">
        <f>INDEX('Mapping water'!$D$5:$U$352,MATCH($B219,'Mapping water'!$B$5:$B$352,0),MATCH(K$3,'Mapping water'!$D$4:$U$4,0))*$D219</f>
        <v>104998</v>
      </c>
      <c r="L219" s="31">
        <f>INDEX('Mapping water'!$D$5:$U$352,MATCH($B219,'Mapping water'!$B$5:$B$352,0),MATCH(L$3,'Mapping water'!$D$4:$U$4,0))*$D219</f>
        <v>0</v>
      </c>
      <c r="M219" s="31">
        <f>INDEX('Mapping water'!$D$5:$U$352,MATCH($B219,'Mapping water'!$B$5:$B$352,0),MATCH(M$3,'Mapping water'!$D$4:$U$4,0))*$D219</f>
        <v>0</v>
      </c>
      <c r="N219" s="31">
        <f>INDEX('Mapping water'!$D$5:$U$352,MATCH($B219,'Mapping water'!$B$5:$B$352,0),MATCH(N$3,'Mapping water'!$D$4:$U$4,0))*$D219</f>
        <v>0</v>
      </c>
      <c r="O219" s="31">
        <f>INDEX('Mapping water'!$D$5:$U$352,MATCH($B219,'Mapping water'!$B$5:$B$352,0),MATCH(O$3,'Mapping water'!$D$4:$U$4,0))*$D219</f>
        <v>0</v>
      </c>
      <c r="P219" s="31">
        <f>INDEX('Mapping water'!$D$5:$U$352,MATCH($B219,'Mapping water'!$B$5:$B$352,0),MATCH(P$3,'Mapping water'!$D$4:$U$4,0))*$D219</f>
        <v>0</v>
      </c>
      <c r="Q219" s="31">
        <f>INDEX('Mapping water'!$D$5:$U$352,MATCH($B219,'Mapping water'!$B$5:$B$352,0),MATCH(Q$3,'Mapping water'!$D$4:$U$4,0))*$D219</f>
        <v>0</v>
      </c>
      <c r="R219" s="31">
        <f>INDEX('Mapping water'!$D$5:$U$352,MATCH($B219,'Mapping water'!$B$5:$B$352,0),MATCH(R$3,'Mapping water'!$D$4:$U$4,0))*$D219</f>
        <v>0</v>
      </c>
      <c r="S219" s="31">
        <f>INDEX('Mapping water'!$D$5:$U$352,MATCH($B219,'Mapping water'!$B$5:$B$352,0),MATCH(S$3,'Mapping water'!$D$4:$U$4,0))*$D219</f>
        <v>0</v>
      </c>
      <c r="T219" s="31">
        <f>INDEX('Mapping water'!$D$5:$U$352,MATCH($B219,'Mapping water'!$B$5:$B$352,0),MATCH(T$3,'Mapping water'!$D$4:$U$4,0))*$D219</f>
        <v>0</v>
      </c>
      <c r="U219" s="31">
        <f>INDEX('Mapping water'!$D$5:$U$352,MATCH($B219,'Mapping water'!$B$5:$B$352,0),MATCH(U$3,'Mapping water'!$D$4:$U$4,0))*$D219</f>
        <v>0</v>
      </c>
      <c r="V219" s="31">
        <f>INDEX('Mapping water'!$D$5:$U$352,MATCH($B219,'Mapping water'!$B$5:$B$352,0),MATCH(V$3,'Mapping water'!$D$4:$U$4,0))*$D219</f>
        <v>0</v>
      </c>
      <c r="W219" s="31">
        <f>INDEX('Mapping water'!$D$5:$U$352,MATCH($B219,'Mapping water'!$B$5:$B$352,0),MATCH(W$3,'Mapping water'!$D$4:$U$4,0))*$D219</f>
        <v>0</v>
      </c>
      <c r="X219" s="31">
        <f>INDEX('Mapping water'!$D$5:$U$352,MATCH($B219,'Mapping water'!$B$5:$B$352,0),MATCH(X$3,'Mapping water'!$D$4:$U$4,0))*$D219</f>
        <v>0</v>
      </c>
      <c r="Y219" s="31">
        <f>INDEX('Mapping water'!$D$5:$U$352,MATCH($B219,'Mapping water'!$B$5:$B$352,0),MATCH(Y$3,'Mapping water'!$D$4:$U$4,0))*$D219</f>
        <v>0</v>
      </c>
    </row>
    <row r="220" spans="1:25" x14ac:dyDescent="0.45">
      <c r="A220" s="20" t="s">
        <v>429</v>
      </c>
      <c r="B220" s="20" t="s">
        <v>430</v>
      </c>
      <c r="C220" s="20" t="s">
        <v>31</v>
      </c>
      <c r="D220" s="31">
        <f>INDEX('ONS data MYE 5'!$Q$6:$Q$445, MATCH($B220,'ONS data MYE 5'!$B$6:$B$445,0))</f>
        <v>75191</v>
      </c>
      <c r="E220" s="31">
        <f>INDEX('ONS data MYE 5'!$R$6:$R$445, MATCH($B220,'ONS data MYE 5'!$B$6:$B$445,0))</f>
        <v>2212</v>
      </c>
      <c r="F220" s="31">
        <f t="shared" si="6"/>
        <v>7.7016523626422257</v>
      </c>
      <c r="G220" s="31">
        <f t="shared" si="7"/>
        <v>59.315449114992575</v>
      </c>
      <c r="H220" s="31">
        <f>INDEX('Mapping water'!$D$5:$U$352,MATCH($B220,'Mapping water'!$B$5:$B$352,0),MATCH(H$3,'Mapping water'!$D$4:$U$4,0))*$D220</f>
        <v>0</v>
      </c>
      <c r="I220" s="31">
        <f>INDEX('Mapping water'!$D$5:$U$352,MATCH($B220,'Mapping water'!$B$5:$B$352,0),MATCH(I$3,'Mapping water'!$D$4:$U$4,0))*$D220</f>
        <v>0</v>
      </c>
      <c r="J220" s="31">
        <f>INDEX('Mapping water'!$D$5:$U$352,MATCH($B220,'Mapping water'!$B$5:$B$352,0),MATCH(J$3,'Mapping water'!$D$4:$U$4,0))*$D220</f>
        <v>0</v>
      </c>
      <c r="K220" s="31">
        <f>INDEX('Mapping water'!$D$5:$U$352,MATCH($B220,'Mapping water'!$B$5:$B$352,0),MATCH(K$3,'Mapping water'!$D$4:$U$4,0))*$D220</f>
        <v>0</v>
      </c>
      <c r="L220" s="31">
        <f>INDEX('Mapping water'!$D$5:$U$352,MATCH($B220,'Mapping water'!$B$5:$B$352,0),MATCH(L$3,'Mapping water'!$D$4:$U$4,0))*$D220</f>
        <v>0</v>
      </c>
      <c r="M220" s="31">
        <f>INDEX('Mapping water'!$D$5:$U$352,MATCH($B220,'Mapping water'!$B$5:$B$352,0),MATCH(M$3,'Mapping water'!$D$4:$U$4,0))*$D220</f>
        <v>0</v>
      </c>
      <c r="N220" s="31">
        <f>INDEX('Mapping water'!$D$5:$U$352,MATCH($B220,'Mapping water'!$B$5:$B$352,0),MATCH(N$3,'Mapping water'!$D$4:$U$4,0))*$D220</f>
        <v>41355.050000000003</v>
      </c>
      <c r="O220" s="31">
        <f>INDEX('Mapping water'!$D$5:$U$352,MATCH($B220,'Mapping water'!$B$5:$B$352,0),MATCH(O$3,'Mapping water'!$D$4:$U$4,0))*$D220</f>
        <v>0</v>
      </c>
      <c r="P220" s="31">
        <f>INDEX('Mapping water'!$D$5:$U$352,MATCH($B220,'Mapping water'!$B$5:$B$352,0),MATCH(P$3,'Mapping water'!$D$4:$U$4,0))*$D220</f>
        <v>0</v>
      </c>
      <c r="Q220" s="31">
        <f>INDEX('Mapping water'!$D$5:$U$352,MATCH($B220,'Mapping water'!$B$5:$B$352,0),MATCH(Q$3,'Mapping water'!$D$4:$U$4,0))*$D220</f>
        <v>0</v>
      </c>
      <c r="R220" s="31">
        <f>INDEX('Mapping water'!$D$5:$U$352,MATCH($B220,'Mapping water'!$B$5:$B$352,0),MATCH(R$3,'Mapping water'!$D$4:$U$4,0))*$D220</f>
        <v>0</v>
      </c>
      <c r="S220" s="31">
        <f>INDEX('Mapping water'!$D$5:$U$352,MATCH($B220,'Mapping water'!$B$5:$B$352,0),MATCH(S$3,'Mapping water'!$D$4:$U$4,0))*$D220</f>
        <v>0</v>
      </c>
      <c r="T220" s="31">
        <f>INDEX('Mapping water'!$D$5:$U$352,MATCH($B220,'Mapping water'!$B$5:$B$352,0),MATCH(T$3,'Mapping water'!$D$4:$U$4,0))*$D220</f>
        <v>0</v>
      </c>
      <c r="U220" s="31">
        <f>INDEX('Mapping water'!$D$5:$U$352,MATCH($B220,'Mapping water'!$B$5:$B$352,0),MATCH(U$3,'Mapping water'!$D$4:$U$4,0))*$D220</f>
        <v>0</v>
      </c>
      <c r="V220" s="31">
        <f>INDEX('Mapping water'!$D$5:$U$352,MATCH($B220,'Mapping water'!$B$5:$B$352,0),MATCH(V$3,'Mapping water'!$D$4:$U$4,0))*$D220</f>
        <v>0</v>
      </c>
      <c r="W220" s="31">
        <f>INDEX('Mapping water'!$D$5:$U$352,MATCH($B220,'Mapping water'!$B$5:$B$352,0),MATCH(W$3,'Mapping water'!$D$4:$U$4,0))*$D220</f>
        <v>33835.950000000004</v>
      </c>
      <c r="X220" s="31">
        <f>INDEX('Mapping water'!$D$5:$U$352,MATCH($B220,'Mapping water'!$B$5:$B$352,0),MATCH(X$3,'Mapping water'!$D$4:$U$4,0))*$D220</f>
        <v>0</v>
      </c>
      <c r="Y220" s="31">
        <f>INDEX('Mapping water'!$D$5:$U$352,MATCH($B220,'Mapping water'!$B$5:$B$352,0),MATCH(Y$3,'Mapping water'!$D$4:$U$4,0))*$D220</f>
        <v>0</v>
      </c>
    </row>
    <row r="221" spans="1:25" x14ac:dyDescent="0.45">
      <c r="A221" s="20" t="s">
        <v>431</v>
      </c>
      <c r="B221" s="20" t="s">
        <v>432</v>
      </c>
      <c r="C221" s="20" t="s">
        <v>31</v>
      </c>
      <c r="D221" s="31">
        <f>INDEX('ONS data MYE 5'!$Q$6:$Q$445, MATCH($B221,'ONS data MYE 5'!$B$6:$B$445,0))</f>
        <v>85637</v>
      </c>
      <c r="E221" s="31">
        <f>INDEX('ONS data MYE 5'!$R$6:$R$445, MATCH($B221,'ONS data MYE 5'!$B$6:$B$445,0))</f>
        <v>332</v>
      </c>
      <c r="F221" s="31">
        <f t="shared" si="6"/>
        <v>5.8051349689164882</v>
      </c>
      <c r="G221" s="31">
        <f t="shared" si="7"/>
        <v>33.699592007337039</v>
      </c>
      <c r="H221" s="31">
        <f>INDEX('Mapping water'!$D$5:$U$352,MATCH($B221,'Mapping water'!$B$5:$B$352,0),MATCH(H$3,'Mapping water'!$D$4:$U$4,0))*$D221</f>
        <v>0</v>
      </c>
      <c r="I221" s="31">
        <f>INDEX('Mapping water'!$D$5:$U$352,MATCH($B221,'Mapping water'!$B$5:$B$352,0),MATCH(I$3,'Mapping water'!$D$4:$U$4,0))*$D221</f>
        <v>0</v>
      </c>
      <c r="J221" s="31">
        <f>INDEX('Mapping water'!$D$5:$U$352,MATCH($B221,'Mapping water'!$B$5:$B$352,0),MATCH(J$3,'Mapping water'!$D$4:$U$4,0))*$D221</f>
        <v>0</v>
      </c>
      <c r="K221" s="31">
        <f>INDEX('Mapping water'!$D$5:$U$352,MATCH($B221,'Mapping water'!$B$5:$B$352,0),MATCH(K$3,'Mapping water'!$D$4:$U$4,0))*$D221</f>
        <v>0</v>
      </c>
      <c r="L221" s="31">
        <f>INDEX('Mapping water'!$D$5:$U$352,MATCH($B221,'Mapping water'!$B$5:$B$352,0),MATCH(L$3,'Mapping water'!$D$4:$U$4,0))*$D221</f>
        <v>0</v>
      </c>
      <c r="M221" s="31">
        <f>INDEX('Mapping water'!$D$5:$U$352,MATCH($B221,'Mapping water'!$B$5:$B$352,0),MATCH(M$3,'Mapping water'!$D$4:$U$4,0))*$D221</f>
        <v>0</v>
      </c>
      <c r="N221" s="31">
        <f>INDEX('Mapping water'!$D$5:$U$352,MATCH($B221,'Mapping water'!$B$5:$B$352,0),MATCH(N$3,'Mapping water'!$D$4:$U$4,0))*$D221</f>
        <v>0</v>
      </c>
      <c r="O221" s="31">
        <f>INDEX('Mapping water'!$D$5:$U$352,MATCH($B221,'Mapping water'!$B$5:$B$352,0),MATCH(O$3,'Mapping water'!$D$4:$U$4,0))*$D221</f>
        <v>0</v>
      </c>
      <c r="P221" s="31">
        <f>INDEX('Mapping water'!$D$5:$U$352,MATCH($B221,'Mapping water'!$B$5:$B$352,0),MATCH(P$3,'Mapping water'!$D$4:$U$4,0))*$D221</f>
        <v>0</v>
      </c>
      <c r="Q221" s="31">
        <f>INDEX('Mapping water'!$D$5:$U$352,MATCH($B221,'Mapping water'!$B$5:$B$352,0),MATCH(Q$3,'Mapping water'!$D$4:$U$4,0))*$D221</f>
        <v>0</v>
      </c>
      <c r="R221" s="31">
        <f>INDEX('Mapping water'!$D$5:$U$352,MATCH($B221,'Mapping water'!$B$5:$B$352,0),MATCH(R$3,'Mapping water'!$D$4:$U$4,0))*$D221</f>
        <v>0</v>
      </c>
      <c r="S221" s="31">
        <f>INDEX('Mapping water'!$D$5:$U$352,MATCH($B221,'Mapping water'!$B$5:$B$352,0),MATCH(S$3,'Mapping water'!$D$4:$U$4,0))*$D221</f>
        <v>0</v>
      </c>
      <c r="T221" s="31">
        <f>INDEX('Mapping water'!$D$5:$U$352,MATCH($B221,'Mapping water'!$B$5:$B$352,0),MATCH(T$3,'Mapping water'!$D$4:$U$4,0))*$D221</f>
        <v>0</v>
      </c>
      <c r="U221" s="31">
        <f>INDEX('Mapping water'!$D$5:$U$352,MATCH($B221,'Mapping water'!$B$5:$B$352,0),MATCH(U$3,'Mapping water'!$D$4:$U$4,0))*$D221</f>
        <v>0</v>
      </c>
      <c r="V221" s="31">
        <f>INDEX('Mapping water'!$D$5:$U$352,MATCH($B221,'Mapping water'!$B$5:$B$352,0),MATCH(V$3,'Mapping water'!$D$4:$U$4,0))*$D221</f>
        <v>0</v>
      </c>
      <c r="W221" s="31">
        <f>INDEX('Mapping water'!$D$5:$U$352,MATCH($B221,'Mapping water'!$B$5:$B$352,0),MATCH(W$3,'Mapping water'!$D$4:$U$4,0))*$D221</f>
        <v>85637</v>
      </c>
      <c r="X221" s="31">
        <f>INDEX('Mapping water'!$D$5:$U$352,MATCH($B221,'Mapping water'!$B$5:$B$352,0),MATCH(X$3,'Mapping water'!$D$4:$U$4,0))*$D221</f>
        <v>0</v>
      </c>
      <c r="Y221" s="31">
        <f>INDEX('Mapping water'!$D$5:$U$352,MATCH($B221,'Mapping water'!$B$5:$B$352,0),MATCH(Y$3,'Mapping water'!$D$4:$U$4,0))*$D221</f>
        <v>0</v>
      </c>
    </row>
    <row r="222" spans="1:25" x14ac:dyDescent="0.45">
      <c r="A222" s="20" t="s">
        <v>433</v>
      </c>
      <c r="B222" s="20" t="s">
        <v>434</v>
      </c>
      <c r="C222" s="20" t="s">
        <v>31</v>
      </c>
      <c r="D222" s="31">
        <f>INDEX('ONS data MYE 5'!$Q$6:$Q$445, MATCH($B222,'ONS data MYE 5'!$B$6:$B$445,0))</f>
        <v>138375</v>
      </c>
      <c r="E222" s="31">
        <f>INDEX('ONS data MYE 5'!$R$6:$R$445, MATCH($B222,'ONS data MYE 5'!$B$6:$B$445,0))</f>
        <v>1073</v>
      </c>
      <c r="F222" s="31">
        <f t="shared" si="6"/>
        <v>6.9782137426306985</v>
      </c>
      <c r="G222" s="31">
        <f t="shared" si="7"/>
        <v>48.69546703783994</v>
      </c>
      <c r="H222" s="31">
        <f>INDEX('Mapping water'!$D$5:$U$352,MATCH($B222,'Mapping water'!$B$5:$B$352,0),MATCH(H$3,'Mapping water'!$D$4:$U$4,0))*$D222</f>
        <v>0</v>
      </c>
      <c r="I222" s="31">
        <f>INDEX('Mapping water'!$D$5:$U$352,MATCH($B222,'Mapping water'!$B$5:$B$352,0),MATCH(I$3,'Mapping water'!$D$4:$U$4,0))*$D222</f>
        <v>0</v>
      </c>
      <c r="J222" s="31">
        <f>INDEX('Mapping water'!$D$5:$U$352,MATCH($B222,'Mapping water'!$B$5:$B$352,0),MATCH(J$3,'Mapping water'!$D$4:$U$4,0))*$D222</f>
        <v>0</v>
      </c>
      <c r="K222" s="31">
        <f>INDEX('Mapping water'!$D$5:$U$352,MATCH($B222,'Mapping water'!$B$5:$B$352,0),MATCH(K$3,'Mapping water'!$D$4:$U$4,0))*$D222</f>
        <v>0</v>
      </c>
      <c r="L222" s="31">
        <f>INDEX('Mapping water'!$D$5:$U$352,MATCH($B222,'Mapping water'!$B$5:$B$352,0),MATCH(L$3,'Mapping water'!$D$4:$U$4,0))*$D222</f>
        <v>0</v>
      </c>
      <c r="M222" s="31">
        <f>INDEX('Mapping water'!$D$5:$U$352,MATCH($B222,'Mapping water'!$B$5:$B$352,0),MATCH(M$3,'Mapping water'!$D$4:$U$4,0))*$D222</f>
        <v>0</v>
      </c>
      <c r="N222" s="31">
        <f>INDEX('Mapping water'!$D$5:$U$352,MATCH($B222,'Mapping water'!$B$5:$B$352,0),MATCH(N$3,'Mapping water'!$D$4:$U$4,0))*$D222</f>
        <v>0</v>
      </c>
      <c r="O222" s="31">
        <f>INDEX('Mapping water'!$D$5:$U$352,MATCH($B222,'Mapping water'!$B$5:$B$352,0),MATCH(O$3,'Mapping water'!$D$4:$U$4,0))*$D222</f>
        <v>0</v>
      </c>
      <c r="P222" s="31">
        <f>INDEX('Mapping water'!$D$5:$U$352,MATCH($B222,'Mapping water'!$B$5:$B$352,0),MATCH(P$3,'Mapping water'!$D$4:$U$4,0))*$D222</f>
        <v>0</v>
      </c>
      <c r="Q222" s="31">
        <f>INDEX('Mapping water'!$D$5:$U$352,MATCH($B222,'Mapping water'!$B$5:$B$352,0),MATCH(Q$3,'Mapping water'!$D$4:$U$4,0))*$D222</f>
        <v>0</v>
      </c>
      <c r="R222" s="31">
        <f>INDEX('Mapping water'!$D$5:$U$352,MATCH($B222,'Mapping water'!$B$5:$B$352,0),MATCH(R$3,'Mapping water'!$D$4:$U$4,0))*$D222</f>
        <v>0</v>
      </c>
      <c r="S222" s="31">
        <f>INDEX('Mapping water'!$D$5:$U$352,MATCH($B222,'Mapping water'!$B$5:$B$352,0),MATCH(S$3,'Mapping water'!$D$4:$U$4,0))*$D222</f>
        <v>0</v>
      </c>
      <c r="T222" s="31">
        <f>INDEX('Mapping water'!$D$5:$U$352,MATCH($B222,'Mapping water'!$B$5:$B$352,0),MATCH(T$3,'Mapping water'!$D$4:$U$4,0))*$D222</f>
        <v>0</v>
      </c>
      <c r="U222" s="31">
        <f>INDEX('Mapping water'!$D$5:$U$352,MATCH($B222,'Mapping water'!$B$5:$B$352,0),MATCH(U$3,'Mapping water'!$D$4:$U$4,0))*$D222</f>
        <v>0</v>
      </c>
      <c r="V222" s="31">
        <f>INDEX('Mapping water'!$D$5:$U$352,MATCH($B222,'Mapping water'!$B$5:$B$352,0),MATCH(V$3,'Mapping water'!$D$4:$U$4,0))*$D222</f>
        <v>0</v>
      </c>
      <c r="W222" s="31">
        <f>INDEX('Mapping water'!$D$5:$U$352,MATCH($B222,'Mapping water'!$B$5:$B$352,0),MATCH(W$3,'Mapping water'!$D$4:$U$4,0))*$D222</f>
        <v>138375</v>
      </c>
      <c r="X222" s="31">
        <f>INDEX('Mapping water'!$D$5:$U$352,MATCH($B222,'Mapping water'!$B$5:$B$352,0),MATCH(X$3,'Mapping water'!$D$4:$U$4,0))*$D222</f>
        <v>0</v>
      </c>
      <c r="Y222" s="31">
        <f>INDEX('Mapping water'!$D$5:$U$352,MATCH($B222,'Mapping water'!$B$5:$B$352,0),MATCH(Y$3,'Mapping water'!$D$4:$U$4,0))*$D222</f>
        <v>0</v>
      </c>
    </row>
    <row r="223" spans="1:25" x14ac:dyDescent="0.45">
      <c r="A223" s="20" t="s">
        <v>439</v>
      </c>
      <c r="B223" s="20" t="s">
        <v>440</v>
      </c>
      <c r="C223" s="20" t="s">
        <v>31</v>
      </c>
      <c r="D223" s="31">
        <f>INDEX('ONS data MYE 5'!$Q$6:$Q$445, MATCH($B223,'ONS data MYE 5'!$B$6:$B$445,0))</f>
        <v>154148</v>
      </c>
      <c r="E223" s="31">
        <f>INDEX('ONS data MYE 5'!$R$6:$R$445, MATCH($B223,'ONS data MYE 5'!$B$6:$B$445,0))</f>
        <v>219</v>
      </c>
      <c r="F223" s="31">
        <f t="shared" si="6"/>
        <v>5.389071729816501</v>
      </c>
      <c r="G223" s="31">
        <f t="shared" si="7"/>
        <v>29.042094109107413</v>
      </c>
      <c r="H223" s="31">
        <f>INDEX('Mapping water'!$D$5:$U$352,MATCH($B223,'Mapping water'!$B$5:$B$352,0),MATCH(H$3,'Mapping water'!$D$4:$U$4,0))*$D223</f>
        <v>0</v>
      </c>
      <c r="I223" s="31">
        <f>INDEX('Mapping water'!$D$5:$U$352,MATCH($B223,'Mapping water'!$B$5:$B$352,0),MATCH(I$3,'Mapping water'!$D$4:$U$4,0))*$D223</f>
        <v>0</v>
      </c>
      <c r="J223" s="31">
        <f>INDEX('Mapping water'!$D$5:$U$352,MATCH($B223,'Mapping water'!$B$5:$B$352,0),MATCH(J$3,'Mapping water'!$D$4:$U$4,0))*$D223</f>
        <v>0</v>
      </c>
      <c r="K223" s="31">
        <f>INDEX('Mapping water'!$D$5:$U$352,MATCH($B223,'Mapping water'!$B$5:$B$352,0),MATCH(K$3,'Mapping water'!$D$4:$U$4,0))*$D223</f>
        <v>0</v>
      </c>
      <c r="L223" s="31">
        <f>INDEX('Mapping water'!$D$5:$U$352,MATCH($B223,'Mapping water'!$B$5:$B$352,0),MATCH(L$3,'Mapping water'!$D$4:$U$4,0))*$D223</f>
        <v>0</v>
      </c>
      <c r="M223" s="31">
        <f>INDEX('Mapping water'!$D$5:$U$352,MATCH($B223,'Mapping water'!$B$5:$B$352,0),MATCH(M$3,'Mapping water'!$D$4:$U$4,0))*$D223</f>
        <v>0</v>
      </c>
      <c r="N223" s="31">
        <f>INDEX('Mapping water'!$D$5:$U$352,MATCH($B223,'Mapping water'!$B$5:$B$352,0),MATCH(N$3,'Mapping water'!$D$4:$U$4,0))*$D223</f>
        <v>154148</v>
      </c>
      <c r="O223" s="31">
        <f>INDEX('Mapping water'!$D$5:$U$352,MATCH($B223,'Mapping water'!$B$5:$B$352,0),MATCH(O$3,'Mapping water'!$D$4:$U$4,0))*$D223</f>
        <v>0</v>
      </c>
      <c r="P223" s="31">
        <f>INDEX('Mapping water'!$D$5:$U$352,MATCH($B223,'Mapping water'!$B$5:$B$352,0),MATCH(P$3,'Mapping water'!$D$4:$U$4,0))*$D223</f>
        <v>0</v>
      </c>
      <c r="Q223" s="31">
        <f>INDEX('Mapping water'!$D$5:$U$352,MATCH($B223,'Mapping water'!$B$5:$B$352,0),MATCH(Q$3,'Mapping water'!$D$4:$U$4,0))*$D223</f>
        <v>0</v>
      </c>
      <c r="R223" s="31">
        <f>INDEX('Mapping water'!$D$5:$U$352,MATCH($B223,'Mapping water'!$B$5:$B$352,0),MATCH(R$3,'Mapping water'!$D$4:$U$4,0))*$D223</f>
        <v>0</v>
      </c>
      <c r="S223" s="31">
        <f>INDEX('Mapping water'!$D$5:$U$352,MATCH($B223,'Mapping water'!$B$5:$B$352,0),MATCH(S$3,'Mapping water'!$D$4:$U$4,0))*$D223</f>
        <v>0</v>
      </c>
      <c r="T223" s="31">
        <f>INDEX('Mapping water'!$D$5:$U$352,MATCH($B223,'Mapping water'!$B$5:$B$352,0),MATCH(T$3,'Mapping water'!$D$4:$U$4,0))*$D223</f>
        <v>0</v>
      </c>
      <c r="U223" s="31">
        <f>INDEX('Mapping water'!$D$5:$U$352,MATCH($B223,'Mapping water'!$B$5:$B$352,0),MATCH(U$3,'Mapping water'!$D$4:$U$4,0))*$D223</f>
        <v>0</v>
      </c>
      <c r="V223" s="31">
        <f>INDEX('Mapping water'!$D$5:$U$352,MATCH($B223,'Mapping water'!$B$5:$B$352,0),MATCH(V$3,'Mapping water'!$D$4:$U$4,0))*$D223</f>
        <v>0</v>
      </c>
      <c r="W223" s="31">
        <f>INDEX('Mapping water'!$D$5:$U$352,MATCH($B223,'Mapping water'!$B$5:$B$352,0),MATCH(W$3,'Mapping water'!$D$4:$U$4,0))*$D223</f>
        <v>0</v>
      </c>
      <c r="X223" s="31">
        <f>INDEX('Mapping water'!$D$5:$U$352,MATCH($B223,'Mapping water'!$B$5:$B$352,0),MATCH(X$3,'Mapping water'!$D$4:$U$4,0))*$D223</f>
        <v>0</v>
      </c>
      <c r="Y223" s="31">
        <f>INDEX('Mapping water'!$D$5:$U$352,MATCH($B223,'Mapping water'!$B$5:$B$352,0),MATCH(Y$3,'Mapping water'!$D$4:$U$4,0))*$D223</f>
        <v>0</v>
      </c>
    </row>
    <row r="224" spans="1:25" x14ac:dyDescent="0.45">
      <c r="A224" s="20" t="s">
        <v>441</v>
      </c>
      <c r="B224" s="20" t="s">
        <v>442</v>
      </c>
      <c r="C224" s="20" t="s">
        <v>31</v>
      </c>
      <c r="D224" s="31">
        <f>INDEX('ONS data MYE 5'!$Q$6:$Q$445, MATCH($B224,'ONS data MYE 5'!$B$6:$B$445,0))</f>
        <v>155339</v>
      </c>
      <c r="E224" s="31">
        <f>INDEX('ONS data MYE 5'!$R$6:$R$445, MATCH($B224,'ONS data MYE 5'!$B$6:$B$445,0))</f>
        <v>3883</v>
      </c>
      <c r="F224" s="31">
        <f t="shared" si="6"/>
        <v>8.2643633297316672</v>
      </c>
      <c r="G224" s="31">
        <f t="shared" si="7"/>
        <v>68.299701245813495</v>
      </c>
      <c r="H224" s="31">
        <f>INDEX('Mapping water'!$D$5:$U$352,MATCH($B224,'Mapping water'!$B$5:$B$352,0),MATCH(H$3,'Mapping water'!$D$4:$U$4,0))*$D224</f>
        <v>0</v>
      </c>
      <c r="I224" s="31">
        <f>INDEX('Mapping water'!$D$5:$U$352,MATCH($B224,'Mapping water'!$B$5:$B$352,0),MATCH(I$3,'Mapping water'!$D$4:$U$4,0))*$D224</f>
        <v>0</v>
      </c>
      <c r="J224" s="31">
        <f>INDEX('Mapping water'!$D$5:$U$352,MATCH($B224,'Mapping water'!$B$5:$B$352,0),MATCH(J$3,'Mapping water'!$D$4:$U$4,0))*$D224</f>
        <v>0</v>
      </c>
      <c r="K224" s="31">
        <f>INDEX('Mapping water'!$D$5:$U$352,MATCH($B224,'Mapping water'!$B$5:$B$352,0),MATCH(K$3,'Mapping water'!$D$4:$U$4,0))*$D224</f>
        <v>0</v>
      </c>
      <c r="L224" s="31">
        <f>INDEX('Mapping water'!$D$5:$U$352,MATCH($B224,'Mapping water'!$B$5:$B$352,0),MATCH(L$3,'Mapping water'!$D$4:$U$4,0))*$D224</f>
        <v>0</v>
      </c>
      <c r="M224" s="31">
        <f>INDEX('Mapping water'!$D$5:$U$352,MATCH($B224,'Mapping water'!$B$5:$B$352,0),MATCH(M$3,'Mapping water'!$D$4:$U$4,0))*$D224</f>
        <v>0</v>
      </c>
      <c r="N224" s="31">
        <f>INDEX('Mapping water'!$D$5:$U$352,MATCH($B224,'Mapping water'!$B$5:$B$352,0),MATCH(N$3,'Mapping water'!$D$4:$U$4,0))*$D224</f>
        <v>155339</v>
      </c>
      <c r="O224" s="31">
        <f>INDEX('Mapping water'!$D$5:$U$352,MATCH($B224,'Mapping water'!$B$5:$B$352,0),MATCH(O$3,'Mapping water'!$D$4:$U$4,0))*$D224</f>
        <v>0</v>
      </c>
      <c r="P224" s="31">
        <f>INDEX('Mapping water'!$D$5:$U$352,MATCH($B224,'Mapping water'!$B$5:$B$352,0),MATCH(P$3,'Mapping water'!$D$4:$U$4,0))*$D224</f>
        <v>0</v>
      </c>
      <c r="Q224" s="31">
        <f>INDEX('Mapping water'!$D$5:$U$352,MATCH($B224,'Mapping water'!$B$5:$B$352,0),MATCH(Q$3,'Mapping water'!$D$4:$U$4,0))*$D224</f>
        <v>0</v>
      </c>
      <c r="R224" s="31">
        <f>INDEX('Mapping water'!$D$5:$U$352,MATCH($B224,'Mapping water'!$B$5:$B$352,0),MATCH(R$3,'Mapping water'!$D$4:$U$4,0))*$D224</f>
        <v>0</v>
      </c>
      <c r="S224" s="31">
        <f>INDEX('Mapping water'!$D$5:$U$352,MATCH($B224,'Mapping water'!$B$5:$B$352,0),MATCH(S$3,'Mapping water'!$D$4:$U$4,0))*$D224</f>
        <v>0</v>
      </c>
      <c r="T224" s="31">
        <f>INDEX('Mapping water'!$D$5:$U$352,MATCH($B224,'Mapping water'!$B$5:$B$352,0),MATCH(T$3,'Mapping water'!$D$4:$U$4,0))*$D224</f>
        <v>0</v>
      </c>
      <c r="U224" s="31">
        <f>INDEX('Mapping water'!$D$5:$U$352,MATCH($B224,'Mapping water'!$B$5:$B$352,0),MATCH(U$3,'Mapping water'!$D$4:$U$4,0))*$D224</f>
        <v>0</v>
      </c>
      <c r="V224" s="31">
        <f>INDEX('Mapping water'!$D$5:$U$352,MATCH($B224,'Mapping water'!$B$5:$B$352,0),MATCH(V$3,'Mapping water'!$D$4:$U$4,0))*$D224</f>
        <v>0</v>
      </c>
      <c r="W224" s="31">
        <f>INDEX('Mapping water'!$D$5:$U$352,MATCH($B224,'Mapping water'!$B$5:$B$352,0),MATCH(W$3,'Mapping water'!$D$4:$U$4,0))*$D224</f>
        <v>0</v>
      </c>
      <c r="X224" s="31">
        <f>INDEX('Mapping water'!$D$5:$U$352,MATCH($B224,'Mapping water'!$B$5:$B$352,0),MATCH(X$3,'Mapping water'!$D$4:$U$4,0))*$D224</f>
        <v>0</v>
      </c>
      <c r="Y224" s="31">
        <f>INDEX('Mapping water'!$D$5:$U$352,MATCH($B224,'Mapping water'!$B$5:$B$352,0),MATCH(Y$3,'Mapping water'!$D$4:$U$4,0))*$D224</f>
        <v>0</v>
      </c>
    </row>
    <row r="225" spans="1:25" x14ac:dyDescent="0.45">
      <c r="A225" s="20" t="s">
        <v>443</v>
      </c>
      <c r="B225" s="20" t="s">
        <v>444</v>
      </c>
      <c r="C225" s="20" t="s">
        <v>31</v>
      </c>
      <c r="D225" s="31">
        <f>INDEX('ONS data MYE 5'!$Q$6:$Q$445, MATCH($B225,'ONS data MYE 5'!$B$6:$B$445,0))</f>
        <v>140713</v>
      </c>
      <c r="E225" s="31">
        <f>INDEX('ONS data MYE 5'!$R$6:$R$445, MATCH($B225,'ONS data MYE 5'!$B$6:$B$445,0))</f>
        <v>4264</v>
      </c>
      <c r="F225" s="31">
        <f t="shared" si="6"/>
        <v>8.3579629658456813</v>
      </c>
      <c r="G225" s="31">
        <f t="shared" si="7"/>
        <v>69.855544938447935</v>
      </c>
      <c r="H225" s="31">
        <f>INDEX('Mapping water'!$D$5:$U$352,MATCH($B225,'Mapping water'!$B$5:$B$352,0),MATCH(H$3,'Mapping water'!$D$4:$U$4,0))*$D225</f>
        <v>0</v>
      </c>
      <c r="I225" s="31">
        <f>INDEX('Mapping water'!$D$5:$U$352,MATCH($B225,'Mapping water'!$B$5:$B$352,0),MATCH(I$3,'Mapping water'!$D$4:$U$4,0))*$D225</f>
        <v>0</v>
      </c>
      <c r="J225" s="31">
        <f>INDEX('Mapping water'!$D$5:$U$352,MATCH($B225,'Mapping water'!$B$5:$B$352,0),MATCH(J$3,'Mapping water'!$D$4:$U$4,0))*$D225</f>
        <v>0</v>
      </c>
      <c r="K225" s="31">
        <f>INDEX('Mapping water'!$D$5:$U$352,MATCH($B225,'Mapping water'!$B$5:$B$352,0),MATCH(K$3,'Mapping water'!$D$4:$U$4,0))*$D225</f>
        <v>0</v>
      </c>
      <c r="L225" s="31">
        <f>INDEX('Mapping water'!$D$5:$U$352,MATCH($B225,'Mapping water'!$B$5:$B$352,0),MATCH(L$3,'Mapping water'!$D$4:$U$4,0))*$D225</f>
        <v>0</v>
      </c>
      <c r="M225" s="31">
        <f>INDEX('Mapping water'!$D$5:$U$352,MATCH($B225,'Mapping water'!$B$5:$B$352,0),MATCH(M$3,'Mapping water'!$D$4:$U$4,0))*$D225</f>
        <v>0</v>
      </c>
      <c r="N225" s="31">
        <f>INDEX('Mapping water'!$D$5:$U$352,MATCH($B225,'Mapping water'!$B$5:$B$352,0),MATCH(N$3,'Mapping water'!$D$4:$U$4,0))*$D225</f>
        <v>140713</v>
      </c>
      <c r="O225" s="31">
        <f>INDEX('Mapping water'!$D$5:$U$352,MATCH($B225,'Mapping water'!$B$5:$B$352,0),MATCH(O$3,'Mapping water'!$D$4:$U$4,0))*$D225</f>
        <v>0</v>
      </c>
      <c r="P225" s="31">
        <f>INDEX('Mapping water'!$D$5:$U$352,MATCH($B225,'Mapping water'!$B$5:$B$352,0),MATCH(P$3,'Mapping water'!$D$4:$U$4,0))*$D225</f>
        <v>0</v>
      </c>
      <c r="Q225" s="31">
        <f>INDEX('Mapping water'!$D$5:$U$352,MATCH($B225,'Mapping water'!$B$5:$B$352,0),MATCH(Q$3,'Mapping water'!$D$4:$U$4,0))*$D225</f>
        <v>0</v>
      </c>
      <c r="R225" s="31">
        <f>INDEX('Mapping water'!$D$5:$U$352,MATCH($B225,'Mapping water'!$B$5:$B$352,0),MATCH(R$3,'Mapping water'!$D$4:$U$4,0))*$D225</f>
        <v>0</v>
      </c>
      <c r="S225" s="31">
        <f>INDEX('Mapping water'!$D$5:$U$352,MATCH($B225,'Mapping water'!$B$5:$B$352,0),MATCH(S$3,'Mapping water'!$D$4:$U$4,0))*$D225</f>
        <v>0</v>
      </c>
      <c r="T225" s="31">
        <f>INDEX('Mapping water'!$D$5:$U$352,MATCH($B225,'Mapping water'!$B$5:$B$352,0),MATCH(T$3,'Mapping water'!$D$4:$U$4,0))*$D225</f>
        <v>0</v>
      </c>
      <c r="U225" s="31">
        <f>INDEX('Mapping water'!$D$5:$U$352,MATCH($B225,'Mapping water'!$B$5:$B$352,0),MATCH(U$3,'Mapping water'!$D$4:$U$4,0))*$D225</f>
        <v>0</v>
      </c>
      <c r="V225" s="31">
        <f>INDEX('Mapping water'!$D$5:$U$352,MATCH($B225,'Mapping water'!$B$5:$B$352,0),MATCH(V$3,'Mapping water'!$D$4:$U$4,0))*$D225</f>
        <v>0</v>
      </c>
      <c r="W225" s="31">
        <f>INDEX('Mapping water'!$D$5:$U$352,MATCH($B225,'Mapping water'!$B$5:$B$352,0),MATCH(W$3,'Mapping water'!$D$4:$U$4,0))*$D225</f>
        <v>0</v>
      </c>
      <c r="X225" s="31">
        <f>INDEX('Mapping water'!$D$5:$U$352,MATCH($B225,'Mapping water'!$B$5:$B$352,0),MATCH(X$3,'Mapping water'!$D$4:$U$4,0))*$D225</f>
        <v>0</v>
      </c>
      <c r="Y225" s="31">
        <f>INDEX('Mapping water'!$D$5:$U$352,MATCH($B225,'Mapping water'!$B$5:$B$352,0),MATCH(Y$3,'Mapping water'!$D$4:$U$4,0))*$D225</f>
        <v>0</v>
      </c>
    </row>
    <row r="226" spans="1:25" x14ac:dyDescent="0.45">
      <c r="A226" s="20" t="s">
        <v>445</v>
      </c>
      <c r="B226" s="20" t="s">
        <v>446</v>
      </c>
      <c r="C226" s="20" t="s">
        <v>31</v>
      </c>
      <c r="D226" s="31">
        <f>INDEX('ONS data MYE 5'!$Q$6:$Q$445, MATCH($B226,'ONS data MYE 5'!$B$6:$B$445,0))</f>
        <v>154943</v>
      </c>
      <c r="E226" s="31">
        <f>INDEX('ONS data MYE 5'!$R$6:$R$445, MATCH($B226,'ONS data MYE 5'!$B$6:$B$445,0))</f>
        <v>866</v>
      </c>
      <c r="F226" s="31">
        <f t="shared" si="6"/>
        <v>6.7638849085624351</v>
      </c>
      <c r="G226" s="31">
        <f t="shared" si="7"/>
        <v>45.750139056278663</v>
      </c>
      <c r="H226" s="31">
        <f>INDEX('Mapping water'!$D$5:$U$352,MATCH($B226,'Mapping water'!$B$5:$B$352,0),MATCH(H$3,'Mapping water'!$D$4:$U$4,0))*$D226</f>
        <v>0</v>
      </c>
      <c r="I226" s="31">
        <f>INDEX('Mapping water'!$D$5:$U$352,MATCH($B226,'Mapping water'!$B$5:$B$352,0),MATCH(I$3,'Mapping water'!$D$4:$U$4,0))*$D226</f>
        <v>0</v>
      </c>
      <c r="J226" s="31">
        <f>INDEX('Mapping water'!$D$5:$U$352,MATCH($B226,'Mapping water'!$B$5:$B$352,0),MATCH(J$3,'Mapping water'!$D$4:$U$4,0))*$D226</f>
        <v>0</v>
      </c>
      <c r="K226" s="31">
        <f>INDEX('Mapping water'!$D$5:$U$352,MATCH($B226,'Mapping water'!$B$5:$B$352,0),MATCH(K$3,'Mapping water'!$D$4:$U$4,0))*$D226</f>
        <v>0</v>
      </c>
      <c r="L226" s="31">
        <f>INDEX('Mapping water'!$D$5:$U$352,MATCH($B226,'Mapping water'!$B$5:$B$352,0),MATCH(L$3,'Mapping water'!$D$4:$U$4,0))*$D226</f>
        <v>0</v>
      </c>
      <c r="M226" s="31">
        <f>INDEX('Mapping water'!$D$5:$U$352,MATCH($B226,'Mapping water'!$B$5:$B$352,0),MATCH(M$3,'Mapping water'!$D$4:$U$4,0))*$D226</f>
        <v>0</v>
      </c>
      <c r="N226" s="31">
        <f>INDEX('Mapping water'!$D$5:$U$352,MATCH($B226,'Mapping water'!$B$5:$B$352,0),MATCH(N$3,'Mapping water'!$D$4:$U$4,0))*$D226</f>
        <v>106910.67</v>
      </c>
      <c r="O226" s="31">
        <f>INDEX('Mapping water'!$D$5:$U$352,MATCH($B226,'Mapping water'!$B$5:$B$352,0),MATCH(O$3,'Mapping water'!$D$4:$U$4,0))*$D226</f>
        <v>0</v>
      </c>
      <c r="P226" s="31">
        <f>INDEX('Mapping water'!$D$5:$U$352,MATCH($B226,'Mapping water'!$B$5:$B$352,0),MATCH(P$3,'Mapping water'!$D$4:$U$4,0))*$D226</f>
        <v>0</v>
      </c>
      <c r="Q226" s="31">
        <f>INDEX('Mapping water'!$D$5:$U$352,MATCH($B226,'Mapping water'!$B$5:$B$352,0),MATCH(Q$3,'Mapping water'!$D$4:$U$4,0))*$D226</f>
        <v>0</v>
      </c>
      <c r="R226" s="31">
        <f>INDEX('Mapping water'!$D$5:$U$352,MATCH($B226,'Mapping water'!$B$5:$B$352,0),MATCH(R$3,'Mapping water'!$D$4:$U$4,0))*$D226</f>
        <v>0</v>
      </c>
      <c r="S226" s="31">
        <f>INDEX('Mapping water'!$D$5:$U$352,MATCH($B226,'Mapping water'!$B$5:$B$352,0),MATCH(S$3,'Mapping water'!$D$4:$U$4,0))*$D226</f>
        <v>0</v>
      </c>
      <c r="T226" s="31">
        <f>INDEX('Mapping water'!$D$5:$U$352,MATCH($B226,'Mapping water'!$B$5:$B$352,0),MATCH(T$3,'Mapping water'!$D$4:$U$4,0))*$D226</f>
        <v>0</v>
      </c>
      <c r="U226" s="31">
        <f>INDEX('Mapping water'!$D$5:$U$352,MATCH($B226,'Mapping water'!$B$5:$B$352,0),MATCH(U$3,'Mapping water'!$D$4:$U$4,0))*$D226</f>
        <v>0</v>
      </c>
      <c r="V226" s="31">
        <f>INDEX('Mapping water'!$D$5:$U$352,MATCH($B226,'Mapping water'!$B$5:$B$352,0),MATCH(V$3,'Mapping water'!$D$4:$U$4,0))*$D226</f>
        <v>0</v>
      </c>
      <c r="W226" s="31">
        <f>INDEX('Mapping water'!$D$5:$U$352,MATCH($B226,'Mapping water'!$B$5:$B$352,0),MATCH(W$3,'Mapping water'!$D$4:$U$4,0))*$D226</f>
        <v>0</v>
      </c>
      <c r="X226" s="31">
        <f>INDEX('Mapping water'!$D$5:$U$352,MATCH($B226,'Mapping water'!$B$5:$B$352,0),MATCH(X$3,'Mapping water'!$D$4:$U$4,0))*$D226</f>
        <v>48032.33</v>
      </c>
      <c r="Y226" s="31">
        <f>INDEX('Mapping water'!$D$5:$U$352,MATCH($B226,'Mapping water'!$B$5:$B$352,0),MATCH(Y$3,'Mapping water'!$D$4:$U$4,0))*$D226</f>
        <v>0</v>
      </c>
    </row>
    <row r="227" spans="1:25" x14ac:dyDescent="0.45">
      <c r="A227" s="20" t="s">
        <v>447</v>
      </c>
      <c r="B227" s="20" t="s">
        <v>448</v>
      </c>
      <c r="C227" s="20" t="s">
        <v>31</v>
      </c>
      <c r="D227" s="31">
        <f>INDEX('ONS data MYE 5'!$Q$6:$Q$445, MATCH($B227,'ONS data MYE 5'!$B$6:$B$445,0))</f>
        <v>67060</v>
      </c>
      <c r="E227" s="31">
        <f>INDEX('ONS data MYE 5'!$R$6:$R$445, MATCH($B227,'ONS data MYE 5'!$B$6:$B$445,0))</f>
        <v>476</v>
      </c>
      <c r="F227" s="31">
        <f t="shared" si="6"/>
        <v>6.1654178542314204</v>
      </c>
      <c r="G227" s="31">
        <f t="shared" si="7"/>
        <v>38.012377317275572</v>
      </c>
      <c r="H227" s="31">
        <f>INDEX('Mapping water'!$D$5:$U$352,MATCH($B227,'Mapping water'!$B$5:$B$352,0),MATCH(H$3,'Mapping water'!$D$4:$U$4,0))*$D227</f>
        <v>0</v>
      </c>
      <c r="I227" s="31">
        <f>INDEX('Mapping water'!$D$5:$U$352,MATCH($B227,'Mapping water'!$B$5:$B$352,0),MATCH(I$3,'Mapping water'!$D$4:$U$4,0))*$D227</f>
        <v>0</v>
      </c>
      <c r="J227" s="31">
        <f>INDEX('Mapping water'!$D$5:$U$352,MATCH($B227,'Mapping water'!$B$5:$B$352,0),MATCH(J$3,'Mapping water'!$D$4:$U$4,0))*$D227</f>
        <v>0</v>
      </c>
      <c r="K227" s="31">
        <f>INDEX('Mapping water'!$D$5:$U$352,MATCH($B227,'Mapping water'!$B$5:$B$352,0),MATCH(K$3,'Mapping water'!$D$4:$U$4,0))*$D227</f>
        <v>0</v>
      </c>
      <c r="L227" s="31">
        <f>INDEX('Mapping water'!$D$5:$U$352,MATCH($B227,'Mapping water'!$B$5:$B$352,0),MATCH(L$3,'Mapping water'!$D$4:$U$4,0))*$D227</f>
        <v>0</v>
      </c>
      <c r="M227" s="31">
        <f>INDEX('Mapping water'!$D$5:$U$352,MATCH($B227,'Mapping water'!$B$5:$B$352,0),MATCH(M$3,'Mapping water'!$D$4:$U$4,0))*$D227</f>
        <v>0</v>
      </c>
      <c r="N227" s="31">
        <f>INDEX('Mapping water'!$D$5:$U$352,MATCH($B227,'Mapping water'!$B$5:$B$352,0),MATCH(N$3,'Mapping water'!$D$4:$U$4,0))*$D227</f>
        <v>67060</v>
      </c>
      <c r="O227" s="31">
        <f>INDEX('Mapping water'!$D$5:$U$352,MATCH($B227,'Mapping water'!$B$5:$B$352,0),MATCH(O$3,'Mapping water'!$D$4:$U$4,0))*$D227</f>
        <v>0</v>
      </c>
      <c r="P227" s="31">
        <f>INDEX('Mapping water'!$D$5:$U$352,MATCH($B227,'Mapping water'!$B$5:$B$352,0),MATCH(P$3,'Mapping water'!$D$4:$U$4,0))*$D227</f>
        <v>0</v>
      </c>
      <c r="Q227" s="31">
        <f>INDEX('Mapping water'!$D$5:$U$352,MATCH($B227,'Mapping water'!$B$5:$B$352,0),MATCH(Q$3,'Mapping water'!$D$4:$U$4,0))*$D227</f>
        <v>0</v>
      </c>
      <c r="R227" s="31">
        <f>INDEX('Mapping water'!$D$5:$U$352,MATCH($B227,'Mapping water'!$B$5:$B$352,0),MATCH(R$3,'Mapping water'!$D$4:$U$4,0))*$D227</f>
        <v>0</v>
      </c>
      <c r="S227" s="31">
        <f>INDEX('Mapping water'!$D$5:$U$352,MATCH($B227,'Mapping water'!$B$5:$B$352,0),MATCH(S$3,'Mapping water'!$D$4:$U$4,0))*$D227</f>
        <v>0</v>
      </c>
      <c r="T227" s="31">
        <f>INDEX('Mapping water'!$D$5:$U$352,MATCH($B227,'Mapping water'!$B$5:$B$352,0),MATCH(T$3,'Mapping water'!$D$4:$U$4,0))*$D227</f>
        <v>0</v>
      </c>
      <c r="U227" s="31">
        <f>INDEX('Mapping water'!$D$5:$U$352,MATCH($B227,'Mapping water'!$B$5:$B$352,0),MATCH(U$3,'Mapping water'!$D$4:$U$4,0))*$D227</f>
        <v>0</v>
      </c>
      <c r="V227" s="31">
        <f>INDEX('Mapping water'!$D$5:$U$352,MATCH($B227,'Mapping water'!$B$5:$B$352,0),MATCH(V$3,'Mapping water'!$D$4:$U$4,0))*$D227</f>
        <v>0</v>
      </c>
      <c r="W227" s="31">
        <f>INDEX('Mapping water'!$D$5:$U$352,MATCH($B227,'Mapping water'!$B$5:$B$352,0),MATCH(W$3,'Mapping water'!$D$4:$U$4,0))*$D227</f>
        <v>0</v>
      </c>
      <c r="X227" s="31">
        <f>INDEX('Mapping water'!$D$5:$U$352,MATCH($B227,'Mapping water'!$B$5:$B$352,0),MATCH(X$3,'Mapping water'!$D$4:$U$4,0))*$D227</f>
        <v>0</v>
      </c>
      <c r="Y227" s="31">
        <f>INDEX('Mapping water'!$D$5:$U$352,MATCH($B227,'Mapping water'!$B$5:$B$352,0),MATCH(Y$3,'Mapping water'!$D$4:$U$4,0))*$D227</f>
        <v>0</v>
      </c>
    </row>
    <row r="228" spans="1:25" x14ac:dyDescent="0.45">
      <c r="A228" s="20" t="s">
        <v>449</v>
      </c>
      <c r="B228" s="20" t="s">
        <v>450</v>
      </c>
      <c r="C228" s="20" t="s">
        <v>31</v>
      </c>
      <c r="D228" s="31">
        <f>INDEX('ONS data MYE 5'!$Q$6:$Q$445, MATCH($B228,'ONS data MYE 5'!$B$6:$B$445,0))</f>
        <v>171958</v>
      </c>
      <c r="E228" s="31">
        <f>INDEX('ONS data MYE 5'!$R$6:$R$445, MATCH($B228,'ONS data MYE 5'!$B$6:$B$445,0))</f>
        <v>529</v>
      </c>
      <c r="F228" s="31">
        <f t="shared" si="6"/>
        <v>6.2709884318582994</v>
      </c>
      <c r="G228" s="31">
        <f t="shared" si="7"/>
        <v>39.325295912500614</v>
      </c>
      <c r="H228" s="31">
        <f>INDEX('Mapping water'!$D$5:$U$352,MATCH($B228,'Mapping water'!$B$5:$B$352,0),MATCH(H$3,'Mapping water'!$D$4:$U$4,0))*$D228</f>
        <v>0</v>
      </c>
      <c r="I228" s="31">
        <f>INDEX('Mapping water'!$D$5:$U$352,MATCH($B228,'Mapping water'!$B$5:$B$352,0),MATCH(I$3,'Mapping water'!$D$4:$U$4,0))*$D228</f>
        <v>0</v>
      </c>
      <c r="J228" s="31">
        <f>INDEX('Mapping water'!$D$5:$U$352,MATCH($B228,'Mapping water'!$B$5:$B$352,0),MATCH(J$3,'Mapping water'!$D$4:$U$4,0))*$D228</f>
        <v>0</v>
      </c>
      <c r="K228" s="31">
        <f>INDEX('Mapping water'!$D$5:$U$352,MATCH($B228,'Mapping water'!$B$5:$B$352,0),MATCH(K$3,'Mapping water'!$D$4:$U$4,0))*$D228</f>
        <v>0</v>
      </c>
      <c r="L228" s="31">
        <f>INDEX('Mapping water'!$D$5:$U$352,MATCH($B228,'Mapping water'!$B$5:$B$352,0),MATCH(L$3,'Mapping water'!$D$4:$U$4,0))*$D228</f>
        <v>0</v>
      </c>
      <c r="M228" s="31">
        <f>INDEX('Mapping water'!$D$5:$U$352,MATCH($B228,'Mapping water'!$B$5:$B$352,0),MATCH(M$3,'Mapping water'!$D$4:$U$4,0))*$D228</f>
        <v>0</v>
      </c>
      <c r="N228" s="31">
        <f>INDEX('Mapping water'!$D$5:$U$352,MATCH($B228,'Mapping water'!$B$5:$B$352,0),MATCH(N$3,'Mapping water'!$D$4:$U$4,0))*$D228</f>
        <v>171958</v>
      </c>
      <c r="O228" s="31">
        <f>INDEX('Mapping water'!$D$5:$U$352,MATCH($B228,'Mapping water'!$B$5:$B$352,0),MATCH(O$3,'Mapping water'!$D$4:$U$4,0))*$D228</f>
        <v>0</v>
      </c>
      <c r="P228" s="31">
        <f>INDEX('Mapping water'!$D$5:$U$352,MATCH($B228,'Mapping water'!$B$5:$B$352,0),MATCH(P$3,'Mapping water'!$D$4:$U$4,0))*$D228</f>
        <v>0</v>
      </c>
      <c r="Q228" s="31">
        <f>INDEX('Mapping water'!$D$5:$U$352,MATCH($B228,'Mapping water'!$B$5:$B$352,0),MATCH(Q$3,'Mapping water'!$D$4:$U$4,0))*$D228</f>
        <v>0</v>
      </c>
      <c r="R228" s="31">
        <f>INDEX('Mapping water'!$D$5:$U$352,MATCH($B228,'Mapping water'!$B$5:$B$352,0),MATCH(R$3,'Mapping water'!$D$4:$U$4,0))*$D228</f>
        <v>0</v>
      </c>
      <c r="S228" s="31">
        <f>INDEX('Mapping water'!$D$5:$U$352,MATCH($B228,'Mapping water'!$B$5:$B$352,0),MATCH(S$3,'Mapping water'!$D$4:$U$4,0))*$D228</f>
        <v>0</v>
      </c>
      <c r="T228" s="31">
        <f>INDEX('Mapping water'!$D$5:$U$352,MATCH($B228,'Mapping water'!$B$5:$B$352,0),MATCH(T$3,'Mapping water'!$D$4:$U$4,0))*$D228</f>
        <v>0</v>
      </c>
      <c r="U228" s="31">
        <f>INDEX('Mapping water'!$D$5:$U$352,MATCH($B228,'Mapping water'!$B$5:$B$352,0),MATCH(U$3,'Mapping water'!$D$4:$U$4,0))*$D228</f>
        <v>0</v>
      </c>
      <c r="V228" s="31">
        <f>INDEX('Mapping water'!$D$5:$U$352,MATCH($B228,'Mapping water'!$B$5:$B$352,0),MATCH(V$3,'Mapping water'!$D$4:$U$4,0))*$D228</f>
        <v>0</v>
      </c>
      <c r="W228" s="31">
        <f>INDEX('Mapping water'!$D$5:$U$352,MATCH($B228,'Mapping water'!$B$5:$B$352,0),MATCH(W$3,'Mapping water'!$D$4:$U$4,0))*$D228</f>
        <v>0</v>
      </c>
      <c r="X228" s="31">
        <f>INDEX('Mapping water'!$D$5:$U$352,MATCH($B228,'Mapping water'!$B$5:$B$352,0),MATCH(X$3,'Mapping water'!$D$4:$U$4,0))*$D228</f>
        <v>0</v>
      </c>
      <c r="Y228" s="31">
        <f>INDEX('Mapping water'!$D$5:$U$352,MATCH($B228,'Mapping water'!$B$5:$B$352,0),MATCH(Y$3,'Mapping water'!$D$4:$U$4,0))*$D228</f>
        <v>0</v>
      </c>
    </row>
    <row r="229" spans="1:25" x14ac:dyDescent="0.45">
      <c r="A229" s="20" t="s">
        <v>453</v>
      </c>
      <c r="B229" s="20" t="s">
        <v>454</v>
      </c>
      <c r="C229" s="20" t="s">
        <v>31</v>
      </c>
      <c r="D229" s="31">
        <f>INDEX('ONS data MYE 5'!$Q$6:$Q$445, MATCH($B229,'ONS data MYE 5'!$B$6:$B$445,0))</f>
        <v>168550</v>
      </c>
      <c r="E229" s="31">
        <f>INDEX('ONS data MYE 5'!$R$6:$R$445, MATCH($B229,'ONS data MYE 5'!$B$6:$B$445,0))</f>
        <v>266</v>
      </c>
      <c r="F229" s="31">
        <f t="shared" si="6"/>
        <v>5.5834963087816991</v>
      </c>
      <c r="G229" s="31">
        <f t="shared" si="7"/>
        <v>31.17543103017886</v>
      </c>
      <c r="H229" s="31">
        <f>INDEX('Mapping water'!$D$5:$U$352,MATCH($B229,'Mapping water'!$B$5:$B$352,0),MATCH(H$3,'Mapping water'!$D$4:$U$4,0))*$D229</f>
        <v>0</v>
      </c>
      <c r="I229" s="31">
        <f>INDEX('Mapping water'!$D$5:$U$352,MATCH($B229,'Mapping water'!$B$5:$B$352,0),MATCH(I$3,'Mapping water'!$D$4:$U$4,0))*$D229</f>
        <v>0</v>
      </c>
      <c r="J229" s="31">
        <f>INDEX('Mapping water'!$D$5:$U$352,MATCH($B229,'Mapping water'!$B$5:$B$352,0),MATCH(J$3,'Mapping water'!$D$4:$U$4,0))*$D229</f>
        <v>0</v>
      </c>
      <c r="K229" s="31">
        <f>INDEX('Mapping water'!$D$5:$U$352,MATCH($B229,'Mapping water'!$B$5:$B$352,0),MATCH(K$3,'Mapping water'!$D$4:$U$4,0))*$D229</f>
        <v>0</v>
      </c>
      <c r="L229" s="31">
        <f>INDEX('Mapping water'!$D$5:$U$352,MATCH($B229,'Mapping water'!$B$5:$B$352,0),MATCH(L$3,'Mapping water'!$D$4:$U$4,0))*$D229</f>
        <v>0</v>
      </c>
      <c r="M229" s="31">
        <f>INDEX('Mapping water'!$D$5:$U$352,MATCH($B229,'Mapping water'!$B$5:$B$352,0),MATCH(M$3,'Mapping water'!$D$4:$U$4,0))*$D229</f>
        <v>0</v>
      </c>
      <c r="N229" s="31">
        <f>INDEX('Mapping water'!$D$5:$U$352,MATCH($B229,'Mapping water'!$B$5:$B$352,0),MATCH(N$3,'Mapping water'!$D$4:$U$4,0))*$D229</f>
        <v>15169.5</v>
      </c>
      <c r="O229" s="31">
        <f>INDEX('Mapping water'!$D$5:$U$352,MATCH($B229,'Mapping water'!$B$5:$B$352,0),MATCH(O$3,'Mapping water'!$D$4:$U$4,0))*$D229</f>
        <v>0</v>
      </c>
      <c r="P229" s="31">
        <f>INDEX('Mapping water'!$D$5:$U$352,MATCH($B229,'Mapping water'!$B$5:$B$352,0),MATCH(P$3,'Mapping water'!$D$4:$U$4,0))*$D229</f>
        <v>0</v>
      </c>
      <c r="Q229" s="31">
        <f>INDEX('Mapping water'!$D$5:$U$352,MATCH($B229,'Mapping water'!$B$5:$B$352,0),MATCH(Q$3,'Mapping water'!$D$4:$U$4,0))*$D229</f>
        <v>0</v>
      </c>
      <c r="R229" s="31">
        <f>INDEX('Mapping water'!$D$5:$U$352,MATCH($B229,'Mapping water'!$B$5:$B$352,0),MATCH(R$3,'Mapping water'!$D$4:$U$4,0))*$D229</f>
        <v>0</v>
      </c>
      <c r="S229" s="31">
        <f>INDEX('Mapping water'!$D$5:$U$352,MATCH($B229,'Mapping water'!$B$5:$B$352,0),MATCH(S$3,'Mapping water'!$D$4:$U$4,0))*$D229</f>
        <v>0</v>
      </c>
      <c r="T229" s="31">
        <f>INDEX('Mapping water'!$D$5:$U$352,MATCH($B229,'Mapping water'!$B$5:$B$352,0),MATCH(T$3,'Mapping water'!$D$4:$U$4,0))*$D229</f>
        <v>0</v>
      </c>
      <c r="U229" s="31">
        <f>INDEX('Mapping water'!$D$5:$U$352,MATCH($B229,'Mapping water'!$B$5:$B$352,0),MATCH(U$3,'Mapping water'!$D$4:$U$4,0))*$D229</f>
        <v>0</v>
      </c>
      <c r="V229" s="31">
        <f>INDEX('Mapping water'!$D$5:$U$352,MATCH($B229,'Mapping water'!$B$5:$B$352,0),MATCH(V$3,'Mapping water'!$D$4:$U$4,0))*$D229</f>
        <v>0</v>
      </c>
      <c r="W229" s="31">
        <f>INDEX('Mapping water'!$D$5:$U$352,MATCH($B229,'Mapping water'!$B$5:$B$352,0),MATCH(W$3,'Mapping water'!$D$4:$U$4,0))*$D229</f>
        <v>0</v>
      </c>
      <c r="X229" s="31">
        <f>INDEX('Mapping water'!$D$5:$U$352,MATCH($B229,'Mapping water'!$B$5:$B$352,0),MATCH(X$3,'Mapping water'!$D$4:$U$4,0))*$D229</f>
        <v>153380.5</v>
      </c>
      <c r="Y229" s="31">
        <f>INDEX('Mapping water'!$D$5:$U$352,MATCH($B229,'Mapping water'!$B$5:$B$352,0),MATCH(Y$3,'Mapping water'!$D$4:$U$4,0))*$D229</f>
        <v>0</v>
      </c>
    </row>
    <row r="230" spans="1:25" x14ac:dyDescent="0.45">
      <c r="A230" s="20" t="s">
        <v>457</v>
      </c>
      <c r="B230" s="20" t="s">
        <v>458</v>
      </c>
      <c r="C230" s="20" t="s">
        <v>31</v>
      </c>
      <c r="D230" s="31">
        <f>INDEX('ONS data MYE 5'!$Q$6:$Q$445, MATCH($B230,'ONS data MYE 5'!$B$6:$B$445,0))</f>
        <v>97604</v>
      </c>
      <c r="E230" s="31">
        <f>INDEX('ONS data MYE 5'!$R$6:$R$445, MATCH($B230,'ONS data MYE 5'!$B$6:$B$445,0))</f>
        <v>1337</v>
      </c>
      <c r="F230" s="31">
        <f t="shared" si="6"/>
        <v>7.1981835771019433</v>
      </c>
      <c r="G230" s="31">
        <f t="shared" si="7"/>
        <v>51.813846809660127</v>
      </c>
      <c r="H230" s="31">
        <f>INDEX('Mapping water'!$D$5:$U$352,MATCH($B230,'Mapping water'!$B$5:$B$352,0),MATCH(H$3,'Mapping water'!$D$4:$U$4,0))*$D230</f>
        <v>0</v>
      </c>
      <c r="I230" s="31">
        <f>INDEX('Mapping water'!$D$5:$U$352,MATCH($B230,'Mapping water'!$B$5:$B$352,0),MATCH(I$3,'Mapping water'!$D$4:$U$4,0))*$D230</f>
        <v>0</v>
      </c>
      <c r="J230" s="31">
        <f>INDEX('Mapping water'!$D$5:$U$352,MATCH($B230,'Mapping water'!$B$5:$B$352,0),MATCH(J$3,'Mapping water'!$D$4:$U$4,0))*$D230</f>
        <v>0</v>
      </c>
      <c r="K230" s="31">
        <f>INDEX('Mapping water'!$D$5:$U$352,MATCH($B230,'Mapping water'!$B$5:$B$352,0),MATCH(K$3,'Mapping water'!$D$4:$U$4,0))*$D230</f>
        <v>0</v>
      </c>
      <c r="L230" s="31">
        <f>INDEX('Mapping water'!$D$5:$U$352,MATCH($B230,'Mapping water'!$B$5:$B$352,0),MATCH(L$3,'Mapping water'!$D$4:$U$4,0))*$D230</f>
        <v>0</v>
      </c>
      <c r="M230" s="31">
        <f>INDEX('Mapping water'!$D$5:$U$352,MATCH($B230,'Mapping water'!$B$5:$B$352,0),MATCH(M$3,'Mapping water'!$D$4:$U$4,0))*$D230</f>
        <v>0</v>
      </c>
      <c r="N230" s="31">
        <f>INDEX('Mapping water'!$D$5:$U$352,MATCH($B230,'Mapping water'!$B$5:$B$352,0),MATCH(N$3,'Mapping water'!$D$4:$U$4,0))*$D230</f>
        <v>93339.778844</v>
      </c>
      <c r="O230" s="31">
        <f>INDEX('Mapping water'!$D$5:$U$352,MATCH($B230,'Mapping water'!$B$5:$B$352,0),MATCH(O$3,'Mapping water'!$D$4:$U$4,0))*$D230</f>
        <v>0</v>
      </c>
      <c r="P230" s="31">
        <f>INDEX('Mapping water'!$D$5:$U$352,MATCH($B230,'Mapping water'!$B$5:$B$352,0),MATCH(P$3,'Mapping water'!$D$4:$U$4,0))*$D230</f>
        <v>0</v>
      </c>
      <c r="Q230" s="31">
        <f>INDEX('Mapping water'!$D$5:$U$352,MATCH($B230,'Mapping water'!$B$5:$B$352,0),MATCH(Q$3,'Mapping water'!$D$4:$U$4,0))*$D230</f>
        <v>0</v>
      </c>
      <c r="R230" s="31">
        <f>INDEX('Mapping water'!$D$5:$U$352,MATCH($B230,'Mapping water'!$B$5:$B$352,0),MATCH(R$3,'Mapping water'!$D$4:$U$4,0))*$D230</f>
        <v>0</v>
      </c>
      <c r="S230" s="31">
        <f>INDEX('Mapping water'!$D$5:$U$352,MATCH($B230,'Mapping water'!$B$5:$B$352,0),MATCH(S$3,'Mapping water'!$D$4:$U$4,0))*$D230</f>
        <v>0</v>
      </c>
      <c r="T230" s="31">
        <f>INDEX('Mapping water'!$D$5:$U$352,MATCH($B230,'Mapping water'!$B$5:$B$352,0),MATCH(T$3,'Mapping water'!$D$4:$U$4,0))*$D230</f>
        <v>0</v>
      </c>
      <c r="U230" s="31">
        <f>INDEX('Mapping water'!$D$5:$U$352,MATCH($B230,'Mapping water'!$B$5:$B$352,0),MATCH(U$3,'Mapping water'!$D$4:$U$4,0))*$D230</f>
        <v>0</v>
      </c>
      <c r="V230" s="31">
        <f>INDEX('Mapping water'!$D$5:$U$352,MATCH($B230,'Mapping water'!$B$5:$B$352,0),MATCH(V$3,'Mapping water'!$D$4:$U$4,0))*$D230</f>
        <v>0</v>
      </c>
      <c r="W230" s="31">
        <f>INDEX('Mapping water'!$D$5:$U$352,MATCH($B230,'Mapping water'!$B$5:$B$352,0),MATCH(W$3,'Mapping water'!$D$4:$U$4,0))*$D230</f>
        <v>0</v>
      </c>
      <c r="X230" s="31">
        <f>INDEX('Mapping water'!$D$5:$U$352,MATCH($B230,'Mapping water'!$B$5:$B$352,0),MATCH(X$3,'Mapping water'!$D$4:$U$4,0))*$D230</f>
        <v>4264.2211559999996</v>
      </c>
      <c r="Y230" s="31">
        <f>INDEX('Mapping water'!$D$5:$U$352,MATCH($B230,'Mapping water'!$B$5:$B$352,0),MATCH(Y$3,'Mapping water'!$D$4:$U$4,0))*$D230</f>
        <v>0</v>
      </c>
    </row>
    <row r="231" spans="1:25" x14ac:dyDescent="0.45">
      <c r="A231" s="20" t="s">
        <v>459</v>
      </c>
      <c r="B231" s="20" t="s">
        <v>460</v>
      </c>
      <c r="C231" s="20" t="s">
        <v>31</v>
      </c>
      <c r="D231" s="31">
        <f>INDEX('ONS data MYE 5'!$Q$6:$Q$445, MATCH($B231,'ONS data MYE 5'!$B$6:$B$445,0))</f>
        <v>115351</v>
      </c>
      <c r="E231" s="31">
        <f>INDEX('ONS data MYE 5'!$R$6:$R$445, MATCH($B231,'ONS data MYE 5'!$B$6:$B$445,0))</f>
        <v>313</v>
      </c>
      <c r="F231" s="31">
        <f t="shared" si="6"/>
        <v>5.7462031905401529</v>
      </c>
      <c r="G231" s="31">
        <f t="shared" si="7"/>
        <v>33.018851106973834</v>
      </c>
      <c r="H231" s="31">
        <f>INDEX('Mapping water'!$D$5:$U$352,MATCH($B231,'Mapping water'!$B$5:$B$352,0),MATCH(H$3,'Mapping water'!$D$4:$U$4,0))*$D231</f>
        <v>0</v>
      </c>
      <c r="I231" s="31">
        <f>INDEX('Mapping water'!$D$5:$U$352,MATCH($B231,'Mapping water'!$B$5:$B$352,0),MATCH(I$3,'Mapping water'!$D$4:$U$4,0))*$D231</f>
        <v>0</v>
      </c>
      <c r="J231" s="31">
        <f>INDEX('Mapping water'!$D$5:$U$352,MATCH($B231,'Mapping water'!$B$5:$B$352,0),MATCH(J$3,'Mapping water'!$D$4:$U$4,0))*$D231</f>
        <v>0</v>
      </c>
      <c r="K231" s="31">
        <f>INDEX('Mapping water'!$D$5:$U$352,MATCH($B231,'Mapping water'!$B$5:$B$352,0),MATCH(K$3,'Mapping water'!$D$4:$U$4,0))*$D231</f>
        <v>0</v>
      </c>
      <c r="L231" s="31">
        <f>INDEX('Mapping water'!$D$5:$U$352,MATCH($B231,'Mapping water'!$B$5:$B$352,0),MATCH(L$3,'Mapping water'!$D$4:$U$4,0))*$D231</f>
        <v>0</v>
      </c>
      <c r="M231" s="31">
        <f>INDEX('Mapping water'!$D$5:$U$352,MATCH($B231,'Mapping water'!$B$5:$B$352,0),MATCH(M$3,'Mapping water'!$D$4:$U$4,0))*$D231</f>
        <v>0</v>
      </c>
      <c r="N231" s="31">
        <f>INDEX('Mapping water'!$D$5:$U$352,MATCH($B231,'Mapping water'!$B$5:$B$352,0),MATCH(N$3,'Mapping water'!$D$4:$U$4,0))*$D231</f>
        <v>54214.969999999994</v>
      </c>
      <c r="O231" s="31">
        <f>INDEX('Mapping water'!$D$5:$U$352,MATCH($B231,'Mapping water'!$B$5:$B$352,0),MATCH(O$3,'Mapping water'!$D$4:$U$4,0))*$D231</f>
        <v>0</v>
      </c>
      <c r="P231" s="31">
        <f>INDEX('Mapping water'!$D$5:$U$352,MATCH($B231,'Mapping water'!$B$5:$B$352,0),MATCH(P$3,'Mapping water'!$D$4:$U$4,0))*$D231</f>
        <v>0</v>
      </c>
      <c r="Q231" s="31">
        <f>INDEX('Mapping water'!$D$5:$U$352,MATCH($B231,'Mapping water'!$B$5:$B$352,0),MATCH(Q$3,'Mapping water'!$D$4:$U$4,0))*$D231</f>
        <v>0</v>
      </c>
      <c r="R231" s="31">
        <f>INDEX('Mapping water'!$D$5:$U$352,MATCH($B231,'Mapping water'!$B$5:$B$352,0),MATCH(R$3,'Mapping water'!$D$4:$U$4,0))*$D231</f>
        <v>0</v>
      </c>
      <c r="S231" s="31">
        <f>INDEX('Mapping water'!$D$5:$U$352,MATCH($B231,'Mapping water'!$B$5:$B$352,0),MATCH(S$3,'Mapping water'!$D$4:$U$4,0))*$D231</f>
        <v>0</v>
      </c>
      <c r="T231" s="31">
        <f>INDEX('Mapping water'!$D$5:$U$352,MATCH($B231,'Mapping water'!$B$5:$B$352,0),MATCH(T$3,'Mapping water'!$D$4:$U$4,0))*$D231</f>
        <v>0</v>
      </c>
      <c r="U231" s="31">
        <f>INDEX('Mapping water'!$D$5:$U$352,MATCH($B231,'Mapping water'!$B$5:$B$352,0),MATCH(U$3,'Mapping water'!$D$4:$U$4,0))*$D231</f>
        <v>0</v>
      </c>
      <c r="V231" s="31">
        <f>INDEX('Mapping water'!$D$5:$U$352,MATCH($B231,'Mapping water'!$B$5:$B$352,0),MATCH(V$3,'Mapping water'!$D$4:$U$4,0))*$D231</f>
        <v>0</v>
      </c>
      <c r="W231" s="31">
        <f>INDEX('Mapping water'!$D$5:$U$352,MATCH($B231,'Mapping water'!$B$5:$B$352,0),MATCH(W$3,'Mapping water'!$D$4:$U$4,0))*$D231</f>
        <v>0</v>
      </c>
      <c r="X231" s="31">
        <f>INDEX('Mapping water'!$D$5:$U$352,MATCH($B231,'Mapping water'!$B$5:$B$352,0),MATCH(X$3,'Mapping water'!$D$4:$U$4,0))*$D231</f>
        <v>61136.030000000006</v>
      </c>
      <c r="Y231" s="31">
        <f>INDEX('Mapping water'!$D$5:$U$352,MATCH($B231,'Mapping water'!$B$5:$B$352,0),MATCH(Y$3,'Mapping water'!$D$4:$U$4,0))*$D231</f>
        <v>0</v>
      </c>
    </row>
    <row r="232" spans="1:25" x14ac:dyDescent="0.45">
      <c r="A232" s="20" t="s">
        <v>461</v>
      </c>
      <c r="B232" s="20" t="s">
        <v>462</v>
      </c>
      <c r="C232" s="20" t="s">
        <v>31</v>
      </c>
      <c r="D232" s="31">
        <f>INDEX('ONS data MYE 5'!$Q$6:$Q$445, MATCH($B232,'ONS data MYE 5'!$B$6:$B$445,0))</f>
        <v>142252</v>
      </c>
      <c r="E232" s="31">
        <f>INDEX('ONS data MYE 5'!$R$6:$R$445, MATCH($B232,'ONS data MYE 5'!$B$6:$B$445,0))</f>
        <v>242</v>
      </c>
      <c r="F232" s="31">
        <f t="shared" si="6"/>
        <v>5.4889377261566867</v>
      </c>
      <c r="G232" s="31">
        <f t="shared" si="7"/>
        <v>30.128437361626137</v>
      </c>
      <c r="H232" s="31">
        <f>INDEX('Mapping water'!$D$5:$U$352,MATCH($B232,'Mapping water'!$B$5:$B$352,0),MATCH(H$3,'Mapping water'!$D$4:$U$4,0))*$D232</f>
        <v>0</v>
      </c>
      <c r="I232" s="31">
        <f>INDEX('Mapping water'!$D$5:$U$352,MATCH($B232,'Mapping water'!$B$5:$B$352,0),MATCH(I$3,'Mapping water'!$D$4:$U$4,0))*$D232</f>
        <v>0</v>
      </c>
      <c r="J232" s="31">
        <f>INDEX('Mapping water'!$D$5:$U$352,MATCH($B232,'Mapping water'!$B$5:$B$352,0),MATCH(J$3,'Mapping water'!$D$4:$U$4,0))*$D232</f>
        <v>0</v>
      </c>
      <c r="K232" s="31">
        <f>INDEX('Mapping water'!$D$5:$U$352,MATCH($B232,'Mapping water'!$B$5:$B$352,0),MATCH(K$3,'Mapping water'!$D$4:$U$4,0))*$D232</f>
        <v>0</v>
      </c>
      <c r="L232" s="31">
        <f>INDEX('Mapping water'!$D$5:$U$352,MATCH($B232,'Mapping water'!$B$5:$B$352,0),MATCH(L$3,'Mapping water'!$D$4:$U$4,0))*$D232</f>
        <v>0</v>
      </c>
      <c r="M232" s="31">
        <f>INDEX('Mapping water'!$D$5:$U$352,MATCH($B232,'Mapping water'!$B$5:$B$352,0),MATCH(M$3,'Mapping water'!$D$4:$U$4,0))*$D232</f>
        <v>0</v>
      </c>
      <c r="N232" s="31">
        <f>INDEX('Mapping water'!$D$5:$U$352,MATCH($B232,'Mapping water'!$B$5:$B$352,0),MATCH(N$3,'Mapping water'!$D$4:$U$4,0))*$D232</f>
        <v>142252</v>
      </c>
      <c r="O232" s="31">
        <f>INDEX('Mapping water'!$D$5:$U$352,MATCH($B232,'Mapping water'!$B$5:$B$352,0),MATCH(O$3,'Mapping water'!$D$4:$U$4,0))*$D232</f>
        <v>0</v>
      </c>
      <c r="P232" s="31">
        <f>INDEX('Mapping water'!$D$5:$U$352,MATCH($B232,'Mapping water'!$B$5:$B$352,0),MATCH(P$3,'Mapping water'!$D$4:$U$4,0))*$D232</f>
        <v>0</v>
      </c>
      <c r="Q232" s="31">
        <f>INDEX('Mapping water'!$D$5:$U$352,MATCH($B232,'Mapping water'!$B$5:$B$352,0),MATCH(Q$3,'Mapping water'!$D$4:$U$4,0))*$D232</f>
        <v>0</v>
      </c>
      <c r="R232" s="31">
        <f>INDEX('Mapping water'!$D$5:$U$352,MATCH($B232,'Mapping water'!$B$5:$B$352,0),MATCH(R$3,'Mapping water'!$D$4:$U$4,0))*$D232</f>
        <v>0</v>
      </c>
      <c r="S232" s="31">
        <f>INDEX('Mapping water'!$D$5:$U$352,MATCH($B232,'Mapping water'!$B$5:$B$352,0),MATCH(S$3,'Mapping water'!$D$4:$U$4,0))*$D232</f>
        <v>0</v>
      </c>
      <c r="T232" s="31">
        <f>INDEX('Mapping water'!$D$5:$U$352,MATCH($B232,'Mapping water'!$B$5:$B$352,0),MATCH(T$3,'Mapping water'!$D$4:$U$4,0))*$D232</f>
        <v>0</v>
      </c>
      <c r="U232" s="31">
        <f>INDEX('Mapping water'!$D$5:$U$352,MATCH($B232,'Mapping water'!$B$5:$B$352,0),MATCH(U$3,'Mapping water'!$D$4:$U$4,0))*$D232</f>
        <v>0</v>
      </c>
      <c r="V232" s="31">
        <f>INDEX('Mapping water'!$D$5:$U$352,MATCH($B232,'Mapping water'!$B$5:$B$352,0),MATCH(V$3,'Mapping water'!$D$4:$U$4,0))*$D232</f>
        <v>0</v>
      </c>
      <c r="W232" s="31">
        <f>INDEX('Mapping water'!$D$5:$U$352,MATCH($B232,'Mapping water'!$B$5:$B$352,0),MATCH(W$3,'Mapping water'!$D$4:$U$4,0))*$D232</f>
        <v>0</v>
      </c>
      <c r="X232" s="31">
        <f>INDEX('Mapping water'!$D$5:$U$352,MATCH($B232,'Mapping water'!$B$5:$B$352,0),MATCH(X$3,'Mapping water'!$D$4:$U$4,0))*$D232</f>
        <v>0</v>
      </c>
      <c r="Y232" s="31">
        <f>INDEX('Mapping water'!$D$5:$U$352,MATCH($B232,'Mapping water'!$B$5:$B$352,0),MATCH(Y$3,'Mapping water'!$D$4:$U$4,0))*$D232</f>
        <v>0</v>
      </c>
    </row>
    <row r="233" spans="1:25" x14ac:dyDescent="0.45">
      <c r="A233" s="20" t="s">
        <v>463</v>
      </c>
      <c r="B233" s="20" t="s">
        <v>464</v>
      </c>
      <c r="C233" s="20" t="s">
        <v>31</v>
      </c>
      <c r="D233" s="31">
        <f>INDEX('ONS data MYE 5'!$Q$6:$Q$445, MATCH($B233,'ONS data MYE 5'!$B$6:$B$445,0))</f>
        <v>150245</v>
      </c>
      <c r="E233" s="31">
        <f>INDEX('ONS data MYE 5'!$R$6:$R$445, MATCH($B233,'ONS data MYE 5'!$B$6:$B$445,0))</f>
        <v>3266</v>
      </c>
      <c r="F233" s="31">
        <f t="shared" si="6"/>
        <v>8.0913212735304096</v>
      </c>
      <c r="G233" s="31">
        <f t="shared" si="7"/>
        <v>65.469479951485766</v>
      </c>
      <c r="H233" s="31">
        <f>INDEX('Mapping water'!$D$5:$U$352,MATCH($B233,'Mapping water'!$B$5:$B$352,0),MATCH(H$3,'Mapping water'!$D$4:$U$4,0))*$D233</f>
        <v>0</v>
      </c>
      <c r="I233" s="31">
        <f>INDEX('Mapping water'!$D$5:$U$352,MATCH($B233,'Mapping water'!$B$5:$B$352,0),MATCH(I$3,'Mapping water'!$D$4:$U$4,0))*$D233</f>
        <v>0</v>
      </c>
      <c r="J233" s="31">
        <f>INDEX('Mapping water'!$D$5:$U$352,MATCH($B233,'Mapping water'!$B$5:$B$352,0),MATCH(J$3,'Mapping water'!$D$4:$U$4,0))*$D233</f>
        <v>0</v>
      </c>
      <c r="K233" s="31">
        <f>INDEX('Mapping water'!$D$5:$U$352,MATCH($B233,'Mapping water'!$B$5:$B$352,0),MATCH(K$3,'Mapping water'!$D$4:$U$4,0))*$D233</f>
        <v>0</v>
      </c>
      <c r="L233" s="31">
        <f>INDEX('Mapping water'!$D$5:$U$352,MATCH($B233,'Mapping water'!$B$5:$B$352,0),MATCH(L$3,'Mapping water'!$D$4:$U$4,0))*$D233</f>
        <v>0</v>
      </c>
      <c r="M233" s="31">
        <f>INDEX('Mapping water'!$D$5:$U$352,MATCH($B233,'Mapping water'!$B$5:$B$352,0),MATCH(M$3,'Mapping water'!$D$4:$U$4,0))*$D233</f>
        <v>0</v>
      </c>
      <c r="N233" s="31">
        <f>INDEX('Mapping water'!$D$5:$U$352,MATCH($B233,'Mapping water'!$B$5:$B$352,0),MATCH(N$3,'Mapping water'!$D$4:$U$4,0))*$D233</f>
        <v>150245</v>
      </c>
      <c r="O233" s="31">
        <f>INDEX('Mapping water'!$D$5:$U$352,MATCH($B233,'Mapping water'!$B$5:$B$352,0),MATCH(O$3,'Mapping water'!$D$4:$U$4,0))*$D233</f>
        <v>0</v>
      </c>
      <c r="P233" s="31">
        <f>INDEX('Mapping water'!$D$5:$U$352,MATCH($B233,'Mapping water'!$B$5:$B$352,0),MATCH(P$3,'Mapping water'!$D$4:$U$4,0))*$D233</f>
        <v>0</v>
      </c>
      <c r="Q233" s="31">
        <f>INDEX('Mapping water'!$D$5:$U$352,MATCH($B233,'Mapping water'!$B$5:$B$352,0),MATCH(Q$3,'Mapping water'!$D$4:$U$4,0))*$D233</f>
        <v>0</v>
      </c>
      <c r="R233" s="31">
        <f>INDEX('Mapping water'!$D$5:$U$352,MATCH($B233,'Mapping water'!$B$5:$B$352,0),MATCH(R$3,'Mapping water'!$D$4:$U$4,0))*$D233</f>
        <v>0</v>
      </c>
      <c r="S233" s="31">
        <f>INDEX('Mapping water'!$D$5:$U$352,MATCH($B233,'Mapping water'!$B$5:$B$352,0),MATCH(S$3,'Mapping water'!$D$4:$U$4,0))*$D233</f>
        <v>0</v>
      </c>
      <c r="T233" s="31">
        <f>INDEX('Mapping water'!$D$5:$U$352,MATCH($B233,'Mapping water'!$B$5:$B$352,0),MATCH(T$3,'Mapping water'!$D$4:$U$4,0))*$D233</f>
        <v>0</v>
      </c>
      <c r="U233" s="31">
        <f>INDEX('Mapping water'!$D$5:$U$352,MATCH($B233,'Mapping water'!$B$5:$B$352,0),MATCH(U$3,'Mapping water'!$D$4:$U$4,0))*$D233</f>
        <v>0</v>
      </c>
      <c r="V233" s="31">
        <f>INDEX('Mapping water'!$D$5:$U$352,MATCH($B233,'Mapping water'!$B$5:$B$352,0),MATCH(V$3,'Mapping water'!$D$4:$U$4,0))*$D233</f>
        <v>0</v>
      </c>
      <c r="W233" s="31">
        <f>INDEX('Mapping water'!$D$5:$U$352,MATCH($B233,'Mapping water'!$B$5:$B$352,0),MATCH(W$3,'Mapping water'!$D$4:$U$4,0))*$D233</f>
        <v>0</v>
      </c>
      <c r="X233" s="31">
        <f>INDEX('Mapping water'!$D$5:$U$352,MATCH($B233,'Mapping water'!$B$5:$B$352,0),MATCH(X$3,'Mapping water'!$D$4:$U$4,0))*$D233</f>
        <v>0</v>
      </c>
      <c r="Y233" s="31">
        <f>INDEX('Mapping water'!$D$5:$U$352,MATCH($B233,'Mapping water'!$B$5:$B$352,0),MATCH(Y$3,'Mapping water'!$D$4:$U$4,0))*$D233</f>
        <v>0</v>
      </c>
    </row>
    <row r="234" spans="1:25" x14ac:dyDescent="0.45">
      <c r="A234" s="20" t="s">
        <v>465</v>
      </c>
      <c r="B234" s="20" t="s">
        <v>466</v>
      </c>
      <c r="C234" s="20" t="s">
        <v>31</v>
      </c>
      <c r="D234" s="31">
        <f>INDEX('ONS data MYE 5'!$Q$6:$Q$445, MATCH($B234,'ONS data MYE 5'!$B$6:$B$445,0))</f>
        <v>134961</v>
      </c>
      <c r="E234" s="31">
        <f>INDEX('ONS data MYE 5'!$R$6:$R$445, MATCH($B234,'ONS data MYE 5'!$B$6:$B$445,0))</f>
        <v>199</v>
      </c>
      <c r="F234" s="31">
        <f t="shared" si="6"/>
        <v>5.2933048247244923</v>
      </c>
      <c r="G234" s="31">
        <f t="shared" si="7"/>
        <v>28.019075967451588</v>
      </c>
      <c r="H234" s="31">
        <f>INDEX('Mapping water'!$D$5:$U$352,MATCH($B234,'Mapping water'!$B$5:$B$352,0),MATCH(H$3,'Mapping water'!$D$4:$U$4,0))*$D234</f>
        <v>0</v>
      </c>
      <c r="I234" s="31">
        <f>INDEX('Mapping water'!$D$5:$U$352,MATCH($B234,'Mapping water'!$B$5:$B$352,0),MATCH(I$3,'Mapping water'!$D$4:$U$4,0))*$D234</f>
        <v>0</v>
      </c>
      <c r="J234" s="31">
        <f>INDEX('Mapping water'!$D$5:$U$352,MATCH($B234,'Mapping water'!$B$5:$B$352,0),MATCH(J$3,'Mapping water'!$D$4:$U$4,0))*$D234</f>
        <v>0</v>
      </c>
      <c r="K234" s="31">
        <f>INDEX('Mapping water'!$D$5:$U$352,MATCH($B234,'Mapping water'!$B$5:$B$352,0),MATCH(K$3,'Mapping water'!$D$4:$U$4,0))*$D234</f>
        <v>0</v>
      </c>
      <c r="L234" s="31">
        <f>INDEX('Mapping water'!$D$5:$U$352,MATCH($B234,'Mapping water'!$B$5:$B$352,0),MATCH(L$3,'Mapping water'!$D$4:$U$4,0))*$D234</f>
        <v>0</v>
      </c>
      <c r="M234" s="31">
        <f>INDEX('Mapping water'!$D$5:$U$352,MATCH($B234,'Mapping water'!$B$5:$B$352,0),MATCH(M$3,'Mapping water'!$D$4:$U$4,0))*$D234</f>
        <v>0</v>
      </c>
      <c r="N234" s="31">
        <f>INDEX('Mapping water'!$D$5:$U$352,MATCH($B234,'Mapping water'!$B$5:$B$352,0),MATCH(N$3,'Mapping water'!$D$4:$U$4,0))*$D234</f>
        <v>134961</v>
      </c>
      <c r="O234" s="31">
        <f>INDEX('Mapping water'!$D$5:$U$352,MATCH($B234,'Mapping water'!$B$5:$B$352,0),MATCH(O$3,'Mapping water'!$D$4:$U$4,0))*$D234</f>
        <v>0</v>
      </c>
      <c r="P234" s="31">
        <f>INDEX('Mapping water'!$D$5:$U$352,MATCH($B234,'Mapping water'!$B$5:$B$352,0),MATCH(P$3,'Mapping water'!$D$4:$U$4,0))*$D234</f>
        <v>0</v>
      </c>
      <c r="Q234" s="31">
        <f>INDEX('Mapping water'!$D$5:$U$352,MATCH($B234,'Mapping water'!$B$5:$B$352,0),MATCH(Q$3,'Mapping water'!$D$4:$U$4,0))*$D234</f>
        <v>0</v>
      </c>
      <c r="R234" s="31">
        <f>INDEX('Mapping water'!$D$5:$U$352,MATCH($B234,'Mapping water'!$B$5:$B$352,0),MATCH(R$3,'Mapping water'!$D$4:$U$4,0))*$D234</f>
        <v>0</v>
      </c>
      <c r="S234" s="31">
        <f>INDEX('Mapping water'!$D$5:$U$352,MATCH($B234,'Mapping water'!$B$5:$B$352,0),MATCH(S$3,'Mapping water'!$D$4:$U$4,0))*$D234</f>
        <v>0</v>
      </c>
      <c r="T234" s="31">
        <f>INDEX('Mapping water'!$D$5:$U$352,MATCH($B234,'Mapping water'!$B$5:$B$352,0),MATCH(T$3,'Mapping water'!$D$4:$U$4,0))*$D234</f>
        <v>0</v>
      </c>
      <c r="U234" s="31">
        <f>INDEX('Mapping water'!$D$5:$U$352,MATCH($B234,'Mapping water'!$B$5:$B$352,0),MATCH(U$3,'Mapping water'!$D$4:$U$4,0))*$D234</f>
        <v>0</v>
      </c>
      <c r="V234" s="31">
        <f>INDEX('Mapping water'!$D$5:$U$352,MATCH($B234,'Mapping water'!$B$5:$B$352,0),MATCH(V$3,'Mapping water'!$D$4:$U$4,0))*$D234</f>
        <v>0</v>
      </c>
      <c r="W234" s="31">
        <f>INDEX('Mapping water'!$D$5:$U$352,MATCH($B234,'Mapping water'!$B$5:$B$352,0),MATCH(W$3,'Mapping water'!$D$4:$U$4,0))*$D234</f>
        <v>0</v>
      </c>
      <c r="X234" s="31">
        <f>INDEX('Mapping water'!$D$5:$U$352,MATCH($B234,'Mapping water'!$B$5:$B$352,0),MATCH(X$3,'Mapping water'!$D$4:$U$4,0))*$D234</f>
        <v>0</v>
      </c>
      <c r="Y234" s="31">
        <f>INDEX('Mapping water'!$D$5:$U$352,MATCH($B234,'Mapping water'!$B$5:$B$352,0),MATCH(Y$3,'Mapping water'!$D$4:$U$4,0))*$D234</f>
        <v>0</v>
      </c>
    </row>
    <row r="235" spans="1:25" x14ac:dyDescent="0.45">
      <c r="A235" s="20" t="s">
        <v>467</v>
      </c>
      <c r="B235" s="20" t="s">
        <v>468</v>
      </c>
      <c r="C235" s="20" t="s">
        <v>31</v>
      </c>
      <c r="D235" s="31">
        <f>INDEX('ONS data MYE 5'!$Q$6:$Q$445, MATCH($B235,'ONS data MYE 5'!$B$6:$B$445,0))</f>
        <v>121891</v>
      </c>
      <c r="E235" s="31">
        <f>INDEX('ONS data MYE 5'!$R$6:$R$445, MATCH($B235,'ONS data MYE 5'!$B$6:$B$445,0))</f>
        <v>211</v>
      </c>
      <c r="F235" s="31">
        <f t="shared" si="6"/>
        <v>5.3518581334760666</v>
      </c>
      <c r="G235" s="31">
        <f t="shared" si="7"/>
        <v>28.642385480853928</v>
      </c>
      <c r="H235" s="31">
        <f>INDEX('Mapping water'!$D$5:$U$352,MATCH($B235,'Mapping water'!$B$5:$B$352,0),MATCH(H$3,'Mapping water'!$D$4:$U$4,0))*$D235</f>
        <v>0</v>
      </c>
      <c r="I235" s="31">
        <f>INDEX('Mapping water'!$D$5:$U$352,MATCH($B235,'Mapping water'!$B$5:$B$352,0),MATCH(I$3,'Mapping water'!$D$4:$U$4,0))*$D235</f>
        <v>0</v>
      </c>
      <c r="J235" s="31">
        <f>INDEX('Mapping water'!$D$5:$U$352,MATCH($B235,'Mapping water'!$B$5:$B$352,0),MATCH(J$3,'Mapping water'!$D$4:$U$4,0))*$D235</f>
        <v>0</v>
      </c>
      <c r="K235" s="31">
        <f>INDEX('Mapping water'!$D$5:$U$352,MATCH($B235,'Mapping water'!$B$5:$B$352,0),MATCH(K$3,'Mapping water'!$D$4:$U$4,0))*$D235</f>
        <v>0</v>
      </c>
      <c r="L235" s="31">
        <f>INDEX('Mapping water'!$D$5:$U$352,MATCH($B235,'Mapping water'!$B$5:$B$352,0),MATCH(L$3,'Mapping water'!$D$4:$U$4,0))*$D235</f>
        <v>0</v>
      </c>
      <c r="M235" s="31">
        <f>INDEX('Mapping water'!$D$5:$U$352,MATCH($B235,'Mapping water'!$B$5:$B$352,0),MATCH(M$3,'Mapping water'!$D$4:$U$4,0))*$D235</f>
        <v>0</v>
      </c>
      <c r="N235" s="31">
        <f>INDEX('Mapping water'!$D$5:$U$352,MATCH($B235,'Mapping water'!$B$5:$B$352,0),MATCH(N$3,'Mapping water'!$D$4:$U$4,0))*$D235</f>
        <v>121891</v>
      </c>
      <c r="O235" s="31">
        <f>INDEX('Mapping water'!$D$5:$U$352,MATCH($B235,'Mapping water'!$B$5:$B$352,0),MATCH(O$3,'Mapping water'!$D$4:$U$4,0))*$D235</f>
        <v>0</v>
      </c>
      <c r="P235" s="31">
        <f>INDEX('Mapping water'!$D$5:$U$352,MATCH($B235,'Mapping water'!$B$5:$B$352,0),MATCH(P$3,'Mapping water'!$D$4:$U$4,0))*$D235</f>
        <v>0</v>
      </c>
      <c r="Q235" s="31">
        <f>INDEX('Mapping water'!$D$5:$U$352,MATCH($B235,'Mapping water'!$B$5:$B$352,0),MATCH(Q$3,'Mapping water'!$D$4:$U$4,0))*$D235</f>
        <v>0</v>
      </c>
      <c r="R235" s="31">
        <f>INDEX('Mapping water'!$D$5:$U$352,MATCH($B235,'Mapping water'!$B$5:$B$352,0),MATCH(R$3,'Mapping water'!$D$4:$U$4,0))*$D235</f>
        <v>0</v>
      </c>
      <c r="S235" s="31">
        <f>INDEX('Mapping water'!$D$5:$U$352,MATCH($B235,'Mapping water'!$B$5:$B$352,0),MATCH(S$3,'Mapping water'!$D$4:$U$4,0))*$D235</f>
        <v>0</v>
      </c>
      <c r="T235" s="31">
        <f>INDEX('Mapping water'!$D$5:$U$352,MATCH($B235,'Mapping water'!$B$5:$B$352,0),MATCH(T$3,'Mapping water'!$D$4:$U$4,0))*$D235</f>
        <v>0</v>
      </c>
      <c r="U235" s="31">
        <f>INDEX('Mapping water'!$D$5:$U$352,MATCH($B235,'Mapping water'!$B$5:$B$352,0),MATCH(U$3,'Mapping water'!$D$4:$U$4,0))*$D235</f>
        <v>0</v>
      </c>
      <c r="V235" s="31">
        <f>INDEX('Mapping water'!$D$5:$U$352,MATCH($B235,'Mapping water'!$B$5:$B$352,0),MATCH(V$3,'Mapping water'!$D$4:$U$4,0))*$D235</f>
        <v>0</v>
      </c>
      <c r="W235" s="31">
        <f>INDEX('Mapping water'!$D$5:$U$352,MATCH($B235,'Mapping water'!$B$5:$B$352,0),MATCH(W$3,'Mapping water'!$D$4:$U$4,0))*$D235</f>
        <v>0</v>
      </c>
      <c r="X235" s="31">
        <f>INDEX('Mapping water'!$D$5:$U$352,MATCH($B235,'Mapping water'!$B$5:$B$352,0),MATCH(X$3,'Mapping water'!$D$4:$U$4,0))*$D235</f>
        <v>0</v>
      </c>
      <c r="Y235" s="31">
        <f>INDEX('Mapping water'!$D$5:$U$352,MATCH($B235,'Mapping water'!$B$5:$B$352,0),MATCH(Y$3,'Mapping water'!$D$4:$U$4,0))*$D235</f>
        <v>0</v>
      </c>
    </row>
    <row r="236" spans="1:25" x14ac:dyDescent="0.45">
      <c r="A236" s="20" t="s">
        <v>469</v>
      </c>
      <c r="B236" s="20" t="s">
        <v>470</v>
      </c>
      <c r="C236" s="20" t="s">
        <v>31</v>
      </c>
      <c r="D236" s="31">
        <f>INDEX('ONS data MYE 5'!$Q$6:$Q$445, MATCH($B236,'ONS data MYE 5'!$B$6:$B$445,0))</f>
        <v>105442</v>
      </c>
      <c r="E236" s="31">
        <f>INDEX('ONS data MYE 5'!$R$6:$R$445, MATCH($B236,'ONS data MYE 5'!$B$6:$B$445,0))</f>
        <v>148</v>
      </c>
      <c r="F236" s="31">
        <f t="shared" si="6"/>
        <v>4.9972122737641147</v>
      </c>
      <c r="G236" s="31">
        <f t="shared" si="7"/>
        <v>24.972130509058712</v>
      </c>
      <c r="H236" s="31">
        <f>INDEX('Mapping water'!$D$5:$U$352,MATCH($B236,'Mapping water'!$B$5:$B$352,0),MATCH(H$3,'Mapping water'!$D$4:$U$4,0))*$D236</f>
        <v>0</v>
      </c>
      <c r="I236" s="31">
        <f>INDEX('Mapping water'!$D$5:$U$352,MATCH($B236,'Mapping water'!$B$5:$B$352,0),MATCH(I$3,'Mapping water'!$D$4:$U$4,0))*$D236</f>
        <v>0</v>
      </c>
      <c r="J236" s="31">
        <f>INDEX('Mapping water'!$D$5:$U$352,MATCH($B236,'Mapping water'!$B$5:$B$352,0),MATCH(J$3,'Mapping water'!$D$4:$U$4,0))*$D236</f>
        <v>0</v>
      </c>
      <c r="K236" s="31">
        <f>INDEX('Mapping water'!$D$5:$U$352,MATCH($B236,'Mapping water'!$B$5:$B$352,0),MATCH(K$3,'Mapping water'!$D$4:$U$4,0))*$D236</f>
        <v>0</v>
      </c>
      <c r="L236" s="31">
        <f>INDEX('Mapping water'!$D$5:$U$352,MATCH($B236,'Mapping water'!$B$5:$B$352,0),MATCH(L$3,'Mapping water'!$D$4:$U$4,0))*$D236</f>
        <v>0</v>
      </c>
      <c r="M236" s="31">
        <f>INDEX('Mapping water'!$D$5:$U$352,MATCH($B236,'Mapping water'!$B$5:$B$352,0),MATCH(M$3,'Mapping water'!$D$4:$U$4,0))*$D236</f>
        <v>0</v>
      </c>
      <c r="N236" s="31">
        <f>INDEX('Mapping water'!$D$5:$U$352,MATCH($B236,'Mapping water'!$B$5:$B$352,0),MATCH(N$3,'Mapping water'!$D$4:$U$4,0))*$D236</f>
        <v>105442</v>
      </c>
      <c r="O236" s="31">
        <f>INDEX('Mapping water'!$D$5:$U$352,MATCH($B236,'Mapping water'!$B$5:$B$352,0),MATCH(O$3,'Mapping water'!$D$4:$U$4,0))*$D236</f>
        <v>0</v>
      </c>
      <c r="P236" s="31">
        <f>INDEX('Mapping water'!$D$5:$U$352,MATCH($B236,'Mapping water'!$B$5:$B$352,0),MATCH(P$3,'Mapping water'!$D$4:$U$4,0))*$D236</f>
        <v>0</v>
      </c>
      <c r="Q236" s="31">
        <f>INDEX('Mapping water'!$D$5:$U$352,MATCH($B236,'Mapping water'!$B$5:$B$352,0),MATCH(Q$3,'Mapping water'!$D$4:$U$4,0))*$D236</f>
        <v>0</v>
      </c>
      <c r="R236" s="31">
        <f>INDEX('Mapping water'!$D$5:$U$352,MATCH($B236,'Mapping water'!$B$5:$B$352,0),MATCH(R$3,'Mapping water'!$D$4:$U$4,0))*$D236</f>
        <v>0</v>
      </c>
      <c r="S236" s="31">
        <f>INDEX('Mapping water'!$D$5:$U$352,MATCH($B236,'Mapping water'!$B$5:$B$352,0),MATCH(S$3,'Mapping water'!$D$4:$U$4,0))*$D236</f>
        <v>0</v>
      </c>
      <c r="T236" s="31">
        <f>INDEX('Mapping water'!$D$5:$U$352,MATCH($B236,'Mapping water'!$B$5:$B$352,0),MATCH(T$3,'Mapping water'!$D$4:$U$4,0))*$D236</f>
        <v>0</v>
      </c>
      <c r="U236" s="31">
        <f>INDEX('Mapping water'!$D$5:$U$352,MATCH($B236,'Mapping water'!$B$5:$B$352,0),MATCH(U$3,'Mapping water'!$D$4:$U$4,0))*$D236</f>
        <v>0</v>
      </c>
      <c r="V236" s="31">
        <f>INDEX('Mapping water'!$D$5:$U$352,MATCH($B236,'Mapping water'!$B$5:$B$352,0),MATCH(V$3,'Mapping water'!$D$4:$U$4,0))*$D236</f>
        <v>0</v>
      </c>
      <c r="W236" s="31">
        <f>INDEX('Mapping water'!$D$5:$U$352,MATCH($B236,'Mapping water'!$B$5:$B$352,0),MATCH(W$3,'Mapping water'!$D$4:$U$4,0))*$D236</f>
        <v>0</v>
      </c>
      <c r="X236" s="31">
        <f>INDEX('Mapping water'!$D$5:$U$352,MATCH($B236,'Mapping water'!$B$5:$B$352,0),MATCH(X$3,'Mapping water'!$D$4:$U$4,0))*$D236</f>
        <v>0</v>
      </c>
      <c r="Y236" s="31">
        <f>INDEX('Mapping water'!$D$5:$U$352,MATCH($B236,'Mapping water'!$B$5:$B$352,0),MATCH(Y$3,'Mapping water'!$D$4:$U$4,0))*$D236</f>
        <v>0</v>
      </c>
    </row>
    <row r="237" spans="1:25" x14ac:dyDescent="0.45">
      <c r="A237" s="20" t="s">
        <v>471</v>
      </c>
      <c r="B237" s="20" t="s">
        <v>472</v>
      </c>
      <c r="C237" s="20" t="s">
        <v>31</v>
      </c>
      <c r="D237" s="31">
        <f>INDEX('ONS data MYE 5'!$Q$6:$Q$445, MATCH($B237,'ONS data MYE 5'!$B$6:$B$445,0))</f>
        <v>131428</v>
      </c>
      <c r="E237" s="31">
        <f>INDEX('ONS data MYE 5'!$R$6:$R$445, MATCH($B237,'ONS data MYE 5'!$B$6:$B$445,0))</f>
        <v>1383</v>
      </c>
      <c r="F237" s="31">
        <f t="shared" si="6"/>
        <v>7.2320103316647586</v>
      </c>
      <c r="G237" s="31">
        <f t="shared" si="7"/>
        <v>52.301973437305811</v>
      </c>
      <c r="H237" s="31">
        <f>INDEX('Mapping water'!$D$5:$U$352,MATCH($B237,'Mapping water'!$B$5:$B$352,0),MATCH(H$3,'Mapping water'!$D$4:$U$4,0))*$D237</f>
        <v>0</v>
      </c>
      <c r="I237" s="31">
        <f>INDEX('Mapping water'!$D$5:$U$352,MATCH($B237,'Mapping water'!$B$5:$B$352,0),MATCH(I$3,'Mapping water'!$D$4:$U$4,0))*$D237</f>
        <v>0</v>
      </c>
      <c r="J237" s="31">
        <f>INDEX('Mapping water'!$D$5:$U$352,MATCH($B237,'Mapping water'!$B$5:$B$352,0),MATCH(J$3,'Mapping water'!$D$4:$U$4,0))*$D237</f>
        <v>0</v>
      </c>
      <c r="K237" s="31">
        <f>INDEX('Mapping water'!$D$5:$U$352,MATCH($B237,'Mapping water'!$B$5:$B$352,0),MATCH(K$3,'Mapping water'!$D$4:$U$4,0))*$D237</f>
        <v>0</v>
      </c>
      <c r="L237" s="31">
        <f>INDEX('Mapping water'!$D$5:$U$352,MATCH($B237,'Mapping water'!$B$5:$B$352,0),MATCH(L$3,'Mapping water'!$D$4:$U$4,0))*$D237</f>
        <v>0</v>
      </c>
      <c r="M237" s="31">
        <f>INDEX('Mapping water'!$D$5:$U$352,MATCH($B237,'Mapping water'!$B$5:$B$352,0),MATCH(M$3,'Mapping water'!$D$4:$U$4,0))*$D237</f>
        <v>0</v>
      </c>
      <c r="N237" s="31">
        <f>INDEX('Mapping water'!$D$5:$U$352,MATCH($B237,'Mapping water'!$B$5:$B$352,0),MATCH(N$3,'Mapping water'!$D$4:$U$4,0))*$D237</f>
        <v>131428</v>
      </c>
      <c r="O237" s="31">
        <f>INDEX('Mapping water'!$D$5:$U$352,MATCH($B237,'Mapping water'!$B$5:$B$352,0),MATCH(O$3,'Mapping water'!$D$4:$U$4,0))*$D237</f>
        <v>0</v>
      </c>
      <c r="P237" s="31">
        <f>INDEX('Mapping water'!$D$5:$U$352,MATCH($B237,'Mapping water'!$B$5:$B$352,0),MATCH(P$3,'Mapping water'!$D$4:$U$4,0))*$D237</f>
        <v>0</v>
      </c>
      <c r="Q237" s="31">
        <f>INDEX('Mapping water'!$D$5:$U$352,MATCH($B237,'Mapping water'!$B$5:$B$352,0),MATCH(Q$3,'Mapping water'!$D$4:$U$4,0))*$D237</f>
        <v>0</v>
      </c>
      <c r="R237" s="31">
        <f>INDEX('Mapping water'!$D$5:$U$352,MATCH($B237,'Mapping water'!$B$5:$B$352,0),MATCH(R$3,'Mapping water'!$D$4:$U$4,0))*$D237</f>
        <v>0</v>
      </c>
      <c r="S237" s="31">
        <f>INDEX('Mapping water'!$D$5:$U$352,MATCH($B237,'Mapping water'!$B$5:$B$352,0),MATCH(S$3,'Mapping water'!$D$4:$U$4,0))*$D237</f>
        <v>0</v>
      </c>
      <c r="T237" s="31">
        <f>INDEX('Mapping water'!$D$5:$U$352,MATCH($B237,'Mapping water'!$B$5:$B$352,0),MATCH(T$3,'Mapping water'!$D$4:$U$4,0))*$D237</f>
        <v>0</v>
      </c>
      <c r="U237" s="31">
        <f>INDEX('Mapping water'!$D$5:$U$352,MATCH($B237,'Mapping water'!$B$5:$B$352,0),MATCH(U$3,'Mapping water'!$D$4:$U$4,0))*$D237</f>
        <v>0</v>
      </c>
      <c r="V237" s="31">
        <f>INDEX('Mapping water'!$D$5:$U$352,MATCH($B237,'Mapping water'!$B$5:$B$352,0),MATCH(V$3,'Mapping water'!$D$4:$U$4,0))*$D237</f>
        <v>0</v>
      </c>
      <c r="W237" s="31">
        <f>INDEX('Mapping water'!$D$5:$U$352,MATCH($B237,'Mapping water'!$B$5:$B$352,0),MATCH(W$3,'Mapping water'!$D$4:$U$4,0))*$D237</f>
        <v>0</v>
      </c>
      <c r="X237" s="31">
        <f>INDEX('Mapping water'!$D$5:$U$352,MATCH($B237,'Mapping water'!$B$5:$B$352,0),MATCH(X$3,'Mapping water'!$D$4:$U$4,0))*$D237</f>
        <v>0</v>
      </c>
      <c r="Y237" s="31">
        <f>INDEX('Mapping water'!$D$5:$U$352,MATCH($B237,'Mapping water'!$B$5:$B$352,0),MATCH(Y$3,'Mapping water'!$D$4:$U$4,0))*$D237</f>
        <v>0</v>
      </c>
    </row>
    <row r="238" spans="1:25" x14ac:dyDescent="0.45">
      <c r="A238" s="20" t="s">
        <v>473</v>
      </c>
      <c r="B238" s="20" t="s">
        <v>474</v>
      </c>
      <c r="C238" s="20" t="s">
        <v>31</v>
      </c>
      <c r="D238" s="31">
        <f>INDEX('ONS data MYE 5'!$Q$6:$Q$445, MATCH($B238,'ONS data MYE 5'!$B$6:$B$445,0))</f>
        <v>137580</v>
      </c>
      <c r="E238" s="31">
        <f>INDEX('ONS data MYE 5'!$R$6:$R$445, MATCH($B238,'ONS data MYE 5'!$B$6:$B$445,0))</f>
        <v>508</v>
      </c>
      <c r="F238" s="31">
        <f t="shared" si="6"/>
        <v>6.230481447578482</v>
      </c>
      <c r="G238" s="31">
        <f t="shared" si="7"/>
        <v>38.818899068619658</v>
      </c>
      <c r="H238" s="31">
        <f>INDEX('Mapping water'!$D$5:$U$352,MATCH($B238,'Mapping water'!$B$5:$B$352,0),MATCH(H$3,'Mapping water'!$D$4:$U$4,0))*$D238</f>
        <v>0</v>
      </c>
      <c r="I238" s="31">
        <f>INDEX('Mapping water'!$D$5:$U$352,MATCH($B238,'Mapping water'!$B$5:$B$352,0),MATCH(I$3,'Mapping water'!$D$4:$U$4,0))*$D238</f>
        <v>0</v>
      </c>
      <c r="J238" s="31">
        <f>INDEX('Mapping water'!$D$5:$U$352,MATCH($B238,'Mapping water'!$B$5:$B$352,0),MATCH(J$3,'Mapping water'!$D$4:$U$4,0))*$D238</f>
        <v>0</v>
      </c>
      <c r="K238" s="31">
        <f>INDEX('Mapping water'!$D$5:$U$352,MATCH($B238,'Mapping water'!$B$5:$B$352,0),MATCH(K$3,'Mapping water'!$D$4:$U$4,0))*$D238</f>
        <v>0</v>
      </c>
      <c r="L238" s="31">
        <f>INDEX('Mapping water'!$D$5:$U$352,MATCH($B238,'Mapping water'!$B$5:$B$352,0),MATCH(L$3,'Mapping water'!$D$4:$U$4,0))*$D238</f>
        <v>0</v>
      </c>
      <c r="M238" s="31">
        <f>INDEX('Mapping water'!$D$5:$U$352,MATCH($B238,'Mapping water'!$B$5:$B$352,0),MATCH(M$3,'Mapping water'!$D$4:$U$4,0))*$D238</f>
        <v>0</v>
      </c>
      <c r="N238" s="31">
        <f>INDEX('Mapping water'!$D$5:$U$352,MATCH($B238,'Mapping water'!$B$5:$B$352,0),MATCH(N$3,'Mapping water'!$D$4:$U$4,0))*$D238</f>
        <v>104560.8</v>
      </c>
      <c r="O238" s="31">
        <f>INDEX('Mapping water'!$D$5:$U$352,MATCH($B238,'Mapping water'!$B$5:$B$352,0),MATCH(O$3,'Mapping water'!$D$4:$U$4,0))*$D238</f>
        <v>0</v>
      </c>
      <c r="P238" s="31">
        <f>INDEX('Mapping water'!$D$5:$U$352,MATCH($B238,'Mapping water'!$B$5:$B$352,0),MATCH(P$3,'Mapping water'!$D$4:$U$4,0))*$D238</f>
        <v>0</v>
      </c>
      <c r="Q238" s="31">
        <f>INDEX('Mapping water'!$D$5:$U$352,MATCH($B238,'Mapping water'!$B$5:$B$352,0),MATCH(Q$3,'Mapping water'!$D$4:$U$4,0))*$D238</f>
        <v>0</v>
      </c>
      <c r="R238" s="31">
        <f>INDEX('Mapping water'!$D$5:$U$352,MATCH($B238,'Mapping water'!$B$5:$B$352,0),MATCH(R$3,'Mapping water'!$D$4:$U$4,0))*$D238</f>
        <v>0</v>
      </c>
      <c r="S238" s="31">
        <f>INDEX('Mapping water'!$D$5:$U$352,MATCH($B238,'Mapping water'!$B$5:$B$352,0),MATCH(S$3,'Mapping water'!$D$4:$U$4,0))*$D238</f>
        <v>0</v>
      </c>
      <c r="T238" s="31">
        <f>INDEX('Mapping water'!$D$5:$U$352,MATCH($B238,'Mapping water'!$B$5:$B$352,0),MATCH(T$3,'Mapping water'!$D$4:$U$4,0))*$D238</f>
        <v>0</v>
      </c>
      <c r="U238" s="31">
        <f>INDEX('Mapping water'!$D$5:$U$352,MATCH($B238,'Mapping water'!$B$5:$B$352,0),MATCH(U$3,'Mapping water'!$D$4:$U$4,0))*$D238</f>
        <v>0</v>
      </c>
      <c r="V238" s="31">
        <f>INDEX('Mapping water'!$D$5:$U$352,MATCH($B238,'Mapping water'!$B$5:$B$352,0),MATCH(V$3,'Mapping water'!$D$4:$U$4,0))*$D238</f>
        <v>0</v>
      </c>
      <c r="W238" s="31">
        <f>INDEX('Mapping water'!$D$5:$U$352,MATCH($B238,'Mapping water'!$B$5:$B$352,0),MATCH(W$3,'Mapping water'!$D$4:$U$4,0))*$D238</f>
        <v>0</v>
      </c>
      <c r="X238" s="31">
        <f>INDEX('Mapping water'!$D$5:$U$352,MATCH($B238,'Mapping water'!$B$5:$B$352,0),MATCH(X$3,'Mapping water'!$D$4:$U$4,0))*$D238</f>
        <v>33019.199999999997</v>
      </c>
      <c r="Y238" s="31">
        <f>INDEX('Mapping water'!$D$5:$U$352,MATCH($B238,'Mapping water'!$B$5:$B$352,0),MATCH(Y$3,'Mapping water'!$D$4:$U$4,0))*$D238</f>
        <v>0</v>
      </c>
    </row>
    <row r="239" spans="1:25" x14ac:dyDescent="0.45">
      <c r="A239" s="20" t="s">
        <v>475</v>
      </c>
      <c r="B239" s="20" t="s">
        <v>476</v>
      </c>
      <c r="C239" s="20" t="s">
        <v>31</v>
      </c>
      <c r="D239" s="31">
        <f>INDEX('ONS data MYE 5'!$Q$6:$Q$445, MATCH($B239,'ONS data MYE 5'!$B$6:$B$445,0))</f>
        <v>121754</v>
      </c>
      <c r="E239" s="31">
        <f>INDEX('ONS data MYE 5'!$R$6:$R$445, MATCH($B239,'ONS data MYE 5'!$B$6:$B$445,0))</f>
        <v>353</v>
      </c>
      <c r="F239" s="31">
        <f t="shared" si="6"/>
        <v>5.8664680569332965</v>
      </c>
      <c r="G239" s="31">
        <f t="shared" si="7"/>
        <v>34.415447463018729</v>
      </c>
      <c r="H239" s="31">
        <f>INDEX('Mapping water'!$D$5:$U$352,MATCH($B239,'Mapping water'!$B$5:$B$352,0),MATCH(H$3,'Mapping water'!$D$4:$U$4,0))*$D239</f>
        <v>0</v>
      </c>
      <c r="I239" s="31">
        <f>INDEX('Mapping water'!$D$5:$U$352,MATCH($B239,'Mapping water'!$B$5:$B$352,0),MATCH(I$3,'Mapping water'!$D$4:$U$4,0))*$D239</f>
        <v>0</v>
      </c>
      <c r="J239" s="31">
        <f>INDEX('Mapping water'!$D$5:$U$352,MATCH($B239,'Mapping water'!$B$5:$B$352,0),MATCH(J$3,'Mapping water'!$D$4:$U$4,0))*$D239</f>
        <v>0</v>
      </c>
      <c r="K239" s="31">
        <f>INDEX('Mapping water'!$D$5:$U$352,MATCH($B239,'Mapping water'!$B$5:$B$352,0),MATCH(K$3,'Mapping water'!$D$4:$U$4,0))*$D239</f>
        <v>0</v>
      </c>
      <c r="L239" s="31">
        <f>INDEX('Mapping water'!$D$5:$U$352,MATCH($B239,'Mapping water'!$B$5:$B$352,0),MATCH(L$3,'Mapping water'!$D$4:$U$4,0))*$D239</f>
        <v>0</v>
      </c>
      <c r="M239" s="31">
        <f>INDEX('Mapping water'!$D$5:$U$352,MATCH($B239,'Mapping water'!$B$5:$B$352,0),MATCH(M$3,'Mapping water'!$D$4:$U$4,0))*$D239</f>
        <v>0</v>
      </c>
      <c r="N239" s="31">
        <f>INDEX('Mapping water'!$D$5:$U$352,MATCH($B239,'Mapping water'!$B$5:$B$352,0),MATCH(N$3,'Mapping water'!$D$4:$U$4,0))*$D239</f>
        <v>75487.48</v>
      </c>
      <c r="O239" s="31">
        <f>INDEX('Mapping water'!$D$5:$U$352,MATCH($B239,'Mapping water'!$B$5:$B$352,0),MATCH(O$3,'Mapping water'!$D$4:$U$4,0))*$D239</f>
        <v>0</v>
      </c>
      <c r="P239" s="31">
        <f>INDEX('Mapping water'!$D$5:$U$352,MATCH($B239,'Mapping water'!$B$5:$B$352,0),MATCH(P$3,'Mapping water'!$D$4:$U$4,0))*$D239</f>
        <v>0</v>
      </c>
      <c r="Q239" s="31">
        <f>INDEX('Mapping water'!$D$5:$U$352,MATCH($B239,'Mapping water'!$B$5:$B$352,0),MATCH(Q$3,'Mapping water'!$D$4:$U$4,0))*$D239</f>
        <v>0</v>
      </c>
      <c r="R239" s="31">
        <f>INDEX('Mapping water'!$D$5:$U$352,MATCH($B239,'Mapping water'!$B$5:$B$352,0),MATCH(R$3,'Mapping water'!$D$4:$U$4,0))*$D239</f>
        <v>0</v>
      </c>
      <c r="S239" s="31">
        <f>INDEX('Mapping water'!$D$5:$U$352,MATCH($B239,'Mapping water'!$B$5:$B$352,0),MATCH(S$3,'Mapping water'!$D$4:$U$4,0))*$D239</f>
        <v>0</v>
      </c>
      <c r="T239" s="31">
        <f>INDEX('Mapping water'!$D$5:$U$352,MATCH($B239,'Mapping water'!$B$5:$B$352,0),MATCH(T$3,'Mapping water'!$D$4:$U$4,0))*$D239</f>
        <v>0</v>
      </c>
      <c r="U239" s="31">
        <f>INDEX('Mapping water'!$D$5:$U$352,MATCH($B239,'Mapping water'!$B$5:$B$352,0),MATCH(U$3,'Mapping water'!$D$4:$U$4,0))*$D239</f>
        <v>0</v>
      </c>
      <c r="V239" s="31">
        <f>INDEX('Mapping water'!$D$5:$U$352,MATCH($B239,'Mapping water'!$B$5:$B$352,0),MATCH(V$3,'Mapping water'!$D$4:$U$4,0))*$D239</f>
        <v>0</v>
      </c>
      <c r="W239" s="31">
        <f>INDEX('Mapping water'!$D$5:$U$352,MATCH($B239,'Mapping water'!$B$5:$B$352,0),MATCH(W$3,'Mapping water'!$D$4:$U$4,0))*$D239</f>
        <v>0</v>
      </c>
      <c r="X239" s="31">
        <f>INDEX('Mapping water'!$D$5:$U$352,MATCH($B239,'Mapping water'!$B$5:$B$352,0),MATCH(X$3,'Mapping water'!$D$4:$U$4,0))*$D239</f>
        <v>46266.520000000004</v>
      </c>
      <c r="Y239" s="31">
        <f>INDEX('Mapping water'!$D$5:$U$352,MATCH($B239,'Mapping water'!$B$5:$B$352,0),MATCH(Y$3,'Mapping water'!$D$4:$U$4,0))*$D239</f>
        <v>0</v>
      </c>
    </row>
    <row r="240" spans="1:25" x14ac:dyDescent="0.45">
      <c r="A240" s="20" t="s">
        <v>477</v>
      </c>
      <c r="B240" s="20" t="s">
        <v>478</v>
      </c>
      <c r="C240" s="20" t="s">
        <v>31</v>
      </c>
      <c r="D240" s="31">
        <f>INDEX('ONS data MYE 5'!$Q$6:$Q$445, MATCH($B240,'ONS data MYE 5'!$B$6:$B$445,0))</f>
        <v>99493</v>
      </c>
      <c r="E240" s="31">
        <f>INDEX('ONS data MYE 5'!$R$6:$R$445, MATCH($B240,'ONS data MYE 5'!$B$6:$B$445,0))</f>
        <v>1555</v>
      </c>
      <c r="F240" s="31">
        <f t="shared" si="6"/>
        <v>7.3492308246133344</v>
      </c>
      <c r="G240" s="31">
        <f t="shared" si="7"/>
        <v>54.011193713446794</v>
      </c>
      <c r="H240" s="31">
        <f>INDEX('Mapping water'!$D$5:$U$352,MATCH($B240,'Mapping water'!$B$5:$B$352,0),MATCH(H$3,'Mapping water'!$D$4:$U$4,0))*$D240</f>
        <v>0</v>
      </c>
      <c r="I240" s="31">
        <f>INDEX('Mapping water'!$D$5:$U$352,MATCH($B240,'Mapping water'!$B$5:$B$352,0),MATCH(I$3,'Mapping water'!$D$4:$U$4,0))*$D240</f>
        <v>0</v>
      </c>
      <c r="J240" s="31">
        <f>INDEX('Mapping water'!$D$5:$U$352,MATCH($B240,'Mapping water'!$B$5:$B$352,0),MATCH(J$3,'Mapping water'!$D$4:$U$4,0))*$D240</f>
        <v>0</v>
      </c>
      <c r="K240" s="31">
        <f>INDEX('Mapping water'!$D$5:$U$352,MATCH($B240,'Mapping water'!$B$5:$B$352,0),MATCH(K$3,'Mapping water'!$D$4:$U$4,0))*$D240</f>
        <v>0</v>
      </c>
      <c r="L240" s="31">
        <f>INDEX('Mapping water'!$D$5:$U$352,MATCH($B240,'Mapping water'!$B$5:$B$352,0),MATCH(L$3,'Mapping water'!$D$4:$U$4,0))*$D240</f>
        <v>0</v>
      </c>
      <c r="M240" s="31">
        <f>INDEX('Mapping water'!$D$5:$U$352,MATCH($B240,'Mapping water'!$B$5:$B$352,0),MATCH(M$3,'Mapping water'!$D$4:$U$4,0))*$D240</f>
        <v>0</v>
      </c>
      <c r="N240" s="31">
        <f>INDEX('Mapping water'!$D$5:$U$352,MATCH($B240,'Mapping water'!$B$5:$B$352,0),MATCH(N$3,'Mapping water'!$D$4:$U$4,0))*$D240</f>
        <v>0</v>
      </c>
      <c r="O240" s="31">
        <f>INDEX('Mapping water'!$D$5:$U$352,MATCH($B240,'Mapping water'!$B$5:$B$352,0),MATCH(O$3,'Mapping water'!$D$4:$U$4,0))*$D240</f>
        <v>0</v>
      </c>
      <c r="P240" s="31">
        <f>INDEX('Mapping water'!$D$5:$U$352,MATCH($B240,'Mapping water'!$B$5:$B$352,0),MATCH(P$3,'Mapping water'!$D$4:$U$4,0))*$D240</f>
        <v>0</v>
      </c>
      <c r="Q240" s="31">
        <f>INDEX('Mapping water'!$D$5:$U$352,MATCH($B240,'Mapping water'!$B$5:$B$352,0),MATCH(Q$3,'Mapping water'!$D$4:$U$4,0))*$D240</f>
        <v>0</v>
      </c>
      <c r="R240" s="31">
        <f>INDEX('Mapping water'!$D$5:$U$352,MATCH($B240,'Mapping water'!$B$5:$B$352,0),MATCH(R$3,'Mapping water'!$D$4:$U$4,0))*$D240</f>
        <v>0</v>
      </c>
      <c r="S240" s="31">
        <f>INDEX('Mapping water'!$D$5:$U$352,MATCH($B240,'Mapping water'!$B$5:$B$352,0),MATCH(S$3,'Mapping water'!$D$4:$U$4,0))*$D240</f>
        <v>0</v>
      </c>
      <c r="T240" s="31">
        <f>INDEX('Mapping water'!$D$5:$U$352,MATCH($B240,'Mapping water'!$B$5:$B$352,0),MATCH(T$3,'Mapping water'!$D$4:$U$4,0))*$D240</f>
        <v>0</v>
      </c>
      <c r="U240" s="31">
        <f>INDEX('Mapping water'!$D$5:$U$352,MATCH($B240,'Mapping water'!$B$5:$B$352,0),MATCH(U$3,'Mapping water'!$D$4:$U$4,0))*$D240</f>
        <v>0</v>
      </c>
      <c r="V240" s="31">
        <f>INDEX('Mapping water'!$D$5:$U$352,MATCH($B240,'Mapping water'!$B$5:$B$352,0),MATCH(V$3,'Mapping water'!$D$4:$U$4,0))*$D240</f>
        <v>0</v>
      </c>
      <c r="W240" s="31">
        <f>INDEX('Mapping water'!$D$5:$U$352,MATCH($B240,'Mapping water'!$B$5:$B$352,0),MATCH(W$3,'Mapping water'!$D$4:$U$4,0))*$D240</f>
        <v>0</v>
      </c>
      <c r="X240" s="31">
        <f>INDEX('Mapping water'!$D$5:$U$352,MATCH($B240,'Mapping water'!$B$5:$B$352,0),MATCH(X$3,'Mapping water'!$D$4:$U$4,0))*$D240</f>
        <v>0</v>
      </c>
      <c r="Y240" s="31">
        <f>INDEX('Mapping water'!$D$5:$U$352,MATCH($B240,'Mapping water'!$B$5:$B$352,0),MATCH(Y$3,'Mapping water'!$D$4:$U$4,0))*$D240</f>
        <v>0</v>
      </c>
    </row>
    <row r="241" spans="1:25" x14ac:dyDescent="0.45">
      <c r="A241" s="20" t="s">
        <v>479</v>
      </c>
      <c r="B241" s="20" t="s">
        <v>480</v>
      </c>
      <c r="C241" s="20" t="s">
        <v>31</v>
      </c>
      <c r="D241" s="31">
        <f>INDEX('ONS data MYE 5'!$Q$6:$Q$445, MATCH($B241,'ONS data MYE 5'!$B$6:$B$445,0))</f>
        <v>107053</v>
      </c>
      <c r="E241" s="31">
        <f>INDEX('ONS data MYE 5'!$R$6:$R$445, MATCH($B241,'ONS data MYE 5'!$B$6:$B$445,0))</f>
        <v>2379</v>
      </c>
      <c r="F241" s="31">
        <f t="shared" si="6"/>
        <v>7.7744355103029577</v>
      </c>
      <c r="G241" s="31">
        <f t="shared" si="7"/>
        <v>60.441847503859613</v>
      </c>
      <c r="H241" s="31">
        <f>INDEX('Mapping water'!$D$5:$U$352,MATCH($B241,'Mapping water'!$B$5:$B$352,0),MATCH(H$3,'Mapping water'!$D$4:$U$4,0))*$D241</f>
        <v>0</v>
      </c>
      <c r="I241" s="31">
        <f>INDEX('Mapping water'!$D$5:$U$352,MATCH($B241,'Mapping water'!$B$5:$B$352,0),MATCH(I$3,'Mapping water'!$D$4:$U$4,0))*$D241</f>
        <v>0</v>
      </c>
      <c r="J241" s="31">
        <f>INDEX('Mapping water'!$D$5:$U$352,MATCH($B241,'Mapping water'!$B$5:$B$352,0),MATCH(J$3,'Mapping water'!$D$4:$U$4,0))*$D241</f>
        <v>0</v>
      </c>
      <c r="K241" s="31">
        <f>INDEX('Mapping water'!$D$5:$U$352,MATCH($B241,'Mapping water'!$B$5:$B$352,0),MATCH(K$3,'Mapping water'!$D$4:$U$4,0))*$D241</f>
        <v>0</v>
      </c>
      <c r="L241" s="31">
        <f>INDEX('Mapping water'!$D$5:$U$352,MATCH($B241,'Mapping water'!$B$5:$B$352,0),MATCH(L$3,'Mapping water'!$D$4:$U$4,0))*$D241</f>
        <v>0</v>
      </c>
      <c r="M241" s="31">
        <f>INDEX('Mapping water'!$D$5:$U$352,MATCH($B241,'Mapping water'!$B$5:$B$352,0),MATCH(M$3,'Mapping water'!$D$4:$U$4,0))*$D241</f>
        <v>0</v>
      </c>
      <c r="N241" s="31">
        <f>INDEX('Mapping water'!$D$5:$U$352,MATCH($B241,'Mapping water'!$B$5:$B$352,0),MATCH(N$3,'Mapping water'!$D$4:$U$4,0))*$D241</f>
        <v>0</v>
      </c>
      <c r="O241" s="31">
        <f>INDEX('Mapping water'!$D$5:$U$352,MATCH($B241,'Mapping water'!$B$5:$B$352,0),MATCH(O$3,'Mapping water'!$D$4:$U$4,0))*$D241</f>
        <v>0</v>
      </c>
      <c r="P241" s="31">
        <f>INDEX('Mapping water'!$D$5:$U$352,MATCH($B241,'Mapping water'!$B$5:$B$352,0),MATCH(P$3,'Mapping water'!$D$4:$U$4,0))*$D241</f>
        <v>0</v>
      </c>
      <c r="Q241" s="31">
        <f>INDEX('Mapping water'!$D$5:$U$352,MATCH($B241,'Mapping water'!$B$5:$B$352,0),MATCH(Q$3,'Mapping water'!$D$4:$U$4,0))*$D241</f>
        <v>0</v>
      </c>
      <c r="R241" s="31">
        <f>INDEX('Mapping water'!$D$5:$U$352,MATCH($B241,'Mapping water'!$B$5:$B$352,0),MATCH(R$3,'Mapping water'!$D$4:$U$4,0))*$D241</f>
        <v>0</v>
      </c>
      <c r="S241" s="31">
        <f>INDEX('Mapping water'!$D$5:$U$352,MATCH($B241,'Mapping water'!$B$5:$B$352,0),MATCH(S$3,'Mapping water'!$D$4:$U$4,0))*$D241</f>
        <v>0</v>
      </c>
      <c r="T241" s="31">
        <f>INDEX('Mapping water'!$D$5:$U$352,MATCH($B241,'Mapping water'!$B$5:$B$352,0),MATCH(T$3,'Mapping water'!$D$4:$U$4,0))*$D241</f>
        <v>0</v>
      </c>
      <c r="U241" s="31">
        <f>INDEX('Mapping water'!$D$5:$U$352,MATCH($B241,'Mapping water'!$B$5:$B$352,0),MATCH(U$3,'Mapping water'!$D$4:$U$4,0))*$D241</f>
        <v>0</v>
      </c>
      <c r="V241" s="31">
        <f>INDEX('Mapping water'!$D$5:$U$352,MATCH($B241,'Mapping water'!$B$5:$B$352,0),MATCH(V$3,'Mapping water'!$D$4:$U$4,0))*$D241</f>
        <v>0</v>
      </c>
      <c r="W241" s="31">
        <f>INDEX('Mapping water'!$D$5:$U$352,MATCH($B241,'Mapping water'!$B$5:$B$352,0),MATCH(W$3,'Mapping water'!$D$4:$U$4,0))*$D241</f>
        <v>0</v>
      </c>
      <c r="X241" s="31">
        <f>INDEX('Mapping water'!$D$5:$U$352,MATCH($B241,'Mapping water'!$B$5:$B$352,0),MATCH(X$3,'Mapping water'!$D$4:$U$4,0))*$D241</f>
        <v>107053</v>
      </c>
      <c r="Y241" s="31">
        <f>INDEX('Mapping water'!$D$5:$U$352,MATCH($B241,'Mapping water'!$B$5:$B$352,0),MATCH(Y$3,'Mapping water'!$D$4:$U$4,0))*$D241</f>
        <v>0</v>
      </c>
    </row>
    <row r="242" spans="1:25" x14ac:dyDescent="0.45">
      <c r="A242" s="20" t="s">
        <v>3</v>
      </c>
      <c r="B242" s="20" t="s">
        <v>4</v>
      </c>
      <c r="C242" s="20" t="s">
        <v>5</v>
      </c>
      <c r="D242" s="31">
        <f>INDEX('ONS data MYE 5'!$Q$6:$Q$445, MATCH($B242,'ONS data MYE 5'!$B$6:$B$445,0))</f>
        <v>533760</v>
      </c>
      <c r="E242" s="31">
        <f>INDEX('ONS data MYE 5'!$R$6:$R$445, MATCH($B242,'ONS data MYE 5'!$B$6:$B$445,0))</f>
        <v>151</v>
      </c>
      <c r="F242" s="31">
        <f t="shared" si="6"/>
        <v>5.0172798368149243</v>
      </c>
      <c r="G242" s="31">
        <f t="shared" si="7"/>
        <v>25.173096960909593</v>
      </c>
      <c r="H242" s="31">
        <f>INDEX('Mapping water'!$D$5:$U$352,MATCH($B242,'Mapping water'!$B$5:$B$352,0),MATCH(H$3,'Mapping water'!$D$4:$U$4,0))*$D242</f>
        <v>0</v>
      </c>
      <c r="I242" s="31">
        <f>INDEX('Mapping water'!$D$5:$U$352,MATCH($B242,'Mapping water'!$B$5:$B$352,0),MATCH(I$3,'Mapping water'!$D$4:$U$4,0))*$D242</f>
        <v>0</v>
      </c>
      <c r="J242" s="31">
        <f>INDEX('Mapping water'!$D$5:$U$352,MATCH($B242,'Mapping water'!$B$5:$B$352,0),MATCH(J$3,'Mapping water'!$D$4:$U$4,0))*$D242</f>
        <v>0</v>
      </c>
      <c r="K242" s="31">
        <f>INDEX('Mapping water'!$D$5:$U$352,MATCH($B242,'Mapping water'!$B$5:$B$352,0),MATCH(K$3,'Mapping water'!$D$4:$U$4,0))*$D242</f>
        <v>0</v>
      </c>
      <c r="L242" s="31">
        <f>INDEX('Mapping water'!$D$5:$U$352,MATCH($B242,'Mapping water'!$B$5:$B$352,0),MATCH(L$3,'Mapping water'!$D$4:$U$4,0))*$D242</f>
        <v>0</v>
      </c>
      <c r="M242" s="31">
        <f>INDEX('Mapping water'!$D$5:$U$352,MATCH($B242,'Mapping water'!$B$5:$B$352,0),MATCH(M$3,'Mapping water'!$D$4:$U$4,0))*$D242</f>
        <v>533760</v>
      </c>
      <c r="N242" s="31">
        <f>INDEX('Mapping water'!$D$5:$U$352,MATCH($B242,'Mapping water'!$B$5:$B$352,0),MATCH(N$3,'Mapping water'!$D$4:$U$4,0))*$D242</f>
        <v>0</v>
      </c>
      <c r="O242" s="31">
        <f>INDEX('Mapping water'!$D$5:$U$352,MATCH($B242,'Mapping water'!$B$5:$B$352,0),MATCH(O$3,'Mapping water'!$D$4:$U$4,0))*$D242</f>
        <v>0</v>
      </c>
      <c r="P242" s="31">
        <f>INDEX('Mapping water'!$D$5:$U$352,MATCH($B242,'Mapping water'!$B$5:$B$352,0),MATCH(P$3,'Mapping water'!$D$4:$U$4,0))*$D242</f>
        <v>0</v>
      </c>
      <c r="Q242" s="31">
        <f>INDEX('Mapping water'!$D$5:$U$352,MATCH($B242,'Mapping water'!$B$5:$B$352,0),MATCH(Q$3,'Mapping water'!$D$4:$U$4,0))*$D242</f>
        <v>0</v>
      </c>
      <c r="R242" s="31">
        <f>INDEX('Mapping water'!$D$5:$U$352,MATCH($B242,'Mapping water'!$B$5:$B$352,0),MATCH(R$3,'Mapping water'!$D$4:$U$4,0))*$D242</f>
        <v>0</v>
      </c>
      <c r="S242" s="31">
        <f>INDEX('Mapping water'!$D$5:$U$352,MATCH($B242,'Mapping water'!$B$5:$B$352,0),MATCH(S$3,'Mapping water'!$D$4:$U$4,0))*$D242</f>
        <v>0</v>
      </c>
      <c r="T242" s="31">
        <f>INDEX('Mapping water'!$D$5:$U$352,MATCH($B242,'Mapping water'!$B$5:$B$352,0),MATCH(T$3,'Mapping water'!$D$4:$U$4,0))*$D242</f>
        <v>0</v>
      </c>
      <c r="U242" s="31">
        <f>INDEX('Mapping water'!$D$5:$U$352,MATCH($B242,'Mapping water'!$B$5:$B$352,0),MATCH(U$3,'Mapping water'!$D$4:$U$4,0))*$D242</f>
        <v>0</v>
      </c>
      <c r="V242" s="31">
        <f>INDEX('Mapping water'!$D$5:$U$352,MATCH($B242,'Mapping water'!$B$5:$B$352,0),MATCH(V$3,'Mapping water'!$D$4:$U$4,0))*$D242</f>
        <v>0</v>
      </c>
      <c r="W242" s="31">
        <f>INDEX('Mapping water'!$D$5:$U$352,MATCH($B242,'Mapping water'!$B$5:$B$352,0),MATCH(W$3,'Mapping water'!$D$4:$U$4,0))*$D242</f>
        <v>0</v>
      </c>
      <c r="X242" s="31">
        <f>INDEX('Mapping water'!$D$5:$U$352,MATCH($B242,'Mapping water'!$B$5:$B$352,0),MATCH(X$3,'Mapping water'!$D$4:$U$4,0))*$D242</f>
        <v>0</v>
      </c>
      <c r="Y242" s="31">
        <f>INDEX('Mapping water'!$D$5:$U$352,MATCH($B242,'Mapping water'!$B$5:$B$352,0),MATCH(Y$3,'Mapping water'!$D$4:$U$4,0))*$D242</f>
        <v>0</v>
      </c>
    </row>
    <row r="243" spans="1:25" x14ac:dyDescent="0.45">
      <c r="A243" s="20" t="s">
        <v>6</v>
      </c>
      <c r="B243" s="20" t="s">
        <v>7</v>
      </c>
      <c r="C243" s="20" t="s">
        <v>5</v>
      </c>
      <c r="D243" s="31">
        <f>INDEX('ONS data MYE 5'!$Q$6:$Q$445, MATCH($B243,'ONS data MYE 5'!$B$6:$B$445,0))</f>
        <v>2224</v>
      </c>
      <c r="E243" s="31">
        <f>INDEX('ONS data MYE 5'!$R$6:$R$445, MATCH($B243,'ONS data MYE 5'!$B$6:$B$445,0))</f>
        <v>139</v>
      </c>
      <c r="F243" s="31">
        <f t="shared" si="6"/>
        <v>4.9344739331306915</v>
      </c>
      <c r="G243" s="31">
        <f t="shared" si="7"/>
        <v>24.349032996746278</v>
      </c>
      <c r="H243" s="31">
        <f>INDEX('Mapping water'!$D$5:$U$352,MATCH($B243,'Mapping water'!$B$5:$B$352,0),MATCH(H$3,'Mapping water'!$D$4:$U$4,0))*$D243</f>
        <v>0</v>
      </c>
      <c r="I243" s="31">
        <f>INDEX('Mapping water'!$D$5:$U$352,MATCH($B243,'Mapping water'!$B$5:$B$352,0),MATCH(I$3,'Mapping water'!$D$4:$U$4,0))*$D243</f>
        <v>0</v>
      </c>
      <c r="J243" s="31">
        <f>INDEX('Mapping water'!$D$5:$U$352,MATCH($B243,'Mapping water'!$B$5:$B$352,0),MATCH(J$3,'Mapping water'!$D$4:$U$4,0))*$D243</f>
        <v>0</v>
      </c>
      <c r="K243" s="31">
        <f>INDEX('Mapping water'!$D$5:$U$352,MATCH($B243,'Mapping water'!$B$5:$B$352,0),MATCH(K$3,'Mapping water'!$D$4:$U$4,0))*$D243</f>
        <v>0</v>
      </c>
      <c r="L243" s="31">
        <f>INDEX('Mapping water'!$D$5:$U$352,MATCH($B243,'Mapping water'!$B$5:$B$352,0),MATCH(L$3,'Mapping water'!$D$4:$U$4,0))*$D243</f>
        <v>0</v>
      </c>
      <c r="M243" s="31">
        <f>INDEX('Mapping water'!$D$5:$U$352,MATCH($B243,'Mapping water'!$B$5:$B$352,0),MATCH(M$3,'Mapping water'!$D$4:$U$4,0))*$D243</f>
        <v>0</v>
      </c>
      <c r="N243" s="31">
        <f>INDEX('Mapping water'!$D$5:$U$352,MATCH($B243,'Mapping water'!$B$5:$B$352,0),MATCH(N$3,'Mapping water'!$D$4:$U$4,0))*$D243</f>
        <v>0</v>
      </c>
      <c r="O243" s="31">
        <f>INDEX('Mapping water'!$D$5:$U$352,MATCH($B243,'Mapping water'!$B$5:$B$352,0),MATCH(O$3,'Mapping water'!$D$4:$U$4,0))*$D243</f>
        <v>0</v>
      </c>
      <c r="P243" s="31">
        <f>INDEX('Mapping water'!$D$5:$U$352,MATCH($B243,'Mapping water'!$B$5:$B$352,0),MATCH(P$3,'Mapping water'!$D$4:$U$4,0))*$D243</f>
        <v>0</v>
      </c>
      <c r="Q243" s="31">
        <f>INDEX('Mapping water'!$D$5:$U$352,MATCH($B243,'Mapping water'!$B$5:$B$352,0),MATCH(Q$3,'Mapping water'!$D$4:$U$4,0))*$D243</f>
        <v>0</v>
      </c>
      <c r="R243" s="31">
        <f>INDEX('Mapping water'!$D$5:$U$352,MATCH($B243,'Mapping water'!$B$5:$B$352,0),MATCH(R$3,'Mapping water'!$D$4:$U$4,0))*$D243</f>
        <v>0</v>
      </c>
      <c r="S243" s="31">
        <f>INDEX('Mapping water'!$D$5:$U$352,MATCH($B243,'Mapping water'!$B$5:$B$352,0),MATCH(S$3,'Mapping water'!$D$4:$U$4,0))*$D243</f>
        <v>0</v>
      </c>
      <c r="T243" s="31">
        <f>INDEX('Mapping water'!$D$5:$U$352,MATCH($B243,'Mapping water'!$B$5:$B$352,0),MATCH(T$3,'Mapping water'!$D$4:$U$4,0))*$D243</f>
        <v>0</v>
      </c>
      <c r="U243" s="31">
        <f>INDEX('Mapping water'!$D$5:$U$352,MATCH($B243,'Mapping water'!$B$5:$B$352,0),MATCH(U$3,'Mapping water'!$D$4:$U$4,0))*$D243</f>
        <v>0</v>
      </c>
      <c r="V243" s="31">
        <f>INDEX('Mapping water'!$D$5:$U$352,MATCH($B243,'Mapping water'!$B$5:$B$352,0),MATCH(V$3,'Mapping water'!$D$4:$U$4,0))*$D243</f>
        <v>0</v>
      </c>
      <c r="W243" s="31">
        <f>INDEX('Mapping water'!$D$5:$U$352,MATCH($B243,'Mapping water'!$B$5:$B$352,0),MATCH(W$3,'Mapping water'!$D$4:$U$4,0))*$D243</f>
        <v>0</v>
      </c>
      <c r="X243" s="31">
        <f>INDEX('Mapping water'!$D$5:$U$352,MATCH($B243,'Mapping water'!$B$5:$B$352,0),MATCH(X$3,'Mapping water'!$D$4:$U$4,0))*$D243</f>
        <v>0</v>
      </c>
      <c r="Y243" s="31">
        <f>INDEX('Mapping water'!$D$5:$U$352,MATCH($B243,'Mapping water'!$B$5:$B$352,0),MATCH(Y$3,'Mapping water'!$D$4:$U$4,0))*$D243</f>
        <v>0</v>
      </c>
    </row>
    <row r="244" spans="1:25" x14ac:dyDescent="0.45">
      <c r="A244" s="20" t="s">
        <v>152</v>
      </c>
      <c r="B244" s="20" t="s">
        <v>153</v>
      </c>
      <c r="C244" s="20" t="s">
        <v>5</v>
      </c>
      <c r="D244" s="31">
        <f>INDEX('ONS data MYE 5'!$Q$6:$Q$445, MATCH($B244,'ONS data MYE 5'!$B$6:$B$445,0))</f>
        <v>183450</v>
      </c>
      <c r="E244" s="31">
        <f>INDEX('ONS data MYE 5'!$R$6:$R$445, MATCH($B244,'ONS data MYE 5'!$B$6:$B$445,0))</f>
        <v>3988</v>
      </c>
      <c r="F244" s="31">
        <f t="shared" si="6"/>
        <v>8.291045131081729</v>
      </c>
      <c r="G244" s="31">
        <f t="shared" si="7"/>
        <v>68.741429365634048</v>
      </c>
      <c r="H244" s="31">
        <f>INDEX('Mapping water'!$D$5:$U$352,MATCH($B244,'Mapping water'!$B$5:$B$352,0),MATCH(H$3,'Mapping water'!$D$4:$U$4,0))*$D244</f>
        <v>0</v>
      </c>
      <c r="I244" s="31">
        <f>INDEX('Mapping water'!$D$5:$U$352,MATCH($B244,'Mapping water'!$B$5:$B$352,0),MATCH(I$3,'Mapping water'!$D$4:$U$4,0))*$D244</f>
        <v>0</v>
      </c>
      <c r="J244" s="31">
        <f>INDEX('Mapping water'!$D$5:$U$352,MATCH($B244,'Mapping water'!$B$5:$B$352,0),MATCH(J$3,'Mapping water'!$D$4:$U$4,0))*$D244</f>
        <v>0</v>
      </c>
      <c r="K244" s="31">
        <f>INDEX('Mapping water'!$D$5:$U$352,MATCH($B244,'Mapping water'!$B$5:$B$352,0),MATCH(K$3,'Mapping water'!$D$4:$U$4,0))*$D244</f>
        <v>0</v>
      </c>
      <c r="L244" s="31">
        <f>INDEX('Mapping water'!$D$5:$U$352,MATCH($B244,'Mapping water'!$B$5:$B$352,0),MATCH(L$3,'Mapping water'!$D$4:$U$4,0))*$D244</f>
        <v>0</v>
      </c>
      <c r="M244" s="31">
        <f>INDEX('Mapping water'!$D$5:$U$352,MATCH($B244,'Mapping water'!$B$5:$B$352,0),MATCH(M$3,'Mapping water'!$D$4:$U$4,0))*$D244</f>
        <v>0</v>
      </c>
      <c r="N244" s="31">
        <f>INDEX('Mapping water'!$D$5:$U$352,MATCH($B244,'Mapping water'!$B$5:$B$352,0),MATCH(N$3,'Mapping water'!$D$4:$U$4,0))*$D244</f>
        <v>0</v>
      </c>
      <c r="O244" s="31">
        <f>INDEX('Mapping water'!$D$5:$U$352,MATCH($B244,'Mapping water'!$B$5:$B$352,0),MATCH(O$3,'Mapping water'!$D$4:$U$4,0))*$D244</f>
        <v>0</v>
      </c>
      <c r="P244" s="31">
        <f>INDEX('Mapping water'!$D$5:$U$352,MATCH($B244,'Mapping water'!$B$5:$B$352,0),MATCH(P$3,'Mapping water'!$D$4:$U$4,0))*$D244</f>
        <v>0</v>
      </c>
      <c r="Q244" s="31">
        <f>INDEX('Mapping water'!$D$5:$U$352,MATCH($B244,'Mapping water'!$B$5:$B$352,0),MATCH(Q$3,'Mapping water'!$D$4:$U$4,0))*$D244</f>
        <v>0</v>
      </c>
      <c r="R244" s="31">
        <f>INDEX('Mapping water'!$D$5:$U$352,MATCH($B244,'Mapping water'!$B$5:$B$352,0),MATCH(R$3,'Mapping water'!$D$4:$U$4,0))*$D244</f>
        <v>0</v>
      </c>
      <c r="S244" s="31">
        <f>INDEX('Mapping water'!$D$5:$U$352,MATCH($B244,'Mapping water'!$B$5:$B$352,0),MATCH(S$3,'Mapping water'!$D$4:$U$4,0))*$D244</f>
        <v>0</v>
      </c>
      <c r="T244" s="31">
        <f>INDEX('Mapping water'!$D$5:$U$352,MATCH($B244,'Mapping water'!$B$5:$B$352,0),MATCH(T$3,'Mapping water'!$D$4:$U$4,0))*$D244</f>
        <v>0</v>
      </c>
      <c r="U244" s="31">
        <f>INDEX('Mapping water'!$D$5:$U$352,MATCH($B244,'Mapping water'!$B$5:$B$352,0),MATCH(U$3,'Mapping water'!$D$4:$U$4,0))*$D244</f>
        <v>0</v>
      </c>
      <c r="V244" s="31">
        <f>INDEX('Mapping water'!$D$5:$U$352,MATCH($B244,'Mapping water'!$B$5:$B$352,0),MATCH(V$3,'Mapping water'!$D$4:$U$4,0))*$D244</f>
        <v>183450</v>
      </c>
      <c r="W244" s="31">
        <f>INDEX('Mapping water'!$D$5:$U$352,MATCH($B244,'Mapping water'!$B$5:$B$352,0),MATCH(W$3,'Mapping water'!$D$4:$U$4,0))*$D244</f>
        <v>0</v>
      </c>
      <c r="X244" s="31">
        <f>INDEX('Mapping water'!$D$5:$U$352,MATCH($B244,'Mapping water'!$B$5:$B$352,0),MATCH(X$3,'Mapping water'!$D$4:$U$4,0))*$D244</f>
        <v>0</v>
      </c>
      <c r="Y244" s="31">
        <f>INDEX('Mapping water'!$D$5:$U$352,MATCH($B244,'Mapping water'!$B$5:$B$352,0),MATCH(Y$3,'Mapping water'!$D$4:$U$4,0))*$D244</f>
        <v>0</v>
      </c>
    </row>
    <row r="245" spans="1:25" x14ac:dyDescent="0.45">
      <c r="A245" s="20" t="s">
        <v>154</v>
      </c>
      <c r="B245" s="20" t="s">
        <v>155</v>
      </c>
      <c r="C245" s="20" t="s">
        <v>5</v>
      </c>
      <c r="D245" s="31">
        <f>INDEX('ONS data MYE 5'!$Q$6:$Q$445, MATCH($B245,'ONS data MYE 5'!$B$6:$B$445,0))</f>
        <v>148075</v>
      </c>
      <c r="E245" s="31">
        <f>INDEX('ONS data MYE 5'!$R$6:$R$445, MATCH($B245,'ONS data MYE 5'!$B$6:$B$445,0))</f>
        <v>2278</v>
      </c>
      <c r="F245" s="31">
        <f t="shared" si="6"/>
        <v>7.7310531440071273</v>
      </c>
      <c r="G245" s="31">
        <f t="shared" si="7"/>
        <v>59.769182715462485</v>
      </c>
      <c r="H245" s="31">
        <f>INDEX('Mapping water'!$D$5:$U$352,MATCH($B245,'Mapping water'!$B$5:$B$352,0),MATCH(H$3,'Mapping water'!$D$4:$U$4,0))*$D245</f>
        <v>0</v>
      </c>
      <c r="I245" s="31">
        <f>INDEX('Mapping water'!$D$5:$U$352,MATCH($B245,'Mapping water'!$B$5:$B$352,0),MATCH(I$3,'Mapping water'!$D$4:$U$4,0))*$D245</f>
        <v>0</v>
      </c>
      <c r="J245" s="31">
        <f>INDEX('Mapping water'!$D$5:$U$352,MATCH($B245,'Mapping water'!$B$5:$B$352,0),MATCH(J$3,'Mapping water'!$D$4:$U$4,0))*$D245</f>
        <v>0</v>
      </c>
      <c r="K245" s="31">
        <f>INDEX('Mapping water'!$D$5:$U$352,MATCH($B245,'Mapping water'!$B$5:$B$352,0),MATCH(K$3,'Mapping water'!$D$4:$U$4,0))*$D245</f>
        <v>0</v>
      </c>
      <c r="L245" s="31">
        <f>INDEX('Mapping water'!$D$5:$U$352,MATCH($B245,'Mapping water'!$B$5:$B$352,0),MATCH(L$3,'Mapping water'!$D$4:$U$4,0))*$D245</f>
        <v>0</v>
      </c>
      <c r="M245" s="31">
        <f>INDEX('Mapping water'!$D$5:$U$352,MATCH($B245,'Mapping water'!$B$5:$B$352,0),MATCH(M$3,'Mapping water'!$D$4:$U$4,0))*$D245</f>
        <v>0</v>
      </c>
      <c r="N245" s="31">
        <f>INDEX('Mapping water'!$D$5:$U$352,MATCH($B245,'Mapping water'!$B$5:$B$352,0),MATCH(N$3,'Mapping water'!$D$4:$U$4,0))*$D245</f>
        <v>0</v>
      </c>
      <c r="O245" s="31">
        <f>INDEX('Mapping water'!$D$5:$U$352,MATCH($B245,'Mapping water'!$B$5:$B$352,0),MATCH(O$3,'Mapping water'!$D$4:$U$4,0))*$D245</f>
        <v>0</v>
      </c>
      <c r="P245" s="31">
        <f>INDEX('Mapping water'!$D$5:$U$352,MATCH($B245,'Mapping water'!$B$5:$B$352,0),MATCH(P$3,'Mapping water'!$D$4:$U$4,0))*$D245</f>
        <v>0</v>
      </c>
      <c r="Q245" s="31">
        <f>INDEX('Mapping water'!$D$5:$U$352,MATCH($B245,'Mapping water'!$B$5:$B$352,0),MATCH(Q$3,'Mapping water'!$D$4:$U$4,0))*$D245</f>
        <v>0</v>
      </c>
      <c r="R245" s="31">
        <f>INDEX('Mapping water'!$D$5:$U$352,MATCH($B245,'Mapping water'!$B$5:$B$352,0),MATCH(R$3,'Mapping water'!$D$4:$U$4,0))*$D245</f>
        <v>0</v>
      </c>
      <c r="S245" s="31">
        <f>INDEX('Mapping water'!$D$5:$U$352,MATCH($B245,'Mapping water'!$B$5:$B$352,0),MATCH(S$3,'Mapping water'!$D$4:$U$4,0))*$D245</f>
        <v>0</v>
      </c>
      <c r="T245" s="31">
        <f>INDEX('Mapping water'!$D$5:$U$352,MATCH($B245,'Mapping water'!$B$5:$B$352,0),MATCH(T$3,'Mapping water'!$D$4:$U$4,0))*$D245</f>
        <v>0</v>
      </c>
      <c r="U245" s="31">
        <f>INDEX('Mapping water'!$D$5:$U$352,MATCH($B245,'Mapping water'!$B$5:$B$352,0),MATCH(U$3,'Mapping water'!$D$4:$U$4,0))*$D245</f>
        <v>0</v>
      </c>
      <c r="V245" s="31">
        <f>INDEX('Mapping water'!$D$5:$U$352,MATCH($B245,'Mapping water'!$B$5:$B$352,0),MATCH(V$3,'Mapping water'!$D$4:$U$4,0))*$D245</f>
        <v>0</v>
      </c>
      <c r="W245" s="31">
        <f>INDEX('Mapping water'!$D$5:$U$352,MATCH($B245,'Mapping water'!$B$5:$B$352,0),MATCH(W$3,'Mapping water'!$D$4:$U$4,0))*$D245</f>
        <v>0</v>
      </c>
      <c r="X245" s="31">
        <f>INDEX('Mapping water'!$D$5:$U$352,MATCH($B245,'Mapping water'!$B$5:$B$352,0),MATCH(X$3,'Mapping water'!$D$4:$U$4,0))*$D245</f>
        <v>0</v>
      </c>
      <c r="Y245" s="31">
        <f>INDEX('Mapping water'!$D$5:$U$352,MATCH($B245,'Mapping water'!$B$5:$B$352,0),MATCH(Y$3,'Mapping water'!$D$4:$U$4,0))*$D245</f>
        <v>0</v>
      </c>
    </row>
    <row r="246" spans="1:25" x14ac:dyDescent="0.45">
      <c r="A246" s="20" t="s">
        <v>156</v>
      </c>
      <c r="B246" s="20" t="s">
        <v>157</v>
      </c>
      <c r="C246" s="20" t="s">
        <v>5</v>
      </c>
      <c r="D246" s="31">
        <f>INDEX('ONS data MYE 5'!$Q$6:$Q$445, MATCH($B246,'ONS data MYE 5'!$B$6:$B$445,0))</f>
        <v>47916</v>
      </c>
      <c r="E246" s="31">
        <f>INDEX('ONS data MYE 5'!$R$6:$R$445, MATCH($B246,'ONS data MYE 5'!$B$6:$B$445,0))</f>
        <v>958</v>
      </c>
      <c r="F246" s="31">
        <f t="shared" si="6"/>
        <v>6.8648477779708603</v>
      </c>
      <c r="G246" s="31">
        <f t="shared" si="7"/>
        <v>47.126135014711458</v>
      </c>
      <c r="H246" s="31">
        <f>INDEX('Mapping water'!$D$5:$U$352,MATCH($B246,'Mapping water'!$B$5:$B$352,0),MATCH(H$3,'Mapping water'!$D$4:$U$4,0))*$D246</f>
        <v>0</v>
      </c>
      <c r="I246" s="31">
        <f>INDEX('Mapping water'!$D$5:$U$352,MATCH($B246,'Mapping water'!$B$5:$B$352,0),MATCH(I$3,'Mapping water'!$D$4:$U$4,0))*$D246</f>
        <v>0</v>
      </c>
      <c r="J246" s="31">
        <f>INDEX('Mapping water'!$D$5:$U$352,MATCH($B246,'Mapping water'!$B$5:$B$352,0),MATCH(J$3,'Mapping water'!$D$4:$U$4,0))*$D246</f>
        <v>0</v>
      </c>
      <c r="K246" s="31">
        <f>INDEX('Mapping water'!$D$5:$U$352,MATCH($B246,'Mapping water'!$B$5:$B$352,0),MATCH(K$3,'Mapping water'!$D$4:$U$4,0))*$D246</f>
        <v>0</v>
      </c>
      <c r="L246" s="31">
        <f>INDEX('Mapping water'!$D$5:$U$352,MATCH($B246,'Mapping water'!$B$5:$B$352,0),MATCH(L$3,'Mapping water'!$D$4:$U$4,0))*$D246</f>
        <v>0</v>
      </c>
      <c r="M246" s="31">
        <f>INDEX('Mapping water'!$D$5:$U$352,MATCH($B246,'Mapping water'!$B$5:$B$352,0),MATCH(M$3,'Mapping water'!$D$4:$U$4,0))*$D246</f>
        <v>0</v>
      </c>
      <c r="N246" s="31">
        <f>INDEX('Mapping water'!$D$5:$U$352,MATCH($B246,'Mapping water'!$B$5:$B$352,0),MATCH(N$3,'Mapping water'!$D$4:$U$4,0))*$D246</f>
        <v>0</v>
      </c>
      <c r="O246" s="31">
        <f>INDEX('Mapping water'!$D$5:$U$352,MATCH($B246,'Mapping water'!$B$5:$B$352,0),MATCH(O$3,'Mapping water'!$D$4:$U$4,0))*$D246</f>
        <v>0</v>
      </c>
      <c r="P246" s="31">
        <f>INDEX('Mapping water'!$D$5:$U$352,MATCH($B246,'Mapping water'!$B$5:$B$352,0),MATCH(P$3,'Mapping water'!$D$4:$U$4,0))*$D246</f>
        <v>0</v>
      </c>
      <c r="Q246" s="31">
        <f>INDEX('Mapping water'!$D$5:$U$352,MATCH($B246,'Mapping water'!$B$5:$B$352,0),MATCH(Q$3,'Mapping water'!$D$4:$U$4,0))*$D246</f>
        <v>0</v>
      </c>
      <c r="R246" s="31">
        <f>INDEX('Mapping water'!$D$5:$U$352,MATCH($B246,'Mapping water'!$B$5:$B$352,0),MATCH(R$3,'Mapping water'!$D$4:$U$4,0))*$D246</f>
        <v>0</v>
      </c>
      <c r="S246" s="31">
        <f>INDEX('Mapping water'!$D$5:$U$352,MATCH($B246,'Mapping water'!$B$5:$B$352,0),MATCH(S$3,'Mapping water'!$D$4:$U$4,0))*$D246</f>
        <v>0</v>
      </c>
      <c r="T246" s="31">
        <f>INDEX('Mapping water'!$D$5:$U$352,MATCH($B246,'Mapping water'!$B$5:$B$352,0),MATCH(T$3,'Mapping water'!$D$4:$U$4,0))*$D246</f>
        <v>0</v>
      </c>
      <c r="U246" s="31">
        <f>INDEX('Mapping water'!$D$5:$U$352,MATCH($B246,'Mapping water'!$B$5:$B$352,0),MATCH(U$3,'Mapping water'!$D$4:$U$4,0))*$D246</f>
        <v>0</v>
      </c>
      <c r="V246" s="31">
        <f>INDEX('Mapping water'!$D$5:$U$352,MATCH($B246,'Mapping water'!$B$5:$B$352,0),MATCH(V$3,'Mapping water'!$D$4:$U$4,0))*$D246</f>
        <v>47916</v>
      </c>
      <c r="W246" s="31">
        <f>INDEX('Mapping water'!$D$5:$U$352,MATCH($B246,'Mapping water'!$B$5:$B$352,0),MATCH(W$3,'Mapping water'!$D$4:$U$4,0))*$D246</f>
        <v>0</v>
      </c>
      <c r="X246" s="31">
        <f>INDEX('Mapping water'!$D$5:$U$352,MATCH($B246,'Mapping water'!$B$5:$B$352,0),MATCH(X$3,'Mapping water'!$D$4:$U$4,0))*$D246</f>
        <v>0</v>
      </c>
      <c r="Y246" s="31">
        <f>INDEX('Mapping water'!$D$5:$U$352,MATCH($B246,'Mapping water'!$B$5:$B$352,0),MATCH(Y$3,'Mapping water'!$D$4:$U$4,0))*$D246</f>
        <v>0</v>
      </c>
    </row>
    <row r="247" spans="1:25" x14ac:dyDescent="0.45">
      <c r="A247" s="20" t="s">
        <v>158</v>
      </c>
      <c r="B247" s="20" t="s">
        <v>159</v>
      </c>
      <c r="C247" s="20" t="s">
        <v>5</v>
      </c>
      <c r="D247" s="31">
        <f>INDEX('ONS data MYE 5'!$Q$6:$Q$445, MATCH($B247,'ONS data MYE 5'!$B$6:$B$445,0))</f>
        <v>87301</v>
      </c>
      <c r="E247" s="31">
        <f>INDEX('ONS data MYE 5'!$R$6:$R$445, MATCH($B247,'ONS data MYE 5'!$B$6:$B$445,0))</f>
        <v>247</v>
      </c>
      <c r="F247" s="31">
        <f t="shared" si="6"/>
        <v>5.5093883366279774</v>
      </c>
      <c r="G247" s="31">
        <f t="shared" si="7"/>
        <v>30.353359843772392</v>
      </c>
      <c r="H247" s="31">
        <f>INDEX('Mapping water'!$D$5:$U$352,MATCH($B247,'Mapping water'!$B$5:$B$352,0),MATCH(H$3,'Mapping water'!$D$4:$U$4,0))*$D247</f>
        <v>0</v>
      </c>
      <c r="I247" s="31">
        <f>INDEX('Mapping water'!$D$5:$U$352,MATCH($B247,'Mapping water'!$B$5:$B$352,0),MATCH(I$3,'Mapping water'!$D$4:$U$4,0))*$D247</f>
        <v>0</v>
      </c>
      <c r="J247" s="31">
        <f>INDEX('Mapping water'!$D$5:$U$352,MATCH($B247,'Mapping water'!$B$5:$B$352,0),MATCH(J$3,'Mapping water'!$D$4:$U$4,0))*$D247</f>
        <v>0</v>
      </c>
      <c r="K247" s="31">
        <f>INDEX('Mapping water'!$D$5:$U$352,MATCH($B247,'Mapping water'!$B$5:$B$352,0),MATCH(K$3,'Mapping water'!$D$4:$U$4,0))*$D247</f>
        <v>0</v>
      </c>
      <c r="L247" s="31">
        <f>INDEX('Mapping water'!$D$5:$U$352,MATCH($B247,'Mapping water'!$B$5:$B$352,0),MATCH(L$3,'Mapping water'!$D$4:$U$4,0))*$D247</f>
        <v>0</v>
      </c>
      <c r="M247" s="31">
        <f>INDEX('Mapping water'!$D$5:$U$352,MATCH($B247,'Mapping water'!$B$5:$B$352,0),MATCH(M$3,'Mapping water'!$D$4:$U$4,0))*$D247</f>
        <v>0</v>
      </c>
      <c r="N247" s="31">
        <f>INDEX('Mapping water'!$D$5:$U$352,MATCH($B247,'Mapping water'!$B$5:$B$352,0),MATCH(N$3,'Mapping water'!$D$4:$U$4,0))*$D247</f>
        <v>0</v>
      </c>
      <c r="O247" s="31">
        <f>INDEX('Mapping water'!$D$5:$U$352,MATCH($B247,'Mapping water'!$B$5:$B$352,0),MATCH(O$3,'Mapping water'!$D$4:$U$4,0))*$D247</f>
        <v>0</v>
      </c>
      <c r="P247" s="31">
        <f>INDEX('Mapping water'!$D$5:$U$352,MATCH($B247,'Mapping water'!$B$5:$B$352,0),MATCH(P$3,'Mapping water'!$D$4:$U$4,0))*$D247</f>
        <v>0</v>
      </c>
      <c r="Q247" s="31">
        <f>INDEX('Mapping water'!$D$5:$U$352,MATCH($B247,'Mapping water'!$B$5:$B$352,0),MATCH(Q$3,'Mapping water'!$D$4:$U$4,0))*$D247</f>
        <v>0</v>
      </c>
      <c r="R247" s="31">
        <f>INDEX('Mapping water'!$D$5:$U$352,MATCH($B247,'Mapping water'!$B$5:$B$352,0),MATCH(R$3,'Mapping water'!$D$4:$U$4,0))*$D247</f>
        <v>0</v>
      </c>
      <c r="S247" s="31">
        <f>INDEX('Mapping water'!$D$5:$U$352,MATCH($B247,'Mapping water'!$B$5:$B$352,0),MATCH(S$3,'Mapping water'!$D$4:$U$4,0))*$D247</f>
        <v>0</v>
      </c>
      <c r="T247" s="31">
        <f>INDEX('Mapping water'!$D$5:$U$352,MATCH($B247,'Mapping water'!$B$5:$B$352,0),MATCH(T$3,'Mapping water'!$D$4:$U$4,0))*$D247</f>
        <v>0</v>
      </c>
      <c r="U247" s="31">
        <f>INDEX('Mapping water'!$D$5:$U$352,MATCH($B247,'Mapping water'!$B$5:$B$352,0),MATCH(U$3,'Mapping water'!$D$4:$U$4,0))*$D247</f>
        <v>0</v>
      </c>
      <c r="V247" s="31">
        <f>INDEX('Mapping water'!$D$5:$U$352,MATCH($B247,'Mapping water'!$B$5:$B$352,0),MATCH(V$3,'Mapping water'!$D$4:$U$4,0))*$D247</f>
        <v>87301</v>
      </c>
      <c r="W247" s="31">
        <f>INDEX('Mapping water'!$D$5:$U$352,MATCH($B247,'Mapping water'!$B$5:$B$352,0),MATCH(W$3,'Mapping water'!$D$4:$U$4,0))*$D247</f>
        <v>0</v>
      </c>
      <c r="X247" s="31">
        <f>INDEX('Mapping water'!$D$5:$U$352,MATCH($B247,'Mapping water'!$B$5:$B$352,0),MATCH(X$3,'Mapping water'!$D$4:$U$4,0))*$D247</f>
        <v>0</v>
      </c>
      <c r="Y247" s="31">
        <f>INDEX('Mapping water'!$D$5:$U$352,MATCH($B247,'Mapping water'!$B$5:$B$352,0),MATCH(Y$3,'Mapping water'!$D$4:$U$4,0))*$D247</f>
        <v>0</v>
      </c>
    </row>
    <row r="248" spans="1:25" x14ac:dyDescent="0.45">
      <c r="A248" s="20" t="s">
        <v>162</v>
      </c>
      <c r="B248" s="20" t="s">
        <v>163</v>
      </c>
      <c r="C248" s="20" t="s">
        <v>5</v>
      </c>
      <c r="D248" s="31">
        <f>INDEX('ONS data MYE 5'!$Q$6:$Q$445, MATCH($B248,'ONS data MYE 5'!$B$6:$B$445,0))</f>
        <v>175538</v>
      </c>
      <c r="E248" s="31">
        <f>INDEX('ONS data MYE 5'!$R$6:$R$445, MATCH($B248,'ONS data MYE 5'!$B$6:$B$445,0))</f>
        <v>507</v>
      </c>
      <c r="F248" s="31">
        <f t="shared" si="6"/>
        <v>6.2285110035911835</v>
      </c>
      <c r="G248" s="31">
        <f t="shared" si="7"/>
        <v>38.794349321856451</v>
      </c>
      <c r="H248" s="31">
        <f>INDEX('Mapping water'!$D$5:$U$352,MATCH($B248,'Mapping water'!$B$5:$B$352,0),MATCH(H$3,'Mapping water'!$D$4:$U$4,0))*$D248</f>
        <v>0</v>
      </c>
      <c r="I248" s="31">
        <f>INDEX('Mapping water'!$D$5:$U$352,MATCH($B248,'Mapping water'!$B$5:$B$352,0),MATCH(I$3,'Mapping water'!$D$4:$U$4,0))*$D248</f>
        <v>0</v>
      </c>
      <c r="J248" s="31">
        <f>INDEX('Mapping water'!$D$5:$U$352,MATCH($B248,'Mapping water'!$B$5:$B$352,0),MATCH(J$3,'Mapping water'!$D$4:$U$4,0))*$D248</f>
        <v>0</v>
      </c>
      <c r="K248" s="31">
        <f>INDEX('Mapping water'!$D$5:$U$352,MATCH($B248,'Mapping water'!$B$5:$B$352,0),MATCH(K$3,'Mapping water'!$D$4:$U$4,0))*$D248</f>
        <v>0</v>
      </c>
      <c r="L248" s="31">
        <f>INDEX('Mapping water'!$D$5:$U$352,MATCH($B248,'Mapping water'!$B$5:$B$352,0),MATCH(L$3,'Mapping water'!$D$4:$U$4,0))*$D248</f>
        <v>0</v>
      </c>
      <c r="M248" s="31">
        <f>INDEX('Mapping water'!$D$5:$U$352,MATCH($B248,'Mapping water'!$B$5:$B$352,0),MATCH(M$3,'Mapping water'!$D$4:$U$4,0))*$D248</f>
        <v>0</v>
      </c>
      <c r="N248" s="31">
        <f>INDEX('Mapping water'!$D$5:$U$352,MATCH($B248,'Mapping water'!$B$5:$B$352,0),MATCH(N$3,'Mapping water'!$D$4:$U$4,0))*$D248</f>
        <v>0</v>
      </c>
      <c r="O248" s="31">
        <f>INDEX('Mapping water'!$D$5:$U$352,MATCH($B248,'Mapping water'!$B$5:$B$352,0),MATCH(O$3,'Mapping water'!$D$4:$U$4,0))*$D248</f>
        <v>0</v>
      </c>
      <c r="P248" s="31">
        <f>INDEX('Mapping water'!$D$5:$U$352,MATCH($B248,'Mapping water'!$B$5:$B$352,0),MATCH(P$3,'Mapping water'!$D$4:$U$4,0))*$D248</f>
        <v>70215.199999999997</v>
      </c>
      <c r="Q248" s="31">
        <f>INDEX('Mapping water'!$D$5:$U$352,MATCH($B248,'Mapping water'!$B$5:$B$352,0),MATCH(Q$3,'Mapping water'!$D$4:$U$4,0))*$D248</f>
        <v>0</v>
      </c>
      <c r="R248" s="31">
        <f>INDEX('Mapping water'!$D$5:$U$352,MATCH($B248,'Mapping water'!$B$5:$B$352,0),MATCH(R$3,'Mapping water'!$D$4:$U$4,0))*$D248</f>
        <v>0</v>
      </c>
      <c r="S248" s="31">
        <f>INDEX('Mapping water'!$D$5:$U$352,MATCH($B248,'Mapping water'!$B$5:$B$352,0),MATCH(S$3,'Mapping water'!$D$4:$U$4,0))*$D248</f>
        <v>105322.8</v>
      </c>
      <c r="T248" s="31">
        <f>INDEX('Mapping water'!$D$5:$U$352,MATCH($B248,'Mapping water'!$B$5:$B$352,0),MATCH(T$3,'Mapping water'!$D$4:$U$4,0))*$D248</f>
        <v>0</v>
      </c>
      <c r="U248" s="31">
        <f>INDEX('Mapping water'!$D$5:$U$352,MATCH($B248,'Mapping water'!$B$5:$B$352,0),MATCH(U$3,'Mapping water'!$D$4:$U$4,0))*$D248</f>
        <v>0</v>
      </c>
      <c r="V248" s="31">
        <f>INDEX('Mapping water'!$D$5:$U$352,MATCH($B248,'Mapping water'!$B$5:$B$352,0),MATCH(V$3,'Mapping water'!$D$4:$U$4,0))*$D248</f>
        <v>0</v>
      </c>
      <c r="W248" s="31">
        <f>INDEX('Mapping water'!$D$5:$U$352,MATCH($B248,'Mapping water'!$B$5:$B$352,0),MATCH(W$3,'Mapping water'!$D$4:$U$4,0))*$D248</f>
        <v>0</v>
      </c>
      <c r="X248" s="31">
        <f>INDEX('Mapping water'!$D$5:$U$352,MATCH($B248,'Mapping water'!$B$5:$B$352,0),MATCH(X$3,'Mapping water'!$D$4:$U$4,0))*$D248</f>
        <v>0</v>
      </c>
      <c r="Y248" s="31">
        <f>INDEX('Mapping water'!$D$5:$U$352,MATCH($B248,'Mapping water'!$B$5:$B$352,0),MATCH(Y$3,'Mapping water'!$D$4:$U$4,0))*$D248</f>
        <v>0</v>
      </c>
    </row>
    <row r="249" spans="1:25" x14ac:dyDescent="0.45">
      <c r="A249" s="20" t="s">
        <v>164</v>
      </c>
      <c r="B249" s="20" t="s">
        <v>165</v>
      </c>
      <c r="C249" s="20" t="s">
        <v>5</v>
      </c>
      <c r="D249" s="31">
        <f>INDEX('ONS data MYE 5'!$Q$6:$Q$445, MATCH($B249,'ONS data MYE 5'!$B$6:$B$445,0))</f>
        <v>428074</v>
      </c>
      <c r="E249" s="31">
        <f>INDEX('ONS data MYE 5'!$R$6:$R$445, MATCH($B249,'ONS data MYE 5'!$B$6:$B$445,0))</f>
        <v>3892</v>
      </c>
      <c r="F249" s="31">
        <f t="shared" si="6"/>
        <v>8.2666784433058957</v>
      </c>
      <c r="G249" s="31">
        <f t="shared" si="7"/>
        <v>68.337972485018383</v>
      </c>
      <c r="H249" s="31">
        <f>INDEX('Mapping water'!$D$5:$U$352,MATCH($B249,'Mapping water'!$B$5:$B$352,0),MATCH(H$3,'Mapping water'!$D$4:$U$4,0))*$D249</f>
        <v>0</v>
      </c>
      <c r="I249" s="31">
        <f>INDEX('Mapping water'!$D$5:$U$352,MATCH($B249,'Mapping water'!$B$5:$B$352,0),MATCH(I$3,'Mapping water'!$D$4:$U$4,0))*$D249</f>
        <v>0</v>
      </c>
      <c r="J249" s="31">
        <f>INDEX('Mapping water'!$D$5:$U$352,MATCH($B249,'Mapping water'!$B$5:$B$352,0),MATCH(J$3,'Mapping water'!$D$4:$U$4,0))*$D249</f>
        <v>0</v>
      </c>
      <c r="K249" s="31">
        <f>INDEX('Mapping water'!$D$5:$U$352,MATCH($B249,'Mapping water'!$B$5:$B$352,0),MATCH(K$3,'Mapping water'!$D$4:$U$4,0))*$D249</f>
        <v>0</v>
      </c>
      <c r="L249" s="31">
        <f>INDEX('Mapping water'!$D$5:$U$352,MATCH($B249,'Mapping water'!$B$5:$B$352,0),MATCH(L$3,'Mapping water'!$D$4:$U$4,0))*$D249</f>
        <v>0</v>
      </c>
      <c r="M249" s="31">
        <f>INDEX('Mapping water'!$D$5:$U$352,MATCH($B249,'Mapping water'!$B$5:$B$352,0),MATCH(M$3,'Mapping water'!$D$4:$U$4,0))*$D249</f>
        <v>0</v>
      </c>
      <c r="N249" s="31">
        <f>INDEX('Mapping water'!$D$5:$U$352,MATCH($B249,'Mapping water'!$B$5:$B$352,0),MATCH(N$3,'Mapping water'!$D$4:$U$4,0))*$D249</f>
        <v>0</v>
      </c>
      <c r="O249" s="31">
        <f>INDEX('Mapping water'!$D$5:$U$352,MATCH($B249,'Mapping water'!$B$5:$B$352,0),MATCH(O$3,'Mapping water'!$D$4:$U$4,0))*$D249</f>
        <v>0</v>
      </c>
      <c r="P249" s="31">
        <f>INDEX('Mapping water'!$D$5:$U$352,MATCH($B249,'Mapping water'!$B$5:$B$352,0),MATCH(P$3,'Mapping water'!$D$4:$U$4,0))*$D249</f>
        <v>0</v>
      </c>
      <c r="Q249" s="31">
        <f>INDEX('Mapping water'!$D$5:$U$352,MATCH($B249,'Mapping water'!$B$5:$B$352,0),MATCH(Q$3,'Mapping water'!$D$4:$U$4,0))*$D249</f>
        <v>0</v>
      </c>
      <c r="R249" s="31">
        <f>INDEX('Mapping water'!$D$5:$U$352,MATCH($B249,'Mapping water'!$B$5:$B$352,0),MATCH(R$3,'Mapping water'!$D$4:$U$4,0))*$D249</f>
        <v>0</v>
      </c>
      <c r="S249" s="31">
        <f>INDEX('Mapping water'!$D$5:$U$352,MATCH($B249,'Mapping water'!$B$5:$B$352,0),MATCH(S$3,'Mapping water'!$D$4:$U$4,0))*$D249</f>
        <v>428074</v>
      </c>
      <c r="T249" s="31">
        <f>INDEX('Mapping water'!$D$5:$U$352,MATCH($B249,'Mapping water'!$B$5:$B$352,0),MATCH(T$3,'Mapping water'!$D$4:$U$4,0))*$D249</f>
        <v>0</v>
      </c>
      <c r="U249" s="31">
        <f>INDEX('Mapping water'!$D$5:$U$352,MATCH($B249,'Mapping water'!$B$5:$B$352,0),MATCH(U$3,'Mapping water'!$D$4:$U$4,0))*$D249</f>
        <v>0</v>
      </c>
      <c r="V249" s="31">
        <f>INDEX('Mapping water'!$D$5:$U$352,MATCH($B249,'Mapping water'!$B$5:$B$352,0),MATCH(V$3,'Mapping water'!$D$4:$U$4,0))*$D249</f>
        <v>0</v>
      </c>
      <c r="W249" s="31">
        <f>INDEX('Mapping water'!$D$5:$U$352,MATCH($B249,'Mapping water'!$B$5:$B$352,0),MATCH(W$3,'Mapping water'!$D$4:$U$4,0))*$D249</f>
        <v>0</v>
      </c>
      <c r="X249" s="31">
        <f>INDEX('Mapping water'!$D$5:$U$352,MATCH($B249,'Mapping water'!$B$5:$B$352,0),MATCH(X$3,'Mapping water'!$D$4:$U$4,0))*$D249</f>
        <v>0</v>
      </c>
      <c r="Y249" s="31">
        <f>INDEX('Mapping water'!$D$5:$U$352,MATCH($B249,'Mapping water'!$B$5:$B$352,0),MATCH(Y$3,'Mapping water'!$D$4:$U$4,0))*$D249</f>
        <v>0</v>
      </c>
    </row>
    <row r="250" spans="1:25" x14ac:dyDescent="0.45">
      <c r="A250" s="20" t="s">
        <v>166</v>
      </c>
      <c r="B250" s="20" t="s">
        <v>167</v>
      </c>
      <c r="C250" s="20" t="s">
        <v>5</v>
      </c>
      <c r="D250" s="31">
        <f>INDEX('ONS data MYE 5'!$Q$6:$Q$445, MATCH($B250,'ONS data MYE 5'!$B$6:$B$445,0))</f>
        <v>203091</v>
      </c>
      <c r="E250" s="31">
        <f>INDEX('ONS data MYE 5'!$R$6:$R$445, MATCH($B250,'ONS data MYE 5'!$B$6:$B$445,0))</f>
        <v>543</v>
      </c>
      <c r="F250" s="31">
        <f t="shared" si="6"/>
        <v>6.2971093199339352</v>
      </c>
      <c r="G250" s="31">
        <f t="shared" si="7"/>
        <v>39.653585787198828</v>
      </c>
      <c r="H250" s="31">
        <f>INDEX('Mapping water'!$D$5:$U$352,MATCH($B250,'Mapping water'!$B$5:$B$352,0),MATCH(H$3,'Mapping water'!$D$4:$U$4,0))*$D250</f>
        <v>0</v>
      </c>
      <c r="I250" s="31">
        <f>INDEX('Mapping water'!$D$5:$U$352,MATCH($B250,'Mapping water'!$B$5:$B$352,0),MATCH(I$3,'Mapping water'!$D$4:$U$4,0))*$D250</f>
        <v>0</v>
      </c>
      <c r="J250" s="31">
        <f>INDEX('Mapping water'!$D$5:$U$352,MATCH($B250,'Mapping water'!$B$5:$B$352,0),MATCH(J$3,'Mapping water'!$D$4:$U$4,0))*$D250</f>
        <v>0</v>
      </c>
      <c r="K250" s="31">
        <f>INDEX('Mapping water'!$D$5:$U$352,MATCH($B250,'Mapping water'!$B$5:$B$352,0),MATCH(K$3,'Mapping water'!$D$4:$U$4,0))*$D250</f>
        <v>0</v>
      </c>
      <c r="L250" s="31">
        <f>INDEX('Mapping water'!$D$5:$U$352,MATCH($B250,'Mapping water'!$B$5:$B$352,0),MATCH(L$3,'Mapping water'!$D$4:$U$4,0))*$D250</f>
        <v>0</v>
      </c>
      <c r="M250" s="31">
        <f>INDEX('Mapping water'!$D$5:$U$352,MATCH($B250,'Mapping water'!$B$5:$B$352,0),MATCH(M$3,'Mapping water'!$D$4:$U$4,0))*$D250</f>
        <v>0</v>
      </c>
      <c r="N250" s="31">
        <f>INDEX('Mapping water'!$D$5:$U$352,MATCH($B250,'Mapping water'!$B$5:$B$352,0),MATCH(N$3,'Mapping water'!$D$4:$U$4,0))*$D250</f>
        <v>0</v>
      </c>
      <c r="O250" s="31">
        <f>INDEX('Mapping water'!$D$5:$U$352,MATCH($B250,'Mapping water'!$B$5:$B$352,0),MATCH(O$3,'Mapping water'!$D$4:$U$4,0))*$D250</f>
        <v>0</v>
      </c>
      <c r="P250" s="31">
        <f>INDEX('Mapping water'!$D$5:$U$352,MATCH($B250,'Mapping water'!$B$5:$B$352,0),MATCH(P$3,'Mapping water'!$D$4:$U$4,0))*$D250</f>
        <v>0</v>
      </c>
      <c r="Q250" s="31">
        <f>INDEX('Mapping water'!$D$5:$U$352,MATCH($B250,'Mapping water'!$B$5:$B$352,0),MATCH(Q$3,'Mapping water'!$D$4:$U$4,0))*$D250</f>
        <v>0</v>
      </c>
      <c r="R250" s="31">
        <f>INDEX('Mapping water'!$D$5:$U$352,MATCH($B250,'Mapping water'!$B$5:$B$352,0),MATCH(R$3,'Mapping water'!$D$4:$U$4,0))*$D250</f>
        <v>0</v>
      </c>
      <c r="S250" s="31">
        <f>INDEX('Mapping water'!$D$5:$U$352,MATCH($B250,'Mapping water'!$B$5:$B$352,0),MATCH(S$3,'Mapping water'!$D$4:$U$4,0))*$D250</f>
        <v>203091</v>
      </c>
      <c r="T250" s="31">
        <f>INDEX('Mapping water'!$D$5:$U$352,MATCH($B250,'Mapping water'!$B$5:$B$352,0),MATCH(T$3,'Mapping water'!$D$4:$U$4,0))*$D250</f>
        <v>0</v>
      </c>
      <c r="U250" s="31">
        <f>INDEX('Mapping water'!$D$5:$U$352,MATCH($B250,'Mapping water'!$B$5:$B$352,0),MATCH(U$3,'Mapping water'!$D$4:$U$4,0))*$D250</f>
        <v>0</v>
      </c>
      <c r="V250" s="31">
        <f>INDEX('Mapping water'!$D$5:$U$352,MATCH($B250,'Mapping water'!$B$5:$B$352,0),MATCH(V$3,'Mapping water'!$D$4:$U$4,0))*$D250</f>
        <v>0</v>
      </c>
      <c r="W250" s="31">
        <f>INDEX('Mapping water'!$D$5:$U$352,MATCH($B250,'Mapping water'!$B$5:$B$352,0),MATCH(W$3,'Mapping water'!$D$4:$U$4,0))*$D250</f>
        <v>0</v>
      </c>
      <c r="X250" s="31">
        <f>INDEX('Mapping water'!$D$5:$U$352,MATCH($B250,'Mapping water'!$B$5:$B$352,0),MATCH(X$3,'Mapping water'!$D$4:$U$4,0))*$D250</f>
        <v>0</v>
      </c>
      <c r="Y250" s="31">
        <f>INDEX('Mapping water'!$D$5:$U$352,MATCH($B250,'Mapping water'!$B$5:$B$352,0),MATCH(Y$3,'Mapping water'!$D$4:$U$4,0))*$D250</f>
        <v>0</v>
      </c>
    </row>
    <row r="251" spans="1:25" x14ac:dyDescent="0.45">
      <c r="A251" s="20" t="s">
        <v>168</v>
      </c>
      <c r="B251" s="20" t="s">
        <v>169</v>
      </c>
      <c r="C251" s="20" t="s">
        <v>5</v>
      </c>
      <c r="D251" s="31">
        <f>INDEX('ONS data MYE 5'!$Q$6:$Q$445, MATCH($B251,'ONS data MYE 5'!$B$6:$B$445,0))</f>
        <v>263417</v>
      </c>
      <c r="E251" s="31">
        <f>INDEX('ONS data MYE 5'!$R$6:$R$445, MATCH($B251,'ONS data MYE 5'!$B$6:$B$445,0))</f>
        <v>530</v>
      </c>
      <c r="F251" s="31">
        <f t="shared" si="6"/>
        <v>6.2728770065461674</v>
      </c>
      <c r="G251" s="31">
        <f t="shared" si="7"/>
        <v>39.348985939255606</v>
      </c>
      <c r="H251" s="31">
        <f>INDEX('Mapping water'!$D$5:$U$352,MATCH($B251,'Mapping water'!$B$5:$B$352,0),MATCH(H$3,'Mapping water'!$D$4:$U$4,0))*$D251</f>
        <v>0</v>
      </c>
      <c r="I251" s="31">
        <f>INDEX('Mapping water'!$D$5:$U$352,MATCH($B251,'Mapping water'!$B$5:$B$352,0),MATCH(I$3,'Mapping water'!$D$4:$U$4,0))*$D251</f>
        <v>0</v>
      </c>
      <c r="J251" s="31">
        <f>INDEX('Mapping water'!$D$5:$U$352,MATCH($B251,'Mapping water'!$B$5:$B$352,0),MATCH(J$3,'Mapping water'!$D$4:$U$4,0))*$D251</f>
        <v>0</v>
      </c>
      <c r="K251" s="31">
        <f>INDEX('Mapping water'!$D$5:$U$352,MATCH($B251,'Mapping water'!$B$5:$B$352,0),MATCH(K$3,'Mapping water'!$D$4:$U$4,0))*$D251</f>
        <v>0</v>
      </c>
      <c r="L251" s="31">
        <f>INDEX('Mapping water'!$D$5:$U$352,MATCH($B251,'Mapping water'!$B$5:$B$352,0),MATCH(L$3,'Mapping water'!$D$4:$U$4,0))*$D251</f>
        <v>0</v>
      </c>
      <c r="M251" s="31">
        <f>INDEX('Mapping water'!$D$5:$U$352,MATCH($B251,'Mapping water'!$B$5:$B$352,0),MATCH(M$3,'Mapping water'!$D$4:$U$4,0))*$D251</f>
        <v>0</v>
      </c>
      <c r="N251" s="31">
        <f>INDEX('Mapping water'!$D$5:$U$352,MATCH($B251,'Mapping water'!$B$5:$B$352,0),MATCH(N$3,'Mapping water'!$D$4:$U$4,0))*$D251</f>
        <v>0</v>
      </c>
      <c r="O251" s="31">
        <f>INDEX('Mapping water'!$D$5:$U$352,MATCH($B251,'Mapping water'!$B$5:$B$352,0),MATCH(O$3,'Mapping water'!$D$4:$U$4,0))*$D251</f>
        <v>0</v>
      </c>
      <c r="P251" s="31">
        <f>INDEX('Mapping water'!$D$5:$U$352,MATCH($B251,'Mapping water'!$B$5:$B$352,0),MATCH(P$3,'Mapping water'!$D$4:$U$4,0))*$D251</f>
        <v>0</v>
      </c>
      <c r="Q251" s="31">
        <f>INDEX('Mapping water'!$D$5:$U$352,MATCH($B251,'Mapping water'!$B$5:$B$352,0),MATCH(Q$3,'Mapping water'!$D$4:$U$4,0))*$D251</f>
        <v>0</v>
      </c>
      <c r="R251" s="31">
        <f>INDEX('Mapping water'!$D$5:$U$352,MATCH($B251,'Mapping water'!$B$5:$B$352,0),MATCH(R$3,'Mapping water'!$D$4:$U$4,0))*$D251</f>
        <v>0</v>
      </c>
      <c r="S251" s="31">
        <f>INDEX('Mapping water'!$D$5:$U$352,MATCH($B251,'Mapping water'!$B$5:$B$352,0),MATCH(S$3,'Mapping water'!$D$4:$U$4,0))*$D251</f>
        <v>263417</v>
      </c>
      <c r="T251" s="31">
        <f>INDEX('Mapping water'!$D$5:$U$352,MATCH($B251,'Mapping water'!$B$5:$B$352,0),MATCH(T$3,'Mapping water'!$D$4:$U$4,0))*$D251</f>
        <v>0</v>
      </c>
      <c r="U251" s="31">
        <f>INDEX('Mapping water'!$D$5:$U$352,MATCH($B251,'Mapping water'!$B$5:$B$352,0),MATCH(U$3,'Mapping water'!$D$4:$U$4,0))*$D251</f>
        <v>0</v>
      </c>
      <c r="V251" s="31">
        <f>INDEX('Mapping water'!$D$5:$U$352,MATCH($B251,'Mapping water'!$B$5:$B$352,0),MATCH(V$3,'Mapping water'!$D$4:$U$4,0))*$D251</f>
        <v>0</v>
      </c>
      <c r="W251" s="31">
        <f>INDEX('Mapping water'!$D$5:$U$352,MATCH($B251,'Mapping water'!$B$5:$B$352,0),MATCH(W$3,'Mapping water'!$D$4:$U$4,0))*$D251</f>
        <v>0</v>
      </c>
      <c r="X251" s="31">
        <f>INDEX('Mapping water'!$D$5:$U$352,MATCH($B251,'Mapping water'!$B$5:$B$352,0),MATCH(X$3,'Mapping water'!$D$4:$U$4,0))*$D251</f>
        <v>0</v>
      </c>
      <c r="Y251" s="31">
        <f>INDEX('Mapping water'!$D$5:$U$352,MATCH($B251,'Mapping water'!$B$5:$B$352,0),MATCH(Y$3,'Mapping water'!$D$4:$U$4,0))*$D251</f>
        <v>0</v>
      </c>
    </row>
    <row r="252" spans="1:25" x14ac:dyDescent="0.45">
      <c r="A252" s="20" t="s">
        <v>170</v>
      </c>
      <c r="B252" s="20" t="s">
        <v>171</v>
      </c>
      <c r="C252" s="20" t="s">
        <v>5</v>
      </c>
      <c r="D252" s="31">
        <f>INDEX('ONS data MYE 5'!$Q$6:$Q$445, MATCH($B252,'ONS data MYE 5'!$B$6:$B$445,0))</f>
        <v>109406</v>
      </c>
      <c r="E252" s="31">
        <f>INDEX('ONS data MYE 5'!$R$6:$R$445, MATCH($B252,'ONS data MYE 5'!$B$6:$B$445,0))</f>
        <v>148</v>
      </c>
      <c r="F252" s="31">
        <f t="shared" si="6"/>
        <v>4.9972122737641147</v>
      </c>
      <c r="G252" s="31">
        <f t="shared" si="7"/>
        <v>24.972130509058712</v>
      </c>
      <c r="H252" s="31">
        <f>INDEX('Mapping water'!$D$5:$U$352,MATCH($B252,'Mapping water'!$B$5:$B$352,0),MATCH(H$3,'Mapping water'!$D$4:$U$4,0))*$D252</f>
        <v>0</v>
      </c>
      <c r="I252" s="31">
        <f>INDEX('Mapping water'!$D$5:$U$352,MATCH($B252,'Mapping water'!$B$5:$B$352,0),MATCH(I$3,'Mapping water'!$D$4:$U$4,0))*$D252</f>
        <v>0</v>
      </c>
      <c r="J252" s="31">
        <f>INDEX('Mapping water'!$D$5:$U$352,MATCH($B252,'Mapping water'!$B$5:$B$352,0),MATCH(J$3,'Mapping water'!$D$4:$U$4,0))*$D252</f>
        <v>0</v>
      </c>
      <c r="K252" s="31">
        <f>INDEX('Mapping water'!$D$5:$U$352,MATCH($B252,'Mapping water'!$B$5:$B$352,0),MATCH(K$3,'Mapping water'!$D$4:$U$4,0))*$D252</f>
        <v>0</v>
      </c>
      <c r="L252" s="31">
        <f>INDEX('Mapping water'!$D$5:$U$352,MATCH($B252,'Mapping water'!$B$5:$B$352,0),MATCH(L$3,'Mapping water'!$D$4:$U$4,0))*$D252</f>
        <v>0</v>
      </c>
      <c r="M252" s="31">
        <f>INDEX('Mapping water'!$D$5:$U$352,MATCH($B252,'Mapping water'!$B$5:$B$352,0),MATCH(M$3,'Mapping water'!$D$4:$U$4,0))*$D252</f>
        <v>0</v>
      </c>
      <c r="N252" s="31">
        <f>INDEX('Mapping water'!$D$5:$U$352,MATCH($B252,'Mapping water'!$B$5:$B$352,0),MATCH(N$3,'Mapping water'!$D$4:$U$4,0))*$D252</f>
        <v>0</v>
      </c>
      <c r="O252" s="31">
        <f>INDEX('Mapping water'!$D$5:$U$352,MATCH($B252,'Mapping water'!$B$5:$B$352,0),MATCH(O$3,'Mapping water'!$D$4:$U$4,0))*$D252</f>
        <v>0</v>
      </c>
      <c r="P252" s="31">
        <f>INDEX('Mapping water'!$D$5:$U$352,MATCH($B252,'Mapping water'!$B$5:$B$352,0),MATCH(P$3,'Mapping water'!$D$4:$U$4,0))*$D252</f>
        <v>0</v>
      </c>
      <c r="Q252" s="31">
        <f>INDEX('Mapping water'!$D$5:$U$352,MATCH($B252,'Mapping water'!$B$5:$B$352,0),MATCH(Q$3,'Mapping water'!$D$4:$U$4,0))*$D252</f>
        <v>0</v>
      </c>
      <c r="R252" s="31">
        <f>INDEX('Mapping water'!$D$5:$U$352,MATCH($B252,'Mapping water'!$B$5:$B$352,0),MATCH(R$3,'Mapping water'!$D$4:$U$4,0))*$D252</f>
        <v>0</v>
      </c>
      <c r="S252" s="31">
        <f>INDEX('Mapping water'!$D$5:$U$352,MATCH($B252,'Mapping water'!$B$5:$B$352,0),MATCH(S$3,'Mapping water'!$D$4:$U$4,0))*$D252</f>
        <v>109406</v>
      </c>
      <c r="T252" s="31">
        <f>INDEX('Mapping water'!$D$5:$U$352,MATCH($B252,'Mapping water'!$B$5:$B$352,0),MATCH(T$3,'Mapping water'!$D$4:$U$4,0))*$D252</f>
        <v>0</v>
      </c>
      <c r="U252" s="31">
        <f>INDEX('Mapping water'!$D$5:$U$352,MATCH($B252,'Mapping water'!$B$5:$B$352,0),MATCH(U$3,'Mapping water'!$D$4:$U$4,0))*$D252</f>
        <v>0</v>
      </c>
      <c r="V252" s="31">
        <f>INDEX('Mapping water'!$D$5:$U$352,MATCH($B252,'Mapping water'!$B$5:$B$352,0),MATCH(V$3,'Mapping water'!$D$4:$U$4,0))*$D252</f>
        <v>0</v>
      </c>
      <c r="W252" s="31">
        <f>INDEX('Mapping water'!$D$5:$U$352,MATCH($B252,'Mapping water'!$B$5:$B$352,0),MATCH(W$3,'Mapping water'!$D$4:$U$4,0))*$D252</f>
        <v>0</v>
      </c>
      <c r="X252" s="31">
        <f>INDEX('Mapping water'!$D$5:$U$352,MATCH($B252,'Mapping water'!$B$5:$B$352,0),MATCH(X$3,'Mapping water'!$D$4:$U$4,0))*$D252</f>
        <v>0</v>
      </c>
      <c r="Y252" s="31">
        <f>INDEX('Mapping water'!$D$5:$U$352,MATCH($B252,'Mapping water'!$B$5:$B$352,0),MATCH(Y$3,'Mapping water'!$D$4:$U$4,0))*$D252</f>
        <v>0</v>
      </c>
    </row>
    <row r="253" spans="1:25" x14ac:dyDescent="0.45">
      <c r="A253" s="20" t="s">
        <v>255</v>
      </c>
      <c r="B253" s="20" t="s">
        <v>256</v>
      </c>
      <c r="C253" s="20" t="s">
        <v>5</v>
      </c>
      <c r="D253" s="31">
        <f>INDEX('ONS data MYE 5'!$Q$6:$Q$445, MATCH($B253,'ONS data MYE 5'!$B$6:$B$445,0))</f>
        <v>115645</v>
      </c>
      <c r="E253" s="31">
        <f>INDEX('ONS data MYE 5'!$R$6:$R$445, MATCH($B253,'ONS data MYE 5'!$B$6:$B$445,0))</f>
        <v>2461</v>
      </c>
      <c r="F253" s="31">
        <f t="shared" si="6"/>
        <v>7.8083230503910555</v>
      </c>
      <c r="G253" s="31">
        <f t="shared" si="7"/>
        <v>60.96990885926828</v>
      </c>
      <c r="H253" s="31">
        <f>INDEX('Mapping water'!$D$5:$U$352,MATCH($B253,'Mapping water'!$B$5:$B$352,0),MATCH(H$3,'Mapping water'!$D$4:$U$4,0))*$D253</f>
        <v>0</v>
      </c>
      <c r="I253" s="31">
        <f>INDEX('Mapping water'!$D$5:$U$352,MATCH($B253,'Mapping water'!$B$5:$B$352,0),MATCH(I$3,'Mapping water'!$D$4:$U$4,0))*$D253</f>
        <v>0</v>
      </c>
      <c r="J253" s="31">
        <f>INDEX('Mapping water'!$D$5:$U$352,MATCH($B253,'Mapping water'!$B$5:$B$352,0),MATCH(J$3,'Mapping water'!$D$4:$U$4,0))*$D253</f>
        <v>0</v>
      </c>
      <c r="K253" s="31">
        <f>INDEX('Mapping water'!$D$5:$U$352,MATCH($B253,'Mapping water'!$B$5:$B$352,0),MATCH(K$3,'Mapping water'!$D$4:$U$4,0))*$D253</f>
        <v>0</v>
      </c>
      <c r="L253" s="31">
        <f>INDEX('Mapping water'!$D$5:$U$352,MATCH($B253,'Mapping water'!$B$5:$B$352,0),MATCH(L$3,'Mapping water'!$D$4:$U$4,0))*$D253</f>
        <v>115645</v>
      </c>
      <c r="M253" s="31">
        <f>INDEX('Mapping water'!$D$5:$U$352,MATCH($B253,'Mapping water'!$B$5:$B$352,0),MATCH(M$3,'Mapping water'!$D$4:$U$4,0))*$D253</f>
        <v>0</v>
      </c>
      <c r="N253" s="31">
        <f>INDEX('Mapping water'!$D$5:$U$352,MATCH($B253,'Mapping water'!$B$5:$B$352,0),MATCH(N$3,'Mapping water'!$D$4:$U$4,0))*$D253</f>
        <v>0</v>
      </c>
      <c r="O253" s="31">
        <f>INDEX('Mapping water'!$D$5:$U$352,MATCH($B253,'Mapping water'!$B$5:$B$352,0),MATCH(O$3,'Mapping water'!$D$4:$U$4,0))*$D253</f>
        <v>0</v>
      </c>
      <c r="P253" s="31">
        <f>INDEX('Mapping water'!$D$5:$U$352,MATCH($B253,'Mapping water'!$B$5:$B$352,0),MATCH(P$3,'Mapping water'!$D$4:$U$4,0))*$D253</f>
        <v>0</v>
      </c>
      <c r="Q253" s="31">
        <f>INDEX('Mapping water'!$D$5:$U$352,MATCH($B253,'Mapping water'!$B$5:$B$352,0),MATCH(Q$3,'Mapping water'!$D$4:$U$4,0))*$D253</f>
        <v>0</v>
      </c>
      <c r="R253" s="31">
        <f>INDEX('Mapping water'!$D$5:$U$352,MATCH($B253,'Mapping water'!$B$5:$B$352,0),MATCH(R$3,'Mapping water'!$D$4:$U$4,0))*$D253</f>
        <v>0</v>
      </c>
      <c r="S253" s="31">
        <f>INDEX('Mapping water'!$D$5:$U$352,MATCH($B253,'Mapping water'!$B$5:$B$352,0),MATCH(S$3,'Mapping water'!$D$4:$U$4,0))*$D253</f>
        <v>0</v>
      </c>
      <c r="T253" s="31">
        <f>INDEX('Mapping water'!$D$5:$U$352,MATCH($B253,'Mapping water'!$B$5:$B$352,0),MATCH(T$3,'Mapping water'!$D$4:$U$4,0))*$D253</f>
        <v>0</v>
      </c>
      <c r="U253" s="31">
        <f>INDEX('Mapping water'!$D$5:$U$352,MATCH($B253,'Mapping water'!$B$5:$B$352,0),MATCH(U$3,'Mapping water'!$D$4:$U$4,0))*$D253</f>
        <v>0</v>
      </c>
      <c r="V253" s="31">
        <f>INDEX('Mapping water'!$D$5:$U$352,MATCH($B253,'Mapping water'!$B$5:$B$352,0),MATCH(V$3,'Mapping water'!$D$4:$U$4,0))*$D253</f>
        <v>0</v>
      </c>
      <c r="W253" s="31">
        <f>INDEX('Mapping water'!$D$5:$U$352,MATCH($B253,'Mapping water'!$B$5:$B$352,0),MATCH(W$3,'Mapping water'!$D$4:$U$4,0))*$D253</f>
        <v>0</v>
      </c>
      <c r="X253" s="31">
        <f>INDEX('Mapping water'!$D$5:$U$352,MATCH($B253,'Mapping water'!$B$5:$B$352,0),MATCH(X$3,'Mapping water'!$D$4:$U$4,0))*$D253</f>
        <v>0</v>
      </c>
      <c r="Y253" s="31">
        <f>INDEX('Mapping water'!$D$5:$U$352,MATCH($B253,'Mapping water'!$B$5:$B$352,0),MATCH(Y$3,'Mapping water'!$D$4:$U$4,0))*$D253</f>
        <v>0</v>
      </c>
    </row>
    <row r="254" spans="1:25" x14ac:dyDescent="0.45">
      <c r="A254" s="20" t="s">
        <v>257</v>
      </c>
      <c r="B254" s="20" t="s">
        <v>258</v>
      </c>
      <c r="C254" s="20" t="s">
        <v>5</v>
      </c>
      <c r="D254" s="31">
        <f>INDEX('ONS data MYE 5'!$Q$6:$Q$445, MATCH($B254,'ONS data MYE 5'!$B$6:$B$445,0))</f>
        <v>82200</v>
      </c>
      <c r="E254" s="31">
        <f>INDEX('ONS data MYE 5'!$R$6:$R$445, MATCH($B254,'ONS data MYE 5'!$B$6:$B$445,0))</f>
        <v>156</v>
      </c>
      <c r="F254" s="31">
        <f t="shared" si="6"/>
        <v>5.0498560072495371</v>
      </c>
      <c r="G254" s="31">
        <f t="shared" si="7"/>
        <v>25.501045693954236</v>
      </c>
      <c r="H254" s="31">
        <f>INDEX('Mapping water'!$D$5:$U$352,MATCH($B254,'Mapping water'!$B$5:$B$352,0),MATCH(H$3,'Mapping water'!$D$4:$U$4,0))*$D254</f>
        <v>0</v>
      </c>
      <c r="I254" s="31">
        <f>INDEX('Mapping water'!$D$5:$U$352,MATCH($B254,'Mapping water'!$B$5:$B$352,0),MATCH(I$3,'Mapping water'!$D$4:$U$4,0))*$D254</f>
        <v>0</v>
      </c>
      <c r="J254" s="31">
        <f>INDEX('Mapping water'!$D$5:$U$352,MATCH($B254,'Mapping water'!$B$5:$B$352,0),MATCH(J$3,'Mapping water'!$D$4:$U$4,0))*$D254</f>
        <v>0</v>
      </c>
      <c r="K254" s="31">
        <f>INDEX('Mapping water'!$D$5:$U$352,MATCH($B254,'Mapping water'!$B$5:$B$352,0),MATCH(K$3,'Mapping water'!$D$4:$U$4,0))*$D254</f>
        <v>0</v>
      </c>
      <c r="L254" s="31">
        <f>INDEX('Mapping water'!$D$5:$U$352,MATCH($B254,'Mapping water'!$B$5:$B$352,0),MATCH(L$3,'Mapping water'!$D$4:$U$4,0))*$D254</f>
        <v>77268</v>
      </c>
      <c r="M254" s="31">
        <f>INDEX('Mapping water'!$D$5:$U$352,MATCH($B254,'Mapping water'!$B$5:$B$352,0),MATCH(M$3,'Mapping water'!$D$4:$U$4,0))*$D254</f>
        <v>0</v>
      </c>
      <c r="N254" s="31">
        <f>INDEX('Mapping water'!$D$5:$U$352,MATCH($B254,'Mapping water'!$B$5:$B$352,0),MATCH(N$3,'Mapping water'!$D$4:$U$4,0))*$D254</f>
        <v>0</v>
      </c>
      <c r="O254" s="31">
        <f>INDEX('Mapping water'!$D$5:$U$352,MATCH($B254,'Mapping water'!$B$5:$B$352,0),MATCH(O$3,'Mapping water'!$D$4:$U$4,0))*$D254</f>
        <v>4932</v>
      </c>
      <c r="P254" s="31">
        <f>INDEX('Mapping water'!$D$5:$U$352,MATCH($B254,'Mapping water'!$B$5:$B$352,0),MATCH(P$3,'Mapping water'!$D$4:$U$4,0))*$D254</f>
        <v>0</v>
      </c>
      <c r="Q254" s="31">
        <f>INDEX('Mapping water'!$D$5:$U$352,MATCH($B254,'Mapping water'!$B$5:$B$352,0),MATCH(Q$3,'Mapping water'!$D$4:$U$4,0))*$D254</f>
        <v>0</v>
      </c>
      <c r="R254" s="31">
        <f>INDEX('Mapping water'!$D$5:$U$352,MATCH($B254,'Mapping water'!$B$5:$B$352,0),MATCH(R$3,'Mapping water'!$D$4:$U$4,0))*$D254</f>
        <v>0</v>
      </c>
      <c r="S254" s="31">
        <f>INDEX('Mapping water'!$D$5:$U$352,MATCH($B254,'Mapping water'!$B$5:$B$352,0),MATCH(S$3,'Mapping water'!$D$4:$U$4,0))*$D254</f>
        <v>0</v>
      </c>
      <c r="T254" s="31">
        <f>INDEX('Mapping water'!$D$5:$U$352,MATCH($B254,'Mapping water'!$B$5:$B$352,0),MATCH(T$3,'Mapping water'!$D$4:$U$4,0))*$D254</f>
        <v>0</v>
      </c>
      <c r="U254" s="31">
        <f>INDEX('Mapping water'!$D$5:$U$352,MATCH($B254,'Mapping water'!$B$5:$B$352,0),MATCH(U$3,'Mapping water'!$D$4:$U$4,0))*$D254</f>
        <v>0</v>
      </c>
      <c r="V254" s="31">
        <f>INDEX('Mapping water'!$D$5:$U$352,MATCH($B254,'Mapping water'!$B$5:$B$352,0),MATCH(V$3,'Mapping water'!$D$4:$U$4,0))*$D254</f>
        <v>0</v>
      </c>
      <c r="W254" s="31">
        <f>INDEX('Mapping water'!$D$5:$U$352,MATCH($B254,'Mapping water'!$B$5:$B$352,0),MATCH(W$3,'Mapping water'!$D$4:$U$4,0))*$D254</f>
        <v>0</v>
      </c>
      <c r="X254" s="31">
        <f>INDEX('Mapping water'!$D$5:$U$352,MATCH($B254,'Mapping water'!$B$5:$B$352,0),MATCH(X$3,'Mapping water'!$D$4:$U$4,0))*$D254</f>
        <v>0</v>
      </c>
      <c r="Y254" s="31">
        <f>INDEX('Mapping water'!$D$5:$U$352,MATCH($B254,'Mapping water'!$B$5:$B$352,0),MATCH(Y$3,'Mapping water'!$D$4:$U$4,0))*$D254</f>
        <v>0</v>
      </c>
    </row>
    <row r="255" spans="1:25" x14ac:dyDescent="0.45">
      <c r="A255" s="20" t="s">
        <v>259</v>
      </c>
      <c r="B255" s="20" t="s">
        <v>260</v>
      </c>
      <c r="C255" s="20" t="s">
        <v>5</v>
      </c>
      <c r="D255" s="31">
        <f>INDEX('ONS data MYE 5'!$Q$6:$Q$445, MATCH($B255,'ONS data MYE 5'!$B$6:$B$445,0))</f>
        <v>121921</v>
      </c>
      <c r="E255" s="31">
        <f>INDEX('ONS data MYE 5'!$R$6:$R$445, MATCH($B255,'ONS data MYE 5'!$B$6:$B$445,0))</f>
        <v>2974</v>
      </c>
      <c r="F255" s="31">
        <f t="shared" si="6"/>
        <v>7.9976631270201004</v>
      </c>
      <c r="G255" s="31">
        <f t="shared" si="7"/>
        <v>63.96261549329693</v>
      </c>
      <c r="H255" s="31">
        <f>INDEX('Mapping water'!$D$5:$U$352,MATCH($B255,'Mapping water'!$B$5:$B$352,0),MATCH(H$3,'Mapping water'!$D$4:$U$4,0))*$D255</f>
        <v>0</v>
      </c>
      <c r="I255" s="31">
        <f>INDEX('Mapping water'!$D$5:$U$352,MATCH($B255,'Mapping water'!$B$5:$B$352,0),MATCH(I$3,'Mapping water'!$D$4:$U$4,0))*$D255</f>
        <v>0</v>
      </c>
      <c r="J255" s="31">
        <f>INDEX('Mapping water'!$D$5:$U$352,MATCH($B255,'Mapping water'!$B$5:$B$352,0),MATCH(J$3,'Mapping water'!$D$4:$U$4,0))*$D255</f>
        <v>0</v>
      </c>
      <c r="K255" s="31">
        <f>INDEX('Mapping water'!$D$5:$U$352,MATCH($B255,'Mapping water'!$B$5:$B$352,0),MATCH(K$3,'Mapping water'!$D$4:$U$4,0))*$D255</f>
        <v>0</v>
      </c>
      <c r="L255" s="31">
        <f>INDEX('Mapping water'!$D$5:$U$352,MATCH($B255,'Mapping water'!$B$5:$B$352,0),MATCH(L$3,'Mapping water'!$D$4:$U$4,0))*$D255</f>
        <v>121921</v>
      </c>
      <c r="M255" s="31">
        <f>INDEX('Mapping water'!$D$5:$U$352,MATCH($B255,'Mapping water'!$B$5:$B$352,0),MATCH(M$3,'Mapping water'!$D$4:$U$4,0))*$D255</f>
        <v>0</v>
      </c>
      <c r="N255" s="31">
        <f>INDEX('Mapping water'!$D$5:$U$352,MATCH($B255,'Mapping water'!$B$5:$B$352,0),MATCH(N$3,'Mapping water'!$D$4:$U$4,0))*$D255</f>
        <v>0</v>
      </c>
      <c r="O255" s="31">
        <f>INDEX('Mapping water'!$D$5:$U$352,MATCH($B255,'Mapping water'!$B$5:$B$352,0),MATCH(O$3,'Mapping water'!$D$4:$U$4,0))*$D255</f>
        <v>0</v>
      </c>
      <c r="P255" s="31">
        <f>INDEX('Mapping water'!$D$5:$U$352,MATCH($B255,'Mapping water'!$B$5:$B$352,0),MATCH(P$3,'Mapping water'!$D$4:$U$4,0))*$D255</f>
        <v>0</v>
      </c>
      <c r="Q255" s="31">
        <f>INDEX('Mapping water'!$D$5:$U$352,MATCH($B255,'Mapping water'!$B$5:$B$352,0),MATCH(Q$3,'Mapping water'!$D$4:$U$4,0))*$D255</f>
        <v>0</v>
      </c>
      <c r="R255" s="31">
        <f>INDEX('Mapping water'!$D$5:$U$352,MATCH($B255,'Mapping water'!$B$5:$B$352,0),MATCH(R$3,'Mapping water'!$D$4:$U$4,0))*$D255</f>
        <v>0</v>
      </c>
      <c r="S255" s="31">
        <f>INDEX('Mapping water'!$D$5:$U$352,MATCH($B255,'Mapping water'!$B$5:$B$352,0),MATCH(S$3,'Mapping water'!$D$4:$U$4,0))*$D255</f>
        <v>0</v>
      </c>
      <c r="T255" s="31">
        <f>INDEX('Mapping water'!$D$5:$U$352,MATCH($B255,'Mapping water'!$B$5:$B$352,0),MATCH(T$3,'Mapping water'!$D$4:$U$4,0))*$D255</f>
        <v>0</v>
      </c>
      <c r="U255" s="31">
        <f>INDEX('Mapping water'!$D$5:$U$352,MATCH($B255,'Mapping water'!$B$5:$B$352,0),MATCH(U$3,'Mapping water'!$D$4:$U$4,0))*$D255</f>
        <v>0</v>
      </c>
      <c r="V255" s="31">
        <f>INDEX('Mapping water'!$D$5:$U$352,MATCH($B255,'Mapping water'!$B$5:$B$352,0),MATCH(V$3,'Mapping water'!$D$4:$U$4,0))*$D255</f>
        <v>0</v>
      </c>
      <c r="W255" s="31">
        <f>INDEX('Mapping water'!$D$5:$U$352,MATCH($B255,'Mapping water'!$B$5:$B$352,0),MATCH(W$3,'Mapping water'!$D$4:$U$4,0))*$D255</f>
        <v>0</v>
      </c>
      <c r="X255" s="31">
        <f>INDEX('Mapping water'!$D$5:$U$352,MATCH($B255,'Mapping water'!$B$5:$B$352,0),MATCH(X$3,'Mapping water'!$D$4:$U$4,0))*$D255</f>
        <v>0</v>
      </c>
      <c r="Y255" s="31">
        <f>INDEX('Mapping water'!$D$5:$U$352,MATCH($B255,'Mapping water'!$B$5:$B$352,0),MATCH(Y$3,'Mapping water'!$D$4:$U$4,0))*$D255</f>
        <v>0</v>
      </c>
    </row>
    <row r="256" spans="1:25" x14ac:dyDescent="0.45">
      <c r="A256" s="20" t="s">
        <v>261</v>
      </c>
      <c r="B256" s="20" t="s">
        <v>262</v>
      </c>
      <c r="C256" s="20" t="s">
        <v>5</v>
      </c>
      <c r="D256" s="31">
        <f>INDEX('ONS data MYE 5'!$Q$6:$Q$445, MATCH($B256,'ONS data MYE 5'!$B$6:$B$445,0))</f>
        <v>113074</v>
      </c>
      <c r="E256" s="31">
        <f>INDEX('ONS data MYE 5'!$R$6:$R$445, MATCH($B256,'ONS data MYE 5'!$B$6:$B$445,0))</f>
        <v>245</v>
      </c>
      <c r="F256" s="31">
        <f t="shared" si="6"/>
        <v>5.5012582105447274</v>
      </c>
      <c r="G256" s="31">
        <f t="shared" si="7"/>
        <v>30.263841899085776</v>
      </c>
      <c r="H256" s="31">
        <f>INDEX('Mapping water'!$D$5:$U$352,MATCH($B256,'Mapping water'!$B$5:$B$352,0),MATCH(H$3,'Mapping water'!$D$4:$U$4,0))*$D256</f>
        <v>0</v>
      </c>
      <c r="I256" s="31">
        <f>INDEX('Mapping water'!$D$5:$U$352,MATCH($B256,'Mapping water'!$B$5:$B$352,0),MATCH(I$3,'Mapping water'!$D$4:$U$4,0))*$D256</f>
        <v>0</v>
      </c>
      <c r="J256" s="31">
        <f>INDEX('Mapping water'!$D$5:$U$352,MATCH($B256,'Mapping water'!$B$5:$B$352,0),MATCH(J$3,'Mapping water'!$D$4:$U$4,0))*$D256</f>
        <v>0</v>
      </c>
      <c r="K256" s="31">
        <f>INDEX('Mapping water'!$D$5:$U$352,MATCH($B256,'Mapping water'!$B$5:$B$352,0),MATCH(K$3,'Mapping water'!$D$4:$U$4,0))*$D256</f>
        <v>0</v>
      </c>
      <c r="L256" s="31">
        <f>INDEX('Mapping water'!$D$5:$U$352,MATCH($B256,'Mapping water'!$B$5:$B$352,0),MATCH(L$3,'Mapping water'!$D$4:$U$4,0))*$D256</f>
        <v>113074</v>
      </c>
      <c r="M256" s="31">
        <f>INDEX('Mapping water'!$D$5:$U$352,MATCH($B256,'Mapping water'!$B$5:$B$352,0),MATCH(M$3,'Mapping water'!$D$4:$U$4,0))*$D256</f>
        <v>0</v>
      </c>
      <c r="N256" s="31">
        <f>INDEX('Mapping water'!$D$5:$U$352,MATCH($B256,'Mapping water'!$B$5:$B$352,0),MATCH(N$3,'Mapping water'!$D$4:$U$4,0))*$D256</f>
        <v>0</v>
      </c>
      <c r="O256" s="31">
        <f>INDEX('Mapping water'!$D$5:$U$352,MATCH($B256,'Mapping water'!$B$5:$B$352,0),MATCH(O$3,'Mapping water'!$D$4:$U$4,0))*$D256</f>
        <v>0</v>
      </c>
      <c r="P256" s="31">
        <f>INDEX('Mapping water'!$D$5:$U$352,MATCH($B256,'Mapping water'!$B$5:$B$352,0),MATCH(P$3,'Mapping water'!$D$4:$U$4,0))*$D256</f>
        <v>0</v>
      </c>
      <c r="Q256" s="31">
        <f>INDEX('Mapping water'!$D$5:$U$352,MATCH($B256,'Mapping water'!$B$5:$B$352,0),MATCH(Q$3,'Mapping water'!$D$4:$U$4,0))*$D256</f>
        <v>0</v>
      </c>
      <c r="R256" s="31">
        <f>INDEX('Mapping water'!$D$5:$U$352,MATCH($B256,'Mapping water'!$B$5:$B$352,0),MATCH(R$3,'Mapping water'!$D$4:$U$4,0))*$D256</f>
        <v>0</v>
      </c>
      <c r="S256" s="31">
        <f>INDEX('Mapping water'!$D$5:$U$352,MATCH($B256,'Mapping water'!$B$5:$B$352,0),MATCH(S$3,'Mapping water'!$D$4:$U$4,0))*$D256</f>
        <v>0</v>
      </c>
      <c r="T256" s="31">
        <f>INDEX('Mapping water'!$D$5:$U$352,MATCH($B256,'Mapping water'!$B$5:$B$352,0),MATCH(T$3,'Mapping water'!$D$4:$U$4,0))*$D256</f>
        <v>0</v>
      </c>
      <c r="U256" s="31">
        <f>INDEX('Mapping water'!$D$5:$U$352,MATCH($B256,'Mapping water'!$B$5:$B$352,0),MATCH(U$3,'Mapping water'!$D$4:$U$4,0))*$D256</f>
        <v>0</v>
      </c>
      <c r="V256" s="31">
        <f>INDEX('Mapping water'!$D$5:$U$352,MATCH($B256,'Mapping water'!$B$5:$B$352,0),MATCH(V$3,'Mapping water'!$D$4:$U$4,0))*$D256</f>
        <v>0</v>
      </c>
      <c r="W256" s="31">
        <f>INDEX('Mapping water'!$D$5:$U$352,MATCH($B256,'Mapping water'!$B$5:$B$352,0),MATCH(W$3,'Mapping water'!$D$4:$U$4,0))*$D256</f>
        <v>0</v>
      </c>
      <c r="X256" s="31">
        <f>INDEX('Mapping water'!$D$5:$U$352,MATCH($B256,'Mapping water'!$B$5:$B$352,0),MATCH(X$3,'Mapping water'!$D$4:$U$4,0))*$D256</f>
        <v>0</v>
      </c>
      <c r="Y256" s="31">
        <f>INDEX('Mapping water'!$D$5:$U$352,MATCH($B256,'Mapping water'!$B$5:$B$352,0),MATCH(Y$3,'Mapping water'!$D$4:$U$4,0))*$D256</f>
        <v>0</v>
      </c>
    </row>
    <row r="257" spans="1:25" x14ac:dyDescent="0.45">
      <c r="A257" s="20" t="s">
        <v>263</v>
      </c>
      <c r="B257" s="20" t="s">
        <v>264</v>
      </c>
      <c r="C257" s="20" t="s">
        <v>5</v>
      </c>
      <c r="D257" s="31">
        <f>INDEX('ONS data MYE 5'!$Q$6:$Q$445, MATCH($B257,'ONS data MYE 5'!$B$6:$B$445,0))</f>
        <v>82269</v>
      </c>
      <c r="E257" s="31">
        <f>INDEX('ONS data MYE 5'!$R$6:$R$445, MATCH($B257,'ONS data MYE 5'!$B$6:$B$445,0))</f>
        <v>199</v>
      </c>
      <c r="F257" s="31">
        <f t="shared" si="6"/>
        <v>5.2933048247244923</v>
      </c>
      <c r="G257" s="31">
        <f t="shared" si="7"/>
        <v>28.019075967451588</v>
      </c>
      <c r="H257" s="31">
        <f>INDEX('Mapping water'!$D$5:$U$352,MATCH($B257,'Mapping water'!$B$5:$B$352,0),MATCH(H$3,'Mapping water'!$D$4:$U$4,0))*$D257</f>
        <v>0</v>
      </c>
      <c r="I257" s="31">
        <f>INDEX('Mapping water'!$D$5:$U$352,MATCH($B257,'Mapping water'!$B$5:$B$352,0),MATCH(I$3,'Mapping water'!$D$4:$U$4,0))*$D257</f>
        <v>0</v>
      </c>
      <c r="J257" s="31">
        <f>INDEX('Mapping water'!$D$5:$U$352,MATCH($B257,'Mapping water'!$B$5:$B$352,0),MATCH(J$3,'Mapping water'!$D$4:$U$4,0))*$D257</f>
        <v>0</v>
      </c>
      <c r="K257" s="31">
        <f>INDEX('Mapping water'!$D$5:$U$352,MATCH($B257,'Mapping water'!$B$5:$B$352,0),MATCH(K$3,'Mapping water'!$D$4:$U$4,0))*$D257</f>
        <v>0</v>
      </c>
      <c r="L257" s="31">
        <f>INDEX('Mapping water'!$D$5:$U$352,MATCH($B257,'Mapping water'!$B$5:$B$352,0),MATCH(L$3,'Mapping water'!$D$4:$U$4,0))*$D257</f>
        <v>82269</v>
      </c>
      <c r="M257" s="31">
        <f>INDEX('Mapping water'!$D$5:$U$352,MATCH($B257,'Mapping water'!$B$5:$B$352,0),MATCH(M$3,'Mapping water'!$D$4:$U$4,0))*$D257</f>
        <v>0</v>
      </c>
      <c r="N257" s="31">
        <f>INDEX('Mapping water'!$D$5:$U$352,MATCH($B257,'Mapping water'!$B$5:$B$352,0),MATCH(N$3,'Mapping water'!$D$4:$U$4,0))*$D257</f>
        <v>0</v>
      </c>
      <c r="O257" s="31">
        <f>INDEX('Mapping water'!$D$5:$U$352,MATCH($B257,'Mapping water'!$B$5:$B$352,0),MATCH(O$3,'Mapping water'!$D$4:$U$4,0))*$D257</f>
        <v>0</v>
      </c>
      <c r="P257" s="31">
        <f>INDEX('Mapping water'!$D$5:$U$352,MATCH($B257,'Mapping water'!$B$5:$B$352,0),MATCH(P$3,'Mapping water'!$D$4:$U$4,0))*$D257</f>
        <v>0</v>
      </c>
      <c r="Q257" s="31">
        <f>INDEX('Mapping water'!$D$5:$U$352,MATCH($B257,'Mapping water'!$B$5:$B$352,0),MATCH(Q$3,'Mapping water'!$D$4:$U$4,0))*$D257</f>
        <v>0</v>
      </c>
      <c r="R257" s="31">
        <f>INDEX('Mapping water'!$D$5:$U$352,MATCH($B257,'Mapping water'!$B$5:$B$352,0),MATCH(R$3,'Mapping water'!$D$4:$U$4,0))*$D257</f>
        <v>0</v>
      </c>
      <c r="S257" s="31">
        <f>INDEX('Mapping water'!$D$5:$U$352,MATCH($B257,'Mapping water'!$B$5:$B$352,0),MATCH(S$3,'Mapping water'!$D$4:$U$4,0))*$D257</f>
        <v>0</v>
      </c>
      <c r="T257" s="31">
        <f>INDEX('Mapping water'!$D$5:$U$352,MATCH($B257,'Mapping water'!$B$5:$B$352,0),MATCH(T$3,'Mapping water'!$D$4:$U$4,0))*$D257</f>
        <v>0</v>
      </c>
      <c r="U257" s="31">
        <f>INDEX('Mapping water'!$D$5:$U$352,MATCH($B257,'Mapping water'!$B$5:$B$352,0),MATCH(U$3,'Mapping water'!$D$4:$U$4,0))*$D257</f>
        <v>0</v>
      </c>
      <c r="V257" s="31">
        <f>INDEX('Mapping water'!$D$5:$U$352,MATCH($B257,'Mapping water'!$B$5:$B$352,0),MATCH(V$3,'Mapping water'!$D$4:$U$4,0))*$D257</f>
        <v>0</v>
      </c>
      <c r="W257" s="31">
        <f>INDEX('Mapping water'!$D$5:$U$352,MATCH($B257,'Mapping water'!$B$5:$B$352,0),MATCH(W$3,'Mapping water'!$D$4:$U$4,0))*$D257</f>
        <v>0</v>
      </c>
      <c r="X257" s="31">
        <f>INDEX('Mapping water'!$D$5:$U$352,MATCH($B257,'Mapping water'!$B$5:$B$352,0),MATCH(X$3,'Mapping water'!$D$4:$U$4,0))*$D257</f>
        <v>0</v>
      </c>
      <c r="Y257" s="31">
        <f>INDEX('Mapping water'!$D$5:$U$352,MATCH($B257,'Mapping water'!$B$5:$B$352,0),MATCH(Y$3,'Mapping water'!$D$4:$U$4,0))*$D257</f>
        <v>0</v>
      </c>
    </row>
    <row r="258" spans="1:25" x14ac:dyDescent="0.45">
      <c r="A258" s="20" t="s">
        <v>377</v>
      </c>
      <c r="B258" s="20" t="s">
        <v>378</v>
      </c>
      <c r="C258" s="20" t="s">
        <v>5</v>
      </c>
      <c r="D258" s="31">
        <f>INDEX('ONS data MYE 5'!$Q$6:$Q$445, MATCH($B258,'ONS data MYE 5'!$B$6:$B$445,0))</f>
        <v>256589</v>
      </c>
      <c r="E258" s="31">
        <f>INDEX('ONS data MYE 5'!$R$6:$R$445, MATCH($B258,'ONS data MYE 5'!$B$6:$B$445,0))</f>
        <v>3207</v>
      </c>
      <c r="F258" s="31">
        <f t="shared" si="6"/>
        <v>8.0730911996931543</v>
      </c>
      <c r="G258" s="31">
        <f t="shared" si="7"/>
        <v>65.174801518563058</v>
      </c>
      <c r="H258" s="31">
        <f>INDEX('Mapping water'!$D$5:$U$352,MATCH($B258,'Mapping water'!$B$5:$B$352,0),MATCH(H$3,'Mapping water'!$D$4:$U$4,0))*$D258</f>
        <v>0</v>
      </c>
      <c r="I258" s="31">
        <f>INDEX('Mapping water'!$D$5:$U$352,MATCH($B258,'Mapping water'!$B$5:$B$352,0),MATCH(I$3,'Mapping water'!$D$4:$U$4,0))*$D258</f>
        <v>0</v>
      </c>
      <c r="J258" s="31">
        <f>INDEX('Mapping water'!$D$5:$U$352,MATCH($B258,'Mapping water'!$B$5:$B$352,0),MATCH(J$3,'Mapping water'!$D$4:$U$4,0))*$D258</f>
        <v>0</v>
      </c>
      <c r="K258" s="31">
        <f>INDEX('Mapping water'!$D$5:$U$352,MATCH($B258,'Mapping water'!$B$5:$B$352,0),MATCH(K$3,'Mapping water'!$D$4:$U$4,0))*$D258</f>
        <v>0</v>
      </c>
      <c r="L258" s="31">
        <f>INDEX('Mapping water'!$D$5:$U$352,MATCH($B258,'Mapping water'!$B$5:$B$352,0),MATCH(L$3,'Mapping water'!$D$4:$U$4,0))*$D258</f>
        <v>0</v>
      </c>
      <c r="M258" s="31">
        <f>INDEX('Mapping water'!$D$5:$U$352,MATCH($B258,'Mapping water'!$B$5:$B$352,0),MATCH(M$3,'Mapping water'!$D$4:$U$4,0))*$D258</f>
        <v>256589</v>
      </c>
      <c r="N258" s="31">
        <f>INDEX('Mapping water'!$D$5:$U$352,MATCH($B258,'Mapping water'!$B$5:$B$352,0),MATCH(N$3,'Mapping water'!$D$4:$U$4,0))*$D258</f>
        <v>0</v>
      </c>
      <c r="O258" s="31">
        <f>INDEX('Mapping water'!$D$5:$U$352,MATCH($B258,'Mapping water'!$B$5:$B$352,0),MATCH(O$3,'Mapping water'!$D$4:$U$4,0))*$D258</f>
        <v>0</v>
      </c>
      <c r="P258" s="31">
        <f>INDEX('Mapping water'!$D$5:$U$352,MATCH($B258,'Mapping water'!$B$5:$B$352,0),MATCH(P$3,'Mapping water'!$D$4:$U$4,0))*$D258</f>
        <v>0</v>
      </c>
      <c r="Q258" s="31">
        <f>INDEX('Mapping water'!$D$5:$U$352,MATCH($B258,'Mapping water'!$B$5:$B$352,0),MATCH(Q$3,'Mapping water'!$D$4:$U$4,0))*$D258</f>
        <v>0</v>
      </c>
      <c r="R258" s="31">
        <f>INDEX('Mapping water'!$D$5:$U$352,MATCH($B258,'Mapping water'!$B$5:$B$352,0),MATCH(R$3,'Mapping water'!$D$4:$U$4,0))*$D258</f>
        <v>0</v>
      </c>
      <c r="S258" s="31">
        <f>INDEX('Mapping water'!$D$5:$U$352,MATCH($B258,'Mapping water'!$B$5:$B$352,0),MATCH(S$3,'Mapping water'!$D$4:$U$4,0))*$D258</f>
        <v>0</v>
      </c>
      <c r="T258" s="31">
        <f>INDEX('Mapping water'!$D$5:$U$352,MATCH($B258,'Mapping water'!$B$5:$B$352,0),MATCH(T$3,'Mapping water'!$D$4:$U$4,0))*$D258</f>
        <v>0</v>
      </c>
      <c r="U258" s="31">
        <f>INDEX('Mapping water'!$D$5:$U$352,MATCH($B258,'Mapping water'!$B$5:$B$352,0),MATCH(U$3,'Mapping water'!$D$4:$U$4,0))*$D258</f>
        <v>0</v>
      </c>
      <c r="V258" s="31">
        <f>INDEX('Mapping water'!$D$5:$U$352,MATCH($B258,'Mapping water'!$B$5:$B$352,0),MATCH(V$3,'Mapping water'!$D$4:$U$4,0))*$D258</f>
        <v>0</v>
      </c>
      <c r="W258" s="31">
        <f>INDEX('Mapping water'!$D$5:$U$352,MATCH($B258,'Mapping water'!$B$5:$B$352,0),MATCH(W$3,'Mapping water'!$D$4:$U$4,0))*$D258</f>
        <v>0</v>
      </c>
      <c r="X258" s="31">
        <f>INDEX('Mapping water'!$D$5:$U$352,MATCH($B258,'Mapping water'!$B$5:$B$352,0),MATCH(X$3,'Mapping water'!$D$4:$U$4,0))*$D258</f>
        <v>0</v>
      </c>
      <c r="Y258" s="31">
        <f>INDEX('Mapping water'!$D$5:$U$352,MATCH($B258,'Mapping water'!$B$5:$B$352,0),MATCH(Y$3,'Mapping water'!$D$4:$U$4,0))*$D258</f>
        <v>0</v>
      </c>
    </row>
    <row r="259" spans="1:25" x14ac:dyDescent="0.45">
      <c r="A259" s="20" t="s">
        <v>379</v>
      </c>
      <c r="B259" s="20" t="s">
        <v>380</v>
      </c>
      <c r="C259" s="20" t="s">
        <v>5</v>
      </c>
      <c r="D259" s="31">
        <f>INDEX('ONS data MYE 5'!$Q$6:$Q$445, MATCH($B259,'ONS data MYE 5'!$B$6:$B$445,0))</f>
        <v>131193</v>
      </c>
      <c r="E259" s="31">
        <f>INDEX('ONS data MYE 5'!$R$6:$R$445, MATCH($B259,'ONS data MYE 5'!$B$6:$B$445,0))</f>
        <v>2082</v>
      </c>
      <c r="F259" s="31">
        <f t="shared" si="6"/>
        <v>7.6410842491749138</v>
      </c>
      <c r="G259" s="31">
        <f t="shared" si="7"/>
        <v>58.386168502988959</v>
      </c>
      <c r="H259" s="31">
        <f>INDEX('Mapping water'!$D$5:$U$352,MATCH($B259,'Mapping water'!$B$5:$B$352,0),MATCH(H$3,'Mapping water'!$D$4:$U$4,0))*$D259</f>
        <v>0</v>
      </c>
      <c r="I259" s="31">
        <f>INDEX('Mapping water'!$D$5:$U$352,MATCH($B259,'Mapping water'!$B$5:$B$352,0),MATCH(I$3,'Mapping water'!$D$4:$U$4,0))*$D259</f>
        <v>0</v>
      </c>
      <c r="J259" s="31">
        <f>INDEX('Mapping water'!$D$5:$U$352,MATCH($B259,'Mapping water'!$B$5:$B$352,0),MATCH(J$3,'Mapping water'!$D$4:$U$4,0))*$D259</f>
        <v>0</v>
      </c>
      <c r="K259" s="31">
        <f>INDEX('Mapping water'!$D$5:$U$352,MATCH($B259,'Mapping water'!$B$5:$B$352,0),MATCH(K$3,'Mapping water'!$D$4:$U$4,0))*$D259</f>
        <v>0</v>
      </c>
      <c r="L259" s="31">
        <f>INDEX('Mapping water'!$D$5:$U$352,MATCH($B259,'Mapping water'!$B$5:$B$352,0),MATCH(L$3,'Mapping water'!$D$4:$U$4,0))*$D259</f>
        <v>0</v>
      </c>
      <c r="M259" s="31">
        <f>INDEX('Mapping water'!$D$5:$U$352,MATCH($B259,'Mapping water'!$B$5:$B$352,0),MATCH(M$3,'Mapping water'!$D$4:$U$4,0))*$D259</f>
        <v>131193</v>
      </c>
      <c r="N259" s="31">
        <f>INDEX('Mapping water'!$D$5:$U$352,MATCH($B259,'Mapping water'!$B$5:$B$352,0),MATCH(N$3,'Mapping water'!$D$4:$U$4,0))*$D259</f>
        <v>0</v>
      </c>
      <c r="O259" s="31">
        <f>INDEX('Mapping water'!$D$5:$U$352,MATCH($B259,'Mapping water'!$B$5:$B$352,0),MATCH(O$3,'Mapping water'!$D$4:$U$4,0))*$D259</f>
        <v>0</v>
      </c>
      <c r="P259" s="31">
        <f>INDEX('Mapping water'!$D$5:$U$352,MATCH($B259,'Mapping water'!$B$5:$B$352,0),MATCH(P$3,'Mapping water'!$D$4:$U$4,0))*$D259</f>
        <v>0</v>
      </c>
      <c r="Q259" s="31">
        <f>INDEX('Mapping water'!$D$5:$U$352,MATCH($B259,'Mapping water'!$B$5:$B$352,0),MATCH(Q$3,'Mapping water'!$D$4:$U$4,0))*$D259</f>
        <v>0</v>
      </c>
      <c r="R259" s="31">
        <f>INDEX('Mapping water'!$D$5:$U$352,MATCH($B259,'Mapping water'!$B$5:$B$352,0),MATCH(R$3,'Mapping water'!$D$4:$U$4,0))*$D259</f>
        <v>0</v>
      </c>
      <c r="S259" s="31">
        <f>INDEX('Mapping water'!$D$5:$U$352,MATCH($B259,'Mapping water'!$B$5:$B$352,0),MATCH(S$3,'Mapping water'!$D$4:$U$4,0))*$D259</f>
        <v>0</v>
      </c>
      <c r="T259" s="31">
        <f>INDEX('Mapping water'!$D$5:$U$352,MATCH($B259,'Mapping water'!$B$5:$B$352,0),MATCH(T$3,'Mapping water'!$D$4:$U$4,0))*$D259</f>
        <v>0</v>
      </c>
      <c r="U259" s="31">
        <f>INDEX('Mapping water'!$D$5:$U$352,MATCH($B259,'Mapping water'!$B$5:$B$352,0),MATCH(U$3,'Mapping water'!$D$4:$U$4,0))*$D259</f>
        <v>0</v>
      </c>
      <c r="V259" s="31">
        <f>INDEX('Mapping water'!$D$5:$U$352,MATCH($B259,'Mapping water'!$B$5:$B$352,0),MATCH(V$3,'Mapping water'!$D$4:$U$4,0))*$D259</f>
        <v>0</v>
      </c>
      <c r="W259" s="31">
        <f>INDEX('Mapping water'!$D$5:$U$352,MATCH($B259,'Mapping water'!$B$5:$B$352,0),MATCH(W$3,'Mapping water'!$D$4:$U$4,0))*$D259</f>
        <v>0</v>
      </c>
      <c r="X259" s="31">
        <f>INDEX('Mapping water'!$D$5:$U$352,MATCH($B259,'Mapping water'!$B$5:$B$352,0),MATCH(X$3,'Mapping water'!$D$4:$U$4,0))*$D259</f>
        <v>0</v>
      </c>
      <c r="Y259" s="31">
        <f>INDEX('Mapping water'!$D$5:$U$352,MATCH($B259,'Mapping water'!$B$5:$B$352,0),MATCH(Y$3,'Mapping water'!$D$4:$U$4,0))*$D259</f>
        <v>0</v>
      </c>
    </row>
    <row r="260" spans="1:25" x14ac:dyDescent="0.45">
      <c r="A260" s="20" t="s">
        <v>381</v>
      </c>
      <c r="B260" s="20" t="s">
        <v>382</v>
      </c>
      <c r="C260" s="20" t="s">
        <v>5</v>
      </c>
      <c r="D260" s="31">
        <f>INDEX('ONS data MYE 5'!$Q$6:$Q$445, MATCH($B260,'ONS data MYE 5'!$B$6:$B$445,0))</f>
        <v>133272</v>
      </c>
      <c r="E260" s="31">
        <f>INDEX('ONS data MYE 5'!$R$6:$R$445, MATCH($B260,'ONS data MYE 5'!$B$6:$B$445,0))</f>
        <v>164</v>
      </c>
      <c r="F260" s="31">
        <f t="shared" si="6"/>
        <v>5.0998664278241987</v>
      </c>
      <c r="G260" s="31">
        <f t="shared" si="7"/>
        <v>26.008637581648355</v>
      </c>
      <c r="H260" s="31">
        <f>INDEX('Mapping water'!$D$5:$U$352,MATCH($B260,'Mapping water'!$B$5:$B$352,0),MATCH(H$3,'Mapping water'!$D$4:$U$4,0))*$D260</f>
        <v>0</v>
      </c>
      <c r="I260" s="31">
        <f>INDEX('Mapping water'!$D$5:$U$352,MATCH($B260,'Mapping water'!$B$5:$B$352,0),MATCH(I$3,'Mapping water'!$D$4:$U$4,0))*$D260</f>
        <v>0</v>
      </c>
      <c r="J260" s="31">
        <f>INDEX('Mapping water'!$D$5:$U$352,MATCH($B260,'Mapping water'!$B$5:$B$352,0),MATCH(J$3,'Mapping water'!$D$4:$U$4,0))*$D260</f>
        <v>0</v>
      </c>
      <c r="K260" s="31">
        <f>INDEX('Mapping water'!$D$5:$U$352,MATCH($B260,'Mapping water'!$B$5:$B$352,0),MATCH(K$3,'Mapping water'!$D$4:$U$4,0))*$D260</f>
        <v>0</v>
      </c>
      <c r="L260" s="31">
        <f>INDEX('Mapping water'!$D$5:$U$352,MATCH($B260,'Mapping water'!$B$5:$B$352,0),MATCH(L$3,'Mapping water'!$D$4:$U$4,0))*$D260</f>
        <v>0</v>
      </c>
      <c r="M260" s="31">
        <f>INDEX('Mapping water'!$D$5:$U$352,MATCH($B260,'Mapping water'!$B$5:$B$352,0),MATCH(M$3,'Mapping water'!$D$4:$U$4,0))*$D260</f>
        <v>133272</v>
      </c>
      <c r="N260" s="31">
        <f>INDEX('Mapping water'!$D$5:$U$352,MATCH($B260,'Mapping water'!$B$5:$B$352,0),MATCH(N$3,'Mapping water'!$D$4:$U$4,0))*$D260</f>
        <v>0</v>
      </c>
      <c r="O260" s="31">
        <f>INDEX('Mapping water'!$D$5:$U$352,MATCH($B260,'Mapping water'!$B$5:$B$352,0),MATCH(O$3,'Mapping water'!$D$4:$U$4,0))*$D260</f>
        <v>0</v>
      </c>
      <c r="P260" s="31">
        <f>INDEX('Mapping water'!$D$5:$U$352,MATCH($B260,'Mapping water'!$B$5:$B$352,0),MATCH(P$3,'Mapping water'!$D$4:$U$4,0))*$D260</f>
        <v>0</v>
      </c>
      <c r="Q260" s="31">
        <f>INDEX('Mapping water'!$D$5:$U$352,MATCH($B260,'Mapping water'!$B$5:$B$352,0),MATCH(Q$3,'Mapping water'!$D$4:$U$4,0))*$D260</f>
        <v>0</v>
      </c>
      <c r="R260" s="31">
        <f>INDEX('Mapping water'!$D$5:$U$352,MATCH($B260,'Mapping water'!$B$5:$B$352,0),MATCH(R$3,'Mapping water'!$D$4:$U$4,0))*$D260</f>
        <v>0</v>
      </c>
      <c r="S260" s="31">
        <f>INDEX('Mapping water'!$D$5:$U$352,MATCH($B260,'Mapping water'!$B$5:$B$352,0),MATCH(S$3,'Mapping water'!$D$4:$U$4,0))*$D260</f>
        <v>0</v>
      </c>
      <c r="T260" s="31">
        <f>INDEX('Mapping water'!$D$5:$U$352,MATCH($B260,'Mapping water'!$B$5:$B$352,0),MATCH(T$3,'Mapping water'!$D$4:$U$4,0))*$D260</f>
        <v>0</v>
      </c>
      <c r="U260" s="31">
        <f>INDEX('Mapping water'!$D$5:$U$352,MATCH($B260,'Mapping water'!$B$5:$B$352,0),MATCH(U$3,'Mapping water'!$D$4:$U$4,0))*$D260</f>
        <v>0</v>
      </c>
      <c r="V260" s="31">
        <f>INDEX('Mapping water'!$D$5:$U$352,MATCH($B260,'Mapping water'!$B$5:$B$352,0),MATCH(V$3,'Mapping water'!$D$4:$U$4,0))*$D260</f>
        <v>0</v>
      </c>
      <c r="W260" s="31">
        <f>INDEX('Mapping water'!$D$5:$U$352,MATCH($B260,'Mapping water'!$B$5:$B$352,0),MATCH(W$3,'Mapping water'!$D$4:$U$4,0))*$D260</f>
        <v>0</v>
      </c>
      <c r="X260" s="31">
        <f>INDEX('Mapping water'!$D$5:$U$352,MATCH($B260,'Mapping water'!$B$5:$B$352,0),MATCH(X$3,'Mapping water'!$D$4:$U$4,0))*$D260</f>
        <v>0</v>
      </c>
      <c r="Y260" s="31">
        <f>INDEX('Mapping water'!$D$5:$U$352,MATCH($B260,'Mapping water'!$B$5:$B$352,0),MATCH(Y$3,'Mapping water'!$D$4:$U$4,0))*$D260</f>
        <v>0</v>
      </c>
    </row>
    <row r="261" spans="1:25" x14ac:dyDescent="0.45">
      <c r="A261" s="20" t="s">
        <v>383</v>
      </c>
      <c r="B261" s="20" t="s">
        <v>384</v>
      </c>
      <c r="C261" s="20" t="s">
        <v>5</v>
      </c>
      <c r="D261" s="31">
        <f>INDEX('ONS data MYE 5'!$Q$6:$Q$445, MATCH($B261,'ONS data MYE 5'!$B$6:$B$445,0))</f>
        <v>117063</v>
      </c>
      <c r="E261" s="31">
        <f>INDEX('ONS data MYE 5'!$R$6:$R$445, MATCH($B261,'ONS data MYE 5'!$B$6:$B$445,0))</f>
        <v>2491</v>
      </c>
      <c r="F261" s="31">
        <f t="shared" si="6"/>
        <v>7.8204395152621808</v>
      </c>
      <c r="G261" s="31">
        <f t="shared" si="7"/>
        <v>61.159274211874177</v>
      </c>
      <c r="H261" s="31">
        <f>INDEX('Mapping water'!$D$5:$U$352,MATCH($B261,'Mapping water'!$B$5:$B$352,0),MATCH(H$3,'Mapping water'!$D$4:$U$4,0))*$D261</f>
        <v>0</v>
      </c>
      <c r="I261" s="31">
        <f>INDEX('Mapping water'!$D$5:$U$352,MATCH($B261,'Mapping water'!$B$5:$B$352,0),MATCH(I$3,'Mapping water'!$D$4:$U$4,0))*$D261</f>
        <v>0</v>
      </c>
      <c r="J261" s="31">
        <f>INDEX('Mapping water'!$D$5:$U$352,MATCH($B261,'Mapping water'!$B$5:$B$352,0),MATCH(J$3,'Mapping water'!$D$4:$U$4,0))*$D261</f>
        <v>0</v>
      </c>
      <c r="K261" s="31">
        <f>INDEX('Mapping water'!$D$5:$U$352,MATCH($B261,'Mapping water'!$B$5:$B$352,0),MATCH(K$3,'Mapping water'!$D$4:$U$4,0))*$D261</f>
        <v>0</v>
      </c>
      <c r="L261" s="31">
        <f>INDEX('Mapping water'!$D$5:$U$352,MATCH($B261,'Mapping water'!$B$5:$B$352,0),MATCH(L$3,'Mapping water'!$D$4:$U$4,0))*$D261</f>
        <v>0</v>
      </c>
      <c r="M261" s="31">
        <f>INDEX('Mapping water'!$D$5:$U$352,MATCH($B261,'Mapping water'!$B$5:$B$352,0),MATCH(M$3,'Mapping water'!$D$4:$U$4,0))*$D261</f>
        <v>117063</v>
      </c>
      <c r="N261" s="31">
        <f>INDEX('Mapping water'!$D$5:$U$352,MATCH($B261,'Mapping water'!$B$5:$B$352,0),MATCH(N$3,'Mapping water'!$D$4:$U$4,0))*$D261</f>
        <v>0</v>
      </c>
      <c r="O261" s="31">
        <f>INDEX('Mapping water'!$D$5:$U$352,MATCH($B261,'Mapping water'!$B$5:$B$352,0),MATCH(O$3,'Mapping water'!$D$4:$U$4,0))*$D261</f>
        <v>0</v>
      </c>
      <c r="P261" s="31">
        <f>INDEX('Mapping water'!$D$5:$U$352,MATCH($B261,'Mapping water'!$B$5:$B$352,0),MATCH(P$3,'Mapping water'!$D$4:$U$4,0))*$D261</f>
        <v>0</v>
      </c>
      <c r="Q261" s="31">
        <f>INDEX('Mapping water'!$D$5:$U$352,MATCH($B261,'Mapping water'!$B$5:$B$352,0),MATCH(Q$3,'Mapping water'!$D$4:$U$4,0))*$D261</f>
        <v>0</v>
      </c>
      <c r="R261" s="31">
        <f>INDEX('Mapping water'!$D$5:$U$352,MATCH($B261,'Mapping water'!$B$5:$B$352,0),MATCH(R$3,'Mapping water'!$D$4:$U$4,0))*$D261</f>
        <v>0</v>
      </c>
      <c r="S261" s="31">
        <f>INDEX('Mapping water'!$D$5:$U$352,MATCH($B261,'Mapping water'!$B$5:$B$352,0),MATCH(S$3,'Mapping water'!$D$4:$U$4,0))*$D261</f>
        <v>0</v>
      </c>
      <c r="T261" s="31">
        <f>INDEX('Mapping water'!$D$5:$U$352,MATCH($B261,'Mapping water'!$B$5:$B$352,0),MATCH(T$3,'Mapping water'!$D$4:$U$4,0))*$D261</f>
        <v>0</v>
      </c>
      <c r="U261" s="31">
        <f>INDEX('Mapping water'!$D$5:$U$352,MATCH($B261,'Mapping water'!$B$5:$B$352,0),MATCH(U$3,'Mapping water'!$D$4:$U$4,0))*$D261</f>
        <v>0</v>
      </c>
      <c r="V261" s="31">
        <f>INDEX('Mapping water'!$D$5:$U$352,MATCH($B261,'Mapping water'!$B$5:$B$352,0),MATCH(V$3,'Mapping water'!$D$4:$U$4,0))*$D261</f>
        <v>0</v>
      </c>
      <c r="W261" s="31">
        <f>INDEX('Mapping water'!$D$5:$U$352,MATCH($B261,'Mapping water'!$B$5:$B$352,0),MATCH(W$3,'Mapping water'!$D$4:$U$4,0))*$D261</f>
        <v>0</v>
      </c>
      <c r="X261" s="31">
        <f>INDEX('Mapping water'!$D$5:$U$352,MATCH($B261,'Mapping water'!$B$5:$B$352,0),MATCH(X$3,'Mapping water'!$D$4:$U$4,0))*$D261</f>
        <v>0</v>
      </c>
      <c r="Y261" s="31">
        <f>INDEX('Mapping water'!$D$5:$U$352,MATCH($B261,'Mapping water'!$B$5:$B$352,0),MATCH(Y$3,'Mapping water'!$D$4:$U$4,0))*$D261</f>
        <v>0</v>
      </c>
    </row>
    <row r="262" spans="1:25" x14ac:dyDescent="0.45">
      <c r="A262" s="20" t="s">
        <v>385</v>
      </c>
      <c r="B262" s="20" t="s">
        <v>386</v>
      </c>
      <c r="C262" s="20" t="s">
        <v>5</v>
      </c>
      <c r="D262" s="31">
        <f>INDEX('ONS data MYE 5'!$Q$6:$Q$445, MATCH($B262,'ONS data MYE 5'!$B$6:$B$445,0))</f>
        <v>77936</v>
      </c>
      <c r="E262" s="31">
        <f>INDEX('ONS data MYE 5'!$R$6:$R$445, MATCH($B262,'ONS data MYE 5'!$B$6:$B$445,0))</f>
        <v>85</v>
      </c>
      <c r="F262" s="31">
        <f t="shared" ref="F262:F325" si="8">LN(E262)</f>
        <v>4.4426512564903167</v>
      </c>
      <c r="G262" s="31">
        <f t="shared" ref="G262:G325" si="9">F262*F262</f>
        <v>19.737150186794988</v>
      </c>
      <c r="H262" s="31">
        <f>INDEX('Mapping water'!$D$5:$U$352,MATCH($B262,'Mapping water'!$B$5:$B$352,0),MATCH(H$3,'Mapping water'!$D$4:$U$4,0))*$D262</f>
        <v>0</v>
      </c>
      <c r="I262" s="31">
        <f>INDEX('Mapping water'!$D$5:$U$352,MATCH($B262,'Mapping water'!$B$5:$B$352,0),MATCH(I$3,'Mapping water'!$D$4:$U$4,0))*$D262</f>
        <v>0</v>
      </c>
      <c r="J262" s="31">
        <f>INDEX('Mapping water'!$D$5:$U$352,MATCH($B262,'Mapping water'!$B$5:$B$352,0),MATCH(J$3,'Mapping water'!$D$4:$U$4,0))*$D262</f>
        <v>0</v>
      </c>
      <c r="K262" s="31">
        <f>INDEX('Mapping water'!$D$5:$U$352,MATCH($B262,'Mapping water'!$B$5:$B$352,0),MATCH(K$3,'Mapping water'!$D$4:$U$4,0))*$D262</f>
        <v>0</v>
      </c>
      <c r="L262" s="31">
        <f>INDEX('Mapping water'!$D$5:$U$352,MATCH($B262,'Mapping water'!$B$5:$B$352,0),MATCH(L$3,'Mapping water'!$D$4:$U$4,0))*$D262</f>
        <v>0</v>
      </c>
      <c r="M262" s="31">
        <f>INDEX('Mapping water'!$D$5:$U$352,MATCH($B262,'Mapping water'!$B$5:$B$352,0),MATCH(M$3,'Mapping water'!$D$4:$U$4,0))*$D262</f>
        <v>77936</v>
      </c>
      <c r="N262" s="31">
        <f>INDEX('Mapping water'!$D$5:$U$352,MATCH($B262,'Mapping water'!$B$5:$B$352,0),MATCH(N$3,'Mapping water'!$D$4:$U$4,0))*$D262</f>
        <v>0</v>
      </c>
      <c r="O262" s="31">
        <f>INDEX('Mapping water'!$D$5:$U$352,MATCH($B262,'Mapping water'!$B$5:$B$352,0),MATCH(O$3,'Mapping water'!$D$4:$U$4,0))*$D262</f>
        <v>0</v>
      </c>
      <c r="P262" s="31">
        <f>INDEX('Mapping water'!$D$5:$U$352,MATCH($B262,'Mapping water'!$B$5:$B$352,0),MATCH(P$3,'Mapping water'!$D$4:$U$4,0))*$D262</f>
        <v>0</v>
      </c>
      <c r="Q262" s="31">
        <f>INDEX('Mapping water'!$D$5:$U$352,MATCH($B262,'Mapping water'!$B$5:$B$352,0),MATCH(Q$3,'Mapping water'!$D$4:$U$4,0))*$D262</f>
        <v>0</v>
      </c>
      <c r="R262" s="31">
        <f>INDEX('Mapping water'!$D$5:$U$352,MATCH($B262,'Mapping water'!$B$5:$B$352,0),MATCH(R$3,'Mapping water'!$D$4:$U$4,0))*$D262</f>
        <v>0</v>
      </c>
      <c r="S262" s="31">
        <f>INDEX('Mapping water'!$D$5:$U$352,MATCH($B262,'Mapping water'!$B$5:$B$352,0),MATCH(S$3,'Mapping water'!$D$4:$U$4,0))*$D262</f>
        <v>0</v>
      </c>
      <c r="T262" s="31">
        <f>INDEX('Mapping water'!$D$5:$U$352,MATCH($B262,'Mapping water'!$B$5:$B$352,0),MATCH(T$3,'Mapping water'!$D$4:$U$4,0))*$D262</f>
        <v>0</v>
      </c>
      <c r="U262" s="31">
        <f>INDEX('Mapping water'!$D$5:$U$352,MATCH($B262,'Mapping water'!$B$5:$B$352,0),MATCH(U$3,'Mapping water'!$D$4:$U$4,0))*$D262</f>
        <v>0</v>
      </c>
      <c r="V262" s="31">
        <f>INDEX('Mapping water'!$D$5:$U$352,MATCH($B262,'Mapping water'!$B$5:$B$352,0),MATCH(V$3,'Mapping water'!$D$4:$U$4,0))*$D262</f>
        <v>0</v>
      </c>
      <c r="W262" s="31">
        <f>INDEX('Mapping water'!$D$5:$U$352,MATCH($B262,'Mapping water'!$B$5:$B$352,0),MATCH(W$3,'Mapping water'!$D$4:$U$4,0))*$D262</f>
        <v>0</v>
      </c>
      <c r="X262" s="31">
        <f>INDEX('Mapping water'!$D$5:$U$352,MATCH($B262,'Mapping water'!$B$5:$B$352,0),MATCH(X$3,'Mapping water'!$D$4:$U$4,0))*$D262</f>
        <v>0</v>
      </c>
      <c r="Y262" s="31">
        <f>INDEX('Mapping water'!$D$5:$U$352,MATCH($B262,'Mapping water'!$B$5:$B$352,0),MATCH(Y$3,'Mapping water'!$D$4:$U$4,0))*$D262</f>
        <v>0</v>
      </c>
    </row>
    <row r="263" spans="1:25" x14ac:dyDescent="0.45">
      <c r="A263" s="20" t="s">
        <v>387</v>
      </c>
      <c r="B263" s="20" t="s">
        <v>388</v>
      </c>
      <c r="C263" s="20" t="s">
        <v>5</v>
      </c>
      <c r="D263" s="31">
        <f>INDEX('ONS data MYE 5'!$Q$6:$Q$445, MATCH($B263,'ONS data MYE 5'!$B$6:$B$445,0))</f>
        <v>93976</v>
      </c>
      <c r="E263" s="31">
        <f>INDEX('ONS data MYE 5'!$R$6:$R$445, MATCH($B263,'ONS data MYE 5'!$B$6:$B$445,0))</f>
        <v>87</v>
      </c>
      <c r="F263" s="31">
        <f t="shared" si="8"/>
        <v>4.4659081186545837</v>
      </c>
      <c r="G263" s="31">
        <f t="shared" si="9"/>
        <v>19.944335324264923</v>
      </c>
      <c r="H263" s="31">
        <f>INDEX('Mapping water'!$D$5:$U$352,MATCH($B263,'Mapping water'!$B$5:$B$352,0),MATCH(H$3,'Mapping water'!$D$4:$U$4,0))*$D263</f>
        <v>0</v>
      </c>
      <c r="I263" s="31">
        <f>INDEX('Mapping water'!$D$5:$U$352,MATCH($B263,'Mapping water'!$B$5:$B$352,0),MATCH(I$3,'Mapping water'!$D$4:$U$4,0))*$D263</f>
        <v>0</v>
      </c>
      <c r="J263" s="31">
        <f>INDEX('Mapping water'!$D$5:$U$352,MATCH($B263,'Mapping water'!$B$5:$B$352,0),MATCH(J$3,'Mapping water'!$D$4:$U$4,0))*$D263</f>
        <v>0</v>
      </c>
      <c r="K263" s="31">
        <f>INDEX('Mapping water'!$D$5:$U$352,MATCH($B263,'Mapping water'!$B$5:$B$352,0),MATCH(K$3,'Mapping water'!$D$4:$U$4,0))*$D263</f>
        <v>0</v>
      </c>
      <c r="L263" s="31">
        <f>INDEX('Mapping water'!$D$5:$U$352,MATCH($B263,'Mapping water'!$B$5:$B$352,0),MATCH(L$3,'Mapping water'!$D$4:$U$4,0))*$D263</f>
        <v>0</v>
      </c>
      <c r="M263" s="31">
        <f>INDEX('Mapping water'!$D$5:$U$352,MATCH($B263,'Mapping water'!$B$5:$B$352,0),MATCH(M$3,'Mapping water'!$D$4:$U$4,0))*$D263</f>
        <v>93976</v>
      </c>
      <c r="N263" s="31">
        <f>INDEX('Mapping water'!$D$5:$U$352,MATCH($B263,'Mapping water'!$B$5:$B$352,0),MATCH(N$3,'Mapping water'!$D$4:$U$4,0))*$D263</f>
        <v>0</v>
      </c>
      <c r="O263" s="31">
        <f>INDEX('Mapping water'!$D$5:$U$352,MATCH($B263,'Mapping water'!$B$5:$B$352,0),MATCH(O$3,'Mapping water'!$D$4:$U$4,0))*$D263</f>
        <v>0</v>
      </c>
      <c r="P263" s="31">
        <f>INDEX('Mapping water'!$D$5:$U$352,MATCH($B263,'Mapping water'!$B$5:$B$352,0),MATCH(P$3,'Mapping water'!$D$4:$U$4,0))*$D263</f>
        <v>0</v>
      </c>
      <c r="Q263" s="31">
        <f>INDEX('Mapping water'!$D$5:$U$352,MATCH($B263,'Mapping water'!$B$5:$B$352,0),MATCH(Q$3,'Mapping water'!$D$4:$U$4,0))*$D263</f>
        <v>0</v>
      </c>
      <c r="R263" s="31">
        <f>INDEX('Mapping water'!$D$5:$U$352,MATCH($B263,'Mapping water'!$B$5:$B$352,0),MATCH(R$3,'Mapping water'!$D$4:$U$4,0))*$D263</f>
        <v>0</v>
      </c>
      <c r="S263" s="31">
        <f>INDEX('Mapping water'!$D$5:$U$352,MATCH($B263,'Mapping water'!$B$5:$B$352,0),MATCH(S$3,'Mapping water'!$D$4:$U$4,0))*$D263</f>
        <v>0</v>
      </c>
      <c r="T263" s="31">
        <f>INDEX('Mapping water'!$D$5:$U$352,MATCH($B263,'Mapping water'!$B$5:$B$352,0),MATCH(T$3,'Mapping water'!$D$4:$U$4,0))*$D263</f>
        <v>0</v>
      </c>
      <c r="U263" s="31">
        <f>INDEX('Mapping water'!$D$5:$U$352,MATCH($B263,'Mapping water'!$B$5:$B$352,0),MATCH(U$3,'Mapping water'!$D$4:$U$4,0))*$D263</f>
        <v>0</v>
      </c>
      <c r="V263" s="31">
        <f>INDEX('Mapping water'!$D$5:$U$352,MATCH($B263,'Mapping water'!$B$5:$B$352,0),MATCH(V$3,'Mapping water'!$D$4:$U$4,0))*$D263</f>
        <v>0</v>
      </c>
      <c r="W263" s="31">
        <f>INDEX('Mapping water'!$D$5:$U$352,MATCH($B263,'Mapping water'!$B$5:$B$352,0),MATCH(W$3,'Mapping water'!$D$4:$U$4,0))*$D263</f>
        <v>0</v>
      </c>
      <c r="X263" s="31">
        <f>INDEX('Mapping water'!$D$5:$U$352,MATCH($B263,'Mapping water'!$B$5:$B$352,0),MATCH(X$3,'Mapping water'!$D$4:$U$4,0))*$D263</f>
        <v>0</v>
      </c>
      <c r="Y263" s="31">
        <f>INDEX('Mapping water'!$D$5:$U$352,MATCH($B263,'Mapping water'!$B$5:$B$352,0),MATCH(Y$3,'Mapping water'!$D$4:$U$4,0))*$D263</f>
        <v>0</v>
      </c>
    </row>
    <row r="264" spans="1:25" x14ac:dyDescent="0.45">
      <c r="A264" s="20" t="s">
        <v>389</v>
      </c>
      <c r="B264" s="20" t="s">
        <v>390</v>
      </c>
      <c r="C264" s="20" t="s">
        <v>5</v>
      </c>
      <c r="D264" s="31">
        <f>INDEX('ONS data MYE 5'!$Q$6:$Q$445, MATCH($B264,'ONS data MYE 5'!$B$6:$B$445,0))</f>
        <v>83563</v>
      </c>
      <c r="E264" s="31">
        <f>INDEX('ONS data MYE 5'!$R$6:$R$445, MATCH($B264,'ONS data MYE 5'!$B$6:$B$445,0))</f>
        <v>94</v>
      </c>
      <c r="F264" s="31">
        <f t="shared" si="8"/>
        <v>4.5432947822700038</v>
      </c>
      <c r="G264" s="31">
        <f t="shared" si="9"/>
        <v>20.641527478601841</v>
      </c>
      <c r="H264" s="31">
        <f>INDEX('Mapping water'!$D$5:$U$352,MATCH($B264,'Mapping water'!$B$5:$B$352,0),MATCH(H$3,'Mapping water'!$D$4:$U$4,0))*$D264</f>
        <v>0</v>
      </c>
      <c r="I264" s="31">
        <f>INDEX('Mapping water'!$D$5:$U$352,MATCH($B264,'Mapping water'!$B$5:$B$352,0),MATCH(I$3,'Mapping water'!$D$4:$U$4,0))*$D264</f>
        <v>0</v>
      </c>
      <c r="J264" s="31">
        <f>INDEX('Mapping water'!$D$5:$U$352,MATCH($B264,'Mapping water'!$B$5:$B$352,0),MATCH(J$3,'Mapping water'!$D$4:$U$4,0))*$D264</f>
        <v>0</v>
      </c>
      <c r="K264" s="31">
        <f>INDEX('Mapping water'!$D$5:$U$352,MATCH($B264,'Mapping water'!$B$5:$B$352,0),MATCH(K$3,'Mapping water'!$D$4:$U$4,0))*$D264</f>
        <v>0</v>
      </c>
      <c r="L264" s="31">
        <f>INDEX('Mapping water'!$D$5:$U$352,MATCH($B264,'Mapping water'!$B$5:$B$352,0),MATCH(L$3,'Mapping water'!$D$4:$U$4,0))*$D264</f>
        <v>0</v>
      </c>
      <c r="M264" s="31">
        <f>INDEX('Mapping water'!$D$5:$U$352,MATCH($B264,'Mapping water'!$B$5:$B$352,0),MATCH(M$3,'Mapping water'!$D$4:$U$4,0))*$D264</f>
        <v>83563</v>
      </c>
      <c r="N264" s="31">
        <f>INDEX('Mapping water'!$D$5:$U$352,MATCH($B264,'Mapping water'!$B$5:$B$352,0),MATCH(N$3,'Mapping water'!$D$4:$U$4,0))*$D264</f>
        <v>0</v>
      </c>
      <c r="O264" s="31">
        <f>INDEX('Mapping water'!$D$5:$U$352,MATCH($B264,'Mapping water'!$B$5:$B$352,0),MATCH(O$3,'Mapping water'!$D$4:$U$4,0))*$D264</f>
        <v>0</v>
      </c>
      <c r="P264" s="31">
        <f>INDEX('Mapping water'!$D$5:$U$352,MATCH($B264,'Mapping water'!$B$5:$B$352,0),MATCH(P$3,'Mapping water'!$D$4:$U$4,0))*$D264</f>
        <v>0</v>
      </c>
      <c r="Q264" s="31">
        <f>INDEX('Mapping water'!$D$5:$U$352,MATCH($B264,'Mapping water'!$B$5:$B$352,0),MATCH(Q$3,'Mapping water'!$D$4:$U$4,0))*$D264</f>
        <v>0</v>
      </c>
      <c r="R264" s="31">
        <f>INDEX('Mapping water'!$D$5:$U$352,MATCH($B264,'Mapping water'!$B$5:$B$352,0),MATCH(R$3,'Mapping water'!$D$4:$U$4,0))*$D264</f>
        <v>0</v>
      </c>
      <c r="S264" s="31">
        <f>INDEX('Mapping water'!$D$5:$U$352,MATCH($B264,'Mapping water'!$B$5:$B$352,0),MATCH(S$3,'Mapping water'!$D$4:$U$4,0))*$D264</f>
        <v>0</v>
      </c>
      <c r="T264" s="31">
        <f>INDEX('Mapping water'!$D$5:$U$352,MATCH($B264,'Mapping water'!$B$5:$B$352,0),MATCH(T$3,'Mapping water'!$D$4:$U$4,0))*$D264</f>
        <v>0</v>
      </c>
      <c r="U264" s="31">
        <f>INDEX('Mapping water'!$D$5:$U$352,MATCH($B264,'Mapping water'!$B$5:$B$352,0),MATCH(U$3,'Mapping water'!$D$4:$U$4,0))*$D264</f>
        <v>0</v>
      </c>
      <c r="V264" s="31">
        <f>INDEX('Mapping water'!$D$5:$U$352,MATCH($B264,'Mapping water'!$B$5:$B$352,0),MATCH(V$3,'Mapping water'!$D$4:$U$4,0))*$D264</f>
        <v>0</v>
      </c>
      <c r="W264" s="31">
        <f>INDEX('Mapping water'!$D$5:$U$352,MATCH($B264,'Mapping water'!$B$5:$B$352,0),MATCH(W$3,'Mapping water'!$D$4:$U$4,0))*$D264</f>
        <v>0</v>
      </c>
      <c r="X264" s="31">
        <f>INDEX('Mapping water'!$D$5:$U$352,MATCH($B264,'Mapping water'!$B$5:$B$352,0),MATCH(X$3,'Mapping water'!$D$4:$U$4,0))*$D264</f>
        <v>0</v>
      </c>
      <c r="Y264" s="31">
        <f>INDEX('Mapping water'!$D$5:$U$352,MATCH($B264,'Mapping water'!$B$5:$B$352,0),MATCH(Y$3,'Mapping water'!$D$4:$U$4,0))*$D264</f>
        <v>0</v>
      </c>
    </row>
    <row r="265" spans="1:25" x14ac:dyDescent="0.45">
      <c r="A265" s="20" t="s">
        <v>391</v>
      </c>
      <c r="B265" s="20" t="s">
        <v>392</v>
      </c>
      <c r="C265" s="20" t="s">
        <v>5</v>
      </c>
      <c r="D265" s="31">
        <f>INDEX('ONS data MYE 5'!$Q$6:$Q$445, MATCH($B265,'ONS data MYE 5'!$B$6:$B$445,0))</f>
        <v>124271</v>
      </c>
      <c r="E265" s="31">
        <f>INDEX('ONS data MYE 5'!$R$6:$R$445, MATCH($B265,'ONS data MYE 5'!$B$6:$B$445,0))</f>
        <v>184</v>
      </c>
      <c r="F265" s="31">
        <f t="shared" si="8"/>
        <v>5.2149357576089859</v>
      </c>
      <c r="G265" s="31">
        <f t="shared" si="9"/>
        <v>27.195554955988808</v>
      </c>
      <c r="H265" s="31">
        <f>INDEX('Mapping water'!$D$5:$U$352,MATCH($B265,'Mapping water'!$B$5:$B$352,0),MATCH(H$3,'Mapping water'!$D$4:$U$4,0))*$D265</f>
        <v>0</v>
      </c>
      <c r="I265" s="31">
        <f>INDEX('Mapping water'!$D$5:$U$352,MATCH($B265,'Mapping water'!$B$5:$B$352,0),MATCH(I$3,'Mapping water'!$D$4:$U$4,0))*$D265</f>
        <v>0</v>
      </c>
      <c r="J265" s="31">
        <f>INDEX('Mapping water'!$D$5:$U$352,MATCH($B265,'Mapping water'!$B$5:$B$352,0),MATCH(J$3,'Mapping water'!$D$4:$U$4,0))*$D265</f>
        <v>0</v>
      </c>
      <c r="K265" s="31">
        <f>INDEX('Mapping water'!$D$5:$U$352,MATCH($B265,'Mapping water'!$B$5:$B$352,0),MATCH(K$3,'Mapping water'!$D$4:$U$4,0))*$D265</f>
        <v>0</v>
      </c>
      <c r="L265" s="31">
        <f>INDEX('Mapping water'!$D$5:$U$352,MATCH($B265,'Mapping water'!$B$5:$B$352,0),MATCH(L$3,'Mapping water'!$D$4:$U$4,0))*$D265</f>
        <v>0</v>
      </c>
      <c r="M265" s="31">
        <f>INDEX('Mapping water'!$D$5:$U$352,MATCH($B265,'Mapping water'!$B$5:$B$352,0),MATCH(M$3,'Mapping water'!$D$4:$U$4,0))*$D265</f>
        <v>124271</v>
      </c>
      <c r="N265" s="31">
        <f>INDEX('Mapping water'!$D$5:$U$352,MATCH($B265,'Mapping water'!$B$5:$B$352,0),MATCH(N$3,'Mapping water'!$D$4:$U$4,0))*$D265</f>
        <v>0</v>
      </c>
      <c r="O265" s="31">
        <f>INDEX('Mapping water'!$D$5:$U$352,MATCH($B265,'Mapping water'!$B$5:$B$352,0),MATCH(O$3,'Mapping water'!$D$4:$U$4,0))*$D265</f>
        <v>0</v>
      </c>
      <c r="P265" s="31">
        <f>INDEX('Mapping water'!$D$5:$U$352,MATCH($B265,'Mapping water'!$B$5:$B$352,0),MATCH(P$3,'Mapping water'!$D$4:$U$4,0))*$D265</f>
        <v>0</v>
      </c>
      <c r="Q265" s="31">
        <f>INDEX('Mapping water'!$D$5:$U$352,MATCH($B265,'Mapping water'!$B$5:$B$352,0),MATCH(Q$3,'Mapping water'!$D$4:$U$4,0))*$D265</f>
        <v>0</v>
      </c>
      <c r="R265" s="31">
        <f>INDEX('Mapping water'!$D$5:$U$352,MATCH($B265,'Mapping water'!$B$5:$B$352,0),MATCH(R$3,'Mapping water'!$D$4:$U$4,0))*$D265</f>
        <v>0</v>
      </c>
      <c r="S265" s="31">
        <f>INDEX('Mapping water'!$D$5:$U$352,MATCH($B265,'Mapping water'!$B$5:$B$352,0),MATCH(S$3,'Mapping water'!$D$4:$U$4,0))*$D265</f>
        <v>0</v>
      </c>
      <c r="T265" s="31">
        <f>INDEX('Mapping water'!$D$5:$U$352,MATCH($B265,'Mapping water'!$B$5:$B$352,0),MATCH(T$3,'Mapping water'!$D$4:$U$4,0))*$D265</f>
        <v>0</v>
      </c>
      <c r="U265" s="31">
        <f>INDEX('Mapping water'!$D$5:$U$352,MATCH($B265,'Mapping water'!$B$5:$B$352,0),MATCH(U$3,'Mapping water'!$D$4:$U$4,0))*$D265</f>
        <v>0</v>
      </c>
      <c r="V265" s="31">
        <f>INDEX('Mapping water'!$D$5:$U$352,MATCH($B265,'Mapping water'!$B$5:$B$352,0),MATCH(V$3,'Mapping water'!$D$4:$U$4,0))*$D265</f>
        <v>0</v>
      </c>
      <c r="W265" s="31">
        <f>INDEX('Mapping water'!$D$5:$U$352,MATCH($B265,'Mapping water'!$B$5:$B$352,0),MATCH(W$3,'Mapping water'!$D$4:$U$4,0))*$D265</f>
        <v>0</v>
      </c>
      <c r="X265" s="31">
        <f>INDEX('Mapping water'!$D$5:$U$352,MATCH($B265,'Mapping water'!$B$5:$B$352,0),MATCH(X$3,'Mapping water'!$D$4:$U$4,0))*$D265</f>
        <v>0</v>
      </c>
      <c r="Y265" s="31">
        <f>INDEX('Mapping water'!$D$5:$U$352,MATCH($B265,'Mapping water'!$B$5:$B$352,0),MATCH(Y$3,'Mapping water'!$D$4:$U$4,0))*$D265</f>
        <v>0</v>
      </c>
    </row>
    <row r="266" spans="1:25" x14ac:dyDescent="0.45">
      <c r="A266" s="20" t="s">
        <v>393</v>
      </c>
      <c r="B266" s="20" t="s">
        <v>394</v>
      </c>
      <c r="C266" s="20" t="s">
        <v>5</v>
      </c>
      <c r="D266" s="31">
        <f>INDEX('ONS data MYE 5'!$Q$6:$Q$445, MATCH($B266,'ONS data MYE 5'!$B$6:$B$445,0))</f>
        <v>63973</v>
      </c>
      <c r="E266" s="31">
        <f>INDEX('ONS data MYE 5'!$R$6:$R$445, MATCH($B266,'ONS data MYE 5'!$B$6:$B$445,0))</f>
        <v>65</v>
      </c>
      <c r="F266" s="31">
        <f t="shared" si="8"/>
        <v>4.1743872698956368</v>
      </c>
      <c r="G266" s="31">
        <f t="shared" si="9"/>
        <v>17.42550907906675</v>
      </c>
      <c r="H266" s="31">
        <f>INDEX('Mapping water'!$D$5:$U$352,MATCH($B266,'Mapping water'!$B$5:$B$352,0),MATCH(H$3,'Mapping water'!$D$4:$U$4,0))*$D266</f>
        <v>0</v>
      </c>
      <c r="I266" s="31">
        <f>INDEX('Mapping water'!$D$5:$U$352,MATCH($B266,'Mapping water'!$B$5:$B$352,0),MATCH(I$3,'Mapping water'!$D$4:$U$4,0))*$D266</f>
        <v>0</v>
      </c>
      <c r="J266" s="31">
        <f>INDEX('Mapping water'!$D$5:$U$352,MATCH($B266,'Mapping water'!$B$5:$B$352,0),MATCH(J$3,'Mapping water'!$D$4:$U$4,0))*$D266</f>
        <v>0</v>
      </c>
      <c r="K266" s="31">
        <f>INDEX('Mapping water'!$D$5:$U$352,MATCH($B266,'Mapping water'!$B$5:$B$352,0),MATCH(K$3,'Mapping water'!$D$4:$U$4,0))*$D266</f>
        <v>0</v>
      </c>
      <c r="L266" s="31">
        <f>INDEX('Mapping water'!$D$5:$U$352,MATCH($B266,'Mapping water'!$B$5:$B$352,0),MATCH(L$3,'Mapping water'!$D$4:$U$4,0))*$D266</f>
        <v>0</v>
      </c>
      <c r="M266" s="31">
        <f>INDEX('Mapping water'!$D$5:$U$352,MATCH($B266,'Mapping water'!$B$5:$B$352,0),MATCH(M$3,'Mapping water'!$D$4:$U$4,0))*$D266</f>
        <v>63973</v>
      </c>
      <c r="N266" s="31">
        <f>INDEX('Mapping water'!$D$5:$U$352,MATCH($B266,'Mapping water'!$B$5:$B$352,0),MATCH(N$3,'Mapping water'!$D$4:$U$4,0))*$D266</f>
        <v>0</v>
      </c>
      <c r="O266" s="31">
        <f>INDEX('Mapping water'!$D$5:$U$352,MATCH($B266,'Mapping water'!$B$5:$B$352,0),MATCH(O$3,'Mapping water'!$D$4:$U$4,0))*$D266</f>
        <v>0</v>
      </c>
      <c r="P266" s="31">
        <f>INDEX('Mapping water'!$D$5:$U$352,MATCH($B266,'Mapping water'!$B$5:$B$352,0),MATCH(P$3,'Mapping water'!$D$4:$U$4,0))*$D266</f>
        <v>0</v>
      </c>
      <c r="Q266" s="31">
        <f>INDEX('Mapping water'!$D$5:$U$352,MATCH($B266,'Mapping water'!$B$5:$B$352,0),MATCH(Q$3,'Mapping water'!$D$4:$U$4,0))*$D266</f>
        <v>0</v>
      </c>
      <c r="R266" s="31">
        <f>INDEX('Mapping water'!$D$5:$U$352,MATCH($B266,'Mapping water'!$B$5:$B$352,0),MATCH(R$3,'Mapping water'!$D$4:$U$4,0))*$D266</f>
        <v>0</v>
      </c>
      <c r="S266" s="31">
        <f>INDEX('Mapping water'!$D$5:$U$352,MATCH($B266,'Mapping water'!$B$5:$B$352,0),MATCH(S$3,'Mapping water'!$D$4:$U$4,0))*$D266</f>
        <v>0</v>
      </c>
      <c r="T266" s="31">
        <f>INDEX('Mapping water'!$D$5:$U$352,MATCH($B266,'Mapping water'!$B$5:$B$352,0),MATCH(T$3,'Mapping water'!$D$4:$U$4,0))*$D266</f>
        <v>0</v>
      </c>
      <c r="U266" s="31">
        <f>INDEX('Mapping water'!$D$5:$U$352,MATCH($B266,'Mapping water'!$B$5:$B$352,0),MATCH(U$3,'Mapping water'!$D$4:$U$4,0))*$D266</f>
        <v>0</v>
      </c>
      <c r="V266" s="31">
        <f>INDEX('Mapping water'!$D$5:$U$352,MATCH($B266,'Mapping water'!$B$5:$B$352,0),MATCH(V$3,'Mapping water'!$D$4:$U$4,0))*$D266</f>
        <v>0</v>
      </c>
      <c r="W266" s="31">
        <f>INDEX('Mapping water'!$D$5:$U$352,MATCH($B266,'Mapping water'!$B$5:$B$352,0),MATCH(W$3,'Mapping water'!$D$4:$U$4,0))*$D266</f>
        <v>0</v>
      </c>
      <c r="X266" s="31">
        <f>INDEX('Mapping water'!$D$5:$U$352,MATCH($B266,'Mapping water'!$B$5:$B$352,0),MATCH(X$3,'Mapping water'!$D$4:$U$4,0))*$D266</f>
        <v>0</v>
      </c>
      <c r="Y266" s="31">
        <f>INDEX('Mapping water'!$D$5:$U$352,MATCH($B266,'Mapping water'!$B$5:$B$352,0),MATCH(Y$3,'Mapping water'!$D$4:$U$4,0))*$D266</f>
        <v>0</v>
      </c>
    </row>
    <row r="267" spans="1:25" x14ac:dyDescent="0.45">
      <c r="A267" s="20" t="s">
        <v>395</v>
      </c>
      <c r="B267" s="20" t="s">
        <v>396</v>
      </c>
      <c r="C267" s="20" t="s">
        <v>5</v>
      </c>
      <c r="D267" s="31">
        <f>INDEX('ONS data MYE 5'!$Q$6:$Q$445, MATCH($B267,'ONS data MYE 5'!$B$6:$B$445,0))</f>
        <v>53655</v>
      </c>
      <c r="E267" s="31">
        <f>INDEX('ONS data MYE 5'!$R$6:$R$445, MATCH($B267,'ONS data MYE 5'!$B$6:$B$445,0))</f>
        <v>46</v>
      </c>
      <c r="F267" s="31">
        <f t="shared" si="8"/>
        <v>3.8286413964890951</v>
      </c>
      <c r="G267" s="31">
        <f t="shared" si="9"/>
        <v>14.658494942909968</v>
      </c>
      <c r="H267" s="31">
        <f>INDEX('Mapping water'!$D$5:$U$352,MATCH($B267,'Mapping water'!$B$5:$B$352,0),MATCH(H$3,'Mapping water'!$D$4:$U$4,0))*$D267</f>
        <v>0</v>
      </c>
      <c r="I267" s="31">
        <f>INDEX('Mapping water'!$D$5:$U$352,MATCH($B267,'Mapping water'!$B$5:$B$352,0),MATCH(I$3,'Mapping water'!$D$4:$U$4,0))*$D267</f>
        <v>0</v>
      </c>
      <c r="J267" s="31">
        <f>INDEX('Mapping water'!$D$5:$U$352,MATCH($B267,'Mapping water'!$B$5:$B$352,0),MATCH(J$3,'Mapping water'!$D$4:$U$4,0))*$D267</f>
        <v>0</v>
      </c>
      <c r="K267" s="31">
        <f>INDEX('Mapping water'!$D$5:$U$352,MATCH($B267,'Mapping water'!$B$5:$B$352,0),MATCH(K$3,'Mapping water'!$D$4:$U$4,0))*$D267</f>
        <v>0</v>
      </c>
      <c r="L267" s="31">
        <f>INDEX('Mapping water'!$D$5:$U$352,MATCH($B267,'Mapping water'!$B$5:$B$352,0),MATCH(L$3,'Mapping water'!$D$4:$U$4,0))*$D267</f>
        <v>0</v>
      </c>
      <c r="M267" s="31">
        <f>INDEX('Mapping water'!$D$5:$U$352,MATCH($B267,'Mapping water'!$B$5:$B$352,0),MATCH(M$3,'Mapping water'!$D$4:$U$4,0))*$D267</f>
        <v>53655</v>
      </c>
      <c r="N267" s="31">
        <f>INDEX('Mapping water'!$D$5:$U$352,MATCH($B267,'Mapping water'!$B$5:$B$352,0),MATCH(N$3,'Mapping water'!$D$4:$U$4,0))*$D267</f>
        <v>0</v>
      </c>
      <c r="O267" s="31">
        <f>INDEX('Mapping water'!$D$5:$U$352,MATCH($B267,'Mapping water'!$B$5:$B$352,0),MATCH(O$3,'Mapping water'!$D$4:$U$4,0))*$D267</f>
        <v>0</v>
      </c>
      <c r="P267" s="31">
        <f>INDEX('Mapping water'!$D$5:$U$352,MATCH($B267,'Mapping water'!$B$5:$B$352,0),MATCH(P$3,'Mapping water'!$D$4:$U$4,0))*$D267</f>
        <v>0</v>
      </c>
      <c r="Q267" s="31">
        <f>INDEX('Mapping water'!$D$5:$U$352,MATCH($B267,'Mapping water'!$B$5:$B$352,0),MATCH(Q$3,'Mapping water'!$D$4:$U$4,0))*$D267</f>
        <v>0</v>
      </c>
      <c r="R267" s="31">
        <f>INDEX('Mapping water'!$D$5:$U$352,MATCH($B267,'Mapping water'!$B$5:$B$352,0),MATCH(R$3,'Mapping water'!$D$4:$U$4,0))*$D267</f>
        <v>0</v>
      </c>
      <c r="S267" s="31">
        <f>INDEX('Mapping water'!$D$5:$U$352,MATCH($B267,'Mapping water'!$B$5:$B$352,0),MATCH(S$3,'Mapping water'!$D$4:$U$4,0))*$D267</f>
        <v>0</v>
      </c>
      <c r="T267" s="31">
        <f>INDEX('Mapping water'!$D$5:$U$352,MATCH($B267,'Mapping water'!$B$5:$B$352,0),MATCH(T$3,'Mapping water'!$D$4:$U$4,0))*$D267</f>
        <v>0</v>
      </c>
      <c r="U267" s="31">
        <f>INDEX('Mapping water'!$D$5:$U$352,MATCH($B267,'Mapping water'!$B$5:$B$352,0),MATCH(U$3,'Mapping water'!$D$4:$U$4,0))*$D267</f>
        <v>0</v>
      </c>
      <c r="V267" s="31">
        <f>INDEX('Mapping water'!$D$5:$U$352,MATCH($B267,'Mapping water'!$B$5:$B$352,0),MATCH(V$3,'Mapping water'!$D$4:$U$4,0))*$D267</f>
        <v>0</v>
      </c>
      <c r="W267" s="31">
        <f>INDEX('Mapping water'!$D$5:$U$352,MATCH($B267,'Mapping water'!$B$5:$B$352,0),MATCH(W$3,'Mapping water'!$D$4:$U$4,0))*$D267</f>
        <v>0</v>
      </c>
      <c r="X267" s="31">
        <f>INDEX('Mapping water'!$D$5:$U$352,MATCH($B267,'Mapping water'!$B$5:$B$352,0),MATCH(X$3,'Mapping water'!$D$4:$U$4,0))*$D267</f>
        <v>0</v>
      </c>
      <c r="Y267" s="31">
        <f>INDEX('Mapping water'!$D$5:$U$352,MATCH($B267,'Mapping water'!$B$5:$B$352,0),MATCH(Y$3,'Mapping water'!$D$4:$U$4,0))*$D267</f>
        <v>0</v>
      </c>
    </row>
    <row r="268" spans="1:25" x14ac:dyDescent="0.45">
      <c r="A268" s="20" t="s">
        <v>437</v>
      </c>
      <c r="B268" s="20" t="s">
        <v>438</v>
      </c>
      <c r="C268" s="20" t="s">
        <v>5</v>
      </c>
      <c r="D268" s="31">
        <f>INDEX('ONS data MYE 5'!$Q$6:$Q$445, MATCH($B268,'ONS data MYE 5'!$B$6:$B$445,0))</f>
        <v>209709</v>
      </c>
      <c r="E268" s="31">
        <f>INDEX('ONS data MYE 5'!$R$6:$R$445, MATCH($B268,'ONS data MYE 5'!$B$6:$B$445,0))</f>
        <v>912</v>
      </c>
      <c r="F268" s="31">
        <f t="shared" si="8"/>
        <v>6.815639990074331</v>
      </c>
      <c r="G268" s="31">
        <f t="shared" si="9"/>
        <v>46.452948474300428</v>
      </c>
      <c r="H268" s="31">
        <f>INDEX('Mapping water'!$D$5:$U$352,MATCH($B268,'Mapping water'!$B$5:$B$352,0),MATCH(H$3,'Mapping water'!$D$4:$U$4,0))*$D268</f>
        <v>0</v>
      </c>
      <c r="I268" s="31">
        <f>INDEX('Mapping water'!$D$5:$U$352,MATCH($B268,'Mapping water'!$B$5:$B$352,0),MATCH(I$3,'Mapping water'!$D$4:$U$4,0))*$D268</f>
        <v>0</v>
      </c>
      <c r="J268" s="31">
        <f>INDEX('Mapping water'!$D$5:$U$352,MATCH($B268,'Mapping water'!$B$5:$B$352,0),MATCH(J$3,'Mapping water'!$D$4:$U$4,0))*$D268</f>
        <v>0</v>
      </c>
      <c r="K268" s="31">
        <f>INDEX('Mapping water'!$D$5:$U$352,MATCH($B268,'Mapping water'!$B$5:$B$352,0),MATCH(K$3,'Mapping water'!$D$4:$U$4,0))*$D268</f>
        <v>0</v>
      </c>
      <c r="L268" s="31">
        <f>INDEX('Mapping water'!$D$5:$U$352,MATCH($B268,'Mapping water'!$B$5:$B$352,0),MATCH(L$3,'Mapping water'!$D$4:$U$4,0))*$D268</f>
        <v>0</v>
      </c>
      <c r="M268" s="31">
        <f>INDEX('Mapping water'!$D$5:$U$352,MATCH($B268,'Mapping water'!$B$5:$B$352,0),MATCH(M$3,'Mapping water'!$D$4:$U$4,0))*$D268</f>
        <v>0</v>
      </c>
      <c r="N268" s="31">
        <f>INDEX('Mapping water'!$D$5:$U$352,MATCH($B268,'Mapping water'!$B$5:$B$352,0),MATCH(N$3,'Mapping water'!$D$4:$U$4,0))*$D268</f>
        <v>209709</v>
      </c>
      <c r="O268" s="31">
        <f>INDEX('Mapping water'!$D$5:$U$352,MATCH($B268,'Mapping water'!$B$5:$B$352,0),MATCH(O$3,'Mapping water'!$D$4:$U$4,0))*$D268</f>
        <v>0</v>
      </c>
      <c r="P268" s="31">
        <f>INDEX('Mapping water'!$D$5:$U$352,MATCH($B268,'Mapping water'!$B$5:$B$352,0),MATCH(P$3,'Mapping water'!$D$4:$U$4,0))*$D268</f>
        <v>0</v>
      </c>
      <c r="Q268" s="31">
        <f>INDEX('Mapping water'!$D$5:$U$352,MATCH($B268,'Mapping water'!$B$5:$B$352,0),MATCH(Q$3,'Mapping water'!$D$4:$U$4,0))*$D268</f>
        <v>0</v>
      </c>
      <c r="R268" s="31">
        <f>INDEX('Mapping water'!$D$5:$U$352,MATCH($B268,'Mapping water'!$B$5:$B$352,0),MATCH(R$3,'Mapping water'!$D$4:$U$4,0))*$D268</f>
        <v>0</v>
      </c>
      <c r="S268" s="31">
        <f>INDEX('Mapping water'!$D$5:$U$352,MATCH($B268,'Mapping water'!$B$5:$B$352,0),MATCH(S$3,'Mapping water'!$D$4:$U$4,0))*$D268</f>
        <v>0</v>
      </c>
      <c r="T268" s="31">
        <f>INDEX('Mapping water'!$D$5:$U$352,MATCH($B268,'Mapping water'!$B$5:$B$352,0),MATCH(T$3,'Mapping water'!$D$4:$U$4,0))*$D268</f>
        <v>0</v>
      </c>
      <c r="U268" s="31">
        <f>INDEX('Mapping water'!$D$5:$U$352,MATCH($B268,'Mapping water'!$B$5:$B$352,0),MATCH(U$3,'Mapping water'!$D$4:$U$4,0))*$D268</f>
        <v>0</v>
      </c>
      <c r="V268" s="31">
        <f>INDEX('Mapping water'!$D$5:$U$352,MATCH($B268,'Mapping water'!$B$5:$B$352,0),MATCH(V$3,'Mapping water'!$D$4:$U$4,0))*$D268</f>
        <v>0</v>
      </c>
      <c r="W268" s="31">
        <f>INDEX('Mapping water'!$D$5:$U$352,MATCH($B268,'Mapping water'!$B$5:$B$352,0),MATCH(W$3,'Mapping water'!$D$4:$U$4,0))*$D268</f>
        <v>0</v>
      </c>
      <c r="X268" s="31">
        <f>INDEX('Mapping water'!$D$5:$U$352,MATCH($B268,'Mapping water'!$B$5:$B$352,0),MATCH(X$3,'Mapping water'!$D$4:$U$4,0))*$D268</f>
        <v>0</v>
      </c>
      <c r="Y268" s="31">
        <f>INDEX('Mapping water'!$D$5:$U$352,MATCH($B268,'Mapping water'!$B$5:$B$352,0),MATCH(Y$3,'Mapping water'!$D$4:$U$4,0))*$D268</f>
        <v>0</v>
      </c>
    </row>
    <row r="269" spans="1:25" x14ac:dyDescent="0.45">
      <c r="A269" s="20" t="s">
        <v>451</v>
      </c>
      <c r="B269" s="20" t="s">
        <v>452</v>
      </c>
      <c r="C269" s="20" t="s">
        <v>5</v>
      </c>
      <c r="D269" s="31">
        <f>INDEX('ONS data MYE 5'!$Q$6:$Q$445, MATCH($B269,'ONS data MYE 5'!$B$6:$B$445,0))</f>
        <v>83180</v>
      </c>
      <c r="E269" s="31">
        <f>INDEX('ONS data MYE 5'!$R$6:$R$445, MATCH($B269,'ONS data MYE 5'!$B$6:$B$445,0))</f>
        <v>71</v>
      </c>
      <c r="F269" s="31">
        <f t="shared" si="8"/>
        <v>4.2626798770413155</v>
      </c>
      <c r="G269" s="31">
        <f t="shared" si="9"/>
        <v>18.170439734132966</v>
      </c>
      <c r="H269" s="31">
        <f>INDEX('Mapping water'!$D$5:$U$352,MATCH($B269,'Mapping water'!$B$5:$B$352,0),MATCH(H$3,'Mapping water'!$D$4:$U$4,0))*$D269</f>
        <v>0</v>
      </c>
      <c r="I269" s="31">
        <f>INDEX('Mapping water'!$D$5:$U$352,MATCH($B269,'Mapping water'!$B$5:$B$352,0),MATCH(I$3,'Mapping water'!$D$4:$U$4,0))*$D269</f>
        <v>0</v>
      </c>
      <c r="J269" s="31">
        <f>INDEX('Mapping water'!$D$5:$U$352,MATCH($B269,'Mapping water'!$B$5:$B$352,0),MATCH(J$3,'Mapping water'!$D$4:$U$4,0))*$D269</f>
        <v>0</v>
      </c>
      <c r="K269" s="31">
        <f>INDEX('Mapping water'!$D$5:$U$352,MATCH($B269,'Mapping water'!$B$5:$B$352,0),MATCH(K$3,'Mapping water'!$D$4:$U$4,0))*$D269</f>
        <v>0</v>
      </c>
      <c r="L269" s="31">
        <f>INDEX('Mapping water'!$D$5:$U$352,MATCH($B269,'Mapping water'!$B$5:$B$352,0),MATCH(L$3,'Mapping water'!$D$4:$U$4,0))*$D269</f>
        <v>0</v>
      </c>
      <c r="M269" s="31">
        <f>INDEX('Mapping water'!$D$5:$U$352,MATCH($B269,'Mapping water'!$B$5:$B$352,0),MATCH(M$3,'Mapping water'!$D$4:$U$4,0))*$D269</f>
        <v>0</v>
      </c>
      <c r="N269" s="31">
        <f>INDEX('Mapping water'!$D$5:$U$352,MATCH($B269,'Mapping water'!$B$5:$B$352,0),MATCH(N$3,'Mapping water'!$D$4:$U$4,0))*$D269</f>
        <v>75693.8</v>
      </c>
      <c r="O269" s="31">
        <f>INDEX('Mapping water'!$D$5:$U$352,MATCH($B269,'Mapping water'!$B$5:$B$352,0),MATCH(O$3,'Mapping water'!$D$4:$U$4,0))*$D269</f>
        <v>0</v>
      </c>
      <c r="P269" s="31">
        <f>INDEX('Mapping water'!$D$5:$U$352,MATCH($B269,'Mapping water'!$B$5:$B$352,0),MATCH(P$3,'Mapping water'!$D$4:$U$4,0))*$D269</f>
        <v>0</v>
      </c>
      <c r="Q269" s="31">
        <f>INDEX('Mapping water'!$D$5:$U$352,MATCH($B269,'Mapping water'!$B$5:$B$352,0),MATCH(Q$3,'Mapping water'!$D$4:$U$4,0))*$D269</f>
        <v>0</v>
      </c>
      <c r="R269" s="31">
        <f>INDEX('Mapping water'!$D$5:$U$352,MATCH($B269,'Mapping water'!$B$5:$B$352,0),MATCH(R$3,'Mapping water'!$D$4:$U$4,0))*$D269</f>
        <v>0</v>
      </c>
      <c r="S269" s="31">
        <f>INDEX('Mapping water'!$D$5:$U$352,MATCH($B269,'Mapping water'!$B$5:$B$352,0),MATCH(S$3,'Mapping water'!$D$4:$U$4,0))*$D269</f>
        <v>7486.2</v>
      </c>
      <c r="T269" s="31">
        <f>INDEX('Mapping water'!$D$5:$U$352,MATCH($B269,'Mapping water'!$B$5:$B$352,0),MATCH(T$3,'Mapping water'!$D$4:$U$4,0))*$D269</f>
        <v>0</v>
      </c>
      <c r="U269" s="31">
        <f>INDEX('Mapping water'!$D$5:$U$352,MATCH($B269,'Mapping water'!$B$5:$B$352,0),MATCH(U$3,'Mapping water'!$D$4:$U$4,0))*$D269</f>
        <v>0</v>
      </c>
      <c r="V269" s="31">
        <f>INDEX('Mapping water'!$D$5:$U$352,MATCH($B269,'Mapping water'!$B$5:$B$352,0),MATCH(V$3,'Mapping water'!$D$4:$U$4,0))*$D269</f>
        <v>0</v>
      </c>
      <c r="W269" s="31">
        <f>INDEX('Mapping water'!$D$5:$U$352,MATCH($B269,'Mapping water'!$B$5:$B$352,0),MATCH(W$3,'Mapping water'!$D$4:$U$4,0))*$D269</f>
        <v>0</v>
      </c>
      <c r="X269" s="31">
        <f>INDEX('Mapping water'!$D$5:$U$352,MATCH($B269,'Mapping water'!$B$5:$B$352,0),MATCH(X$3,'Mapping water'!$D$4:$U$4,0))*$D269</f>
        <v>0</v>
      </c>
      <c r="Y269" s="31">
        <f>INDEX('Mapping water'!$D$5:$U$352,MATCH($B269,'Mapping water'!$B$5:$B$352,0),MATCH(Y$3,'Mapping water'!$D$4:$U$4,0))*$D269</f>
        <v>0</v>
      </c>
    </row>
    <row r="270" spans="1:25" x14ac:dyDescent="0.45">
      <c r="A270" s="20" t="s">
        <v>645</v>
      </c>
      <c r="B270" s="20" t="s">
        <v>646</v>
      </c>
      <c r="C270" s="20" t="s">
        <v>5</v>
      </c>
      <c r="D270" s="31">
        <f>INDEX('ONS data MYE 5'!$Q$6:$Q$445, MATCH($B270,'ONS data MYE 5'!$B$6:$B$445,0))</f>
        <v>474319</v>
      </c>
      <c r="E270" s="31">
        <f>INDEX('ONS data MYE 5'!$R$6:$R$445, MATCH($B270,'ONS data MYE 5'!$B$6:$B$445,0))</f>
        <v>146</v>
      </c>
      <c r="F270" s="31">
        <f t="shared" si="8"/>
        <v>4.9836066217083363</v>
      </c>
      <c r="G270" s="31">
        <f t="shared" si="9"/>
        <v>24.836334959935176</v>
      </c>
      <c r="H270" s="31">
        <f>INDEX('Mapping water'!$D$5:$U$352,MATCH($B270,'Mapping water'!$B$5:$B$352,0),MATCH(H$3,'Mapping water'!$D$4:$U$4,0))*$D270</f>
        <v>0</v>
      </c>
      <c r="I270" s="31">
        <f>INDEX('Mapping water'!$D$5:$U$352,MATCH($B270,'Mapping water'!$B$5:$B$352,0),MATCH(I$3,'Mapping water'!$D$4:$U$4,0))*$D270</f>
        <v>0</v>
      </c>
      <c r="J270" s="31">
        <f>INDEX('Mapping water'!$D$5:$U$352,MATCH($B270,'Mapping water'!$B$5:$B$352,0),MATCH(J$3,'Mapping water'!$D$4:$U$4,0))*$D270</f>
        <v>0</v>
      </c>
      <c r="K270" s="31">
        <f>INDEX('Mapping water'!$D$5:$U$352,MATCH($B270,'Mapping water'!$B$5:$B$352,0),MATCH(K$3,'Mapping water'!$D$4:$U$4,0))*$D270</f>
        <v>0</v>
      </c>
      <c r="L270" s="31">
        <f>INDEX('Mapping water'!$D$5:$U$352,MATCH($B270,'Mapping water'!$B$5:$B$352,0),MATCH(L$3,'Mapping water'!$D$4:$U$4,0))*$D270</f>
        <v>0</v>
      </c>
      <c r="M270" s="31">
        <f>INDEX('Mapping water'!$D$5:$U$352,MATCH($B270,'Mapping water'!$B$5:$B$352,0),MATCH(M$3,'Mapping water'!$D$4:$U$4,0))*$D270</f>
        <v>0</v>
      </c>
      <c r="N270" s="31">
        <f>INDEX('Mapping water'!$D$5:$U$352,MATCH($B270,'Mapping water'!$B$5:$B$352,0),MATCH(N$3,'Mapping water'!$D$4:$U$4,0))*$D270</f>
        <v>56918.28</v>
      </c>
      <c r="O270" s="31">
        <f>INDEX('Mapping water'!$D$5:$U$352,MATCH($B270,'Mapping water'!$B$5:$B$352,0),MATCH(O$3,'Mapping water'!$D$4:$U$4,0))*$D270</f>
        <v>0</v>
      </c>
      <c r="P270" s="31">
        <f>INDEX('Mapping water'!$D$5:$U$352,MATCH($B270,'Mapping water'!$B$5:$B$352,0),MATCH(P$3,'Mapping water'!$D$4:$U$4,0))*$D270</f>
        <v>417400.72000000003</v>
      </c>
      <c r="Q270" s="31">
        <f>INDEX('Mapping water'!$D$5:$U$352,MATCH($B270,'Mapping water'!$B$5:$B$352,0),MATCH(Q$3,'Mapping water'!$D$4:$U$4,0))*$D270</f>
        <v>0</v>
      </c>
      <c r="R270" s="31">
        <f>INDEX('Mapping water'!$D$5:$U$352,MATCH($B270,'Mapping water'!$B$5:$B$352,0),MATCH(R$3,'Mapping water'!$D$4:$U$4,0))*$D270</f>
        <v>0</v>
      </c>
      <c r="S270" s="31">
        <f>INDEX('Mapping water'!$D$5:$U$352,MATCH($B270,'Mapping water'!$B$5:$B$352,0),MATCH(S$3,'Mapping water'!$D$4:$U$4,0))*$D270</f>
        <v>0</v>
      </c>
      <c r="T270" s="31">
        <f>INDEX('Mapping water'!$D$5:$U$352,MATCH($B270,'Mapping water'!$B$5:$B$352,0),MATCH(T$3,'Mapping water'!$D$4:$U$4,0))*$D270</f>
        <v>0</v>
      </c>
      <c r="U270" s="31">
        <f>INDEX('Mapping water'!$D$5:$U$352,MATCH($B270,'Mapping water'!$B$5:$B$352,0),MATCH(U$3,'Mapping water'!$D$4:$U$4,0))*$D270</f>
        <v>0</v>
      </c>
      <c r="V270" s="31">
        <f>INDEX('Mapping water'!$D$5:$U$352,MATCH($B270,'Mapping water'!$B$5:$B$352,0),MATCH(V$3,'Mapping water'!$D$4:$U$4,0))*$D270</f>
        <v>0</v>
      </c>
      <c r="W270" s="31">
        <f>INDEX('Mapping water'!$D$5:$U$352,MATCH($B270,'Mapping water'!$B$5:$B$352,0),MATCH(W$3,'Mapping water'!$D$4:$U$4,0))*$D270</f>
        <v>0</v>
      </c>
      <c r="X270" s="31">
        <f>INDEX('Mapping water'!$D$5:$U$352,MATCH($B270,'Mapping water'!$B$5:$B$352,0),MATCH(X$3,'Mapping water'!$D$4:$U$4,0))*$D270</f>
        <v>0</v>
      </c>
      <c r="Y270" s="31">
        <f>INDEX('Mapping water'!$D$5:$U$352,MATCH($B270,'Mapping water'!$B$5:$B$352,0),MATCH(Y$3,'Mapping water'!$D$4:$U$4,0))*$D270</f>
        <v>0</v>
      </c>
    </row>
    <row r="271" spans="1:25" x14ac:dyDescent="0.45">
      <c r="A271" s="20" t="s">
        <v>647</v>
      </c>
      <c r="B271" s="20" t="s">
        <v>648</v>
      </c>
      <c r="C271" s="20" t="s">
        <v>5</v>
      </c>
      <c r="D271" s="31">
        <f>INDEX('ONS data MYE 5'!$Q$6:$Q$445, MATCH($B271,'ONS data MYE 5'!$B$6:$B$445,0))</f>
        <v>69002</v>
      </c>
      <c r="E271" s="31">
        <f>INDEX('ONS data MYE 5'!$R$6:$R$445, MATCH($B271,'ONS data MYE 5'!$B$6:$B$445,0))</f>
        <v>113</v>
      </c>
      <c r="F271" s="31">
        <f t="shared" si="8"/>
        <v>4.7273878187123408</v>
      </c>
      <c r="G271" s="31">
        <f t="shared" si="9"/>
        <v>22.348195588509824</v>
      </c>
      <c r="H271" s="31">
        <f>INDEX('Mapping water'!$D$5:$U$352,MATCH($B271,'Mapping water'!$B$5:$B$352,0),MATCH(H$3,'Mapping water'!$D$4:$U$4,0))*$D271</f>
        <v>0</v>
      </c>
      <c r="I271" s="31">
        <f>INDEX('Mapping water'!$D$5:$U$352,MATCH($B271,'Mapping water'!$B$5:$B$352,0),MATCH(I$3,'Mapping water'!$D$4:$U$4,0))*$D271</f>
        <v>0</v>
      </c>
      <c r="J271" s="31">
        <f>INDEX('Mapping water'!$D$5:$U$352,MATCH($B271,'Mapping water'!$B$5:$B$352,0),MATCH(J$3,'Mapping water'!$D$4:$U$4,0))*$D271</f>
        <v>0</v>
      </c>
      <c r="K271" s="31">
        <f>INDEX('Mapping water'!$D$5:$U$352,MATCH($B271,'Mapping water'!$B$5:$B$352,0),MATCH(K$3,'Mapping water'!$D$4:$U$4,0))*$D271</f>
        <v>0</v>
      </c>
      <c r="L271" s="31">
        <f>INDEX('Mapping water'!$D$5:$U$352,MATCH($B271,'Mapping water'!$B$5:$B$352,0),MATCH(L$3,'Mapping water'!$D$4:$U$4,0))*$D271</f>
        <v>0</v>
      </c>
      <c r="M271" s="31">
        <f>INDEX('Mapping water'!$D$5:$U$352,MATCH($B271,'Mapping water'!$B$5:$B$352,0),MATCH(M$3,'Mapping water'!$D$4:$U$4,0))*$D271</f>
        <v>0</v>
      </c>
      <c r="N271" s="31">
        <f>INDEX('Mapping water'!$D$5:$U$352,MATCH($B271,'Mapping water'!$B$5:$B$352,0),MATCH(N$3,'Mapping water'!$D$4:$U$4,0))*$D271</f>
        <v>0</v>
      </c>
      <c r="O271" s="31">
        <f>INDEX('Mapping water'!$D$5:$U$352,MATCH($B271,'Mapping water'!$B$5:$B$352,0),MATCH(O$3,'Mapping water'!$D$4:$U$4,0))*$D271</f>
        <v>0</v>
      </c>
      <c r="P271" s="31">
        <f>INDEX('Mapping water'!$D$5:$U$352,MATCH($B271,'Mapping water'!$B$5:$B$352,0),MATCH(P$3,'Mapping water'!$D$4:$U$4,0))*$D271</f>
        <v>69002</v>
      </c>
      <c r="Q271" s="31">
        <f>INDEX('Mapping water'!$D$5:$U$352,MATCH($B271,'Mapping water'!$B$5:$B$352,0),MATCH(Q$3,'Mapping water'!$D$4:$U$4,0))*$D271</f>
        <v>0</v>
      </c>
      <c r="R271" s="31">
        <f>INDEX('Mapping water'!$D$5:$U$352,MATCH($B271,'Mapping water'!$B$5:$B$352,0),MATCH(R$3,'Mapping water'!$D$4:$U$4,0))*$D271</f>
        <v>0</v>
      </c>
      <c r="S271" s="31">
        <f>INDEX('Mapping water'!$D$5:$U$352,MATCH($B271,'Mapping water'!$B$5:$B$352,0),MATCH(S$3,'Mapping water'!$D$4:$U$4,0))*$D271</f>
        <v>0</v>
      </c>
      <c r="T271" s="31">
        <f>INDEX('Mapping water'!$D$5:$U$352,MATCH($B271,'Mapping water'!$B$5:$B$352,0),MATCH(T$3,'Mapping water'!$D$4:$U$4,0))*$D271</f>
        <v>0</v>
      </c>
      <c r="U271" s="31">
        <f>INDEX('Mapping water'!$D$5:$U$352,MATCH($B271,'Mapping water'!$B$5:$B$352,0),MATCH(U$3,'Mapping water'!$D$4:$U$4,0))*$D271</f>
        <v>0</v>
      </c>
      <c r="V271" s="31">
        <f>INDEX('Mapping water'!$D$5:$U$352,MATCH($B271,'Mapping water'!$B$5:$B$352,0),MATCH(V$3,'Mapping water'!$D$4:$U$4,0))*$D271</f>
        <v>0</v>
      </c>
      <c r="W271" s="31">
        <f>INDEX('Mapping water'!$D$5:$U$352,MATCH($B271,'Mapping water'!$B$5:$B$352,0),MATCH(W$3,'Mapping water'!$D$4:$U$4,0))*$D271</f>
        <v>0</v>
      </c>
      <c r="X271" s="31">
        <f>INDEX('Mapping water'!$D$5:$U$352,MATCH($B271,'Mapping water'!$B$5:$B$352,0),MATCH(X$3,'Mapping water'!$D$4:$U$4,0))*$D271</f>
        <v>0</v>
      </c>
      <c r="Y271" s="31">
        <f>INDEX('Mapping water'!$D$5:$U$352,MATCH($B271,'Mapping water'!$B$5:$B$352,0),MATCH(Y$3,'Mapping water'!$D$4:$U$4,0))*$D271</f>
        <v>0</v>
      </c>
    </row>
    <row r="272" spans="1:25" x14ac:dyDescent="0.45">
      <c r="A272" s="20" t="s">
        <v>649</v>
      </c>
      <c r="B272" s="20" t="s">
        <v>650</v>
      </c>
      <c r="C272" s="20" t="s">
        <v>5</v>
      </c>
      <c r="D272" s="31">
        <f>INDEX('ONS data MYE 5'!$Q$6:$Q$445, MATCH($B272,'ONS data MYE 5'!$B$6:$B$445,0))</f>
        <v>45184</v>
      </c>
      <c r="E272" s="31">
        <f>INDEX('ONS data MYE 5'!$R$6:$R$445, MATCH($B272,'ONS data MYE 5'!$B$6:$B$445,0))</f>
        <v>112</v>
      </c>
      <c r="F272" s="31">
        <f t="shared" si="8"/>
        <v>4.7184988712950942</v>
      </c>
      <c r="G272" s="31">
        <f t="shared" si="9"/>
        <v>22.264231598413076</v>
      </c>
      <c r="H272" s="31">
        <f>INDEX('Mapping water'!$D$5:$U$352,MATCH($B272,'Mapping water'!$B$5:$B$352,0),MATCH(H$3,'Mapping water'!$D$4:$U$4,0))*$D272</f>
        <v>0</v>
      </c>
      <c r="I272" s="31">
        <f>INDEX('Mapping water'!$D$5:$U$352,MATCH($B272,'Mapping water'!$B$5:$B$352,0),MATCH(I$3,'Mapping water'!$D$4:$U$4,0))*$D272</f>
        <v>0</v>
      </c>
      <c r="J272" s="31">
        <f>INDEX('Mapping water'!$D$5:$U$352,MATCH($B272,'Mapping water'!$B$5:$B$352,0),MATCH(J$3,'Mapping water'!$D$4:$U$4,0))*$D272</f>
        <v>0</v>
      </c>
      <c r="K272" s="31">
        <f>INDEX('Mapping water'!$D$5:$U$352,MATCH($B272,'Mapping water'!$B$5:$B$352,0),MATCH(K$3,'Mapping water'!$D$4:$U$4,0))*$D272</f>
        <v>0</v>
      </c>
      <c r="L272" s="31">
        <f>INDEX('Mapping water'!$D$5:$U$352,MATCH($B272,'Mapping water'!$B$5:$B$352,0),MATCH(L$3,'Mapping water'!$D$4:$U$4,0))*$D272</f>
        <v>0</v>
      </c>
      <c r="M272" s="31">
        <f>INDEX('Mapping water'!$D$5:$U$352,MATCH($B272,'Mapping water'!$B$5:$B$352,0),MATCH(M$3,'Mapping water'!$D$4:$U$4,0))*$D272</f>
        <v>0</v>
      </c>
      <c r="N272" s="31">
        <f>INDEX('Mapping water'!$D$5:$U$352,MATCH($B272,'Mapping water'!$B$5:$B$352,0),MATCH(N$3,'Mapping water'!$D$4:$U$4,0))*$D272</f>
        <v>0</v>
      </c>
      <c r="O272" s="31">
        <f>INDEX('Mapping water'!$D$5:$U$352,MATCH($B272,'Mapping water'!$B$5:$B$352,0),MATCH(O$3,'Mapping water'!$D$4:$U$4,0))*$D272</f>
        <v>0</v>
      </c>
      <c r="P272" s="31">
        <f>INDEX('Mapping water'!$D$5:$U$352,MATCH($B272,'Mapping water'!$B$5:$B$352,0),MATCH(P$3,'Mapping water'!$D$4:$U$4,0))*$D272</f>
        <v>45184</v>
      </c>
      <c r="Q272" s="31">
        <f>INDEX('Mapping water'!$D$5:$U$352,MATCH($B272,'Mapping water'!$B$5:$B$352,0),MATCH(Q$3,'Mapping water'!$D$4:$U$4,0))*$D272</f>
        <v>0</v>
      </c>
      <c r="R272" s="31">
        <f>INDEX('Mapping water'!$D$5:$U$352,MATCH($B272,'Mapping water'!$B$5:$B$352,0),MATCH(R$3,'Mapping water'!$D$4:$U$4,0))*$D272</f>
        <v>0</v>
      </c>
      <c r="S272" s="31">
        <f>INDEX('Mapping water'!$D$5:$U$352,MATCH($B272,'Mapping water'!$B$5:$B$352,0),MATCH(S$3,'Mapping water'!$D$4:$U$4,0))*$D272</f>
        <v>0</v>
      </c>
      <c r="T272" s="31">
        <f>INDEX('Mapping water'!$D$5:$U$352,MATCH($B272,'Mapping water'!$B$5:$B$352,0),MATCH(T$3,'Mapping water'!$D$4:$U$4,0))*$D272</f>
        <v>0</v>
      </c>
      <c r="U272" s="31">
        <f>INDEX('Mapping water'!$D$5:$U$352,MATCH($B272,'Mapping water'!$B$5:$B$352,0),MATCH(U$3,'Mapping water'!$D$4:$U$4,0))*$D272</f>
        <v>0</v>
      </c>
      <c r="V272" s="31">
        <f>INDEX('Mapping water'!$D$5:$U$352,MATCH($B272,'Mapping water'!$B$5:$B$352,0),MATCH(V$3,'Mapping water'!$D$4:$U$4,0))*$D272</f>
        <v>0</v>
      </c>
      <c r="W272" s="31">
        <f>INDEX('Mapping water'!$D$5:$U$352,MATCH($B272,'Mapping water'!$B$5:$B$352,0),MATCH(W$3,'Mapping water'!$D$4:$U$4,0))*$D272</f>
        <v>0</v>
      </c>
      <c r="X272" s="31">
        <f>INDEX('Mapping water'!$D$5:$U$352,MATCH($B272,'Mapping water'!$B$5:$B$352,0),MATCH(X$3,'Mapping water'!$D$4:$U$4,0))*$D272</f>
        <v>0</v>
      </c>
      <c r="Y272" s="31">
        <f>INDEX('Mapping water'!$D$5:$U$352,MATCH($B272,'Mapping water'!$B$5:$B$352,0),MATCH(Y$3,'Mapping water'!$D$4:$U$4,0))*$D272</f>
        <v>0</v>
      </c>
    </row>
    <row r="273" spans="1:25" x14ac:dyDescent="0.45">
      <c r="A273" s="20" t="s">
        <v>651</v>
      </c>
      <c r="B273" s="20" t="s">
        <v>652</v>
      </c>
      <c r="C273" s="20" t="s">
        <v>5</v>
      </c>
      <c r="D273" s="31">
        <f>INDEX('ONS data MYE 5'!$Q$6:$Q$445, MATCH($B273,'ONS data MYE 5'!$B$6:$B$445,0))</f>
        <v>99275</v>
      </c>
      <c r="E273" s="31">
        <f>INDEX('ONS data MYE 5'!$R$6:$R$445, MATCH($B273,'ONS data MYE 5'!$B$6:$B$445,0))</f>
        <v>92</v>
      </c>
      <c r="F273" s="31">
        <f t="shared" si="8"/>
        <v>4.5217885770490405</v>
      </c>
      <c r="G273" s="31">
        <f t="shared" si="9"/>
        <v>20.446571935531185</v>
      </c>
      <c r="H273" s="31">
        <f>INDEX('Mapping water'!$D$5:$U$352,MATCH($B273,'Mapping water'!$B$5:$B$352,0),MATCH(H$3,'Mapping water'!$D$4:$U$4,0))*$D273</f>
        <v>0</v>
      </c>
      <c r="I273" s="31">
        <f>INDEX('Mapping water'!$D$5:$U$352,MATCH($B273,'Mapping water'!$B$5:$B$352,0),MATCH(I$3,'Mapping water'!$D$4:$U$4,0))*$D273</f>
        <v>0</v>
      </c>
      <c r="J273" s="31">
        <f>INDEX('Mapping water'!$D$5:$U$352,MATCH($B273,'Mapping water'!$B$5:$B$352,0),MATCH(J$3,'Mapping water'!$D$4:$U$4,0))*$D273</f>
        <v>0</v>
      </c>
      <c r="K273" s="31">
        <f>INDEX('Mapping water'!$D$5:$U$352,MATCH($B273,'Mapping water'!$B$5:$B$352,0),MATCH(K$3,'Mapping water'!$D$4:$U$4,0))*$D273</f>
        <v>0</v>
      </c>
      <c r="L273" s="31">
        <f>INDEX('Mapping water'!$D$5:$U$352,MATCH($B273,'Mapping water'!$B$5:$B$352,0),MATCH(L$3,'Mapping water'!$D$4:$U$4,0))*$D273</f>
        <v>0</v>
      </c>
      <c r="M273" s="31">
        <f>INDEX('Mapping water'!$D$5:$U$352,MATCH($B273,'Mapping water'!$B$5:$B$352,0),MATCH(M$3,'Mapping water'!$D$4:$U$4,0))*$D273</f>
        <v>4963.75</v>
      </c>
      <c r="N273" s="31">
        <f>INDEX('Mapping water'!$D$5:$U$352,MATCH($B273,'Mapping water'!$B$5:$B$352,0),MATCH(N$3,'Mapping water'!$D$4:$U$4,0))*$D273</f>
        <v>0</v>
      </c>
      <c r="O273" s="31">
        <f>INDEX('Mapping water'!$D$5:$U$352,MATCH($B273,'Mapping water'!$B$5:$B$352,0),MATCH(O$3,'Mapping water'!$D$4:$U$4,0))*$D273</f>
        <v>0</v>
      </c>
      <c r="P273" s="31">
        <f>INDEX('Mapping water'!$D$5:$U$352,MATCH($B273,'Mapping water'!$B$5:$B$352,0),MATCH(P$3,'Mapping water'!$D$4:$U$4,0))*$D273</f>
        <v>90737.349999999991</v>
      </c>
      <c r="Q273" s="31">
        <f>INDEX('Mapping water'!$D$5:$U$352,MATCH($B273,'Mapping water'!$B$5:$B$352,0),MATCH(Q$3,'Mapping water'!$D$4:$U$4,0))*$D273</f>
        <v>0</v>
      </c>
      <c r="R273" s="31">
        <f>INDEX('Mapping water'!$D$5:$U$352,MATCH($B273,'Mapping water'!$B$5:$B$352,0),MATCH(R$3,'Mapping water'!$D$4:$U$4,0))*$D273</f>
        <v>0</v>
      </c>
      <c r="S273" s="31">
        <f>INDEX('Mapping water'!$D$5:$U$352,MATCH($B273,'Mapping water'!$B$5:$B$352,0),MATCH(S$3,'Mapping water'!$D$4:$U$4,0))*$D273</f>
        <v>0</v>
      </c>
      <c r="T273" s="31">
        <f>INDEX('Mapping water'!$D$5:$U$352,MATCH($B273,'Mapping water'!$B$5:$B$352,0),MATCH(T$3,'Mapping water'!$D$4:$U$4,0))*$D273</f>
        <v>0</v>
      </c>
      <c r="U273" s="31">
        <f>INDEX('Mapping water'!$D$5:$U$352,MATCH($B273,'Mapping water'!$B$5:$B$352,0),MATCH(U$3,'Mapping water'!$D$4:$U$4,0))*$D273</f>
        <v>0</v>
      </c>
      <c r="V273" s="31">
        <f>INDEX('Mapping water'!$D$5:$U$352,MATCH($B273,'Mapping water'!$B$5:$B$352,0),MATCH(V$3,'Mapping water'!$D$4:$U$4,0))*$D273</f>
        <v>3573.8999999999996</v>
      </c>
      <c r="W273" s="31">
        <f>INDEX('Mapping water'!$D$5:$U$352,MATCH($B273,'Mapping water'!$B$5:$B$352,0),MATCH(W$3,'Mapping water'!$D$4:$U$4,0))*$D273</f>
        <v>0</v>
      </c>
      <c r="X273" s="31">
        <f>INDEX('Mapping water'!$D$5:$U$352,MATCH($B273,'Mapping water'!$B$5:$B$352,0),MATCH(X$3,'Mapping water'!$D$4:$U$4,0))*$D273</f>
        <v>0</v>
      </c>
      <c r="Y273" s="31">
        <f>INDEX('Mapping water'!$D$5:$U$352,MATCH($B273,'Mapping water'!$B$5:$B$352,0),MATCH(Y$3,'Mapping water'!$D$4:$U$4,0))*$D273</f>
        <v>0</v>
      </c>
    </row>
    <row r="274" spans="1:25" x14ac:dyDescent="0.45">
      <c r="A274" s="20" t="s">
        <v>653</v>
      </c>
      <c r="B274" s="20" t="s">
        <v>654</v>
      </c>
      <c r="C274" s="20" t="s">
        <v>5</v>
      </c>
      <c r="D274" s="31">
        <f>INDEX('ONS data MYE 5'!$Q$6:$Q$445, MATCH($B274,'ONS data MYE 5'!$B$6:$B$445,0))</f>
        <v>65135</v>
      </c>
      <c r="E274" s="31">
        <f>INDEX('ONS data MYE 5'!$R$6:$R$445, MATCH($B274,'ONS data MYE 5'!$B$6:$B$445,0))</f>
        <v>1551</v>
      </c>
      <c r="F274" s="31">
        <f t="shared" si="8"/>
        <v>7.3466551631765391</v>
      </c>
      <c r="G274" s="31">
        <f t="shared" si="9"/>
        <v>53.973342086628499</v>
      </c>
      <c r="H274" s="31">
        <f>INDEX('Mapping water'!$D$5:$U$352,MATCH($B274,'Mapping water'!$B$5:$B$352,0),MATCH(H$3,'Mapping water'!$D$4:$U$4,0))*$D274</f>
        <v>0</v>
      </c>
      <c r="I274" s="31">
        <f>INDEX('Mapping water'!$D$5:$U$352,MATCH($B274,'Mapping water'!$B$5:$B$352,0),MATCH(I$3,'Mapping water'!$D$4:$U$4,0))*$D274</f>
        <v>0</v>
      </c>
      <c r="J274" s="31">
        <f>INDEX('Mapping water'!$D$5:$U$352,MATCH($B274,'Mapping water'!$B$5:$B$352,0),MATCH(J$3,'Mapping water'!$D$4:$U$4,0))*$D274</f>
        <v>0</v>
      </c>
      <c r="K274" s="31">
        <f>INDEX('Mapping water'!$D$5:$U$352,MATCH($B274,'Mapping water'!$B$5:$B$352,0),MATCH(K$3,'Mapping water'!$D$4:$U$4,0))*$D274</f>
        <v>0</v>
      </c>
      <c r="L274" s="31">
        <f>INDEX('Mapping water'!$D$5:$U$352,MATCH($B274,'Mapping water'!$B$5:$B$352,0),MATCH(L$3,'Mapping water'!$D$4:$U$4,0))*$D274</f>
        <v>0</v>
      </c>
      <c r="M274" s="31">
        <f>INDEX('Mapping water'!$D$5:$U$352,MATCH($B274,'Mapping water'!$B$5:$B$352,0),MATCH(M$3,'Mapping water'!$D$4:$U$4,0))*$D274</f>
        <v>0</v>
      </c>
      <c r="N274" s="31">
        <f>INDEX('Mapping water'!$D$5:$U$352,MATCH($B274,'Mapping water'!$B$5:$B$352,0),MATCH(N$3,'Mapping water'!$D$4:$U$4,0))*$D274</f>
        <v>0</v>
      </c>
      <c r="O274" s="31">
        <f>INDEX('Mapping water'!$D$5:$U$352,MATCH($B274,'Mapping water'!$B$5:$B$352,0),MATCH(O$3,'Mapping water'!$D$4:$U$4,0))*$D274</f>
        <v>0</v>
      </c>
      <c r="P274" s="31">
        <f>INDEX('Mapping water'!$D$5:$U$352,MATCH($B274,'Mapping water'!$B$5:$B$352,0),MATCH(P$3,'Mapping water'!$D$4:$U$4,0))*$D274</f>
        <v>65135</v>
      </c>
      <c r="Q274" s="31">
        <f>INDEX('Mapping water'!$D$5:$U$352,MATCH($B274,'Mapping water'!$B$5:$B$352,0),MATCH(Q$3,'Mapping water'!$D$4:$U$4,0))*$D274</f>
        <v>0</v>
      </c>
      <c r="R274" s="31">
        <f>INDEX('Mapping water'!$D$5:$U$352,MATCH($B274,'Mapping water'!$B$5:$B$352,0),MATCH(R$3,'Mapping water'!$D$4:$U$4,0))*$D274</f>
        <v>0</v>
      </c>
      <c r="S274" s="31">
        <f>INDEX('Mapping water'!$D$5:$U$352,MATCH($B274,'Mapping water'!$B$5:$B$352,0),MATCH(S$3,'Mapping water'!$D$4:$U$4,0))*$D274</f>
        <v>0</v>
      </c>
      <c r="T274" s="31">
        <f>INDEX('Mapping water'!$D$5:$U$352,MATCH($B274,'Mapping water'!$B$5:$B$352,0),MATCH(T$3,'Mapping water'!$D$4:$U$4,0))*$D274</f>
        <v>0</v>
      </c>
      <c r="U274" s="31">
        <f>INDEX('Mapping water'!$D$5:$U$352,MATCH($B274,'Mapping water'!$B$5:$B$352,0),MATCH(U$3,'Mapping water'!$D$4:$U$4,0))*$D274</f>
        <v>0</v>
      </c>
      <c r="V274" s="31">
        <f>INDEX('Mapping water'!$D$5:$U$352,MATCH($B274,'Mapping water'!$B$5:$B$352,0),MATCH(V$3,'Mapping water'!$D$4:$U$4,0))*$D274</f>
        <v>0</v>
      </c>
      <c r="W274" s="31">
        <f>INDEX('Mapping water'!$D$5:$U$352,MATCH($B274,'Mapping water'!$B$5:$B$352,0),MATCH(W$3,'Mapping water'!$D$4:$U$4,0))*$D274</f>
        <v>0</v>
      </c>
      <c r="X274" s="31">
        <f>INDEX('Mapping water'!$D$5:$U$352,MATCH($B274,'Mapping water'!$B$5:$B$352,0),MATCH(X$3,'Mapping water'!$D$4:$U$4,0))*$D274</f>
        <v>0</v>
      </c>
      <c r="Y274" s="31">
        <f>INDEX('Mapping water'!$D$5:$U$352,MATCH($B274,'Mapping water'!$B$5:$B$352,0),MATCH(Y$3,'Mapping water'!$D$4:$U$4,0))*$D274</f>
        <v>0</v>
      </c>
    </row>
    <row r="275" spans="1:25" x14ac:dyDescent="0.45">
      <c r="A275" s="20" t="s">
        <v>655</v>
      </c>
      <c r="B275" s="20" t="s">
        <v>656</v>
      </c>
      <c r="C275" s="20" t="s">
        <v>5</v>
      </c>
      <c r="D275" s="31">
        <f>INDEX('ONS data MYE 5'!$Q$6:$Q$445, MATCH($B275,'ONS data MYE 5'!$B$6:$B$445,0))</f>
        <v>114919</v>
      </c>
      <c r="E275" s="31">
        <f>INDEX('ONS data MYE 5'!$R$6:$R$445, MATCH($B275,'ONS data MYE 5'!$B$6:$B$445,0))</f>
        <v>204</v>
      </c>
      <c r="F275" s="31">
        <f t="shared" si="8"/>
        <v>5.3181199938442161</v>
      </c>
      <c r="G275" s="31">
        <f t="shared" si="9"/>
        <v>28.282400268925606</v>
      </c>
      <c r="H275" s="31">
        <f>INDEX('Mapping water'!$D$5:$U$352,MATCH($B275,'Mapping water'!$B$5:$B$352,0),MATCH(H$3,'Mapping water'!$D$4:$U$4,0))*$D275</f>
        <v>0</v>
      </c>
      <c r="I275" s="31">
        <f>INDEX('Mapping water'!$D$5:$U$352,MATCH($B275,'Mapping water'!$B$5:$B$352,0),MATCH(I$3,'Mapping water'!$D$4:$U$4,0))*$D275</f>
        <v>0</v>
      </c>
      <c r="J275" s="31">
        <f>INDEX('Mapping water'!$D$5:$U$352,MATCH($B275,'Mapping water'!$B$5:$B$352,0),MATCH(J$3,'Mapping water'!$D$4:$U$4,0))*$D275</f>
        <v>0</v>
      </c>
      <c r="K275" s="31">
        <f>INDEX('Mapping water'!$D$5:$U$352,MATCH($B275,'Mapping water'!$B$5:$B$352,0),MATCH(K$3,'Mapping water'!$D$4:$U$4,0))*$D275</f>
        <v>0</v>
      </c>
      <c r="L275" s="31">
        <f>INDEX('Mapping water'!$D$5:$U$352,MATCH($B275,'Mapping water'!$B$5:$B$352,0),MATCH(L$3,'Mapping water'!$D$4:$U$4,0))*$D275</f>
        <v>0</v>
      </c>
      <c r="M275" s="31">
        <f>INDEX('Mapping water'!$D$5:$U$352,MATCH($B275,'Mapping water'!$B$5:$B$352,0),MATCH(M$3,'Mapping water'!$D$4:$U$4,0))*$D275</f>
        <v>0</v>
      </c>
      <c r="N275" s="31">
        <f>INDEX('Mapping water'!$D$5:$U$352,MATCH($B275,'Mapping water'!$B$5:$B$352,0),MATCH(N$3,'Mapping water'!$D$4:$U$4,0))*$D275</f>
        <v>0</v>
      </c>
      <c r="O275" s="31">
        <f>INDEX('Mapping water'!$D$5:$U$352,MATCH($B275,'Mapping water'!$B$5:$B$352,0),MATCH(O$3,'Mapping water'!$D$4:$U$4,0))*$D275</f>
        <v>0</v>
      </c>
      <c r="P275" s="31">
        <f>INDEX('Mapping water'!$D$5:$U$352,MATCH($B275,'Mapping water'!$B$5:$B$352,0),MATCH(P$3,'Mapping water'!$D$4:$U$4,0))*$D275</f>
        <v>74697.350000000006</v>
      </c>
      <c r="Q275" s="31">
        <f>INDEX('Mapping water'!$D$5:$U$352,MATCH($B275,'Mapping water'!$B$5:$B$352,0),MATCH(Q$3,'Mapping water'!$D$4:$U$4,0))*$D275</f>
        <v>0</v>
      </c>
      <c r="R275" s="31">
        <f>INDEX('Mapping water'!$D$5:$U$352,MATCH($B275,'Mapping water'!$B$5:$B$352,0),MATCH(R$3,'Mapping water'!$D$4:$U$4,0))*$D275</f>
        <v>0</v>
      </c>
      <c r="S275" s="31">
        <f>INDEX('Mapping water'!$D$5:$U$352,MATCH($B275,'Mapping water'!$B$5:$B$352,0),MATCH(S$3,'Mapping water'!$D$4:$U$4,0))*$D275</f>
        <v>40221.649999999994</v>
      </c>
      <c r="T275" s="31">
        <f>INDEX('Mapping water'!$D$5:$U$352,MATCH($B275,'Mapping water'!$B$5:$B$352,0),MATCH(T$3,'Mapping water'!$D$4:$U$4,0))*$D275</f>
        <v>0</v>
      </c>
      <c r="U275" s="31">
        <f>INDEX('Mapping water'!$D$5:$U$352,MATCH($B275,'Mapping water'!$B$5:$B$352,0),MATCH(U$3,'Mapping water'!$D$4:$U$4,0))*$D275</f>
        <v>0</v>
      </c>
      <c r="V275" s="31">
        <f>INDEX('Mapping water'!$D$5:$U$352,MATCH($B275,'Mapping water'!$B$5:$B$352,0),MATCH(V$3,'Mapping water'!$D$4:$U$4,0))*$D275</f>
        <v>0</v>
      </c>
      <c r="W275" s="31">
        <f>INDEX('Mapping water'!$D$5:$U$352,MATCH($B275,'Mapping water'!$B$5:$B$352,0),MATCH(W$3,'Mapping water'!$D$4:$U$4,0))*$D275</f>
        <v>0</v>
      </c>
      <c r="X275" s="31">
        <f>INDEX('Mapping water'!$D$5:$U$352,MATCH($B275,'Mapping water'!$B$5:$B$352,0),MATCH(X$3,'Mapping water'!$D$4:$U$4,0))*$D275</f>
        <v>0</v>
      </c>
      <c r="Y275" s="31">
        <f>INDEX('Mapping water'!$D$5:$U$352,MATCH($B275,'Mapping water'!$B$5:$B$352,0),MATCH(Y$3,'Mapping water'!$D$4:$U$4,0))*$D275</f>
        <v>0</v>
      </c>
    </row>
    <row r="276" spans="1:25" x14ac:dyDescent="0.45">
      <c r="A276" s="20" t="s">
        <v>657</v>
      </c>
      <c r="B276" s="20" t="s">
        <v>658</v>
      </c>
      <c r="C276" s="20" t="s">
        <v>5</v>
      </c>
      <c r="D276" s="31">
        <f>INDEX('ONS data MYE 5'!$Q$6:$Q$445, MATCH($B276,'ONS data MYE 5'!$B$6:$B$445,0))</f>
        <v>162113</v>
      </c>
      <c r="E276" s="31">
        <f>INDEX('ONS data MYE 5'!$R$6:$R$445, MATCH($B276,'ONS data MYE 5'!$B$6:$B$445,0))</f>
        <v>169</v>
      </c>
      <c r="F276" s="31">
        <f t="shared" si="8"/>
        <v>5.1298987149230735</v>
      </c>
      <c r="G276" s="31">
        <f t="shared" si="9"/>
        <v>26.315860825369402</v>
      </c>
      <c r="H276" s="31">
        <f>INDEX('Mapping water'!$D$5:$U$352,MATCH($B276,'Mapping water'!$B$5:$B$352,0),MATCH(H$3,'Mapping water'!$D$4:$U$4,0))*$D276</f>
        <v>0</v>
      </c>
      <c r="I276" s="31">
        <f>INDEX('Mapping water'!$D$5:$U$352,MATCH($B276,'Mapping water'!$B$5:$B$352,0),MATCH(I$3,'Mapping water'!$D$4:$U$4,0))*$D276</f>
        <v>0</v>
      </c>
      <c r="J276" s="31">
        <f>INDEX('Mapping water'!$D$5:$U$352,MATCH($B276,'Mapping water'!$B$5:$B$352,0),MATCH(J$3,'Mapping water'!$D$4:$U$4,0))*$D276</f>
        <v>0</v>
      </c>
      <c r="K276" s="31">
        <f>INDEX('Mapping water'!$D$5:$U$352,MATCH($B276,'Mapping water'!$B$5:$B$352,0),MATCH(K$3,'Mapping water'!$D$4:$U$4,0))*$D276</f>
        <v>0</v>
      </c>
      <c r="L276" s="31">
        <f>INDEX('Mapping water'!$D$5:$U$352,MATCH($B276,'Mapping water'!$B$5:$B$352,0),MATCH(L$3,'Mapping water'!$D$4:$U$4,0))*$D276</f>
        <v>0</v>
      </c>
      <c r="M276" s="31">
        <f>INDEX('Mapping water'!$D$5:$U$352,MATCH($B276,'Mapping water'!$B$5:$B$352,0),MATCH(M$3,'Mapping water'!$D$4:$U$4,0))*$D276</f>
        <v>0</v>
      </c>
      <c r="N276" s="31">
        <f>INDEX('Mapping water'!$D$5:$U$352,MATCH($B276,'Mapping water'!$B$5:$B$352,0),MATCH(N$3,'Mapping water'!$D$4:$U$4,0))*$D276</f>
        <v>0</v>
      </c>
      <c r="O276" s="31">
        <f>INDEX('Mapping water'!$D$5:$U$352,MATCH($B276,'Mapping water'!$B$5:$B$352,0),MATCH(O$3,'Mapping water'!$D$4:$U$4,0))*$D276</f>
        <v>0</v>
      </c>
      <c r="P276" s="31">
        <f>INDEX('Mapping water'!$D$5:$U$352,MATCH($B276,'Mapping water'!$B$5:$B$352,0),MATCH(P$3,'Mapping water'!$D$4:$U$4,0))*$D276</f>
        <v>162113</v>
      </c>
      <c r="Q276" s="31">
        <f>INDEX('Mapping water'!$D$5:$U$352,MATCH($B276,'Mapping water'!$B$5:$B$352,0),MATCH(Q$3,'Mapping water'!$D$4:$U$4,0))*$D276</f>
        <v>0</v>
      </c>
      <c r="R276" s="31">
        <f>INDEX('Mapping water'!$D$5:$U$352,MATCH($B276,'Mapping water'!$B$5:$B$352,0),MATCH(R$3,'Mapping water'!$D$4:$U$4,0))*$D276</f>
        <v>0</v>
      </c>
      <c r="S276" s="31">
        <f>INDEX('Mapping water'!$D$5:$U$352,MATCH($B276,'Mapping water'!$B$5:$B$352,0),MATCH(S$3,'Mapping water'!$D$4:$U$4,0))*$D276</f>
        <v>0</v>
      </c>
      <c r="T276" s="31">
        <f>INDEX('Mapping water'!$D$5:$U$352,MATCH($B276,'Mapping water'!$B$5:$B$352,0),MATCH(T$3,'Mapping water'!$D$4:$U$4,0))*$D276</f>
        <v>0</v>
      </c>
      <c r="U276" s="31">
        <f>INDEX('Mapping water'!$D$5:$U$352,MATCH($B276,'Mapping water'!$B$5:$B$352,0),MATCH(U$3,'Mapping water'!$D$4:$U$4,0))*$D276</f>
        <v>0</v>
      </c>
      <c r="V276" s="31">
        <f>INDEX('Mapping water'!$D$5:$U$352,MATCH($B276,'Mapping water'!$B$5:$B$352,0),MATCH(V$3,'Mapping water'!$D$4:$U$4,0))*$D276</f>
        <v>0</v>
      </c>
      <c r="W276" s="31">
        <f>INDEX('Mapping water'!$D$5:$U$352,MATCH($B276,'Mapping water'!$B$5:$B$352,0),MATCH(W$3,'Mapping water'!$D$4:$U$4,0))*$D276</f>
        <v>0</v>
      </c>
      <c r="X276" s="31">
        <f>INDEX('Mapping water'!$D$5:$U$352,MATCH($B276,'Mapping water'!$B$5:$B$352,0),MATCH(X$3,'Mapping water'!$D$4:$U$4,0))*$D276</f>
        <v>0</v>
      </c>
      <c r="Y276" s="31">
        <f>INDEX('Mapping water'!$D$5:$U$352,MATCH($B276,'Mapping water'!$B$5:$B$352,0),MATCH(Y$3,'Mapping water'!$D$4:$U$4,0))*$D276</f>
        <v>0</v>
      </c>
    </row>
    <row r="277" spans="1:25" x14ac:dyDescent="0.45">
      <c r="A277" s="20" t="s">
        <v>659</v>
      </c>
      <c r="B277" s="20" t="s">
        <v>660</v>
      </c>
      <c r="C277" s="20" t="s">
        <v>5</v>
      </c>
      <c r="D277" s="31">
        <f>INDEX('ONS data MYE 5'!$Q$6:$Q$445, MATCH($B277,'ONS data MYE 5'!$B$6:$B$445,0))</f>
        <v>110555</v>
      </c>
      <c r="E277" s="31">
        <f>INDEX('ONS data MYE 5'!$R$6:$R$445, MATCH($B277,'ONS data MYE 5'!$B$6:$B$445,0))</f>
        <v>239</v>
      </c>
      <c r="F277" s="31">
        <f t="shared" si="8"/>
        <v>5.476463551931511</v>
      </c>
      <c r="G277" s="31">
        <f t="shared" si="9"/>
        <v>29.9916530356343</v>
      </c>
      <c r="H277" s="31">
        <f>INDEX('Mapping water'!$D$5:$U$352,MATCH($B277,'Mapping water'!$B$5:$B$352,0),MATCH(H$3,'Mapping water'!$D$4:$U$4,0))*$D277</f>
        <v>0</v>
      </c>
      <c r="I277" s="31">
        <f>INDEX('Mapping water'!$D$5:$U$352,MATCH($B277,'Mapping water'!$B$5:$B$352,0),MATCH(I$3,'Mapping water'!$D$4:$U$4,0))*$D277</f>
        <v>0</v>
      </c>
      <c r="J277" s="31">
        <f>INDEX('Mapping water'!$D$5:$U$352,MATCH($B277,'Mapping water'!$B$5:$B$352,0),MATCH(J$3,'Mapping water'!$D$4:$U$4,0))*$D277</f>
        <v>0</v>
      </c>
      <c r="K277" s="31">
        <f>INDEX('Mapping water'!$D$5:$U$352,MATCH($B277,'Mapping water'!$B$5:$B$352,0),MATCH(K$3,'Mapping water'!$D$4:$U$4,0))*$D277</f>
        <v>0</v>
      </c>
      <c r="L277" s="31">
        <f>INDEX('Mapping water'!$D$5:$U$352,MATCH($B277,'Mapping water'!$B$5:$B$352,0),MATCH(L$3,'Mapping water'!$D$4:$U$4,0))*$D277</f>
        <v>0</v>
      </c>
      <c r="M277" s="31">
        <f>INDEX('Mapping water'!$D$5:$U$352,MATCH($B277,'Mapping water'!$B$5:$B$352,0),MATCH(M$3,'Mapping water'!$D$4:$U$4,0))*$D277</f>
        <v>0</v>
      </c>
      <c r="N277" s="31">
        <f>INDEX('Mapping water'!$D$5:$U$352,MATCH($B277,'Mapping water'!$B$5:$B$352,0),MATCH(N$3,'Mapping water'!$D$4:$U$4,0))*$D277</f>
        <v>0</v>
      </c>
      <c r="O277" s="31">
        <f>INDEX('Mapping water'!$D$5:$U$352,MATCH($B277,'Mapping water'!$B$5:$B$352,0),MATCH(O$3,'Mapping water'!$D$4:$U$4,0))*$D277</f>
        <v>0</v>
      </c>
      <c r="P277" s="31">
        <f>INDEX('Mapping water'!$D$5:$U$352,MATCH($B277,'Mapping water'!$B$5:$B$352,0),MATCH(P$3,'Mapping water'!$D$4:$U$4,0))*$D277</f>
        <v>110555</v>
      </c>
      <c r="Q277" s="31">
        <f>INDEX('Mapping water'!$D$5:$U$352,MATCH($B277,'Mapping water'!$B$5:$B$352,0),MATCH(Q$3,'Mapping water'!$D$4:$U$4,0))*$D277</f>
        <v>0</v>
      </c>
      <c r="R277" s="31">
        <f>INDEX('Mapping water'!$D$5:$U$352,MATCH($B277,'Mapping water'!$B$5:$B$352,0),MATCH(R$3,'Mapping water'!$D$4:$U$4,0))*$D277</f>
        <v>0</v>
      </c>
      <c r="S277" s="31">
        <f>INDEX('Mapping water'!$D$5:$U$352,MATCH($B277,'Mapping water'!$B$5:$B$352,0),MATCH(S$3,'Mapping water'!$D$4:$U$4,0))*$D277</f>
        <v>0</v>
      </c>
      <c r="T277" s="31">
        <f>INDEX('Mapping water'!$D$5:$U$352,MATCH($B277,'Mapping water'!$B$5:$B$352,0),MATCH(T$3,'Mapping water'!$D$4:$U$4,0))*$D277</f>
        <v>0</v>
      </c>
      <c r="U277" s="31">
        <f>INDEX('Mapping water'!$D$5:$U$352,MATCH($B277,'Mapping water'!$B$5:$B$352,0),MATCH(U$3,'Mapping water'!$D$4:$U$4,0))*$D277</f>
        <v>0</v>
      </c>
      <c r="V277" s="31">
        <f>INDEX('Mapping water'!$D$5:$U$352,MATCH($B277,'Mapping water'!$B$5:$B$352,0),MATCH(V$3,'Mapping water'!$D$4:$U$4,0))*$D277</f>
        <v>0</v>
      </c>
      <c r="W277" s="31">
        <f>INDEX('Mapping water'!$D$5:$U$352,MATCH($B277,'Mapping water'!$B$5:$B$352,0),MATCH(W$3,'Mapping water'!$D$4:$U$4,0))*$D277</f>
        <v>0</v>
      </c>
      <c r="X277" s="31">
        <f>INDEX('Mapping water'!$D$5:$U$352,MATCH($B277,'Mapping water'!$B$5:$B$352,0),MATCH(X$3,'Mapping water'!$D$4:$U$4,0))*$D277</f>
        <v>0</v>
      </c>
      <c r="Y277" s="31">
        <f>INDEX('Mapping water'!$D$5:$U$352,MATCH($B277,'Mapping water'!$B$5:$B$352,0),MATCH(Y$3,'Mapping water'!$D$4:$U$4,0))*$D277</f>
        <v>0</v>
      </c>
    </row>
    <row r="278" spans="1:25" x14ac:dyDescent="0.45">
      <c r="A278" s="20" t="s">
        <v>661</v>
      </c>
      <c r="B278" s="20" t="s">
        <v>662</v>
      </c>
      <c r="C278" s="20" t="s">
        <v>5</v>
      </c>
      <c r="D278" s="31">
        <f>INDEX('ONS data MYE 5'!$Q$6:$Q$445, MATCH($B278,'ONS data MYE 5'!$B$6:$B$445,0))</f>
        <v>34588</v>
      </c>
      <c r="E278" s="31">
        <f>INDEX('ONS data MYE 5'!$R$6:$R$445, MATCH($B278,'ONS data MYE 5'!$B$6:$B$445,0))</f>
        <v>48</v>
      </c>
      <c r="F278" s="31">
        <f t="shared" si="8"/>
        <v>3.8712010109078911</v>
      </c>
      <c r="G278" s="31">
        <f t="shared" si="9"/>
        <v>14.986197266854278</v>
      </c>
      <c r="H278" s="31">
        <f>INDEX('Mapping water'!$D$5:$U$352,MATCH($B278,'Mapping water'!$B$5:$B$352,0),MATCH(H$3,'Mapping water'!$D$4:$U$4,0))*$D278</f>
        <v>0</v>
      </c>
      <c r="I278" s="31">
        <f>INDEX('Mapping water'!$D$5:$U$352,MATCH($B278,'Mapping water'!$B$5:$B$352,0),MATCH(I$3,'Mapping water'!$D$4:$U$4,0))*$D278</f>
        <v>0</v>
      </c>
      <c r="J278" s="31">
        <f>INDEX('Mapping water'!$D$5:$U$352,MATCH($B278,'Mapping water'!$B$5:$B$352,0),MATCH(J$3,'Mapping water'!$D$4:$U$4,0))*$D278</f>
        <v>0</v>
      </c>
      <c r="K278" s="31">
        <f>INDEX('Mapping water'!$D$5:$U$352,MATCH($B278,'Mapping water'!$B$5:$B$352,0),MATCH(K$3,'Mapping water'!$D$4:$U$4,0))*$D278</f>
        <v>0</v>
      </c>
      <c r="L278" s="31">
        <f>INDEX('Mapping water'!$D$5:$U$352,MATCH($B278,'Mapping water'!$B$5:$B$352,0),MATCH(L$3,'Mapping water'!$D$4:$U$4,0))*$D278</f>
        <v>0</v>
      </c>
      <c r="M278" s="31">
        <f>INDEX('Mapping water'!$D$5:$U$352,MATCH($B278,'Mapping water'!$B$5:$B$352,0),MATCH(M$3,'Mapping water'!$D$4:$U$4,0))*$D278</f>
        <v>0</v>
      </c>
      <c r="N278" s="31">
        <f>INDEX('Mapping water'!$D$5:$U$352,MATCH($B278,'Mapping water'!$B$5:$B$352,0),MATCH(N$3,'Mapping water'!$D$4:$U$4,0))*$D278</f>
        <v>0</v>
      </c>
      <c r="O278" s="31">
        <f>INDEX('Mapping water'!$D$5:$U$352,MATCH($B278,'Mapping water'!$B$5:$B$352,0),MATCH(O$3,'Mapping water'!$D$4:$U$4,0))*$D278</f>
        <v>0</v>
      </c>
      <c r="P278" s="31">
        <f>INDEX('Mapping water'!$D$5:$U$352,MATCH($B278,'Mapping water'!$B$5:$B$352,0),MATCH(P$3,'Mapping water'!$D$4:$U$4,0))*$D278</f>
        <v>34588</v>
      </c>
      <c r="Q278" s="31">
        <f>INDEX('Mapping water'!$D$5:$U$352,MATCH($B278,'Mapping water'!$B$5:$B$352,0),MATCH(Q$3,'Mapping water'!$D$4:$U$4,0))*$D278</f>
        <v>0</v>
      </c>
      <c r="R278" s="31">
        <f>INDEX('Mapping water'!$D$5:$U$352,MATCH($B278,'Mapping water'!$B$5:$B$352,0),MATCH(R$3,'Mapping water'!$D$4:$U$4,0))*$D278</f>
        <v>0</v>
      </c>
      <c r="S278" s="31">
        <f>INDEX('Mapping water'!$D$5:$U$352,MATCH($B278,'Mapping water'!$B$5:$B$352,0),MATCH(S$3,'Mapping water'!$D$4:$U$4,0))*$D278</f>
        <v>0</v>
      </c>
      <c r="T278" s="31">
        <f>INDEX('Mapping water'!$D$5:$U$352,MATCH($B278,'Mapping water'!$B$5:$B$352,0),MATCH(T$3,'Mapping water'!$D$4:$U$4,0))*$D278</f>
        <v>0</v>
      </c>
      <c r="U278" s="31">
        <f>INDEX('Mapping water'!$D$5:$U$352,MATCH($B278,'Mapping water'!$B$5:$B$352,0),MATCH(U$3,'Mapping water'!$D$4:$U$4,0))*$D278</f>
        <v>0</v>
      </c>
      <c r="V278" s="31">
        <f>INDEX('Mapping water'!$D$5:$U$352,MATCH($B278,'Mapping water'!$B$5:$B$352,0),MATCH(V$3,'Mapping water'!$D$4:$U$4,0))*$D278</f>
        <v>0</v>
      </c>
      <c r="W278" s="31">
        <f>INDEX('Mapping water'!$D$5:$U$352,MATCH($B278,'Mapping water'!$B$5:$B$352,0),MATCH(W$3,'Mapping water'!$D$4:$U$4,0))*$D278</f>
        <v>0</v>
      </c>
      <c r="X278" s="31">
        <f>INDEX('Mapping water'!$D$5:$U$352,MATCH($B278,'Mapping water'!$B$5:$B$352,0),MATCH(X$3,'Mapping water'!$D$4:$U$4,0))*$D278</f>
        <v>0</v>
      </c>
      <c r="Y278" s="31">
        <f>INDEX('Mapping water'!$D$5:$U$352,MATCH($B278,'Mapping water'!$B$5:$B$352,0),MATCH(Y$3,'Mapping water'!$D$4:$U$4,0))*$D278</f>
        <v>0</v>
      </c>
    </row>
    <row r="279" spans="1:25" x14ac:dyDescent="0.45">
      <c r="A279" s="20" t="s">
        <v>175</v>
      </c>
      <c r="B279" s="20" t="s">
        <v>176</v>
      </c>
      <c r="C279" s="20" t="s">
        <v>177</v>
      </c>
      <c r="D279" s="31">
        <f>INDEX('ONS data MYE 5'!$Q$6:$Q$445, MATCH($B279,'ONS data MYE 5'!$B$6:$B$445,0))</f>
        <v>135070</v>
      </c>
      <c r="E279" s="31">
        <f>INDEX('ONS data MYE 5'!$R$6:$R$445, MATCH($B279,'ONS data MYE 5'!$B$6:$B$445,0))</f>
        <v>268</v>
      </c>
      <c r="F279" s="31">
        <f t="shared" si="8"/>
        <v>5.5909869805108565</v>
      </c>
      <c r="G279" s="31">
        <f t="shared" si="9"/>
        <v>31.259135416241904</v>
      </c>
      <c r="H279" s="31">
        <f>INDEX('Mapping water'!$D$5:$U$352,MATCH($B279,'Mapping water'!$B$5:$B$352,0),MATCH(H$3,'Mapping water'!$D$4:$U$4,0))*$D279</f>
        <v>0</v>
      </c>
      <c r="I279" s="31">
        <f>INDEX('Mapping water'!$D$5:$U$352,MATCH($B279,'Mapping water'!$B$5:$B$352,0),MATCH(I$3,'Mapping water'!$D$4:$U$4,0))*$D279</f>
        <v>0</v>
      </c>
      <c r="J279" s="31">
        <f>INDEX('Mapping water'!$D$5:$U$352,MATCH($B279,'Mapping water'!$B$5:$B$352,0),MATCH(J$3,'Mapping water'!$D$4:$U$4,0))*$D279</f>
        <v>0</v>
      </c>
      <c r="K279" s="31">
        <f>INDEX('Mapping water'!$D$5:$U$352,MATCH($B279,'Mapping water'!$B$5:$B$352,0),MATCH(K$3,'Mapping water'!$D$4:$U$4,0))*$D279</f>
        <v>0</v>
      </c>
      <c r="L279" s="31">
        <f>INDEX('Mapping water'!$D$5:$U$352,MATCH($B279,'Mapping water'!$B$5:$B$352,0),MATCH(L$3,'Mapping water'!$D$4:$U$4,0))*$D279</f>
        <v>0</v>
      </c>
      <c r="M279" s="31">
        <f>INDEX('Mapping water'!$D$5:$U$352,MATCH($B279,'Mapping water'!$B$5:$B$352,0),MATCH(M$3,'Mapping water'!$D$4:$U$4,0))*$D279</f>
        <v>0</v>
      </c>
      <c r="N279" s="31">
        <f>INDEX('Mapping water'!$D$5:$U$352,MATCH($B279,'Mapping water'!$B$5:$B$352,0),MATCH(N$3,'Mapping water'!$D$4:$U$4,0))*$D279</f>
        <v>0</v>
      </c>
      <c r="O279" s="31">
        <f>INDEX('Mapping water'!$D$5:$U$352,MATCH($B279,'Mapping water'!$B$5:$B$352,0),MATCH(O$3,'Mapping water'!$D$4:$U$4,0))*$D279</f>
        <v>0</v>
      </c>
      <c r="P279" s="31">
        <f>INDEX('Mapping water'!$D$5:$U$352,MATCH($B279,'Mapping water'!$B$5:$B$352,0),MATCH(P$3,'Mapping water'!$D$4:$U$4,0))*$D279</f>
        <v>0</v>
      </c>
      <c r="Q279" s="31">
        <f>INDEX('Mapping water'!$D$5:$U$352,MATCH($B279,'Mapping water'!$B$5:$B$352,0),MATCH(Q$3,'Mapping water'!$D$4:$U$4,0))*$D279</f>
        <v>0</v>
      </c>
      <c r="R279" s="31">
        <f>INDEX('Mapping water'!$D$5:$U$352,MATCH($B279,'Mapping water'!$B$5:$B$352,0),MATCH(R$3,'Mapping water'!$D$4:$U$4,0))*$D279</f>
        <v>0</v>
      </c>
      <c r="S279" s="31">
        <f>INDEX('Mapping water'!$D$5:$U$352,MATCH($B279,'Mapping water'!$B$5:$B$352,0),MATCH(S$3,'Mapping water'!$D$4:$U$4,0))*$D279</f>
        <v>0</v>
      </c>
      <c r="T279" s="31">
        <f>INDEX('Mapping water'!$D$5:$U$352,MATCH($B279,'Mapping water'!$B$5:$B$352,0),MATCH(T$3,'Mapping water'!$D$4:$U$4,0))*$D279</f>
        <v>135070</v>
      </c>
      <c r="U279" s="31">
        <f>INDEX('Mapping water'!$D$5:$U$352,MATCH($B279,'Mapping water'!$B$5:$B$352,0),MATCH(U$3,'Mapping water'!$D$4:$U$4,0))*$D279</f>
        <v>0</v>
      </c>
      <c r="V279" s="31">
        <f>INDEX('Mapping water'!$D$5:$U$352,MATCH($B279,'Mapping water'!$B$5:$B$352,0),MATCH(V$3,'Mapping water'!$D$4:$U$4,0))*$D279</f>
        <v>0</v>
      </c>
      <c r="W279" s="31">
        <f>INDEX('Mapping water'!$D$5:$U$352,MATCH($B279,'Mapping water'!$B$5:$B$352,0),MATCH(W$3,'Mapping water'!$D$4:$U$4,0))*$D279</f>
        <v>0</v>
      </c>
      <c r="X279" s="31">
        <f>INDEX('Mapping water'!$D$5:$U$352,MATCH($B279,'Mapping water'!$B$5:$B$352,0),MATCH(X$3,'Mapping water'!$D$4:$U$4,0))*$D279</f>
        <v>0</v>
      </c>
      <c r="Y279" s="31">
        <f>INDEX('Mapping water'!$D$5:$U$352,MATCH($B279,'Mapping water'!$B$5:$B$352,0),MATCH(Y$3,'Mapping water'!$D$4:$U$4,0))*$D279</f>
        <v>0</v>
      </c>
    </row>
    <row r="280" spans="1:25" x14ac:dyDescent="0.45">
      <c r="A280" s="20" t="s">
        <v>323</v>
      </c>
      <c r="B280" s="20" t="s">
        <v>324</v>
      </c>
      <c r="C280" s="20" t="s">
        <v>177</v>
      </c>
      <c r="D280" s="31">
        <f>INDEX('ONS data MYE 5'!$Q$6:$Q$445, MATCH($B280,'ONS data MYE 5'!$B$6:$B$445,0))</f>
        <v>133071</v>
      </c>
      <c r="E280" s="31">
        <f>INDEX('ONS data MYE 5'!$R$6:$R$445, MATCH($B280,'ONS data MYE 5'!$B$6:$B$445,0))</f>
        <v>26</v>
      </c>
      <c r="F280" s="31">
        <f t="shared" si="8"/>
        <v>3.2580965380214821</v>
      </c>
      <c r="G280" s="31">
        <f t="shared" si="9"/>
        <v>10.615193051067568</v>
      </c>
      <c r="H280" s="31">
        <f>INDEX('Mapping water'!$D$5:$U$352,MATCH($B280,'Mapping water'!$B$5:$B$352,0),MATCH(H$3,'Mapping water'!$D$4:$U$4,0))*$D280</f>
        <v>0</v>
      </c>
      <c r="I280" s="31">
        <f>INDEX('Mapping water'!$D$5:$U$352,MATCH($B280,'Mapping water'!$B$5:$B$352,0),MATCH(I$3,'Mapping water'!$D$4:$U$4,0))*$D280</f>
        <v>0</v>
      </c>
      <c r="J280" s="31">
        <f>INDEX('Mapping water'!$D$5:$U$352,MATCH($B280,'Mapping water'!$B$5:$B$352,0),MATCH(J$3,'Mapping water'!$D$4:$U$4,0))*$D280</f>
        <v>0</v>
      </c>
      <c r="K280" s="31">
        <f>INDEX('Mapping water'!$D$5:$U$352,MATCH($B280,'Mapping water'!$B$5:$B$352,0),MATCH(K$3,'Mapping water'!$D$4:$U$4,0))*$D280</f>
        <v>0</v>
      </c>
      <c r="L280" s="31">
        <f>INDEX('Mapping water'!$D$5:$U$352,MATCH($B280,'Mapping water'!$B$5:$B$352,0),MATCH(L$3,'Mapping water'!$D$4:$U$4,0))*$D280</f>
        <v>63874.079999999994</v>
      </c>
      <c r="M280" s="31">
        <f>INDEX('Mapping water'!$D$5:$U$352,MATCH($B280,'Mapping water'!$B$5:$B$352,0),MATCH(M$3,'Mapping water'!$D$4:$U$4,0))*$D280</f>
        <v>0</v>
      </c>
      <c r="N280" s="31">
        <f>INDEX('Mapping water'!$D$5:$U$352,MATCH($B280,'Mapping water'!$B$5:$B$352,0),MATCH(N$3,'Mapping water'!$D$4:$U$4,0))*$D280</f>
        <v>0</v>
      </c>
      <c r="O280" s="31">
        <f>INDEX('Mapping water'!$D$5:$U$352,MATCH($B280,'Mapping water'!$B$5:$B$352,0),MATCH(O$3,'Mapping water'!$D$4:$U$4,0))*$D280</f>
        <v>69196.92</v>
      </c>
      <c r="P280" s="31">
        <f>INDEX('Mapping water'!$D$5:$U$352,MATCH($B280,'Mapping water'!$B$5:$B$352,0),MATCH(P$3,'Mapping water'!$D$4:$U$4,0))*$D280</f>
        <v>0</v>
      </c>
      <c r="Q280" s="31">
        <f>INDEX('Mapping water'!$D$5:$U$352,MATCH($B280,'Mapping water'!$B$5:$B$352,0),MATCH(Q$3,'Mapping water'!$D$4:$U$4,0))*$D280</f>
        <v>0</v>
      </c>
      <c r="R280" s="31">
        <f>INDEX('Mapping water'!$D$5:$U$352,MATCH($B280,'Mapping water'!$B$5:$B$352,0),MATCH(R$3,'Mapping water'!$D$4:$U$4,0))*$D280</f>
        <v>0</v>
      </c>
      <c r="S280" s="31">
        <f>INDEX('Mapping water'!$D$5:$U$352,MATCH($B280,'Mapping water'!$B$5:$B$352,0),MATCH(S$3,'Mapping water'!$D$4:$U$4,0))*$D280</f>
        <v>0</v>
      </c>
      <c r="T280" s="31">
        <f>INDEX('Mapping water'!$D$5:$U$352,MATCH($B280,'Mapping water'!$B$5:$B$352,0),MATCH(T$3,'Mapping water'!$D$4:$U$4,0))*$D280</f>
        <v>0</v>
      </c>
      <c r="U280" s="31">
        <f>INDEX('Mapping water'!$D$5:$U$352,MATCH($B280,'Mapping water'!$B$5:$B$352,0),MATCH(U$3,'Mapping water'!$D$4:$U$4,0))*$D280</f>
        <v>0</v>
      </c>
      <c r="V280" s="31">
        <f>INDEX('Mapping water'!$D$5:$U$352,MATCH($B280,'Mapping water'!$B$5:$B$352,0),MATCH(V$3,'Mapping water'!$D$4:$U$4,0))*$D280</f>
        <v>0</v>
      </c>
      <c r="W280" s="31">
        <f>INDEX('Mapping water'!$D$5:$U$352,MATCH($B280,'Mapping water'!$B$5:$B$352,0),MATCH(W$3,'Mapping water'!$D$4:$U$4,0))*$D280</f>
        <v>0</v>
      </c>
      <c r="X280" s="31">
        <f>INDEX('Mapping water'!$D$5:$U$352,MATCH($B280,'Mapping water'!$B$5:$B$352,0),MATCH(X$3,'Mapping water'!$D$4:$U$4,0))*$D280</f>
        <v>0</v>
      </c>
      <c r="Y280" s="31">
        <f>INDEX('Mapping water'!$D$5:$U$352,MATCH($B280,'Mapping water'!$B$5:$B$352,0),MATCH(Y$3,'Mapping water'!$D$4:$U$4,0))*$D280</f>
        <v>0</v>
      </c>
    </row>
    <row r="281" spans="1:25" x14ac:dyDescent="0.45">
      <c r="A281" s="20" t="s">
        <v>605</v>
      </c>
      <c r="B281" s="20" t="s">
        <v>606</v>
      </c>
      <c r="C281" s="20" t="s">
        <v>177</v>
      </c>
      <c r="D281" s="31">
        <f>INDEX('ONS data MYE 5'!$Q$6:$Q$445, MATCH($B281,'ONS data MYE 5'!$B$6:$B$445,0))</f>
        <v>69913</v>
      </c>
      <c r="E281" s="31">
        <f>INDEX('ONS data MYE 5'!$R$6:$R$445, MATCH($B281,'ONS data MYE 5'!$B$6:$B$445,0))</f>
        <v>98</v>
      </c>
      <c r="F281" s="31">
        <f t="shared" si="8"/>
        <v>4.5849674786705723</v>
      </c>
      <c r="G281" s="31">
        <f t="shared" si="9"/>
        <v>21.021926780466785</v>
      </c>
      <c r="H281" s="31">
        <f>INDEX('Mapping water'!$D$5:$U$352,MATCH($B281,'Mapping water'!$B$5:$B$352,0),MATCH(H$3,'Mapping water'!$D$4:$U$4,0))*$D281</f>
        <v>0</v>
      </c>
      <c r="I281" s="31">
        <f>INDEX('Mapping water'!$D$5:$U$352,MATCH($B281,'Mapping water'!$B$5:$B$352,0),MATCH(I$3,'Mapping water'!$D$4:$U$4,0))*$D281</f>
        <v>0</v>
      </c>
      <c r="J281" s="31">
        <f>INDEX('Mapping water'!$D$5:$U$352,MATCH($B281,'Mapping water'!$B$5:$B$352,0),MATCH(J$3,'Mapping water'!$D$4:$U$4,0))*$D281</f>
        <v>0</v>
      </c>
      <c r="K281" s="31">
        <f>INDEX('Mapping water'!$D$5:$U$352,MATCH($B281,'Mapping water'!$B$5:$B$352,0),MATCH(K$3,'Mapping water'!$D$4:$U$4,0))*$D281</f>
        <v>0</v>
      </c>
      <c r="L281" s="31">
        <f>INDEX('Mapping water'!$D$5:$U$352,MATCH($B281,'Mapping water'!$B$5:$B$352,0),MATCH(L$3,'Mapping water'!$D$4:$U$4,0))*$D281</f>
        <v>0</v>
      </c>
      <c r="M281" s="31">
        <f>INDEX('Mapping water'!$D$5:$U$352,MATCH($B281,'Mapping water'!$B$5:$B$352,0),MATCH(M$3,'Mapping water'!$D$4:$U$4,0))*$D281</f>
        <v>0</v>
      </c>
      <c r="N281" s="31">
        <f>INDEX('Mapping water'!$D$5:$U$352,MATCH($B281,'Mapping water'!$B$5:$B$352,0),MATCH(N$3,'Mapping water'!$D$4:$U$4,0))*$D281</f>
        <v>0</v>
      </c>
      <c r="O281" s="31">
        <f>INDEX('Mapping water'!$D$5:$U$352,MATCH($B281,'Mapping water'!$B$5:$B$352,0),MATCH(O$3,'Mapping water'!$D$4:$U$4,0))*$D281</f>
        <v>69913</v>
      </c>
      <c r="P281" s="31">
        <f>INDEX('Mapping water'!$D$5:$U$352,MATCH($B281,'Mapping water'!$B$5:$B$352,0),MATCH(P$3,'Mapping water'!$D$4:$U$4,0))*$D281</f>
        <v>0</v>
      </c>
      <c r="Q281" s="31">
        <f>INDEX('Mapping water'!$D$5:$U$352,MATCH($B281,'Mapping water'!$B$5:$B$352,0),MATCH(Q$3,'Mapping water'!$D$4:$U$4,0))*$D281</f>
        <v>0</v>
      </c>
      <c r="R281" s="31">
        <f>INDEX('Mapping water'!$D$5:$U$352,MATCH($B281,'Mapping water'!$B$5:$B$352,0),MATCH(R$3,'Mapping water'!$D$4:$U$4,0))*$D281</f>
        <v>0</v>
      </c>
      <c r="S281" s="31">
        <f>INDEX('Mapping water'!$D$5:$U$352,MATCH($B281,'Mapping water'!$B$5:$B$352,0),MATCH(S$3,'Mapping water'!$D$4:$U$4,0))*$D281</f>
        <v>0</v>
      </c>
      <c r="T281" s="31">
        <f>INDEX('Mapping water'!$D$5:$U$352,MATCH($B281,'Mapping water'!$B$5:$B$352,0),MATCH(T$3,'Mapping water'!$D$4:$U$4,0))*$D281</f>
        <v>0</v>
      </c>
      <c r="U281" s="31">
        <f>INDEX('Mapping water'!$D$5:$U$352,MATCH($B281,'Mapping water'!$B$5:$B$352,0),MATCH(U$3,'Mapping water'!$D$4:$U$4,0))*$D281</f>
        <v>0</v>
      </c>
      <c r="V281" s="31">
        <f>INDEX('Mapping water'!$D$5:$U$352,MATCH($B281,'Mapping water'!$B$5:$B$352,0),MATCH(V$3,'Mapping water'!$D$4:$U$4,0))*$D281</f>
        <v>0</v>
      </c>
      <c r="W281" s="31">
        <f>INDEX('Mapping water'!$D$5:$U$352,MATCH($B281,'Mapping water'!$B$5:$B$352,0),MATCH(W$3,'Mapping water'!$D$4:$U$4,0))*$D281</f>
        <v>0</v>
      </c>
      <c r="X281" s="31">
        <f>INDEX('Mapping water'!$D$5:$U$352,MATCH($B281,'Mapping water'!$B$5:$B$352,0),MATCH(X$3,'Mapping water'!$D$4:$U$4,0))*$D281</f>
        <v>0</v>
      </c>
      <c r="Y281" s="31">
        <f>INDEX('Mapping water'!$D$5:$U$352,MATCH($B281,'Mapping water'!$B$5:$B$352,0),MATCH(Y$3,'Mapping water'!$D$4:$U$4,0))*$D281</f>
        <v>0</v>
      </c>
    </row>
    <row r="282" spans="1:25" x14ac:dyDescent="0.45">
      <c r="A282" s="20" t="s">
        <v>607</v>
      </c>
      <c r="B282" s="20" t="s">
        <v>608</v>
      </c>
      <c r="C282" s="20" t="s">
        <v>177</v>
      </c>
      <c r="D282" s="31">
        <f>INDEX('ONS data MYE 5'!$Q$6:$Q$445, MATCH($B282,'ONS data MYE 5'!$B$6:$B$445,0))</f>
        <v>121523</v>
      </c>
      <c r="E282" s="31">
        <f>INDEX('ONS data MYE 5'!$R$6:$R$445, MATCH($B282,'ONS data MYE 5'!$B$6:$B$445,0))</f>
        <v>48</v>
      </c>
      <c r="F282" s="31">
        <f t="shared" si="8"/>
        <v>3.8712010109078911</v>
      </c>
      <c r="G282" s="31">
        <f t="shared" si="9"/>
        <v>14.986197266854278</v>
      </c>
      <c r="H282" s="31">
        <f>INDEX('Mapping water'!$D$5:$U$352,MATCH($B282,'Mapping water'!$B$5:$B$352,0),MATCH(H$3,'Mapping water'!$D$4:$U$4,0))*$D282</f>
        <v>0</v>
      </c>
      <c r="I282" s="31">
        <f>INDEX('Mapping water'!$D$5:$U$352,MATCH($B282,'Mapping water'!$B$5:$B$352,0),MATCH(I$3,'Mapping water'!$D$4:$U$4,0))*$D282</f>
        <v>0</v>
      </c>
      <c r="J282" s="31">
        <f>INDEX('Mapping water'!$D$5:$U$352,MATCH($B282,'Mapping water'!$B$5:$B$352,0),MATCH(J$3,'Mapping water'!$D$4:$U$4,0))*$D282</f>
        <v>0</v>
      </c>
      <c r="K282" s="31">
        <f>INDEX('Mapping water'!$D$5:$U$352,MATCH($B282,'Mapping water'!$B$5:$B$352,0),MATCH(K$3,'Mapping water'!$D$4:$U$4,0))*$D282</f>
        <v>0</v>
      </c>
      <c r="L282" s="31">
        <f>INDEX('Mapping water'!$D$5:$U$352,MATCH($B282,'Mapping water'!$B$5:$B$352,0),MATCH(L$3,'Mapping water'!$D$4:$U$4,0))*$D282</f>
        <v>0</v>
      </c>
      <c r="M282" s="31">
        <f>INDEX('Mapping water'!$D$5:$U$352,MATCH($B282,'Mapping water'!$B$5:$B$352,0),MATCH(M$3,'Mapping water'!$D$4:$U$4,0))*$D282</f>
        <v>0</v>
      </c>
      <c r="N282" s="31">
        <f>INDEX('Mapping water'!$D$5:$U$352,MATCH($B282,'Mapping water'!$B$5:$B$352,0),MATCH(N$3,'Mapping water'!$D$4:$U$4,0))*$D282</f>
        <v>0</v>
      </c>
      <c r="O282" s="31">
        <f>INDEX('Mapping water'!$D$5:$U$352,MATCH($B282,'Mapping water'!$B$5:$B$352,0),MATCH(O$3,'Mapping water'!$D$4:$U$4,0))*$D282</f>
        <v>121523</v>
      </c>
      <c r="P282" s="31">
        <f>INDEX('Mapping water'!$D$5:$U$352,MATCH($B282,'Mapping water'!$B$5:$B$352,0),MATCH(P$3,'Mapping water'!$D$4:$U$4,0))*$D282</f>
        <v>0</v>
      </c>
      <c r="Q282" s="31">
        <f>INDEX('Mapping water'!$D$5:$U$352,MATCH($B282,'Mapping water'!$B$5:$B$352,0),MATCH(Q$3,'Mapping water'!$D$4:$U$4,0))*$D282</f>
        <v>0</v>
      </c>
      <c r="R282" s="31">
        <f>INDEX('Mapping water'!$D$5:$U$352,MATCH($B282,'Mapping water'!$B$5:$B$352,0),MATCH(R$3,'Mapping water'!$D$4:$U$4,0))*$D282</f>
        <v>0</v>
      </c>
      <c r="S282" s="31">
        <f>INDEX('Mapping water'!$D$5:$U$352,MATCH($B282,'Mapping water'!$B$5:$B$352,0),MATCH(S$3,'Mapping water'!$D$4:$U$4,0))*$D282</f>
        <v>0</v>
      </c>
      <c r="T282" s="31">
        <f>INDEX('Mapping water'!$D$5:$U$352,MATCH($B282,'Mapping water'!$B$5:$B$352,0),MATCH(T$3,'Mapping water'!$D$4:$U$4,0))*$D282</f>
        <v>0</v>
      </c>
      <c r="U282" s="31">
        <f>INDEX('Mapping water'!$D$5:$U$352,MATCH($B282,'Mapping water'!$B$5:$B$352,0),MATCH(U$3,'Mapping water'!$D$4:$U$4,0))*$D282</f>
        <v>0</v>
      </c>
      <c r="V282" s="31">
        <f>INDEX('Mapping water'!$D$5:$U$352,MATCH($B282,'Mapping water'!$B$5:$B$352,0),MATCH(V$3,'Mapping water'!$D$4:$U$4,0))*$D282</f>
        <v>0</v>
      </c>
      <c r="W282" s="31">
        <f>INDEX('Mapping water'!$D$5:$U$352,MATCH($B282,'Mapping water'!$B$5:$B$352,0),MATCH(W$3,'Mapping water'!$D$4:$U$4,0))*$D282</f>
        <v>0</v>
      </c>
      <c r="X282" s="31">
        <f>INDEX('Mapping water'!$D$5:$U$352,MATCH($B282,'Mapping water'!$B$5:$B$352,0),MATCH(X$3,'Mapping water'!$D$4:$U$4,0))*$D282</f>
        <v>0</v>
      </c>
      <c r="Y282" s="31">
        <f>INDEX('Mapping water'!$D$5:$U$352,MATCH($B282,'Mapping water'!$B$5:$B$352,0),MATCH(Y$3,'Mapping water'!$D$4:$U$4,0))*$D282</f>
        <v>0</v>
      </c>
    </row>
    <row r="283" spans="1:25" x14ac:dyDescent="0.45">
      <c r="A283" s="20" t="s">
        <v>609</v>
      </c>
      <c r="B283" s="20" t="s">
        <v>610</v>
      </c>
      <c r="C283" s="20" t="s">
        <v>177</v>
      </c>
      <c r="D283" s="31">
        <f>INDEX('ONS data MYE 5'!$Q$6:$Q$445, MATCH($B283,'ONS data MYE 5'!$B$6:$B$445,0))</f>
        <v>115326</v>
      </c>
      <c r="E283" s="31">
        <f>INDEX('ONS data MYE 5'!$R$6:$R$445, MATCH($B283,'ONS data MYE 5'!$B$6:$B$445,0))</f>
        <v>102</v>
      </c>
      <c r="F283" s="31">
        <f t="shared" si="8"/>
        <v>4.6249728132842707</v>
      </c>
      <c r="G283" s="31">
        <f t="shared" si="9"/>
        <v>21.390373523618621</v>
      </c>
      <c r="H283" s="31">
        <f>INDEX('Mapping water'!$D$5:$U$352,MATCH($B283,'Mapping water'!$B$5:$B$352,0),MATCH(H$3,'Mapping water'!$D$4:$U$4,0))*$D283</f>
        <v>0</v>
      </c>
      <c r="I283" s="31">
        <f>INDEX('Mapping water'!$D$5:$U$352,MATCH($B283,'Mapping water'!$B$5:$B$352,0),MATCH(I$3,'Mapping water'!$D$4:$U$4,0))*$D283</f>
        <v>0</v>
      </c>
      <c r="J283" s="31">
        <f>INDEX('Mapping water'!$D$5:$U$352,MATCH($B283,'Mapping water'!$B$5:$B$352,0),MATCH(J$3,'Mapping water'!$D$4:$U$4,0))*$D283</f>
        <v>0</v>
      </c>
      <c r="K283" s="31">
        <f>INDEX('Mapping water'!$D$5:$U$352,MATCH($B283,'Mapping water'!$B$5:$B$352,0),MATCH(K$3,'Mapping water'!$D$4:$U$4,0))*$D283</f>
        <v>0</v>
      </c>
      <c r="L283" s="31">
        <f>INDEX('Mapping water'!$D$5:$U$352,MATCH($B283,'Mapping water'!$B$5:$B$352,0),MATCH(L$3,'Mapping water'!$D$4:$U$4,0))*$D283</f>
        <v>0</v>
      </c>
      <c r="M283" s="31">
        <f>INDEX('Mapping water'!$D$5:$U$352,MATCH($B283,'Mapping water'!$B$5:$B$352,0),MATCH(M$3,'Mapping water'!$D$4:$U$4,0))*$D283</f>
        <v>0</v>
      </c>
      <c r="N283" s="31">
        <f>INDEX('Mapping water'!$D$5:$U$352,MATCH($B283,'Mapping water'!$B$5:$B$352,0),MATCH(N$3,'Mapping water'!$D$4:$U$4,0))*$D283</f>
        <v>0</v>
      </c>
      <c r="O283" s="31">
        <f>INDEX('Mapping water'!$D$5:$U$352,MATCH($B283,'Mapping water'!$B$5:$B$352,0),MATCH(O$3,'Mapping water'!$D$4:$U$4,0))*$D283</f>
        <v>115326</v>
      </c>
      <c r="P283" s="31">
        <f>INDEX('Mapping water'!$D$5:$U$352,MATCH($B283,'Mapping water'!$B$5:$B$352,0),MATCH(P$3,'Mapping water'!$D$4:$U$4,0))*$D283</f>
        <v>0</v>
      </c>
      <c r="Q283" s="31">
        <f>INDEX('Mapping water'!$D$5:$U$352,MATCH($B283,'Mapping water'!$B$5:$B$352,0),MATCH(Q$3,'Mapping water'!$D$4:$U$4,0))*$D283</f>
        <v>0</v>
      </c>
      <c r="R283" s="31">
        <f>INDEX('Mapping water'!$D$5:$U$352,MATCH($B283,'Mapping water'!$B$5:$B$352,0),MATCH(R$3,'Mapping water'!$D$4:$U$4,0))*$D283</f>
        <v>0</v>
      </c>
      <c r="S283" s="31">
        <f>INDEX('Mapping water'!$D$5:$U$352,MATCH($B283,'Mapping water'!$B$5:$B$352,0),MATCH(S$3,'Mapping water'!$D$4:$U$4,0))*$D283</f>
        <v>0</v>
      </c>
      <c r="T283" s="31">
        <f>INDEX('Mapping water'!$D$5:$U$352,MATCH($B283,'Mapping water'!$B$5:$B$352,0),MATCH(T$3,'Mapping water'!$D$4:$U$4,0))*$D283</f>
        <v>0</v>
      </c>
      <c r="U283" s="31">
        <f>INDEX('Mapping water'!$D$5:$U$352,MATCH($B283,'Mapping water'!$B$5:$B$352,0),MATCH(U$3,'Mapping water'!$D$4:$U$4,0))*$D283</f>
        <v>0</v>
      </c>
      <c r="V283" s="31">
        <f>INDEX('Mapping water'!$D$5:$U$352,MATCH($B283,'Mapping water'!$B$5:$B$352,0),MATCH(V$3,'Mapping water'!$D$4:$U$4,0))*$D283</f>
        <v>0</v>
      </c>
      <c r="W283" s="31">
        <f>INDEX('Mapping water'!$D$5:$U$352,MATCH($B283,'Mapping water'!$B$5:$B$352,0),MATCH(W$3,'Mapping water'!$D$4:$U$4,0))*$D283</f>
        <v>0</v>
      </c>
      <c r="X283" s="31">
        <f>INDEX('Mapping water'!$D$5:$U$352,MATCH($B283,'Mapping water'!$B$5:$B$352,0),MATCH(X$3,'Mapping water'!$D$4:$U$4,0))*$D283</f>
        <v>0</v>
      </c>
      <c r="Y283" s="31">
        <f>INDEX('Mapping water'!$D$5:$U$352,MATCH($B283,'Mapping water'!$B$5:$B$352,0),MATCH(Y$3,'Mapping water'!$D$4:$U$4,0))*$D283</f>
        <v>0</v>
      </c>
    </row>
    <row r="284" spans="1:25" x14ac:dyDescent="0.45">
      <c r="A284" s="20" t="s">
        <v>611</v>
      </c>
      <c r="B284" s="20" t="s">
        <v>612</v>
      </c>
      <c r="C284" s="20" t="s">
        <v>177</v>
      </c>
      <c r="D284" s="31">
        <f>INDEX('ONS data MYE 5'!$Q$6:$Q$445, MATCH($B284,'ONS data MYE 5'!$B$6:$B$445,0))</f>
        <v>93919</v>
      </c>
      <c r="E284" s="31">
        <f>INDEX('ONS data MYE 5'!$R$6:$R$445, MATCH($B284,'ONS data MYE 5'!$B$6:$B$445,0))</f>
        <v>112</v>
      </c>
      <c r="F284" s="31">
        <f t="shared" si="8"/>
        <v>4.7184988712950942</v>
      </c>
      <c r="G284" s="31">
        <f t="shared" si="9"/>
        <v>22.264231598413076</v>
      </c>
      <c r="H284" s="31">
        <f>INDEX('Mapping water'!$D$5:$U$352,MATCH($B284,'Mapping water'!$B$5:$B$352,0),MATCH(H$3,'Mapping water'!$D$4:$U$4,0))*$D284</f>
        <v>0</v>
      </c>
      <c r="I284" s="31">
        <f>INDEX('Mapping water'!$D$5:$U$352,MATCH($B284,'Mapping water'!$B$5:$B$352,0),MATCH(I$3,'Mapping water'!$D$4:$U$4,0))*$D284</f>
        <v>0</v>
      </c>
      <c r="J284" s="31">
        <f>INDEX('Mapping water'!$D$5:$U$352,MATCH($B284,'Mapping water'!$B$5:$B$352,0),MATCH(J$3,'Mapping water'!$D$4:$U$4,0))*$D284</f>
        <v>0</v>
      </c>
      <c r="K284" s="31">
        <f>INDEX('Mapping water'!$D$5:$U$352,MATCH($B284,'Mapping water'!$B$5:$B$352,0),MATCH(K$3,'Mapping water'!$D$4:$U$4,0))*$D284</f>
        <v>0</v>
      </c>
      <c r="L284" s="31">
        <f>INDEX('Mapping water'!$D$5:$U$352,MATCH($B284,'Mapping water'!$B$5:$B$352,0),MATCH(L$3,'Mapping water'!$D$4:$U$4,0))*$D284</f>
        <v>0</v>
      </c>
      <c r="M284" s="31">
        <f>INDEX('Mapping water'!$D$5:$U$352,MATCH($B284,'Mapping water'!$B$5:$B$352,0),MATCH(M$3,'Mapping water'!$D$4:$U$4,0))*$D284</f>
        <v>0</v>
      </c>
      <c r="N284" s="31">
        <f>INDEX('Mapping water'!$D$5:$U$352,MATCH($B284,'Mapping water'!$B$5:$B$352,0),MATCH(N$3,'Mapping water'!$D$4:$U$4,0))*$D284</f>
        <v>0</v>
      </c>
      <c r="O284" s="31">
        <f>INDEX('Mapping water'!$D$5:$U$352,MATCH($B284,'Mapping water'!$B$5:$B$352,0),MATCH(O$3,'Mapping water'!$D$4:$U$4,0))*$D284</f>
        <v>93919</v>
      </c>
      <c r="P284" s="31">
        <f>INDEX('Mapping water'!$D$5:$U$352,MATCH($B284,'Mapping water'!$B$5:$B$352,0),MATCH(P$3,'Mapping water'!$D$4:$U$4,0))*$D284</f>
        <v>0</v>
      </c>
      <c r="Q284" s="31">
        <f>INDEX('Mapping water'!$D$5:$U$352,MATCH($B284,'Mapping water'!$B$5:$B$352,0),MATCH(Q$3,'Mapping water'!$D$4:$U$4,0))*$D284</f>
        <v>0</v>
      </c>
      <c r="R284" s="31">
        <f>INDEX('Mapping water'!$D$5:$U$352,MATCH($B284,'Mapping water'!$B$5:$B$352,0),MATCH(R$3,'Mapping water'!$D$4:$U$4,0))*$D284</f>
        <v>0</v>
      </c>
      <c r="S284" s="31">
        <f>INDEX('Mapping water'!$D$5:$U$352,MATCH($B284,'Mapping water'!$B$5:$B$352,0),MATCH(S$3,'Mapping water'!$D$4:$U$4,0))*$D284</f>
        <v>0</v>
      </c>
      <c r="T284" s="31">
        <f>INDEX('Mapping water'!$D$5:$U$352,MATCH($B284,'Mapping water'!$B$5:$B$352,0),MATCH(T$3,'Mapping water'!$D$4:$U$4,0))*$D284</f>
        <v>0</v>
      </c>
      <c r="U284" s="31">
        <f>INDEX('Mapping water'!$D$5:$U$352,MATCH($B284,'Mapping water'!$B$5:$B$352,0),MATCH(U$3,'Mapping water'!$D$4:$U$4,0))*$D284</f>
        <v>0</v>
      </c>
      <c r="V284" s="31">
        <f>INDEX('Mapping water'!$D$5:$U$352,MATCH($B284,'Mapping water'!$B$5:$B$352,0),MATCH(V$3,'Mapping water'!$D$4:$U$4,0))*$D284</f>
        <v>0</v>
      </c>
      <c r="W284" s="31">
        <f>INDEX('Mapping water'!$D$5:$U$352,MATCH($B284,'Mapping water'!$B$5:$B$352,0),MATCH(W$3,'Mapping water'!$D$4:$U$4,0))*$D284</f>
        <v>0</v>
      </c>
      <c r="X284" s="31">
        <f>INDEX('Mapping water'!$D$5:$U$352,MATCH($B284,'Mapping water'!$B$5:$B$352,0),MATCH(X$3,'Mapping water'!$D$4:$U$4,0))*$D284</f>
        <v>0</v>
      </c>
      <c r="Y284" s="31">
        <f>INDEX('Mapping water'!$D$5:$U$352,MATCH($B284,'Mapping water'!$B$5:$B$352,0),MATCH(Y$3,'Mapping water'!$D$4:$U$4,0))*$D284</f>
        <v>0</v>
      </c>
    </row>
    <row r="285" spans="1:25" x14ac:dyDescent="0.45">
      <c r="A285" s="20" t="s">
        <v>613</v>
      </c>
      <c r="B285" s="20" t="s">
        <v>614</v>
      </c>
      <c r="C285" s="20" t="s">
        <v>177</v>
      </c>
      <c r="D285" s="31">
        <f>INDEX('ONS data MYE 5'!$Q$6:$Q$445, MATCH($B285,'ONS data MYE 5'!$B$6:$B$445,0))</f>
        <v>152666</v>
      </c>
      <c r="E285" s="31">
        <f>INDEX('ONS data MYE 5'!$R$6:$R$445, MATCH($B285,'ONS data MYE 5'!$B$6:$B$445,0))</f>
        <v>349</v>
      </c>
      <c r="F285" s="31">
        <f t="shared" si="8"/>
        <v>5.855071922202427</v>
      </c>
      <c r="G285" s="31">
        <f t="shared" si="9"/>
        <v>34.281867214163221</v>
      </c>
      <c r="H285" s="31">
        <f>INDEX('Mapping water'!$D$5:$U$352,MATCH($B285,'Mapping water'!$B$5:$B$352,0),MATCH(H$3,'Mapping water'!$D$4:$U$4,0))*$D285</f>
        <v>0</v>
      </c>
      <c r="I285" s="31">
        <f>INDEX('Mapping water'!$D$5:$U$352,MATCH($B285,'Mapping water'!$B$5:$B$352,0),MATCH(I$3,'Mapping water'!$D$4:$U$4,0))*$D285</f>
        <v>0</v>
      </c>
      <c r="J285" s="31">
        <f>INDEX('Mapping water'!$D$5:$U$352,MATCH($B285,'Mapping water'!$B$5:$B$352,0),MATCH(J$3,'Mapping water'!$D$4:$U$4,0))*$D285</f>
        <v>0</v>
      </c>
      <c r="K285" s="31">
        <f>INDEX('Mapping water'!$D$5:$U$352,MATCH($B285,'Mapping water'!$B$5:$B$352,0),MATCH(K$3,'Mapping water'!$D$4:$U$4,0))*$D285</f>
        <v>0</v>
      </c>
      <c r="L285" s="31">
        <f>INDEX('Mapping water'!$D$5:$U$352,MATCH($B285,'Mapping water'!$B$5:$B$352,0),MATCH(L$3,'Mapping water'!$D$4:$U$4,0))*$D285</f>
        <v>0</v>
      </c>
      <c r="M285" s="31">
        <f>INDEX('Mapping water'!$D$5:$U$352,MATCH($B285,'Mapping water'!$B$5:$B$352,0),MATCH(M$3,'Mapping water'!$D$4:$U$4,0))*$D285</f>
        <v>0</v>
      </c>
      <c r="N285" s="31">
        <f>INDEX('Mapping water'!$D$5:$U$352,MATCH($B285,'Mapping water'!$B$5:$B$352,0),MATCH(N$3,'Mapping water'!$D$4:$U$4,0))*$D285</f>
        <v>0</v>
      </c>
      <c r="O285" s="31">
        <f>INDEX('Mapping water'!$D$5:$U$352,MATCH($B285,'Mapping water'!$B$5:$B$352,0),MATCH(O$3,'Mapping water'!$D$4:$U$4,0))*$D285</f>
        <v>122132.8</v>
      </c>
      <c r="P285" s="31">
        <f>INDEX('Mapping water'!$D$5:$U$352,MATCH($B285,'Mapping water'!$B$5:$B$352,0),MATCH(P$3,'Mapping water'!$D$4:$U$4,0))*$D285</f>
        <v>0</v>
      </c>
      <c r="Q285" s="31">
        <f>INDEX('Mapping water'!$D$5:$U$352,MATCH($B285,'Mapping water'!$B$5:$B$352,0),MATCH(Q$3,'Mapping water'!$D$4:$U$4,0))*$D285</f>
        <v>0</v>
      </c>
      <c r="R285" s="31">
        <f>INDEX('Mapping water'!$D$5:$U$352,MATCH($B285,'Mapping water'!$B$5:$B$352,0),MATCH(R$3,'Mapping water'!$D$4:$U$4,0))*$D285</f>
        <v>0</v>
      </c>
      <c r="S285" s="31">
        <f>INDEX('Mapping water'!$D$5:$U$352,MATCH($B285,'Mapping water'!$B$5:$B$352,0),MATCH(S$3,'Mapping water'!$D$4:$U$4,0))*$D285</f>
        <v>0</v>
      </c>
      <c r="T285" s="31">
        <f>INDEX('Mapping water'!$D$5:$U$352,MATCH($B285,'Mapping water'!$B$5:$B$352,0),MATCH(T$3,'Mapping water'!$D$4:$U$4,0))*$D285</f>
        <v>30533.200000000001</v>
      </c>
      <c r="U285" s="31">
        <f>INDEX('Mapping water'!$D$5:$U$352,MATCH($B285,'Mapping water'!$B$5:$B$352,0),MATCH(U$3,'Mapping water'!$D$4:$U$4,0))*$D285</f>
        <v>0</v>
      </c>
      <c r="V285" s="31">
        <f>INDEX('Mapping water'!$D$5:$U$352,MATCH($B285,'Mapping water'!$B$5:$B$352,0),MATCH(V$3,'Mapping water'!$D$4:$U$4,0))*$D285</f>
        <v>0</v>
      </c>
      <c r="W285" s="31">
        <f>INDEX('Mapping water'!$D$5:$U$352,MATCH($B285,'Mapping water'!$B$5:$B$352,0),MATCH(W$3,'Mapping water'!$D$4:$U$4,0))*$D285</f>
        <v>0</v>
      </c>
      <c r="X285" s="31">
        <f>INDEX('Mapping water'!$D$5:$U$352,MATCH($B285,'Mapping water'!$B$5:$B$352,0),MATCH(X$3,'Mapping water'!$D$4:$U$4,0))*$D285</f>
        <v>0</v>
      </c>
      <c r="Y285" s="31">
        <f>INDEX('Mapping water'!$D$5:$U$352,MATCH($B285,'Mapping water'!$B$5:$B$352,0),MATCH(Y$3,'Mapping water'!$D$4:$U$4,0))*$D285</f>
        <v>0</v>
      </c>
    </row>
    <row r="286" spans="1:25" x14ac:dyDescent="0.45">
      <c r="A286" s="20" t="s">
        <v>615</v>
      </c>
      <c r="B286" s="20" t="s">
        <v>616</v>
      </c>
      <c r="C286" s="20" t="s">
        <v>177</v>
      </c>
      <c r="D286" s="31">
        <f>INDEX('ONS data MYE 5'!$Q$6:$Q$445, MATCH($B286,'ONS data MYE 5'!$B$6:$B$445,0))</f>
        <v>75293</v>
      </c>
      <c r="E286" s="31">
        <f>INDEX('ONS data MYE 5'!$R$6:$R$445, MATCH($B286,'ONS data MYE 5'!$B$6:$B$445,0))</f>
        <v>42</v>
      </c>
      <c r="F286" s="31">
        <f t="shared" si="8"/>
        <v>3.7376696182833684</v>
      </c>
      <c r="G286" s="31">
        <f t="shared" si="9"/>
        <v>13.97017417543854</v>
      </c>
      <c r="H286" s="31">
        <f>INDEX('Mapping water'!$D$5:$U$352,MATCH($B286,'Mapping water'!$B$5:$B$352,0),MATCH(H$3,'Mapping water'!$D$4:$U$4,0))*$D286</f>
        <v>0</v>
      </c>
      <c r="I286" s="31">
        <f>INDEX('Mapping water'!$D$5:$U$352,MATCH($B286,'Mapping water'!$B$5:$B$352,0),MATCH(I$3,'Mapping water'!$D$4:$U$4,0))*$D286</f>
        <v>0</v>
      </c>
      <c r="J286" s="31">
        <f>INDEX('Mapping water'!$D$5:$U$352,MATCH($B286,'Mapping water'!$B$5:$B$352,0),MATCH(J$3,'Mapping water'!$D$4:$U$4,0))*$D286</f>
        <v>0</v>
      </c>
      <c r="K286" s="31">
        <f>INDEX('Mapping water'!$D$5:$U$352,MATCH($B286,'Mapping water'!$B$5:$B$352,0),MATCH(K$3,'Mapping water'!$D$4:$U$4,0))*$D286</f>
        <v>0</v>
      </c>
      <c r="L286" s="31">
        <f>INDEX('Mapping water'!$D$5:$U$352,MATCH($B286,'Mapping water'!$B$5:$B$352,0),MATCH(L$3,'Mapping water'!$D$4:$U$4,0))*$D286</f>
        <v>0</v>
      </c>
      <c r="M286" s="31">
        <f>INDEX('Mapping water'!$D$5:$U$352,MATCH($B286,'Mapping water'!$B$5:$B$352,0),MATCH(M$3,'Mapping water'!$D$4:$U$4,0))*$D286</f>
        <v>0</v>
      </c>
      <c r="N286" s="31">
        <f>INDEX('Mapping water'!$D$5:$U$352,MATCH($B286,'Mapping water'!$B$5:$B$352,0),MATCH(N$3,'Mapping water'!$D$4:$U$4,0))*$D286</f>
        <v>0</v>
      </c>
      <c r="O286" s="31">
        <f>INDEX('Mapping water'!$D$5:$U$352,MATCH($B286,'Mapping water'!$B$5:$B$352,0),MATCH(O$3,'Mapping water'!$D$4:$U$4,0))*$D286</f>
        <v>75293</v>
      </c>
      <c r="P286" s="31">
        <f>INDEX('Mapping water'!$D$5:$U$352,MATCH($B286,'Mapping water'!$B$5:$B$352,0),MATCH(P$3,'Mapping water'!$D$4:$U$4,0))*$D286</f>
        <v>0</v>
      </c>
      <c r="Q286" s="31">
        <f>INDEX('Mapping water'!$D$5:$U$352,MATCH($B286,'Mapping water'!$B$5:$B$352,0),MATCH(Q$3,'Mapping water'!$D$4:$U$4,0))*$D286</f>
        <v>0</v>
      </c>
      <c r="R286" s="31">
        <f>INDEX('Mapping water'!$D$5:$U$352,MATCH($B286,'Mapping water'!$B$5:$B$352,0),MATCH(R$3,'Mapping water'!$D$4:$U$4,0))*$D286</f>
        <v>0</v>
      </c>
      <c r="S286" s="31">
        <f>INDEX('Mapping water'!$D$5:$U$352,MATCH($B286,'Mapping water'!$B$5:$B$352,0),MATCH(S$3,'Mapping water'!$D$4:$U$4,0))*$D286</f>
        <v>0</v>
      </c>
      <c r="T286" s="31">
        <f>INDEX('Mapping water'!$D$5:$U$352,MATCH($B286,'Mapping water'!$B$5:$B$352,0),MATCH(T$3,'Mapping water'!$D$4:$U$4,0))*$D286</f>
        <v>0</v>
      </c>
      <c r="U286" s="31">
        <f>INDEX('Mapping water'!$D$5:$U$352,MATCH($B286,'Mapping water'!$B$5:$B$352,0),MATCH(U$3,'Mapping water'!$D$4:$U$4,0))*$D286</f>
        <v>0</v>
      </c>
      <c r="V286" s="31">
        <f>INDEX('Mapping water'!$D$5:$U$352,MATCH($B286,'Mapping water'!$B$5:$B$352,0),MATCH(V$3,'Mapping water'!$D$4:$U$4,0))*$D286</f>
        <v>0</v>
      </c>
      <c r="W286" s="31">
        <f>INDEX('Mapping water'!$D$5:$U$352,MATCH($B286,'Mapping water'!$B$5:$B$352,0),MATCH(W$3,'Mapping water'!$D$4:$U$4,0))*$D286</f>
        <v>0</v>
      </c>
      <c r="X286" s="31">
        <f>INDEX('Mapping water'!$D$5:$U$352,MATCH($B286,'Mapping water'!$B$5:$B$352,0),MATCH(X$3,'Mapping water'!$D$4:$U$4,0))*$D286</f>
        <v>0</v>
      </c>
      <c r="Y286" s="31">
        <f>INDEX('Mapping water'!$D$5:$U$352,MATCH($B286,'Mapping water'!$B$5:$B$352,0),MATCH(Y$3,'Mapping water'!$D$4:$U$4,0))*$D286</f>
        <v>0</v>
      </c>
    </row>
    <row r="287" spans="1:25" x14ac:dyDescent="0.45">
      <c r="A287" s="20" t="s">
        <v>617</v>
      </c>
      <c r="B287" s="20" t="s">
        <v>618</v>
      </c>
      <c r="C287" s="20" t="s">
        <v>177</v>
      </c>
      <c r="D287" s="31">
        <f>INDEX('ONS data MYE 5'!$Q$6:$Q$445, MATCH($B287,'ONS data MYE 5'!$B$6:$B$445,0))</f>
        <v>122613</v>
      </c>
      <c r="E287" s="31">
        <f>INDEX('ONS data MYE 5'!$R$6:$R$445, MATCH($B287,'ONS data MYE 5'!$B$6:$B$445,0))</f>
        <v>76</v>
      </c>
      <c r="F287" s="31">
        <f t="shared" si="8"/>
        <v>4.3307333402863311</v>
      </c>
      <c r="G287" s="31">
        <f t="shared" si="9"/>
        <v>18.755251264667603</v>
      </c>
      <c r="H287" s="31">
        <f>INDEX('Mapping water'!$D$5:$U$352,MATCH($B287,'Mapping water'!$B$5:$B$352,0),MATCH(H$3,'Mapping water'!$D$4:$U$4,0))*$D287</f>
        <v>0</v>
      </c>
      <c r="I287" s="31">
        <f>INDEX('Mapping water'!$D$5:$U$352,MATCH($B287,'Mapping water'!$B$5:$B$352,0),MATCH(I$3,'Mapping water'!$D$4:$U$4,0))*$D287</f>
        <v>0</v>
      </c>
      <c r="J287" s="31">
        <f>INDEX('Mapping water'!$D$5:$U$352,MATCH($B287,'Mapping water'!$B$5:$B$352,0),MATCH(J$3,'Mapping water'!$D$4:$U$4,0))*$D287</f>
        <v>0</v>
      </c>
      <c r="K287" s="31">
        <f>INDEX('Mapping water'!$D$5:$U$352,MATCH($B287,'Mapping water'!$B$5:$B$352,0),MATCH(K$3,'Mapping water'!$D$4:$U$4,0))*$D287</f>
        <v>0</v>
      </c>
      <c r="L287" s="31">
        <f>INDEX('Mapping water'!$D$5:$U$352,MATCH($B287,'Mapping water'!$B$5:$B$352,0),MATCH(L$3,'Mapping water'!$D$4:$U$4,0))*$D287</f>
        <v>0</v>
      </c>
      <c r="M287" s="31">
        <f>INDEX('Mapping water'!$D$5:$U$352,MATCH($B287,'Mapping water'!$B$5:$B$352,0),MATCH(M$3,'Mapping water'!$D$4:$U$4,0))*$D287</f>
        <v>0</v>
      </c>
      <c r="N287" s="31">
        <f>INDEX('Mapping water'!$D$5:$U$352,MATCH($B287,'Mapping water'!$B$5:$B$352,0),MATCH(N$3,'Mapping water'!$D$4:$U$4,0))*$D287</f>
        <v>0</v>
      </c>
      <c r="O287" s="31">
        <f>INDEX('Mapping water'!$D$5:$U$352,MATCH($B287,'Mapping water'!$B$5:$B$352,0),MATCH(O$3,'Mapping water'!$D$4:$U$4,0))*$D287</f>
        <v>122613</v>
      </c>
      <c r="P287" s="31">
        <f>INDEX('Mapping water'!$D$5:$U$352,MATCH($B287,'Mapping water'!$B$5:$B$352,0),MATCH(P$3,'Mapping water'!$D$4:$U$4,0))*$D287</f>
        <v>0</v>
      </c>
      <c r="Q287" s="31">
        <f>INDEX('Mapping water'!$D$5:$U$352,MATCH($B287,'Mapping water'!$B$5:$B$352,0),MATCH(Q$3,'Mapping water'!$D$4:$U$4,0))*$D287</f>
        <v>0</v>
      </c>
      <c r="R287" s="31">
        <f>INDEX('Mapping water'!$D$5:$U$352,MATCH($B287,'Mapping water'!$B$5:$B$352,0),MATCH(R$3,'Mapping water'!$D$4:$U$4,0))*$D287</f>
        <v>0</v>
      </c>
      <c r="S287" s="31">
        <f>INDEX('Mapping water'!$D$5:$U$352,MATCH($B287,'Mapping water'!$B$5:$B$352,0),MATCH(S$3,'Mapping water'!$D$4:$U$4,0))*$D287</f>
        <v>0</v>
      </c>
      <c r="T287" s="31">
        <f>INDEX('Mapping water'!$D$5:$U$352,MATCH($B287,'Mapping water'!$B$5:$B$352,0),MATCH(T$3,'Mapping water'!$D$4:$U$4,0))*$D287</f>
        <v>0</v>
      </c>
      <c r="U287" s="31">
        <f>INDEX('Mapping water'!$D$5:$U$352,MATCH($B287,'Mapping water'!$B$5:$B$352,0),MATCH(U$3,'Mapping water'!$D$4:$U$4,0))*$D287</f>
        <v>0</v>
      </c>
      <c r="V287" s="31">
        <f>INDEX('Mapping water'!$D$5:$U$352,MATCH($B287,'Mapping water'!$B$5:$B$352,0),MATCH(V$3,'Mapping water'!$D$4:$U$4,0))*$D287</f>
        <v>0</v>
      </c>
      <c r="W287" s="31">
        <f>INDEX('Mapping water'!$D$5:$U$352,MATCH($B287,'Mapping water'!$B$5:$B$352,0),MATCH(W$3,'Mapping water'!$D$4:$U$4,0))*$D287</f>
        <v>0</v>
      </c>
      <c r="X287" s="31">
        <f>INDEX('Mapping water'!$D$5:$U$352,MATCH($B287,'Mapping water'!$B$5:$B$352,0),MATCH(X$3,'Mapping water'!$D$4:$U$4,0))*$D287</f>
        <v>0</v>
      </c>
      <c r="Y287" s="31">
        <f>INDEX('Mapping water'!$D$5:$U$352,MATCH($B287,'Mapping water'!$B$5:$B$352,0),MATCH(Y$3,'Mapping water'!$D$4:$U$4,0))*$D287</f>
        <v>0</v>
      </c>
    </row>
    <row r="288" spans="1:25" x14ac:dyDescent="0.45">
      <c r="A288" s="20" t="s">
        <v>619</v>
      </c>
      <c r="B288" s="20" t="s">
        <v>620</v>
      </c>
      <c r="C288" s="20" t="s">
        <v>177</v>
      </c>
      <c r="D288" s="31">
        <f>INDEX('ONS data MYE 5'!$Q$6:$Q$445, MATCH($B288,'ONS data MYE 5'!$B$6:$B$445,0))</f>
        <v>183961</v>
      </c>
      <c r="E288" s="31">
        <f>INDEX('ONS data MYE 5'!$R$6:$R$445, MATCH($B288,'ONS data MYE 5'!$B$6:$B$445,0))</f>
        <v>78</v>
      </c>
      <c r="F288" s="31">
        <f t="shared" si="8"/>
        <v>4.3567088266895917</v>
      </c>
      <c r="G288" s="31">
        <f t="shared" si="9"/>
        <v>18.980911800554999</v>
      </c>
      <c r="H288" s="31">
        <f>INDEX('Mapping water'!$D$5:$U$352,MATCH($B288,'Mapping water'!$B$5:$B$352,0),MATCH(H$3,'Mapping water'!$D$4:$U$4,0))*$D288</f>
        <v>0</v>
      </c>
      <c r="I288" s="31">
        <f>INDEX('Mapping water'!$D$5:$U$352,MATCH($B288,'Mapping water'!$B$5:$B$352,0),MATCH(I$3,'Mapping water'!$D$4:$U$4,0))*$D288</f>
        <v>0</v>
      </c>
      <c r="J288" s="31">
        <f>INDEX('Mapping water'!$D$5:$U$352,MATCH($B288,'Mapping water'!$B$5:$B$352,0),MATCH(J$3,'Mapping water'!$D$4:$U$4,0))*$D288</f>
        <v>0</v>
      </c>
      <c r="K288" s="31">
        <f>INDEX('Mapping water'!$D$5:$U$352,MATCH($B288,'Mapping water'!$B$5:$B$352,0),MATCH(K$3,'Mapping water'!$D$4:$U$4,0))*$D288</f>
        <v>0</v>
      </c>
      <c r="L288" s="31">
        <f>INDEX('Mapping water'!$D$5:$U$352,MATCH($B288,'Mapping water'!$B$5:$B$352,0),MATCH(L$3,'Mapping water'!$D$4:$U$4,0))*$D288</f>
        <v>0</v>
      </c>
      <c r="M288" s="31">
        <f>INDEX('Mapping water'!$D$5:$U$352,MATCH($B288,'Mapping water'!$B$5:$B$352,0),MATCH(M$3,'Mapping water'!$D$4:$U$4,0))*$D288</f>
        <v>0</v>
      </c>
      <c r="N288" s="31">
        <f>INDEX('Mapping water'!$D$5:$U$352,MATCH($B288,'Mapping water'!$B$5:$B$352,0),MATCH(N$3,'Mapping water'!$D$4:$U$4,0))*$D288</f>
        <v>0</v>
      </c>
      <c r="O288" s="31">
        <f>INDEX('Mapping water'!$D$5:$U$352,MATCH($B288,'Mapping water'!$B$5:$B$352,0),MATCH(O$3,'Mapping water'!$D$4:$U$4,0))*$D288</f>
        <v>183961</v>
      </c>
      <c r="P288" s="31">
        <f>INDEX('Mapping water'!$D$5:$U$352,MATCH($B288,'Mapping water'!$B$5:$B$352,0),MATCH(P$3,'Mapping water'!$D$4:$U$4,0))*$D288</f>
        <v>0</v>
      </c>
      <c r="Q288" s="31">
        <f>INDEX('Mapping water'!$D$5:$U$352,MATCH($B288,'Mapping water'!$B$5:$B$352,0),MATCH(Q$3,'Mapping water'!$D$4:$U$4,0))*$D288</f>
        <v>0</v>
      </c>
      <c r="R288" s="31">
        <f>INDEX('Mapping water'!$D$5:$U$352,MATCH($B288,'Mapping water'!$B$5:$B$352,0),MATCH(R$3,'Mapping water'!$D$4:$U$4,0))*$D288</f>
        <v>0</v>
      </c>
      <c r="S288" s="31">
        <f>INDEX('Mapping water'!$D$5:$U$352,MATCH($B288,'Mapping water'!$B$5:$B$352,0),MATCH(S$3,'Mapping water'!$D$4:$U$4,0))*$D288</f>
        <v>0</v>
      </c>
      <c r="T288" s="31">
        <f>INDEX('Mapping water'!$D$5:$U$352,MATCH($B288,'Mapping water'!$B$5:$B$352,0),MATCH(T$3,'Mapping water'!$D$4:$U$4,0))*$D288</f>
        <v>0</v>
      </c>
      <c r="U288" s="31">
        <f>INDEX('Mapping water'!$D$5:$U$352,MATCH($B288,'Mapping water'!$B$5:$B$352,0),MATCH(U$3,'Mapping water'!$D$4:$U$4,0))*$D288</f>
        <v>0</v>
      </c>
      <c r="V288" s="31">
        <f>INDEX('Mapping water'!$D$5:$U$352,MATCH($B288,'Mapping water'!$B$5:$B$352,0),MATCH(V$3,'Mapping water'!$D$4:$U$4,0))*$D288</f>
        <v>0</v>
      </c>
      <c r="W288" s="31">
        <f>INDEX('Mapping water'!$D$5:$U$352,MATCH($B288,'Mapping water'!$B$5:$B$352,0),MATCH(W$3,'Mapping water'!$D$4:$U$4,0))*$D288</f>
        <v>0</v>
      </c>
      <c r="X288" s="31">
        <f>INDEX('Mapping water'!$D$5:$U$352,MATCH($B288,'Mapping water'!$B$5:$B$352,0),MATCH(X$3,'Mapping water'!$D$4:$U$4,0))*$D288</f>
        <v>0</v>
      </c>
      <c r="Y288" s="31">
        <f>INDEX('Mapping water'!$D$5:$U$352,MATCH($B288,'Mapping water'!$B$5:$B$352,0),MATCH(Y$3,'Mapping water'!$D$4:$U$4,0))*$D288</f>
        <v>0</v>
      </c>
    </row>
    <row r="289" spans="1:25" x14ac:dyDescent="0.45">
      <c r="A289" s="20" t="s">
        <v>621</v>
      </c>
      <c r="B289" s="20" t="s">
        <v>622</v>
      </c>
      <c r="C289" s="20" t="s">
        <v>177</v>
      </c>
      <c r="D289" s="31">
        <f>INDEX('ONS data MYE 5'!$Q$6:$Q$445, MATCH($B289,'ONS data MYE 5'!$B$6:$B$445,0))</f>
        <v>238691</v>
      </c>
      <c r="E289" s="31">
        <f>INDEX('ONS data MYE 5'!$R$6:$R$445, MATCH($B289,'ONS data MYE 5'!$B$6:$B$445,0))</f>
        <v>628</v>
      </c>
      <c r="F289" s="31">
        <f t="shared" si="8"/>
        <v>6.4425401664681985</v>
      </c>
      <c r="G289" s="31">
        <f t="shared" si="9"/>
        <v>41.506323796556082</v>
      </c>
      <c r="H289" s="31">
        <f>INDEX('Mapping water'!$D$5:$U$352,MATCH($B289,'Mapping water'!$B$5:$B$352,0),MATCH(H$3,'Mapping water'!$D$4:$U$4,0))*$D289</f>
        <v>0</v>
      </c>
      <c r="I289" s="31">
        <f>INDEX('Mapping water'!$D$5:$U$352,MATCH($B289,'Mapping water'!$B$5:$B$352,0),MATCH(I$3,'Mapping water'!$D$4:$U$4,0))*$D289</f>
        <v>0</v>
      </c>
      <c r="J289" s="31">
        <f>INDEX('Mapping water'!$D$5:$U$352,MATCH($B289,'Mapping water'!$B$5:$B$352,0),MATCH(J$3,'Mapping water'!$D$4:$U$4,0))*$D289</f>
        <v>0</v>
      </c>
      <c r="K289" s="31">
        <f>INDEX('Mapping water'!$D$5:$U$352,MATCH($B289,'Mapping water'!$B$5:$B$352,0),MATCH(K$3,'Mapping water'!$D$4:$U$4,0))*$D289</f>
        <v>0</v>
      </c>
      <c r="L289" s="31">
        <f>INDEX('Mapping water'!$D$5:$U$352,MATCH($B289,'Mapping water'!$B$5:$B$352,0),MATCH(L$3,'Mapping water'!$D$4:$U$4,0))*$D289</f>
        <v>0</v>
      </c>
      <c r="M289" s="31">
        <f>INDEX('Mapping water'!$D$5:$U$352,MATCH($B289,'Mapping water'!$B$5:$B$352,0),MATCH(M$3,'Mapping water'!$D$4:$U$4,0))*$D289</f>
        <v>0</v>
      </c>
      <c r="N289" s="31">
        <f>INDEX('Mapping water'!$D$5:$U$352,MATCH($B289,'Mapping water'!$B$5:$B$352,0),MATCH(N$3,'Mapping water'!$D$4:$U$4,0))*$D289</f>
        <v>0</v>
      </c>
      <c r="O289" s="31">
        <f>INDEX('Mapping water'!$D$5:$U$352,MATCH($B289,'Mapping water'!$B$5:$B$352,0),MATCH(O$3,'Mapping water'!$D$4:$U$4,0))*$D289</f>
        <v>238691</v>
      </c>
      <c r="P289" s="31">
        <f>INDEX('Mapping water'!$D$5:$U$352,MATCH($B289,'Mapping water'!$B$5:$B$352,0),MATCH(P$3,'Mapping water'!$D$4:$U$4,0))*$D289</f>
        <v>0</v>
      </c>
      <c r="Q289" s="31">
        <f>INDEX('Mapping water'!$D$5:$U$352,MATCH($B289,'Mapping water'!$B$5:$B$352,0),MATCH(Q$3,'Mapping water'!$D$4:$U$4,0))*$D289</f>
        <v>0</v>
      </c>
      <c r="R289" s="31">
        <f>INDEX('Mapping water'!$D$5:$U$352,MATCH($B289,'Mapping water'!$B$5:$B$352,0),MATCH(R$3,'Mapping water'!$D$4:$U$4,0))*$D289</f>
        <v>0</v>
      </c>
      <c r="S289" s="31">
        <f>INDEX('Mapping water'!$D$5:$U$352,MATCH($B289,'Mapping water'!$B$5:$B$352,0),MATCH(S$3,'Mapping water'!$D$4:$U$4,0))*$D289</f>
        <v>0</v>
      </c>
      <c r="T289" s="31">
        <f>INDEX('Mapping water'!$D$5:$U$352,MATCH($B289,'Mapping water'!$B$5:$B$352,0),MATCH(T$3,'Mapping water'!$D$4:$U$4,0))*$D289</f>
        <v>0</v>
      </c>
      <c r="U289" s="31">
        <f>INDEX('Mapping water'!$D$5:$U$352,MATCH($B289,'Mapping water'!$B$5:$B$352,0),MATCH(U$3,'Mapping water'!$D$4:$U$4,0))*$D289</f>
        <v>0</v>
      </c>
      <c r="V289" s="31">
        <f>INDEX('Mapping water'!$D$5:$U$352,MATCH($B289,'Mapping water'!$B$5:$B$352,0),MATCH(V$3,'Mapping water'!$D$4:$U$4,0))*$D289</f>
        <v>0</v>
      </c>
      <c r="W289" s="31">
        <f>INDEX('Mapping water'!$D$5:$U$352,MATCH($B289,'Mapping water'!$B$5:$B$352,0),MATCH(W$3,'Mapping water'!$D$4:$U$4,0))*$D289</f>
        <v>0</v>
      </c>
      <c r="X289" s="31">
        <f>INDEX('Mapping water'!$D$5:$U$352,MATCH($B289,'Mapping water'!$B$5:$B$352,0),MATCH(X$3,'Mapping water'!$D$4:$U$4,0))*$D289</f>
        <v>0</v>
      </c>
      <c r="Y289" s="31">
        <f>INDEX('Mapping water'!$D$5:$U$352,MATCH($B289,'Mapping water'!$B$5:$B$352,0),MATCH(Y$3,'Mapping water'!$D$4:$U$4,0))*$D289</f>
        <v>0</v>
      </c>
    </row>
    <row r="290" spans="1:25" x14ac:dyDescent="0.45">
      <c r="A290" s="20" t="s">
        <v>623</v>
      </c>
      <c r="B290" s="20" t="s">
        <v>624</v>
      </c>
      <c r="C290" s="20" t="s">
        <v>177</v>
      </c>
      <c r="D290" s="31">
        <f>INDEX('ONS data MYE 5'!$Q$6:$Q$445, MATCH($B290,'ONS data MYE 5'!$B$6:$B$445,0))</f>
        <v>139880</v>
      </c>
      <c r="E290" s="31">
        <f>INDEX('ONS data MYE 5'!$R$6:$R$445, MATCH($B290,'ONS data MYE 5'!$B$6:$B$445,0))</f>
        <v>317</v>
      </c>
      <c r="F290" s="31">
        <f t="shared" si="8"/>
        <v>5.7589017738772803</v>
      </c>
      <c r="G290" s="31">
        <f t="shared" si="9"/>
        <v>33.164949641166885</v>
      </c>
      <c r="H290" s="31">
        <f>INDEX('Mapping water'!$D$5:$U$352,MATCH($B290,'Mapping water'!$B$5:$B$352,0),MATCH(H$3,'Mapping water'!$D$4:$U$4,0))*$D290</f>
        <v>0</v>
      </c>
      <c r="I290" s="31">
        <f>INDEX('Mapping water'!$D$5:$U$352,MATCH($B290,'Mapping water'!$B$5:$B$352,0),MATCH(I$3,'Mapping water'!$D$4:$U$4,0))*$D290</f>
        <v>0</v>
      </c>
      <c r="J290" s="31">
        <f>INDEX('Mapping water'!$D$5:$U$352,MATCH($B290,'Mapping water'!$B$5:$B$352,0),MATCH(J$3,'Mapping water'!$D$4:$U$4,0))*$D290</f>
        <v>0</v>
      </c>
      <c r="K290" s="31">
        <f>INDEX('Mapping water'!$D$5:$U$352,MATCH($B290,'Mapping water'!$B$5:$B$352,0),MATCH(K$3,'Mapping water'!$D$4:$U$4,0))*$D290</f>
        <v>0</v>
      </c>
      <c r="L290" s="31">
        <f>INDEX('Mapping water'!$D$5:$U$352,MATCH($B290,'Mapping water'!$B$5:$B$352,0),MATCH(L$3,'Mapping water'!$D$4:$U$4,0))*$D290</f>
        <v>0</v>
      </c>
      <c r="M290" s="31">
        <f>INDEX('Mapping water'!$D$5:$U$352,MATCH($B290,'Mapping water'!$B$5:$B$352,0),MATCH(M$3,'Mapping water'!$D$4:$U$4,0))*$D290</f>
        <v>0</v>
      </c>
      <c r="N290" s="31">
        <f>INDEX('Mapping water'!$D$5:$U$352,MATCH($B290,'Mapping water'!$B$5:$B$352,0),MATCH(N$3,'Mapping water'!$D$4:$U$4,0))*$D290</f>
        <v>0</v>
      </c>
      <c r="O290" s="31">
        <f>INDEX('Mapping water'!$D$5:$U$352,MATCH($B290,'Mapping water'!$B$5:$B$352,0),MATCH(O$3,'Mapping water'!$D$4:$U$4,0))*$D290</f>
        <v>139880</v>
      </c>
      <c r="P290" s="31">
        <f>INDEX('Mapping water'!$D$5:$U$352,MATCH($B290,'Mapping water'!$B$5:$B$352,0),MATCH(P$3,'Mapping water'!$D$4:$U$4,0))*$D290</f>
        <v>0</v>
      </c>
      <c r="Q290" s="31">
        <f>INDEX('Mapping water'!$D$5:$U$352,MATCH($B290,'Mapping water'!$B$5:$B$352,0),MATCH(Q$3,'Mapping water'!$D$4:$U$4,0))*$D290</f>
        <v>0</v>
      </c>
      <c r="R290" s="31">
        <f>INDEX('Mapping water'!$D$5:$U$352,MATCH($B290,'Mapping water'!$B$5:$B$352,0),MATCH(R$3,'Mapping water'!$D$4:$U$4,0))*$D290</f>
        <v>0</v>
      </c>
      <c r="S290" s="31">
        <f>INDEX('Mapping water'!$D$5:$U$352,MATCH($B290,'Mapping water'!$B$5:$B$352,0),MATCH(S$3,'Mapping water'!$D$4:$U$4,0))*$D290</f>
        <v>0</v>
      </c>
      <c r="T290" s="31">
        <f>INDEX('Mapping water'!$D$5:$U$352,MATCH($B290,'Mapping water'!$B$5:$B$352,0),MATCH(T$3,'Mapping water'!$D$4:$U$4,0))*$D290</f>
        <v>0</v>
      </c>
      <c r="U290" s="31">
        <f>INDEX('Mapping water'!$D$5:$U$352,MATCH($B290,'Mapping water'!$B$5:$B$352,0),MATCH(U$3,'Mapping water'!$D$4:$U$4,0))*$D290</f>
        <v>0</v>
      </c>
      <c r="V290" s="31">
        <f>INDEX('Mapping water'!$D$5:$U$352,MATCH($B290,'Mapping water'!$B$5:$B$352,0),MATCH(V$3,'Mapping water'!$D$4:$U$4,0))*$D290</f>
        <v>0</v>
      </c>
      <c r="W290" s="31">
        <f>INDEX('Mapping water'!$D$5:$U$352,MATCH($B290,'Mapping water'!$B$5:$B$352,0),MATCH(W$3,'Mapping water'!$D$4:$U$4,0))*$D290</f>
        <v>0</v>
      </c>
      <c r="X290" s="31">
        <f>INDEX('Mapping water'!$D$5:$U$352,MATCH($B290,'Mapping water'!$B$5:$B$352,0),MATCH(X$3,'Mapping water'!$D$4:$U$4,0))*$D290</f>
        <v>0</v>
      </c>
      <c r="Y290" s="31">
        <f>INDEX('Mapping water'!$D$5:$U$352,MATCH($B290,'Mapping water'!$B$5:$B$352,0),MATCH(Y$3,'Mapping water'!$D$4:$U$4,0))*$D290</f>
        <v>0</v>
      </c>
    </row>
    <row r="291" spans="1:25" x14ac:dyDescent="0.45">
      <c r="A291" s="20" t="s">
        <v>625</v>
      </c>
      <c r="B291" s="20" t="s">
        <v>626</v>
      </c>
      <c r="C291" s="20" t="s">
        <v>177</v>
      </c>
      <c r="D291" s="31">
        <f>INDEX('ONS data MYE 5'!$Q$6:$Q$445, MATCH($B291,'ONS data MYE 5'!$B$6:$B$445,0))</f>
        <v>139410</v>
      </c>
      <c r="E291" s="31">
        <f>INDEX('ONS data MYE 5'!$R$6:$R$445, MATCH($B291,'ONS data MYE 5'!$B$6:$B$445,0))</f>
        <v>555</v>
      </c>
      <c r="F291" s="31">
        <f t="shared" si="8"/>
        <v>6.3189681137464344</v>
      </c>
      <c r="G291" s="31">
        <f t="shared" si="9"/>
        <v>39.929358022544172</v>
      </c>
      <c r="H291" s="31">
        <f>INDEX('Mapping water'!$D$5:$U$352,MATCH($B291,'Mapping water'!$B$5:$B$352,0),MATCH(H$3,'Mapping water'!$D$4:$U$4,0))*$D291</f>
        <v>0</v>
      </c>
      <c r="I291" s="31">
        <f>INDEX('Mapping water'!$D$5:$U$352,MATCH($B291,'Mapping water'!$B$5:$B$352,0),MATCH(I$3,'Mapping water'!$D$4:$U$4,0))*$D291</f>
        <v>0</v>
      </c>
      <c r="J291" s="31">
        <f>INDEX('Mapping water'!$D$5:$U$352,MATCH($B291,'Mapping water'!$B$5:$B$352,0),MATCH(J$3,'Mapping water'!$D$4:$U$4,0))*$D291</f>
        <v>0</v>
      </c>
      <c r="K291" s="31">
        <f>INDEX('Mapping water'!$D$5:$U$352,MATCH($B291,'Mapping water'!$B$5:$B$352,0),MATCH(K$3,'Mapping water'!$D$4:$U$4,0))*$D291</f>
        <v>0</v>
      </c>
      <c r="L291" s="31">
        <f>INDEX('Mapping water'!$D$5:$U$352,MATCH($B291,'Mapping water'!$B$5:$B$352,0),MATCH(L$3,'Mapping water'!$D$4:$U$4,0))*$D291</f>
        <v>0</v>
      </c>
      <c r="M291" s="31">
        <f>INDEX('Mapping water'!$D$5:$U$352,MATCH($B291,'Mapping water'!$B$5:$B$352,0),MATCH(M$3,'Mapping water'!$D$4:$U$4,0))*$D291</f>
        <v>0</v>
      </c>
      <c r="N291" s="31">
        <f>INDEX('Mapping water'!$D$5:$U$352,MATCH($B291,'Mapping water'!$B$5:$B$352,0),MATCH(N$3,'Mapping water'!$D$4:$U$4,0))*$D291</f>
        <v>0</v>
      </c>
      <c r="O291" s="31">
        <f>INDEX('Mapping water'!$D$5:$U$352,MATCH($B291,'Mapping water'!$B$5:$B$352,0),MATCH(O$3,'Mapping water'!$D$4:$U$4,0))*$D291</f>
        <v>139410</v>
      </c>
      <c r="P291" s="31">
        <f>INDEX('Mapping water'!$D$5:$U$352,MATCH($B291,'Mapping water'!$B$5:$B$352,0),MATCH(P$3,'Mapping water'!$D$4:$U$4,0))*$D291</f>
        <v>0</v>
      </c>
      <c r="Q291" s="31">
        <f>INDEX('Mapping water'!$D$5:$U$352,MATCH($B291,'Mapping water'!$B$5:$B$352,0),MATCH(Q$3,'Mapping water'!$D$4:$U$4,0))*$D291</f>
        <v>0</v>
      </c>
      <c r="R291" s="31">
        <f>INDEX('Mapping water'!$D$5:$U$352,MATCH($B291,'Mapping water'!$B$5:$B$352,0),MATCH(R$3,'Mapping water'!$D$4:$U$4,0))*$D291</f>
        <v>0</v>
      </c>
      <c r="S291" s="31">
        <f>INDEX('Mapping water'!$D$5:$U$352,MATCH($B291,'Mapping water'!$B$5:$B$352,0),MATCH(S$3,'Mapping water'!$D$4:$U$4,0))*$D291</f>
        <v>0</v>
      </c>
      <c r="T291" s="31">
        <f>INDEX('Mapping water'!$D$5:$U$352,MATCH($B291,'Mapping water'!$B$5:$B$352,0),MATCH(T$3,'Mapping water'!$D$4:$U$4,0))*$D291</f>
        <v>0</v>
      </c>
      <c r="U291" s="31">
        <f>INDEX('Mapping water'!$D$5:$U$352,MATCH($B291,'Mapping water'!$B$5:$B$352,0),MATCH(U$3,'Mapping water'!$D$4:$U$4,0))*$D291</f>
        <v>0</v>
      </c>
      <c r="V291" s="31">
        <f>INDEX('Mapping water'!$D$5:$U$352,MATCH($B291,'Mapping water'!$B$5:$B$352,0),MATCH(V$3,'Mapping water'!$D$4:$U$4,0))*$D291</f>
        <v>0</v>
      </c>
      <c r="W291" s="31">
        <f>INDEX('Mapping water'!$D$5:$U$352,MATCH($B291,'Mapping water'!$B$5:$B$352,0),MATCH(W$3,'Mapping water'!$D$4:$U$4,0))*$D291</f>
        <v>0</v>
      </c>
      <c r="X291" s="31">
        <f>INDEX('Mapping water'!$D$5:$U$352,MATCH($B291,'Mapping water'!$B$5:$B$352,0),MATCH(X$3,'Mapping water'!$D$4:$U$4,0))*$D291</f>
        <v>0</v>
      </c>
      <c r="Y291" s="31">
        <f>INDEX('Mapping water'!$D$5:$U$352,MATCH($B291,'Mapping water'!$B$5:$B$352,0),MATCH(Y$3,'Mapping water'!$D$4:$U$4,0))*$D291</f>
        <v>0</v>
      </c>
    </row>
    <row r="292" spans="1:25" x14ac:dyDescent="0.45">
      <c r="A292" s="20" t="s">
        <v>627</v>
      </c>
      <c r="B292" s="20" t="s">
        <v>628</v>
      </c>
      <c r="C292" s="20" t="s">
        <v>177</v>
      </c>
      <c r="D292" s="31">
        <f>INDEX('ONS data MYE 5'!$Q$6:$Q$445, MATCH($B292,'ONS data MYE 5'!$B$6:$B$445,0))</f>
        <v>126679</v>
      </c>
      <c r="E292" s="31">
        <f>INDEX('ONS data MYE 5'!$R$6:$R$445, MATCH($B292,'ONS data MYE 5'!$B$6:$B$445,0))</f>
        <v>383</v>
      </c>
      <c r="F292" s="31">
        <f t="shared" si="8"/>
        <v>5.9480349891806457</v>
      </c>
      <c r="G292" s="31">
        <f t="shared" si="9"/>
        <v>35.379120232517202</v>
      </c>
      <c r="H292" s="31">
        <f>INDEX('Mapping water'!$D$5:$U$352,MATCH($B292,'Mapping water'!$B$5:$B$352,0),MATCH(H$3,'Mapping water'!$D$4:$U$4,0))*$D292</f>
        <v>0</v>
      </c>
      <c r="I292" s="31">
        <f>INDEX('Mapping water'!$D$5:$U$352,MATCH($B292,'Mapping water'!$B$5:$B$352,0),MATCH(I$3,'Mapping water'!$D$4:$U$4,0))*$D292</f>
        <v>0</v>
      </c>
      <c r="J292" s="31">
        <f>INDEX('Mapping water'!$D$5:$U$352,MATCH($B292,'Mapping water'!$B$5:$B$352,0),MATCH(J$3,'Mapping water'!$D$4:$U$4,0))*$D292</f>
        <v>0</v>
      </c>
      <c r="K292" s="31">
        <f>INDEX('Mapping water'!$D$5:$U$352,MATCH($B292,'Mapping water'!$B$5:$B$352,0),MATCH(K$3,'Mapping water'!$D$4:$U$4,0))*$D292</f>
        <v>0</v>
      </c>
      <c r="L292" s="31">
        <f>INDEX('Mapping water'!$D$5:$U$352,MATCH($B292,'Mapping water'!$B$5:$B$352,0),MATCH(L$3,'Mapping water'!$D$4:$U$4,0))*$D292</f>
        <v>0</v>
      </c>
      <c r="M292" s="31">
        <f>INDEX('Mapping water'!$D$5:$U$352,MATCH($B292,'Mapping water'!$B$5:$B$352,0),MATCH(M$3,'Mapping water'!$D$4:$U$4,0))*$D292</f>
        <v>0</v>
      </c>
      <c r="N292" s="31">
        <f>INDEX('Mapping water'!$D$5:$U$352,MATCH($B292,'Mapping water'!$B$5:$B$352,0),MATCH(N$3,'Mapping water'!$D$4:$U$4,0))*$D292</f>
        <v>0</v>
      </c>
      <c r="O292" s="31">
        <f>INDEX('Mapping water'!$D$5:$U$352,MATCH($B292,'Mapping water'!$B$5:$B$352,0),MATCH(O$3,'Mapping water'!$D$4:$U$4,0))*$D292</f>
        <v>126679</v>
      </c>
      <c r="P292" s="31">
        <f>INDEX('Mapping water'!$D$5:$U$352,MATCH($B292,'Mapping water'!$B$5:$B$352,0),MATCH(P$3,'Mapping water'!$D$4:$U$4,0))*$D292</f>
        <v>0</v>
      </c>
      <c r="Q292" s="31">
        <f>INDEX('Mapping water'!$D$5:$U$352,MATCH($B292,'Mapping water'!$B$5:$B$352,0),MATCH(Q$3,'Mapping water'!$D$4:$U$4,0))*$D292</f>
        <v>0</v>
      </c>
      <c r="R292" s="31">
        <f>INDEX('Mapping water'!$D$5:$U$352,MATCH($B292,'Mapping water'!$B$5:$B$352,0),MATCH(R$3,'Mapping water'!$D$4:$U$4,0))*$D292</f>
        <v>0</v>
      </c>
      <c r="S292" s="31">
        <f>INDEX('Mapping water'!$D$5:$U$352,MATCH($B292,'Mapping water'!$B$5:$B$352,0),MATCH(S$3,'Mapping water'!$D$4:$U$4,0))*$D292</f>
        <v>0</v>
      </c>
      <c r="T292" s="31">
        <f>INDEX('Mapping water'!$D$5:$U$352,MATCH($B292,'Mapping water'!$B$5:$B$352,0),MATCH(T$3,'Mapping water'!$D$4:$U$4,0))*$D292</f>
        <v>0</v>
      </c>
      <c r="U292" s="31">
        <f>INDEX('Mapping water'!$D$5:$U$352,MATCH($B292,'Mapping water'!$B$5:$B$352,0),MATCH(U$3,'Mapping water'!$D$4:$U$4,0))*$D292</f>
        <v>0</v>
      </c>
      <c r="V292" s="31">
        <f>INDEX('Mapping water'!$D$5:$U$352,MATCH($B292,'Mapping water'!$B$5:$B$352,0),MATCH(V$3,'Mapping water'!$D$4:$U$4,0))*$D292</f>
        <v>0</v>
      </c>
      <c r="W292" s="31">
        <f>INDEX('Mapping water'!$D$5:$U$352,MATCH($B292,'Mapping water'!$B$5:$B$352,0),MATCH(W$3,'Mapping water'!$D$4:$U$4,0))*$D292</f>
        <v>0</v>
      </c>
      <c r="X292" s="31">
        <f>INDEX('Mapping water'!$D$5:$U$352,MATCH($B292,'Mapping water'!$B$5:$B$352,0),MATCH(X$3,'Mapping water'!$D$4:$U$4,0))*$D292</f>
        <v>0</v>
      </c>
      <c r="Y292" s="31">
        <f>INDEX('Mapping water'!$D$5:$U$352,MATCH($B292,'Mapping water'!$B$5:$B$352,0),MATCH(Y$3,'Mapping water'!$D$4:$U$4,0))*$D292</f>
        <v>0</v>
      </c>
    </row>
    <row r="293" spans="1:25" x14ac:dyDescent="0.45">
      <c r="A293" s="20" t="s">
        <v>629</v>
      </c>
      <c r="B293" s="20" t="s">
        <v>630</v>
      </c>
      <c r="C293" s="20" t="s">
        <v>177</v>
      </c>
      <c r="D293" s="31">
        <f>INDEX('ONS data MYE 5'!$Q$6:$Q$445, MATCH($B293,'ONS data MYE 5'!$B$6:$B$445,0))</f>
        <v>345442</v>
      </c>
      <c r="E293" s="31">
        <f>INDEX('ONS data MYE 5'!$R$6:$R$445, MATCH($B293,'ONS data MYE 5'!$B$6:$B$445,0))</f>
        <v>2450</v>
      </c>
      <c r="F293" s="31">
        <f t="shared" si="8"/>
        <v>7.8038433035387724</v>
      </c>
      <c r="G293" s="31">
        <f t="shared" si="9"/>
        <v>60.899970306186944</v>
      </c>
      <c r="H293" s="31">
        <f>INDEX('Mapping water'!$D$5:$U$352,MATCH($B293,'Mapping water'!$B$5:$B$352,0),MATCH(H$3,'Mapping water'!$D$4:$U$4,0))*$D293</f>
        <v>0</v>
      </c>
      <c r="I293" s="31">
        <f>INDEX('Mapping water'!$D$5:$U$352,MATCH($B293,'Mapping water'!$B$5:$B$352,0),MATCH(I$3,'Mapping water'!$D$4:$U$4,0))*$D293</f>
        <v>0</v>
      </c>
      <c r="J293" s="31">
        <f>INDEX('Mapping water'!$D$5:$U$352,MATCH($B293,'Mapping water'!$B$5:$B$352,0),MATCH(J$3,'Mapping water'!$D$4:$U$4,0))*$D293</f>
        <v>0</v>
      </c>
      <c r="K293" s="31">
        <f>INDEX('Mapping water'!$D$5:$U$352,MATCH($B293,'Mapping water'!$B$5:$B$352,0),MATCH(K$3,'Mapping water'!$D$4:$U$4,0))*$D293</f>
        <v>0</v>
      </c>
      <c r="L293" s="31">
        <f>INDEX('Mapping water'!$D$5:$U$352,MATCH($B293,'Mapping water'!$B$5:$B$352,0),MATCH(L$3,'Mapping water'!$D$4:$U$4,0))*$D293</f>
        <v>0</v>
      </c>
      <c r="M293" s="31">
        <f>INDEX('Mapping water'!$D$5:$U$352,MATCH($B293,'Mapping water'!$B$5:$B$352,0),MATCH(M$3,'Mapping water'!$D$4:$U$4,0))*$D293</f>
        <v>0</v>
      </c>
      <c r="N293" s="31">
        <f>INDEX('Mapping water'!$D$5:$U$352,MATCH($B293,'Mapping water'!$B$5:$B$352,0),MATCH(N$3,'Mapping water'!$D$4:$U$4,0))*$D293</f>
        <v>0</v>
      </c>
      <c r="O293" s="31">
        <f>INDEX('Mapping water'!$D$5:$U$352,MATCH($B293,'Mapping water'!$B$5:$B$352,0),MATCH(O$3,'Mapping water'!$D$4:$U$4,0))*$D293</f>
        <v>345442</v>
      </c>
      <c r="P293" s="31">
        <f>INDEX('Mapping water'!$D$5:$U$352,MATCH($B293,'Mapping water'!$B$5:$B$352,0),MATCH(P$3,'Mapping water'!$D$4:$U$4,0))*$D293</f>
        <v>0</v>
      </c>
      <c r="Q293" s="31">
        <f>INDEX('Mapping water'!$D$5:$U$352,MATCH($B293,'Mapping water'!$B$5:$B$352,0),MATCH(Q$3,'Mapping water'!$D$4:$U$4,0))*$D293</f>
        <v>0</v>
      </c>
      <c r="R293" s="31">
        <f>INDEX('Mapping water'!$D$5:$U$352,MATCH($B293,'Mapping water'!$B$5:$B$352,0),MATCH(R$3,'Mapping water'!$D$4:$U$4,0))*$D293</f>
        <v>0</v>
      </c>
      <c r="S293" s="31">
        <f>INDEX('Mapping water'!$D$5:$U$352,MATCH($B293,'Mapping water'!$B$5:$B$352,0),MATCH(S$3,'Mapping water'!$D$4:$U$4,0))*$D293</f>
        <v>0</v>
      </c>
      <c r="T293" s="31">
        <f>INDEX('Mapping water'!$D$5:$U$352,MATCH($B293,'Mapping water'!$B$5:$B$352,0),MATCH(T$3,'Mapping water'!$D$4:$U$4,0))*$D293</f>
        <v>0</v>
      </c>
      <c r="U293" s="31">
        <f>INDEX('Mapping water'!$D$5:$U$352,MATCH($B293,'Mapping water'!$B$5:$B$352,0),MATCH(U$3,'Mapping water'!$D$4:$U$4,0))*$D293</f>
        <v>0</v>
      </c>
      <c r="V293" s="31">
        <f>INDEX('Mapping water'!$D$5:$U$352,MATCH($B293,'Mapping water'!$B$5:$B$352,0),MATCH(V$3,'Mapping water'!$D$4:$U$4,0))*$D293</f>
        <v>0</v>
      </c>
      <c r="W293" s="31">
        <f>INDEX('Mapping water'!$D$5:$U$352,MATCH($B293,'Mapping water'!$B$5:$B$352,0),MATCH(W$3,'Mapping water'!$D$4:$U$4,0))*$D293</f>
        <v>0</v>
      </c>
      <c r="X293" s="31">
        <f>INDEX('Mapping water'!$D$5:$U$352,MATCH($B293,'Mapping water'!$B$5:$B$352,0),MATCH(X$3,'Mapping water'!$D$4:$U$4,0))*$D293</f>
        <v>0</v>
      </c>
      <c r="Y293" s="31">
        <f>INDEX('Mapping water'!$D$5:$U$352,MATCH($B293,'Mapping water'!$B$5:$B$352,0),MATCH(Y$3,'Mapping water'!$D$4:$U$4,0))*$D293</f>
        <v>0</v>
      </c>
    </row>
    <row r="294" spans="1:25" x14ac:dyDescent="0.45">
      <c r="A294" s="20" t="s">
        <v>631</v>
      </c>
      <c r="B294" s="20" t="s">
        <v>632</v>
      </c>
      <c r="C294" s="20" t="s">
        <v>177</v>
      </c>
      <c r="D294" s="31">
        <f>INDEX('ONS data MYE 5'!$Q$6:$Q$445, MATCH($B294,'ONS data MYE 5'!$B$6:$B$445,0))</f>
        <v>234373</v>
      </c>
      <c r="E294" s="31">
        <f>INDEX('ONS data MYE 5'!$R$6:$R$445, MATCH($B294,'ONS data MYE 5'!$B$6:$B$445,0))</f>
        <v>553</v>
      </c>
      <c r="F294" s="31">
        <f t="shared" si="8"/>
        <v>6.315358001522335</v>
      </c>
      <c r="G294" s="31">
        <f t="shared" si="9"/>
        <v>39.883746687392183</v>
      </c>
      <c r="H294" s="31">
        <f>INDEX('Mapping water'!$D$5:$U$352,MATCH($B294,'Mapping water'!$B$5:$B$352,0),MATCH(H$3,'Mapping water'!$D$4:$U$4,0))*$D294</f>
        <v>0</v>
      </c>
      <c r="I294" s="31">
        <f>INDEX('Mapping water'!$D$5:$U$352,MATCH($B294,'Mapping water'!$B$5:$B$352,0),MATCH(I$3,'Mapping water'!$D$4:$U$4,0))*$D294</f>
        <v>0</v>
      </c>
      <c r="J294" s="31">
        <f>INDEX('Mapping water'!$D$5:$U$352,MATCH($B294,'Mapping water'!$B$5:$B$352,0),MATCH(J$3,'Mapping water'!$D$4:$U$4,0))*$D294</f>
        <v>0</v>
      </c>
      <c r="K294" s="31">
        <f>INDEX('Mapping water'!$D$5:$U$352,MATCH($B294,'Mapping water'!$B$5:$B$352,0),MATCH(K$3,'Mapping water'!$D$4:$U$4,0))*$D294</f>
        <v>0</v>
      </c>
      <c r="L294" s="31">
        <f>INDEX('Mapping water'!$D$5:$U$352,MATCH($B294,'Mapping water'!$B$5:$B$352,0),MATCH(L$3,'Mapping water'!$D$4:$U$4,0))*$D294</f>
        <v>0</v>
      </c>
      <c r="M294" s="31">
        <f>INDEX('Mapping water'!$D$5:$U$352,MATCH($B294,'Mapping water'!$B$5:$B$352,0),MATCH(M$3,'Mapping water'!$D$4:$U$4,0))*$D294</f>
        <v>0</v>
      </c>
      <c r="N294" s="31">
        <f>INDEX('Mapping water'!$D$5:$U$352,MATCH($B294,'Mapping water'!$B$5:$B$352,0),MATCH(N$3,'Mapping water'!$D$4:$U$4,0))*$D294</f>
        <v>0</v>
      </c>
      <c r="O294" s="31">
        <f>INDEX('Mapping water'!$D$5:$U$352,MATCH($B294,'Mapping water'!$B$5:$B$352,0),MATCH(O$3,'Mapping water'!$D$4:$U$4,0))*$D294</f>
        <v>234373</v>
      </c>
      <c r="P294" s="31">
        <f>INDEX('Mapping water'!$D$5:$U$352,MATCH($B294,'Mapping water'!$B$5:$B$352,0),MATCH(P$3,'Mapping water'!$D$4:$U$4,0))*$D294</f>
        <v>0</v>
      </c>
      <c r="Q294" s="31">
        <f>INDEX('Mapping water'!$D$5:$U$352,MATCH($B294,'Mapping water'!$B$5:$B$352,0),MATCH(Q$3,'Mapping water'!$D$4:$U$4,0))*$D294</f>
        <v>0</v>
      </c>
      <c r="R294" s="31">
        <f>INDEX('Mapping water'!$D$5:$U$352,MATCH($B294,'Mapping water'!$B$5:$B$352,0),MATCH(R$3,'Mapping water'!$D$4:$U$4,0))*$D294</f>
        <v>0</v>
      </c>
      <c r="S294" s="31">
        <f>INDEX('Mapping water'!$D$5:$U$352,MATCH($B294,'Mapping water'!$B$5:$B$352,0),MATCH(S$3,'Mapping water'!$D$4:$U$4,0))*$D294</f>
        <v>0</v>
      </c>
      <c r="T294" s="31">
        <f>INDEX('Mapping water'!$D$5:$U$352,MATCH($B294,'Mapping water'!$B$5:$B$352,0),MATCH(T$3,'Mapping water'!$D$4:$U$4,0))*$D294</f>
        <v>0</v>
      </c>
      <c r="U294" s="31">
        <f>INDEX('Mapping water'!$D$5:$U$352,MATCH($B294,'Mapping water'!$B$5:$B$352,0),MATCH(U$3,'Mapping water'!$D$4:$U$4,0))*$D294</f>
        <v>0</v>
      </c>
      <c r="V294" s="31">
        <f>INDEX('Mapping water'!$D$5:$U$352,MATCH($B294,'Mapping water'!$B$5:$B$352,0),MATCH(V$3,'Mapping water'!$D$4:$U$4,0))*$D294</f>
        <v>0</v>
      </c>
      <c r="W294" s="31">
        <f>INDEX('Mapping water'!$D$5:$U$352,MATCH($B294,'Mapping water'!$B$5:$B$352,0),MATCH(W$3,'Mapping water'!$D$4:$U$4,0))*$D294</f>
        <v>0</v>
      </c>
      <c r="X294" s="31">
        <f>INDEX('Mapping water'!$D$5:$U$352,MATCH($B294,'Mapping water'!$B$5:$B$352,0),MATCH(X$3,'Mapping water'!$D$4:$U$4,0))*$D294</f>
        <v>0</v>
      </c>
      <c r="Y294" s="31">
        <f>INDEX('Mapping water'!$D$5:$U$352,MATCH($B294,'Mapping water'!$B$5:$B$352,0),MATCH(Y$3,'Mapping water'!$D$4:$U$4,0))*$D294</f>
        <v>0</v>
      </c>
    </row>
    <row r="295" spans="1:25" x14ac:dyDescent="0.45">
      <c r="A295" s="20" t="s">
        <v>633</v>
      </c>
      <c r="B295" s="20" t="s">
        <v>634</v>
      </c>
      <c r="C295" s="20" t="s">
        <v>177</v>
      </c>
      <c r="D295" s="31">
        <f>INDEX('ONS data MYE 5'!$Q$6:$Q$445, MATCH($B295,'ONS data MYE 5'!$B$6:$B$445,0))</f>
        <v>178782</v>
      </c>
      <c r="E295" s="31">
        <f>INDEX('ONS data MYE 5'!$R$6:$R$445, MATCH($B295,'ONS data MYE 5'!$B$6:$B$445,0))</f>
        <v>645</v>
      </c>
      <c r="F295" s="31">
        <f t="shared" si="8"/>
        <v>6.4692503167957724</v>
      </c>
      <c r="G295" s="31">
        <f t="shared" si="9"/>
        <v>41.851199661362202</v>
      </c>
      <c r="H295" s="31">
        <f>INDEX('Mapping water'!$D$5:$U$352,MATCH($B295,'Mapping water'!$B$5:$B$352,0),MATCH(H$3,'Mapping water'!$D$4:$U$4,0))*$D295</f>
        <v>0</v>
      </c>
      <c r="I295" s="31">
        <f>INDEX('Mapping water'!$D$5:$U$352,MATCH($B295,'Mapping water'!$B$5:$B$352,0),MATCH(I$3,'Mapping water'!$D$4:$U$4,0))*$D295</f>
        <v>0</v>
      </c>
      <c r="J295" s="31">
        <f>INDEX('Mapping water'!$D$5:$U$352,MATCH($B295,'Mapping water'!$B$5:$B$352,0),MATCH(J$3,'Mapping water'!$D$4:$U$4,0))*$D295</f>
        <v>0</v>
      </c>
      <c r="K295" s="31">
        <f>INDEX('Mapping water'!$D$5:$U$352,MATCH($B295,'Mapping water'!$B$5:$B$352,0),MATCH(K$3,'Mapping water'!$D$4:$U$4,0))*$D295</f>
        <v>0</v>
      </c>
      <c r="L295" s="31">
        <f>INDEX('Mapping water'!$D$5:$U$352,MATCH($B295,'Mapping water'!$B$5:$B$352,0),MATCH(L$3,'Mapping water'!$D$4:$U$4,0))*$D295</f>
        <v>0</v>
      </c>
      <c r="M295" s="31">
        <f>INDEX('Mapping water'!$D$5:$U$352,MATCH($B295,'Mapping water'!$B$5:$B$352,0),MATCH(M$3,'Mapping water'!$D$4:$U$4,0))*$D295</f>
        <v>0</v>
      </c>
      <c r="N295" s="31">
        <f>INDEX('Mapping water'!$D$5:$U$352,MATCH($B295,'Mapping water'!$B$5:$B$352,0),MATCH(N$3,'Mapping water'!$D$4:$U$4,0))*$D295</f>
        <v>0</v>
      </c>
      <c r="O295" s="31">
        <f>INDEX('Mapping water'!$D$5:$U$352,MATCH($B295,'Mapping water'!$B$5:$B$352,0),MATCH(O$3,'Mapping water'!$D$4:$U$4,0))*$D295</f>
        <v>178782</v>
      </c>
      <c r="P295" s="31">
        <f>INDEX('Mapping water'!$D$5:$U$352,MATCH($B295,'Mapping water'!$B$5:$B$352,0),MATCH(P$3,'Mapping water'!$D$4:$U$4,0))*$D295</f>
        <v>0</v>
      </c>
      <c r="Q295" s="31">
        <f>INDEX('Mapping water'!$D$5:$U$352,MATCH($B295,'Mapping water'!$B$5:$B$352,0),MATCH(Q$3,'Mapping water'!$D$4:$U$4,0))*$D295</f>
        <v>0</v>
      </c>
      <c r="R295" s="31">
        <f>INDEX('Mapping water'!$D$5:$U$352,MATCH($B295,'Mapping water'!$B$5:$B$352,0),MATCH(R$3,'Mapping water'!$D$4:$U$4,0))*$D295</f>
        <v>0</v>
      </c>
      <c r="S295" s="31">
        <f>INDEX('Mapping water'!$D$5:$U$352,MATCH($B295,'Mapping water'!$B$5:$B$352,0),MATCH(S$3,'Mapping water'!$D$4:$U$4,0))*$D295</f>
        <v>0</v>
      </c>
      <c r="T295" s="31">
        <f>INDEX('Mapping water'!$D$5:$U$352,MATCH($B295,'Mapping water'!$B$5:$B$352,0),MATCH(T$3,'Mapping water'!$D$4:$U$4,0))*$D295</f>
        <v>0</v>
      </c>
      <c r="U295" s="31">
        <f>INDEX('Mapping water'!$D$5:$U$352,MATCH($B295,'Mapping water'!$B$5:$B$352,0),MATCH(U$3,'Mapping water'!$D$4:$U$4,0))*$D295</f>
        <v>0</v>
      </c>
      <c r="V295" s="31">
        <f>INDEX('Mapping water'!$D$5:$U$352,MATCH($B295,'Mapping water'!$B$5:$B$352,0),MATCH(V$3,'Mapping water'!$D$4:$U$4,0))*$D295</f>
        <v>0</v>
      </c>
      <c r="W295" s="31">
        <f>INDEX('Mapping water'!$D$5:$U$352,MATCH($B295,'Mapping water'!$B$5:$B$352,0),MATCH(W$3,'Mapping water'!$D$4:$U$4,0))*$D295</f>
        <v>0</v>
      </c>
      <c r="X295" s="31">
        <f>INDEX('Mapping water'!$D$5:$U$352,MATCH($B295,'Mapping water'!$B$5:$B$352,0),MATCH(X$3,'Mapping water'!$D$4:$U$4,0))*$D295</f>
        <v>0</v>
      </c>
      <c r="Y295" s="31">
        <f>INDEX('Mapping water'!$D$5:$U$352,MATCH($B295,'Mapping water'!$B$5:$B$352,0),MATCH(Y$3,'Mapping water'!$D$4:$U$4,0))*$D295</f>
        <v>0</v>
      </c>
    </row>
    <row r="296" spans="1:25" x14ac:dyDescent="0.45">
      <c r="A296" s="20" t="s">
        <v>635</v>
      </c>
      <c r="B296" s="20" t="s">
        <v>636</v>
      </c>
      <c r="C296" s="20" t="s">
        <v>177</v>
      </c>
      <c r="D296" s="31">
        <f>INDEX('ONS data MYE 5'!$Q$6:$Q$445, MATCH($B296,'ONS data MYE 5'!$B$6:$B$445,0))</f>
        <v>69812</v>
      </c>
      <c r="E296" s="31">
        <f>INDEX('ONS data MYE 5'!$R$6:$R$445, MATCH($B296,'ONS data MYE 5'!$B$6:$B$445,0))</f>
        <v>640</v>
      </c>
      <c r="F296" s="31">
        <f t="shared" si="8"/>
        <v>6.4614681763537174</v>
      </c>
      <c r="G296" s="31">
        <f t="shared" si="9"/>
        <v>41.750570994031833</v>
      </c>
      <c r="H296" s="31">
        <f>INDEX('Mapping water'!$D$5:$U$352,MATCH($B296,'Mapping water'!$B$5:$B$352,0),MATCH(H$3,'Mapping water'!$D$4:$U$4,0))*$D296</f>
        <v>0</v>
      </c>
      <c r="I296" s="31">
        <f>INDEX('Mapping water'!$D$5:$U$352,MATCH($B296,'Mapping water'!$B$5:$B$352,0),MATCH(I$3,'Mapping water'!$D$4:$U$4,0))*$D296</f>
        <v>0</v>
      </c>
      <c r="J296" s="31">
        <f>INDEX('Mapping water'!$D$5:$U$352,MATCH($B296,'Mapping water'!$B$5:$B$352,0),MATCH(J$3,'Mapping water'!$D$4:$U$4,0))*$D296</f>
        <v>0</v>
      </c>
      <c r="K296" s="31">
        <f>INDEX('Mapping water'!$D$5:$U$352,MATCH($B296,'Mapping water'!$B$5:$B$352,0),MATCH(K$3,'Mapping water'!$D$4:$U$4,0))*$D296</f>
        <v>0</v>
      </c>
      <c r="L296" s="31">
        <f>INDEX('Mapping water'!$D$5:$U$352,MATCH($B296,'Mapping water'!$B$5:$B$352,0),MATCH(L$3,'Mapping water'!$D$4:$U$4,0))*$D296</f>
        <v>0</v>
      </c>
      <c r="M296" s="31">
        <f>INDEX('Mapping water'!$D$5:$U$352,MATCH($B296,'Mapping water'!$B$5:$B$352,0),MATCH(M$3,'Mapping water'!$D$4:$U$4,0))*$D296</f>
        <v>0</v>
      </c>
      <c r="N296" s="31">
        <f>INDEX('Mapping water'!$D$5:$U$352,MATCH($B296,'Mapping water'!$B$5:$B$352,0),MATCH(N$3,'Mapping water'!$D$4:$U$4,0))*$D296</f>
        <v>0</v>
      </c>
      <c r="O296" s="31">
        <f>INDEX('Mapping water'!$D$5:$U$352,MATCH($B296,'Mapping water'!$B$5:$B$352,0),MATCH(O$3,'Mapping water'!$D$4:$U$4,0))*$D296</f>
        <v>69812</v>
      </c>
      <c r="P296" s="31">
        <f>INDEX('Mapping water'!$D$5:$U$352,MATCH($B296,'Mapping water'!$B$5:$B$352,0),MATCH(P$3,'Mapping water'!$D$4:$U$4,0))*$D296</f>
        <v>0</v>
      </c>
      <c r="Q296" s="31">
        <f>INDEX('Mapping water'!$D$5:$U$352,MATCH($B296,'Mapping water'!$B$5:$B$352,0),MATCH(Q$3,'Mapping water'!$D$4:$U$4,0))*$D296</f>
        <v>0</v>
      </c>
      <c r="R296" s="31">
        <f>INDEX('Mapping water'!$D$5:$U$352,MATCH($B296,'Mapping water'!$B$5:$B$352,0),MATCH(R$3,'Mapping water'!$D$4:$U$4,0))*$D296</f>
        <v>0</v>
      </c>
      <c r="S296" s="31">
        <f>INDEX('Mapping water'!$D$5:$U$352,MATCH($B296,'Mapping water'!$B$5:$B$352,0),MATCH(S$3,'Mapping water'!$D$4:$U$4,0))*$D296</f>
        <v>0</v>
      </c>
      <c r="T296" s="31">
        <f>INDEX('Mapping water'!$D$5:$U$352,MATCH($B296,'Mapping water'!$B$5:$B$352,0),MATCH(T$3,'Mapping water'!$D$4:$U$4,0))*$D296</f>
        <v>0</v>
      </c>
      <c r="U296" s="31">
        <f>INDEX('Mapping water'!$D$5:$U$352,MATCH($B296,'Mapping water'!$B$5:$B$352,0),MATCH(U$3,'Mapping water'!$D$4:$U$4,0))*$D296</f>
        <v>0</v>
      </c>
      <c r="V296" s="31">
        <f>INDEX('Mapping water'!$D$5:$U$352,MATCH($B296,'Mapping water'!$B$5:$B$352,0),MATCH(V$3,'Mapping water'!$D$4:$U$4,0))*$D296</f>
        <v>0</v>
      </c>
      <c r="W296" s="31">
        <f>INDEX('Mapping water'!$D$5:$U$352,MATCH($B296,'Mapping water'!$B$5:$B$352,0),MATCH(W$3,'Mapping water'!$D$4:$U$4,0))*$D296</f>
        <v>0</v>
      </c>
      <c r="X296" s="31">
        <f>INDEX('Mapping water'!$D$5:$U$352,MATCH($B296,'Mapping water'!$B$5:$B$352,0),MATCH(X$3,'Mapping water'!$D$4:$U$4,0))*$D296</f>
        <v>0</v>
      </c>
      <c r="Y296" s="31">
        <f>INDEX('Mapping water'!$D$5:$U$352,MATCH($B296,'Mapping water'!$B$5:$B$352,0),MATCH(Y$3,'Mapping water'!$D$4:$U$4,0))*$D296</f>
        <v>0</v>
      </c>
    </row>
    <row r="297" spans="1:25" x14ac:dyDescent="0.45">
      <c r="A297" s="20" t="s">
        <v>637</v>
      </c>
      <c r="B297" s="20" t="s">
        <v>638</v>
      </c>
      <c r="C297" s="20" t="s">
        <v>177</v>
      </c>
      <c r="D297" s="31">
        <f>INDEX('ONS data MYE 5'!$Q$6:$Q$445, MATCH($B297,'ONS data MYE 5'!$B$6:$B$445,0))</f>
        <v>91190</v>
      </c>
      <c r="E297" s="31">
        <f>INDEX('ONS data MYE 5'!$R$6:$R$445, MATCH($B297,'ONS data MYE 5'!$B$6:$B$445,0))</f>
        <v>724</v>
      </c>
      <c r="F297" s="31">
        <f t="shared" si="8"/>
        <v>6.584791392385716</v>
      </c>
      <c r="G297" s="31">
        <f t="shared" si="9"/>
        <v>43.359477681237017</v>
      </c>
      <c r="H297" s="31">
        <f>INDEX('Mapping water'!$D$5:$U$352,MATCH($B297,'Mapping water'!$B$5:$B$352,0),MATCH(H$3,'Mapping water'!$D$4:$U$4,0))*$D297</f>
        <v>0</v>
      </c>
      <c r="I297" s="31">
        <f>INDEX('Mapping water'!$D$5:$U$352,MATCH($B297,'Mapping water'!$B$5:$B$352,0),MATCH(I$3,'Mapping water'!$D$4:$U$4,0))*$D297</f>
        <v>0</v>
      </c>
      <c r="J297" s="31">
        <f>INDEX('Mapping water'!$D$5:$U$352,MATCH($B297,'Mapping water'!$B$5:$B$352,0),MATCH(J$3,'Mapping water'!$D$4:$U$4,0))*$D297</f>
        <v>0</v>
      </c>
      <c r="K297" s="31">
        <f>INDEX('Mapping water'!$D$5:$U$352,MATCH($B297,'Mapping water'!$B$5:$B$352,0),MATCH(K$3,'Mapping water'!$D$4:$U$4,0))*$D297</f>
        <v>0</v>
      </c>
      <c r="L297" s="31">
        <f>INDEX('Mapping water'!$D$5:$U$352,MATCH($B297,'Mapping water'!$B$5:$B$352,0),MATCH(L$3,'Mapping water'!$D$4:$U$4,0))*$D297</f>
        <v>0</v>
      </c>
      <c r="M297" s="31">
        <f>INDEX('Mapping water'!$D$5:$U$352,MATCH($B297,'Mapping water'!$B$5:$B$352,0),MATCH(M$3,'Mapping water'!$D$4:$U$4,0))*$D297</f>
        <v>0</v>
      </c>
      <c r="N297" s="31">
        <f>INDEX('Mapping water'!$D$5:$U$352,MATCH($B297,'Mapping water'!$B$5:$B$352,0),MATCH(N$3,'Mapping water'!$D$4:$U$4,0))*$D297</f>
        <v>0</v>
      </c>
      <c r="O297" s="31">
        <f>INDEX('Mapping water'!$D$5:$U$352,MATCH($B297,'Mapping water'!$B$5:$B$352,0),MATCH(O$3,'Mapping water'!$D$4:$U$4,0))*$D297</f>
        <v>91190</v>
      </c>
      <c r="P297" s="31">
        <f>INDEX('Mapping water'!$D$5:$U$352,MATCH($B297,'Mapping water'!$B$5:$B$352,0),MATCH(P$3,'Mapping water'!$D$4:$U$4,0))*$D297</f>
        <v>0</v>
      </c>
      <c r="Q297" s="31">
        <f>INDEX('Mapping water'!$D$5:$U$352,MATCH($B297,'Mapping water'!$B$5:$B$352,0),MATCH(Q$3,'Mapping water'!$D$4:$U$4,0))*$D297</f>
        <v>0</v>
      </c>
      <c r="R297" s="31">
        <f>INDEX('Mapping water'!$D$5:$U$352,MATCH($B297,'Mapping water'!$B$5:$B$352,0),MATCH(R$3,'Mapping water'!$D$4:$U$4,0))*$D297</f>
        <v>0</v>
      </c>
      <c r="S297" s="31">
        <f>INDEX('Mapping water'!$D$5:$U$352,MATCH($B297,'Mapping water'!$B$5:$B$352,0),MATCH(S$3,'Mapping water'!$D$4:$U$4,0))*$D297</f>
        <v>0</v>
      </c>
      <c r="T297" s="31">
        <f>INDEX('Mapping water'!$D$5:$U$352,MATCH($B297,'Mapping water'!$B$5:$B$352,0),MATCH(T$3,'Mapping water'!$D$4:$U$4,0))*$D297</f>
        <v>0</v>
      </c>
      <c r="U297" s="31">
        <f>INDEX('Mapping water'!$D$5:$U$352,MATCH($B297,'Mapping water'!$B$5:$B$352,0),MATCH(U$3,'Mapping water'!$D$4:$U$4,0))*$D297</f>
        <v>0</v>
      </c>
      <c r="V297" s="31">
        <f>INDEX('Mapping water'!$D$5:$U$352,MATCH($B297,'Mapping water'!$B$5:$B$352,0),MATCH(V$3,'Mapping water'!$D$4:$U$4,0))*$D297</f>
        <v>0</v>
      </c>
      <c r="W297" s="31">
        <f>INDEX('Mapping water'!$D$5:$U$352,MATCH($B297,'Mapping water'!$B$5:$B$352,0),MATCH(W$3,'Mapping water'!$D$4:$U$4,0))*$D297</f>
        <v>0</v>
      </c>
      <c r="X297" s="31">
        <f>INDEX('Mapping water'!$D$5:$U$352,MATCH($B297,'Mapping water'!$B$5:$B$352,0),MATCH(X$3,'Mapping water'!$D$4:$U$4,0))*$D297</f>
        <v>0</v>
      </c>
      <c r="Y297" s="31">
        <f>INDEX('Mapping water'!$D$5:$U$352,MATCH($B297,'Mapping water'!$B$5:$B$352,0),MATCH(Y$3,'Mapping water'!$D$4:$U$4,0))*$D297</f>
        <v>0</v>
      </c>
    </row>
    <row r="298" spans="1:25" x14ac:dyDescent="0.45">
      <c r="A298" s="20" t="s">
        <v>639</v>
      </c>
      <c r="B298" s="20" t="s">
        <v>640</v>
      </c>
      <c r="C298" s="20" t="s">
        <v>177</v>
      </c>
      <c r="D298" s="31">
        <f>INDEX('ONS data MYE 5'!$Q$6:$Q$445, MATCH($B298,'ONS data MYE 5'!$B$6:$B$445,0))</f>
        <v>91508</v>
      </c>
      <c r="E298" s="31">
        <f>INDEX('ONS data MYE 5'!$R$6:$R$445, MATCH($B298,'ONS data MYE 5'!$B$6:$B$445,0))</f>
        <v>108</v>
      </c>
      <c r="F298" s="31">
        <f t="shared" si="8"/>
        <v>4.6821312271242199</v>
      </c>
      <c r="G298" s="31">
        <f t="shared" si="9"/>
        <v>21.922352828011753</v>
      </c>
      <c r="H298" s="31">
        <f>INDEX('Mapping water'!$D$5:$U$352,MATCH($B298,'Mapping water'!$B$5:$B$352,0),MATCH(H$3,'Mapping water'!$D$4:$U$4,0))*$D298</f>
        <v>0</v>
      </c>
      <c r="I298" s="31">
        <f>INDEX('Mapping water'!$D$5:$U$352,MATCH($B298,'Mapping water'!$B$5:$B$352,0),MATCH(I$3,'Mapping water'!$D$4:$U$4,0))*$D298</f>
        <v>0</v>
      </c>
      <c r="J298" s="31">
        <f>INDEX('Mapping water'!$D$5:$U$352,MATCH($B298,'Mapping water'!$B$5:$B$352,0),MATCH(J$3,'Mapping water'!$D$4:$U$4,0))*$D298</f>
        <v>0</v>
      </c>
      <c r="K298" s="31">
        <f>INDEX('Mapping water'!$D$5:$U$352,MATCH($B298,'Mapping water'!$B$5:$B$352,0),MATCH(K$3,'Mapping water'!$D$4:$U$4,0))*$D298</f>
        <v>0</v>
      </c>
      <c r="L298" s="31">
        <f>INDEX('Mapping water'!$D$5:$U$352,MATCH($B298,'Mapping water'!$B$5:$B$352,0),MATCH(L$3,'Mapping water'!$D$4:$U$4,0))*$D298</f>
        <v>0</v>
      </c>
      <c r="M298" s="31">
        <f>INDEX('Mapping water'!$D$5:$U$352,MATCH($B298,'Mapping water'!$B$5:$B$352,0),MATCH(M$3,'Mapping water'!$D$4:$U$4,0))*$D298</f>
        <v>0</v>
      </c>
      <c r="N298" s="31">
        <f>INDEX('Mapping water'!$D$5:$U$352,MATCH($B298,'Mapping water'!$B$5:$B$352,0),MATCH(N$3,'Mapping water'!$D$4:$U$4,0))*$D298</f>
        <v>0</v>
      </c>
      <c r="O298" s="31">
        <f>INDEX('Mapping water'!$D$5:$U$352,MATCH($B298,'Mapping water'!$B$5:$B$352,0),MATCH(O$3,'Mapping water'!$D$4:$U$4,0))*$D298</f>
        <v>91508</v>
      </c>
      <c r="P298" s="31">
        <f>INDEX('Mapping water'!$D$5:$U$352,MATCH($B298,'Mapping water'!$B$5:$B$352,0),MATCH(P$3,'Mapping water'!$D$4:$U$4,0))*$D298</f>
        <v>0</v>
      </c>
      <c r="Q298" s="31">
        <f>INDEX('Mapping water'!$D$5:$U$352,MATCH($B298,'Mapping water'!$B$5:$B$352,0),MATCH(Q$3,'Mapping water'!$D$4:$U$4,0))*$D298</f>
        <v>0</v>
      </c>
      <c r="R298" s="31">
        <f>INDEX('Mapping water'!$D$5:$U$352,MATCH($B298,'Mapping water'!$B$5:$B$352,0),MATCH(R$3,'Mapping water'!$D$4:$U$4,0))*$D298</f>
        <v>0</v>
      </c>
      <c r="S298" s="31">
        <f>INDEX('Mapping water'!$D$5:$U$352,MATCH($B298,'Mapping water'!$B$5:$B$352,0),MATCH(S$3,'Mapping water'!$D$4:$U$4,0))*$D298</f>
        <v>0</v>
      </c>
      <c r="T298" s="31">
        <f>INDEX('Mapping water'!$D$5:$U$352,MATCH($B298,'Mapping water'!$B$5:$B$352,0),MATCH(T$3,'Mapping water'!$D$4:$U$4,0))*$D298</f>
        <v>0</v>
      </c>
      <c r="U298" s="31">
        <f>INDEX('Mapping water'!$D$5:$U$352,MATCH($B298,'Mapping water'!$B$5:$B$352,0),MATCH(U$3,'Mapping water'!$D$4:$U$4,0))*$D298</f>
        <v>0</v>
      </c>
      <c r="V298" s="31">
        <f>INDEX('Mapping water'!$D$5:$U$352,MATCH($B298,'Mapping water'!$B$5:$B$352,0),MATCH(V$3,'Mapping water'!$D$4:$U$4,0))*$D298</f>
        <v>0</v>
      </c>
      <c r="W298" s="31">
        <f>INDEX('Mapping water'!$D$5:$U$352,MATCH($B298,'Mapping water'!$B$5:$B$352,0),MATCH(W$3,'Mapping water'!$D$4:$U$4,0))*$D298</f>
        <v>0</v>
      </c>
      <c r="X298" s="31">
        <f>INDEX('Mapping water'!$D$5:$U$352,MATCH($B298,'Mapping water'!$B$5:$B$352,0),MATCH(X$3,'Mapping water'!$D$4:$U$4,0))*$D298</f>
        <v>0</v>
      </c>
      <c r="Y298" s="31">
        <f>INDEX('Mapping water'!$D$5:$U$352,MATCH($B298,'Mapping water'!$B$5:$B$352,0),MATCH(Y$3,'Mapping water'!$D$4:$U$4,0))*$D298</f>
        <v>0</v>
      </c>
    </row>
    <row r="299" spans="1:25" x14ac:dyDescent="0.45">
      <c r="A299" s="20" t="s">
        <v>641</v>
      </c>
      <c r="B299" s="20" t="s">
        <v>642</v>
      </c>
      <c r="C299" s="20" t="s">
        <v>177</v>
      </c>
      <c r="D299" s="31">
        <f>INDEX('ONS data MYE 5'!$Q$6:$Q$445, MATCH($B299,'ONS data MYE 5'!$B$6:$B$445,0))</f>
        <v>145785</v>
      </c>
      <c r="E299" s="31">
        <f>INDEX('ONS data MYE 5'!$R$6:$R$445, MATCH($B299,'ONS data MYE 5'!$B$6:$B$445,0))</f>
        <v>763</v>
      </c>
      <c r="F299" s="31">
        <f t="shared" si="8"/>
        <v>6.6372580312844569</v>
      </c>
      <c r="G299" s="31">
        <f t="shared" si="9"/>
        <v>44.053194173850024</v>
      </c>
      <c r="H299" s="31">
        <f>INDEX('Mapping water'!$D$5:$U$352,MATCH($B299,'Mapping water'!$B$5:$B$352,0),MATCH(H$3,'Mapping water'!$D$4:$U$4,0))*$D299</f>
        <v>0</v>
      </c>
      <c r="I299" s="31">
        <f>INDEX('Mapping water'!$D$5:$U$352,MATCH($B299,'Mapping water'!$B$5:$B$352,0),MATCH(I$3,'Mapping water'!$D$4:$U$4,0))*$D299</f>
        <v>0</v>
      </c>
      <c r="J299" s="31">
        <f>INDEX('Mapping water'!$D$5:$U$352,MATCH($B299,'Mapping water'!$B$5:$B$352,0),MATCH(J$3,'Mapping water'!$D$4:$U$4,0))*$D299</f>
        <v>0</v>
      </c>
      <c r="K299" s="31">
        <f>INDEX('Mapping water'!$D$5:$U$352,MATCH($B299,'Mapping water'!$B$5:$B$352,0),MATCH(K$3,'Mapping water'!$D$4:$U$4,0))*$D299</f>
        <v>0</v>
      </c>
      <c r="L299" s="31">
        <f>INDEX('Mapping water'!$D$5:$U$352,MATCH($B299,'Mapping water'!$B$5:$B$352,0),MATCH(L$3,'Mapping water'!$D$4:$U$4,0))*$D299</f>
        <v>0</v>
      </c>
      <c r="M299" s="31">
        <f>INDEX('Mapping water'!$D$5:$U$352,MATCH($B299,'Mapping water'!$B$5:$B$352,0),MATCH(M$3,'Mapping water'!$D$4:$U$4,0))*$D299</f>
        <v>0</v>
      </c>
      <c r="N299" s="31">
        <f>INDEX('Mapping water'!$D$5:$U$352,MATCH($B299,'Mapping water'!$B$5:$B$352,0),MATCH(N$3,'Mapping water'!$D$4:$U$4,0))*$D299</f>
        <v>0</v>
      </c>
      <c r="O299" s="31">
        <f>INDEX('Mapping water'!$D$5:$U$352,MATCH($B299,'Mapping water'!$B$5:$B$352,0),MATCH(O$3,'Mapping water'!$D$4:$U$4,0))*$D299</f>
        <v>145785</v>
      </c>
      <c r="P299" s="31">
        <f>INDEX('Mapping water'!$D$5:$U$352,MATCH($B299,'Mapping water'!$B$5:$B$352,0),MATCH(P$3,'Mapping water'!$D$4:$U$4,0))*$D299</f>
        <v>0</v>
      </c>
      <c r="Q299" s="31">
        <f>INDEX('Mapping water'!$D$5:$U$352,MATCH($B299,'Mapping water'!$B$5:$B$352,0),MATCH(Q$3,'Mapping water'!$D$4:$U$4,0))*$D299</f>
        <v>0</v>
      </c>
      <c r="R299" s="31">
        <f>INDEX('Mapping water'!$D$5:$U$352,MATCH($B299,'Mapping water'!$B$5:$B$352,0),MATCH(R$3,'Mapping water'!$D$4:$U$4,0))*$D299</f>
        <v>0</v>
      </c>
      <c r="S299" s="31">
        <f>INDEX('Mapping water'!$D$5:$U$352,MATCH($B299,'Mapping water'!$B$5:$B$352,0),MATCH(S$3,'Mapping water'!$D$4:$U$4,0))*$D299</f>
        <v>0</v>
      </c>
      <c r="T299" s="31">
        <f>INDEX('Mapping water'!$D$5:$U$352,MATCH($B299,'Mapping water'!$B$5:$B$352,0),MATCH(T$3,'Mapping water'!$D$4:$U$4,0))*$D299</f>
        <v>0</v>
      </c>
      <c r="U299" s="31">
        <f>INDEX('Mapping water'!$D$5:$U$352,MATCH($B299,'Mapping water'!$B$5:$B$352,0),MATCH(U$3,'Mapping water'!$D$4:$U$4,0))*$D299</f>
        <v>0</v>
      </c>
      <c r="V299" s="31">
        <f>INDEX('Mapping water'!$D$5:$U$352,MATCH($B299,'Mapping water'!$B$5:$B$352,0),MATCH(V$3,'Mapping water'!$D$4:$U$4,0))*$D299</f>
        <v>0</v>
      </c>
      <c r="W299" s="31">
        <f>INDEX('Mapping water'!$D$5:$U$352,MATCH($B299,'Mapping water'!$B$5:$B$352,0),MATCH(W$3,'Mapping water'!$D$4:$U$4,0))*$D299</f>
        <v>0</v>
      </c>
      <c r="X299" s="31">
        <f>INDEX('Mapping water'!$D$5:$U$352,MATCH($B299,'Mapping water'!$B$5:$B$352,0),MATCH(X$3,'Mapping water'!$D$4:$U$4,0))*$D299</f>
        <v>0</v>
      </c>
      <c r="Y299" s="31">
        <f>INDEX('Mapping water'!$D$5:$U$352,MATCH($B299,'Mapping water'!$B$5:$B$352,0),MATCH(Y$3,'Mapping water'!$D$4:$U$4,0))*$D299</f>
        <v>0</v>
      </c>
    </row>
    <row r="300" spans="1:25" x14ac:dyDescent="0.45">
      <c r="A300" s="20" t="s">
        <v>643</v>
      </c>
      <c r="B300" s="20" t="s">
        <v>644</v>
      </c>
      <c r="C300" s="20" t="s">
        <v>177</v>
      </c>
      <c r="D300" s="31">
        <f>INDEX('ONS data MYE 5'!$Q$6:$Q$445, MATCH($B300,'ONS data MYE 5'!$B$6:$B$445,0))</f>
        <v>58851</v>
      </c>
      <c r="E300" s="31">
        <f>INDEX('ONS data MYE 5'!$R$6:$R$445, MATCH($B300,'ONS data MYE 5'!$B$6:$B$445,0))</f>
        <v>530</v>
      </c>
      <c r="F300" s="31">
        <f t="shared" si="8"/>
        <v>6.2728770065461674</v>
      </c>
      <c r="G300" s="31">
        <f t="shared" si="9"/>
        <v>39.348985939255606</v>
      </c>
      <c r="H300" s="31">
        <f>INDEX('Mapping water'!$D$5:$U$352,MATCH($B300,'Mapping water'!$B$5:$B$352,0),MATCH(H$3,'Mapping water'!$D$4:$U$4,0))*$D300</f>
        <v>0</v>
      </c>
      <c r="I300" s="31">
        <f>INDEX('Mapping water'!$D$5:$U$352,MATCH($B300,'Mapping water'!$B$5:$B$352,0),MATCH(I$3,'Mapping water'!$D$4:$U$4,0))*$D300</f>
        <v>0</v>
      </c>
      <c r="J300" s="31">
        <f>INDEX('Mapping water'!$D$5:$U$352,MATCH($B300,'Mapping water'!$B$5:$B$352,0),MATCH(J$3,'Mapping water'!$D$4:$U$4,0))*$D300</f>
        <v>0</v>
      </c>
      <c r="K300" s="31">
        <f>INDEX('Mapping water'!$D$5:$U$352,MATCH($B300,'Mapping water'!$B$5:$B$352,0),MATCH(K$3,'Mapping water'!$D$4:$U$4,0))*$D300</f>
        <v>0</v>
      </c>
      <c r="L300" s="31">
        <f>INDEX('Mapping water'!$D$5:$U$352,MATCH($B300,'Mapping water'!$B$5:$B$352,0),MATCH(L$3,'Mapping water'!$D$4:$U$4,0))*$D300</f>
        <v>0</v>
      </c>
      <c r="M300" s="31">
        <f>INDEX('Mapping water'!$D$5:$U$352,MATCH($B300,'Mapping water'!$B$5:$B$352,0),MATCH(M$3,'Mapping water'!$D$4:$U$4,0))*$D300</f>
        <v>0</v>
      </c>
      <c r="N300" s="31">
        <f>INDEX('Mapping water'!$D$5:$U$352,MATCH($B300,'Mapping water'!$B$5:$B$352,0),MATCH(N$3,'Mapping water'!$D$4:$U$4,0))*$D300</f>
        <v>0</v>
      </c>
      <c r="O300" s="31">
        <f>INDEX('Mapping water'!$D$5:$U$352,MATCH($B300,'Mapping water'!$B$5:$B$352,0),MATCH(O$3,'Mapping water'!$D$4:$U$4,0))*$D300</f>
        <v>58851</v>
      </c>
      <c r="P300" s="31">
        <f>INDEX('Mapping water'!$D$5:$U$352,MATCH($B300,'Mapping water'!$B$5:$B$352,0),MATCH(P$3,'Mapping water'!$D$4:$U$4,0))*$D300</f>
        <v>0</v>
      </c>
      <c r="Q300" s="31">
        <f>INDEX('Mapping water'!$D$5:$U$352,MATCH($B300,'Mapping water'!$B$5:$B$352,0),MATCH(Q$3,'Mapping water'!$D$4:$U$4,0))*$D300</f>
        <v>0</v>
      </c>
      <c r="R300" s="31">
        <f>INDEX('Mapping water'!$D$5:$U$352,MATCH($B300,'Mapping water'!$B$5:$B$352,0),MATCH(R$3,'Mapping water'!$D$4:$U$4,0))*$D300</f>
        <v>0</v>
      </c>
      <c r="S300" s="31">
        <f>INDEX('Mapping water'!$D$5:$U$352,MATCH($B300,'Mapping water'!$B$5:$B$352,0),MATCH(S$3,'Mapping water'!$D$4:$U$4,0))*$D300</f>
        <v>0</v>
      </c>
      <c r="T300" s="31">
        <f>INDEX('Mapping water'!$D$5:$U$352,MATCH($B300,'Mapping water'!$B$5:$B$352,0),MATCH(T$3,'Mapping water'!$D$4:$U$4,0))*$D300</f>
        <v>0</v>
      </c>
      <c r="U300" s="31">
        <f>INDEX('Mapping water'!$D$5:$U$352,MATCH($B300,'Mapping water'!$B$5:$B$352,0),MATCH(U$3,'Mapping water'!$D$4:$U$4,0))*$D300</f>
        <v>0</v>
      </c>
      <c r="V300" s="31">
        <f>INDEX('Mapping water'!$D$5:$U$352,MATCH($B300,'Mapping water'!$B$5:$B$352,0),MATCH(V$3,'Mapping water'!$D$4:$U$4,0))*$D300</f>
        <v>0</v>
      </c>
      <c r="W300" s="31">
        <f>INDEX('Mapping water'!$D$5:$U$352,MATCH($B300,'Mapping water'!$B$5:$B$352,0),MATCH(W$3,'Mapping water'!$D$4:$U$4,0))*$D300</f>
        <v>0</v>
      </c>
      <c r="X300" s="31">
        <f>INDEX('Mapping water'!$D$5:$U$352,MATCH($B300,'Mapping water'!$B$5:$B$352,0),MATCH(X$3,'Mapping water'!$D$4:$U$4,0))*$D300</f>
        <v>0</v>
      </c>
      <c r="Y300" s="31">
        <f>INDEX('Mapping water'!$D$5:$U$352,MATCH($B300,'Mapping water'!$B$5:$B$352,0),MATCH(Y$3,'Mapping water'!$D$4:$U$4,0))*$D300</f>
        <v>0</v>
      </c>
    </row>
    <row r="301" spans="1:25" x14ac:dyDescent="0.45">
      <c r="A301" s="20" t="s">
        <v>238</v>
      </c>
      <c r="B301" s="20" t="s">
        <v>239</v>
      </c>
      <c r="C301" s="20" t="s">
        <v>240</v>
      </c>
      <c r="D301" s="31">
        <f>INDEX('ONS data MYE 5'!$Q$6:$Q$445, MATCH($B301,'ONS data MYE 5'!$B$6:$B$445,0))</f>
        <v>166831</v>
      </c>
      <c r="E301" s="31">
        <f>INDEX('ONS data MYE 5'!$R$6:$R$445, MATCH($B301,'ONS data MYE 5'!$B$6:$B$445,0))</f>
        <v>575</v>
      </c>
      <c r="F301" s="31">
        <f t="shared" si="8"/>
        <v>6.3543700407973507</v>
      </c>
      <c r="G301" s="31">
        <f t="shared" si="9"/>
        <v>40.378018615382928</v>
      </c>
      <c r="H301" s="31">
        <f>INDEX('Mapping water'!$D$5:$U$352,MATCH($B301,'Mapping water'!$B$5:$B$352,0),MATCH(H$3,'Mapping water'!$D$4:$U$4,0))*$D301</f>
        <v>0</v>
      </c>
      <c r="I301" s="31">
        <f>INDEX('Mapping water'!$D$5:$U$352,MATCH($B301,'Mapping water'!$B$5:$B$352,0),MATCH(I$3,'Mapping water'!$D$4:$U$4,0))*$D301</f>
        <v>0</v>
      </c>
      <c r="J301" s="31">
        <f>INDEX('Mapping water'!$D$5:$U$352,MATCH($B301,'Mapping water'!$B$5:$B$352,0),MATCH(J$3,'Mapping water'!$D$4:$U$4,0))*$D301</f>
        <v>0</v>
      </c>
      <c r="K301" s="31">
        <f>INDEX('Mapping water'!$D$5:$U$352,MATCH($B301,'Mapping water'!$B$5:$B$352,0),MATCH(K$3,'Mapping water'!$D$4:$U$4,0))*$D301</f>
        <v>0</v>
      </c>
      <c r="L301" s="31">
        <f>INDEX('Mapping water'!$D$5:$U$352,MATCH($B301,'Mapping water'!$B$5:$B$352,0),MATCH(L$3,'Mapping water'!$D$4:$U$4,0))*$D301</f>
        <v>166831</v>
      </c>
      <c r="M301" s="31">
        <f>INDEX('Mapping water'!$D$5:$U$352,MATCH($B301,'Mapping water'!$B$5:$B$352,0),MATCH(M$3,'Mapping water'!$D$4:$U$4,0))*$D301</f>
        <v>0</v>
      </c>
      <c r="N301" s="31">
        <f>INDEX('Mapping water'!$D$5:$U$352,MATCH($B301,'Mapping water'!$B$5:$B$352,0),MATCH(N$3,'Mapping water'!$D$4:$U$4,0))*$D301</f>
        <v>0</v>
      </c>
      <c r="O301" s="31">
        <f>INDEX('Mapping water'!$D$5:$U$352,MATCH($B301,'Mapping water'!$B$5:$B$352,0),MATCH(O$3,'Mapping water'!$D$4:$U$4,0))*$D301</f>
        <v>0</v>
      </c>
      <c r="P301" s="31">
        <f>INDEX('Mapping water'!$D$5:$U$352,MATCH($B301,'Mapping water'!$B$5:$B$352,0),MATCH(P$3,'Mapping water'!$D$4:$U$4,0))*$D301</f>
        <v>0</v>
      </c>
      <c r="Q301" s="31">
        <f>INDEX('Mapping water'!$D$5:$U$352,MATCH($B301,'Mapping water'!$B$5:$B$352,0),MATCH(Q$3,'Mapping water'!$D$4:$U$4,0))*$D301</f>
        <v>0</v>
      </c>
      <c r="R301" s="31">
        <f>INDEX('Mapping water'!$D$5:$U$352,MATCH($B301,'Mapping water'!$B$5:$B$352,0),MATCH(R$3,'Mapping water'!$D$4:$U$4,0))*$D301</f>
        <v>0</v>
      </c>
      <c r="S301" s="31">
        <f>INDEX('Mapping water'!$D$5:$U$352,MATCH($B301,'Mapping water'!$B$5:$B$352,0),MATCH(S$3,'Mapping water'!$D$4:$U$4,0))*$D301</f>
        <v>0</v>
      </c>
      <c r="T301" s="31">
        <f>INDEX('Mapping water'!$D$5:$U$352,MATCH($B301,'Mapping water'!$B$5:$B$352,0),MATCH(T$3,'Mapping water'!$D$4:$U$4,0))*$D301</f>
        <v>0</v>
      </c>
      <c r="U301" s="31">
        <f>INDEX('Mapping water'!$D$5:$U$352,MATCH($B301,'Mapping water'!$B$5:$B$352,0),MATCH(U$3,'Mapping water'!$D$4:$U$4,0))*$D301</f>
        <v>0</v>
      </c>
      <c r="V301" s="31">
        <f>INDEX('Mapping water'!$D$5:$U$352,MATCH($B301,'Mapping water'!$B$5:$B$352,0),MATCH(V$3,'Mapping water'!$D$4:$U$4,0))*$D301</f>
        <v>0</v>
      </c>
      <c r="W301" s="31">
        <f>INDEX('Mapping water'!$D$5:$U$352,MATCH($B301,'Mapping water'!$B$5:$B$352,0),MATCH(W$3,'Mapping water'!$D$4:$U$4,0))*$D301</f>
        <v>0</v>
      </c>
      <c r="X301" s="31">
        <f>INDEX('Mapping water'!$D$5:$U$352,MATCH($B301,'Mapping water'!$B$5:$B$352,0),MATCH(X$3,'Mapping water'!$D$4:$U$4,0))*$D301</f>
        <v>0</v>
      </c>
      <c r="Y301" s="31">
        <f>INDEX('Mapping water'!$D$5:$U$352,MATCH($B301,'Mapping water'!$B$5:$B$352,0),MATCH(Y$3,'Mapping water'!$D$4:$U$4,0))*$D301</f>
        <v>0</v>
      </c>
    </row>
    <row r="302" spans="1:25" x14ac:dyDescent="0.45">
      <c r="A302" s="20" t="s">
        <v>241</v>
      </c>
      <c r="B302" s="20" t="s">
        <v>242</v>
      </c>
      <c r="C302" s="20" t="s">
        <v>240</v>
      </c>
      <c r="D302" s="31">
        <f>INDEX('ONS data MYE 5'!$Q$6:$Q$445, MATCH($B302,'ONS data MYE 5'!$B$6:$B$445,0))</f>
        <v>248719</v>
      </c>
      <c r="E302" s="31">
        <f>INDEX('ONS data MYE 5'!$R$6:$R$445, MATCH($B302,'ONS data MYE 5'!$B$6:$B$445,0))</f>
        <v>2674</v>
      </c>
      <c r="F302" s="31">
        <f t="shared" si="8"/>
        <v>7.8913307576618887</v>
      </c>
      <c r="G302" s="31">
        <f t="shared" si="9"/>
        <v>62.273101126820556</v>
      </c>
      <c r="H302" s="31">
        <f>INDEX('Mapping water'!$D$5:$U$352,MATCH($B302,'Mapping water'!$B$5:$B$352,0),MATCH(H$3,'Mapping water'!$D$4:$U$4,0))*$D302</f>
        <v>0</v>
      </c>
      <c r="I302" s="31">
        <f>INDEX('Mapping water'!$D$5:$U$352,MATCH($B302,'Mapping water'!$B$5:$B$352,0),MATCH(I$3,'Mapping water'!$D$4:$U$4,0))*$D302</f>
        <v>0</v>
      </c>
      <c r="J302" s="31">
        <f>INDEX('Mapping water'!$D$5:$U$352,MATCH($B302,'Mapping water'!$B$5:$B$352,0),MATCH(J$3,'Mapping water'!$D$4:$U$4,0))*$D302</f>
        <v>0</v>
      </c>
      <c r="K302" s="31">
        <f>INDEX('Mapping water'!$D$5:$U$352,MATCH($B302,'Mapping water'!$B$5:$B$352,0),MATCH(K$3,'Mapping water'!$D$4:$U$4,0))*$D302</f>
        <v>0</v>
      </c>
      <c r="L302" s="31">
        <f>INDEX('Mapping water'!$D$5:$U$352,MATCH($B302,'Mapping water'!$B$5:$B$352,0),MATCH(L$3,'Mapping water'!$D$4:$U$4,0))*$D302</f>
        <v>248719</v>
      </c>
      <c r="M302" s="31">
        <f>INDEX('Mapping water'!$D$5:$U$352,MATCH($B302,'Mapping water'!$B$5:$B$352,0),MATCH(M$3,'Mapping water'!$D$4:$U$4,0))*$D302</f>
        <v>0</v>
      </c>
      <c r="N302" s="31">
        <f>INDEX('Mapping water'!$D$5:$U$352,MATCH($B302,'Mapping water'!$B$5:$B$352,0),MATCH(N$3,'Mapping water'!$D$4:$U$4,0))*$D302</f>
        <v>0</v>
      </c>
      <c r="O302" s="31">
        <f>INDEX('Mapping water'!$D$5:$U$352,MATCH($B302,'Mapping water'!$B$5:$B$352,0),MATCH(O$3,'Mapping water'!$D$4:$U$4,0))*$D302</f>
        <v>0</v>
      </c>
      <c r="P302" s="31">
        <f>INDEX('Mapping water'!$D$5:$U$352,MATCH($B302,'Mapping water'!$B$5:$B$352,0),MATCH(P$3,'Mapping water'!$D$4:$U$4,0))*$D302</f>
        <v>0</v>
      </c>
      <c r="Q302" s="31">
        <f>INDEX('Mapping water'!$D$5:$U$352,MATCH($B302,'Mapping water'!$B$5:$B$352,0),MATCH(Q$3,'Mapping water'!$D$4:$U$4,0))*$D302</f>
        <v>0</v>
      </c>
      <c r="R302" s="31">
        <f>INDEX('Mapping water'!$D$5:$U$352,MATCH($B302,'Mapping water'!$B$5:$B$352,0),MATCH(R$3,'Mapping water'!$D$4:$U$4,0))*$D302</f>
        <v>0</v>
      </c>
      <c r="S302" s="31">
        <f>INDEX('Mapping water'!$D$5:$U$352,MATCH($B302,'Mapping water'!$B$5:$B$352,0),MATCH(S$3,'Mapping water'!$D$4:$U$4,0))*$D302</f>
        <v>0</v>
      </c>
      <c r="T302" s="31">
        <f>INDEX('Mapping water'!$D$5:$U$352,MATCH($B302,'Mapping water'!$B$5:$B$352,0),MATCH(T$3,'Mapping water'!$D$4:$U$4,0))*$D302</f>
        <v>0</v>
      </c>
      <c r="U302" s="31">
        <f>INDEX('Mapping water'!$D$5:$U$352,MATCH($B302,'Mapping water'!$B$5:$B$352,0),MATCH(U$3,'Mapping water'!$D$4:$U$4,0))*$D302</f>
        <v>0</v>
      </c>
      <c r="V302" s="31">
        <f>INDEX('Mapping water'!$D$5:$U$352,MATCH($B302,'Mapping water'!$B$5:$B$352,0),MATCH(V$3,'Mapping water'!$D$4:$U$4,0))*$D302</f>
        <v>0</v>
      </c>
      <c r="W302" s="31">
        <f>INDEX('Mapping water'!$D$5:$U$352,MATCH($B302,'Mapping water'!$B$5:$B$352,0),MATCH(W$3,'Mapping water'!$D$4:$U$4,0))*$D302</f>
        <v>0</v>
      </c>
      <c r="X302" s="31">
        <f>INDEX('Mapping water'!$D$5:$U$352,MATCH($B302,'Mapping water'!$B$5:$B$352,0),MATCH(X$3,'Mapping water'!$D$4:$U$4,0))*$D302</f>
        <v>0</v>
      </c>
      <c r="Y302" s="31">
        <f>INDEX('Mapping water'!$D$5:$U$352,MATCH($B302,'Mapping water'!$B$5:$B$352,0),MATCH(Y$3,'Mapping water'!$D$4:$U$4,0))*$D302</f>
        <v>0</v>
      </c>
    </row>
    <row r="303" spans="1:25" x14ac:dyDescent="0.45">
      <c r="A303" s="20" t="s">
        <v>243</v>
      </c>
      <c r="B303" s="20" t="s">
        <v>244</v>
      </c>
      <c r="C303" s="20" t="s">
        <v>240</v>
      </c>
      <c r="D303" s="31">
        <f>INDEX('ONS data MYE 5'!$Q$6:$Q$445, MATCH($B303,'ONS data MYE 5'!$B$6:$B$445,0))</f>
        <v>307108</v>
      </c>
      <c r="E303" s="31">
        <f>INDEX('ONS data MYE 5'!$R$6:$R$445, MATCH($B303,'ONS data MYE 5'!$B$6:$B$445,0))</f>
        <v>96</v>
      </c>
      <c r="F303" s="31">
        <f t="shared" si="8"/>
        <v>4.5643481914678361</v>
      </c>
      <c r="G303" s="31">
        <f t="shared" si="9"/>
        <v>20.833274412955706</v>
      </c>
      <c r="H303" s="31">
        <f>INDEX('Mapping water'!$D$5:$U$352,MATCH($B303,'Mapping water'!$B$5:$B$352,0),MATCH(H$3,'Mapping water'!$D$4:$U$4,0))*$D303</f>
        <v>0</v>
      </c>
      <c r="I303" s="31">
        <f>INDEX('Mapping water'!$D$5:$U$352,MATCH($B303,'Mapping water'!$B$5:$B$352,0),MATCH(I$3,'Mapping water'!$D$4:$U$4,0))*$D303</f>
        <v>0</v>
      </c>
      <c r="J303" s="31">
        <f>INDEX('Mapping water'!$D$5:$U$352,MATCH($B303,'Mapping water'!$B$5:$B$352,0),MATCH(J$3,'Mapping water'!$D$4:$U$4,0))*$D303</f>
        <v>0</v>
      </c>
      <c r="K303" s="31">
        <f>INDEX('Mapping water'!$D$5:$U$352,MATCH($B303,'Mapping water'!$B$5:$B$352,0),MATCH(K$3,'Mapping water'!$D$4:$U$4,0))*$D303</f>
        <v>0</v>
      </c>
      <c r="L303" s="31">
        <f>INDEX('Mapping water'!$D$5:$U$352,MATCH($B303,'Mapping water'!$B$5:$B$352,0),MATCH(L$3,'Mapping water'!$D$4:$U$4,0))*$D303</f>
        <v>307108</v>
      </c>
      <c r="M303" s="31">
        <f>INDEX('Mapping water'!$D$5:$U$352,MATCH($B303,'Mapping water'!$B$5:$B$352,0),MATCH(M$3,'Mapping water'!$D$4:$U$4,0))*$D303</f>
        <v>0</v>
      </c>
      <c r="N303" s="31">
        <f>INDEX('Mapping water'!$D$5:$U$352,MATCH($B303,'Mapping water'!$B$5:$B$352,0),MATCH(N$3,'Mapping water'!$D$4:$U$4,0))*$D303</f>
        <v>0</v>
      </c>
      <c r="O303" s="31">
        <f>INDEX('Mapping water'!$D$5:$U$352,MATCH($B303,'Mapping water'!$B$5:$B$352,0),MATCH(O$3,'Mapping water'!$D$4:$U$4,0))*$D303</f>
        <v>0</v>
      </c>
      <c r="P303" s="31">
        <f>INDEX('Mapping water'!$D$5:$U$352,MATCH($B303,'Mapping water'!$B$5:$B$352,0),MATCH(P$3,'Mapping water'!$D$4:$U$4,0))*$D303</f>
        <v>0</v>
      </c>
      <c r="Q303" s="31">
        <f>INDEX('Mapping water'!$D$5:$U$352,MATCH($B303,'Mapping water'!$B$5:$B$352,0),MATCH(Q$3,'Mapping water'!$D$4:$U$4,0))*$D303</f>
        <v>0</v>
      </c>
      <c r="R303" s="31">
        <f>INDEX('Mapping water'!$D$5:$U$352,MATCH($B303,'Mapping water'!$B$5:$B$352,0),MATCH(R$3,'Mapping water'!$D$4:$U$4,0))*$D303</f>
        <v>0</v>
      </c>
      <c r="S303" s="31">
        <f>INDEX('Mapping water'!$D$5:$U$352,MATCH($B303,'Mapping water'!$B$5:$B$352,0),MATCH(S$3,'Mapping water'!$D$4:$U$4,0))*$D303</f>
        <v>0</v>
      </c>
      <c r="T303" s="31">
        <f>INDEX('Mapping water'!$D$5:$U$352,MATCH($B303,'Mapping water'!$B$5:$B$352,0),MATCH(T$3,'Mapping water'!$D$4:$U$4,0))*$D303</f>
        <v>0</v>
      </c>
      <c r="U303" s="31">
        <f>INDEX('Mapping water'!$D$5:$U$352,MATCH($B303,'Mapping water'!$B$5:$B$352,0),MATCH(U$3,'Mapping water'!$D$4:$U$4,0))*$D303</f>
        <v>0</v>
      </c>
      <c r="V303" s="31">
        <f>INDEX('Mapping water'!$D$5:$U$352,MATCH($B303,'Mapping water'!$B$5:$B$352,0),MATCH(V$3,'Mapping water'!$D$4:$U$4,0))*$D303</f>
        <v>0</v>
      </c>
      <c r="W303" s="31">
        <f>INDEX('Mapping water'!$D$5:$U$352,MATCH($B303,'Mapping water'!$B$5:$B$352,0),MATCH(W$3,'Mapping water'!$D$4:$U$4,0))*$D303</f>
        <v>0</v>
      </c>
      <c r="X303" s="31">
        <f>INDEX('Mapping water'!$D$5:$U$352,MATCH($B303,'Mapping water'!$B$5:$B$352,0),MATCH(X$3,'Mapping water'!$D$4:$U$4,0))*$D303</f>
        <v>0</v>
      </c>
      <c r="Y303" s="31">
        <f>INDEX('Mapping water'!$D$5:$U$352,MATCH($B303,'Mapping water'!$B$5:$B$352,0),MATCH(Y$3,'Mapping water'!$D$4:$U$4,0))*$D303</f>
        <v>0</v>
      </c>
    </row>
    <row r="304" spans="1:25" x14ac:dyDescent="0.45">
      <c r="A304" s="20" t="s">
        <v>289</v>
      </c>
      <c r="B304" s="20" t="s">
        <v>290</v>
      </c>
      <c r="C304" s="20" t="s">
        <v>240</v>
      </c>
      <c r="D304" s="31">
        <f>INDEX('ONS data MYE 5'!$Q$6:$Q$445, MATCH($B304,'ONS data MYE 5'!$B$6:$B$445,0))</f>
        <v>123878</v>
      </c>
      <c r="E304" s="31">
        <f>INDEX('ONS data MYE 5'!$R$6:$R$445, MATCH($B304,'ONS data MYE 5'!$B$6:$B$445,0))</f>
        <v>587</v>
      </c>
      <c r="F304" s="31">
        <f t="shared" si="8"/>
        <v>6.3750248198280968</v>
      </c>
      <c r="G304" s="31">
        <f t="shared" si="9"/>
        <v>40.640941453424254</v>
      </c>
      <c r="H304" s="31">
        <f>INDEX('Mapping water'!$D$5:$U$352,MATCH($B304,'Mapping water'!$B$5:$B$352,0),MATCH(H$3,'Mapping water'!$D$4:$U$4,0))*$D304</f>
        <v>0</v>
      </c>
      <c r="I304" s="31">
        <f>INDEX('Mapping water'!$D$5:$U$352,MATCH($B304,'Mapping water'!$B$5:$B$352,0),MATCH(I$3,'Mapping water'!$D$4:$U$4,0))*$D304</f>
        <v>0</v>
      </c>
      <c r="J304" s="31">
        <f>INDEX('Mapping water'!$D$5:$U$352,MATCH($B304,'Mapping water'!$B$5:$B$352,0),MATCH(J$3,'Mapping water'!$D$4:$U$4,0))*$D304</f>
        <v>0</v>
      </c>
      <c r="K304" s="31">
        <f>INDEX('Mapping water'!$D$5:$U$352,MATCH($B304,'Mapping water'!$B$5:$B$352,0),MATCH(K$3,'Mapping water'!$D$4:$U$4,0))*$D304</f>
        <v>0</v>
      </c>
      <c r="L304" s="31">
        <f>INDEX('Mapping water'!$D$5:$U$352,MATCH($B304,'Mapping water'!$B$5:$B$352,0),MATCH(L$3,'Mapping water'!$D$4:$U$4,0))*$D304</f>
        <v>123878</v>
      </c>
      <c r="M304" s="31">
        <f>INDEX('Mapping water'!$D$5:$U$352,MATCH($B304,'Mapping water'!$B$5:$B$352,0),MATCH(M$3,'Mapping water'!$D$4:$U$4,0))*$D304</f>
        <v>0</v>
      </c>
      <c r="N304" s="31">
        <f>INDEX('Mapping water'!$D$5:$U$352,MATCH($B304,'Mapping water'!$B$5:$B$352,0),MATCH(N$3,'Mapping water'!$D$4:$U$4,0))*$D304</f>
        <v>0</v>
      </c>
      <c r="O304" s="31">
        <f>INDEX('Mapping water'!$D$5:$U$352,MATCH($B304,'Mapping water'!$B$5:$B$352,0),MATCH(O$3,'Mapping water'!$D$4:$U$4,0))*$D304</f>
        <v>0</v>
      </c>
      <c r="P304" s="31">
        <f>INDEX('Mapping water'!$D$5:$U$352,MATCH($B304,'Mapping water'!$B$5:$B$352,0),MATCH(P$3,'Mapping water'!$D$4:$U$4,0))*$D304</f>
        <v>0</v>
      </c>
      <c r="Q304" s="31">
        <f>INDEX('Mapping water'!$D$5:$U$352,MATCH($B304,'Mapping water'!$B$5:$B$352,0),MATCH(Q$3,'Mapping water'!$D$4:$U$4,0))*$D304</f>
        <v>0</v>
      </c>
      <c r="R304" s="31">
        <f>INDEX('Mapping water'!$D$5:$U$352,MATCH($B304,'Mapping water'!$B$5:$B$352,0),MATCH(R$3,'Mapping water'!$D$4:$U$4,0))*$D304</f>
        <v>0</v>
      </c>
      <c r="S304" s="31">
        <f>INDEX('Mapping water'!$D$5:$U$352,MATCH($B304,'Mapping water'!$B$5:$B$352,0),MATCH(S$3,'Mapping water'!$D$4:$U$4,0))*$D304</f>
        <v>0</v>
      </c>
      <c r="T304" s="31">
        <f>INDEX('Mapping water'!$D$5:$U$352,MATCH($B304,'Mapping water'!$B$5:$B$352,0),MATCH(T$3,'Mapping water'!$D$4:$U$4,0))*$D304</f>
        <v>0</v>
      </c>
      <c r="U304" s="31">
        <f>INDEX('Mapping water'!$D$5:$U$352,MATCH($B304,'Mapping water'!$B$5:$B$352,0),MATCH(U$3,'Mapping water'!$D$4:$U$4,0))*$D304</f>
        <v>0</v>
      </c>
      <c r="V304" s="31">
        <f>INDEX('Mapping water'!$D$5:$U$352,MATCH($B304,'Mapping water'!$B$5:$B$352,0),MATCH(V$3,'Mapping water'!$D$4:$U$4,0))*$D304</f>
        <v>0</v>
      </c>
      <c r="W304" s="31">
        <f>INDEX('Mapping water'!$D$5:$U$352,MATCH($B304,'Mapping water'!$B$5:$B$352,0),MATCH(W$3,'Mapping water'!$D$4:$U$4,0))*$D304</f>
        <v>0</v>
      </c>
      <c r="X304" s="31">
        <f>INDEX('Mapping water'!$D$5:$U$352,MATCH($B304,'Mapping water'!$B$5:$B$352,0),MATCH(X$3,'Mapping water'!$D$4:$U$4,0))*$D304</f>
        <v>0</v>
      </c>
      <c r="Y304" s="31">
        <f>INDEX('Mapping water'!$D$5:$U$352,MATCH($B304,'Mapping water'!$B$5:$B$352,0),MATCH(Y$3,'Mapping water'!$D$4:$U$4,0))*$D304</f>
        <v>0</v>
      </c>
    </row>
    <row r="305" spans="1:25" x14ac:dyDescent="0.45">
      <c r="A305" s="20" t="s">
        <v>291</v>
      </c>
      <c r="B305" s="20" t="s">
        <v>292</v>
      </c>
      <c r="C305" s="20" t="s">
        <v>240</v>
      </c>
      <c r="D305" s="31">
        <f>INDEX('ONS data MYE 5'!$Q$6:$Q$445, MATCH($B305,'ONS data MYE 5'!$B$6:$B$445,0))</f>
        <v>130895</v>
      </c>
      <c r="E305" s="31">
        <f>INDEX('ONS data MYE 5'!$R$6:$R$445, MATCH($B305,'ONS data MYE 5'!$B$6:$B$445,0))</f>
        <v>219</v>
      </c>
      <c r="F305" s="31">
        <f t="shared" si="8"/>
        <v>5.389071729816501</v>
      </c>
      <c r="G305" s="31">
        <f t="shared" si="9"/>
        <v>29.042094109107413</v>
      </c>
      <c r="H305" s="31">
        <f>INDEX('Mapping water'!$D$5:$U$352,MATCH($B305,'Mapping water'!$B$5:$B$352,0),MATCH(H$3,'Mapping water'!$D$4:$U$4,0))*$D305</f>
        <v>0</v>
      </c>
      <c r="I305" s="31">
        <f>INDEX('Mapping water'!$D$5:$U$352,MATCH($B305,'Mapping water'!$B$5:$B$352,0),MATCH(I$3,'Mapping water'!$D$4:$U$4,0))*$D305</f>
        <v>0</v>
      </c>
      <c r="J305" s="31">
        <f>INDEX('Mapping water'!$D$5:$U$352,MATCH($B305,'Mapping water'!$B$5:$B$352,0),MATCH(J$3,'Mapping water'!$D$4:$U$4,0))*$D305</f>
        <v>0</v>
      </c>
      <c r="K305" s="31">
        <f>INDEX('Mapping water'!$D$5:$U$352,MATCH($B305,'Mapping water'!$B$5:$B$352,0),MATCH(K$3,'Mapping water'!$D$4:$U$4,0))*$D305</f>
        <v>0</v>
      </c>
      <c r="L305" s="31">
        <f>INDEX('Mapping water'!$D$5:$U$352,MATCH($B305,'Mapping water'!$B$5:$B$352,0),MATCH(L$3,'Mapping water'!$D$4:$U$4,0))*$D305</f>
        <v>130895</v>
      </c>
      <c r="M305" s="31">
        <f>INDEX('Mapping water'!$D$5:$U$352,MATCH($B305,'Mapping water'!$B$5:$B$352,0),MATCH(M$3,'Mapping water'!$D$4:$U$4,0))*$D305</f>
        <v>0</v>
      </c>
      <c r="N305" s="31">
        <f>INDEX('Mapping water'!$D$5:$U$352,MATCH($B305,'Mapping water'!$B$5:$B$352,0),MATCH(N$3,'Mapping water'!$D$4:$U$4,0))*$D305</f>
        <v>0</v>
      </c>
      <c r="O305" s="31">
        <f>INDEX('Mapping water'!$D$5:$U$352,MATCH($B305,'Mapping water'!$B$5:$B$352,0),MATCH(O$3,'Mapping water'!$D$4:$U$4,0))*$D305</f>
        <v>0</v>
      </c>
      <c r="P305" s="31">
        <f>INDEX('Mapping water'!$D$5:$U$352,MATCH($B305,'Mapping water'!$B$5:$B$352,0),MATCH(P$3,'Mapping water'!$D$4:$U$4,0))*$D305</f>
        <v>0</v>
      </c>
      <c r="Q305" s="31">
        <f>INDEX('Mapping water'!$D$5:$U$352,MATCH($B305,'Mapping water'!$B$5:$B$352,0),MATCH(Q$3,'Mapping water'!$D$4:$U$4,0))*$D305</f>
        <v>0</v>
      </c>
      <c r="R305" s="31">
        <f>INDEX('Mapping water'!$D$5:$U$352,MATCH($B305,'Mapping water'!$B$5:$B$352,0),MATCH(R$3,'Mapping water'!$D$4:$U$4,0))*$D305</f>
        <v>0</v>
      </c>
      <c r="S305" s="31">
        <f>INDEX('Mapping water'!$D$5:$U$352,MATCH($B305,'Mapping water'!$B$5:$B$352,0),MATCH(S$3,'Mapping water'!$D$4:$U$4,0))*$D305</f>
        <v>0</v>
      </c>
      <c r="T305" s="31">
        <f>INDEX('Mapping water'!$D$5:$U$352,MATCH($B305,'Mapping water'!$B$5:$B$352,0),MATCH(T$3,'Mapping water'!$D$4:$U$4,0))*$D305</f>
        <v>0</v>
      </c>
      <c r="U305" s="31">
        <f>INDEX('Mapping water'!$D$5:$U$352,MATCH($B305,'Mapping water'!$B$5:$B$352,0),MATCH(U$3,'Mapping water'!$D$4:$U$4,0))*$D305</f>
        <v>0</v>
      </c>
      <c r="V305" s="31">
        <f>INDEX('Mapping water'!$D$5:$U$352,MATCH($B305,'Mapping water'!$B$5:$B$352,0),MATCH(V$3,'Mapping water'!$D$4:$U$4,0))*$D305</f>
        <v>0</v>
      </c>
      <c r="W305" s="31">
        <f>INDEX('Mapping water'!$D$5:$U$352,MATCH($B305,'Mapping water'!$B$5:$B$352,0),MATCH(W$3,'Mapping water'!$D$4:$U$4,0))*$D305</f>
        <v>0</v>
      </c>
      <c r="X305" s="31">
        <f>INDEX('Mapping water'!$D$5:$U$352,MATCH($B305,'Mapping water'!$B$5:$B$352,0),MATCH(X$3,'Mapping water'!$D$4:$U$4,0))*$D305</f>
        <v>0</v>
      </c>
      <c r="Y305" s="31">
        <f>INDEX('Mapping water'!$D$5:$U$352,MATCH($B305,'Mapping water'!$B$5:$B$352,0),MATCH(Y$3,'Mapping water'!$D$4:$U$4,0))*$D305</f>
        <v>0</v>
      </c>
    </row>
    <row r="306" spans="1:25" x14ac:dyDescent="0.45">
      <c r="A306" s="20" t="s">
        <v>293</v>
      </c>
      <c r="B306" s="20" t="s">
        <v>294</v>
      </c>
      <c r="C306" s="20" t="s">
        <v>240</v>
      </c>
      <c r="D306" s="31">
        <f>INDEX('ONS data MYE 5'!$Q$6:$Q$445, MATCH($B306,'ONS data MYE 5'!$B$6:$B$445,0))</f>
        <v>97209</v>
      </c>
      <c r="E306" s="31">
        <f>INDEX('ONS data MYE 5'!$R$6:$R$445, MATCH($B306,'ONS data MYE 5'!$B$6:$B$445,0))</f>
        <v>169</v>
      </c>
      <c r="F306" s="31">
        <f t="shared" si="8"/>
        <v>5.1298987149230735</v>
      </c>
      <c r="G306" s="31">
        <f t="shared" si="9"/>
        <v>26.315860825369402</v>
      </c>
      <c r="H306" s="31">
        <f>INDEX('Mapping water'!$D$5:$U$352,MATCH($B306,'Mapping water'!$B$5:$B$352,0),MATCH(H$3,'Mapping water'!$D$4:$U$4,0))*$D306</f>
        <v>0</v>
      </c>
      <c r="I306" s="31">
        <f>INDEX('Mapping water'!$D$5:$U$352,MATCH($B306,'Mapping water'!$B$5:$B$352,0),MATCH(I$3,'Mapping water'!$D$4:$U$4,0))*$D306</f>
        <v>0</v>
      </c>
      <c r="J306" s="31">
        <f>INDEX('Mapping water'!$D$5:$U$352,MATCH($B306,'Mapping water'!$B$5:$B$352,0),MATCH(J$3,'Mapping water'!$D$4:$U$4,0))*$D306</f>
        <v>0</v>
      </c>
      <c r="K306" s="31">
        <f>INDEX('Mapping water'!$D$5:$U$352,MATCH($B306,'Mapping water'!$B$5:$B$352,0),MATCH(K$3,'Mapping water'!$D$4:$U$4,0))*$D306</f>
        <v>0</v>
      </c>
      <c r="L306" s="31">
        <f>INDEX('Mapping water'!$D$5:$U$352,MATCH($B306,'Mapping water'!$B$5:$B$352,0),MATCH(L$3,'Mapping water'!$D$4:$U$4,0))*$D306</f>
        <v>97209</v>
      </c>
      <c r="M306" s="31">
        <f>INDEX('Mapping water'!$D$5:$U$352,MATCH($B306,'Mapping water'!$B$5:$B$352,0),MATCH(M$3,'Mapping water'!$D$4:$U$4,0))*$D306</f>
        <v>0</v>
      </c>
      <c r="N306" s="31">
        <f>INDEX('Mapping water'!$D$5:$U$352,MATCH($B306,'Mapping water'!$B$5:$B$352,0),MATCH(N$3,'Mapping water'!$D$4:$U$4,0))*$D306</f>
        <v>0</v>
      </c>
      <c r="O306" s="31">
        <f>INDEX('Mapping water'!$D$5:$U$352,MATCH($B306,'Mapping water'!$B$5:$B$352,0),MATCH(O$3,'Mapping water'!$D$4:$U$4,0))*$D306</f>
        <v>0</v>
      </c>
      <c r="P306" s="31">
        <f>INDEX('Mapping water'!$D$5:$U$352,MATCH($B306,'Mapping water'!$B$5:$B$352,0),MATCH(P$3,'Mapping water'!$D$4:$U$4,0))*$D306</f>
        <v>0</v>
      </c>
      <c r="Q306" s="31">
        <f>INDEX('Mapping water'!$D$5:$U$352,MATCH($B306,'Mapping water'!$B$5:$B$352,0),MATCH(Q$3,'Mapping water'!$D$4:$U$4,0))*$D306</f>
        <v>0</v>
      </c>
      <c r="R306" s="31">
        <f>INDEX('Mapping water'!$D$5:$U$352,MATCH($B306,'Mapping water'!$B$5:$B$352,0),MATCH(R$3,'Mapping water'!$D$4:$U$4,0))*$D306</f>
        <v>0</v>
      </c>
      <c r="S306" s="31">
        <f>INDEX('Mapping water'!$D$5:$U$352,MATCH($B306,'Mapping water'!$B$5:$B$352,0),MATCH(S$3,'Mapping water'!$D$4:$U$4,0))*$D306</f>
        <v>0</v>
      </c>
      <c r="T306" s="31">
        <f>INDEX('Mapping water'!$D$5:$U$352,MATCH($B306,'Mapping water'!$B$5:$B$352,0),MATCH(T$3,'Mapping water'!$D$4:$U$4,0))*$D306</f>
        <v>0</v>
      </c>
      <c r="U306" s="31">
        <f>INDEX('Mapping water'!$D$5:$U$352,MATCH($B306,'Mapping water'!$B$5:$B$352,0),MATCH(U$3,'Mapping water'!$D$4:$U$4,0))*$D306</f>
        <v>0</v>
      </c>
      <c r="V306" s="31">
        <f>INDEX('Mapping water'!$D$5:$U$352,MATCH($B306,'Mapping water'!$B$5:$B$352,0),MATCH(V$3,'Mapping water'!$D$4:$U$4,0))*$D306</f>
        <v>0</v>
      </c>
      <c r="W306" s="31">
        <f>INDEX('Mapping water'!$D$5:$U$352,MATCH($B306,'Mapping water'!$B$5:$B$352,0),MATCH(W$3,'Mapping water'!$D$4:$U$4,0))*$D306</f>
        <v>0</v>
      </c>
      <c r="X306" s="31">
        <f>INDEX('Mapping water'!$D$5:$U$352,MATCH($B306,'Mapping water'!$B$5:$B$352,0),MATCH(X$3,'Mapping water'!$D$4:$U$4,0))*$D306</f>
        <v>0</v>
      </c>
      <c r="Y306" s="31">
        <f>INDEX('Mapping water'!$D$5:$U$352,MATCH($B306,'Mapping water'!$B$5:$B$352,0),MATCH(Y$3,'Mapping water'!$D$4:$U$4,0))*$D306</f>
        <v>0</v>
      </c>
    </row>
    <row r="307" spans="1:25" x14ac:dyDescent="0.45">
      <c r="A307" s="20" t="s">
        <v>295</v>
      </c>
      <c r="B307" s="20" t="s">
        <v>296</v>
      </c>
      <c r="C307" s="20" t="s">
        <v>240</v>
      </c>
      <c r="D307" s="31">
        <f>INDEX('ONS data MYE 5'!$Q$6:$Q$445, MATCH($B307,'ONS data MYE 5'!$B$6:$B$445,0))</f>
        <v>62089</v>
      </c>
      <c r="E307" s="31">
        <f>INDEX('ONS data MYE 5'!$R$6:$R$445, MATCH($B307,'ONS data MYE 5'!$B$6:$B$445,0))</f>
        <v>219</v>
      </c>
      <c r="F307" s="31">
        <f t="shared" si="8"/>
        <v>5.389071729816501</v>
      </c>
      <c r="G307" s="31">
        <f t="shared" si="9"/>
        <v>29.042094109107413</v>
      </c>
      <c r="H307" s="31">
        <f>INDEX('Mapping water'!$D$5:$U$352,MATCH($B307,'Mapping water'!$B$5:$B$352,0),MATCH(H$3,'Mapping water'!$D$4:$U$4,0))*$D307</f>
        <v>0</v>
      </c>
      <c r="I307" s="31">
        <f>INDEX('Mapping water'!$D$5:$U$352,MATCH($B307,'Mapping water'!$B$5:$B$352,0),MATCH(I$3,'Mapping water'!$D$4:$U$4,0))*$D307</f>
        <v>0</v>
      </c>
      <c r="J307" s="31">
        <f>INDEX('Mapping water'!$D$5:$U$352,MATCH($B307,'Mapping water'!$B$5:$B$352,0),MATCH(J$3,'Mapping water'!$D$4:$U$4,0))*$D307</f>
        <v>0</v>
      </c>
      <c r="K307" s="31">
        <f>INDEX('Mapping water'!$D$5:$U$352,MATCH($B307,'Mapping water'!$B$5:$B$352,0),MATCH(K$3,'Mapping water'!$D$4:$U$4,0))*$D307</f>
        <v>0</v>
      </c>
      <c r="L307" s="31">
        <f>INDEX('Mapping water'!$D$5:$U$352,MATCH($B307,'Mapping water'!$B$5:$B$352,0),MATCH(L$3,'Mapping water'!$D$4:$U$4,0))*$D307</f>
        <v>58984.549999999996</v>
      </c>
      <c r="M307" s="31">
        <f>INDEX('Mapping water'!$D$5:$U$352,MATCH($B307,'Mapping water'!$B$5:$B$352,0),MATCH(M$3,'Mapping water'!$D$4:$U$4,0))*$D307</f>
        <v>0</v>
      </c>
      <c r="N307" s="31">
        <f>INDEX('Mapping water'!$D$5:$U$352,MATCH($B307,'Mapping water'!$B$5:$B$352,0),MATCH(N$3,'Mapping water'!$D$4:$U$4,0))*$D307</f>
        <v>0</v>
      </c>
      <c r="O307" s="31">
        <f>INDEX('Mapping water'!$D$5:$U$352,MATCH($B307,'Mapping water'!$B$5:$B$352,0),MATCH(O$3,'Mapping water'!$D$4:$U$4,0))*$D307</f>
        <v>0</v>
      </c>
      <c r="P307" s="31">
        <f>INDEX('Mapping water'!$D$5:$U$352,MATCH($B307,'Mapping water'!$B$5:$B$352,0),MATCH(P$3,'Mapping water'!$D$4:$U$4,0))*$D307</f>
        <v>0</v>
      </c>
      <c r="Q307" s="31">
        <f>INDEX('Mapping water'!$D$5:$U$352,MATCH($B307,'Mapping water'!$B$5:$B$352,0),MATCH(Q$3,'Mapping water'!$D$4:$U$4,0))*$D307</f>
        <v>0</v>
      </c>
      <c r="R307" s="31">
        <f>INDEX('Mapping water'!$D$5:$U$352,MATCH($B307,'Mapping water'!$B$5:$B$352,0),MATCH(R$3,'Mapping water'!$D$4:$U$4,0))*$D307</f>
        <v>0</v>
      </c>
      <c r="S307" s="31">
        <f>INDEX('Mapping water'!$D$5:$U$352,MATCH($B307,'Mapping water'!$B$5:$B$352,0),MATCH(S$3,'Mapping water'!$D$4:$U$4,0))*$D307</f>
        <v>0</v>
      </c>
      <c r="T307" s="31">
        <f>INDEX('Mapping water'!$D$5:$U$352,MATCH($B307,'Mapping water'!$B$5:$B$352,0),MATCH(T$3,'Mapping water'!$D$4:$U$4,0))*$D307</f>
        <v>0</v>
      </c>
      <c r="U307" s="31">
        <f>INDEX('Mapping water'!$D$5:$U$352,MATCH($B307,'Mapping water'!$B$5:$B$352,0),MATCH(U$3,'Mapping water'!$D$4:$U$4,0))*$D307</f>
        <v>0</v>
      </c>
      <c r="V307" s="31">
        <f>INDEX('Mapping water'!$D$5:$U$352,MATCH($B307,'Mapping water'!$B$5:$B$352,0),MATCH(V$3,'Mapping water'!$D$4:$U$4,0))*$D307</f>
        <v>0</v>
      </c>
      <c r="W307" s="31">
        <f>INDEX('Mapping water'!$D$5:$U$352,MATCH($B307,'Mapping water'!$B$5:$B$352,0),MATCH(W$3,'Mapping water'!$D$4:$U$4,0))*$D307</f>
        <v>0</v>
      </c>
      <c r="X307" s="31">
        <f>INDEX('Mapping water'!$D$5:$U$352,MATCH($B307,'Mapping water'!$B$5:$B$352,0),MATCH(X$3,'Mapping water'!$D$4:$U$4,0))*$D307</f>
        <v>0</v>
      </c>
      <c r="Y307" s="31">
        <f>INDEX('Mapping water'!$D$5:$U$352,MATCH($B307,'Mapping water'!$B$5:$B$352,0),MATCH(Y$3,'Mapping water'!$D$4:$U$4,0))*$D307</f>
        <v>3104.4500000000003</v>
      </c>
    </row>
    <row r="308" spans="1:25" x14ac:dyDescent="0.45">
      <c r="A308" s="20" t="s">
        <v>297</v>
      </c>
      <c r="B308" s="20" t="s">
        <v>298</v>
      </c>
      <c r="C308" s="20" t="s">
        <v>240</v>
      </c>
      <c r="D308" s="31">
        <f>INDEX('ONS data MYE 5'!$Q$6:$Q$445, MATCH($B308,'ONS data MYE 5'!$B$6:$B$445,0))</f>
        <v>125409</v>
      </c>
      <c r="E308" s="31">
        <f>INDEX('ONS data MYE 5'!$R$6:$R$445, MATCH($B308,'ONS data MYE 5'!$B$6:$B$445,0))</f>
        <v>1587</v>
      </c>
      <c r="F308" s="31">
        <f t="shared" si="8"/>
        <v>7.3696007205264094</v>
      </c>
      <c r="G308" s="31">
        <f t="shared" si="9"/>
        <v>54.311014779983374</v>
      </c>
      <c r="H308" s="31">
        <f>INDEX('Mapping water'!$D$5:$U$352,MATCH($B308,'Mapping water'!$B$5:$B$352,0),MATCH(H$3,'Mapping water'!$D$4:$U$4,0))*$D308</f>
        <v>0</v>
      </c>
      <c r="I308" s="31">
        <f>INDEX('Mapping water'!$D$5:$U$352,MATCH($B308,'Mapping water'!$B$5:$B$352,0),MATCH(I$3,'Mapping water'!$D$4:$U$4,0))*$D308</f>
        <v>0</v>
      </c>
      <c r="J308" s="31">
        <f>INDEX('Mapping water'!$D$5:$U$352,MATCH($B308,'Mapping water'!$B$5:$B$352,0),MATCH(J$3,'Mapping water'!$D$4:$U$4,0))*$D308</f>
        <v>0</v>
      </c>
      <c r="K308" s="31">
        <f>INDEX('Mapping water'!$D$5:$U$352,MATCH($B308,'Mapping water'!$B$5:$B$352,0),MATCH(K$3,'Mapping water'!$D$4:$U$4,0))*$D308</f>
        <v>0</v>
      </c>
      <c r="L308" s="31">
        <f>INDEX('Mapping water'!$D$5:$U$352,MATCH($B308,'Mapping water'!$B$5:$B$352,0),MATCH(L$3,'Mapping water'!$D$4:$U$4,0))*$D308</f>
        <v>125409</v>
      </c>
      <c r="M308" s="31">
        <f>INDEX('Mapping water'!$D$5:$U$352,MATCH($B308,'Mapping water'!$B$5:$B$352,0),MATCH(M$3,'Mapping water'!$D$4:$U$4,0))*$D308</f>
        <v>0</v>
      </c>
      <c r="N308" s="31">
        <f>INDEX('Mapping water'!$D$5:$U$352,MATCH($B308,'Mapping water'!$B$5:$B$352,0),MATCH(N$3,'Mapping water'!$D$4:$U$4,0))*$D308</f>
        <v>0</v>
      </c>
      <c r="O308" s="31">
        <f>INDEX('Mapping water'!$D$5:$U$352,MATCH($B308,'Mapping water'!$B$5:$B$352,0),MATCH(O$3,'Mapping water'!$D$4:$U$4,0))*$D308</f>
        <v>0</v>
      </c>
      <c r="P308" s="31">
        <f>INDEX('Mapping water'!$D$5:$U$352,MATCH($B308,'Mapping water'!$B$5:$B$352,0),MATCH(P$3,'Mapping water'!$D$4:$U$4,0))*$D308</f>
        <v>0</v>
      </c>
      <c r="Q308" s="31">
        <f>INDEX('Mapping water'!$D$5:$U$352,MATCH($B308,'Mapping water'!$B$5:$B$352,0),MATCH(Q$3,'Mapping water'!$D$4:$U$4,0))*$D308</f>
        <v>0</v>
      </c>
      <c r="R308" s="31">
        <f>INDEX('Mapping water'!$D$5:$U$352,MATCH($B308,'Mapping water'!$B$5:$B$352,0),MATCH(R$3,'Mapping water'!$D$4:$U$4,0))*$D308</f>
        <v>0</v>
      </c>
      <c r="S308" s="31">
        <f>INDEX('Mapping water'!$D$5:$U$352,MATCH($B308,'Mapping water'!$B$5:$B$352,0),MATCH(S$3,'Mapping water'!$D$4:$U$4,0))*$D308</f>
        <v>0</v>
      </c>
      <c r="T308" s="31">
        <f>INDEX('Mapping water'!$D$5:$U$352,MATCH($B308,'Mapping water'!$B$5:$B$352,0),MATCH(T$3,'Mapping water'!$D$4:$U$4,0))*$D308</f>
        <v>0</v>
      </c>
      <c r="U308" s="31">
        <f>INDEX('Mapping water'!$D$5:$U$352,MATCH($B308,'Mapping water'!$B$5:$B$352,0),MATCH(U$3,'Mapping water'!$D$4:$U$4,0))*$D308</f>
        <v>0</v>
      </c>
      <c r="V308" s="31">
        <f>INDEX('Mapping water'!$D$5:$U$352,MATCH($B308,'Mapping water'!$B$5:$B$352,0),MATCH(V$3,'Mapping water'!$D$4:$U$4,0))*$D308</f>
        <v>0</v>
      </c>
      <c r="W308" s="31">
        <f>INDEX('Mapping water'!$D$5:$U$352,MATCH($B308,'Mapping water'!$B$5:$B$352,0),MATCH(W$3,'Mapping water'!$D$4:$U$4,0))*$D308</f>
        <v>0</v>
      </c>
      <c r="X308" s="31">
        <f>INDEX('Mapping water'!$D$5:$U$352,MATCH($B308,'Mapping water'!$B$5:$B$352,0),MATCH(X$3,'Mapping water'!$D$4:$U$4,0))*$D308</f>
        <v>0</v>
      </c>
      <c r="Y308" s="31">
        <f>INDEX('Mapping water'!$D$5:$U$352,MATCH($B308,'Mapping water'!$B$5:$B$352,0),MATCH(Y$3,'Mapping water'!$D$4:$U$4,0))*$D308</f>
        <v>0</v>
      </c>
    </row>
    <row r="309" spans="1:25" x14ac:dyDescent="0.45">
      <c r="A309" s="20" t="s">
        <v>299</v>
      </c>
      <c r="B309" s="20" t="s">
        <v>300</v>
      </c>
      <c r="C309" s="20" t="s">
        <v>240</v>
      </c>
      <c r="D309" s="31">
        <f>INDEX('ONS data MYE 5'!$Q$6:$Q$445, MATCH($B309,'ONS data MYE 5'!$B$6:$B$445,0))</f>
        <v>100496</v>
      </c>
      <c r="E309" s="31">
        <f>INDEX('ONS data MYE 5'!$R$6:$R$445, MATCH($B309,'ONS data MYE 5'!$B$6:$B$445,0))</f>
        <v>286</v>
      </c>
      <c r="F309" s="31">
        <f t="shared" si="8"/>
        <v>5.6559918108198524</v>
      </c>
      <c r="G309" s="31">
        <f t="shared" si="9"/>
        <v>31.990243364061232</v>
      </c>
      <c r="H309" s="31">
        <f>INDEX('Mapping water'!$D$5:$U$352,MATCH($B309,'Mapping water'!$B$5:$B$352,0),MATCH(H$3,'Mapping water'!$D$4:$U$4,0))*$D309</f>
        <v>0</v>
      </c>
      <c r="I309" s="31">
        <f>INDEX('Mapping water'!$D$5:$U$352,MATCH($B309,'Mapping water'!$B$5:$B$352,0),MATCH(I$3,'Mapping water'!$D$4:$U$4,0))*$D309</f>
        <v>0</v>
      </c>
      <c r="J309" s="31">
        <f>INDEX('Mapping water'!$D$5:$U$352,MATCH($B309,'Mapping water'!$B$5:$B$352,0),MATCH(J$3,'Mapping water'!$D$4:$U$4,0))*$D309</f>
        <v>0</v>
      </c>
      <c r="K309" s="31">
        <f>INDEX('Mapping water'!$D$5:$U$352,MATCH($B309,'Mapping water'!$B$5:$B$352,0),MATCH(K$3,'Mapping water'!$D$4:$U$4,0))*$D309</f>
        <v>0</v>
      </c>
      <c r="L309" s="31">
        <f>INDEX('Mapping water'!$D$5:$U$352,MATCH($B309,'Mapping water'!$B$5:$B$352,0),MATCH(L$3,'Mapping water'!$D$4:$U$4,0))*$D309</f>
        <v>100496</v>
      </c>
      <c r="M309" s="31">
        <f>INDEX('Mapping water'!$D$5:$U$352,MATCH($B309,'Mapping water'!$B$5:$B$352,0),MATCH(M$3,'Mapping water'!$D$4:$U$4,0))*$D309</f>
        <v>0</v>
      </c>
      <c r="N309" s="31">
        <f>INDEX('Mapping water'!$D$5:$U$352,MATCH($B309,'Mapping water'!$B$5:$B$352,0),MATCH(N$3,'Mapping water'!$D$4:$U$4,0))*$D309</f>
        <v>0</v>
      </c>
      <c r="O309" s="31">
        <f>INDEX('Mapping water'!$D$5:$U$352,MATCH($B309,'Mapping water'!$B$5:$B$352,0),MATCH(O$3,'Mapping water'!$D$4:$U$4,0))*$D309</f>
        <v>0</v>
      </c>
      <c r="P309" s="31">
        <f>INDEX('Mapping water'!$D$5:$U$352,MATCH($B309,'Mapping water'!$B$5:$B$352,0),MATCH(P$3,'Mapping water'!$D$4:$U$4,0))*$D309</f>
        <v>0</v>
      </c>
      <c r="Q309" s="31">
        <f>INDEX('Mapping water'!$D$5:$U$352,MATCH($B309,'Mapping water'!$B$5:$B$352,0),MATCH(Q$3,'Mapping water'!$D$4:$U$4,0))*$D309</f>
        <v>0</v>
      </c>
      <c r="R309" s="31">
        <f>INDEX('Mapping water'!$D$5:$U$352,MATCH($B309,'Mapping water'!$B$5:$B$352,0),MATCH(R$3,'Mapping water'!$D$4:$U$4,0))*$D309</f>
        <v>0</v>
      </c>
      <c r="S309" s="31">
        <f>INDEX('Mapping water'!$D$5:$U$352,MATCH($B309,'Mapping water'!$B$5:$B$352,0),MATCH(S$3,'Mapping water'!$D$4:$U$4,0))*$D309</f>
        <v>0</v>
      </c>
      <c r="T309" s="31">
        <f>INDEX('Mapping water'!$D$5:$U$352,MATCH($B309,'Mapping water'!$B$5:$B$352,0),MATCH(T$3,'Mapping water'!$D$4:$U$4,0))*$D309</f>
        <v>0</v>
      </c>
      <c r="U309" s="31">
        <f>INDEX('Mapping water'!$D$5:$U$352,MATCH($B309,'Mapping water'!$B$5:$B$352,0),MATCH(U$3,'Mapping water'!$D$4:$U$4,0))*$D309</f>
        <v>0</v>
      </c>
      <c r="V309" s="31">
        <f>INDEX('Mapping water'!$D$5:$U$352,MATCH($B309,'Mapping water'!$B$5:$B$352,0),MATCH(V$3,'Mapping water'!$D$4:$U$4,0))*$D309</f>
        <v>0</v>
      </c>
      <c r="W309" s="31">
        <f>INDEX('Mapping water'!$D$5:$U$352,MATCH($B309,'Mapping water'!$B$5:$B$352,0),MATCH(W$3,'Mapping water'!$D$4:$U$4,0))*$D309</f>
        <v>0</v>
      </c>
      <c r="X309" s="31">
        <f>INDEX('Mapping water'!$D$5:$U$352,MATCH($B309,'Mapping water'!$B$5:$B$352,0),MATCH(X$3,'Mapping water'!$D$4:$U$4,0))*$D309</f>
        <v>0</v>
      </c>
      <c r="Y309" s="31">
        <f>INDEX('Mapping water'!$D$5:$U$352,MATCH($B309,'Mapping water'!$B$5:$B$352,0),MATCH(Y$3,'Mapping water'!$D$4:$U$4,0))*$D309</f>
        <v>0</v>
      </c>
    </row>
    <row r="310" spans="1:25" x14ac:dyDescent="0.45">
      <c r="A310" s="20" t="s">
        <v>301</v>
      </c>
      <c r="B310" s="20" t="s">
        <v>302</v>
      </c>
      <c r="C310" s="20" t="s">
        <v>240</v>
      </c>
      <c r="D310" s="31">
        <f>INDEX('ONS data MYE 5'!$Q$6:$Q$445, MATCH($B310,'ONS data MYE 5'!$B$6:$B$445,0))</f>
        <v>120824</v>
      </c>
      <c r="E310" s="31">
        <f>INDEX('ONS data MYE 5'!$R$6:$R$445, MATCH($B310,'ONS data MYE 5'!$B$6:$B$445,0))</f>
        <v>124</v>
      </c>
      <c r="F310" s="31">
        <f t="shared" si="8"/>
        <v>4.8202815656050371</v>
      </c>
      <c r="G310" s="31">
        <f t="shared" si="9"/>
        <v>23.235114371711749</v>
      </c>
      <c r="H310" s="31">
        <f>INDEX('Mapping water'!$D$5:$U$352,MATCH($B310,'Mapping water'!$B$5:$B$352,0),MATCH(H$3,'Mapping water'!$D$4:$U$4,0))*$D310</f>
        <v>0</v>
      </c>
      <c r="I310" s="31">
        <f>INDEX('Mapping water'!$D$5:$U$352,MATCH($B310,'Mapping water'!$B$5:$B$352,0),MATCH(I$3,'Mapping water'!$D$4:$U$4,0))*$D310</f>
        <v>0</v>
      </c>
      <c r="J310" s="31">
        <f>INDEX('Mapping water'!$D$5:$U$352,MATCH($B310,'Mapping water'!$B$5:$B$352,0),MATCH(J$3,'Mapping water'!$D$4:$U$4,0))*$D310</f>
        <v>0</v>
      </c>
      <c r="K310" s="31">
        <f>INDEX('Mapping water'!$D$5:$U$352,MATCH($B310,'Mapping water'!$B$5:$B$352,0),MATCH(K$3,'Mapping water'!$D$4:$U$4,0))*$D310</f>
        <v>0</v>
      </c>
      <c r="L310" s="31">
        <f>INDEX('Mapping water'!$D$5:$U$352,MATCH($B310,'Mapping water'!$B$5:$B$352,0),MATCH(L$3,'Mapping water'!$D$4:$U$4,0))*$D310</f>
        <v>120824</v>
      </c>
      <c r="M310" s="31">
        <f>INDEX('Mapping water'!$D$5:$U$352,MATCH($B310,'Mapping water'!$B$5:$B$352,0),MATCH(M$3,'Mapping water'!$D$4:$U$4,0))*$D310</f>
        <v>0</v>
      </c>
      <c r="N310" s="31">
        <f>INDEX('Mapping water'!$D$5:$U$352,MATCH($B310,'Mapping water'!$B$5:$B$352,0),MATCH(N$3,'Mapping water'!$D$4:$U$4,0))*$D310</f>
        <v>0</v>
      </c>
      <c r="O310" s="31">
        <f>INDEX('Mapping water'!$D$5:$U$352,MATCH($B310,'Mapping water'!$B$5:$B$352,0),MATCH(O$3,'Mapping water'!$D$4:$U$4,0))*$D310</f>
        <v>0</v>
      </c>
      <c r="P310" s="31">
        <f>INDEX('Mapping water'!$D$5:$U$352,MATCH($B310,'Mapping water'!$B$5:$B$352,0),MATCH(P$3,'Mapping water'!$D$4:$U$4,0))*$D310</f>
        <v>0</v>
      </c>
      <c r="Q310" s="31">
        <f>INDEX('Mapping water'!$D$5:$U$352,MATCH($B310,'Mapping water'!$B$5:$B$352,0),MATCH(Q$3,'Mapping water'!$D$4:$U$4,0))*$D310</f>
        <v>0</v>
      </c>
      <c r="R310" s="31">
        <f>INDEX('Mapping water'!$D$5:$U$352,MATCH($B310,'Mapping water'!$B$5:$B$352,0),MATCH(R$3,'Mapping water'!$D$4:$U$4,0))*$D310</f>
        <v>0</v>
      </c>
      <c r="S310" s="31">
        <f>INDEX('Mapping water'!$D$5:$U$352,MATCH($B310,'Mapping water'!$B$5:$B$352,0),MATCH(S$3,'Mapping water'!$D$4:$U$4,0))*$D310</f>
        <v>0</v>
      </c>
      <c r="T310" s="31">
        <f>INDEX('Mapping water'!$D$5:$U$352,MATCH($B310,'Mapping water'!$B$5:$B$352,0),MATCH(T$3,'Mapping water'!$D$4:$U$4,0))*$D310</f>
        <v>0</v>
      </c>
      <c r="U310" s="31">
        <f>INDEX('Mapping water'!$D$5:$U$352,MATCH($B310,'Mapping water'!$B$5:$B$352,0),MATCH(U$3,'Mapping water'!$D$4:$U$4,0))*$D310</f>
        <v>0</v>
      </c>
      <c r="V310" s="31">
        <f>INDEX('Mapping water'!$D$5:$U$352,MATCH($B310,'Mapping water'!$B$5:$B$352,0),MATCH(V$3,'Mapping water'!$D$4:$U$4,0))*$D310</f>
        <v>0</v>
      </c>
      <c r="W310" s="31">
        <f>INDEX('Mapping water'!$D$5:$U$352,MATCH($B310,'Mapping water'!$B$5:$B$352,0),MATCH(W$3,'Mapping water'!$D$4:$U$4,0))*$D310</f>
        <v>0</v>
      </c>
      <c r="X310" s="31">
        <f>INDEX('Mapping water'!$D$5:$U$352,MATCH($B310,'Mapping water'!$B$5:$B$352,0),MATCH(X$3,'Mapping water'!$D$4:$U$4,0))*$D310</f>
        <v>0</v>
      </c>
      <c r="Y310" s="31">
        <f>INDEX('Mapping water'!$D$5:$U$352,MATCH($B310,'Mapping water'!$B$5:$B$352,0),MATCH(Y$3,'Mapping water'!$D$4:$U$4,0))*$D310</f>
        <v>0</v>
      </c>
    </row>
    <row r="311" spans="1:25" x14ac:dyDescent="0.45">
      <c r="A311" s="20" t="s">
        <v>303</v>
      </c>
      <c r="B311" s="20" t="s">
        <v>304</v>
      </c>
      <c r="C311" s="20" t="s">
        <v>240</v>
      </c>
      <c r="D311" s="31">
        <f>INDEX('ONS data MYE 5'!$Q$6:$Q$445, MATCH($B311,'ONS data MYE 5'!$B$6:$B$445,0))</f>
        <v>137736</v>
      </c>
      <c r="E311" s="31">
        <f>INDEX('ONS data MYE 5'!$R$6:$R$445, MATCH($B311,'ONS data MYE 5'!$B$6:$B$445,0))</f>
        <v>487</v>
      </c>
      <c r="F311" s="31">
        <f t="shared" si="8"/>
        <v>6.1882641230825897</v>
      </c>
      <c r="G311" s="31">
        <f t="shared" si="9"/>
        <v>38.294612857031133</v>
      </c>
      <c r="H311" s="31">
        <f>INDEX('Mapping water'!$D$5:$U$352,MATCH($B311,'Mapping water'!$B$5:$B$352,0),MATCH(H$3,'Mapping water'!$D$4:$U$4,0))*$D311</f>
        <v>0</v>
      </c>
      <c r="I311" s="31">
        <f>INDEX('Mapping water'!$D$5:$U$352,MATCH($B311,'Mapping water'!$B$5:$B$352,0),MATCH(I$3,'Mapping water'!$D$4:$U$4,0))*$D311</f>
        <v>0</v>
      </c>
      <c r="J311" s="31">
        <f>INDEX('Mapping water'!$D$5:$U$352,MATCH($B311,'Mapping water'!$B$5:$B$352,0),MATCH(J$3,'Mapping water'!$D$4:$U$4,0))*$D311</f>
        <v>0</v>
      </c>
      <c r="K311" s="31">
        <f>INDEX('Mapping water'!$D$5:$U$352,MATCH($B311,'Mapping water'!$B$5:$B$352,0),MATCH(K$3,'Mapping water'!$D$4:$U$4,0))*$D311</f>
        <v>0</v>
      </c>
      <c r="L311" s="31">
        <f>INDEX('Mapping water'!$D$5:$U$352,MATCH($B311,'Mapping water'!$B$5:$B$352,0),MATCH(L$3,'Mapping water'!$D$4:$U$4,0))*$D311</f>
        <v>137736</v>
      </c>
      <c r="M311" s="31">
        <f>INDEX('Mapping water'!$D$5:$U$352,MATCH($B311,'Mapping water'!$B$5:$B$352,0),MATCH(M$3,'Mapping water'!$D$4:$U$4,0))*$D311</f>
        <v>0</v>
      </c>
      <c r="N311" s="31">
        <f>INDEX('Mapping water'!$D$5:$U$352,MATCH($B311,'Mapping water'!$B$5:$B$352,0),MATCH(N$3,'Mapping water'!$D$4:$U$4,0))*$D311</f>
        <v>0</v>
      </c>
      <c r="O311" s="31">
        <f>INDEX('Mapping water'!$D$5:$U$352,MATCH($B311,'Mapping water'!$B$5:$B$352,0),MATCH(O$3,'Mapping water'!$D$4:$U$4,0))*$D311</f>
        <v>0</v>
      </c>
      <c r="P311" s="31">
        <f>INDEX('Mapping water'!$D$5:$U$352,MATCH($B311,'Mapping water'!$B$5:$B$352,0),MATCH(P$3,'Mapping water'!$D$4:$U$4,0))*$D311</f>
        <v>0</v>
      </c>
      <c r="Q311" s="31">
        <f>INDEX('Mapping water'!$D$5:$U$352,MATCH($B311,'Mapping water'!$B$5:$B$352,0),MATCH(Q$3,'Mapping water'!$D$4:$U$4,0))*$D311</f>
        <v>0</v>
      </c>
      <c r="R311" s="31">
        <f>INDEX('Mapping water'!$D$5:$U$352,MATCH($B311,'Mapping water'!$B$5:$B$352,0),MATCH(R$3,'Mapping water'!$D$4:$U$4,0))*$D311</f>
        <v>0</v>
      </c>
      <c r="S311" s="31">
        <f>INDEX('Mapping water'!$D$5:$U$352,MATCH($B311,'Mapping water'!$B$5:$B$352,0),MATCH(S$3,'Mapping water'!$D$4:$U$4,0))*$D311</f>
        <v>0</v>
      </c>
      <c r="T311" s="31">
        <f>INDEX('Mapping water'!$D$5:$U$352,MATCH($B311,'Mapping water'!$B$5:$B$352,0),MATCH(T$3,'Mapping water'!$D$4:$U$4,0))*$D311</f>
        <v>0</v>
      </c>
      <c r="U311" s="31">
        <f>INDEX('Mapping water'!$D$5:$U$352,MATCH($B311,'Mapping water'!$B$5:$B$352,0),MATCH(U$3,'Mapping water'!$D$4:$U$4,0))*$D311</f>
        <v>0</v>
      </c>
      <c r="V311" s="31">
        <f>INDEX('Mapping water'!$D$5:$U$352,MATCH($B311,'Mapping water'!$B$5:$B$352,0),MATCH(V$3,'Mapping water'!$D$4:$U$4,0))*$D311</f>
        <v>0</v>
      </c>
      <c r="W311" s="31">
        <f>INDEX('Mapping water'!$D$5:$U$352,MATCH($B311,'Mapping water'!$B$5:$B$352,0),MATCH(W$3,'Mapping water'!$D$4:$U$4,0))*$D311</f>
        <v>0</v>
      </c>
      <c r="X311" s="31">
        <f>INDEX('Mapping water'!$D$5:$U$352,MATCH($B311,'Mapping water'!$B$5:$B$352,0),MATCH(X$3,'Mapping water'!$D$4:$U$4,0))*$D311</f>
        <v>0</v>
      </c>
      <c r="Y311" s="31">
        <f>INDEX('Mapping water'!$D$5:$U$352,MATCH($B311,'Mapping water'!$B$5:$B$352,0),MATCH(Y$3,'Mapping water'!$D$4:$U$4,0))*$D311</f>
        <v>0</v>
      </c>
    </row>
    <row r="312" spans="1:25" x14ac:dyDescent="0.45">
      <c r="A312" s="20" t="s">
        <v>305</v>
      </c>
      <c r="B312" s="20" t="s">
        <v>306</v>
      </c>
      <c r="C312" s="20" t="s">
        <v>240</v>
      </c>
      <c r="D312" s="31">
        <f>INDEX('ONS data MYE 5'!$Q$6:$Q$445, MATCH($B312,'ONS data MYE 5'!$B$6:$B$445,0))</f>
        <v>93732</v>
      </c>
      <c r="E312" s="31">
        <f>INDEX('ONS data MYE 5'!$R$6:$R$445, MATCH($B312,'ONS data MYE 5'!$B$6:$B$445,0))</f>
        <v>432</v>
      </c>
      <c r="F312" s="31">
        <f t="shared" si="8"/>
        <v>6.0684255882441107</v>
      </c>
      <c r="G312" s="31">
        <f t="shared" si="9"/>
        <v>36.82578912005588</v>
      </c>
      <c r="H312" s="31">
        <f>INDEX('Mapping water'!$D$5:$U$352,MATCH($B312,'Mapping water'!$B$5:$B$352,0),MATCH(H$3,'Mapping water'!$D$4:$U$4,0))*$D312</f>
        <v>0</v>
      </c>
      <c r="I312" s="31">
        <f>INDEX('Mapping water'!$D$5:$U$352,MATCH($B312,'Mapping water'!$B$5:$B$352,0),MATCH(I$3,'Mapping water'!$D$4:$U$4,0))*$D312</f>
        <v>0</v>
      </c>
      <c r="J312" s="31">
        <f>INDEX('Mapping water'!$D$5:$U$352,MATCH($B312,'Mapping water'!$B$5:$B$352,0),MATCH(J$3,'Mapping water'!$D$4:$U$4,0))*$D312</f>
        <v>0</v>
      </c>
      <c r="K312" s="31">
        <f>INDEX('Mapping water'!$D$5:$U$352,MATCH($B312,'Mapping water'!$B$5:$B$352,0),MATCH(K$3,'Mapping water'!$D$4:$U$4,0))*$D312</f>
        <v>0</v>
      </c>
      <c r="L312" s="31">
        <f>INDEX('Mapping water'!$D$5:$U$352,MATCH($B312,'Mapping water'!$B$5:$B$352,0),MATCH(L$3,'Mapping water'!$D$4:$U$4,0))*$D312</f>
        <v>93732</v>
      </c>
      <c r="M312" s="31">
        <f>INDEX('Mapping water'!$D$5:$U$352,MATCH($B312,'Mapping water'!$B$5:$B$352,0),MATCH(M$3,'Mapping water'!$D$4:$U$4,0))*$D312</f>
        <v>0</v>
      </c>
      <c r="N312" s="31">
        <f>INDEX('Mapping water'!$D$5:$U$352,MATCH($B312,'Mapping water'!$B$5:$B$352,0),MATCH(N$3,'Mapping water'!$D$4:$U$4,0))*$D312</f>
        <v>0</v>
      </c>
      <c r="O312" s="31">
        <f>INDEX('Mapping water'!$D$5:$U$352,MATCH($B312,'Mapping water'!$B$5:$B$352,0),MATCH(O$3,'Mapping water'!$D$4:$U$4,0))*$D312</f>
        <v>0</v>
      </c>
      <c r="P312" s="31">
        <f>INDEX('Mapping water'!$D$5:$U$352,MATCH($B312,'Mapping water'!$B$5:$B$352,0),MATCH(P$3,'Mapping water'!$D$4:$U$4,0))*$D312</f>
        <v>0</v>
      </c>
      <c r="Q312" s="31">
        <f>INDEX('Mapping water'!$D$5:$U$352,MATCH($B312,'Mapping water'!$B$5:$B$352,0),MATCH(Q$3,'Mapping water'!$D$4:$U$4,0))*$D312</f>
        <v>0</v>
      </c>
      <c r="R312" s="31">
        <f>INDEX('Mapping water'!$D$5:$U$352,MATCH($B312,'Mapping water'!$B$5:$B$352,0),MATCH(R$3,'Mapping water'!$D$4:$U$4,0))*$D312</f>
        <v>0</v>
      </c>
      <c r="S312" s="31">
        <f>INDEX('Mapping water'!$D$5:$U$352,MATCH($B312,'Mapping water'!$B$5:$B$352,0),MATCH(S$3,'Mapping water'!$D$4:$U$4,0))*$D312</f>
        <v>0</v>
      </c>
      <c r="T312" s="31">
        <f>INDEX('Mapping water'!$D$5:$U$352,MATCH($B312,'Mapping water'!$B$5:$B$352,0),MATCH(T$3,'Mapping water'!$D$4:$U$4,0))*$D312</f>
        <v>0</v>
      </c>
      <c r="U312" s="31">
        <f>INDEX('Mapping water'!$D$5:$U$352,MATCH($B312,'Mapping water'!$B$5:$B$352,0),MATCH(U$3,'Mapping water'!$D$4:$U$4,0))*$D312</f>
        <v>0</v>
      </c>
      <c r="V312" s="31">
        <f>INDEX('Mapping water'!$D$5:$U$352,MATCH($B312,'Mapping water'!$B$5:$B$352,0),MATCH(V$3,'Mapping water'!$D$4:$U$4,0))*$D312</f>
        <v>0</v>
      </c>
      <c r="W312" s="31">
        <f>INDEX('Mapping water'!$D$5:$U$352,MATCH($B312,'Mapping water'!$B$5:$B$352,0),MATCH(W$3,'Mapping water'!$D$4:$U$4,0))*$D312</f>
        <v>0</v>
      </c>
      <c r="X312" s="31">
        <f>INDEX('Mapping water'!$D$5:$U$352,MATCH($B312,'Mapping water'!$B$5:$B$352,0),MATCH(X$3,'Mapping water'!$D$4:$U$4,0))*$D312</f>
        <v>0</v>
      </c>
      <c r="Y312" s="31">
        <f>INDEX('Mapping water'!$D$5:$U$352,MATCH($B312,'Mapping water'!$B$5:$B$352,0),MATCH(Y$3,'Mapping water'!$D$4:$U$4,0))*$D312</f>
        <v>0</v>
      </c>
    </row>
    <row r="313" spans="1:25" x14ac:dyDescent="0.45">
      <c r="A313" s="20" t="s">
        <v>307</v>
      </c>
      <c r="B313" s="20" t="s">
        <v>308</v>
      </c>
      <c r="C313" s="20" t="s">
        <v>240</v>
      </c>
      <c r="D313" s="31">
        <f>INDEX('ONS data MYE 5'!$Q$6:$Q$445, MATCH($B313,'ONS data MYE 5'!$B$6:$B$445,0))</f>
        <v>74706</v>
      </c>
      <c r="E313" s="31">
        <f>INDEX('ONS data MYE 5'!$R$6:$R$445, MATCH($B313,'ONS data MYE 5'!$B$6:$B$445,0))</f>
        <v>129</v>
      </c>
      <c r="F313" s="31">
        <f t="shared" si="8"/>
        <v>4.8598124043616719</v>
      </c>
      <c r="G313" s="31">
        <f t="shared" si="9"/>
        <v>23.617776605587576</v>
      </c>
      <c r="H313" s="31">
        <f>INDEX('Mapping water'!$D$5:$U$352,MATCH($B313,'Mapping water'!$B$5:$B$352,0),MATCH(H$3,'Mapping water'!$D$4:$U$4,0))*$D313</f>
        <v>0</v>
      </c>
      <c r="I313" s="31">
        <f>INDEX('Mapping water'!$D$5:$U$352,MATCH($B313,'Mapping water'!$B$5:$B$352,0),MATCH(I$3,'Mapping water'!$D$4:$U$4,0))*$D313</f>
        <v>0</v>
      </c>
      <c r="J313" s="31">
        <f>INDEX('Mapping water'!$D$5:$U$352,MATCH($B313,'Mapping water'!$B$5:$B$352,0),MATCH(J$3,'Mapping water'!$D$4:$U$4,0))*$D313</f>
        <v>0</v>
      </c>
      <c r="K313" s="31">
        <f>INDEX('Mapping water'!$D$5:$U$352,MATCH($B313,'Mapping water'!$B$5:$B$352,0),MATCH(K$3,'Mapping water'!$D$4:$U$4,0))*$D313</f>
        <v>0</v>
      </c>
      <c r="L313" s="31">
        <f>INDEX('Mapping water'!$D$5:$U$352,MATCH($B313,'Mapping water'!$B$5:$B$352,0),MATCH(L$3,'Mapping water'!$D$4:$U$4,0))*$D313</f>
        <v>74706</v>
      </c>
      <c r="M313" s="31">
        <f>INDEX('Mapping water'!$D$5:$U$352,MATCH($B313,'Mapping water'!$B$5:$B$352,0),MATCH(M$3,'Mapping water'!$D$4:$U$4,0))*$D313</f>
        <v>0</v>
      </c>
      <c r="N313" s="31">
        <f>INDEX('Mapping water'!$D$5:$U$352,MATCH($B313,'Mapping water'!$B$5:$B$352,0),MATCH(N$3,'Mapping water'!$D$4:$U$4,0))*$D313</f>
        <v>0</v>
      </c>
      <c r="O313" s="31">
        <f>INDEX('Mapping water'!$D$5:$U$352,MATCH($B313,'Mapping water'!$B$5:$B$352,0),MATCH(O$3,'Mapping water'!$D$4:$U$4,0))*$D313</f>
        <v>0</v>
      </c>
      <c r="P313" s="31">
        <f>INDEX('Mapping water'!$D$5:$U$352,MATCH($B313,'Mapping water'!$B$5:$B$352,0),MATCH(P$3,'Mapping water'!$D$4:$U$4,0))*$D313</f>
        <v>0</v>
      </c>
      <c r="Q313" s="31">
        <f>INDEX('Mapping water'!$D$5:$U$352,MATCH($B313,'Mapping water'!$B$5:$B$352,0),MATCH(Q$3,'Mapping water'!$D$4:$U$4,0))*$D313</f>
        <v>0</v>
      </c>
      <c r="R313" s="31">
        <f>INDEX('Mapping water'!$D$5:$U$352,MATCH($B313,'Mapping water'!$B$5:$B$352,0),MATCH(R$3,'Mapping water'!$D$4:$U$4,0))*$D313</f>
        <v>0</v>
      </c>
      <c r="S313" s="31">
        <f>INDEX('Mapping water'!$D$5:$U$352,MATCH($B313,'Mapping water'!$B$5:$B$352,0),MATCH(S$3,'Mapping water'!$D$4:$U$4,0))*$D313</f>
        <v>0</v>
      </c>
      <c r="T313" s="31">
        <f>INDEX('Mapping water'!$D$5:$U$352,MATCH($B313,'Mapping water'!$B$5:$B$352,0),MATCH(T$3,'Mapping water'!$D$4:$U$4,0))*$D313</f>
        <v>0</v>
      </c>
      <c r="U313" s="31">
        <f>INDEX('Mapping water'!$D$5:$U$352,MATCH($B313,'Mapping water'!$B$5:$B$352,0),MATCH(U$3,'Mapping water'!$D$4:$U$4,0))*$D313</f>
        <v>0</v>
      </c>
      <c r="V313" s="31">
        <f>INDEX('Mapping water'!$D$5:$U$352,MATCH($B313,'Mapping water'!$B$5:$B$352,0),MATCH(V$3,'Mapping water'!$D$4:$U$4,0))*$D313</f>
        <v>0</v>
      </c>
      <c r="W313" s="31">
        <f>INDEX('Mapping water'!$D$5:$U$352,MATCH($B313,'Mapping water'!$B$5:$B$352,0),MATCH(W$3,'Mapping water'!$D$4:$U$4,0))*$D313</f>
        <v>0</v>
      </c>
      <c r="X313" s="31">
        <f>INDEX('Mapping water'!$D$5:$U$352,MATCH($B313,'Mapping water'!$B$5:$B$352,0),MATCH(X$3,'Mapping water'!$D$4:$U$4,0))*$D313</f>
        <v>0</v>
      </c>
      <c r="Y313" s="31">
        <f>INDEX('Mapping water'!$D$5:$U$352,MATCH($B313,'Mapping water'!$B$5:$B$352,0),MATCH(Y$3,'Mapping water'!$D$4:$U$4,0))*$D313</f>
        <v>0</v>
      </c>
    </row>
    <row r="314" spans="1:25" x14ac:dyDescent="0.45">
      <c r="A314" s="20" t="s">
        <v>309</v>
      </c>
      <c r="B314" s="20" t="s">
        <v>310</v>
      </c>
      <c r="C314" s="20" t="s">
        <v>240</v>
      </c>
      <c r="D314" s="31">
        <f>INDEX('ONS data MYE 5'!$Q$6:$Q$445, MATCH($B314,'ONS data MYE 5'!$B$6:$B$445,0))</f>
        <v>84318</v>
      </c>
      <c r="E314" s="31">
        <f>INDEX('ONS data MYE 5'!$R$6:$R$445, MATCH($B314,'ONS data MYE 5'!$B$6:$B$445,0))</f>
        <v>1561</v>
      </c>
      <c r="F314" s="31">
        <f t="shared" si="8"/>
        <v>7.3530819205154323</v>
      </c>
      <c r="G314" s="31">
        <f t="shared" si="9"/>
        <v>54.067813729810915</v>
      </c>
      <c r="H314" s="31">
        <f>INDEX('Mapping water'!$D$5:$U$352,MATCH($B314,'Mapping water'!$B$5:$B$352,0),MATCH(H$3,'Mapping water'!$D$4:$U$4,0))*$D314</f>
        <v>0</v>
      </c>
      <c r="I314" s="31">
        <f>INDEX('Mapping water'!$D$5:$U$352,MATCH($B314,'Mapping water'!$B$5:$B$352,0),MATCH(I$3,'Mapping water'!$D$4:$U$4,0))*$D314</f>
        <v>0</v>
      </c>
      <c r="J314" s="31">
        <f>INDEX('Mapping water'!$D$5:$U$352,MATCH($B314,'Mapping water'!$B$5:$B$352,0),MATCH(J$3,'Mapping water'!$D$4:$U$4,0))*$D314</f>
        <v>0</v>
      </c>
      <c r="K314" s="31">
        <f>INDEX('Mapping water'!$D$5:$U$352,MATCH($B314,'Mapping water'!$B$5:$B$352,0),MATCH(K$3,'Mapping water'!$D$4:$U$4,0))*$D314</f>
        <v>0</v>
      </c>
      <c r="L314" s="31">
        <f>INDEX('Mapping water'!$D$5:$U$352,MATCH($B314,'Mapping water'!$B$5:$B$352,0),MATCH(L$3,'Mapping water'!$D$4:$U$4,0))*$D314</f>
        <v>84318</v>
      </c>
      <c r="M314" s="31">
        <f>INDEX('Mapping water'!$D$5:$U$352,MATCH($B314,'Mapping water'!$B$5:$B$352,0),MATCH(M$3,'Mapping water'!$D$4:$U$4,0))*$D314</f>
        <v>0</v>
      </c>
      <c r="N314" s="31">
        <f>INDEX('Mapping water'!$D$5:$U$352,MATCH($B314,'Mapping water'!$B$5:$B$352,0),MATCH(N$3,'Mapping water'!$D$4:$U$4,0))*$D314</f>
        <v>0</v>
      </c>
      <c r="O314" s="31">
        <f>INDEX('Mapping water'!$D$5:$U$352,MATCH($B314,'Mapping water'!$B$5:$B$352,0),MATCH(O$3,'Mapping water'!$D$4:$U$4,0))*$D314</f>
        <v>0</v>
      </c>
      <c r="P314" s="31">
        <f>INDEX('Mapping water'!$D$5:$U$352,MATCH($B314,'Mapping water'!$B$5:$B$352,0),MATCH(P$3,'Mapping water'!$D$4:$U$4,0))*$D314</f>
        <v>0</v>
      </c>
      <c r="Q314" s="31">
        <f>INDEX('Mapping water'!$D$5:$U$352,MATCH($B314,'Mapping water'!$B$5:$B$352,0),MATCH(Q$3,'Mapping water'!$D$4:$U$4,0))*$D314</f>
        <v>0</v>
      </c>
      <c r="R314" s="31">
        <f>INDEX('Mapping water'!$D$5:$U$352,MATCH($B314,'Mapping water'!$B$5:$B$352,0),MATCH(R$3,'Mapping water'!$D$4:$U$4,0))*$D314</f>
        <v>0</v>
      </c>
      <c r="S314" s="31">
        <f>INDEX('Mapping water'!$D$5:$U$352,MATCH($B314,'Mapping water'!$B$5:$B$352,0),MATCH(S$3,'Mapping water'!$D$4:$U$4,0))*$D314</f>
        <v>0</v>
      </c>
      <c r="T314" s="31">
        <f>INDEX('Mapping water'!$D$5:$U$352,MATCH($B314,'Mapping water'!$B$5:$B$352,0),MATCH(T$3,'Mapping water'!$D$4:$U$4,0))*$D314</f>
        <v>0</v>
      </c>
      <c r="U314" s="31">
        <f>INDEX('Mapping water'!$D$5:$U$352,MATCH($B314,'Mapping water'!$B$5:$B$352,0),MATCH(U$3,'Mapping water'!$D$4:$U$4,0))*$D314</f>
        <v>0</v>
      </c>
      <c r="V314" s="31">
        <f>INDEX('Mapping water'!$D$5:$U$352,MATCH($B314,'Mapping water'!$B$5:$B$352,0),MATCH(V$3,'Mapping water'!$D$4:$U$4,0))*$D314</f>
        <v>0</v>
      </c>
      <c r="W314" s="31">
        <f>INDEX('Mapping water'!$D$5:$U$352,MATCH($B314,'Mapping water'!$B$5:$B$352,0),MATCH(W$3,'Mapping water'!$D$4:$U$4,0))*$D314</f>
        <v>0</v>
      </c>
      <c r="X314" s="31">
        <f>INDEX('Mapping water'!$D$5:$U$352,MATCH($B314,'Mapping water'!$B$5:$B$352,0),MATCH(X$3,'Mapping water'!$D$4:$U$4,0))*$D314</f>
        <v>0</v>
      </c>
      <c r="Y314" s="31">
        <f>INDEX('Mapping water'!$D$5:$U$352,MATCH($B314,'Mapping water'!$B$5:$B$352,0),MATCH(Y$3,'Mapping water'!$D$4:$U$4,0))*$D314</f>
        <v>0</v>
      </c>
    </row>
    <row r="315" spans="1:25" x14ac:dyDescent="0.45">
      <c r="A315" s="20" t="s">
        <v>311</v>
      </c>
      <c r="B315" s="20" t="s">
        <v>312</v>
      </c>
      <c r="C315" s="20" t="s">
        <v>240</v>
      </c>
      <c r="D315" s="31">
        <f>INDEX('ONS data MYE 5'!$Q$6:$Q$445, MATCH($B315,'ONS data MYE 5'!$B$6:$B$445,0))</f>
        <v>98679</v>
      </c>
      <c r="E315" s="31">
        <f>INDEX('ONS data MYE 5'!$R$6:$R$445, MATCH($B315,'ONS data MYE 5'!$B$6:$B$445,0))</f>
        <v>2990</v>
      </c>
      <c r="F315" s="31">
        <f t="shared" si="8"/>
        <v>8.0030286663847328</v>
      </c>
      <c r="G315" s="31">
        <f t="shared" si="9"/>
        <v>64.048467834975796</v>
      </c>
      <c r="H315" s="31">
        <f>INDEX('Mapping water'!$D$5:$U$352,MATCH($B315,'Mapping water'!$B$5:$B$352,0),MATCH(H$3,'Mapping water'!$D$4:$U$4,0))*$D315</f>
        <v>0</v>
      </c>
      <c r="I315" s="31">
        <f>INDEX('Mapping water'!$D$5:$U$352,MATCH($B315,'Mapping water'!$B$5:$B$352,0),MATCH(I$3,'Mapping water'!$D$4:$U$4,0))*$D315</f>
        <v>0</v>
      </c>
      <c r="J315" s="31">
        <f>INDEX('Mapping water'!$D$5:$U$352,MATCH($B315,'Mapping water'!$B$5:$B$352,0),MATCH(J$3,'Mapping water'!$D$4:$U$4,0))*$D315</f>
        <v>0</v>
      </c>
      <c r="K315" s="31">
        <f>INDEX('Mapping water'!$D$5:$U$352,MATCH($B315,'Mapping water'!$B$5:$B$352,0),MATCH(K$3,'Mapping water'!$D$4:$U$4,0))*$D315</f>
        <v>0</v>
      </c>
      <c r="L315" s="31">
        <f>INDEX('Mapping water'!$D$5:$U$352,MATCH($B315,'Mapping water'!$B$5:$B$352,0),MATCH(L$3,'Mapping water'!$D$4:$U$4,0))*$D315</f>
        <v>98679</v>
      </c>
      <c r="M315" s="31">
        <f>INDEX('Mapping water'!$D$5:$U$352,MATCH($B315,'Mapping water'!$B$5:$B$352,0),MATCH(M$3,'Mapping water'!$D$4:$U$4,0))*$D315</f>
        <v>0</v>
      </c>
      <c r="N315" s="31">
        <f>INDEX('Mapping water'!$D$5:$U$352,MATCH($B315,'Mapping water'!$B$5:$B$352,0),MATCH(N$3,'Mapping water'!$D$4:$U$4,0))*$D315</f>
        <v>0</v>
      </c>
      <c r="O315" s="31">
        <f>INDEX('Mapping water'!$D$5:$U$352,MATCH($B315,'Mapping water'!$B$5:$B$352,0),MATCH(O$3,'Mapping water'!$D$4:$U$4,0))*$D315</f>
        <v>0</v>
      </c>
      <c r="P315" s="31">
        <f>INDEX('Mapping water'!$D$5:$U$352,MATCH($B315,'Mapping water'!$B$5:$B$352,0),MATCH(P$3,'Mapping water'!$D$4:$U$4,0))*$D315</f>
        <v>0</v>
      </c>
      <c r="Q315" s="31">
        <f>INDEX('Mapping water'!$D$5:$U$352,MATCH($B315,'Mapping water'!$B$5:$B$352,0),MATCH(Q$3,'Mapping water'!$D$4:$U$4,0))*$D315</f>
        <v>0</v>
      </c>
      <c r="R315" s="31">
        <f>INDEX('Mapping water'!$D$5:$U$352,MATCH($B315,'Mapping water'!$B$5:$B$352,0),MATCH(R$3,'Mapping water'!$D$4:$U$4,0))*$D315</f>
        <v>0</v>
      </c>
      <c r="S315" s="31">
        <f>INDEX('Mapping water'!$D$5:$U$352,MATCH($B315,'Mapping water'!$B$5:$B$352,0),MATCH(S$3,'Mapping water'!$D$4:$U$4,0))*$D315</f>
        <v>0</v>
      </c>
      <c r="T315" s="31">
        <f>INDEX('Mapping water'!$D$5:$U$352,MATCH($B315,'Mapping water'!$B$5:$B$352,0),MATCH(T$3,'Mapping water'!$D$4:$U$4,0))*$D315</f>
        <v>0</v>
      </c>
      <c r="U315" s="31">
        <f>INDEX('Mapping water'!$D$5:$U$352,MATCH($B315,'Mapping water'!$B$5:$B$352,0),MATCH(U$3,'Mapping water'!$D$4:$U$4,0))*$D315</f>
        <v>0</v>
      </c>
      <c r="V315" s="31">
        <f>INDEX('Mapping water'!$D$5:$U$352,MATCH($B315,'Mapping water'!$B$5:$B$352,0),MATCH(V$3,'Mapping water'!$D$4:$U$4,0))*$D315</f>
        <v>0</v>
      </c>
      <c r="W315" s="31">
        <f>INDEX('Mapping water'!$D$5:$U$352,MATCH($B315,'Mapping water'!$B$5:$B$352,0),MATCH(W$3,'Mapping water'!$D$4:$U$4,0))*$D315</f>
        <v>0</v>
      </c>
      <c r="X315" s="31">
        <f>INDEX('Mapping water'!$D$5:$U$352,MATCH($B315,'Mapping water'!$B$5:$B$352,0),MATCH(X$3,'Mapping water'!$D$4:$U$4,0))*$D315</f>
        <v>0</v>
      </c>
      <c r="Y315" s="31">
        <f>INDEX('Mapping water'!$D$5:$U$352,MATCH($B315,'Mapping water'!$B$5:$B$352,0),MATCH(Y$3,'Mapping water'!$D$4:$U$4,0))*$D315</f>
        <v>0</v>
      </c>
    </row>
    <row r="316" spans="1:25" x14ac:dyDescent="0.45">
      <c r="A316" s="20" t="s">
        <v>313</v>
      </c>
      <c r="B316" s="20" t="s">
        <v>314</v>
      </c>
      <c r="C316" s="20" t="s">
        <v>240</v>
      </c>
      <c r="D316" s="31">
        <f>INDEX('ONS data MYE 5'!$Q$6:$Q$445, MATCH($B316,'ONS data MYE 5'!$B$6:$B$445,0))</f>
        <v>117074</v>
      </c>
      <c r="E316" s="31">
        <f>INDEX('ONS data MYE 5'!$R$6:$R$445, MATCH($B316,'ONS data MYE 5'!$B$6:$B$445,0))</f>
        <v>176</v>
      </c>
      <c r="F316" s="31">
        <f t="shared" si="8"/>
        <v>5.1704839950381514</v>
      </c>
      <c r="G316" s="31">
        <f t="shared" si="9"/>
        <v>26.733904742945683</v>
      </c>
      <c r="H316" s="31">
        <f>INDEX('Mapping water'!$D$5:$U$352,MATCH($B316,'Mapping water'!$B$5:$B$352,0),MATCH(H$3,'Mapping water'!$D$4:$U$4,0))*$D316</f>
        <v>0</v>
      </c>
      <c r="I316" s="31">
        <f>INDEX('Mapping water'!$D$5:$U$352,MATCH($B316,'Mapping water'!$B$5:$B$352,0),MATCH(I$3,'Mapping water'!$D$4:$U$4,0))*$D316</f>
        <v>0</v>
      </c>
      <c r="J316" s="31">
        <f>INDEX('Mapping water'!$D$5:$U$352,MATCH($B316,'Mapping water'!$B$5:$B$352,0),MATCH(J$3,'Mapping water'!$D$4:$U$4,0))*$D316</f>
        <v>0</v>
      </c>
      <c r="K316" s="31">
        <f>INDEX('Mapping water'!$D$5:$U$352,MATCH($B316,'Mapping water'!$B$5:$B$352,0),MATCH(K$3,'Mapping water'!$D$4:$U$4,0))*$D316</f>
        <v>0</v>
      </c>
      <c r="L316" s="31">
        <f>INDEX('Mapping water'!$D$5:$U$352,MATCH($B316,'Mapping water'!$B$5:$B$352,0),MATCH(L$3,'Mapping water'!$D$4:$U$4,0))*$D316</f>
        <v>117074</v>
      </c>
      <c r="M316" s="31">
        <f>INDEX('Mapping water'!$D$5:$U$352,MATCH($B316,'Mapping water'!$B$5:$B$352,0),MATCH(M$3,'Mapping water'!$D$4:$U$4,0))*$D316</f>
        <v>0</v>
      </c>
      <c r="N316" s="31">
        <f>INDEX('Mapping water'!$D$5:$U$352,MATCH($B316,'Mapping water'!$B$5:$B$352,0),MATCH(N$3,'Mapping water'!$D$4:$U$4,0))*$D316</f>
        <v>0</v>
      </c>
      <c r="O316" s="31">
        <f>INDEX('Mapping water'!$D$5:$U$352,MATCH($B316,'Mapping water'!$B$5:$B$352,0),MATCH(O$3,'Mapping water'!$D$4:$U$4,0))*$D316</f>
        <v>0</v>
      </c>
      <c r="P316" s="31">
        <f>INDEX('Mapping water'!$D$5:$U$352,MATCH($B316,'Mapping water'!$B$5:$B$352,0),MATCH(P$3,'Mapping water'!$D$4:$U$4,0))*$D316</f>
        <v>0</v>
      </c>
      <c r="Q316" s="31">
        <f>INDEX('Mapping water'!$D$5:$U$352,MATCH($B316,'Mapping water'!$B$5:$B$352,0),MATCH(Q$3,'Mapping water'!$D$4:$U$4,0))*$D316</f>
        <v>0</v>
      </c>
      <c r="R316" s="31">
        <f>INDEX('Mapping water'!$D$5:$U$352,MATCH($B316,'Mapping water'!$B$5:$B$352,0),MATCH(R$3,'Mapping water'!$D$4:$U$4,0))*$D316</f>
        <v>0</v>
      </c>
      <c r="S316" s="31">
        <f>INDEX('Mapping water'!$D$5:$U$352,MATCH($B316,'Mapping water'!$B$5:$B$352,0),MATCH(S$3,'Mapping water'!$D$4:$U$4,0))*$D316</f>
        <v>0</v>
      </c>
      <c r="T316" s="31">
        <f>INDEX('Mapping water'!$D$5:$U$352,MATCH($B316,'Mapping water'!$B$5:$B$352,0),MATCH(T$3,'Mapping water'!$D$4:$U$4,0))*$D316</f>
        <v>0</v>
      </c>
      <c r="U316" s="31">
        <f>INDEX('Mapping water'!$D$5:$U$352,MATCH($B316,'Mapping water'!$B$5:$B$352,0),MATCH(U$3,'Mapping water'!$D$4:$U$4,0))*$D316</f>
        <v>0</v>
      </c>
      <c r="V316" s="31">
        <f>INDEX('Mapping water'!$D$5:$U$352,MATCH($B316,'Mapping water'!$B$5:$B$352,0),MATCH(V$3,'Mapping water'!$D$4:$U$4,0))*$D316</f>
        <v>0</v>
      </c>
      <c r="W316" s="31">
        <f>INDEX('Mapping water'!$D$5:$U$352,MATCH($B316,'Mapping water'!$B$5:$B$352,0),MATCH(W$3,'Mapping water'!$D$4:$U$4,0))*$D316</f>
        <v>0</v>
      </c>
      <c r="X316" s="31">
        <f>INDEX('Mapping water'!$D$5:$U$352,MATCH($B316,'Mapping water'!$B$5:$B$352,0),MATCH(X$3,'Mapping water'!$D$4:$U$4,0))*$D316</f>
        <v>0</v>
      </c>
      <c r="Y316" s="31">
        <f>INDEX('Mapping water'!$D$5:$U$352,MATCH($B316,'Mapping water'!$B$5:$B$352,0),MATCH(Y$3,'Mapping water'!$D$4:$U$4,0))*$D316</f>
        <v>0</v>
      </c>
    </row>
    <row r="317" spans="1:25" x14ac:dyDescent="0.45">
      <c r="A317" s="20" t="s">
        <v>315</v>
      </c>
      <c r="B317" s="20" t="s">
        <v>316</v>
      </c>
      <c r="C317" s="20" t="s">
        <v>240</v>
      </c>
      <c r="D317" s="31">
        <f>INDEX('ONS data MYE 5'!$Q$6:$Q$445, MATCH($B317,'ONS data MYE 5'!$B$6:$B$445,0))</f>
        <v>98048</v>
      </c>
      <c r="E317" s="31">
        <f>INDEX('ONS data MYE 5'!$R$6:$R$445, MATCH($B317,'ONS data MYE 5'!$B$6:$B$445,0))</f>
        <v>503</v>
      </c>
      <c r="F317" s="31">
        <f t="shared" si="8"/>
        <v>6.2205901700997392</v>
      </c>
      <c r="G317" s="31">
        <f t="shared" si="9"/>
        <v>38.695742064341502</v>
      </c>
      <c r="H317" s="31">
        <f>INDEX('Mapping water'!$D$5:$U$352,MATCH($B317,'Mapping water'!$B$5:$B$352,0),MATCH(H$3,'Mapping water'!$D$4:$U$4,0))*$D317</f>
        <v>0</v>
      </c>
      <c r="I317" s="31">
        <f>INDEX('Mapping water'!$D$5:$U$352,MATCH($B317,'Mapping water'!$B$5:$B$352,0),MATCH(I$3,'Mapping water'!$D$4:$U$4,0))*$D317</f>
        <v>0</v>
      </c>
      <c r="J317" s="31">
        <f>INDEX('Mapping water'!$D$5:$U$352,MATCH($B317,'Mapping water'!$B$5:$B$352,0),MATCH(J$3,'Mapping water'!$D$4:$U$4,0))*$D317</f>
        <v>0</v>
      </c>
      <c r="K317" s="31">
        <f>INDEX('Mapping water'!$D$5:$U$352,MATCH($B317,'Mapping water'!$B$5:$B$352,0),MATCH(K$3,'Mapping water'!$D$4:$U$4,0))*$D317</f>
        <v>0</v>
      </c>
      <c r="L317" s="31">
        <f>INDEX('Mapping water'!$D$5:$U$352,MATCH($B317,'Mapping water'!$B$5:$B$352,0),MATCH(L$3,'Mapping water'!$D$4:$U$4,0))*$D317</f>
        <v>98048</v>
      </c>
      <c r="M317" s="31">
        <f>INDEX('Mapping water'!$D$5:$U$352,MATCH($B317,'Mapping water'!$B$5:$B$352,0),MATCH(M$3,'Mapping water'!$D$4:$U$4,0))*$D317</f>
        <v>0</v>
      </c>
      <c r="N317" s="31">
        <f>INDEX('Mapping water'!$D$5:$U$352,MATCH($B317,'Mapping water'!$B$5:$B$352,0),MATCH(N$3,'Mapping water'!$D$4:$U$4,0))*$D317</f>
        <v>0</v>
      </c>
      <c r="O317" s="31">
        <f>INDEX('Mapping water'!$D$5:$U$352,MATCH($B317,'Mapping water'!$B$5:$B$352,0),MATCH(O$3,'Mapping water'!$D$4:$U$4,0))*$D317</f>
        <v>0</v>
      </c>
      <c r="P317" s="31">
        <f>INDEX('Mapping water'!$D$5:$U$352,MATCH($B317,'Mapping water'!$B$5:$B$352,0),MATCH(P$3,'Mapping water'!$D$4:$U$4,0))*$D317</f>
        <v>0</v>
      </c>
      <c r="Q317" s="31">
        <f>INDEX('Mapping water'!$D$5:$U$352,MATCH($B317,'Mapping water'!$B$5:$B$352,0),MATCH(Q$3,'Mapping water'!$D$4:$U$4,0))*$D317</f>
        <v>0</v>
      </c>
      <c r="R317" s="31">
        <f>INDEX('Mapping water'!$D$5:$U$352,MATCH($B317,'Mapping water'!$B$5:$B$352,0),MATCH(R$3,'Mapping water'!$D$4:$U$4,0))*$D317</f>
        <v>0</v>
      </c>
      <c r="S317" s="31">
        <f>INDEX('Mapping water'!$D$5:$U$352,MATCH($B317,'Mapping water'!$B$5:$B$352,0),MATCH(S$3,'Mapping water'!$D$4:$U$4,0))*$D317</f>
        <v>0</v>
      </c>
      <c r="T317" s="31">
        <f>INDEX('Mapping water'!$D$5:$U$352,MATCH($B317,'Mapping water'!$B$5:$B$352,0),MATCH(T$3,'Mapping water'!$D$4:$U$4,0))*$D317</f>
        <v>0</v>
      </c>
      <c r="U317" s="31">
        <f>INDEX('Mapping water'!$D$5:$U$352,MATCH($B317,'Mapping water'!$B$5:$B$352,0),MATCH(U$3,'Mapping water'!$D$4:$U$4,0))*$D317</f>
        <v>0</v>
      </c>
      <c r="V317" s="31">
        <f>INDEX('Mapping water'!$D$5:$U$352,MATCH($B317,'Mapping water'!$B$5:$B$352,0),MATCH(V$3,'Mapping water'!$D$4:$U$4,0))*$D317</f>
        <v>0</v>
      </c>
      <c r="W317" s="31">
        <f>INDEX('Mapping water'!$D$5:$U$352,MATCH($B317,'Mapping water'!$B$5:$B$352,0),MATCH(W$3,'Mapping water'!$D$4:$U$4,0))*$D317</f>
        <v>0</v>
      </c>
      <c r="X317" s="31">
        <f>INDEX('Mapping water'!$D$5:$U$352,MATCH($B317,'Mapping water'!$B$5:$B$352,0),MATCH(X$3,'Mapping water'!$D$4:$U$4,0))*$D317</f>
        <v>0</v>
      </c>
      <c r="Y317" s="31">
        <f>INDEX('Mapping water'!$D$5:$U$352,MATCH($B317,'Mapping water'!$B$5:$B$352,0),MATCH(Y$3,'Mapping water'!$D$4:$U$4,0))*$D317</f>
        <v>0</v>
      </c>
    </row>
    <row r="318" spans="1:25" x14ac:dyDescent="0.45">
      <c r="A318" s="20" t="s">
        <v>317</v>
      </c>
      <c r="B318" s="20" t="s">
        <v>318</v>
      </c>
      <c r="C318" s="20" t="s">
        <v>240</v>
      </c>
      <c r="D318" s="31">
        <f>INDEX('ONS data MYE 5'!$Q$6:$Q$445, MATCH($B318,'ONS data MYE 5'!$B$6:$B$445,0))</f>
        <v>1074283</v>
      </c>
      <c r="E318" s="31">
        <f>INDEX('ONS data MYE 5'!$R$6:$R$445, MATCH($B318,'ONS data MYE 5'!$B$6:$B$445,0))</f>
        <v>4009</v>
      </c>
      <c r="F318" s="31">
        <f t="shared" si="8"/>
        <v>8.2962971126425078</v>
      </c>
      <c r="G318" s="31">
        <f t="shared" si="9"/>
        <v>68.828545781240408</v>
      </c>
      <c r="H318" s="31">
        <f>INDEX('Mapping water'!$D$5:$U$352,MATCH($B318,'Mapping water'!$B$5:$B$352,0),MATCH(H$3,'Mapping water'!$D$4:$U$4,0))*$D318</f>
        <v>0</v>
      </c>
      <c r="I318" s="31">
        <f>INDEX('Mapping water'!$D$5:$U$352,MATCH($B318,'Mapping water'!$B$5:$B$352,0),MATCH(I$3,'Mapping water'!$D$4:$U$4,0))*$D318</f>
        <v>0</v>
      </c>
      <c r="J318" s="31">
        <f>INDEX('Mapping water'!$D$5:$U$352,MATCH($B318,'Mapping water'!$B$5:$B$352,0),MATCH(J$3,'Mapping water'!$D$4:$U$4,0))*$D318</f>
        <v>0</v>
      </c>
      <c r="K318" s="31">
        <f>INDEX('Mapping water'!$D$5:$U$352,MATCH($B318,'Mapping water'!$B$5:$B$352,0),MATCH(K$3,'Mapping water'!$D$4:$U$4,0))*$D318</f>
        <v>0</v>
      </c>
      <c r="L318" s="31">
        <f>INDEX('Mapping water'!$D$5:$U$352,MATCH($B318,'Mapping water'!$B$5:$B$352,0),MATCH(L$3,'Mapping water'!$D$4:$U$4,0))*$D318</f>
        <v>988340.36</v>
      </c>
      <c r="M318" s="31">
        <f>INDEX('Mapping water'!$D$5:$U$352,MATCH($B318,'Mapping water'!$B$5:$B$352,0),MATCH(M$3,'Mapping water'!$D$4:$U$4,0))*$D318</f>
        <v>0</v>
      </c>
      <c r="N318" s="31">
        <f>INDEX('Mapping water'!$D$5:$U$352,MATCH($B318,'Mapping water'!$B$5:$B$352,0),MATCH(N$3,'Mapping water'!$D$4:$U$4,0))*$D318</f>
        <v>0</v>
      </c>
      <c r="O318" s="31">
        <f>INDEX('Mapping water'!$D$5:$U$352,MATCH($B318,'Mapping water'!$B$5:$B$352,0),MATCH(O$3,'Mapping water'!$D$4:$U$4,0))*$D318</f>
        <v>0</v>
      </c>
      <c r="P318" s="31">
        <f>INDEX('Mapping water'!$D$5:$U$352,MATCH($B318,'Mapping water'!$B$5:$B$352,0),MATCH(P$3,'Mapping water'!$D$4:$U$4,0))*$D318</f>
        <v>0</v>
      </c>
      <c r="Q318" s="31">
        <f>INDEX('Mapping water'!$D$5:$U$352,MATCH($B318,'Mapping water'!$B$5:$B$352,0),MATCH(Q$3,'Mapping water'!$D$4:$U$4,0))*$D318</f>
        <v>0</v>
      </c>
      <c r="R318" s="31">
        <f>INDEX('Mapping water'!$D$5:$U$352,MATCH($B318,'Mapping water'!$B$5:$B$352,0),MATCH(R$3,'Mapping water'!$D$4:$U$4,0))*$D318</f>
        <v>0</v>
      </c>
      <c r="S318" s="31">
        <f>INDEX('Mapping water'!$D$5:$U$352,MATCH($B318,'Mapping water'!$B$5:$B$352,0),MATCH(S$3,'Mapping water'!$D$4:$U$4,0))*$D318</f>
        <v>0</v>
      </c>
      <c r="T318" s="31">
        <f>INDEX('Mapping water'!$D$5:$U$352,MATCH($B318,'Mapping water'!$B$5:$B$352,0),MATCH(T$3,'Mapping water'!$D$4:$U$4,0))*$D318</f>
        <v>0</v>
      </c>
      <c r="U318" s="31">
        <f>INDEX('Mapping water'!$D$5:$U$352,MATCH($B318,'Mapping water'!$B$5:$B$352,0),MATCH(U$3,'Mapping water'!$D$4:$U$4,0))*$D318</f>
        <v>0</v>
      </c>
      <c r="V318" s="31">
        <f>INDEX('Mapping water'!$D$5:$U$352,MATCH($B318,'Mapping water'!$B$5:$B$352,0),MATCH(V$3,'Mapping water'!$D$4:$U$4,0))*$D318</f>
        <v>0</v>
      </c>
      <c r="W318" s="31">
        <f>INDEX('Mapping water'!$D$5:$U$352,MATCH($B318,'Mapping water'!$B$5:$B$352,0),MATCH(W$3,'Mapping water'!$D$4:$U$4,0))*$D318</f>
        <v>0</v>
      </c>
      <c r="X318" s="31">
        <f>INDEX('Mapping water'!$D$5:$U$352,MATCH($B318,'Mapping water'!$B$5:$B$352,0),MATCH(X$3,'Mapping water'!$D$4:$U$4,0))*$D318</f>
        <v>0</v>
      </c>
      <c r="Y318" s="31">
        <f>INDEX('Mapping water'!$D$5:$U$352,MATCH($B318,'Mapping water'!$B$5:$B$352,0),MATCH(Y$3,'Mapping water'!$D$4:$U$4,0))*$D318</f>
        <v>85942.64</v>
      </c>
    </row>
    <row r="319" spans="1:25" x14ac:dyDescent="0.45">
      <c r="A319" s="20" t="s">
        <v>319</v>
      </c>
      <c r="B319" s="20" t="s">
        <v>320</v>
      </c>
      <c r="C319" s="20" t="s">
        <v>240</v>
      </c>
      <c r="D319" s="31">
        <f>INDEX('ONS data MYE 5'!$Q$6:$Q$445, MATCH($B319,'ONS data MYE 5'!$B$6:$B$445,0))</f>
        <v>316915</v>
      </c>
      <c r="E319" s="31">
        <f>INDEX('ONS data MYE 5'!$R$6:$R$445, MATCH($B319,'ONS data MYE 5'!$B$6:$B$445,0))</f>
        <v>3201</v>
      </c>
      <c r="F319" s="31">
        <f t="shared" si="8"/>
        <v>8.0712185399698626</v>
      </c>
      <c r="G319" s="31">
        <f t="shared" si="9"/>
        <v>65.144568719953241</v>
      </c>
      <c r="H319" s="31">
        <f>INDEX('Mapping water'!$D$5:$U$352,MATCH($B319,'Mapping water'!$B$5:$B$352,0),MATCH(H$3,'Mapping water'!$D$4:$U$4,0))*$D319</f>
        <v>0</v>
      </c>
      <c r="I319" s="31">
        <f>INDEX('Mapping water'!$D$5:$U$352,MATCH($B319,'Mapping water'!$B$5:$B$352,0),MATCH(I$3,'Mapping water'!$D$4:$U$4,0))*$D319</f>
        <v>0</v>
      </c>
      <c r="J319" s="31">
        <f>INDEX('Mapping water'!$D$5:$U$352,MATCH($B319,'Mapping water'!$B$5:$B$352,0),MATCH(J$3,'Mapping water'!$D$4:$U$4,0))*$D319</f>
        <v>0</v>
      </c>
      <c r="K319" s="31">
        <f>INDEX('Mapping water'!$D$5:$U$352,MATCH($B319,'Mapping water'!$B$5:$B$352,0),MATCH(K$3,'Mapping water'!$D$4:$U$4,0))*$D319</f>
        <v>0</v>
      </c>
      <c r="L319" s="31">
        <f>INDEX('Mapping water'!$D$5:$U$352,MATCH($B319,'Mapping water'!$B$5:$B$352,0),MATCH(L$3,'Mapping water'!$D$4:$U$4,0))*$D319</f>
        <v>316915</v>
      </c>
      <c r="M319" s="31">
        <f>INDEX('Mapping water'!$D$5:$U$352,MATCH($B319,'Mapping water'!$B$5:$B$352,0),MATCH(M$3,'Mapping water'!$D$4:$U$4,0))*$D319</f>
        <v>0</v>
      </c>
      <c r="N319" s="31">
        <f>INDEX('Mapping water'!$D$5:$U$352,MATCH($B319,'Mapping water'!$B$5:$B$352,0),MATCH(N$3,'Mapping water'!$D$4:$U$4,0))*$D319</f>
        <v>0</v>
      </c>
      <c r="O319" s="31">
        <f>INDEX('Mapping water'!$D$5:$U$352,MATCH($B319,'Mapping water'!$B$5:$B$352,0),MATCH(O$3,'Mapping water'!$D$4:$U$4,0))*$D319</f>
        <v>0</v>
      </c>
      <c r="P319" s="31">
        <f>INDEX('Mapping water'!$D$5:$U$352,MATCH($B319,'Mapping water'!$B$5:$B$352,0),MATCH(P$3,'Mapping water'!$D$4:$U$4,0))*$D319</f>
        <v>0</v>
      </c>
      <c r="Q319" s="31">
        <f>INDEX('Mapping water'!$D$5:$U$352,MATCH($B319,'Mapping water'!$B$5:$B$352,0),MATCH(Q$3,'Mapping water'!$D$4:$U$4,0))*$D319</f>
        <v>0</v>
      </c>
      <c r="R319" s="31">
        <f>INDEX('Mapping water'!$D$5:$U$352,MATCH($B319,'Mapping water'!$B$5:$B$352,0),MATCH(R$3,'Mapping water'!$D$4:$U$4,0))*$D319</f>
        <v>0</v>
      </c>
      <c r="S319" s="31">
        <f>INDEX('Mapping water'!$D$5:$U$352,MATCH($B319,'Mapping water'!$B$5:$B$352,0),MATCH(S$3,'Mapping water'!$D$4:$U$4,0))*$D319</f>
        <v>0</v>
      </c>
      <c r="T319" s="31">
        <f>INDEX('Mapping water'!$D$5:$U$352,MATCH($B319,'Mapping water'!$B$5:$B$352,0),MATCH(T$3,'Mapping water'!$D$4:$U$4,0))*$D319</f>
        <v>0</v>
      </c>
      <c r="U319" s="31">
        <f>INDEX('Mapping water'!$D$5:$U$352,MATCH($B319,'Mapping water'!$B$5:$B$352,0),MATCH(U$3,'Mapping water'!$D$4:$U$4,0))*$D319</f>
        <v>0</v>
      </c>
      <c r="V319" s="31">
        <f>INDEX('Mapping water'!$D$5:$U$352,MATCH($B319,'Mapping water'!$B$5:$B$352,0),MATCH(V$3,'Mapping water'!$D$4:$U$4,0))*$D319</f>
        <v>0</v>
      </c>
      <c r="W319" s="31">
        <f>INDEX('Mapping water'!$D$5:$U$352,MATCH($B319,'Mapping water'!$B$5:$B$352,0),MATCH(W$3,'Mapping water'!$D$4:$U$4,0))*$D319</f>
        <v>0</v>
      </c>
      <c r="X319" s="31">
        <f>INDEX('Mapping water'!$D$5:$U$352,MATCH($B319,'Mapping water'!$B$5:$B$352,0),MATCH(X$3,'Mapping water'!$D$4:$U$4,0))*$D319</f>
        <v>0</v>
      </c>
      <c r="Y319" s="31">
        <f>INDEX('Mapping water'!$D$5:$U$352,MATCH($B319,'Mapping water'!$B$5:$B$352,0),MATCH(Y$3,'Mapping water'!$D$4:$U$4,0))*$D319</f>
        <v>0</v>
      </c>
    </row>
    <row r="320" spans="1:25" x14ac:dyDescent="0.45">
      <c r="A320" s="20" t="s">
        <v>321</v>
      </c>
      <c r="B320" s="20" t="s">
        <v>322</v>
      </c>
      <c r="C320" s="20" t="s">
        <v>240</v>
      </c>
      <c r="D320" s="31">
        <f>INDEX('ONS data MYE 5'!$Q$6:$Q$445, MATCH($B320,'ONS data MYE 5'!$B$6:$B$445,0))</f>
        <v>206856</v>
      </c>
      <c r="E320" s="31">
        <f>INDEX('ONS data MYE 5'!$R$6:$R$445, MATCH($B320,'ONS data MYE 5'!$B$6:$B$445,0))</f>
        <v>1162</v>
      </c>
      <c r="F320" s="31">
        <f t="shared" si="8"/>
        <v>7.0578979374118562</v>
      </c>
      <c r="G320" s="31">
        <f t="shared" si="9"/>
        <v>49.813923294922532</v>
      </c>
      <c r="H320" s="31">
        <f>INDEX('Mapping water'!$D$5:$U$352,MATCH($B320,'Mapping water'!$B$5:$B$352,0),MATCH(H$3,'Mapping water'!$D$4:$U$4,0))*$D320</f>
        <v>0</v>
      </c>
      <c r="I320" s="31">
        <f>INDEX('Mapping water'!$D$5:$U$352,MATCH($B320,'Mapping water'!$B$5:$B$352,0),MATCH(I$3,'Mapping water'!$D$4:$U$4,0))*$D320</f>
        <v>0</v>
      </c>
      <c r="J320" s="31">
        <f>INDEX('Mapping water'!$D$5:$U$352,MATCH($B320,'Mapping water'!$B$5:$B$352,0),MATCH(J$3,'Mapping water'!$D$4:$U$4,0))*$D320</f>
        <v>0</v>
      </c>
      <c r="K320" s="31">
        <f>INDEX('Mapping water'!$D$5:$U$352,MATCH($B320,'Mapping water'!$B$5:$B$352,0),MATCH(K$3,'Mapping water'!$D$4:$U$4,0))*$D320</f>
        <v>0</v>
      </c>
      <c r="L320" s="31">
        <f>INDEX('Mapping water'!$D$5:$U$352,MATCH($B320,'Mapping water'!$B$5:$B$352,0),MATCH(L$3,'Mapping water'!$D$4:$U$4,0))*$D320</f>
        <v>206856</v>
      </c>
      <c r="M320" s="31">
        <f>INDEX('Mapping water'!$D$5:$U$352,MATCH($B320,'Mapping water'!$B$5:$B$352,0),MATCH(M$3,'Mapping water'!$D$4:$U$4,0))*$D320</f>
        <v>0</v>
      </c>
      <c r="N320" s="31">
        <f>INDEX('Mapping water'!$D$5:$U$352,MATCH($B320,'Mapping water'!$B$5:$B$352,0),MATCH(N$3,'Mapping water'!$D$4:$U$4,0))*$D320</f>
        <v>0</v>
      </c>
      <c r="O320" s="31">
        <f>INDEX('Mapping water'!$D$5:$U$352,MATCH($B320,'Mapping water'!$B$5:$B$352,0),MATCH(O$3,'Mapping water'!$D$4:$U$4,0))*$D320</f>
        <v>0</v>
      </c>
      <c r="P320" s="31">
        <f>INDEX('Mapping water'!$D$5:$U$352,MATCH($B320,'Mapping water'!$B$5:$B$352,0),MATCH(P$3,'Mapping water'!$D$4:$U$4,0))*$D320</f>
        <v>0</v>
      </c>
      <c r="Q320" s="31">
        <f>INDEX('Mapping water'!$D$5:$U$352,MATCH($B320,'Mapping water'!$B$5:$B$352,0),MATCH(Q$3,'Mapping water'!$D$4:$U$4,0))*$D320</f>
        <v>0</v>
      </c>
      <c r="R320" s="31">
        <f>INDEX('Mapping water'!$D$5:$U$352,MATCH($B320,'Mapping water'!$B$5:$B$352,0),MATCH(R$3,'Mapping water'!$D$4:$U$4,0))*$D320</f>
        <v>0</v>
      </c>
      <c r="S320" s="31">
        <f>INDEX('Mapping water'!$D$5:$U$352,MATCH($B320,'Mapping water'!$B$5:$B$352,0),MATCH(S$3,'Mapping water'!$D$4:$U$4,0))*$D320</f>
        <v>0</v>
      </c>
      <c r="T320" s="31">
        <f>INDEX('Mapping water'!$D$5:$U$352,MATCH($B320,'Mapping water'!$B$5:$B$352,0),MATCH(T$3,'Mapping water'!$D$4:$U$4,0))*$D320</f>
        <v>0</v>
      </c>
      <c r="U320" s="31">
        <f>INDEX('Mapping water'!$D$5:$U$352,MATCH($B320,'Mapping water'!$B$5:$B$352,0),MATCH(U$3,'Mapping water'!$D$4:$U$4,0))*$D320</f>
        <v>0</v>
      </c>
      <c r="V320" s="31">
        <f>INDEX('Mapping water'!$D$5:$U$352,MATCH($B320,'Mapping water'!$B$5:$B$352,0),MATCH(V$3,'Mapping water'!$D$4:$U$4,0))*$D320</f>
        <v>0</v>
      </c>
      <c r="W320" s="31">
        <f>INDEX('Mapping water'!$D$5:$U$352,MATCH($B320,'Mapping water'!$B$5:$B$352,0),MATCH(W$3,'Mapping water'!$D$4:$U$4,0))*$D320</f>
        <v>0</v>
      </c>
      <c r="X320" s="31">
        <f>INDEX('Mapping water'!$D$5:$U$352,MATCH($B320,'Mapping water'!$B$5:$B$352,0),MATCH(X$3,'Mapping water'!$D$4:$U$4,0))*$D320</f>
        <v>0</v>
      </c>
      <c r="Y320" s="31">
        <f>INDEX('Mapping water'!$D$5:$U$352,MATCH($B320,'Mapping water'!$B$5:$B$352,0),MATCH(Y$3,'Mapping water'!$D$4:$U$4,0))*$D320</f>
        <v>0</v>
      </c>
    </row>
    <row r="321" spans="1:25" x14ac:dyDescent="0.45">
      <c r="A321" s="20" t="s">
        <v>359</v>
      </c>
      <c r="B321" s="20" t="s">
        <v>360</v>
      </c>
      <c r="C321" s="20" t="s">
        <v>240</v>
      </c>
      <c r="D321" s="31">
        <f>INDEX('ONS data MYE 5'!$Q$6:$Q$445, MATCH($B321,'ONS data MYE 5'!$B$6:$B$445,0))</f>
        <v>97582</v>
      </c>
      <c r="E321" s="31">
        <f>INDEX('ONS data MYE 5'!$R$6:$R$445, MATCH($B321,'ONS data MYE 5'!$B$6:$B$445,0))</f>
        <v>1235</v>
      </c>
      <c r="F321" s="31">
        <f t="shared" si="8"/>
        <v>7.1188262490620779</v>
      </c>
      <c r="G321" s="31">
        <f t="shared" si="9"/>
        <v>50.677687164335254</v>
      </c>
      <c r="H321" s="31">
        <f>INDEX('Mapping water'!$D$5:$U$352,MATCH($B321,'Mapping water'!$B$5:$B$352,0),MATCH(H$3,'Mapping water'!$D$4:$U$4,0))*$D321</f>
        <v>0</v>
      </c>
      <c r="I321" s="31">
        <f>INDEX('Mapping water'!$D$5:$U$352,MATCH($B321,'Mapping water'!$B$5:$B$352,0),MATCH(I$3,'Mapping water'!$D$4:$U$4,0))*$D321</f>
        <v>0</v>
      </c>
      <c r="J321" s="31">
        <f>INDEX('Mapping water'!$D$5:$U$352,MATCH($B321,'Mapping water'!$B$5:$B$352,0),MATCH(J$3,'Mapping water'!$D$4:$U$4,0))*$D321</f>
        <v>0</v>
      </c>
      <c r="K321" s="31">
        <f>INDEX('Mapping water'!$D$5:$U$352,MATCH($B321,'Mapping water'!$B$5:$B$352,0),MATCH(K$3,'Mapping water'!$D$4:$U$4,0))*$D321</f>
        <v>0</v>
      </c>
      <c r="L321" s="31">
        <f>INDEX('Mapping water'!$D$5:$U$352,MATCH($B321,'Mapping water'!$B$5:$B$352,0),MATCH(L$3,'Mapping water'!$D$4:$U$4,0))*$D321</f>
        <v>0</v>
      </c>
      <c r="M321" s="31">
        <f>INDEX('Mapping water'!$D$5:$U$352,MATCH($B321,'Mapping water'!$B$5:$B$352,0),MATCH(M$3,'Mapping water'!$D$4:$U$4,0))*$D321</f>
        <v>0</v>
      </c>
      <c r="N321" s="31">
        <f>INDEX('Mapping water'!$D$5:$U$352,MATCH($B321,'Mapping water'!$B$5:$B$352,0),MATCH(N$3,'Mapping water'!$D$4:$U$4,0))*$D321</f>
        <v>0</v>
      </c>
      <c r="O321" s="31">
        <f>INDEX('Mapping water'!$D$5:$U$352,MATCH($B321,'Mapping water'!$B$5:$B$352,0),MATCH(O$3,'Mapping water'!$D$4:$U$4,0))*$D321</f>
        <v>0</v>
      </c>
      <c r="P321" s="31">
        <f>INDEX('Mapping water'!$D$5:$U$352,MATCH($B321,'Mapping water'!$B$5:$B$352,0),MATCH(P$3,'Mapping water'!$D$4:$U$4,0))*$D321</f>
        <v>0</v>
      </c>
      <c r="Q321" s="31">
        <f>INDEX('Mapping water'!$D$5:$U$352,MATCH($B321,'Mapping water'!$B$5:$B$352,0),MATCH(Q$3,'Mapping water'!$D$4:$U$4,0))*$D321</f>
        <v>0</v>
      </c>
      <c r="R321" s="31">
        <f>INDEX('Mapping water'!$D$5:$U$352,MATCH($B321,'Mapping water'!$B$5:$B$352,0),MATCH(R$3,'Mapping water'!$D$4:$U$4,0))*$D321</f>
        <v>0</v>
      </c>
      <c r="S321" s="31">
        <f>INDEX('Mapping water'!$D$5:$U$352,MATCH($B321,'Mapping water'!$B$5:$B$352,0),MATCH(S$3,'Mapping water'!$D$4:$U$4,0))*$D321</f>
        <v>0</v>
      </c>
      <c r="T321" s="31">
        <f>INDEX('Mapping water'!$D$5:$U$352,MATCH($B321,'Mapping water'!$B$5:$B$352,0),MATCH(T$3,'Mapping water'!$D$4:$U$4,0))*$D321</f>
        <v>0</v>
      </c>
      <c r="U321" s="31">
        <f>INDEX('Mapping water'!$D$5:$U$352,MATCH($B321,'Mapping water'!$B$5:$B$352,0),MATCH(U$3,'Mapping water'!$D$4:$U$4,0))*$D321</f>
        <v>0</v>
      </c>
      <c r="V321" s="31">
        <f>INDEX('Mapping water'!$D$5:$U$352,MATCH($B321,'Mapping water'!$B$5:$B$352,0),MATCH(V$3,'Mapping water'!$D$4:$U$4,0))*$D321</f>
        <v>0</v>
      </c>
      <c r="W321" s="31">
        <f>INDEX('Mapping water'!$D$5:$U$352,MATCH($B321,'Mapping water'!$B$5:$B$352,0),MATCH(W$3,'Mapping water'!$D$4:$U$4,0))*$D321</f>
        <v>0</v>
      </c>
      <c r="X321" s="31">
        <f>INDEX('Mapping water'!$D$5:$U$352,MATCH($B321,'Mapping water'!$B$5:$B$352,0),MATCH(X$3,'Mapping water'!$D$4:$U$4,0))*$D321</f>
        <v>0</v>
      </c>
      <c r="Y321" s="31">
        <f>INDEX('Mapping water'!$D$5:$U$352,MATCH($B321,'Mapping water'!$B$5:$B$352,0),MATCH(Y$3,'Mapping water'!$D$4:$U$4,0))*$D321</f>
        <v>97582</v>
      </c>
    </row>
    <row r="322" spans="1:25" x14ac:dyDescent="0.45">
      <c r="A322" s="20" t="s">
        <v>361</v>
      </c>
      <c r="B322" s="20" t="s">
        <v>362</v>
      </c>
      <c r="C322" s="20" t="s">
        <v>240</v>
      </c>
      <c r="D322" s="31">
        <f>INDEX('ONS data MYE 5'!$Q$6:$Q$445, MATCH($B322,'ONS data MYE 5'!$B$6:$B$445,0))</f>
        <v>113858</v>
      </c>
      <c r="E322" s="31">
        <f>INDEX('ONS data MYE 5'!$R$6:$R$445, MATCH($B322,'ONS data MYE 5'!$B$6:$B$445,0))</f>
        <v>294</v>
      </c>
      <c r="F322" s="31">
        <f t="shared" si="8"/>
        <v>5.6835797673386814</v>
      </c>
      <c r="G322" s="31">
        <f t="shared" si="9"/>
        <v>32.303078971701623</v>
      </c>
      <c r="H322" s="31">
        <f>INDEX('Mapping water'!$D$5:$U$352,MATCH($B322,'Mapping water'!$B$5:$B$352,0),MATCH(H$3,'Mapping water'!$D$4:$U$4,0))*$D322</f>
        <v>0</v>
      </c>
      <c r="I322" s="31">
        <f>INDEX('Mapping water'!$D$5:$U$352,MATCH($B322,'Mapping water'!$B$5:$B$352,0),MATCH(I$3,'Mapping water'!$D$4:$U$4,0))*$D322</f>
        <v>0</v>
      </c>
      <c r="J322" s="31">
        <f>INDEX('Mapping water'!$D$5:$U$352,MATCH($B322,'Mapping water'!$B$5:$B$352,0),MATCH(J$3,'Mapping water'!$D$4:$U$4,0))*$D322</f>
        <v>0</v>
      </c>
      <c r="K322" s="31">
        <f>INDEX('Mapping water'!$D$5:$U$352,MATCH($B322,'Mapping water'!$B$5:$B$352,0),MATCH(K$3,'Mapping water'!$D$4:$U$4,0))*$D322</f>
        <v>0</v>
      </c>
      <c r="L322" s="31">
        <f>INDEX('Mapping water'!$D$5:$U$352,MATCH($B322,'Mapping water'!$B$5:$B$352,0),MATCH(L$3,'Mapping water'!$D$4:$U$4,0))*$D322</f>
        <v>0</v>
      </c>
      <c r="M322" s="31">
        <f>INDEX('Mapping water'!$D$5:$U$352,MATCH($B322,'Mapping water'!$B$5:$B$352,0),MATCH(M$3,'Mapping water'!$D$4:$U$4,0))*$D322</f>
        <v>0</v>
      </c>
      <c r="N322" s="31">
        <f>INDEX('Mapping water'!$D$5:$U$352,MATCH($B322,'Mapping water'!$B$5:$B$352,0),MATCH(N$3,'Mapping water'!$D$4:$U$4,0))*$D322</f>
        <v>0</v>
      </c>
      <c r="O322" s="31">
        <f>INDEX('Mapping water'!$D$5:$U$352,MATCH($B322,'Mapping water'!$B$5:$B$352,0),MATCH(O$3,'Mapping water'!$D$4:$U$4,0))*$D322</f>
        <v>0</v>
      </c>
      <c r="P322" s="31">
        <f>INDEX('Mapping water'!$D$5:$U$352,MATCH($B322,'Mapping water'!$B$5:$B$352,0),MATCH(P$3,'Mapping water'!$D$4:$U$4,0))*$D322</f>
        <v>0</v>
      </c>
      <c r="Q322" s="31">
        <f>INDEX('Mapping water'!$D$5:$U$352,MATCH($B322,'Mapping water'!$B$5:$B$352,0),MATCH(Q$3,'Mapping water'!$D$4:$U$4,0))*$D322</f>
        <v>0</v>
      </c>
      <c r="R322" s="31">
        <f>INDEX('Mapping water'!$D$5:$U$352,MATCH($B322,'Mapping water'!$B$5:$B$352,0),MATCH(R$3,'Mapping water'!$D$4:$U$4,0))*$D322</f>
        <v>0</v>
      </c>
      <c r="S322" s="31">
        <f>INDEX('Mapping water'!$D$5:$U$352,MATCH($B322,'Mapping water'!$B$5:$B$352,0),MATCH(S$3,'Mapping water'!$D$4:$U$4,0))*$D322</f>
        <v>0</v>
      </c>
      <c r="T322" s="31">
        <f>INDEX('Mapping water'!$D$5:$U$352,MATCH($B322,'Mapping water'!$B$5:$B$352,0),MATCH(T$3,'Mapping water'!$D$4:$U$4,0))*$D322</f>
        <v>0</v>
      </c>
      <c r="U322" s="31">
        <f>INDEX('Mapping water'!$D$5:$U$352,MATCH($B322,'Mapping water'!$B$5:$B$352,0),MATCH(U$3,'Mapping water'!$D$4:$U$4,0))*$D322</f>
        <v>0</v>
      </c>
      <c r="V322" s="31">
        <f>INDEX('Mapping water'!$D$5:$U$352,MATCH($B322,'Mapping water'!$B$5:$B$352,0),MATCH(V$3,'Mapping water'!$D$4:$U$4,0))*$D322</f>
        <v>0</v>
      </c>
      <c r="W322" s="31">
        <f>INDEX('Mapping water'!$D$5:$U$352,MATCH($B322,'Mapping water'!$B$5:$B$352,0),MATCH(W$3,'Mapping water'!$D$4:$U$4,0))*$D322</f>
        <v>0</v>
      </c>
      <c r="X322" s="31">
        <f>INDEX('Mapping water'!$D$5:$U$352,MATCH($B322,'Mapping water'!$B$5:$B$352,0),MATCH(X$3,'Mapping water'!$D$4:$U$4,0))*$D322</f>
        <v>0</v>
      </c>
      <c r="Y322" s="31">
        <f>INDEX('Mapping water'!$D$5:$U$352,MATCH($B322,'Mapping water'!$B$5:$B$352,0),MATCH(Y$3,'Mapping water'!$D$4:$U$4,0))*$D322</f>
        <v>113858</v>
      </c>
    </row>
    <row r="323" spans="1:25" x14ac:dyDescent="0.45">
      <c r="A323" s="20" t="s">
        <v>363</v>
      </c>
      <c r="B323" s="20" t="s">
        <v>364</v>
      </c>
      <c r="C323" s="20" t="s">
        <v>240</v>
      </c>
      <c r="D323" s="31">
        <f>INDEX('ONS data MYE 5'!$Q$6:$Q$445, MATCH($B323,'ONS data MYE 5'!$B$6:$B$445,0))</f>
        <v>100911</v>
      </c>
      <c r="E323" s="31">
        <f>INDEX('ONS data MYE 5'!$R$6:$R$445, MATCH($B323,'ONS data MYE 5'!$B$6:$B$445,0))</f>
        <v>305</v>
      </c>
      <c r="F323" s="31">
        <f t="shared" si="8"/>
        <v>5.7203117766074119</v>
      </c>
      <c r="G323" s="31">
        <f t="shared" si="9"/>
        <v>32.721966821593448</v>
      </c>
      <c r="H323" s="31">
        <f>INDEX('Mapping water'!$D$5:$U$352,MATCH($B323,'Mapping water'!$B$5:$B$352,0),MATCH(H$3,'Mapping water'!$D$4:$U$4,0))*$D323</f>
        <v>0</v>
      </c>
      <c r="I323" s="31">
        <f>INDEX('Mapping water'!$D$5:$U$352,MATCH($B323,'Mapping water'!$B$5:$B$352,0),MATCH(I$3,'Mapping water'!$D$4:$U$4,0))*$D323</f>
        <v>0</v>
      </c>
      <c r="J323" s="31">
        <f>INDEX('Mapping water'!$D$5:$U$352,MATCH($B323,'Mapping water'!$B$5:$B$352,0),MATCH(J$3,'Mapping water'!$D$4:$U$4,0))*$D323</f>
        <v>0</v>
      </c>
      <c r="K323" s="31">
        <f>INDEX('Mapping water'!$D$5:$U$352,MATCH($B323,'Mapping water'!$B$5:$B$352,0),MATCH(K$3,'Mapping water'!$D$4:$U$4,0))*$D323</f>
        <v>0</v>
      </c>
      <c r="L323" s="31">
        <f>INDEX('Mapping water'!$D$5:$U$352,MATCH($B323,'Mapping water'!$B$5:$B$352,0),MATCH(L$3,'Mapping water'!$D$4:$U$4,0))*$D323</f>
        <v>0</v>
      </c>
      <c r="M323" s="31">
        <f>INDEX('Mapping water'!$D$5:$U$352,MATCH($B323,'Mapping water'!$B$5:$B$352,0),MATCH(M$3,'Mapping water'!$D$4:$U$4,0))*$D323</f>
        <v>0</v>
      </c>
      <c r="N323" s="31">
        <f>INDEX('Mapping water'!$D$5:$U$352,MATCH($B323,'Mapping water'!$B$5:$B$352,0),MATCH(N$3,'Mapping water'!$D$4:$U$4,0))*$D323</f>
        <v>0</v>
      </c>
      <c r="O323" s="31">
        <f>INDEX('Mapping water'!$D$5:$U$352,MATCH($B323,'Mapping water'!$B$5:$B$352,0),MATCH(O$3,'Mapping water'!$D$4:$U$4,0))*$D323</f>
        <v>0</v>
      </c>
      <c r="P323" s="31">
        <f>INDEX('Mapping water'!$D$5:$U$352,MATCH($B323,'Mapping water'!$B$5:$B$352,0),MATCH(P$3,'Mapping water'!$D$4:$U$4,0))*$D323</f>
        <v>0</v>
      </c>
      <c r="Q323" s="31">
        <f>INDEX('Mapping water'!$D$5:$U$352,MATCH($B323,'Mapping water'!$B$5:$B$352,0),MATCH(Q$3,'Mapping water'!$D$4:$U$4,0))*$D323</f>
        <v>0</v>
      </c>
      <c r="R323" s="31">
        <f>INDEX('Mapping water'!$D$5:$U$352,MATCH($B323,'Mapping water'!$B$5:$B$352,0),MATCH(R$3,'Mapping water'!$D$4:$U$4,0))*$D323</f>
        <v>0</v>
      </c>
      <c r="S323" s="31">
        <f>INDEX('Mapping water'!$D$5:$U$352,MATCH($B323,'Mapping water'!$B$5:$B$352,0),MATCH(S$3,'Mapping water'!$D$4:$U$4,0))*$D323</f>
        <v>0</v>
      </c>
      <c r="T323" s="31">
        <f>INDEX('Mapping water'!$D$5:$U$352,MATCH($B323,'Mapping water'!$B$5:$B$352,0),MATCH(T$3,'Mapping water'!$D$4:$U$4,0))*$D323</f>
        <v>0</v>
      </c>
      <c r="U323" s="31">
        <f>INDEX('Mapping water'!$D$5:$U$352,MATCH($B323,'Mapping water'!$B$5:$B$352,0),MATCH(U$3,'Mapping water'!$D$4:$U$4,0))*$D323</f>
        <v>0</v>
      </c>
      <c r="V323" s="31">
        <f>INDEX('Mapping water'!$D$5:$U$352,MATCH($B323,'Mapping water'!$B$5:$B$352,0),MATCH(V$3,'Mapping water'!$D$4:$U$4,0))*$D323</f>
        <v>0</v>
      </c>
      <c r="W323" s="31">
        <f>INDEX('Mapping water'!$D$5:$U$352,MATCH($B323,'Mapping water'!$B$5:$B$352,0),MATCH(W$3,'Mapping water'!$D$4:$U$4,0))*$D323</f>
        <v>0</v>
      </c>
      <c r="X323" s="31">
        <f>INDEX('Mapping water'!$D$5:$U$352,MATCH($B323,'Mapping water'!$B$5:$B$352,0),MATCH(X$3,'Mapping water'!$D$4:$U$4,0))*$D323</f>
        <v>0</v>
      </c>
      <c r="Y323" s="31">
        <f>INDEX('Mapping water'!$D$5:$U$352,MATCH($B323,'Mapping water'!$B$5:$B$352,0),MATCH(Y$3,'Mapping water'!$D$4:$U$4,0))*$D323</f>
        <v>100911</v>
      </c>
    </row>
    <row r="324" spans="1:25" x14ac:dyDescent="0.45">
      <c r="A324" s="20" t="s">
        <v>365</v>
      </c>
      <c r="B324" s="20" t="s">
        <v>366</v>
      </c>
      <c r="C324" s="20" t="s">
        <v>240</v>
      </c>
      <c r="D324" s="31">
        <f>INDEX('ONS data MYE 5'!$Q$6:$Q$445, MATCH($B324,'ONS data MYE 5'!$B$6:$B$445,0))</f>
        <v>108318</v>
      </c>
      <c r="E324" s="31">
        <f>INDEX('ONS data MYE 5'!$R$6:$R$445, MATCH($B324,'ONS data MYE 5'!$B$6:$B$445,0))</f>
        <v>266</v>
      </c>
      <c r="F324" s="31">
        <f t="shared" si="8"/>
        <v>5.5834963087816991</v>
      </c>
      <c r="G324" s="31">
        <f t="shared" si="9"/>
        <v>31.17543103017886</v>
      </c>
      <c r="H324" s="31">
        <f>INDEX('Mapping water'!$D$5:$U$352,MATCH($B324,'Mapping water'!$B$5:$B$352,0),MATCH(H$3,'Mapping water'!$D$4:$U$4,0))*$D324</f>
        <v>0</v>
      </c>
      <c r="I324" s="31">
        <f>INDEX('Mapping water'!$D$5:$U$352,MATCH($B324,'Mapping water'!$B$5:$B$352,0),MATCH(I$3,'Mapping water'!$D$4:$U$4,0))*$D324</f>
        <v>0</v>
      </c>
      <c r="J324" s="31">
        <f>INDEX('Mapping water'!$D$5:$U$352,MATCH($B324,'Mapping water'!$B$5:$B$352,0),MATCH(J$3,'Mapping water'!$D$4:$U$4,0))*$D324</f>
        <v>0</v>
      </c>
      <c r="K324" s="31">
        <f>INDEX('Mapping water'!$D$5:$U$352,MATCH($B324,'Mapping water'!$B$5:$B$352,0),MATCH(K$3,'Mapping water'!$D$4:$U$4,0))*$D324</f>
        <v>0</v>
      </c>
      <c r="L324" s="31">
        <f>INDEX('Mapping water'!$D$5:$U$352,MATCH($B324,'Mapping water'!$B$5:$B$352,0),MATCH(L$3,'Mapping water'!$D$4:$U$4,0))*$D324</f>
        <v>62824.439999999995</v>
      </c>
      <c r="M324" s="31">
        <f>INDEX('Mapping water'!$D$5:$U$352,MATCH($B324,'Mapping water'!$B$5:$B$352,0),MATCH(M$3,'Mapping water'!$D$4:$U$4,0))*$D324</f>
        <v>0</v>
      </c>
      <c r="N324" s="31">
        <f>INDEX('Mapping water'!$D$5:$U$352,MATCH($B324,'Mapping water'!$B$5:$B$352,0),MATCH(N$3,'Mapping water'!$D$4:$U$4,0))*$D324</f>
        <v>0</v>
      </c>
      <c r="O324" s="31">
        <f>INDEX('Mapping water'!$D$5:$U$352,MATCH($B324,'Mapping water'!$B$5:$B$352,0),MATCH(O$3,'Mapping water'!$D$4:$U$4,0))*$D324</f>
        <v>0</v>
      </c>
      <c r="P324" s="31">
        <f>INDEX('Mapping water'!$D$5:$U$352,MATCH($B324,'Mapping water'!$B$5:$B$352,0),MATCH(P$3,'Mapping water'!$D$4:$U$4,0))*$D324</f>
        <v>0</v>
      </c>
      <c r="Q324" s="31">
        <f>INDEX('Mapping water'!$D$5:$U$352,MATCH($B324,'Mapping water'!$B$5:$B$352,0),MATCH(Q$3,'Mapping water'!$D$4:$U$4,0))*$D324</f>
        <v>0</v>
      </c>
      <c r="R324" s="31">
        <f>INDEX('Mapping water'!$D$5:$U$352,MATCH($B324,'Mapping water'!$B$5:$B$352,0),MATCH(R$3,'Mapping water'!$D$4:$U$4,0))*$D324</f>
        <v>0</v>
      </c>
      <c r="S324" s="31">
        <f>INDEX('Mapping water'!$D$5:$U$352,MATCH($B324,'Mapping water'!$B$5:$B$352,0),MATCH(S$3,'Mapping water'!$D$4:$U$4,0))*$D324</f>
        <v>0</v>
      </c>
      <c r="T324" s="31">
        <f>INDEX('Mapping water'!$D$5:$U$352,MATCH($B324,'Mapping water'!$B$5:$B$352,0),MATCH(T$3,'Mapping water'!$D$4:$U$4,0))*$D324</f>
        <v>0</v>
      </c>
      <c r="U324" s="31">
        <f>INDEX('Mapping water'!$D$5:$U$352,MATCH($B324,'Mapping water'!$B$5:$B$352,0),MATCH(U$3,'Mapping water'!$D$4:$U$4,0))*$D324</f>
        <v>0</v>
      </c>
      <c r="V324" s="31">
        <f>INDEX('Mapping water'!$D$5:$U$352,MATCH($B324,'Mapping water'!$B$5:$B$352,0),MATCH(V$3,'Mapping water'!$D$4:$U$4,0))*$D324</f>
        <v>0</v>
      </c>
      <c r="W324" s="31">
        <f>INDEX('Mapping water'!$D$5:$U$352,MATCH($B324,'Mapping water'!$B$5:$B$352,0),MATCH(W$3,'Mapping water'!$D$4:$U$4,0))*$D324</f>
        <v>0</v>
      </c>
      <c r="X324" s="31">
        <f>INDEX('Mapping water'!$D$5:$U$352,MATCH($B324,'Mapping water'!$B$5:$B$352,0),MATCH(X$3,'Mapping water'!$D$4:$U$4,0))*$D324</f>
        <v>0</v>
      </c>
      <c r="Y324" s="31">
        <f>INDEX('Mapping water'!$D$5:$U$352,MATCH($B324,'Mapping water'!$B$5:$B$352,0),MATCH(Y$3,'Mapping water'!$D$4:$U$4,0))*$D324</f>
        <v>45493.560000000005</v>
      </c>
    </row>
    <row r="325" spans="1:25" x14ac:dyDescent="0.45">
      <c r="A325" s="20" t="s">
        <v>367</v>
      </c>
      <c r="B325" s="20" t="s">
        <v>368</v>
      </c>
      <c r="C325" s="20" t="s">
        <v>240</v>
      </c>
      <c r="D325" s="31">
        <f>INDEX('ONS data MYE 5'!$Q$6:$Q$445, MATCH($B325,'ONS data MYE 5'!$B$6:$B$445,0))</f>
        <v>76895</v>
      </c>
      <c r="E325" s="31">
        <f>INDEX('ONS data MYE 5'!$R$6:$R$445, MATCH($B325,'ONS data MYE 5'!$B$6:$B$445,0))</f>
        <v>2480</v>
      </c>
      <c r="F325" s="31">
        <f t="shared" si="8"/>
        <v>7.8160138391590275</v>
      </c>
      <c r="G325" s="31">
        <f t="shared" si="9"/>
        <v>61.090072333925441</v>
      </c>
      <c r="H325" s="31">
        <f>INDEX('Mapping water'!$D$5:$U$352,MATCH($B325,'Mapping water'!$B$5:$B$352,0),MATCH(H$3,'Mapping water'!$D$4:$U$4,0))*$D325</f>
        <v>0</v>
      </c>
      <c r="I325" s="31">
        <f>INDEX('Mapping water'!$D$5:$U$352,MATCH($B325,'Mapping water'!$B$5:$B$352,0),MATCH(I$3,'Mapping water'!$D$4:$U$4,0))*$D325</f>
        <v>0</v>
      </c>
      <c r="J325" s="31">
        <f>INDEX('Mapping water'!$D$5:$U$352,MATCH($B325,'Mapping water'!$B$5:$B$352,0),MATCH(J$3,'Mapping water'!$D$4:$U$4,0))*$D325</f>
        <v>0</v>
      </c>
      <c r="K325" s="31">
        <f>INDEX('Mapping water'!$D$5:$U$352,MATCH($B325,'Mapping water'!$B$5:$B$352,0),MATCH(K$3,'Mapping water'!$D$4:$U$4,0))*$D325</f>
        <v>0</v>
      </c>
      <c r="L325" s="31">
        <f>INDEX('Mapping water'!$D$5:$U$352,MATCH($B325,'Mapping water'!$B$5:$B$352,0),MATCH(L$3,'Mapping water'!$D$4:$U$4,0))*$D325</f>
        <v>0</v>
      </c>
      <c r="M325" s="31">
        <f>INDEX('Mapping water'!$D$5:$U$352,MATCH($B325,'Mapping water'!$B$5:$B$352,0),MATCH(M$3,'Mapping water'!$D$4:$U$4,0))*$D325</f>
        <v>0</v>
      </c>
      <c r="N325" s="31">
        <f>INDEX('Mapping water'!$D$5:$U$352,MATCH($B325,'Mapping water'!$B$5:$B$352,0),MATCH(N$3,'Mapping water'!$D$4:$U$4,0))*$D325</f>
        <v>0</v>
      </c>
      <c r="O325" s="31">
        <f>INDEX('Mapping water'!$D$5:$U$352,MATCH($B325,'Mapping water'!$B$5:$B$352,0),MATCH(O$3,'Mapping water'!$D$4:$U$4,0))*$D325</f>
        <v>0</v>
      </c>
      <c r="P325" s="31">
        <f>INDEX('Mapping water'!$D$5:$U$352,MATCH($B325,'Mapping water'!$B$5:$B$352,0),MATCH(P$3,'Mapping water'!$D$4:$U$4,0))*$D325</f>
        <v>0</v>
      </c>
      <c r="Q325" s="31">
        <f>INDEX('Mapping water'!$D$5:$U$352,MATCH($B325,'Mapping water'!$B$5:$B$352,0),MATCH(Q$3,'Mapping water'!$D$4:$U$4,0))*$D325</f>
        <v>0</v>
      </c>
      <c r="R325" s="31">
        <f>INDEX('Mapping water'!$D$5:$U$352,MATCH($B325,'Mapping water'!$B$5:$B$352,0),MATCH(R$3,'Mapping water'!$D$4:$U$4,0))*$D325</f>
        <v>0</v>
      </c>
      <c r="S325" s="31">
        <f>INDEX('Mapping water'!$D$5:$U$352,MATCH($B325,'Mapping water'!$B$5:$B$352,0),MATCH(S$3,'Mapping water'!$D$4:$U$4,0))*$D325</f>
        <v>0</v>
      </c>
      <c r="T325" s="31">
        <f>INDEX('Mapping water'!$D$5:$U$352,MATCH($B325,'Mapping water'!$B$5:$B$352,0),MATCH(T$3,'Mapping water'!$D$4:$U$4,0))*$D325</f>
        <v>0</v>
      </c>
      <c r="U325" s="31">
        <f>INDEX('Mapping water'!$D$5:$U$352,MATCH($B325,'Mapping water'!$B$5:$B$352,0),MATCH(U$3,'Mapping water'!$D$4:$U$4,0))*$D325</f>
        <v>0</v>
      </c>
      <c r="V325" s="31">
        <f>INDEX('Mapping water'!$D$5:$U$352,MATCH($B325,'Mapping water'!$B$5:$B$352,0),MATCH(V$3,'Mapping water'!$D$4:$U$4,0))*$D325</f>
        <v>0</v>
      </c>
      <c r="W325" s="31">
        <f>INDEX('Mapping water'!$D$5:$U$352,MATCH($B325,'Mapping water'!$B$5:$B$352,0),MATCH(W$3,'Mapping water'!$D$4:$U$4,0))*$D325</f>
        <v>0</v>
      </c>
      <c r="X325" s="31">
        <f>INDEX('Mapping water'!$D$5:$U$352,MATCH($B325,'Mapping water'!$B$5:$B$352,0),MATCH(X$3,'Mapping water'!$D$4:$U$4,0))*$D325</f>
        <v>0</v>
      </c>
      <c r="Y325" s="31">
        <f>INDEX('Mapping water'!$D$5:$U$352,MATCH($B325,'Mapping water'!$B$5:$B$352,0),MATCH(Y$3,'Mapping water'!$D$4:$U$4,0))*$D325</f>
        <v>76895</v>
      </c>
    </row>
    <row r="326" spans="1:25" x14ac:dyDescent="0.45">
      <c r="A326" s="20" t="s">
        <v>369</v>
      </c>
      <c r="B326" s="20" t="s">
        <v>370</v>
      </c>
      <c r="C326" s="20" t="s">
        <v>240</v>
      </c>
      <c r="D326" s="31">
        <f>INDEX('ONS data MYE 5'!$Q$6:$Q$445, MATCH($B326,'ONS data MYE 5'!$B$6:$B$445,0))</f>
        <v>313261</v>
      </c>
      <c r="E326" s="31">
        <f>INDEX('ONS data MYE 5'!$R$6:$R$445, MATCH($B326,'ONS data MYE 5'!$B$6:$B$445,0))</f>
        <v>3197</v>
      </c>
      <c r="F326" s="31">
        <f t="shared" ref="F326:F351" si="10">LN(E326)</f>
        <v>8.0699681490598412</v>
      </c>
      <c r="G326" s="31">
        <f t="shared" ref="G326:G351" si="11">F326*F326</f>
        <v>65.124385926840318</v>
      </c>
      <c r="H326" s="31">
        <f>INDEX('Mapping water'!$D$5:$U$352,MATCH($B326,'Mapping water'!$B$5:$B$352,0),MATCH(H$3,'Mapping water'!$D$4:$U$4,0))*$D326</f>
        <v>0</v>
      </c>
      <c r="I326" s="31">
        <f>INDEX('Mapping water'!$D$5:$U$352,MATCH($B326,'Mapping water'!$B$5:$B$352,0),MATCH(I$3,'Mapping water'!$D$4:$U$4,0))*$D326</f>
        <v>0</v>
      </c>
      <c r="J326" s="31">
        <f>INDEX('Mapping water'!$D$5:$U$352,MATCH($B326,'Mapping water'!$B$5:$B$352,0),MATCH(J$3,'Mapping water'!$D$4:$U$4,0))*$D326</f>
        <v>0</v>
      </c>
      <c r="K326" s="31">
        <f>INDEX('Mapping water'!$D$5:$U$352,MATCH($B326,'Mapping water'!$B$5:$B$352,0),MATCH(K$3,'Mapping water'!$D$4:$U$4,0))*$D326</f>
        <v>0</v>
      </c>
      <c r="L326" s="31">
        <f>INDEX('Mapping water'!$D$5:$U$352,MATCH($B326,'Mapping water'!$B$5:$B$352,0),MATCH(L$3,'Mapping water'!$D$4:$U$4,0))*$D326</f>
        <v>84580.47</v>
      </c>
      <c r="M326" s="31">
        <f>INDEX('Mapping water'!$D$5:$U$352,MATCH($B326,'Mapping water'!$B$5:$B$352,0),MATCH(M$3,'Mapping water'!$D$4:$U$4,0))*$D326</f>
        <v>0</v>
      </c>
      <c r="N326" s="31">
        <f>INDEX('Mapping water'!$D$5:$U$352,MATCH($B326,'Mapping water'!$B$5:$B$352,0),MATCH(N$3,'Mapping water'!$D$4:$U$4,0))*$D326</f>
        <v>0</v>
      </c>
      <c r="O326" s="31">
        <f>INDEX('Mapping water'!$D$5:$U$352,MATCH($B326,'Mapping water'!$B$5:$B$352,0),MATCH(O$3,'Mapping water'!$D$4:$U$4,0))*$D326</f>
        <v>0</v>
      </c>
      <c r="P326" s="31">
        <f>INDEX('Mapping water'!$D$5:$U$352,MATCH($B326,'Mapping water'!$B$5:$B$352,0),MATCH(P$3,'Mapping water'!$D$4:$U$4,0))*$D326</f>
        <v>0</v>
      </c>
      <c r="Q326" s="31">
        <f>INDEX('Mapping water'!$D$5:$U$352,MATCH($B326,'Mapping water'!$B$5:$B$352,0),MATCH(Q$3,'Mapping water'!$D$4:$U$4,0))*$D326</f>
        <v>0</v>
      </c>
      <c r="R326" s="31">
        <f>INDEX('Mapping water'!$D$5:$U$352,MATCH($B326,'Mapping water'!$B$5:$B$352,0),MATCH(R$3,'Mapping water'!$D$4:$U$4,0))*$D326</f>
        <v>0</v>
      </c>
      <c r="S326" s="31">
        <f>INDEX('Mapping water'!$D$5:$U$352,MATCH($B326,'Mapping water'!$B$5:$B$352,0),MATCH(S$3,'Mapping water'!$D$4:$U$4,0))*$D326</f>
        <v>0</v>
      </c>
      <c r="T326" s="31">
        <f>INDEX('Mapping water'!$D$5:$U$352,MATCH($B326,'Mapping water'!$B$5:$B$352,0),MATCH(T$3,'Mapping water'!$D$4:$U$4,0))*$D326</f>
        <v>0</v>
      </c>
      <c r="U326" s="31">
        <f>INDEX('Mapping water'!$D$5:$U$352,MATCH($B326,'Mapping water'!$B$5:$B$352,0),MATCH(U$3,'Mapping water'!$D$4:$U$4,0))*$D326</f>
        <v>0</v>
      </c>
      <c r="V326" s="31">
        <f>INDEX('Mapping water'!$D$5:$U$352,MATCH($B326,'Mapping water'!$B$5:$B$352,0),MATCH(V$3,'Mapping water'!$D$4:$U$4,0))*$D326</f>
        <v>0</v>
      </c>
      <c r="W326" s="31">
        <f>INDEX('Mapping water'!$D$5:$U$352,MATCH($B326,'Mapping water'!$B$5:$B$352,0),MATCH(W$3,'Mapping water'!$D$4:$U$4,0))*$D326</f>
        <v>0</v>
      </c>
      <c r="X326" s="31">
        <f>INDEX('Mapping water'!$D$5:$U$352,MATCH($B326,'Mapping water'!$B$5:$B$352,0),MATCH(X$3,'Mapping water'!$D$4:$U$4,0))*$D326</f>
        <v>0</v>
      </c>
      <c r="Y326" s="31">
        <f>INDEX('Mapping water'!$D$5:$U$352,MATCH($B326,'Mapping water'!$B$5:$B$352,0),MATCH(Y$3,'Mapping water'!$D$4:$U$4,0))*$D326</f>
        <v>228680.53</v>
      </c>
    </row>
    <row r="327" spans="1:25" x14ac:dyDescent="0.45">
      <c r="A327" s="20" t="s">
        <v>371</v>
      </c>
      <c r="B327" s="20" t="s">
        <v>372</v>
      </c>
      <c r="C327" s="20" t="s">
        <v>240</v>
      </c>
      <c r="D327" s="31">
        <f>INDEX('ONS data MYE 5'!$Q$6:$Q$445, MATCH($B327,'ONS data MYE 5'!$B$6:$B$445,0))</f>
        <v>309042</v>
      </c>
      <c r="E327" s="31">
        <f>INDEX('ONS data MYE 5'!$R$6:$R$445, MATCH($B327,'ONS data MYE 5'!$B$6:$B$445,0))</f>
        <v>3594</v>
      </c>
      <c r="F327" s="31">
        <f t="shared" si="10"/>
        <v>8.1870210673435047</v>
      </c>
      <c r="G327" s="31">
        <f t="shared" si="11"/>
        <v>67.027313957126381</v>
      </c>
      <c r="H327" s="31">
        <f>INDEX('Mapping water'!$D$5:$U$352,MATCH($B327,'Mapping water'!$B$5:$B$352,0),MATCH(H$3,'Mapping water'!$D$4:$U$4,0))*$D327</f>
        <v>0</v>
      </c>
      <c r="I327" s="31">
        <f>INDEX('Mapping water'!$D$5:$U$352,MATCH($B327,'Mapping water'!$B$5:$B$352,0),MATCH(I$3,'Mapping water'!$D$4:$U$4,0))*$D327</f>
        <v>0</v>
      </c>
      <c r="J327" s="31">
        <f>INDEX('Mapping water'!$D$5:$U$352,MATCH($B327,'Mapping water'!$B$5:$B$352,0),MATCH(J$3,'Mapping water'!$D$4:$U$4,0))*$D327</f>
        <v>0</v>
      </c>
      <c r="K327" s="31">
        <f>INDEX('Mapping water'!$D$5:$U$352,MATCH($B327,'Mapping water'!$B$5:$B$352,0),MATCH(K$3,'Mapping water'!$D$4:$U$4,0))*$D327</f>
        <v>0</v>
      </c>
      <c r="L327" s="31">
        <f>INDEX('Mapping water'!$D$5:$U$352,MATCH($B327,'Mapping water'!$B$5:$B$352,0),MATCH(L$3,'Mapping water'!$D$4:$U$4,0))*$D327</f>
        <v>0</v>
      </c>
      <c r="M327" s="31">
        <f>INDEX('Mapping water'!$D$5:$U$352,MATCH($B327,'Mapping water'!$B$5:$B$352,0),MATCH(M$3,'Mapping water'!$D$4:$U$4,0))*$D327</f>
        <v>0</v>
      </c>
      <c r="N327" s="31">
        <f>INDEX('Mapping water'!$D$5:$U$352,MATCH($B327,'Mapping water'!$B$5:$B$352,0),MATCH(N$3,'Mapping water'!$D$4:$U$4,0))*$D327</f>
        <v>0</v>
      </c>
      <c r="O327" s="31">
        <f>INDEX('Mapping water'!$D$5:$U$352,MATCH($B327,'Mapping water'!$B$5:$B$352,0),MATCH(O$3,'Mapping water'!$D$4:$U$4,0))*$D327</f>
        <v>0</v>
      </c>
      <c r="P327" s="31">
        <f>INDEX('Mapping water'!$D$5:$U$352,MATCH($B327,'Mapping water'!$B$5:$B$352,0),MATCH(P$3,'Mapping water'!$D$4:$U$4,0))*$D327</f>
        <v>0</v>
      </c>
      <c r="Q327" s="31">
        <f>INDEX('Mapping water'!$D$5:$U$352,MATCH($B327,'Mapping water'!$B$5:$B$352,0),MATCH(Q$3,'Mapping water'!$D$4:$U$4,0))*$D327</f>
        <v>0</v>
      </c>
      <c r="R327" s="31">
        <f>INDEX('Mapping water'!$D$5:$U$352,MATCH($B327,'Mapping water'!$B$5:$B$352,0),MATCH(R$3,'Mapping water'!$D$4:$U$4,0))*$D327</f>
        <v>0</v>
      </c>
      <c r="S327" s="31">
        <f>INDEX('Mapping water'!$D$5:$U$352,MATCH($B327,'Mapping water'!$B$5:$B$352,0),MATCH(S$3,'Mapping water'!$D$4:$U$4,0))*$D327</f>
        <v>0</v>
      </c>
      <c r="T327" s="31">
        <f>INDEX('Mapping water'!$D$5:$U$352,MATCH($B327,'Mapping water'!$B$5:$B$352,0),MATCH(T$3,'Mapping water'!$D$4:$U$4,0))*$D327</f>
        <v>0</v>
      </c>
      <c r="U327" s="31">
        <f>INDEX('Mapping water'!$D$5:$U$352,MATCH($B327,'Mapping water'!$B$5:$B$352,0),MATCH(U$3,'Mapping water'!$D$4:$U$4,0))*$D327</f>
        <v>0</v>
      </c>
      <c r="V327" s="31">
        <f>INDEX('Mapping water'!$D$5:$U$352,MATCH($B327,'Mapping water'!$B$5:$B$352,0),MATCH(V$3,'Mapping water'!$D$4:$U$4,0))*$D327</f>
        <v>0</v>
      </c>
      <c r="W327" s="31">
        <f>INDEX('Mapping water'!$D$5:$U$352,MATCH($B327,'Mapping water'!$B$5:$B$352,0),MATCH(W$3,'Mapping water'!$D$4:$U$4,0))*$D327</f>
        <v>0</v>
      </c>
      <c r="X327" s="31">
        <f>INDEX('Mapping water'!$D$5:$U$352,MATCH($B327,'Mapping water'!$B$5:$B$352,0),MATCH(X$3,'Mapping water'!$D$4:$U$4,0))*$D327</f>
        <v>0</v>
      </c>
      <c r="Y327" s="31">
        <f>INDEX('Mapping water'!$D$5:$U$352,MATCH($B327,'Mapping water'!$B$5:$B$352,0),MATCH(Y$3,'Mapping water'!$D$4:$U$4,0))*$D327</f>
        <v>309042</v>
      </c>
    </row>
    <row r="328" spans="1:25" x14ac:dyDescent="0.45">
      <c r="A328" s="20" t="s">
        <v>373</v>
      </c>
      <c r="B328" s="20" t="s">
        <v>374</v>
      </c>
      <c r="C328" s="20" t="s">
        <v>240</v>
      </c>
      <c r="D328" s="31">
        <f>INDEX('ONS data MYE 5'!$Q$6:$Q$445, MATCH($B328,'ONS data MYE 5'!$B$6:$B$445,0))</f>
        <v>269524</v>
      </c>
      <c r="E328" s="31">
        <f>INDEX('ONS data MYE 5'!$R$6:$R$445, MATCH($B328,'ONS data MYE 5'!$B$6:$B$445,0))</f>
        <v>2592</v>
      </c>
      <c r="F328" s="31">
        <f t="shared" si="10"/>
        <v>7.8601850574721652</v>
      </c>
      <c r="G328" s="31">
        <f t="shared" si="11"/>
        <v>61.782509137708708</v>
      </c>
      <c r="H328" s="31">
        <f>INDEX('Mapping water'!$D$5:$U$352,MATCH($B328,'Mapping water'!$B$5:$B$352,0),MATCH(H$3,'Mapping water'!$D$4:$U$4,0))*$D328</f>
        <v>0</v>
      </c>
      <c r="I328" s="31">
        <f>INDEX('Mapping water'!$D$5:$U$352,MATCH($B328,'Mapping water'!$B$5:$B$352,0),MATCH(I$3,'Mapping water'!$D$4:$U$4,0))*$D328</f>
        <v>0</v>
      </c>
      <c r="J328" s="31">
        <f>INDEX('Mapping water'!$D$5:$U$352,MATCH($B328,'Mapping water'!$B$5:$B$352,0),MATCH(J$3,'Mapping water'!$D$4:$U$4,0))*$D328</f>
        <v>0</v>
      </c>
      <c r="K328" s="31">
        <f>INDEX('Mapping water'!$D$5:$U$352,MATCH($B328,'Mapping water'!$B$5:$B$352,0),MATCH(K$3,'Mapping water'!$D$4:$U$4,0))*$D328</f>
        <v>0</v>
      </c>
      <c r="L328" s="31">
        <f>INDEX('Mapping water'!$D$5:$U$352,MATCH($B328,'Mapping water'!$B$5:$B$352,0),MATCH(L$3,'Mapping water'!$D$4:$U$4,0))*$D328</f>
        <v>44471.46</v>
      </c>
      <c r="M328" s="31">
        <f>INDEX('Mapping water'!$D$5:$U$352,MATCH($B328,'Mapping water'!$B$5:$B$352,0),MATCH(M$3,'Mapping water'!$D$4:$U$4,0))*$D328</f>
        <v>0</v>
      </c>
      <c r="N328" s="31">
        <f>INDEX('Mapping water'!$D$5:$U$352,MATCH($B328,'Mapping water'!$B$5:$B$352,0),MATCH(N$3,'Mapping water'!$D$4:$U$4,0))*$D328</f>
        <v>0</v>
      </c>
      <c r="O328" s="31">
        <f>INDEX('Mapping water'!$D$5:$U$352,MATCH($B328,'Mapping water'!$B$5:$B$352,0),MATCH(O$3,'Mapping water'!$D$4:$U$4,0))*$D328</f>
        <v>0</v>
      </c>
      <c r="P328" s="31">
        <f>INDEX('Mapping water'!$D$5:$U$352,MATCH($B328,'Mapping water'!$B$5:$B$352,0),MATCH(P$3,'Mapping water'!$D$4:$U$4,0))*$D328</f>
        <v>0</v>
      </c>
      <c r="Q328" s="31">
        <f>INDEX('Mapping water'!$D$5:$U$352,MATCH($B328,'Mapping water'!$B$5:$B$352,0),MATCH(Q$3,'Mapping water'!$D$4:$U$4,0))*$D328</f>
        <v>0</v>
      </c>
      <c r="R328" s="31">
        <f>INDEX('Mapping water'!$D$5:$U$352,MATCH($B328,'Mapping water'!$B$5:$B$352,0),MATCH(R$3,'Mapping water'!$D$4:$U$4,0))*$D328</f>
        <v>0</v>
      </c>
      <c r="S328" s="31">
        <f>INDEX('Mapping water'!$D$5:$U$352,MATCH($B328,'Mapping water'!$B$5:$B$352,0),MATCH(S$3,'Mapping water'!$D$4:$U$4,0))*$D328</f>
        <v>0</v>
      </c>
      <c r="T328" s="31">
        <f>INDEX('Mapping water'!$D$5:$U$352,MATCH($B328,'Mapping water'!$B$5:$B$352,0),MATCH(T$3,'Mapping water'!$D$4:$U$4,0))*$D328</f>
        <v>0</v>
      </c>
      <c r="U328" s="31">
        <f>INDEX('Mapping water'!$D$5:$U$352,MATCH($B328,'Mapping water'!$B$5:$B$352,0),MATCH(U$3,'Mapping water'!$D$4:$U$4,0))*$D328</f>
        <v>0</v>
      </c>
      <c r="V328" s="31">
        <f>INDEX('Mapping water'!$D$5:$U$352,MATCH($B328,'Mapping water'!$B$5:$B$352,0),MATCH(V$3,'Mapping water'!$D$4:$U$4,0))*$D328</f>
        <v>0</v>
      </c>
      <c r="W328" s="31">
        <f>INDEX('Mapping water'!$D$5:$U$352,MATCH($B328,'Mapping water'!$B$5:$B$352,0),MATCH(W$3,'Mapping water'!$D$4:$U$4,0))*$D328</f>
        <v>0</v>
      </c>
      <c r="X328" s="31">
        <f>INDEX('Mapping water'!$D$5:$U$352,MATCH($B328,'Mapping water'!$B$5:$B$352,0),MATCH(X$3,'Mapping water'!$D$4:$U$4,0))*$D328</f>
        <v>0</v>
      </c>
      <c r="Y328" s="31">
        <f>INDEX('Mapping water'!$D$5:$U$352,MATCH($B328,'Mapping water'!$B$5:$B$352,0),MATCH(Y$3,'Mapping water'!$D$4:$U$4,0))*$D328</f>
        <v>225052.53999999998</v>
      </c>
    </row>
    <row r="329" spans="1:25" x14ac:dyDescent="0.45">
      <c r="A329" s="20" t="s">
        <v>375</v>
      </c>
      <c r="B329" s="20" t="s">
        <v>376</v>
      </c>
      <c r="C329" s="20" t="s">
        <v>240</v>
      </c>
      <c r="D329" s="31">
        <f>INDEX('ONS data MYE 5'!$Q$6:$Q$445, MATCH($B329,'ONS data MYE 5'!$B$6:$B$445,0))</f>
        <v>249852</v>
      </c>
      <c r="E329" s="31">
        <f>INDEX('ONS data MYE 5'!$R$6:$R$445, MATCH($B329,'ONS data MYE 5'!$B$6:$B$445,0))</f>
        <v>3621</v>
      </c>
      <c r="F329" s="31">
        <f t="shared" si="10"/>
        <v>8.1945055097656407</v>
      </c>
      <c r="G329" s="31">
        <f t="shared" si="11"/>
        <v>67.149920549579448</v>
      </c>
      <c r="H329" s="31">
        <f>INDEX('Mapping water'!$D$5:$U$352,MATCH($B329,'Mapping water'!$B$5:$B$352,0),MATCH(H$3,'Mapping water'!$D$4:$U$4,0))*$D329</f>
        <v>0</v>
      </c>
      <c r="I329" s="31">
        <f>INDEX('Mapping water'!$D$5:$U$352,MATCH($B329,'Mapping water'!$B$5:$B$352,0),MATCH(I$3,'Mapping water'!$D$4:$U$4,0))*$D329</f>
        <v>0</v>
      </c>
      <c r="J329" s="31">
        <f>INDEX('Mapping water'!$D$5:$U$352,MATCH($B329,'Mapping water'!$B$5:$B$352,0),MATCH(J$3,'Mapping water'!$D$4:$U$4,0))*$D329</f>
        <v>0</v>
      </c>
      <c r="K329" s="31">
        <f>INDEX('Mapping water'!$D$5:$U$352,MATCH($B329,'Mapping water'!$B$5:$B$352,0),MATCH(K$3,'Mapping water'!$D$4:$U$4,0))*$D329</f>
        <v>0</v>
      </c>
      <c r="L329" s="31">
        <f>INDEX('Mapping water'!$D$5:$U$352,MATCH($B329,'Mapping water'!$B$5:$B$352,0),MATCH(L$3,'Mapping water'!$D$4:$U$4,0))*$D329</f>
        <v>249852</v>
      </c>
      <c r="M329" s="31">
        <f>INDEX('Mapping water'!$D$5:$U$352,MATCH($B329,'Mapping water'!$B$5:$B$352,0),MATCH(M$3,'Mapping water'!$D$4:$U$4,0))*$D329</f>
        <v>0</v>
      </c>
      <c r="N329" s="31">
        <f>INDEX('Mapping water'!$D$5:$U$352,MATCH($B329,'Mapping water'!$B$5:$B$352,0),MATCH(N$3,'Mapping water'!$D$4:$U$4,0))*$D329</f>
        <v>0</v>
      </c>
      <c r="O329" s="31">
        <f>INDEX('Mapping water'!$D$5:$U$352,MATCH($B329,'Mapping water'!$B$5:$B$352,0),MATCH(O$3,'Mapping water'!$D$4:$U$4,0))*$D329</f>
        <v>0</v>
      </c>
      <c r="P329" s="31">
        <f>INDEX('Mapping water'!$D$5:$U$352,MATCH($B329,'Mapping water'!$B$5:$B$352,0),MATCH(P$3,'Mapping water'!$D$4:$U$4,0))*$D329</f>
        <v>0</v>
      </c>
      <c r="Q329" s="31">
        <f>INDEX('Mapping water'!$D$5:$U$352,MATCH($B329,'Mapping water'!$B$5:$B$352,0),MATCH(Q$3,'Mapping water'!$D$4:$U$4,0))*$D329</f>
        <v>0</v>
      </c>
      <c r="R329" s="31">
        <f>INDEX('Mapping water'!$D$5:$U$352,MATCH($B329,'Mapping water'!$B$5:$B$352,0),MATCH(R$3,'Mapping water'!$D$4:$U$4,0))*$D329</f>
        <v>0</v>
      </c>
      <c r="S329" s="31">
        <f>INDEX('Mapping water'!$D$5:$U$352,MATCH($B329,'Mapping water'!$B$5:$B$352,0),MATCH(S$3,'Mapping water'!$D$4:$U$4,0))*$D329</f>
        <v>0</v>
      </c>
      <c r="T329" s="31">
        <f>INDEX('Mapping water'!$D$5:$U$352,MATCH($B329,'Mapping water'!$B$5:$B$352,0),MATCH(T$3,'Mapping water'!$D$4:$U$4,0))*$D329</f>
        <v>0</v>
      </c>
      <c r="U329" s="31">
        <f>INDEX('Mapping water'!$D$5:$U$352,MATCH($B329,'Mapping water'!$B$5:$B$352,0),MATCH(U$3,'Mapping water'!$D$4:$U$4,0))*$D329</f>
        <v>0</v>
      </c>
      <c r="V329" s="31">
        <f>INDEX('Mapping water'!$D$5:$U$352,MATCH($B329,'Mapping water'!$B$5:$B$352,0),MATCH(V$3,'Mapping water'!$D$4:$U$4,0))*$D329</f>
        <v>0</v>
      </c>
      <c r="W329" s="31">
        <f>INDEX('Mapping water'!$D$5:$U$352,MATCH($B329,'Mapping water'!$B$5:$B$352,0),MATCH(W$3,'Mapping water'!$D$4:$U$4,0))*$D329</f>
        <v>0</v>
      </c>
      <c r="X329" s="31">
        <f>INDEX('Mapping water'!$D$5:$U$352,MATCH($B329,'Mapping water'!$B$5:$B$352,0),MATCH(X$3,'Mapping water'!$D$4:$U$4,0))*$D329</f>
        <v>0</v>
      </c>
      <c r="Y329" s="31">
        <f>INDEX('Mapping water'!$D$5:$U$352,MATCH($B329,'Mapping water'!$B$5:$B$352,0),MATCH(Y$3,'Mapping water'!$D$4:$U$4,0))*$D329</f>
        <v>0</v>
      </c>
    </row>
    <row r="330" spans="1:25" x14ac:dyDescent="0.45">
      <c r="A330" s="20" t="s">
        <v>603</v>
      </c>
      <c r="B330" s="20" t="s">
        <v>604</v>
      </c>
      <c r="C330" s="20" t="s">
        <v>240</v>
      </c>
      <c r="D330" s="31">
        <f>INDEX('ONS data MYE 5'!$Q$6:$Q$445, MATCH($B330,'ONS data MYE 5'!$B$6:$B$445,0))</f>
        <v>183619</v>
      </c>
      <c r="E330" s="31">
        <f>INDEX('ONS data MYE 5'!$R$6:$R$445, MATCH($B330,'ONS data MYE 5'!$B$6:$B$445,0))</f>
        <v>84</v>
      </c>
      <c r="F330" s="31">
        <f t="shared" si="10"/>
        <v>4.4308167988433134</v>
      </c>
      <c r="G330" s="31">
        <f t="shared" si="11"/>
        <v>19.632137504912105</v>
      </c>
      <c r="H330" s="31">
        <f>INDEX('Mapping water'!$D$5:$U$352,MATCH($B330,'Mapping water'!$B$5:$B$352,0),MATCH(H$3,'Mapping water'!$D$4:$U$4,0))*$D330</f>
        <v>0</v>
      </c>
      <c r="I330" s="31">
        <f>INDEX('Mapping water'!$D$5:$U$352,MATCH($B330,'Mapping water'!$B$5:$B$352,0),MATCH(I$3,'Mapping water'!$D$4:$U$4,0))*$D330</f>
        <v>0</v>
      </c>
      <c r="J330" s="31">
        <f>INDEX('Mapping water'!$D$5:$U$352,MATCH($B330,'Mapping water'!$B$5:$B$352,0),MATCH(J$3,'Mapping water'!$D$4:$U$4,0))*$D330</f>
        <v>0</v>
      </c>
      <c r="K330" s="31">
        <f>INDEX('Mapping water'!$D$5:$U$352,MATCH($B330,'Mapping water'!$B$5:$B$352,0),MATCH(K$3,'Mapping water'!$D$4:$U$4,0))*$D330</f>
        <v>0</v>
      </c>
      <c r="L330" s="31">
        <f>INDEX('Mapping water'!$D$5:$U$352,MATCH($B330,'Mapping water'!$B$5:$B$352,0),MATCH(L$3,'Mapping water'!$D$4:$U$4,0))*$D330</f>
        <v>0</v>
      </c>
      <c r="M330" s="31">
        <f>INDEX('Mapping water'!$D$5:$U$352,MATCH($B330,'Mapping water'!$B$5:$B$352,0),MATCH(M$3,'Mapping water'!$D$4:$U$4,0))*$D330</f>
        <v>0</v>
      </c>
      <c r="N330" s="31">
        <f>INDEX('Mapping water'!$D$5:$U$352,MATCH($B330,'Mapping water'!$B$5:$B$352,0),MATCH(N$3,'Mapping water'!$D$4:$U$4,0))*$D330</f>
        <v>0</v>
      </c>
      <c r="O330" s="31">
        <f>INDEX('Mapping water'!$D$5:$U$352,MATCH($B330,'Mapping water'!$B$5:$B$352,0),MATCH(O$3,'Mapping water'!$D$4:$U$4,0))*$D330</f>
        <v>183619</v>
      </c>
      <c r="P330" s="31">
        <f>INDEX('Mapping water'!$D$5:$U$352,MATCH($B330,'Mapping water'!$B$5:$B$352,0),MATCH(P$3,'Mapping water'!$D$4:$U$4,0))*$D330</f>
        <v>0</v>
      </c>
      <c r="Q330" s="31">
        <f>INDEX('Mapping water'!$D$5:$U$352,MATCH($B330,'Mapping water'!$B$5:$B$352,0),MATCH(Q$3,'Mapping water'!$D$4:$U$4,0))*$D330</f>
        <v>0</v>
      </c>
      <c r="R330" s="31">
        <f>INDEX('Mapping water'!$D$5:$U$352,MATCH($B330,'Mapping water'!$B$5:$B$352,0),MATCH(R$3,'Mapping water'!$D$4:$U$4,0))*$D330</f>
        <v>0</v>
      </c>
      <c r="S330" s="31">
        <f>INDEX('Mapping water'!$D$5:$U$352,MATCH($B330,'Mapping water'!$B$5:$B$352,0),MATCH(S$3,'Mapping water'!$D$4:$U$4,0))*$D330</f>
        <v>0</v>
      </c>
      <c r="T330" s="31">
        <f>INDEX('Mapping water'!$D$5:$U$352,MATCH($B330,'Mapping water'!$B$5:$B$352,0),MATCH(T$3,'Mapping water'!$D$4:$U$4,0))*$D330</f>
        <v>0</v>
      </c>
      <c r="U330" s="31">
        <f>INDEX('Mapping water'!$D$5:$U$352,MATCH($B330,'Mapping water'!$B$5:$B$352,0),MATCH(U$3,'Mapping water'!$D$4:$U$4,0))*$D330</f>
        <v>0</v>
      </c>
      <c r="V330" s="31">
        <f>INDEX('Mapping water'!$D$5:$U$352,MATCH($B330,'Mapping water'!$B$5:$B$352,0),MATCH(V$3,'Mapping water'!$D$4:$U$4,0))*$D330</f>
        <v>0</v>
      </c>
      <c r="W330" s="31">
        <f>INDEX('Mapping water'!$D$5:$U$352,MATCH($B330,'Mapping water'!$B$5:$B$352,0),MATCH(W$3,'Mapping water'!$D$4:$U$4,0))*$D330</f>
        <v>0</v>
      </c>
      <c r="X330" s="31">
        <f>INDEX('Mapping water'!$D$5:$U$352,MATCH($B330,'Mapping water'!$B$5:$B$352,0),MATCH(X$3,'Mapping water'!$D$4:$U$4,0))*$D330</f>
        <v>0</v>
      </c>
      <c r="Y330" s="31">
        <f>INDEX('Mapping water'!$D$5:$U$352,MATCH($B330,'Mapping water'!$B$5:$B$352,0),MATCH(Y$3,'Mapping water'!$D$4:$U$4,0))*$D330</f>
        <v>0</v>
      </c>
    </row>
    <row r="331" spans="1:25" x14ac:dyDescent="0.45">
      <c r="A331" s="20" t="s">
        <v>74</v>
      </c>
      <c r="B331" s="20" t="s">
        <v>75</v>
      </c>
      <c r="C331" s="20" t="s">
        <v>76</v>
      </c>
      <c r="D331" s="31">
        <f>INDEX('ONS data MYE 5'!$Q$6:$Q$445, MATCH($B331,'ONS data MYE 5'!$B$6:$B$445,0))</f>
        <v>159735</v>
      </c>
      <c r="E331" s="31">
        <f>INDEX('ONS data MYE 5'!$R$6:$R$445, MATCH($B331,'ONS data MYE 5'!$B$6:$B$445,0))</f>
        <v>832</v>
      </c>
      <c r="F331" s="31">
        <f t="shared" si="10"/>
        <v>6.7238324408212087</v>
      </c>
      <c r="G331" s="31">
        <f t="shared" si="11"/>
        <v>45.209922692239694</v>
      </c>
      <c r="H331" s="31">
        <f>INDEX('Mapping water'!$D$5:$U$352,MATCH($B331,'Mapping water'!$B$5:$B$352,0),MATCH(H$3,'Mapping water'!$D$4:$U$4,0))*$D331</f>
        <v>159735</v>
      </c>
      <c r="I331" s="31">
        <f>INDEX('Mapping water'!$D$5:$U$352,MATCH($B331,'Mapping water'!$B$5:$B$352,0),MATCH(I$3,'Mapping water'!$D$4:$U$4,0))*$D331</f>
        <v>0</v>
      </c>
      <c r="J331" s="31">
        <f>INDEX('Mapping water'!$D$5:$U$352,MATCH($B331,'Mapping water'!$B$5:$B$352,0),MATCH(J$3,'Mapping water'!$D$4:$U$4,0))*$D331</f>
        <v>0</v>
      </c>
      <c r="K331" s="31">
        <f>INDEX('Mapping water'!$D$5:$U$352,MATCH($B331,'Mapping water'!$B$5:$B$352,0),MATCH(K$3,'Mapping water'!$D$4:$U$4,0))*$D331</f>
        <v>0</v>
      </c>
      <c r="L331" s="31">
        <f>INDEX('Mapping water'!$D$5:$U$352,MATCH($B331,'Mapping water'!$B$5:$B$352,0),MATCH(L$3,'Mapping water'!$D$4:$U$4,0))*$D331</f>
        <v>0</v>
      </c>
      <c r="M331" s="31">
        <f>INDEX('Mapping water'!$D$5:$U$352,MATCH($B331,'Mapping water'!$B$5:$B$352,0),MATCH(M$3,'Mapping water'!$D$4:$U$4,0))*$D331</f>
        <v>0</v>
      </c>
      <c r="N331" s="31">
        <f>INDEX('Mapping water'!$D$5:$U$352,MATCH($B331,'Mapping water'!$B$5:$B$352,0),MATCH(N$3,'Mapping water'!$D$4:$U$4,0))*$D331</f>
        <v>0</v>
      </c>
      <c r="O331" s="31">
        <f>INDEX('Mapping water'!$D$5:$U$352,MATCH($B331,'Mapping water'!$B$5:$B$352,0),MATCH(O$3,'Mapping water'!$D$4:$U$4,0))*$D331</f>
        <v>0</v>
      </c>
      <c r="P331" s="31">
        <f>INDEX('Mapping water'!$D$5:$U$352,MATCH($B331,'Mapping water'!$B$5:$B$352,0),MATCH(P$3,'Mapping water'!$D$4:$U$4,0))*$D331</f>
        <v>0</v>
      </c>
      <c r="Q331" s="31">
        <f>INDEX('Mapping water'!$D$5:$U$352,MATCH($B331,'Mapping water'!$B$5:$B$352,0),MATCH(Q$3,'Mapping water'!$D$4:$U$4,0))*$D331</f>
        <v>0</v>
      </c>
      <c r="R331" s="31">
        <f>INDEX('Mapping water'!$D$5:$U$352,MATCH($B331,'Mapping water'!$B$5:$B$352,0),MATCH(R$3,'Mapping water'!$D$4:$U$4,0))*$D331</f>
        <v>0</v>
      </c>
      <c r="S331" s="31">
        <f>INDEX('Mapping water'!$D$5:$U$352,MATCH($B331,'Mapping water'!$B$5:$B$352,0),MATCH(S$3,'Mapping water'!$D$4:$U$4,0))*$D331</f>
        <v>0</v>
      </c>
      <c r="T331" s="31">
        <f>INDEX('Mapping water'!$D$5:$U$352,MATCH($B331,'Mapping water'!$B$5:$B$352,0),MATCH(T$3,'Mapping water'!$D$4:$U$4,0))*$D331</f>
        <v>0</v>
      </c>
      <c r="U331" s="31">
        <f>INDEX('Mapping water'!$D$5:$U$352,MATCH($B331,'Mapping water'!$B$5:$B$352,0),MATCH(U$3,'Mapping water'!$D$4:$U$4,0))*$D331</f>
        <v>0</v>
      </c>
      <c r="V331" s="31">
        <f>INDEX('Mapping water'!$D$5:$U$352,MATCH($B331,'Mapping water'!$B$5:$B$352,0),MATCH(V$3,'Mapping water'!$D$4:$U$4,0))*$D331</f>
        <v>0</v>
      </c>
      <c r="W331" s="31">
        <f>INDEX('Mapping water'!$D$5:$U$352,MATCH($B331,'Mapping water'!$B$5:$B$352,0),MATCH(W$3,'Mapping water'!$D$4:$U$4,0))*$D331</f>
        <v>0</v>
      </c>
      <c r="X331" s="31">
        <f>INDEX('Mapping water'!$D$5:$U$352,MATCH($B331,'Mapping water'!$B$5:$B$352,0),MATCH(X$3,'Mapping water'!$D$4:$U$4,0))*$D331</f>
        <v>0</v>
      </c>
      <c r="Y331" s="31">
        <f>INDEX('Mapping water'!$D$5:$U$352,MATCH($B331,'Mapping water'!$B$5:$B$352,0),MATCH(Y$3,'Mapping water'!$D$4:$U$4,0))*$D331</f>
        <v>0</v>
      </c>
    </row>
    <row r="332" spans="1:25" x14ac:dyDescent="0.45">
      <c r="A332" s="20" t="s">
        <v>77</v>
      </c>
      <c r="B332" s="20" t="s">
        <v>78</v>
      </c>
      <c r="C332" s="20" t="s">
        <v>76</v>
      </c>
      <c r="D332" s="31">
        <f>INDEX('ONS data MYE 5'!$Q$6:$Q$445, MATCH($B332,'ONS data MYE 5'!$B$6:$B$445,0))</f>
        <v>167516</v>
      </c>
      <c r="E332" s="31">
        <f>INDEX('ONS data MYE 5'!$R$6:$R$445, MATCH($B332,'ONS data MYE 5'!$B$6:$B$445,0))</f>
        <v>198</v>
      </c>
      <c r="F332" s="31">
        <f t="shared" si="10"/>
        <v>5.2882670306945352</v>
      </c>
      <c r="G332" s="31">
        <f t="shared" si="11"/>
        <v>27.965768187930795</v>
      </c>
      <c r="H332" s="31">
        <f>INDEX('Mapping water'!$D$5:$U$352,MATCH($B332,'Mapping water'!$B$5:$B$352,0),MATCH(H$3,'Mapping water'!$D$4:$U$4,0))*$D332</f>
        <v>167516</v>
      </c>
      <c r="I332" s="31">
        <f>INDEX('Mapping water'!$D$5:$U$352,MATCH($B332,'Mapping water'!$B$5:$B$352,0),MATCH(I$3,'Mapping water'!$D$4:$U$4,0))*$D332</f>
        <v>0</v>
      </c>
      <c r="J332" s="31">
        <f>INDEX('Mapping water'!$D$5:$U$352,MATCH($B332,'Mapping water'!$B$5:$B$352,0),MATCH(J$3,'Mapping water'!$D$4:$U$4,0))*$D332</f>
        <v>0</v>
      </c>
      <c r="K332" s="31">
        <f>INDEX('Mapping water'!$D$5:$U$352,MATCH($B332,'Mapping water'!$B$5:$B$352,0),MATCH(K$3,'Mapping water'!$D$4:$U$4,0))*$D332</f>
        <v>0</v>
      </c>
      <c r="L332" s="31">
        <f>INDEX('Mapping water'!$D$5:$U$352,MATCH($B332,'Mapping water'!$B$5:$B$352,0),MATCH(L$3,'Mapping water'!$D$4:$U$4,0))*$D332</f>
        <v>0</v>
      </c>
      <c r="M332" s="31">
        <f>INDEX('Mapping water'!$D$5:$U$352,MATCH($B332,'Mapping water'!$B$5:$B$352,0),MATCH(M$3,'Mapping water'!$D$4:$U$4,0))*$D332</f>
        <v>0</v>
      </c>
      <c r="N332" s="31">
        <f>INDEX('Mapping water'!$D$5:$U$352,MATCH($B332,'Mapping water'!$B$5:$B$352,0),MATCH(N$3,'Mapping water'!$D$4:$U$4,0))*$D332</f>
        <v>0</v>
      </c>
      <c r="O332" s="31">
        <f>INDEX('Mapping water'!$D$5:$U$352,MATCH($B332,'Mapping water'!$B$5:$B$352,0),MATCH(O$3,'Mapping water'!$D$4:$U$4,0))*$D332</f>
        <v>0</v>
      </c>
      <c r="P332" s="31">
        <f>INDEX('Mapping water'!$D$5:$U$352,MATCH($B332,'Mapping water'!$B$5:$B$352,0),MATCH(P$3,'Mapping water'!$D$4:$U$4,0))*$D332</f>
        <v>0</v>
      </c>
      <c r="Q332" s="31">
        <f>INDEX('Mapping water'!$D$5:$U$352,MATCH($B332,'Mapping water'!$B$5:$B$352,0),MATCH(Q$3,'Mapping water'!$D$4:$U$4,0))*$D332</f>
        <v>0</v>
      </c>
      <c r="R332" s="31">
        <f>INDEX('Mapping water'!$D$5:$U$352,MATCH($B332,'Mapping water'!$B$5:$B$352,0),MATCH(R$3,'Mapping water'!$D$4:$U$4,0))*$D332</f>
        <v>0</v>
      </c>
      <c r="S332" s="31">
        <f>INDEX('Mapping water'!$D$5:$U$352,MATCH($B332,'Mapping water'!$B$5:$B$352,0),MATCH(S$3,'Mapping water'!$D$4:$U$4,0))*$D332</f>
        <v>0</v>
      </c>
      <c r="T332" s="31">
        <f>INDEX('Mapping water'!$D$5:$U$352,MATCH($B332,'Mapping water'!$B$5:$B$352,0),MATCH(T$3,'Mapping water'!$D$4:$U$4,0))*$D332</f>
        <v>0</v>
      </c>
      <c r="U332" s="31">
        <f>INDEX('Mapping water'!$D$5:$U$352,MATCH($B332,'Mapping water'!$B$5:$B$352,0),MATCH(U$3,'Mapping water'!$D$4:$U$4,0))*$D332</f>
        <v>0</v>
      </c>
      <c r="V332" s="31">
        <f>INDEX('Mapping water'!$D$5:$U$352,MATCH($B332,'Mapping water'!$B$5:$B$352,0),MATCH(V$3,'Mapping water'!$D$4:$U$4,0))*$D332</f>
        <v>0</v>
      </c>
      <c r="W332" s="31">
        <f>INDEX('Mapping water'!$D$5:$U$352,MATCH($B332,'Mapping water'!$B$5:$B$352,0),MATCH(W$3,'Mapping water'!$D$4:$U$4,0))*$D332</f>
        <v>0</v>
      </c>
      <c r="X332" s="31">
        <f>INDEX('Mapping water'!$D$5:$U$352,MATCH($B332,'Mapping water'!$B$5:$B$352,0),MATCH(X$3,'Mapping water'!$D$4:$U$4,0))*$D332</f>
        <v>0</v>
      </c>
      <c r="Y332" s="31">
        <f>INDEX('Mapping water'!$D$5:$U$352,MATCH($B332,'Mapping water'!$B$5:$B$352,0),MATCH(Y$3,'Mapping water'!$D$4:$U$4,0))*$D332</f>
        <v>0</v>
      </c>
    </row>
    <row r="333" spans="1:25" x14ac:dyDescent="0.45">
      <c r="A333" s="20" t="s">
        <v>663</v>
      </c>
      <c r="B333" s="20" t="s">
        <v>664</v>
      </c>
      <c r="C333" s="20" t="s">
        <v>76</v>
      </c>
      <c r="D333" s="31">
        <f>INDEX('ONS data MYE 5'!$Q$6:$Q$445, MATCH($B333,'ONS data MYE 5'!$B$6:$B$445,0))</f>
        <v>256123</v>
      </c>
      <c r="E333" s="31">
        <f>INDEX('ONS data MYE 5'!$R$6:$R$445, MATCH($B333,'ONS data MYE 5'!$B$6:$B$445,0))</f>
        <v>3607</v>
      </c>
      <c r="F333" s="31">
        <f t="shared" si="10"/>
        <v>8.1906316809035395</v>
      </c>
      <c r="G333" s="31">
        <f t="shared" si="11"/>
        <v>67.086447332220743</v>
      </c>
      <c r="H333" s="31">
        <f>INDEX('Mapping water'!$D$5:$U$352,MATCH($B333,'Mapping water'!$B$5:$B$352,0),MATCH(H$3,'Mapping water'!$D$4:$U$4,0))*$D333</f>
        <v>0</v>
      </c>
      <c r="I333" s="31">
        <f>INDEX('Mapping water'!$D$5:$U$352,MATCH($B333,'Mapping water'!$B$5:$B$352,0),MATCH(I$3,'Mapping water'!$D$4:$U$4,0))*$D333</f>
        <v>0</v>
      </c>
      <c r="J333" s="31">
        <f>INDEX('Mapping water'!$D$5:$U$352,MATCH($B333,'Mapping water'!$B$5:$B$352,0),MATCH(J$3,'Mapping water'!$D$4:$U$4,0))*$D333</f>
        <v>0</v>
      </c>
      <c r="K333" s="31">
        <f>INDEX('Mapping water'!$D$5:$U$352,MATCH($B333,'Mapping water'!$B$5:$B$352,0),MATCH(K$3,'Mapping water'!$D$4:$U$4,0))*$D333</f>
        <v>0</v>
      </c>
      <c r="L333" s="31">
        <f>INDEX('Mapping water'!$D$5:$U$352,MATCH($B333,'Mapping water'!$B$5:$B$352,0),MATCH(L$3,'Mapping water'!$D$4:$U$4,0))*$D333</f>
        <v>0</v>
      </c>
      <c r="M333" s="31">
        <f>INDEX('Mapping water'!$D$5:$U$352,MATCH($B333,'Mapping water'!$B$5:$B$352,0),MATCH(M$3,'Mapping water'!$D$4:$U$4,0))*$D333</f>
        <v>0</v>
      </c>
      <c r="N333" s="31">
        <f>INDEX('Mapping water'!$D$5:$U$352,MATCH($B333,'Mapping water'!$B$5:$B$352,0),MATCH(N$3,'Mapping water'!$D$4:$U$4,0))*$D333</f>
        <v>0</v>
      </c>
      <c r="O333" s="31">
        <f>INDEX('Mapping water'!$D$5:$U$352,MATCH($B333,'Mapping water'!$B$5:$B$352,0),MATCH(O$3,'Mapping water'!$D$4:$U$4,0))*$D333</f>
        <v>0</v>
      </c>
      <c r="P333" s="31">
        <f>INDEX('Mapping water'!$D$5:$U$352,MATCH($B333,'Mapping water'!$B$5:$B$352,0),MATCH(P$3,'Mapping water'!$D$4:$U$4,0))*$D333</f>
        <v>0</v>
      </c>
      <c r="Q333" s="31">
        <f>INDEX('Mapping water'!$D$5:$U$352,MATCH($B333,'Mapping water'!$B$5:$B$352,0),MATCH(Q$3,'Mapping water'!$D$4:$U$4,0))*$D333</f>
        <v>256123</v>
      </c>
      <c r="R333" s="31">
        <f>INDEX('Mapping water'!$D$5:$U$352,MATCH($B333,'Mapping water'!$B$5:$B$352,0),MATCH(R$3,'Mapping water'!$D$4:$U$4,0))*$D333</f>
        <v>0</v>
      </c>
      <c r="S333" s="31">
        <f>INDEX('Mapping water'!$D$5:$U$352,MATCH($B333,'Mapping water'!$B$5:$B$352,0),MATCH(S$3,'Mapping water'!$D$4:$U$4,0))*$D333</f>
        <v>0</v>
      </c>
      <c r="T333" s="31">
        <f>INDEX('Mapping water'!$D$5:$U$352,MATCH($B333,'Mapping water'!$B$5:$B$352,0),MATCH(T$3,'Mapping water'!$D$4:$U$4,0))*$D333</f>
        <v>0</v>
      </c>
      <c r="U333" s="31">
        <f>INDEX('Mapping water'!$D$5:$U$352,MATCH($B333,'Mapping water'!$B$5:$B$352,0),MATCH(U$3,'Mapping water'!$D$4:$U$4,0))*$D333</f>
        <v>0</v>
      </c>
      <c r="V333" s="31">
        <f>INDEX('Mapping water'!$D$5:$U$352,MATCH($B333,'Mapping water'!$B$5:$B$352,0),MATCH(V$3,'Mapping water'!$D$4:$U$4,0))*$D333</f>
        <v>0</v>
      </c>
      <c r="W333" s="31">
        <f>INDEX('Mapping water'!$D$5:$U$352,MATCH($B333,'Mapping water'!$B$5:$B$352,0),MATCH(W$3,'Mapping water'!$D$4:$U$4,0))*$D333</f>
        <v>0</v>
      </c>
      <c r="X333" s="31">
        <f>INDEX('Mapping water'!$D$5:$U$352,MATCH($B333,'Mapping water'!$B$5:$B$352,0),MATCH(X$3,'Mapping water'!$D$4:$U$4,0))*$D333</f>
        <v>0</v>
      </c>
      <c r="Y333" s="31">
        <f>INDEX('Mapping water'!$D$5:$U$352,MATCH($B333,'Mapping water'!$B$5:$B$352,0),MATCH(Y$3,'Mapping water'!$D$4:$U$4,0))*$D333</f>
        <v>0</v>
      </c>
    </row>
    <row r="334" spans="1:25" x14ac:dyDescent="0.45">
      <c r="A334" s="20" t="s">
        <v>665</v>
      </c>
      <c r="B334" s="20" t="s">
        <v>666</v>
      </c>
      <c r="C334" s="20" t="s">
        <v>76</v>
      </c>
      <c r="D334" s="31">
        <f>INDEX('ONS data MYE 5'!$Q$6:$Q$445, MATCH($B334,'ONS data MYE 5'!$B$6:$B$445,0))</f>
        <v>334673</v>
      </c>
      <c r="E334" s="31">
        <f>INDEX('ONS data MYE 5'!$R$6:$R$445, MATCH($B334,'ONS data MYE 5'!$B$6:$B$445,0))</f>
        <v>139</v>
      </c>
      <c r="F334" s="31">
        <f t="shared" si="10"/>
        <v>4.9344739331306915</v>
      </c>
      <c r="G334" s="31">
        <f t="shared" si="11"/>
        <v>24.349032996746278</v>
      </c>
      <c r="H334" s="31">
        <f>INDEX('Mapping water'!$D$5:$U$352,MATCH($B334,'Mapping water'!$B$5:$B$352,0),MATCH(H$3,'Mapping water'!$D$4:$U$4,0))*$D334</f>
        <v>0</v>
      </c>
      <c r="I334" s="31">
        <f>INDEX('Mapping water'!$D$5:$U$352,MATCH($B334,'Mapping water'!$B$5:$B$352,0),MATCH(I$3,'Mapping water'!$D$4:$U$4,0))*$D334</f>
        <v>0</v>
      </c>
      <c r="J334" s="31">
        <f>INDEX('Mapping water'!$D$5:$U$352,MATCH($B334,'Mapping water'!$B$5:$B$352,0),MATCH(J$3,'Mapping water'!$D$4:$U$4,0))*$D334</f>
        <v>0</v>
      </c>
      <c r="K334" s="31">
        <f>INDEX('Mapping water'!$D$5:$U$352,MATCH($B334,'Mapping water'!$B$5:$B$352,0),MATCH(K$3,'Mapping water'!$D$4:$U$4,0))*$D334</f>
        <v>0</v>
      </c>
      <c r="L334" s="31">
        <f>INDEX('Mapping water'!$D$5:$U$352,MATCH($B334,'Mapping water'!$B$5:$B$352,0),MATCH(L$3,'Mapping water'!$D$4:$U$4,0))*$D334</f>
        <v>0</v>
      </c>
      <c r="M334" s="31">
        <f>INDEX('Mapping water'!$D$5:$U$352,MATCH($B334,'Mapping water'!$B$5:$B$352,0),MATCH(M$3,'Mapping water'!$D$4:$U$4,0))*$D334</f>
        <v>0</v>
      </c>
      <c r="N334" s="31">
        <f>INDEX('Mapping water'!$D$5:$U$352,MATCH($B334,'Mapping water'!$B$5:$B$352,0),MATCH(N$3,'Mapping water'!$D$4:$U$4,0))*$D334</f>
        <v>0</v>
      </c>
      <c r="O334" s="31">
        <f>INDEX('Mapping water'!$D$5:$U$352,MATCH($B334,'Mapping water'!$B$5:$B$352,0),MATCH(O$3,'Mapping water'!$D$4:$U$4,0))*$D334</f>
        <v>0</v>
      </c>
      <c r="P334" s="31">
        <f>INDEX('Mapping water'!$D$5:$U$352,MATCH($B334,'Mapping water'!$B$5:$B$352,0),MATCH(P$3,'Mapping water'!$D$4:$U$4,0))*$D334</f>
        <v>0</v>
      </c>
      <c r="Q334" s="31">
        <f>INDEX('Mapping water'!$D$5:$U$352,MATCH($B334,'Mapping water'!$B$5:$B$352,0),MATCH(Q$3,'Mapping water'!$D$4:$U$4,0))*$D334</f>
        <v>334673</v>
      </c>
      <c r="R334" s="31">
        <f>INDEX('Mapping water'!$D$5:$U$352,MATCH($B334,'Mapping water'!$B$5:$B$352,0),MATCH(R$3,'Mapping water'!$D$4:$U$4,0))*$D334</f>
        <v>0</v>
      </c>
      <c r="S334" s="31">
        <f>INDEX('Mapping water'!$D$5:$U$352,MATCH($B334,'Mapping water'!$B$5:$B$352,0),MATCH(S$3,'Mapping water'!$D$4:$U$4,0))*$D334</f>
        <v>0</v>
      </c>
      <c r="T334" s="31">
        <f>INDEX('Mapping water'!$D$5:$U$352,MATCH($B334,'Mapping water'!$B$5:$B$352,0),MATCH(T$3,'Mapping water'!$D$4:$U$4,0))*$D334</f>
        <v>0</v>
      </c>
      <c r="U334" s="31">
        <f>INDEX('Mapping water'!$D$5:$U$352,MATCH($B334,'Mapping water'!$B$5:$B$352,0),MATCH(U$3,'Mapping water'!$D$4:$U$4,0))*$D334</f>
        <v>0</v>
      </c>
      <c r="V334" s="31">
        <f>INDEX('Mapping water'!$D$5:$U$352,MATCH($B334,'Mapping water'!$B$5:$B$352,0),MATCH(V$3,'Mapping water'!$D$4:$U$4,0))*$D334</f>
        <v>0</v>
      </c>
      <c r="W334" s="31">
        <f>INDEX('Mapping water'!$D$5:$U$352,MATCH($B334,'Mapping water'!$B$5:$B$352,0),MATCH(W$3,'Mapping water'!$D$4:$U$4,0))*$D334</f>
        <v>0</v>
      </c>
      <c r="X334" s="31">
        <f>INDEX('Mapping water'!$D$5:$U$352,MATCH($B334,'Mapping water'!$B$5:$B$352,0),MATCH(X$3,'Mapping water'!$D$4:$U$4,0))*$D334</f>
        <v>0</v>
      </c>
      <c r="Y334" s="31">
        <f>INDEX('Mapping water'!$D$5:$U$352,MATCH($B334,'Mapping water'!$B$5:$B$352,0),MATCH(Y$3,'Mapping water'!$D$4:$U$4,0))*$D334</f>
        <v>0</v>
      </c>
    </row>
    <row r="335" spans="1:25" x14ac:dyDescent="0.45">
      <c r="A335" s="20" t="s">
        <v>667</v>
      </c>
      <c r="B335" s="20" t="s">
        <v>668</v>
      </c>
      <c r="C335" s="20" t="s">
        <v>76</v>
      </c>
      <c r="D335" s="31">
        <f>INDEX('ONS data MYE 5'!$Q$6:$Q$445, MATCH($B335,'ONS data MYE 5'!$B$6:$B$445,0))</f>
        <v>197783</v>
      </c>
      <c r="E335" s="31">
        <f>INDEX('ONS data MYE 5'!$R$6:$R$445, MATCH($B335,'ONS data MYE 5'!$B$6:$B$445,0))</f>
        <v>727</v>
      </c>
      <c r="F335" s="31">
        <f t="shared" si="10"/>
        <v>6.5889264775335192</v>
      </c>
      <c r="G335" s="31">
        <f t="shared" si="11"/>
        <v>43.413952126342267</v>
      </c>
      <c r="H335" s="31">
        <f>INDEX('Mapping water'!$D$5:$U$352,MATCH($B335,'Mapping water'!$B$5:$B$352,0),MATCH(H$3,'Mapping water'!$D$4:$U$4,0))*$D335</f>
        <v>0</v>
      </c>
      <c r="I335" s="31">
        <f>INDEX('Mapping water'!$D$5:$U$352,MATCH($B335,'Mapping water'!$B$5:$B$352,0),MATCH(I$3,'Mapping water'!$D$4:$U$4,0))*$D335</f>
        <v>0</v>
      </c>
      <c r="J335" s="31">
        <f>INDEX('Mapping water'!$D$5:$U$352,MATCH($B335,'Mapping water'!$B$5:$B$352,0),MATCH(J$3,'Mapping water'!$D$4:$U$4,0))*$D335</f>
        <v>0</v>
      </c>
      <c r="K335" s="31">
        <f>INDEX('Mapping water'!$D$5:$U$352,MATCH($B335,'Mapping water'!$B$5:$B$352,0),MATCH(K$3,'Mapping water'!$D$4:$U$4,0))*$D335</f>
        <v>0</v>
      </c>
      <c r="L335" s="31">
        <f>INDEX('Mapping water'!$D$5:$U$352,MATCH($B335,'Mapping water'!$B$5:$B$352,0),MATCH(L$3,'Mapping water'!$D$4:$U$4,0))*$D335</f>
        <v>0</v>
      </c>
      <c r="M335" s="31">
        <f>INDEX('Mapping water'!$D$5:$U$352,MATCH($B335,'Mapping water'!$B$5:$B$352,0),MATCH(M$3,'Mapping water'!$D$4:$U$4,0))*$D335</f>
        <v>0</v>
      </c>
      <c r="N335" s="31">
        <f>INDEX('Mapping water'!$D$5:$U$352,MATCH($B335,'Mapping water'!$B$5:$B$352,0),MATCH(N$3,'Mapping water'!$D$4:$U$4,0))*$D335</f>
        <v>0</v>
      </c>
      <c r="O335" s="31">
        <f>INDEX('Mapping water'!$D$5:$U$352,MATCH($B335,'Mapping water'!$B$5:$B$352,0),MATCH(O$3,'Mapping water'!$D$4:$U$4,0))*$D335</f>
        <v>0</v>
      </c>
      <c r="P335" s="31">
        <f>INDEX('Mapping water'!$D$5:$U$352,MATCH($B335,'Mapping water'!$B$5:$B$352,0),MATCH(P$3,'Mapping water'!$D$4:$U$4,0))*$D335</f>
        <v>0</v>
      </c>
      <c r="Q335" s="31">
        <f>INDEX('Mapping water'!$D$5:$U$352,MATCH($B335,'Mapping water'!$B$5:$B$352,0),MATCH(Q$3,'Mapping water'!$D$4:$U$4,0))*$D335</f>
        <v>197783</v>
      </c>
      <c r="R335" s="31">
        <f>INDEX('Mapping water'!$D$5:$U$352,MATCH($B335,'Mapping water'!$B$5:$B$352,0),MATCH(R$3,'Mapping water'!$D$4:$U$4,0))*$D335</f>
        <v>0</v>
      </c>
      <c r="S335" s="31">
        <f>INDEX('Mapping water'!$D$5:$U$352,MATCH($B335,'Mapping water'!$B$5:$B$352,0),MATCH(S$3,'Mapping water'!$D$4:$U$4,0))*$D335</f>
        <v>0</v>
      </c>
      <c r="T335" s="31">
        <f>INDEX('Mapping water'!$D$5:$U$352,MATCH($B335,'Mapping water'!$B$5:$B$352,0),MATCH(T$3,'Mapping water'!$D$4:$U$4,0))*$D335</f>
        <v>0</v>
      </c>
      <c r="U335" s="31">
        <f>INDEX('Mapping water'!$D$5:$U$352,MATCH($B335,'Mapping water'!$B$5:$B$352,0),MATCH(U$3,'Mapping water'!$D$4:$U$4,0))*$D335</f>
        <v>0</v>
      </c>
      <c r="V335" s="31">
        <f>INDEX('Mapping water'!$D$5:$U$352,MATCH($B335,'Mapping water'!$B$5:$B$352,0),MATCH(V$3,'Mapping water'!$D$4:$U$4,0))*$D335</f>
        <v>0</v>
      </c>
      <c r="W335" s="31">
        <f>INDEX('Mapping water'!$D$5:$U$352,MATCH($B335,'Mapping water'!$B$5:$B$352,0),MATCH(W$3,'Mapping water'!$D$4:$U$4,0))*$D335</f>
        <v>0</v>
      </c>
      <c r="X335" s="31">
        <f>INDEX('Mapping water'!$D$5:$U$352,MATCH($B335,'Mapping water'!$B$5:$B$352,0),MATCH(X$3,'Mapping water'!$D$4:$U$4,0))*$D335</f>
        <v>0</v>
      </c>
      <c r="Y335" s="31">
        <f>INDEX('Mapping water'!$D$5:$U$352,MATCH($B335,'Mapping water'!$B$5:$B$352,0),MATCH(Y$3,'Mapping water'!$D$4:$U$4,0))*$D335</f>
        <v>0</v>
      </c>
    </row>
    <row r="336" spans="1:25" x14ac:dyDescent="0.45">
      <c r="A336" s="20" t="s">
        <v>675</v>
      </c>
      <c r="B336" s="20" t="s">
        <v>676</v>
      </c>
      <c r="C336" s="20" t="s">
        <v>76</v>
      </c>
      <c r="D336" s="31">
        <f>INDEX('ONS data MYE 5'!$Q$6:$Q$445, MATCH($B336,'ONS data MYE 5'!$B$6:$B$445,0))</f>
        <v>55459</v>
      </c>
      <c r="E336" s="31">
        <f>INDEX('ONS data MYE 5'!$R$6:$R$445, MATCH($B336,'ONS data MYE 5'!$B$6:$B$445,0))</f>
        <v>47</v>
      </c>
      <c r="F336" s="31">
        <f t="shared" si="10"/>
        <v>3.8501476017100584</v>
      </c>
      <c r="G336" s="31">
        <f t="shared" si="11"/>
        <v>14.823636554953715</v>
      </c>
      <c r="H336" s="31">
        <f>INDEX('Mapping water'!$D$5:$U$352,MATCH($B336,'Mapping water'!$B$5:$B$352,0),MATCH(H$3,'Mapping water'!$D$4:$U$4,0))*$D336</f>
        <v>0</v>
      </c>
      <c r="I336" s="31">
        <f>INDEX('Mapping water'!$D$5:$U$352,MATCH($B336,'Mapping water'!$B$5:$B$352,0),MATCH(I$3,'Mapping water'!$D$4:$U$4,0))*$D336</f>
        <v>0</v>
      </c>
      <c r="J336" s="31">
        <f>INDEX('Mapping water'!$D$5:$U$352,MATCH($B336,'Mapping water'!$B$5:$B$352,0),MATCH(J$3,'Mapping water'!$D$4:$U$4,0))*$D336</f>
        <v>0</v>
      </c>
      <c r="K336" s="31">
        <f>INDEX('Mapping water'!$D$5:$U$352,MATCH($B336,'Mapping water'!$B$5:$B$352,0),MATCH(K$3,'Mapping water'!$D$4:$U$4,0))*$D336</f>
        <v>0</v>
      </c>
      <c r="L336" s="31">
        <f>INDEX('Mapping water'!$D$5:$U$352,MATCH($B336,'Mapping water'!$B$5:$B$352,0),MATCH(L$3,'Mapping water'!$D$4:$U$4,0))*$D336</f>
        <v>0</v>
      </c>
      <c r="M336" s="31">
        <f>INDEX('Mapping water'!$D$5:$U$352,MATCH($B336,'Mapping water'!$B$5:$B$352,0),MATCH(M$3,'Mapping water'!$D$4:$U$4,0))*$D336</f>
        <v>0</v>
      </c>
      <c r="N336" s="31">
        <f>INDEX('Mapping water'!$D$5:$U$352,MATCH($B336,'Mapping water'!$B$5:$B$352,0),MATCH(N$3,'Mapping water'!$D$4:$U$4,0))*$D336</f>
        <v>0</v>
      </c>
      <c r="O336" s="31">
        <f>INDEX('Mapping water'!$D$5:$U$352,MATCH($B336,'Mapping water'!$B$5:$B$352,0),MATCH(O$3,'Mapping water'!$D$4:$U$4,0))*$D336</f>
        <v>0</v>
      </c>
      <c r="P336" s="31">
        <f>INDEX('Mapping water'!$D$5:$U$352,MATCH($B336,'Mapping water'!$B$5:$B$352,0),MATCH(P$3,'Mapping water'!$D$4:$U$4,0))*$D336</f>
        <v>0</v>
      </c>
      <c r="Q336" s="31">
        <f>INDEX('Mapping water'!$D$5:$U$352,MATCH($B336,'Mapping water'!$B$5:$B$352,0),MATCH(Q$3,'Mapping water'!$D$4:$U$4,0))*$D336</f>
        <v>55459</v>
      </c>
      <c r="R336" s="31">
        <f>INDEX('Mapping water'!$D$5:$U$352,MATCH($B336,'Mapping water'!$B$5:$B$352,0),MATCH(R$3,'Mapping water'!$D$4:$U$4,0))*$D336</f>
        <v>0</v>
      </c>
      <c r="S336" s="31">
        <f>INDEX('Mapping water'!$D$5:$U$352,MATCH($B336,'Mapping water'!$B$5:$B$352,0),MATCH(S$3,'Mapping water'!$D$4:$U$4,0))*$D336</f>
        <v>0</v>
      </c>
      <c r="T336" s="31">
        <f>INDEX('Mapping water'!$D$5:$U$352,MATCH($B336,'Mapping water'!$B$5:$B$352,0),MATCH(T$3,'Mapping water'!$D$4:$U$4,0))*$D336</f>
        <v>0</v>
      </c>
      <c r="U336" s="31">
        <f>INDEX('Mapping water'!$D$5:$U$352,MATCH($B336,'Mapping water'!$B$5:$B$352,0),MATCH(U$3,'Mapping water'!$D$4:$U$4,0))*$D336</f>
        <v>0</v>
      </c>
      <c r="V336" s="31">
        <f>INDEX('Mapping water'!$D$5:$U$352,MATCH($B336,'Mapping water'!$B$5:$B$352,0),MATCH(V$3,'Mapping water'!$D$4:$U$4,0))*$D336</f>
        <v>0</v>
      </c>
      <c r="W336" s="31">
        <f>INDEX('Mapping water'!$D$5:$U$352,MATCH($B336,'Mapping water'!$B$5:$B$352,0),MATCH(W$3,'Mapping water'!$D$4:$U$4,0))*$D336</f>
        <v>0</v>
      </c>
      <c r="X336" s="31">
        <f>INDEX('Mapping water'!$D$5:$U$352,MATCH($B336,'Mapping water'!$B$5:$B$352,0),MATCH(X$3,'Mapping water'!$D$4:$U$4,0))*$D336</f>
        <v>0</v>
      </c>
      <c r="Y336" s="31">
        <f>INDEX('Mapping water'!$D$5:$U$352,MATCH($B336,'Mapping water'!$B$5:$B$352,0),MATCH(Y$3,'Mapping water'!$D$4:$U$4,0))*$D336</f>
        <v>0</v>
      </c>
    </row>
    <row r="337" spans="1:25" x14ac:dyDescent="0.45">
      <c r="A337" s="20" t="s">
        <v>677</v>
      </c>
      <c r="B337" s="20" t="s">
        <v>678</v>
      </c>
      <c r="C337" s="20" t="s">
        <v>76</v>
      </c>
      <c r="D337" s="31">
        <f>INDEX('ONS data MYE 5'!$Q$6:$Q$445, MATCH($B337,'ONS data MYE 5'!$B$6:$B$445,0))</f>
        <v>89602</v>
      </c>
      <c r="E337" s="31">
        <f>INDEX('ONS data MYE 5'!$R$6:$R$445, MATCH($B337,'ONS data MYE 5'!$B$6:$B$445,0))</f>
        <v>68</v>
      </c>
      <c r="F337" s="31">
        <f t="shared" si="10"/>
        <v>4.219507705176107</v>
      </c>
      <c r="G337" s="31">
        <f t="shared" si="11"/>
        <v>17.804245274040536</v>
      </c>
      <c r="H337" s="31">
        <f>INDEX('Mapping water'!$D$5:$U$352,MATCH($B337,'Mapping water'!$B$5:$B$352,0),MATCH(H$3,'Mapping water'!$D$4:$U$4,0))*$D337</f>
        <v>0</v>
      </c>
      <c r="I337" s="31">
        <f>INDEX('Mapping water'!$D$5:$U$352,MATCH($B337,'Mapping water'!$B$5:$B$352,0),MATCH(I$3,'Mapping water'!$D$4:$U$4,0))*$D337</f>
        <v>15232.340000000002</v>
      </c>
      <c r="J337" s="31">
        <f>INDEX('Mapping water'!$D$5:$U$352,MATCH($B337,'Mapping water'!$B$5:$B$352,0),MATCH(J$3,'Mapping water'!$D$4:$U$4,0))*$D337</f>
        <v>0</v>
      </c>
      <c r="K337" s="31">
        <f>INDEX('Mapping water'!$D$5:$U$352,MATCH($B337,'Mapping water'!$B$5:$B$352,0),MATCH(K$3,'Mapping water'!$D$4:$U$4,0))*$D337</f>
        <v>0</v>
      </c>
      <c r="L337" s="31">
        <f>INDEX('Mapping water'!$D$5:$U$352,MATCH($B337,'Mapping water'!$B$5:$B$352,0),MATCH(L$3,'Mapping water'!$D$4:$U$4,0))*$D337</f>
        <v>0</v>
      </c>
      <c r="M337" s="31">
        <f>INDEX('Mapping water'!$D$5:$U$352,MATCH($B337,'Mapping water'!$B$5:$B$352,0),MATCH(M$3,'Mapping water'!$D$4:$U$4,0))*$D337</f>
        <v>0</v>
      </c>
      <c r="N337" s="31">
        <f>INDEX('Mapping water'!$D$5:$U$352,MATCH($B337,'Mapping water'!$B$5:$B$352,0),MATCH(N$3,'Mapping water'!$D$4:$U$4,0))*$D337</f>
        <v>0</v>
      </c>
      <c r="O337" s="31">
        <f>INDEX('Mapping water'!$D$5:$U$352,MATCH($B337,'Mapping water'!$B$5:$B$352,0),MATCH(O$3,'Mapping water'!$D$4:$U$4,0))*$D337</f>
        <v>0</v>
      </c>
      <c r="P337" s="31">
        <f>INDEX('Mapping water'!$D$5:$U$352,MATCH($B337,'Mapping water'!$B$5:$B$352,0),MATCH(P$3,'Mapping water'!$D$4:$U$4,0))*$D337</f>
        <v>0</v>
      </c>
      <c r="Q337" s="31">
        <f>INDEX('Mapping water'!$D$5:$U$352,MATCH($B337,'Mapping water'!$B$5:$B$352,0),MATCH(Q$3,'Mapping water'!$D$4:$U$4,0))*$D337</f>
        <v>74369.66</v>
      </c>
      <c r="R337" s="31">
        <f>INDEX('Mapping water'!$D$5:$U$352,MATCH($B337,'Mapping water'!$B$5:$B$352,0),MATCH(R$3,'Mapping water'!$D$4:$U$4,0))*$D337</f>
        <v>0</v>
      </c>
      <c r="S337" s="31">
        <f>INDEX('Mapping water'!$D$5:$U$352,MATCH($B337,'Mapping water'!$B$5:$B$352,0),MATCH(S$3,'Mapping water'!$D$4:$U$4,0))*$D337</f>
        <v>0</v>
      </c>
      <c r="T337" s="31">
        <f>INDEX('Mapping water'!$D$5:$U$352,MATCH($B337,'Mapping water'!$B$5:$B$352,0),MATCH(T$3,'Mapping water'!$D$4:$U$4,0))*$D337</f>
        <v>0</v>
      </c>
      <c r="U337" s="31">
        <f>INDEX('Mapping water'!$D$5:$U$352,MATCH($B337,'Mapping water'!$B$5:$B$352,0),MATCH(U$3,'Mapping water'!$D$4:$U$4,0))*$D337</f>
        <v>0</v>
      </c>
      <c r="V337" s="31">
        <f>INDEX('Mapping water'!$D$5:$U$352,MATCH($B337,'Mapping water'!$B$5:$B$352,0),MATCH(V$3,'Mapping water'!$D$4:$U$4,0))*$D337</f>
        <v>0</v>
      </c>
      <c r="W337" s="31">
        <f>INDEX('Mapping water'!$D$5:$U$352,MATCH($B337,'Mapping water'!$B$5:$B$352,0),MATCH(W$3,'Mapping water'!$D$4:$U$4,0))*$D337</f>
        <v>0</v>
      </c>
      <c r="X337" s="31">
        <f>INDEX('Mapping water'!$D$5:$U$352,MATCH($B337,'Mapping water'!$B$5:$B$352,0),MATCH(X$3,'Mapping water'!$D$4:$U$4,0))*$D337</f>
        <v>0</v>
      </c>
      <c r="Y337" s="31">
        <f>INDEX('Mapping water'!$D$5:$U$352,MATCH($B337,'Mapping water'!$B$5:$B$352,0),MATCH(Y$3,'Mapping water'!$D$4:$U$4,0))*$D337</f>
        <v>0</v>
      </c>
    </row>
    <row r="338" spans="1:25" x14ac:dyDescent="0.45">
      <c r="A338" s="20" t="s">
        <v>679</v>
      </c>
      <c r="B338" s="20" t="s">
        <v>680</v>
      </c>
      <c r="C338" s="20" t="s">
        <v>76</v>
      </c>
      <c r="D338" s="31">
        <f>INDEX('ONS data MYE 5'!$Q$6:$Q$445, MATCH($B338,'ONS data MYE 5'!$B$6:$B$445,0))</f>
        <v>158683</v>
      </c>
      <c r="E338" s="31">
        <f>INDEX('ONS data MYE 5'!$R$6:$R$445, MATCH($B338,'ONS data MYE 5'!$B$6:$B$445,0))</f>
        <v>121</v>
      </c>
      <c r="F338" s="31">
        <f t="shared" si="10"/>
        <v>4.7957905455967413</v>
      </c>
      <c r="G338" s="31">
        <f t="shared" si="11"/>
        <v>22.999606957235091</v>
      </c>
      <c r="H338" s="31">
        <f>INDEX('Mapping water'!$D$5:$U$352,MATCH($B338,'Mapping water'!$B$5:$B$352,0),MATCH(H$3,'Mapping water'!$D$4:$U$4,0))*$D338</f>
        <v>0</v>
      </c>
      <c r="I338" s="31">
        <f>INDEX('Mapping water'!$D$5:$U$352,MATCH($B338,'Mapping water'!$B$5:$B$352,0),MATCH(I$3,'Mapping water'!$D$4:$U$4,0))*$D338</f>
        <v>0</v>
      </c>
      <c r="J338" s="31">
        <f>INDEX('Mapping water'!$D$5:$U$352,MATCH($B338,'Mapping water'!$B$5:$B$352,0),MATCH(J$3,'Mapping water'!$D$4:$U$4,0))*$D338</f>
        <v>0</v>
      </c>
      <c r="K338" s="31">
        <f>INDEX('Mapping water'!$D$5:$U$352,MATCH($B338,'Mapping water'!$B$5:$B$352,0),MATCH(K$3,'Mapping water'!$D$4:$U$4,0))*$D338</f>
        <v>0</v>
      </c>
      <c r="L338" s="31">
        <f>INDEX('Mapping water'!$D$5:$U$352,MATCH($B338,'Mapping water'!$B$5:$B$352,0),MATCH(L$3,'Mapping water'!$D$4:$U$4,0))*$D338</f>
        <v>0</v>
      </c>
      <c r="M338" s="31">
        <f>INDEX('Mapping water'!$D$5:$U$352,MATCH($B338,'Mapping water'!$B$5:$B$352,0),MATCH(M$3,'Mapping water'!$D$4:$U$4,0))*$D338</f>
        <v>0</v>
      </c>
      <c r="N338" s="31">
        <f>INDEX('Mapping water'!$D$5:$U$352,MATCH($B338,'Mapping water'!$B$5:$B$352,0),MATCH(N$3,'Mapping water'!$D$4:$U$4,0))*$D338</f>
        <v>0</v>
      </c>
      <c r="O338" s="31">
        <f>INDEX('Mapping water'!$D$5:$U$352,MATCH($B338,'Mapping water'!$B$5:$B$352,0),MATCH(O$3,'Mapping water'!$D$4:$U$4,0))*$D338</f>
        <v>0</v>
      </c>
      <c r="P338" s="31">
        <f>INDEX('Mapping water'!$D$5:$U$352,MATCH($B338,'Mapping water'!$B$5:$B$352,0),MATCH(P$3,'Mapping water'!$D$4:$U$4,0))*$D338</f>
        <v>0</v>
      </c>
      <c r="Q338" s="31">
        <f>INDEX('Mapping water'!$D$5:$U$352,MATCH($B338,'Mapping water'!$B$5:$B$352,0),MATCH(Q$3,'Mapping water'!$D$4:$U$4,0))*$D338</f>
        <v>158683</v>
      </c>
      <c r="R338" s="31">
        <f>INDEX('Mapping water'!$D$5:$U$352,MATCH($B338,'Mapping water'!$B$5:$B$352,0),MATCH(R$3,'Mapping water'!$D$4:$U$4,0))*$D338</f>
        <v>0</v>
      </c>
      <c r="S338" s="31">
        <f>INDEX('Mapping water'!$D$5:$U$352,MATCH($B338,'Mapping water'!$B$5:$B$352,0),MATCH(S$3,'Mapping water'!$D$4:$U$4,0))*$D338</f>
        <v>0</v>
      </c>
      <c r="T338" s="31">
        <f>INDEX('Mapping water'!$D$5:$U$352,MATCH($B338,'Mapping water'!$B$5:$B$352,0),MATCH(T$3,'Mapping water'!$D$4:$U$4,0))*$D338</f>
        <v>0</v>
      </c>
      <c r="U338" s="31">
        <f>INDEX('Mapping water'!$D$5:$U$352,MATCH($B338,'Mapping water'!$B$5:$B$352,0),MATCH(U$3,'Mapping water'!$D$4:$U$4,0))*$D338</f>
        <v>0</v>
      </c>
      <c r="V338" s="31">
        <f>INDEX('Mapping water'!$D$5:$U$352,MATCH($B338,'Mapping water'!$B$5:$B$352,0),MATCH(V$3,'Mapping water'!$D$4:$U$4,0))*$D338</f>
        <v>0</v>
      </c>
      <c r="W338" s="31">
        <f>INDEX('Mapping water'!$D$5:$U$352,MATCH($B338,'Mapping water'!$B$5:$B$352,0),MATCH(W$3,'Mapping water'!$D$4:$U$4,0))*$D338</f>
        <v>0</v>
      </c>
      <c r="X338" s="31">
        <f>INDEX('Mapping water'!$D$5:$U$352,MATCH($B338,'Mapping water'!$B$5:$B$352,0),MATCH(X$3,'Mapping water'!$D$4:$U$4,0))*$D338</f>
        <v>0</v>
      </c>
      <c r="Y338" s="31">
        <f>INDEX('Mapping water'!$D$5:$U$352,MATCH($B338,'Mapping water'!$B$5:$B$352,0),MATCH(Y$3,'Mapping water'!$D$4:$U$4,0))*$D338</f>
        <v>0</v>
      </c>
    </row>
    <row r="339" spans="1:25" x14ac:dyDescent="0.45">
      <c r="A339" s="20" t="s">
        <v>681</v>
      </c>
      <c r="B339" s="20" t="s">
        <v>682</v>
      </c>
      <c r="C339" s="20" t="s">
        <v>76</v>
      </c>
      <c r="D339" s="31">
        <f>INDEX('ONS data MYE 5'!$Q$6:$Q$445, MATCH($B339,'ONS data MYE 5'!$B$6:$B$445,0))</f>
        <v>53287</v>
      </c>
      <c r="E339" s="31">
        <f>INDEX('ONS data MYE 5'!$R$6:$R$445, MATCH($B339,'ONS data MYE 5'!$B$6:$B$445,0))</f>
        <v>40</v>
      </c>
      <c r="F339" s="31">
        <f t="shared" si="10"/>
        <v>3.6888794541139363</v>
      </c>
      <c r="G339" s="31">
        <f t="shared" si="11"/>
        <v>13.607831626983932</v>
      </c>
      <c r="H339" s="31">
        <f>INDEX('Mapping water'!$D$5:$U$352,MATCH($B339,'Mapping water'!$B$5:$B$352,0),MATCH(H$3,'Mapping water'!$D$4:$U$4,0))*$D339</f>
        <v>0</v>
      </c>
      <c r="I339" s="31">
        <f>INDEX('Mapping water'!$D$5:$U$352,MATCH($B339,'Mapping water'!$B$5:$B$352,0),MATCH(I$3,'Mapping water'!$D$4:$U$4,0))*$D339</f>
        <v>0</v>
      </c>
      <c r="J339" s="31">
        <f>INDEX('Mapping water'!$D$5:$U$352,MATCH($B339,'Mapping water'!$B$5:$B$352,0),MATCH(J$3,'Mapping water'!$D$4:$U$4,0))*$D339</f>
        <v>0</v>
      </c>
      <c r="K339" s="31">
        <f>INDEX('Mapping water'!$D$5:$U$352,MATCH($B339,'Mapping water'!$B$5:$B$352,0),MATCH(K$3,'Mapping water'!$D$4:$U$4,0))*$D339</f>
        <v>0</v>
      </c>
      <c r="L339" s="31">
        <f>INDEX('Mapping water'!$D$5:$U$352,MATCH($B339,'Mapping water'!$B$5:$B$352,0),MATCH(L$3,'Mapping water'!$D$4:$U$4,0))*$D339</f>
        <v>0</v>
      </c>
      <c r="M339" s="31">
        <f>INDEX('Mapping water'!$D$5:$U$352,MATCH($B339,'Mapping water'!$B$5:$B$352,0),MATCH(M$3,'Mapping water'!$D$4:$U$4,0))*$D339</f>
        <v>0</v>
      </c>
      <c r="N339" s="31">
        <f>INDEX('Mapping water'!$D$5:$U$352,MATCH($B339,'Mapping water'!$B$5:$B$352,0),MATCH(N$3,'Mapping water'!$D$4:$U$4,0))*$D339</f>
        <v>0</v>
      </c>
      <c r="O339" s="31">
        <f>INDEX('Mapping water'!$D$5:$U$352,MATCH($B339,'Mapping water'!$B$5:$B$352,0),MATCH(O$3,'Mapping water'!$D$4:$U$4,0))*$D339</f>
        <v>0</v>
      </c>
      <c r="P339" s="31">
        <f>INDEX('Mapping water'!$D$5:$U$352,MATCH($B339,'Mapping water'!$B$5:$B$352,0),MATCH(P$3,'Mapping water'!$D$4:$U$4,0))*$D339</f>
        <v>0</v>
      </c>
      <c r="Q339" s="31">
        <f>INDEX('Mapping water'!$D$5:$U$352,MATCH($B339,'Mapping water'!$B$5:$B$352,0),MATCH(Q$3,'Mapping water'!$D$4:$U$4,0))*$D339</f>
        <v>53287</v>
      </c>
      <c r="R339" s="31">
        <f>INDEX('Mapping water'!$D$5:$U$352,MATCH($B339,'Mapping water'!$B$5:$B$352,0),MATCH(R$3,'Mapping water'!$D$4:$U$4,0))*$D339</f>
        <v>0</v>
      </c>
      <c r="S339" s="31">
        <f>INDEX('Mapping water'!$D$5:$U$352,MATCH($B339,'Mapping water'!$B$5:$B$352,0),MATCH(S$3,'Mapping water'!$D$4:$U$4,0))*$D339</f>
        <v>0</v>
      </c>
      <c r="T339" s="31">
        <f>INDEX('Mapping water'!$D$5:$U$352,MATCH($B339,'Mapping water'!$B$5:$B$352,0),MATCH(T$3,'Mapping water'!$D$4:$U$4,0))*$D339</f>
        <v>0</v>
      </c>
      <c r="U339" s="31">
        <f>INDEX('Mapping water'!$D$5:$U$352,MATCH($B339,'Mapping water'!$B$5:$B$352,0),MATCH(U$3,'Mapping water'!$D$4:$U$4,0))*$D339</f>
        <v>0</v>
      </c>
      <c r="V339" s="31">
        <f>INDEX('Mapping water'!$D$5:$U$352,MATCH($B339,'Mapping water'!$B$5:$B$352,0),MATCH(V$3,'Mapping water'!$D$4:$U$4,0))*$D339</f>
        <v>0</v>
      </c>
      <c r="W339" s="31">
        <f>INDEX('Mapping water'!$D$5:$U$352,MATCH($B339,'Mapping water'!$B$5:$B$352,0),MATCH(W$3,'Mapping water'!$D$4:$U$4,0))*$D339</f>
        <v>0</v>
      </c>
      <c r="X339" s="31">
        <f>INDEX('Mapping water'!$D$5:$U$352,MATCH($B339,'Mapping water'!$B$5:$B$352,0),MATCH(X$3,'Mapping water'!$D$4:$U$4,0))*$D339</f>
        <v>0</v>
      </c>
      <c r="Y339" s="31">
        <f>INDEX('Mapping water'!$D$5:$U$352,MATCH($B339,'Mapping water'!$B$5:$B$352,0),MATCH(Y$3,'Mapping water'!$D$4:$U$4,0))*$D339</f>
        <v>0</v>
      </c>
    </row>
    <row r="340" spans="1:25" x14ac:dyDescent="0.45">
      <c r="A340" s="20" t="s">
        <v>683</v>
      </c>
      <c r="B340" s="20" t="s">
        <v>684</v>
      </c>
      <c r="C340" s="20" t="s">
        <v>76</v>
      </c>
      <c r="D340" s="31">
        <f>INDEX('ONS data MYE 5'!$Q$6:$Q$445, MATCH($B340,'ONS data MYE 5'!$B$6:$B$445,0))</f>
        <v>51893</v>
      </c>
      <c r="E340" s="31">
        <f>INDEX('ONS data MYE 5'!$R$6:$R$445, MATCH($B340,'ONS data MYE 5'!$B$6:$B$445,0))</f>
        <v>34</v>
      </c>
      <c r="F340" s="31">
        <f t="shared" si="10"/>
        <v>3.5263605246161616</v>
      </c>
      <c r="G340" s="31">
        <f t="shared" si="11"/>
        <v>12.43521854957117</v>
      </c>
      <c r="H340" s="31">
        <f>INDEX('Mapping water'!$D$5:$U$352,MATCH($B340,'Mapping water'!$B$5:$B$352,0),MATCH(H$3,'Mapping water'!$D$4:$U$4,0))*$D340</f>
        <v>0</v>
      </c>
      <c r="I340" s="31">
        <f>INDEX('Mapping water'!$D$5:$U$352,MATCH($B340,'Mapping water'!$B$5:$B$352,0),MATCH(I$3,'Mapping water'!$D$4:$U$4,0))*$D340</f>
        <v>0</v>
      </c>
      <c r="J340" s="31">
        <f>INDEX('Mapping water'!$D$5:$U$352,MATCH($B340,'Mapping water'!$B$5:$B$352,0),MATCH(J$3,'Mapping water'!$D$4:$U$4,0))*$D340</f>
        <v>0</v>
      </c>
      <c r="K340" s="31">
        <f>INDEX('Mapping water'!$D$5:$U$352,MATCH($B340,'Mapping water'!$B$5:$B$352,0),MATCH(K$3,'Mapping water'!$D$4:$U$4,0))*$D340</f>
        <v>0</v>
      </c>
      <c r="L340" s="31">
        <f>INDEX('Mapping water'!$D$5:$U$352,MATCH($B340,'Mapping water'!$B$5:$B$352,0),MATCH(L$3,'Mapping water'!$D$4:$U$4,0))*$D340</f>
        <v>0</v>
      </c>
      <c r="M340" s="31">
        <f>INDEX('Mapping water'!$D$5:$U$352,MATCH($B340,'Mapping water'!$B$5:$B$352,0),MATCH(M$3,'Mapping water'!$D$4:$U$4,0))*$D340</f>
        <v>0</v>
      </c>
      <c r="N340" s="31">
        <f>INDEX('Mapping water'!$D$5:$U$352,MATCH($B340,'Mapping water'!$B$5:$B$352,0),MATCH(N$3,'Mapping water'!$D$4:$U$4,0))*$D340</f>
        <v>0</v>
      </c>
      <c r="O340" s="31">
        <f>INDEX('Mapping water'!$D$5:$U$352,MATCH($B340,'Mapping water'!$B$5:$B$352,0),MATCH(O$3,'Mapping water'!$D$4:$U$4,0))*$D340</f>
        <v>0</v>
      </c>
      <c r="P340" s="31">
        <f>INDEX('Mapping water'!$D$5:$U$352,MATCH($B340,'Mapping water'!$B$5:$B$352,0),MATCH(P$3,'Mapping water'!$D$4:$U$4,0))*$D340</f>
        <v>0</v>
      </c>
      <c r="Q340" s="31">
        <f>INDEX('Mapping water'!$D$5:$U$352,MATCH($B340,'Mapping water'!$B$5:$B$352,0),MATCH(Q$3,'Mapping water'!$D$4:$U$4,0))*$D340</f>
        <v>51893</v>
      </c>
      <c r="R340" s="31">
        <f>INDEX('Mapping water'!$D$5:$U$352,MATCH($B340,'Mapping water'!$B$5:$B$352,0),MATCH(R$3,'Mapping water'!$D$4:$U$4,0))*$D340</f>
        <v>0</v>
      </c>
      <c r="S340" s="31">
        <f>INDEX('Mapping water'!$D$5:$U$352,MATCH($B340,'Mapping water'!$B$5:$B$352,0),MATCH(S$3,'Mapping water'!$D$4:$U$4,0))*$D340</f>
        <v>0</v>
      </c>
      <c r="T340" s="31">
        <f>INDEX('Mapping water'!$D$5:$U$352,MATCH($B340,'Mapping water'!$B$5:$B$352,0),MATCH(T$3,'Mapping water'!$D$4:$U$4,0))*$D340</f>
        <v>0</v>
      </c>
      <c r="U340" s="31">
        <f>INDEX('Mapping water'!$D$5:$U$352,MATCH($B340,'Mapping water'!$B$5:$B$352,0),MATCH(U$3,'Mapping water'!$D$4:$U$4,0))*$D340</f>
        <v>0</v>
      </c>
      <c r="V340" s="31">
        <f>INDEX('Mapping water'!$D$5:$U$352,MATCH($B340,'Mapping water'!$B$5:$B$352,0),MATCH(V$3,'Mapping water'!$D$4:$U$4,0))*$D340</f>
        <v>0</v>
      </c>
      <c r="W340" s="31">
        <f>INDEX('Mapping water'!$D$5:$U$352,MATCH($B340,'Mapping water'!$B$5:$B$352,0),MATCH(W$3,'Mapping water'!$D$4:$U$4,0))*$D340</f>
        <v>0</v>
      </c>
      <c r="X340" s="31">
        <f>INDEX('Mapping water'!$D$5:$U$352,MATCH($B340,'Mapping water'!$B$5:$B$352,0),MATCH(X$3,'Mapping water'!$D$4:$U$4,0))*$D340</f>
        <v>0</v>
      </c>
      <c r="Y340" s="31">
        <f>INDEX('Mapping water'!$D$5:$U$352,MATCH($B340,'Mapping water'!$B$5:$B$352,0),MATCH(Y$3,'Mapping water'!$D$4:$U$4,0))*$D340</f>
        <v>0</v>
      </c>
    </row>
    <row r="341" spans="1:25" x14ac:dyDescent="0.45">
      <c r="A341" s="20" t="s">
        <v>685</v>
      </c>
      <c r="B341" s="20" t="s">
        <v>686</v>
      </c>
      <c r="C341" s="20" t="s">
        <v>76</v>
      </c>
      <c r="D341" s="31">
        <f>INDEX('ONS data MYE 5'!$Q$6:$Q$445, MATCH($B341,'ONS data MYE 5'!$B$6:$B$445,0))</f>
        <v>108735</v>
      </c>
      <c r="E341" s="31">
        <f>INDEX('ONS data MYE 5'!$R$6:$R$445, MATCH($B341,'ONS data MYE 5'!$B$6:$B$445,0))</f>
        <v>133</v>
      </c>
      <c r="F341" s="31">
        <f t="shared" si="10"/>
        <v>4.8903491282217537</v>
      </c>
      <c r="G341" s="31">
        <f t="shared" si="11"/>
        <v>23.915514595899268</v>
      </c>
      <c r="H341" s="31">
        <f>INDEX('Mapping water'!$D$5:$U$352,MATCH($B341,'Mapping water'!$B$5:$B$352,0),MATCH(H$3,'Mapping water'!$D$4:$U$4,0))*$D341</f>
        <v>0</v>
      </c>
      <c r="I341" s="31">
        <f>INDEX('Mapping water'!$D$5:$U$352,MATCH($B341,'Mapping water'!$B$5:$B$352,0),MATCH(I$3,'Mapping water'!$D$4:$U$4,0))*$D341</f>
        <v>0</v>
      </c>
      <c r="J341" s="31">
        <f>INDEX('Mapping water'!$D$5:$U$352,MATCH($B341,'Mapping water'!$B$5:$B$352,0),MATCH(J$3,'Mapping water'!$D$4:$U$4,0))*$D341</f>
        <v>0</v>
      </c>
      <c r="K341" s="31">
        <f>INDEX('Mapping water'!$D$5:$U$352,MATCH($B341,'Mapping water'!$B$5:$B$352,0),MATCH(K$3,'Mapping water'!$D$4:$U$4,0))*$D341</f>
        <v>0</v>
      </c>
      <c r="L341" s="31">
        <f>INDEX('Mapping water'!$D$5:$U$352,MATCH($B341,'Mapping water'!$B$5:$B$352,0),MATCH(L$3,'Mapping water'!$D$4:$U$4,0))*$D341</f>
        <v>0</v>
      </c>
      <c r="M341" s="31">
        <f>INDEX('Mapping water'!$D$5:$U$352,MATCH($B341,'Mapping water'!$B$5:$B$352,0),MATCH(M$3,'Mapping water'!$D$4:$U$4,0))*$D341</f>
        <v>0</v>
      </c>
      <c r="N341" s="31">
        <f>INDEX('Mapping water'!$D$5:$U$352,MATCH($B341,'Mapping water'!$B$5:$B$352,0),MATCH(N$3,'Mapping water'!$D$4:$U$4,0))*$D341</f>
        <v>0</v>
      </c>
      <c r="O341" s="31">
        <f>INDEX('Mapping water'!$D$5:$U$352,MATCH($B341,'Mapping water'!$B$5:$B$352,0),MATCH(O$3,'Mapping water'!$D$4:$U$4,0))*$D341</f>
        <v>0</v>
      </c>
      <c r="P341" s="31">
        <f>INDEX('Mapping water'!$D$5:$U$352,MATCH($B341,'Mapping water'!$B$5:$B$352,0),MATCH(P$3,'Mapping water'!$D$4:$U$4,0))*$D341</f>
        <v>0</v>
      </c>
      <c r="Q341" s="31">
        <f>INDEX('Mapping water'!$D$5:$U$352,MATCH($B341,'Mapping water'!$B$5:$B$352,0),MATCH(Q$3,'Mapping water'!$D$4:$U$4,0))*$D341</f>
        <v>108735</v>
      </c>
      <c r="R341" s="31">
        <f>INDEX('Mapping water'!$D$5:$U$352,MATCH($B341,'Mapping water'!$B$5:$B$352,0),MATCH(R$3,'Mapping water'!$D$4:$U$4,0))*$D341</f>
        <v>0</v>
      </c>
      <c r="S341" s="31">
        <f>INDEX('Mapping water'!$D$5:$U$352,MATCH($B341,'Mapping water'!$B$5:$B$352,0),MATCH(S$3,'Mapping water'!$D$4:$U$4,0))*$D341</f>
        <v>0</v>
      </c>
      <c r="T341" s="31">
        <f>INDEX('Mapping water'!$D$5:$U$352,MATCH($B341,'Mapping water'!$B$5:$B$352,0),MATCH(T$3,'Mapping water'!$D$4:$U$4,0))*$D341</f>
        <v>0</v>
      </c>
      <c r="U341" s="31">
        <f>INDEX('Mapping water'!$D$5:$U$352,MATCH($B341,'Mapping water'!$B$5:$B$352,0),MATCH(U$3,'Mapping water'!$D$4:$U$4,0))*$D341</f>
        <v>0</v>
      </c>
      <c r="V341" s="31">
        <f>INDEX('Mapping water'!$D$5:$U$352,MATCH($B341,'Mapping water'!$B$5:$B$352,0),MATCH(V$3,'Mapping water'!$D$4:$U$4,0))*$D341</f>
        <v>0</v>
      </c>
      <c r="W341" s="31">
        <f>INDEX('Mapping water'!$D$5:$U$352,MATCH($B341,'Mapping water'!$B$5:$B$352,0),MATCH(W$3,'Mapping water'!$D$4:$U$4,0))*$D341</f>
        <v>0</v>
      </c>
      <c r="X341" s="31">
        <f>INDEX('Mapping water'!$D$5:$U$352,MATCH($B341,'Mapping water'!$B$5:$B$352,0),MATCH(X$3,'Mapping water'!$D$4:$U$4,0))*$D341</f>
        <v>0</v>
      </c>
      <c r="Y341" s="31">
        <f>INDEX('Mapping water'!$D$5:$U$352,MATCH($B341,'Mapping water'!$B$5:$B$352,0),MATCH(Y$3,'Mapping water'!$D$4:$U$4,0))*$D341</f>
        <v>0</v>
      </c>
    </row>
    <row r="342" spans="1:25" x14ac:dyDescent="0.45">
      <c r="A342" s="20" t="s">
        <v>687</v>
      </c>
      <c r="B342" s="20" t="s">
        <v>688</v>
      </c>
      <c r="C342" s="20" t="s">
        <v>76</v>
      </c>
      <c r="D342" s="31">
        <f>INDEX('ONS data MYE 5'!$Q$6:$Q$445, MATCH($B342,'ONS data MYE 5'!$B$6:$B$445,0))</f>
        <v>83547</v>
      </c>
      <c r="E342" s="31">
        <f>INDEX('ONS data MYE 5'!$R$6:$R$445, MATCH($B342,'ONS data MYE 5'!$B$6:$B$445,0))</f>
        <v>139</v>
      </c>
      <c r="F342" s="31">
        <f t="shared" si="10"/>
        <v>4.9344739331306915</v>
      </c>
      <c r="G342" s="31">
        <f t="shared" si="11"/>
        <v>24.349032996746278</v>
      </c>
      <c r="H342" s="31">
        <f>INDEX('Mapping water'!$D$5:$U$352,MATCH($B342,'Mapping water'!$B$5:$B$352,0),MATCH(H$3,'Mapping water'!$D$4:$U$4,0))*$D342</f>
        <v>0</v>
      </c>
      <c r="I342" s="31">
        <f>INDEX('Mapping water'!$D$5:$U$352,MATCH($B342,'Mapping water'!$B$5:$B$352,0),MATCH(I$3,'Mapping water'!$D$4:$U$4,0))*$D342</f>
        <v>0</v>
      </c>
      <c r="J342" s="31">
        <f>INDEX('Mapping water'!$D$5:$U$352,MATCH($B342,'Mapping water'!$B$5:$B$352,0),MATCH(J$3,'Mapping water'!$D$4:$U$4,0))*$D342</f>
        <v>0</v>
      </c>
      <c r="K342" s="31">
        <f>INDEX('Mapping water'!$D$5:$U$352,MATCH($B342,'Mapping water'!$B$5:$B$352,0),MATCH(K$3,'Mapping water'!$D$4:$U$4,0))*$D342</f>
        <v>0</v>
      </c>
      <c r="L342" s="31">
        <f>INDEX('Mapping water'!$D$5:$U$352,MATCH($B342,'Mapping water'!$B$5:$B$352,0),MATCH(L$3,'Mapping water'!$D$4:$U$4,0))*$D342</f>
        <v>0</v>
      </c>
      <c r="M342" s="31">
        <f>INDEX('Mapping water'!$D$5:$U$352,MATCH($B342,'Mapping water'!$B$5:$B$352,0),MATCH(M$3,'Mapping water'!$D$4:$U$4,0))*$D342</f>
        <v>0</v>
      </c>
      <c r="N342" s="31">
        <f>INDEX('Mapping water'!$D$5:$U$352,MATCH($B342,'Mapping water'!$B$5:$B$352,0),MATCH(N$3,'Mapping water'!$D$4:$U$4,0))*$D342</f>
        <v>0</v>
      </c>
      <c r="O342" s="31">
        <f>INDEX('Mapping water'!$D$5:$U$352,MATCH($B342,'Mapping water'!$B$5:$B$352,0),MATCH(O$3,'Mapping water'!$D$4:$U$4,0))*$D342</f>
        <v>0</v>
      </c>
      <c r="P342" s="31">
        <f>INDEX('Mapping water'!$D$5:$U$352,MATCH($B342,'Mapping water'!$B$5:$B$352,0),MATCH(P$3,'Mapping water'!$D$4:$U$4,0))*$D342</f>
        <v>0</v>
      </c>
      <c r="Q342" s="31">
        <f>INDEX('Mapping water'!$D$5:$U$352,MATCH($B342,'Mapping water'!$B$5:$B$352,0),MATCH(Q$3,'Mapping water'!$D$4:$U$4,0))*$D342</f>
        <v>83547</v>
      </c>
      <c r="R342" s="31">
        <f>INDEX('Mapping water'!$D$5:$U$352,MATCH($B342,'Mapping water'!$B$5:$B$352,0),MATCH(R$3,'Mapping water'!$D$4:$U$4,0))*$D342</f>
        <v>0</v>
      </c>
      <c r="S342" s="31">
        <f>INDEX('Mapping water'!$D$5:$U$352,MATCH($B342,'Mapping water'!$B$5:$B$352,0),MATCH(S$3,'Mapping water'!$D$4:$U$4,0))*$D342</f>
        <v>0</v>
      </c>
      <c r="T342" s="31">
        <f>INDEX('Mapping water'!$D$5:$U$352,MATCH($B342,'Mapping water'!$B$5:$B$352,0),MATCH(T$3,'Mapping water'!$D$4:$U$4,0))*$D342</f>
        <v>0</v>
      </c>
      <c r="U342" s="31">
        <f>INDEX('Mapping water'!$D$5:$U$352,MATCH($B342,'Mapping water'!$B$5:$B$352,0),MATCH(U$3,'Mapping water'!$D$4:$U$4,0))*$D342</f>
        <v>0</v>
      </c>
      <c r="V342" s="31">
        <f>INDEX('Mapping water'!$D$5:$U$352,MATCH($B342,'Mapping water'!$B$5:$B$352,0),MATCH(V$3,'Mapping water'!$D$4:$U$4,0))*$D342</f>
        <v>0</v>
      </c>
      <c r="W342" s="31">
        <f>INDEX('Mapping water'!$D$5:$U$352,MATCH($B342,'Mapping water'!$B$5:$B$352,0),MATCH(W$3,'Mapping water'!$D$4:$U$4,0))*$D342</f>
        <v>0</v>
      </c>
      <c r="X342" s="31">
        <f>INDEX('Mapping water'!$D$5:$U$352,MATCH($B342,'Mapping water'!$B$5:$B$352,0),MATCH(X$3,'Mapping water'!$D$4:$U$4,0))*$D342</f>
        <v>0</v>
      </c>
      <c r="Y342" s="31">
        <f>INDEX('Mapping water'!$D$5:$U$352,MATCH($B342,'Mapping water'!$B$5:$B$352,0),MATCH(Y$3,'Mapping water'!$D$4:$U$4,0))*$D342</f>
        <v>0</v>
      </c>
    </row>
    <row r="343" spans="1:25" x14ac:dyDescent="0.45">
      <c r="A343" s="20" t="s">
        <v>691</v>
      </c>
      <c r="B343" s="20" t="s">
        <v>692</v>
      </c>
      <c r="C343" s="20" t="s">
        <v>76</v>
      </c>
      <c r="D343" s="31">
        <f>INDEX('ONS data MYE 5'!$Q$6:$Q$445, MATCH($B343,'ONS data MYE 5'!$B$6:$B$445,0))</f>
        <v>231865</v>
      </c>
      <c r="E343" s="31">
        <f>INDEX('ONS data MYE 5'!$R$6:$R$445, MATCH($B343,'ONS data MYE 5'!$B$6:$B$445,0))</f>
        <v>705</v>
      </c>
      <c r="F343" s="31">
        <f t="shared" si="10"/>
        <v>6.5581978028122689</v>
      </c>
      <c r="G343" s="31">
        <f t="shared" si="11"/>
        <v>43.009958420811671</v>
      </c>
      <c r="H343" s="31">
        <f>INDEX('Mapping water'!$D$5:$U$352,MATCH($B343,'Mapping water'!$B$5:$B$352,0),MATCH(H$3,'Mapping water'!$D$4:$U$4,0))*$D343</f>
        <v>0</v>
      </c>
      <c r="I343" s="31">
        <f>INDEX('Mapping water'!$D$5:$U$352,MATCH($B343,'Mapping water'!$B$5:$B$352,0),MATCH(I$3,'Mapping water'!$D$4:$U$4,0))*$D343</f>
        <v>0</v>
      </c>
      <c r="J343" s="31">
        <f>INDEX('Mapping water'!$D$5:$U$352,MATCH($B343,'Mapping water'!$B$5:$B$352,0),MATCH(J$3,'Mapping water'!$D$4:$U$4,0))*$D343</f>
        <v>0</v>
      </c>
      <c r="K343" s="31">
        <f>INDEX('Mapping water'!$D$5:$U$352,MATCH($B343,'Mapping water'!$B$5:$B$352,0),MATCH(K$3,'Mapping water'!$D$4:$U$4,0))*$D343</f>
        <v>0</v>
      </c>
      <c r="L343" s="31">
        <f>INDEX('Mapping water'!$D$5:$U$352,MATCH($B343,'Mapping water'!$B$5:$B$352,0),MATCH(L$3,'Mapping water'!$D$4:$U$4,0))*$D343</f>
        <v>0</v>
      </c>
      <c r="M343" s="31">
        <f>INDEX('Mapping water'!$D$5:$U$352,MATCH($B343,'Mapping water'!$B$5:$B$352,0),MATCH(M$3,'Mapping water'!$D$4:$U$4,0))*$D343</f>
        <v>0</v>
      </c>
      <c r="N343" s="31">
        <f>INDEX('Mapping water'!$D$5:$U$352,MATCH($B343,'Mapping water'!$B$5:$B$352,0),MATCH(N$3,'Mapping water'!$D$4:$U$4,0))*$D343</f>
        <v>0</v>
      </c>
      <c r="O343" s="31">
        <f>INDEX('Mapping water'!$D$5:$U$352,MATCH($B343,'Mapping water'!$B$5:$B$352,0),MATCH(O$3,'Mapping water'!$D$4:$U$4,0))*$D343</f>
        <v>0</v>
      </c>
      <c r="P343" s="31">
        <f>INDEX('Mapping water'!$D$5:$U$352,MATCH($B343,'Mapping water'!$B$5:$B$352,0),MATCH(P$3,'Mapping water'!$D$4:$U$4,0))*$D343</f>
        <v>0</v>
      </c>
      <c r="Q343" s="31">
        <f>INDEX('Mapping water'!$D$5:$U$352,MATCH($B343,'Mapping water'!$B$5:$B$352,0),MATCH(Q$3,'Mapping water'!$D$4:$U$4,0))*$D343</f>
        <v>231865</v>
      </c>
      <c r="R343" s="31">
        <f>INDEX('Mapping water'!$D$5:$U$352,MATCH($B343,'Mapping water'!$B$5:$B$352,0),MATCH(R$3,'Mapping water'!$D$4:$U$4,0))*$D343</f>
        <v>0</v>
      </c>
      <c r="S343" s="31">
        <f>INDEX('Mapping water'!$D$5:$U$352,MATCH($B343,'Mapping water'!$B$5:$B$352,0),MATCH(S$3,'Mapping water'!$D$4:$U$4,0))*$D343</f>
        <v>0</v>
      </c>
      <c r="T343" s="31">
        <f>INDEX('Mapping water'!$D$5:$U$352,MATCH($B343,'Mapping water'!$B$5:$B$352,0),MATCH(T$3,'Mapping water'!$D$4:$U$4,0))*$D343</f>
        <v>0</v>
      </c>
      <c r="U343" s="31">
        <f>INDEX('Mapping water'!$D$5:$U$352,MATCH($B343,'Mapping water'!$B$5:$B$352,0),MATCH(U$3,'Mapping water'!$D$4:$U$4,0))*$D343</f>
        <v>0</v>
      </c>
      <c r="V343" s="31">
        <f>INDEX('Mapping water'!$D$5:$U$352,MATCH($B343,'Mapping water'!$B$5:$B$352,0),MATCH(V$3,'Mapping water'!$D$4:$U$4,0))*$D343</f>
        <v>0</v>
      </c>
      <c r="W343" s="31">
        <f>INDEX('Mapping water'!$D$5:$U$352,MATCH($B343,'Mapping water'!$B$5:$B$352,0),MATCH(W$3,'Mapping water'!$D$4:$U$4,0))*$D343</f>
        <v>0</v>
      </c>
      <c r="X343" s="31">
        <f>INDEX('Mapping water'!$D$5:$U$352,MATCH($B343,'Mapping water'!$B$5:$B$352,0),MATCH(X$3,'Mapping water'!$D$4:$U$4,0))*$D343</f>
        <v>0</v>
      </c>
      <c r="Y343" s="31">
        <f>INDEX('Mapping water'!$D$5:$U$352,MATCH($B343,'Mapping water'!$B$5:$B$352,0),MATCH(Y$3,'Mapping water'!$D$4:$U$4,0))*$D343</f>
        <v>0</v>
      </c>
    </row>
    <row r="344" spans="1:25" x14ac:dyDescent="0.45">
      <c r="A344" s="20" t="s">
        <v>693</v>
      </c>
      <c r="B344" s="20" t="s">
        <v>694</v>
      </c>
      <c r="C344" s="20" t="s">
        <v>76</v>
      </c>
      <c r="D344" s="31">
        <f>INDEX('ONS data MYE 5'!$Q$6:$Q$445, MATCH($B344,'ONS data MYE 5'!$B$6:$B$445,0))</f>
        <v>302468</v>
      </c>
      <c r="E344" s="31">
        <f>INDEX('ONS data MYE 5'!$R$6:$R$445, MATCH($B344,'ONS data MYE 5'!$B$6:$B$445,0))</f>
        <v>533</v>
      </c>
      <c r="F344" s="31">
        <f t="shared" si="10"/>
        <v>6.2785214241658442</v>
      </c>
      <c r="G344" s="31">
        <f t="shared" si="11"/>
        <v>39.419831273709498</v>
      </c>
      <c r="H344" s="31">
        <f>INDEX('Mapping water'!$D$5:$U$352,MATCH($B344,'Mapping water'!$B$5:$B$352,0),MATCH(H$3,'Mapping water'!$D$4:$U$4,0))*$D344</f>
        <v>0</v>
      </c>
      <c r="I344" s="31">
        <f>INDEX('Mapping water'!$D$5:$U$352,MATCH($B344,'Mapping water'!$B$5:$B$352,0),MATCH(I$3,'Mapping water'!$D$4:$U$4,0))*$D344</f>
        <v>0</v>
      </c>
      <c r="J344" s="31">
        <f>INDEX('Mapping water'!$D$5:$U$352,MATCH($B344,'Mapping water'!$B$5:$B$352,0),MATCH(J$3,'Mapping water'!$D$4:$U$4,0))*$D344</f>
        <v>0</v>
      </c>
      <c r="K344" s="31">
        <f>INDEX('Mapping water'!$D$5:$U$352,MATCH($B344,'Mapping water'!$B$5:$B$352,0),MATCH(K$3,'Mapping water'!$D$4:$U$4,0))*$D344</f>
        <v>0</v>
      </c>
      <c r="L344" s="31">
        <f>INDEX('Mapping water'!$D$5:$U$352,MATCH($B344,'Mapping water'!$B$5:$B$352,0),MATCH(L$3,'Mapping water'!$D$4:$U$4,0))*$D344</f>
        <v>0</v>
      </c>
      <c r="M344" s="31">
        <f>INDEX('Mapping water'!$D$5:$U$352,MATCH($B344,'Mapping water'!$B$5:$B$352,0),MATCH(M$3,'Mapping water'!$D$4:$U$4,0))*$D344</f>
        <v>0</v>
      </c>
      <c r="N344" s="31">
        <f>INDEX('Mapping water'!$D$5:$U$352,MATCH($B344,'Mapping water'!$B$5:$B$352,0),MATCH(N$3,'Mapping water'!$D$4:$U$4,0))*$D344</f>
        <v>0</v>
      </c>
      <c r="O344" s="31">
        <f>INDEX('Mapping water'!$D$5:$U$352,MATCH($B344,'Mapping water'!$B$5:$B$352,0),MATCH(O$3,'Mapping water'!$D$4:$U$4,0))*$D344</f>
        <v>0</v>
      </c>
      <c r="P344" s="31">
        <f>INDEX('Mapping water'!$D$5:$U$352,MATCH($B344,'Mapping water'!$B$5:$B$352,0),MATCH(P$3,'Mapping water'!$D$4:$U$4,0))*$D344</f>
        <v>0</v>
      </c>
      <c r="Q344" s="31">
        <f>INDEX('Mapping water'!$D$5:$U$352,MATCH($B344,'Mapping water'!$B$5:$B$352,0),MATCH(Q$3,'Mapping water'!$D$4:$U$4,0))*$D344</f>
        <v>302468</v>
      </c>
      <c r="R344" s="31">
        <f>INDEX('Mapping water'!$D$5:$U$352,MATCH($B344,'Mapping water'!$B$5:$B$352,0),MATCH(R$3,'Mapping water'!$D$4:$U$4,0))*$D344</f>
        <v>0</v>
      </c>
      <c r="S344" s="31">
        <f>INDEX('Mapping water'!$D$5:$U$352,MATCH($B344,'Mapping water'!$B$5:$B$352,0),MATCH(S$3,'Mapping water'!$D$4:$U$4,0))*$D344</f>
        <v>0</v>
      </c>
      <c r="T344" s="31">
        <f>INDEX('Mapping water'!$D$5:$U$352,MATCH($B344,'Mapping water'!$B$5:$B$352,0),MATCH(T$3,'Mapping water'!$D$4:$U$4,0))*$D344</f>
        <v>0</v>
      </c>
      <c r="U344" s="31">
        <f>INDEX('Mapping water'!$D$5:$U$352,MATCH($B344,'Mapping water'!$B$5:$B$352,0),MATCH(U$3,'Mapping water'!$D$4:$U$4,0))*$D344</f>
        <v>0</v>
      </c>
      <c r="V344" s="31">
        <f>INDEX('Mapping water'!$D$5:$U$352,MATCH($B344,'Mapping water'!$B$5:$B$352,0),MATCH(V$3,'Mapping water'!$D$4:$U$4,0))*$D344</f>
        <v>0</v>
      </c>
      <c r="W344" s="31">
        <f>INDEX('Mapping water'!$D$5:$U$352,MATCH($B344,'Mapping water'!$B$5:$B$352,0),MATCH(W$3,'Mapping water'!$D$4:$U$4,0))*$D344</f>
        <v>0</v>
      </c>
      <c r="X344" s="31">
        <f>INDEX('Mapping water'!$D$5:$U$352,MATCH($B344,'Mapping water'!$B$5:$B$352,0),MATCH(X$3,'Mapping water'!$D$4:$U$4,0))*$D344</f>
        <v>0</v>
      </c>
      <c r="Y344" s="31">
        <f>INDEX('Mapping water'!$D$5:$U$352,MATCH($B344,'Mapping water'!$B$5:$B$352,0),MATCH(Y$3,'Mapping water'!$D$4:$U$4,0))*$D344</f>
        <v>0</v>
      </c>
    </row>
    <row r="345" spans="1:25" x14ac:dyDescent="0.45">
      <c r="A345" s="20" t="s">
        <v>695</v>
      </c>
      <c r="B345" s="20" t="s">
        <v>696</v>
      </c>
      <c r="C345" s="20" t="s">
        <v>76</v>
      </c>
      <c r="D345" s="31">
        <f>INDEX('ONS data MYE 5'!$Q$6:$Q$445, MATCH($B345,'ONS data MYE 5'!$B$6:$B$445,0))</f>
        <v>257716</v>
      </c>
      <c r="E345" s="31">
        <f>INDEX('ONS data MYE 5'!$R$6:$R$445, MATCH($B345,'ONS data MYE 5'!$B$6:$B$445,0))</f>
        <v>898</v>
      </c>
      <c r="F345" s="31">
        <f t="shared" si="10"/>
        <v>6.8001700683021999</v>
      </c>
      <c r="G345" s="31">
        <f t="shared" si="11"/>
        <v>46.24231295783315</v>
      </c>
      <c r="H345" s="31">
        <f>INDEX('Mapping water'!$D$5:$U$352,MATCH($B345,'Mapping water'!$B$5:$B$352,0),MATCH(H$3,'Mapping water'!$D$4:$U$4,0))*$D345</f>
        <v>0</v>
      </c>
      <c r="I345" s="31">
        <f>INDEX('Mapping water'!$D$5:$U$352,MATCH($B345,'Mapping water'!$B$5:$B$352,0),MATCH(I$3,'Mapping water'!$D$4:$U$4,0))*$D345</f>
        <v>0</v>
      </c>
      <c r="J345" s="31">
        <f>INDEX('Mapping water'!$D$5:$U$352,MATCH($B345,'Mapping water'!$B$5:$B$352,0),MATCH(J$3,'Mapping water'!$D$4:$U$4,0))*$D345</f>
        <v>0</v>
      </c>
      <c r="K345" s="31">
        <f>INDEX('Mapping water'!$D$5:$U$352,MATCH($B345,'Mapping water'!$B$5:$B$352,0),MATCH(K$3,'Mapping water'!$D$4:$U$4,0))*$D345</f>
        <v>0</v>
      </c>
      <c r="L345" s="31">
        <f>INDEX('Mapping water'!$D$5:$U$352,MATCH($B345,'Mapping water'!$B$5:$B$352,0),MATCH(L$3,'Mapping water'!$D$4:$U$4,0))*$D345</f>
        <v>0</v>
      </c>
      <c r="M345" s="31">
        <f>INDEX('Mapping water'!$D$5:$U$352,MATCH($B345,'Mapping water'!$B$5:$B$352,0),MATCH(M$3,'Mapping water'!$D$4:$U$4,0))*$D345</f>
        <v>0</v>
      </c>
      <c r="N345" s="31">
        <f>INDEX('Mapping water'!$D$5:$U$352,MATCH($B345,'Mapping water'!$B$5:$B$352,0),MATCH(N$3,'Mapping water'!$D$4:$U$4,0))*$D345</f>
        <v>0</v>
      </c>
      <c r="O345" s="31">
        <f>INDEX('Mapping water'!$D$5:$U$352,MATCH($B345,'Mapping water'!$B$5:$B$352,0),MATCH(O$3,'Mapping water'!$D$4:$U$4,0))*$D345</f>
        <v>0</v>
      </c>
      <c r="P345" s="31">
        <f>INDEX('Mapping water'!$D$5:$U$352,MATCH($B345,'Mapping water'!$B$5:$B$352,0),MATCH(P$3,'Mapping water'!$D$4:$U$4,0))*$D345</f>
        <v>0</v>
      </c>
      <c r="Q345" s="31">
        <f>INDEX('Mapping water'!$D$5:$U$352,MATCH($B345,'Mapping water'!$B$5:$B$352,0),MATCH(Q$3,'Mapping water'!$D$4:$U$4,0))*$D345</f>
        <v>257716</v>
      </c>
      <c r="R345" s="31">
        <f>INDEX('Mapping water'!$D$5:$U$352,MATCH($B345,'Mapping water'!$B$5:$B$352,0),MATCH(R$3,'Mapping water'!$D$4:$U$4,0))*$D345</f>
        <v>0</v>
      </c>
      <c r="S345" s="31">
        <f>INDEX('Mapping water'!$D$5:$U$352,MATCH($B345,'Mapping water'!$B$5:$B$352,0),MATCH(S$3,'Mapping water'!$D$4:$U$4,0))*$D345</f>
        <v>0</v>
      </c>
      <c r="T345" s="31">
        <f>INDEX('Mapping water'!$D$5:$U$352,MATCH($B345,'Mapping water'!$B$5:$B$352,0),MATCH(T$3,'Mapping water'!$D$4:$U$4,0))*$D345</f>
        <v>0</v>
      </c>
      <c r="U345" s="31">
        <f>INDEX('Mapping water'!$D$5:$U$352,MATCH($B345,'Mapping water'!$B$5:$B$352,0),MATCH(U$3,'Mapping water'!$D$4:$U$4,0))*$D345</f>
        <v>0</v>
      </c>
      <c r="V345" s="31">
        <f>INDEX('Mapping water'!$D$5:$U$352,MATCH($B345,'Mapping water'!$B$5:$B$352,0),MATCH(V$3,'Mapping water'!$D$4:$U$4,0))*$D345</f>
        <v>0</v>
      </c>
      <c r="W345" s="31">
        <f>INDEX('Mapping water'!$D$5:$U$352,MATCH($B345,'Mapping water'!$B$5:$B$352,0),MATCH(W$3,'Mapping water'!$D$4:$U$4,0))*$D345</f>
        <v>0</v>
      </c>
      <c r="X345" s="31">
        <f>INDEX('Mapping water'!$D$5:$U$352,MATCH($B345,'Mapping water'!$B$5:$B$352,0),MATCH(X$3,'Mapping water'!$D$4:$U$4,0))*$D345</f>
        <v>0</v>
      </c>
      <c r="Y345" s="31">
        <f>INDEX('Mapping water'!$D$5:$U$352,MATCH($B345,'Mapping water'!$B$5:$B$352,0),MATCH(Y$3,'Mapping water'!$D$4:$U$4,0))*$D345</f>
        <v>0</v>
      </c>
    </row>
    <row r="346" spans="1:25" x14ac:dyDescent="0.45">
      <c r="A346" s="20" t="s">
        <v>697</v>
      </c>
      <c r="B346" s="20" t="s">
        <v>698</v>
      </c>
      <c r="C346" s="20" t="s">
        <v>76</v>
      </c>
      <c r="D346" s="31">
        <f>INDEX('ONS data MYE 5'!$Q$6:$Q$445, MATCH($B346,'ONS data MYE 5'!$B$6:$B$445,0))</f>
        <v>551756</v>
      </c>
      <c r="E346" s="31">
        <f>INDEX('ONS data MYE 5'!$R$6:$R$445, MATCH($B346,'ONS data MYE 5'!$B$6:$B$445,0))</f>
        <v>1499</v>
      </c>
      <c r="F346" s="31">
        <f t="shared" si="10"/>
        <v>7.3125534981025977</v>
      </c>
      <c r="G346" s="31">
        <f t="shared" si="11"/>
        <v>53.473438662612537</v>
      </c>
      <c r="H346" s="31">
        <f>INDEX('Mapping water'!$D$5:$U$352,MATCH($B346,'Mapping water'!$B$5:$B$352,0),MATCH(H$3,'Mapping water'!$D$4:$U$4,0))*$D346</f>
        <v>0</v>
      </c>
      <c r="I346" s="31">
        <f>INDEX('Mapping water'!$D$5:$U$352,MATCH($B346,'Mapping water'!$B$5:$B$352,0),MATCH(I$3,'Mapping water'!$D$4:$U$4,0))*$D346</f>
        <v>0</v>
      </c>
      <c r="J346" s="31">
        <f>INDEX('Mapping water'!$D$5:$U$352,MATCH($B346,'Mapping water'!$B$5:$B$352,0),MATCH(J$3,'Mapping water'!$D$4:$U$4,0))*$D346</f>
        <v>0</v>
      </c>
      <c r="K346" s="31">
        <f>INDEX('Mapping water'!$D$5:$U$352,MATCH($B346,'Mapping water'!$B$5:$B$352,0),MATCH(K$3,'Mapping water'!$D$4:$U$4,0))*$D346</f>
        <v>0</v>
      </c>
      <c r="L346" s="31">
        <f>INDEX('Mapping water'!$D$5:$U$352,MATCH($B346,'Mapping water'!$B$5:$B$352,0),MATCH(L$3,'Mapping water'!$D$4:$U$4,0))*$D346</f>
        <v>49658.04</v>
      </c>
      <c r="M346" s="31">
        <f>INDEX('Mapping water'!$D$5:$U$352,MATCH($B346,'Mapping water'!$B$5:$B$352,0),MATCH(M$3,'Mapping water'!$D$4:$U$4,0))*$D346</f>
        <v>0</v>
      </c>
      <c r="N346" s="31">
        <f>INDEX('Mapping water'!$D$5:$U$352,MATCH($B346,'Mapping water'!$B$5:$B$352,0),MATCH(N$3,'Mapping water'!$D$4:$U$4,0))*$D346</f>
        <v>0</v>
      </c>
      <c r="O346" s="31">
        <f>INDEX('Mapping water'!$D$5:$U$352,MATCH($B346,'Mapping water'!$B$5:$B$352,0),MATCH(O$3,'Mapping water'!$D$4:$U$4,0))*$D346</f>
        <v>0</v>
      </c>
      <c r="P346" s="31">
        <f>INDEX('Mapping water'!$D$5:$U$352,MATCH($B346,'Mapping water'!$B$5:$B$352,0),MATCH(P$3,'Mapping water'!$D$4:$U$4,0))*$D346</f>
        <v>0</v>
      </c>
      <c r="Q346" s="31">
        <f>INDEX('Mapping water'!$D$5:$U$352,MATCH($B346,'Mapping water'!$B$5:$B$352,0),MATCH(Q$3,'Mapping water'!$D$4:$U$4,0))*$D346</f>
        <v>502097.96</v>
      </c>
      <c r="R346" s="31">
        <f>INDEX('Mapping water'!$D$5:$U$352,MATCH($B346,'Mapping water'!$B$5:$B$352,0),MATCH(R$3,'Mapping water'!$D$4:$U$4,0))*$D346</f>
        <v>0</v>
      </c>
      <c r="S346" s="31">
        <f>INDEX('Mapping water'!$D$5:$U$352,MATCH($B346,'Mapping water'!$B$5:$B$352,0),MATCH(S$3,'Mapping water'!$D$4:$U$4,0))*$D346</f>
        <v>0</v>
      </c>
      <c r="T346" s="31">
        <f>INDEX('Mapping water'!$D$5:$U$352,MATCH($B346,'Mapping water'!$B$5:$B$352,0),MATCH(T$3,'Mapping water'!$D$4:$U$4,0))*$D346</f>
        <v>0</v>
      </c>
      <c r="U346" s="31">
        <f>INDEX('Mapping water'!$D$5:$U$352,MATCH($B346,'Mapping water'!$B$5:$B$352,0),MATCH(U$3,'Mapping water'!$D$4:$U$4,0))*$D346</f>
        <v>0</v>
      </c>
      <c r="V346" s="31">
        <f>INDEX('Mapping water'!$D$5:$U$352,MATCH($B346,'Mapping water'!$B$5:$B$352,0),MATCH(V$3,'Mapping water'!$D$4:$U$4,0))*$D346</f>
        <v>0</v>
      </c>
      <c r="W346" s="31">
        <f>INDEX('Mapping water'!$D$5:$U$352,MATCH($B346,'Mapping water'!$B$5:$B$352,0),MATCH(W$3,'Mapping water'!$D$4:$U$4,0))*$D346</f>
        <v>0</v>
      </c>
      <c r="X346" s="31">
        <f>INDEX('Mapping water'!$D$5:$U$352,MATCH($B346,'Mapping water'!$B$5:$B$352,0),MATCH(X$3,'Mapping water'!$D$4:$U$4,0))*$D346</f>
        <v>0</v>
      </c>
      <c r="Y346" s="31">
        <f>INDEX('Mapping water'!$D$5:$U$352,MATCH($B346,'Mapping water'!$B$5:$B$352,0),MATCH(Y$3,'Mapping water'!$D$4:$U$4,0))*$D346</f>
        <v>0</v>
      </c>
    </row>
    <row r="347" spans="1:25" x14ac:dyDescent="0.45">
      <c r="A347" s="20" t="s">
        <v>699</v>
      </c>
      <c r="B347" s="20" t="s">
        <v>700</v>
      </c>
      <c r="C347" s="20" t="s">
        <v>76</v>
      </c>
      <c r="D347" s="31">
        <f>INDEX('ONS data MYE 5'!$Q$6:$Q$445, MATCH($B347,'ONS data MYE 5'!$B$6:$B$445,0))</f>
        <v>523115</v>
      </c>
      <c r="E347" s="31">
        <f>INDEX('ONS data MYE 5'!$R$6:$R$445, MATCH($B347,'ONS data MYE 5'!$B$6:$B$445,0))</f>
        <v>1429</v>
      </c>
      <c r="F347" s="31">
        <f t="shared" si="10"/>
        <v>7.2647301779298674</v>
      </c>
      <c r="G347" s="31">
        <f t="shared" si="11"/>
        <v>52.77630455812492</v>
      </c>
      <c r="H347" s="31">
        <f>INDEX('Mapping water'!$D$5:$U$352,MATCH($B347,'Mapping water'!$B$5:$B$352,0),MATCH(H$3,'Mapping water'!$D$4:$U$4,0))*$D347</f>
        <v>0</v>
      </c>
      <c r="I347" s="31">
        <f>INDEX('Mapping water'!$D$5:$U$352,MATCH($B347,'Mapping water'!$B$5:$B$352,0),MATCH(I$3,'Mapping water'!$D$4:$U$4,0))*$D347</f>
        <v>0</v>
      </c>
      <c r="J347" s="31">
        <f>INDEX('Mapping water'!$D$5:$U$352,MATCH($B347,'Mapping water'!$B$5:$B$352,0),MATCH(J$3,'Mapping water'!$D$4:$U$4,0))*$D347</f>
        <v>0</v>
      </c>
      <c r="K347" s="31">
        <f>INDEX('Mapping water'!$D$5:$U$352,MATCH($B347,'Mapping water'!$B$5:$B$352,0),MATCH(K$3,'Mapping water'!$D$4:$U$4,0))*$D347</f>
        <v>0</v>
      </c>
      <c r="L347" s="31">
        <f>INDEX('Mapping water'!$D$5:$U$352,MATCH($B347,'Mapping water'!$B$5:$B$352,0),MATCH(L$3,'Mapping water'!$D$4:$U$4,0))*$D347</f>
        <v>0</v>
      </c>
      <c r="M347" s="31">
        <f>INDEX('Mapping water'!$D$5:$U$352,MATCH($B347,'Mapping water'!$B$5:$B$352,0),MATCH(M$3,'Mapping water'!$D$4:$U$4,0))*$D347</f>
        <v>0</v>
      </c>
      <c r="N347" s="31">
        <f>INDEX('Mapping water'!$D$5:$U$352,MATCH($B347,'Mapping water'!$B$5:$B$352,0),MATCH(N$3,'Mapping water'!$D$4:$U$4,0))*$D347</f>
        <v>0</v>
      </c>
      <c r="O347" s="31">
        <f>INDEX('Mapping water'!$D$5:$U$352,MATCH($B347,'Mapping water'!$B$5:$B$352,0),MATCH(O$3,'Mapping water'!$D$4:$U$4,0))*$D347</f>
        <v>0</v>
      </c>
      <c r="P347" s="31">
        <f>INDEX('Mapping water'!$D$5:$U$352,MATCH($B347,'Mapping water'!$B$5:$B$352,0),MATCH(P$3,'Mapping water'!$D$4:$U$4,0))*$D347</f>
        <v>0</v>
      </c>
      <c r="Q347" s="31">
        <f>INDEX('Mapping water'!$D$5:$U$352,MATCH($B347,'Mapping water'!$B$5:$B$352,0),MATCH(Q$3,'Mapping water'!$D$4:$U$4,0))*$D347</f>
        <v>523115</v>
      </c>
      <c r="R347" s="31">
        <f>INDEX('Mapping water'!$D$5:$U$352,MATCH($B347,'Mapping water'!$B$5:$B$352,0),MATCH(R$3,'Mapping water'!$D$4:$U$4,0))*$D347</f>
        <v>0</v>
      </c>
      <c r="S347" s="31">
        <f>INDEX('Mapping water'!$D$5:$U$352,MATCH($B347,'Mapping water'!$B$5:$B$352,0),MATCH(S$3,'Mapping water'!$D$4:$U$4,0))*$D347</f>
        <v>0</v>
      </c>
      <c r="T347" s="31">
        <f>INDEX('Mapping water'!$D$5:$U$352,MATCH($B347,'Mapping water'!$B$5:$B$352,0),MATCH(T$3,'Mapping water'!$D$4:$U$4,0))*$D347</f>
        <v>0</v>
      </c>
      <c r="U347" s="31">
        <f>INDEX('Mapping water'!$D$5:$U$352,MATCH($B347,'Mapping water'!$B$5:$B$352,0),MATCH(U$3,'Mapping water'!$D$4:$U$4,0))*$D347</f>
        <v>0</v>
      </c>
      <c r="V347" s="31">
        <f>INDEX('Mapping water'!$D$5:$U$352,MATCH($B347,'Mapping water'!$B$5:$B$352,0),MATCH(V$3,'Mapping water'!$D$4:$U$4,0))*$D347</f>
        <v>0</v>
      </c>
      <c r="W347" s="31">
        <f>INDEX('Mapping water'!$D$5:$U$352,MATCH($B347,'Mapping water'!$B$5:$B$352,0),MATCH(W$3,'Mapping water'!$D$4:$U$4,0))*$D347</f>
        <v>0</v>
      </c>
      <c r="X347" s="31">
        <f>INDEX('Mapping water'!$D$5:$U$352,MATCH($B347,'Mapping water'!$B$5:$B$352,0),MATCH(X$3,'Mapping water'!$D$4:$U$4,0))*$D347</f>
        <v>0</v>
      </c>
      <c r="Y347" s="31">
        <f>INDEX('Mapping water'!$D$5:$U$352,MATCH($B347,'Mapping water'!$B$5:$B$352,0),MATCH(Y$3,'Mapping water'!$D$4:$U$4,0))*$D347</f>
        <v>0</v>
      </c>
    </row>
    <row r="348" spans="1:25" x14ac:dyDescent="0.45">
      <c r="A348" s="20" t="s">
        <v>701</v>
      </c>
      <c r="B348" s="20" t="s">
        <v>702</v>
      </c>
      <c r="C348" s="20" t="s">
        <v>76</v>
      </c>
      <c r="D348" s="31">
        <f>INDEX('ONS data MYE 5'!$Q$6:$Q$445, MATCH($B348,'ONS data MYE 5'!$B$6:$B$445,0))</f>
        <v>204170</v>
      </c>
      <c r="E348" s="31">
        <f>INDEX('ONS data MYE 5'!$R$6:$R$445, MATCH($B348,'ONS data MYE 5'!$B$6:$B$445,0))</f>
        <v>561</v>
      </c>
      <c r="F348" s="31">
        <f t="shared" si="10"/>
        <v>6.329720905522696</v>
      </c>
      <c r="G348" s="31">
        <f t="shared" si="11"/>
        <v>40.065366741811062</v>
      </c>
      <c r="H348" s="31">
        <f>INDEX('Mapping water'!$D$5:$U$352,MATCH($B348,'Mapping water'!$B$5:$B$352,0),MATCH(H$3,'Mapping water'!$D$4:$U$4,0))*$D348</f>
        <v>0</v>
      </c>
      <c r="I348" s="31">
        <f>INDEX('Mapping water'!$D$5:$U$352,MATCH($B348,'Mapping water'!$B$5:$B$352,0),MATCH(I$3,'Mapping water'!$D$4:$U$4,0))*$D348</f>
        <v>0</v>
      </c>
      <c r="J348" s="31">
        <f>INDEX('Mapping water'!$D$5:$U$352,MATCH($B348,'Mapping water'!$B$5:$B$352,0),MATCH(J$3,'Mapping water'!$D$4:$U$4,0))*$D348</f>
        <v>0</v>
      </c>
      <c r="K348" s="31">
        <f>INDEX('Mapping water'!$D$5:$U$352,MATCH($B348,'Mapping water'!$B$5:$B$352,0),MATCH(K$3,'Mapping water'!$D$4:$U$4,0))*$D348</f>
        <v>0</v>
      </c>
      <c r="L348" s="31">
        <f>INDEX('Mapping water'!$D$5:$U$352,MATCH($B348,'Mapping water'!$B$5:$B$352,0),MATCH(L$3,'Mapping water'!$D$4:$U$4,0))*$D348</f>
        <v>0</v>
      </c>
      <c r="M348" s="31">
        <f>INDEX('Mapping water'!$D$5:$U$352,MATCH($B348,'Mapping water'!$B$5:$B$352,0),MATCH(M$3,'Mapping water'!$D$4:$U$4,0))*$D348</f>
        <v>0</v>
      </c>
      <c r="N348" s="31">
        <f>INDEX('Mapping water'!$D$5:$U$352,MATCH($B348,'Mapping water'!$B$5:$B$352,0),MATCH(N$3,'Mapping water'!$D$4:$U$4,0))*$D348</f>
        <v>0</v>
      </c>
      <c r="O348" s="31">
        <f>INDEX('Mapping water'!$D$5:$U$352,MATCH($B348,'Mapping water'!$B$5:$B$352,0),MATCH(O$3,'Mapping water'!$D$4:$U$4,0))*$D348</f>
        <v>0</v>
      </c>
      <c r="P348" s="31">
        <f>INDEX('Mapping water'!$D$5:$U$352,MATCH($B348,'Mapping water'!$B$5:$B$352,0),MATCH(P$3,'Mapping water'!$D$4:$U$4,0))*$D348</f>
        <v>0</v>
      </c>
      <c r="Q348" s="31">
        <f>INDEX('Mapping water'!$D$5:$U$352,MATCH($B348,'Mapping water'!$B$5:$B$352,0),MATCH(Q$3,'Mapping water'!$D$4:$U$4,0))*$D348</f>
        <v>204170</v>
      </c>
      <c r="R348" s="31">
        <f>INDEX('Mapping water'!$D$5:$U$352,MATCH($B348,'Mapping water'!$B$5:$B$352,0),MATCH(R$3,'Mapping water'!$D$4:$U$4,0))*$D348</f>
        <v>0</v>
      </c>
      <c r="S348" s="31">
        <f>INDEX('Mapping water'!$D$5:$U$352,MATCH($B348,'Mapping water'!$B$5:$B$352,0),MATCH(S$3,'Mapping water'!$D$4:$U$4,0))*$D348</f>
        <v>0</v>
      </c>
      <c r="T348" s="31">
        <f>INDEX('Mapping water'!$D$5:$U$352,MATCH($B348,'Mapping water'!$B$5:$B$352,0),MATCH(T$3,'Mapping water'!$D$4:$U$4,0))*$D348</f>
        <v>0</v>
      </c>
      <c r="U348" s="31">
        <f>INDEX('Mapping water'!$D$5:$U$352,MATCH($B348,'Mapping water'!$B$5:$B$352,0),MATCH(U$3,'Mapping water'!$D$4:$U$4,0))*$D348</f>
        <v>0</v>
      </c>
      <c r="V348" s="31">
        <f>INDEX('Mapping water'!$D$5:$U$352,MATCH($B348,'Mapping water'!$B$5:$B$352,0),MATCH(V$3,'Mapping water'!$D$4:$U$4,0))*$D348</f>
        <v>0</v>
      </c>
      <c r="W348" s="31">
        <f>INDEX('Mapping water'!$D$5:$U$352,MATCH($B348,'Mapping water'!$B$5:$B$352,0),MATCH(W$3,'Mapping water'!$D$4:$U$4,0))*$D348</f>
        <v>0</v>
      </c>
      <c r="X348" s="31">
        <f>INDEX('Mapping water'!$D$5:$U$352,MATCH($B348,'Mapping water'!$B$5:$B$352,0),MATCH(X$3,'Mapping water'!$D$4:$U$4,0))*$D348</f>
        <v>0</v>
      </c>
      <c r="Y348" s="31">
        <f>INDEX('Mapping water'!$D$5:$U$352,MATCH($B348,'Mapping water'!$B$5:$B$352,0),MATCH(Y$3,'Mapping water'!$D$4:$U$4,0))*$D348</f>
        <v>0</v>
      </c>
    </row>
    <row r="349" spans="1:25" x14ac:dyDescent="0.45">
      <c r="A349" s="20" t="s">
        <v>703</v>
      </c>
      <c r="B349" s="20" t="s">
        <v>704</v>
      </c>
      <c r="C349" s="20" t="s">
        <v>76</v>
      </c>
      <c r="D349" s="31">
        <f>INDEX('ONS data MYE 5'!$Q$6:$Q$445, MATCH($B349,'ONS data MYE 5'!$B$6:$B$445,0))</f>
        <v>422970</v>
      </c>
      <c r="E349" s="31">
        <f>INDEX('ONS data MYE 5'!$R$6:$R$445, MATCH($B349,'ONS data MYE 5'!$B$6:$B$445,0))</f>
        <v>1034</v>
      </c>
      <c r="F349" s="31">
        <f t="shared" si="10"/>
        <v>6.9411900550683745</v>
      </c>
      <c r="G349" s="31">
        <f t="shared" si="11"/>
        <v>48.180119380580102</v>
      </c>
      <c r="H349" s="31">
        <f>INDEX('Mapping water'!$D$5:$U$352,MATCH($B349,'Mapping water'!$B$5:$B$352,0),MATCH(H$3,'Mapping water'!$D$4:$U$4,0))*$D349</f>
        <v>0</v>
      </c>
      <c r="I349" s="31">
        <f>INDEX('Mapping water'!$D$5:$U$352,MATCH($B349,'Mapping water'!$B$5:$B$352,0),MATCH(I$3,'Mapping water'!$D$4:$U$4,0))*$D349</f>
        <v>0</v>
      </c>
      <c r="J349" s="31">
        <f>INDEX('Mapping water'!$D$5:$U$352,MATCH($B349,'Mapping water'!$B$5:$B$352,0),MATCH(J$3,'Mapping water'!$D$4:$U$4,0))*$D349</f>
        <v>0</v>
      </c>
      <c r="K349" s="31">
        <f>INDEX('Mapping water'!$D$5:$U$352,MATCH($B349,'Mapping water'!$B$5:$B$352,0),MATCH(K$3,'Mapping water'!$D$4:$U$4,0))*$D349</f>
        <v>0</v>
      </c>
      <c r="L349" s="31">
        <f>INDEX('Mapping water'!$D$5:$U$352,MATCH($B349,'Mapping water'!$B$5:$B$352,0),MATCH(L$3,'Mapping water'!$D$4:$U$4,0))*$D349</f>
        <v>0</v>
      </c>
      <c r="M349" s="31">
        <f>INDEX('Mapping water'!$D$5:$U$352,MATCH($B349,'Mapping water'!$B$5:$B$352,0),MATCH(M$3,'Mapping water'!$D$4:$U$4,0))*$D349</f>
        <v>0</v>
      </c>
      <c r="N349" s="31">
        <f>INDEX('Mapping water'!$D$5:$U$352,MATCH($B349,'Mapping water'!$B$5:$B$352,0),MATCH(N$3,'Mapping water'!$D$4:$U$4,0))*$D349</f>
        <v>0</v>
      </c>
      <c r="O349" s="31">
        <f>INDEX('Mapping water'!$D$5:$U$352,MATCH($B349,'Mapping water'!$B$5:$B$352,0),MATCH(O$3,'Mapping water'!$D$4:$U$4,0))*$D349</f>
        <v>0</v>
      </c>
      <c r="P349" s="31">
        <f>INDEX('Mapping water'!$D$5:$U$352,MATCH($B349,'Mapping water'!$B$5:$B$352,0),MATCH(P$3,'Mapping water'!$D$4:$U$4,0))*$D349</f>
        <v>0</v>
      </c>
      <c r="Q349" s="31">
        <f>INDEX('Mapping water'!$D$5:$U$352,MATCH($B349,'Mapping water'!$B$5:$B$352,0),MATCH(Q$3,'Mapping water'!$D$4:$U$4,0))*$D349</f>
        <v>422970</v>
      </c>
      <c r="R349" s="31">
        <f>INDEX('Mapping water'!$D$5:$U$352,MATCH($B349,'Mapping water'!$B$5:$B$352,0),MATCH(R$3,'Mapping water'!$D$4:$U$4,0))*$D349</f>
        <v>0</v>
      </c>
      <c r="S349" s="31">
        <f>INDEX('Mapping water'!$D$5:$U$352,MATCH($B349,'Mapping water'!$B$5:$B$352,0),MATCH(S$3,'Mapping water'!$D$4:$U$4,0))*$D349</f>
        <v>0</v>
      </c>
      <c r="T349" s="31">
        <f>INDEX('Mapping water'!$D$5:$U$352,MATCH($B349,'Mapping water'!$B$5:$B$352,0),MATCH(T$3,'Mapping water'!$D$4:$U$4,0))*$D349</f>
        <v>0</v>
      </c>
      <c r="U349" s="31">
        <f>INDEX('Mapping water'!$D$5:$U$352,MATCH($B349,'Mapping water'!$B$5:$B$352,0),MATCH(U$3,'Mapping water'!$D$4:$U$4,0))*$D349</f>
        <v>0</v>
      </c>
      <c r="V349" s="31">
        <f>INDEX('Mapping water'!$D$5:$U$352,MATCH($B349,'Mapping water'!$B$5:$B$352,0),MATCH(V$3,'Mapping water'!$D$4:$U$4,0))*$D349</f>
        <v>0</v>
      </c>
      <c r="W349" s="31">
        <f>INDEX('Mapping water'!$D$5:$U$352,MATCH($B349,'Mapping water'!$B$5:$B$352,0),MATCH(W$3,'Mapping water'!$D$4:$U$4,0))*$D349</f>
        <v>0</v>
      </c>
      <c r="X349" s="31">
        <f>INDEX('Mapping water'!$D$5:$U$352,MATCH($B349,'Mapping water'!$B$5:$B$352,0),MATCH(X$3,'Mapping water'!$D$4:$U$4,0))*$D349</f>
        <v>0</v>
      </c>
      <c r="Y349" s="31">
        <f>INDEX('Mapping water'!$D$5:$U$352,MATCH($B349,'Mapping water'!$B$5:$B$352,0),MATCH(Y$3,'Mapping water'!$D$4:$U$4,0))*$D349</f>
        <v>0</v>
      </c>
    </row>
    <row r="350" spans="1:25" x14ac:dyDescent="0.45">
      <c r="A350" s="20" t="s">
        <v>705</v>
      </c>
      <c r="B350" s="20" t="s">
        <v>706</v>
      </c>
      <c r="C350" s="20" t="s">
        <v>76</v>
      </c>
      <c r="D350" s="31">
        <f>INDEX('ONS data MYE 5'!$Q$6:$Q$445, MATCH($B350,'ONS data MYE 5'!$B$6:$B$445,0))</f>
        <v>750683</v>
      </c>
      <c r="E350" s="31">
        <f>INDEX('ONS data MYE 5'!$R$6:$R$445, MATCH($B350,'ONS data MYE 5'!$B$6:$B$445,0))</f>
        <v>1360</v>
      </c>
      <c r="F350" s="31">
        <f t="shared" si="10"/>
        <v>7.2152399787300974</v>
      </c>
      <c r="G350" s="31">
        <f t="shared" si="11"/>
        <v>52.059687950665094</v>
      </c>
      <c r="H350" s="31">
        <f>INDEX('Mapping water'!$D$5:$U$352,MATCH($B350,'Mapping water'!$B$5:$B$352,0),MATCH(H$3,'Mapping water'!$D$4:$U$4,0))*$D350</f>
        <v>0</v>
      </c>
      <c r="I350" s="31">
        <f>INDEX('Mapping water'!$D$5:$U$352,MATCH($B350,'Mapping water'!$B$5:$B$352,0),MATCH(I$3,'Mapping water'!$D$4:$U$4,0))*$D350</f>
        <v>0</v>
      </c>
      <c r="J350" s="31">
        <f>INDEX('Mapping water'!$D$5:$U$352,MATCH($B350,'Mapping water'!$B$5:$B$352,0),MATCH(J$3,'Mapping water'!$D$4:$U$4,0))*$D350</f>
        <v>0</v>
      </c>
      <c r="K350" s="31">
        <f>INDEX('Mapping water'!$D$5:$U$352,MATCH($B350,'Mapping water'!$B$5:$B$352,0),MATCH(K$3,'Mapping water'!$D$4:$U$4,0))*$D350</f>
        <v>0</v>
      </c>
      <c r="L350" s="31">
        <f>INDEX('Mapping water'!$D$5:$U$352,MATCH($B350,'Mapping water'!$B$5:$B$352,0),MATCH(L$3,'Mapping water'!$D$4:$U$4,0))*$D350</f>
        <v>0</v>
      </c>
      <c r="M350" s="31">
        <f>INDEX('Mapping water'!$D$5:$U$352,MATCH($B350,'Mapping water'!$B$5:$B$352,0),MATCH(M$3,'Mapping water'!$D$4:$U$4,0))*$D350</f>
        <v>0</v>
      </c>
      <c r="N350" s="31">
        <f>INDEX('Mapping water'!$D$5:$U$352,MATCH($B350,'Mapping water'!$B$5:$B$352,0),MATCH(N$3,'Mapping water'!$D$4:$U$4,0))*$D350</f>
        <v>0</v>
      </c>
      <c r="O350" s="31">
        <f>INDEX('Mapping water'!$D$5:$U$352,MATCH($B350,'Mapping water'!$B$5:$B$352,0),MATCH(O$3,'Mapping water'!$D$4:$U$4,0))*$D350</f>
        <v>0</v>
      </c>
      <c r="P350" s="31">
        <f>INDEX('Mapping water'!$D$5:$U$352,MATCH($B350,'Mapping water'!$B$5:$B$352,0),MATCH(P$3,'Mapping water'!$D$4:$U$4,0))*$D350</f>
        <v>0</v>
      </c>
      <c r="Q350" s="31">
        <f>INDEX('Mapping water'!$D$5:$U$352,MATCH($B350,'Mapping water'!$B$5:$B$352,0),MATCH(Q$3,'Mapping water'!$D$4:$U$4,0))*$D350</f>
        <v>750683</v>
      </c>
      <c r="R350" s="31">
        <f>INDEX('Mapping water'!$D$5:$U$352,MATCH($B350,'Mapping water'!$B$5:$B$352,0),MATCH(R$3,'Mapping water'!$D$4:$U$4,0))*$D350</f>
        <v>0</v>
      </c>
      <c r="S350" s="31">
        <f>INDEX('Mapping water'!$D$5:$U$352,MATCH($B350,'Mapping water'!$B$5:$B$352,0),MATCH(S$3,'Mapping water'!$D$4:$U$4,0))*$D350</f>
        <v>0</v>
      </c>
      <c r="T350" s="31">
        <f>INDEX('Mapping water'!$D$5:$U$352,MATCH($B350,'Mapping water'!$B$5:$B$352,0),MATCH(T$3,'Mapping water'!$D$4:$U$4,0))*$D350</f>
        <v>0</v>
      </c>
      <c r="U350" s="31">
        <f>INDEX('Mapping water'!$D$5:$U$352,MATCH($B350,'Mapping water'!$B$5:$B$352,0),MATCH(U$3,'Mapping water'!$D$4:$U$4,0))*$D350</f>
        <v>0</v>
      </c>
      <c r="V350" s="31">
        <f>INDEX('Mapping water'!$D$5:$U$352,MATCH($B350,'Mapping water'!$B$5:$B$352,0),MATCH(V$3,'Mapping water'!$D$4:$U$4,0))*$D350</f>
        <v>0</v>
      </c>
      <c r="W350" s="31">
        <f>INDEX('Mapping water'!$D$5:$U$352,MATCH($B350,'Mapping water'!$B$5:$B$352,0),MATCH(W$3,'Mapping water'!$D$4:$U$4,0))*$D350</f>
        <v>0</v>
      </c>
      <c r="X350" s="31">
        <f>INDEX('Mapping water'!$D$5:$U$352,MATCH($B350,'Mapping water'!$B$5:$B$352,0),MATCH(X$3,'Mapping water'!$D$4:$U$4,0))*$D350</f>
        <v>0</v>
      </c>
      <c r="Y350" s="31">
        <f>INDEX('Mapping water'!$D$5:$U$352,MATCH($B350,'Mapping water'!$B$5:$B$352,0),MATCH(Y$3,'Mapping water'!$D$4:$U$4,0))*$D350</f>
        <v>0</v>
      </c>
    </row>
    <row r="351" spans="1:25" x14ac:dyDescent="0.45">
      <c r="A351" s="20" t="s">
        <v>707</v>
      </c>
      <c r="B351" s="20" t="s">
        <v>708</v>
      </c>
      <c r="C351" s="20" t="s">
        <v>76</v>
      </c>
      <c r="D351" s="31">
        <f>INDEX('ONS data MYE 5'!$Q$6:$Q$445, MATCH($B351,'ONS data MYE 5'!$B$6:$B$445,0))</f>
        <v>326433</v>
      </c>
      <c r="E351" s="31">
        <f>INDEX('ONS data MYE 5'!$R$6:$R$445, MATCH($B351,'ONS data MYE 5'!$B$6:$B$445,0))</f>
        <v>963</v>
      </c>
      <c r="F351" s="31">
        <f t="shared" si="10"/>
        <v>6.8700534117981258</v>
      </c>
      <c r="G351" s="31">
        <f t="shared" si="11"/>
        <v>47.197633880959067</v>
      </c>
      <c r="H351" s="31">
        <f>INDEX('Mapping water'!$D$5:$U$352,MATCH($B351,'Mapping water'!$B$5:$B$352,0),MATCH(H$3,'Mapping water'!$D$4:$U$4,0))*$D351</f>
        <v>0</v>
      </c>
      <c r="I351" s="31">
        <f>INDEX('Mapping water'!$D$5:$U$352,MATCH($B351,'Mapping water'!$B$5:$B$352,0),MATCH(I$3,'Mapping water'!$D$4:$U$4,0))*$D351</f>
        <v>0</v>
      </c>
      <c r="J351" s="31">
        <f>INDEX('Mapping water'!$D$5:$U$352,MATCH($B351,'Mapping water'!$B$5:$B$352,0),MATCH(J$3,'Mapping water'!$D$4:$U$4,0))*$D351</f>
        <v>0</v>
      </c>
      <c r="K351" s="31">
        <f>INDEX('Mapping water'!$D$5:$U$352,MATCH($B351,'Mapping water'!$B$5:$B$352,0),MATCH(K$3,'Mapping water'!$D$4:$U$4,0))*$D351</f>
        <v>0</v>
      </c>
      <c r="L351" s="31">
        <f>INDEX('Mapping water'!$D$5:$U$352,MATCH($B351,'Mapping water'!$B$5:$B$352,0),MATCH(L$3,'Mapping water'!$D$4:$U$4,0))*$D351</f>
        <v>0</v>
      </c>
      <c r="M351" s="31">
        <f>INDEX('Mapping water'!$D$5:$U$352,MATCH($B351,'Mapping water'!$B$5:$B$352,0),MATCH(M$3,'Mapping water'!$D$4:$U$4,0))*$D351</f>
        <v>0</v>
      </c>
      <c r="N351" s="31">
        <f>INDEX('Mapping water'!$D$5:$U$352,MATCH($B351,'Mapping water'!$B$5:$B$352,0),MATCH(N$3,'Mapping water'!$D$4:$U$4,0))*$D351</f>
        <v>0</v>
      </c>
      <c r="O351" s="31">
        <f>INDEX('Mapping water'!$D$5:$U$352,MATCH($B351,'Mapping water'!$B$5:$B$352,0),MATCH(O$3,'Mapping water'!$D$4:$U$4,0))*$D351</f>
        <v>0</v>
      </c>
      <c r="P351" s="31">
        <f>INDEX('Mapping water'!$D$5:$U$352,MATCH($B351,'Mapping water'!$B$5:$B$352,0),MATCH(P$3,'Mapping water'!$D$4:$U$4,0))*$D351</f>
        <v>0</v>
      </c>
      <c r="Q351" s="31">
        <f>INDEX('Mapping water'!$D$5:$U$352,MATCH($B351,'Mapping water'!$B$5:$B$352,0),MATCH(Q$3,'Mapping water'!$D$4:$U$4,0))*$D351</f>
        <v>326433</v>
      </c>
      <c r="R351" s="31">
        <f>INDEX('Mapping water'!$D$5:$U$352,MATCH($B351,'Mapping water'!$B$5:$B$352,0),MATCH(R$3,'Mapping water'!$D$4:$U$4,0))*$D351</f>
        <v>0</v>
      </c>
      <c r="S351" s="31">
        <f>INDEX('Mapping water'!$D$5:$U$352,MATCH($B351,'Mapping water'!$B$5:$B$352,0),MATCH(S$3,'Mapping water'!$D$4:$U$4,0))*$D351</f>
        <v>0</v>
      </c>
      <c r="T351" s="31">
        <f>INDEX('Mapping water'!$D$5:$U$352,MATCH($B351,'Mapping water'!$B$5:$B$352,0),MATCH(T$3,'Mapping water'!$D$4:$U$4,0))*$D351</f>
        <v>0</v>
      </c>
      <c r="U351" s="31">
        <f>INDEX('Mapping water'!$D$5:$U$352,MATCH($B351,'Mapping water'!$B$5:$B$352,0),MATCH(U$3,'Mapping water'!$D$4:$U$4,0))*$D351</f>
        <v>0</v>
      </c>
      <c r="V351" s="31">
        <f>INDEX('Mapping water'!$D$5:$U$352,MATCH($B351,'Mapping water'!$B$5:$B$352,0),MATCH(V$3,'Mapping water'!$D$4:$U$4,0))*$D351</f>
        <v>0</v>
      </c>
      <c r="W351" s="31">
        <f>INDEX('Mapping water'!$D$5:$U$352,MATCH($B351,'Mapping water'!$B$5:$B$352,0),MATCH(W$3,'Mapping water'!$D$4:$U$4,0))*$D351</f>
        <v>0</v>
      </c>
      <c r="X351" s="31">
        <f>INDEX('Mapping water'!$D$5:$U$352,MATCH($B351,'Mapping water'!$B$5:$B$352,0),MATCH(X$3,'Mapping water'!$D$4:$U$4,0))*$D351</f>
        <v>0</v>
      </c>
      <c r="Y351" s="31">
        <f>INDEX('Mapping water'!$D$5:$U$352,MATCH($B351,'Mapping water'!$B$5:$B$352,0),MATCH(Y$3,'Mapping water'!$D$4:$U$4,0))*$D351</f>
        <v>0</v>
      </c>
    </row>
    <row r="354" spans="3:25" x14ac:dyDescent="0.45">
      <c r="C354" s="7" t="s">
        <v>938</v>
      </c>
      <c r="D354" s="35"/>
      <c r="E354" s="35"/>
      <c r="F354" s="35"/>
      <c r="G354" s="35"/>
      <c r="H354" s="35">
        <f t="shared" ref="H354:Y354" si="12">SUM(H4:H351)</f>
        <v>4511916.7312000003</v>
      </c>
      <c r="I354" s="35">
        <f t="shared" si="12"/>
        <v>4485663.1399999997</v>
      </c>
      <c r="J354" s="35">
        <f t="shared" si="12"/>
        <v>7016119.2599999998</v>
      </c>
      <c r="K354" s="35">
        <f t="shared" si="12"/>
        <v>2148841.5695989998</v>
      </c>
      <c r="L354" s="35">
        <f t="shared" si="12"/>
        <v>7746555.3500000006</v>
      </c>
      <c r="M354" s="35">
        <f t="shared" si="12"/>
        <v>1674214.75</v>
      </c>
      <c r="N354" s="35">
        <f t="shared" si="12"/>
        <v>8938609.768844001</v>
      </c>
      <c r="O354" s="35">
        <f t="shared" si="12"/>
        <v>3022831.7199999997</v>
      </c>
      <c r="P354" s="35">
        <f t="shared" si="12"/>
        <v>1139627.6200000001</v>
      </c>
      <c r="Q354" s="35">
        <f t="shared" si="12"/>
        <v>4945791.9399999995</v>
      </c>
      <c r="R354" s="35">
        <f t="shared" si="12"/>
        <v>3165928.2038730001</v>
      </c>
      <c r="S354" s="35">
        <f t="shared" si="12"/>
        <v>1157018.6499999999</v>
      </c>
      <c r="T354" s="35">
        <f t="shared" si="12"/>
        <v>254575.22000000003</v>
      </c>
      <c r="U354" s="35">
        <f t="shared" si="12"/>
        <v>649220.87460999994</v>
      </c>
      <c r="V354" s="35">
        <f t="shared" si="12"/>
        <v>499029.9</v>
      </c>
      <c r="W354" s="35">
        <f t="shared" si="12"/>
        <v>636836.12000000011</v>
      </c>
      <c r="X354" s="35">
        <f t="shared" si="12"/>
        <v>2281750.2418740001</v>
      </c>
      <c r="Y354" s="35">
        <f t="shared" si="12"/>
        <v>1646603.9400000002</v>
      </c>
    </row>
    <row r="355" spans="3:25" x14ac:dyDescent="0.45">
      <c r="C355" s="7" t="s">
        <v>1069</v>
      </c>
      <c r="D355" s="1"/>
      <c r="E355" s="1"/>
      <c r="F355" s="1"/>
      <c r="G355" s="1"/>
      <c r="H355" s="35">
        <f t="shared" ref="H355:Q355" si="13">SUMPRODUCT($E$4:$E$351,H$4:H$351)/H354</f>
        <v>653.68124328065392</v>
      </c>
      <c r="I355" s="35">
        <f t="shared" si="13"/>
        <v>1534.3370162477249</v>
      </c>
      <c r="J355" s="35">
        <f t="shared" si="13"/>
        <v>1727.8732162172512</v>
      </c>
      <c r="K355" s="35">
        <f t="shared" si="13"/>
        <v>1779.3608258154925</v>
      </c>
      <c r="L355" s="35">
        <f t="shared" si="13"/>
        <v>1808.5277413941151</v>
      </c>
      <c r="M355" s="35">
        <f t="shared" si="13"/>
        <v>921.43934820786876</v>
      </c>
      <c r="N355" s="35">
        <f t="shared" si="13"/>
        <v>5711.7084870287563</v>
      </c>
      <c r="O355" s="35">
        <f t="shared" si="13"/>
        <v>594.41239028681355</v>
      </c>
      <c r="P355" s="35">
        <f t="shared" si="13"/>
        <v>254.01972279331031</v>
      </c>
      <c r="Q355" s="35">
        <f t="shared" si="13"/>
        <v>1035.8783367179008</v>
      </c>
      <c r="R355" s="35">
        <f t="shared" ref="R355:Y355" si="14">SUMPRODUCT($E$4:$E$351,R$4:R$351)/R354</f>
        <v>2507.3145048287683</v>
      </c>
      <c r="S355" s="35">
        <f t="shared" si="14"/>
        <v>1723.6376573532327</v>
      </c>
      <c r="T355" s="35">
        <f t="shared" si="14"/>
        <v>309.51874255475451</v>
      </c>
      <c r="U355" s="35">
        <f t="shared" si="14"/>
        <v>2751.5699718296528</v>
      </c>
      <c r="V355" s="35">
        <f t="shared" si="14"/>
        <v>1685.1489035025754</v>
      </c>
      <c r="W355" s="35">
        <f t="shared" si="14"/>
        <v>2485.7220382537344</v>
      </c>
      <c r="X355" s="35">
        <f t="shared" si="14"/>
        <v>672.09206352006925</v>
      </c>
      <c r="Y355" s="35">
        <f t="shared" si="14"/>
        <v>2168.2554012472478</v>
      </c>
    </row>
    <row r="356" spans="3:25" x14ac:dyDescent="0.45">
      <c r="C356" s="7" t="s">
        <v>1074</v>
      </c>
      <c r="H356" s="35">
        <f>SUMPRODUCT($F$4:$F$351,H$4:H$351)/H$354</f>
        <v>5.789994749907879</v>
      </c>
      <c r="I356" s="35">
        <f>SUMPRODUCT($F$4:$F$351,I$4:I$351)/I$354</f>
        <v>6.7301014893160938</v>
      </c>
      <c r="J356" s="35">
        <f t="shared" ref="J356:Y356" si="15">SUMPRODUCT($F$4:$F$351,J$4:J$351)/J$354</f>
        <v>7.0370830843149337</v>
      </c>
      <c r="K356" s="35">
        <f t="shared" si="15"/>
        <v>7.0149967679631722</v>
      </c>
      <c r="L356" s="35">
        <f t="shared" si="15"/>
        <v>6.8489421110810635</v>
      </c>
      <c r="M356" s="35">
        <f t="shared" si="15"/>
        <v>5.7553346075147633</v>
      </c>
      <c r="N356" s="35">
        <f t="shared" si="15"/>
        <v>8.1030638819803862</v>
      </c>
      <c r="O356" s="35">
        <f t="shared" si="15"/>
        <v>5.7189734337441491</v>
      </c>
      <c r="P356" s="35">
        <f t="shared" si="15"/>
        <v>5.1893589341256456</v>
      </c>
      <c r="Q356" s="35">
        <f t="shared" si="15"/>
        <v>6.5617427455075568</v>
      </c>
      <c r="R356" s="35">
        <f t="shared" si="15"/>
        <v>7.3143306728863626</v>
      </c>
      <c r="S356" s="35">
        <f t="shared" si="15"/>
        <v>6.8439370784266824</v>
      </c>
      <c r="T356" s="35">
        <f t="shared" si="15"/>
        <v>5.7248296620842334</v>
      </c>
      <c r="U356" s="35">
        <f t="shared" si="15"/>
        <v>7.4574408791718874</v>
      </c>
      <c r="V356" s="35">
        <f t="shared" si="15"/>
        <v>6.6373948139333958</v>
      </c>
      <c r="W356" s="35">
        <f t="shared" si="15"/>
        <v>7.3621079671775407</v>
      </c>
      <c r="X356" s="35">
        <f t="shared" si="15"/>
        <v>6.1499870500497229</v>
      </c>
      <c r="Y356" s="35">
        <f t="shared" si="15"/>
        <v>7.2091973074902773</v>
      </c>
    </row>
    <row r="357" spans="3:25" x14ac:dyDescent="0.45">
      <c r="C357" s="7" t="s">
        <v>1075</v>
      </c>
      <c r="H357" s="35">
        <f>SUMPRODUCT($G$4:$G$351,H$4:H$351)/H$354</f>
        <v>34.70789017407251</v>
      </c>
      <c r="I357" s="35">
        <f>SUMPRODUCT($G$4:$G$351,I$4:I$351)/I$354</f>
        <v>46.910244454984174</v>
      </c>
      <c r="J357" s="35">
        <f t="shared" ref="J357:Y357" si="16">SUMPRODUCT($G$4:$G$351,J$4:J$351)/J$354</f>
        <v>50.723513785467595</v>
      </c>
      <c r="K357" s="35">
        <f t="shared" si="16"/>
        <v>50.373161280526112</v>
      </c>
      <c r="L357" s="35">
        <f t="shared" si="16"/>
        <v>48.665373214161107</v>
      </c>
      <c r="M357" s="35">
        <f t="shared" si="16"/>
        <v>35.219414190386026</v>
      </c>
      <c r="N357" s="35">
        <f t="shared" si="16"/>
        <v>67.452105277436374</v>
      </c>
      <c r="O357" s="35">
        <f t="shared" si="16"/>
        <v>34.212555603305553</v>
      </c>
      <c r="P357" s="35">
        <f t="shared" si="16"/>
        <v>27.39699218981885</v>
      </c>
      <c r="Q357" s="35">
        <f t="shared" si="16"/>
        <v>44.152128809947392</v>
      </c>
      <c r="R357" s="35">
        <f t="shared" si="16"/>
        <v>54.773556003759147</v>
      </c>
      <c r="S357" s="35">
        <f t="shared" si="16"/>
        <v>48.196120442626444</v>
      </c>
      <c r="T357" s="35">
        <f t="shared" si="16"/>
        <v>32.793992952467079</v>
      </c>
      <c r="U357" s="35">
        <f t="shared" si="16"/>
        <v>57.06432782614889</v>
      </c>
      <c r="V357" s="35">
        <f t="shared" si="16"/>
        <v>45.811336307920001</v>
      </c>
      <c r="W357" s="35">
        <f t="shared" si="16"/>
        <v>55.369095013326366</v>
      </c>
      <c r="X357" s="35">
        <f t="shared" si="16"/>
        <v>38.42822415037471</v>
      </c>
      <c r="Y357" s="35">
        <f t="shared" si="16"/>
        <v>53.387823898244882</v>
      </c>
    </row>
    <row r="361" spans="3:25" x14ac:dyDescent="0.45">
      <c r="M361" s="72"/>
    </row>
  </sheetData>
  <mergeCells count="2">
    <mergeCell ref="E2:G2"/>
    <mergeCell ref="H2:Y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7"/>
  <sheetViews>
    <sheetView showGridLines="0" zoomScale="80" zoomScaleNormal="80" workbookViewId="0">
      <pane ySplit="4" topLeftCell="A5" activePane="bottomLeft" state="frozen"/>
      <selection pane="bottomLeft"/>
    </sheetView>
  </sheetViews>
  <sheetFormatPr defaultColWidth="7.8984375" defaultRowHeight="16.8" x14ac:dyDescent="0.45"/>
  <cols>
    <col min="1" max="1" width="13.19921875" style="5" customWidth="1"/>
    <col min="2" max="2" width="12.69921875" style="5" customWidth="1"/>
    <col min="3" max="8" width="10.59765625" style="3" customWidth="1"/>
    <col min="9" max="9" width="13.19921875" style="34" customWidth="1"/>
    <col min="10" max="10" width="15.3984375" style="34" customWidth="1"/>
    <col min="11" max="15" width="7.8984375" style="3"/>
    <col min="16" max="16" width="6" style="3" bestFit="1" customWidth="1"/>
    <col min="17" max="17" width="17.69921875" style="3" customWidth="1"/>
    <col min="18" max="18" width="17.59765625" style="3" customWidth="1"/>
    <col min="19" max="16384" width="7.8984375" style="3"/>
  </cols>
  <sheetData>
    <row r="1" spans="1:18" ht="19.2" x14ac:dyDescent="0.5">
      <c r="A1" s="6" t="s">
        <v>1121</v>
      </c>
      <c r="B1" s="6"/>
      <c r="P1" s="89"/>
      <c r="Q1" s="89"/>
      <c r="R1" s="89"/>
    </row>
    <row r="2" spans="1:18" x14ac:dyDescent="0.45">
      <c r="A2" s="3"/>
      <c r="B2" s="3"/>
      <c r="P2" s="89"/>
      <c r="Q2" s="89"/>
      <c r="R2" s="89"/>
    </row>
    <row r="3" spans="1:18" x14ac:dyDescent="0.45">
      <c r="A3" s="3"/>
      <c r="B3" s="3"/>
      <c r="C3" s="17" t="s">
        <v>941</v>
      </c>
      <c r="D3" s="17"/>
      <c r="E3" s="17"/>
      <c r="F3" s="18" t="s">
        <v>942</v>
      </c>
      <c r="G3" s="18"/>
      <c r="H3" s="18"/>
      <c r="I3" s="76" t="s">
        <v>941</v>
      </c>
      <c r="J3" s="77" t="s">
        <v>942</v>
      </c>
      <c r="P3" s="89"/>
      <c r="Q3" s="90"/>
      <c r="R3" s="90"/>
    </row>
    <row r="4" spans="1:18" ht="50.4" x14ac:dyDescent="0.45">
      <c r="A4" s="50" t="s">
        <v>1122</v>
      </c>
      <c r="B4" s="50" t="s">
        <v>1123</v>
      </c>
      <c r="C4" s="69" t="s">
        <v>1111</v>
      </c>
      <c r="D4" s="69" t="s">
        <v>1112</v>
      </c>
      <c r="E4" s="69" t="s">
        <v>1113</v>
      </c>
      <c r="F4" s="69" t="s">
        <v>1116</v>
      </c>
      <c r="G4" s="69" t="s">
        <v>1115</v>
      </c>
      <c r="H4" s="70" t="s">
        <v>1114</v>
      </c>
      <c r="I4" s="78" t="s">
        <v>1125</v>
      </c>
      <c r="J4" s="78" t="s">
        <v>1125</v>
      </c>
      <c r="P4" s="91"/>
      <c r="Q4" s="88"/>
      <c r="R4" s="88"/>
    </row>
    <row r="5" spans="1:18" x14ac:dyDescent="0.45">
      <c r="A5" s="4" t="s">
        <v>943</v>
      </c>
      <c r="B5" s="68" t="str">
        <f>LEFT(A5,3)&amp;RIGHT(A5,2)+1</f>
        <v>ANH12</v>
      </c>
      <c r="C5" s="46">
        <f>INDEX('Weighted average density'!$D$6:$U$12,RIGHT($A5,1),MATCH(LEFT($A5,3),'Weighted average density'!$D$5:$U$5,0))</f>
        <v>653.68124328065392</v>
      </c>
      <c r="D5" s="47">
        <f>INDEX('Weighted average density'!$D$13:$U$19,RIGHT($A5,1),MATCH(LEFT($A5,3),'Weighted average density'!$D$5:$U$5,0))</f>
        <v>5.789994749907879</v>
      </c>
      <c r="E5" s="48">
        <f>INDEX('Weighted average density'!$D$20:$U$26,RIGHT($A5,1),MATCH(LEFT($A5,3),'Weighted average density'!$D$5:$U$5,0))</f>
        <v>34.70789017407251</v>
      </c>
      <c r="F5" s="46">
        <f>INDEX('Weighted average density'!$D$30:$M$36,RIGHT($A5,1),MATCH(LEFT($A5,3),'Weighted average density'!$D$5:$M$5,0))</f>
        <v>786.23971481183798</v>
      </c>
      <c r="G5" s="47">
        <f>INDEX('Weighted average density'!$D$37:$M$43,RIGHT($A5,1),MATCH(LEFT($A5,3),'Weighted average density'!$D$5:$M$5,0))</f>
        <v>5.9599791063066831</v>
      </c>
      <c r="H5" s="53">
        <f>INDEX('Weighted average density'!$D$44:$M$50,RIGHT($A5,1),MATCH(LEFT($A5,3),'Weighted average density'!$D$5:$M$5,0))</f>
        <v>36.812481490523922</v>
      </c>
      <c r="I5" s="32">
        <f>INDEX('Density per LAD W11'!$H$354:$Y$354,MATCH(LEFT(B5,3),'Density per LAD W11'!$H$3:$Y$3,0))</f>
        <v>4511916.7312000003</v>
      </c>
      <c r="J5" s="32">
        <f>INDEX('Density per LAD S11'!$H$354:$Q$354,MATCH(LEFT(B5,3),'Density per LAD S11'!$H$3:$Q$3,0))</f>
        <v>6337143.8783999989</v>
      </c>
      <c r="P5" s="91"/>
      <c r="Q5" s="88"/>
      <c r="R5" s="88"/>
    </row>
    <row r="6" spans="1:18" x14ac:dyDescent="0.45">
      <c r="A6" s="4" t="s">
        <v>944</v>
      </c>
      <c r="B6" s="68" t="str">
        <f t="shared" ref="B6:B79" si="0">LEFT(A6,3)&amp;RIGHT(A6,2)+1</f>
        <v>ANH13</v>
      </c>
      <c r="C6" s="46">
        <f>INDEX('Weighted average density'!$D$6:$U$12,RIGHT($A6,1),MATCH(LEFT($A6,3),'Weighted average density'!$D$5:$U$5,0))</f>
        <v>661.06876204408263</v>
      </c>
      <c r="D6" s="47">
        <f>INDEX('Weighted average density'!$D$13:$U$19,RIGHT($A6,1),MATCH(LEFT($A6,3),'Weighted average density'!$D$5:$U$5,0))</f>
        <v>5.7999355918280564</v>
      </c>
      <c r="E6" s="48">
        <f>INDEX('Weighted average density'!$D$20:$U$26,RIGHT($A6,1),MATCH(LEFT($A6,3),'Weighted average density'!$D$5:$U$5,0))</f>
        <v>34.828194397469581</v>
      </c>
      <c r="F6" s="46">
        <f>INDEX('Weighted average density'!$D$30:$M$36,RIGHT($A6,1),MATCH(LEFT($A6,3),'Weighted average density'!$D$5:$M$5,0))</f>
        <v>793.44440543136409</v>
      </c>
      <c r="G6" s="47">
        <f>INDEX('Weighted average density'!$D$37:$M$43,RIGHT($A6,1),MATCH(LEFT($A6,3),'Weighted average density'!$D$5:$M$5,0))</f>
        <v>5.9683136740984795</v>
      </c>
      <c r="H6" s="53">
        <f>INDEX('Weighted average density'!$D$44:$M$50,RIGHT($A6,1),MATCH(LEFT($A6,3),'Weighted average density'!$D$5:$M$5,0))</f>
        <v>36.91485837444116</v>
      </c>
      <c r="I6" s="32">
        <f>INDEX('Density per LAD W12'!$H$354:$Y$354,MATCH(LEFT(B6,3),'Density per LAD W12'!$H$3:$Y$3,0))</f>
        <v>4547416.1969999997</v>
      </c>
      <c r="J6" s="32">
        <f>INDEX('Density per LAD S12'!$H$354:$Q$354,MATCH(LEFT(B6,3),'Density per LAD S12'!$H$3:$Q$3,0))</f>
        <v>6381849.8839999987</v>
      </c>
      <c r="L6" s="7" t="s">
        <v>1117</v>
      </c>
    </row>
    <row r="7" spans="1:18" x14ac:dyDescent="0.45">
      <c r="A7" s="4" t="s">
        <v>945</v>
      </c>
      <c r="B7" s="68" t="str">
        <f t="shared" si="0"/>
        <v>ANH14</v>
      </c>
      <c r="C7" s="46">
        <f>INDEX('Weighted average density'!$D$6:$U$12,RIGHT($A7,1),MATCH(LEFT($A7,3),'Weighted average density'!$D$5:$U$5,0))</f>
        <v>666.43627331999971</v>
      </c>
      <c r="D7" s="47">
        <f>INDEX('Weighted average density'!$D$13:$U$19,RIGHT($A7,1),MATCH(LEFT($A7,3),'Weighted average density'!$D$5:$U$5,0))</f>
        <v>5.8090993177385064</v>
      </c>
      <c r="E7" s="48">
        <f>INDEX('Weighted average density'!$D$20:$U$26,RIGHT($A7,1),MATCH(LEFT($A7,3),'Weighted average density'!$D$5:$U$5,0))</f>
        <v>34.933625023094777</v>
      </c>
      <c r="F7" s="46">
        <f>INDEX('Weighted average density'!$D$30:$M$36,RIGHT($A7,1),MATCH(LEFT($A7,3),'Weighted average density'!$D$5:$M$5,0))</f>
        <v>799.25017711333078</v>
      </c>
      <c r="G7" s="47">
        <f>INDEX('Weighted average density'!$D$37:$M$43,RIGHT($A7,1),MATCH(LEFT($A7,3),'Weighted average density'!$D$5:$M$5,0))</f>
        <v>5.9764990633710244</v>
      </c>
      <c r="H7" s="53">
        <f>INDEX('Weighted average density'!$D$44:$M$50,RIGHT($A7,1),MATCH(LEFT($A7,3),'Weighted average density'!$D$5:$M$5,0))</f>
        <v>37.011458154244387</v>
      </c>
      <c r="I7" s="32">
        <f>INDEX('Density per LAD W13'!$H$354:$Y$354,MATCH(LEFT(B7,3),'Density per LAD W13'!$H$3:$Y$3,0))</f>
        <v>4582979.5762</v>
      </c>
      <c r="J7" s="32">
        <f>INDEX('Density per LAD S13'!$H$354:$Q$354,MATCH(LEFT(B7,3),'Density per LAD S13'!$H$3:$Q$3,0))</f>
        <v>6429094.5546000004</v>
      </c>
      <c r="L7" s="7" t="s">
        <v>1118</v>
      </c>
    </row>
    <row r="8" spans="1:18" x14ac:dyDescent="0.45">
      <c r="A8" s="4" t="s">
        <v>946</v>
      </c>
      <c r="B8" s="68" t="str">
        <f t="shared" si="0"/>
        <v>ANH15</v>
      </c>
      <c r="C8" s="46">
        <f>INDEX('Weighted average density'!$D$6:$U$12,RIGHT($A8,1),MATCH(LEFT($A8,3),'Weighted average density'!$D$5:$U$5,0))</f>
        <v>672.36251744115418</v>
      </c>
      <c r="D8" s="47">
        <f>INDEX('Weighted average density'!$D$13:$U$19,RIGHT($A8,1),MATCH(LEFT($A8,3),'Weighted average density'!$D$5:$U$5,0))</f>
        <v>5.8189724690854137</v>
      </c>
      <c r="E8" s="48">
        <f>INDEX('Weighted average density'!$D$20:$U$26,RIGHT($A8,1),MATCH(LEFT($A8,3),'Weighted average density'!$D$5:$U$5,0))</f>
        <v>35.047334270147786</v>
      </c>
      <c r="F8" s="46">
        <f>INDEX('Weighted average density'!$D$30:$M$36,RIGHT($A8,1),MATCH(LEFT($A8,3),'Weighted average density'!$D$5:$M$5,0))</f>
        <v>806.86085674409878</v>
      </c>
      <c r="G8" s="47">
        <f>INDEX('Weighted average density'!$D$37:$M$43,RIGHT($A8,1),MATCH(LEFT($A8,3),'Weighted average density'!$D$5:$M$5,0))</f>
        <v>5.9865140135396366</v>
      </c>
      <c r="H8" s="53">
        <f>INDEX('Weighted average density'!$D$44:$M$50,RIGHT($A8,1),MATCH(LEFT($A8,3),'Weighted average density'!$D$5:$M$5,0))</f>
        <v>37.130800246375507</v>
      </c>
      <c r="I8" s="32">
        <f>INDEX('Density per LAD W14'!$H$354:$Y$354,MATCH(LEFT(B8,3),'Density per LAD W14'!$H$3:$Y$3,0))</f>
        <v>4630654.6869999999</v>
      </c>
      <c r="J8" s="32">
        <f>INDEX('Density per LAD S14'!$H$354:$Q$354,MATCH(LEFT(B8,3),'Density per LAD S14'!$H$3:$Q$3,0))</f>
        <v>6496098.4083999991</v>
      </c>
      <c r="L8" s="7" t="s">
        <v>1119</v>
      </c>
    </row>
    <row r="9" spans="1:18" x14ac:dyDescent="0.45">
      <c r="A9" s="4" t="s">
        <v>947</v>
      </c>
      <c r="B9" s="68" t="str">
        <f t="shared" si="0"/>
        <v>ANH16</v>
      </c>
      <c r="C9" s="46">
        <f>INDEX('Weighted average density'!$D$6:$U$12,RIGHT($A9,1),MATCH(LEFT($A9,3),'Weighted average density'!$D$5:$U$5,0))</f>
        <v>680.16272593797407</v>
      </c>
      <c r="D9" s="47">
        <f>INDEX('Weighted average density'!$D$13:$U$19,RIGHT($A9,1),MATCH(LEFT($A9,3),'Weighted average density'!$D$5:$U$5,0))</f>
        <v>5.8300785304714422</v>
      </c>
      <c r="E9" s="48">
        <f>INDEX('Weighted average density'!$D$20:$U$26,RIGHT($A9,1),MATCH(LEFT($A9,3),'Weighted average density'!$D$5:$U$5,0))</f>
        <v>35.179338318314606</v>
      </c>
      <c r="F9" s="46">
        <f>INDEX('Weighted average density'!$D$30:$M$36,RIGHT($A9,1),MATCH(LEFT($A9,3),'Weighted average density'!$D$5:$M$5,0))</f>
        <v>814.59760035986972</v>
      </c>
      <c r="G9" s="47">
        <f>INDEX('Weighted average density'!$D$37:$M$43,RIGHT($A9,1),MATCH(LEFT($A9,3),'Weighted average density'!$D$5:$M$5,0))</f>
        <v>5.9964624468737728</v>
      </c>
      <c r="H9" s="53">
        <f>INDEX('Weighted average density'!$D$44:$M$50,RIGHT($A9,1),MATCH(LEFT($A9,3),'Weighted average density'!$D$5:$M$5,0))</f>
        <v>37.251043937391557</v>
      </c>
      <c r="I9" s="32">
        <f>INDEX('Density per LAD W15'!$H$354:$Y$354,MATCH(LEFT(B9,3),'Density per LAD W15'!$H$3:$Y$3,0))</f>
        <v>4677341.1139999991</v>
      </c>
      <c r="J9" s="32">
        <f>INDEX('Density per LAD S15'!$H$354:$Q$354,MATCH(LEFT(B9,3),'Density per LAD S15'!$H$3:$Q$3,0))</f>
        <v>6557147.967000002</v>
      </c>
    </row>
    <row r="10" spans="1:18" x14ac:dyDescent="0.45">
      <c r="A10" s="4" t="s">
        <v>1004</v>
      </c>
      <c r="B10" s="68" t="str">
        <f t="shared" si="0"/>
        <v>ANH17</v>
      </c>
      <c r="C10" s="46">
        <f>INDEX('Weighted average density'!$D$6:$U$12,RIGHT($A10,1),MATCH(LEFT($A10,3),'Weighted average density'!$D$5:$U$5,0))</f>
        <v>687.62309253986314</v>
      </c>
      <c r="D10" s="47">
        <f>INDEX('Weighted average density'!$D$13:$U$19,RIGHT($A10,1),MATCH(LEFT($A10,3),'Weighted average density'!$D$5:$U$5,0))</f>
        <v>5.8406400306358917</v>
      </c>
      <c r="E10" s="48">
        <f>INDEX('Weighted average density'!$D$20:$U$26,RIGHT($A10,1),MATCH(LEFT($A10,3),'Weighted average density'!$D$5:$U$5,0))</f>
        <v>35.304620597771546</v>
      </c>
      <c r="F10" s="46">
        <f>INDEX('Weighted average density'!$D$30:$M$36,RIGHT($A10,1),MATCH(LEFT($A10,3),'Weighted average density'!$D$5:$M$5,0))</f>
        <v>821.41301810284631</v>
      </c>
      <c r="G10" s="47">
        <f>INDEX('Weighted average density'!$D$37:$M$43,RIGHT($A10,1),MATCH(LEFT($A10,3),'Weighted average density'!$D$5:$M$5,0))</f>
        <v>6.0058389548307476</v>
      </c>
      <c r="H10" s="53">
        <f>INDEX('Weighted average density'!$D$44:$M$50,RIGHT($A10,1),MATCH(LEFT($A10,3),'Weighted average density'!$D$5:$M$5,0))</f>
        <v>37.36272414548543</v>
      </c>
      <c r="I10" s="32">
        <f>INDEX('Density per LAD W16'!$H$354:$Y$354,MATCH(LEFT(B10,3),'Density per LAD W16'!$H$3:$Y$3,0))</f>
        <v>4723426.3777999999</v>
      </c>
      <c r="J10" s="32">
        <f>INDEX('Density per LAD S16'!$H$354:$Q$354,MATCH(LEFT(B10,3),'Density per LAD S16'!$H$3:$Q$3,0))</f>
        <v>6618426.8243000014</v>
      </c>
    </row>
    <row r="11" spans="1:18" x14ac:dyDescent="0.45">
      <c r="A11" s="4" t="s">
        <v>1145</v>
      </c>
      <c r="B11" s="68" t="str">
        <f t="shared" si="0"/>
        <v>ANH18</v>
      </c>
      <c r="C11" s="46">
        <f>INDEX('Weighted average density'!$D$6:$U$12,RIGHT($A11,1),MATCH(LEFT($A11,3),'Weighted average density'!$D$5:$U$5,0))</f>
        <v>689.8732009349385</v>
      </c>
      <c r="D11" s="47">
        <f>INDEX('Weighted average density'!$D$13:$U$19,RIGHT($A11,1),MATCH(LEFT($A11,3),'Weighted average density'!$D$5:$U$5,0))</f>
        <v>5.8473746876035166</v>
      </c>
      <c r="E11" s="48">
        <f>INDEX('Weighted average density'!$D$20:$U$26,RIGHT($A11,1),MATCH(LEFT($A11,3),'Weighted average density'!$D$5:$U$5,0))</f>
        <v>35.376873293467114</v>
      </c>
      <c r="F11" s="46">
        <f>INDEX('Weighted average density'!$D$30:$M$36,RIGHT($A11,1),MATCH(LEFT($A11,3),'Weighted average density'!$D$5:$M$5,0))</f>
        <v>824.41540303587146</v>
      </c>
      <c r="G11" s="47">
        <f>INDEX('Weighted average density'!$D$37:$M$43,RIGHT($A11,1),MATCH(LEFT($A11,3),'Weighted average density'!$D$5:$M$5,0))</f>
        <v>6.012265347623134</v>
      </c>
      <c r="H11" s="53">
        <f>INDEX('Weighted average density'!$D$44:$M$50,RIGHT($A11,1),MATCH(LEFT($A11,3),'Weighted average density'!$D$5:$M$5,0))</f>
        <v>37.43386088935398</v>
      </c>
      <c r="I11" s="32">
        <f>INDEX('Density per LAD W17'!$H$354:$Y$354,MATCH(LEFT(B11,3),'Density per LAD W17'!$H$3:$Y$3,0))</f>
        <v>4762696.3629999999</v>
      </c>
      <c r="J11" s="32">
        <f>INDEX('Density per LAD S17'!$H$354:$Q$354,MATCH(LEFT(B11,3),'Density per LAD S17'!$H$3:$Q$3,0))</f>
        <v>6671456.4075999977</v>
      </c>
    </row>
    <row r="12" spans="1:18" x14ac:dyDescent="0.45">
      <c r="A12" s="4" t="s">
        <v>954</v>
      </c>
      <c r="B12" s="68" t="str">
        <f t="shared" si="0"/>
        <v>WSH12</v>
      </c>
      <c r="C12" s="46">
        <f>INDEX('Weighted average density'!$D$6:$U$12,RIGHT($A12,1),MATCH(LEFT($A12,3),'Weighted average density'!$D$5:$U$5,0))</f>
        <v>594.41239028681355</v>
      </c>
      <c r="D12" s="47">
        <f>INDEX('Weighted average density'!$D$13:$U$19,RIGHT($A12,1),MATCH(LEFT($A12,3),'Weighted average density'!$D$5:$U$5,0))</f>
        <v>5.7189734337441491</v>
      </c>
      <c r="E12" s="48">
        <f>INDEX('Weighted average density'!$D$20:$U$26,RIGHT($A12,1),MATCH(LEFT($A12,3),'Weighted average density'!$D$5:$U$5,0))</f>
        <v>34.212555603305553</v>
      </c>
      <c r="F12" s="46">
        <f>INDEX('Weighted average density'!$D$30:$M$36,RIGHT($A12,1),MATCH(LEFT($A12,3),'Weighted average density'!$D$5:$M$5,0))</f>
        <v>561.35906644039892</v>
      </c>
      <c r="G12" s="47">
        <f>INDEX('Weighted average density'!$D$37:$M$43,RIGHT($A12,1),MATCH(LEFT($A12,3),'Weighted average density'!$D$5:$M$5,0))</f>
        <v>5.7249813307544137</v>
      </c>
      <c r="H12" s="53">
        <f>INDEX('Weighted average density'!$D$44:$M$50,RIGHT($A12,1),MATCH(LEFT($A12,3),'Weighted average density'!$D$5:$M$5,0))</f>
        <v>34.10197841321267</v>
      </c>
      <c r="I12" s="32">
        <f>INDEX('Density per LAD W11'!$H$354:$Y$354,MATCH(LEFT(B12,3),'Density per LAD W11'!$H$3:$Y$3,0))</f>
        <v>3022831.7199999997</v>
      </c>
      <c r="J12" s="32">
        <f>INDEX('Density per LAD S11'!$H$354:$Q$354,MATCH(LEFT(B12,3),'Density per LAD S11'!$H$3:$Q$3,0))</f>
        <v>3445523.56</v>
      </c>
    </row>
    <row r="13" spans="1:18" x14ac:dyDescent="0.45">
      <c r="A13" s="4" t="s">
        <v>955</v>
      </c>
      <c r="B13" s="68" t="str">
        <f t="shared" si="0"/>
        <v>WSH13</v>
      </c>
      <c r="C13" s="46">
        <f>INDEX('Weighted average density'!$D$6:$U$12,RIGHT($A13,1),MATCH(LEFT($A13,3),'Weighted average density'!$D$5:$U$5,0))</f>
        <v>599.5426298875359</v>
      </c>
      <c r="D13" s="47">
        <f>INDEX('Weighted average density'!$D$13:$U$19,RIGHT($A13,1),MATCH(LEFT($A13,3),'Weighted average density'!$D$5:$U$5,0))</f>
        <v>5.7242604796707566</v>
      </c>
      <c r="E13" s="48">
        <f>INDEX('Weighted average density'!$D$20:$U$26,RIGHT($A13,1),MATCH(LEFT($A13,3),'Weighted average density'!$D$5:$U$5,0))</f>
        <v>34.277456619604465</v>
      </c>
      <c r="F13" s="46">
        <f>INDEX('Weighted average density'!$D$30:$M$36,RIGHT($A13,1),MATCH(LEFT($A13,3),'Weighted average density'!$D$5:$M$5,0))</f>
        <v>566.00916169239588</v>
      </c>
      <c r="G13" s="47">
        <f>INDEX('Weighted average density'!$D$37:$M$43,RIGHT($A13,1),MATCH(LEFT($A13,3),'Weighted average density'!$D$5:$M$5,0))</f>
        <v>5.7299310650974</v>
      </c>
      <c r="H13" s="53">
        <f>INDEX('Weighted average density'!$D$44:$M$50,RIGHT($A13,1),MATCH(LEFT($A13,3),'Weighted average density'!$D$5:$M$5,0))</f>
        <v>34.162833305036685</v>
      </c>
      <c r="I13" s="32">
        <f>INDEX('Density per LAD W12'!$H$354:$Y$354,MATCH(LEFT(B13,3),'Density per LAD W12'!$H$3:$Y$3,0))</f>
        <v>3034326.56</v>
      </c>
      <c r="J13" s="32">
        <f>INDEX('Density per LAD S12'!$H$354:$Q$354,MATCH(LEFT(B13,3),'Density per LAD S12'!$H$3:$Q$3,0))</f>
        <v>3458088.16</v>
      </c>
    </row>
    <row r="14" spans="1:18" x14ac:dyDescent="0.45">
      <c r="A14" s="4" t="s">
        <v>956</v>
      </c>
      <c r="B14" s="68" t="str">
        <f t="shared" si="0"/>
        <v>WSH14</v>
      </c>
      <c r="C14" s="46">
        <f>INDEX('Weighted average density'!$D$6:$U$12,RIGHT($A14,1),MATCH(LEFT($A14,3),'Weighted average density'!$D$5:$U$5,0))</f>
        <v>604.76915842260632</v>
      </c>
      <c r="D14" s="47">
        <f>INDEX('Weighted average density'!$D$13:$U$19,RIGHT($A14,1),MATCH(LEFT($A14,3),'Weighted average density'!$D$5:$U$5,0))</f>
        <v>5.7296631487751988</v>
      </c>
      <c r="E14" s="48">
        <f>INDEX('Weighted average density'!$D$20:$U$26,RIGHT($A14,1),MATCH(LEFT($A14,3),'Weighted average density'!$D$5:$U$5,0))</f>
        <v>34.345596020585099</v>
      </c>
      <c r="F14" s="46">
        <f>INDEX('Weighted average density'!$D$30:$M$36,RIGHT($A14,1),MATCH(LEFT($A14,3),'Weighted average density'!$D$5:$M$5,0))</f>
        <v>570.70834908924473</v>
      </c>
      <c r="G14" s="47">
        <f>INDEX('Weighted average density'!$D$37:$M$43,RIGHT($A14,1),MATCH(LEFT($A14,3),'Weighted average density'!$D$5:$M$5,0))</f>
        <v>5.7348390702823133</v>
      </c>
      <c r="H14" s="53">
        <f>INDEX('Weighted average density'!$D$44:$M$50,RIGHT($A14,1),MATCH(LEFT($A14,3),'Weighted average density'!$D$5:$M$5,0))</f>
        <v>34.224837751465365</v>
      </c>
      <c r="I14" s="32">
        <f>INDEX('Density per LAD W13'!$H$354:$Y$354,MATCH(LEFT(B14,3),'Density per LAD W13'!$H$3:$Y$3,0))</f>
        <v>3043595.3</v>
      </c>
      <c r="J14" s="32">
        <f>INDEX('Density per LAD S13'!$H$354:$Q$354,MATCH(LEFT(B14,3),'Density per LAD S13'!$H$3:$Q$3,0))</f>
        <v>3467666.7300000004</v>
      </c>
    </row>
    <row r="15" spans="1:18" x14ac:dyDescent="0.45">
      <c r="A15" s="4" t="s">
        <v>957</v>
      </c>
      <c r="B15" s="68" t="str">
        <f t="shared" si="0"/>
        <v>WSH15</v>
      </c>
      <c r="C15" s="46">
        <f>INDEX('Weighted average density'!$D$6:$U$12,RIGHT($A15,1),MATCH(LEFT($A15,3),'Weighted average density'!$D$5:$U$5,0))</f>
        <v>609.00845919079404</v>
      </c>
      <c r="D15" s="47">
        <f>INDEX('Weighted average density'!$D$13:$U$19,RIGHT($A15,1),MATCH(LEFT($A15,3),'Weighted average density'!$D$5:$U$5,0))</f>
        <v>5.7340151387708795</v>
      </c>
      <c r="E15" s="48">
        <f>INDEX('Weighted average density'!$D$20:$U$26,RIGHT($A15,1),MATCH(LEFT($A15,3),'Weighted average density'!$D$5:$U$5,0))</f>
        <v>34.401157499490488</v>
      </c>
      <c r="F15" s="46">
        <f>INDEX('Weighted average density'!$D$30:$M$36,RIGHT($A15,1),MATCH(LEFT($A15,3),'Weighted average density'!$D$5:$M$5,0))</f>
        <v>574.61171636283746</v>
      </c>
      <c r="G15" s="47">
        <f>INDEX('Weighted average density'!$D$37:$M$43,RIGHT($A15,1),MATCH(LEFT($A15,3),'Weighted average density'!$D$5:$M$5,0))</f>
        <v>5.7391900484428451</v>
      </c>
      <c r="H15" s="53">
        <f>INDEX('Weighted average density'!$D$44:$M$50,RIGHT($A15,1),MATCH(LEFT($A15,3),'Weighted average density'!$D$5:$M$5,0))</f>
        <v>34.279775102801644</v>
      </c>
      <c r="I15" s="32">
        <f>INDEX('Density per LAD W14'!$H$354:$Y$354,MATCH(LEFT(B15,3),'Density per LAD W14'!$H$3:$Y$3,0))</f>
        <v>3054344.16</v>
      </c>
      <c r="J15" s="32">
        <f>INDEX('Density per LAD S14'!$H$354:$Q$354,MATCH(LEFT(B15,3),'Density per LAD S14'!$H$3:$Q$3,0))</f>
        <v>3479909.3</v>
      </c>
    </row>
    <row r="16" spans="1:18" x14ac:dyDescent="0.45">
      <c r="A16" s="4" t="s">
        <v>958</v>
      </c>
      <c r="B16" s="68" t="str">
        <f t="shared" si="0"/>
        <v>WSH16</v>
      </c>
      <c r="C16" s="46">
        <f>INDEX('Weighted average density'!$D$6:$U$12,RIGHT($A16,1),MATCH(LEFT($A16,3),'Weighted average density'!$D$5:$U$5,0))</f>
        <v>613.66223269384307</v>
      </c>
      <c r="D16" s="47">
        <f>INDEX('Weighted average density'!$D$13:$U$19,RIGHT($A16,1),MATCH(LEFT($A16,3),'Weighted average density'!$D$5:$U$5,0))</f>
        <v>5.738818136086369</v>
      </c>
      <c r="E16" s="48">
        <f>INDEX('Weighted average density'!$D$20:$U$26,RIGHT($A16,1),MATCH(LEFT($A16,3),'Weighted average density'!$D$5:$U$5,0))</f>
        <v>34.462966959443399</v>
      </c>
      <c r="F16" s="46">
        <f>INDEX('Weighted average density'!$D$30:$M$36,RIGHT($A16,1),MATCH(LEFT($A16,3),'Weighted average density'!$D$5:$M$5,0))</f>
        <v>578.82464537014823</v>
      </c>
      <c r="G16" s="47">
        <f>INDEX('Weighted average density'!$D$37:$M$43,RIGHT($A16,1),MATCH(LEFT($A16,3),'Weighted average density'!$D$5:$M$5,0))</f>
        <v>5.7436901426751543</v>
      </c>
      <c r="H16" s="53">
        <f>INDEX('Weighted average density'!$D$44:$M$50,RIGHT($A16,1),MATCH(LEFT($A16,3),'Weighted average density'!$D$5:$M$5,0))</f>
        <v>34.337400930278093</v>
      </c>
      <c r="I16" s="32">
        <f>INDEX('Density per LAD W15'!$H$354:$Y$354,MATCH(LEFT(B16,3),'Density per LAD W15'!$H$3:$Y$3,0))</f>
        <v>3062737.16</v>
      </c>
      <c r="J16" s="32">
        <f>INDEX('Density per LAD S15'!$H$354:$Q$354,MATCH(LEFT(B16,3),'Density per LAD S15'!$H$3:$Q$3,0))</f>
        <v>3488939.93</v>
      </c>
    </row>
    <row r="17" spans="1:10" x14ac:dyDescent="0.45">
      <c r="A17" s="4" t="s">
        <v>1005</v>
      </c>
      <c r="B17" s="68" t="str">
        <f t="shared" si="0"/>
        <v>WSH17</v>
      </c>
      <c r="C17" s="46">
        <f>INDEX('Weighted average density'!$D$6:$U$12,RIGHT($A17,1),MATCH(LEFT($A17,3),'Weighted average density'!$D$5:$U$5,0))</f>
        <v>620.31290632663263</v>
      </c>
      <c r="D17" s="47">
        <f>INDEX('Weighted average density'!$D$13:$U$19,RIGHT($A17,1),MATCH(LEFT($A17,3),'Weighted average density'!$D$5:$U$5,0))</f>
        <v>5.7483918228103903</v>
      </c>
      <c r="E17" s="48">
        <f>INDEX('Weighted average density'!$D$20:$U$26,RIGHT($A17,1),MATCH(LEFT($A17,3),'Weighted average density'!$D$5:$U$5,0))</f>
        <v>34.575302246872361</v>
      </c>
      <c r="F17" s="46">
        <f>INDEX('Weighted average density'!$D$30:$M$36,RIGHT($A17,1),MATCH(LEFT($A17,3),'Weighted average density'!$D$5:$M$5,0))</f>
        <v>584.83372015973669</v>
      </c>
      <c r="G17" s="47">
        <f>INDEX('Weighted average density'!$D$37:$M$43,RIGHT($A17,1),MATCH(LEFT($A17,3),'Weighted average density'!$D$5:$M$5,0))</f>
        <v>5.7523478553253584</v>
      </c>
      <c r="H17" s="53">
        <f>INDEX('Weighted average density'!$D$44:$M$50,RIGHT($A17,1),MATCH(LEFT($A17,3),'Weighted average density'!$D$5:$M$5,0))</f>
        <v>34.439494383334775</v>
      </c>
      <c r="I17" s="32">
        <f>INDEX('Density per LAD W16'!$H$354:$Y$354,MATCH(LEFT(B17,3),'Density per LAD W16'!$H$3:$Y$3,0))</f>
        <v>3077951.7</v>
      </c>
      <c r="J17" s="32">
        <f>INDEX('Density per LAD S16'!$H$354:$Q$354,MATCH(LEFT(B17,3),'Density per LAD S16'!$H$3:$Q$3,0))</f>
        <v>3505474.26</v>
      </c>
    </row>
    <row r="18" spans="1:10" x14ac:dyDescent="0.45">
      <c r="A18" s="4" t="s">
        <v>1146</v>
      </c>
      <c r="B18" s="68" t="str">
        <f t="shared" si="0"/>
        <v>WSH18</v>
      </c>
      <c r="C18" s="46">
        <f>INDEX('Weighted average density'!$D$6:$U$12,RIGHT($A18,1),MATCH(LEFT($A18,3),'Weighted average density'!$D$5:$U$5,0))</f>
        <v>623.71607983376521</v>
      </c>
      <c r="D18" s="47">
        <f>INDEX('Weighted average density'!$D$13:$U$19,RIGHT($A18,1),MATCH(LEFT($A18,3),'Weighted average density'!$D$5:$U$5,0))</f>
        <v>5.7544621866903922</v>
      </c>
      <c r="E18" s="48">
        <f>INDEX('Weighted average density'!$D$20:$U$26,RIGHT($A18,1),MATCH(LEFT($A18,3),'Weighted average density'!$D$5:$U$5,0))</f>
        <v>34.644917350612452</v>
      </c>
      <c r="F18" s="46">
        <f>INDEX('Weighted average density'!$D$30:$M$36,RIGHT($A18,1),MATCH(LEFT($A18,3),'Weighted average density'!$D$5:$M$5,0))</f>
        <v>588.02500255155906</v>
      </c>
      <c r="G18" s="47">
        <f>INDEX('Weighted average density'!$D$37:$M$43,RIGHT($A18,1),MATCH(LEFT($A18,3),'Weighted average density'!$D$5:$M$5,0))</f>
        <v>5.7582288008257763</v>
      </c>
      <c r="H18" s="53">
        <f>INDEX('Weighted average density'!$D$44:$M$50,RIGHT($A18,1),MATCH(LEFT($A18,3),'Weighted average density'!$D$5:$M$5,0))</f>
        <v>34.507150538819197</v>
      </c>
      <c r="I18" s="32">
        <f>INDEX('Density per LAD W17'!$H$354:$Y$354,MATCH(LEFT(B18,3),'Density per LAD W17'!$H$3:$Y$3,0))</f>
        <v>3091154.2199999997</v>
      </c>
      <c r="J18" s="32">
        <f>INDEX('Density per LAD S17'!$H$354:$Q$354,MATCH(LEFT(B18,3),'Density per LAD S17'!$H$3:$Q$3,0))</f>
        <v>3520494.6899999995</v>
      </c>
    </row>
    <row r="19" spans="1:10" x14ac:dyDescent="0.45">
      <c r="A19" s="4" t="s">
        <v>959</v>
      </c>
      <c r="B19" s="68" t="str">
        <f t="shared" si="0"/>
        <v>NES12</v>
      </c>
      <c r="C19" s="46">
        <f>INDEX('Weighted average density'!$D$6:$U$12,RIGHT($A19,1),MATCH(LEFT($A19,3),'Weighted average density'!$D$5:$U$5,0))</f>
        <v>1534.3370162477249</v>
      </c>
      <c r="D19" s="47">
        <f>INDEX('Weighted average density'!$D$13:$U$19,RIGHT($A19,1),MATCH(LEFT($A19,3),'Weighted average density'!$D$5:$U$5,0))</f>
        <v>6.7301014893160938</v>
      </c>
      <c r="E19" s="48">
        <f>INDEX('Weighted average density'!$D$20:$U$26,RIGHT($A19,1),MATCH(LEFT($A19,3),'Weighted average density'!$D$5:$U$5,0))</f>
        <v>46.910244454984174</v>
      </c>
      <c r="F19" s="46">
        <f>INDEX('Weighted average density'!$D$30:$M$36,RIGHT($A19,1),MATCH(LEFT($A19,3),'Weighted average density'!$D$5:$M$5,0))</f>
        <v>1245.7538411483583</v>
      </c>
      <c r="G19" s="47">
        <f>INDEX('Weighted average density'!$D$37:$M$43,RIGHT($A19,1),MATCH(LEFT($A19,3),'Weighted average density'!$D$5:$M$5,0))</f>
        <v>6.5679107668075849</v>
      </c>
      <c r="H19" s="53">
        <f>INDEX('Weighted average density'!$D$44:$M$50,RIGHT($A19,1),MATCH(LEFT($A19,3),'Weighted average density'!$D$5:$M$5,0))</f>
        <v>44.750757961507816</v>
      </c>
      <c r="I19" s="32">
        <f>INDEX('Density per LAD W11'!$H$354:$Y$354,MATCH(LEFT(B19,3),'Density per LAD W11'!$H$3:$Y$3,0))</f>
        <v>4485663.1399999997</v>
      </c>
      <c r="J19" s="32">
        <f>INDEX('Density per LAD S11'!$H$354:$Q$354,MATCH(LEFT(B19,3),'Density per LAD S11'!$H$3:$Q$3,0))</f>
        <v>2614361.4</v>
      </c>
    </row>
    <row r="20" spans="1:10" x14ac:dyDescent="0.45">
      <c r="A20" s="4" t="s">
        <v>960</v>
      </c>
      <c r="B20" s="68" t="str">
        <f t="shared" si="0"/>
        <v>NES13</v>
      </c>
      <c r="C20" s="46">
        <f>INDEX('Weighted average density'!$D$6:$U$12,RIGHT($A20,1),MATCH(LEFT($A20,3),'Weighted average density'!$D$5:$U$5,0))</f>
        <v>1546.1887520354312</v>
      </c>
      <c r="D20" s="47">
        <f>INDEX('Weighted average density'!$D$13:$U$19,RIGHT($A20,1),MATCH(LEFT($A20,3),'Weighted average density'!$D$5:$U$5,0))</f>
        <v>6.7360622294146077</v>
      </c>
      <c r="E20" s="48">
        <f>INDEX('Weighted average density'!$D$20:$U$26,RIGHT($A20,1),MATCH(LEFT($A20,3),'Weighted average density'!$D$5:$U$5,0))</f>
        <v>46.993567691780747</v>
      </c>
      <c r="F20" s="46">
        <f>INDEX('Weighted average density'!$D$30:$M$36,RIGHT($A20,1),MATCH(LEFT($A20,3),'Weighted average density'!$D$5:$M$5,0))</f>
        <v>1247.7067459569651</v>
      </c>
      <c r="G20" s="47">
        <f>INDEX('Weighted average density'!$D$37:$M$43,RIGHT($A20,1),MATCH(LEFT($A20,3),'Weighted average density'!$D$5:$M$5,0))</f>
        <v>6.5701032052775652</v>
      </c>
      <c r="H20" s="53">
        <f>INDEX('Weighted average density'!$D$44:$M$50,RIGHT($A20,1),MATCH(LEFT($A20,3),'Weighted average density'!$D$5:$M$5,0))</f>
        <v>44.778097933403117</v>
      </c>
      <c r="I20" s="32">
        <f>INDEX('Density per LAD W12'!$H$354:$Y$354,MATCH(LEFT(B20,3),'Density per LAD W12'!$H$3:$Y$3,0))</f>
        <v>4505813.9800000004</v>
      </c>
      <c r="J20" s="32">
        <f>INDEX('Density per LAD S12'!$H$354:$Q$354,MATCH(LEFT(B20,3),'Density per LAD S12'!$H$3:$Q$3,0))</f>
        <v>2620345.7999999998</v>
      </c>
    </row>
    <row r="21" spans="1:10" x14ac:dyDescent="0.45">
      <c r="A21" s="4" t="s">
        <v>961</v>
      </c>
      <c r="B21" s="68" t="str">
        <f t="shared" si="0"/>
        <v>NES14</v>
      </c>
      <c r="C21" s="46">
        <f>INDEX('Weighted average density'!$D$6:$U$12,RIGHT($A21,1),MATCH(LEFT($A21,3),'Weighted average density'!$D$5:$U$5,0))</f>
        <v>1564.7312537243358</v>
      </c>
      <c r="D21" s="47">
        <f>INDEX('Weighted average density'!$D$13:$U$19,RIGHT($A21,1),MATCH(LEFT($A21,3),'Weighted average density'!$D$5:$U$5,0))</f>
        <v>6.7450797678403944</v>
      </c>
      <c r="E21" s="48">
        <f>INDEX('Weighted average density'!$D$20:$U$26,RIGHT($A21,1),MATCH(LEFT($A21,3),'Weighted average density'!$D$5:$U$5,0))</f>
        <v>47.121942920461947</v>
      </c>
      <c r="F21" s="46">
        <f>INDEX('Weighted average density'!$D$30:$M$36,RIGHT($A21,1),MATCH(LEFT($A21,3),'Weighted average density'!$D$5:$M$5,0))</f>
        <v>1254.9164659739483</v>
      </c>
      <c r="G21" s="47">
        <f>INDEX('Weighted average density'!$D$37:$M$43,RIGHT($A21,1),MATCH(LEFT($A21,3),'Weighted average density'!$D$5:$M$5,0))</f>
        <v>6.5755070151865294</v>
      </c>
      <c r="H21" s="53">
        <f>INDEX('Weighted average density'!$D$44:$M$50,RIGHT($A21,1),MATCH(LEFT($A21,3),'Weighted average density'!$D$5:$M$5,0))</f>
        <v>44.850596301445371</v>
      </c>
      <c r="I21" s="32">
        <f>INDEX('Density per LAD W13'!$H$354:$Y$354,MATCH(LEFT(B21,3),'Density per LAD W13'!$H$3:$Y$3,0))</f>
        <v>4530455.49</v>
      </c>
      <c r="J21" s="32">
        <f>INDEX('Density per LAD S13'!$H$354:$Q$354,MATCH(LEFT(B21,3),'Density per LAD S13'!$H$3:$Q$3,0))</f>
        <v>2628562.4</v>
      </c>
    </row>
    <row r="22" spans="1:10" x14ac:dyDescent="0.45">
      <c r="A22" s="4" t="s">
        <v>962</v>
      </c>
      <c r="B22" s="68" t="str">
        <f t="shared" si="0"/>
        <v>NES15</v>
      </c>
      <c r="C22" s="46">
        <f>INDEX('Weighted average density'!$D$6:$U$12,RIGHT($A22,1),MATCH(LEFT($A22,3),'Weighted average density'!$D$5:$U$5,0))</f>
        <v>1585.5833356646363</v>
      </c>
      <c r="D22" s="47">
        <f>INDEX('Weighted average density'!$D$13:$U$19,RIGHT($A22,1),MATCH(LEFT($A22,3),'Weighted average density'!$D$5:$U$5,0))</f>
        <v>6.7554228340450413</v>
      </c>
      <c r="E22" s="48">
        <f>INDEX('Weighted average density'!$D$20:$U$26,RIGHT($A22,1),MATCH(LEFT($A22,3),'Weighted average density'!$D$5:$U$5,0))</f>
        <v>47.268439449021336</v>
      </c>
      <c r="F22" s="46">
        <f>INDEX('Weighted average density'!$D$30:$M$36,RIGHT($A22,1),MATCH(LEFT($A22,3),'Weighted average density'!$D$5:$M$5,0))</f>
        <v>1260.4963342699773</v>
      </c>
      <c r="G22" s="47">
        <f>INDEX('Weighted average density'!$D$37:$M$43,RIGHT($A22,1),MATCH(LEFT($A22,3),'Weighted average density'!$D$5:$M$5,0))</f>
        <v>6.579734798412411</v>
      </c>
      <c r="H22" s="53">
        <f>INDEX('Weighted average density'!$D$44:$M$50,RIGHT($A22,1),MATCH(LEFT($A22,3),'Weighted average density'!$D$5:$M$5,0))</f>
        <v>44.90773215521363</v>
      </c>
      <c r="I22" s="32">
        <f>INDEX('Density per LAD W14'!$H$354:$Y$354,MATCH(LEFT(B22,3),'Density per LAD W14'!$H$3:$Y$3,0))</f>
        <v>4562183.87</v>
      </c>
      <c r="J22" s="32">
        <f>INDEX('Density per LAD S14'!$H$354:$Q$354,MATCH(LEFT(B22,3),'Density per LAD S14'!$H$3:$Q$3,0))</f>
        <v>2636719</v>
      </c>
    </row>
    <row r="23" spans="1:10" x14ac:dyDescent="0.45">
      <c r="A23" s="4" t="s">
        <v>963</v>
      </c>
      <c r="B23" s="68" t="str">
        <f t="shared" si="0"/>
        <v>NES16</v>
      </c>
      <c r="C23" s="46">
        <f>INDEX('Weighted average density'!$D$6:$U$12,RIGHT($A23,1),MATCH(LEFT($A23,3),'Weighted average density'!$D$5:$U$5,0))</f>
        <v>1603.7303629595633</v>
      </c>
      <c r="D23" s="47">
        <f>INDEX('Weighted average density'!$D$13:$U$19,RIGHT($A23,1),MATCH(LEFT($A23,3),'Weighted average density'!$D$5:$U$5,0))</f>
        <v>6.7639473298001942</v>
      </c>
      <c r="E23" s="48">
        <f>INDEX('Weighted average density'!$D$20:$U$26,RIGHT($A23,1),MATCH(LEFT($A23,3),'Weighted average density'!$D$5:$U$5,0))</f>
        <v>47.389884256506939</v>
      </c>
      <c r="F23" s="46">
        <f>INDEX('Weighted average density'!$D$30:$M$36,RIGHT($A23,1),MATCH(LEFT($A23,3),'Weighted average density'!$D$5:$M$5,0))</f>
        <v>1264.520791731215</v>
      </c>
      <c r="G23" s="47">
        <f>INDEX('Weighted average density'!$D$37:$M$43,RIGHT($A23,1),MATCH(LEFT($A23,3),'Weighted average density'!$D$5:$M$5,0))</f>
        <v>6.5825483226050983</v>
      </c>
      <c r="H23" s="53">
        <f>INDEX('Weighted average density'!$D$44:$M$50,RIGHT($A23,1),MATCH(LEFT($A23,3),'Weighted average density'!$D$5:$M$5,0))</f>
        <v>44.94607731566758</v>
      </c>
      <c r="I23" s="32">
        <f>INDEX('Density per LAD W15'!$H$354:$Y$354,MATCH(LEFT(B23,3),'Density per LAD W15'!$H$3:$Y$3,0))</f>
        <v>4586634.9000000004</v>
      </c>
      <c r="J23" s="32">
        <f>INDEX('Density per LAD S15'!$H$354:$Q$354,MATCH(LEFT(B23,3),'Density per LAD S15'!$H$3:$Q$3,0))</f>
        <v>2642593.7999999998</v>
      </c>
    </row>
    <row r="24" spans="1:10" x14ac:dyDescent="0.45">
      <c r="A24" s="4" t="s">
        <v>1006</v>
      </c>
      <c r="B24" s="68" t="str">
        <f t="shared" si="0"/>
        <v>NES17</v>
      </c>
      <c r="C24" s="46">
        <f>INDEX('Weighted average density'!$D$6:$U$12,RIGHT($A24,1),MATCH(LEFT($A24,3),'Weighted average density'!$D$5:$U$5,0))</f>
        <v>1625.6191573185861</v>
      </c>
      <c r="D24" s="47">
        <f>INDEX('Weighted average density'!$D$13:$U$19,RIGHT($A24,1),MATCH(LEFT($A24,3),'Weighted average density'!$D$5:$U$5,0))</f>
        <v>6.7741744296136375</v>
      </c>
      <c r="E24" s="48">
        <f>INDEX('Weighted average density'!$D$20:$U$26,RIGHT($A24,1),MATCH(LEFT($A24,3),'Weighted average density'!$D$5:$U$5,0))</f>
        <v>47.536430431527599</v>
      </c>
      <c r="F24" s="46">
        <f>INDEX('Weighted average density'!$D$30:$M$36,RIGHT($A24,1),MATCH(LEFT($A24,3),'Weighted average density'!$D$5:$M$5,0))</f>
        <v>1272.387598074846</v>
      </c>
      <c r="G24" s="47">
        <f>INDEX('Weighted average density'!$D$37:$M$43,RIGHT($A24,1),MATCH(LEFT($A24,3),'Weighted average density'!$D$5:$M$5,0))</f>
        <v>6.5875409328209305</v>
      </c>
      <c r="H24" s="53">
        <f>INDEX('Weighted average density'!$D$44:$M$50,RIGHT($A24,1),MATCH(LEFT($A24,3),'Weighted average density'!$D$5:$M$5,0))</f>
        <v>45.016051516485</v>
      </c>
      <c r="I24" s="32">
        <f>INDEX('Density per LAD W16'!$H$354:$Y$354,MATCH(LEFT(B24,3),'Density per LAD W16'!$H$3:$Y$3,0))</f>
        <v>4620642.79</v>
      </c>
      <c r="J24" s="32">
        <f>INDEX('Density per LAD S16'!$H$354:$Q$354,MATCH(LEFT(B24,3),'Density per LAD S16'!$H$3:$Q$3,0))</f>
        <v>2654707.2000000002</v>
      </c>
    </row>
    <row r="25" spans="1:10" x14ac:dyDescent="0.45">
      <c r="A25" s="4" t="s">
        <v>1147</v>
      </c>
      <c r="B25" s="68" t="str">
        <f t="shared" si="0"/>
        <v>NES18</v>
      </c>
      <c r="C25" s="46">
        <f>INDEX('Weighted average density'!$D$6:$U$12,RIGHT($A25,1),MATCH(LEFT($A25,3),'Weighted average density'!$D$5:$U$5,0))</f>
        <v>1636.0537405055227</v>
      </c>
      <c r="D25" s="47">
        <f>INDEX('Weighted average density'!$D$13:$U$19,RIGHT($A25,1),MATCH(LEFT($A25,3),'Weighted average density'!$D$5:$U$5,0))</f>
        <v>6.7803926330553166</v>
      </c>
      <c r="E25" s="48">
        <f>INDEX('Weighted average density'!$D$20:$U$26,RIGHT($A25,1),MATCH(LEFT($A25,3),'Weighted average density'!$D$5:$U$5,0))</f>
        <v>47.617656184016354</v>
      </c>
      <c r="F25" s="46">
        <f>INDEX('Weighted average density'!$D$30:$M$36,RIGHT($A25,1),MATCH(LEFT($A25,3),'Weighted average density'!$D$5:$M$5,0))</f>
        <v>1276.5977248011977</v>
      </c>
      <c r="G25" s="47">
        <f>INDEX('Weighted average density'!$D$37:$M$43,RIGHT($A25,1),MATCH(LEFT($A25,3),'Weighted average density'!$D$5:$M$5,0))</f>
        <v>6.5916118791617961</v>
      </c>
      <c r="H25" s="53">
        <f>INDEX('Weighted average density'!$D$44:$M$50,RIGHT($A25,1),MATCH(LEFT($A25,3),'Weighted average density'!$D$5:$M$5,0))</f>
        <v>45.063602473708563</v>
      </c>
      <c r="I25" s="32">
        <f>INDEX('Density per LAD W17'!$H$354:$Y$354,MATCH(LEFT(B25,3),'Density per LAD W17'!$H$3:$Y$3,0))</f>
        <v>4643986.46</v>
      </c>
      <c r="J25" s="32">
        <f>INDEX('Density per LAD S17'!$H$354:$Q$354,MATCH(LEFT(B25,3),'Density per LAD S17'!$H$3:$Q$3,0))</f>
        <v>2662870.6</v>
      </c>
    </row>
    <row r="26" spans="1:10" x14ac:dyDescent="0.45">
      <c r="A26" s="4" t="s">
        <v>964</v>
      </c>
      <c r="B26" s="68" t="str">
        <f t="shared" si="0"/>
        <v>SVT12</v>
      </c>
      <c r="C26" s="46">
        <f>INDEX('Weighted average density'!$D$6:$U$12,RIGHT($A26,1),MATCH(LEFT($A26,3),'Weighted average density'!$D$5:$U$5,0))</f>
        <v>1808.5277413941151</v>
      </c>
      <c r="D26" s="47">
        <f>INDEX('Weighted average density'!$D$13:$U$19,RIGHT($A26,1),MATCH(LEFT($A26,3),'Weighted average density'!$D$5:$U$5,0))</f>
        <v>6.8489421110810635</v>
      </c>
      <c r="E26" s="48">
        <f>INDEX('Weighted average density'!$D$20:$U$26,RIGHT($A26,1),MATCH(LEFT($A26,3),'Weighted average density'!$D$5:$U$5,0))</f>
        <v>48.665373214161107</v>
      </c>
      <c r="F26" s="46">
        <f>INDEX('Weighted average density'!$D$30:$M$36,RIGHT($A26,1),MATCH(LEFT($A26,3),'Weighted average density'!$D$5:$M$5,0))</f>
        <v>1896.3118212918232</v>
      </c>
      <c r="G26" s="47">
        <f>INDEX('Weighted average density'!$D$37:$M$43,RIGHT($A26,1),MATCH(LEFT($A26,3),'Weighted average density'!$D$5:$M$5,0))</f>
        <v>6.9319840391249459</v>
      </c>
      <c r="H26" s="53">
        <f>INDEX('Weighted average density'!$D$44:$M$50,RIGHT($A26,1),MATCH(LEFT($A26,3),'Weighted average density'!$D$5:$M$5,0))</f>
        <v>49.759813703686355</v>
      </c>
      <c r="I26" s="32">
        <f>INDEX('Density per LAD W11'!$H$354:$Y$354,MATCH(LEFT(B26,3),'Density per LAD W11'!$H$3:$Y$3,0))</f>
        <v>7746555.3500000006</v>
      </c>
      <c r="J26" s="32">
        <f>INDEX('Density per LAD S11'!$H$354:$Q$354,MATCH(LEFT(B26,3),'Density per LAD S11'!$H$3:$Q$3,0))</f>
        <v>8986554.6500000004</v>
      </c>
    </row>
    <row r="27" spans="1:10" x14ac:dyDescent="0.45">
      <c r="A27" s="4" t="s">
        <v>965</v>
      </c>
      <c r="B27" s="68" t="str">
        <f t="shared" si="0"/>
        <v>SVT13</v>
      </c>
      <c r="C27" s="46">
        <f>INDEX('Weighted average density'!$D$6:$U$12,RIGHT($A27,1),MATCH(LEFT($A27,3),'Weighted average density'!$D$5:$U$5,0))</f>
        <v>1828.4500115042185</v>
      </c>
      <c r="D27" s="47">
        <f>INDEX('Weighted average density'!$D$13:$U$19,RIGHT($A27,1),MATCH(LEFT($A27,3),'Weighted average density'!$D$5:$U$5,0))</f>
        <v>6.8581395410216084</v>
      </c>
      <c r="E27" s="48">
        <f>INDEX('Weighted average density'!$D$20:$U$26,RIGHT($A27,1),MATCH(LEFT($A27,3),'Weighted average density'!$D$5:$U$5,0))</f>
        <v>48.798591512837973</v>
      </c>
      <c r="F27" s="46">
        <f>INDEX('Weighted average density'!$D$30:$M$36,RIGHT($A27,1),MATCH(LEFT($A27,3),'Weighted average density'!$D$5:$M$5,0))</f>
        <v>1916.0221267527581</v>
      </c>
      <c r="G27" s="47">
        <f>INDEX('Weighted average density'!$D$37:$M$43,RIGHT($A27,1),MATCH(LEFT($A27,3),'Weighted average density'!$D$5:$M$5,0))</f>
        <v>6.9407668014368404</v>
      </c>
      <c r="H27" s="53">
        <f>INDEX('Weighted average density'!$D$44:$M$50,RIGHT($A27,1),MATCH(LEFT($A27,3),'Weighted average density'!$D$5:$M$5,0))</f>
        <v>49.887791572236154</v>
      </c>
      <c r="I27" s="32">
        <f>INDEX('Density per LAD W12'!$H$354:$Y$354,MATCH(LEFT(B27,3),'Density per LAD W12'!$H$3:$Y$3,0))</f>
        <v>7796096.5600000005</v>
      </c>
      <c r="J27" s="32">
        <f>INDEX('Density per LAD S12'!$H$354:$Q$354,MATCH(LEFT(B27,3),'Density per LAD S12'!$H$3:$Q$3,0))</f>
        <v>9042900.7899999991</v>
      </c>
    </row>
    <row r="28" spans="1:10" x14ac:dyDescent="0.45">
      <c r="A28" s="4" t="s">
        <v>966</v>
      </c>
      <c r="B28" s="68" t="str">
        <f t="shared" si="0"/>
        <v>SVT14</v>
      </c>
      <c r="C28" s="46">
        <f>INDEX('Weighted average density'!$D$6:$U$12,RIGHT($A28,1),MATCH(LEFT($A28,3),'Weighted average density'!$D$5:$U$5,0))</f>
        <v>1841.3023602289115</v>
      </c>
      <c r="D28" s="47">
        <f>INDEX('Weighted average density'!$D$13:$U$19,RIGHT($A28,1),MATCH(LEFT($A28,3),'Weighted average density'!$D$5:$U$5,0))</f>
        <v>6.8652684174309559</v>
      </c>
      <c r="E28" s="48">
        <f>INDEX('Weighted average density'!$D$20:$U$26,RIGHT($A28,1),MATCH(LEFT($A28,3),'Weighted average density'!$D$5:$U$5,0))</f>
        <v>48.895326041430202</v>
      </c>
      <c r="F28" s="46">
        <f>INDEX('Weighted average density'!$D$30:$M$36,RIGHT($A28,1),MATCH(LEFT($A28,3),'Weighted average density'!$D$5:$M$5,0))</f>
        <v>1929.0127014763198</v>
      </c>
      <c r="G28" s="47">
        <f>INDEX('Weighted average density'!$D$37:$M$43,RIGHT($A28,1),MATCH(LEFT($A28,3),'Weighted average density'!$D$5:$M$5,0))</f>
        <v>6.9475437551139727</v>
      </c>
      <c r="H28" s="53">
        <f>INDEX('Weighted average density'!$D$44:$M$50,RIGHT($A28,1),MATCH(LEFT($A28,3),'Weighted average density'!$D$5:$M$5,0))</f>
        <v>49.981066014291386</v>
      </c>
      <c r="I28" s="32">
        <f>INDEX('Density per LAD W13'!$H$354:$Y$354,MATCH(LEFT(B28,3),'Density per LAD W13'!$H$3:$Y$3,0))</f>
        <v>7842946.254999999</v>
      </c>
      <c r="J28" s="32">
        <f>INDEX('Density per LAD S13'!$H$354:$Q$354,MATCH(LEFT(B28,3),'Density per LAD S13'!$H$3:$Q$3,0))</f>
        <v>9096155.209999999</v>
      </c>
    </row>
    <row r="29" spans="1:10" x14ac:dyDescent="0.45">
      <c r="A29" s="4" t="s">
        <v>967</v>
      </c>
      <c r="B29" s="68" t="str">
        <f t="shared" si="0"/>
        <v>SVT15</v>
      </c>
      <c r="C29" s="46">
        <f>INDEX('Weighted average density'!$D$6:$U$12,RIGHT($A29,1),MATCH(LEFT($A29,3),'Weighted average density'!$D$5:$U$5,0))</f>
        <v>1858.9684112940313</v>
      </c>
      <c r="D29" s="47">
        <f>INDEX('Weighted average density'!$D$13:$U$19,RIGHT($A29,1),MATCH(LEFT($A29,3),'Weighted average density'!$D$5:$U$5,0))</f>
        <v>6.8739200337618245</v>
      </c>
      <c r="E29" s="48">
        <f>INDEX('Weighted average density'!$D$20:$U$26,RIGHT($A29,1),MATCH(LEFT($A29,3),'Weighted average density'!$D$5:$U$5,0))</f>
        <v>49.017018797148538</v>
      </c>
      <c r="F29" s="46">
        <f>INDEX('Weighted average density'!$D$30:$M$36,RIGHT($A29,1),MATCH(LEFT($A29,3),'Weighted average density'!$D$5:$M$5,0))</f>
        <v>1946.3401854859544</v>
      </c>
      <c r="G29" s="47">
        <f>INDEX('Weighted average density'!$D$37:$M$43,RIGHT($A29,1),MATCH(LEFT($A29,3),'Weighted average density'!$D$5:$M$5,0))</f>
        <v>6.9557758068948807</v>
      </c>
      <c r="H29" s="53">
        <f>INDEX('Weighted average density'!$D$44:$M$50,RIGHT($A29,1),MATCH(LEFT($A29,3),'Weighted average density'!$D$5:$M$5,0))</f>
        <v>50.097695520165374</v>
      </c>
      <c r="I29" s="32">
        <f>INDEX('Density per LAD W14'!$H$354:$Y$354,MATCH(LEFT(B29,3),'Density per LAD W14'!$H$3:$Y$3,0))</f>
        <v>7900868.7549999999</v>
      </c>
      <c r="J29" s="32">
        <f>INDEX('Density per LAD S14'!$H$354:$Q$354,MATCH(LEFT(B29,3),'Density per LAD S14'!$H$3:$Q$3,0))</f>
        <v>9161633.8399999999</v>
      </c>
    </row>
    <row r="30" spans="1:10" x14ac:dyDescent="0.45">
      <c r="A30" s="4" t="s">
        <v>968</v>
      </c>
      <c r="B30" s="68" t="str">
        <f t="shared" si="0"/>
        <v>SVT16</v>
      </c>
      <c r="C30" s="46">
        <f>INDEX('Weighted average density'!$D$6:$U$12,RIGHT($A30,1),MATCH(LEFT($A30,3),'Weighted average density'!$D$5:$U$5,0))</f>
        <v>1883.183312679482</v>
      </c>
      <c r="D30" s="47">
        <f>INDEX('Weighted average density'!$D$13:$U$19,RIGHT($A30,1),MATCH(LEFT($A30,3),'Weighted average density'!$D$5:$U$5,0))</f>
        <v>6.8852044716741077</v>
      </c>
      <c r="E30" s="48">
        <f>INDEX('Weighted average density'!$D$20:$U$26,RIGHT($A30,1),MATCH(LEFT($A30,3),'Weighted average density'!$D$5:$U$5,0))</f>
        <v>49.177412664932199</v>
      </c>
      <c r="F30" s="46">
        <f>INDEX('Weighted average density'!$D$30:$M$36,RIGHT($A30,1),MATCH(LEFT($A30,3),'Weighted average density'!$D$5:$M$5,0))</f>
        <v>1969.5856861499876</v>
      </c>
      <c r="G30" s="47">
        <f>INDEX('Weighted average density'!$D$37:$M$43,RIGHT($A30,1),MATCH(LEFT($A30,3),'Weighted average density'!$D$5:$M$5,0))</f>
        <v>6.9662373238542932</v>
      </c>
      <c r="H30" s="53">
        <f>INDEX('Weighted average density'!$D$44:$M$50,RIGHT($A30,1),MATCH(LEFT($A30,3),'Weighted average density'!$D$5:$M$5,0))</f>
        <v>50.247786362356571</v>
      </c>
      <c r="I30" s="32">
        <f>INDEX('Density per LAD W15'!$H$354:$Y$354,MATCH(LEFT(B30,3),'Density per LAD W15'!$H$3:$Y$3,0))</f>
        <v>7965479.7699999996</v>
      </c>
      <c r="J30" s="32">
        <f>INDEX('Density per LAD S15'!$H$354:$Q$354,MATCH(LEFT(B30,3),'Density per LAD S15'!$H$3:$Q$3,0))</f>
        <v>9232988.879999999</v>
      </c>
    </row>
    <row r="31" spans="1:10" x14ac:dyDescent="0.45">
      <c r="A31" s="4" t="s">
        <v>1007</v>
      </c>
      <c r="B31" s="68" t="str">
        <f t="shared" si="0"/>
        <v>SVT17</v>
      </c>
      <c r="C31" s="46">
        <f>INDEX('Weighted average density'!$D$6:$U$12,RIGHT($A31,1),MATCH(LEFT($A31,3),'Weighted average density'!$D$5:$U$5,0))</f>
        <v>1912.53315605796</v>
      </c>
      <c r="D31" s="47">
        <f>INDEX('Weighted average density'!$D$13:$U$19,RIGHT($A31,1),MATCH(LEFT($A31,3),'Weighted average density'!$D$5:$U$5,0))</f>
        <v>6.8984366324743114</v>
      </c>
      <c r="E31" s="48">
        <f>INDEX('Weighted average density'!$D$20:$U$26,RIGHT($A31,1),MATCH(LEFT($A31,3),'Weighted average density'!$D$5:$U$5,0))</f>
        <v>49.367444441890996</v>
      </c>
      <c r="F31" s="46">
        <f>INDEX('Weighted average density'!$D$30:$M$36,RIGHT($A31,1),MATCH(LEFT($A31,3),'Weighted average density'!$D$5:$M$5,0))</f>
        <v>1998.2548781748403</v>
      </c>
      <c r="G31" s="47">
        <f>INDEX('Weighted average density'!$D$37:$M$43,RIGHT($A31,1),MATCH(LEFT($A31,3),'Weighted average density'!$D$5:$M$5,0))</f>
        <v>6.978824352295721</v>
      </c>
      <c r="H31" s="53">
        <f>INDEX('Weighted average density'!$D$44:$M$50,RIGHT($A31,1),MATCH(LEFT($A31,3),'Weighted average density'!$D$5:$M$5,0))</f>
        <v>50.42983423049504</v>
      </c>
      <c r="I31" s="32">
        <f>INDEX('Density per LAD W16'!$H$354:$Y$354,MATCH(LEFT(B31,3),'Density per LAD W16'!$H$3:$Y$3,0))</f>
        <v>8045452.8949999996</v>
      </c>
      <c r="J31" s="32">
        <f>INDEX('Density per LAD S16'!$H$354:$Q$354,MATCH(LEFT(B31,3),'Density per LAD S16'!$H$3:$Q$3,0))</f>
        <v>9322032.1099999994</v>
      </c>
    </row>
    <row r="32" spans="1:10" x14ac:dyDescent="0.45">
      <c r="A32" s="4" t="s">
        <v>1148</v>
      </c>
      <c r="B32" s="68" t="str">
        <f t="shared" si="0"/>
        <v>SVT18</v>
      </c>
      <c r="C32" s="46">
        <f>INDEX('Weighted average density'!$D$6:$U$12,RIGHT($A32,1),MATCH(LEFT($A32,3),'Weighted average density'!$D$5:$U$5,0))</f>
        <v>1930.2384785772115</v>
      </c>
      <c r="D32" s="47">
        <f>INDEX('Weighted average density'!$D$13:$U$19,RIGHT($A32,1),MATCH(LEFT($A32,3),'Weighted average density'!$D$5:$U$5,0))</f>
        <v>6.9073368368391366</v>
      </c>
      <c r="E32" s="48">
        <f>INDEX('Weighted average density'!$D$20:$U$26,RIGHT($A32,1),MATCH(LEFT($A32,3),'Weighted average density'!$D$5:$U$5,0))</f>
        <v>49.489766062303993</v>
      </c>
      <c r="F32" s="46">
        <f>INDEX('Weighted average density'!$D$30:$M$36,RIGHT($A32,1),MATCH(LEFT($A32,3),'Weighted average density'!$D$5:$M$5,0))</f>
        <v>2015.9453113437005</v>
      </c>
      <c r="G32" s="47">
        <f>INDEX('Weighted average density'!$D$37:$M$43,RIGHT($A32,1),MATCH(LEFT($A32,3),'Weighted average density'!$D$5:$M$5,0))</f>
        <v>6.9873659564291577</v>
      </c>
      <c r="H32" s="53">
        <f>INDEX('Weighted average density'!$D$44:$M$50,RIGHT($A32,1),MATCH(LEFT($A32,3),'Weighted average density'!$D$5:$M$5,0))</f>
        <v>50.548468104683479</v>
      </c>
      <c r="I32" s="32">
        <f>INDEX('Density per LAD W17'!$H$354:$Y$354,MATCH(LEFT(B32,3),'Density per LAD W17'!$H$3:$Y$3,0))</f>
        <v>8118826.5949999997</v>
      </c>
      <c r="J32" s="32">
        <f>INDEX('Density per LAD S17'!$H$354:$Q$354,MATCH(LEFT(B32,3),'Density per LAD S17'!$H$3:$Q$3,0))</f>
        <v>9404737.5600000005</v>
      </c>
    </row>
    <row r="33" spans="1:10" x14ac:dyDescent="0.45">
      <c r="A33" s="4" t="s">
        <v>969</v>
      </c>
      <c r="B33" s="68" t="str">
        <f t="shared" si="0"/>
        <v>SWT12</v>
      </c>
      <c r="C33" s="46">
        <f>INDEX('Weighted average density'!$D$6:$U$12,RIGHT($A33,1),MATCH(LEFT($A33,3),'Weighted average density'!$D$5:$U$5,0))</f>
        <v>921.43934820786876</v>
      </c>
      <c r="D33" s="47">
        <f>INDEX('Weighted average density'!$D$13:$U$19,RIGHT($A33,1),MATCH(LEFT($A33,3),'Weighted average density'!$D$5:$U$5,0))</f>
        <v>5.7553346075147633</v>
      </c>
      <c r="E33" s="48">
        <f>INDEX('Weighted average density'!$D$20:$U$26,RIGHT($A33,1),MATCH(LEFT($A33,3),'Weighted average density'!$D$5:$U$5,0))</f>
        <v>35.219414190386026</v>
      </c>
      <c r="F33" s="46">
        <f>INDEX('Weighted average density'!$D$30:$M$36,RIGHT($A33,1),MATCH(LEFT($A33,3),'Weighted average density'!$D$5:$M$5,0))</f>
        <v>915.89476753419297</v>
      </c>
      <c r="G33" s="47">
        <f>INDEX('Weighted average density'!$D$37:$M$43,RIGHT($A33,1),MATCH(LEFT($A33,3),'Weighted average density'!$D$5:$M$5,0))</f>
        <v>5.749313296370282</v>
      </c>
      <c r="H33" s="53">
        <f>INDEX('Weighted average density'!$D$44:$M$50,RIGHT($A33,1),MATCH(LEFT($A33,3),'Weighted average density'!$D$5:$M$5,0))</f>
        <v>35.141528771982834</v>
      </c>
      <c r="I33" s="32">
        <f>INDEX('Density per LAD W11'!$H$354:$Y$354,MATCH(LEFT(B33,3),'Density per LAD W11'!$H$3:$Y$3,0))</f>
        <v>1674214.75</v>
      </c>
      <c r="J33" s="32">
        <f>INDEX('Density per LAD S11'!$H$354:$Q$354,MATCH(LEFT(B33,3),'Density per LAD S11'!$H$3:$Q$3,0))</f>
        <v>1686273.7999999998</v>
      </c>
    </row>
    <row r="34" spans="1:10" x14ac:dyDescent="0.45">
      <c r="A34" s="4" t="s">
        <v>970</v>
      </c>
      <c r="B34" s="68" t="str">
        <f t="shared" si="0"/>
        <v>SWT13</v>
      </c>
      <c r="C34" s="46">
        <f>INDEX('Weighted average density'!$D$6:$U$12,RIGHT($A34,1),MATCH(LEFT($A34,3),'Weighted average density'!$D$5:$U$5,0))</f>
        <v>928.77360792595186</v>
      </c>
      <c r="D34" s="47">
        <f>INDEX('Weighted average density'!$D$13:$U$19,RIGHT($A34,1),MATCH(LEFT($A34,3),'Weighted average density'!$D$5:$U$5,0))</f>
        <v>5.7619941852788221</v>
      </c>
      <c r="E34" s="48">
        <f>INDEX('Weighted average density'!$D$20:$U$26,RIGHT($A34,1),MATCH(LEFT($A34,3),'Weighted average density'!$D$5:$U$5,0))</f>
        <v>35.299778027804514</v>
      </c>
      <c r="F34" s="46">
        <f>INDEX('Weighted average density'!$D$30:$M$36,RIGHT($A34,1),MATCH(LEFT($A34,3),'Weighted average density'!$D$5:$M$5,0))</f>
        <v>923.17221141536334</v>
      </c>
      <c r="G34" s="47">
        <f>INDEX('Weighted average density'!$D$37:$M$43,RIGHT($A34,1),MATCH(LEFT($A34,3),'Weighted average density'!$D$5:$M$5,0))</f>
        <v>5.755949161058127</v>
      </c>
      <c r="H34" s="53">
        <f>INDEX('Weighted average density'!$D$44:$M$50,RIGHT($A34,1),MATCH(LEFT($A34,3),'Weighted average density'!$D$5:$M$5,0))</f>
        <v>35.22152410868236</v>
      </c>
      <c r="I34" s="32">
        <f>INDEX('Density per LAD W12'!$H$354:$Y$354,MATCH(LEFT(B34,3),'Density per LAD W12'!$H$3:$Y$3,0))</f>
        <v>1685551.5</v>
      </c>
      <c r="J34" s="32">
        <f>INDEX('Density per LAD S12'!$H$354:$Q$354,MATCH(LEFT(B34,3),'Density per LAD S12'!$H$3:$Q$3,0))</f>
        <v>1697712.95</v>
      </c>
    </row>
    <row r="35" spans="1:10" x14ac:dyDescent="0.45">
      <c r="A35" s="4" t="s">
        <v>971</v>
      </c>
      <c r="B35" s="68" t="str">
        <f t="shared" si="0"/>
        <v>SWT14</v>
      </c>
      <c r="C35" s="46">
        <f>INDEX('Weighted average density'!$D$6:$U$12,RIGHT($A35,1),MATCH(LEFT($A35,3),'Weighted average density'!$D$5:$U$5,0))</f>
        <v>935.37233714142076</v>
      </c>
      <c r="D35" s="47">
        <f>INDEX('Weighted average density'!$D$13:$U$19,RIGHT($A35,1),MATCH(LEFT($A35,3),'Weighted average density'!$D$5:$U$5,0))</f>
        <v>5.7696031806558299</v>
      </c>
      <c r="E35" s="48">
        <f>INDEX('Weighted average density'!$D$20:$U$26,RIGHT($A35,1),MATCH(LEFT($A35,3),'Weighted average density'!$D$5:$U$5,0))</f>
        <v>35.387951611510758</v>
      </c>
      <c r="F35" s="46">
        <f>INDEX('Weighted average density'!$D$30:$M$36,RIGHT($A35,1),MATCH(LEFT($A35,3),'Weighted average density'!$D$5:$M$5,0))</f>
        <v>929.75074841291826</v>
      </c>
      <c r="G35" s="47">
        <f>INDEX('Weighted average density'!$D$37:$M$43,RIGHT($A35,1),MATCH(LEFT($A35,3),'Weighted average density'!$D$5:$M$5,0))</f>
        <v>5.7635469281891991</v>
      </c>
      <c r="H35" s="53">
        <f>INDEX('Weighted average density'!$D$44:$M$50,RIGHT($A35,1),MATCH(LEFT($A35,3),'Weighted average density'!$D$5:$M$5,0))</f>
        <v>35.309614237177961</v>
      </c>
      <c r="I35" s="32">
        <f>INDEX('Density per LAD W13'!$H$354:$Y$354,MATCH(LEFT(B35,3),'Density per LAD W13'!$H$3:$Y$3,0))</f>
        <v>1695461.8</v>
      </c>
      <c r="J35" s="32">
        <f>INDEX('Density per LAD S13'!$H$354:$Q$354,MATCH(LEFT(B35,3),'Density per LAD S13'!$H$3:$Q$3,0))</f>
        <v>1707646.9000000001</v>
      </c>
    </row>
    <row r="36" spans="1:10" x14ac:dyDescent="0.45">
      <c r="A36" s="4" t="s">
        <v>972</v>
      </c>
      <c r="B36" s="68" t="str">
        <f t="shared" si="0"/>
        <v>SWT15</v>
      </c>
      <c r="C36" s="46">
        <f>INDEX('Weighted average density'!$D$6:$U$12,RIGHT($A36,1),MATCH(LEFT($A36,3),'Weighted average density'!$D$5:$U$5,0))</f>
        <v>945.17551885853038</v>
      </c>
      <c r="D36" s="47">
        <f>INDEX('Weighted average density'!$D$13:$U$19,RIGHT($A36,1),MATCH(LEFT($A36,3),'Weighted average density'!$D$5:$U$5,0))</f>
        <v>5.7797528841592021</v>
      </c>
      <c r="E36" s="48">
        <f>INDEX('Weighted average density'!$D$20:$U$26,RIGHT($A36,1),MATCH(LEFT($A36,3),'Weighted average density'!$D$5:$U$5,0))</f>
        <v>35.50810861200231</v>
      </c>
      <c r="F36" s="46">
        <f>INDEX('Weighted average density'!$D$30:$M$36,RIGHT($A36,1),MATCH(LEFT($A36,3),'Weighted average density'!$D$5:$M$5,0))</f>
        <v>939.50499736992765</v>
      </c>
      <c r="G36" s="47">
        <f>INDEX('Weighted average density'!$D$37:$M$43,RIGHT($A36,1),MATCH(LEFT($A36,3),'Weighted average density'!$D$5:$M$5,0))</f>
        <v>5.7736823760415534</v>
      </c>
      <c r="H36" s="53">
        <f>INDEX('Weighted average density'!$D$44:$M$50,RIGHT($A36,1),MATCH(LEFT($A36,3),'Weighted average density'!$D$5:$M$5,0))</f>
        <v>35.429541104241721</v>
      </c>
      <c r="I36" s="32">
        <f>INDEX('Density per LAD W14'!$H$354:$Y$354,MATCH(LEFT(B36,3),'Density per LAD W14'!$H$3:$Y$3,0))</f>
        <v>1709466.45</v>
      </c>
      <c r="J36" s="32">
        <f>INDEX('Density per LAD S14'!$H$354:$Q$354,MATCH(LEFT(B36,3),'Density per LAD S14'!$H$3:$Q$3,0))</f>
        <v>1721720.65</v>
      </c>
    </row>
    <row r="37" spans="1:10" x14ac:dyDescent="0.45">
      <c r="A37" s="4" t="s">
        <v>973</v>
      </c>
      <c r="B37" s="68" t="str">
        <f t="shared" si="0"/>
        <v>SWT16</v>
      </c>
      <c r="C37" s="46">
        <f>INDEX('Weighted average density'!$D$6:$U$12,RIGHT($A37,1),MATCH(LEFT($A37,3),'Weighted average density'!$D$5:$U$5,0))</f>
        <v>952.0770798689299</v>
      </c>
      <c r="D37" s="47">
        <f>INDEX('Weighted average density'!$D$13:$U$19,RIGHT($A37,1),MATCH(LEFT($A37,3),'Weighted average density'!$D$5:$U$5,0))</f>
        <v>5.7869437284693772</v>
      </c>
      <c r="E37" s="48">
        <f>INDEX('Weighted average density'!$D$20:$U$26,RIGHT($A37,1),MATCH(LEFT($A37,3),'Weighted average density'!$D$5:$U$5,0))</f>
        <v>35.593269051362334</v>
      </c>
      <c r="F37" s="46">
        <f>INDEX('Weighted average density'!$D$30:$M$36,RIGHT($A37,1),MATCH(LEFT($A37,3),'Weighted average density'!$D$5:$M$5,0))</f>
        <v>946.37368467140459</v>
      </c>
      <c r="G37" s="47">
        <f>INDEX('Weighted average density'!$D$37:$M$43,RIGHT($A37,1),MATCH(LEFT($A37,3),'Weighted average density'!$D$5:$M$5,0))</f>
        <v>5.780907443306682</v>
      </c>
      <c r="H37" s="53">
        <f>INDEX('Weighted average density'!$D$44:$M$50,RIGHT($A37,1),MATCH(LEFT($A37,3),'Weighted average density'!$D$5:$M$5,0))</f>
        <v>35.514922885620216</v>
      </c>
      <c r="I37" s="32">
        <f>INDEX('Density per LAD W15'!$H$354:$Y$354,MATCH(LEFT(B37,3),'Density per LAD W15'!$H$3:$Y$3,0))</f>
        <v>1722909.65</v>
      </c>
      <c r="J37" s="32">
        <f>INDEX('Density per LAD S15'!$H$354:$Q$354,MATCH(LEFT(B37,3),'Density per LAD S15'!$H$3:$Q$3,0))</f>
        <v>1735246.0499999998</v>
      </c>
    </row>
    <row r="38" spans="1:10" x14ac:dyDescent="0.45">
      <c r="A38" s="4" t="s">
        <v>1008</v>
      </c>
      <c r="B38" s="68" t="str">
        <f t="shared" si="0"/>
        <v>SWT17</v>
      </c>
      <c r="C38" s="46">
        <f>INDEX('Weighted average density'!$D$6:$U$12,RIGHT($A38,1),MATCH(LEFT($A38,3),'Weighted average density'!$D$5:$U$5,0))</f>
        <v>957.7533554076922</v>
      </c>
      <c r="D38" s="47">
        <f>INDEX('Weighted average density'!$D$13:$U$19,RIGHT($A38,1),MATCH(LEFT($A38,3),'Weighted average density'!$D$5:$U$5,0))</f>
        <v>5.7955036922005938</v>
      </c>
      <c r="E38" s="48">
        <f>INDEX('Weighted average density'!$D$20:$U$26,RIGHT($A38,1),MATCH(LEFT($A38,3),'Weighted average density'!$D$5:$U$5,0))</f>
        <v>35.687237462655183</v>
      </c>
      <c r="F38" s="46">
        <f>INDEX('Weighted average density'!$D$30:$M$36,RIGHT($A38,1),MATCH(LEFT($A38,3),'Weighted average density'!$D$5:$M$5,0))</f>
        <v>952.03679875577291</v>
      </c>
      <c r="G38" s="47">
        <f>INDEX('Weighted average density'!$D$37:$M$43,RIGHT($A38,1),MATCH(LEFT($A38,3),'Weighted average density'!$D$5:$M$5,0))</f>
        <v>5.7894644648870086</v>
      </c>
      <c r="H38" s="53">
        <f>INDEX('Weighted average density'!$D$44:$M$50,RIGHT($A38,1),MATCH(LEFT($A38,3),'Weighted average density'!$D$5:$M$5,0))</f>
        <v>35.608873005715544</v>
      </c>
      <c r="I38" s="32">
        <f>INDEX('Density per LAD W16'!$H$354:$Y$354,MATCH(LEFT(B38,3),'Density per LAD W16'!$H$3:$Y$3,0))</f>
        <v>1735724.25</v>
      </c>
      <c r="J38" s="32">
        <f>INDEX('Density per LAD S16'!$H$354:$Q$354,MATCH(LEFT(B38,3),'Density per LAD S16'!$H$3:$Q$3,0))</f>
        <v>1748105.3</v>
      </c>
    </row>
    <row r="39" spans="1:10" x14ac:dyDescent="0.45">
      <c r="A39" s="4" t="s">
        <v>1149</v>
      </c>
      <c r="B39" s="68" t="str">
        <f t="shared" si="0"/>
        <v>SWT18</v>
      </c>
      <c r="C39" s="46">
        <f>INDEX('Weighted average density'!$D$6:$U$12,RIGHT($A39,1),MATCH(LEFT($A39,3),'Weighted average density'!$D$5:$U$5,0))</f>
        <v>959.82020265303572</v>
      </c>
      <c r="D39" s="47">
        <f>INDEX('Weighted average density'!$D$13:$U$19,RIGHT($A39,1),MATCH(LEFT($A39,3),'Weighted average density'!$D$5:$U$5,0))</f>
        <v>5.7999818298674617</v>
      </c>
      <c r="E39" s="48">
        <f>INDEX('Weighted average density'!$D$20:$U$26,RIGHT($A39,1),MATCH(LEFT($A39,3),'Weighted average density'!$D$5:$U$5,0))</f>
        <v>35.72954662262886</v>
      </c>
      <c r="F39" s="46">
        <f>INDEX('Weighted average density'!$D$30:$M$36,RIGHT($A39,1),MATCH(LEFT($A39,3),'Weighted average density'!$D$5:$M$5,0))</f>
        <v>954.14311286906036</v>
      </c>
      <c r="G39" s="47">
        <f>INDEX('Weighted average density'!$D$37:$M$43,RIGHT($A39,1),MATCH(LEFT($A39,3),'Weighted average density'!$D$5:$M$5,0))</f>
        <v>5.7939213645936851</v>
      </c>
      <c r="H39" s="53">
        <f>INDEX('Weighted average density'!$D$44:$M$50,RIGHT($A39,1),MATCH(LEFT($A39,3),'Weighted average density'!$D$5:$M$5,0))</f>
        <v>35.651199515543233</v>
      </c>
      <c r="I39" s="32">
        <f>INDEX('Density per LAD W17'!$H$354:$Y$354,MATCH(LEFT(B39,3),'Density per LAD W17'!$H$3:$Y$3,0))</f>
        <v>1751940.2</v>
      </c>
      <c r="J39" s="32">
        <f>INDEX('Density per LAD S17'!$H$354:$Q$354,MATCH(LEFT(B39,3),'Density per LAD S17'!$H$3:$Q$3,0))</f>
        <v>1764303.25</v>
      </c>
    </row>
    <row r="40" spans="1:10" x14ac:dyDescent="0.45">
      <c r="A40" s="4" t="s">
        <v>974</v>
      </c>
      <c r="B40" s="68" t="str">
        <f t="shared" si="0"/>
        <v>SRN12</v>
      </c>
      <c r="C40" s="46">
        <f>INDEX('Weighted average density'!$D$6:$U$12,RIGHT($A40,1),MATCH(LEFT($A40,3),'Weighted average density'!$D$5:$U$5,0))</f>
        <v>1779.3608258154925</v>
      </c>
      <c r="D40" s="47">
        <f>INDEX('Weighted average density'!$D$13:$U$19,RIGHT($A40,1),MATCH(LEFT($A40,3),'Weighted average density'!$D$5:$U$5,0))</f>
        <v>7.0149967679631722</v>
      </c>
      <c r="E40" s="48">
        <f>INDEX('Weighted average density'!$D$20:$U$26,RIGHT($A40,1),MATCH(LEFT($A40,3),'Weighted average density'!$D$5:$U$5,0))</f>
        <v>50.373161280526112</v>
      </c>
      <c r="F40" s="46">
        <f>INDEX('Weighted average density'!$D$30:$M$36,RIGHT($A40,1),MATCH(LEFT($A40,3),'Weighted average density'!$D$5:$M$5,0))</f>
        <v>1408.5520598558849</v>
      </c>
      <c r="G40" s="47">
        <f>INDEX('Weighted average density'!$D$37:$M$43,RIGHT($A40,1),MATCH(LEFT($A40,3),'Weighted average density'!$D$5:$M$5,0))</f>
        <v>6.6273199517332948</v>
      </c>
      <c r="H40" s="53">
        <f>INDEX('Weighted average density'!$D$44:$M$50,RIGHT($A40,1),MATCH(LEFT($A40,3),'Weighted average density'!$D$5:$M$5,0))</f>
        <v>45.228943646293835</v>
      </c>
      <c r="I40" s="32">
        <f>INDEX('Density per LAD W11'!$H$354:$Y$354,MATCH(LEFT(B40,3),'Density per LAD W11'!$H$3:$Y$3,0))</f>
        <v>2148841.5695989998</v>
      </c>
      <c r="J40" s="32">
        <f>INDEX('Density per LAD S11'!$H$354:$Q$354,MATCH(LEFT(B40,3),'Density per LAD S11'!$H$3:$Q$3,0))</f>
        <v>4514346.8764000013</v>
      </c>
    </row>
    <row r="41" spans="1:10" x14ac:dyDescent="0.45">
      <c r="A41" s="4" t="s">
        <v>975</v>
      </c>
      <c r="B41" s="68" t="str">
        <f t="shared" si="0"/>
        <v>SRN13</v>
      </c>
      <c r="C41" s="46">
        <f>INDEX('Weighted average density'!$D$6:$U$12,RIGHT($A41,1),MATCH(LEFT($A41,3),'Weighted average density'!$D$5:$U$5,0))</f>
        <v>1798.5173713575948</v>
      </c>
      <c r="D41" s="47">
        <f>INDEX('Weighted average density'!$D$13:$U$19,RIGHT($A41,1),MATCH(LEFT($A41,3),'Weighted average density'!$D$5:$U$5,0))</f>
        <v>7.0252004452380525</v>
      </c>
      <c r="E41" s="48">
        <f>INDEX('Weighted average density'!$D$20:$U$26,RIGHT($A41,1),MATCH(LEFT($A41,3),'Weighted average density'!$D$5:$U$5,0))</f>
        <v>50.518766719278375</v>
      </c>
      <c r="F41" s="46">
        <f>INDEX('Weighted average density'!$D$30:$M$36,RIGHT($A41,1),MATCH(LEFT($A41,3),'Weighted average density'!$D$5:$M$5,0))</f>
        <v>1416.817593414155</v>
      </c>
      <c r="G41" s="47">
        <f>INDEX('Weighted average density'!$D$37:$M$43,RIGHT($A41,1),MATCH(LEFT($A41,3),'Weighted average density'!$D$5:$M$5,0))</f>
        <v>6.6348389863794512</v>
      </c>
      <c r="H41" s="53">
        <f>INDEX('Weighted average density'!$D$44:$M$50,RIGHT($A41,1),MATCH(LEFT($A41,3),'Weighted average density'!$D$5:$M$5,0))</f>
        <v>45.326131004393311</v>
      </c>
      <c r="I41" s="32">
        <f>INDEX('Density per LAD W12'!$H$354:$Y$354,MATCH(LEFT(B41,3),'Density per LAD W12'!$H$3:$Y$3,0))</f>
        <v>2168027.5130770002</v>
      </c>
      <c r="J41" s="32">
        <f>INDEX('Density per LAD S12'!$H$354:$Q$354,MATCH(LEFT(B41,3),'Density per LAD S12'!$H$3:$Q$3,0))</f>
        <v>4552122.8235999998</v>
      </c>
    </row>
    <row r="42" spans="1:10" x14ac:dyDescent="0.45">
      <c r="A42" s="4" t="s">
        <v>976</v>
      </c>
      <c r="B42" s="68" t="str">
        <f t="shared" si="0"/>
        <v>SRN14</v>
      </c>
      <c r="C42" s="46">
        <f>INDEX('Weighted average density'!$D$6:$U$12,RIGHT($A42,1),MATCH(LEFT($A42,3),'Weighted average density'!$D$5:$U$5,0))</f>
        <v>1810.6636234835696</v>
      </c>
      <c r="D42" s="47">
        <f>INDEX('Weighted average density'!$D$13:$U$19,RIGHT($A42,1),MATCH(LEFT($A42,3),'Weighted average density'!$D$5:$U$5,0))</f>
        <v>7.0325099890041178</v>
      </c>
      <c r="E42" s="48">
        <f>INDEX('Weighted average density'!$D$20:$U$26,RIGHT($A42,1),MATCH(LEFT($A42,3),'Weighted average density'!$D$5:$U$5,0))</f>
        <v>50.620954233664811</v>
      </c>
      <c r="F42" s="46">
        <f>INDEX('Weighted average density'!$D$30:$M$36,RIGHT($A42,1),MATCH(LEFT($A42,3),'Weighted average density'!$D$5:$M$5,0))</f>
        <v>1423.0690351400897</v>
      </c>
      <c r="G42" s="47">
        <f>INDEX('Weighted average density'!$D$37:$M$43,RIGHT($A42,1),MATCH(LEFT($A42,3),'Weighted average density'!$D$5:$M$5,0))</f>
        <v>6.6411043132484444</v>
      </c>
      <c r="H42" s="53">
        <f>INDEX('Weighted average density'!$D$44:$M$50,RIGHT($A42,1),MATCH(LEFT($A42,3),'Weighted average density'!$D$5:$M$5,0))</f>
        <v>45.405787170428304</v>
      </c>
      <c r="I42" s="32">
        <f>INDEX('Density per LAD W13'!$H$354:$Y$354,MATCH(LEFT(B42,3),'Density per LAD W13'!$H$3:$Y$3,0))</f>
        <v>2184578.949186</v>
      </c>
      <c r="J42" s="32">
        <f>INDEX('Density per LAD S13'!$H$354:$Q$354,MATCH(LEFT(B42,3),'Density per LAD S13'!$H$3:$Q$3,0))</f>
        <v>4586406.7892000005</v>
      </c>
    </row>
    <row r="43" spans="1:10" x14ac:dyDescent="0.45">
      <c r="A43" s="4" t="s">
        <v>977</v>
      </c>
      <c r="B43" s="68" t="str">
        <f t="shared" si="0"/>
        <v>SRN15</v>
      </c>
      <c r="C43" s="46">
        <f>INDEX('Weighted average density'!$D$6:$U$12,RIGHT($A43,1),MATCH(LEFT($A43,3),'Weighted average density'!$D$5:$U$5,0))</f>
        <v>1827.4271261446283</v>
      </c>
      <c r="D43" s="47">
        <f>INDEX('Weighted average density'!$D$13:$U$19,RIGHT($A43,1),MATCH(LEFT($A43,3),'Weighted average density'!$D$5:$U$5,0))</f>
        <v>7.0425759204596519</v>
      </c>
      <c r="E43" s="48">
        <f>INDEX('Weighted average density'!$D$20:$U$26,RIGHT($A43,1),MATCH(LEFT($A43,3),'Weighted average density'!$D$5:$U$5,0))</f>
        <v>50.760563708761417</v>
      </c>
      <c r="F43" s="46">
        <f>INDEX('Weighted average density'!$D$30:$M$36,RIGHT($A43,1),MATCH(LEFT($A43,3),'Weighted average density'!$D$5:$M$5,0))</f>
        <v>1434.7622188312596</v>
      </c>
      <c r="G43" s="47">
        <f>INDEX('Weighted average density'!$D$37:$M$43,RIGHT($A43,1),MATCH(LEFT($A43,3),'Weighted average density'!$D$5:$M$5,0))</f>
        <v>6.6501848421308765</v>
      </c>
      <c r="H43" s="53">
        <f>INDEX('Weighted average density'!$D$44:$M$50,RIGHT($A43,1),MATCH(LEFT($A43,3),'Weighted average density'!$D$5:$M$5,0))</f>
        <v>45.524626555186465</v>
      </c>
      <c r="I43" s="32">
        <f>INDEX('Density per LAD W14'!$H$354:$Y$354,MATCH(LEFT(B43,3),'Density per LAD W14'!$H$3:$Y$3,0))</f>
        <v>2204913.066687</v>
      </c>
      <c r="J43" s="32">
        <f>INDEX('Density per LAD S14'!$H$354:$Q$354,MATCH(LEFT(B43,3),'Density per LAD S14'!$H$3:$Q$3,0))</f>
        <v>4628874.2268000003</v>
      </c>
    </row>
    <row r="44" spans="1:10" x14ac:dyDescent="0.45">
      <c r="A44" s="4" t="s">
        <v>978</v>
      </c>
      <c r="B44" s="68" t="str">
        <f t="shared" si="0"/>
        <v>SRN16</v>
      </c>
      <c r="C44" s="46">
        <f>INDEX('Weighted average density'!$D$6:$U$12,RIGHT($A44,1),MATCH(LEFT($A44,3),'Weighted average density'!$D$5:$U$5,0))</f>
        <v>1850.1506249981858</v>
      </c>
      <c r="D44" s="47">
        <f>INDEX('Weighted average density'!$D$13:$U$19,RIGHT($A44,1),MATCH(LEFT($A44,3),'Weighted average density'!$D$5:$U$5,0))</f>
        <v>7.0524367276450652</v>
      </c>
      <c r="E44" s="48">
        <f>INDEX('Weighted average density'!$D$20:$U$26,RIGHT($A44,1),MATCH(LEFT($A44,3),'Weighted average density'!$D$5:$U$5,0))</f>
        <v>50.90388375739159</v>
      </c>
      <c r="F44" s="46">
        <f>INDEX('Weighted average density'!$D$30:$M$36,RIGHT($A44,1),MATCH(LEFT($A44,3),'Weighted average density'!$D$5:$M$5,0))</f>
        <v>1451.4993132899633</v>
      </c>
      <c r="G44" s="47">
        <f>INDEX('Weighted average density'!$D$37:$M$43,RIGHT($A44,1),MATCH(LEFT($A44,3),'Weighted average density'!$D$5:$M$5,0))</f>
        <v>6.6596446552425475</v>
      </c>
      <c r="H44" s="53">
        <f>INDEX('Weighted average density'!$D$44:$M$50,RIGHT($A44,1),MATCH(LEFT($A44,3),'Weighted average density'!$D$5:$M$5,0))</f>
        <v>45.654056465051752</v>
      </c>
      <c r="I44" s="32">
        <f>INDEX('Density per LAD W15'!$H$354:$Y$354,MATCH(LEFT(B44,3),'Density per LAD W15'!$H$3:$Y$3,0))</f>
        <v>2226262.040968</v>
      </c>
      <c r="J44" s="32">
        <f>INDEX('Density per LAD S15'!$H$354:$Q$354,MATCH(LEFT(B44,3),'Density per LAD S15'!$H$3:$Q$3,0))</f>
        <v>4670324.9240000006</v>
      </c>
    </row>
    <row r="45" spans="1:10" x14ac:dyDescent="0.45">
      <c r="A45" s="4" t="s">
        <v>1009</v>
      </c>
      <c r="B45" s="68" t="str">
        <f t="shared" si="0"/>
        <v>SRN17</v>
      </c>
      <c r="C45" s="46">
        <f>INDEX('Weighted average density'!$D$6:$U$12,RIGHT($A45,1),MATCH(LEFT($A45,3),'Weighted average density'!$D$5:$U$5,0))</f>
        <v>1873.6782541743073</v>
      </c>
      <c r="D45" s="47">
        <f>INDEX('Weighted average density'!$D$13:$U$19,RIGHT($A45,1),MATCH(LEFT($A45,3),'Weighted average density'!$D$5:$U$5,0))</f>
        <v>7.0627965503341521</v>
      </c>
      <c r="E45" s="48">
        <f>INDEX('Weighted average density'!$D$20:$U$26,RIGHT($A45,1),MATCH(LEFT($A45,3),'Weighted average density'!$D$5:$U$5,0))</f>
        <v>51.052743430238543</v>
      </c>
      <c r="F45" s="46">
        <f>INDEX('Weighted average density'!$D$30:$M$36,RIGHT($A45,1),MATCH(LEFT($A45,3),'Weighted average density'!$D$5:$M$5,0))</f>
        <v>1469.3583936506054</v>
      </c>
      <c r="G45" s="47">
        <f>INDEX('Weighted average density'!$D$37:$M$43,RIGHT($A45,1),MATCH(LEFT($A45,3),'Weighted average density'!$D$5:$M$5,0))</f>
        <v>6.6700204978486042</v>
      </c>
      <c r="H45" s="53">
        <f>INDEX('Weighted average density'!$D$44:$M$50,RIGHT($A45,1),MATCH(LEFT($A45,3),'Weighted average density'!$D$5:$M$5,0))</f>
        <v>45.794605304690549</v>
      </c>
      <c r="I45" s="32">
        <f>INDEX('Density per LAD W16'!$H$354:$Y$354,MATCH(LEFT(B45,3),'Density per LAD W16'!$H$3:$Y$3,0))</f>
        <v>2248602.5573709998</v>
      </c>
      <c r="J45" s="32">
        <f>INDEX('Density per LAD S16'!$H$354:$Q$354,MATCH(LEFT(B45,3),'Density per LAD S16'!$H$3:$Q$3,0))</f>
        <v>4716291.9520000005</v>
      </c>
    </row>
    <row r="46" spans="1:10" x14ac:dyDescent="0.45">
      <c r="A46" s="4" t="s">
        <v>1150</v>
      </c>
      <c r="B46" s="68" t="str">
        <f t="shared" si="0"/>
        <v>SRN18</v>
      </c>
      <c r="C46" s="46">
        <f>INDEX('Weighted average density'!$D$6:$U$12,RIGHT($A46,1),MATCH(LEFT($A46,3),'Weighted average density'!$D$5:$U$5,0))</f>
        <v>1881.1720384723237</v>
      </c>
      <c r="D46" s="47">
        <f>INDEX('Weighted average density'!$D$13:$U$19,RIGHT($A46,1),MATCH(LEFT($A46,3),'Weighted average density'!$D$5:$U$5,0))</f>
        <v>7.066304388666742</v>
      </c>
      <c r="E46" s="48">
        <f>INDEX('Weighted average density'!$D$20:$U$26,RIGHT($A46,1),MATCH(LEFT($A46,3),'Weighted average density'!$D$5:$U$5,0))</f>
        <v>51.100900586658888</v>
      </c>
      <c r="F46" s="46">
        <f>INDEX('Weighted average density'!$D$30:$M$36,RIGHT($A46,1),MATCH(LEFT($A46,3),'Weighted average density'!$D$5:$M$5,0))</f>
        <v>1475.5619619485908</v>
      </c>
      <c r="G46" s="47">
        <f>INDEX('Weighted average density'!$D$37:$M$43,RIGHT($A46,1),MATCH(LEFT($A46,3),'Weighted average density'!$D$5:$M$5,0))</f>
        <v>6.6747568258593555</v>
      </c>
      <c r="H46" s="53">
        <f>INDEX('Weighted average density'!$D$44:$M$50,RIGHT($A46,1),MATCH(LEFT($A46,3),'Weighted average density'!$D$5:$M$5,0))</f>
        <v>45.854769313249349</v>
      </c>
      <c r="I46" s="32">
        <f>INDEX('Density per LAD W17'!$H$354:$Y$354,MATCH(LEFT(B46,3),'Density per LAD W17'!$H$3:$Y$3,0))</f>
        <v>2261196.6382999998</v>
      </c>
      <c r="J46" s="32">
        <f>INDEX('Density per LAD S17'!$H$354:$Q$354,MATCH(LEFT(B46,3),'Density per LAD S17'!$H$3:$Q$3,0))</f>
        <v>4746561.7494000001</v>
      </c>
    </row>
    <row r="47" spans="1:10" x14ac:dyDescent="0.45">
      <c r="A47" s="4" t="s">
        <v>979</v>
      </c>
      <c r="B47" s="68" t="str">
        <f t="shared" si="0"/>
        <v>TMS12</v>
      </c>
      <c r="C47" s="46">
        <f>INDEX('Weighted average density'!$D$6:$U$12,RIGHT($A47,1),MATCH(LEFT($A47,3),'Weighted average density'!$D$5:$U$5,0))</f>
        <v>5711.7084870287563</v>
      </c>
      <c r="D47" s="47">
        <f>INDEX('Weighted average density'!$D$13:$U$19,RIGHT($A47,1),MATCH(LEFT($A47,3),'Weighted average density'!$D$5:$U$5,0))</f>
        <v>8.1030638819803862</v>
      </c>
      <c r="E47" s="48">
        <f>INDEX('Weighted average density'!$D$20:$U$26,RIGHT($A47,1),MATCH(LEFT($A47,3),'Weighted average density'!$D$5:$U$5,0))</f>
        <v>67.452105277436374</v>
      </c>
      <c r="F47" s="46">
        <f>INDEX('Weighted average density'!$D$30:$M$36,RIGHT($A47,1),MATCH(LEFT($A47,3),'Weighted average density'!$D$5:$M$5,0))</f>
        <v>4612.9096106801835</v>
      </c>
      <c r="G47" s="47">
        <f>INDEX('Weighted average density'!$D$37:$M$43,RIGHT($A47,1),MATCH(LEFT($A47,3),'Weighted average density'!$D$5:$M$5,0))</f>
        <v>7.870567370466178</v>
      </c>
      <c r="H47" s="53">
        <f>INDEX('Weighted average density'!$D$44:$M$50,RIGHT($A47,1),MATCH(LEFT($A47,3),'Weighted average density'!$D$5:$M$5,0))</f>
        <v>63.569360730785661</v>
      </c>
      <c r="I47" s="32">
        <f>INDEX('Density per LAD W11'!$H$354:$Y$354,MATCH(LEFT(B47,3),'Density per LAD W11'!$H$3:$Y$3,0))</f>
        <v>8938609.768844001</v>
      </c>
      <c r="J47" s="32">
        <f>INDEX('Density per LAD S11'!$H$354:$Q$354,MATCH(LEFT(B47,3),'Density per LAD S11'!$H$3:$Q$3,0))</f>
        <v>13764830.7136</v>
      </c>
    </row>
    <row r="48" spans="1:10" x14ac:dyDescent="0.45">
      <c r="A48" s="4" t="s">
        <v>980</v>
      </c>
      <c r="B48" s="68" t="str">
        <f t="shared" si="0"/>
        <v>TMS13</v>
      </c>
      <c r="C48" s="46">
        <f>INDEX('Weighted average density'!$D$6:$U$12,RIGHT($A48,1),MATCH(LEFT($A48,3),'Weighted average density'!$D$5:$U$5,0))</f>
        <v>5799.3784863370383</v>
      </c>
      <c r="D48" s="47">
        <f>INDEX('Weighted average density'!$D$13:$U$19,RIGHT($A48,1),MATCH(LEFT($A48,3),'Weighted average density'!$D$5:$U$5,0))</f>
        <v>8.1173456200703473</v>
      </c>
      <c r="E48" s="48">
        <f>INDEX('Weighted average density'!$D$20:$U$26,RIGHT($A48,1),MATCH(LEFT($A48,3),'Weighted average density'!$D$5:$U$5,0))</f>
        <v>67.686997605358457</v>
      </c>
      <c r="F48" s="46">
        <f>INDEX('Weighted average density'!$D$30:$M$36,RIGHT($A48,1),MATCH(LEFT($A48,3),'Weighted average density'!$D$5:$M$5,0))</f>
        <v>4679.6101617260947</v>
      </c>
      <c r="G48" s="47">
        <f>INDEX('Weighted average density'!$D$37:$M$43,RIGHT($A48,1),MATCH(LEFT($A48,3),'Weighted average density'!$D$5:$M$5,0))</f>
        <v>7.8836526312791184</v>
      </c>
      <c r="H48" s="53">
        <f>INDEX('Weighted average density'!$D$44:$M$50,RIGHT($A48,1),MATCH(LEFT($A48,3),'Weighted average density'!$D$5:$M$5,0))</f>
        <v>63.779175037851559</v>
      </c>
      <c r="I48" s="32">
        <f>INDEX('Density per LAD W12'!$H$354:$Y$354,MATCH(LEFT(B48,3),'Density per LAD W12'!$H$3:$Y$3,0))</f>
        <v>9041128.3586610015</v>
      </c>
      <c r="J48" s="32">
        <f>INDEX('Density per LAD S12'!$H$354:$Q$354,MATCH(LEFT(B48,3),'Density per LAD S12'!$H$3:$Q$3,0))</f>
        <v>13915841.364799999</v>
      </c>
    </row>
    <row r="49" spans="1:10" x14ac:dyDescent="0.45">
      <c r="A49" s="4" t="s">
        <v>981</v>
      </c>
      <c r="B49" s="68" t="str">
        <f t="shared" si="0"/>
        <v>TMS14</v>
      </c>
      <c r="C49" s="46">
        <f>INDEX('Weighted average density'!$D$6:$U$12,RIGHT($A49,1),MATCH(LEFT($A49,3),'Weighted average density'!$D$5:$U$5,0))</f>
        <v>5897.0058578489507</v>
      </c>
      <c r="D49" s="47">
        <f>INDEX('Weighted average density'!$D$13:$U$19,RIGHT($A49,1),MATCH(LEFT($A49,3),'Weighted average density'!$D$5:$U$5,0))</f>
        <v>8.1326289679876922</v>
      </c>
      <c r="E49" s="48">
        <f>INDEX('Weighted average density'!$D$20:$U$26,RIGHT($A49,1),MATCH(LEFT($A49,3),'Weighted average density'!$D$5:$U$5,0))</f>
        <v>67.940812957521942</v>
      </c>
      <c r="F49" s="46">
        <f>INDEX('Weighted average density'!$D$30:$M$36,RIGHT($A49,1),MATCH(LEFT($A49,3),'Weighted average density'!$D$5:$M$5,0))</f>
        <v>4754.6962812586344</v>
      </c>
      <c r="G49" s="47">
        <f>INDEX('Weighted average density'!$D$37:$M$43,RIGHT($A49,1),MATCH(LEFT($A49,3),'Weighted average density'!$D$5:$M$5,0))</f>
        <v>7.8976605255183516</v>
      </c>
      <c r="H49" s="53">
        <f>INDEX('Weighted average density'!$D$44:$M$50,RIGHT($A49,1),MATCH(LEFT($A49,3),'Weighted average density'!$D$5:$M$5,0))</f>
        <v>64.005974281080881</v>
      </c>
      <c r="I49" s="32">
        <f>INDEX('Density per LAD W13'!$H$354:$Y$354,MATCH(LEFT(B49,3),'Density per LAD W13'!$H$3:$Y$3,0))</f>
        <v>9148617.9380890001</v>
      </c>
      <c r="J49" s="32">
        <f>INDEX('Density per LAD S13'!$H$354:$Q$354,MATCH(LEFT(B49,3),'Density per LAD S13'!$H$3:$Q$3,0))</f>
        <v>14072219.354600001</v>
      </c>
    </row>
    <row r="50" spans="1:10" x14ac:dyDescent="0.45">
      <c r="A50" s="4" t="s">
        <v>982</v>
      </c>
      <c r="B50" s="68" t="str">
        <f t="shared" si="0"/>
        <v>TMS15</v>
      </c>
      <c r="C50" s="46">
        <f>INDEX('Weighted average density'!$D$6:$U$12,RIGHT($A50,1),MATCH(LEFT($A50,3),'Weighted average density'!$D$5:$U$5,0))</f>
        <v>6010.9893384189509</v>
      </c>
      <c r="D50" s="47">
        <f>INDEX('Weighted average density'!$D$13:$U$19,RIGHT($A50,1),MATCH(LEFT($A50,3),'Weighted average density'!$D$5:$U$5,0))</f>
        <v>8.1502104056636941</v>
      </c>
      <c r="E50" s="48">
        <f>INDEX('Weighted average density'!$D$20:$U$26,RIGHT($A50,1),MATCH(LEFT($A50,3),'Weighted average density'!$D$5:$U$5,0))</f>
        <v>68.232276710313485</v>
      </c>
      <c r="F50" s="46">
        <f>INDEX('Weighted average density'!$D$30:$M$36,RIGHT($A50,1),MATCH(LEFT($A50,3),'Weighted average density'!$D$5:$M$5,0))</f>
        <v>4841.7778094133155</v>
      </c>
      <c r="G50" s="47">
        <f>INDEX('Weighted average density'!$D$37:$M$43,RIGHT($A50,1),MATCH(LEFT($A50,3),'Weighted average density'!$D$5:$M$5,0))</f>
        <v>7.9137482856060677</v>
      </c>
      <c r="H50" s="53">
        <f>INDEX('Weighted average density'!$D$44:$M$50,RIGHT($A50,1),MATCH(LEFT($A50,3),'Weighted average density'!$D$5:$M$5,0))</f>
        <v>64.266028200964314</v>
      </c>
      <c r="I50" s="32">
        <f>INDEX('Density per LAD W14'!$H$354:$Y$354,MATCH(LEFT(B50,3),'Density per LAD W14'!$H$3:$Y$3,0))</f>
        <v>9268682.7151099984</v>
      </c>
      <c r="J50" s="32">
        <f>INDEX('Density per LAD S14'!$H$354:$Q$354,MATCH(LEFT(B50,3),'Density per LAD S14'!$H$3:$Q$3,0))</f>
        <v>14248511.915999999</v>
      </c>
    </row>
    <row r="51" spans="1:10" x14ac:dyDescent="0.45">
      <c r="A51" s="4" t="s">
        <v>983</v>
      </c>
      <c r="B51" s="68" t="str">
        <f t="shared" si="0"/>
        <v>TMS16</v>
      </c>
      <c r="C51" s="46">
        <f>INDEX('Weighted average density'!$D$6:$U$12,RIGHT($A51,1),MATCH(LEFT($A51,3),'Weighted average density'!$D$5:$U$5,0))</f>
        <v>6137.4272086457231</v>
      </c>
      <c r="D51" s="47">
        <f>INDEX('Weighted average density'!$D$13:$U$19,RIGHT($A51,1),MATCH(LEFT($A51,3),'Weighted average density'!$D$5:$U$5,0))</f>
        <v>8.1687012068583105</v>
      </c>
      <c r="E51" s="48">
        <f>INDEX('Weighted average density'!$D$20:$U$26,RIGHT($A51,1),MATCH(LEFT($A51,3),'Weighted average density'!$D$5:$U$5,0))</f>
        <v>68.5416778531727</v>
      </c>
      <c r="F51" s="46">
        <f>INDEX('Weighted average density'!$D$30:$M$36,RIGHT($A51,1),MATCH(LEFT($A51,3),'Weighted average density'!$D$5:$M$5,0))</f>
        <v>4937.9820469066335</v>
      </c>
      <c r="G51" s="47">
        <f>INDEX('Weighted average density'!$D$37:$M$43,RIGHT($A51,1),MATCH(LEFT($A51,3),'Weighted average density'!$D$5:$M$5,0))</f>
        <v>7.9303531201572222</v>
      </c>
      <c r="H51" s="53">
        <f>INDEX('Weighted average density'!$D$44:$M$50,RIGHT($A51,1),MATCH(LEFT($A51,3),'Weighted average density'!$D$5:$M$5,0))</f>
        <v>64.537393766817615</v>
      </c>
      <c r="I51" s="32">
        <f>INDEX('Density per LAD W15'!$H$354:$Y$354,MATCH(LEFT(B51,3),'Density per LAD W15'!$H$3:$Y$3,0))</f>
        <v>9394326.2841410004</v>
      </c>
      <c r="J51" s="32">
        <f>INDEX('Density per LAD S15'!$H$354:$Q$354,MATCH(LEFT(B51,3),'Density per LAD S15'!$H$3:$Q$3,0))</f>
        <v>14424549.292200001</v>
      </c>
    </row>
    <row r="52" spans="1:10" x14ac:dyDescent="0.45">
      <c r="A52" s="4" t="s">
        <v>1010</v>
      </c>
      <c r="B52" s="68" t="str">
        <f t="shared" si="0"/>
        <v>TMS17</v>
      </c>
      <c r="C52" s="46">
        <f>INDEX('Weighted average density'!$D$6:$U$12,RIGHT($A52,1),MATCH(LEFT($A52,3),'Weighted average density'!$D$5:$U$5,0))</f>
        <v>6224.4743096290294</v>
      </c>
      <c r="D52" s="47">
        <f>INDEX('Weighted average density'!$D$13:$U$19,RIGHT($A52,1),MATCH(LEFT($A52,3),'Weighted average density'!$D$5:$U$5,0))</f>
        <v>8.1814516882909309</v>
      </c>
      <c r="E52" s="48">
        <f>INDEX('Weighted average density'!$D$20:$U$26,RIGHT($A52,1),MATCH(LEFT($A52,3),'Weighted average density'!$D$5:$U$5,0))</f>
        <v>68.754485059432</v>
      </c>
      <c r="F52" s="46">
        <f>INDEX('Weighted average density'!$D$30:$M$36,RIGHT($A52,1),MATCH(LEFT($A52,3),'Weighted average density'!$D$5:$M$5,0))</f>
        <v>5006.208227011979</v>
      </c>
      <c r="G52" s="47">
        <f>INDEX('Weighted average density'!$D$37:$M$43,RIGHT($A52,1),MATCH(LEFT($A52,3),'Weighted average density'!$D$5:$M$5,0))</f>
        <v>7.9426716834871751</v>
      </c>
      <c r="H52" s="53">
        <f>INDEX('Weighted average density'!$D$44:$M$50,RIGHT($A52,1),MATCH(LEFT($A52,3),'Weighted average density'!$D$5:$M$5,0))</f>
        <v>64.737095824496393</v>
      </c>
      <c r="I52" s="32">
        <f>INDEX('Density per LAD W16'!$H$354:$Y$354,MATCH(LEFT(B52,3),'Density per LAD W16'!$H$3:$Y$3,0))</f>
        <v>9494130.8333869986</v>
      </c>
      <c r="J52" s="32">
        <f>INDEX('Density per LAD S16'!$H$354:$Q$354,MATCH(LEFT(B52,3),'Density per LAD S16'!$H$3:$Q$3,0))</f>
        <v>14573905.050499998</v>
      </c>
    </row>
    <row r="53" spans="1:10" x14ac:dyDescent="0.45">
      <c r="A53" s="4" t="s">
        <v>1151</v>
      </c>
      <c r="B53" s="68" t="str">
        <f t="shared" si="0"/>
        <v>TMS18</v>
      </c>
      <c r="C53" s="46">
        <f>INDEX('Weighted average density'!$D$6:$U$12,RIGHT($A53,1),MATCH(LEFT($A53,3),'Weighted average density'!$D$5:$U$5,0))</f>
        <v>6280.1359531731523</v>
      </c>
      <c r="D53" s="47">
        <f>INDEX('Weighted average density'!$D$13:$U$19,RIGHT($A53,1),MATCH(LEFT($A53,3),'Weighted average density'!$D$5:$U$5,0))</f>
        <v>8.1882502492626568</v>
      </c>
      <c r="E53" s="48">
        <f>INDEX('Weighted average density'!$D$20:$U$26,RIGHT($A53,1),MATCH(LEFT($A53,3),'Weighted average density'!$D$5:$U$5,0))</f>
        <v>68.870231401422799</v>
      </c>
      <c r="F53" s="46">
        <f>INDEX('Weighted average density'!$D$30:$M$36,RIGHT($A53,1),MATCH(LEFT($A53,3),'Weighted average density'!$D$5:$M$5,0))</f>
        <v>5047.5615430639709</v>
      </c>
      <c r="G53" s="47">
        <f>INDEX('Weighted average density'!$D$37:$M$43,RIGHT($A53,1),MATCH(LEFT($A53,3),'Weighted average density'!$D$5:$M$5,0))</f>
        <v>7.9487492843961274</v>
      </c>
      <c r="H53" s="53">
        <f>INDEX('Weighted average density'!$D$44:$M$50,RIGHT($A53,1),MATCH(LEFT($A53,3),'Weighted average density'!$D$5:$M$5,0))</f>
        <v>64.837595479574333</v>
      </c>
      <c r="I53" s="32">
        <f>INDEX('Density per LAD W17'!$H$354:$Y$354,MATCH(LEFT(B53,3),'Density per LAD W17'!$H$3:$Y$3,0))</f>
        <v>9553646.363475997</v>
      </c>
      <c r="J53" s="32">
        <f>INDEX('Density per LAD S17'!$H$354:$Q$354,MATCH(LEFT(B53,3),'Density per LAD S17'!$H$3:$Q$3,0))</f>
        <v>14654344.078600004</v>
      </c>
    </row>
    <row r="54" spans="1:10" x14ac:dyDescent="0.45">
      <c r="A54" s="4" t="s">
        <v>984</v>
      </c>
      <c r="B54" s="68" t="str">
        <f t="shared" si="0"/>
        <v>NWT12</v>
      </c>
      <c r="C54" s="46">
        <f>INDEX('Weighted average density'!$D$6:$U$12,RIGHT($A54,1),MATCH(LEFT($A54,3),'Weighted average density'!$D$5:$U$5,0))</f>
        <v>1727.8732162172512</v>
      </c>
      <c r="D54" s="47">
        <f>INDEX('Weighted average density'!$D$13:$U$19,RIGHT($A54,1),MATCH(LEFT($A54,3),'Weighted average density'!$D$5:$U$5,0))</f>
        <v>7.0370830843149337</v>
      </c>
      <c r="E54" s="48">
        <f>INDEX('Weighted average density'!$D$20:$U$26,RIGHT($A54,1),MATCH(LEFT($A54,3),'Weighted average density'!$D$5:$U$5,0))</f>
        <v>50.723513785467595</v>
      </c>
      <c r="F54" s="46">
        <f>INDEX('Weighted average density'!$D$30:$M$36,RIGHT($A54,1),MATCH(LEFT($A54,3),'Weighted average density'!$D$5:$M$5,0))</f>
        <v>1709.3909502576553</v>
      </c>
      <c r="G54" s="47">
        <f>INDEX('Weighted average density'!$D$37:$M$43,RIGHT($A54,1),MATCH(LEFT($A54,3),'Weighted average density'!$D$5:$M$5,0))</f>
        <v>7.0177175921680703</v>
      </c>
      <c r="H54" s="53">
        <f>INDEX('Weighted average density'!$D$44:$M$50,RIGHT($A54,1),MATCH(LEFT($A54,3),'Weighted average density'!$D$5:$M$5,0))</f>
        <v>50.468373079350499</v>
      </c>
      <c r="I54" s="32">
        <f>INDEX('Density per LAD W11'!$H$354:$Y$354,MATCH(LEFT(B54,3),'Density per LAD W11'!$H$3:$Y$3,0))</f>
        <v>7016119.2599999998</v>
      </c>
      <c r="J54" s="32">
        <f>INDEX('Density per LAD S11'!$H$354:$Q$354,MATCH(LEFT(B54,3),'Density per LAD S11'!$H$3:$Q$3,0))</f>
        <v>7108830.2616000008</v>
      </c>
    </row>
    <row r="55" spans="1:10" x14ac:dyDescent="0.45">
      <c r="A55" s="4" t="s">
        <v>985</v>
      </c>
      <c r="B55" s="68" t="str">
        <f t="shared" si="0"/>
        <v>NWT13</v>
      </c>
      <c r="C55" s="46">
        <f>INDEX('Weighted average density'!$D$6:$U$12,RIGHT($A55,1),MATCH(LEFT($A55,3),'Weighted average density'!$D$5:$U$5,0))</f>
        <v>1742.3573689152258</v>
      </c>
      <c r="D55" s="47">
        <f>INDEX('Weighted average density'!$D$13:$U$19,RIGHT($A55,1),MATCH(LEFT($A55,3),'Weighted average density'!$D$5:$U$5,0))</f>
        <v>7.0429388460654287</v>
      </c>
      <c r="E55" s="48">
        <f>INDEX('Weighted average density'!$D$20:$U$26,RIGHT($A55,1),MATCH(LEFT($A55,3),'Weighted average density'!$D$5:$U$5,0))</f>
        <v>50.809502418616717</v>
      </c>
      <c r="F55" s="46">
        <f>INDEX('Weighted average density'!$D$30:$M$36,RIGHT($A55,1),MATCH(LEFT($A55,3),'Weighted average density'!$D$5:$M$5,0))</f>
        <v>1723.7123543510804</v>
      </c>
      <c r="G55" s="47">
        <f>INDEX('Weighted average density'!$D$37:$M$43,RIGHT($A55,1),MATCH(LEFT($A55,3),'Weighted average density'!$D$5:$M$5,0))</f>
        <v>7.0235456448387614</v>
      </c>
      <c r="H55" s="53">
        <f>INDEX('Weighted average density'!$D$44:$M$50,RIGHT($A55,1),MATCH(LEFT($A55,3),'Weighted average density'!$D$5:$M$5,0))</f>
        <v>50.553811357008108</v>
      </c>
      <c r="I55" s="32">
        <f>INDEX('Density per LAD W12'!$H$354:$Y$354,MATCH(LEFT(B55,3),'Density per LAD W12'!$H$3:$Y$3,0))</f>
        <v>7044535.9199999999</v>
      </c>
      <c r="J55" s="32">
        <f>INDEX('Density per LAD S12'!$H$354:$Q$354,MATCH(LEFT(B55,3),'Density per LAD S12'!$H$3:$Q$3,0))</f>
        <v>7137525.9376000008</v>
      </c>
    </row>
    <row r="56" spans="1:10" x14ac:dyDescent="0.45">
      <c r="A56" s="4" t="s">
        <v>986</v>
      </c>
      <c r="B56" s="68" t="str">
        <f t="shared" si="0"/>
        <v>NWT14</v>
      </c>
      <c r="C56" s="46">
        <f>INDEX('Weighted average density'!$D$6:$U$12,RIGHT($A56,1),MATCH(LEFT($A56,3),'Weighted average density'!$D$5:$U$5,0))</f>
        <v>1749.2987370500659</v>
      </c>
      <c r="D56" s="47">
        <f>INDEX('Weighted average density'!$D$13:$U$19,RIGHT($A56,1),MATCH(LEFT($A56,3),'Weighted average density'!$D$5:$U$5,0))</f>
        <v>7.0465337555512821</v>
      </c>
      <c r="E56" s="48">
        <f>INDEX('Weighted average density'!$D$20:$U$26,RIGHT($A56,1),MATCH(LEFT($A56,3),'Weighted average density'!$D$5:$U$5,0))</f>
        <v>50.860946257316989</v>
      </c>
      <c r="F56" s="46">
        <f>INDEX('Weighted average density'!$D$30:$M$36,RIGHT($A56,1),MATCH(LEFT($A56,3),'Weighted average density'!$D$5:$M$5,0))</f>
        <v>1730.5644005843305</v>
      </c>
      <c r="G56" s="47">
        <f>INDEX('Weighted average density'!$D$37:$M$43,RIGHT($A56,1),MATCH(LEFT($A56,3),'Weighted average density'!$D$5:$M$5,0))</f>
        <v>7.027125737142204</v>
      </c>
      <c r="H56" s="53">
        <f>INDEX('Weighted average density'!$D$44:$M$50,RIGHT($A56,1),MATCH(LEFT($A56,3),'Weighted average density'!$D$5:$M$5,0))</f>
        <v>50.604951545440947</v>
      </c>
      <c r="I56" s="32">
        <f>INDEX('Density per LAD W13'!$H$354:$Y$354,MATCH(LEFT(B56,3),'Density per LAD W13'!$H$3:$Y$3,0))</f>
        <v>7063332.25</v>
      </c>
      <c r="J56" s="32">
        <f>INDEX('Density per LAD S13'!$H$354:$Q$354,MATCH(LEFT(B56,3),'Density per LAD S13'!$H$3:$Q$3,0))</f>
        <v>7156729.001600001</v>
      </c>
    </row>
    <row r="57" spans="1:10" x14ac:dyDescent="0.45">
      <c r="A57" s="4" t="s">
        <v>987</v>
      </c>
      <c r="B57" s="68" t="str">
        <f t="shared" si="0"/>
        <v>NWT15</v>
      </c>
      <c r="C57" s="46">
        <f>INDEX('Weighted average density'!$D$6:$U$12,RIGHT($A57,1),MATCH(LEFT($A57,3),'Weighted average density'!$D$5:$U$5,0))</f>
        <v>1760.0226345994961</v>
      </c>
      <c r="D57" s="47">
        <f>INDEX('Weighted average density'!$D$13:$U$19,RIGHT($A57,1),MATCH(LEFT($A57,3),'Weighted average density'!$D$5:$U$5,0))</f>
        <v>7.0516377576564135</v>
      </c>
      <c r="E57" s="48">
        <f>INDEX('Weighted average density'!$D$20:$U$26,RIGHT($A57,1),MATCH(LEFT($A57,3),'Weighted average density'!$D$5:$U$5,0))</f>
        <v>50.936207227696315</v>
      </c>
      <c r="F57" s="46">
        <f>INDEX('Weighted average density'!$D$30:$M$36,RIGHT($A57,1),MATCH(LEFT($A57,3),'Weighted average density'!$D$5:$M$5,0))</f>
        <v>1741.1801872783751</v>
      </c>
      <c r="G57" s="47">
        <f>INDEX('Weighted average density'!$D$37:$M$43,RIGHT($A57,1),MATCH(LEFT($A57,3),'Weighted average density'!$D$5:$M$5,0))</f>
        <v>7.0322583602962112</v>
      </c>
      <c r="H57" s="53">
        <f>INDEX('Weighted average density'!$D$44:$M$50,RIGHT($A57,1),MATCH(LEFT($A57,3),'Weighted average density'!$D$5:$M$5,0))</f>
        <v>50.680308253462009</v>
      </c>
      <c r="I57" s="32">
        <f>INDEX('Density per LAD W14'!$H$354:$Y$354,MATCH(LEFT(B57,3),'Density per LAD W14'!$H$3:$Y$3,0))</f>
        <v>7092677.7400000002</v>
      </c>
      <c r="J57" s="32">
        <f>INDEX('Density per LAD S14'!$H$354:$Q$354,MATCH(LEFT(B57,3),'Density per LAD S14'!$H$3:$Q$3,0))</f>
        <v>7186467.8287999993</v>
      </c>
    </row>
    <row r="58" spans="1:10" x14ac:dyDescent="0.45">
      <c r="A58" s="4" t="s">
        <v>988</v>
      </c>
      <c r="B58" s="68" t="str">
        <f t="shared" si="0"/>
        <v>NWT16</v>
      </c>
      <c r="C58" s="46">
        <f>INDEX('Weighted average density'!$D$6:$U$12,RIGHT($A58,1),MATCH(LEFT($A58,3),'Weighted average density'!$D$5:$U$5,0))</f>
        <v>1780.2818079789452</v>
      </c>
      <c r="D58" s="47">
        <f>INDEX('Weighted average density'!$D$13:$U$19,RIGHT($A58,1),MATCH(LEFT($A58,3),'Weighted average density'!$D$5:$U$5,0))</f>
        <v>7.0604261427759116</v>
      </c>
      <c r="E58" s="48">
        <f>INDEX('Weighted average density'!$D$20:$U$26,RIGHT($A58,1),MATCH(LEFT($A58,3),'Weighted average density'!$D$5:$U$5,0))</f>
        <v>51.064963346514482</v>
      </c>
      <c r="F58" s="46">
        <f>INDEX('Weighted average density'!$D$30:$M$36,RIGHT($A58,1),MATCH(LEFT($A58,3),'Weighted average density'!$D$5:$M$5,0))</f>
        <v>1761.2371427305172</v>
      </c>
      <c r="G58" s="47">
        <f>INDEX('Weighted average density'!$D$37:$M$43,RIGHT($A58,1),MATCH(LEFT($A58,3),'Weighted average density'!$D$5:$M$5,0))</f>
        <v>7.0410355053055582</v>
      </c>
      <c r="H58" s="53">
        <f>INDEX('Weighted average density'!$D$44:$M$50,RIGHT($A58,1),MATCH(LEFT($A58,3),'Weighted average density'!$D$5:$M$5,0))</f>
        <v>50.808648732004507</v>
      </c>
      <c r="I58" s="32">
        <f>INDEX('Density per LAD W15'!$H$354:$Y$354,MATCH(LEFT(B58,3),'Density per LAD W15'!$H$3:$Y$3,0))</f>
        <v>7134434.1899999995</v>
      </c>
      <c r="J58" s="32">
        <f>INDEX('Density per LAD S15'!$H$354:$Q$354,MATCH(LEFT(B58,3),'Density per LAD S15'!$H$3:$Q$3,0))</f>
        <v>7228604.0067999996</v>
      </c>
    </row>
    <row r="59" spans="1:10" x14ac:dyDescent="0.45">
      <c r="A59" s="4" t="s">
        <v>1011</v>
      </c>
      <c r="B59" s="68" t="str">
        <f t="shared" si="0"/>
        <v>NWT17</v>
      </c>
      <c r="C59" s="46">
        <f>INDEX('Weighted average density'!$D$6:$U$12,RIGHT($A59,1),MATCH(LEFT($A59,3),'Weighted average density'!$D$5:$U$5,0))</f>
        <v>1803.0178736102691</v>
      </c>
      <c r="D59" s="47">
        <f>INDEX('Weighted average density'!$D$13:$U$19,RIGHT($A59,1),MATCH(LEFT($A59,3),'Weighted average density'!$D$5:$U$5,0))</f>
        <v>7.0703294662738427</v>
      </c>
      <c r="E59" s="48">
        <f>INDEX('Weighted average density'!$D$20:$U$26,RIGHT($A59,1),MATCH(LEFT($A59,3),'Weighted average density'!$D$5:$U$5,0))</f>
        <v>51.210690967312878</v>
      </c>
      <c r="F59" s="46">
        <f>INDEX('Weighted average density'!$D$30:$M$36,RIGHT($A59,1),MATCH(LEFT($A59,3),'Weighted average density'!$D$5:$M$5,0))</f>
        <v>1783.728681245012</v>
      </c>
      <c r="G59" s="47">
        <f>INDEX('Weighted average density'!$D$37:$M$43,RIGHT($A59,1),MATCH(LEFT($A59,3),'Weighted average density'!$D$5:$M$5,0))</f>
        <v>7.0509141167274585</v>
      </c>
      <c r="H59" s="53">
        <f>INDEX('Weighted average density'!$D$44:$M$50,RIGHT($A59,1),MATCH(LEFT($A59,3),'Weighted average density'!$D$5:$M$5,0))</f>
        <v>50.953733283843953</v>
      </c>
      <c r="I59" s="32">
        <f>INDEX('Density per LAD W16'!$H$354:$Y$354,MATCH(LEFT(B59,3),'Density per LAD W16'!$H$3:$Y$3,0))</f>
        <v>7182844.3200000003</v>
      </c>
      <c r="J59" s="32">
        <f>INDEX('Density per LAD S16'!$H$354:$Q$354,MATCH(LEFT(B59,3),'Density per LAD S16'!$H$3:$Q$3,0))</f>
        <v>7277597.9032000005</v>
      </c>
    </row>
    <row r="60" spans="1:10" x14ac:dyDescent="0.45">
      <c r="A60" s="4" t="s">
        <v>1152</v>
      </c>
      <c r="B60" s="68" t="str">
        <f t="shared" si="0"/>
        <v>NWT18</v>
      </c>
      <c r="C60" s="46">
        <f>INDEX('Weighted average density'!$D$6:$U$12,RIGHT($A60,1),MATCH(LEFT($A60,3),'Weighted average density'!$D$5:$U$5,0))</f>
        <v>1814.614291388124</v>
      </c>
      <c r="D60" s="47">
        <f>INDEX('Weighted average density'!$D$13:$U$19,RIGHT($A60,1),MATCH(LEFT($A60,3),'Weighted average density'!$D$5:$U$5,0))</f>
        <v>7.0760969436441661</v>
      </c>
      <c r="E60" s="48">
        <f>INDEX('Weighted average density'!$D$20:$U$26,RIGHT($A60,1),MATCH(LEFT($A60,3),'Weighted average density'!$D$5:$U$5,0))</f>
        <v>51.293858565804506</v>
      </c>
      <c r="F60" s="46">
        <f>INDEX('Weighted average density'!$D$30:$M$36,RIGHT($A60,1),MATCH(LEFT($A60,3),'Weighted average density'!$D$5:$M$5,0))</f>
        <v>1795.214595087466</v>
      </c>
      <c r="G60" s="47">
        <f>INDEX('Weighted average density'!$D$37:$M$43,RIGHT($A60,1),MATCH(LEFT($A60,3),'Weighted average density'!$D$5:$M$5,0))</f>
        <v>7.0566754270378826</v>
      </c>
      <c r="H60" s="53">
        <f>INDEX('Weighted average density'!$D$44:$M$50,RIGHT($A60,1),MATCH(LEFT($A60,3),'Weighted average density'!$D$5:$M$5,0))</f>
        <v>51.036655365102256</v>
      </c>
      <c r="I60" s="32">
        <f>INDEX('Density per LAD W17'!$H$354:$Y$354,MATCH(LEFT(B60,3),'Density per LAD W17'!$H$3:$Y$3,0))</f>
        <v>7217084.7999999998</v>
      </c>
      <c r="J60" s="32">
        <f>INDEX('Density per LAD S17'!$H$354:$Q$354,MATCH(LEFT(B60,3),'Density per LAD S17'!$H$3:$Q$3,0))</f>
        <v>7312199.5444</v>
      </c>
    </row>
    <row r="61" spans="1:10" x14ac:dyDescent="0.45">
      <c r="A61" s="4" t="s">
        <v>989</v>
      </c>
      <c r="B61" s="68" t="str">
        <f t="shared" si="0"/>
        <v>WSX12</v>
      </c>
      <c r="C61" s="46">
        <f>INDEX('Weighted average density'!$D$6:$U$12,RIGHT($A61,1),MATCH(LEFT($A61,3),'Weighted average density'!$D$5:$U$5,0))</f>
        <v>254.01972279331031</v>
      </c>
      <c r="D61" s="47">
        <f>INDEX('Weighted average density'!$D$13:$U$19,RIGHT($A61,1),MATCH(LEFT($A61,3),'Weighted average density'!$D$5:$U$5,0))</f>
        <v>5.1893589341256456</v>
      </c>
      <c r="E61" s="48">
        <f>INDEX('Weighted average density'!$D$20:$U$26,RIGHT($A61,1),MATCH(LEFT($A61,3),'Weighted average density'!$D$5:$U$5,0))</f>
        <v>27.39699218981885</v>
      </c>
      <c r="F61" s="46">
        <f>INDEX('Weighted average density'!$D$30:$M$36,RIGHT($A61,1),MATCH(LEFT($A61,3),'Weighted average density'!$D$5:$M$5,0))</f>
        <v>1246.8523284861799</v>
      </c>
      <c r="G61" s="47">
        <f>INDEX('Weighted average density'!$D$37:$M$43,RIGHT($A61,1),MATCH(LEFT($A61,3),'Weighted average density'!$D$5:$M$5,0))</f>
        <v>6.2648009069096915</v>
      </c>
      <c r="H61" s="53">
        <f>INDEX('Weighted average density'!$D$44:$M$50,RIGHT($A61,1),MATCH(LEFT($A61,3),'Weighted average density'!$D$5:$M$5,0))</f>
        <v>41.061914649809687</v>
      </c>
      <c r="I61" s="32">
        <f>INDEX('Density per LAD W11'!$H$354:$Y$354,MATCH(LEFT(B61,3),'Density per LAD W11'!$H$3:$Y$3,0))</f>
        <v>1139627.6200000001</v>
      </c>
      <c r="J61" s="32">
        <f>INDEX('Density per LAD S11'!$H$354:$Q$354,MATCH(LEFT(B61,3),'Density per LAD S11'!$H$3:$Q$3,0))</f>
        <v>2733957.8200000003</v>
      </c>
    </row>
    <row r="62" spans="1:10" x14ac:dyDescent="0.45">
      <c r="A62" s="4" t="s">
        <v>990</v>
      </c>
      <c r="B62" s="68" t="str">
        <f t="shared" si="0"/>
        <v>WSX13</v>
      </c>
      <c r="C62" s="46">
        <f>INDEX('Weighted average density'!$D$6:$U$12,RIGHT($A62,1),MATCH(LEFT($A62,3),'Weighted average density'!$D$5:$U$5,0))</f>
        <v>255.18952584367554</v>
      </c>
      <c r="D62" s="47">
        <f>INDEX('Weighted average density'!$D$13:$U$19,RIGHT($A62,1),MATCH(LEFT($A62,3),'Weighted average density'!$D$5:$U$5,0))</f>
        <v>5.1954402245851643</v>
      </c>
      <c r="E62" s="48">
        <f>INDEX('Weighted average density'!$D$20:$U$26,RIGHT($A62,1),MATCH(LEFT($A62,3),'Weighted average density'!$D$5:$U$5,0))</f>
        <v>27.459514860947998</v>
      </c>
      <c r="F62" s="46">
        <f>INDEX('Weighted average density'!$D$30:$M$36,RIGHT($A62,1),MATCH(LEFT($A62,3),'Weighted average density'!$D$5:$M$5,0))</f>
        <v>1264.7990065911358</v>
      </c>
      <c r="G62" s="47">
        <f>INDEX('Weighted average density'!$D$37:$M$43,RIGHT($A62,1),MATCH(LEFT($A62,3),'Weighted average density'!$D$5:$M$5,0))</f>
        <v>6.2761660388653917</v>
      </c>
      <c r="H62" s="53">
        <f>INDEX('Weighted average density'!$D$44:$M$50,RIGHT($A62,1),MATCH(LEFT($A62,3),'Weighted average density'!$D$5:$M$5,0))</f>
        <v>41.212785140083959</v>
      </c>
      <c r="I62" s="32">
        <f>INDEX('Density per LAD W12'!$H$354:$Y$354,MATCH(LEFT(B62,3),'Density per LAD W12'!$H$3:$Y$3,0))</f>
        <v>1145763.69</v>
      </c>
      <c r="J62" s="32">
        <f>INDEX('Density per LAD S12'!$H$354:$Q$354,MATCH(LEFT(B62,3),'Density per LAD S12'!$H$3:$Q$3,0))</f>
        <v>2754905.9600000004</v>
      </c>
    </row>
    <row r="63" spans="1:10" x14ac:dyDescent="0.45">
      <c r="A63" s="4" t="s">
        <v>991</v>
      </c>
      <c r="B63" s="68" t="str">
        <f t="shared" si="0"/>
        <v>WSX14</v>
      </c>
      <c r="C63" s="46">
        <f>INDEX('Weighted average density'!$D$6:$U$12,RIGHT($A63,1),MATCH(LEFT($A63,3),'Weighted average density'!$D$5:$U$5,0))</f>
        <v>256.24023595843568</v>
      </c>
      <c r="D63" s="47">
        <f>INDEX('Weighted average density'!$D$13:$U$19,RIGHT($A63,1),MATCH(LEFT($A63,3),'Weighted average density'!$D$5:$U$5,0))</f>
        <v>5.1999473958553439</v>
      </c>
      <c r="E63" s="48">
        <f>INDEX('Weighted average density'!$D$20:$U$26,RIGHT($A63,1),MATCH(LEFT($A63,3),'Weighted average density'!$D$5:$U$5,0))</f>
        <v>27.507798105097972</v>
      </c>
      <c r="F63" s="46">
        <f>INDEX('Weighted average density'!$D$30:$M$36,RIGHT($A63,1),MATCH(LEFT($A63,3),'Weighted average density'!$D$5:$M$5,0))</f>
        <v>1278.9059792592977</v>
      </c>
      <c r="G63" s="47">
        <f>INDEX('Weighted average density'!$D$37:$M$43,RIGHT($A63,1),MATCH(LEFT($A63,3),'Weighted average density'!$D$5:$M$5,0))</f>
        <v>6.2850710627816948</v>
      </c>
      <c r="H63" s="53">
        <f>INDEX('Weighted average density'!$D$44:$M$50,RIGHT($A63,1),MATCH(LEFT($A63,3),'Weighted average density'!$D$5:$M$5,0))</f>
        <v>41.332068719137538</v>
      </c>
      <c r="I63" s="32">
        <f>INDEX('Density per LAD W13'!$H$354:$Y$354,MATCH(LEFT(B63,3),'Density per LAD W13'!$H$3:$Y$3,0))</f>
        <v>1153043.074</v>
      </c>
      <c r="J63" s="32">
        <f>INDEX('Density per LAD S13'!$H$354:$Q$354,MATCH(LEFT(B63,3),'Density per LAD S13'!$H$3:$Q$3,0))</f>
        <v>2776951.3200000003</v>
      </c>
    </row>
    <row r="64" spans="1:10" x14ac:dyDescent="0.45">
      <c r="A64" s="4" t="s">
        <v>992</v>
      </c>
      <c r="B64" s="68" t="str">
        <f t="shared" si="0"/>
        <v>WSX15</v>
      </c>
      <c r="C64" s="46">
        <f>INDEX('Weighted average density'!$D$6:$U$12,RIGHT($A64,1),MATCH(LEFT($A64,3),'Weighted average density'!$D$5:$U$5,0))</f>
        <v>257.01599835198613</v>
      </c>
      <c r="D64" s="47">
        <f>INDEX('Weighted average density'!$D$13:$U$19,RIGHT($A64,1),MATCH(LEFT($A64,3),'Weighted average density'!$D$5:$U$5,0))</f>
        <v>5.2074589165381457</v>
      </c>
      <c r="E64" s="48">
        <f>INDEX('Weighted average density'!$D$20:$U$26,RIGHT($A64,1),MATCH(LEFT($A64,3),'Weighted average density'!$D$5:$U$5,0))</f>
        <v>27.582217087943359</v>
      </c>
      <c r="F64" s="46">
        <f>INDEX('Weighted average density'!$D$30:$M$36,RIGHT($A64,1),MATCH(LEFT($A64,3),'Weighted average density'!$D$5:$M$5,0))</f>
        <v>1293.7784728476395</v>
      </c>
      <c r="G64" s="47">
        <f>INDEX('Weighted average density'!$D$37:$M$43,RIGHT($A64,1),MATCH(LEFT($A64,3),'Weighted average density'!$D$5:$M$5,0))</f>
        <v>6.2956197162486305</v>
      </c>
      <c r="H64" s="53">
        <f>INDEX('Weighted average density'!$D$44:$M$50,RIGHT($A64,1),MATCH(LEFT($A64,3),'Weighted average density'!$D$5:$M$5,0))</f>
        <v>41.467379430049903</v>
      </c>
      <c r="I64" s="32">
        <f>INDEX('Density per LAD W14'!$H$354:$Y$354,MATCH(LEFT(B64,3),'Density per LAD W14'!$H$3:$Y$3,0))</f>
        <v>1161019.3359999999</v>
      </c>
      <c r="J64" s="32">
        <f>INDEX('Density per LAD S14'!$H$354:$Q$354,MATCH(LEFT(B64,3),'Density per LAD S14'!$H$3:$Q$3,0))</f>
        <v>2800608.9699999997</v>
      </c>
    </row>
    <row r="65" spans="1:10" x14ac:dyDescent="0.45">
      <c r="A65" s="4" t="s">
        <v>993</v>
      </c>
      <c r="B65" s="68" t="str">
        <f t="shared" si="0"/>
        <v>WSX16</v>
      </c>
      <c r="C65" s="46">
        <f>INDEX('Weighted average density'!$D$6:$U$12,RIGHT($A65,1),MATCH(LEFT($A65,3),'Weighted average density'!$D$5:$U$5,0))</f>
        <v>258.7177683262845</v>
      </c>
      <c r="D65" s="47">
        <f>INDEX('Weighted average density'!$D$13:$U$19,RIGHT($A65,1),MATCH(LEFT($A65,3),'Weighted average density'!$D$5:$U$5,0))</f>
        <v>5.2156962004195266</v>
      </c>
      <c r="E65" s="48">
        <f>INDEX('Weighted average density'!$D$20:$U$26,RIGHT($A65,1),MATCH(LEFT($A65,3),'Weighted average density'!$D$5:$U$5,0))</f>
        <v>27.667137437033333</v>
      </c>
      <c r="F65" s="46">
        <f>INDEX('Weighted average density'!$D$30:$M$36,RIGHT($A65,1),MATCH(LEFT($A65,3),'Weighted average density'!$D$5:$M$5,0))</f>
        <v>1312.1582552244508</v>
      </c>
      <c r="G65" s="47">
        <f>INDEX('Weighted average density'!$D$37:$M$43,RIGHT($A65,1),MATCH(LEFT($A65,3),'Weighted average density'!$D$5:$M$5,0))</f>
        <v>6.30778227865747</v>
      </c>
      <c r="H65" s="53">
        <f>INDEX('Weighted average density'!$D$44:$M$50,RIGHT($A65,1),MATCH(LEFT($A65,3),'Weighted average density'!$D$5:$M$5,0))</f>
        <v>41.625856373339566</v>
      </c>
      <c r="I65" s="32">
        <f>INDEX('Density per LAD W15'!$H$354:$Y$354,MATCH(LEFT(B65,3),'Density per LAD W15'!$H$3:$Y$3,0))</f>
        <v>1170193.932</v>
      </c>
      <c r="J65" s="32">
        <f>INDEX('Density per LAD S15'!$H$354:$Q$354,MATCH(LEFT(B65,3),'Density per LAD S15'!$H$3:$Q$3,0))</f>
        <v>2827722.5700000003</v>
      </c>
    </row>
    <row r="66" spans="1:10" x14ac:dyDescent="0.45">
      <c r="A66" s="4" t="s">
        <v>1012</v>
      </c>
      <c r="B66" s="68" t="str">
        <f t="shared" si="0"/>
        <v>WSX17</v>
      </c>
      <c r="C66" s="46">
        <f>INDEX('Weighted average density'!$D$6:$U$12,RIGHT($A66,1),MATCH(LEFT($A66,3),'Weighted average density'!$D$5:$U$5,0))</f>
        <v>260.59915954788465</v>
      </c>
      <c r="D66" s="47">
        <f>INDEX('Weighted average density'!$D$13:$U$19,RIGHT($A66,1),MATCH(LEFT($A66,3),'Weighted average density'!$D$5:$U$5,0))</f>
        <v>5.2242026798728434</v>
      </c>
      <c r="E66" s="48">
        <f>INDEX('Weighted average density'!$D$20:$U$26,RIGHT($A66,1),MATCH(LEFT($A66,3),'Weighted average density'!$D$5:$U$5,0))</f>
        <v>27.755987628215404</v>
      </c>
      <c r="F66" s="46">
        <f>INDEX('Weighted average density'!$D$30:$M$36,RIGHT($A66,1),MATCH(LEFT($A66,3),'Weighted average density'!$D$5:$M$5,0))</f>
        <v>1327.1617676795433</v>
      </c>
      <c r="G66" s="47">
        <f>INDEX('Weighted average density'!$D$37:$M$43,RIGHT($A66,1),MATCH(LEFT($A66,3),'Weighted average density'!$D$5:$M$5,0))</f>
        <v>6.3183265605168355</v>
      </c>
      <c r="H66" s="53">
        <f>INDEX('Weighted average density'!$D$44:$M$50,RIGHT($A66,1),MATCH(LEFT($A66,3),'Weighted average density'!$D$5:$M$5,0))</f>
        <v>41.761895015092136</v>
      </c>
      <c r="I66" s="32">
        <f>INDEX('Density per LAD W16'!$H$354:$Y$354,MATCH(LEFT(B66,3),'Density per LAD W16'!$H$3:$Y$3,0))</f>
        <v>1179272.42</v>
      </c>
      <c r="J66" s="32">
        <f>INDEX('Density per LAD S16'!$H$354:$Q$354,MATCH(LEFT(B66,3),'Density per LAD S16'!$H$3:$Q$3,0))</f>
        <v>2853385.0600000005</v>
      </c>
    </row>
    <row r="67" spans="1:10" x14ac:dyDescent="0.45">
      <c r="A67" s="4" t="s">
        <v>1153</v>
      </c>
      <c r="B67" s="68" t="str">
        <f t="shared" si="0"/>
        <v>WSX18</v>
      </c>
      <c r="C67" s="46">
        <f>INDEX('Weighted average density'!$D$6:$U$12,RIGHT($A67,1),MATCH(LEFT($A67,3),'Weighted average density'!$D$5:$U$5,0))</f>
        <v>262.08934082303182</v>
      </c>
      <c r="D67" s="47">
        <f>INDEX('Weighted average density'!$D$13:$U$19,RIGHT($A67,1),MATCH(LEFT($A67,3),'Weighted average density'!$D$5:$U$5,0))</f>
        <v>5.2299234356361044</v>
      </c>
      <c r="E67" s="48">
        <f>INDEX('Weighted average density'!$D$20:$U$26,RIGHT($A67,1),MATCH(LEFT($A67,3),'Weighted average density'!$D$5:$U$5,0))</f>
        <v>27.817002353456061</v>
      </c>
      <c r="F67" s="46">
        <f>INDEX('Weighted average density'!$D$30:$M$36,RIGHT($A67,1),MATCH(LEFT($A67,3),'Weighted average density'!$D$5:$M$5,0))</f>
        <v>1335.1502200543423</v>
      </c>
      <c r="G67" s="47">
        <f>INDEX('Weighted average density'!$D$37:$M$43,RIGHT($A67,1),MATCH(LEFT($A67,3),'Weighted average density'!$D$5:$M$5,0))</f>
        <v>6.3239185213274505</v>
      </c>
      <c r="H67" s="53">
        <f>INDEX('Weighted average density'!$D$44:$M$50,RIGHT($A67,1),MATCH(LEFT($A67,3),'Weighted average density'!$D$5:$M$5,0))</f>
        <v>41.833305886954555</v>
      </c>
      <c r="I67" s="32">
        <f>INDEX('Density per LAD W17'!$H$354:$Y$354,MATCH(LEFT(B67,3),'Density per LAD W17'!$H$3:$Y$3,0))</f>
        <v>1187798.236</v>
      </c>
      <c r="J67" s="32">
        <f>INDEX('Density per LAD S17'!$H$354:$Q$354,MATCH(LEFT(B67,3),'Density per LAD S17'!$H$3:$Q$3,0))</f>
        <v>2872483.65</v>
      </c>
    </row>
    <row r="68" spans="1:10" x14ac:dyDescent="0.45">
      <c r="A68" s="4" t="s">
        <v>994</v>
      </c>
      <c r="B68" s="68" t="str">
        <f t="shared" si="0"/>
        <v>YKY12</v>
      </c>
      <c r="C68" s="46">
        <f>INDEX('Weighted average density'!$D$6:$U$12,RIGHT($A68,1),MATCH(LEFT($A68,3),'Weighted average density'!$D$5:$U$5,0))</f>
        <v>1035.8783367179008</v>
      </c>
      <c r="D68" s="47">
        <f>INDEX('Weighted average density'!$D$13:$U$19,RIGHT($A68,1),MATCH(LEFT($A68,3),'Weighted average density'!$D$5:$U$5,0))</f>
        <v>6.5617427455075568</v>
      </c>
      <c r="E68" s="48">
        <f>INDEX('Weighted average density'!$D$20:$U$26,RIGHT($A68,1),MATCH(LEFT($A68,3),'Weighted average density'!$D$5:$U$5,0))</f>
        <v>44.152128809947392</v>
      </c>
      <c r="F68" s="46">
        <f>INDEX('Weighted average density'!$D$30:$M$36,RIGHT($A68,1),MATCH(LEFT($A68,3),'Weighted average density'!$D$5:$M$5,0))</f>
        <v>1052.0373297522017</v>
      </c>
      <c r="G68" s="47">
        <f>INDEX('Weighted average density'!$D$37:$M$43,RIGHT($A68,1),MATCH(LEFT($A68,3),'Weighted average density'!$D$5:$M$5,0))</f>
        <v>6.5826029310252352</v>
      </c>
      <c r="H68" s="53">
        <f>INDEX('Weighted average density'!$D$44:$M$50,RIGHT($A68,1),MATCH(LEFT($A68,3),'Weighted average density'!$D$5:$M$5,0))</f>
        <v>44.417645895450804</v>
      </c>
      <c r="I68" s="32">
        <f>INDEX('Density per LAD W11'!$H$354:$Y$354,MATCH(LEFT(B68,3),'Density per LAD W11'!$H$3:$Y$3,0))</f>
        <v>4945791.9399999995</v>
      </c>
      <c r="J68" s="32">
        <f>INDEX('Density per LAD S11'!$H$354:$Q$354,MATCH(LEFT(B68,3),'Density per LAD S11'!$H$3:$Q$3,0))</f>
        <v>4979104.04</v>
      </c>
    </row>
    <row r="69" spans="1:10" x14ac:dyDescent="0.45">
      <c r="A69" s="4" t="s">
        <v>995</v>
      </c>
      <c r="B69" s="68" t="str">
        <f t="shared" si="0"/>
        <v>YKY13</v>
      </c>
      <c r="C69" s="46">
        <f>INDEX('Weighted average density'!$D$6:$U$12,RIGHT($A69,1),MATCH(LEFT($A69,3),'Weighted average density'!$D$5:$U$5,0))</f>
        <v>1041.4918714464934</v>
      </c>
      <c r="D69" s="47">
        <f>INDEX('Weighted average density'!$D$13:$U$19,RIGHT($A69,1),MATCH(LEFT($A69,3),'Weighted average density'!$D$5:$U$5,0))</f>
        <v>6.5688082236582437</v>
      </c>
      <c r="E69" s="48">
        <f>INDEX('Weighted average density'!$D$20:$U$26,RIGHT($A69,1),MATCH(LEFT($A69,3),'Weighted average density'!$D$5:$U$5,0))</f>
        <v>44.241289180108289</v>
      </c>
      <c r="F69" s="46">
        <f>INDEX('Weighted average density'!$D$30:$M$36,RIGHT($A69,1),MATCH(LEFT($A69,3),'Weighted average density'!$D$5:$M$5,0))</f>
        <v>1057.5039630751555</v>
      </c>
      <c r="G69" s="47">
        <f>INDEX('Weighted average density'!$D$37:$M$43,RIGHT($A69,1),MATCH(LEFT($A69,3),'Weighted average density'!$D$5:$M$5,0))</f>
        <v>6.5894706053192511</v>
      </c>
      <c r="H69" s="53">
        <f>INDEX('Weighted average density'!$D$44:$M$50,RIGHT($A69,1),MATCH(LEFT($A69,3),'Weighted average density'!$D$5:$M$5,0))</f>
        <v>44.504324759267455</v>
      </c>
      <c r="I69" s="32">
        <f>INDEX('Density per LAD W12'!$H$354:$Y$354,MATCH(LEFT(B69,3),'Density per LAD W12'!$H$3:$Y$3,0))</f>
        <v>4973161.58</v>
      </c>
      <c r="J69" s="32">
        <f>INDEX('Density per LAD S12'!$H$354:$Q$354,MATCH(LEFT(B69,3),'Density per LAD S12'!$H$3:$Q$3,0))</f>
        <v>5006502.33</v>
      </c>
    </row>
    <row r="70" spans="1:10" x14ac:dyDescent="0.45">
      <c r="A70" s="4" t="s">
        <v>996</v>
      </c>
      <c r="B70" s="68" t="str">
        <f t="shared" si="0"/>
        <v>YKY14</v>
      </c>
      <c r="C70" s="46">
        <f>INDEX('Weighted average density'!$D$6:$U$12,RIGHT($A70,1),MATCH(LEFT($A70,3),'Weighted average density'!$D$5:$U$5,0))</f>
        <v>1045.6016958445166</v>
      </c>
      <c r="D70" s="47">
        <f>INDEX('Weighted average density'!$D$13:$U$19,RIGHT($A70,1),MATCH(LEFT($A70,3),'Weighted average density'!$D$5:$U$5,0))</f>
        <v>6.5738398592272311</v>
      </c>
      <c r="E70" s="48">
        <f>INDEX('Weighted average density'!$D$20:$U$26,RIGHT($A70,1),MATCH(LEFT($A70,3),'Weighted average density'!$D$5:$U$5,0))</f>
        <v>44.30615799499418</v>
      </c>
      <c r="F70" s="46">
        <f>INDEX('Weighted average density'!$D$30:$M$36,RIGHT($A70,1),MATCH(LEFT($A70,3),'Weighted average density'!$D$5:$M$5,0))</f>
        <v>1061.6783929481103</v>
      </c>
      <c r="G70" s="47">
        <f>INDEX('Weighted average density'!$D$37:$M$43,RIGHT($A70,1),MATCH(LEFT($A70,3),'Weighted average density'!$D$5:$M$5,0))</f>
        <v>6.5945095571193217</v>
      </c>
      <c r="H70" s="53">
        <f>INDEX('Weighted average density'!$D$44:$M$50,RIGHT($A70,1),MATCH(LEFT($A70,3),'Weighted average density'!$D$5:$M$5,0))</f>
        <v>44.569455735747312</v>
      </c>
      <c r="I70" s="32">
        <f>INDEX('Density per LAD W13'!$H$354:$Y$354,MATCH(LEFT(B70,3),'Density per LAD W13'!$H$3:$Y$3,0))</f>
        <v>4993573.3599999994</v>
      </c>
      <c r="J70" s="32">
        <f>INDEX('Density per LAD S13'!$H$354:$Q$354,MATCH(LEFT(B70,3),'Density per LAD S13'!$H$3:$Q$3,0))</f>
        <v>5026796.74</v>
      </c>
    </row>
    <row r="71" spans="1:10" x14ac:dyDescent="0.45">
      <c r="A71" s="4" t="s">
        <v>997</v>
      </c>
      <c r="B71" s="68" t="str">
        <f t="shared" si="0"/>
        <v>YKY15</v>
      </c>
      <c r="C71" s="46">
        <f>INDEX('Weighted average density'!$D$6:$U$12,RIGHT($A71,1),MATCH(LEFT($A71,3),'Weighted average density'!$D$5:$U$5,0))</f>
        <v>1050.2320848671875</v>
      </c>
      <c r="D71" s="47">
        <f>INDEX('Weighted average density'!$D$13:$U$19,RIGHT($A71,1),MATCH(LEFT($A71,3),'Weighted average density'!$D$5:$U$5,0))</f>
        <v>6.5788371022482153</v>
      </c>
      <c r="E71" s="48">
        <f>INDEX('Weighted average density'!$D$20:$U$26,RIGHT($A71,1),MATCH(LEFT($A71,3),'Weighted average density'!$D$5:$U$5,0))</f>
        <v>44.373270639529792</v>
      </c>
      <c r="F71" s="46">
        <f>INDEX('Weighted average density'!$D$30:$M$36,RIGHT($A71,1),MATCH(LEFT($A71,3),'Weighted average density'!$D$5:$M$5,0))</f>
        <v>1066.3293461168851</v>
      </c>
      <c r="G71" s="47">
        <f>INDEX('Weighted average density'!$D$37:$M$43,RIGHT($A71,1),MATCH(LEFT($A71,3),'Weighted average density'!$D$5:$M$5,0))</f>
        <v>6.5994561203180986</v>
      </c>
      <c r="H71" s="53">
        <f>INDEX('Weighted average density'!$D$44:$M$50,RIGHT($A71,1),MATCH(LEFT($A71,3),'Weighted average density'!$D$5:$M$5,0))</f>
        <v>44.636094008294897</v>
      </c>
      <c r="I71" s="32">
        <f>INDEX('Density per LAD W14'!$H$354:$Y$354,MATCH(LEFT(B71,3),'Density per LAD W14'!$H$3:$Y$3,0))</f>
        <v>5015160.42</v>
      </c>
      <c r="J71" s="32">
        <f>INDEX('Density per LAD S14'!$H$354:$Q$354,MATCH(LEFT(B71,3),'Density per LAD S14'!$H$3:$Q$3,0))</f>
        <v>5048109.8599999994</v>
      </c>
    </row>
    <row r="72" spans="1:10" x14ac:dyDescent="0.45">
      <c r="A72" s="4" t="s">
        <v>998</v>
      </c>
      <c r="B72" s="68" t="str">
        <f t="shared" si="0"/>
        <v>YKY16</v>
      </c>
      <c r="C72" s="46">
        <f>INDEX('Weighted average density'!$D$6:$U$12,RIGHT($A72,1),MATCH(LEFT($A72,3),'Weighted average density'!$D$5:$U$5,0))</f>
        <v>1058.5860604408522</v>
      </c>
      <c r="D72" s="47">
        <f>INDEX('Weighted average density'!$D$13:$U$19,RIGHT($A72,1),MATCH(LEFT($A72,3),'Weighted average density'!$D$5:$U$5,0))</f>
        <v>6.5869952659863902</v>
      </c>
      <c r="E72" s="48">
        <f>INDEX('Weighted average density'!$D$20:$U$26,RIGHT($A72,1),MATCH(LEFT($A72,3),'Weighted average density'!$D$5:$U$5,0))</f>
        <v>44.482596801874394</v>
      </c>
      <c r="F72" s="46">
        <f>INDEX('Weighted average density'!$D$30:$M$36,RIGHT($A72,1),MATCH(LEFT($A72,3),'Weighted average density'!$D$5:$M$5,0))</f>
        <v>1074.605892885598</v>
      </c>
      <c r="G72" s="47">
        <f>INDEX('Weighted average density'!$D$37:$M$43,RIGHT($A72,1),MATCH(LEFT($A72,3),'Weighted average density'!$D$5:$M$5,0))</f>
        <v>6.6074717387500161</v>
      </c>
      <c r="H72" s="53">
        <f>INDEX('Weighted average density'!$D$44:$M$50,RIGHT($A72,1),MATCH(LEFT($A72,3),'Weighted average density'!$D$5:$M$5,0))</f>
        <v>44.743699395262055</v>
      </c>
      <c r="I72" s="32">
        <f>INDEX('Density per LAD W15'!$H$354:$Y$354,MATCH(LEFT(B72,3),'Density per LAD W15'!$H$3:$Y$3,0))</f>
        <v>5044321.6500000004</v>
      </c>
      <c r="J72" s="32">
        <f>INDEX('Density per LAD S15'!$H$354:$Q$354,MATCH(LEFT(B72,3),'Density per LAD S15'!$H$3:$Q$3,0))</f>
        <v>5077295.58</v>
      </c>
    </row>
    <row r="73" spans="1:10" x14ac:dyDescent="0.45">
      <c r="A73" s="4" t="s">
        <v>1013</v>
      </c>
      <c r="B73" s="68" t="str">
        <f t="shared" si="0"/>
        <v>YKY17</v>
      </c>
      <c r="C73" s="46">
        <f>INDEX('Weighted average density'!$D$6:$U$12,RIGHT($A73,1),MATCH(LEFT($A73,3),'Weighted average density'!$D$5:$U$5,0))</f>
        <v>1066.5215847367169</v>
      </c>
      <c r="D73" s="47">
        <f>INDEX('Weighted average density'!$D$13:$U$19,RIGHT($A73,1),MATCH(LEFT($A73,3),'Weighted average density'!$D$5:$U$5,0))</f>
        <v>6.5943355504760373</v>
      </c>
      <c r="E73" s="48">
        <f>INDEX('Weighted average density'!$D$20:$U$26,RIGHT($A73,1),MATCH(LEFT($A73,3),'Weighted average density'!$D$5:$U$5,0))</f>
        <v>44.580168367269053</v>
      </c>
      <c r="F73" s="46">
        <f>INDEX('Weighted average density'!$D$30:$M$36,RIGHT($A73,1),MATCH(LEFT($A73,3),'Weighted average density'!$D$5:$M$5,0))</f>
        <v>1082.3798205288765</v>
      </c>
      <c r="G73" s="47">
        <f>INDEX('Weighted average density'!$D$37:$M$43,RIGHT($A73,1),MATCH(LEFT($A73,3),'Weighted average density'!$D$5:$M$5,0))</f>
        <v>6.6145883690339735</v>
      </c>
      <c r="H73" s="53">
        <f>INDEX('Weighted average density'!$D$44:$M$50,RIGHT($A73,1),MATCH(LEFT($A73,3),'Weighted average density'!$D$5:$M$5,0))</f>
        <v>44.838433263804831</v>
      </c>
      <c r="I73" s="32">
        <f>INDEX('Density per LAD W16'!$H$354:$Y$354,MATCH(LEFT(B73,3),'Density per LAD W16'!$H$3:$Y$3,0))</f>
        <v>5078363.3100000005</v>
      </c>
      <c r="J73" s="32">
        <f>INDEX('Density per LAD S16'!$H$354:$Q$354,MATCH(LEFT(B73,3),'Density per LAD S16'!$H$3:$Q$3,0))</f>
        <v>5111291.34</v>
      </c>
    </row>
    <row r="74" spans="1:10" x14ac:dyDescent="0.45">
      <c r="A74" s="4" t="s">
        <v>1154</v>
      </c>
      <c r="B74" s="68" t="str">
        <f t="shared" si="0"/>
        <v>YKY18</v>
      </c>
      <c r="C74" s="46">
        <f>INDEX('Weighted average density'!$D$6:$U$12,RIGHT($A74,1),MATCH(LEFT($A74,3),'Weighted average density'!$D$5:$U$5,0))</f>
        <v>1072.0017098195524</v>
      </c>
      <c r="D74" s="47">
        <f>INDEX('Weighted average density'!$D$13:$U$19,RIGHT($A74,1),MATCH(LEFT($A74,3),'Weighted average density'!$D$5:$U$5,0))</f>
        <v>6.6003258620661622</v>
      </c>
      <c r="E74" s="48">
        <f>INDEX('Weighted average density'!$D$20:$U$26,RIGHT($A74,1),MATCH(LEFT($A74,3),'Weighted average density'!$D$5:$U$5,0))</f>
        <v>44.658196278682965</v>
      </c>
      <c r="F74" s="46">
        <f>INDEX('Weighted average density'!$D$30:$M$36,RIGHT($A74,1),MATCH(LEFT($A74,3),'Weighted average density'!$D$5:$M$5,0))</f>
        <v>1087.8231191464645</v>
      </c>
      <c r="G74" s="47">
        <f>INDEX('Weighted average density'!$D$37:$M$43,RIGHT($A74,1),MATCH(LEFT($A74,3),'Weighted average density'!$D$5:$M$5,0))</f>
        <v>6.6205198494668434</v>
      </c>
      <c r="H74" s="53">
        <f>INDEX('Weighted average density'!$D$44:$M$50,RIGHT($A74,1),MATCH(LEFT($A74,3),'Weighted average density'!$D$5:$M$5,0))</f>
        <v>44.915755555295497</v>
      </c>
      <c r="I74" s="32">
        <f>INDEX('Density per LAD W17'!$H$354:$Y$354,MATCH(LEFT(B74,3),'Density per LAD W17'!$H$3:$Y$3,0))</f>
        <v>5102760.6900000004</v>
      </c>
      <c r="J74" s="32">
        <f>INDEX('Density per LAD S17'!$H$354:$Q$354,MATCH(LEFT(B74,3),'Density per LAD S17'!$H$3:$Q$3,0))</f>
        <v>5135143.4700000007</v>
      </c>
    </row>
    <row r="75" spans="1:10" x14ac:dyDescent="0.45">
      <c r="A75" s="4" t="s">
        <v>999</v>
      </c>
      <c r="B75" s="68" t="str">
        <f t="shared" si="0"/>
        <v>AFW12</v>
      </c>
      <c r="C75" s="46">
        <f>INDEX('Weighted average density'!$D$6:$U$12,RIGHT($A75,1),MATCH(LEFT($A75,3),'Weighted average density'!$D$5:$U$5,0))</f>
        <v>2507.3145048287683</v>
      </c>
      <c r="D75" s="47">
        <f>INDEX('Weighted average density'!$D$13:$U$19,RIGHT($A75,1),MATCH(LEFT($A75,3),'Weighted average density'!$D$5:$U$5,0))</f>
        <v>7.3143306728863626</v>
      </c>
      <c r="E75" s="48">
        <f>INDEX('Weighted average density'!$D$20:$U$26,RIGHT($A75,1),MATCH(LEFT($A75,3),'Weighted average density'!$D$5:$U$5,0))</f>
        <v>54.773556003759147</v>
      </c>
      <c r="F75" s="67"/>
      <c r="G75" s="67"/>
      <c r="H75" s="67"/>
      <c r="I75" s="32">
        <f>INDEX('Density per LAD W11'!$H$354:$Y$354,MATCH(LEFT(B75,3),'Density per LAD W11'!$H$3:$Y$3,0))</f>
        <v>3165928.2038730001</v>
      </c>
      <c r="J75" s="79"/>
    </row>
    <row r="76" spans="1:10" x14ac:dyDescent="0.45">
      <c r="A76" s="4" t="s">
        <v>1000</v>
      </c>
      <c r="B76" s="68" t="str">
        <f t="shared" si="0"/>
        <v>AFW13</v>
      </c>
      <c r="C76" s="46">
        <f>INDEX('Weighted average density'!$D$6:$U$12,RIGHT($A76,1),MATCH(LEFT($A76,3),'Weighted average density'!$D$5:$U$5,0))</f>
        <v>2528.9185833094998</v>
      </c>
      <c r="D76" s="47">
        <f>INDEX('Weighted average density'!$D$13:$U$19,RIGHT($A76,1),MATCH(LEFT($A76,3),'Weighted average density'!$D$5:$U$5,0))</f>
        <v>7.3248033727745296</v>
      </c>
      <c r="E76" s="48">
        <f>INDEX('Weighted average density'!$D$20:$U$26,RIGHT($A76,1),MATCH(LEFT($A76,3),'Weighted average density'!$D$5:$U$5,0))</f>
        <v>54.925803601865518</v>
      </c>
      <c r="F76" s="71"/>
      <c r="G76" s="71"/>
      <c r="H76" s="71"/>
      <c r="I76" s="32">
        <f>INDEX('Density per LAD W12'!$H$354:$Y$354,MATCH(LEFT(B76,3),'Density per LAD W12'!$H$3:$Y$3,0))</f>
        <v>3195815.3460610001</v>
      </c>
      <c r="J76" s="79"/>
    </row>
    <row r="77" spans="1:10" x14ac:dyDescent="0.45">
      <c r="A77" s="4" t="s">
        <v>1001</v>
      </c>
      <c r="B77" s="68" t="str">
        <f t="shared" si="0"/>
        <v>AFW14</v>
      </c>
      <c r="C77" s="46">
        <f>INDEX('Weighted average density'!$D$6:$U$12,RIGHT($A77,1),MATCH(LEFT($A77,3),'Weighted average density'!$D$5:$U$5,0))</f>
        <v>2552.9533368990719</v>
      </c>
      <c r="D77" s="47">
        <f>INDEX('Weighted average density'!$D$13:$U$19,RIGHT($A77,1),MATCH(LEFT($A77,3),'Weighted average density'!$D$5:$U$5,0))</f>
        <v>7.3345774265375976</v>
      </c>
      <c r="E77" s="48">
        <f>INDEX('Weighted average density'!$D$20:$U$26,RIGHT($A77,1),MATCH(LEFT($A77,3),'Weighted average density'!$D$5:$U$5,0))</f>
        <v>55.070126703135962</v>
      </c>
      <c r="F77" s="71"/>
      <c r="G77" s="71"/>
      <c r="H77" s="71"/>
      <c r="I77" s="32">
        <f>INDEX('Density per LAD W13'!$H$354:$Y$354,MATCH(LEFT(B77,3),'Density per LAD W13'!$H$3:$Y$3,0))</f>
        <v>3226362.3866889998</v>
      </c>
      <c r="J77" s="79"/>
    </row>
    <row r="78" spans="1:10" x14ac:dyDescent="0.45">
      <c r="A78" s="4" t="s">
        <v>1002</v>
      </c>
      <c r="B78" s="68" t="str">
        <f t="shared" si="0"/>
        <v>AFW15</v>
      </c>
      <c r="C78" s="46">
        <f>INDEX('Weighted average density'!$D$6:$U$12,RIGHT($A78,1),MATCH(LEFT($A78,3),'Weighted average density'!$D$5:$U$5,0))</f>
        <v>2580.6961397190544</v>
      </c>
      <c r="D78" s="47">
        <f>INDEX('Weighted average density'!$D$13:$U$19,RIGHT($A78,1),MATCH(LEFT($A78,3),'Weighted average density'!$D$5:$U$5,0))</f>
        <v>7.3461163676713648</v>
      </c>
      <c r="E78" s="48">
        <f>INDEX('Weighted average density'!$D$20:$U$26,RIGHT($A78,1),MATCH(LEFT($A78,3),'Weighted average density'!$D$5:$U$5,0))</f>
        <v>55.239069970460925</v>
      </c>
      <c r="F78" s="71"/>
      <c r="G78" s="71"/>
      <c r="H78" s="71"/>
      <c r="I78" s="32">
        <f>INDEX('Density per LAD W14'!$H$354:$Y$354,MATCH(LEFT(B78,3),'Density per LAD W14'!$H$3:$Y$3,0))</f>
        <v>3263756.6078359997</v>
      </c>
      <c r="J78" s="79"/>
    </row>
    <row r="79" spans="1:10" x14ac:dyDescent="0.45">
      <c r="A79" s="4" t="s">
        <v>1003</v>
      </c>
      <c r="B79" s="68" t="str">
        <f t="shared" si="0"/>
        <v>AFW16</v>
      </c>
      <c r="C79" s="46">
        <f>INDEX('Weighted average density'!$D$6:$U$12,RIGHT($A79,1),MATCH(LEFT($A79,3),'Weighted average density'!$D$5:$U$5,0))</f>
        <v>2608.2568471598943</v>
      </c>
      <c r="D79" s="47">
        <f>INDEX('Weighted average density'!$D$13:$U$19,RIGHT($A79,1),MATCH(LEFT($A79,3),'Weighted average density'!$D$5:$U$5,0))</f>
        <v>7.3570940122244606</v>
      </c>
      <c r="E79" s="48">
        <f>INDEX('Weighted average density'!$D$20:$U$26,RIGHT($A79,1),MATCH(LEFT($A79,3),'Weighted average density'!$D$5:$U$5,0))</f>
        <v>55.400946660488266</v>
      </c>
      <c r="F79" s="71"/>
      <c r="G79" s="71"/>
      <c r="H79" s="71"/>
      <c r="I79" s="32">
        <f>INDEX('Density per LAD W15'!$H$354:$Y$354,MATCH(LEFT(B79,3),'Density per LAD W15'!$H$3:$Y$3,0))</f>
        <v>3296776.5212179995</v>
      </c>
      <c r="J79" s="79"/>
    </row>
    <row r="80" spans="1:10" x14ac:dyDescent="0.45">
      <c r="A80" s="4" t="s">
        <v>1014</v>
      </c>
      <c r="B80" s="68" t="str">
        <f t="shared" ref="B80:B129" si="1">LEFT(A80,3)&amp;RIGHT(A80,2)+1</f>
        <v>AFW17</v>
      </c>
      <c r="C80" s="46">
        <f>INDEX('Weighted average density'!$D$6:$U$12,RIGHT($A80,1),MATCH(LEFT($A80,3),'Weighted average density'!$D$5:$U$5,0))</f>
        <v>2630.8301248959515</v>
      </c>
      <c r="D80" s="47">
        <f>INDEX('Weighted average density'!$D$13:$U$19,RIGHT($A80,1),MATCH(LEFT($A80,3),'Weighted average density'!$D$5:$U$5,0))</f>
        <v>7.3662704830773986</v>
      </c>
      <c r="E80" s="48">
        <f>INDEX('Weighted average density'!$D$20:$U$26,RIGHT($A80,1),MATCH(LEFT($A80,3),'Weighted average density'!$D$5:$U$5,0))</f>
        <v>55.534965481404313</v>
      </c>
      <c r="F80" s="71"/>
      <c r="G80" s="71"/>
      <c r="H80" s="71"/>
      <c r="I80" s="32">
        <f>INDEX('Density per LAD W16'!$H$354:$Y$354,MATCH(LEFT(B80,3),'Density per LAD W16'!$H$3:$Y$3,0))</f>
        <v>3329429.5062639993</v>
      </c>
      <c r="J80" s="79"/>
    </row>
    <row r="81" spans="1:10" x14ac:dyDescent="0.45">
      <c r="A81" s="4" t="s">
        <v>1155</v>
      </c>
      <c r="B81" s="68" t="str">
        <f t="shared" si="1"/>
        <v>AFW18</v>
      </c>
      <c r="C81" s="46">
        <f>INDEX('Weighted average density'!$D$6:$U$12,RIGHT($A81,1),MATCH(LEFT($A81,3),'Weighted average density'!$D$5:$U$5,0))</f>
        <v>2633.7756443501285</v>
      </c>
      <c r="D81" s="47">
        <f>INDEX('Weighted average density'!$D$13:$U$19,RIGHT($A81,1),MATCH(LEFT($A81,3),'Weighted average density'!$D$5:$U$5,0))</f>
        <v>7.3681932615655414</v>
      </c>
      <c r="E81" s="48">
        <f>INDEX('Weighted average density'!$D$20:$U$26,RIGHT($A81,1),MATCH(LEFT($A81,3),'Weighted average density'!$D$5:$U$5,0))</f>
        <v>55.559919982821818</v>
      </c>
      <c r="F81" s="66"/>
      <c r="G81" s="52"/>
      <c r="H81" s="67"/>
      <c r="I81" s="32">
        <f>INDEX('Density per LAD W17'!$H$354:$Y$354,MATCH(LEFT(B81,3),'Density per LAD W17'!$H$3:$Y$3,0))</f>
        <v>3343861.4179970003</v>
      </c>
      <c r="J81" s="79"/>
    </row>
    <row r="82" spans="1:10" x14ac:dyDescent="0.45">
      <c r="A82" s="4" t="s">
        <v>1045</v>
      </c>
      <c r="B82" s="68" t="str">
        <f t="shared" si="1"/>
        <v>BRL12</v>
      </c>
      <c r="C82" s="46">
        <f>INDEX('Weighted average density'!$D$6:$U$12,RIGHT($A82,1),MATCH(LEFT($A82,3),'Weighted average density'!$D$5:$U$5,0))</f>
        <v>1723.6376573532327</v>
      </c>
      <c r="D82" s="47">
        <f>INDEX('Weighted average density'!$D$13:$U$19,RIGHT($A82,1),MATCH(LEFT($A82,3),'Weighted average density'!$D$5:$U$5,0))</f>
        <v>6.8439370784266824</v>
      </c>
      <c r="E82" s="48">
        <f>INDEX('Weighted average density'!$D$20:$U$26,RIGHT($A82,1),MATCH(LEFT($A82,3),'Weighted average density'!$D$5:$U$5,0))</f>
        <v>48.196120442626444</v>
      </c>
      <c r="F82" s="71"/>
      <c r="G82" s="71"/>
      <c r="H82" s="71"/>
      <c r="I82" s="32">
        <f>INDEX('Density per LAD W11'!$H$354:$Y$354,MATCH(LEFT(B82,3),'Density per LAD W11'!$H$3:$Y$3,0))</f>
        <v>1157018.6499999999</v>
      </c>
      <c r="J82" s="79"/>
    </row>
    <row r="83" spans="1:10" x14ac:dyDescent="0.45">
      <c r="A83" s="4" t="s">
        <v>1015</v>
      </c>
      <c r="B83" s="68" t="str">
        <f t="shared" si="1"/>
        <v>BRL13</v>
      </c>
      <c r="C83" s="46">
        <f>INDEX('Weighted average density'!$D$6:$U$12,RIGHT($A83,1),MATCH(LEFT($A83,3),'Weighted average density'!$D$5:$U$5,0))</f>
        <v>1749.6142019359734</v>
      </c>
      <c r="D83" s="47">
        <f>INDEX('Weighted average density'!$D$13:$U$19,RIGHT($A83,1),MATCH(LEFT($A83,3),'Weighted average density'!$D$5:$U$5,0))</f>
        <v>6.8569406833645941</v>
      </c>
      <c r="E83" s="48">
        <f>INDEX('Weighted average density'!$D$20:$U$26,RIGHT($A83,1),MATCH(LEFT($A83,3),'Weighted average density'!$D$5:$U$5,0))</f>
        <v>48.380006806852272</v>
      </c>
      <c r="F83" s="71"/>
      <c r="G83" s="71"/>
      <c r="H83" s="71"/>
      <c r="I83" s="32">
        <f>INDEX('Density per LAD W12'!$H$354:$Y$354,MATCH(LEFT(B83,3),'Density per LAD W12'!$H$3:$Y$3,0))</f>
        <v>1168207.21</v>
      </c>
      <c r="J83" s="79"/>
    </row>
    <row r="84" spans="1:10" x14ac:dyDescent="0.45">
      <c r="A84" s="4" t="s">
        <v>1016</v>
      </c>
      <c r="B84" s="68" t="str">
        <f t="shared" si="1"/>
        <v>BRL14</v>
      </c>
      <c r="C84" s="46">
        <f>INDEX('Weighted average density'!$D$6:$U$12,RIGHT($A84,1),MATCH(LEFT($A84,3),'Weighted average density'!$D$5:$U$5,0))</f>
        <v>1773.0105966883211</v>
      </c>
      <c r="D84" s="47">
        <f>INDEX('Weighted average density'!$D$13:$U$19,RIGHT($A84,1),MATCH(LEFT($A84,3),'Weighted average density'!$D$5:$U$5,0))</f>
        <v>6.8691150594278101</v>
      </c>
      <c r="E84" s="48">
        <f>INDEX('Weighted average density'!$D$20:$U$26,RIGHT($A84,1),MATCH(LEFT($A84,3),'Weighted average density'!$D$5:$U$5,0))</f>
        <v>48.552176747802164</v>
      </c>
      <c r="F84" s="71"/>
      <c r="G84" s="71"/>
      <c r="H84" s="71"/>
      <c r="I84" s="32">
        <f>INDEX('Density per LAD W13'!$H$354:$Y$354,MATCH(LEFT(B84,3),'Density per LAD W13'!$H$3:$Y$3,0))</f>
        <v>1180209.29</v>
      </c>
      <c r="J84" s="79"/>
    </row>
    <row r="85" spans="1:10" x14ac:dyDescent="0.45">
      <c r="A85" s="4" t="s">
        <v>1017</v>
      </c>
      <c r="B85" s="68" t="str">
        <f t="shared" si="1"/>
        <v>BRL15</v>
      </c>
      <c r="C85" s="46">
        <f>INDEX('Weighted average density'!$D$6:$U$12,RIGHT($A85,1),MATCH(LEFT($A85,3),'Weighted average density'!$D$5:$U$5,0))</f>
        <v>1796.6637813415925</v>
      </c>
      <c r="D85" s="47">
        <f>INDEX('Weighted average density'!$D$13:$U$19,RIGHT($A85,1),MATCH(LEFT($A85,3),'Weighted average density'!$D$5:$U$5,0))</f>
        <v>6.8809635172064558</v>
      </c>
      <c r="E85" s="48">
        <f>INDEX('Weighted average density'!$D$20:$U$26,RIGHT($A85,1),MATCH(LEFT($A85,3),'Weighted average density'!$D$5:$U$5,0))</f>
        <v>48.719514090967465</v>
      </c>
      <c r="F85" s="71"/>
      <c r="G85" s="71"/>
      <c r="H85" s="71"/>
      <c r="I85" s="32">
        <f>INDEX('Density per LAD W14'!$H$354:$Y$354,MATCH(LEFT(B85,3),'Density per LAD W14'!$H$3:$Y$3,0))</f>
        <v>1192084.05</v>
      </c>
      <c r="J85" s="79"/>
    </row>
    <row r="86" spans="1:10" x14ac:dyDescent="0.45">
      <c r="A86" s="4" t="s">
        <v>1018</v>
      </c>
      <c r="B86" s="68" t="str">
        <f t="shared" si="1"/>
        <v>BRL16</v>
      </c>
      <c r="C86" s="46">
        <f>INDEX('Weighted average density'!$D$6:$U$12,RIGHT($A86,1),MATCH(LEFT($A86,3),'Weighted average density'!$D$5:$U$5,0))</f>
        <v>1827.5180486426877</v>
      </c>
      <c r="D86" s="47">
        <f>INDEX('Weighted average density'!$D$13:$U$19,RIGHT($A86,1),MATCH(LEFT($A86,3),'Weighted average density'!$D$5:$U$5,0))</f>
        <v>6.8966616430575387</v>
      </c>
      <c r="E86" s="48">
        <f>INDEX('Weighted average density'!$D$20:$U$26,RIGHT($A86,1),MATCH(LEFT($A86,3),'Weighted average density'!$D$5:$U$5,0))</f>
        <v>48.940438399929334</v>
      </c>
      <c r="F86" s="71"/>
      <c r="G86" s="71"/>
      <c r="H86" s="71"/>
      <c r="I86" s="32">
        <f>INDEX('Density per LAD W15'!$H$354:$Y$354,MATCH(LEFT(B86,3),'Density per LAD W15'!$H$3:$Y$3,0))</f>
        <v>1206909.8700000001</v>
      </c>
      <c r="J86" s="79"/>
    </row>
    <row r="87" spans="1:10" x14ac:dyDescent="0.45">
      <c r="A87" s="4" t="s">
        <v>1019</v>
      </c>
      <c r="B87" s="68" t="str">
        <f t="shared" si="1"/>
        <v>BRL17</v>
      </c>
      <c r="C87" s="46">
        <f>INDEX('Weighted average density'!$D$6:$U$12,RIGHT($A87,1),MATCH(LEFT($A87,3),'Weighted average density'!$D$5:$U$5,0))</f>
        <v>1849.9300883891262</v>
      </c>
      <c r="D87" s="47">
        <f>INDEX('Weighted average density'!$D$13:$U$19,RIGHT($A87,1),MATCH(LEFT($A87,3),'Weighted average density'!$D$5:$U$5,0))</f>
        <v>6.9081917024718829</v>
      </c>
      <c r="E87" s="48">
        <f>INDEX('Weighted average density'!$D$20:$U$26,RIGHT($A87,1),MATCH(LEFT($A87,3),'Weighted average density'!$D$5:$U$5,0))</f>
        <v>49.102248356489795</v>
      </c>
      <c r="F87" s="71"/>
      <c r="G87" s="71"/>
      <c r="H87" s="71"/>
      <c r="I87" s="32">
        <f>INDEX('Density per LAD W16'!$H$354:$Y$354,MATCH(LEFT(B87,3),'Density per LAD W16'!$H$3:$Y$3,0))</f>
        <v>1219910.24</v>
      </c>
      <c r="J87" s="79"/>
    </row>
    <row r="88" spans="1:10" x14ac:dyDescent="0.45">
      <c r="A88" s="4" t="s">
        <v>1156</v>
      </c>
      <c r="B88" s="68" t="str">
        <f t="shared" si="1"/>
        <v>BRL18</v>
      </c>
      <c r="C88" s="46">
        <f>INDEX('Weighted average density'!$D$6:$U$12,RIGHT($A88,1),MATCH(LEFT($A88,3),'Weighted average density'!$D$5:$U$5,0))</f>
        <v>1863.4424337732182</v>
      </c>
      <c r="D88" s="47">
        <f>INDEX('Weighted average density'!$D$13:$U$19,RIGHT($A88,1),MATCH(LEFT($A88,3),'Weighted average density'!$D$5:$U$5,0))</f>
        <v>6.9154351100287181</v>
      </c>
      <c r="E88" s="48">
        <f>INDEX('Weighted average density'!$D$20:$U$26,RIGHT($A88,1),MATCH(LEFT($A88,3),'Weighted average density'!$D$5:$U$5,0))</f>
        <v>49.202401353341322</v>
      </c>
      <c r="F88" s="66"/>
      <c r="G88" s="52"/>
      <c r="H88" s="67"/>
      <c r="I88" s="32">
        <f>INDEX('Density per LAD W17'!$H$354:$Y$354,MATCH(LEFT(B88,3),'Density per LAD W17'!$H$3:$Y$3,0))</f>
        <v>1228470.9100000001</v>
      </c>
      <c r="J88" s="79"/>
    </row>
    <row r="89" spans="1:10" x14ac:dyDescent="0.45">
      <c r="A89" s="4" t="s">
        <v>1046</v>
      </c>
      <c r="B89" s="68" t="str">
        <f t="shared" si="1"/>
        <v>DVW12</v>
      </c>
      <c r="C89" s="46">
        <f>INDEX('Weighted average density'!$D$6:$U$12,RIGHT($A89,1),MATCH(LEFT($A89,3),'Weighted average density'!$D$5:$U$5,0))</f>
        <v>309.51874255475451</v>
      </c>
      <c r="D89" s="47">
        <f>INDEX('Weighted average density'!$D$13:$U$19,RIGHT($A89,1),MATCH(LEFT($A89,3),'Weighted average density'!$D$5:$U$5,0))</f>
        <v>5.7248296620842334</v>
      </c>
      <c r="E89" s="48">
        <f>INDEX('Weighted average density'!$D$20:$U$26,RIGHT($A89,1),MATCH(LEFT($A89,3),'Weighted average density'!$D$5:$U$5,0))</f>
        <v>32.793992952467079</v>
      </c>
      <c r="F89" s="71"/>
      <c r="G89" s="71"/>
      <c r="H89" s="71"/>
      <c r="I89" s="32">
        <f>INDEX('Density per LAD W11'!$H$354:$Y$354,MATCH(LEFT(B89,3),'Density per LAD W11'!$H$3:$Y$3,0))</f>
        <v>254575.22000000003</v>
      </c>
      <c r="J89" s="79"/>
    </row>
    <row r="90" spans="1:10" x14ac:dyDescent="0.45">
      <c r="A90" s="4" t="s">
        <v>1020</v>
      </c>
      <c r="B90" s="68" t="str">
        <f t="shared" si="1"/>
        <v>DVW13</v>
      </c>
      <c r="C90" s="46">
        <f>INDEX('Weighted average density'!$D$6:$U$12,RIGHT($A90,1),MATCH(LEFT($A90,3),'Weighted average density'!$D$5:$U$5,0))</f>
        <v>310.36933286648269</v>
      </c>
      <c r="D90" s="47">
        <f>INDEX('Weighted average density'!$D$13:$U$19,RIGHT($A90,1),MATCH(LEFT($A90,3),'Weighted average density'!$D$5:$U$5,0))</f>
        <v>5.7276826104486274</v>
      </c>
      <c r="E90" s="48">
        <f>INDEX('Weighted average density'!$D$20:$U$26,RIGHT($A90,1),MATCH(LEFT($A90,3),'Weighted average density'!$D$5:$U$5,0))</f>
        <v>32.826446262997692</v>
      </c>
      <c r="F90" s="71"/>
      <c r="G90" s="71"/>
      <c r="H90" s="71"/>
      <c r="I90" s="32">
        <f>INDEX('Density per LAD W12'!$H$354:$Y$354,MATCH(LEFT(B90,3),'Density per LAD W12'!$H$3:$Y$3,0))</f>
        <v>255213.68000000002</v>
      </c>
      <c r="J90" s="79"/>
    </row>
    <row r="91" spans="1:10" x14ac:dyDescent="0.45">
      <c r="A91" s="4" t="s">
        <v>1021</v>
      </c>
      <c r="B91" s="68" t="str">
        <f t="shared" si="1"/>
        <v>DVW14</v>
      </c>
      <c r="C91" s="46">
        <f>INDEX('Weighted average density'!$D$6:$U$12,RIGHT($A91,1),MATCH(LEFT($A91,3),'Weighted average density'!$D$5:$U$5,0))</f>
        <v>311.37809600380683</v>
      </c>
      <c r="D91" s="47">
        <f>INDEX('Weighted average density'!$D$13:$U$19,RIGHT($A91,1),MATCH(LEFT($A91,3),'Weighted average density'!$D$5:$U$5,0))</f>
        <v>5.7309924935861609</v>
      </c>
      <c r="E91" s="48">
        <f>INDEX('Weighted average density'!$D$20:$U$26,RIGHT($A91,1),MATCH(LEFT($A91,3),'Weighted average density'!$D$5:$U$5,0))</f>
        <v>32.864244001600063</v>
      </c>
      <c r="F91" s="71"/>
      <c r="G91" s="71"/>
      <c r="H91" s="71"/>
      <c r="I91" s="32">
        <f>INDEX('Density per LAD W13'!$H$354:$Y$354,MATCH(LEFT(B91,3),'Density per LAD W13'!$H$3:$Y$3,0))</f>
        <v>255834.23</v>
      </c>
      <c r="J91" s="79"/>
    </row>
    <row r="92" spans="1:10" x14ac:dyDescent="0.45">
      <c r="A92" s="4" t="s">
        <v>1022</v>
      </c>
      <c r="B92" s="68" t="str">
        <f t="shared" si="1"/>
        <v>DVW15</v>
      </c>
      <c r="C92" s="46">
        <f>INDEX('Weighted average density'!$D$6:$U$12,RIGHT($A92,1),MATCH(LEFT($A92,3),'Weighted average density'!$D$5:$U$5,0))</f>
        <v>312.0241703162622</v>
      </c>
      <c r="D92" s="47">
        <f>INDEX('Weighted average density'!$D$13:$U$19,RIGHT($A92,1),MATCH(LEFT($A92,3),'Weighted average density'!$D$5:$U$5,0))</f>
        <v>5.7328242833237981</v>
      </c>
      <c r="E92" s="48">
        <f>INDEX('Weighted average density'!$D$20:$U$26,RIGHT($A92,1),MATCH(LEFT($A92,3),'Weighted average density'!$D$5:$U$5,0))</f>
        <v>32.885728739976336</v>
      </c>
      <c r="F92" s="71"/>
      <c r="G92" s="71"/>
      <c r="H92" s="71"/>
      <c r="I92" s="32">
        <f>INDEX('Density per LAD W14'!$H$354:$Y$354,MATCH(LEFT(B92,3),'Density per LAD W14'!$H$3:$Y$3,0))</f>
        <v>256430.24</v>
      </c>
      <c r="J92" s="79"/>
    </row>
    <row r="93" spans="1:10" x14ac:dyDescent="0.45">
      <c r="A93" s="4" t="s">
        <v>1023</v>
      </c>
      <c r="B93" s="68" t="str">
        <f t="shared" si="1"/>
        <v>DVW16</v>
      </c>
      <c r="C93" s="46">
        <f>INDEX('Weighted average density'!$D$6:$U$12,RIGHT($A93,1),MATCH(LEFT($A93,3),'Weighted average density'!$D$5:$U$5,0))</f>
        <v>312.38357834710854</v>
      </c>
      <c r="D93" s="47">
        <f>INDEX('Weighted average density'!$D$13:$U$19,RIGHT($A93,1),MATCH(LEFT($A93,3),'Weighted average density'!$D$5:$U$5,0))</f>
        <v>5.7333901226450914</v>
      </c>
      <c r="E93" s="48">
        <f>INDEX('Weighted average density'!$D$20:$U$26,RIGHT($A93,1),MATCH(LEFT($A93,3),'Weighted average density'!$D$5:$U$5,0))</f>
        <v>32.89338934127381</v>
      </c>
      <c r="F93" s="71"/>
      <c r="G93" s="71"/>
      <c r="H93" s="71"/>
      <c r="I93" s="32">
        <f>INDEX('Density per LAD W15'!$H$354:$Y$354,MATCH(LEFT(B93,3),'Density per LAD W15'!$H$3:$Y$3,0))</f>
        <v>256401.23</v>
      </c>
      <c r="J93" s="79"/>
    </row>
    <row r="94" spans="1:10" x14ac:dyDescent="0.45">
      <c r="A94" s="4" t="s">
        <v>1024</v>
      </c>
      <c r="B94" s="68" t="str">
        <f t="shared" si="1"/>
        <v>DVW17</v>
      </c>
      <c r="C94" s="46">
        <f>INDEX('Weighted average density'!$D$6:$U$12,RIGHT($A94,1),MATCH(LEFT($A94,3),'Weighted average density'!$D$5:$U$5,0))</f>
        <v>313.32402080981967</v>
      </c>
      <c r="D94" s="47">
        <f>INDEX('Weighted average density'!$D$13:$U$19,RIGHT($A94,1),MATCH(LEFT($A94,3),'Weighted average density'!$D$5:$U$5,0))</f>
        <v>5.736029962538395</v>
      </c>
      <c r="E94" s="48">
        <f>INDEX('Weighted average density'!$D$20:$U$26,RIGHT($A94,1),MATCH(LEFT($A94,3),'Weighted average density'!$D$5:$U$5,0))</f>
        <v>32.924401148454933</v>
      </c>
      <c r="F94" s="71"/>
      <c r="G94" s="71"/>
      <c r="H94" s="71"/>
      <c r="I94" s="32">
        <f>INDEX('Density per LAD W16'!$H$354:$Y$354,MATCH(LEFT(B94,3),'Density per LAD W16'!$H$3:$Y$3,0))</f>
        <v>256978.68000000002</v>
      </c>
      <c r="J94" s="79"/>
    </row>
    <row r="95" spans="1:10" x14ac:dyDescent="0.45">
      <c r="A95" s="4" t="s">
        <v>1157</v>
      </c>
      <c r="B95" s="68" t="str">
        <f t="shared" si="1"/>
        <v>DVW18</v>
      </c>
      <c r="C95" s="46">
        <f>INDEX('Weighted average density'!$D$6:$U$12,RIGHT($A95,1),MATCH(LEFT($A95,3),'Weighted average density'!$D$5:$U$5,0))</f>
        <v>314.73942998598227</v>
      </c>
      <c r="D95" s="47">
        <f>INDEX('Weighted average density'!$D$13:$U$19,RIGHT($A95,1),MATCH(LEFT($A95,3),'Weighted average density'!$D$5:$U$5,0))</f>
        <v>5.7399576499559979</v>
      </c>
      <c r="E95" s="48">
        <f>INDEX('Weighted average density'!$D$20:$U$26,RIGHT($A95,1),MATCH(LEFT($A95,3),'Weighted average density'!$D$5:$U$5,0))</f>
        <v>32.970636316206232</v>
      </c>
      <c r="F95" s="66"/>
      <c r="G95" s="52"/>
      <c r="H95" s="67"/>
      <c r="I95" s="32">
        <f>INDEX('Density per LAD W17'!$H$354:$Y$354,MATCH(LEFT(B95,3),'Density per LAD W17'!$H$3:$Y$3,0))</f>
        <v>257858.22</v>
      </c>
      <c r="J95" s="79"/>
    </row>
    <row r="96" spans="1:10" x14ac:dyDescent="0.45">
      <c r="A96" s="4" t="s">
        <v>1047</v>
      </c>
      <c r="B96" s="68" t="str">
        <f t="shared" si="1"/>
        <v>PRT12</v>
      </c>
      <c r="C96" s="46">
        <f>INDEX('Weighted average density'!$D$6:$U$12,RIGHT($A96,1),MATCH(LEFT($A96,3),'Weighted average density'!$D$5:$U$5,0))</f>
        <v>2751.5699718296528</v>
      </c>
      <c r="D96" s="47">
        <f>INDEX('Weighted average density'!$D$13:$U$19,RIGHT($A96,1),MATCH(LEFT($A96,3),'Weighted average density'!$D$5:$U$5,0))</f>
        <v>7.4574408791718874</v>
      </c>
      <c r="E96" s="48">
        <f>INDEX('Weighted average density'!$D$20:$U$26,RIGHT($A96,1),MATCH(LEFT($A96,3),'Weighted average density'!$D$5:$U$5,0))</f>
        <v>57.06432782614889</v>
      </c>
      <c r="F96" s="71"/>
      <c r="G96" s="71"/>
      <c r="H96" s="71"/>
      <c r="I96" s="32">
        <f>INDEX('Density per LAD W11'!$H$354:$Y$354,MATCH(LEFT(B96,3),'Density per LAD W11'!$H$3:$Y$3,0))</f>
        <v>649220.87460999994</v>
      </c>
      <c r="J96" s="79"/>
    </row>
    <row r="97" spans="1:10" x14ac:dyDescent="0.45">
      <c r="A97" s="4" t="s">
        <v>1025</v>
      </c>
      <c r="B97" s="68" t="str">
        <f t="shared" si="1"/>
        <v>PRT13</v>
      </c>
      <c r="C97" s="46">
        <f>INDEX('Weighted average density'!$D$6:$U$12,RIGHT($A97,1),MATCH(LEFT($A97,3),'Weighted average density'!$D$5:$U$5,0))</f>
        <v>2739.0909074246065</v>
      </c>
      <c r="D97" s="47">
        <f>INDEX('Weighted average density'!$D$13:$U$19,RIGHT($A97,1),MATCH(LEFT($A97,3),'Weighted average density'!$D$5:$U$5,0))</f>
        <v>7.4554748359613763</v>
      </c>
      <c r="E97" s="48">
        <f>INDEX('Weighted average density'!$D$20:$U$26,RIGHT($A97,1),MATCH(LEFT($A97,3),'Weighted average density'!$D$5:$U$5,0))</f>
        <v>57.023610982570702</v>
      </c>
      <c r="F97" s="71"/>
      <c r="G97" s="71"/>
      <c r="H97" s="71"/>
      <c r="I97" s="32">
        <f>INDEX('Density per LAD W12'!$H$354:$Y$354,MATCH(LEFT(B97,3),'Density per LAD W12'!$H$3:$Y$3,0))</f>
        <v>653677.196214</v>
      </c>
      <c r="J97" s="79"/>
    </row>
    <row r="98" spans="1:10" x14ac:dyDescent="0.45">
      <c r="A98" s="4" t="s">
        <v>1026</v>
      </c>
      <c r="B98" s="68" t="str">
        <f t="shared" si="1"/>
        <v>PRT14</v>
      </c>
      <c r="C98" s="46">
        <f>INDEX('Weighted average density'!$D$6:$U$12,RIGHT($A98,1),MATCH(LEFT($A98,3),'Weighted average density'!$D$5:$U$5,0))</f>
        <v>2739.9296415126764</v>
      </c>
      <c r="D98" s="47">
        <f>INDEX('Weighted average density'!$D$13:$U$19,RIGHT($A98,1),MATCH(LEFT($A98,3),'Weighted average density'!$D$5:$U$5,0))</f>
        <v>7.4561444931402061</v>
      </c>
      <c r="E98" s="48">
        <f>INDEX('Weighted average density'!$D$20:$U$26,RIGHT($A98,1),MATCH(LEFT($A98,3),'Weighted average density'!$D$5:$U$5,0))</f>
        <v>57.03198631128582</v>
      </c>
      <c r="F98" s="71"/>
      <c r="G98" s="71"/>
      <c r="H98" s="71"/>
      <c r="I98" s="32">
        <f>INDEX('Density per LAD W13'!$H$354:$Y$354,MATCH(LEFT(B98,3),'Density per LAD W13'!$H$3:$Y$3,0))</f>
        <v>656516.78126099997</v>
      </c>
      <c r="J98" s="79"/>
    </row>
    <row r="99" spans="1:10" x14ac:dyDescent="0.45">
      <c r="A99" s="4" t="s">
        <v>1027</v>
      </c>
      <c r="B99" s="68" t="str">
        <f t="shared" si="1"/>
        <v>PRT15</v>
      </c>
      <c r="C99" s="46">
        <f>INDEX('Weighted average density'!$D$6:$U$12,RIGHT($A99,1),MATCH(LEFT($A99,3),'Weighted average density'!$D$5:$U$5,0))</f>
        <v>2757.418617433209</v>
      </c>
      <c r="D99" s="47">
        <f>INDEX('Weighted average density'!$D$13:$U$19,RIGHT($A99,1),MATCH(LEFT($A99,3),'Weighted average density'!$D$5:$U$5,0))</f>
        <v>7.4623890930348153</v>
      </c>
      <c r="E99" s="48">
        <f>INDEX('Weighted average density'!$D$20:$U$26,RIGHT($A99,1),MATCH(LEFT($A99,3),'Weighted average density'!$D$5:$U$5,0))</f>
        <v>57.124232020430718</v>
      </c>
      <c r="F99" s="71"/>
      <c r="G99" s="71"/>
      <c r="H99" s="71"/>
      <c r="I99" s="32">
        <f>INDEX('Density per LAD W14'!$H$354:$Y$354,MATCH(LEFT(B99,3),'Density per LAD W14'!$H$3:$Y$3,0))</f>
        <v>661463.10008500004</v>
      </c>
      <c r="J99" s="79"/>
    </row>
    <row r="100" spans="1:10" x14ac:dyDescent="0.45">
      <c r="A100" s="4" t="s">
        <v>1028</v>
      </c>
      <c r="B100" s="68" t="str">
        <f t="shared" si="1"/>
        <v>PRT16</v>
      </c>
      <c r="C100" s="46">
        <f>INDEX('Weighted average density'!$D$6:$U$12,RIGHT($A100,1),MATCH(LEFT($A100,3),'Weighted average density'!$D$5:$U$5,0))</f>
        <v>2784.9307216808247</v>
      </c>
      <c r="D100" s="47">
        <f>INDEX('Weighted average density'!$D$13:$U$19,RIGHT($A100,1),MATCH(LEFT($A100,3),'Weighted average density'!$D$5:$U$5,0))</f>
        <v>7.47030300951982</v>
      </c>
      <c r="E100" s="48">
        <f>INDEX('Weighted average density'!$D$20:$U$26,RIGHT($A100,1),MATCH(LEFT($A100,3),'Weighted average density'!$D$5:$U$5,0))</f>
        <v>57.246058866329754</v>
      </c>
      <c r="F100" s="71"/>
      <c r="G100" s="71"/>
      <c r="H100" s="71"/>
      <c r="I100" s="32">
        <f>INDEX('Density per LAD W15'!$H$354:$Y$354,MATCH(LEFT(B100,3),'Density per LAD W15'!$H$3:$Y$3,0))</f>
        <v>667185.90153399995</v>
      </c>
      <c r="J100" s="79"/>
    </row>
    <row r="101" spans="1:10" x14ac:dyDescent="0.45">
      <c r="A101" s="4" t="s">
        <v>1029</v>
      </c>
      <c r="B101" s="68" t="str">
        <f t="shared" si="1"/>
        <v>PRT17</v>
      </c>
      <c r="C101" s="46">
        <f>INDEX('Weighted average density'!$D$6:$U$12,RIGHT($A101,1),MATCH(LEFT($A101,3),'Weighted average density'!$D$5:$U$5,0))</f>
        <v>2818.8749988671848</v>
      </c>
      <c r="D101" s="47">
        <f>INDEX('Weighted average density'!$D$13:$U$19,RIGHT($A101,1),MATCH(LEFT($A101,3),'Weighted average density'!$D$5:$U$5,0))</f>
        <v>7.4805499292741837</v>
      </c>
      <c r="E101" s="48">
        <f>INDEX('Weighted average density'!$D$20:$U$26,RIGHT($A101,1),MATCH(LEFT($A101,3),'Weighted average density'!$D$5:$U$5,0))</f>
        <v>57.403542222896604</v>
      </c>
      <c r="F101" s="71"/>
      <c r="G101" s="71"/>
      <c r="H101" s="71"/>
      <c r="I101" s="32">
        <f>INDEX('Density per LAD W16'!$H$354:$Y$354,MATCH(LEFT(B101,3),'Density per LAD W16'!$H$3:$Y$3,0))</f>
        <v>673490.00000500004</v>
      </c>
      <c r="J101" s="79"/>
    </row>
    <row r="102" spans="1:10" x14ac:dyDescent="0.45">
      <c r="A102" s="4" t="s">
        <v>1158</v>
      </c>
      <c r="B102" s="68" t="str">
        <f t="shared" si="1"/>
        <v>PRT18</v>
      </c>
      <c r="C102" s="46">
        <f>INDEX('Weighted average density'!$D$6:$U$12,RIGHT($A102,1),MATCH(LEFT($A102,3),'Weighted average density'!$D$5:$U$5,0))</f>
        <v>2834.8995876582203</v>
      </c>
      <c r="D102" s="47">
        <f>INDEX('Weighted average density'!$D$13:$U$19,RIGHT($A102,1),MATCH(LEFT($A102,3),'Weighted average density'!$D$5:$U$5,0))</f>
        <v>7.4858063103043202</v>
      </c>
      <c r="E102" s="48">
        <f>INDEX('Weighted average density'!$D$20:$U$26,RIGHT($A102,1),MATCH(LEFT($A102,3),'Weighted average density'!$D$5:$U$5,0))</f>
        <v>57.483336396208898</v>
      </c>
      <c r="F102" s="66"/>
      <c r="G102" s="52"/>
      <c r="H102" s="67"/>
      <c r="I102" s="32">
        <f>INDEX('Density per LAD W17'!$H$354:$Y$354,MATCH(LEFT(B102,3),'Density per LAD W17'!$H$3:$Y$3,0))</f>
        <v>677312.60451199999</v>
      </c>
      <c r="J102" s="79"/>
    </row>
    <row r="103" spans="1:10" x14ac:dyDescent="0.45">
      <c r="A103" s="4" t="s">
        <v>1162</v>
      </c>
      <c r="B103" s="68" t="str">
        <f t="shared" si="1"/>
        <v>BWH12</v>
      </c>
      <c r="C103" s="46">
        <f>INDEX('Weighted average density'!$D$6:$U$12,RIGHT($A103,1),MATCH(LEFT($A103,3),'Weighted average density'!$D$5:$U$5,0))</f>
        <v>1685.1489035025754</v>
      </c>
      <c r="D103" s="47">
        <f>INDEX('Weighted average density'!$D$13:$U$19,RIGHT($A103,1),MATCH(LEFT($A103,3),'Weighted average density'!$D$5:$U$5,0))</f>
        <v>6.6373948139333958</v>
      </c>
      <c r="E103" s="48">
        <f>INDEX('Weighted average density'!$D$20:$U$26,RIGHT($A103,1),MATCH(LEFT($A103,3),'Weighted average density'!$D$5:$U$5,0))</f>
        <v>45.811336307920001</v>
      </c>
      <c r="F103" s="71"/>
      <c r="G103" s="71"/>
      <c r="H103" s="71"/>
      <c r="I103" s="32">
        <f>INDEX('Density per LAD W11'!$H$354:$Y$354,MATCH(LEFT(B103,3),'Density per LAD W11'!$H$3:$Y$3,0))</f>
        <v>499029.9</v>
      </c>
      <c r="J103" s="79"/>
    </row>
    <row r="104" spans="1:10" x14ac:dyDescent="0.45">
      <c r="A104" s="4" t="s">
        <v>1163</v>
      </c>
      <c r="B104" s="68" t="str">
        <f t="shared" si="1"/>
        <v>BWH13</v>
      </c>
      <c r="C104" s="46">
        <f>INDEX('Weighted average density'!$D$6:$U$12,RIGHT($A104,1),MATCH(LEFT($A104,3),'Weighted average density'!$D$5:$U$5,0))</f>
        <v>1711.8684375091188</v>
      </c>
      <c r="D104" s="47">
        <f>INDEX('Weighted average density'!$D$13:$U$19,RIGHT($A104,1),MATCH(LEFT($A104,3),'Weighted average density'!$D$5:$U$5,0))</f>
        <v>6.6501016611982431</v>
      </c>
      <c r="E104" s="48">
        <f>INDEX('Weighted average density'!$D$20:$U$26,RIGHT($A104,1),MATCH(LEFT($A104,3),'Weighted average density'!$D$5:$U$5,0))</f>
        <v>45.99314959797934</v>
      </c>
      <c r="F104" s="71"/>
      <c r="G104" s="71"/>
      <c r="H104" s="71"/>
      <c r="I104" s="32">
        <f>INDEX('Density per LAD W12'!$H$354:$Y$354,MATCH(LEFT(B104,3),'Density per LAD W12'!$H$3:$Y$3,0))</f>
        <v>503081.08</v>
      </c>
      <c r="J104" s="79"/>
    </row>
    <row r="105" spans="1:10" x14ac:dyDescent="0.45">
      <c r="A105" s="4" t="s">
        <v>1164</v>
      </c>
      <c r="B105" s="68" t="str">
        <f t="shared" si="1"/>
        <v>BWH14</v>
      </c>
      <c r="C105" s="46">
        <f>INDEX('Weighted average density'!$D$6:$U$12,RIGHT($A105,1),MATCH(LEFT($A105,3),'Weighted average density'!$D$5:$U$5,0))</f>
        <v>1730.0689803971077</v>
      </c>
      <c r="D105" s="47">
        <f>INDEX('Weighted average density'!$D$13:$U$19,RIGHT($A105,1),MATCH(LEFT($A105,3),'Weighted average density'!$D$5:$U$5,0))</f>
        <v>6.6590374371235654</v>
      </c>
      <c r="E105" s="48">
        <f>INDEX('Weighted average density'!$D$20:$U$26,RIGHT($A105,1),MATCH(LEFT($A105,3),'Weighted average density'!$D$5:$U$5,0))</f>
        <v>46.120035340924368</v>
      </c>
      <c r="F105" s="71"/>
      <c r="G105" s="71"/>
      <c r="H105" s="71"/>
      <c r="I105" s="32">
        <f>INDEX('Density per LAD W13'!$H$354:$Y$354,MATCH(LEFT(B105,3),'Density per LAD W13'!$H$3:$Y$3,0))</f>
        <v>506122.45600000001</v>
      </c>
      <c r="J105" s="79"/>
    </row>
    <row r="106" spans="1:10" x14ac:dyDescent="0.45">
      <c r="A106" s="4" t="s">
        <v>1165</v>
      </c>
      <c r="B106" s="68" t="str">
        <f t="shared" si="1"/>
        <v>BWH15</v>
      </c>
      <c r="C106" s="46">
        <f>INDEX('Weighted average density'!$D$6:$U$12,RIGHT($A106,1),MATCH(LEFT($A106,3),'Weighted average density'!$D$5:$U$5,0))</f>
        <v>1749.6616792423679</v>
      </c>
      <c r="D106" s="47">
        <f>INDEX('Weighted average density'!$D$13:$U$19,RIGHT($A106,1),MATCH(LEFT($A106,3),'Weighted average density'!$D$5:$U$5,0))</f>
        <v>6.6689979441479297</v>
      </c>
      <c r="E106" s="48">
        <f>INDEX('Weighted average density'!$D$20:$U$26,RIGHT($A106,1),MATCH(LEFT($A106,3),'Weighted average density'!$D$5:$U$5,0))</f>
        <v>46.260158531328152</v>
      </c>
      <c r="F106" s="71"/>
      <c r="G106" s="71"/>
      <c r="H106" s="71"/>
      <c r="I106" s="32">
        <f>INDEX('Density per LAD W14'!$H$354:$Y$354,MATCH(LEFT(B106,3),'Density per LAD W14'!$H$3:$Y$3,0))</f>
        <v>509486.76400000002</v>
      </c>
      <c r="J106" s="79"/>
    </row>
    <row r="107" spans="1:10" x14ac:dyDescent="0.45">
      <c r="A107" s="4" t="s">
        <v>1166</v>
      </c>
      <c r="B107" s="68" t="str">
        <f t="shared" si="1"/>
        <v>BWH16</v>
      </c>
      <c r="C107" s="46">
        <f>INDEX('Weighted average density'!$D$6:$U$12,RIGHT($A107,1),MATCH(LEFT($A107,3),'Weighted average density'!$D$5:$U$5,0))</f>
        <v>1773.4520201258833</v>
      </c>
      <c r="D107" s="47">
        <f>INDEX('Weighted average density'!$D$13:$U$19,RIGHT($A107,1),MATCH(LEFT($A107,3),'Weighted average density'!$D$5:$U$5,0))</f>
        <v>6.6789193958924962</v>
      </c>
      <c r="E107" s="48">
        <f>INDEX('Weighted average density'!$D$20:$U$26,RIGHT($A107,1),MATCH(LEFT($A107,3),'Weighted average density'!$D$5:$U$5,0))</f>
        <v>46.406774611023948</v>
      </c>
      <c r="F107" s="71"/>
      <c r="G107" s="71"/>
      <c r="H107" s="71"/>
      <c r="I107" s="32">
        <f>INDEX('Density per LAD W15'!$H$354:$Y$354,MATCH(LEFT(B107,3),'Density per LAD W15'!$H$3:$Y$3,0))</f>
        <v>512501.42800000001</v>
      </c>
      <c r="J107" s="79"/>
    </row>
    <row r="108" spans="1:10" x14ac:dyDescent="0.45">
      <c r="A108" s="4" t="s">
        <v>1167</v>
      </c>
      <c r="B108" s="68" t="str">
        <f t="shared" si="1"/>
        <v>BWH17</v>
      </c>
      <c r="C108" s="46">
        <f>INDEX('Weighted average density'!$D$6:$U$12,RIGHT($A108,1),MATCH(LEFT($A108,3),'Weighted average density'!$D$5:$U$5,0))</f>
        <v>1797.0931828498026</v>
      </c>
      <c r="D108" s="47">
        <f>INDEX('Weighted average density'!$D$13:$U$19,RIGHT($A108,1),MATCH(LEFT($A108,3),'Weighted average density'!$D$5:$U$5,0))</f>
        <v>6.6893418012487169</v>
      </c>
      <c r="E108" s="48">
        <f>INDEX('Weighted average density'!$D$20:$U$26,RIGHT($A108,1),MATCH(LEFT($A108,3),'Weighted average density'!$D$5:$U$5,0))</f>
        <v>46.558960016915108</v>
      </c>
      <c r="F108" s="71"/>
      <c r="G108" s="71"/>
      <c r="H108" s="71"/>
      <c r="I108" s="32">
        <f>INDEX('Density per LAD W16'!$H$354:$Y$354,MATCH(LEFT(B108,3),'Density per LAD W16'!$H$3:$Y$3,0))</f>
        <v>515561.18</v>
      </c>
      <c r="J108" s="79"/>
    </row>
    <row r="109" spans="1:10" x14ac:dyDescent="0.45">
      <c r="A109" s="4" t="s">
        <v>1168</v>
      </c>
      <c r="B109" s="68" t="str">
        <f t="shared" si="1"/>
        <v>BWH18</v>
      </c>
      <c r="C109" s="46">
        <f>INDEX('Weighted average density'!$D$6:$U$12,RIGHT($A109,1),MATCH(LEFT($A109,3),'Weighted average density'!$D$5:$U$5,0))</f>
        <v>1809.9110402058036</v>
      </c>
      <c r="D109" s="47">
        <f>INDEX('Weighted average density'!$D$13:$U$19,RIGHT($A109,1),MATCH(LEFT($A109,3),'Weighted average density'!$D$5:$U$5,0))</f>
        <v>6.6946781665293464</v>
      </c>
      <c r="E109" s="48">
        <f>INDEX('Weighted average density'!$D$20:$U$26,RIGHT($A109,1),MATCH(LEFT($A109,3),'Weighted average density'!$D$5:$U$5,0))</f>
        <v>46.637425251126622</v>
      </c>
      <c r="F109" s="66"/>
      <c r="G109" s="52"/>
      <c r="H109" s="67"/>
      <c r="I109" s="32">
        <f>INDEX('Density per LAD W17'!$H$354:$Y$354,MATCH(LEFT(B109,3),'Density per LAD W17'!$H$3:$Y$3,0))</f>
        <v>517016.304</v>
      </c>
      <c r="J109" s="79"/>
    </row>
    <row r="110" spans="1:10" x14ac:dyDescent="0.45">
      <c r="A110" s="4" t="s">
        <v>1048</v>
      </c>
      <c r="B110" s="68" t="str">
        <f t="shared" si="1"/>
        <v>SEW12</v>
      </c>
      <c r="C110" s="46">
        <f>INDEX('Weighted average density'!$D$6:$U$12,RIGHT($A110,1),MATCH(LEFT($A110,3),'Weighted average density'!$D$5:$U$5,0))</f>
        <v>672.09206352006925</v>
      </c>
      <c r="D110" s="47">
        <f>INDEX('Weighted average density'!$D$13:$U$19,RIGHT($A110,1),MATCH(LEFT($A110,3),'Weighted average density'!$D$5:$U$5,0))</f>
        <v>6.1499870500497229</v>
      </c>
      <c r="E110" s="48">
        <f>INDEX('Weighted average density'!$D$20:$U$26,RIGHT($A110,1),MATCH(LEFT($A110,3),'Weighted average density'!$D$5:$U$5,0))</f>
        <v>38.42822415037471</v>
      </c>
      <c r="F110" s="71"/>
      <c r="G110" s="71"/>
      <c r="H110" s="71"/>
      <c r="I110" s="32">
        <f>INDEX('Density per LAD W11'!$H$354:$Y$354,MATCH(LEFT(B110,3),'Density per LAD W11'!$H$3:$Y$3,0))</f>
        <v>2281750.2418740001</v>
      </c>
      <c r="J110" s="79"/>
    </row>
    <row r="111" spans="1:10" x14ac:dyDescent="0.45">
      <c r="A111" s="4" t="s">
        <v>1030</v>
      </c>
      <c r="B111" s="68" t="str">
        <f t="shared" si="1"/>
        <v>SEW13</v>
      </c>
      <c r="C111" s="46">
        <f>INDEX('Weighted average density'!$D$6:$U$12,RIGHT($A111,1),MATCH(LEFT($A111,3),'Weighted average density'!$D$5:$U$5,0))</f>
        <v>676.74040399352293</v>
      </c>
      <c r="D111" s="47">
        <f>INDEX('Weighted average density'!$D$13:$U$19,RIGHT($A111,1),MATCH(LEFT($A111,3),'Weighted average density'!$D$5:$U$5,0))</f>
        <v>6.1579516744434022</v>
      </c>
      <c r="E111" s="48">
        <f>INDEX('Weighted average density'!$D$20:$U$26,RIGHT($A111,1),MATCH(LEFT($A111,3),'Weighted average density'!$D$5:$U$5,0))</f>
        <v>38.524494487027596</v>
      </c>
      <c r="F111" s="71"/>
      <c r="G111" s="71"/>
      <c r="H111" s="71"/>
      <c r="I111" s="32">
        <f>INDEX('Density per LAD W12'!$H$354:$Y$354,MATCH(LEFT(B111,3),'Density per LAD W12'!$H$3:$Y$3,0))</f>
        <v>2302278.808987</v>
      </c>
      <c r="J111" s="79"/>
    </row>
    <row r="112" spans="1:10" x14ac:dyDescent="0.45">
      <c r="A112" s="4" t="s">
        <v>1031</v>
      </c>
      <c r="B112" s="68" t="str">
        <f t="shared" si="1"/>
        <v>SEW14</v>
      </c>
      <c r="C112" s="46">
        <f>INDEX('Weighted average density'!$D$6:$U$12,RIGHT($A112,1),MATCH(LEFT($A112,3),'Weighted average density'!$D$5:$U$5,0))</f>
        <v>680.43757336501619</v>
      </c>
      <c r="D112" s="47">
        <f>INDEX('Weighted average density'!$D$13:$U$19,RIGHT($A112,1),MATCH(LEFT($A112,3),'Weighted average density'!$D$5:$U$5,0))</f>
        <v>6.1652694078371759</v>
      </c>
      <c r="E112" s="48">
        <f>INDEX('Weighted average density'!$D$20:$U$26,RIGHT($A112,1),MATCH(LEFT($A112,3),'Weighted average density'!$D$5:$U$5,0))</f>
        <v>38.612112783262539</v>
      </c>
      <c r="F112" s="71"/>
      <c r="G112" s="71"/>
      <c r="H112" s="71"/>
      <c r="I112" s="32">
        <f>INDEX('Density per LAD W13'!$H$354:$Y$354,MATCH(LEFT(B112,3),'Density per LAD W13'!$H$3:$Y$3,0))</f>
        <v>2321065.4785750001</v>
      </c>
      <c r="J112" s="79"/>
    </row>
    <row r="113" spans="1:10" x14ac:dyDescent="0.45">
      <c r="A113" s="4" t="s">
        <v>1032</v>
      </c>
      <c r="B113" s="68" t="str">
        <f t="shared" si="1"/>
        <v>SEW15</v>
      </c>
      <c r="C113" s="46">
        <f>INDEX('Weighted average density'!$D$6:$U$12,RIGHT($A113,1),MATCH(LEFT($A113,3),'Weighted average density'!$D$5:$U$5,0))</f>
        <v>686.03107283114196</v>
      </c>
      <c r="D113" s="47">
        <f>INDEX('Weighted average density'!$D$13:$U$19,RIGHT($A113,1),MATCH(LEFT($A113,3),'Weighted average density'!$D$5:$U$5,0))</f>
        <v>6.1746415651912976</v>
      </c>
      <c r="E113" s="48">
        <f>INDEX('Weighted average density'!$D$20:$U$26,RIGHT($A113,1),MATCH(LEFT($A113,3),'Weighted average density'!$D$5:$U$5,0))</f>
        <v>38.726085946018856</v>
      </c>
      <c r="F113" s="71"/>
      <c r="G113" s="71"/>
      <c r="H113" s="71"/>
      <c r="I113" s="32">
        <f>INDEX('Density per LAD W14'!$H$354:$Y$354,MATCH(LEFT(B113,3),'Density per LAD W14'!$H$3:$Y$3,0))</f>
        <v>2343695.4632820003</v>
      </c>
      <c r="J113" s="79"/>
    </row>
    <row r="114" spans="1:10" x14ac:dyDescent="0.45">
      <c r="A114" s="4" t="s">
        <v>1033</v>
      </c>
      <c r="B114" s="68" t="str">
        <f t="shared" si="1"/>
        <v>SEW16</v>
      </c>
      <c r="C114" s="46">
        <f>INDEX('Weighted average density'!$D$6:$U$12,RIGHT($A114,1),MATCH(LEFT($A114,3),'Weighted average density'!$D$5:$U$5,0))</f>
        <v>690.79384107008798</v>
      </c>
      <c r="D114" s="47">
        <f>INDEX('Weighted average density'!$D$13:$U$19,RIGHT($A114,1),MATCH(LEFT($A114,3),'Weighted average density'!$D$5:$U$5,0))</f>
        <v>6.182783444183702</v>
      </c>
      <c r="E114" s="48">
        <f>INDEX('Weighted average density'!$D$20:$U$26,RIGHT($A114,1),MATCH(LEFT($A114,3),'Weighted average density'!$D$5:$U$5,0))</f>
        <v>38.825169520157836</v>
      </c>
      <c r="F114" s="71"/>
      <c r="G114" s="71"/>
      <c r="H114" s="71"/>
      <c r="I114" s="32">
        <f>INDEX('Density per LAD W15'!$H$354:$Y$354,MATCH(LEFT(B114,3),'Density per LAD W15'!$H$3:$Y$3,0))</f>
        <v>2363341.8681390001</v>
      </c>
      <c r="J114" s="79"/>
    </row>
    <row r="115" spans="1:10" x14ac:dyDescent="0.45">
      <c r="A115" s="4" t="s">
        <v>1034</v>
      </c>
      <c r="B115" s="68" t="str">
        <f t="shared" si="1"/>
        <v>SEW17</v>
      </c>
      <c r="C115" s="46">
        <f>INDEX('Weighted average density'!$D$6:$U$12,RIGHT($A115,1),MATCH(LEFT($A115,3),'Weighted average density'!$D$5:$U$5,0))</f>
        <v>696.30757343785172</v>
      </c>
      <c r="D115" s="47">
        <f>INDEX('Weighted average density'!$D$13:$U$19,RIGHT($A115,1),MATCH(LEFT($A115,3),'Weighted average density'!$D$5:$U$5,0))</f>
        <v>6.1913599276994971</v>
      </c>
      <c r="E115" s="48">
        <f>INDEX('Weighted average density'!$D$20:$U$26,RIGHT($A115,1),MATCH(LEFT($A115,3),'Weighted average density'!$D$5:$U$5,0))</f>
        <v>38.93058897879277</v>
      </c>
      <c r="F115" s="71"/>
      <c r="G115" s="71"/>
      <c r="H115" s="71"/>
      <c r="I115" s="32">
        <f>INDEX('Density per LAD W16'!$H$354:$Y$354,MATCH(LEFT(B115,3),'Density per LAD W16'!$H$3:$Y$3,0))</f>
        <v>2384130.4651729995</v>
      </c>
      <c r="J115" s="79"/>
    </row>
    <row r="116" spans="1:10" x14ac:dyDescent="0.45">
      <c r="A116" s="4" t="s">
        <v>1159</v>
      </c>
      <c r="B116" s="68" t="str">
        <f t="shared" si="1"/>
        <v>SEW18</v>
      </c>
      <c r="C116" s="46">
        <f>INDEX('Weighted average density'!$D$6:$U$12,RIGHT($A116,1),MATCH(LEFT($A116,3),'Weighted average density'!$D$5:$U$5,0))</f>
        <v>697.44820235858867</v>
      </c>
      <c r="D116" s="47">
        <f>INDEX('Weighted average density'!$D$13:$U$19,RIGHT($A116,1),MATCH(LEFT($A116,3),'Weighted average density'!$D$5:$U$5,0))</f>
        <v>6.1961342257862428</v>
      </c>
      <c r="E116" s="48">
        <f>INDEX('Weighted average density'!$D$20:$U$26,RIGHT($A116,1),MATCH(LEFT($A116,3),'Weighted average density'!$D$5:$U$5,0))</f>
        <v>38.984845226878882</v>
      </c>
      <c r="F116" s="66"/>
      <c r="G116" s="52"/>
      <c r="H116" s="67"/>
      <c r="I116" s="32">
        <f>INDEX('Density per LAD W17'!$H$354:$Y$354,MATCH(LEFT(B116,3),'Density per LAD W17'!$H$3:$Y$3,0))</f>
        <v>2399285.542715</v>
      </c>
      <c r="J116" s="79"/>
    </row>
    <row r="117" spans="1:10" x14ac:dyDescent="0.45">
      <c r="A117" s="4" t="s">
        <v>1049</v>
      </c>
      <c r="B117" s="68" t="str">
        <f t="shared" si="1"/>
        <v>SSC12</v>
      </c>
      <c r="C117" s="46">
        <f>INDEX('Weighted average density'!$D$6:$U$12,RIGHT($A117,1),MATCH(LEFT($A117,3),'Weighted average density'!$D$5:$U$5,0))</f>
        <v>2168.2554012472478</v>
      </c>
      <c r="D117" s="47">
        <f>INDEX('Weighted average density'!$D$13:$U$19,RIGHT($A117,1),MATCH(LEFT($A117,3),'Weighted average density'!$D$5:$U$5,0))</f>
        <v>7.2091973074902773</v>
      </c>
      <c r="E117" s="48">
        <f>INDEX('Weighted average density'!$D$20:$U$26,RIGHT($A117,1),MATCH(LEFT($A117,3),'Weighted average density'!$D$5:$U$5,0))</f>
        <v>53.387823898244882</v>
      </c>
      <c r="F117" s="71"/>
      <c r="G117" s="71"/>
      <c r="H117" s="71"/>
      <c r="I117" s="32">
        <f>INDEX('Density per LAD W11'!$H$354:$Y$354,MATCH(LEFT(B117,3),'Density per LAD W11'!$H$3:$Y$3,0))</f>
        <v>1646603.9400000002</v>
      </c>
      <c r="J117" s="79"/>
    </row>
    <row r="118" spans="1:10" x14ac:dyDescent="0.45">
      <c r="A118" s="4" t="s">
        <v>1035</v>
      </c>
      <c r="B118" s="68" t="str">
        <f t="shared" si="1"/>
        <v>SSC13</v>
      </c>
      <c r="C118" s="46">
        <f>INDEX('Weighted average density'!$D$6:$U$12,RIGHT($A118,1),MATCH(LEFT($A118,3),'Weighted average density'!$D$5:$U$5,0))</f>
        <v>2183.9310404699754</v>
      </c>
      <c r="D118" s="47">
        <f>INDEX('Weighted average density'!$D$13:$U$19,RIGHT($A118,1),MATCH(LEFT($A118,3),'Weighted average density'!$D$5:$U$5,0))</f>
        <v>7.2148496366246846</v>
      </c>
      <c r="E118" s="48">
        <f>INDEX('Weighted average density'!$D$20:$U$26,RIGHT($A118,1),MATCH(LEFT($A118,3),'Weighted average density'!$D$5:$U$5,0))</f>
        <v>53.473576872108481</v>
      </c>
      <c r="F118" s="71"/>
      <c r="G118" s="71"/>
      <c r="H118" s="71"/>
      <c r="I118" s="32">
        <f>INDEX('Density per LAD W12'!$H$354:$Y$354,MATCH(LEFT(B118,3),'Density per LAD W12'!$H$3:$Y$3,0))</f>
        <v>1654214</v>
      </c>
      <c r="J118" s="79"/>
    </row>
    <row r="119" spans="1:10" x14ac:dyDescent="0.45">
      <c r="A119" s="4" t="s">
        <v>1036</v>
      </c>
      <c r="B119" s="68" t="str">
        <f t="shared" si="1"/>
        <v>SSC14</v>
      </c>
      <c r="C119" s="46">
        <f>INDEX('Weighted average density'!$D$6:$U$12,RIGHT($A119,1),MATCH(LEFT($A119,3),'Weighted average density'!$D$5:$U$5,0))</f>
        <v>2195.9788746464956</v>
      </c>
      <c r="D119" s="47">
        <f>INDEX('Weighted average density'!$D$13:$U$19,RIGHT($A119,1),MATCH(LEFT($A119,3),'Weighted average density'!$D$5:$U$5,0))</f>
        <v>7.2203205067499798</v>
      </c>
      <c r="E119" s="48">
        <f>INDEX('Weighted average density'!$D$20:$U$26,RIGHT($A119,1),MATCH(LEFT($A119,3),'Weighted average density'!$D$5:$U$5,0))</f>
        <v>53.551381058214247</v>
      </c>
      <c r="F119" s="71"/>
      <c r="G119" s="71"/>
      <c r="H119" s="71"/>
      <c r="I119" s="32">
        <f>INDEX('Density per LAD W13'!$H$354:$Y$354,MATCH(LEFT(B119,3),'Density per LAD W13'!$H$3:$Y$3,0))</f>
        <v>1662417.6250000002</v>
      </c>
      <c r="J119" s="79"/>
    </row>
    <row r="120" spans="1:10" x14ac:dyDescent="0.45">
      <c r="A120" s="4" t="s">
        <v>1037</v>
      </c>
      <c r="B120" s="68" t="str">
        <f t="shared" si="1"/>
        <v>SSC15</v>
      </c>
      <c r="C120" s="46">
        <f>INDEX('Weighted average density'!$D$6:$U$12,RIGHT($A120,1),MATCH(LEFT($A120,3),'Weighted average density'!$D$5:$U$5,0))</f>
        <v>2208.4786934385033</v>
      </c>
      <c r="D120" s="47">
        <f>INDEX('Weighted average density'!$D$13:$U$19,RIGHT($A120,1),MATCH(LEFT($A120,3),'Weighted average density'!$D$5:$U$5,0))</f>
        <v>7.225622350239906</v>
      </c>
      <c r="E120" s="48">
        <f>INDEX('Weighted average density'!$D$20:$U$26,RIGHT($A120,1),MATCH(LEFT($A120,3),'Weighted average density'!$D$5:$U$5,0))</f>
        <v>53.627467448319585</v>
      </c>
      <c r="F120" s="71"/>
      <c r="G120" s="71"/>
      <c r="H120" s="71"/>
      <c r="I120" s="32">
        <f>INDEX('Density per LAD W14'!$H$354:$Y$354,MATCH(LEFT(B120,3),'Density per LAD W14'!$H$3:$Y$3,0))</f>
        <v>1673184.9249999998</v>
      </c>
      <c r="J120" s="79"/>
    </row>
    <row r="121" spans="1:10" x14ac:dyDescent="0.45">
      <c r="A121" s="4" t="s">
        <v>1038</v>
      </c>
      <c r="B121" s="68" t="str">
        <f t="shared" si="1"/>
        <v>SSC16</v>
      </c>
      <c r="C121" s="46">
        <f>INDEX('Weighted average density'!$D$6:$U$12,RIGHT($A121,1),MATCH(LEFT($A121,3),'Weighted average density'!$D$5:$U$5,0))</f>
        <v>2224.4003507153352</v>
      </c>
      <c r="D121" s="47">
        <f>INDEX('Weighted average density'!$D$13:$U$19,RIGHT($A121,1),MATCH(LEFT($A121,3),'Weighted average density'!$D$5:$U$5,0))</f>
        <v>7.2316466485507407</v>
      </c>
      <c r="E121" s="48">
        <f>INDEX('Weighted average density'!$D$20:$U$26,RIGHT($A121,1),MATCH(LEFT($A121,3),'Weighted average density'!$D$5:$U$5,0))</f>
        <v>53.718034899284987</v>
      </c>
      <c r="F121" s="71"/>
      <c r="G121" s="71"/>
      <c r="H121" s="71"/>
      <c r="I121" s="32">
        <f>INDEX('Density per LAD W15'!$H$354:$Y$354,MATCH(LEFT(B121,3),'Density per LAD W15'!$H$3:$Y$3,0))</f>
        <v>1683827.1400000001</v>
      </c>
      <c r="J121" s="79"/>
    </row>
    <row r="122" spans="1:10" x14ac:dyDescent="0.45">
      <c r="A122" s="4" t="s">
        <v>1039</v>
      </c>
      <c r="B122" s="68" t="str">
        <f t="shared" si="1"/>
        <v>SSC17</v>
      </c>
      <c r="C122" s="46">
        <f>INDEX('Weighted average density'!$D$6:$U$12,RIGHT($A122,1),MATCH(LEFT($A122,3),'Weighted average density'!$D$5:$U$5,0))</f>
        <v>2241.8403460017589</v>
      </c>
      <c r="D122" s="47">
        <f>INDEX('Weighted average density'!$D$13:$U$19,RIGHT($A122,1),MATCH(LEFT($A122,3),'Weighted average density'!$D$5:$U$5,0))</f>
        <v>7.2385451610005331</v>
      </c>
      <c r="E122" s="48">
        <f>INDEX('Weighted average density'!$D$20:$U$26,RIGHT($A122,1),MATCH(LEFT($A122,3),'Weighted average density'!$D$5:$U$5,0))</f>
        <v>53.819632599880229</v>
      </c>
      <c r="F122" s="71"/>
      <c r="G122" s="71"/>
      <c r="H122" s="71"/>
      <c r="I122" s="32">
        <f>INDEX('Density per LAD W16'!$H$354:$Y$354,MATCH(LEFT(B122,3),'Density per LAD W16'!$H$3:$Y$3,0))</f>
        <v>1694846.875</v>
      </c>
      <c r="J122" s="79"/>
    </row>
    <row r="123" spans="1:10" x14ac:dyDescent="0.45">
      <c r="A123" s="4" t="s">
        <v>1160</v>
      </c>
      <c r="B123" s="68" t="str">
        <f t="shared" si="1"/>
        <v>SSC18</v>
      </c>
      <c r="C123" s="46">
        <f>INDEX('Weighted average density'!$D$6:$U$12,RIGHT($A123,1),MATCH(LEFT($A123,3),'Weighted average density'!$D$5:$U$5,0))</f>
        <v>2257.0216006051942</v>
      </c>
      <c r="D123" s="47">
        <f>INDEX('Weighted average density'!$D$13:$U$19,RIGHT($A123,1),MATCH(LEFT($A123,3),'Weighted average density'!$D$5:$U$5,0))</f>
        <v>7.2452652268507878</v>
      </c>
      <c r="E123" s="48">
        <f>INDEX('Weighted average density'!$D$20:$U$26,RIGHT($A123,1),MATCH(LEFT($A123,3),'Weighted average density'!$D$5:$U$5,0))</f>
        <v>53.91636674616543</v>
      </c>
      <c r="F123" s="66"/>
      <c r="G123" s="52"/>
      <c r="H123" s="67"/>
      <c r="I123" s="32">
        <f>INDEX('Density per LAD W17'!$H$354:$Y$354,MATCH(LEFT(B123,3),'Density per LAD W17'!$H$3:$Y$3,0))</f>
        <v>1705574.4350000001</v>
      </c>
      <c r="J123" s="79"/>
    </row>
    <row r="124" spans="1:10" x14ac:dyDescent="0.45">
      <c r="A124" s="4" t="s">
        <v>1050</v>
      </c>
      <c r="B124" s="68" t="str">
        <f t="shared" si="1"/>
        <v>SES12</v>
      </c>
      <c r="C124" s="46">
        <f>INDEX('Weighted average density'!$D$6:$U$12,RIGHT($A124,1),MATCH(LEFT($A124,3),'Weighted average density'!$D$5:$U$5,0))</f>
        <v>2485.7220382537344</v>
      </c>
      <c r="D124" s="47">
        <f>INDEX('Weighted average density'!$D$13:$U$19,RIGHT($A124,1),MATCH(LEFT($A124,3),'Weighted average density'!$D$5:$U$5,0))</f>
        <v>7.3621079671775407</v>
      </c>
      <c r="E124" s="48">
        <f>INDEX('Weighted average density'!$D$20:$U$26,RIGHT($A124,1),MATCH(LEFT($A124,3),'Weighted average density'!$D$5:$U$5,0))</f>
        <v>55.369095013326366</v>
      </c>
      <c r="F124" s="71"/>
      <c r="G124" s="71"/>
      <c r="H124" s="71"/>
      <c r="I124" s="32">
        <f>INDEX('Density per LAD W11'!$H$354:$Y$354,MATCH(LEFT(B124,3),'Density per LAD W11'!$H$3:$Y$3,0))</f>
        <v>636836.12000000011</v>
      </c>
      <c r="J124" s="79"/>
    </row>
    <row r="125" spans="1:10" x14ac:dyDescent="0.45">
      <c r="A125" s="4" t="s">
        <v>1040</v>
      </c>
      <c r="B125" s="68" t="str">
        <f t="shared" si="1"/>
        <v>SES13</v>
      </c>
      <c r="C125" s="46">
        <f>INDEX('Weighted average density'!$D$6:$U$12,RIGHT($A125,1),MATCH(LEFT($A125,3),'Weighted average density'!$D$5:$U$5,0))</f>
        <v>2520.6945048372463</v>
      </c>
      <c r="D125" s="47">
        <f>INDEX('Weighted average density'!$D$13:$U$19,RIGHT($A125,1),MATCH(LEFT($A125,3),'Weighted average density'!$D$5:$U$5,0))</f>
        <v>7.3742749671093604</v>
      </c>
      <c r="E125" s="48">
        <f>INDEX('Weighted average density'!$D$20:$U$26,RIGHT($A125,1),MATCH(LEFT($A125,3),'Weighted average density'!$D$5:$U$5,0))</f>
        <v>55.554870748971133</v>
      </c>
      <c r="F125" s="71"/>
      <c r="G125" s="71"/>
      <c r="H125" s="71"/>
      <c r="I125" s="32">
        <f>INDEX('Density per LAD W12'!$H$354:$Y$354,MATCH(LEFT(B125,3),'Density per LAD W12'!$H$3:$Y$3,0))</f>
        <v>642929.82000000007</v>
      </c>
      <c r="J125" s="79"/>
    </row>
    <row r="126" spans="1:10" x14ac:dyDescent="0.45">
      <c r="A126" s="4" t="s">
        <v>1041</v>
      </c>
      <c r="B126" s="68" t="str">
        <f t="shared" si="1"/>
        <v>SES14</v>
      </c>
      <c r="C126" s="46">
        <f>INDEX('Weighted average density'!$D$6:$U$12,RIGHT($A126,1),MATCH(LEFT($A126,3),'Weighted average density'!$D$5:$U$5,0))</f>
        <v>2550.990193340393</v>
      </c>
      <c r="D126" s="47">
        <f>INDEX('Weighted average density'!$D$13:$U$19,RIGHT($A126,1),MATCH(LEFT($A126,3),'Weighted average density'!$D$5:$U$5,0))</f>
        <v>7.3859752800869094</v>
      </c>
      <c r="E126" s="48">
        <f>INDEX('Weighted average density'!$D$20:$U$26,RIGHT($A126,1),MATCH(LEFT($A126,3),'Weighted average density'!$D$5:$U$5,0))</f>
        <v>55.728906584515727</v>
      </c>
      <c r="F126" s="71"/>
      <c r="G126" s="71"/>
      <c r="H126" s="71"/>
      <c r="I126" s="32">
        <f>INDEX('Density per LAD W13'!$H$354:$Y$354,MATCH(LEFT(B126,3),'Density per LAD W13'!$H$3:$Y$3,0))</f>
        <v>649670.76</v>
      </c>
      <c r="J126" s="79"/>
    </row>
    <row r="127" spans="1:10" x14ac:dyDescent="0.45">
      <c r="A127" s="4" t="s">
        <v>1042</v>
      </c>
      <c r="B127" s="68" t="str">
        <f t="shared" si="1"/>
        <v>SES15</v>
      </c>
      <c r="C127" s="46">
        <f>INDEX('Weighted average density'!$D$6:$U$12,RIGHT($A127,1),MATCH(LEFT($A127,3),'Weighted average density'!$D$5:$U$5,0))</f>
        <v>2578.7748464452097</v>
      </c>
      <c r="D127" s="47">
        <f>INDEX('Weighted average density'!$D$13:$U$19,RIGHT($A127,1),MATCH(LEFT($A127,3),'Weighted average density'!$D$5:$U$5,0))</f>
        <v>7.3972915050968231</v>
      </c>
      <c r="E127" s="48">
        <f>INDEX('Weighted average density'!$D$20:$U$26,RIGHT($A127,1),MATCH(LEFT($A127,3),'Weighted average density'!$D$5:$U$5,0))</f>
        <v>55.897439175615013</v>
      </c>
      <c r="F127" s="71"/>
      <c r="G127" s="71"/>
      <c r="H127" s="71"/>
      <c r="I127" s="32">
        <f>INDEX('Density per LAD W14'!$H$354:$Y$354,MATCH(LEFT(B127,3),'Density per LAD W14'!$H$3:$Y$3,0))</f>
        <v>655946.65</v>
      </c>
      <c r="J127" s="79"/>
    </row>
    <row r="128" spans="1:10" x14ac:dyDescent="0.45">
      <c r="A128" s="4" t="s">
        <v>1043</v>
      </c>
      <c r="B128" s="68" t="str">
        <f t="shared" si="1"/>
        <v>SES16</v>
      </c>
      <c r="C128" s="46">
        <f>INDEX('Weighted average density'!$D$6:$U$12,RIGHT($A128,1),MATCH(LEFT($A128,3),'Weighted average density'!$D$5:$U$5,0))</f>
        <v>2603.9071325464242</v>
      </c>
      <c r="D128" s="47">
        <f>INDEX('Weighted average density'!$D$13:$U$19,RIGHT($A128,1),MATCH(LEFT($A128,3),'Weighted average density'!$D$5:$U$5,0))</f>
        <v>7.4064457637433101</v>
      </c>
      <c r="E128" s="48">
        <f>INDEX('Weighted average density'!$D$20:$U$26,RIGHT($A128,1),MATCH(LEFT($A128,3),'Weighted average density'!$D$5:$U$5,0))</f>
        <v>56.035892950354672</v>
      </c>
      <c r="F128" s="71"/>
      <c r="G128" s="71"/>
      <c r="H128" s="71"/>
      <c r="I128" s="32">
        <f>INDEX('Density per LAD W15'!$H$354:$Y$354,MATCH(LEFT(B128,3),'Density per LAD W15'!$H$3:$Y$3,0))</f>
        <v>660512.35</v>
      </c>
      <c r="J128" s="79"/>
    </row>
    <row r="129" spans="1:10" x14ac:dyDescent="0.45">
      <c r="A129" s="4" t="s">
        <v>1044</v>
      </c>
      <c r="B129" s="68" t="str">
        <f t="shared" si="1"/>
        <v>SES17</v>
      </c>
      <c r="C129" s="46">
        <f>INDEX('Weighted average density'!$D$6:$U$12,RIGHT($A129,1),MATCH(LEFT($A129,3),'Weighted average density'!$D$5:$U$5,0))</f>
        <v>2629.6773647903983</v>
      </c>
      <c r="D129" s="47">
        <f>INDEX('Weighted average density'!$D$13:$U$19,RIGHT($A129,1),MATCH(LEFT($A129,3),'Weighted average density'!$D$5:$U$5,0))</f>
        <v>7.4165158631006216</v>
      </c>
      <c r="E129" s="48">
        <f>INDEX('Weighted average density'!$D$20:$U$26,RIGHT($A129,1),MATCH(LEFT($A129,3),'Weighted average density'!$D$5:$U$5,0))</f>
        <v>56.186063826755991</v>
      </c>
      <c r="F129" s="71"/>
      <c r="G129" s="71"/>
      <c r="H129" s="71"/>
      <c r="I129" s="32">
        <f>INDEX('Density per LAD W16'!$H$354:$Y$354,MATCH(LEFT(B129,3),'Density per LAD W16'!$H$3:$Y$3,0))</f>
        <v>665995.6</v>
      </c>
      <c r="J129" s="79"/>
    </row>
    <row r="130" spans="1:10" x14ac:dyDescent="0.45">
      <c r="A130" s="4" t="s">
        <v>1144</v>
      </c>
      <c r="B130" s="68" t="str">
        <f t="shared" ref="B130:B137" si="2">LEFT(A130,3)&amp;RIGHT(A130,2)+1</f>
        <v>SES18</v>
      </c>
      <c r="C130" s="46">
        <f>INDEX('Weighted average density'!$D$6:$U$12,RIGHT($A130,1),MATCH(LEFT($A130,3),'Weighted average density'!$D$5:$U$5,0))</f>
        <v>2642.1483306272007</v>
      </c>
      <c r="D130" s="47">
        <f>INDEX('Weighted average density'!$D$13:$U$19,RIGHT($A130,1),MATCH(LEFT($A130,3),'Weighted average density'!$D$5:$U$5,0))</f>
        <v>7.4216039815927868</v>
      </c>
      <c r="E130" s="48">
        <f>INDEX('Weighted average density'!$D$20:$U$26,RIGHT($A130,1),MATCH(LEFT($A130,3),'Weighted average density'!$D$5:$U$5,0))</f>
        <v>56.26155577976369</v>
      </c>
      <c r="F130" s="66"/>
      <c r="G130" s="52"/>
      <c r="H130" s="67"/>
      <c r="I130" s="32">
        <f>INDEX('Density per LAD W17'!$H$354:$Y$354,MATCH(LEFT(B130,3),'Density per LAD W17'!$H$3:$Y$3,0))</f>
        <v>669467</v>
      </c>
      <c r="J130" s="79"/>
    </row>
    <row r="131" spans="1:10" x14ac:dyDescent="0.45">
      <c r="A131" s="73" t="s">
        <v>1170</v>
      </c>
      <c r="B131" s="73" t="str">
        <f t="shared" si="2"/>
        <v>SWB12</v>
      </c>
      <c r="C131" s="75">
        <f t="shared" ref="C131:E137" si="3">((C33*$I33)+(C103*$I103))/($I33+$I103)</f>
        <v>1096.8056618936116</v>
      </c>
      <c r="D131" s="75">
        <f t="shared" si="3"/>
        <v>5.9578771130734776</v>
      </c>
      <c r="E131" s="75">
        <f t="shared" si="3"/>
        <v>37.651577469895656</v>
      </c>
      <c r="F131" s="74">
        <f t="shared" ref="F131:H131" si="4">F33</f>
        <v>915.89476753419297</v>
      </c>
      <c r="G131" s="74">
        <f t="shared" si="4"/>
        <v>5.749313296370282</v>
      </c>
      <c r="H131" s="74">
        <f t="shared" si="4"/>
        <v>35.141528771982834</v>
      </c>
      <c r="I131" s="80">
        <f>$I33+$I103</f>
        <v>2173244.65</v>
      </c>
      <c r="J131" s="80">
        <f>J33+J103</f>
        <v>1686273.7999999998</v>
      </c>
    </row>
    <row r="132" spans="1:10" x14ac:dyDescent="0.45">
      <c r="A132" s="73" t="s">
        <v>1171</v>
      </c>
      <c r="B132" s="73" t="str">
        <f t="shared" si="2"/>
        <v>SWB13</v>
      </c>
      <c r="C132" s="75">
        <f t="shared" si="3"/>
        <v>1108.7764993245235</v>
      </c>
      <c r="D132" s="75">
        <f t="shared" si="3"/>
        <v>5.9661353792939531</v>
      </c>
      <c r="E132" s="75">
        <f t="shared" si="3"/>
        <v>37.757766165020698</v>
      </c>
      <c r="F132" s="74">
        <f t="shared" ref="F132:H132" si="5">F34</f>
        <v>923.17221141536334</v>
      </c>
      <c r="G132" s="74">
        <f t="shared" si="5"/>
        <v>5.755949161058127</v>
      </c>
      <c r="H132" s="74">
        <f t="shared" si="5"/>
        <v>35.22152410868236</v>
      </c>
      <c r="I132" s="80">
        <f t="shared" ref="I132:I137" si="6">$I34+$I104</f>
        <v>2188632.58</v>
      </c>
      <c r="J132" s="80">
        <f t="shared" ref="J132:J137" si="7">J34+J104</f>
        <v>1697712.95</v>
      </c>
    </row>
    <row r="133" spans="1:10" x14ac:dyDescent="0.45">
      <c r="A133" s="73" t="s">
        <v>1172</v>
      </c>
      <c r="B133" s="73" t="str">
        <f t="shared" si="2"/>
        <v>SWB14</v>
      </c>
      <c r="C133" s="75">
        <f t="shared" si="3"/>
        <v>1118.0652392020013</v>
      </c>
      <c r="D133" s="75">
        <f t="shared" si="3"/>
        <v>5.974075323435355</v>
      </c>
      <c r="E133" s="75">
        <f t="shared" si="3"/>
        <v>37.855151565509907</v>
      </c>
      <c r="F133" s="74">
        <f t="shared" ref="F133:H133" si="8">F35</f>
        <v>929.75074841291826</v>
      </c>
      <c r="G133" s="74">
        <f t="shared" si="8"/>
        <v>5.7635469281891991</v>
      </c>
      <c r="H133" s="74">
        <f t="shared" si="8"/>
        <v>35.309614237177961</v>
      </c>
      <c r="I133" s="80">
        <f t="shared" si="6"/>
        <v>2201584.2560000001</v>
      </c>
      <c r="J133" s="80">
        <f t="shared" si="7"/>
        <v>1707646.9000000001</v>
      </c>
    </row>
    <row r="134" spans="1:10" x14ac:dyDescent="0.45">
      <c r="A134" s="73" t="s">
        <v>1173</v>
      </c>
      <c r="B134" s="73" t="str">
        <f t="shared" si="2"/>
        <v>SWB15</v>
      </c>
      <c r="C134" s="75">
        <f t="shared" si="3"/>
        <v>1129.8910180185528</v>
      </c>
      <c r="D134" s="75">
        <f t="shared" si="3"/>
        <v>5.9839296036854037</v>
      </c>
      <c r="E134" s="75">
        <f t="shared" si="3"/>
        <v>37.976852470683681</v>
      </c>
      <c r="F134" s="74">
        <f t="shared" ref="F134:H134" si="9">F36</f>
        <v>939.50499736992765</v>
      </c>
      <c r="G134" s="74">
        <f t="shared" si="9"/>
        <v>5.7736823760415534</v>
      </c>
      <c r="H134" s="74">
        <f t="shared" si="9"/>
        <v>35.429541104241721</v>
      </c>
      <c r="I134" s="80">
        <f t="shared" si="6"/>
        <v>2218953.2140000002</v>
      </c>
      <c r="J134" s="80">
        <f t="shared" si="7"/>
        <v>1721720.65</v>
      </c>
    </row>
    <row r="135" spans="1:10" x14ac:dyDescent="0.45">
      <c r="A135" s="73" t="s">
        <v>1174</v>
      </c>
      <c r="B135" s="73" t="str">
        <f t="shared" si="2"/>
        <v>SWB16</v>
      </c>
      <c r="C135" s="75">
        <f t="shared" si="3"/>
        <v>1140.3895714495518</v>
      </c>
      <c r="D135" s="75">
        <f t="shared" si="3"/>
        <v>5.991442492832932</v>
      </c>
      <c r="E135" s="75">
        <f t="shared" si="3"/>
        <v>38.072426954601696</v>
      </c>
      <c r="F135" s="74">
        <f t="shared" ref="F135:H135" si="10">F37</f>
        <v>946.37368467140459</v>
      </c>
      <c r="G135" s="74">
        <f t="shared" si="10"/>
        <v>5.780907443306682</v>
      </c>
      <c r="H135" s="74">
        <f t="shared" si="10"/>
        <v>35.514922885620216</v>
      </c>
      <c r="I135" s="80">
        <f t="shared" si="6"/>
        <v>2235411.0779999997</v>
      </c>
      <c r="J135" s="80">
        <f t="shared" si="7"/>
        <v>1735246.0499999998</v>
      </c>
    </row>
    <row r="136" spans="1:10" x14ac:dyDescent="0.45">
      <c r="A136" s="73" t="s">
        <v>1175</v>
      </c>
      <c r="B136" s="73" t="str">
        <f t="shared" si="2"/>
        <v>SWB17</v>
      </c>
      <c r="C136" s="75">
        <f t="shared" si="3"/>
        <v>1149.968445547129</v>
      </c>
      <c r="D136" s="75">
        <f t="shared" si="3"/>
        <v>6.0001992959161194</v>
      </c>
      <c r="E136" s="75">
        <f t="shared" si="3"/>
        <v>38.176943136585152</v>
      </c>
      <c r="F136" s="74">
        <f t="shared" ref="F136:H136" si="11">F38</f>
        <v>952.03679875577291</v>
      </c>
      <c r="G136" s="74">
        <f t="shared" si="11"/>
        <v>5.7894644648870086</v>
      </c>
      <c r="H136" s="74">
        <f t="shared" si="11"/>
        <v>35.608873005715544</v>
      </c>
      <c r="I136" s="80">
        <f t="shared" si="6"/>
        <v>2251285.4300000002</v>
      </c>
      <c r="J136" s="80">
        <f t="shared" si="7"/>
        <v>1748105.3</v>
      </c>
    </row>
    <row r="137" spans="1:10" x14ac:dyDescent="0.45">
      <c r="A137" s="73" t="s">
        <v>1176</v>
      </c>
      <c r="B137" s="73" t="str">
        <f t="shared" si="2"/>
        <v>SWB18</v>
      </c>
      <c r="C137" s="75">
        <f t="shared" si="3"/>
        <v>1153.5263500035787</v>
      </c>
      <c r="D137" s="75">
        <f t="shared" si="3"/>
        <v>6.0038520196960405</v>
      </c>
      <c r="E137" s="75">
        <f t="shared" si="3"/>
        <v>38.215072935294792</v>
      </c>
      <c r="F137" s="74">
        <f t="shared" ref="F137:H137" si="12">F39</f>
        <v>954.14311286906036</v>
      </c>
      <c r="G137" s="74">
        <f t="shared" si="12"/>
        <v>5.7939213645936851</v>
      </c>
      <c r="H137" s="74">
        <f t="shared" si="12"/>
        <v>35.651199515543233</v>
      </c>
      <c r="I137" s="80">
        <f t="shared" si="6"/>
        <v>2268956.5039999997</v>
      </c>
      <c r="J137" s="80">
        <f t="shared" si="7"/>
        <v>1764303.25</v>
      </c>
    </row>
  </sheetData>
  <autoFilter ref="A4:J137"/>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R448"/>
  <sheetViews>
    <sheetView workbookViewId="0">
      <pane xSplit="3" ySplit="5" topLeftCell="D6" activePane="bottomRight" state="frozen"/>
      <selection pane="topRight" activeCell="D1" sqref="D1"/>
      <selection pane="bottomLeft" activeCell="A6" sqref="A6"/>
      <selection pane="bottomRight"/>
    </sheetView>
  </sheetViews>
  <sheetFormatPr defaultColWidth="8.5" defaultRowHeight="12" x14ac:dyDescent="0.3"/>
  <cols>
    <col min="1" max="1" width="8.59765625" style="24" customWidth="1"/>
    <col min="2" max="3" width="25.59765625" style="24" customWidth="1"/>
    <col min="4" max="4" width="6.69921875" style="24" customWidth="1"/>
    <col min="5" max="5" width="8.5" style="24" customWidth="1"/>
    <col min="6" max="6" width="6.69921875" style="24" customWidth="1"/>
    <col min="7" max="7" width="8.09765625" style="24" customWidth="1"/>
    <col min="8" max="8" width="7.69921875" style="24" customWidth="1"/>
    <col min="9" max="9" width="8.09765625" style="24" customWidth="1"/>
    <col min="10" max="10" width="7.69921875" style="24" customWidth="1"/>
    <col min="11" max="11" width="8.09765625" style="24" customWidth="1"/>
    <col min="12" max="12" width="7.69921875" style="24" customWidth="1"/>
    <col min="13" max="13" width="8.09765625" style="24" customWidth="1"/>
    <col min="14" max="14" width="7.69921875" style="24" customWidth="1"/>
    <col min="15" max="15" width="8.09765625" style="24" customWidth="1"/>
    <col min="16" max="16" width="7.69921875" style="24" customWidth="1"/>
    <col min="17" max="17" width="8.09765625" style="24" customWidth="1"/>
    <col min="18" max="18" width="7.69921875" style="24" customWidth="1"/>
    <col min="19" max="19" width="8.09765625" style="24" customWidth="1"/>
    <col min="20" max="20" width="7.69921875" style="24" customWidth="1"/>
    <col min="21" max="21" width="8.09765625" style="24" customWidth="1"/>
    <col min="22" max="22" width="7.69921875" style="24" customWidth="1"/>
    <col min="23" max="23" width="8.09765625" style="24" customWidth="1"/>
    <col min="24" max="24" width="7.69921875" style="24" customWidth="1"/>
    <col min="25" max="25" width="8.09765625" style="24" customWidth="1"/>
    <col min="26" max="26" width="7.69921875" style="24" customWidth="1"/>
    <col min="27" max="27" width="8.09765625" style="24" customWidth="1"/>
    <col min="28" max="28" width="7.69921875" style="24" customWidth="1"/>
    <col min="29" max="29" width="8.09765625" style="24" customWidth="1"/>
    <col min="30" max="30" width="7.69921875" style="24" customWidth="1"/>
    <col min="31" max="31" width="8.09765625" style="24" customWidth="1"/>
    <col min="32" max="32" width="7.69921875" style="24" customWidth="1"/>
    <col min="33" max="33" width="8.09765625" style="24" customWidth="1"/>
    <col min="34" max="34" width="7.69921875" style="24" customWidth="1"/>
    <col min="35" max="35" width="8.09765625" style="24" customWidth="1"/>
    <col min="36" max="36" width="7.69921875" style="24" customWidth="1"/>
    <col min="37" max="37" width="8.09765625" style="24" customWidth="1"/>
    <col min="38" max="38" width="7.69921875" style="24" customWidth="1"/>
    <col min="39" max="66" width="7.69921875" style="64" customWidth="1"/>
    <col min="67" max="256" width="8.5" style="24"/>
    <col min="257" max="257" width="8.59765625" style="24" customWidth="1"/>
    <col min="258" max="259" width="25.59765625" style="24" customWidth="1"/>
    <col min="260" max="260" width="6.69921875" style="24" customWidth="1"/>
    <col min="261" max="261" width="8.5" style="24" customWidth="1"/>
    <col min="262" max="262" width="6.69921875" style="24" customWidth="1"/>
    <col min="263" max="263" width="8.09765625" style="24" customWidth="1"/>
    <col min="264" max="264" width="7.69921875" style="24" customWidth="1"/>
    <col min="265" max="265" width="8.09765625" style="24" customWidth="1"/>
    <col min="266" max="266" width="7.69921875" style="24" customWidth="1"/>
    <col min="267" max="267" width="8.09765625" style="24" customWidth="1"/>
    <col min="268" max="268" width="7.69921875" style="24" customWidth="1"/>
    <col min="269" max="269" width="8.09765625" style="24" customWidth="1"/>
    <col min="270" max="270" width="7.69921875" style="24" customWidth="1"/>
    <col min="271" max="271" width="8.09765625" style="24" customWidth="1"/>
    <col min="272" max="272" width="7.69921875" style="24" customWidth="1"/>
    <col min="273" max="273" width="8.09765625" style="24" customWidth="1"/>
    <col min="274" max="274" width="7.69921875" style="24" customWidth="1"/>
    <col min="275" max="275" width="8.09765625" style="24" customWidth="1"/>
    <col min="276" max="276" width="7.69921875" style="24" customWidth="1"/>
    <col min="277" max="277" width="8.09765625" style="24" customWidth="1"/>
    <col min="278" max="278" width="7.69921875" style="24" customWidth="1"/>
    <col min="279" max="279" width="8.09765625" style="24" customWidth="1"/>
    <col min="280" max="280" width="7.69921875" style="24" customWidth="1"/>
    <col min="281" max="281" width="8.09765625" style="24" customWidth="1"/>
    <col min="282" max="282" width="7.69921875" style="24" customWidth="1"/>
    <col min="283" max="283" width="8.09765625" style="24" customWidth="1"/>
    <col min="284" max="284" width="7.69921875" style="24" customWidth="1"/>
    <col min="285" max="285" width="8.09765625" style="24" customWidth="1"/>
    <col min="286" max="286" width="7.69921875" style="24" customWidth="1"/>
    <col min="287" max="287" width="8.09765625" style="24" customWidth="1"/>
    <col min="288" max="288" width="7.69921875" style="24" customWidth="1"/>
    <col min="289" max="289" width="8.09765625" style="24" customWidth="1"/>
    <col min="290" max="290" width="7.69921875" style="24" customWidth="1"/>
    <col min="291" max="291" width="8.09765625" style="24" customWidth="1"/>
    <col min="292" max="292" width="7.69921875" style="24" customWidth="1"/>
    <col min="293" max="293" width="8.09765625" style="24" customWidth="1"/>
    <col min="294" max="322" width="7.69921875" style="24" customWidth="1"/>
    <col min="323" max="512" width="8.5" style="24"/>
    <col min="513" max="513" width="8.59765625" style="24" customWidth="1"/>
    <col min="514" max="515" width="25.59765625" style="24" customWidth="1"/>
    <col min="516" max="516" width="6.69921875" style="24" customWidth="1"/>
    <col min="517" max="517" width="8.5" style="24" customWidth="1"/>
    <col min="518" max="518" width="6.69921875" style="24" customWidth="1"/>
    <col min="519" max="519" width="8.09765625" style="24" customWidth="1"/>
    <col min="520" max="520" width="7.69921875" style="24" customWidth="1"/>
    <col min="521" max="521" width="8.09765625" style="24" customWidth="1"/>
    <col min="522" max="522" width="7.69921875" style="24" customWidth="1"/>
    <col min="523" max="523" width="8.09765625" style="24" customWidth="1"/>
    <col min="524" max="524" width="7.69921875" style="24" customWidth="1"/>
    <col min="525" max="525" width="8.09765625" style="24" customWidth="1"/>
    <col min="526" max="526" width="7.69921875" style="24" customWidth="1"/>
    <col min="527" max="527" width="8.09765625" style="24" customWidth="1"/>
    <col min="528" max="528" width="7.69921875" style="24" customWidth="1"/>
    <col min="529" max="529" width="8.09765625" style="24" customWidth="1"/>
    <col min="530" max="530" width="7.69921875" style="24" customWidth="1"/>
    <col min="531" max="531" width="8.09765625" style="24" customWidth="1"/>
    <col min="532" max="532" width="7.69921875" style="24" customWidth="1"/>
    <col min="533" max="533" width="8.09765625" style="24" customWidth="1"/>
    <col min="534" max="534" width="7.69921875" style="24" customWidth="1"/>
    <col min="535" max="535" width="8.09765625" style="24" customWidth="1"/>
    <col min="536" max="536" width="7.69921875" style="24" customWidth="1"/>
    <col min="537" max="537" width="8.09765625" style="24" customWidth="1"/>
    <col min="538" max="538" width="7.69921875" style="24" customWidth="1"/>
    <col min="539" max="539" width="8.09765625" style="24" customWidth="1"/>
    <col min="540" max="540" width="7.69921875" style="24" customWidth="1"/>
    <col min="541" max="541" width="8.09765625" style="24" customWidth="1"/>
    <col min="542" max="542" width="7.69921875" style="24" customWidth="1"/>
    <col min="543" max="543" width="8.09765625" style="24" customWidth="1"/>
    <col min="544" max="544" width="7.69921875" style="24" customWidth="1"/>
    <col min="545" max="545" width="8.09765625" style="24" customWidth="1"/>
    <col min="546" max="546" width="7.69921875" style="24" customWidth="1"/>
    <col min="547" max="547" width="8.09765625" style="24" customWidth="1"/>
    <col min="548" max="548" width="7.69921875" style="24" customWidth="1"/>
    <col min="549" max="549" width="8.09765625" style="24" customWidth="1"/>
    <col min="550" max="578" width="7.69921875" style="24" customWidth="1"/>
    <col min="579" max="768" width="8.5" style="24"/>
    <col min="769" max="769" width="8.59765625" style="24" customWidth="1"/>
    <col min="770" max="771" width="25.59765625" style="24" customWidth="1"/>
    <col min="772" max="772" width="6.69921875" style="24" customWidth="1"/>
    <col min="773" max="773" width="8.5" style="24" customWidth="1"/>
    <col min="774" max="774" width="6.69921875" style="24" customWidth="1"/>
    <col min="775" max="775" width="8.09765625" style="24" customWidth="1"/>
    <col min="776" max="776" width="7.69921875" style="24" customWidth="1"/>
    <col min="777" max="777" width="8.09765625" style="24" customWidth="1"/>
    <col min="778" max="778" width="7.69921875" style="24" customWidth="1"/>
    <col min="779" max="779" width="8.09765625" style="24" customWidth="1"/>
    <col min="780" max="780" width="7.69921875" style="24" customWidth="1"/>
    <col min="781" max="781" width="8.09765625" style="24" customWidth="1"/>
    <col min="782" max="782" width="7.69921875" style="24" customWidth="1"/>
    <col min="783" max="783" width="8.09765625" style="24" customWidth="1"/>
    <col min="784" max="784" width="7.69921875" style="24" customWidth="1"/>
    <col min="785" max="785" width="8.09765625" style="24" customWidth="1"/>
    <col min="786" max="786" width="7.69921875" style="24" customWidth="1"/>
    <col min="787" max="787" width="8.09765625" style="24" customWidth="1"/>
    <col min="788" max="788" width="7.69921875" style="24" customWidth="1"/>
    <col min="789" max="789" width="8.09765625" style="24" customWidth="1"/>
    <col min="790" max="790" width="7.69921875" style="24" customWidth="1"/>
    <col min="791" max="791" width="8.09765625" style="24" customWidth="1"/>
    <col min="792" max="792" width="7.69921875" style="24" customWidth="1"/>
    <col min="793" max="793" width="8.09765625" style="24" customWidth="1"/>
    <col min="794" max="794" width="7.69921875" style="24" customWidth="1"/>
    <col min="795" max="795" width="8.09765625" style="24" customWidth="1"/>
    <col min="796" max="796" width="7.69921875" style="24" customWidth="1"/>
    <col min="797" max="797" width="8.09765625" style="24" customWidth="1"/>
    <col min="798" max="798" width="7.69921875" style="24" customWidth="1"/>
    <col min="799" max="799" width="8.09765625" style="24" customWidth="1"/>
    <col min="800" max="800" width="7.69921875" style="24" customWidth="1"/>
    <col min="801" max="801" width="8.09765625" style="24" customWidth="1"/>
    <col min="802" max="802" width="7.69921875" style="24" customWidth="1"/>
    <col min="803" max="803" width="8.09765625" style="24" customWidth="1"/>
    <col min="804" max="804" width="7.69921875" style="24" customWidth="1"/>
    <col min="805" max="805" width="8.09765625" style="24" customWidth="1"/>
    <col min="806" max="834" width="7.69921875" style="24" customWidth="1"/>
    <col min="835" max="1024" width="8.5" style="24"/>
    <col min="1025" max="1025" width="8.59765625" style="24" customWidth="1"/>
    <col min="1026" max="1027" width="25.59765625" style="24" customWidth="1"/>
    <col min="1028" max="1028" width="6.69921875" style="24" customWidth="1"/>
    <col min="1029" max="1029" width="8.5" style="24" customWidth="1"/>
    <col min="1030" max="1030" width="6.69921875" style="24" customWidth="1"/>
    <col min="1031" max="1031" width="8.09765625" style="24" customWidth="1"/>
    <col min="1032" max="1032" width="7.69921875" style="24" customWidth="1"/>
    <col min="1033" max="1033" width="8.09765625" style="24" customWidth="1"/>
    <col min="1034" max="1034" width="7.69921875" style="24" customWidth="1"/>
    <col min="1035" max="1035" width="8.09765625" style="24" customWidth="1"/>
    <col min="1036" max="1036" width="7.69921875" style="24" customWidth="1"/>
    <col min="1037" max="1037" width="8.09765625" style="24" customWidth="1"/>
    <col min="1038" max="1038" width="7.69921875" style="24" customWidth="1"/>
    <col min="1039" max="1039" width="8.09765625" style="24" customWidth="1"/>
    <col min="1040" max="1040" width="7.69921875" style="24" customWidth="1"/>
    <col min="1041" max="1041" width="8.09765625" style="24" customWidth="1"/>
    <col min="1042" max="1042" width="7.69921875" style="24" customWidth="1"/>
    <col min="1043" max="1043" width="8.09765625" style="24" customWidth="1"/>
    <col min="1044" max="1044" width="7.69921875" style="24" customWidth="1"/>
    <col min="1045" max="1045" width="8.09765625" style="24" customWidth="1"/>
    <col min="1046" max="1046" width="7.69921875" style="24" customWidth="1"/>
    <col min="1047" max="1047" width="8.09765625" style="24" customWidth="1"/>
    <col min="1048" max="1048" width="7.69921875" style="24" customWidth="1"/>
    <col min="1049" max="1049" width="8.09765625" style="24" customWidth="1"/>
    <col min="1050" max="1050" width="7.69921875" style="24" customWidth="1"/>
    <col min="1051" max="1051" width="8.09765625" style="24" customWidth="1"/>
    <col min="1052" max="1052" width="7.69921875" style="24" customWidth="1"/>
    <col min="1053" max="1053" width="8.09765625" style="24" customWidth="1"/>
    <col min="1054" max="1054" width="7.69921875" style="24" customWidth="1"/>
    <col min="1055" max="1055" width="8.09765625" style="24" customWidth="1"/>
    <col min="1056" max="1056" width="7.69921875" style="24" customWidth="1"/>
    <col min="1057" max="1057" width="8.09765625" style="24" customWidth="1"/>
    <col min="1058" max="1058" width="7.69921875" style="24" customWidth="1"/>
    <col min="1059" max="1059" width="8.09765625" style="24" customWidth="1"/>
    <col min="1060" max="1060" width="7.69921875" style="24" customWidth="1"/>
    <col min="1061" max="1061" width="8.09765625" style="24" customWidth="1"/>
    <col min="1062" max="1090" width="7.69921875" style="24" customWidth="1"/>
    <col min="1091" max="1280" width="8.5" style="24"/>
    <col min="1281" max="1281" width="8.59765625" style="24" customWidth="1"/>
    <col min="1282" max="1283" width="25.59765625" style="24" customWidth="1"/>
    <col min="1284" max="1284" width="6.69921875" style="24" customWidth="1"/>
    <col min="1285" max="1285" width="8.5" style="24" customWidth="1"/>
    <col min="1286" max="1286" width="6.69921875" style="24" customWidth="1"/>
    <col min="1287" max="1287" width="8.09765625" style="24" customWidth="1"/>
    <col min="1288" max="1288" width="7.69921875" style="24" customWidth="1"/>
    <col min="1289" max="1289" width="8.09765625" style="24" customWidth="1"/>
    <col min="1290" max="1290" width="7.69921875" style="24" customWidth="1"/>
    <col min="1291" max="1291" width="8.09765625" style="24" customWidth="1"/>
    <col min="1292" max="1292" width="7.69921875" style="24" customWidth="1"/>
    <col min="1293" max="1293" width="8.09765625" style="24" customWidth="1"/>
    <col min="1294" max="1294" width="7.69921875" style="24" customWidth="1"/>
    <col min="1295" max="1295" width="8.09765625" style="24" customWidth="1"/>
    <col min="1296" max="1296" width="7.69921875" style="24" customWidth="1"/>
    <col min="1297" max="1297" width="8.09765625" style="24" customWidth="1"/>
    <col min="1298" max="1298" width="7.69921875" style="24" customWidth="1"/>
    <col min="1299" max="1299" width="8.09765625" style="24" customWidth="1"/>
    <col min="1300" max="1300" width="7.69921875" style="24" customWidth="1"/>
    <col min="1301" max="1301" width="8.09765625" style="24" customWidth="1"/>
    <col min="1302" max="1302" width="7.69921875" style="24" customWidth="1"/>
    <col min="1303" max="1303" width="8.09765625" style="24" customWidth="1"/>
    <col min="1304" max="1304" width="7.69921875" style="24" customWidth="1"/>
    <col min="1305" max="1305" width="8.09765625" style="24" customWidth="1"/>
    <col min="1306" max="1306" width="7.69921875" style="24" customWidth="1"/>
    <col min="1307" max="1307" width="8.09765625" style="24" customWidth="1"/>
    <col min="1308" max="1308" width="7.69921875" style="24" customWidth="1"/>
    <col min="1309" max="1309" width="8.09765625" style="24" customWidth="1"/>
    <col min="1310" max="1310" width="7.69921875" style="24" customWidth="1"/>
    <col min="1311" max="1311" width="8.09765625" style="24" customWidth="1"/>
    <col min="1312" max="1312" width="7.69921875" style="24" customWidth="1"/>
    <col min="1313" max="1313" width="8.09765625" style="24" customWidth="1"/>
    <col min="1314" max="1314" width="7.69921875" style="24" customWidth="1"/>
    <col min="1315" max="1315" width="8.09765625" style="24" customWidth="1"/>
    <col min="1316" max="1316" width="7.69921875" style="24" customWidth="1"/>
    <col min="1317" max="1317" width="8.09765625" style="24" customWidth="1"/>
    <col min="1318" max="1346" width="7.69921875" style="24" customWidth="1"/>
    <col min="1347" max="1536" width="8.5" style="24"/>
    <col min="1537" max="1537" width="8.59765625" style="24" customWidth="1"/>
    <col min="1538" max="1539" width="25.59765625" style="24" customWidth="1"/>
    <col min="1540" max="1540" width="6.69921875" style="24" customWidth="1"/>
    <col min="1541" max="1541" width="8.5" style="24" customWidth="1"/>
    <col min="1542" max="1542" width="6.69921875" style="24" customWidth="1"/>
    <col min="1543" max="1543" width="8.09765625" style="24" customWidth="1"/>
    <col min="1544" max="1544" width="7.69921875" style="24" customWidth="1"/>
    <col min="1545" max="1545" width="8.09765625" style="24" customWidth="1"/>
    <col min="1546" max="1546" width="7.69921875" style="24" customWidth="1"/>
    <col min="1547" max="1547" width="8.09765625" style="24" customWidth="1"/>
    <col min="1548" max="1548" width="7.69921875" style="24" customWidth="1"/>
    <col min="1549" max="1549" width="8.09765625" style="24" customWidth="1"/>
    <col min="1550" max="1550" width="7.69921875" style="24" customWidth="1"/>
    <col min="1551" max="1551" width="8.09765625" style="24" customWidth="1"/>
    <col min="1552" max="1552" width="7.69921875" style="24" customWidth="1"/>
    <col min="1553" max="1553" width="8.09765625" style="24" customWidth="1"/>
    <col min="1554" max="1554" width="7.69921875" style="24" customWidth="1"/>
    <col min="1555" max="1555" width="8.09765625" style="24" customWidth="1"/>
    <col min="1556" max="1556" width="7.69921875" style="24" customWidth="1"/>
    <col min="1557" max="1557" width="8.09765625" style="24" customWidth="1"/>
    <col min="1558" max="1558" width="7.69921875" style="24" customWidth="1"/>
    <col min="1559" max="1559" width="8.09765625" style="24" customWidth="1"/>
    <col min="1560" max="1560" width="7.69921875" style="24" customWidth="1"/>
    <col min="1561" max="1561" width="8.09765625" style="24" customWidth="1"/>
    <col min="1562" max="1562" width="7.69921875" style="24" customWidth="1"/>
    <col min="1563" max="1563" width="8.09765625" style="24" customWidth="1"/>
    <col min="1564" max="1564" width="7.69921875" style="24" customWidth="1"/>
    <col min="1565" max="1565" width="8.09765625" style="24" customWidth="1"/>
    <col min="1566" max="1566" width="7.69921875" style="24" customWidth="1"/>
    <col min="1567" max="1567" width="8.09765625" style="24" customWidth="1"/>
    <col min="1568" max="1568" width="7.69921875" style="24" customWidth="1"/>
    <col min="1569" max="1569" width="8.09765625" style="24" customWidth="1"/>
    <col min="1570" max="1570" width="7.69921875" style="24" customWidth="1"/>
    <col min="1571" max="1571" width="8.09765625" style="24" customWidth="1"/>
    <col min="1572" max="1572" width="7.69921875" style="24" customWidth="1"/>
    <col min="1573" max="1573" width="8.09765625" style="24" customWidth="1"/>
    <col min="1574" max="1602" width="7.69921875" style="24" customWidth="1"/>
    <col min="1603" max="1792" width="8.5" style="24"/>
    <col min="1793" max="1793" width="8.59765625" style="24" customWidth="1"/>
    <col min="1794" max="1795" width="25.59765625" style="24" customWidth="1"/>
    <col min="1796" max="1796" width="6.69921875" style="24" customWidth="1"/>
    <col min="1797" max="1797" width="8.5" style="24" customWidth="1"/>
    <col min="1798" max="1798" width="6.69921875" style="24" customWidth="1"/>
    <col min="1799" max="1799" width="8.09765625" style="24" customWidth="1"/>
    <col min="1800" max="1800" width="7.69921875" style="24" customWidth="1"/>
    <col min="1801" max="1801" width="8.09765625" style="24" customWidth="1"/>
    <col min="1802" max="1802" width="7.69921875" style="24" customWidth="1"/>
    <col min="1803" max="1803" width="8.09765625" style="24" customWidth="1"/>
    <col min="1804" max="1804" width="7.69921875" style="24" customWidth="1"/>
    <col min="1805" max="1805" width="8.09765625" style="24" customWidth="1"/>
    <col min="1806" max="1806" width="7.69921875" style="24" customWidth="1"/>
    <col min="1807" max="1807" width="8.09765625" style="24" customWidth="1"/>
    <col min="1808" max="1808" width="7.69921875" style="24" customWidth="1"/>
    <col min="1809" max="1809" width="8.09765625" style="24" customWidth="1"/>
    <col min="1810" max="1810" width="7.69921875" style="24" customWidth="1"/>
    <col min="1811" max="1811" width="8.09765625" style="24" customWidth="1"/>
    <col min="1812" max="1812" width="7.69921875" style="24" customWidth="1"/>
    <col min="1813" max="1813" width="8.09765625" style="24" customWidth="1"/>
    <col min="1814" max="1814" width="7.69921875" style="24" customWidth="1"/>
    <col min="1815" max="1815" width="8.09765625" style="24" customWidth="1"/>
    <col min="1816" max="1816" width="7.69921875" style="24" customWidth="1"/>
    <col min="1817" max="1817" width="8.09765625" style="24" customWidth="1"/>
    <col min="1818" max="1818" width="7.69921875" style="24" customWidth="1"/>
    <col min="1819" max="1819" width="8.09765625" style="24" customWidth="1"/>
    <col min="1820" max="1820" width="7.69921875" style="24" customWidth="1"/>
    <col min="1821" max="1821" width="8.09765625" style="24" customWidth="1"/>
    <col min="1822" max="1822" width="7.69921875" style="24" customWidth="1"/>
    <col min="1823" max="1823" width="8.09765625" style="24" customWidth="1"/>
    <col min="1824" max="1824" width="7.69921875" style="24" customWidth="1"/>
    <col min="1825" max="1825" width="8.09765625" style="24" customWidth="1"/>
    <col min="1826" max="1826" width="7.69921875" style="24" customWidth="1"/>
    <col min="1827" max="1827" width="8.09765625" style="24" customWidth="1"/>
    <col min="1828" max="1828" width="7.69921875" style="24" customWidth="1"/>
    <col min="1829" max="1829" width="8.09765625" style="24" customWidth="1"/>
    <col min="1830" max="1858" width="7.69921875" style="24" customWidth="1"/>
    <col min="1859" max="2048" width="8.5" style="24"/>
    <col min="2049" max="2049" width="8.59765625" style="24" customWidth="1"/>
    <col min="2050" max="2051" width="25.59765625" style="24" customWidth="1"/>
    <col min="2052" max="2052" width="6.69921875" style="24" customWidth="1"/>
    <col min="2053" max="2053" width="8.5" style="24" customWidth="1"/>
    <col min="2054" max="2054" width="6.69921875" style="24" customWidth="1"/>
    <col min="2055" max="2055" width="8.09765625" style="24" customWidth="1"/>
    <col min="2056" max="2056" width="7.69921875" style="24" customWidth="1"/>
    <col min="2057" max="2057" width="8.09765625" style="24" customWidth="1"/>
    <col min="2058" max="2058" width="7.69921875" style="24" customWidth="1"/>
    <col min="2059" max="2059" width="8.09765625" style="24" customWidth="1"/>
    <col min="2060" max="2060" width="7.69921875" style="24" customWidth="1"/>
    <col min="2061" max="2061" width="8.09765625" style="24" customWidth="1"/>
    <col min="2062" max="2062" width="7.69921875" style="24" customWidth="1"/>
    <col min="2063" max="2063" width="8.09765625" style="24" customWidth="1"/>
    <col min="2064" max="2064" width="7.69921875" style="24" customWidth="1"/>
    <col min="2065" max="2065" width="8.09765625" style="24" customWidth="1"/>
    <col min="2066" max="2066" width="7.69921875" style="24" customWidth="1"/>
    <col min="2067" max="2067" width="8.09765625" style="24" customWidth="1"/>
    <col min="2068" max="2068" width="7.69921875" style="24" customWidth="1"/>
    <col min="2069" max="2069" width="8.09765625" style="24" customWidth="1"/>
    <col min="2070" max="2070" width="7.69921875" style="24" customWidth="1"/>
    <col min="2071" max="2071" width="8.09765625" style="24" customWidth="1"/>
    <col min="2072" max="2072" width="7.69921875" style="24" customWidth="1"/>
    <col min="2073" max="2073" width="8.09765625" style="24" customWidth="1"/>
    <col min="2074" max="2074" width="7.69921875" style="24" customWidth="1"/>
    <col min="2075" max="2075" width="8.09765625" style="24" customWidth="1"/>
    <col min="2076" max="2076" width="7.69921875" style="24" customWidth="1"/>
    <col min="2077" max="2077" width="8.09765625" style="24" customWidth="1"/>
    <col min="2078" max="2078" width="7.69921875" style="24" customWidth="1"/>
    <col min="2079" max="2079" width="8.09765625" style="24" customWidth="1"/>
    <col min="2080" max="2080" width="7.69921875" style="24" customWidth="1"/>
    <col min="2081" max="2081" width="8.09765625" style="24" customWidth="1"/>
    <col min="2082" max="2082" width="7.69921875" style="24" customWidth="1"/>
    <col min="2083" max="2083" width="8.09765625" style="24" customWidth="1"/>
    <col min="2084" max="2084" width="7.69921875" style="24" customWidth="1"/>
    <col min="2085" max="2085" width="8.09765625" style="24" customWidth="1"/>
    <col min="2086" max="2114" width="7.69921875" style="24" customWidth="1"/>
    <col min="2115" max="2304" width="8.5" style="24"/>
    <col min="2305" max="2305" width="8.59765625" style="24" customWidth="1"/>
    <col min="2306" max="2307" width="25.59765625" style="24" customWidth="1"/>
    <col min="2308" max="2308" width="6.69921875" style="24" customWidth="1"/>
    <col min="2309" max="2309" width="8.5" style="24" customWidth="1"/>
    <col min="2310" max="2310" width="6.69921875" style="24" customWidth="1"/>
    <col min="2311" max="2311" width="8.09765625" style="24" customWidth="1"/>
    <col min="2312" max="2312" width="7.69921875" style="24" customWidth="1"/>
    <col min="2313" max="2313" width="8.09765625" style="24" customWidth="1"/>
    <col min="2314" max="2314" width="7.69921875" style="24" customWidth="1"/>
    <col min="2315" max="2315" width="8.09765625" style="24" customWidth="1"/>
    <col min="2316" max="2316" width="7.69921875" style="24" customWidth="1"/>
    <col min="2317" max="2317" width="8.09765625" style="24" customWidth="1"/>
    <col min="2318" max="2318" width="7.69921875" style="24" customWidth="1"/>
    <col min="2319" max="2319" width="8.09765625" style="24" customWidth="1"/>
    <col min="2320" max="2320" width="7.69921875" style="24" customWidth="1"/>
    <col min="2321" max="2321" width="8.09765625" style="24" customWidth="1"/>
    <col min="2322" max="2322" width="7.69921875" style="24" customWidth="1"/>
    <col min="2323" max="2323" width="8.09765625" style="24" customWidth="1"/>
    <col min="2324" max="2324" width="7.69921875" style="24" customWidth="1"/>
    <col min="2325" max="2325" width="8.09765625" style="24" customWidth="1"/>
    <col min="2326" max="2326" width="7.69921875" style="24" customWidth="1"/>
    <col min="2327" max="2327" width="8.09765625" style="24" customWidth="1"/>
    <col min="2328" max="2328" width="7.69921875" style="24" customWidth="1"/>
    <col min="2329" max="2329" width="8.09765625" style="24" customWidth="1"/>
    <col min="2330" max="2330" width="7.69921875" style="24" customWidth="1"/>
    <col min="2331" max="2331" width="8.09765625" style="24" customWidth="1"/>
    <col min="2332" max="2332" width="7.69921875" style="24" customWidth="1"/>
    <col min="2333" max="2333" width="8.09765625" style="24" customWidth="1"/>
    <col min="2334" max="2334" width="7.69921875" style="24" customWidth="1"/>
    <col min="2335" max="2335" width="8.09765625" style="24" customWidth="1"/>
    <col min="2336" max="2336" width="7.69921875" style="24" customWidth="1"/>
    <col min="2337" max="2337" width="8.09765625" style="24" customWidth="1"/>
    <col min="2338" max="2338" width="7.69921875" style="24" customWidth="1"/>
    <col min="2339" max="2339" width="8.09765625" style="24" customWidth="1"/>
    <col min="2340" max="2340" width="7.69921875" style="24" customWidth="1"/>
    <col min="2341" max="2341" width="8.09765625" style="24" customWidth="1"/>
    <col min="2342" max="2370" width="7.69921875" style="24" customWidth="1"/>
    <col min="2371" max="2560" width="8.5" style="24"/>
    <col min="2561" max="2561" width="8.59765625" style="24" customWidth="1"/>
    <col min="2562" max="2563" width="25.59765625" style="24" customWidth="1"/>
    <col min="2564" max="2564" width="6.69921875" style="24" customWidth="1"/>
    <col min="2565" max="2565" width="8.5" style="24" customWidth="1"/>
    <col min="2566" max="2566" width="6.69921875" style="24" customWidth="1"/>
    <col min="2567" max="2567" width="8.09765625" style="24" customWidth="1"/>
    <col min="2568" max="2568" width="7.69921875" style="24" customWidth="1"/>
    <col min="2569" max="2569" width="8.09765625" style="24" customWidth="1"/>
    <col min="2570" max="2570" width="7.69921875" style="24" customWidth="1"/>
    <col min="2571" max="2571" width="8.09765625" style="24" customWidth="1"/>
    <col min="2572" max="2572" width="7.69921875" style="24" customWidth="1"/>
    <col min="2573" max="2573" width="8.09765625" style="24" customWidth="1"/>
    <col min="2574" max="2574" width="7.69921875" style="24" customWidth="1"/>
    <col min="2575" max="2575" width="8.09765625" style="24" customWidth="1"/>
    <col min="2576" max="2576" width="7.69921875" style="24" customWidth="1"/>
    <col min="2577" max="2577" width="8.09765625" style="24" customWidth="1"/>
    <col min="2578" max="2578" width="7.69921875" style="24" customWidth="1"/>
    <col min="2579" max="2579" width="8.09765625" style="24" customWidth="1"/>
    <col min="2580" max="2580" width="7.69921875" style="24" customWidth="1"/>
    <col min="2581" max="2581" width="8.09765625" style="24" customWidth="1"/>
    <col min="2582" max="2582" width="7.69921875" style="24" customWidth="1"/>
    <col min="2583" max="2583" width="8.09765625" style="24" customWidth="1"/>
    <col min="2584" max="2584" width="7.69921875" style="24" customWidth="1"/>
    <col min="2585" max="2585" width="8.09765625" style="24" customWidth="1"/>
    <col min="2586" max="2586" width="7.69921875" style="24" customWidth="1"/>
    <col min="2587" max="2587" width="8.09765625" style="24" customWidth="1"/>
    <col min="2588" max="2588" width="7.69921875" style="24" customWidth="1"/>
    <col min="2589" max="2589" width="8.09765625" style="24" customWidth="1"/>
    <col min="2590" max="2590" width="7.69921875" style="24" customWidth="1"/>
    <col min="2591" max="2591" width="8.09765625" style="24" customWidth="1"/>
    <col min="2592" max="2592" width="7.69921875" style="24" customWidth="1"/>
    <col min="2593" max="2593" width="8.09765625" style="24" customWidth="1"/>
    <col min="2594" max="2594" width="7.69921875" style="24" customWidth="1"/>
    <col min="2595" max="2595" width="8.09765625" style="24" customWidth="1"/>
    <col min="2596" max="2596" width="7.69921875" style="24" customWidth="1"/>
    <col min="2597" max="2597" width="8.09765625" style="24" customWidth="1"/>
    <col min="2598" max="2626" width="7.69921875" style="24" customWidth="1"/>
    <col min="2627" max="2816" width="8.5" style="24"/>
    <col min="2817" max="2817" width="8.59765625" style="24" customWidth="1"/>
    <col min="2818" max="2819" width="25.59765625" style="24" customWidth="1"/>
    <col min="2820" max="2820" width="6.69921875" style="24" customWidth="1"/>
    <col min="2821" max="2821" width="8.5" style="24" customWidth="1"/>
    <col min="2822" max="2822" width="6.69921875" style="24" customWidth="1"/>
    <col min="2823" max="2823" width="8.09765625" style="24" customWidth="1"/>
    <col min="2824" max="2824" width="7.69921875" style="24" customWidth="1"/>
    <col min="2825" max="2825" width="8.09765625" style="24" customWidth="1"/>
    <col min="2826" max="2826" width="7.69921875" style="24" customWidth="1"/>
    <col min="2827" max="2827" width="8.09765625" style="24" customWidth="1"/>
    <col min="2828" max="2828" width="7.69921875" style="24" customWidth="1"/>
    <col min="2829" max="2829" width="8.09765625" style="24" customWidth="1"/>
    <col min="2830" max="2830" width="7.69921875" style="24" customWidth="1"/>
    <col min="2831" max="2831" width="8.09765625" style="24" customWidth="1"/>
    <col min="2832" max="2832" width="7.69921875" style="24" customWidth="1"/>
    <col min="2833" max="2833" width="8.09765625" style="24" customWidth="1"/>
    <col min="2834" max="2834" width="7.69921875" style="24" customWidth="1"/>
    <col min="2835" max="2835" width="8.09765625" style="24" customWidth="1"/>
    <col min="2836" max="2836" width="7.69921875" style="24" customWidth="1"/>
    <col min="2837" max="2837" width="8.09765625" style="24" customWidth="1"/>
    <col min="2838" max="2838" width="7.69921875" style="24" customWidth="1"/>
    <col min="2839" max="2839" width="8.09765625" style="24" customWidth="1"/>
    <col min="2840" max="2840" width="7.69921875" style="24" customWidth="1"/>
    <col min="2841" max="2841" width="8.09765625" style="24" customWidth="1"/>
    <col min="2842" max="2842" width="7.69921875" style="24" customWidth="1"/>
    <col min="2843" max="2843" width="8.09765625" style="24" customWidth="1"/>
    <col min="2844" max="2844" width="7.69921875" style="24" customWidth="1"/>
    <col min="2845" max="2845" width="8.09765625" style="24" customWidth="1"/>
    <col min="2846" max="2846" width="7.69921875" style="24" customWidth="1"/>
    <col min="2847" max="2847" width="8.09765625" style="24" customWidth="1"/>
    <col min="2848" max="2848" width="7.69921875" style="24" customWidth="1"/>
    <col min="2849" max="2849" width="8.09765625" style="24" customWidth="1"/>
    <col min="2850" max="2850" width="7.69921875" style="24" customWidth="1"/>
    <col min="2851" max="2851" width="8.09765625" style="24" customWidth="1"/>
    <col min="2852" max="2852" width="7.69921875" style="24" customWidth="1"/>
    <col min="2853" max="2853" width="8.09765625" style="24" customWidth="1"/>
    <col min="2854" max="2882" width="7.69921875" style="24" customWidth="1"/>
    <col min="2883" max="3072" width="8.5" style="24"/>
    <col min="3073" max="3073" width="8.59765625" style="24" customWidth="1"/>
    <col min="3074" max="3075" width="25.59765625" style="24" customWidth="1"/>
    <col min="3076" max="3076" width="6.69921875" style="24" customWidth="1"/>
    <col min="3077" max="3077" width="8.5" style="24" customWidth="1"/>
    <col min="3078" max="3078" width="6.69921875" style="24" customWidth="1"/>
    <col min="3079" max="3079" width="8.09765625" style="24" customWidth="1"/>
    <col min="3080" max="3080" width="7.69921875" style="24" customWidth="1"/>
    <col min="3081" max="3081" width="8.09765625" style="24" customWidth="1"/>
    <col min="3082" max="3082" width="7.69921875" style="24" customWidth="1"/>
    <col min="3083" max="3083" width="8.09765625" style="24" customWidth="1"/>
    <col min="3084" max="3084" width="7.69921875" style="24" customWidth="1"/>
    <col min="3085" max="3085" width="8.09765625" style="24" customWidth="1"/>
    <col min="3086" max="3086" width="7.69921875" style="24" customWidth="1"/>
    <col min="3087" max="3087" width="8.09765625" style="24" customWidth="1"/>
    <col min="3088" max="3088" width="7.69921875" style="24" customWidth="1"/>
    <col min="3089" max="3089" width="8.09765625" style="24" customWidth="1"/>
    <col min="3090" max="3090" width="7.69921875" style="24" customWidth="1"/>
    <col min="3091" max="3091" width="8.09765625" style="24" customWidth="1"/>
    <col min="3092" max="3092" width="7.69921875" style="24" customWidth="1"/>
    <col min="3093" max="3093" width="8.09765625" style="24" customWidth="1"/>
    <col min="3094" max="3094" width="7.69921875" style="24" customWidth="1"/>
    <col min="3095" max="3095" width="8.09765625" style="24" customWidth="1"/>
    <col min="3096" max="3096" width="7.69921875" style="24" customWidth="1"/>
    <col min="3097" max="3097" width="8.09765625" style="24" customWidth="1"/>
    <col min="3098" max="3098" width="7.69921875" style="24" customWidth="1"/>
    <col min="3099" max="3099" width="8.09765625" style="24" customWidth="1"/>
    <col min="3100" max="3100" width="7.69921875" style="24" customWidth="1"/>
    <col min="3101" max="3101" width="8.09765625" style="24" customWidth="1"/>
    <col min="3102" max="3102" width="7.69921875" style="24" customWidth="1"/>
    <col min="3103" max="3103" width="8.09765625" style="24" customWidth="1"/>
    <col min="3104" max="3104" width="7.69921875" style="24" customWidth="1"/>
    <col min="3105" max="3105" width="8.09765625" style="24" customWidth="1"/>
    <col min="3106" max="3106" width="7.69921875" style="24" customWidth="1"/>
    <col min="3107" max="3107" width="8.09765625" style="24" customWidth="1"/>
    <col min="3108" max="3108" width="7.69921875" style="24" customWidth="1"/>
    <col min="3109" max="3109" width="8.09765625" style="24" customWidth="1"/>
    <col min="3110" max="3138" width="7.69921875" style="24" customWidth="1"/>
    <col min="3139" max="3328" width="8.5" style="24"/>
    <col min="3329" max="3329" width="8.59765625" style="24" customWidth="1"/>
    <col min="3330" max="3331" width="25.59765625" style="24" customWidth="1"/>
    <col min="3332" max="3332" width="6.69921875" style="24" customWidth="1"/>
    <col min="3333" max="3333" width="8.5" style="24" customWidth="1"/>
    <col min="3334" max="3334" width="6.69921875" style="24" customWidth="1"/>
    <col min="3335" max="3335" width="8.09765625" style="24" customWidth="1"/>
    <col min="3336" max="3336" width="7.69921875" style="24" customWidth="1"/>
    <col min="3337" max="3337" width="8.09765625" style="24" customWidth="1"/>
    <col min="3338" max="3338" width="7.69921875" style="24" customWidth="1"/>
    <col min="3339" max="3339" width="8.09765625" style="24" customWidth="1"/>
    <col min="3340" max="3340" width="7.69921875" style="24" customWidth="1"/>
    <col min="3341" max="3341" width="8.09765625" style="24" customWidth="1"/>
    <col min="3342" max="3342" width="7.69921875" style="24" customWidth="1"/>
    <col min="3343" max="3343" width="8.09765625" style="24" customWidth="1"/>
    <col min="3344" max="3344" width="7.69921875" style="24" customWidth="1"/>
    <col min="3345" max="3345" width="8.09765625" style="24" customWidth="1"/>
    <col min="3346" max="3346" width="7.69921875" style="24" customWidth="1"/>
    <col min="3347" max="3347" width="8.09765625" style="24" customWidth="1"/>
    <col min="3348" max="3348" width="7.69921875" style="24" customWidth="1"/>
    <col min="3349" max="3349" width="8.09765625" style="24" customWidth="1"/>
    <col min="3350" max="3350" width="7.69921875" style="24" customWidth="1"/>
    <col min="3351" max="3351" width="8.09765625" style="24" customWidth="1"/>
    <col min="3352" max="3352" width="7.69921875" style="24" customWidth="1"/>
    <col min="3353" max="3353" width="8.09765625" style="24" customWidth="1"/>
    <col min="3354" max="3354" width="7.69921875" style="24" customWidth="1"/>
    <col min="3355" max="3355" width="8.09765625" style="24" customWidth="1"/>
    <col min="3356" max="3356" width="7.69921875" style="24" customWidth="1"/>
    <col min="3357" max="3357" width="8.09765625" style="24" customWidth="1"/>
    <col min="3358" max="3358" width="7.69921875" style="24" customWidth="1"/>
    <col min="3359" max="3359" width="8.09765625" style="24" customWidth="1"/>
    <col min="3360" max="3360" width="7.69921875" style="24" customWidth="1"/>
    <col min="3361" max="3361" width="8.09765625" style="24" customWidth="1"/>
    <col min="3362" max="3362" width="7.69921875" style="24" customWidth="1"/>
    <col min="3363" max="3363" width="8.09765625" style="24" customWidth="1"/>
    <col min="3364" max="3364" width="7.69921875" style="24" customWidth="1"/>
    <col min="3365" max="3365" width="8.09765625" style="24" customWidth="1"/>
    <col min="3366" max="3394" width="7.69921875" style="24" customWidth="1"/>
    <col min="3395" max="3584" width="8.5" style="24"/>
    <col min="3585" max="3585" width="8.59765625" style="24" customWidth="1"/>
    <col min="3586" max="3587" width="25.59765625" style="24" customWidth="1"/>
    <col min="3588" max="3588" width="6.69921875" style="24" customWidth="1"/>
    <col min="3589" max="3589" width="8.5" style="24" customWidth="1"/>
    <col min="3590" max="3590" width="6.69921875" style="24" customWidth="1"/>
    <col min="3591" max="3591" width="8.09765625" style="24" customWidth="1"/>
    <col min="3592" max="3592" width="7.69921875" style="24" customWidth="1"/>
    <col min="3593" max="3593" width="8.09765625" style="24" customWidth="1"/>
    <col min="3594" max="3594" width="7.69921875" style="24" customWidth="1"/>
    <col min="3595" max="3595" width="8.09765625" style="24" customWidth="1"/>
    <col min="3596" max="3596" width="7.69921875" style="24" customWidth="1"/>
    <col min="3597" max="3597" width="8.09765625" style="24" customWidth="1"/>
    <col min="3598" max="3598" width="7.69921875" style="24" customWidth="1"/>
    <col min="3599" max="3599" width="8.09765625" style="24" customWidth="1"/>
    <col min="3600" max="3600" width="7.69921875" style="24" customWidth="1"/>
    <col min="3601" max="3601" width="8.09765625" style="24" customWidth="1"/>
    <col min="3602" max="3602" width="7.69921875" style="24" customWidth="1"/>
    <col min="3603" max="3603" width="8.09765625" style="24" customWidth="1"/>
    <col min="3604" max="3604" width="7.69921875" style="24" customWidth="1"/>
    <col min="3605" max="3605" width="8.09765625" style="24" customWidth="1"/>
    <col min="3606" max="3606" width="7.69921875" style="24" customWidth="1"/>
    <col min="3607" max="3607" width="8.09765625" style="24" customWidth="1"/>
    <col min="3608" max="3608" width="7.69921875" style="24" customWidth="1"/>
    <col min="3609" max="3609" width="8.09765625" style="24" customWidth="1"/>
    <col min="3610" max="3610" width="7.69921875" style="24" customWidth="1"/>
    <col min="3611" max="3611" width="8.09765625" style="24" customWidth="1"/>
    <col min="3612" max="3612" width="7.69921875" style="24" customWidth="1"/>
    <col min="3613" max="3613" width="8.09765625" style="24" customWidth="1"/>
    <col min="3614" max="3614" width="7.69921875" style="24" customWidth="1"/>
    <col min="3615" max="3615" width="8.09765625" style="24" customWidth="1"/>
    <col min="3616" max="3616" width="7.69921875" style="24" customWidth="1"/>
    <col min="3617" max="3617" width="8.09765625" style="24" customWidth="1"/>
    <col min="3618" max="3618" width="7.69921875" style="24" customWidth="1"/>
    <col min="3619" max="3619" width="8.09765625" style="24" customWidth="1"/>
    <col min="3620" max="3620" width="7.69921875" style="24" customWidth="1"/>
    <col min="3621" max="3621" width="8.09765625" style="24" customWidth="1"/>
    <col min="3622" max="3650" width="7.69921875" style="24" customWidth="1"/>
    <col min="3651" max="3840" width="8.5" style="24"/>
    <col min="3841" max="3841" width="8.59765625" style="24" customWidth="1"/>
    <col min="3842" max="3843" width="25.59765625" style="24" customWidth="1"/>
    <col min="3844" max="3844" width="6.69921875" style="24" customWidth="1"/>
    <col min="3845" max="3845" width="8.5" style="24" customWidth="1"/>
    <col min="3846" max="3846" width="6.69921875" style="24" customWidth="1"/>
    <col min="3847" max="3847" width="8.09765625" style="24" customWidth="1"/>
    <col min="3848" max="3848" width="7.69921875" style="24" customWidth="1"/>
    <col min="3849" max="3849" width="8.09765625" style="24" customWidth="1"/>
    <col min="3850" max="3850" width="7.69921875" style="24" customWidth="1"/>
    <col min="3851" max="3851" width="8.09765625" style="24" customWidth="1"/>
    <col min="3852" max="3852" width="7.69921875" style="24" customWidth="1"/>
    <col min="3853" max="3853" width="8.09765625" style="24" customWidth="1"/>
    <col min="3854" max="3854" width="7.69921875" style="24" customWidth="1"/>
    <col min="3855" max="3855" width="8.09765625" style="24" customWidth="1"/>
    <col min="3856" max="3856" width="7.69921875" style="24" customWidth="1"/>
    <col min="3857" max="3857" width="8.09765625" style="24" customWidth="1"/>
    <col min="3858" max="3858" width="7.69921875" style="24" customWidth="1"/>
    <col min="3859" max="3859" width="8.09765625" style="24" customWidth="1"/>
    <col min="3860" max="3860" width="7.69921875" style="24" customWidth="1"/>
    <col min="3861" max="3861" width="8.09765625" style="24" customWidth="1"/>
    <col min="3862" max="3862" width="7.69921875" style="24" customWidth="1"/>
    <col min="3863" max="3863" width="8.09765625" style="24" customWidth="1"/>
    <col min="3864" max="3864" width="7.69921875" style="24" customWidth="1"/>
    <col min="3865" max="3865" width="8.09765625" style="24" customWidth="1"/>
    <col min="3866" max="3866" width="7.69921875" style="24" customWidth="1"/>
    <col min="3867" max="3867" width="8.09765625" style="24" customWidth="1"/>
    <col min="3868" max="3868" width="7.69921875" style="24" customWidth="1"/>
    <col min="3869" max="3869" width="8.09765625" style="24" customWidth="1"/>
    <col min="3870" max="3870" width="7.69921875" style="24" customWidth="1"/>
    <col min="3871" max="3871" width="8.09765625" style="24" customWidth="1"/>
    <col min="3872" max="3872" width="7.69921875" style="24" customWidth="1"/>
    <col min="3873" max="3873" width="8.09765625" style="24" customWidth="1"/>
    <col min="3874" max="3874" width="7.69921875" style="24" customWidth="1"/>
    <col min="3875" max="3875" width="8.09765625" style="24" customWidth="1"/>
    <col min="3876" max="3876" width="7.69921875" style="24" customWidth="1"/>
    <col min="3877" max="3877" width="8.09765625" style="24" customWidth="1"/>
    <col min="3878" max="3906" width="7.69921875" style="24" customWidth="1"/>
    <col min="3907" max="4096" width="8.5" style="24"/>
    <col min="4097" max="4097" width="8.59765625" style="24" customWidth="1"/>
    <col min="4098" max="4099" width="25.59765625" style="24" customWidth="1"/>
    <col min="4100" max="4100" width="6.69921875" style="24" customWidth="1"/>
    <col min="4101" max="4101" width="8.5" style="24" customWidth="1"/>
    <col min="4102" max="4102" width="6.69921875" style="24" customWidth="1"/>
    <col min="4103" max="4103" width="8.09765625" style="24" customWidth="1"/>
    <col min="4104" max="4104" width="7.69921875" style="24" customWidth="1"/>
    <col min="4105" max="4105" width="8.09765625" style="24" customWidth="1"/>
    <col min="4106" max="4106" width="7.69921875" style="24" customWidth="1"/>
    <col min="4107" max="4107" width="8.09765625" style="24" customWidth="1"/>
    <col min="4108" max="4108" width="7.69921875" style="24" customWidth="1"/>
    <col min="4109" max="4109" width="8.09765625" style="24" customWidth="1"/>
    <col min="4110" max="4110" width="7.69921875" style="24" customWidth="1"/>
    <col min="4111" max="4111" width="8.09765625" style="24" customWidth="1"/>
    <col min="4112" max="4112" width="7.69921875" style="24" customWidth="1"/>
    <col min="4113" max="4113" width="8.09765625" style="24" customWidth="1"/>
    <col min="4114" max="4114" width="7.69921875" style="24" customWidth="1"/>
    <col min="4115" max="4115" width="8.09765625" style="24" customWidth="1"/>
    <col min="4116" max="4116" width="7.69921875" style="24" customWidth="1"/>
    <col min="4117" max="4117" width="8.09765625" style="24" customWidth="1"/>
    <col min="4118" max="4118" width="7.69921875" style="24" customWidth="1"/>
    <col min="4119" max="4119" width="8.09765625" style="24" customWidth="1"/>
    <col min="4120" max="4120" width="7.69921875" style="24" customWidth="1"/>
    <col min="4121" max="4121" width="8.09765625" style="24" customWidth="1"/>
    <col min="4122" max="4122" width="7.69921875" style="24" customWidth="1"/>
    <col min="4123" max="4123" width="8.09765625" style="24" customWidth="1"/>
    <col min="4124" max="4124" width="7.69921875" style="24" customWidth="1"/>
    <col min="4125" max="4125" width="8.09765625" style="24" customWidth="1"/>
    <col min="4126" max="4126" width="7.69921875" style="24" customWidth="1"/>
    <col min="4127" max="4127" width="8.09765625" style="24" customWidth="1"/>
    <col min="4128" max="4128" width="7.69921875" style="24" customWidth="1"/>
    <col min="4129" max="4129" width="8.09765625" style="24" customWidth="1"/>
    <col min="4130" max="4130" width="7.69921875" style="24" customWidth="1"/>
    <col min="4131" max="4131" width="8.09765625" style="24" customWidth="1"/>
    <col min="4132" max="4132" width="7.69921875" style="24" customWidth="1"/>
    <col min="4133" max="4133" width="8.09765625" style="24" customWidth="1"/>
    <col min="4134" max="4162" width="7.69921875" style="24" customWidth="1"/>
    <col min="4163" max="4352" width="8.5" style="24"/>
    <col min="4353" max="4353" width="8.59765625" style="24" customWidth="1"/>
    <col min="4354" max="4355" width="25.59765625" style="24" customWidth="1"/>
    <col min="4356" max="4356" width="6.69921875" style="24" customWidth="1"/>
    <col min="4357" max="4357" width="8.5" style="24" customWidth="1"/>
    <col min="4358" max="4358" width="6.69921875" style="24" customWidth="1"/>
    <col min="4359" max="4359" width="8.09765625" style="24" customWidth="1"/>
    <col min="4360" max="4360" width="7.69921875" style="24" customWidth="1"/>
    <col min="4361" max="4361" width="8.09765625" style="24" customWidth="1"/>
    <col min="4362" max="4362" width="7.69921875" style="24" customWidth="1"/>
    <col min="4363" max="4363" width="8.09765625" style="24" customWidth="1"/>
    <col min="4364" max="4364" width="7.69921875" style="24" customWidth="1"/>
    <col min="4365" max="4365" width="8.09765625" style="24" customWidth="1"/>
    <col min="4366" max="4366" width="7.69921875" style="24" customWidth="1"/>
    <col min="4367" max="4367" width="8.09765625" style="24" customWidth="1"/>
    <col min="4368" max="4368" width="7.69921875" style="24" customWidth="1"/>
    <col min="4369" max="4369" width="8.09765625" style="24" customWidth="1"/>
    <col min="4370" max="4370" width="7.69921875" style="24" customWidth="1"/>
    <col min="4371" max="4371" width="8.09765625" style="24" customWidth="1"/>
    <col min="4372" max="4372" width="7.69921875" style="24" customWidth="1"/>
    <col min="4373" max="4373" width="8.09765625" style="24" customWidth="1"/>
    <col min="4374" max="4374" width="7.69921875" style="24" customWidth="1"/>
    <col min="4375" max="4375" width="8.09765625" style="24" customWidth="1"/>
    <col min="4376" max="4376" width="7.69921875" style="24" customWidth="1"/>
    <col min="4377" max="4377" width="8.09765625" style="24" customWidth="1"/>
    <col min="4378" max="4378" width="7.69921875" style="24" customWidth="1"/>
    <col min="4379" max="4379" width="8.09765625" style="24" customWidth="1"/>
    <col min="4380" max="4380" width="7.69921875" style="24" customWidth="1"/>
    <col min="4381" max="4381" width="8.09765625" style="24" customWidth="1"/>
    <col min="4382" max="4382" width="7.69921875" style="24" customWidth="1"/>
    <col min="4383" max="4383" width="8.09765625" style="24" customWidth="1"/>
    <col min="4384" max="4384" width="7.69921875" style="24" customWidth="1"/>
    <col min="4385" max="4385" width="8.09765625" style="24" customWidth="1"/>
    <col min="4386" max="4386" width="7.69921875" style="24" customWidth="1"/>
    <col min="4387" max="4387" width="8.09765625" style="24" customWidth="1"/>
    <col min="4388" max="4388" width="7.69921875" style="24" customWidth="1"/>
    <col min="4389" max="4389" width="8.09765625" style="24" customWidth="1"/>
    <col min="4390" max="4418" width="7.69921875" style="24" customWidth="1"/>
    <col min="4419" max="4608" width="8.5" style="24"/>
    <col min="4609" max="4609" width="8.59765625" style="24" customWidth="1"/>
    <col min="4610" max="4611" width="25.59765625" style="24" customWidth="1"/>
    <col min="4612" max="4612" width="6.69921875" style="24" customWidth="1"/>
    <col min="4613" max="4613" width="8.5" style="24" customWidth="1"/>
    <col min="4614" max="4614" width="6.69921875" style="24" customWidth="1"/>
    <col min="4615" max="4615" width="8.09765625" style="24" customWidth="1"/>
    <col min="4616" max="4616" width="7.69921875" style="24" customWidth="1"/>
    <col min="4617" max="4617" width="8.09765625" style="24" customWidth="1"/>
    <col min="4618" max="4618" width="7.69921875" style="24" customWidth="1"/>
    <col min="4619" max="4619" width="8.09765625" style="24" customWidth="1"/>
    <col min="4620" max="4620" width="7.69921875" style="24" customWidth="1"/>
    <col min="4621" max="4621" width="8.09765625" style="24" customWidth="1"/>
    <col min="4622" max="4622" width="7.69921875" style="24" customWidth="1"/>
    <col min="4623" max="4623" width="8.09765625" style="24" customWidth="1"/>
    <col min="4624" max="4624" width="7.69921875" style="24" customWidth="1"/>
    <col min="4625" max="4625" width="8.09765625" style="24" customWidth="1"/>
    <col min="4626" max="4626" width="7.69921875" style="24" customWidth="1"/>
    <col min="4627" max="4627" width="8.09765625" style="24" customWidth="1"/>
    <col min="4628" max="4628" width="7.69921875" style="24" customWidth="1"/>
    <col min="4629" max="4629" width="8.09765625" style="24" customWidth="1"/>
    <col min="4630" max="4630" width="7.69921875" style="24" customWidth="1"/>
    <col min="4631" max="4631" width="8.09765625" style="24" customWidth="1"/>
    <col min="4632" max="4632" width="7.69921875" style="24" customWidth="1"/>
    <col min="4633" max="4633" width="8.09765625" style="24" customWidth="1"/>
    <col min="4634" max="4634" width="7.69921875" style="24" customWidth="1"/>
    <col min="4635" max="4635" width="8.09765625" style="24" customWidth="1"/>
    <col min="4636" max="4636" width="7.69921875" style="24" customWidth="1"/>
    <col min="4637" max="4637" width="8.09765625" style="24" customWidth="1"/>
    <col min="4638" max="4638" width="7.69921875" style="24" customWidth="1"/>
    <col min="4639" max="4639" width="8.09765625" style="24" customWidth="1"/>
    <col min="4640" max="4640" width="7.69921875" style="24" customWidth="1"/>
    <col min="4641" max="4641" width="8.09765625" style="24" customWidth="1"/>
    <col min="4642" max="4642" width="7.69921875" style="24" customWidth="1"/>
    <col min="4643" max="4643" width="8.09765625" style="24" customWidth="1"/>
    <col min="4644" max="4644" width="7.69921875" style="24" customWidth="1"/>
    <col min="4645" max="4645" width="8.09765625" style="24" customWidth="1"/>
    <col min="4646" max="4674" width="7.69921875" style="24" customWidth="1"/>
    <col min="4675" max="4864" width="8.5" style="24"/>
    <col min="4865" max="4865" width="8.59765625" style="24" customWidth="1"/>
    <col min="4866" max="4867" width="25.59765625" style="24" customWidth="1"/>
    <col min="4868" max="4868" width="6.69921875" style="24" customWidth="1"/>
    <col min="4869" max="4869" width="8.5" style="24" customWidth="1"/>
    <col min="4870" max="4870" width="6.69921875" style="24" customWidth="1"/>
    <col min="4871" max="4871" width="8.09765625" style="24" customWidth="1"/>
    <col min="4872" max="4872" width="7.69921875" style="24" customWidth="1"/>
    <col min="4873" max="4873" width="8.09765625" style="24" customWidth="1"/>
    <col min="4874" max="4874" width="7.69921875" style="24" customWidth="1"/>
    <col min="4875" max="4875" width="8.09765625" style="24" customWidth="1"/>
    <col min="4876" max="4876" width="7.69921875" style="24" customWidth="1"/>
    <col min="4877" max="4877" width="8.09765625" style="24" customWidth="1"/>
    <col min="4878" max="4878" width="7.69921875" style="24" customWidth="1"/>
    <col min="4879" max="4879" width="8.09765625" style="24" customWidth="1"/>
    <col min="4880" max="4880" width="7.69921875" style="24" customWidth="1"/>
    <col min="4881" max="4881" width="8.09765625" style="24" customWidth="1"/>
    <col min="4882" max="4882" width="7.69921875" style="24" customWidth="1"/>
    <col min="4883" max="4883" width="8.09765625" style="24" customWidth="1"/>
    <col min="4884" max="4884" width="7.69921875" style="24" customWidth="1"/>
    <col min="4885" max="4885" width="8.09765625" style="24" customWidth="1"/>
    <col min="4886" max="4886" width="7.69921875" style="24" customWidth="1"/>
    <col min="4887" max="4887" width="8.09765625" style="24" customWidth="1"/>
    <col min="4888" max="4888" width="7.69921875" style="24" customWidth="1"/>
    <col min="4889" max="4889" width="8.09765625" style="24" customWidth="1"/>
    <col min="4890" max="4890" width="7.69921875" style="24" customWidth="1"/>
    <col min="4891" max="4891" width="8.09765625" style="24" customWidth="1"/>
    <col min="4892" max="4892" width="7.69921875" style="24" customWidth="1"/>
    <col min="4893" max="4893" width="8.09765625" style="24" customWidth="1"/>
    <col min="4894" max="4894" width="7.69921875" style="24" customWidth="1"/>
    <col min="4895" max="4895" width="8.09765625" style="24" customWidth="1"/>
    <col min="4896" max="4896" width="7.69921875" style="24" customWidth="1"/>
    <col min="4897" max="4897" width="8.09765625" style="24" customWidth="1"/>
    <col min="4898" max="4898" width="7.69921875" style="24" customWidth="1"/>
    <col min="4899" max="4899" width="8.09765625" style="24" customWidth="1"/>
    <col min="4900" max="4900" width="7.69921875" style="24" customWidth="1"/>
    <col min="4901" max="4901" width="8.09765625" style="24" customWidth="1"/>
    <col min="4902" max="4930" width="7.69921875" style="24" customWidth="1"/>
    <col min="4931" max="5120" width="8.5" style="24"/>
    <col min="5121" max="5121" width="8.59765625" style="24" customWidth="1"/>
    <col min="5122" max="5123" width="25.59765625" style="24" customWidth="1"/>
    <col min="5124" max="5124" width="6.69921875" style="24" customWidth="1"/>
    <col min="5125" max="5125" width="8.5" style="24" customWidth="1"/>
    <col min="5126" max="5126" width="6.69921875" style="24" customWidth="1"/>
    <col min="5127" max="5127" width="8.09765625" style="24" customWidth="1"/>
    <col min="5128" max="5128" width="7.69921875" style="24" customWidth="1"/>
    <col min="5129" max="5129" width="8.09765625" style="24" customWidth="1"/>
    <col min="5130" max="5130" width="7.69921875" style="24" customWidth="1"/>
    <col min="5131" max="5131" width="8.09765625" style="24" customWidth="1"/>
    <col min="5132" max="5132" width="7.69921875" style="24" customWidth="1"/>
    <col min="5133" max="5133" width="8.09765625" style="24" customWidth="1"/>
    <col min="5134" max="5134" width="7.69921875" style="24" customWidth="1"/>
    <col min="5135" max="5135" width="8.09765625" style="24" customWidth="1"/>
    <col min="5136" max="5136" width="7.69921875" style="24" customWidth="1"/>
    <col min="5137" max="5137" width="8.09765625" style="24" customWidth="1"/>
    <col min="5138" max="5138" width="7.69921875" style="24" customWidth="1"/>
    <col min="5139" max="5139" width="8.09765625" style="24" customWidth="1"/>
    <col min="5140" max="5140" width="7.69921875" style="24" customWidth="1"/>
    <col min="5141" max="5141" width="8.09765625" style="24" customWidth="1"/>
    <col min="5142" max="5142" width="7.69921875" style="24" customWidth="1"/>
    <col min="5143" max="5143" width="8.09765625" style="24" customWidth="1"/>
    <col min="5144" max="5144" width="7.69921875" style="24" customWidth="1"/>
    <col min="5145" max="5145" width="8.09765625" style="24" customWidth="1"/>
    <col min="5146" max="5146" width="7.69921875" style="24" customWidth="1"/>
    <col min="5147" max="5147" width="8.09765625" style="24" customWidth="1"/>
    <col min="5148" max="5148" width="7.69921875" style="24" customWidth="1"/>
    <col min="5149" max="5149" width="8.09765625" style="24" customWidth="1"/>
    <col min="5150" max="5150" width="7.69921875" style="24" customWidth="1"/>
    <col min="5151" max="5151" width="8.09765625" style="24" customWidth="1"/>
    <col min="5152" max="5152" width="7.69921875" style="24" customWidth="1"/>
    <col min="5153" max="5153" width="8.09765625" style="24" customWidth="1"/>
    <col min="5154" max="5154" width="7.69921875" style="24" customWidth="1"/>
    <col min="5155" max="5155" width="8.09765625" style="24" customWidth="1"/>
    <col min="5156" max="5156" width="7.69921875" style="24" customWidth="1"/>
    <col min="5157" max="5157" width="8.09765625" style="24" customWidth="1"/>
    <col min="5158" max="5186" width="7.69921875" style="24" customWidth="1"/>
    <col min="5187" max="5376" width="8.5" style="24"/>
    <col min="5377" max="5377" width="8.59765625" style="24" customWidth="1"/>
    <col min="5378" max="5379" width="25.59765625" style="24" customWidth="1"/>
    <col min="5380" max="5380" width="6.69921875" style="24" customWidth="1"/>
    <col min="5381" max="5381" width="8.5" style="24" customWidth="1"/>
    <col min="5382" max="5382" width="6.69921875" style="24" customWidth="1"/>
    <col min="5383" max="5383" width="8.09765625" style="24" customWidth="1"/>
    <col min="5384" max="5384" width="7.69921875" style="24" customWidth="1"/>
    <col min="5385" max="5385" width="8.09765625" style="24" customWidth="1"/>
    <col min="5386" max="5386" width="7.69921875" style="24" customWidth="1"/>
    <col min="5387" max="5387" width="8.09765625" style="24" customWidth="1"/>
    <col min="5388" max="5388" width="7.69921875" style="24" customWidth="1"/>
    <col min="5389" max="5389" width="8.09765625" style="24" customWidth="1"/>
    <col min="5390" max="5390" width="7.69921875" style="24" customWidth="1"/>
    <col min="5391" max="5391" width="8.09765625" style="24" customWidth="1"/>
    <col min="5392" max="5392" width="7.69921875" style="24" customWidth="1"/>
    <col min="5393" max="5393" width="8.09765625" style="24" customWidth="1"/>
    <col min="5394" max="5394" width="7.69921875" style="24" customWidth="1"/>
    <col min="5395" max="5395" width="8.09765625" style="24" customWidth="1"/>
    <col min="5396" max="5396" width="7.69921875" style="24" customWidth="1"/>
    <col min="5397" max="5397" width="8.09765625" style="24" customWidth="1"/>
    <col min="5398" max="5398" width="7.69921875" style="24" customWidth="1"/>
    <col min="5399" max="5399" width="8.09765625" style="24" customWidth="1"/>
    <col min="5400" max="5400" width="7.69921875" style="24" customWidth="1"/>
    <col min="5401" max="5401" width="8.09765625" style="24" customWidth="1"/>
    <col min="5402" max="5402" width="7.69921875" style="24" customWidth="1"/>
    <col min="5403" max="5403" width="8.09765625" style="24" customWidth="1"/>
    <col min="5404" max="5404" width="7.69921875" style="24" customWidth="1"/>
    <col min="5405" max="5405" width="8.09765625" style="24" customWidth="1"/>
    <col min="5406" max="5406" width="7.69921875" style="24" customWidth="1"/>
    <col min="5407" max="5407" width="8.09765625" style="24" customWidth="1"/>
    <col min="5408" max="5408" width="7.69921875" style="24" customWidth="1"/>
    <col min="5409" max="5409" width="8.09765625" style="24" customWidth="1"/>
    <col min="5410" max="5410" width="7.69921875" style="24" customWidth="1"/>
    <col min="5411" max="5411" width="8.09765625" style="24" customWidth="1"/>
    <col min="5412" max="5412" width="7.69921875" style="24" customWidth="1"/>
    <col min="5413" max="5413" width="8.09765625" style="24" customWidth="1"/>
    <col min="5414" max="5442" width="7.69921875" style="24" customWidth="1"/>
    <col min="5443" max="5632" width="8.5" style="24"/>
    <col min="5633" max="5633" width="8.59765625" style="24" customWidth="1"/>
    <col min="5634" max="5635" width="25.59765625" style="24" customWidth="1"/>
    <col min="5636" max="5636" width="6.69921875" style="24" customWidth="1"/>
    <col min="5637" max="5637" width="8.5" style="24" customWidth="1"/>
    <col min="5638" max="5638" width="6.69921875" style="24" customWidth="1"/>
    <col min="5639" max="5639" width="8.09765625" style="24" customWidth="1"/>
    <col min="5640" max="5640" width="7.69921875" style="24" customWidth="1"/>
    <col min="5641" max="5641" width="8.09765625" style="24" customWidth="1"/>
    <col min="5642" max="5642" width="7.69921875" style="24" customWidth="1"/>
    <col min="5643" max="5643" width="8.09765625" style="24" customWidth="1"/>
    <col min="5644" max="5644" width="7.69921875" style="24" customWidth="1"/>
    <col min="5645" max="5645" width="8.09765625" style="24" customWidth="1"/>
    <col min="5646" max="5646" width="7.69921875" style="24" customWidth="1"/>
    <col min="5647" max="5647" width="8.09765625" style="24" customWidth="1"/>
    <col min="5648" max="5648" width="7.69921875" style="24" customWidth="1"/>
    <col min="5649" max="5649" width="8.09765625" style="24" customWidth="1"/>
    <col min="5650" max="5650" width="7.69921875" style="24" customWidth="1"/>
    <col min="5651" max="5651" width="8.09765625" style="24" customWidth="1"/>
    <col min="5652" max="5652" width="7.69921875" style="24" customWidth="1"/>
    <col min="5653" max="5653" width="8.09765625" style="24" customWidth="1"/>
    <col min="5654" max="5654" width="7.69921875" style="24" customWidth="1"/>
    <col min="5655" max="5655" width="8.09765625" style="24" customWidth="1"/>
    <col min="5656" max="5656" width="7.69921875" style="24" customWidth="1"/>
    <col min="5657" max="5657" width="8.09765625" style="24" customWidth="1"/>
    <col min="5658" max="5658" width="7.69921875" style="24" customWidth="1"/>
    <col min="5659" max="5659" width="8.09765625" style="24" customWidth="1"/>
    <col min="5660" max="5660" width="7.69921875" style="24" customWidth="1"/>
    <col min="5661" max="5661" width="8.09765625" style="24" customWidth="1"/>
    <col min="5662" max="5662" width="7.69921875" style="24" customWidth="1"/>
    <col min="5663" max="5663" width="8.09765625" style="24" customWidth="1"/>
    <col min="5664" max="5664" width="7.69921875" style="24" customWidth="1"/>
    <col min="5665" max="5665" width="8.09765625" style="24" customWidth="1"/>
    <col min="5666" max="5666" width="7.69921875" style="24" customWidth="1"/>
    <col min="5667" max="5667" width="8.09765625" style="24" customWidth="1"/>
    <col min="5668" max="5668" width="7.69921875" style="24" customWidth="1"/>
    <col min="5669" max="5669" width="8.09765625" style="24" customWidth="1"/>
    <col min="5670" max="5698" width="7.69921875" style="24" customWidth="1"/>
    <col min="5699" max="5888" width="8.5" style="24"/>
    <col min="5889" max="5889" width="8.59765625" style="24" customWidth="1"/>
    <col min="5890" max="5891" width="25.59765625" style="24" customWidth="1"/>
    <col min="5892" max="5892" width="6.69921875" style="24" customWidth="1"/>
    <col min="5893" max="5893" width="8.5" style="24" customWidth="1"/>
    <col min="5894" max="5894" width="6.69921875" style="24" customWidth="1"/>
    <col min="5895" max="5895" width="8.09765625" style="24" customWidth="1"/>
    <col min="5896" max="5896" width="7.69921875" style="24" customWidth="1"/>
    <col min="5897" max="5897" width="8.09765625" style="24" customWidth="1"/>
    <col min="5898" max="5898" width="7.69921875" style="24" customWidth="1"/>
    <col min="5899" max="5899" width="8.09765625" style="24" customWidth="1"/>
    <col min="5900" max="5900" width="7.69921875" style="24" customWidth="1"/>
    <col min="5901" max="5901" width="8.09765625" style="24" customWidth="1"/>
    <col min="5902" max="5902" width="7.69921875" style="24" customWidth="1"/>
    <col min="5903" max="5903" width="8.09765625" style="24" customWidth="1"/>
    <col min="5904" max="5904" width="7.69921875" style="24" customWidth="1"/>
    <col min="5905" max="5905" width="8.09765625" style="24" customWidth="1"/>
    <col min="5906" max="5906" width="7.69921875" style="24" customWidth="1"/>
    <col min="5907" max="5907" width="8.09765625" style="24" customWidth="1"/>
    <col min="5908" max="5908" width="7.69921875" style="24" customWidth="1"/>
    <col min="5909" max="5909" width="8.09765625" style="24" customWidth="1"/>
    <col min="5910" max="5910" width="7.69921875" style="24" customWidth="1"/>
    <col min="5911" max="5911" width="8.09765625" style="24" customWidth="1"/>
    <col min="5912" max="5912" width="7.69921875" style="24" customWidth="1"/>
    <col min="5913" max="5913" width="8.09765625" style="24" customWidth="1"/>
    <col min="5914" max="5914" width="7.69921875" style="24" customWidth="1"/>
    <col min="5915" max="5915" width="8.09765625" style="24" customWidth="1"/>
    <col min="5916" max="5916" width="7.69921875" style="24" customWidth="1"/>
    <col min="5917" max="5917" width="8.09765625" style="24" customWidth="1"/>
    <col min="5918" max="5918" width="7.69921875" style="24" customWidth="1"/>
    <col min="5919" max="5919" width="8.09765625" style="24" customWidth="1"/>
    <col min="5920" max="5920" width="7.69921875" style="24" customWidth="1"/>
    <col min="5921" max="5921" width="8.09765625" style="24" customWidth="1"/>
    <col min="5922" max="5922" width="7.69921875" style="24" customWidth="1"/>
    <col min="5923" max="5923" width="8.09765625" style="24" customWidth="1"/>
    <col min="5924" max="5924" width="7.69921875" style="24" customWidth="1"/>
    <col min="5925" max="5925" width="8.09765625" style="24" customWidth="1"/>
    <col min="5926" max="5954" width="7.69921875" style="24" customWidth="1"/>
    <col min="5955" max="6144" width="8.5" style="24"/>
    <col min="6145" max="6145" width="8.59765625" style="24" customWidth="1"/>
    <col min="6146" max="6147" width="25.59765625" style="24" customWidth="1"/>
    <col min="6148" max="6148" width="6.69921875" style="24" customWidth="1"/>
    <col min="6149" max="6149" width="8.5" style="24" customWidth="1"/>
    <col min="6150" max="6150" width="6.69921875" style="24" customWidth="1"/>
    <col min="6151" max="6151" width="8.09765625" style="24" customWidth="1"/>
    <col min="6152" max="6152" width="7.69921875" style="24" customWidth="1"/>
    <col min="6153" max="6153" width="8.09765625" style="24" customWidth="1"/>
    <col min="6154" max="6154" width="7.69921875" style="24" customWidth="1"/>
    <col min="6155" max="6155" width="8.09765625" style="24" customWidth="1"/>
    <col min="6156" max="6156" width="7.69921875" style="24" customWidth="1"/>
    <col min="6157" max="6157" width="8.09765625" style="24" customWidth="1"/>
    <col min="6158" max="6158" width="7.69921875" style="24" customWidth="1"/>
    <col min="6159" max="6159" width="8.09765625" style="24" customWidth="1"/>
    <col min="6160" max="6160" width="7.69921875" style="24" customWidth="1"/>
    <col min="6161" max="6161" width="8.09765625" style="24" customWidth="1"/>
    <col min="6162" max="6162" width="7.69921875" style="24" customWidth="1"/>
    <col min="6163" max="6163" width="8.09765625" style="24" customWidth="1"/>
    <col min="6164" max="6164" width="7.69921875" style="24" customWidth="1"/>
    <col min="6165" max="6165" width="8.09765625" style="24" customWidth="1"/>
    <col min="6166" max="6166" width="7.69921875" style="24" customWidth="1"/>
    <col min="6167" max="6167" width="8.09765625" style="24" customWidth="1"/>
    <col min="6168" max="6168" width="7.69921875" style="24" customWidth="1"/>
    <col min="6169" max="6169" width="8.09765625" style="24" customWidth="1"/>
    <col min="6170" max="6170" width="7.69921875" style="24" customWidth="1"/>
    <col min="6171" max="6171" width="8.09765625" style="24" customWidth="1"/>
    <col min="6172" max="6172" width="7.69921875" style="24" customWidth="1"/>
    <col min="6173" max="6173" width="8.09765625" style="24" customWidth="1"/>
    <col min="6174" max="6174" width="7.69921875" style="24" customWidth="1"/>
    <col min="6175" max="6175" width="8.09765625" style="24" customWidth="1"/>
    <col min="6176" max="6176" width="7.69921875" style="24" customWidth="1"/>
    <col min="6177" max="6177" width="8.09765625" style="24" customWidth="1"/>
    <col min="6178" max="6178" width="7.69921875" style="24" customWidth="1"/>
    <col min="6179" max="6179" width="8.09765625" style="24" customWidth="1"/>
    <col min="6180" max="6180" width="7.69921875" style="24" customWidth="1"/>
    <col min="6181" max="6181" width="8.09765625" style="24" customWidth="1"/>
    <col min="6182" max="6210" width="7.69921875" style="24" customWidth="1"/>
    <col min="6211" max="6400" width="8.5" style="24"/>
    <col min="6401" max="6401" width="8.59765625" style="24" customWidth="1"/>
    <col min="6402" max="6403" width="25.59765625" style="24" customWidth="1"/>
    <col min="6404" max="6404" width="6.69921875" style="24" customWidth="1"/>
    <col min="6405" max="6405" width="8.5" style="24" customWidth="1"/>
    <col min="6406" max="6406" width="6.69921875" style="24" customWidth="1"/>
    <col min="6407" max="6407" width="8.09765625" style="24" customWidth="1"/>
    <col min="6408" max="6408" width="7.69921875" style="24" customWidth="1"/>
    <col min="6409" max="6409" width="8.09765625" style="24" customWidth="1"/>
    <col min="6410" max="6410" width="7.69921875" style="24" customWidth="1"/>
    <col min="6411" max="6411" width="8.09765625" style="24" customWidth="1"/>
    <col min="6412" max="6412" width="7.69921875" style="24" customWidth="1"/>
    <col min="6413" max="6413" width="8.09765625" style="24" customWidth="1"/>
    <col min="6414" max="6414" width="7.69921875" style="24" customWidth="1"/>
    <col min="6415" max="6415" width="8.09765625" style="24" customWidth="1"/>
    <col min="6416" max="6416" width="7.69921875" style="24" customWidth="1"/>
    <col min="6417" max="6417" width="8.09765625" style="24" customWidth="1"/>
    <col min="6418" max="6418" width="7.69921875" style="24" customWidth="1"/>
    <col min="6419" max="6419" width="8.09765625" style="24" customWidth="1"/>
    <col min="6420" max="6420" width="7.69921875" style="24" customWidth="1"/>
    <col min="6421" max="6421" width="8.09765625" style="24" customWidth="1"/>
    <col min="6422" max="6422" width="7.69921875" style="24" customWidth="1"/>
    <col min="6423" max="6423" width="8.09765625" style="24" customWidth="1"/>
    <col min="6424" max="6424" width="7.69921875" style="24" customWidth="1"/>
    <col min="6425" max="6425" width="8.09765625" style="24" customWidth="1"/>
    <col min="6426" max="6426" width="7.69921875" style="24" customWidth="1"/>
    <col min="6427" max="6427" width="8.09765625" style="24" customWidth="1"/>
    <col min="6428" max="6428" width="7.69921875" style="24" customWidth="1"/>
    <col min="6429" max="6429" width="8.09765625" style="24" customWidth="1"/>
    <col min="6430" max="6430" width="7.69921875" style="24" customWidth="1"/>
    <col min="6431" max="6431" width="8.09765625" style="24" customWidth="1"/>
    <col min="6432" max="6432" width="7.69921875" style="24" customWidth="1"/>
    <col min="6433" max="6433" width="8.09765625" style="24" customWidth="1"/>
    <col min="6434" max="6434" width="7.69921875" style="24" customWidth="1"/>
    <col min="6435" max="6435" width="8.09765625" style="24" customWidth="1"/>
    <col min="6436" max="6436" width="7.69921875" style="24" customWidth="1"/>
    <col min="6437" max="6437" width="8.09765625" style="24" customWidth="1"/>
    <col min="6438" max="6466" width="7.69921875" style="24" customWidth="1"/>
    <col min="6467" max="6656" width="8.5" style="24"/>
    <col min="6657" max="6657" width="8.59765625" style="24" customWidth="1"/>
    <col min="6658" max="6659" width="25.59765625" style="24" customWidth="1"/>
    <col min="6660" max="6660" width="6.69921875" style="24" customWidth="1"/>
    <col min="6661" max="6661" width="8.5" style="24" customWidth="1"/>
    <col min="6662" max="6662" width="6.69921875" style="24" customWidth="1"/>
    <col min="6663" max="6663" width="8.09765625" style="24" customWidth="1"/>
    <col min="6664" max="6664" width="7.69921875" style="24" customWidth="1"/>
    <col min="6665" max="6665" width="8.09765625" style="24" customWidth="1"/>
    <col min="6666" max="6666" width="7.69921875" style="24" customWidth="1"/>
    <col min="6667" max="6667" width="8.09765625" style="24" customWidth="1"/>
    <col min="6668" max="6668" width="7.69921875" style="24" customWidth="1"/>
    <col min="6669" max="6669" width="8.09765625" style="24" customWidth="1"/>
    <col min="6670" max="6670" width="7.69921875" style="24" customWidth="1"/>
    <col min="6671" max="6671" width="8.09765625" style="24" customWidth="1"/>
    <col min="6672" max="6672" width="7.69921875" style="24" customWidth="1"/>
    <col min="6673" max="6673" width="8.09765625" style="24" customWidth="1"/>
    <col min="6674" max="6674" width="7.69921875" style="24" customWidth="1"/>
    <col min="6675" max="6675" width="8.09765625" style="24" customWidth="1"/>
    <col min="6676" max="6676" width="7.69921875" style="24" customWidth="1"/>
    <col min="6677" max="6677" width="8.09765625" style="24" customWidth="1"/>
    <col min="6678" max="6678" width="7.69921875" style="24" customWidth="1"/>
    <col min="6679" max="6679" width="8.09765625" style="24" customWidth="1"/>
    <col min="6680" max="6680" width="7.69921875" style="24" customWidth="1"/>
    <col min="6681" max="6681" width="8.09765625" style="24" customWidth="1"/>
    <col min="6682" max="6682" width="7.69921875" style="24" customWidth="1"/>
    <col min="6683" max="6683" width="8.09765625" style="24" customWidth="1"/>
    <col min="6684" max="6684" width="7.69921875" style="24" customWidth="1"/>
    <col min="6685" max="6685" width="8.09765625" style="24" customWidth="1"/>
    <col min="6686" max="6686" width="7.69921875" style="24" customWidth="1"/>
    <col min="6687" max="6687" width="8.09765625" style="24" customWidth="1"/>
    <col min="6688" max="6688" width="7.69921875" style="24" customWidth="1"/>
    <col min="6689" max="6689" width="8.09765625" style="24" customWidth="1"/>
    <col min="6690" max="6690" width="7.69921875" style="24" customWidth="1"/>
    <col min="6691" max="6691" width="8.09765625" style="24" customWidth="1"/>
    <col min="6692" max="6692" width="7.69921875" style="24" customWidth="1"/>
    <col min="6693" max="6693" width="8.09765625" style="24" customWidth="1"/>
    <col min="6694" max="6722" width="7.69921875" style="24" customWidth="1"/>
    <col min="6723" max="6912" width="8.5" style="24"/>
    <col min="6913" max="6913" width="8.59765625" style="24" customWidth="1"/>
    <col min="6914" max="6915" width="25.59765625" style="24" customWidth="1"/>
    <col min="6916" max="6916" width="6.69921875" style="24" customWidth="1"/>
    <col min="6917" max="6917" width="8.5" style="24" customWidth="1"/>
    <col min="6918" max="6918" width="6.69921875" style="24" customWidth="1"/>
    <col min="6919" max="6919" width="8.09765625" style="24" customWidth="1"/>
    <col min="6920" max="6920" width="7.69921875" style="24" customWidth="1"/>
    <col min="6921" max="6921" width="8.09765625" style="24" customWidth="1"/>
    <col min="6922" max="6922" width="7.69921875" style="24" customWidth="1"/>
    <col min="6923" max="6923" width="8.09765625" style="24" customWidth="1"/>
    <col min="6924" max="6924" width="7.69921875" style="24" customWidth="1"/>
    <col min="6925" max="6925" width="8.09765625" style="24" customWidth="1"/>
    <col min="6926" max="6926" width="7.69921875" style="24" customWidth="1"/>
    <col min="6927" max="6927" width="8.09765625" style="24" customWidth="1"/>
    <col min="6928" max="6928" width="7.69921875" style="24" customWidth="1"/>
    <col min="6929" max="6929" width="8.09765625" style="24" customWidth="1"/>
    <col min="6930" max="6930" width="7.69921875" style="24" customWidth="1"/>
    <col min="6931" max="6931" width="8.09765625" style="24" customWidth="1"/>
    <col min="6932" max="6932" width="7.69921875" style="24" customWidth="1"/>
    <col min="6933" max="6933" width="8.09765625" style="24" customWidth="1"/>
    <col min="6934" max="6934" width="7.69921875" style="24" customWidth="1"/>
    <col min="6935" max="6935" width="8.09765625" style="24" customWidth="1"/>
    <col min="6936" max="6936" width="7.69921875" style="24" customWidth="1"/>
    <col min="6937" max="6937" width="8.09765625" style="24" customWidth="1"/>
    <col min="6938" max="6938" width="7.69921875" style="24" customWidth="1"/>
    <col min="6939" max="6939" width="8.09765625" style="24" customWidth="1"/>
    <col min="6940" max="6940" width="7.69921875" style="24" customWidth="1"/>
    <col min="6941" max="6941" width="8.09765625" style="24" customWidth="1"/>
    <col min="6942" max="6942" width="7.69921875" style="24" customWidth="1"/>
    <col min="6943" max="6943" width="8.09765625" style="24" customWidth="1"/>
    <col min="6944" max="6944" width="7.69921875" style="24" customWidth="1"/>
    <col min="6945" max="6945" width="8.09765625" style="24" customWidth="1"/>
    <col min="6946" max="6946" width="7.69921875" style="24" customWidth="1"/>
    <col min="6947" max="6947" width="8.09765625" style="24" customWidth="1"/>
    <col min="6948" max="6948" width="7.69921875" style="24" customWidth="1"/>
    <col min="6949" max="6949" width="8.09765625" style="24" customWidth="1"/>
    <col min="6950" max="6978" width="7.69921875" style="24" customWidth="1"/>
    <col min="6979" max="7168" width="8.5" style="24"/>
    <col min="7169" max="7169" width="8.59765625" style="24" customWidth="1"/>
    <col min="7170" max="7171" width="25.59765625" style="24" customWidth="1"/>
    <col min="7172" max="7172" width="6.69921875" style="24" customWidth="1"/>
    <col min="7173" max="7173" width="8.5" style="24" customWidth="1"/>
    <col min="7174" max="7174" width="6.69921875" style="24" customWidth="1"/>
    <col min="7175" max="7175" width="8.09765625" style="24" customWidth="1"/>
    <col min="7176" max="7176" width="7.69921875" style="24" customWidth="1"/>
    <col min="7177" max="7177" width="8.09765625" style="24" customWidth="1"/>
    <col min="7178" max="7178" width="7.69921875" style="24" customWidth="1"/>
    <col min="7179" max="7179" width="8.09765625" style="24" customWidth="1"/>
    <col min="7180" max="7180" width="7.69921875" style="24" customWidth="1"/>
    <col min="7181" max="7181" width="8.09765625" style="24" customWidth="1"/>
    <col min="7182" max="7182" width="7.69921875" style="24" customWidth="1"/>
    <col min="7183" max="7183" width="8.09765625" style="24" customWidth="1"/>
    <col min="7184" max="7184" width="7.69921875" style="24" customWidth="1"/>
    <col min="7185" max="7185" width="8.09765625" style="24" customWidth="1"/>
    <col min="7186" max="7186" width="7.69921875" style="24" customWidth="1"/>
    <col min="7187" max="7187" width="8.09765625" style="24" customWidth="1"/>
    <col min="7188" max="7188" width="7.69921875" style="24" customWidth="1"/>
    <col min="7189" max="7189" width="8.09765625" style="24" customWidth="1"/>
    <col min="7190" max="7190" width="7.69921875" style="24" customWidth="1"/>
    <col min="7191" max="7191" width="8.09765625" style="24" customWidth="1"/>
    <col min="7192" max="7192" width="7.69921875" style="24" customWidth="1"/>
    <col min="7193" max="7193" width="8.09765625" style="24" customWidth="1"/>
    <col min="7194" max="7194" width="7.69921875" style="24" customWidth="1"/>
    <col min="7195" max="7195" width="8.09765625" style="24" customWidth="1"/>
    <col min="7196" max="7196" width="7.69921875" style="24" customWidth="1"/>
    <col min="7197" max="7197" width="8.09765625" style="24" customWidth="1"/>
    <col min="7198" max="7198" width="7.69921875" style="24" customWidth="1"/>
    <col min="7199" max="7199" width="8.09765625" style="24" customWidth="1"/>
    <col min="7200" max="7200" width="7.69921875" style="24" customWidth="1"/>
    <col min="7201" max="7201" width="8.09765625" style="24" customWidth="1"/>
    <col min="7202" max="7202" width="7.69921875" style="24" customWidth="1"/>
    <col min="7203" max="7203" width="8.09765625" style="24" customWidth="1"/>
    <col min="7204" max="7204" width="7.69921875" style="24" customWidth="1"/>
    <col min="7205" max="7205" width="8.09765625" style="24" customWidth="1"/>
    <col min="7206" max="7234" width="7.69921875" style="24" customWidth="1"/>
    <col min="7235" max="7424" width="8.5" style="24"/>
    <col min="7425" max="7425" width="8.59765625" style="24" customWidth="1"/>
    <col min="7426" max="7427" width="25.59765625" style="24" customWidth="1"/>
    <col min="7428" max="7428" width="6.69921875" style="24" customWidth="1"/>
    <col min="7429" max="7429" width="8.5" style="24" customWidth="1"/>
    <col min="7430" max="7430" width="6.69921875" style="24" customWidth="1"/>
    <col min="7431" max="7431" width="8.09765625" style="24" customWidth="1"/>
    <col min="7432" max="7432" width="7.69921875" style="24" customWidth="1"/>
    <col min="7433" max="7433" width="8.09765625" style="24" customWidth="1"/>
    <col min="7434" max="7434" width="7.69921875" style="24" customWidth="1"/>
    <col min="7435" max="7435" width="8.09765625" style="24" customWidth="1"/>
    <col min="7436" max="7436" width="7.69921875" style="24" customWidth="1"/>
    <col min="7437" max="7437" width="8.09765625" style="24" customWidth="1"/>
    <col min="7438" max="7438" width="7.69921875" style="24" customWidth="1"/>
    <col min="7439" max="7439" width="8.09765625" style="24" customWidth="1"/>
    <col min="7440" max="7440" width="7.69921875" style="24" customWidth="1"/>
    <col min="7441" max="7441" width="8.09765625" style="24" customWidth="1"/>
    <col min="7442" max="7442" width="7.69921875" style="24" customWidth="1"/>
    <col min="7443" max="7443" width="8.09765625" style="24" customWidth="1"/>
    <col min="7444" max="7444" width="7.69921875" style="24" customWidth="1"/>
    <col min="7445" max="7445" width="8.09765625" style="24" customWidth="1"/>
    <col min="7446" max="7446" width="7.69921875" style="24" customWidth="1"/>
    <col min="7447" max="7447" width="8.09765625" style="24" customWidth="1"/>
    <col min="7448" max="7448" width="7.69921875" style="24" customWidth="1"/>
    <col min="7449" max="7449" width="8.09765625" style="24" customWidth="1"/>
    <col min="7450" max="7450" width="7.69921875" style="24" customWidth="1"/>
    <col min="7451" max="7451" width="8.09765625" style="24" customWidth="1"/>
    <col min="7452" max="7452" width="7.69921875" style="24" customWidth="1"/>
    <col min="7453" max="7453" width="8.09765625" style="24" customWidth="1"/>
    <col min="7454" max="7454" width="7.69921875" style="24" customWidth="1"/>
    <col min="7455" max="7455" width="8.09765625" style="24" customWidth="1"/>
    <col min="7456" max="7456" width="7.69921875" style="24" customWidth="1"/>
    <col min="7457" max="7457" width="8.09765625" style="24" customWidth="1"/>
    <col min="7458" max="7458" width="7.69921875" style="24" customWidth="1"/>
    <col min="7459" max="7459" width="8.09765625" style="24" customWidth="1"/>
    <col min="7460" max="7460" width="7.69921875" style="24" customWidth="1"/>
    <col min="7461" max="7461" width="8.09765625" style="24" customWidth="1"/>
    <col min="7462" max="7490" width="7.69921875" style="24" customWidth="1"/>
    <col min="7491" max="7680" width="8.5" style="24"/>
    <col min="7681" max="7681" width="8.59765625" style="24" customWidth="1"/>
    <col min="7682" max="7683" width="25.59765625" style="24" customWidth="1"/>
    <col min="7684" max="7684" width="6.69921875" style="24" customWidth="1"/>
    <col min="7685" max="7685" width="8.5" style="24" customWidth="1"/>
    <col min="7686" max="7686" width="6.69921875" style="24" customWidth="1"/>
    <col min="7687" max="7687" width="8.09765625" style="24" customWidth="1"/>
    <col min="7688" max="7688" width="7.69921875" style="24" customWidth="1"/>
    <col min="7689" max="7689" width="8.09765625" style="24" customWidth="1"/>
    <col min="7690" max="7690" width="7.69921875" style="24" customWidth="1"/>
    <col min="7691" max="7691" width="8.09765625" style="24" customWidth="1"/>
    <col min="7692" max="7692" width="7.69921875" style="24" customWidth="1"/>
    <col min="7693" max="7693" width="8.09765625" style="24" customWidth="1"/>
    <col min="7694" max="7694" width="7.69921875" style="24" customWidth="1"/>
    <col min="7695" max="7695" width="8.09765625" style="24" customWidth="1"/>
    <col min="7696" max="7696" width="7.69921875" style="24" customWidth="1"/>
    <col min="7697" max="7697" width="8.09765625" style="24" customWidth="1"/>
    <col min="7698" max="7698" width="7.69921875" style="24" customWidth="1"/>
    <col min="7699" max="7699" width="8.09765625" style="24" customWidth="1"/>
    <col min="7700" max="7700" width="7.69921875" style="24" customWidth="1"/>
    <col min="7701" max="7701" width="8.09765625" style="24" customWidth="1"/>
    <col min="7702" max="7702" width="7.69921875" style="24" customWidth="1"/>
    <col min="7703" max="7703" width="8.09765625" style="24" customWidth="1"/>
    <col min="7704" max="7704" width="7.69921875" style="24" customWidth="1"/>
    <col min="7705" max="7705" width="8.09765625" style="24" customWidth="1"/>
    <col min="7706" max="7706" width="7.69921875" style="24" customWidth="1"/>
    <col min="7707" max="7707" width="8.09765625" style="24" customWidth="1"/>
    <col min="7708" max="7708" width="7.69921875" style="24" customWidth="1"/>
    <col min="7709" max="7709" width="8.09765625" style="24" customWidth="1"/>
    <col min="7710" max="7710" width="7.69921875" style="24" customWidth="1"/>
    <col min="7711" max="7711" width="8.09765625" style="24" customWidth="1"/>
    <col min="7712" max="7712" width="7.69921875" style="24" customWidth="1"/>
    <col min="7713" max="7713" width="8.09765625" style="24" customWidth="1"/>
    <col min="7714" max="7714" width="7.69921875" style="24" customWidth="1"/>
    <col min="7715" max="7715" width="8.09765625" style="24" customWidth="1"/>
    <col min="7716" max="7716" width="7.69921875" style="24" customWidth="1"/>
    <col min="7717" max="7717" width="8.09765625" style="24" customWidth="1"/>
    <col min="7718" max="7746" width="7.69921875" style="24" customWidth="1"/>
    <col min="7747" max="7936" width="8.5" style="24"/>
    <col min="7937" max="7937" width="8.59765625" style="24" customWidth="1"/>
    <col min="7938" max="7939" width="25.59765625" style="24" customWidth="1"/>
    <col min="7940" max="7940" width="6.69921875" style="24" customWidth="1"/>
    <col min="7941" max="7941" width="8.5" style="24" customWidth="1"/>
    <col min="7942" max="7942" width="6.69921875" style="24" customWidth="1"/>
    <col min="7943" max="7943" width="8.09765625" style="24" customWidth="1"/>
    <col min="7944" max="7944" width="7.69921875" style="24" customWidth="1"/>
    <col min="7945" max="7945" width="8.09765625" style="24" customWidth="1"/>
    <col min="7946" max="7946" width="7.69921875" style="24" customWidth="1"/>
    <col min="7947" max="7947" width="8.09765625" style="24" customWidth="1"/>
    <col min="7948" max="7948" width="7.69921875" style="24" customWidth="1"/>
    <col min="7949" max="7949" width="8.09765625" style="24" customWidth="1"/>
    <col min="7950" max="7950" width="7.69921875" style="24" customWidth="1"/>
    <col min="7951" max="7951" width="8.09765625" style="24" customWidth="1"/>
    <col min="7952" max="7952" width="7.69921875" style="24" customWidth="1"/>
    <col min="7953" max="7953" width="8.09765625" style="24" customWidth="1"/>
    <col min="7954" max="7954" width="7.69921875" style="24" customWidth="1"/>
    <col min="7955" max="7955" width="8.09765625" style="24" customWidth="1"/>
    <col min="7956" max="7956" width="7.69921875" style="24" customWidth="1"/>
    <col min="7957" max="7957" width="8.09765625" style="24" customWidth="1"/>
    <col min="7958" max="7958" width="7.69921875" style="24" customWidth="1"/>
    <col min="7959" max="7959" width="8.09765625" style="24" customWidth="1"/>
    <col min="7960" max="7960" width="7.69921875" style="24" customWidth="1"/>
    <col min="7961" max="7961" width="8.09765625" style="24" customWidth="1"/>
    <col min="7962" max="7962" width="7.69921875" style="24" customWidth="1"/>
    <col min="7963" max="7963" width="8.09765625" style="24" customWidth="1"/>
    <col min="7964" max="7964" width="7.69921875" style="24" customWidth="1"/>
    <col min="7965" max="7965" width="8.09765625" style="24" customWidth="1"/>
    <col min="7966" max="7966" width="7.69921875" style="24" customWidth="1"/>
    <col min="7967" max="7967" width="8.09765625" style="24" customWidth="1"/>
    <col min="7968" max="7968" width="7.69921875" style="24" customWidth="1"/>
    <col min="7969" max="7969" width="8.09765625" style="24" customWidth="1"/>
    <col min="7970" max="7970" width="7.69921875" style="24" customWidth="1"/>
    <col min="7971" max="7971" width="8.09765625" style="24" customWidth="1"/>
    <col min="7972" max="7972" width="7.69921875" style="24" customWidth="1"/>
    <col min="7973" max="7973" width="8.09765625" style="24" customWidth="1"/>
    <col min="7974" max="8002" width="7.69921875" style="24" customWidth="1"/>
    <col min="8003" max="8192" width="8.5" style="24"/>
    <col min="8193" max="8193" width="8.59765625" style="24" customWidth="1"/>
    <col min="8194" max="8195" width="25.59765625" style="24" customWidth="1"/>
    <col min="8196" max="8196" width="6.69921875" style="24" customWidth="1"/>
    <col min="8197" max="8197" width="8.5" style="24" customWidth="1"/>
    <col min="8198" max="8198" width="6.69921875" style="24" customWidth="1"/>
    <col min="8199" max="8199" width="8.09765625" style="24" customWidth="1"/>
    <col min="8200" max="8200" width="7.69921875" style="24" customWidth="1"/>
    <col min="8201" max="8201" width="8.09765625" style="24" customWidth="1"/>
    <col min="8202" max="8202" width="7.69921875" style="24" customWidth="1"/>
    <col min="8203" max="8203" width="8.09765625" style="24" customWidth="1"/>
    <col min="8204" max="8204" width="7.69921875" style="24" customWidth="1"/>
    <col min="8205" max="8205" width="8.09765625" style="24" customWidth="1"/>
    <col min="8206" max="8206" width="7.69921875" style="24" customWidth="1"/>
    <col min="8207" max="8207" width="8.09765625" style="24" customWidth="1"/>
    <col min="8208" max="8208" width="7.69921875" style="24" customWidth="1"/>
    <col min="8209" max="8209" width="8.09765625" style="24" customWidth="1"/>
    <col min="8210" max="8210" width="7.69921875" style="24" customWidth="1"/>
    <col min="8211" max="8211" width="8.09765625" style="24" customWidth="1"/>
    <col min="8212" max="8212" width="7.69921875" style="24" customWidth="1"/>
    <col min="8213" max="8213" width="8.09765625" style="24" customWidth="1"/>
    <col min="8214" max="8214" width="7.69921875" style="24" customWidth="1"/>
    <col min="8215" max="8215" width="8.09765625" style="24" customWidth="1"/>
    <col min="8216" max="8216" width="7.69921875" style="24" customWidth="1"/>
    <col min="8217" max="8217" width="8.09765625" style="24" customWidth="1"/>
    <col min="8218" max="8218" width="7.69921875" style="24" customWidth="1"/>
    <col min="8219" max="8219" width="8.09765625" style="24" customWidth="1"/>
    <col min="8220" max="8220" width="7.69921875" style="24" customWidth="1"/>
    <col min="8221" max="8221" width="8.09765625" style="24" customWidth="1"/>
    <col min="8222" max="8222" width="7.69921875" style="24" customWidth="1"/>
    <col min="8223" max="8223" width="8.09765625" style="24" customWidth="1"/>
    <col min="8224" max="8224" width="7.69921875" style="24" customWidth="1"/>
    <col min="8225" max="8225" width="8.09765625" style="24" customWidth="1"/>
    <col min="8226" max="8226" width="7.69921875" style="24" customWidth="1"/>
    <col min="8227" max="8227" width="8.09765625" style="24" customWidth="1"/>
    <col min="8228" max="8228" width="7.69921875" style="24" customWidth="1"/>
    <col min="8229" max="8229" width="8.09765625" style="24" customWidth="1"/>
    <col min="8230" max="8258" width="7.69921875" style="24" customWidth="1"/>
    <col min="8259" max="8448" width="8.5" style="24"/>
    <col min="8449" max="8449" width="8.59765625" style="24" customWidth="1"/>
    <col min="8450" max="8451" width="25.59765625" style="24" customWidth="1"/>
    <col min="8452" max="8452" width="6.69921875" style="24" customWidth="1"/>
    <col min="8453" max="8453" width="8.5" style="24" customWidth="1"/>
    <col min="8454" max="8454" width="6.69921875" style="24" customWidth="1"/>
    <col min="8455" max="8455" width="8.09765625" style="24" customWidth="1"/>
    <col min="8456" max="8456" width="7.69921875" style="24" customWidth="1"/>
    <col min="8457" max="8457" width="8.09765625" style="24" customWidth="1"/>
    <col min="8458" max="8458" width="7.69921875" style="24" customWidth="1"/>
    <col min="8459" max="8459" width="8.09765625" style="24" customWidth="1"/>
    <col min="8460" max="8460" width="7.69921875" style="24" customWidth="1"/>
    <col min="8461" max="8461" width="8.09765625" style="24" customWidth="1"/>
    <col min="8462" max="8462" width="7.69921875" style="24" customWidth="1"/>
    <col min="8463" max="8463" width="8.09765625" style="24" customWidth="1"/>
    <col min="8464" max="8464" width="7.69921875" style="24" customWidth="1"/>
    <col min="8465" max="8465" width="8.09765625" style="24" customWidth="1"/>
    <col min="8466" max="8466" width="7.69921875" style="24" customWidth="1"/>
    <col min="8467" max="8467" width="8.09765625" style="24" customWidth="1"/>
    <col min="8468" max="8468" width="7.69921875" style="24" customWidth="1"/>
    <col min="8469" max="8469" width="8.09765625" style="24" customWidth="1"/>
    <col min="8470" max="8470" width="7.69921875" style="24" customWidth="1"/>
    <col min="8471" max="8471" width="8.09765625" style="24" customWidth="1"/>
    <col min="8472" max="8472" width="7.69921875" style="24" customWidth="1"/>
    <col min="8473" max="8473" width="8.09765625" style="24" customWidth="1"/>
    <col min="8474" max="8474" width="7.69921875" style="24" customWidth="1"/>
    <col min="8475" max="8475" width="8.09765625" style="24" customWidth="1"/>
    <col min="8476" max="8476" width="7.69921875" style="24" customWidth="1"/>
    <col min="8477" max="8477" width="8.09765625" style="24" customWidth="1"/>
    <col min="8478" max="8478" width="7.69921875" style="24" customWidth="1"/>
    <col min="8479" max="8479" width="8.09765625" style="24" customWidth="1"/>
    <col min="8480" max="8480" width="7.69921875" style="24" customWidth="1"/>
    <col min="8481" max="8481" width="8.09765625" style="24" customWidth="1"/>
    <col min="8482" max="8482" width="7.69921875" style="24" customWidth="1"/>
    <col min="8483" max="8483" width="8.09765625" style="24" customWidth="1"/>
    <col min="8484" max="8484" width="7.69921875" style="24" customWidth="1"/>
    <col min="8485" max="8485" width="8.09765625" style="24" customWidth="1"/>
    <col min="8486" max="8514" width="7.69921875" style="24" customWidth="1"/>
    <col min="8515" max="8704" width="8.5" style="24"/>
    <col min="8705" max="8705" width="8.59765625" style="24" customWidth="1"/>
    <col min="8706" max="8707" width="25.59765625" style="24" customWidth="1"/>
    <col min="8708" max="8708" width="6.69921875" style="24" customWidth="1"/>
    <col min="8709" max="8709" width="8.5" style="24" customWidth="1"/>
    <col min="8710" max="8710" width="6.69921875" style="24" customWidth="1"/>
    <col min="8711" max="8711" width="8.09765625" style="24" customWidth="1"/>
    <col min="8712" max="8712" width="7.69921875" style="24" customWidth="1"/>
    <col min="8713" max="8713" width="8.09765625" style="24" customWidth="1"/>
    <col min="8714" max="8714" width="7.69921875" style="24" customWidth="1"/>
    <col min="8715" max="8715" width="8.09765625" style="24" customWidth="1"/>
    <col min="8716" max="8716" width="7.69921875" style="24" customWidth="1"/>
    <col min="8717" max="8717" width="8.09765625" style="24" customWidth="1"/>
    <col min="8718" max="8718" width="7.69921875" style="24" customWidth="1"/>
    <col min="8719" max="8719" width="8.09765625" style="24" customWidth="1"/>
    <col min="8720" max="8720" width="7.69921875" style="24" customWidth="1"/>
    <col min="8721" max="8721" width="8.09765625" style="24" customWidth="1"/>
    <col min="8722" max="8722" width="7.69921875" style="24" customWidth="1"/>
    <col min="8723" max="8723" width="8.09765625" style="24" customWidth="1"/>
    <col min="8724" max="8724" width="7.69921875" style="24" customWidth="1"/>
    <col min="8725" max="8725" width="8.09765625" style="24" customWidth="1"/>
    <col min="8726" max="8726" width="7.69921875" style="24" customWidth="1"/>
    <col min="8727" max="8727" width="8.09765625" style="24" customWidth="1"/>
    <col min="8728" max="8728" width="7.69921875" style="24" customWidth="1"/>
    <col min="8729" max="8729" width="8.09765625" style="24" customWidth="1"/>
    <col min="8730" max="8730" width="7.69921875" style="24" customWidth="1"/>
    <col min="8731" max="8731" width="8.09765625" style="24" customWidth="1"/>
    <col min="8732" max="8732" width="7.69921875" style="24" customWidth="1"/>
    <col min="8733" max="8733" width="8.09765625" style="24" customWidth="1"/>
    <col min="8734" max="8734" width="7.69921875" style="24" customWidth="1"/>
    <col min="8735" max="8735" width="8.09765625" style="24" customWidth="1"/>
    <col min="8736" max="8736" width="7.69921875" style="24" customWidth="1"/>
    <col min="8737" max="8737" width="8.09765625" style="24" customWidth="1"/>
    <col min="8738" max="8738" width="7.69921875" style="24" customWidth="1"/>
    <col min="8739" max="8739" width="8.09765625" style="24" customWidth="1"/>
    <col min="8740" max="8740" width="7.69921875" style="24" customWidth="1"/>
    <col min="8741" max="8741" width="8.09765625" style="24" customWidth="1"/>
    <col min="8742" max="8770" width="7.69921875" style="24" customWidth="1"/>
    <col min="8771" max="8960" width="8.5" style="24"/>
    <col min="8961" max="8961" width="8.59765625" style="24" customWidth="1"/>
    <col min="8962" max="8963" width="25.59765625" style="24" customWidth="1"/>
    <col min="8964" max="8964" width="6.69921875" style="24" customWidth="1"/>
    <col min="8965" max="8965" width="8.5" style="24" customWidth="1"/>
    <col min="8966" max="8966" width="6.69921875" style="24" customWidth="1"/>
    <col min="8967" max="8967" width="8.09765625" style="24" customWidth="1"/>
    <col min="8968" max="8968" width="7.69921875" style="24" customWidth="1"/>
    <col min="8969" max="8969" width="8.09765625" style="24" customWidth="1"/>
    <col min="8970" max="8970" width="7.69921875" style="24" customWidth="1"/>
    <col min="8971" max="8971" width="8.09765625" style="24" customWidth="1"/>
    <col min="8972" max="8972" width="7.69921875" style="24" customWidth="1"/>
    <col min="8973" max="8973" width="8.09765625" style="24" customWidth="1"/>
    <col min="8974" max="8974" width="7.69921875" style="24" customWidth="1"/>
    <col min="8975" max="8975" width="8.09765625" style="24" customWidth="1"/>
    <col min="8976" max="8976" width="7.69921875" style="24" customWidth="1"/>
    <col min="8977" max="8977" width="8.09765625" style="24" customWidth="1"/>
    <col min="8978" max="8978" width="7.69921875" style="24" customWidth="1"/>
    <col min="8979" max="8979" width="8.09765625" style="24" customWidth="1"/>
    <col min="8980" max="8980" width="7.69921875" style="24" customWidth="1"/>
    <col min="8981" max="8981" width="8.09765625" style="24" customWidth="1"/>
    <col min="8982" max="8982" width="7.69921875" style="24" customWidth="1"/>
    <col min="8983" max="8983" width="8.09765625" style="24" customWidth="1"/>
    <col min="8984" max="8984" width="7.69921875" style="24" customWidth="1"/>
    <col min="8985" max="8985" width="8.09765625" style="24" customWidth="1"/>
    <col min="8986" max="8986" width="7.69921875" style="24" customWidth="1"/>
    <col min="8987" max="8987" width="8.09765625" style="24" customWidth="1"/>
    <col min="8988" max="8988" width="7.69921875" style="24" customWidth="1"/>
    <col min="8989" max="8989" width="8.09765625" style="24" customWidth="1"/>
    <col min="8990" max="8990" width="7.69921875" style="24" customWidth="1"/>
    <col min="8991" max="8991" width="8.09765625" style="24" customWidth="1"/>
    <col min="8992" max="8992" width="7.69921875" style="24" customWidth="1"/>
    <col min="8993" max="8993" width="8.09765625" style="24" customWidth="1"/>
    <col min="8994" max="8994" width="7.69921875" style="24" customWidth="1"/>
    <col min="8995" max="8995" width="8.09765625" style="24" customWidth="1"/>
    <col min="8996" max="8996" width="7.69921875" style="24" customWidth="1"/>
    <col min="8997" max="8997" width="8.09765625" style="24" customWidth="1"/>
    <col min="8998" max="9026" width="7.69921875" style="24" customWidth="1"/>
    <col min="9027" max="9216" width="8.5" style="24"/>
    <col min="9217" max="9217" width="8.59765625" style="24" customWidth="1"/>
    <col min="9218" max="9219" width="25.59765625" style="24" customWidth="1"/>
    <col min="9220" max="9220" width="6.69921875" style="24" customWidth="1"/>
    <col min="9221" max="9221" width="8.5" style="24" customWidth="1"/>
    <col min="9222" max="9222" width="6.69921875" style="24" customWidth="1"/>
    <col min="9223" max="9223" width="8.09765625" style="24" customWidth="1"/>
    <col min="9224" max="9224" width="7.69921875" style="24" customWidth="1"/>
    <col min="9225" max="9225" width="8.09765625" style="24" customWidth="1"/>
    <col min="9226" max="9226" width="7.69921875" style="24" customWidth="1"/>
    <col min="9227" max="9227" width="8.09765625" style="24" customWidth="1"/>
    <col min="9228" max="9228" width="7.69921875" style="24" customWidth="1"/>
    <col min="9229" max="9229" width="8.09765625" style="24" customWidth="1"/>
    <col min="9230" max="9230" width="7.69921875" style="24" customWidth="1"/>
    <col min="9231" max="9231" width="8.09765625" style="24" customWidth="1"/>
    <col min="9232" max="9232" width="7.69921875" style="24" customWidth="1"/>
    <col min="9233" max="9233" width="8.09765625" style="24" customWidth="1"/>
    <col min="9234" max="9234" width="7.69921875" style="24" customWidth="1"/>
    <col min="9235" max="9235" width="8.09765625" style="24" customWidth="1"/>
    <col min="9236" max="9236" width="7.69921875" style="24" customWidth="1"/>
    <col min="9237" max="9237" width="8.09765625" style="24" customWidth="1"/>
    <col min="9238" max="9238" width="7.69921875" style="24" customWidth="1"/>
    <col min="9239" max="9239" width="8.09765625" style="24" customWidth="1"/>
    <col min="9240" max="9240" width="7.69921875" style="24" customWidth="1"/>
    <col min="9241" max="9241" width="8.09765625" style="24" customWidth="1"/>
    <col min="9242" max="9242" width="7.69921875" style="24" customWidth="1"/>
    <col min="9243" max="9243" width="8.09765625" style="24" customWidth="1"/>
    <col min="9244" max="9244" width="7.69921875" style="24" customWidth="1"/>
    <col min="9245" max="9245" width="8.09765625" style="24" customWidth="1"/>
    <col min="9246" max="9246" width="7.69921875" style="24" customWidth="1"/>
    <col min="9247" max="9247" width="8.09765625" style="24" customWidth="1"/>
    <col min="9248" max="9248" width="7.69921875" style="24" customWidth="1"/>
    <col min="9249" max="9249" width="8.09765625" style="24" customWidth="1"/>
    <col min="9250" max="9250" width="7.69921875" style="24" customWidth="1"/>
    <col min="9251" max="9251" width="8.09765625" style="24" customWidth="1"/>
    <col min="9252" max="9252" width="7.69921875" style="24" customWidth="1"/>
    <col min="9253" max="9253" width="8.09765625" style="24" customWidth="1"/>
    <col min="9254" max="9282" width="7.69921875" style="24" customWidth="1"/>
    <col min="9283" max="9472" width="8.5" style="24"/>
    <col min="9473" max="9473" width="8.59765625" style="24" customWidth="1"/>
    <col min="9474" max="9475" width="25.59765625" style="24" customWidth="1"/>
    <col min="9476" max="9476" width="6.69921875" style="24" customWidth="1"/>
    <col min="9477" max="9477" width="8.5" style="24" customWidth="1"/>
    <col min="9478" max="9478" width="6.69921875" style="24" customWidth="1"/>
    <col min="9479" max="9479" width="8.09765625" style="24" customWidth="1"/>
    <col min="9480" max="9480" width="7.69921875" style="24" customWidth="1"/>
    <col min="9481" max="9481" width="8.09765625" style="24" customWidth="1"/>
    <col min="9482" max="9482" width="7.69921875" style="24" customWidth="1"/>
    <col min="9483" max="9483" width="8.09765625" style="24" customWidth="1"/>
    <col min="9484" max="9484" width="7.69921875" style="24" customWidth="1"/>
    <col min="9485" max="9485" width="8.09765625" style="24" customWidth="1"/>
    <col min="9486" max="9486" width="7.69921875" style="24" customWidth="1"/>
    <col min="9487" max="9487" width="8.09765625" style="24" customWidth="1"/>
    <col min="9488" max="9488" width="7.69921875" style="24" customWidth="1"/>
    <col min="9489" max="9489" width="8.09765625" style="24" customWidth="1"/>
    <col min="9490" max="9490" width="7.69921875" style="24" customWidth="1"/>
    <col min="9491" max="9491" width="8.09765625" style="24" customWidth="1"/>
    <col min="9492" max="9492" width="7.69921875" style="24" customWidth="1"/>
    <col min="9493" max="9493" width="8.09765625" style="24" customWidth="1"/>
    <col min="9494" max="9494" width="7.69921875" style="24" customWidth="1"/>
    <col min="9495" max="9495" width="8.09765625" style="24" customWidth="1"/>
    <col min="9496" max="9496" width="7.69921875" style="24" customWidth="1"/>
    <col min="9497" max="9497" width="8.09765625" style="24" customWidth="1"/>
    <col min="9498" max="9498" width="7.69921875" style="24" customWidth="1"/>
    <col min="9499" max="9499" width="8.09765625" style="24" customWidth="1"/>
    <col min="9500" max="9500" width="7.69921875" style="24" customWidth="1"/>
    <col min="9501" max="9501" width="8.09765625" style="24" customWidth="1"/>
    <col min="9502" max="9502" width="7.69921875" style="24" customWidth="1"/>
    <col min="9503" max="9503" width="8.09765625" style="24" customWidth="1"/>
    <col min="9504" max="9504" width="7.69921875" style="24" customWidth="1"/>
    <col min="9505" max="9505" width="8.09765625" style="24" customWidth="1"/>
    <col min="9506" max="9506" width="7.69921875" style="24" customWidth="1"/>
    <col min="9507" max="9507" width="8.09765625" style="24" customWidth="1"/>
    <col min="9508" max="9508" width="7.69921875" style="24" customWidth="1"/>
    <col min="9509" max="9509" width="8.09765625" style="24" customWidth="1"/>
    <col min="9510" max="9538" width="7.69921875" style="24" customWidth="1"/>
    <col min="9539" max="9728" width="8.5" style="24"/>
    <col min="9729" max="9729" width="8.59765625" style="24" customWidth="1"/>
    <col min="9730" max="9731" width="25.59765625" style="24" customWidth="1"/>
    <col min="9732" max="9732" width="6.69921875" style="24" customWidth="1"/>
    <col min="9733" max="9733" width="8.5" style="24" customWidth="1"/>
    <col min="9734" max="9734" width="6.69921875" style="24" customWidth="1"/>
    <col min="9735" max="9735" width="8.09765625" style="24" customWidth="1"/>
    <col min="9736" max="9736" width="7.69921875" style="24" customWidth="1"/>
    <col min="9737" max="9737" width="8.09765625" style="24" customWidth="1"/>
    <col min="9738" max="9738" width="7.69921875" style="24" customWidth="1"/>
    <col min="9739" max="9739" width="8.09765625" style="24" customWidth="1"/>
    <col min="9740" max="9740" width="7.69921875" style="24" customWidth="1"/>
    <col min="9741" max="9741" width="8.09765625" style="24" customWidth="1"/>
    <col min="9742" max="9742" width="7.69921875" style="24" customWidth="1"/>
    <col min="9743" max="9743" width="8.09765625" style="24" customWidth="1"/>
    <col min="9744" max="9744" width="7.69921875" style="24" customWidth="1"/>
    <col min="9745" max="9745" width="8.09765625" style="24" customWidth="1"/>
    <col min="9746" max="9746" width="7.69921875" style="24" customWidth="1"/>
    <col min="9747" max="9747" width="8.09765625" style="24" customWidth="1"/>
    <col min="9748" max="9748" width="7.69921875" style="24" customWidth="1"/>
    <col min="9749" max="9749" width="8.09765625" style="24" customWidth="1"/>
    <col min="9750" max="9750" width="7.69921875" style="24" customWidth="1"/>
    <col min="9751" max="9751" width="8.09765625" style="24" customWidth="1"/>
    <col min="9752" max="9752" width="7.69921875" style="24" customWidth="1"/>
    <col min="9753" max="9753" width="8.09765625" style="24" customWidth="1"/>
    <col min="9754" max="9754" width="7.69921875" style="24" customWidth="1"/>
    <col min="9755" max="9755" width="8.09765625" style="24" customWidth="1"/>
    <col min="9756" max="9756" width="7.69921875" style="24" customWidth="1"/>
    <col min="9757" max="9757" width="8.09765625" style="24" customWidth="1"/>
    <col min="9758" max="9758" width="7.69921875" style="24" customWidth="1"/>
    <col min="9759" max="9759" width="8.09765625" style="24" customWidth="1"/>
    <col min="9760" max="9760" width="7.69921875" style="24" customWidth="1"/>
    <col min="9761" max="9761" width="8.09765625" style="24" customWidth="1"/>
    <col min="9762" max="9762" width="7.69921875" style="24" customWidth="1"/>
    <col min="9763" max="9763" width="8.09765625" style="24" customWidth="1"/>
    <col min="9764" max="9764" width="7.69921875" style="24" customWidth="1"/>
    <col min="9765" max="9765" width="8.09765625" style="24" customWidth="1"/>
    <col min="9766" max="9794" width="7.69921875" style="24" customWidth="1"/>
    <col min="9795" max="9984" width="8.5" style="24"/>
    <col min="9985" max="9985" width="8.59765625" style="24" customWidth="1"/>
    <col min="9986" max="9987" width="25.59765625" style="24" customWidth="1"/>
    <col min="9988" max="9988" width="6.69921875" style="24" customWidth="1"/>
    <col min="9989" max="9989" width="8.5" style="24" customWidth="1"/>
    <col min="9990" max="9990" width="6.69921875" style="24" customWidth="1"/>
    <col min="9991" max="9991" width="8.09765625" style="24" customWidth="1"/>
    <col min="9992" max="9992" width="7.69921875" style="24" customWidth="1"/>
    <col min="9993" max="9993" width="8.09765625" style="24" customWidth="1"/>
    <col min="9994" max="9994" width="7.69921875" style="24" customWidth="1"/>
    <col min="9995" max="9995" width="8.09765625" style="24" customWidth="1"/>
    <col min="9996" max="9996" width="7.69921875" style="24" customWidth="1"/>
    <col min="9997" max="9997" width="8.09765625" style="24" customWidth="1"/>
    <col min="9998" max="9998" width="7.69921875" style="24" customWidth="1"/>
    <col min="9999" max="9999" width="8.09765625" style="24" customWidth="1"/>
    <col min="10000" max="10000" width="7.69921875" style="24" customWidth="1"/>
    <col min="10001" max="10001" width="8.09765625" style="24" customWidth="1"/>
    <col min="10002" max="10002" width="7.69921875" style="24" customWidth="1"/>
    <col min="10003" max="10003" width="8.09765625" style="24" customWidth="1"/>
    <col min="10004" max="10004" width="7.69921875" style="24" customWidth="1"/>
    <col min="10005" max="10005" width="8.09765625" style="24" customWidth="1"/>
    <col min="10006" max="10006" width="7.69921875" style="24" customWidth="1"/>
    <col min="10007" max="10007" width="8.09765625" style="24" customWidth="1"/>
    <col min="10008" max="10008" width="7.69921875" style="24" customWidth="1"/>
    <col min="10009" max="10009" width="8.09765625" style="24" customWidth="1"/>
    <col min="10010" max="10010" width="7.69921875" style="24" customWidth="1"/>
    <col min="10011" max="10011" width="8.09765625" style="24" customWidth="1"/>
    <col min="10012" max="10012" width="7.69921875" style="24" customWidth="1"/>
    <col min="10013" max="10013" width="8.09765625" style="24" customWidth="1"/>
    <col min="10014" max="10014" width="7.69921875" style="24" customWidth="1"/>
    <col min="10015" max="10015" width="8.09765625" style="24" customWidth="1"/>
    <col min="10016" max="10016" width="7.69921875" style="24" customWidth="1"/>
    <col min="10017" max="10017" width="8.09765625" style="24" customWidth="1"/>
    <col min="10018" max="10018" width="7.69921875" style="24" customWidth="1"/>
    <col min="10019" max="10019" width="8.09765625" style="24" customWidth="1"/>
    <col min="10020" max="10020" width="7.69921875" style="24" customWidth="1"/>
    <col min="10021" max="10021" width="8.09765625" style="24" customWidth="1"/>
    <col min="10022" max="10050" width="7.69921875" style="24" customWidth="1"/>
    <col min="10051" max="10240" width="8.5" style="24"/>
    <col min="10241" max="10241" width="8.59765625" style="24" customWidth="1"/>
    <col min="10242" max="10243" width="25.59765625" style="24" customWidth="1"/>
    <col min="10244" max="10244" width="6.69921875" style="24" customWidth="1"/>
    <col min="10245" max="10245" width="8.5" style="24" customWidth="1"/>
    <col min="10246" max="10246" width="6.69921875" style="24" customWidth="1"/>
    <col min="10247" max="10247" width="8.09765625" style="24" customWidth="1"/>
    <col min="10248" max="10248" width="7.69921875" style="24" customWidth="1"/>
    <col min="10249" max="10249" width="8.09765625" style="24" customWidth="1"/>
    <col min="10250" max="10250" width="7.69921875" style="24" customWidth="1"/>
    <col min="10251" max="10251" width="8.09765625" style="24" customWidth="1"/>
    <col min="10252" max="10252" width="7.69921875" style="24" customWidth="1"/>
    <col min="10253" max="10253" width="8.09765625" style="24" customWidth="1"/>
    <col min="10254" max="10254" width="7.69921875" style="24" customWidth="1"/>
    <col min="10255" max="10255" width="8.09765625" style="24" customWidth="1"/>
    <col min="10256" max="10256" width="7.69921875" style="24" customWidth="1"/>
    <col min="10257" max="10257" width="8.09765625" style="24" customWidth="1"/>
    <col min="10258" max="10258" width="7.69921875" style="24" customWidth="1"/>
    <col min="10259" max="10259" width="8.09765625" style="24" customWidth="1"/>
    <col min="10260" max="10260" width="7.69921875" style="24" customWidth="1"/>
    <col min="10261" max="10261" width="8.09765625" style="24" customWidth="1"/>
    <col min="10262" max="10262" width="7.69921875" style="24" customWidth="1"/>
    <col min="10263" max="10263" width="8.09765625" style="24" customWidth="1"/>
    <col min="10264" max="10264" width="7.69921875" style="24" customWidth="1"/>
    <col min="10265" max="10265" width="8.09765625" style="24" customWidth="1"/>
    <col min="10266" max="10266" width="7.69921875" style="24" customWidth="1"/>
    <col min="10267" max="10267" width="8.09765625" style="24" customWidth="1"/>
    <col min="10268" max="10268" width="7.69921875" style="24" customWidth="1"/>
    <col min="10269" max="10269" width="8.09765625" style="24" customWidth="1"/>
    <col min="10270" max="10270" width="7.69921875" style="24" customWidth="1"/>
    <col min="10271" max="10271" width="8.09765625" style="24" customWidth="1"/>
    <col min="10272" max="10272" width="7.69921875" style="24" customWidth="1"/>
    <col min="10273" max="10273" width="8.09765625" style="24" customWidth="1"/>
    <col min="10274" max="10274" width="7.69921875" style="24" customWidth="1"/>
    <col min="10275" max="10275" width="8.09765625" style="24" customWidth="1"/>
    <col min="10276" max="10276" width="7.69921875" style="24" customWidth="1"/>
    <col min="10277" max="10277" width="8.09765625" style="24" customWidth="1"/>
    <col min="10278" max="10306" width="7.69921875" style="24" customWidth="1"/>
    <col min="10307" max="10496" width="8.5" style="24"/>
    <col min="10497" max="10497" width="8.59765625" style="24" customWidth="1"/>
    <col min="10498" max="10499" width="25.59765625" style="24" customWidth="1"/>
    <col min="10500" max="10500" width="6.69921875" style="24" customWidth="1"/>
    <col min="10501" max="10501" width="8.5" style="24" customWidth="1"/>
    <col min="10502" max="10502" width="6.69921875" style="24" customWidth="1"/>
    <col min="10503" max="10503" width="8.09765625" style="24" customWidth="1"/>
    <col min="10504" max="10504" width="7.69921875" style="24" customWidth="1"/>
    <col min="10505" max="10505" width="8.09765625" style="24" customWidth="1"/>
    <col min="10506" max="10506" width="7.69921875" style="24" customWidth="1"/>
    <col min="10507" max="10507" width="8.09765625" style="24" customWidth="1"/>
    <col min="10508" max="10508" width="7.69921875" style="24" customWidth="1"/>
    <col min="10509" max="10509" width="8.09765625" style="24" customWidth="1"/>
    <col min="10510" max="10510" width="7.69921875" style="24" customWidth="1"/>
    <col min="10511" max="10511" width="8.09765625" style="24" customWidth="1"/>
    <col min="10512" max="10512" width="7.69921875" style="24" customWidth="1"/>
    <col min="10513" max="10513" width="8.09765625" style="24" customWidth="1"/>
    <col min="10514" max="10514" width="7.69921875" style="24" customWidth="1"/>
    <col min="10515" max="10515" width="8.09765625" style="24" customWidth="1"/>
    <col min="10516" max="10516" width="7.69921875" style="24" customWidth="1"/>
    <col min="10517" max="10517" width="8.09765625" style="24" customWidth="1"/>
    <col min="10518" max="10518" width="7.69921875" style="24" customWidth="1"/>
    <col min="10519" max="10519" width="8.09765625" style="24" customWidth="1"/>
    <col min="10520" max="10520" width="7.69921875" style="24" customWidth="1"/>
    <col min="10521" max="10521" width="8.09765625" style="24" customWidth="1"/>
    <col min="10522" max="10522" width="7.69921875" style="24" customWidth="1"/>
    <col min="10523" max="10523" width="8.09765625" style="24" customWidth="1"/>
    <col min="10524" max="10524" width="7.69921875" style="24" customWidth="1"/>
    <col min="10525" max="10525" width="8.09765625" style="24" customWidth="1"/>
    <col min="10526" max="10526" width="7.69921875" style="24" customWidth="1"/>
    <col min="10527" max="10527" width="8.09765625" style="24" customWidth="1"/>
    <col min="10528" max="10528" width="7.69921875" style="24" customWidth="1"/>
    <col min="10529" max="10529" width="8.09765625" style="24" customWidth="1"/>
    <col min="10530" max="10530" width="7.69921875" style="24" customWidth="1"/>
    <col min="10531" max="10531" width="8.09765625" style="24" customWidth="1"/>
    <col min="10532" max="10532" width="7.69921875" style="24" customWidth="1"/>
    <col min="10533" max="10533" width="8.09765625" style="24" customWidth="1"/>
    <col min="10534" max="10562" width="7.69921875" style="24" customWidth="1"/>
    <col min="10563" max="10752" width="8.5" style="24"/>
    <col min="10753" max="10753" width="8.59765625" style="24" customWidth="1"/>
    <col min="10754" max="10755" width="25.59765625" style="24" customWidth="1"/>
    <col min="10756" max="10756" width="6.69921875" style="24" customWidth="1"/>
    <col min="10757" max="10757" width="8.5" style="24" customWidth="1"/>
    <col min="10758" max="10758" width="6.69921875" style="24" customWidth="1"/>
    <col min="10759" max="10759" width="8.09765625" style="24" customWidth="1"/>
    <col min="10760" max="10760" width="7.69921875" style="24" customWidth="1"/>
    <col min="10761" max="10761" width="8.09765625" style="24" customWidth="1"/>
    <col min="10762" max="10762" width="7.69921875" style="24" customWidth="1"/>
    <col min="10763" max="10763" width="8.09765625" style="24" customWidth="1"/>
    <col min="10764" max="10764" width="7.69921875" style="24" customWidth="1"/>
    <col min="10765" max="10765" width="8.09765625" style="24" customWidth="1"/>
    <col min="10766" max="10766" width="7.69921875" style="24" customWidth="1"/>
    <col min="10767" max="10767" width="8.09765625" style="24" customWidth="1"/>
    <col min="10768" max="10768" width="7.69921875" style="24" customWidth="1"/>
    <col min="10769" max="10769" width="8.09765625" style="24" customWidth="1"/>
    <col min="10770" max="10770" width="7.69921875" style="24" customWidth="1"/>
    <col min="10771" max="10771" width="8.09765625" style="24" customWidth="1"/>
    <col min="10772" max="10772" width="7.69921875" style="24" customWidth="1"/>
    <col min="10773" max="10773" width="8.09765625" style="24" customWidth="1"/>
    <col min="10774" max="10774" width="7.69921875" style="24" customWidth="1"/>
    <col min="10775" max="10775" width="8.09765625" style="24" customWidth="1"/>
    <col min="10776" max="10776" width="7.69921875" style="24" customWidth="1"/>
    <col min="10777" max="10777" width="8.09765625" style="24" customWidth="1"/>
    <col min="10778" max="10778" width="7.69921875" style="24" customWidth="1"/>
    <col min="10779" max="10779" width="8.09765625" style="24" customWidth="1"/>
    <col min="10780" max="10780" width="7.69921875" style="24" customWidth="1"/>
    <col min="10781" max="10781" width="8.09765625" style="24" customWidth="1"/>
    <col min="10782" max="10782" width="7.69921875" style="24" customWidth="1"/>
    <col min="10783" max="10783" width="8.09765625" style="24" customWidth="1"/>
    <col min="10784" max="10784" width="7.69921875" style="24" customWidth="1"/>
    <col min="10785" max="10785" width="8.09765625" style="24" customWidth="1"/>
    <col min="10786" max="10786" width="7.69921875" style="24" customWidth="1"/>
    <col min="10787" max="10787" width="8.09765625" style="24" customWidth="1"/>
    <col min="10788" max="10788" width="7.69921875" style="24" customWidth="1"/>
    <col min="10789" max="10789" width="8.09765625" style="24" customWidth="1"/>
    <col min="10790" max="10818" width="7.69921875" style="24" customWidth="1"/>
    <col min="10819" max="11008" width="8.5" style="24"/>
    <col min="11009" max="11009" width="8.59765625" style="24" customWidth="1"/>
    <col min="11010" max="11011" width="25.59765625" style="24" customWidth="1"/>
    <col min="11012" max="11012" width="6.69921875" style="24" customWidth="1"/>
    <col min="11013" max="11013" width="8.5" style="24" customWidth="1"/>
    <col min="11014" max="11014" width="6.69921875" style="24" customWidth="1"/>
    <col min="11015" max="11015" width="8.09765625" style="24" customWidth="1"/>
    <col min="11016" max="11016" width="7.69921875" style="24" customWidth="1"/>
    <col min="11017" max="11017" width="8.09765625" style="24" customWidth="1"/>
    <col min="11018" max="11018" width="7.69921875" style="24" customWidth="1"/>
    <col min="11019" max="11019" width="8.09765625" style="24" customWidth="1"/>
    <col min="11020" max="11020" width="7.69921875" style="24" customWidth="1"/>
    <col min="11021" max="11021" width="8.09765625" style="24" customWidth="1"/>
    <col min="11022" max="11022" width="7.69921875" style="24" customWidth="1"/>
    <col min="11023" max="11023" width="8.09765625" style="24" customWidth="1"/>
    <col min="11024" max="11024" width="7.69921875" style="24" customWidth="1"/>
    <col min="11025" max="11025" width="8.09765625" style="24" customWidth="1"/>
    <col min="11026" max="11026" width="7.69921875" style="24" customWidth="1"/>
    <col min="11027" max="11027" width="8.09765625" style="24" customWidth="1"/>
    <col min="11028" max="11028" width="7.69921875" style="24" customWidth="1"/>
    <col min="11029" max="11029" width="8.09765625" style="24" customWidth="1"/>
    <col min="11030" max="11030" width="7.69921875" style="24" customWidth="1"/>
    <col min="11031" max="11031" width="8.09765625" style="24" customWidth="1"/>
    <col min="11032" max="11032" width="7.69921875" style="24" customWidth="1"/>
    <col min="11033" max="11033" width="8.09765625" style="24" customWidth="1"/>
    <col min="11034" max="11034" width="7.69921875" style="24" customWidth="1"/>
    <col min="11035" max="11035" width="8.09765625" style="24" customWidth="1"/>
    <col min="11036" max="11036" width="7.69921875" style="24" customWidth="1"/>
    <col min="11037" max="11037" width="8.09765625" style="24" customWidth="1"/>
    <col min="11038" max="11038" width="7.69921875" style="24" customWidth="1"/>
    <col min="11039" max="11039" width="8.09765625" style="24" customWidth="1"/>
    <col min="11040" max="11040" width="7.69921875" style="24" customWidth="1"/>
    <col min="11041" max="11041" width="8.09765625" style="24" customWidth="1"/>
    <col min="11042" max="11042" width="7.69921875" style="24" customWidth="1"/>
    <col min="11043" max="11043" width="8.09765625" style="24" customWidth="1"/>
    <col min="11044" max="11044" width="7.69921875" style="24" customWidth="1"/>
    <col min="11045" max="11045" width="8.09765625" style="24" customWidth="1"/>
    <col min="11046" max="11074" width="7.69921875" style="24" customWidth="1"/>
    <col min="11075" max="11264" width="8.5" style="24"/>
    <col min="11265" max="11265" width="8.59765625" style="24" customWidth="1"/>
    <col min="11266" max="11267" width="25.59765625" style="24" customWidth="1"/>
    <col min="11268" max="11268" width="6.69921875" style="24" customWidth="1"/>
    <col min="11269" max="11269" width="8.5" style="24" customWidth="1"/>
    <col min="11270" max="11270" width="6.69921875" style="24" customWidth="1"/>
    <col min="11271" max="11271" width="8.09765625" style="24" customWidth="1"/>
    <col min="11272" max="11272" width="7.69921875" style="24" customWidth="1"/>
    <col min="11273" max="11273" width="8.09765625" style="24" customWidth="1"/>
    <col min="11274" max="11274" width="7.69921875" style="24" customWidth="1"/>
    <col min="11275" max="11275" width="8.09765625" style="24" customWidth="1"/>
    <col min="11276" max="11276" width="7.69921875" style="24" customWidth="1"/>
    <col min="11277" max="11277" width="8.09765625" style="24" customWidth="1"/>
    <col min="11278" max="11278" width="7.69921875" style="24" customWidth="1"/>
    <col min="11279" max="11279" width="8.09765625" style="24" customWidth="1"/>
    <col min="11280" max="11280" width="7.69921875" style="24" customWidth="1"/>
    <col min="11281" max="11281" width="8.09765625" style="24" customWidth="1"/>
    <col min="11282" max="11282" width="7.69921875" style="24" customWidth="1"/>
    <col min="11283" max="11283" width="8.09765625" style="24" customWidth="1"/>
    <col min="11284" max="11284" width="7.69921875" style="24" customWidth="1"/>
    <col min="11285" max="11285" width="8.09765625" style="24" customWidth="1"/>
    <col min="11286" max="11286" width="7.69921875" style="24" customWidth="1"/>
    <col min="11287" max="11287" width="8.09765625" style="24" customWidth="1"/>
    <col min="11288" max="11288" width="7.69921875" style="24" customWidth="1"/>
    <col min="11289" max="11289" width="8.09765625" style="24" customWidth="1"/>
    <col min="11290" max="11290" width="7.69921875" style="24" customWidth="1"/>
    <col min="11291" max="11291" width="8.09765625" style="24" customWidth="1"/>
    <col min="11292" max="11292" width="7.69921875" style="24" customWidth="1"/>
    <col min="11293" max="11293" width="8.09765625" style="24" customWidth="1"/>
    <col min="11294" max="11294" width="7.69921875" style="24" customWidth="1"/>
    <col min="11295" max="11295" width="8.09765625" style="24" customWidth="1"/>
    <col min="11296" max="11296" width="7.69921875" style="24" customWidth="1"/>
    <col min="11297" max="11297" width="8.09765625" style="24" customWidth="1"/>
    <col min="11298" max="11298" width="7.69921875" style="24" customWidth="1"/>
    <col min="11299" max="11299" width="8.09765625" style="24" customWidth="1"/>
    <col min="11300" max="11300" width="7.69921875" style="24" customWidth="1"/>
    <col min="11301" max="11301" width="8.09765625" style="24" customWidth="1"/>
    <col min="11302" max="11330" width="7.69921875" style="24" customWidth="1"/>
    <col min="11331" max="11520" width="8.5" style="24"/>
    <col min="11521" max="11521" width="8.59765625" style="24" customWidth="1"/>
    <col min="11522" max="11523" width="25.59765625" style="24" customWidth="1"/>
    <col min="11524" max="11524" width="6.69921875" style="24" customWidth="1"/>
    <col min="11525" max="11525" width="8.5" style="24" customWidth="1"/>
    <col min="11526" max="11526" width="6.69921875" style="24" customWidth="1"/>
    <col min="11527" max="11527" width="8.09765625" style="24" customWidth="1"/>
    <col min="11528" max="11528" width="7.69921875" style="24" customWidth="1"/>
    <col min="11529" max="11529" width="8.09765625" style="24" customWidth="1"/>
    <col min="11530" max="11530" width="7.69921875" style="24" customWidth="1"/>
    <col min="11531" max="11531" width="8.09765625" style="24" customWidth="1"/>
    <col min="11532" max="11532" width="7.69921875" style="24" customWidth="1"/>
    <col min="11533" max="11533" width="8.09765625" style="24" customWidth="1"/>
    <col min="11534" max="11534" width="7.69921875" style="24" customWidth="1"/>
    <col min="11535" max="11535" width="8.09765625" style="24" customWidth="1"/>
    <col min="11536" max="11536" width="7.69921875" style="24" customWidth="1"/>
    <col min="11537" max="11537" width="8.09765625" style="24" customWidth="1"/>
    <col min="11538" max="11538" width="7.69921875" style="24" customWidth="1"/>
    <col min="11539" max="11539" width="8.09765625" style="24" customWidth="1"/>
    <col min="11540" max="11540" width="7.69921875" style="24" customWidth="1"/>
    <col min="11541" max="11541" width="8.09765625" style="24" customWidth="1"/>
    <col min="11542" max="11542" width="7.69921875" style="24" customWidth="1"/>
    <col min="11543" max="11543" width="8.09765625" style="24" customWidth="1"/>
    <col min="11544" max="11544" width="7.69921875" style="24" customWidth="1"/>
    <col min="11545" max="11545" width="8.09765625" style="24" customWidth="1"/>
    <col min="11546" max="11546" width="7.69921875" style="24" customWidth="1"/>
    <col min="11547" max="11547" width="8.09765625" style="24" customWidth="1"/>
    <col min="11548" max="11548" width="7.69921875" style="24" customWidth="1"/>
    <col min="11549" max="11549" width="8.09765625" style="24" customWidth="1"/>
    <col min="11550" max="11550" width="7.69921875" style="24" customWidth="1"/>
    <col min="11551" max="11551" width="8.09765625" style="24" customWidth="1"/>
    <col min="11552" max="11552" width="7.69921875" style="24" customWidth="1"/>
    <col min="11553" max="11553" width="8.09765625" style="24" customWidth="1"/>
    <col min="11554" max="11554" width="7.69921875" style="24" customWidth="1"/>
    <col min="11555" max="11555" width="8.09765625" style="24" customWidth="1"/>
    <col min="11556" max="11556" width="7.69921875" style="24" customWidth="1"/>
    <col min="11557" max="11557" width="8.09765625" style="24" customWidth="1"/>
    <col min="11558" max="11586" width="7.69921875" style="24" customWidth="1"/>
    <col min="11587" max="11776" width="8.5" style="24"/>
    <col min="11777" max="11777" width="8.59765625" style="24" customWidth="1"/>
    <col min="11778" max="11779" width="25.59765625" style="24" customWidth="1"/>
    <col min="11780" max="11780" width="6.69921875" style="24" customWidth="1"/>
    <col min="11781" max="11781" width="8.5" style="24" customWidth="1"/>
    <col min="11782" max="11782" width="6.69921875" style="24" customWidth="1"/>
    <col min="11783" max="11783" width="8.09765625" style="24" customWidth="1"/>
    <col min="11784" max="11784" width="7.69921875" style="24" customWidth="1"/>
    <col min="11785" max="11785" width="8.09765625" style="24" customWidth="1"/>
    <col min="11786" max="11786" width="7.69921875" style="24" customWidth="1"/>
    <col min="11787" max="11787" width="8.09765625" style="24" customWidth="1"/>
    <col min="11788" max="11788" width="7.69921875" style="24" customWidth="1"/>
    <col min="11789" max="11789" width="8.09765625" style="24" customWidth="1"/>
    <col min="11790" max="11790" width="7.69921875" style="24" customWidth="1"/>
    <col min="11791" max="11791" width="8.09765625" style="24" customWidth="1"/>
    <col min="11792" max="11792" width="7.69921875" style="24" customWidth="1"/>
    <col min="11793" max="11793" width="8.09765625" style="24" customWidth="1"/>
    <col min="11794" max="11794" width="7.69921875" style="24" customWidth="1"/>
    <col min="11795" max="11795" width="8.09765625" style="24" customWidth="1"/>
    <col min="11796" max="11796" width="7.69921875" style="24" customWidth="1"/>
    <col min="11797" max="11797" width="8.09765625" style="24" customWidth="1"/>
    <col min="11798" max="11798" width="7.69921875" style="24" customWidth="1"/>
    <col min="11799" max="11799" width="8.09765625" style="24" customWidth="1"/>
    <col min="11800" max="11800" width="7.69921875" style="24" customWidth="1"/>
    <col min="11801" max="11801" width="8.09765625" style="24" customWidth="1"/>
    <col min="11802" max="11802" width="7.69921875" style="24" customWidth="1"/>
    <col min="11803" max="11803" width="8.09765625" style="24" customWidth="1"/>
    <col min="11804" max="11804" width="7.69921875" style="24" customWidth="1"/>
    <col min="11805" max="11805" width="8.09765625" style="24" customWidth="1"/>
    <col min="11806" max="11806" width="7.69921875" style="24" customWidth="1"/>
    <col min="11807" max="11807" width="8.09765625" style="24" customWidth="1"/>
    <col min="11808" max="11808" width="7.69921875" style="24" customWidth="1"/>
    <col min="11809" max="11809" width="8.09765625" style="24" customWidth="1"/>
    <col min="11810" max="11810" width="7.69921875" style="24" customWidth="1"/>
    <col min="11811" max="11811" width="8.09765625" style="24" customWidth="1"/>
    <col min="11812" max="11812" width="7.69921875" style="24" customWidth="1"/>
    <col min="11813" max="11813" width="8.09765625" style="24" customWidth="1"/>
    <col min="11814" max="11842" width="7.69921875" style="24" customWidth="1"/>
    <col min="11843" max="12032" width="8.5" style="24"/>
    <col min="12033" max="12033" width="8.59765625" style="24" customWidth="1"/>
    <col min="12034" max="12035" width="25.59765625" style="24" customWidth="1"/>
    <col min="12036" max="12036" width="6.69921875" style="24" customWidth="1"/>
    <col min="12037" max="12037" width="8.5" style="24" customWidth="1"/>
    <col min="12038" max="12038" width="6.69921875" style="24" customWidth="1"/>
    <col min="12039" max="12039" width="8.09765625" style="24" customWidth="1"/>
    <col min="12040" max="12040" width="7.69921875" style="24" customWidth="1"/>
    <col min="12041" max="12041" width="8.09765625" style="24" customWidth="1"/>
    <col min="12042" max="12042" width="7.69921875" style="24" customWidth="1"/>
    <col min="12043" max="12043" width="8.09765625" style="24" customWidth="1"/>
    <col min="12044" max="12044" width="7.69921875" style="24" customWidth="1"/>
    <col min="12045" max="12045" width="8.09765625" style="24" customWidth="1"/>
    <col min="12046" max="12046" width="7.69921875" style="24" customWidth="1"/>
    <col min="12047" max="12047" width="8.09765625" style="24" customWidth="1"/>
    <col min="12048" max="12048" width="7.69921875" style="24" customWidth="1"/>
    <col min="12049" max="12049" width="8.09765625" style="24" customWidth="1"/>
    <col min="12050" max="12050" width="7.69921875" style="24" customWidth="1"/>
    <col min="12051" max="12051" width="8.09765625" style="24" customWidth="1"/>
    <col min="12052" max="12052" width="7.69921875" style="24" customWidth="1"/>
    <col min="12053" max="12053" width="8.09765625" style="24" customWidth="1"/>
    <col min="12054" max="12054" width="7.69921875" style="24" customWidth="1"/>
    <col min="12055" max="12055" width="8.09765625" style="24" customWidth="1"/>
    <col min="12056" max="12056" width="7.69921875" style="24" customWidth="1"/>
    <col min="12057" max="12057" width="8.09765625" style="24" customWidth="1"/>
    <col min="12058" max="12058" width="7.69921875" style="24" customWidth="1"/>
    <col min="12059" max="12059" width="8.09765625" style="24" customWidth="1"/>
    <col min="12060" max="12060" width="7.69921875" style="24" customWidth="1"/>
    <col min="12061" max="12061" width="8.09765625" style="24" customWidth="1"/>
    <col min="12062" max="12062" width="7.69921875" style="24" customWidth="1"/>
    <col min="12063" max="12063" width="8.09765625" style="24" customWidth="1"/>
    <col min="12064" max="12064" width="7.69921875" style="24" customWidth="1"/>
    <col min="12065" max="12065" width="8.09765625" style="24" customWidth="1"/>
    <col min="12066" max="12066" width="7.69921875" style="24" customWidth="1"/>
    <col min="12067" max="12067" width="8.09765625" style="24" customWidth="1"/>
    <col min="12068" max="12068" width="7.69921875" style="24" customWidth="1"/>
    <col min="12069" max="12069" width="8.09765625" style="24" customWidth="1"/>
    <col min="12070" max="12098" width="7.69921875" style="24" customWidth="1"/>
    <col min="12099" max="12288" width="8.5" style="24"/>
    <col min="12289" max="12289" width="8.59765625" style="24" customWidth="1"/>
    <col min="12290" max="12291" width="25.59765625" style="24" customWidth="1"/>
    <col min="12292" max="12292" width="6.69921875" style="24" customWidth="1"/>
    <col min="12293" max="12293" width="8.5" style="24" customWidth="1"/>
    <col min="12294" max="12294" width="6.69921875" style="24" customWidth="1"/>
    <col min="12295" max="12295" width="8.09765625" style="24" customWidth="1"/>
    <col min="12296" max="12296" width="7.69921875" style="24" customWidth="1"/>
    <col min="12297" max="12297" width="8.09765625" style="24" customWidth="1"/>
    <col min="12298" max="12298" width="7.69921875" style="24" customWidth="1"/>
    <col min="12299" max="12299" width="8.09765625" style="24" customWidth="1"/>
    <col min="12300" max="12300" width="7.69921875" style="24" customWidth="1"/>
    <col min="12301" max="12301" width="8.09765625" style="24" customWidth="1"/>
    <col min="12302" max="12302" width="7.69921875" style="24" customWidth="1"/>
    <col min="12303" max="12303" width="8.09765625" style="24" customWidth="1"/>
    <col min="12304" max="12304" width="7.69921875" style="24" customWidth="1"/>
    <col min="12305" max="12305" width="8.09765625" style="24" customWidth="1"/>
    <col min="12306" max="12306" width="7.69921875" style="24" customWidth="1"/>
    <col min="12307" max="12307" width="8.09765625" style="24" customWidth="1"/>
    <col min="12308" max="12308" width="7.69921875" style="24" customWidth="1"/>
    <col min="12309" max="12309" width="8.09765625" style="24" customWidth="1"/>
    <col min="12310" max="12310" width="7.69921875" style="24" customWidth="1"/>
    <col min="12311" max="12311" width="8.09765625" style="24" customWidth="1"/>
    <col min="12312" max="12312" width="7.69921875" style="24" customWidth="1"/>
    <col min="12313" max="12313" width="8.09765625" style="24" customWidth="1"/>
    <col min="12314" max="12314" width="7.69921875" style="24" customWidth="1"/>
    <col min="12315" max="12315" width="8.09765625" style="24" customWidth="1"/>
    <col min="12316" max="12316" width="7.69921875" style="24" customWidth="1"/>
    <col min="12317" max="12317" width="8.09765625" style="24" customWidth="1"/>
    <col min="12318" max="12318" width="7.69921875" style="24" customWidth="1"/>
    <col min="12319" max="12319" width="8.09765625" style="24" customWidth="1"/>
    <col min="12320" max="12320" width="7.69921875" style="24" customWidth="1"/>
    <col min="12321" max="12321" width="8.09765625" style="24" customWidth="1"/>
    <col min="12322" max="12322" width="7.69921875" style="24" customWidth="1"/>
    <col min="12323" max="12323" width="8.09765625" style="24" customWidth="1"/>
    <col min="12324" max="12324" width="7.69921875" style="24" customWidth="1"/>
    <col min="12325" max="12325" width="8.09765625" style="24" customWidth="1"/>
    <col min="12326" max="12354" width="7.69921875" style="24" customWidth="1"/>
    <col min="12355" max="12544" width="8.5" style="24"/>
    <col min="12545" max="12545" width="8.59765625" style="24" customWidth="1"/>
    <col min="12546" max="12547" width="25.59765625" style="24" customWidth="1"/>
    <col min="12548" max="12548" width="6.69921875" style="24" customWidth="1"/>
    <col min="12549" max="12549" width="8.5" style="24" customWidth="1"/>
    <col min="12550" max="12550" width="6.69921875" style="24" customWidth="1"/>
    <col min="12551" max="12551" width="8.09765625" style="24" customWidth="1"/>
    <col min="12552" max="12552" width="7.69921875" style="24" customWidth="1"/>
    <col min="12553" max="12553" width="8.09765625" style="24" customWidth="1"/>
    <col min="12554" max="12554" width="7.69921875" style="24" customWidth="1"/>
    <col min="12555" max="12555" width="8.09765625" style="24" customWidth="1"/>
    <col min="12556" max="12556" width="7.69921875" style="24" customWidth="1"/>
    <col min="12557" max="12557" width="8.09765625" style="24" customWidth="1"/>
    <col min="12558" max="12558" width="7.69921875" style="24" customWidth="1"/>
    <col min="12559" max="12559" width="8.09765625" style="24" customWidth="1"/>
    <col min="12560" max="12560" width="7.69921875" style="24" customWidth="1"/>
    <col min="12561" max="12561" width="8.09765625" style="24" customWidth="1"/>
    <col min="12562" max="12562" width="7.69921875" style="24" customWidth="1"/>
    <col min="12563" max="12563" width="8.09765625" style="24" customWidth="1"/>
    <col min="12564" max="12564" width="7.69921875" style="24" customWidth="1"/>
    <col min="12565" max="12565" width="8.09765625" style="24" customWidth="1"/>
    <col min="12566" max="12566" width="7.69921875" style="24" customWidth="1"/>
    <col min="12567" max="12567" width="8.09765625" style="24" customWidth="1"/>
    <col min="12568" max="12568" width="7.69921875" style="24" customWidth="1"/>
    <col min="12569" max="12569" width="8.09765625" style="24" customWidth="1"/>
    <col min="12570" max="12570" width="7.69921875" style="24" customWidth="1"/>
    <col min="12571" max="12571" width="8.09765625" style="24" customWidth="1"/>
    <col min="12572" max="12572" width="7.69921875" style="24" customWidth="1"/>
    <col min="12573" max="12573" width="8.09765625" style="24" customWidth="1"/>
    <col min="12574" max="12574" width="7.69921875" style="24" customWidth="1"/>
    <col min="12575" max="12575" width="8.09765625" style="24" customWidth="1"/>
    <col min="12576" max="12576" width="7.69921875" style="24" customWidth="1"/>
    <col min="12577" max="12577" width="8.09765625" style="24" customWidth="1"/>
    <col min="12578" max="12578" width="7.69921875" style="24" customWidth="1"/>
    <col min="12579" max="12579" width="8.09765625" style="24" customWidth="1"/>
    <col min="12580" max="12580" width="7.69921875" style="24" customWidth="1"/>
    <col min="12581" max="12581" width="8.09765625" style="24" customWidth="1"/>
    <col min="12582" max="12610" width="7.69921875" style="24" customWidth="1"/>
    <col min="12611" max="12800" width="8.5" style="24"/>
    <col min="12801" max="12801" width="8.59765625" style="24" customWidth="1"/>
    <col min="12802" max="12803" width="25.59765625" style="24" customWidth="1"/>
    <col min="12804" max="12804" width="6.69921875" style="24" customWidth="1"/>
    <col min="12805" max="12805" width="8.5" style="24" customWidth="1"/>
    <col min="12806" max="12806" width="6.69921875" style="24" customWidth="1"/>
    <col min="12807" max="12807" width="8.09765625" style="24" customWidth="1"/>
    <col min="12808" max="12808" width="7.69921875" style="24" customWidth="1"/>
    <col min="12809" max="12809" width="8.09765625" style="24" customWidth="1"/>
    <col min="12810" max="12810" width="7.69921875" style="24" customWidth="1"/>
    <col min="12811" max="12811" width="8.09765625" style="24" customWidth="1"/>
    <col min="12812" max="12812" width="7.69921875" style="24" customWidth="1"/>
    <col min="12813" max="12813" width="8.09765625" style="24" customWidth="1"/>
    <col min="12814" max="12814" width="7.69921875" style="24" customWidth="1"/>
    <col min="12815" max="12815" width="8.09765625" style="24" customWidth="1"/>
    <col min="12816" max="12816" width="7.69921875" style="24" customWidth="1"/>
    <col min="12817" max="12817" width="8.09765625" style="24" customWidth="1"/>
    <col min="12818" max="12818" width="7.69921875" style="24" customWidth="1"/>
    <col min="12819" max="12819" width="8.09765625" style="24" customWidth="1"/>
    <col min="12820" max="12820" width="7.69921875" style="24" customWidth="1"/>
    <col min="12821" max="12821" width="8.09765625" style="24" customWidth="1"/>
    <col min="12822" max="12822" width="7.69921875" style="24" customWidth="1"/>
    <col min="12823" max="12823" width="8.09765625" style="24" customWidth="1"/>
    <col min="12824" max="12824" width="7.69921875" style="24" customWidth="1"/>
    <col min="12825" max="12825" width="8.09765625" style="24" customWidth="1"/>
    <col min="12826" max="12826" width="7.69921875" style="24" customWidth="1"/>
    <col min="12827" max="12827" width="8.09765625" style="24" customWidth="1"/>
    <col min="12828" max="12828" width="7.69921875" style="24" customWidth="1"/>
    <col min="12829" max="12829" width="8.09765625" style="24" customWidth="1"/>
    <col min="12830" max="12830" width="7.69921875" style="24" customWidth="1"/>
    <col min="12831" max="12831" width="8.09765625" style="24" customWidth="1"/>
    <col min="12832" max="12832" width="7.69921875" style="24" customWidth="1"/>
    <col min="12833" max="12833" width="8.09765625" style="24" customWidth="1"/>
    <col min="12834" max="12834" width="7.69921875" style="24" customWidth="1"/>
    <col min="12835" max="12835" width="8.09765625" style="24" customWidth="1"/>
    <col min="12836" max="12836" width="7.69921875" style="24" customWidth="1"/>
    <col min="12837" max="12837" width="8.09765625" style="24" customWidth="1"/>
    <col min="12838" max="12866" width="7.69921875" style="24" customWidth="1"/>
    <col min="12867" max="13056" width="8.5" style="24"/>
    <col min="13057" max="13057" width="8.59765625" style="24" customWidth="1"/>
    <col min="13058" max="13059" width="25.59765625" style="24" customWidth="1"/>
    <col min="13060" max="13060" width="6.69921875" style="24" customWidth="1"/>
    <col min="13061" max="13061" width="8.5" style="24" customWidth="1"/>
    <col min="13062" max="13062" width="6.69921875" style="24" customWidth="1"/>
    <col min="13063" max="13063" width="8.09765625" style="24" customWidth="1"/>
    <col min="13064" max="13064" width="7.69921875" style="24" customWidth="1"/>
    <col min="13065" max="13065" width="8.09765625" style="24" customWidth="1"/>
    <col min="13066" max="13066" width="7.69921875" style="24" customWidth="1"/>
    <col min="13067" max="13067" width="8.09765625" style="24" customWidth="1"/>
    <col min="13068" max="13068" width="7.69921875" style="24" customWidth="1"/>
    <col min="13069" max="13069" width="8.09765625" style="24" customWidth="1"/>
    <col min="13070" max="13070" width="7.69921875" style="24" customWidth="1"/>
    <col min="13071" max="13071" width="8.09765625" style="24" customWidth="1"/>
    <col min="13072" max="13072" width="7.69921875" style="24" customWidth="1"/>
    <col min="13073" max="13073" width="8.09765625" style="24" customWidth="1"/>
    <col min="13074" max="13074" width="7.69921875" style="24" customWidth="1"/>
    <col min="13075" max="13075" width="8.09765625" style="24" customWidth="1"/>
    <col min="13076" max="13076" width="7.69921875" style="24" customWidth="1"/>
    <col min="13077" max="13077" width="8.09765625" style="24" customWidth="1"/>
    <col min="13078" max="13078" width="7.69921875" style="24" customWidth="1"/>
    <col min="13079" max="13079" width="8.09765625" style="24" customWidth="1"/>
    <col min="13080" max="13080" width="7.69921875" style="24" customWidth="1"/>
    <col min="13081" max="13081" width="8.09765625" style="24" customWidth="1"/>
    <col min="13082" max="13082" width="7.69921875" style="24" customWidth="1"/>
    <col min="13083" max="13083" width="8.09765625" style="24" customWidth="1"/>
    <col min="13084" max="13084" width="7.69921875" style="24" customWidth="1"/>
    <col min="13085" max="13085" width="8.09765625" style="24" customWidth="1"/>
    <col min="13086" max="13086" width="7.69921875" style="24" customWidth="1"/>
    <col min="13087" max="13087" width="8.09765625" style="24" customWidth="1"/>
    <col min="13088" max="13088" width="7.69921875" style="24" customWidth="1"/>
    <col min="13089" max="13089" width="8.09765625" style="24" customWidth="1"/>
    <col min="13090" max="13090" width="7.69921875" style="24" customWidth="1"/>
    <col min="13091" max="13091" width="8.09765625" style="24" customWidth="1"/>
    <col min="13092" max="13092" width="7.69921875" style="24" customWidth="1"/>
    <col min="13093" max="13093" width="8.09765625" style="24" customWidth="1"/>
    <col min="13094" max="13122" width="7.69921875" style="24" customWidth="1"/>
    <col min="13123" max="13312" width="8.5" style="24"/>
    <col min="13313" max="13313" width="8.59765625" style="24" customWidth="1"/>
    <col min="13314" max="13315" width="25.59765625" style="24" customWidth="1"/>
    <col min="13316" max="13316" width="6.69921875" style="24" customWidth="1"/>
    <col min="13317" max="13317" width="8.5" style="24" customWidth="1"/>
    <col min="13318" max="13318" width="6.69921875" style="24" customWidth="1"/>
    <col min="13319" max="13319" width="8.09765625" style="24" customWidth="1"/>
    <col min="13320" max="13320" width="7.69921875" style="24" customWidth="1"/>
    <col min="13321" max="13321" width="8.09765625" style="24" customWidth="1"/>
    <col min="13322" max="13322" width="7.69921875" style="24" customWidth="1"/>
    <col min="13323" max="13323" width="8.09765625" style="24" customWidth="1"/>
    <col min="13324" max="13324" width="7.69921875" style="24" customWidth="1"/>
    <col min="13325" max="13325" width="8.09765625" style="24" customWidth="1"/>
    <col min="13326" max="13326" width="7.69921875" style="24" customWidth="1"/>
    <col min="13327" max="13327" width="8.09765625" style="24" customWidth="1"/>
    <col min="13328" max="13328" width="7.69921875" style="24" customWidth="1"/>
    <col min="13329" max="13329" width="8.09765625" style="24" customWidth="1"/>
    <col min="13330" max="13330" width="7.69921875" style="24" customWidth="1"/>
    <col min="13331" max="13331" width="8.09765625" style="24" customWidth="1"/>
    <col min="13332" max="13332" width="7.69921875" style="24" customWidth="1"/>
    <col min="13333" max="13333" width="8.09765625" style="24" customWidth="1"/>
    <col min="13334" max="13334" width="7.69921875" style="24" customWidth="1"/>
    <col min="13335" max="13335" width="8.09765625" style="24" customWidth="1"/>
    <col min="13336" max="13336" width="7.69921875" style="24" customWidth="1"/>
    <col min="13337" max="13337" width="8.09765625" style="24" customWidth="1"/>
    <col min="13338" max="13338" width="7.69921875" style="24" customWidth="1"/>
    <col min="13339" max="13339" width="8.09765625" style="24" customWidth="1"/>
    <col min="13340" max="13340" width="7.69921875" style="24" customWidth="1"/>
    <col min="13341" max="13341" width="8.09765625" style="24" customWidth="1"/>
    <col min="13342" max="13342" width="7.69921875" style="24" customWidth="1"/>
    <col min="13343" max="13343" width="8.09765625" style="24" customWidth="1"/>
    <col min="13344" max="13344" width="7.69921875" style="24" customWidth="1"/>
    <col min="13345" max="13345" width="8.09765625" style="24" customWidth="1"/>
    <col min="13346" max="13346" width="7.69921875" style="24" customWidth="1"/>
    <col min="13347" max="13347" width="8.09765625" style="24" customWidth="1"/>
    <col min="13348" max="13348" width="7.69921875" style="24" customWidth="1"/>
    <col min="13349" max="13349" width="8.09765625" style="24" customWidth="1"/>
    <col min="13350" max="13378" width="7.69921875" style="24" customWidth="1"/>
    <col min="13379" max="13568" width="8.5" style="24"/>
    <col min="13569" max="13569" width="8.59765625" style="24" customWidth="1"/>
    <col min="13570" max="13571" width="25.59765625" style="24" customWidth="1"/>
    <col min="13572" max="13572" width="6.69921875" style="24" customWidth="1"/>
    <col min="13573" max="13573" width="8.5" style="24" customWidth="1"/>
    <col min="13574" max="13574" width="6.69921875" style="24" customWidth="1"/>
    <col min="13575" max="13575" width="8.09765625" style="24" customWidth="1"/>
    <col min="13576" max="13576" width="7.69921875" style="24" customWidth="1"/>
    <col min="13577" max="13577" width="8.09765625" style="24" customWidth="1"/>
    <col min="13578" max="13578" width="7.69921875" style="24" customWidth="1"/>
    <col min="13579" max="13579" width="8.09765625" style="24" customWidth="1"/>
    <col min="13580" max="13580" width="7.69921875" style="24" customWidth="1"/>
    <col min="13581" max="13581" width="8.09765625" style="24" customWidth="1"/>
    <col min="13582" max="13582" width="7.69921875" style="24" customWidth="1"/>
    <col min="13583" max="13583" width="8.09765625" style="24" customWidth="1"/>
    <col min="13584" max="13584" width="7.69921875" style="24" customWidth="1"/>
    <col min="13585" max="13585" width="8.09765625" style="24" customWidth="1"/>
    <col min="13586" max="13586" width="7.69921875" style="24" customWidth="1"/>
    <col min="13587" max="13587" width="8.09765625" style="24" customWidth="1"/>
    <col min="13588" max="13588" width="7.69921875" style="24" customWidth="1"/>
    <col min="13589" max="13589" width="8.09765625" style="24" customWidth="1"/>
    <col min="13590" max="13590" width="7.69921875" style="24" customWidth="1"/>
    <col min="13591" max="13591" width="8.09765625" style="24" customWidth="1"/>
    <col min="13592" max="13592" width="7.69921875" style="24" customWidth="1"/>
    <col min="13593" max="13593" width="8.09765625" style="24" customWidth="1"/>
    <col min="13594" max="13594" width="7.69921875" style="24" customWidth="1"/>
    <col min="13595" max="13595" width="8.09765625" style="24" customWidth="1"/>
    <col min="13596" max="13596" width="7.69921875" style="24" customWidth="1"/>
    <col min="13597" max="13597" width="8.09765625" style="24" customWidth="1"/>
    <col min="13598" max="13598" width="7.69921875" style="24" customWidth="1"/>
    <col min="13599" max="13599" width="8.09765625" style="24" customWidth="1"/>
    <col min="13600" max="13600" width="7.69921875" style="24" customWidth="1"/>
    <col min="13601" max="13601" width="8.09765625" style="24" customWidth="1"/>
    <col min="13602" max="13602" width="7.69921875" style="24" customWidth="1"/>
    <col min="13603" max="13603" width="8.09765625" style="24" customWidth="1"/>
    <col min="13604" max="13604" width="7.69921875" style="24" customWidth="1"/>
    <col min="13605" max="13605" width="8.09765625" style="24" customWidth="1"/>
    <col min="13606" max="13634" width="7.69921875" style="24" customWidth="1"/>
    <col min="13635" max="13824" width="8.5" style="24"/>
    <col min="13825" max="13825" width="8.59765625" style="24" customWidth="1"/>
    <col min="13826" max="13827" width="25.59765625" style="24" customWidth="1"/>
    <col min="13828" max="13828" width="6.69921875" style="24" customWidth="1"/>
    <col min="13829" max="13829" width="8.5" style="24" customWidth="1"/>
    <col min="13830" max="13830" width="6.69921875" style="24" customWidth="1"/>
    <col min="13831" max="13831" width="8.09765625" style="24" customWidth="1"/>
    <col min="13832" max="13832" width="7.69921875" style="24" customWidth="1"/>
    <col min="13833" max="13833" width="8.09765625" style="24" customWidth="1"/>
    <col min="13834" max="13834" width="7.69921875" style="24" customWidth="1"/>
    <col min="13835" max="13835" width="8.09765625" style="24" customWidth="1"/>
    <col min="13836" max="13836" width="7.69921875" style="24" customWidth="1"/>
    <col min="13837" max="13837" width="8.09765625" style="24" customWidth="1"/>
    <col min="13838" max="13838" width="7.69921875" style="24" customWidth="1"/>
    <col min="13839" max="13839" width="8.09765625" style="24" customWidth="1"/>
    <col min="13840" max="13840" width="7.69921875" style="24" customWidth="1"/>
    <col min="13841" max="13841" width="8.09765625" style="24" customWidth="1"/>
    <col min="13842" max="13842" width="7.69921875" style="24" customWidth="1"/>
    <col min="13843" max="13843" width="8.09765625" style="24" customWidth="1"/>
    <col min="13844" max="13844" width="7.69921875" style="24" customWidth="1"/>
    <col min="13845" max="13845" width="8.09765625" style="24" customWidth="1"/>
    <col min="13846" max="13846" width="7.69921875" style="24" customWidth="1"/>
    <col min="13847" max="13847" width="8.09765625" style="24" customWidth="1"/>
    <col min="13848" max="13848" width="7.69921875" style="24" customWidth="1"/>
    <col min="13849" max="13849" width="8.09765625" style="24" customWidth="1"/>
    <col min="13850" max="13850" width="7.69921875" style="24" customWidth="1"/>
    <col min="13851" max="13851" width="8.09765625" style="24" customWidth="1"/>
    <col min="13852" max="13852" width="7.69921875" style="24" customWidth="1"/>
    <col min="13853" max="13853" width="8.09765625" style="24" customWidth="1"/>
    <col min="13854" max="13854" width="7.69921875" style="24" customWidth="1"/>
    <col min="13855" max="13855" width="8.09765625" style="24" customWidth="1"/>
    <col min="13856" max="13856" width="7.69921875" style="24" customWidth="1"/>
    <col min="13857" max="13857" width="8.09765625" style="24" customWidth="1"/>
    <col min="13858" max="13858" width="7.69921875" style="24" customWidth="1"/>
    <col min="13859" max="13859" width="8.09765625" style="24" customWidth="1"/>
    <col min="13860" max="13860" width="7.69921875" style="24" customWidth="1"/>
    <col min="13861" max="13861" width="8.09765625" style="24" customWidth="1"/>
    <col min="13862" max="13890" width="7.69921875" style="24" customWidth="1"/>
    <col min="13891" max="14080" width="8.5" style="24"/>
    <col min="14081" max="14081" width="8.59765625" style="24" customWidth="1"/>
    <col min="14082" max="14083" width="25.59765625" style="24" customWidth="1"/>
    <col min="14084" max="14084" width="6.69921875" style="24" customWidth="1"/>
    <col min="14085" max="14085" width="8.5" style="24" customWidth="1"/>
    <col min="14086" max="14086" width="6.69921875" style="24" customWidth="1"/>
    <col min="14087" max="14087" width="8.09765625" style="24" customWidth="1"/>
    <col min="14088" max="14088" width="7.69921875" style="24" customWidth="1"/>
    <col min="14089" max="14089" width="8.09765625" style="24" customWidth="1"/>
    <col min="14090" max="14090" width="7.69921875" style="24" customWidth="1"/>
    <col min="14091" max="14091" width="8.09765625" style="24" customWidth="1"/>
    <col min="14092" max="14092" width="7.69921875" style="24" customWidth="1"/>
    <col min="14093" max="14093" width="8.09765625" style="24" customWidth="1"/>
    <col min="14094" max="14094" width="7.69921875" style="24" customWidth="1"/>
    <col min="14095" max="14095" width="8.09765625" style="24" customWidth="1"/>
    <col min="14096" max="14096" width="7.69921875" style="24" customWidth="1"/>
    <col min="14097" max="14097" width="8.09765625" style="24" customWidth="1"/>
    <col min="14098" max="14098" width="7.69921875" style="24" customWidth="1"/>
    <col min="14099" max="14099" width="8.09765625" style="24" customWidth="1"/>
    <col min="14100" max="14100" width="7.69921875" style="24" customWidth="1"/>
    <col min="14101" max="14101" width="8.09765625" style="24" customWidth="1"/>
    <col min="14102" max="14102" width="7.69921875" style="24" customWidth="1"/>
    <col min="14103" max="14103" width="8.09765625" style="24" customWidth="1"/>
    <col min="14104" max="14104" width="7.69921875" style="24" customWidth="1"/>
    <col min="14105" max="14105" width="8.09765625" style="24" customWidth="1"/>
    <col min="14106" max="14106" width="7.69921875" style="24" customWidth="1"/>
    <col min="14107" max="14107" width="8.09765625" style="24" customWidth="1"/>
    <col min="14108" max="14108" width="7.69921875" style="24" customWidth="1"/>
    <col min="14109" max="14109" width="8.09765625" style="24" customWidth="1"/>
    <col min="14110" max="14110" width="7.69921875" style="24" customWidth="1"/>
    <col min="14111" max="14111" width="8.09765625" style="24" customWidth="1"/>
    <col min="14112" max="14112" width="7.69921875" style="24" customWidth="1"/>
    <col min="14113" max="14113" width="8.09765625" style="24" customWidth="1"/>
    <col min="14114" max="14114" width="7.69921875" style="24" customWidth="1"/>
    <col min="14115" max="14115" width="8.09765625" style="24" customWidth="1"/>
    <col min="14116" max="14116" width="7.69921875" style="24" customWidth="1"/>
    <col min="14117" max="14117" width="8.09765625" style="24" customWidth="1"/>
    <col min="14118" max="14146" width="7.69921875" style="24" customWidth="1"/>
    <col min="14147" max="14336" width="8.5" style="24"/>
    <col min="14337" max="14337" width="8.59765625" style="24" customWidth="1"/>
    <col min="14338" max="14339" width="25.59765625" style="24" customWidth="1"/>
    <col min="14340" max="14340" width="6.69921875" style="24" customWidth="1"/>
    <col min="14341" max="14341" width="8.5" style="24" customWidth="1"/>
    <col min="14342" max="14342" width="6.69921875" style="24" customWidth="1"/>
    <col min="14343" max="14343" width="8.09765625" style="24" customWidth="1"/>
    <col min="14344" max="14344" width="7.69921875" style="24" customWidth="1"/>
    <col min="14345" max="14345" width="8.09765625" style="24" customWidth="1"/>
    <col min="14346" max="14346" width="7.69921875" style="24" customWidth="1"/>
    <col min="14347" max="14347" width="8.09765625" style="24" customWidth="1"/>
    <col min="14348" max="14348" width="7.69921875" style="24" customWidth="1"/>
    <col min="14349" max="14349" width="8.09765625" style="24" customWidth="1"/>
    <col min="14350" max="14350" width="7.69921875" style="24" customWidth="1"/>
    <col min="14351" max="14351" width="8.09765625" style="24" customWidth="1"/>
    <col min="14352" max="14352" width="7.69921875" style="24" customWidth="1"/>
    <col min="14353" max="14353" width="8.09765625" style="24" customWidth="1"/>
    <col min="14354" max="14354" width="7.69921875" style="24" customWidth="1"/>
    <col min="14355" max="14355" width="8.09765625" style="24" customWidth="1"/>
    <col min="14356" max="14356" width="7.69921875" style="24" customWidth="1"/>
    <col min="14357" max="14357" width="8.09765625" style="24" customWidth="1"/>
    <col min="14358" max="14358" width="7.69921875" style="24" customWidth="1"/>
    <col min="14359" max="14359" width="8.09765625" style="24" customWidth="1"/>
    <col min="14360" max="14360" width="7.69921875" style="24" customWidth="1"/>
    <col min="14361" max="14361" width="8.09765625" style="24" customWidth="1"/>
    <col min="14362" max="14362" width="7.69921875" style="24" customWidth="1"/>
    <col min="14363" max="14363" width="8.09765625" style="24" customWidth="1"/>
    <col min="14364" max="14364" width="7.69921875" style="24" customWidth="1"/>
    <col min="14365" max="14365" width="8.09765625" style="24" customWidth="1"/>
    <col min="14366" max="14366" width="7.69921875" style="24" customWidth="1"/>
    <col min="14367" max="14367" width="8.09765625" style="24" customWidth="1"/>
    <col min="14368" max="14368" width="7.69921875" style="24" customWidth="1"/>
    <col min="14369" max="14369" width="8.09765625" style="24" customWidth="1"/>
    <col min="14370" max="14370" width="7.69921875" style="24" customWidth="1"/>
    <col min="14371" max="14371" width="8.09765625" style="24" customWidth="1"/>
    <col min="14372" max="14372" width="7.69921875" style="24" customWidth="1"/>
    <col min="14373" max="14373" width="8.09765625" style="24" customWidth="1"/>
    <col min="14374" max="14402" width="7.69921875" style="24" customWidth="1"/>
    <col min="14403" max="14592" width="8.5" style="24"/>
    <col min="14593" max="14593" width="8.59765625" style="24" customWidth="1"/>
    <col min="14594" max="14595" width="25.59765625" style="24" customWidth="1"/>
    <col min="14596" max="14596" width="6.69921875" style="24" customWidth="1"/>
    <col min="14597" max="14597" width="8.5" style="24" customWidth="1"/>
    <col min="14598" max="14598" width="6.69921875" style="24" customWidth="1"/>
    <col min="14599" max="14599" width="8.09765625" style="24" customWidth="1"/>
    <col min="14600" max="14600" width="7.69921875" style="24" customWidth="1"/>
    <col min="14601" max="14601" width="8.09765625" style="24" customWidth="1"/>
    <col min="14602" max="14602" width="7.69921875" style="24" customWidth="1"/>
    <col min="14603" max="14603" width="8.09765625" style="24" customWidth="1"/>
    <col min="14604" max="14604" width="7.69921875" style="24" customWidth="1"/>
    <col min="14605" max="14605" width="8.09765625" style="24" customWidth="1"/>
    <col min="14606" max="14606" width="7.69921875" style="24" customWidth="1"/>
    <col min="14607" max="14607" width="8.09765625" style="24" customWidth="1"/>
    <col min="14608" max="14608" width="7.69921875" style="24" customWidth="1"/>
    <col min="14609" max="14609" width="8.09765625" style="24" customWidth="1"/>
    <col min="14610" max="14610" width="7.69921875" style="24" customWidth="1"/>
    <col min="14611" max="14611" width="8.09765625" style="24" customWidth="1"/>
    <col min="14612" max="14612" width="7.69921875" style="24" customWidth="1"/>
    <col min="14613" max="14613" width="8.09765625" style="24" customWidth="1"/>
    <col min="14614" max="14614" width="7.69921875" style="24" customWidth="1"/>
    <col min="14615" max="14615" width="8.09765625" style="24" customWidth="1"/>
    <col min="14616" max="14616" width="7.69921875" style="24" customWidth="1"/>
    <col min="14617" max="14617" width="8.09765625" style="24" customWidth="1"/>
    <col min="14618" max="14618" width="7.69921875" style="24" customWidth="1"/>
    <col min="14619" max="14619" width="8.09765625" style="24" customWidth="1"/>
    <col min="14620" max="14620" width="7.69921875" style="24" customWidth="1"/>
    <col min="14621" max="14621" width="8.09765625" style="24" customWidth="1"/>
    <col min="14622" max="14622" width="7.69921875" style="24" customWidth="1"/>
    <col min="14623" max="14623" width="8.09765625" style="24" customWidth="1"/>
    <col min="14624" max="14624" width="7.69921875" style="24" customWidth="1"/>
    <col min="14625" max="14625" width="8.09765625" style="24" customWidth="1"/>
    <col min="14626" max="14626" width="7.69921875" style="24" customWidth="1"/>
    <col min="14627" max="14627" width="8.09765625" style="24" customWidth="1"/>
    <col min="14628" max="14628" width="7.69921875" style="24" customWidth="1"/>
    <col min="14629" max="14629" width="8.09765625" style="24" customWidth="1"/>
    <col min="14630" max="14658" width="7.69921875" style="24" customWidth="1"/>
    <col min="14659" max="14848" width="8.5" style="24"/>
    <col min="14849" max="14849" width="8.59765625" style="24" customWidth="1"/>
    <col min="14850" max="14851" width="25.59765625" style="24" customWidth="1"/>
    <col min="14852" max="14852" width="6.69921875" style="24" customWidth="1"/>
    <col min="14853" max="14853" width="8.5" style="24" customWidth="1"/>
    <col min="14854" max="14854" width="6.69921875" style="24" customWidth="1"/>
    <col min="14855" max="14855" width="8.09765625" style="24" customWidth="1"/>
    <col min="14856" max="14856" width="7.69921875" style="24" customWidth="1"/>
    <col min="14857" max="14857" width="8.09765625" style="24" customWidth="1"/>
    <col min="14858" max="14858" width="7.69921875" style="24" customWidth="1"/>
    <col min="14859" max="14859" width="8.09765625" style="24" customWidth="1"/>
    <col min="14860" max="14860" width="7.69921875" style="24" customWidth="1"/>
    <col min="14861" max="14861" width="8.09765625" style="24" customWidth="1"/>
    <col min="14862" max="14862" width="7.69921875" style="24" customWidth="1"/>
    <col min="14863" max="14863" width="8.09765625" style="24" customWidth="1"/>
    <col min="14864" max="14864" width="7.69921875" style="24" customWidth="1"/>
    <col min="14865" max="14865" width="8.09765625" style="24" customWidth="1"/>
    <col min="14866" max="14866" width="7.69921875" style="24" customWidth="1"/>
    <col min="14867" max="14867" width="8.09765625" style="24" customWidth="1"/>
    <col min="14868" max="14868" width="7.69921875" style="24" customWidth="1"/>
    <col min="14869" max="14869" width="8.09765625" style="24" customWidth="1"/>
    <col min="14870" max="14870" width="7.69921875" style="24" customWidth="1"/>
    <col min="14871" max="14871" width="8.09765625" style="24" customWidth="1"/>
    <col min="14872" max="14872" width="7.69921875" style="24" customWidth="1"/>
    <col min="14873" max="14873" width="8.09765625" style="24" customWidth="1"/>
    <col min="14874" max="14874" width="7.69921875" style="24" customWidth="1"/>
    <col min="14875" max="14875" width="8.09765625" style="24" customWidth="1"/>
    <col min="14876" max="14876" width="7.69921875" style="24" customWidth="1"/>
    <col min="14877" max="14877" width="8.09765625" style="24" customWidth="1"/>
    <col min="14878" max="14878" width="7.69921875" style="24" customWidth="1"/>
    <col min="14879" max="14879" width="8.09765625" style="24" customWidth="1"/>
    <col min="14880" max="14880" width="7.69921875" style="24" customWidth="1"/>
    <col min="14881" max="14881" width="8.09765625" style="24" customWidth="1"/>
    <col min="14882" max="14882" width="7.69921875" style="24" customWidth="1"/>
    <col min="14883" max="14883" width="8.09765625" style="24" customWidth="1"/>
    <col min="14884" max="14884" width="7.69921875" style="24" customWidth="1"/>
    <col min="14885" max="14885" width="8.09765625" style="24" customWidth="1"/>
    <col min="14886" max="14914" width="7.69921875" style="24" customWidth="1"/>
    <col min="14915" max="15104" width="8.5" style="24"/>
    <col min="15105" max="15105" width="8.59765625" style="24" customWidth="1"/>
    <col min="15106" max="15107" width="25.59765625" style="24" customWidth="1"/>
    <col min="15108" max="15108" width="6.69921875" style="24" customWidth="1"/>
    <col min="15109" max="15109" width="8.5" style="24" customWidth="1"/>
    <col min="15110" max="15110" width="6.69921875" style="24" customWidth="1"/>
    <col min="15111" max="15111" width="8.09765625" style="24" customWidth="1"/>
    <col min="15112" max="15112" width="7.69921875" style="24" customWidth="1"/>
    <col min="15113" max="15113" width="8.09765625" style="24" customWidth="1"/>
    <col min="15114" max="15114" width="7.69921875" style="24" customWidth="1"/>
    <col min="15115" max="15115" width="8.09765625" style="24" customWidth="1"/>
    <col min="15116" max="15116" width="7.69921875" style="24" customWidth="1"/>
    <col min="15117" max="15117" width="8.09765625" style="24" customWidth="1"/>
    <col min="15118" max="15118" width="7.69921875" style="24" customWidth="1"/>
    <col min="15119" max="15119" width="8.09765625" style="24" customWidth="1"/>
    <col min="15120" max="15120" width="7.69921875" style="24" customWidth="1"/>
    <col min="15121" max="15121" width="8.09765625" style="24" customWidth="1"/>
    <col min="15122" max="15122" width="7.69921875" style="24" customWidth="1"/>
    <col min="15123" max="15123" width="8.09765625" style="24" customWidth="1"/>
    <col min="15124" max="15124" width="7.69921875" style="24" customWidth="1"/>
    <col min="15125" max="15125" width="8.09765625" style="24" customWidth="1"/>
    <col min="15126" max="15126" width="7.69921875" style="24" customWidth="1"/>
    <col min="15127" max="15127" width="8.09765625" style="24" customWidth="1"/>
    <col min="15128" max="15128" width="7.69921875" style="24" customWidth="1"/>
    <col min="15129" max="15129" width="8.09765625" style="24" customWidth="1"/>
    <col min="15130" max="15130" width="7.69921875" style="24" customWidth="1"/>
    <col min="15131" max="15131" width="8.09765625" style="24" customWidth="1"/>
    <col min="15132" max="15132" width="7.69921875" style="24" customWidth="1"/>
    <col min="15133" max="15133" width="8.09765625" style="24" customWidth="1"/>
    <col min="15134" max="15134" width="7.69921875" style="24" customWidth="1"/>
    <col min="15135" max="15135" width="8.09765625" style="24" customWidth="1"/>
    <col min="15136" max="15136" width="7.69921875" style="24" customWidth="1"/>
    <col min="15137" max="15137" width="8.09765625" style="24" customWidth="1"/>
    <col min="15138" max="15138" width="7.69921875" style="24" customWidth="1"/>
    <col min="15139" max="15139" width="8.09765625" style="24" customWidth="1"/>
    <col min="15140" max="15140" width="7.69921875" style="24" customWidth="1"/>
    <col min="15141" max="15141" width="8.09765625" style="24" customWidth="1"/>
    <col min="15142" max="15170" width="7.69921875" style="24" customWidth="1"/>
    <col min="15171" max="15360" width="8.5" style="24"/>
    <col min="15361" max="15361" width="8.59765625" style="24" customWidth="1"/>
    <col min="15362" max="15363" width="25.59765625" style="24" customWidth="1"/>
    <col min="15364" max="15364" width="6.69921875" style="24" customWidth="1"/>
    <col min="15365" max="15365" width="8.5" style="24" customWidth="1"/>
    <col min="15366" max="15366" width="6.69921875" style="24" customWidth="1"/>
    <col min="15367" max="15367" width="8.09765625" style="24" customWidth="1"/>
    <col min="15368" max="15368" width="7.69921875" style="24" customWidth="1"/>
    <col min="15369" max="15369" width="8.09765625" style="24" customWidth="1"/>
    <col min="15370" max="15370" width="7.69921875" style="24" customWidth="1"/>
    <col min="15371" max="15371" width="8.09765625" style="24" customWidth="1"/>
    <col min="15372" max="15372" width="7.69921875" style="24" customWidth="1"/>
    <col min="15373" max="15373" width="8.09765625" style="24" customWidth="1"/>
    <col min="15374" max="15374" width="7.69921875" style="24" customWidth="1"/>
    <col min="15375" max="15375" width="8.09765625" style="24" customWidth="1"/>
    <col min="15376" max="15376" width="7.69921875" style="24" customWidth="1"/>
    <col min="15377" max="15377" width="8.09765625" style="24" customWidth="1"/>
    <col min="15378" max="15378" width="7.69921875" style="24" customWidth="1"/>
    <col min="15379" max="15379" width="8.09765625" style="24" customWidth="1"/>
    <col min="15380" max="15380" width="7.69921875" style="24" customWidth="1"/>
    <col min="15381" max="15381" width="8.09765625" style="24" customWidth="1"/>
    <col min="15382" max="15382" width="7.69921875" style="24" customWidth="1"/>
    <col min="15383" max="15383" width="8.09765625" style="24" customWidth="1"/>
    <col min="15384" max="15384" width="7.69921875" style="24" customWidth="1"/>
    <col min="15385" max="15385" width="8.09765625" style="24" customWidth="1"/>
    <col min="15386" max="15386" width="7.69921875" style="24" customWidth="1"/>
    <col min="15387" max="15387" width="8.09765625" style="24" customWidth="1"/>
    <col min="15388" max="15388" width="7.69921875" style="24" customWidth="1"/>
    <col min="15389" max="15389" width="8.09765625" style="24" customWidth="1"/>
    <col min="15390" max="15390" width="7.69921875" style="24" customWidth="1"/>
    <col min="15391" max="15391" width="8.09765625" style="24" customWidth="1"/>
    <col min="15392" max="15392" width="7.69921875" style="24" customWidth="1"/>
    <col min="15393" max="15393" width="8.09765625" style="24" customWidth="1"/>
    <col min="15394" max="15394" width="7.69921875" style="24" customWidth="1"/>
    <col min="15395" max="15395" width="8.09765625" style="24" customWidth="1"/>
    <col min="15396" max="15396" width="7.69921875" style="24" customWidth="1"/>
    <col min="15397" max="15397" width="8.09765625" style="24" customWidth="1"/>
    <col min="15398" max="15426" width="7.69921875" style="24" customWidth="1"/>
    <col min="15427" max="15616" width="8.5" style="24"/>
    <col min="15617" max="15617" width="8.59765625" style="24" customWidth="1"/>
    <col min="15618" max="15619" width="25.59765625" style="24" customWidth="1"/>
    <col min="15620" max="15620" width="6.69921875" style="24" customWidth="1"/>
    <col min="15621" max="15621" width="8.5" style="24" customWidth="1"/>
    <col min="15622" max="15622" width="6.69921875" style="24" customWidth="1"/>
    <col min="15623" max="15623" width="8.09765625" style="24" customWidth="1"/>
    <col min="15624" max="15624" width="7.69921875" style="24" customWidth="1"/>
    <col min="15625" max="15625" width="8.09765625" style="24" customWidth="1"/>
    <col min="15626" max="15626" width="7.69921875" style="24" customWidth="1"/>
    <col min="15627" max="15627" width="8.09765625" style="24" customWidth="1"/>
    <col min="15628" max="15628" width="7.69921875" style="24" customWidth="1"/>
    <col min="15629" max="15629" width="8.09765625" style="24" customWidth="1"/>
    <col min="15630" max="15630" width="7.69921875" style="24" customWidth="1"/>
    <col min="15631" max="15631" width="8.09765625" style="24" customWidth="1"/>
    <col min="15632" max="15632" width="7.69921875" style="24" customWidth="1"/>
    <col min="15633" max="15633" width="8.09765625" style="24" customWidth="1"/>
    <col min="15634" max="15634" width="7.69921875" style="24" customWidth="1"/>
    <col min="15635" max="15635" width="8.09765625" style="24" customWidth="1"/>
    <col min="15636" max="15636" width="7.69921875" style="24" customWidth="1"/>
    <col min="15637" max="15637" width="8.09765625" style="24" customWidth="1"/>
    <col min="15638" max="15638" width="7.69921875" style="24" customWidth="1"/>
    <col min="15639" max="15639" width="8.09765625" style="24" customWidth="1"/>
    <col min="15640" max="15640" width="7.69921875" style="24" customWidth="1"/>
    <col min="15641" max="15641" width="8.09765625" style="24" customWidth="1"/>
    <col min="15642" max="15642" width="7.69921875" style="24" customWidth="1"/>
    <col min="15643" max="15643" width="8.09765625" style="24" customWidth="1"/>
    <col min="15644" max="15644" width="7.69921875" style="24" customWidth="1"/>
    <col min="15645" max="15645" width="8.09765625" style="24" customWidth="1"/>
    <col min="15646" max="15646" width="7.69921875" style="24" customWidth="1"/>
    <col min="15647" max="15647" width="8.09765625" style="24" customWidth="1"/>
    <col min="15648" max="15648" width="7.69921875" style="24" customWidth="1"/>
    <col min="15649" max="15649" width="8.09765625" style="24" customWidth="1"/>
    <col min="15650" max="15650" width="7.69921875" style="24" customWidth="1"/>
    <col min="15651" max="15651" width="8.09765625" style="24" customWidth="1"/>
    <col min="15652" max="15652" width="7.69921875" style="24" customWidth="1"/>
    <col min="15653" max="15653" width="8.09765625" style="24" customWidth="1"/>
    <col min="15654" max="15682" width="7.69921875" style="24" customWidth="1"/>
    <col min="15683" max="15872" width="8.5" style="24"/>
    <col min="15873" max="15873" width="8.59765625" style="24" customWidth="1"/>
    <col min="15874" max="15875" width="25.59765625" style="24" customWidth="1"/>
    <col min="15876" max="15876" width="6.69921875" style="24" customWidth="1"/>
    <col min="15877" max="15877" width="8.5" style="24" customWidth="1"/>
    <col min="15878" max="15878" width="6.69921875" style="24" customWidth="1"/>
    <col min="15879" max="15879" width="8.09765625" style="24" customWidth="1"/>
    <col min="15880" max="15880" width="7.69921875" style="24" customWidth="1"/>
    <col min="15881" max="15881" width="8.09765625" style="24" customWidth="1"/>
    <col min="15882" max="15882" width="7.69921875" style="24" customWidth="1"/>
    <col min="15883" max="15883" width="8.09765625" style="24" customWidth="1"/>
    <col min="15884" max="15884" width="7.69921875" style="24" customWidth="1"/>
    <col min="15885" max="15885" width="8.09765625" style="24" customWidth="1"/>
    <col min="15886" max="15886" width="7.69921875" style="24" customWidth="1"/>
    <col min="15887" max="15887" width="8.09765625" style="24" customWidth="1"/>
    <col min="15888" max="15888" width="7.69921875" style="24" customWidth="1"/>
    <col min="15889" max="15889" width="8.09765625" style="24" customWidth="1"/>
    <col min="15890" max="15890" width="7.69921875" style="24" customWidth="1"/>
    <col min="15891" max="15891" width="8.09765625" style="24" customWidth="1"/>
    <col min="15892" max="15892" width="7.69921875" style="24" customWidth="1"/>
    <col min="15893" max="15893" width="8.09765625" style="24" customWidth="1"/>
    <col min="15894" max="15894" width="7.69921875" style="24" customWidth="1"/>
    <col min="15895" max="15895" width="8.09765625" style="24" customWidth="1"/>
    <col min="15896" max="15896" width="7.69921875" style="24" customWidth="1"/>
    <col min="15897" max="15897" width="8.09765625" style="24" customWidth="1"/>
    <col min="15898" max="15898" width="7.69921875" style="24" customWidth="1"/>
    <col min="15899" max="15899" width="8.09765625" style="24" customWidth="1"/>
    <col min="15900" max="15900" width="7.69921875" style="24" customWidth="1"/>
    <col min="15901" max="15901" width="8.09765625" style="24" customWidth="1"/>
    <col min="15902" max="15902" width="7.69921875" style="24" customWidth="1"/>
    <col min="15903" max="15903" width="8.09765625" style="24" customWidth="1"/>
    <col min="15904" max="15904" width="7.69921875" style="24" customWidth="1"/>
    <col min="15905" max="15905" width="8.09765625" style="24" customWidth="1"/>
    <col min="15906" max="15906" width="7.69921875" style="24" customWidth="1"/>
    <col min="15907" max="15907" width="8.09765625" style="24" customWidth="1"/>
    <col min="15908" max="15908" width="7.69921875" style="24" customWidth="1"/>
    <col min="15909" max="15909" width="8.09765625" style="24" customWidth="1"/>
    <col min="15910" max="15938" width="7.69921875" style="24" customWidth="1"/>
    <col min="15939" max="16128" width="8.5" style="24"/>
    <col min="16129" max="16129" width="8.59765625" style="24" customWidth="1"/>
    <col min="16130" max="16131" width="25.59765625" style="24" customWidth="1"/>
    <col min="16132" max="16132" width="6.69921875" style="24" customWidth="1"/>
    <col min="16133" max="16133" width="8.5" style="24" customWidth="1"/>
    <col min="16134" max="16134" width="6.69921875" style="24" customWidth="1"/>
    <col min="16135" max="16135" width="8.09765625" style="24" customWidth="1"/>
    <col min="16136" max="16136" width="7.69921875" style="24" customWidth="1"/>
    <col min="16137" max="16137" width="8.09765625" style="24" customWidth="1"/>
    <col min="16138" max="16138" width="7.69921875" style="24" customWidth="1"/>
    <col min="16139" max="16139" width="8.09765625" style="24" customWidth="1"/>
    <col min="16140" max="16140" width="7.69921875" style="24" customWidth="1"/>
    <col min="16141" max="16141" width="8.09765625" style="24" customWidth="1"/>
    <col min="16142" max="16142" width="7.69921875" style="24" customWidth="1"/>
    <col min="16143" max="16143" width="8.09765625" style="24" customWidth="1"/>
    <col min="16144" max="16144" width="7.69921875" style="24" customWidth="1"/>
    <col min="16145" max="16145" width="8.09765625" style="24" customWidth="1"/>
    <col min="16146" max="16146" width="7.69921875" style="24" customWidth="1"/>
    <col min="16147" max="16147" width="8.09765625" style="24" customWidth="1"/>
    <col min="16148" max="16148" width="7.69921875" style="24" customWidth="1"/>
    <col min="16149" max="16149" width="8.09765625" style="24" customWidth="1"/>
    <col min="16150" max="16150" width="7.69921875" style="24" customWidth="1"/>
    <col min="16151" max="16151" width="8.09765625" style="24" customWidth="1"/>
    <col min="16152" max="16152" width="7.69921875" style="24" customWidth="1"/>
    <col min="16153" max="16153" width="8.09765625" style="24" customWidth="1"/>
    <col min="16154" max="16154" width="7.69921875" style="24" customWidth="1"/>
    <col min="16155" max="16155" width="8.09765625" style="24" customWidth="1"/>
    <col min="16156" max="16156" width="7.69921875" style="24" customWidth="1"/>
    <col min="16157" max="16157" width="8.09765625" style="24" customWidth="1"/>
    <col min="16158" max="16158" width="7.69921875" style="24" customWidth="1"/>
    <col min="16159" max="16159" width="8.09765625" style="24" customWidth="1"/>
    <col min="16160" max="16160" width="7.69921875" style="24" customWidth="1"/>
    <col min="16161" max="16161" width="8.09765625" style="24" customWidth="1"/>
    <col min="16162" max="16162" width="7.69921875" style="24" customWidth="1"/>
    <col min="16163" max="16163" width="8.09765625" style="24" customWidth="1"/>
    <col min="16164" max="16164" width="7.69921875" style="24" customWidth="1"/>
    <col min="16165" max="16165" width="8.09765625" style="24" customWidth="1"/>
    <col min="16166" max="16194" width="7.69921875" style="24" customWidth="1"/>
    <col min="16195" max="16384" width="8.5" style="24"/>
  </cols>
  <sheetData>
    <row r="1" spans="1:70" ht="12.75" customHeight="1" x14ac:dyDescent="0.3">
      <c r="A1" s="26" t="s">
        <v>1161</v>
      </c>
      <c r="L1" s="55"/>
      <c r="N1" s="63"/>
    </row>
    <row r="2" spans="1:70" ht="12.75" customHeight="1" x14ac:dyDescent="0.3">
      <c r="A2" s="23" t="s">
        <v>935</v>
      </c>
      <c r="B2" s="25" t="s">
        <v>936</v>
      </c>
    </row>
    <row r="3" spans="1:70" ht="12.75" customHeight="1" x14ac:dyDescent="0.3">
      <c r="A3" s="23" t="s">
        <v>726</v>
      </c>
      <c r="C3" s="65"/>
      <c r="D3" s="65"/>
      <c r="E3" s="65"/>
      <c r="F3" s="65"/>
      <c r="G3" s="65"/>
      <c r="H3" s="65"/>
      <c r="I3" s="65"/>
      <c r="J3" s="65"/>
      <c r="K3" s="65"/>
      <c r="L3" s="65"/>
      <c r="M3" s="65"/>
      <c r="AC3" s="54"/>
      <c r="AE3" s="54"/>
      <c r="AF3" s="54"/>
      <c r="AG3" s="54"/>
      <c r="AH3" s="54"/>
      <c r="AJ3" s="56"/>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row>
    <row r="4" spans="1:70" ht="12.75" customHeight="1" x14ac:dyDescent="0.3">
      <c r="A4" s="26"/>
      <c r="AC4" s="54"/>
      <c r="AE4" s="54"/>
      <c r="AF4" s="54"/>
      <c r="AG4" s="54"/>
      <c r="AH4" s="54"/>
      <c r="AJ4" s="56"/>
    </row>
    <row r="5" spans="1:70" s="59" customFormat="1" ht="51" customHeight="1" x14ac:dyDescent="0.25">
      <c r="A5" s="57" t="s">
        <v>727</v>
      </c>
      <c r="B5" s="57" t="s">
        <v>728</v>
      </c>
      <c r="C5" s="58" t="s">
        <v>1138</v>
      </c>
      <c r="D5" s="27" t="s">
        <v>729</v>
      </c>
      <c r="E5" s="27" t="s">
        <v>1126</v>
      </c>
      <c r="F5" s="27" t="s">
        <v>1127</v>
      </c>
      <c r="G5" s="27" t="s">
        <v>1051</v>
      </c>
      <c r="H5" s="27" t="s">
        <v>1052</v>
      </c>
      <c r="I5" s="27" t="s">
        <v>1053</v>
      </c>
      <c r="J5" s="27" t="s">
        <v>744</v>
      </c>
      <c r="K5" s="27" t="s">
        <v>1054</v>
      </c>
      <c r="L5" s="27" t="s">
        <v>743</v>
      </c>
      <c r="M5" s="27" t="s">
        <v>1055</v>
      </c>
      <c r="N5" s="27" t="s">
        <v>742</v>
      </c>
      <c r="O5" s="27" t="s">
        <v>1056</v>
      </c>
      <c r="P5" s="27" t="s">
        <v>741</v>
      </c>
      <c r="Q5" s="27" t="s">
        <v>1057</v>
      </c>
      <c r="R5" s="27" t="s">
        <v>740</v>
      </c>
      <c r="S5" s="27" t="s">
        <v>1058</v>
      </c>
      <c r="T5" s="27" t="s">
        <v>739</v>
      </c>
      <c r="U5" s="27" t="s">
        <v>1059</v>
      </c>
      <c r="V5" s="27" t="s">
        <v>738</v>
      </c>
      <c r="W5" s="27" t="s">
        <v>1060</v>
      </c>
      <c r="X5" s="27" t="s">
        <v>737</v>
      </c>
      <c r="Y5" s="27" t="s">
        <v>1061</v>
      </c>
      <c r="Z5" s="27" t="s">
        <v>736</v>
      </c>
      <c r="AA5" s="27" t="s">
        <v>1062</v>
      </c>
      <c r="AB5" s="27" t="s">
        <v>735</v>
      </c>
      <c r="AC5" s="27" t="s">
        <v>1063</v>
      </c>
      <c r="AD5" s="27" t="s">
        <v>734</v>
      </c>
      <c r="AE5" s="27" t="s">
        <v>1064</v>
      </c>
      <c r="AF5" s="27" t="s">
        <v>733</v>
      </c>
      <c r="AG5" s="27" t="s">
        <v>1065</v>
      </c>
      <c r="AH5" s="27" t="s">
        <v>732</v>
      </c>
      <c r="AI5" s="27" t="s">
        <v>1066</v>
      </c>
      <c r="AJ5" s="27" t="s">
        <v>731</v>
      </c>
      <c r="AK5" s="27" t="s">
        <v>1067</v>
      </c>
      <c r="AL5" s="27" t="s">
        <v>730</v>
      </c>
      <c r="BO5" s="60"/>
      <c r="BP5" s="60"/>
      <c r="BQ5" s="60"/>
      <c r="BR5" s="60"/>
    </row>
    <row r="6" spans="1:70" ht="12.75" customHeight="1" x14ac:dyDescent="0.3">
      <c r="A6" s="61" t="s">
        <v>745</v>
      </c>
      <c r="B6" s="61" t="s">
        <v>746</v>
      </c>
      <c r="C6" s="61" t="s">
        <v>1128</v>
      </c>
      <c r="D6" s="28">
        <v>242545</v>
      </c>
      <c r="E6" s="28">
        <v>66040229</v>
      </c>
      <c r="F6" s="28">
        <v>272</v>
      </c>
      <c r="G6" s="28">
        <v>65648054</v>
      </c>
      <c r="H6" s="28">
        <v>271</v>
      </c>
      <c r="I6" s="28">
        <v>65110034</v>
      </c>
      <c r="J6" s="28">
        <v>268</v>
      </c>
      <c r="K6" s="28">
        <v>64596752</v>
      </c>
      <c r="L6" s="28">
        <v>266</v>
      </c>
      <c r="M6" s="28">
        <v>64105654</v>
      </c>
      <c r="N6" s="28">
        <v>264</v>
      </c>
      <c r="O6" s="28">
        <v>63705030</v>
      </c>
      <c r="P6" s="28">
        <v>263</v>
      </c>
      <c r="Q6" s="28">
        <v>63285145</v>
      </c>
      <c r="R6" s="28">
        <v>260</v>
      </c>
      <c r="S6" s="28">
        <v>62759456</v>
      </c>
      <c r="T6" s="28">
        <v>258</v>
      </c>
      <c r="U6" s="28">
        <v>62260486</v>
      </c>
      <c r="V6" s="28">
        <v>256</v>
      </c>
      <c r="W6" s="28">
        <v>61823772</v>
      </c>
      <c r="X6" s="28">
        <v>254</v>
      </c>
      <c r="Y6" s="28">
        <v>61319075</v>
      </c>
      <c r="Z6" s="28">
        <v>252</v>
      </c>
      <c r="AA6" s="28">
        <v>60827067</v>
      </c>
      <c r="AB6" s="28">
        <v>250</v>
      </c>
      <c r="AC6" s="28">
        <v>60413276</v>
      </c>
      <c r="AD6" s="28">
        <v>248</v>
      </c>
      <c r="AE6" s="28">
        <v>59950364</v>
      </c>
      <c r="AF6" s="28">
        <v>246</v>
      </c>
      <c r="AG6" s="28">
        <v>59636662</v>
      </c>
      <c r="AH6" s="28">
        <v>245</v>
      </c>
      <c r="AI6" s="28">
        <v>59365677</v>
      </c>
      <c r="AJ6" s="28">
        <v>244</v>
      </c>
      <c r="AK6" s="28">
        <v>59113016</v>
      </c>
      <c r="AL6" s="28">
        <v>243</v>
      </c>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row>
    <row r="7" spans="1:70" ht="12.75" customHeight="1" x14ac:dyDescent="0.3">
      <c r="A7" s="61" t="s">
        <v>747</v>
      </c>
      <c r="B7" s="61" t="s">
        <v>748</v>
      </c>
      <c r="C7" s="61" t="s">
        <v>1128</v>
      </c>
      <c r="D7" s="28">
        <v>228957</v>
      </c>
      <c r="E7" s="28">
        <v>64169395</v>
      </c>
      <c r="F7" s="28">
        <v>280</v>
      </c>
      <c r="G7" s="28">
        <v>63785917</v>
      </c>
      <c r="H7" s="28">
        <v>279</v>
      </c>
      <c r="I7" s="28">
        <v>63258413</v>
      </c>
      <c r="J7" s="28">
        <v>276</v>
      </c>
      <c r="K7" s="28">
        <v>62756254</v>
      </c>
      <c r="L7" s="28">
        <v>274</v>
      </c>
      <c r="M7" s="28">
        <v>62275929</v>
      </c>
      <c r="N7" s="28">
        <v>272</v>
      </c>
      <c r="O7" s="28">
        <v>61881396</v>
      </c>
      <c r="P7" s="28">
        <v>270</v>
      </c>
      <c r="Q7" s="28">
        <v>61470827</v>
      </c>
      <c r="R7" s="28">
        <v>268</v>
      </c>
      <c r="S7" s="28">
        <v>60954623</v>
      </c>
      <c r="T7" s="28">
        <v>266</v>
      </c>
      <c r="U7" s="28">
        <v>60467153</v>
      </c>
      <c r="V7" s="28">
        <v>264</v>
      </c>
      <c r="W7" s="28">
        <v>60044620</v>
      </c>
      <c r="X7" s="28">
        <v>262</v>
      </c>
      <c r="Y7" s="28">
        <v>59557392</v>
      </c>
      <c r="Z7" s="28">
        <v>260</v>
      </c>
      <c r="AA7" s="28">
        <v>59083954</v>
      </c>
      <c r="AB7" s="28">
        <v>258</v>
      </c>
      <c r="AC7" s="28">
        <v>58685543</v>
      </c>
      <c r="AD7" s="28">
        <v>256</v>
      </c>
      <c r="AE7" s="28">
        <v>58236322</v>
      </c>
      <c r="AF7" s="28">
        <v>254</v>
      </c>
      <c r="AG7" s="28">
        <v>57931738</v>
      </c>
      <c r="AH7" s="28">
        <v>253</v>
      </c>
      <c r="AI7" s="28">
        <v>57668143</v>
      </c>
      <c r="AJ7" s="28">
        <v>252</v>
      </c>
      <c r="AK7" s="28">
        <v>57424178</v>
      </c>
      <c r="AL7" s="28">
        <v>251</v>
      </c>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row>
    <row r="8" spans="1:70" ht="12.75" customHeight="1" x14ac:dyDescent="0.3">
      <c r="A8" s="61" t="s">
        <v>749</v>
      </c>
      <c r="B8" s="61" t="s">
        <v>750</v>
      </c>
      <c r="C8" s="61" t="s">
        <v>1128</v>
      </c>
      <c r="D8" s="28">
        <v>151046</v>
      </c>
      <c r="E8" s="28">
        <v>58744595</v>
      </c>
      <c r="F8" s="28">
        <v>389</v>
      </c>
      <c r="G8" s="28">
        <v>58381217</v>
      </c>
      <c r="H8" s="28">
        <v>387</v>
      </c>
      <c r="I8" s="28">
        <v>57885413</v>
      </c>
      <c r="J8" s="28">
        <v>383</v>
      </c>
      <c r="K8" s="28">
        <v>57408654</v>
      </c>
      <c r="L8" s="28">
        <v>380</v>
      </c>
      <c r="M8" s="28">
        <v>56948229</v>
      </c>
      <c r="N8" s="28">
        <v>377</v>
      </c>
      <c r="O8" s="28">
        <v>56567796</v>
      </c>
      <c r="P8" s="28">
        <v>375</v>
      </c>
      <c r="Q8" s="28">
        <v>56170927</v>
      </c>
      <c r="R8" s="28">
        <v>372</v>
      </c>
      <c r="S8" s="28">
        <v>55692423</v>
      </c>
      <c r="T8" s="28">
        <v>369</v>
      </c>
      <c r="U8" s="28">
        <v>55235253</v>
      </c>
      <c r="V8" s="28">
        <v>366</v>
      </c>
      <c r="W8" s="28">
        <v>54841720</v>
      </c>
      <c r="X8" s="28">
        <v>363</v>
      </c>
      <c r="Y8" s="28">
        <v>54387392</v>
      </c>
      <c r="Z8" s="28">
        <v>360</v>
      </c>
      <c r="AA8" s="28">
        <v>53950854</v>
      </c>
      <c r="AB8" s="28">
        <v>357</v>
      </c>
      <c r="AC8" s="28">
        <v>53575343</v>
      </c>
      <c r="AD8" s="28">
        <v>355</v>
      </c>
      <c r="AE8" s="28">
        <v>53152022</v>
      </c>
      <c r="AF8" s="28">
        <v>352</v>
      </c>
      <c r="AG8" s="28">
        <v>52863238</v>
      </c>
      <c r="AH8" s="28">
        <v>350</v>
      </c>
      <c r="AI8" s="28">
        <v>52602143</v>
      </c>
      <c r="AJ8" s="28">
        <v>348</v>
      </c>
      <c r="AK8" s="28">
        <v>52359978</v>
      </c>
      <c r="AL8" s="28">
        <v>347</v>
      </c>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row>
    <row r="9" spans="1:70" ht="12.75" customHeight="1" x14ac:dyDescent="0.3">
      <c r="A9" s="61" t="s">
        <v>751</v>
      </c>
      <c r="B9" s="61" t="s">
        <v>752</v>
      </c>
      <c r="C9" s="61" t="s">
        <v>1128</v>
      </c>
      <c r="D9" s="28">
        <v>130310</v>
      </c>
      <c r="E9" s="28">
        <v>55619430</v>
      </c>
      <c r="F9" s="28">
        <v>427</v>
      </c>
      <c r="G9" s="28">
        <v>55268067</v>
      </c>
      <c r="H9" s="28">
        <v>424</v>
      </c>
      <c r="I9" s="28">
        <v>54786327</v>
      </c>
      <c r="J9" s="28">
        <v>420</v>
      </c>
      <c r="K9" s="28">
        <v>54316618</v>
      </c>
      <c r="L9" s="28">
        <v>417</v>
      </c>
      <c r="M9" s="28">
        <v>53865817</v>
      </c>
      <c r="N9" s="28">
        <v>413</v>
      </c>
      <c r="O9" s="28">
        <v>53493729</v>
      </c>
      <c r="P9" s="28">
        <v>411</v>
      </c>
      <c r="Q9" s="28">
        <v>53107169</v>
      </c>
      <c r="R9" s="28">
        <v>408</v>
      </c>
      <c r="S9" s="28">
        <v>52642452</v>
      </c>
      <c r="T9" s="28">
        <v>404</v>
      </c>
      <c r="U9" s="28">
        <v>52196381</v>
      </c>
      <c r="V9" s="28">
        <v>401</v>
      </c>
      <c r="W9" s="28">
        <v>51815853</v>
      </c>
      <c r="X9" s="28">
        <v>398</v>
      </c>
      <c r="Y9" s="28">
        <v>51381093</v>
      </c>
      <c r="Z9" s="28">
        <v>394</v>
      </c>
      <c r="AA9" s="28">
        <v>50965186</v>
      </c>
      <c r="AB9" s="28">
        <v>391</v>
      </c>
      <c r="AC9" s="28">
        <v>50606034</v>
      </c>
      <c r="AD9" s="28">
        <v>388</v>
      </c>
      <c r="AE9" s="28">
        <v>50194600</v>
      </c>
      <c r="AF9" s="28">
        <v>385</v>
      </c>
      <c r="AG9" s="28">
        <v>49925517</v>
      </c>
      <c r="AH9" s="28">
        <v>383</v>
      </c>
      <c r="AI9" s="28">
        <v>49679267</v>
      </c>
      <c r="AJ9" s="28">
        <v>381</v>
      </c>
      <c r="AK9" s="28">
        <v>49449746</v>
      </c>
      <c r="AL9" s="28">
        <v>379</v>
      </c>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row>
    <row r="10" spans="1:70" ht="12.75" customHeight="1" x14ac:dyDescent="0.3">
      <c r="A10" s="61" t="s">
        <v>753</v>
      </c>
      <c r="B10" s="61" t="s">
        <v>754</v>
      </c>
      <c r="C10" s="61" t="s">
        <v>2</v>
      </c>
      <c r="D10" s="28">
        <v>8574</v>
      </c>
      <c r="E10" s="28">
        <v>2644727</v>
      </c>
      <c r="F10" s="28">
        <v>308</v>
      </c>
      <c r="G10" s="28">
        <v>2636589</v>
      </c>
      <c r="H10" s="28">
        <v>307</v>
      </c>
      <c r="I10" s="28">
        <v>2624579</v>
      </c>
      <c r="J10" s="28">
        <v>306</v>
      </c>
      <c r="K10" s="28">
        <v>2618736</v>
      </c>
      <c r="L10" s="28">
        <v>305</v>
      </c>
      <c r="M10" s="28">
        <v>2610563</v>
      </c>
      <c r="N10" s="28">
        <v>304</v>
      </c>
      <c r="O10" s="28">
        <v>2602387</v>
      </c>
      <c r="P10" s="28">
        <v>304</v>
      </c>
      <c r="Q10" s="28">
        <v>2596441</v>
      </c>
      <c r="R10" s="28">
        <v>303</v>
      </c>
      <c r="S10" s="28">
        <v>2586868</v>
      </c>
      <c r="T10" s="28">
        <v>302</v>
      </c>
      <c r="U10" s="28">
        <v>2575441</v>
      </c>
      <c r="V10" s="28">
        <v>300</v>
      </c>
      <c r="W10" s="28">
        <v>2569312</v>
      </c>
      <c r="X10" s="28">
        <v>300</v>
      </c>
      <c r="Y10" s="28">
        <v>2562045</v>
      </c>
      <c r="Z10" s="28">
        <v>299</v>
      </c>
      <c r="AA10" s="28">
        <v>2552568</v>
      </c>
      <c r="AB10" s="28">
        <v>298</v>
      </c>
      <c r="AC10" s="28">
        <v>2547127</v>
      </c>
      <c r="AD10" s="28">
        <v>297</v>
      </c>
      <c r="AE10" s="28">
        <v>2540502</v>
      </c>
      <c r="AF10" s="28">
        <v>296</v>
      </c>
      <c r="AG10" s="28">
        <v>2540461</v>
      </c>
      <c r="AH10" s="28">
        <v>296</v>
      </c>
      <c r="AI10" s="28">
        <v>2540600</v>
      </c>
      <c r="AJ10" s="28">
        <v>296</v>
      </c>
      <c r="AK10" s="28">
        <v>2540090</v>
      </c>
      <c r="AL10" s="28">
        <v>296</v>
      </c>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row>
    <row r="11" spans="1:70" ht="12.75" customHeight="1" x14ac:dyDescent="0.3">
      <c r="A11" s="61" t="s">
        <v>190</v>
      </c>
      <c r="B11" s="61" t="s">
        <v>191</v>
      </c>
      <c r="C11" s="61" t="s">
        <v>1129</v>
      </c>
      <c r="D11" s="28">
        <v>2226</v>
      </c>
      <c r="E11" s="28">
        <v>523662</v>
      </c>
      <c r="F11" s="28">
        <v>235</v>
      </c>
      <c r="G11" s="28">
        <v>521776</v>
      </c>
      <c r="H11" s="28">
        <v>234</v>
      </c>
      <c r="I11" s="28">
        <v>519347</v>
      </c>
      <c r="J11" s="28">
        <v>233</v>
      </c>
      <c r="K11" s="28">
        <v>517573</v>
      </c>
      <c r="L11" s="28">
        <v>233</v>
      </c>
      <c r="M11" s="28">
        <v>515923</v>
      </c>
      <c r="N11" s="28">
        <v>232</v>
      </c>
      <c r="O11" s="28">
        <v>514261</v>
      </c>
      <c r="P11" s="28">
        <v>231</v>
      </c>
      <c r="Q11" s="28">
        <v>512994</v>
      </c>
      <c r="R11" s="28">
        <v>230</v>
      </c>
      <c r="S11" s="28">
        <v>510628</v>
      </c>
      <c r="T11" s="28">
        <v>229</v>
      </c>
      <c r="U11" s="28">
        <v>507311</v>
      </c>
      <c r="V11" s="28">
        <v>228</v>
      </c>
      <c r="W11" s="28">
        <v>505617</v>
      </c>
      <c r="X11" s="28">
        <v>227</v>
      </c>
      <c r="Y11" s="28">
        <v>502960</v>
      </c>
      <c r="Z11" s="28">
        <v>226</v>
      </c>
      <c r="AA11" s="28">
        <v>499348</v>
      </c>
      <c r="AB11" s="28">
        <v>224</v>
      </c>
      <c r="AC11" s="28">
        <v>497218</v>
      </c>
      <c r="AD11" s="28">
        <v>223</v>
      </c>
      <c r="AE11" s="28">
        <v>495147</v>
      </c>
      <c r="AF11" s="28">
        <v>222</v>
      </c>
      <c r="AG11" s="28">
        <v>493931</v>
      </c>
      <c r="AH11" s="28">
        <v>222</v>
      </c>
      <c r="AI11" s="28">
        <v>493538</v>
      </c>
      <c r="AJ11" s="28">
        <v>222</v>
      </c>
      <c r="AK11" s="28">
        <v>493678</v>
      </c>
      <c r="AL11" s="28">
        <v>222</v>
      </c>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row>
    <row r="12" spans="1:70" ht="12.75" customHeight="1" x14ac:dyDescent="0.3">
      <c r="A12" s="61" t="s">
        <v>184</v>
      </c>
      <c r="B12" s="61" t="s">
        <v>185</v>
      </c>
      <c r="C12" s="61" t="s">
        <v>1129</v>
      </c>
      <c r="D12" s="28">
        <v>197</v>
      </c>
      <c r="E12" s="28">
        <v>106347</v>
      </c>
      <c r="F12" s="28">
        <v>539</v>
      </c>
      <c r="G12" s="28">
        <v>106327</v>
      </c>
      <c r="H12" s="28">
        <v>538</v>
      </c>
      <c r="I12" s="28">
        <v>105998</v>
      </c>
      <c r="J12" s="28">
        <v>537</v>
      </c>
      <c r="K12" s="28">
        <v>105877</v>
      </c>
      <c r="L12" s="28">
        <v>536</v>
      </c>
      <c r="M12" s="28">
        <v>105726</v>
      </c>
      <c r="N12" s="28">
        <v>535</v>
      </c>
      <c r="O12" s="28">
        <v>105503</v>
      </c>
      <c r="P12" s="28">
        <v>534</v>
      </c>
      <c r="Q12" s="28">
        <v>105584</v>
      </c>
      <c r="R12" s="28">
        <v>536</v>
      </c>
      <c r="S12" s="28">
        <v>105028</v>
      </c>
      <c r="T12" s="28">
        <v>533</v>
      </c>
      <c r="U12" s="28">
        <v>104355</v>
      </c>
      <c r="V12" s="28">
        <v>530</v>
      </c>
      <c r="W12" s="28">
        <v>103694</v>
      </c>
      <c r="X12" s="28">
        <v>526</v>
      </c>
      <c r="Y12" s="28">
        <v>102632</v>
      </c>
      <c r="Z12" s="28">
        <v>521</v>
      </c>
      <c r="AA12" s="28">
        <v>101509</v>
      </c>
      <c r="AB12" s="28">
        <v>515</v>
      </c>
      <c r="AC12" s="28">
        <v>100287</v>
      </c>
      <c r="AD12" s="28">
        <v>509</v>
      </c>
      <c r="AE12" s="28">
        <v>99343</v>
      </c>
      <c r="AF12" s="28">
        <v>504</v>
      </c>
      <c r="AG12" s="28">
        <v>98911</v>
      </c>
      <c r="AH12" s="28">
        <v>502</v>
      </c>
      <c r="AI12" s="28">
        <v>98474</v>
      </c>
      <c r="AJ12" s="28">
        <v>500</v>
      </c>
      <c r="AK12" s="28">
        <v>97894</v>
      </c>
      <c r="AL12" s="28">
        <v>497</v>
      </c>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row>
    <row r="13" spans="1:70" ht="12.75" customHeight="1" x14ac:dyDescent="0.3">
      <c r="A13" s="61" t="s">
        <v>72</v>
      </c>
      <c r="B13" s="61" t="s">
        <v>73</v>
      </c>
      <c r="C13" s="61" t="s">
        <v>1129</v>
      </c>
      <c r="D13" s="28">
        <v>94</v>
      </c>
      <c r="E13" s="28">
        <v>93019</v>
      </c>
      <c r="F13" s="28">
        <v>994</v>
      </c>
      <c r="G13" s="28">
        <v>92845</v>
      </c>
      <c r="H13" s="28">
        <v>992</v>
      </c>
      <c r="I13" s="28">
        <v>92498</v>
      </c>
      <c r="J13" s="28">
        <v>989</v>
      </c>
      <c r="K13" s="28">
        <v>92606</v>
      </c>
      <c r="L13" s="28">
        <v>990</v>
      </c>
      <c r="M13" s="28">
        <v>92662</v>
      </c>
      <c r="N13" s="28">
        <v>990</v>
      </c>
      <c r="O13" s="28">
        <v>92261</v>
      </c>
      <c r="P13" s="28">
        <v>986</v>
      </c>
      <c r="Q13" s="28">
        <v>92088</v>
      </c>
      <c r="R13" s="28">
        <v>980</v>
      </c>
      <c r="S13" s="28">
        <v>91773</v>
      </c>
      <c r="T13" s="28">
        <v>976</v>
      </c>
      <c r="U13" s="28">
        <v>91530</v>
      </c>
      <c r="V13" s="28">
        <v>974</v>
      </c>
      <c r="W13" s="28">
        <v>91379</v>
      </c>
      <c r="X13" s="28">
        <v>972</v>
      </c>
      <c r="Y13" s="28">
        <v>90969</v>
      </c>
      <c r="Z13" s="28">
        <v>968</v>
      </c>
      <c r="AA13" s="28">
        <v>90781</v>
      </c>
      <c r="AB13" s="28">
        <v>966</v>
      </c>
      <c r="AC13" s="28">
        <v>90457</v>
      </c>
      <c r="AD13" s="28">
        <v>962</v>
      </c>
      <c r="AE13" s="28">
        <v>90317</v>
      </c>
      <c r="AF13" s="28">
        <v>961</v>
      </c>
      <c r="AG13" s="28">
        <v>90134</v>
      </c>
      <c r="AH13" s="28">
        <v>959</v>
      </c>
      <c r="AI13" s="28">
        <v>89993</v>
      </c>
      <c r="AJ13" s="28">
        <v>957</v>
      </c>
      <c r="AK13" s="28">
        <v>90152</v>
      </c>
      <c r="AL13" s="28">
        <v>959</v>
      </c>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row>
    <row r="14" spans="1:70" ht="12.75" customHeight="1" x14ac:dyDescent="0.3">
      <c r="A14" s="61" t="s">
        <v>178</v>
      </c>
      <c r="B14" s="61" t="s">
        <v>179</v>
      </c>
      <c r="C14" s="61" t="s">
        <v>1129</v>
      </c>
      <c r="D14" s="28">
        <v>54</v>
      </c>
      <c r="E14" s="28">
        <v>140639</v>
      </c>
      <c r="F14" s="28">
        <v>2610</v>
      </c>
      <c r="G14" s="28">
        <v>140326</v>
      </c>
      <c r="H14" s="28">
        <v>2604</v>
      </c>
      <c r="I14" s="28">
        <v>139310</v>
      </c>
      <c r="J14" s="28">
        <v>2585</v>
      </c>
      <c r="K14" s="28">
        <v>138991</v>
      </c>
      <c r="L14" s="28">
        <v>2579</v>
      </c>
      <c r="M14" s="28">
        <v>138911</v>
      </c>
      <c r="N14" s="28">
        <v>2578</v>
      </c>
      <c r="O14" s="28">
        <v>138726</v>
      </c>
      <c r="P14" s="28">
        <v>2574</v>
      </c>
      <c r="Q14" s="28">
        <v>138368</v>
      </c>
      <c r="R14" s="28">
        <v>2562</v>
      </c>
      <c r="S14" s="28">
        <v>137667</v>
      </c>
      <c r="T14" s="28">
        <v>2549</v>
      </c>
      <c r="U14" s="28">
        <v>137273</v>
      </c>
      <c r="V14" s="28">
        <v>2542</v>
      </c>
      <c r="W14" s="28">
        <v>137885</v>
      </c>
      <c r="X14" s="28">
        <v>2553</v>
      </c>
      <c r="Y14" s="28">
        <v>138190</v>
      </c>
      <c r="Z14" s="28">
        <v>2559</v>
      </c>
      <c r="AA14" s="28">
        <v>138169</v>
      </c>
      <c r="AB14" s="28">
        <v>2559</v>
      </c>
      <c r="AC14" s="28">
        <v>138517</v>
      </c>
      <c r="AD14" s="28">
        <v>2565</v>
      </c>
      <c r="AE14" s="28">
        <v>138451</v>
      </c>
      <c r="AF14" s="28">
        <v>2564</v>
      </c>
      <c r="AG14" s="28">
        <v>139050</v>
      </c>
      <c r="AH14" s="28">
        <v>2575</v>
      </c>
      <c r="AI14" s="28">
        <v>140090</v>
      </c>
      <c r="AJ14" s="28">
        <v>2594</v>
      </c>
      <c r="AK14" s="28">
        <v>141233</v>
      </c>
      <c r="AL14" s="28">
        <v>2615</v>
      </c>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row>
    <row r="15" spans="1:70" ht="12.75" customHeight="1" x14ac:dyDescent="0.3">
      <c r="A15" s="61" t="s">
        <v>755</v>
      </c>
      <c r="B15" s="61" t="s">
        <v>9</v>
      </c>
      <c r="C15" s="61" t="s">
        <v>1129</v>
      </c>
      <c r="D15" s="28">
        <v>5014</v>
      </c>
      <c r="E15" s="28">
        <v>319030</v>
      </c>
      <c r="F15" s="28">
        <v>64</v>
      </c>
      <c r="G15" s="28">
        <v>317444</v>
      </c>
      <c r="H15" s="28">
        <v>63</v>
      </c>
      <c r="I15" s="28">
        <v>316453</v>
      </c>
      <c r="J15" s="28">
        <v>63</v>
      </c>
      <c r="K15" s="28">
        <v>316832</v>
      </c>
      <c r="L15" s="28">
        <v>63</v>
      </c>
      <c r="M15" s="28">
        <v>316389</v>
      </c>
      <c r="N15" s="28">
        <v>63</v>
      </c>
      <c r="O15" s="28">
        <v>316489</v>
      </c>
      <c r="P15" s="28">
        <v>63</v>
      </c>
      <c r="Q15" s="28">
        <v>316278</v>
      </c>
      <c r="R15" s="28">
        <v>63</v>
      </c>
      <c r="S15" s="28">
        <v>315463</v>
      </c>
      <c r="T15" s="28">
        <v>63</v>
      </c>
      <c r="U15" s="28">
        <v>314489</v>
      </c>
      <c r="V15" s="28">
        <v>63</v>
      </c>
      <c r="W15" s="28">
        <v>314057</v>
      </c>
      <c r="X15" s="28">
        <v>63</v>
      </c>
      <c r="Y15" s="28">
        <v>312960</v>
      </c>
      <c r="Z15" s="28">
        <v>62</v>
      </c>
      <c r="AA15" s="28">
        <v>311375</v>
      </c>
      <c r="AB15" s="28">
        <v>62</v>
      </c>
      <c r="AC15" s="28">
        <v>310752</v>
      </c>
      <c r="AD15" s="28">
        <v>62</v>
      </c>
      <c r="AE15" s="28">
        <v>310140</v>
      </c>
      <c r="AF15" s="28">
        <v>62</v>
      </c>
      <c r="AG15" s="28">
        <v>309448</v>
      </c>
      <c r="AH15" s="28">
        <v>62</v>
      </c>
      <c r="AI15" s="28">
        <v>308499</v>
      </c>
      <c r="AJ15" s="28">
        <v>62</v>
      </c>
      <c r="AK15" s="28">
        <v>307363</v>
      </c>
      <c r="AL15" s="28">
        <v>61</v>
      </c>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row>
    <row r="16" spans="1:70" ht="12.75" customHeight="1" x14ac:dyDescent="0.3">
      <c r="A16" s="61" t="s">
        <v>180</v>
      </c>
      <c r="B16" s="61" t="s">
        <v>181</v>
      </c>
      <c r="C16" s="61" t="s">
        <v>1129</v>
      </c>
      <c r="D16" s="28">
        <v>245</v>
      </c>
      <c r="E16" s="28">
        <v>136005</v>
      </c>
      <c r="F16" s="28">
        <v>556</v>
      </c>
      <c r="G16" s="28">
        <v>135496</v>
      </c>
      <c r="H16" s="28">
        <v>553</v>
      </c>
      <c r="I16" s="28">
        <v>135324</v>
      </c>
      <c r="J16" s="28">
        <v>553</v>
      </c>
      <c r="K16" s="28">
        <v>135102</v>
      </c>
      <c r="L16" s="28">
        <v>552</v>
      </c>
      <c r="M16" s="28">
        <v>134960</v>
      </c>
      <c r="N16" s="28">
        <v>551</v>
      </c>
      <c r="O16" s="28">
        <v>134976</v>
      </c>
      <c r="P16" s="28">
        <v>551</v>
      </c>
      <c r="Q16" s="28">
        <v>135164</v>
      </c>
      <c r="R16" s="28">
        <v>552</v>
      </c>
      <c r="S16" s="28">
        <v>135383</v>
      </c>
      <c r="T16" s="28">
        <v>553</v>
      </c>
      <c r="U16" s="28">
        <v>135867</v>
      </c>
      <c r="V16" s="28">
        <v>555</v>
      </c>
      <c r="W16" s="28">
        <v>136512</v>
      </c>
      <c r="X16" s="28">
        <v>557</v>
      </c>
      <c r="Y16" s="28">
        <v>136940</v>
      </c>
      <c r="Z16" s="28">
        <v>559</v>
      </c>
      <c r="AA16" s="28">
        <v>137621</v>
      </c>
      <c r="AB16" s="28">
        <v>562</v>
      </c>
      <c r="AC16" s="28">
        <v>138177</v>
      </c>
      <c r="AD16" s="28">
        <v>564</v>
      </c>
      <c r="AE16" s="28">
        <v>138643</v>
      </c>
      <c r="AF16" s="28">
        <v>566</v>
      </c>
      <c r="AG16" s="28">
        <v>138565</v>
      </c>
      <c r="AH16" s="28">
        <v>566</v>
      </c>
      <c r="AI16" s="28">
        <v>138520</v>
      </c>
      <c r="AJ16" s="28">
        <v>565</v>
      </c>
      <c r="AK16" s="28">
        <v>139159</v>
      </c>
      <c r="AL16" s="28">
        <v>568</v>
      </c>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row>
    <row r="17" spans="1:38" s="24" customFormat="1" ht="12.75" customHeight="1" x14ac:dyDescent="0.3">
      <c r="A17" s="61" t="s">
        <v>182</v>
      </c>
      <c r="B17" s="61" t="s">
        <v>183</v>
      </c>
      <c r="C17" s="61" t="s">
        <v>1129</v>
      </c>
      <c r="D17" s="28">
        <v>205</v>
      </c>
      <c r="E17" s="28">
        <v>196487</v>
      </c>
      <c r="F17" s="28">
        <v>959</v>
      </c>
      <c r="G17" s="28">
        <v>195958</v>
      </c>
      <c r="H17" s="28">
        <v>956</v>
      </c>
      <c r="I17" s="28">
        <v>195128</v>
      </c>
      <c r="J17" s="28">
        <v>952</v>
      </c>
      <c r="K17" s="28">
        <v>194423</v>
      </c>
      <c r="L17" s="28">
        <v>949</v>
      </c>
      <c r="M17" s="28">
        <v>193433</v>
      </c>
      <c r="N17" s="28">
        <v>944</v>
      </c>
      <c r="O17" s="28">
        <v>192487</v>
      </c>
      <c r="P17" s="28">
        <v>939</v>
      </c>
      <c r="Q17" s="28">
        <v>191824</v>
      </c>
      <c r="R17" s="28">
        <v>936</v>
      </c>
      <c r="S17" s="28">
        <v>190902</v>
      </c>
      <c r="T17" s="28">
        <v>931</v>
      </c>
      <c r="U17" s="28">
        <v>189978</v>
      </c>
      <c r="V17" s="28">
        <v>927</v>
      </c>
      <c r="W17" s="28">
        <v>189039</v>
      </c>
      <c r="X17" s="28">
        <v>922</v>
      </c>
      <c r="Y17" s="28">
        <v>187937</v>
      </c>
      <c r="Z17" s="28">
        <v>917</v>
      </c>
      <c r="AA17" s="28">
        <v>187270</v>
      </c>
      <c r="AB17" s="28">
        <v>914</v>
      </c>
      <c r="AC17" s="28">
        <v>186350</v>
      </c>
      <c r="AD17" s="28">
        <v>909</v>
      </c>
      <c r="AE17" s="28">
        <v>185687</v>
      </c>
      <c r="AF17" s="28">
        <v>906</v>
      </c>
      <c r="AG17" s="28">
        <v>185699</v>
      </c>
      <c r="AH17" s="28">
        <v>906</v>
      </c>
      <c r="AI17" s="28">
        <v>184940</v>
      </c>
      <c r="AJ17" s="28">
        <v>902</v>
      </c>
      <c r="AK17" s="28">
        <v>183795</v>
      </c>
      <c r="AL17" s="28">
        <v>897</v>
      </c>
    </row>
    <row r="18" spans="1:38" s="24" customFormat="1" ht="12.75" customHeight="1" x14ac:dyDescent="0.3">
      <c r="A18" s="61" t="s">
        <v>756</v>
      </c>
      <c r="B18" s="61" t="s">
        <v>757</v>
      </c>
      <c r="C18" s="61" t="s">
        <v>1130</v>
      </c>
      <c r="D18" s="28">
        <v>540</v>
      </c>
      <c r="E18" s="28">
        <v>1129538</v>
      </c>
      <c r="F18" s="28">
        <v>2092</v>
      </c>
      <c r="G18" s="28">
        <v>1126417</v>
      </c>
      <c r="H18" s="28">
        <v>2086</v>
      </c>
      <c r="I18" s="28">
        <v>1120521</v>
      </c>
      <c r="J18" s="28">
        <v>2075</v>
      </c>
      <c r="K18" s="28">
        <v>1117332</v>
      </c>
      <c r="L18" s="28">
        <v>2069</v>
      </c>
      <c r="M18" s="28">
        <v>1112559</v>
      </c>
      <c r="N18" s="28">
        <v>2060</v>
      </c>
      <c r="O18" s="28">
        <v>1107684</v>
      </c>
      <c r="P18" s="28">
        <v>2051</v>
      </c>
      <c r="Q18" s="28">
        <v>1104141</v>
      </c>
      <c r="R18" s="28">
        <v>2045</v>
      </c>
      <c r="S18" s="28">
        <v>1100024</v>
      </c>
      <c r="T18" s="28">
        <v>2037</v>
      </c>
      <c r="U18" s="28">
        <v>1094638</v>
      </c>
      <c r="V18" s="28">
        <v>2027</v>
      </c>
      <c r="W18" s="28">
        <v>1091129</v>
      </c>
      <c r="X18" s="28">
        <v>2021</v>
      </c>
      <c r="Y18" s="28">
        <v>1089457</v>
      </c>
      <c r="Z18" s="28">
        <v>2018</v>
      </c>
      <c r="AA18" s="28">
        <v>1086495</v>
      </c>
      <c r="AB18" s="28">
        <v>2012</v>
      </c>
      <c r="AC18" s="28">
        <v>1085369</v>
      </c>
      <c r="AD18" s="28">
        <v>2010</v>
      </c>
      <c r="AE18" s="28">
        <v>1082774</v>
      </c>
      <c r="AF18" s="28">
        <v>2005</v>
      </c>
      <c r="AG18" s="28">
        <v>1084723</v>
      </c>
      <c r="AH18" s="28">
        <v>2009</v>
      </c>
      <c r="AI18" s="28">
        <v>1086546</v>
      </c>
      <c r="AJ18" s="28">
        <v>2012</v>
      </c>
      <c r="AK18" s="28">
        <v>1086816</v>
      </c>
      <c r="AL18" s="28">
        <v>2013</v>
      </c>
    </row>
    <row r="19" spans="1:38" s="24" customFormat="1" ht="12.75" customHeight="1" x14ac:dyDescent="0.3">
      <c r="A19" s="61" t="s">
        <v>758</v>
      </c>
      <c r="B19" s="61" t="s">
        <v>21</v>
      </c>
      <c r="C19" s="61" t="s">
        <v>1131</v>
      </c>
      <c r="D19" s="28">
        <v>142</v>
      </c>
      <c r="E19" s="28">
        <v>202419</v>
      </c>
      <c r="F19" s="28">
        <v>1422</v>
      </c>
      <c r="G19" s="28">
        <v>202628</v>
      </c>
      <c r="H19" s="28">
        <v>1423</v>
      </c>
      <c r="I19" s="28">
        <v>201724</v>
      </c>
      <c r="J19" s="28">
        <v>1417</v>
      </c>
      <c r="K19" s="28">
        <v>200781</v>
      </c>
      <c r="L19" s="28">
        <v>1410</v>
      </c>
      <c r="M19" s="28">
        <v>200098</v>
      </c>
      <c r="N19" s="28">
        <v>1406</v>
      </c>
      <c r="O19" s="28">
        <v>200272</v>
      </c>
      <c r="P19" s="28">
        <v>1407</v>
      </c>
      <c r="Q19" s="28">
        <v>200349</v>
      </c>
      <c r="R19" s="28">
        <v>1411</v>
      </c>
      <c r="S19" s="28">
        <v>198731</v>
      </c>
      <c r="T19" s="28">
        <v>1400</v>
      </c>
      <c r="U19" s="28">
        <v>197481</v>
      </c>
      <c r="V19" s="28">
        <v>1391</v>
      </c>
      <c r="W19" s="28">
        <v>196078</v>
      </c>
      <c r="X19" s="28">
        <v>1381</v>
      </c>
      <c r="Y19" s="28">
        <v>194934</v>
      </c>
      <c r="Z19" s="28">
        <v>1373</v>
      </c>
      <c r="AA19" s="28">
        <v>193615</v>
      </c>
      <c r="AB19" s="28">
        <v>1363</v>
      </c>
      <c r="AC19" s="28">
        <v>192857</v>
      </c>
      <c r="AD19" s="28">
        <v>1358</v>
      </c>
      <c r="AE19" s="28">
        <v>192317</v>
      </c>
      <c r="AF19" s="28">
        <v>1354</v>
      </c>
      <c r="AG19" s="28">
        <v>192115</v>
      </c>
      <c r="AH19" s="28">
        <v>1353</v>
      </c>
      <c r="AI19" s="28">
        <v>191559</v>
      </c>
      <c r="AJ19" s="28">
        <v>1349</v>
      </c>
      <c r="AK19" s="28">
        <v>191178</v>
      </c>
      <c r="AL19" s="28">
        <v>1346</v>
      </c>
    </row>
    <row r="20" spans="1:38" s="24" customFormat="1" ht="12.75" customHeight="1" x14ac:dyDescent="0.3">
      <c r="A20" s="61" t="s">
        <v>212</v>
      </c>
      <c r="B20" s="61" t="s">
        <v>213</v>
      </c>
      <c r="C20" s="61" t="s">
        <v>1131</v>
      </c>
      <c r="D20" s="28">
        <v>113</v>
      </c>
      <c r="E20" s="28">
        <v>295842</v>
      </c>
      <c r="F20" s="28">
        <v>2608</v>
      </c>
      <c r="G20" s="28">
        <v>293713</v>
      </c>
      <c r="H20" s="28">
        <v>2589</v>
      </c>
      <c r="I20" s="28">
        <v>290764</v>
      </c>
      <c r="J20" s="28">
        <v>2563</v>
      </c>
      <c r="K20" s="28">
        <v>288340</v>
      </c>
      <c r="L20" s="28">
        <v>2541</v>
      </c>
      <c r="M20" s="28">
        <v>285821</v>
      </c>
      <c r="N20" s="28">
        <v>2519</v>
      </c>
      <c r="O20" s="28">
        <v>281893</v>
      </c>
      <c r="P20" s="28">
        <v>2485</v>
      </c>
      <c r="Q20" s="28">
        <v>279092</v>
      </c>
      <c r="R20" s="28">
        <v>2470</v>
      </c>
      <c r="S20" s="28">
        <v>276681</v>
      </c>
      <c r="T20" s="28">
        <v>2449</v>
      </c>
      <c r="U20" s="28">
        <v>273422</v>
      </c>
      <c r="V20" s="28">
        <v>2420</v>
      </c>
      <c r="W20" s="28">
        <v>271649</v>
      </c>
      <c r="X20" s="28">
        <v>2404</v>
      </c>
      <c r="Y20" s="28">
        <v>271577</v>
      </c>
      <c r="Z20" s="28">
        <v>2403</v>
      </c>
      <c r="AA20" s="28">
        <v>270258</v>
      </c>
      <c r="AB20" s="28">
        <v>2392</v>
      </c>
      <c r="AC20" s="28">
        <v>269608</v>
      </c>
      <c r="AD20" s="28">
        <v>2386</v>
      </c>
      <c r="AE20" s="28">
        <v>266884</v>
      </c>
      <c r="AF20" s="28">
        <v>2362</v>
      </c>
      <c r="AG20" s="28">
        <v>266862</v>
      </c>
      <c r="AH20" s="28">
        <v>2362</v>
      </c>
      <c r="AI20" s="28">
        <v>267001</v>
      </c>
      <c r="AJ20" s="28">
        <v>2363</v>
      </c>
      <c r="AK20" s="28">
        <v>266241</v>
      </c>
      <c r="AL20" s="28">
        <v>2356</v>
      </c>
    </row>
    <row r="21" spans="1:38" s="24" customFormat="1" ht="12.75" customHeight="1" x14ac:dyDescent="0.3">
      <c r="A21" s="61" t="s">
        <v>214</v>
      </c>
      <c r="B21" s="61" t="s">
        <v>215</v>
      </c>
      <c r="C21" s="61" t="s">
        <v>1131</v>
      </c>
      <c r="D21" s="28">
        <v>82</v>
      </c>
      <c r="E21" s="28">
        <v>204473</v>
      </c>
      <c r="F21" s="28">
        <v>2484</v>
      </c>
      <c r="G21" s="28">
        <v>203575</v>
      </c>
      <c r="H21" s="28">
        <v>2473</v>
      </c>
      <c r="I21" s="28">
        <v>202725</v>
      </c>
      <c r="J21" s="28">
        <v>2463</v>
      </c>
      <c r="K21" s="28">
        <v>202857</v>
      </c>
      <c r="L21" s="28">
        <v>2464</v>
      </c>
      <c r="M21" s="28">
        <v>202167</v>
      </c>
      <c r="N21" s="28">
        <v>2456</v>
      </c>
      <c r="O21" s="28">
        <v>201444</v>
      </c>
      <c r="P21" s="28">
        <v>2447</v>
      </c>
      <c r="Q21" s="28">
        <v>201206</v>
      </c>
      <c r="R21" s="28">
        <v>2454</v>
      </c>
      <c r="S21" s="28">
        <v>200164</v>
      </c>
      <c r="T21" s="28">
        <v>2441</v>
      </c>
      <c r="U21" s="28">
        <v>199017</v>
      </c>
      <c r="V21" s="28">
        <v>2427</v>
      </c>
      <c r="W21" s="28">
        <v>197964</v>
      </c>
      <c r="X21" s="28">
        <v>2414</v>
      </c>
      <c r="Y21" s="28">
        <v>196470</v>
      </c>
      <c r="Z21" s="28">
        <v>2396</v>
      </c>
      <c r="AA21" s="28">
        <v>195365</v>
      </c>
      <c r="AB21" s="28">
        <v>2383</v>
      </c>
      <c r="AC21" s="28">
        <v>194120</v>
      </c>
      <c r="AD21" s="28">
        <v>2367</v>
      </c>
      <c r="AE21" s="28">
        <v>193195</v>
      </c>
      <c r="AF21" s="28">
        <v>2356</v>
      </c>
      <c r="AG21" s="28">
        <v>193037</v>
      </c>
      <c r="AH21" s="28">
        <v>2354</v>
      </c>
      <c r="AI21" s="28">
        <v>192739</v>
      </c>
      <c r="AJ21" s="28">
        <v>2350</v>
      </c>
      <c r="AK21" s="28">
        <v>192003</v>
      </c>
      <c r="AL21" s="28">
        <v>2342</v>
      </c>
    </row>
    <row r="22" spans="1:38" s="24" customFormat="1" ht="12.75" customHeight="1" x14ac:dyDescent="0.3">
      <c r="A22" s="61" t="s">
        <v>216</v>
      </c>
      <c r="B22" s="61" t="s">
        <v>217</v>
      </c>
      <c r="C22" s="61" t="s">
        <v>1131</v>
      </c>
      <c r="D22" s="28">
        <v>64</v>
      </c>
      <c r="E22" s="28">
        <v>149555</v>
      </c>
      <c r="F22" s="28">
        <v>2322</v>
      </c>
      <c r="G22" s="28">
        <v>149194</v>
      </c>
      <c r="H22" s="28">
        <v>2317</v>
      </c>
      <c r="I22" s="28">
        <v>148495</v>
      </c>
      <c r="J22" s="28">
        <v>2306</v>
      </c>
      <c r="K22" s="28">
        <v>148572</v>
      </c>
      <c r="L22" s="28">
        <v>2307</v>
      </c>
      <c r="M22" s="28">
        <v>148384</v>
      </c>
      <c r="N22" s="28">
        <v>2304</v>
      </c>
      <c r="O22" s="28">
        <v>148311</v>
      </c>
      <c r="P22" s="28">
        <v>2303</v>
      </c>
      <c r="Q22" s="28">
        <v>148164</v>
      </c>
      <c r="R22" s="28">
        <v>2315</v>
      </c>
      <c r="S22" s="28">
        <v>148468</v>
      </c>
      <c r="T22" s="28">
        <v>2320</v>
      </c>
      <c r="U22" s="28">
        <v>148509</v>
      </c>
      <c r="V22" s="28">
        <v>2320</v>
      </c>
      <c r="W22" s="28">
        <v>148626</v>
      </c>
      <c r="X22" s="28">
        <v>2322</v>
      </c>
      <c r="Y22" s="28">
        <v>148642</v>
      </c>
      <c r="Z22" s="28">
        <v>2323</v>
      </c>
      <c r="AA22" s="28">
        <v>148887</v>
      </c>
      <c r="AB22" s="28">
        <v>2326</v>
      </c>
      <c r="AC22" s="28">
        <v>149585</v>
      </c>
      <c r="AD22" s="28">
        <v>2337</v>
      </c>
      <c r="AE22" s="28">
        <v>150265</v>
      </c>
      <c r="AF22" s="28">
        <v>2348</v>
      </c>
      <c r="AG22" s="28">
        <v>151181</v>
      </c>
      <c r="AH22" s="28">
        <v>2362</v>
      </c>
      <c r="AI22" s="28">
        <v>152210</v>
      </c>
      <c r="AJ22" s="28">
        <v>2378</v>
      </c>
      <c r="AK22" s="28">
        <v>152793</v>
      </c>
      <c r="AL22" s="28">
        <v>2387</v>
      </c>
    </row>
    <row r="23" spans="1:38" s="24" customFormat="1" ht="12.75" customHeight="1" x14ac:dyDescent="0.3">
      <c r="A23" s="61" t="s">
        <v>218</v>
      </c>
      <c r="B23" s="61" t="s">
        <v>219</v>
      </c>
      <c r="C23" s="61" t="s">
        <v>1131</v>
      </c>
      <c r="D23" s="28">
        <v>137</v>
      </c>
      <c r="E23" s="28">
        <v>277249</v>
      </c>
      <c r="F23" s="28">
        <v>2017</v>
      </c>
      <c r="G23" s="28">
        <v>277307</v>
      </c>
      <c r="H23" s="28">
        <v>2018</v>
      </c>
      <c r="I23" s="28">
        <v>276813</v>
      </c>
      <c r="J23" s="28">
        <v>2014</v>
      </c>
      <c r="K23" s="28">
        <v>276782</v>
      </c>
      <c r="L23" s="28">
        <v>2014</v>
      </c>
      <c r="M23" s="28">
        <v>276089</v>
      </c>
      <c r="N23" s="28">
        <v>2009</v>
      </c>
      <c r="O23" s="28">
        <v>275764</v>
      </c>
      <c r="P23" s="28">
        <v>2006</v>
      </c>
      <c r="Q23" s="28">
        <v>275330</v>
      </c>
      <c r="R23" s="28">
        <v>2010</v>
      </c>
      <c r="S23" s="28">
        <v>275980</v>
      </c>
      <c r="T23" s="28">
        <v>2014</v>
      </c>
      <c r="U23" s="28">
        <v>276209</v>
      </c>
      <c r="V23" s="28">
        <v>2016</v>
      </c>
      <c r="W23" s="28">
        <v>276812</v>
      </c>
      <c r="X23" s="28">
        <v>2021</v>
      </c>
      <c r="Y23" s="28">
        <v>277834</v>
      </c>
      <c r="Z23" s="28">
        <v>2028</v>
      </c>
      <c r="AA23" s="28">
        <v>278370</v>
      </c>
      <c r="AB23" s="28">
        <v>2032</v>
      </c>
      <c r="AC23" s="28">
        <v>279199</v>
      </c>
      <c r="AD23" s="28">
        <v>2038</v>
      </c>
      <c r="AE23" s="28">
        <v>280113</v>
      </c>
      <c r="AF23" s="28">
        <v>2045</v>
      </c>
      <c r="AG23" s="28">
        <v>281528</v>
      </c>
      <c r="AH23" s="28">
        <v>2055</v>
      </c>
      <c r="AI23" s="28">
        <v>283037</v>
      </c>
      <c r="AJ23" s="28">
        <v>2066</v>
      </c>
      <c r="AK23" s="28">
        <v>284601</v>
      </c>
      <c r="AL23" s="28">
        <v>2077</v>
      </c>
    </row>
    <row r="24" spans="1:38" s="24" customFormat="1" ht="12.75" customHeight="1" x14ac:dyDescent="0.3">
      <c r="A24" s="61" t="s">
        <v>759</v>
      </c>
      <c r="B24" s="61" t="s">
        <v>760</v>
      </c>
      <c r="C24" s="61" t="s">
        <v>2</v>
      </c>
      <c r="D24" s="28">
        <v>14107</v>
      </c>
      <c r="E24" s="28">
        <v>7258627</v>
      </c>
      <c r="F24" s="28">
        <v>515</v>
      </c>
      <c r="G24" s="28">
        <v>7223961</v>
      </c>
      <c r="H24" s="28">
        <v>512</v>
      </c>
      <c r="I24" s="28">
        <v>7175178</v>
      </c>
      <c r="J24" s="28">
        <v>509</v>
      </c>
      <c r="K24" s="28">
        <v>7133026</v>
      </c>
      <c r="L24" s="28">
        <v>506</v>
      </c>
      <c r="M24" s="28">
        <v>7103488</v>
      </c>
      <c r="N24" s="28">
        <v>504</v>
      </c>
      <c r="O24" s="28">
        <v>7084470</v>
      </c>
      <c r="P24" s="28">
        <v>502</v>
      </c>
      <c r="Q24" s="28">
        <v>7055961</v>
      </c>
      <c r="R24" s="28">
        <v>500</v>
      </c>
      <c r="S24" s="28">
        <v>7019921</v>
      </c>
      <c r="T24" s="28">
        <v>498</v>
      </c>
      <c r="U24" s="28">
        <v>6986156</v>
      </c>
      <c r="V24" s="28">
        <v>495</v>
      </c>
      <c r="W24" s="28">
        <v>6958547</v>
      </c>
      <c r="X24" s="28">
        <v>493</v>
      </c>
      <c r="Y24" s="28">
        <v>6929277</v>
      </c>
      <c r="Z24" s="28">
        <v>491</v>
      </c>
      <c r="AA24" s="28">
        <v>6901585</v>
      </c>
      <c r="AB24" s="28">
        <v>489</v>
      </c>
      <c r="AC24" s="28">
        <v>6870021</v>
      </c>
      <c r="AD24" s="28">
        <v>487</v>
      </c>
      <c r="AE24" s="28">
        <v>6840369</v>
      </c>
      <c r="AF24" s="28">
        <v>485</v>
      </c>
      <c r="AG24" s="28">
        <v>6814660</v>
      </c>
      <c r="AH24" s="28">
        <v>483</v>
      </c>
      <c r="AI24" s="28">
        <v>6784880</v>
      </c>
      <c r="AJ24" s="28">
        <v>481</v>
      </c>
      <c r="AK24" s="28">
        <v>6772985</v>
      </c>
      <c r="AL24" s="28">
        <v>480</v>
      </c>
    </row>
    <row r="25" spans="1:38" s="24" customFormat="1" ht="12.75" customHeight="1" x14ac:dyDescent="0.3">
      <c r="A25" s="61" t="s">
        <v>531</v>
      </c>
      <c r="B25" s="61" t="s">
        <v>532</v>
      </c>
      <c r="C25" s="61" t="s">
        <v>1129</v>
      </c>
      <c r="D25" s="28">
        <v>137</v>
      </c>
      <c r="E25" s="28">
        <v>148772</v>
      </c>
      <c r="F25" s="28">
        <v>1086</v>
      </c>
      <c r="G25" s="28">
        <v>148462</v>
      </c>
      <c r="H25" s="28">
        <v>1083</v>
      </c>
      <c r="I25" s="28">
        <v>147856</v>
      </c>
      <c r="J25" s="28">
        <v>1079</v>
      </c>
      <c r="K25" s="28">
        <v>147416</v>
      </c>
      <c r="L25" s="28">
        <v>1076</v>
      </c>
      <c r="M25" s="28">
        <v>147763</v>
      </c>
      <c r="N25" s="28">
        <v>1078</v>
      </c>
      <c r="O25" s="28">
        <v>147854</v>
      </c>
      <c r="P25" s="28">
        <v>1079</v>
      </c>
      <c r="Q25" s="28">
        <v>147657</v>
      </c>
      <c r="R25" s="28">
        <v>1078</v>
      </c>
      <c r="S25" s="28">
        <v>146966</v>
      </c>
      <c r="T25" s="28">
        <v>1073</v>
      </c>
      <c r="U25" s="28">
        <v>146197</v>
      </c>
      <c r="V25" s="28">
        <v>1067</v>
      </c>
      <c r="W25" s="28">
        <v>144902</v>
      </c>
      <c r="X25" s="28">
        <v>1058</v>
      </c>
      <c r="Y25" s="28">
        <v>143942</v>
      </c>
      <c r="Z25" s="28">
        <v>1051</v>
      </c>
      <c r="AA25" s="28">
        <v>143110</v>
      </c>
      <c r="AB25" s="28">
        <v>1045</v>
      </c>
      <c r="AC25" s="28">
        <v>142145</v>
      </c>
      <c r="AD25" s="28">
        <v>1038</v>
      </c>
      <c r="AE25" s="28">
        <v>141418</v>
      </c>
      <c r="AF25" s="28">
        <v>1032</v>
      </c>
      <c r="AG25" s="28">
        <v>140429</v>
      </c>
      <c r="AH25" s="28">
        <v>1025</v>
      </c>
      <c r="AI25" s="28">
        <v>139538</v>
      </c>
      <c r="AJ25" s="28">
        <v>1019</v>
      </c>
      <c r="AK25" s="28">
        <v>138453</v>
      </c>
      <c r="AL25" s="28">
        <v>1011</v>
      </c>
    </row>
    <row r="26" spans="1:38" s="24" customFormat="1" ht="12.75" customHeight="1" x14ac:dyDescent="0.3">
      <c r="A26" s="61" t="s">
        <v>533</v>
      </c>
      <c r="B26" s="61" t="s">
        <v>534</v>
      </c>
      <c r="C26" s="61" t="s">
        <v>1129</v>
      </c>
      <c r="D26" s="28">
        <v>35</v>
      </c>
      <c r="E26" s="28">
        <v>139870</v>
      </c>
      <c r="F26" s="28">
        <v>4013</v>
      </c>
      <c r="G26" s="28">
        <v>139983</v>
      </c>
      <c r="H26" s="28">
        <v>4017</v>
      </c>
      <c r="I26" s="28">
        <v>140162</v>
      </c>
      <c r="J26" s="28">
        <v>4022</v>
      </c>
      <c r="K26" s="28">
        <v>140898</v>
      </c>
      <c r="L26" s="28">
        <v>4043</v>
      </c>
      <c r="M26" s="28">
        <v>141603</v>
      </c>
      <c r="N26" s="28">
        <v>4063</v>
      </c>
      <c r="O26" s="28">
        <v>142037</v>
      </c>
      <c r="P26" s="28">
        <v>4075</v>
      </c>
      <c r="Q26" s="28">
        <v>142080</v>
      </c>
      <c r="R26" s="28">
        <v>4059</v>
      </c>
      <c r="S26" s="28">
        <v>142753</v>
      </c>
      <c r="T26" s="28">
        <v>4079</v>
      </c>
      <c r="U26" s="28">
        <v>142578</v>
      </c>
      <c r="V26" s="28">
        <v>4074</v>
      </c>
      <c r="W26" s="28">
        <v>142921</v>
      </c>
      <c r="X26" s="28">
        <v>4083</v>
      </c>
      <c r="Y26" s="28">
        <v>143644</v>
      </c>
      <c r="Z26" s="28">
        <v>4104</v>
      </c>
      <c r="AA26" s="28">
        <v>143733</v>
      </c>
      <c r="AB26" s="28">
        <v>4107</v>
      </c>
      <c r="AC26" s="28">
        <v>143688</v>
      </c>
      <c r="AD26" s="28">
        <v>4105</v>
      </c>
      <c r="AE26" s="28">
        <v>143143</v>
      </c>
      <c r="AF26" s="28">
        <v>4090</v>
      </c>
      <c r="AG26" s="28">
        <v>142658</v>
      </c>
      <c r="AH26" s="28">
        <v>4076</v>
      </c>
      <c r="AI26" s="28">
        <v>142164</v>
      </c>
      <c r="AJ26" s="28">
        <v>4062</v>
      </c>
      <c r="AK26" s="28">
        <v>142270</v>
      </c>
      <c r="AL26" s="28">
        <v>4065</v>
      </c>
    </row>
    <row r="27" spans="1:38" s="24" customFormat="1" ht="12.75" customHeight="1" x14ac:dyDescent="0.3">
      <c r="A27" s="61" t="s">
        <v>535</v>
      </c>
      <c r="B27" s="61" t="s">
        <v>536</v>
      </c>
      <c r="C27" s="61" t="s">
        <v>1129</v>
      </c>
      <c r="D27" s="28">
        <v>1166</v>
      </c>
      <c r="E27" s="28">
        <v>378846</v>
      </c>
      <c r="F27" s="28">
        <v>325</v>
      </c>
      <c r="G27" s="28">
        <v>377303</v>
      </c>
      <c r="H27" s="28">
        <v>323</v>
      </c>
      <c r="I27" s="28">
        <v>375722</v>
      </c>
      <c r="J27" s="28">
        <v>322</v>
      </c>
      <c r="K27" s="28">
        <v>374606</v>
      </c>
      <c r="L27" s="28">
        <v>321</v>
      </c>
      <c r="M27" s="28">
        <v>373006</v>
      </c>
      <c r="N27" s="28">
        <v>320</v>
      </c>
      <c r="O27" s="28">
        <v>372383</v>
      </c>
      <c r="P27" s="28">
        <v>319</v>
      </c>
      <c r="Q27" s="28">
        <v>370736</v>
      </c>
      <c r="R27" s="28">
        <v>318</v>
      </c>
      <c r="S27" s="28">
        <v>369051</v>
      </c>
      <c r="T27" s="28">
        <v>317</v>
      </c>
      <c r="U27" s="28">
        <v>368023</v>
      </c>
      <c r="V27" s="28">
        <v>316</v>
      </c>
      <c r="W27" s="28">
        <v>367160</v>
      </c>
      <c r="X27" s="28">
        <v>315</v>
      </c>
      <c r="Y27" s="28">
        <v>365003</v>
      </c>
      <c r="Z27" s="28">
        <v>313</v>
      </c>
      <c r="AA27" s="28">
        <v>362049</v>
      </c>
      <c r="AB27" s="28">
        <v>311</v>
      </c>
      <c r="AC27" s="28">
        <v>359807</v>
      </c>
      <c r="AD27" s="28">
        <v>309</v>
      </c>
      <c r="AE27" s="28">
        <v>357354</v>
      </c>
      <c r="AF27" s="28">
        <v>306</v>
      </c>
      <c r="AG27" s="28">
        <v>355529</v>
      </c>
      <c r="AH27" s="28">
        <v>305</v>
      </c>
      <c r="AI27" s="28">
        <v>353348</v>
      </c>
      <c r="AJ27" s="28">
        <v>303</v>
      </c>
      <c r="AK27" s="28">
        <v>352104</v>
      </c>
      <c r="AL27" s="28">
        <v>302</v>
      </c>
    </row>
    <row r="28" spans="1:38" s="24" customFormat="1" ht="12.75" customHeight="1" x14ac:dyDescent="0.3">
      <c r="A28" s="61" t="s">
        <v>172</v>
      </c>
      <c r="B28" s="61" t="s">
        <v>173</v>
      </c>
      <c r="C28" s="61" t="s">
        <v>1129</v>
      </c>
      <c r="D28" s="28">
        <v>917</v>
      </c>
      <c r="E28" s="28">
        <v>337986</v>
      </c>
      <c r="F28" s="28">
        <v>369</v>
      </c>
      <c r="G28" s="28">
        <v>335724</v>
      </c>
      <c r="H28" s="28">
        <v>366</v>
      </c>
      <c r="I28" s="28">
        <v>333949</v>
      </c>
      <c r="J28" s="28">
        <v>364</v>
      </c>
      <c r="K28" s="28">
        <v>332272</v>
      </c>
      <c r="L28" s="28">
        <v>362</v>
      </c>
      <c r="M28" s="28">
        <v>331069</v>
      </c>
      <c r="N28" s="28">
        <v>361</v>
      </c>
      <c r="O28" s="28">
        <v>330224</v>
      </c>
      <c r="P28" s="28">
        <v>360</v>
      </c>
      <c r="Q28" s="28">
        <v>329526</v>
      </c>
      <c r="R28" s="28">
        <v>359</v>
      </c>
      <c r="S28" s="28">
        <v>329553</v>
      </c>
      <c r="T28" s="28">
        <v>359</v>
      </c>
      <c r="U28" s="28">
        <v>329116</v>
      </c>
      <c r="V28" s="28">
        <v>359</v>
      </c>
      <c r="W28" s="28">
        <v>329353</v>
      </c>
      <c r="X28" s="28">
        <v>359</v>
      </c>
      <c r="Y28" s="28">
        <v>329364</v>
      </c>
      <c r="Z28" s="28">
        <v>359</v>
      </c>
      <c r="AA28" s="28">
        <v>328358</v>
      </c>
      <c r="AB28" s="28">
        <v>358</v>
      </c>
      <c r="AC28" s="28">
        <v>327169</v>
      </c>
      <c r="AD28" s="28">
        <v>357</v>
      </c>
      <c r="AE28" s="28">
        <v>325496</v>
      </c>
      <c r="AF28" s="28">
        <v>355</v>
      </c>
      <c r="AG28" s="28">
        <v>324378</v>
      </c>
      <c r="AH28" s="28">
        <v>354</v>
      </c>
      <c r="AI28" s="28">
        <v>322657</v>
      </c>
      <c r="AJ28" s="28">
        <v>352</v>
      </c>
      <c r="AK28" s="28">
        <v>322154</v>
      </c>
      <c r="AL28" s="28">
        <v>351</v>
      </c>
    </row>
    <row r="29" spans="1:38" s="24" customFormat="1" ht="12.75" customHeight="1" x14ac:dyDescent="0.3">
      <c r="A29" s="61" t="s">
        <v>527</v>
      </c>
      <c r="B29" s="61" t="s">
        <v>528</v>
      </c>
      <c r="C29" s="61" t="s">
        <v>1129</v>
      </c>
      <c r="D29" s="28">
        <v>79</v>
      </c>
      <c r="E29" s="28">
        <v>127595</v>
      </c>
      <c r="F29" s="28">
        <v>1613</v>
      </c>
      <c r="G29" s="28">
        <v>127306</v>
      </c>
      <c r="H29" s="28">
        <v>1610</v>
      </c>
      <c r="I29" s="28">
        <v>126719</v>
      </c>
      <c r="J29" s="28">
        <v>1602</v>
      </c>
      <c r="K29" s="28">
        <v>126501</v>
      </c>
      <c r="L29" s="28">
        <v>1600</v>
      </c>
      <c r="M29" s="28">
        <v>126074</v>
      </c>
      <c r="N29" s="28">
        <v>1594</v>
      </c>
      <c r="O29" s="28">
        <v>125781</v>
      </c>
      <c r="P29" s="28">
        <v>1590</v>
      </c>
      <c r="Q29" s="28">
        <v>125722</v>
      </c>
      <c r="R29" s="28">
        <v>1591</v>
      </c>
      <c r="S29" s="28">
        <v>124802</v>
      </c>
      <c r="T29" s="28">
        <v>1580</v>
      </c>
      <c r="U29" s="28">
        <v>123636</v>
      </c>
      <c r="V29" s="28">
        <v>1565</v>
      </c>
      <c r="W29" s="28">
        <v>122907</v>
      </c>
      <c r="X29" s="28">
        <v>1556</v>
      </c>
      <c r="Y29" s="28">
        <v>122040</v>
      </c>
      <c r="Z29" s="28">
        <v>1545</v>
      </c>
      <c r="AA29" s="28">
        <v>121275</v>
      </c>
      <c r="AB29" s="28">
        <v>1535</v>
      </c>
      <c r="AC29" s="28">
        <v>120396</v>
      </c>
      <c r="AD29" s="28">
        <v>1524</v>
      </c>
      <c r="AE29" s="28">
        <v>119960</v>
      </c>
      <c r="AF29" s="28">
        <v>1518</v>
      </c>
      <c r="AG29" s="28">
        <v>119178</v>
      </c>
      <c r="AH29" s="28">
        <v>1509</v>
      </c>
      <c r="AI29" s="28">
        <v>118788</v>
      </c>
      <c r="AJ29" s="28">
        <v>1504</v>
      </c>
      <c r="AK29" s="28">
        <v>118559</v>
      </c>
      <c r="AL29" s="28">
        <v>1501</v>
      </c>
    </row>
    <row r="30" spans="1:38" s="24" customFormat="1" ht="12.75" customHeight="1" x14ac:dyDescent="0.3">
      <c r="A30" s="61" t="s">
        <v>529</v>
      </c>
      <c r="B30" s="61" t="s">
        <v>530</v>
      </c>
      <c r="C30" s="61" t="s">
        <v>1129</v>
      </c>
      <c r="D30" s="28">
        <v>181</v>
      </c>
      <c r="E30" s="28">
        <v>209704</v>
      </c>
      <c r="F30" s="28">
        <v>1161</v>
      </c>
      <c r="G30" s="28">
        <v>208973</v>
      </c>
      <c r="H30" s="28">
        <v>1157</v>
      </c>
      <c r="I30" s="28">
        <v>207781</v>
      </c>
      <c r="J30" s="28">
        <v>1150</v>
      </c>
      <c r="K30" s="28">
        <v>206681</v>
      </c>
      <c r="L30" s="28">
        <v>1144</v>
      </c>
      <c r="M30" s="28">
        <v>205165</v>
      </c>
      <c r="N30" s="28">
        <v>1136</v>
      </c>
      <c r="O30" s="28">
        <v>203795</v>
      </c>
      <c r="P30" s="28">
        <v>1128</v>
      </c>
      <c r="Q30" s="28">
        <v>202709</v>
      </c>
      <c r="R30" s="28">
        <v>1120</v>
      </c>
      <c r="S30" s="28">
        <v>201309</v>
      </c>
      <c r="T30" s="28">
        <v>1112</v>
      </c>
      <c r="U30" s="28">
        <v>200057</v>
      </c>
      <c r="V30" s="28">
        <v>1105</v>
      </c>
      <c r="W30" s="28">
        <v>198187</v>
      </c>
      <c r="X30" s="28">
        <v>1095</v>
      </c>
      <c r="Y30" s="28">
        <v>196559</v>
      </c>
      <c r="Z30" s="28">
        <v>1086</v>
      </c>
      <c r="AA30" s="28">
        <v>194603</v>
      </c>
      <c r="AB30" s="28">
        <v>1075</v>
      </c>
      <c r="AC30" s="28">
        <v>192992</v>
      </c>
      <c r="AD30" s="28">
        <v>1066</v>
      </c>
      <c r="AE30" s="28">
        <v>191837</v>
      </c>
      <c r="AF30" s="28">
        <v>1060</v>
      </c>
      <c r="AG30" s="28">
        <v>191987</v>
      </c>
      <c r="AH30" s="28">
        <v>1061</v>
      </c>
      <c r="AI30" s="28">
        <v>191615</v>
      </c>
      <c r="AJ30" s="28">
        <v>1059</v>
      </c>
      <c r="AK30" s="28">
        <v>191202</v>
      </c>
      <c r="AL30" s="28">
        <v>1056</v>
      </c>
    </row>
    <row r="31" spans="1:38" s="24" customFormat="1" ht="12.75" customHeight="1" x14ac:dyDescent="0.3">
      <c r="A31" s="61" t="s">
        <v>761</v>
      </c>
      <c r="B31" s="61" t="s">
        <v>762</v>
      </c>
      <c r="C31" s="61" t="s">
        <v>1132</v>
      </c>
      <c r="D31" s="28">
        <v>6767</v>
      </c>
      <c r="E31" s="28">
        <v>498375</v>
      </c>
      <c r="F31" s="28">
        <v>74</v>
      </c>
      <c r="G31" s="28">
        <v>498793</v>
      </c>
      <c r="H31" s="28">
        <v>74</v>
      </c>
      <c r="I31" s="28">
        <v>498581</v>
      </c>
      <c r="J31" s="28">
        <v>74</v>
      </c>
      <c r="K31" s="28">
        <v>498376</v>
      </c>
      <c r="L31" s="28">
        <v>74</v>
      </c>
      <c r="M31" s="28">
        <v>498499</v>
      </c>
      <c r="N31" s="28">
        <v>74</v>
      </c>
      <c r="O31" s="28">
        <v>499205</v>
      </c>
      <c r="P31" s="28">
        <v>74</v>
      </c>
      <c r="Q31" s="28">
        <v>499817</v>
      </c>
      <c r="R31" s="28">
        <v>74</v>
      </c>
      <c r="S31" s="28">
        <v>500165</v>
      </c>
      <c r="T31" s="28">
        <v>74</v>
      </c>
      <c r="U31" s="28">
        <v>500786</v>
      </c>
      <c r="V31" s="28">
        <v>74</v>
      </c>
      <c r="W31" s="28">
        <v>500916</v>
      </c>
      <c r="X31" s="28">
        <v>74</v>
      </c>
      <c r="Y31" s="28">
        <v>500779</v>
      </c>
      <c r="Z31" s="28">
        <v>74</v>
      </c>
      <c r="AA31" s="28">
        <v>498813</v>
      </c>
      <c r="AB31" s="28">
        <v>74</v>
      </c>
      <c r="AC31" s="28">
        <v>497040</v>
      </c>
      <c r="AD31" s="28">
        <v>73</v>
      </c>
      <c r="AE31" s="28">
        <v>494918</v>
      </c>
      <c r="AF31" s="28">
        <v>73</v>
      </c>
      <c r="AG31" s="28">
        <v>491329</v>
      </c>
      <c r="AH31" s="28">
        <v>73</v>
      </c>
      <c r="AI31" s="28">
        <v>488681</v>
      </c>
      <c r="AJ31" s="28">
        <v>72</v>
      </c>
      <c r="AK31" s="28">
        <v>487795</v>
      </c>
      <c r="AL31" s="28">
        <v>72</v>
      </c>
    </row>
    <row r="32" spans="1:38" s="24" customFormat="1" ht="12.75" customHeight="1" x14ac:dyDescent="0.3">
      <c r="A32" s="61" t="s">
        <v>537</v>
      </c>
      <c r="B32" s="61" t="s">
        <v>538</v>
      </c>
      <c r="C32" s="61" t="s">
        <v>1133</v>
      </c>
      <c r="D32" s="28">
        <v>1242</v>
      </c>
      <c r="E32" s="28">
        <v>97213</v>
      </c>
      <c r="F32" s="28">
        <v>78</v>
      </c>
      <c r="G32" s="28">
        <v>97099</v>
      </c>
      <c r="H32" s="28">
        <v>78</v>
      </c>
      <c r="I32" s="28">
        <v>96756</v>
      </c>
      <c r="J32" s="28">
        <v>78</v>
      </c>
      <c r="K32" s="28">
        <v>96532</v>
      </c>
      <c r="L32" s="28">
        <v>78</v>
      </c>
      <c r="M32" s="28">
        <v>96269</v>
      </c>
      <c r="N32" s="28">
        <v>78</v>
      </c>
      <c r="O32" s="28">
        <v>96269</v>
      </c>
      <c r="P32" s="28">
        <v>78</v>
      </c>
      <c r="Q32" s="28">
        <v>96444</v>
      </c>
      <c r="R32" s="28">
        <v>78</v>
      </c>
      <c r="S32" s="28">
        <v>96301</v>
      </c>
      <c r="T32" s="28">
        <v>78</v>
      </c>
      <c r="U32" s="28">
        <v>96377</v>
      </c>
      <c r="V32" s="28">
        <v>78</v>
      </c>
      <c r="W32" s="28">
        <v>96186</v>
      </c>
      <c r="X32" s="28">
        <v>77</v>
      </c>
      <c r="Y32" s="28">
        <v>95880</v>
      </c>
      <c r="Z32" s="28">
        <v>77</v>
      </c>
      <c r="AA32" s="28">
        <v>95279</v>
      </c>
      <c r="AB32" s="28">
        <v>77</v>
      </c>
      <c r="AC32" s="28">
        <v>95035</v>
      </c>
      <c r="AD32" s="28">
        <v>77</v>
      </c>
      <c r="AE32" s="28">
        <v>94846</v>
      </c>
      <c r="AF32" s="28">
        <v>76</v>
      </c>
      <c r="AG32" s="28">
        <v>94559</v>
      </c>
      <c r="AH32" s="28">
        <v>76</v>
      </c>
      <c r="AI32" s="28">
        <v>93816</v>
      </c>
      <c r="AJ32" s="28">
        <v>76</v>
      </c>
      <c r="AK32" s="28">
        <v>93544</v>
      </c>
      <c r="AL32" s="28">
        <v>75</v>
      </c>
    </row>
    <row r="33" spans="1:38" s="24" customFormat="1" ht="12.75" customHeight="1" x14ac:dyDescent="0.3">
      <c r="A33" s="61" t="s">
        <v>539</v>
      </c>
      <c r="B33" s="61" t="s">
        <v>540</v>
      </c>
      <c r="C33" s="61" t="s">
        <v>1133</v>
      </c>
      <c r="D33" s="28">
        <v>78</v>
      </c>
      <c r="E33" s="28">
        <v>67099</v>
      </c>
      <c r="F33" s="28">
        <v>860</v>
      </c>
      <c r="G33" s="28">
        <v>67532</v>
      </c>
      <c r="H33" s="28">
        <v>866</v>
      </c>
      <c r="I33" s="28">
        <v>67676</v>
      </c>
      <c r="J33" s="28">
        <v>868</v>
      </c>
      <c r="K33" s="28">
        <v>67769</v>
      </c>
      <c r="L33" s="28">
        <v>869</v>
      </c>
      <c r="M33" s="28">
        <v>67936</v>
      </c>
      <c r="N33" s="28">
        <v>871</v>
      </c>
      <c r="O33" s="28">
        <v>68471</v>
      </c>
      <c r="P33" s="28">
        <v>878</v>
      </c>
      <c r="Q33" s="28">
        <v>69056</v>
      </c>
      <c r="R33" s="28">
        <v>885</v>
      </c>
      <c r="S33" s="28">
        <v>69429</v>
      </c>
      <c r="T33" s="28">
        <v>890</v>
      </c>
      <c r="U33" s="28">
        <v>69776</v>
      </c>
      <c r="V33" s="28">
        <v>895</v>
      </c>
      <c r="W33" s="28">
        <v>69844</v>
      </c>
      <c r="X33" s="28">
        <v>895</v>
      </c>
      <c r="Y33" s="28">
        <v>70034</v>
      </c>
      <c r="Z33" s="28">
        <v>898</v>
      </c>
      <c r="AA33" s="28">
        <v>70267</v>
      </c>
      <c r="AB33" s="28">
        <v>901</v>
      </c>
      <c r="AC33" s="28">
        <v>70545</v>
      </c>
      <c r="AD33" s="28">
        <v>904</v>
      </c>
      <c r="AE33" s="28">
        <v>70845</v>
      </c>
      <c r="AF33" s="28">
        <v>908</v>
      </c>
      <c r="AG33" s="28">
        <v>70914</v>
      </c>
      <c r="AH33" s="28">
        <v>909</v>
      </c>
      <c r="AI33" s="28">
        <v>71340</v>
      </c>
      <c r="AJ33" s="28">
        <v>915</v>
      </c>
      <c r="AK33" s="28">
        <v>71960</v>
      </c>
      <c r="AL33" s="28">
        <v>923</v>
      </c>
    </row>
    <row r="34" spans="1:38" s="24" customFormat="1" ht="12.75" customHeight="1" x14ac:dyDescent="0.3">
      <c r="A34" s="61" t="s">
        <v>541</v>
      </c>
      <c r="B34" s="61" t="s">
        <v>542</v>
      </c>
      <c r="C34" s="61" t="s">
        <v>1133</v>
      </c>
      <c r="D34" s="28">
        <v>1039</v>
      </c>
      <c r="E34" s="28">
        <v>108274</v>
      </c>
      <c r="F34" s="28">
        <v>104</v>
      </c>
      <c r="G34" s="28">
        <v>108388</v>
      </c>
      <c r="H34" s="28">
        <v>104</v>
      </c>
      <c r="I34" s="28">
        <v>108109</v>
      </c>
      <c r="J34" s="28">
        <v>104</v>
      </c>
      <c r="K34" s="28">
        <v>108059</v>
      </c>
      <c r="L34" s="28">
        <v>104</v>
      </c>
      <c r="M34" s="28">
        <v>107992</v>
      </c>
      <c r="N34" s="28">
        <v>104</v>
      </c>
      <c r="O34" s="28">
        <v>107925</v>
      </c>
      <c r="P34" s="28">
        <v>104</v>
      </c>
      <c r="Q34" s="28">
        <v>107475</v>
      </c>
      <c r="R34" s="28">
        <v>103</v>
      </c>
      <c r="S34" s="28">
        <v>106985</v>
      </c>
      <c r="T34" s="28">
        <v>103</v>
      </c>
      <c r="U34" s="28">
        <v>106966</v>
      </c>
      <c r="V34" s="28">
        <v>103</v>
      </c>
      <c r="W34" s="28">
        <v>107178</v>
      </c>
      <c r="X34" s="28">
        <v>103</v>
      </c>
      <c r="Y34" s="28">
        <v>107293</v>
      </c>
      <c r="Z34" s="28">
        <v>103</v>
      </c>
      <c r="AA34" s="28">
        <v>106707</v>
      </c>
      <c r="AB34" s="28">
        <v>103</v>
      </c>
      <c r="AC34" s="28">
        <v>105562</v>
      </c>
      <c r="AD34" s="28">
        <v>102</v>
      </c>
      <c r="AE34" s="28">
        <v>104412</v>
      </c>
      <c r="AF34" s="28">
        <v>100</v>
      </c>
      <c r="AG34" s="28">
        <v>102777</v>
      </c>
      <c r="AH34" s="28">
        <v>99</v>
      </c>
      <c r="AI34" s="28">
        <v>101721</v>
      </c>
      <c r="AJ34" s="28">
        <v>98</v>
      </c>
      <c r="AK34" s="28">
        <v>100764</v>
      </c>
      <c r="AL34" s="28">
        <v>97</v>
      </c>
    </row>
    <row r="35" spans="1:38" s="24" customFormat="1" ht="12.75" customHeight="1" x14ac:dyDescent="0.3">
      <c r="A35" s="61" t="s">
        <v>543</v>
      </c>
      <c r="B35" s="61" t="s">
        <v>544</v>
      </c>
      <c r="C35" s="61" t="s">
        <v>1133</v>
      </c>
      <c r="D35" s="28">
        <v>732</v>
      </c>
      <c r="E35" s="28">
        <v>68689</v>
      </c>
      <c r="F35" s="28">
        <v>94</v>
      </c>
      <c r="G35" s="28">
        <v>69306</v>
      </c>
      <c r="H35" s="28">
        <v>95</v>
      </c>
      <c r="I35" s="28">
        <v>69688</v>
      </c>
      <c r="J35" s="28">
        <v>95</v>
      </c>
      <c r="K35" s="28">
        <v>69866</v>
      </c>
      <c r="L35" s="28">
        <v>95</v>
      </c>
      <c r="M35" s="28">
        <v>70052</v>
      </c>
      <c r="N35" s="28">
        <v>96</v>
      </c>
      <c r="O35" s="28">
        <v>70309</v>
      </c>
      <c r="P35" s="28">
        <v>96</v>
      </c>
      <c r="Q35" s="28">
        <v>70627</v>
      </c>
      <c r="R35" s="28">
        <v>96</v>
      </c>
      <c r="S35" s="28">
        <v>70629</v>
      </c>
      <c r="T35" s="28">
        <v>96</v>
      </c>
      <c r="U35" s="28">
        <v>70662</v>
      </c>
      <c r="V35" s="28">
        <v>97</v>
      </c>
      <c r="W35" s="28">
        <v>70789</v>
      </c>
      <c r="X35" s="28">
        <v>97</v>
      </c>
      <c r="Y35" s="28">
        <v>70677</v>
      </c>
      <c r="Z35" s="28">
        <v>97</v>
      </c>
      <c r="AA35" s="28">
        <v>70329</v>
      </c>
      <c r="AB35" s="28">
        <v>96</v>
      </c>
      <c r="AC35" s="28">
        <v>69899</v>
      </c>
      <c r="AD35" s="28">
        <v>95</v>
      </c>
      <c r="AE35" s="28">
        <v>69750</v>
      </c>
      <c r="AF35" s="28">
        <v>95</v>
      </c>
      <c r="AG35" s="28">
        <v>69273</v>
      </c>
      <c r="AH35" s="28">
        <v>95</v>
      </c>
      <c r="AI35" s="28">
        <v>69095</v>
      </c>
      <c r="AJ35" s="28">
        <v>94</v>
      </c>
      <c r="AK35" s="28">
        <v>69251</v>
      </c>
      <c r="AL35" s="28">
        <v>95</v>
      </c>
    </row>
    <row r="36" spans="1:38" s="24" customFormat="1" ht="12.75" customHeight="1" x14ac:dyDescent="0.3">
      <c r="A36" s="61" t="s">
        <v>545</v>
      </c>
      <c r="B36" s="61" t="s">
        <v>546</v>
      </c>
      <c r="C36" s="61" t="s">
        <v>1133</v>
      </c>
      <c r="D36" s="28">
        <v>2142</v>
      </c>
      <c r="E36" s="28">
        <v>52779</v>
      </c>
      <c r="F36" s="28">
        <v>25</v>
      </c>
      <c r="G36" s="28">
        <v>52642</v>
      </c>
      <c r="H36" s="28">
        <v>25</v>
      </c>
      <c r="I36" s="28">
        <v>52576</v>
      </c>
      <c r="J36" s="28">
        <v>25</v>
      </c>
      <c r="K36" s="28">
        <v>52649</v>
      </c>
      <c r="L36" s="28">
        <v>25</v>
      </c>
      <c r="M36" s="28">
        <v>52657</v>
      </c>
      <c r="N36" s="28">
        <v>25</v>
      </c>
      <c r="O36" s="28">
        <v>52687</v>
      </c>
      <c r="P36" s="28">
        <v>25</v>
      </c>
      <c r="Q36" s="28">
        <v>52502</v>
      </c>
      <c r="R36" s="28">
        <v>25</v>
      </c>
      <c r="S36" s="28">
        <v>52678</v>
      </c>
      <c r="T36" s="28">
        <v>25</v>
      </c>
      <c r="U36" s="28">
        <v>52595</v>
      </c>
      <c r="V36" s="28">
        <v>25</v>
      </c>
      <c r="W36" s="28">
        <v>52427</v>
      </c>
      <c r="X36" s="28">
        <v>24</v>
      </c>
      <c r="Y36" s="28">
        <v>52211</v>
      </c>
      <c r="Z36" s="28">
        <v>24</v>
      </c>
      <c r="AA36" s="28">
        <v>51891</v>
      </c>
      <c r="AB36" s="28">
        <v>24</v>
      </c>
      <c r="AC36" s="28">
        <v>51698</v>
      </c>
      <c r="AD36" s="28">
        <v>24</v>
      </c>
      <c r="AE36" s="28">
        <v>51393</v>
      </c>
      <c r="AF36" s="28">
        <v>24</v>
      </c>
      <c r="AG36" s="28">
        <v>50878</v>
      </c>
      <c r="AH36" s="28">
        <v>24</v>
      </c>
      <c r="AI36" s="28">
        <v>50276</v>
      </c>
      <c r="AJ36" s="28">
        <v>23</v>
      </c>
      <c r="AK36" s="28">
        <v>49879</v>
      </c>
      <c r="AL36" s="28">
        <v>23</v>
      </c>
    </row>
    <row r="37" spans="1:38" s="24" customFormat="1" ht="12.75" customHeight="1" x14ac:dyDescent="0.3">
      <c r="A37" s="61" t="s">
        <v>547</v>
      </c>
      <c r="B37" s="61" t="s">
        <v>548</v>
      </c>
      <c r="C37" s="61" t="s">
        <v>1133</v>
      </c>
      <c r="D37" s="28">
        <v>1534</v>
      </c>
      <c r="E37" s="28">
        <v>104321</v>
      </c>
      <c r="F37" s="28">
        <v>68</v>
      </c>
      <c r="G37" s="28">
        <v>103826</v>
      </c>
      <c r="H37" s="28">
        <v>68</v>
      </c>
      <c r="I37" s="28">
        <v>103776</v>
      </c>
      <c r="J37" s="28">
        <v>68</v>
      </c>
      <c r="K37" s="28">
        <v>103501</v>
      </c>
      <c r="L37" s="28">
        <v>67</v>
      </c>
      <c r="M37" s="28">
        <v>103593</v>
      </c>
      <c r="N37" s="28">
        <v>68</v>
      </c>
      <c r="O37" s="28">
        <v>103544</v>
      </c>
      <c r="P37" s="28">
        <v>68</v>
      </c>
      <c r="Q37" s="28">
        <v>103713</v>
      </c>
      <c r="R37" s="28">
        <v>68</v>
      </c>
      <c r="S37" s="28">
        <v>104143</v>
      </c>
      <c r="T37" s="28">
        <v>68</v>
      </c>
      <c r="U37" s="28">
        <v>104410</v>
      </c>
      <c r="V37" s="28">
        <v>68</v>
      </c>
      <c r="W37" s="28">
        <v>104492</v>
      </c>
      <c r="X37" s="28">
        <v>68</v>
      </c>
      <c r="Y37" s="28">
        <v>104684</v>
      </c>
      <c r="Z37" s="28">
        <v>68</v>
      </c>
      <c r="AA37" s="28">
        <v>104340</v>
      </c>
      <c r="AB37" s="28">
        <v>68</v>
      </c>
      <c r="AC37" s="28">
        <v>104301</v>
      </c>
      <c r="AD37" s="28">
        <v>68</v>
      </c>
      <c r="AE37" s="28">
        <v>103672</v>
      </c>
      <c r="AF37" s="28">
        <v>68</v>
      </c>
      <c r="AG37" s="28">
        <v>102928</v>
      </c>
      <c r="AH37" s="28">
        <v>67</v>
      </c>
      <c r="AI37" s="28">
        <v>102433</v>
      </c>
      <c r="AJ37" s="28">
        <v>67</v>
      </c>
      <c r="AK37" s="28">
        <v>102397</v>
      </c>
      <c r="AL37" s="28">
        <v>67</v>
      </c>
    </row>
    <row r="38" spans="1:38" s="24" customFormat="1" ht="12.75" customHeight="1" x14ac:dyDescent="0.3">
      <c r="A38" s="61" t="s">
        <v>763</v>
      </c>
      <c r="B38" s="61" t="s">
        <v>764</v>
      </c>
      <c r="C38" s="61" t="s">
        <v>1130</v>
      </c>
      <c r="D38" s="28">
        <v>1276</v>
      </c>
      <c r="E38" s="28">
        <v>2798799</v>
      </c>
      <c r="F38" s="28">
        <v>2193</v>
      </c>
      <c r="G38" s="28">
        <v>2780844</v>
      </c>
      <c r="H38" s="28">
        <v>2179</v>
      </c>
      <c r="I38" s="28">
        <v>2754017</v>
      </c>
      <c r="J38" s="28">
        <v>2158</v>
      </c>
      <c r="K38" s="28">
        <v>2730123</v>
      </c>
      <c r="L38" s="28">
        <v>2140</v>
      </c>
      <c r="M38" s="28">
        <v>2713572</v>
      </c>
      <c r="N38" s="28">
        <v>2127</v>
      </c>
      <c r="O38" s="28">
        <v>2701377</v>
      </c>
      <c r="P38" s="28">
        <v>2117</v>
      </c>
      <c r="Q38" s="28">
        <v>2685386</v>
      </c>
      <c r="R38" s="28">
        <v>2105</v>
      </c>
      <c r="S38" s="28">
        <v>2661841</v>
      </c>
      <c r="T38" s="28">
        <v>2086</v>
      </c>
      <c r="U38" s="28">
        <v>2639833</v>
      </c>
      <c r="V38" s="28">
        <v>2069</v>
      </c>
      <c r="W38" s="28">
        <v>2620007</v>
      </c>
      <c r="X38" s="28">
        <v>2053</v>
      </c>
      <c r="Y38" s="28">
        <v>2598619</v>
      </c>
      <c r="Z38" s="28">
        <v>2037</v>
      </c>
      <c r="AA38" s="28">
        <v>2582260</v>
      </c>
      <c r="AB38" s="28">
        <v>2024</v>
      </c>
      <c r="AC38" s="28">
        <v>2564055</v>
      </c>
      <c r="AD38" s="28">
        <v>2009</v>
      </c>
      <c r="AE38" s="28">
        <v>2549752</v>
      </c>
      <c r="AF38" s="28">
        <v>1998</v>
      </c>
      <c r="AG38" s="28">
        <v>2538555</v>
      </c>
      <c r="AH38" s="28">
        <v>1989</v>
      </c>
      <c r="AI38" s="28">
        <v>2523214</v>
      </c>
      <c r="AJ38" s="28">
        <v>1977</v>
      </c>
      <c r="AK38" s="28">
        <v>2516096</v>
      </c>
      <c r="AL38" s="28">
        <v>1972</v>
      </c>
    </row>
    <row r="39" spans="1:38" s="24" customFormat="1" ht="12.75" customHeight="1" x14ac:dyDescent="0.3">
      <c r="A39" s="61" t="s">
        <v>573</v>
      </c>
      <c r="B39" s="61" t="s">
        <v>574</v>
      </c>
      <c r="C39" s="61" t="s">
        <v>1131</v>
      </c>
      <c r="D39" s="28">
        <v>140</v>
      </c>
      <c r="E39" s="28">
        <v>284813</v>
      </c>
      <c r="F39" s="28">
        <v>2037</v>
      </c>
      <c r="G39" s="28">
        <v>283536</v>
      </c>
      <c r="H39" s="28">
        <v>2028</v>
      </c>
      <c r="I39" s="28">
        <v>281828</v>
      </c>
      <c r="J39" s="28">
        <v>2016</v>
      </c>
      <c r="K39" s="28">
        <v>280788</v>
      </c>
      <c r="L39" s="28">
        <v>2009</v>
      </c>
      <c r="M39" s="28">
        <v>280271</v>
      </c>
      <c r="N39" s="28">
        <v>2005</v>
      </c>
      <c r="O39" s="28">
        <v>279084</v>
      </c>
      <c r="P39" s="28">
        <v>1996</v>
      </c>
      <c r="Q39" s="28">
        <v>277296</v>
      </c>
      <c r="R39" s="28">
        <v>1981</v>
      </c>
      <c r="S39" s="28">
        <v>275168</v>
      </c>
      <c r="T39" s="28">
        <v>1965</v>
      </c>
      <c r="U39" s="28">
        <v>273049</v>
      </c>
      <c r="V39" s="28">
        <v>1950</v>
      </c>
      <c r="W39" s="28">
        <v>270497</v>
      </c>
      <c r="X39" s="28">
        <v>1932</v>
      </c>
      <c r="Y39" s="28">
        <v>268319</v>
      </c>
      <c r="Z39" s="28">
        <v>1917</v>
      </c>
      <c r="AA39" s="28">
        <v>266816</v>
      </c>
      <c r="AB39" s="28">
        <v>1906</v>
      </c>
      <c r="AC39" s="28">
        <v>265016</v>
      </c>
      <c r="AD39" s="28">
        <v>1893</v>
      </c>
      <c r="AE39" s="28">
        <v>264511</v>
      </c>
      <c r="AF39" s="28">
        <v>1889</v>
      </c>
      <c r="AG39" s="28">
        <v>263814</v>
      </c>
      <c r="AH39" s="28">
        <v>1884</v>
      </c>
      <c r="AI39" s="28">
        <v>262367</v>
      </c>
      <c r="AJ39" s="28">
        <v>1874</v>
      </c>
      <c r="AK39" s="28">
        <v>261302</v>
      </c>
      <c r="AL39" s="28">
        <v>1866</v>
      </c>
    </row>
    <row r="40" spans="1:38" s="24" customFormat="1" ht="12.75" customHeight="1" x14ac:dyDescent="0.3">
      <c r="A40" s="61" t="s">
        <v>575</v>
      </c>
      <c r="B40" s="61" t="s">
        <v>576</v>
      </c>
      <c r="C40" s="61" t="s">
        <v>1131</v>
      </c>
      <c r="D40" s="28">
        <v>99</v>
      </c>
      <c r="E40" s="28">
        <v>189628</v>
      </c>
      <c r="F40" s="28">
        <v>1907</v>
      </c>
      <c r="G40" s="28">
        <v>188503</v>
      </c>
      <c r="H40" s="28">
        <v>1895</v>
      </c>
      <c r="I40" s="28">
        <v>187788</v>
      </c>
      <c r="J40" s="28">
        <v>1888</v>
      </c>
      <c r="K40" s="28">
        <v>187287</v>
      </c>
      <c r="L40" s="28">
        <v>1883</v>
      </c>
      <c r="M40" s="28">
        <v>186468</v>
      </c>
      <c r="N40" s="28">
        <v>1875</v>
      </c>
      <c r="O40" s="28">
        <v>186150</v>
      </c>
      <c r="P40" s="28">
        <v>1872</v>
      </c>
      <c r="Q40" s="28">
        <v>185422</v>
      </c>
      <c r="R40" s="28">
        <v>1873</v>
      </c>
      <c r="S40" s="28">
        <v>184755</v>
      </c>
      <c r="T40" s="28">
        <v>1866</v>
      </c>
      <c r="U40" s="28">
        <v>183885</v>
      </c>
      <c r="V40" s="28">
        <v>1857</v>
      </c>
      <c r="W40" s="28">
        <v>183000</v>
      </c>
      <c r="X40" s="28">
        <v>1848</v>
      </c>
      <c r="Y40" s="28">
        <v>182713</v>
      </c>
      <c r="Z40" s="28">
        <v>1846</v>
      </c>
      <c r="AA40" s="28">
        <v>181809</v>
      </c>
      <c r="AB40" s="28">
        <v>1836</v>
      </c>
      <c r="AC40" s="28">
        <v>181028</v>
      </c>
      <c r="AD40" s="28">
        <v>1829</v>
      </c>
      <c r="AE40" s="28">
        <v>180999</v>
      </c>
      <c r="AF40" s="28">
        <v>1828</v>
      </c>
      <c r="AG40" s="28">
        <v>181405</v>
      </c>
      <c r="AH40" s="28">
        <v>1832</v>
      </c>
      <c r="AI40" s="28">
        <v>181084</v>
      </c>
      <c r="AJ40" s="28">
        <v>1829</v>
      </c>
      <c r="AK40" s="28">
        <v>180655</v>
      </c>
      <c r="AL40" s="28">
        <v>1825</v>
      </c>
    </row>
    <row r="41" spans="1:38" s="24" customFormat="1" ht="12.75" customHeight="1" x14ac:dyDescent="0.3">
      <c r="A41" s="61" t="s">
        <v>577</v>
      </c>
      <c r="B41" s="61" t="s">
        <v>578</v>
      </c>
      <c r="C41" s="61" t="s">
        <v>1131</v>
      </c>
      <c r="D41" s="28">
        <v>116</v>
      </c>
      <c r="E41" s="28">
        <v>545501</v>
      </c>
      <c r="F41" s="28">
        <v>4717</v>
      </c>
      <c r="G41" s="28">
        <v>541319</v>
      </c>
      <c r="H41" s="28">
        <v>4681</v>
      </c>
      <c r="I41" s="28">
        <v>529809</v>
      </c>
      <c r="J41" s="28">
        <v>4581</v>
      </c>
      <c r="K41" s="28">
        <v>518834</v>
      </c>
      <c r="L41" s="28">
        <v>4486</v>
      </c>
      <c r="M41" s="28">
        <v>513665</v>
      </c>
      <c r="N41" s="28">
        <v>4442</v>
      </c>
      <c r="O41" s="28">
        <v>510501</v>
      </c>
      <c r="P41" s="28">
        <v>4414</v>
      </c>
      <c r="Q41" s="28">
        <v>502902</v>
      </c>
      <c r="R41" s="28">
        <v>4335</v>
      </c>
      <c r="S41" s="28">
        <v>492598</v>
      </c>
      <c r="T41" s="28">
        <v>4247</v>
      </c>
      <c r="U41" s="28">
        <v>483784</v>
      </c>
      <c r="V41" s="28">
        <v>4171</v>
      </c>
      <c r="W41" s="28">
        <v>477408</v>
      </c>
      <c r="X41" s="28">
        <v>4116</v>
      </c>
      <c r="Y41" s="28">
        <v>470538</v>
      </c>
      <c r="Z41" s="28">
        <v>4056</v>
      </c>
      <c r="AA41" s="28">
        <v>463749</v>
      </c>
      <c r="AB41" s="28">
        <v>3998</v>
      </c>
      <c r="AC41" s="28">
        <v>455745</v>
      </c>
      <c r="AD41" s="28">
        <v>3929</v>
      </c>
      <c r="AE41" s="28">
        <v>444925</v>
      </c>
      <c r="AF41" s="28">
        <v>3836</v>
      </c>
      <c r="AG41" s="28">
        <v>436727</v>
      </c>
      <c r="AH41" s="28">
        <v>3765</v>
      </c>
      <c r="AI41" s="28">
        <v>428221</v>
      </c>
      <c r="AJ41" s="28">
        <v>3692</v>
      </c>
      <c r="AK41" s="28">
        <v>422915</v>
      </c>
      <c r="AL41" s="28">
        <v>3646</v>
      </c>
    </row>
    <row r="42" spans="1:38" s="24" customFormat="1" ht="12.75" customHeight="1" x14ac:dyDescent="0.3">
      <c r="A42" s="61" t="s">
        <v>579</v>
      </c>
      <c r="B42" s="61" t="s">
        <v>580</v>
      </c>
      <c r="C42" s="61" t="s">
        <v>1131</v>
      </c>
      <c r="D42" s="28">
        <v>142</v>
      </c>
      <c r="E42" s="28">
        <v>233759</v>
      </c>
      <c r="F42" s="28">
        <v>1642</v>
      </c>
      <c r="G42" s="28">
        <v>232349</v>
      </c>
      <c r="H42" s="28">
        <v>1632</v>
      </c>
      <c r="I42" s="28">
        <v>230197</v>
      </c>
      <c r="J42" s="28">
        <v>1617</v>
      </c>
      <c r="K42" s="28">
        <v>228182</v>
      </c>
      <c r="L42" s="28">
        <v>1603</v>
      </c>
      <c r="M42" s="28">
        <v>226966</v>
      </c>
      <c r="N42" s="28">
        <v>1594</v>
      </c>
      <c r="O42" s="28">
        <v>225734</v>
      </c>
      <c r="P42" s="28">
        <v>1586</v>
      </c>
      <c r="Q42" s="28">
        <v>225157</v>
      </c>
      <c r="R42" s="28">
        <v>1586</v>
      </c>
      <c r="S42" s="28">
        <v>223807</v>
      </c>
      <c r="T42" s="28">
        <v>1576</v>
      </c>
      <c r="U42" s="28">
        <v>222811</v>
      </c>
      <c r="V42" s="28">
        <v>1569</v>
      </c>
      <c r="W42" s="28">
        <v>221907</v>
      </c>
      <c r="X42" s="28">
        <v>1563</v>
      </c>
      <c r="Y42" s="28">
        <v>220723</v>
      </c>
      <c r="Z42" s="28">
        <v>1554</v>
      </c>
      <c r="AA42" s="28">
        <v>220033</v>
      </c>
      <c r="AB42" s="28">
        <v>1550</v>
      </c>
      <c r="AC42" s="28">
        <v>219288</v>
      </c>
      <c r="AD42" s="28">
        <v>1544</v>
      </c>
      <c r="AE42" s="28">
        <v>218988</v>
      </c>
      <c r="AF42" s="28">
        <v>1542</v>
      </c>
      <c r="AG42" s="28">
        <v>218490</v>
      </c>
      <c r="AH42" s="28">
        <v>1539</v>
      </c>
      <c r="AI42" s="28">
        <v>218455</v>
      </c>
      <c r="AJ42" s="28">
        <v>1538</v>
      </c>
      <c r="AK42" s="28">
        <v>218537</v>
      </c>
      <c r="AL42" s="28">
        <v>1539</v>
      </c>
    </row>
    <row r="43" spans="1:38" s="24" customFormat="1" ht="12.75" customHeight="1" x14ac:dyDescent="0.3">
      <c r="A43" s="61" t="s">
        <v>581</v>
      </c>
      <c r="B43" s="61" t="s">
        <v>582</v>
      </c>
      <c r="C43" s="61" t="s">
        <v>1131</v>
      </c>
      <c r="D43" s="28">
        <v>158</v>
      </c>
      <c r="E43" s="28">
        <v>218459</v>
      </c>
      <c r="F43" s="28">
        <v>1382</v>
      </c>
      <c r="G43" s="28">
        <v>216350</v>
      </c>
      <c r="H43" s="28">
        <v>1368</v>
      </c>
      <c r="I43" s="28">
        <v>214314</v>
      </c>
      <c r="J43" s="28">
        <v>1355</v>
      </c>
      <c r="K43" s="28">
        <v>212976</v>
      </c>
      <c r="L43" s="28">
        <v>1347</v>
      </c>
      <c r="M43" s="28">
        <v>212137</v>
      </c>
      <c r="N43" s="28">
        <v>1342</v>
      </c>
      <c r="O43" s="28">
        <v>211947</v>
      </c>
      <c r="P43" s="28">
        <v>1340</v>
      </c>
      <c r="Q43" s="28">
        <v>211929</v>
      </c>
      <c r="R43" s="28">
        <v>1341</v>
      </c>
      <c r="S43" s="28">
        <v>210758</v>
      </c>
      <c r="T43" s="28">
        <v>1334</v>
      </c>
      <c r="U43" s="28">
        <v>210248</v>
      </c>
      <c r="V43" s="28">
        <v>1331</v>
      </c>
      <c r="W43" s="28">
        <v>209666</v>
      </c>
      <c r="X43" s="28">
        <v>1327</v>
      </c>
      <c r="Y43" s="28">
        <v>208393</v>
      </c>
      <c r="Z43" s="28">
        <v>1319</v>
      </c>
      <c r="AA43" s="28">
        <v>207845</v>
      </c>
      <c r="AB43" s="28">
        <v>1315</v>
      </c>
      <c r="AC43" s="28">
        <v>207200</v>
      </c>
      <c r="AD43" s="28">
        <v>1311</v>
      </c>
      <c r="AE43" s="28">
        <v>207286</v>
      </c>
      <c r="AF43" s="28">
        <v>1312</v>
      </c>
      <c r="AG43" s="28">
        <v>207528</v>
      </c>
      <c r="AH43" s="28">
        <v>1313</v>
      </c>
      <c r="AI43" s="28">
        <v>206697</v>
      </c>
      <c r="AJ43" s="28">
        <v>1308</v>
      </c>
      <c r="AK43" s="28">
        <v>206440</v>
      </c>
      <c r="AL43" s="28">
        <v>1307</v>
      </c>
    </row>
    <row r="44" spans="1:38" s="24" customFormat="1" ht="12.75" customHeight="1" x14ac:dyDescent="0.3">
      <c r="A44" s="61" t="s">
        <v>583</v>
      </c>
      <c r="B44" s="61" t="s">
        <v>584</v>
      </c>
      <c r="C44" s="61" t="s">
        <v>1131</v>
      </c>
      <c r="D44" s="28">
        <v>97</v>
      </c>
      <c r="E44" s="28">
        <v>251332</v>
      </c>
      <c r="F44" s="28">
        <v>2586</v>
      </c>
      <c r="G44" s="28">
        <v>248121</v>
      </c>
      <c r="H44" s="28">
        <v>2553</v>
      </c>
      <c r="I44" s="28">
        <v>245186</v>
      </c>
      <c r="J44" s="28">
        <v>2523</v>
      </c>
      <c r="K44" s="28">
        <v>241539</v>
      </c>
      <c r="L44" s="28">
        <v>2485</v>
      </c>
      <c r="M44" s="28">
        <v>238674</v>
      </c>
      <c r="N44" s="28">
        <v>2456</v>
      </c>
      <c r="O44" s="28">
        <v>236946</v>
      </c>
      <c r="P44" s="28">
        <v>2438</v>
      </c>
      <c r="Q44" s="28">
        <v>234487</v>
      </c>
      <c r="R44" s="28">
        <v>2417</v>
      </c>
      <c r="S44" s="28">
        <v>231837</v>
      </c>
      <c r="T44" s="28">
        <v>2390</v>
      </c>
      <c r="U44" s="28">
        <v>228948</v>
      </c>
      <c r="V44" s="28">
        <v>2360</v>
      </c>
      <c r="W44" s="28">
        <v>226782</v>
      </c>
      <c r="X44" s="28">
        <v>2338</v>
      </c>
      <c r="Y44" s="28">
        <v>223468</v>
      </c>
      <c r="Z44" s="28">
        <v>2304</v>
      </c>
      <c r="AA44" s="28">
        <v>221931</v>
      </c>
      <c r="AB44" s="28">
        <v>2288</v>
      </c>
      <c r="AC44" s="28">
        <v>219536</v>
      </c>
      <c r="AD44" s="28">
        <v>2263</v>
      </c>
      <c r="AE44" s="28">
        <v>217921</v>
      </c>
      <c r="AF44" s="28">
        <v>2247</v>
      </c>
      <c r="AG44" s="28">
        <v>217312</v>
      </c>
      <c r="AH44" s="28">
        <v>2240</v>
      </c>
      <c r="AI44" s="28">
        <v>216310</v>
      </c>
      <c r="AJ44" s="28">
        <v>2230</v>
      </c>
      <c r="AK44" s="28">
        <v>216978</v>
      </c>
      <c r="AL44" s="28">
        <v>2237</v>
      </c>
    </row>
    <row r="45" spans="1:38" s="24" customFormat="1" ht="12.75" customHeight="1" x14ac:dyDescent="0.3">
      <c r="A45" s="61" t="s">
        <v>585</v>
      </c>
      <c r="B45" s="61" t="s">
        <v>586</v>
      </c>
      <c r="C45" s="61" t="s">
        <v>1131</v>
      </c>
      <c r="D45" s="28">
        <v>126</v>
      </c>
      <c r="E45" s="28">
        <v>291045</v>
      </c>
      <c r="F45" s="28">
        <v>2309</v>
      </c>
      <c r="G45" s="28">
        <v>289821</v>
      </c>
      <c r="H45" s="28">
        <v>2299</v>
      </c>
      <c r="I45" s="28">
        <v>288169</v>
      </c>
      <c r="J45" s="28">
        <v>2286</v>
      </c>
      <c r="K45" s="28">
        <v>286388</v>
      </c>
      <c r="L45" s="28">
        <v>2272</v>
      </c>
      <c r="M45" s="28">
        <v>284890</v>
      </c>
      <c r="N45" s="28">
        <v>2260</v>
      </c>
      <c r="O45" s="28">
        <v>283766</v>
      </c>
      <c r="P45" s="28">
        <v>2251</v>
      </c>
      <c r="Q45" s="28">
        <v>283253</v>
      </c>
      <c r="R45" s="28">
        <v>2248</v>
      </c>
      <c r="S45" s="28">
        <v>282614</v>
      </c>
      <c r="T45" s="28">
        <v>2243</v>
      </c>
      <c r="U45" s="28">
        <v>282263</v>
      </c>
      <c r="V45" s="28">
        <v>2240</v>
      </c>
      <c r="W45" s="28">
        <v>281477</v>
      </c>
      <c r="X45" s="28">
        <v>2234</v>
      </c>
      <c r="Y45" s="28">
        <v>280953</v>
      </c>
      <c r="Z45" s="28">
        <v>2230</v>
      </c>
      <c r="AA45" s="28">
        <v>280498</v>
      </c>
      <c r="AB45" s="28">
        <v>2226</v>
      </c>
      <c r="AC45" s="28">
        <v>281195</v>
      </c>
      <c r="AD45" s="28">
        <v>2232</v>
      </c>
      <c r="AE45" s="28">
        <v>282368</v>
      </c>
      <c r="AF45" s="28">
        <v>2241</v>
      </c>
      <c r="AG45" s="28">
        <v>282932</v>
      </c>
      <c r="AH45" s="28">
        <v>2245</v>
      </c>
      <c r="AI45" s="28">
        <v>283502</v>
      </c>
      <c r="AJ45" s="28">
        <v>2250</v>
      </c>
      <c r="AK45" s="28">
        <v>284557</v>
      </c>
      <c r="AL45" s="28">
        <v>2258</v>
      </c>
    </row>
    <row r="46" spans="1:38" s="24" customFormat="1" ht="12.75" customHeight="1" x14ac:dyDescent="0.3">
      <c r="A46" s="61" t="s">
        <v>587</v>
      </c>
      <c r="B46" s="61" t="s">
        <v>588</v>
      </c>
      <c r="C46" s="61" t="s">
        <v>1131</v>
      </c>
      <c r="D46" s="28">
        <v>103</v>
      </c>
      <c r="E46" s="28">
        <v>224119</v>
      </c>
      <c r="F46" s="28">
        <v>2173</v>
      </c>
      <c r="G46" s="28">
        <v>223109</v>
      </c>
      <c r="H46" s="28">
        <v>2163</v>
      </c>
      <c r="I46" s="28">
        <v>221507</v>
      </c>
      <c r="J46" s="28">
        <v>2147</v>
      </c>
      <c r="K46" s="28">
        <v>220696</v>
      </c>
      <c r="L46" s="28">
        <v>2139</v>
      </c>
      <c r="M46" s="28">
        <v>220545</v>
      </c>
      <c r="N46" s="28">
        <v>2138</v>
      </c>
      <c r="O46" s="28">
        <v>220201</v>
      </c>
      <c r="P46" s="28">
        <v>2135</v>
      </c>
      <c r="Q46" s="28">
        <v>219727</v>
      </c>
      <c r="R46" s="28">
        <v>2133</v>
      </c>
      <c r="S46" s="28">
        <v>218774</v>
      </c>
      <c r="T46" s="28">
        <v>2124</v>
      </c>
      <c r="U46" s="28">
        <v>217417</v>
      </c>
      <c r="V46" s="28">
        <v>2111</v>
      </c>
      <c r="W46" s="28">
        <v>216360</v>
      </c>
      <c r="X46" s="28">
        <v>2101</v>
      </c>
      <c r="Y46" s="28">
        <v>214750</v>
      </c>
      <c r="Z46" s="28">
        <v>2085</v>
      </c>
      <c r="AA46" s="28">
        <v>214187</v>
      </c>
      <c r="AB46" s="28">
        <v>2079</v>
      </c>
      <c r="AC46" s="28">
        <v>213474</v>
      </c>
      <c r="AD46" s="28">
        <v>2073</v>
      </c>
      <c r="AE46" s="28">
        <v>213667</v>
      </c>
      <c r="AF46" s="28">
        <v>2074</v>
      </c>
      <c r="AG46" s="28">
        <v>213470</v>
      </c>
      <c r="AH46" s="28">
        <v>2073</v>
      </c>
      <c r="AI46" s="28">
        <v>213211</v>
      </c>
      <c r="AJ46" s="28">
        <v>2070</v>
      </c>
      <c r="AK46" s="28">
        <v>213087</v>
      </c>
      <c r="AL46" s="28">
        <v>2069</v>
      </c>
    </row>
    <row r="47" spans="1:38" s="24" customFormat="1" ht="12.75" customHeight="1" x14ac:dyDescent="0.3">
      <c r="A47" s="61" t="s">
        <v>589</v>
      </c>
      <c r="B47" s="61" t="s">
        <v>590</v>
      </c>
      <c r="C47" s="61" t="s">
        <v>1131</v>
      </c>
      <c r="D47" s="28">
        <v>106</v>
      </c>
      <c r="E47" s="28">
        <v>235493</v>
      </c>
      <c r="F47" s="28">
        <v>2221</v>
      </c>
      <c r="G47" s="28">
        <v>234210</v>
      </c>
      <c r="H47" s="28">
        <v>2209</v>
      </c>
      <c r="I47" s="28">
        <v>232975</v>
      </c>
      <c r="J47" s="28">
        <v>2197</v>
      </c>
      <c r="K47" s="28">
        <v>232319</v>
      </c>
      <c r="L47" s="28">
        <v>2191</v>
      </c>
      <c r="M47" s="28">
        <v>230146</v>
      </c>
      <c r="N47" s="28">
        <v>2170</v>
      </c>
      <c r="O47" s="28">
        <v>228308</v>
      </c>
      <c r="P47" s="28">
        <v>2153</v>
      </c>
      <c r="Q47" s="28">
        <v>227091</v>
      </c>
      <c r="R47" s="28">
        <v>2142</v>
      </c>
      <c r="S47" s="28">
        <v>225234</v>
      </c>
      <c r="T47" s="28">
        <v>2125</v>
      </c>
      <c r="U47" s="28">
        <v>223065</v>
      </c>
      <c r="V47" s="28">
        <v>2104</v>
      </c>
      <c r="W47" s="28">
        <v>220939</v>
      </c>
      <c r="X47" s="28">
        <v>2084</v>
      </c>
      <c r="Y47" s="28">
        <v>219359</v>
      </c>
      <c r="Z47" s="28">
        <v>2069</v>
      </c>
      <c r="AA47" s="28">
        <v>217369</v>
      </c>
      <c r="AB47" s="28">
        <v>2051</v>
      </c>
      <c r="AC47" s="28">
        <v>215430</v>
      </c>
      <c r="AD47" s="28">
        <v>2032</v>
      </c>
      <c r="AE47" s="28">
        <v>214129</v>
      </c>
      <c r="AF47" s="28">
        <v>2020</v>
      </c>
      <c r="AG47" s="28">
        <v>213031</v>
      </c>
      <c r="AH47" s="28">
        <v>2010</v>
      </c>
      <c r="AI47" s="28">
        <v>211062</v>
      </c>
      <c r="AJ47" s="28">
        <v>1991</v>
      </c>
      <c r="AK47" s="28">
        <v>210172</v>
      </c>
      <c r="AL47" s="28">
        <v>1983</v>
      </c>
    </row>
    <row r="48" spans="1:38" s="24" customFormat="1" ht="12.75" customHeight="1" x14ac:dyDescent="0.3">
      <c r="A48" s="61" t="s">
        <v>591</v>
      </c>
      <c r="B48" s="61" t="s">
        <v>592</v>
      </c>
      <c r="C48" s="61" t="s">
        <v>1131</v>
      </c>
      <c r="D48" s="28">
        <v>188</v>
      </c>
      <c r="E48" s="28">
        <v>324650</v>
      </c>
      <c r="F48" s="28">
        <v>1725</v>
      </c>
      <c r="G48" s="28">
        <v>323526</v>
      </c>
      <c r="H48" s="28">
        <v>1719</v>
      </c>
      <c r="I48" s="28">
        <v>322244</v>
      </c>
      <c r="J48" s="28">
        <v>1713</v>
      </c>
      <c r="K48" s="28">
        <v>321114</v>
      </c>
      <c r="L48" s="28">
        <v>1706</v>
      </c>
      <c r="M48" s="28">
        <v>319810</v>
      </c>
      <c r="N48" s="28">
        <v>1700</v>
      </c>
      <c r="O48" s="28">
        <v>318740</v>
      </c>
      <c r="P48" s="28">
        <v>1694</v>
      </c>
      <c r="Q48" s="28">
        <v>318122</v>
      </c>
      <c r="R48" s="28">
        <v>1692</v>
      </c>
      <c r="S48" s="28">
        <v>316296</v>
      </c>
      <c r="T48" s="28">
        <v>1682</v>
      </c>
      <c r="U48" s="28">
        <v>314363</v>
      </c>
      <c r="V48" s="28">
        <v>1672</v>
      </c>
      <c r="W48" s="28">
        <v>311971</v>
      </c>
      <c r="X48" s="28">
        <v>1659</v>
      </c>
      <c r="Y48" s="28">
        <v>309403</v>
      </c>
      <c r="Z48" s="28">
        <v>1646</v>
      </c>
      <c r="AA48" s="28">
        <v>308023</v>
      </c>
      <c r="AB48" s="28">
        <v>1638</v>
      </c>
      <c r="AC48" s="28">
        <v>306143</v>
      </c>
      <c r="AD48" s="28">
        <v>1628</v>
      </c>
      <c r="AE48" s="28">
        <v>304958</v>
      </c>
      <c r="AF48" s="28">
        <v>1622</v>
      </c>
      <c r="AG48" s="28">
        <v>303846</v>
      </c>
      <c r="AH48" s="28">
        <v>1616</v>
      </c>
      <c r="AI48" s="28">
        <v>302305</v>
      </c>
      <c r="AJ48" s="28">
        <v>1608</v>
      </c>
      <c r="AK48" s="28">
        <v>301453</v>
      </c>
      <c r="AL48" s="28">
        <v>1603</v>
      </c>
    </row>
    <row r="49" spans="1:38" s="24" customFormat="1" ht="12.75" customHeight="1" x14ac:dyDescent="0.3">
      <c r="A49" s="61" t="s">
        <v>765</v>
      </c>
      <c r="B49" s="61" t="s">
        <v>766</v>
      </c>
      <c r="C49" s="61" t="s">
        <v>1132</v>
      </c>
      <c r="D49" s="28">
        <v>2903</v>
      </c>
      <c r="E49" s="28">
        <v>1201855</v>
      </c>
      <c r="F49" s="28">
        <v>414</v>
      </c>
      <c r="G49" s="28">
        <v>1195418</v>
      </c>
      <c r="H49" s="28">
        <v>412</v>
      </c>
      <c r="I49" s="28">
        <v>1188875</v>
      </c>
      <c r="J49" s="28">
        <v>409</v>
      </c>
      <c r="K49" s="28">
        <v>1182605</v>
      </c>
      <c r="L49" s="28">
        <v>407</v>
      </c>
      <c r="M49" s="28">
        <v>1178594</v>
      </c>
      <c r="N49" s="28">
        <v>406</v>
      </c>
      <c r="O49" s="28">
        <v>1175370</v>
      </c>
      <c r="P49" s="28">
        <v>405</v>
      </c>
      <c r="Q49" s="28">
        <v>1171558</v>
      </c>
      <c r="R49" s="28">
        <v>404</v>
      </c>
      <c r="S49" s="28">
        <v>1167579</v>
      </c>
      <c r="T49" s="28">
        <v>402</v>
      </c>
      <c r="U49" s="28">
        <v>1164141</v>
      </c>
      <c r="V49" s="28">
        <v>401</v>
      </c>
      <c r="W49" s="28">
        <v>1163352</v>
      </c>
      <c r="X49" s="28">
        <v>401</v>
      </c>
      <c r="Y49" s="28">
        <v>1161832</v>
      </c>
      <c r="Z49" s="28">
        <v>400</v>
      </c>
      <c r="AA49" s="28">
        <v>1159140</v>
      </c>
      <c r="AB49" s="28">
        <v>399</v>
      </c>
      <c r="AC49" s="28">
        <v>1154308</v>
      </c>
      <c r="AD49" s="28">
        <v>398</v>
      </c>
      <c r="AE49" s="28">
        <v>1149463</v>
      </c>
      <c r="AF49" s="28">
        <v>396</v>
      </c>
      <c r="AG49" s="28">
        <v>1144581</v>
      </c>
      <c r="AH49" s="28">
        <v>394</v>
      </c>
      <c r="AI49" s="28">
        <v>1138374</v>
      </c>
      <c r="AJ49" s="28">
        <v>392</v>
      </c>
      <c r="AK49" s="28">
        <v>1136542</v>
      </c>
      <c r="AL49" s="28">
        <v>392</v>
      </c>
    </row>
    <row r="50" spans="1:38" s="24" customFormat="1" ht="12.75" customHeight="1" x14ac:dyDescent="0.3">
      <c r="A50" s="61" t="s">
        <v>549</v>
      </c>
      <c r="B50" s="61" t="s">
        <v>550</v>
      </c>
      <c r="C50" s="61" t="s">
        <v>1133</v>
      </c>
      <c r="D50" s="28">
        <v>111</v>
      </c>
      <c r="E50" s="28">
        <v>87705</v>
      </c>
      <c r="F50" s="28">
        <v>792</v>
      </c>
      <c r="G50" s="28">
        <v>87496</v>
      </c>
      <c r="H50" s="28">
        <v>791</v>
      </c>
      <c r="I50" s="28">
        <v>87262</v>
      </c>
      <c r="J50" s="28">
        <v>788</v>
      </c>
      <c r="K50" s="28">
        <v>87194</v>
      </c>
      <c r="L50" s="28">
        <v>788</v>
      </c>
      <c r="M50" s="28">
        <v>86829</v>
      </c>
      <c r="N50" s="28">
        <v>784</v>
      </c>
      <c r="O50" s="28">
        <v>87091</v>
      </c>
      <c r="P50" s="28">
        <v>787</v>
      </c>
      <c r="Q50" s="28">
        <v>87032</v>
      </c>
      <c r="R50" s="28">
        <v>784</v>
      </c>
      <c r="S50" s="28">
        <v>86902</v>
      </c>
      <c r="T50" s="28">
        <v>783</v>
      </c>
      <c r="U50" s="28">
        <v>87027</v>
      </c>
      <c r="V50" s="28">
        <v>784</v>
      </c>
      <c r="W50" s="28">
        <v>87328</v>
      </c>
      <c r="X50" s="28">
        <v>787</v>
      </c>
      <c r="Y50" s="28">
        <v>87256</v>
      </c>
      <c r="Z50" s="28">
        <v>786</v>
      </c>
      <c r="AA50" s="28">
        <v>87646</v>
      </c>
      <c r="AB50" s="28">
        <v>790</v>
      </c>
      <c r="AC50" s="28">
        <v>87624</v>
      </c>
      <c r="AD50" s="28">
        <v>789</v>
      </c>
      <c r="AE50" s="28">
        <v>87923</v>
      </c>
      <c r="AF50" s="28">
        <v>792</v>
      </c>
      <c r="AG50" s="28">
        <v>88282</v>
      </c>
      <c r="AH50" s="28">
        <v>795</v>
      </c>
      <c r="AI50" s="28">
        <v>88842</v>
      </c>
      <c r="AJ50" s="28">
        <v>800</v>
      </c>
      <c r="AK50" s="28">
        <v>89521</v>
      </c>
      <c r="AL50" s="28">
        <v>806</v>
      </c>
    </row>
    <row r="51" spans="1:38" s="24" customFormat="1" ht="12.75" customHeight="1" x14ac:dyDescent="0.3">
      <c r="A51" s="61" t="s">
        <v>551</v>
      </c>
      <c r="B51" s="61" t="s">
        <v>552</v>
      </c>
      <c r="C51" s="61" t="s">
        <v>1133</v>
      </c>
      <c r="D51" s="28">
        <v>203</v>
      </c>
      <c r="E51" s="28">
        <v>115772</v>
      </c>
      <c r="F51" s="28">
        <v>571</v>
      </c>
      <c r="G51" s="28">
        <v>114266</v>
      </c>
      <c r="H51" s="28">
        <v>563</v>
      </c>
      <c r="I51" s="28">
        <v>112963</v>
      </c>
      <c r="J51" s="28">
        <v>557</v>
      </c>
      <c r="K51" s="28">
        <v>111623</v>
      </c>
      <c r="L51" s="28">
        <v>550</v>
      </c>
      <c r="M51" s="28">
        <v>110531</v>
      </c>
      <c r="N51" s="28">
        <v>545</v>
      </c>
      <c r="O51" s="28">
        <v>109075</v>
      </c>
      <c r="P51" s="28">
        <v>538</v>
      </c>
      <c r="Q51" s="28">
        <v>107591</v>
      </c>
      <c r="R51" s="28">
        <v>530</v>
      </c>
      <c r="S51" s="28">
        <v>106443</v>
      </c>
      <c r="T51" s="28">
        <v>524</v>
      </c>
      <c r="U51" s="28">
        <v>105682</v>
      </c>
      <c r="V51" s="28">
        <v>521</v>
      </c>
      <c r="W51" s="28">
        <v>105396</v>
      </c>
      <c r="X51" s="28">
        <v>519</v>
      </c>
      <c r="Y51" s="28">
        <v>104362</v>
      </c>
      <c r="Z51" s="28">
        <v>514</v>
      </c>
      <c r="AA51" s="28">
        <v>103807</v>
      </c>
      <c r="AB51" s="28">
        <v>511</v>
      </c>
      <c r="AC51" s="28">
        <v>103279</v>
      </c>
      <c r="AD51" s="28">
        <v>509</v>
      </c>
      <c r="AE51" s="28">
        <v>102778</v>
      </c>
      <c r="AF51" s="28">
        <v>506</v>
      </c>
      <c r="AG51" s="28">
        <v>102003</v>
      </c>
      <c r="AH51" s="28">
        <v>502</v>
      </c>
      <c r="AI51" s="28">
        <v>101142</v>
      </c>
      <c r="AJ51" s="28">
        <v>498</v>
      </c>
      <c r="AK51" s="28">
        <v>100559</v>
      </c>
      <c r="AL51" s="28">
        <v>495</v>
      </c>
    </row>
    <row r="52" spans="1:38" s="24" customFormat="1" ht="12.75" customHeight="1" x14ac:dyDescent="0.3">
      <c r="A52" s="61" t="s">
        <v>553</v>
      </c>
      <c r="B52" s="61" t="s">
        <v>554</v>
      </c>
      <c r="C52" s="61" t="s">
        <v>1133</v>
      </c>
      <c r="D52" s="28">
        <v>166</v>
      </c>
      <c r="E52" s="28">
        <v>78863</v>
      </c>
      <c r="F52" s="28">
        <v>476</v>
      </c>
      <c r="G52" s="28">
        <v>78153</v>
      </c>
      <c r="H52" s="28">
        <v>471</v>
      </c>
      <c r="I52" s="28">
        <v>77490</v>
      </c>
      <c r="J52" s="28">
        <v>467</v>
      </c>
      <c r="K52" s="28">
        <v>77140</v>
      </c>
      <c r="L52" s="28">
        <v>465</v>
      </c>
      <c r="M52" s="28">
        <v>76548</v>
      </c>
      <c r="N52" s="28">
        <v>462</v>
      </c>
      <c r="O52" s="28">
        <v>76073</v>
      </c>
      <c r="P52" s="28">
        <v>459</v>
      </c>
      <c r="Q52" s="28">
        <v>76098</v>
      </c>
      <c r="R52" s="28">
        <v>458</v>
      </c>
      <c r="S52" s="28">
        <v>75610</v>
      </c>
      <c r="T52" s="28">
        <v>455</v>
      </c>
      <c r="U52" s="28">
        <v>75441</v>
      </c>
      <c r="V52" s="28">
        <v>454</v>
      </c>
      <c r="W52" s="28">
        <v>75230</v>
      </c>
      <c r="X52" s="28">
        <v>453</v>
      </c>
      <c r="Y52" s="28">
        <v>75305</v>
      </c>
      <c r="Z52" s="28">
        <v>454</v>
      </c>
      <c r="AA52" s="28">
        <v>74824</v>
      </c>
      <c r="AB52" s="28">
        <v>451</v>
      </c>
      <c r="AC52" s="28">
        <v>74841</v>
      </c>
      <c r="AD52" s="28">
        <v>451</v>
      </c>
      <c r="AE52" s="28">
        <v>74667</v>
      </c>
      <c r="AF52" s="28">
        <v>450</v>
      </c>
      <c r="AG52" s="28">
        <v>74212</v>
      </c>
      <c r="AH52" s="28">
        <v>447</v>
      </c>
      <c r="AI52" s="28">
        <v>73658</v>
      </c>
      <c r="AJ52" s="28">
        <v>444</v>
      </c>
      <c r="AK52" s="28">
        <v>73340</v>
      </c>
      <c r="AL52" s="28">
        <v>442</v>
      </c>
    </row>
    <row r="53" spans="1:38" s="24" customFormat="1" ht="12.75" customHeight="1" x14ac:dyDescent="0.3">
      <c r="A53" s="61" t="s">
        <v>555</v>
      </c>
      <c r="B53" s="61" t="s">
        <v>556</v>
      </c>
      <c r="C53" s="61" t="s">
        <v>1133</v>
      </c>
      <c r="D53" s="28">
        <v>73</v>
      </c>
      <c r="E53" s="28">
        <v>80410</v>
      </c>
      <c r="F53" s="28">
        <v>1102</v>
      </c>
      <c r="G53" s="28">
        <v>80392</v>
      </c>
      <c r="H53" s="28">
        <v>1101</v>
      </c>
      <c r="I53" s="28">
        <v>80113</v>
      </c>
      <c r="J53" s="28">
        <v>1097</v>
      </c>
      <c r="K53" s="28">
        <v>80150</v>
      </c>
      <c r="L53" s="28">
        <v>1098</v>
      </c>
      <c r="M53" s="28">
        <v>79953</v>
      </c>
      <c r="N53" s="28">
        <v>1095</v>
      </c>
      <c r="O53" s="28">
        <v>80160</v>
      </c>
      <c r="P53" s="28">
        <v>1098</v>
      </c>
      <c r="Q53" s="28">
        <v>80549</v>
      </c>
      <c r="R53" s="28">
        <v>1103</v>
      </c>
      <c r="S53" s="28">
        <v>80876</v>
      </c>
      <c r="T53" s="28">
        <v>1108</v>
      </c>
      <c r="U53" s="28">
        <v>81003</v>
      </c>
      <c r="V53" s="28">
        <v>1110</v>
      </c>
      <c r="W53" s="28">
        <v>81176</v>
      </c>
      <c r="X53" s="28">
        <v>1112</v>
      </c>
      <c r="Y53" s="28">
        <v>81453</v>
      </c>
      <c r="Z53" s="28">
        <v>1116</v>
      </c>
      <c r="AA53" s="28">
        <v>81491</v>
      </c>
      <c r="AB53" s="28">
        <v>1116</v>
      </c>
      <c r="AC53" s="28">
        <v>81311</v>
      </c>
      <c r="AD53" s="28">
        <v>1114</v>
      </c>
      <c r="AE53" s="28">
        <v>81280</v>
      </c>
      <c r="AF53" s="28">
        <v>1113</v>
      </c>
      <c r="AG53" s="28">
        <v>81408</v>
      </c>
      <c r="AH53" s="28">
        <v>1115</v>
      </c>
      <c r="AI53" s="28">
        <v>81233</v>
      </c>
      <c r="AJ53" s="28">
        <v>1113</v>
      </c>
      <c r="AK53" s="28">
        <v>81495</v>
      </c>
      <c r="AL53" s="28">
        <v>1116</v>
      </c>
    </row>
    <row r="54" spans="1:38" s="24" customFormat="1" ht="12.75" customHeight="1" x14ac:dyDescent="0.3">
      <c r="A54" s="61" t="s">
        <v>557</v>
      </c>
      <c r="B54" s="61" t="s">
        <v>558</v>
      </c>
      <c r="C54" s="61" t="s">
        <v>1133</v>
      </c>
      <c r="D54" s="28">
        <v>576</v>
      </c>
      <c r="E54" s="28">
        <v>142487</v>
      </c>
      <c r="F54" s="28">
        <v>247</v>
      </c>
      <c r="G54" s="28">
        <v>141723</v>
      </c>
      <c r="H54" s="28">
        <v>246</v>
      </c>
      <c r="I54" s="28">
        <v>140787</v>
      </c>
      <c r="J54" s="28">
        <v>244</v>
      </c>
      <c r="K54" s="28">
        <v>140172</v>
      </c>
      <c r="L54" s="28">
        <v>243</v>
      </c>
      <c r="M54" s="28">
        <v>139835</v>
      </c>
      <c r="N54" s="28">
        <v>243</v>
      </c>
      <c r="O54" s="28">
        <v>139317</v>
      </c>
      <c r="P54" s="28">
        <v>242</v>
      </c>
      <c r="Q54" s="28">
        <v>137823</v>
      </c>
      <c r="R54" s="28">
        <v>239</v>
      </c>
      <c r="S54" s="28">
        <v>137120</v>
      </c>
      <c r="T54" s="28">
        <v>238</v>
      </c>
      <c r="U54" s="28">
        <v>136013</v>
      </c>
      <c r="V54" s="28">
        <v>236</v>
      </c>
      <c r="W54" s="28">
        <v>135812</v>
      </c>
      <c r="X54" s="28">
        <v>236</v>
      </c>
      <c r="Y54" s="28">
        <v>136235</v>
      </c>
      <c r="Z54" s="28">
        <v>237</v>
      </c>
      <c r="AA54" s="28">
        <v>136682</v>
      </c>
      <c r="AB54" s="28">
        <v>237</v>
      </c>
      <c r="AC54" s="28">
        <v>136764</v>
      </c>
      <c r="AD54" s="28">
        <v>237</v>
      </c>
      <c r="AE54" s="28">
        <v>135472</v>
      </c>
      <c r="AF54" s="28">
        <v>235</v>
      </c>
      <c r="AG54" s="28">
        <v>134635</v>
      </c>
      <c r="AH54" s="28">
        <v>234</v>
      </c>
      <c r="AI54" s="28">
        <v>133628</v>
      </c>
      <c r="AJ54" s="28">
        <v>232</v>
      </c>
      <c r="AK54" s="28">
        <v>134049</v>
      </c>
      <c r="AL54" s="28">
        <v>233</v>
      </c>
    </row>
    <row r="55" spans="1:38" s="24" customFormat="1" ht="12.75" customHeight="1" x14ac:dyDescent="0.3">
      <c r="A55" s="61" t="s">
        <v>559</v>
      </c>
      <c r="B55" s="61" t="s">
        <v>560</v>
      </c>
      <c r="C55" s="61" t="s">
        <v>1133</v>
      </c>
      <c r="D55" s="28">
        <v>169</v>
      </c>
      <c r="E55" s="28">
        <v>90696</v>
      </c>
      <c r="F55" s="28">
        <v>535</v>
      </c>
      <c r="G55" s="28">
        <v>90515</v>
      </c>
      <c r="H55" s="28">
        <v>534</v>
      </c>
      <c r="I55" s="28">
        <v>89925</v>
      </c>
      <c r="J55" s="28">
        <v>531</v>
      </c>
      <c r="K55" s="28">
        <v>89655</v>
      </c>
      <c r="L55" s="28">
        <v>529</v>
      </c>
      <c r="M55" s="28">
        <v>89973</v>
      </c>
      <c r="N55" s="28">
        <v>531</v>
      </c>
      <c r="O55" s="28">
        <v>89541</v>
      </c>
      <c r="P55" s="28">
        <v>529</v>
      </c>
      <c r="Q55" s="28">
        <v>89576</v>
      </c>
      <c r="R55" s="28">
        <v>530</v>
      </c>
      <c r="S55" s="28">
        <v>89234</v>
      </c>
      <c r="T55" s="28">
        <v>528</v>
      </c>
      <c r="U55" s="28">
        <v>89287</v>
      </c>
      <c r="V55" s="28">
        <v>528</v>
      </c>
      <c r="W55" s="28">
        <v>89005</v>
      </c>
      <c r="X55" s="28">
        <v>527</v>
      </c>
      <c r="Y55" s="28">
        <v>88819</v>
      </c>
      <c r="Z55" s="28">
        <v>526</v>
      </c>
      <c r="AA55" s="28">
        <v>88788</v>
      </c>
      <c r="AB55" s="28">
        <v>525</v>
      </c>
      <c r="AC55" s="28">
        <v>88312</v>
      </c>
      <c r="AD55" s="28">
        <v>523</v>
      </c>
      <c r="AE55" s="28">
        <v>88330</v>
      </c>
      <c r="AF55" s="28">
        <v>523</v>
      </c>
      <c r="AG55" s="28">
        <v>88559</v>
      </c>
      <c r="AH55" s="28">
        <v>524</v>
      </c>
      <c r="AI55" s="28">
        <v>88830</v>
      </c>
      <c r="AJ55" s="28">
        <v>526</v>
      </c>
      <c r="AK55" s="28">
        <v>89277</v>
      </c>
      <c r="AL55" s="28">
        <v>528</v>
      </c>
    </row>
    <row r="56" spans="1:38" s="24" customFormat="1" ht="12.75" customHeight="1" x14ac:dyDescent="0.3">
      <c r="A56" s="61" t="s">
        <v>561</v>
      </c>
      <c r="B56" s="61" t="s">
        <v>562</v>
      </c>
      <c r="C56" s="61" t="s">
        <v>1133</v>
      </c>
      <c r="D56" s="28">
        <v>142</v>
      </c>
      <c r="E56" s="28">
        <v>141346</v>
      </c>
      <c r="F56" s="28">
        <v>993</v>
      </c>
      <c r="G56" s="28">
        <v>141023</v>
      </c>
      <c r="H56" s="28">
        <v>991</v>
      </c>
      <c r="I56" s="28">
        <v>140685</v>
      </c>
      <c r="J56" s="28">
        <v>989</v>
      </c>
      <c r="K56" s="28">
        <v>139907</v>
      </c>
      <c r="L56" s="28">
        <v>983</v>
      </c>
      <c r="M56" s="28">
        <v>140002</v>
      </c>
      <c r="N56" s="28">
        <v>984</v>
      </c>
      <c r="O56" s="28">
        <v>140456</v>
      </c>
      <c r="P56" s="28">
        <v>987</v>
      </c>
      <c r="Q56" s="28">
        <v>140054</v>
      </c>
      <c r="R56" s="28">
        <v>986</v>
      </c>
      <c r="S56" s="28">
        <v>138831</v>
      </c>
      <c r="T56" s="28">
        <v>978</v>
      </c>
      <c r="U56" s="28">
        <v>137956</v>
      </c>
      <c r="V56" s="28">
        <v>972</v>
      </c>
      <c r="W56" s="28">
        <v>138443</v>
      </c>
      <c r="X56" s="28">
        <v>975</v>
      </c>
      <c r="Y56" s="28">
        <v>138470</v>
      </c>
      <c r="Z56" s="28">
        <v>975</v>
      </c>
      <c r="AA56" s="28">
        <v>137784</v>
      </c>
      <c r="AB56" s="28">
        <v>970</v>
      </c>
      <c r="AC56" s="28">
        <v>136200</v>
      </c>
      <c r="AD56" s="28">
        <v>959</v>
      </c>
      <c r="AE56" s="28">
        <v>134410</v>
      </c>
      <c r="AF56" s="28">
        <v>947</v>
      </c>
      <c r="AG56" s="28">
        <v>132685</v>
      </c>
      <c r="AH56" s="28">
        <v>934</v>
      </c>
      <c r="AI56" s="28">
        <v>131110</v>
      </c>
      <c r="AJ56" s="28">
        <v>923</v>
      </c>
      <c r="AK56" s="28">
        <v>130372</v>
      </c>
      <c r="AL56" s="28">
        <v>918</v>
      </c>
    </row>
    <row r="57" spans="1:38" s="24" customFormat="1" ht="12.75" customHeight="1" x14ac:dyDescent="0.3">
      <c r="A57" s="61" t="s">
        <v>563</v>
      </c>
      <c r="B57" s="61" t="s">
        <v>564</v>
      </c>
      <c r="C57" s="61" t="s">
        <v>1133</v>
      </c>
      <c r="D57" s="28">
        <v>583</v>
      </c>
      <c r="E57" s="28">
        <v>59504</v>
      </c>
      <c r="F57" s="28">
        <v>102</v>
      </c>
      <c r="G57" s="28">
        <v>58864</v>
      </c>
      <c r="H57" s="28">
        <v>101</v>
      </c>
      <c r="I57" s="28">
        <v>58519</v>
      </c>
      <c r="J57" s="28">
        <v>100</v>
      </c>
      <c r="K57" s="28">
        <v>58105</v>
      </c>
      <c r="L57" s="28">
        <v>100</v>
      </c>
      <c r="M57" s="28">
        <v>57878</v>
      </c>
      <c r="N57" s="28">
        <v>99</v>
      </c>
      <c r="O57" s="28">
        <v>57606</v>
      </c>
      <c r="P57" s="28">
        <v>99</v>
      </c>
      <c r="Q57" s="28">
        <v>57292</v>
      </c>
      <c r="R57" s="28">
        <v>98</v>
      </c>
      <c r="S57" s="28">
        <v>57218</v>
      </c>
      <c r="T57" s="28">
        <v>98</v>
      </c>
      <c r="U57" s="28">
        <v>57004</v>
      </c>
      <c r="V57" s="28">
        <v>98</v>
      </c>
      <c r="W57" s="28">
        <v>57158</v>
      </c>
      <c r="X57" s="28">
        <v>98</v>
      </c>
      <c r="Y57" s="28">
        <v>56986</v>
      </c>
      <c r="Z57" s="28">
        <v>98</v>
      </c>
      <c r="AA57" s="28">
        <v>56664</v>
      </c>
      <c r="AB57" s="28">
        <v>97</v>
      </c>
      <c r="AC57" s="28">
        <v>56358</v>
      </c>
      <c r="AD57" s="28">
        <v>97</v>
      </c>
      <c r="AE57" s="28">
        <v>56054</v>
      </c>
      <c r="AF57" s="28">
        <v>96</v>
      </c>
      <c r="AG57" s="28">
        <v>55400</v>
      </c>
      <c r="AH57" s="28">
        <v>95</v>
      </c>
      <c r="AI57" s="28">
        <v>54659</v>
      </c>
      <c r="AJ57" s="28">
        <v>94</v>
      </c>
      <c r="AK57" s="28">
        <v>54053</v>
      </c>
      <c r="AL57" s="28">
        <v>93</v>
      </c>
    </row>
    <row r="58" spans="1:38" s="24" customFormat="1" ht="12.75" customHeight="1" x14ac:dyDescent="0.3">
      <c r="A58" s="61" t="s">
        <v>565</v>
      </c>
      <c r="B58" s="61" t="s">
        <v>566</v>
      </c>
      <c r="C58" s="61" t="s">
        <v>1133</v>
      </c>
      <c r="D58" s="28">
        <v>138</v>
      </c>
      <c r="E58" s="28">
        <v>70365</v>
      </c>
      <c r="F58" s="28">
        <v>510</v>
      </c>
      <c r="G58" s="28">
        <v>69787</v>
      </c>
      <c r="H58" s="28">
        <v>506</v>
      </c>
      <c r="I58" s="28">
        <v>69418</v>
      </c>
      <c r="J58" s="28">
        <v>503</v>
      </c>
      <c r="K58" s="28">
        <v>69104</v>
      </c>
      <c r="L58" s="28">
        <v>501</v>
      </c>
      <c r="M58" s="28">
        <v>68698</v>
      </c>
      <c r="N58" s="28">
        <v>498</v>
      </c>
      <c r="O58" s="28">
        <v>68332</v>
      </c>
      <c r="P58" s="28">
        <v>495</v>
      </c>
      <c r="Q58" s="28">
        <v>68053</v>
      </c>
      <c r="R58" s="28">
        <v>493</v>
      </c>
      <c r="S58" s="28">
        <v>67824</v>
      </c>
      <c r="T58" s="28">
        <v>491</v>
      </c>
      <c r="U58" s="28">
        <v>67479</v>
      </c>
      <c r="V58" s="28">
        <v>489</v>
      </c>
      <c r="W58" s="28">
        <v>67063</v>
      </c>
      <c r="X58" s="28">
        <v>486</v>
      </c>
      <c r="Y58" s="28">
        <v>66623</v>
      </c>
      <c r="Z58" s="28">
        <v>483</v>
      </c>
      <c r="AA58" s="28">
        <v>66199</v>
      </c>
      <c r="AB58" s="28">
        <v>480</v>
      </c>
      <c r="AC58" s="28">
        <v>65872</v>
      </c>
      <c r="AD58" s="28">
        <v>477</v>
      </c>
      <c r="AE58" s="28">
        <v>65623</v>
      </c>
      <c r="AF58" s="28">
        <v>476</v>
      </c>
      <c r="AG58" s="28">
        <v>65729</v>
      </c>
      <c r="AH58" s="28">
        <v>476</v>
      </c>
      <c r="AI58" s="28">
        <v>65556</v>
      </c>
      <c r="AJ58" s="28">
        <v>475</v>
      </c>
      <c r="AK58" s="28">
        <v>65647</v>
      </c>
      <c r="AL58" s="28">
        <v>476</v>
      </c>
    </row>
    <row r="59" spans="1:38" s="24" customFormat="1" ht="12.75" customHeight="1" x14ac:dyDescent="0.3">
      <c r="A59" s="61" t="s">
        <v>567</v>
      </c>
      <c r="B59" s="61" t="s">
        <v>568</v>
      </c>
      <c r="C59" s="61" t="s">
        <v>1133</v>
      </c>
      <c r="D59" s="28">
        <v>113</v>
      </c>
      <c r="E59" s="28">
        <v>110400</v>
      </c>
      <c r="F59" s="28">
        <v>977</v>
      </c>
      <c r="G59" s="28">
        <v>110136</v>
      </c>
      <c r="H59" s="28">
        <v>975</v>
      </c>
      <c r="I59" s="28">
        <v>109685</v>
      </c>
      <c r="J59" s="28">
        <v>971</v>
      </c>
      <c r="K59" s="28">
        <v>109116</v>
      </c>
      <c r="L59" s="28">
        <v>966</v>
      </c>
      <c r="M59" s="28">
        <v>108964</v>
      </c>
      <c r="N59" s="28">
        <v>965</v>
      </c>
      <c r="O59" s="28">
        <v>108999</v>
      </c>
      <c r="P59" s="28">
        <v>965</v>
      </c>
      <c r="Q59" s="28">
        <v>109181</v>
      </c>
      <c r="R59" s="28">
        <v>966</v>
      </c>
      <c r="S59" s="28">
        <v>108846</v>
      </c>
      <c r="T59" s="28">
        <v>963</v>
      </c>
      <c r="U59" s="28">
        <v>108609</v>
      </c>
      <c r="V59" s="28">
        <v>961</v>
      </c>
      <c r="W59" s="28">
        <v>107830</v>
      </c>
      <c r="X59" s="28">
        <v>954</v>
      </c>
      <c r="Y59" s="28">
        <v>107128</v>
      </c>
      <c r="Z59" s="28">
        <v>948</v>
      </c>
      <c r="AA59" s="28">
        <v>106512</v>
      </c>
      <c r="AB59" s="28">
        <v>943</v>
      </c>
      <c r="AC59" s="28">
        <v>105753</v>
      </c>
      <c r="AD59" s="28">
        <v>936</v>
      </c>
      <c r="AE59" s="28">
        <v>105578</v>
      </c>
      <c r="AF59" s="28">
        <v>934</v>
      </c>
      <c r="AG59" s="28">
        <v>105149</v>
      </c>
      <c r="AH59" s="28">
        <v>931</v>
      </c>
      <c r="AI59" s="28">
        <v>104522</v>
      </c>
      <c r="AJ59" s="28">
        <v>925</v>
      </c>
      <c r="AK59" s="28">
        <v>103949</v>
      </c>
      <c r="AL59" s="28">
        <v>920</v>
      </c>
    </row>
    <row r="60" spans="1:38" s="24" customFormat="1" ht="12.75" customHeight="1" x14ac:dyDescent="0.3">
      <c r="A60" s="61" t="s">
        <v>569</v>
      </c>
      <c r="B60" s="61" t="s">
        <v>570</v>
      </c>
      <c r="C60" s="61" t="s">
        <v>1133</v>
      </c>
      <c r="D60" s="28">
        <v>347</v>
      </c>
      <c r="E60" s="28">
        <v>113881</v>
      </c>
      <c r="F60" s="28">
        <v>328</v>
      </c>
      <c r="G60" s="28">
        <v>113061</v>
      </c>
      <c r="H60" s="28">
        <v>326</v>
      </c>
      <c r="I60" s="28">
        <v>112482</v>
      </c>
      <c r="J60" s="28">
        <v>324</v>
      </c>
      <c r="K60" s="28">
        <v>111845</v>
      </c>
      <c r="L60" s="28">
        <v>323</v>
      </c>
      <c r="M60" s="28">
        <v>111216</v>
      </c>
      <c r="N60" s="28">
        <v>321</v>
      </c>
      <c r="O60" s="28">
        <v>110911</v>
      </c>
      <c r="P60" s="28">
        <v>320</v>
      </c>
      <c r="Q60" s="28">
        <v>110617</v>
      </c>
      <c r="R60" s="28">
        <v>319</v>
      </c>
      <c r="S60" s="28">
        <v>110763</v>
      </c>
      <c r="T60" s="28">
        <v>319</v>
      </c>
      <c r="U60" s="28">
        <v>110583</v>
      </c>
      <c r="V60" s="28">
        <v>319</v>
      </c>
      <c r="W60" s="28">
        <v>110666</v>
      </c>
      <c r="X60" s="28">
        <v>319</v>
      </c>
      <c r="Y60" s="28">
        <v>110720</v>
      </c>
      <c r="Z60" s="28">
        <v>319</v>
      </c>
      <c r="AA60" s="28">
        <v>110308</v>
      </c>
      <c r="AB60" s="28">
        <v>318</v>
      </c>
      <c r="AC60" s="28">
        <v>109806</v>
      </c>
      <c r="AD60" s="28">
        <v>316</v>
      </c>
      <c r="AE60" s="28">
        <v>109588</v>
      </c>
      <c r="AF60" s="28">
        <v>316</v>
      </c>
      <c r="AG60" s="28">
        <v>109273</v>
      </c>
      <c r="AH60" s="28">
        <v>315</v>
      </c>
      <c r="AI60" s="28">
        <v>108750</v>
      </c>
      <c r="AJ60" s="28">
        <v>313</v>
      </c>
      <c r="AK60" s="28">
        <v>108480</v>
      </c>
      <c r="AL60" s="28">
        <v>313</v>
      </c>
    </row>
    <row r="61" spans="1:38" s="24" customFormat="1" ht="12.75" customHeight="1" x14ac:dyDescent="0.3">
      <c r="A61" s="61" t="s">
        <v>571</v>
      </c>
      <c r="B61" s="61" t="s">
        <v>572</v>
      </c>
      <c r="C61" s="61" t="s">
        <v>1133</v>
      </c>
      <c r="D61" s="28">
        <v>282</v>
      </c>
      <c r="E61" s="28">
        <v>110426</v>
      </c>
      <c r="F61" s="28">
        <v>391</v>
      </c>
      <c r="G61" s="28">
        <v>110002</v>
      </c>
      <c r="H61" s="28">
        <v>390</v>
      </c>
      <c r="I61" s="28">
        <v>109546</v>
      </c>
      <c r="J61" s="28">
        <v>388</v>
      </c>
      <c r="K61" s="28">
        <v>108594</v>
      </c>
      <c r="L61" s="28">
        <v>385</v>
      </c>
      <c r="M61" s="28">
        <v>108167</v>
      </c>
      <c r="N61" s="28">
        <v>383</v>
      </c>
      <c r="O61" s="28">
        <v>107809</v>
      </c>
      <c r="P61" s="28">
        <v>382</v>
      </c>
      <c r="Q61" s="28">
        <v>107692</v>
      </c>
      <c r="R61" s="28">
        <v>381</v>
      </c>
      <c r="S61" s="28">
        <v>107912</v>
      </c>
      <c r="T61" s="28">
        <v>381</v>
      </c>
      <c r="U61" s="28">
        <v>108057</v>
      </c>
      <c r="V61" s="28">
        <v>382</v>
      </c>
      <c r="W61" s="28">
        <v>108245</v>
      </c>
      <c r="X61" s="28">
        <v>382</v>
      </c>
      <c r="Y61" s="28">
        <v>108475</v>
      </c>
      <c r="Z61" s="28">
        <v>383</v>
      </c>
      <c r="AA61" s="28">
        <v>108435</v>
      </c>
      <c r="AB61" s="28">
        <v>383</v>
      </c>
      <c r="AC61" s="28">
        <v>108188</v>
      </c>
      <c r="AD61" s="28">
        <v>382</v>
      </c>
      <c r="AE61" s="28">
        <v>107760</v>
      </c>
      <c r="AF61" s="28">
        <v>381</v>
      </c>
      <c r="AG61" s="28">
        <v>107246</v>
      </c>
      <c r="AH61" s="28">
        <v>379</v>
      </c>
      <c r="AI61" s="28">
        <v>106444</v>
      </c>
      <c r="AJ61" s="28">
        <v>376</v>
      </c>
      <c r="AK61" s="28">
        <v>105800</v>
      </c>
      <c r="AL61" s="28">
        <v>374</v>
      </c>
    </row>
    <row r="62" spans="1:38" s="24" customFormat="1" ht="12.75" customHeight="1" x14ac:dyDescent="0.3">
      <c r="A62" s="61" t="s">
        <v>767</v>
      </c>
      <c r="B62" s="61" t="s">
        <v>768</v>
      </c>
      <c r="C62" s="61" t="s">
        <v>1130</v>
      </c>
      <c r="D62" s="28">
        <v>647</v>
      </c>
      <c r="E62" s="28">
        <v>1416825</v>
      </c>
      <c r="F62" s="28">
        <v>2191</v>
      </c>
      <c r="G62" s="28">
        <v>1411155</v>
      </c>
      <c r="H62" s="28">
        <v>2182</v>
      </c>
      <c r="I62" s="28">
        <v>1401516</v>
      </c>
      <c r="J62" s="28">
        <v>2167</v>
      </c>
      <c r="K62" s="28">
        <v>1393548</v>
      </c>
      <c r="L62" s="28">
        <v>2155</v>
      </c>
      <c r="M62" s="28">
        <v>1388143</v>
      </c>
      <c r="N62" s="28">
        <v>2146</v>
      </c>
      <c r="O62" s="28">
        <v>1386444</v>
      </c>
      <c r="P62" s="28">
        <v>2144</v>
      </c>
      <c r="Q62" s="28">
        <v>1380770</v>
      </c>
      <c r="R62" s="28">
        <v>2141</v>
      </c>
      <c r="S62" s="28">
        <v>1375902</v>
      </c>
      <c r="T62" s="28">
        <v>2133</v>
      </c>
      <c r="U62" s="28">
        <v>1371789</v>
      </c>
      <c r="V62" s="28">
        <v>2127</v>
      </c>
      <c r="W62" s="28">
        <v>1368842</v>
      </c>
      <c r="X62" s="28">
        <v>2122</v>
      </c>
      <c r="Y62" s="28">
        <v>1367495</v>
      </c>
      <c r="Z62" s="28">
        <v>2120</v>
      </c>
      <c r="AA62" s="28">
        <v>1368244</v>
      </c>
      <c r="AB62" s="28">
        <v>2121</v>
      </c>
      <c r="AC62" s="28">
        <v>1368421</v>
      </c>
      <c r="AD62" s="28">
        <v>2122</v>
      </c>
      <c r="AE62" s="28">
        <v>1367028</v>
      </c>
      <c r="AF62" s="28">
        <v>2119</v>
      </c>
      <c r="AG62" s="28">
        <v>1366036</v>
      </c>
      <c r="AH62" s="28">
        <v>2118</v>
      </c>
      <c r="AI62" s="28">
        <v>1366501</v>
      </c>
      <c r="AJ62" s="28">
        <v>2119</v>
      </c>
      <c r="AK62" s="28">
        <v>1367810</v>
      </c>
      <c r="AL62" s="28">
        <v>2121</v>
      </c>
    </row>
    <row r="63" spans="1:38" s="24" customFormat="1" ht="12.75" customHeight="1" x14ac:dyDescent="0.3">
      <c r="A63" s="61" t="s">
        <v>593</v>
      </c>
      <c r="B63" s="61" t="s">
        <v>594</v>
      </c>
      <c r="C63" s="61" t="s">
        <v>1131</v>
      </c>
      <c r="D63" s="28">
        <v>87</v>
      </c>
      <c r="E63" s="28">
        <v>148560</v>
      </c>
      <c r="F63" s="28">
        <v>1717</v>
      </c>
      <c r="G63" s="28">
        <v>148001</v>
      </c>
      <c r="H63" s="28">
        <v>1711</v>
      </c>
      <c r="I63" s="28">
        <v>147262</v>
      </c>
      <c r="J63" s="28">
        <v>1702</v>
      </c>
      <c r="K63" s="28">
        <v>146429</v>
      </c>
      <c r="L63" s="28">
        <v>1693</v>
      </c>
      <c r="M63" s="28">
        <v>146091</v>
      </c>
      <c r="N63" s="28">
        <v>1689</v>
      </c>
      <c r="O63" s="28">
        <v>145942</v>
      </c>
      <c r="P63" s="28">
        <v>1687</v>
      </c>
      <c r="Q63" s="28">
        <v>145903</v>
      </c>
      <c r="R63" s="28">
        <v>1677</v>
      </c>
      <c r="S63" s="28">
        <v>146398</v>
      </c>
      <c r="T63" s="28">
        <v>1683</v>
      </c>
      <c r="U63" s="28">
        <v>147070</v>
      </c>
      <c r="V63" s="28">
        <v>1690</v>
      </c>
      <c r="W63" s="28">
        <v>147822</v>
      </c>
      <c r="X63" s="28">
        <v>1699</v>
      </c>
      <c r="Y63" s="28">
        <v>148188</v>
      </c>
      <c r="Z63" s="28">
        <v>1703</v>
      </c>
      <c r="AA63" s="28">
        <v>148788</v>
      </c>
      <c r="AB63" s="28">
        <v>1710</v>
      </c>
      <c r="AC63" s="28">
        <v>148900</v>
      </c>
      <c r="AD63" s="28">
        <v>1711</v>
      </c>
      <c r="AE63" s="28">
        <v>149216</v>
      </c>
      <c r="AF63" s="28">
        <v>1715</v>
      </c>
      <c r="AG63" s="28">
        <v>149795</v>
      </c>
      <c r="AH63" s="28">
        <v>1722</v>
      </c>
      <c r="AI63" s="28">
        <v>150506</v>
      </c>
      <c r="AJ63" s="28">
        <v>1730</v>
      </c>
      <c r="AK63" s="28">
        <v>151238</v>
      </c>
      <c r="AL63" s="28">
        <v>1738</v>
      </c>
    </row>
    <row r="64" spans="1:38" s="24" customFormat="1" ht="12.75" customHeight="1" x14ac:dyDescent="0.3">
      <c r="A64" s="61" t="s">
        <v>595</v>
      </c>
      <c r="B64" s="61" t="s">
        <v>596</v>
      </c>
      <c r="C64" s="61" t="s">
        <v>1131</v>
      </c>
      <c r="D64" s="28">
        <v>112</v>
      </c>
      <c r="E64" s="28">
        <v>491549</v>
      </c>
      <c r="F64" s="28">
        <v>4395</v>
      </c>
      <c r="G64" s="28">
        <v>487605</v>
      </c>
      <c r="H64" s="28">
        <v>4360</v>
      </c>
      <c r="I64" s="28">
        <v>480873</v>
      </c>
      <c r="J64" s="28">
        <v>4300</v>
      </c>
      <c r="K64" s="28">
        <v>474569</v>
      </c>
      <c r="L64" s="28">
        <v>4243</v>
      </c>
      <c r="M64" s="28">
        <v>471789</v>
      </c>
      <c r="N64" s="28">
        <v>4219</v>
      </c>
      <c r="O64" s="28">
        <v>470191</v>
      </c>
      <c r="P64" s="28">
        <v>4204</v>
      </c>
      <c r="Q64" s="28">
        <v>465656</v>
      </c>
      <c r="R64" s="28">
        <v>4158</v>
      </c>
      <c r="S64" s="28">
        <v>461403</v>
      </c>
      <c r="T64" s="28">
        <v>4120</v>
      </c>
      <c r="U64" s="28">
        <v>457523</v>
      </c>
      <c r="V64" s="28">
        <v>4085</v>
      </c>
      <c r="W64" s="28">
        <v>454468</v>
      </c>
      <c r="X64" s="28">
        <v>4058</v>
      </c>
      <c r="Y64" s="28">
        <v>453582</v>
      </c>
      <c r="Z64" s="28">
        <v>4050</v>
      </c>
      <c r="AA64" s="28">
        <v>453055</v>
      </c>
      <c r="AB64" s="28">
        <v>4045</v>
      </c>
      <c r="AC64" s="28">
        <v>452278</v>
      </c>
      <c r="AD64" s="28">
        <v>4038</v>
      </c>
      <c r="AE64" s="28">
        <v>448091</v>
      </c>
      <c r="AF64" s="28">
        <v>4001</v>
      </c>
      <c r="AG64" s="28">
        <v>444960</v>
      </c>
      <c r="AH64" s="28">
        <v>3973</v>
      </c>
      <c r="AI64" s="28">
        <v>443784</v>
      </c>
      <c r="AJ64" s="28">
        <v>3962</v>
      </c>
      <c r="AK64" s="28">
        <v>441858</v>
      </c>
      <c r="AL64" s="28">
        <v>3945</v>
      </c>
    </row>
    <row r="65" spans="1:38" s="24" customFormat="1" ht="12.75" customHeight="1" x14ac:dyDescent="0.3">
      <c r="A65" s="61" t="s">
        <v>599</v>
      </c>
      <c r="B65" s="61" t="s">
        <v>600</v>
      </c>
      <c r="C65" s="61" t="s">
        <v>1131</v>
      </c>
      <c r="D65" s="28">
        <v>155</v>
      </c>
      <c r="E65" s="28">
        <v>274589</v>
      </c>
      <c r="F65" s="28">
        <v>1772</v>
      </c>
      <c r="G65" s="28">
        <v>274853</v>
      </c>
      <c r="H65" s="28">
        <v>1773</v>
      </c>
      <c r="I65" s="28">
        <v>274089</v>
      </c>
      <c r="J65" s="28">
        <v>1768</v>
      </c>
      <c r="K65" s="28">
        <v>273856</v>
      </c>
      <c r="L65" s="28">
        <v>1767</v>
      </c>
      <c r="M65" s="28">
        <v>273372</v>
      </c>
      <c r="N65" s="28">
        <v>1764</v>
      </c>
      <c r="O65" s="28">
        <v>273798</v>
      </c>
      <c r="P65" s="28">
        <v>1767</v>
      </c>
      <c r="Q65" s="28">
        <v>273969</v>
      </c>
      <c r="R65" s="28">
        <v>1791</v>
      </c>
      <c r="S65" s="28">
        <v>273820</v>
      </c>
      <c r="T65" s="28">
        <v>1790</v>
      </c>
      <c r="U65" s="28">
        <v>274153</v>
      </c>
      <c r="V65" s="28">
        <v>1792</v>
      </c>
      <c r="W65" s="28">
        <v>274735</v>
      </c>
      <c r="X65" s="28">
        <v>1796</v>
      </c>
      <c r="Y65" s="28">
        <v>275085</v>
      </c>
      <c r="Z65" s="28">
        <v>1798</v>
      </c>
      <c r="AA65" s="28">
        <v>275852</v>
      </c>
      <c r="AB65" s="28">
        <v>1803</v>
      </c>
      <c r="AC65" s="28">
        <v>276957</v>
      </c>
      <c r="AD65" s="28">
        <v>1810</v>
      </c>
      <c r="AE65" s="28">
        <v>278853</v>
      </c>
      <c r="AF65" s="28">
        <v>1823</v>
      </c>
      <c r="AG65" s="28">
        <v>279913</v>
      </c>
      <c r="AH65" s="28">
        <v>1829</v>
      </c>
      <c r="AI65" s="28">
        <v>280866</v>
      </c>
      <c r="AJ65" s="28">
        <v>1836</v>
      </c>
      <c r="AK65" s="28">
        <v>282884</v>
      </c>
      <c r="AL65" s="28">
        <v>1849</v>
      </c>
    </row>
    <row r="66" spans="1:38" s="24" customFormat="1" ht="12.75" customHeight="1" x14ac:dyDescent="0.3">
      <c r="A66" s="61" t="s">
        <v>597</v>
      </c>
      <c r="B66" s="61" t="s">
        <v>598</v>
      </c>
      <c r="C66" s="61" t="s">
        <v>1131</v>
      </c>
      <c r="D66" s="28">
        <v>136</v>
      </c>
      <c r="E66" s="28">
        <v>179331</v>
      </c>
      <c r="F66" s="28">
        <v>1315</v>
      </c>
      <c r="G66" s="28">
        <v>178480</v>
      </c>
      <c r="H66" s="28">
        <v>1309</v>
      </c>
      <c r="I66" s="28">
        <v>177592</v>
      </c>
      <c r="J66" s="28">
        <v>1302</v>
      </c>
      <c r="K66" s="28">
        <v>177191</v>
      </c>
      <c r="L66" s="28">
        <v>1299</v>
      </c>
      <c r="M66" s="28">
        <v>176221</v>
      </c>
      <c r="N66" s="28">
        <v>1292</v>
      </c>
      <c r="O66" s="28">
        <v>176124</v>
      </c>
      <c r="P66" s="28">
        <v>1292</v>
      </c>
      <c r="Q66" s="28">
        <v>175405</v>
      </c>
      <c r="R66" s="28">
        <v>1290</v>
      </c>
      <c r="S66" s="28">
        <v>175203</v>
      </c>
      <c r="T66" s="28">
        <v>1288</v>
      </c>
      <c r="U66" s="28">
        <v>175272</v>
      </c>
      <c r="V66" s="28">
        <v>1289</v>
      </c>
      <c r="W66" s="28">
        <v>175106</v>
      </c>
      <c r="X66" s="28">
        <v>1288</v>
      </c>
      <c r="Y66" s="28">
        <v>174970</v>
      </c>
      <c r="Z66" s="28">
        <v>1287</v>
      </c>
      <c r="AA66" s="28">
        <v>175199</v>
      </c>
      <c r="AB66" s="28">
        <v>1288</v>
      </c>
      <c r="AC66" s="28">
        <v>175361</v>
      </c>
      <c r="AD66" s="28">
        <v>1289</v>
      </c>
      <c r="AE66" s="28">
        <v>175738</v>
      </c>
      <c r="AF66" s="28">
        <v>1292</v>
      </c>
      <c r="AG66" s="28">
        <v>175997</v>
      </c>
      <c r="AH66" s="28">
        <v>1294</v>
      </c>
      <c r="AI66" s="28">
        <v>176295</v>
      </c>
      <c r="AJ66" s="28">
        <v>1296</v>
      </c>
      <c r="AK66" s="28">
        <v>176826</v>
      </c>
      <c r="AL66" s="28">
        <v>1300</v>
      </c>
    </row>
    <row r="67" spans="1:38" s="24" customFormat="1" ht="12.75" customHeight="1" x14ac:dyDescent="0.3">
      <c r="A67" s="61" t="s">
        <v>601</v>
      </c>
      <c r="B67" s="61" t="s">
        <v>602</v>
      </c>
      <c r="C67" s="61" t="s">
        <v>1131</v>
      </c>
      <c r="D67" s="28">
        <v>157</v>
      </c>
      <c r="E67" s="28">
        <v>322796</v>
      </c>
      <c r="F67" s="28">
        <v>2055</v>
      </c>
      <c r="G67" s="28">
        <v>322216</v>
      </c>
      <c r="H67" s="28">
        <v>2052</v>
      </c>
      <c r="I67" s="28">
        <v>321700</v>
      </c>
      <c r="J67" s="28">
        <v>2048</v>
      </c>
      <c r="K67" s="28">
        <v>321503</v>
      </c>
      <c r="L67" s="28">
        <v>2047</v>
      </c>
      <c r="M67" s="28">
        <v>320670</v>
      </c>
      <c r="N67" s="28">
        <v>2042</v>
      </c>
      <c r="O67" s="28">
        <v>320389</v>
      </c>
      <c r="P67" s="28">
        <v>2040</v>
      </c>
      <c r="Q67" s="28">
        <v>319837</v>
      </c>
      <c r="R67" s="28">
        <v>2037</v>
      </c>
      <c r="S67" s="28">
        <v>319078</v>
      </c>
      <c r="T67" s="28">
        <v>2032</v>
      </c>
      <c r="U67" s="28">
        <v>317771</v>
      </c>
      <c r="V67" s="28">
        <v>2024</v>
      </c>
      <c r="W67" s="28">
        <v>316711</v>
      </c>
      <c r="X67" s="28">
        <v>2017</v>
      </c>
      <c r="Y67" s="28">
        <v>315670</v>
      </c>
      <c r="Z67" s="28">
        <v>2011</v>
      </c>
      <c r="AA67" s="28">
        <v>315350</v>
      </c>
      <c r="AB67" s="28">
        <v>2009</v>
      </c>
      <c r="AC67" s="28">
        <v>314925</v>
      </c>
      <c r="AD67" s="28">
        <v>2006</v>
      </c>
      <c r="AE67" s="28">
        <v>315130</v>
      </c>
      <c r="AF67" s="28">
        <v>2007</v>
      </c>
      <c r="AG67" s="28">
        <v>315371</v>
      </c>
      <c r="AH67" s="28">
        <v>2009</v>
      </c>
      <c r="AI67" s="28">
        <v>315050</v>
      </c>
      <c r="AJ67" s="28">
        <v>2007</v>
      </c>
      <c r="AK67" s="28">
        <v>315004</v>
      </c>
      <c r="AL67" s="28">
        <v>2006</v>
      </c>
    </row>
    <row r="68" spans="1:38" s="24" customFormat="1" ht="12.75" customHeight="1" x14ac:dyDescent="0.3">
      <c r="A68" s="61" t="s">
        <v>769</v>
      </c>
      <c r="B68" s="61" t="s">
        <v>770</v>
      </c>
      <c r="C68" s="61" t="s">
        <v>2</v>
      </c>
      <c r="D68" s="28">
        <v>15405</v>
      </c>
      <c r="E68" s="28">
        <v>5450130</v>
      </c>
      <c r="F68" s="28">
        <v>354</v>
      </c>
      <c r="G68" s="28">
        <v>5425370</v>
      </c>
      <c r="H68" s="28">
        <v>352</v>
      </c>
      <c r="I68" s="28">
        <v>5390211</v>
      </c>
      <c r="J68" s="28">
        <v>350</v>
      </c>
      <c r="K68" s="28">
        <v>5360117</v>
      </c>
      <c r="L68" s="28">
        <v>348</v>
      </c>
      <c r="M68" s="28">
        <v>5337940</v>
      </c>
      <c r="N68" s="28">
        <v>346</v>
      </c>
      <c r="O68" s="28">
        <v>5316897</v>
      </c>
      <c r="P68" s="28">
        <v>345</v>
      </c>
      <c r="Q68" s="28">
        <v>5288212</v>
      </c>
      <c r="R68" s="28">
        <v>343</v>
      </c>
      <c r="S68" s="28">
        <v>5254788</v>
      </c>
      <c r="T68" s="28">
        <v>341</v>
      </c>
      <c r="U68" s="28">
        <v>5223344</v>
      </c>
      <c r="V68" s="28">
        <v>339</v>
      </c>
      <c r="W68" s="28">
        <v>5198675</v>
      </c>
      <c r="X68" s="28">
        <v>337</v>
      </c>
      <c r="Y68" s="28">
        <v>5164138</v>
      </c>
      <c r="Z68" s="28">
        <v>335</v>
      </c>
      <c r="AA68" s="28">
        <v>5134016</v>
      </c>
      <c r="AB68" s="28">
        <v>333</v>
      </c>
      <c r="AC68" s="28">
        <v>5108408</v>
      </c>
      <c r="AD68" s="28">
        <v>332</v>
      </c>
      <c r="AE68" s="28">
        <v>5063199</v>
      </c>
      <c r="AF68" s="28">
        <v>329</v>
      </c>
      <c r="AG68" s="28">
        <v>5026314</v>
      </c>
      <c r="AH68" s="28">
        <v>326</v>
      </c>
      <c r="AI68" s="28">
        <v>5000111</v>
      </c>
      <c r="AJ68" s="28">
        <v>325</v>
      </c>
      <c r="AK68" s="28">
        <v>4976643</v>
      </c>
      <c r="AL68" s="28">
        <v>323</v>
      </c>
    </row>
    <row r="69" spans="1:38" s="24" customFormat="1" ht="12.75" customHeight="1" x14ac:dyDescent="0.3">
      <c r="A69" s="61" t="s">
        <v>665</v>
      </c>
      <c r="B69" s="61" t="s">
        <v>666</v>
      </c>
      <c r="C69" s="61" t="s">
        <v>1129</v>
      </c>
      <c r="D69" s="28">
        <v>2405</v>
      </c>
      <c r="E69" s="28">
        <v>338061</v>
      </c>
      <c r="F69" s="28">
        <v>141</v>
      </c>
      <c r="G69" s="28">
        <v>337804</v>
      </c>
      <c r="H69" s="28">
        <v>140</v>
      </c>
      <c r="I69" s="28">
        <v>336756</v>
      </c>
      <c r="J69" s="28">
        <v>140</v>
      </c>
      <c r="K69" s="28">
        <v>337242</v>
      </c>
      <c r="L69" s="28">
        <v>140</v>
      </c>
      <c r="M69" s="28">
        <v>336072</v>
      </c>
      <c r="N69" s="28">
        <v>140</v>
      </c>
      <c r="O69" s="28">
        <v>335901</v>
      </c>
      <c r="P69" s="28">
        <v>140</v>
      </c>
      <c r="Q69" s="28">
        <v>334673</v>
      </c>
      <c r="R69" s="28">
        <v>139</v>
      </c>
      <c r="S69" s="28">
        <v>333599</v>
      </c>
      <c r="T69" s="28">
        <v>139</v>
      </c>
      <c r="U69" s="28">
        <v>332748</v>
      </c>
      <c r="V69" s="28">
        <v>138</v>
      </c>
      <c r="W69" s="28">
        <v>332464</v>
      </c>
      <c r="X69" s="28">
        <v>138</v>
      </c>
      <c r="Y69" s="28">
        <v>330865</v>
      </c>
      <c r="Z69" s="28">
        <v>138</v>
      </c>
      <c r="AA69" s="28">
        <v>328587</v>
      </c>
      <c r="AB69" s="28">
        <v>137</v>
      </c>
      <c r="AC69" s="28">
        <v>327268</v>
      </c>
      <c r="AD69" s="28">
        <v>136</v>
      </c>
      <c r="AE69" s="28">
        <v>325117</v>
      </c>
      <c r="AF69" s="28">
        <v>135</v>
      </c>
      <c r="AG69" s="28">
        <v>321869</v>
      </c>
      <c r="AH69" s="28">
        <v>134</v>
      </c>
      <c r="AI69" s="28">
        <v>318633</v>
      </c>
      <c r="AJ69" s="28">
        <v>132</v>
      </c>
      <c r="AK69" s="28">
        <v>314854</v>
      </c>
      <c r="AL69" s="28">
        <v>131</v>
      </c>
    </row>
    <row r="70" spans="1:38" s="24" customFormat="1" ht="12.75" customHeight="1" x14ac:dyDescent="0.3">
      <c r="A70" s="61" t="s">
        <v>663</v>
      </c>
      <c r="B70" s="61" t="s">
        <v>664</v>
      </c>
      <c r="C70" s="61" t="s">
        <v>1129</v>
      </c>
      <c r="D70" s="28">
        <v>71</v>
      </c>
      <c r="E70" s="28">
        <v>260673</v>
      </c>
      <c r="F70" s="28">
        <v>3648</v>
      </c>
      <c r="G70" s="28">
        <v>260035</v>
      </c>
      <c r="H70" s="28">
        <v>3639</v>
      </c>
      <c r="I70" s="28">
        <v>258587</v>
      </c>
      <c r="J70" s="28">
        <v>3619</v>
      </c>
      <c r="K70" s="28">
        <v>257414</v>
      </c>
      <c r="L70" s="28">
        <v>3603</v>
      </c>
      <c r="M70" s="28">
        <v>257188</v>
      </c>
      <c r="N70" s="28">
        <v>3600</v>
      </c>
      <c r="O70" s="28">
        <v>257012</v>
      </c>
      <c r="P70" s="28">
        <v>3597</v>
      </c>
      <c r="Q70" s="28">
        <v>256123</v>
      </c>
      <c r="R70" s="28">
        <v>3607</v>
      </c>
      <c r="S70" s="28">
        <v>256174</v>
      </c>
      <c r="T70" s="28">
        <v>3608</v>
      </c>
      <c r="U70" s="28">
        <v>256079</v>
      </c>
      <c r="V70" s="28">
        <v>3607</v>
      </c>
      <c r="W70" s="28">
        <v>256746</v>
      </c>
      <c r="X70" s="28">
        <v>3616</v>
      </c>
      <c r="Y70" s="28">
        <v>255761</v>
      </c>
      <c r="Z70" s="28">
        <v>3602</v>
      </c>
      <c r="AA70" s="28">
        <v>255497</v>
      </c>
      <c r="AB70" s="28">
        <v>3599</v>
      </c>
      <c r="AC70" s="28">
        <v>255159</v>
      </c>
      <c r="AD70" s="28">
        <v>3594</v>
      </c>
      <c r="AE70" s="28">
        <v>253049</v>
      </c>
      <c r="AF70" s="28">
        <v>3564</v>
      </c>
      <c r="AG70" s="28">
        <v>250604</v>
      </c>
      <c r="AH70" s="28">
        <v>3530</v>
      </c>
      <c r="AI70" s="28">
        <v>249463</v>
      </c>
      <c r="AJ70" s="28">
        <v>3514</v>
      </c>
      <c r="AK70" s="28">
        <v>249913</v>
      </c>
      <c r="AL70" s="28">
        <v>3520</v>
      </c>
    </row>
    <row r="71" spans="1:38" s="24" customFormat="1" ht="12.75" customHeight="1" x14ac:dyDescent="0.3">
      <c r="A71" s="61" t="s">
        <v>74</v>
      </c>
      <c r="B71" s="61" t="s">
        <v>75</v>
      </c>
      <c r="C71" s="61" t="s">
        <v>1129</v>
      </c>
      <c r="D71" s="28">
        <v>192</v>
      </c>
      <c r="E71" s="28">
        <v>159826</v>
      </c>
      <c r="F71" s="28">
        <v>833</v>
      </c>
      <c r="G71" s="28">
        <v>159828</v>
      </c>
      <c r="H71" s="28">
        <v>833</v>
      </c>
      <c r="I71" s="28">
        <v>159971</v>
      </c>
      <c r="J71" s="28">
        <v>834</v>
      </c>
      <c r="K71" s="28">
        <v>160019</v>
      </c>
      <c r="L71" s="28">
        <v>834</v>
      </c>
      <c r="M71" s="28">
        <v>159963</v>
      </c>
      <c r="N71" s="28">
        <v>834</v>
      </c>
      <c r="O71" s="28">
        <v>159788</v>
      </c>
      <c r="P71" s="28">
        <v>833</v>
      </c>
      <c r="Q71" s="28">
        <v>159735</v>
      </c>
      <c r="R71" s="28">
        <v>832</v>
      </c>
      <c r="S71" s="28">
        <v>158951</v>
      </c>
      <c r="T71" s="28">
        <v>828</v>
      </c>
      <c r="U71" s="28">
        <v>158689</v>
      </c>
      <c r="V71" s="28">
        <v>827</v>
      </c>
      <c r="W71" s="28">
        <v>158708</v>
      </c>
      <c r="X71" s="28">
        <v>827</v>
      </c>
      <c r="Y71" s="28">
        <v>158589</v>
      </c>
      <c r="Z71" s="28">
        <v>826</v>
      </c>
      <c r="AA71" s="28">
        <v>158610</v>
      </c>
      <c r="AB71" s="28">
        <v>826</v>
      </c>
      <c r="AC71" s="28">
        <v>158725</v>
      </c>
      <c r="AD71" s="28">
        <v>827</v>
      </c>
      <c r="AE71" s="28">
        <v>158542</v>
      </c>
      <c r="AF71" s="28">
        <v>826</v>
      </c>
      <c r="AG71" s="28">
        <v>158373</v>
      </c>
      <c r="AH71" s="28">
        <v>825</v>
      </c>
      <c r="AI71" s="28">
        <v>158003</v>
      </c>
      <c r="AJ71" s="28">
        <v>823</v>
      </c>
      <c r="AK71" s="28">
        <v>157951</v>
      </c>
      <c r="AL71" s="28">
        <v>823</v>
      </c>
    </row>
    <row r="72" spans="1:38" s="24" customFormat="1" ht="12.75" customHeight="1" x14ac:dyDescent="0.3">
      <c r="A72" s="61" t="s">
        <v>77</v>
      </c>
      <c r="B72" s="61" t="s">
        <v>78</v>
      </c>
      <c r="C72" s="61" t="s">
        <v>1129</v>
      </c>
      <c r="D72" s="28">
        <v>846</v>
      </c>
      <c r="E72" s="28">
        <v>171294</v>
      </c>
      <c r="F72" s="28">
        <v>202</v>
      </c>
      <c r="G72" s="28">
        <v>170807</v>
      </c>
      <c r="H72" s="28">
        <v>202</v>
      </c>
      <c r="I72" s="28">
        <v>169843</v>
      </c>
      <c r="J72" s="28">
        <v>201</v>
      </c>
      <c r="K72" s="28">
        <v>169213</v>
      </c>
      <c r="L72" s="28">
        <v>200</v>
      </c>
      <c r="M72" s="28">
        <v>168716</v>
      </c>
      <c r="N72" s="28">
        <v>199</v>
      </c>
      <c r="O72" s="28">
        <v>168351</v>
      </c>
      <c r="P72" s="28">
        <v>199</v>
      </c>
      <c r="Q72" s="28">
        <v>167516</v>
      </c>
      <c r="R72" s="28">
        <v>198</v>
      </c>
      <c r="S72" s="28">
        <v>166539</v>
      </c>
      <c r="T72" s="28">
        <v>197</v>
      </c>
      <c r="U72" s="28">
        <v>165572</v>
      </c>
      <c r="V72" s="28">
        <v>196</v>
      </c>
      <c r="W72" s="28">
        <v>164519</v>
      </c>
      <c r="X72" s="28">
        <v>194</v>
      </c>
      <c r="Y72" s="28">
        <v>162801</v>
      </c>
      <c r="Z72" s="28">
        <v>192</v>
      </c>
      <c r="AA72" s="28">
        <v>161163</v>
      </c>
      <c r="AB72" s="28">
        <v>191</v>
      </c>
      <c r="AC72" s="28">
        <v>159679</v>
      </c>
      <c r="AD72" s="28">
        <v>189</v>
      </c>
      <c r="AE72" s="28">
        <v>158211</v>
      </c>
      <c r="AF72" s="28">
        <v>187</v>
      </c>
      <c r="AG72" s="28">
        <v>156196</v>
      </c>
      <c r="AH72" s="28">
        <v>185</v>
      </c>
      <c r="AI72" s="28">
        <v>154240</v>
      </c>
      <c r="AJ72" s="28">
        <v>182</v>
      </c>
      <c r="AK72" s="28">
        <v>152964</v>
      </c>
      <c r="AL72" s="28">
        <v>181</v>
      </c>
    </row>
    <row r="73" spans="1:38" s="24" customFormat="1" ht="12.75" customHeight="1" x14ac:dyDescent="0.3">
      <c r="A73" s="61" t="s">
        <v>667</v>
      </c>
      <c r="B73" s="61" t="s">
        <v>668</v>
      </c>
      <c r="C73" s="61" t="s">
        <v>1129</v>
      </c>
      <c r="D73" s="28">
        <v>272</v>
      </c>
      <c r="E73" s="28">
        <v>208163</v>
      </c>
      <c r="F73" s="28">
        <v>765</v>
      </c>
      <c r="G73" s="28">
        <v>206920</v>
      </c>
      <c r="H73" s="28">
        <v>761</v>
      </c>
      <c r="I73" s="28">
        <v>205784</v>
      </c>
      <c r="J73" s="28">
        <v>757</v>
      </c>
      <c r="K73" s="28">
        <v>203654</v>
      </c>
      <c r="L73" s="28">
        <v>749</v>
      </c>
      <c r="M73" s="28">
        <v>202113</v>
      </c>
      <c r="N73" s="28">
        <v>743</v>
      </c>
      <c r="O73" s="28">
        <v>199567</v>
      </c>
      <c r="P73" s="28">
        <v>734</v>
      </c>
      <c r="Q73" s="28">
        <v>197783</v>
      </c>
      <c r="R73" s="28">
        <v>727</v>
      </c>
      <c r="S73" s="28">
        <v>195070</v>
      </c>
      <c r="T73" s="28">
        <v>717</v>
      </c>
      <c r="U73" s="28">
        <v>192398</v>
      </c>
      <c r="V73" s="28">
        <v>707</v>
      </c>
      <c r="W73" s="28">
        <v>190768</v>
      </c>
      <c r="X73" s="28">
        <v>701</v>
      </c>
      <c r="Y73" s="28">
        <v>189770</v>
      </c>
      <c r="Z73" s="28">
        <v>698</v>
      </c>
      <c r="AA73" s="28">
        <v>188977</v>
      </c>
      <c r="AB73" s="28">
        <v>695</v>
      </c>
      <c r="AC73" s="28">
        <v>188214</v>
      </c>
      <c r="AD73" s="28">
        <v>692</v>
      </c>
      <c r="AE73" s="28">
        <v>186643</v>
      </c>
      <c r="AF73" s="28">
        <v>686</v>
      </c>
      <c r="AG73" s="28">
        <v>183960</v>
      </c>
      <c r="AH73" s="28">
        <v>676</v>
      </c>
      <c r="AI73" s="28">
        <v>182088</v>
      </c>
      <c r="AJ73" s="28">
        <v>669</v>
      </c>
      <c r="AK73" s="28">
        <v>181291</v>
      </c>
      <c r="AL73" s="28">
        <v>667</v>
      </c>
    </row>
    <row r="74" spans="1:38" s="24" customFormat="1" ht="12.75" customHeight="1" x14ac:dyDescent="0.3">
      <c r="A74" s="61" t="s">
        <v>771</v>
      </c>
      <c r="B74" s="61" t="s">
        <v>772</v>
      </c>
      <c r="C74" s="61" t="s">
        <v>1132</v>
      </c>
      <c r="D74" s="28">
        <v>8038</v>
      </c>
      <c r="E74" s="28">
        <v>611633</v>
      </c>
      <c r="F74" s="28">
        <v>76</v>
      </c>
      <c r="G74" s="28">
        <v>609538</v>
      </c>
      <c r="H74" s="28">
        <v>76</v>
      </c>
      <c r="I74" s="28">
        <v>606017</v>
      </c>
      <c r="J74" s="28">
        <v>75</v>
      </c>
      <c r="K74" s="28">
        <v>604730</v>
      </c>
      <c r="L74" s="28">
        <v>75</v>
      </c>
      <c r="M74" s="28">
        <v>604724</v>
      </c>
      <c r="N74" s="28">
        <v>75</v>
      </c>
      <c r="O74" s="28">
        <v>603508</v>
      </c>
      <c r="P74" s="28">
        <v>75</v>
      </c>
      <c r="Q74" s="28">
        <v>601206</v>
      </c>
      <c r="R74" s="28">
        <v>75</v>
      </c>
      <c r="S74" s="28">
        <v>599028</v>
      </c>
      <c r="T74" s="28">
        <v>75</v>
      </c>
      <c r="U74" s="28">
        <v>596396</v>
      </c>
      <c r="V74" s="28">
        <v>74</v>
      </c>
      <c r="W74" s="28">
        <v>594979</v>
      </c>
      <c r="X74" s="28">
        <v>74</v>
      </c>
      <c r="Y74" s="28">
        <v>591247</v>
      </c>
      <c r="Z74" s="28">
        <v>74</v>
      </c>
      <c r="AA74" s="28">
        <v>587299</v>
      </c>
      <c r="AB74" s="28">
        <v>73</v>
      </c>
      <c r="AC74" s="28">
        <v>584001</v>
      </c>
      <c r="AD74" s="28">
        <v>73</v>
      </c>
      <c r="AE74" s="28">
        <v>579959</v>
      </c>
      <c r="AF74" s="28">
        <v>72</v>
      </c>
      <c r="AG74" s="28">
        <v>576130</v>
      </c>
      <c r="AH74" s="28">
        <v>72</v>
      </c>
      <c r="AI74" s="28">
        <v>573186</v>
      </c>
      <c r="AJ74" s="28">
        <v>71</v>
      </c>
      <c r="AK74" s="28">
        <v>570094</v>
      </c>
      <c r="AL74" s="28">
        <v>71</v>
      </c>
    </row>
    <row r="75" spans="1:38" s="24" customFormat="1" ht="12.75" customHeight="1" x14ac:dyDescent="0.3">
      <c r="A75" s="61" t="s">
        <v>675</v>
      </c>
      <c r="B75" s="61" t="s">
        <v>676</v>
      </c>
      <c r="C75" s="61" t="s">
        <v>1133</v>
      </c>
      <c r="D75" s="28">
        <v>1177</v>
      </c>
      <c r="E75" s="28">
        <v>56604</v>
      </c>
      <c r="F75" s="28">
        <v>48</v>
      </c>
      <c r="G75" s="28">
        <v>56343</v>
      </c>
      <c r="H75" s="28">
        <v>48</v>
      </c>
      <c r="I75" s="28">
        <v>55826</v>
      </c>
      <c r="J75" s="28">
        <v>47</v>
      </c>
      <c r="K75" s="28">
        <v>55750</v>
      </c>
      <c r="L75" s="28">
        <v>47</v>
      </c>
      <c r="M75" s="28">
        <v>55594</v>
      </c>
      <c r="N75" s="28">
        <v>47</v>
      </c>
      <c r="O75" s="28">
        <v>55492</v>
      </c>
      <c r="P75" s="28">
        <v>47</v>
      </c>
      <c r="Q75" s="28">
        <v>55459</v>
      </c>
      <c r="R75" s="28">
        <v>47</v>
      </c>
      <c r="S75" s="28">
        <v>55398</v>
      </c>
      <c r="T75" s="28">
        <v>47</v>
      </c>
      <c r="U75" s="28">
        <v>55326</v>
      </c>
      <c r="V75" s="28">
        <v>47</v>
      </c>
      <c r="W75" s="28">
        <v>55586</v>
      </c>
      <c r="X75" s="28">
        <v>47</v>
      </c>
      <c r="Y75" s="28">
        <v>55395</v>
      </c>
      <c r="Z75" s="28">
        <v>47</v>
      </c>
      <c r="AA75" s="28">
        <v>55086</v>
      </c>
      <c r="AB75" s="28">
        <v>47</v>
      </c>
      <c r="AC75" s="28">
        <v>54888</v>
      </c>
      <c r="AD75" s="28">
        <v>47</v>
      </c>
      <c r="AE75" s="28">
        <v>54412</v>
      </c>
      <c r="AF75" s="28">
        <v>46</v>
      </c>
      <c r="AG75" s="28">
        <v>54060</v>
      </c>
      <c r="AH75" s="28">
        <v>46</v>
      </c>
      <c r="AI75" s="28">
        <v>53770</v>
      </c>
      <c r="AJ75" s="28">
        <v>46</v>
      </c>
      <c r="AK75" s="28">
        <v>53706</v>
      </c>
      <c r="AL75" s="28">
        <v>46</v>
      </c>
    </row>
    <row r="76" spans="1:38" s="24" customFormat="1" ht="12.75" customHeight="1" x14ac:dyDescent="0.3">
      <c r="A76" s="61" t="s">
        <v>677</v>
      </c>
      <c r="B76" s="61" t="s">
        <v>678</v>
      </c>
      <c r="C76" s="61" t="s">
        <v>1133</v>
      </c>
      <c r="D76" s="28">
        <v>1311</v>
      </c>
      <c r="E76" s="28">
        <v>90718</v>
      </c>
      <c r="F76" s="28">
        <v>69</v>
      </c>
      <c r="G76" s="28">
        <v>90591</v>
      </c>
      <c r="H76" s="28">
        <v>69</v>
      </c>
      <c r="I76" s="28">
        <v>90074</v>
      </c>
      <c r="J76" s="28">
        <v>69</v>
      </c>
      <c r="K76" s="28">
        <v>89915</v>
      </c>
      <c r="L76" s="28">
        <v>69</v>
      </c>
      <c r="M76" s="28">
        <v>89997</v>
      </c>
      <c r="N76" s="28">
        <v>69</v>
      </c>
      <c r="O76" s="28">
        <v>89794</v>
      </c>
      <c r="P76" s="28">
        <v>68</v>
      </c>
      <c r="Q76" s="28">
        <v>89602</v>
      </c>
      <c r="R76" s="28">
        <v>68</v>
      </c>
      <c r="S76" s="28">
        <v>89096</v>
      </c>
      <c r="T76" s="28">
        <v>68</v>
      </c>
      <c r="U76" s="28">
        <v>88645</v>
      </c>
      <c r="V76" s="28">
        <v>68</v>
      </c>
      <c r="W76" s="28">
        <v>88482</v>
      </c>
      <c r="X76" s="28">
        <v>67</v>
      </c>
      <c r="Y76" s="28">
        <v>87748</v>
      </c>
      <c r="Z76" s="28">
        <v>67</v>
      </c>
      <c r="AA76" s="28">
        <v>86995</v>
      </c>
      <c r="AB76" s="28">
        <v>66</v>
      </c>
      <c r="AC76" s="28">
        <v>85972</v>
      </c>
      <c r="AD76" s="28">
        <v>66</v>
      </c>
      <c r="AE76" s="28">
        <v>85598</v>
      </c>
      <c r="AF76" s="28">
        <v>65</v>
      </c>
      <c r="AG76" s="28">
        <v>85336</v>
      </c>
      <c r="AH76" s="28">
        <v>65</v>
      </c>
      <c r="AI76" s="28">
        <v>84844</v>
      </c>
      <c r="AJ76" s="28">
        <v>65</v>
      </c>
      <c r="AK76" s="28">
        <v>84168</v>
      </c>
      <c r="AL76" s="28">
        <v>64</v>
      </c>
    </row>
    <row r="77" spans="1:38" s="24" customFormat="1" ht="12.75" customHeight="1" x14ac:dyDescent="0.3">
      <c r="A77" s="61" t="s">
        <v>679</v>
      </c>
      <c r="B77" s="61" t="s">
        <v>680</v>
      </c>
      <c r="C77" s="61" t="s">
        <v>1133</v>
      </c>
      <c r="D77" s="28">
        <v>1308</v>
      </c>
      <c r="E77" s="28">
        <v>160044</v>
      </c>
      <c r="F77" s="28">
        <v>122</v>
      </c>
      <c r="G77" s="28">
        <v>159768</v>
      </c>
      <c r="H77" s="28">
        <v>122</v>
      </c>
      <c r="I77" s="28">
        <v>159916</v>
      </c>
      <c r="J77" s="28">
        <v>122</v>
      </c>
      <c r="K77" s="28">
        <v>159631</v>
      </c>
      <c r="L77" s="28">
        <v>122</v>
      </c>
      <c r="M77" s="28">
        <v>159679</v>
      </c>
      <c r="N77" s="28">
        <v>122</v>
      </c>
      <c r="O77" s="28">
        <v>159396</v>
      </c>
      <c r="P77" s="28">
        <v>122</v>
      </c>
      <c r="Q77" s="28">
        <v>158683</v>
      </c>
      <c r="R77" s="28">
        <v>121</v>
      </c>
      <c r="S77" s="28">
        <v>157531</v>
      </c>
      <c r="T77" s="28">
        <v>120</v>
      </c>
      <c r="U77" s="28">
        <v>156511</v>
      </c>
      <c r="V77" s="28">
        <v>120</v>
      </c>
      <c r="W77" s="28">
        <v>155843</v>
      </c>
      <c r="X77" s="28">
        <v>119</v>
      </c>
      <c r="Y77" s="28">
        <v>155068</v>
      </c>
      <c r="Z77" s="28">
        <v>119</v>
      </c>
      <c r="AA77" s="28">
        <v>154270</v>
      </c>
      <c r="AB77" s="28">
        <v>118</v>
      </c>
      <c r="AC77" s="28">
        <v>153673</v>
      </c>
      <c r="AD77" s="28">
        <v>117</v>
      </c>
      <c r="AE77" s="28">
        <v>152518</v>
      </c>
      <c r="AF77" s="28">
        <v>117</v>
      </c>
      <c r="AG77" s="28">
        <v>151821</v>
      </c>
      <c r="AH77" s="28">
        <v>116</v>
      </c>
      <c r="AI77" s="28">
        <v>151549</v>
      </c>
      <c r="AJ77" s="28">
        <v>116</v>
      </c>
      <c r="AK77" s="28">
        <v>151467</v>
      </c>
      <c r="AL77" s="28">
        <v>116</v>
      </c>
    </row>
    <row r="78" spans="1:38" s="24" customFormat="1" ht="12.75" customHeight="1" x14ac:dyDescent="0.3">
      <c r="A78" s="61" t="s">
        <v>681</v>
      </c>
      <c r="B78" s="61" t="s">
        <v>682</v>
      </c>
      <c r="C78" s="61" t="s">
        <v>1133</v>
      </c>
      <c r="D78" s="28">
        <v>1319</v>
      </c>
      <c r="E78" s="28">
        <v>53699</v>
      </c>
      <c r="F78" s="28">
        <v>41</v>
      </c>
      <c r="G78" s="28">
        <v>53876</v>
      </c>
      <c r="H78" s="28">
        <v>41</v>
      </c>
      <c r="I78" s="28">
        <v>52565</v>
      </c>
      <c r="J78" s="28">
        <v>40</v>
      </c>
      <c r="K78" s="28">
        <v>52812</v>
      </c>
      <c r="L78" s="28">
        <v>40</v>
      </c>
      <c r="M78" s="28">
        <v>53897</v>
      </c>
      <c r="N78" s="28">
        <v>41</v>
      </c>
      <c r="O78" s="28">
        <v>53808</v>
      </c>
      <c r="P78" s="28">
        <v>41</v>
      </c>
      <c r="Q78" s="28">
        <v>53287</v>
      </c>
      <c r="R78" s="28">
        <v>40</v>
      </c>
      <c r="S78" s="28">
        <v>52877</v>
      </c>
      <c r="T78" s="28">
        <v>40</v>
      </c>
      <c r="U78" s="28">
        <v>52440</v>
      </c>
      <c r="V78" s="28">
        <v>40</v>
      </c>
      <c r="W78" s="28">
        <v>52125</v>
      </c>
      <c r="X78" s="28">
        <v>40</v>
      </c>
      <c r="Y78" s="28">
        <v>51626</v>
      </c>
      <c r="Z78" s="28">
        <v>39</v>
      </c>
      <c r="AA78" s="28">
        <v>51003</v>
      </c>
      <c r="AB78" s="28">
        <v>39</v>
      </c>
      <c r="AC78" s="28">
        <v>50351</v>
      </c>
      <c r="AD78" s="28">
        <v>38</v>
      </c>
      <c r="AE78" s="28">
        <v>49399</v>
      </c>
      <c r="AF78" s="28">
        <v>37</v>
      </c>
      <c r="AG78" s="28">
        <v>48465</v>
      </c>
      <c r="AH78" s="28">
        <v>37</v>
      </c>
      <c r="AI78" s="28">
        <v>47798</v>
      </c>
      <c r="AJ78" s="28">
        <v>36</v>
      </c>
      <c r="AK78" s="28">
        <v>47067</v>
      </c>
      <c r="AL78" s="28">
        <v>36</v>
      </c>
    </row>
    <row r="79" spans="1:38" s="24" customFormat="1" ht="12.75" customHeight="1" x14ac:dyDescent="0.3">
      <c r="A79" s="61" t="s">
        <v>683</v>
      </c>
      <c r="B79" s="61" t="s">
        <v>684</v>
      </c>
      <c r="C79" s="61" t="s">
        <v>1133</v>
      </c>
      <c r="D79" s="28">
        <v>1507</v>
      </c>
      <c r="E79" s="28">
        <v>54311</v>
      </c>
      <c r="F79" s="28">
        <v>36</v>
      </c>
      <c r="G79" s="28">
        <v>53861</v>
      </c>
      <c r="H79" s="28">
        <v>36</v>
      </c>
      <c r="I79" s="28">
        <v>53332</v>
      </c>
      <c r="J79" s="28">
        <v>35</v>
      </c>
      <c r="K79" s="28">
        <v>52848</v>
      </c>
      <c r="L79" s="28">
        <v>35</v>
      </c>
      <c r="M79" s="28">
        <v>52334</v>
      </c>
      <c r="N79" s="28">
        <v>35</v>
      </c>
      <c r="O79" s="28">
        <v>52157</v>
      </c>
      <c r="P79" s="28">
        <v>35</v>
      </c>
      <c r="Q79" s="28">
        <v>51893</v>
      </c>
      <c r="R79" s="28">
        <v>34</v>
      </c>
      <c r="S79" s="28">
        <v>51949</v>
      </c>
      <c r="T79" s="28">
        <v>34</v>
      </c>
      <c r="U79" s="28">
        <v>52157</v>
      </c>
      <c r="V79" s="28">
        <v>35</v>
      </c>
      <c r="W79" s="28">
        <v>52100</v>
      </c>
      <c r="X79" s="28">
        <v>35</v>
      </c>
      <c r="Y79" s="28">
        <v>52078</v>
      </c>
      <c r="Z79" s="28">
        <v>35</v>
      </c>
      <c r="AA79" s="28">
        <v>51851</v>
      </c>
      <c r="AB79" s="28">
        <v>34</v>
      </c>
      <c r="AC79" s="28">
        <v>51948</v>
      </c>
      <c r="AD79" s="28">
        <v>34</v>
      </c>
      <c r="AE79" s="28">
        <v>51613</v>
      </c>
      <c r="AF79" s="28">
        <v>34</v>
      </c>
      <c r="AG79" s="28">
        <v>51196</v>
      </c>
      <c r="AH79" s="28">
        <v>34</v>
      </c>
      <c r="AI79" s="28">
        <v>50847</v>
      </c>
      <c r="AJ79" s="28">
        <v>34</v>
      </c>
      <c r="AK79" s="28">
        <v>50910</v>
      </c>
      <c r="AL79" s="28">
        <v>34</v>
      </c>
    </row>
    <row r="80" spans="1:38" s="24" customFormat="1" ht="12.75" customHeight="1" x14ac:dyDescent="0.3">
      <c r="A80" s="61" t="s">
        <v>685</v>
      </c>
      <c r="B80" s="61" t="s">
        <v>686</v>
      </c>
      <c r="C80" s="61" t="s">
        <v>1133</v>
      </c>
      <c r="D80" s="28">
        <v>816</v>
      </c>
      <c r="E80" s="28">
        <v>108370</v>
      </c>
      <c r="F80" s="28">
        <v>133</v>
      </c>
      <c r="G80" s="28">
        <v>108157</v>
      </c>
      <c r="H80" s="28">
        <v>132</v>
      </c>
      <c r="I80" s="28">
        <v>108089</v>
      </c>
      <c r="J80" s="28">
        <v>132</v>
      </c>
      <c r="K80" s="28">
        <v>108152</v>
      </c>
      <c r="L80" s="28">
        <v>132</v>
      </c>
      <c r="M80" s="28">
        <v>108330</v>
      </c>
      <c r="N80" s="28">
        <v>133</v>
      </c>
      <c r="O80" s="28">
        <v>108662</v>
      </c>
      <c r="P80" s="28">
        <v>133</v>
      </c>
      <c r="Q80" s="28">
        <v>108735</v>
      </c>
      <c r="R80" s="28">
        <v>133</v>
      </c>
      <c r="S80" s="28">
        <v>109014</v>
      </c>
      <c r="T80" s="28">
        <v>133</v>
      </c>
      <c r="U80" s="28">
        <v>108943</v>
      </c>
      <c r="V80" s="28">
        <v>133</v>
      </c>
      <c r="W80" s="28">
        <v>109015</v>
      </c>
      <c r="X80" s="28">
        <v>133</v>
      </c>
      <c r="Y80" s="28">
        <v>108813</v>
      </c>
      <c r="Z80" s="28">
        <v>133</v>
      </c>
      <c r="AA80" s="28">
        <v>108728</v>
      </c>
      <c r="AB80" s="28">
        <v>133</v>
      </c>
      <c r="AC80" s="28">
        <v>108753</v>
      </c>
      <c r="AD80" s="28">
        <v>133</v>
      </c>
      <c r="AE80" s="28">
        <v>108548</v>
      </c>
      <c r="AF80" s="28">
        <v>133</v>
      </c>
      <c r="AG80" s="28">
        <v>107862</v>
      </c>
      <c r="AH80" s="28">
        <v>132</v>
      </c>
      <c r="AI80" s="28">
        <v>107246</v>
      </c>
      <c r="AJ80" s="28">
        <v>131</v>
      </c>
      <c r="AK80" s="28">
        <v>106221</v>
      </c>
      <c r="AL80" s="28">
        <v>130</v>
      </c>
    </row>
    <row r="81" spans="1:38" s="24" customFormat="1" ht="12.75" customHeight="1" x14ac:dyDescent="0.3">
      <c r="A81" s="61" t="s">
        <v>687</v>
      </c>
      <c r="B81" s="61" t="s">
        <v>688</v>
      </c>
      <c r="C81" s="61" t="s">
        <v>1133</v>
      </c>
      <c r="D81" s="28">
        <v>599</v>
      </c>
      <c r="E81" s="28">
        <v>87887</v>
      </c>
      <c r="F81" s="28">
        <v>147</v>
      </c>
      <c r="G81" s="28">
        <v>86942</v>
      </c>
      <c r="H81" s="28">
        <v>145</v>
      </c>
      <c r="I81" s="28">
        <v>86215</v>
      </c>
      <c r="J81" s="28">
        <v>144</v>
      </c>
      <c r="K81" s="28">
        <v>85622</v>
      </c>
      <c r="L81" s="28">
        <v>143</v>
      </c>
      <c r="M81" s="28">
        <v>84893</v>
      </c>
      <c r="N81" s="28">
        <v>142</v>
      </c>
      <c r="O81" s="28">
        <v>84199</v>
      </c>
      <c r="P81" s="28">
        <v>140</v>
      </c>
      <c r="Q81" s="28">
        <v>83547</v>
      </c>
      <c r="R81" s="28">
        <v>139</v>
      </c>
      <c r="S81" s="28">
        <v>83163</v>
      </c>
      <c r="T81" s="28">
        <v>139</v>
      </c>
      <c r="U81" s="28">
        <v>82374</v>
      </c>
      <c r="V81" s="28">
        <v>138</v>
      </c>
      <c r="W81" s="28">
        <v>81828</v>
      </c>
      <c r="X81" s="28">
        <v>137</v>
      </c>
      <c r="Y81" s="28">
        <v>80519</v>
      </c>
      <c r="Z81" s="28">
        <v>134</v>
      </c>
      <c r="AA81" s="28">
        <v>79366</v>
      </c>
      <c r="AB81" s="28">
        <v>132</v>
      </c>
      <c r="AC81" s="28">
        <v>78416</v>
      </c>
      <c r="AD81" s="28">
        <v>131</v>
      </c>
      <c r="AE81" s="28">
        <v>77871</v>
      </c>
      <c r="AF81" s="28">
        <v>130</v>
      </c>
      <c r="AG81" s="28">
        <v>77390</v>
      </c>
      <c r="AH81" s="28">
        <v>129</v>
      </c>
      <c r="AI81" s="28">
        <v>77132</v>
      </c>
      <c r="AJ81" s="28">
        <v>129</v>
      </c>
      <c r="AK81" s="28">
        <v>76555</v>
      </c>
      <c r="AL81" s="28">
        <v>128</v>
      </c>
    </row>
    <row r="82" spans="1:38" s="24" customFormat="1" ht="12.75" customHeight="1" x14ac:dyDescent="0.3">
      <c r="A82" s="61" t="s">
        <v>773</v>
      </c>
      <c r="B82" s="61" t="s">
        <v>774</v>
      </c>
      <c r="C82" s="61" t="s">
        <v>1130</v>
      </c>
      <c r="D82" s="28">
        <v>1552</v>
      </c>
      <c r="E82" s="28">
        <v>1393445</v>
      </c>
      <c r="F82" s="28">
        <v>898</v>
      </c>
      <c r="G82" s="28">
        <v>1385413</v>
      </c>
      <c r="H82" s="28">
        <v>893</v>
      </c>
      <c r="I82" s="28">
        <v>1375457</v>
      </c>
      <c r="J82" s="28">
        <v>886</v>
      </c>
      <c r="K82" s="28">
        <v>1366088</v>
      </c>
      <c r="L82" s="28">
        <v>880</v>
      </c>
      <c r="M82" s="28">
        <v>1358520</v>
      </c>
      <c r="N82" s="28">
        <v>876</v>
      </c>
      <c r="O82" s="28">
        <v>1352382</v>
      </c>
      <c r="P82" s="28">
        <v>872</v>
      </c>
      <c r="Q82" s="28">
        <v>1343805</v>
      </c>
      <c r="R82" s="28">
        <v>866</v>
      </c>
      <c r="S82" s="28">
        <v>1332871</v>
      </c>
      <c r="T82" s="28">
        <v>859</v>
      </c>
      <c r="U82" s="28">
        <v>1323855</v>
      </c>
      <c r="V82" s="28">
        <v>853</v>
      </c>
      <c r="W82" s="28">
        <v>1315448</v>
      </c>
      <c r="X82" s="28">
        <v>848</v>
      </c>
      <c r="Y82" s="28">
        <v>1306289</v>
      </c>
      <c r="Z82" s="28">
        <v>842</v>
      </c>
      <c r="AA82" s="28">
        <v>1299676</v>
      </c>
      <c r="AB82" s="28">
        <v>837</v>
      </c>
      <c r="AC82" s="28">
        <v>1293188</v>
      </c>
      <c r="AD82" s="28">
        <v>833</v>
      </c>
      <c r="AE82" s="28">
        <v>1283439</v>
      </c>
      <c r="AF82" s="28">
        <v>827</v>
      </c>
      <c r="AG82" s="28">
        <v>1276501</v>
      </c>
      <c r="AH82" s="28">
        <v>822</v>
      </c>
      <c r="AI82" s="28">
        <v>1271309</v>
      </c>
      <c r="AJ82" s="28">
        <v>819</v>
      </c>
      <c r="AK82" s="28">
        <v>1266475</v>
      </c>
      <c r="AL82" s="28">
        <v>816</v>
      </c>
    </row>
    <row r="83" spans="1:38" s="24" customFormat="1" ht="12.75" customHeight="1" x14ac:dyDescent="0.3">
      <c r="A83" s="61" t="s">
        <v>691</v>
      </c>
      <c r="B83" s="61" t="s">
        <v>692</v>
      </c>
      <c r="C83" s="61" t="s">
        <v>1131</v>
      </c>
      <c r="D83" s="28">
        <v>329</v>
      </c>
      <c r="E83" s="28">
        <v>243341</v>
      </c>
      <c r="F83" s="28">
        <v>739</v>
      </c>
      <c r="G83" s="28">
        <v>241847</v>
      </c>
      <c r="H83" s="28">
        <v>735</v>
      </c>
      <c r="I83" s="28">
        <v>239855</v>
      </c>
      <c r="J83" s="28">
        <v>729</v>
      </c>
      <c r="K83" s="28">
        <v>237971</v>
      </c>
      <c r="L83" s="28">
        <v>723</v>
      </c>
      <c r="M83" s="28">
        <v>235811</v>
      </c>
      <c r="N83" s="28">
        <v>717</v>
      </c>
      <c r="O83" s="28">
        <v>233762</v>
      </c>
      <c r="P83" s="28">
        <v>710</v>
      </c>
      <c r="Q83" s="28">
        <v>231865</v>
      </c>
      <c r="R83" s="28">
        <v>705</v>
      </c>
      <c r="S83" s="28">
        <v>230066</v>
      </c>
      <c r="T83" s="28">
        <v>699</v>
      </c>
      <c r="U83" s="28">
        <v>228973</v>
      </c>
      <c r="V83" s="28">
        <v>696</v>
      </c>
      <c r="W83" s="28">
        <v>227754</v>
      </c>
      <c r="X83" s="28">
        <v>692</v>
      </c>
      <c r="Y83" s="28">
        <v>225989</v>
      </c>
      <c r="Z83" s="28">
        <v>687</v>
      </c>
      <c r="AA83" s="28">
        <v>224419</v>
      </c>
      <c r="AB83" s="28">
        <v>682</v>
      </c>
      <c r="AC83" s="28">
        <v>222618</v>
      </c>
      <c r="AD83" s="28">
        <v>677</v>
      </c>
      <c r="AE83" s="28">
        <v>221227</v>
      </c>
      <c r="AF83" s="28">
        <v>672</v>
      </c>
      <c r="AG83" s="28">
        <v>220165</v>
      </c>
      <c r="AH83" s="28">
        <v>669</v>
      </c>
      <c r="AI83" s="28">
        <v>218851</v>
      </c>
      <c r="AJ83" s="28">
        <v>665</v>
      </c>
      <c r="AK83" s="28">
        <v>218124</v>
      </c>
      <c r="AL83" s="28">
        <v>663</v>
      </c>
    </row>
    <row r="84" spans="1:38" s="24" customFormat="1" ht="12.75" customHeight="1" x14ac:dyDescent="0.3">
      <c r="A84" s="61" t="s">
        <v>693</v>
      </c>
      <c r="B84" s="61" t="s">
        <v>694</v>
      </c>
      <c r="C84" s="61" t="s">
        <v>1131</v>
      </c>
      <c r="D84" s="28">
        <v>568</v>
      </c>
      <c r="E84" s="28">
        <v>308940</v>
      </c>
      <c r="F84" s="28">
        <v>544</v>
      </c>
      <c r="G84" s="28">
        <v>307374</v>
      </c>
      <c r="H84" s="28">
        <v>541</v>
      </c>
      <c r="I84" s="28">
        <v>305496</v>
      </c>
      <c r="J84" s="28">
        <v>538</v>
      </c>
      <c r="K84" s="28">
        <v>304398</v>
      </c>
      <c r="L84" s="28">
        <v>536</v>
      </c>
      <c r="M84" s="28">
        <v>303693</v>
      </c>
      <c r="N84" s="28">
        <v>535</v>
      </c>
      <c r="O84" s="28">
        <v>302920</v>
      </c>
      <c r="P84" s="28">
        <v>533</v>
      </c>
      <c r="Q84" s="28">
        <v>302468</v>
      </c>
      <c r="R84" s="28">
        <v>533</v>
      </c>
      <c r="S84" s="28">
        <v>301299</v>
      </c>
      <c r="T84" s="28">
        <v>530</v>
      </c>
      <c r="U84" s="28">
        <v>300184</v>
      </c>
      <c r="V84" s="28">
        <v>528</v>
      </c>
      <c r="W84" s="28">
        <v>298388</v>
      </c>
      <c r="X84" s="28">
        <v>525</v>
      </c>
      <c r="Y84" s="28">
        <v>296215</v>
      </c>
      <c r="Z84" s="28">
        <v>522</v>
      </c>
      <c r="AA84" s="28">
        <v>293990</v>
      </c>
      <c r="AB84" s="28">
        <v>518</v>
      </c>
      <c r="AC84" s="28">
        <v>292174</v>
      </c>
      <c r="AD84" s="28">
        <v>514</v>
      </c>
      <c r="AE84" s="28">
        <v>290850</v>
      </c>
      <c r="AF84" s="28">
        <v>512</v>
      </c>
      <c r="AG84" s="28">
        <v>290111</v>
      </c>
      <c r="AH84" s="28">
        <v>511</v>
      </c>
      <c r="AI84" s="28">
        <v>288647</v>
      </c>
      <c r="AJ84" s="28">
        <v>508</v>
      </c>
      <c r="AK84" s="28">
        <v>286900</v>
      </c>
      <c r="AL84" s="28">
        <v>505</v>
      </c>
    </row>
    <row r="85" spans="1:38" s="24" customFormat="1" ht="12.75" customHeight="1" x14ac:dyDescent="0.3">
      <c r="A85" s="61" t="s">
        <v>695</v>
      </c>
      <c r="B85" s="61" t="s">
        <v>696</v>
      </c>
      <c r="C85" s="61" t="s">
        <v>1131</v>
      </c>
      <c r="D85" s="28">
        <v>287</v>
      </c>
      <c r="E85" s="28">
        <v>263375</v>
      </c>
      <c r="F85" s="28">
        <v>919</v>
      </c>
      <c r="G85" s="28">
        <v>262142</v>
      </c>
      <c r="H85" s="28">
        <v>915</v>
      </c>
      <c r="I85" s="28">
        <v>260929</v>
      </c>
      <c r="J85" s="28">
        <v>911</v>
      </c>
      <c r="K85" s="28">
        <v>260256</v>
      </c>
      <c r="L85" s="28">
        <v>908</v>
      </c>
      <c r="M85" s="28">
        <v>258817</v>
      </c>
      <c r="N85" s="28">
        <v>903</v>
      </c>
      <c r="O85" s="28">
        <v>258424</v>
      </c>
      <c r="P85" s="28">
        <v>902</v>
      </c>
      <c r="Q85" s="28">
        <v>257716</v>
      </c>
      <c r="R85" s="28">
        <v>898</v>
      </c>
      <c r="S85" s="28">
        <v>256893</v>
      </c>
      <c r="T85" s="28">
        <v>895</v>
      </c>
      <c r="U85" s="28">
        <v>256313</v>
      </c>
      <c r="V85" s="28">
        <v>893</v>
      </c>
      <c r="W85" s="28">
        <v>255271</v>
      </c>
      <c r="X85" s="28">
        <v>889</v>
      </c>
      <c r="Y85" s="28">
        <v>254180</v>
      </c>
      <c r="Z85" s="28">
        <v>886</v>
      </c>
      <c r="AA85" s="28">
        <v>253638</v>
      </c>
      <c r="AB85" s="28">
        <v>884</v>
      </c>
      <c r="AC85" s="28">
        <v>252675</v>
      </c>
      <c r="AD85" s="28">
        <v>880</v>
      </c>
      <c r="AE85" s="28">
        <v>251722</v>
      </c>
      <c r="AF85" s="28">
        <v>877</v>
      </c>
      <c r="AG85" s="28">
        <v>250886</v>
      </c>
      <c r="AH85" s="28">
        <v>874</v>
      </c>
      <c r="AI85" s="28">
        <v>249610</v>
      </c>
      <c r="AJ85" s="28">
        <v>870</v>
      </c>
      <c r="AK85" s="28">
        <v>248349</v>
      </c>
      <c r="AL85" s="28">
        <v>865</v>
      </c>
    </row>
    <row r="86" spans="1:38" s="24" customFormat="1" ht="12.75" customHeight="1" x14ac:dyDescent="0.3">
      <c r="A86" s="61" t="s">
        <v>697</v>
      </c>
      <c r="B86" s="61" t="s">
        <v>698</v>
      </c>
      <c r="C86" s="61" t="s">
        <v>1131</v>
      </c>
      <c r="D86" s="28">
        <v>368</v>
      </c>
      <c r="E86" s="28">
        <v>577789</v>
      </c>
      <c r="F86" s="28">
        <v>1570</v>
      </c>
      <c r="G86" s="28">
        <v>574050</v>
      </c>
      <c r="H86" s="28">
        <v>1560</v>
      </c>
      <c r="I86" s="28">
        <v>569177</v>
      </c>
      <c r="J86" s="28">
        <v>1547</v>
      </c>
      <c r="K86" s="28">
        <v>563463</v>
      </c>
      <c r="L86" s="28">
        <v>1531</v>
      </c>
      <c r="M86" s="28">
        <v>560199</v>
      </c>
      <c r="N86" s="28">
        <v>1523</v>
      </c>
      <c r="O86" s="28">
        <v>557276</v>
      </c>
      <c r="P86" s="28">
        <v>1515</v>
      </c>
      <c r="Q86" s="28">
        <v>551756</v>
      </c>
      <c r="R86" s="28">
        <v>1499</v>
      </c>
      <c r="S86" s="28">
        <v>544613</v>
      </c>
      <c r="T86" s="28">
        <v>1480</v>
      </c>
      <c r="U86" s="28">
        <v>538385</v>
      </c>
      <c r="V86" s="28">
        <v>1463</v>
      </c>
      <c r="W86" s="28">
        <v>534035</v>
      </c>
      <c r="X86" s="28">
        <v>1451</v>
      </c>
      <c r="Y86" s="28">
        <v>529905</v>
      </c>
      <c r="Z86" s="28">
        <v>1440</v>
      </c>
      <c r="AA86" s="28">
        <v>527629</v>
      </c>
      <c r="AB86" s="28">
        <v>1434</v>
      </c>
      <c r="AC86" s="28">
        <v>525721</v>
      </c>
      <c r="AD86" s="28">
        <v>1429</v>
      </c>
      <c r="AE86" s="28">
        <v>519640</v>
      </c>
      <c r="AF86" s="28">
        <v>1412</v>
      </c>
      <c r="AG86" s="28">
        <v>515339</v>
      </c>
      <c r="AH86" s="28">
        <v>1400</v>
      </c>
      <c r="AI86" s="28">
        <v>514201</v>
      </c>
      <c r="AJ86" s="28">
        <v>1397</v>
      </c>
      <c r="AK86" s="28">
        <v>513102</v>
      </c>
      <c r="AL86" s="28">
        <v>1394</v>
      </c>
    </row>
    <row r="87" spans="1:38" s="24" customFormat="1" ht="12.75" customHeight="1" x14ac:dyDescent="0.3">
      <c r="A87" s="61" t="s">
        <v>775</v>
      </c>
      <c r="B87" s="61" t="s">
        <v>776</v>
      </c>
      <c r="C87" s="61" t="s">
        <v>1130</v>
      </c>
      <c r="D87" s="28">
        <v>2029</v>
      </c>
      <c r="E87" s="28">
        <v>2307035</v>
      </c>
      <c r="F87" s="28">
        <v>1137</v>
      </c>
      <c r="G87" s="28">
        <v>2295025</v>
      </c>
      <c r="H87" s="28">
        <v>1131</v>
      </c>
      <c r="I87" s="28">
        <v>2277796</v>
      </c>
      <c r="J87" s="28">
        <v>1122</v>
      </c>
      <c r="K87" s="28">
        <v>2261757</v>
      </c>
      <c r="L87" s="28">
        <v>1115</v>
      </c>
      <c r="M87" s="28">
        <v>2250644</v>
      </c>
      <c r="N87" s="28">
        <v>1109</v>
      </c>
      <c r="O87" s="28">
        <v>2240388</v>
      </c>
      <c r="P87" s="28">
        <v>1104</v>
      </c>
      <c r="Q87" s="28">
        <v>2227371</v>
      </c>
      <c r="R87" s="28">
        <v>1098</v>
      </c>
      <c r="S87" s="28">
        <v>2212556</v>
      </c>
      <c r="T87" s="28">
        <v>1090</v>
      </c>
      <c r="U87" s="28">
        <v>2197607</v>
      </c>
      <c r="V87" s="28">
        <v>1083</v>
      </c>
      <c r="W87" s="28">
        <v>2185043</v>
      </c>
      <c r="X87" s="28">
        <v>1077</v>
      </c>
      <c r="Y87" s="28">
        <v>2168816</v>
      </c>
      <c r="Z87" s="28">
        <v>1069</v>
      </c>
      <c r="AA87" s="28">
        <v>2154207</v>
      </c>
      <c r="AB87" s="28">
        <v>1062</v>
      </c>
      <c r="AC87" s="28">
        <v>2142174</v>
      </c>
      <c r="AD87" s="28">
        <v>1056</v>
      </c>
      <c r="AE87" s="28">
        <v>2118239</v>
      </c>
      <c r="AF87" s="28">
        <v>1044</v>
      </c>
      <c r="AG87" s="28">
        <v>2102681</v>
      </c>
      <c r="AH87" s="28">
        <v>1036</v>
      </c>
      <c r="AI87" s="28">
        <v>2093189</v>
      </c>
      <c r="AJ87" s="28">
        <v>1032</v>
      </c>
      <c r="AK87" s="28">
        <v>2083101</v>
      </c>
      <c r="AL87" s="28">
        <v>1027</v>
      </c>
    </row>
    <row r="88" spans="1:38" s="24" customFormat="1" ht="12.75" customHeight="1" x14ac:dyDescent="0.3">
      <c r="A88" s="61" t="s">
        <v>699</v>
      </c>
      <c r="B88" s="61" t="s">
        <v>700</v>
      </c>
      <c r="C88" s="61" t="s">
        <v>1131</v>
      </c>
      <c r="D88" s="28">
        <v>366</v>
      </c>
      <c r="E88" s="28">
        <v>534800</v>
      </c>
      <c r="F88" s="28">
        <v>1460</v>
      </c>
      <c r="G88" s="28">
        <v>532539</v>
      </c>
      <c r="H88" s="28">
        <v>1453</v>
      </c>
      <c r="I88" s="28">
        <v>529879</v>
      </c>
      <c r="J88" s="28">
        <v>1446</v>
      </c>
      <c r="K88" s="28">
        <v>527567</v>
      </c>
      <c r="L88" s="28">
        <v>1440</v>
      </c>
      <c r="M88" s="28">
        <v>525936</v>
      </c>
      <c r="N88" s="28">
        <v>1435</v>
      </c>
      <c r="O88" s="28">
        <v>524386</v>
      </c>
      <c r="P88" s="28">
        <v>1431</v>
      </c>
      <c r="Q88" s="28">
        <v>523115</v>
      </c>
      <c r="R88" s="28">
        <v>1429</v>
      </c>
      <c r="S88" s="28">
        <v>518002</v>
      </c>
      <c r="T88" s="28">
        <v>1415</v>
      </c>
      <c r="U88" s="28">
        <v>512392</v>
      </c>
      <c r="V88" s="28">
        <v>1400</v>
      </c>
      <c r="W88" s="28">
        <v>507323</v>
      </c>
      <c r="X88" s="28">
        <v>1386</v>
      </c>
      <c r="Y88" s="28">
        <v>501357</v>
      </c>
      <c r="Z88" s="28">
        <v>1370</v>
      </c>
      <c r="AA88" s="28">
        <v>495658</v>
      </c>
      <c r="AB88" s="28">
        <v>1354</v>
      </c>
      <c r="AC88" s="28">
        <v>491361</v>
      </c>
      <c r="AD88" s="28">
        <v>1343</v>
      </c>
      <c r="AE88" s="28">
        <v>484650</v>
      </c>
      <c r="AF88" s="28">
        <v>1324</v>
      </c>
      <c r="AG88" s="28">
        <v>479166</v>
      </c>
      <c r="AH88" s="28">
        <v>1309</v>
      </c>
      <c r="AI88" s="28">
        <v>475184</v>
      </c>
      <c r="AJ88" s="28">
        <v>1298</v>
      </c>
      <c r="AK88" s="28">
        <v>470753</v>
      </c>
      <c r="AL88" s="28">
        <v>1286</v>
      </c>
    </row>
    <row r="89" spans="1:38" s="24" customFormat="1" ht="12.75" customHeight="1" x14ac:dyDescent="0.3">
      <c r="A89" s="61" t="s">
        <v>701</v>
      </c>
      <c r="B89" s="61" t="s">
        <v>702</v>
      </c>
      <c r="C89" s="61" t="s">
        <v>1131</v>
      </c>
      <c r="D89" s="28">
        <v>364</v>
      </c>
      <c r="E89" s="28">
        <v>209454</v>
      </c>
      <c r="F89" s="28">
        <v>575</v>
      </c>
      <c r="G89" s="28">
        <v>209069</v>
      </c>
      <c r="H89" s="28">
        <v>574</v>
      </c>
      <c r="I89" s="28">
        <v>207832</v>
      </c>
      <c r="J89" s="28">
        <v>571</v>
      </c>
      <c r="K89" s="28">
        <v>207042</v>
      </c>
      <c r="L89" s="28">
        <v>569</v>
      </c>
      <c r="M89" s="28">
        <v>206136</v>
      </c>
      <c r="N89" s="28">
        <v>566</v>
      </c>
      <c r="O89" s="28">
        <v>205200</v>
      </c>
      <c r="P89" s="28">
        <v>564</v>
      </c>
      <c r="Q89" s="28">
        <v>204170</v>
      </c>
      <c r="R89" s="28">
        <v>561</v>
      </c>
      <c r="S89" s="28">
        <v>203049</v>
      </c>
      <c r="T89" s="28">
        <v>558</v>
      </c>
      <c r="U89" s="28">
        <v>202078</v>
      </c>
      <c r="V89" s="28">
        <v>555</v>
      </c>
      <c r="W89" s="28">
        <v>200960</v>
      </c>
      <c r="X89" s="28">
        <v>552</v>
      </c>
      <c r="Y89" s="28">
        <v>199275</v>
      </c>
      <c r="Z89" s="28">
        <v>547</v>
      </c>
      <c r="AA89" s="28">
        <v>197761</v>
      </c>
      <c r="AB89" s="28">
        <v>543</v>
      </c>
      <c r="AC89" s="28">
        <v>196270</v>
      </c>
      <c r="AD89" s="28">
        <v>539</v>
      </c>
      <c r="AE89" s="28">
        <v>194980</v>
      </c>
      <c r="AF89" s="28">
        <v>536</v>
      </c>
      <c r="AG89" s="28">
        <v>193968</v>
      </c>
      <c r="AH89" s="28">
        <v>533</v>
      </c>
      <c r="AI89" s="28">
        <v>193201</v>
      </c>
      <c r="AJ89" s="28">
        <v>531</v>
      </c>
      <c r="AK89" s="28">
        <v>192379</v>
      </c>
      <c r="AL89" s="28">
        <v>529</v>
      </c>
    </row>
    <row r="90" spans="1:38" s="24" customFormat="1" ht="12.75" customHeight="1" x14ac:dyDescent="0.3">
      <c r="A90" s="61" t="s">
        <v>703</v>
      </c>
      <c r="B90" s="61" t="s">
        <v>704</v>
      </c>
      <c r="C90" s="61" t="s">
        <v>1131</v>
      </c>
      <c r="D90" s="28">
        <v>409</v>
      </c>
      <c r="E90" s="28">
        <v>437145</v>
      </c>
      <c r="F90" s="28">
        <v>1070</v>
      </c>
      <c r="G90" s="28">
        <v>435236</v>
      </c>
      <c r="H90" s="28">
        <v>1065</v>
      </c>
      <c r="I90" s="28">
        <v>432855</v>
      </c>
      <c r="J90" s="28">
        <v>1059</v>
      </c>
      <c r="K90" s="28">
        <v>429998</v>
      </c>
      <c r="L90" s="28">
        <v>1052</v>
      </c>
      <c r="M90" s="28">
        <v>427831</v>
      </c>
      <c r="N90" s="28">
        <v>1047</v>
      </c>
      <c r="O90" s="28">
        <v>425346</v>
      </c>
      <c r="P90" s="28">
        <v>1041</v>
      </c>
      <c r="Q90" s="28">
        <v>422970</v>
      </c>
      <c r="R90" s="28">
        <v>1034</v>
      </c>
      <c r="S90" s="28">
        <v>418339</v>
      </c>
      <c r="T90" s="28">
        <v>1023</v>
      </c>
      <c r="U90" s="28">
        <v>414785</v>
      </c>
      <c r="V90" s="28">
        <v>1014</v>
      </c>
      <c r="W90" s="28">
        <v>411807</v>
      </c>
      <c r="X90" s="28">
        <v>1007</v>
      </c>
      <c r="Y90" s="28">
        <v>407974</v>
      </c>
      <c r="Z90" s="28">
        <v>997</v>
      </c>
      <c r="AA90" s="28">
        <v>404266</v>
      </c>
      <c r="AB90" s="28">
        <v>988</v>
      </c>
      <c r="AC90" s="28">
        <v>400724</v>
      </c>
      <c r="AD90" s="28">
        <v>980</v>
      </c>
      <c r="AE90" s="28">
        <v>397530</v>
      </c>
      <c r="AF90" s="28">
        <v>972</v>
      </c>
      <c r="AG90" s="28">
        <v>394486</v>
      </c>
      <c r="AH90" s="28">
        <v>965</v>
      </c>
      <c r="AI90" s="28">
        <v>392118</v>
      </c>
      <c r="AJ90" s="28">
        <v>959</v>
      </c>
      <c r="AK90" s="28">
        <v>388980</v>
      </c>
      <c r="AL90" s="28">
        <v>951</v>
      </c>
    </row>
    <row r="91" spans="1:38" s="24" customFormat="1" ht="12.75" customHeight="1" x14ac:dyDescent="0.3">
      <c r="A91" s="61" t="s">
        <v>705</v>
      </c>
      <c r="B91" s="61" t="s">
        <v>706</v>
      </c>
      <c r="C91" s="61" t="s">
        <v>1131</v>
      </c>
      <c r="D91" s="28">
        <v>552</v>
      </c>
      <c r="E91" s="28">
        <v>784846</v>
      </c>
      <c r="F91" s="28">
        <v>1423</v>
      </c>
      <c r="G91" s="28">
        <v>781087</v>
      </c>
      <c r="H91" s="28">
        <v>1416</v>
      </c>
      <c r="I91" s="28">
        <v>773213</v>
      </c>
      <c r="J91" s="28">
        <v>1401</v>
      </c>
      <c r="K91" s="28">
        <v>765430</v>
      </c>
      <c r="L91" s="28">
        <v>1387</v>
      </c>
      <c r="M91" s="28">
        <v>760894</v>
      </c>
      <c r="N91" s="28">
        <v>1379</v>
      </c>
      <c r="O91" s="28">
        <v>757566</v>
      </c>
      <c r="P91" s="28">
        <v>1373</v>
      </c>
      <c r="Q91" s="28">
        <v>750683</v>
      </c>
      <c r="R91" s="28">
        <v>1360</v>
      </c>
      <c r="S91" s="28">
        <v>747571</v>
      </c>
      <c r="T91" s="28">
        <v>1354</v>
      </c>
      <c r="U91" s="28">
        <v>743885</v>
      </c>
      <c r="V91" s="28">
        <v>1348</v>
      </c>
      <c r="W91" s="28">
        <v>741665</v>
      </c>
      <c r="X91" s="28">
        <v>1344</v>
      </c>
      <c r="Y91" s="28">
        <v>738560</v>
      </c>
      <c r="Z91" s="28">
        <v>1338</v>
      </c>
      <c r="AA91" s="28">
        <v>736204</v>
      </c>
      <c r="AB91" s="28">
        <v>1334</v>
      </c>
      <c r="AC91" s="28">
        <v>735054</v>
      </c>
      <c r="AD91" s="28">
        <v>1332</v>
      </c>
      <c r="AE91" s="28">
        <v>723042</v>
      </c>
      <c r="AF91" s="28">
        <v>1310</v>
      </c>
      <c r="AG91" s="28">
        <v>717592</v>
      </c>
      <c r="AH91" s="28">
        <v>1300</v>
      </c>
      <c r="AI91" s="28">
        <v>716380</v>
      </c>
      <c r="AJ91" s="28">
        <v>1298</v>
      </c>
      <c r="AK91" s="28">
        <v>715609</v>
      </c>
      <c r="AL91" s="28">
        <v>1296</v>
      </c>
    </row>
    <row r="92" spans="1:38" s="24" customFormat="1" ht="12.75" customHeight="1" x14ac:dyDescent="0.3">
      <c r="A92" s="61" t="s">
        <v>707</v>
      </c>
      <c r="B92" s="61" t="s">
        <v>708</v>
      </c>
      <c r="C92" s="61" t="s">
        <v>1131</v>
      </c>
      <c r="D92" s="28">
        <v>339</v>
      </c>
      <c r="E92" s="28">
        <v>340790</v>
      </c>
      <c r="F92" s="28">
        <v>1006</v>
      </c>
      <c r="G92" s="28">
        <v>337094</v>
      </c>
      <c r="H92" s="28">
        <v>995</v>
      </c>
      <c r="I92" s="28">
        <v>334017</v>
      </c>
      <c r="J92" s="28">
        <v>986</v>
      </c>
      <c r="K92" s="28">
        <v>331720</v>
      </c>
      <c r="L92" s="28">
        <v>980</v>
      </c>
      <c r="M92" s="28">
        <v>329847</v>
      </c>
      <c r="N92" s="28">
        <v>974</v>
      </c>
      <c r="O92" s="28">
        <v>327890</v>
      </c>
      <c r="P92" s="28">
        <v>968</v>
      </c>
      <c r="Q92" s="28">
        <v>326433</v>
      </c>
      <c r="R92" s="28">
        <v>963</v>
      </c>
      <c r="S92" s="28">
        <v>325595</v>
      </c>
      <c r="T92" s="28">
        <v>960</v>
      </c>
      <c r="U92" s="28">
        <v>324467</v>
      </c>
      <c r="V92" s="28">
        <v>957</v>
      </c>
      <c r="W92" s="28">
        <v>323288</v>
      </c>
      <c r="X92" s="28">
        <v>954</v>
      </c>
      <c r="Y92" s="28">
        <v>321650</v>
      </c>
      <c r="Z92" s="28">
        <v>949</v>
      </c>
      <c r="AA92" s="28">
        <v>320318</v>
      </c>
      <c r="AB92" s="28">
        <v>945</v>
      </c>
      <c r="AC92" s="28">
        <v>318765</v>
      </c>
      <c r="AD92" s="28">
        <v>940</v>
      </c>
      <c r="AE92" s="28">
        <v>318037</v>
      </c>
      <c r="AF92" s="28">
        <v>938</v>
      </c>
      <c r="AG92" s="28">
        <v>317469</v>
      </c>
      <c r="AH92" s="28">
        <v>936</v>
      </c>
      <c r="AI92" s="28">
        <v>316306</v>
      </c>
      <c r="AJ92" s="28">
        <v>933</v>
      </c>
      <c r="AK92" s="28">
        <v>315380</v>
      </c>
      <c r="AL92" s="28">
        <v>930</v>
      </c>
    </row>
    <row r="93" spans="1:38" s="24" customFormat="1" ht="12.75" customHeight="1" x14ac:dyDescent="0.3">
      <c r="A93" s="61" t="s">
        <v>777</v>
      </c>
      <c r="B93" s="61" t="s">
        <v>778</v>
      </c>
      <c r="C93" s="61" t="s">
        <v>2</v>
      </c>
      <c r="D93" s="28">
        <v>15623</v>
      </c>
      <c r="E93" s="28">
        <v>4771666</v>
      </c>
      <c r="F93" s="28">
        <v>305</v>
      </c>
      <c r="G93" s="28">
        <v>4725390</v>
      </c>
      <c r="H93" s="28">
        <v>302</v>
      </c>
      <c r="I93" s="28">
        <v>4677425</v>
      </c>
      <c r="J93" s="28">
        <v>299</v>
      </c>
      <c r="K93" s="28">
        <v>4637369</v>
      </c>
      <c r="L93" s="28">
        <v>297</v>
      </c>
      <c r="M93" s="28">
        <v>4598548</v>
      </c>
      <c r="N93" s="28">
        <v>294</v>
      </c>
      <c r="O93" s="28">
        <v>4567798</v>
      </c>
      <c r="P93" s="28">
        <v>292</v>
      </c>
      <c r="Q93" s="28">
        <v>4537448</v>
      </c>
      <c r="R93" s="28">
        <v>290</v>
      </c>
      <c r="S93" s="28">
        <v>4507071</v>
      </c>
      <c r="T93" s="28">
        <v>288</v>
      </c>
      <c r="U93" s="28">
        <v>4471653</v>
      </c>
      <c r="V93" s="28">
        <v>286</v>
      </c>
      <c r="W93" s="28">
        <v>4441125</v>
      </c>
      <c r="X93" s="28">
        <v>284</v>
      </c>
      <c r="Y93" s="28">
        <v>4404774</v>
      </c>
      <c r="Z93" s="28">
        <v>282</v>
      </c>
      <c r="AA93" s="28">
        <v>4366676</v>
      </c>
      <c r="AB93" s="28">
        <v>280</v>
      </c>
      <c r="AC93" s="28">
        <v>4329112</v>
      </c>
      <c r="AD93" s="28">
        <v>277</v>
      </c>
      <c r="AE93" s="28">
        <v>4291476</v>
      </c>
      <c r="AF93" s="28">
        <v>275</v>
      </c>
      <c r="AG93" s="28">
        <v>4255080</v>
      </c>
      <c r="AH93" s="28">
        <v>272</v>
      </c>
      <c r="AI93" s="28">
        <v>4221753</v>
      </c>
      <c r="AJ93" s="28">
        <v>270</v>
      </c>
      <c r="AK93" s="28">
        <v>4189622</v>
      </c>
      <c r="AL93" s="28">
        <v>268</v>
      </c>
    </row>
    <row r="94" spans="1:38" s="24" customFormat="1" ht="12.75" customHeight="1" x14ac:dyDescent="0.3">
      <c r="A94" s="61" t="s">
        <v>232</v>
      </c>
      <c r="B94" s="61" t="s">
        <v>233</v>
      </c>
      <c r="C94" s="61" t="s">
        <v>1129</v>
      </c>
      <c r="D94" s="28">
        <v>78</v>
      </c>
      <c r="E94" s="28">
        <v>257034</v>
      </c>
      <c r="F94" s="28">
        <v>3294</v>
      </c>
      <c r="G94" s="28">
        <v>256203</v>
      </c>
      <c r="H94" s="28">
        <v>3283</v>
      </c>
      <c r="I94" s="28">
        <v>253875</v>
      </c>
      <c r="J94" s="28">
        <v>3254</v>
      </c>
      <c r="K94" s="28">
        <v>252313</v>
      </c>
      <c r="L94" s="28">
        <v>3233</v>
      </c>
      <c r="M94" s="28">
        <v>251312</v>
      </c>
      <c r="N94" s="28">
        <v>3221</v>
      </c>
      <c r="O94" s="28">
        <v>250582</v>
      </c>
      <c r="P94" s="28">
        <v>3211</v>
      </c>
      <c r="Q94" s="28">
        <v>248943</v>
      </c>
      <c r="R94" s="28">
        <v>3192</v>
      </c>
      <c r="S94" s="28">
        <v>247035</v>
      </c>
      <c r="T94" s="28">
        <v>3167</v>
      </c>
      <c r="U94" s="28">
        <v>243980</v>
      </c>
      <c r="V94" s="28">
        <v>3128</v>
      </c>
      <c r="W94" s="28">
        <v>241865</v>
      </c>
      <c r="X94" s="28">
        <v>3101</v>
      </c>
      <c r="Y94" s="28">
        <v>239917</v>
      </c>
      <c r="Z94" s="28">
        <v>3076</v>
      </c>
      <c r="AA94" s="28">
        <v>238110</v>
      </c>
      <c r="AB94" s="28">
        <v>3053</v>
      </c>
      <c r="AC94" s="28">
        <v>236470</v>
      </c>
      <c r="AD94" s="28">
        <v>3032</v>
      </c>
      <c r="AE94" s="28">
        <v>234501</v>
      </c>
      <c r="AF94" s="28">
        <v>3006</v>
      </c>
      <c r="AG94" s="28">
        <v>232827</v>
      </c>
      <c r="AH94" s="28">
        <v>2985</v>
      </c>
      <c r="AI94" s="28">
        <v>231979</v>
      </c>
      <c r="AJ94" s="28">
        <v>2974</v>
      </c>
      <c r="AK94" s="28">
        <v>230726</v>
      </c>
      <c r="AL94" s="28">
        <v>2958</v>
      </c>
    </row>
    <row r="95" spans="1:38" s="24" customFormat="1" ht="12.75" customHeight="1" x14ac:dyDescent="0.3">
      <c r="A95" s="61" t="s">
        <v>234</v>
      </c>
      <c r="B95" s="61" t="s">
        <v>235</v>
      </c>
      <c r="C95" s="61" t="s">
        <v>1129</v>
      </c>
      <c r="D95" s="28">
        <v>73</v>
      </c>
      <c r="E95" s="28">
        <v>353540</v>
      </c>
      <c r="F95" s="28">
        <v>4820</v>
      </c>
      <c r="G95" s="28">
        <v>349513</v>
      </c>
      <c r="H95" s="28">
        <v>4766</v>
      </c>
      <c r="I95" s="28">
        <v>344036</v>
      </c>
      <c r="J95" s="28">
        <v>4691</v>
      </c>
      <c r="K95" s="28">
        <v>338491</v>
      </c>
      <c r="L95" s="28">
        <v>4615</v>
      </c>
      <c r="M95" s="28">
        <v>334631</v>
      </c>
      <c r="N95" s="28">
        <v>4563</v>
      </c>
      <c r="O95" s="28">
        <v>332067</v>
      </c>
      <c r="P95" s="28">
        <v>4528</v>
      </c>
      <c r="Q95" s="28">
        <v>329627</v>
      </c>
      <c r="R95" s="28">
        <v>4515</v>
      </c>
      <c r="S95" s="28">
        <v>324912</v>
      </c>
      <c r="T95" s="28">
        <v>4451</v>
      </c>
      <c r="U95" s="28">
        <v>319708</v>
      </c>
      <c r="V95" s="28">
        <v>4380</v>
      </c>
      <c r="W95" s="28">
        <v>315473</v>
      </c>
      <c r="X95" s="28">
        <v>4322</v>
      </c>
      <c r="Y95" s="28">
        <v>311303</v>
      </c>
      <c r="Z95" s="28">
        <v>4264</v>
      </c>
      <c r="AA95" s="28">
        <v>306548</v>
      </c>
      <c r="AB95" s="28">
        <v>4199</v>
      </c>
      <c r="AC95" s="28">
        <v>301543</v>
      </c>
      <c r="AD95" s="28">
        <v>4131</v>
      </c>
      <c r="AE95" s="28">
        <v>294127</v>
      </c>
      <c r="AF95" s="28">
        <v>4029</v>
      </c>
      <c r="AG95" s="28">
        <v>288648</v>
      </c>
      <c r="AH95" s="28">
        <v>3954</v>
      </c>
      <c r="AI95" s="28">
        <v>285295</v>
      </c>
      <c r="AJ95" s="28">
        <v>3908</v>
      </c>
      <c r="AK95" s="28">
        <v>282757</v>
      </c>
      <c r="AL95" s="28">
        <v>3873</v>
      </c>
    </row>
    <row r="96" spans="1:38" s="24" customFormat="1" ht="12.75" customHeight="1" x14ac:dyDescent="0.3">
      <c r="A96" s="61" t="s">
        <v>236</v>
      </c>
      <c r="B96" s="61" t="s">
        <v>237</v>
      </c>
      <c r="C96" s="61" t="s">
        <v>1129</v>
      </c>
      <c r="D96" s="28">
        <v>75</v>
      </c>
      <c r="E96" s="28">
        <v>329209</v>
      </c>
      <c r="F96" s="28">
        <v>4412</v>
      </c>
      <c r="G96" s="28">
        <v>324779</v>
      </c>
      <c r="H96" s="28">
        <v>4353</v>
      </c>
      <c r="I96" s="28">
        <v>318936</v>
      </c>
      <c r="J96" s="28">
        <v>4275</v>
      </c>
      <c r="K96" s="28">
        <v>314385</v>
      </c>
      <c r="L96" s="28">
        <v>4214</v>
      </c>
      <c r="M96" s="28">
        <v>310657</v>
      </c>
      <c r="N96" s="28">
        <v>4164</v>
      </c>
      <c r="O96" s="28">
        <v>308463</v>
      </c>
      <c r="P96" s="28">
        <v>4134</v>
      </c>
      <c r="Q96" s="28">
        <v>303899</v>
      </c>
      <c r="R96" s="28">
        <v>4052</v>
      </c>
      <c r="S96" s="28">
        <v>299753</v>
      </c>
      <c r="T96" s="28">
        <v>3997</v>
      </c>
      <c r="U96" s="28">
        <v>294808</v>
      </c>
      <c r="V96" s="28">
        <v>3931</v>
      </c>
      <c r="W96" s="28">
        <v>290783</v>
      </c>
      <c r="X96" s="28">
        <v>3877</v>
      </c>
      <c r="Y96" s="28">
        <v>288164</v>
      </c>
      <c r="Z96" s="28">
        <v>3842</v>
      </c>
      <c r="AA96" s="28">
        <v>286459</v>
      </c>
      <c r="AB96" s="28">
        <v>3819</v>
      </c>
      <c r="AC96" s="28">
        <v>284834</v>
      </c>
      <c r="AD96" s="28">
        <v>3798</v>
      </c>
      <c r="AE96" s="28">
        <v>279624</v>
      </c>
      <c r="AF96" s="28">
        <v>3728</v>
      </c>
      <c r="AG96" s="28">
        <v>275547</v>
      </c>
      <c r="AH96" s="28">
        <v>3674</v>
      </c>
      <c r="AI96" s="28">
        <v>271769</v>
      </c>
      <c r="AJ96" s="28">
        <v>3624</v>
      </c>
      <c r="AK96" s="28">
        <v>268939</v>
      </c>
      <c r="AL96" s="28">
        <v>3586</v>
      </c>
    </row>
    <row r="97" spans="1:38" s="24" customFormat="1" ht="12.75" customHeight="1" x14ac:dyDescent="0.3">
      <c r="A97" s="61" t="s">
        <v>79</v>
      </c>
      <c r="B97" s="61" t="s">
        <v>80</v>
      </c>
      <c r="C97" s="61" t="s">
        <v>1129</v>
      </c>
      <c r="D97" s="28">
        <v>382</v>
      </c>
      <c r="E97" s="28">
        <v>39474</v>
      </c>
      <c r="F97" s="28">
        <v>103</v>
      </c>
      <c r="G97" s="28">
        <v>38949</v>
      </c>
      <c r="H97" s="28">
        <v>102</v>
      </c>
      <c r="I97" s="28">
        <v>38352</v>
      </c>
      <c r="J97" s="28">
        <v>100</v>
      </c>
      <c r="K97" s="28">
        <v>38263</v>
      </c>
      <c r="L97" s="28">
        <v>100</v>
      </c>
      <c r="M97" s="28">
        <v>37791</v>
      </c>
      <c r="N97" s="28">
        <v>99</v>
      </c>
      <c r="O97" s="28">
        <v>37096</v>
      </c>
      <c r="P97" s="28">
        <v>97</v>
      </c>
      <c r="Q97" s="28">
        <v>37581</v>
      </c>
      <c r="R97" s="28">
        <v>98</v>
      </c>
      <c r="S97" s="28">
        <v>37670</v>
      </c>
      <c r="T97" s="28">
        <v>99</v>
      </c>
      <c r="U97" s="28">
        <v>37417</v>
      </c>
      <c r="V97" s="28">
        <v>98</v>
      </c>
      <c r="W97" s="28">
        <v>37478</v>
      </c>
      <c r="X97" s="28">
        <v>98</v>
      </c>
      <c r="Y97" s="28">
        <v>37110</v>
      </c>
      <c r="Z97" s="28">
        <v>97</v>
      </c>
      <c r="AA97" s="28">
        <v>36510</v>
      </c>
      <c r="AB97" s="28">
        <v>96</v>
      </c>
      <c r="AC97" s="28">
        <v>36115</v>
      </c>
      <c r="AD97" s="28">
        <v>95</v>
      </c>
      <c r="AE97" s="28">
        <v>35623</v>
      </c>
      <c r="AF97" s="28">
        <v>93</v>
      </c>
      <c r="AG97" s="28">
        <v>35559</v>
      </c>
      <c r="AH97" s="28">
        <v>93</v>
      </c>
      <c r="AI97" s="28">
        <v>35295</v>
      </c>
      <c r="AJ97" s="28">
        <v>92</v>
      </c>
      <c r="AK97" s="28">
        <v>34598</v>
      </c>
      <c r="AL97" s="28">
        <v>91</v>
      </c>
    </row>
    <row r="98" spans="1:38" s="24" customFormat="1" ht="12.75" customHeight="1" x14ac:dyDescent="0.3">
      <c r="A98" s="61" t="s">
        <v>779</v>
      </c>
      <c r="B98" s="61" t="s">
        <v>780</v>
      </c>
      <c r="C98" s="61" t="s">
        <v>1132</v>
      </c>
      <c r="D98" s="28">
        <v>2547</v>
      </c>
      <c r="E98" s="28">
        <v>791966</v>
      </c>
      <c r="F98" s="28">
        <v>311</v>
      </c>
      <c r="G98" s="28">
        <v>786734</v>
      </c>
      <c r="H98" s="28">
        <v>309</v>
      </c>
      <c r="I98" s="28">
        <v>783082</v>
      </c>
      <c r="J98" s="28">
        <v>307</v>
      </c>
      <c r="K98" s="28">
        <v>780382</v>
      </c>
      <c r="L98" s="28">
        <v>306</v>
      </c>
      <c r="M98" s="28">
        <v>776639</v>
      </c>
      <c r="N98" s="28">
        <v>305</v>
      </c>
      <c r="O98" s="28">
        <v>773726</v>
      </c>
      <c r="P98" s="28">
        <v>304</v>
      </c>
      <c r="Q98" s="28">
        <v>770688</v>
      </c>
      <c r="R98" s="28">
        <v>303</v>
      </c>
      <c r="S98" s="28">
        <v>767948</v>
      </c>
      <c r="T98" s="28">
        <v>302</v>
      </c>
      <c r="U98" s="28">
        <v>764317</v>
      </c>
      <c r="V98" s="28">
        <v>300</v>
      </c>
      <c r="W98" s="28">
        <v>761238</v>
      </c>
      <c r="X98" s="28">
        <v>299</v>
      </c>
      <c r="Y98" s="28">
        <v>756594</v>
      </c>
      <c r="Z98" s="28">
        <v>297</v>
      </c>
      <c r="AA98" s="28">
        <v>752649</v>
      </c>
      <c r="AB98" s="28">
        <v>296</v>
      </c>
      <c r="AC98" s="28">
        <v>749009</v>
      </c>
      <c r="AD98" s="28">
        <v>294</v>
      </c>
      <c r="AE98" s="28">
        <v>745470</v>
      </c>
      <c r="AF98" s="28">
        <v>293</v>
      </c>
      <c r="AG98" s="28">
        <v>742242</v>
      </c>
      <c r="AH98" s="28">
        <v>291</v>
      </c>
      <c r="AI98" s="28">
        <v>738409</v>
      </c>
      <c r="AJ98" s="28">
        <v>290</v>
      </c>
      <c r="AK98" s="28">
        <v>734888</v>
      </c>
      <c r="AL98" s="28">
        <v>289</v>
      </c>
    </row>
    <row r="99" spans="1:38" s="24" customFormat="1" ht="12.75" customHeight="1" x14ac:dyDescent="0.3">
      <c r="A99" s="61" t="s">
        <v>245</v>
      </c>
      <c r="B99" s="61" t="s">
        <v>246</v>
      </c>
      <c r="C99" s="61" t="s">
        <v>1133</v>
      </c>
      <c r="D99" s="28">
        <v>265</v>
      </c>
      <c r="E99" s="28">
        <v>125898</v>
      </c>
      <c r="F99" s="28">
        <v>474</v>
      </c>
      <c r="G99" s="28">
        <v>124802</v>
      </c>
      <c r="H99" s="28">
        <v>470</v>
      </c>
      <c r="I99" s="28">
        <v>124188</v>
      </c>
      <c r="J99" s="28">
        <v>468</v>
      </c>
      <c r="K99" s="28">
        <v>124050</v>
      </c>
      <c r="L99" s="28">
        <v>467</v>
      </c>
      <c r="M99" s="28">
        <v>123592</v>
      </c>
      <c r="N99" s="28">
        <v>466</v>
      </c>
      <c r="O99" s="28">
        <v>122798</v>
      </c>
      <c r="P99" s="28">
        <v>463</v>
      </c>
      <c r="Q99" s="28">
        <v>122521</v>
      </c>
      <c r="R99" s="28">
        <v>462</v>
      </c>
      <c r="S99" s="28">
        <v>122081</v>
      </c>
      <c r="T99" s="28">
        <v>461</v>
      </c>
      <c r="U99" s="28">
        <v>121532</v>
      </c>
      <c r="V99" s="28">
        <v>459</v>
      </c>
      <c r="W99" s="28">
        <v>121170</v>
      </c>
      <c r="X99" s="28">
        <v>457</v>
      </c>
      <c r="Y99" s="28">
        <v>120436</v>
      </c>
      <c r="Z99" s="28">
        <v>454</v>
      </c>
      <c r="AA99" s="28">
        <v>120038</v>
      </c>
      <c r="AB99" s="28">
        <v>453</v>
      </c>
      <c r="AC99" s="28">
        <v>119152</v>
      </c>
      <c r="AD99" s="28">
        <v>450</v>
      </c>
      <c r="AE99" s="28">
        <v>118421</v>
      </c>
      <c r="AF99" s="28">
        <v>447</v>
      </c>
      <c r="AG99" s="28">
        <v>117898</v>
      </c>
      <c r="AH99" s="28">
        <v>445</v>
      </c>
      <c r="AI99" s="28">
        <v>117265</v>
      </c>
      <c r="AJ99" s="28">
        <v>443</v>
      </c>
      <c r="AK99" s="28">
        <v>116560</v>
      </c>
      <c r="AL99" s="28">
        <v>440</v>
      </c>
    </row>
    <row r="100" spans="1:38" s="24" customFormat="1" ht="12.75" customHeight="1" x14ac:dyDescent="0.3">
      <c r="A100" s="61" t="s">
        <v>669</v>
      </c>
      <c r="B100" s="61" t="s">
        <v>670</v>
      </c>
      <c r="C100" s="61" t="s">
        <v>1133</v>
      </c>
      <c r="D100" s="28">
        <v>160</v>
      </c>
      <c r="E100" s="28">
        <v>79098</v>
      </c>
      <c r="F100" s="28">
        <v>493</v>
      </c>
      <c r="G100" s="28">
        <v>78225</v>
      </c>
      <c r="H100" s="28">
        <v>488</v>
      </c>
      <c r="I100" s="28">
        <v>77917</v>
      </c>
      <c r="J100" s="28">
        <v>486</v>
      </c>
      <c r="K100" s="28">
        <v>77231</v>
      </c>
      <c r="L100" s="28">
        <v>482</v>
      </c>
      <c r="M100" s="28">
        <v>76774</v>
      </c>
      <c r="N100" s="28">
        <v>479</v>
      </c>
      <c r="O100" s="28">
        <v>76480</v>
      </c>
      <c r="P100" s="28">
        <v>477</v>
      </c>
      <c r="Q100" s="28">
        <v>76029</v>
      </c>
      <c r="R100" s="28">
        <v>475</v>
      </c>
      <c r="S100" s="28">
        <v>75691</v>
      </c>
      <c r="T100" s="28">
        <v>473</v>
      </c>
      <c r="U100" s="28">
        <v>75224</v>
      </c>
      <c r="V100" s="28">
        <v>470</v>
      </c>
      <c r="W100" s="28">
        <v>75058</v>
      </c>
      <c r="X100" s="28">
        <v>469</v>
      </c>
      <c r="Y100" s="28">
        <v>74822</v>
      </c>
      <c r="Z100" s="28">
        <v>468</v>
      </c>
      <c r="AA100" s="28">
        <v>74347</v>
      </c>
      <c r="AB100" s="28">
        <v>465</v>
      </c>
      <c r="AC100" s="28">
        <v>73844</v>
      </c>
      <c r="AD100" s="28">
        <v>462</v>
      </c>
      <c r="AE100" s="28">
        <v>73601</v>
      </c>
      <c r="AF100" s="28">
        <v>460</v>
      </c>
      <c r="AG100" s="28">
        <v>73343</v>
      </c>
      <c r="AH100" s="28">
        <v>458</v>
      </c>
      <c r="AI100" s="28">
        <v>72527</v>
      </c>
      <c r="AJ100" s="28">
        <v>453</v>
      </c>
      <c r="AK100" s="28">
        <v>71887</v>
      </c>
      <c r="AL100" s="28">
        <v>449</v>
      </c>
    </row>
    <row r="101" spans="1:38" s="24" customFormat="1" ht="12.75" customHeight="1" x14ac:dyDescent="0.3">
      <c r="A101" s="61" t="s">
        <v>671</v>
      </c>
      <c r="B101" s="61" t="s">
        <v>672</v>
      </c>
      <c r="C101" s="61" t="s">
        <v>1133</v>
      </c>
      <c r="D101" s="28">
        <v>66</v>
      </c>
      <c r="E101" s="28">
        <v>104579</v>
      </c>
      <c r="F101" s="28">
        <v>1584</v>
      </c>
      <c r="G101" s="28">
        <v>104527</v>
      </c>
      <c r="H101" s="28">
        <v>1583</v>
      </c>
      <c r="I101" s="28">
        <v>104463</v>
      </c>
      <c r="J101" s="28">
        <v>1582</v>
      </c>
      <c r="K101" s="28">
        <v>104331</v>
      </c>
      <c r="L101" s="28">
        <v>1580</v>
      </c>
      <c r="M101" s="28">
        <v>104066</v>
      </c>
      <c r="N101" s="28">
        <v>1576</v>
      </c>
      <c r="O101" s="28">
        <v>103788</v>
      </c>
      <c r="P101" s="28">
        <v>1572</v>
      </c>
      <c r="Q101" s="28">
        <v>103788</v>
      </c>
      <c r="R101" s="28">
        <v>1573</v>
      </c>
      <c r="S101" s="28">
        <v>103417</v>
      </c>
      <c r="T101" s="28">
        <v>1567</v>
      </c>
      <c r="U101" s="28">
        <v>103037</v>
      </c>
      <c r="V101" s="28">
        <v>1561</v>
      </c>
      <c r="W101" s="28">
        <v>102609</v>
      </c>
      <c r="X101" s="28">
        <v>1555</v>
      </c>
      <c r="Y101" s="28">
        <v>102027</v>
      </c>
      <c r="Z101" s="28">
        <v>1546</v>
      </c>
      <c r="AA101" s="28">
        <v>101674</v>
      </c>
      <c r="AB101" s="28">
        <v>1541</v>
      </c>
      <c r="AC101" s="28">
        <v>101277</v>
      </c>
      <c r="AD101" s="28">
        <v>1535</v>
      </c>
      <c r="AE101" s="28">
        <v>100545</v>
      </c>
      <c r="AF101" s="28">
        <v>1523</v>
      </c>
      <c r="AG101" s="28">
        <v>99929</v>
      </c>
      <c r="AH101" s="28">
        <v>1514</v>
      </c>
      <c r="AI101" s="28">
        <v>99256</v>
      </c>
      <c r="AJ101" s="28">
        <v>1504</v>
      </c>
      <c r="AK101" s="28">
        <v>98832</v>
      </c>
      <c r="AL101" s="28">
        <v>1497</v>
      </c>
    </row>
    <row r="102" spans="1:38" s="24" customFormat="1" ht="12.75" customHeight="1" x14ac:dyDescent="0.3">
      <c r="A102" s="61" t="s">
        <v>247</v>
      </c>
      <c r="B102" s="61" t="s">
        <v>248</v>
      </c>
      <c r="C102" s="61" t="s">
        <v>1133</v>
      </c>
      <c r="D102" s="28">
        <v>792</v>
      </c>
      <c r="E102" s="28">
        <v>71849</v>
      </c>
      <c r="F102" s="28">
        <v>91</v>
      </c>
      <c r="G102" s="28">
        <v>71477</v>
      </c>
      <c r="H102" s="28">
        <v>90</v>
      </c>
      <c r="I102" s="28">
        <v>71301</v>
      </c>
      <c r="J102" s="28">
        <v>90</v>
      </c>
      <c r="K102" s="28">
        <v>71420</v>
      </c>
      <c r="L102" s="28">
        <v>90</v>
      </c>
      <c r="M102" s="28">
        <v>71372</v>
      </c>
      <c r="N102" s="28">
        <v>90</v>
      </c>
      <c r="O102" s="28">
        <v>71386</v>
      </c>
      <c r="P102" s="28">
        <v>90</v>
      </c>
      <c r="Q102" s="28">
        <v>71104</v>
      </c>
      <c r="R102" s="28">
        <v>90</v>
      </c>
      <c r="S102" s="28">
        <v>71030</v>
      </c>
      <c r="T102" s="28">
        <v>90</v>
      </c>
      <c r="U102" s="28">
        <v>70705</v>
      </c>
      <c r="V102" s="28">
        <v>89</v>
      </c>
      <c r="W102" s="28">
        <v>70450</v>
      </c>
      <c r="X102" s="28">
        <v>89</v>
      </c>
      <c r="Y102" s="28">
        <v>69850</v>
      </c>
      <c r="Z102" s="28">
        <v>88</v>
      </c>
      <c r="AA102" s="28">
        <v>69526</v>
      </c>
      <c r="AB102" s="28">
        <v>88</v>
      </c>
      <c r="AC102" s="28">
        <v>69509</v>
      </c>
      <c r="AD102" s="28">
        <v>88</v>
      </c>
      <c r="AE102" s="28">
        <v>69536</v>
      </c>
      <c r="AF102" s="28">
        <v>88</v>
      </c>
      <c r="AG102" s="28">
        <v>69368</v>
      </c>
      <c r="AH102" s="28">
        <v>88</v>
      </c>
      <c r="AI102" s="28">
        <v>69392</v>
      </c>
      <c r="AJ102" s="28">
        <v>88</v>
      </c>
      <c r="AK102" s="28">
        <v>69418</v>
      </c>
      <c r="AL102" s="28">
        <v>88</v>
      </c>
    </row>
    <row r="103" spans="1:38" s="24" customFormat="1" ht="12.75" customHeight="1" x14ac:dyDescent="0.3">
      <c r="A103" s="61" t="s">
        <v>249</v>
      </c>
      <c r="B103" s="61" t="s">
        <v>250</v>
      </c>
      <c r="C103" s="61" t="s">
        <v>1133</v>
      </c>
      <c r="D103" s="28">
        <v>110</v>
      </c>
      <c r="E103" s="28">
        <v>115314</v>
      </c>
      <c r="F103" s="28">
        <v>1052</v>
      </c>
      <c r="G103" s="28">
        <v>115112</v>
      </c>
      <c r="H103" s="28">
        <v>1050</v>
      </c>
      <c r="I103" s="28">
        <v>114684</v>
      </c>
      <c r="J103" s="28">
        <v>1046</v>
      </c>
      <c r="K103" s="28">
        <v>114155</v>
      </c>
      <c r="L103" s="28">
        <v>1041</v>
      </c>
      <c r="M103" s="28">
        <v>113246</v>
      </c>
      <c r="N103" s="28">
        <v>1033</v>
      </c>
      <c r="O103" s="28">
        <v>112833</v>
      </c>
      <c r="P103" s="28">
        <v>1029</v>
      </c>
      <c r="Q103" s="28">
        <v>112249</v>
      </c>
      <c r="R103" s="28">
        <v>1020</v>
      </c>
      <c r="S103" s="28">
        <v>111739</v>
      </c>
      <c r="T103" s="28">
        <v>1016</v>
      </c>
      <c r="U103" s="28">
        <v>111283</v>
      </c>
      <c r="V103" s="28">
        <v>1012</v>
      </c>
      <c r="W103" s="28">
        <v>110809</v>
      </c>
      <c r="X103" s="28">
        <v>1007</v>
      </c>
      <c r="Y103" s="28">
        <v>110184</v>
      </c>
      <c r="Z103" s="28">
        <v>1002</v>
      </c>
      <c r="AA103" s="28">
        <v>109979</v>
      </c>
      <c r="AB103" s="28">
        <v>1000</v>
      </c>
      <c r="AC103" s="28">
        <v>110102</v>
      </c>
      <c r="AD103" s="28">
        <v>1001</v>
      </c>
      <c r="AE103" s="28">
        <v>110068</v>
      </c>
      <c r="AF103" s="28">
        <v>1001</v>
      </c>
      <c r="AG103" s="28">
        <v>110080</v>
      </c>
      <c r="AH103" s="28">
        <v>1001</v>
      </c>
      <c r="AI103" s="28">
        <v>110250</v>
      </c>
      <c r="AJ103" s="28">
        <v>1002</v>
      </c>
      <c r="AK103" s="28">
        <v>110126</v>
      </c>
      <c r="AL103" s="28">
        <v>1001</v>
      </c>
    </row>
    <row r="104" spans="1:38" s="24" customFormat="1" ht="12.75" customHeight="1" x14ac:dyDescent="0.3">
      <c r="A104" s="61" t="s">
        <v>251</v>
      </c>
      <c r="B104" s="61" t="s">
        <v>252</v>
      </c>
      <c r="C104" s="61" t="s">
        <v>1133</v>
      </c>
      <c r="D104" s="28">
        <v>539</v>
      </c>
      <c r="E104" s="28">
        <v>92063</v>
      </c>
      <c r="F104" s="28">
        <v>171</v>
      </c>
      <c r="G104" s="28">
        <v>91720</v>
      </c>
      <c r="H104" s="28">
        <v>170</v>
      </c>
      <c r="I104" s="28">
        <v>91523</v>
      </c>
      <c r="J104" s="28">
        <v>170</v>
      </c>
      <c r="K104" s="28">
        <v>91417</v>
      </c>
      <c r="L104" s="28">
        <v>170</v>
      </c>
      <c r="M104" s="28">
        <v>91172</v>
      </c>
      <c r="N104" s="28">
        <v>169</v>
      </c>
      <c r="O104" s="28">
        <v>91160</v>
      </c>
      <c r="P104" s="28">
        <v>169</v>
      </c>
      <c r="Q104" s="28">
        <v>90982</v>
      </c>
      <c r="R104" s="28">
        <v>169</v>
      </c>
      <c r="S104" s="28">
        <v>91063</v>
      </c>
      <c r="T104" s="28">
        <v>169</v>
      </c>
      <c r="U104" s="28">
        <v>91047</v>
      </c>
      <c r="V104" s="28">
        <v>169</v>
      </c>
      <c r="W104" s="28">
        <v>90858</v>
      </c>
      <c r="X104" s="28">
        <v>169</v>
      </c>
      <c r="Y104" s="28">
        <v>90553</v>
      </c>
      <c r="Z104" s="28">
        <v>168</v>
      </c>
      <c r="AA104" s="28">
        <v>90050</v>
      </c>
      <c r="AB104" s="28">
        <v>167</v>
      </c>
      <c r="AC104" s="28">
        <v>89627</v>
      </c>
      <c r="AD104" s="28">
        <v>166</v>
      </c>
      <c r="AE104" s="28">
        <v>89261</v>
      </c>
      <c r="AF104" s="28">
        <v>166</v>
      </c>
      <c r="AG104" s="28">
        <v>89185</v>
      </c>
      <c r="AH104" s="28">
        <v>165</v>
      </c>
      <c r="AI104" s="28">
        <v>89323</v>
      </c>
      <c r="AJ104" s="28">
        <v>166</v>
      </c>
      <c r="AK104" s="28">
        <v>89400</v>
      </c>
      <c r="AL104" s="28">
        <v>166</v>
      </c>
    </row>
    <row r="105" spans="1:38" s="24" customFormat="1" ht="12.75" customHeight="1" x14ac:dyDescent="0.3">
      <c r="A105" s="61" t="s">
        <v>673</v>
      </c>
      <c r="B105" s="61" t="s">
        <v>674</v>
      </c>
      <c r="C105" s="61" t="s">
        <v>1133</v>
      </c>
      <c r="D105" s="28">
        <v>276</v>
      </c>
      <c r="E105" s="28">
        <v>100780</v>
      </c>
      <c r="F105" s="28">
        <v>366</v>
      </c>
      <c r="G105" s="28">
        <v>100450</v>
      </c>
      <c r="H105" s="28">
        <v>364</v>
      </c>
      <c r="I105" s="28">
        <v>99661</v>
      </c>
      <c r="J105" s="28">
        <v>362</v>
      </c>
      <c r="K105" s="28">
        <v>99383</v>
      </c>
      <c r="L105" s="28">
        <v>361</v>
      </c>
      <c r="M105" s="28">
        <v>99306</v>
      </c>
      <c r="N105" s="28">
        <v>360</v>
      </c>
      <c r="O105" s="28">
        <v>99347</v>
      </c>
      <c r="P105" s="28">
        <v>360</v>
      </c>
      <c r="Q105" s="28">
        <v>99100</v>
      </c>
      <c r="R105" s="28">
        <v>359</v>
      </c>
      <c r="S105" s="28">
        <v>98832</v>
      </c>
      <c r="T105" s="28">
        <v>358</v>
      </c>
      <c r="U105" s="28">
        <v>98474</v>
      </c>
      <c r="V105" s="28">
        <v>357</v>
      </c>
      <c r="W105" s="28">
        <v>98261</v>
      </c>
      <c r="X105" s="28">
        <v>356</v>
      </c>
      <c r="Y105" s="28">
        <v>98067</v>
      </c>
      <c r="Z105" s="28">
        <v>355</v>
      </c>
      <c r="AA105" s="28">
        <v>97740</v>
      </c>
      <c r="AB105" s="28">
        <v>354</v>
      </c>
      <c r="AC105" s="28">
        <v>97666</v>
      </c>
      <c r="AD105" s="28">
        <v>354</v>
      </c>
      <c r="AE105" s="28">
        <v>97532</v>
      </c>
      <c r="AF105" s="28">
        <v>353</v>
      </c>
      <c r="AG105" s="28">
        <v>97127</v>
      </c>
      <c r="AH105" s="28">
        <v>352</v>
      </c>
      <c r="AI105" s="28">
        <v>96916</v>
      </c>
      <c r="AJ105" s="28">
        <v>351</v>
      </c>
      <c r="AK105" s="28">
        <v>96927</v>
      </c>
      <c r="AL105" s="28">
        <v>351</v>
      </c>
    </row>
    <row r="106" spans="1:38" s="24" customFormat="1" ht="12.75" customHeight="1" x14ac:dyDescent="0.3">
      <c r="A106" s="61" t="s">
        <v>253</v>
      </c>
      <c r="B106" s="61" t="s">
        <v>254</v>
      </c>
      <c r="C106" s="61" t="s">
        <v>1133</v>
      </c>
      <c r="D106" s="28">
        <v>338</v>
      </c>
      <c r="E106" s="28">
        <v>102385</v>
      </c>
      <c r="F106" s="28">
        <v>303</v>
      </c>
      <c r="G106" s="28">
        <v>100421</v>
      </c>
      <c r="H106" s="28">
        <v>297</v>
      </c>
      <c r="I106" s="28">
        <v>99345</v>
      </c>
      <c r="J106" s="28">
        <v>294</v>
      </c>
      <c r="K106" s="28">
        <v>98395</v>
      </c>
      <c r="L106" s="28">
        <v>291</v>
      </c>
      <c r="M106" s="28">
        <v>97111</v>
      </c>
      <c r="N106" s="28">
        <v>287</v>
      </c>
      <c r="O106" s="28">
        <v>95934</v>
      </c>
      <c r="P106" s="28">
        <v>284</v>
      </c>
      <c r="Q106" s="28">
        <v>94915</v>
      </c>
      <c r="R106" s="28">
        <v>281</v>
      </c>
      <c r="S106" s="28">
        <v>94095</v>
      </c>
      <c r="T106" s="28">
        <v>278</v>
      </c>
      <c r="U106" s="28">
        <v>93015</v>
      </c>
      <c r="V106" s="28">
        <v>275</v>
      </c>
      <c r="W106" s="28">
        <v>92023</v>
      </c>
      <c r="X106" s="28">
        <v>272</v>
      </c>
      <c r="Y106" s="28">
        <v>90655</v>
      </c>
      <c r="Z106" s="28">
        <v>268</v>
      </c>
      <c r="AA106" s="28">
        <v>89295</v>
      </c>
      <c r="AB106" s="28">
        <v>264</v>
      </c>
      <c r="AC106" s="28">
        <v>87832</v>
      </c>
      <c r="AD106" s="28">
        <v>260</v>
      </c>
      <c r="AE106" s="28">
        <v>86506</v>
      </c>
      <c r="AF106" s="28">
        <v>256</v>
      </c>
      <c r="AG106" s="28">
        <v>85312</v>
      </c>
      <c r="AH106" s="28">
        <v>252</v>
      </c>
      <c r="AI106" s="28">
        <v>83480</v>
      </c>
      <c r="AJ106" s="28">
        <v>247</v>
      </c>
      <c r="AK106" s="28">
        <v>81738</v>
      </c>
      <c r="AL106" s="28">
        <v>242</v>
      </c>
    </row>
    <row r="107" spans="1:38" s="24" customFormat="1" ht="12.75" customHeight="1" x14ac:dyDescent="0.3">
      <c r="A107" s="61" t="s">
        <v>781</v>
      </c>
      <c r="B107" s="61" t="s">
        <v>782</v>
      </c>
      <c r="C107" s="61" t="s">
        <v>1132</v>
      </c>
      <c r="D107" s="28">
        <v>2083</v>
      </c>
      <c r="E107" s="28">
        <v>690212</v>
      </c>
      <c r="F107" s="28">
        <v>331</v>
      </c>
      <c r="G107" s="28">
        <v>680466</v>
      </c>
      <c r="H107" s="28">
        <v>327</v>
      </c>
      <c r="I107" s="28">
        <v>673410</v>
      </c>
      <c r="J107" s="28">
        <v>323</v>
      </c>
      <c r="K107" s="28">
        <v>666682</v>
      </c>
      <c r="L107" s="28">
        <v>320</v>
      </c>
      <c r="M107" s="28">
        <v>660917</v>
      </c>
      <c r="N107" s="28">
        <v>317</v>
      </c>
      <c r="O107" s="28">
        <v>656182</v>
      </c>
      <c r="P107" s="28">
        <v>315</v>
      </c>
      <c r="Q107" s="28">
        <v>651179</v>
      </c>
      <c r="R107" s="28">
        <v>313</v>
      </c>
      <c r="S107" s="28">
        <v>646292</v>
      </c>
      <c r="T107" s="28">
        <v>310</v>
      </c>
      <c r="U107" s="28">
        <v>642255</v>
      </c>
      <c r="V107" s="28">
        <v>308</v>
      </c>
      <c r="W107" s="28">
        <v>639236</v>
      </c>
      <c r="X107" s="28">
        <v>307</v>
      </c>
      <c r="Y107" s="28">
        <v>634555</v>
      </c>
      <c r="Z107" s="28">
        <v>305</v>
      </c>
      <c r="AA107" s="28">
        <v>629556</v>
      </c>
      <c r="AB107" s="28">
        <v>302</v>
      </c>
      <c r="AC107" s="28">
        <v>624852</v>
      </c>
      <c r="AD107" s="28">
        <v>300</v>
      </c>
      <c r="AE107" s="28">
        <v>622134</v>
      </c>
      <c r="AF107" s="28">
        <v>299</v>
      </c>
      <c r="AG107" s="28">
        <v>617968</v>
      </c>
      <c r="AH107" s="28">
        <v>297</v>
      </c>
      <c r="AI107" s="28">
        <v>614065</v>
      </c>
      <c r="AJ107" s="28">
        <v>295</v>
      </c>
      <c r="AK107" s="28">
        <v>610279</v>
      </c>
      <c r="AL107" s="28">
        <v>293</v>
      </c>
    </row>
    <row r="108" spans="1:38" s="24" customFormat="1" ht="12.75" customHeight="1" x14ac:dyDescent="0.3">
      <c r="A108" s="61" t="s">
        <v>265</v>
      </c>
      <c r="B108" s="61" t="s">
        <v>266</v>
      </c>
      <c r="C108" s="61" t="s">
        <v>1133</v>
      </c>
      <c r="D108" s="28">
        <v>130</v>
      </c>
      <c r="E108" s="28">
        <v>98977</v>
      </c>
      <c r="F108" s="28">
        <v>759</v>
      </c>
      <c r="G108" s="28">
        <v>97562</v>
      </c>
      <c r="H108" s="28">
        <v>748</v>
      </c>
      <c r="I108" s="28">
        <v>96458</v>
      </c>
      <c r="J108" s="28">
        <v>739</v>
      </c>
      <c r="K108" s="28">
        <v>95836</v>
      </c>
      <c r="L108" s="28">
        <v>735</v>
      </c>
      <c r="M108" s="28">
        <v>95105</v>
      </c>
      <c r="N108" s="28">
        <v>729</v>
      </c>
      <c r="O108" s="28">
        <v>94608</v>
      </c>
      <c r="P108" s="28">
        <v>725</v>
      </c>
      <c r="Q108" s="28">
        <v>94132</v>
      </c>
      <c r="R108" s="28">
        <v>724</v>
      </c>
      <c r="S108" s="28">
        <v>93935</v>
      </c>
      <c r="T108" s="28">
        <v>723</v>
      </c>
      <c r="U108" s="28">
        <v>93511</v>
      </c>
      <c r="V108" s="28">
        <v>719</v>
      </c>
      <c r="W108" s="28">
        <v>93341</v>
      </c>
      <c r="X108" s="28">
        <v>718</v>
      </c>
      <c r="Y108" s="28">
        <v>92741</v>
      </c>
      <c r="Z108" s="28">
        <v>713</v>
      </c>
      <c r="AA108" s="28">
        <v>92266</v>
      </c>
      <c r="AB108" s="28">
        <v>710</v>
      </c>
      <c r="AC108" s="28">
        <v>91721</v>
      </c>
      <c r="AD108" s="28">
        <v>706</v>
      </c>
      <c r="AE108" s="28">
        <v>91664</v>
      </c>
      <c r="AF108" s="28">
        <v>705</v>
      </c>
      <c r="AG108" s="28">
        <v>91592</v>
      </c>
      <c r="AH108" s="28">
        <v>705</v>
      </c>
      <c r="AI108" s="28">
        <v>91225</v>
      </c>
      <c r="AJ108" s="28">
        <v>702</v>
      </c>
      <c r="AK108" s="28">
        <v>90361</v>
      </c>
      <c r="AL108" s="28">
        <v>695</v>
      </c>
    </row>
    <row r="109" spans="1:38" s="24" customFormat="1" ht="12.75" customHeight="1" x14ac:dyDescent="0.3">
      <c r="A109" s="61" t="s">
        <v>267</v>
      </c>
      <c r="B109" s="61" t="s">
        <v>268</v>
      </c>
      <c r="C109" s="61" t="s">
        <v>1133</v>
      </c>
      <c r="D109" s="28">
        <v>279</v>
      </c>
      <c r="E109" s="28">
        <v>180387</v>
      </c>
      <c r="F109" s="28">
        <v>646</v>
      </c>
      <c r="G109" s="28">
        <v>177378</v>
      </c>
      <c r="H109" s="28">
        <v>636</v>
      </c>
      <c r="I109" s="28">
        <v>175167</v>
      </c>
      <c r="J109" s="28">
        <v>628</v>
      </c>
      <c r="K109" s="28">
        <v>172548</v>
      </c>
      <c r="L109" s="28">
        <v>618</v>
      </c>
      <c r="M109" s="28">
        <v>169993</v>
      </c>
      <c r="N109" s="28">
        <v>609</v>
      </c>
      <c r="O109" s="28">
        <v>168370</v>
      </c>
      <c r="P109" s="28">
        <v>603</v>
      </c>
      <c r="Q109" s="28">
        <v>165876</v>
      </c>
      <c r="R109" s="28">
        <v>595</v>
      </c>
      <c r="S109" s="28">
        <v>164346</v>
      </c>
      <c r="T109" s="28">
        <v>589</v>
      </c>
      <c r="U109" s="28">
        <v>162330</v>
      </c>
      <c r="V109" s="28">
        <v>582</v>
      </c>
      <c r="W109" s="28">
        <v>160509</v>
      </c>
      <c r="X109" s="28">
        <v>575</v>
      </c>
      <c r="Y109" s="28">
        <v>158667</v>
      </c>
      <c r="Z109" s="28">
        <v>569</v>
      </c>
      <c r="AA109" s="28">
        <v>157153</v>
      </c>
      <c r="AB109" s="28">
        <v>563</v>
      </c>
      <c r="AC109" s="28">
        <v>155768</v>
      </c>
      <c r="AD109" s="28">
        <v>558</v>
      </c>
      <c r="AE109" s="28">
        <v>154740</v>
      </c>
      <c r="AF109" s="28">
        <v>555</v>
      </c>
      <c r="AG109" s="28">
        <v>153664</v>
      </c>
      <c r="AH109" s="28">
        <v>551</v>
      </c>
      <c r="AI109" s="28">
        <v>153431</v>
      </c>
      <c r="AJ109" s="28">
        <v>550</v>
      </c>
      <c r="AK109" s="28">
        <v>153554</v>
      </c>
      <c r="AL109" s="28">
        <v>550</v>
      </c>
    </row>
    <row r="110" spans="1:38" s="24" customFormat="1" ht="12.75" customHeight="1" x14ac:dyDescent="0.3">
      <c r="A110" s="61" t="s">
        <v>102</v>
      </c>
      <c r="B110" s="61" t="s">
        <v>103</v>
      </c>
      <c r="C110" s="61" t="s">
        <v>1133</v>
      </c>
      <c r="D110" s="28">
        <v>592</v>
      </c>
      <c r="E110" s="28">
        <v>91461</v>
      </c>
      <c r="F110" s="28">
        <v>155</v>
      </c>
      <c r="G110" s="28">
        <v>90251</v>
      </c>
      <c r="H110" s="28">
        <v>153</v>
      </c>
      <c r="I110" s="28">
        <v>89144</v>
      </c>
      <c r="J110" s="28">
        <v>151</v>
      </c>
      <c r="K110" s="28">
        <v>87935</v>
      </c>
      <c r="L110" s="28">
        <v>149</v>
      </c>
      <c r="M110" s="28">
        <v>87426</v>
      </c>
      <c r="N110" s="28">
        <v>148</v>
      </c>
      <c r="O110" s="28">
        <v>86368</v>
      </c>
      <c r="P110" s="28">
        <v>146</v>
      </c>
      <c r="Q110" s="28">
        <v>85699</v>
      </c>
      <c r="R110" s="28">
        <v>145</v>
      </c>
      <c r="S110" s="28">
        <v>84849</v>
      </c>
      <c r="T110" s="28">
        <v>143</v>
      </c>
      <c r="U110" s="28">
        <v>84132</v>
      </c>
      <c r="V110" s="28">
        <v>142</v>
      </c>
      <c r="W110" s="28">
        <v>83417</v>
      </c>
      <c r="X110" s="28">
        <v>141</v>
      </c>
      <c r="Y110" s="28">
        <v>82593</v>
      </c>
      <c r="Z110" s="28">
        <v>140</v>
      </c>
      <c r="AA110" s="28">
        <v>81492</v>
      </c>
      <c r="AB110" s="28">
        <v>138</v>
      </c>
      <c r="AC110" s="28">
        <v>80486</v>
      </c>
      <c r="AD110" s="28">
        <v>136</v>
      </c>
      <c r="AE110" s="28">
        <v>79860</v>
      </c>
      <c r="AF110" s="28">
        <v>135</v>
      </c>
      <c r="AG110" s="28">
        <v>79118</v>
      </c>
      <c r="AH110" s="28">
        <v>134</v>
      </c>
      <c r="AI110" s="28">
        <v>78226</v>
      </c>
      <c r="AJ110" s="28">
        <v>132</v>
      </c>
      <c r="AK110" s="28">
        <v>76818</v>
      </c>
      <c r="AL110" s="28">
        <v>130</v>
      </c>
    </row>
    <row r="111" spans="1:38" s="24" customFormat="1" ht="12.75" customHeight="1" x14ac:dyDescent="0.3">
      <c r="A111" s="61" t="s">
        <v>269</v>
      </c>
      <c r="B111" s="61" t="s">
        <v>270</v>
      </c>
      <c r="C111" s="61" t="s">
        <v>1133</v>
      </c>
      <c r="D111" s="28">
        <v>297</v>
      </c>
      <c r="E111" s="28">
        <v>111370</v>
      </c>
      <c r="F111" s="28">
        <v>375</v>
      </c>
      <c r="G111" s="28">
        <v>109881</v>
      </c>
      <c r="H111" s="28">
        <v>370</v>
      </c>
      <c r="I111" s="28">
        <v>108603</v>
      </c>
      <c r="J111" s="28">
        <v>365</v>
      </c>
      <c r="K111" s="28">
        <v>107560</v>
      </c>
      <c r="L111" s="28">
        <v>362</v>
      </c>
      <c r="M111" s="28">
        <v>106527</v>
      </c>
      <c r="N111" s="28">
        <v>358</v>
      </c>
      <c r="O111" s="28">
        <v>105956</v>
      </c>
      <c r="P111" s="28">
        <v>356</v>
      </c>
      <c r="Q111" s="28">
        <v>105328</v>
      </c>
      <c r="R111" s="28">
        <v>355</v>
      </c>
      <c r="S111" s="28">
        <v>104734</v>
      </c>
      <c r="T111" s="28">
        <v>353</v>
      </c>
      <c r="U111" s="28">
        <v>104473</v>
      </c>
      <c r="V111" s="28">
        <v>352</v>
      </c>
      <c r="W111" s="28">
        <v>104179</v>
      </c>
      <c r="X111" s="28">
        <v>351</v>
      </c>
      <c r="Y111" s="28">
        <v>103450</v>
      </c>
      <c r="Z111" s="28">
        <v>348</v>
      </c>
      <c r="AA111" s="28">
        <v>102996</v>
      </c>
      <c r="AB111" s="28">
        <v>347</v>
      </c>
      <c r="AC111" s="28">
        <v>102431</v>
      </c>
      <c r="AD111" s="28">
        <v>345</v>
      </c>
      <c r="AE111" s="28">
        <v>101953</v>
      </c>
      <c r="AF111" s="28">
        <v>343</v>
      </c>
      <c r="AG111" s="28">
        <v>101210</v>
      </c>
      <c r="AH111" s="28">
        <v>341</v>
      </c>
      <c r="AI111" s="28">
        <v>100482</v>
      </c>
      <c r="AJ111" s="28">
        <v>338</v>
      </c>
      <c r="AK111" s="28">
        <v>100202</v>
      </c>
      <c r="AL111" s="28">
        <v>337</v>
      </c>
    </row>
    <row r="112" spans="1:38" s="24" customFormat="1" ht="12.75" customHeight="1" x14ac:dyDescent="0.3">
      <c r="A112" s="61" t="s">
        <v>271</v>
      </c>
      <c r="B112" s="61" t="s">
        <v>272</v>
      </c>
      <c r="C112" s="61" t="s">
        <v>1133</v>
      </c>
      <c r="D112" s="28">
        <v>481</v>
      </c>
      <c r="E112" s="28">
        <v>50873</v>
      </c>
      <c r="F112" s="28">
        <v>106</v>
      </c>
      <c r="G112" s="28">
        <v>50967</v>
      </c>
      <c r="H112" s="28">
        <v>106</v>
      </c>
      <c r="I112" s="28">
        <v>50956</v>
      </c>
      <c r="J112" s="28">
        <v>106</v>
      </c>
      <c r="K112" s="28">
        <v>51012</v>
      </c>
      <c r="L112" s="28">
        <v>106</v>
      </c>
      <c r="M112" s="28">
        <v>50868</v>
      </c>
      <c r="N112" s="28">
        <v>106</v>
      </c>
      <c r="O112" s="28">
        <v>50785</v>
      </c>
      <c r="P112" s="28">
        <v>105</v>
      </c>
      <c r="Q112" s="28">
        <v>50495</v>
      </c>
      <c r="R112" s="28">
        <v>105</v>
      </c>
      <c r="S112" s="28">
        <v>50077</v>
      </c>
      <c r="T112" s="28">
        <v>104</v>
      </c>
      <c r="U112" s="28">
        <v>49481</v>
      </c>
      <c r="V112" s="28">
        <v>103</v>
      </c>
      <c r="W112" s="28">
        <v>49287</v>
      </c>
      <c r="X112" s="28">
        <v>102</v>
      </c>
      <c r="Y112" s="28">
        <v>49153</v>
      </c>
      <c r="Z112" s="28">
        <v>102</v>
      </c>
      <c r="AA112" s="28">
        <v>48724</v>
      </c>
      <c r="AB112" s="28">
        <v>101</v>
      </c>
      <c r="AC112" s="28">
        <v>48605</v>
      </c>
      <c r="AD112" s="28">
        <v>101</v>
      </c>
      <c r="AE112" s="28">
        <v>48618</v>
      </c>
      <c r="AF112" s="28">
        <v>101</v>
      </c>
      <c r="AG112" s="28">
        <v>48429</v>
      </c>
      <c r="AH112" s="28">
        <v>101</v>
      </c>
      <c r="AI112" s="28">
        <v>48080</v>
      </c>
      <c r="AJ112" s="28">
        <v>100</v>
      </c>
      <c r="AK112" s="28">
        <v>47875</v>
      </c>
      <c r="AL112" s="28">
        <v>100</v>
      </c>
    </row>
    <row r="113" spans="1:38" s="24" customFormat="1" ht="12.75" customHeight="1" x14ac:dyDescent="0.3">
      <c r="A113" s="61" t="s">
        <v>273</v>
      </c>
      <c r="B113" s="61" t="s">
        <v>274</v>
      </c>
      <c r="C113" s="61" t="s">
        <v>1133</v>
      </c>
      <c r="D113" s="28">
        <v>279</v>
      </c>
      <c r="E113" s="28">
        <v>100109</v>
      </c>
      <c r="F113" s="28">
        <v>358</v>
      </c>
      <c r="G113" s="28">
        <v>98436</v>
      </c>
      <c r="H113" s="28">
        <v>352</v>
      </c>
      <c r="I113" s="28">
        <v>97098</v>
      </c>
      <c r="J113" s="28">
        <v>348</v>
      </c>
      <c r="K113" s="28">
        <v>95731</v>
      </c>
      <c r="L113" s="28">
        <v>343</v>
      </c>
      <c r="M113" s="28">
        <v>94716</v>
      </c>
      <c r="N113" s="28">
        <v>339</v>
      </c>
      <c r="O113" s="28">
        <v>93985</v>
      </c>
      <c r="P113" s="28">
        <v>336</v>
      </c>
      <c r="Q113" s="28">
        <v>93670</v>
      </c>
      <c r="R113" s="28">
        <v>336</v>
      </c>
      <c r="S113" s="28">
        <v>93165</v>
      </c>
      <c r="T113" s="28">
        <v>334</v>
      </c>
      <c r="U113" s="28">
        <v>92728</v>
      </c>
      <c r="V113" s="28">
        <v>332</v>
      </c>
      <c r="W113" s="28">
        <v>92283</v>
      </c>
      <c r="X113" s="28">
        <v>331</v>
      </c>
      <c r="Y113" s="28">
        <v>91476</v>
      </c>
      <c r="Z113" s="28">
        <v>328</v>
      </c>
      <c r="AA113" s="28">
        <v>90406</v>
      </c>
      <c r="AB113" s="28">
        <v>324</v>
      </c>
      <c r="AC113" s="28">
        <v>89623</v>
      </c>
      <c r="AD113" s="28">
        <v>321</v>
      </c>
      <c r="AE113" s="28">
        <v>88845</v>
      </c>
      <c r="AF113" s="28">
        <v>318</v>
      </c>
      <c r="AG113" s="28">
        <v>87794</v>
      </c>
      <c r="AH113" s="28">
        <v>315</v>
      </c>
      <c r="AI113" s="28">
        <v>86842</v>
      </c>
      <c r="AJ113" s="28">
        <v>311</v>
      </c>
      <c r="AK113" s="28">
        <v>85678</v>
      </c>
      <c r="AL113" s="28">
        <v>307</v>
      </c>
    </row>
    <row r="114" spans="1:38" s="24" customFormat="1" ht="12.75" customHeight="1" x14ac:dyDescent="0.3">
      <c r="A114" s="61" t="s">
        <v>275</v>
      </c>
      <c r="B114" s="61" t="s">
        <v>276</v>
      </c>
      <c r="C114" s="61" t="s">
        <v>1133</v>
      </c>
      <c r="D114" s="28">
        <v>24</v>
      </c>
      <c r="E114" s="28">
        <v>57035</v>
      </c>
      <c r="F114" s="28">
        <v>2424</v>
      </c>
      <c r="G114" s="28">
        <v>55991</v>
      </c>
      <c r="H114" s="28">
        <v>2380</v>
      </c>
      <c r="I114" s="28">
        <v>55984</v>
      </c>
      <c r="J114" s="28">
        <v>2380</v>
      </c>
      <c r="K114" s="28">
        <v>56060</v>
      </c>
      <c r="L114" s="28">
        <v>2383</v>
      </c>
      <c r="M114" s="28">
        <v>56282</v>
      </c>
      <c r="N114" s="28">
        <v>2392</v>
      </c>
      <c r="O114" s="28">
        <v>56110</v>
      </c>
      <c r="P114" s="28">
        <v>2385</v>
      </c>
      <c r="Q114" s="28">
        <v>55979</v>
      </c>
      <c r="R114" s="28">
        <v>2332</v>
      </c>
      <c r="S114" s="28">
        <v>55186</v>
      </c>
      <c r="T114" s="28">
        <v>2299</v>
      </c>
      <c r="U114" s="28">
        <v>55600</v>
      </c>
      <c r="V114" s="28">
        <v>2317</v>
      </c>
      <c r="W114" s="28">
        <v>56220</v>
      </c>
      <c r="X114" s="28">
        <v>2343</v>
      </c>
      <c r="Y114" s="28">
        <v>56475</v>
      </c>
      <c r="Z114" s="28">
        <v>2353</v>
      </c>
      <c r="AA114" s="28">
        <v>56519</v>
      </c>
      <c r="AB114" s="28">
        <v>2355</v>
      </c>
      <c r="AC114" s="28">
        <v>56218</v>
      </c>
      <c r="AD114" s="28">
        <v>2342</v>
      </c>
      <c r="AE114" s="28">
        <v>56454</v>
      </c>
      <c r="AF114" s="28">
        <v>2352</v>
      </c>
      <c r="AG114" s="28">
        <v>56161</v>
      </c>
      <c r="AH114" s="28">
        <v>2340</v>
      </c>
      <c r="AI114" s="28">
        <v>55779</v>
      </c>
      <c r="AJ114" s="28">
        <v>2324</v>
      </c>
      <c r="AK114" s="28">
        <v>55791</v>
      </c>
      <c r="AL114" s="28">
        <v>2325</v>
      </c>
    </row>
    <row r="115" spans="1:38" s="24" customFormat="1" ht="12.75" customHeight="1" x14ac:dyDescent="0.3">
      <c r="A115" s="61" t="s">
        <v>783</v>
      </c>
      <c r="B115" s="61" t="s">
        <v>784</v>
      </c>
      <c r="C115" s="61" t="s">
        <v>1132</v>
      </c>
      <c r="D115" s="28">
        <v>5937</v>
      </c>
      <c r="E115" s="28">
        <v>751171</v>
      </c>
      <c r="F115" s="28">
        <v>127</v>
      </c>
      <c r="G115" s="28">
        <v>744811</v>
      </c>
      <c r="H115" s="28">
        <v>125</v>
      </c>
      <c r="I115" s="28">
        <v>737350</v>
      </c>
      <c r="J115" s="28">
        <v>124</v>
      </c>
      <c r="K115" s="28">
        <v>731886</v>
      </c>
      <c r="L115" s="28">
        <v>123</v>
      </c>
      <c r="M115" s="28">
        <v>724523</v>
      </c>
      <c r="N115" s="28">
        <v>122</v>
      </c>
      <c r="O115" s="28">
        <v>719184</v>
      </c>
      <c r="P115" s="28">
        <v>121</v>
      </c>
      <c r="Q115" s="28">
        <v>714768</v>
      </c>
      <c r="R115" s="28">
        <v>120</v>
      </c>
      <c r="S115" s="28">
        <v>711805</v>
      </c>
      <c r="T115" s="28">
        <v>120</v>
      </c>
      <c r="U115" s="28">
        <v>705599</v>
      </c>
      <c r="V115" s="28">
        <v>119</v>
      </c>
      <c r="W115" s="28">
        <v>700780</v>
      </c>
      <c r="X115" s="28">
        <v>118</v>
      </c>
      <c r="Y115" s="28">
        <v>693739</v>
      </c>
      <c r="Z115" s="28">
        <v>117</v>
      </c>
      <c r="AA115" s="28">
        <v>685414</v>
      </c>
      <c r="AB115" s="28">
        <v>115</v>
      </c>
      <c r="AC115" s="28">
        <v>677324</v>
      </c>
      <c r="AD115" s="28">
        <v>114</v>
      </c>
      <c r="AE115" s="28">
        <v>672415</v>
      </c>
      <c r="AF115" s="28">
        <v>113</v>
      </c>
      <c r="AG115" s="28">
        <v>663197</v>
      </c>
      <c r="AH115" s="28">
        <v>112</v>
      </c>
      <c r="AI115" s="28">
        <v>655580</v>
      </c>
      <c r="AJ115" s="28">
        <v>110</v>
      </c>
      <c r="AK115" s="28">
        <v>647640</v>
      </c>
      <c r="AL115" s="28">
        <v>109</v>
      </c>
    </row>
    <row r="116" spans="1:38" s="24" customFormat="1" ht="12.75" customHeight="1" x14ac:dyDescent="0.3">
      <c r="A116" s="61" t="s">
        <v>104</v>
      </c>
      <c r="B116" s="61" t="s">
        <v>105</v>
      </c>
      <c r="C116" s="61" t="s">
        <v>1133</v>
      </c>
      <c r="D116" s="28">
        <v>365</v>
      </c>
      <c r="E116" s="28">
        <v>68488</v>
      </c>
      <c r="F116" s="28">
        <v>188</v>
      </c>
      <c r="G116" s="28">
        <v>67709</v>
      </c>
      <c r="H116" s="28">
        <v>186</v>
      </c>
      <c r="I116" s="28">
        <v>66876</v>
      </c>
      <c r="J116" s="28">
        <v>183</v>
      </c>
      <c r="K116" s="28">
        <v>66454</v>
      </c>
      <c r="L116" s="28">
        <v>182</v>
      </c>
      <c r="M116" s="28">
        <v>65831</v>
      </c>
      <c r="N116" s="28">
        <v>180</v>
      </c>
      <c r="O116" s="28">
        <v>64855</v>
      </c>
      <c r="P116" s="28">
        <v>178</v>
      </c>
      <c r="Q116" s="28">
        <v>64615</v>
      </c>
      <c r="R116" s="28">
        <v>177</v>
      </c>
      <c r="S116" s="28">
        <v>64475</v>
      </c>
      <c r="T116" s="28">
        <v>177</v>
      </c>
      <c r="U116" s="28">
        <v>63399</v>
      </c>
      <c r="V116" s="28">
        <v>174</v>
      </c>
      <c r="W116" s="28">
        <v>62176</v>
      </c>
      <c r="X116" s="28">
        <v>170</v>
      </c>
      <c r="Y116" s="28">
        <v>61036</v>
      </c>
      <c r="Z116" s="28">
        <v>167</v>
      </c>
      <c r="AA116" s="28">
        <v>59770</v>
      </c>
      <c r="AB116" s="28">
        <v>164</v>
      </c>
      <c r="AC116" s="28">
        <v>58551</v>
      </c>
      <c r="AD116" s="28">
        <v>160</v>
      </c>
      <c r="AE116" s="28">
        <v>58090</v>
      </c>
      <c r="AF116" s="28">
        <v>159</v>
      </c>
      <c r="AG116" s="28">
        <v>56975</v>
      </c>
      <c r="AH116" s="28">
        <v>156</v>
      </c>
      <c r="AI116" s="28">
        <v>56391</v>
      </c>
      <c r="AJ116" s="28">
        <v>154</v>
      </c>
      <c r="AK116" s="28">
        <v>55802</v>
      </c>
      <c r="AL116" s="28">
        <v>153</v>
      </c>
    </row>
    <row r="117" spans="1:38" s="24" customFormat="1" ht="12.75" customHeight="1" x14ac:dyDescent="0.3">
      <c r="A117" s="61" t="s">
        <v>106</v>
      </c>
      <c r="B117" s="61" t="s">
        <v>107</v>
      </c>
      <c r="C117" s="61" t="s">
        <v>1133</v>
      </c>
      <c r="D117" s="28">
        <v>1765</v>
      </c>
      <c r="E117" s="28">
        <v>139718</v>
      </c>
      <c r="F117" s="28">
        <v>79</v>
      </c>
      <c r="G117" s="28">
        <v>138743</v>
      </c>
      <c r="H117" s="28">
        <v>79</v>
      </c>
      <c r="I117" s="28">
        <v>138068</v>
      </c>
      <c r="J117" s="28">
        <v>78</v>
      </c>
      <c r="K117" s="28">
        <v>137722</v>
      </c>
      <c r="L117" s="28">
        <v>78</v>
      </c>
      <c r="M117" s="28">
        <v>136799</v>
      </c>
      <c r="N117" s="28">
        <v>78</v>
      </c>
      <c r="O117" s="28">
        <v>136651</v>
      </c>
      <c r="P117" s="28">
        <v>77</v>
      </c>
      <c r="Q117" s="28">
        <v>136683</v>
      </c>
      <c r="R117" s="28">
        <v>77</v>
      </c>
      <c r="S117" s="28">
        <v>137251</v>
      </c>
      <c r="T117" s="28">
        <v>78</v>
      </c>
      <c r="U117" s="28">
        <v>137140</v>
      </c>
      <c r="V117" s="28">
        <v>78</v>
      </c>
      <c r="W117" s="28">
        <v>137466</v>
      </c>
      <c r="X117" s="28">
        <v>78</v>
      </c>
      <c r="Y117" s="28">
        <v>136939</v>
      </c>
      <c r="Z117" s="28">
        <v>78</v>
      </c>
      <c r="AA117" s="28">
        <v>135960</v>
      </c>
      <c r="AB117" s="28">
        <v>77</v>
      </c>
      <c r="AC117" s="28">
        <v>135473</v>
      </c>
      <c r="AD117" s="28">
        <v>77</v>
      </c>
      <c r="AE117" s="28">
        <v>134889</v>
      </c>
      <c r="AF117" s="28">
        <v>76</v>
      </c>
      <c r="AG117" s="28">
        <v>133218</v>
      </c>
      <c r="AH117" s="28">
        <v>75</v>
      </c>
      <c r="AI117" s="28">
        <v>132144</v>
      </c>
      <c r="AJ117" s="28">
        <v>75</v>
      </c>
      <c r="AK117" s="28">
        <v>130654</v>
      </c>
      <c r="AL117" s="28">
        <v>74</v>
      </c>
    </row>
    <row r="118" spans="1:38" s="24" customFormat="1" ht="12.75" customHeight="1" x14ac:dyDescent="0.3">
      <c r="A118" s="61" t="s">
        <v>108</v>
      </c>
      <c r="B118" s="61" t="s">
        <v>109</v>
      </c>
      <c r="C118" s="61" t="s">
        <v>1133</v>
      </c>
      <c r="D118" s="28">
        <v>36</v>
      </c>
      <c r="E118" s="28">
        <v>98438</v>
      </c>
      <c r="F118" s="28">
        <v>2758</v>
      </c>
      <c r="G118" s="28">
        <v>97385</v>
      </c>
      <c r="H118" s="28">
        <v>2729</v>
      </c>
      <c r="I118" s="28">
        <v>96641</v>
      </c>
      <c r="J118" s="28">
        <v>2708</v>
      </c>
      <c r="K118" s="28">
        <v>95910</v>
      </c>
      <c r="L118" s="28">
        <v>2687</v>
      </c>
      <c r="M118" s="28">
        <v>95371</v>
      </c>
      <c r="N118" s="28">
        <v>2672</v>
      </c>
      <c r="O118" s="28">
        <v>94535</v>
      </c>
      <c r="P118" s="28">
        <v>2649</v>
      </c>
      <c r="Q118" s="28">
        <v>93085</v>
      </c>
      <c r="R118" s="28">
        <v>2586</v>
      </c>
      <c r="S118" s="28">
        <v>92188</v>
      </c>
      <c r="T118" s="28">
        <v>2561</v>
      </c>
      <c r="U118" s="28">
        <v>90813</v>
      </c>
      <c r="V118" s="28">
        <v>2523</v>
      </c>
      <c r="W118" s="28">
        <v>90207</v>
      </c>
      <c r="X118" s="28">
        <v>2506</v>
      </c>
      <c r="Y118" s="28">
        <v>89873</v>
      </c>
      <c r="Z118" s="28">
        <v>2496</v>
      </c>
      <c r="AA118" s="28">
        <v>89433</v>
      </c>
      <c r="AB118" s="28">
        <v>2484</v>
      </c>
      <c r="AC118" s="28">
        <v>88603</v>
      </c>
      <c r="AD118" s="28">
        <v>2461</v>
      </c>
      <c r="AE118" s="28">
        <v>87746</v>
      </c>
      <c r="AF118" s="28">
        <v>2437</v>
      </c>
      <c r="AG118" s="28">
        <v>86405</v>
      </c>
      <c r="AH118" s="28">
        <v>2400</v>
      </c>
      <c r="AI118" s="28">
        <v>85669</v>
      </c>
      <c r="AJ118" s="28">
        <v>2380</v>
      </c>
      <c r="AK118" s="28">
        <v>85584</v>
      </c>
      <c r="AL118" s="28">
        <v>2377</v>
      </c>
    </row>
    <row r="119" spans="1:38" s="24" customFormat="1" ht="12.75" customHeight="1" x14ac:dyDescent="0.3">
      <c r="A119" s="61" t="s">
        <v>110</v>
      </c>
      <c r="B119" s="61" t="s">
        <v>111</v>
      </c>
      <c r="C119" s="61" t="s">
        <v>1133</v>
      </c>
      <c r="D119" s="28">
        <v>922</v>
      </c>
      <c r="E119" s="28">
        <v>115230</v>
      </c>
      <c r="F119" s="28">
        <v>125</v>
      </c>
      <c r="G119" s="28">
        <v>113644</v>
      </c>
      <c r="H119" s="28">
        <v>123</v>
      </c>
      <c r="I119" s="28">
        <v>112186</v>
      </c>
      <c r="J119" s="28">
        <v>122</v>
      </c>
      <c r="K119" s="28">
        <v>111197</v>
      </c>
      <c r="L119" s="28">
        <v>121</v>
      </c>
      <c r="M119" s="28">
        <v>109935</v>
      </c>
      <c r="N119" s="28">
        <v>119</v>
      </c>
      <c r="O119" s="28">
        <v>109311</v>
      </c>
      <c r="P119" s="28">
        <v>118</v>
      </c>
      <c r="Q119" s="28">
        <v>108518</v>
      </c>
      <c r="R119" s="28">
        <v>118</v>
      </c>
      <c r="S119" s="28">
        <v>107478</v>
      </c>
      <c r="T119" s="28">
        <v>117</v>
      </c>
      <c r="U119" s="28">
        <v>106456</v>
      </c>
      <c r="V119" s="28">
        <v>115</v>
      </c>
      <c r="W119" s="28">
        <v>105495</v>
      </c>
      <c r="X119" s="28">
        <v>114</v>
      </c>
      <c r="Y119" s="28">
        <v>103844</v>
      </c>
      <c r="Z119" s="28">
        <v>113</v>
      </c>
      <c r="AA119" s="28">
        <v>102275</v>
      </c>
      <c r="AB119" s="28">
        <v>111</v>
      </c>
      <c r="AC119" s="28">
        <v>100710</v>
      </c>
      <c r="AD119" s="28">
        <v>109</v>
      </c>
      <c r="AE119" s="28">
        <v>99943</v>
      </c>
      <c r="AF119" s="28">
        <v>108</v>
      </c>
      <c r="AG119" s="28">
        <v>98593</v>
      </c>
      <c r="AH119" s="28">
        <v>107</v>
      </c>
      <c r="AI119" s="28">
        <v>96898</v>
      </c>
      <c r="AJ119" s="28">
        <v>105</v>
      </c>
      <c r="AK119" s="28">
        <v>94378</v>
      </c>
      <c r="AL119" s="28">
        <v>102</v>
      </c>
    </row>
    <row r="120" spans="1:38" s="24" customFormat="1" ht="12.75" customHeight="1" x14ac:dyDescent="0.3">
      <c r="A120" s="61" t="s">
        <v>112</v>
      </c>
      <c r="B120" s="61" t="s">
        <v>113</v>
      </c>
      <c r="C120" s="61" t="s">
        <v>1133</v>
      </c>
      <c r="D120" s="28">
        <v>751</v>
      </c>
      <c r="E120" s="28">
        <v>93295</v>
      </c>
      <c r="F120" s="28">
        <v>124</v>
      </c>
      <c r="G120" s="28">
        <v>92527</v>
      </c>
      <c r="H120" s="28">
        <v>123</v>
      </c>
      <c r="I120" s="28">
        <v>91245</v>
      </c>
      <c r="J120" s="28">
        <v>122</v>
      </c>
      <c r="K120" s="28">
        <v>90382</v>
      </c>
      <c r="L120" s="28">
        <v>120</v>
      </c>
      <c r="M120" s="28">
        <v>89184</v>
      </c>
      <c r="N120" s="28">
        <v>119</v>
      </c>
      <c r="O120" s="28">
        <v>88546</v>
      </c>
      <c r="P120" s="28">
        <v>118</v>
      </c>
      <c r="Q120" s="28">
        <v>88390</v>
      </c>
      <c r="R120" s="28">
        <v>118</v>
      </c>
      <c r="S120" s="28">
        <v>87905</v>
      </c>
      <c r="T120" s="28">
        <v>117</v>
      </c>
      <c r="U120" s="28">
        <v>86987</v>
      </c>
      <c r="V120" s="28">
        <v>116</v>
      </c>
      <c r="W120" s="28">
        <v>85957</v>
      </c>
      <c r="X120" s="28">
        <v>114</v>
      </c>
      <c r="Y120" s="28">
        <v>84506</v>
      </c>
      <c r="Z120" s="28">
        <v>113</v>
      </c>
      <c r="AA120" s="28">
        <v>83158</v>
      </c>
      <c r="AB120" s="28">
        <v>111</v>
      </c>
      <c r="AC120" s="28">
        <v>81696</v>
      </c>
      <c r="AD120" s="28">
        <v>109</v>
      </c>
      <c r="AE120" s="28">
        <v>80832</v>
      </c>
      <c r="AF120" s="28">
        <v>108</v>
      </c>
      <c r="AG120" s="28">
        <v>79299</v>
      </c>
      <c r="AH120" s="28">
        <v>106</v>
      </c>
      <c r="AI120" s="28">
        <v>77918</v>
      </c>
      <c r="AJ120" s="28">
        <v>104</v>
      </c>
      <c r="AK120" s="28">
        <v>76714</v>
      </c>
      <c r="AL120" s="28">
        <v>102</v>
      </c>
    </row>
    <row r="121" spans="1:38" s="24" customFormat="1" ht="12.75" customHeight="1" x14ac:dyDescent="0.3">
      <c r="A121" s="61" t="s">
        <v>114</v>
      </c>
      <c r="B121" s="61" t="s">
        <v>115</v>
      </c>
      <c r="C121" s="61" t="s">
        <v>1133</v>
      </c>
      <c r="D121" s="28">
        <v>943</v>
      </c>
      <c r="E121" s="28">
        <v>141662</v>
      </c>
      <c r="F121" s="28">
        <v>150</v>
      </c>
      <c r="G121" s="28">
        <v>140900</v>
      </c>
      <c r="H121" s="28">
        <v>149</v>
      </c>
      <c r="I121" s="28">
        <v>139376</v>
      </c>
      <c r="J121" s="28">
        <v>148</v>
      </c>
      <c r="K121" s="28">
        <v>138339</v>
      </c>
      <c r="L121" s="28">
        <v>147</v>
      </c>
      <c r="M121" s="28">
        <v>136612</v>
      </c>
      <c r="N121" s="28">
        <v>145</v>
      </c>
      <c r="O121" s="28">
        <v>135212</v>
      </c>
      <c r="P121" s="28">
        <v>143</v>
      </c>
      <c r="Q121" s="28">
        <v>134125</v>
      </c>
      <c r="R121" s="28">
        <v>142</v>
      </c>
      <c r="S121" s="28">
        <v>133144</v>
      </c>
      <c r="T121" s="28">
        <v>141</v>
      </c>
      <c r="U121" s="28">
        <v>132188</v>
      </c>
      <c r="V121" s="28">
        <v>140</v>
      </c>
      <c r="W121" s="28">
        <v>131218</v>
      </c>
      <c r="X121" s="28">
        <v>139</v>
      </c>
      <c r="Y121" s="28">
        <v>130196</v>
      </c>
      <c r="Z121" s="28">
        <v>138</v>
      </c>
      <c r="AA121" s="28">
        <v>128966</v>
      </c>
      <c r="AB121" s="28">
        <v>137</v>
      </c>
      <c r="AC121" s="28">
        <v>127665</v>
      </c>
      <c r="AD121" s="28">
        <v>135</v>
      </c>
      <c r="AE121" s="28">
        <v>127129</v>
      </c>
      <c r="AF121" s="28">
        <v>135</v>
      </c>
      <c r="AG121" s="28">
        <v>126209</v>
      </c>
      <c r="AH121" s="28">
        <v>134</v>
      </c>
      <c r="AI121" s="28">
        <v>125485</v>
      </c>
      <c r="AJ121" s="28">
        <v>133</v>
      </c>
      <c r="AK121" s="28">
        <v>124877</v>
      </c>
      <c r="AL121" s="28">
        <v>132</v>
      </c>
    </row>
    <row r="122" spans="1:38" s="24" customFormat="1" ht="12.75" customHeight="1" x14ac:dyDescent="0.3">
      <c r="A122" s="61" t="s">
        <v>116</v>
      </c>
      <c r="B122" s="61" t="s">
        <v>117</v>
      </c>
      <c r="C122" s="61" t="s">
        <v>1133</v>
      </c>
      <c r="D122" s="28">
        <v>1156</v>
      </c>
      <c r="E122" s="28">
        <v>94340</v>
      </c>
      <c r="F122" s="28">
        <v>82</v>
      </c>
      <c r="G122" s="28">
        <v>93903</v>
      </c>
      <c r="H122" s="28">
        <v>81</v>
      </c>
      <c r="I122" s="28">
        <v>92958</v>
      </c>
      <c r="J122" s="28">
        <v>80</v>
      </c>
      <c r="K122" s="28">
        <v>91882</v>
      </c>
      <c r="L122" s="28">
        <v>80</v>
      </c>
      <c r="M122" s="28">
        <v>90791</v>
      </c>
      <c r="N122" s="28">
        <v>79</v>
      </c>
      <c r="O122" s="28">
        <v>90074</v>
      </c>
      <c r="P122" s="28">
        <v>78</v>
      </c>
      <c r="Q122" s="28">
        <v>89352</v>
      </c>
      <c r="R122" s="28">
        <v>77</v>
      </c>
      <c r="S122" s="28">
        <v>89364</v>
      </c>
      <c r="T122" s="28">
        <v>77</v>
      </c>
      <c r="U122" s="28">
        <v>88616</v>
      </c>
      <c r="V122" s="28">
        <v>77</v>
      </c>
      <c r="W122" s="28">
        <v>88261</v>
      </c>
      <c r="X122" s="28">
        <v>76</v>
      </c>
      <c r="Y122" s="28">
        <v>87345</v>
      </c>
      <c r="Z122" s="28">
        <v>76</v>
      </c>
      <c r="AA122" s="28">
        <v>85852</v>
      </c>
      <c r="AB122" s="28">
        <v>74</v>
      </c>
      <c r="AC122" s="28">
        <v>84626</v>
      </c>
      <c r="AD122" s="28">
        <v>73</v>
      </c>
      <c r="AE122" s="28">
        <v>83786</v>
      </c>
      <c r="AF122" s="28">
        <v>72</v>
      </c>
      <c r="AG122" s="28">
        <v>82498</v>
      </c>
      <c r="AH122" s="28">
        <v>71</v>
      </c>
      <c r="AI122" s="28">
        <v>81075</v>
      </c>
      <c r="AJ122" s="28">
        <v>70</v>
      </c>
      <c r="AK122" s="28">
        <v>79631</v>
      </c>
      <c r="AL122" s="28">
        <v>69</v>
      </c>
    </row>
    <row r="123" spans="1:38" s="24" customFormat="1" ht="12.75" customHeight="1" x14ac:dyDescent="0.3">
      <c r="A123" s="61" t="s">
        <v>785</v>
      </c>
      <c r="B123" s="61" t="s">
        <v>786</v>
      </c>
      <c r="C123" s="61" t="s">
        <v>1132</v>
      </c>
      <c r="D123" s="28">
        <v>2364</v>
      </c>
      <c r="E123" s="28">
        <v>741209</v>
      </c>
      <c r="F123" s="28">
        <v>314</v>
      </c>
      <c r="G123" s="28">
        <v>732452</v>
      </c>
      <c r="H123" s="28">
        <v>310</v>
      </c>
      <c r="I123" s="28">
        <v>722167</v>
      </c>
      <c r="J123" s="28">
        <v>305</v>
      </c>
      <c r="K123" s="28">
        <v>713351</v>
      </c>
      <c r="L123" s="28">
        <v>302</v>
      </c>
      <c r="M123" s="28">
        <v>705655</v>
      </c>
      <c r="N123" s="28">
        <v>298</v>
      </c>
      <c r="O123" s="28">
        <v>700331</v>
      </c>
      <c r="P123" s="28">
        <v>296</v>
      </c>
      <c r="Q123" s="28">
        <v>693967</v>
      </c>
      <c r="R123" s="28">
        <v>294</v>
      </c>
      <c r="S123" s="28">
        <v>688011</v>
      </c>
      <c r="T123" s="28">
        <v>291</v>
      </c>
      <c r="U123" s="28">
        <v>683464</v>
      </c>
      <c r="V123" s="28">
        <v>289</v>
      </c>
      <c r="W123" s="28">
        <v>678201</v>
      </c>
      <c r="X123" s="28">
        <v>287</v>
      </c>
      <c r="Y123" s="28">
        <v>672062</v>
      </c>
      <c r="Z123" s="28">
        <v>284</v>
      </c>
      <c r="AA123" s="28">
        <v>663603</v>
      </c>
      <c r="AB123" s="28">
        <v>281</v>
      </c>
      <c r="AC123" s="28">
        <v>654450</v>
      </c>
      <c r="AD123" s="28">
        <v>277</v>
      </c>
      <c r="AE123" s="28">
        <v>646616</v>
      </c>
      <c r="AF123" s="28">
        <v>274</v>
      </c>
      <c r="AG123" s="28">
        <v>642666</v>
      </c>
      <c r="AH123" s="28">
        <v>272</v>
      </c>
      <c r="AI123" s="28">
        <v>636780</v>
      </c>
      <c r="AJ123" s="28">
        <v>269</v>
      </c>
      <c r="AK123" s="28">
        <v>630986</v>
      </c>
      <c r="AL123" s="28">
        <v>267</v>
      </c>
    </row>
    <row r="124" spans="1:38" s="24" customFormat="1" ht="12.75" customHeight="1" x14ac:dyDescent="0.3">
      <c r="A124" s="61" t="s">
        <v>130</v>
      </c>
      <c r="B124" s="61" t="s">
        <v>131</v>
      </c>
      <c r="C124" s="61" t="s">
        <v>1133</v>
      </c>
      <c r="D124" s="28">
        <v>80</v>
      </c>
      <c r="E124" s="28">
        <v>69540</v>
      </c>
      <c r="F124" s="28">
        <v>866</v>
      </c>
      <c r="G124" s="28">
        <v>68295</v>
      </c>
      <c r="H124" s="28">
        <v>851</v>
      </c>
      <c r="I124" s="28">
        <v>66887</v>
      </c>
      <c r="J124" s="28">
        <v>833</v>
      </c>
      <c r="K124" s="28">
        <v>65467</v>
      </c>
      <c r="L124" s="28">
        <v>815</v>
      </c>
      <c r="M124" s="28">
        <v>64214</v>
      </c>
      <c r="N124" s="28">
        <v>800</v>
      </c>
      <c r="O124" s="28">
        <v>63103</v>
      </c>
      <c r="P124" s="28">
        <v>786</v>
      </c>
      <c r="Q124" s="28">
        <v>61607</v>
      </c>
      <c r="R124" s="28">
        <v>770</v>
      </c>
      <c r="S124" s="28">
        <v>60124</v>
      </c>
      <c r="T124" s="28">
        <v>752</v>
      </c>
      <c r="U124" s="28">
        <v>59035</v>
      </c>
      <c r="V124" s="28">
        <v>738</v>
      </c>
      <c r="W124" s="28">
        <v>57921</v>
      </c>
      <c r="X124" s="28">
        <v>724</v>
      </c>
      <c r="Y124" s="28">
        <v>56789</v>
      </c>
      <c r="Z124" s="28">
        <v>710</v>
      </c>
      <c r="AA124" s="28">
        <v>55410</v>
      </c>
      <c r="AB124" s="28">
        <v>693</v>
      </c>
      <c r="AC124" s="28">
        <v>54497</v>
      </c>
      <c r="AD124" s="28">
        <v>681</v>
      </c>
      <c r="AE124" s="28">
        <v>53751</v>
      </c>
      <c r="AF124" s="28">
        <v>672</v>
      </c>
      <c r="AG124" s="28">
        <v>53525</v>
      </c>
      <c r="AH124" s="28">
        <v>669</v>
      </c>
      <c r="AI124" s="28">
        <v>53427</v>
      </c>
      <c r="AJ124" s="28">
        <v>668</v>
      </c>
      <c r="AK124" s="28">
        <v>53407</v>
      </c>
      <c r="AL124" s="28">
        <v>668</v>
      </c>
    </row>
    <row r="125" spans="1:38" s="24" customFormat="1" ht="12.75" customHeight="1" x14ac:dyDescent="0.3">
      <c r="A125" s="61" t="s">
        <v>132</v>
      </c>
      <c r="B125" s="61" t="s">
        <v>133</v>
      </c>
      <c r="C125" s="61" t="s">
        <v>1133</v>
      </c>
      <c r="D125" s="28">
        <v>663</v>
      </c>
      <c r="E125" s="28">
        <v>82638</v>
      </c>
      <c r="F125" s="28">
        <v>125</v>
      </c>
      <c r="G125" s="28">
        <v>81098</v>
      </c>
      <c r="H125" s="28">
        <v>122</v>
      </c>
      <c r="I125" s="28">
        <v>79795</v>
      </c>
      <c r="J125" s="28">
        <v>120</v>
      </c>
      <c r="K125" s="28">
        <v>78894</v>
      </c>
      <c r="L125" s="28">
        <v>119</v>
      </c>
      <c r="M125" s="28">
        <v>78457</v>
      </c>
      <c r="N125" s="28">
        <v>118</v>
      </c>
      <c r="O125" s="28">
        <v>78231</v>
      </c>
      <c r="P125" s="28">
        <v>118</v>
      </c>
      <c r="Q125" s="28">
        <v>78070</v>
      </c>
      <c r="R125" s="28">
        <v>118</v>
      </c>
      <c r="S125" s="28">
        <v>77725</v>
      </c>
      <c r="T125" s="28">
        <v>117</v>
      </c>
      <c r="U125" s="28">
        <v>77700</v>
      </c>
      <c r="V125" s="28">
        <v>117</v>
      </c>
      <c r="W125" s="28">
        <v>77118</v>
      </c>
      <c r="X125" s="28">
        <v>116</v>
      </c>
      <c r="Y125" s="28">
        <v>76951</v>
      </c>
      <c r="Z125" s="28">
        <v>116</v>
      </c>
      <c r="AA125" s="28">
        <v>76532</v>
      </c>
      <c r="AB125" s="28">
        <v>115</v>
      </c>
      <c r="AC125" s="28">
        <v>75747</v>
      </c>
      <c r="AD125" s="28">
        <v>114</v>
      </c>
      <c r="AE125" s="28">
        <v>75100</v>
      </c>
      <c r="AF125" s="28">
        <v>113</v>
      </c>
      <c r="AG125" s="28">
        <v>74652</v>
      </c>
      <c r="AH125" s="28">
        <v>113</v>
      </c>
      <c r="AI125" s="28">
        <v>73330</v>
      </c>
      <c r="AJ125" s="28">
        <v>111</v>
      </c>
      <c r="AK125" s="28">
        <v>72045</v>
      </c>
      <c r="AL125" s="28">
        <v>109</v>
      </c>
    </row>
    <row r="126" spans="1:38" s="24" customFormat="1" ht="12.75" customHeight="1" x14ac:dyDescent="0.3">
      <c r="A126" s="61" t="s">
        <v>134</v>
      </c>
      <c r="B126" s="61" t="s">
        <v>135</v>
      </c>
      <c r="C126" s="61" t="s">
        <v>1133</v>
      </c>
      <c r="D126" s="28">
        <v>510</v>
      </c>
      <c r="E126" s="28">
        <v>93135</v>
      </c>
      <c r="F126" s="28">
        <v>183</v>
      </c>
      <c r="G126" s="28">
        <v>91382</v>
      </c>
      <c r="H126" s="28">
        <v>179</v>
      </c>
      <c r="I126" s="28">
        <v>90074</v>
      </c>
      <c r="J126" s="28">
        <v>177</v>
      </c>
      <c r="K126" s="28">
        <v>89027</v>
      </c>
      <c r="L126" s="28">
        <v>175</v>
      </c>
      <c r="M126" s="28">
        <v>88136</v>
      </c>
      <c r="N126" s="28">
        <v>173</v>
      </c>
      <c r="O126" s="28">
        <v>87427</v>
      </c>
      <c r="P126" s="28">
        <v>171</v>
      </c>
      <c r="Q126" s="28">
        <v>86869</v>
      </c>
      <c r="R126" s="28">
        <v>170</v>
      </c>
      <c r="S126" s="28">
        <v>86342</v>
      </c>
      <c r="T126" s="28">
        <v>169</v>
      </c>
      <c r="U126" s="28">
        <v>85929</v>
      </c>
      <c r="V126" s="28">
        <v>168</v>
      </c>
      <c r="W126" s="28">
        <v>85551</v>
      </c>
      <c r="X126" s="28">
        <v>168</v>
      </c>
      <c r="Y126" s="28">
        <v>84765</v>
      </c>
      <c r="Z126" s="28">
        <v>166</v>
      </c>
      <c r="AA126" s="28">
        <v>83324</v>
      </c>
      <c r="AB126" s="28">
        <v>163</v>
      </c>
      <c r="AC126" s="28">
        <v>81875</v>
      </c>
      <c r="AD126" s="28">
        <v>161</v>
      </c>
      <c r="AE126" s="28">
        <v>80932</v>
      </c>
      <c r="AF126" s="28">
        <v>159</v>
      </c>
      <c r="AG126" s="28">
        <v>79893</v>
      </c>
      <c r="AH126" s="28">
        <v>157</v>
      </c>
      <c r="AI126" s="28">
        <v>78066</v>
      </c>
      <c r="AJ126" s="28">
        <v>153</v>
      </c>
      <c r="AK126" s="28">
        <v>76835</v>
      </c>
      <c r="AL126" s="28">
        <v>151</v>
      </c>
    </row>
    <row r="127" spans="1:38" s="24" customFormat="1" ht="12.75" customHeight="1" x14ac:dyDescent="0.3">
      <c r="A127" s="61" t="s">
        <v>136</v>
      </c>
      <c r="B127" s="61" t="s">
        <v>137</v>
      </c>
      <c r="C127" s="61" t="s">
        <v>1133</v>
      </c>
      <c r="D127" s="28">
        <v>233</v>
      </c>
      <c r="E127" s="28">
        <v>100252</v>
      </c>
      <c r="F127" s="28">
        <v>429</v>
      </c>
      <c r="G127" s="28">
        <v>98947</v>
      </c>
      <c r="H127" s="28">
        <v>424</v>
      </c>
      <c r="I127" s="28">
        <v>97605</v>
      </c>
      <c r="J127" s="28">
        <v>418</v>
      </c>
      <c r="K127" s="28">
        <v>96949</v>
      </c>
      <c r="L127" s="28">
        <v>415</v>
      </c>
      <c r="M127" s="28">
        <v>95765</v>
      </c>
      <c r="N127" s="28">
        <v>410</v>
      </c>
      <c r="O127" s="28">
        <v>94864</v>
      </c>
      <c r="P127" s="28">
        <v>406</v>
      </c>
      <c r="Q127" s="28">
        <v>93846</v>
      </c>
      <c r="R127" s="28">
        <v>403</v>
      </c>
      <c r="S127" s="28">
        <v>92910</v>
      </c>
      <c r="T127" s="28">
        <v>399</v>
      </c>
      <c r="U127" s="28">
        <v>92123</v>
      </c>
      <c r="V127" s="28">
        <v>395</v>
      </c>
      <c r="W127" s="28">
        <v>91194</v>
      </c>
      <c r="X127" s="28">
        <v>391</v>
      </c>
      <c r="Y127" s="28">
        <v>89863</v>
      </c>
      <c r="Z127" s="28">
        <v>386</v>
      </c>
      <c r="AA127" s="28">
        <v>87974</v>
      </c>
      <c r="AB127" s="28">
        <v>378</v>
      </c>
      <c r="AC127" s="28">
        <v>86644</v>
      </c>
      <c r="AD127" s="28">
        <v>372</v>
      </c>
      <c r="AE127" s="28">
        <v>85644</v>
      </c>
      <c r="AF127" s="28">
        <v>368</v>
      </c>
      <c r="AG127" s="28">
        <v>84581</v>
      </c>
      <c r="AH127" s="28">
        <v>363</v>
      </c>
      <c r="AI127" s="28">
        <v>83189</v>
      </c>
      <c r="AJ127" s="28">
        <v>357</v>
      </c>
      <c r="AK127" s="28">
        <v>82304</v>
      </c>
      <c r="AL127" s="28">
        <v>353</v>
      </c>
    </row>
    <row r="128" spans="1:38" s="24" customFormat="1" ht="12.75" customHeight="1" x14ac:dyDescent="0.3">
      <c r="A128" s="61" t="s">
        <v>138</v>
      </c>
      <c r="B128" s="61" t="s">
        <v>139</v>
      </c>
      <c r="C128" s="61" t="s">
        <v>1133</v>
      </c>
      <c r="D128" s="28">
        <v>81</v>
      </c>
      <c r="E128" s="28">
        <v>225656</v>
      </c>
      <c r="F128" s="28">
        <v>2794</v>
      </c>
      <c r="G128" s="28">
        <v>224499</v>
      </c>
      <c r="H128" s="28">
        <v>2779</v>
      </c>
      <c r="I128" s="28">
        <v>221503</v>
      </c>
      <c r="J128" s="28">
        <v>2742</v>
      </c>
      <c r="K128" s="28">
        <v>218446</v>
      </c>
      <c r="L128" s="28">
        <v>2704</v>
      </c>
      <c r="M128" s="28">
        <v>215938</v>
      </c>
      <c r="N128" s="28">
        <v>2673</v>
      </c>
      <c r="O128" s="28">
        <v>214316</v>
      </c>
      <c r="P128" s="28">
        <v>2653</v>
      </c>
      <c r="Q128" s="28">
        <v>212492</v>
      </c>
      <c r="R128" s="28">
        <v>2623</v>
      </c>
      <c r="S128" s="28">
        <v>210084</v>
      </c>
      <c r="T128" s="28">
        <v>2594</v>
      </c>
      <c r="U128" s="28">
        <v>207875</v>
      </c>
      <c r="V128" s="28">
        <v>2566</v>
      </c>
      <c r="W128" s="28">
        <v>205579</v>
      </c>
      <c r="X128" s="28">
        <v>2538</v>
      </c>
      <c r="Y128" s="28">
        <v>203014</v>
      </c>
      <c r="Z128" s="28">
        <v>2506</v>
      </c>
      <c r="AA128" s="28">
        <v>200360</v>
      </c>
      <c r="AB128" s="28">
        <v>2474</v>
      </c>
      <c r="AC128" s="28">
        <v>196807</v>
      </c>
      <c r="AD128" s="28">
        <v>2430</v>
      </c>
      <c r="AE128" s="28">
        <v>194717</v>
      </c>
      <c r="AF128" s="28">
        <v>2404</v>
      </c>
      <c r="AG128" s="28">
        <v>194796</v>
      </c>
      <c r="AH128" s="28">
        <v>2405</v>
      </c>
      <c r="AI128" s="28">
        <v>194448</v>
      </c>
      <c r="AJ128" s="28">
        <v>2401</v>
      </c>
      <c r="AK128" s="28">
        <v>194351</v>
      </c>
      <c r="AL128" s="28">
        <v>2399</v>
      </c>
    </row>
    <row r="129" spans="1:38" s="24" customFormat="1" ht="12.75" customHeight="1" x14ac:dyDescent="0.3">
      <c r="A129" s="61" t="s">
        <v>140</v>
      </c>
      <c r="B129" s="61" t="s">
        <v>141</v>
      </c>
      <c r="C129" s="61" t="s">
        <v>1133</v>
      </c>
      <c r="D129" s="28">
        <v>634</v>
      </c>
      <c r="E129" s="28">
        <v>91074</v>
      </c>
      <c r="F129" s="28">
        <v>144</v>
      </c>
      <c r="G129" s="28">
        <v>89864</v>
      </c>
      <c r="H129" s="28">
        <v>142</v>
      </c>
      <c r="I129" s="28">
        <v>89106</v>
      </c>
      <c r="J129" s="28">
        <v>141</v>
      </c>
      <c r="K129" s="28">
        <v>88155</v>
      </c>
      <c r="L129" s="28">
        <v>139</v>
      </c>
      <c r="M129" s="28">
        <v>87251</v>
      </c>
      <c r="N129" s="28">
        <v>138</v>
      </c>
      <c r="O129" s="28">
        <v>86301</v>
      </c>
      <c r="P129" s="28">
        <v>136</v>
      </c>
      <c r="Q129" s="28">
        <v>85446</v>
      </c>
      <c r="R129" s="28">
        <v>135</v>
      </c>
      <c r="S129" s="28">
        <v>85647</v>
      </c>
      <c r="T129" s="28">
        <v>135</v>
      </c>
      <c r="U129" s="28">
        <v>85693</v>
      </c>
      <c r="V129" s="28">
        <v>135</v>
      </c>
      <c r="W129" s="28">
        <v>85757</v>
      </c>
      <c r="X129" s="28">
        <v>135</v>
      </c>
      <c r="Y129" s="28">
        <v>85942</v>
      </c>
      <c r="Z129" s="28">
        <v>136</v>
      </c>
      <c r="AA129" s="28">
        <v>85543</v>
      </c>
      <c r="AB129" s="28">
        <v>135</v>
      </c>
      <c r="AC129" s="28">
        <v>84884</v>
      </c>
      <c r="AD129" s="28">
        <v>134</v>
      </c>
      <c r="AE129" s="28">
        <v>83293</v>
      </c>
      <c r="AF129" s="28">
        <v>131</v>
      </c>
      <c r="AG129" s="28">
        <v>82241</v>
      </c>
      <c r="AH129" s="28">
        <v>130</v>
      </c>
      <c r="AI129" s="28">
        <v>81345</v>
      </c>
      <c r="AJ129" s="28">
        <v>128</v>
      </c>
      <c r="AK129" s="28">
        <v>79497</v>
      </c>
      <c r="AL129" s="28">
        <v>125</v>
      </c>
    </row>
    <row r="130" spans="1:38" s="24" customFormat="1" ht="12.75" customHeight="1" x14ac:dyDescent="0.3">
      <c r="A130" s="61" t="s">
        <v>142</v>
      </c>
      <c r="B130" s="61" t="s">
        <v>143</v>
      </c>
      <c r="C130" s="61" t="s">
        <v>1133</v>
      </c>
      <c r="D130" s="28">
        <v>163</v>
      </c>
      <c r="E130" s="28">
        <v>78914</v>
      </c>
      <c r="F130" s="28">
        <v>484</v>
      </c>
      <c r="G130" s="28">
        <v>78367</v>
      </c>
      <c r="H130" s="28">
        <v>481</v>
      </c>
      <c r="I130" s="28">
        <v>77197</v>
      </c>
      <c r="J130" s="28">
        <v>473</v>
      </c>
      <c r="K130" s="28">
        <v>76413</v>
      </c>
      <c r="L130" s="28">
        <v>469</v>
      </c>
      <c r="M130" s="28">
        <v>75894</v>
      </c>
      <c r="N130" s="28">
        <v>466</v>
      </c>
      <c r="O130" s="28">
        <v>76089</v>
      </c>
      <c r="P130" s="28">
        <v>467</v>
      </c>
      <c r="Q130" s="28">
        <v>75637</v>
      </c>
      <c r="R130" s="28">
        <v>464</v>
      </c>
      <c r="S130" s="28">
        <v>75179</v>
      </c>
      <c r="T130" s="28">
        <v>461</v>
      </c>
      <c r="U130" s="28">
        <v>75109</v>
      </c>
      <c r="V130" s="28">
        <v>461</v>
      </c>
      <c r="W130" s="28">
        <v>75081</v>
      </c>
      <c r="X130" s="28">
        <v>461</v>
      </c>
      <c r="Y130" s="28">
        <v>74738</v>
      </c>
      <c r="Z130" s="28">
        <v>459</v>
      </c>
      <c r="AA130" s="28">
        <v>74460</v>
      </c>
      <c r="AB130" s="28">
        <v>457</v>
      </c>
      <c r="AC130" s="28">
        <v>73996</v>
      </c>
      <c r="AD130" s="28">
        <v>454</v>
      </c>
      <c r="AE130" s="28">
        <v>73179</v>
      </c>
      <c r="AF130" s="28">
        <v>449</v>
      </c>
      <c r="AG130" s="28">
        <v>72978</v>
      </c>
      <c r="AH130" s="28">
        <v>448</v>
      </c>
      <c r="AI130" s="28">
        <v>72975</v>
      </c>
      <c r="AJ130" s="28">
        <v>448</v>
      </c>
      <c r="AK130" s="28">
        <v>72547</v>
      </c>
      <c r="AL130" s="28">
        <v>445</v>
      </c>
    </row>
    <row r="131" spans="1:38" s="24" customFormat="1" ht="12.75" customHeight="1" x14ac:dyDescent="0.3">
      <c r="A131" s="61" t="s">
        <v>787</v>
      </c>
      <c r="B131" s="61" t="s">
        <v>788</v>
      </c>
      <c r="C131" s="61" t="s">
        <v>1132</v>
      </c>
      <c r="D131" s="28">
        <v>2085</v>
      </c>
      <c r="E131" s="28">
        <v>817851</v>
      </c>
      <c r="F131" s="28">
        <v>392</v>
      </c>
      <c r="G131" s="28">
        <v>811483</v>
      </c>
      <c r="H131" s="28">
        <v>389</v>
      </c>
      <c r="I131" s="28">
        <v>806217</v>
      </c>
      <c r="J131" s="28">
        <v>387</v>
      </c>
      <c r="K131" s="28">
        <v>801616</v>
      </c>
      <c r="L131" s="28">
        <v>385</v>
      </c>
      <c r="M131" s="28">
        <v>796423</v>
      </c>
      <c r="N131" s="28">
        <v>382</v>
      </c>
      <c r="O131" s="28">
        <v>790167</v>
      </c>
      <c r="P131" s="28">
        <v>379</v>
      </c>
      <c r="Q131" s="28">
        <v>786796</v>
      </c>
      <c r="R131" s="28">
        <v>377</v>
      </c>
      <c r="S131" s="28">
        <v>783645</v>
      </c>
      <c r="T131" s="28">
        <v>376</v>
      </c>
      <c r="U131" s="28">
        <v>780105</v>
      </c>
      <c r="V131" s="28">
        <v>374</v>
      </c>
      <c r="W131" s="28">
        <v>776071</v>
      </c>
      <c r="X131" s="28">
        <v>372</v>
      </c>
      <c r="Y131" s="28">
        <v>771330</v>
      </c>
      <c r="Z131" s="28">
        <v>370</v>
      </c>
      <c r="AA131" s="28">
        <v>767827</v>
      </c>
      <c r="AB131" s="28">
        <v>368</v>
      </c>
      <c r="AC131" s="28">
        <v>764515</v>
      </c>
      <c r="AD131" s="28">
        <v>367</v>
      </c>
      <c r="AE131" s="28">
        <v>760966</v>
      </c>
      <c r="AF131" s="28">
        <v>365</v>
      </c>
      <c r="AG131" s="28">
        <v>756426</v>
      </c>
      <c r="AH131" s="28">
        <v>363</v>
      </c>
      <c r="AI131" s="28">
        <v>752581</v>
      </c>
      <c r="AJ131" s="28">
        <v>361</v>
      </c>
      <c r="AK131" s="28">
        <v>748809</v>
      </c>
      <c r="AL131" s="28">
        <v>359</v>
      </c>
    </row>
    <row r="132" spans="1:38" s="24" customFormat="1" ht="12.75" customHeight="1" x14ac:dyDescent="0.3">
      <c r="A132" s="61" t="s">
        <v>277</v>
      </c>
      <c r="B132" s="61" t="s">
        <v>278</v>
      </c>
      <c r="C132" s="61" t="s">
        <v>1133</v>
      </c>
      <c r="D132" s="28">
        <v>110</v>
      </c>
      <c r="E132" s="28">
        <v>126164</v>
      </c>
      <c r="F132" s="28">
        <v>1152</v>
      </c>
      <c r="G132" s="28">
        <v>124513</v>
      </c>
      <c r="H132" s="28">
        <v>1137</v>
      </c>
      <c r="I132" s="28">
        <v>123577</v>
      </c>
      <c r="J132" s="28">
        <v>1128</v>
      </c>
      <c r="K132" s="28">
        <v>122490</v>
      </c>
      <c r="L132" s="28">
        <v>1118</v>
      </c>
      <c r="M132" s="28">
        <v>121546</v>
      </c>
      <c r="N132" s="28">
        <v>1109</v>
      </c>
      <c r="O132" s="28">
        <v>120120</v>
      </c>
      <c r="P132" s="28">
        <v>1096</v>
      </c>
      <c r="Q132" s="28">
        <v>119522</v>
      </c>
      <c r="R132" s="28">
        <v>1087</v>
      </c>
      <c r="S132" s="28">
        <v>118566</v>
      </c>
      <c r="T132" s="28">
        <v>1078</v>
      </c>
      <c r="U132" s="28">
        <v>117875</v>
      </c>
      <c r="V132" s="28">
        <v>1072</v>
      </c>
      <c r="W132" s="28">
        <v>116971</v>
      </c>
      <c r="X132" s="28">
        <v>1063</v>
      </c>
      <c r="Y132" s="28">
        <v>116301</v>
      </c>
      <c r="Z132" s="28">
        <v>1057</v>
      </c>
      <c r="AA132" s="28">
        <v>115704</v>
      </c>
      <c r="AB132" s="28">
        <v>1052</v>
      </c>
      <c r="AC132" s="28">
        <v>115020</v>
      </c>
      <c r="AD132" s="28">
        <v>1046</v>
      </c>
      <c r="AE132" s="28">
        <v>114105</v>
      </c>
      <c r="AF132" s="28">
        <v>1037</v>
      </c>
      <c r="AG132" s="28">
        <v>113048</v>
      </c>
      <c r="AH132" s="28">
        <v>1028</v>
      </c>
      <c r="AI132" s="28">
        <v>112488</v>
      </c>
      <c r="AJ132" s="28">
        <v>1023</v>
      </c>
      <c r="AK132" s="28">
        <v>111477</v>
      </c>
      <c r="AL132" s="28">
        <v>1013</v>
      </c>
    </row>
    <row r="133" spans="1:38" s="24" customFormat="1" ht="12.75" customHeight="1" x14ac:dyDescent="0.3">
      <c r="A133" s="61" t="s">
        <v>689</v>
      </c>
      <c r="B133" s="61" t="s">
        <v>690</v>
      </c>
      <c r="C133" s="61" t="s">
        <v>1133</v>
      </c>
      <c r="D133" s="28">
        <v>638</v>
      </c>
      <c r="E133" s="28">
        <v>116304</v>
      </c>
      <c r="F133" s="28">
        <v>182</v>
      </c>
      <c r="G133" s="28">
        <v>115212</v>
      </c>
      <c r="H133" s="28">
        <v>181</v>
      </c>
      <c r="I133" s="28">
        <v>114689</v>
      </c>
      <c r="J133" s="28">
        <v>180</v>
      </c>
      <c r="K133" s="28">
        <v>114256</v>
      </c>
      <c r="L133" s="28">
        <v>179</v>
      </c>
      <c r="M133" s="28">
        <v>113704</v>
      </c>
      <c r="N133" s="28">
        <v>178</v>
      </c>
      <c r="O133" s="28">
        <v>113235</v>
      </c>
      <c r="P133" s="28">
        <v>178</v>
      </c>
      <c r="Q133" s="28">
        <v>113003</v>
      </c>
      <c r="R133" s="28">
        <v>177</v>
      </c>
      <c r="S133" s="28">
        <v>112924</v>
      </c>
      <c r="T133" s="28">
        <v>177</v>
      </c>
      <c r="U133" s="28">
        <v>112563</v>
      </c>
      <c r="V133" s="28">
        <v>176</v>
      </c>
      <c r="W133" s="28">
        <v>112106</v>
      </c>
      <c r="X133" s="28">
        <v>176</v>
      </c>
      <c r="Y133" s="28">
        <v>111314</v>
      </c>
      <c r="Z133" s="28">
        <v>174</v>
      </c>
      <c r="AA133" s="28">
        <v>110876</v>
      </c>
      <c r="AB133" s="28">
        <v>174</v>
      </c>
      <c r="AC133" s="28">
        <v>110488</v>
      </c>
      <c r="AD133" s="28">
        <v>173</v>
      </c>
      <c r="AE133" s="28">
        <v>110017</v>
      </c>
      <c r="AF133" s="28">
        <v>172</v>
      </c>
      <c r="AG133" s="28">
        <v>109276</v>
      </c>
      <c r="AH133" s="28">
        <v>171</v>
      </c>
      <c r="AI133" s="28">
        <v>108451</v>
      </c>
      <c r="AJ133" s="28">
        <v>170</v>
      </c>
      <c r="AK133" s="28">
        <v>107843</v>
      </c>
      <c r="AL133" s="28">
        <v>169</v>
      </c>
    </row>
    <row r="134" spans="1:38" s="24" customFormat="1" ht="12.75" customHeight="1" x14ac:dyDescent="0.3">
      <c r="A134" s="61" t="s">
        <v>279</v>
      </c>
      <c r="B134" s="61" t="s">
        <v>280</v>
      </c>
      <c r="C134" s="61" t="s">
        <v>1133</v>
      </c>
      <c r="D134" s="28">
        <v>80</v>
      </c>
      <c r="E134" s="28">
        <v>112718</v>
      </c>
      <c r="F134" s="28">
        <v>1407</v>
      </c>
      <c r="G134" s="28">
        <v>112116</v>
      </c>
      <c r="H134" s="28">
        <v>1400</v>
      </c>
      <c r="I134" s="28">
        <v>111837</v>
      </c>
      <c r="J134" s="28">
        <v>1396</v>
      </c>
      <c r="K134" s="28">
        <v>111534</v>
      </c>
      <c r="L134" s="28">
        <v>1392</v>
      </c>
      <c r="M134" s="28">
        <v>111077</v>
      </c>
      <c r="N134" s="28">
        <v>1387</v>
      </c>
      <c r="O134" s="28">
        <v>110568</v>
      </c>
      <c r="P134" s="28">
        <v>1380</v>
      </c>
      <c r="Q134" s="28">
        <v>109749</v>
      </c>
      <c r="R134" s="28">
        <v>1372</v>
      </c>
      <c r="S134" s="28">
        <v>109252</v>
      </c>
      <c r="T134" s="28">
        <v>1366</v>
      </c>
      <c r="U134" s="28">
        <v>109217</v>
      </c>
      <c r="V134" s="28">
        <v>1365</v>
      </c>
      <c r="W134" s="28">
        <v>108730</v>
      </c>
      <c r="X134" s="28">
        <v>1359</v>
      </c>
      <c r="Y134" s="28">
        <v>108272</v>
      </c>
      <c r="Z134" s="28">
        <v>1353</v>
      </c>
      <c r="AA134" s="28">
        <v>108254</v>
      </c>
      <c r="AB134" s="28">
        <v>1353</v>
      </c>
      <c r="AC134" s="28">
        <v>108290</v>
      </c>
      <c r="AD134" s="28">
        <v>1354</v>
      </c>
      <c r="AE134" s="28">
        <v>108085</v>
      </c>
      <c r="AF134" s="28">
        <v>1351</v>
      </c>
      <c r="AG134" s="28">
        <v>107822</v>
      </c>
      <c r="AH134" s="28">
        <v>1348</v>
      </c>
      <c r="AI134" s="28">
        <v>107832</v>
      </c>
      <c r="AJ134" s="28">
        <v>1348</v>
      </c>
      <c r="AK134" s="28">
        <v>107481</v>
      </c>
      <c r="AL134" s="28">
        <v>1344</v>
      </c>
    </row>
    <row r="135" spans="1:38" s="24" customFormat="1" ht="12.75" customHeight="1" x14ac:dyDescent="0.3">
      <c r="A135" s="61" t="s">
        <v>281</v>
      </c>
      <c r="B135" s="61" t="s">
        <v>282</v>
      </c>
      <c r="C135" s="61" t="s">
        <v>1133</v>
      </c>
      <c r="D135" s="28">
        <v>120</v>
      </c>
      <c r="E135" s="28">
        <v>117128</v>
      </c>
      <c r="F135" s="28">
        <v>976</v>
      </c>
      <c r="G135" s="28">
        <v>116746</v>
      </c>
      <c r="H135" s="28">
        <v>973</v>
      </c>
      <c r="I135" s="28">
        <v>116142</v>
      </c>
      <c r="J135" s="28">
        <v>968</v>
      </c>
      <c r="K135" s="28">
        <v>115815</v>
      </c>
      <c r="L135" s="28">
        <v>965</v>
      </c>
      <c r="M135" s="28">
        <v>114974</v>
      </c>
      <c r="N135" s="28">
        <v>958</v>
      </c>
      <c r="O135" s="28">
        <v>114061</v>
      </c>
      <c r="P135" s="28">
        <v>951</v>
      </c>
      <c r="Q135" s="28">
        <v>113741</v>
      </c>
      <c r="R135" s="28">
        <v>948</v>
      </c>
      <c r="S135" s="28">
        <v>113066</v>
      </c>
      <c r="T135" s="28">
        <v>942</v>
      </c>
      <c r="U135" s="28">
        <v>112688</v>
      </c>
      <c r="V135" s="28">
        <v>939</v>
      </c>
      <c r="W135" s="28">
        <v>112293</v>
      </c>
      <c r="X135" s="28">
        <v>936</v>
      </c>
      <c r="Y135" s="28">
        <v>111924</v>
      </c>
      <c r="Z135" s="28">
        <v>933</v>
      </c>
      <c r="AA135" s="28">
        <v>111699</v>
      </c>
      <c r="AB135" s="28">
        <v>931</v>
      </c>
      <c r="AC135" s="28">
        <v>111919</v>
      </c>
      <c r="AD135" s="28">
        <v>933</v>
      </c>
      <c r="AE135" s="28">
        <v>111847</v>
      </c>
      <c r="AF135" s="28">
        <v>932</v>
      </c>
      <c r="AG135" s="28">
        <v>111684</v>
      </c>
      <c r="AH135" s="28">
        <v>931</v>
      </c>
      <c r="AI135" s="28">
        <v>111943</v>
      </c>
      <c r="AJ135" s="28">
        <v>933</v>
      </c>
      <c r="AK135" s="28">
        <v>111812</v>
      </c>
      <c r="AL135" s="28">
        <v>932</v>
      </c>
    </row>
    <row r="136" spans="1:38" s="24" customFormat="1" ht="12.75" customHeight="1" x14ac:dyDescent="0.3">
      <c r="A136" s="61" t="s">
        <v>283</v>
      </c>
      <c r="B136" s="61" t="s">
        <v>284</v>
      </c>
      <c r="C136" s="61" t="s">
        <v>1133</v>
      </c>
      <c r="D136" s="28">
        <v>77</v>
      </c>
      <c r="E136" s="28">
        <v>108576</v>
      </c>
      <c r="F136" s="28">
        <v>1416</v>
      </c>
      <c r="G136" s="28">
        <v>107880</v>
      </c>
      <c r="H136" s="28">
        <v>1407</v>
      </c>
      <c r="I136" s="28">
        <v>106780</v>
      </c>
      <c r="J136" s="28">
        <v>1392</v>
      </c>
      <c r="K136" s="28">
        <v>105972</v>
      </c>
      <c r="L136" s="28">
        <v>1382</v>
      </c>
      <c r="M136" s="28">
        <v>105334</v>
      </c>
      <c r="N136" s="28">
        <v>1373</v>
      </c>
      <c r="O136" s="28">
        <v>104812</v>
      </c>
      <c r="P136" s="28">
        <v>1367</v>
      </c>
      <c r="Q136" s="28">
        <v>104551</v>
      </c>
      <c r="R136" s="28">
        <v>1358</v>
      </c>
      <c r="S136" s="28">
        <v>104120</v>
      </c>
      <c r="T136" s="28">
        <v>1352</v>
      </c>
      <c r="U136" s="28">
        <v>103711</v>
      </c>
      <c r="V136" s="28">
        <v>1347</v>
      </c>
      <c r="W136" s="28">
        <v>103269</v>
      </c>
      <c r="X136" s="28">
        <v>1341</v>
      </c>
      <c r="Y136" s="28">
        <v>102139</v>
      </c>
      <c r="Z136" s="28">
        <v>1326</v>
      </c>
      <c r="AA136" s="28">
        <v>101347</v>
      </c>
      <c r="AB136" s="28">
        <v>1316</v>
      </c>
      <c r="AC136" s="28">
        <v>100413</v>
      </c>
      <c r="AD136" s="28">
        <v>1304</v>
      </c>
      <c r="AE136" s="28">
        <v>99706</v>
      </c>
      <c r="AF136" s="28">
        <v>1295</v>
      </c>
      <c r="AG136" s="28">
        <v>99250</v>
      </c>
      <c r="AH136" s="28">
        <v>1289</v>
      </c>
      <c r="AI136" s="28">
        <v>98367</v>
      </c>
      <c r="AJ136" s="28">
        <v>1277</v>
      </c>
      <c r="AK136" s="28">
        <v>98065</v>
      </c>
      <c r="AL136" s="28">
        <v>1274</v>
      </c>
    </row>
    <row r="137" spans="1:38" s="24" customFormat="1" ht="12.75" customHeight="1" x14ac:dyDescent="0.3">
      <c r="A137" s="61" t="s">
        <v>285</v>
      </c>
      <c r="B137" s="61" t="s">
        <v>286</v>
      </c>
      <c r="C137" s="61" t="s">
        <v>1133</v>
      </c>
      <c r="D137" s="28">
        <v>651</v>
      </c>
      <c r="E137" s="28">
        <v>120965</v>
      </c>
      <c r="F137" s="28">
        <v>186</v>
      </c>
      <c r="G137" s="28">
        <v>119848</v>
      </c>
      <c r="H137" s="28">
        <v>184</v>
      </c>
      <c r="I137" s="28">
        <v>118695</v>
      </c>
      <c r="J137" s="28">
        <v>182</v>
      </c>
      <c r="K137" s="28">
        <v>117859</v>
      </c>
      <c r="L137" s="28">
        <v>181</v>
      </c>
      <c r="M137" s="28">
        <v>116878</v>
      </c>
      <c r="N137" s="28">
        <v>179</v>
      </c>
      <c r="O137" s="28">
        <v>115851</v>
      </c>
      <c r="P137" s="28">
        <v>178</v>
      </c>
      <c r="Q137" s="28">
        <v>114982</v>
      </c>
      <c r="R137" s="28">
        <v>177</v>
      </c>
      <c r="S137" s="28">
        <v>114596</v>
      </c>
      <c r="T137" s="28">
        <v>176</v>
      </c>
      <c r="U137" s="28">
        <v>113914</v>
      </c>
      <c r="V137" s="28">
        <v>175</v>
      </c>
      <c r="W137" s="28">
        <v>113309</v>
      </c>
      <c r="X137" s="28">
        <v>174</v>
      </c>
      <c r="Y137" s="28">
        <v>112471</v>
      </c>
      <c r="Z137" s="28">
        <v>173</v>
      </c>
      <c r="AA137" s="28">
        <v>111534</v>
      </c>
      <c r="AB137" s="28">
        <v>171</v>
      </c>
      <c r="AC137" s="28">
        <v>110553</v>
      </c>
      <c r="AD137" s="28">
        <v>170</v>
      </c>
      <c r="AE137" s="28">
        <v>109776</v>
      </c>
      <c r="AF137" s="28">
        <v>169</v>
      </c>
      <c r="AG137" s="28">
        <v>108359</v>
      </c>
      <c r="AH137" s="28">
        <v>166</v>
      </c>
      <c r="AI137" s="28">
        <v>106954</v>
      </c>
      <c r="AJ137" s="28">
        <v>164</v>
      </c>
      <c r="AK137" s="28">
        <v>106351</v>
      </c>
      <c r="AL137" s="28">
        <v>163</v>
      </c>
    </row>
    <row r="138" spans="1:38" s="24" customFormat="1" ht="12.75" customHeight="1" x14ac:dyDescent="0.3">
      <c r="A138" s="61" t="s">
        <v>287</v>
      </c>
      <c r="B138" s="61" t="s">
        <v>288</v>
      </c>
      <c r="C138" s="61" t="s">
        <v>1133</v>
      </c>
      <c r="D138" s="28">
        <v>409</v>
      </c>
      <c r="E138" s="28">
        <v>115996</v>
      </c>
      <c r="F138" s="28">
        <v>283</v>
      </c>
      <c r="G138" s="28">
        <v>115168</v>
      </c>
      <c r="H138" s="28">
        <v>281</v>
      </c>
      <c r="I138" s="28">
        <v>114497</v>
      </c>
      <c r="J138" s="28">
        <v>280</v>
      </c>
      <c r="K138" s="28">
        <v>113690</v>
      </c>
      <c r="L138" s="28">
        <v>278</v>
      </c>
      <c r="M138" s="28">
        <v>112910</v>
      </c>
      <c r="N138" s="28">
        <v>276</v>
      </c>
      <c r="O138" s="28">
        <v>111520</v>
      </c>
      <c r="P138" s="28">
        <v>273</v>
      </c>
      <c r="Q138" s="28">
        <v>111248</v>
      </c>
      <c r="R138" s="28">
        <v>272</v>
      </c>
      <c r="S138" s="28">
        <v>111121</v>
      </c>
      <c r="T138" s="28">
        <v>272</v>
      </c>
      <c r="U138" s="28">
        <v>110137</v>
      </c>
      <c r="V138" s="28">
        <v>269</v>
      </c>
      <c r="W138" s="28">
        <v>109393</v>
      </c>
      <c r="X138" s="28">
        <v>267</v>
      </c>
      <c r="Y138" s="28">
        <v>108909</v>
      </c>
      <c r="Z138" s="28">
        <v>266</v>
      </c>
      <c r="AA138" s="28">
        <v>108413</v>
      </c>
      <c r="AB138" s="28">
        <v>265</v>
      </c>
      <c r="AC138" s="28">
        <v>107832</v>
      </c>
      <c r="AD138" s="28">
        <v>264</v>
      </c>
      <c r="AE138" s="28">
        <v>107430</v>
      </c>
      <c r="AF138" s="28">
        <v>263</v>
      </c>
      <c r="AG138" s="28">
        <v>106987</v>
      </c>
      <c r="AH138" s="28">
        <v>262</v>
      </c>
      <c r="AI138" s="28">
        <v>106546</v>
      </c>
      <c r="AJ138" s="28">
        <v>261</v>
      </c>
      <c r="AK138" s="28">
        <v>105780</v>
      </c>
      <c r="AL138" s="28">
        <v>259</v>
      </c>
    </row>
    <row r="139" spans="1:38" s="24" customFormat="1" ht="12.75" customHeight="1" x14ac:dyDescent="0.3">
      <c r="A139" s="61" t="s">
        <v>789</v>
      </c>
      <c r="B139" s="61" t="s">
        <v>790</v>
      </c>
      <c r="C139" s="61" t="s">
        <v>2</v>
      </c>
      <c r="D139" s="28">
        <v>12998</v>
      </c>
      <c r="E139" s="28">
        <v>5860706</v>
      </c>
      <c r="F139" s="28">
        <v>451</v>
      </c>
      <c r="G139" s="28">
        <v>5810773</v>
      </c>
      <c r="H139" s="28">
        <v>447</v>
      </c>
      <c r="I139" s="28">
        <v>5755032</v>
      </c>
      <c r="J139" s="28">
        <v>443</v>
      </c>
      <c r="K139" s="28">
        <v>5713439</v>
      </c>
      <c r="L139" s="28">
        <v>440</v>
      </c>
      <c r="M139" s="28">
        <v>5675030</v>
      </c>
      <c r="N139" s="28">
        <v>437</v>
      </c>
      <c r="O139" s="28">
        <v>5642763</v>
      </c>
      <c r="P139" s="28">
        <v>434</v>
      </c>
      <c r="Q139" s="28">
        <v>5608667</v>
      </c>
      <c r="R139" s="28">
        <v>432</v>
      </c>
      <c r="S139" s="28">
        <v>5565866</v>
      </c>
      <c r="T139" s="28">
        <v>428</v>
      </c>
      <c r="U139" s="28">
        <v>5528007</v>
      </c>
      <c r="V139" s="28">
        <v>425</v>
      </c>
      <c r="W139" s="28">
        <v>5496240</v>
      </c>
      <c r="X139" s="28">
        <v>423</v>
      </c>
      <c r="Y139" s="28">
        <v>5451924</v>
      </c>
      <c r="Z139" s="28">
        <v>419</v>
      </c>
      <c r="AA139" s="28">
        <v>5415521</v>
      </c>
      <c r="AB139" s="28">
        <v>417</v>
      </c>
      <c r="AC139" s="28">
        <v>5380687</v>
      </c>
      <c r="AD139" s="28">
        <v>414</v>
      </c>
      <c r="AE139" s="28">
        <v>5346376</v>
      </c>
      <c r="AF139" s="28">
        <v>411</v>
      </c>
      <c r="AG139" s="28">
        <v>5325475</v>
      </c>
      <c r="AH139" s="28">
        <v>410</v>
      </c>
      <c r="AI139" s="28">
        <v>5301243</v>
      </c>
      <c r="AJ139" s="28">
        <v>408</v>
      </c>
      <c r="AK139" s="28">
        <v>5280727</v>
      </c>
      <c r="AL139" s="28">
        <v>406</v>
      </c>
    </row>
    <row r="140" spans="1:38" s="24" customFormat="1" ht="12.75" customHeight="1" x14ac:dyDescent="0.3">
      <c r="A140" s="61" t="s">
        <v>603</v>
      </c>
      <c r="B140" s="61" t="s">
        <v>604</v>
      </c>
      <c r="C140" s="61" t="s">
        <v>1129</v>
      </c>
      <c r="D140" s="28">
        <v>2180</v>
      </c>
      <c r="E140" s="28">
        <v>191041</v>
      </c>
      <c r="F140" s="28">
        <v>88</v>
      </c>
      <c r="G140" s="28">
        <v>189532</v>
      </c>
      <c r="H140" s="28">
        <v>87</v>
      </c>
      <c r="I140" s="28">
        <v>188522</v>
      </c>
      <c r="J140" s="28">
        <v>86</v>
      </c>
      <c r="K140" s="28">
        <v>187737</v>
      </c>
      <c r="L140" s="28">
        <v>86</v>
      </c>
      <c r="M140" s="28">
        <v>186389</v>
      </c>
      <c r="N140" s="28">
        <v>86</v>
      </c>
      <c r="O140" s="28">
        <v>185197</v>
      </c>
      <c r="P140" s="28">
        <v>85</v>
      </c>
      <c r="Q140" s="28">
        <v>183619</v>
      </c>
      <c r="R140" s="28">
        <v>84</v>
      </c>
      <c r="S140" s="28">
        <v>182865</v>
      </c>
      <c r="T140" s="28">
        <v>84</v>
      </c>
      <c r="U140" s="28">
        <v>182367</v>
      </c>
      <c r="V140" s="28">
        <v>84</v>
      </c>
      <c r="W140" s="28">
        <v>181791</v>
      </c>
      <c r="X140" s="28">
        <v>83</v>
      </c>
      <c r="Y140" s="28">
        <v>179930</v>
      </c>
      <c r="Z140" s="28">
        <v>83</v>
      </c>
      <c r="AA140" s="28">
        <v>178103</v>
      </c>
      <c r="AB140" s="28">
        <v>82</v>
      </c>
      <c r="AC140" s="28">
        <v>176587</v>
      </c>
      <c r="AD140" s="28">
        <v>81</v>
      </c>
      <c r="AE140" s="28">
        <v>176033</v>
      </c>
      <c r="AF140" s="28">
        <v>81</v>
      </c>
      <c r="AG140" s="28">
        <v>175648</v>
      </c>
      <c r="AH140" s="28">
        <v>81</v>
      </c>
      <c r="AI140" s="28">
        <v>175258</v>
      </c>
      <c r="AJ140" s="28">
        <v>80</v>
      </c>
      <c r="AK140" s="28">
        <v>174885</v>
      </c>
      <c r="AL140" s="28">
        <v>80</v>
      </c>
    </row>
    <row r="141" spans="1:38" s="24" customFormat="1" ht="12.75" customHeight="1" x14ac:dyDescent="0.3">
      <c r="A141" s="61" t="s">
        <v>243</v>
      </c>
      <c r="B141" s="61" t="s">
        <v>244</v>
      </c>
      <c r="C141" s="61" t="s">
        <v>1129</v>
      </c>
      <c r="D141" s="28">
        <v>3197</v>
      </c>
      <c r="E141" s="28">
        <v>317459</v>
      </c>
      <c r="F141" s="28">
        <v>99</v>
      </c>
      <c r="G141" s="28">
        <v>314392</v>
      </c>
      <c r="H141" s="28">
        <v>98</v>
      </c>
      <c r="I141" s="28">
        <v>312227</v>
      </c>
      <c r="J141" s="28">
        <v>98</v>
      </c>
      <c r="K141" s="28">
        <v>310774</v>
      </c>
      <c r="L141" s="28">
        <v>97</v>
      </c>
      <c r="M141" s="28">
        <v>309085</v>
      </c>
      <c r="N141" s="28">
        <v>97</v>
      </c>
      <c r="O141" s="28">
        <v>308416</v>
      </c>
      <c r="P141" s="28">
        <v>96</v>
      </c>
      <c r="Q141" s="28">
        <v>307108</v>
      </c>
      <c r="R141" s="28">
        <v>96</v>
      </c>
      <c r="S141" s="28">
        <v>304523</v>
      </c>
      <c r="T141" s="28">
        <v>95</v>
      </c>
      <c r="U141" s="28">
        <v>302069</v>
      </c>
      <c r="V141" s="28">
        <v>94</v>
      </c>
      <c r="W141" s="28">
        <v>300473</v>
      </c>
      <c r="X141" s="28">
        <v>94</v>
      </c>
      <c r="Y141" s="28">
        <v>297633</v>
      </c>
      <c r="Z141" s="28">
        <v>93</v>
      </c>
      <c r="AA141" s="28">
        <v>294531</v>
      </c>
      <c r="AB141" s="28">
        <v>92</v>
      </c>
      <c r="AC141" s="28">
        <v>291523</v>
      </c>
      <c r="AD141" s="28">
        <v>91</v>
      </c>
      <c r="AE141" s="28">
        <v>288810</v>
      </c>
      <c r="AF141" s="28">
        <v>90</v>
      </c>
      <c r="AG141" s="28">
        <v>286913</v>
      </c>
      <c r="AH141" s="28">
        <v>90</v>
      </c>
      <c r="AI141" s="28">
        <v>284901</v>
      </c>
      <c r="AJ141" s="28">
        <v>89</v>
      </c>
      <c r="AK141" s="28">
        <v>283254</v>
      </c>
      <c r="AL141" s="28">
        <v>89</v>
      </c>
    </row>
    <row r="142" spans="1:38" s="24" customFormat="1" ht="12.75" customHeight="1" x14ac:dyDescent="0.3">
      <c r="A142" s="61" t="s">
        <v>241</v>
      </c>
      <c r="B142" s="61" t="s">
        <v>242</v>
      </c>
      <c r="C142" s="61" t="s">
        <v>1129</v>
      </c>
      <c r="D142" s="28">
        <v>93</v>
      </c>
      <c r="E142" s="28">
        <v>255378</v>
      </c>
      <c r="F142" s="28">
        <v>2733</v>
      </c>
      <c r="G142" s="28">
        <v>253659</v>
      </c>
      <c r="H142" s="28">
        <v>2714</v>
      </c>
      <c r="I142" s="28">
        <v>251746</v>
      </c>
      <c r="J142" s="28">
        <v>2694</v>
      </c>
      <c r="K142" s="28">
        <v>250956</v>
      </c>
      <c r="L142" s="28">
        <v>2686</v>
      </c>
      <c r="M142" s="28">
        <v>250194</v>
      </c>
      <c r="N142" s="28">
        <v>2677</v>
      </c>
      <c r="O142" s="28">
        <v>249792</v>
      </c>
      <c r="P142" s="28">
        <v>2673</v>
      </c>
      <c r="Q142" s="28">
        <v>248719</v>
      </c>
      <c r="R142" s="28">
        <v>2674</v>
      </c>
      <c r="S142" s="28">
        <v>247381</v>
      </c>
      <c r="T142" s="28">
        <v>2660</v>
      </c>
      <c r="U142" s="28">
        <v>245869</v>
      </c>
      <c r="V142" s="28">
        <v>2644</v>
      </c>
      <c r="W142" s="28">
        <v>245509</v>
      </c>
      <c r="X142" s="28">
        <v>2640</v>
      </c>
      <c r="Y142" s="28">
        <v>243697</v>
      </c>
      <c r="Z142" s="28">
        <v>2620</v>
      </c>
      <c r="AA142" s="28">
        <v>243069</v>
      </c>
      <c r="AB142" s="28">
        <v>2614</v>
      </c>
      <c r="AC142" s="28">
        <v>241481</v>
      </c>
      <c r="AD142" s="28">
        <v>2597</v>
      </c>
      <c r="AE142" s="28">
        <v>241078</v>
      </c>
      <c r="AF142" s="28">
        <v>2592</v>
      </c>
      <c r="AG142" s="28">
        <v>240031</v>
      </c>
      <c r="AH142" s="28">
        <v>2581</v>
      </c>
      <c r="AI142" s="28">
        <v>239955</v>
      </c>
      <c r="AJ142" s="28">
        <v>2580</v>
      </c>
      <c r="AK142" s="28">
        <v>240422</v>
      </c>
      <c r="AL142" s="28">
        <v>2585</v>
      </c>
    </row>
    <row r="143" spans="1:38" s="24" customFormat="1" ht="12.75" customHeight="1" x14ac:dyDescent="0.3">
      <c r="A143" s="61" t="s">
        <v>238</v>
      </c>
      <c r="B143" s="61" t="s">
        <v>239</v>
      </c>
      <c r="C143" s="61" t="s">
        <v>1129</v>
      </c>
      <c r="D143" s="28">
        <v>290</v>
      </c>
      <c r="E143" s="28">
        <v>175768</v>
      </c>
      <c r="F143" s="28">
        <v>605</v>
      </c>
      <c r="G143" s="28">
        <v>173727</v>
      </c>
      <c r="H143" s="28">
        <v>598</v>
      </c>
      <c r="I143" s="28">
        <v>171677</v>
      </c>
      <c r="J143" s="28">
        <v>591</v>
      </c>
      <c r="K143" s="28">
        <v>169768</v>
      </c>
      <c r="L143" s="28">
        <v>585</v>
      </c>
      <c r="M143" s="28">
        <v>168642</v>
      </c>
      <c r="N143" s="28">
        <v>581</v>
      </c>
      <c r="O143" s="28">
        <v>167811</v>
      </c>
      <c r="P143" s="28">
        <v>578</v>
      </c>
      <c r="Q143" s="28">
        <v>166831</v>
      </c>
      <c r="R143" s="28">
        <v>575</v>
      </c>
      <c r="S143" s="28">
        <v>165641</v>
      </c>
      <c r="T143" s="28">
        <v>571</v>
      </c>
      <c r="U143" s="28">
        <v>164889</v>
      </c>
      <c r="V143" s="28">
        <v>569</v>
      </c>
      <c r="W143" s="28">
        <v>164089</v>
      </c>
      <c r="X143" s="28">
        <v>566</v>
      </c>
      <c r="Y143" s="28">
        <v>163368</v>
      </c>
      <c r="Z143" s="28">
        <v>563</v>
      </c>
      <c r="AA143" s="28">
        <v>162710</v>
      </c>
      <c r="AB143" s="28">
        <v>561</v>
      </c>
      <c r="AC143" s="28">
        <v>161535</v>
      </c>
      <c r="AD143" s="28">
        <v>557</v>
      </c>
      <c r="AE143" s="28">
        <v>160603</v>
      </c>
      <c r="AF143" s="28">
        <v>554</v>
      </c>
      <c r="AG143" s="28">
        <v>159848</v>
      </c>
      <c r="AH143" s="28">
        <v>551</v>
      </c>
      <c r="AI143" s="28">
        <v>159401</v>
      </c>
      <c r="AJ143" s="28">
        <v>550</v>
      </c>
      <c r="AK143" s="28">
        <v>158573</v>
      </c>
      <c r="AL143" s="28">
        <v>547</v>
      </c>
    </row>
    <row r="144" spans="1:38" s="24" customFormat="1" ht="12.75" customHeight="1" x14ac:dyDescent="0.3">
      <c r="A144" s="61" t="s">
        <v>791</v>
      </c>
      <c r="B144" s="61" t="s">
        <v>792</v>
      </c>
      <c r="C144" s="61" t="s">
        <v>1132</v>
      </c>
      <c r="D144" s="28">
        <v>2620</v>
      </c>
      <c r="E144" s="28">
        <v>870825</v>
      </c>
      <c r="F144" s="28">
        <v>332</v>
      </c>
      <c r="G144" s="28">
        <v>866430</v>
      </c>
      <c r="H144" s="28">
        <v>331</v>
      </c>
      <c r="I144" s="28">
        <v>862166</v>
      </c>
      <c r="J144" s="28">
        <v>329</v>
      </c>
      <c r="K144" s="28">
        <v>859870</v>
      </c>
      <c r="L144" s="28">
        <v>328</v>
      </c>
      <c r="M144" s="28">
        <v>856837</v>
      </c>
      <c r="N144" s="28">
        <v>327</v>
      </c>
      <c r="O144" s="28">
        <v>852039</v>
      </c>
      <c r="P144" s="28">
        <v>325</v>
      </c>
      <c r="Q144" s="28">
        <v>849546</v>
      </c>
      <c r="R144" s="28">
        <v>324</v>
      </c>
      <c r="S144" s="28">
        <v>845272</v>
      </c>
      <c r="T144" s="28">
        <v>323</v>
      </c>
      <c r="U144" s="28">
        <v>841270</v>
      </c>
      <c r="V144" s="28">
        <v>321</v>
      </c>
      <c r="W144" s="28">
        <v>838142</v>
      </c>
      <c r="X144" s="28">
        <v>320</v>
      </c>
      <c r="Y144" s="28">
        <v>833122</v>
      </c>
      <c r="Z144" s="28">
        <v>318</v>
      </c>
      <c r="AA144" s="28">
        <v>827321</v>
      </c>
      <c r="AB144" s="28">
        <v>316</v>
      </c>
      <c r="AC144" s="28">
        <v>822713</v>
      </c>
      <c r="AD144" s="28">
        <v>314</v>
      </c>
      <c r="AE144" s="28">
        <v>818563</v>
      </c>
      <c r="AF144" s="28">
        <v>312</v>
      </c>
      <c r="AG144" s="28">
        <v>815228</v>
      </c>
      <c r="AH144" s="28">
        <v>311</v>
      </c>
      <c r="AI144" s="28">
        <v>810199</v>
      </c>
      <c r="AJ144" s="28">
        <v>309</v>
      </c>
      <c r="AK144" s="28">
        <v>807152</v>
      </c>
      <c r="AL144" s="28">
        <v>308</v>
      </c>
    </row>
    <row r="145" spans="1:38" s="24" customFormat="1" ht="12.75" customHeight="1" x14ac:dyDescent="0.3">
      <c r="A145" s="61" t="s">
        <v>359</v>
      </c>
      <c r="B145" s="61" t="s">
        <v>360</v>
      </c>
      <c r="C145" s="61" t="s">
        <v>1133</v>
      </c>
      <c r="D145" s="28">
        <v>79</v>
      </c>
      <c r="E145" s="28">
        <v>99126</v>
      </c>
      <c r="F145" s="28">
        <v>1257</v>
      </c>
      <c r="G145" s="28">
        <v>98513</v>
      </c>
      <c r="H145" s="28">
        <v>1249</v>
      </c>
      <c r="I145" s="28">
        <v>98490</v>
      </c>
      <c r="J145" s="28">
        <v>1249</v>
      </c>
      <c r="K145" s="28">
        <v>98508</v>
      </c>
      <c r="L145" s="28">
        <v>1249</v>
      </c>
      <c r="M145" s="28">
        <v>98106</v>
      </c>
      <c r="N145" s="28">
        <v>1244</v>
      </c>
      <c r="O145" s="28">
        <v>97932</v>
      </c>
      <c r="P145" s="28">
        <v>1241</v>
      </c>
      <c r="Q145" s="28">
        <v>97582</v>
      </c>
      <c r="R145" s="28">
        <v>1235</v>
      </c>
      <c r="S145" s="28">
        <v>96898</v>
      </c>
      <c r="T145" s="28">
        <v>1227</v>
      </c>
      <c r="U145" s="28">
        <v>96514</v>
      </c>
      <c r="V145" s="28">
        <v>1222</v>
      </c>
      <c r="W145" s="28">
        <v>95999</v>
      </c>
      <c r="X145" s="28">
        <v>1215</v>
      </c>
      <c r="Y145" s="28">
        <v>95391</v>
      </c>
      <c r="Z145" s="28">
        <v>1207</v>
      </c>
      <c r="AA145" s="28">
        <v>94991</v>
      </c>
      <c r="AB145" s="28">
        <v>1202</v>
      </c>
      <c r="AC145" s="28">
        <v>94772</v>
      </c>
      <c r="AD145" s="28">
        <v>1200</v>
      </c>
      <c r="AE145" s="28">
        <v>94179</v>
      </c>
      <c r="AF145" s="28">
        <v>1192</v>
      </c>
      <c r="AG145" s="28">
        <v>93751</v>
      </c>
      <c r="AH145" s="28">
        <v>1187</v>
      </c>
      <c r="AI145" s="28">
        <v>93000</v>
      </c>
      <c r="AJ145" s="28">
        <v>1177</v>
      </c>
      <c r="AK145" s="28">
        <v>92165</v>
      </c>
      <c r="AL145" s="28">
        <v>1167</v>
      </c>
    </row>
    <row r="146" spans="1:38" s="24" customFormat="1" ht="12.75" customHeight="1" x14ac:dyDescent="0.3">
      <c r="A146" s="61" t="s">
        <v>361</v>
      </c>
      <c r="B146" s="61" t="s">
        <v>362</v>
      </c>
      <c r="C146" s="61" t="s">
        <v>1133</v>
      </c>
      <c r="D146" s="28">
        <v>387</v>
      </c>
      <c r="E146" s="28">
        <v>117552</v>
      </c>
      <c r="F146" s="28">
        <v>304</v>
      </c>
      <c r="G146" s="28">
        <v>116937</v>
      </c>
      <c r="H146" s="28">
        <v>302</v>
      </c>
      <c r="I146" s="28">
        <v>116196</v>
      </c>
      <c r="J146" s="28">
        <v>300</v>
      </c>
      <c r="K146" s="28">
        <v>115720</v>
      </c>
      <c r="L146" s="28">
        <v>299</v>
      </c>
      <c r="M146" s="28">
        <v>114940</v>
      </c>
      <c r="N146" s="28">
        <v>297</v>
      </c>
      <c r="O146" s="28">
        <v>114487</v>
      </c>
      <c r="P146" s="28">
        <v>296</v>
      </c>
      <c r="Q146" s="28">
        <v>113858</v>
      </c>
      <c r="R146" s="28">
        <v>294</v>
      </c>
      <c r="S146" s="28">
        <v>112979</v>
      </c>
      <c r="T146" s="28">
        <v>292</v>
      </c>
      <c r="U146" s="28">
        <v>112033</v>
      </c>
      <c r="V146" s="28">
        <v>289</v>
      </c>
      <c r="W146" s="28">
        <v>111191</v>
      </c>
      <c r="X146" s="28">
        <v>287</v>
      </c>
      <c r="Y146" s="28">
        <v>109776</v>
      </c>
      <c r="Z146" s="28">
        <v>284</v>
      </c>
      <c r="AA146" s="28">
        <v>108466</v>
      </c>
      <c r="AB146" s="28">
        <v>280</v>
      </c>
      <c r="AC146" s="28">
        <v>107609</v>
      </c>
      <c r="AD146" s="28">
        <v>278</v>
      </c>
      <c r="AE146" s="28">
        <v>106800</v>
      </c>
      <c r="AF146" s="28">
        <v>276</v>
      </c>
      <c r="AG146" s="28">
        <v>106065</v>
      </c>
      <c r="AH146" s="28">
        <v>274</v>
      </c>
      <c r="AI146" s="28">
        <v>104487</v>
      </c>
      <c r="AJ146" s="28">
        <v>270</v>
      </c>
      <c r="AK146" s="28">
        <v>103938</v>
      </c>
      <c r="AL146" s="28">
        <v>269</v>
      </c>
    </row>
    <row r="147" spans="1:38" s="24" customFormat="1" ht="12.75" customHeight="1" x14ac:dyDescent="0.3">
      <c r="A147" s="61" t="s">
        <v>363</v>
      </c>
      <c r="B147" s="61" t="s">
        <v>364</v>
      </c>
      <c r="C147" s="61" t="s">
        <v>1133</v>
      </c>
      <c r="D147" s="28">
        <v>331</v>
      </c>
      <c r="E147" s="28">
        <v>103507</v>
      </c>
      <c r="F147" s="28">
        <v>312</v>
      </c>
      <c r="G147" s="28">
        <v>102831</v>
      </c>
      <c r="H147" s="28">
        <v>310</v>
      </c>
      <c r="I147" s="28">
        <v>102566</v>
      </c>
      <c r="J147" s="28">
        <v>310</v>
      </c>
      <c r="K147" s="28">
        <v>102062</v>
      </c>
      <c r="L147" s="28">
        <v>308</v>
      </c>
      <c r="M147" s="28">
        <v>101716</v>
      </c>
      <c r="N147" s="28">
        <v>307</v>
      </c>
      <c r="O147" s="28">
        <v>101175</v>
      </c>
      <c r="P147" s="28">
        <v>305</v>
      </c>
      <c r="Q147" s="28">
        <v>100911</v>
      </c>
      <c r="R147" s="28">
        <v>305</v>
      </c>
      <c r="S147" s="28">
        <v>100424</v>
      </c>
      <c r="T147" s="28">
        <v>303</v>
      </c>
      <c r="U147" s="28">
        <v>100012</v>
      </c>
      <c r="V147" s="28">
        <v>302</v>
      </c>
      <c r="W147" s="28">
        <v>99490</v>
      </c>
      <c r="X147" s="28">
        <v>301</v>
      </c>
      <c r="Y147" s="28">
        <v>98528</v>
      </c>
      <c r="Z147" s="28">
        <v>298</v>
      </c>
      <c r="AA147" s="28">
        <v>97432</v>
      </c>
      <c r="AB147" s="28">
        <v>294</v>
      </c>
      <c r="AC147" s="28">
        <v>96307</v>
      </c>
      <c r="AD147" s="28">
        <v>291</v>
      </c>
      <c r="AE147" s="28">
        <v>95580</v>
      </c>
      <c r="AF147" s="28">
        <v>289</v>
      </c>
      <c r="AG147" s="28">
        <v>94467</v>
      </c>
      <c r="AH147" s="28">
        <v>285</v>
      </c>
      <c r="AI147" s="28">
        <v>93679</v>
      </c>
      <c r="AJ147" s="28">
        <v>283</v>
      </c>
      <c r="AK147" s="28">
        <v>93229</v>
      </c>
      <c r="AL147" s="28">
        <v>282</v>
      </c>
    </row>
    <row r="148" spans="1:38" s="24" customFormat="1" ht="12.75" customHeight="1" x14ac:dyDescent="0.3">
      <c r="A148" s="61" t="s">
        <v>289</v>
      </c>
      <c r="B148" s="61" t="s">
        <v>290</v>
      </c>
      <c r="C148" s="61" t="s">
        <v>1133</v>
      </c>
      <c r="D148" s="28">
        <v>211</v>
      </c>
      <c r="E148" s="28">
        <v>128963</v>
      </c>
      <c r="F148" s="28">
        <v>611</v>
      </c>
      <c r="G148" s="28">
        <v>128126</v>
      </c>
      <c r="H148" s="28">
        <v>607</v>
      </c>
      <c r="I148" s="28">
        <v>126863</v>
      </c>
      <c r="J148" s="28">
        <v>601</v>
      </c>
      <c r="K148" s="28">
        <v>125978</v>
      </c>
      <c r="L148" s="28">
        <v>597</v>
      </c>
      <c r="M148" s="28">
        <v>125184</v>
      </c>
      <c r="N148" s="28">
        <v>593</v>
      </c>
      <c r="O148" s="28">
        <v>124104</v>
      </c>
      <c r="P148" s="28">
        <v>588</v>
      </c>
      <c r="Q148" s="28">
        <v>123878</v>
      </c>
      <c r="R148" s="28">
        <v>587</v>
      </c>
      <c r="S148" s="28">
        <v>123351</v>
      </c>
      <c r="T148" s="28">
        <v>585</v>
      </c>
      <c r="U148" s="28">
        <v>123073</v>
      </c>
      <c r="V148" s="28">
        <v>583</v>
      </c>
      <c r="W148" s="28">
        <v>123213</v>
      </c>
      <c r="X148" s="28">
        <v>584</v>
      </c>
      <c r="Y148" s="28">
        <v>123526</v>
      </c>
      <c r="Z148" s="28">
        <v>585</v>
      </c>
      <c r="AA148" s="28">
        <v>123191</v>
      </c>
      <c r="AB148" s="28">
        <v>584</v>
      </c>
      <c r="AC148" s="28">
        <v>123170</v>
      </c>
      <c r="AD148" s="28">
        <v>584</v>
      </c>
      <c r="AE148" s="28">
        <v>123076</v>
      </c>
      <c r="AF148" s="28">
        <v>583</v>
      </c>
      <c r="AG148" s="28">
        <v>122657</v>
      </c>
      <c r="AH148" s="28">
        <v>581</v>
      </c>
      <c r="AI148" s="28">
        <v>122165</v>
      </c>
      <c r="AJ148" s="28">
        <v>579</v>
      </c>
      <c r="AK148" s="28">
        <v>122015</v>
      </c>
      <c r="AL148" s="28">
        <v>578</v>
      </c>
    </row>
    <row r="149" spans="1:38" s="24" customFormat="1" ht="12.75" customHeight="1" x14ac:dyDescent="0.3">
      <c r="A149" s="61" t="s">
        <v>365</v>
      </c>
      <c r="B149" s="61" t="s">
        <v>366</v>
      </c>
      <c r="C149" s="61" t="s">
        <v>1133</v>
      </c>
      <c r="D149" s="28">
        <v>407</v>
      </c>
      <c r="E149" s="28">
        <v>111890</v>
      </c>
      <c r="F149" s="28">
        <v>275</v>
      </c>
      <c r="G149" s="28">
        <v>111173</v>
      </c>
      <c r="H149" s="28">
        <v>273</v>
      </c>
      <c r="I149" s="28">
        <v>110712</v>
      </c>
      <c r="J149" s="28">
        <v>272</v>
      </c>
      <c r="K149" s="28">
        <v>110688</v>
      </c>
      <c r="L149" s="28">
        <v>272</v>
      </c>
      <c r="M149" s="28">
        <v>110323</v>
      </c>
      <c r="N149" s="28">
        <v>271</v>
      </c>
      <c r="O149" s="28">
        <v>108443</v>
      </c>
      <c r="P149" s="28">
        <v>266</v>
      </c>
      <c r="Q149" s="28">
        <v>108318</v>
      </c>
      <c r="R149" s="28">
        <v>266</v>
      </c>
      <c r="S149" s="28">
        <v>108050</v>
      </c>
      <c r="T149" s="28">
        <v>265</v>
      </c>
      <c r="U149" s="28">
        <v>107561</v>
      </c>
      <c r="V149" s="28">
        <v>264</v>
      </c>
      <c r="W149" s="28">
        <v>107501</v>
      </c>
      <c r="X149" s="28">
        <v>264</v>
      </c>
      <c r="Y149" s="28">
        <v>107144</v>
      </c>
      <c r="Z149" s="28">
        <v>263</v>
      </c>
      <c r="AA149" s="28">
        <v>106655</v>
      </c>
      <c r="AB149" s="28">
        <v>262</v>
      </c>
      <c r="AC149" s="28">
        <v>106428</v>
      </c>
      <c r="AD149" s="28">
        <v>261</v>
      </c>
      <c r="AE149" s="28">
        <v>106300</v>
      </c>
      <c r="AF149" s="28">
        <v>261</v>
      </c>
      <c r="AG149" s="28">
        <v>106300</v>
      </c>
      <c r="AH149" s="28">
        <v>261</v>
      </c>
      <c r="AI149" s="28">
        <v>106013</v>
      </c>
      <c r="AJ149" s="28">
        <v>260</v>
      </c>
      <c r="AK149" s="28">
        <v>105942</v>
      </c>
      <c r="AL149" s="28">
        <v>260</v>
      </c>
    </row>
    <row r="150" spans="1:38" s="24" customFormat="1" ht="12.75" customHeight="1" x14ac:dyDescent="0.3">
      <c r="A150" s="61" t="s">
        <v>291</v>
      </c>
      <c r="B150" s="61" t="s">
        <v>292</v>
      </c>
      <c r="C150" s="61" t="s">
        <v>1133</v>
      </c>
      <c r="D150" s="28">
        <v>598</v>
      </c>
      <c r="E150" s="28">
        <v>134764</v>
      </c>
      <c r="F150" s="28">
        <v>225</v>
      </c>
      <c r="G150" s="28">
        <v>133664</v>
      </c>
      <c r="H150" s="28">
        <v>223</v>
      </c>
      <c r="I150" s="28">
        <v>132220</v>
      </c>
      <c r="J150" s="28">
        <v>221</v>
      </c>
      <c r="K150" s="28">
        <v>132044</v>
      </c>
      <c r="L150" s="28">
        <v>221</v>
      </c>
      <c r="M150" s="28">
        <v>131984</v>
      </c>
      <c r="N150" s="28">
        <v>221</v>
      </c>
      <c r="O150" s="28">
        <v>131554</v>
      </c>
      <c r="P150" s="28">
        <v>220</v>
      </c>
      <c r="Q150" s="28">
        <v>130895</v>
      </c>
      <c r="R150" s="28">
        <v>219</v>
      </c>
      <c r="S150" s="28">
        <v>130001</v>
      </c>
      <c r="T150" s="28">
        <v>217</v>
      </c>
      <c r="U150" s="28">
        <v>129041</v>
      </c>
      <c r="V150" s="28">
        <v>216</v>
      </c>
      <c r="W150" s="28">
        <v>128320</v>
      </c>
      <c r="X150" s="28">
        <v>215</v>
      </c>
      <c r="Y150" s="28">
        <v>127055</v>
      </c>
      <c r="Z150" s="28">
        <v>212</v>
      </c>
      <c r="AA150" s="28">
        <v>125620</v>
      </c>
      <c r="AB150" s="28">
        <v>210</v>
      </c>
      <c r="AC150" s="28">
        <v>124361</v>
      </c>
      <c r="AD150" s="28">
        <v>208</v>
      </c>
      <c r="AE150" s="28">
        <v>123224</v>
      </c>
      <c r="AF150" s="28">
        <v>206</v>
      </c>
      <c r="AG150" s="28">
        <v>122447</v>
      </c>
      <c r="AH150" s="28">
        <v>205</v>
      </c>
      <c r="AI150" s="28">
        <v>121409</v>
      </c>
      <c r="AJ150" s="28">
        <v>203</v>
      </c>
      <c r="AK150" s="28">
        <v>120712</v>
      </c>
      <c r="AL150" s="28">
        <v>202</v>
      </c>
    </row>
    <row r="151" spans="1:38" s="24" customFormat="1" ht="12.75" customHeight="1" x14ac:dyDescent="0.3">
      <c r="A151" s="61" t="s">
        <v>293</v>
      </c>
      <c r="B151" s="61" t="s">
        <v>294</v>
      </c>
      <c r="C151" s="61" t="s">
        <v>1133</v>
      </c>
      <c r="D151" s="28">
        <v>576</v>
      </c>
      <c r="E151" s="28">
        <v>98496</v>
      </c>
      <c r="F151" s="28">
        <v>171</v>
      </c>
      <c r="G151" s="28">
        <v>98176</v>
      </c>
      <c r="H151" s="28">
        <v>170</v>
      </c>
      <c r="I151" s="28">
        <v>98011</v>
      </c>
      <c r="J151" s="28">
        <v>170</v>
      </c>
      <c r="K151" s="28">
        <v>97838</v>
      </c>
      <c r="L151" s="28">
        <v>170</v>
      </c>
      <c r="M151" s="28">
        <v>97488</v>
      </c>
      <c r="N151" s="28">
        <v>169</v>
      </c>
      <c r="O151" s="28">
        <v>97239</v>
      </c>
      <c r="P151" s="28">
        <v>169</v>
      </c>
      <c r="Q151" s="28">
        <v>97209</v>
      </c>
      <c r="R151" s="28">
        <v>169</v>
      </c>
      <c r="S151" s="28">
        <v>96987</v>
      </c>
      <c r="T151" s="28">
        <v>168</v>
      </c>
      <c r="U151" s="28">
        <v>96781</v>
      </c>
      <c r="V151" s="28">
        <v>168</v>
      </c>
      <c r="W151" s="28">
        <v>96604</v>
      </c>
      <c r="X151" s="28">
        <v>168</v>
      </c>
      <c r="Y151" s="28">
        <v>96295</v>
      </c>
      <c r="Z151" s="28">
        <v>167</v>
      </c>
      <c r="AA151" s="28">
        <v>95888</v>
      </c>
      <c r="AB151" s="28">
        <v>166</v>
      </c>
      <c r="AC151" s="28">
        <v>95342</v>
      </c>
      <c r="AD151" s="28">
        <v>166</v>
      </c>
      <c r="AE151" s="28">
        <v>94980</v>
      </c>
      <c r="AF151" s="28">
        <v>165</v>
      </c>
      <c r="AG151" s="28">
        <v>94997</v>
      </c>
      <c r="AH151" s="28">
        <v>165</v>
      </c>
      <c r="AI151" s="28">
        <v>94927</v>
      </c>
      <c r="AJ151" s="28">
        <v>165</v>
      </c>
      <c r="AK151" s="28">
        <v>94555</v>
      </c>
      <c r="AL151" s="28">
        <v>164</v>
      </c>
    </row>
    <row r="152" spans="1:38" s="24" customFormat="1" ht="12.75" customHeight="1" x14ac:dyDescent="0.3">
      <c r="A152" s="61" t="s">
        <v>367</v>
      </c>
      <c r="B152" s="61" t="s">
        <v>368</v>
      </c>
      <c r="C152" s="61" t="s">
        <v>1133</v>
      </c>
      <c r="D152" s="28">
        <v>31</v>
      </c>
      <c r="E152" s="28">
        <v>76527</v>
      </c>
      <c r="F152" s="28">
        <v>2481</v>
      </c>
      <c r="G152" s="28">
        <v>77010</v>
      </c>
      <c r="H152" s="28">
        <v>2496</v>
      </c>
      <c r="I152" s="28">
        <v>77108</v>
      </c>
      <c r="J152" s="28">
        <v>2499</v>
      </c>
      <c r="K152" s="28">
        <v>77032</v>
      </c>
      <c r="L152" s="28">
        <v>2497</v>
      </c>
      <c r="M152" s="28">
        <v>77096</v>
      </c>
      <c r="N152" s="28">
        <v>2499</v>
      </c>
      <c r="O152" s="28">
        <v>77105</v>
      </c>
      <c r="P152" s="28">
        <v>2499</v>
      </c>
      <c r="Q152" s="28">
        <v>76895</v>
      </c>
      <c r="R152" s="28">
        <v>2480</v>
      </c>
      <c r="S152" s="28">
        <v>76582</v>
      </c>
      <c r="T152" s="28">
        <v>2470</v>
      </c>
      <c r="U152" s="28">
        <v>76255</v>
      </c>
      <c r="V152" s="28">
        <v>2460</v>
      </c>
      <c r="W152" s="28">
        <v>75824</v>
      </c>
      <c r="X152" s="28">
        <v>2446</v>
      </c>
      <c r="Y152" s="28">
        <v>75407</v>
      </c>
      <c r="Z152" s="28">
        <v>2432</v>
      </c>
      <c r="AA152" s="28">
        <v>75078</v>
      </c>
      <c r="AB152" s="28">
        <v>2422</v>
      </c>
      <c r="AC152" s="28">
        <v>74724</v>
      </c>
      <c r="AD152" s="28">
        <v>2410</v>
      </c>
      <c r="AE152" s="28">
        <v>74424</v>
      </c>
      <c r="AF152" s="28">
        <v>2401</v>
      </c>
      <c r="AG152" s="28">
        <v>74544</v>
      </c>
      <c r="AH152" s="28">
        <v>2405</v>
      </c>
      <c r="AI152" s="28">
        <v>74519</v>
      </c>
      <c r="AJ152" s="28">
        <v>2404</v>
      </c>
      <c r="AK152" s="28">
        <v>74596</v>
      </c>
      <c r="AL152" s="28">
        <v>2406</v>
      </c>
    </row>
    <row r="153" spans="1:38" s="24" customFormat="1" ht="12.75" customHeight="1" x14ac:dyDescent="0.3">
      <c r="A153" s="61" t="s">
        <v>793</v>
      </c>
      <c r="B153" s="61" t="s">
        <v>794</v>
      </c>
      <c r="C153" s="61" t="s">
        <v>1132</v>
      </c>
      <c r="D153" s="28">
        <v>1975</v>
      </c>
      <c r="E153" s="28">
        <v>564562</v>
      </c>
      <c r="F153" s="28">
        <v>286</v>
      </c>
      <c r="G153" s="28">
        <v>558991</v>
      </c>
      <c r="H153" s="28">
        <v>283</v>
      </c>
      <c r="I153" s="28">
        <v>555154</v>
      </c>
      <c r="J153" s="28">
        <v>281</v>
      </c>
      <c r="K153" s="28">
        <v>552450</v>
      </c>
      <c r="L153" s="28">
        <v>280</v>
      </c>
      <c r="M153" s="28">
        <v>549517</v>
      </c>
      <c r="N153" s="28">
        <v>278</v>
      </c>
      <c r="O153" s="28">
        <v>548320</v>
      </c>
      <c r="P153" s="28">
        <v>278</v>
      </c>
      <c r="Q153" s="28">
        <v>546554</v>
      </c>
      <c r="R153" s="28">
        <v>277</v>
      </c>
      <c r="S153" s="28">
        <v>544166</v>
      </c>
      <c r="T153" s="28">
        <v>276</v>
      </c>
      <c r="U153" s="28">
        <v>542131</v>
      </c>
      <c r="V153" s="28">
        <v>274</v>
      </c>
      <c r="W153" s="28">
        <v>539384</v>
      </c>
      <c r="X153" s="28">
        <v>273</v>
      </c>
      <c r="Y153" s="28">
        <v>534381</v>
      </c>
      <c r="Z153" s="28">
        <v>271</v>
      </c>
      <c r="AA153" s="28">
        <v>529059</v>
      </c>
      <c r="AB153" s="28">
        <v>268</v>
      </c>
      <c r="AC153" s="28">
        <v>523653</v>
      </c>
      <c r="AD153" s="28">
        <v>265</v>
      </c>
      <c r="AE153" s="28">
        <v>518637</v>
      </c>
      <c r="AF153" s="28">
        <v>263</v>
      </c>
      <c r="AG153" s="28">
        <v>515056</v>
      </c>
      <c r="AH153" s="28">
        <v>261</v>
      </c>
      <c r="AI153" s="28">
        <v>510691</v>
      </c>
      <c r="AJ153" s="28">
        <v>259</v>
      </c>
      <c r="AK153" s="28">
        <v>506193</v>
      </c>
      <c r="AL153" s="28">
        <v>256</v>
      </c>
    </row>
    <row r="154" spans="1:38" s="24" customFormat="1" ht="12.75" customHeight="1" x14ac:dyDescent="0.3">
      <c r="A154" s="61" t="s">
        <v>295</v>
      </c>
      <c r="B154" s="61" t="s">
        <v>296</v>
      </c>
      <c r="C154" s="61" t="s">
        <v>1133</v>
      </c>
      <c r="D154" s="28">
        <v>284</v>
      </c>
      <c r="E154" s="28">
        <v>64069</v>
      </c>
      <c r="F154" s="28">
        <v>225</v>
      </c>
      <c r="G154" s="28">
        <v>63193</v>
      </c>
      <c r="H154" s="28">
        <v>222</v>
      </c>
      <c r="I154" s="28">
        <v>62765</v>
      </c>
      <c r="J154" s="28">
        <v>221</v>
      </c>
      <c r="K154" s="28">
        <v>62448</v>
      </c>
      <c r="L154" s="28">
        <v>220</v>
      </c>
      <c r="M154" s="28">
        <v>62119</v>
      </c>
      <c r="N154" s="28">
        <v>219</v>
      </c>
      <c r="O154" s="28">
        <v>62206</v>
      </c>
      <c r="P154" s="28">
        <v>219</v>
      </c>
      <c r="Q154" s="28">
        <v>62089</v>
      </c>
      <c r="R154" s="28">
        <v>219</v>
      </c>
      <c r="S154" s="28">
        <v>62066</v>
      </c>
      <c r="T154" s="28">
        <v>219</v>
      </c>
      <c r="U154" s="28">
        <v>62124</v>
      </c>
      <c r="V154" s="28">
        <v>219</v>
      </c>
      <c r="W154" s="28">
        <v>61968</v>
      </c>
      <c r="X154" s="28">
        <v>218</v>
      </c>
      <c r="Y154" s="28">
        <v>61839</v>
      </c>
      <c r="Z154" s="28">
        <v>218</v>
      </c>
      <c r="AA154" s="28">
        <v>61920</v>
      </c>
      <c r="AB154" s="28">
        <v>218</v>
      </c>
      <c r="AC154" s="28">
        <v>61894</v>
      </c>
      <c r="AD154" s="28">
        <v>218</v>
      </c>
      <c r="AE154" s="28">
        <v>61769</v>
      </c>
      <c r="AF154" s="28">
        <v>217</v>
      </c>
      <c r="AG154" s="28">
        <v>61749</v>
      </c>
      <c r="AH154" s="28">
        <v>217</v>
      </c>
      <c r="AI154" s="28">
        <v>61825</v>
      </c>
      <c r="AJ154" s="28">
        <v>218</v>
      </c>
      <c r="AK154" s="28">
        <v>61788</v>
      </c>
      <c r="AL154" s="28">
        <v>218</v>
      </c>
    </row>
    <row r="155" spans="1:38" s="24" customFormat="1" ht="12.75" customHeight="1" x14ac:dyDescent="0.3">
      <c r="A155" s="61" t="s">
        <v>297</v>
      </c>
      <c r="B155" s="61" t="s">
        <v>298</v>
      </c>
      <c r="C155" s="61" t="s">
        <v>1133</v>
      </c>
      <c r="D155" s="28">
        <v>79</v>
      </c>
      <c r="E155" s="28">
        <v>128659</v>
      </c>
      <c r="F155" s="28">
        <v>1630</v>
      </c>
      <c r="G155" s="28">
        <v>127674</v>
      </c>
      <c r="H155" s="28">
        <v>1617</v>
      </c>
      <c r="I155" s="28">
        <v>126603</v>
      </c>
      <c r="J155" s="28">
        <v>1604</v>
      </c>
      <c r="K155" s="28">
        <v>126309</v>
      </c>
      <c r="L155" s="28">
        <v>1600</v>
      </c>
      <c r="M155" s="28">
        <v>126118</v>
      </c>
      <c r="N155" s="28">
        <v>1597</v>
      </c>
      <c r="O155" s="28">
        <v>125867</v>
      </c>
      <c r="P155" s="28">
        <v>1594</v>
      </c>
      <c r="Q155" s="28">
        <v>125409</v>
      </c>
      <c r="R155" s="28">
        <v>1587</v>
      </c>
      <c r="S155" s="28">
        <v>124759</v>
      </c>
      <c r="T155" s="28">
        <v>1579</v>
      </c>
      <c r="U155" s="28">
        <v>124330</v>
      </c>
      <c r="V155" s="28">
        <v>1574</v>
      </c>
      <c r="W155" s="28">
        <v>123868</v>
      </c>
      <c r="X155" s="28">
        <v>1568</v>
      </c>
      <c r="Y155" s="28">
        <v>122661</v>
      </c>
      <c r="Z155" s="28">
        <v>1553</v>
      </c>
      <c r="AA155" s="28">
        <v>121787</v>
      </c>
      <c r="AB155" s="28">
        <v>1542</v>
      </c>
      <c r="AC155" s="28">
        <v>121048</v>
      </c>
      <c r="AD155" s="28">
        <v>1532</v>
      </c>
      <c r="AE155" s="28">
        <v>120668</v>
      </c>
      <c r="AF155" s="28">
        <v>1527</v>
      </c>
      <c r="AG155" s="28">
        <v>120541</v>
      </c>
      <c r="AH155" s="28">
        <v>1526</v>
      </c>
      <c r="AI155" s="28">
        <v>119625</v>
      </c>
      <c r="AJ155" s="28">
        <v>1514</v>
      </c>
      <c r="AK155" s="28">
        <v>119239</v>
      </c>
      <c r="AL155" s="28">
        <v>1509</v>
      </c>
    </row>
    <row r="156" spans="1:38" s="24" customFormat="1" ht="12.75" customHeight="1" x14ac:dyDescent="0.3">
      <c r="A156" s="61" t="s">
        <v>299</v>
      </c>
      <c r="B156" s="61" t="s">
        <v>300</v>
      </c>
      <c r="C156" s="61" t="s">
        <v>1133</v>
      </c>
      <c r="D156" s="28">
        <v>351</v>
      </c>
      <c r="E156" s="28">
        <v>106350</v>
      </c>
      <c r="F156" s="28">
        <v>303</v>
      </c>
      <c r="G156" s="28">
        <v>105291</v>
      </c>
      <c r="H156" s="28">
        <v>300</v>
      </c>
      <c r="I156" s="28">
        <v>104455</v>
      </c>
      <c r="J156" s="28">
        <v>297</v>
      </c>
      <c r="K156" s="28">
        <v>103189</v>
      </c>
      <c r="L156" s="28">
        <v>294</v>
      </c>
      <c r="M156" s="28">
        <v>101819</v>
      </c>
      <c r="N156" s="28">
        <v>290</v>
      </c>
      <c r="O156" s="28">
        <v>101030</v>
      </c>
      <c r="P156" s="28">
        <v>288</v>
      </c>
      <c r="Q156" s="28">
        <v>100496</v>
      </c>
      <c r="R156" s="28">
        <v>286</v>
      </c>
      <c r="S156" s="28">
        <v>99035</v>
      </c>
      <c r="T156" s="28">
        <v>282</v>
      </c>
      <c r="U156" s="28">
        <v>97662</v>
      </c>
      <c r="V156" s="28">
        <v>278</v>
      </c>
      <c r="W156" s="28">
        <v>96434</v>
      </c>
      <c r="X156" s="28">
        <v>275</v>
      </c>
      <c r="Y156" s="28">
        <v>94748</v>
      </c>
      <c r="Z156" s="28">
        <v>270</v>
      </c>
      <c r="AA156" s="28">
        <v>93051</v>
      </c>
      <c r="AB156" s="28">
        <v>265</v>
      </c>
      <c r="AC156" s="28">
        <v>91321</v>
      </c>
      <c r="AD156" s="28">
        <v>260</v>
      </c>
      <c r="AE156" s="28">
        <v>89998</v>
      </c>
      <c r="AF156" s="28">
        <v>256</v>
      </c>
      <c r="AG156" s="28">
        <v>89050</v>
      </c>
      <c r="AH156" s="28">
        <v>254</v>
      </c>
      <c r="AI156" s="28">
        <v>88653</v>
      </c>
      <c r="AJ156" s="28">
        <v>253</v>
      </c>
      <c r="AK156" s="28">
        <v>87520</v>
      </c>
      <c r="AL156" s="28">
        <v>249</v>
      </c>
    </row>
    <row r="157" spans="1:38" s="24" customFormat="1" ht="12.75" customHeight="1" x14ac:dyDescent="0.3">
      <c r="A157" s="61" t="s">
        <v>301</v>
      </c>
      <c r="B157" s="61" t="s">
        <v>302</v>
      </c>
      <c r="C157" s="61" t="s">
        <v>1133</v>
      </c>
      <c r="D157" s="28">
        <v>978</v>
      </c>
      <c r="E157" s="28">
        <v>125202</v>
      </c>
      <c r="F157" s="28">
        <v>128</v>
      </c>
      <c r="G157" s="28">
        <v>123345</v>
      </c>
      <c r="H157" s="28">
        <v>126</v>
      </c>
      <c r="I157" s="28">
        <v>122438</v>
      </c>
      <c r="J157" s="28">
        <v>125</v>
      </c>
      <c r="K157" s="28">
        <v>121779</v>
      </c>
      <c r="L157" s="28">
        <v>125</v>
      </c>
      <c r="M157" s="28">
        <v>121253</v>
      </c>
      <c r="N157" s="28">
        <v>124</v>
      </c>
      <c r="O157" s="28">
        <v>120794</v>
      </c>
      <c r="P157" s="28">
        <v>124</v>
      </c>
      <c r="Q157" s="28">
        <v>120824</v>
      </c>
      <c r="R157" s="28">
        <v>124</v>
      </c>
      <c r="S157" s="28">
        <v>120191</v>
      </c>
      <c r="T157" s="28">
        <v>123</v>
      </c>
      <c r="U157" s="28">
        <v>119826</v>
      </c>
      <c r="V157" s="28">
        <v>123</v>
      </c>
      <c r="W157" s="28">
        <v>119666</v>
      </c>
      <c r="X157" s="28">
        <v>122</v>
      </c>
      <c r="Y157" s="28">
        <v>118478</v>
      </c>
      <c r="Z157" s="28">
        <v>121</v>
      </c>
      <c r="AA157" s="28">
        <v>116708</v>
      </c>
      <c r="AB157" s="28">
        <v>119</v>
      </c>
      <c r="AC157" s="28">
        <v>114823</v>
      </c>
      <c r="AD157" s="28">
        <v>117</v>
      </c>
      <c r="AE157" s="28">
        <v>113483</v>
      </c>
      <c r="AF157" s="28">
        <v>116</v>
      </c>
      <c r="AG157" s="28">
        <v>112992</v>
      </c>
      <c r="AH157" s="28">
        <v>116</v>
      </c>
      <c r="AI157" s="28">
        <v>112258</v>
      </c>
      <c r="AJ157" s="28">
        <v>115</v>
      </c>
      <c r="AK157" s="28">
        <v>111551</v>
      </c>
      <c r="AL157" s="28">
        <v>114</v>
      </c>
    </row>
    <row r="158" spans="1:38" s="24" customFormat="1" ht="12.75" customHeight="1" x14ac:dyDescent="0.3">
      <c r="A158" s="61" t="s">
        <v>303</v>
      </c>
      <c r="B158" s="61" t="s">
        <v>304</v>
      </c>
      <c r="C158" s="61" t="s">
        <v>1133</v>
      </c>
      <c r="D158" s="28">
        <v>283</v>
      </c>
      <c r="E158" s="28">
        <v>140282</v>
      </c>
      <c r="F158" s="28">
        <v>496</v>
      </c>
      <c r="G158" s="28">
        <v>139488</v>
      </c>
      <c r="H158" s="28">
        <v>493</v>
      </c>
      <c r="I158" s="28">
        <v>138893</v>
      </c>
      <c r="J158" s="28">
        <v>491</v>
      </c>
      <c r="K158" s="28">
        <v>138725</v>
      </c>
      <c r="L158" s="28">
        <v>490</v>
      </c>
      <c r="M158" s="28">
        <v>138208</v>
      </c>
      <c r="N158" s="28">
        <v>489</v>
      </c>
      <c r="O158" s="28">
        <v>138423</v>
      </c>
      <c r="P158" s="28">
        <v>489</v>
      </c>
      <c r="Q158" s="28">
        <v>137736</v>
      </c>
      <c r="R158" s="28">
        <v>487</v>
      </c>
      <c r="S158" s="28">
        <v>138115</v>
      </c>
      <c r="T158" s="28">
        <v>488</v>
      </c>
      <c r="U158" s="28">
        <v>138189</v>
      </c>
      <c r="V158" s="28">
        <v>488</v>
      </c>
      <c r="W158" s="28">
        <v>137448</v>
      </c>
      <c r="X158" s="28">
        <v>486</v>
      </c>
      <c r="Y158" s="28">
        <v>136655</v>
      </c>
      <c r="Z158" s="28">
        <v>483</v>
      </c>
      <c r="AA158" s="28">
        <v>135593</v>
      </c>
      <c r="AB158" s="28">
        <v>479</v>
      </c>
      <c r="AC158" s="28">
        <v>134567</v>
      </c>
      <c r="AD158" s="28">
        <v>476</v>
      </c>
      <c r="AE158" s="28">
        <v>132719</v>
      </c>
      <c r="AF158" s="28">
        <v>469</v>
      </c>
      <c r="AG158" s="28">
        <v>130724</v>
      </c>
      <c r="AH158" s="28">
        <v>462</v>
      </c>
      <c r="AI158" s="28">
        <v>128330</v>
      </c>
      <c r="AJ158" s="28">
        <v>453</v>
      </c>
      <c r="AK158" s="28">
        <v>126095</v>
      </c>
      <c r="AL158" s="28">
        <v>446</v>
      </c>
    </row>
    <row r="159" spans="1:38" s="24" customFormat="1" ht="12.75" customHeight="1" x14ac:dyDescent="0.3">
      <c r="A159" s="61" t="s">
        <v>795</v>
      </c>
      <c r="B159" s="61" t="s">
        <v>796</v>
      </c>
      <c r="C159" s="61" t="s">
        <v>1130</v>
      </c>
      <c r="D159" s="28">
        <v>902</v>
      </c>
      <c r="E159" s="28">
        <v>2897303</v>
      </c>
      <c r="F159" s="28">
        <v>3213</v>
      </c>
      <c r="G159" s="28">
        <v>2870551</v>
      </c>
      <c r="H159" s="28">
        <v>3184</v>
      </c>
      <c r="I159" s="28">
        <v>2834490</v>
      </c>
      <c r="J159" s="28">
        <v>3144</v>
      </c>
      <c r="K159" s="28">
        <v>2805891</v>
      </c>
      <c r="L159" s="28">
        <v>3112</v>
      </c>
      <c r="M159" s="28">
        <v>2781753</v>
      </c>
      <c r="N159" s="28">
        <v>3085</v>
      </c>
      <c r="O159" s="28">
        <v>2761887</v>
      </c>
      <c r="P159" s="28">
        <v>3063</v>
      </c>
      <c r="Q159" s="28">
        <v>2739733</v>
      </c>
      <c r="R159" s="28">
        <v>3037</v>
      </c>
      <c r="S159" s="28">
        <v>2711938</v>
      </c>
      <c r="T159" s="28">
        <v>3007</v>
      </c>
      <c r="U159" s="28">
        <v>2687116</v>
      </c>
      <c r="V159" s="28">
        <v>2979</v>
      </c>
      <c r="W159" s="28">
        <v>2666062</v>
      </c>
      <c r="X159" s="28">
        <v>2956</v>
      </c>
      <c r="Y159" s="28">
        <v>2641758</v>
      </c>
      <c r="Z159" s="28">
        <v>2929</v>
      </c>
      <c r="AA159" s="28">
        <v>2626028</v>
      </c>
      <c r="AB159" s="28">
        <v>2911</v>
      </c>
      <c r="AC159" s="28">
        <v>2611863</v>
      </c>
      <c r="AD159" s="28">
        <v>2896</v>
      </c>
      <c r="AE159" s="28">
        <v>2593992</v>
      </c>
      <c r="AF159" s="28">
        <v>2876</v>
      </c>
      <c r="AG159" s="28">
        <v>2585480</v>
      </c>
      <c r="AH159" s="28">
        <v>2866</v>
      </c>
      <c r="AI159" s="28">
        <v>2576364</v>
      </c>
      <c r="AJ159" s="28">
        <v>2856</v>
      </c>
      <c r="AK159" s="28">
        <v>2568015</v>
      </c>
      <c r="AL159" s="28">
        <v>2847</v>
      </c>
    </row>
    <row r="160" spans="1:38" s="24" customFormat="1" ht="12.75" customHeight="1" x14ac:dyDescent="0.3">
      <c r="A160" s="61" t="s">
        <v>317</v>
      </c>
      <c r="B160" s="61" t="s">
        <v>318</v>
      </c>
      <c r="C160" s="61" t="s">
        <v>1131</v>
      </c>
      <c r="D160" s="28">
        <v>268</v>
      </c>
      <c r="E160" s="28">
        <v>1137123</v>
      </c>
      <c r="F160" s="28">
        <v>4246</v>
      </c>
      <c r="G160" s="28">
        <v>1128077</v>
      </c>
      <c r="H160" s="28">
        <v>4213</v>
      </c>
      <c r="I160" s="28">
        <v>1112950</v>
      </c>
      <c r="J160" s="28">
        <v>4156</v>
      </c>
      <c r="K160" s="28">
        <v>1101521</v>
      </c>
      <c r="L160" s="28">
        <v>4113</v>
      </c>
      <c r="M160" s="28">
        <v>1092190</v>
      </c>
      <c r="N160" s="28">
        <v>4079</v>
      </c>
      <c r="O160" s="28">
        <v>1085198</v>
      </c>
      <c r="P160" s="28">
        <v>4052</v>
      </c>
      <c r="Q160" s="28">
        <v>1074283</v>
      </c>
      <c r="R160" s="28">
        <v>4009</v>
      </c>
      <c r="S160" s="28">
        <v>1061074</v>
      </c>
      <c r="T160" s="28">
        <v>3959</v>
      </c>
      <c r="U160" s="28">
        <v>1050072</v>
      </c>
      <c r="V160" s="28">
        <v>3918</v>
      </c>
      <c r="W160" s="28">
        <v>1038980</v>
      </c>
      <c r="X160" s="28">
        <v>3877</v>
      </c>
      <c r="Y160" s="28">
        <v>1029021</v>
      </c>
      <c r="Z160" s="28">
        <v>3840</v>
      </c>
      <c r="AA160" s="28">
        <v>1020843</v>
      </c>
      <c r="AB160" s="28">
        <v>3809</v>
      </c>
      <c r="AC160" s="28">
        <v>1014650</v>
      </c>
      <c r="AD160" s="28">
        <v>3786</v>
      </c>
      <c r="AE160" s="28">
        <v>1002376</v>
      </c>
      <c r="AF160" s="28">
        <v>3740</v>
      </c>
      <c r="AG160" s="28">
        <v>996356</v>
      </c>
      <c r="AH160" s="28">
        <v>3718</v>
      </c>
      <c r="AI160" s="28">
        <v>990384</v>
      </c>
      <c r="AJ160" s="28">
        <v>3695</v>
      </c>
      <c r="AK160" s="28">
        <v>984642</v>
      </c>
      <c r="AL160" s="28">
        <v>3674</v>
      </c>
    </row>
    <row r="161" spans="1:38" s="24" customFormat="1" ht="12.75" customHeight="1" x14ac:dyDescent="0.3">
      <c r="A161" s="61" t="s">
        <v>319</v>
      </c>
      <c r="B161" s="61" t="s">
        <v>320</v>
      </c>
      <c r="C161" s="61" t="s">
        <v>1131</v>
      </c>
      <c r="D161" s="28">
        <v>99</v>
      </c>
      <c r="E161" s="28">
        <v>360149</v>
      </c>
      <c r="F161" s="28">
        <v>3651</v>
      </c>
      <c r="G161" s="28">
        <v>353215</v>
      </c>
      <c r="H161" s="28">
        <v>3581</v>
      </c>
      <c r="I161" s="28">
        <v>344288</v>
      </c>
      <c r="J161" s="28">
        <v>3490</v>
      </c>
      <c r="K161" s="28">
        <v>335018</v>
      </c>
      <c r="L161" s="28">
        <v>3396</v>
      </c>
      <c r="M161" s="28">
        <v>328423</v>
      </c>
      <c r="N161" s="28">
        <v>3330</v>
      </c>
      <c r="O161" s="28">
        <v>322504</v>
      </c>
      <c r="P161" s="28">
        <v>3270</v>
      </c>
      <c r="Q161" s="28">
        <v>316915</v>
      </c>
      <c r="R161" s="28">
        <v>3201</v>
      </c>
      <c r="S161" s="28">
        <v>311674</v>
      </c>
      <c r="T161" s="28">
        <v>3148</v>
      </c>
      <c r="U161" s="28">
        <v>307393</v>
      </c>
      <c r="V161" s="28">
        <v>3105</v>
      </c>
      <c r="W161" s="28">
        <v>305186</v>
      </c>
      <c r="X161" s="28">
        <v>3083</v>
      </c>
      <c r="Y161" s="28">
        <v>301429</v>
      </c>
      <c r="Z161" s="28">
        <v>3045</v>
      </c>
      <c r="AA161" s="28">
        <v>300129</v>
      </c>
      <c r="AB161" s="28">
        <v>3032</v>
      </c>
      <c r="AC161" s="28">
        <v>298386</v>
      </c>
      <c r="AD161" s="28">
        <v>3014</v>
      </c>
      <c r="AE161" s="28">
        <v>298174</v>
      </c>
      <c r="AF161" s="28">
        <v>3012</v>
      </c>
      <c r="AG161" s="28">
        <v>300665</v>
      </c>
      <c r="AH161" s="28">
        <v>3037</v>
      </c>
      <c r="AI161" s="28">
        <v>301295</v>
      </c>
      <c r="AJ161" s="28">
        <v>3043</v>
      </c>
      <c r="AK161" s="28">
        <v>302804</v>
      </c>
      <c r="AL161" s="28">
        <v>3059</v>
      </c>
    </row>
    <row r="162" spans="1:38" s="24" customFormat="1" ht="12.75" customHeight="1" x14ac:dyDescent="0.3">
      <c r="A162" s="61" t="s">
        <v>369</v>
      </c>
      <c r="B162" s="61" t="s">
        <v>370</v>
      </c>
      <c r="C162" s="61" t="s">
        <v>1131</v>
      </c>
      <c r="D162" s="28">
        <v>98</v>
      </c>
      <c r="E162" s="28">
        <v>319419</v>
      </c>
      <c r="F162" s="28">
        <v>3261</v>
      </c>
      <c r="G162" s="28">
        <v>317558</v>
      </c>
      <c r="H162" s="28">
        <v>3242</v>
      </c>
      <c r="I162" s="28">
        <v>316331</v>
      </c>
      <c r="J162" s="28">
        <v>3229</v>
      </c>
      <c r="K162" s="28">
        <v>315653</v>
      </c>
      <c r="L162" s="28">
        <v>3222</v>
      </c>
      <c r="M162" s="28">
        <v>314357</v>
      </c>
      <c r="N162" s="28">
        <v>3209</v>
      </c>
      <c r="O162" s="28">
        <v>313570</v>
      </c>
      <c r="P162" s="28">
        <v>3201</v>
      </c>
      <c r="Q162" s="28">
        <v>313261</v>
      </c>
      <c r="R162" s="28">
        <v>3197</v>
      </c>
      <c r="S162" s="28">
        <v>312206</v>
      </c>
      <c r="T162" s="28">
        <v>3186</v>
      </c>
      <c r="U162" s="28">
        <v>311088</v>
      </c>
      <c r="V162" s="28">
        <v>3174</v>
      </c>
      <c r="W162" s="28">
        <v>310377</v>
      </c>
      <c r="X162" s="28">
        <v>3167</v>
      </c>
      <c r="Y162" s="28">
        <v>308686</v>
      </c>
      <c r="Z162" s="28">
        <v>3150</v>
      </c>
      <c r="AA162" s="28">
        <v>307846</v>
      </c>
      <c r="AB162" s="28">
        <v>3141</v>
      </c>
      <c r="AC162" s="28">
        <v>307004</v>
      </c>
      <c r="AD162" s="28">
        <v>3133</v>
      </c>
      <c r="AE162" s="28">
        <v>306171</v>
      </c>
      <c r="AF162" s="28">
        <v>3124</v>
      </c>
      <c r="AG162" s="28">
        <v>305585</v>
      </c>
      <c r="AH162" s="28">
        <v>3118</v>
      </c>
      <c r="AI162" s="28">
        <v>305645</v>
      </c>
      <c r="AJ162" s="28">
        <v>3119</v>
      </c>
      <c r="AK162" s="28">
        <v>305052</v>
      </c>
      <c r="AL162" s="28">
        <v>3113</v>
      </c>
    </row>
    <row r="163" spans="1:38" s="24" customFormat="1" ht="12.75" customHeight="1" x14ac:dyDescent="0.3">
      <c r="A163" s="61" t="s">
        <v>371</v>
      </c>
      <c r="B163" s="61" t="s">
        <v>372</v>
      </c>
      <c r="C163" s="61" t="s">
        <v>1131</v>
      </c>
      <c r="D163" s="28">
        <v>86</v>
      </c>
      <c r="E163" s="28">
        <v>325460</v>
      </c>
      <c r="F163" s="28">
        <v>3804</v>
      </c>
      <c r="G163" s="28">
        <v>322631</v>
      </c>
      <c r="H163" s="28">
        <v>3771</v>
      </c>
      <c r="I163" s="28">
        <v>319101</v>
      </c>
      <c r="J163" s="28">
        <v>3730</v>
      </c>
      <c r="K163" s="28">
        <v>316289</v>
      </c>
      <c r="L163" s="28">
        <v>3697</v>
      </c>
      <c r="M163" s="28">
        <v>313980</v>
      </c>
      <c r="N163" s="28">
        <v>3670</v>
      </c>
      <c r="O163" s="28">
        <v>311245</v>
      </c>
      <c r="P163" s="28">
        <v>3638</v>
      </c>
      <c r="Q163" s="28">
        <v>309042</v>
      </c>
      <c r="R163" s="28">
        <v>3594</v>
      </c>
      <c r="S163" s="28">
        <v>306181</v>
      </c>
      <c r="T163" s="28">
        <v>3560</v>
      </c>
      <c r="U163" s="28">
        <v>302303</v>
      </c>
      <c r="V163" s="28">
        <v>3515</v>
      </c>
      <c r="W163" s="28">
        <v>298358</v>
      </c>
      <c r="X163" s="28">
        <v>3469</v>
      </c>
      <c r="Y163" s="28">
        <v>294603</v>
      </c>
      <c r="Z163" s="28">
        <v>3426</v>
      </c>
      <c r="AA163" s="28">
        <v>292516</v>
      </c>
      <c r="AB163" s="28">
        <v>3401</v>
      </c>
      <c r="AC163" s="28">
        <v>290447</v>
      </c>
      <c r="AD163" s="28">
        <v>3377</v>
      </c>
      <c r="AE163" s="28">
        <v>288849</v>
      </c>
      <c r="AF163" s="28">
        <v>3359</v>
      </c>
      <c r="AG163" s="28">
        <v>287135</v>
      </c>
      <c r="AH163" s="28">
        <v>3339</v>
      </c>
      <c r="AI163" s="28">
        <v>285637</v>
      </c>
      <c r="AJ163" s="28">
        <v>3321</v>
      </c>
      <c r="AK163" s="28">
        <v>284594</v>
      </c>
      <c r="AL163" s="28">
        <v>3309</v>
      </c>
    </row>
    <row r="164" spans="1:38" s="24" customFormat="1" ht="12.75" customHeight="1" x14ac:dyDescent="0.3">
      <c r="A164" s="61" t="s">
        <v>321</v>
      </c>
      <c r="B164" s="61" t="s">
        <v>322</v>
      </c>
      <c r="C164" s="61" t="s">
        <v>1131</v>
      </c>
      <c r="D164" s="28">
        <v>178</v>
      </c>
      <c r="E164" s="28">
        <v>213933</v>
      </c>
      <c r="F164" s="28">
        <v>1200</v>
      </c>
      <c r="G164" s="28">
        <v>212166</v>
      </c>
      <c r="H164" s="28">
        <v>1190</v>
      </c>
      <c r="I164" s="28">
        <v>210834</v>
      </c>
      <c r="J164" s="28">
        <v>1183</v>
      </c>
      <c r="K164" s="28">
        <v>210227</v>
      </c>
      <c r="L164" s="28">
        <v>1179</v>
      </c>
      <c r="M164" s="28">
        <v>209140</v>
      </c>
      <c r="N164" s="28">
        <v>1173</v>
      </c>
      <c r="O164" s="28">
        <v>207450</v>
      </c>
      <c r="P164" s="28">
        <v>1164</v>
      </c>
      <c r="Q164" s="28">
        <v>206856</v>
      </c>
      <c r="R164" s="28">
        <v>1162</v>
      </c>
      <c r="S164" s="28">
        <v>206329</v>
      </c>
      <c r="T164" s="28">
        <v>1159</v>
      </c>
      <c r="U164" s="28">
        <v>205470</v>
      </c>
      <c r="V164" s="28">
        <v>1154</v>
      </c>
      <c r="W164" s="28">
        <v>204778</v>
      </c>
      <c r="X164" s="28">
        <v>1150</v>
      </c>
      <c r="Y164" s="28">
        <v>203170</v>
      </c>
      <c r="Z164" s="28">
        <v>1141</v>
      </c>
      <c r="AA164" s="28">
        <v>202351</v>
      </c>
      <c r="AB164" s="28">
        <v>1137</v>
      </c>
      <c r="AC164" s="28">
        <v>201557</v>
      </c>
      <c r="AD164" s="28">
        <v>1132</v>
      </c>
      <c r="AE164" s="28">
        <v>201153</v>
      </c>
      <c r="AF164" s="28">
        <v>1130</v>
      </c>
      <c r="AG164" s="28">
        <v>200536</v>
      </c>
      <c r="AH164" s="28">
        <v>1127</v>
      </c>
      <c r="AI164" s="28">
        <v>200028</v>
      </c>
      <c r="AJ164" s="28">
        <v>1124</v>
      </c>
      <c r="AK164" s="28">
        <v>199574</v>
      </c>
      <c r="AL164" s="28">
        <v>1121</v>
      </c>
    </row>
    <row r="165" spans="1:38" s="24" customFormat="1" ht="12.75" customHeight="1" x14ac:dyDescent="0.3">
      <c r="A165" s="61" t="s">
        <v>373</v>
      </c>
      <c r="B165" s="61" t="s">
        <v>374</v>
      </c>
      <c r="C165" s="61" t="s">
        <v>1131</v>
      </c>
      <c r="D165" s="28">
        <v>104</v>
      </c>
      <c r="E165" s="28">
        <v>281293</v>
      </c>
      <c r="F165" s="28">
        <v>2705</v>
      </c>
      <c r="G165" s="28">
        <v>278887</v>
      </c>
      <c r="H165" s="28">
        <v>2682</v>
      </c>
      <c r="I165" s="28">
        <v>275880</v>
      </c>
      <c r="J165" s="28">
        <v>2653</v>
      </c>
      <c r="K165" s="28">
        <v>273933</v>
      </c>
      <c r="L165" s="28">
        <v>2635</v>
      </c>
      <c r="M165" s="28">
        <v>271955</v>
      </c>
      <c r="N165" s="28">
        <v>2616</v>
      </c>
      <c r="O165" s="28">
        <v>270844</v>
      </c>
      <c r="P165" s="28">
        <v>2605</v>
      </c>
      <c r="Q165" s="28">
        <v>269524</v>
      </c>
      <c r="R165" s="28">
        <v>2592</v>
      </c>
      <c r="S165" s="28">
        <v>266834</v>
      </c>
      <c r="T165" s="28">
        <v>2566</v>
      </c>
      <c r="U165" s="28">
        <v>264774</v>
      </c>
      <c r="V165" s="28">
        <v>2546</v>
      </c>
      <c r="W165" s="28">
        <v>263034</v>
      </c>
      <c r="X165" s="28">
        <v>2529</v>
      </c>
      <c r="Y165" s="28">
        <v>260939</v>
      </c>
      <c r="Z165" s="28">
        <v>2509</v>
      </c>
      <c r="AA165" s="28">
        <v>259454</v>
      </c>
      <c r="AB165" s="28">
        <v>2495</v>
      </c>
      <c r="AC165" s="28">
        <v>258172</v>
      </c>
      <c r="AD165" s="28">
        <v>2482</v>
      </c>
      <c r="AE165" s="28">
        <v>256702</v>
      </c>
      <c r="AF165" s="28">
        <v>2468</v>
      </c>
      <c r="AG165" s="28">
        <v>255352</v>
      </c>
      <c r="AH165" s="28">
        <v>2455</v>
      </c>
      <c r="AI165" s="28">
        <v>254287</v>
      </c>
      <c r="AJ165" s="28">
        <v>2445</v>
      </c>
      <c r="AK165" s="28">
        <v>253333</v>
      </c>
      <c r="AL165" s="28">
        <v>2436</v>
      </c>
    </row>
    <row r="166" spans="1:38" s="24" customFormat="1" ht="12.75" customHeight="1" x14ac:dyDescent="0.3">
      <c r="A166" s="61" t="s">
        <v>375</v>
      </c>
      <c r="B166" s="61" t="s">
        <v>376</v>
      </c>
      <c r="C166" s="61" t="s">
        <v>1131</v>
      </c>
      <c r="D166" s="28">
        <v>69</v>
      </c>
      <c r="E166" s="28">
        <v>259926</v>
      </c>
      <c r="F166" s="28">
        <v>3743</v>
      </c>
      <c r="G166" s="28">
        <v>258017</v>
      </c>
      <c r="H166" s="28">
        <v>3716</v>
      </c>
      <c r="I166" s="28">
        <v>255106</v>
      </c>
      <c r="J166" s="28">
        <v>3674</v>
      </c>
      <c r="K166" s="28">
        <v>253250</v>
      </c>
      <c r="L166" s="28">
        <v>3647</v>
      </c>
      <c r="M166" s="28">
        <v>251708</v>
      </c>
      <c r="N166" s="28">
        <v>3625</v>
      </c>
      <c r="O166" s="28">
        <v>251076</v>
      </c>
      <c r="P166" s="28">
        <v>3616</v>
      </c>
      <c r="Q166" s="28">
        <v>249852</v>
      </c>
      <c r="R166" s="28">
        <v>3621</v>
      </c>
      <c r="S166" s="28">
        <v>247640</v>
      </c>
      <c r="T166" s="28">
        <v>3589</v>
      </c>
      <c r="U166" s="28">
        <v>246016</v>
      </c>
      <c r="V166" s="28">
        <v>3565</v>
      </c>
      <c r="W166" s="28">
        <v>245349</v>
      </c>
      <c r="X166" s="28">
        <v>3556</v>
      </c>
      <c r="Y166" s="28">
        <v>243910</v>
      </c>
      <c r="Z166" s="28">
        <v>3535</v>
      </c>
      <c r="AA166" s="28">
        <v>242889</v>
      </c>
      <c r="AB166" s="28">
        <v>3520</v>
      </c>
      <c r="AC166" s="28">
        <v>241647</v>
      </c>
      <c r="AD166" s="28">
        <v>3502</v>
      </c>
      <c r="AE166" s="28">
        <v>240567</v>
      </c>
      <c r="AF166" s="28">
        <v>3486</v>
      </c>
      <c r="AG166" s="28">
        <v>239851</v>
      </c>
      <c r="AH166" s="28">
        <v>3476</v>
      </c>
      <c r="AI166" s="28">
        <v>239088</v>
      </c>
      <c r="AJ166" s="28">
        <v>3465</v>
      </c>
      <c r="AK166" s="28">
        <v>238016</v>
      </c>
      <c r="AL166" s="28">
        <v>3450</v>
      </c>
    </row>
    <row r="167" spans="1:38" s="24" customFormat="1" ht="12.75" customHeight="1" x14ac:dyDescent="0.3">
      <c r="A167" s="61" t="s">
        <v>797</v>
      </c>
      <c r="B167" s="61" t="s">
        <v>798</v>
      </c>
      <c r="C167" s="61" t="s">
        <v>1132</v>
      </c>
      <c r="D167" s="28">
        <v>1741</v>
      </c>
      <c r="E167" s="28">
        <v>588370</v>
      </c>
      <c r="F167" s="28">
        <v>338</v>
      </c>
      <c r="G167" s="28">
        <v>583491</v>
      </c>
      <c r="H167" s="28">
        <v>335</v>
      </c>
      <c r="I167" s="28">
        <v>579050</v>
      </c>
      <c r="J167" s="28">
        <v>333</v>
      </c>
      <c r="K167" s="28">
        <v>575993</v>
      </c>
      <c r="L167" s="28">
        <v>331</v>
      </c>
      <c r="M167" s="28">
        <v>572613</v>
      </c>
      <c r="N167" s="28">
        <v>329</v>
      </c>
      <c r="O167" s="28">
        <v>569301</v>
      </c>
      <c r="P167" s="28">
        <v>327</v>
      </c>
      <c r="Q167" s="28">
        <v>566557</v>
      </c>
      <c r="R167" s="28">
        <v>325</v>
      </c>
      <c r="S167" s="28">
        <v>564080</v>
      </c>
      <c r="T167" s="28">
        <v>324</v>
      </c>
      <c r="U167" s="28">
        <v>562296</v>
      </c>
      <c r="V167" s="28">
        <v>323</v>
      </c>
      <c r="W167" s="28">
        <v>560790</v>
      </c>
      <c r="X167" s="28">
        <v>322</v>
      </c>
      <c r="Y167" s="28">
        <v>558035</v>
      </c>
      <c r="Z167" s="28">
        <v>321</v>
      </c>
      <c r="AA167" s="28">
        <v>554700</v>
      </c>
      <c r="AB167" s="28">
        <v>319</v>
      </c>
      <c r="AC167" s="28">
        <v>551332</v>
      </c>
      <c r="AD167" s="28">
        <v>317</v>
      </c>
      <c r="AE167" s="28">
        <v>548660</v>
      </c>
      <c r="AF167" s="28">
        <v>315</v>
      </c>
      <c r="AG167" s="28">
        <v>547271</v>
      </c>
      <c r="AH167" s="28">
        <v>314</v>
      </c>
      <c r="AI167" s="28">
        <v>544474</v>
      </c>
      <c r="AJ167" s="28">
        <v>313</v>
      </c>
      <c r="AK167" s="28">
        <v>542233</v>
      </c>
      <c r="AL167" s="28">
        <v>311</v>
      </c>
    </row>
    <row r="168" spans="1:38" s="24" customFormat="1" ht="12.75" customHeight="1" x14ac:dyDescent="0.3">
      <c r="A168" s="61" t="s">
        <v>305</v>
      </c>
      <c r="B168" s="61" t="s">
        <v>306</v>
      </c>
      <c r="C168" s="61" t="s">
        <v>1133</v>
      </c>
      <c r="D168" s="28">
        <v>217</v>
      </c>
      <c r="E168" s="28">
        <v>97594</v>
      </c>
      <c r="F168" s="28">
        <v>450</v>
      </c>
      <c r="G168" s="28">
        <v>96770</v>
      </c>
      <c r="H168" s="28">
        <v>446</v>
      </c>
      <c r="I168" s="28">
        <v>95800</v>
      </c>
      <c r="J168" s="28">
        <v>442</v>
      </c>
      <c r="K168" s="28">
        <v>95519</v>
      </c>
      <c r="L168" s="28">
        <v>440</v>
      </c>
      <c r="M168" s="28">
        <v>94806</v>
      </c>
      <c r="N168" s="28">
        <v>437</v>
      </c>
      <c r="O168" s="28">
        <v>94281</v>
      </c>
      <c r="P168" s="28">
        <v>435</v>
      </c>
      <c r="Q168" s="28">
        <v>93732</v>
      </c>
      <c r="R168" s="28">
        <v>432</v>
      </c>
      <c r="S168" s="28">
        <v>93507</v>
      </c>
      <c r="T168" s="28">
        <v>431</v>
      </c>
      <c r="U168" s="28">
        <v>93444</v>
      </c>
      <c r="V168" s="28">
        <v>431</v>
      </c>
      <c r="W168" s="28">
        <v>93097</v>
      </c>
      <c r="X168" s="28">
        <v>429</v>
      </c>
      <c r="Y168" s="28">
        <v>92563</v>
      </c>
      <c r="Z168" s="28">
        <v>427</v>
      </c>
      <c r="AA168" s="28">
        <v>91734</v>
      </c>
      <c r="AB168" s="28">
        <v>423</v>
      </c>
      <c r="AC168" s="28">
        <v>91046</v>
      </c>
      <c r="AD168" s="28">
        <v>420</v>
      </c>
      <c r="AE168" s="28">
        <v>90516</v>
      </c>
      <c r="AF168" s="28">
        <v>417</v>
      </c>
      <c r="AG168" s="28">
        <v>89984</v>
      </c>
      <c r="AH168" s="28">
        <v>415</v>
      </c>
      <c r="AI168" s="28">
        <v>89021</v>
      </c>
      <c r="AJ168" s="28">
        <v>410</v>
      </c>
      <c r="AK168" s="28">
        <v>87904</v>
      </c>
      <c r="AL168" s="28">
        <v>405</v>
      </c>
    </row>
    <row r="169" spans="1:38" s="24" customFormat="1" ht="12.75" customHeight="1" x14ac:dyDescent="0.3">
      <c r="A169" s="61" t="s">
        <v>307</v>
      </c>
      <c r="B169" s="61" t="s">
        <v>308</v>
      </c>
      <c r="C169" s="61" t="s">
        <v>1133</v>
      </c>
      <c r="D169" s="28">
        <v>577</v>
      </c>
      <c r="E169" s="28">
        <v>77165</v>
      </c>
      <c r="F169" s="28">
        <v>134</v>
      </c>
      <c r="G169" s="28">
        <v>76555</v>
      </c>
      <c r="H169" s="28">
        <v>133</v>
      </c>
      <c r="I169" s="28">
        <v>76136</v>
      </c>
      <c r="J169" s="28">
        <v>132</v>
      </c>
      <c r="K169" s="28">
        <v>76224</v>
      </c>
      <c r="L169" s="28">
        <v>132</v>
      </c>
      <c r="M169" s="28">
        <v>75560</v>
      </c>
      <c r="N169" s="28">
        <v>131</v>
      </c>
      <c r="O169" s="28">
        <v>75090</v>
      </c>
      <c r="P169" s="28">
        <v>130</v>
      </c>
      <c r="Q169" s="28">
        <v>74706</v>
      </c>
      <c r="R169" s="28">
        <v>129</v>
      </c>
      <c r="S169" s="28">
        <v>74542</v>
      </c>
      <c r="T169" s="28">
        <v>129</v>
      </c>
      <c r="U169" s="28">
        <v>74141</v>
      </c>
      <c r="V169" s="28">
        <v>128</v>
      </c>
      <c r="W169" s="28">
        <v>74192</v>
      </c>
      <c r="X169" s="28">
        <v>129</v>
      </c>
      <c r="Y169" s="28">
        <v>74020</v>
      </c>
      <c r="Z169" s="28">
        <v>128</v>
      </c>
      <c r="AA169" s="28">
        <v>73748</v>
      </c>
      <c r="AB169" s="28">
        <v>128</v>
      </c>
      <c r="AC169" s="28">
        <v>73425</v>
      </c>
      <c r="AD169" s="28">
        <v>127</v>
      </c>
      <c r="AE169" s="28">
        <v>73166</v>
      </c>
      <c r="AF169" s="28">
        <v>127</v>
      </c>
      <c r="AG169" s="28">
        <v>72885</v>
      </c>
      <c r="AH169" s="28">
        <v>126</v>
      </c>
      <c r="AI169" s="28">
        <v>72655</v>
      </c>
      <c r="AJ169" s="28">
        <v>126</v>
      </c>
      <c r="AK169" s="28">
        <v>72171</v>
      </c>
      <c r="AL169" s="28">
        <v>125</v>
      </c>
    </row>
    <row r="170" spans="1:38" s="24" customFormat="1" ht="12.75" customHeight="1" x14ac:dyDescent="0.3">
      <c r="A170" s="61" t="s">
        <v>309</v>
      </c>
      <c r="B170" s="61" t="s">
        <v>310</v>
      </c>
      <c r="C170" s="61" t="s">
        <v>1133</v>
      </c>
      <c r="D170" s="28">
        <v>54</v>
      </c>
      <c r="E170" s="28">
        <v>85204</v>
      </c>
      <c r="F170" s="28">
        <v>1571</v>
      </c>
      <c r="G170" s="28">
        <v>85088</v>
      </c>
      <c r="H170" s="28">
        <v>1568</v>
      </c>
      <c r="I170" s="28">
        <v>84821</v>
      </c>
      <c r="J170" s="28">
        <v>1563</v>
      </c>
      <c r="K170" s="28">
        <v>84505</v>
      </c>
      <c r="L170" s="28">
        <v>1558</v>
      </c>
      <c r="M170" s="28">
        <v>84505</v>
      </c>
      <c r="N170" s="28">
        <v>1558</v>
      </c>
      <c r="O170" s="28">
        <v>84444</v>
      </c>
      <c r="P170" s="28">
        <v>1557</v>
      </c>
      <c r="Q170" s="28">
        <v>84318</v>
      </c>
      <c r="R170" s="28">
        <v>1561</v>
      </c>
      <c r="S170" s="28">
        <v>83570</v>
      </c>
      <c r="T170" s="28">
        <v>1548</v>
      </c>
      <c r="U170" s="28">
        <v>83102</v>
      </c>
      <c r="V170" s="28">
        <v>1539</v>
      </c>
      <c r="W170" s="28">
        <v>82713</v>
      </c>
      <c r="X170" s="28">
        <v>1532</v>
      </c>
      <c r="Y170" s="28">
        <v>81762</v>
      </c>
      <c r="Z170" s="28">
        <v>1514</v>
      </c>
      <c r="AA170" s="28">
        <v>81077</v>
      </c>
      <c r="AB170" s="28">
        <v>1501</v>
      </c>
      <c r="AC170" s="28">
        <v>80110</v>
      </c>
      <c r="AD170" s="28">
        <v>1484</v>
      </c>
      <c r="AE170" s="28">
        <v>79654</v>
      </c>
      <c r="AF170" s="28">
        <v>1475</v>
      </c>
      <c r="AG170" s="28">
        <v>79466</v>
      </c>
      <c r="AH170" s="28">
        <v>1472</v>
      </c>
      <c r="AI170" s="28">
        <v>79069</v>
      </c>
      <c r="AJ170" s="28">
        <v>1464</v>
      </c>
      <c r="AK170" s="28">
        <v>78779</v>
      </c>
      <c r="AL170" s="28">
        <v>1459</v>
      </c>
    </row>
    <row r="171" spans="1:38" s="24" customFormat="1" ht="12.75" customHeight="1" x14ac:dyDescent="0.3">
      <c r="A171" s="61" t="s">
        <v>311</v>
      </c>
      <c r="B171" s="61" t="s">
        <v>312</v>
      </c>
      <c r="C171" s="61" t="s">
        <v>1133</v>
      </c>
      <c r="D171" s="28">
        <v>33</v>
      </c>
      <c r="E171" s="28">
        <v>102314</v>
      </c>
      <c r="F171" s="28">
        <v>3075</v>
      </c>
      <c r="G171" s="28">
        <v>101927</v>
      </c>
      <c r="H171" s="28">
        <v>3063</v>
      </c>
      <c r="I171" s="28">
        <v>100985</v>
      </c>
      <c r="J171" s="28">
        <v>3035</v>
      </c>
      <c r="K171" s="28">
        <v>100739</v>
      </c>
      <c r="L171" s="28">
        <v>3027</v>
      </c>
      <c r="M171" s="28">
        <v>100363</v>
      </c>
      <c r="N171" s="28">
        <v>3016</v>
      </c>
      <c r="O171" s="28">
        <v>99622</v>
      </c>
      <c r="P171" s="28">
        <v>2994</v>
      </c>
      <c r="Q171" s="28">
        <v>98679</v>
      </c>
      <c r="R171" s="28">
        <v>2990</v>
      </c>
      <c r="S171" s="28">
        <v>97655</v>
      </c>
      <c r="T171" s="28">
        <v>2959</v>
      </c>
      <c r="U171" s="28">
        <v>97117</v>
      </c>
      <c r="V171" s="28">
        <v>2943</v>
      </c>
      <c r="W171" s="28">
        <v>96416</v>
      </c>
      <c r="X171" s="28">
        <v>2922</v>
      </c>
      <c r="Y171" s="28">
        <v>95532</v>
      </c>
      <c r="Z171" s="28">
        <v>2895</v>
      </c>
      <c r="AA171" s="28">
        <v>95024</v>
      </c>
      <c r="AB171" s="28">
        <v>2880</v>
      </c>
      <c r="AC171" s="28">
        <v>94470</v>
      </c>
      <c r="AD171" s="28">
        <v>2863</v>
      </c>
      <c r="AE171" s="28">
        <v>93843</v>
      </c>
      <c r="AF171" s="28">
        <v>2844</v>
      </c>
      <c r="AG171" s="28">
        <v>93873</v>
      </c>
      <c r="AH171" s="28">
        <v>2845</v>
      </c>
      <c r="AI171" s="28">
        <v>93446</v>
      </c>
      <c r="AJ171" s="28">
        <v>2832</v>
      </c>
      <c r="AK171" s="28">
        <v>93369</v>
      </c>
      <c r="AL171" s="28">
        <v>2829</v>
      </c>
    </row>
    <row r="172" spans="1:38" s="24" customFormat="1" ht="12.75" customHeight="1" x14ac:dyDescent="0.3">
      <c r="A172" s="61" t="s">
        <v>313</v>
      </c>
      <c r="B172" s="61" t="s">
        <v>314</v>
      </c>
      <c r="C172" s="61" t="s">
        <v>1133</v>
      </c>
      <c r="D172" s="28">
        <v>664</v>
      </c>
      <c r="E172" s="28">
        <v>125378</v>
      </c>
      <c r="F172" s="28">
        <v>189</v>
      </c>
      <c r="G172" s="28">
        <v>123144</v>
      </c>
      <c r="H172" s="28">
        <v>186</v>
      </c>
      <c r="I172" s="28">
        <v>121709</v>
      </c>
      <c r="J172" s="28">
        <v>183</v>
      </c>
      <c r="K172" s="28">
        <v>120007</v>
      </c>
      <c r="L172" s="28">
        <v>181</v>
      </c>
      <c r="M172" s="28">
        <v>118906</v>
      </c>
      <c r="N172" s="28">
        <v>179</v>
      </c>
      <c r="O172" s="28">
        <v>117777</v>
      </c>
      <c r="P172" s="28">
        <v>177</v>
      </c>
      <c r="Q172" s="28">
        <v>117074</v>
      </c>
      <c r="R172" s="28">
        <v>176</v>
      </c>
      <c r="S172" s="28">
        <v>116863</v>
      </c>
      <c r="T172" s="28">
        <v>176</v>
      </c>
      <c r="U172" s="28">
        <v>116499</v>
      </c>
      <c r="V172" s="28">
        <v>175</v>
      </c>
      <c r="W172" s="28">
        <v>116229</v>
      </c>
      <c r="X172" s="28">
        <v>175</v>
      </c>
      <c r="Y172" s="28">
        <v>116141</v>
      </c>
      <c r="Z172" s="28">
        <v>175</v>
      </c>
      <c r="AA172" s="28">
        <v>115451</v>
      </c>
      <c r="AB172" s="28">
        <v>174</v>
      </c>
      <c r="AC172" s="28">
        <v>114696</v>
      </c>
      <c r="AD172" s="28">
        <v>173</v>
      </c>
      <c r="AE172" s="28">
        <v>114258</v>
      </c>
      <c r="AF172" s="28">
        <v>172</v>
      </c>
      <c r="AG172" s="28">
        <v>113914</v>
      </c>
      <c r="AH172" s="28">
        <v>172</v>
      </c>
      <c r="AI172" s="28">
        <v>113453</v>
      </c>
      <c r="AJ172" s="28">
        <v>171</v>
      </c>
      <c r="AK172" s="28">
        <v>113081</v>
      </c>
      <c r="AL172" s="28">
        <v>170</v>
      </c>
    </row>
    <row r="173" spans="1:38" s="24" customFormat="1" ht="12.75" customHeight="1" x14ac:dyDescent="0.3">
      <c r="A173" s="61" t="s">
        <v>315</v>
      </c>
      <c r="B173" s="61" t="s">
        <v>316</v>
      </c>
      <c r="C173" s="61" t="s">
        <v>1133</v>
      </c>
      <c r="D173" s="28">
        <v>195</v>
      </c>
      <c r="E173" s="28">
        <v>100715</v>
      </c>
      <c r="F173" s="28">
        <v>515</v>
      </c>
      <c r="G173" s="28">
        <v>100007</v>
      </c>
      <c r="H173" s="28">
        <v>512</v>
      </c>
      <c r="I173" s="28">
        <v>99599</v>
      </c>
      <c r="J173" s="28">
        <v>510</v>
      </c>
      <c r="K173" s="28">
        <v>98999</v>
      </c>
      <c r="L173" s="28">
        <v>507</v>
      </c>
      <c r="M173" s="28">
        <v>98473</v>
      </c>
      <c r="N173" s="28">
        <v>504</v>
      </c>
      <c r="O173" s="28">
        <v>98087</v>
      </c>
      <c r="P173" s="28">
        <v>502</v>
      </c>
      <c r="Q173" s="28">
        <v>98048</v>
      </c>
      <c r="R173" s="28">
        <v>503</v>
      </c>
      <c r="S173" s="28">
        <v>97943</v>
      </c>
      <c r="T173" s="28">
        <v>502</v>
      </c>
      <c r="U173" s="28">
        <v>97993</v>
      </c>
      <c r="V173" s="28">
        <v>503</v>
      </c>
      <c r="W173" s="28">
        <v>98143</v>
      </c>
      <c r="X173" s="28">
        <v>503</v>
      </c>
      <c r="Y173" s="28">
        <v>98017</v>
      </c>
      <c r="Z173" s="28">
        <v>503</v>
      </c>
      <c r="AA173" s="28">
        <v>97666</v>
      </c>
      <c r="AB173" s="28">
        <v>501</v>
      </c>
      <c r="AC173" s="28">
        <v>97585</v>
      </c>
      <c r="AD173" s="28">
        <v>500</v>
      </c>
      <c r="AE173" s="28">
        <v>97223</v>
      </c>
      <c r="AF173" s="28">
        <v>499</v>
      </c>
      <c r="AG173" s="28">
        <v>97149</v>
      </c>
      <c r="AH173" s="28">
        <v>498</v>
      </c>
      <c r="AI173" s="28">
        <v>96830</v>
      </c>
      <c r="AJ173" s="28">
        <v>497</v>
      </c>
      <c r="AK173" s="28">
        <v>96929</v>
      </c>
      <c r="AL173" s="28">
        <v>497</v>
      </c>
    </row>
    <row r="174" spans="1:38" s="24" customFormat="1" ht="12.75" customHeight="1" x14ac:dyDescent="0.3">
      <c r="A174" s="61" t="s">
        <v>799</v>
      </c>
      <c r="B174" s="61" t="s">
        <v>800</v>
      </c>
      <c r="C174" s="61" t="s">
        <v>2</v>
      </c>
      <c r="D174" s="28">
        <v>19119</v>
      </c>
      <c r="E174" s="28">
        <v>6168432</v>
      </c>
      <c r="F174" s="28">
        <v>323</v>
      </c>
      <c r="G174" s="28">
        <v>6129005</v>
      </c>
      <c r="H174" s="28">
        <v>321</v>
      </c>
      <c r="I174" s="28">
        <v>6075970</v>
      </c>
      <c r="J174" s="28">
        <v>318</v>
      </c>
      <c r="K174" s="28">
        <v>6017250</v>
      </c>
      <c r="L174" s="28">
        <v>315</v>
      </c>
      <c r="M174" s="28">
        <v>5951934</v>
      </c>
      <c r="N174" s="28">
        <v>311</v>
      </c>
      <c r="O174" s="28">
        <v>5905914</v>
      </c>
      <c r="P174" s="28">
        <v>309</v>
      </c>
      <c r="Q174" s="28">
        <v>5862418</v>
      </c>
      <c r="R174" s="28">
        <v>307</v>
      </c>
      <c r="S174" s="28">
        <v>5807402</v>
      </c>
      <c r="T174" s="28">
        <v>304</v>
      </c>
      <c r="U174" s="28">
        <v>5751443</v>
      </c>
      <c r="V174" s="28">
        <v>301</v>
      </c>
      <c r="W174" s="28">
        <v>5708350</v>
      </c>
      <c r="X174" s="28">
        <v>299</v>
      </c>
      <c r="Y174" s="28">
        <v>5653534</v>
      </c>
      <c r="Z174" s="28">
        <v>296</v>
      </c>
      <c r="AA174" s="28">
        <v>5606294</v>
      </c>
      <c r="AB174" s="28">
        <v>293</v>
      </c>
      <c r="AC174" s="28">
        <v>5562653</v>
      </c>
      <c r="AD174" s="28">
        <v>291</v>
      </c>
      <c r="AE174" s="28">
        <v>5508564</v>
      </c>
      <c r="AF174" s="28">
        <v>288</v>
      </c>
      <c r="AG174" s="28">
        <v>5474133</v>
      </c>
      <c r="AH174" s="28">
        <v>286</v>
      </c>
      <c r="AI174" s="28">
        <v>5432688</v>
      </c>
      <c r="AJ174" s="28">
        <v>284</v>
      </c>
      <c r="AK174" s="28">
        <v>5400463</v>
      </c>
      <c r="AL174" s="28">
        <v>282</v>
      </c>
    </row>
    <row r="175" spans="1:38" s="24" customFormat="1" ht="12.75" customHeight="1" x14ac:dyDescent="0.3">
      <c r="A175" s="61" t="s">
        <v>86</v>
      </c>
      <c r="B175" s="61" t="s">
        <v>87</v>
      </c>
      <c r="C175" s="61" t="s">
        <v>1129</v>
      </c>
      <c r="D175" s="28">
        <v>476</v>
      </c>
      <c r="E175" s="28">
        <v>169912</v>
      </c>
      <c r="F175" s="28">
        <v>357</v>
      </c>
      <c r="G175" s="28">
        <v>168814</v>
      </c>
      <c r="H175" s="28">
        <v>354</v>
      </c>
      <c r="I175" s="28">
        <v>166376</v>
      </c>
      <c r="J175" s="28">
        <v>349</v>
      </c>
      <c r="K175" s="28">
        <v>163999</v>
      </c>
      <c r="L175" s="28">
        <v>344</v>
      </c>
      <c r="M175" s="28">
        <v>161553</v>
      </c>
      <c r="N175" s="28">
        <v>339</v>
      </c>
      <c r="O175" s="28">
        <v>159369</v>
      </c>
      <c r="P175" s="28">
        <v>335</v>
      </c>
      <c r="Q175" s="28">
        <v>157840</v>
      </c>
      <c r="R175" s="28">
        <v>332</v>
      </c>
      <c r="S175" s="28">
        <v>156535</v>
      </c>
      <c r="T175" s="28">
        <v>329</v>
      </c>
      <c r="U175" s="28">
        <v>154808</v>
      </c>
      <c r="V175" s="28">
        <v>325</v>
      </c>
      <c r="W175" s="28">
        <v>154164</v>
      </c>
      <c r="X175" s="28">
        <v>324</v>
      </c>
      <c r="Y175" s="28">
        <v>153107</v>
      </c>
      <c r="Z175" s="28">
        <v>322</v>
      </c>
      <c r="AA175" s="28">
        <v>152346</v>
      </c>
      <c r="AB175" s="28">
        <v>320</v>
      </c>
      <c r="AC175" s="28">
        <v>151747</v>
      </c>
      <c r="AD175" s="28">
        <v>319</v>
      </c>
      <c r="AE175" s="28">
        <v>151308</v>
      </c>
      <c r="AF175" s="28">
        <v>318</v>
      </c>
      <c r="AG175" s="28">
        <v>150684</v>
      </c>
      <c r="AH175" s="28">
        <v>317</v>
      </c>
      <c r="AI175" s="28">
        <v>149589</v>
      </c>
      <c r="AJ175" s="28">
        <v>314</v>
      </c>
      <c r="AK175" s="28">
        <v>148113</v>
      </c>
      <c r="AL175" s="28">
        <v>311</v>
      </c>
    </row>
    <row r="176" spans="1:38" s="24" customFormat="1" ht="12.75" customHeight="1" x14ac:dyDescent="0.3">
      <c r="A176" s="61" t="s">
        <v>88</v>
      </c>
      <c r="B176" s="61" t="s">
        <v>89</v>
      </c>
      <c r="C176" s="61" t="s">
        <v>1129</v>
      </c>
      <c r="D176" s="28">
        <v>716</v>
      </c>
      <c r="E176" s="28">
        <v>280030</v>
      </c>
      <c r="F176" s="28">
        <v>391</v>
      </c>
      <c r="G176" s="28">
        <v>276731</v>
      </c>
      <c r="H176" s="28">
        <v>387</v>
      </c>
      <c r="I176" s="28">
        <v>272421</v>
      </c>
      <c r="J176" s="28">
        <v>381</v>
      </c>
      <c r="K176" s="28">
        <v>267846</v>
      </c>
      <c r="L176" s="28">
        <v>374</v>
      </c>
      <c r="M176" s="28">
        <v>263793</v>
      </c>
      <c r="N176" s="28">
        <v>369</v>
      </c>
      <c r="O176" s="28">
        <v>259591</v>
      </c>
      <c r="P176" s="28">
        <v>363</v>
      </c>
      <c r="Q176" s="28">
        <v>255644</v>
      </c>
      <c r="R176" s="28">
        <v>357</v>
      </c>
      <c r="S176" s="28">
        <v>252460</v>
      </c>
      <c r="T176" s="28">
        <v>353</v>
      </c>
      <c r="U176" s="28">
        <v>250329</v>
      </c>
      <c r="V176" s="28">
        <v>350</v>
      </c>
      <c r="W176" s="28">
        <v>249035</v>
      </c>
      <c r="X176" s="28">
        <v>348</v>
      </c>
      <c r="Y176" s="28">
        <v>246803</v>
      </c>
      <c r="Z176" s="28">
        <v>345</v>
      </c>
      <c r="AA176" s="28">
        <v>244351</v>
      </c>
      <c r="AB176" s="28">
        <v>341</v>
      </c>
      <c r="AC176" s="28">
        <v>242062</v>
      </c>
      <c r="AD176" s="28">
        <v>338</v>
      </c>
      <c r="AE176" s="28">
        <v>240444</v>
      </c>
      <c r="AF176" s="28">
        <v>336</v>
      </c>
      <c r="AG176" s="28">
        <v>238547</v>
      </c>
      <c r="AH176" s="28">
        <v>333</v>
      </c>
      <c r="AI176" s="28">
        <v>236297</v>
      </c>
      <c r="AJ176" s="28">
        <v>330</v>
      </c>
      <c r="AK176" s="28">
        <v>234006</v>
      </c>
      <c r="AL176" s="28">
        <v>327</v>
      </c>
    </row>
    <row r="177" spans="1:38" s="24" customFormat="1" ht="12.75" customHeight="1" x14ac:dyDescent="0.3">
      <c r="A177" s="61" t="s">
        <v>27</v>
      </c>
      <c r="B177" s="61" t="s">
        <v>28</v>
      </c>
      <c r="C177" s="61" t="s">
        <v>1129</v>
      </c>
      <c r="D177" s="28">
        <v>43</v>
      </c>
      <c r="E177" s="28">
        <v>214658</v>
      </c>
      <c r="F177" s="28">
        <v>4951</v>
      </c>
      <c r="G177" s="28">
        <v>215914</v>
      </c>
      <c r="H177" s="28">
        <v>4980</v>
      </c>
      <c r="I177" s="28">
        <v>213581</v>
      </c>
      <c r="J177" s="28">
        <v>4927</v>
      </c>
      <c r="K177" s="28">
        <v>210173</v>
      </c>
      <c r="L177" s="28">
        <v>4848</v>
      </c>
      <c r="M177" s="28">
        <v>207404</v>
      </c>
      <c r="N177" s="28">
        <v>4784</v>
      </c>
      <c r="O177" s="28">
        <v>205498</v>
      </c>
      <c r="P177" s="28">
        <v>4740</v>
      </c>
      <c r="Q177" s="28">
        <v>203641</v>
      </c>
      <c r="R177" s="28">
        <v>4736</v>
      </c>
      <c r="S177" s="28">
        <v>199583</v>
      </c>
      <c r="T177" s="28">
        <v>4641</v>
      </c>
      <c r="U177" s="28">
        <v>195449</v>
      </c>
      <c r="V177" s="28">
        <v>4545</v>
      </c>
      <c r="W177" s="28">
        <v>192084</v>
      </c>
      <c r="X177" s="28">
        <v>4467</v>
      </c>
      <c r="Y177" s="28">
        <v>189742</v>
      </c>
      <c r="Z177" s="28">
        <v>4413</v>
      </c>
      <c r="AA177" s="28">
        <v>187312</v>
      </c>
      <c r="AB177" s="28">
        <v>4356</v>
      </c>
      <c r="AC177" s="28">
        <v>185392</v>
      </c>
      <c r="AD177" s="28">
        <v>4311</v>
      </c>
      <c r="AE177" s="28">
        <v>183563</v>
      </c>
      <c r="AF177" s="28">
        <v>4269</v>
      </c>
      <c r="AG177" s="28">
        <v>185016</v>
      </c>
      <c r="AH177" s="28">
        <v>4303</v>
      </c>
      <c r="AI177" s="28">
        <v>185631</v>
      </c>
      <c r="AJ177" s="28">
        <v>4317</v>
      </c>
      <c r="AK177" s="28">
        <v>185889</v>
      </c>
      <c r="AL177" s="28">
        <v>4323</v>
      </c>
    </row>
    <row r="178" spans="1:38" s="24" customFormat="1" ht="12.75" customHeight="1" x14ac:dyDescent="0.3">
      <c r="A178" s="61" t="s">
        <v>82</v>
      </c>
      <c r="B178" s="61" t="s">
        <v>83</v>
      </c>
      <c r="C178" s="61" t="s">
        <v>1129</v>
      </c>
      <c r="D178" s="28">
        <v>343</v>
      </c>
      <c r="E178" s="28">
        <v>198914</v>
      </c>
      <c r="F178" s="28">
        <v>579</v>
      </c>
      <c r="G178" s="28">
        <v>196735</v>
      </c>
      <c r="H178" s="28">
        <v>573</v>
      </c>
      <c r="I178" s="28">
        <v>193657</v>
      </c>
      <c r="J178" s="28">
        <v>564</v>
      </c>
      <c r="K178" s="28">
        <v>190493</v>
      </c>
      <c r="L178" s="28">
        <v>555</v>
      </c>
      <c r="M178" s="28">
        <v>188371</v>
      </c>
      <c r="N178" s="28">
        <v>549</v>
      </c>
      <c r="O178" s="28">
        <v>186596</v>
      </c>
      <c r="P178" s="28">
        <v>543</v>
      </c>
      <c r="Q178" s="28">
        <v>184457</v>
      </c>
      <c r="R178" s="28">
        <v>538</v>
      </c>
      <c r="S178" s="28">
        <v>181762</v>
      </c>
      <c r="T178" s="28">
        <v>530</v>
      </c>
      <c r="U178" s="28">
        <v>178963</v>
      </c>
      <c r="V178" s="28">
        <v>522</v>
      </c>
      <c r="W178" s="28">
        <v>176027</v>
      </c>
      <c r="X178" s="28">
        <v>513</v>
      </c>
      <c r="Y178" s="28">
        <v>172443</v>
      </c>
      <c r="Z178" s="28">
        <v>503</v>
      </c>
      <c r="AA178" s="28">
        <v>169887</v>
      </c>
      <c r="AB178" s="28">
        <v>495</v>
      </c>
      <c r="AC178" s="28">
        <v>167220</v>
      </c>
      <c r="AD178" s="28">
        <v>488</v>
      </c>
      <c r="AE178" s="28">
        <v>163485</v>
      </c>
      <c r="AF178" s="28">
        <v>477</v>
      </c>
      <c r="AG178" s="28">
        <v>160778</v>
      </c>
      <c r="AH178" s="28">
        <v>469</v>
      </c>
      <c r="AI178" s="28">
        <v>158794</v>
      </c>
      <c r="AJ178" s="28">
        <v>463</v>
      </c>
      <c r="AK178" s="28">
        <v>157439</v>
      </c>
      <c r="AL178" s="28">
        <v>459</v>
      </c>
    </row>
    <row r="179" spans="1:38" s="24" customFormat="1" ht="12.75" customHeight="1" x14ac:dyDescent="0.3">
      <c r="A179" s="61" t="s">
        <v>186</v>
      </c>
      <c r="B179" s="61" t="s">
        <v>187</v>
      </c>
      <c r="C179" s="61" t="s">
        <v>1129</v>
      </c>
      <c r="D179" s="28">
        <v>42</v>
      </c>
      <c r="E179" s="28">
        <v>181808</v>
      </c>
      <c r="F179" s="28">
        <v>4354</v>
      </c>
      <c r="G179" s="28">
        <v>180606</v>
      </c>
      <c r="H179" s="28">
        <v>4325</v>
      </c>
      <c r="I179" s="28">
        <v>179234</v>
      </c>
      <c r="J179" s="28">
        <v>4292</v>
      </c>
      <c r="K179" s="28">
        <v>178367</v>
      </c>
      <c r="L179" s="28">
        <v>4272</v>
      </c>
      <c r="M179" s="28">
        <v>176236</v>
      </c>
      <c r="N179" s="28">
        <v>4221</v>
      </c>
      <c r="O179" s="28">
        <v>175091</v>
      </c>
      <c r="P179" s="28">
        <v>4193</v>
      </c>
      <c r="Q179" s="28">
        <v>174274</v>
      </c>
      <c r="R179" s="28">
        <v>4149</v>
      </c>
      <c r="S179" s="28">
        <v>172122</v>
      </c>
      <c r="T179" s="28">
        <v>4098</v>
      </c>
      <c r="U179" s="28">
        <v>170013</v>
      </c>
      <c r="V179" s="28">
        <v>4048</v>
      </c>
      <c r="W179" s="28">
        <v>168150</v>
      </c>
      <c r="X179" s="28">
        <v>4004</v>
      </c>
      <c r="Y179" s="28">
        <v>165429</v>
      </c>
      <c r="Z179" s="28">
        <v>3939</v>
      </c>
      <c r="AA179" s="28">
        <v>163776</v>
      </c>
      <c r="AB179" s="28">
        <v>3899</v>
      </c>
      <c r="AC179" s="28">
        <v>162645</v>
      </c>
      <c r="AD179" s="28">
        <v>3873</v>
      </c>
      <c r="AE179" s="28">
        <v>161488</v>
      </c>
      <c r="AF179" s="28">
        <v>3845</v>
      </c>
      <c r="AG179" s="28">
        <v>161437</v>
      </c>
      <c r="AH179" s="28">
        <v>3844</v>
      </c>
      <c r="AI179" s="28">
        <v>161159</v>
      </c>
      <c r="AJ179" s="28">
        <v>3837</v>
      </c>
      <c r="AK179" s="28">
        <v>160362</v>
      </c>
      <c r="AL179" s="28">
        <v>3818</v>
      </c>
    </row>
    <row r="180" spans="1:38" s="24" customFormat="1" ht="12.75" customHeight="1" x14ac:dyDescent="0.3">
      <c r="A180" s="61" t="s">
        <v>188</v>
      </c>
      <c r="B180" s="61" t="s">
        <v>189</v>
      </c>
      <c r="C180" s="61" t="s">
        <v>1129</v>
      </c>
      <c r="D180" s="28">
        <v>163</v>
      </c>
      <c r="E180" s="28">
        <v>170394</v>
      </c>
      <c r="F180" s="28">
        <v>1042</v>
      </c>
      <c r="G180" s="28">
        <v>168428</v>
      </c>
      <c r="H180" s="28">
        <v>1030</v>
      </c>
      <c r="I180" s="28">
        <v>166040</v>
      </c>
      <c r="J180" s="28">
        <v>1016</v>
      </c>
      <c r="K180" s="28">
        <v>163822</v>
      </c>
      <c r="L180" s="28">
        <v>1002</v>
      </c>
      <c r="M180" s="28">
        <v>161305</v>
      </c>
      <c r="N180" s="28">
        <v>987</v>
      </c>
      <c r="O180" s="28">
        <v>159837</v>
      </c>
      <c r="P180" s="28">
        <v>978</v>
      </c>
      <c r="Q180" s="28">
        <v>158268</v>
      </c>
      <c r="R180" s="28">
        <v>971</v>
      </c>
      <c r="S180" s="28">
        <v>156585</v>
      </c>
      <c r="T180" s="28">
        <v>961</v>
      </c>
      <c r="U180" s="28">
        <v>155003</v>
      </c>
      <c r="V180" s="28">
        <v>951</v>
      </c>
      <c r="W180" s="28">
        <v>153633</v>
      </c>
      <c r="X180" s="28">
        <v>943</v>
      </c>
      <c r="Y180" s="28">
        <v>151741</v>
      </c>
      <c r="Z180" s="28">
        <v>931</v>
      </c>
      <c r="AA180" s="28">
        <v>150206</v>
      </c>
      <c r="AB180" s="28">
        <v>922</v>
      </c>
      <c r="AC180" s="28">
        <v>148556</v>
      </c>
      <c r="AD180" s="28">
        <v>911</v>
      </c>
      <c r="AE180" s="28">
        <v>147056</v>
      </c>
      <c r="AF180" s="28">
        <v>902</v>
      </c>
      <c r="AG180" s="28">
        <v>145977</v>
      </c>
      <c r="AH180" s="28">
        <v>896</v>
      </c>
      <c r="AI180" s="28">
        <v>144728</v>
      </c>
      <c r="AJ180" s="28">
        <v>888</v>
      </c>
      <c r="AK180" s="28">
        <v>143297</v>
      </c>
      <c r="AL180" s="28">
        <v>879</v>
      </c>
    </row>
    <row r="181" spans="1:38" s="24" customFormat="1" ht="12.75" customHeight="1" x14ac:dyDescent="0.3">
      <c r="A181" s="61" t="s">
        <v>801</v>
      </c>
      <c r="B181" s="61" t="s">
        <v>802</v>
      </c>
      <c r="C181" s="61" t="s">
        <v>1132</v>
      </c>
      <c r="D181" s="28">
        <v>3046</v>
      </c>
      <c r="E181" s="28">
        <v>648237</v>
      </c>
      <c r="F181" s="28">
        <v>213</v>
      </c>
      <c r="G181" s="28">
        <v>644575</v>
      </c>
      <c r="H181" s="28">
        <v>212</v>
      </c>
      <c r="I181" s="28">
        <v>641524</v>
      </c>
      <c r="J181" s="28">
        <v>211</v>
      </c>
      <c r="K181" s="28">
        <v>635186</v>
      </c>
      <c r="L181" s="28">
        <v>209</v>
      </c>
      <c r="M181" s="28">
        <v>628918</v>
      </c>
      <c r="N181" s="28">
        <v>206</v>
      </c>
      <c r="O181" s="28">
        <v>625908</v>
      </c>
      <c r="P181" s="28">
        <v>205</v>
      </c>
      <c r="Q181" s="28">
        <v>622312</v>
      </c>
      <c r="R181" s="28">
        <v>204</v>
      </c>
      <c r="S181" s="28">
        <v>614899</v>
      </c>
      <c r="T181" s="28">
        <v>202</v>
      </c>
      <c r="U181" s="28">
        <v>606238</v>
      </c>
      <c r="V181" s="28">
        <v>199</v>
      </c>
      <c r="W181" s="28">
        <v>600808</v>
      </c>
      <c r="X181" s="28">
        <v>197</v>
      </c>
      <c r="Y181" s="28">
        <v>594338</v>
      </c>
      <c r="Z181" s="28">
        <v>195</v>
      </c>
      <c r="AA181" s="28">
        <v>588890</v>
      </c>
      <c r="AB181" s="28">
        <v>193</v>
      </c>
      <c r="AC181" s="28">
        <v>583651</v>
      </c>
      <c r="AD181" s="28">
        <v>192</v>
      </c>
      <c r="AE181" s="28">
        <v>574445</v>
      </c>
      <c r="AF181" s="28">
        <v>189</v>
      </c>
      <c r="AG181" s="28">
        <v>568743</v>
      </c>
      <c r="AH181" s="28">
        <v>187</v>
      </c>
      <c r="AI181" s="28">
        <v>558916</v>
      </c>
      <c r="AJ181" s="28">
        <v>183</v>
      </c>
      <c r="AK181" s="28">
        <v>554704</v>
      </c>
      <c r="AL181" s="28">
        <v>182</v>
      </c>
    </row>
    <row r="182" spans="1:38" s="24" customFormat="1" ht="12.75" customHeight="1" x14ac:dyDescent="0.3">
      <c r="A182" s="61" t="s">
        <v>355</v>
      </c>
      <c r="B182" s="61" t="s">
        <v>356</v>
      </c>
      <c r="C182" s="61" t="s">
        <v>1133</v>
      </c>
      <c r="D182" s="28">
        <v>41</v>
      </c>
      <c r="E182" s="28">
        <v>124919</v>
      </c>
      <c r="F182" s="28">
        <v>3069</v>
      </c>
      <c r="G182" s="28">
        <v>124635</v>
      </c>
      <c r="H182" s="28">
        <v>3062</v>
      </c>
      <c r="I182" s="28">
        <v>125105</v>
      </c>
      <c r="J182" s="28">
        <v>3074</v>
      </c>
      <c r="K182" s="28">
        <v>123735</v>
      </c>
      <c r="L182" s="28">
        <v>3040</v>
      </c>
      <c r="M182" s="28">
        <v>123024</v>
      </c>
      <c r="N182" s="28">
        <v>3023</v>
      </c>
      <c r="O182" s="28">
        <v>122601</v>
      </c>
      <c r="P182" s="28">
        <v>3012</v>
      </c>
      <c r="Q182" s="28">
        <v>122725</v>
      </c>
      <c r="R182" s="28">
        <v>2993</v>
      </c>
      <c r="S182" s="28">
        <v>120219</v>
      </c>
      <c r="T182" s="28">
        <v>2932</v>
      </c>
      <c r="U182" s="28">
        <v>116746</v>
      </c>
      <c r="V182" s="28">
        <v>2847</v>
      </c>
      <c r="W182" s="28">
        <v>116183</v>
      </c>
      <c r="X182" s="28">
        <v>2834</v>
      </c>
      <c r="Y182" s="28">
        <v>115454</v>
      </c>
      <c r="Z182" s="28">
        <v>2816</v>
      </c>
      <c r="AA182" s="28">
        <v>116654</v>
      </c>
      <c r="AB182" s="28">
        <v>2845</v>
      </c>
      <c r="AC182" s="28">
        <v>117217</v>
      </c>
      <c r="AD182" s="28">
        <v>2859</v>
      </c>
      <c r="AE182" s="28">
        <v>112167</v>
      </c>
      <c r="AF182" s="28">
        <v>2736</v>
      </c>
      <c r="AG182" s="28">
        <v>111317</v>
      </c>
      <c r="AH182" s="28">
        <v>2715</v>
      </c>
      <c r="AI182" s="28">
        <v>109543</v>
      </c>
      <c r="AJ182" s="28">
        <v>2672</v>
      </c>
      <c r="AK182" s="28">
        <v>109941</v>
      </c>
      <c r="AL182" s="28">
        <v>2681</v>
      </c>
    </row>
    <row r="183" spans="1:38" s="24" customFormat="1" ht="12.75" customHeight="1" x14ac:dyDescent="0.3">
      <c r="A183" s="61" t="s">
        <v>92</v>
      </c>
      <c r="B183" s="61" t="s">
        <v>93</v>
      </c>
      <c r="C183" s="61" t="s">
        <v>1133</v>
      </c>
      <c r="D183" s="28">
        <v>651</v>
      </c>
      <c r="E183" s="28">
        <v>88858</v>
      </c>
      <c r="F183" s="28">
        <v>136</v>
      </c>
      <c r="G183" s="28">
        <v>88189</v>
      </c>
      <c r="H183" s="28">
        <v>135</v>
      </c>
      <c r="I183" s="28">
        <v>87783</v>
      </c>
      <c r="J183" s="28">
        <v>135</v>
      </c>
      <c r="K183" s="28">
        <v>87045</v>
      </c>
      <c r="L183" s="28">
        <v>134</v>
      </c>
      <c r="M183" s="28">
        <v>85942</v>
      </c>
      <c r="N183" s="28">
        <v>132</v>
      </c>
      <c r="O183" s="28">
        <v>85220</v>
      </c>
      <c r="P183" s="28">
        <v>131</v>
      </c>
      <c r="Q183" s="28">
        <v>84245</v>
      </c>
      <c r="R183" s="28">
        <v>129</v>
      </c>
      <c r="S183" s="28">
        <v>83303</v>
      </c>
      <c r="T183" s="28">
        <v>128</v>
      </c>
      <c r="U183" s="28">
        <v>82357</v>
      </c>
      <c r="V183" s="28">
        <v>127</v>
      </c>
      <c r="W183" s="28">
        <v>81035</v>
      </c>
      <c r="X183" s="28">
        <v>124</v>
      </c>
      <c r="Y183" s="28">
        <v>79923</v>
      </c>
      <c r="Z183" s="28">
        <v>123</v>
      </c>
      <c r="AA183" s="28">
        <v>78429</v>
      </c>
      <c r="AB183" s="28">
        <v>120</v>
      </c>
      <c r="AC183" s="28">
        <v>77224</v>
      </c>
      <c r="AD183" s="28">
        <v>119</v>
      </c>
      <c r="AE183" s="28">
        <v>75996</v>
      </c>
      <c r="AF183" s="28">
        <v>117</v>
      </c>
      <c r="AG183" s="28">
        <v>77447</v>
      </c>
      <c r="AH183" s="28">
        <v>119</v>
      </c>
      <c r="AI183" s="28">
        <v>74328</v>
      </c>
      <c r="AJ183" s="28">
        <v>114</v>
      </c>
      <c r="AK183" s="28">
        <v>73411</v>
      </c>
      <c r="AL183" s="28">
        <v>113</v>
      </c>
    </row>
    <row r="184" spans="1:38" s="24" customFormat="1" ht="12.75" customHeight="1" x14ac:dyDescent="0.3">
      <c r="A184" s="61" t="s">
        <v>94</v>
      </c>
      <c r="B184" s="61" t="s">
        <v>95</v>
      </c>
      <c r="C184" s="61" t="s">
        <v>1133</v>
      </c>
      <c r="D184" s="28">
        <v>546</v>
      </c>
      <c r="E184" s="28">
        <v>100776</v>
      </c>
      <c r="F184" s="28">
        <v>184</v>
      </c>
      <c r="G184" s="28">
        <v>99636</v>
      </c>
      <c r="H184" s="28">
        <v>182</v>
      </c>
      <c r="I184" s="28">
        <v>98814</v>
      </c>
      <c r="J184" s="28">
        <v>181</v>
      </c>
      <c r="K184" s="28">
        <v>97591</v>
      </c>
      <c r="L184" s="28">
        <v>179</v>
      </c>
      <c r="M184" s="28">
        <v>96617</v>
      </c>
      <c r="N184" s="28">
        <v>177</v>
      </c>
      <c r="O184" s="28">
        <v>95975</v>
      </c>
      <c r="P184" s="28">
        <v>176</v>
      </c>
      <c r="Q184" s="28">
        <v>95461</v>
      </c>
      <c r="R184" s="28">
        <v>175</v>
      </c>
      <c r="S184" s="28">
        <v>95135</v>
      </c>
      <c r="T184" s="28">
        <v>174</v>
      </c>
      <c r="U184" s="28">
        <v>94404</v>
      </c>
      <c r="V184" s="28">
        <v>173</v>
      </c>
      <c r="W184" s="28">
        <v>93653</v>
      </c>
      <c r="X184" s="28">
        <v>172</v>
      </c>
      <c r="Y184" s="28">
        <v>92713</v>
      </c>
      <c r="Z184" s="28">
        <v>170</v>
      </c>
      <c r="AA184" s="28">
        <v>90647</v>
      </c>
      <c r="AB184" s="28">
        <v>166</v>
      </c>
      <c r="AC184" s="28">
        <v>88968</v>
      </c>
      <c r="AD184" s="28">
        <v>163</v>
      </c>
      <c r="AE184" s="28">
        <v>87983</v>
      </c>
      <c r="AF184" s="28">
        <v>161</v>
      </c>
      <c r="AG184" s="28">
        <v>86296</v>
      </c>
      <c r="AH184" s="28">
        <v>158</v>
      </c>
      <c r="AI184" s="28">
        <v>84676</v>
      </c>
      <c r="AJ184" s="28">
        <v>155</v>
      </c>
      <c r="AK184" s="28">
        <v>83687</v>
      </c>
      <c r="AL184" s="28">
        <v>153</v>
      </c>
    </row>
    <row r="185" spans="1:38" s="24" customFormat="1" ht="12.75" customHeight="1" x14ac:dyDescent="0.3">
      <c r="A185" s="61" t="s">
        <v>96</v>
      </c>
      <c r="B185" s="61" t="s">
        <v>97</v>
      </c>
      <c r="C185" s="61" t="s">
        <v>1133</v>
      </c>
      <c r="D185" s="28">
        <v>906</v>
      </c>
      <c r="E185" s="28">
        <v>176979</v>
      </c>
      <c r="F185" s="28">
        <v>195</v>
      </c>
      <c r="G185" s="28">
        <v>176095</v>
      </c>
      <c r="H185" s="28">
        <v>194</v>
      </c>
      <c r="I185" s="28">
        <v>175334</v>
      </c>
      <c r="J185" s="28">
        <v>193</v>
      </c>
      <c r="K185" s="28">
        <v>173883</v>
      </c>
      <c r="L185" s="28">
        <v>192</v>
      </c>
      <c r="M185" s="28">
        <v>172147</v>
      </c>
      <c r="N185" s="28">
        <v>190</v>
      </c>
      <c r="O185" s="28">
        <v>171206</v>
      </c>
      <c r="P185" s="28">
        <v>189</v>
      </c>
      <c r="Q185" s="28">
        <v>170039</v>
      </c>
      <c r="R185" s="28">
        <v>188</v>
      </c>
      <c r="S185" s="28">
        <v>168352</v>
      </c>
      <c r="T185" s="28">
        <v>186</v>
      </c>
      <c r="U185" s="28">
        <v>167052</v>
      </c>
      <c r="V185" s="28">
        <v>184</v>
      </c>
      <c r="W185" s="28">
        <v>166346</v>
      </c>
      <c r="X185" s="28">
        <v>184</v>
      </c>
      <c r="Y185" s="28">
        <v>164764</v>
      </c>
      <c r="Z185" s="28">
        <v>182</v>
      </c>
      <c r="AA185" s="28">
        <v>163896</v>
      </c>
      <c r="AB185" s="28">
        <v>181</v>
      </c>
      <c r="AC185" s="28">
        <v>162822</v>
      </c>
      <c r="AD185" s="28">
        <v>180</v>
      </c>
      <c r="AE185" s="28">
        <v>162654</v>
      </c>
      <c r="AF185" s="28">
        <v>180</v>
      </c>
      <c r="AG185" s="28">
        <v>159626</v>
      </c>
      <c r="AH185" s="28">
        <v>176</v>
      </c>
      <c r="AI185" s="28">
        <v>158476</v>
      </c>
      <c r="AJ185" s="28">
        <v>175</v>
      </c>
      <c r="AK185" s="28">
        <v>157189</v>
      </c>
      <c r="AL185" s="28">
        <v>173</v>
      </c>
    </row>
    <row r="186" spans="1:38" s="24" customFormat="1" ht="12.75" customHeight="1" x14ac:dyDescent="0.3">
      <c r="A186" s="61" t="s">
        <v>357</v>
      </c>
      <c r="B186" s="61" t="s">
        <v>358</v>
      </c>
      <c r="C186" s="61" t="s">
        <v>1133</v>
      </c>
      <c r="D186" s="28">
        <v>902</v>
      </c>
      <c r="E186" s="28">
        <v>156705</v>
      </c>
      <c r="F186" s="28">
        <v>174</v>
      </c>
      <c r="G186" s="28">
        <v>156020</v>
      </c>
      <c r="H186" s="28">
        <v>173</v>
      </c>
      <c r="I186" s="28">
        <v>154488</v>
      </c>
      <c r="J186" s="28">
        <v>171</v>
      </c>
      <c r="K186" s="28">
        <v>152932</v>
      </c>
      <c r="L186" s="28">
        <v>170</v>
      </c>
      <c r="M186" s="28">
        <v>151188</v>
      </c>
      <c r="N186" s="28">
        <v>168</v>
      </c>
      <c r="O186" s="28">
        <v>150906</v>
      </c>
      <c r="P186" s="28">
        <v>167</v>
      </c>
      <c r="Q186" s="28">
        <v>149842</v>
      </c>
      <c r="R186" s="28">
        <v>166</v>
      </c>
      <c r="S186" s="28">
        <v>147890</v>
      </c>
      <c r="T186" s="28">
        <v>164</v>
      </c>
      <c r="U186" s="28">
        <v>145679</v>
      </c>
      <c r="V186" s="28">
        <v>162</v>
      </c>
      <c r="W186" s="28">
        <v>143591</v>
      </c>
      <c r="X186" s="28">
        <v>159</v>
      </c>
      <c r="Y186" s="28">
        <v>141484</v>
      </c>
      <c r="Z186" s="28">
        <v>157</v>
      </c>
      <c r="AA186" s="28">
        <v>139264</v>
      </c>
      <c r="AB186" s="28">
        <v>154</v>
      </c>
      <c r="AC186" s="28">
        <v>137420</v>
      </c>
      <c r="AD186" s="28">
        <v>152</v>
      </c>
      <c r="AE186" s="28">
        <v>135645</v>
      </c>
      <c r="AF186" s="28">
        <v>150</v>
      </c>
      <c r="AG186" s="28">
        <v>134057</v>
      </c>
      <c r="AH186" s="28">
        <v>149</v>
      </c>
      <c r="AI186" s="28">
        <v>131893</v>
      </c>
      <c r="AJ186" s="28">
        <v>146</v>
      </c>
      <c r="AK186" s="28">
        <v>130476</v>
      </c>
      <c r="AL186" s="28">
        <v>145</v>
      </c>
    </row>
    <row r="187" spans="1:38" s="24" customFormat="1" ht="12.75" customHeight="1" x14ac:dyDescent="0.3">
      <c r="A187" s="61" t="s">
        <v>803</v>
      </c>
      <c r="B187" s="61" t="s">
        <v>804</v>
      </c>
      <c r="C187" s="61" t="s">
        <v>1132</v>
      </c>
      <c r="D187" s="28">
        <v>3464</v>
      </c>
      <c r="E187" s="28">
        <v>1468177</v>
      </c>
      <c r="F187" s="28">
        <v>424</v>
      </c>
      <c r="G187" s="28">
        <v>1457910</v>
      </c>
      <c r="H187" s="28">
        <v>421</v>
      </c>
      <c r="I187" s="28">
        <v>1445323</v>
      </c>
      <c r="J187" s="28">
        <v>417</v>
      </c>
      <c r="K187" s="28">
        <v>1433282</v>
      </c>
      <c r="L187" s="28">
        <v>414</v>
      </c>
      <c r="M187" s="28">
        <v>1417596</v>
      </c>
      <c r="N187" s="28">
        <v>409</v>
      </c>
      <c r="O187" s="28">
        <v>1407084</v>
      </c>
      <c r="P187" s="28">
        <v>406</v>
      </c>
      <c r="Q187" s="28">
        <v>1396599</v>
      </c>
      <c r="R187" s="28">
        <v>403</v>
      </c>
      <c r="S187" s="28">
        <v>1388913</v>
      </c>
      <c r="T187" s="28">
        <v>401</v>
      </c>
      <c r="U187" s="28">
        <v>1379503</v>
      </c>
      <c r="V187" s="28">
        <v>398</v>
      </c>
      <c r="W187" s="28">
        <v>1373172</v>
      </c>
      <c r="X187" s="28">
        <v>396</v>
      </c>
      <c r="Y187" s="28">
        <v>1362888</v>
      </c>
      <c r="Z187" s="28">
        <v>393</v>
      </c>
      <c r="AA187" s="28">
        <v>1354301</v>
      </c>
      <c r="AB187" s="28">
        <v>391</v>
      </c>
      <c r="AC187" s="28">
        <v>1345170</v>
      </c>
      <c r="AD187" s="28">
        <v>388</v>
      </c>
      <c r="AE187" s="28">
        <v>1334632</v>
      </c>
      <c r="AF187" s="28">
        <v>385</v>
      </c>
      <c r="AG187" s="28">
        <v>1326079</v>
      </c>
      <c r="AH187" s="28">
        <v>383</v>
      </c>
      <c r="AI187" s="28">
        <v>1319145</v>
      </c>
      <c r="AJ187" s="28">
        <v>381</v>
      </c>
      <c r="AK187" s="28">
        <v>1312599</v>
      </c>
      <c r="AL187" s="28">
        <v>379</v>
      </c>
    </row>
    <row r="188" spans="1:38" s="24" customFormat="1" ht="12.75" customHeight="1" x14ac:dyDescent="0.3">
      <c r="A188" s="61" t="s">
        <v>192</v>
      </c>
      <c r="B188" s="61" t="s">
        <v>193</v>
      </c>
      <c r="C188" s="61" t="s">
        <v>1133</v>
      </c>
      <c r="D188" s="28">
        <v>110</v>
      </c>
      <c r="E188" s="28">
        <v>184479</v>
      </c>
      <c r="F188" s="28">
        <v>1677</v>
      </c>
      <c r="G188" s="28">
        <v>183768</v>
      </c>
      <c r="H188" s="28">
        <v>1670</v>
      </c>
      <c r="I188" s="28">
        <v>181951</v>
      </c>
      <c r="J188" s="28">
        <v>1654</v>
      </c>
      <c r="K188" s="28">
        <v>180676</v>
      </c>
      <c r="L188" s="28">
        <v>1642</v>
      </c>
      <c r="M188" s="28">
        <v>178498</v>
      </c>
      <c r="N188" s="28">
        <v>1622</v>
      </c>
      <c r="O188" s="28">
        <v>176538</v>
      </c>
      <c r="P188" s="28">
        <v>1605</v>
      </c>
      <c r="Q188" s="28">
        <v>174971</v>
      </c>
      <c r="R188" s="28">
        <v>1591</v>
      </c>
      <c r="S188" s="28">
        <v>173788</v>
      </c>
      <c r="T188" s="28">
        <v>1580</v>
      </c>
      <c r="U188" s="28">
        <v>173084</v>
      </c>
      <c r="V188" s="28">
        <v>1573</v>
      </c>
      <c r="W188" s="28">
        <v>172423</v>
      </c>
      <c r="X188" s="28">
        <v>1567</v>
      </c>
      <c r="Y188" s="28">
        <v>170908</v>
      </c>
      <c r="Z188" s="28">
        <v>1554</v>
      </c>
      <c r="AA188" s="28">
        <v>169951</v>
      </c>
      <c r="AB188" s="28">
        <v>1545</v>
      </c>
      <c r="AC188" s="28">
        <v>168927</v>
      </c>
      <c r="AD188" s="28">
        <v>1536</v>
      </c>
      <c r="AE188" s="28">
        <v>167825</v>
      </c>
      <c r="AF188" s="28">
        <v>1526</v>
      </c>
      <c r="AG188" s="28">
        <v>167089</v>
      </c>
      <c r="AH188" s="28">
        <v>1519</v>
      </c>
      <c r="AI188" s="28">
        <v>166743</v>
      </c>
      <c r="AJ188" s="28">
        <v>1516</v>
      </c>
      <c r="AK188" s="28">
        <v>165895</v>
      </c>
      <c r="AL188" s="28">
        <v>1508</v>
      </c>
    </row>
    <row r="189" spans="1:38" s="24" customFormat="1" ht="12.75" customHeight="1" x14ac:dyDescent="0.3">
      <c r="A189" s="61" t="s">
        <v>98</v>
      </c>
      <c r="B189" s="61" t="s">
        <v>99</v>
      </c>
      <c r="C189" s="61" t="s">
        <v>1133</v>
      </c>
      <c r="D189" s="28">
        <v>612</v>
      </c>
      <c r="E189" s="28">
        <v>151677</v>
      </c>
      <c r="F189" s="28">
        <v>248</v>
      </c>
      <c r="G189" s="28">
        <v>151233</v>
      </c>
      <c r="H189" s="28">
        <v>247</v>
      </c>
      <c r="I189" s="28">
        <v>150530</v>
      </c>
      <c r="J189" s="28">
        <v>246</v>
      </c>
      <c r="K189" s="28">
        <v>150076</v>
      </c>
      <c r="L189" s="28">
        <v>245</v>
      </c>
      <c r="M189" s="28">
        <v>149150</v>
      </c>
      <c r="N189" s="28">
        <v>244</v>
      </c>
      <c r="O189" s="28">
        <v>148375</v>
      </c>
      <c r="P189" s="28">
        <v>243</v>
      </c>
      <c r="Q189" s="28">
        <v>147514</v>
      </c>
      <c r="R189" s="28">
        <v>241</v>
      </c>
      <c r="S189" s="28">
        <v>145972</v>
      </c>
      <c r="T189" s="28">
        <v>239</v>
      </c>
      <c r="U189" s="28">
        <v>144589</v>
      </c>
      <c r="V189" s="28">
        <v>236</v>
      </c>
      <c r="W189" s="28">
        <v>143894</v>
      </c>
      <c r="X189" s="28">
        <v>235</v>
      </c>
      <c r="Y189" s="28">
        <v>142344</v>
      </c>
      <c r="Z189" s="28">
        <v>233</v>
      </c>
      <c r="AA189" s="28">
        <v>140921</v>
      </c>
      <c r="AB189" s="28">
        <v>230</v>
      </c>
      <c r="AC189" s="28">
        <v>139160</v>
      </c>
      <c r="AD189" s="28">
        <v>227</v>
      </c>
      <c r="AE189" s="28">
        <v>137426</v>
      </c>
      <c r="AF189" s="28">
        <v>225</v>
      </c>
      <c r="AG189" s="28">
        <v>135767</v>
      </c>
      <c r="AH189" s="28">
        <v>222</v>
      </c>
      <c r="AI189" s="28">
        <v>134272</v>
      </c>
      <c r="AJ189" s="28">
        <v>219</v>
      </c>
      <c r="AK189" s="28">
        <v>132482</v>
      </c>
      <c r="AL189" s="28">
        <v>216</v>
      </c>
    </row>
    <row r="190" spans="1:38" s="24" customFormat="1" ht="12.75" customHeight="1" x14ac:dyDescent="0.3">
      <c r="A190" s="61" t="s">
        <v>194</v>
      </c>
      <c r="B190" s="61" t="s">
        <v>195</v>
      </c>
      <c r="C190" s="61" t="s">
        <v>1133</v>
      </c>
      <c r="D190" s="28">
        <v>153</v>
      </c>
      <c r="E190" s="28">
        <v>76575</v>
      </c>
      <c r="F190" s="28">
        <v>500</v>
      </c>
      <c r="G190" s="28">
        <v>76769</v>
      </c>
      <c r="H190" s="28">
        <v>501</v>
      </c>
      <c r="I190" s="28">
        <v>76403</v>
      </c>
      <c r="J190" s="28">
        <v>499</v>
      </c>
      <c r="K190" s="28">
        <v>75914</v>
      </c>
      <c r="L190" s="28">
        <v>496</v>
      </c>
      <c r="M190" s="28">
        <v>74734</v>
      </c>
      <c r="N190" s="28">
        <v>488</v>
      </c>
      <c r="O190" s="28">
        <v>74142</v>
      </c>
      <c r="P190" s="28">
        <v>484</v>
      </c>
      <c r="Q190" s="28">
        <v>73841</v>
      </c>
      <c r="R190" s="28">
        <v>483</v>
      </c>
      <c r="S190" s="28">
        <v>73301</v>
      </c>
      <c r="T190" s="28">
        <v>479</v>
      </c>
      <c r="U190" s="28">
        <v>72663</v>
      </c>
      <c r="V190" s="28">
        <v>475</v>
      </c>
      <c r="W190" s="28">
        <v>71941</v>
      </c>
      <c r="X190" s="28">
        <v>470</v>
      </c>
      <c r="Y190" s="28">
        <v>71346</v>
      </c>
      <c r="Z190" s="28">
        <v>466</v>
      </c>
      <c r="AA190" s="28">
        <v>71040</v>
      </c>
      <c r="AB190" s="28">
        <v>464</v>
      </c>
      <c r="AC190" s="28">
        <v>70542</v>
      </c>
      <c r="AD190" s="28">
        <v>461</v>
      </c>
      <c r="AE190" s="28">
        <v>69895</v>
      </c>
      <c r="AF190" s="28">
        <v>457</v>
      </c>
      <c r="AG190" s="28">
        <v>69234</v>
      </c>
      <c r="AH190" s="28">
        <v>453</v>
      </c>
      <c r="AI190" s="28">
        <v>68779</v>
      </c>
      <c r="AJ190" s="28">
        <v>450</v>
      </c>
      <c r="AK190" s="28">
        <v>68483</v>
      </c>
      <c r="AL190" s="28">
        <v>448</v>
      </c>
    </row>
    <row r="191" spans="1:38" s="24" customFormat="1" ht="12.75" customHeight="1" x14ac:dyDescent="0.3">
      <c r="A191" s="61" t="s">
        <v>196</v>
      </c>
      <c r="B191" s="61" t="s">
        <v>197</v>
      </c>
      <c r="C191" s="61" t="s">
        <v>1133</v>
      </c>
      <c r="D191" s="28">
        <v>45</v>
      </c>
      <c r="E191" s="28">
        <v>89814</v>
      </c>
      <c r="F191" s="28">
        <v>1993</v>
      </c>
      <c r="G191" s="28">
        <v>89752</v>
      </c>
      <c r="H191" s="28">
        <v>1991</v>
      </c>
      <c r="I191" s="28">
        <v>89184</v>
      </c>
      <c r="J191" s="28">
        <v>1979</v>
      </c>
      <c r="K191" s="28">
        <v>88912</v>
      </c>
      <c r="L191" s="28">
        <v>1973</v>
      </c>
      <c r="M191" s="28">
        <v>88594</v>
      </c>
      <c r="N191" s="28">
        <v>1966</v>
      </c>
      <c r="O191" s="28">
        <v>88219</v>
      </c>
      <c r="P191" s="28">
        <v>1957</v>
      </c>
      <c r="Q191" s="28">
        <v>87964</v>
      </c>
      <c r="R191" s="28">
        <v>1955</v>
      </c>
      <c r="S191" s="28">
        <v>88115</v>
      </c>
      <c r="T191" s="28">
        <v>1958</v>
      </c>
      <c r="U191" s="28">
        <v>88122</v>
      </c>
      <c r="V191" s="28">
        <v>1958</v>
      </c>
      <c r="W191" s="28">
        <v>88020</v>
      </c>
      <c r="X191" s="28">
        <v>1956</v>
      </c>
      <c r="Y191" s="28">
        <v>87776</v>
      </c>
      <c r="Z191" s="28">
        <v>1951</v>
      </c>
      <c r="AA191" s="28">
        <v>87576</v>
      </c>
      <c r="AB191" s="28">
        <v>1946</v>
      </c>
      <c r="AC191" s="28">
        <v>87462</v>
      </c>
      <c r="AD191" s="28">
        <v>1944</v>
      </c>
      <c r="AE191" s="28">
        <v>87207</v>
      </c>
      <c r="AF191" s="28">
        <v>1938</v>
      </c>
      <c r="AG191" s="28">
        <v>87237</v>
      </c>
      <c r="AH191" s="28">
        <v>1939</v>
      </c>
      <c r="AI191" s="28">
        <v>86866</v>
      </c>
      <c r="AJ191" s="28">
        <v>1930</v>
      </c>
      <c r="AK191" s="28">
        <v>86673</v>
      </c>
      <c r="AL191" s="28">
        <v>1926</v>
      </c>
    </row>
    <row r="192" spans="1:38" s="24" customFormat="1" ht="12.75" customHeight="1" x14ac:dyDescent="0.3">
      <c r="A192" s="61" t="s">
        <v>198</v>
      </c>
      <c r="B192" s="61" t="s">
        <v>199</v>
      </c>
      <c r="C192" s="61" t="s">
        <v>1133</v>
      </c>
      <c r="D192" s="28">
        <v>339</v>
      </c>
      <c r="E192" s="28">
        <v>176194</v>
      </c>
      <c r="F192" s="28">
        <v>520</v>
      </c>
      <c r="G192" s="28">
        <v>174197</v>
      </c>
      <c r="H192" s="28">
        <v>514</v>
      </c>
      <c r="I192" s="28">
        <v>172719</v>
      </c>
      <c r="J192" s="28">
        <v>510</v>
      </c>
      <c r="K192" s="28">
        <v>171590</v>
      </c>
      <c r="L192" s="28">
        <v>506</v>
      </c>
      <c r="M192" s="28">
        <v>170311</v>
      </c>
      <c r="N192" s="28">
        <v>503</v>
      </c>
      <c r="O192" s="28">
        <v>169379</v>
      </c>
      <c r="P192" s="28">
        <v>500</v>
      </c>
      <c r="Q192" s="28">
        <v>168491</v>
      </c>
      <c r="R192" s="28">
        <v>497</v>
      </c>
      <c r="S192" s="28">
        <v>167441</v>
      </c>
      <c r="T192" s="28">
        <v>494</v>
      </c>
      <c r="U192" s="28">
        <v>166208</v>
      </c>
      <c r="V192" s="28">
        <v>490</v>
      </c>
      <c r="W192" s="28">
        <v>165047</v>
      </c>
      <c r="X192" s="28">
        <v>487</v>
      </c>
      <c r="Y192" s="28">
        <v>164381</v>
      </c>
      <c r="Z192" s="28">
        <v>485</v>
      </c>
      <c r="AA192" s="28">
        <v>163879</v>
      </c>
      <c r="AB192" s="28">
        <v>483</v>
      </c>
      <c r="AC192" s="28">
        <v>163570</v>
      </c>
      <c r="AD192" s="28">
        <v>483</v>
      </c>
      <c r="AE192" s="28">
        <v>162505</v>
      </c>
      <c r="AF192" s="28">
        <v>479</v>
      </c>
      <c r="AG192" s="28">
        <v>160360</v>
      </c>
      <c r="AH192" s="28">
        <v>473</v>
      </c>
      <c r="AI192" s="28">
        <v>158686</v>
      </c>
      <c r="AJ192" s="28">
        <v>468</v>
      </c>
      <c r="AK192" s="28">
        <v>157269</v>
      </c>
      <c r="AL192" s="28">
        <v>464</v>
      </c>
    </row>
    <row r="193" spans="1:38" s="24" customFormat="1" ht="12.75" customHeight="1" x14ac:dyDescent="0.3">
      <c r="A193" s="61" t="s">
        <v>100</v>
      </c>
      <c r="B193" s="61" t="s">
        <v>101</v>
      </c>
      <c r="C193" s="61" t="s">
        <v>1133</v>
      </c>
      <c r="D193" s="28">
        <v>329</v>
      </c>
      <c r="E193" s="28">
        <v>190098</v>
      </c>
      <c r="F193" s="28">
        <v>578</v>
      </c>
      <c r="G193" s="28">
        <v>187633</v>
      </c>
      <c r="H193" s="28">
        <v>570</v>
      </c>
      <c r="I193" s="28">
        <v>184916</v>
      </c>
      <c r="J193" s="28">
        <v>562</v>
      </c>
      <c r="K193" s="28">
        <v>180973</v>
      </c>
      <c r="L193" s="28">
        <v>550</v>
      </c>
      <c r="M193" s="28">
        <v>177993</v>
      </c>
      <c r="N193" s="28">
        <v>541</v>
      </c>
      <c r="O193" s="28">
        <v>176185</v>
      </c>
      <c r="P193" s="28">
        <v>535</v>
      </c>
      <c r="Q193" s="28">
        <v>173614</v>
      </c>
      <c r="R193" s="28">
        <v>528</v>
      </c>
      <c r="S193" s="28">
        <v>171679</v>
      </c>
      <c r="T193" s="28">
        <v>522</v>
      </c>
      <c r="U193" s="28">
        <v>169027</v>
      </c>
      <c r="V193" s="28">
        <v>514</v>
      </c>
      <c r="W193" s="28">
        <v>167927</v>
      </c>
      <c r="X193" s="28">
        <v>510</v>
      </c>
      <c r="Y193" s="28">
        <v>165674</v>
      </c>
      <c r="Z193" s="28">
        <v>504</v>
      </c>
      <c r="AA193" s="28">
        <v>163847</v>
      </c>
      <c r="AB193" s="28">
        <v>498</v>
      </c>
      <c r="AC193" s="28">
        <v>162038</v>
      </c>
      <c r="AD193" s="28">
        <v>493</v>
      </c>
      <c r="AE193" s="28">
        <v>158652</v>
      </c>
      <c r="AF193" s="28">
        <v>482</v>
      </c>
      <c r="AG193" s="28">
        <v>157164</v>
      </c>
      <c r="AH193" s="28">
        <v>478</v>
      </c>
      <c r="AI193" s="28">
        <v>156055</v>
      </c>
      <c r="AJ193" s="28">
        <v>474</v>
      </c>
      <c r="AK193" s="28">
        <v>156016</v>
      </c>
      <c r="AL193" s="28">
        <v>474</v>
      </c>
    </row>
    <row r="194" spans="1:38" s="24" customFormat="1" ht="12.75" customHeight="1" x14ac:dyDescent="0.3">
      <c r="A194" s="61" t="s">
        <v>32</v>
      </c>
      <c r="B194" s="61" t="s">
        <v>33</v>
      </c>
      <c r="C194" s="61" t="s">
        <v>1133</v>
      </c>
      <c r="D194" s="28">
        <v>339</v>
      </c>
      <c r="E194" s="28">
        <v>130576</v>
      </c>
      <c r="F194" s="28">
        <v>385</v>
      </c>
      <c r="G194" s="28">
        <v>129923</v>
      </c>
      <c r="H194" s="28">
        <v>383</v>
      </c>
      <c r="I194" s="28">
        <v>129274</v>
      </c>
      <c r="J194" s="28">
        <v>381</v>
      </c>
      <c r="K194" s="28">
        <v>128451</v>
      </c>
      <c r="L194" s="28">
        <v>379</v>
      </c>
      <c r="M194" s="28">
        <v>126989</v>
      </c>
      <c r="N194" s="28">
        <v>375</v>
      </c>
      <c r="O194" s="28">
        <v>125997</v>
      </c>
      <c r="P194" s="28">
        <v>372</v>
      </c>
      <c r="Q194" s="28">
        <v>124880</v>
      </c>
      <c r="R194" s="28">
        <v>368</v>
      </c>
      <c r="S194" s="28">
        <v>124189</v>
      </c>
      <c r="T194" s="28">
        <v>366</v>
      </c>
      <c r="U194" s="28">
        <v>123820</v>
      </c>
      <c r="V194" s="28">
        <v>365</v>
      </c>
      <c r="W194" s="28">
        <v>123365</v>
      </c>
      <c r="X194" s="28">
        <v>364</v>
      </c>
      <c r="Y194" s="28">
        <v>122877</v>
      </c>
      <c r="Z194" s="28">
        <v>362</v>
      </c>
      <c r="AA194" s="28">
        <v>122530</v>
      </c>
      <c r="AB194" s="28">
        <v>361</v>
      </c>
      <c r="AC194" s="28">
        <v>121735</v>
      </c>
      <c r="AD194" s="28">
        <v>359</v>
      </c>
      <c r="AE194" s="28">
        <v>121495</v>
      </c>
      <c r="AF194" s="28">
        <v>358</v>
      </c>
      <c r="AG194" s="28">
        <v>121404</v>
      </c>
      <c r="AH194" s="28">
        <v>358</v>
      </c>
      <c r="AI194" s="28">
        <v>121482</v>
      </c>
      <c r="AJ194" s="28">
        <v>358</v>
      </c>
      <c r="AK194" s="28">
        <v>120972</v>
      </c>
      <c r="AL194" s="28">
        <v>357</v>
      </c>
    </row>
    <row r="195" spans="1:38" s="24" customFormat="1" ht="12.75" customHeight="1" x14ac:dyDescent="0.3">
      <c r="A195" s="61" t="s">
        <v>34</v>
      </c>
      <c r="B195" s="61" t="s">
        <v>35</v>
      </c>
      <c r="C195" s="61" t="s">
        <v>1133</v>
      </c>
      <c r="D195" s="28">
        <v>31</v>
      </c>
      <c r="E195" s="28">
        <v>86191</v>
      </c>
      <c r="F195" s="28">
        <v>2822</v>
      </c>
      <c r="G195" s="28">
        <v>85867</v>
      </c>
      <c r="H195" s="28">
        <v>2812</v>
      </c>
      <c r="I195" s="28">
        <v>85335</v>
      </c>
      <c r="J195" s="28">
        <v>2794</v>
      </c>
      <c r="K195" s="28">
        <v>84619</v>
      </c>
      <c r="L195" s="28">
        <v>2771</v>
      </c>
      <c r="M195" s="28">
        <v>83438</v>
      </c>
      <c r="N195" s="28">
        <v>2732</v>
      </c>
      <c r="O195" s="28">
        <v>82814</v>
      </c>
      <c r="P195" s="28">
        <v>2712</v>
      </c>
      <c r="Q195" s="28">
        <v>82177</v>
      </c>
      <c r="R195" s="28">
        <v>2651</v>
      </c>
      <c r="S195" s="28">
        <v>81490</v>
      </c>
      <c r="T195" s="28">
        <v>2629</v>
      </c>
      <c r="U195" s="28">
        <v>80710</v>
      </c>
      <c r="V195" s="28">
        <v>2604</v>
      </c>
      <c r="W195" s="28">
        <v>79913</v>
      </c>
      <c r="X195" s="28">
        <v>2578</v>
      </c>
      <c r="Y195" s="28">
        <v>79165</v>
      </c>
      <c r="Z195" s="28">
        <v>2554</v>
      </c>
      <c r="AA195" s="28">
        <v>78722</v>
      </c>
      <c r="AB195" s="28">
        <v>2539</v>
      </c>
      <c r="AC195" s="28">
        <v>78354</v>
      </c>
      <c r="AD195" s="28">
        <v>2528</v>
      </c>
      <c r="AE195" s="28">
        <v>78019</v>
      </c>
      <c r="AF195" s="28">
        <v>2517</v>
      </c>
      <c r="AG195" s="28">
        <v>78128</v>
      </c>
      <c r="AH195" s="28">
        <v>2520</v>
      </c>
      <c r="AI195" s="28">
        <v>78340</v>
      </c>
      <c r="AJ195" s="28">
        <v>2527</v>
      </c>
      <c r="AK195" s="28">
        <v>78799</v>
      </c>
      <c r="AL195" s="28">
        <v>2542</v>
      </c>
    </row>
    <row r="196" spans="1:38" s="24" customFormat="1" ht="12.75" customHeight="1" x14ac:dyDescent="0.3">
      <c r="A196" s="61" t="s">
        <v>200</v>
      </c>
      <c r="B196" s="61" t="s">
        <v>201</v>
      </c>
      <c r="C196" s="61" t="s">
        <v>1133</v>
      </c>
      <c r="D196" s="28">
        <v>359</v>
      </c>
      <c r="E196" s="28">
        <v>63975</v>
      </c>
      <c r="F196" s="28">
        <v>178</v>
      </c>
      <c r="G196" s="28">
        <v>63418</v>
      </c>
      <c r="H196" s="28">
        <v>177</v>
      </c>
      <c r="I196" s="28">
        <v>62824</v>
      </c>
      <c r="J196" s="28">
        <v>175</v>
      </c>
      <c r="K196" s="28">
        <v>62801</v>
      </c>
      <c r="L196" s="28">
        <v>175</v>
      </c>
      <c r="M196" s="28">
        <v>62217</v>
      </c>
      <c r="N196" s="28">
        <v>173</v>
      </c>
      <c r="O196" s="28">
        <v>61946</v>
      </c>
      <c r="P196" s="28">
        <v>173</v>
      </c>
      <c r="Q196" s="28">
        <v>61720</v>
      </c>
      <c r="R196" s="28">
        <v>172</v>
      </c>
      <c r="S196" s="28">
        <v>61845</v>
      </c>
      <c r="T196" s="28">
        <v>172</v>
      </c>
      <c r="U196" s="28">
        <v>61815</v>
      </c>
      <c r="V196" s="28">
        <v>172</v>
      </c>
      <c r="W196" s="28">
        <v>61660</v>
      </c>
      <c r="X196" s="28">
        <v>172</v>
      </c>
      <c r="Y196" s="28">
        <v>61398</v>
      </c>
      <c r="Z196" s="28">
        <v>171</v>
      </c>
      <c r="AA196" s="28">
        <v>60993</v>
      </c>
      <c r="AB196" s="28">
        <v>170</v>
      </c>
      <c r="AC196" s="28">
        <v>60662</v>
      </c>
      <c r="AD196" s="28">
        <v>169</v>
      </c>
      <c r="AE196" s="28">
        <v>60303</v>
      </c>
      <c r="AF196" s="28">
        <v>168</v>
      </c>
      <c r="AG196" s="28">
        <v>59996</v>
      </c>
      <c r="AH196" s="28">
        <v>167</v>
      </c>
      <c r="AI196" s="28">
        <v>59750</v>
      </c>
      <c r="AJ196" s="28">
        <v>166</v>
      </c>
      <c r="AK196" s="28">
        <v>59589</v>
      </c>
      <c r="AL196" s="28">
        <v>166</v>
      </c>
    </row>
    <row r="197" spans="1:38" s="24" customFormat="1" ht="12.75" customHeight="1" x14ac:dyDescent="0.3">
      <c r="A197" s="61" t="s">
        <v>202</v>
      </c>
      <c r="B197" s="61" t="s">
        <v>203</v>
      </c>
      <c r="C197" s="61" t="s">
        <v>1133</v>
      </c>
      <c r="D197" s="28">
        <v>169</v>
      </c>
      <c r="E197" s="28">
        <v>86209</v>
      </c>
      <c r="F197" s="28">
        <v>509</v>
      </c>
      <c r="G197" s="28">
        <v>85708</v>
      </c>
      <c r="H197" s="28">
        <v>506</v>
      </c>
      <c r="I197" s="28">
        <v>85192</v>
      </c>
      <c r="J197" s="28">
        <v>503</v>
      </c>
      <c r="K197" s="28">
        <v>84809</v>
      </c>
      <c r="L197" s="28">
        <v>500</v>
      </c>
      <c r="M197" s="28">
        <v>83955</v>
      </c>
      <c r="N197" s="28">
        <v>495</v>
      </c>
      <c r="O197" s="28">
        <v>83895</v>
      </c>
      <c r="P197" s="28">
        <v>495</v>
      </c>
      <c r="Q197" s="28">
        <v>83333</v>
      </c>
      <c r="R197" s="28">
        <v>493</v>
      </c>
      <c r="S197" s="28">
        <v>83415</v>
      </c>
      <c r="T197" s="28">
        <v>494</v>
      </c>
      <c r="U197" s="28">
        <v>83094</v>
      </c>
      <c r="V197" s="28">
        <v>492</v>
      </c>
      <c r="W197" s="28">
        <v>83056</v>
      </c>
      <c r="X197" s="28">
        <v>491</v>
      </c>
      <c r="Y197" s="28">
        <v>82264</v>
      </c>
      <c r="Z197" s="28">
        <v>487</v>
      </c>
      <c r="AA197" s="28">
        <v>81490</v>
      </c>
      <c r="AB197" s="28">
        <v>482</v>
      </c>
      <c r="AC197" s="28">
        <v>80815</v>
      </c>
      <c r="AD197" s="28">
        <v>478</v>
      </c>
      <c r="AE197" s="28">
        <v>80100</v>
      </c>
      <c r="AF197" s="28">
        <v>474</v>
      </c>
      <c r="AG197" s="28">
        <v>79513</v>
      </c>
      <c r="AH197" s="28">
        <v>470</v>
      </c>
      <c r="AI197" s="28">
        <v>79325</v>
      </c>
      <c r="AJ197" s="28">
        <v>469</v>
      </c>
      <c r="AK197" s="28">
        <v>78650</v>
      </c>
      <c r="AL197" s="28">
        <v>465</v>
      </c>
    </row>
    <row r="198" spans="1:38" s="24" customFormat="1" ht="12.75" customHeight="1" x14ac:dyDescent="0.3">
      <c r="A198" s="61" t="s">
        <v>36</v>
      </c>
      <c r="B198" s="61" t="s">
        <v>37</v>
      </c>
      <c r="C198" s="61" t="s">
        <v>1133</v>
      </c>
      <c r="D198" s="28">
        <v>338</v>
      </c>
      <c r="E198" s="28">
        <v>144705</v>
      </c>
      <c r="F198" s="28">
        <v>428</v>
      </c>
      <c r="G198" s="28">
        <v>143353</v>
      </c>
      <c r="H198" s="28">
        <v>424</v>
      </c>
      <c r="I198" s="28">
        <v>141790</v>
      </c>
      <c r="J198" s="28">
        <v>420</v>
      </c>
      <c r="K198" s="28">
        <v>140395</v>
      </c>
      <c r="L198" s="28">
        <v>416</v>
      </c>
      <c r="M198" s="28">
        <v>139037</v>
      </c>
      <c r="N198" s="28">
        <v>412</v>
      </c>
      <c r="O198" s="28">
        <v>138395</v>
      </c>
      <c r="P198" s="28">
        <v>410</v>
      </c>
      <c r="Q198" s="28">
        <v>138062</v>
      </c>
      <c r="R198" s="28">
        <v>408</v>
      </c>
      <c r="S198" s="28">
        <v>139058</v>
      </c>
      <c r="T198" s="28">
        <v>411</v>
      </c>
      <c r="U198" s="28">
        <v>139593</v>
      </c>
      <c r="V198" s="28">
        <v>413</v>
      </c>
      <c r="W198" s="28">
        <v>140421</v>
      </c>
      <c r="X198" s="28">
        <v>415</v>
      </c>
      <c r="Y198" s="28">
        <v>140523</v>
      </c>
      <c r="Z198" s="28">
        <v>416</v>
      </c>
      <c r="AA198" s="28">
        <v>140423</v>
      </c>
      <c r="AB198" s="28">
        <v>415</v>
      </c>
      <c r="AC198" s="28">
        <v>140325</v>
      </c>
      <c r="AD198" s="28">
        <v>415</v>
      </c>
      <c r="AE198" s="28">
        <v>140340</v>
      </c>
      <c r="AF198" s="28">
        <v>415</v>
      </c>
      <c r="AG198" s="28">
        <v>139909</v>
      </c>
      <c r="AH198" s="28">
        <v>414</v>
      </c>
      <c r="AI198" s="28">
        <v>139318</v>
      </c>
      <c r="AJ198" s="28">
        <v>412</v>
      </c>
      <c r="AK198" s="28">
        <v>138802</v>
      </c>
      <c r="AL198" s="28">
        <v>411</v>
      </c>
    </row>
    <row r="199" spans="1:38" s="24" customFormat="1" ht="12.75" customHeight="1" x14ac:dyDescent="0.3">
      <c r="A199" s="61" t="s">
        <v>38</v>
      </c>
      <c r="B199" s="61" t="s">
        <v>39</v>
      </c>
      <c r="C199" s="61" t="s">
        <v>1133</v>
      </c>
      <c r="D199" s="28">
        <v>641</v>
      </c>
      <c r="E199" s="28">
        <v>87684</v>
      </c>
      <c r="F199" s="28">
        <v>137</v>
      </c>
      <c r="G199" s="28">
        <v>86289</v>
      </c>
      <c r="H199" s="28">
        <v>135</v>
      </c>
      <c r="I199" s="28">
        <v>85205</v>
      </c>
      <c r="J199" s="28">
        <v>133</v>
      </c>
      <c r="K199" s="28">
        <v>84066</v>
      </c>
      <c r="L199" s="28">
        <v>131</v>
      </c>
      <c r="M199" s="28">
        <v>82680</v>
      </c>
      <c r="N199" s="28">
        <v>129</v>
      </c>
      <c r="O199" s="28">
        <v>81199</v>
      </c>
      <c r="P199" s="28">
        <v>127</v>
      </c>
      <c r="Q199" s="28">
        <v>80032</v>
      </c>
      <c r="R199" s="28">
        <v>125</v>
      </c>
      <c r="S199" s="28">
        <v>78620</v>
      </c>
      <c r="T199" s="28">
        <v>123</v>
      </c>
      <c r="U199" s="28">
        <v>76778</v>
      </c>
      <c r="V199" s="28">
        <v>120</v>
      </c>
      <c r="W199" s="28">
        <v>75505</v>
      </c>
      <c r="X199" s="28">
        <v>118</v>
      </c>
      <c r="Y199" s="28">
        <v>74232</v>
      </c>
      <c r="Z199" s="28">
        <v>116</v>
      </c>
      <c r="AA199" s="28">
        <v>72929</v>
      </c>
      <c r="AB199" s="28">
        <v>114</v>
      </c>
      <c r="AC199" s="28">
        <v>71580</v>
      </c>
      <c r="AD199" s="28">
        <v>112</v>
      </c>
      <c r="AE199" s="28">
        <v>70865</v>
      </c>
      <c r="AF199" s="28">
        <v>111</v>
      </c>
      <c r="AG199" s="28">
        <v>70278</v>
      </c>
      <c r="AH199" s="28">
        <v>110</v>
      </c>
      <c r="AI199" s="28">
        <v>69529</v>
      </c>
      <c r="AJ199" s="28">
        <v>108</v>
      </c>
      <c r="AK199" s="28">
        <v>68969</v>
      </c>
      <c r="AL199" s="28">
        <v>108</v>
      </c>
    </row>
    <row r="200" spans="1:38" s="24" customFormat="1" ht="12.75" customHeight="1" x14ac:dyDescent="0.3">
      <c r="A200" s="61" t="s">
        <v>805</v>
      </c>
      <c r="B200" s="61" t="s">
        <v>806</v>
      </c>
      <c r="C200" s="61" t="s">
        <v>1132</v>
      </c>
      <c r="D200" s="28">
        <v>1643</v>
      </c>
      <c r="E200" s="28">
        <v>1180934</v>
      </c>
      <c r="F200" s="28">
        <v>719</v>
      </c>
      <c r="G200" s="28">
        <v>1176386</v>
      </c>
      <c r="H200" s="28">
        <v>716</v>
      </c>
      <c r="I200" s="28">
        <v>1165332</v>
      </c>
      <c r="J200" s="28">
        <v>709</v>
      </c>
      <c r="K200" s="28">
        <v>1154195</v>
      </c>
      <c r="L200" s="28">
        <v>702</v>
      </c>
      <c r="M200" s="28">
        <v>1140618</v>
      </c>
      <c r="N200" s="28">
        <v>694</v>
      </c>
      <c r="O200" s="28">
        <v>1129291</v>
      </c>
      <c r="P200" s="28">
        <v>687</v>
      </c>
      <c r="Q200" s="28">
        <v>1119824</v>
      </c>
      <c r="R200" s="28">
        <v>682</v>
      </c>
      <c r="S200" s="28">
        <v>1107641</v>
      </c>
      <c r="T200" s="28">
        <v>674</v>
      </c>
      <c r="U200" s="28">
        <v>1096599</v>
      </c>
      <c r="V200" s="28">
        <v>667</v>
      </c>
      <c r="W200" s="28">
        <v>1085434</v>
      </c>
      <c r="X200" s="28">
        <v>661</v>
      </c>
      <c r="Y200" s="28">
        <v>1072954</v>
      </c>
      <c r="Z200" s="28">
        <v>653</v>
      </c>
      <c r="AA200" s="28">
        <v>1063202</v>
      </c>
      <c r="AB200" s="28">
        <v>647</v>
      </c>
      <c r="AC200" s="28">
        <v>1055483</v>
      </c>
      <c r="AD200" s="28">
        <v>642</v>
      </c>
      <c r="AE200" s="28">
        <v>1047366</v>
      </c>
      <c r="AF200" s="28">
        <v>637</v>
      </c>
      <c r="AG200" s="28">
        <v>1045337</v>
      </c>
      <c r="AH200" s="28">
        <v>636</v>
      </c>
      <c r="AI200" s="28">
        <v>1040387</v>
      </c>
      <c r="AJ200" s="28">
        <v>633</v>
      </c>
      <c r="AK200" s="28">
        <v>1035523</v>
      </c>
      <c r="AL200" s="28">
        <v>630</v>
      </c>
    </row>
    <row r="201" spans="1:38" s="24" customFormat="1" ht="12.75" customHeight="1" x14ac:dyDescent="0.3">
      <c r="A201" s="61" t="s">
        <v>455</v>
      </c>
      <c r="B201" s="61" t="s">
        <v>456</v>
      </c>
      <c r="C201" s="61" t="s">
        <v>1133</v>
      </c>
      <c r="D201" s="28">
        <v>51</v>
      </c>
      <c r="E201" s="28">
        <v>96762</v>
      </c>
      <c r="F201" s="28">
        <v>1881</v>
      </c>
      <c r="G201" s="28">
        <v>96881</v>
      </c>
      <c r="H201" s="28">
        <v>1883</v>
      </c>
      <c r="I201" s="28">
        <v>96311</v>
      </c>
      <c r="J201" s="28">
        <v>1872</v>
      </c>
      <c r="K201" s="28">
        <v>95837</v>
      </c>
      <c r="L201" s="28">
        <v>1863</v>
      </c>
      <c r="M201" s="28">
        <v>95107</v>
      </c>
      <c r="N201" s="28">
        <v>1849</v>
      </c>
      <c r="O201" s="28">
        <v>94595</v>
      </c>
      <c r="P201" s="28">
        <v>1839</v>
      </c>
      <c r="Q201" s="28">
        <v>93702</v>
      </c>
      <c r="R201" s="28">
        <v>1837</v>
      </c>
      <c r="S201" s="28">
        <v>93085</v>
      </c>
      <c r="T201" s="28">
        <v>1825</v>
      </c>
      <c r="U201" s="28">
        <v>92395</v>
      </c>
      <c r="V201" s="28">
        <v>1812</v>
      </c>
      <c r="W201" s="28">
        <v>91630</v>
      </c>
      <c r="X201" s="28">
        <v>1797</v>
      </c>
      <c r="Y201" s="28">
        <v>90833</v>
      </c>
      <c r="Z201" s="28">
        <v>1781</v>
      </c>
      <c r="AA201" s="28">
        <v>89684</v>
      </c>
      <c r="AB201" s="28">
        <v>1759</v>
      </c>
      <c r="AC201" s="28">
        <v>88800</v>
      </c>
      <c r="AD201" s="28">
        <v>1741</v>
      </c>
      <c r="AE201" s="28">
        <v>87805</v>
      </c>
      <c r="AF201" s="28">
        <v>1722</v>
      </c>
      <c r="AG201" s="28">
        <v>87817</v>
      </c>
      <c r="AH201" s="28">
        <v>1722</v>
      </c>
      <c r="AI201" s="28">
        <v>87700</v>
      </c>
      <c r="AJ201" s="28">
        <v>1720</v>
      </c>
      <c r="AK201" s="28">
        <v>87203</v>
      </c>
      <c r="AL201" s="28">
        <v>1710</v>
      </c>
    </row>
    <row r="202" spans="1:38" s="24" customFormat="1" ht="12.75" customHeight="1" x14ac:dyDescent="0.3">
      <c r="A202" s="61" t="s">
        <v>40</v>
      </c>
      <c r="B202" s="61" t="s">
        <v>41</v>
      </c>
      <c r="C202" s="61" t="s">
        <v>1133</v>
      </c>
      <c r="D202" s="28">
        <v>212</v>
      </c>
      <c r="E202" s="28">
        <v>153316</v>
      </c>
      <c r="F202" s="28">
        <v>722</v>
      </c>
      <c r="G202" s="28">
        <v>152445</v>
      </c>
      <c r="H202" s="28">
        <v>717</v>
      </c>
      <c r="I202" s="28">
        <v>151069</v>
      </c>
      <c r="J202" s="28">
        <v>711</v>
      </c>
      <c r="K202" s="28">
        <v>149515</v>
      </c>
      <c r="L202" s="28">
        <v>704</v>
      </c>
      <c r="M202" s="28">
        <v>148075</v>
      </c>
      <c r="N202" s="28">
        <v>697</v>
      </c>
      <c r="O202" s="28">
        <v>146728</v>
      </c>
      <c r="P202" s="28">
        <v>691</v>
      </c>
      <c r="Q202" s="28">
        <v>145298</v>
      </c>
      <c r="R202" s="28">
        <v>685</v>
      </c>
      <c r="S202" s="28">
        <v>143651</v>
      </c>
      <c r="T202" s="28">
        <v>678</v>
      </c>
      <c r="U202" s="28">
        <v>142205</v>
      </c>
      <c r="V202" s="28">
        <v>671</v>
      </c>
      <c r="W202" s="28">
        <v>140802</v>
      </c>
      <c r="X202" s="28">
        <v>664</v>
      </c>
      <c r="Y202" s="28">
        <v>139527</v>
      </c>
      <c r="Z202" s="28">
        <v>658</v>
      </c>
      <c r="AA202" s="28">
        <v>138973</v>
      </c>
      <c r="AB202" s="28">
        <v>656</v>
      </c>
      <c r="AC202" s="28">
        <v>138633</v>
      </c>
      <c r="AD202" s="28">
        <v>654</v>
      </c>
      <c r="AE202" s="28">
        <v>138403</v>
      </c>
      <c r="AF202" s="28">
        <v>653</v>
      </c>
      <c r="AG202" s="28">
        <v>138413</v>
      </c>
      <c r="AH202" s="28">
        <v>653</v>
      </c>
      <c r="AI202" s="28">
        <v>138118</v>
      </c>
      <c r="AJ202" s="28">
        <v>652</v>
      </c>
      <c r="AK202" s="28">
        <v>137843</v>
      </c>
      <c r="AL202" s="28">
        <v>650</v>
      </c>
    </row>
    <row r="203" spans="1:38" s="24" customFormat="1" ht="12.75" customHeight="1" x14ac:dyDescent="0.3">
      <c r="A203" s="61" t="s">
        <v>807</v>
      </c>
      <c r="B203" s="61" t="s">
        <v>17</v>
      </c>
      <c r="C203" s="61" t="s">
        <v>1133</v>
      </c>
      <c r="D203" s="28">
        <v>476</v>
      </c>
      <c r="E203" s="28">
        <v>147080</v>
      </c>
      <c r="F203" s="28">
        <v>309</v>
      </c>
      <c r="G203" s="28">
        <v>146130</v>
      </c>
      <c r="H203" s="28">
        <v>307</v>
      </c>
      <c r="I203" s="28">
        <v>144488</v>
      </c>
      <c r="J203" s="28">
        <v>304</v>
      </c>
      <c r="K203" s="28">
        <v>142781</v>
      </c>
      <c r="L203" s="28">
        <v>300</v>
      </c>
      <c r="M203" s="28">
        <v>140932</v>
      </c>
      <c r="N203" s="28">
        <v>296</v>
      </c>
      <c r="O203" s="28">
        <v>139405</v>
      </c>
      <c r="P203" s="28">
        <v>293</v>
      </c>
      <c r="Q203" s="28">
        <v>138155</v>
      </c>
      <c r="R203" s="28">
        <v>290</v>
      </c>
      <c r="S203" s="28">
        <v>136922</v>
      </c>
      <c r="T203" s="28">
        <v>288</v>
      </c>
      <c r="U203" s="28">
        <v>135980</v>
      </c>
      <c r="V203" s="28">
        <v>286</v>
      </c>
      <c r="W203" s="28">
        <v>134843</v>
      </c>
      <c r="X203" s="28">
        <v>283</v>
      </c>
      <c r="Y203" s="28">
        <v>133421</v>
      </c>
      <c r="Z203" s="28">
        <v>280</v>
      </c>
      <c r="AA203" s="28">
        <v>132078</v>
      </c>
      <c r="AB203" s="28">
        <v>277</v>
      </c>
      <c r="AC203" s="28">
        <v>131065</v>
      </c>
      <c r="AD203" s="28">
        <v>275</v>
      </c>
      <c r="AE203" s="28">
        <v>130456</v>
      </c>
      <c r="AF203" s="28">
        <v>274</v>
      </c>
      <c r="AG203" s="28">
        <v>130264</v>
      </c>
      <c r="AH203" s="28">
        <v>274</v>
      </c>
      <c r="AI203" s="28">
        <v>130029</v>
      </c>
      <c r="AJ203" s="28">
        <v>273</v>
      </c>
      <c r="AK203" s="28">
        <v>129145</v>
      </c>
      <c r="AL203" s="28">
        <v>271</v>
      </c>
    </row>
    <row r="204" spans="1:38" s="24" customFormat="1" ht="12.75" customHeight="1" x14ac:dyDescent="0.3">
      <c r="A204" s="61" t="s">
        <v>42</v>
      </c>
      <c r="B204" s="61" t="s">
        <v>43</v>
      </c>
      <c r="C204" s="61" t="s">
        <v>1133</v>
      </c>
      <c r="D204" s="28">
        <v>101</v>
      </c>
      <c r="E204" s="28">
        <v>104031</v>
      </c>
      <c r="F204" s="28">
        <v>1029</v>
      </c>
      <c r="G204" s="28">
        <v>103705</v>
      </c>
      <c r="H204" s="28">
        <v>1025</v>
      </c>
      <c r="I204" s="28">
        <v>103157</v>
      </c>
      <c r="J204" s="28">
        <v>1020</v>
      </c>
      <c r="K204" s="28">
        <v>102540</v>
      </c>
      <c r="L204" s="28">
        <v>1014</v>
      </c>
      <c r="M204" s="28">
        <v>101449</v>
      </c>
      <c r="N204" s="28">
        <v>1003</v>
      </c>
      <c r="O204" s="28">
        <v>100895</v>
      </c>
      <c r="P204" s="28">
        <v>998</v>
      </c>
      <c r="Q204" s="28">
        <v>100379</v>
      </c>
      <c r="R204" s="28">
        <v>994</v>
      </c>
      <c r="S204" s="28">
        <v>99402</v>
      </c>
      <c r="T204" s="28">
        <v>984</v>
      </c>
      <c r="U204" s="28">
        <v>98637</v>
      </c>
      <c r="V204" s="28">
        <v>977</v>
      </c>
      <c r="W204" s="28">
        <v>97642</v>
      </c>
      <c r="X204" s="28">
        <v>967</v>
      </c>
      <c r="Y204" s="28">
        <v>96252</v>
      </c>
      <c r="Z204" s="28">
        <v>953</v>
      </c>
      <c r="AA204" s="28">
        <v>95225</v>
      </c>
      <c r="AB204" s="28">
        <v>943</v>
      </c>
      <c r="AC204" s="28">
        <v>94302</v>
      </c>
      <c r="AD204" s="28">
        <v>934</v>
      </c>
      <c r="AE204" s="28">
        <v>93788</v>
      </c>
      <c r="AF204" s="28">
        <v>929</v>
      </c>
      <c r="AG204" s="28">
        <v>94419</v>
      </c>
      <c r="AH204" s="28">
        <v>935</v>
      </c>
      <c r="AI204" s="28">
        <v>94295</v>
      </c>
      <c r="AJ204" s="28">
        <v>934</v>
      </c>
      <c r="AK204" s="28">
        <v>94466</v>
      </c>
      <c r="AL204" s="28">
        <v>935</v>
      </c>
    </row>
    <row r="205" spans="1:38" s="24" customFormat="1" ht="12.75" customHeight="1" x14ac:dyDescent="0.3">
      <c r="A205" s="61" t="s">
        <v>44</v>
      </c>
      <c r="B205" s="61" t="s">
        <v>45</v>
      </c>
      <c r="C205" s="61" t="s">
        <v>1133</v>
      </c>
      <c r="D205" s="28">
        <v>375</v>
      </c>
      <c r="E205" s="28">
        <v>133321</v>
      </c>
      <c r="F205" s="28">
        <v>355</v>
      </c>
      <c r="G205" s="28">
        <v>132655</v>
      </c>
      <c r="H205" s="28">
        <v>353</v>
      </c>
      <c r="I205" s="28">
        <v>131611</v>
      </c>
      <c r="J205" s="28">
        <v>351</v>
      </c>
      <c r="K205" s="28">
        <v>130902</v>
      </c>
      <c r="L205" s="28">
        <v>349</v>
      </c>
      <c r="M205" s="28">
        <v>129231</v>
      </c>
      <c r="N205" s="28">
        <v>344</v>
      </c>
      <c r="O205" s="28">
        <v>128302</v>
      </c>
      <c r="P205" s="28">
        <v>342</v>
      </c>
      <c r="Q205" s="28">
        <v>127494</v>
      </c>
      <c r="R205" s="28">
        <v>340</v>
      </c>
      <c r="S205" s="28">
        <v>126286</v>
      </c>
      <c r="T205" s="28">
        <v>337</v>
      </c>
      <c r="U205" s="28">
        <v>125269</v>
      </c>
      <c r="V205" s="28">
        <v>334</v>
      </c>
      <c r="W205" s="28">
        <v>124391</v>
      </c>
      <c r="X205" s="28">
        <v>332</v>
      </c>
      <c r="Y205" s="28">
        <v>122974</v>
      </c>
      <c r="Z205" s="28">
        <v>328</v>
      </c>
      <c r="AA205" s="28">
        <v>121890</v>
      </c>
      <c r="AB205" s="28">
        <v>325</v>
      </c>
      <c r="AC205" s="28">
        <v>120757</v>
      </c>
      <c r="AD205" s="28">
        <v>322</v>
      </c>
      <c r="AE205" s="28">
        <v>120092</v>
      </c>
      <c r="AF205" s="28">
        <v>320</v>
      </c>
      <c r="AG205" s="28">
        <v>119148</v>
      </c>
      <c r="AH205" s="28">
        <v>318</v>
      </c>
      <c r="AI205" s="28">
        <v>117959</v>
      </c>
      <c r="AJ205" s="28">
        <v>315</v>
      </c>
      <c r="AK205" s="28">
        <v>117051</v>
      </c>
      <c r="AL205" s="28">
        <v>312</v>
      </c>
    </row>
    <row r="206" spans="1:38" s="24" customFormat="1" ht="12.75" customHeight="1" x14ac:dyDescent="0.3">
      <c r="A206" s="61" t="s">
        <v>808</v>
      </c>
      <c r="B206" s="61" t="s">
        <v>12</v>
      </c>
      <c r="C206" s="61" t="s">
        <v>1133</v>
      </c>
      <c r="D206" s="28">
        <v>161</v>
      </c>
      <c r="E206" s="28">
        <v>147095</v>
      </c>
      <c r="F206" s="28">
        <v>912</v>
      </c>
      <c r="G206" s="28">
        <v>147025</v>
      </c>
      <c r="H206" s="28">
        <v>912</v>
      </c>
      <c r="I206" s="28">
        <v>146188</v>
      </c>
      <c r="J206" s="28">
        <v>907</v>
      </c>
      <c r="K206" s="28">
        <v>145208</v>
      </c>
      <c r="L206" s="28">
        <v>901</v>
      </c>
      <c r="M206" s="28">
        <v>143458</v>
      </c>
      <c r="N206" s="28">
        <v>890</v>
      </c>
      <c r="O206" s="28">
        <v>142137</v>
      </c>
      <c r="P206" s="28">
        <v>882</v>
      </c>
      <c r="Q206" s="28">
        <v>141248</v>
      </c>
      <c r="R206" s="28">
        <v>877</v>
      </c>
      <c r="S206" s="28">
        <v>139511</v>
      </c>
      <c r="T206" s="28">
        <v>867</v>
      </c>
      <c r="U206" s="28">
        <v>137858</v>
      </c>
      <c r="V206" s="28">
        <v>856</v>
      </c>
      <c r="W206" s="28">
        <v>136088</v>
      </c>
      <c r="X206" s="28">
        <v>845</v>
      </c>
      <c r="Y206" s="28">
        <v>134338</v>
      </c>
      <c r="Z206" s="28">
        <v>834</v>
      </c>
      <c r="AA206" s="28">
        <v>133293</v>
      </c>
      <c r="AB206" s="28">
        <v>828</v>
      </c>
      <c r="AC206" s="28">
        <v>131951</v>
      </c>
      <c r="AD206" s="28">
        <v>820</v>
      </c>
      <c r="AE206" s="28">
        <v>131284</v>
      </c>
      <c r="AF206" s="28">
        <v>815</v>
      </c>
      <c r="AG206" s="28">
        <v>131180</v>
      </c>
      <c r="AH206" s="28">
        <v>815</v>
      </c>
      <c r="AI206" s="28">
        <v>130407</v>
      </c>
      <c r="AJ206" s="28">
        <v>810</v>
      </c>
      <c r="AK206" s="28">
        <v>129168</v>
      </c>
      <c r="AL206" s="28">
        <v>802</v>
      </c>
    </row>
    <row r="207" spans="1:38" s="24" customFormat="1" ht="12.75" customHeight="1" x14ac:dyDescent="0.3">
      <c r="A207" s="61" t="s">
        <v>809</v>
      </c>
      <c r="B207" s="61" t="s">
        <v>19</v>
      </c>
      <c r="C207" s="61" t="s">
        <v>1133</v>
      </c>
      <c r="D207" s="28">
        <v>26</v>
      </c>
      <c r="E207" s="28">
        <v>87739</v>
      </c>
      <c r="F207" s="28">
        <v>3379</v>
      </c>
      <c r="G207" s="28">
        <v>87285</v>
      </c>
      <c r="H207" s="28">
        <v>3361</v>
      </c>
      <c r="I207" s="28">
        <v>86579</v>
      </c>
      <c r="J207" s="28">
        <v>3334</v>
      </c>
      <c r="K207" s="28">
        <v>85993</v>
      </c>
      <c r="L207" s="28">
        <v>3311</v>
      </c>
      <c r="M207" s="28">
        <v>85520</v>
      </c>
      <c r="N207" s="28">
        <v>3293</v>
      </c>
      <c r="O207" s="28">
        <v>84824</v>
      </c>
      <c r="P207" s="28">
        <v>3266</v>
      </c>
      <c r="Q207" s="28">
        <v>84247</v>
      </c>
      <c r="R207" s="28">
        <v>3240</v>
      </c>
      <c r="S207" s="28">
        <v>83007</v>
      </c>
      <c r="T207" s="28">
        <v>3193</v>
      </c>
      <c r="U207" s="28">
        <v>82253</v>
      </c>
      <c r="V207" s="28">
        <v>3164</v>
      </c>
      <c r="W207" s="28">
        <v>81615</v>
      </c>
      <c r="X207" s="28">
        <v>3139</v>
      </c>
      <c r="Y207" s="28">
        <v>80734</v>
      </c>
      <c r="Z207" s="28">
        <v>3105</v>
      </c>
      <c r="AA207" s="28">
        <v>80352</v>
      </c>
      <c r="AB207" s="28">
        <v>3090</v>
      </c>
      <c r="AC207" s="28">
        <v>80330</v>
      </c>
      <c r="AD207" s="28">
        <v>3090</v>
      </c>
      <c r="AE207" s="28">
        <v>80008</v>
      </c>
      <c r="AF207" s="28">
        <v>3077</v>
      </c>
      <c r="AG207" s="28">
        <v>80308</v>
      </c>
      <c r="AH207" s="28">
        <v>3089</v>
      </c>
      <c r="AI207" s="28">
        <v>80110</v>
      </c>
      <c r="AJ207" s="28">
        <v>3081</v>
      </c>
      <c r="AK207" s="28">
        <v>79794</v>
      </c>
      <c r="AL207" s="28">
        <v>3069</v>
      </c>
    </row>
    <row r="208" spans="1:38" s="24" customFormat="1" ht="12.75" customHeight="1" x14ac:dyDescent="0.3">
      <c r="A208" s="61" t="s">
        <v>46</v>
      </c>
      <c r="B208" s="61" t="s">
        <v>47</v>
      </c>
      <c r="C208" s="61" t="s">
        <v>1133</v>
      </c>
      <c r="D208" s="28">
        <v>89</v>
      </c>
      <c r="E208" s="28">
        <v>92641</v>
      </c>
      <c r="F208" s="28">
        <v>1043</v>
      </c>
      <c r="G208" s="28">
        <v>92676</v>
      </c>
      <c r="H208" s="28">
        <v>1043</v>
      </c>
      <c r="I208" s="28">
        <v>91797</v>
      </c>
      <c r="J208" s="28">
        <v>1033</v>
      </c>
      <c r="K208" s="28">
        <v>90525</v>
      </c>
      <c r="L208" s="28">
        <v>1019</v>
      </c>
      <c r="M208" s="28">
        <v>89566</v>
      </c>
      <c r="N208" s="28">
        <v>1008</v>
      </c>
      <c r="O208" s="28">
        <v>88804</v>
      </c>
      <c r="P208" s="28">
        <v>1000</v>
      </c>
      <c r="Q208" s="28">
        <v>87921</v>
      </c>
      <c r="R208" s="28">
        <v>988</v>
      </c>
      <c r="S208" s="28">
        <v>87573</v>
      </c>
      <c r="T208" s="28">
        <v>984</v>
      </c>
      <c r="U208" s="28">
        <v>87096</v>
      </c>
      <c r="V208" s="28">
        <v>979</v>
      </c>
      <c r="W208" s="28">
        <v>86205</v>
      </c>
      <c r="X208" s="28">
        <v>969</v>
      </c>
      <c r="Y208" s="28">
        <v>85282</v>
      </c>
      <c r="Z208" s="28">
        <v>958</v>
      </c>
      <c r="AA208" s="28">
        <v>84466</v>
      </c>
      <c r="AB208" s="28">
        <v>949</v>
      </c>
      <c r="AC208" s="28">
        <v>84305</v>
      </c>
      <c r="AD208" s="28">
        <v>947</v>
      </c>
      <c r="AE208" s="28">
        <v>83963</v>
      </c>
      <c r="AF208" s="28">
        <v>943</v>
      </c>
      <c r="AG208" s="28">
        <v>83946</v>
      </c>
      <c r="AH208" s="28">
        <v>943</v>
      </c>
      <c r="AI208" s="28">
        <v>83448</v>
      </c>
      <c r="AJ208" s="28">
        <v>938</v>
      </c>
      <c r="AK208" s="28">
        <v>82905</v>
      </c>
      <c r="AL208" s="28">
        <v>932</v>
      </c>
    </row>
    <row r="209" spans="1:38" s="24" customFormat="1" ht="12.75" customHeight="1" x14ac:dyDescent="0.3">
      <c r="A209" s="61" t="s">
        <v>48</v>
      </c>
      <c r="B209" s="61" t="s">
        <v>49</v>
      </c>
      <c r="C209" s="61" t="s">
        <v>1133</v>
      </c>
      <c r="D209" s="28">
        <v>21</v>
      </c>
      <c r="E209" s="28">
        <v>96675</v>
      </c>
      <c r="F209" s="28">
        <v>4511</v>
      </c>
      <c r="G209" s="28">
        <v>96577</v>
      </c>
      <c r="H209" s="28">
        <v>4507</v>
      </c>
      <c r="I209" s="28">
        <v>96348</v>
      </c>
      <c r="J209" s="28">
        <v>4496</v>
      </c>
      <c r="K209" s="28">
        <v>95553</v>
      </c>
      <c r="L209" s="28">
        <v>4459</v>
      </c>
      <c r="M209" s="28">
        <v>93905</v>
      </c>
      <c r="N209" s="28">
        <v>4382</v>
      </c>
      <c r="O209" s="28">
        <v>91940</v>
      </c>
      <c r="P209" s="28">
        <v>4290</v>
      </c>
      <c r="Q209" s="28">
        <v>90653</v>
      </c>
      <c r="R209" s="28">
        <v>4317</v>
      </c>
      <c r="S209" s="28">
        <v>88574</v>
      </c>
      <c r="T209" s="28">
        <v>4218</v>
      </c>
      <c r="U209" s="28">
        <v>86472</v>
      </c>
      <c r="V209" s="28">
        <v>4118</v>
      </c>
      <c r="W209" s="28">
        <v>84776</v>
      </c>
      <c r="X209" s="28">
        <v>4037</v>
      </c>
      <c r="Y209" s="28">
        <v>82899</v>
      </c>
      <c r="Z209" s="28">
        <v>3948</v>
      </c>
      <c r="AA209" s="28">
        <v>82145</v>
      </c>
      <c r="AB209" s="28">
        <v>3912</v>
      </c>
      <c r="AC209" s="28">
        <v>82138</v>
      </c>
      <c r="AD209" s="28">
        <v>3911</v>
      </c>
      <c r="AE209" s="28">
        <v>81097</v>
      </c>
      <c r="AF209" s="28">
        <v>3862</v>
      </c>
      <c r="AG209" s="28">
        <v>80644</v>
      </c>
      <c r="AH209" s="28">
        <v>3840</v>
      </c>
      <c r="AI209" s="28">
        <v>80185</v>
      </c>
      <c r="AJ209" s="28">
        <v>3818</v>
      </c>
      <c r="AK209" s="28">
        <v>80398</v>
      </c>
      <c r="AL209" s="28">
        <v>3828</v>
      </c>
    </row>
    <row r="210" spans="1:38" s="24" customFormat="1" ht="12.75" customHeight="1" x14ac:dyDescent="0.3">
      <c r="A210" s="61" t="s">
        <v>810</v>
      </c>
      <c r="B210" s="61" t="s">
        <v>15</v>
      </c>
      <c r="C210" s="61" t="s">
        <v>1133</v>
      </c>
      <c r="D210" s="28">
        <v>130</v>
      </c>
      <c r="E210" s="28">
        <v>122274</v>
      </c>
      <c r="F210" s="28">
        <v>944</v>
      </c>
      <c r="G210" s="28">
        <v>121007</v>
      </c>
      <c r="H210" s="28">
        <v>934</v>
      </c>
      <c r="I210" s="28">
        <v>117784</v>
      </c>
      <c r="J210" s="28">
        <v>909</v>
      </c>
      <c r="K210" s="28">
        <v>115341</v>
      </c>
      <c r="L210" s="28">
        <v>890</v>
      </c>
      <c r="M210" s="28">
        <v>113375</v>
      </c>
      <c r="N210" s="28">
        <v>875</v>
      </c>
      <c r="O210" s="28">
        <v>111661</v>
      </c>
      <c r="P210" s="28">
        <v>862</v>
      </c>
      <c r="Q210" s="28">
        <v>110727</v>
      </c>
      <c r="R210" s="28">
        <v>852</v>
      </c>
      <c r="S210" s="28">
        <v>109630</v>
      </c>
      <c r="T210" s="28">
        <v>843</v>
      </c>
      <c r="U210" s="28">
        <v>108434</v>
      </c>
      <c r="V210" s="28">
        <v>834</v>
      </c>
      <c r="W210" s="28">
        <v>107442</v>
      </c>
      <c r="X210" s="28">
        <v>826</v>
      </c>
      <c r="Y210" s="28">
        <v>106694</v>
      </c>
      <c r="Z210" s="28">
        <v>821</v>
      </c>
      <c r="AA210" s="28">
        <v>105096</v>
      </c>
      <c r="AB210" s="28">
        <v>808</v>
      </c>
      <c r="AC210" s="28">
        <v>103202</v>
      </c>
      <c r="AD210" s="28">
        <v>794</v>
      </c>
      <c r="AE210" s="28">
        <v>100470</v>
      </c>
      <c r="AF210" s="28">
        <v>773</v>
      </c>
      <c r="AG210" s="28">
        <v>99198</v>
      </c>
      <c r="AH210" s="28">
        <v>763</v>
      </c>
      <c r="AI210" s="28">
        <v>98136</v>
      </c>
      <c r="AJ210" s="28">
        <v>755</v>
      </c>
      <c r="AK210" s="28">
        <v>97550</v>
      </c>
      <c r="AL210" s="28">
        <v>750</v>
      </c>
    </row>
    <row r="211" spans="1:38" s="24" customFormat="1" ht="12.75" customHeight="1" x14ac:dyDescent="0.3">
      <c r="A211" s="61" t="s">
        <v>811</v>
      </c>
      <c r="B211" s="61" t="s">
        <v>812</v>
      </c>
      <c r="C211" s="61" t="s">
        <v>1132</v>
      </c>
      <c r="D211" s="28">
        <v>5380</v>
      </c>
      <c r="E211" s="28">
        <v>898390</v>
      </c>
      <c r="F211" s="28">
        <v>167</v>
      </c>
      <c r="G211" s="28">
        <v>891731</v>
      </c>
      <c r="H211" s="28">
        <v>166</v>
      </c>
      <c r="I211" s="28">
        <v>884748</v>
      </c>
      <c r="J211" s="28">
        <v>164</v>
      </c>
      <c r="K211" s="28">
        <v>877388</v>
      </c>
      <c r="L211" s="28">
        <v>163</v>
      </c>
      <c r="M211" s="28">
        <v>870296</v>
      </c>
      <c r="N211" s="28">
        <v>162</v>
      </c>
      <c r="O211" s="28">
        <v>864847</v>
      </c>
      <c r="P211" s="28">
        <v>161</v>
      </c>
      <c r="Q211" s="28">
        <v>859426</v>
      </c>
      <c r="R211" s="28">
        <v>160</v>
      </c>
      <c r="S211" s="28">
        <v>852926</v>
      </c>
      <c r="T211" s="28">
        <v>159</v>
      </c>
      <c r="U211" s="28">
        <v>846355</v>
      </c>
      <c r="V211" s="28">
        <v>157</v>
      </c>
      <c r="W211" s="28">
        <v>841495</v>
      </c>
      <c r="X211" s="28">
        <v>156</v>
      </c>
      <c r="Y211" s="28">
        <v>834945</v>
      </c>
      <c r="Z211" s="28">
        <v>155</v>
      </c>
      <c r="AA211" s="28">
        <v>829062</v>
      </c>
      <c r="AB211" s="28">
        <v>154</v>
      </c>
      <c r="AC211" s="28">
        <v>822890</v>
      </c>
      <c r="AD211" s="28">
        <v>153</v>
      </c>
      <c r="AE211" s="28">
        <v>815690</v>
      </c>
      <c r="AF211" s="28">
        <v>152</v>
      </c>
      <c r="AG211" s="28">
        <v>810127</v>
      </c>
      <c r="AH211" s="28">
        <v>151</v>
      </c>
      <c r="AI211" s="28">
        <v>803463</v>
      </c>
      <c r="AJ211" s="28">
        <v>149</v>
      </c>
      <c r="AK211" s="28">
        <v>798618</v>
      </c>
      <c r="AL211" s="28">
        <v>148</v>
      </c>
    </row>
    <row r="212" spans="1:38" s="24" customFormat="1" ht="12.75" customHeight="1" x14ac:dyDescent="0.3">
      <c r="A212" s="61" t="s">
        <v>118</v>
      </c>
      <c r="B212" s="61" t="s">
        <v>119</v>
      </c>
      <c r="C212" s="61" t="s">
        <v>1133</v>
      </c>
      <c r="D212" s="28">
        <v>1305</v>
      </c>
      <c r="E212" s="28">
        <v>138602</v>
      </c>
      <c r="F212" s="28">
        <v>106</v>
      </c>
      <c r="G212" s="28">
        <v>137123</v>
      </c>
      <c r="H212" s="28">
        <v>105</v>
      </c>
      <c r="I212" s="28">
        <v>135698</v>
      </c>
      <c r="J212" s="28">
        <v>104</v>
      </c>
      <c r="K212" s="28">
        <v>134287</v>
      </c>
      <c r="L212" s="28">
        <v>103</v>
      </c>
      <c r="M212" s="28">
        <v>132995</v>
      </c>
      <c r="N212" s="28">
        <v>102</v>
      </c>
      <c r="O212" s="28">
        <v>131857</v>
      </c>
      <c r="P212" s="28">
        <v>101</v>
      </c>
      <c r="Q212" s="28">
        <v>131009</v>
      </c>
      <c r="R212" s="28">
        <v>100</v>
      </c>
      <c r="S212" s="28">
        <v>129932</v>
      </c>
      <c r="T212" s="28">
        <v>100</v>
      </c>
      <c r="U212" s="28">
        <v>129431</v>
      </c>
      <c r="V212" s="28">
        <v>99</v>
      </c>
      <c r="W212" s="28">
        <v>128938</v>
      </c>
      <c r="X212" s="28">
        <v>99</v>
      </c>
      <c r="Y212" s="28">
        <v>127797</v>
      </c>
      <c r="Z212" s="28">
        <v>98</v>
      </c>
      <c r="AA212" s="28">
        <v>126551</v>
      </c>
      <c r="AB212" s="28">
        <v>97</v>
      </c>
      <c r="AC212" s="28">
        <v>125493</v>
      </c>
      <c r="AD212" s="28">
        <v>96</v>
      </c>
      <c r="AE212" s="28">
        <v>123944</v>
      </c>
      <c r="AF212" s="28">
        <v>95</v>
      </c>
      <c r="AG212" s="28">
        <v>123247</v>
      </c>
      <c r="AH212" s="28">
        <v>94</v>
      </c>
      <c r="AI212" s="28">
        <v>122222</v>
      </c>
      <c r="AJ212" s="28">
        <v>94</v>
      </c>
      <c r="AK212" s="28">
        <v>121585</v>
      </c>
      <c r="AL212" s="28">
        <v>93</v>
      </c>
    </row>
    <row r="213" spans="1:38" s="24" customFormat="1" ht="12.75" customHeight="1" x14ac:dyDescent="0.3">
      <c r="A213" s="61" t="s">
        <v>120</v>
      </c>
      <c r="B213" s="61" t="s">
        <v>121</v>
      </c>
      <c r="C213" s="61" t="s">
        <v>1133</v>
      </c>
      <c r="D213" s="28">
        <v>552</v>
      </c>
      <c r="E213" s="28">
        <v>128535</v>
      </c>
      <c r="F213" s="28">
        <v>233</v>
      </c>
      <c r="G213" s="28">
        <v>127402</v>
      </c>
      <c r="H213" s="28">
        <v>231</v>
      </c>
      <c r="I213" s="28">
        <v>126626</v>
      </c>
      <c r="J213" s="28">
        <v>229</v>
      </c>
      <c r="K213" s="28">
        <v>125956</v>
      </c>
      <c r="L213" s="28">
        <v>228</v>
      </c>
      <c r="M213" s="28">
        <v>125499</v>
      </c>
      <c r="N213" s="28">
        <v>227</v>
      </c>
      <c r="O213" s="28">
        <v>125173</v>
      </c>
      <c r="P213" s="28">
        <v>227</v>
      </c>
      <c r="Q213" s="28">
        <v>124740</v>
      </c>
      <c r="R213" s="28">
        <v>226</v>
      </c>
      <c r="S213" s="28">
        <v>124483</v>
      </c>
      <c r="T213" s="28">
        <v>226</v>
      </c>
      <c r="U213" s="28">
        <v>123819</v>
      </c>
      <c r="V213" s="28">
        <v>224</v>
      </c>
      <c r="W213" s="28">
        <v>123387</v>
      </c>
      <c r="X213" s="28">
        <v>224</v>
      </c>
      <c r="Y213" s="28">
        <v>123242</v>
      </c>
      <c r="Z213" s="28">
        <v>223</v>
      </c>
      <c r="AA213" s="28">
        <v>122412</v>
      </c>
      <c r="AB213" s="28">
        <v>222</v>
      </c>
      <c r="AC213" s="28">
        <v>121637</v>
      </c>
      <c r="AD213" s="28">
        <v>220</v>
      </c>
      <c r="AE213" s="28">
        <v>121039</v>
      </c>
      <c r="AF213" s="28">
        <v>219</v>
      </c>
      <c r="AG213" s="28">
        <v>120333</v>
      </c>
      <c r="AH213" s="28">
        <v>218</v>
      </c>
      <c r="AI213" s="28">
        <v>119391</v>
      </c>
      <c r="AJ213" s="28">
        <v>216</v>
      </c>
      <c r="AK213" s="28">
        <v>118814</v>
      </c>
      <c r="AL213" s="28">
        <v>215</v>
      </c>
    </row>
    <row r="214" spans="1:38" s="24" customFormat="1" ht="12.75" customHeight="1" x14ac:dyDescent="0.3">
      <c r="A214" s="61" t="s">
        <v>204</v>
      </c>
      <c r="B214" s="61" t="s">
        <v>205</v>
      </c>
      <c r="C214" s="61" t="s">
        <v>1133</v>
      </c>
      <c r="D214" s="28">
        <v>174</v>
      </c>
      <c r="E214" s="28">
        <v>99417</v>
      </c>
      <c r="F214" s="28">
        <v>570</v>
      </c>
      <c r="G214" s="28">
        <v>98992</v>
      </c>
      <c r="H214" s="28">
        <v>567</v>
      </c>
      <c r="I214" s="28">
        <v>98615</v>
      </c>
      <c r="J214" s="28">
        <v>565</v>
      </c>
      <c r="K214" s="28">
        <v>98127</v>
      </c>
      <c r="L214" s="28">
        <v>562</v>
      </c>
      <c r="M214" s="28">
        <v>97736</v>
      </c>
      <c r="N214" s="28">
        <v>560</v>
      </c>
      <c r="O214" s="28">
        <v>97555</v>
      </c>
      <c r="P214" s="28">
        <v>559</v>
      </c>
      <c r="Q214" s="28">
        <v>97424</v>
      </c>
      <c r="R214" s="28">
        <v>560</v>
      </c>
      <c r="S214" s="28">
        <v>97063</v>
      </c>
      <c r="T214" s="28">
        <v>558</v>
      </c>
      <c r="U214" s="28">
        <v>96414</v>
      </c>
      <c r="V214" s="28">
        <v>554</v>
      </c>
      <c r="W214" s="28">
        <v>95924</v>
      </c>
      <c r="X214" s="28">
        <v>551</v>
      </c>
      <c r="Y214" s="28">
        <v>95211</v>
      </c>
      <c r="Z214" s="28">
        <v>547</v>
      </c>
      <c r="AA214" s="28">
        <v>94545</v>
      </c>
      <c r="AB214" s="28">
        <v>543</v>
      </c>
      <c r="AC214" s="28">
        <v>94113</v>
      </c>
      <c r="AD214" s="28">
        <v>541</v>
      </c>
      <c r="AE214" s="28">
        <v>93316</v>
      </c>
      <c r="AF214" s="28">
        <v>536</v>
      </c>
      <c r="AG214" s="28">
        <v>92526</v>
      </c>
      <c r="AH214" s="28">
        <v>532</v>
      </c>
      <c r="AI214" s="28">
        <v>91437</v>
      </c>
      <c r="AJ214" s="28">
        <v>526</v>
      </c>
      <c r="AK214" s="28">
        <v>90945</v>
      </c>
      <c r="AL214" s="28">
        <v>523</v>
      </c>
    </row>
    <row r="215" spans="1:38" s="24" customFormat="1" ht="12.75" customHeight="1" x14ac:dyDescent="0.3">
      <c r="A215" s="61" t="s">
        <v>122</v>
      </c>
      <c r="B215" s="61" t="s">
        <v>123</v>
      </c>
      <c r="C215" s="61" t="s">
        <v>1133</v>
      </c>
      <c r="D215" s="28">
        <v>1439</v>
      </c>
      <c r="E215" s="28">
        <v>151945</v>
      </c>
      <c r="F215" s="28">
        <v>106</v>
      </c>
      <c r="G215" s="28">
        <v>151797</v>
      </c>
      <c r="H215" s="28">
        <v>105</v>
      </c>
      <c r="I215" s="28">
        <v>151261</v>
      </c>
      <c r="J215" s="28">
        <v>105</v>
      </c>
      <c r="K215" s="28">
        <v>150214</v>
      </c>
      <c r="L215" s="28">
        <v>104</v>
      </c>
      <c r="M215" s="28">
        <v>149187</v>
      </c>
      <c r="N215" s="28">
        <v>104</v>
      </c>
      <c r="O215" s="28">
        <v>148579</v>
      </c>
      <c r="P215" s="28">
        <v>103</v>
      </c>
      <c r="Q215" s="28">
        <v>147936</v>
      </c>
      <c r="R215" s="28">
        <v>103</v>
      </c>
      <c r="S215" s="28">
        <v>147134</v>
      </c>
      <c r="T215" s="28">
        <v>102</v>
      </c>
      <c r="U215" s="28">
        <v>146428</v>
      </c>
      <c r="V215" s="28">
        <v>102</v>
      </c>
      <c r="W215" s="28">
        <v>145551</v>
      </c>
      <c r="X215" s="28">
        <v>101</v>
      </c>
      <c r="Y215" s="28">
        <v>144274</v>
      </c>
      <c r="Z215" s="28">
        <v>100</v>
      </c>
      <c r="AA215" s="28">
        <v>142790</v>
      </c>
      <c r="AB215" s="28">
        <v>99</v>
      </c>
      <c r="AC215" s="28">
        <v>140959</v>
      </c>
      <c r="AD215" s="28">
        <v>98</v>
      </c>
      <c r="AE215" s="28">
        <v>139621</v>
      </c>
      <c r="AF215" s="28">
        <v>97</v>
      </c>
      <c r="AG215" s="28">
        <v>138272</v>
      </c>
      <c r="AH215" s="28">
        <v>96</v>
      </c>
      <c r="AI215" s="28">
        <v>136831</v>
      </c>
      <c r="AJ215" s="28">
        <v>95</v>
      </c>
      <c r="AK215" s="28">
        <v>135565</v>
      </c>
      <c r="AL215" s="28">
        <v>94</v>
      </c>
    </row>
    <row r="216" spans="1:38" s="24" customFormat="1" ht="12.75" customHeight="1" x14ac:dyDescent="0.3">
      <c r="A216" s="61" t="s">
        <v>124</v>
      </c>
      <c r="B216" s="61" t="s">
        <v>125</v>
      </c>
      <c r="C216" s="61" t="s">
        <v>1133</v>
      </c>
      <c r="D216" s="28">
        <v>962</v>
      </c>
      <c r="E216" s="28">
        <v>104067</v>
      </c>
      <c r="F216" s="28">
        <v>108</v>
      </c>
      <c r="G216" s="28">
        <v>103587</v>
      </c>
      <c r="H216" s="28">
        <v>108</v>
      </c>
      <c r="I216" s="28">
        <v>103252</v>
      </c>
      <c r="J216" s="28">
        <v>107</v>
      </c>
      <c r="K216" s="28">
        <v>102872</v>
      </c>
      <c r="L216" s="28">
        <v>107</v>
      </c>
      <c r="M216" s="28">
        <v>102079</v>
      </c>
      <c r="N216" s="28">
        <v>106</v>
      </c>
      <c r="O216" s="28">
        <v>101829</v>
      </c>
      <c r="P216" s="28">
        <v>106</v>
      </c>
      <c r="Q216" s="28">
        <v>101664</v>
      </c>
      <c r="R216" s="28">
        <v>106</v>
      </c>
      <c r="S216" s="28">
        <v>100780</v>
      </c>
      <c r="T216" s="28">
        <v>105</v>
      </c>
      <c r="U216" s="28">
        <v>100556</v>
      </c>
      <c r="V216" s="28">
        <v>104</v>
      </c>
      <c r="W216" s="28">
        <v>100887</v>
      </c>
      <c r="X216" s="28">
        <v>105</v>
      </c>
      <c r="Y216" s="28">
        <v>100338</v>
      </c>
      <c r="Z216" s="28">
        <v>104</v>
      </c>
      <c r="AA216" s="28">
        <v>99907</v>
      </c>
      <c r="AB216" s="28">
        <v>104</v>
      </c>
      <c r="AC216" s="28">
        <v>99638</v>
      </c>
      <c r="AD216" s="28">
        <v>103</v>
      </c>
      <c r="AE216" s="28">
        <v>99374</v>
      </c>
      <c r="AF216" s="28">
        <v>103</v>
      </c>
      <c r="AG216" s="28">
        <v>99121</v>
      </c>
      <c r="AH216" s="28">
        <v>103</v>
      </c>
      <c r="AI216" s="28">
        <v>98723</v>
      </c>
      <c r="AJ216" s="28">
        <v>103</v>
      </c>
      <c r="AK216" s="28">
        <v>98495</v>
      </c>
      <c r="AL216" s="28">
        <v>102</v>
      </c>
    </row>
    <row r="217" spans="1:38" s="24" customFormat="1" ht="12.75" customHeight="1" x14ac:dyDescent="0.3">
      <c r="A217" s="61" t="s">
        <v>126</v>
      </c>
      <c r="B217" s="61" t="s">
        <v>127</v>
      </c>
      <c r="C217" s="61" t="s">
        <v>1133</v>
      </c>
      <c r="D217" s="28">
        <v>39</v>
      </c>
      <c r="E217" s="28">
        <v>140353</v>
      </c>
      <c r="F217" s="28">
        <v>3597</v>
      </c>
      <c r="G217" s="28">
        <v>139865</v>
      </c>
      <c r="H217" s="28">
        <v>3584</v>
      </c>
      <c r="I217" s="28">
        <v>138097</v>
      </c>
      <c r="J217" s="28">
        <v>3539</v>
      </c>
      <c r="K217" s="28">
        <v>136587</v>
      </c>
      <c r="L217" s="28">
        <v>3500</v>
      </c>
      <c r="M217" s="28">
        <v>135118</v>
      </c>
      <c r="N217" s="28">
        <v>3462</v>
      </c>
      <c r="O217" s="28">
        <v>133867</v>
      </c>
      <c r="P217" s="28">
        <v>3430</v>
      </c>
      <c r="Q217" s="28">
        <v>132158</v>
      </c>
      <c r="R217" s="28">
        <v>3389</v>
      </c>
      <c r="S217" s="28">
        <v>130923</v>
      </c>
      <c r="T217" s="28">
        <v>3357</v>
      </c>
      <c r="U217" s="28">
        <v>129219</v>
      </c>
      <c r="V217" s="28">
        <v>3313</v>
      </c>
      <c r="W217" s="28">
        <v>128034</v>
      </c>
      <c r="X217" s="28">
        <v>3283</v>
      </c>
      <c r="Y217" s="28">
        <v>126949</v>
      </c>
      <c r="Z217" s="28">
        <v>3255</v>
      </c>
      <c r="AA217" s="28">
        <v>126805</v>
      </c>
      <c r="AB217" s="28">
        <v>3251</v>
      </c>
      <c r="AC217" s="28">
        <v>125630</v>
      </c>
      <c r="AD217" s="28">
        <v>3221</v>
      </c>
      <c r="AE217" s="28">
        <v>123857</v>
      </c>
      <c r="AF217" s="28">
        <v>3176</v>
      </c>
      <c r="AG217" s="28">
        <v>122963</v>
      </c>
      <c r="AH217" s="28">
        <v>3153</v>
      </c>
      <c r="AI217" s="28">
        <v>122376</v>
      </c>
      <c r="AJ217" s="28">
        <v>3138</v>
      </c>
      <c r="AK217" s="28">
        <v>122366</v>
      </c>
      <c r="AL217" s="28">
        <v>3138</v>
      </c>
    </row>
    <row r="218" spans="1:38" s="24" customFormat="1" ht="12.75" customHeight="1" x14ac:dyDescent="0.3">
      <c r="A218" s="61" t="s">
        <v>128</v>
      </c>
      <c r="B218" s="61" t="s">
        <v>129</v>
      </c>
      <c r="C218" s="61" t="s">
        <v>1133</v>
      </c>
      <c r="D218" s="28">
        <v>908</v>
      </c>
      <c r="E218" s="28">
        <v>135471</v>
      </c>
      <c r="F218" s="28">
        <v>149</v>
      </c>
      <c r="G218" s="28">
        <v>132965</v>
      </c>
      <c r="H218" s="28">
        <v>146</v>
      </c>
      <c r="I218" s="28">
        <v>131199</v>
      </c>
      <c r="J218" s="28">
        <v>145</v>
      </c>
      <c r="K218" s="28">
        <v>129345</v>
      </c>
      <c r="L218" s="28">
        <v>142</v>
      </c>
      <c r="M218" s="28">
        <v>127682</v>
      </c>
      <c r="N218" s="28">
        <v>141</v>
      </c>
      <c r="O218" s="28">
        <v>125987</v>
      </c>
      <c r="P218" s="28">
        <v>139</v>
      </c>
      <c r="Q218" s="28">
        <v>124495</v>
      </c>
      <c r="R218" s="28">
        <v>137</v>
      </c>
      <c r="S218" s="28">
        <v>122611</v>
      </c>
      <c r="T218" s="28">
        <v>135</v>
      </c>
      <c r="U218" s="28">
        <v>120488</v>
      </c>
      <c r="V218" s="28">
        <v>133</v>
      </c>
      <c r="W218" s="28">
        <v>118774</v>
      </c>
      <c r="X218" s="28">
        <v>131</v>
      </c>
      <c r="Y218" s="28">
        <v>117134</v>
      </c>
      <c r="Z218" s="28">
        <v>129</v>
      </c>
      <c r="AA218" s="28">
        <v>116052</v>
      </c>
      <c r="AB218" s="28">
        <v>128</v>
      </c>
      <c r="AC218" s="28">
        <v>115420</v>
      </c>
      <c r="AD218" s="28">
        <v>127</v>
      </c>
      <c r="AE218" s="28">
        <v>114539</v>
      </c>
      <c r="AF218" s="28">
        <v>126</v>
      </c>
      <c r="AG218" s="28">
        <v>113665</v>
      </c>
      <c r="AH218" s="28">
        <v>125</v>
      </c>
      <c r="AI218" s="28">
        <v>112483</v>
      </c>
      <c r="AJ218" s="28">
        <v>124</v>
      </c>
      <c r="AK218" s="28">
        <v>110848</v>
      </c>
      <c r="AL218" s="28">
        <v>122</v>
      </c>
    </row>
    <row r="219" spans="1:38" s="24" customFormat="1" ht="12.75" customHeight="1" x14ac:dyDescent="0.3">
      <c r="A219" s="61" t="s">
        <v>813</v>
      </c>
      <c r="B219" s="61" t="s">
        <v>814</v>
      </c>
      <c r="C219" s="61" t="s">
        <v>1132</v>
      </c>
      <c r="D219" s="28">
        <v>3801</v>
      </c>
      <c r="E219" s="28">
        <v>756978</v>
      </c>
      <c r="F219" s="28">
        <v>199</v>
      </c>
      <c r="G219" s="28">
        <v>751175</v>
      </c>
      <c r="H219" s="28">
        <v>198</v>
      </c>
      <c r="I219" s="28">
        <v>747734</v>
      </c>
      <c r="J219" s="28">
        <v>197</v>
      </c>
      <c r="K219" s="28">
        <v>742499</v>
      </c>
      <c r="L219" s="28">
        <v>195</v>
      </c>
      <c r="M219" s="28">
        <v>735844</v>
      </c>
      <c r="N219" s="28">
        <v>194</v>
      </c>
      <c r="O219" s="28">
        <v>732802</v>
      </c>
      <c r="P219" s="28">
        <v>193</v>
      </c>
      <c r="Q219" s="28">
        <v>730133</v>
      </c>
      <c r="R219" s="28">
        <v>192</v>
      </c>
      <c r="S219" s="28">
        <v>723976</v>
      </c>
      <c r="T219" s="28">
        <v>190</v>
      </c>
      <c r="U219" s="28">
        <v>718183</v>
      </c>
      <c r="V219" s="28">
        <v>189</v>
      </c>
      <c r="W219" s="28">
        <v>714348</v>
      </c>
      <c r="X219" s="28">
        <v>188</v>
      </c>
      <c r="Y219" s="28">
        <v>709144</v>
      </c>
      <c r="Z219" s="28">
        <v>187</v>
      </c>
      <c r="AA219" s="28">
        <v>702961</v>
      </c>
      <c r="AB219" s="28">
        <v>185</v>
      </c>
      <c r="AC219" s="28">
        <v>697837</v>
      </c>
      <c r="AD219" s="28">
        <v>184</v>
      </c>
      <c r="AE219" s="28">
        <v>689087</v>
      </c>
      <c r="AF219" s="28">
        <v>181</v>
      </c>
      <c r="AG219" s="28">
        <v>681408</v>
      </c>
      <c r="AH219" s="28">
        <v>179</v>
      </c>
      <c r="AI219" s="28">
        <v>674579</v>
      </c>
      <c r="AJ219" s="28">
        <v>177</v>
      </c>
      <c r="AK219" s="28">
        <v>669913</v>
      </c>
      <c r="AL219" s="28">
        <v>176</v>
      </c>
    </row>
    <row r="220" spans="1:38" s="24" customFormat="1" ht="12.75" customHeight="1" x14ac:dyDescent="0.3">
      <c r="A220" s="61" t="s">
        <v>144</v>
      </c>
      <c r="B220" s="61" t="s">
        <v>145</v>
      </c>
      <c r="C220" s="61" t="s">
        <v>1133</v>
      </c>
      <c r="D220" s="28">
        <v>594</v>
      </c>
      <c r="E220" s="28">
        <v>90794</v>
      </c>
      <c r="F220" s="28">
        <v>153</v>
      </c>
      <c r="G220" s="28">
        <v>90250</v>
      </c>
      <c r="H220" s="28">
        <v>152</v>
      </c>
      <c r="I220" s="28">
        <v>89900</v>
      </c>
      <c r="J220" s="28">
        <v>151</v>
      </c>
      <c r="K220" s="28">
        <v>89413</v>
      </c>
      <c r="L220" s="28">
        <v>151</v>
      </c>
      <c r="M220" s="28">
        <v>88704</v>
      </c>
      <c r="N220" s="28">
        <v>149</v>
      </c>
      <c r="O220" s="28">
        <v>88088</v>
      </c>
      <c r="P220" s="28">
        <v>148</v>
      </c>
      <c r="Q220" s="28">
        <v>87901</v>
      </c>
      <c r="R220" s="28">
        <v>148</v>
      </c>
      <c r="S220" s="28">
        <v>87467</v>
      </c>
      <c r="T220" s="28">
        <v>147</v>
      </c>
      <c r="U220" s="28">
        <v>87411</v>
      </c>
      <c r="V220" s="28">
        <v>147</v>
      </c>
      <c r="W220" s="28">
        <v>87260</v>
      </c>
      <c r="X220" s="28">
        <v>147</v>
      </c>
      <c r="Y220" s="28">
        <v>86916</v>
      </c>
      <c r="Z220" s="28">
        <v>146</v>
      </c>
      <c r="AA220" s="28">
        <v>86698</v>
      </c>
      <c r="AB220" s="28">
        <v>146</v>
      </c>
      <c r="AC220" s="28">
        <v>85957</v>
      </c>
      <c r="AD220" s="28">
        <v>145</v>
      </c>
      <c r="AE220" s="28">
        <v>85622</v>
      </c>
      <c r="AF220" s="28">
        <v>144</v>
      </c>
      <c r="AG220" s="28">
        <v>85066</v>
      </c>
      <c r="AH220" s="28">
        <v>143</v>
      </c>
      <c r="AI220" s="28">
        <v>84112</v>
      </c>
      <c r="AJ220" s="28">
        <v>142</v>
      </c>
      <c r="AK220" s="28">
        <v>83538</v>
      </c>
      <c r="AL220" s="28">
        <v>141</v>
      </c>
    </row>
    <row r="221" spans="1:38" s="24" customFormat="1" ht="12.75" customHeight="1" x14ac:dyDescent="0.3">
      <c r="A221" s="61" t="s">
        <v>146</v>
      </c>
      <c r="B221" s="61" t="s">
        <v>147</v>
      </c>
      <c r="C221" s="61" t="s">
        <v>1133</v>
      </c>
      <c r="D221" s="28">
        <v>378</v>
      </c>
      <c r="E221" s="28">
        <v>65523</v>
      </c>
      <c r="F221" s="28">
        <v>173</v>
      </c>
      <c r="G221" s="28">
        <v>63298</v>
      </c>
      <c r="H221" s="28">
        <v>168</v>
      </c>
      <c r="I221" s="28">
        <v>63676</v>
      </c>
      <c r="J221" s="28">
        <v>169</v>
      </c>
      <c r="K221" s="28">
        <v>62527</v>
      </c>
      <c r="L221" s="28">
        <v>166</v>
      </c>
      <c r="M221" s="28">
        <v>59814</v>
      </c>
      <c r="N221" s="28">
        <v>158</v>
      </c>
      <c r="O221" s="28">
        <v>59880</v>
      </c>
      <c r="P221" s="28">
        <v>159</v>
      </c>
      <c r="Q221" s="28">
        <v>60038</v>
      </c>
      <c r="R221" s="28">
        <v>159</v>
      </c>
      <c r="S221" s="28">
        <v>58602</v>
      </c>
      <c r="T221" s="28">
        <v>155</v>
      </c>
      <c r="U221" s="28">
        <v>57876</v>
      </c>
      <c r="V221" s="28">
        <v>153</v>
      </c>
      <c r="W221" s="28">
        <v>57506</v>
      </c>
      <c r="X221" s="28">
        <v>152</v>
      </c>
      <c r="Y221" s="28">
        <v>57547</v>
      </c>
      <c r="Z221" s="28">
        <v>152</v>
      </c>
      <c r="AA221" s="28">
        <v>57558</v>
      </c>
      <c r="AB221" s="28">
        <v>152</v>
      </c>
      <c r="AC221" s="28">
        <v>58086</v>
      </c>
      <c r="AD221" s="28">
        <v>154</v>
      </c>
      <c r="AE221" s="28">
        <v>57267</v>
      </c>
      <c r="AF221" s="28">
        <v>152</v>
      </c>
      <c r="AG221" s="28">
        <v>57335</v>
      </c>
      <c r="AH221" s="28">
        <v>152</v>
      </c>
      <c r="AI221" s="28">
        <v>56457</v>
      </c>
      <c r="AJ221" s="28">
        <v>149</v>
      </c>
      <c r="AK221" s="28">
        <v>56145</v>
      </c>
      <c r="AL221" s="28">
        <v>149</v>
      </c>
    </row>
    <row r="222" spans="1:38" s="24" customFormat="1" ht="12.75" customHeight="1" x14ac:dyDescent="0.3">
      <c r="A222" s="61" t="s">
        <v>148</v>
      </c>
      <c r="B222" s="61" t="s">
        <v>149</v>
      </c>
      <c r="C222" s="61" t="s">
        <v>1133</v>
      </c>
      <c r="D222" s="28">
        <v>40</v>
      </c>
      <c r="E222" s="28">
        <v>138480</v>
      </c>
      <c r="F222" s="28">
        <v>3504</v>
      </c>
      <c r="G222" s="28">
        <v>138515</v>
      </c>
      <c r="H222" s="28">
        <v>3505</v>
      </c>
      <c r="I222" s="28">
        <v>137694</v>
      </c>
      <c r="J222" s="28">
        <v>3484</v>
      </c>
      <c r="K222" s="28">
        <v>136429</v>
      </c>
      <c r="L222" s="28">
        <v>3452</v>
      </c>
      <c r="M222" s="28">
        <v>135604</v>
      </c>
      <c r="N222" s="28">
        <v>3431</v>
      </c>
      <c r="O222" s="28">
        <v>135065</v>
      </c>
      <c r="P222" s="28">
        <v>3417</v>
      </c>
      <c r="Q222" s="28">
        <v>133729</v>
      </c>
      <c r="R222" s="28">
        <v>3429</v>
      </c>
      <c r="S222" s="28">
        <v>131729</v>
      </c>
      <c r="T222" s="28">
        <v>3378</v>
      </c>
      <c r="U222" s="28">
        <v>129320</v>
      </c>
      <c r="V222" s="28">
        <v>3316</v>
      </c>
      <c r="W222" s="28">
        <v>127387</v>
      </c>
      <c r="X222" s="28">
        <v>3266</v>
      </c>
      <c r="Y222" s="28">
        <v>125471</v>
      </c>
      <c r="Z222" s="28">
        <v>3217</v>
      </c>
      <c r="AA222" s="28">
        <v>124753</v>
      </c>
      <c r="AB222" s="28">
        <v>3199</v>
      </c>
      <c r="AC222" s="28">
        <v>124028</v>
      </c>
      <c r="AD222" s="28">
        <v>3180</v>
      </c>
      <c r="AE222" s="28">
        <v>121175</v>
      </c>
      <c r="AF222" s="28">
        <v>3107</v>
      </c>
      <c r="AG222" s="28">
        <v>119210</v>
      </c>
      <c r="AH222" s="28">
        <v>3057</v>
      </c>
      <c r="AI222" s="28">
        <v>117818</v>
      </c>
      <c r="AJ222" s="28">
        <v>3021</v>
      </c>
      <c r="AK222" s="28">
        <v>117156</v>
      </c>
      <c r="AL222" s="28">
        <v>3004</v>
      </c>
    </row>
    <row r="223" spans="1:38" s="24" customFormat="1" ht="12.75" customHeight="1" x14ac:dyDescent="0.3">
      <c r="A223" s="61" t="s">
        <v>206</v>
      </c>
      <c r="B223" s="61" t="s">
        <v>207</v>
      </c>
      <c r="C223" s="61" t="s">
        <v>1133</v>
      </c>
      <c r="D223" s="28">
        <v>871</v>
      </c>
      <c r="E223" s="28">
        <v>101543</v>
      </c>
      <c r="F223" s="28">
        <v>117</v>
      </c>
      <c r="G223" s="28">
        <v>100720</v>
      </c>
      <c r="H223" s="28">
        <v>116</v>
      </c>
      <c r="I223" s="28">
        <v>100251</v>
      </c>
      <c r="J223" s="28">
        <v>115</v>
      </c>
      <c r="K223" s="28">
        <v>99596</v>
      </c>
      <c r="L223" s="28">
        <v>114</v>
      </c>
      <c r="M223" s="28">
        <v>98431</v>
      </c>
      <c r="N223" s="28">
        <v>113</v>
      </c>
      <c r="O223" s="28">
        <v>97789</v>
      </c>
      <c r="P223" s="28">
        <v>112</v>
      </c>
      <c r="Q223" s="28">
        <v>97076</v>
      </c>
      <c r="R223" s="28">
        <v>111</v>
      </c>
      <c r="S223" s="28">
        <v>96244</v>
      </c>
      <c r="T223" s="28">
        <v>110</v>
      </c>
      <c r="U223" s="28">
        <v>95250</v>
      </c>
      <c r="V223" s="28">
        <v>109</v>
      </c>
      <c r="W223" s="28">
        <v>94603</v>
      </c>
      <c r="X223" s="28">
        <v>109</v>
      </c>
      <c r="Y223" s="28">
        <v>93817</v>
      </c>
      <c r="Z223" s="28">
        <v>108</v>
      </c>
      <c r="AA223" s="28">
        <v>92070</v>
      </c>
      <c r="AB223" s="28">
        <v>106</v>
      </c>
      <c r="AC223" s="28">
        <v>90795</v>
      </c>
      <c r="AD223" s="28">
        <v>104</v>
      </c>
      <c r="AE223" s="28">
        <v>89492</v>
      </c>
      <c r="AF223" s="28">
        <v>103</v>
      </c>
      <c r="AG223" s="28">
        <v>88274</v>
      </c>
      <c r="AH223" s="28">
        <v>101</v>
      </c>
      <c r="AI223" s="28">
        <v>87684</v>
      </c>
      <c r="AJ223" s="28">
        <v>101</v>
      </c>
      <c r="AK223" s="28">
        <v>87015</v>
      </c>
      <c r="AL223" s="28">
        <v>100</v>
      </c>
    </row>
    <row r="224" spans="1:38" s="24" customFormat="1" ht="12.75" customHeight="1" x14ac:dyDescent="0.3">
      <c r="A224" s="61" t="s">
        <v>150</v>
      </c>
      <c r="B224" s="61" t="s">
        <v>151</v>
      </c>
      <c r="C224" s="61" t="s">
        <v>1133</v>
      </c>
      <c r="D224" s="28">
        <v>657</v>
      </c>
      <c r="E224" s="28">
        <v>113725</v>
      </c>
      <c r="F224" s="28">
        <v>173</v>
      </c>
      <c r="G224" s="28">
        <v>113389</v>
      </c>
      <c r="H224" s="28">
        <v>173</v>
      </c>
      <c r="I224" s="28">
        <v>112949</v>
      </c>
      <c r="J224" s="28">
        <v>172</v>
      </c>
      <c r="K224" s="28">
        <v>112355</v>
      </c>
      <c r="L224" s="28">
        <v>171</v>
      </c>
      <c r="M224" s="28">
        <v>111865</v>
      </c>
      <c r="N224" s="28">
        <v>170</v>
      </c>
      <c r="O224" s="28">
        <v>111588</v>
      </c>
      <c r="P224" s="28">
        <v>170</v>
      </c>
      <c r="Q224" s="28">
        <v>111443</v>
      </c>
      <c r="R224" s="28">
        <v>170</v>
      </c>
      <c r="S224" s="28">
        <v>110002</v>
      </c>
      <c r="T224" s="28">
        <v>167</v>
      </c>
      <c r="U224" s="28">
        <v>108449</v>
      </c>
      <c r="V224" s="28">
        <v>165</v>
      </c>
      <c r="W224" s="28">
        <v>107453</v>
      </c>
      <c r="X224" s="28">
        <v>164</v>
      </c>
      <c r="Y224" s="28">
        <v>106144</v>
      </c>
      <c r="Z224" s="28">
        <v>162</v>
      </c>
      <c r="AA224" s="28">
        <v>104850</v>
      </c>
      <c r="AB224" s="28">
        <v>160</v>
      </c>
      <c r="AC224" s="28">
        <v>103320</v>
      </c>
      <c r="AD224" s="28">
        <v>157</v>
      </c>
      <c r="AE224" s="28">
        <v>102202</v>
      </c>
      <c r="AF224" s="28">
        <v>156</v>
      </c>
      <c r="AG224" s="28">
        <v>100655</v>
      </c>
      <c r="AH224" s="28">
        <v>153</v>
      </c>
      <c r="AI224" s="28">
        <v>99534</v>
      </c>
      <c r="AJ224" s="28">
        <v>151</v>
      </c>
      <c r="AK224" s="28">
        <v>98323</v>
      </c>
      <c r="AL224" s="28">
        <v>150</v>
      </c>
    </row>
    <row r="225" spans="1:38" s="24" customFormat="1" ht="12.75" customHeight="1" x14ac:dyDescent="0.3">
      <c r="A225" s="61" t="s">
        <v>208</v>
      </c>
      <c r="B225" s="61" t="s">
        <v>209</v>
      </c>
      <c r="C225" s="61" t="s">
        <v>1133</v>
      </c>
      <c r="D225" s="28">
        <v>892</v>
      </c>
      <c r="E225" s="28">
        <v>129016</v>
      </c>
      <c r="F225" s="28">
        <v>145</v>
      </c>
      <c r="G225" s="28">
        <v>127836</v>
      </c>
      <c r="H225" s="28">
        <v>143</v>
      </c>
      <c r="I225" s="28">
        <v>126580</v>
      </c>
      <c r="J225" s="28">
        <v>142</v>
      </c>
      <c r="K225" s="28">
        <v>125889</v>
      </c>
      <c r="L225" s="28">
        <v>141</v>
      </c>
      <c r="M225" s="28">
        <v>125212</v>
      </c>
      <c r="N225" s="28">
        <v>140</v>
      </c>
      <c r="O225" s="28">
        <v>124652</v>
      </c>
      <c r="P225" s="28">
        <v>140</v>
      </c>
      <c r="Q225" s="28">
        <v>124590</v>
      </c>
      <c r="R225" s="28">
        <v>140</v>
      </c>
      <c r="S225" s="28">
        <v>124262</v>
      </c>
      <c r="T225" s="28">
        <v>139</v>
      </c>
      <c r="U225" s="28">
        <v>123841</v>
      </c>
      <c r="V225" s="28">
        <v>139</v>
      </c>
      <c r="W225" s="28">
        <v>123841</v>
      </c>
      <c r="X225" s="28">
        <v>139</v>
      </c>
      <c r="Y225" s="28">
        <v>123006</v>
      </c>
      <c r="Z225" s="28">
        <v>138</v>
      </c>
      <c r="AA225" s="28">
        <v>121027</v>
      </c>
      <c r="AB225" s="28">
        <v>136</v>
      </c>
      <c r="AC225" s="28">
        <v>119619</v>
      </c>
      <c r="AD225" s="28">
        <v>134</v>
      </c>
      <c r="AE225" s="28">
        <v>118198</v>
      </c>
      <c r="AF225" s="28">
        <v>133</v>
      </c>
      <c r="AG225" s="28">
        <v>116845</v>
      </c>
      <c r="AH225" s="28">
        <v>131</v>
      </c>
      <c r="AI225" s="28">
        <v>115729</v>
      </c>
      <c r="AJ225" s="28">
        <v>130</v>
      </c>
      <c r="AK225" s="28">
        <v>115239</v>
      </c>
      <c r="AL225" s="28">
        <v>129</v>
      </c>
    </row>
    <row r="226" spans="1:38" s="24" customFormat="1" ht="12.75" customHeight="1" x14ac:dyDescent="0.3">
      <c r="A226" s="61" t="s">
        <v>210</v>
      </c>
      <c r="B226" s="61" t="s">
        <v>211</v>
      </c>
      <c r="C226" s="61" t="s">
        <v>1133</v>
      </c>
      <c r="D226" s="28">
        <v>370</v>
      </c>
      <c r="E226" s="28">
        <v>117897</v>
      </c>
      <c r="F226" s="28">
        <v>319</v>
      </c>
      <c r="G226" s="28">
        <v>117167</v>
      </c>
      <c r="H226" s="28">
        <v>317</v>
      </c>
      <c r="I226" s="28">
        <v>116684</v>
      </c>
      <c r="J226" s="28">
        <v>315</v>
      </c>
      <c r="K226" s="28">
        <v>116290</v>
      </c>
      <c r="L226" s="28">
        <v>314</v>
      </c>
      <c r="M226" s="28">
        <v>116214</v>
      </c>
      <c r="N226" s="28">
        <v>314</v>
      </c>
      <c r="O226" s="28">
        <v>115740</v>
      </c>
      <c r="P226" s="28">
        <v>313</v>
      </c>
      <c r="Q226" s="28">
        <v>115356</v>
      </c>
      <c r="R226" s="28">
        <v>312</v>
      </c>
      <c r="S226" s="28">
        <v>115670</v>
      </c>
      <c r="T226" s="28">
        <v>313</v>
      </c>
      <c r="U226" s="28">
        <v>116036</v>
      </c>
      <c r="V226" s="28">
        <v>314</v>
      </c>
      <c r="W226" s="28">
        <v>116298</v>
      </c>
      <c r="X226" s="28">
        <v>314</v>
      </c>
      <c r="Y226" s="28">
        <v>116243</v>
      </c>
      <c r="Z226" s="28">
        <v>314</v>
      </c>
      <c r="AA226" s="28">
        <v>116005</v>
      </c>
      <c r="AB226" s="28">
        <v>314</v>
      </c>
      <c r="AC226" s="28">
        <v>116032</v>
      </c>
      <c r="AD226" s="28">
        <v>314</v>
      </c>
      <c r="AE226" s="28">
        <v>115131</v>
      </c>
      <c r="AF226" s="28">
        <v>311</v>
      </c>
      <c r="AG226" s="28">
        <v>114023</v>
      </c>
      <c r="AH226" s="28">
        <v>308</v>
      </c>
      <c r="AI226" s="28">
        <v>113245</v>
      </c>
      <c r="AJ226" s="28">
        <v>306</v>
      </c>
      <c r="AK226" s="28">
        <v>112497</v>
      </c>
      <c r="AL226" s="28">
        <v>304</v>
      </c>
    </row>
    <row r="227" spans="1:38" s="24" customFormat="1" ht="12.75" customHeight="1" x14ac:dyDescent="0.3">
      <c r="A227" s="61" t="s">
        <v>815</v>
      </c>
      <c r="B227" s="61" t="s">
        <v>816</v>
      </c>
      <c r="C227" s="61" t="s">
        <v>2</v>
      </c>
      <c r="D227" s="28">
        <v>1572</v>
      </c>
      <c r="E227" s="28">
        <v>8825001</v>
      </c>
      <c r="F227" s="28">
        <v>5613</v>
      </c>
      <c r="G227" s="28">
        <v>8769659</v>
      </c>
      <c r="H227" s="28">
        <v>5578</v>
      </c>
      <c r="I227" s="28">
        <v>8666930</v>
      </c>
      <c r="J227" s="28">
        <v>5513</v>
      </c>
      <c r="K227" s="28">
        <v>8539398</v>
      </c>
      <c r="L227" s="28">
        <v>5432</v>
      </c>
      <c r="M227" s="28">
        <v>8417458</v>
      </c>
      <c r="N227" s="28">
        <v>5354</v>
      </c>
      <c r="O227" s="28">
        <v>8308833</v>
      </c>
      <c r="P227" s="28">
        <v>5285</v>
      </c>
      <c r="Q227" s="28">
        <v>8204407</v>
      </c>
      <c r="R227" s="28">
        <v>5219</v>
      </c>
      <c r="S227" s="28">
        <v>8061495</v>
      </c>
      <c r="T227" s="28">
        <v>5128</v>
      </c>
      <c r="U227" s="28">
        <v>7942594</v>
      </c>
      <c r="V227" s="28">
        <v>5053</v>
      </c>
      <c r="W227" s="28">
        <v>7812161</v>
      </c>
      <c r="X227" s="28">
        <v>4970</v>
      </c>
      <c r="Y227" s="28">
        <v>7693473</v>
      </c>
      <c r="Z227" s="28">
        <v>4894</v>
      </c>
      <c r="AA227" s="28">
        <v>7597825</v>
      </c>
      <c r="AB227" s="28">
        <v>4833</v>
      </c>
      <c r="AC227" s="28">
        <v>7519009</v>
      </c>
      <c r="AD227" s="28">
        <v>4783</v>
      </c>
      <c r="AE227" s="28">
        <v>7432730</v>
      </c>
      <c r="AF227" s="28">
        <v>4728</v>
      </c>
      <c r="AG227" s="28">
        <v>7394817</v>
      </c>
      <c r="AH227" s="28">
        <v>4704</v>
      </c>
      <c r="AI227" s="28">
        <v>7376671</v>
      </c>
      <c r="AJ227" s="28">
        <v>4693</v>
      </c>
      <c r="AK227" s="28">
        <v>7322403</v>
      </c>
      <c r="AL227" s="28">
        <v>4658</v>
      </c>
    </row>
    <row r="228" spans="1:38" s="24" customFormat="1" ht="12.75" customHeight="1" x14ac:dyDescent="0.3">
      <c r="A228" s="61" t="s">
        <v>487</v>
      </c>
      <c r="B228" s="61" t="s">
        <v>488</v>
      </c>
      <c r="C228" s="61" t="s">
        <v>1134</v>
      </c>
      <c r="D228" s="28">
        <v>22</v>
      </c>
      <c r="E228" s="28">
        <v>253361</v>
      </c>
      <c r="F228" s="28">
        <v>11628</v>
      </c>
      <c r="G228" s="28">
        <v>249162</v>
      </c>
      <c r="H228" s="28">
        <v>11435</v>
      </c>
      <c r="I228" s="28">
        <v>243837</v>
      </c>
      <c r="J228" s="28">
        <v>11191</v>
      </c>
      <c r="K228" s="28">
        <v>236022</v>
      </c>
      <c r="L228" s="28">
        <v>10832</v>
      </c>
      <c r="M228" s="28">
        <v>230486</v>
      </c>
      <c r="N228" s="28">
        <v>10578</v>
      </c>
      <c r="O228" s="28">
        <v>224809</v>
      </c>
      <c r="P228" s="28">
        <v>10317</v>
      </c>
      <c r="Q228" s="28">
        <v>220087</v>
      </c>
      <c r="R228" s="28">
        <v>10004</v>
      </c>
      <c r="S228" s="28">
        <v>214725</v>
      </c>
      <c r="T228" s="28">
        <v>9760</v>
      </c>
      <c r="U228" s="28">
        <v>212924</v>
      </c>
      <c r="V228" s="28">
        <v>9678</v>
      </c>
      <c r="W228" s="28">
        <v>210273</v>
      </c>
      <c r="X228" s="28">
        <v>9558</v>
      </c>
      <c r="Y228" s="28">
        <v>211520</v>
      </c>
      <c r="Z228" s="28">
        <v>9615</v>
      </c>
      <c r="AA228" s="28">
        <v>211032</v>
      </c>
      <c r="AB228" s="28">
        <v>9592</v>
      </c>
      <c r="AC228" s="28">
        <v>211088</v>
      </c>
      <c r="AD228" s="28">
        <v>9595</v>
      </c>
      <c r="AE228" s="28">
        <v>207341</v>
      </c>
      <c r="AF228" s="28">
        <v>9425</v>
      </c>
      <c r="AG228" s="28">
        <v>204254</v>
      </c>
      <c r="AH228" s="28">
        <v>9284</v>
      </c>
      <c r="AI228" s="28">
        <v>203972</v>
      </c>
      <c r="AJ228" s="28">
        <v>9271</v>
      </c>
      <c r="AK228" s="28">
        <v>202567</v>
      </c>
      <c r="AL228" s="28">
        <v>9208</v>
      </c>
    </row>
    <row r="229" spans="1:38" s="24" customFormat="1" ht="12.75" customHeight="1" x14ac:dyDescent="0.3">
      <c r="A229" s="61" t="s">
        <v>22</v>
      </c>
      <c r="B229" s="61" t="s">
        <v>23</v>
      </c>
      <c r="C229" s="61" t="s">
        <v>1134</v>
      </c>
      <c r="D229" s="28">
        <v>3</v>
      </c>
      <c r="E229" s="28">
        <v>7654</v>
      </c>
      <c r="F229" s="28">
        <v>2636</v>
      </c>
      <c r="G229" s="28">
        <v>7246</v>
      </c>
      <c r="H229" s="28">
        <v>2495</v>
      </c>
      <c r="I229" s="28">
        <v>6687</v>
      </c>
      <c r="J229" s="28">
        <v>2303</v>
      </c>
      <c r="K229" s="28">
        <v>6139</v>
      </c>
      <c r="L229" s="28">
        <v>2114</v>
      </c>
      <c r="M229" s="28">
        <v>6031</v>
      </c>
      <c r="N229" s="28">
        <v>2077</v>
      </c>
      <c r="O229" s="28">
        <v>6612</v>
      </c>
      <c r="P229" s="28">
        <v>2277</v>
      </c>
      <c r="Q229" s="28">
        <v>7412</v>
      </c>
      <c r="R229" s="28">
        <v>2471</v>
      </c>
      <c r="S229" s="28">
        <v>7338</v>
      </c>
      <c r="T229" s="28">
        <v>2446</v>
      </c>
      <c r="U229" s="28">
        <v>7472</v>
      </c>
      <c r="V229" s="28">
        <v>2491</v>
      </c>
      <c r="W229" s="28">
        <v>7429</v>
      </c>
      <c r="X229" s="28">
        <v>2476</v>
      </c>
      <c r="Y229" s="28">
        <v>7607</v>
      </c>
      <c r="Z229" s="28">
        <v>2536</v>
      </c>
      <c r="AA229" s="28">
        <v>7254</v>
      </c>
      <c r="AB229" s="28">
        <v>2418</v>
      </c>
      <c r="AC229" s="28">
        <v>7131</v>
      </c>
      <c r="AD229" s="28">
        <v>2377</v>
      </c>
      <c r="AE229" s="28">
        <v>7118</v>
      </c>
      <c r="AF229" s="28">
        <v>2373</v>
      </c>
      <c r="AG229" s="28">
        <v>7115</v>
      </c>
      <c r="AH229" s="28">
        <v>2372</v>
      </c>
      <c r="AI229" s="28">
        <v>7280</v>
      </c>
      <c r="AJ229" s="28">
        <v>2427</v>
      </c>
      <c r="AK229" s="28">
        <v>7359</v>
      </c>
      <c r="AL229" s="28">
        <v>2453</v>
      </c>
    </row>
    <row r="230" spans="1:38" s="24" customFormat="1" ht="12.75" customHeight="1" x14ac:dyDescent="0.3">
      <c r="A230" s="61" t="s">
        <v>495</v>
      </c>
      <c r="B230" s="61" t="s">
        <v>496</v>
      </c>
      <c r="C230" s="61" t="s">
        <v>1134</v>
      </c>
      <c r="D230" s="28">
        <v>19</v>
      </c>
      <c r="E230" s="28">
        <v>275929</v>
      </c>
      <c r="F230" s="28">
        <v>14485</v>
      </c>
      <c r="G230" s="28">
        <v>273239</v>
      </c>
      <c r="H230" s="28">
        <v>14344</v>
      </c>
      <c r="I230" s="28">
        <v>268626</v>
      </c>
      <c r="J230" s="28">
        <v>14102</v>
      </c>
      <c r="K230" s="28">
        <v>263112</v>
      </c>
      <c r="L230" s="28">
        <v>13812</v>
      </c>
      <c r="M230" s="28">
        <v>257436</v>
      </c>
      <c r="N230" s="28">
        <v>13514</v>
      </c>
      <c r="O230" s="28">
        <v>252212</v>
      </c>
      <c r="P230" s="28">
        <v>13240</v>
      </c>
      <c r="Q230" s="28">
        <v>247182</v>
      </c>
      <c r="R230" s="28">
        <v>13010</v>
      </c>
      <c r="S230" s="28">
        <v>241739</v>
      </c>
      <c r="T230" s="28">
        <v>12723</v>
      </c>
      <c r="U230" s="28">
        <v>236622</v>
      </c>
      <c r="V230" s="28">
        <v>12454</v>
      </c>
      <c r="W230" s="28">
        <v>231041</v>
      </c>
      <c r="X230" s="28">
        <v>12160</v>
      </c>
      <c r="Y230" s="28">
        <v>224480</v>
      </c>
      <c r="Z230" s="28">
        <v>11815</v>
      </c>
      <c r="AA230" s="28">
        <v>220193</v>
      </c>
      <c r="AB230" s="28">
        <v>11589</v>
      </c>
      <c r="AC230" s="28">
        <v>216512</v>
      </c>
      <c r="AD230" s="28">
        <v>11395</v>
      </c>
      <c r="AE230" s="28">
        <v>213581</v>
      </c>
      <c r="AF230" s="28">
        <v>11241</v>
      </c>
      <c r="AG230" s="28">
        <v>212405</v>
      </c>
      <c r="AH230" s="28">
        <v>11179</v>
      </c>
      <c r="AI230" s="28">
        <v>210961</v>
      </c>
      <c r="AJ230" s="28">
        <v>11103</v>
      </c>
      <c r="AK230" s="28">
        <v>207246</v>
      </c>
      <c r="AL230" s="28">
        <v>10908</v>
      </c>
    </row>
    <row r="231" spans="1:38" s="24" customFormat="1" ht="12.75" customHeight="1" x14ac:dyDescent="0.3">
      <c r="A231" s="61" t="s">
        <v>497</v>
      </c>
      <c r="B231" s="61" t="s">
        <v>498</v>
      </c>
      <c r="C231" s="61" t="s">
        <v>1134</v>
      </c>
      <c r="D231" s="28">
        <v>16</v>
      </c>
      <c r="E231" s="28">
        <v>182998</v>
      </c>
      <c r="F231" s="28">
        <v>11160</v>
      </c>
      <c r="G231" s="28">
        <v>181783</v>
      </c>
      <c r="H231" s="28">
        <v>11086</v>
      </c>
      <c r="I231" s="28">
        <v>182183</v>
      </c>
      <c r="J231" s="28">
        <v>11110</v>
      </c>
      <c r="K231" s="28">
        <v>181679</v>
      </c>
      <c r="L231" s="28">
        <v>11080</v>
      </c>
      <c r="M231" s="28">
        <v>181421</v>
      </c>
      <c r="N231" s="28">
        <v>11064</v>
      </c>
      <c r="O231" s="28">
        <v>182117</v>
      </c>
      <c r="P231" s="28">
        <v>11106</v>
      </c>
      <c r="Q231" s="28">
        <v>182445</v>
      </c>
      <c r="R231" s="28">
        <v>11403</v>
      </c>
      <c r="S231" s="28">
        <v>180842</v>
      </c>
      <c r="T231" s="28">
        <v>11303</v>
      </c>
      <c r="U231" s="28">
        <v>180116</v>
      </c>
      <c r="V231" s="28">
        <v>11257</v>
      </c>
      <c r="W231" s="28">
        <v>177088</v>
      </c>
      <c r="X231" s="28">
        <v>11068</v>
      </c>
      <c r="Y231" s="28">
        <v>176472</v>
      </c>
      <c r="Z231" s="28">
        <v>11030</v>
      </c>
      <c r="AA231" s="28">
        <v>174675</v>
      </c>
      <c r="AB231" s="28">
        <v>10917</v>
      </c>
      <c r="AC231" s="28">
        <v>173292</v>
      </c>
      <c r="AD231" s="28">
        <v>10831</v>
      </c>
      <c r="AE231" s="28">
        <v>172083</v>
      </c>
      <c r="AF231" s="28">
        <v>10755</v>
      </c>
      <c r="AG231" s="28">
        <v>171510</v>
      </c>
      <c r="AH231" s="28">
        <v>10719</v>
      </c>
      <c r="AI231" s="28">
        <v>171989</v>
      </c>
      <c r="AJ231" s="28">
        <v>10749</v>
      </c>
      <c r="AK231" s="28">
        <v>169374</v>
      </c>
      <c r="AL231" s="28">
        <v>10586</v>
      </c>
    </row>
    <row r="232" spans="1:38" s="24" customFormat="1" ht="12.75" customHeight="1" x14ac:dyDescent="0.3">
      <c r="A232" s="61" t="s">
        <v>499</v>
      </c>
      <c r="B232" s="61" t="s">
        <v>500</v>
      </c>
      <c r="C232" s="61" t="s">
        <v>1134</v>
      </c>
      <c r="D232" s="28">
        <v>30</v>
      </c>
      <c r="E232" s="28">
        <v>271224</v>
      </c>
      <c r="F232" s="28">
        <v>9163</v>
      </c>
      <c r="G232" s="28">
        <v>272078</v>
      </c>
      <c r="H232" s="28">
        <v>9192</v>
      </c>
      <c r="I232" s="28">
        <v>268251</v>
      </c>
      <c r="J232" s="28">
        <v>9063</v>
      </c>
      <c r="K232" s="28">
        <v>264398</v>
      </c>
      <c r="L232" s="28">
        <v>8933</v>
      </c>
      <c r="M232" s="28">
        <v>261033</v>
      </c>
      <c r="N232" s="28">
        <v>8819</v>
      </c>
      <c r="O232" s="28">
        <v>257898</v>
      </c>
      <c r="P232" s="28">
        <v>8713</v>
      </c>
      <c r="Q232" s="28">
        <v>255540</v>
      </c>
      <c r="R232" s="28">
        <v>8518</v>
      </c>
      <c r="S232" s="28">
        <v>252742</v>
      </c>
      <c r="T232" s="28">
        <v>8425</v>
      </c>
      <c r="U232" s="28">
        <v>249805</v>
      </c>
      <c r="V232" s="28">
        <v>8327</v>
      </c>
      <c r="W232" s="28">
        <v>244459</v>
      </c>
      <c r="X232" s="28">
        <v>8149</v>
      </c>
      <c r="Y232" s="28">
        <v>236793</v>
      </c>
      <c r="Z232" s="28">
        <v>7893</v>
      </c>
      <c r="AA232" s="28">
        <v>233174</v>
      </c>
      <c r="AB232" s="28">
        <v>7772</v>
      </c>
      <c r="AC232" s="28">
        <v>229271</v>
      </c>
      <c r="AD232" s="28">
        <v>7642</v>
      </c>
      <c r="AE232" s="28">
        <v>226472</v>
      </c>
      <c r="AF232" s="28">
        <v>7549</v>
      </c>
      <c r="AG232" s="28">
        <v>225027</v>
      </c>
      <c r="AH232" s="28">
        <v>7501</v>
      </c>
      <c r="AI232" s="28">
        <v>224474</v>
      </c>
      <c r="AJ232" s="28">
        <v>7482</v>
      </c>
      <c r="AK232" s="28">
        <v>221251</v>
      </c>
      <c r="AL232" s="28">
        <v>7375</v>
      </c>
    </row>
    <row r="233" spans="1:38" s="24" customFormat="1" ht="12.75" customHeight="1" x14ac:dyDescent="0.3">
      <c r="A233" s="61" t="s">
        <v>501</v>
      </c>
      <c r="B233" s="61" t="s">
        <v>502</v>
      </c>
      <c r="C233" s="61" t="s">
        <v>1134</v>
      </c>
      <c r="D233" s="28">
        <v>15</v>
      </c>
      <c r="E233" s="28">
        <v>235000</v>
      </c>
      <c r="F233" s="28">
        <v>15818</v>
      </c>
      <c r="G233" s="28">
        <v>232055</v>
      </c>
      <c r="H233" s="28">
        <v>15620</v>
      </c>
      <c r="I233" s="28">
        <v>227507</v>
      </c>
      <c r="J233" s="28">
        <v>15314</v>
      </c>
      <c r="K233" s="28">
        <v>221405</v>
      </c>
      <c r="L233" s="28">
        <v>14903</v>
      </c>
      <c r="M233" s="28">
        <v>215855</v>
      </c>
      <c r="N233" s="28">
        <v>14529</v>
      </c>
      <c r="O233" s="28">
        <v>211273</v>
      </c>
      <c r="P233" s="28">
        <v>14221</v>
      </c>
      <c r="Q233" s="28">
        <v>206285</v>
      </c>
      <c r="R233" s="28">
        <v>13752</v>
      </c>
      <c r="S233" s="28">
        <v>200129</v>
      </c>
      <c r="T233" s="28">
        <v>13342</v>
      </c>
      <c r="U233" s="28">
        <v>196704</v>
      </c>
      <c r="V233" s="28">
        <v>13114</v>
      </c>
      <c r="W233" s="28">
        <v>192089</v>
      </c>
      <c r="X233" s="28">
        <v>12806</v>
      </c>
      <c r="Y233" s="28">
        <v>188636</v>
      </c>
      <c r="Z233" s="28">
        <v>12576</v>
      </c>
      <c r="AA233" s="28">
        <v>185283</v>
      </c>
      <c r="AB233" s="28">
        <v>12352</v>
      </c>
      <c r="AC233" s="28">
        <v>183477</v>
      </c>
      <c r="AD233" s="28">
        <v>12232</v>
      </c>
      <c r="AE233" s="28">
        <v>180831</v>
      </c>
      <c r="AF233" s="28">
        <v>12055</v>
      </c>
      <c r="AG233" s="28">
        <v>180899</v>
      </c>
      <c r="AH233" s="28">
        <v>12060</v>
      </c>
      <c r="AI233" s="28">
        <v>180118</v>
      </c>
      <c r="AJ233" s="28">
        <v>12008</v>
      </c>
      <c r="AK233" s="28">
        <v>179387</v>
      </c>
      <c r="AL233" s="28">
        <v>11959</v>
      </c>
    </row>
    <row r="234" spans="1:38" s="24" customFormat="1" ht="12.75" customHeight="1" x14ac:dyDescent="0.3">
      <c r="A234" s="61" t="s">
        <v>503</v>
      </c>
      <c r="B234" s="61" t="s">
        <v>504</v>
      </c>
      <c r="C234" s="61" t="s">
        <v>1134</v>
      </c>
      <c r="D234" s="28">
        <v>12</v>
      </c>
      <c r="E234" s="28">
        <v>155741</v>
      </c>
      <c r="F234" s="28">
        <v>12846</v>
      </c>
      <c r="G234" s="28">
        <v>156773</v>
      </c>
      <c r="H234" s="28">
        <v>12931</v>
      </c>
      <c r="I234" s="28">
        <v>158589</v>
      </c>
      <c r="J234" s="28">
        <v>13081</v>
      </c>
      <c r="K234" s="28">
        <v>157830</v>
      </c>
      <c r="L234" s="28">
        <v>13018</v>
      </c>
      <c r="M234" s="28">
        <v>157141</v>
      </c>
      <c r="N234" s="28">
        <v>12961</v>
      </c>
      <c r="O234" s="28">
        <v>156912</v>
      </c>
      <c r="P234" s="28">
        <v>12942</v>
      </c>
      <c r="Q234" s="28">
        <v>158251</v>
      </c>
      <c r="R234" s="28">
        <v>13188</v>
      </c>
      <c r="S234" s="28">
        <v>160463</v>
      </c>
      <c r="T234" s="28">
        <v>13372</v>
      </c>
      <c r="U234" s="28">
        <v>161893</v>
      </c>
      <c r="V234" s="28">
        <v>13491</v>
      </c>
      <c r="W234" s="28">
        <v>162579</v>
      </c>
      <c r="X234" s="28">
        <v>13548</v>
      </c>
      <c r="Y234" s="28">
        <v>162883</v>
      </c>
      <c r="Z234" s="28">
        <v>13574</v>
      </c>
      <c r="AA234" s="28">
        <v>165245</v>
      </c>
      <c r="AB234" s="28">
        <v>13770</v>
      </c>
      <c r="AC234" s="28">
        <v>168375</v>
      </c>
      <c r="AD234" s="28">
        <v>14031</v>
      </c>
      <c r="AE234" s="28">
        <v>165752</v>
      </c>
      <c r="AF234" s="28">
        <v>13813</v>
      </c>
      <c r="AG234" s="28">
        <v>165268</v>
      </c>
      <c r="AH234" s="28">
        <v>13772</v>
      </c>
      <c r="AI234" s="28">
        <v>163827</v>
      </c>
      <c r="AJ234" s="28">
        <v>13652</v>
      </c>
      <c r="AK234" s="28">
        <v>162199</v>
      </c>
      <c r="AL234" s="28">
        <v>13517</v>
      </c>
    </row>
    <row r="235" spans="1:38" s="24" customFormat="1" ht="12.75" customHeight="1" x14ac:dyDescent="0.3">
      <c r="A235" s="61" t="s">
        <v>507</v>
      </c>
      <c r="B235" s="61" t="s">
        <v>508</v>
      </c>
      <c r="C235" s="61" t="s">
        <v>1134</v>
      </c>
      <c r="D235" s="28">
        <v>27</v>
      </c>
      <c r="E235" s="28">
        <v>324048</v>
      </c>
      <c r="F235" s="28">
        <v>12087</v>
      </c>
      <c r="G235" s="28">
        <v>323063</v>
      </c>
      <c r="H235" s="28">
        <v>12050</v>
      </c>
      <c r="I235" s="28">
        <v>320736</v>
      </c>
      <c r="J235" s="28">
        <v>11963</v>
      </c>
      <c r="K235" s="28">
        <v>316637</v>
      </c>
      <c r="L235" s="28">
        <v>11810</v>
      </c>
      <c r="M235" s="28">
        <v>312700</v>
      </c>
      <c r="N235" s="28">
        <v>11664</v>
      </c>
      <c r="O235" s="28">
        <v>309366</v>
      </c>
      <c r="P235" s="28">
        <v>11539</v>
      </c>
      <c r="Q235" s="28">
        <v>304481</v>
      </c>
      <c r="R235" s="28">
        <v>11277</v>
      </c>
      <c r="S235" s="28">
        <v>297650</v>
      </c>
      <c r="T235" s="28">
        <v>11024</v>
      </c>
      <c r="U235" s="28">
        <v>294050</v>
      </c>
      <c r="V235" s="28">
        <v>10891</v>
      </c>
      <c r="W235" s="28">
        <v>289126</v>
      </c>
      <c r="X235" s="28">
        <v>10708</v>
      </c>
      <c r="Y235" s="28">
        <v>284964</v>
      </c>
      <c r="Z235" s="28">
        <v>10554</v>
      </c>
      <c r="AA235" s="28">
        <v>280524</v>
      </c>
      <c r="AB235" s="28">
        <v>10390</v>
      </c>
      <c r="AC235" s="28">
        <v>277620</v>
      </c>
      <c r="AD235" s="28">
        <v>10282</v>
      </c>
      <c r="AE235" s="28">
        <v>274262</v>
      </c>
      <c r="AF235" s="28">
        <v>10158</v>
      </c>
      <c r="AG235" s="28">
        <v>272195</v>
      </c>
      <c r="AH235" s="28">
        <v>10081</v>
      </c>
      <c r="AI235" s="28">
        <v>273041</v>
      </c>
      <c r="AJ235" s="28">
        <v>10113</v>
      </c>
      <c r="AK235" s="28">
        <v>273372</v>
      </c>
      <c r="AL235" s="28">
        <v>10125</v>
      </c>
    </row>
    <row r="236" spans="1:38" s="24" customFormat="1" ht="12.75" customHeight="1" x14ac:dyDescent="0.3">
      <c r="A236" s="61" t="s">
        <v>509</v>
      </c>
      <c r="B236" s="61" t="s">
        <v>510</v>
      </c>
      <c r="C236" s="61" t="s">
        <v>1134</v>
      </c>
      <c r="D236" s="28">
        <v>35</v>
      </c>
      <c r="E236" s="28">
        <v>301307</v>
      </c>
      <c r="F236" s="28">
        <v>8572</v>
      </c>
      <c r="G236" s="28">
        <v>298903</v>
      </c>
      <c r="H236" s="28">
        <v>8504</v>
      </c>
      <c r="I236" s="28">
        <v>294999</v>
      </c>
      <c r="J236" s="28">
        <v>8393</v>
      </c>
      <c r="K236" s="28">
        <v>290284</v>
      </c>
      <c r="L236" s="28">
        <v>8259</v>
      </c>
      <c r="M236" s="28">
        <v>284956</v>
      </c>
      <c r="N236" s="28">
        <v>8107</v>
      </c>
      <c r="O236" s="28">
        <v>280705</v>
      </c>
      <c r="P236" s="28">
        <v>7986</v>
      </c>
      <c r="Q236" s="28">
        <v>276938</v>
      </c>
      <c r="R236" s="28">
        <v>7913</v>
      </c>
      <c r="S236" s="28">
        <v>272525</v>
      </c>
      <c r="T236" s="28">
        <v>7786</v>
      </c>
      <c r="U236" s="28">
        <v>270418</v>
      </c>
      <c r="V236" s="28">
        <v>7726</v>
      </c>
      <c r="W236" s="28">
        <v>266508</v>
      </c>
      <c r="X236" s="28">
        <v>7615</v>
      </c>
      <c r="Y236" s="28">
        <v>261188</v>
      </c>
      <c r="Z236" s="28">
        <v>7463</v>
      </c>
      <c r="AA236" s="28">
        <v>257976</v>
      </c>
      <c r="AB236" s="28">
        <v>7371</v>
      </c>
      <c r="AC236" s="28">
        <v>254930</v>
      </c>
      <c r="AD236" s="28">
        <v>7284</v>
      </c>
      <c r="AE236" s="28">
        <v>252455</v>
      </c>
      <c r="AF236" s="28">
        <v>7213</v>
      </c>
      <c r="AG236" s="28">
        <v>251936</v>
      </c>
      <c r="AH236" s="28">
        <v>7198</v>
      </c>
      <c r="AI236" s="28">
        <v>253662</v>
      </c>
      <c r="AJ236" s="28">
        <v>7247</v>
      </c>
      <c r="AK236" s="28">
        <v>254336</v>
      </c>
      <c r="AL236" s="28">
        <v>7267</v>
      </c>
    </row>
    <row r="237" spans="1:38" s="24" customFormat="1" ht="12.75" customHeight="1" x14ac:dyDescent="0.3">
      <c r="A237" s="61" t="s">
        <v>513</v>
      </c>
      <c r="B237" s="61" t="s">
        <v>514</v>
      </c>
      <c r="C237" s="61" t="s">
        <v>1134</v>
      </c>
      <c r="D237" s="28">
        <v>36</v>
      </c>
      <c r="E237" s="28">
        <v>347996</v>
      </c>
      <c r="F237" s="28">
        <v>9613</v>
      </c>
      <c r="G237" s="28">
        <v>344533</v>
      </c>
      <c r="H237" s="28">
        <v>9517</v>
      </c>
      <c r="I237" s="28">
        <v>336254</v>
      </c>
      <c r="J237" s="28">
        <v>9288</v>
      </c>
      <c r="K237" s="28">
        <v>328066</v>
      </c>
      <c r="L237" s="28">
        <v>9062</v>
      </c>
      <c r="M237" s="28">
        <v>321465</v>
      </c>
      <c r="N237" s="28">
        <v>8880</v>
      </c>
      <c r="O237" s="28">
        <v>316295</v>
      </c>
      <c r="P237" s="28">
        <v>8737</v>
      </c>
      <c r="Q237" s="28">
        <v>310460</v>
      </c>
      <c r="R237" s="28">
        <v>8624</v>
      </c>
      <c r="S237" s="28">
        <v>299171</v>
      </c>
      <c r="T237" s="28">
        <v>8310</v>
      </c>
      <c r="U237" s="28">
        <v>286447</v>
      </c>
      <c r="V237" s="28">
        <v>7957</v>
      </c>
      <c r="W237" s="28">
        <v>276478</v>
      </c>
      <c r="X237" s="28">
        <v>7680</v>
      </c>
      <c r="Y237" s="28">
        <v>266285</v>
      </c>
      <c r="Z237" s="28">
        <v>7397</v>
      </c>
      <c r="AA237" s="28">
        <v>257994</v>
      </c>
      <c r="AB237" s="28">
        <v>7167</v>
      </c>
      <c r="AC237" s="28">
        <v>253798</v>
      </c>
      <c r="AD237" s="28">
        <v>7050</v>
      </c>
      <c r="AE237" s="28">
        <v>254434</v>
      </c>
      <c r="AF237" s="28">
        <v>7068</v>
      </c>
      <c r="AG237" s="28">
        <v>256224</v>
      </c>
      <c r="AH237" s="28">
        <v>7117</v>
      </c>
      <c r="AI237" s="28">
        <v>255282</v>
      </c>
      <c r="AJ237" s="28">
        <v>7091</v>
      </c>
      <c r="AK237" s="28">
        <v>249411</v>
      </c>
      <c r="AL237" s="28">
        <v>6928</v>
      </c>
    </row>
    <row r="238" spans="1:38" s="24" customFormat="1" ht="12.75" customHeight="1" x14ac:dyDescent="0.3">
      <c r="A238" s="61" t="s">
        <v>519</v>
      </c>
      <c r="B238" s="61" t="s">
        <v>520</v>
      </c>
      <c r="C238" s="61" t="s">
        <v>1134</v>
      </c>
      <c r="D238" s="28">
        <v>29</v>
      </c>
      <c r="E238" s="28">
        <v>314232</v>
      </c>
      <c r="F238" s="28">
        <v>10887</v>
      </c>
      <c r="G238" s="28">
        <v>311655</v>
      </c>
      <c r="H238" s="28">
        <v>10798</v>
      </c>
      <c r="I238" s="28">
        <v>308434</v>
      </c>
      <c r="J238" s="28">
        <v>10686</v>
      </c>
      <c r="K238" s="28">
        <v>302818</v>
      </c>
      <c r="L238" s="28">
        <v>10492</v>
      </c>
      <c r="M238" s="28">
        <v>298663</v>
      </c>
      <c r="N238" s="28">
        <v>10348</v>
      </c>
      <c r="O238" s="28">
        <v>293440</v>
      </c>
      <c r="P238" s="28">
        <v>10167</v>
      </c>
      <c r="Q238" s="28">
        <v>288717</v>
      </c>
      <c r="R238" s="28">
        <v>9956</v>
      </c>
      <c r="S238" s="28">
        <v>283777</v>
      </c>
      <c r="T238" s="28">
        <v>9785</v>
      </c>
      <c r="U238" s="28">
        <v>281120</v>
      </c>
      <c r="V238" s="28">
        <v>9694</v>
      </c>
      <c r="W238" s="28">
        <v>276973</v>
      </c>
      <c r="X238" s="28">
        <v>9551</v>
      </c>
      <c r="Y238" s="28">
        <v>272626</v>
      </c>
      <c r="Z238" s="28">
        <v>9401</v>
      </c>
      <c r="AA238" s="28">
        <v>267553</v>
      </c>
      <c r="AB238" s="28">
        <v>9226</v>
      </c>
      <c r="AC238" s="28">
        <v>261811</v>
      </c>
      <c r="AD238" s="28">
        <v>9028</v>
      </c>
      <c r="AE238" s="28">
        <v>257257</v>
      </c>
      <c r="AF238" s="28">
        <v>8871</v>
      </c>
      <c r="AG238" s="28">
        <v>255242</v>
      </c>
      <c r="AH238" s="28">
        <v>8801</v>
      </c>
      <c r="AI238" s="28">
        <v>256269</v>
      </c>
      <c r="AJ238" s="28">
        <v>8837</v>
      </c>
      <c r="AK238" s="28">
        <v>256712</v>
      </c>
      <c r="AL238" s="28">
        <v>8852</v>
      </c>
    </row>
    <row r="239" spans="1:38" s="24" customFormat="1" ht="12.75" customHeight="1" x14ac:dyDescent="0.3">
      <c r="A239" s="61" t="s">
        <v>521</v>
      </c>
      <c r="B239" s="61" t="s">
        <v>522</v>
      </c>
      <c r="C239" s="61" t="s">
        <v>1134</v>
      </c>
      <c r="D239" s="28">
        <v>20</v>
      </c>
      <c r="E239" s="28">
        <v>307964</v>
      </c>
      <c r="F239" s="28">
        <v>15564</v>
      </c>
      <c r="G239" s="28">
        <v>300943</v>
      </c>
      <c r="H239" s="28">
        <v>15210</v>
      </c>
      <c r="I239" s="28">
        <v>293828</v>
      </c>
      <c r="J239" s="28">
        <v>14850</v>
      </c>
      <c r="K239" s="28">
        <v>284596</v>
      </c>
      <c r="L239" s="28">
        <v>14383</v>
      </c>
      <c r="M239" s="28">
        <v>273616</v>
      </c>
      <c r="N239" s="28">
        <v>13828</v>
      </c>
      <c r="O239" s="28">
        <v>263624</v>
      </c>
      <c r="P239" s="28">
        <v>13323</v>
      </c>
      <c r="Q239" s="28">
        <v>256012</v>
      </c>
      <c r="R239" s="28">
        <v>12801</v>
      </c>
      <c r="S239" s="28">
        <v>248520</v>
      </c>
      <c r="T239" s="28">
        <v>12426</v>
      </c>
      <c r="U239" s="28">
        <v>240495</v>
      </c>
      <c r="V239" s="28">
        <v>12025</v>
      </c>
      <c r="W239" s="28">
        <v>231893</v>
      </c>
      <c r="X239" s="28">
        <v>11595</v>
      </c>
      <c r="Y239" s="28">
        <v>225251</v>
      </c>
      <c r="Z239" s="28">
        <v>11263</v>
      </c>
      <c r="AA239" s="28">
        <v>218400</v>
      </c>
      <c r="AB239" s="28">
        <v>10920</v>
      </c>
      <c r="AC239" s="28">
        <v>213382</v>
      </c>
      <c r="AD239" s="28">
        <v>10669</v>
      </c>
      <c r="AE239" s="28">
        <v>211154</v>
      </c>
      <c r="AF239" s="28">
        <v>10558</v>
      </c>
      <c r="AG239" s="28">
        <v>208651</v>
      </c>
      <c r="AH239" s="28">
        <v>10433</v>
      </c>
      <c r="AI239" s="28">
        <v>207031</v>
      </c>
      <c r="AJ239" s="28">
        <v>10352</v>
      </c>
      <c r="AK239" s="28">
        <v>201090</v>
      </c>
      <c r="AL239" s="28">
        <v>10055</v>
      </c>
    </row>
    <row r="240" spans="1:38" s="24" customFormat="1" ht="12.75" customHeight="1" x14ac:dyDescent="0.3">
      <c r="A240" s="61" t="s">
        <v>525</v>
      </c>
      <c r="B240" s="61" t="s">
        <v>526</v>
      </c>
      <c r="C240" s="61" t="s">
        <v>1134</v>
      </c>
      <c r="D240" s="28">
        <v>34</v>
      </c>
      <c r="E240" s="28">
        <v>323257</v>
      </c>
      <c r="F240" s="28">
        <v>9434</v>
      </c>
      <c r="G240" s="28">
        <v>321497</v>
      </c>
      <c r="H240" s="28">
        <v>9383</v>
      </c>
      <c r="I240" s="28">
        <v>319477</v>
      </c>
      <c r="J240" s="28">
        <v>9324</v>
      </c>
      <c r="K240" s="28">
        <v>316536</v>
      </c>
      <c r="L240" s="28">
        <v>9238</v>
      </c>
      <c r="M240" s="28">
        <v>313091</v>
      </c>
      <c r="N240" s="28">
        <v>9138</v>
      </c>
      <c r="O240" s="28">
        <v>309497</v>
      </c>
      <c r="P240" s="28">
        <v>9033</v>
      </c>
      <c r="Q240" s="28">
        <v>307710</v>
      </c>
      <c r="R240" s="28">
        <v>9050</v>
      </c>
      <c r="S240" s="28">
        <v>302620</v>
      </c>
      <c r="T240" s="28">
        <v>8901</v>
      </c>
      <c r="U240" s="28">
        <v>299347</v>
      </c>
      <c r="V240" s="28">
        <v>8804</v>
      </c>
      <c r="W240" s="28">
        <v>294305</v>
      </c>
      <c r="X240" s="28">
        <v>8656</v>
      </c>
      <c r="Y240" s="28">
        <v>291440</v>
      </c>
      <c r="Z240" s="28">
        <v>8572</v>
      </c>
      <c r="AA240" s="28">
        <v>287538</v>
      </c>
      <c r="AB240" s="28">
        <v>8457</v>
      </c>
      <c r="AC240" s="28">
        <v>283229</v>
      </c>
      <c r="AD240" s="28">
        <v>8330</v>
      </c>
      <c r="AE240" s="28">
        <v>278615</v>
      </c>
      <c r="AF240" s="28">
        <v>8195</v>
      </c>
      <c r="AG240" s="28">
        <v>276828</v>
      </c>
      <c r="AH240" s="28">
        <v>8142</v>
      </c>
      <c r="AI240" s="28">
        <v>274917</v>
      </c>
      <c r="AJ240" s="28">
        <v>8086</v>
      </c>
      <c r="AK240" s="28">
        <v>271742</v>
      </c>
      <c r="AL240" s="28">
        <v>7992</v>
      </c>
    </row>
    <row r="241" spans="1:38" s="24" customFormat="1" ht="12.75" customHeight="1" x14ac:dyDescent="0.3">
      <c r="A241" s="61" t="s">
        <v>25</v>
      </c>
      <c r="B241" s="61" t="s">
        <v>26</v>
      </c>
      <c r="C241" s="61" t="s">
        <v>1134</v>
      </c>
      <c r="D241" s="28">
        <v>21</v>
      </c>
      <c r="E241" s="28">
        <v>244796</v>
      </c>
      <c r="F241" s="28">
        <v>11393</v>
      </c>
      <c r="G241" s="28">
        <v>241974</v>
      </c>
      <c r="H241" s="28">
        <v>11261</v>
      </c>
      <c r="I241" s="28">
        <v>238047</v>
      </c>
      <c r="J241" s="28">
        <v>11079</v>
      </c>
      <c r="K241" s="28">
        <v>229899</v>
      </c>
      <c r="L241" s="28">
        <v>10699</v>
      </c>
      <c r="M241" s="28">
        <v>225306</v>
      </c>
      <c r="N241" s="28">
        <v>10486</v>
      </c>
      <c r="O241" s="28">
        <v>223737</v>
      </c>
      <c r="P241" s="28">
        <v>10413</v>
      </c>
      <c r="Q241" s="28">
        <v>219582</v>
      </c>
      <c r="R241" s="28">
        <v>10456</v>
      </c>
      <c r="S241" s="28">
        <v>217187</v>
      </c>
      <c r="T241" s="28">
        <v>10342</v>
      </c>
      <c r="U241" s="28">
        <v>216980</v>
      </c>
      <c r="V241" s="28">
        <v>10332</v>
      </c>
      <c r="W241" s="28">
        <v>218673</v>
      </c>
      <c r="X241" s="28">
        <v>10413</v>
      </c>
      <c r="Y241" s="28">
        <v>220619</v>
      </c>
      <c r="Z241" s="28">
        <v>10506</v>
      </c>
      <c r="AA241" s="28">
        <v>222829</v>
      </c>
      <c r="AB241" s="28">
        <v>10611</v>
      </c>
      <c r="AC241" s="28">
        <v>223132</v>
      </c>
      <c r="AD241" s="28">
        <v>10625</v>
      </c>
      <c r="AE241" s="28">
        <v>214557</v>
      </c>
      <c r="AF241" s="28">
        <v>10217</v>
      </c>
      <c r="AG241" s="28">
        <v>211009</v>
      </c>
      <c r="AH241" s="28">
        <v>10048</v>
      </c>
      <c r="AI241" s="28">
        <v>208100</v>
      </c>
      <c r="AJ241" s="28">
        <v>9910</v>
      </c>
      <c r="AK241" s="28">
        <v>203329</v>
      </c>
      <c r="AL241" s="28">
        <v>9682</v>
      </c>
    </row>
    <row r="242" spans="1:38" s="24" customFormat="1" ht="12.75" customHeight="1" x14ac:dyDescent="0.3">
      <c r="A242" s="61" t="s">
        <v>481</v>
      </c>
      <c r="B242" s="61" t="s">
        <v>482</v>
      </c>
      <c r="C242" s="61" t="s">
        <v>1134</v>
      </c>
      <c r="D242" s="28">
        <v>36</v>
      </c>
      <c r="E242" s="28">
        <v>210711</v>
      </c>
      <c r="F242" s="28">
        <v>5836</v>
      </c>
      <c r="G242" s="28">
        <v>208182</v>
      </c>
      <c r="H242" s="28">
        <v>5766</v>
      </c>
      <c r="I242" s="28">
        <v>203101</v>
      </c>
      <c r="J242" s="28">
        <v>5625</v>
      </c>
      <c r="K242" s="28">
        <v>198650</v>
      </c>
      <c r="L242" s="28">
        <v>5502</v>
      </c>
      <c r="M242" s="28">
        <v>194576</v>
      </c>
      <c r="N242" s="28">
        <v>5389</v>
      </c>
      <c r="O242" s="28">
        <v>190663</v>
      </c>
      <c r="P242" s="28">
        <v>5280</v>
      </c>
      <c r="Q242" s="28">
        <v>187029</v>
      </c>
      <c r="R242" s="28">
        <v>5195</v>
      </c>
      <c r="S242" s="28">
        <v>182838</v>
      </c>
      <c r="T242" s="28">
        <v>5079</v>
      </c>
      <c r="U242" s="28">
        <v>177580</v>
      </c>
      <c r="V242" s="28">
        <v>4933</v>
      </c>
      <c r="W242" s="28">
        <v>172452</v>
      </c>
      <c r="X242" s="28">
        <v>4790</v>
      </c>
      <c r="Y242" s="28">
        <v>169031</v>
      </c>
      <c r="Z242" s="28">
        <v>4695</v>
      </c>
      <c r="AA242" s="28">
        <v>167157</v>
      </c>
      <c r="AB242" s="28">
        <v>4643</v>
      </c>
      <c r="AC242" s="28">
        <v>166275</v>
      </c>
      <c r="AD242" s="28">
        <v>4619</v>
      </c>
      <c r="AE242" s="28">
        <v>165610</v>
      </c>
      <c r="AF242" s="28">
        <v>4600</v>
      </c>
      <c r="AG242" s="28">
        <v>166210</v>
      </c>
      <c r="AH242" s="28">
        <v>4617</v>
      </c>
      <c r="AI242" s="28">
        <v>166357</v>
      </c>
      <c r="AJ242" s="28">
        <v>4621</v>
      </c>
      <c r="AK242" s="28">
        <v>165654</v>
      </c>
      <c r="AL242" s="28">
        <v>4602</v>
      </c>
    </row>
    <row r="243" spans="1:38" s="24" customFormat="1" ht="12.75" customHeight="1" x14ac:dyDescent="0.3">
      <c r="A243" s="61" t="s">
        <v>60</v>
      </c>
      <c r="B243" s="61" t="s">
        <v>61</v>
      </c>
      <c r="C243" s="61" t="s">
        <v>1134</v>
      </c>
      <c r="D243" s="28">
        <v>87</v>
      </c>
      <c r="E243" s="28">
        <v>387803</v>
      </c>
      <c r="F243" s="28">
        <v>4470</v>
      </c>
      <c r="G243" s="28">
        <v>384774</v>
      </c>
      <c r="H243" s="28">
        <v>4436</v>
      </c>
      <c r="I243" s="28">
        <v>378778</v>
      </c>
      <c r="J243" s="28">
        <v>4366</v>
      </c>
      <c r="K243" s="28">
        <v>373745</v>
      </c>
      <c r="L243" s="28">
        <v>4308</v>
      </c>
      <c r="M243" s="28">
        <v>368301</v>
      </c>
      <c r="N243" s="28">
        <v>4246</v>
      </c>
      <c r="O243" s="28">
        <v>363777</v>
      </c>
      <c r="P243" s="28">
        <v>4193</v>
      </c>
      <c r="Q243" s="28">
        <v>357538</v>
      </c>
      <c r="R243" s="28">
        <v>4110</v>
      </c>
      <c r="S243" s="28">
        <v>351438</v>
      </c>
      <c r="T243" s="28">
        <v>4040</v>
      </c>
      <c r="U243" s="28">
        <v>345829</v>
      </c>
      <c r="V243" s="28">
        <v>3975</v>
      </c>
      <c r="W243" s="28">
        <v>339212</v>
      </c>
      <c r="X243" s="28">
        <v>3899</v>
      </c>
      <c r="Y243" s="28">
        <v>334837</v>
      </c>
      <c r="Z243" s="28">
        <v>3849</v>
      </c>
      <c r="AA243" s="28">
        <v>330801</v>
      </c>
      <c r="AB243" s="28">
        <v>3802</v>
      </c>
      <c r="AC243" s="28">
        <v>327541</v>
      </c>
      <c r="AD243" s="28">
        <v>3765</v>
      </c>
      <c r="AE243" s="28">
        <v>323723</v>
      </c>
      <c r="AF243" s="28">
        <v>3721</v>
      </c>
      <c r="AG243" s="28">
        <v>321802</v>
      </c>
      <c r="AH243" s="28">
        <v>3699</v>
      </c>
      <c r="AI243" s="28">
        <v>320552</v>
      </c>
      <c r="AJ243" s="28">
        <v>3685</v>
      </c>
      <c r="AK243" s="28">
        <v>319481</v>
      </c>
      <c r="AL243" s="28">
        <v>3672</v>
      </c>
    </row>
    <row r="244" spans="1:38" s="24" customFormat="1" ht="12.75" customHeight="1" x14ac:dyDescent="0.3">
      <c r="A244" s="61" t="s">
        <v>483</v>
      </c>
      <c r="B244" s="61" t="s">
        <v>484</v>
      </c>
      <c r="C244" s="61" t="s">
        <v>1134</v>
      </c>
      <c r="D244" s="28">
        <v>61</v>
      </c>
      <c r="E244" s="28">
        <v>246124</v>
      </c>
      <c r="F244" s="28">
        <v>4063</v>
      </c>
      <c r="G244" s="28">
        <v>245095</v>
      </c>
      <c r="H244" s="28">
        <v>4046</v>
      </c>
      <c r="I244" s="28">
        <v>242387</v>
      </c>
      <c r="J244" s="28">
        <v>4001</v>
      </c>
      <c r="K244" s="28">
        <v>240016</v>
      </c>
      <c r="L244" s="28">
        <v>3962</v>
      </c>
      <c r="M244" s="28">
        <v>236816</v>
      </c>
      <c r="N244" s="28">
        <v>3909</v>
      </c>
      <c r="O244" s="28">
        <v>234308</v>
      </c>
      <c r="P244" s="28">
        <v>3868</v>
      </c>
      <c r="Q244" s="28">
        <v>232774</v>
      </c>
      <c r="R244" s="28">
        <v>3816</v>
      </c>
      <c r="S244" s="28">
        <v>230711</v>
      </c>
      <c r="T244" s="28">
        <v>3782</v>
      </c>
      <c r="U244" s="28">
        <v>228146</v>
      </c>
      <c r="V244" s="28">
        <v>3740</v>
      </c>
      <c r="W244" s="28">
        <v>226652</v>
      </c>
      <c r="X244" s="28">
        <v>3716</v>
      </c>
      <c r="Y244" s="28">
        <v>224625</v>
      </c>
      <c r="Z244" s="28">
        <v>3682</v>
      </c>
      <c r="AA244" s="28">
        <v>223280</v>
      </c>
      <c r="AB244" s="28">
        <v>3660</v>
      </c>
      <c r="AC244" s="28">
        <v>222391</v>
      </c>
      <c r="AD244" s="28">
        <v>3646</v>
      </c>
      <c r="AE244" s="28">
        <v>220917</v>
      </c>
      <c r="AF244" s="28">
        <v>3622</v>
      </c>
      <c r="AG244" s="28">
        <v>220016</v>
      </c>
      <c r="AH244" s="28">
        <v>3607</v>
      </c>
      <c r="AI244" s="28">
        <v>219123</v>
      </c>
      <c r="AJ244" s="28">
        <v>3592</v>
      </c>
      <c r="AK244" s="28">
        <v>218757</v>
      </c>
      <c r="AL244" s="28">
        <v>3586</v>
      </c>
    </row>
    <row r="245" spans="1:38" s="24" customFormat="1" ht="12.75" customHeight="1" x14ac:dyDescent="0.3">
      <c r="A245" s="61" t="s">
        <v>62</v>
      </c>
      <c r="B245" s="61" t="s">
        <v>63</v>
      </c>
      <c r="C245" s="61" t="s">
        <v>1134</v>
      </c>
      <c r="D245" s="28">
        <v>43</v>
      </c>
      <c r="E245" s="28">
        <v>329102</v>
      </c>
      <c r="F245" s="28">
        <v>7612</v>
      </c>
      <c r="G245" s="28">
        <v>326427</v>
      </c>
      <c r="H245" s="28">
        <v>7551</v>
      </c>
      <c r="I245" s="28">
        <v>323443</v>
      </c>
      <c r="J245" s="28">
        <v>7481</v>
      </c>
      <c r="K245" s="28">
        <v>320101</v>
      </c>
      <c r="L245" s="28">
        <v>7404</v>
      </c>
      <c r="M245" s="28">
        <v>317112</v>
      </c>
      <c r="N245" s="28">
        <v>7335</v>
      </c>
      <c r="O245" s="28">
        <v>314593</v>
      </c>
      <c r="P245" s="28">
        <v>7277</v>
      </c>
      <c r="Q245" s="28">
        <v>312245</v>
      </c>
      <c r="R245" s="28">
        <v>7262</v>
      </c>
      <c r="S245" s="28">
        <v>304785</v>
      </c>
      <c r="T245" s="28">
        <v>7088</v>
      </c>
      <c r="U245" s="28">
        <v>298118</v>
      </c>
      <c r="V245" s="28">
        <v>6933</v>
      </c>
      <c r="W245" s="28">
        <v>290901</v>
      </c>
      <c r="X245" s="28">
        <v>6765</v>
      </c>
      <c r="Y245" s="28">
        <v>283273</v>
      </c>
      <c r="Z245" s="28">
        <v>6588</v>
      </c>
      <c r="AA245" s="28">
        <v>276504</v>
      </c>
      <c r="AB245" s="28">
        <v>6430</v>
      </c>
      <c r="AC245" s="28">
        <v>270939</v>
      </c>
      <c r="AD245" s="28">
        <v>6301</v>
      </c>
      <c r="AE245" s="28">
        <v>268335</v>
      </c>
      <c r="AF245" s="28">
        <v>6240</v>
      </c>
      <c r="AG245" s="28">
        <v>268323</v>
      </c>
      <c r="AH245" s="28">
        <v>6240</v>
      </c>
      <c r="AI245" s="28">
        <v>269871</v>
      </c>
      <c r="AJ245" s="28">
        <v>6276</v>
      </c>
      <c r="AK245" s="28">
        <v>269620</v>
      </c>
      <c r="AL245" s="28">
        <v>6270</v>
      </c>
    </row>
    <row r="246" spans="1:38" s="24" customFormat="1" ht="12.75" customHeight="1" x14ac:dyDescent="0.3">
      <c r="A246" s="61" t="s">
        <v>485</v>
      </c>
      <c r="B246" s="61" t="s">
        <v>486</v>
      </c>
      <c r="C246" s="61" t="s">
        <v>1134</v>
      </c>
      <c r="D246" s="28">
        <v>150</v>
      </c>
      <c r="E246" s="28">
        <v>329391</v>
      </c>
      <c r="F246" s="28">
        <v>2194</v>
      </c>
      <c r="G246" s="28">
        <v>327580</v>
      </c>
      <c r="H246" s="28">
        <v>2182</v>
      </c>
      <c r="I246" s="28">
        <v>325303</v>
      </c>
      <c r="J246" s="28">
        <v>2167</v>
      </c>
      <c r="K246" s="28">
        <v>321602</v>
      </c>
      <c r="L246" s="28">
        <v>2142</v>
      </c>
      <c r="M246" s="28">
        <v>318167</v>
      </c>
      <c r="N246" s="28">
        <v>2119</v>
      </c>
      <c r="O246" s="28">
        <v>314039</v>
      </c>
      <c r="P246" s="28">
        <v>2092</v>
      </c>
      <c r="Q246" s="28">
        <v>310554</v>
      </c>
      <c r="R246" s="28">
        <v>2070</v>
      </c>
      <c r="S246" s="28">
        <v>308560</v>
      </c>
      <c r="T246" s="28">
        <v>2057</v>
      </c>
      <c r="U246" s="28">
        <v>306924</v>
      </c>
      <c r="V246" s="28">
        <v>2046</v>
      </c>
      <c r="W246" s="28">
        <v>304968</v>
      </c>
      <c r="X246" s="28">
        <v>2033</v>
      </c>
      <c r="Y246" s="28">
        <v>302625</v>
      </c>
      <c r="Z246" s="28">
        <v>2018</v>
      </c>
      <c r="AA246" s="28">
        <v>300963</v>
      </c>
      <c r="AB246" s="28">
        <v>2006</v>
      </c>
      <c r="AC246" s="28">
        <v>299421</v>
      </c>
      <c r="AD246" s="28">
        <v>1996</v>
      </c>
      <c r="AE246" s="28">
        <v>297307</v>
      </c>
      <c r="AF246" s="28">
        <v>1982</v>
      </c>
      <c r="AG246" s="28">
        <v>297253</v>
      </c>
      <c r="AH246" s="28">
        <v>1982</v>
      </c>
      <c r="AI246" s="28">
        <v>296668</v>
      </c>
      <c r="AJ246" s="28">
        <v>1978</v>
      </c>
      <c r="AK246" s="28">
        <v>296218</v>
      </c>
      <c r="AL246" s="28">
        <v>1975</v>
      </c>
    </row>
    <row r="247" spans="1:38" s="24" customFormat="1" ht="12.75" customHeight="1" x14ac:dyDescent="0.3">
      <c r="A247" s="61" t="s">
        <v>489</v>
      </c>
      <c r="B247" s="61" t="s">
        <v>490</v>
      </c>
      <c r="C247" s="61" t="s">
        <v>1134</v>
      </c>
      <c r="D247" s="28">
        <v>86</v>
      </c>
      <c r="E247" s="28">
        <v>384837</v>
      </c>
      <c r="F247" s="28">
        <v>4449</v>
      </c>
      <c r="G247" s="28">
        <v>383301</v>
      </c>
      <c r="H247" s="28">
        <v>4431</v>
      </c>
      <c r="I247" s="28">
        <v>380070</v>
      </c>
      <c r="J247" s="28">
        <v>4394</v>
      </c>
      <c r="K247" s="28">
        <v>377073</v>
      </c>
      <c r="L247" s="28">
        <v>4359</v>
      </c>
      <c r="M247" s="28">
        <v>373628</v>
      </c>
      <c r="N247" s="28">
        <v>4320</v>
      </c>
      <c r="O247" s="28">
        <v>369189</v>
      </c>
      <c r="P247" s="28">
        <v>4268</v>
      </c>
      <c r="Q247" s="28">
        <v>364815</v>
      </c>
      <c r="R247" s="28">
        <v>4242</v>
      </c>
      <c r="S247" s="28">
        <v>357951</v>
      </c>
      <c r="T247" s="28">
        <v>4162</v>
      </c>
      <c r="U247" s="28">
        <v>352763</v>
      </c>
      <c r="V247" s="28">
        <v>4102</v>
      </c>
      <c r="W247" s="28">
        <v>349308</v>
      </c>
      <c r="X247" s="28">
        <v>4062</v>
      </c>
      <c r="Y247" s="28">
        <v>344029</v>
      </c>
      <c r="Z247" s="28">
        <v>4000</v>
      </c>
      <c r="AA247" s="28">
        <v>340449</v>
      </c>
      <c r="AB247" s="28">
        <v>3959</v>
      </c>
      <c r="AC247" s="28">
        <v>339052</v>
      </c>
      <c r="AD247" s="28">
        <v>3942</v>
      </c>
      <c r="AE247" s="28">
        <v>337134</v>
      </c>
      <c r="AF247" s="28">
        <v>3920</v>
      </c>
      <c r="AG247" s="28">
        <v>335919</v>
      </c>
      <c r="AH247" s="28">
        <v>3906</v>
      </c>
      <c r="AI247" s="28">
        <v>335415</v>
      </c>
      <c r="AJ247" s="28">
        <v>3900</v>
      </c>
      <c r="AK247" s="28">
        <v>335112</v>
      </c>
      <c r="AL247" s="28">
        <v>3897</v>
      </c>
    </row>
    <row r="248" spans="1:38" s="24" customFormat="1" ht="12.75" customHeight="1" x14ac:dyDescent="0.3">
      <c r="A248" s="61" t="s">
        <v>64</v>
      </c>
      <c r="B248" s="61" t="s">
        <v>65</v>
      </c>
      <c r="C248" s="61" t="s">
        <v>1134</v>
      </c>
      <c r="D248" s="28">
        <v>56</v>
      </c>
      <c r="E248" s="28">
        <v>342736</v>
      </c>
      <c r="F248" s="28">
        <v>6170</v>
      </c>
      <c r="G248" s="28">
        <v>344802</v>
      </c>
      <c r="H248" s="28">
        <v>6208</v>
      </c>
      <c r="I248" s="28">
        <v>344285</v>
      </c>
      <c r="J248" s="28">
        <v>6198</v>
      </c>
      <c r="K248" s="28">
        <v>342997</v>
      </c>
      <c r="L248" s="28">
        <v>6175</v>
      </c>
      <c r="M248" s="28">
        <v>342108</v>
      </c>
      <c r="N248" s="28">
        <v>6159</v>
      </c>
      <c r="O248" s="28">
        <v>340332</v>
      </c>
      <c r="P248" s="28">
        <v>6127</v>
      </c>
      <c r="Q248" s="28">
        <v>339314</v>
      </c>
      <c r="R248" s="28">
        <v>6059</v>
      </c>
      <c r="S248" s="28">
        <v>334073</v>
      </c>
      <c r="T248" s="28">
        <v>5966</v>
      </c>
      <c r="U248" s="28">
        <v>329966</v>
      </c>
      <c r="V248" s="28">
        <v>5892</v>
      </c>
      <c r="W248" s="28">
        <v>324022</v>
      </c>
      <c r="X248" s="28">
        <v>5786</v>
      </c>
      <c r="Y248" s="28">
        <v>318671</v>
      </c>
      <c r="Z248" s="28">
        <v>5691</v>
      </c>
      <c r="AA248" s="28">
        <v>315329</v>
      </c>
      <c r="AB248" s="28">
        <v>5631</v>
      </c>
      <c r="AC248" s="28">
        <v>312774</v>
      </c>
      <c r="AD248" s="28">
        <v>5585</v>
      </c>
      <c r="AE248" s="28">
        <v>310073</v>
      </c>
      <c r="AF248" s="28">
        <v>5537</v>
      </c>
      <c r="AG248" s="28">
        <v>308108</v>
      </c>
      <c r="AH248" s="28">
        <v>5502</v>
      </c>
      <c r="AI248" s="28">
        <v>309242</v>
      </c>
      <c r="AJ248" s="28">
        <v>5522</v>
      </c>
      <c r="AK248" s="28">
        <v>307276</v>
      </c>
      <c r="AL248" s="28">
        <v>5487</v>
      </c>
    </row>
    <row r="249" spans="1:38" s="24" customFormat="1" ht="12.75" customHeight="1" x14ac:dyDescent="0.3">
      <c r="A249" s="61" t="s">
        <v>491</v>
      </c>
      <c r="B249" s="61" t="s">
        <v>492</v>
      </c>
      <c r="C249" s="61" t="s">
        <v>1134</v>
      </c>
      <c r="D249" s="28">
        <v>81</v>
      </c>
      <c r="E249" s="28">
        <v>332705</v>
      </c>
      <c r="F249" s="28">
        <v>4116</v>
      </c>
      <c r="G249" s="28">
        <v>332127</v>
      </c>
      <c r="H249" s="28">
        <v>4109</v>
      </c>
      <c r="I249" s="28">
        <v>328738</v>
      </c>
      <c r="J249" s="28">
        <v>4067</v>
      </c>
      <c r="K249" s="28">
        <v>324409</v>
      </c>
      <c r="L249" s="28">
        <v>4013</v>
      </c>
      <c r="M249" s="28">
        <v>320317</v>
      </c>
      <c r="N249" s="28">
        <v>3963</v>
      </c>
      <c r="O249" s="28">
        <v>317257</v>
      </c>
      <c r="P249" s="28">
        <v>3925</v>
      </c>
      <c r="Q249" s="28">
        <v>313935</v>
      </c>
      <c r="R249" s="28">
        <v>3876</v>
      </c>
      <c r="S249" s="28">
        <v>307648</v>
      </c>
      <c r="T249" s="28">
        <v>3798</v>
      </c>
      <c r="U249" s="28">
        <v>301971</v>
      </c>
      <c r="V249" s="28">
        <v>3728</v>
      </c>
      <c r="W249" s="28">
        <v>297443</v>
      </c>
      <c r="X249" s="28">
        <v>3672</v>
      </c>
      <c r="Y249" s="28">
        <v>291534</v>
      </c>
      <c r="Z249" s="28">
        <v>3599</v>
      </c>
      <c r="AA249" s="28">
        <v>287429</v>
      </c>
      <c r="AB249" s="28">
        <v>3549</v>
      </c>
      <c r="AC249" s="28">
        <v>284779</v>
      </c>
      <c r="AD249" s="28">
        <v>3516</v>
      </c>
      <c r="AE249" s="28">
        <v>282217</v>
      </c>
      <c r="AF249" s="28">
        <v>3484</v>
      </c>
      <c r="AG249" s="28">
        <v>281835</v>
      </c>
      <c r="AH249" s="28">
        <v>3479</v>
      </c>
      <c r="AI249" s="28">
        <v>280745</v>
      </c>
      <c r="AJ249" s="28">
        <v>3466</v>
      </c>
      <c r="AK249" s="28">
        <v>277266</v>
      </c>
      <c r="AL249" s="28">
        <v>3423</v>
      </c>
    </row>
    <row r="250" spans="1:38" s="24" customFormat="1" ht="12.75" customHeight="1" x14ac:dyDescent="0.3">
      <c r="A250" s="61" t="s">
        <v>493</v>
      </c>
      <c r="B250" s="61" t="s">
        <v>494</v>
      </c>
      <c r="C250" s="61" t="s">
        <v>1134</v>
      </c>
      <c r="D250" s="28">
        <v>47</v>
      </c>
      <c r="E250" s="28">
        <v>282849</v>
      </c>
      <c r="F250" s="28">
        <v>5976</v>
      </c>
      <c r="G250" s="28">
        <v>279139</v>
      </c>
      <c r="H250" s="28">
        <v>5897</v>
      </c>
      <c r="I250" s="28">
        <v>274542</v>
      </c>
      <c r="J250" s="28">
        <v>5800</v>
      </c>
      <c r="K250" s="28">
        <v>268853</v>
      </c>
      <c r="L250" s="28">
        <v>5680</v>
      </c>
      <c r="M250" s="28">
        <v>264097</v>
      </c>
      <c r="N250" s="28">
        <v>5579</v>
      </c>
      <c r="O250" s="28">
        <v>259986</v>
      </c>
      <c r="P250" s="28">
        <v>5493</v>
      </c>
      <c r="Q250" s="28">
        <v>255483</v>
      </c>
      <c r="R250" s="28">
        <v>5436</v>
      </c>
      <c r="S250" s="28">
        <v>249171</v>
      </c>
      <c r="T250" s="28">
        <v>5302</v>
      </c>
      <c r="U250" s="28">
        <v>243672</v>
      </c>
      <c r="V250" s="28">
        <v>5185</v>
      </c>
      <c r="W250" s="28">
        <v>239748</v>
      </c>
      <c r="X250" s="28">
        <v>5101</v>
      </c>
      <c r="Y250" s="28">
        <v>236535</v>
      </c>
      <c r="Z250" s="28">
        <v>5033</v>
      </c>
      <c r="AA250" s="28">
        <v>233990</v>
      </c>
      <c r="AB250" s="28">
        <v>4979</v>
      </c>
      <c r="AC250" s="28">
        <v>230494</v>
      </c>
      <c r="AD250" s="28">
        <v>4904</v>
      </c>
      <c r="AE250" s="28">
        <v>227190</v>
      </c>
      <c r="AF250" s="28">
        <v>4834</v>
      </c>
      <c r="AG250" s="28">
        <v>224303</v>
      </c>
      <c r="AH250" s="28">
        <v>4772</v>
      </c>
      <c r="AI250" s="28">
        <v>221476</v>
      </c>
      <c r="AJ250" s="28">
        <v>4712</v>
      </c>
      <c r="AK250" s="28">
        <v>217460</v>
      </c>
      <c r="AL250" s="28">
        <v>4627</v>
      </c>
    </row>
    <row r="251" spans="1:38" s="24" customFormat="1" ht="12.75" customHeight="1" x14ac:dyDescent="0.3">
      <c r="A251" s="61" t="s">
        <v>66</v>
      </c>
      <c r="B251" s="61" t="s">
        <v>67</v>
      </c>
      <c r="C251" s="61" t="s">
        <v>1134</v>
      </c>
      <c r="D251" s="28">
        <v>50</v>
      </c>
      <c r="E251" s="28">
        <v>248880</v>
      </c>
      <c r="F251" s="28">
        <v>4932</v>
      </c>
      <c r="G251" s="28">
        <v>248697</v>
      </c>
      <c r="H251" s="28">
        <v>4928</v>
      </c>
      <c r="I251" s="28">
        <v>246818</v>
      </c>
      <c r="J251" s="28">
        <v>4891</v>
      </c>
      <c r="K251" s="28">
        <v>245149</v>
      </c>
      <c r="L251" s="28">
        <v>4858</v>
      </c>
      <c r="M251" s="28">
        <v>243004</v>
      </c>
      <c r="N251" s="28">
        <v>4815</v>
      </c>
      <c r="O251" s="28">
        <v>241978</v>
      </c>
      <c r="P251" s="28">
        <v>4795</v>
      </c>
      <c r="Q251" s="28">
        <v>240499</v>
      </c>
      <c r="R251" s="28">
        <v>4810</v>
      </c>
      <c r="S251" s="28">
        <v>237451</v>
      </c>
      <c r="T251" s="28">
        <v>4749</v>
      </c>
      <c r="U251" s="28">
        <v>233495</v>
      </c>
      <c r="V251" s="28">
        <v>4670</v>
      </c>
      <c r="W251" s="28">
        <v>229567</v>
      </c>
      <c r="X251" s="28">
        <v>4591</v>
      </c>
      <c r="Y251" s="28">
        <v>226355</v>
      </c>
      <c r="Z251" s="28">
        <v>4527</v>
      </c>
      <c r="AA251" s="28">
        <v>223632</v>
      </c>
      <c r="AB251" s="28">
        <v>4473</v>
      </c>
      <c r="AC251" s="28">
        <v>221109</v>
      </c>
      <c r="AD251" s="28">
        <v>4422</v>
      </c>
      <c r="AE251" s="28">
        <v>216267</v>
      </c>
      <c r="AF251" s="28">
        <v>4325</v>
      </c>
      <c r="AG251" s="28">
        <v>213728</v>
      </c>
      <c r="AH251" s="28">
        <v>4275</v>
      </c>
      <c r="AI251" s="28">
        <v>212336</v>
      </c>
      <c r="AJ251" s="28">
        <v>4247</v>
      </c>
      <c r="AK251" s="28">
        <v>210044</v>
      </c>
      <c r="AL251" s="28">
        <v>4201</v>
      </c>
    </row>
    <row r="252" spans="1:38" s="24" customFormat="1" ht="12.75" customHeight="1" x14ac:dyDescent="0.3">
      <c r="A252" s="61" t="s">
        <v>220</v>
      </c>
      <c r="B252" s="61" t="s">
        <v>221</v>
      </c>
      <c r="C252" s="61" t="s">
        <v>1134</v>
      </c>
      <c r="D252" s="28">
        <v>112</v>
      </c>
      <c r="E252" s="28">
        <v>256039</v>
      </c>
      <c r="F252" s="28">
        <v>2279</v>
      </c>
      <c r="G252" s="28">
        <v>253371</v>
      </c>
      <c r="H252" s="28">
        <v>2255</v>
      </c>
      <c r="I252" s="28">
        <v>249375</v>
      </c>
      <c r="J252" s="28">
        <v>2220</v>
      </c>
      <c r="K252" s="28">
        <v>246030</v>
      </c>
      <c r="L252" s="28">
        <v>2190</v>
      </c>
      <c r="M252" s="28">
        <v>242142</v>
      </c>
      <c r="N252" s="28">
        <v>2155</v>
      </c>
      <c r="O252" s="28">
        <v>239742</v>
      </c>
      <c r="P252" s="28">
        <v>2134</v>
      </c>
      <c r="Q252" s="28">
        <v>237927</v>
      </c>
      <c r="R252" s="28">
        <v>2124</v>
      </c>
      <c r="S252" s="28">
        <v>236234</v>
      </c>
      <c r="T252" s="28">
        <v>2109</v>
      </c>
      <c r="U252" s="28">
        <v>234127</v>
      </c>
      <c r="V252" s="28">
        <v>2090</v>
      </c>
      <c r="W252" s="28">
        <v>231793</v>
      </c>
      <c r="X252" s="28">
        <v>2070</v>
      </c>
      <c r="Y252" s="28">
        <v>229789</v>
      </c>
      <c r="Z252" s="28">
        <v>2052</v>
      </c>
      <c r="AA252" s="28">
        <v>228198</v>
      </c>
      <c r="AB252" s="28">
        <v>2037</v>
      </c>
      <c r="AC252" s="28">
        <v>226990</v>
      </c>
      <c r="AD252" s="28">
        <v>2027</v>
      </c>
      <c r="AE252" s="28">
        <v>225769</v>
      </c>
      <c r="AF252" s="28">
        <v>2016</v>
      </c>
      <c r="AG252" s="28">
        <v>225248</v>
      </c>
      <c r="AH252" s="28">
        <v>2011</v>
      </c>
      <c r="AI252" s="28">
        <v>225054</v>
      </c>
      <c r="AJ252" s="28">
        <v>2009</v>
      </c>
      <c r="AK252" s="28">
        <v>224717</v>
      </c>
      <c r="AL252" s="28">
        <v>2006</v>
      </c>
    </row>
    <row r="253" spans="1:38" s="24" customFormat="1" ht="12.75" customHeight="1" x14ac:dyDescent="0.3">
      <c r="A253" s="61" t="s">
        <v>68</v>
      </c>
      <c r="B253" s="61" t="s">
        <v>69</v>
      </c>
      <c r="C253" s="61" t="s">
        <v>1134</v>
      </c>
      <c r="D253" s="28">
        <v>116</v>
      </c>
      <c r="E253" s="28">
        <v>302343</v>
      </c>
      <c r="F253" s="28">
        <v>2613</v>
      </c>
      <c r="G253" s="28">
        <v>299899</v>
      </c>
      <c r="H253" s="28">
        <v>2592</v>
      </c>
      <c r="I253" s="28">
        <v>296056</v>
      </c>
      <c r="J253" s="28">
        <v>2559</v>
      </c>
      <c r="K253" s="28">
        <v>291368</v>
      </c>
      <c r="L253" s="28">
        <v>2518</v>
      </c>
      <c r="M253" s="28">
        <v>285996</v>
      </c>
      <c r="N253" s="28">
        <v>2472</v>
      </c>
      <c r="O253" s="28">
        <v>281179</v>
      </c>
      <c r="P253" s="28">
        <v>2430</v>
      </c>
      <c r="Q253" s="28">
        <v>275499</v>
      </c>
      <c r="R253" s="28">
        <v>2375</v>
      </c>
      <c r="S253" s="28">
        <v>269465</v>
      </c>
      <c r="T253" s="28">
        <v>2323</v>
      </c>
      <c r="U253" s="28">
        <v>265665</v>
      </c>
      <c r="V253" s="28">
        <v>2290</v>
      </c>
      <c r="W253" s="28">
        <v>261051</v>
      </c>
      <c r="X253" s="28">
        <v>2250</v>
      </c>
      <c r="Y253" s="28">
        <v>256981</v>
      </c>
      <c r="Z253" s="28">
        <v>2215</v>
      </c>
      <c r="AA253" s="28">
        <v>254387</v>
      </c>
      <c r="AB253" s="28">
        <v>2193</v>
      </c>
      <c r="AC253" s="28">
        <v>251430</v>
      </c>
      <c r="AD253" s="28">
        <v>2168</v>
      </c>
      <c r="AE253" s="28">
        <v>248691</v>
      </c>
      <c r="AF253" s="28">
        <v>2144</v>
      </c>
      <c r="AG253" s="28">
        <v>248054</v>
      </c>
      <c r="AH253" s="28">
        <v>2138</v>
      </c>
      <c r="AI253" s="28">
        <v>247063</v>
      </c>
      <c r="AJ253" s="28">
        <v>2130</v>
      </c>
      <c r="AK253" s="28">
        <v>245616</v>
      </c>
      <c r="AL253" s="28">
        <v>2117</v>
      </c>
    </row>
    <row r="254" spans="1:38" s="24" customFormat="1" ht="12.75" customHeight="1" x14ac:dyDescent="0.3">
      <c r="A254" s="61" t="s">
        <v>70</v>
      </c>
      <c r="B254" s="61" t="s">
        <v>71</v>
      </c>
      <c r="C254" s="61" t="s">
        <v>1134</v>
      </c>
      <c r="D254" s="28">
        <v>56</v>
      </c>
      <c r="E254" s="28">
        <v>269100</v>
      </c>
      <c r="F254" s="28">
        <v>4807</v>
      </c>
      <c r="G254" s="28">
        <v>268270</v>
      </c>
      <c r="H254" s="28">
        <v>4792</v>
      </c>
      <c r="I254" s="28">
        <v>266412</v>
      </c>
      <c r="J254" s="28">
        <v>4759</v>
      </c>
      <c r="K254" s="28">
        <v>264030</v>
      </c>
      <c r="L254" s="28">
        <v>4717</v>
      </c>
      <c r="M254" s="28">
        <v>261275</v>
      </c>
      <c r="N254" s="28">
        <v>4667</v>
      </c>
      <c r="O254" s="28">
        <v>258518</v>
      </c>
      <c r="P254" s="28">
        <v>4618</v>
      </c>
      <c r="Q254" s="28">
        <v>254927</v>
      </c>
      <c r="R254" s="28">
        <v>4552</v>
      </c>
      <c r="S254" s="28">
        <v>249236</v>
      </c>
      <c r="T254" s="28">
        <v>4451</v>
      </c>
      <c r="U254" s="28">
        <v>243366</v>
      </c>
      <c r="V254" s="28">
        <v>4346</v>
      </c>
      <c r="W254" s="28">
        <v>237907</v>
      </c>
      <c r="X254" s="28">
        <v>4248</v>
      </c>
      <c r="Y254" s="28">
        <v>233454</v>
      </c>
      <c r="Z254" s="28">
        <v>4169</v>
      </c>
      <c r="AA254" s="28">
        <v>228126</v>
      </c>
      <c r="AB254" s="28">
        <v>4074</v>
      </c>
      <c r="AC254" s="28">
        <v>223776</v>
      </c>
      <c r="AD254" s="28">
        <v>3996</v>
      </c>
      <c r="AE254" s="28">
        <v>219440</v>
      </c>
      <c r="AF254" s="28">
        <v>3919</v>
      </c>
      <c r="AG254" s="28">
        <v>216498</v>
      </c>
      <c r="AH254" s="28">
        <v>3866</v>
      </c>
      <c r="AI254" s="28">
        <v>216888</v>
      </c>
      <c r="AJ254" s="28">
        <v>3873</v>
      </c>
      <c r="AK254" s="28">
        <v>215976</v>
      </c>
      <c r="AL254" s="28">
        <v>3857</v>
      </c>
    </row>
    <row r="255" spans="1:38" s="24" customFormat="1" ht="12.75" customHeight="1" x14ac:dyDescent="0.3">
      <c r="A255" s="61" t="s">
        <v>505</v>
      </c>
      <c r="B255" s="61" t="s">
        <v>506</v>
      </c>
      <c r="C255" s="61" t="s">
        <v>1134</v>
      </c>
      <c r="D255" s="28">
        <v>37</v>
      </c>
      <c r="E255" s="28">
        <v>174609</v>
      </c>
      <c r="F255" s="28">
        <v>4686</v>
      </c>
      <c r="G255" s="28">
        <v>173703</v>
      </c>
      <c r="H255" s="28">
        <v>4662</v>
      </c>
      <c r="I255" s="28">
        <v>171609</v>
      </c>
      <c r="J255" s="28">
        <v>4606</v>
      </c>
      <c r="K255" s="28">
        <v>168433</v>
      </c>
      <c r="L255" s="28">
        <v>4520</v>
      </c>
      <c r="M255" s="28">
        <v>165657</v>
      </c>
      <c r="N255" s="28">
        <v>4446</v>
      </c>
      <c r="O255" s="28">
        <v>163200</v>
      </c>
      <c r="P255" s="28">
        <v>4380</v>
      </c>
      <c r="Q255" s="28">
        <v>160436</v>
      </c>
      <c r="R255" s="28">
        <v>4336</v>
      </c>
      <c r="S255" s="28">
        <v>158648</v>
      </c>
      <c r="T255" s="28">
        <v>4288</v>
      </c>
      <c r="U255" s="28">
        <v>157307</v>
      </c>
      <c r="V255" s="28">
        <v>4252</v>
      </c>
      <c r="W255" s="28">
        <v>156027</v>
      </c>
      <c r="X255" s="28">
        <v>4217</v>
      </c>
      <c r="Y255" s="28">
        <v>154485</v>
      </c>
      <c r="Z255" s="28">
        <v>4175</v>
      </c>
      <c r="AA255" s="28">
        <v>153667</v>
      </c>
      <c r="AB255" s="28">
        <v>4153</v>
      </c>
      <c r="AC255" s="28">
        <v>152489</v>
      </c>
      <c r="AD255" s="28">
        <v>4121</v>
      </c>
      <c r="AE255" s="28">
        <v>151055</v>
      </c>
      <c r="AF255" s="28">
        <v>4083</v>
      </c>
      <c r="AG255" s="28">
        <v>149683</v>
      </c>
      <c r="AH255" s="28">
        <v>4045</v>
      </c>
      <c r="AI255" s="28">
        <v>149642</v>
      </c>
      <c r="AJ255" s="28">
        <v>4044</v>
      </c>
      <c r="AK255" s="28">
        <v>149045</v>
      </c>
      <c r="AL255" s="28">
        <v>4028</v>
      </c>
    </row>
    <row r="256" spans="1:38" s="24" customFormat="1" ht="12.75" customHeight="1" x14ac:dyDescent="0.3">
      <c r="A256" s="61" t="s">
        <v>511</v>
      </c>
      <c r="B256" s="61" t="s">
        <v>512</v>
      </c>
      <c r="C256" s="61" t="s">
        <v>1134</v>
      </c>
      <c r="D256" s="28">
        <v>38</v>
      </c>
      <c r="E256" s="28">
        <v>206052</v>
      </c>
      <c r="F256" s="28">
        <v>5476</v>
      </c>
      <c r="G256" s="28">
        <v>206706</v>
      </c>
      <c r="H256" s="28">
        <v>5494</v>
      </c>
      <c r="I256" s="28">
        <v>205965</v>
      </c>
      <c r="J256" s="28">
        <v>5474</v>
      </c>
      <c r="K256" s="28">
        <v>204598</v>
      </c>
      <c r="L256" s="28">
        <v>5438</v>
      </c>
      <c r="M256" s="28">
        <v>203637</v>
      </c>
      <c r="N256" s="28">
        <v>5412</v>
      </c>
      <c r="O256" s="28">
        <v>202047</v>
      </c>
      <c r="P256" s="28">
        <v>5370</v>
      </c>
      <c r="Q256" s="28">
        <v>200543</v>
      </c>
      <c r="R256" s="28">
        <v>5277</v>
      </c>
      <c r="S256" s="28">
        <v>199136</v>
      </c>
      <c r="T256" s="28">
        <v>5240</v>
      </c>
      <c r="U256" s="28">
        <v>198136</v>
      </c>
      <c r="V256" s="28">
        <v>5214</v>
      </c>
      <c r="W256" s="28">
        <v>195859</v>
      </c>
      <c r="X256" s="28">
        <v>5154</v>
      </c>
      <c r="Y256" s="28">
        <v>194260</v>
      </c>
      <c r="Z256" s="28">
        <v>5112</v>
      </c>
      <c r="AA256" s="28">
        <v>192520</v>
      </c>
      <c r="AB256" s="28">
        <v>5066</v>
      </c>
      <c r="AC256" s="28">
        <v>190583</v>
      </c>
      <c r="AD256" s="28">
        <v>5015</v>
      </c>
      <c r="AE256" s="28">
        <v>188908</v>
      </c>
      <c r="AF256" s="28">
        <v>4971</v>
      </c>
      <c r="AG256" s="28">
        <v>189298</v>
      </c>
      <c r="AH256" s="28">
        <v>4982</v>
      </c>
      <c r="AI256" s="28">
        <v>190561</v>
      </c>
      <c r="AJ256" s="28">
        <v>5015</v>
      </c>
      <c r="AK256" s="28">
        <v>191106</v>
      </c>
      <c r="AL256" s="28">
        <v>5029</v>
      </c>
    </row>
    <row r="257" spans="1:38" s="24" customFormat="1" ht="12.75" customHeight="1" x14ac:dyDescent="0.3">
      <c r="A257" s="61" t="s">
        <v>515</v>
      </c>
      <c r="B257" s="61" t="s">
        <v>516</v>
      </c>
      <c r="C257" s="61" t="s">
        <v>1134</v>
      </c>
      <c r="D257" s="28">
        <v>56</v>
      </c>
      <c r="E257" s="28">
        <v>301785</v>
      </c>
      <c r="F257" s="28">
        <v>5349</v>
      </c>
      <c r="G257" s="28">
        <v>301328</v>
      </c>
      <c r="H257" s="28">
        <v>5341</v>
      </c>
      <c r="I257" s="28">
        <v>297928</v>
      </c>
      <c r="J257" s="28">
        <v>5281</v>
      </c>
      <c r="K257" s="28">
        <v>293853</v>
      </c>
      <c r="L257" s="28">
        <v>5208</v>
      </c>
      <c r="M257" s="28">
        <v>288850</v>
      </c>
      <c r="N257" s="28">
        <v>5120</v>
      </c>
      <c r="O257" s="28">
        <v>284625</v>
      </c>
      <c r="P257" s="28">
        <v>5045</v>
      </c>
      <c r="Q257" s="28">
        <v>281395</v>
      </c>
      <c r="R257" s="28">
        <v>5025</v>
      </c>
      <c r="S257" s="28">
        <v>275088</v>
      </c>
      <c r="T257" s="28">
        <v>4912</v>
      </c>
      <c r="U257" s="28">
        <v>270435</v>
      </c>
      <c r="V257" s="28">
        <v>4829</v>
      </c>
      <c r="W257" s="28">
        <v>265452</v>
      </c>
      <c r="X257" s="28">
        <v>4740</v>
      </c>
      <c r="Y257" s="28">
        <v>259965</v>
      </c>
      <c r="Z257" s="28">
        <v>4642</v>
      </c>
      <c r="AA257" s="28">
        <v>255590</v>
      </c>
      <c r="AB257" s="28">
        <v>4564</v>
      </c>
      <c r="AC257" s="28">
        <v>251560</v>
      </c>
      <c r="AD257" s="28">
        <v>4492</v>
      </c>
      <c r="AE257" s="28">
        <v>248774</v>
      </c>
      <c r="AF257" s="28">
        <v>4442</v>
      </c>
      <c r="AG257" s="28">
        <v>247412</v>
      </c>
      <c r="AH257" s="28">
        <v>4418</v>
      </c>
      <c r="AI257" s="28">
        <v>244273</v>
      </c>
      <c r="AJ257" s="28">
        <v>4362</v>
      </c>
      <c r="AK257" s="28">
        <v>241893</v>
      </c>
      <c r="AL257" s="28">
        <v>4320</v>
      </c>
    </row>
    <row r="258" spans="1:38" s="24" customFormat="1" ht="12.75" customHeight="1" x14ac:dyDescent="0.3">
      <c r="A258" s="61" t="s">
        <v>517</v>
      </c>
      <c r="B258" s="61" t="s">
        <v>518</v>
      </c>
      <c r="C258" s="61" t="s">
        <v>1134</v>
      </c>
      <c r="D258" s="28">
        <v>57</v>
      </c>
      <c r="E258" s="28">
        <v>195680</v>
      </c>
      <c r="F258" s="28">
        <v>3409</v>
      </c>
      <c r="G258" s="28">
        <v>195187</v>
      </c>
      <c r="H258" s="28">
        <v>3400</v>
      </c>
      <c r="I258" s="28">
        <v>194124</v>
      </c>
      <c r="J258" s="28">
        <v>3382</v>
      </c>
      <c r="K258" s="28">
        <v>193315</v>
      </c>
      <c r="L258" s="28">
        <v>3367</v>
      </c>
      <c r="M258" s="28">
        <v>191138</v>
      </c>
      <c r="N258" s="28">
        <v>3330</v>
      </c>
      <c r="O258" s="28">
        <v>188971</v>
      </c>
      <c r="P258" s="28">
        <v>3292</v>
      </c>
      <c r="Q258" s="28">
        <v>187527</v>
      </c>
      <c r="R258" s="28">
        <v>3290</v>
      </c>
      <c r="S258" s="28">
        <v>186304</v>
      </c>
      <c r="T258" s="28">
        <v>3268</v>
      </c>
      <c r="U258" s="28">
        <v>184394</v>
      </c>
      <c r="V258" s="28">
        <v>3235</v>
      </c>
      <c r="W258" s="28">
        <v>182927</v>
      </c>
      <c r="X258" s="28">
        <v>3209</v>
      </c>
      <c r="Y258" s="28">
        <v>182421</v>
      </c>
      <c r="Z258" s="28">
        <v>3200</v>
      </c>
      <c r="AA258" s="28">
        <v>182520</v>
      </c>
      <c r="AB258" s="28">
        <v>3202</v>
      </c>
      <c r="AC258" s="28">
        <v>181508</v>
      </c>
      <c r="AD258" s="28">
        <v>3184</v>
      </c>
      <c r="AE258" s="28">
        <v>179312</v>
      </c>
      <c r="AF258" s="28">
        <v>3146</v>
      </c>
      <c r="AG258" s="28">
        <v>177182</v>
      </c>
      <c r="AH258" s="28">
        <v>3108</v>
      </c>
      <c r="AI258" s="28">
        <v>175441</v>
      </c>
      <c r="AJ258" s="28">
        <v>3078</v>
      </c>
      <c r="AK258" s="28">
        <v>174311</v>
      </c>
      <c r="AL258" s="28">
        <v>3058</v>
      </c>
    </row>
    <row r="259" spans="1:38" s="24" customFormat="1" ht="12.75" customHeight="1" x14ac:dyDescent="0.3">
      <c r="A259" s="61" t="s">
        <v>435</v>
      </c>
      <c r="B259" s="61" t="s">
        <v>436</v>
      </c>
      <c r="C259" s="61" t="s">
        <v>1134</v>
      </c>
      <c r="D259" s="28">
        <v>44</v>
      </c>
      <c r="E259" s="28">
        <v>203243</v>
      </c>
      <c r="F259" s="28">
        <v>4635</v>
      </c>
      <c r="G259" s="28">
        <v>201945</v>
      </c>
      <c r="H259" s="28">
        <v>4606</v>
      </c>
      <c r="I259" s="28">
        <v>199870</v>
      </c>
      <c r="J259" s="28">
        <v>4558</v>
      </c>
      <c r="K259" s="28">
        <v>197954</v>
      </c>
      <c r="L259" s="28">
        <v>4515</v>
      </c>
      <c r="M259" s="28">
        <v>195787</v>
      </c>
      <c r="N259" s="28">
        <v>4465</v>
      </c>
      <c r="O259" s="28">
        <v>193476</v>
      </c>
      <c r="P259" s="28">
        <v>4413</v>
      </c>
      <c r="Q259" s="28">
        <v>191123</v>
      </c>
      <c r="R259" s="28">
        <v>4344</v>
      </c>
      <c r="S259" s="28">
        <v>189321</v>
      </c>
      <c r="T259" s="28">
        <v>4303</v>
      </c>
      <c r="U259" s="28">
        <v>188167</v>
      </c>
      <c r="V259" s="28">
        <v>4277</v>
      </c>
      <c r="W259" s="28">
        <v>185860</v>
      </c>
      <c r="X259" s="28">
        <v>4224</v>
      </c>
      <c r="Y259" s="28">
        <v>184174</v>
      </c>
      <c r="Z259" s="28">
        <v>4186</v>
      </c>
      <c r="AA259" s="28">
        <v>182882</v>
      </c>
      <c r="AB259" s="28">
        <v>4156</v>
      </c>
      <c r="AC259" s="28">
        <v>182103</v>
      </c>
      <c r="AD259" s="28">
        <v>4139</v>
      </c>
      <c r="AE259" s="28">
        <v>181094</v>
      </c>
      <c r="AF259" s="28">
        <v>4116</v>
      </c>
      <c r="AG259" s="28">
        <v>181267</v>
      </c>
      <c r="AH259" s="28">
        <v>4120</v>
      </c>
      <c r="AI259" s="28">
        <v>181265</v>
      </c>
      <c r="AJ259" s="28">
        <v>4120</v>
      </c>
      <c r="AK259" s="28">
        <v>181461</v>
      </c>
      <c r="AL259" s="28">
        <v>4124</v>
      </c>
    </row>
    <row r="260" spans="1:38" s="24" customFormat="1" ht="12.75" customHeight="1" x14ac:dyDescent="0.3">
      <c r="A260" s="61" t="s">
        <v>523</v>
      </c>
      <c r="B260" s="61" t="s">
        <v>524</v>
      </c>
      <c r="C260" s="61" t="s">
        <v>1134</v>
      </c>
      <c r="D260" s="28">
        <v>39</v>
      </c>
      <c r="E260" s="28">
        <v>275505</v>
      </c>
      <c r="F260" s="28">
        <v>7099</v>
      </c>
      <c r="G260" s="28">
        <v>274222</v>
      </c>
      <c r="H260" s="28">
        <v>7066</v>
      </c>
      <c r="I260" s="28">
        <v>270671</v>
      </c>
      <c r="J260" s="28">
        <v>6975</v>
      </c>
      <c r="K260" s="28">
        <v>267801</v>
      </c>
      <c r="L260" s="28">
        <v>6901</v>
      </c>
      <c r="M260" s="28">
        <v>265650</v>
      </c>
      <c r="N260" s="28">
        <v>6845</v>
      </c>
      <c r="O260" s="28">
        <v>262456</v>
      </c>
      <c r="P260" s="28">
        <v>6763</v>
      </c>
      <c r="Q260" s="28">
        <v>259742</v>
      </c>
      <c r="R260" s="28">
        <v>6660</v>
      </c>
      <c r="S260" s="28">
        <v>254009</v>
      </c>
      <c r="T260" s="28">
        <v>6513</v>
      </c>
      <c r="U260" s="28">
        <v>248140</v>
      </c>
      <c r="V260" s="28">
        <v>6363</v>
      </c>
      <c r="W260" s="28">
        <v>242098</v>
      </c>
      <c r="X260" s="28">
        <v>6208</v>
      </c>
      <c r="Y260" s="28">
        <v>235665</v>
      </c>
      <c r="Z260" s="28">
        <v>6043</v>
      </c>
      <c r="AA260" s="28">
        <v>230731</v>
      </c>
      <c r="AB260" s="28">
        <v>5916</v>
      </c>
      <c r="AC260" s="28">
        <v>226747</v>
      </c>
      <c r="AD260" s="28">
        <v>5814</v>
      </c>
      <c r="AE260" s="28">
        <v>225002</v>
      </c>
      <c r="AF260" s="28">
        <v>5769</v>
      </c>
      <c r="AG260" s="28">
        <v>224115</v>
      </c>
      <c r="AH260" s="28">
        <v>5747</v>
      </c>
      <c r="AI260" s="28">
        <v>223776</v>
      </c>
      <c r="AJ260" s="28">
        <v>5738</v>
      </c>
      <c r="AK260" s="28">
        <v>222015</v>
      </c>
      <c r="AL260" s="28">
        <v>5693</v>
      </c>
    </row>
    <row r="261" spans="1:38" s="24" customFormat="1" ht="12.75" customHeight="1" x14ac:dyDescent="0.3">
      <c r="A261" s="61" t="s">
        <v>817</v>
      </c>
      <c r="B261" s="61" t="s">
        <v>818</v>
      </c>
      <c r="C261" s="61" t="s">
        <v>2</v>
      </c>
      <c r="D261" s="28">
        <v>19073</v>
      </c>
      <c r="E261" s="28">
        <v>9080825</v>
      </c>
      <c r="F261" s="28">
        <v>476</v>
      </c>
      <c r="G261" s="28">
        <v>9030347</v>
      </c>
      <c r="H261" s="28">
        <v>473</v>
      </c>
      <c r="I261" s="28">
        <v>8949392</v>
      </c>
      <c r="J261" s="28">
        <v>469</v>
      </c>
      <c r="K261" s="28">
        <v>8874005</v>
      </c>
      <c r="L261" s="28">
        <v>465</v>
      </c>
      <c r="M261" s="28">
        <v>8793154</v>
      </c>
      <c r="N261" s="28">
        <v>461</v>
      </c>
      <c r="O261" s="28">
        <v>8724928</v>
      </c>
      <c r="P261" s="28">
        <v>457</v>
      </c>
      <c r="Q261" s="28">
        <v>8652784</v>
      </c>
      <c r="R261" s="28">
        <v>454</v>
      </c>
      <c r="S261" s="28">
        <v>8577771</v>
      </c>
      <c r="T261" s="28">
        <v>450</v>
      </c>
      <c r="U261" s="28">
        <v>8490922</v>
      </c>
      <c r="V261" s="28">
        <v>445</v>
      </c>
      <c r="W261" s="28">
        <v>8426399</v>
      </c>
      <c r="X261" s="28">
        <v>442</v>
      </c>
      <c r="Y261" s="28">
        <v>8351391</v>
      </c>
      <c r="Z261" s="28">
        <v>438</v>
      </c>
      <c r="AA261" s="28">
        <v>8270861</v>
      </c>
      <c r="AB261" s="28">
        <v>434</v>
      </c>
      <c r="AC261" s="28">
        <v>8202896</v>
      </c>
      <c r="AD261" s="28">
        <v>430</v>
      </c>
      <c r="AE261" s="28">
        <v>8133100</v>
      </c>
      <c r="AF261" s="28">
        <v>426</v>
      </c>
      <c r="AG261" s="28">
        <v>8087924</v>
      </c>
      <c r="AH261" s="28">
        <v>424</v>
      </c>
      <c r="AI261" s="28">
        <v>8045192</v>
      </c>
      <c r="AJ261" s="28">
        <v>422</v>
      </c>
      <c r="AK261" s="28">
        <v>8023449</v>
      </c>
      <c r="AL261" s="28">
        <v>421</v>
      </c>
    </row>
    <row r="262" spans="1:38" s="24" customFormat="1" ht="12.75" customHeight="1" x14ac:dyDescent="0.3">
      <c r="A262" s="61" t="s">
        <v>325</v>
      </c>
      <c r="B262" s="61" t="s">
        <v>326</v>
      </c>
      <c r="C262" s="61" t="s">
        <v>1129</v>
      </c>
      <c r="D262" s="28">
        <v>109</v>
      </c>
      <c r="E262" s="28">
        <v>120377</v>
      </c>
      <c r="F262" s="28">
        <v>1100</v>
      </c>
      <c r="G262" s="28">
        <v>119730</v>
      </c>
      <c r="H262" s="28">
        <v>1095</v>
      </c>
      <c r="I262" s="28">
        <v>119205</v>
      </c>
      <c r="J262" s="28">
        <v>1090</v>
      </c>
      <c r="K262" s="28">
        <v>117997</v>
      </c>
      <c r="L262" s="28">
        <v>1079</v>
      </c>
      <c r="M262" s="28">
        <v>116543</v>
      </c>
      <c r="N262" s="28">
        <v>1065</v>
      </c>
      <c r="O262" s="28">
        <v>115089</v>
      </c>
      <c r="P262" s="28">
        <v>1052</v>
      </c>
      <c r="Q262" s="28">
        <v>113696</v>
      </c>
      <c r="R262" s="28">
        <v>1043</v>
      </c>
      <c r="S262" s="28">
        <v>112893</v>
      </c>
      <c r="T262" s="28">
        <v>1036</v>
      </c>
      <c r="U262" s="28">
        <v>111916</v>
      </c>
      <c r="V262" s="28">
        <v>1027</v>
      </c>
      <c r="W262" s="28">
        <v>111455</v>
      </c>
      <c r="X262" s="28">
        <v>1023</v>
      </c>
      <c r="Y262" s="28">
        <v>110702</v>
      </c>
      <c r="Z262" s="28">
        <v>1016</v>
      </c>
      <c r="AA262" s="28">
        <v>109896</v>
      </c>
      <c r="AB262" s="28">
        <v>1008</v>
      </c>
      <c r="AC262" s="28">
        <v>109487</v>
      </c>
      <c r="AD262" s="28">
        <v>1004</v>
      </c>
      <c r="AE262" s="28">
        <v>109189</v>
      </c>
      <c r="AF262" s="28">
        <v>1002</v>
      </c>
      <c r="AG262" s="28">
        <v>109475</v>
      </c>
      <c r="AH262" s="28">
        <v>1004</v>
      </c>
      <c r="AI262" s="28">
        <v>109490</v>
      </c>
      <c r="AJ262" s="28">
        <v>1004</v>
      </c>
      <c r="AK262" s="28">
        <v>109650</v>
      </c>
      <c r="AL262" s="28">
        <v>1006</v>
      </c>
    </row>
    <row r="263" spans="1:38" s="24" customFormat="1" ht="12.75" customHeight="1" x14ac:dyDescent="0.3">
      <c r="A263" s="61" t="s">
        <v>399</v>
      </c>
      <c r="B263" s="61" t="s">
        <v>400</v>
      </c>
      <c r="C263" s="61" t="s">
        <v>1129</v>
      </c>
      <c r="D263" s="28">
        <v>83</v>
      </c>
      <c r="E263" s="28">
        <v>288155</v>
      </c>
      <c r="F263" s="28">
        <v>3481</v>
      </c>
      <c r="G263" s="28">
        <v>287173</v>
      </c>
      <c r="H263" s="28">
        <v>3469</v>
      </c>
      <c r="I263" s="28">
        <v>284073</v>
      </c>
      <c r="J263" s="28">
        <v>3431</v>
      </c>
      <c r="K263" s="28">
        <v>280650</v>
      </c>
      <c r="L263" s="28">
        <v>3390</v>
      </c>
      <c r="M263" s="28">
        <v>277991</v>
      </c>
      <c r="N263" s="28">
        <v>3358</v>
      </c>
      <c r="O263" s="28">
        <v>275724</v>
      </c>
      <c r="P263" s="28">
        <v>3331</v>
      </c>
      <c r="Q263" s="28">
        <v>272952</v>
      </c>
      <c r="R263" s="28">
        <v>3289</v>
      </c>
      <c r="S263" s="28">
        <v>269495</v>
      </c>
      <c r="T263" s="28">
        <v>3247</v>
      </c>
      <c r="U263" s="28">
        <v>265584</v>
      </c>
      <c r="V263" s="28">
        <v>3200</v>
      </c>
      <c r="W263" s="28">
        <v>262019</v>
      </c>
      <c r="X263" s="28">
        <v>3157</v>
      </c>
      <c r="Y263" s="28">
        <v>258161</v>
      </c>
      <c r="Z263" s="28">
        <v>3110</v>
      </c>
      <c r="AA263" s="28">
        <v>255564</v>
      </c>
      <c r="AB263" s="28">
        <v>3079</v>
      </c>
      <c r="AC263" s="28">
        <v>252863</v>
      </c>
      <c r="AD263" s="28">
        <v>3047</v>
      </c>
      <c r="AE263" s="28">
        <v>249847</v>
      </c>
      <c r="AF263" s="28">
        <v>3010</v>
      </c>
      <c r="AG263" s="28">
        <v>249846</v>
      </c>
      <c r="AH263" s="28">
        <v>3010</v>
      </c>
      <c r="AI263" s="28">
        <v>249743</v>
      </c>
      <c r="AJ263" s="28">
        <v>3009</v>
      </c>
      <c r="AK263" s="28">
        <v>249949</v>
      </c>
      <c r="AL263" s="28">
        <v>3011</v>
      </c>
    </row>
    <row r="264" spans="1:38" s="24" customFormat="1" ht="12.75" customHeight="1" x14ac:dyDescent="0.3">
      <c r="A264" s="61" t="s">
        <v>403</v>
      </c>
      <c r="B264" s="61" t="s">
        <v>404</v>
      </c>
      <c r="C264" s="61" t="s">
        <v>1129</v>
      </c>
      <c r="D264" s="28">
        <v>380</v>
      </c>
      <c r="E264" s="28">
        <v>140984</v>
      </c>
      <c r="F264" s="28">
        <v>371</v>
      </c>
      <c r="G264" s="28">
        <v>140264</v>
      </c>
      <c r="H264" s="28">
        <v>369</v>
      </c>
      <c r="I264" s="28">
        <v>139763</v>
      </c>
      <c r="J264" s="28">
        <v>368</v>
      </c>
      <c r="K264" s="28">
        <v>139332</v>
      </c>
      <c r="L264" s="28">
        <v>367</v>
      </c>
      <c r="M264" s="28">
        <v>138555</v>
      </c>
      <c r="N264" s="28">
        <v>364</v>
      </c>
      <c r="O264" s="28">
        <v>138826</v>
      </c>
      <c r="P264" s="28">
        <v>365</v>
      </c>
      <c r="Q264" s="28">
        <v>138392</v>
      </c>
      <c r="R264" s="28">
        <v>364</v>
      </c>
      <c r="S264" s="28">
        <v>138364</v>
      </c>
      <c r="T264" s="28">
        <v>364</v>
      </c>
      <c r="U264" s="28">
        <v>138361</v>
      </c>
      <c r="V264" s="28">
        <v>364</v>
      </c>
      <c r="W264" s="28">
        <v>138675</v>
      </c>
      <c r="X264" s="28">
        <v>365</v>
      </c>
      <c r="Y264" s="28">
        <v>138289</v>
      </c>
      <c r="Z264" s="28">
        <v>364</v>
      </c>
      <c r="AA264" s="28">
        <v>137727</v>
      </c>
      <c r="AB264" s="28">
        <v>362</v>
      </c>
      <c r="AC264" s="28">
        <v>137179</v>
      </c>
      <c r="AD264" s="28">
        <v>361</v>
      </c>
      <c r="AE264" s="28">
        <v>135891</v>
      </c>
      <c r="AF264" s="28">
        <v>358</v>
      </c>
      <c r="AG264" s="28">
        <v>134783</v>
      </c>
      <c r="AH264" s="28">
        <v>355</v>
      </c>
      <c r="AI264" s="28">
        <v>133908</v>
      </c>
      <c r="AJ264" s="28">
        <v>352</v>
      </c>
      <c r="AK264" s="28">
        <v>132925</v>
      </c>
      <c r="AL264" s="28">
        <v>350</v>
      </c>
    </row>
    <row r="265" spans="1:38" s="24" customFormat="1" ht="12.75" customHeight="1" x14ac:dyDescent="0.3">
      <c r="A265" s="61" t="s">
        <v>397</v>
      </c>
      <c r="B265" s="61" t="s">
        <v>398</v>
      </c>
      <c r="C265" s="61" t="s">
        <v>1129</v>
      </c>
      <c r="D265" s="28">
        <v>194</v>
      </c>
      <c r="E265" s="28">
        <v>277616</v>
      </c>
      <c r="F265" s="28">
        <v>1434</v>
      </c>
      <c r="G265" s="28">
        <v>276957</v>
      </c>
      <c r="H265" s="28">
        <v>1431</v>
      </c>
      <c r="I265" s="28">
        <v>275176</v>
      </c>
      <c r="J265" s="28">
        <v>1422</v>
      </c>
      <c r="K265" s="28">
        <v>273212</v>
      </c>
      <c r="L265" s="28">
        <v>1412</v>
      </c>
      <c r="M265" s="28">
        <v>270689</v>
      </c>
      <c r="N265" s="28">
        <v>1399</v>
      </c>
      <c r="O265" s="28">
        <v>268130</v>
      </c>
      <c r="P265" s="28">
        <v>1385</v>
      </c>
      <c r="Q265" s="28">
        <v>264885</v>
      </c>
      <c r="R265" s="28">
        <v>1365</v>
      </c>
      <c r="S265" s="28">
        <v>262738</v>
      </c>
      <c r="T265" s="28">
        <v>1354</v>
      </c>
      <c r="U265" s="28">
        <v>260230</v>
      </c>
      <c r="V265" s="28">
        <v>1341</v>
      </c>
      <c r="W265" s="28">
        <v>258224</v>
      </c>
      <c r="X265" s="28">
        <v>1331</v>
      </c>
      <c r="Y265" s="28">
        <v>255824</v>
      </c>
      <c r="Z265" s="28">
        <v>1319</v>
      </c>
      <c r="AA265" s="28">
        <v>253478</v>
      </c>
      <c r="AB265" s="28">
        <v>1307</v>
      </c>
      <c r="AC265" s="28">
        <v>252098</v>
      </c>
      <c r="AD265" s="28">
        <v>1299</v>
      </c>
      <c r="AE265" s="28">
        <v>251459</v>
      </c>
      <c r="AF265" s="28">
        <v>1296</v>
      </c>
      <c r="AG265" s="28">
        <v>251159</v>
      </c>
      <c r="AH265" s="28">
        <v>1295</v>
      </c>
      <c r="AI265" s="28">
        <v>250262</v>
      </c>
      <c r="AJ265" s="28">
        <v>1290</v>
      </c>
      <c r="AK265" s="28">
        <v>249704</v>
      </c>
      <c r="AL265" s="28">
        <v>1287</v>
      </c>
    </row>
    <row r="266" spans="1:38" s="24" customFormat="1" ht="12.75" customHeight="1" x14ac:dyDescent="0.3">
      <c r="A266" s="61" t="s">
        <v>84</v>
      </c>
      <c r="B266" s="61" t="s">
        <v>85</v>
      </c>
      <c r="C266" s="61" t="s">
        <v>1129</v>
      </c>
      <c r="D266" s="28">
        <v>309</v>
      </c>
      <c r="E266" s="28">
        <v>267521</v>
      </c>
      <c r="F266" s="28">
        <v>867</v>
      </c>
      <c r="G266" s="28">
        <v>266240</v>
      </c>
      <c r="H266" s="28">
        <v>863</v>
      </c>
      <c r="I266" s="28">
        <v>263181</v>
      </c>
      <c r="J266" s="28">
        <v>853</v>
      </c>
      <c r="K266" s="28">
        <v>260225</v>
      </c>
      <c r="L266" s="28">
        <v>843</v>
      </c>
      <c r="M266" s="28">
        <v>256376</v>
      </c>
      <c r="N266" s="28">
        <v>831</v>
      </c>
      <c r="O266" s="28">
        <v>252773</v>
      </c>
      <c r="P266" s="28">
        <v>819</v>
      </c>
      <c r="Q266" s="28">
        <v>249895</v>
      </c>
      <c r="R266" s="28">
        <v>809</v>
      </c>
      <c r="S266" s="28">
        <v>245450</v>
      </c>
      <c r="T266" s="28">
        <v>794</v>
      </c>
      <c r="U266" s="28">
        <v>240178</v>
      </c>
      <c r="V266" s="28">
        <v>777</v>
      </c>
      <c r="W266" s="28">
        <v>235625</v>
      </c>
      <c r="X266" s="28">
        <v>763</v>
      </c>
      <c r="Y266" s="28">
        <v>231033</v>
      </c>
      <c r="Z266" s="28">
        <v>748</v>
      </c>
      <c r="AA266" s="28">
        <v>227225</v>
      </c>
      <c r="AB266" s="28">
        <v>735</v>
      </c>
      <c r="AC266" s="28">
        <v>223462</v>
      </c>
      <c r="AD266" s="28">
        <v>723</v>
      </c>
      <c r="AE266" s="28">
        <v>219521</v>
      </c>
      <c r="AF266" s="28">
        <v>710</v>
      </c>
      <c r="AG266" s="28">
        <v>217597</v>
      </c>
      <c r="AH266" s="28">
        <v>704</v>
      </c>
      <c r="AI266" s="28">
        <v>215061</v>
      </c>
      <c r="AJ266" s="28">
        <v>696</v>
      </c>
      <c r="AK266" s="28">
        <v>212707</v>
      </c>
      <c r="AL266" s="28">
        <v>688</v>
      </c>
    </row>
    <row r="267" spans="1:38" s="24" customFormat="1" ht="12.75" customHeight="1" x14ac:dyDescent="0.3">
      <c r="A267" s="61" t="s">
        <v>222</v>
      </c>
      <c r="B267" s="61" t="s">
        <v>223</v>
      </c>
      <c r="C267" s="61" t="s">
        <v>1129</v>
      </c>
      <c r="D267" s="28">
        <v>40</v>
      </c>
      <c r="E267" s="28">
        <v>214718</v>
      </c>
      <c r="F267" s="28">
        <v>5316</v>
      </c>
      <c r="G267" s="28">
        <v>213335</v>
      </c>
      <c r="H267" s="28">
        <v>5282</v>
      </c>
      <c r="I267" s="28">
        <v>210538</v>
      </c>
      <c r="J267" s="28">
        <v>5212</v>
      </c>
      <c r="K267" s="28">
        <v>208037</v>
      </c>
      <c r="L267" s="28">
        <v>5150</v>
      </c>
      <c r="M267" s="28">
        <v>206670</v>
      </c>
      <c r="N267" s="28">
        <v>5117</v>
      </c>
      <c r="O267" s="28">
        <v>206517</v>
      </c>
      <c r="P267" s="28">
        <v>5113</v>
      </c>
      <c r="Q267" s="28">
        <v>205433</v>
      </c>
      <c r="R267" s="28">
        <v>5136</v>
      </c>
      <c r="S267" s="28">
        <v>202700</v>
      </c>
      <c r="T267" s="28">
        <v>5068</v>
      </c>
      <c r="U267" s="28">
        <v>198983</v>
      </c>
      <c r="V267" s="28">
        <v>4975</v>
      </c>
      <c r="W267" s="28">
        <v>196036</v>
      </c>
      <c r="X267" s="28">
        <v>4901</v>
      </c>
      <c r="Y267" s="28">
        <v>194907</v>
      </c>
      <c r="Z267" s="28">
        <v>4873</v>
      </c>
      <c r="AA267" s="28">
        <v>195964</v>
      </c>
      <c r="AB267" s="28">
        <v>4899</v>
      </c>
      <c r="AC267" s="28">
        <v>196318</v>
      </c>
      <c r="AD267" s="28">
        <v>4908</v>
      </c>
      <c r="AE267" s="28">
        <v>193483</v>
      </c>
      <c r="AF267" s="28">
        <v>4837</v>
      </c>
      <c r="AG267" s="28">
        <v>190283</v>
      </c>
      <c r="AH267" s="28">
        <v>4757</v>
      </c>
      <c r="AI267" s="28">
        <v>188476</v>
      </c>
      <c r="AJ267" s="28">
        <v>4712</v>
      </c>
      <c r="AK267" s="28">
        <v>188043</v>
      </c>
      <c r="AL267" s="28">
        <v>4701</v>
      </c>
    </row>
    <row r="268" spans="1:38" s="24" customFormat="1" ht="12.75" customHeight="1" x14ac:dyDescent="0.3">
      <c r="A268" s="61" t="s">
        <v>441</v>
      </c>
      <c r="B268" s="61" t="s">
        <v>442</v>
      </c>
      <c r="C268" s="61" t="s">
        <v>1129</v>
      </c>
      <c r="D268" s="28">
        <v>40</v>
      </c>
      <c r="E268" s="28">
        <v>163075</v>
      </c>
      <c r="F268" s="28">
        <v>4037</v>
      </c>
      <c r="G268" s="28">
        <v>162701</v>
      </c>
      <c r="H268" s="28">
        <v>4027</v>
      </c>
      <c r="I268" s="28">
        <v>161701</v>
      </c>
      <c r="J268" s="28">
        <v>4003</v>
      </c>
      <c r="K268" s="28">
        <v>160268</v>
      </c>
      <c r="L268" s="28">
        <v>3967</v>
      </c>
      <c r="M268" s="28">
        <v>158621</v>
      </c>
      <c r="N268" s="28">
        <v>3926</v>
      </c>
      <c r="O268" s="28">
        <v>156795</v>
      </c>
      <c r="P268" s="28">
        <v>3881</v>
      </c>
      <c r="Q268" s="28">
        <v>155339</v>
      </c>
      <c r="R268" s="28">
        <v>3883</v>
      </c>
      <c r="S268" s="28">
        <v>154296</v>
      </c>
      <c r="T268" s="28">
        <v>3857</v>
      </c>
      <c r="U268" s="28">
        <v>152326</v>
      </c>
      <c r="V268" s="28">
        <v>3808</v>
      </c>
      <c r="W268" s="28">
        <v>151460</v>
      </c>
      <c r="X268" s="28">
        <v>3787</v>
      </c>
      <c r="Y268" s="28">
        <v>149678</v>
      </c>
      <c r="Z268" s="28">
        <v>3742</v>
      </c>
      <c r="AA268" s="28">
        <v>148321</v>
      </c>
      <c r="AB268" s="28">
        <v>3708</v>
      </c>
      <c r="AC268" s="28">
        <v>146940</v>
      </c>
      <c r="AD268" s="28">
        <v>3674</v>
      </c>
      <c r="AE268" s="28">
        <v>144590</v>
      </c>
      <c r="AF268" s="28">
        <v>3615</v>
      </c>
      <c r="AG268" s="28">
        <v>144070</v>
      </c>
      <c r="AH268" s="28">
        <v>3602</v>
      </c>
      <c r="AI268" s="28">
        <v>143915</v>
      </c>
      <c r="AJ268" s="28">
        <v>3598</v>
      </c>
      <c r="AK268" s="28">
        <v>144684</v>
      </c>
      <c r="AL268" s="28">
        <v>3617</v>
      </c>
    </row>
    <row r="269" spans="1:38" s="24" customFormat="1" ht="12.75" customHeight="1" x14ac:dyDescent="0.3">
      <c r="A269" s="61" t="s">
        <v>443</v>
      </c>
      <c r="B269" s="61" t="s">
        <v>444</v>
      </c>
      <c r="C269" s="61" t="s">
        <v>1129</v>
      </c>
      <c r="D269" s="28">
        <v>33</v>
      </c>
      <c r="E269" s="28">
        <v>148768</v>
      </c>
      <c r="F269" s="28">
        <v>4572</v>
      </c>
      <c r="G269" s="28">
        <v>147736</v>
      </c>
      <c r="H269" s="28">
        <v>4540</v>
      </c>
      <c r="I269" s="28">
        <v>146038</v>
      </c>
      <c r="J269" s="28">
        <v>4488</v>
      </c>
      <c r="K269" s="28">
        <v>144340</v>
      </c>
      <c r="L269" s="28">
        <v>4436</v>
      </c>
      <c r="M269" s="28">
        <v>142672</v>
      </c>
      <c r="N269" s="28">
        <v>4384</v>
      </c>
      <c r="O269" s="28">
        <v>141820</v>
      </c>
      <c r="P269" s="28">
        <v>4358</v>
      </c>
      <c r="Q269" s="28">
        <v>140713</v>
      </c>
      <c r="R269" s="28">
        <v>4264</v>
      </c>
      <c r="S269" s="28">
        <v>137800</v>
      </c>
      <c r="T269" s="28">
        <v>4176</v>
      </c>
      <c r="U269" s="28">
        <v>134742</v>
      </c>
      <c r="V269" s="28">
        <v>4083</v>
      </c>
      <c r="W269" s="28">
        <v>131453</v>
      </c>
      <c r="X269" s="28">
        <v>3983</v>
      </c>
      <c r="Y269" s="28">
        <v>127991</v>
      </c>
      <c r="Z269" s="28">
        <v>3879</v>
      </c>
      <c r="AA269" s="28">
        <v>125200</v>
      </c>
      <c r="AB269" s="28">
        <v>3794</v>
      </c>
      <c r="AC269" s="28">
        <v>122874</v>
      </c>
      <c r="AD269" s="28">
        <v>3723</v>
      </c>
      <c r="AE269" s="28">
        <v>120833</v>
      </c>
      <c r="AF269" s="28">
        <v>3662</v>
      </c>
      <c r="AG269" s="28">
        <v>120869</v>
      </c>
      <c r="AH269" s="28">
        <v>3663</v>
      </c>
      <c r="AI269" s="28">
        <v>120927</v>
      </c>
      <c r="AJ269" s="28">
        <v>3664</v>
      </c>
      <c r="AK269" s="28">
        <v>120577</v>
      </c>
      <c r="AL269" s="28">
        <v>3654</v>
      </c>
    </row>
    <row r="270" spans="1:38" s="24" customFormat="1" ht="12.75" customHeight="1" x14ac:dyDescent="0.3">
      <c r="A270" s="61" t="s">
        <v>401</v>
      </c>
      <c r="B270" s="61" t="s">
        <v>402</v>
      </c>
      <c r="C270" s="61" t="s">
        <v>1129</v>
      </c>
      <c r="D270" s="28">
        <v>50</v>
      </c>
      <c r="E270" s="28">
        <v>252359</v>
      </c>
      <c r="F270" s="28">
        <v>5056</v>
      </c>
      <c r="G270" s="28">
        <v>250377</v>
      </c>
      <c r="H270" s="28">
        <v>5016</v>
      </c>
      <c r="I270" s="28">
        <v>246054</v>
      </c>
      <c r="J270" s="28">
        <v>4930</v>
      </c>
      <c r="K270" s="28">
        <v>242106</v>
      </c>
      <c r="L270" s="28">
        <v>4850</v>
      </c>
      <c r="M270" s="28">
        <v>239858</v>
      </c>
      <c r="N270" s="28">
        <v>4805</v>
      </c>
      <c r="O270" s="28">
        <v>238519</v>
      </c>
      <c r="P270" s="28">
        <v>4779</v>
      </c>
      <c r="Q270" s="28">
        <v>235870</v>
      </c>
      <c r="R270" s="28">
        <v>4717</v>
      </c>
      <c r="S270" s="28">
        <v>233085</v>
      </c>
      <c r="T270" s="28">
        <v>4662</v>
      </c>
      <c r="U270" s="28">
        <v>230017</v>
      </c>
      <c r="V270" s="28">
        <v>4600</v>
      </c>
      <c r="W270" s="28">
        <v>228447</v>
      </c>
      <c r="X270" s="28">
        <v>4569</v>
      </c>
      <c r="Y270" s="28">
        <v>227223</v>
      </c>
      <c r="Z270" s="28">
        <v>4544</v>
      </c>
      <c r="AA270" s="28">
        <v>226698</v>
      </c>
      <c r="AB270" s="28">
        <v>4534</v>
      </c>
      <c r="AC270" s="28">
        <v>226655</v>
      </c>
      <c r="AD270" s="28">
        <v>4533</v>
      </c>
      <c r="AE270" s="28">
        <v>223589</v>
      </c>
      <c r="AF270" s="28">
        <v>4472</v>
      </c>
      <c r="AG270" s="28">
        <v>221989</v>
      </c>
      <c r="AH270" s="28">
        <v>4440</v>
      </c>
      <c r="AI270" s="28">
        <v>220459</v>
      </c>
      <c r="AJ270" s="28">
        <v>4409</v>
      </c>
      <c r="AK270" s="28">
        <v>219539</v>
      </c>
      <c r="AL270" s="28">
        <v>4391</v>
      </c>
    </row>
    <row r="271" spans="1:38" s="24" customFormat="1" ht="12.75" customHeight="1" x14ac:dyDescent="0.3">
      <c r="A271" s="61" t="s">
        <v>439</v>
      </c>
      <c r="B271" s="61" t="s">
        <v>440</v>
      </c>
      <c r="C271" s="61" t="s">
        <v>1129</v>
      </c>
      <c r="D271" s="28">
        <v>704</v>
      </c>
      <c r="E271" s="28">
        <v>158473</v>
      </c>
      <c r="F271" s="28">
        <v>225</v>
      </c>
      <c r="G271" s="28">
        <v>158576</v>
      </c>
      <c r="H271" s="28">
        <v>225</v>
      </c>
      <c r="I271" s="28">
        <v>157460</v>
      </c>
      <c r="J271" s="28">
        <v>224</v>
      </c>
      <c r="K271" s="28">
        <v>156633</v>
      </c>
      <c r="L271" s="28">
        <v>222</v>
      </c>
      <c r="M271" s="28">
        <v>156031</v>
      </c>
      <c r="N271" s="28">
        <v>222</v>
      </c>
      <c r="O271" s="28">
        <v>154704</v>
      </c>
      <c r="P271" s="28">
        <v>220</v>
      </c>
      <c r="Q271" s="28">
        <v>154148</v>
      </c>
      <c r="R271" s="28">
        <v>219</v>
      </c>
      <c r="S271" s="28">
        <v>153943</v>
      </c>
      <c r="T271" s="28">
        <v>219</v>
      </c>
      <c r="U271" s="28">
        <v>153039</v>
      </c>
      <c r="V271" s="28">
        <v>217</v>
      </c>
      <c r="W271" s="28">
        <v>152024</v>
      </c>
      <c r="X271" s="28">
        <v>216</v>
      </c>
      <c r="Y271" s="28">
        <v>150056</v>
      </c>
      <c r="Z271" s="28">
        <v>213</v>
      </c>
      <c r="AA271" s="28">
        <v>148107</v>
      </c>
      <c r="AB271" s="28">
        <v>210</v>
      </c>
      <c r="AC271" s="28">
        <v>146492</v>
      </c>
      <c r="AD271" s="28">
        <v>208</v>
      </c>
      <c r="AE271" s="28">
        <v>145147</v>
      </c>
      <c r="AF271" s="28">
        <v>206</v>
      </c>
      <c r="AG271" s="28">
        <v>144297</v>
      </c>
      <c r="AH271" s="28">
        <v>205</v>
      </c>
      <c r="AI271" s="28">
        <v>143913</v>
      </c>
      <c r="AJ271" s="28">
        <v>204</v>
      </c>
      <c r="AK271" s="28">
        <v>144494</v>
      </c>
      <c r="AL271" s="28">
        <v>205</v>
      </c>
    </row>
    <row r="272" spans="1:38" s="24" customFormat="1" ht="12.75" customHeight="1" x14ac:dyDescent="0.3">
      <c r="A272" s="61" t="s">
        <v>327</v>
      </c>
      <c r="B272" s="61" t="s">
        <v>328</v>
      </c>
      <c r="C272" s="61" t="s">
        <v>1129</v>
      </c>
      <c r="D272" s="28">
        <v>197</v>
      </c>
      <c r="E272" s="28">
        <v>150140</v>
      </c>
      <c r="F272" s="28">
        <v>764</v>
      </c>
      <c r="G272" s="28">
        <v>149689</v>
      </c>
      <c r="H272" s="28">
        <v>762</v>
      </c>
      <c r="I272" s="28">
        <v>148277</v>
      </c>
      <c r="J272" s="28">
        <v>755</v>
      </c>
      <c r="K272" s="28">
        <v>147476</v>
      </c>
      <c r="L272" s="28">
        <v>751</v>
      </c>
      <c r="M272" s="28">
        <v>146278</v>
      </c>
      <c r="N272" s="28">
        <v>744</v>
      </c>
      <c r="O272" s="28">
        <v>145742</v>
      </c>
      <c r="P272" s="28">
        <v>742</v>
      </c>
      <c r="Q272" s="28">
        <v>145098</v>
      </c>
      <c r="R272" s="28">
        <v>737</v>
      </c>
      <c r="S272" s="28">
        <v>143988</v>
      </c>
      <c r="T272" s="28">
        <v>731</v>
      </c>
      <c r="U272" s="28">
        <v>142424</v>
      </c>
      <c r="V272" s="28">
        <v>723</v>
      </c>
      <c r="W272" s="28">
        <v>141345</v>
      </c>
      <c r="X272" s="28">
        <v>717</v>
      </c>
      <c r="Y272" s="28">
        <v>139743</v>
      </c>
      <c r="Z272" s="28">
        <v>709</v>
      </c>
      <c r="AA272" s="28">
        <v>138012</v>
      </c>
      <c r="AB272" s="28">
        <v>701</v>
      </c>
      <c r="AC272" s="28">
        <v>136446</v>
      </c>
      <c r="AD272" s="28">
        <v>693</v>
      </c>
      <c r="AE272" s="28">
        <v>135066</v>
      </c>
      <c r="AF272" s="28">
        <v>686</v>
      </c>
      <c r="AG272" s="28">
        <v>134201</v>
      </c>
      <c r="AH272" s="28">
        <v>681</v>
      </c>
      <c r="AI272" s="28">
        <v>133631</v>
      </c>
      <c r="AJ272" s="28">
        <v>678</v>
      </c>
      <c r="AK272" s="28">
        <v>133541</v>
      </c>
      <c r="AL272" s="28">
        <v>678</v>
      </c>
    </row>
    <row r="273" spans="1:38" s="24" customFormat="1" ht="12.75" customHeight="1" x14ac:dyDescent="0.3">
      <c r="A273" s="61" t="s">
        <v>445</v>
      </c>
      <c r="B273" s="61" t="s">
        <v>446</v>
      </c>
      <c r="C273" s="61" t="s">
        <v>1129</v>
      </c>
      <c r="D273" s="28">
        <v>179</v>
      </c>
      <c r="E273" s="28">
        <v>164980</v>
      </c>
      <c r="F273" s="28">
        <v>922</v>
      </c>
      <c r="G273" s="28">
        <v>163087</v>
      </c>
      <c r="H273" s="28">
        <v>911</v>
      </c>
      <c r="I273" s="28">
        <v>161200</v>
      </c>
      <c r="J273" s="28">
        <v>901</v>
      </c>
      <c r="K273" s="28">
        <v>159414</v>
      </c>
      <c r="L273" s="28">
        <v>891</v>
      </c>
      <c r="M273" s="28">
        <v>158065</v>
      </c>
      <c r="N273" s="28">
        <v>883</v>
      </c>
      <c r="O273" s="28">
        <v>156658</v>
      </c>
      <c r="P273" s="28">
        <v>875</v>
      </c>
      <c r="Q273" s="28">
        <v>154943</v>
      </c>
      <c r="R273" s="28">
        <v>866</v>
      </c>
      <c r="S273" s="28">
        <v>154650</v>
      </c>
      <c r="T273" s="28">
        <v>864</v>
      </c>
      <c r="U273" s="28">
        <v>154165</v>
      </c>
      <c r="V273" s="28">
        <v>861</v>
      </c>
      <c r="W273" s="28">
        <v>153191</v>
      </c>
      <c r="X273" s="28">
        <v>856</v>
      </c>
      <c r="Y273" s="28">
        <v>152144</v>
      </c>
      <c r="Z273" s="28">
        <v>850</v>
      </c>
      <c r="AA273" s="28">
        <v>150548</v>
      </c>
      <c r="AB273" s="28">
        <v>841</v>
      </c>
      <c r="AC273" s="28">
        <v>149598</v>
      </c>
      <c r="AD273" s="28">
        <v>836</v>
      </c>
      <c r="AE273" s="28">
        <v>149008</v>
      </c>
      <c r="AF273" s="28">
        <v>832</v>
      </c>
      <c r="AG273" s="28">
        <v>148794</v>
      </c>
      <c r="AH273" s="28">
        <v>831</v>
      </c>
      <c r="AI273" s="28">
        <v>149445</v>
      </c>
      <c r="AJ273" s="28">
        <v>835</v>
      </c>
      <c r="AK273" s="28">
        <v>150334</v>
      </c>
      <c r="AL273" s="28">
        <v>840</v>
      </c>
    </row>
    <row r="274" spans="1:38" s="24" customFormat="1" ht="12.75" customHeight="1" x14ac:dyDescent="0.3">
      <c r="A274" s="61" t="s">
        <v>819</v>
      </c>
      <c r="B274" s="61" t="s">
        <v>820</v>
      </c>
      <c r="C274" s="61" t="s">
        <v>1132</v>
      </c>
      <c r="D274" s="28">
        <v>1565</v>
      </c>
      <c r="E274" s="28">
        <v>535918</v>
      </c>
      <c r="F274" s="28">
        <v>342</v>
      </c>
      <c r="G274" s="28">
        <v>533056</v>
      </c>
      <c r="H274" s="28">
        <v>341</v>
      </c>
      <c r="I274" s="28">
        <v>527114</v>
      </c>
      <c r="J274" s="28">
        <v>337</v>
      </c>
      <c r="K274" s="28">
        <v>520900</v>
      </c>
      <c r="L274" s="28">
        <v>333</v>
      </c>
      <c r="M274" s="28">
        <v>515533</v>
      </c>
      <c r="N274" s="28">
        <v>329</v>
      </c>
      <c r="O274" s="28">
        <v>510983</v>
      </c>
      <c r="P274" s="28">
        <v>327</v>
      </c>
      <c r="Q274" s="28">
        <v>506550</v>
      </c>
      <c r="R274" s="28">
        <v>324</v>
      </c>
      <c r="S274" s="28">
        <v>502820</v>
      </c>
      <c r="T274" s="28">
        <v>321</v>
      </c>
      <c r="U274" s="28">
        <v>498813</v>
      </c>
      <c r="V274" s="28">
        <v>319</v>
      </c>
      <c r="W274" s="28">
        <v>496371</v>
      </c>
      <c r="X274" s="28">
        <v>317</v>
      </c>
      <c r="Y274" s="28">
        <v>493501</v>
      </c>
      <c r="Z274" s="28">
        <v>315</v>
      </c>
      <c r="AA274" s="28">
        <v>489348</v>
      </c>
      <c r="AB274" s="28">
        <v>313</v>
      </c>
      <c r="AC274" s="28">
        <v>485526</v>
      </c>
      <c r="AD274" s="28">
        <v>310</v>
      </c>
      <c r="AE274" s="28">
        <v>482126</v>
      </c>
      <c r="AF274" s="28">
        <v>308</v>
      </c>
      <c r="AG274" s="28">
        <v>480164</v>
      </c>
      <c r="AH274" s="28">
        <v>307</v>
      </c>
      <c r="AI274" s="28">
        <v>478768</v>
      </c>
      <c r="AJ274" s="28">
        <v>306</v>
      </c>
      <c r="AK274" s="28">
        <v>479131</v>
      </c>
      <c r="AL274" s="28">
        <v>306</v>
      </c>
    </row>
    <row r="275" spans="1:38" s="24" customFormat="1" ht="12.75" customHeight="1" x14ac:dyDescent="0.3">
      <c r="A275" s="61" t="s">
        <v>90</v>
      </c>
      <c r="B275" s="61" t="s">
        <v>91</v>
      </c>
      <c r="C275" s="61" t="s">
        <v>1133</v>
      </c>
      <c r="D275" s="28">
        <v>903</v>
      </c>
      <c r="E275" s="28">
        <v>196020</v>
      </c>
      <c r="F275" s="28">
        <v>217</v>
      </c>
      <c r="G275" s="28">
        <v>192680</v>
      </c>
      <c r="H275" s="28">
        <v>213</v>
      </c>
      <c r="I275" s="28">
        <v>188312</v>
      </c>
      <c r="J275" s="28">
        <v>209</v>
      </c>
      <c r="K275" s="28">
        <v>184245</v>
      </c>
      <c r="L275" s="28">
        <v>204</v>
      </c>
      <c r="M275" s="28">
        <v>180875</v>
      </c>
      <c r="N275" s="28">
        <v>200</v>
      </c>
      <c r="O275" s="28">
        <v>177600</v>
      </c>
      <c r="P275" s="28">
        <v>197</v>
      </c>
      <c r="Q275" s="28">
        <v>174880</v>
      </c>
      <c r="R275" s="28">
        <v>194</v>
      </c>
      <c r="S275" s="28">
        <v>172892</v>
      </c>
      <c r="T275" s="28">
        <v>191</v>
      </c>
      <c r="U275" s="28">
        <v>171418</v>
      </c>
      <c r="V275" s="28">
        <v>190</v>
      </c>
      <c r="W275" s="28">
        <v>170659</v>
      </c>
      <c r="X275" s="28">
        <v>189</v>
      </c>
      <c r="Y275" s="28">
        <v>169540</v>
      </c>
      <c r="Z275" s="28">
        <v>188</v>
      </c>
      <c r="AA275" s="28">
        <v>168108</v>
      </c>
      <c r="AB275" s="28">
        <v>186</v>
      </c>
      <c r="AC275" s="28">
        <v>166731</v>
      </c>
      <c r="AD275" s="28">
        <v>185</v>
      </c>
      <c r="AE275" s="28">
        <v>165886</v>
      </c>
      <c r="AF275" s="28">
        <v>184</v>
      </c>
      <c r="AG275" s="28">
        <v>165693</v>
      </c>
      <c r="AH275" s="28">
        <v>183</v>
      </c>
      <c r="AI275" s="28">
        <v>165631</v>
      </c>
      <c r="AJ275" s="28">
        <v>183</v>
      </c>
      <c r="AK275" s="28">
        <v>165920</v>
      </c>
      <c r="AL275" s="28">
        <v>184</v>
      </c>
    </row>
    <row r="276" spans="1:38" s="24" customFormat="1" ht="12.75" customHeight="1" x14ac:dyDescent="0.3">
      <c r="A276" s="61" t="s">
        <v>29</v>
      </c>
      <c r="B276" s="61" t="s">
        <v>30</v>
      </c>
      <c r="C276" s="61" t="s">
        <v>1133</v>
      </c>
      <c r="D276" s="28">
        <v>196</v>
      </c>
      <c r="E276" s="28">
        <v>95355</v>
      </c>
      <c r="F276" s="28">
        <v>486</v>
      </c>
      <c r="G276" s="28">
        <v>95204</v>
      </c>
      <c r="H276" s="28">
        <v>485</v>
      </c>
      <c r="I276" s="28">
        <v>94662</v>
      </c>
      <c r="J276" s="28">
        <v>482</v>
      </c>
      <c r="K276" s="28">
        <v>94074</v>
      </c>
      <c r="L276" s="28">
        <v>479</v>
      </c>
      <c r="M276" s="28">
        <v>93368</v>
      </c>
      <c r="N276" s="28">
        <v>476</v>
      </c>
      <c r="O276" s="28">
        <v>92980</v>
      </c>
      <c r="P276" s="28">
        <v>474</v>
      </c>
      <c r="Q276" s="28">
        <v>92652</v>
      </c>
      <c r="R276" s="28">
        <v>473</v>
      </c>
      <c r="S276" s="28">
        <v>92915</v>
      </c>
      <c r="T276" s="28">
        <v>474</v>
      </c>
      <c r="U276" s="28">
        <v>92526</v>
      </c>
      <c r="V276" s="28">
        <v>472</v>
      </c>
      <c r="W276" s="28">
        <v>92471</v>
      </c>
      <c r="X276" s="28">
        <v>472</v>
      </c>
      <c r="Y276" s="28">
        <v>92226</v>
      </c>
      <c r="Z276" s="28">
        <v>471</v>
      </c>
      <c r="AA276" s="28">
        <v>91471</v>
      </c>
      <c r="AB276" s="28">
        <v>467</v>
      </c>
      <c r="AC276" s="28">
        <v>90605</v>
      </c>
      <c r="AD276" s="28">
        <v>462</v>
      </c>
      <c r="AE276" s="28">
        <v>90067</v>
      </c>
      <c r="AF276" s="28">
        <v>460</v>
      </c>
      <c r="AG276" s="28">
        <v>89479</v>
      </c>
      <c r="AH276" s="28">
        <v>457</v>
      </c>
      <c r="AI276" s="28">
        <v>88951</v>
      </c>
      <c r="AJ276" s="28">
        <v>454</v>
      </c>
      <c r="AK276" s="28">
        <v>89238</v>
      </c>
      <c r="AL276" s="28">
        <v>455</v>
      </c>
    </row>
    <row r="277" spans="1:38" s="24" customFormat="1" ht="12.75" customHeight="1" x14ac:dyDescent="0.3">
      <c r="A277" s="61" t="s">
        <v>447</v>
      </c>
      <c r="B277" s="61" t="s">
        <v>448</v>
      </c>
      <c r="C277" s="61" t="s">
        <v>1133</v>
      </c>
      <c r="D277" s="28">
        <v>141</v>
      </c>
      <c r="E277" s="28">
        <v>69785</v>
      </c>
      <c r="F277" s="28">
        <v>494</v>
      </c>
      <c r="G277" s="28">
        <v>69809</v>
      </c>
      <c r="H277" s="28">
        <v>494</v>
      </c>
      <c r="I277" s="28">
        <v>69307</v>
      </c>
      <c r="J277" s="28">
        <v>491</v>
      </c>
      <c r="K277" s="28">
        <v>68704</v>
      </c>
      <c r="L277" s="28">
        <v>486</v>
      </c>
      <c r="M277" s="28">
        <v>68128</v>
      </c>
      <c r="N277" s="28">
        <v>482</v>
      </c>
      <c r="O277" s="28">
        <v>67486</v>
      </c>
      <c r="P277" s="28">
        <v>478</v>
      </c>
      <c r="Q277" s="28">
        <v>67060</v>
      </c>
      <c r="R277" s="28">
        <v>476</v>
      </c>
      <c r="S277" s="28">
        <v>66705</v>
      </c>
      <c r="T277" s="28">
        <v>473</v>
      </c>
      <c r="U277" s="28">
        <v>66018</v>
      </c>
      <c r="V277" s="28">
        <v>468</v>
      </c>
      <c r="W277" s="28">
        <v>65443</v>
      </c>
      <c r="X277" s="28">
        <v>464</v>
      </c>
      <c r="Y277" s="28">
        <v>64981</v>
      </c>
      <c r="Z277" s="28">
        <v>461</v>
      </c>
      <c r="AA277" s="28">
        <v>64116</v>
      </c>
      <c r="AB277" s="28">
        <v>455</v>
      </c>
      <c r="AC277" s="28">
        <v>63573</v>
      </c>
      <c r="AD277" s="28">
        <v>451</v>
      </c>
      <c r="AE277" s="28">
        <v>62757</v>
      </c>
      <c r="AF277" s="28">
        <v>445</v>
      </c>
      <c r="AG277" s="28">
        <v>62005</v>
      </c>
      <c r="AH277" s="28">
        <v>440</v>
      </c>
      <c r="AI277" s="28">
        <v>61790</v>
      </c>
      <c r="AJ277" s="28">
        <v>438</v>
      </c>
      <c r="AK277" s="28">
        <v>61923</v>
      </c>
      <c r="AL277" s="28">
        <v>439</v>
      </c>
    </row>
    <row r="278" spans="1:38" s="24" customFormat="1" ht="12.75" customHeight="1" x14ac:dyDescent="0.3">
      <c r="A278" s="61" t="s">
        <v>449</v>
      </c>
      <c r="B278" s="61" t="s">
        <v>450</v>
      </c>
      <c r="C278" s="61" t="s">
        <v>1133</v>
      </c>
      <c r="D278" s="28">
        <v>325</v>
      </c>
      <c r="E278" s="28">
        <v>174758</v>
      </c>
      <c r="F278" s="28">
        <v>538</v>
      </c>
      <c r="G278" s="28">
        <v>175363</v>
      </c>
      <c r="H278" s="28">
        <v>540</v>
      </c>
      <c r="I278" s="28">
        <v>174833</v>
      </c>
      <c r="J278" s="28">
        <v>539</v>
      </c>
      <c r="K278" s="28">
        <v>173877</v>
      </c>
      <c r="L278" s="28">
        <v>536</v>
      </c>
      <c r="M278" s="28">
        <v>173162</v>
      </c>
      <c r="N278" s="28">
        <v>534</v>
      </c>
      <c r="O278" s="28">
        <v>172917</v>
      </c>
      <c r="P278" s="28">
        <v>533</v>
      </c>
      <c r="Q278" s="28">
        <v>171958</v>
      </c>
      <c r="R278" s="28">
        <v>529</v>
      </c>
      <c r="S278" s="28">
        <v>170308</v>
      </c>
      <c r="T278" s="28">
        <v>524</v>
      </c>
      <c r="U278" s="28">
        <v>168851</v>
      </c>
      <c r="V278" s="28">
        <v>520</v>
      </c>
      <c r="W278" s="28">
        <v>167798</v>
      </c>
      <c r="X278" s="28">
        <v>516</v>
      </c>
      <c r="Y278" s="28">
        <v>166754</v>
      </c>
      <c r="Z278" s="28">
        <v>513</v>
      </c>
      <c r="AA278" s="28">
        <v>165653</v>
      </c>
      <c r="AB278" s="28">
        <v>510</v>
      </c>
      <c r="AC278" s="28">
        <v>164617</v>
      </c>
      <c r="AD278" s="28">
        <v>507</v>
      </c>
      <c r="AE278" s="28">
        <v>163416</v>
      </c>
      <c r="AF278" s="28">
        <v>503</v>
      </c>
      <c r="AG278" s="28">
        <v>162987</v>
      </c>
      <c r="AH278" s="28">
        <v>501</v>
      </c>
      <c r="AI278" s="28">
        <v>162396</v>
      </c>
      <c r="AJ278" s="28">
        <v>500</v>
      </c>
      <c r="AK278" s="28">
        <v>162050</v>
      </c>
      <c r="AL278" s="28">
        <v>499</v>
      </c>
    </row>
    <row r="279" spans="1:38" s="24" customFormat="1" ht="12.75" customHeight="1" x14ac:dyDescent="0.3">
      <c r="A279" s="61" t="s">
        <v>821</v>
      </c>
      <c r="B279" s="61" t="s">
        <v>822</v>
      </c>
      <c r="C279" s="61" t="s">
        <v>1132</v>
      </c>
      <c r="D279" s="28">
        <v>1709</v>
      </c>
      <c r="E279" s="28">
        <v>552259</v>
      </c>
      <c r="F279" s="28">
        <v>323</v>
      </c>
      <c r="G279" s="28">
        <v>549557</v>
      </c>
      <c r="H279" s="28">
        <v>322</v>
      </c>
      <c r="I279" s="28">
        <v>545021</v>
      </c>
      <c r="J279" s="28">
        <v>319</v>
      </c>
      <c r="K279" s="28">
        <v>540503</v>
      </c>
      <c r="L279" s="28">
        <v>316</v>
      </c>
      <c r="M279" s="28">
        <v>534904</v>
      </c>
      <c r="N279" s="28">
        <v>313</v>
      </c>
      <c r="O279" s="28">
        <v>531088</v>
      </c>
      <c r="P279" s="28">
        <v>311</v>
      </c>
      <c r="Q279" s="28">
        <v>527209</v>
      </c>
      <c r="R279" s="28">
        <v>308</v>
      </c>
      <c r="S279" s="28">
        <v>523651</v>
      </c>
      <c r="T279" s="28">
        <v>306</v>
      </c>
      <c r="U279" s="28">
        <v>520370</v>
      </c>
      <c r="V279" s="28">
        <v>304</v>
      </c>
      <c r="W279" s="28">
        <v>519197</v>
      </c>
      <c r="X279" s="28">
        <v>304</v>
      </c>
      <c r="Y279" s="28">
        <v>515891</v>
      </c>
      <c r="Z279" s="28">
        <v>302</v>
      </c>
      <c r="AA279" s="28">
        <v>511525</v>
      </c>
      <c r="AB279" s="28">
        <v>299</v>
      </c>
      <c r="AC279" s="28">
        <v>508519</v>
      </c>
      <c r="AD279" s="28">
        <v>298</v>
      </c>
      <c r="AE279" s="28">
        <v>505007</v>
      </c>
      <c r="AF279" s="28">
        <v>295</v>
      </c>
      <c r="AG279" s="28">
        <v>501148</v>
      </c>
      <c r="AH279" s="28">
        <v>293</v>
      </c>
      <c r="AI279" s="28">
        <v>496927</v>
      </c>
      <c r="AJ279" s="28">
        <v>291</v>
      </c>
      <c r="AK279" s="28">
        <v>493130</v>
      </c>
      <c r="AL279" s="28">
        <v>289</v>
      </c>
    </row>
    <row r="280" spans="1:38" s="24" customFormat="1" ht="12.75" customHeight="1" x14ac:dyDescent="0.3">
      <c r="A280" s="61" t="s">
        <v>329</v>
      </c>
      <c r="B280" s="61" t="s">
        <v>330</v>
      </c>
      <c r="C280" s="61" t="s">
        <v>1133</v>
      </c>
      <c r="D280" s="28">
        <v>44</v>
      </c>
      <c r="E280" s="28">
        <v>103251</v>
      </c>
      <c r="F280" s="28">
        <v>2338</v>
      </c>
      <c r="G280" s="28">
        <v>103003</v>
      </c>
      <c r="H280" s="28">
        <v>2333</v>
      </c>
      <c r="I280" s="28">
        <v>102204</v>
      </c>
      <c r="J280" s="28">
        <v>2314</v>
      </c>
      <c r="K280" s="28">
        <v>101340</v>
      </c>
      <c r="L280" s="28">
        <v>2295</v>
      </c>
      <c r="M280" s="28">
        <v>100363</v>
      </c>
      <c r="N280" s="28">
        <v>2273</v>
      </c>
      <c r="O280" s="28">
        <v>99901</v>
      </c>
      <c r="P280" s="28">
        <v>2262</v>
      </c>
      <c r="Q280" s="28">
        <v>99308</v>
      </c>
      <c r="R280" s="28">
        <v>2257</v>
      </c>
      <c r="S280" s="28">
        <v>98510</v>
      </c>
      <c r="T280" s="28">
        <v>2239</v>
      </c>
      <c r="U280" s="28">
        <v>98228</v>
      </c>
      <c r="V280" s="28">
        <v>2232</v>
      </c>
      <c r="W280" s="28">
        <v>98361</v>
      </c>
      <c r="X280" s="28">
        <v>2235</v>
      </c>
      <c r="Y280" s="28">
        <v>97616</v>
      </c>
      <c r="Z280" s="28">
        <v>2219</v>
      </c>
      <c r="AA280" s="28">
        <v>96532</v>
      </c>
      <c r="AB280" s="28">
        <v>2194</v>
      </c>
      <c r="AC280" s="28">
        <v>95500</v>
      </c>
      <c r="AD280" s="28">
        <v>2170</v>
      </c>
      <c r="AE280" s="28">
        <v>93772</v>
      </c>
      <c r="AF280" s="28">
        <v>2131</v>
      </c>
      <c r="AG280" s="28">
        <v>92163</v>
      </c>
      <c r="AH280" s="28">
        <v>2095</v>
      </c>
      <c r="AI280" s="28">
        <v>90829</v>
      </c>
      <c r="AJ280" s="28">
        <v>2064</v>
      </c>
      <c r="AK280" s="28">
        <v>89836</v>
      </c>
      <c r="AL280" s="28">
        <v>2042</v>
      </c>
    </row>
    <row r="281" spans="1:38" s="24" customFormat="1" ht="12.75" customHeight="1" x14ac:dyDescent="0.3">
      <c r="A281" s="61" t="s">
        <v>405</v>
      </c>
      <c r="B281" s="61" t="s">
        <v>406</v>
      </c>
      <c r="C281" s="61" t="s">
        <v>1133</v>
      </c>
      <c r="D281" s="28">
        <v>30</v>
      </c>
      <c r="E281" s="28">
        <v>92813</v>
      </c>
      <c r="F281" s="28">
        <v>3122</v>
      </c>
      <c r="G281" s="28">
        <v>92903</v>
      </c>
      <c r="H281" s="28">
        <v>3126</v>
      </c>
      <c r="I281" s="28">
        <v>91937</v>
      </c>
      <c r="J281" s="28">
        <v>3093</v>
      </c>
      <c r="K281" s="28">
        <v>91360</v>
      </c>
      <c r="L281" s="28">
        <v>3074</v>
      </c>
      <c r="M281" s="28">
        <v>90906</v>
      </c>
      <c r="N281" s="28">
        <v>3058</v>
      </c>
      <c r="O281" s="28">
        <v>90377</v>
      </c>
      <c r="P281" s="28">
        <v>3041</v>
      </c>
      <c r="Q281" s="28">
        <v>90173</v>
      </c>
      <c r="R281" s="28">
        <v>3006</v>
      </c>
      <c r="S281" s="28">
        <v>89623</v>
      </c>
      <c r="T281" s="28">
        <v>2987</v>
      </c>
      <c r="U281" s="28">
        <v>89293</v>
      </c>
      <c r="V281" s="28">
        <v>2976</v>
      </c>
      <c r="W281" s="28">
        <v>88722</v>
      </c>
      <c r="X281" s="28">
        <v>2957</v>
      </c>
      <c r="Y281" s="28">
        <v>88024</v>
      </c>
      <c r="Z281" s="28">
        <v>2934</v>
      </c>
      <c r="AA281" s="28">
        <v>87516</v>
      </c>
      <c r="AB281" s="28">
        <v>2917</v>
      </c>
      <c r="AC281" s="28">
        <v>87419</v>
      </c>
      <c r="AD281" s="28">
        <v>2914</v>
      </c>
      <c r="AE281" s="28">
        <v>86854</v>
      </c>
      <c r="AF281" s="28">
        <v>2895</v>
      </c>
      <c r="AG281" s="28">
        <v>86596</v>
      </c>
      <c r="AH281" s="28">
        <v>2887</v>
      </c>
      <c r="AI281" s="28">
        <v>85873</v>
      </c>
      <c r="AJ281" s="28">
        <v>2862</v>
      </c>
      <c r="AK281" s="28">
        <v>85392</v>
      </c>
      <c r="AL281" s="28">
        <v>2846</v>
      </c>
    </row>
    <row r="282" spans="1:38" s="24" customFormat="1" ht="12.75" customHeight="1" x14ac:dyDescent="0.3">
      <c r="A282" s="61" t="s">
        <v>331</v>
      </c>
      <c r="B282" s="61" t="s">
        <v>332</v>
      </c>
      <c r="C282" s="61" t="s">
        <v>1133</v>
      </c>
      <c r="D282" s="28">
        <v>292</v>
      </c>
      <c r="E282" s="28">
        <v>102257</v>
      </c>
      <c r="F282" s="28">
        <v>350</v>
      </c>
      <c r="G282" s="28">
        <v>101631</v>
      </c>
      <c r="H282" s="28">
        <v>348</v>
      </c>
      <c r="I282" s="28">
        <v>100898</v>
      </c>
      <c r="J282" s="28">
        <v>345</v>
      </c>
      <c r="K282" s="28">
        <v>100428</v>
      </c>
      <c r="L282" s="28">
        <v>344</v>
      </c>
      <c r="M282" s="28">
        <v>99626</v>
      </c>
      <c r="N282" s="28">
        <v>341</v>
      </c>
      <c r="O282" s="28">
        <v>98695</v>
      </c>
      <c r="P282" s="28">
        <v>338</v>
      </c>
      <c r="Q282" s="28">
        <v>97584</v>
      </c>
      <c r="R282" s="28">
        <v>334</v>
      </c>
      <c r="S282" s="28">
        <v>97079</v>
      </c>
      <c r="T282" s="28">
        <v>332</v>
      </c>
      <c r="U282" s="28">
        <v>96114</v>
      </c>
      <c r="V282" s="28">
        <v>329</v>
      </c>
      <c r="W282" s="28">
        <v>95455</v>
      </c>
      <c r="X282" s="28">
        <v>327</v>
      </c>
      <c r="Y282" s="28">
        <v>94782</v>
      </c>
      <c r="Z282" s="28">
        <v>325</v>
      </c>
      <c r="AA282" s="28">
        <v>94162</v>
      </c>
      <c r="AB282" s="28">
        <v>322</v>
      </c>
      <c r="AC282" s="28">
        <v>93832</v>
      </c>
      <c r="AD282" s="28">
        <v>321</v>
      </c>
      <c r="AE282" s="28">
        <v>93794</v>
      </c>
      <c r="AF282" s="28">
        <v>321</v>
      </c>
      <c r="AG282" s="28">
        <v>93227</v>
      </c>
      <c r="AH282" s="28">
        <v>319</v>
      </c>
      <c r="AI282" s="28">
        <v>92901</v>
      </c>
      <c r="AJ282" s="28">
        <v>318</v>
      </c>
      <c r="AK282" s="28">
        <v>92247</v>
      </c>
      <c r="AL282" s="28">
        <v>316</v>
      </c>
    </row>
    <row r="283" spans="1:38" s="24" customFormat="1" ht="12.75" customHeight="1" x14ac:dyDescent="0.3">
      <c r="A283" s="61" t="s">
        <v>333</v>
      </c>
      <c r="B283" s="61" t="s">
        <v>334</v>
      </c>
      <c r="C283" s="61" t="s">
        <v>1133</v>
      </c>
      <c r="D283" s="28">
        <v>509</v>
      </c>
      <c r="E283" s="28">
        <v>94997</v>
      </c>
      <c r="F283" s="28">
        <v>186</v>
      </c>
      <c r="G283" s="28">
        <v>93966</v>
      </c>
      <c r="H283" s="28">
        <v>184</v>
      </c>
      <c r="I283" s="28">
        <v>93192</v>
      </c>
      <c r="J283" s="28">
        <v>183</v>
      </c>
      <c r="K283" s="28">
        <v>92370</v>
      </c>
      <c r="L283" s="28">
        <v>181</v>
      </c>
      <c r="M283" s="28">
        <v>91232</v>
      </c>
      <c r="N283" s="28">
        <v>179</v>
      </c>
      <c r="O283" s="28">
        <v>91065</v>
      </c>
      <c r="P283" s="28">
        <v>179</v>
      </c>
      <c r="Q283" s="28">
        <v>90729</v>
      </c>
      <c r="R283" s="28">
        <v>178</v>
      </c>
      <c r="S283" s="28">
        <v>90578</v>
      </c>
      <c r="T283" s="28">
        <v>178</v>
      </c>
      <c r="U283" s="28">
        <v>90123</v>
      </c>
      <c r="V283" s="28">
        <v>177</v>
      </c>
      <c r="W283" s="28">
        <v>90120</v>
      </c>
      <c r="X283" s="28">
        <v>177</v>
      </c>
      <c r="Y283" s="28">
        <v>89262</v>
      </c>
      <c r="Z283" s="28">
        <v>175</v>
      </c>
      <c r="AA283" s="28">
        <v>88221</v>
      </c>
      <c r="AB283" s="28">
        <v>173</v>
      </c>
      <c r="AC283" s="28">
        <v>87684</v>
      </c>
      <c r="AD283" s="28">
        <v>172</v>
      </c>
      <c r="AE283" s="28">
        <v>87183</v>
      </c>
      <c r="AF283" s="28">
        <v>171</v>
      </c>
      <c r="AG283" s="28">
        <v>86718</v>
      </c>
      <c r="AH283" s="28">
        <v>170</v>
      </c>
      <c r="AI283" s="28">
        <v>86174</v>
      </c>
      <c r="AJ283" s="28">
        <v>169</v>
      </c>
      <c r="AK283" s="28">
        <v>85471</v>
      </c>
      <c r="AL283" s="28">
        <v>168</v>
      </c>
    </row>
    <row r="284" spans="1:38" s="24" customFormat="1" ht="12.75" customHeight="1" x14ac:dyDescent="0.3">
      <c r="A284" s="61" t="s">
        <v>335</v>
      </c>
      <c r="B284" s="61" t="s">
        <v>336</v>
      </c>
      <c r="C284" s="61" t="s">
        <v>1133</v>
      </c>
      <c r="D284" s="28">
        <v>833</v>
      </c>
      <c r="E284" s="28">
        <v>158941</v>
      </c>
      <c r="F284" s="28">
        <v>191</v>
      </c>
      <c r="G284" s="28">
        <v>158054</v>
      </c>
      <c r="H284" s="28">
        <v>190</v>
      </c>
      <c r="I284" s="28">
        <v>156790</v>
      </c>
      <c r="J284" s="28">
        <v>188</v>
      </c>
      <c r="K284" s="28">
        <v>155005</v>
      </c>
      <c r="L284" s="28">
        <v>186</v>
      </c>
      <c r="M284" s="28">
        <v>152777</v>
      </c>
      <c r="N284" s="28">
        <v>183</v>
      </c>
      <c r="O284" s="28">
        <v>151050</v>
      </c>
      <c r="P284" s="28">
        <v>181</v>
      </c>
      <c r="Q284" s="28">
        <v>149415</v>
      </c>
      <c r="R284" s="28">
        <v>179</v>
      </c>
      <c r="S284" s="28">
        <v>147861</v>
      </c>
      <c r="T284" s="28">
        <v>178</v>
      </c>
      <c r="U284" s="28">
        <v>146612</v>
      </c>
      <c r="V284" s="28">
        <v>176</v>
      </c>
      <c r="W284" s="28">
        <v>146539</v>
      </c>
      <c r="X284" s="28">
        <v>176</v>
      </c>
      <c r="Y284" s="28">
        <v>146207</v>
      </c>
      <c r="Z284" s="28">
        <v>176</v>
      </c>
      <c r="AA284" s="28">
        <v>145094</v>
      </c>
      <c r="AB284" s="28">
        <v>174</v>
      </c>
      <c r="AC284" s="28">
        <v>144084</v>
      </c>
      <c r="AD284" s="28">
        <v>173</v>
      </c>
      <c r="AE284" s="28">
        <v>143404</v>
      </c>
      <c r="AF284" s="28">
        <v>172</v>
      </c>
      <c r="AG284" s="28">
        <v>142444</v>
      </c>
      <c r="AH284" s="28">
        <v>171</v>
      </c>
      <c r="AI284" s="28">
        <v>141150</v>
      </c>
      <c r="AJ284" s="28">
        <v>169</v>
      </c>
      <c r="AK284" s="28">
        <v>140184</v>
      </c>
      <c r="AL284" s="28">
        <v>168</v>
      </c>
    </row>
    <row r="285" spans="1:38" s="24" customFormat="1" ht="12.75" customHeight="1" x14ac:dyDescent="0.3">
      <c r="A285" s="61" t="s">
        <v>823</v>
      </c>
      <c r="B285" s="61" t="s">
        <v>824</v>
      </c>
      <c r="C285" s="61" t="s">
        <v>1132</v>
      </c>
      <c r="D285" s="28">
        <v>3679</v>
      </c>
      <c r="E285" s="28">
        <v>1370728</v>
      </c>
      <c r="F285" s="28">
        <v>373</v>
      </c>
      <c r="G285" s="28">
        <v>1365103</v>
      </c>
      <c r="H285" s="28">
        <v>371</v>
      </c>
      <c r="I285" s="28">
        <v>1356994</v>
      </c>
      <c r="J285" s="28">
        <v>369</v>
      </c>
      <c r="K285" s="28">
        <v>1349627</v>
      </c>
      <c r="L285" s="28">
        <v>367</v>
      </c>
      <c r="M285" s="28">
        <v>1340180</v>
      </c>
      <c r="N285" s="28">
        <v>364</v>
      </c>
      <c r="O285" s="28">
        <v>1331394</v>
      </c>
      <c r="P285" s="28">
        <v>362</v>
      </c>
      <c r="Q285" s="28">
        <v>1322118</v>
      </c>
      <c r="R285" s="28">
        <v>359</v>
      </c>
      <c r="S285" s="28">
        <v>1312347</v>
      </c>
      <c r="T285" s="28">
        <v>357</v>
      </c>
      <c r="U285" s="28">
        <v>1301706</v>
      </c>
      <c r="V285" s="28">
        <v>354</v>
      </c>
      <c r="W285" s="28">
        <v>1293565</v>
      </c>
      <c r="X285" s="28">
        <v>352</v>
      </c>
      <c r="Y285" s="28">
        <v>1283441</v>
      </c>
      <c r="Z285" s="28">
        <v>349</v>
      </c>
      <c r="AA285" s="28">
        <v>1272498</v>
      </c>
      <c r="AB285" s="28">
        <v>346</v>
      </c>
      <c r="AC285" s="28">
        <v>1263075</v>
      </c>
      <c r="AD285" s="28">
        <v>343</v>
      </c>
      <c r="AE285" s="28">
        <v>1255419</v>
      </c>
      <c r="AF285" s="28">
        <v>341</v>
      </c>
      <c r="AG285" s="28">
        <v>1250515</v>
      </c>
      <c r="AH285" s="28">
        <v>340</v>
      </c>
      <c r="AI285" s="28">
        <v>1245073</v>
      </c>
      <c r="AJ285" s="28">
        <v>338</v>
      </c>
      <c r="AK285" s="28">
        <v>1241431</v>
      </c>
      <c r="AL285" s="28">
        <v>337</v>
      </c>
    </row>
    <row r="286" spans="1:38" s="24" customFormat="1" ht="12.75" customHeight="1" x14ac:dyDescent="0.3">
      <c r="A286" s="61" t="s">
        <v>453</v>
      </c>
      <c r="B286" s="61" t="s">
        <v>454</v>
      </c>
      <c r="C286" s="61" t="s">
        <v>1133</v>
      </c>
      <c r="D286" s="28">
        <v>634</v>
      </c>
      <c r="E286" s="28">
        <v>175337</v>
      </c>
      <c r="F286" s="28">
        <v>277</v>
      </c>
      <c r="G286" s="28">
        <v>175226</v>
      </c>
      <c r="H286" s="28">
        <v>276</v>
      </c>
      <c r="I286" s="28">
        <v>174340</v>
      </c>
      <c r="J286" s="28">
        <v>275</v>
      </c>
      <c r="K286" s="28">
        <v>173374</v>
      </c>
      <c r="L286" s="28">
        <v>274</v>
      </c>
      <c r="M286" s="28">
        <v>172050</v>
      </c>
      <c r="N286" s="28">
        <v>271</v>
      </c>
      <c r="O286" s="28">
        <v>170691</v>
      </c>
      <c r="P286" s="28">
        <v>269</v>
      </c>
      <c r="Q286" s="28">
        <v>168550</v>
      </c>
      <c r="R286" s="28">
        <v>266</v>
      </c>
      <c r="S286" s="28">
        <v>166364</v>
      </c>
      <c r="T286" s="28">
        <v>262</v>
      </c>
      <c r="U286" s="28">
        <v>164135</v>
      </c>
      <c r="V286" s="28">
        <v>259</v>
      </c>
      <c r="W286" s="28">
        <v>162036</v>
      </c>
      <c r="X286" s="28">
        <v>256</v>
      </c>
      <c r="Y286" s="28">
        <v>160183</v>
      </c>
      <c r="Z286" s="28">
        <v>253</v>
      </c>
      <c r="AA286" s="28">
        <v>158765</v>
      </c>
      <c r="AB286" s="28">
        <v>250</v>
      </c>
      <c r="AC286" s="28">
        <v>157499</v>
      </c>
      <c r="AD286" s="28">
        <v>248</v>
      </c>
      <c r="AE286" s="28">
        <v>155737</v>
      </c>
      <c r="AF286" s="28">
        <v>246</v>
      </c>
      <c r="AG286" s="28">
        <v>154833</v>
      </c>
      <c r="AH286" s="28">
        <v>244</v>
      </c>
      <c r="AI286" s="28">
        <v>153641</v>
      </c>
      <c r="AJ286" s="28">
        <v>242</v>
      </c>
      <c r="AK286" s="28">
        <v>152874</v>
      </c>
      <c r="AL286" s="28">
        <v>241</v>
      </c>
    </row>
    <row r="287" spans="1:38" s="24" customFormat="1" ht="12.75" customHeight="1" x14ac:dyDescent="0.3">
      <c r="A287" s="61" t="s">
        <v>337</v>
      </c>
      <c r="B287" s="61" t="s">
        <v>338</v>
      </c>
      <c r="C287" s="61" t="s">
        <v>1133</v>
      </c>
      <c r="D287" s="28">
        <v>514</v>
      </c>
      <c r="E287" s="28">
        <v>119392</v>
      </c>
      <c r="F287" s="28">
        <v>232</v>
      </c>
      <c r="G287" s="28">
        <v>118705</v>
      </c>
      <c r="H287" s="28">
        <v>231</v>
      </c>
      <c r="I287" s="28">
        <v>118694</v>
      </c>
      <c r="J287" s="28">
        <v>231</v>
      </c>
      <c r="K287" s="28">
        <v>117985</v>
      </c>
      <c r="L287" s="28">
        <v>229</v>
      </c>
      <c r="M287" s="28">
        <v>117401</v>
      </c>
      <c r="N287" s="28">
        <v>228</v>
      </c>
      <c r="O287" s="28">
        <v>116574</v>
      </c>
      <c r="P287" s="28">
        <v>227</v>
      </c>
      <c r="Q287" s="28">
        <v>116010</v>
      </c>
      <c r="R287" s="28">
        <v>226</v>
      </c>
      <c r="S287" s="28">
        <v>115350</v>
      </c>
      <c r="T287" s="28">
        <v>224</v>
      </c>
      <c r="U287" s="28">
        <v>114261</v>
      </c>
      <c r="V287" s="28">
        <v>222</v>
      </c>
      <c r="W287" s="28">
        <v>113172</v>
      </c>
      <c r="X287" s="28">
        <v>220</v>
      </c>
      <c r="Y287" s="28">
        <v>112296</v>
      </c>
      <c r="Z287" s="28">
        <v>218</v>
      </c>
      <c r="AA287" s="28">
        <v>111131</v>
      </c>
      <c r="AB287" s="28">
        <v>216</v>
      </c>
      <c r="AC287" s="28">
        <v>110482</v>
      </c>
      <c r="AD287" s="28">
        <v>215</v>
      </c>
      <c r="AE287" s="28">
        <v>109960</v>
      </c>
      <c r="AF287" s="28">
        <v>214</v>
      </c>
      <c r="AG287" s="28">
        <v>109561</v>
      </c>
      <c r="AH287" s="28">
        <v>213</v>
      </c>
      <c r="AI287" s="28">
        <v>109606</v>
      </c>
      <c r="AJ287" s="28">
        <v>213</v>
      </c>
      <c r="AK287" s="28">
        <v>109369</v>
      </c>
      <c r="AL287" s="28">
        <v>213</v>
      </c>
    </row>
    <row r="288" spans="1:38" s="24" customFormat="1" ht="12.75" customHeight="1" x14ac:dyDescent="0.3">
      <c r="A288" s="61" t="s">
        <v>407</v>
      </c>
      <c r="B288" s="61" t="s">
        <v>408</v>
      </c>
      <c r="C288" s="61" t="s">
        <v>1133</v>
      </c>
      <c r="D288" s="28">
        <v>80</v>
      </c>
      <c r="E288" s="28">
        <v>130498</v>
      </c>
      <c r="F288" s="28">
        <v>1636</v>
      </c>
      <c r="G288" s="28">
        <v>129546</v>
      </c>
      <c r="H288" s="28">
        <v>1624</v>
      </c>
      <c r="I288" s="28">
        <v>128977</v>
      </c>
      <c r="J288" s="28">
        <v>1617</v>
      </c>
      <c r="K288" s="28">
        <v>128867</v>
      </c>
      <c r="L288" s="28">
        <v>1616</v>
      </c>
      <c r="M288" s="28">
        <v>127759</v>
      </c>
      <c r="N288" s="28">
        <v>1602</v>
      </c>
      <c r="O288" s="28">
        <v>126759</v>
      </c>
      <c r="P288" s="28">
        <v>1589</v>
      </c>
      <c r="Q288" s="28">
        <v>125852</v>
      </c>
      <c r="R288" s="28">
        <v>1573</v>
      </c>
      <c r="S288" s="28">
        <v>124240</v>
      </c>
      <c r="T288" s="28">
        <v>1553</v>
      </c>
      <c r="U288" s="28">
        <v>122377</v>
      </c>
      <c r="V288" s="28">
        <v>1530</v>
      </c>
      <c r="W288" s="28">
        <v>121312</v>
      </c>
      <c r="X288" s="28">
        <v>1516</v>
      </c>
      <c r="Y288" s="28">
        <v>120596</v>
      </c>
      <c r="Z288" s="28">
        <v>1507</v>
      </c>
      <c r="AA288" s="28">
        <v>119436</v>
      </c>
      <c r="AB288" s="28">
        <v>1493</v>
      </c>
      <c r="AC288" s="28">
        <v>118089</v>
      </c>
      <c r="AD288" s="28">
        <v>1476</v>
      </c>
      <c r="AE288" s="28">
        <v>117066</v>
      </c>
      <c r="AF288" s="28">
        <v>1463</v>
      </c>
      <c r="AG288" s="28">
        <v>116696</v>
      </c>
      <c r="AH288" s="28">
        <v>1459</v>
      </c>
      <c r="AI288" s="28">
        <v>116430</v>
      </c>
      <c r="AJ288" s="28">
        <v>1455</v>
      </c>
      <c r="AK288" s="28">
        <v>116257</v>
      </c>
      <c r="AL288" s="28">
        <v>1453</v>
      </c>
    </row>
    <row r="289" spans="1:38" s="24" customFormat="1" ht="12.75" customHeight="1" x14ac:dyDescent="0.3">
      <c r="A289" s="61" t="s">
        <v>224</v>
      </c>
      <c r="B289" s="61" t="s">
        <v>225</v>
      </c>
      <c r="C289" s="61" t="s">
        <v>1133</v>
      </c>
      <c r="D289" s="28">
        <v>74</v>
      </c>
      <c r="E289" s="28">
        <v>116219</v>
      </c>
      <c r="F289" s="28">
        <v>1565</v>
      </c>
      <c r="G289" s="28">
        <v>115818</v>
      </c>
      <c r="H289" s="28">
        <v>1560</v>
      </c>
      <c r="I289" s="28">
        <v>115182</v>
      </c>
      <c r="J289" s="28">
        <v>1551</v>
      </c>
      <c r="K289" s="28">
        <v>114663</v>
      </c>
      <c r="L289" s="28">
        <v>1545</v>
      </c>
      <c r="M289" s="28">
        <v>113873</v>
      </c>
      <c r="N289" s="28">
        <v>1534</v>
      </c>
      <c r="O289" s="28">
        <v>112888</v>
      </c>
      <c r="P289" s="28">
        <v>1521</v>
      </c>
      <c r="Q289" s="28">
        <v>111931</v>
      </c>
      <c r="R289" s="28">
        <v>1513</v>
      </c>
      <c r="S289" s="28">
        <v>111382</v>
      </c>
      <c r="T289" s="28">
        <v>1505</v>
      </c>
      <c r="U289" s="28">
        <v>110832</v>
      </c>
      <c r="V289" s="28">
        <v>1498</v>
      </c>
      <c r="W289" s="28">
        <v>110205</v>
      </c>
      <c r="X289" s="28">
        <v>1489</v>
      </c>
      <c r="Y289" s="28">
        <v>109399</v>
      </c>
      <c r="Z289" s="28">
        <v>1478</v>
      </c>
      <c r="AA289" s="28">
        <v>108397</v>
      </c>
      <c r="AB289" s="28">
        <v>1465</v>
      </c>
      <c r="AC289" s="28">
        <v>108077</v>
      </c>
      <c r="AD289" s="28">
        <v>1461</v>
      </c>
      <c r="AE289" s="28">
        <v>108473</v>
      </c>
      <c r="AF289" s="28">
        <v>1466</v>
      </c>
      <c r="AG289" s="28">
        <v>108545</v>
      </c>
      <c r="AH289" s="28">
        <v>1467</v>
      </c>
      <c r="AI289" s="28">
        <v>108451</v>
      </c>
      <c r="AJ289" s="28">
        <v>1466</v>
      </c>
      <c r="AK289" s="28">
        <v>108152</v>
      </c>
      <c r="AL289" s="28">
        <v>1462</v>
      </c>
    </row>
    <row r="290" spans="1:38" s="24" customFormat="1" ht="12.75" customHeight="1" x14ac:dyDescent="0.3">
      <c r="A290" s="61" t="s">
        <v>226</v>
      </c>
      <c r="B290" s="61" t="s">
        <v>227</v>
      </c>
      <c r="C290" s="61" t="s">
        <v>1133</v>
      </c>
      <c r="D290" s="28">
        <v>25</v>
      </c>
      <c r="E290" s="28">
        <v>85509</v>
      </c>
      <c r="F290" s="28">
        <v>3372</v>
      </c>
      <c r="G290" s="28">
        <v>85492</v>
      </c>
      <c r="H290" s="28">
        <v>3371</v>
      </c>
      <c r="I290" s="28">
        <v>84757</v>
      </c>
      <c r="J290" s="28">
        <v>3342</v>
      </c>
      <c r="K290" s="28">
        <v>84346</v>
      </c>
      <c r="L290" s="28">
        <v>3326</v>
      </c>
      <c r="M290" s="28">
        <v>83542</v>
      </c>
      <c r="N290" s="28">
        <v>3294</v>
      </c>
      <c r="O290" s="28">
        <v>83272</v>
      </c>
      <c r="P290" s="28">
        <v>3284</v>
      </c>
      <c r="Q290" s="28">
        <v>82669</v>
      </c>
      <c r="R290" s="28">
        <v>3307</v>
      </c>
      <c r="S290" s="28">
        <v>82307</v>
      </c>
      <c r="T290" s="28">
        <v>3292</v>
      </c>
      <c r="U290" s="28">
        <v>81961</v>
      </c>
      <c r="V290" s="28">
        <v>3278</v>
      </c>
      <c r="W290" s="28">
        <v>81730</v>
      </c>
      <c r="X290" s="28">
        <v>3269</v>
      </c>
      <c r="Y290" s="28">
        <v>80627</v>
      </c>
      <c r="Z290" s="28">
        <v>3225</v>
      </c>
      <c r="AA290" s="28">
        <v>79579</v>
      </c>
      <c r="AB290" s="28">
        <v>3183</v>
      </c>
      <c r="AC290" s="28">
        <v>78646</v>
      </c>
      <c r="AD290" s="28">
        <v>3146</v>
      </c>
      <c r="AE290" s="28">
        <v>78099</v>
      </c>
      <c r="AF290" s="28">
        <v>3124</v>
      </c>
      <c r="AG290" s="28">
        <v>77585</v>
      </c>
      <c r="AH290" s="28">
        <v>3103</v>
      </c>
      <c r="AI290" s="28">
        <v>76831</v>
      </c>
      <c r="AJ290" s="28">
        <v>3073</v>
      </c>
      <c r="AK290" s="28">
        <v>76676</v>
      </c>
      <c r="AL290" s="28">
        <v>3067</v>
      </c>
    </row>
    <row r="291" spans="1:38" s="24" customFormat="1" ht="12.75" customHeight="1" x14ac:dyDescent="0.3">
      <c r="A291" s="61" t="s">
        <v>339</v>
      </c>
      <c r="B291" s="61" t="s">
        <v>340</v>
      </c>
      <c r="C291" s="61" t="s">
        <v>1133</v>
      </c>
      <c r="D291" s="28">
        <v>215</v>
      </c>
      <c r="E291" s="28">
        <v>95465</v>
      </c>
      <c r="F291" s="28">
        <v>443</v>
      </c>
      <c r="G291" s="28">
        <v>94882</v>
      </c>
      <c r="H291" s="28">
        <v>441</v>
      </c>
      <c r="I291" s="28">
        <v>94395</v>
      </c>
      <c r="J291" s="28">
        <v>439</v>
      </c>
      <c r="K291" s="28">
        <v>93680</v>
      </c>
      <c r="L291" s="28">
        <v>435</v>
      </c>
      <c r="M291" s="28">
        <v>92959</v>
      </c>
      <c r="N291" s="28">
        <v>432</v>
      </c>
      <c r="O291" s="28">
        <v>92224</v>
      </c>
      <c r="P291" s="28">
        <v>428</v>
      </c>
      <c r="Q291" s="28">
        <v>91662</v>
      </c>
      <c r="R291" s="28">
        <v>426</v>
      </c>
      <c r="S291" s="28">
        <v>91276</v>
      </c>
      <c r="T291" s="28">
        <v>425</v>
      </c>
      <c r="U291" s="28">
        <v>90986</v>
      </c>
      <c r="V291" s="28">
        <v>423</v>
      </c>
      <c r="W291" s="28">
        <v>90566</v>
      </c>
      <c r="X291" s="28">
        <v>421</v>
      </c>
      <c r="Y291" s="28">
        <v>89866</v>
      </c>
      <c r="Z291" s="28">
        <v>418</v>
      </c>
      <c r="AA291" s="28">
        <v>88874</v>
      </c>
      <c r="AB291" s="28">
        <v>413</v>
      </c>
      <c r="AC291" s="28">
        <v>87519</v>
      </c>
      <c r="AD291" s="28">
        <v>407</v>
      </c>
      <c r="AE291" s="28">
        <v>86367</v>
      </c>
      <c r="AF291" s="28">
        <v>402</v>
      </c>
      <c r="AG291" s="28">
        <v>85180</v>
      </c>
      <c r="AH291" s="28">
        <v>396</v>
      </c>
      <c r="AI291" s="28">
        <v>84238</v>
      </c>
      <c r="AJ291" s="28">
        <v>392</v>
      </c>
      <c r="AK291" s="28">
        <v>83590</v>
      </c>
      <c r="AL291" s="28">
        <v>389</v>
      </c>
    </row>
    <row r="292" spans="1:38" s="24" customFormat="1" ht="12.75" customHeight="1" x14ac:dyDescent="0.3">
      <c r="A292" s="61" t="s">
        <v>228</v>
      </c>
      <c r="B292" s="61" t="s">
        <v>229</v>
      </c>
      <c r="C292" s="61" t="s">
        <v>1133</v>
      </c>
      <c r="D292" s="28">
        <v>55</v>
      </c>
      <c r="E292" s="28">
        <v>125065</v>
      </c>
      <c r="F292" s="28">
        <v>2259</v>
      </c>
      <c r="G292" s="28">
        <v>123891</v>
      </c>
      <c r="H292" s="28">
        <v>2237</v>
      </c>
      <c r="I292" s="28">
        <v>123122</v>
      </c>
      <c r="J292" s="28">
        <v>2223</v>
      </c>
      <c r="K292" s="28">
        <v>122345</v>
      </c>
      <c r="L292" s="28">
        <v>2209</v>
      </c>
      <c r="M292" s="28">
        <v>121671</v>
      </c>
      <c r="N292" s="28">
        <v>2197</v>
      </c>
      <c r="O292" s="28">
        <v>121285</v>
      </c>
      <c r="P292" s="28">
        <v>2190</v>
      </c>
      <c r="Q292" s="28">
        <v>120783</v>
      </c>
      <c r="R292" s="28">
        <v>2196</v>
      </c>
      <c r="S292" s="28">
        <v>120105</v>
      </c>
      <c r="T292" s="28">
        <v>2184</v>
      </c>
      <c r="U292" s="28">
        <v>119394</v>
      </c>
      <c r="V292" s="28">
        <v>2171</v>
      </c>
      <c r="W292" s="28">
        <v>119039</v>
      </c>
      <c r="X292" s="28">
        <v>2164</v>
      </c>
      <c r="Y292" s="28">
        <v>118282</v>
      </c>
      <c r="Z292" s="28">
        <v>2151</v>
      </c>
      <c r="AA292" s="28">
        <v>117824</v>
      </c>
      <c r="AB292" s="28">
        <v>2142</v>
      </c>
      <c r="AC292" s="28">
        <v>117542</v>
      </c>
      <c r="AD292" s="28">
        <v>2137</v>
      </c>
      <c r="AE292" s="28">
        <v>117362</v>
      </c>
      <c r="AF292" s="28">
        <v>2134</v>
      </c>
      <c r="AG292" s="28">
        <v>117346</v>
      </c>
      <c r="AH292" s="28">
        <v>2134</v>
      </c>
      <c r="AI292" s="28">
        <v>117173</v>
      </c>
      <c r="AJ292" s="28">
        <v>2130</v>
      </c>
      <c r="AK292" s="28">
        <v>116886</v>
      </c>
      <c r="AL292" s="28">
        <v>2125</v>
      </c>
    </row>
    <row r="293" spans="1:38" s="24" customFormat="1" ht="12.75" customHeight="1" x14ac:dyDescent="0.3">
      <c r="A293" s="61" t="s">
        <v>160</v>
      </c>
      <c r="B293" s="61" t="s">
        <v>161</v>
      </c>
      <c r="C293" s="61" t="s">
        <v>1133</v>
      </c>
      <c r="D293" s="28">
        <v>753</v>
      </c>
      <c r="E293" s="28">
        <v>179590</v>
      </c>
      <c r="F293" s="28">
        <v>238</v>
      </c>
      <c r="G293" s="28">
        <v>179529</v>
      </c>
      <c r="H293" s="28">
        <v>238</v>
      </c>
      <c r="I293" s="28">
        <v>179275</v>
      </c>
      <c r="J293" s="28">
        <v>238</v>
      </c>
      <c r="K293" s="28">
        <v>179014</v>
      </c>
      <c r="L293" s="28">
        <v>238</v>
      </c>
      <c r="M293" s="28">
        <v>178186</v>
      </c>
      <c r="N293" s="28">
        <v>237</v>
      </c>
      <c r="O293" s="28">
        <v>177480</v>
      </c>
      <c r="P293" s="28">
        <v>236</v>
      </c>
      <c r="Q293" s="28">
        <v>176789</v>
      </c>
      <c r="R293" s="28">
        <v>235</v>
      </c>
      <c r="S293" s="28">
        <v>176323</v>
      </c>
      <c r="T293" s="28">
        <v>234</v>
      </c>
      <c r="U293" s="28">
        <v>175432</v>
      </c>
      <c r="V293" s="28">
        <v>233</v>
      </c>
      <c r="W293" s="28">
        <v>174548</v>
      </c>
      <c r="X293" s="28">
        <v>232</v>
      </c>
      <c r="Y293" s="28">
        <v>174048</v>
      </c>
      <c r="Z293" s="28">
        <v>231</v>
      </c>
      <c r="AA293" s="28">
        <v>173269</v>
      </c>
      <c r="AB293" s="28">
        <v>230</v>
      </c>
      <c r="AC293" s="28">
        <v>172423</v>
      </c>
      <c r="AD293" s="28">
        <v>229</v>
      </c>
      <c r="AE293" s="28">
        <v>171769</v>
      </c>
      <c r="AF293" s="28">
        <v>228</v>
      </c>
      <c r="AG293" s="28">
        <v>171256</v>
      </c>
      <c r="AH293" s="28">
        <v>227</v>
      </c>
      <c r="AI293" s="28">
        <v>170595</v>
      </c>
      <c r="AJ293" s="28">
        <v>227</v>
      </c>
      <c r="AK293" s="28">
        <v>169506</v>
      </c>
      <c r="AL293" s="28">
        <v>225</v>
      </c>
    </row>
    <row r="294" spans="1:38" s="24" customFormat="1" ht="12.75" customHeight="1" x14ac:dyDescent="0.3">
      <c r="A294" s="61" t="s">
        <v>341</v>
      </c>
      <c r="B294" s="61" t="s">
        <v>342</v>
      </c>
      <c r="C294" s="61" t="s">
        <v>1133</v>
      </c>
      <c r="D294" s="28">
        <v>39</v>
      </c>
      <c r="E294" s="28">
        <v>95817</v>
      </c>
      <c r="F294" s="28">
        <v>2454</v>
      </c>
      <c r="G294" s="28">
        <v>96091</v>
      </c>
      <c r="H294" s="28">
        <v>2461</v>
      </c>
      <c r="I294" s="28">
        <v>95166</v>
      </c>
      <c r="J294" s="28">
        <v>2437</v>
      </c>
      <c r="K294" s="28">
        <v>95228</v>
      </c>
      <c r="L294" s="28">
        <v>2439</v>
      </c>
      <c r="M294" s="28">
        <v>94897</v>
      </c>
      <c r="N294" s="28">
        <v>2430</v>
      </c>
      <c r="O294" s="28">
        <v>94806</v>
      </c>
      <c r="P294" s="28">
        <v>2428</v>
      </c>
      <c r="Q294" s="28">
        <v>94354</v>
      </c>
      <c r="R294" s="28">
        <v>2419</v>
      </c>
      <c r="S294" s="28">
        <v>93397</v>
      </c>
      <c r="T294" s="28">
        <v>2395</v>
      </c>
      <c r="U294" s="28">
        <v>92572</v>
      </c>
      <c r="V294" s="28">
        <v>2374</v>
      </c>
      <c r="W294" s="28">
        <v>92589</v>
      </c>
      <c r="X294" s="28">
        <v>2374</v>
      </c>
      <c r="Y294" s="28">
        <v>91891</v>
      </c>
      <c r="Z294" s="28">
        <v>2356</v>
      </c>
      <c r="AA294" s="28">
        <v>91065</v>
      </c>
      <c r="AB294" s="28">
        <v>2335</v>
      </c>
      <c r="AC294" s="28">
        <v>90040</v>
      </c>
      <c r="AD294" s="28">
        <v>2309</v>
      </c>
      <c r="AE294" s="28">
        <v>89358</v>
      </c>
      <c r="AF294" s="28">
        <v>2291</v>
      </c>
      <c r="AG294" s="28">
        <v>89727</v>
      </c>
      <c r="AH294" s="28">
        <v>2301</v>
      </c>
      <c r="AI294" s="28">
        <v>89877</v>
      </c>
      <c r="AJ294" s="28">
        <v>2305</v>
      </c>
      <c r="AK294" s="28">
        <v>90892</v>
      </c>
      <c r="AL294" s="28">
        <v>2331</v>
      </c>
    </row>
    <row r="295" spans="1:38" s="24" customFormat="1" ht="12.75" customHeight="1" x14ac:dyDescent="0.3">
      <c r="A295" s="61" t="s">
        <v>409</v>
      </c>
      <c r="B295" s="61" t="s">
        <v>410</v>
      </c>
      <c r="C295" s="61" t="s">
        <v>1133</v>
      </c>
      <c r="D295" s="28">
        <v>628</v>
      </c>
      <c r="E295" s="28">
        <v>123957</v>
      </c>
      <c r="F295" s="28">
        <v>198</v>
      </c>
      <c r="G295" s="28">
        <v>122823</v>
      </c>
      <c r="H295" s="28">
        <v>196</v>
      </c>
      <c r="I295" s="28">
        <v>121352</v>
      </c>
      <c r="J295" s="28">
        <v>193</v>
      </c>
      <c r="K295" s="28">
        <v>119835</v>
      </c>
      <c r="L295" s="28">
        <v>191</v>
      </c>
      <c r="M295" s="28">
        <v>118805</v>
      </c>
      <c r="N295" s="28">
        <v>189</v>
      </c>
      <c r="O295" s="28">
        <v>117341</v>
      </c>
      <c r="P295" s="28">
        <v>187</v>
      </c>
      <c r="Q295" s="28">
        <v>116698</v>
      </c>
      <c r="R295" s="28">
        <v>186</v>
      </c>
      <c r="S295" s="28">
        <v>115814</v>
      </c>
      <c r="T295" s="28">
        <v>184</v>
      </c>
      <c r="U295" s="28">
        <v>115251</v>
      </c>
      <c r="V295" s="28">
        <v>184</v>
      </c>
      <c r="W295" s="28">
        <v>115101</v>
      </c>
      <c r="X295" s="28">
        <v>183</v>
      </c>
      <c r="Y295" s="28">
        <v>114433</v>
      </c>
      <c r="Z295" s="28">
        <v>182</v>
      </c>
      <c r="AA295" s="28">
        <v>113530</v>
      </c>
      <c r="AB295" s="28">
        <v>181</v>
      </c>
      <c r="AC295" s="28">
        <v>112811</v>
      </c>
      <c r="AD295" s="28">
        <v>180</v>
      </c>
      <c r="AE295" s="28">
        <v>112049</v>
      </c>
      <c r="AF295" s="28">
        <v>178</v>
      </c>
      <c r="AG295" s="28">
        <v>111271</v>
      </c>
      <c r="AH295" s="28">
        <v>177</v>
      </c>
      <c r="AI295" s="28">
        <v>110387</v>
      </c>
      <c r="AJ295" s="28">
        <v>176</v>
      </c>
      <c r="AK295" s="28">
        <v>109965</v>
      </c>
      <c r="AL295" s="28">
        <v>175</v>
      </c>
    </row>
    <row r="296" spans="1:38" s="24" customFormat="1" ht="12.75" customHeight="1" x14ac:dyDescent="0.3">
      <c r="A296" s="61" t="s">
        <v>230</v>
      </c>
      <c r="B296" s="61" t="s">
        <v>231</v>
      </c>
      <c r="C296" s="61" t="s">
        <v>1133</v>
      </c>
      <c r="D296" s="28">
        <v>661</v>
      </c>
      <c r="E296" s="28">
        <v>123879</v>
      </c>
      <c r="F296" s="28">
        <v>187</v>
      </c>
      <c r="G296" s="28">
        <v>123100</v>
      </c>
      <c r="H296" s="28">
        <v>186</v>
      </c>
      <c r="I296" s="28">
        <v>121734</v>
      </c>
      <c r="J296" s="28">
        <v>184</v>
      </c>
      <c r="K296" s="28">
        <v>120290</v>
      </c>
      <c r="L296" s="28">
        <v>182</v>
      </c>
      <c r="M296" s="28">
        <v>119037</v>
      </c>
      <c r="N296" s="28">
        <v>180</v>
      </c>
      <c r="O296" s="28">
        <v>118074</v>
      </c>
      <c r="P296" s="28">
        <v>179</v>
      </c>
      <c r="Q296" s="28">
        <v>116820</v>
      </c>
      <c r="R296" s="28">
        <v>177</v>
      </c>
      <c r="S296" s="28">
        <v>115789</v>
      </c>
      <c r="T296" s="28">
        <v>175</v>
      </c>
      <c r="U296" s="28">
        <v>114505</v>
      </c>
      <c r="V296" s="28">
        <v>173</v>
      </c>
      <c r="W296" s="28">
        <v>113267</v>
      </c>
      <c r="X296" s="28">
        <v>171</v>
      </c>
      <c r="Y296" s="28">
        <v>111820</v>
      </c>
      <c r="Z296" s="28">
        <v>169</v>
      </c>
      <c r="AA296" s="28">
        <v>110628</v>
      </c>
      <c r="AB296" s="28">
        <v>167</v>
      </c>
      <c r="AC296" s="28">
        <v>109947</v>
      </c>
      <c r="AD296" s="28">
        <v>166</v>
      </c>
      <c r="AE296" s="28">
        <v>109179</v>
      </c>
      <c r="AF296" s="28">
        <v>165</v>
      </c>
      <c r="AG296" s="28">
        <v>108515</v>
      </c>
      <c r="AH296" s="28">
        <v>164</v>
      </c>
      <c r="AI296" s="28">
        <v>107844</v>
      </c>
      <c r="AJ296" s="28">
        <v>163</v>
      </c>
      <c r="AK296" s="28">
        <v>107264</v>
      </c>
      <c r="AL296" s="28">
        <v>162</v>
      </c>
    </row>
    <row r="297" spans="1:38" s="24" customFormat="1" ht="12.75" customHeight="1" x14ac:dyDescent="0.3">
      <c r="A297" s="61" t="s">
        <v>825</v>
      </c>
      <c r="B297" s="61" t="s">
        <v>826</v>
      </c>
      <c r="C297" s="61" t="s">
        <v>1132</v>
      </c>
      <c r="D297" s="28">
        <v>3545</v>
      </c>
      <c r="E297" s="28">
        <v>1554636</v>
      </c>
      <c r="F297" s="28">
        <v>439</v>
      </c>
      <c r="G297" s="28">
        <v>1540438</v>
      </c>
      <c r="H297" s="28">
        <v>435</v>
      </c>
      <c r="I297" s="28">
        <v>1523100</v>
      </c>
      <c r="J297" s="28">
        <v>430</v>
      </c>
      <c r="K297" s="28">
        <v>1509301</v>
      </c>
      <c r="L297" s="28">
        <v>426</v>
      </c>
      <c r="M297" s="28">
        <v>1493114</v>
      </c>
      <c r="N297" s="28">
        <v>421</v>
      </c>
      <c r="O297" s="28">
        <v>1480151</v>
      </c>
      <c r="P297" s="28">
        <v>418</v>
      </c>
      <c r="Q297" s="28">
        <v>1466466</v>
      </c>
      <c r="R297" s="28">
        <v>414</v>
      </c>
      <c r="S297" s="28">
        <v>1451905</v>
      </c>
      <c r="T297" s="28">
        <v>410</v>
      </c>
      <c r="U297" s="28">
        <v>1435269</v>
      </c>
      <c r="V297" s="28">
        <v>405</v>
      </c>
      <c r="W297" s="28">
        <v>1423308</v>
      </c>
      <c r="X297" s="28">
        <v>401</v>
      </c>
      <c r="Y297" s="28">
        <v>1407791</v>
      </c>
      <c r="Z297" s="28">
        <v>397</v>
      </c>
      <c r="AA297" s="28">
        <v>1389634</v>
      </c>
      <c r="AB297" s="28">
        <v>392</v>
      </c>
      <c r="AC297" s="28">
        <v>1375217</v>
      </c>
      <c r="AD297" s="28">
        <v>388</v>
      </c>
      <c r="AE297" s="28">
        <v>1361384</v>
      </c>
      <c r="AF297" s="28">
        <v>384</v>
      </c>
      <c r="AG297" s="28">
        <v>1349046</v>
      </c>
      <c r="AH297" s="28">
        <v>381</v>
      </c>
      <c r="AI297" s="28">
        <v>1338968</v>
      </c>
      <c r="AJ297" s="28">
        <v>378</v>
      </c>
      <c r="AK297" s="28">
        <v>1331194</v>
      </c>
      <c r="AL297" s="28">
        <v>376</v>
      </c>
    </row>
    <row r="298" spans="1:38" s="24" customFormat="1" ht="12.75" customHeight="1" x14ac:dyDescent="0.3">
      <c r="A298" s="61" t="s">
        <v>343</v>
      </c>
      <c r="B298" s="61" t="s">
        <v>344</v>
      </c>
      <c r="C298" s="61" t="s">
        <v>1133</v>
      </c>
      <c r="D298" s="28">
        <v>581</v>
      </c>
      <c r="E298" s="28">
        <v>127527</v>
      </c>
      <c r="F298" s="28">
        <v>220</v>
      </c>
      <c r="G298" s="28">
        <v>125871</v>
      </c>
      <c r="H298" s="28">
        <v>217</v>
      </c>
      <c r="I298" s="28">
        <v>124047</v>
      </c>
      <c r="J298" s="28">
        <v>214</v>
      </c>
      <c r="K298" s="28">
        <v>123159</v>
      </c>
      <c r="L298" s="28">
        <v>212</v>
      </c>
      <c r="M298" s="28">
        <v>121684</v>
      </c>
      <c r="N298" s="28">
        <v>210</v>
      </c>
      <c r="O298" s="28">
        <v>120128</v>
      </c>
      <c r="P298" s="28">
        <v>207</v>
      </c>
      <c r="Q298" s="28">
        <v>118405</v>
      </c>
      <c r="R298" s="28">
        <v>204</v>
      </c>
      <c r="S298" s="28">
        <v>116975</v>
      </c>
      <c r="T298" s="28">
        <v>201</v>
      </c>
      <c r="U298" s="28">
        <v>115694</v>
      </c>
      <c r="V298" s="28">
        <v>199</v>
      </c>
      <c r="W298" s="28">
        <v>114556</v>
      </c>
      <c r="X298" s="28">
        <v>197</v>
      </c>
      <c r="Y298" s="28">
        <v>113286</v>
      </c>
      <c r="Z298" s="28">
        <v>195</v>
      </c>
      <c r="AA298" s="28">
        <v>111459</v>
      </c>
      <c r="AB298" s="28">
        <v>192</v>
      </c>
      <c r="AC298" s="28">
        <v>109409</v>
      </c>
      <c r="AD298" s="28">
        <v>188</v>
      </c>
      <c r="AE298" s="28">
        <v>107264</v>
      </c>
      <c r="AF298" s="28">
        <v>185</v>
      </c>
      <c r="AG298" s="28">
        <v>105636</v>
      </c>
      <c r="AH298" s="28">
        <v>182</v>
      </c>
      <c r="AI298" s="28">
        <v>104377</v>
      </c>
      <c r="AJ298" s="28">
        <v>180</v>
      </c>
      <c r="AK298" s="28">
        <v>103024</v>
      </c>
      <c r="AL298" s="28">
        <v>177</v>
      </c>
    </row>
    <row r="299" spans="1:38" s="24" customFormat="1" ht="12.75" customHeight="1" x14ac:dyDescent="0.3">
      <c r="A299" s="61" t="s">
        <v>411</v>
      </c>
      <c r="B299" s="61" t="s">
        <v>412</v>
      </c>
      <c r="C299" s="61" t="s">
        <v>1133</v>
      </c>
      <c r="D299" s="28">
        <v>309</v>
      </c>
      <c r="E299" s="28">
        <v>164100</v>
      </c>
      <c r="F299" s="28">
        <v>531</v>
      </c>
      <c r="G299" s="28">
        <v>162502</v>
      </c>
      <c r="H299" s="28">
        <v>526</v>
      </c>
      <c r="I299" s="28">
        <v>159663</v>
      </c>
      <c r="J299" s="28">
        <v>517</v>
      </c>
      <c r="K299" s="28">
        <v>157044</v>
      </c>
      <c r="L299" s="28">
        <v>508</v>
      </c>
      <c r="M299" s="28">
        <v>154941</v>
      </c>
      <c r="N299" s="28">
        <v>502</v>
      </c>
      <c r="O299" s="28">
        <v>153223</v>
      </c>
      <c r="P299" s="28">
        <v>496</v>
      </c>
      <c r="Q299" s="28">
        <v>150600</v>
      </c>
      <c r="R299" s="28">
        <v>487</v>
      </c>
      <c r="S299" s="28">
        <v>148653</v>
      </c>
      <c r="T299" s="28">
        <v>481</v>
      </c>
      <c r="U299" s="28">
        <v>146396</v>
      </c>
      <c r="V299" s="28">
        <v>474</v>
      </c>
      <c r="W299" s="28">
        <v>146073</v>
      </c>
      <c r="X299" s="28">
        <v>473</v>
      </c>
      <c r="Y299" s="28">
        <v>145197</v>
      </c>
      <c r="Z299" s="28">
        <v>470</v>
      </c>
      <c r="AA299" s="28">
        <v>143490</v>
      </c>
      <c r="AB299" s="28">
        <v>464</v>
      </c>
      <c r="AC299" s="28">
        <v>141918</v>
      </c>
      <c r="AD299" s="28">
        <v>459</v>
      </c>
      <c r="AE299" s="28">
        <v>140578</v>
      </c>
      <c r="AF299" s="28">
        <v>455</v>
      </c>
      <c r="AG299" s="28">
        <v>138608</v>
      </c>
      <c r="AH299" s="28">
        <v>449</v>
      </c>
      <c r="AI299" s="28">
        <v>136483</v>
      </c>
      <c r="AJ299" s="28">
        <v>442</v>
      </c>
      <c r="AK299" s="28">
        <v>135381</v>
      </c>
      <c r="AL299" s="28">
        <v>438</v>
      </c>
    </row>
    <row r="300" spans="1:38" s="24" customFormat="1" ht="12.75" customHeight="1" x14ac:dyDescent="0.3">
      <c r="A300" s="61" t="s">
        <v>457</v>
      </c>
      <c r="B300" s="61" t="s">
        <v>458</v>
      </c>
      <c r="C300" s="61" t="s">
        <v>1133</v>
      </c>
      <c r="D300" s="28">
        <v>73</v>
      </c>
      <c r="E300" s="28">
        <v>107516</v>
      </c>
      <c r="F300" s="28">
        <v>1478</v>
      </c>
      <c r="G300" s="28">
        <v>105117</v>
      </c>
      <c r="H300" s="28">
        <v>1445</v>
      </c>
      <c r="I300" s="28">
        <v>103531</v>
      </c>
      <c r="J300" s="28">
        <v>1423</v>
      </c>
      <c r="K300" s="28">
        <v>102010</v>
      </c>
      <c r="L300" s="28">
        <v>1402</v>
      </c>
      <c r="M300" s="28">
        <v>100399</v>
      </c>
      <c r="N300" s="28">
        <v>1380</v>
      </c>
      <c r="O300" s="28">
        <v>98851</v>
      </c>
      <c r="P300" s="28">
        <v>1359</v>
      </c>
      <c r="Q300" s="28">
        <v>97604</v>
      </c>
      <c r="R300" s="28">
        <v>1337</v>
      </c>
      <c r="S300" s="28">
        <v>96337</v>
      </c>
      <c r="T300" s="28">
        <v>1320</v>
      </c>
      <c r="U300" s="28">
        <v>95266</v>
      </c>
      <c r="V300" s="28">
        <v>1305</v>
      </c>
      <c r="W300" s="28">
        <v>93946</v>
      </c>
      <c r="X300" s="28">
        <v>1287</v>
      </c>
      <c r="Y300" s="28">
        <v>92242</v>
      </c>
      <c r="Z300" s="28">
        <v>1264</v>
      </c>
      <c r="AA300" s="28">
        <v>91174</v>
      </c>
      <c r="AB300" s="28">
        <v>1249</v>
      </c>
      <c r="AC300" s="28">
        <v>89990</v>
      </c>
      <c r="AD300" s="28">
        <v>1233</v>
      </c>
      <c r="AE300" s="28">
        <v>88277</v>
      </c>
      <c r="AF300" s="28">
        <v>1209</v>
      </c>
      <c r="AG300" s="28">
        <v>87011</v>
      </c>
      <c r="AH300" s="28">
        <v>1192</v>
      </c>
      <c r="AI300" s="28">
        <v>86403</v>
      </c>
      <c r="AJ300" s="28">
        <v>1184</v>
      </c>
      <c r="AK300" s="28">
        <v>85956</v>
      </c>
      <c r="AL300" s="28">
        <v>1177</v>
      </c>
    </row>
    <row r="301" spans="1:38" s="24" customFormat="1" ht="12.75" customHeight="1" x14ac:dyDescent="0.3">
      <c r="A301" s="61" t="s">
        <v>50</v>
      </c>
      <c r="B301" s="61" t="s">
        <v>51</v>
      </c>
      <c r="C301" s="61" t="s">
        <v>1133</v>
      </c>
      <c r="D301" s="28">
        <v>315</v>
      </c>
      <c r="E301" s="28">
        <v>115803</v>
      </c>
      <c r="F301" s="28">
        <v>368</v>
      </c>
      <c r="G301" s="28">
        <v>114572</v>
      </c>
      <c r="H301" s="28">
        <v>364</v>
      </c>
      <c r="I301" s="28">
        <v>113446</v>
      </c>
      <c r="J301" s="28">
        <v>360</v>
      </c>
      <c r="K301" s="28">
        <v>113292</v>
      </c>
      <c r="L301" s="28">
        <v>360</v>
      </c>
      <c r="M301" s="28">
        <v>112490</v>
      </c>
      <c r="N301" s="28">
        <v>357</v>
      </c>
      <c r="O301" s="28">
        <v>111798</v>
      </c>
      <c r="P301" s="28">
        <v>355</v>
      </c>
      <c r="Q301" s="28">
        <v>111718</v>
      </c>
      <c r="R301" s="28">
        <v>355</v>
      </c>
      <c r="S301" s="28">
        <v>111072</v>
      </c>
      <c r="T301" s="28">
        <v>353</v>
      </c>
      <c r="U301" s="28">
        <v>110061</v>
      </c>
      <c r="V301" s="28">
        <v>349</v>
      </c>
      <c r="W301" s="28">
        <v>109848</v>
      </c>
      <c r="X301" s="28">
        <v>349</v>
      </c>
      <c r="Y301" s="28">
        <v>109041</v>
      </c>
      <c r="Z301" s="28">
        <v>346</v>
      </c>
      <c r="AA301" s="28">
        <v>107904</v>
      </c>
      <c r="AB301" s="28">
        <v>343</v>
      </c>
      <c r="AC301" s="28">
        <v>107475</v>
      </c>
      <c r="AD301" s="28">
        <v>341</v>
      </c>
      <c r="AE301" s="28">
        <v>106878</v>
      </c>
      <c r="AF301" s="28">
        <v>339</v>
      </c>
      <c r="AG301" s="28">
        <v>105784</v>
      </c>
      <c r="AH301" s="28">
        <v>336</v>
      </c>
      <c r="AI301" s="28">
        <v>104883</v>
      </c>
      <c r="AJ301" s="28">
        <v>333</v>
      </c>
      <c r="AK301" s="28">
        <v>104646</v>
      </c>
      <c r="AL301" s="28">
        <v>332</v>
      </c>
    </row>
    <row r="302" spans="1:38" s="24" customFormat="1" ht="12.75" customHeight="1" x14ac:dyDescent="0.3">
      <c r="A302" s="61" t="s">
        <v>413</v>
      </c>
      <c r="B302" s="61" t="s">
        <v>414</v>
      </c>
      <c r="C302" s="61" t="s">
        <v>1133</v>
      </c>
      <c r="D302" s="28">
        <v>99</v>
      </c>
      <c r="E302" s="28">
        <v>106121</v>
      </c>
      <c r="F302" s="28">
        <v>1072</v>
      </c>
      <c r="G302" s="28">
        <v>106215</v>
      </c>
      <c r="H302" s="28">
        <v>1073</v>
      </c>
      <c r="I302" s="28">
        <v>105715</v>
      </c>
      <c r="J302" s="28">
        <v>1068</v>
      </c>
      <c r="K302" s="28">
        <v>104802</v>
      </c>
      <c r="L302" s="28">
        <v>1058</v>
      </c>
      <c r="M302" s="28">
        <v>103383</v>
      </c>
      <c r="N302" s="28">
        <v>1044</v>
      </c>
      <c r="O302" s="28">
        <v>102559</v>
      </c>
      <c r="P302" s="28">
        <v>1036</v>
      </c>
      <c r="Q302" s="28">
        <v>101766</v>
      </c>
      <c r="R302" s="28">
        <v>1028</v>
      </c>
      <c r="S302" s="28">
        <v>101076</v>
      </c>
      <c r="T302" s="28">
        <v>1021</v>
      </c>
      <c r="U302" s="28">
        <v>100188</v>
      </c>
      <c r="V302" s="28">
        <v>1012</v>
      </c>
      <c r="W302" s="28">
        <v>99394</v>
      </c>
      <c r="X302" s="28">
        <v>1004</v>
      </c>
      <c r="Y302" s="28">
        <v>98496</v>
      </c>
      <c r="Z302" s="28">
        <v>995</v>
      </c>
      <c r="AA302" s="28">
        <v>97574</v>
      </c>
      <c r="AB302" s="28">
        <v>986</v>
      </c>
      <c r="AC302" s="28">
        <v>96884</v>
      </c>
      <c r="AD302" s="28">
        <v>979</v>
      </c>
      <c r="AE302" s="28">
        <v>95907</v>
      </c>
      <c r="AF302" s="28">
        <v>969</v>
      </c>
      <c r="AG302" s="28">
        <v>95569</v>
      </c>
      <c r="AH302" s="28">
        <v>965</v>
      </c>
      <c r="AI302" s="28">
        <v>95448</v>
      </c>
      <c r="AJ302" s="28">
        <v>964</v>
      </c>
      <c r="AK302" s="28">
        <v>95791</v>
      </c>
      <c r="AL302" s="28">
        <v>968</v>
      </c>
    </row>
    <row r="303" spans="1:38" s="24" customFormat="1" ht="12.75" customHeight="1" x14ac:dyDescent="0.3">
      <c r="A303" s="61" t="s">
        <v>345</v>
      </c>
      <c r="B303" s="61" t="s">
        <v>346</v>
      </c>
      <c r="C303" s="61" t="s">
        <v>1133</v>
      </c>
      <c r="D303" s="28">
        <v>393</v>
      </c>
      <c r="E303" s="28">
        <v>167730</v>
      </c>
      <c r="F303" s="28">
        <v>426</v>
      </c>
      <c r="G303" s="28">
        <v>165719</v>
      </c>
      <c r="H303" s="28">
        <v>421</v>
      </c>
      <c r="I303" s="28">
        <v>164019</v>
      </c>
      <c r="J303" s="28">
        <v>417</v>
      </c>
      <c r="K303" s="28">
        <v>161510</v>
      </c>
      <c r="L303" s="28">
        <v>411</v>
      </c>
      <c r="M303" s="28">
        <v>159230</v>
      </c>
      <c r="N303" s="28">
        <v>405</v>
      </c>
      <c r="O303" s="28">
        <v>157368</v>
      </c>
      <c r="P303" s="28">
        <v>400</v>
      </c>
      <c r="Q303" s="28">
        <v>155764</v>
      </c>
      <c r="R303" s="28">
        <v>396</v>
      </c>
      <c r="S303" s="28">
        <v>153739</v>
      </c>
      <c r="T303" s="28">
        <v>391</v>
      </c>
      <c r="U303" s="28">
        <v>151594</v>
      </c>
      <c r="V303" s="28">
        <v>386</v>
      </c>
      <c r="W303" s="28">
        <v>149723</v>
      </c>
      <c r="X303" s="28">
        <v>381</v>
      </c>
      <c r="Y303" s="28">
        <v>147741</v>
      </c>
      <c r="Z303" s="28">
        <v>376</v>
      </c>
      <c r="AA303" s="28">
        <v>145307</v>
      </c>
      <c r="AB303" s="28">
        <v>370</v>
      </c>
      <c r="AC303" s="28">
        <v>143353</v>
      </c>
      <c r="AD303" s="28">
        <v>365</v>
      </c>
      <c r="AE303" s="28">
        <v>142242</v>
      </c>
      <c r="AF303" s="28">
        <v>362</v>
      </c>
      <c r="AG303" s="28">
        <v>141246</v>
      </c>
      <c r="AH303" s="28">
        <v>359</v>
      </c>
      <c r="AI303" s="28">
        <v>140338</v>
      </c>
      <c r="AJ303" s="28">
        <v>357</v>
      </c>
      <c r="AK303" s="28">
        <v>139116</v>
      </c>
      <c r="AL303" s="28">
        <v>354</v>
      </c>
    </row>
    <row r="304" spans="1:38" s="24" customFormat="1" ht="12.75" customHeight="1" x14ac:dyDescent="0.3">
      <c r="A304" s="61" t="s">
        <v>459</v>
      </c>
      <c r="B304" s="61" t="s">
        <v>460</v>
      </c>
      <c r="C304" s="61" t="s">
        <v>1133</v>
      </c>
      <c r="D304" s="28">
        <v>369</v>
      </c>
      <c r="E304" s="28">
        <v>119429</v>
      </c>
      <c r="F304" s="28">
        <v>323</v>
      </c>
      <c r="G304" s="28">
        <v>119011</v>
      </c>
      <c r="H304" s="28">
        <v>322</v>
      </c>
      <c r="I304" s="28">
        <v>118165</v>
      </c>
      <c r="J304" s="28">
        <v>320</v>
      </c>
      <c r="K304" s="28">
        <v>117625</v>
      </c>
      <c r="L304" s="28">
        <v>319</v>
      </c>
      <c r="M304" s="28">
        <v>116889</v>
      </c>
      <c r="N304" s="28">
        <v>317</v>
      </c>
      <c r="O304" s="28">
        <v>116306</v>
      </c>
      <c r="P304" s="28">
        <v>315</v>
      </c>
      <c r="Q304" s="28">
        <v>115351</v>
      </c>
      <c r="R304" s="28">
        <v>313</v>
      </c>
      <c r="S304" s="28">
        <v>114509</v>
      </c>
      <c r="T304" s="28">
        <v>310</v>
      </c>
      <c r="U304" s="28">
        <v>113754</v>
      </c>
      <c r="V304" s="28">
        <v>308</v>
      </c>
      <c r="W304" s="28">
        <v>113298</v>
      </c>
      <c r="X304" s="28">
        <v>307</v>
      </c>
      <c r="Y304" s="28">
        <v>113132</v>
      </c>
      <c r="Z304" s="28">
        <v>307</v>
      </c>
      <c r="AA304" s="28">
        <v>112500</v>
      </c>
      <c r="AB304" s="28">
        <v>305</v>
      </c>
      <c r="AC304" s="28">
        <v>111266</v>
      </c>
      <c r="AD304" s="28">
        <v>302</v>
      </c>
      <c r="AE304" s="28">
        <v>110045</v>
      </c>
      <c r="AF304" s="28">
        <v>298</v>
      </c>
      <c r="AG304" s="28">
        <v>109280</v>
      </c>
      <c r="AH304" s="28">
        <v>296</v>
      </c>
      <c r="AI304" s="28">
        <v>109105</v>
      </c>
      <c r="AJ304" s="28">
        <v>296</v>
      </c>
      <c r="AK304" s="28">
        <v>109242</v>
      </c>
      <c r="AL304" s="28">
        <v>296</v>
      </c>
    </row>
    <row r="305" spans="1:38" s="24" customFormat="1" ht="12.75" customHeight="1" x14ac:dyDescent="0.3">
      <c r="A305" s="61" t="s">
        <v>52</v>
      </c>
      <c r="B305" s="61" t="s">
        <v>53</v>
      </c>
      <c r="C305" s="61" t="s">
        <v>1133</v>
      </c>
      <c r="D305" s="28">
        <v>357</v>
      </c>
      <c r="E305" s="28">
        <v>111427</v>
      </c>
      <c r="F305" s="28">
        <v>312</v>
      </c>
      <c r="G305" s="28">
        <v>111024</v>
      </c>
      <c r="H305" s="28">
        <v>311</v>
      </c>
      <c r="I305" s="28">
        <v>109838</v>
      </c>
      <c r="J305" s="28">
        <v>308</v>
      </c>
      <c r="K305" s="28">
        <v>109324</v>
      </c>
      <c r="L305" s="28">
        <v>306</v>
      </c>
      <c r="M305" s="28">
        <v>108767</v>
      </c>
      <c r="N305" s="28">
        <v>305</v>
      </c>
      <c r="O305" s="28">
        <v>108611</v>
      </c>
      <c r="P305" s="28">
        <v>304</v>
      </c>
      <c r="Q305" s="28">
        <v>108199</v>
      </c>
      <c r="R305" s="28">
        <v>303</v>
      </c>
      <c r="S305" s="28">
        <v>106962</v>
      </c>
      <c r="T305" s="28">
        <v>300</v>
      </c>
      <c r="U305" s="28">
        <v>105716</v>
      </c>
      <c r="V305" s="28">
        <v>296</v>
      </c>
      <c r="W305" s="28">
        <v>104782</v>
      </c>
      <c r="X305" s="28">
        <v>294</v>
      </c>
      <c r="Y305" s="28">
        <v>103902</v>
      </c>
      <c r="Z305" s="28">
        <v>291</v>
      </c>
      <c r="AA305" s="28">
        <v>102469</v>
      </c>
      <c r="AB305" s="28">
        <v>287</v>
      </c>
      <c r="AC305" s="28">
        <v>101509</v>
      </c>
      <c r="AD305" s="28">
        <v>284</v>
      </c>
      <c r="AE305" s="28">
        <v>99949</v>
      </c>
      <c r="AF305" s="28">
        <v>280</v>
      </c>
      <c r="AG305" s="28">
        <v>98540</v>
      </c>
      <c r="AH305" s="28">
        <v>276</v>
      </c>
      <c r="AI305" s="28">
        <v>97205</v>
      </c>
      <c r="AJ305" s="28">
        <v>272</v>
      </c>
      <c r="AK305" s="28">
        <v>96345</v>
      </c>
      <c r="AL305" s="28">
        <v>270</v>
      </c>
    </row>
    <row r="306" spans="1:38" s="24" customFormat="1" ht="12.75" customHeight="1" x14ac:dyDescent="0.3">
      <c r="A306" s="61" t="s">
        <v>415</v>
      </c>
      <c r="B306" s="61" t="s">
        <v>416</v>
      </c>
      <c r="C306" s="61" t="s">
        <v>1133</v>
      </c>
      <c r="D306" s="28">
        <v>374</v>
      </c>
      <c r="E306" s="28">
        <v>146694</v>
      </c>
      <c r="F306" s="28">
        <v>392</v>
      </c>
      <c r="G306" s="28">
        <v>144917</v>
      </c>
      <c r="H306" s="28">
        <v>387</v>
      </c>
      <c r="I306" s="28">
        <v>142465</v>
      </c>
      <c r="J306" s="28">
        <v>380</v>
      </c>
      <c r="K306" s="28">
        <v>140901</v>
      </c>
      <c r="L306" s="28">
        <v>376</v>
      </c>
      <c r="M306" s="28">
        <v>139274</v>
      </c>
      <c r="N306" s="28">
        <v>372</v>
      </c>
      <c r="O306" s="28">
        <v>137794</v>
      </c>
      <c r="P306" s="28">
        <v>368</v>
      </c>
      <c r="Q306" s="28">
        <v>136324</v>
      </c>
      <c r="R306" s="28">
        <v>365</v>
      </c>
      <c r="S306" s="28">
        <v>134980</v>
      </c>
      <c r="T306" s="28">
        <v>361</v>
      </c>
      <c r="U306" s="28">
        <v>133030</v>
      </c>
      <c r="V306" s="28">
        <v>356</v>
      </c>
      <c r="W306" s="28">
        <v>131720</v>
      </c>
      <c r="X306" s="28">
        <v>352</v>
      </c>
      <c r="Y306" s="28">
        <v>129721</v>
      </c>
      <c r="Z306" s="28">
        <v>347</v>
      </c>
      <c r="AA306" s="28">
        <v>127568</v>
      </c>
      <c r="AB306" s="28">
        <v>341</v>
      </c>
      <c r="AC306" s="28">
        <v>126516</v>
      </c>
      <c r="AD306" s="28">
        <v>338</v>
      </c>
      <c r="AE306" s="28">
        <v>125890</v>
      </c>
      <c r="AF306" s="28">
        <v>337</v>
      </c>
      <c r="AG306" s="28">
        <v>125348</v>
      </c>
      <c r="AH306" s="28">
        <v>335</v>
      </c>
      <c r="AI306" s="28">
        <v>124172</v>
      </c>
      <c r="AJ306" s="28">
        <v>332</v>
      </c>
      <c r="AK306" s="28">
        <v>123123</v>
      </c>
      <c r="AL306" s="28">
        <v>329</v>
      </c>
    </row>
    <row r="307" spans="1:38" s="24" customFormat="1" ht="12.75" customHeight="1" x14ac:dyDescent="0.3">
      <c r="A307" s="61" t="s">
        <v>417</v>
      </c>
      <c r="B307" s="61" t="s">
        <v>418</v>
      </c>
      <c r="C307" s="61" t="s">
        <v>1133</v>
      </c>
      <c r="D307" s="28">
        <v>103</v>
      </c>
      <c r="E307" s="28">
        <v>141337</v>
      </c>
      <c r="F307" s="28">
        <v>1368</v>
      </c>
      <c r="G307" s="28">
        <v>140828</v>
      </c>
      <c r="H307" s="28">
        <v>1363</v>
      </c>
      <c r="I307" s="28">
        <v>139822</v>
      </c>
      <c r="J307" s="28">
        <v>1353</v>
      </c>
      <c r="K307" s="28">
        <v>138526</v>
      </c>
      <c r="L307" s="28">
        <v>1340</v>
      </c>
      <c r="M307" s="28">
        <v>136792</v>
      </c>
      <c r="N307" s="28">
        <v>1324</v>
      </c>
      <c r="O307" s="28">
        <v>135687</v>
      </c>
      <c r="P307" s="28">
        <v>1313</v>
      </c>
      <c r="Q307" s="28">
        <v>134402</v>
      </c>
      <c r="R307" s="28">
        <v>1305</v>
      </c>
      <c r="S307" s="28">
        <v>133508</v>
      </c>
      <c r="T307" s="28">
        <v>1296</v>
      </c>
      <c r="U307" s="28">
        <v>132337</v>
      </c>
      <c r="V307" s="28">
        <v>1285</v>
      </c>
      <c r="W307" s="28">
        <v>131750</v>
      </c>
      <c r="X307" s="28">
        <v>1279</v>
      </c>
      <c r="Y307" s="28">
        <v>130637</v>
      </c>
      <c r="Z307" s="28">
        <v>1268</v>
      </c>
      <c r="AA307" s="28">
        <v>129601</v>
      </c>
      <c r="AB307" s="28">
        <v>1258</v>
      </c>
      <c r="AC307" s="28">
        <v>129301</v>
      </c>
      <c r="AD307" s="28">
        <v>1255</v>
      </c>
      <c r="AE307" s="28">
        <v>128782</v>
      </c>
      <c r="AF307" s="28">
        <v>1250</v>
      </c>
      <c r="AG307" s="28">
        <v>128140</v>
      </c>
      <c r="AH307" s="28">
        <v>1244</v>
      </c>
      <c r="AI307" s="28">
        <v>127675</v>
      </c>
      <c r="AJ307" s="28">
        <v>1240</v>
      </c>
      <c r="AK307" s="28">
        <v>126750</v>
      </c>
      <c r="AL307" s="28">
        <v>1231</v>
      </c>
    </row>
    <row r="308" spans="1:38" s="24" customFormat="1" ht="12.75" customHeight="1" x14ac:dyDescent="0.3">
      <c r="A308" s="61" t="s">
        <v>347</v>
      </c>
      <c r="B308" s="61" t="s">
        <v>348</v>
      </c>
      <c r="C308" s="61" t="s">
        <v>1133</v>
      </c>
      <c r="D308" s="28">
        <v>240</v>
      </c>
      <c r="E308" s="28">
        <v>128891</v>
      </c>
      <c r="F308" s="28">
        <v>537</v>
      </c>
      <c r="G308" s="28">
        <v>127305</v>
      </c>
      <c r="H308" s="28">
        <v>530</v>
      </c>
      <c r="I308" s="28">
        <v>125779</v>
      </c>
      <c r="J308" s="28">
        <v>524</v>
      </c>
      <c r="K308" s="28">
        <v>124583</v>
      </c>
      <c r="L308" s="28">
        <v>519</v>
      </c>
      <c r="M308" s="28">
        <v>123171</v>
      </c>
      <c r="N308" s="28">
        <v>513</v>
      </c>
      <c r="O308" s="28">
        <v>122030</v>
      </c>
      <c r="P308" s="28">
        <v>508</v>
      </c>
      <c r="Q308" s="28">
        <v>121087</v>
      </c>
      <c r="R308" s="28">
        <v>505</v>
      </c>
      <c r="S308" s="28">
        <v>120054</v>
      </c>
      <c r="T308" s="28">
        <v>500</v>
      </c>
      <c r="U308" s="28">
        <v>118459</v>
      </c>
      <c r="V308" s="28">
        <v>494</v>
      </c>
      <c r="W308" s="28">
        <v>116967</v>
      </c>
      <c r="X308" s="28">
        <v>487</v>
      </c>
      <c r="Y308" s="28">
        <v>115469</v>
      </c>
      <c r="Z308" s="28">
        <v>481</v>
      </c>
      <c r="AA308" s="28">
        <v>113536</v>
      </c>
      <c r="AB308" s="28">
        <v>473</v>
      </c>
      <c r="AC308" s="28">
        <v>111719</v>
      </c>
      <c r="AD308" s="28">
        <v>465</v>
      </c>
      <c r="AE308" s="28">
        <v>110441</v>
      </c>
      <c r="AF308" s="28">
        <v>460</v>
      </c>
      <c r="AG308" s="28">
        <v>109494</v>
      </c>
      <c r="AH308" s="28">
        <v>456</v>
      </c>
      <c r="AI308" s="28">
        <v>108673</v>
      </c>
      <c r="AJ308" s="28">
        <v>453</v>
      </c>
      <c r="AK308" s="28">
        <v>107771</v>
      </c>
      <c r="AL308" s="28">
        <v>449</v>
      </c>
    </row>
    <row r="309" spans="1:38" s="24" customFormat="1" ht="12.75" customHeight="1" x14ac:dyDescent="0.3">
      <c r="A309" s="61" t="s">
        <v>349</v>
      </c>
      <c r="B309" s="61" t="s">
        <v>350</v>
      </c>
      <c r="C309" s="61" t="s">
        <v>1133</v>
      </c>
      <c r="D309" s="28">
        <v>331</v>
      </c>
      <c r="E309" s="28">
        <v>118061</v>
      </c>
      <c r="F309" s="28">
        <v>356</v>
      </c>
      <c r="G309" s="28">
        <v>117357</v>
      </c>
      <c r="H309" s="28">
        <v>354</v>
      </c>
      <c r="I309" s="28">
        <v>116610</v>
      </c>
      <c r="J309" s="28">
        <v>352</v>
      </c>
      <c r="K309" s="28">
        <v>116525</v>
      </c>
      <c r="L309" s="28">
        <v>352</v>
      </c>
      <c r="M309" s="28">
        <v>116094</v>
      </c>
      <c r="N309" s="28">
        <v>350</v>
      </c>
      <c r="O309" s="28">
        <v>115796</v>
      </c>
      <c r="P309" s="28">
        <v>349</v>
      </c>
      <c r="Q309" s="28">
        <v>115246</v>
      </c>
      <c r="R309" s="28">
        <v>348</v>
      </c>
      <c r="S309" s="28">
        <v>114040</v>
      </c>
      <c r="T309" s="28">
        <v>345</v>
      </c>
      <c r="U309" s="28">
        <v>112774</v>
      </c>
      <c r="V309" s="28">
        <v>341</v>
      </c>
      <c r="W309" s="28">
        <v>111251</v>
      </c>
      <c r="X309" s="28">
        <v>336</v>
      </c>
      <c r="Y309" s="28">
        <v>108927</v>
      </c>
      <c r="Z309" s="28">
        <v>329</v>
      </c>
      <c r="AA309" s="28">
        <v>107052</v>
      </c>
      <c r="AB309" s="28">
        <v>323</v>
      </c>
      <c r="AC309" s="28">
        <v>105877</v>
      </c>
      <c r="AD309" s="28">
        <v>320</v>
      </c>
      <c r="AE309" s="28">
        <v>105131</v>
      </c>
      <c r="AF309" s="28">
        <v>318</v>
      </c>
      <c r="AG309" s="28">
        <v>104390</v>
      </c>
      <c r="AH309" s="28">
        <v>315</v>
      </c>
      <c r="AI309" s="28">
        <v>104206</v>
      </c>
      <c r="AJ309" s="28">
        <v>315</v>
      </c>
      <c r="AK309" s="28">
        <v>104049</v>
      </c>
      <c r="AL309" s="28">
        <v>314</v>
      </c>
    </row>
    <row r="310" spans="1:38" s="24" customFormat="1" ht="12.75" customHeight="1" x14ac:dyDescent="0.3">
      <c r="A310" s="61" t="s">
        <v>827</v>
      </c>
      <c r="B310" s="61" t="s">
        <v>828</v>
      </c>
      <c r="C310" s="61" t="s">
        <v>1132</v>
      </c>
      <c r="D310" s="28">
        <v>2605</v>
      </c>
      <c r="E310" s="28">
        <v>682444</v>
      </c>
      <c r="F310" s="28">
        <v>262</v>
      </c>
      <c r="G310" s="28">
        <v>678484</v>
      </c>
      <c r="H310" s="28">
        <v>260</v>
      </c>
      <c r="I310" s="28">
        <v>673590</v>
      </c>
      <c r="J310" s="28">
        <v>259</v>
      </c>
      <c r="K310" s="28">
        <v>669377</v>
      </c>
      <c r="L310" s="28">
        <v>257</v>
      </c>
      <c r="M310" s="28">
        <v>663998</v>
      </c>
      <c r="N310" s="28">
        <v>255</v>
      </c>
      <c r="O310" s="28">
        <v>660009</v>
      </c>
      <c r="P310" s="28">
        <v>253</v>
      </c>
      <c r="Q310" s="28">
        <v>654791</v>
      </c>
      <c r="R310" s="28">
        <v>251</v>
      </c>
      <c r="S310" s="28">
        <v>648688</v>
      </c>
      <c r="T310" s="28">
        <v>249</v>
      </c>
      <c r="U310" s="28">
        <v>643095</v>
      </c>
      <c r="V310" s="28">
        <v>247</v>
      </c>
      <c r="W310" s="28">
        <v>638784</v>
      </c>
      <c r="X310" s="28">
        <v>245</v>
      </c>
      <c r="Y310" s="28">
        <v>635094</v>
      </c>
      <c r="Z310" s="28">
        <v>244</v>
      </c>
      <c r="AA310" s="28">
        <v>630873</v>
      </c>
      <c r="AB310" s="28">
        <v>242</v>
      </c>
      <c r="AC310" s="28">
        <v>627568</v>
      </c>
      <c r="AD310" s="28">
        <v>241</v>
      </c>
      <c r="AE310" s="28">
        <v>620412</v>
      </c>
      <c r="AF310" s="28">
        <v>238</v>
      </c>
      <c r="AG310" s="28">
        <v>616031</v>
      </c>
      <c r="AH310" s="28">
        <v>236</v>
      </c>
      <c r="AI310" s="28">
        <v>609491</v>
      </c>
      <c r="AJ310" s="28">
        <v>234</v>
      </c>
      <c r="AK310" s="28">
        <v>607277</v>
      </c>
      <c r="AL310" s="28">
        <v>233</v>
      </c>
    </row>
    <row r="311" spans="1:38" s="24" customFormat="1" ht="12.75" customHeight="1" x14ac:dyDescent="0.3">
      <c r="A311" s="61" t="s">
        <v>461</v>
      </c>
      <c r="B311" s="61" t="s">
        <v>462</v>
      </c>
      <c r="C311" s="61" t="s">
        <v>1133</v>
      </c>
      <c r="D311" s="28">
        <v>589</v>
      </c>
      <c r="E311" s="28">
        <v>147602</v>
      </c>
      <c r="F311" s="28">
        <v>251</v>
      </c>
      <c r="G311" s="28">
        <v>146635</v>
      </c>
      <c r="H311" s="28">
        <v>249</v>
      </c>
      <c r="I311" s="28">
        <v>145554</v>
      </c>
      <c r="J311" s="28">
        <v>247</v>
      </c>
      <c r="K311" s="28">
        <v>144520</v>
      </c>
      <c r="L311" s="28">
        <v>245</v>
      </c>
      <c r="M311" s="28">
        <v>143822</v>
      </c>
      <c r="N311" s="28">
        <v>244</v>
      </c>
      <c r="O311" s="28">
        <v>142936</v>
      </c>
      <c r="P311" s="28">
        <v>243</v>
      </c>
      <c r="Q311" s="28">
        <v>142252</v>
      </c>
      <c r="R311" s="28">
        <v>242</v>
      </c>
      <c r="S311" s="28">
        <v>141337</v>
      </c>
      <c r="T311" s="28">
        <v>240</v>
      </c>
      <c r="U311" s="28">
        <v>140301</v>
      </c>
      <c r="V311" s="28">
        <v>238</v>
      </c>
      <c r="W311" s="28">
        <v>139440</v>
      </c>
      <c r="X311" s="28">
        <v>237</v>
      </c>
      <c r="Y311" s="28">
        <v>138120</v>
      </c>
      <c r="Z311" s="28">
        <v>234</v>
      </c>
      <c r="AA311" s="28">
        <v>137159</v>
      </c>
      <c r="AB311" s="28">
        <v>233</v>
      </c>
      <c r="AC311" s="28">
        <v>135876</v>
      </c>
      <c r="AD311" s="28">
        <v>231</v>
      </c>
      <c r="AE311" s="28">
        <v>134947</v>
      </c>
      <c r="AF311" s="28">
        <v>229</v>
      </c>
      <c r="AG311" s="28">
        <v>133977</v>
      </c>
      <c r="AH311" s="28">
        <v>227</v>
      </c>
      <c r="AI311" s="28">
        <v>132586</v>
      </c>
      <c r="AJ311" s="28">
        <v>225</v>
      </c>
      <c r="AK311" s="28">
        <v>131988</v>
      </c>
      <c r="AL311" s="28">
        <v>224</v>
      </c>
    </row>
    <row r="312" spans="1:38" s="24" customFormat="1" ht="12.75" customHeight="1" x14ac:dyDescent="0.3">
      <c r="A312" s="61" t="s">
        <v>463</v>
      </c>
      <c r="B312" s="61" t="s">
        <v>464</v>
      </c>
      <c r="C312" s="61" t="s">
        <v>1133</v>
      </c>
      <c r="D312" s="28">
        <v>46</v>
      </c>
      <c r="E312" s="28">
        <v>154582</v>
      </c>
      <c r="F312" s="28">
        <v>3390</v>
      </c>
      <c r="G312" s="28">
        <v>155292</v>
      </c>
      <c r="H312" s="28">
        <v>3405</v>
      </c>
      <c r="I312" s="28">
        <v>154716</v>
      </c>
      <c r="J312" s="28">
        <v>3393</v>
      </c>
      <c r="K312" s="28">
        <v>154664</v>
      </c>
      <c r="L312" s="28">
        <v>3392</v>
      </c>
      <c r="M312" s="28">
        <v>152406</v>
      </c>
      <c r="N312" s="28">
        <v>3342</v>
      </c>
      <c r="O312" s="28">
        <v>151477</v>
      </c>
      <c r="P312" s="28">
        <v>3322</v>
      </c>
      <c r="Q312" s="28">
        <v>150245</v>
      </c>
      <c r="R312" s="28">
        <v>3266</v>
      </c>
      <c r="S312" s="28">
        <v>147907</v>
      </c>
      <c r="T312" s="28">
        <v>3215</v>
      </c>
      <c r="U312" s="28">
        <v>145478</v>
      </c>
      <c r="V312" s="28">
        <v>3163</v>
      </c>
      <c r="W312" s="28">
        <v>144433</v>
      </c>
      <c r="X312" s="28">
        <v>3140</v>
      </c>
      <c r="Y312" s="28">
        <v>144188</v>
      </c>
      <c r="Z312" s="28">
        <v>3135</v>
      </c>
      <c r="AA312" s="28">
        <v>144513</v>
      </c>
      <c r="AB312" s="28">
        <v>3142</v>
      </c>
      <c r="AC312" s="28">
        <v>145383</v>
      </c>
      <c r="AD312" s="28">
        <v>3161</v>
      </c>
      <c r="AE312" s="28">
        <v>141593</v>
      </c>
      <c r="AF312" s="28">
        <v>3078</v>
      </c>
      <c r="AG312" s="28">
        <v>139917</v>
      </c>
      <c r="AH312" s="28">
        <v>3042</v>
      </c>
      <c r="AI312" s="28">
        <v>136625</v>
      </c>
      <c r="AJ312" s="28">
        <v>2970</v>
      </c>
      <c r="AK312" s="28">
        <v>135509</v>
      </c>
      <c r="AL312" s="28">
        <v>2946</v>
      </c>
    </row>
    <row r="313" spans="1:38" s="24" customFormat="1" ht="12.75" customHeight="1" x14ac:dyDescent="0.3">
      <c r="A313" s="61" t="s">
        <v>465</v>
      </c>
      <c r="B313" s="61" t="s">
        <v>466</v>
      </c>
      <c r="C313" s="61" t="s">
        <v>1133</v>
      </c>
      <c r="D313" s="28">
        <v>679</v>
      </c>
      <c r="E313" s="28">
        <v>139767</v>
      </c>
      <c r="F313" s="28">
        <v>206</v>
      </c>
      <c r="G313" s="28">
        <v>139156</v>
      </c>
      <c r="H313" s="28">
        <v>205</v>
      </c>
      <c r="I313" s="28">
        <v>138177</v>
      </c>
      <c r="J313" s="28">
        <v>204</v>
      </c>
      <c r="K313" s="28">
        <v>137477</v>
      </c>
      <c r="L313" s="28">
        <v>203</v>
      </c>
      <c r="M313" s="28">
        <v>136328</v>
      </c>
      <c r="N313" s="28">
        <v>201</v>
      </c>
      <c r="O313" s="28">
        <v>135722</v>
      </c>
      <c r="P313" s="28">
        <v>200</v>
      </c>
      <c r="Q313" s="28">
        <v>134961</v>
      </c>
      <c r="R313" s="28">
        <v>199</v>
      </c>
      <c r="S313" s="28">
        <v>133915</v>
      </c>
      <c r="T313" s="28">
        <v>197</v>
      </c>
      <c r="U313" s="28">
        <v>133466</v>
      </c>
      <c r="V313" s="28">
        <v>197</v>
      </c>
      <c r="W313" s="28">
        <v>132611</v>
      </c>
      <c r="X313" s="28">
        <v>195</v>
      </c>
      <c r="Y313" s="28">
        <v>131626</v>
      </c>
      <c r="Z313" s="28">
        <v>194</v>
      </c>
      <c r="AA313" s="28">
        <v>130676</v>
      </c>
      <c r="AB313" s="28">
        <v>192</v>
      </c>
      <c r="AC313" s="28">
        <v>130050</v>
      </c>
      <c r="AD313" s="28">
        <v>192</v>
      </c>
      <c r="AE313" s="28">
        <v>129359</v>
      </c>
      <c r="AF313" s="28">
        <v>191</v>
      </c>
      <c r="AG313" s="28">
        <v>128920</v>
      </c>
      <c r="AH313" s="28">
        <v>190</v>
      </c>
      <c r="AI313" s="28">
        <v>128754</v>
      </c>
      <c r="AJ313" s="28">
        <v>190</v>
      </c>
      <c r="AK313" s="28">
        <v>128307</v>
      </c>
      <c r="AL313" s="28">
        <v>189</v>
      </c>
    </row>
    <row r="314" spans="1:38" s="24" customFormat="1" ht="12.75" customHeight="1" x14ac:dyDescent="0.3">
      <c r="A314" s="61" t="s">
        <v>467</v>
      </c>
      <c r="B314" s="61" t="s">
        <v>468</v>
      </c>
      <c r="C314" s="61" t="s">
        <v>1133</v>
      </c>
      <c r="D314" s="28">
        <v>578</v>
      </c>
      <c r="E314" s="28">
        <v>131227</v>
      </c>
      <c r="F314" s="28">
        <v>227</v>
      </c>
      <c r="G314" s="28">
        <v>128653</v>
      </c>
      <c r="H314" s="28">
        <v>223</v>
      </c>
      <c r="I314" s="28">
        <v>126534</v>
      </c>
      <c r="J314" s="28">
        <v>219</v>
      </c>
      <c r="K314" s="28">
        <v>124621</v>
      </c>
      <c r="L314" s="28">
        <v>216</v>
      </c>
      <c r="M314" s="28">
        <v>123497</v>
      </c>
      <c r="N314" s="28">
        <v>214</v>
      </c>
      <c r="O314" s="28">
        <v>122710</v>
      </c>
      <c r="P314" s="28">
        <v>212</v>
      </c>
      <c r="Q314" s="28">
        <v>121891</v>
      </c>
      <c r="R314" s="28">
        <v>211</v>
      </c>
      <c r="S314" s="28">
        <v>120823</v>
      </c>
      <c r="T314" s="28">
        <v>209</v>
      </c>
      <c r="U314" s="28">
        <v>120026</v>
      </c>
      <c r="V314" s="28">
        <v>208</v>
      </c>
      <c r="W314" s="28">
        <v>119284</v>
      </c>
      <c r="X314" s="28">
        <v>206</v>
      </c>
      <c r="Y314" s="28">
        <v>118994</v>
      </c>
      <c r="Z314" s="28">
        <v>206</v>
      </c>
      <c r="AA314" s="28">
        <v>118209</v>
      </c>
      <c r="AB314" s="28">
        <v>205</v>
      </c>
      <c r="AC314" s="28">
        <v>117390</v>
      </c>
      <c r="AD314" s="28">
        <v>203</v>
      </c>
      <c r="AE314" s="28">
        <v>116475</v>
      </c>
      <c r="AF314" s="28">
        <v>202</v>
      </c>
      <c r="AG314" s="28">
        <v>116134</v>
      </c>
      <c r="AH314" s="28">
        <v>201</v>
      </c>
      <c r="AI314" s="28">
        <v>115565</v>
      </c>
      <c r="AJ314" s="28">
        <v>200</v>
      </c>
      <c r="AK314" s="28">
        <v>115772</v>
      </c>
      <c r="AL314" s="28">
        <v>200</v>
      </c>
    </row>
    <row r="315" spans="1:38" s="24" customFormat="1" ht="12.75" customHeight="1" x14ac:dyDescent="0.3">
      <c r="A315" s="61" t="s">
        <v>469</v>
      </c>
      <c r="B315" s="61" t="s">
        <v>470</v>
      </c>
      <c r="C315" s="61" t="s">
        <v>1133</v>
      </c>
      <c r="D315" s="28">
        <v>714</v>
      </c>
      <c r="E315" s="28">
        <v>109266</v>
      </c>
      <c r="F315" s="28">
        <v>153</v>
      </c>
      <c r="G315" s="28">
        <v>108748</v>
      </c>
      <c r="H315" s="28">
        <v>152</v>
      </c>
      <c r="I315" s="28">
        <v>108609</v>
      </c>
      <c r="J315" s="28">
        <v>152</v>
      </c>
      <c r="K315" s="28">
        <v>108095</v>
      </c>
      <c r="L315" s="28">
        <v>151</v>
      </c>
      <c r="M315" s="28">
        <v>107945</v>
      </c>
      <c r="N315" s="28">
        <v>151</v>
      </c>
      <c r="O315" s="28">
        <v>107164</v>
      </c>
      <c r="P315" s="28">
        <v>150</v>
      </c>
      <c r="Q315" s="28">
        <v>105442</v>
      </c>
      <c r="R315" s="28">
        <v>148</v>
      </c>
      <c r="S315" s="28">
        <v>104706</v>
      </c>
      <c r="T315" s="28">
        <v>147</v>
      </c>
      <c r="U315" s="28">
        <v>103824</v>
      </c>
      <c r="V315" s="28">
        <v>145</v>
      </c>
      <c r="W315" s="28">
        <v>103016</v>
      </c>
      <c r="X315" s="28">
        <v>144</v>
      </c>
      <c r="Y315" s="28">
        <v>102166</v>
      </c>
      <c r="Z315" s="28">
        <v>143</v>
      </c>
      <c r="AA315" s="28">
        <v>100316</v>
      </c>
      <c r="AB315" s="28">
        <v>140</v>
      </c>
      <c r="AC315" s="28">
        <v>98869</v>
      </c>
      <c r="AD315" s="28">
        <v>138</v>
      </c>
      <c r="AE315" s="28">
        <v>98038</v>
      </c>
      <c r="AF315" s="28">
        <v>137</v>
      </c>
      <c r="AG315" s="28">
        <v>97083</v>
      </c>
      <c r="AH315" s="28">
        <v>136</v>
      </c>
      <c r="AI315" s="28">
        <v>95961</v>
      </c>
      <c r="AJ315" s="28">
        <v>134</v>
      </c>
      <c r="AK315" s="28">
        <v>95701</v>
      </c>
      <c r="AL315" s="28">
        <v>134</v>
      </c>
    </row>
    <row r="316" spans="1:38" s="24" customFormat="1" ht="12.75" customHeight="1" x14ac:dyDescent="0.3">
      <c r="A316" s="61" t="s">
        <v>829</v>
      </c>
      <c r="B316" s="61" t="s">
        <v>830</v>
      </c>
      <c r="C316" s="61" t="s">
        <v>1132</v>
      </c>
      <c r="D316" s="28">
        <v>1663</v>
      </c>
      <c r="E316" s="28">
        <v>1185321</v>
      </c>
      <c r="F316" s="28">
        <v>713</v>
      </c>
      <c r="G316" s="28">
        <v>1180956</v>
      </c>
      <c r="H316" s="28">
        <v>710</v>
      </c>
      <c r="I316" s="28">
        <v>1172382</v>
      </c>
      <c r="J316" s="28">
        <v>705</v>
      </c>
      <c r="K316" s="28">
        <v>1164095</v>
      </c>
      <c r="L316" s="28">
        <v>700</v>
      </c>
      <c r="M316" s="28">
        <v>1154136</v>
      </c>
      <c r="N316" s="28">
        <v>694</v>
      </c>
      <c r="O316" s="28">
        <v>1144046</v>
      </c>
      <c r="P316" s="28">
        <v>688</v>
      </c>
      <c r="Q316" s="28">
        <v>1135367</v>
      </c>
      <c r="R316" s="28">
        <v>683</v>
      </c>
      <c r="S316" s="28">
        <v>1125804</v>
      </c>
      <c r="T316" s="28">
        <v>677</v>
      </c>
      <c r="U316" s="28">
        <v>1113665</v>
      </c>
      <c r="V316" s="28">
        <v>670</v>
      </c>
      <c r="W316" s="28">
        <v>1104242</v>
      </c>
      <c r="X316" s="28">
        <v>664</v>
      </c>
      <c r="Y316" s="28">
        <v>1095639</v>
      </c>
      <c r="Z316" s="28">
        <v>659</v>
      </c>
      <c r="AA316" s="28">
        <v>1082841</v>
      </c>
      <c r="AB316" s="28">
        <v>651</v>
      </c>
      <c r="AC316" s="28">
        <v>1071781</v>
      </c>
      <c r="AD316" s="28">
        <v>644</v>
      </c>
      <c r="AE316" s="28">
        <v>1065142</v>
      </c>
      <c r="AF316" s="28">
        <v>640</v>
      </c>
      <c r="AG316" s="28">
        <v>1062774</v>
      </c>
      <c r="AH316" s="28">
        <v>639</v>
      </c>
      <c r="AI316" s="28">
        <v>1059472</v>
      </c>
      <c r="AJ316" s="28">
        <v>637</v>
      </c>
      <c r="AK316" s="28">
        <v>1060163</v>
      </c>
      <c r="AL316" s="28">
        <v>638</v>
      </c>
    </row>
    <row r="317" spans="1:38" s="24" customFormat="1" ht="12.75" customHeight="1" x14ac:dyDescent="0.3">
      <c r="A317" s="61" t="s">
        <v>471</v>
      </c>
      <c r="B317" s="61" t="s">
        <v>472</v>
      </c>
      <c r="C317" s="61" t="s">
        <v>1133</v>
      </c>
      <c r="D317" s="28">
        <v>95</v>
      </c>
      <c r="E317" s="28">
        <v>136379</v>
      </c>
      <c r="F317" s="28">
        <v>1435</v>
      </c>
      <c r="G317" s="28">
        <v>136085</v>
      </c>
      <c r="H317" s="28">
        <v>1432</v>
      </c>
      <c r="I317" s="28">
        <v>135398</v>
      </c>
      <c r="J317" s="28">
        <v>1424</v>
      </c>
      <c r="K317" s="28">
        <v>134833</v>
      </c>
      <c r="L317" s="28">
        <v>1419</v>
      </c>
      <c r="M317" s="28">
        <v>133499</v>
      </c>
      <c r="N317" s="28">
        <v>1404</v>
      </c>
      <c r="O317" s="28">
        <v>132184</v>
      </c>
      <c r="P317" s="28">
        <v>1391</v>
      </c>
      <c r="Q317" s="28">
        <v>131428</v>
      </c>
      <c r="R317" s="28">
        <v>1383</v>
      </c>
      <c r="S317" s="28">
        <v>130937</v>
      </c>
      <c r="T317" s="28">
        <v>1378</v>
      </c>
      <c r="U317" s="28">
        <v>129991</v>
      </c>
      <c r="V317" s="28">
        <v>1368</v>
      </c>
      <c r="W317" s="28">
        <v>129908</v>
      </c>
      <c r="X317" s="28">
        <v>1367</v>
      </c>
      <c r="Y317" s="28">
        <v>129756</v>
      </c>
      <c r="Z317" s="28">
        <v>1366</v>
      </c>
      <c r="AA317" s="28">
        <v>128763</v>
      </c>
      <c r="AB317" s="28">
        <v>1355</v>
      </c>
      <c r="AC317" s="28">
        <v>127286</v>
      </c>
      <c r="AD317" s="28">
        <v>1340</v>
      </c>
      <c r="AE317" s="28">
        <v>125677</v>
      </c>
      <c r="AF317" s="28">
        <v>1323</v>
      </c>
      <c r="AG317" s="28">
        <v>124990</v>
      </c>
      <c r="AH317" s="28">
        <v>1316</v>
      </c>
      <c r="AI317" s="28">
        <v>123784</v>
      </c>
      <c r="AJ317" s="28">
        <v>1303</v>
      </c>
      <c r="AK317" s="28">
        <v>122709</v>
      </c>
      <c r="AL317" s="28">
        <v>1292</v>
      </c>
    </row>
    <row r="318" spans="1:38" s="24" customFormat="1" ht="12.75" customHeight="1" x14ac:dyDescent="0.3">
      <c r="A318" s="61" t="s">
        <v>429</v>
      </c>
      <c r="B318" s="61" t="s">
        <v>430</v>
      </c>
      <c r="C318" s="61" t="s">
        <v>1133</v>
      </c>
      <c r="D318" s="28">
        <v>34</v>
      </c>
      <c r="E318" s="28">
        <v>79451</v>
      </c>
      <c r="F318" s="28">
        <v>2331</v>
      </c>
      <c r="G318" s="28">
        <v>78999</v>
      </c>
      <c r="H318" s="28">
        <v>2318</v>
      </c>
      <c r="I318" s="28">
        <v>78459</v>
      </c>
      <c r="J318" s="28">
        <v>2302</v>
      </c>
      <c r="K318" s="28">
        <v>77988</v>
      </c>
      <c r="L318" s="28">
        <v>2288</v>
      </c>
      <c r="M318" s="28">
        <v>76906</v>
      </c>
      <c r="N318" s="28">
        <v>2257</v>
      </c>
      <c r="O318" s="28">
        <v>75839</v>
      </c>
      <c r="P318" s="28">
        <v>2225</v>
      </c>
      <c r="Q318" s="28">
        <v>75191</v>
      </c>
      <c r="R318" s="28">
        <v>2212</v>
      </c>
      <c r="S318" s="28">
        <v>74278</v>
      </c>
      <c r="T318" s="28">
        <v>2185</v>
      </c>
      <c r="U318" s="28">
        <v>73106</v>
      </c>
      <c r="V318" s="28">
        <v>2150</v>
      </c>
      <c r="W318" s="28">
        <v>72514</v>
      </c>
      <c r="X318" s="28">
        <v>2133</v>
      </c>
      <c r="Y318" s="28">
        <v>71337</v>
      </c>
      <c r="Z318" s="28">
        <v>2098</v>
      </c>
      <c r="AA318" s="28">
        <v>70028</v>
      </c>
      <c r="AB318" s="28">
        <v>2060</v>
      </c>
      <c r="AC318" s="28">
        <v>69172</v>
      </c>
      <c r="AD318" s="28">
        <v>2034</v>
      </c>
      <c r="AE318" s="28">
        <v>68386</v>
      </c>
      <c r="AF318" s="28">
        <v>2011</v>
      </c>
      <c r="AG318" s="28">
        <v>67738</v>
      </c>
      <c r="AH318" s="28">
        <v>1992</v>
      </c>
      <c r="AI318" s="28">
        <v>67554</v>
      </c>
      <c r="AJ318" s="28">
        <v>1987</v>
      </c>
      <c r="AK318" s="28">
        <v>67077</v>
      </c>
      <c r="AL318" s="28">
        <v>1973</v>
      </c>
    </row>
    <row r="319" spans="1:38" s="24" customFormat="1" ht="12.75" customHeight="1" x14ac:dyDescent="0.3">
      <c r="A319" s="61" t="s">
        <v>473</v>
      </c>
      <c r="B319" s="61" t="s">
        <v>474</v>
      </c>
      <c r="C319" s="61" t="s">
        <v>1133</v>
      </c>
      <c r="D319" s="28">
        <v>271</v>
      </c>
      <c r="E319" s="28">
        <v>147777</v>
      </c>
      <c r="F319" s="28">
        <v>545</v>
      </c>
      <c r="G319" s="28">
        <v>146845</v>
      </c>
      <c r="H319" s="28">
        <v>542</v>
      </c>
      <c r="I319" s="28">
        <v>145056</v>
      </c>
      <c r="J319" s="28">
        <v>535</v>
      </c>
      <c r="K319" s="28">
        <v>142551</v>
      </c>
      <c r="L319" s="28">
        <v>526</v>
      </c>
      <c r="M319" s="28">
        <v>140657</v>
      </c>
      <c r="N319" s="28">
        <v>519</v>
      </c>
      <c r="O319" s="28">
        <v>139338</v>
      </c>
      <c r="P319" s="28">
        <v>514</v>
      </c>
      <c r="Q319" s="28">
        <v>137580</v>
      </c>
      <c r="R319" s="28">
        <v>508</v>
      </c>
      <c r="S319" s="28">
        <v>135547</v>
      </c>
      <c r="T319" s="28">
        <v>500</v>
      </c>
      <c r="U319" s="28">
        <v>133584</v>
      </c>
      <c r="V319" s="28">
        <v>493</v>
      </c>
      <c r="W319" s="28">
        <v>132401</v>
      </c>
      <c r="X319" s="28">
        <v>489</v>
      </c>
      <c r="Y319" s="28">
        <v>131656</v>
      </c>
      <c r="Z319" s="28">
        <v>486</v>
      </c>
      <c r="AA319" s="28">
        <v>130673</v>
      </c>
      <c r="AB319" s="28">
        <v>482</v>
      </c>
      <c r="AC319" s="28">
        <v>129043</v>
      </c>
      <c r="AD319" s="28">
        <v>476</v>
      </c>
      <c r="AE319" s="28">
        <v>128575</v>
      </c>
      <c r="AF319" s="28">
        <v>474</v>
      </c>
      <c r="AG319" s="28">
        <v>128763</v>
      </c>
      <c r="AH319" s="28">
        <v>475</v>
      </c>
      <c r="AI319" s="28">
        <v>129297</v>
      </c>
      <c r="AJ319" s="28">
        <v>477</v>
      </c>
      <c r="AK319" s="28">
        <v>129774</v>
      </c>
      <c r="AL319" s="28">
        <v>479</v>
      </c>
    </row>
    <row r="320" spans="1:38" s="24" customFormat="1" ht="12.75" customHeight="1" x14ac:dyDescent="0.3">
      <c r="A320" s="61" t="s">
        <v>431</v>
      </c>
      <c r="B320" s="61" t="s">
        <v>432</v>
      </c>
      <c r="C320" s="61" t="s">
        <v>1133</v>
      </c>
      <c r="D320" s="28">
        <v>258</v>
      </c>
      <c r="E320" s="28">
        <v>87128</v>
      </c>
      <c r="F320" s="28">
        <v>337</v>
      </c>
      <c r="G320" s="28">
        <v>87258</v>
      </c>
      <c r="H320" s="28">
        <v>338</v>
      </c>
      <c r="I320" s="28">
        <v>86978</v>
      </c>
      <c r="J320" s="28">
        <v>337</v>
      </c>
      <c r="K320" s="28">
        <v>86871</v>
      </c>
      <c r="L320" s="28">
        <v>336</v>
      </c>
      <c r="M320" s="28">
        <v>86761</v>
      </c>
      <c r="N320" s="28">
        <v>336</v>
      </c>
      <c r="O320" s="28">
        <v>86096</v>
      </c>
      <c r="P320" s="28">
        <v>333</v>
      </c>
      <c r="Q320" s="28">
        <v>85637</v>
      </c>
      <c r="R320" s="28">
        <v>332</v>
      </c>
      <c r="S320" s="28">
        <v>85413</v>
      </c>
      <c r="T320" s="28">
        <v>331</v>
      </c>
      <c r="U320" s="28">
        <v>84732</v>
      </c>
      <c r="V320" s="28">
        <v>328</v>
      </c>
      <c r="W320" s="28">
        <v>84256</v>
      </c>
      <c r="X320" s="28">
        <v>327</v>
      </c>
      <c r="Y320" s="28">
        <v>83219</v>
      </c>
      <c r="Z320" s="28">
        <v>323</v>
      </c>
      <c r="AA320" s="28">
        <v>82319</v>
      </c>
      <c r="AB320" s="28">
        <v>319</v>
      </c>
      <c r="AC320" s="28">
        <v>81808</v>
      </c>
      <c r="AD320" s="28">
        <v>317</v>
      </c>
      <c r="AE320" s="28">
        <v>81498</v>
      </c>
      <c r="AF320" s="28">
        <v>316</v>
      </c>
      <c r="AG320" s="28">
        <v>81233</v>
      </c>
      <c r="AH320" s="28">
        <v>315</v>
      </c>
      <c r="AI320" s="28">
        <v>80498</v>
      </c>
      <c r="AJ320" s="28">
        <v>312</v>
      </c>
      <c r="AK320" s="28">
        <v>80283</v>
      </c>
      <c r="AL320" s="28">
        <v>311</v>
      </c>
    </row>
    <row r="321" spans="1:38" s="24" customFormat="1" ht="12.75" customHeight="1" x14ac:dyDescent="0.3">
      <c r="A321" s="61" t="s">
        <v>433</v>
      </c>
      <c r="B321" s="61" t="s">
        <v>434</v>
      </c>
      <c r="C321" s="61" t="s">
        <v>1133</v>
      </c>
      <c r="D321" s="28">
        <v>129</v>
      </c>
      <c r="E321" s="28">
        <v>146383</v>
      </c>
      <c r="F321" s="28">
        <v>1133</v>
      </c>
      <c r="G321" s="28">
        <v>145284</v>
      </c>
      <c r="H321" s="28">
        <v>1125</v>
      </c>
      <c r="I321" s="28">
        <v>143794</v>
      </c>
      <c r="J321" s="28">
        <v>1113</v>
      </c>
      <c r="K321" s="28">
        <v>142858</v>
      </c>
      <c r="L321" s="28">
        <v>1106</v>
      </c>
      <c r="M321" s="28">
        <v>140928</v>
      </c>
      <c r="N321" s="28">
        <v>1091</v>
      </c>
      <c r="O321" s="28">
        <v>139772</v>
      </c>
      <c r="P321" s="28">
        <v>1082</v>
      </c>
      <c r="Q321" s="28">
        <v>138375</v>
      </c>
      <c r="R321" s="28">
        <v>1073</v>
      </c>
      <c r="S321" s="28">
        <v>136741</v>
      </c>
      <c r="T321" s="28">
        <v>1060</v>
      </c>
      <c r="U321" s="28">
        <v>134934</v>
      </c>
      <c r="V321" s="28">
        <v>1046</v>
      </c>
      <c r="W321" s="28">
        <v>132857</v>
      </c>
      <c r="X321" s="28">
        <v>1030</v>
      </c>
      <c r="Y321" s="28">
        <v>131224</v>
      </c>
      <c r="Z321" s="28">
        <v>1017</v>
      </c>
      <c r="AA321" s="28">
        <v>129190</v>
      </c>
      <c r="AB321" s="28">
        <v>1001</v>
      </c>
      <c r="AC321" s="28">
        <v>127760</v>
      </c>
      <c r="AD321" s="28">
        <v>990</v>
      </c>
      <c r="AE321" s="28">
        <v>127222</v>
      </c>
      <c r="AF321" s="28">
        <v>986</v>
      </c>
      <c r="AG321" s="28">
        <v>126665</v>
      </c>
      <c r="AH321" s="28">
        <v>982</v>
      </c>
      <c r="AI321" s="28">
        <v>126272</v>
      </c>
      <c r="AJ321" s="28">
        <v>979</v>
      </c>
      <c r="AK321" s="28">
        <v>126661</v>
      </c>
      <c r="AL321" s="28">
        <v>982</v>
      </c>
    </row>
    <row r="322" spans="1:38" s="24" customFormat="1" ht="12.75" customHeight="1" x14ac:dyDescent="0.3">
      <c r="A322" s="61" t="s">
        <v>54</v>
      </c>
      <c r="B322" s="61" t="s">
        <v>55</v>
      </c>
      <c r="C322" s="61" t="s">
        <v>1133</v>
      </c>
      <c r="D322" s="28">
        <v>78</v>
      </c>
      <c r="E322" s="28">
        <v>86882</v>
      </c>
      <c r="F322" s="28">
        <v>1113</v>
      </c>
      <c r="G322" s="28">
        <v>86370</v>
      </c>
      <c r="H322" s="28">
        <v>1107</v>
      </c>
      <c r="I322" s="28">
        <v>84992</v>
      </c>
      <c r="J322" s="28">
        <v>1089</v>
      </c>
      <c r="K322" s="28">
        <v>83906</v>
      </c>
      <c r="L322" s="28">
        <v>1075</v>
      </c>
      <c r="M322" s="28">
        <v>83094</v>
      </c>
      <c r="N322" s="28">
        <v>1065</v>
      </c>
      <c r="O322" s="28">
        <v>81878</v>
      </c>
      <c r="P322" s="28">
        <v>1049</v>
      </c>
      <c r="Q322" s="28">
        <v>80501</v>
      </c>
      <c r="R322" s="28">
        <v>1032</v>
      </c>
      <c r="S322" s="28">
        <v>80283</v>
      </c>
      <c r="T322" s="28">
        <v>1029</v>
      </c>
      <c r="U322" s="28">
        <v>79373</v>
      </c>
      <c r="V322" s="28">
        <v>1018</v>
      </c>
      <c r="W322" s="28">
        <v>78694</v>
      </c>
      <c r="X322" s="28">
        <v>1009</v>
      </c>
      <c r="Y322" s="28">
        <v>78330</v>
      </c>
      <c r="Z322" s="28">
        <v>1004</v>
      </c>
      <c r="AA322" s="28">
        <v>77169</v>
      </c>
      <c r="AB322" s="28">
        <v>989</v>
      </c>
      <c r="AC322" s="28">
        <v>77018</v>
      </c>
      <c r="AD322" s="28">
        <v>987</v>
      </c>
      <c r="AE322" s="28">
        <v>76948</v>
      </c>
      <c r="AF322" s="28">
        <v>987</v>
      </c>
      <c r="AG322" s="28">
        <v>77550</v>
      </c>
      <c r="AH322" s="28">
        <v>994</v>
      </c>
      <c r="AI322" s="28">
        <v>77649</v>
      </c>
      <c r="AJ322" s="28">
        <v>996</v>
      </c>
      <c r="AK322" s="28">
        <v>78053</v>
      </c>
      <c r="AL322" s="28">
        <v>1001</v>
      </c>
    </row>
    <row r="323" spans="1:38" s="24" customFormat="1" ht="12.75" customHeight="1" x14ac:dyDescent="0.3">
      <c r="A323" s="61" t="s">
        <v>56</v>
      </c>
      <c r="B323" s="61" t="s">
        <v>57</v>
      </c>
      <c r="C323" s="61" t="s">
        <v>1133</v>
      </c>
      <c r="D323" s="28">
        <v>45</v>
      </c>
      <c r="E323" s="28">
        <v>99120</v>
      </c>
      <c r="F323" s="28">
        <v>2208</v>
      </c>
      <c r="G323" s="28">
        <v>98869</v>
      </c>
      <c r="H323" s="28">
        <v>2203</v>
      </c>
      <c r="I323" s="28">
        <v>98419</v>
      </c>
      <c r="J323" s="28">
        <v>2193</v>
      </c>
      <c r="K323" s="28">
        <v>97941</v>
      </c>
      <c r="L323" s="28">
        <v>2182</v>
      </c>
      <c r="M323" s="28">
        <v>97371</v>
      </c>
      <c r="N323" s="28">
        <v>2169</v>
      </c>
      <c r="O323" s="28">
        <v>96737</v>
      </c>
      <c r="P323" s="28">
        <v>2155</v>
      </c>
      <c r="Q323" s="28">
        <v>95852</v>
      </c>
      <c r="R323" s="28">
        <v>2130</v>
      </c>
      <c r="S323" s="28">
        <v>94848</v>
      </c>
      <c r="T323" s="28">
        <v>2108</v>
      </c>
      <c r="U323" s="28">
        <v>94001</v>
      </c>
      <c r="V323" s="28">
        <v>2089</v>
      </c>
      <c r="W323" s="28">
        <v>93182</v>
      </c>
      <c r="X323" s="28">
        <v>2071</v>
      </c>
      <c r="Y323" s="28">
        <v>92425</v>
      </c>
      <c r="Z323" s="28">
        <v>2054</v>
      </c>
      <c r="AA323" s="28">
        <v>91512</v>
      </c>
      <c r="AB323" s="28">
        <v>2034</v>
      </c>
      <c r="AC323" s="28">
        <v>90571</v>
      </c>
      <c r="AD323" s="28">
        <v>2013</v>
      </c>
      <c r="AE323" s="28">
        <v>90127</v>
      </c>
      <c r="AF323" s="28">
        <v>2003</v>
      </c>
      <c r="AG323" s="28">
        <v>90225</v>
      </c>
      <c r="AH323" s="28">
        <v>2005</v>
      </c>
      <c r="AI323" s="28">
        <v>90292</v>
      </c>
      <c r="AJ323" s="28">
        <v>2006</v>
      </c>
      <c r="AK323" s="28">
        <v>90404</v>
      </c>
      <c r="AL323" s="28">
        <v>2009</v>
      </c>
    </row>
    <row r="324" spans="1:38" s="24" customFormat="1" ht="12.75" customHeight="1" x14ac:dyDescent="0.3">
      <c r="A324" s="61" t="s">
        <v>58</v>
      </c>
      <c r="B324" s="61" t="s">
        <v>59</v>
      </c>
      <c r="C324" s="61" t="s">
        <v>1133</v>
      </c>
      <c r="D324" s="28">
        <v>95</v>
      </c>
      <c r="E324" s="28">
        <v>88765</v>
      </c>
      <c r="F324" s="28">
        <v>933</v>
      </c>
      <c r="G324" s="28">
        <v>88705</v>
      </c>
      <c r="H324" s="28">
        <v>933</v>
      </c>
      <c r="I324" s="28">
        <v>88385</v>
      </c>
      <c r="J324" s="28">
        <v>929</v>
      </c>
      <c r="K324" s="28">
        <v>87814</v>
      </c>
      <c r="L324" s="28">
        <v>923</v>
      </c>
      <c r="M324" s="28">
        <v>87134</v>
      </c>
      <c r="N324" s="28">
        <v>916</v>
      </c>
      <c r="O324" s="28">
        <v>86700</v>
      </c>
      <c r="P324" s="28">
        <v>912</v>
      </c>
      <c r="Q324" s="28">
        <v>86378</v>
      </c>
      <c r="R324" s="28">
        <v>909</v>
      </c>
      <c r="S324" s="28">
        <v>85843</v>
      </c>
      <c r="T324" s="28">
        <v>904</v>
      </c>
      <c r="U324" s="28">
        <v>85142</v>
      </c>
      <c r="V324" s="28">
        <v>896</v>
      </c>
      <c r="W324" s="28">
        <v>84345</v>
      </c>
      <c r="X324" s="28">
        <v>888</v>
      </c>
      <c r="Y324" s="28">
        <v>84214</v>
      </c>
      <c r="Z324" s="28">
        <v>886</v>
      </c>
      <c r="AA324" s="28">
        <v>83284</v>
      </c>
      <c r="AB324" s="28">
        <v>877</v>
      </c>
      <c r="AC324" s="28">
        <v>82321</v>
      </c>
      <c r="AD324" s="28">
        <v>867</v>
      </c>
      <c r="AE324" s="28">
        <v>81631</v>
      </c>
      <c r="AF324" s="28">
        <v>859</v>
      </c>
      <c r="AG324" s="28">
        <v>80938</v>
      </c>
      <c r="AH324" s="28">
        <v>852</v>
      </c>
      <c r="AI324" s="28">
        <v>80358</v>
      </c>
      <c r="AJ324" s="28">
        <v>846</v>
      </c>
      <c r="AK324" s="28">
        <v>80309</v>
      </c>
      <c r="AL324" s="28">
        <v>845</v>
      </c>
    </row>
    <row r="325" spans="1:38" s="24" customFormat="1" ht="12.75" customHeight="1" x14ac:dyDescent="0.3">
      <c r="A325" s="61" t="s">
        <v>351</v>
      </c>
      <c r="B325" s="61" t="s">
        <v>352</v>
      </c>
      <c r="C325" s="61" t="s">
        <v>1133</v>
      </c>
      <c r="D325" s="28">
        <v>248</v>
      </c>
      <c r="E325" s="28">
        <v>87297</v>
      </c>
      <c r="F325" s="28">
        <v>352</v>
      </c>
      <c r="G325" s="28">
        <v>86527</v>
      </c>
      <c r="H325" s="28">
        <v>349</v>
      </c>
      <c r="I325" s="28">
        <v>85914</v>
      </c>
      <c r="J325" s="28">
        <v>346</v>
      </c>
      <c r="K325" s="28">
        <v>85340</v>
      </c>
      <c r="L325" s="28">
        <v>344</v>
      </c>
      <c r="M325" s="28">
        <v>84616</v>
      </c>
      <c r="N325" s="28">
        <v>341</v>
      </c>
      <c r="O325" s="28">
        <v>83642</v>
      </c>
      <c r="P325" s="28">
        <v>337</v>
      </c>
      <c r="Q325" s="28">
        <v>83178</v>
      </c>
      <c r="R325" s="28">
        <v>335</v>
      </c>
      <c r="S325" s="28">
        <v>82756</v>
      </c>
      <c r="T325" s="28">
        <v>334</v>
      </c>
      <c r="U325" s="28">
        <v>82099</v>
      </c>
      <c r="V325" s="28">
        <v>331</v>
      </c>
      <c r="W325" s="28">
        <v>81543</v>
      </c>
      <c r="X325" s="28">
        <v>329</v>
      </c>
      <c r="Y325" s="28">
        <v>80983</v>
      </c>
      <c r="Z325" s="28">
        <v>327</v>
      </c>
      <c r="AA325" s="28">
        <v>80027</v>
      </c>
      <c r="AB325" s="28">
        <v>323</v>
      </c>
      <c r="AC325" s="28">
        <v>79373</v>
      </c>
      <c r="AD325" s="28">
        <v>320</v>
      </c>
      <c r="AE325" s="28">
        <v>79050</v>
      </c>
      <c r="AF325" s="28">
        <v>319</v>
      </c>
      <c r="AG325" s="28">
        <v>79002</v>
      </c>
      <c r="AH325" s="28">
        <v>319</v>
      </c>
      <c r="AI325" s="28">
        <v>78906</v>
      </c>
      <c r="AJ325" s="28">
        <v>318</v>
      </c>
      <c r="AK325" s="28">
        <v>79332</v>
      </c>
      <c r="AL325" s="28">
        <v>320</v>
      </c>
    </row>
    <row r="326" spans="1:38" s="24" customFormat="1" ht="12.75" customHeight="1" x14ac:dyDescent="0.3">
      <c r="A326" s="61" t="s">
        <v>475</v>
      </c>
      <c r="B326" s="61" t="s">
        <v>476</v>
      </c>
      <c r="C326" s="61" t="s">
        <v>1133</v>
      </c>
      <c r="D326" s="28">
        <v>345</v>
      </c>
      <c r="E326" s="28">
        <v>125010</v>
      </c>
      <c r="F326" s="28">
        <v>362</v>
      </c>
      <c r="G326" s="28">
        <v>124593</v>
      </c>
      <c r="H326" s="28">
        <v>361</v>
      </c>
      <c r="I326" s="28">
        <v>124011</v>
      </c>
      <c r="J326" s="28">
        <v>359</v>
      </c>
      <c r="K326" s="28">
        <v>123359</v>
      </c>
      <c r="L326" s="28">
        <v>357</v>
      </c>
      <c r="M326" s="28">
        <v>122783</v>
      </c>
      <c r="N326" s="28">
        <v>356</v>
      </c>
      <c r="O326" s="28">
        <v>122081</v>
      </c>
      <c r="P326" s="28">
        <v>354</v>
      </c>
      <c r="Q326" s="28">
        <v>121754</v>
      </c>
      <c r="R326" s="28">
        <v>353</v>
      </c>
      <c r="S326" s="28">
        <v>120957</v>
      </c>
      <c r="T326" s="28">
        <v>351</v>
      </c>
      <c r="U326" s="28">
        <v>120106</v>
      </c>
      <c r="V326" s="28">
        <v>348</v>
      </c>
      <c r="W326" s="28">
        <v>119012</v>
      </c>
      <c r="X326" s="28">
        <v>345</v>
      </c>
      <c r="Y326" s="28">
        <v>118098</v>
      </c>
      <c r="Z326" s="28">
        <v>342</v>
      </c>
      <c r="AA326" s="28">
        <v>117038</v>
      </c>
      <c r="AB326" s="28">
        <v>339</v>
      </c>
      <c r="AC326" s="28">
        <v>116357</v>
      </c>
      <c r="AD326" s="28">
        <v>337</v>
      </c>
      <c r="AE326" s="28">
        <v>116230</v>
      </c>
      <c r="AF326" s="28">
        <v>337</v>
      </c>
      <c r="AG326" s="28">
        <v>116024</v>
      </c>
      <c r="AH326" s="28">
        <v>336</v>
      </c>
      <c r="AI326" s="28">
        <v>115573</v>
      </c>
      <c r="AJ326" s="28">
        <v>335</v>
      </c>
      <c r="AK326" s="28">
        <v>115668</v>
      </c>
      <c r="AL326" s="28">
        <v>335</v>
      </c>
    </row>
    <row r="327" spans="1:38" s="24" customFormat="1" ht="12.75" customHeight="1" x14ac:dyDescent="0.3">
      <c r="A327" s="61" t="s">
        <v>477</v>
      </c>
      <c r="B327" s="61" t="s">
        <v>478</v>
      </c>
      <c r="C327" s="61" t="s">
        <v>1133</v>
      </c>
      <c r="D327" s="28">
        <v>64</v>
      </c>
      <c r="E327" s="28">
        <v>101129</v>
      </c>
      <c r="F327" s="28">
        <v>1590</v>
      </c>
      <c r="G327" s="28">
        <v>101421</v>
      </c>
      <c r="H327" s="28">
        <v>1595</v>
      </c>
      <c r="I327" s="28">
        <v>100976</v>
      </c>
      <c r="J327" s="28">
        <v>1588</v>
      </c>
      <c r="K327" s="28">
        <v>100634</v>
      </c>
      <c r="L327" s="28">
        <v>1582</v>
      </c>
      <c r="M327" s="28">
        <v>100387</v>
      </c>
      <c r="N327" s="28">
        <v>1578</v>
      </c>
      <c r="O327" s="28">
        <v>99779</v>
      </c>
      <c r="P327" s="28">
        <v>1569</v>
      </c>
      <c r="Q327" s="28">
        <v>99493</v>
      </c>
      <c r="R327" s="28">
        <v>1555</v>
      </c>
      <c r="S327" s="28">
        <v>98201</v>
      </c>
      <c r="T327" s="28">
        <v>1534</v>
      </c>
      <c r="U327" s="28">
        <v>96597</v>
      </c>
      <c r="V327" s="28">
        <v>1509</v>
      </c>
      <c r="W327" s="28">
        <v>95530</v>
      </c>
      <c r="X327" s="28">
        <v>1493</v>
      </c>
      <c r="Y327" s="28">
        <v>94397</v>
      </c>
      <c r="Z327" s="28">
        <v>1475</v>
      </c>
      <c r="AA327" s="28">
        <v>92838</v>
      </c>
      <c r="AB327" s="28">
        <v>1451</v>
      </c>
      <c r="AC327" s="28">
        <v>91072</v>
      </c>
      <c r="AD327" s="28">
        <v>1423</v>
      </c>
      <c r="AE327" s="28">
        <v>89798</v>
      </c>
      <c r="AF327" s="28">
        <v>1403</v>
      </c>
      <c r="AG327" s="28">
        <v>89646</v>
      </c>
      <c r="AH327" s="28">
        <v>1401</v>
      </c>
      <c r="AI327" s="28">
        <v>89289</v>
      </c>
      <c r="AJ327" s="28">
        <v>1395</v>
      </c>
      <c r="AK327" s="28">
        <v>89893</v>
      </c>
      <c r="AL327" s="28">
        <v>1405</v>
      </c>
    </row>
    <row r="328" spans="1:38" s="24" customFormat="1" ht="12.75" customHeight="1" x14ac:dyDescent="0.3">
      <c r="A328" s="61" t="s">
        <v>831</v>
      </c>
      <c r="B328" s="61" t="s">
        <v>832</v>
      </c>
      <c r="C328" s="61" t="s">
        <v>1132</v>
      </c>
      <c r="D328" s="28">
        <v>1991</v>
      </c>
      <c r="E328" s="28">
        <v>852353</v>
      </c>
      <c r="F328" s="28">
        <v>428</v>
      </c>
      <c r="G328" s="28">
        <v>846888</v>
      </c>
      <c r="H328" s="28">
        <v>425</v>
      </c>
      <c r="I328" s="28">
        <v>838525</v>
      </c>
      <c r="J328" s="28">
        <v>421</v>
      </c>
      <c r="K328" s="28">
        <v>830512</v>
      </c>
      <c r="L328" s="28">
        <v>417</v>
      </c>
      <c r="M328" s="28">
        <v>822940</v>
      </c>
      <c r="N328" s="28">
        <v>413</v>
      </c>
      <c r="O328" s="28">
        <v>815960</v>
      </c>
      <c r="P328" s="28">
        <v>410</v>
      </c>
      <c r="Q328" s="28">
        <v>808919</v>
      </c>
      <c r="R328" s="28">
        <v>406</v>
      </c>
      <c r="S328" s="28">
        <v>803154</v>
      </c>
      <c r="T328" s="28">
        <v>404</v>
      </c>
      <c r="U328" s="28">
        <v>796039</v>
      </c>
      <c r="V328" s="28">
        <v>400</v>
      </c>
      <c r="W328" s="28">
        <v>790978</v>
      </c>
      <c r="X328" s="28">
        <v>397</v>
      </c>
      <c r="Y328" s="28">
        <v>784283</v>
      </c>
      <c r="Z328" s="28">
        <v>394</v>
      </c>
      <c r="AA328" s="28">
        <v>777402</v>
      </c>
      <c r="AB328" s="28">
        <v>391</v>
      </c>
      <c r="AC328" s="28">
        <v>770798</v>
      </c>
      <c r="AD328" s="28">
        <v>387</v>
      </c>
      <c r="AE328" s="28">
        <v>765987</v>
      </c>
      <c r="AF328" s="28">
        <v>385</v>
      </c>
      <c r="AG328" s="28">
        <v>760883</v>
      </c>
      <c r="AH328" s="28">
        <v>382</v>
      </c>
      <c r="AI328" s="28">
        <v>757263</v>
      </c>
      <c r="AJ328" s="28">
        <v>381</v>
      </c>
      <c r="AK328" s="28">
        <v>754976</v>
      </c>
      <c r="AL328" s="28">
        <v>379</v>
      </c>
    </row>
    <row r="329" spans="1:38" s="24" customFormat="1" ht="12.75" customHeight="1" x14ac:dyDescent="0.3">
      <c r="A329" s="61" t="s">
        <v>419</v>
      </c>
      <c r="B329" s="61" t="s">
        <v>420</v>
      </c>
      <c r="C329" s="61" t="s">
        <v>1133</v>
      </c>
      <c r="D329" s="28">
        <v>42</v>
      </c>
      <c r="E329" s="28">
        <v>63721</v>
      </c>
      <c r="F329" s="28">
        <v>1520</v>
      </c>
      <c r="G329" s="28">
        <v>63621</v>
      </c>
      <c r="H329" s="28">
        <v>1517</v>
      </c>
      <c r="I329" s="28">
        <v>63526</v>
      </c>
      <c r="J329" s="28">
        <v>1515</v>
      </c>
      <c r="K329" s="28">
        <v>63266</v>
      </c>
      <c r="L329" s="28">
        <v>1509</v>
      </c>
      <c r="M329" s="28">
        <v>62605</v>
      </c>
      <c r="N329" s="28">
        <v>1493</v>
      </c>
      <c r="O329" s="28">
        <v>61970</v>
      </c>
      <c r="P329" s="28">
        <v>1478</v>
      </c>
      <c r="Q329" s="28">
        <v>61334</v>
      </c>
      <c r="R329" s="28">
        <v>1460</v>
      </c>
      <c r="S329" s="28">
        <v>61216</v>
      </c>
      <c r="T329" s="28">
        <v>1458</v>
      </c>
      <c r="U329" s="28">
        <v>61023</v>
      </c>
      <c r="V329" s="28">
        <v>1453</v>
      </c>
      <c r="W329" s="28">
        <v>60721</v>
      </c>
      <c r="X329" s="28">
        <v>1446</v>
      </c>
      <c r="Y329" s="28">
        <v>60564</v>
      </c>
      <c r="Z329" s="28">
        <v>1442</v>
      </c>
      <c r="AA329" s="28">
        <v>60337</v>
      </c>
      <c r="AB329" s="28">
        <v>1437</v>
      </c>
      <c r="AC329" s="28">
        <v>59821</v>
      </c>
      <c r="AD329" s="28">
        <v>1424</v>
      </c>
      <c r="AE329" s="28">
        <v>59961</v>
      </c>
      <c r="AF329" s="28">
        <v>1428</v>
      </c>
      <c r="AG329" s="28">
        <v>59993</v>
      </c>
      <c r="AH329" s="28">
        <v>1428</v>
      </c>
      <c r="AI329" s="28">
        <v>60050</v>
      </c>
      <c r="AJ329" s="28">
        <v>1430</v>
      </c>
      <c r="AK329" s="28">
        <v>59714</v>
      </c>
      <c r="AL329" s="28">
        <v>1422</v>
      </c>
    </row>
    <row r="330" spans="1:38" s="24" customFormat="1" ht="12.75" customHeight="1" x14ac:dyDescent="0.3">
      <c r="A330" s="61" t="s">
        <v>421</v>
      </c>
      <c r="B330" s="61" t="s">
        <v>422</v>
      </c>
      <c r="C330" s="61" t="s">
        <v>1133</v>
      </c>
      <c r="D330" s="28">
        <v>221</v>
      </c>
      <c r="E330" s="28">
        <v>158657</v>
      </c>
      <c r="F330" s="28">
        <v>718</v>
      </c>
      <c r="G330" s="28">
        <v>157287</v>
      </c>
      <c r="H330" s="28">
        <v>712</v>
      </c>
      <c r="I330" s="28">
        <v>155798</v>
      </c>
      <c r="J330" s="28">
        <v>705</v>
      </c>
      <c r="K330" s="28">
        <v>154653</v>
      </c>
      <c r="L330" s="28">
        <v>700</v>
      </c>
      <c r="M330" s="28">
        <v>153013</v>
      </c>
      <c r="N330" s="28">
        <v>693</v>
      </c>
      <c r="O330" s="28">
        <v>151556</v>
      </c>
      <c r="P330" s="28">
        <v>686</v>
      </c>
      <c r="Q330" s="28">
        <v>149811</v>
      </c>
      <c r="R330" s="28">
        <v>678</v>
      </c>
      <c r="S330" s="28">
        <v>149467</v>
      </c>
      <c r="T330" s="28">
        <v>676</v>
      </c>
      <c r="U330" s="28">
        <v>148891</v>
      </c>
      <c r="V330" s="28">
        <v>674</v>
      </c>
      <c r="W330" s="28">
        <v>148458</v>
      </c>
      <c r="X330" s="28">
        <v>672</v>
      </c>
      <c r="Y330" s="28">
        <v>147725</v>
      </c>
      <c r="Z330" s="28">
        <v>668</v>
      </c>
      <c r="AA330" s="28">
        <v>146750</v>
      </c>
      <c r="AB330" s="28">
        <v>664</v>
      </c>
      <c r="AC330" s="28">
        <v>145985</v>
      </c>
      <c r="AD330" s="28">
        <v>661</v>
      </c>
      <c r="AE330" s="28">
        <v>145149</v>
      </c>
      <c r="AF330" s="28">
        <v>657</v>
      </c>
      <c r="AG330" s="28">
        <v>143458</v>
      </c>
      <c r="AH330" s="28">
        <v>649</v>
      </c>
      <c r="AI330" s="28">
        <v>142385</v>
      </c>
      <c r="AJ330" s="28">
        <v>644</v>
      </c>
      <c r="AK330" s="28">
        <v>140998</v>
      </c>
      <c r="AL330" s="28">
        <v>638</v>
      </c>
    </row>
    <row r="331" spans="1:38" s="24" customFormat="1" ht="12.75" customHeight="1" x14ac:dyDescent="0.3">
      <c r="A331" s="61" t="s">
        <v>423</v>
      </c>
      <c r="B331" s="61" t="s">
        <v>424</v>
      </c>
      <c r="C331" s="61" t="s">
        <v>1133</v>
      </c>
      <c r="D331" s="28">
        <v>786</v>
      </c>
      <c r="E331" s="28">
        <v>120192</v>
      </c>
      <c r="F331" s="28">
        <v>153</v>
      </c>
      <c r="G331" s="28">
        <v>119125</v>
      </c>
      <c r="H331" s="28">
        <v>152</v>
      </c>
      <c r="I331" s="28">
        <v>117784</v>
      </c>
      <c r="J331" s="28">
        <v>150</v>
      </c>
      <c r="K331" s="28">
        <v>116261</v>
      </c>
      <c r="L331" s="28">
        <v>148</v>
      </c>
      <c r="M331" s="28">
        <v>115800</v>
      </c>
      <c r="N331" s="28">
        <v>147</v>
      </c>
      <c r="O331" s="28">
        <v>114899</v>
      </c>
      <c r="P331" s="28">
        <v>146</v>
      </c>
      <c r="Q331" s="28">
        <v>113995</v>
      </c>
      <c r="R331" s="28">
        <v>145</v>
      </c>
      <c r="S331" s="28">
        <v>113411</v>
      </c>
      <c r="T331" s="28">
        <v>144</v>
      </c>
      <c r="U331" s="28">
        <v>112474</v>
      </c>
      <c r="V331" s="28">
        <v>143</v>
      </c>
      <c r="W331" s="28">
        <v>111796</v>
      </c>
      <c r="X331" s="28">
        <v>142</v>
      </c>
      <c r="Y331" s="28">
        <v>110603</v>
      </c>
      <c r="Z331" s="28">
        <v>141</v>
      </c>
      <c r="AA331" s="28">
        <v>109686</v>
      </c>
      <c r="AB331" s="28">
        <v>140</v>
      </c>
      <c r="AC331" s="28">
        <v>108773</v>
      </c>
      <c r="AD331" s="28">
        <v>138</v>
      </c>
      <c r="AE331" s="28">
        <v>108157</v>
      </c>
      <c r="AF331" s="28">
        <v>138</v>
      </c>
      <c r="AG331" s="28">
        <v>107512</v>
      </c>
      <c r="AH331" s="28">
        <v>137</v>
      </c>
      <c r="AI331" s="28">
        <v>106990</v>
      </c>
      <c r="AJ331" s="28">
        <v>136</v>
      </c>
      <c r="AK331" s="28">
        <v>106494</v>
      </c>
      <c r="AL331" s="28">
        <v>135</v>
      </c>
    </row>
    <row r="332" spans="1:38" s="24" customFormat="1" ht="12.75" customHeight="1" x14ac:dyDescent="0.3">
      <c r="A332" s="61" t="s">
        <v>479</v>
      </c>
      <c r="B332" s="61" t="s">
        <v>480</v>
      </c>
      <c r="C332" s="61" t="s">
        <v>1133</v>
      </c>
      <c r="D332" s="28">
        <v>45</v>
      </c>
      <c r="E332" s="28">
        <v>111664</v>
      </c>
      <c r="F332" s="28">
        <v>2483</v>
      </c>
      <c r="G332" s="28">
        <v>111546</v>
      </c>
      <c r="H332" s="28">
        <v>2480</v>
      </c>
      <c r="I332" s="28">
        <v>110887</v>
      </c>
      <c r="J332" s="28">
        <v>2466</v>
      </c>
      <c r="K332" s="28">
        <v>109874</v>
      </c>
      <c r="L332" s="28">
        <v>2443</v>
      </c>
      <c r="M332" s="28">
        <v>108953</v>
      </c>
      <c r="N332" s="28">
        <v>2423</v>
      </c>
      <c r="O332" s="28">
        <v>108234</v>
      </c>
      <c r="P332" s="28">
        <v>2407</v>
      </c>
      <c r="Q332" s="28">
        <v>107053</v>
      </c>
      <c r="R332" s="28">
        <v>2379</v>
      </c>
      <c r="S332" s="28">
        <v>105478</v>
      </c>
      <c r="T332" s="28">
        <v>2344</v>
      </c>
      <c r="U332" s="28">
        <v>103843</v>
      </c>
      <c r="V332" s="28">
        <v>2308</v>
      </c>
      <c r="W332" s="28">
        <v>102827</v>
      </c>
      <c r="X332" s="28">
        <v>2285</v>
      </c>
      <c r="Y332" s="28">
        <v>101610</v>
      </c>
      <c r="Z332" s="28">
        <v>2258</v>
      </c>
      <c r="AA332" s="28">
        <v>100746</v>
      </c>
      <c r="AB332" s="28">
        <v>2239</v>
      </c>
      <c r="AC332" s="28">
        <v>99703</v>
      </c>
      <c r="AD332" s="28">
        <v>2216</v>
      </c>
      <c r="AE332" s="28">
        <v>98887</v>
      </c>
      <c r="AF332" s="28">
        <v>2197</v>
      </c>
      <c r="AG332" s="28">
        <v>98712</v>
      </c>
      <c r="AH332" s="28">
        <v>2194</v>
      </c>
      <c r="AI332" s="28">
        <v>99195</v>
      </c>
      <c r="AJ332" s="28">
        <v>2204</v>
      </c>
      <c r="AK332" s="28">
        <v>100440</v>
      </c>
      <c r="AL332" s="28">
        <v>2232</v>
      </c>
    </row>
    <row r="333" spans="1:38" s="24" customFormat="1" ht="12.75" customHeight="1" x14ac:dyDescent="0.3">
      <c r="A333" s="61" t="s">
        <v>425</v>
      </c>
      <c r="B333" s="61" t="s">
        <v>426</v>
      </c>
      <c r="C333" s="61" t="s">
        <v>1133</v>
      </c>
      <c r="D333" s="28">
        <v>530</v>
      </c>
      <c r="E333" s="28">
        <v>140142</v>
      </c>
      <c r="F333" s="28">
        <v>264</v>
      </c>
      <c r="G333" s="28">
        <v>138523</v>
      </c>
      <c r="H333" s="28">
        <v>261</v>
      </c>
      <c r="I333" s="28">
        <v>136258</v>
      </c>
      <c r="J333" s="28">
        <v>257</v>
      </c>
      <c r="K333" s="28">
        <v>134507</v>
      </c>
      <c r="L333" s="28">
        <v>254</v>
      </c>
      <c r="M333" s="28">
        <v>133173</v>
      </c>
      <c r="N333" s="28">
        <v>251</v>
      </c>
      <c r="O333" s="28">
        <v>132267</v>
      </c>
      <c r="P333" s="28">
        <v>249</v>
      </c>
      <c r="Q333" s="28">
        <v>131540</v>
      </c>
      <c r="R333" s="28">
        <v>248</v>
      </c>
      <c r="S333" s="28">
        <v>130916</v>
      </c>
      <c r="T333" s="28">
        <v>247</v>
      </c>
      <c r="U333" s="28">
        <v>129790</v>
      </c>
      <c r="V333" s="28">
        <v>245</v>
      </c>
      <c r="W333" s="28">
        <v>129073</v>
      </c>
      <c r="X333" s="28">
        <v>244</v>
      </c>
      <c r="Y333" s="28">
        <v>128294</v>
      </c>
      <c r="Z333" s="28">
        <v>242</v>
      </c>
      <c r="AA333" s="28">
        <v>127190</v>
      </c>
      <c r="AB333" s="28">
        <v>240</v>
      </c>
      <c r="AC333" s="28">
        <v>125949</v>
      </c>
      <c r="AD333" s="28">
        <v>238</v>
      </c>
      <c r="AE333" s="28">
        <v>124920</v>
      </c>
      <c r="AF333" s="28">
        <v>236</v>
      </c>
      <c r="AG333" s="28">
        <v>123798</v>
      </c>
      <c r="AH333" s="28">
        <v>234</v>
      </c>
      <c r="AI333" s="28">
        <v>122694</v>
      </c>
      <c r="AJ333" s="28">
        <v>231</v>
      </c>
      <c r="AK333" s="28">
        <v>122272</v>
      </c>
      <c r="AL333" s="28">
        <v>231</v>
      </c>
    </row>
    <row r="334" spans="1:38" s="24" customFormat="1" ht="12.75" customHeight="1" x14ac:dyDescent="0.3">
      <c r="A334" s="61" t="s">
        <v>353</v>
      </c>
      <c r="B334" s="61" t="s">
        <v>354</v>
      </c>
      <c r="C334" s="61" t="s">
        <v>1133</v>
      </c>
      <c r="D334" s="28">
        <v>334</v>
      </c>
      <c r="E334" s="28">
        <v>148345</v>
      </c>
      <c r="F334" s="28">
        <v>444</v>
      </c>
      <c r="G334" s="28">
        <v>147540</v>
      </c>
      <c r="H334" s="28">
        <v>442</v>
      </c>
      <c r="I334" s="28">
        <v>145969</v>
      </c>
      <c r="J334" s="28">
        <v>437</v>
      </c>
      <c r="K334" s="28">
        <v>144664</v>
      </c>
      <c r="L334" s="28">
        <v>433</v>
      </c>
      <c r="M334" s="28">
        <v>142983</v>
      </c>
      <c r="N334" s="28">
        <v>428</v>
      </c>
      <c r="O334" s="28">
        <v>141260</v>
      </c>
      <c r="P334" s="28">
        <v>423</v>
      </c>
      <c r="Q334" s="28">
        <v>140188</v>
      </c>
      <c r="R334" s="28">
        <v>420</v>
      </c>
      <c r="S334" s="28">
        <v>138897</v>
      </c>
      <c r="T334" s="28">
        <v>416</v>
      </c>
      <c r="U334" s="28">
        <v>137209</v>
      </c>
      <c r="V334" s="28">
        <v>411</v>
      </c>
      <c r="W334" s="28">
        <v>135734</v>
      </c>
      <c r="X334" s="28">
        <v>406</v>
      </c>
      <c r="Y334" s="28">
        <v>133976</v>
      </c>
      <c r="Z334" s="28">
        <v>401</v>
      </c>
      <c r="AA334" s="28">
        <v>132061</v>
      </c>
      <c r="AB334" s="28">
        <v>395</v>
      </c>
      <c r="AC334" s="28">
        <v>130503</v>
      </c>
      <c r="AD334" s="28">
        <v>391</v>
      </c>
      <c r="AE334" s="28">
        <v>129461</v>
      </c>
      <c r="AF334" s="28">
        <v>388</v>
      </c>
      <c r="AG334" s="28">
        <v>128623</v>
      </c>
      <c r="AH334" s="28">
        <v>385</v>
      </c>
      <c r="AI334" s="28">
        <v>127713</v>
      </c>
      <c r="AJ334" s="28">
        <v>382</v>
      </c>
      <c r="AK334" s="28">
        <v>127397</v>
      </c>
      <c r="AL334" s="28">
        <v>381</v>
      </c>
    </row>
    <row r="335" spans="1:38" s="24" customFormat="1" ht="12.75" customHeight="1" x14ac:dyDescent="0.3">
      <c r="A335" s="61" t="s">
        <v>427</v>
      </c>
      <c r="B335" s="61" t="s">
        <v>428</v>
      </c>
      <c r="C335" s="61" t="s">
        <v>1133</v>
      </c>
      <c r="D335" s="28">
        <v>33</v>
      </c>
      <c r="E335" s="28">
        <v>109632</v>
      </c>
      <c r="F335" s="28">
        <v>3371</v>
      </c>
      <c r="G335" s="28">
        <v>109246</v>
      </c>
      <c r="H335" s="28">
        <v>3359</v>
      </c>
      <c r="I335" s="28">
        <v>108303</v>
      </c>
      <c r="J335" s="28">
        <v>3330</v>
      </c>
      <c r="K335" s="28">
        <v>107287</v>
      </c>
      <c r="L335" s="28">
        <v>3299</v>
      </c>
      <c r="M335" s="28">
        <v>106413</v>
      </c>
      <c r="N335" s="28">
        <v>3272</v>
      </c>
      <c r="O335" s="28">
        <v>105774</v>
      </c>
      <c r="P335" s="28">
        <v>3252</v>
      </c>
      <c r="Q335" s="28">
        <v>104998</v>
      </c>
      <c r="R335" s="28">
        <v>3281</v>
      </c>
      <c r="S335" s="28">
        <v>103769</v>
      </c>
      <c r="T335" s="28">
        <v>3243</v>
      </c>
      <c r="U335" s="28">
        <v>102809</v>
      </c>
      <c r="V335" s="28">
        <v>3213</v>
      </c>
      <c r="W335" s="28">
        <v>102369</v>
      </c>
      <c r="X335" s="28">
        <v>3199</v>
      </c>
      <c r="Y335" s="28">
        <v>101511</v>
      </c>
      <c r="Z335" s="28">
        <v>3172</v>
      </c>
      <c r="AA335" s="28">
        <v>100632</v>
      </c>
      <c r="AB335" s="28">
        <v>3145</v>
      </c>
      <c r="AC335" s="28">
        <v>100064</v>
      </c>
      <c r="AD335" s="28">
        <v>3127</v>
      </c>
      <c r="AE335" s="28">
        <v>99452</v>
      </c>
      <c r="AF335" s="28">
        <v>3108</v>
      </c>
      <c r="AG335" s="28">
        <v>98787</v>
      </c>
      <c r="AH335" s="28">
        <v>3087</v>
      </c>
      <c r="AI335" s="28">
        <v>98236</v>
      </c>
      <c r="AJ335" s="28">
        <v>3070</v>
      </c>
      <c r="AK335" s="28">
        <v>97661</v>
      </c>
      <c r="AL335" s="28">
        <v>3052</v>
      </c>
    </row>
    <row r="336" spans="1:38" s="24" customFormat="1" ht="12.75" customHeight="1" x14ac:dyDescent="0.3">
      <c r="A336" s="61" t="s">
        <v>833</v>
      </c>
      <c r="B336" s="61" t="s">
        <v>834</v>
      </c>
      <c r="C336" s="61" t="s">
        <v>2</v>
      </c>
      <c r="D336" s="28">
        <v>23837</v>
      </c>
      <c r="E336" s="28">
        <v>5559316</v>
      </c>
      <c r="F336" s="28">
        <v>233</v>
      </c>
      <c r="G336" s="28">
        <v>5516973</v>
      </c>
      <c r="H336" s="28">
        <v>231</v>
      </c>
      <c r="I336" s="28">
        <v>5471610</v>
      </c>
      <c r="J336" s="28">
        <v>230</v>
      </c>
      <c r="K336" s="28">
        <v>5423278</v>
      </c>
      <c r="L336" s="28">
        <v>228</v>
      </c>
      <c r="M336" s="28">
        <v>5377702</v>
      </c>
      <c r="N336" s="28">
        <v>226</v>
      </c>
      <c r="O336" s="28">
        <v>5339739</v>
      </c>
      <c r="P336" s="28">
        <v>224</v>
      </c>
      <c r="Q336" s="28">
        <v>5300831</v>
      </c>
      <c r="R336" s="28">
        <v>222</v>
      </c>
      <c r="S336" s="28">
        <v>5261270</v>
      </c>
      <c r="T336" s="28">
        <v>221</v>
      </c>
      <c r="U336" s="28">
        <v>5226821</v>
      </c>
      <c r="V336" s="28">
        <v>219</v>
      </c>
      <c r="W336" s="28">
        <v>5205044</v>
      </c>
      <c r="X336" s="28">
        <v>218</v>
      </c>
      <c r="Y336" s="28">
        <v>5170537</v>
      </c>
      <c r="Z336" s="28">
        <v>217</v>
      </c>
      <c r="AA336" s="28">
        <v>5119840</v>
      </c>
      <c r="AB336" s="28">
        <v>215</v>
      </c>
      <c r="AC336" s="28">
        <v>5086121</v>
      </c>
      <c r="AD336" s="28">
        <v>213</v>
      </c>
      <c r="AE336" s="28">
        <v>5038284</v>
      </c>
      <c r="AF336" s="28">
        <v>211</v>
      </c>
      <c r="AG336" s="28">
        <v>5006653</v>
      </c>
      <c r="AH336" s="28">
        <v>210</v>
      </c>
      <c r="AI336" s="28">
        <v>4976129</v>
      </c>
      <c r="AJ336" s="28">
        <v>209</v>
      </c>
      <c r="AK336" s="28">
        <v>4943364</v>
      </c>
      <c r="AL336" s="28">
        <v>207</v>
      </c>
    </row>
    <row r="337" spans="1:38" s="24" customFormat="1" ht="12.75" customHeight="1" x14ac:dyDescent="0.3">
      <c r="A337" s="61" t="s">
        <v>162</v>
      </c>
      <c r="B337" s="61" t="s">
        <v>163</v>
      </c>
      <c r="C337" s="61" t="s">
        <v>1129</v>
      </c>
      <c r="D337" s="28">
        <v>346</v>
      </c>
      <c r="E337" s="28">
        <v>188678</v>
      </c>
      <c r="F337" s="28">
        <v>546</v>
      </c>
      <c r="G337" s="28">
        <v>186946</v>
      </c>
      <c r="H337" s="28">
        <v>540</v>
      </c>
      <c r="I337" s="28">
        <v>184287</v>
      </c>
      <c r="J337" s="28">
        <v>533</v>
      </c>
      <c r="K337" s="28">
        <v>181241</v>
      </c>
      <c r="L337" s="28">
        <v>524</v>
      </c>
      <c r="M337" s="28">
        <v>179460</v>
      </c>
      <c r="N337" s="28">
        <v>519</v>
      </c>
      <c r="O337" s="28">
        <v>177196</v>
      </c>
      <c r="P337" s="28">
        <v>512</v>
      </c>
      <c r="Q337" s="28">
        <v>175538</v>
      </c>
      <c r="R337" s="28">
        <v>507</v>
      </c>
      <c r="S337" s="28">
        <v>174267</v>
      </c>
      <c r="T337" s="28">
        <v>504</v>
      </c>
      <c r="U337" s="28">
        <v>173360</v>
      </c>
      <c r="V337" s="28">
        <v>501</v>
      </c>
      <c r="W337" s="28">
        <v>173565</v>
      </c>
      <c r="X337" s="28">
        <v>502</v>
      </c>
      <c r="Y337" s="28">
        <v>172635</v>
      </c>
      <c r="Z337" s="28">
        <v>499</v>
      </c>
      <c r="AA337" s="28">
        <v>171204</v>
      </c>
      <c r="AB337" s="28">
        <v>495</v>
      </c>
      <c r="AC337" s="28">
        <v>171274</v>
      </c>
      <c r="AD337" s="28">
        <v>495</v>
      </c>
      <c r="AE337" s="28">
        <v>170585</v>
      </c>
      <c r="AF337" s="28">
        <v>493</v>
      </c>
      <c r="AG337" s="28">
        <v>170361</v>
      </c>
      <c r="AH337" s="28">
        <v>492</v>
      </c>
      <c r="AI337" s="28">
        <v>169819</v>
      </c>
      <c r="AJ337" s="28">
        <v>491</v>
      </c>
      <c r="AK337" s="28">
        <v>169158</v>
      </c>
      <c r="AL337" s="28">
        <v>489</v>
      </c>
    </row>
    <row r="338" spans="1:38" s="24" customFormat="1" ht="12.75" customHeight="1" x14ac:dyDescent="0.3">
      <c r="A338" s="61" t="s">
        <v>152</v>
      </c>
      <c r="B338" s="61" t="s">
        <v>153</v>
      </c>
      <c r="C338" s="61" t="s">
        <v>1129</v>
      </c>
      <c r="D338" s="28">
        <v>46</v>
      </c>
      <c r="E338" s="28">
        <v>194752</v>
      </c>
      <c r="F338" s="28">
        <v>4217</v>
      </c>
      <c r="G338" s="28">
        <v>193653</v>
      </c>
      <c r="H338" s="28">
        <v>4194</v>
      </c>
      <c r="I338" s="28">
        <v>191673</v>
      </c>
      <c r="J338" s="28">
        <v>4151</v>
      </c>
      <c r="K338" s="28">
        <v>189636</v>
      </c>
      <c r="L338" s="28">
        <v>4107</v>
      </c>
      <c r="M338" s="28">
        <v>187914</v>
      </c>
      <c r="N338" s="28">
        <v>4069</v>
      </c>
      <c r="O338" s="28">
        <v>186290</v>
      </c>
      <c r="P338" s="28">
        <v>4034</v>
      </c>
      <c r="Q338" s="28">
        <v>183450</v>
      </c>
      <c r="R338" s="28">
        <v>3988</v>
      </c>
      <c r="S338" s="28">
        <v>179308</v>
      </c>
      <c r="T338" s="28">
        <v>3898</v>
      </c>
      <c r="U338" s="28">
        <v>174251</v>
      </c>
      <c r="V338" s="28">
        <v>3788</v>
      </c>
      <c r="W338" s="28">
        <v>171973</v>
      </c>
      <c r="X338" s="28">
        <v>3739</v>
      </c>
      <c r="Y338" s="28">
        <v>170098</v>
      </c>
      <c r="Z338" s="28">
        <v>3698</v>
      </c>
      <c r="AA338" s="28">
        <v>166716</v>
      </c>
      <c r="AB338" s="28">
        <v>3624</v>
      </c>
      <c r="AC338" s="28">
        <v>165998</v>
      </c>
      <c r="AD338" s="28">
        <v>3609</v>
      </c>
      <c r="AE338" s="28">
        <v>163949</v>
      </c>
      <c r="AF338" s="28">
        <v>3564</v>
      </c>
      <c r="AG338" s="28">
        <v>164207</v>
      </c>
      <c r="AH338" s="28">
        <v>3570</v>
      </c>
      <c r="AI338" s="28">
        <v>164600</v>
      </c>
      <c r="AJ338" s="28">
        <v>3578</v>
      </c>
      <c r="AK338" s="28">
        <v>163560</v>
      </c>
      <c r="AL338" s="28">
        <v>3556</v>
      </c>
    </row>
    <row r="339" spans="1:38" s="24" customFormat="1" ht="12.75" customHeight="1" x14ac:dyDescent="0.3">
      <c r="A339" s="61" t="s">
        <v>164</v>
      </c>
      <c r="B339" s="61" t="s">
        <v>165</v>
      </c>
      <c r="C339" s="61" t="s">
        <v>1129</v>
      </c>
      <c r="D339" s="28">
        <v>110</v>
      </c>
      <c r="E339" s="28">
        <v>459252</v>
      </c>
      <c r="F339" s="28">
        <v>4186</v>
      </c>
      <c r="G339" s="28">
        <v>455966</v>
      </c>
      <c r="H339" s="28">
        <v>4156</v>
      </c>
      <c r="I339" s="28">
        <v>450640</v>
      </c>
      <c r="J339" s="28">
        <v>4108</v>
      </c>
      <c r="K339" s="28">
        <v>443791</v>
      </c>
      <c r="L339" s="28">
        <v>4045</v>
      </c>
      <c r="M339" s="28">
        <v>438386</v>
      </c>
      <c r="N339" s="28">
        <v>3996</v>
      </c>
      <c r="O339" s="28">
        <v>433043</v>
      </c>
      <c r="P339" s="28">
        <v>3948</v>
      </c>
      <c r="Q339" s="28">
        <v>428074</v>
      </c>
      <c r="R339" s="28">
        <v>3892</v>
      </c>
      <c r="S339" s="28">
        <v>423044</v>
      </c>
      <c r="T339" s="28">
        <v>3846</v>
      </c>
      <c r="U339" s="28">
        <v>418990</v>
      </c>
      <c r="V339" s="28">
        <v>3809</v>
      </c>
      <c r="W339" s="28">
        <v>414822</v>
      </c>
      <c r="X339" s="28">
        <v>3771</v>
      </c>
      <c r="Y339" s="28">
        <v>411901</v>
      </c>
      <c r="Z339" s="28">
        <v>3745</v>
      </c>
      <c r="AA339" s="28">
        <v>408428</v>
      </c>
      <c r="AB339" s="28">
        <v>3713</v>
      </c>
      <c r="AC339" s="28">
        <v>405407</v>
      </c>
      <c r="AD339" s="28">
        <v>3686</v>
      </c>
      <c r="AE339" s="28">
        <v>395743</v>
      </c>
      <c r="AF339" s="28">
        <v>3598</v>
      </c>
      <c r="AG339" s="28">
        <v>391454</v>
      </c>
      <c r="AH339" s="28">
        <v>3559</v>
      </c>
      <c r="AI339" s="28">
        <v>389735</v>
      </c>
      <c r="AJ339" s="28">
        <v>3543</v>
      </c>
      <c r="AK339" s="28">
        <v>390049</v>
      </c>
      <c r="AL339" s="28">
        <v>3546</v>
      </c>
    </row>
    <row r="340" spans="1:38" s="24" customFormat="1" ht="12.75" customHeight="1" x14ac:dyDescent="0.3">
      <c r="A340" s="61" t="s">
        <v>3</v>
      </c>
      <c r="B340" s="61" t="s">
        <v>4</v>
      </c>
      <c r="C340" s="61" t="s">
        <v>1129</v>
      </c>
      <c r="D340" s="28">
        <v>3546</v>
      </c>
      <c r="E340" s="28">
        <v>561349</v>
      </c>
      <c r="F340" s="28">
        <v>158</v>
      </c>
      <c r="G340" s="28">
        <v>555057</v>
      </c>
      <c r="H340" s="28">
        <v>157</v>
      </c>
      <c r="I340" s="28">
        <v>550283</v>
      </c>
      <c r="J340" s="28">
        <v>155</v>
      </c>
      <c r="K340" s="28">
        <v>545961</v>
      </c>
      <c r="L340" s="28">
        <v>154</v>
      </c>
      <c r="M340" s="28">
        <v>541734</v>
      </c>
      <c r="N340" s="28">
        <v>153</v>
      </c>
      <c r="O340" s="28">
        <v>538249</v>
      </c>
      <c r="P340" s="28">
        <v>152</v>
      </c>
      <c r="Q340" s="28">
        <v>533760</v>
      </c>
      <c r="R340" s="28">
        <v>151</v>
      </c>
      <c r="S340" s="28">
        <v>529794</v>
      </c>
      <c r="T340" s="28">
        <v>149</v>
      </c>
      <c r="U340" s="28">
        <v>526365</v>
      </c>
      <c r="V340" s="28">
        <v>148</v>
      </c>
      <c r="W340" s="28">
        <v>524973</v>
      </c>
      <c r="X340" s="28">
        <v>148</v>
      </c>
      <c r="Y340" s="28">
        <v>521957</v>
      </c>
      <c r="Z340" s="28">
        <v>147</v>
      </c>
      <c r="AA340" s="28">
        <v>517984</v>
      </c>
      <c r="AB340" s="28">
        <v>146</v>
      </c>
      <c r="AC340" s="28">
        <v>515098</v>
      </c>
      <c r="AD340" s="28">
        <v>145</v>
      </c>
      <c r="AE340" s="28">
        <v>511810</v>
      </c>
      <c r="AF340" s="28">
        <v>144</v>
      </c>
      <c r="AG340" s="28">
        <v>508579</v>
      </c>
      <c r="AH340" s="28">
        <v>143</v>
      </c>
      <c r="AI340" s="28">
        <v>504644</v>
      </c>
      <c r="AJ340" s="28">
        <v>142</v>
      </c>
      <c r="AK340" s="28">
        <v>499937</v>
      </c>
      <c r="AL340" s="28">
        <v>141</v>
      </c>
    </row>
    <row r="341" spans="1:38" s="24" customFormat="1" ht="12.75" customHeight="1" x14ac:dyDescent="0.3">
      <c r="A341" s="61" t="s">
        <v>6</v>
      </c>
      <c r="B341" s="61" t="s">
        <v>7</v>
      </c>
      <c r="C341" s="61" t="s">
        <v>1129</v>
      </c>
      <c r="D341" s="28">
        <v>16</v>
      </c>
      <c r="E341" s="28">
        <v>2259</v>
      </c>
      <c r="F341" s="28">
        <v>138</v>
      </c>
      <c r="G341" s="28">
        <v>2331</v>
      </c>
      <c r="H341" s="28">
        <v>143</v>
      </c>
      <c r="I341" s="28">
        <v>2335</v>
      </c>
      <c r="J341" s="28">
        <v>143</v>
      </c>
      <c r="K341" s="28">
        <v>2292</v>
      </c>
      <c r="L341" s="28">
        <v>140</v>
      </c>
      <c r="M341" s="28">
        <v>2265</v>
      </c>
      <c r="N341" s="28">
        <v>139</v>
      </c>
      <c r="O341" s="28">
        <v>2279</v>
      </c>
      <c r="P341" s="28">
        <v>139</v>
      </c>
      <c r="Q341" s="28">
        <v>2224</v>
      </c>
      <c r="R341" s="28">
        <v>139</v>
      </c>
      <c r="S341" s="28">
        <v>2228</v>
      </c>
      <c r="T341" s="28">
        <v>139</v>
      </c>
      <c r="U341" s="28">
        <v>2251</v>
      </c>
      <c r="V341" s="28">
        <v>141</v>
      </c>
      <c r="W341" s="28">
        <v>2333</v>
      </c>
      <c r="X341" s="28">
        <v>146</v>
      </c>
      <c r="Y341" s="28">
        <v>2293</v>
      </c>
      <c r="Z341" s="28">
        <v>143</v>
      </c>
      <c r="AA341" s="28">
        <v>2264</v>
      </c>
      <c r="AB341" s="28">
        <v>142</v>
      </c>
      <c r="AC341" s="28">
        <v>2210</v>
      </c>
      <c r="AD341" s="28">
        <v>138</v>
      </c>
      <c r="AE341" s="28">
        <v>2210</v>
      </c>
      <c r="AF341" s="28">
        <v>138</v>
      </c>
      <c r="AG341" s="28">
        <v>2155</v>
      </c>
      <c r="AH341" s="28">
        <v>135</v>
      </c>
      <c r="AI341" s="28">
        <v>2170</v>
      </c>
      <c r="AJ341" s="28">
        <v>136</v>
      </c>
      <c r="AK341" s="28">
        <v>2140</v>
      </c>
      <c r="AL341" s="28">
        <v>134</v>
      </c>
    </row>
    <row r="342" spans="1:38" s="24" customFormat="1" ht="12.75" customHeight="1" x14ac:dyDescent="0.3">
      <c r="A342" s="61" t="s">
        <v>166</v>
      </c>
      <c r="B342" s="61" t="s">
        <v>167</v>
      </c>
      <c r="C342" s="61" t="s">
        <v>1129</v>
      </c>
      <c r="D342" s="28">
        <v>374</v>
      </c>
      <c r="E342" s="28">
        <v>212834</v>
      </c>
      <c r="F342" s="28">
        <v>569</v>
      </c>
      <c r="G342" s="28">
        <v>211747</v>
      </c>
      <c r="H342" s="28">
        <v>567</v>
      </c>
      <c r="I342" s="28">
        <v>209941</v>
      </c>
      <c r="J342" s="28">
        <v>562</v>
      </c>
      <c r="K342" s="28">
        <v>208185</v>
      </c>
      <c r="L342" s="28">
        <v>557</v>
      </c>
      <c r="M342" s="28">
        <v>206182</v>
      </c>
      <c r="N342" s="28">
        <v>552</v>
      </c>
      <c r="O342" s="28">
        <v>204454</v>
      </c>
      <c r="P342" s="28">
        <v>547</v>
      </c>
      <c r="Q342" s="28">
        <v>203091</v>
      </c>
      <c r="R342" s="28">
        <v>543</v>
      </c>
      <c r="S342" s="28">
        <v>202967</v>
      </c>
      <c r="T342" s="28">
        <v>543</v>
      </c>
      <c r="U342" s="28">
        <v>201711</v>
      </c>
      <c r="V342" s="28">
        <v>539</v>
      </c>
      <c r="W342" s="28">
        <v>200853</v>
      </c>
      <c r="X342" s="28">
        <v>537</v>
      </c>
      <c r="Y342" s="28">
        <v>199498</v>
      </c>
      <c r="Z342" s="28">
        <v>533</v>
      </c>
      <c r="AA342" s="28">
        <v>197028</v>
      </c>
      <c r="AB342" s="28">
        <v>527</v>
      </c>
      <c r="AC342" s="28">
        <v>194745</v>
      </c>
      <c r="AD342" s="28">
        <v>521</v>
      </c>
      <c r="AE342" s="28">
        <v>192776</v>
      </c>
      <c r="AF342" s="28">
        <v>515</v>
      </c>
      <c r="AG342" s="28">
        <v>191323</v>
      </c>
      <c r="AH342" s="28">
        <v>512</v>
      </c>
      <c r="AI342" s="28">
        <v>189718</v>
      </c>
      <c r="AJ342" s="28">
        <v>507</v>
      </c>
      <c r="AK342" s="28">
        <v>188840</v>
      </c>
      <c r="AL342" s="28">
        <v>505</v>
      </c>
    </row>
    <row r="343" spans="1:38" s="24" customFormat="1" ht="12.75" customHeight="1" x14ac:dyDescent="0.3">
      <c r="A343" s="61" t="s">
        <v>377</v>
      </c>
      <c r="B343" s="61" t="s">
        <v>378</v>
      </c>
      <c r="C343" s="61" t="s">
        <v>1129</v>
      </c>
      <c r="D343" s="28">
        <v>80</v>
      </c>
      <c r="E343" s="28">
        <v>263070</v>
      </c>
      <c r="F343" s="28">
        <v>3295</v>
      </c>
      <c r="G343" s="28">
        <v>262355</v>
      </c>
      <c r="H343" s="28">
        <v>3286</v>
      </c>
      <c r="I343" s="28">
        <v>261386</v>
      </c>
      <c r="J343" s="28">
        <v>3274</v>
      </c>
      <c r="K343" s="28">
        <v>260512</v>
      </c>
      <c r="L343" s="28">
        <v>3263</v>
      </c>
      <c r="M343" s="28">
        <v>258592</v>
      </c>
      <c r="N343" s="28">
        <v>3239</v>
      </c>
      <c r="O343" s="28">
        <v>257744</v>
      </c>
      <c r="P343" s="28">
        <v>3229</v>
      </c>
      <c r="Q343" s="28">
        <v>256589</v>
      </c>
      <c r="R343" s="28">
        <v>3207</v>
      </c>
      <c r="S343" s="28">
        <v>254227</v>
      </c>
      <c r="T343" s="28">
        <v>3178</v>
      </c>
      <c r="U343" s="28">
        <v>253116</v>
      </c>
      <c r="V343" s="28">
        <v>3164</v>
      </c>
      <c r="W343" s="28">
        <v>252488</v>
      </c>
      <c r="X343" s="28">
        <v>3156</v>
      </c>
      <c r="Y343" s="28">
        <v>251237</v>
      </c>
      <c r="Z343" s="28">
        <v>3140</v>
      </c>
      <c r="AA343" s="28">
        <v>249178</v>
      </c>
      <c r="AB343" s="28">
        <v>3115</v>
      </c>
      <c r="AC343" s="28">
        <v>247516</v>
      </c>
      <c r="AD343" s="28">
        <v>3094</v>
      </c>
      <c r="AE343" s="28">
        <v>244037</v>
      </c>
      <c r="AF343" s="28">
        <v>3050</v>
      </c>
      <c r="AG343" s="28">
        <v>243390</v>
      </c>
      <c r="AH343" s="28">
        <v>3042</v>
      </c>
      <c r="AI343" s="28">
        <v>242550</v>
      </c>
      <c r="AJ343" s="28">
        <v>3032</v>
      </c>
      <c r="AK343" s="28">
        <v>240954</v>
      </c>
      <c r="AL343" s="28">
        <v>3012</v>
      </c>
    </row>
    <row r="344" spans="1:38" s="24" customFormat="1" ht="12.75" customHeight="1" x14ac:dyDescent="0.3">
      <c r="A344" s="61" t="s">
        <v>154</v>
      </c>
      <c r="B344" s="61" t="s">
        <v>155</v>
      </c>
      <c r="C344" s="61" t="s">
        <v>1129</v>
      </c>
      <c r="D344" s="28">
        <v>65</v>
      </c>
      <c r="E344" s="28">
        <v>151270</v>
      </c>
      <c r="F344" s="28">
        <v>2336</v>
      </c>
      <c r="G344" s="28">
        <v>150711</v>
      </c>
      <c r="H344" s="28">
        <v>2327</v>
      </c>
      <c r="I344" s="28">
        <v>150005</v>
      </c>
      <c r="J344" s="28">
        <v>2316</v>
      </c>
      <c r="K344" s="28">
        <v>149709</v>
      </c>
      <c r="L344" s="28">
        <v>2311</v>
      </c>
      <c r="M344" s="28">
        <v>148794</v>
      </c>
      <c r="N344" s="28">
        <v>2297</v>
      </c>
      <c r="O344" s="28">
        <v>148499</v>
      </c>
      <c r="P344" s="28">
        <v>2293</v>
      </c>
      <c r="Q344" s="28">
        <v>148075</v>
      </c>
      <c r="R344" s="28">
        <v>2278</v>
      </c>
      <c r="S344" s="28">
        <v>146754</v>
      </c>
      <c r="T344" s="28">
        <v>2258</v>
      </c>
      <c r="U344" s="28">
        <v>145420</v>
      </c>
      <c r="V344" s="28">
        <v>2237</v>
      </c>
      <c r="W344" s="28">
        <v>144226</v>
      </c>
      <c r="X344" s="28">
        <v>2219</v>
      </c>
      <c r="Y344" s="28">
        <v>142883</v>
      </c>
      <c r="Z344" s="28">
        <v>2198</v>
      </c>
      <c r="AA344" s="28">
        <v>141136</v>
      </c>
      <c r="AB344" s="28">
        <v>2171</v>
      </c>
      <c r="AC344" s="28">
        <v>139853</v>
      </c>
      <c r="AD344" s="28">
        <v>2152</v>
      </c>
      <c r="AE344" s="28">
        <v>139089</v>
      </c>
      <c r="AF344" s="28">
        <v>2140</v>
      </c>
      <c r="AG344" s="28">
        <v>138961</v>
      </c>
      <c r="AH344" s="28">
        <v>2138</v>
      </c>
      <c r="AI344" s="28">
        <v>138998</v>
      </c>
      <c r="AJ344" s="28">
        <v>2138</v>
      </c>
      <c r="AK344" s="28">
        <v>138368</v>
      </c>
      <c r="AL344" s="28">
        <v>2129</v>
      </c>
    </row>
    <row r="345" spans="1:38" s="24" customFormat="1" ht="12.75" customHeight="1" x14ac:dyDescent="0.3">
      <c r="A345" s="61" t="s">
        <v>168</v>
      </c>
      <c r="B345" s="61" t="s">
        <v>169</v>
      </c>
      <c r="C345" s="61" t="s">
        <v>1129</v>
      </c>
      <c r="D345" s="28">
        <v>497</v>
      </c>
      <c r="E345" s="28">
        <v>279027</v>
      </c>
      <c r="F345" s="28">
        <v>561</v>
      </c>
      <c r="G345" s="28">
        <v>276677</v>
      </c>
      <c r="H345" s="28">
        <v>557</v>
      </c>
      <c r="I345" s="28">
        <v>273952</v>
      </c>
      <c r="J345" s="28">
        <v>551</v>
      </c>
      <c r="K345" s="28">
        <v>270994</v>
      </c>
      <c r="L345" s="28">
        <v>545</v>
      </c>
      <c r="M345" s="28">
        <v>268951</v>
      </c>
      <c r="N345" s="28">
        <v>541</v>
      </c>
      <c r="O345" s="28">
        <v>266193</v>
      </c>
      <c r="P345" s="28">
        <v>536</v>
      </c>
      <c r="Q345" s="28">
        <v>263417</v>
      </c>
      <c r="R345" s="28">
        <v>530</v>
      </c>
      <c r="S345" s="28">
        <v>261471</v>
      </c>
      <c r="T345" s="28">
        <v>526</v>
      </c>
      <c r="U345" s="28">
        <v>259730</v>
      </c>
      <c r="V345" s="28">
        <v>523</v>
      </c>
      <c r="W345" s="28">
        <v>257970</v>
      </c>
      <c r="X345" s="28">
        <v>519</v>
      </c>
      <c r="Y345" s="28">
        <v>256640</v>
      </c>
      <c r="Z345" s="28">
        <v>516</v>
      </c>
      <c r="AA345" s="28">
        <v>255258</v>
      </c>
      <c r="AB345" s="28">
        <v>514</v>
      </c>
      <c r="AC345" s="28">
        <v>253178</v>
      </c>
      <c r="AD345" s="28">
        <v>509</v>
      </c>
      <c r="AE345" s="28">
        <v>251226</v>
      </c>
      <c r="AF345" s="28">
        <v>505</v>
      </c>
      <c r="AG345" s="28">
        <v>249176</v>
      </c>
      <c r="AH345" s="28">
        <v>501</v>
      </c>
      <c r="AI345" s="28">
        <v>247755</v>
      </c>
      <c r="AJ345" s="28">
        <v>499</v>
      </c>
      <c r="AK345" s="28">
        <v>245985</v>
      </c>
      <c r="AL345" s="28">
        <v>495</v>
      </c>
    </row>
    <row r="346" spans="1:38" s="24" customFormat="1" ht="12.75" customHeight="1" x14ac:dyDescent="0.3">
      <c r="A346" s="61" t="s">
        <v>437</v>
      </c>
      <c r="B346" s="61" t="s">
        <v>438</v>
      </c>
      <c r="C346" s="61" t="s">
        <v>1129</v>
      </c>
      <c r="D346" s="28">
        <v>230</v>
      </c>
      <c r="E346" s="28">
        <v>220363</v>
      </c>
      <c r="F346" s="28">
        <v>958</v>
      </c>
      <c r="G346" s="28">
        <v>218580</v>
      </c>
      <c r="H346" s="28">
        <v>950</v>
      </c>
      <c r="I346" s="28">
        <v>217584</v>
      </c>
      <c r="J346" s="28">
        <v>946</v>
      </c>
      <c r="K346" s="28">
        <v>215991</v>
      </c>
      <c r="L346" s="28">
        <v>939</v>
      </c>
      <c r="M346" s="28">
        <v>214028</v>
      </c>
      <c r="N346" s="28">
        <v>930</v>
      </c>
      <c r="O346" s="28">
        <v>211918</v>
      </c>
      <c r="P346" s="28">
        <v>921</v>
      </c>
      <c r="Q346" s="28">
        <v>209709</v>
      </c>
      <c r="R346" s="28">
        <v>912</v>
      </c>
      <c r="S346" s="28">
        <v>206939</v>
      </c>
      <c r="T346" s="28">
        <v>900</v>
      </c>
      <c r="U346" s="28">
        <v>204371</v>
      </c>
      <c r="V346" s="28">
        <v>889</v>
      </c>
      <c r="W346" s="28">
        <v>201521</v>
      </c>
      <c r="X346" s="28">
        <v>876</v>
      </c>
      <c r="Y346" s="28">
        <v>196942</v>
      </c>
      <c r="Z346" s="28">
        <v>856</v>
      </c>
      <c r="AA346" s="28">
        <v>192345</v>
      </c>
      <c r="AB346" s="28">
        <v>836</v>
      </c>
      <c r="AC346" s="28">
        <v>189684</v>
      </c>
      <c r="AD346" s="28">
        <v>825</v>
      </c>
      <c r="AE346" s="28">
        <v>186390</v>
      </c>
      <c r="AF346" s="28">
        <v>810</v>
      </c>
      <c r="AG346" s="28">
        <v>184368</v>
      </c>
      <c r="AH346" s="28">
        <v>802</v>
      </c>
      <c r="AI346" s="28">
        <v>182110</v>
      </c>
      <c r="AJ346" s="28">
        <v>792</v>
      </c>
      <c r="AK346" s="28">
        <v>180129</v>
      </c>
      <c r="AL346" s="28">
        <v>783</v>
      </c>
    </row>
    <row r="347" spans="1:38" s="24" customFormat="1" ht="12.75" customHeight="1" x14ac:dyDescent="0.3">
      <c r="A347" s="61" t="s">
        <v>379</v>
      </c>
      <c r="B347" s="61" t="s">
        <v>380</v>
      </c>
      <c r="C347" s="61" t="s">
        <v>1129</v>
      </c>
      <c r="D347" s="28">
        <v>63</v>
      </c>
      <c r="E347" s="28">
        <v>135247</v>
      </c>
      <c r="F347" s="28">
        <v>2150</v>
      </c>
      <c r="G347" s="28">
        <v>134406</v>
      </c>
      <c r="H347" s="28">
        <v>2137</v>
      </c>
      <c r="I347" s="28">
        <v>133791</v>
      </c>
      <c r="J347" s="28">
        <v>2127</v>
      </c>
      <c r="K347" s="28">
        <v>133264</v>
      </c>
      <c r="L347" s="28">
        <v>2119</v>
      </c>
      <c r="M347" s="28">
        <v>132201</v>
      </c>
      <c r="N347" s="28">
        <v>2102</v>
      </c>
      <c r="O347" s="28">
        <v>131480</v>
      </c>
      <c r="P347" s="28">
        <v>2091</v>
      </c>
      <c r="Q347" s="28">
        <v>131193</v>
      </c>
      <c r="R347" s="28">
        <v>2082</v>
      </c>
      <c r="S347" s="28">
        <v>131443</v>
      </c>
      <c r="T347" s="28">
        <v>2086</v>
      </c>
      <c r="U347" s="28">
        <v>131641</v>
      </c>
      <c r="V347" s="28">
        <v>2090</v>
      </c>
      <c r="W347" s="28">
        <v>132070</v>
      </c>
      <c r="X347" s="28">
        <v>2096</v>
      </c>
      <c r="Y347" s="28">
        <v>132172</v>
      </c>
      <c r="Z347" s="28">
        <v>2098</v>
      </c>
      <c r="AA347" s="28">
        <v>131857</v>
      </c>
      <c r="AB347" s="28">
        <v>2093</v>
      </c>
      <c r="AC347" s="28">
        <v>132178</v>
      </c>
      <c r="AD347" s="28">
        <v>2098</v>
      </c>
      <c r="AE347" s="28">
        <v>131937</v>
      </c>
      <c r="AF347" s="28">
        <v>2094</v>
      </c>
      <c r="AG347" s="28">
        <v>131238</v>
      </c>
      <c r="AH347" s="28">
        <v>2083</v>
      </c>
      <c r="AI347" s="28">
        <v>130521</v>
      </c>
      <c r="AJ347" s="28">
        <v>2072</v>
      </c>
      <c r="AK347" s="28">
        <v>129965</v>
      </c>
      <c r="AL347" s="28">
        <v>2063</v>
      </c>
    </row>
    <row r="348" spans="1:38" s="24" customFormat="1" ht="12.75" customHeight="1" x14ac:dyDescent="0.3">
      <c r="A348" s="61" t="s">
        <v>645</v>
      </c>
      <c r="B348" s="61" t="s">
        <v>646</v>
      </c>
      <c r="C348" s="61" t="s">
        <v>1129</v>
      </c>
      <c r="D348" s="28">
        <v>3255</v>
      </c>
      <c r="E348" s="28">
        <v>496043</v>
      </c>
      <c r="F348" s="28">
        <v>152</v>
      </c>
      <c r="G348" s="28">
        <v>492240</v>
      </c>
      <c r="H348" s="28">
        <v>151</v>
      </c>
      <c r="I348" s="28">
        <v>488487</v>
      </c>
      <c r="J348" s="28">
        <v>150</v>
      </c>
      <c r="K348" s="28">
        <v>484560</v>
      </c>
      <c r="L348" s="28">
        <v>149</v>
      </c>
      <c r="M348" s="28">
        <v>479911</v>
      </c>
      <c r="N348" s="28">
        <v>147</v>
      </c>
      <c r="O348" s="28">
        <v>476914</v>
      </c>
      <c r="P348" s="28">
        <v>147</v>
      </c>
      <c r="Q348" s="28">
        <v>474319</v>
      </c>
      <c r="R348" s="28">
        <v>146</v>
      </c>
      <c r="S348" s="28">
        <v>470199</v>
      </c>
      <c r="T348" s="28">
        <v>144</v>
      </c>
      <c r="U348" s="28">
        <v>466711</v>
      </c>
      <c r="V348" s="28">
        <v>143</v>
      </c>
      <c r="W348" s="28">
        <v>464007</v>
      </c>
      <c r="X348" s="28">
        <v>143</v>
      </c>
      <c r="Y348" s="28">
        <v>458840</v>
      </c>
      <c r="Z348" s="28">
        <v>141</v>
      </c>
      <c r="AA348" s="28">
        <v>453041</v>
      </c>
      <c r="AB348" s="28">
        <v>139</v>
      </c>
      <c r="AC348" s="28">
        <v>448670</v>
      </c>
      <c r="AD348" s="28">
        <v>138</v>
      </c>
      <c r="AE348" s="28">
        <v>445632</v>
      </c>
      <c r="AF348" s="28">
        <v>137</v>
      </c>
      <c r="AG348" s="28">
        <v>442633</v>
      </c>
      <c r="AH348" s="28">
        <v>136</v>
      </c>
      <c r="AI348" s="28">
        <v>438386</v>
      </c>
      <c r="AJ348" s="28">
        <v>135</v>
      </c>
      <c r="AK348" s="28">
        <v>433508</v>
      </c>
      <c r="AL348" s="28">
        <v>133</v>
      </c>
    </row>
    <row r="349" spans="1:38" s="24" customFormat="1" ht="12.75" customHeight="1" x14ac:dyDescent="0.3">
      <c r="A349" s="61" t="s">
        <v>835</v>
      </c>
      <c r="B349" s="61" t="s">
        <v>836</v>
      </c>
      <c r="C349" s="61" t="s">
        <v>1132</v>
      </c>
      <c r="D349" s="28">
        <v>6564</v>
      </c>
      <c r="E349" s="28">
        <v>787171</v>
      </c>
      <c r="F349" s="28">
        <v>120</v>
      </c>
      <c r="G349" s="28">
        <v>778831</v>
      </c>
      <c r="H349" s="28">
        <v>119</v>
      </c>
      <c r="I349" s="28">
        <v>772406</v>
      </c>
      <c r="J349" s="28">
        <v>118</v>
      </c>
      <c r="K349" s="28">
        <v>764702</v>
      </c>
      <c r="L349" s="28">
        <v>116</v>
      </c>
      <c r="M349" s="28">
        <v>757930</v>
      </c>
      <c r="N349" s="28">
        <v>115</v>
      </c>
      <c r="O349" s="28">
        <v>753102</v>
      </c>
      <c r="P349" s="28">
        <v>115</v>
      </c>
      <c r="Q349" s="28">
        <v>747709</v>
      </c>
      <c r="R349" s="28">
        <v>114</v>
      </c>
      <c r="S349" s="28">
        <v>743908</v>
      </c>
      <c r="T349" s="28">
        <v>113</v>
      </c>
      <c r="U349" s="28">
        <v>740988</v>
      </c>
      <c r="V349" s="28">
        <v>113</v>
      </c>
      <c r="W349" s="28">
        <v>739921</v>
      </c>
      <c r="X349" s="28">
        <v>113</v>
      </c>
      <c r="Y349" s="28">
        <v>736326</v>
      </c>
      <c r="Z349" s="28">
        <v>112</v>
      </c>
      <c r="AA349" s="28">
        <v>729592</v>
      </c>
      <c r="AB349" s="28">
        <v>111</v>
      </c>
      <c r="AC349" s="28">
        <v>725620</v>
      </c>
      <c r="AD349" s="28">
        <v>111</v>
      </c>
      <c r="AE349" s="28">
        <v>718827</v>
      </c>
      <c r="AF349" s="28">
        <v>110</v>
      </c>
      <c r="AG349" s="28">
        <v>714055</v>
      </c>
      <c r="AH349" s="28">
        <v>109</v>
      </c>
      <c r="AI349" s="28">
        <v>709940</v>
      </c>
      <c r="AJ349" s="28">
        <v>108</v>
      </c>
      <c r="AK349" s="28">
        <v>705568</v>
      </c>
      <c r="AL349" s="28">
        <v>107</v>
      </c>
    </row>
    <row r="350" spans="1:38" s="24" customFormat="1" ht="12.75" customHeight="1" x14ac:dyDescent="0.3">
      <c r="A350" s="61" t="s">
        <v>381</v>
      </c>
      <c r="B350" s="61" t="s">
        <v>382</v>
      </c>
      <c r="C350" s="61" t="s">
        <v>1133</v>
      </c>
      <c r="D350" s="28">
        <v>814</v>
      </c>
      <c r="E350" s="28">
        <v>142265</v>
      </c>
      <c r="F350" s="28">
        <v>175</v>
      </c>
      <c r="G350" s="28">
        <v>140271</v>
      </c>
      <c r="H350" s="28">
        <v>172</v>
      </c>
      <c r="I350" s="28">
        <v>138380</v>
      </c>
      <c r="J350" s="28">
        <v>170</v>
      </c>
      <c r="K350" s="28">
        <v>136518</v>
      </c>
      <c r="L350" s="28">
        <v>168</v>
      </c>
      <c r="M350" s="28">
        <v>135046</v>
      </c>
      <c r="N350" s="28">
        <v>166</v>
      </c>
      <c r="O350" s="28">
        <v>134430</v>
      </c>
      <c r="P350" s="28">
        <v>165</v>
      </c>
      <c r="Q350" s="28">
        <v>133272</v>
      </c>
      <c r="R350" s="28">
        <v>164</v>
      </c>
      <c r="S350" s="28">
        <v>132666</v>
      </c>
      <c r="T350" s="28">
        <v>163</v>
      </c>
      <c r="U350" s="28">
        <v>132378</v>
      </c>
      <c r="V350" s="28">
        <v>163</v>
      </c>
      <c r="W350" s="28">
        <v>132594</v>
      </c>
      <c r="X350" s="28">
        <v>163</v>
      </c>
      <c r="Y350" s="28">
        <v>132023</v>
      </c>
      <c r="Z350" s="28">
        <v>162</v>
      </c>
      <c r="AA350" s="28">
        <v>130641</v>
      </c>
      <c r="AB350" s="28">
        <v>160</v>
      </c>
      <c r="AC350" s="28">
        <v>129797</v>
      </c>
      <c r="AD350" s="28">
        <v>159</v>
      </c>
      <c r="AE350" s="28">
        <v>128444</v>
      </c>
      <c r="AF350" s="28">
        <v>158</v>
      </c>
      <c r="AG350" s="28">
        <v>127170</v>
      </c>
      <c r="AH350" s="28">
        <v>156</v>
      </c>
      <c r="AI350" s="28">
        <v>126562</v>
      </c>
      <c r="AJ350" s="28">
        <v>155</v>
      </c>
      <c r="AK350" s="28">
        <v>125713</v>
      </c>
      <c r="AL350" s="28">
        <v>154</v>
      </c>
    </row>
    <row r="351" spans="1:38" s="24" customFormat="1" ht="12.75" customHeight="1" x14ac:dyDescent="0.3">
      <c r="A351" s="61" t="s">
        <v>383</v>
      </c>
      <c r="B351" s="61" t="s">
        <v>384</v>
      </c>
      <c r="C351" s="61" t="s">
        <v>1133</v>
      </c>
      <c r="D351" s="28">
        <v>47</v>
      </c>
      <c r="E351" s="28">
        <v>128916</v>
      </c>
      <c r="F351" s="28">
        <v>2740</v>
      </c>
      <c r="G351" s="28">
        <v>127522</v>
      </c>
      <c r="H351" s="28">
        <v>2711</v>
      </c>
      <c r="I351" s="28">
        <v>125679</v>
      </c>
      <c r="J351" s="28">
        <v>2672</v>
      </c>
      <c r="K351" s="28">
        <v>123018</v>
      </c>
      <c r="L351" s="28">
        <v>2615</v>
      </c>
      <c r="M351" s="28">
        <v>121030</v>
      </c>
      <c r="N351" s="28">
        <v>2573</v>
      </c>
      <c r="O351" s="28">
        <v>119040</v>
      </c>
      <c r="P351" s="28">
        <v>2530</v>
      </c>
      <c r="Q351" s="28">
        <v>117063</v>
      </c>
      <c r="R351" s="28">
        <v>2491</v>
      </c>
      <c r="S351" s="28">
        <v>115712</v>
      </c>
      <c r="T351" s="28">
        <v>2462</v>
      </c>
      <c r="U351" s="28">
        <v>114419</v>
      </c>
      <c r="V351" s="28">
        <v>2434</v>
      </c>
      <c r="W351" s="28">
        <v>114167</v>
      </c>
      <c r="X351" s="28">
        <v>2429</v>
      </c>
      <c r="Y351" s="28">
        <v>114109</v>
      </c>
      <c r="Z351" s="28">
        <v>2428</v>
      </c>
      <c r="AA351" s="28">
        <v>113128</v>
      </c>
      <c r="AB351" s="28">
        <v>2407</v>
      </c>
      <c r="AC351" s="28">
        <v>112970</v>
      </c>
      <c r="AD351" s="28">
        <v>2404</v>
      </c>
      <c r="AE351" s="28">
        <v>110697</v>
      </c>
      <c r="AF351" s="28">
        <v>2355</v>
      </c>
      <c r="AG351" s="28">
        <v>111064</v>
      </c>
      <c r="AH351" s="28">
        <v>2363</v>
      </c>
      <c r="AI351" s="28">
        <v>110636</v>
      </c>
      <c r="AJ351" s="28">
        <v>2354</v>
      </c>
      <c r="AK351" s="28">
        <v>111180</v>
      </c>
      <c r="AL351" s="28">
        <v>2366</v>
      </c>
    </row>
    <row r="352" spans="1:38" s="24" customFormat="1" ht="12.75" customHeight="1" x14ac:dyDescent="0.3">
      <c r="A352" s="61" t="s">
        <v>385</v>
      </c>
      <c r="B352" s="61" t="s">
        <v>386</v>
      </c>
      <c r="C352" s="61" t="s">
        <v>1133</v>
      </c>
      <c r="D352" s="28">
        <v>913</v>
      </c>
      <c r="E352" s="28">
        <v>80623</v>
      </c>
      <c r="F352" s="28">
        <v>88</v>
      </c>
      <c r="G352" s="28">
        <v>79880</v>
      </c>
      <c r="H352" s="28">
        <v>88</v>
      </c>
      <c r="I352" s="28">
        <v>79582</v>
      </c>
      <c r="J352" s="28">
        <v>87</v>
      </c>
      <c r="K352" s="28">
        <v>79272</v>
      </c>
      <c r="L352" s="28">
        <v>87</v>
      </c>
      <c r="M352" s="28">
        <v>78706</v>
      </c>
      <c r="N352" s="28">
        <v>86</v>
      </c>
      <c r="O352" s="28">
        <v>78382</v>
      </c>
      <c r="P352" s="28">
        <v>86</v>
      </c>
      <c r="Q352" s="28">
        <v>77936</v>
      </c>
      <c r="R352" s="28">
        <v>85</v>
      </c>
      <c r="S352" s="28">
        <v>77391</v>
      </c>
      <c r="T352" s="28">
        <v>85</v>
      </c>
      <c r="U352" s="28">
        <v>76981</v>
      </c>
      <c r="V352" s="28">
        <v>84</v>
      </c>
      <c r="W352" s="28">
        <v>76406</v>
      </c>
      <c r="X352" s="28">
        <v>84</v>
      </c>
      <c r="Y352" s="28">
        <v>75599</v>
      </c>
      <c r="Z352" s="28">
        <v>83</v>
      </c>
      <c r="AA352" s="28">
        <v>74138</v>
      </c>
      <c r="AB352" s="28">
        <v>81</v>
      </c>
      <c r="AC352" s="28">
        <v>73323</v>
      </c>
      <c r="AD352" s="28">
        <v>80</v>
      </c>
      <c r="AE352" s="28">
        <v>72607</v>
      </c>
      <c r="AF352" s="28">
        <v>80</v>
      </c>
      <c r="AG352" s="28">
        <v>71472</v>
      </c>
      <c r="AH352" s="28">
        <v>78</v>
      </c>
      <c r="AI352" s="28">
        <v>70651</v>
      </c>
      <c r="AJ352" s="28">
        <v>77</v>
      </c>
      <c r="AK352" s="28">
        <v>69887</v>
      </c>
      <c r="AL352" s="28">
        <v>77</v>
      </c>
    </row>
    <row r="353" spans="1:38" s="24" customFormat="1" ht="12.75" customHeight="1" x14ac:dyDescent="0.3">
      <c r="A353" s="61" t="s">
        <v>387</v>
      </c>
      <c r="B353" s="61" t="s">
        <v>388</v>
      </c>
      <c r="C353" s="61" t="s">
        <v>1133</v>
      </c>
      <c r="D353" s="28">
        <v>1086</v>
      </c>
      <c r="E353" s="28">
        <v>95440</v>
      </c>
      <c r="F353" s="28">
        <v>88</v>
      </c>
      <c r="G353" s="28">
        <v>94643</v>
      </c>
      <c r="H353" s="28">
        <v>87</v>
      </c>
      <c r="I353" s="28">
        <v>94162</v>
      </c>
      <c r="J353" s="28">
        <v>87</v>
      </c>
      <c r="K353" s="28">
        <v>94027</v>
      </c>
      <c r="L353" s="28">
        <v>87</v>
      </c>
      <c r="M353" s="28">
        <v>93839</v>
      </c>
      <c r="N353" s="28">
        <v>86</v>
      </c>
      <c r="O353" s="28">
        <v>93845</v>
      </c>
      <c r="P353" s="28">
        <v>86</v>
      </c>
      <c r="Q353" s="28">
        <v>93976</v>
      </c>
      <c r="R353" s="28">
        <v>87</v>
      </c>
      <c r="S353" s="28">
        <v>93293</v>
      </c>
      <c r="T353" s="28">
        <v>86</v>
      </c>
      <c r="U353" s="28">
        <v>93046</v>
      </c>
      <c r="V353" s="28">
        <v>86</v>
      </c>
      <c r="W353" s="28">
        <v>92775</v>
      </c>
      <c r="X353" s="28">
        <v>85</v>
      </c>
      <c r="Y353" s="28">
        <v>92355</v>
      </c>
      <c r="Z353" s="28">
        <v>85</v>
      </c>
      <c r="AA353" s="28">
        <v>91744</v>
      </c>
      <c r="AB353" s="28">
        <v>84</v>
      </c>
      <c r="AC353" s="28">
        <v>91146</v>
      </c>
      <c r="AD353" s="28">
        <v>84</v>
      </c>
      <c r="AE353" s="28">
        <v>90433</v>
      </c>
      <c r="AF353" s="28">
        <v>83</v>
      </c>
      <c r="AG353" s="28">
        <v>89570</v>
      </c>
      <c r="AH353" s="28">
        <v>82</v>
      </c>
      <c r="AI353" s="28">
        <v>88477</v>
      </c>
      <c r="AJ353" s="28">
        <v>81</v>
      </c>
      <c r="AK353" s="28">
        <v>87674</v>
      </c>
      <c r="AL353" s="28">
        <v>81</v>
      </c>
    </row>
    <row r="354" spans="1:38" s="24" customFormat="1" ht="12.75" customHeight="1" x14ac:dyDescent="0.3">
      <c r="A354" s="61" t="s">
        <v>389</v>
      </c>
      <c r="B354" s="61" t="s">
        <v>390</v>
      </c>
      <c r="C354" s="61" t="s">
        <v>1133</v>
      </c>
      <c r="D354" s="28">
        <v>886</v>
      </c>
      <c r="E354" s="28">
        <v>85340</v>
      </c>
      <c r="F354" s="28">
        <v>96</v>
      </c>
      <c r="G354" s="28">
        <v>84834</v>
      </c>
      <c r="H354" s="28">
        <v>96</v>
      </c>
      <c r="I354" s="28">
        <v>84886</v>
      </c>
      <c r="J354" s="28">
        <v>96</v>
      </c>
      <c r="K354" s="28">
        <v>84435</v>
      </c>
      <c r="L354" s="28">
        <v>95</v>
      </c>
      <c r="M354" s="28">
        <v>84112</v>
      </c>
      <c r="N354" s="28">
        <v>95</v>
      </c>
      <c r="O354" s="28">
        <v>83703</v>
      </c>
      <c r="P354" s="28">
        <v>94</v>
      </c>
      <c r="Q354" s="28">
        <v>83563</v>
      </c>
      <c r="R354" s="28">
        <v>94</v>
      </c>
      <c r="S354" s="28">
        <v>83516</v>
      </c>
      <c r="T354" s="28">
        <v>94</v>
      </c>
      <c r="U354" s="28">
        <v>83368</v>
      </c>
      <c r="V354" s="28">
        <v>94</v>
      </c>
      <c r="W354" s="28">
        <v>83516</v>
      </c>
      <c r="X354" s="28">
        <v>94</v>
      </c>
      <c r="Y354" s="28">
        <v>83363</v>
      </c>
      <c r="Z354" s="28">
        <v>94</v>
      </c>
      <c r="AA354" s="28">
        <v>82985</v>
      </c>
      <c r="AB354" s="28">
        <v>94</v>
      </c>
      <c r="AC354" s="28">
        <v>82489</v>
      </c>
      <c r="AD354" s="28">
        <v>93</v>
      </c>
      <c r="AE354" s="28">
        <v>82085</v>
      </c>
      <c r="AF354" s="28">
        <v>93</v>
      </c>
      <c r="AG354" s="28">
        <v>81994</v>
      </c>
      <c r="AH354" s="28">
        <v>93</v>
      </c>
      <c r="AI354" s="28">
        <v>82058</v>
      </c>
      <c r="AJ354" s="28">
        <v>93</v>
      </c>
      <c r="AK354" s="28">
        <v>81929</v>
      </c>
      <c r="AL354" s="28">
        <v>92</v>
      </c>
    </row>
    <row r="355" spans="1:38" s="24" customFormat="1" ht="12.75" customHeight="1" x14ac:dyDescent="0.3">
      <c r="A355" s="61" t="s">
        <v>391</v>
      </c>
      <c r="B355" s="61" t="s">
        <v>392</v>
      </c>
      <c r="C355" s="61" t="s">
        <v>1133</v>
      </c>
      <c r="D355" s="28">
        <v>674</v>
      </c>
      <c r="E355" s="28">
        <v>131437</v>
      </c>
      <c r="F355" s="28">
        <v>195</v>
      </c>
      <c r="G355" s="28">
        <v>129917</v>
      </c>
      <c r="H355" s="28">
        <v>193</v>
      </c>
      <c r="I355" s="28">
        <v>128903</v>
      </c>
      <c r="J355" s="28">
        <v>191</v>
      </c>
      <c r="K355" s="28">
        <v>127432</v>
      </c>
      <c r="L355" s="28">
        <v>189</v>
      </c>
      <c r="M355" s="28">
        <v>126088</v>
      </c>
      <c r="N355" s="28">
        <v>187</v>
      </c>
      <c r="O355" s="28">
        <v>125047</v>
      </c>
      <c r="P355" s="28">
        <v>186</v>
      </c>
      <c r="Q355" s="28">
        <v>124271</v>
      </c>
      <c r="R355" s="28">
        <v>184</v>
      </c>
      <c r="S355" s="28">
        <v>124359</v>
      </c>
      <c r="T355" s="28">
        <v>185</v>
      </c>
      <c r="U355" s="28">
        <v>124451</v>
      </c>
      <c r="V355" s="28">
        <v>185</v>
      </c>
      <c r="W355" s="28">
        <v>124396</v>
      </c>
      <c r="X355" s="28">
        <v>185</v>
      </c>
      <c r="Y355" s="28">
        <v>124066</v>
      </c>
      <c r="Z355" s="28">
        <v>184</v>
      </c>
      <c r="AA355" s="28">
        <v>123508</v>
      </c>
      <c r="AB355" s="28">
        <v>183</v>
      </c>
      <c r="AC355" s="28">
        <v>123460</v>
      </c>
      <c r="AD355" s="28">
        <v>183</v>
      </c>
      <c r="AE355" s="28">
        <v>122964</v>
      </c>
      <c r="AF355" s="28">
        <v>182</v>
      </c>
      <c r="AG355" s="28">
        <v>122424</v>
      </c>
      <c r="AH355" s="28">
        <v>182</v>
      </c>
      <c r="AI355" s="28">
        <v>121810</v>
      </c>
      <c r="AJ355" s="28">
        <v>181</v>
      </c>
      <c r="AK355" s="28">
        <v>121167</v>
      </c>
      <c r="AL355" s="28">
        <v>180</v>
      </c>
    </row>
    <row r="356" spans="1:38" s="24" customFormat="1" ht="12.75" customHeight="1" x14ac:dyDescent="0.3">
      <c r="A356" s="61" t="s">
        <v>393</v>
      </c>
      <c r="B356" s="61" t="s">
        <v>394</v>
      </c>
      <c r="C356" s="61" t="s">
        <v>1133</v>
      </c>
      <c r="D356" s="28">
        <v>984</v>
      </c>
      <c r="E356" s="28">
        <v>67821</v>
      </c>
      <c r="F356" s="28">
        <v>69</v>
      </c>
      <c r="G356" s="28">
        <v>67022</v>
      </c>
      <c r="H356" s="28">
        <v>68</v>
      </c>
      <c r="I356" s="28">
        <v>66312</v>
      </c>
      <c r="J356" s="28">
        <v>67</v>
      </c>
      <c r="K356" s="28">
        <v>65657</v>
      </c>
      <c r="L356" s="28">
        <v>67</v>
      </c>
      <c r="M356" s="28">
        <v>65127</v>
      </c>
      <c r="N356" s="28">
        <v>66</v>
      </c>
      <c r="O356" s="28">
        <v>64769</v>
      </c>
      <c r="P356" s="28">
        <v>66</v>
      </c>
      <c r="Q356" s="28">
        <v>63973</v>
      </c>
      <c r="R356" s="28">
        <v>65</v>
      </c>
      <c r="S356" s="28">
        <v>63686</v>
      </c>
      <c r="T356" s="28">
        <v>65</v>
      </c>
      <c r="U356" s="28">
        <v>63477</v>
      </c>
      <c r="V356" s="28">
        <v>65</v>
      </c>
      <c r="W356" s="28">
        <v>63501</v>
      </c>
      <c r="X356" s="28">
        <v>65</v>
      </c>
      <c r="Y356" s="28">
        <v>63100</v>
      </c>
      <c r="Z356" s="28">
        <v>64</v>
      </c>
      <c r="AA356" s="28">
        <v>62615</v>
      </c>
      <c r="AB356" s="28">
        <v>64</v>
      </c>
      <c r="AC356" s="28">
        <v>61954</v>
      </c>
      <c r="AD356" s="28">
        <v>63</v>
      </c>
      <c r="AE356" s="28">
        <v>61479</v>
      </c>
      <c r="AF356" s="28">
        <v>62</v>
      </c>
      <c r="AG356" s="28">
        <v>60663</v>
      </c>
      <c r="AH356" s="28">
        <v>62</v>
      </c>
      <c r="AI356" s="28">
        <v>59774</v>
      </c>
      <c r="AJ356" s="28">
        <v>61</v>
      </c>
      <c r="AK356" s="28">
        <v>59129</v>
      </c>
      <c r="AL356" s="28">
        <v>60</v>
      </c>
    </row>
    <row r="357" spans="1:38" s="24" customFormat="1" ht="12.75" customHeight="1" x14ac:dyDescent="0.3">
      <c r="A357" s="61" t="s">
        <v>395</v>
      </c>
      <c r="B357" s="61" t="s">
        <v>396</v>
      </c>
      <c r="C357" s="61" t="s">
        <v>1133</v>
      </c>
      <c r="D357" s="28">
        <v>1160</v>
      </c>
      <c r="E357" s="28">
        <v>55329</v>
      </c>
      <c r="F357" s="28">
        <v>48</v>
      </c>
      <c r="G357" s="28">
        <v>54742</v>
      </c>
      <c r="H357" s="28">
        <v>47</v>
      </c>
      <c r="I357" s="28">
        <v>54502</v>
      </c>
      <c r="J357" s="28">
        <v>47</v>
      </c>
      <c r="K357" s="28">
        <v>54343</v>
      </c>
      <c r="L357" s="28">
        <v>47</v>
      </c>
      <c r="M357" s="28">
        <v>53982</v>
      </c>
      <c r="N357" s="28">
        <v>47</v>
      </c>
      <c r="O357" s="28">
        <v>53886</v>
      </c>
      <c r="P357" s="28">
        <v>46</v>
      </c>
      <c r="Q357" s="28">
        <v>53655</v>
      </c>
      <c r="R357" s="28">
        <v>46</v>
      </c>
      <c r="S357" s="28">
        <v>53285</v>
      </c>
      <c r="T357" s="28">
        <v>46</v>
      </c>
      <c r="U357" s="28">
        <v>52868</v>
      </c>
      <c r="V357" s="28">
        <v>46</v>
      </c>
      <c r="W357" s="28">
        <v>52566</v>
      </c>
      <c r="X357" s="28">
        <v>45</v>
      </c>
      <c r="Y357" s="28">
        <v>51711</v>
      </c>
      <c r="Z357" s="28">
        <v>45</v>
      </c>
      <c r="AA357" s="28">
        <v>50833</v>
      </c>
      <c r="AB357" s="28">
        <v>44</v>
      </c>
      <c r="AC357" s="28">
        <v>50481</v>
      </c>
      <c r="AD357" s="28">
        <v>44</v>
      </c>
      <c r="AE357" s="28">
        <v>50118</v>
      </c>
      <c r="AF357" s="28">
        <v>43</v>
      </c>
      <c r="AG357" s="28">
        <v>49698</v>
      </c>
      <c r="AH357" s="28">
        <v>43</v>
      </c>
      <c r="AI357" s="28">
        <v>49972</v>
      </c>
      <c r="AJ357" s="28">
        <v>43</v>
      </c>
      <c r="AK357" s="28">
        <v>48889</v>
      </c>
      <c r="AL357" s="28">
        <v>42</v>
      </c>
    </row>
    <row r="358" spans="1:38" s="24" customFormat="1" ht="12.75" customHeight="1" x14ac:dyDescent="0.3">
      <c r="A358" s="61" t="s">
        <v>837</v>
      </c>
      <c r="B358" s="61" t="s">
        <v>838</v>
      </c>
      <c r="C358" s="61" t="s">
        <v>1132</v>
      </c>
      <c r="D358" s="28">
        <v>2542</v>
      </c>
      <c r="E358" s="28">
        <v>424667</v>
      </c>
      <c r="F358" s="28">
        <v>167</v>
      </c>
      <c r="G358" s="28">
        <v>422933</v>
      </c>
      <c r="H358" s="28">
        <v>166</v>
      </c>
      <c r="I358" s="28">
        <v>420847</v>
      </c>
      <c r="J358" s="28">
        <v>166</v>
      </c>
      <c r="K358" s="28">
        <v>418498</v>
      </c>
      <c r="L358" s="28">
        <v>165</v>
      </c>
      <c r="M358" s="28">
        <v>417025</v>
      </c>
      <c r="N358" s="28">
        <v>164</v>
      </c>
      <c r="O358" s="28">
        <v>414965</v>
      </c>
      <c r="P358" s="28">
        <v>163</v>
      </c>
      <c r="Q358" s="28">
        <v>413813</v>
      </c>
      <c r="R358" s="28">
        <v>163</v>
      </c>
      <c r="S358" s="28">
        <v>412015</v>
      </c>
      <c r="T358" s="28">
        <v>162</v>
      </c>
      <c r="U358" s="28">
        <v>410844</v>
      </c>
      <c r="V358" s="28">
        <v>162</v>
      </c>
      <c r="W358" s="28">
        <v>411044</v>
      </c>
      <c r="X358" s="28">
        <v>162</v>
      </c>
      <c r="Y358" s="28">
        <v>409550</v>
      </c>
      <c r="Z358" s="28">
        <v>161</v>
      </c>
      <c r="AA358" s="28">
        <v>405855</v>
      </c>
      <c r="AB358" s="28">
        <v>160</v>
      </c>
      <c r="AC358" s="28">
        <v>403444</v>
      </c>
      <c r="AD358" s="28">
        <v>159</v>
      </c>
      <c r="AE358" s="28">
        <v>400773</v>
      </c>
      <c r="AF358" s="28">
        <v>158</v>
      </c>
      <c r="AG358" s="28">
        <v>398682</v>
      </c>
      <c r="AH358" s="28">
        <v>157</v>
      </c>
      <c r="AI358" s="28">
        <v>395606</v>
      </c>
      <c r="AJ358" s="28">
        <v>156</v>
      </c>
      <c r="AK358" s="28">
        <v>391497</v>
      </c>
      <c r="AL358" s="28">
        <v>154</v>
      </c>
    </row>
    <row r="359" spans="1:38" s="24" customFormat="1" ht="12.75" customHeight="1" x14ac:dyDescent="0.3">
      <c r="A359" s="61" t="s">
        <v>156</v>
      </c>
      <c r="B359" s="61" t="s">
        <v>157</v>
      </c>
      <c r="C359" s="61" t="s">
        <v>1133</v>
      </c>
      <c r="D359" s="28">
        <v>50</v>
      </c>
      <c r="E359" s="28">
        <v>49616</v>
      </c>
      <c r="F359" s="28">
        <v>985</v>
      </c>
      <c r="G359" s="28">
        <v>49645</v>
      </c>
      <c r="H359" s="28">
        <v>985</v>
      </c>
      <c r="I359" s="28">
        <v>49211</v>
      </c>
      <c r="J359" s="28">
        <v>977</v>
      </c>
      <c r="K359" s="28">
        <v>49013</v>
      </c>
      <c r="L359" s="28">
        <v>973</v>
      </c>
      <c r="M359" s="28">
        <v>48470</v>
      </c>
      <c r="N359" s="28">
        <v>962</v>
      </c>
      <c r="O359" s="28">
        <v>47999</v>
      </c>
      <c r="P359" s="28">
        <v>953</v>
      </c>
      <c r="Q359" s="28">
        <v>47916</v>
      </c>
      <c r="R359" s="28">
        <v>958</v>
      </c>
      <c r="S359" s="28">
        <v>47698</v>
      </c>
      <c r="T359" s="28">
        <v>954</v>
      </c>
      <c r="U359" s="28">
        <v>47277</v>
      </c>
      <c r="V359" s="28">
        <v>946</v>
      </c>
      <c r="W359" s="28">
        <v>46959</v>
      </c>
      <c r="X359" s="28">
        <v>939</v>
      </c>
      <c r="Y359" s="28">
        <v>46481</v>
      </c>
      <c r="Z359" s="28">
        <v>930</v>
      </c>
      <c r="AA359" s="28">
        <v>46049</v>
      </c>
      <c r="AB359" s="28">
        <v>921</v>
      </c>
      <c r="AC359" s="28">
        <v>45765</v>
      </c>
      <c r="AD359" s="28">
        <v>915</v>
      </c>
      <c r="AE359" s="28">
        <v>45468</v>
      </c>
      <c r="AF359" s="28">
        <v>909</v>
      </c>
      <c r="AG359" s="28">
        <v>45315</v>
      </c>
      <c r="AH359" s="28">
        <v>906</v>
      </c>
      <c r="AI359" s="28">
        <v>45119</v>
      </c>
      <c r="AJ359" s="28">
        <v>902</v>
      </c>
      <c r="AK359" s="28">
        <v>44901</v>
      </c>
      <c r="AL359" s="28">
        <v>898</v>
      </c>
    </row>
    <row r="360" spans="1:38" s="24" customFormat="1" ht="12.75" customHeight="1" x14ac:dyDescent="0.3">
      <c r="A360" s="61" t="s">
        <v>158</v>
      </c>
      <c r="B360" s="61" t="s">
        <v>159</v>
      </c>
      <c r="C360" s="61" t="s">
        <v>1133</v>
      </c>
      <c r="D360" s="28">
        <v>354</v>
      </c>
      <c r="E360" s="28">
        <v>89384</v>
      </c>
      <c r="F360" s="28">
        <v>252</v>
      </c>
      <c r="G360" s="28">
        <v>89080</v>
      </c>
      <c r="H360" s="28">
        <v>251</v>
      </c>
      <c r="I360" s="28">
        <v>88711</v>
      </c>
      <c r="J360" s="28">
        <v>250</v>
      </c>
      <c r="K360" s="28">
        <v>88204</v>
      </c>
      <c r="L360" s="28">
        <v>249</v>
      </c>
      <c r="M360" s="28">
        <v>87949</v>
      </c>
      <c r="N360" s="28">
        <v>248</v>
      </c>
      <c r="O360" s="28">
        <v>87729</v>
      </c>
      <c r="P360" s="28">
        <v>248</v>
      </c>
      <c r="Q360" s="28">
        <v>87301</v>
      </c>
      <c r="R360" s="28">
        <v>247</v>
      </c>
      <c r="S360" s="28">
        <v>87165</v>
      </c>
      <c r="T360" s="28">
        <v>246</v>
      </c>
      <c r="U360" s="28">
        <v>87010</v>
      </c>
      <c r="V360" s="28">
        <v>246</v>
      </c>
      <c r="W360" s="28">
        <v>87244</v>
      </c>
      <c r="X360" s="28">
        <v>246</v>
      </c>
      <c r="Y360" s="28">
        <v>86946</v>
      </c>
      <c r="Z360" s="28">
        <v>246</v>
      </c>
      <c r="AA360" s="28">
        <v>86142</v>
      </c>
      <c r="AB360" s="28">
        <v>243</v>
      </c>
      <c r="AC360" s="28">
        <v>85988</v>
      </c>
      <c r="AD360" s="28">
        <v>243</v>
      </c>
      <c r="AE360" s="28">
        <v>85925</v>
      </c>
      <c r="AF360" s="28">
        <v>243</v>
      </c>
      <c r="AG360" s="28">
        <v>85335</v>
      </c>
      <c r="AH360" s="28">
        <v>241</v>
      </c>
      <c r="AI360" s="28">
        <v>84827</v>
      </c>
      <c r="AJ360" s="28">
        <v>240</v>
      </c>
      <c r="AK360" s="28">
        <v>83922</v>
      </c>
      <c r="AL360" s="28">
        <v>237</v>
      </c>
    </row>
    <row r="361" spans="1:38" s="24" customFormat="1" ht="12.75" customHeight="1" x14ac:dyDescent="0.3">
      <c r="A361" s="61" t="s">
        <v>647</v>
      </c>
      <c r="B361" s="61" t="s">
        <v>648</v>
      </c>
      <c r="C361" s="61" t="s">
        <v>1133</v>
      </c>
      <c r="D361" s="28">
        <v>609</v>
      </c>
      <c r="E361" s="28">
        <v>71096</v>
      </c>
      <c r="F361" s="28">
        <v>117</v>
      </c>
      <c r="G361" s="28">
        <v>70915</v>
      </c>
      <c r="H361" s="28">
        <v>116</v>
      </c>
      <c r="I361" s="28">
        <v>70607</v>
      </c>
      <c r="J361" s="28">
        <v>116</v>
      </c>
      <c r="K361" s="28">
        <v>69978</v>
      </c>
      <c r="L361" s="28">
        <v>115</v>
      </c>
      <c r="M361" s="28">
        <v>69890</v>
      </c>
      <c r="N361" s="28">
        <v>115</v>
      </c>
      <c r="O361" s="28">
        <v>69352</v>
      </c>
      <c r="P361" s="28">
        <v>114</v>
      </c>
      <c r="Q361" s="28">
        <v>69002</v>
      </c>
      <c r="R361" s="28">
        <v>113</v>
      </c>
      <c r="S361" s="28">
        <v>67922</v>
      </c>
      <c r="T361" s="28">
        <v>112</v>
      </c>
      <c r="U361" s="28">
        <v>67798</v>
      </c>
      <c r="V361" s="28">
        <v>111</v>
      </c>
      <c r="W361" s="28">
        <v>68098</v>
      </c>
      <c r="X361" s="28">
        <v>112</v>
      </c>
      <c r="Y361" s="28">
        <v>68094</v>
      </c>
      <c r="Z361" s="28">
        <v>112</v>
      </c>
      <c r="AA361" s="28">
        <v>66964</v>
      </c>
      <c r="AB361" s="28">
        <v>110</v>
      </c>
      <c r="AC361" s="28">
        <v>65904</v>
      </c>
      <c r="AD361" s="28">
        <v>108</v>
      </c>
      <c r="AE361" s="28">
        <v>64867</v>
      </c>
      <c r="AF361" s="28">
        <v>107</v>
      </c>
      <c r="AG361" s="28">
        <v>63958</v>
      </c>
      <c r="AH361" s="28">
        <v>105</v>
      </c>
      <c r="AI361" s="28">
        <v>62943</v>
      </c>
      <c r="AJ361" s="28">
        <v>103</v>
      </c>
      <c r="AK361" s="28">
        <v>61988</v>
      </c>
      <c r="AL361" s="28">
        <v>102</v>
      </c>
    </row>
    <row r="362" spans="1:38" s="24" customFormat="1" ht="12.75" customHeight="1" x14ac:dyDescent="0.3">
      <c r="A362" s="61" t="s">
        <v>649</v>
      </c>
      <c r="B362" s="61" t="s">
        <v>650</v>
      </c>
      <c r="C362" s="61" t="s">
        <v>1133</v>
      </c>
      <c r="D362" s="28">
        <v>404</v>
      </c>
      <c r="E362" s="28">
        <v>46756</v>
      </c>
      <c r="F362" s="28">
        <v>116</v>
      </c>
      <c r="G362" s="28">
        <v>46341</v>
      </c>
      <c r="H362" s="28">
        <v>115</v>
      </c>
      <c r="I362" s="28">
        <v>46228</v>
      </c>
      <c r="J362" s="28">
        <v>114</v>
      </c>
      <c r="K362" s="28">
        <v>45703</v>
      </c>
      <c r="L362" s="28">
        <v>113</v>
      </c>
      <c r="M362" s="28">
        <v>45441</v>
      </c>
      <c r="N362" s="28">
        <v>112</v>
      </c>
      <c r="O362" s="28">
        <v>45307</v>
      </c>
      <c r="P362" s="28">
        <v>112</v>
      </c>
      <c r="Q362" s="28">
        <v>45184</v>
      </c>
      <c r="R362" s="28">
        <v>112</v>
      </c>
      <c r="S362" s="28">
        <v>45165</v>
      </c>
      <c r="T362" s="28">
        <v>112</v>
      </c>
      <c r="U362" s="28">
        <v>45087</v>
      </c>
      <c r="V362" s="28">
        <v>112</v>
      </c>
      <c r="W362" s="28">
        <v>45234</v>
      </c>
      <c r="X362" s="28">
        <v>112</v>
      </c>
      <c r="Y362" s="28">
        <v>45058</v>
      </c>
      <c r="Z362" s="28">
        <v>112</v>
      </c>
      <c r="AA362" s="28">
        <v>44813</v>
      </c>
      <c r="AB362" s="28">
        <v>111</v>
      </c>
      <c r="AC362" s="28">
        <v>44614</v>
      </c>
      <c r="AD362" s="28">
        <v>110</v>
      </c>
      <c r="AE362" s="28">
        <v>44371</v>
      </c>
      <c r="AF362" s="28">
        <v>110</v>
      </c>
      <c r="AG362" s="28">
        <v>44306</v>
      </c>
      <c r="AH362" s="28">
        <v>110</v>
      </c>
      <c r="AI362" s="28">
        <v>44563</v>
      </c>
      <c r="AJ362" s="28">
        <v>110</v>
      </c>
      <c r="AK362" s="28">
        <v>44433</v>
      </c>
      <c r="AL362" s="28">
        <v>110</v>
      </c>
    </row>
    <row r="363" spans="1:38" s="24" customFormat="1" ht="12.75" customHeight="1" x14ac:dyDescent="0.3">
      <c r="A363" s="61" t="s">
        <v>651</v>
      </c>
      <c r="B363" s="61" t="s">
        <v>652</v>
      </c>
      <c r="C363" s="61" t="s">
        <v>1133</v>
      </c>
      <c r="D363" s="28">
        <v>1082</v>
      </c>
      <c r="E363" s="28">
        <v>102064</v>
      </c>
      <c r="F363" s="28">
        <v>94</v>
      </c>
      <c r="G363" s="28">
        <v>101505</v>
      </c>
      <c r="H363" s="28">
        <v>94</v>
      </c>
      <c r="I363" s="28">
        <v>100873</v>
      </c>
      <c r="J363" s="28">
        <v>93</v>
      </c>
      <c r="K363" s="28">
        <v>100549</v>
      </c>
      <c r="L363" s="28">
        <v>93</v>
      </c>
      <c r="M363" s="28">
        <v>100096</v>
      </c>
      <c r="N363" s="28">
        <v>93</v>
      </c>
      <c r="O363" s="28">
        <v>99530</v>
      </c>
      <c r="P363" s="28">
        <v>92</v>
      </c>
      <c r="Q363" s="28">
        <v>99275</v>
      </c>
      <c r="R363" s="28">
        <v>92</v>
      </c>
      <c r="S363" s="28">
        <v>99033</v>
      </c>
      <c r="T363" s="28">
        <v>92</v>
      </c>
      <c r="U363" s="28">
        <v>98626</v>
      </c>
      <c r="V363" s="28">
        <v>91</v>
      </c>
      <c r="W363" s="28">
        <v>98472</v>
      </c>
      <c r="X363" s="28">
        <v>91</v>
      </c>
      <c r="Y363" s="28">
        <v>97981</v>
      </c>
      <c r="Z363" s="28">
        <v>91</v>
      </c>
      <c r="AA363" s="28">
        <v>97091</v>
      </c>
      <c r="AB363" s="28">
        <v>90</v>
      </c>
      <c r="AC363" s="28">
        <v>96385</v>
      </c>
      <c r="AD363" s="28">
        <v>89</v>
      </c>
      <c r="AE363" s="28">
        <v>95626</v>
      </c>
      <c r="AF363" s="28">
        <v>88</v>
      </c>
      <c r="AG363" s="28">
        <v>95060</v>
      </c>
      <c r="AH363" s="28">
        <v>88</v>
      </c>
      <c r="AI363" s="28">
        <v>93679</v>
      </c>
      <c r="AJ363" s="28">
        <v>87</v>
      </c>
      <c r="AK363" s="28">
        <v>92495</v>
      </c>
      <c r="AL363" s="28">
        <v>86</v>
      </c>
    </row>
    <row r="364" spans="1:38" s="24" customFormat="1" ht="12.75" customHeight="1" x14ac:dyDescent="0.3">
      <c r="A364" s="61" t="s">
        <v>653</v>
      </c>
      <c r="B364" s="61" t="s">
        <v>654</v>
      </c>
      <c r="C364" s="61" t="s">
        <v>1133</v>
      </c>
      <c r="D364" s="28">
        <v>42</v>
      </c>
      <c r="E364" s="28">
        <v>65751</v>
      </c>
      <c r="F364" s="28">
        <v>1574</v>
      </c>
      <c r="G364" s="28">
        <v>65447</v>
      </c>
      <c r="H364" s="28">
        <v>1567</v>
      </c>
      <c r="I364" s="28">
        <v>65217</v>
      </c>
      <c r="J364" s="28">
        <v>1561</v>
      </c>
      <c r="K364" s="28">
        <v>65051</v>
      </c>
      <c r="L364" s="28">
        <v>1557</v>
      </c>
      <c r="M364" s="28">
        <v>65179</v>
      </c>
      <c r="N364" s="28">
        <v>1560</v>
      </c>
      <c r="O364" s="28">
        <v>65048</v>
      </c>
      <c r="P364" s="28">
        <v>1557</v>
      </c>
      <c r="Q364" s="28">
        <v>65135</v>
      </c>
      <c r="R364" s="28">
        <v>1551</v>
      </c>
      <c r="S364" s="28">
        <v>65032</v>
      </c>
      <c r="T364" s="28">
        <v>1548</v>
      </c>
      <c r="U364" s="28">
        <v>65046</v>
      </c>
      <c r="V364" s="28">
        <v>1549</v>
      </c>
      <c r="W364" s="28">
        <v>65037</v>
      </c>
      <c r="X364" s="28">
        <v>1549</v>
      </c>
      <c r="Y364" s="28">
        <v>64990</v>
      </c>
      <c r="Z364" s="28">
        <v>1547</v>
      </c>
      <c r="AA364" s="28">
        <v>64796</v>
      </c>
      <c r="AB364" s="28">
        <v>1543</v>
      </c>
      <c r="AC364" s="28">
        <v>64788</v>
      </c>
      <c r="AD364" s="28">
        <v>1543</v>
      </c>
      <c r="AE364" s="28">
        <v>64516</v>
      </c>
      <c r="AF364" s="28">
        <v>1536</v>
      </c>
      <c r="AG364" s="28">
        <v>64708</v>
      </c>
      <c r="AH364" s="28">
        <v>1541</v>
      </c>
      <c r="AI364" s="28">
        <v>64475</v>
      </c>
      <c r="AJ364" s="28">
        <v>1535</v>
      </c>
      <c r="AK364" s="28">
        <v>63758</v>
      </c>
      <c r="AL364" s="28">
        <v>1518</v>
      </c>
    </row>
    <row r="365" spans="1:38" s="24" customFormat="1" ht="12.75" customHeight="1" x14ac:dyDescent="0.3">
      <c r="A365" s="61" t="s">
        <v>839</v>
      </c>
      <c r="B365" s="61" t="s">
        <v>840</v>
      </c>
      <c r="C365" s="61" t="s">
        <v>1132</v>
      </c>
      <c r="D365" s="28">
        <v>2653</v>
      </c>
      <c r="E365" s="28">
        <v>628139</v>
      </c>
      <c r="F365" s="28">
        <v>237</v>
      </c>
      <c r="G365" s="28">
        <v>623094</v>
      </c>
      <c r="H365" s="28">
        <v>235</v>
      </c>
      <c r="I365" s="28">
        <v>617527</v>
      </c>
      <c r="J365" s="28">
        <v>233</v>
      </c>
      <c r="K365" s="28">
        <v>611739</v>
      </c>
      <c r="L365" s="28">
        <v>231</v>
      </c>
      <c r="M365" s="28">
        <v>605959</v>
      </c>
      <c r="N365" s="28">
        <v>228</v>
      </c>
      <c r="O365" s="28">
        <v>602216</v>
      </c>
      <c r="P365" s="28">
        <v>227</v>
      </c>
      <c r="Q365" s="28">
        <v>598289</v>
      </c>
      <c r="R365" s="28">
        <v>226</v>
      </c>
      <c r="S365" s="28">
        <v>594097</v>
      </c>
      <c r="T365" s="28">
        <v>224</v>
      </c>
      <c r="U365" s="28">
        <v>590480</v>
      </c>
      <c r="V365" s="28">
        <v>223</v>
      </c>
      <c r="W365" s="28">
        <v>587610</v>
      </c>
      <c r="X365" s="28">
        <v>221</v>
      </c>
      <c r="Y365" s="28">
        <v>585415</v>
      </c>
      <c r="Z365" s="28">
        <v>221</v>
      </c>
      <c r="AA365" s="28">
        <v>580702</v>
      </c>
      <c r="AB365" s="28">
        <v>219</v>
      </c>
      <c r="AC365" s="28">
        <v>576908</v>
      </c>
      <c r="AD365" s="28">
        <v>217</v>
      </c>
      <c r="AE365" s="28">
        <v>572641</v>
      </c>
      <c r="AF365" s="28">
        <v>216</v>
      </c>
      <c r="AG365" s="28">
        <v>569281</v>
      </c>
      <c r="AH365" s="28">
        <v>215</v>
      </c>
      <c r="AI365" s="28">
        <v>566445</v>
      </c>
      <c r="AJ365" s="28">
        <v>214</v>
      </c>
      <c r="AK365" s="28">
        <v>564999</v>
      </c>
      <c r="AL365" s="28">
        <v>213</v>
      </c>
    </row>
    <row r="366" spans="1:38" s="24" customFormat="1" ht="12.75" customHeight="1" x14ac:dyDescent="0.3">
      <c r="A366" s="61" t="s">
        <v>255</v>
      </c>
      <c r="B366" s="61" t="s">
        <v>256</v>
      </c>
      <c r="C366" s="61" t="s">
        <v>1133</v>
      </c>
      <c r="D366" s="28">
        <v>47</v>
      </c>
      <c r="E366" s="28">
        <v>117128</v>
      </c>
      <c r="F366" s="28">
        <v>2514</v>
      </c>
      <c r="G366" s="28">
        <v>117217</v>
      </c>
      <c r="H366" s="28">
        <v>2516</v>
      </c>
      <c r="I366" s="28">
        <v>116592</v>
      </c>
      <c r="J366" s="28">
        <v>2502</v>
      </c>
      <c r="K366" s="28">
        <v>116379</v>
      </c>
      <c r="L366" s="28">
        <v>2498</v>
      </c>
      <c r="M366" s="28">
        <v>115788</v>
      </c>
      <c r="N366" s="28">
        <v>2485</v>
      </c>
      <c r="O366" s="28">
        <v>116058</v>
      </c>
      <c r="P366" s="28">
        <v>2491</v>
      </c>
      <c r="Q366" s="28">
        <v>115645</v>
      </c>
      <c r="R366" s="28">
        <v>2461</v>
      </c>
      <c r="S366" s="28">
        <v>114901</v>
      </c>
      <c r="T366" s="28">
        <v>2445</v>
      </c>
      <c r="U366" s="28">
        <v>113967</v>
      </c>
      <c r="V366" s="28">
        <v>2425</v>
      </c>
      <c r="W366" s="28">
        <v>112971</v>
      </c>
      <c r="X366" s="28">
        <v>2404</v>
      </c>
      <c r="Y366" s="28">
        <v>112511</v>
      </c>
      <c r="Z366" s="28">
        <v>2394</v>
      </c>
      <c r="AA366" s="28">
        <v>111637</v>
      </c>
      <c r="AB366" s="28">
        <v>2375</v>
      </c>
      <c r="AC366" s="28">
        <v>110948</v>
      </c>
      <c r="AD366" s="28">
        <v>2361</v>
      </c>
      <c r="AE366" s="28">
        <v>109763</v>
      </c>
      <c r="AF366" s="28">
        <v>2335</v>
      </c>
      <c r="AG366" s="28">
        <v>109282</v>
      </c>
      <c r="AH366" s="28">
        <v>2325</v>
      </c>
      <c r="AI366" s="28">
        <v>109775</v>
      </c>
      <c r="AJ366" s="28">
        <v>2336</v>
      </c>
      <c r="AK366" s="28">
        <v>110024</v>
      </c>
      <c r="AL366" s="28">
        <v>2341</v>
      </c>
    </row>
    <row r="367" spans="1:38" s="24" customFormat="1" ht="12.75" customHeight="1" x14ac:dyDescent="0.3">
      <c r="A367" s="61" t="s">
        <v>451</v>
      </c>
      <c r="B367" s="61" t="s">
        <v>452</v>
      </c>
      <c r="C367" s="61" t="s">
        <v>1133</v>
      </c>
      <c r="D367" s="28">
        <v>1165</v>
      </c>
      <c r="E367" s="28">
        <v>87509</v>
      </c>
      <c r="F367" s="28">
        <v>75</v>
      </c>
      <c r="G367" s="28">
        <v>86121</v>
      </c>
      <c r="H367" s="28">
        <v>74</v>
      </c>
      <c r="I367" s="28">
        <v>85548</v>
      </c>
      <c r="J367" s="28">
        <v>73</v>
      </c>
      <c r="K367" s="28">
        <v>84920</v>
      </c>
      <c r="L367" s="28">
        <v>73</v>
      </c>
      <c r="M367" s="28">
        <v>84266</v>
      </c>
      <c r="N367" s="28">
        <v>72</v>
      </c>
      <c r="O367" s="28">
        <v>83624</v>
      </c>
      <c r="P367" s="28">
        <v>72</v>
      </c>
      <c r="Q367" s="28">
        <v>83180</v>
      </c>
      <c r="R367" s="28">
        <v>71</v>
      </c>
      <c r="S367" s="28">
        <v>82614</v>
      </c>
      <c r="T367" s="28">
        <v>71</v>
      </c>
      <c r="U367" s="28">
        <v>82765</v>
      </c>
      <c r="V367" s="28">
        <v>71</v>
      </c>
      <c r="W367" s="28">
        <v>83016</v>
      </c>
      <c r="X367" s="28">
        <v>71</v>
      </c>
      <c r="Y367" s="28">
        <v>83202</v>
      </c>
      <c r="Z367" s="28">
        <v>71</v>
      </c>
      <c r="AA367" s="28">
        <v>82597</v>
      </c>
      <c r="AB367" s="28">
        <v>71</v>
      </c>
      <c r="AC367" s="28">
        <v>82205</v>
      </c>
      <c r="AD367" s="28">
        <v>71</v>
      </c>
      <c r="AE367" s="28">
        <v>81795</v>
      </c>
      <c r="AF367" s="28">
        <v>70</v>
      </c>
      <c r="AG367" s="28">
        <v>81212</v>
      </c>
      <c r="AH367" s="28">
        <v>70</v>
      </c>
      <c r="AI367" s="28">
        <v>80475</v>
      </c>
      <c r="AJ367" s="28">
        <v>69</v>
      </c>
      <c r="AK367" s="28">
        <v>80387</v>
      </c>
      <c r="AL367" s="28">
        <v>69</v>
      </c>
    </row>
    <row r="368" spans="1:38" s="24" customFormat="1" ht="12.75" customHeight="1" x14ac:dyDescent="0.3">
      <c r="A368" s="61" t="s">
        <v>257</v>
      </c>
      <c r="B368" s="61" t="s">
        <v>258</v>
      </c>
      <c r="C368" s="61" t="s">
        <v>1133</v>
      </c>
      <c r="D368" s="28">
        <v>526</v>
      </c>
      <c r="E368" s="28">
        <v>85957</v>
      </c>
      <c r="F368" s="28">
        <v>163</v>
      </c>
      <c r="G368" s="28">
        <v>85411</v>
      </c>
      <c r="H368" s="28">
        <v>162</v>
      </c>
      <c r="I368" s="28">
        <v>84576</v>
      </c>
      <c r="J368" s="28">
        <v>161</v>
      </c>
      <c r="K368" s="28">
        <v>83682</v>
      </c>
      <c r="L368" s="28">
        <v>159</v>
      </c>
      <c r="M368" s="28">
        <v>82953</v>
      </c>
      <c r="N368" s="28">
        <v>158</v>
      </c>
      <c r="O368" s="28">
        <v>82716</v>
      </c>
      <c r="P368" s="28">
        <v>157</v>
      </c>
      <c r="Q368" s="28">
        <v>82200</v>
      </c>
      <c r="R368" s="28">
        <v>156</v>
      </c>
      <c r="S368" s="28">
        <v>81896</v>
      </c>
      <c r="T368" s="28">
        <v>156</v>
      </c>
      <c r="U368" s="28">
        <v>81994</v>
      </c>
      <c r="V368" s="28">
        <v>156</v>
      </c>
      <c r="W368" s="28">
        <v>82099</v>
      </c>
      <c r="X368" s="28">
        <v>156</v>
      </c>
      <c r="Y368" s="28">
        <v>82004</v>
      </c>
      <c r="Z368" s="28">
        <v>156</v>
      </c>
      <c r="AA368" s="28">
        <v>81733</v>
      </c>
      <c r="AB368" s="28">
        <v>155</v>
      </c>
      <c r="AC368" s="28">
        <v>81482</v>
      </c>
      <c r="AD368" s="28">
        <v>155</v>
      </c>
      <c r="AE368" s="28">
        <v>81091</v>
      </c>
      <c r="AF368" s="28">
        <v>154</v>
      </c>
      <c r="AG368" s="28">
        <v>80729</v>
      </c>
      <c r="AH368" s="28">
        <v>153</v>
      </c>
      <c r="AI368" s="28">
        <v>80125</v>
      </c>
      <c r="AJ368" s="28">
        <v>152</v>
      </c>
      <c r="AK368" s="28">
        <v>80057</v>
      </c>
      <c r="AL368" s="28">
        <v>152</v>
      </c>
    </row>
    <row r="369" spans="1:38" s="24" customFormat="1" ht="12.75" customHeight="1" x14ac:dyDescent="0.3">
      <c r="A369" s="61" t="s">
        <v>259</v>
      </c>
      <c r="B369" s="61" t="s">
        <v>260</v>
      </c>
      <c r="C369" s="61" t="s">
        <v>1133</v>
      </c>
      <c r="D369" s="28">
        <v>41</v>
      </c>
      <c r="E369" s="28">
        <v>129083</v>
      </c>
      <c r="F369" s="28">
        <v>3183</v>
      </c>
      <c r="G369" s="28">
        <v>128355</v>
      </c>
      <c r="H369" s="28">
        <v>3165</v>
      </c>
      <c r="I369" s="28">
        <v>127169</v>
      </c>
      <c r="J369" s="28">
        <v>3136</v>
      </c>
      <c r="K369" s="28">
        <v>125686</v>
      </c>
      <c r="L369" s="28">
        <v>3099</v>
      </c>
      <c r="M369" s="28">
        <v>124535</v>
      </c>
      <c r="N369" s="28">
        <v>3071</v>
      </c>
      <c r="O369" s="28">
        <v>123405</v>
      </c>
      <c r="P369" s="28">
        <v>3043</v>
      </c>
      <c r="Q369" s="28">
        <v>121921</v>
      </c>
      <c r="R369" s="28">
        <v>2974</v>
      </c>
      <c r="S369" s="28">
        <v>120660</v>
      </c>
      <c r="T369" s="28">
        <v>2943</v>
      </c>
      <c r="U369" s="28">
        <v>119348</v>
      </c>
      <c r="V369" s="28">
        <v>2911</v>
      </c>
      <c r="W369" s="28">
        <v>118394</v>
      </c>
      <c r="X369" s="28">
        <v>2888</v>
      </c>
      <c r="Y369" s="28">
        <v>117225</v>
      </c>
      <c r="Z369" s="28">
        <v>2859</v>
      </c>
      <c r="AA369" s="28">
        <v>115296</v>
      </c>
      <c r="AB369" s="28">
        <v>2812</v>
      </c>
      <c r="AC369" s="28">
        <v>113876</v>
      </c>
      <c r="AD369" s="28">
        <v>2777</v>
      </c>
      <c r="AE369" s="28">
        <v>112583</v>
      </c>
      <c r="AF369" s="28">
        <v>2746</v>
      </c>
      <c r="AG369" s="28">
        <v>111545</v>
      </c>
      <c r="AH369" s="28">
        <v>2721</v>
      </c>
      <c r="AI369" s="28">
        <v>110593</v>
      </c>
      <c r="AJ369" s="28">
        <v>2697</v>
      </c>
      <c r="AK369" s="28">
        <v>109947</v>
      </c>
      <c r="AL369" s="28">
        <v>2682</v>
      </c>
    </row>
    <row r="370" spans="1:38" s="24" customFormat="1" ht="12.75" customHeight="1" x14ac:dyDescent="0.3">
      <c r="A370" s="61" t="s">
        <v>261</v>
      </c>
      <c r="B370" s="61" t="s">
        <v>262</v>
      </c>
      <c r="C370" s="61" t="s">
        <v>1133</v>
      </c>
      <c r="D370" s="28">
        <v>461</v>
      </c>
      <c r="E370" s="28">
        <v>118130</v>
      </c>
      <c r="F370" s="28">
        <v>256</v>
      </c>
      <c r="G370" s="28">
        <v>117472</v>
      </c>
      <c r="H370" s="28">
        <v>255</v>
      </c>
      <c r="I370" s="28">
        <v>116774</v>
      </c>
      <c r="J370" s="28">
        <v>253</v>
      </c>
      <c r="K370" s="28">
        <v>115274</v>
      </c>
      <c r="L370" s="28">
        <v>250</v>
      </c>
      <c r="M370" s="28">
        <v>114094</v>
      </c>
      <c r="N370" s="28">
        <v>248</v>
      </c>
      <c r="O370" s="28">
        <v>113407</v>
      </c>
      <c r="P370" s="28">
        <v>246</v>
      </c>
      <c r="Q370" s="28">
        <v>113074</v>
      </c>
      <c r="R370" s="28">
        <v>245</v>
      </c>
      <c r="S370" s="28">
        <v>112491</v>
      </c>
      <c r="T370" s="28">
        <v>244</v>
      </c>
      <c r="U370" s="28">
        <v>111853</v>
      </c>
      <c r="V370" s="28">
        <v>243</v>
      </c>
      <c r="W370" s="28">
        <v>111375</v>
      </c>
      <c r="X370" s="28">
        <v>242</v>
      </c>
      <c r="Y370" s="28">
        <v>111069</v>
      </c>
      <c r="Z370" s="28">
        <v>241</v>
      </c>
      <c r="AA370" s="28">
        <v>110509</v>
      </c>
      <c r="AB370" s="28">
        <v>240</v>
      </c>
      <c r="AC370" s="28">
        <v>110122</v>
      </c>
      <c r="AD370" s="28">
        <v>239</v>
      </c>
      <c r="AE370" s="28">
        <v>109477</v>
      </c>
      <c r="AF370" s="28">
        <v>237</v>
      </c>
      <c r="AG370" s="28">
        <v>108840</v>
      </c>
      <c r="AH370" s="28">
        <v>236</v>
      </c>
      <c r="AI370" s="28">
        <v>108229</v>
      </c>
      <c r="AJ370" s="28">
        <v>235</v>
      </c>
      <c r="AK370" s="28">
        <v>108060</v>
      </c>
      <c r="AL370" s="28">
        <v>234</v>
      </c>
    </row>
    <row r="371" spans="1:38" s="24" customFormat="1" ht="12.75" customHeight="1" x14ac:dyDescent="0.3">
      <c r="A371" s="61" t="s">
        <v>263</v>
      </c>
      <c r="B371" s="61" t="s">
        <v>264</v>
      </c>
      <c r="C371" s="61" t="s">
        <v>1133</v>
      </c>
      <c r="D371" s="28">
        <v>414</v>
      </c>
      <c r="E371" s="28">
        <v>90332</v>
      </c>
      <c r="F371" s="28">
        <v>218</v>
      </c>
      <c r="G371" s="28">
        <v>88518</v>
      </c>
      <c r="H371" s="28">
        <v>214</v>
      </c>
      <c r="I371" s="28">
        <v>86868</v>
      </c>
      <c r="J371" s="28">
        <v>210</v>
      </c>
      <c r="K371" s="28">
        <v>85798</v>
      </c>
      <c r="L371" s="28">
        <v>207</v>
      </c>
      <c r="M371" s="28">
        <v>84323</v>
      </c>
      <c r="N371" s="28">
        <v>203</v>
      </c>
      <c r="O371" s="28">
        <v>83006</v>
      </c>
      <c r="P371" s="28">
        <v>200</v>
      </c>
      <c r="Q371" s="28">
        <v>82269</v>
      </c>
      <c r="R371" s="28">
        <v>199</v>
      </c>
      <c r="S371" s="28">
        <v>81535</v>
      </c>
      <c r="T371" s="28">
        <v>197</v>
      </c>
      <c r="U371" s="28">
        <v>80553</v>
      </c>
      <c r="V371" s="28">
        <v>195</v>
      </c>
      <c r="W371" s="28">
        <v>79755</v>
      </c>
      <c r="X371" s="28">
        <v>193</v>
      </c>
      <c r="Y371" s="28">
        <v>79404</v>
      </c>
      <c r="Z371" s="28">
        <v>192</v>
      </c>
      <c r="AA371" s="28">
        <v>78930</v>
      </c>
      <c r="AB371" s="28">
        <v>191</v>
      </c>
      <c r="AC371" s="28">
        <v>78275</v>
      </c>
      <c r="AD371" s="28">
        <v>189</v>
      </c>
      <c r="AE371" s="28">
        <v>77932</v>
      </c>
      <c r="AF371" s="28">
        <v>188</v>
      </c>
      <c r="AG371" s="28">
        <v>77673</v>
      </c>
      <c r="AH371" s="28">
        <v>188</v>
      </c>
      <c r="AI371" s="28">
        <v>77248</v>
      </c>
      <c r="AJ371" s="28">
        <v>187</v>
      </c>
      <c r="AK371" s="28">
        <v>76524</v>
      </c>
      <c r="AL371" s="28">
        <v>185</v>
      </c>
    </row>
    <row r="372" spans="1:38" s="24" customFormat="1" ht="12.75" customHeight="1" x14ac:dyDescent="0.3">
      <c r="A372" s="61" t="s">
        <v>841</v>
      </c>
      <c r="B372" s="61" t="s">
        <v>842</v>
      </c>
      <c r="C372" s="61" t="s">
        <v>1132</v>
      </c>
      <c r="D372" s="28">
        <v>3451</v>
      </c>
      <c r="E372" s="28">
        <v>555195</v>
      </c>
      <c r="F372" s="28">
        <v>161</v>
      </c>
      <c r="G372" s="28">
        <v>551446</v>
      </c>
      <c r="H372" s="28">
        <v>160</v>
      </c>
      <c r="I372" s="28">
        <v>546466</v>
      </c>
      <c r="J372" s="28">
        <v>158</v>
      </c>
      <c r="K372" s="28">
        <v>542203</v>
      </c>
      <c r="L372" s="28">
        <v>157</v>
      </c>
      <c r="M372" s="28">
        <v>538370</v>
      </c>
      <c r="N372" s="28">
        <v>156</v>
      </c>
      <c r="O372" s="28">
        <v>535197</v>
      </c>
      <c r="P372" s="28">
        <v>155</v>
      </c>
      <c r="Q372" s="28">
        <v>531581</v>
      </c>
      <c r="R372" s="28">
        <v>154</v>
      </c>
      <c r="S372" s="28">
        <v>528609</v>
      </c>
      <c r="T372" s="28">
        <v>153</v>
      </c>
      <c r="U372" s="28">
        <v>526592</v>
      </c>
      <c r="V372" s="28">
        <v>153</v>
      </c>
      <c r="W372" s="28">
        <v>525668</v>
      </c>
      <c r="X372" s="28">
        <v>152</v>
      </c>
      <c r="Y372" s="28">
        <v>522150</v>
      </c>
      <c r="Z372" s="28">
        <v>151</v>
      </c>
      <c r="AA372" s="28">
        <v>517252</v>
      </c>
      <c r="AB372" s="28">
        <v>150</v>
      </c>
      <c r="AC372" s="28">
        <v>514338</v>
      </c>
      <c r="AD372" s="28">
        <v>149</v>
      </c>
      <c r="AE372" s="28">
        <v>510659</v>
      </c>
      <c r="AF372" s="28">
        <v>148</v>
      </c>
      <c r="AG372" s="28">
        <v>506790</v>
      </c>
      <c r="AH372" s="28">
        <v>147</v>
      </c>
      <c r="AI372" s="28">
        <v>503132</v>
      </c>
      <c r="AJ372" s="28">
        <v>146</v>
      </c>
      <c r="AK372" s="28">
        <v>498707</v>
      </c>
      <c r="AL372" s="28">
        <v>145</v>
      </c>
    </row>
    <row r="373" spans="1:38" s="24" customFormat="1" ht="12.75" customHeight="1" x14ac:dyDescent="0.3">
      <c r="A373" s="61" t="s">
        <v>170</v>
      </c>
      <c r="B373" s="61" t="s">
        <v>171</v>
      </c>
      <c r="C373" s="61" t="s">
        <v>1133</v>
      </c>
      <c r="D373" s="28">
        <v>739</v>
      </c>
      <c r="E373" s="28">
        <v>113513</v>
      </c>
      <c r="F373" s="28">
        <v>154</v>
      </c>
      <c r="G373" s="28">
        <v>113131</v>
      </c>
      <c r="H373" s="28">
        <v>153</v>
      </c>
      <c r="I373" s="28">
        <v>112056</v>
      </c>
      <c r="J373" s="28">
        <v>152</v>
      </c>
      <c r="K373" s="28">
        <v>111091</v>
      </c>
      <c r="L373" s="28">
        <v>150</v>
      </c>
      <c r="M373" s="28">
        <v>110326</v>
      </c>
      <c r="N373" s="28">
        <v>149</v>
      </c>
      <c r="O373" s="28">
        <v>110050</v>
      </c>
      <c r="P373" s="28">
        <v>149</v>
      </c>
      <c r="Q373" s="28">
        <v>109406</v>
      </c>
      <c r="R373" s="28">
        <v>148</v>
      </c>
      <c r="S373" s="28">
        <v>109006</v>
      </c>
      <c r="T373" s="28">
        <v>148</v>
      </c>
      <c r="U373" s="28">
        <v>108604</v>
      </c>
      <c r="V373" s="28">
        <v>147</v>
      </c>
      <c r="W373" s="28">
        <v>108567</v>
      </c>
      <c r="X373" s="28">
        <v>147</v>
      </c>
      <c r="Y373" s="28">
        <v>107755</v>
      </c>
      <c r="Z373" s="28">
        <v>146</v>
      </c>
      <c r="AA373" s="28">
        <v>106833</v>
      </c>
      <c r="AB373" s="28">
        <v>145</v>
      </c>
      <c r="AC373" s="28">
        <v>106339</v>
      </c>
      <c r="AD373" s="28">
        <v>144</v>
      </c>
      <c r="AE373" s="28">
        <v>105798</v>
      </c>
      <c r="AF373" s="28">
        <v>143</v>
      </c>
      <c r="AG373" s="28">
        <v>105158</v>
      </c>
      <c r="AH373" s="28">
        <v>142</v>
      </c>
      <c r="AI373" s="28">
        <v>104634</v>
      </c>
      <c r="AJ373" s="28">
        <v>142</v>
      </c>
      <c r="AK373" s="28">
        <v>103964</v>
      </c>
      <c r="AL373" s="28">
        <v>141</v>
      </c>
    </row>
    <row r="374" spans="1:38" s="24" customFormat="1" ht="12.75" customHeight="1" x14ac:dyDescent="0.3">
      <c r="A374" s="61" t="s">
        <v>655</v>
      </c>
      <c r="B374" s="61" t="s">
        <v>656</v>
      </c>
      <c r="C374" s="61" t="s">
        <v>1133</v>
      </c>
      <c r="D374" s="28">
        <v>564</v>
      </c>
      <c r="E374" s="28">
        <v>122178</v>
      </c>
      <c r="F374" s="28">
        <v>216</v>
      </c>
      <c r="G374" s="28">
        <v>121345</v>
      </c>
      <c r="H374" s="28">
        <v>215</v>
      </c>
      <c r="I374" s="28">
        <v>120141</v>
      </c>
      <c r="J374" s="28">
        <v>213</v>
      </c>
      <c r="K374" s="28">
        <v>118959</v>
      </c>
      <c r="L374" s="28">
        <v>211</v>
      </c>
      <c r="M374" s="28">
        <v>117441</v>
      </c>
      <c r="N374" s="28">
        <v>208</v>
      </c>
      <c r="O374" s="28">
        <v>116067</v>
      </c>
      <c r="P374" s="28">
        <v>206</v>
      </c>
      <c r="Q374" s="28">
        <v>114919</v>
      </c>
      <c r="R374" s="28">
        <v>204</v>
      </c>
      <c r="S374" s="28">
        <v>113786</v>
      </c>
      <c r="T374" s="28">
        <v>202</v>
      </c>
      <c r="U374" s="28">
        <v>112934</v>
      </c>
      <c r="V374" s="28">
        <v>200</v>
      </c>
      <c r="W374" s="28">
        <v>112885</v>
      </c>
      <c r="X374" s="28">
        <v>200</v>
      </c>
      <c r="Y374" s="28">
        <v>112102</v>
      </c>
      <c r="Z374" s="28">
        <v>199</v>
      </c>
      <c r="AA374" s="28">
        <v>110712</v>
      </c>
      <c r="AB374" s="28">
        <v>196</v>
      </c>
      <c r="AC374" s="28">
        <v>109698</v>
      </c>
      <c r="AD374" s="28">
        <v>195</v>
      </c>
      <c r="AE374" s="28">
        <v>108765</v>
      </c>
      <c r="AF374" s="28">
        <v>193</v>
      </c>
      <c r="AG374" s="28">
        <v>107785</v>
      </c>
      <c r="AH374" s="28">
        <v>191</v>
      </c>
      <c r="AI374" s="28">
        <v>107051</v>
      </c>
      <c r="AJ374" s="28">
        <v>190</v>
      </c>
      <c r="AK374" s="28">
        <v>106030</v>
      </c>
      <c r="AL374" s="28">
        <v>188</v>
      </c>
    </row>
    <row r="375" spans="1:38" s="24" customFormat="1" ht="12.75" customHeight="1" x14ac:dyDescent="0.3">
      <c r="A375" s="61" t="s">
        <v>657</v>
      </c>
      <c r="B375" s="61" t="s">
        <v>658</v>
      </c>
      <c r="C375" s="61" t="s">
        <v>1133</v>
      </c>
      <c r="D375" s="28">
        <v>959</v>
      </c>
      <c r="E375" s="28">
        <v>167216</v>
      </c>
      <c r="F375" s="28">
        <v>174</v>
      </c>
      <c r="G375" s="28">
        <v>166526</v>
      </c>
      <c r="H375" s="28">
        <v>174</v>
      </c>
      <c r="I375" s="28">
        <v>165510</v>
      </c>
      <c r="J375" s="28">
        <v>173</v>
      </c>
      <c r="K375" s="28">
        <v>164834</v>
      </c>
      <c r="L375" s="28">
        <v>172</v>
      </c>
      <c r="M375" s="28">
        <v>164006</v>
      </c>
      <c r="N375" s="28">
        <v>171</v>
      </c>
      <c r="O375" s="28">
        <v>163038</v>
      </c>
      <c r="P375" s="28">
        <v>170</v>
      </c>
      <c r="Q375" s="28">
        <v>162113</v>
      </c>
      <c r="R375" s="28">
        <v>169</v>
      </c>
      <c r="S375" s="28">
        <v>160871</v>
      </c>
      <c r="T375" s="28">
        <v>168</v>
      </c>
      <c r="U375" s="28">
        <v>160678</v>
      </c>
      <c r="V375" s="28">
        <v>168</v>
      </c>
      <c r="W375" s="28">
        <v>160171</v>
      </c>
      <c r="X375" s="28">
        <v>167</v>
      </c>
      <c r="Y375" s="28">
        <v>158956</v>
      </c>
      <c r="Z375" s="28">
        <v>166</v>
      </c>
      <c r="AA375" s="28">
        <v>157420</v>
      </c>
      <c r="AB375" s="28">
        <v>164</v>
      </c>
      <c r="AC375" s="28">
        <v>156485</v>
      </c>
      <c r="AD375" s="28">
        <v>163</v>
      </c>
      <c r="AE375" s="28">
        <v>154967</v>
      </c>
      <c r="AF375" s="28">
        <v>162</v>
      </c>
      <c r="AG375" s="28">
        <v>153463</v>
      </c>
      <c r="AH375" s="28">
        <v>160</v>
      </c>
      <c r="AI375" s="28">
        <v>152165</v>
      </c>
      <c r="AJ375" s="28">
        <v>159</v>
      </c>
      <c r="AK375" s="28">
        <v>151059</v>
      </c>
      <c r="AL375" s="28">
        <v>158</v>
      </c>
    </row>
    <row r="376" spans="1:38" s="24" customFormat="1" ht="12.75" customHeight="1" x14ac:dyDescent="0.3">
      <c r="A376" s="61" t="s">
        <v>659</v>
      </c>
      <c r="B376" s="61" t="s">
        <v>660</v>
      </c>
      <c r="C376" s="61" t="s">
        <v>1133</v>
      </c>
      <c r="D376" s="28">
        <v>462</v>
      </c>
      <c r="E376" s="28">
        <v>117423</v>
      </c>
      <c r="F376" s="28">
        <v>254</v>
      </c>
      <c r="G376" s="28">
        <v>115969</v>
      </c>
      <c r="H376" s="28">
        <v>251</v>
      </c>
      <c r="I376" s="28">
        <v>114241</v>
      </c>
      <c r="J376" s="28">
        <v>247</v>
      </c>
      <c r="K376" s="28">
        <v>112909</v>
      </c>
      <c r="L376" s="28">
        <v>244</v>
      </c>
      <c r="M376" s="28">
        <v>112201</v>
      </c>
      <c r="N376" s="28">
        <v>243</v>
      </c>
      <c r="O376" s="28">
        <v>111431</v>
      </c>
      <c r="P376" s="28">
        <v>241</v>
      </c>
      <c r="Q376" s="28">
        <v>110555</v>
      </c>
      <c r="R376" s="28">
        <v>239</v>
      </c>
      <c r="S376" s="28">
        <v>109946</v>
      </c>
      <c r="T376" s="28">
        <v>238</v>
      </c>
      <c r="U376" s="28">
        <v>109312</v>
      </c>
      <c r="V376" s="28">
        <v>237</v>
      </c>
      <c r="W376" s="28">
        <v>108801</v>
      </c>
      <c r="X376" s="28">
        <v>236</v>
      </c>
      <c r="Y376" s="28">
        <v>108231</v>
      </c>
      <c r="Z376" s="28">
        <v>234</v>
      </c>
      <c r="AA376" s="28">
        <v>107353</v>
      </c>
      <c r="AB376" s="28">
        <v>232</v>
      </c>
      <c r="AC376" s="28">
        <v>106814</v>
      </c>
      <c r="AD376" s="28">
        <v>231</v>
      </c>
      <c r="AE376" s="28">
        <v>105945</v>
      </c>
      <c r="AF376" s="28">
        <v>229</v>
      </c>
      <c r="AG376" s="28">
        <v>105172</v>
      </c>
      <c r="AH376" s="28">
        <v>228</v>
      </c>
      <c r="AI376" s="28">
        <v>104117</v>
      </c>
      <c r="AJ376" s="28">
        <v>225</v>
      </c>
      <c r="AK376" s="28">
        <v>102585</v>
      </c>
      <c r="AL376" s="28">
        <v>222</v>
      </c>
    </row>
    <row r="377" spans="1:38" s="24" customFormat="1" ht="12.75" customHeight="1" x14ac:dyDescent="0.3">
      <c r="A377" s="61" t="s">
        <v>661</v>
      </c>
      <c r="B377" s="61" t="s">
        <v>662</v>
      </c>
      <c r="C377" s="61" t="s">
        <v>1133</v>
      </c>
      <c r="D377" s="28">
        <v>725</v>
      </c>
      <c r="E377" s="28">
        <v>34865</v>
      </c>
      <c r="F377" s="28">
        <v>48</v>
      </c>
      <c r="G377" s="28">
        <v>34475</v>
      </c>
      <c r="H377" s="28">
        <v>48</v>
      </c>
      <c r="I377" s="28">
        <v>34518</v>
      </c>
      <c r="J377" s="28">
        <v>48</v>
      </c>
      <c r="K377" s="28">
        <v>34410</v>
      </c>
      <c r="L377" s="28">
        <v>47</v>
      </c>
      <c r="M377" s="28">
        <v>34396</v>
      </c>
      <c r="N377" s="28">
        <v>47</v>
      </c>
      <c r="O377" s="28">
        <v>34611</v>
      </c>
      <c r="P377" s="28">
        <v>48</v>
      </c>
      <c r="Q377" s="28">
        <v>34588</v>
      </c>
      <c r="R377" s="28">
        <v>48</v>
      </c>
      <c r="S377" s="28">
        <v>35000</v>
      </c>
      <c r="T377" s="28">
        <v>48</v>
      </c>
      <c r="U377" s="28">
        <v>35064</v>
      </c>
      <c r="V377" s="28">
        <v>48</v>
      </c>
      <c r="W377" s="28">
        <v>35244</v>
      </c>
      <c r="X377" s="28">
        <v>49</v>
      </c>
      <c r="Y377" s="28">
        <v>35106</v>
      </c>
      <c r="Z377" s="28">
        <v>48</v>
      </c>
      <c r="AA377" s="28">
        <v>34934</v>
      </c>
      <c r="AB377" s="28">
        <v>48</v>
      </c>
      <c r="AC377" s="28">
        <v>35002</v>
      </c>
      <c r="AD377" s="28">
        <v>48</v>
      </c>
      <c r="AE377" s="28">
        <v>35184</v>
      </c>
      <c r="AF377" s="28">
        <v>49</v>
      </c>
      <c r="AG377" s="28">
        <v>35212</v>
      </c>
      <c r="AH377" s="28">
        <v>49</v>
      </c>
      <c r="AI377" s="28">
        <v>35165</v>
      </c>
      <c r="AJ377" s="28">
        <v>49</v>
      </c>
      <c r="AK377" s="28">
        <v>35069</v>
      </c>
      <c r="AL377" s="28">
        <v>48</v>
      </c>
    </row>
    <row r="378" spans="1:38" s="24" customFormat="1" ht="12.75" customHeight="1" x14ac:dyDescent="0.3">
      <c r="A378" s="61" t="s">
        <v>843</v>
      </c>
      <c r="B378" s="61" t="s">
        <v>844</v>
      </c>
      <c r="C378" s="61" t="s">
        <v>1128</v>
      </c>
      <c r="D378" s="28">
        <v>20736</v>
      </c>
      <c r="E378" s="28">
        <v>3125165</v>
      </c>
      <c r="F378" s="28">
        <v>151</v>
      </c>
      <c r="G378" s="28">
        <v>3113150</v>
      </c>
      <c r="H378" s="28">
        <v>150</v>
      </c>
      <c r="I378" s="28">
        <v>3099086</v>
      </c>
      <c r="J378" s="28">
        <v>149</v>
      </c>
      <c r="K378" s="28">
        <v>3092036</v>
      </c>
      <c r="L378" s="28">
        <v>149</v>
      </c>
      <c r="M378" s="28">
        <v>3082412</v>
      </c>
      <c r="N378" s="28">
        <v>149</v>
      </c>
      <c r="O378" s="28">
        <v>3074067</v>
      </c>
      <c r="P378" s="28">
        <v>148</v>
      </c>
      <c r="Q378" s="28">
        <v>3063758</v>
      </c>
      <c r="R378" s="28">
        <v>148</v>
      </c>
      <c r="S378" s="28">
        <v>3049971</v>
      </c>
      <c r="T378" s="28">
        <v>147</v>
      </c>
      <c r="U378" s="28">
        <v>3038872</v>
      </c>
      <c r="V378" s="28">
        <v>147</v>
      </c>
      <c r="W378" s="28">
        <v>3025867</v>
      </c>
      <c r="X378" s="28">
        <v>146</v>
      </c>
      <c r="Y378" s="28">
        <v>3006299</v>
      </c>
      <c r="Z378" s="28">
        <v>145</v>
      </c>
      <c r="AA378" s="28">
        <v>2985668</v>
      </c>
      <c r="AB378" s="28">
        <v>144</v>
      </c>
      <c r="AC378" s="28">
        <v>2969309</v>
      </c>
      <c r="AD378" s="28">
        <v>143</v>
      </c>
      <c r="AE378" s="28">
        <v>2957422</v>
      </c>
      <c r="AF378" s="28">
        <v>143</v>
      </c>
      <c r="AG378" s="28">
        <v>2937721</v>
      </c>
      <c r="AH378" s="28">
        <v>142</v>
      </c>
      <c r="AI378" s="28">
        <v>2922876</v>
      </c>
      <c r="AJ378" s="28">
        <v>141</v>
      </c>
      <c r="AK378" s="28">
        <v>2910232</v>
      </c>
      <c r="AL378" s="28">
        <v>140</v>
      </c>
    </row>
    <row r="379" spans="1:38" s="24" customFormat="1" ht="12.75" customHeight="1" x14ac:dyDescent="0.3">
      <c r="A379" s="61" t="s">
        <v>605</v>
      </c>
      <c r="B379" s="61" t="s">
        <v>606</v>
      </c>
      <c r="C379" s="61" t="s">
        <v>1129</v>
      </c>
      <c r="D379" s="28">
        <v>711</v>
      </c>
      <c r="E379" s="28">
        <v>69794</v>
      </c>
      <c r="F379" s="28">
        <v>98</v>
      </c>
      <c r="G379" s="28">
        <v>69665</v>
      </c>
      <c r="H379" s="28">
        <v>98</v>
      </c>
      <c r="I379" s="28">
        <v>69936</v>
      </c>
      <c r="J379" s="28">
        <v>98</v>
      </c>
      <c r="K379" s="28">
        <v>70141</v>
      </c>
      <c r="L379" s="28">
        <v>99</v>
      </c>
      <c r="M379" s="28">
        <v>70073</v>
      </c>
      <c r="N379" s="28">
        <v>99</v>
      </c>
      <c r="O379" s="28">
        <v>70037</v>
      </c>
      <c r="P379" s="28">
        <v>98</v>
      </c>
      <c r="Q379" s="28">
        <v>69913</v>
      </c>
      <c r="R379" s="28">
        <v>98</v>
      </c>
      <c r="S379" s="28">
        <v>69833</v>
      </c>
      <c r="T379" s="28">
        <v>98</v>
      </c>
      <c r="U379" s="28">
        <v>69884</v>
      </c>
      <c r="V379" s="28">
        <v>98</v>
      </c>
      <c r="W379" s="28">
        <v>69916</v>
      </c>
      <c r="X379" s="28">
        <v>98</v>
      </c>
      <c r="Y379" s="28">
        <v>69700</v>
      </c>
      <c r="Z379" s="28">
        <v>98</v>
      </c>
      <c r="AA379" s="28">
        <v>69388</v>
      </c>
      <c r="AB379" s="28">
        <v>98</v>
      </c>
      <c r="AC379" s="28">
        <v>69095</v>
      </c>
      <c r="AD379" s="28">
        <v>97</v>
      </c>
      <c r="AE379" s="28">
        <v>68753</v>
      </c>
      <c r="AF379" s="28">
        <v>97</v>
      </c>
      <c r="AG379" s="28">
        <v>68140</v>
      </c>
      <c r="AH379" s="28">
        <v>96</v>
      </c>
      <c r="AI379" s="28">
        <v>67879</v>
      </c>
      <c r="AJ379" s="28">
        <v>95</v>
      </c>
      <c r="AK379" s="28">
        <v>67806</v>
      </c>
      <c r="AL379" s="28">
        <v>95</v>
      </c>
    </row>
    <row r="380" spans="1:38" s="24" customFormat="1" ht="12.75" customHeight="1" x14ac:dyDescent="0.3">
      <c r="A380" s="61" t="s">
        <v>607</v>
      </c>
      <c r="B380" s="61" t="s">
        <v>608</v>
      </c>
      <c r="C380" s="61" t="s">
        <v>1129</v>
      </c>
      <c r="D380" s="28">
        <v>2535</v>
      </c>
      <c r="E380" s="28">
        <v>123742</v>
      </c>
      <c r="F380" s="28">
        <v>49</v>
      </c>
      <c r="G380" s="28">
        <v>123323</v>
      </c>
      <c r="H380" s="28">
        <v>49</v>
      </c>
      <c r="I380" s="28">
        <v>122635</v>
      </c>
      <c r="J380" s="28">
        <v>48</v>
      </c>
      <c r="K380" s="28">
        <v>121897</v>
      </c>
      <c r="L380" s="28">
        <v>48</v>
      </c>
      <c r="M380" s="28">
        <v>121653</v>
      </c>
      <c r="N380" s="28">
        <v>48</v>
      </c>
      <c r="O380" s="28">
        <v>122007</v>
      </c>
      <c r="P380" s="28">
        <v>48</v>
      </c>
      <c r="Q380" s="28">
        <v>121523</v>
      </c>
      <c r="R380" s="28">
        <v>48</v>
      </c>
      <c r="S380" s="28">
        <v>121155</v>
      </c>
      <c r="T380" s="28">
        <v>48</v>
      </c>
      <c r="U380" s="28">
        <v>120344</v>
      </c>
      <c r="V380" s="28">
        <v>47</v>
      </c>
      <c r="W380" s="28">
        <v>119746</v>
      </c>
      <c r="X380" s="28">
        <v>47</v>
      </c>
      <c r="Y380" s="28">
        <v>119398</v>
      </c>
      <c r="Z380" s="28">
        <v>47</v>
      </c>
      <c r="AA380" s="28">
        <v>119070</v>
      </c>
      <c r="AB380" s="28">
        <v>47</v>
      </c>
      <c r="AC380" s="28">
        <v>118641</v>
      </c>
      <c r="AD380" s="28">
        <v>47</v>
      </c>
      <c r="AE380" s="28">
        <v>118721</v>
      </c>
      <c r="AF380" s="28">
        <v>47</v>
      </c>
      <c r="AG380" s="28">
        <v>118022</v>
      </c>
      <c r="AH380" s="28">
        <v>47</v>
      </c>
      <c r="AI380" s="28">
        <v>117344</v>
      </c>
      <c r="AJ380" s="28">
        <v>46</v>
      </c>
      <c r="AK380" s="28">
        <v>116844</v>
      </c>
      <c r="AL380" s="28">
        <v>46</v>
      </c>
    </row>
    <row r="381" spans="1:38" s="24" customFormat="1" ht="12.75" customHeight="1" x14ac:dyDescent="0.3">
      <c r="A381" s="61" t="s">
        <v>609</v>
      </c>
      <c r="B381" s="61" t="s">
        <v>610</v>
      </c>
      <c r="C381" s="61" t="s">
        <v>1129</v>
      </c>
      <c r="D381" s="28">
        <v>1126</v>
      </c>
      <c r="E381" s="28">
        <v>116863</v>
      </c>
      <c r="F381" s="28">
        <v>104</v>
      </c>
      <c r="G381" s="28">
        <v>116820</v>
      </c>
      <c r="H381" s="28">
        <v>104</v>
      </c>
      <c r="I381" s="28">
        <v>116450</v>
      </c>
      <c r="J381" s="28">
        <v>103</v>
      </c>
      <c r="K381" s="28">
        <v>116420</v>
      </c>
      <c r="L381" s="28">
        <v>103</v>
      </c>
      <c r="M381" s="28">
        <v>115912</v>
      </c>
      <c r="N381" s="28">
        <v>103</v>
      </c>
      <c r="O381" s="28">
        <v>115553</v>
      </c>
      <c r="P381" s="28">
        <v>103</v>
      </c>
      <c r="Q381" s="28">
        <v>115326</v>
      </c>
      <c r="R381" s="28">
        <v>102</v>
      </c>
      <c r="S381" s="28">
        <v>114682</v>
      </c>
      <c r="T381" s="28">
        <v>102</v>
      </c>
      <c r="U381" s="28">
        <v>114623</v>
      </c>
      <c r="V381" s="28">
        <v>102</v>
      </c>
      <c r="W381" s="28">
        <v>114371</v>
      </c>
      <c r="X381" s="28">
        <v>102</v>
      </c>
      <c r="Y381" s="28">
        <v>113778</v>
      </c>
      <c r="Z381" s="28">
        <v>101</v>
      </c>
      <c r="AA381" s="28">
        <v>113004</v>
      </c>
      <c r="AB381" s="28">
        <v>100</v>
      </c>
      <c r="AC381" s="28">
        <v>112374</v>
      </c>
      <c r="AD381" s="28">
        <v>100</v>
      </c>
      <c r="AE381" s="28">
        <v>112272</v>
      </c>
      <c r="AF381" s="28">
        <v>100</v>
      </c>
      <c r="AG381" s="28">
        <v>111248</v>
      </c>
      <c r="AH381" s="28">
        <v>99</v>
      </c>
      <c r="AI381" s="28">
        <v>110624</v>
      </c>
      <c r="AJ381" s="28">
        <v>98</v>
      </c>
      <c r="AK381" s="28">
        <v>109674</v>
      </c>
      <c r="AL381" s="28">
        <v>97</v>
      </c>
    </row>
    <row r="382" spans="1:38" s="24" customFormat="1" ht="12.75" customHeight="1" x14ac:dyDescent="0.3">
      <c r="A382" s="61" t="s">
        <v>611</v>
      </c>
      <c r="B382" s="61" t="s">
        <v>612</v>
      </c>
      <c r="C382" s="61" t="s">
        <v>1129</v>
      </c>
      <c r="D382" s="28">
        <v>837</v>
      </c>
      <c r="E382" s="28">
        <v>95159</v>
      </c>
      <c r="F382" s="28">
        <v>114</v>
      </c>
      <c r="G382" s="28">
        <v>94984</v>
      </c>
      <c r="H382" s="28">
        <v>114</v>
      </c>
      <c r="I382" s="28">
        <v>94836</v>
      </c>
      <c r="J382" s="28">
        <v>113</v>
      </c>
      <c r="K382" s="28">
        <v>94837</v>
      </c>
      <c r="L382" s="28">
        <v>113</v>
      </c>
      <c r="M382" s="28">
        <v>94518</v>
      </c>
      <c r="N382" s="28">
        <v>113</v>
      </c>
      <c r="O382" s="28">
        <v>94053</v>
      </c>
      <c r="P382" s="28">
        <v>112</v>
      </c>
      <c r="Q382" s="28">
        <v>93919</v>
      </c>
      <c r="R382" s="28">
        <v>112</v>
      </c>
      <c r="S382" s="28">
        <v>94152</v>
      </c>
      <c r="T382" s="28">
        <v>112</v>
      </c>
      <c r="U382" s="28">
        <v>94444</v>
      </c>
      <c r="V382" s="28">
        <v>113</v>
      </c>
      <c r="W382" s="28">
        <v>94739</v>
      </c>
      <c r="X382" s="28">
        <v>113</v>
      </c>
      <c r="Y382" s="28">
        <v>94530</v>
      </c>
      <c r="Z382" s="28">
        <v>113</v>
      </c>
      <c r="AA382" s="28">
        <v>93983</v>
      </c>
      <c r="AB382" s="28">
        <v>112</v>
      </c>
      <c r="AC382" s="28">
        <v>93978</v>
      </c>
      <c r="AD382" s="28">
        <v>112</v>
      </c>
      <c r="AE382" s="28">
        <v>94010</v>
      </c>
      <c r="AF382" s="28">
        <v>112</v>
      </c>
      <c r="AG382" s="28">
        <v>93872</v>
      </c>
      <c r="AH382" s="28">
        <v>112</v>
      </c>
      <c r="AI382" s="28">
        <v>93478</v>
      </c>
      <c r="AJ382" s="28">
        <v>112</v>
      </c>
      <c r="AK382" s="28">
        <v>93070</v>
      </c>
      <c r="AL382" s="28">
        <v>111</v>
      </c>
    </row>
    <row r="383" spans="1:38" s="24" customFormat="1" ht="12.75" customHeight="1" x14ac:dyDescent="0.3">
      <c r="A383" s="61" t="s">
        <v>613</v>
      </c>
      <c r="B383" s="61" t="s">
        <v>614</v>
      </c>
      <c r="C383" s="61" t="s">
        <v>1129</v>
      </c>
      <c r="D383" s="28">
        <v>437</v>
      </c>
      <c r="E383" s="28">
        <v>155155</v>
      </c>
      <c r="F383" s="28">
        <v>355</v>
      </c>
      <c r="G383" s="28">
        <v>154626</v>
      </c>
      <c r="H383" s="28">
        <v>353</v>
      </c>
      <c r="I383" s="28">
        <v>154085</v>
      </c>
      <c r="J383" s="28">
        <v>352</v>
      </c>
      <c r="K383" s="28">
        <v>153819</v>
      </c>
      <c r="L383" s="28">
        <v>352</v>
      </c>
      <c r="M383" s="28">
        <v>153223</v>
      </c>
      <c r="N383" s="28">
        <v>350</v>
      </c>
      <c r="O383" s="28">
        <v>152776</v>
      </c>
      <c r="P383" s="28">
        <v>349</v>
      </c>
      <c r="Q383" s="28">
        <v>152666</v>
      </c>
      <c r="R383" s="28">
        <v>349</v>
      </c>
      <c r="S383" s="28">
        <v>152080</v>
      </c>
      <c r="T383" s="28">
        <v>348</v>
      </c>
      <c r="U383" s="28">
        <v>151985</v>
      </c>
      <c r="V383" s="28">
        <v>348</v>
      </c>
      <c r="W383" s="28">
        <v>151501</v>
      </c>
      <c r="X383" s="28">
        <v>347</v>
      </c>
      <c r="Y383" s="28">
        <v>150816</v>
      </c>
      <c r="Z383" s="28">
        <v>345</v>
      </c>
      <c r="AA383" s="28">
        <v>150125</v>
      </c>
      <c r="AB383" s="28">
        <v>344</v>
      </c>
      <c r="AC383" s="28">
        <v>149890</v>
      </c>
      <c r="AD383" s="28">
        <v>343</v>
      </c>
      <c r="AE383" s="28">
        <v>149681</v>
      </c>
      <c r="AF383" s="28">
        <v>343</v>
      </c>
      <c r="AG383" s="28">
        <v>149176</v>
      </c>
      <c r="AH383" s="28">
        <v>341</v>
      </c>
      <c r="AI383" s="28">
        <v>148947</v>
      </c>
      <c r="AJ383" s="28">
        <v>341</v>
      </c>
      <c r="AK383" s="28">
        <v>148629</v>
      </c>
      <c r="AL383" s="28">
        <v>340</v>
      </c>
    </row>
    <row r="384" spans="1:38" s="24" customFormat="1" ht="12.75" customHeight="1" x14ac:dyDescent="0.3">
      <c r="A384" s="61" t="s">
        <v>175</v>
      </c>
      <c r="B384" s="61" t="s">
        <v>176</v>
      </c>
      <c r="C384" s="61" t="s">
        <v>1129</v>
      </c>
      <c r="D384" s="28">
        <v>504</v>
      </c>
      <c r="E384" s="28">
        <v>135571</v>
      </c>
      <c r="F384" s="28">
        <v>269</v>
      </c>
      <c r="G384" s="28">
        <v>135408</v>
      </c>
      <c r="H384" s="28">
        <v>269</v>
      </c>
      <c r="I384" s="28">
        <v>135418</v>
      </c>
      <c r="J384" s="28">
        <v>269</v>
      </c>
      <c r="K384" s="28">
        <v>135953</v>
      </c>
      <c r="L384" s="28">
        <v>270</v>
      </c>
      <c r="M384" s="28">
        <v>135801</v>
      </c>
      <c r="N384" s="28">
        <v>270</v>
      </c>
      <c r="O384" s="28">
        <v>135498</v>
      </c>
      <c r="P384" s="28">
        <v>269</v>
      </c>
      <c r="Q384" s="28">
        <v>135070</v>
      </c>
      <c r="R384" s="28">
        <v>268</v>
      </c>
      <c r="S384" s="28">
        <v>134009</v>
      </c>
      <c r="T384" s="28">
        <v>266</v>
      </c>
      <c r="U384" s="28">
        <v>133295</v>
      </c>
      <c r="V384" s="28">
        <v>264</v>
      </c>
      <c r="W384" s="28">
        <v>132371</v>
      </c>
      <c r="X384" s="28">
        <v>263</v>
      </c>
      <c r="Y384" s="28">
        <v>131263</v>
      </c>
      <c r="Z384" s="28">
        <v>260</v>
      </c>
      <c r="AA384" s="28">
        <v>130311</v>
      </c>
      <c r="AB384" s="28">
        <v>259</v>
      </c>
      <c r="AC384" s="28">
        <v>129249</v>
      </c>
      <c r="AD384" s="28">
        <v>256</v>
      </c>
      <c r="AE384" s="28">
        <v>129005</v>
      </c>
      <c r="AF384" s="28">
        <v>256</v>
      </c>
      <c r="AG384" s="28">
        <v>128914</v>
      </c>
      <c r="AH384" s="28">
        <v>256</v>
      </c>
      <c r="AI384" s="28">
        <v>128595</v>
      </c>
      <c r="AJ384" s="28">
        <v>255</v>
      </c>
      <c r="AK384" s="28">
        <v>128540</v>
      </c>
      <c r="AL384" s="28">
        <v>255</v>
      </c>
    </row>
    <row r="385" spans="1:38" s="24" customFormat="1" ht="12.75" customHeight="1" x14ac:dyDescent="0.3">
      <c r="A385" s="61" t="s">
        <v>323</v>
      </c>
      <c r="B385" s="61" t="s">
        <v>324</v>
      </c>
      <c r="C385" s="61" t="s">
        <v>1129</v>
      </c>
      <c r="D385" s="28">
        <v>5181</v>
      </c>
      <c r="E385" s="28">
        <v>132515</v>
      </c>
      <c r="F385" s="28">
        <v>26</v>
      </c>
      <c r="G385" s="28">
        <v>132337</v>
      </c>
      <c r="H385" s="28">
        <v>26</v>
      </c>
      <c r="I385" s="28">
        <v>132730</v>
      </c>
      <c r="J385" s="28">
        <v>26</v>
      </c>
      <c r="K385" s="28">
        <v>132777</v>
      </c>
      <c r="L385" s="28">
        <v>26</v>
      </c>
      <c r="M385" s="28">
        <v>132786</v>
      </c>
      <c r="N385" s="28">
        <v>26</v>
      </c>
      <c r="O385" s="28">
        <v>133015</v>
      </c>
      <c r="P385" s="28">
        <v>26</v>
      </c>
      <c r="Q385" s="28">
        <v>133071</v>
      </c>
      <c r="R385" s="28">
        <v>26</v>
      </c>
      <c r="S385" s="28">
        <v>132878</v>
      </c>
      <c r="T385" s="28">
        <v>26</v>
      </c>
      <c r="U385" s="28">
        <v>133090</v>
      </c>
      <c r="V385" s="28">
        <v>26</v>
      </c>
      <c r="W385" s="28">
        <v>132865</v>
      </c>
      <c r="X385" s="28">
        <v>26</v>
      </c>
      <c r="Y385" s="28">
        <v>131982</v>
      </c>
      <c r="Z385" s="28">
        <v>25</v>
      </c>
      <c r="AA385" s="28">
        <v>131037</v>
      </c>
      <c r="AB385" s="28">
        <v>25</v>
      </c>
      <c r="AC385" s="28">
        <v>130210</v>
      </c>
      <c r="AD385" s="28">
        <v>25</v>
      </c>
      <c r="AE385" s="28">
        <v>129568</v>
      </c>
      <c r="AF385" s="28">
        <v>25</v>
      </c>
      <c r="AG385" s="28">
        <v>128295</v>
      </c>
      <c r="AH385" s="28">
        <v>25</v>
      </c>
      <c r="AI385" s="28">
        <v>127145</v>
      </c>
      <c r="AJ385" s="28">
        <v>25</v>
      </c>
      <c r="AK385" s="28">
        <v>126398</v>
      </c>
      <c r="AL385" s="28">
        <v>24</v>
      </c>
    </row>
    <row r="386" spans="1:38" s="24" customFormat="1" ht="12.75" customHeight="1" x14ac:dyDescent="0.3">
      <c r="A386" s="61" t="s">
        <v>615</v>
      </c>
      <c r="B386" s="61" t="s">
        <v>616</v>
      </c>
      <c r="C386" s="61" t="s">
        <v>1129</v>
      </c>
      <c r="D386" s="28">
        <v>1786</v>
      </c>
      <c r="E386" s="28">
        <v>73076</v>
      </c>
      <c r="F386" s="28">
        <v>41</v>
      </c>
      <c r="G386" s="28">
        <v>73665</v>
      </c>
      <c r="H386" s="28">
        <v>41</v>
      </c>
      <c r="I386" s="28">
        <v>74211</v>
      </c>
      <c r="J386" s="28">
        <v>42</v>
      </c>
      <c r="K386" s="28">
        <v>75133</v>
      </c>
      <c r="L386" s="28">
        <v>42</v>
      </c>
      <c r="M386" s="28">
        <v>75789</v>
      </c>
      <c r="N386" s="28">
        <v>42</v>
      </c>
      <c r="O386" s="28">
        <v>75932</v>
      </c>
      <c r="P386" s="28">
        <v>43</v>
      </c>
      <c r="Q386" s="28">
        <v>75293</v>
      </c>
      <c r="R386" s="28">
        <v>42</v>
      </c>
      <c r="S386" s="28">
        <v>75217</v>
      </c>
      <c r="T386" s="28">
        <v>42</v>
      </c>
      <c r="U386" s="28">
        <v>74642</v>
      </c>
      <c r="V386" s="28">
        <v>42</v>
      </c>
      <c r="W386" s="28">
        <v>74971</v>
      </c>
      <c r="X386" s="28">
        <v>42</v>
      </c>
      <c r="Y386" s="28">
        <v>75326</v>
      </c>
      <c r="Z386" s="28">
        <v>42</v>
      </c>
      <c r="AA386" s="28">
        <v>75342</v>
      </c>
      <c r="AB386" s="28">
        <v>42</v>
      </c>
      <c r="AC386" s="28">
        <v>75485</v>
      </c>
      <c r="AD386" s="28">
        <v>42</v>
      </c>
      <c r="AE386" s="28">
        <v>75775</v>
      </c>
      <c r="AF386" s="28">
        <v>42</v>
      </c>
      <c r="AG386" s="28">
        <v>75581</v>
      </c>
      <c r="AH386" s="28">
        <v>42</v>
      </c>
      <c r="AI386" s="28">
        <v>75500</v>
      </c>
      <c r="AJ386" s="28">
        <v>42</v>
      </c>
      <c r="AK386" s="28">
        <v>75417</v>
      </c>
      <c r="AL386" s="28">
        <v>42</v>
      </c>
    </row>
    <row r="387" spans="1:38" s="24" customFormat="1" ht="12.75" customHeight="1" x14ac:dyDescent="0.3">
      <c r="A387" s="61" t="s">
        <v>617</v>
      </c>
      <c r="B387" s="61" t="s">
        <v>618</v>
      </c>
      <c r="C387" s="61" t="s">
        <v>1129</v>
      </c>
      <c r="D387" s="28">
        <v>1619</v>
      </c>
      <c r="E387" s="28">
        <v>124711</v>
      </c>
      <c r="F387" s="28">
        <v>77</v>
      </c>
      <c r="G387" s="28">
        <v>124237</v>
      </c>
      <c r="H387" s="28">
        <v>77</v>
      </c>
      <c r="I387" s="28">
        <v>123671</v>
      </c>
      <c r="J387" s="28">
        <v>76</v>
      </c>
      <c r="K387" s="28">
        <v>123826</v>
      </c>
      <c r="L387" s="28">
        <v>76</v>
      </c>
      <c r="M387" s="28">
        <v>123375</v>
      </c>
      <c r="N387" s="28">
        <v>76</v>
      </c>
      <c r="O387" s="28">
        <v>123135</v>
      </c>
      <c r="P387" s="28">
        <v>76</v>
      </c>
      <c r="Q387" s="28">
        <v>122613</v>
      </c>
      <c r="R387" s="28">
        <v>76</v>
      </c>
      <c r="S387" s="28">
        <v>121974</v>
      </c>
      <c r="T387" s="28">
        <v>75</v>
      </c>
      <c r="U387" s="28">
        <v>121563</v>
      </c>
      <c r="V387" s="28">
        <v>75</v>
      </c>
      <c r="W387" s="28">
        <v>121134</v>
      </c>
      <c r="X387" s="28">
        <v>75</v>
      </c>
      <c r="Y387" s="28">
        <v>119640</v>
      </c>
      <c r="Z387" s="28">
        <v>74</v>
      </c>
      <c r="AA387" s="28">
        <v>118278</v>
      </c>
      <c r="AB387" s="28">
        <v>73</v>
      </c>
      <c r="AC387" s="28">
        <v>117204</v>
      </c>
      <c r="AD387" s="28">
        <v>72</v>
      </c>
      <c r="AE387" s="28">
        <v>116428</v>
      </c>
      <c r="AF387" s="28">
        <v>72</v>
      </c>
      <c r="AG387" s="28">
        <v>115147</v>
      </c>
      <c r="AH387" s="28">
        <v>71</v>
      </c>
      <c r="AI387" s="28">
        <v>114146</v>
      </c>
      <c r="AJ387" s="28">
        <v>71</v>
      </c>
      <c r="AK387" s="28">
        <v>113058</v>
      </c>
      <c r="AL387" s="28">
        <v>70</v>
      </c>
    </row>
    <row r="388" spans="1:38" s="24" customFormat="1" ht="12.75" customHeight="1" x14ac:dyDescent="0.3">
      <c r="A388" s="61" t="s">
        <v>619</v>
      </c>
      <c r="B388" s="61" t="s">
        <v>620</v>
      </c>
      <c r="C388" s="61" t="s">
        <v>1129</v>
      </c>
      <c r="D388" s="28">
        <v>2370</v>
      </c>
      <c r="E388" s="28">
        <v>186452</v>
      </c>
      <c r="F388" s="28">
        <v>79</v>
      </c>
      <c r="G388" s="28">
        <v>185754</v>
      </c>
      <c r="H388" s="28">
        <v>78</v>
      </c>
      <c r="I388" s="28">
        <v>185247</v>
      </c>
      <c r="J388" s="28">
        <v>78</v>
      </c>
      <c r="K388" s="28">
        <v>184968</v>
      </c>
      <c r="L388" s="28">
        <v>78</v>
      </c>
      <c r="M388" s="28">
        <v>184669</v>
      </c>
      <c r="N388" s="28">
        <v>78</v>
      </c>
      <c r="O388" s="28">
        <v>184332</v>
      </c>
      <c r="P388" s="28">
        <v>78</v>
      </c>
      <c r="Q388" s="28">
        <v>183961</v>
      </c>
      <c r="R388" s="28">
        <v>78</v>
      </c>
      <c r="S388" s="28">
        <v>183004</v>
      </c>
      <c r="T388" s="28">
        <v>77</v>
      </c>
      <c r="U388" s="28">
        <v>182846</v>
      </c>
      <c r="V388" s="28">
        <v>77</v>
      </c>
      <c r="W388" s="28">
        <v>182517</v>
      </c>
      <c r="X388" s="28">
        <v>77</v>
      </c>
      <c r="Y388" s="28">
        <v>181314</v>
      </c>
      <c r="Z388" s="28">
        <v>77</v>
      </c>
      <c r="AA388" s="28">
        <v>179504</v>
      </c>
      <c r="AB388" s="28">
        <v>76</v>
      </c>
      <c r="AC388" s="28">
        <v>178229</v>
      </c>
      <c r="AD388" s="28">
        <v>75</v>
      </c>
      <c r="AE388" s="28">
        <v>177487</v>
      </c>
      <c r="AF388" s="28">
        <v>75</v>
      </c>
      <c r="AG388" s="28">
        <v>176133</v>
      </c>
      <c r="AH388" s="28">
        <v>74</v>
      </c>
      <c r="AI388" s="28">
        <v>174628</v>
      </c>
      <c r="AJ388" s="28">
        <v>74</v>
      </c>
      <c r="AK388" s="28">
        <v>173652</v>
      </c>
      <c r="AL388" s="28">
        <v>73</v>
      </c>
    </row>
    <row r="389" spans="1:38" s="24" customFormat="1" ht="12.75" customHeight="1" x14ac:dyDescent="0.3">
      <c r="A389" s="61" t="s">
        <v>621</v>
      </c>
      <c r="B389" s="61" t="s">
        <v>622</v>
      </c>
      <c r="C389" s="61" t="s">
        <v>1129</v>
      </c>
      <c r="D389" s="28">
        <v>380</v>
      </c>
      <c r="E389" s="28">
        <v>245480</v>
      </c>
      <c r="F389" s="28">
        <v>647</v>
      </c>
      <c r="G389" s="28">
        <v>244462</v>
      </c>
      <c r="H389" s="28">
        <v>644</v>
      </c>
      <c r="I389" s="28">
        <v>242316</v>
      </c>
      <c r="J389" s="28">
        <v>638</v>
      </c>
      <c r="K389" s="28">
        <v>240966</v>
      </c>
      <c r="L389" s="28">
        <v>635</v>
      </c>
      <c r="M389" s="28">
        <v>240108</v>
      </c>
      <c r="N389" s="28">
        <v>632</v>
      </c>
      <c r="O389" s="28">
        <v>239460</v>
      </c>
      <c r="P389" s="28">
        <v>631</v>
      </c>
      <c r="Q389" s="28">
        <v>238691</v>
      </c>
      <c r="R389" s="28">
        <v>628</v>
      </c>
      <c r="S389" s="28">
        <v>237311</v>
      </c>
      <c r="T389" s="28">
        <v>625</v>
      </c>
      <c r="U389" s="28">
        <v>235601</v>
      </c>
      <c r="V389" s="28">
        <v>620</v>
      </c>
      <c r="W389" s="28">
        <v>234139</v>
      </c>
      <c r="X389" s="28">
        <v>616</v>
      </c>
      <c r="Y389" s="28">
        <v>232460</v>
      </c>
      <c r="Z389" s="28">
        <v>612</v>
      </c>
      <c r="AA389" s="28">
        <v>230793</v>
      </c>
      <c r="AB389" s="28">
        <v>607</v>
      </c>
      <c r="AC389" s="28">
        <v>229347</v>
      </c>
      <c r="AD389" s="28">
        <v>604</v>
      </c>
      <c r="AE389" s="28">
        <v>228176</v>
      </c>
      <c r="AF389" s="28">
        <v>600</v>
      </c>
      <c r="AG389" s="28">
        <v>226350</v>
      </c>
      <c r="AH389" s="28">
        <v>596</v>
      </c>
      <c r="AI389" s="28">
        <v>224755</v>
      </c>
      <c r="AJ389" s="28">
        <v>591</v>
      </c>
      <c r="AK389" s="28">
        <v>223463</v>
      </c>
      <c r="AL389" s="28">
        <v>588</v>
      </c>
    </row>
    <row r="390" spans="1:38" s="24" customFormat="1" ht="12.75" customHeight="1" x14ac:dyDescent="0.3">
      <c r="A390" s="61" t="s">
        <v>623</v>
      </c>
      <c r="B390" s="61" t="s">
        <v>624</v>
      </c>
      <c r="C390" s="61" t="s">
        <v>1129</v>
      </c>
      <c r="D390" s="28">
        <v>441</v>
      </c>
      <c r="E390" s="28">
        <v>142090</v>
      </c>
      <c r="F390" s="28">
        <v>322</v>
      </c>
      <c r="G390" s="28">
        <v>141678</v>
      </c>
      <c r="H390" s="28">
        <v>321</v>
      </c>
      <c r="I390" s="28">
        <v>140946</v>
      </c>
      <c r="J390" s="28">
        <v>319</v>
      </c>
      <c r="K390" s="28">
        <v>140453</v>
      </c>
      <c r="L390" s="28">
        <v>318</v>
      </c>
      <c r="M390" s="28">
        <v>139867</v>
      </c>
      <c r="N390" s="28">
        <v>317</v>
      </c>
      <c r="O390" s="28">
        <v>140081</v>
      </c>
      <c r="P390" s="28">
        <v>317</v>
      </c>
      <c r="Q390" s="28">
        <v>139880</v>
      </c>
      <c r="R390" s="28">
        <v>317</v>
      </c>
      <c r="S390" s="28">
        <v>139638</v>
      </c>
      <c r="T390" s="28">
        <v>317</v>
      </c>
      <c r="U390" s="28">
        <v>139537</v>
      </c>
      <c r="V390" s="28">
        <v>316</v>
      </c>
      <c r="W390" s="28">
        <v>139481</v>
      </c>
      <c r="X390" s="28">
        <v>316</v>
      </c>
      <c r="Y390" s="28">
        <v>138957</v>
      </c>
      <c r="Z390" s="28">
        <v>315</v>
      </c>
      <c r="AA390" s="28">
        <v>138323</v>
      </c>
      <c r="AB390" s="28">
        <v>314</v>
      </c>
      <c r="AC390" s="28">
        <v>137670</v>
      </c>
      <c r="AD390" s="28">
        <v>312</v>
      </c>
      <c r="AE390" s="28">
        <v>137144</v>
      </c>
      <c r="AF390" s="28">
        <v>311</v>
      </c>
      <c r="AG390" s="28">
        <v>136233</v>
      </c>
      <c r="AH390" s="28">
        <v>309</v>
      </c>
      <c r="AI390" s="28">
        <v>134931</v>
      </c>
      <c r="AJ390" s="28">
        <v>306</v>
      </c>
      <c r="AK390" s="28">
        <v>134380</v>
      </c>
      <c r="AL390" s="28">
        <v>305</v>
      </c>
    </row>
    <row r="391" spans="1:38" s="24" customFormat="1" ht="12.75" customHeight="1" x14ac:dyDescent="0.3">
      <c r="A391" s="61" t="s">
        <v>625</v>
      </c>
      <c r="B391" s="61" t="s">
        <v>626</v>
      </c>
      <c r="C391" s="61" t="s">
        <v>1129</v>
      </c>
      <c r="D391" s="28">
        <v>251</v>
      </c>
      <c r="E391" s="28">
        <v>144288</v>
      </c>
      <c r="F391" s="28">
        <v>575</v>
      </c>
      <c r="G391" s="28">
        <v>143408</v>
      </c>
      <c r="H391" s="28">
        <v>572</v>
      </c>
      <c r="I391" s="28">
        <v>142259</v>
      </c>
      <c r="J391" s="28">
        <v>567</v>
      </c>
      <c r="K391" s="28">
        <v>141287</v>
      </c>
      <c r="L391" s="28">
        <v>564</v>
      </c>
      <c r="M391" s="28">
        <v>140536</v>
      </c>
      <c r="N391" s="28">
        <v>561</v>
      </c>
      <c r="O391" s="28">
        <v>139769</v>
      </c>
      <c r="P391" s="28">
        <v>557</v>
      </c>
      <c r="Q391" s="28">
        <v>139410</v>
      </c>
      <c r="R391" s="28">
        <v>555</v>
      </c>
      <c r="S391" s="28">
        <v>138471</v>
      </c>
      <c r="T391" s="28">
        <v>552</v>
      </c>
      <c r="U391" s="28">
        <v>137783</v>
      </c>
      <c r="V391" s="28">
        <v>549</v>
      </c>
      <c r="W391" s="28">
        <v>137175</v>
      </c>
      <c r="X391" s="28">
        <v>547</v>
      </c>
      <c r="Y391" s="28">
        <v>135949</v>
      </c>
      <c r="Z391" s="28">
        <v>542</v>
      </c>
      <c r="AA391" s="28">
        <v>134164</v>
      </c>
      <c r="AB391" s="28">
        <v>535</v>
      </c>
      <c r="AC391" s="28">
        <v>132893</v>
      </c>
      <c r="AD391" s="28">
        <v>529</v>
      </c>
      <c r="AE391" s="28">
        <v>131947</v>
      </c>
      <c r="AF391" s="28">
        <v>526</v>
      </c>
      <c r="AG391" s="28">
        <v>131032</v>
      </c>
      <c r="AH391" s="28">
        <v>522</v>
      </c>
      <c r="AI391" s="28">
        <v>129741</v>
      </c>
      <c r="AJ391" s="28">
        <v>517</v>
      </c>
      <c r="AK391" s="28">
        <v>128735</v>
      </c>
      <c r="AL391" s="28">
        <v>513</v>
      </c>
    </row>
    <row r="392" spans="1:38" s="24" customFormat="1" ht="12.75" customHeight="1" x14ac:dyDescent="0.3">
      <c r="A392" s="61" t="s">
        <v>627</v>
      </c>
      <c r="B392" s="61" t="s">
        <v>628</v>
      </c>
      <c r="C392" s="61" t="s">
        <v>1129</v>
      </c>
      <c r="D392" s="28">
        <v>331</v>
      </c>
      <c r="E392" s="28">
        <v>130690</v>
      </c>
      <c r="F392" s="28">
        <v>395</v>
      </c>
      <c r="G392" s="28">
        <v>128891</v>
      </c>
      <c r="H392" s="28">
        <v>389</v>
      </c>
      <c r="I392" s="28">
        <v>127980</v>
      </c>
      <c r="J392" s="28">
        <v>387</v>
      </c>
      <c r="K392" s="28">
        <v>128009</v>
      </c>
      <c r="L392" s="28">
        <v>387</v>
      </c>
      <c r="M392" s="28">
        <v>127436</v>
      </c>
      <c r="N392" s="28">
        <v>385</v>
      </c>
      <c r="O392" s="28">
        <v>126998</v>
      </c>
      <c r="P392" s="28">
        <v>384</v>
      </c>
      <c r="Q392" s="28">
        <v>126679</v>
      </c>
      <c r="R392" s="28">
        <v>383</v>
      </c>
      <c r="S392" s="28">
        <v>126435</v>
      </c>
      <c r="T392" s="28">
        <v>382</v>
      </c>
      <c r="U392" s="28">
        <v>126162</v>
      </c>
      <c r="V392" s="28">
        <v>381</v>
      </c>
      <c r="W392" s="28">
        <v>125713</v>
      </c>
      <c r="X392" s="28">
        <v>380</v>
      </c>
      <c r="Y392" s="28">
        <v>124732</v>
      </c>
      <c r="Z392" s="28">
        <v>377</v>
      </c>
      <c r="AA392" s="28">
        <v>123642</v>
      </c>
      <c r="AB392" s="28">
        <v>374</v>
      </c>
      <c r="AC392" s="28">
        <v>122877</v>
      </c>
      <c r="AD392" s="28">
        <v>371</v>
      </c>
      <c r="AE392" s="28">
        <v>122101</v>
      </c>
      <c r="AF392" s="28">
        <v>369</v>
      </c>
      <c r="AG392" s="28">
        <v>120980</v>
      </c>
      <c r="AH392" s="28">
        <v>365</v>
      </c>
      <c r="AI392" s="28">
        <v>120279</v>
      </c>
      <c r="AJ392" s="28">
        <v>363</v>
      </c>
      <c r="AK392" s="28">
        <v>119277</v>
      </c>
      <c r="AL392" s="28">
        <v>360</v>
      </c>
    </row>
    <row r="393" spans="1:38" s="24" customFormat="1" ht="12.75" customHeight="1" x14ac:dyDescent="0.3">
      <c r="A393" s="61" t="s">
        <v>629</v>
      </c>
      <c r="B393" s="61" t="s">
        <v>630</v>
      </c>
      <c r="C393" s="61" t="s">
        <v>1129</v>
      </c>
      <c r="D393" s="28">
        <v>141</v>
      </c>
      <c r="E393" s="28">
        <v>362756</v>
      </c>
      <c r="F393" s="28">
        <v>2575</v>
      </c>
      <c r="G393" s="28">
        <v>361168</v>
      </c>
      <c r="H393" s="28">
        <v>2563</v>
      </c>
      <c r="I393" s="28">
        <v>357496</v>
      </c>
      <c r="J393" s="28">
        <v>2537</v>
      </c>
      <c r="K393" s="28">
        <v>354829</v>
      </c>
      <c r="L393" s="28">
        <v>2518</v>
      </c>
      <c r="M393" s="28">
        <v>352146</v>
      </c>
      <c r="N393" s="28">
        <v>2499</v>
      </c>
      <c r="O393" s="28">
        <v>348724</v>
      </c>
      <c r="P393" s="28">
        <v>2475</v>
      </c>
      <c r="Q393" s="28">
        <v>345442</v>
      </c>
      <c r="R393" s="28">
        <v>2450</v>
      </c>
      <c r="S393" s="28">
        <v>341402</v>
      </c>
      <c r="T393" s="28">
        <v>2421</v>
      </c>
      <c r="U393" s="28">
        <v>337656</v>
      </c>
      <c r="V393" s="28">
        <v>2395</v>
      </c>
      <c r="W393" s="28">
        <v>332790</v>
      </c>
      <c r="X393" s="28">
        <v>2360</v>
      </c>
      <c r="Y393" s="28">
        <v>328196</v>
      </c>
      <c r="Z393" s="28">
        <v>2328</v>
      </c>
      <c r="AA393" s="28">
        <v>323766</v>
      </c>
      <c r="AB393" s="28">
        <v>2296</v>
      </c>
      <c r="AC393" s="28">
        <v>321001</v>
      </c>
      <c r="AD393" s="28">
        <v>2277</v>
      </c>
      <c r="AE393" s="28">
        <v>317099</v>
      </c>
      <c r="AF393" s="28">
        <v>2249</v>
      </c>
      <c r="AG393" s="28">
        <v>313246</v>
      </c>
      <c r="AH393" s="28">
        <v>2222</v>
      </c>
      <c r="AI393" s="28">
        <v>312021</v>
      </c>
      <c r="AJ393" s="28">
        <v>2213</v>
      </c>
      <c r="AK393" s="28">
        <v>310088</v>
      </c>
      <c r="AL393" s="28">
        <v>2199</v>
      </c>
    </row>
    <row r="394" spans="1:38" s="24" customFormat="1" ht="12.75" customHeight="1" x14ac:dyDescent="0.3">
      <c r="A394" s="61" t="s">
        <v>631</v>
      </c>
      <c r="B394" s="61" t="s">
        <v>632</v>
      </c>
      <c r="C394" s="61" t="s">
        <v>1129</v>
      </c>
      <c r="D394" s="28">
        <v>424</v>
      </c>
      <c r="E394" s="28">
        <v>239127</v>
      </c>
      <c r="F394" s="28">
        <v>564</v>
      </c>
      <c r="G394" s="28">
        <v>238179</v>
      </c>
      <c r="H394" s="28">
        <v>562</v>
      </c>
      <c r="I394" s="28">
        <v>237378</v>
      </c>
      <c r="J394" s="28">
        <v>560</v>
      </c>
      <c r="K394" s="28">
        <v>236871</v>
      </c>
      <c r="L394" s="28">
        <v>558</v>
      </c>
      <c r="M394" s="28">
        <v>236166</v>
      </c>
      <c r="N394" s="28">
        <v>557</v>
      </c>
      <c r="O394" s="28">
        <v>235612</v>
      </c>
      <c r="P394" s="28">
        <v>555</v>
      </c>
      <c r="Q394" s="28">
        <v>234373</v>
      </c>
      <c r="R394" s="28">
        <v>553</v>
      </c>
      <c r="S394" s="28">
        <v>234459</v>
      </c>
      <c r="T394" s="28">
        <v>553</v>
      </c>
      <c r="U394" s="28">
        <v>234743</v>
      </c>
      <c r="V394" s="28">
        <v>554</v>
      </c>
      <c r="W394" s="28">
        <v>234724</v>
      </c>
      <c r="X394" s="28">
        <v>554</v>
      </c>
      <c r="Y394" s="28">
        <v>234471</v>
      </c>
      <c r="Z394" s="28">
        <v>553</v>
      </c>
      <c r="AA394" s="28">
        <v>234493</v>
      </c>
      <c r="AB394" s="28">
        <v>553</v>
      </c>
      <c r="AC394" s="28">
        <v>234070</v>
      </c>
      <c r="AD394" s="28">
        <v>552</v>
      </c>
      <c r="AE394" s="28">
        <v>233971</v>
      </c>
      <c r="AF394" s="28">
        <v>552</v>
      </c>
      <c r="AG394" s="28">
        <v>232361</v>
      </c>
      <c r="AH394" s="28">
        <v>548</v>
      </c>
      <c r="AI394" s="28">
        <v>231795</v>
      </c>
      <c r="AJ394" s="28">
        <v>547</v>
      </c>
      <c r="AK394" s="28">
        <v>231910</v>
      </c>
      <c r="AL394" s="28">
        <v>547</v>
      </c>
    </row>
    <row r="395" spans="1:38" s="24" customFormat="1" ht="12.75" customHeight="1" x14ac:dyDescent="0.3">
      <c r="A395" s="61" t="s">
        <v>643</v>
      </c>
      <c r="B395" s="61" t="s">
        <v>644</v>
      </c>
      <c r="C395" s="61" t="s">
        <v>1129</v>
      </c>
      <c r="D395" s="28">
        <v>111</v>
      </c>
      <c r="E395" s="28">
        <v>59953</v>
      </c>
      <c r="F395" s="28">
        <v>538</v>
      </c>
      <c r="G395" s="28">
        <v>59714</v>
      </c>
      <c r="H395" s="28">
        <v>536</v>
      </c>
      <c r="I395" s="28">
        <v>59247</v>
      </c>
      <c r="J395" s="28">
        <v>532</v>
      </c>
      <c r="K395" s="28">
        <v>59056</v>
      </c>
      <c r="L395" s="28">
        <v>530</v>
      </c>
      <c r="M395" s="28">
        <v>59008</v>
      </c>
      <c r="N395" s="28">
        <v>529</v>
      </c>
      <c r="O395" s="28">
        <v>58907</v>
      </c>
      <c r="P395" s="28">
        <v>529</v>
      </c>
      <c r="Q395" s="28">
        <v>58851</v>
      </c>
      <c r="R395" s="28">
        <v>530</v>
      </c>
      <c r="S395" s="28">
        <v>58493</v>
      </c>
      <c r="T395" s="28">
        <v>527</v>
      </c>
      <c r="U395" s="28">
        <v>58156</v>
      </c>
      <c r="V395" s="28">
        <v>524</v>
      </c>
      <c r="W395" s="28">
        <v>57688</v>
      </c>
      <c r="X395" s="28">
        <v>520</v>
      </c>
      <c r="Y395" s="28">
        <v>57173</v>
      </c>
      <c r="Z395" s="28">
        <v>515</v>
      </c>
      <c r="AA395" s="28">
        <v>56627</v>
      </c>
      <c r="AB395" s="28">
        <v>510</v>
      </c>
      <c r="AC395" s="28">
        <v>56259</v>
      </c>
      <c r="AD395" s="28">
        <v>507</v>
      </c>
      <c r="AE395" s="28">
        <v>56020</v>
      </c>
      <c r="AF395" s="28">
        <v>505</v>
      </c>
      <c r="AG395" s="28">
        <v>55955</v>
      </c>
      <c r="AH395" s="28">
        <v>504</v>
      </c>
      <c r="AI395" s="28">
        <v>55996</v>
      </c>
      <c r="AJ395" s="28">
        <v>504</v>
      </c>
      <c r="AK395" s="28">
        <v>56207</v>
      </c>
      <c r="AL395" s="28">
        <v>506</v>
      </c>
    </row>
    <row r="396" spans="1:38" s="24" customFormat="1" ht="12.75" customHeight="1" x14ac:dyDescent="0.3">
      <c r="A396" s="61" t="s">
        <v>633</v>
      </c>
      <c r="B396" s="61" t="s">
        <v>634</v>
      </c>
      <c r="C396" s="61" t="s">
        <v>1129</v>
      </c>
      <c r="D396" s="28">
        <v>277</v>
      </c>
      <c r="E396" s="28">
        <v>180795</v>
      </c>
      <c r="F396" s="28">
        <v>652</v>
      </c>
      <c r="G396" s="28">
        <v>180453</v>
      </c>
      <c r="H396" s="28">
        <v>651</v>
      </c>
      <c r="I396" s="28">
        <v>180168</v>
      </c>
      <c r="J396" s="28">
        <v>650</v>
      </c>
      <c r="K396" s="28">
        <v>179933</v>
      </c>
      <c r="L396" s="28">
        <v>649</v>
      </c>
      <c r="M396" s="28">
        <v>179230</v>
      </c>
      <c r="N396" s="28">
        <v>646</v>
      </c>
      <c r="O396" s="28">
        <v>179014</v>
      </c>
      <c r="P396" s="28">
        <v>645</v>
      </c>
      <c r="Q396" s="28">
        <v>178782</v>
      </c>
      <c r="R396" s="28">
        <v>645</v>
      </c>
      <c r="S396" s="28">
        <v>178101</v>
      </c>
      <c r="T396" s="28">
        <v>643</v>
      </c>
      <c r="U396" s="28">
        <v>177159</v>
      </c>
      <c r="V396" s="28">
        <v>640</v>
      </c>
      <c r="W396" s="28">
        <v>176259</v>
      </c>
      <c r="X396" s="28">
        <v>636</v>
      </c>
      <c r="Y396" s="28">
        <v>174987</v>
      </c>
      <c r="Z396" s="28">
        <v>632</v>
      </c>
      <c r="AA396" s="28">
        <v>173741</v>
      </c>
      <c r="AB396" s="28">
        <v>627</v>
      </c>
      <c r="AC396" s="28">
        <v>172777</v>
      </c>
      <c r="AD396" s="28">
        <v>624</v>
      </c>
      <c r="AE396" s="28">
        <v>172361</v>
      </c>
      <c r="AF396" s="28">
        <v>622</v>
      </c>
      <c r="AG396" s="28">
        <v>171363</v>
      </c>
      <c r="AH396" s="28">
        <v>619</v>
      </c>
      <c r="AI396" s="28">
        <v>170776</v>
      </c>
      <c r="AJ396" s="28">
        <v>617</v>
      </c>
      <c r="AK396" s="28">
        <v>169546</v>
      </c>
      <c r="AL396" s="28">
        <v>612</v>
      </c>
    </row>
    <row r="397" spans="1:38" s="24" customFormat="1" ht="12.75" customHeight="1" x14ac:dyDescent="0.3">
      <c r="A397" s="61" t="s">
        <v>635</v>
      </c>
      <c r="B397" s="61" t="s">
        <v>636</v>
      </c>
      <c r="C397" s="61" t="s">
        <v>1129</v>
      </c>
      <c r="D397" s="28">
        <v>109</v>
      </c>
      <c r="E397" s="28">
        <v>69609</v>
      </c>
      <c r="F397" s="28">
        <v>640</v>
      </c>
      <c r="G397" s="28">
        <v>69630</v>
      </c>
      <c r="H397" s="28">
        <v>640</v>
      </c>
      <c r="I397" s="28">
        <v>69547</v>
      </c>
      <c r="J397" s="28">
        <v>640</v>
      </c>
      <c r="K397" s="28">
        <v>69653</v>
      </c>
      <c r="L397" s="28">
        <v>641</v>
      </c>
      <c r="M397" s="28">
        <v>69764</v>
      </c>
      <c r="N397" s="28">
        <v>642</v>
      </c>
      <c r="O397" s="28">
        <v>69806</v>
      </c>
      <c r="P397" s="28">
        <v>642</v>
      </c>
      <c r="Q397" s="28">
        <v>69812</v>
      </c>
      <c r="R397" s="28">
        <v>640</v>
      </c>
      <c r="S397" s="28">
        <v>69798</v>
      </c>
      <c r="T397" s="28">
        <v>640</v>
      </c>
      <c r="U397" s="28">
        <v>69850</v>
      </c>
      <c r="V397" s="28">
        <v>641</v>
      </c>
      <c r="W397" s="28">
        <v>69820</v>
      </c>
      <c r="X397" s="28">
        <v>641</v>
      </c>
      <c r="Y397" s="28">
        <v>69685</v>
      </c>
      <c r="Z397" s="28">
        <v>639</v>
      </c>
      <c r="AA397" s="28">
        <v>69610</v>
      </c>
      <c r="AB397" s="28">
        <v>639</v>
      </c>
      <c r="AC397" s="28">
        <v>69188</v>
      </c>
      <c r="AD397" s="28">
        <v>635</v>
      </c>
      <c r="AE397" s="28">
        <v>69242</v>
      </c>
      <c r="AF397" s="28">
        <v>635</v>
      </c>
      <c r="AG397" s="28">
        <v>69228</v>
      </c>
      <c r="AH397" s="28">
        <v>635</v>
      </c>
      <c r="AI397" s="28">
        <v>69452</v>
      </c>
      <c r="AJ397" s="28">
        <v>637</v>
      </c>
      <c r="AK397" s="28">
        <v>70000</v>
      </c>
      <c r="AL397" s="28">
        <v>642</v>
      </c>
    </row>
    <row r="398" spans="1:38" s="24" customFormat="1" ht="12.75" customHeight="1" x14ac:dyDescent="0.3">
      <c r="A398" s="61" t="s">
        <v>637</v>
      </c>
      <c r="B398" s="61" t="s">
        <v>638</v>
      </c>
      <c r="C398" s="61" t="s">
        <v>1129</v>
      </c>
      <c r="D398" s="28">
        <v>126</v>
      </c>
      <c r="E398" s="28">
        <v>92264</v>
      </c>
      <c r="F398" s="28">
        <v>734</v>
      </c>
      <c r="G398" s="28">
        <v>91994</v>
      </c>
      <c r="H398" s="28">
        <v>732</v>
      </c>
      <c r="I398" s="28">
        <v>91767</v>
      </c>
      <c r="J398" s="28">
        <v>730</v>
      </c>
      <c r="K398" s="28">
        <v>91549</v>
      </c>
      <c r="L398" s="28">
        <v>728</v>
      </c>
      <c r="M398" s="28">
        <v>91362</v>
      </c>
      <c r="N398" s="28">
        <v>727</v>
      </c>
      <c r="O398" s="28">
        <v>91346</v>
      </c>
      <c r="P398" s="28">
        <v>727</v>
      </c>
      <c r="Q398" s="28">
        <v>91190</v>
      </c>
      <c r="R398" s="28">
        <v>724</v>
      </c>
      <c r="S398" s="28">
        <v>91060</v>
      </c>
      <c r="T398" s="28">
        <v>723</v>
      </c>
      <c r="U398" s="28">
        <v>91199</v>
      </c>
      <c r="V398" s="28">
        <v>724</v>
      </c>
      <c r="W398" s="28">
        <v>91094</v>
      </c>
      <c r="X398" s="28">
        <v>723</v>
      </c>
      <c r="Y398" s="28">
        <v>90974</v>
      </c>
      <c r="Z398" s="28">
        <v>722</v>
      </c>
      <c r="AA398" s="28">
        <v>90820</v>
      </c>
      <c r="AB398" s="28">
        <v>721</v>
      </c>
      <c r="AC398" s="28">
        <v>90644</v>
      </c>
      <c r="AD398" s="28">
        <v>719</v>
      </c>
      <c r="AE398" s="28">
        <v>90516</v>
      </c>
      <c r="AF398" s="28">
        <v>718</v>
      </c>
      <c r="AG398" s="28">
        <v>90719</v>
      </c>
      <c r="AH398" s="28">
        <v>720</v>
      </c>
      <c r="AI398" s="28">
        <v>90700</v>
      </c>
      <c r="AJ398" s="28">
        <v>720</v>
      </c>
      <c r="AK398" s="28">
        <v>90912</v>
      </c>
      <c r="AL398" s="28">
        <v>722</v>
      </c>
    </row>
    <row r="399" spans="1:38" s="24" customFormat="1" ht="12.75" customHeight="1" x14ac:dyDescent="0.3">
      <c r="A399" s="61" t="s">
        <v>639</v>
      </c>
      <c r="B399" s="61" t="s">
        <v>640</v>
      </c>
      <c r="C399" s="61" t="s">
        <v>1129</v>
      </c>
      <c r="D399" s="28">
        <v>849</v>
      </c>
      <c r="E399" s="28">
        <v>93590</v>
      </c>
      <c r="F399" s="28">
        <v>110</v>
      </c>
      <c r="G399" s="28">
        <v>93276</v>
      </c>
      <c r="H399" s="28">
        <v>110</v>
      </c>
      <c r="I399" s="28">
        <v>92805</v>
      </c>
      <c r="J399" s="28">
        <v>109</v>
      </c>
      <c r="K399" s="28">
        <v>92540</v>
      </c>
      <c r="L399" s="28">
        <v>109</v>
      </c>
      <c r="M399" s="28">
        <v>92249</v>
      </c>
      <c r="N399" s="28">
        <v>109</v>
      </c>
      <c r="O399" s="28">
        <v>91737</v>
      </c>
      <c r="P399" s="28">
        <v>108</v>
      </c>
      <c r="Q399" s="28">
        <v>91508</v>
      </c>
      <c r="R399" s="28">
        <v>108</v>
      </c>
      <c r="S399" s="28">
        <v>91016</v>
      </c>
      <c r="T399" s="28">
        <v>107</v>
      </c>
      <c r="U399" s="28">
        <v>90557</v>
      </c>
      <c r="V399" s="28">
        <v>107</v>
      </c>
      <c r="W399" s="28">
        <v>90109</v>
      </c>
      <c r="X399" s="28">
        <v>106</v>
      </c>
      <c r="Y399" s="28">
        <v>89592</v>
      </c>
      <c r="Z399" s="28">
        <v>106</v>
      </c>
      <c r="AA399" s="28">
        <v>89090</v>
      </c>
      <c r="AB399" s="28">
        <v>105</v>
      </c>
      <c r="AC399" s="28">
        <v>88611</v>
      </c>
      <c r="AD399" s="28">
        <v>104</v>
      </c>
      <c r="AE399" s="28">
        <v>87829</v>
      </c>
      <c r="AF399" s="28">
        <v>103</v>
      </c>
      <c r="AG399" s="28">
        <v>86605</v>
      </c>
      <c r="AH399" s="28">
        <v>102</v>
      </c>
      <c r="AI399" s="28">
        <v>85417</v>
      </c>
      <c r="AJ399" s="28">
        <v>101</v>
      </c>
      <c r="AK399" s="28">
        <v>84984</v>
      </c>
      <c r="AL399" s="28">
        <v>100</v>
      </c>
    </row>
    <row r="400" spans="1:38" s="24" customFormat="1" ht="12.75" customHeight="1" x14ac:dyDescent="0.3">
      <c r="A400" s="61" t="s">
        <v>641</v>
      </c>
      <c r="B400" s="61" t="s">
        <v>642</v>
      </c>
      <c r="C400" s="61" t="s">
        <v>1129</v>
      </c>
      <c r="D400" s="28">
        <v>191</v>
      </c>
      <c r="E400" s="28">
        <v>151485</v>
      </c>
      <c r="F400" s="28">
        <v>795</v>
      </c>
      <c r="G400" s="28">
        <v>149478</v>
      </c>
      <c r="H400" s="28">
        <v>785</v>
      </c>
      <c r="I400" s="28">
        <v>147958</v>
      </c>
      <c r="J400" s="28">
        <v>777</v>
      </c>
      <c r="K400" s="28">
        <v>147119</v>
      </c>
      <c r="L400" s="28">
        <v>772</v>
      </c>
      <c r="M400" s="28">
        <v>146741</v>
      </c>
      <c r="N400" s="28">
        <v>770</v>
      </c>
      <c r="O400" s="28">
        <v>146275</v>
      </c>
      <c r="P400" s="28">
        <v>768</v>
      </c>
      <c r="Q400" s="28">
        <v>145785</v>
      </c>
      <c r="R400" s="28">
        <v>763</v>
      </c>
      <c r="S400" s="28">
        <v>144803</v>
      </c>
      <c r="T400" s="28">
        <v>758</v>
      </c>
      <c r="U400" s="28">
        <v>143753</v>
      </c>
      <c r="V400" s="28">
        <v>753</v>
      </c>
      <c r="W400" s="28">
        <v>142744</v>
      </c>
      <c r="X400" s="28">
        <v>747</v>
      </c>
      <c r="Y400" s="28">
        <v>141376</v>
      </c>
      <c r="Z400" s="28">
        <v>740</v>
      </c>
      <c r="AA400" s="28">
        <v>140557</v>
      </c>
      <c r="AB400" s="28">
        <v>736</v>
      </c>
      <c r="AC400" s="28">
        <v>139617</v>
      </c>
      <c r="AD400" s="28">
        <v>731</v>
      </c>
      <c r="AE400" s="28">
        <v>139316</v>
      </c>
      <c r="AF400" s="28">
        <v>729</v>
      </c>
      <c r="AG400" s="28">
        <v>139121</v>
      </c>
      <c r="AH400" s="28">
        <v>728</v>
      </c>
      <c r="AI400" s="28">
        <v>138727</v>
      </c>
      <c r="AJ400" s="28">
        <v>726</v>
      </c>
      <c r="AK400" s="28">
        <v>137642</v>
      </c>
      <c r="AL400" s="28">
        <v>721</v>
      </c>
    </row>
    <row r="401" spans="1:38" s="24" customFormat="1" ht="12.75" customHeight="1" x14ac:dyDescent="0.3">
      <c r="A401" s="61" t="s">
        <v>845</v>
      </c>
      <c r="B401" s="61" t="s">
        <v>846</v>
      </c>
      <c r="C401" s="61" t="s">
        <v>1128</v>
      </c>
      <c r="D401" s="28">
        <v>77911</v>
      </c>
      <c r="E401" s="28">
        <v>5424800</v>
      </c>
      <c r="F401" s="28">
        <v>70</v>
      </c>
      <c r="G401" s="28">
        <v>5404700</v>
      </c>
      <c r="H401" s="28">
        <v>69</v>
      </c>
      <c r="I401" s="28">
        <v>5373000</v>
      </c>
      <c r="J401" s="28">
        <v>69</v>
      </c>
      <c r="K401" s="28">
        <v>5347600</v>
      </c>
      <c r="L401" s="28">
        <v>69</v>
      </c>
      <c r="M401" s="28">
        <v>5327700</v>
      </c>
      <c r="N401" s="28">
        <v>68</v>
      </c>
      <c r="O401" s="28">
        <v>5313600</v>
      </c>
      <c r="P401" s="28">
        <v>68</v>
      </c>
      <c r="Q401" s="28">
        <v>5299900</v>
      </c>
      <c r="R401" s="28">
        <v>68</v>
      </c>
      <c r="S401" s="28">
        <v>5262200</v>
      </c>
      <c r="T401" s="28">
        <v>68</v>
      </c>
      <c r="U401" s="28">
        <v>5231900</v>
      </c>
      <c r="V401" s="28">
        <v>67</v>
      </c>
      <c r="W401" s="28">
        <v>5202900</v>
      </c>
      <c r="X401" s="28">
        <v>67</v>
      </c>
      <c r="Y401" s="28">
        <v>5170000</v>
      </c>
      <c r="Z401" s="28">
        <v>66</v>
      </c>
      <c r="AA401" s="28">
        <v>5133100</v>
      </c>
      <c r="AB401" s="28">
        <v>66</v>
      </c>
      <c r="AC401" s="28">
        <v>5110200</v>
      </c>
      <c r="AD401" s="28">
        <v>66</v>
      </c>
      <c r="AE401" s="28">
        <v>5084300</v>
      </c>
      <c r="AF401" s="28">
        <v>65</v>
      </c>
      <c r="AG401" s="28">
        <v>5068500</v>
      </c>
      <c r="AH401" s="28">
        <v>65</v>
      </c>
      <c r="AI401" s="28">
        <v>5066000</v>
      </c>
      <c r="AJ401" s="28">
        <v>65</v>
      </c>
      <c r="AK401" s="28">
        <v>5064200</v>
      </c>
      <c r="AL401" s="28">
        <v>65</v>
      </c>
    </row>
    <row r="402" spans="1:38" s="24" customFormat="1" ht="12.75" customHeight="1" x14ac:dyDescent="0.3">
      <c r="A402" s="61" t="s">
        <v>847</v>
      </c>
      <c r="B402" s="61" t="s">
        <v>848</v>
      </c>
      <c r="C402" s="61" t="s">
        <v>1135</v>
      </c>
      <c r="D402" s="28">
        <v>186</v>
      </c>
      <c r="E402" s="28">
        <v>228800</v>
      </c>
      <c r="F402" s="28">
        <v>1232</v>
      </c>
      <c r="G402" s="28">
        <v>229840</v>
      </c>
      <c r="H402" s="28">
        <v>1236</v>
      </c>
      <c r="I402" s="28">
        <v>230350</v>
      </c>
      <c r="J402" s="28">
        <v>1238</v>
      </c>
      <c r="K402" s="28">
        <v>228920</v>
      </c>
      <c r="L402" s="28">
        <v>1231</v>
      </c>
      <c r="M402" s="28">
        <v>227070</v>
      </c>
      <c r="N402" s="28">
        <v>1221</v>
      </c>
      <c r="O402" s="28">
        <v>224910</v>
      </c>
      <c r="P402" s="28">
        <v>1209</v>
      </c>
      <c r="Q402" s="28">
        <v>222460</v>
      </c>
      <c r="R402" s="28">
        <v>1196</v>
      </c>
      <c r="S402" s="28">
        <v>219730</v>
      </c>
      <c r="T402" s="28">
        <v>1181</v>
      </c>
      <c r="U402" s="28">
        <v>217020</v>
      </c>
      <c r="V402" s="28">
        <v>1167</v>
      </c>
      <c r="W402" s="28">
        <v>214020</v>
      </c>
      <c r="X402" s="28">
        <v>1151</v>
      </c>
      <c r="Y402" s="28">
        <v>212460</v>
      </c>
      <c r="Z402" s="28">
        <v>1142</v>
      </c>
      <c r="AA402" s="28">
        <v>209620</v>
      </c>
      <c r="AB402" s="28">
        <v>1127</v>
      </c>
      <c r="AC402" s="28">
        <v>208690</v>
      </c>
      <c r="AD402" s="28">
        <v>1122</v>
      </c>
      <c r="AE402" s="28">
        <v>207820</v>
      </c>
      <c r="AF402" s="28">
        <v>1117</v>
      </c>
      <c r="AG402" s="28">
        <v>209280</v>
      </c>
      <c r="AH402" s="28">
        <v>1125</v>
      </c>
      <c r="AI402" s="28">
        <v>210680</v>
      </c>
      <c r="AJ402" s="28">
        <v>1133</v>
      </c>
      <c r="AK402" s="28">
        <v>211910</v>
      </c>
      <c r="AL402" s="28">
        <v>1139</v>
      </c>
    </row>
    <row r="403" spans="1:38" s="24" customFormat="1" ht="12.75" customHeight="1" x14ac:dyDescent="0.3">
      <c r="A403" s="61" t="s">
        <v>849</v>
      </c>
      <c r="B403" s="61" t="s">
        <v>850</v>
      </c>
      <c r="C403" s="61" t="s">
        <v>1135</v>
      </c>
      <c r="D403" s="28">
        <v>6313</v>
      </c>
      <c r="E403" s="28">
        <v>261800</v>
      </c>
      <c r="F403" s="28">
        <v>41</v>
      </c>
      <c r="G403" s="28">
        <v>262190</v>
      </c>
      <c r="H403" s="28">
        <v>42</v>
      </c>
      <c r="I403" s="28">
        <v>261960</v>
      </c>
      <c r="J403" s="28">
        <v>41</v>
      </c>
      <c r="K403" s="28">
        <v>260530</v>
      </c>
      <c r="L403" s="28">
        <v>41</v>
      </c>
      <c r="M403" s="28">
        <v>257770</v>
      </c>
      <c r="N403" s="28">
        <v>41</v>
      </c>
      <c r="O403" s="28">
        <v>255560</v>
      </c>
      <c r="P403" s="28">
        <v>40</v>
      </c>
      <c r="Q403" s="28">
        <v>253650</v>
      </c>
      <c r="R403" s="28">
        <v>40</v>
      </c>
      <c r="S403" s="28">
        <v>251430</v>
      </c>
      <c r="T403" s="28">
        <v>40</v>
      </c>
      <c r="U403" s="28">
        <v>249020</v>
      </c>
      <c r="V403" s="28">
        <v>39</v>
      </c>
      <c r="W403" s="28">
        <v>246840</v>
      </c>
      <c r="X403" s="28">
        <v>39</v>
      </c>
      <c r="Y403" s="28">
        <v>244390</v>
      </c>
      <c r="Z403" s="28">
        <v>39</v>
      </c>
      <c r="AA403" s="28">
        <v>241180</v>
      </c>
      <c r="AB403" s="28">
        <v>38</v>
      </c>
      <c r="AC403" s="28">
        <v>237570</v>
      </c>
      <c r="AD403" s="28">
        <v>38</v>
      </c>
      <c r="AE403" s="28">
        <v>234690</v>
      </c>
      <c r="AF403" s="28">
        <v>37</v>
      </c>
      <c r="AG403" s="28">
        <v>231250</v>
      </c>
      <c r="AH403" s="28">
        <v>37</v>
      </c>
      <c r="AI403" s="28">
        <v>228830</v>
      </c>
      <c r="AJ403" s="28">
        <v>36</v>
      </c>
      <c r="AK403" s="28">
        <v>226940</v>
      </c>
      <c r="AL403" s="28">
        <v>36</v>
      </c>
    </row>
    <row r="404" spans="1:38" s="24" customFormat="1" ht="12.75" customHeight="1" x14ac:dyDescent="0.3">
      <c r="A404" s="61" t="s">
        <v>851</v>
      </c>
      <c r="B404" s="61" t="s">
        <v>852</v>
      </c>
      <c r="C404" s="61" t="s">
        <v>1135</v>
      </c>
      <c r="D404" s="28">
        <v>2182</v>
      </c>
      <c r="E404" s="28">
        <v>116280</v>
      </c>
      <c r="F404" s="28">
        <v>53</v>
      </c>
      <c r="G404" s="28">
        <v>116520</v>
      </c>
      <c r="H404" s="28">
        <v>53</v>
      </c>
      <c r="I404" s="28">
        <v>116900</v>
      </c>
      <c r="J404" s="28">
        <v>54</v>
      </c>
      <c r="K404" s="28">
        <v>116740</v>
      </c>
      <c r="L404" s="28">
        <v>54</v>
      </c>
      <c r="M404" s="28">
        <v>116290</v>
      </c>
      <c r="N404" s="28">
        <v>53</v>
      </c>
      <c r="O404" s="28">
        <v>116220</v>
      </c>
      <c r="P404" s="28">
        <v>53</v>
      </c>
      <c r="Q404" s="28">
        <v>116200</v>
      </c>
      <c r="R404" s="28">
        <v>53</v>
      </c>
      <c r="S404" s="28">
        <v>115410</v>
      </c>
      <c r="T404" s="28">
        <v>53</v>
      </c>
      <c r="U404" s="28">
        <v>114830</v>
      </c>
      <c r="V404" s="28">
        <v>53</v>
      </c>
      <c r="W404" s="28">
        <v>114490</v>
      </c>
      <c r="X404" s="28">
        <v>52</v>
      </c>
      <c r="Y404" s="28">
        <v>113540</v>
      </c>
      <c r="Z404" s="28">
        <v>52</v>
      </c>
      <c r="AA404" s="28">
        <v>112500</v>
      </c>
      <c r="AB404" s="28">
        <v>52</v>
      </c>
      <c r="AC404" s="28">
        <v>111340</v>
      </c>
      <c r="AD404" s="28">
        <v>51</v>
      </c>
      <c r="AE404" s="28">
        <v>110170</v>
      </c>
      <c r="AF404" s="28">
        <v>50</v>
      </c>
      <c r="AG404" s="28">
        <v>108710</v>
      </c>
      <c r="AH404" s="28">
        <v>50</v>
      </c>
      <c r="AI404" s="28">
        <v>108810</v>
      </c>
      <c r="AJ404" s="28">
        <v>50</v>
      </c>
      <c r="AK404" s="28">
        <v>108370</v>
      </c>
      <c r="AL404" s="28">
        <v>50</v>
      </c>
    </row>
    <row r="405" spans="1:38" s="24" customFormat="1" ht="12.75" customHeight="1" x14ac:dyDescent="0.3">
      <c r="A405" s="61" t="s">
        <v>853</v>
      </c>
      <c r="B405" s="61" t="s">
        <v>854</v>
      </c>
      <c r="C405" s="61" t="s">
        <v>1135</v>
      </c>
      <c r="D405" s="28">
        <v>6909</v>
      </c>
      <c r="E405" s="28">
        <v>86810</v>
      </c>
      <c r="F405" s="28">
        <v>13</v>
      </c>
      <c r="G405" s="28">
        <v>87130</v>
      </c>
      <c r="H405" s="28">
        <v>13</v>
      </c>
      <c r="I405" s="28">
        <v>86890</v>
      </c>
      <c r="J405" s="28">
        <v>13</v>
      </c>
      <c r="K405" s="28">
        <v>87650</v>
      </c>
      <c r="L405" s="28">
        <v>13</v>
      </c>
      <c r="M405" s="28">
        <v>88050</v>
      </c>
      <c r="N405" s="28">
        <v>13</v>
      </c>
      <c r="O405" s="28">
        <v>86910</v>
      </c>
      <c r="P405" s="28">
        <v>13</v>
      </c>
      <c r="Q405" s="28">
        <v>88930</v>
      </c>
      <c r="R405" s="28">
        <v>13</v>
      </c>
      <c r="S405" s="28">
        <v>88620</v>
      </c>
      <c r="T405" s="28">
        <v>13</v>
      </c>
      <c r="U405" s="28">
        <v>89450</v>
      </c>
      <c r="V405" s="28">
        <v>13</v>
      </c>
      <c r="W405" s="28">
        <v>89910</v>
      </c>
      <c r="X405" s="28">
        <v>13</v>
      </c>
      <c r="Y405" s="28">
        <v>90790</v>
      </c>
      <c r="Z405" s="28">
        <v>13</v>
      </c>
      <c r="AA405" s="28">
        <v>90870</v>
      </c>
      <c r="AB405" s="28">
        <v>13</v>
      </c>
      <c r="AC405" s="28">
        <v>90350</v>
      </c>
      <c r="AD405" s="28">
        <v>13</v>
      </c>
      <c r="AE405" s="28">
        <v>90580</v>
      </c>
      <c r="AF405" s="28">
        <v>13</v>
      </c>
      <c r="AG405" s="28">
        <v>90930</v>
      </c>
      <c r="AH405" s="28">
        <v>13</v>
      </c>
      <c r="AI405" s="28">
        <v>91020</v>
      </c>
      <c r="AJ405" s="28">
        <v>13</v>
      </c>
      <c r="AK405" s="28">
        <v>91300</v>
      </c>
      <c r="AL405" s="28">
        <v>13</v>
      </c>
    </row>
    <row r="406" spans="1:38" s="24" customFormat="1" ht="12.75" customHeight="1" x14ac:dyDescent="0.3">
      <c r="A406" s="61" t="s">
        <v>855</v>
      </c>
      <c r="B406" s="61" t="s">
        <v>856</v>
      </c>
      <c r="C406" s="61" t="s">
        <v>1135</v>
      </c>
      <c r="D406" s="28">
        <v>263</v>
      </c>
      <c r="E406" s="28">
        <v>513210</v>
      </c>
      <c r="F406" s="28">
        <v>1949</v>
      </c>
      <c r="G406" s="28">
        <v>507170</v>
      </c>
      <c r="H406" s="28">
        <v>1928</v>
      </c>
      <c r="I406" s="28">
        <v>498810</v>
      </c>
      <c r="J406" s="28">
        <v>1897</v>
      </c>
      <c r="K406" s="28">
        <v>492610</v>
      </c>
      <c r="L406" s="28">
        <v>1873</v>
      </c>
      <c r="M406" s="28">
        <v>487460</v>
      </c>
      <c r="N406" s="28">
        <v>1853</v>
      </c>
      <c r="O406" s="28">
        <v>482630</v>
      </c>
      <c r="P406" s="28">
        <v>1835</v>
      </c>
      <c r="Q406" s="28">
        <v>477940</v>
      </c>
      <c r="R406" s="28">
        <v>1817</v>
      </c>
      <c r="S406" s="28">
        <v>469940</v>
      </c>
      <c r="T406" s="28">
        <v>1787</v>
      </c>
      <c r="U406" s="28">
        <v>463240</v>
      </c>
      <c r="V406" s="28">
        <v>1761</v>
      </c>
      <c r="W406" s="28">
        <v>458520</v>
      </c>
      <c r="X406" s="28">
        <v>1743</v>
      </c>
      <c r="Y406" s="28">
        <v>456040</v>
      </c>
      <c r="Z406" s="28">
        <v>1734</v>
      </c>
      <c r="AA406" s="28">
        <v>452060</v>
      </c>
      <c r="AB406" s="28">
        <v>1719</v>
      </c>
      <c r="AC406" s="28">
        <v>449480</v>
      </c>
      <c r="AD406" s="28">
        <v>1709</v>
      </c>
      <c r="AE406" s="28">
        <v>445870</v>
      </c>
      <c r="AF406" s="28">
        <v>1695</v>
      </c>
      <c r="AG406" s="28">
        <v>445290</v>
      </c>
      <c r="AH406" s="28">
        <v>1693</v>
      </c>
      <c r="AI406" s="28">
        <v>447490</v>
      </c>
      <c r="AJ406" s="28">
        <v>1701</v>
      </c>
      <c r="AK406" s="28">
        <v>449020</v>
      </c>
      <c r="AL406" s="28">
        <v>1707</v>
      </c>
    </row>
    <row r="407" spans="1:38" s="24" customFormat="1" ht="12.75" customHeight="1" x14ac:dyDescent="0.3">
      <c r="A407" s="61" t="s">
        <v>857</v>
      </c>
      <c r="B407" s="61" t="s">
        <v>858</v>
      </c>
      <c r="C407" s="61" t="s">
        <v>1135</v>
      </c>
      <c r="D407" s="28">
        <v>159</v>
      </c>
      <c r="E407" s="28">
        <v>51450</v>
      </c>
      <c r="F407" s="28">
        <v>324</v>
      </c>
      <c r="G407" s="28">
        <v>51350</v>
      </c>
      <c r="H407" s="28">
        <v>323</v>
      </c>
      <c r="I407" s="28">
        <v>51360</v>
      </c>
      <c r="J407" s="28">
        <v>323</v>
      </c>
      <c r="K407" s="28">
        <v>51190</v>
      </c>
      <c r="L407" s="28">
        <v>322</v>
      </c>
      <c r="M407" s="28">
        <v>51280</v>
      </c>
      <c r="N407" s="28">
        <v>323</v>
      </c>
      <c r="O407" s="28">
        <v>51280</v>
      </c>
      <c r="P407" s="28">
        <v>323</v>
      </c>
      <c r="Q407" s="28">
        <v>51500</v>
      </c>
      <c r="R407" s="28">
        <v>324</v>
      </c>
      <c r="S407" s="28">
        <v>51330</v>
      </c>
      <c r="T407" s="28">
        <v>323</v>
      </c>
      <c r="U407" s="28">
        <v>51290</v>
      </c>
      <c r="V407" s="28">
        <v>323</v>
      </c>
      <c r="W407" s="28">
        <v>51190</v>
      </c>
      <c r="X407" s="28">
        <v>322</v>
      </c>
      <c r="Y407" s="28">
        <v>50600</v>
      </c>
      <c r="Z407" s="28">
        <v>318</v>
      </c>
      <c r="AA407" s="28">
        <v>49540</v>
      </c>
      <c r="AB407" s="28">
        <v>312</v>
      </c>
      <c r="AC407" s="28">
        <v>49160</v>
      </c>
      <c r="AD407" s="28">
        <v>309</v>
      </c>
      <c r="AE407" s="28">
        <v>48670</v>
      </c>
      <c r="AF407" s="28">
        <v>306</v>
      </c>
      <c r="AG407" s="28">
        <v>48140</v>
      </c>
      <c r="AH407" s="28">
        <v>303</v>
      </c>
      <c r="AI407" s="28">
        <v>48140</v>
      </c>
      <c r="AJ407" s="28">
        <v>303</v>
      </c>
      <c r="AK407" s="28">
        <v>48070</v>
      </c>
      <c r="AL407" s="28">
        <v>302</v>
      </c>
    </row>
    <row r="408" spans="1:38" s="24" customFormat="1" ht="12.75" customHeight="1" x14ac:dyDescent="0.3">
      <c r="A408" s="61" t="s">
        <v>859</v>
      </c>
      <c r="B408" s="61" t="s">
        <v>860</v>
      </c>
      <c r="C408" s="61" t="s">
        <v>1135</v>
      </c>
      <c r="D408" s="28">
        <v>6427</v>
      </c>
      <c r="E408" s="28">
        <v>149200</v>
      </c>
      <c r="F408" s="28">
        <v>23</v>
      </c>
      <c r="G408" s="28">
        <v>149520</v>
      </c>
      <c r="H408" s="28">
        <v>23</v>
      </c>
      <c r="I408" s="28">
        <v>149670</v>
      </c>
      <c r="J408" s="28">
        <v>23</v>
      </c>
      <c r="K408" s="28">
        <v>149960</v>
      </c>
      <c r="L408" s="28">
        <v>23</v>
      </c>
      <c r="M408" s="28">
        <v>150280</v>
      </c>
      <c r="N408" s="28">
        <v>23</v>
      </c>
      <c r="O408" s="28">
        <v>150840</v>
      </c>
      <c r="P408" s="28">
        <v>23</v>
      </c>
      <c r="Q408" s="28">
        <v>151410</v>
      </c>
      <c r="R408" s="28">
        <v>24</v>
      </c>
      <c r="S408" s="28">
        <v>151100</v>
      </c>
      <c r="T408" s="28">
        <v>24</v>
      </c>
      <c r="U408" s="28">
        <v>151160</v>
      </c>
      <c r="V408" s="28">
        <v>24</v>
      </c>
      <c r="W408" s="28">
        <v>151010</v>
      </c>
      <c r="X408" s="28">
        <v>23</v>
      </c>
      <c r="Y408" s="28">
        <v>150370</v>
      </c>
      <c r="Z408" s="28">
        <v>23</v>
      </c>
      <c r="AA408" s="28">
        <v>149780</v>
      </c>
      <c r="AB408" s="28">
        <v>23</v>
      </c>
      <c r="AC408" s="28">
        <v>149620</v>
      </c>
      <c r="AD408" s="28">
        <v>23</v>
      </c>
      <c r="AE408" s="28">
        <v>148690</v>
      </c>
      <c r="AF408" s="28">
        <v>23</v>
      </c>
      <c r="AG408" s="28">
        <v>147860</v>
      </c>
      <c r="AH408" s="28">
        <v>23</v>
      </c>
      <c r="AI408" s="28">
        <v>147670</v>
      </c>
      <c r="AJ408" s="28">
        <v>23</v>
      </c>
      <c r="AK408" s="28">
        <v>147780</v>
      </c>
      <c r="AL408" s="28">
        <v>23</v>
      </c>
    </row>
    <row r="409" spans="1:38" s="24" customFormat="1" ht="12.75" customHeight="1" x14ac:dyDescent="0.3">
      <c r="A409" s="61" t="s">
        <v>861</v>
      </c>
      <c r="B409" s="61" t="s">
        <v>862</v>
      </c>
      <c r="C409" s="61" t="s">
        <v>1135</v>
      </c>
      <c r="D409" s="28">
        <v>60</v>
      </c>
      <c r="E409" s="28">
        <v>148710</v>
      </c>
      <c r="F409" s="28">
        <v>2486</v>
      </c>
      <c r="G409" s="28">
        <v>148270</v>
      </c>
      <c r="H409" s="28">
        <v>2471</v>
      </c>
      <c r="I409" s="28">
        <v>148210</v>
      </c>
      <c r="J409" s="28">
        <v>2470</v>
      </c>
      <c r="K409" s="28">
        <v>148130</v>
      </c>
      <c r="L409" s="28">
        <v>2469</v>
      </c>
      <c r="M409" s="28">
        <v>148100</v>
      </c>
      <c r="N409" s="28">
        <v>2468</v>
      </c>
      <c r="O409" s="28">
        <v>147780</v>
      </c>
      <c r="P409" s="28">
        <v>2463</v>
      </c>
      <c r="Q409" s="28">
        <v>147200</v>
      </c>
      <c r="R409" s="28">
        <v>2453</v>
      </c>
      <c r="S409" s="28">
        <v>146060</v>
      </c>
      <c r="T409" s="28">
        <v>2434</v>
      </c>
      <c r="U409" s="28">
        <v>145170</v>
      </c>
      <c r="V409" s="28">
        <v>2420</v>
      </c>
      <c r="W409" s="28">
        <v>144290</v>
      </c>
      <c r="X409" s="28">
        <v>2405</v>
      </c>
      <c r="Y409" s="28">
        <v>143700</v>
      </c>
      <c r="Z409" s="28">
        <v>2395</v>
      </c>
      <c r="AA409" s="28">
        <v>143370</v>
      </c>
      <c r="AB409" s="28">
        <v>2390</v>
      </c>
      <c r="AC409" s="28">
        <v>143600</v>
      </c>
      <c r="AD409" s="28">
        <v>2393</v>
      </c>
      <c r="AE409" s="28">
        <v>143100</v>
      </c>
      <c r="AF409" s="28">
        <v>2385</v>
      </c>
      <c r="AG409" s="28">
        <v>144070</v>
      </c>
      <c r="AH409" s="28">
        <v>2401</v>
      </c>
      <c r="AI409" s="28">
        <v>144370</v>
      </c>
      <c r="AJ409" s="28">
        <v>2406</v>
      </c>
      <c r="AK409" s="28">
        <v>145460</v>
      </c>
      <c r="AL409" s="28">
        <v>2424</v>
      </c>
    </row>
    <row r="410" spans="1:38" s="24" customFormat="1" ht="12.75" customHeight="1" x14ac:dyDescent="0.3">
      <c r="A410" s="61" t="s">
        <v>863</v>
      </c>
      <c r="B410" s="61" t="s">
        <v>864</v>
      </c>
      <c r="C410" s="61" t="s">
        <v>1135</v>
      </c>
      <c r="D410" s="28">
        <v>1262</v>
      </c>
      <c r="E410" s="28">
        <v>121940</v>
      </c>
      <c r="F410" s="28">
        <v>97</v>
      </c>
      <c r="G410" s="28">
        <v>122200</v>
      </c>
      <c r="H410" s="28">
        <v>97</v>
      </c>
      <c r="I410" s="28">
        <v>122060</v>
      </c>
      <c r="J410" s="28">
        <v>97</v>
      </c>
      <c r="K410" s="28">
        <v>122130</v>
      </c>
      <c r="L410" s="28">
        <v>97</v>
      </c>
      <c r="M410" s="28">
        <v>122430</v>
      </c>
      <c r="N410" s="28">
        <v>97</v>
      </c>
      <c r="O410" s="28">
        <v>122730</v>
      </c>
      <c r="P410" s="28">
        <v>97</v>
      </c>
      <c r="Q410" s="28">
        <v>122690</v>
      </c>
      <c r="R410" s="28">
        <v>97</v>
      </c>
      <c r="S410" s="28">
        <v>122410</v>
      </c>
      <c r="T410" s="28">
        <v>97</v>
      </c>
      <c r="U410" s="28">
        <v>122110</v>
      </c>
      <c r="V410" s="28">
        <v>97</v>
      </c>
      <c r="W410" s="28">
        <v>121590</v>
      </c>
      <c r="X410" s="28">
        <v>96</v>
      </c>
      <c r="Y410" s="28">
        <v>120950</v>
      </c>
      <c r="Z410" s="28">
        <v>96</v>
      </c>
      <c r="AA410" s="28">
        <v>120450</v>
      </c>
      <c r="AB410" s="28">
        <v>95</v>
      </c>
      <c r="AC410" s="28">
        <v>120280</v>
      </c>
      <c r="AD410" s="28">
        <v>95</v>
      </c>
      <c r="AE410" s="28">
        <v>120210</v>
      </c>
      <c r="AF410" s="28">
        <v>95</v>
      </c>
      <c r="AG410" s="28">
        <v>119860</v>
      </c>
      <c r="AH410" s="28">
        <v>95</v>
      </c>
      <c r="AI410" s="28">
        <v>119920</v>
      </c>
      <c r="AJ410" s="28">
        <v>95</v>
      </c>
      <c r="AK410" s="28">
        <v>120310</v>
      </c>
      <c r="AL410" s="28">
        <v>95</v>
      </c>
    </row>
    <row r="411" spans="1:38" s="24" customFormat="1" ht="12.75" customHeight="1" x14ac:dyDescent="0.3">
      <c r="A411" s="61" t="s">
        <v>865</v>
      </c>
      <c r="B411" s="61" t="s">
        <v>866</v>
      </c>
      <c r="C411" s="61" t="s">
        <v>1135</v>
      </c>
      <c r="D411" s="28">
        <v>174</v>
      </c>
      <c r="E411" s="28">
        <v>108130</v>
      </c>
      <c r="F411" s="28">
        <v>620</v>
      </c>
      <c r="G411" s="28">
        <v>107540</v>
      </c>
      <c r="H411" s="28">
        <v>618</v>
      </c>
      <c r="I411" s="28">
        <v>106960</v>
      </c>
      <c r="J411" s="28">
        <v>615</v>
      </c>
      <c r="K411" s="28">
        <v>106710</v>
      </c>
      <c r="L411" s="28">
        <v>613</v>
      </c>
      <c r="M411" s="28">
        <v>105840</v>
      </c>
      <c r="N411" s="28">
        <v>608</v>
      </c>
      <c r="O411" s="28">
        <v>105880</v>
      </c>
      <c r="P411" s="28">
        <v>609</v>
      </c>
      <c r="Q411" s="28">
        <v>105000</v>
      </c>
      <c r="R411" s="28">
        <v>603</v>
      </c>
      <c r="S411" s="28">
        <v>104920</v>
      </c>
      <c r="T411" s="28">
        <v>603</v>
      </c>
      <c r="U411" s="28">
        <v>104960</v>
      </c>
      <c r="V411" s="28">
        <v>603</v>
      </c>
      <c r="W411" s="28">
        <v>104940</v>
      </c>
      <c r="X411" s="28">
        <v>603</v>
      </c>
      <c r="Y411" s="28">
        <v>105050</v>
      </c>
      <c r="Z411" s="28">
        <v>604</v>
      </c>
      <c r="AA411" s="28">
        <v>105590</v>
      </c>
      <c r="AB411" s="28">
        <v>607</v>
      </c>
      <c r="AC411" s="28">
        <v>106040</v>
      </c>
      <c r="AD411" s="28">
        <v>609</v>
      </c>
      <c r="AE411" s="28">
        <v>106540</v>
      </c>
      <c r="AF411" s="28">
        <v>612</v>
      </c>
      <c r="AG411" s="28">
        <v>107000</v>
      </c>
      <c r="AH411" s="28">
        <v>615</v>
      </c>
      <c r="AI411" s="28">
        <v>107350</v>
      </c>
      <c r="AJ411" s="28">
        <v>617</v>
      </c>
      <c r="AK411" s="28">
        <v>108250</v>
      </c>
      <c r="AL411" s="28">
        <v>622</v>
      </c>
    </row>
    <row r="412" spans="1:38" s="24" customFormat="1" ht="12.75" customHeight="1" x14ac:dyDescent="0.3">
      <c r="A412" s="61" t="s">
        <v>867</v>
      </c>
      <c r="B412" s="61" t="s">
        <v>868</v>
      </c>
      <c r="C412" s="61" t="s">
        <v>1135</v>
      </c>
      <c r="D412" s="28">
        <v>679</v>
      </c>
      <c r="E412" s="28">
        <v>104840</v>
      </c>
      <c r="F412" s="28">
        <v>154</v>
      </c>
      <c r="G412" s="28">
        <v>104090</v>
      </c>
      <c r="H412" s="28">
        <v>153</v>
      </c>
      <c r="I412" s="28">
        <v>103050</v>
      </c>
      <c r="J412" s="28">
        <v>152</v>
      </c>
      <c r="K412" s="28">
        <v>102090</v>
      </c>
      <c r="L412" s="28">
        <v>150</v>
      </c>
      <c r="M412" s="28">
        <v>101390</v>
      </c>
      <c r="N412" s="28">
        <v>149</v>
      </c>
      <c r="O412" s="28">
        <v>100860</v>
      </c>
      <c r="P412" s="28">
        <v>149</v>
      </c>
      <c r="Q412" s="28">
        <v>99920</v>
      </c>
      <c r="R412" s="28">
        <v>147</v>
      </c>
      <c r="S412" s="28">
        <v>99140</v>
      </c>
      <c r="T412" s="28">
        <v>146</v>
      </c>
      <c r="U412" s="28">
        <v>98340</v>
      </c>
      <c r="V412" s="28">
        <v>145</v>
      </c>
      <c r="W412" s="28">
        <v>97470</v>
      </c>
      <c r="X412" s="28">
        <v>144</v>
      </c>
      <c r="Y412" s="28">
        <v>95560</v>
      </c>
      <c r="Z412" s="28">
        <v>141</v>
      </c>
      <c r="AA412" s="28">
        <v>93850</v>
      </c>
      <c r="AB412" s="28">
        <v>138</v>
      </c>
      <c r="AC412" s="28">
        <v>92730</v>
      </c>
      <c r="AD412" s="28">
        <v>137</v>
      </c>
      <c r="AE412" s="28">
        <v>92170</v>
      </c>
      <c r="AF412" s="28">
        <v>136</v>
      </c>
      <c r="AG412" s="28">
        <v>91640</v>
      </c>
      <c r="AH412" s="28">
        <v>135</v>
      </c>
      <c r="AI412" s="28">
        <v>91050</v>
      </c>
      <c r="AJ412" s="28">
        <v>134</v>
      </c>
      <c r="AK412" s="28">
        <v>90180</v>
      </c>
      <c r="AL412" s="28">
        <v>133</v>
      </c>
    </row>
    <row r="413" spans="1:38" s="24" customFormat="1" ht="12.75" customHeight="1" x14ac:dyDescent="0.3">
      <c r="A413" s="61" t="s">
        <v>869</v>
      </c>
      <c r="B413" s="61" t="s">
        <v>870</v>
      </c>
      <c r="C413" s="61" t="s">
        <v>1135</v>
      </c>
      <c r="D413" s="28">
        <v>174</v>
      </c>
      <c r="E413" s="28">
        <v>94760</v>
      </c>
      <c r="F413" s="28">
        <v>544</v>
      </c>
      <c r="G413" s="28">
        <v>93810</v>
      </c>
      <c r="H413" s="28">
        <v>539</v>
      </c>
      <c r="I413" s="28">
        <v>92940</v>
      </c>
      <c r="J413" s="28">
        <v>534</v>
      </c>
      <c r="K413" s="28">
        <v>92410</v>
      </c>
      <c r="L413" s="28">
        <v>531</v>
      </c>
      <c r="M413" s="28">
        <v>91530</v>
      </c>
      <c r="N413" s="28">
        <v>526</v>
      </c>
      <c r="O413" s="28">
        <v>91040</v>
      </c>
      <c r="P413" s="28">
        <v>523</v>
      </c>
      <c r="Q413" s="28">
        <v>90810</v>
      </c>
      <c r="R413" s="28">
        <v>522</v>
      </c>
      <c r="S413" s="28">
        <v>90410</v>
      </c>
      <c r="T413" s="28">
        <v>520</v>
      </c>
      <c r="U413" s="28">
        <v>89980</v>
      </c>
      <c r="V413" s="28">
        <v>517</v>
      </c>
      <c r="W413" s="28">
        <v>89870</v>
      </c>
      <c r="X413" s="28">
        <v>516</v>
      </c>
      <c r="Y413" s="28">
        <v>89840</v>
      </c>
      <c r="Z413" s="28">
        <v>516</v>
      </c>
      <c r="AA413" s="28">
        <v>89750</v>
      </c>
      <c r="AB413" s="28">
        <v>516</v>
      </c>
      <c r="AC413" s="28">
        <v>89880</v>
      </c>
      <c r="AD413" s="28">
        <v>517</v>
      </c>
      <c r="AE413" s="28">
        <v>89790</v>
      </c>
      <c r="AF413" s="28">
        <v>516</v>
      </c>
      <c r="AG413" s="28">
        <v>89870</v>
      </c>
      <c r="AH413" s="28">
        <v>516</v>
      </c>
      <c r="AI413" s="28">
        <v>89930</v>
      </c>
      <c r="AJ413" s="28">
        <v>517</v>
      </c>
      <c r="AK413" s="28">
        <v>89410</v>
      </c>
      <c r="AL413" s="28">
        <v>514</v>
      </c>
    </row>
    <row r="414" spans="1:38" s="24" customFormat="1" ht="12.75" customHeight="1" x14ac:dyDescent="0.3">
      <c r="A414" s="61" t="s">
        <v>871</v>
      </c>
      <c r="B414" s="61" t="s">
        <v>872</v>
      </c>
      <c r="C414" s="61" t="s">
        <v>1135</v>
      </c>
      <c r="D414" s="28">
        <v>297</v>
      </c>
      <c r="E414" s="28">
        <v>160130</v>
      </c>
      <c r="F414" s="28">
        <v>538</v>
      </c>
      <c r="G414" s="28">
        <v>159380</v>
      </c>
      <c r="H414" s="28">
        <v>537</v>
      </c>
      <c r="I414" s="28">
        <v>158460</v>
      </c>
      <c r="J414" s="28">
        <v>534</v>
      </c>
      <c r="K414" s="28">
        <v>157690</v>
      </c>
      <c r="L414" s="28">
        <v>531</v>
      </c>
      <c r="M414" s="28">
        <v>157160</v>
      </c>
      <c r="N414" s="28">
        <v>529</v>
      </c>
      <c r="O414" s="28">
        <v>156800</v>
      </c>
      <c r="P414" s="28">
        <v>528</v>
      </c>
      <c r="Q414" s="28">
        <v>156250</v>
      </c>
      <c r="R414" s="28">
        <v>526</v>
      </c>
      <c r="S414" s="28">
        <v>155140</v>
      </c>
      <c r="T414" s="28">
        <v>522</v>
      </c>
      <c r="U414" s="28">
        <v>154210</v>
      </c>
      <c r="V414" s="28">
        <v>519</v>
      </c>
      <c r="W414" s="28">
        <v>153290</v>
      </c>
      <c r="X414" s="28">
        <v>516</v>
      </c>
      <c r="Y414" s="28">
        <v>152320</v>
      </c>
      <c r="Z414" s="28">
        <v>513</v>
      </c>
      <c r="AA414" s="28">
        <v>151090</v>
      </c>
      <c r="AB414" s="28">
        <v>509</v>
      </c>
      <c r="AC414" s="28">
        <v>150130</v>
      </c>
      <c r="AD414" s="28">
        <v>505</v>
      </c>
      <c r="AE414" s="28">
        <v>148300</v>
      </c>
      <c r="AF414" s="28">
        <v>499</v>
      </c>
      <c r="AG414" s="28">
        <v>146800</v>
      </c>
      <c r="AH414" s="28">
        <v>494</v>
      </c>
      <c r="AI414" s="28">
        <v>145930</v>
      </c>
      <c r="AJ414" s="28">
        <v>491</v>
      </c>
      <c r="AK414" s="28">
        <v>145270</v>
      </c>
      <c r="AL414" s="28">
        <v>489</v>
      </c>
    </row>
    <row r="415" spans="1:38" s="24" customFormat="1" ht="12.75" customHeight="1" x14ac:dyDescent="0.3">
      <c r="A415" s="61" t="s">
        <v>873</v>
      </c>
      <c r="B415" s="61" t="s">
        <v>874</v>
      </c>
      <c r="C415" s="61" t="s">
        <v>1135</v>
      </c>
      <c r="D415" s="28">
        <v>1325</v>
      </c>
      <c r="E415" s="28">
        <v>371410</v>
      </c>
      <c r="F415" s="28">
        <v>280</v>
      </c>
      <c r="G415" s="28">
        <v>370330</v>
      </c>
      <c r="H415" s="28">
        <v>279</v>
      </c>
      <c r="I415" s="28">
        <v>368080</v>
      </c>
      <c r="J415" s="28">
        <v>278</v>
      </c>
      <c r="K415" s="28">
        <v>367250</v>
      </c>
      <c r="L415" s="28">
        <v>277</v>
      </c>
      <c r="M415" s="28">
        <v>366900</v>
      </c>
      <c r="N415" s="28">
        <v>277</v>
      </c>
      <c r="O415" s="28">
        <v>366210</v>
      </c>
      <c r="P415" s="28">
        <v>276</v>
      </c>
      <c r="Q415" s="28">
        <v>365300</v>
      </c>
      <c r="R415" s="28">
        <v>276</v>
      </c>
      <c r="S415" s="28">
        <v>362610</v>
      </c>
      <c r="T415" s="28">
        <v>274</v>
      </c>
      <c r="U415" s="28">
        <v>361410</v>
      </c>
      <c r="V415" s="28">
        <v>273</v>
      </c>
      <c r="W415" s="28">
        <v>360050</v>
      </c>
      <c r="X415" s="28">
        <v>272</v>
      </c>
      <c r="Y415" s="28">
        <v>358750</v>
      </c>
      <c r="Z415" s="28">
        <v>271</v>
      </c>
      <c r="AA415" s="28">
        <v>357260</v>
      </c>
      <c r="AB415" s="28">
        <v>270</v>
      </c>
      <c r="AC415" s="28">
        <v>355450</v>
      </c>
      <c r="AD415" s="28">
        <v>268</v>
      </c>
      <c r="AE415" s="28">
        <v>353050</v>
      </c>
      <c r="AF415" s="28">
        <v>266</v>
      </c>
      <c r="AG415" s="28">
        <v>351350</v>
      </c>
      <c r="AH415" s="28">
        <v>265</v>
      </c>
      <c r="AI415" s="28">
        <v>350740</v>
      </c>
      <c r="AJ415" s="28">
        <v>265</v>
      </c>
      <c r="AK415" s="28">
        <v>349770</v>
      </c>
      <c r="AL415" s="28">
        <v>264</v>
      </c>
    </row>
    <row r="416" spans="1:38" s="24" customFormat="1" ht="12.75" customHeight="1" x14ac:dyDescent="0.3">
      <c r="A416" s="61" t="s">
        <v>875</v>
      </c>
      <c r="B416" s="61" t="s">
        <v>876</v>
      </c>
      <c r="C416" s="61" t="s">
        <v>1135</v>
      </c>
      <c r="D416" s="28">
        <v>175</v>
      </c>
      <c r="E416" s="28">
        <v>621020</v>
      </c>
      <c r="F416" s="28">
        <v>3555</v>
      </c>
      <c r="G416" s="28">
        <v>615070</v>
      </c>
      <c r="H416" s="28">
        <v>3515</v>
      </c>
      <c r="I416" s="28">
        <v>606340</v>
      </c>
      <c r="J416" s="28">
        <v>3465</v>
      </c>
      <c r="K416" s="28">
        <v>599640</v>
      </c>
      <c r="L416" s="28">
        <v>3427</v>
      </c>
      <c r="M416" s="28">
        <v>596520</v>
      </c>
      <c r="N416" s="28">
        <v>3409</v>
      </c>
      <c r="O416" s="28">
        <v>595070</v>
      </c>
      <c r="P416" s="28">
        <v>3400</v>
      </c>
      <c r="Q416" s="28">
        <v>593060</v>
      </c>
      <c r="R416" s="28">
        <v>3389</v>
      </c>
      <c r="S416" s="28">
        <v>586500</v>
      </c>
      <c r="T416" s="28">
        <v>3351</v>
      </c>
      <c r="U416" s="28">
        <v>581620</v>
      </c>
      <c r="V416" s="28">
        <v>3324</v>
      </c>
      <c r="W416" s="28">
        <v>576200</v>
      </c>
      <c r="X416" s="28">
        <v>3293</v>
      </c>
      <c r="Y416" s="28">
        <v>571760</v>
      </c>
      <c r="Z416" s="28">
        <v>3267</v>
      </c>
      <c r="AA416" s="28">
        <v>568480</v>
      </c>
      <c r="AB416" s="28">
        <v>3248</v>
      </c>
      <c r="AC416" s="28">
        <v>569240</v>
      </c>
      <c r="AD416" s="28">
        <v>3253</v>
      </c>
      <c r="AE416" s="28">
        <v>569560</v>
      </c>
      <c r="AF416" s="28">
        <v>3255</v>
      </c>
      <c r="AG416" s="28">
        <v>572260</v>
      </c>
      <c r="AH416" s="28">
        <v>3270</v>
      </c>
      <c r="AI416" s="28">
        <v>576450</v>
      </c>
      <c r="AJ416" s="28">
        <v>3294</v>
      </c>
      <c r="AK416" s="28">
        <v>578710</v>
      </c>
      <c r="AL416" s="28">
        <v>3307</v>
      </c>
    </row>
    <row r="417" spans="1:38" s="24" customFormat="1" ht="12.75" customHeight="1" x14ac:dyDescent="0.3">
      <c r="A417" s="61" t="s">
        <v>877</v>
      </c>
      <c r="B417" s="61" t="s">
        <v>878</v>
      </c>
      <c r="C417" s="61" t="s">
        <v>1135</v>
      </c>
      <c r="D417" s="28">
        <v>25657</v>
      </c>
      <c r="E417" s="28">
        <v>235180</v>
      </c>
      <c r="F417" s="28">
        <v>9</v>
      </c>
      <c r="G417" s="28">
        <v>234770</v>
      </c>
      <c r="H417" s="28">
        <v>9</v>
      </c>
      <c r="I417" s="28">
        <v>234110</v>
      </c>
      <c r="J417" s="28">
        <v>9</v>
      </c>
      <c r="K417" s="28">
        <v>233080</v>
      </c>
      <c r="L417" s="28">
        <v>9</v>
      </c>
      <c r="M417" s="28">
        <v>232930</v>
      </c>
      <c r="N417" s="28">
        <v>9</v>
      </c>
      <c r="O417" s="28">
        <v>232890</v>
      </c>
      <c r="P417" s="28">
        <v>9</v>
      </c>
      <c r="Q417" s="28">
        <v>232730</v>
      </c>
      <c r="R417" s="28">
        <v>9</v>
      </c>
      <c r="S417" s="28">
        <v>230730</v>
      </c>
      <c r="T417" s="28">
        <v>9</v>
      </c>
      <c r="U417" s="28">
        <v>228750</v>
      </c>
      <c r="V417" s="28">
        <v>9</v>
      </c>
      <c r="W417" s="28">
        <v>226980</v>
      </c>
      <c r="X417" s="28">
        <v>9</v>
      </c>
      <c r="Y417" s="28">
        <v>224000</v>
      </c>
      <c r="Z417" s="28">
        <v>9</v>
      </c>
      <c r="AA417" s="28">
        <v>220780</v>
      </c>
      <c r="AB417" s="28">
        <v>9</v>
      </c>
      <c r="AC417" s="28">
        <v>218060</v>
      </c>
      <c r="AD417" s="28">
        <v>8</v>
      </c>
      <c r="AE417" s="28">
        <v>214560</v>
      </c>
      <c r="AF417" s="28">
        <v>8</v>
      </c>
      <c r="AG417" s="28">
        <v>211640</v>
      </c>
      <c r="AH417" s="28">
        <v>8</v>
      </c>
      <c r="AI417" s="28">
        <v>209760</v>
      </c>
      <c r="AJ417" s="28">
        <v>8</v>
      </c>
      <c r="AK417" s="28">
        <v>208920</v>
      </c>
      <c r="AL417" s="28">
        <v>8</v>
      </c>
    </row>
    <row r="418" spans="1:38" s="24" customFormat="1" ht="12.75" customHeight="1" x14ac:dyDescent="0.3">
      <c r="A418" s="61" t="s">
        <v>879</v>
      </c>
      <c r="B418" s="61" t="s">
        <v>880</v>
      </c>
      <c r="C418" s="61" t="s">
        <v>1135</v>
      </c>
      <c r="D418" s="28">
        <v>160</v>
      </c>
      <c r="E418" s="28">
        <v>78760</v>
      </c>
      <c r="F418" s="28">
        <v>491</v>
      </c>
      <c r="G418" s="28">
        <v>79160</v>
      </c>
      <c r="H418" s="28">
        <v>495</v>
      </c>
      <c r="I418" s="28">
        <v>79500</v>
      </c>
      <c r="J418" s="28">
        <v>497</v>
      </c>
      <c r="K418" s="28">
        <v>79890</v>
      </c>
      <c r="L418" s="28">
        <v>499</v>
      </c>
      <c r="M418" s="28">
        <v>80340</v>
      </c>
      <c r="N418" s="28">
        <v>502</v>
      </c>
      <c r="O418" s="28">
        <v>80690</v>
      </c>
      <c r="P418" s="28">
        <v>504</v>
      </c>
      <c r="Q418" s="28">
        <v>81220</v>
      </c>
      <c r="R418" s="28">
        <v>508</v>
      </c>
      <c r="S418" s="28">
        <v>81510</v>
      </c>
      <c r="T418" s="28">
        <v>509</v>
      </c>
      <c r="U418" s="28">
        <v>81670</v>
      </c>
      <c r="V418" s="28">
        <v>510</v>
      </c>
      <c r="W418" s="28">
        <v>82000</v>
      </c>
      <c r="X418" s="28">
        <v>513</v>
      </c>
      <c r="Y418" s="28">
        <v>82110</v>
      </c>
      <c r="Z418" s="28">
        <v>513</v>
      </c>
      <c r="AA418" s="28">
        <v>82320</v>
      </c>
      <c r="AB418" s="28">
        <v>515</v>
      </c>
      <c r="AC418" s="28">
        <v>82680</v>
      </c>
      <c r="AD418" s="28">
        <v>517</v>
      </c>
      <c r="AE418" s="28">
        <v>82690</v>
      </c>
      <c r="AF418" s="28">
        <v>517</v>
      </c>
      <c r="AG418" s="28">
        <v>83300</v>
      </c>
      <c r="AH418" s="28">
        <v>521</v>
      </c>
      <c r="AI418" s="28">
        <v>83730</v>
      </c>
      <c r="AJ418" s="28">
        <v>523</v>
      </c>
      <c r="AK418" s="28">
        <v>84150</v>
      </c>
      <c r="AL418" s="28">
        <v>526</v>
      </c>
    </row>
    <row r="419" spans="1:38" s="24" customFormat="1" ht="12.75" customHeight="1" x14ac:dyDescent="0.3">
      <c r="A419" s="61" t="s">
        <v>881</v>
      </c>
      <c r="B419" s="61" t="s">
        <v>882</v>
      </c>
      <c r="C419" s="61" t="s">
        <v>1135</v>
      </c>
      <c r="D419" s="28">
        <v>354</v>
      </c>
      <c r="E419" s="28">
        <v>90090</v>
      </c>
      <c r="F419" s="28">
        <v>255</v>
      </c>
      <c r="G419" s="28">
        <v>88610</v>
      </c>
      <c r="H419" s="28">
        <v>250</v>
      </c>
      <c r="I419" s="28">
        <v>87390</v>
      </c>
      <c r="J419" s="28">
        <v>247</v>
      </c>
      <c r="K419" s="28">
        <v>86220</v>
      </c>
      <c r="L419" s="28">
        <v>244</v>
      </c>
      <c r="M419" s="28">
        <v>84710</v>
      </c>
      <c r="N419" s="28">
        <v>239</v>
      </c>
      <c r="O419" s="28">
        <v>84240</v>
      </c>
      <c r="P419" s="28">
        <v>238</v>
      </c>
      <c r="Q419" s="28">
        <v>83450</v>
      </c>
      <c r="R419" s="28">
        <v>236</v>
      </c>
      <c r="S419" s="28">
        <v>82360</v>
      </c>
      <c r="T419" s="28">
        <v>233</v>
      </c>
      <c r="U419" s="28">
        <v>81900</v>
      </c>
      <c r="V419" s="28">
        <v>231</v>
      </c>
      <c r="W419" s="28">
        <v>81540</v>
      </c>
      <c r="X419" s="28">
        <v>230</v>
      </c>
      <c r="Y419" s="28">
        <v>80370</v>
      </c>
      <c r="Z419" s="28">
        <v>227</v>
      </c>
      <c r="AA419" s="28">
        <v>80000</v>
      </c>
      <c r="AB419" s="28">
        <v>226</v>
      </c>
      <c r="AC419" s="28">
        <v>80050</v>
      </c>
      <c r="AD419" s="28">
        <v>226</v>
      </c>
      <c r="AE419" s="28">
        <v>80230</v>
      </c>
      <c r="AF419" s="28">
        <v>227</v>
      </c>
      <c r="AG419" s="28">
        <v>80280</v>
      </c>
      <c r="AH419" s="28">
        <v>227</v>
      </c>
      <c r="AI419" s="28">
        <v>80870</v>
      </c>
      <c r="AJ419" s="28">
        <v>228</v>
      </c>
      <c r="AK419" s="28">
        <v>80950</v>
      </c>
      <c r="AL419" s="28">
        <v>229</v>
      </c>
    </row>
    <row r="420" spans="1:38" s="24" customFormat="1" ht="12.75" customHeight="1" x14ac:dyDescent="0.3">
      <c r="A420" s="61" t="s">
        <v>883</v>
      </c>
      <c r="B420" s="61" t="s">
        <v>884</v>
      </c>
      <c r="C420" s="61" t="s">
        <v>1135</v>
      </c>
      <c r="D420" s="28">
        <v>2238</v>
      </c>
      <c r="E420" s="28">
        <v>95780</v>
      </c>
      <c r="F420" s="28">
        <v>43</v>
      </c>
      <c r="G420" s="28">
        <v>96070</v>
      </c>
      <c r="H420" s="28">
        <v>43</v>
      </c>
      <c r="I420" s="28">
        <v>95510</v>
      </c>
      <c r="J420" s="28">
        <v>43</v>
      </c>
      <c r="K420" s="28">
        <v>94770</v>
      </c>
      <c r="L420" s="28">
        <v>42</v>
      </c>
      <c r="M420" s="28">
        <v>94360</v>
      </c>
      <c r="N420" s="28">
        <v>42</v>
      </c>
      <c r="O420" s="28">
        <v>92930</v>
      </c>
      <c r="P420" s="28">
        <v>42</v>
      </c>
      <c r="Q420" s="28">
        <v>93470</v>
      </c>
      <c r="R420" s="28">
        <v>42</v>
      </c>
      <c r="S420" s="28">
        <v>93690</v>
      </c>
      <c r="T420" s="28">
        <v>42</v>
      </c>
      <c r="U420" s="28">
        <v>93170</v>
      </c>
      <c r="V420" s="28">
        <v>42</v>
      </c>
      <c r="W420" s="28">
        <v>92830</v>
      </c>
      <c r="X420" s="28">
        <v>41</v>
      </c>
      <c r="Y420" s="28">
        <v>91440</v>
      </c>
      <c r="Z420" s="28">
        <v>41</v>
      </c>
      <c r="AA420" s="28">
        <v>90780</v>
      </c>
      <c r="AB420" s="28">
        <v>41</v>
      </c>
      <c r="AC420" s="28">
        <v>90100</v>
      </c>
      <c r="AD420" s="28">
        <v>40</v>
      </c>
      <c r="AE420" s="28">
        <v>89380</v>
      </c>
      <c r="AF420" s="28">
        <v>40</v>
      </c>
      <c r="AG420" s="28">
        <v>88830</v>
      </c>
      <c r="AH420" s="28">
        <v>40</v>
      </c>
      <c r="AI420" s="28">
        <v>87690</v>
      </c>
      <c r="AJ420" s="28">
        <v>39</v>
      </c>
      <c r="AK420" s="28">
        <v>87000</v>
      </c>
      <c r="AL420" s="28">
        <v>39</v>
      </c>
    </row>
    <row r="421" spans="1:38" s="24" customFormat="1" ht="12.75" customHeight="1" x14ac:dyDescent="0.3">
      <c r="A421" s="61" t="s">
        <v>885</v>
      </c>
      <c r="B421" s="61" t="s">
        <v>886</v>
      </c>
      <c r="C421" s="61" t="s">
        <v>1135</v>
      </c>
      <c r="D421" s="28">
        <v>3059</v>
      </c>
      <c r="E421" s="28">
        <v>26950</v>
      </c>
      <c r="F421" s="28">
        <v>9</v>
      </c>
      <c r="G421" s="28">
        <v>26900</v>
      </c>
      <c r="H421" s="28">
        <v>9</v>
      </c>
      <c r="I421" s="28">
        <v>27070</v>
      </c>
      <c r="J421" s="28">
        <v>9</v>
      </c>
      <c r="K421" s="28">
        <v>27250</v>
      </c>
      <c r="L421" s="28">
        <v>9</v>
      </c>
      <c r="M421" s="28">
        <v>27400</v>
      </c>
      <c r="N421" s="28">
        <v>9</v>
      </c>
      <c r="O421" s="28">
        <v>27560</v>
      </c>
      <c r="P421" s="28">
        <v>9</v>
      </c>
      <c r="Q421" s="28">
        <v>27690</v>
      </c>
      <c r="R421" s="28">
        <v>9</v>
      </c>
      <c r="S421" s="28">
        <v>27600</v>
      </c>
      <c r="T421" s="28">
        <v>9</v>
      </c>
      <c r="U421" s="28">
        <v>27420</v>
      </c>
      <c r="V421" s="28">
        <v>9</v>
      </c>
      <c r="W421" s="28">
        <v>27280</v>
      </c>
      <c r="X421" s="28">
        <v>9</v>
      </c>
      <c r="Y421" s="28">
        <v>27210</v>
      </c>
      <c r="Z421" s="28">
        <v>9</v>
      </c>
      <c r="AA421" s="28">
        <v>27060</v>
      </c>
      <c r="AB421" s="28">
        <v>9</v>
      </c>
      <c r="AC421" s="28">
        <v>26930</v>
      </c>
      <c r="AD421" s="28">
        <v>9</v>
      </c>
      <c r="AE421" s="28">
        <v>26650</v>
      </c>
      <c r="AF421" s="28">
        <v>9</v>
      </c>
      <c r="AG421" s="28">
        <v>26430</v>
      </c>
      <c r="AH421" s="28">
        <v>9</v>
      </c>
      <c r="AI421" s="28">
        <v>26350</v>
      </c>
      <c r="AJ421" s="28">
        <v>9</v>
      </c>
      <c r="AK421" s="28">
        <v>26450</v>
      </c>
      <c r="AL421" s="28">
        <v>9</v>
      </c>
    </row>
    <row r="422" spans="1:38" s="24" customFormat="1" ht="12.75" customHeight="1" x14ac:dyDescent="0.3">
      <c r="A422" s="61" t="s">
        <v>887</v>
      </c>
      <c r="B422" s="61" t="s">
        <v>888</v>
      </c>
      <c r="C422" s="61" t="s">
        <v>1135</v>
      </c>
      <c r="D422" s="28">
        <v>885</v>
      </c>
      <c r="E422" s="28">
        <v>135790</v>
      </c>
      <c r="F422" s="28">
        <v>153</v>
      </c>
      <c r="G422" s="28">
        <v>135890</v>
      </c>
      <c r="H422" s="28">
        <v>154</v>
      </c>
      <c r="I422" s="28">
        <v>136130</v>
      </c>
      <c r="J422" s="28">
        <v>154</v>
      </c>
      <c r="K422" s="28">
        <v>136480</v>
      </c>
      <c r="L422" s="28">
        <v>154</v>
      </c>
      <c r="M422" s="28">
        <v>136940</v>
      </c>
      <c r="N422" s="28">
        <v>155</v>
      </c>
      <c r="O422" s="28">
        <v>137570</v>
      </c>
      <c r="P422" s="28">
        <v>155</v>
      </c>
      <c r="Q422" s="28">
        <v>138090</v>
      </c>
      <c r="R422" s="28">
        <v>156</v>
      </c>
      <c r="S422" s="28">
        <v>137790</v>
      </c>
      <c r="T422" s="28">
        <v>156</v>
      </c>
      <c r="U422" s="28">
        <v>137830</v>
      </c>
      <c r="V422" s="28">
        <v>156</v>
      </c>
      <c r="W422" s="28">
        <v>137910</v>
      </c>
      <c r="X422" s="28">
        <v>156</v>
      </c>
      <c r="Y422" s="28">
        <v>137420</v>
      </c>
      <c r="Z422" s="28">
        <v>155</v>
      </c>
      <c r="AA422" s="28">
        <v>136790</v>
      </c>
      <c r="AB422" s="28">
        <v>155</v>
      </c>
      <c r="AC422" s="28">
        <v>136690</v>
      </c>
      <c r="AD422" s="28">
        <v>154</v>
      </c>
      <c r="AE422" s="28">
        <v>136500</v>
      </c>
      <c r="AF422" s="28">
        <v>154</v>
      </c>
      <c r="AG422" s="28">
        <v>136310</v>
      </c>
      <c r="AH422" s="28">
        <v>154</v>
      </c>
      <c r="AI422" s="28">
        <v>135890</v>
      </c>
      <c r="AJ422" s="28">
        <v>154</v>
      </c>
      <c r="AK422" s="28">
        <v>135820</v>
      </c>
      <c r="AL422" s="28">
        <v>153</v>
      </c>
    </row>
    <row r="423" spans="1:38" s="24" customFormat="1" ht="12.75" customHeight="1" x14ac:dyDescent="0.3">
      <c r="A423" s="61" t="s">
        <v>889</v>
      </c>
      <c r="B423" s="61" t="s">
        <v>890</v>
      </c>
      <c r="C423" s="61" t="s">
        <v>1135</v>
      </c>
      <c r="D423" s="28">
        <v>470</v>
      </c>
      <c r="E423" s="28">
        <v>339960</v>
      </c>
      <c r="F423" s="28">
        <v>723</v>
      </c>
      <c r="G423" s="28">
        <v>339390</v>
      </c>
      <c r="H423" s="28">
        <v>722</v>
      </c>
      <c r="I423" s="28">
        <v>338260</v>
      </c>
      <c r="J423" s="28">
        <v>720</v>
      </c>
      <c r="K423" s="28">
        <v>338000</v>
      </c>
      <c r="L423" s="28">
        <v>719</v>
      </c>
      <c r="M423" s="28">
        <v>337780</v>
      </c>
      <c r="N423" s="28">
        <v>719</v>
      </c>
      <c r="O423" s="28">
        <v>337890</v>
      </c>
      <c r="P423" s="28">
        <v>719</v>
      </c>
      <c r="Q423" s="28">
        <v>337720</v>
      </c>
      <c r="R423" s="28">
        <v>719</v>
      </c>
      <c r="S423" s="28">
        <v>336280</v>
      </c>
      <c r="T423" s="28">
        <v>715</v>
      </c>
      <c r="U423" s="28">
        <v>335160</v>
      </c>
      <c r="V423" s="28">
        <v>713</v>
      </c>
      <c r="W423" s="28">
        <v>333290</v>
      </c>
      <c r="X423" s="28">
        <v>709</v>
      </c>
      <c r="Y423" s="28">
        <v>331170</v>
      </c>
      <c r="Z423" s="28">
        <v>705</v>
      </c>
      <c r="AA423" s="28">
        <v>328740</v>
      </c>
      <c r="AB423" s="28">
        <v>699</v>
      </c>
      <c r="AC423" s="28">
        <v>327140</v>
      </c>
      <c r="AD423" s="28">
        <v>696</v>
      </c>
      <c r="AE423" s="28">
        <v>325400</v>
      </c>
      <c r="AF423" s="28">
        <v>692</v>
      </c>
      <c r="AG423" s="28">
        <v>323700</v>
      </c>
      <c r="AH423" s="28">
        <v>689</v>
      </c>
      <c r="AI423" s="28">
        <v>322520</v>
      </c>
      <c r="AJ423" s="28">
        <v>686</v>
      </c>
      <c r="AK423" s="28">
        <v>321180</v>
      </c>
      <c r="AL423" s="28">
        <v>683</v>
      </c>
    </row>
    <row r="424" spans="1:38" s="24" customFormat="1" ht="12.75" customHeight="1" x14ac:dyDescent="0.3">
      <c r="A424" s="61" t="s">
        <v>891</v>
      </c>
      <c r="B424" s="61" t="s">
        <v>892</v>
      </c>
      <c r="C424" s="61" t="s">
        <v>1135</v>
      </c>
      <c r="D424" s="28">
        <v>989</v>
      </c>
      <c r="E424" s="28">
        <v>22000</v>
      </c>
      <c r="F424" s="28">
        <v>22</v>
      </c>
      <c r="G424" s="28">
        <v>21850</v>
      </c>
      <c r="H424" s="28">
        <v>22</v>
      </c>
      <c r="I424" s="28">
        <v>21670</v>
      </c>
      <c r="J424" s="28">
        <v>22</v>
      </c>
      <c r="K424" s="28">
        <v>21580</v>
      </c>
      <c r="L424" s="28">
        <v>22</v>
      </c>
      <c r="M424" s="28">
        <v>21560</v>
      </c>
      <c r="N424" s="28">
        <v>22</v>
      </c>
      <c r="O424" s="28">
        <v>21530</v>
      </c>
      <c r="P424" s="28">
        <v>22</v>
      </c>
      <c r="Q424" s="28">
        <v>21420</v>
      </c>
      <c r="R424" s="28">
        <v>22</v>
      </c>
      <c r="S424" s="28">
        <v>21220</v>
      </c>
      <c r="T424" s="28">
        <v>21</v>
      </c>
      <c r="U424" s="28">
        <v>20940</v>
      </c>
      <c r="V424" s="28">
        <v>21</v>
      </c>
      <c r="W424" s="28">
        <v>20740</v>
      </c>
      <c r="X424" s="28">
        <v>21</v>
      </c>
      <c r="Y424" s="28">
        <v>20580</v>
      </c>
      <c r="Z424" s="28">
        <v>21</v>
      </c>
      <c r="AA424" s="28">
        <v>20340</v>
      </c>
      <c r="AB424" s="28">
        <v>21</v>
      </c>
      <c r="AC424" s="28">
        <v>20070</v>
      </c>
      <c r="AD424" s="28">
        <v>20</v>
      </c>
      <c r="AE424" s="28">
        <v>19830</v>
      </c>
      <c r="AF424" s="28">
        <v>20</v>
      </c>
      <c r="AG424" s="28">
        <v>19540</v>
      </c>
      <c r="AH424" s="28">
        <v>20</v>
      </c>
      <c r="AI424" s="28">
        <v>19340</v>
      </c>
      <c r="AJ424" s="28">
        <v>20</v>
      </c>
      <c r="AK424" s="28">
        <v>19220</v>
      </c>
      <c r="AL424" s="28">
        <v>19</v>
      </c>
    </row>
    <row r="425" spans="1:38" s="24" customFormat="1" ht="12.75" customHeight="1" x14ac:dyDescent="0.3">
      <c r="A425" s="61" t="s">
        <v>893</v>
      </c>
      <c r="B425" s="61" t="s">
        <v>894</v>
      </c>
      <c r="C425" s="61" t="s">
        <v>1135</v>
      </c>
      <c r="D425" s="28">
        <v>5286</v>
      </c>
      <c r="E425" s="28">
        <v>151100</v>
      </c>
      <c r="F425" s="28">
        <v>29</v>
      </c>
      <c r="G425" s="28">
        <v>150680</v>
      </c>
      <c r="H425" s="28">
        <v>29</v>
      </c>
      <c r="I425" s="28">
        <v>149930</v>
      </c>
      <c r="J425" s="28">
        <v>28</v>
      </c>
      <c r="K425" s="28">
        <v>148930</v>
      </c>
      <c r="L425" s="28">
        <v>28</v>
      </c>
      <c r="M425" s="28">
        <v>147770</v>
      </c>
      <c r="N425" s="28">
        <v>28</v>
      </c>
      <c r="O425" s="28">
        <v>147740</v>
      </c>
      <c r="P425" s="28">
        <v>28</v>
      </c>
      <c r="Q425" s="28">
        <v>146850</v>
      </c>
      <c r="R425" s="28">
        <v>28</v>
      </c>
      <c r="S425" s="28">
        <v>145600</v>
      </c>
      <c r="T425" s="28">
        <v>28</v>
      </c>
      <c r="U425" s="28">
        <v>144370</v>
      </c>
      <c r="V425" s="28">
        <v>27</v>
      </c>
      <c r="W425" s="28">
        <v>143130</v>
      </c>
      <c r="X425" s="28">
        <v>27</v>
      </c>
      <c r="Y425" s="28">
        <v>141140</v>
      </c>
      <c r="Z425" s="28">
        <v>27</v>
      </c>
      <c r="AA425" s="28">
        <v>139390</v>
      </c>
      <c r="AB425" s="28">
        <v>26</v>
      </c>
      <c r="AC425" s="28">
        <v>138060</v>
      </c>
      <c r="AD425" s="28">
        <v>26</v>
      </c>
      <c r="AE425" s="28">
        <v>136900</v>
      </c>
      <c r="AF425" s="28">
        <v>26</v>
      </c>
      <c r="AG425" s="28">
        <v>135960</v>
      </c>
      <c r="AH425" s="28">
        <v>26</v>
      </c>
      <c r="AI425" s="28">
        <v>135130</v>
      </c>
      <c r="AJ425" s="28">
        <v>26</v>
      </c>
      <c r="AK425" s="28">
        <v>134950</v>
      </c>
      <c r="AL425" s="28">
        <v>26</v>
      </c>
    </row>
    <row r="426" spans="1:38" s="24" customFormat="1" ht="12.75" customHeight="1" x14ac:dyDescent="0.3">
      <c r="A426" s="61" t="s">
        <v>895</v>
      </c>
      <c r="B426" s="61" t="s">
        <v>896</v>
      </c>
      <c r="C426" s="61" t="s">
        <v>1135</v>
      </c>
      <c r="D426" s="28">
        <v>261</v>
      </c>
      <c r="E426" s="28">
        <v>176830</v>
      </c>
      <c r="F426" s="28">
        <v>676</v>
      </c>
      <c r="G426" s="28">
        <v>175930</v>
      </c>
      <c r="H426" s="28">
        <v>674</v>
      </c>
      <c r="I426" s="28">
        <v>174560</v>
      </c>
      <c r="J426" s="28">
        <v>669</v>
      </c>
      <c r="K426" s="28">
        <v>174230</v>
      </c>
      <c r="L426" s="28">
        <v>668</v>
      </c>
      <c r="M426" s="28">
        <v>173890</v>
      </c>
      <c r="N426" s="28">
        <v>666</v>
      </c>
      <c r="O426" s="28">
        <v>174300</v>
      </c>
      <c r="P426" s="28">
        <v>668</v>
      </c>
      <c r="Q426" s="28">
        <v>174700</v>
      </c>
      <c r="R426" s="28">
        <v>669</v>
      </c>
      <c r="S426" s="28">
        <v>173700</v>
      </c>
      <c r="T426" s="28">
        <v>666</v>
      </c>
      <c r="U426" s="28">
        <v>173020</v>
      </c>
      <c r="V426" s="28">
        <v>663</v>
      </c>
      <c r="W426" s="28">
        <v>172640</v>
      </c>
      <c r="X426" s="28">
        <v>661</v>
      </c>
      <c r="Y426" s="28">
        <v>171860</v>
      </c>
      <c r="Z426" s="28">
        <v>658</v>
      </c>
      <c r="AA426" s="28">
        <v>171270</v>
      </c>
      <c r="AB426" s="28">
        <v>656</v>
      </c>
      <c r="AC426" s="28">
        <v>171430</v>
      </c>
      <c r="AD426" s="28">
        <v>657</v>
      </c>
      <c r="AE426" s="28">
        <v>171470</v>
      </c>
      <c r="AF426" s="28">
        <v>657</v>
      </c>
      <c r="AG426" s="28">
        <v>171560</v>
      </c>
      <c r="AH426" s="28">
        <v>657</v>
      </c>
      <c r="AI426" s="28">
        <v>172300</v>
      </c>
      <c r="AJ426" s="28">
        <v>660</v>
      </c>
      <c r="AK426" s="28">
        <v>172850</v>
      </c>
      <c r="AL426" s="28">
        <v>662</v>
      </c>
    </row>
    <row r="427" spans="1:38" s="24" customFormat="1" ht="12.75" customHeight="1" x14ac:dyDescent="0.3">
      <c r="A427" s="61" t="s">
        <v>897</v>
      </c>
      <c r="B427" s="61" t="s">
        <v>898</v>
      </c>
      <c r="C427" s="61" t="s">
        <v>1135</v>
      </c>
      <c r="D427" s="28">
        <v>4732</v>
      </c>
      <c r="E427" s="28">
        <v>115020</v>
      </c>
      <c r="F427" s="28">
        <v>24</v>
      </c>
      <c r="G427" s="28">
        <v>114530</v>
      </c>
      <c r="H427" s="28">
        <v>24</v>
      </c>
      <c r="I427" s="28">
        <v>114030</v>
      </c>
      <c r="J427" s="28">
        <v>24</v>
      </c>
      <c r="K427" s="28">
        <v>114040</v>
      </c>
      <c r="L427" s="28">
        <v>24</v>
      </c>
      <c r="M427" s="28">
        <v>113880</v>
      </c>
      <c r="N427" s="28">
        <v>24</v>
      </c>
      <c r="O427" s="28">
        <v>113720</v>
      </c>
      <c r="P427" s="28">
        <v>24</v>
      </c>
      <c r="Q427" s="28">
        <v>113880</v>
      </c>
      <c r="R427" s="28">
        <v>24</v>
      </c>
      <c r="S427" s="28">
        <v>113690</v>
      </c>
      <c r="T427" s="28">
        <v>24</v>
      </c>
      <c r="U427" s="28">
        <v>113590</v>
      </c>
      <c r="V427" s="28">
        <v>24</v>
      </c>
      <c r="W427" s="28">
        <v>113360</v>
      </c>
      <c r="X427" s="28">
        <v>24</v>
      </c>
      <c r="Y427" s="28">
        <v>112200</v>
      </c>
      <c r="Z427" s="28">
        <v>24</v>
      </c>
      <c r="AA427" s="28">
        <v>110860</v>
      </c>
      <c r="AB427" s="28">
        <v>23</v>
      </c>
      <c r="AC427" s="28">
        <v>110250</v>
      </c>
      <c r="AD427" s="28">
        <v>23</v>
      </c>
      <c r="AE427" s="28">
        <v>109460</v>
      </c>
      <c r="AF427" s="28">
        <v>23</v>
      </c>
      <c r="AG427" s="28">
        <v>108400</v>
      </c>
      <c r="AH427" s="28">
        <v>23</v>
      </c>
      <c r="AI427" s="28">
        <v>107530</v>
      </c>
      <c r="AJ427" s="28">
        <v>23</v>
      </c>
      <c r="AK427" s="28">
        <v>106950</v>
      </c>
      <c r="AL427" s="28">
        <v>23</v>
      </c>
    </row>
    <row r="428" spans="1:38" s="24" customFormat="1" ht="12.75" customHeight="1" x14ac:dyDescent="0.3">
      <c r="A428" s="61" t="s">
        <v>899</v>
      </c>
      <c r="B428" s="61" t="s">
        <v>900</v>
      </c>
      <c r="C428" s="61" t="s">
        <v>1135</v>
      </c>
      <c r="D428" s="28">
        <v>1468</v>
      </c>
      <c r="E428" s="28">
        <v>23080</v>
      </c>
      <c r="F428" s="28">
        <v>16</v>
      </c>
      <c r="G428" s="28">
        <v>23200</v>
      </c>
      <c r="H428" s="28">
        <v>16</v>
      </c>
      <c r="I428" s="28">
        <v>23200</v>
      </c>
      <c r="J428" s="28">
        <v>16</v>
      </c>
      <c r="K428" s="28">
        <v>23220</v>
      </c>
      <c r="L428" s="28">
        <v>16</v>
      </c>
      <c r="M428" s="28">
        <v>23200</v>
      </c>
      <c r="N428" s="28">
        <v>16</v>
      </c>
      <c r="O428" s="28">
        <v>23210</v>
      </c>
      <c r="P428" s="28">
        <v>16</v>
      </c>
      <c r="Q428" s="28">
        <v>23240</v>
      </c>
      <c r="R428" s="28">
        <v>16</v>
      </c>
      <c r="S428" s="28">
        <v>23060</v>
      </c>
      <c r="T428" s="28">
        <v>16</v>
      </c>
      <c r="U428" s="28">
        <v>22790</v>
      </c>
      <c r="V428" s="28">
        <v>16</v>
      </c>
      <c r="W428" s="28">
        <v>22480</v>
      </c>
      <c r="X428" s="28">
        <v>15</v>
      </c>
      <c r="Y428" s="28">
        <v>22350</v>
      </c>
      <c r="Z428" s="28">
        <v>15</v>
      </c>
      <c r="AA428" s="28">
        <v>22210</v>
      </c>
      <c r="AB428" s="28">
        <v>15</v>
      </c>
      <c r="AC428" s="28">
        <v>22250</v>
      </c>
      <c r="AD428" s="28">
        <v>15</v>
      </c>
      <c r="AE428" s="28">
        <v>22090</v>
      </c>
      <c r="AF428" s="28">
        <v>15</v>
      </c>
      <c r="AG428" s="28">
        <v>21960</v>
      </c>
      <c r="AH428" s="28">
        <v>15</v>
      </c>
      <c r="AI428" s="28">
        <v>22000</v>
      </c>
      <c r="AJ428" s="28">
        <v>15</v>
      </c>
      <c r="AK428" s="28">
        <v>21960</v>
      </c>
      <c r="AL428" s="28">
        <v>15</v>
      </c>
    </row>
    <row r="429" spans="1:38" s="24" customFormat="1" ht="12.75" customHeight="1" x14ac:dyDescent="0.3">
      <c r="A429" s="61" t="s">
        <v>901</v>
      </c>
      <c r="B429" s="61" t="s">
        <v>902</v>
      </c>
      <c r="C429" s="61" t="s">
        <v>1135</v>
      </c>
      <c r="D429" s="28">
        <v>1222</v>
      </c>
      <c r="E429" s="28">
        <v>112680</v>
      </c>
      <c r="F429" s="28">
        <v>92</v>
      </c>
      <c r="G429" s="28">
        <v>112470</v>
      </c>
      <c r="H429" s="28">
        <v>92</v>
      </c>
      <c r="I429" s="28">
        <v>112400</v>
      </c>
      <c r="J429" s="28">
        <v>92</v>
      </c>
      <c r="K429" s="28">
        <v>112530</v>
      </c>
      <c r="L429" s="28">
        <v>92</v>
      </c>
      <c r="M429" s="28">
        <v>112870</v>
      </c>
      <c r="N429" s="28">
        <v>92</v>
      </c>
      <c r="O429" s="28">
        <v>112920</v>
      </c>
      <c r="P429" s="28">
        <v>92</v>
      </c>
      <c r="Q429" s="28">
        <v>112980</v>
      </c>
      <c r="R429" s="28">
        <v>92</v>
      </c>
      <c r="S429" s="28">
        <v>112600</v>
      </c>
      <c r="T429" s="28">
        <v>92</v>
      </c>
      <c r="U429" s="28">
        <v>112490</v>
      </c>
      <c r="V429" s="28">
        <v>92</v>
      </c>
      <c r="W429" s="28">
        <v>112610</v>
      </c>
      <c r="X429" s="28">
        <v>92</v>
      </c>
      <c r="Y429" s="28">
        <v>112380</v>
      </c>
      <c r="Z429" s="28">
        <v>92</v>
      </c>
      <c r="AA429" s="28">
        <v>112100</v>
      </c>
      <c r="AB429" s="28">
        <v>92</v>
      </c>
      <c r="AC429" s="28">
        <v>112030</v>
      </c>
      <c r="AD429" s="28">
        <v>92</v>
      </c>
      <c r="AE429" s="28">
        <v>111840</v>
      </c>
      <c r="AF429" s="28">
        <v>92</v>
      </c>
      <c r="AG429" s="28">
        <v>111550</v>
      </c>
      <c r="AH429" s="28">
        <v>91</v>
      </c>
      <c r="AI429" s="28">
        <v>111690</v>
      </c>
      <c r="AJ429" s="28">
        <v>91</v>
      </c>
      <c r="AK429" s="28">
        <v>112160</v>
      </c>
      <c r="AL429" s="28">
        <v>92</v>
      </c>
    </row>
    <row r="430" spans="1:38" s="24" customFormat="1" ht="12.75" customHeight="1" x14ac:dyDescent="0.3">
      <c r="A430" s="61" t="s">
        <v>903</v>
      </c>
      <c r="B430" s="61" t="s">
        <v>904</v>
      </c>
      <c r="C430" s="61" t="s">
        <v>1135</v>
      </c>
      <c r="D430" s="28">
        <v>1772</v>
      </c>
      <c r="E430" s="28">
        <v>318170</v>
      </c>
      <c r="F430" s="28">
        <v>180</v>
      </c>
      <c r="G430" s="28">
        <v>317100</v>
      </c>
      <c r="H430" s="28">
        <v>179</v>
      </c>
      <c r="I430" s="28">
        <v>316230</v>
      </c>
      <c r="J430" s="28">
        <v>178</v>
      </c>
      <c r="K430" s="28">
        <v>315300</v>
      </c>
      <c r="L430" s="28">
        <v>178</v>
      </c>
      <c r="M430" s="28">
        <v>314810</v>
      </c>
      <c r="N430" s="28">
        <v>178</v>
      </c>
      <c r="O430" s="28">
        <v>314330</v>
      </c>
      <c r="P430" s="28">
        <v>177</v>
      </c>
      <c r="Q430" s="28">
        <v>313900</v>
      </c>
      <c r="R430" s="28">
        <v>177</v>
      </c>
      <c r="S430" s="28">
        <v>313180</v>
      </c>
      <c r="T430" s="28">
        <v>177</v>
      </c>
      <c r="U430" s="28">
        <v>312180</v>
      </c>
      <c r="V430" s="28">
        <v>176</v>
      </c>
      <c r="W430" s="28">
        <v>311320</v>
      </c>
      <c r="X430" s="28">
        <v>176</v>
      </c>
      <c r="Y430" s="28">
        <v>310380</v>
      </c>
      <c r="Z430" s="28">
        <v>175</v>
      </c>
      <c r="AA430" s="28">
        <v>308450</v>
      </c>
      <c r="AB430" s="28">
        <v>174</v>
      </c>
      <c r="AC430" s="28">
        <v>306850</v>
      </c>
      <c r="AD430" s="28">
        <v>173</v>
      </c>
      <c r="AE430" s="28">
        <v>305670</v>
      </c>
      <c r="AF430" s="28">
        <v>173</v>
      </c>
      <c r="AG430" s="28">
        <v>303480</v>
      </c>
      <c r="AH430" s="28">
        <v>171</v>
      </c>
      <c r="AI430" s="28">
        <v>302780</v>
      </c>
      <c r="AJ430" s="28">
        <v>171</v>
      </c>
      <c r="AK430" s="28">
        <v>302340</v>
      </c>
      <c r="AL430" s="28">
        <v>171</v>
      </c>
    </row>
    <row r="431" spans="1:38" s="24" customFormat="1" ht="12.75" customHeight="1" x14ac:dyDescent="0.3">
      <c r="A431" s="61" t="s">
        <v>905</v>
      </c>
      <c r="B431" s="61" t="s">
        <v>906</v>
      </c>
      <c r="C431" s="61" t="s">
        <v>1135</v>
      </c>
      <c r="D431" s="28">
        <v>2187</v>
      </c>
      <c r="E431" s="28">
        <v>94000</v>
      </c>
      <c r="F431" s="28">
        <v>43</v>
      </c>
      <c r="G431" s="28">
        <v>93750</v>
      </c>
      <c r="H431" s="28">
        <v>43</v>
      </c>
      <c r="I431" s="28">
        <v>92830</v>
      </c>
      <c r="J431" s="28">
        <v>42</v>
      </c>
      <c r="K431" s="28">
        <v>91520</v>
      </c>
      <c r="L431" s="28">
        <v>42</v>
      </c>
      <c r="M431" s="28">
        <v>91230</v>
      </c>
      <c r="N431" s="28">
        <v>42</v>
      </c>
      <c r="O431" s="28">
        <v>91010</v>
      </c>
      <c r="P431" s="28">
        <v>42</v>
      </c>
      <c r="Q431" s="28">
        <v>90330</v>
      </c>
      <c r="R431" s="28">
        <v>41</v>
      </c>
      <c r="S431" s="28">
        <v>89550</v>
      </c>
      <c r="T431" s="28">
        <v>41</v>
      </c>
      <c r="U431" s="28">
        <v>88690</v>
      </c>
      <c r="V431" s="28">
        <v>41</v>
      </c>
      <c r="W431" s="28">
        <v>88540</v>
      </c>
      <c r="X431" s="28">
        <v>40</v>
      </c>
      <c r="Y431" s="28">
        <v>88430</v>
      </c>
      <c r="Z431" s="28">
        <v>40</v>
      </c>
      <c r="AA431" s="28">
        <v>88090</v>
      </c>
      <c r="AB431" s="28">
        <v>40</v>
      </c>
      <c r="AC431" s="28">
        <v>87510</v>
      </c>
      <c r="AD431" s="28">
        <v>40</v>
      </c>
      <c r="AE431" s="28">
        <v>86910</v>
      </c>
      <c r="AF431" s="28">
        <v>40</v>
      </c>
      <c r="AG431" s="28">
        <v>87090</v>
      </c>
      <c r="AH431" s="28">
        <v>40</v>
      </c>
      <c r="AI431" s="28">
        <v>86630</v>
      </c>
      <c r="AJ431" s="28">
        <v>40</v>
      </c>
      <c r="AK431" s="28">
        <v>86200</v>
      </c>
      <c r="AL431" s="28">
        <v>39</v>
      </c>
    </row>
    <row r="432" spans="1:38" s="24" customFormat="1" ht="12.75" customHeight="1" x14ac:dyDescent="0.3">
      <c r="A432" s="61" t="s">
        <v>907</v>
      </c>
      <c r="B432" s="61" t="s">
        <v>908</v>
      </c>
      <c r="C432" s="61" t="s">
        <v>1135</v>
      </c>
      <c r="D432" s="28">
        <v>159</v>
      </c>
      <c r="E432" s="28">
        <v>89610</v>
      </c>
      <c r="F432" s="28">
        <v>564</v>
      </c>
      <c r="G432" s="28">
        <v>89860</v>
      </c>
      <c r="H432" s="28">
        <v>565</v>
      </c>
      <c r="I432" s="28">
        <v>89590</v>
      </c>
      <c r="J432" s="28">
        <v>563</v>
      </c>
      <c r="K432" s="28">
        <v>89710</v>
      </c>
      <c r="L432" s="28">
        <v>564</v>
      </c>
      <c r="M432" s="28">
        <v>89800</v>
      </c>
      <c r="N432" s="28">
        <v>565</v>
      </c>
      <c r="O432" s="28">
        <v>90340</v>
      </c>
      <c r="P432" s="28">
        <v>568</v>
      </c>
      <c r="Q432" s="28">
        <v>90610</v>
      </c>
      <c r="R432" s="28">
        <v>570</v>
      </c>
      <c r="S432" s="28">
        <v>90800</v>
      </c>
      <c r="T432" s="28">
        <v>571</v>
      </c>
      <c r="U432" s="28">
        <v>91080</v>
      </c>
      <c r="V432" s="28">
        <v>573</v>
      </c>
      <c r="W432" s="28">
        <v>91190</v>
      </c>
      <c r="X432" s="28">
        <v>574</v>
      </c>
      <c r="Y432" s="28">
        <v>91370</v>
      </c>
      <c r="Z432" s="28">
        <v>575</v>
      </c>
      <c r="AA432" s="28">
        <v>91420</v>
      </c>
      <c r="AB432" s="28">
        <v>575</v>
      </c>
      <c r="AC432" s="28">
        <v>91530</v>
      </c>
      <c r="AD432" s="28">
        <v>576</v>
      </c>
      <c r="AE432" s="28">
        <v>91970</v>
      </c>
      <c r="AF432" s="28">
        <v>578</v>
      </c>
      <c r="AG432" s="28">
        <v>92470</v>
      </c>
      <c r="AH432" s="28">
        <v>582</v>
      </c>
      <c r="AI432" s="28">
        <v>93040</v>
      </c>
      <c r="AJ432" s="28">
        <v>585</v>
      </c>
      <c r="AK432" s="28">
        <v>93320</v>
      </c>
      <c r="AL432" s="28">
        <v>587</v>
      </c>
    </row>
    <row r="433" spans="1:69" ht="12.75" customHeight="1" x14ac:dyDescent="0.3">
      <c r="A433" s="61" t="s">
        <v>909</v>
      </c>
      <c r="B433" s="61" t="s">
        <v>910</v>
      </c>
      <c r="C433" s="61" t="s">
        <v>1135</v>
      </c>
      <c r="D433" s="28">
        <v>428</v>
      </c>
      <c r="E433" s="28">
        <v>181310</v>
      </c>
      <c r="F433" s="28">
        <v>424</v>
      </c>
      <c r="G433" s="28">
        <v>180130</v>
      </c>
      <c r="H433" s="28">
        <v>421</v>
      </c>
      <c r="I433" s="28">
        <v>178550</v>
      </c>
      <c r="J433" s="28">
        <v>417</v>
      </c>
      <c r="K433" s="28">
        <v>177200</v>
      </c>
      <c r="L433" s="28">
        <v>414</v>
      </c>
      <c r="M433" s="28">
        <v>176160</v>
      </c>
      <c r="N433" s="28">
        <v>412</v>
      </c>
      <c r="O433" s="28">
        <v>176010</v>
      </c>
      <c r="P433" s="28">
        <v>411</v>
      </c>
      <c r="Q433" s="28">
        <v>175300</v>
      </c>
      <c r="R433" s="28">
        <v>410</v>
      </c>
      <c r="S433" s="28">
        <v>174090</v>
      </c>
      <c r="T433" s="28">
        <v>407</v>
      </c>
      <c r="U433" s="28">
        <v>173040</v>
      </c>
      <c r="V433" s="28">
        <v>404</v>
      </c>
      <c r="W433" s="28">
        <v>171380</v>
      </c>
      <c r="X433" s="28">
        <v>400</v>
      </c>
      <c r="Y433" s="28">
        <v>169470</v>
      </c>
      <c r="Z433" s="28">
        <v>396</v>
      </c>
      <c r="AA433" s="28">
        <v>167110</v>
      </c>
      <c r="AB433" s="28">
        <v>390</v>
      </c>
      <c r="AC433" s="28">
        <v>165010</v>
      </c>
      <c r="AD433" s="28">
        <v>386</v>
      </c>
      <c r="AE433" s="28">
        <v>163540</v>
      </c>
      <c r="AF433" s="28">
        <v>382</v>
      </c>
      <c r="AG433" s="28">
        <v>161690</v>
      </c>
      <c r="AH433" s="28">
        <v>378</v>
      </c>
      <c r="AI433" s="28">
        <v>160370</v>
      </c>
      <c r="AJ433" s="28">
        <v>375</v>
      </c>
      <c r="AK433" s="28">
        <v>159030</v>
      </c>
      <c r="AL433" s="28">
        <v>372</v>
      </c>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row>
    <row r="434" spans="1:69" ht="12.75" customHeight="1" x14ac:dyDescent="0.3">
      <c r="A434" s="61" t="s">
        <v>911</v>
      </c>
      <c r="B434" s="61" t="s">
        <v>912</v>
      </c>
      <c r="C434" s="61" t="s">
        <v>1128</v>
      </c>
      <c r="D434" s="28">
        <v>13588</v>
      </c>
      <c r="E434" s="28">
        <v>1870834</v>
      </c>
      <c r="F434" s="28">
        <v>138</v>
      </c>
      <c r="G434" s="28">
        <v>1862137</v>
      </c>
      <c r="H434" s="28">
        <v>137</v>
      </c>
      <c r="I434" s="28">
        <v>1851621</v>
      </c>
      <c r="J434" s="28">
        <v>136.26680236868992</v>
      </c>
      <c r="K434" s="28">
        <v>1840498</v>
      </c>
      <c r="L434" s="28">
        <v>135.44822467771161</v>
      </c>
      <c r="M434" s="28">
        <v>1829725</v>
      </c>
      <c r="N434" s="28">
        <v>134.65540462332797</v>
      </c>
      <c r="O434" s="28">
        <v>1823634</v>
      </c>
      <c r="P434" s="28">
        <v>134.20714815333346</v>
      </c>
      <c r="Q434" s="28">
        <v>1814318</v>
      </c>
      <c r="R434" s="28">
        <v>133.52155346043102</v>
      </c>
      <c r="S434" s="28">
        <v>1804833</v>
      </c>
      <c r="T434" s="28">
        <v>132.82352150871574</v>
      </c>
      <c r="U434" s="28">
        <v>1793333</v>
      </c>
      <c r="V434" s="28">
        <v>131.97719916346261</v>
      </c>
      <c r="W434" s="28">
        <v>1779152</v>
      </c>
      <c r="X434" s="28">
        <v>130.93357332189439</v>
      </c>
      <c r="Y434" s="28">
        <v>1761683</v>
      </c>
      <c r="Z434" s="28">
        <v>129.6479728828312</v>
      </c>
      <c r="AA434" s="28">
        <v>1743113</v>
      </c>
      <c r="AB434" s="28">
        <v>128.28134627836593</v>
      </c>
      <c r="AC434" s="28">
        <v>1727733</v>
      </c>
      <c r="AD434" s="28">
        <v>127.14948213314915</v>
      </c>
      <c r="AE434" s="28">
        <v>1714042</v>
      </c>
      <c r="AF434" s="28">
        <v>126.14191698281344</v>
      </c>
      <c r="AG434" s="28">
        <v>1704924</v>
      </c>
      <c r="AH434" s="28">
        <v>125.47089375289885</v>
      </c>
      <c r="AI434" s="28">
        <v>1697534</v>
      </c>
      <c r="AJ434" s="28">
        <v>124.92703965451445</v>
      </c>
      <c r="AK434" s="28">
        <v>1688838</v>
      </c>
      <c r="AL434" s="28">
        <v>124.28707277500826</v>
      </c>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row>
    <row r="435" spans="1:69" ht="12.75" customHeight="1" x14ac:dyDescent="0.3">
      <c r="A435" s="61" t="s">
        <v>913</v>
      </c>
      <c r="B435" s="61" t="s">
        <v>914</v>
      </c>
      <c r="C435" s="61" t="s">
        <v>1136</v>
      </c>
      <c r="D435" s="28">
        <v>572</v>
      </c>
      <c r="E435" s="28">
        <v>141697</v>
      </c>
      <c r="F435" s="28">
        <v>248</v>
      </c>
      <c r="G435" s="28">
        <v>141032</v>
      </c>
      <c r="H435" s="28">
        <v>247</v>
      </c>
      <c r="I435" s="28">
        <v>140467</v>
      </c>
      <c r="J435" s="28">
        <v>245.58335641135383</v>
      </c>
      <c r="K435" s="28">
        <v>139966</v>
      </c>
      <c r="L435" s="28">
        <v>244.70744063354061</v>
      </c>
      <c r="M435" s="28">
        <v>139536</v>
      </c>
      <c r="N435" s="28">
        <v>243.95565663262309</v>
      </c>
      <c r="O435" s="28">
        <v>139157</v>
      </c>
      <c r="P435" s="28">
        <v>243.29303771088416</v>
      </c>
      <c r="Q435" s="28">
        <v>138651</v>
      </c>
      <c r="R435" s="28">
        <v>242.40838025864167</v>
      </c>
      <c r="S435" s="28">
        <v>138044</v>
      </c>
      <c r="T435" s="28">
        <v>241.34714098292787</v>
      </c>
      <c r="U435" s="28">
        <v>137422</v>
      </c>
      <c r="V435" s="28">
        <v>240.25967668392622</v>
      </c>
      <c r="W435" s="28">
        <v>136122</v>
      </c>
      <c r="X435" s="28">
        <v>237.98684133231509</v>
      </c>
      <c r="Y435" s="28">
        <v>134756</v>
      </c>
      <c r="Z435" s="28">
        <v>235.59861587823755</v>
      </c>
      <c r="AA435" s="28">
        <v>133216</v>
      </c>
      <c r="AB435" s="28">
        <v>232.90618015402131</v>
      </c>
      <c r="AC435" s="28">
        <v>132350</v>
      </c>
      <c r="AD435" s="28">
        <v>231.39212214287113</v>
      </c>
      <c r="AE435" s="28">
        <v>131067</v>
      </c>
      <c r="AF435" s="28">
        <v>229.14900848431952</v>
      </c>
      <c r="AG435" s="28">
        <v>130356</v>
      </c>
      <c r="AH435" s="28">
        <v>227.90594238047683</v>
      </c>
      <c r="AI435" s="28">
        <v>129502</v>
      </c>
      <c r="AJ435" s="28">
        <v>226.41286438795692</v>
      </c>
      <c r="AK435" s="28">
        <v>128760</v>
      </c>
      <c r="AL435" s="28">
        <v>225.11559990265272</v>
      </c>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9"/>
      <c r="BQ435" s="28"/>
    </row>
    <row r="436" spans="1:69" ht="12.75" customHeight="1" x14ac:dyDescent="0.3">
      <c r="A436" s="61" t="s">
        <v>915</v>
      </c>
      <c r="B436" s="61" t="s">
        <v>916</v>
      </c>
      <c r="C436" s="61" t="s">
        <v>1136</v>
      </c>
      <c r="D436" s="28">
        <v>461</v>
      </c>
      <c r="E436" s="28">
        <v>160098</v>
      </c>
      <c r="F436" s="28">
        <v>347</v>
      </c>
      <c r="G436" s="28">
        <v>159593</v>
      </c>
      <c r="H436" s="28">
        <v>346</v>
      </c>
      <c r="I436" s="28">
        <v>158797</v>
      </c>
      <c r="J436" s="28">
        <v>344.63772204920082</v>
      </c>
      <c r="K436" s="28">
        <v>157931</v>
      </c>
      <c r="L436" s="28">
        <v>342.75823901555026</v>
      </c>
      <c r="M436" s="28">
        <v>157640</v>
      </c>
      <c r="N436" s="28">
        <v>342.12668062895403</v>
      </c>
      <c r="O436" s="28">
        <v>157637</v>
      </c>
      <c r="P436" s="28">
        <v>342.12016971775199</v>
      </c>
      <c r="Q436" s="28">
        <v>156943</v>
      </c>
      <c r="R436" s="28">
        <v>340.61397892635074</v>
      </c>
      <c r="S436" s="28">
        <v>156518</v>
      </c>
      <c r="T436" s="28">
        <v>339.69159983939755</v>
      </c>
      <c r="U436" s="28">
        <v>156058</v>
      </c>
      <c r="V436" s="28">
        <v>338.69326012175407</v>
      </c>
      <c r="W436" s="28">
        <v>155014</v>
      </c>
      <c r="X436" s="28">
        <v>336.42746302345012</v>
      </c>
      <c r="Y436" s="28">
        <v>154406</v>
      </c>
      <c r="Z436" s="28">
        <v>335.10791835317355</v>
      </c>
      <c r="AA436" s="28">
        <v>153488</v>
      </c>
      <c r="AB436" s="28">
        <v>333.11557952535458</v>
      </c>
      <c r="AC436" s="28">
        <v>152233</v>
      </c>
      <c r="AD436" s="28">
        <v>330.39184833917506</v>
      </c>
      <c r="AE436" s="28">
        <v>150912</v>
      </c>
      <c r="AF436" s="28">
        <v>327.52487710655106</v>
      </c>
      <c r="AG436" s="28">
        <v>150424</v>
      </c>
      <c r="AH436" s="28">
        <v>326.46576888435538</v>
      </c>
      <c r="AI436" s="28">
        <v>150198</v>
      </c>
      <c r="AJ436" s="28">
        <v>325.97528024046966</v>
      </c>
      <c r="AK436" s="28">
        <v>149559</v>
      </c>
      <c r="AL436" s="28">
        <v>324.5884561544388</v>
      </c>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9"/>
      <c r="BQ436" s="28"/>
    </row>
    <row r="437" spans="1:69" ht="12.75" customHeight="1" x14ac:dyDescent="0.3">
      <c r="A437" s="61" t="s">
        <v>917</v>
      </c>
      <c r="B437" s="61" t="s">
        <v>918</v>
      </c>
      <c r="C437" s="61" t="s">
        <v>1136</v>
      </c>
      <c r="D437" s="28">
        <v>1337</v>
      </c>
      <c r="E437" s="28">
        <v>211898</v>
      </c>
      <c r="F437" s="28">
        <v>159</v>
      </c>
      <c r="G437" s="28">
        <v>210260</v>
      </c>
      <c r="H437" s="28">
        <v>157</v>
      </c>
      <c r="I437" s="28">
        <v>207797</v>
      </c>
      <c r="J437" s="28">
        <v>155.46754246483658</v>
      </c>
      <c r="K437" s="28">
        <v>205711</v>
      </c>
      <c r="L437" s="28">
        <v>153.90685923273193</v>
      </c>
      <c r="M437" s="28">
        <v>203757</v>
      </c>
      <c r="N437" s="28">
        <v>152.44493447936065</v>
      </c>
      <c r="O437" s="28">
        <v>202398</v>
      </c>
      <c r="P437" s="28">
        <v>151.42817105058299</v>
      </c>
      <c r="Q437" s="28">
        <v>200298</v>
      </c>
      <c r="R437" s="28">
        <v>149.85701343437026</v>
      </c>
      <c r="S437" s="28">
        <v>198202</v>
      </c>
      <c r="T437" s="28">
        <v>148.28884849933127</v>
      </c>
      <c r="U437" s="28">
        <v>196203</v>
      </c>
      <c r="V437" s="28">
        <v>146.79325608275545</v>
      </c>
      <c r="W437" s="28">
        <v>193603</v>
      </c>
      <c r="X437" s="28">
        <v>144.84801331982538</v>
      </c>
      <c r="Y437" s="28">
        <v>190505</v>
      </c>
      <c r="Z437" s="28">
        <v>142.53018175076488</v>
      </c>
      <c r="AA437" s="28">
        <v>187196</v>
      </c>
      <c r="AB437" s="28">
        <v>140.0544862497897</v>
      </c>
      <c r="AC437" s="28">
        <v>183933</v>
      </c>
      <c r="AD437" s="28">
        <v>137.61320658231247</v>
      </c>
      <c r="AE437" s="28">
        <v>180828</v>
      </c>
      <c r="AF437" s="28">
        <v>135.29013782119793</v>
      </c>
      <c r="AG437" s="28">
        <v>178954</v>
      </c>
      <c r="AH437" s="28">
        <v>133.88806669130145</v>
      </c>
      <c r="AI437" s="28">
        <v>177357</v>
      </c>
      <c r="AJ437" s="28">
        <v>132.69323873268632</v>
      </c>
      <c r="AK437" s="28">
        <v>176014</v>
      </c>
      <c r="AL437" s="28">
        <v>131.68844602860361</v>
      </c>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9"/>
      <c r="BQ437" s="28"/>
    </row>
    <row r="438" spans="1:69" ht="12.75" customHeight="1" x14ac:dyDescent="0.3">
      <c r="A438" s="61" t="s">
        <v>919</v>
      </c>
      <c r="B438" s="61" t="s">
        <v>920</v>
      </c>
      <c r="C438" s="61" t="s">
        <v>1136</v>
      </c>
      <c r="D438" s="28">
        <v>132</v>
      </c>
      <c r="E438" s="28">
        <v>340220</v>
      </c>
      <c r="F438" s="28">
        <v>2568</v>
      </c>
      <c r="G438" s="28">
        <v>339579</v>
      </c>
      <c r="H438" s="28">
        <v>2573</v>
      </c>
      <c r="I438" s="28">
        <v>338907</v>
      </c>
      <c r="J438" s="28">
        <v>2558.24433634972</v>
      </c>
      <c r="K438" s="28">
        <v>336830</v>
      </c>
      <c r="L438" s="28">
        <v>2542.5660721456807</v>
      </c>
      <c r="M438" s="28">
        <v>335133</v>
      </c>
      <c r="N438" s="28">
        <v>2529.7562433761791</v>
      </c>
      <c r="O438" s="28">
        <v>333962</v>
      </c>
      <c r="P438" s="28">
        <v>2520.9169331292219</v>
      </c>
      <c r="Q438" s="28">
        <v>333895</v>
      </c>
      <c r="R438" s="28">
        <v>2520.4111826710268</v>
      </c>
      <c r="S438" s="28">
        <v>333489</v>
      </c>
      <c r="T438" s="28">
        <v>2517.3464858646525</v>
      </c>
      <c r="U438" s="28">
        <v>331763</v>
      </c>
      <c r="V438" s="28">
        <v>2504.3177501804098</v>
      </c>
      <c r="W438" s="28">
        <v>330052</v>
      </c>
      <c r="X438" s="28">
        <v>2491.4022422106882</v>
      </c>
      <c r="Y438" s="28">
        <v>327383</v>
      </c>
      <c r="Z438" s="28">
        <v>2471.2552575402115</v>
      </c>
      <c r="AA438" s="28">
        <v>325985</v>
      </c>
      <c r="AB438" s="28">
        <v>2460.7024345468326</v>
      </c>
      <c r="AC438" s="28">
        <v>325483</v>
      </c>
      <c r="AD438" s="28">
        <v>2456.9130803675225</v>
      </c>
      <c r="AE438" s="28">
        <v>326268</v>
      </c>
      <c r="AF438" s="28">
        <v>2462.8386640941335</v>
      </c>
      <c r="AG438" s="28">
        <v>327176</v>
      </c>
      <c r="AH438" s="28">
        <v>2469.6927150798183</v>
      </c>
      <c r="AI438" s="28">
        <v>328471</v>
      </c>
      <c r="AJ438" s="28">
        <v>2479.4680411001509</v>
      </c>
      <c r="AK438" s="28">
        <v>328695</v>
      </c>
      <c r="AL438" s="28">
        <v>2481.1589083036679</v>
      </c>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9"/>
      <c r="BQ438" s="28"/>
    </row>
    <row r="439" spans="1:69" ht="12.75" customHeight="1" x14ac:dyDescent="0.3">
      <c r="A439" s="61" t="s">
        <v>921</v>
      </c>
      <c r="B439" s="61" t="s">
        <v>922</v>
      </c>
      <c r="C439" s="61" t="s">
        <v>1136</v>
      </c>
      <c r="D439" s="28">
        <v>1980</v>
      </c>
      <c r="E439" s="28">
        <v>143920</v>
      </c>
      <c r="F439" s="28">
        <v>73</v>
      </c>
      <c r="G439" s="28">
        <v>143525</v>
      </c>
      <c r="H439" s="28">
        <v>72</v>
      </c>
      <c r="I439" s="28">
        <v>143148</v>
      </c>
      <c r="J439" s="28">
        <v>72.294107142424266</v>
      </c>
      <c r="K439" s="28">
        <v>142303</v>
      </c>
      <c r="L439" s="28">
        <v>71.867356363263198</v>
      </c>
      <c r="M439" s="28">
        <v>141699</v>
      </c>
      <c r="N439" s="28">
        <v>71.562317936501913</v>
      </c>
      <c r="O439" s="28">
        <v>141434</v>
      </c>
      <c r="P439" s="28">
        <v>71.428484851912941</v>
      </c>
      <c r="Q439" s="28">
        <v>140907</v>
      </c>
      <c r="R439" s="28">
        <v>71.162333774258641</v>
      </c>
      <c r="S439" s="28">
        <v>140107</v>
      </c>
      <c r="T439" s="28">
        <v>70.758309367952307</v>
      </c>
      <c r="U439" s="28">
        <v>139616</v>
      </c>
      <c r="V439" s="28">
        <v>70.510339388581784</v>
      </c>
      <c r="W439" s="28">
        <v>139004</v>
      </c>
      <c r="X439" s="28">
        <v>70.201260717757449</v>
      </c>
      <c r="Y439" s="28">
        <v>138375</v>
      </c>
      <c r="Z439" s="28">
        <v>69.88359652829908</v>
      </c>
      <c r="AA439" s="28">
        <v>137438</v>
      </c>
      <c r="AB439" s="28">
        <v>69.410382942412795</v>
      </c>
      <c r="AC439" s="28">
        <v>136340</v>
      </c>
      <c r="AD439" s="28">
        <v>68.855859444757343</v>
      </c>
      <c r="AE439" s="28">
        <v>135209</v>
      </c>
      <c r="AF439" s="28">
        <v>68.284669940341757</v>
      </c>
      <c r="AG439" s="28">
        <v>134152</v>
      </c>
      <c r="AH439" s="28">
        <v>67.750852693509515</v>
      </c>
      <c r="AI439" s="28">
        <v>132827</v>
      </c>
      <c r="AJ439" s="28">
        <v>67.081687270564643</v>
      </c>
      <c r="AK439" s="28">
        <v>131374</v>
      </c>
      <c r="AL439" s="28">
        <v>66.347877942610765</v>
      </c>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9"/>
      <c r="BQ439" s="28"/>
    </row>
    <row r="440" spans="1:69" ht="12.75" customHeight="1" x14ac:dyDescent="0.3">
      <c r="A440" s="61" t="s">
        <v>923</v>
      </c>
      <c r="B440" s="61" t="s">
        <v>924</v>
      </c>
      <c r="C440" s="61" t="s">
        <v>1136</v>
      </c>
      <c r="D440" s="28">
        <v>1238</v>
      </c>
      <c r="E440" s="28">
        <v>150497</v>
      </c>
      <c r="F440" s="28">
        <v>122</v>
      </c>
      <c r="G440" s="28">
        <v>150142</v>
      </c>
      <c r="H440" s="28">
        <v>121</v>
      </c>
      <c r="I440" s="28">
        <v>149473</v>
      </c>
      <c r="J440" s="28">
        <v>120.69205942610128</v>
      </c>
      <c r="K440" s="28">
        <v>149198</v>
      </c>
      <c r="L440" s="28">
        <v>120.47001051865861</v>
      </c>
      <c r="M440" s="28">
        <v>148632</v>
      </c>
      <c r="N440" s="28">
        <v>120.01299349461299</v>
      </c>
      <c r="O440" s="28">
        <v>148619</v>
      </c>
      <c r="P440" s="28">
        <v>120.00249663717024</v>
      </c>
      <c r="Q440" s="28">
        <v>148191</v>
      </c>
      <c r="R440" s="28">
        <v>119.65690779213219</v>
      </c>
      <c r="S440" s="28">
        <v>148148</v>
      </c>
      <c r="T440" s="28">
        <v>119.62218741751389</v>
      </c>
      <c r="U440" s="28">
        <v>148053</v>
      </c>
      <c r="V440" s="28">
        <v>119.5454796131246</v>
      </c>
      <c r="W440" s="28">
        <v>147496</v>
      </c>
      <c r="X440" s="28">
        <v>119.09572964423164</v>
      </c>
      <c r="Y440" s="28">
        <v>146742</v>
      </c>
      <c r="Z440" s="28">
        <v>118.48691191255246</v>
      </c>
      <c r="AA440" s="28">
        <v>145855</v>
      </c>
      <c r="AB440" s="28">
        <v>117.7707032547283</v>
      </c>
      <c r="AC440" s="28">
        <v>145447</v>
      </c>
      <c r="AD440" s="28">
        <v>117.44126342114063</v>
      </c>
      <c r="AE440" s="28">
        <v>145041</v>
      </c>
      <c r="AF440" s="28">
        <v>117.11343848869799</v>
      </c>
      <c r="AG440" s="28">
        <v>144629</v>
      </c>
      <c r="AH440" s="28">
        <v>116.78076885282026</v>
      </c>
      <c r="AI440" s="28">
        <v>144280</v>
      </c>
      <c r="AJ440" s="28">
        <v>116.49896860301121</v>
      </c>
      <c r="AK440" s="28">
        <v>143810</v>
      </c>
      <c r="AL440" s="28">
        <v>116.11946683392736</v>
      </c>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9"/>
      <c r="BQ440" s="28"/>
    </row>
    <row r="441" spans="1:69" ht="12.75" customHeight="1" x14ac:dyDescent="0.3">
      <c r="A441" s="61" t="s">
        <v>925</v>
      </c>
      <c r="B441" s="61" t="s">
        <v>926</v>
      </c>
      <c r="C441" s="61" t="s">
        <v>1136</v>
      </c>
      <c r="D441" s="28">
        <v>2857</v>
      </c>
      <c r="E441" s="28">
        <v>116289</v>
      </c>
      <c r="F441" s="28">
        <v>41</v>
      </c>
      <c r="G441" s="28">
        <v>115799</v>
      </c>
      <c r="H441" s="28">
        <v>41</v>
      </c>
      <c r="I441" s="28">
        <v>115311</v>
      </c>
      <c r="J441" s="28">
        <v>40.367486220001901</v>
      </c>
      <c r="K441" s="28">
        <v>114992</v>
      </c>
      <c r="L441" s="28">
        <v>40.255812328489554</v>
      </c>
      <c r="M441" s="28">
        <v>114365</v>
      </c>
      <c r="N441" s="28">
        <v>40.03631536931011</v>
      </c>
      <c r="O441" s="28">
        <v>114230</v>
      </c>
      <c r="P441" s="28">
        <v>39.989055258481997</v>
      </c>
      <c r="Q441" s="28">
        <v>113501</v>
      </c>
      <c r="R441" s="28">
        <v>39.733850660010198</v>
      </c>
      <c r="S441" s="28">
        <v>112919</v>
      </c>
      <c r="T441" s="28">
        <v>39.530107071106791</v>
      </c>
      <c r="U441" s="28">
        <v>111998</v>
      </c>
      <c r="V441" s="28">
        <v>39.207688092790569</v>
      </c>
      <c r="W441" s="28">
        <v>111494</v>
      </c>
      <c r="X441" s="28">
        <v>39.031250345698957</v>
      </c>
      <c r="Y441" s="28">
        <v>110345</v>
      </c>
      <c r="Z441" s="28">
        <v>38.629014291317482</v>
      </c>
      <c r="AA441" s="28">
        <v>109344</v>
      </c>
      <c r="AB441" s="28">
        <v>38.278589321399416</v>
      </c>
      <c r="AC441" s="28">
        <v>108586</v>
      </c>
      <c r="AD441" s="28">
        <v>38.013232550971949</v>
      </c>
      <c r="AE441" s="28">
        <v>107923</v>
      </c>
      <c r="AF441" s="28">
        <v>37.781132895571673</v>
      </c>
      <c r="AG441" s="28">
        <v>107332</v>
      </c>
      <c r="AH441" s="28">
        <v>37.57423863261306</v>
      </c>
      <c r="AI441" s="28">
        <v>106663</v>
      </c>
      <c r="AJ441" s="28">
        <v>37.340038527842644</v>
      </c>
      <c r="AK441" s="28">
        <v>105751</v>
      </c>
      <c r="AL441" s="28">
        <v>37.020770223581628</v>
      </c>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9"/>
      <c r="BQ441" s="28"/>
    </row>
    <row r="442" spans="1:69" ht="12.75" customHeight="1" x14ac:dyDescent="0.3">
      <c r="A442" s="61" t="s">
        <v>927</v>
      </c>
      <c r="B442" s="61" t="s">
        <v>928</v>
      </c>
      <c r="C442" s="61" t="s">
        <v>1136</v>
      </c>
      <c r="D442" s="28">
        <v>505</v>
      </c>
      <c r="E442" s="28">
        <v>142640</v>
      </c>
      <c r="F442" s="28">
        <v>282</v>
      </c>
      <c r="G442" s="28">
        <v>141181</v>
      </c>
      <c r="H442" s="28">
        <v>280</v>
      </c>
      <c r="I442" s="28">
        <v>140205</v>
      </c>
      <c r="J442" s="28">
        <v>277.44412233226802</v>
      </c>
      <c r="K442" s="28">
        <v>138627</v>
      </c>
      <c r="L442" s="28">
        <v>274.32150313152397</v>
      </c>
      <c r="M442" s="28">
        <v>136808</v>
      </c>
      <c r="N442" s="28">
        <v>270.72198201228861</v>
      </c>
      <c r="O442" s="28">
        <v>136311</v>
      </c>
      <c r="P442" s="28">
        <v>269.73849548328366</v>
      </c>
      <c r="Q442" s="28">
        <v>135280</v>
      </c>
      <c r="R442" s="28">
        <v>267.69830511828553</v>
      </c>
      <c r="S442" s="28">
        <v>133909</v>
      </c>
      <c r="T442" s="28">
        <v>264.98530706744896</v>
      </c>
      <c r="U442" s="28">
        <v>132386</v>
      </c>
      <c r="V442" s="28">
        <v>261.97152440411992</v>
      </c>
      <c r="W442" s="28">
        <v>130584</v>
      </c>
      <c r="X442" s="28">
        <v>258.40564366917647</v>
      </c>
      <c r="Y442" s="28">
        <v>129179</v>
      </c>
      <c r="Z442" s="28">
        <v>255.6253648497561</v>
      </c>
      <c r="AA442" s="28">
        <v>128185</v>
      </c>
      <c r="AB442" s="28">
        <v>253.65839179174623</v>
      </c>
      <c r="AC442" s="28">
        <v>127043</v>
      </c>
      <c r="AD442" s="28">
        <v>251.39854950578317</v>
      </c>
      <c r="AE442" s="28">
        <v>125764</v>
      </c>
      <c r="AF442" s="28">
        <v>248.86760529934995</v>
      </c>
      <c r="AG442" s="28">
        <v>125001</v>
      </c>
      <c r="AH442" s="28">
        <v>247.3577456984832</v>
      </c>
      <c r="AI442" s="28">
        <v>124757</v>
      </c>
      <c r="AJ442" s="28">
        <v>246.87490724158741</v>
      </c>
      <c r="AK442" s="28">
        <v>124585</v>
      </c>
      <c r="AL442" s="28">
        <v>246.53454570639857</v>
      </c>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9"/>
      <c r="BQ442" s="28"/>
    </row>
    <row r="443" spans="1:69" ht="12.75" customHeight="1" x14ac:dyDescent="0.3">
      <c r="A443" s="61" t="s">
        <v>929</v>
      </c>
      <c r="B443" s="61" t="s">
        <v>930</v>
      </c>
      <c r="C443" s="61" t="s">
        <v>1136</v>
      </c>
      <c r="D443" s="28">
        <v>1046</v>
      </c>
      <c r="E443" s="28">
        <v>138152</v>
      </c>
      <c r="F443" s="28">
        <v>132</v>
      </c>
      <c r="G443" s="28">
        <v>137821</v>
      </c>
      <c r="H443" s="28">
        <v>132</v>
      </c>
      <c r="I443" s="28">
        <v>137145</v>
      </c>
      <c r="J443" s="28">
        <v>131.06779275988183</v>
      </c>
      <c r="K443" s="28">
        <v>136642</v>
      </c>
      <c r="L443" s="28">
        <v>130.587081835253</v>
      </c>
      <c r="M443" s="28">
        <v>135997</v>
      </c>
      <c r="N443" s="28">
        <v>129.97066325396952</v>
      </c>
      <c r="O443" s="28">
        <v>135838</v>
      </c>
      <c r="P443" s="28">
        <v>129.81870890602522</v>
      </c>
      <c r="Q443" s="28">
        <v>135365</v>
      </c>
      <c r="R443" s="28">
        <v>129.36666861308399</v>
      </c>
      <c r="S443" s="28">
        <v>135157</v>
      </c>
      <c r="T443" s="28">
        <v>129.16788556671662</v>
      </c>
      <c r="U443" s="28">
        <v>134774</v>
      </c>
      <c r="V443" s="28">
        <v>128.80185716883821</v>
      </c>
      <c r="W443" s="28">
        <v>134169</v>
      </c>
      <c r="X443" s="28">
        <v>128.2236660964715</v>
      </c>
      <c r="Y443" s="28">
        <v>133270</v>
      </c>
      <c r="Z443" s="28">
        <v>127.36450283356632</v>
      </c>
      <c r="AA443" s="28">
        <v>132021</v>
      </c>
      <c r="AB443" s="28">
        <v>126.17084886763907</v>
      </c>
      <c r="AC443" s="28">
        <v>130980</v>
      </c>
      <c r="AD443" s="28">
        <v>125.17597794807921</v>
      </c>
      <c r="AE443" s="28">
        <v>129925</v>
      </c>
      <c r="AF443" s="28">
        <v>124.16772740039846</v>
      </c>
      <c r="AG443" s="28">
        <v>129181</v>
      </c>
      <c r="AH443" s="28">
        <v>123.45669573454589</v>
      </c>
      <c r="AI443" s="28">
        <v>128281</v>
      </c>
      <c r="AJ443" s="28">
        <v>122.59657678391777</v>
      </c>
      <c r="AK443" s="28">
        <v>127452</v>
      </c>
      <c r="AL443" s="28">
        <v>121.80431166161698</v>
      </c>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9"/>
      <c r="BQ443" s="28"/>
    </row>
    <row r="444" spans="1:69" ht="12.75" customHeight="1" x14ac:dyDescent="0.3">
      <c r="A444" s="61" t="s">
        <v>931</v>
      </c>
      <c r="B444" s="61" t="s">
        <v>932</v>
      </c>
      <c r="C444" s="61" t="s">
        <v>1136</v>
      </c>
      <c r="D444" s="28">
        <v>1827</v>
      </c>
      <c r="E444" s="28">
        <v>146427</v>
      </c>
      <c r="F444" s="28">
        <v>80</v>
      </c>
      <c r="G444" s="28">
        <v>145389</v>
      </c>
      <c r="H444" s="28">
        <v>80</v>
      </c>
      <c r="I444" s="28">
        <v>144002</v>
      </c>
      <c r="J444" s="28">
        <v>78.830292944080597</v>
      </c>
      <c r="K444" s="28">
        <v>142895</v>
      </c>
      <c r="L444" s="28">
        <v>78.224293483732154</v>
      </c>
      <c r="M444" s="28">
        <v>141329</v>
      </c>
      <c r="N444" s="28">
        <v>77.36702595445874</v>
      </c>
      <c r="O444" s="28">
        <v>140357</v>
      </c>
      <c r="P444" s="28">
        <v>76.834928867323512</v>
      </c>
      <c r="Q444" s="28">
        <v>139011</v>
      </c>
      <c r="R444" s="28">
        <v>76.098094835138312</v>
      </c>
      <c r="S444" s="28">
        <v>137221</v>
      </c>
      <c r="T444" s="28">
        <v>75.11820410882963</v>
      </c>
      <c r="U444" s="28">
        <v>135408</v>
      </c>
      <c r="V444" s="28">
        <v>74.125722607825352</v>
      </c>
      <c r="W444" s="28">
        <v>133595</v>
      </c>
      <c r="X444" s="28">
        <v>73.133241106821075</v>
      </c>
      <c r="Y444" s="28">
        <v>131088</v>
      </c>
      <c r="Z444" s="28">
        <v>71.760846665002134</v>
      </c>
      <c r="AA444" s="28">
        <v>127662</v>
      </c>
      <c r="AB444" s="28">
        <v>69.885368660346501</v>
      </c>
      <c r="AC444" s="28">
        <v>124885</v>
      </c>
      <c r="AD444" s="28">
        <v>68.365169472101115</v>
      </c>
      <c r="AE444" s="28">
        <v>122645</v>
      </c>
      <c r="AF444" s="28">
        <v>67.138937501748345</v>
      </c>
      <c r="AG444" s="28">
        <v>121324</v>
      </c>
      <c r="AH444" s="28">
        <v>66.415789094232267</v>
      </c>
      <c r="AI444" s="28">
        <v>120214</v>
      </c>
      <c r="AJ444" s="28">
        <v>65.80814735892352</v>
      </c>
      <c r="AK444" s="28">
        <v>119112</v>
      </c>
      <c r="AL444" s="28">
        <v>65.204885023508893</v>
      </c>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9"/>
      <c r="BQ444" s="28"/>
    </row>
    <row r="445" spans="1:69" ht="12.75" customHeight="1" x14ac:dyDescent="0.3">
      <c r="A445" s="61" t="s">
        <v>933</v>
      </c>
      <c r="B445" s="61" t="s">
        <v>934</v>
      </c>
      <c r="C445" s="61" t="s">
        <v>1136</v>
      </c>
      <c r="D445" s="28">
        <v>1633</v>
      </c>
      <c r="E445" s="28">
        <v>178996</v>
      </c>
      <c r="F445" s="28">
        <v>110</v>
      </c>
      <c r="G445" s="28">
        <v>177816</v>
      </c>
      <c r="H445" s="28">
        <v>109</v>
      </c>
      <c r="I445" s="28">
        <v>176369</v>
      </c>
      <c r="J445" s="28">
        <v>108.01148185036104</v>
      </c>
      <c r="K445" s="28">
        <v>175403</v>
      </c>
      <c r="L445" s="28">
        <v>107.4198864369525</v>
      </c>
      <c r="M445" s="28">
        <v>174829</v>
      </c>
      <c r="N445" s="28">
        <v>107.06835872753584</v>
      </c>
      <c r="O445" s="28">
        <v>173691</v>
      </c>
      <c r="P445" s="28">
        <v>106.37142748482476</v>
      </c>
      <c r="Q445" s="28">
        <v>172276</v>
      </c>
      <c r="R445" s="28">
        <v>105.50485656352758</v>
      </c>
      <c r="S445" s="28">
        <v>171119</v>
      </c>
      <c r="T445" s="28">
        <v>104.79628938618424</v>
      </c>
      <c r="U445" s="28">
        <v>169652</v>
      </c>
      <c r="V445" s="28">
        <v>103.89787274905142</v>
      </c>
      <c r="W445" s="28">
        <v>168019</v>
      </c>
      <c r="X445" s="28">
        <v>102.89779478828937</v>
      </c>
      <c r="Y445" s="28">
        <v>165634</v>
      </c>
      <c r="Z445" s="28">
        <v>101.43717878313478</v>
      </c>
      <c r="AA445" s="28">
        <v>162723</v>
      </c>
      <c r="AB445" s="28">
        <v>99.654431113950281</v>
      </c>
      <c r="AC445" s="28">
        <v>160453</v>
      </c>
      <c r="AD445" s="28">
        <v>98.264243134201465</v>
      </c>
      <c r="AE445" s="28">
        <v>158460</v>
      </c>
      <c r="AF445" s="28">
        <v>97.043694833038742</v>
      </c>
      <c r="AG445" s="28">
        <v>156395</v>
      </c>
      <c r="AH445" s="28">
        <v>95.779052463795864</v>
      </c>
      <c r="AI445" s="28">
        <v>154984</v>
      </c>
      <c r="AJ445" s="28">
        <v>94.914931212947593</v>
      </c>
      <c r="AK445" s="28">
        <v>153726</v>
      </c>
      <c r="AL445" s="28">
        <v>94.144509856769616</v>
      </c>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9"/>
      <c r="BQ445" s="28"/>
    </row>
    <row r="446" spans="1:69" ht="12.75" customHeight="1" x14ac:dyDescent="0.3">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c r="AH446" s="62"/>
      <c r="AI446" s="62"/>
      <c r="AJ446" s="62"/>
      <c r="AK446" s="62"/>
      <c r="AL446" s="62"/>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row>
    <row r="447" spans="1:69" ht="12.75" customHeight="1" x14ac:dyDescent="0.3">
      <c r="A447" s="30"/>
    </row>
    <row r="448" spans="1:69" x14ac:dyDescent="0.3">
      <c r="A448" s="61" t="s">
        <v>1137</v>
      </c>
    </row>
  </sheetData>
  <hyperlinks>
    <hyperlink ref="B2" r:id="rId1"/>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U50"/>
  <sheetViews>
    <sheetView showGridLines="0" zoomScale="80" zoomScaleNormal="80" workbookViewId="0"/>
  </sheetViews>
  <sheetFormatPr defaultColWidth="8.69921875" defaultRowHeight="16.8" x14ac:dyDescent="0.45"/>
  <cols>
    <col min="1" max="2" width="2.3984375" style="1" customWidth="1"/>
    <col min="3" max="3" width="12.59765625" style="1" customWidth="1"/>
    <col min="4" max="21" width="7.19921875" style="1" customWidth="1"/>
    <col min="22" max="16384" width="8.69921875" style="1"/>
  </cols>
  <sheetData>
    <row r="1" spans="1:21" ht="19.2" x14ac:dyDescent="0.5">
      <c r="A1" s="36" t="s">
        <v>1071</v>
      </c>
      <c r="B1" s="36"/>
      <c r="C1" s="36"/>
      <c r="D1" s="36"/>
      <c r="E1" s="36"/>
      <c r="F1" s="36"/>
      <c r="G1" s="36"/>
      <c r="H1" s="36"/>
      <c r="I1" s="36"/>
    </row>
    <row r="2" spans="1:21" ht="16.95" customHeight="1" x14ac:dyDescent="0.5">
      <c r="A2" s="37" t="s">
        <v>1070</v>
      </c>
      <c r="B2" s="37"/>
      <c r="C2" s="36"/>
      <c r="D2" s="36"/>
      <c r="E2" s="36"/>
      <c r="F2" s="36"/>
      <c r="G2" s="36"/>
      <c r="H2" s="36"/>
      <c r="I2" s="36"/>
    </row>
    <row r="4" spans="1:21" x14ac:dyDescent="0.45">
      <c r="C4" s="40" t="s">
        <v>941</v>
      </c>
      <c r="D4" s="41"/>
      <c r="E4" s="41"/>
      <c r="F4" s="41"/>
      <c r="G4" s="41"/>
      <c r="H4" s="41"/>
      <c r="I4" s="41"/>
      <c r="J4" s="41"/>
      <c r="K4" s="41"/>
      <c r="L4" s="41"/>
      <c r="M4" s="41"/>
      <c r="N4" s="41"/>
      <c r="O4" s="41"/>
      <c r="P4" s="41"/>
      <c r="Q4" s="41"/>
      <c r="R4" s="41"/>
      <c r="S4" s="41"/>
      <c r="T4" s="41"/>
      <c r="U4" s="41"/>
    </row>
    <row r="5" spans="1:21" x14ac:dyDescent="0.45">
      <c r="C5" s="2" t="s">
        <v>1079</v>
      </c>
      <c r="D5" s="2" t="s">
        <v>710</v>
      </c>
      <c r="E5" s="2" t="s">
        <v>713</v>
      </c>
      <c r="F5" s="2" t="s">
        <v>714</v>
      </c>
      <c r="G5" s="2" t="s">
        <v>718</v>
      </c>
      <c r="H5" s="2" t="s">
        <v>720</v>
      </c>
      <c r="I5" s="2" t="s">
        <v>721</v>
      </c>
      <c r="J5" s="2" t="s">
        <v>722</v>
      </c>
      <c r="K5" s="2" t="s">
        <v>723</v>
      </c>
      <c r="L5" s="2" t="s">
        <v>724</v>
      </c>
      <c r="M5" s="2" t="s">
        <v>725</v>
      </c>
      <c r="N5" s="2" t="s">
        <v>709</v>
      </c>
      <c r="O5" s="2" t="s">
        <v>711</v>
      </c>
      <c r="P5" s="2" t="s">
        <v>712</v>
      </c>
      <c r="Q5" s="2" t="s">
        <v>715</v>
      </c>
      <c r="R5" s="2" t="s">
        <v>1169</v>
      </c>
      <c r="S5" s="2" t="s">
        <v>716</v>
      </c>
      <c r="T5" s="2" t="s">
        <v>717</v>
      </c>
      <c r="U5" s="2" t="s">
        <v>719</v>
      </c>
    </row>
    <row r="6" spans="1:21" x14ac:dyDescent="0.45">
      <c r="B6" s="81" t="s">
        <v>1105</v>
      </c>
      <c r="C6" s="2">
        <v>2011</v>
      </c>
      <c r="D6" s="32">
        <f>'Density per LAD W11'!H$355</f>
        <v>653.68124328065392</v>
      </c>
      <c r="E6" s="32">
        <f>'Density per LAD W11'!I$355</f>
        <v>1534.3370162477249</v>
      </c>
      <c r="F6" s="32">
        <f>'Density per LAD W11'!J$355</f>
        <v>1727.8732162172512</v>
      </c>
      <c r="G6" s="32">
        <f>'Density per LAD W11'!K$355</f>
        <v>1779.3608258154925</v>
      </c>
      <c r="H6" s="32">
        <f>'Density per LAD W11'!L$355</f>
        <v>1808.5277413941151</v>
      </c>
      <c r="I6" s="32">
        <f>'Density per LAD W11'!M$355</f>
        <v>921.43934820786876</v>
      </c>
      <c r="J6" s="32">
        <f>'Density per LAD W11'!N$355</f>
        <v>5711.7084870287563</v>
      </c>
      <c r="K6" s="32">
        <f>'Density per LAD W11'!O$355</f>
        <v>594.41239028681355</v>
      </c>
      <c r="L6" s="32">
        <f>'Density per LAD W11'!P$355</f>
        <v>254.01972279331031</v>
      </c>
      <c r="M6" s="32">
        <f>'Density per LAD W11'!Q$355</f>
        <v>1035.8783367179008</v>
      </c>
      <c r="N6" s="32">
        <f>'Density per LAD W11'!R$355</f>
        <v>2507.3145048287683</v>
      </c>
      <c r="O6" s="32">
        <f>'Density per LAD W11'!S$355</f>
        <v>1723.6376573532327</v>
      </c>
      <c r="P6" s="32">
        <f>'Density per LAD W11'!T$355</f>
        <v>309.51874255475451</v>
      </c>
      <c r="Q6" s="32">
        <f>'Density per LAD W11'!U$355</f>
        <v>2751.5699718296528</v>
      </c>
      <c r="R6" s="32">
        <f>'Density per LAD W11'!V$355</f>
        <v>1685.1489035025754</v>
      </c>
      <c r="S6" s="32">
        <f>'Density per LAD W11'!W$355</f>
        <v>2485.7220382537344</v>
      </c>
      <c r="T6" s="32">
        <f>'Density per LAD W11'!X$355</f>
        <v>672.09206352006925</v>
      </c>
      <c r="U6" s="32">
        <f>'Density per LAD W11'!Y$355</f>
        <v>2168.2554012472478</v>
      </c>
    </row>
    <row r="7" spans="1:21" x14ac:dyDescent="0.45">
      <c r="B7" s="81"/>
      <c r="C7" s="2">
        <v>2012</v>
      </c>
      <c r="D7" s="32">
        <f>'Density per LAD W12'!H$355</f>
        <v>661.06876204408263</v>
      </c>
      <c r="E7" s="32">
        <f>'Density per LAD W12'!I$355</f>
        <v>1546.1887520354312</v>
      </c>
      <c r="F7" s="32">
        <f>'Density per LAD W12'!J$355</f>
        <v>1742.3573689152258</v>
      </c>
      <c r="G7" s="32">
        <f>'Density per LAD W12'!K$355</f>
        <v>1798.5173713575948</v>
      </c>
      <c r="H7" s="32">
        <f>'Density per LAD W12'!L$355</f>
        <v>1828.4500115042185</v>
      </c>
      <c r="I7" s="32">
        <f>'Density per LAD W12'!M$355</f>
        <v>928.77360792595186</v>
      </c>
      <c r="J7" s="32">
        <f>'Density per LAD W12'!N$355</f>
        <v>5799.3784863370383</v>
      </c>
      <c r="K7" s="32">
        <f>'Density per LAD W12'!O$355</f>
        <v>599.5426298875359</v>
      </c>
      <c r="L7" s="32">
        <f>'Density per LAD W12'!P$355</f>
        <v>255.18952584367554</v>
      </c>
      <c r="M7" s="32">
        <f>'Density per LAD W12'!Q$355</f>
        <v>1041.4918714464934</v>
      </c>
      <c r="N7" s="32">
        <f>'Density per LAD W12'!R$355</f>
        <v>2528.9185833094998</v>
      </c>
      <c r="O7" s="32">
        <f>'Density per LAD W12'!S$355</f>
        <v>1749.6142019359734</v>
      </c>
      <c r="P7" s="32">
        <f>'Density per LAD W12'!T$355</f>
        <v>310.36933286648269</v>
      </c>
      <c r="Q7" s="32">
        <f>'Density per LAD W12'!U$355</f>
        <v>2739.0909074246065</v>
      </c>
      <c r="R7" s="32">
        <f>'Density per LAD W12'!V$355</f>
        <v>1711.8684375091188</v>
      </c>
      <c r="S7" s="32">
        <f>'Density per LAD W12'!W$355</f>
        <v>2520.6945048372463</v>
      </c>
      <c r="T7" s="32">
        <f>'Density per LAD W12'!X$355</f>
        <v>676.74040399352293</v>
      </c>
      <c r="U7" s="32">
        <f>'Density per LAD W12'!Y$355</f>
        <v>2183.9310404699754</v>
      </c>
    </row>
    <row r="8" spans="1:21" x14ac:dyDescent="0.45">
      <c r="B8" s="81"/>
      <c r="C8" s="2">
        <v>2013</v>
      </c>
      <c r="D8" s="32">
        <f>'Density per LAD W13'!H$355</f>
        <v>666.43627331999971</v>
      </c>
      <c r="E8" s="32">
        <f>'Density per LAD W13'!I$355</f>
        <v>1564.7312537243358</v>
      </c>
      <c r="F8" s="32">
        <f>'Density per LAD W13'!J$355</f>
        <v>1749.2987370500659</v>
      </c>
      <c r="G8" s="32">
        <f>'Density per LAD W13'!K$355</f>
        <v>1810.6636234835696</v>
      </c>
      <c r="H8" s="32">
        <f>'Density per LAD W13'!L$355</f>
        <v>1841.3023602289115</v>
      </c>
      <c r="I8" s="32">
        <f>'Density per LAD W13'!M$355</f>
        <v>935.37233714142076</v>
      </c>
      <c r="J8" s="32">
        <f>'Density per LAD W13'!N$355</f>
        <v>5897.0058578489507</v>
      </c>
      <c r="K8" s="32">
        <f>'Density per LAD W13'!O$355</f>
        <v>604.76915842260632</v>
      </c>
      <c r="L8" s="32">
        <f>'Density per LAD W13'!P$355</f>
        <v>256.24023595843568</v>
      </c>
      <c r="M8" s="32">
        <f>'Density per LAD W13'!Q$355</f>
        <v>1045.6016958445166</v>
      </c>
      <c r="N8" s="32">
        <f>'Density per LAD W13'!R$355</f>
        <v>2552.9533368990719</v>
      </c>
      <c r="O8" s="32">
        <f>'Density per LAD W13'!S$355</f>
        <v>1773.0105966883211</v>
      </c>
      <c r="P8" s="32">
        <f>'Density per LAD W13'!T$355</f>
        <v>311.37809600380683</v>
      </c>
      <c r="Q8" s="32">
        <f>'Density per LAD W13'!U$355</f>
        <v>2739.9296415126764</v>
      </c>
      <c r="R8" s="32">
        <f>'Density per LAD W13'!V$355</f>
        <v>1730.0689803971077</v>
      </c>
      <c r="S8" s="32">
        <f>'Density per LAD W13'!W$355</f>
        <v>2550.990193340393</v>
      </c>
      <c r="T8" s="32">
        <f>'Density per LAD W13'!X$355</f>
        <v>680.43757336501619</v>
      </c>
      <c r="U8" s="32">
        <f>'Density per LAD W13'!Y$355</f>
        <v>2195.9788746464956</v>
      </c>
    </row>
    <row r="9" spans="1:21" x14ac:dyDescent="0.45">
      <c r="B9" s="81"/>
      <c r="C9" s="2">
        <v>2014</v>
      </c>
      <c r="D9" s="32">
        <f>'Density per LAD W14'!H$355</f>
        <v>672.36251744115418</v>
      </c>
      <c r="E9" s="32">
        <f>'Density per LAD W14'!I$355</f>
        <v>1585.5833356646363</v>
      </c>
      <c r="F9" s="32">
        <f>'Density per LAD W14'!J$355</f>
        <v>1760.0226345994961</v>
      </c>
      <c r="G9" s="32">
        <f>'Density per LAD W14'!K$355</f>
        <v>1827.4271261446283</v>
      </c>
      <c r="H9" s="32">
        <f>'Density per LAD W14'!L$355</f>
        <v>1858.9684112940313</v>
      </c>
      <c r="I9" s="32">
        <f>'Density per LAD W14'!M$355</f>
        <v>945.17551885853038</v>
      </c>
      <c r="J9" s="32">
        <f>'Density per LAD W14'!N$355</f>
        <v>6010.9893384189509</v>
      </c>
      <c r="K9" s="32">
        <f>'Density per LAD W14'!O$355</f>
        <v>609.00845919079404</v>
      </c>
      <c r="L9" s="32">
        <f>'Density per LAD W14'!P$355</f>
        <v>257.01599835198613</v>
      </c>
      <c r="M9" s="32">
        <f>'Density per LAD W14'!Q$355</f>
        <v>1050.2320848671875</v>
      </c>
      <c r="N9" s="32">
        <f>'Density per LAD W14'!R$355</f>
        <v>2580.6961397190544</v>
      </c>
      <c r="O9" s="32">
        <f>'Density per LAD W14'!S$355</f>
        <v>1796.6637813415925</v>
      </c>
      <c r="P9" s="32">
        <f>'Density per LAD W14'!T$355</f>
        <v>312.0241703162622</v>
      </c>
      <c r="Q9" s="32">
        <f>'Density per LAD W14'!U$355</f>
        <v>2757.418617433209</v>
      </c>
      <c r="R9" s="32">
        <f>'Density per LAD W14'!V$355</f>
        <v>1749.6616792423679</v>
      </c>
      <c r="S9" s="32">
        <f>'Density per LAD W14'!W$355</f>
        <v>2578.7748464452097</v>
      </c>
      <c r="T9" s="32">
        <f>'Density per LAD W14'!X$355</f>
        <v>686.03107283114196</v>
      </c>
      <c r="U9" s="32">
        <f>'Density per LAD W14'!Y$355</f>
        <v>2208.4786934385033</v>
      </c>
    </row>
    <row r="10" spans="1:21" x14ac:dyDescent="0.45">
      <c r="B10" s="81"/>
      <c r="C10" s="2">
        <v>2015</v>
      </c>
      <c r="D10" s="32">
        <f>'Density per LAD W15'!H$355</f>
        <v>680.16272593797407</v>
      </c>
      <c r="E10" s="32">
        <f>'Density per LAD W15'!I$355</f>
        <v>1603.7303629595633</v>
      </c>
      <c r="F10" s="32">
        <f>'Density per LAD W15'!J$355</f>
        <v>1780.2818079789452</v>
      </c>
      <c r="G10" s="32">
        <f>'Density per LAD W15'!K$355</f>
        <v>1850.1506249981858</v>
      </c>
      <c r="H10" s="32">
        <f>'Density per LAD W15'!L$355</f>
        <v>1883.183312679482</v>
      </c>
      <c r="I10" s="32">
        <f>'Density per LAD W15'!M$355</f>
        <v>952.0770798689299</v>
      </c>
      <c r="J10" s="32">
        <f>'Density per LAD W15'!N$355</f>
        <v>6137.4272086457231</v>
      </c>
      <c r="K10" s="32">
        <f>'Density per LAD W15'!O$355</f>
        <v>613.66223269384307</v>
      </c>
      <c r="L10" s="32">
        <f>'Density per LAD W15'!P$355</f>
        <v>258.7177683262845</v>
      </c>
      <c r="M10" s="32">
        <f>'Density per LAD W15'!Q$355</f>
        <v>1058.5860604408522</v>
      </c>
      <c r="N10" s="32">
        <f>'Density per LAD W15'!R$355</f>
        <v>2608.2568471598943</v>
      </c>
      <c r="O10" s="32">
        <f>'Density per LAD W15'!S$355</f>
        <v>1827.5180486426877</v>
      </c>
      <c r="P10" s="32">
        <f>'Density per LAD W15'!T$355</f>
        <v>312.38357834710854</v>
      </c>
      <c r="Q10" s="32">
        <f>'Density per LAD W15'!U$355</f>
        <v>2784.9307216808247</v>
      </c>
      <c r="R10" s="32">
        <f>'Density per LAD W15'!V$355</f>
        <v>1773.4520201258833</v>
      </c>
      <c r="S10" s="32">
        <f>'Density per LAD W15'!W$355</f>
        <v>2603.9071325464242</v>
      </c>
      <c r="T10" s="32">
        <f>'Density per LAD W15'!X$355</f>
        <v>690.79384107008798</v>
      </c>
      <c r="U10" s="32">
        <f>'Density per LAD W15'!Y$355</f>
        <v>2224.4003507153352</v>
      </c>
    </row>
    <row r="11" spans="1:21" x14ac:dyDescent="0.45">
      <c r="B11" s="81"/>
      <c r="C11" s="2">
        <v>2016</v>
      </c>
      <c r="D11" s="32">
        <f>'Density per LAD W16'!H$355</f>
        <v>687.62309253986314</v>
      </c>
      <c r="E11" s="32">
        <f>'Density per LAD W16'!I$355</f>
        <v>1625.6191573185861</v>
      </c>
      <c r="F11" s="32">
        <f>'Density per LAD W16'!J$355</f>
        <v>1803.0178736102691</v>
      </c>
      <c r="G11" s="32">
        <f>'Density per LAD W16'!K$355</f>
        <v>1873.6782541743073</v>
      </c>
      <c r="H11" s="32">
        <f>'Density per LAD W16'!L$355</f>
        <v>1912.53315605796</v>
      </c>
      <c r="I11" s="32">
        <f>'Density per LAD W16'!M$355</f>
        <v>957.7533554076922</v>
      </c>
      <c r="J11" s="32">
        <f>'Density per LAD W16'!N$355</f>
        <v>6224.4743096290294</v>
      </c>
      <c r="K11" s="32">
        <f>'Density per LAD W16'!O$355</f>
        <v>620.31290632663263</v>
      </c>
      <c r="L11" s="32">
        <f>'Density per LAD W16'!P$355</f>
        <v>260.59915954788465</v>
      </c>
      <c r="M11" s="32">
        <f>'Density per LAD W16'!Q$355</f>
        <v>1066.5215847367169</v>
      </c>
      <c r="N11" s="32">
        <f>'Density per LAD W16'!R$355</f>
        <v>2630.8301248959515</v>
      </c>
      <c r="O11" s="32">
        <f>'Density per LAD W16'!S$355</f>
        <v>1849.9300883891262</v>
      </c>
      <c r="P11" s="32">
        <f>'Density per LAD W16'!T$355</f>
        <v>313.32402080981967</v>
      </c>
      <c r="Q11" s="32">
        <f>'Density per LAD W16'!U$355</f>
        <v>2818.8749988671848</v>
      </c>
      <c r="R11" s="32">
        <f>'Density per LAD W16'!V$355</f>
        <v>1797.0931828498026</v>
      </c>
      <c r="S11" s="32">
        <f>'Density per LAD W16'!W$355</f>
        <v>2629.6773647903983</v>
      </c>
      <c r="T11" s="32">
        <f>'Density per LAD W16'!X$355</f>
        <v>696.30757343785172</v>
      </c>
      <c r="U11" s="32">
        <f>'Density per LAD W16'!Y$355</f>
        <v>2241.8403460017589</v>
      </c>
    </row>
    <row r="12" spans="1:21" x14ac:dyDescent="0.45">
      <c r="B12" s="81"/>
      <c r="C12" s="2">
        <v>2017</v>
      </c>
      <c r="D12" s="32">
        <f>'Density per LAD W17'!H$355</f>
        <v>689.8732009349385</v>
      </c>
      <c r="E12" s="32">
        <f>'Density per LAD W17'!I$355</f>
        <v>1636.0537405055227</v>
      </c>
      <c r="F12" s="32">
        <f>'Density per LAD W17'!J$355</f>
        <v>1814.614291388124</v>
      </c>
      <c r="G12" s="32">
        <f>'Density per LAD W17'!K$355</f>
        <v>1881.1720384723237</v>
      </c>
      <c r="H12" s="32">
        <f>'Density per LAD W17'!L$355</f>
        <v>1930.2384785772115</v>
      </c>
      <c r="I12" s="32">
        <f>'Density per LAD W17'!M$355</f>
        <v>959.82020265303572</v>
      </c>
      <c r="J12" s="32">
        <f>'Density per LAD W17'!N$355</f>
        <v>6280.1359531731523</v>
      </c>
      <c r="K12" s="32">
        <f>'Density per LAD W17'!O$355</f>
        <v>623.71607983376521</v>
      </c>
      <c r="L12" s="32">
        <f>'Density per LAD W17'!P$355</f>
        <v>262.08934082303182</v>
      </c>
      <c r="M12" s="32">
        <f>'Density per LAD W17'!Q$355</f>
        <v>1072.0017098195524</v>
      </c>
      <c r="N12" s="32">
        <f>'Density per LAD W17'!R$355</f>
        <v>2633.7756443501285</v>
      </c>
      <c r="O12" s="32">
        <f>'Density per LAD W17'!S$355</f>
        <v>1863.4424337732182</v>
      </c>
      <c r="P12" s="32">
        <f>'Density per LAD W17'!T$355</f>
        <v>314.73942998598227</v>
      </c>
      <c r="Q12" s="32">
        <f>'Density per LAD W17'!U$355</f>
        <v>2834.8995876582203</v>
      </c>
      <c r="R12" s="32">
        <f>'Density per LAD W17'!V$355</f>
        <v>1809.9110402058036</v>
      </c>
      <c r="S12" s="32">
        <f>'Density per LAD W17'!W$355</f>
        <v>2642.1483306272007</v>
      </c>
      <c r="T12" s="32">
        <f>'Density per LAD W17'!X$355</f>
        <v>697.44820235858867</v>
      </c>
      <c r="U12" s="32">
        <f>'Density per LAD W17'!Y$355</f>
        <v>2257.0216006051942</v>
      </c>
    </row>
    <row r="13" spans="1:21" x14ac:dyDescent="0.45">
      <c r="B13" s="81" t="s">
        <v>1106</v>
      </c>
      <c r="C13" s="2">
        <v>2011</v>
      </c>
      <c r="D13" s="42">
        <f>'Density per LAD W11'!H$356</f>
        <v>5.789994749907879</v>
      </c>
      <c r="E13" s="42">
        <f>'Density per LAD W11'!I$356</f>
        <v>6.7301014893160938</v>
      </c>
      <c r="F13" s="42">
        <f>'Density per LAD W11'!J$356</f>
        <v>7.0370830843149337</v>
      </c>
      <c r="G13" s="42">
        <f>'Density per LAD W11'!K$356</f>
        <v>7.0149967679631722</v>
      </c>
      <c r="H13" s="42">
        <f>'Density per LAD W11'!L$356</f>
        <v>6.8489421110810635</v>
      </c>
      <c r="I13" s="42">
        <f>'Density per LAD W11'!M$356</f>
        <v>5.7553346075147633</v>
      </c>
      <c r="J13" s="42">
        <f>'Density per LAD W11'!N$356</f>
        <v>8.1030638819803862</v>
      </c>
      <c r="K13" s="42">
        <f>'Density per LAD W11'!O$356</f>
        <v>5.7189734337441491</v>
      </c>
      <c r="L13" s="42">
        <f>'Density per LAD W11'!P$356</f>
        <v>5.1893589341256456</v>
      </c>
      <c r="M13" s="42">
        <f>'Density per LAD W11'!Q$356</f>
        <v>6.5617427455075568</v>
      </c>
      <c r="N13" s="42">
        <f>'Density per LAD W11'!R$356</f>
        <v>7.3143306728863626</v>
      </c>
      <c r="O13" s="42">
        <f>'Density per LAD W11'!S$356</f>
        <v>6.8439370784266824</v>
      </c>
      <c r="P13" s="42">
        <f>'Density per LAD W11'!T$356</f>
        <v>5.7248296620842334</v>
      </c>
      <c r="Q13" s="42">
        <f>'Density per LAD W11'!U$356</f>
        <v>7.4574408791718874</v>
      </c>
      <c r="R13" s="42">
        <f>'Density per LAD W11'!V$356</f>
        <v>6.6373948139333958</v>
      </c>
      <c r="S13" s="42">
        <f>'Density per LAD W11'!W$356</f>
        <v>7.3621079671775407</v>
      </c>
      <c r="T13" s="42">
        <f>'Density per LAD W11'!X$356</f>
        <v>6.1499870500497229</v>
      </c>
      <c r="U13" s="42">
        <f>'Density per LAD W11'!Y$356</f>
        <v>7.2091973074902773</v>
      </c>
    </row>
    <row r="14" spans="1:21" x14ac:dyDescent="0.45">
      <c r="B14" s="81"/>
      <c r="C14" s="2">
        <v>2012</v>
      </c>
      <c r="D14" s="42">
        <f>'Density per LAD W12'!H$356</f>
        <v>5.7999355918280564</v>
      </c>
      <c r="E14" s="42">
        <f>'Density per LAD W12'!I$356</f>
        <v>6.7360622294146077</v>
      </c>
      <c r="F14" s="42">
        <f>'Density per LAD W12'!J$356</f>
        <v>7.0429388460654287</v>
      </c>
      <c r="G14" s="42">
        <f>'Density per LAD W12'!K$356</f>
        <v>7.0252004452380525</v>
      </c>
      <c r="H14" s="42">
        <f>'Density per LAD W12'!L$356</f>
        <v>6.8581395410216084</v>
      </c>
      <c r="I14" s="42">
        <f>'Density per LAD W12'!M$356</f>
        <v>5.7619941852788221</v>
      </c>
      <c r="J14" s="42">
        <f>'Density per LAD W12'!N$356</f>
        <v>8.1173456200703473</v>
      </c>
      <c r="K14" s="42">
        <f>'Density per LAD W12'!O$356</f>
        <v>5.7242604796707566</v>
      </c>
      <c r="L14" s="42">
        <f>'Density per LAD W12'!P$356</f>
        <v>5.1954402245851643</v>
      </c>
      <c r="M14" s="42">
        <f>'Density per LAD W12'!Q$356</f>
        <v>6.5688082236582437</v>
      </c>
      <c r="N14" s="42">
        <f>'Density per LAD W12'!R$356</f>
        <v>7.3248033727745296</v>
      </c>
      <c r="O14" s="42">
        <f>'Density per LAD W12'!S$356</f>
        <v>6.8569406833645941</v>
      </c>
      <c r="P14" s="42">
        <f>'Density per LAD W12'!T$356</f>
        <v>5.7276826104486274</v>
      </c>
      <c r="Q14" s="42">
        <f>'Density per LAD W12'!U$356</f>
        <v>7.4554748359613763</v>
      </c>
      <c r="R14" s="42">
        <f>'Density per LAD W12'!V$356</f>
        <v>6.6501016611982431</v>
      </c>
      <c r="S14" s="42">
        <f>'Density per LAD W12'!W$356</f>
        <v>7.3742749671093604</v>
      </c>
      <c r="T14" s="42">
        <f>'Density per LAD W12'!X$356</f>
        <v>6.1579516744434022</v>
      </c>
      <c r="U14" s="42">
        <f>'Density per LAD W12'!Y$356</f>
        <v>7.2148496366246846</v>
      </c>
    </row>
    <row r="15" spans="1:21" x14ac:dyDescent="0.45">
      <c r="B15" s="81"/>
      <c r="C15" s="2">
        <v>2013</v>
      </c>
      <c r="D15" s="42">
        <f>'Density per LAD W13'!H$356</f>
        <v>5.8090993177385064</v>
      </c>
      <c r="E15" s="42">
        <f>'Density per LAD W13'!I$356</f>
        <v>6.7450797678403944</v>
      </c>
      <c r="F15" s="42">
        <f>'Density per LAD W13'!J$356</f>
        <v>7.0465337555512821</v>
      </c>
      <c r="G15" s="42">
        <f>'Density per LAD W13'!K$356</f>
        <v>7.0325099890041178</v>
      </c>
      <c r="H15" s="42">
        <f>'Density per LAD W13'!L$356</f>
        <v>6.8652684174309559</v>
      </c>
      <c r="I15" s="42">
        <f>'Density per LAD W13'!M$356</f>
        <v>5.7696031806558299</v>
      </c>
      <c r="J15" s="42">
        <f>'Density per LAD W13'!N$356</f>
        <v>8.1326289679876922</v>
      </c>
      <c r="K15" s="42">
        <f>'Density per LAD W13'!O$356</f>
        <v>5.7296631487751988</v>
      </c>
      <c r="L15" s="42">
        <f>'Density per LAD W13'!P$356</f>
        <v>5.1999473958553439</v>
      </c>
      <c r="M15" s="42">
        <f>'Density per LAD W13'!Q$356</f>
        <v>6.5738398592272311</v>
      </c>
      <c r="N15" s="42">
        <f>'Density per LAD W13'!R$356</f>
        <v>7.3345774265375976</v>
      </c>
      <c r="O15" s="42">
        <f>'Density per LAD W13'!S$356</f>
        <v>6.8691150594278101</v>
      </c>
      <c r="P15" s="42">
        <f>'Density per LAD W13'!T$356</f>
        <v>5.7309924935861609</v>
      </c>
      <c r="Q15" s="42">
        <f>'Density per LAD W13'!U$356</f>
        <v>7.4561444931402061</v>
      </c>
      <c r="R15" s="42">
        <f>'Density per LAD W13'!V$356</f>
        <v>6.6590374371235654</v>
      </c>
      <c r="S15" s="42">
        <f>'Density per LAD W13'!W$356</f>
        <v>7.3859752800869094</v>
      </c>
      <c r="T15" s="42">
        <f>'Density per LAD W13'!X$356</f>
        <v>6.1652694078371759</v>
      </c>
      <c r="U15" s="42">
        <f>'Density per LAD W13'!Y$356</f>
        <v>7.2203205067499798</v>
      </c>
    </row>
    <row r="16" spans="1:21" x14ac:dyDescent="0.45">
      <c r="B16" s="81"/>
      <c r="C16" s="2">
        <v>2014</v>
      </c>
      <c r="D16" s="42">
        <f>'Density per LAD W14'!H$356</f>
        <v>5.8189724690854137</v>
      </c>
      <c r="E16" s="42">
        <f>'Density per LAD W14'!I$356</f>
        <v>6.7554228340450413</v>
      </c>
      <c r="F16" s="42">
        <f>'Density per LAD W14'!J$356</f>
        <v>7.0516377576564135</v>
      </c>
      <c r="G16" s="42">
        <f>'Density per LAD W14'!K$356</f>
        <v>7.0425759204596519</v>
      </c>
      <c r="H16" s="42">
        <f>'Density per LAD W14'!L$356</f>
        <v>6.8739200337618245</v>
      </c>
      <c r="I16" s="42">
        <f>'Density per LAD W14'!M$356</f>
        <v>5.7797528841592021</v>
      </c>
      <c r="J16" s="42">
        <f>'Density per LAD W14'!N$356</f>
        <v>8.1502104056636941</v>
      </c>
      <c r="K16" s="42">
        <f>'Density per LAD W14'!O$356</f>
        <v>5.7340151387708795</v>
      </c>
      <c r="L16" s="42">
        <f>'Density per LAD W14'!P$356</f>
        <v>5.2074589165381457</v>
      </c>
      <c r="M16" s="42">
        <f>'Density per LAD W14'!Q$356</f>
        <v>6.5788371022482153</v>
      </c>
      <c r="N16" s="42">
        <f>'Density per LAD W14'!R$356</f>
        <v>7.3461163676713648</v>
      </c>
      <c r="O16" s="42">
        <f>'Density per LAD W14'!S$356</f>
        <v>6.8809635172064558</v>
      </c>
      <c r="P16" s="42">
        <f>'Density per LAD W14'!T$356</f>
        <v>5.7328242833237981</v>
      </c>
      <c r="Q16" s="42">
        <f>'Density per LAD W14'!U$356</f>
        <v>7.4623890930348153</v>
      </c>
      <c r="R16" s="42">
        <f>'Density per LAD W14'!V$356</f>
        <v>6.6689979441479297</v>
      </c>
      <c r="S16" s="42">
        <f>'Density per LAD W14'!W$356</f>
        <v>7.3972915050968231</v>
      </c>
      <c r="T16" s="42">
        <f>'Density per LAD W14'!X$356</f>
        <v>6.1746415651912976</v>
      </c>
      <c r="U16" s="42">
        <f>'Density per LAD W14'!Y$356</f>
        <v>7.225622350239906</v>
      </c>
    </row>
    <row r="17" spans="2:21" x14ac:dyDescent="0.45">
      <c r="B17" s="81"/>
      <c r="C17" s="2">
        <v>2015</v>
      </c>
      <c r="D17" s="42">
        <f>'Density per LAD W15'!H$356</f>
        <v>5.8300785304714422</v>
      </c>
      <c r="E17" s="42">
        <f>'Density per LAD W15'!I$356</f>
        <v>6.7639473298001942</v>
      </c>
      <c r="F17" s="42">
        <f>'Density per LAD W15'!J$356</f>
        <v>7.0604261427759116</v>
      </c>
      <c r="G17" s="42">
        <f>'Density per LAD W15'!K$356</f>
        <v>7.0524367276450652</v>
      </c>
      <c r="H17" s="42">
        <f>'Density per LAD W15'!L$356</f>
        <v>6.8852044716741077</v>
      </c>
      <c r="I17" s="42">
        <f>'Density per LAD W15'!M$356</f>
        <v>5.7869437284693772</v>
      </c>
      <c r="J17" s="42">
        <f>'Density per LAD W15'!N$356</f>
        <v>8.1687012068583105</v>
      </c>
      <c r="K17" s="42">
        <f>'Density per LAD W15'!O$356</f>
        <v>5.738818136086369</v>
      </c>
      <c r="L17" s="42">
        <f>'Density per LAD W15'!P$356</f>
        <v>5.2156962004195266</v>
      </c>
      <c r="M17" s="42">
        <f>'Density per LAD W15'!Q$356</f>
        <v>6.5869952659863902</v>
      </c>
      <c r="N17" s="42">
        <f>'Density per LAD W15'!R$356</f>
        <v>7.3570940122244606</v>
      </c>
      <c r="O17" s="42">
        <f>'Density per LAD W15'!S$356</f>
        <v>6.8966616430575387</v>
      </c>
      <c r="P17" s="42">
        <f>'Density per LAD W15'!T$356</f>
        <v>5.7333901226450914</v>
      </c>
      <c r="Q17" s="42">
        <f>'Density per LAD W15'!U$356</f>
        <v>7.47030300951982</v>
      </c>
      <c r="R17" s="42">
        <f>'Density per LAD W15'!V$356</f>
        <v>6.6789193958924962</v>
      </c>
      <c r="S17" s="42">
        <f>'Density per LAD W15'!W$356</f>
        <v>7.4064457637433101</v>
      </c>
      <c r="T17" s="42">
        <f>'Density per LAD W15'!X$356</f>
        <v>6.182783444183702</v>
      </c>
      <c r="U17" s="42">
        <f>'Density per LAD W15'!Y$356</f>
        <v>7.2316466485507407</v>
      </c>
    </row>
    <row r="18" spans="2:21" x14ac:dyDescent="0.45">
      <c r="B18" s="81"/>
      <c r="C18" s="2">
        <v>2016</v>
      </c>
      <c r="D18" s="42">
        <f>'Density per LAD W16'!H$356</f>
        <v>5.8406400306358917</v>
      </c>
      <c r="E18" s="42">
        <f>'Density per LAD W16'!I$356</f>
        <v>6.7741744296136375</v>
      </c>
      <c r="F18" s="42">
        <f>'Density per LAD W16'!J$356</f>
        <v>7.0703294662738427</v>
      </c>
      <c r="G18" s="42">
        <f>'Density per LAD W16'!K$356</f>
        <v>7.0627965503341521</v>
      </c>
      <c r="H18" s="42">
        <f>'Density per LAD W16'!L$356</f>
        <v>6.8984366324743114</v>
      </c>
      <c r="I18" s="42">
        <f>'Density per LAD W16'!M$356</f>
        <v>5.7955036922005938</v>
      </c>
      <c r="J18" s="42">
        <f>'Density per LAD W16'!N$356</f>
        <v>8.1814516882909309</v>
      </c>
      <c r="K18" s="42">
        <f>'Density per LAD W16'!O$356</f>
        <v>5.7483918228103903</v>
      </c>
      <c r="L18" s="42">
        <f>'Density per LAD W16'!P$356</f>
        <v>5.2242026798728434</v>
      </c>
      <c r="M18" s="42">
        <f>'Density per LAD W16'!Q$356</f>
        <v>6.5943355504760373</v>
      </c>
      <c r="N18" s="42">
        <f>'Density per LAD W16'!R$356</f>
        <v>7.3662704830773986</v>
      </c>
      <c r="O18" s="42">
        <f>'Density per LAD W16'!S$356</f>
        <v>6.9081917024718829</v>
      </c>
      <c r="P18" s="42">
        <f>'Density per LAD W16'!T$356</f>
        <v>5.736029962538395</v>
      </c>
      <c r="Q18" s="42">
        <f>'Density per LAD W16'!U$356</f>
        <v>7.4805499292741837</v>
      </c>
      <c r="R18" s="42">
        <f>'Density per LAD W16'!V$356</f>
        <v>6.6893418012487169</v>
      </c>
      <c r="S18" s="42">
        <f>'Density per LAD W16'!W$356</f>
        <v>7.4165158631006216</v>
      </c>
      <c r="T18" s="42">
        <f>'Density per LAD W16'!X$356</f>
        <v>6.1913599276994971</v>
      </c>
      <c r="U18" s="42">
        <f>'Density per LAD W16'!Y$356</f>
        <v>7.2385451610005331</v>
      </c>
    </row>
    <row r="19" spans="2:21" x14ac:dyDescent="0.45">
      <c r="B19" s="81"/>
      <c r="C19" s="2">
        <v>2017</v>
      </c>
      <c r="D19" s="42">
        <f>'Density per LAD W17'!H$356</f>
        <v>5.8473746876035166</v>
      </c>
      <c r="E19" s="42">
        <f>'Density per LAD W17'!I$356</f>
        <v>6.7803926330553166</v>
      </c>
      <c r="F19" s="42">
        <f>'Density per LAD W17'!J$356</f>
        <v>7.0760969436441661</v>
      </c>
      <c r="G19" s="42">
        <f>'Density per LAD W17'!K$356</f>
        <v>7.066304388666742</v>
      </c>
      <c r="H19" s="42">
        <f>'Density per LAD W17'!L$356</f>
        <v>6.9073368368391366</v>
      </c>
      <c r="I19" s="42">
        <f>'Density per LAD W17'!M$356</f>
        <v>5.7999818298674617</v>
      </c>
      <c r="J19" s="42">
        <f>'Density per LAD W17'!N$356</f>
        <v>8.1882502492626568</v>
      </c>
      <c r="K19" s="42">
        <f>'Density per LAD W17'!O$356</f>
        <v>5.7544621866903922</v>
      </c>
      <c r="L19" s="42">
        <f>'Density per LAD W17'!P$356</f>
        <v>5.2299234356361044</v>
      </c>
      <c r="M19" s="42">
        <f>'Density per LAD W17'!Q$356</f>
        <v>6.6003258620661622</v>
      </c>
      <c r="N19" s="42">
        <f>'Density per LAD W17'!R$356</f>
        <v>7.3681932615655414</v>
      </c>
      <c r="O19" s="42">
        <f>'Density per LAD W17'!S$356</f>
        <v>6.9154351100287181</v>
      </c>
      <c r="P19" s="42">
        <f>'Density per LAD W17'!T$356</f>
        <v>5.7399576499559979</v>
      </c>
      <c r="Q19" s="42">
        <f>'Density per LAD W17'!U$356</f>
        <v>7.4858063103043202</v>
      </c>
      <c r="R19" s="42">
        <f>'Density per LAD W17'!V$356</f>
        <v>6.6946781665293464</v>
      </c>
      <c r="S19" s="42">
        <f>'Density per LAD W17'!W$356</f>
        <v>7.4216039815927868</v>
      </c>
      <c r="T19" s="42">
        <f>'Density per LAD W17'!X$356</f>
        <v>6.1961342257862428</v>
      </c>
      <c r="U19" s="42">
        <f>'Density per LAD W17'!Y$356</f>
        <v>7.2452652268507878</v>
      </c>
    </row>
    <row r="20" spans="2:21" x14ac:dyDescent="0.45">
      <c r="B20" s="81" t="s">
        <v>1107</v>
      </c>
      <c r="C20" s="2">
        <v>2011</v>
      </c>
      <c r="D20" s="39">
        <f>'Density per LAD W11'!H$357</f>
        <v>34.70789017407251</v>
      </c>
      <c r="E20" s="39">
        <f>'Density per LAD W11'!I$357</f>
        <v>46.910244454984174</v>
      </c>
      <c r="F20" s="39">
        <f>'Density per LAD W11'!J$357</f>
        <v>50.723513785467595</v>
      </c>
      <c r="G20" s="39">
        <f>'Density per LAD W11'!K$357</f>
        <v>50.373161280526112</v>
      </c>
      <c r="H20" s="39">
        <f>'Density per LAD W11'!L$357</f>
        <v>48.665373214161107</v>
      </c>
      <c r="I20" s="39">
        <f>'Density per LAD W11'!M$357</f>
        <v>35.219414190386026</v>
      </c>
      <c r="J20" s="39">
        <f>'Density per LAD W11'!N$357</f>
        <v>67.452105277436374</v>
      </c>
      <c r="K20" s="39">
        <f>'Density per LAD W11'!O$357</f>
        <v>34.212555603305553</v>
      </c>
      <c r="L20" s="39">
        <f>'Density per LAD W11'!P$357</f>
        <v>27.39699218981885</v>
      </c>
      <c r="M20" s="39">
        <f>'Density per LAD W11'!Q$357</f>
        <v>44.152128809947392</v>
      </c>
      <c r="N20" s="39">
        <f>'Density per LAD W11'!R$357</f>
        <v>54.773556003759147</v>
      </c>
      <c r="O20" s="39">
        <f>'Density per LAD W11'!S$357</f>
        <v>48.196120442626444</v>
      </c>
      <c r="P20" s="39">
        <f>'Density per LAD W11'!T$357</f>
        <v>32.793992952467079</v>
      </c>
      <c r="Q20" s="39">
        <f>'Density per LAD W11'!U$357</f>
        <v>57.06432782614889</v>
      </c>
      <c r="R20" s="39">
        <f>'Density per LAD W11'!V$357</f>
        <v>45.811336307920001</v>
      </c>
      <c r="S20" s="39">
        <f>'Density per LAD W11'!W$357</f>
        <v>55.369095013326366</v>
      </c>
      <c r="T20" s="39">
        <f>'Density per LAD W11'!X$357</f>
        <v>38.42822415037471</v>
      </c>
      <c r="U20" s="39">
        <f>'Density per LAD W11'!Y$357</f>
        <v>53.387823898244882</v>
      </c>
    </row>
    <row r="21" spans="2:21" x14ac:dyDescent="0.45">
      <c r="B21" s="81"/>
      <c r="C21" s="2">
        <v>2012</v>
      </c>
      <c r="D21" s="39">
        <f>'Density per LAD W12'!H$357</f>
        <v>34.828194397469581</v>
      </c>
      <c r="E21" s="39">
        <f>'Density per LAD W12'!I$357</f>
        <v>46.993567691780747</v>
      </c>
      <c r="F21" s="39">
        <f>'Density per LAD W12'!J$357</f>
        <v>50.809502418616717</v>
      </c>
      <c r="G21" s="39">
        <f>'Density per LAD W12'!K$357</f>
        <v>50.518766719278375</v>
      </c>
      <c r="H21" s="39">
        <f>'Density per LAD W12'!L$357</f>
        <v>48.798591512837973</v>
      </c>
      <c r="I21" s="39">
        <f>'Density per LAD W12'!M$357</f>
        <v>35.299778027804514</v>
      </c>
      <c r="J21" s="39">
        <f>'Density per LAD W12'!N$357</f>
        <v>67.686997605358457</v>
      </c>
      <c r="K21" s="39">
        <f>'Density per LAD W12'!O$357</f>
        <v>34.277456619604465</v>
      </c>
      <c r="L21" s="39">
        <f>'Density per LAD W12'!P$357</f>
        <v>27.459514860947998</v>
      </c>
      <c r="M21" s="39">
        <f>'Density per LAD W12'!Q$357</f>
        <v>44.241289180108289</v>
      </c>
      <c r="N21" s="39">
        <f>'Density per LAD W12'!R$357</f>
        <v>54.925803601865518</v>
      </c>
      <c r="O21" s="39">
        <f>'Density per LAD W12'!S$357</f>
        <v>48.380006806852272</v>
      </c>
      <c r="P21" s="39">
        <f>'Density per LAD W12'!T$357</f>
        <v>32.826446262997692</v>
      </c>
      <c r="Q21" s="39">
        <f>'Density per LAD W12'!U$357</f>
        <v>57.023610982570702</v>
      </c>
      <c r="R21" s="39">
        <f>'Density per LAD W12'!V$357</f>
        <v>45.99314959797934</v>
      </c>
      <c r="S21" s="39">
        <f>'Density per LAD W12'!W$357</f>
        <v>55.554870748971133</v>
      </c>
      <c r="T21" s="39">
        <f>'Density per LAD W12'!X$357</f>
        <v>38.524494487027596</v>
      </c>
      <c r="U21" s="39">
        <f>'Density per LAD W12'!Y$357</f>
        <v>53.473576872108481</v>
      </c>
    </row>
    <row r="22" spans="2:21" x14ac:dyDescent="0.45">
      <c r="B22" s="81"/>
      <c r="C22" s="2">
        <v>2013</v>
      </c>
      <c r="D22" s="39">
        <f>'Density per LAD W13'!H$357</f>
        <v>34.933625023094777</v>
      </c>
      <c r="E22" s="39">
        <f>'Density per LAD W13'!I$357</f>
        <v>47.121942920461947</v>
      </c>
      <c r="F22" s="39">
        <f>'Density per LAD W13'!J$357</f>
        <v>50.860946257316989</v>
      </c>
      <c r="G22" s="39">
        <f>'Density per LAD W13'!K$357</f>
        <v>50.620954233664811</v>
      </c>
      <c r="H22" s="39">
        <f>'Density per LAD W13'!L$357</f>
        <v>48.895326041430202</v>
      </c>
      <c r="I22" s="39">
        <f>'Density per LAD W13'!M$357</f>
        <v>35.387951611510758</v>
      </c>
      <c r="J22" s="39">
        <f>'Density per LAD W13'!N$357</f>
        <v>67.940812957521942</v>
      </c>
      <c r="K22" s="39">
        <f>'Density per LAD W13'!O$357</f>
        <v>34.345596020585099</v>
      </c>
      <c r="L22" s="39">
        <f>'Density per LAD W13'!P$357</f>
        <v>27.507798105097972</v>
      </c>
      <c r="M22" s="39">
        <f>'Density per LAD W13'!Q$357</f>
        <v>44.30615799499418</v>
      </c>
      <c r="N22" s="39">
        <f>'Density per LAD W13'!R$357</f>
        <v>55.070126703135962</v>
      </c>
      <c r="O22" s="39">
        <f>'Density per LAD W13'!S$357</f>
        <v>48.552176747802164</v>
      </c>
      <c r="P22" s="39">
        <f>'Density per LAD W13'!T$357</f>
        <v>32.864244001600063</v>
      </c>
      <c r="Q22" s="39">
        <f>'Density per LAD W13'!U$357</f>
        <v>57.03198631128582</v>
      </c>
      <c r="R22" s="39">
        <f>'Density per LAD W13'!V$357</f>
        <v>46.120035340924368</v>
      </c>
      <c r="S22" s="39">
        <f>'Density per LAD W13'!W$357</f>
        <v>55.728906584515727</v>
      </c>
      <c r="T22" s="39">
        <f>'Density per LAD W13'!X$357</f>
        <v>38.612112783262539</v>
      </c>
      <c r="U22" s="39">
        <f>'Density per LAD W13'!Y$357</f>
        <v>53.551381058214247</v>
      </c>
    </row>
    <row r="23" spans="2:21" x14ac:dyDescent="0.45">
      <c r="B23" s="81"/>
      <c r="C23" s="2">
        <v>2014</v>
      </c>
      <c r="D23" s="39">
        <f>'Density per LAD W14'!H$357</f>
        <v>35.047334270147786</v>
      </c>
      <c r="E23" s="39">
        <f>'Density per LAD W14'!I$357</f>
        <v>47.268439449021336</v>
      </c>
      <c r="F23" s="39">
        <f>'Density per LAD W14'!J$357</f>
        <v>50.936207227696315</v>
      </c>
      <c r="G23" s="39">
        <f>'Density per LAD W14'!K$357</f>
        <v>50.760563708761417</v>
      </c>
      <c r="H23" s="39">
        <f>'Density per LAD W14'!L$357</f>
        <v>49.017018797148538</v>
      </c>
      <c r="I23" s="39">
        <f>'Density per LAD W14'!M$357</f>
        <v>35.50810861200231</v>
      </c>
      <c r="J23" s="39">
        <f>'Density per LAD W14'!N$357</f>
        <v>68.232276710313485</v>
      </c>
      <c r="K23" s="39">
        <f>'Density per LAD W14'!O$357</f>
        <v>34.401157499490488</v>
      </c>
      <c r="L23" s="39">
        <f>'Density per LAD W14'!P$357</f>
        <v>27.582217087943359</v>
      </c>
      <c r="M23" s="39">
        <f>'Density per LAD W14'!Q$357</f>
        <v>44.373270639529792</v>
      </c>
      <c r="N23" s="39">
        <f>'Density per LAD W14'!R$357</f>
        <v>55.239069970460925</v>
      </c>
      <c r="O23" s="39">
        <f>'Density per LAD W14'!S$357</f>
        <v>48.719514090967465</v>
      </c>
      <c r="P23" s="39">
        <f>'Density per LAD W14'!T$357</f>
        <v>32.885728739976336</v>
      </c>
      <c r="Q23" s="39">
        <f>'Density per LAD W14'!U$357</f>
        <v>57.124232020430718</v>
      </c>
      <c r="R23" s="39">
        <f>'Density per LAD W14'!V$357</f>
        <v>46.260158531328152</v>
      </c>
      <c r="S23" s="39">
        <f>'Density per LAD W14'!W$357</f>
        <v>55.897439175615013</v>
      </c>
      <c r="T23" s="39">
        <f>'Density per LAD W14'!X$357</f>
        <v>38.726085946018856</v>
      </c>
      <c r="U23" s="39">
        <f>'Density per LAD W14'!Y$357</f>
        <v>53.627467448319585</v>
      </c>
    </row>
    <row r="24" spans="2:21" x14ac:dyDescent="0.45">
      <c r="B24" s="81"/>
      <c r="C24" s="2">
        <v>2015</v>
      </c>
      <c r="D24" s="39">
        <f>'Density per LAD W15'!H$357</f>
        <v>35.179338318314606</v>
      </c>
      <c r="E24" s="39">
        <f>'Density per LAD W15'!I$357</f>
        <v>47.389884256506939</v>
      </c>
      <c r="F24" s="39">
        <f>'Density per LAD W15'!J$357</f>
        <v>51.064963346514482</v>
      </c>
      <c r="G24" s="39">
        <f>'Density per LAD W15'!K$357</f>
        <v>50.90388375739159</v>
      </c>
      <c r="H24" s="39">
        <f>'Density per LAD W15'!L$357</f>
        <v>49.177412664932199</v>
      </c>
      <c r="I24" s="39">
        <f>'Density per LAD W15'!M$357</f>
        <v>35.593269051362334</v>
      </c>
      <c r="J24" s="39">
        <f>'Density per LAD W15'!N$357</f>
        <v>68.5416778531727</v>
      </c>
      <c r="K24" s="39">
        <f>'Density per LAD W15'!O$357</f>
        <v>34.462966959443399</v>
      </c>
      <c r="L24" s="39">
        <f>'Density per LAD W15'!P$357</f>
        <v>27.667137437033333</v>
      </c>
      <c r="M24" s="39">
        <f>'Density per LAD W15'!Q$357</f>
        <v>44.482596801874394</v>
      </c>
      <c r="N24" s="39">
        <f>'Density per LAD W15'!R$357</f>
        <v>55.400946660488266</v>
      </c>
      <c r="O24" s="39">
        <f>'Density per LAD W15'!S$357</f>
        <v>48.940438399929334</v>
      </c>
      <c r="P24" s="39">
        <f>'Density per LAD W15'!T$357</f>
        <v>32.89338934127381</v>
      </c>
      <c r="Q24" s="39">
        <f>'Density per LAD W15'!U$357</f>
        <v>57.246058866329754</v>
      </c>
      <c r="R24" s="39">
        <f>'Density per LAD W15'!V$357</f>
        <v>46.406774611023948</v>
      </c>
      <c r="S24" s="39">
        <f>'Density per LAD W15'!W$357</f>
        <v>56.035892950354672</v>
      </c>
      <c r="T24" s="39">
        <f>'Density per LAD W15'!X$357</f>
        <v>38.825169520157836</v>
      </c>
      <c r="U24" s="39">
        <f>'Density per LAD W15'!Y$357</f>
        <v>53.718034899284987</v>
      </c>
    </row>
    <row r="25" spans="2:21" x14ac:dyDescent="0.45">
      <c r="B25" s="81"/>
      <c r="C25" s="2">
        <v>2016</v>
      </c>
      <c r="D25" s="39">
        <f>'Density per LAD W16'!H$357</f>
        <v>35.304620597771546</v>
      </c>
      <c r="E25" s="39">
        <f>'Density per LAD W16'!I$357</f>
        <v>47.536430431527599</v>
      </c>
      <c r="F25" s="39">
        <f>'Density per LAD W16'!J$357</f>
        <v>51.210690967312878</v>
      </c>
      <c r="G25" s="39">
        <f>'Density per LAD W16'!K$357</f>
        <v>51.052743430238543</v>
      </c>
      <c r="H25" s="39">
        <f>'Density per LAD W16'!L$357</f>
        <v>49.367444441890996</v>
      </c>
      <c r="I25" s="39">
        <f>'Density per LAD W16'!M$357</f>
        <v>35.687237462655183</v>
      </c>
      <c r="J25" s="39">
        <f>'Density per LAD W16'!N$357</f>
        <v>68.754485059432</v>
      </c>
      <c r="K25" s="39">
        <f>'Density per LAD W16'!O$357</f>
        <v>34.575302246872361</v>
      </c>
      <c r="L25" s="39">
        <f>'Density per LAD W16'!P$357</f>
        <v>27.755987628215404</v>
      </c>
      <c r="M25" s="39">
        <f>'Density per LAD W16'!Q$357</f>
        <v>44.580168367269053</v>
      </c>
      <c r="N25" s="39">
        <f>'Density per LAD W16'!R$357</f>
        <v>55.534965481404313</v>
      </c>
      <c r="O25" s="39">
        <f>'Density per LAD W16'!S$357</f>
        <v>49.102248356489795</v>
      </c>
      <c r="P25" s="39">
        <f>'Density per LAD W16'!T$357</f>
        <v>32.924401148454933</v>
      </c>
      <c r="Q25" s="39">
        <f>'Density per LAD W16'!U$357</f>
        <v>57.403542222896604</v>
      </c>
      <c r="R25" s="39">
        <f>'Density per LAD W16'!V$357</f>
        <v>46.558960016915108</v>
      </c>
      <c r="S25" s="39">
        <f>'Density per LAD W16'!W$357</f>
        <v>56.186063826755991</v>
      </c>
      <c r="T25" s="39">
        <f>'Density per LAD W16'!X$357</f>
        <v>38.93058897879277</v>
      </c>
      <c r="U25" s="39">
        <f>'Density per LAD W16'!Y$357</f>
        <v>53.819632599880229</v>
      </c>
    </row>
    <row r="26" spans="2:21" x14ac:dyDescent="0.45">
      <c r="B26" s="81"/>
      <c r="C26" s="2">
        <v>2017</v>
      </c>
      <c r="D26" s="39">
        <f>'Density per LAD W17'!H$357</f>
        <v>35.376873293467114</v>
      </c>
      <c r="E26" s="39">
        <f>'Density per LAD W17'!I$357</f>
        <v>47.617656184016354</v>
      </c>
      <c r="F26" s="39">
        <f>'Density per LAD W17'!J$357</f>
        <v>51.293858565804506</v>
      </c>
      <c r="G26" s="39">
        <f>'Density per LAD W17'!K$357</f>
        <v>51.100900586658888</v>
      </c>
      <c r="H26" s="39">
        <f>'Density per LAD W17'!L$357</f>
        <v>49.489766062303993</v>
      </c>
      <c r="I26" s="39">
        <f>'Density per LAD W17'!M$357</f>
        <v>35.72954662262886</v>
      </c>
      <c r="J26" s="39">
        <f>'Density per LAD W17'!N$357</f>
        <v>68.870231401422799</v>
      </c>
      <c r="K26" s="39">
        <f>'Density per LAD W17'!O$357</f>
        <v>34.644917350612452</v>
      </c>
      <c r="L26" s="39">
        <f>'Density per LAD W17'!P$357</f>
        <v>27.817002353456061</v>
      </c>
      <c r="M26" s="39">
        <f>'Density per LAD W17'!Q$357</f>
        <v>44.658196278682965</v>
      </c>
      <c r="N26" s="39">
        <f>'Density per LAD W17'!R$357</f>
        <v>55.559919982821818</v>
      </c>
      <c r="O26" s="39">
        <f>'Density per LAD W17'!S$357</f>
        <v>49.202401353341322</v>
      </c>
      <c r="P26" s="39">
        <f>'Density per LAD W17'!T$357</f>
        <v>32.970636316206232</v>
      </c>
      <c r="Q26" s="39">
        <f>'Density per LAD W17'!U$357</f>
        <v>57.483336396208898</v>
      </c>
      <c r="R26" s="39">
        <f>'Density per LAD W17'!V$357</f>
        <v>46.637425251126622</v>
      </c>
      <c r="S26" s="39">
        <f>'Density per LAD W17'!W$357</f>
        <v>56.26155577976369</v>
      </c>
      <c r="T26" s="39">
        <f>'Density per LAD W17'!X$357</f>
        <v>38.984845226878882</v>
      </c>
      <c r="U26" s="39">
        <f>'Density per LAD W17'!Y$357</f>
        <v>53.91636674616543</v>
      </c>
    </row>
    <row r="28" spans="2:21" x14ac:dyDescent="0.45">
      <c r="C28" s="44" t="s">
        <v>942</v>
      </c>
      <c r="D28" s="45"/>
      <c r="E28" s="45"/>
      <c r="F28" s="45"/>
      <c r="G28" s="45"/>
      <c r="H28" s="45"/>
      <c r="I28" s="45"/>
      <c r="J28" s="45"/>
      <c r="K28" s="45"/>
      <c r="L28" s="45"/>
      <c r="M28" s="45"/>
    </row>
    <row r="29" spans="2:21" x14ac:dyDescent="0.45">
      <c r="C29" s="2" t="s">
        <v>1079</v>
      </c>
      <c r="D29" s="2" t="s">
        <v>710</v>
      </c>
      <c r="E29" s="2" t="s">
        <v>713</v>
      </c>
      <c r="F29" s="2" t="s">
        <v>714</v>
      </c>
      <c r="G29" s="2" t="s">
        <v>718</v>
      </c>
      <c r="H29" s="2" t="s">
        <v>720</v>
      </c>
      <c r="I29" s="2" t="s">
        <v>721</v>
      </c>
      <c r="J29" s="2" t="s">
        <v>722</v>
      </c>
      <c r="K29" s="2" t="s">
        <v>723</v>
      </c>
      <c r="L29" s="2" t="s">
        <v>724</v>
      </c>
      <c r="M29" s="2" t="s">
        <v>725</v>
      </c>
    </row>
    <row r="30" spans="2:21" x14ac:dyDescent="0.45">
      <c r="B30" s="81" t="s">
        <v>1108</v>
      </c>
      <c r="C30" s="2">
        <v>2011</v>
      </c>
      <c r="D30" s="32">
        <f>'Density per LAD S11'!H$355</f>
        <v>786.23971481183798</v>
      </c>
      <c r="E30" s="32">
        <f>'Density per LAD S11'!I$355</f>
        <v>1245.7538411483583</v>
      </c>
      <c r="F30" s="32">
        <f>'Density per LAD S11'!J$355</f>
        <v>1709.3909502576553</v>
      </c>
      <c r="G30" s="32">
        <f>'Density per LAD S11'!K$355</f>
        <v>1408.5520598558849</v>
      </c>
      <c r="H30" s="32">
        <f>'Density per LAD S11'!L$355</f>
        <v>1896.3118212918232</v>
      </c>
      <c r="I30" s="32">
        <f>'Density per LAD S11'!M$355</f>
        <v>915.89476753419297</v>
      </c>
      <c r="J30" s="32">
        <f>'Density per LAD S11'!N$355</f>
        <v>4612.9096106801835</v>
      </c>
      <c r="K30" s="32">
        <f>'Density per LAD S11'!O$355</f>
        <v>561.35906644039892</v>
      </c>
      <c r="L30" s="32">
        <f>'Density per LAD S11'!P$355</f>
        <v>1246.8523284861799</v>
      </c>
      <c r="M30" s="32">
        <f>'Density per LAD S11'!Q$355</f>
        <v>1052.0373297522017</v>
      </c>
      <c r="O30" s="1" t="s">
        <v>1080</v>
      </c>
    </row>
    <row r="31" spans="2:21" x14ac:dyDescent="0.45">
      <c r="B31" s="81"/>
      <c r="C31" s="2">
        <v>2012</v>
      </c>
      <c r="D31" s="32">
        <f>'Density per LAD S12'!H$355</f>
        <v>793.44440543136409</v>
      </c>
      <c r="E31" s="32">
        <f>'Density per LAD S12'!I$355</f>
        <v>1247.7067459569651</v>
      </c>
      <c r="F31" s="32">
        <f>'Density per LAD S12'!J$355</f>
        <v>1723.7123543510804</v>
      </c>
      <c r="G31" s="32">
        <f>'Density per LAD S12'!K$355</f>
        <v>1416.817593414155</v>
      </c>
      <c r="H31" s="32">
        <f>'Density per LAD S12'!L$355</f>
        <v>1916.0221267527581</v>
      </c>
      <c r="I31" s="32">
        <f>'Density per LAD S12'!M$355</f>
        <v>923.17221141536334</v>
      </c>
      <c r="J31" s="32">
        <f>'Density per LAD S12'!N$355</f>
        <v>4679.6101617260947</v>
      </c>
      <c r="K31" s="32">
        <f>'Density per LAD S12'!O$355</f>
        <v>566.00916169239588</v>
      </c>
      <c r="L31" s="32">
        <f>'Density per LAD S12'!P$355</f>
        <v>1264.7990065911358</v>
      </c>
      <c r="M31" s="32">
        <f>'Density per LAD S12'!Q$355</f>
        <v>1057.5039630751555</v>
      </c>
      <c r="O31" s="1" t="s">
        <v>1081</v>
      </c>
    </row>
    <row r="32" spans="2:21" x14ac:dyDescent="0.45">
      <c r="B32" s="81"/>
      <c r="C32" s="2">
        <v>2013</v>
      </c>
      <c r="D32" s="32">
        <f>'Density per LAD S13'!H$355</f>
        <v>799.25017711333078</v>
      </c>
      <c r="E32" s="32">
        <f>'Density per LAD S13'!I$355</f>
        <v>1254.9164659739483</v>
      </c>
      <c r="F32" s="32">
        <f>'Density per LAD S13'!J$355</f>
        <v>1730.5644005843305</v>
      </c>
      <c r="G32" s="32">
        <f>'Density per LAD S13'!K$355</f>
        <v>1423.0690351400897</v>
      </c>
      <c r="H32" s="32">
        <f>'Density per LAD S13'!L$355</f>
        <v>1929.0127014763198</v>
      </c>
      <c r="I32" s="32">
        <f>'Density per LAD S13'!M$355</f>
        <v>929.75074841291826</v>
      </c>
      <c r="J32" s="32">
        <f>'Density per LAD S13'!N$355</f>
        <v>4754.6962812586344</v>
      </c>
      <c r="K32" s="32">
        <f>'Density per LAD S13'!O$355</f>
        <v>570.70834908924473</v>
      </c>
      <c r="L32" s="32">
        <f>'Density per LAD S13'!P$355</f>
        <v>1278.9059792592977</v>
      </c>
      <c r="M32" s="32">
        <f>'Density per LAD S13'!Q$355</f>
        <v>1061.6783929481103</v>
      </c>
      <c r="O32" s="1" t="s">
        <v>1082</v>
      </c>
    </row>
    <row r="33" spans="2:13" x14ac:dyDescent="0.45">
      <c r="B33" s="81"/>
      <c r="C33" s="2">
        <v>2014</v>
      </c>
      <c r="D33" s="32">
        <f>'Density per LAD S14'!H$355</f>
        <v>806.86085674409878</v>
      </c>
      <c r="E33" s="32">
        <f>'Density per LAD S14'!I$355</f>
        <v>1260.4963342699773</v>
      </c>
      <c r="F33" s="32">
        <f>'Density per LAD S14'!J$355</f>
        <v>1741.1801872783751</v>
      </c>
      <c r="G33" s="32">
        <f>'Density per LAD S14'!K$355</f>
        <v>1434.7622188312596</v>
      </c>
      <c r="H33" s="32">
        <f>'Density per LAD S14'!L$355</f>
        <v>1946.3401854859544</v>
      </c>
      <c r="I33" s="32">
        <f>'Density per LAD S14'!M$355</f>
        <v>939.50499736992765</v>
      </c>
      <c r="J33" s="32">
        <f>'Density per LAD S14'!N$355</f>
        <v>4841.7778094133155</v>
      </c>
      <c r="K33" s="32">
        <f>'Density per LAD S14'!O$355</f>
        <v>574.61171636283746</v>
      </c>
      <c r="L33" s="32">
        <f>'Density per LAD S14'!P$355</f>
        <v>1293.7784728476395</v>
      </c>
      <c r="M33" s="32">
        <f>'Density per LAD S14'!Q$355</f>
        <v>1066.3293461168851</v>
      </c>
    </row>
    <row r="34" spans="2:13" x14ac:dyDescent="0.45">
      <c r="B34" s="81"/>
      <c r="C34" s="2">
        <v>2015</v>
      </c>
      <c r="D34" s="32">
        <f>'Density per LAD S15'!H$355</f>
        <v>814.59760035986972</v>
      </c>
      <c r="E34" s="32">
        <f>'Density per LAD S15'!I$355</f>
        <v>1264.520791731215</v>
      </c>
      <c r="F34" s="32">
        <f>'Density per LAD S15'!J$355</f>
        <v>1761.2371427305172</v>
      </c>
      <c r="G34" s="32">
        <f>'Density per LAD S15'!K$355</f>
        <v>1451.4993132899633</v>
      </c>
      <c r="H34" s="32">
        <f>'Density per LAD S15'!L$355</f>
        <v>1969.5856861499876</v>
      </c>
      <c r="I34" s="32">
        <f>'Density per LAD S15'!M$355</f>
        <v>946.37368467140459</v>
      </c>
      <c r="J34" s="32">
        <f>'Density per LAD S15'!N$355</f>
        <v>4937.9820469066335</v>
      </c>
      <c r="K34" s="32">
        <f>'Density per LAD S15'!O$355</f>
        <v>578.82464537014823</v>
      </c>
      <c r="L34" s="32">
        <f>'Density per LAD S15'!P$355</f>
        <v>1312.1582552244508</v>
      </c>
      <c r="M34" s="32">
        <f>'Density per LAD S15'!Q$355</f>
        <v>1074.605892885598</v>
      </c>
    </row>
    <row r="35" spans="2:13" x14ac:dyDescent="0.45">
      <c r="B35" s="81"/>
      <c r="C35" s="2">
        <v>2016</v>
      </c>
      <c r="D35" s="32">
        <f>'Density per LAD S16'!H$355</f>
        <v>821.41301810284631</v>
      </c>
      <c r="E35" s="32">
        <f>'Density per LAD S16'!I$355</f>
        <v>1272.387598074846</v>
      </c>
      <c r="F35" s="32">
        <f>'Density per LAD S16'!J$355</f>
        <v>1783.728681245012</v>
      </c>
      <c r="G35" s="32">
        <f>'Density per LAD S16'!K$355</f>
        <v>1469.3583936506054</v>
      </c>
      <c r="H35" s="32">
        <f>'Density per LAD S16'!L$355</f>
        <v>1998.2548781748403</v>
      </c>
      <c r="I35" s="32">
        <f>'Density per LAD S16'!M$355</f>
        <v>952.03679875577291</v>
      </c>
      <c r="J35" s="32">
        <f>'Density per LAD S16'!N$355</f>
        <v>5006.208227011979</v>
      </c>
      <c r="K35" s="32">
        <f>'Density per LAD S16'!O$355</f>
        <v>584.83372015973669</v>
      </c>
      <c r="L35" s="32">
        <f>'Density per LAD S16'!P$355</f>
        <v>1327.1617676795433</v>
      </c>
      <c r="M35" s="32">
        <f>'Density per LAD S16'!Q$355</f>
        <v>1082.3798205288765</v>
      </c>
    </row>
    <row r="36" spans="2:13" x14ac:dyDescent="0.45">
      <c r="B36" s="81"/>
      <c r="C36" s="2">
        <v>2017</v>
      </c>
      <c r="D36" s="32">
        <f>'Density per LAD S17'!H$355</f>
        <v>824.41540303587146</v>
      </c>
      <c r="E36" s="32">
        <f>'Density per LAD S17'!I$355</f>
        <v>1276.5977248011977</v>
      </c>
      <c r="F36" s="32">
        <f>'Density per LAD S17'!J$355</f>
        <v>1795.214595087466</v>
      </c>
      <c r="G36" s="32">
        <f>'Density per LAD S17'!K$355</f>
        <v>1475.5619619485908</v>
      </c>
      <c r="H36" s="32">
        <f>'Density per LAD S17'!L$355</f>
        <v>2015.9453113437005</v>
      </c>
      <c r="I36" s="32">
        <f>'Density per LAD S17'!M$355</f>
        <v>954.14311286906036</v>
      </c>
      <c r="J36" s="32">
        <f>'Density per LAD S17'!N$355</f>
        <v>5047.5615430639709</v>
      </c>
      <c r="K36" s="32">
        <f>'Density per LAD S17'!O$355</f>
        <v>588.02500255155906</v>
      </c>
      <c r="L36" s="32">
        <f>'Density per LAD S17'!P$355</f>
        <v>1335.1502200543423</v>
      </c>
      <c r="M36" s="32">
        <f>'Density per LAD S17'!Q$355</f>
        <v>1087.8231191464645</v>
      </c>
    </row>
    <row r="37" spans="2:13" x14ac:dyDescent="0.45">
      <c r="B37" s="81" t="s">
        <v>1109</v>
      </c>
      <c r="C37" s="2">
        <v>2011</v>
      </c>
      <c r="D37" s="42">
        <f>'Density per LAD S11'!H$356</f>
        <v>5.9599791063066831</v>
      </c>
      <c r="E37" s="42">
        <f>'Density per LAD S11'!I$356</f>
        <v>6.5679107668075849</v>
      </c>
      <c r="F37" s="42">
        <f>'Density per LAD S11'!J$356</f>
        <v>7.0177175921680703</v>
      </c>
      <c r="G37" s="42">
        <f>'Density per LAD S11'!K$356</f>
        <v>6.6273199517332948</v>
      </c>
      <c r="H37" s="42">
        <f>'Density per LAD S11'!L$356</f>
        <v>6.9319840391249459</v>
      </c>
      <c r="I37" s="42">
        <f>'Density per LAD S11'!M$356</f>
        <v>5.749313296370282</v>
      </c>
      <c r="J37" s="42">
        <f>'Density per LAD S11'!N$356</f>
        <v>7.870567370466178</v>
      </c>
      <c r="K37" s="42">
        <f>'Density per LAD S11'!O$356</f>
        <v>5.7249813307544137</v>
      </c>
      <c r="L37" s="42">
        <f>'Density per LAD S11'!P$356</f>
        <v>6.2648009069096915</v>
      </c>
      <c r="M37" s="42">
        <f>'Density per LAD S11'!Q$356</f>
        <v>6.5826029310252352</v>
      </c>
    </row>
    <row r="38" spans="2:13" x14ac:dyDescent="0.45">
      <c r="B38" s="81"/>
      <c r="C38" s="2">
        <v>2012</v>
      </c>
      <c r="D38" s="42">
        <f>'Density per LAD S12'!H$356</f>
        <v>5.9683136740984795</v>
      </c>
      <c r="E38" s="42">
        <f>'Density per LAD S12'!I$356</f>
        <v>6.5701032052775652</v>
      </c>
      <c r="F38" s="42">
        <f>'Density per LAD S12'!J$356</f>
        <v>7.0235456448387614</v>
      </c>
      <c r="G38" s="42">
        <f>'Density per LAD S12'!K$356</f>
        <v>6.6348389863794512</v>
      </c>
      <c r="H38" s="42">
        <f>'Density per LAD S12'!L$356</f>
        <v>6.9407668014368404</v>
      </c>
      <c r="I38" s="42">
        <f>'Density per LAD S12'!M$356</f>
        <v>5.755949161058127</v>
      </c>
      <c r="J38" s="42">
        <f>'Density per LAD S12'!N$356</f>
        <v>7.8836526312791184</v>
      </c>
      <c r="K38" s="42">
        <f>'Density per LAD S12'!O$356</f>
        <v>5.7299310650974</v>
      </c>
      <c r="L38" s="42">
        <f>'Density per LAD S12'!P$356</f>
        <v>6.2761660388653917</v>
      </c>
      <c r="M38" s="42">
        <f>'Density per LAD S12'!Q$356</f>
        <v>6.5894706053192511</v>
      </c>
    </row>
    <row r="39" spans="2:13" x14ac:dyDescent="0.45">
      <c r="B39" s="81"/>
      <c r="C39" s="2">
        <v>2013</v>
      </c>
      <c r="D39" s="42">
        <f>'Density per LAD S13'!H$356</f>
        <v>5.9764990633710244</v>
      </c>
      <c r="E39" s="42">
        <f>'Density per LAD S13'!I$356</f>
        <v>6.5755070151865294</v>
      </c>
      <c r="F39" s="42">
        <f>'Density per LAD S13'!J$356</f>
        <v>7.027125737142204</v>
      </c>
      <c r="G39" s="42">
        <f>'Density per LAD S13'!K$356</f>
        <v>6.6411043132484444</v>
      </c>
      <c r="H39" s="42">
        <f>'Density per LAD S13'!L$356</f>
        <v>6.9475437551139727</v>
      </c>
      <c r="I39" s="42">
        <f>'Density per LAD S13'!M$356</f>
        <v>5.7635469281891991</v>
      </c>
      <c r="J39" s="42">
        <f>'Density per LAD S13'!N$356</f>
        <v>7.8976605255183516</v>
      </c>
      <c r="K39" s="42">
        <f>'Density per LAD S13'!O$356</f>
        <v>5.7348390702823133</v>
      </c>
      <c r="L39" s="42">
        <f>'Density per LAD S13'!P$356</f>
        <v>6.2850710627816948</v>
      </c>
      <c r="M39" s="42">
        <f>'Density per LAD S13'!Q$356</f>
        <v>6.5945095571193217</v>
      </c>
    </row>
    <row r="40" spans="2:13" x14ac:dyDescent="0.45">
      <c r="B40" s="81"/>
      <c r="C40" s="2">
        <v>2014</v>
      </c>
      <c r="D40" s="42">
        <f>'Density per LAD S14'!H$356</f>
        <v>5.9865140135396366</v>
      </c>
      <c r="E40" s="42">
        <f>'Density per LAD S14'!I$356</f>
        <v>6.579734798412411</v>
      </c>
      <c r="F40" s="42">
        <f>'Density per LAD S14'!J$356</f>
        <v>7.0322583602962112</v>
      </c>
      <c r="G40" s="42">
        <f>'Density per LAD S14'!K$356</f>
        <v>6.6501848421308765</v>
      </c>
      <c r="H40" s="42">
        <f>'Density per LAD S14'!L$356</f>
        <v>6.9557758068948807</v>
      </c>
      <c r="I40" s="42">
        <f>'Density per LAD S14'!M$356</f>
        <v>5.7736823760415534</v>
      </c>
      <c r="J40" s="42">
        <f>'Density per LAD S14'!N$356</f>
        <v>7.9137482856060677</v>
      </c>
      <c r="K40" s="42">
        <f>'Density per LAD S14'!O$356</f>
        <v>5.7391900484428451</v>
      </c>
      <c r="L40" s="42">
        <f>'Density per LAD S14'!P$356</f>
        <v>6.2956197162486305</v>
      </c>
      <c r="M40" s="42">
        <f>'Density per LAD S14'!Q$356</f>
        <v>6.5994561203180986</v>
      </c>
    </row>
    <row r="41" spans="2:13" x14ac:dyDescent="0.45">
      <c r="B41" s="81"/>
      <c r="C41" s="2">
        <v>2015</v>
      </c>
      <c r="D41" s="42">
        <f>'Density per LAD S15'!H$356</f>
        <v>5.9964624468737728</v>
      </c>
      <c r="E41" s="42">
        <f>'Density per LAD S15'!I$356</f>
        <v>6.5825483226050983</v>
      </c>
      <c r="F41" s="42">
        <f>'Density per LAD S15'!J$356</f>
        <v>7.0410355053055582</v>
      </c>
      <c r="G41" s="42">
        <f>'Density per LAD S15'!K$356</f>
        <v>6.6596446552425475</v>
      </c>
      <c r="H41" s="42">
        <f>'Density per LAD S15'!L$356</f>
        <v>6.9662373238542932</v>
      </c>
      <c r="I41" s="42">
        <f>'Density per LAD S15'!M$356</f>
        <v>5.780907443306682</v>
      </c>
      <c r="J41" s="42">
        <f>'Density per LAD S15'!N$356</f>
        <v>7.9303531201572222</v>
      </c>
      <c r="K41" s="42">
        <f>'Density per LAD S15'!O$356</f>
        <v>5.7436901426751543</v>
      </c>
      <c r="L41" s="42">
        <f>'Density per LAD S15'!P$356</f>
        <v>6.30778227865747</v>
      </c>
      <c r="M41" s="42">
        <f>'Density per LAD S15'!Q$356</f>
        <v>6.6074717387500161</v>
      </c>
    </row>
    <row r="42" spans="2:13" x14ac:dyDescent="0.45">
      <c r="B42" s="81"/>
      <c r="C42" s="2">
        <v>2016</v>
      </c>
      <c r="D42" s="42">
        <f>'Density per LAD S16'!H$356</f>
        <v>6.0058389548307476</v>
      </c>
      <c r="E42" s="42">
        <f>'Density per LAD S16'!I$356</f>
        <v>6.5875409328209305</v>
      </c>
      <c r="F42" s="42">
        <f>'Density per LAD S16'!J$356</f>
        <v>7.0509141167274585</v>
      </c>
      <c r="G42" s="42">
        <f>'Density per LAD S16'!K$356</f>
        <v>6.6700204978486042</v>
      </c>
      <c r="H42" s="42">
        <f>'Density per LAD S16'!L$356</f>
        <v>6.978824352295721</v>
      </c>
      <c r="I42" s="42">
        <f>'Density per LAD S16'!M$356</f>
        <v>5.7894644648870086</v>
      </c>
      <c r="J42" s="42">
        <f>'Density per LAD S16'!N$356</f>
        <v>7.9426716834871751</v>
      </c>
      <c r="K42" s="42">
        <f>'Density per LAD S16'!O$356</f>
        <v>5.7523478553253584</v>
      </c>
      <c r="L42" s="42">
        <f>'Density per LAD S16'!P$356</f>
        <v>6.3183265605168355</v>
      </c>
      <c r="M42" s="42">
        <f>'Density per LAD S16'!Q$356</f>
        <v>6.6145883690339735</v>
      </c>
    </row>
    <row r="43" spans="2:13" x14ac:dyDescent="0.45">
      <c r="B43" s="81"/>
      <c r="C43" s="2">
        <v>2017</v>
      </c>
      <c r="D43" s="42">
        <f>'Density per LAD S17'!H$356</f>
        <v>6.012265347623134</v>
      </c>
      <c r="E43" s="42">
        <f>'Density per LAD S17'!I$356</f>
        <v>6.5916118791617961</v>
      </c>
      <c r="F43" s="42">
        <f>'Density per LAD S17'!J$356</f>
        <v>7.0566754270378826</v>
      </c>
      <c r="G43" s="42">
        <f>'Density per LAD S17'!K$356</f>
        <v>6.6747568258593555</v>
      </c>
      <c r="H43" s="42">
        <f>'Density per LAD S17'!L$356</f>
        <v>6.9873659564291577</v>
      </c>
      <c r="I43" s="42">
        <f>'Density per LAD S17'!M$356</f>
        <v>5.7939213645936851</v>
      </c>
      <c r="J43" s="42">
        <f>'Density per LAD S17'!N$356</f>
        <v>7.9487492843961274</v>
      </c>
      <c r="K43" s="42">
        <f>'Density per LAD S17'!O$356</f>
        <v>5.7582288008257763</v>
      </c>
      <c r="L43" s="42">
        <f>'Density per LAD S17'!P$356</f>
        <v>6.3239185213274505</v>
      </c>
      <c r="M43" s="42">
        <f>'Density per LAD S17'!Q$356</f>
        <v>6.6205198494668434</v>
      </c>
    </row>
    <row r="44" spans="2:13" x14ac:dyDescent="0.45">
      <c r="B44" s="81" t="s">
        <v>1110</v>
      </c>
      <c r="C44" s="2">
        <v>2011</v>
      </c>
      <c r="D44" s="39">
        <f>'Density per LAD S11'!H$357</f>
        <v>36.812481490523922</v>
      </c>
      <c r="E44" s="39">
        <f>'Density per LAD S11'!I$357</f>
        <v>44.750757961507816</v>
      </c>
      <c r="F44" s="39">
        <f>'Density per LAD S11'!J$357</f>
        <v>50.468373079350499</v>
      </c>
      <c r="G44" s="39">
        <f>'Density per LAD S11'!K$357</f>
        <v>45.228943646293835</v>
      </c>
      <c r="H44" s="39">
        <f>'Density per LAD S11'!L$357</f>
        <v>49.759813703686355</v>
      </c>
      <c r="I44" s="39">
        <f>'Density per LAD S11'!M$357</f>
        <v>35.141528771982834</v>
      </c>
      <c r="J44" s="39">
        <f>'Density per LAD S11'!N$357</f>
        <v>63.569360730785661</v>
      </c>
      <c r="K44" s="39">
        <f>'Density per LAD S11'!O$357</f>
        <v>34.10197841321267</v>
      </c>
      <c r="L44" s="39">
        <f>'Density per LAD S11'!P$357</f>
        <v>41.061914649809687</v>
      </c>
      <c r="M44" s="39">
        <f>'Density per LAD S11'!Q$357</f>
        <v>44.417645895450804</v>
      </c>
    </row>
    <row r="45" spans="2:13" x14ac:dyDescent="0.45">
      <c r="B45" s="81"/>
      <c r="C45" s="2">
        <v>2012</v>
      </c>
      <c r="D45" s="39">
        <f>'Density per LAD S12'!H$357</f>
        <v>36.91485837444116</v>
      </c>
      <c r="E45" s="39">
        <f>'Density per LAD S12'!I$357</f>
        <v>44.778097933403117</v>
      </c>
      <c r="F45" s="39">
        <f>'Density per LAD S12'!J$357</f>
        <v>50.553811357008108</v>
      </c>
      <c r="G45" s="39">
        <f>'Density per LAD S12'!K$357</f>
        <v>45.326131004393311</v>
      </c>
      <c r="H45" s="39">
        <f>'Density per LAD S12'!L$357</f>
        <v>49.887791572236154</v>
      </c>
      <c r="I45" s="39">
        <f>'Density per LAD S12'!M$357</f>
        <v>35.22152410868236</v>
      </c>
      <c r="J45" s="39">
        <f>'Density per LAD S12'!N$357</f>
        <v>63.779175037851559</v>
      </c>
      <c r="K45" s="39">
        <f>'Density per LAD S12'!O$357</f>
        <v>34.162833305036685</v>
      </c>
      <c r="L45" s="39">
        <f>'Density per LAD S12'!P$357</f>
        <v>41.212785140083959</v>
      </c>
      <c r="M45" s="39">
        <f>'Density per LAD S12'!Q$357</f>
        <v>44.504324759267455</v>
      </c>
    </row>
    <row r="46" spans="2:13" x14ac:dyDescent="0.45">
      <c r="B46" s="81"/>
      <c r="C46" s="2">
        <v>2013</v>
      </c>
      <c r="D46" s="39">
        <f>'Density per LAD S13'!H$357</f>
        <v>37.011458154244387</v>
      </c>
      <c r="E46" s="39">
        <f>'Density per LAD S13'!I$357</f>
        <v>44.850596301445371</v>
      </c>
      <c r="F46" s="39">
        <f>'Density per LAD S13'!J$357</f>
        <v>50.604951545440947</v>
      </c>
      <c r="G46" s="39">
        <f>'Density per LAD S13'!K$357</f>
        <v>45.405787170428304</v>
      </c>
      <c r="H46" s="39">
        <f>'Density per LAD S13'!L$357</f>
        <v>49.981066014291386</v>
      </c>
      <c r="I46" s="39">
        <f>'Density per LAD S13'!M$357</f>
        <v>35.309614237177961</v>
      </c>
      <c r="J46" s="39">
        <f>'Density per LAD S13'!N$357</f>
        <v>64.005974281080881</v>
      </c>
      <c r="K46" s="39">
        <f>'Density per LAD S13'!O$357</f>
        <v>34.224837751465365</v>
      </c>
      <c r="L46" s="39">
        <f>'Density per LAD S13'!P$357</f>
        <v>41.332068719137538</v>
      </c>
      <c r="M46" s="39">
        <f>'Density per LAD S13'!Q$357</f>
        <v>44.569455735747312</v>
      </c>
    </row>
    <row r="47" spans="2:13" x14ac:dyDescent="0.45">
      <c r="B47" s="81"/>
      <c r="C47" s="2">
        <v>2014</v>
      </c>
      <c r="D47" s="39">
        <f>'Density per LAD S14'!H$357</f>
        <v>37.130800246375507</v>
      </c>
      <c r="E47" s="39">
        <f>'Density per LAD S14'!I$357</f>
        <v>44.90773215521363</v>
      </c>
      <c r="F47" s="39">
        <f>'Density per LAD S14'!J$357</f>
        <v>50.680308253462009</v>
      </c>
      <c r="G47" s="39">
        <f>'Density per LAD S14'!K$357</f>
        <v>45.524626555186465</v>
      </c>
      <c r="H47" s="39">
        <f>'Density per LAD S14'!L$357</f>
        <v>50.097695520165374</v>
      </c>
      <c r="I47" s="39">
        <f>'Density per LAD S14'!M$357</f>
        <v>35.429541104241721</v>
      </c>
      <c r="J47" s="39">
        <f>'Density per LAD S14'!N$357</f>
        <v>64.266028200964314</v>
      </c>
      <c r="K47" s="39">
        <f>'Density per LAD S14'!O$357</f>
        <v>34.279775102801644</v>
      </c>
      <c r="L47" s="39">
        <f>'Density per LAD S14'!P$357</f>
        <v>41.467379430049903</v>
      </c>
      <c r="M47" s="39">
        <f>'Density per LAD S14'!Q$357</f>
        <v>44.636094008294897</v>
      </c>
    </row>
    <row r="48" spans="2:13" x14ac:dyDescent="0.45">
      <c r="B48" s="81"/>
      <c r="C48" s="2">
        <v>2015</v>
      </c>
      <c r="D48" s="39">
        <f>'Density per LAD S15'!H$357</f>
        <v>37.251043937391557</v>
      </c>
      <c r="E48" s="39">
        <f>'Density per LAD S15'!I$357</f>
        <v>44.94607731566758</v>
      </c>
      <c r="F48" s="39">
        <f>'Density per LAD S15'!J$357</f>
        <v>50.808648732004507</v>
      </c>
      <c r="G48" s="39">
        <f>'Density per LAD S15'!K$357</f>
        <v>45.654056465051752</v>
      </c>
      <c r="H48" s="39">
        <f>'Density per LAD S15'!L$357</f>
        <v>50.247786362356571</v>
      </c>
      <c r="I48" s="39">
        <f>'Density per LAD S15'!M$357</f>
        <v>35.514922885620216</v>
      </c>
      <c r="J48" s="39">
        <f>'Density per LAD S15'!N$357</f>
        <v>64.537393766817615</v>
      </c>
      <c r="K48" s="39">
        <f>'Density per LAD S15'!O$357</f>
        <v>34.337400930278093</v>
      </c>
      <c r="L48" s="39">
        <f>'Density per LAD S15'!P$357</f>
        <v>41.625856373339566</v>
      </c>
      <c r="M48" s="39">
        <f>'Density per LAD S15'!Q$357</f>
        <v>44.743699395262055</v>
      </c>
    </row>
    <row r="49" spans="2:13" x14ac:dyDescent="0.45">
      <c r="B49" s="81"/>
      <c r="C49" s="2">
        <v>2016</v>
      </c>
      <c r="D49" s="39">
        <f>'Density per LAD S16'!H$357</f>
        <v>37.36272414548543</v>
      </c>
      <c r="E49" s="39">
        <f>'Density per LAD S16'!I$357</f>
        <v>45.016051516485</v>
      </c>
      <c r="F49" s="39">
        <f>'Density per LAD S16'!J$357</f>
        <v>50.953733283843953</v>
      </c>
      <c r="G49" s="39">
        <f>'Density per LAD S16'!K$357</f>
        <v>45.794605304690549</v>
      </c>
      <c r="H49" s="39">
        <f>'Density per LAD S16'!L$357</f>
        <v>50.42983423049504</v>
      </c>
      <c r="I49" s="39">
        <f>'Density per LAD S16'!M$357</f>
        <v>35.608873005715544</v>
      </c>
      <c r="J49" s="39">
        <f>'Density per LAD S16'!N$357</f>
        <v>64.737095824496393</v>
      </c>
      <c r="K49" s="39">
        <f>'Density per LAD S16'!O$357</f>
        <v>34.439494383334775</v>
      </c>
      <c r="L49" s="39">
        <f>'Density per LAD S16'!P$357</f>
        <v>41.761895015092136</v>
      </c>
      <c r="M49" s="39">
        <f>'Density per LAD S16'!Q$357</f>
        <v>44.838433263804831</v>
      </c>
    </row>
    <row r="50" spans="2:13" x14ac:dyDescent="0.45">
      <c r="B50" s="81"/>
      <c r="C50" s="2">
        <v>2017</v>
      </c>
      <c r="D50" s="39">
        <f>'Density per LAD S17'!H$357</f>
        <v>37.43386088935398</v>
      </c>
      <c r="E50" s="39">
        <f>'Density per LAD S17'!I$357</f>
        <v>45.063602473708563</v>
      </c>
      <c r="F50" s="39">
        <f>'Density per LAD S17'!J$357</f>
        <v>51.036655365102256</v>
      </c>
      <c r="G50" s="39">
        <f>'Density per LAD S17'!K$357</f>
        <v>45.854769313249349</v>
      </c>
      <c r="H50" s="39">
        <f>'Density per LAD S17'!L$357</f>
        <v>50.548468104683479</v>
      </c>
      <c r="I50" s="39">
        <f>'Density per LAD S17'!M$357</f>
        <v>35.651199515543233</v>
      </c>
      <c r="J50" s="39">
        <f>'Density per LAD S17'!N$357</f>
        <v>64.837595479574333</v>
      </c>
      <c r="K50" s="39">
        <f>'Density per LAD S17'!O$357</f>
        <v>34.507150538819197</v>
      </c>
      <c r="L50" s="39">
        <f>'Density per LAD S17'!P$357</f>
        <v>41.833305886954555</v>
      </c>
      <c r="M50" s="39">
        <f>'Density per LAD S17'!Q$357</f>
        <v>44.915755555295497</v>
      </c>
    </row>
  </sheetData>
  <mergeCells count="6">
    <mergeCell ref="B44:B50"/>
    <mergeCell ref="B6:B12"/>
    <mergeCell ref="B13:B19"/>
    <mergeCell ref="B20:B26"/>
    <mergeCell ref="B30:B36"/>
    <mergeCell ref="B37:B4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352"/>
  <sheetViews>
    <sheetView showGridLines="0" zoomScale="80" zoomScaleNormal="80" workbookViewId="0">
      <pane xSplit="3" ySplit="4" topLeftCell="D5" activePane="bottomRight" state="frozen"/>
      <selection activeCell="E29" sqref="E29"/>
      <selection pane="topRight" activeCell="E29" sqref="E29"/>
      <selection pane="bottomLeft" activeCell="E29" sqref="E29"/>
      <selection pane="bottomRight"/>
    </sheetView>
  </sheetViews>
  <sheetFormatPr defaultRowHeight="16.8" x14ac:dyDescent="0.45"/>
  <cols>
    <col min="1" max="1" width="15.69921875" style="1" customWidth="1"/>
    <col min="2" max="2" width="22.19921875" style="1" customWidth="1"/>
    <col min="3" max="3" width="20.69921875" style="1" bestFit="1" customWidth="1"/>
    <col min="4" max="21" width="7.19921875" style="1" customWidth="1"/>
  </cols>
  <sheetData>
    <row r="1" spans="1:23" ht="19.2" x14ac:dyDescent="0.5">
      <c r="A1" s="6" t="s">
        <v>937</v>
      </c>
      <c r="B1" s="6"/>
      <c r="C1" s="6"/>
    </row>
    <row r="2" spans="1:23" x14ac:dyDescent="0.45">
      <c r="A2" s="1" t="s">
        <v>1124</v>
      </c>
      <c r="W2" s="1" t="str">
        <f>IF(COUNTIF($W$5:$W$352,"False")=0,"Ok","Error")</f>
        <v>Ok</v>
      </c>
    </row>
    <row r="3" spans="1:23" x14ac:dyDescent="0.45">
      <c r="W3" s="1"/>
    </row>
    <row r="4" spans="1:23" ht="33.6" x14ac:dyDescent="0.25">
      <c r="A4" s="2" t="s">
        <v>0</v>
      </c>
      <c r="B4" s="2" t="s">
        <v>1</v>
      </c>
      <c r="C4" s="2" t="s">
        <v>2</v>
      </c>
      <c r="D4" s="2" t="s">
        <v>710</v>
      </c>
      <c r="E4" s="2" t="s">
        <v>713</v>
      </c>
      <c r="F4" s="2" t="s">
        <v>714</v>
      </c>
      <c r="G4" s="2" t="s">
        <v>718</v>
      </c>
      <c r="H4" s="2" t="s">
        <v>720</v>
      </c>
      <c r="I4" s="2" t="s">
        <v>721</v>
      </c>
      <c r="J4" s="2" t="s">
        <v>722</v>
      </c>
      <c r="K4" s="2" t="s">
        <v>723</v>
      </c>
      <c r="L4" s="2" t="s">
        <v>724</v>
      </c>
      <c r="M4" s="2" t="s">
        <v>725</v>
      </c>
      <c r="N4" s="2" t="s">
        <v>709</v>
      </c>
      <c r="O4" s="2" t="s">
        <v>711</v>
      </c>
      <c r="P4" s="2" t="s">
        <v>712</v>
      </c>
      <c r="Q4" s="2" t="s">
        <v>715</v>
      </c>
      <c r="R4" s="2" t="s">
        <v>1169</v>
      </c>
      <c r="S4" s="2" t="s">
        <v>716</v>
      </c>
      <c r="T4" s="2" t="s">
        <v>717</v>
      </c>
      <c r="U4" s="2" t="s">
        <v>719</v>
      </c>
      <c r="W4" s="2" t="s">
        <v>948</v>
      </c>
    </row>
    <row r="5" spans="1:23" x14ac:dyDescent="0.45">
      <c r="A5" s="8" t="s">
        <v>3</v>
      </c>
      <c r="B5" s="8" t="s">
        <v>4</v>
      </c>
      <c r="C5" s="8" t="s">
        <v>5</v>
      </c>
      <c r="D5" s="9">
        <v>0</v>
      </c>
      <c r="E5" s="9">
        <v>0</v>
      </c>
      <c r="F5" s="9">
        <v>0</v>
      </c>
      <c r="G5" s="9">
        <v>0</v>
      </c>
      <c r="H5" s="9">
        <v>0</v>
      </c>
      <c r="I5" s="9">
        <v>1</v>
      </c>
      <c r="J5" s="9">
        <v>0</v>
      </c>
      <c r="K5" s="9">
        <v>0</v>
      </c>
      <c r="L5" s="9">
        <v>0</v>
      </c>
      <c r="M5" s="9">
        <v>0</v>
      </c>
      <c r="N5" s="9">
        <v>0</v>
      </c>
      <c r="O5" s="9">
        <v>0</v>
      </c>
      <c r="P5" s="9">
        <v>0</v>
      </c>
      <c r="Q5" s="9">
        <v>0</v>
      </c>
      <c r="R5" s="9">
        <v>0</v>
      </c>
      <c r="S5" s="9">
        <v>0</v>
      </c>
      <c r="T5" s="9">
        <v>0</v>
      </c>
      <c r="U5" s="9">
        <v>0</v>
      </c>
      <c r="W5" s="8" t="b">
        <v>1</v>
      </c>
    </row>
    <row r="6" spans="1:23" x14ac:dyDescent="0.45">
      <c r="A6" s="8" t="s">
        <v>6</v>
      </c>
      <c r="B6" s="8" t="s">
        <v>7</v>
      </c>
      <c r="C6" s="8" t="s">
        <v>5</v>
      </c>
      <c r="D6" s="9">
        <v>0</v>
      </c>
      <c r="E6" s="9">
        <v>0</v>
      </c>
      <c r="F6" s="9">
        <v>0</v>
      </c>
      <c r="G6" s="9">
        <v>0</v>
      </c>
      <c r="H6" s="9">
        <v>0</v>
      </c>
      <c r="I6" s="9">
        <v>0</v>
      </c>
      <c r="J6" s="9">
        <v>0</v>
      </c>
      <c r="K6" s="9">
        <v>0</v>
      </c>
      <c r="L6" s="9">
        <v>0</v>
      </c>
      <c r="M6" s="9">
        <v>0</v>
      </c>
      <c r="N6" s="9">
        <v>0</v>
      </c>
      <c r="O6" s="9">
        <v>0</v>
      </c>
      <c r="P6" s="9">
        <v>0</v>
      </c>
      <c r="Q6" s="9">
        <v>0</v>
      </c>
      <c r="R6" s="9">
        <v>0</v>
      </c>
      <c r="S6" s="9">
        <v>0</v>
      </c>
      <c r="T6" s="9">
        <v>0</v>
      </c>
      <c r="U6" s="9">
        <v>0</v>
      </c>
      <c r="W6" s="8" t="b">
        <v>1</v>
      </c>
    </row>
    <row r="7" spans="1:23" x14ac:dyDescent="0.45">
      <c r="A7" s="8" t="s">
        <v>8</v>
      </c>
      <c r="B7" s="8" t="s">
        <v>9</v>
      </c>
      <c r="C7" s="8" t="s">
        <v>10</v>
      </c>
      <c r="D7" s="9">
        <v>0</v>
      </c>
      <c r="E7" s="9">
        <v>1</v>
      </c>
      <c r="F7" s="9">
        <v>0</v>
      </c>
      <c r="G7" s="9">
        <v>0</v>
      </c>
      <c r="H7" s="9">
        <v>0</v>
      </c>
      <c r="I7" s="9">
        <v>0</v>
      </c>
      <c r="J7" s="9">
        <v>0</v>
      </c>
      <c r="K7" s="9">
        <v>0</v>
      </c>
      <c r="L7" s="9">
        <v>0</v>
      </c>
      <c r="M7" s="9">
        <v>0</v>
      </c>
      <c r="N7" s="9">
        <v>0</v>
      </c>
      <c r="O7" s="9">
        <v>0</v>
      </c>
      <c r="P7" s="9">
        <v>0</v>
      </c>
      <c r="Q7" s="9">
        <v>0</v>
      </c>
      <c r="R7" s="9">
        <v>0</v>
      </c>
      <c r="S7" s="9">
        <v>0</v>
      </c>
      <c r="T7" s="9">
        <v>0</v>
      </c>
      <c r="U7" s="9">
        <v>0</v>
      </c>
      <c r="W7" s="8" t="b">
        <v>1</v>
      </c>
    </row>
    <row r="8" spans="1:23" x14ac:dyDescent="0.45">
      <c r="A8" s="8" t="s">
        <v>11</v>
      </c>
      <c r="B8" s="8" t="s">
        <v>12</v>
      </c>
      <c r="C8" s="8" t="s">
        <v>13</v>
      </c>
      <c r="D8" s="9">
        <v>0</v>
      </c>
      <c r="E8" s="9">
        <v>0</v>
      </c>
      <c r="F8" s="9">
        <v>0</v>
      </c>
      <c r="G8" s="9">
        <v>0</v>
      </c>
      <c r="H8" s="9">
        <v>0</v>
      </c>
      <c r="I8" s="9">
        <v>0</v>
      </c>
      <c r="J8" s="9">
        <v>0</v>
      </c>
      <c r="K8" s="9">
        <v>0</v>
      </c>
      <c r="L8" s="9">
        <v>0</v>
      </c>
      <c r="M8" s="9">
        <v>0</v>
      </c>
      <c r="N8" s="9">
        <v>1</v>
      </c>
      <c r="O8" s="9">
        <v>0</v>
      </c>
      <c r="P8" s="9">
        <v>0</v>
      </c>
      <c r="Q8" s="9">
        <v>0</v>
      </c>
      <c r="R8" s="9">
        <v>0</v>
      </c>
      <c r="S8" s="9">
        <v>0</v>
      </c>
      <c r="T8" s="9">
        <v>0</v>
      </c>
      <c r="U8" s="9">
        <v>0</v>
      </c>
      <c r="W8" s="8" t="b">
        <v>1</v>
      </c>
    </row>
    <row r="9" spans="1:23" x14ac:dyDescent="0.45">
      <c r="A9" s="8" t="s">
        <v>14</v>
      </c>
      <c r="B9" s="8" t="s">
        <v>15</v>
      </c>
      <c r="C9" s="8" t="s">
        <v>13</v>
      </c>
      <c r="D9" s="9">
        <v>0</v>
      </c>
      <c r="E9" s="9">
        <v>0</v>
      </c>
      <c r="F9" s="9">
        <v>0</v>
      </c>
      <c r="G9" s="9">
        <v>0</v>
      </c>
      <c r="H9" s="9">
        <v>0</v>
      </c>
      <c r="I9" s="9">
        <v>0</v>
      </c>
      <c r="J9" s="9">
        <v>0</v>
      </c>
      <c r="K9" s="9">
        <v>0</v>
      </c>
      <c r="L9" s="9">
        <v>0</v>
      </c>
      <c r="M9" s="9">
        <v>0</v>
      </c>
      <c r="N9" s="9">
        <v>1</v>
      </c>
      <c r="O9" s="9">
        <v>0</v>
      </c>
      <c r="P9" s="9">
        <v>0</v>
      </c>
      <c r="Q9" s="9">
        <v>0</v>
      </c>
      <c r="R9" s="9">
        <v>0</v>
      </c>
      <c r="S9" s="9">
        <v>0</v>
      </c>
      <c r="T9" s="9">
        <v>0</v>
      </c>
      <c r="U9" s="9">
        <v>0</v>
      </c>
      <c r="W9" s="8" t="b">
        <v>1</v>
      </c>
    </row>
    <row r="10" spans="1:23" x14ac:dyDescent="0.45">
      <c r="A10" s="8" t="s">
        <v>16</v>
      </c>
      <c r="B10" s="8" t="s">
        <v>17</v>
      </c>
      <c r="C10" s="8" t="s">
        <v>13</v>
      </c>
      <c r="D10" s="9">
        <v>0</v>
      </c>
      <c r="E10" s="9">
        <v>0</v>
      </c>
      <c r="F10" s="9">
        <v>0</v>
      </c>
      <c r="G10" s="9">
        <v>0</v>
      </c>
      <c r="H10" s="9">
        <v>0</v>
      </c>
      <c r="I10" s="9">
        <v>0</v>
      </c>
      <c r="J10" s="9">
        <v>0</v>
      </c>
      <c r="K10" s="9">
        <v>0</v>
      </c>
      <c r="L10" s="9">
        <v>0</v>
      </c>
      <c r="M10" s="9">
        <v>0</v>
      </c>
      <c r="N10" s="9">
        <v>1</v>
      </c>
      <c r="O10" s="9">
        <v>0</v>
      </c>
      <c r="P10" s="9">
        <v>0</v>
      </c>
      <c r="Q10" s="9">
        <v>0</v>
      </c>
      <c r="R10" s="9">
        <v>0</v>
      </c>
      <c r="S10" s="9">
        <v>0</v>
      </c>
      <c r="T10" s="9">
        <v>0</v>
      </c>
      <c r="U10" s="9">
        <v>0</v>
      </c>
      <c r="W10" s="8" t="b">
        <v>1</v>
      </c>
    </row>
    <row r="11" spans="1:23" x14ac:dyDescent="0.45">
      <c r="A11" s="8" t="s">
        <v>18</v>
      </c>
      <c r="B11" s="8" t="s">
        <v>19</v>
      </c>
      <c r="C11" s="8" t="s">
        <v>13</v>
      </c>
      <c r="D11" s="9">
        <v>0</v>
      </c>
      <c r="E11" s="9">
        <v>0</v>
      </c>
      <c r="F11" s="9">
        <v>0</v>
      </c>
      <c r="G11" s="9">
        <v>0</v>
      </c>
      <c r="H11" s="9">
        <v>0</v>
      </c>
      <c r="I11" s="9">
        <v>0</v>
      </c>
      <c r="J11" s="9">
        <v>0</v>
      </c>
      <c r="K11" s="9">
        <v>0</v>
      </c>
      <c r="L11" s="9">
        <v>0</v>
      </c>
      <c r="M11" s="9">
        <v>0</v>
      </c>
      <c r="N11" s="9">
        <v>1</v>
      </c>
      <c r="O11" s="9">
        <v>0</v>
      </c>
      <c r="P11" s="9">
        <v>0</v>
      </c>
      <c r="Q11" s="9">
        <v>0</v>
      </c>
      <c r="R11" s="9">
        <v>0</v>
      </c>
      <c r="S11" s="9">
        <v>0</v>
      </c>
      <c r="T11" s="9">
        <v>0</v>
      </c>
      <c r="U11" s="9">
        <v>0</v>
      </c>
      <c r="W11" s="8" t="b">
        <v>1</v>
      </c>
    </row>
    <row r="12" spans="1:23" x14ac:dyDescent="0.45">
      <c r="A12" s="8" t="s">
        <v>20</v>
      </c>
      <c r="B12" s="8" t="s">
        <v>21</v>
      </c>
      <c r="C12" s="8" t="s">
        <v>10</v>
      </c>
      <c r="D12" s="9">
        <v>0</v>
      </c>
      <c r="E12" s="9">
        <v>1</v>
      </c>
      <c r="F12" s="9">
        <v>0</v>
      </c>
      <c r="G12" s="9">
        <v>0</v>
      </c>
      <c r="H12" s="9">
        <v>0</v>
      </c>
      <c r="I12" s="9">
        <v>0</v>
      </c>
      <c r="J12" s="9">
        <v>0</v>
      </c>
      <c r="K12" s="9">
        <v>0</v>
      </c>
      <c r="L12" s="9">
        <v>0</v>
      </c>
      <c r="M12" s="9">
        <v>0</v>
      </c>
      <c r="N12" s="9">
        <v>0</v>
      </c>
      <c r="O12" s="9">
        <v>0</v>
      </c>
      <c r="P12" s="9">
        <v>0</v>
      </c>
      <c r="Q12" s="9">
        <v>0</v>
      </c>
      <c r="R12" s="9">
        <v>0</v>
      </c>
      <c r="S12" s="9">
        <v>0</v>
      </c>
      <c r="T12" s="9">
        <v>0</v>
      </c>
      <c r="U12" s="9">
        <v>0</v>
      </c>
      <c r="W12" s="8" t="b">
        <v>1</v>
      </c>
    </row>
    <row r="13" spans="1:23" x14ac:dyDescent="0.45">
      <c r="A13" s="8" t="s">
        <v>22</v>
      </c>
      <c r="B13" s="8" t="s">
        <v>23</v>
      </c>
      <c r="C13" s="8" t="s">
        <v>24</v>
      </c>
      <c r="D13" s="9">
        <v>0</v>
      </c>
      <c r="E13" s="9">
        <v>0</v>
      </c>
      <c r="F13" s="9">
        <v>0</v>
      </c>
      <c r="G13" s="9">
        <v>0</v>
      </c>
      <c r="H13" s="9">
        <v>0</v>
      </c>
      <c r="I13" s="9">
        <v>0</v>
      </c>
      <c r="J13" s="9">
        <v>1</v>
      </c>
      <c r="K13" s="9">
        <v>0</v>
      </c>
      <c r="L13" s="9">
        <v>0</v>
      </c>
      <c r="M13" s="9">
        <v>0</v>
      </c>
      <c r="N13" s="9">
        <v>0</v>
      </c>
      <c r="O13" s="9">
        <v>0</v>
      </c>
      <c r="P13" s="9">
        <v>0</v>
      </c>
      <c r="Q13" s="9">
        <v>0</v>
      </c>
      <c r="R13" s="9">
        <v>0</v>
      </c>
      <c r="S13" s="9">
        <v>0</v>
      </c>
      <c r="T13" s="9">
        <v>0</v>
      </c>
      <c r="U13" s="9">
        <v>0</v>
      </c>
      <c r="W13" s="8" t="b">
        <v>1</v>
      </c>
    </row>
    <row r="14" spans="1:23" x14ac:dyDescent="0.45">
      <c r="A14" s="8" t="s">
        <v>25</v>
      </c>
      <c r="B14" s="8" t="s">
        <v>26</v>
      </c>
      <c r="C14" s="8" t="s">
        <v>24</v>
      </c>
      <c r="D14" s="9">
        <v>0</v>
      </c>
      <c r="E14" s="9">
        <v>0</v>
      </c>
      <c r="F14" s="9">
        <v>0</v>
      </c>
      <c r="G14" s="9">
        <v>0</v>
      </c>
      <c r="H14" s="9">
        <v>0</v>
      </c>
      <c r="I14" s="9">
        <v>0</v>
      </c>
      <c r="J14" s="9">
        <v>1</v>
      </c>
      <c r="K14" s="9">
        <v>0</v>
      </c>
      <c r="L14" s="9">
        <v>0</v>
      </c>
      <c r="M14" s="9">
        <v>0</v>
      </c>
      <c r="N14" s="9">
        <v>0</v>
      </c>
      <c r="O14" s="9">
        <v>0</v>
      </c>
      <c r="P14" s="9">
        <v>0</v>
      </c>
      <c r="Q14" s="9">
        <v>0</v>
      </c>
      <c r="R14" s="9">
        <v>0</v>
      </c>
      <c r="S14" s="9">
        <v>0</v>
      </c>
      <c r="T14" s="9">
        <v>0</v>
      </c>
      <c r="U14" s="9">
        <v>0</v>
      </c>
      <c r="W14" s="8" t="b">
        <v>1</v>
      </c>
    </row>
    <row r="15" spans="1:23" x14ac:dyDescent="0.45">
      <c r="A15" s="10" t="s">
        <v>27</v>
      </c>
      <c r="B15" s="10" t="s">
        <v>28</v>
      </c>
      <c r="C15" s="10" t="s">
        <v>13</v>
      </c>
      <c r="D15" s="9">
        <v>0</v>
      </c>
      <c r="E15" s="9">
        <v>0</v>
      </c>
      <c r="F15" s="9">
        <v>0</v>
      </c>
      <c r="G15" s="9">
        <v>0</v>
      </c>
      <c r="H15" s="9">
        <v>0</v>
      </c>
      <c r="I15" s="9">
        <v>0</v>
      </c>
      <c r="J15" s="9">
        <v>0</v>
      </c>
      <c r="K15" s="9">
        <v>0</v>
      </c>
      <c r="L15" s="9">
        <v>0</v>
      </c>
      <c r="M15" s="9">
        <v>0</v>
      </c>
      <c r="N15" s="9">
        <v>1</v>
      </c>
      <c r="O15" s="9">
        <v>0</v>
      </c>
      <c r="P15" s="9">
        <v>0</v>
      </c>
      <c r="Q15" s="9">
        <v>0</v>
      </c>
      <c r="R15" s="9">
        <v>0</v>
      </c>
      <c r="S15" s="9">
        <v>0</v>
      </c>
      <c r="T15" s="9">
        <v>0</v>
      </c>
      <c r="U15" s="9">
        <v>0</v>
      </c>
      <c r="W15" s="8" t="b">
        <v>1</v>
      </c>
    </row>
    <row r="16" spans="1:23" x14ac:dyDescent="0.45">
      <c r="A16" s="10" t="s">
        <v>29</v>
      </c>
      <c r="B16" s="10" t="s">
        <v>30</v>
      </c>
      <c r="C16" s="10" t="s">
        <v>31</v>
      </c>
      <c r="D16" s="9">
        <v>0</v>
      </c>
      <c r="E16" s="9">
        <v>0</v>
      </c>
      <c r="F16" s="9">
        <v>0</v>
      </c>
      <c r="G16" s="9">
        <v>0</v>
      </c>
      <c r="H16" s="9">
        <v>0</v>
      </c>
      <c r="I16" s="9">
        <v>0</v>
      </c>
      <c r="J16" s="9">
        <v>0</v>
      </c>
      <c r="K16" s="9">
        <v>0</v>
      </c>
      <c r="L16" s="9">
        <v>0</v>
      </c>
      <c r="M16" s="9">
        <v>0</v>
      </c>
      <c r="N16" s="9">
        <v>1</v>
      </c>
      <c r="O16" s="9">
        <v>0</v>
      </c>
      <c r="P16" s="9">
        <v>0</v>
      </c>
      <c r="Q16" s="9">
        <v>0</v>
      </c>
      <c r="R16" s="9">
        <v>0</v>
      </c>
      <c r="S16" s="9">
        <v>0</v>
      </c>
      <c r="T16" s="9">
        <v>0</v>
      </c>
      <c r="U16" s="9">
        <v>0</v>
      </c>
      <c r="W16" s="8" t="b">
        <v>1</v>
      </c>
    </row>
    <row r="17" spans="1:23" x14ac:dyDescent="0.45">
      <c r="A17" s="10" t="s">
        <v>32</v>
      </c>
      <c r="B17" s="10" t="s">
        <v>33</v>
      </c>
      <c r="C17" s="10" t="s">
        <v>13</v>
      </c>
      <c r="D17" s="9">
        <v>0</v>
      </c>
      <c r="E17" s="9">
        <v>0</v>
      </c>
      <c r="F17" s="9">
        <v>0</v>
      </c>
      <c r="G17" s="9">
        <v>0</v>
      </c>
      <c r="H17" s="9">
        <v>0</v>
      </c>
      <c r="I17" s="9">
        <v>0</v>
      </c>
      <c r="J17" s="9">
        <v>0.6</v>
      </c>
      <c r="K17" s="9">
        <v>0</v>
      </c>
      <c r="L17" s="9">
        <v>0</v>
      </c>
      <c r="M17" s="9">
        <v>0</v>
      </c>
      <c r="N17" s="9">
        <v>0.4</v>
      </c>
      <c r="O17" s="9">
        <v>0</v>
      </c>
      <c r="P17" s="9">
        <v>0</v>
      </c>
      <c r="Q17" s="9">
        <v>0</v>
      </c>
      <c r="R17" s="9">
        <v>0</v>
      </c>
      <c r="S17" s="9">
        <v>0</v>
      </c>
      <c r="T17" s="9">
        <v>0</v>
      </c>
      <c r="U17" s="9">
        <v>0</v>
      </c>
      <c r="W17" s="8" t="b">
        <v>1</v>
      </c>
    </row>
    <row r="18" spans="1:23" x14ac:dyDescent="0.45">
      <c r="A18" s="10" t="s">
        <v>34</v>
      </c>
      <c r="B18" s="10" t="s">
        <v>35</v>
      </c>
      <c r="C18" s="10" t="s">
        <v>13</v>
      </c>
      <c r="D18" s="9">
        <v>0</v>
      </c>
      <c r="E18" s="9">
        <v>0</v>
      </c>
      <c r="F18" s="9">
        <v>0</v>
      </c>
      <c r="G18" s="9">
        <v>0</v>
      </c>
      <c r="H18" s="9">
        <v>0</v>
      </c>
      <c r="I18" s="9">
        <v>0</v>
      </c>
      <c r="J18" s="9">
        <v>0</v>
      </c>
      <c r="K18" s="9">
        <v>0</v>
      </c>
      <c r="L18" s="9">
        <v>0</v>
      </c>
      <c r="M18" s="9">
        <v>0</v>
      </c>
      <c r="N18" s="9">
        <v>1</v>
      </c>
      <c r="O18" s="9">
        <v>0</v>
      </c>
      <c r="P18" s="9">
        <v>0</v>
      </c>
      <c r="Q18" s="9">
        <v>0</v>
      </c>
      <c r="R18" s="9">
        <v>0</v>
      </c>
      <c r="S18" s="9">
        <v>0</v>
      </c>
      <c r="T18" s="9">
        <v>0</v>
      </c>
      <c r="U18" s="9">
        <v>0</v>
      </c>
      <c r="W18" s="8" t="b">
        <v>1</v>
      </c>
    </row>
    <row r="19" spans="1:23" x14ac:dyDescent="0.45">
      <c r="A19" s="10" t="s">
        <v>36</v>
      </c>
      <c r="B19" s="10" t="s">
        <v>37</v>
      </c>
      <c r="C19" s="10" t="s">
        <v>13</v>
      </c>
      <c r="D19" s="9">
        <v>7.2599999999999998E-2</v>
      </c>
      <c r="E19" s="9">
        <v>0</v>
      </c>
      <c r="F19" s="9">
        <v>0</v>
      </c>
      <c r="G19" s="9">
        <v>0</v>
      </c>
      <c r="H19" s="9">
        <v>0</v>
      </c>
      <c r="I19" s="9">
        <v>0</v>
      </c>
      <c r="J19" s="9">
        <v>0</v>
      </c>
      <c r="K19" s="9">
        <v>0</v>
      </c>
      <c r="L19" s="9">
        <v>0</v>
      </c>
      <c r="M19" s="9">
        <v>0</v>
      </c>
      <c r="N19" s="9">
        <v>0.9274</v>
      </c>
      <c r="O19" s="9">
        <v>0</v>
      </c>
      <c r="P19" s="9">
        <v>0</v>
      </c>
      <c r="Q19" s="9">
        <v>0</v>
      </c>
      <c r="R19" s="9">
        <v>0</v>
      </c>
      <c r="S19" s="9">
        <v>0</v>
      </c>
      <c r="T19" s="9">
        <v>0</v>
      </c>
      <c r="U19" s="9">
        <v>0</v>
      </c>
      <c r="W19" s="8" t="b">
        <v>1</v>
      </c>
    </row>
    <row r="20" spans="1:23" x14ac:dyDescent="0.45">
      <c r="A20" s="10" t="s">
        <v>38</v>
      </c>
      <c r="B20" s="10" t="s">
        <v>39</v>
      </c>
      <c r="C20" s="10" t="s">
        <v>13</v>
      </c>
      <c r="D20" s="9">
        <v>0</v>
      </c>
      <c r="E20" s="9">
        <v>0</v>
      </c>
      <c r="F20" s="9">
        <v>0</v>
      </c>
      <c r="G20" s="9">
        <v>0</v>
      </c>
      <c r="H20" s="9">
        <v>0</v>
      </c>
      <c r="I20" s="9">
        <v>0</v>
      </c>
      <c r="J20" s="9">
        <v>0</v>
      </c>
      <c r="K20" s="9">
        <v>0</v>
      </c>
      <c r="L20" s="9">
        <v>0</v>
      </c>
      <c r="M20" s="9">
        <v>0</v>
      </c>
      <c r="N20" s="9">
        <v>1</v>
      </c>
      <c r="O20" s="9">
        <v>0</v>
      </c>
      <c r="P20" s="9">
        <v>0</v>
      </c>
      <c r="Q20" s="9">
        <v>0</v>
      </c>
      <c r="R20" s="9">
        <v>0</v>
      </c>
      <c r="S20" s="9">
        <v>0</v>
      </c>
      <c r="T20" s="9">
        <v>0</v>
      </c>
      <c r="U20" s="9">
        <v>0</v>
      </c>
      <c r="W20" s="8" t="b">
        <v>1</v>
      </c>
    </row>
    <row r="21" spans="1:23" x14ac:dyDescent="0.45">
      <c r="A21" s="10" t="s">
        <v>40</v>
      </c>
      <c r="B21" s="10" t="s">
        <v>41</v>
      </c>
      <c r="C21" s="10" t="s">
        <v>13</v>
      </c>
      <c r="D21" s="9">
        <v>0</v>
      </c>
      <c r="E21" s="9">
        <v>0</v>
      </c>
      <c r="F21" s="9">
        <v>0</v>
      </c>
      <c r="G21" s="9">
        <v>0</v>
      </c>
      <c r="H21" s="9">
        <v>0</v>
      </c>
      <c r="I21" s="9">
        <v>0</v>
      </c>
      <c r="J21" s="9">
        <v>0.11</v>
      </c>
      <c r="K21" s="9">
        <v>0</v>
      </c>
      <c r="L21" s="9">
        <v>0</v>
      </c>
      <c r="M21" s="9">
        <v>0</v>
      </c>
      <c r="N21" s="9">
        <v>0.89</v>
      </c>
      <c r="O21" s="9">
        <v>0</v>
      </c>
      <c r="P21" s="9">
        <v>0</v>
      </c>
      <c r="Q21" s="9">
        <v>0</v>
      </c>
      <c r="R21" s="9">
        <v>0</v>
      </c>
      <c r="S21" s="9">
        <v>0</v>
      </c>
      <c r="T21" s="9">
        <v>0</v>
      </c>
      <c r="U21" s="9">
        <v>0</v>
      </c>
      <c r="W21" s="8" t="b">
        <v>1</v>
      </c>
    </row>
    <row r="22" spans="1:23" x14ac:dyDescent="0.45">
      <c r="A22" s="10" t="s">
        <v>42</v>
      </c>
      <c r="B22" s="10" t="s">
        <v>43</v>
      </c>
      <c r="C22" s="10" t="s">
        <v>13</v>
      </c>
      <c r="D22" s="9">
        <v>0</v>
      </c>
      <c r="E22" s="9">
        <v>0</v>
      </c>
      <c r="F22" s="9">
        <v>0</v>
      </c>
      <c r="G22" s="9">
        <v>0</v>
      </c>
      <c r="H22" s="9">
        <v>0</v>
      </c>
      <c r="I22" s="9">
        <v>0</v>
      </c>
      <c r="J22" s="9">
        <v>0</v>
      </c>
      <c r="K22" s="9">
        <v>0</v>
      </c>
      <c r="L22" s="9">
        <v>0</v>
      </c>
      <c r="M22" s="9">
        <v>0</v>
      </c>
      <c r="N22" s="9">
        <v>1</v>
      </c>
      <c r="O22" s="9">
        <v>0</v>
      </c>
      <c r="P22" s="9">
        <v>0</v>
      </c>
      <c r="Q22" s="9">
        <v>0</v>
      </c>
      <c r="R22" s="9">
        <v>0</v>
      </c>
      <c r="S22" s="9">
        <v>0</v>
      </c>
      <c r="T22" s="9">
        <v>0</v>
      </c>
      <c r="U22" s="9">
        <v>0</v>
      </c>
      <c r="W22" s="8" t="b">
        <v>1</v>
      </c>
    </row>
    <row r="23" spans="1:23" x14ac:dyDescent="0.45">
      <c r="A23" s="10" t="s">
        <v>44</v>
      </c>
      <c r="B23" s="10" t="s">
        <v>45</v>
      </c>
      <c r="C23" s="10" t="s">
        <v>13</v>
      </c>
      <c r="D23" s="9">
        <v>0</v>
      </c>
      <c r="E23" s="9">
        <v>0</v>
      </c>
      <c r="F23" s="9">
        <v>0</v>
      </c>
      <c r="G23" s="9">
        <v>0</v>
      </c>
      <c r="H23" s="9">
        <v>0</v>
      </c>
      <c r="I23" s="9">
        <v>0</v>
      </c>
      <c r="J23" s="9">
        <v>0</v>
      </c>
      <c r="K23" s="9">
        <v>0</v>
      </c>
      <c r="L23" s="9">
        <v>0</v>
      </c>
      <c r="M23" s="9">
        <v>0</v>
      </c>
      <c r="N23" s="9">
        <v>1</v>
      </c>
      <c r="O23" s="9">
        <v>0</v>
      </c>
      <c r="P23" s="9">
        <v>0</v>
      </c>
      <c r="Q23" s="9">
        <v>0</v>
      </c>
      <c r="R23" s="9">
        <v>0</v>
      </c>
      <c r="S23" s="9">
        <v>0</v>
      </c>
      <c r="T23" s="9">
        <v>0</v>
      </c>
      <c r="U23" s="9">
        <v>0</v>
      </c>
      <c r="W23" s="8" t="b">
        <v>1</v>
      </c>
    </row>
    <row r="24" spans="1:23" x14ac:dyDescent="0.45">
      <c r="A24" s="10" t="s">
        <v>46</v>
      </c>
      <c r="B24" s="10" t="s">
        <v>47</v>
      </c>
      <c r="C24" s="10" t="s">
        <v>13</v>
      </c>
      <c r="D24" s="9">
        <v>0</v>
      </c>
      <c r="E24" s="9">
        <v>0</v>
      </c>
      <c r="F24" s="9">
        <v>0</v>
      </c>
      <c r="G24" s="9">
        <v>0</v>
      </c>
      <c r="H24" s="9">
        <v>0</v>
      </c>
      <c r="I24" s="9">
        <v>0</v>
      </c>
      <c r="J24" s="9">
        <v>0</v>
      </c>
      <c r="K24" s="9">
        <v>0</v>
      </c>
      <c r="L24" s="9">
        <v>0</v>
      </c>
      <c r="M24" s="9">
        <v>0</v>
      </c>
      <c r="N24" s="9">
        <v>1</v>
      </c>
      <c r="O24" s="9">
        <v>0</v>
      </c>
      <c r="P24" s="9">
        <v>0</v>
      </c>
      <c r="Q24" s="9">
        <v>0</v>
      </c>
      <c r="R24" s="9">
        <v>0</v>
      </c>
      <c r="S24" s="9">
        <v>0</v>
      </c>
      <c r="T24" s="9">
        <v>0</v>
      </c>
      <c r="U24" s="9">
        <v>0</v>
      </c>
      <c r="W24" s="8" t="b">
        <v>1</v>
      </c>
    </row>
    <row r="25" spans="1:23" x14ac:dyDescent="0.45">
      <c r="A25" s="10" t="s">
        <v>48</v>
      </c>
      <c r="B25" s="10" t="s">
        <v>49</v>
      </c>
      <c r="C25" s="10" t="s">
        <v>13</v>
      </c>
      <c r="D25" s="9">
        <v>0</v>
      </c>
      <c r="E25" s="9">
        <v>0</v>
      </c>
      <c r="F25" s="9">
        <v>0</v>
      </c>
      <c r="G25" s="9">
        <v>0</v>
      </c>
      <c r="H25" s="9">
        <v>0</v>
      </c>
      <c r="I25" s="9">
        <v>0</v>
      </c>
      <c r="J25" s="9">
        <v>0</v>
      </c>
      <c r="K25" s="9">
        <v>0</v>
      </c>
      <c r="L25" s="9">
        <v>0</v>
      </c>
      <c r="M25" s="9">
        <v>0</v>
      </c>
      <c r="N25" s="9">
        <v>1</v>
      </c>
      <c r="O25" s="9">
        <v>0</v>
      </c>
      <c r="P25" s="9">
        <v>0</v>
      </c>
      <c r="Q25" s="9">
        <v>0</v>
      </c>
      <c r="R25" s="9">
        <v>0</v>
      </c>
      <c r="S25" s="9">
        <v>0</v>
      </c>
      <c r="T25" s="9">
        <v>0</v>
      </c>
      <c r="U25" s="9">
        <v>0</v>
      </c>
      <c r="W25" s="8" t="b">
        <v>1</v>
      </c>
    </row>
    <row r="26" spans="1:23" x14ac:dyDescent="0.45">
      <c r="A26" s="10" t="s">
        <v>50</v>
      </c>
      <c r="B26" s="10" t="s">
        <v>51</v>
      </c>
      <c r="C26" s="10" t="s">
        <v>31</v>
      </c>
      <c r="D26" s="9">
        <v>0</v>
      </c>
      <c r="E26" s="9">
        <v>0</v>
      </c>
      <c r="F26" s="9">
        <v>0</v>
      </c>
      <c r="G26" s="9">
        <v>0</v>
      </c>
      <c r="H26" s="9">
        <v>0</v>
      </c>
      <c r="I26" s="9">
        <v>0</v>
      </c>
      <c r="J26" s="9">
        <v>0</v>
      </c>
      <c r="K26" s="9">
        <v>0</v>
      </c>
      <c r="L26" s="9">
        <v>0</v>
      </c>
      <c r="M26" s="9">
        <v>0</v>
      </c>
      <c r="N26" s="9">
        <v>1</v>
      </c>
      <c r="O26" s="9">
        <v>0</v>
      </c>
      <c r="P26" s="9">
        <v>0</v>
      </c>
      <c r="Q26" s="9">
        <v>0</v>
      </c>
      <c r="R26" s="9">
        <v>0</v>
      </c>
      <c r="S26" s="9">
        <v>0</v>
      </c>
      <c r="T26" s="9">
        <v>0</v>
      </c>
      <c r="U26" s="9">
        <v>0</v>
      </c>
      <c r="W26" s="8" t="b">
        <v>1</v>
      </c>
    </row>
    <row r="27" spans="1:23" x14ac:dyDescent="0.45">
      <c r="A27" s="10" t="s">
        <v>52</v>
      </c>
      <c r="B27" s="10" t="s">
        <v>53</v>
      </c>
      <c r="C27" s="10" t="s">
        <v>31</v>
      </c>
      <c r="D27" s="9">
        <v>0</v>
      </c>
      <c r="E27" s="9">
        <v>0</v>
      </c>
      <c r="F27" s="9">
        <v>0</v>
      </c>
      <c r="G27" s="9">
        <v>0</v>
      </c>
      <c r="H27" s="9">
        <v>0</v>
      </c>
      <c r="I27" s="9">
        <v>0</v>
      </c>
      <c r="J27" s="9">
        <v>0</v>
      </c>
      <c r="K27" s="9">
        <v>0</v>
      </c>
      <c r="L27" s="9">
        <v>0</v>
      </c>
      <c r="M27" s="9">
        <v>0</v>
      </c>
      <c r="N27" s="9">
        <v>0.70735100000000006</v>
      </c>
      <c r="O27" s="9">
        <v>0</v>
      </c>
      <c r="P27" s="9">
        <v>0</v>
      </c>
      <c r="Q27" s="9">
        <v>0</v>
      </c>
      <c r="R27" s="9">
        <v>0</v>
      </c>
      <c r="S27" s="9">
        <v>0</v>
      </c>
      <c r="T27" s="9">
        <v>0.29264899999999999</v>
      </c>
      <c r="U27" s="9">
        <v>0</v>
      </c>
      <c r="W27" s="8" t="b">
        <v>1</v>
      </c>
    </row>
    <row r="28" spans="1:23" x14ac:dyDescent="0.45">
      <c r="A28" s="10" t="s">
        <v>54</v>
      </c>
      <c r="B28" s="10" t="s">
        <v>55</v>
      </c>
      <c r="C28" s="10" t="s">
        <v>31</v>
      </c>
      <c r="D28" s="9">
        <v>0</v>
      </c>
      <c r="E28" s="9">
        <v>0</v>
      </c>
      <c r="F28" s="9">
        <v>0</v>
      </c>
      <c r="G28" s="9">
        <v>0</v>
      </c>
      <c r="H28" s="9">
        <v>0</v>
      </c>
      <c r="I28" s="9">
        <v>0</v>
      </c>
      <c r="J28" s="9">
        <v>0</v>
      </c>
      <c r="K28" s="9">
        <v>0</v>
      </c>
      <c r="L28" s="9">
        <v>0</v>
      </c>
      <c r="M28" s="9">
        <v>0</v>
      </c>
      <c r="N28" s="9">
        <v>1</v>
      </c>
      <c r="O28" s="9">
        <v>0</v>
      </c>
      <c r="P28" s="9">
        <v>0</v>
      </c>
      <c r="Q28" s="9">
        <v>0</v>
      </c>
      <c r="R28" s="9">
        <v>0</v>
      </c>
      <c r="S28" s="9">
        <v>0</v>
      </c>
      <c r="T28" s="9">
        <v>0</v>
      </c>
      <c r="U28" s="9">
        <v>0</v>
      </c>
      <c r="W28" s="8" t="b">
        <v>1</v>
      </c>
    </row>
    <row r="29" spans="1:23" x14ac:dyDescent="0.45">
      <c r="A29" s="10" t="s">
        <v>56</v>
      </c>
      <c r="B29" s="10" t="s">
        <v>57</v>
      </c>
      <c r="C29" s="10" t="s">
        <v>31</v>
      </c>
      <c r="D29" s="9">
        <v>0</v>
      </c>
      <c r="E29" s="9">
        <v>0</v>
      </c>
      <c r="F29" s="9">
        <v>0</v>
      </c>
      <c r="G29" s="9">
        <v>0</v>
      </c>
      <c r="H29" s="9">
        <v>0</v>
      </c>
      <c r="I29" s="9">
        <v>0</v>
      </c>
      <c r="J29" s="9">
        <v>0.23</v>
      </c>
      <c r="K29" s="9">
        <v>0</v>
      </c>
      <c r="L29" s="9">
        <v>0</v>
      </c>
      <c r="M29" s="9">
        <v>0</v>
      </c>
      <c r="N29" s="9">
        <v>0.77</v>
      </c>
      <c r="O29" s="9">
        <v>0</v>
      </c>
      <c r="P29" s="9">
        <v>0</v>
      </c>
      <c r="Q29" s="9">
        <v>0</v>
      </c>
      <c r="R29" s="9">
        <v>0</v>
      </c>
      <c r="S29" s="9">
        <v>0</v>
      </c>
      <c r="T29" s="9">
        <v>0</v>
      </c>
      <c r="U29" s="9">
        <v>0</v>
      </c>
      <c r="W29" s="8" t="b">
        <v>1</v>
      </c>
    </row>
    <row r="30" spans="1:23" x14ac:dyDescent="0.45">
      <c r="A30" s="10" t="s">
        <v>58</v>
      </c>
      <c r="B30" s="10" t="s">
        <v>59</v>
      </c>
      <c r="C30" s="10" t="s">
        <v>31</v>
      </c>
      <c r="D30" s="9">
        <v>0</v>
      </c>
      <c r="E30" s="9">
        <v>0</v>
      </c>
      <c r="F30" s="9">
        <v>0</v>
      </c>
      <c r="G30" s="9">
        <v>0</v>
      </c>
      <c r="H30" s="9">
        <v>0</v>
      </c>
      <c r="I30" s="9">
        <v>0</v>
      </c>
      <c r="J30" s="9">
        <v>0</v>
      </c>
      <c r="K30" s="9">
        <v>0</v>
      </c>
      <c r="L30" s="9">
        <v>0</v>
      </c>
      <c r="M30" s="9">
        <v>0</v>
      </c>
      <c r="N30" s="9">
        <v>0.669408</v>
      </c>
      <c r="O30" s="9">
        <v>0</v>
      </c>
      <c r="P30" s="9">
        <v>0</v>
      </c>
      <c r="Q30" s="9">
        <v>0</v>
      </c>
      <c r="R30" s="9">
        <v>0</v>
      </c>
      <c r="S30" s="9">
        <v>0</v>
      </c>
      <c r="T30" s="9">
        <v>0.330592</v>
      </c>
      <c r="U30" s="9">
        <v>0</v>
      </c>
      <c r="W30" s="8" t="b">
        <v>1</v>
      </c>
    </row>
    <row r="31" spans="1:23" x14ac:dyDescent="0.45">
      <c r="A31" s="10" t="s">
        <v>60</v>
      </c>
      <c r="B31" s="10" t="s">
        <v>61</v>
      </c>
      <c r="C31" s="10" t="s">
        <v>24</v>
      </c>
      <c r="D31" s="9">
        <v>0</v>
      </c>
      <c r="E31" s="9">
        <v>0</v>
      </c>
      <c r="F31" s="9">
        <v>0</v>
      </c>
      <c r="G31" s="9">
        <v>0</v>
      </c>
      <c r="H31" s="9">
        <v>0</v>
      </c>
      <c r="I31" s="9">
        <v>0</v>
      </c>
      <c r="J31" s="9">
        <v>0.24</v>
      </c>
      <c r="K31" s="9">
        <v>0</v>
      </c>
      <c r="L31" s="9">
        <v>0</v>
      </c>
      <c r="M31" s="9">
        <v>0</v>
      </c>
      <c r="N31" s="9">
        <v>0.76</v>
      </c>
      <c r="O31" s="9">
        <v>0</v>
      </c>
      <c r="P31" s="9">
        <v>0</v>
      </c>
      <c r="Q31" s="9">
        <v>0</v>
      </c>
      <c r="R31" s="9">
        <v>0</v>
      </c>
      <c r="S31" s="9">
        <v>0</v>
      </c>
      <c r="T31" s="9">
        <v>0</v>
      </c>
      <c r="U31" s="9">
        <v>0</v>
      </c>
      <c r="W31" s="8" t="b">
        <v>1</v>
      </c>
    </row>
    <row r="32" spans="1:23" x14ac:dyDescent="0.45">
      <c r="A32" s="10" t="s">
        <v>62</v>
      </c>
      <c r="B32" s="10" t="s">
        <v>63</v>
      </c>
      <c r="C32" s="10" t="s">
        <v>24</v>
      </c>
      <c r="D32" s="9">
        <v>0</v>
      </c>
      <c r="E32" s="9">
        <v>0</v>
      </c>
      <c r="F32" s="9">
        <v>0</v>
      </c>
      <c r="G32" s="9">
        <v>0</v>
      </c>
      <c r="H32" s="9">
        <v>0</v>
      </c>
      <c r="I32" s="9">
        <v>0</v>
      </c>
      <c r="J32" s="9">
        <v>0.54</v>
      </c>
      <c r="K32" s="9">
        <v>0</v>
      </c>
      <c r="L32" s="9">
        <v>0</v>
      </c>
      <c r="M32" s="9">
        <v>0</v>
      </c>
      <c r="N32" s="9">
        <v>0.45999999999999996</v>
      </c>
      <c r="O32" s="9">
        <v>0</v>
      </c>
      <c r="P32" s="9">
        <v>0</v>
      </c>
      <c r="Q32" s="9">
        <v>0</v>
      </c>
      <c r="R32" s="9">
        <v>0</v>
      </c>
      <c r="S32" s="9">
        <v>0</v>
      </c>
      <c r="T32" s="9">
        <v>0</v>
      </c>
      <c r="U32" s="9">
        <v>0</v>
      </c>
      <c r="W32" s="8" t="b">
        <v>1</v>
      </c>
    </row>
    <row r="33" spans="1:23" x14ac:dyDescent="0.45">
      <c r="A33" s="10" t="s">
        <v>64</v>
      </c>
      <c r="B33" s="10" t="s">
        <v>65</v>
      </c>
      <c r="C33" s="10" t="s">
        <v>24</v>
      </c>
      <c r="D33" s="9">
        <v>0</v>
      </c>
      <c r="E33" s="9">
        <v>0</v>
      </c>
      <c r="F33" s="9">
        <v>0</v>
      </c>
      <c r="G33" s="9">
        <v>0</v>
      </c>
      <c r="H33" s="9">
        <v>0</v>
      </c>
      <c r="I33" s="9">
        <v>0</v>
      </c>
      <c r="J33" s="9">
        <v>0.59</v>
      </c>
      <c r="K33" s="9">
        <v>0</v>
      </c>
      <c r="L33" s="9">
        <v>0</v>
      </c>
      <c r="M33" s="9">
        <v>0</v>
      </c>
      <c r="N33" s="9">
        <v>0.41000000000000003</v>
      </c>
      <c r="O33" s="9">
        <v>0</v>
      </c>
      <c r="P33" s="9">
        <v>0</v>
      </c>
      <c r="Q33" s="9">
        <v>0</v>
      </c>
      <c r="R33" s="9">
        <v>0</v>
      </c>
      <c r="S33" s="9">
        <v>0</v>
      </c>
      <c r="T33" s="9">
        <v>0</v>
      </c>
      <c r="U33" s="9">
        <v>0</v>
      </c>
      <c r="W33" s="8" t="b">
        <v>1</v>
      </c>
    </row>
    <row r="34" spans="1:23" x14ac:dyDescent="0.45">
      <c r="A34" s="10" t="s">
        <v>66</v>
      </c>
      <c r="B34" s="10" t="s">
        <v>67</v>
      </c>
      <c r="C34" s="10" t="s">
        <v>24</v>
      </c>
      <c r="D34" s="9">
        <v>0</v>
      </c>
      <c r="E34" s="9">
        <v>0</v>
      </c>
      <c r="F34" s="9">
        <v>0</v>
      </c>
      <c r="G34" s="9">
        <v>0</v>
      </c>
      <c r="H34" s="9">
        <v>0</v>
      </c>
      <c r="I34" s="9">
        <v>0</v>
      </c>
      <c r="J34" s="9">
        <v>0</v>
      </c>
      <c r="K34" s="9">
        <v>0</v>
      </c>
      <c r="L34" s="9">
        <v>0</v>
      </c>
      <c r="M34" s="9">
        <v>0</v>
      </c>
      <c r="N34" s="9">
        <v>1</v>
      </c>
      <c r="O34" s="9">
        <v>0</v>
      </c>
      <c r="P34" s="9">
        <v>0</v>
      </c>
      <c r="Q34" s="9">
        <v>0</v>
      </c>
      <c r="R34" s="9">
        <v>0</v>
      </c>
      <c r="S34" s="9">
        <v>0</v>
      </c>
      <c r="T34" s="9">
        <v>0</v>
      </c>
      <c r="U34" s="9">
        <v>0</v>
      </c>
      <c r="W34" s="8" t="b">
        <v>1</v>
      </c>
    </row>
    <row r="35" spans="1:23" x14ac:dyDescent="0.45">
      <c r="A35" s="10" t="s">
        <v>68</v>
      </c>
      <c r="B35" s="10" t="s">
        <v>69</v>
      </c>
      <c r="C35" s="10" t="s">
        <v>24</v>
      </c>
      <c r="D35" s="9">
        <v>0</v>
      </c>
      <c r="E35" s="9">
        <v>0</v>
      </c>
      <c r="F35" s="9">
        <v>0</v>
      </c>
      <c r="G35" s="9">
        <v>0</v>
      </c>
      <c r="H35" s="9">
        <v>0</v>
      </c>
      <c r="I35" s="9">
        <v>0</v>
      </c>
      <c r="J35" s="9">
        <v>0</v>
      </c>
      <c r="K35" s="9">
        <v>0</v>
      </c>
      <c r="L35" s="9">
        <v>0</v>
      </c>
      <c r="M35" s="9">
        <v>0</v>
      </c>
      <c r="N35" s="9">
        <v>1</v>
      </c>
      <c r="O35" s="9">
        <v>0</v>
      </c>
      <c r="P35" s="9">
        <v>0</v>
      </c>
      <c r="Q35" s="9">
        <v>0</v>
      </c>
      <c r="R35" s="9">
        <v>0</v>
      </c>
      <c r="S35" s="9">
        <v>0</v>
      </c>
      <c r="T35" s="9">
        <v>0</v>
      </c>
      <c r="U35" s="9">
        <v>0</v>
      </c>
      <c r="W35" s="8" t="b">
        <v>1</v>
      </c>
    </row>
    <row r="36" spans="1:23" x14ac:dyDescent="0.45">
      <c r="A36" s="10" t="s">
        <v>70</v>
      </c>
      <c r="B36" s="10" t="s">
        <v>71</v>
      </c>
      <c r="C36" s="10" t="s">
        <v>24</v>
      </c>
      <c r="D36" s="9">
        <v>0</v>
      </c>
      <c r="E36" s="9">
        <v>0</v>
      </c>
      <c r="F36" s="9">
        <v>0</v>
      </c>
      <c r="G36" s="9">
        <v>0</v>
      </c>
      <c r="H36" s="9">
        <v>0</v>
      </c>
      <c r="I36" s="9">
        <v>0</v>
      </c>
      <c r="J36" s="9">
        <v>0.81</v>
      </c>
      <c r="K36" s="9">
        <v>0</v>
      </c>
      <c r="L36" s="9">
        <v>0</v>
      </c>
      <c r="M36" s="9">
        <v>0</v>
      </c>
      <c r="N36" s="9">
        <v>0.18999999999999995</v>
      </c>
      <c r="O36" s="9">
        <v>0</v>
      </c>
      <c r="P36" s="9">
        <v>0</v>
      </c>
      <c r="Q36" s="9">
        <v>0</v>
      </c>
      <c r="R36" s="9">
        <v>0</v>
      </c>
      <c r="S36" s="9">
        <v>0</v>
      </c>
      <c r="T36" s="9">
        <v>0</v>
      </c>
      <c r="U36" s="9">
        <v>0</v>
      </c>
      <c r="W36" s="8" t="b">
        <v>1</v>
      </c>
    </row>
    <row r="37" spans="1:23" x14ac:dyDescent="0.45">
      <c r="A37" s="10" t="s">
        <v>72</v>
      </c>
      <c r="B37" s="8" t="s">
        <v>73</v>
      </c>
      <c r="C37" s="10" t="s">
        <v>10</v>
      </c>
      <c r="D37" s="9">
        <v>1</v>
      </c>
      <c r="E37" s="9">
        <v>0</v>
      </c>
      <c r="F37" s="9">
        <v>0</v>
      </c>
      <c r="G37" s="9">
        <v>0</v>
      </c>
      <c r="H37" s="9">
        <v>0</v>
      </c>
      <c r="I37" s="9">
        <v>0</v>
      </c>
      <c r="J37" s="9">
        <v>0</v>
      </c>
      <c r="K37" s="9">
        <v>0</v>
      </c>
      <c r="L37" s="9">
        <v>0</v>
      </c>
      <c r="M37" s="9">
        <v>0</v>
      </c>
      <c r="N37" s="9">
        <v>0</v>
      </c>
      <c r="O37" s="9">
        <v>0</v>
      </c>
      <c r="P37" s="9">
        <v>0</v>
      </c>
      <c r="Q37" s="9">
        <v>0</v>
      </c>
      <c r="R37" s="9">
        <v>0</v>
      </c>
      <c r="S37" s="9">
        <v>0</v>
      </c>
      <c r="T37" s="9">
        <v>0</v>
      </c>
      <c r="U37" s="9">
        <v>0</v>
      </c>
      <c r="W37" s="8" t="b">
        <v>1</v>
      </c>
    </row>
    <row r="38" spans="1:23" x14ac:dyDescent="0.45">
      <c r="A38" s="10" t="s">
        <v>74</v>
      </c>
      <c r="B38" s="8" t="s">
        <v>75</v>
      </c>
      <c r="C38" s="10" t="s">
        <v>76</v>
      </c>
      <c r="D38" s="9">
        <v>1</v>
      </c>
      <c r="E38" s="9">
        <v>0</v>
      </c>
      <c r="F38" s="9">
        <v>0</v>
      </c>
      <c r="G38" s="9">
        <v>0</v>
      </c>
      <c r="H38" s="9">
        <v>0</v>
      </c>
      <c r="I38" s="9">
        <v>0</v>
      </c>
      <c r="J38" s="9">
        <v>0</v>
      </c>
      <c r="K38" s="9">
        <v>0</v>
      </c>
      <c r="L38" s="9">
        <v>0</v>
      </c>
      <c r="M38" s="9">
        <v>0</v>
      </c>
      <c r="N38" s="9">
        <v>0</v>
      </c>
      <c r="O38" s="9">
        <v>0</v>
      </c>
      <c r="P38" s="9">
        <v>0</v>
      </c>
      <c r="Q38" s="9">
        <v>0</v>
      </c>
      <c r="R38" s="9">
        <v>0</v>
      </c>
      <c r="S38" s="9">
        <v>0</v>
      </c>
      <c r="T38" s="9">
        <v>0</v>
      </c>
      <c r="U38" s="9">
        <v>0</v>
      </c>
      <c r="W38" s="8" t="b">
        <v>1</v>
      </c>
    </row>
    <row r="39" spans="1:23" x14ac:dyDescent="0.45">
      <c r="A39" s="10" t="s">
        <v>77</v>
      </c>
      <c r="B39" s="8" t="s">
        <v>78</v>
      </c>
      <c r="C39" s="10" t="s">
        <v>76</v>
      </c>
      <c r="D39" s="9">
        <v>1</v>
      </c>
      <c r="E39" s="9">
        <v>0</v>
      </c>
      <c r="F39" s="9">
        <v>0</v>
      </c>
      <c r="G39" s="9">
        <v>0</v>
      </c>
      <c r="H39" s="9">
        <v>0</v>
      </c>
      <c r="I39" s="9">
        <v>0</v>
      </c>
      <c r="J39" s="9">
        <v>0</v>
      </c>
      <c r="K39" s="9">
        <v>0</v>
      </c>
      <c r="L39" s="9">
        <v>0</v>
      </c>
      <c r="M39" s="9">
        <v>0</v>
      </c>
      <c r="N39" s="9">
        <v>0</v>
      </c>
      <c r="O39" s="9">
        <v>0</v>
      </c>
      <c r="P39" s="9">
        <v>0</v>
      </c>
      <c r="Q39" s="9">
        <v>0</v>
      </c>
      <c r="R39" s="9">
        <v>0</v>
      </c>
      <c r="S39" s="9">
        <v>0</v>
      </c>
      <c r="T39" s="9">
        <v>0</v>
      </c>
      <c r="U39" s="9">
        <v>0</v>
      </c>
      <c r="W39" s="8" t="b">
        <v>1</v>
      </c>
    </row>
    <row r="40" spans="1:23" x14ac:dyDescent="0.45">
      <c r="A40" s="10" t="s">
        <v>79</v>
      </c>
      <c r="B40" s="10" t="s">
        <v>80</v>
      </c>
      <c r="C40" s="10" t="s">
        <v>81</v>
      </c>
      <c r="D40" s="9">
        <v>0.15</v>
      </c>
      <c r="E40" s="9">
        <v>0</v>
      </c>
      <c r="F40" s="9">
        <v>0</v>
      </c>
      <c r="G40" s="9">
        <v>0</v>
      </c>
      <c r="H40" s="9">
        <v>0.85</v>
      </c>
      <c r="I40" s="9">
        <v>0</v>
      </c>
      <c r="J40" s="9">
        <v>0</v>
      </c>
      <c r="K40" s="9">
        <v>0</v>
      </c>
      <c r="L40" s="9">
        <v>0</v>
      </c>
      <c r="M40" s="9">
        <v>0</v>
      </c>
      <c r="N40" s="9">
        <v>0</v>
      </c>
      <c r="O40" s="9">
        <v>0</v>
      </c>
      <c r="P40" s="9">
        <v>0</v>
      </c>
      <c r="Q40" s="9">
        <v>0</v>
      </c>
      <c r="R40" s="9">
        <v>0</v>
      </c>
      <c r="S40" s="9">
        <v>0</v>
      </c>
      <c r="T40" s="9">
        <v>0</v>
      </c>
      <c r="U40" s="9">
        <v>0</v>
      </c>
      <c r="W40" s="8" t="b">
        <v>1</v>
      </c>
    </row>
    <row r="41" spans="1:23" x14ac:dyDescent="0.45">
      <c r="A41" s="10" t="s">
        <v>82</v>
      </c>
      <c r="B41" s="10" t="s">
        <v>83</v>
      </c>
      <c r="C41" s="10" t="s">
        <v>13</v>
      </c>
      <c r="D41" s="9">
        <v>1</v>
      </c>
      <c r="E41" s="9">
        <v>0</v>
      </c>
      <c r="F41" s="9">
        <v>0</v>
      </c>
      <c r="G41" s="9">
        <v>0</v>
      </c>
      <c r="H41" s="9">
        <v>0</v>
      </c>
      <c r="I41" s="9">
        <v>0</v>
      </c>
      <c r="J41" s="9">
        <v>0</v>
      </c>
      <c r="K41" s="9">
        <v>0</v>
      </c>
      <c r="L41" s="9">
        <v>0</v>
      </c>
      <c r="M41" s="9">
        <v>0</v>
      </c>
      <c r="N41" s="9">
        <v>0</v>
      </c>
      <c r="O41" s="9">
        <v>0</v>
      </c>
      <c r="P41" s="9">
        <v>0</v>
      </c>
      <c r="Q41" s="9">
        <v>0</v>
      </c>
      <c r="R41" s="9">
        <v>0</v>
      </c>
      <c r="S41" s="9">
        <v>0</v>
      </c>
      <c r="T41" s="9">
        <v>0</v>
      </c>
      <c r="U41" s="9">
        <v>0</v>
      </c>
      <c r="W41" s="8" t="b">
        <v>1</v>
      </c>
    </row>
    <row r="42" spans="1:23" x14ac:dyDescent="0.45">
      <c r="A42" s="10" t="s">
        <v>84</v>
      </c>
      <c r="B42" s="10" t="s">
        <v>85</v>
      </c>
      <c r="C42" s="10" t="s">
        <v>31</v>
      </c>
      <c r="D42" s="9">
        <v>1</v>
      </c>
      <c r="E42" s="9">
        <v>0</v>
      </c>
      <c r="F42" s="9">
        <v>0</v>
      </c>
      <c r="G42" s="9">
        <v>0</v>
      </c>
      <c r="H42" s="9">
        <v>0</v>
      </c>
      <c r="I42" s="9">
        <v>0</v>
      </c>
      <c r="J42" s="9">
        <v>0</v>
      </c>
      <c r="K42" s="9">
        <v>0</v>
      </c>
      <c r="L42" s="9">
        <v>0</v>
      </c>
      <c r="M42" s="9">
        <v>0</v>
      </c>
      <c r="N42" s="9">
        <v>0</v>
      </c>
      <c r="O42" s="9">
        <v>0</v>
      </c>
      <c r="P42" s="9">
        <v>0</v>
      </c>
      <c r="Q42" s="9">
        <v>0</v>
      </c>
      <c r="R42" s="9">
        <v>0</v>
      </c>
      <c r="S42" s="9">
        <v>0</v>
      </c>
      <c r="T42" s="9">
        <v>0</v>
      </c>
      <c r="U42" s="9">
        <v>0</v>
      </c>
      <c r="W42" s="8" t="b">
        <v>1</v>
      </c>
    </row>
    <row r="43" spans="1:23" x14ac:dyDescent="0.45">
      <c r="A43" s="10" t="s">
        <v>86</v>
      </c>
      <c r="B43" s="10" t="s">
        <v>87</v>
      </c>
      <c r="C43" s="10" t="s">
        <v>13</v>
      </c>
      <c r="D43" s="9">
        <v>1</v>
      </c>
      <c r="E43" s="9">
        <v>0</v>
      </c>
      <c r="F43" s="9">
        <v>0</v>
      </c>
      <c r="G43" s="9">
        <v>0</v>
      </c>
      <c r="H43" s="9">
        <v>0</v>
      </c>
      <c r="I43" s="9">
        <v>0</v>
      </c>
      <c r="J43" s="9">
        <v>0</v>
      </c>
      <c r="K43" s="9">
        <v>0</v>
      </c>
      <c r="L43" s="9">
        <v>0</v>
      </c>
      <c r="M43" s="9">
        <v>0</v>
      </c>
      <c r="N43" s="9">
        <v>0</v>
      </c>
      <c r="O43" s="9">
        <v>0</v>
      </c>
      <c r="P43" s="9">
        <v>0</v>
      </c>
      <c r="Q43" s="9">
        <v>0</v>
      </c>
      <c r="R43" s="9">
        <v>0</v>
      </c>
      <c r="S43" s="9">
        <v>0</v>
      </c>
      <c r="T43" s="9">
        <v>0</v>
      </c>
      <c r="U43" s="9">
        <v>0</v>
      </c>
      <c r="W43" s="8" t="b">
        <v>1</v>
      </c>
    </row>
    <row r="44" spans="1:23" x14ac:dyDescent="0.45">
      <c r="A44" s="10" t="s">
        <v>88</v>
      </c>
      <c r="B44" s="10" t="s">
        <v>89</v>
      </c>
      <c r="C44" s="10" t="s">
        <v>13</v>
      </c>
      <c r="D44" s="9">
        <v>1</v>
      </c>
      <c r="E44" s="9">
        <v>0</v>
      </c>
      <c r="F44" s="9">
        <v>0</v>
      </c>
      <c r="G44" s="9">
        <v>0</v>
      </c>
      <c r="H44" s="9">
        <v>0</v>
      </c>
      <c r="I44" s="9">
        <v>0</v>
      </c>
      <c r="J44" s="9">
        <v>0</v>
      </c>
      <c r="K44" s="9">
        <v>0</v>
      </c>
      <c r="L44" s="9">
        <v>0</v>
      </c>
      <c r="M44" s="9">
        <v>0</v>
      </c>
      <c r="N44" s="9">
        <v>0</v>
      </c>
      <c r="O44" s="9">
        <v>0</v>
      </c>
      <c r="P44" s="9">
        <v>0</v>
      </c>
      <c r="Q44" s="9">
        <v>0</v>
      </c>
      <c r="R44" s="9">
        <v>0</v>
      </c>
      <c r="S44" s="9">
        <v>0</v>
      </c>
      <c r="T44" s="9">
        <v>0</v>
      </c>
      <c r="U44" s="9">
        <v>0</v>
      </c>
      <c r="W44" s="8" t="b">
        <v>1</v>
      </c>
    </row>
    <row r="45" spans="1:23" x14ac:dyDescent="0.45">
      <c r="A45" s="10" t="s">
        <v>90</v>
      </c>
      <c r="B45" s="10" t="s">
        <v>91</v>
      </c>
      <c r="C45" s="10" t="s">
        <v>31</v>
      </c>
      <c r="D45" s="9">
        <v>0.24</v>
      </c>
      <c r="E45" s="9">
        <v>0</v>
      </c>
      <c r="F45" s="9">
        <v>0</v>
      </c>
      <c r="G45" s="9">
        <v>0</v>
      </c>
      <c r="H45" s="9">
        <v>0</v>
      </c>
      <c r="I45" s="9">
        <v>0</v>
      </c>
      <c r="J45" s="9">
        <v>0.76</v>
      </c>
      <c r="K45" s="9">
        <v>0</v>
      </c>
      <c r="L45" s="9">
        <v>0</v>
      </c>
      <c r="M45" s="9">
        <v>0</v>
      </c>
      <c r="N45" s="9">
        <v>0</v>
      </c>
      <c r="O45" s="9">
        <v>0</v>
      </c>
      <c r="P45" s="9">
        <v>0</v>
      </c>
      <c r="Q45" s="9">
        <v>0</v>
      </c>
      <c r="R45" s="9">
        <v>0</v>
      </c>
      <c r="S45" s="9">
        <v>0</v>
      </c>
      <c r="T45" s="9">
        <v>0</v>
      </c>
      <c r="U45" s="9">
        <v>0</v>
      </c>
      <c r="W45" s="8" t="b">
        <v>1</v>
      </c>
    </row>
    <row r="46" spans="1:23" x14ac:dyDescent="0.45">
      <c r="A46" s="10" t="s">
        <v>92</v>
      </c>
      <c r="B46" s="10" t="s">
        <v>93</v>
      </c>
      <c r="C46" s="10" t="s">
        <v>13</v>
      </c>
      <c r="D46" s="9">
        <v>1</v>
      </c>
      <c r="E46" s="9">
        <v>0</v>
      </c>
      <c r="F46" s="9">
        <v>0</v>
      </c>
      <c r="G46" s="9">
        <v>0</v>
      </c>
      <c r="H46" s="9">
        <v>0</v>
      </c>
      <c r="I46" s="9">
        <v>0</v>
      </c>
      <c r="J46" s="9">
        <v>0</v>
      </c>
      <c r="K46" s="9">
        <v>0</v>
      </c>
      <c r="L46" s="9">
        <v>0</v>
      </c>
      <c r="M46" s="9">
        <v>0</v>
      </c>
      <c r="N46" s="9">
        <v>0</v>
      </c>
      <c r="O46" s="9">
        <v>0</v>
      </c>
      <c r="P46" s="9">
        <v>0</v>
      </c>
      <c r="Q46" s="9">
        <v>0</v>
      </c>
      <c r="R46" s="9">
        <v>0</v>
      </c>
      <c r="S46" s="9">
        <v>0</v>
      </c>
      <c r="T46" s="9">
        <v>0</v>
      </c>
      <c r="U46" s="9">
        <v>0</v>
      </c>
      <c r="W46" s="8" t="b">
        <v>1</v>
      </c>
    </row>
    <row r="47" spans="1:23" x14ac:dyDescent="0.45">
      <c r="A47" s="10" t="s">
        <v>94</v>
      </c>
      <c r="B47" s="10" t="s">
        <v>95</v>
      </c>
      <c r="C47" s="10" t="s">
        <v>13</v>
      </c>
      <c r="D47" s="9">
        <v>1</v>
      </c>
      <c r="E47" s="9">
        <v>0</v>
      </c>
      <c r="F47" s="9">
        <v>0</v>
      </c>
      <c r="G47" s="9">
        <v>0</v>
      </c>
      <c r="H47" s="9">
        <v>0</v>
      </c>
      <c r="I47" s="9">
        <v>0</v>
      </c>
      <c r="J47" s="9">
        <v>0</v>
      </c>
      <c r="K47" s="9">
        <v>0</v>
      </c>
      <c r="L47" s="9">
        <v>0</v>
      </c>
      <c r="M47" s="9">
        <v>0</v>
      </c>
      <c r="N47" s="9">
        <v>0</v>
      </c>
      <c r="O47" s="9">
        <v>0</v>
      </c>
      <c r="P47" s="9">
        <v>0</v>
      </c>
      <c r="Q47" s="9">
        <v>0</v>
      </c>
      <c r="R47" s="9">
        <v>0</v>
      </c>
      <c r="S47" s="9">
        <v>0</v>
      </c>
      <c r="T47" s="9">
        <v>0</v>
      </c>
      <c r="U47" s="9">
        <v>0</v>
      </c>
      <c r="W47" s="8" t="b">
        <v>1</v>
      </c>
    </row>
    <row r="48" spans="1:23" x14ac:dyDescent="0.45">
      <c r="A48" s="10" t="s">
        <v>96</v>
      </c>
      <c r="B48" s="10" t="s">
        <v>97</v>
      </c>
      <c r="C48" s="10" t="s">
        <v>13</v>
      </c>
      <c r="D48" s="9">
        <v>0.72</v>
      </c>
      <c r="E48" s="9">
        <v>0</v>
      </c>
      <c r="F48" s="9">
        <v>0</v>
      </c>
      <c r="G48" s="9">
        <v>0</v>
      </c>
      <c r="H48" s="9">
        <v>0</v>
      </c>
      <c r="I48" s="9">
        <v>0</v>
      </c>
      <c r="J48" s="9">
        <v>0</v>
      </c>
      <c r="K48" s="9">
        <v>0</v>
      </c>
      <c r="L48" s="9">
        <v>0</v>
      </c>
      <c r="M48" s="9">
        <v>0</v>
      </c>
      <c r="N48" s="9">
        <v>0</v>
      </c>
      <c r="O48" s="9">
        <v>0</v>
      </c>
      <c r="P48" s="9">
        <v>0</v>
      </c>
      <c r="Q48" s="9">
        <v>0</v>
      </c>
      <c r="R48" s="9">
        <v>0</v>
      </c>
      <c r="S48" s="9">
        <v>0</v>
      </c>
      <c r="T48" s="9">
        <v>0</v>
      </c>
      <c r="U48" s="9">
        <v>0.28000000000000003</v>
      </c>
      <c r="W48" s="8" t="b">
        <v>1</v>
      </c>
    </row>
    <row r="49" spans="1:23" x14ac:dyDescent="0.45">
      <c r="A49" s="10" t="s">
        <v>98</v>
      </c>
      <c r="B49" s="10" t="s">
        <v>99</v>
      </c>
      <c r="C49" s="10" t="s">
        <v>13</v>
      </c>
      <c r="D49" s="9">
        <v>1</v>
      </c>
      <c r="E49" s="9">
        <v>0</v>
      </c>
      <c r="F49" s="9">
        <v>0</v>
      </c>
      <c r="G49" s="9">
        <v>0</v>
      </c>
      <c r="H49" s="9">
        <v>0</v>
      </c>
      <c r="I49" s="9">
        <v>0</v>
      </c>
      <c r="J49" s="9">
        <v>0</v>
      </c>
      <c r="K49" s="9">
        <v>0</v>
      </c>
      <c r="L49" s="9">
        <v>0</v>
      </c>
      <c r="M49" s="9">
        <v>0</v>
      </c>
      <c r="N49" s="9">
        <v>0</v>
      </c>
      <c r="O49" s="9">
        <v>0</v>
      </c>
      <c r="P49" s="9">
        <v>0</v>
      </c>
      <c r="Q49" s="9">
        <v>0</v>
      </c>
      <c r="R49" s="9">
        <v>0</v>
      </c>
      <c r="S49" s="9">
        <v>0</v>
      </c>
      <c r="T49" s="9">
        <v>0</v>
      </c>
      <c r="U49" s="9">
        <v>0</v>
      </c>
      <c r="W49" s="8" t="b">
        <v>1</v>
      </c>
    </row>
    <row r="50" spans="1:23" x14ac:dyDescent="0.45">
      <c r="A50" s="10" t="s">
        <v>100</v>
      </c>
      <c r="B50" s="10" t="s">
        <v>101</v>
      </c>
      <c r="C50" s="10" t="s">
        <v>13</v>
      </c>
      <c r="D50" s="9">
        <v>1</v>
      </c>
      <c r="E50" s="9">
        <v>0</v>
      </c>
      <c r="F50" s="9">
        <v>0</v>
      </c>
      <c r="G50" s="9">
        <v>0</v>
      </c>
      <c r="H50" s="9">
        <v>0</v>
      </c>
      <c r="I50" s="9">
        <v>0</v>
      </c>
      <c r="J50" s="9">
        <v>0</v>
      </c>
      <c r="K50" s="9">
        <v>0</v>
      </c>
      <c r="L50" s="9">
        <v>0</v>
      </c>
      <c r="M50" s="9">
        <v>0</v>
      </c>
      <c r="N50" s="9">
        <v>0</v>
      </c>
      <c r="O50" s="9">
        <v>0</v>
      </c>
      <c r="P50" s="9">
        <v>0</v>
      </c>
      <c r="Q50" s="9">
        <v>0</v>
      </c>
      <c r="R50" s="9">
        <v>0</v>
      </c>
      <c r="S50" s="9">
        <v>0</v>
      </c>
      <c r="T50" s="9">
        <v>0</v>
      </c>
      <c r="U50" s="9">
        <v>0</v>
      </c>
      <c r="W50" s="8" t="b">
        <v>1</v>
      </c>
    </row>
    <row r="51" spans="1:23" x14ac:dyDescent="0.45">
      <c r="A51" s="10" t="s">
        <v>102</v>
      </c>
      <c r="B51" s="10" t="s">
        <v>103</v>
      </c>
      <c r="C51" s="10" t="s">
        <v>81</v>
      </c>
      <c r="D51" s="9">
        <v>0</v>
      </c>
      <c r="E51" s="9">
        <v>0</v>
      </c>
      <c r="F51" s="9">
        <v>0</v>
      </c>
      <c r="G51" s="9">
        <v>0</v>
      </c>
      <c r="H51" s="9">
        <v>1</v>
      </c>
      <c r="I51" s="9">
        <v>0</v>
      </c>
      <c r="J51" s="9">
        <v>0</v>
      </c>
      <c r="K51" s="9">
        <v>0</v>
      </c>
      <c r="L51" s="9">
        <v>0</v>
      </c>
      <c r="M51" s="9">
        <v>0</v>
      </c>
      <c r="N51" s="9">
        <v>0</v>
      </c>
      <c r="O51" s="9">
        <v>0</v>
      </c>
      <c r="P51" s="9">
        <v>0</v>
      </c>
      <c r="Q51" s="9">
        <v>0</v>
      </c>
      <c r="R51" s="9">
        <v>0</v>
      </c>
      <c r="S51" s="9">
        <v>0</v>
      </c>
      <c r="T51" s="9">
        <v>0</v>
      </c>
      <c r="U51" s="9">
        <v>0</v>
      </c>
      <c r="W51" s="8" t="b">
        <v>1</v>
      </c>
    </row>
    <row r="52" spans="1:23" x14ac:dyDescent="0.45">
      <c r="A52" s="10" t="s">
        <v>104</v>
      </c>
      <c r="B52" s="10" t="s">
        <v>105</v>
      </c>
      <c r="C52" s="10" t="s">
        <v>81</v>
      </c>
      <c r="D52" s="9">
        <v>1</v>
      </c>
      <c r="E52" s="9">
        <v>0</v>
      </c>
      <c r="F52" s="9">
        <v>0</v>
      </c>
      <c r="G52" s="9">
        <v>0</v>
      </c>
      <c r="H52" s="9">
        <v>0</v>
      </c>
      <c r="I52" s="9">
        <v>0</v>
      </c>
      <c r="J52" s="9">
        <v>0</v>
      </c>
      <c r="K52" s="9">
        <v>0</v>
      </c>
      <c r="L52" s="9">
        <v>0</v>
      </c>
      <c r="M52" s="9">
        <v>0</v>
      </c>
      <c r="N52" s="9">
        <v>0</v>
      </c>
      <c r="O52" s="9">
        <v>0</v>
      </c>
      <c r="P52" s="9">
        <v>0</v>
      </c>
      <c r="Q52" s="9">
        <v>0</v>
      </c>
      <c r="R52" s="9">
        <v>0</v>
      </c>
      <c r="S52" s="9">
        <v>0</v>
      </c>
      <c r="T52" s="9">
        <v>0</v>
      </c>
      <c r="U52" s="9">
        <v>0</v>
      </c>
      <c r="W52" s="8" t="b">
        <v>1</v>
      </c>
    </row>
    <row r="53" spans="1:23" x14ac:dyDescent="0.45">
      <c r="A53" s="10" t="s">
        <v>106</v>
      </c>
      <c r="B53" s="10" t="s">
        <v>107</v>
      </c>
      <c r="C53" s="10" t="s">
        <v>81</v>
      </c>
      <c r="D53" s="9">
        <v>1</v>
      </c>
      <c r="E53" s="9">
        <v>0</v>
      </c>
      <c r="F53" s="9">
        <v>0</v>
      </c>
      <c r="G53" s="9">
        <v>0</v>
      </c>
      <c r="H53" s="9">
        <v>0</v>
      </c>
      <c r="I53" s="9">
        <v>0</v>
      </c>
      <c r="J53" s="9">
        <v>0</v>
      </c>
      <c r="K53" s="9">
        <v>0</v>
      </c>
      <c r="L53" s="9">
        <v>0</v>
      </c>
      <c r="M53" s="9">
        <v>0</v>
      </c>
      <c r="N53" s="9">
        <v>0</v>
      </c>
      <c r="O53" s="9">
        <v>0</v>
      </c>
      <c r="P53" s="9">
        <v>0</v>
      </c>
      <c r="Q53" s="9">
        <v>0</v>
      </c>
      <c r="R53" s="9">
        <v>0</v>
      </c>
      <c r="S53" s="9">
        <v>0</v>
      </c>
      <c r="T53" s="9">
        <v>0</v>
      </c>
      <c r="U53" s="9">
        <v>0</v>
      </c>
      <c r="W53" s="8" t="b">
        <v>1</v>
      </c>
    </row>
    <row r="54" spans="1:23" x14ac:dyDescent="0.45">
      <c r="A54" s="10" t="s">
        <v>108</v>
      </c>
      <c r="B54" s="10" t="s">
        <v>109</v>
      </c>
      <c r="C54" s="10" t="s">
        <v>81</v>
      </c>
      <c r="D54" s="9">
        <v>1</v>
      </c>
      <c r="E54" s="9">
        <v>0</v>
      </c>
      <c r="F54" s="9">
        <v>0</v>
      </c>
      <c r="G54" s="9">
        <v>0</v>
      </c>
      <c r="H54" s="9">
        <v>0</v>
      </c>
      <c r="I54" s="9">
        <v>0</v>
      </c>
      <c r="J54" s="9">
        <v>0</v>
      </c>
      <c r="K54" s="9">
        <v>0</v>
      </c>
      <c r="L54" s="9">
        <v>0</v>
      </c>
      <c r="M54" s="9">
        <v>0</v>
      </c>
      <c r="N54" s="9">
        <v>0</v>
      </c>
      <c r="O54" s="9">
        <v>0</v>
      </c>
      <c r="P54" s="9">
        <v>0</v>
      </c>
      <c r="Q54" s="9">
        <v>0</v>
      </c>
      <c r="R54" s="9">
        <v>0</v>
      </c>
      <c r="S54" s="9">
        <v>0</v>
      </c>
      <c r="T54" s="9">
        <v>0</v>
      </c>
      <c r="U54" s="9">
        <v>0</v>
      </c>
      <c r="W54" s="8" t="b">
        <v>1</v>
      </c>
    </row>
    <row r="55" spans="1:23" x14ac:dyDescent="0.45">
      <c r="A55" s="10" t="s">
        <v>110</v>
      </c>
      <c r="B55" s="10" t="s">
        <v>111</v>
      </c>
      <c r="C55" s="10" t="s">
        <v>81</v>
      </c>
      <c r="D55" s="9">
        <v>1</v>
      </c>
      <c r="E55" s="9">
        <v>0</v>
      </c>
      <c r="F55" s="9">
        <v>0</v>
      </c>
      <c r="G55" s="9">
        <v>0</v>
      </c>
      <c r="H55" s="9">
        <v>0</v>
      </c>
      <c r="I55" s="9">
        <v>0</v>
      </c>
      <c r="J55" s="9">
        <v>0</v>
      </c>
      <c r="K55" s="9">
        <v>0</v>
      </c>
      <c r="L55" s="9">
        <v>0</v>
      </c>
      <c r="M55" s="9">
        <v>0</v>
      </c>
      <c r="N55" s="9">
        <v>0</v>
      </c>
      <c r="O55" s="9">
        <v>0</v>
      </c>
      <c r="P55" s="9">
        <v>0</v>
      </c>
      <c r="Q55" s="9">
        <v>0</v>
      </c>
      <c r="R55" s="9">
        <v>0</v>
      </c>
      <c r="S55" s="9">
        <v>0</v>
      </c>
      <c r="T55" s="9">
        <v>0</v>
      </c>
      <c r="U55" s="9">
        <v>0</v>
      </c>
      <c r="W55" s="8" t="b">
        <v>1</v>
      </c>
    </row>
    <row r="56" spans="1:23" x14ac:dyDescent="0.45">
      <c r="A56" s="10" t="s">
        <v>112</v>
      </c>
      <c r="B56" s="10" t="s">
        <v>113</v>
      </c>
      <c r="C56" s="10" t="s">
        <v>81</v>
      </c>
      <c r="D56" s="9">
        <v>1</v>
      </c>
      <c r="E56" s="9">
        <v>0</v>
      </c>
      <c r="F56" s="9">
        <v>0</v>
      </c>
      <c r="G56" s="9">
        <v>0</v>
      </c>
      <c r="H56" s="9">
        <v>0</v>
      </c>
      <c r="I56" s="9">
        <v>0</v>
      </c>
      <c r="J56" s="9">
        <v>0</v>
      </c>
      <c r="K56" s="9">
        <v>0</v>
      </c>
      <c r="L56" s="9">
        <v>0</v>
      </c>
      <c r="M56" s="9">
        <v>0</v>
      </c>
      <c r="N56" s="9">
        <v>0</v>
      </c>
      <c r="O56" s="9">
        <v>0</v>
      </c>
      <c r="P56" s="9">
        <v>0</v>
      </c>
      <c r="Q56" s="9">
        <v>0</v>
      </c>
      <c r="R56" s="9">
        <v>0</v>
      </c>
      <c r="S56" s="9">
        <v>0</v>
      </c>
      <c r="T56" s="9">
        <v>0</v>
      </c>
      <c r="U56" s="9">
        <v>0</v>
      </c>
      <c r="W56" s="8" t="b">
        <v>1</v>
      </c>
    </row>
    <row r="57" spans="1:23" x14ac:dyDescent="0.45">
      <c r="A57" s="10" t="s">
        <v>114</v>
      </c>
      <c r="B57" s="10" t="s">
        <v>115</v>
      </c>
      <c r="C57" s="10" t="s">
        <v>81</v>
      </c>
      <c r="D57" s="9">
        <v>1</v>
      </c>
      <c r="E57" s="9">
        <v>0</v>
      </c>
      <c r="F57" s="9">
        <v>0</v>
      </c>
      <c r="G57" s="9">
        <v>0</v>
      </c>
      <c r="H57" s="9">
        <v>0</v>
      </c>
      <c r="I57" s="9">
        <v>0</v>
      </c>
      <c r="J57" s="9">
        <v>0</v>
      </c>
      <c r="K57" s="9">
        <v>0</v>
      </c>
      <c r="L57" s="9">
        <v>0</v>
      </c>
      <c r="M57" s="9">
        <v>0</v>
      </c>
      <c r="N57" s="9">
        <v>0</v>
      </c>
      <c r="O57" s="9">
        <v>0</v>
      </c>
      <c r="P57" s="9">
        <v>0</v>
      </c>
      <c r="Q57" s="9">
        <v>0</v>
      </c>
      <c r="R57" s="9">
        <v>0</v>
      </c>
      <c r="S57" s="9">
        <v>0</v>
      </c>
      <c r="T57" s="9">
        <v>0</v>
      </c>
      <c r="U57" s="9">
        <v>0</v>
      </c>
      <c r="W57" s="8" t="b">
        <v>1</v>
      </c>
    </row>
    <row r="58" spans="1:23" x14ac:dyDescent="0.45">
      <c r="A58" s="10" t="s">
        <v>116</v>
      </c>
      <c r="B58" s="10" t="s">
        <v>117</v>
      </c>
      <c r="C58" s="10" t="s">
        <v>81</v>
      </c>
      <c r="D58" s="9">
        <v>1</v>
      </c>
      <c r="E58" s="9">
        <v>0</v>
      </c>
      <c r="F58" s="9">
        <v>0</v>
      </c>
      <c r="G58" s="9">
        <v>0</v>
      </c>
      <c r="H58" s="9">
        <v>0</v>
      </c>
      <c r="I58" s="9">
        <v>0</v>
      </c>
      <c r="J58" s="9">
        <v>0</v>
      </c>
      <c r="K58" s="9">
        <v>0</v>
      </c>
      <c r="L58" s="9">
        <v>0</v>
      </c>
      <c r="M58" s="9">
        <v>0</v>
      </c>
      <c r="N58" s="9">
        <v>0</v>
      </c>
      <c r="O58" s="9">
        <v>0</v>
      </c>
      <c r="P58" s="9">
        <v>0</v>
      </c>
      <c r="Q58" s="9">
        <v>0</v>
      </c>
      <c r="R58" s="9">
        <v>0</v>
      </c>
      <c r="S58" s="9">
        <v>0</v>
      </c>
      <c r="T58" s="9">
        <v>0</v>
      </c>
      <c r="U58" s="9">
        <v>0</v>
      </c>
      <c r="W58" s="8" t="b">
        <v>1</v>
      </c>
    </row>
    <row r="59" spans="1:23" x14ac:dyDescent="0.45">
      <c r="A59" s="10" t="s">
        <v>118</v>
      </c>
      <c r="B59" s="10" t="s">
        <v>119</v>
      </c>
      <c r="C59" s="10" t="s">
        <v>13</v>
      </c>
      <c r="D59" s="9">
        <v>1</v>
      </c>
      <c r="E59" s="9">
        <v>0</v>
      </c>
      <c r="F59" s="9">
        <v>0</v>
      </c>
      <c r="G59" s="9">
        <v>0</v>
      </c>
      <c r="H59" s="9">
        <v>0</v>
      </c>
      <c r="I59" s="9">
        <v>0</v>
      </c>
      <c r="J59" s="9">
        <v>0</v>
      </c>
      <c r="K59" s="9">
        <v>0</v>
      </c>
      <c r="L59" s="9">
        <v>0</v>
      </c>
      <c r="M59" s="9">
        <v>0</v>
      </c>
      <c r="N59" s="9">
        <v>0</v>
      </c>
      <c r="O59" s="9">
        <v>0</v>
      </c>
      <c r="P59" s="9">
        <v>0</v>
      </c>
      <c r="Q59" s="9">
        <v>0</v>
      </c>
      <c r="R59" s="9">
        <v>0</v>
      </c>
      <c r="S59" s="9">
        <v>0</v>
      </c>
      <c r="T59" s="9">
        <v>0</v>
      </c>
      <c r="U59" s="9">
        <v>0</v>
      </c>
      <c r="W59" s="8" t="b">
        <v>1</v>
      </c>
    </row>
    <row r="60" spans="1:23" x14ac:dyDescent="0.45">
      <c r="A60" s="10" t="s">
        <v>120</v>
      </c>
      <c r="B60" s="10" t="s">
        <v>121</v>
      </c>
      <c r="C60" s="10" t="s">
        <v>13</v>
      </c>
      <c r="D60" s="9">
        <v>1</v>
      </c>
      <c r="E60" s="9">
        <v>0</v>
      </c>
      <c r="F60" s="9">
        <v>0</v>
      </c>
      <c r="G60" s="9">
        <v>0</v>
      </c>
      <c r="H60" s="9">
        <v>0</v>
      </c>
      <c r="I60" s="9">
        <v>0</v>
      </c>
      <c r="J60" s="9">
        <v>0</v>
      </c>
      <c r="K60" s="9">
        <v>0</v>
      </c>
      <c r="L60" s="9">
        <v>0</v>
      </c>
      <c r="M60" s="9">
        <v>0</v>
      </c>
      <c r="N60" s="9">
        <v>0</v>
      </c>
      <c r="O60" s="9">
        <v>0</v>
      </c>
      <c r="P60" s="9">
        <v>0</v>
      </c>
      <c r="Q60" s="9">
        <v>0</v>
      </c>
      <c r="R60" s="9">
        <v>0</v>
      </c>
      <c r="S60" s="9">
        <v>0</v>
      </c>
      <c r="T60" s="9">
        <v>0</v>
      </c>
      <c r="U60" s="9">
        <v>0</v>
      </c>
      <c r="W60" s="8" t="b">
        <v>1</v>
      </c>
    </row>
    <row r="61" spans="1:23" x14ac:dyDescent="0.45">
      <c r="A61" s="10" t="s">
        <v>122</v>
      </c>
      <c r="B61" s="10" t="s">
        <v>123</v>
      </c>
      <c r="C61" s="10" t="s">
        <v>13</v>
      </c>
      <c r="D61" s="9">
        <v>1</v>
      </c>
      <c r="E61" s="9">
        <v>0</v>
      </c>
      <c r="F61" s="9">
        <v>0</v>
      </c>
      <c r="G61" s="9">
        <v>0</v>
      </c>
      <c r="H61" s="9">
        <v>0</v>
      </c>
      <c r="I61" s="9">
        <v>0</v>
      </c>
      <c r="J61" s="9">
        <v>0</v>
      </c>
      <c r="K61" s="9">
        <v>0</v>
      </c>
      <c r="L61" s="9">
        <v>0</v>
      </c>
      <c r="M61" s="9">
        <v>0</v>
      </c>
      <c r="N61" s="9">
        <v>0</v>
      </c>
      <c r="O61" s="9">
        <v>0</v>
      </c>
      <c r="P61" s="9">
        <v>0</v>
      </c>
      <c r="Q61" s="9">
        <v>0</v>
      </c>
      <c r="R61" s="9">
        <v>0</v>
      </c>
      <c r="S61" s="9">
        <v>0</v>
      </c>
      <c r="T61" s="9">
        <v>0</v>
      </c>
      <c r="U61" s="9">
        <v>0</v>
      </c>
      <c r="W61" s="8" t="b">
        <v>1</v>
      </c>
    </row>
    <row r="62" spans="1:23" x14ac:dyDescent="0.45">
      <c r="A62" s="10" t="s">
        <v>124</v>
      </c>
      <c r="B62" s="10" t="s">
        <v>125</v>
      </c>
      <c r="C62" s="10" t="s">
        <v>13</v>
      </c>
      <c r="D62" s="9">
        <v>1</v>
      </c>
      <c r="E62" s="9">
        <v>0</v>
      </c>
      <c r="F62" s="9">
        <v>0</v>
      </c>
      <c r="G62" s="9">
        <v>0</v>
      </c>
      <c r="H62" s="9">
        <v>0</v>
      </c>
      <c r="I62" s="9">
        <v>0</v>
      </c>
      <c r="J62" s="9">
        <v>0</v>
      </c>
      <c r="K62" s="9">
        <v>0</v>
      </c>
      <c r="L62" s="9">
        <v>0</v>
      </c>
      <c r="M62" s="9">
        <v>0</v>
      </c>
      <c r="N62" s="9">
        <v>0</v>
      </c>
      <c r="O62" s="9">
        <v>0</v>
      </c>
      <c r="P62" s="9">
        <v>0</v>
      </c>
      <c r="Q62" s="9">
        <v>0</v>
      </c>
      <c r="R62" s="9">
        <v>0</v>
      </c>
      <c r="S62" s="9">
        <v>0</v>
      </c>
      <c r="T62" s="9">
        <v>0</v>
      </c>
      <c r="U62" s="9">
        <v>0</v>
      </c>
      <c r="W62" s="8" t="b">
        <v>1</v>
      </c>
    </row>
    <row r="63" spans="1:23" x14ac:dyDescent="0.45">
      <c r="A63" s="10" t="s">
        <v>126</v>
      </c>
      <c r="B63" s="10" t="s">
        <v>127</v>
      </c>
      <c r="C63" s="10" t="s">
        <v>13</v>
      </c>
      <c r="D63" s="9">
        <v>1</v>
      </c>
      <c r="E63" s="9">
        <v>0</v>
      </c>
      <c r="F63" s="9">
        <v>0</v>
      </c>
      <c r="G63" s="9">
        <v>0</v>
      </c>
      <c r="H63" s="9">
        <v>0</v>
      </c>
      <c r="I63" s="9">
        <v>0</v>
      </c>
      <c r="J63" s="9">
        <v>0</v>
      </c>
      <c r="K63" s="9">
        <v>0</v>
      </c>
      <c r="L63" s="9">
        <v>0</v>
      </c>
      <c r="M63" s="9">
        <v>0</v>
      </c>
      <c r="N63" s="9">
        <v>0</v>
      </c>
      <c r="O63" s="9">
        <v>0</v>
      </c>
      <c r="P63" s="9">
        <v>0</v>
      </c>
      <c r="Q63" s="9">
        <v>0</v>
      </c>
      <c r="R63" s="9">
        <v>0</v>
      </c>
      <c r="S63" s="9">
        <v>0</v>
      </c>
      <c r="T63" s="9">
        <v>0</v>
      </c>
      <c r="U63" s="9">
        <v>0</v>
      </c>
      <c r="W63" s="8" t="b">
        <v>1</v>
      </c>
    </row>
    <row r="64" spans="1:23" x14ac:dyDescent="0.45">
      <c r="A64" s="10" t="s">
        <v>128</v>
      </c>
      <c r="B64" s="10" t="s">
        <v>129</v>
      </c>
      <c r="C64" s="10" t="s">
        <v>13</v>
      </c>
      <c r="D64" s="9">
        <v>1</v>
      </c>
      <c r="E64" s="9">
        <v>0</v>
      </c>
      <c r="F64" s="9">
        <v>0</v>
      </c>
      <c r="G64" s="9">
        <v>0</v>
      </c>
      <c r="H64" s="9">
        <v>0</v>
      </c>
      <c r="I64" s="9">
        <v>0</v>
      </c>
      <c r="J64" s="9">
        <v>0</v>
      </c>
      <c r="K64" s="9">
        <v>0</v>
      </c>
      <c r="L64" s="9">
        <v>0</v>
      </c>
      <c r="M64" s="9">
        <v>0</v>
      </c>
      <c r="N64" s="9">
        <v>0</v>
      </c>
      <c r="O64" s="9">
        <v>0</v>
      </c>
      <c r="P64" s="9">
        <v>0</v>
      </c>
      <c r="Q64" s="9">
        <v>0</v>
      </c>
      <c r="R64" s="9">
        <v>0</v>
      </c>
      <c r="S64" s="9">
        <v>0</v>
      </c>
      <c r="T64" s="9">
        <v>0</v>
      </c>
      <c r="U64" s="9">
        <v>0</v>
      </c>
      <c r="W64" s="8" t="b">
        <v>1</v>
      </c>
    </row>
    <row r="65" spans="1:23" x14ac:dyDescent="0.45">
      <c r="A65" s="10" t="s">
        <v>130</v>
      </c>
      <c r="B65" s="10" t="s">
        <v>131</v>
      </c>
      <c r="C65" s="10" t="s">
        <v>81</v>
      </c>
      <c r="D65" s="9">
        <v>1</v>
      </c>
      <c r="E65" s="9">
        <v>0</v>
      </c>
      <c r="F65" s="9">
        <v>0</v>
      </c>
      <c r="G65" s="9">
        <v>0</v>
      </c>
      <c r="H65" s="9">
        <v>0</v>
      </c>
      <c r="I65" s="9">
        <v>0</v>
      </c>
      <c r="J65" s="9">
        <v>0</v>
      </c>
      <c r="K65" s="9">
        <v>0</v>
      </c>
      <c r="L65" s="9">
        <v>0</v>
      </c>
      <c r="M65" s="9">
        <v>0</v>
      </c>
      <c r="N65" s="9">
        <v>0</v>
      </c>
      <c r="O65" s="9">
        <v>0</v>
      </c>
      <c r="P65" s="9">
        <v>0</v>
      </c>
      <c r="Q65" s="9">
        <v>0</v>
      </c>
      <c r="R65" s="9">
        <v>0</v>
      </c>
      <c r="S65" s="9">
        <v>0</v>
      </c>
      <c r="T65" s="9">
        <v>0</v>
      </c>
      <c r="U65" s="9">
        <v>0</v>
      </c>
      <c r="W65" s="8" t="b">
        <v>1</v>
      </c>
    </row>
    <row r="66" spans="1:23" x14ac:dyDescent="0.45">
      <c r="A66" s="10" t="s">
        <v>132</v>
      </c>
      <c r="B66" s="10" t="s">
        <v>133</v>
      </c>
      <c r="C66" s="10" t="s">
        <v>81</v>
      </c>
      <c r="D66" s="9">
        <v>1</v>
      </c>
      <c r="E66" s="9">
        <v>0</v>
      </c>
      <c r="F66" s="9">
        <v>0</v>
      </c>
      <c r="G66" s="9">
        <v>0</v>
      </c>
      <c r="H66" s="9">
        <v>0</v>
      </c>
      <c r="I66" s="9">
        <v>0</v>
      </c>
      <c r="J66" s="9">
        <v>0</v>
      </c>
      <c r="K66" s="9">
        <v>0</v>
      </c>
      <c r="L66" s="9">
        <v>0</v>
      </c>
      <c r="M66" s="9">
        <v>0</v>
      </c>
      <c r="N66" s="9">
        <v>0</v>
      </c>
      <c r="O66" s="9">
        <v>0</v>
      </c>
      <c r="P66" s="9">
        <v>0</v>
      </c>
      <c r="Q66" s="9">
        <v>0</v>
      </c>
      <c r="R66" s="9">
        <v>0</v>
      </c>
      <c r="S66" s="9">
        <v>0</v>
      </c>
      <c r="T66" s="9">
        <v>0</v>
      </c>
      <c r="U66" s="9">
        <v>0</v>
      </c>
      <c r="W66" s="8" t="b">
        <v>1</v>
      </c>
    </row>
    <row r="67" spans="1:23" x14ac:dyDescent="0.45">
      <c r="A67" s="10" t="s">
        <v>134</v>
      </c>
      <c r="B67" s="10" t="s">
        <v>135</v>
      </c>
      <c r="C67" s="10" t="s">
        <v>81</v>
      </c>
      <c r="D67" s="9">
        <v>1</v>
      </c>
      <c r="E67" s="9">
        <v>0</v>
      </c>
      <c r="F67" s="9">
        <v>0</v>
      </c>
      <c r="G67" s="9">
        <v>0</v>
      </c>
      <c r="H67" s="9">
        <v>0</v>
      </c>
      <c r="I67" s="9">
        <v>0</v>
      </c>
      <c r="J67" s="9">
        <v>0</v>
      </c>
      <c r="K67" s="9">
        <v>0</v>
      </c>
      <c r="L67" s="9">
        <v>0</v>
      </c>
      <c r="M67" s="9">
        <v>0</v>
      </c>
      <c r="N67" s="9">
        <v>0</v>
      </c>
      <c r="O67" s="9">
        <v>0</v>
      </c>
      <c r="P67" s="9">
        <v>0</v>
      </c>
      <c r="Q67" s="9">
        <v>0</v>
      </c>
      <c r="R67" s="9">
        <v>0</v>
      </c>
      <c r="S67" s="9">
        <v>0</v>
      </c>
      <c r="T67" s="9">
        <v>0</v>
      </c>
      <c r="U67" s="9">
        <v>0</v>
      </c>
      <c r="W67" s="8" t="b">
        <v>1</v>
      </c>
    </row>
    <row r="68" spans="1:23" x14ac:dyDescent="0.45">
      <c r="A68" s="10" t="s">
        <v>136</v>
      </c>
      <c r="B68" s="10" t="s">
        <v>137</v>
      </c>
      <c r="C68" s="10" t="s">
        <v>81</v>
      </c>
      <c r="D68" s="9">
        <v>1</v>
      </c>
      <c r="E68" s="9">
        <v>0</v>
      </c>
      <c r="F68" s="9">
        <v>0</v>
      </c>
      <c r="G68" s="9">
        <v>0</v>
      </c>
      <c r="H68" s="9">
        <v>0</v>
      </c>
      <c r="I68" s="9">
        <v>0</v>
      </c>
      <c r="J68" s="9">
        <v>0</v>
      </c>
      <c r="K68" s="9">
        <v>0</v>
      </c>
      <c r="L68" s="9">
        <v>0</v>
      </c>
      <c r="M68" s="9">
        <v>0</v>
      </c>
      <c r="N68" s="9">
        <v>0</v>
      </c>
      <c r="O68" s="9">
        <v>0</v>
      </c>
      <c r="P68" s="9">
        <v>0</v>
      </c>
      <c r="Q68" s="9">
        <v>0</v>
      </c>
      <c r="R68" s="9">
        <v>0</v>
      </c>
      <c r="S68" s="9">
        <v>0</v>
      </c>
      <c r="T68" s="9">
        <v>0</v>
      </c>
      <c r="U68" s="9">
        <v>0</v>
      </c>
      <c r="W68" s="8" t="b">
        <v>1</v>
      </c>
    </row>
    <row r="69" spans="1:23" x14ac:dyDescent="0.45">
      <c r="A69" s="10" t="s">
        <v>138</v>
      </c>
      <c r="B69" s="10" t="s">
        <v>139</v>
      </c>
      <c r="C69" s="10" t="s">
        <v>81</v>
      </c>
      <c r="D69" s="9">
        <v>1</v>
      </c>
      <c r="E69" s="9">
        <v>0</v>
      </c>
      <c r="F69" s="9">
        <v>0</v>
      </c>
      <c r="G69" s="9">
        <v>0</v>
      </c>
      <c r="H69" s="9">
        <v>0</v>
      </c>
      <c r="I69" s="9">
        <v>0</v>
      </c>
      <c r="J69" s="9">
        <v>0</v>
      </c>
      <c r="K69" s="9">
        <v>0</v>
      </c>
      <c r="L69" s="9">
        <v>0</v>
      </c>
      <c r="M69" s="9">
        <v>0</v>
      </c>
      <c r="N69" s="9">
        <v>0</v>
      </c>
      <c r="O69" s="9">
        <v>0</v>
      </c>
      <c r="P69" s="9">
        <v>0</v>
      </c>
      <c r="Q69" s="9">
        <v>0</v>
      </c>
      <c r="R69" s="9">
        <v>0</v>
      </c>
      <c r="S69" s="9">
        <v>0</v>
      </c>
      <c r="T69" s="9">
        <v>0</v>
      </c>
      <c r="U69" s="9">
        <v>0</v>
      </c>
      <c r="W69" s="8" t="b">
        <v>1</v>
      </c>
    </row>
    <row r="70" spans="1:23" x14ac:dyDescent="0.45">
      <c r="A70" s="10" t="s">
        <v>140</v>
      </c>
      <c r="B70" s="10" t="s">
        <v>141</v>
      </c>
      <c r="C70" s="10" t="s">
        <v>81</v>
      </c>
      <c r="D70" s="9">
        <v>1</v>
      </c>
      <c r="E70" s="9">
        <v>0</v>
      </c>
      <c r="F70" s="9">
        <v>0</v>
      </c>
      <c r="G70" s="9">
        <v>0</v>
      </c>
      <c r="H70" s="9">
        <v>0</v>
      </c>
      <c r="I70" s="9">
        <v>0</v>
      </c>
      <c r="J70" s="9">
        <v>0</v>
      </c>
      <c r="K70" s="9">
        <v>0</v>
      </c>
      <c r="L70" s="9">
        <v>0</v>
      </c>
      <c r="M70" s="9">
        <v>0</v>
      </c>
      <c r="N70" s="9">
        <v>0</v>
      </c>
      <c r="O70" s="9">
        <v>0</v>
      </c>
      <c r="P70" s="9">
        <v>0</v>
      </c>
      <c r="Q70" s="9">
        <v>0</v>
      </c>
      <c r="R70" s="9">
        <v>0</v>
      </c>
      <c r="S70" s="9">
        <v>0</v>
      </c>
      <c r="T70" s="9">
        <v>0</v>
      </c>
      <c r="U70" s="9">
        <v>0</v>
      </c>
      <c r="W70" s="8" t="b">
        <v>1</v>
      </c>
    </row>
    <row r="71" spans="1:23" x14ac:dyDescent="0.45">
      <c r="A71" s="10" t="s">
        <v>142</v>
      </c>
      <c r="B71" s="10" t="s">
        <v>143</v>
      </c>
      <c r="C71" s="10" t="s">
        <v>81</v>
      </c>
      <c r="D71" s="9">
        <v>1</v>
      </c>
      <c r="E71" s="9">
        <v>0</v>
      </c>
      <c r="F71" s="9">
        <v>0</v>
      </c>
      <c r="G71" s="9">
        <v>0</v>
      </c>
      <c r="H71" s="9">
        <v>0</v>
      </c>
      <c r="I71" s="9">
        <v>0</v>
      </c>
      <c r="J71" s="9">
        <v>0</v>
      </c>
      <c r="K71" s="9">
        <v>0</v>
      </c>
      <c r="L71" s="9">
        <v>0</v>
      </c>
      <c r="M71" s="9">
        <v>0</v>
      </c>
      <c r="N71" s="9">
        <v>0</v>
      </c>
      <c r="O71" s="9">
        <v>0</v>
      </c>
      <c r="P71" s="9">
        <v>0</v>
      </c>
      <c r="Q71" s="9">
        <v>0</v>
      </c>
      <c r="R71" s="9">
        <v>0</v>
      </c>
      <c r="S71" s="9">
        <v>0</v>
      </c>
      <c r="T71" s="9">
        <v>0</v>
      </c>
      <c r="U71" s="9">
        <v>0</v>
      </c>
      <c r="W71" s="8" t="b">
        <v>1</v>
      </c>
    </row>
    <row r="72" spans="1:23" x14ac:dyDescent="0.45">
      <c r="A72" s="10" t="s">
        <v>144</v>
      </c>
      <c r="B72" s="10" t="s">
        <v>145</v>
      </c>
      <c r="C72" s="10" t="s">
        <v>13</v>
      </c>
      <c r="D72" s="9">
        <v>1</v>
      </c>
      <c r="E72" s="9">
        <v>0</v>
      </c>
      <c r="F72" s="9">
        <v>0</v>
      </c>
      <c r="G72" s="9">
        <v>0</v>
      </c>
      <c r="H72" s="9">
        <v>0</v>
      </c>
      <c r="I72" s="9">
        <v>0</v>
      </c>
      <c r="J72" s="9">
        <v>0</v>
      </c>
      <c r="K72" s="9">
        <v>0</v>
      </c>
      <c r="L72" s="9">
        <v>0</v>
      </c>
      <c r="M72" s="9">
        <v>0</v>
      </c>
      <c r="N72" s="9">
        <v>0</v>
      </c>
      <c r="O72" s="9">
        <v>0</v>
      </c>
      <c r="P72" s="9">
        <v>0</v>
      </c>
      <c r="Q72" s="9">
        <v>0</v>
      </c>
      <c r="R72" s="9">
        <v>0</v>
      </c>
      <c r="S72" s="9">
        <v>0</v>
      </c>
      <c r="T72" s="9">
        <v>0</v>
      </c>
      <c r="U72" s="9">
        <v>0</v>
      </c>
      <c r="W72" s="8" t="b">
        <v>1</v>
      </c>
    </row>
    <row r="73" spans="1:23" x14ac:dyDescent="0.45">
      <c r="A73" s="10" t="s">
        <v>146</v>
      </c>
      <c r="B73" s="10" t="s">
        <v>147</v>
      </c>
      <c r="C73" s="10" t="s">
        <v>13</v>
      </c>
      <c r="D73" s="9">
        <v>1</v>
      </c>
      <c r="E73" s="9">
        <v>0</v>
      </c>
      <c r="F73" s="9">
        <v>0</v>
      </c>
      <c r="G73" s="9">
        <v>0</v>
      </c>
      <c r="H73" s="9">
        <v>0</v>
      </c>
      <c r="I73" s="9">
        <v>0</v>
      </c>
      <c r="J73" s="9">
        <v>0</v>
      </c>
      <c r="K73" s="9">
        <v>0</v>
      </c>
      <c r="L73" s="9">
        <v>0</v>
      </c>
      <c r="M73" s="9">
        <v>0</v>
      </c>
      <c r="N73" s="9">
        <v>0</v>
      </c>
      <c r="O73" s="9">
        <v>0</v>
      </c>
      <c r="P73" s="9">
        <v>0</v>
      </c>
      <c r="Q73" s="9">
        <v>0</v>
      </c>
      <c r="R73" s="9">
        <v>0</v>
      </c>
      <c r="S73" s="9">
        <v>0</v>
      </c>
      <c r="T73" s="9">
        <v>0</v>
      </c>
      <c r="U73" s="9">
        <v>0</v>
      </c>
      <c r="W73" s="8" t="b">
        <v>1</v>
      </c>
    </row>
    <row r="74" spans="1:23" x14ac:dyDescent="0.45">
      <c r="A74" s="10" t="s">
        <v>148</v>
      </c>
      <c r="B74" s="10" t="s">
        <v>149</v>
      </c>
      <c r="C74" s="10" t="s">
        <v>13</v>
      </c>
      <c r="D74" s="9">
        <v>1</v>
      </c>
      <c r="E74" s="9">
        <v>0</v>
      </c>
      <c r="F74" s="9">
        <v>0</v>
      </c>
      <c r="G74" s="9">
        <v>0</v>
      </c>
      <c r="H74" s="9">
        <v>0</v>
      </c>
      <c r="I74" s="9">
        <v>0</v>
      </c>
      <c r="J74" s="9">
        <v>0</v>
      </c>
      <c r="K74" s="9">
        <v>0</v>
      </c>
      <c r="L74" s="9">
        <v>0</v>
      </c>
      <c r="M74" s="9">
        <v>0</v>
      </c>
      <c r="N74" s="9">
        <v>0</v>
      </c>
      <c r="O74" s="9">
        <v>0</v>
      </c>
      <c r="P74" s="9">
        <v>0</v>
      </c>
      <c r="Q74" s="9">
        <v>0</v>
      </c>
      <c r="R74" s="9">
        <v>0</v>
      </c>
      <c r="S74" s="9">
        <v>0</v>
      </c>
      <c r="T74" s="9">
        <v>0</v>
      </c>
      <c r="U74" s="9">
        <v>0</v>
      </c>
      <c r="W74" s="8" t="b">
        <v>1</v>
      </c>
    </row>
    <row r="75" spans="1:23" x14ac:dyDescent="0.45">
      <c r="A75" s="10" t="s">
        <v>150</v>
      </c>
      <c r="B75" s="10" t="s">
        <v>151</v>
      </c>
      <c r="C75" s="10" t="s">
        <v>13</v>
      </c>
      <c r="D75" s="9">
        <v>1</v>
      </c>
      <c r="E75" s="9">
        <v>0</v>
      </c>
      <c r="F75" s="9">
        <v>0</v>
      </c>
      <c r="G75" s="9">
        <v>0</v>
      </c>
      <c r="H75" s="9">
        <v>0</v>
      </c>
      <c r="I75" s="9">
        <v>0</v>
      </c>
      <c r="J75" s="9">
        <v>0</v>
      </c>
      <c r="K75" s="9">
        <v>0</v>
      </c>
      <c r="L75" s="9">
        <v>0</v>
      </c>
      <c r="M75" s="9">
        <v>0</v>
      </c>
      <c r="N75" s="9">
        <v>0</v>
      </c>
      <c r="O75" s="9">
        <v>0</v>
      </c>
      <c r="P75" s="9">
        <v>0</v>
      </c>
      <c r="Q75" s="9">
        <v>0</v>
      </c>
      <c r="R75" s="9">
        <v>0</v>
      </c>
      <c r="S75" s="9">
        <v>0</v>
      </c>
      <c r="T75" s="9">
        <v>0</v>
      </c>
      <c r="U75" s="9">
        <v>0</v>
      </c>
      <c r="W75" s="8" t="b">
        <v>1</v>
      </c>
    </row>
    <row r="76" spans="1:23" x14ac:dyDescent="0.45">
      <c r="A76" s="10" t="s">
        <v>152</v>
      </c>
      <c r="B76" s="10" t="s">
        <v>153</v>
      </c>
      <c r="C76" s="10" t="s">
        <v>5</v>
      </c>
      <c r="D76" s="9">
        <v>0</v>
      </c>
      <c r="E76" s="9">
        <v>0</v>
      </c>
      <c r="F76" s="9">
        <v>0</v>
      </c>
      <c r="G76" s="9">
        <v>0</v>
      </c>
      <c r="H76" s="9">
        <v>0</v>
      </c>
      <c r="I76" s="9">
        <v>0</v>
      </c>
      <c r="J76" s="9">
        <v>0</v>
      </c>
      <c r="K76" s="9">
        <v>0</v>
      </c>
      <c r="L76" s="9">
        <v>0</v>
      </c>
      <c r="M76" s="9">
        <v>0</v>
      </c>
      <c r="N76" s="9">
        <v>0</v>
      </c>
      <c r="O76" s="9">
        <v>0</v>
      </c>
      <c r="P76" s="9">
        <v>0</v>
      </c>
      <c r="Q76" s="9">
        <v>0</v>
      </c>
      <c r="R76" s="9">
        <v>1</v>
      </c>
      <c r="S76" s="9">
        <v>0</v>
      </c>
      <c r="T76" s="9">
        <v>0</v>
      </c>
      <c r="U76" s="9">
        <v>0</v>
      </c>
      <c r="W76" s="8" t="b">
        <v>1</v>
      </c>
    </row>
    <row r="77" spans="1:23" x14ac:dyDescent="0.45">
      <c r="A77" s="10" t="s">
        <v>154</v>
      </c>
      <c r="B77" s="10" t="s">
        <v>155</v>
      </c>
      <c r="C77" s="10" t="s">
        <v>5</v>
      </c>
      <c r="D77" s="9">
        <v>0</v>
      </c>
      <c r="E77" s="9">
        <v>0</v>
      </c>
      <c r="F77" s="9">
        <v>0</v>
      </c>
      <c r="G77" s="9">
        <v>0</v>
      </c>
      <c r="H77" s="9">
        <v>0</v>
      </c>
      <c r="I77" s="9">
        <v>0</v>
      </c>
      <c r="J77" s="9">
        <v>0</v>
      </c>
      <c r="K77" s="9">
        <v>0</v>
      </c>
      <c r="L77" s="9">
        <v>0</v>
      </c>
      <c r="M77" s="9">
        <v>0</v>
      </c>
      <c r="N77" s="9">
        <v>0</v>
      </c>
      <c r="O77" s="9">
        <v>0</v>
      </c>
      <c r="P77" s="9">
        <v>0</v>
      </c>
      <c r="Q77" s="9">
        <v>0</v>
      </c>
      <c r="R77" s="9">
        <v>0</v>
      </c>
      <c r="S77" s="9">
        <v>0</v>
      </c>
      <c r="T77" s="9">
        <v>0</v>
      </c>
      <c r="U77" s="9">
        <v>0</v>
      </c>
      <c r="W77" s="8" t="b">
        <v>1</v>
      </c>
    </row>
    <row r="78" spans="1:23" x14ac:dyDescent="0.45">
      <c r="A78" s="10" t="s">
        <v>156</v>
      </c>
      <c r="B78" s="10" t="s">
        <v>157</v>
      </c>
      <c r="C78" s="10" t="s">
        <v>5</v>
      </c>
      <c r="D78" s="9">
        <v>0</v>
      </c>
      <c r="E78" s="9">
        <v>0</v>
      </c>
      <c r="F78" s="9">
        <v>0</v>
      </c>
      <c r="G78" s="9">
        <v>0</v>
      </c>
      <c r="H78" s="9">
        <v>0</v>
      </c>
      <c r="I78" s="9">
        <v>0</v>
      </c>
      <c r="J78" s="9">
        <v>0</v>
      </c>
      <c r="K78" s="9">
        <v>0</v>
      </c>
      <c r="L78" s="9">
        <v>0</v>
      </c>
      <c r="M78" s="9">
        <v>0</v>
      </c>
      <c r="N78" s="9">
        <v>0</v>
      </c>
      <c r="O78" s="9">
        <v>0</v>
      </c>
      <c r="P78" s="9">
        <v>0</v>
      </c>
      <c r="Q78" s="9">
        <v>0</v>
      </c>
      <c r="R78" s="9">
        <v>1</v>
      </c>
      <c r="S78" s="9">
        <v>0</v>
      </c>
      <c r="T78" s="9">
        <v>0</v>
      </c>
      <c r="U78" s="9">
        <v>0</v>
      </c>
      <c r="W78" s="8" t="b">
        <v>1</v>
      </c>
    </row>
    <row r="79" spans="1:23" x14ac:dyDescent="0.45">
      <c r="A79" s="10" t="s">
        <v>158</v>
      </c>
      <c r="B79" s="10" t="s">
        <v>159</v>
      </c>
      <c r="C79" s="10" t="s">
        <v>5</v>
      </c>
      <c r="D79" s="9">
        <v>0</v>
      </c>
      <c r="E79" s="9">
        <v>0</v>
      </c>
      <c r="F79" s="9">
        <v>0</v>
      </c>
      <c r="G79" s="9">
        <v>0</v>
      </c>
      <c r="H79" s="9">
        <v>0</v>
      </c>
      <c r="I79" s="9">
        <v>0</v>
      </c>
      <c r="J79" s="9">
        <v>0</v>
      </c>
      <c r="K79" s="9">
        <v>0</v>
      </c>
      <c r="L79" s="9">
        <v>0</v>
      </c>
      <c r="M79" s="9">
        <v>0</v>
      </c>
      <c r="N79" s="9">
        <v>0</v>
      </c>
      <c r="O79" s="9">
        <v>0</v>
      </c>
      <c r="P79" s="9">
        <v>0</v>
      </c>
      <c r="Q79" s="9">
        <v>0</v>
      </c>
      <c r="R79" s="9">
        <v>1</v>
      </c>
      <c r="S79" s="9">
        <v>0</v>
      </c>
      <c r="T79" s="9">
        <v>0</v>
      </c>
      <c r="U79" s="9">
        <v>0</v>
      </c>
      <c r="W79" s="8" t="b">
        <v>1</v>
      </c>
    </row>
    <row r="80" spans="1:23" x14ac:dyDescent="0.45">
      <c r="A80" s="10" t="s">
        <v>160</v>
      </c>
      <c r="B80" s="10" t="s">
        <v>161</v>
      </c>
      <c r="C80" s="10" t="s">
        <v>31</v>
      </c>
      <c r="D80" s="9">
        <v>0</v>
      </c>
      <c r="E80" s="9">
        <v>0</v>
      </c>
      <c r="F80" s="9">
        <v>0</v>
      </c>
      <c r="G80" s="9">
        <v>0</v>
      </c>
      <c r="H80" s="9">
        <v>0</v>
      </c>
      <c r="I80" s="9">
        <v>0</v>
      </c>
      <c r="J80" s="9">
        <v>0</v>
      </c>
      <c r="K80" s="9">
        <v>0</v>
      </c>
      <c r="L80" s="9">
        <v>0</v>
      </c>
      <c r="M80" s="9">
        <v>0</v>
      </c>
      <c r="N80" s="9">
        <v>0</v>
      </c>
      <c r="O80" s="9">
        <v>0</v>
      </c>
      <c r="P80" s="9">
        <v>0</v>
      </c>
      <c r="Q80" s="9">
        <v>0</v>
      </c>
      <c r="R80" s="9">
        <v>1</v>
      </c>
      <c r="S80" s="9">
        <v>0</v>
      </c>
      <c r="T80" s="9">
        <v>0</v>
      </c>
      <c r="U80" s="9">
        <v>0</v>
      </c>
      <c r="W80" s="8" t="b">
        <v>1</v>
      </c>
    </row>
    <row r="81" spans="1:23" x14ac:dyDescent="0.45">
      <c r="A81" s="10" t="s">
        <v>162</v>
      </c>
      <c r="B81" s="10" t="s">
        <v>163</v>
      </c>
      <c r="C81" s="10" t="s">
        <v>5</v>
      </c>
      <c r="D81" s="9">
        <v>0</v>
      </c>
      <c r="E81" s="9">
        <v>0</v>
      </c>
      <c r="F81" s="9">
        <v>0</v>
      </c>
      <c r="G81" s="9">
        <v>0</v>
      </c>
      <c r="H81" s="9">
        <v>0</v>
      </c>
      <c r="I81" s="9">
        <v>0</v>
      </c>
      <c r="J81" s="9">
        <v>0</v>
      </c>
      <c r="K81" s="9">
        <v>0</v>
      </c>
      <c r="L81" s="9">
        <v>0.4</v>
      </c>
      <c r="M81" s="9">
        <v>0</v>
      </c>
      <c r="N81" s="9">
        <v>0</v>
      </c>
      <c r="O81" s="9">
        <v>0.6</v>
      </c>
      <c r="P81" s="9">
        <v>0</v>
      </c>
      <c r="Q81" s="9">
        <v>0</v>
      </c>
      <c r="R81" s="9">
        <v>0</v>
      </c>
      <c r="S81" s="9">
        <v>0</v>
      </c>
      <c r="T81" s="9">
        <v>0</v>
      </c>
      <c r="U81" s="9">
        <v>0</v>
      </c>
      <c r="W81" s="8" t="b">
        <v>1</v>
      </c>
    </row>
    <row r="82" spans="1:23" x14ac:dyDescent="0.45">
      <c r="A82" s="10" t="s">
        <v>164</v>
      </c>
      <c r="B82" s="10" t="s">
        <v>165</v>
      </c>
      <c r="C82" s="10" t="s">
        <v>5</v>
      </c>
      <c r="D82" s="9">
        <v>0</v>
      </c>
      <c r="E82" s="9">
        <v>0</v>
      </c>
      <c r="F82" s="9">
        <v>0</v>
      </c>
      <c r="G82" s="9">
        <v>0</v>
      </c>
      <c r="H82" s="9">
        <v>0</v>
      </c>
      <c r="I82" s="9">
        <v>0</v>
      </c>
      <c r="J82" s="9">
        <v>0</v>
      </c>
      <c r="K82" s="9">
        <v>0</v>
      </c>
      <c r="L82" s="9">
        <v>0</v>
      </c>
      <c r="M82" s="9">
        <v>0</v>
      </c>
      <c r="N82" s="9">
        <v>0</v>
      </c>
      <c r="O82" s="9">
        <v>1</v>
      </c>
      <c r="P82" s="9">
        <v>0</v>
      </c>
      <c r="Q82" s="9">
        <v>0</v>
      </c>
      <c r="R82" s="9">
        <v>0</v>
      </c>
      <c r="S82" s="9">
        <v>0</v>
      </c>
      <c r="T82" s="9">
        <v>0</v>
      </c>
      <c r="U82" s="9">
        <v>0</v>
      </c>
      <c r="W82" s="8" t="b">
        <v>1</v>
      </c>
    </row>
    <row r="83" spans="1:23" x14ac:dyDescent="0.45">
      <c r="A83" s="10" t="s">
        <v>166</v>
      </c>
      <c r="B83" s="10" t="s">
        <v>167</v>
      </c>
      <c r="C83" s="10" t="s">
        <v>5</v>
      </c>
      <c r="D83" s="9">
        <v>0</v>
      </c>
      <c r="E83" s="9">
        <v>0</v>
      </c>
      <c r="F83" s="9">
        <v>0</v>
      </c>
      <c r="G83" s="9">
        <v>0</v>
      </c>
      <c r="H83" s="9">
        <v>0</v>
      </c>
      <c r="I83" s="9">
        <v>0</v>
      </c>
      <c r="J83" s="9">
        <v>0</v>
      </c>
      <c r="K83" s="9">
        <v>0</v>
      </c>
      <c r="L83" s="9">
        <v>0</v>
      </c>
      <c r="M83" s="9">
        <v>0</v>
      </c>
      <c r="N83" s="9">
        <v>0</v>
      </c>
      <c r="O83" s="9">
        <v>1</v>
      </c>
      <c r="P83" s="9">
        <v>0</v>
      </c>
      <c r="Q83" s="9">
        <v>0</v>
      </c>
      <c r="R83" s="9">
        <v>0</v>
      </c>
      <c r="S83" s="9">
        <v>0</v>
      </c>
      <c r="T83" s="9">
        <v>0</v>
      </c>
      <c r="U83" s="9">
        <v>0</v>
      </c>
      <c r="W83" s="8" t="b">
        <v>1</v>
      </c>
    </row>
    <row r="84" spans="1:23" x14ac:dyDescent="0.45">
      <c r="A84" s="10" t="s">
        <v>168</v>
      </c>
      <c r="B84" s="10" t="s">
        <v>169</v>
      </c>
      <c r="C84" s="10" t="s">
        <v>5</v>
      </c>
      <c r="D84" s="9">
        <v>0</v>
      </c>
      <c r="E84" s="9">
        <v>0</v>
      </c>
      <c r="F84" s="9">
        <v>0</v>
      </c>
      <c r="G84" s="9">
        <v>0</v>
      </c>
      <c r="H84" s="9">
        <v>0</v>
      </c>
      <c r="I84" s="9">
        <v>0</v>
      </c>
      <c r="J84" s="9">
        <v>0</v>
      </c>
      <c r="K84" s="9">
        <v>0</v>
      </c>
      <c r="L84" s="9">
        <v>0</v>
      </c>
      <c r="M84" s="9">
        <v>0</v>
      </c>
      <c r="N84" s="9">
        <v>0</v>
      </c>
      <c r="O84" s="9">
        <v>1</v>
      </c>
      <c r="P84" s="9">
        <v>0</v>
      </c>
      <c r="Q84" s="9">
        <v>0</v>
      </c>
      <c r="R84" s="9">
        <v>0</v>
      </c>
      <c r="S84" s="9">
        <v>0</v>
      </c>
      <c r="T84" s="9">
        <v>0</v>
      </c>
      <c r="U84" s="9">
        <v>0</v>
      </c>
      <c r="W84" s="8" t="b">
        <v>1</v>
      </c>
    </row>
    <row r="85" spans="1:23" x14ac:dyDescent="0.45">
      <c r="A85" s="10" t="s">
        <v>170</v>
      </c>
      <c r="B85" s="10" t="s">
        <v>171</v>
      </c>
      <c r="C85" s="10" t="s">
        <v>5</v>
      </c>
      <c r="D85" s="9">
        <v>0</v>
      </c>
      <c r="E85" s="9">
        <v>0</v>
      </c>
      <c r="F85" s="9">
        <v>0</v>
      </c>
      <c r="G85" s="9">
        <v>0</v>
      </c>
      <c r="H85" s="9">
        <v>0</v>
      </c>
      <c r="I85" s="9">
        <v>0</v>
      </c>
      <c r="J85" s="9">
        <v>0</v>
      </c>
      <c r="K85" s="9">
        <v>0</v>
      </c>
      <c r="L85" s="9">
        <v>0</v>
      </c>
      <c r="M85" s="9">
        <v>0</v>
      </c>
      <c r="N85" s="9">
        <v>0</v>
      </c>
      <c r="O85" s="9">
        <v>1</v>
      </c>
      <c r="P85" s="9">
        <v>0</v>
      </c>
      <c r="Q85" s="9">
        <v>0</v>
      </c>
      <c r="R85" s="9">
        <v>0</v>
      </c>
      <c r="S85" s="9">
        <v>0</v>
      </c>
      <c r="T85" s="9">
        <v>0</v>
      </c>
      <c r="U85" s="9">
        <v>0</v>
      </c>
      <c r="W85" s="8" t="b">
        <v>1</v>
      </c>
    </row>
    <row r="86" spans="1:23" x14ac:dyDescent="0.45">
      <c r="A86" s="10" t="s">
        <v>172</v>
      </c>
      <c r="B86" s="10" t="s">
        <v>173</v>
      </c>
      <c r="C86" s="10" t="s">
        <v>174</v>
      </c>
      <c r="D86" s="9">
        <v>0</v>
      </c>
      <c r="E86" s="9">
        <v>0</v>
      </c>
      <c r="F86" s="9">
        <v>0.73</v>
      </c>
      <c r="G86" s="9">
        <v>0</v>
      </c>
      <c r="H86" s="9">
        <v>0</v>
      </c>
      <c r="I86" s="9">
        <v>0</v>
      </c>
      <c r="J86" s="9">
        <v>0</v>
      </c>
      <c r="K86" s="9">
        <v>0</v>
      </c>
      <c r="L86" s="9">
        <v>0</v>
      </c>
      <c r="M86" s="9">
        <v>0</v>
      </c>
      <c r="N86" s="9">
        <v>0</v>
      </c>
      <c r="O86" s="9">
        <v>0</v>
      </c>
      <c r="P86" s="9">
        <v>0.27</v>
      </c>
      <c r="Q86" s="9">
        <v>0</v>
      </c>
      <c r="R86" s="9">
        <v>0</v>
      </c>
      <c r="S86" s="9">
        <v>0</v>
      </c>
      <c r="T86" s="9">
        <v>0</v>
      </c>
      <c r="U86" s="9">
        <v>0</v>
      </c>
      <c r="W86" s="8" t="b">
        <v>1</v>
      </c>
    </row>
    <row r="87" spans="1:23" x14ac:dyDescent="0.45">
      <c r="A87" s="10" t="s">
        <v>175</v>
      </c>
      <c r="B87" s="10" t="s">
        <v>176</v>
      </c>
      <c r="C87" s="10" t="s">
        <v>177</v>
      </c>
      <c r="D87" s="9">
        <v>0</v>
      </c>
      <c r="E87" s="9">
        <v>0</v>
      </c>
      <c r="F87" s="9">
        <v>0</v>
      </c>
      <c r="G87" s="9">
        <v>0</v>
      </c>
      <c r="H87" s="9">
        <v>0</v>
      </c>
      <c r="I87" s="9">
        <v>0</v>
      </c>
      <c r="J87" s="9">
        <v>0</v>
      </c>
      <c r="K87" s="9">
        <v>0</v>
      </c>
      <c r="L87" s="9">
        <v>0</v>
      </c>
      <c r="M87" s="9">
        <v>0</v>
      </c>
      <c r="N87" s="9">
        <v>0</v>
      </c>
      <c r="O87" s="9">
        <v>0</v>
      </c>
      <c r="P87" s="9">
        <v>1</v>
      </c>
      <c r="Q87" s="9">
        <v>0</v>
      </c>
      <c r="R87" s="9">
        <v>0</v>
      </c>
      <c r="S87" s="9">
        <v>0</v>
      </c>
      <c r="T87" s="9">
        <v>0</v>
      </c>
      <c r="U87" s="9">
        <v>0</v>
      </c>
      <c r="W87" s="8" t="b">
        <v>1</v>
      </c>
    </row>
    <row r="88" spans="1:23" x14ac:dyDescent="0.45">
      <c r="A88" s="10" t="s">
        <v>178</v>
      </c>
      <c r="B88" s="10" t="s">
        <v>179</v>
      </c>
      <c r="C88" s="10" t="s">
        <v>10</v>
      </c>
      <c r="D88" s="9">
        <v>0</v>
      </c>
      <c r="E88" s="9">
        <v>1</v>
      </c>
      <c r="F88" s="9">
        <v>0</v>
      </c>
      <c r="G88" s="9">
        <v>0</v>
      </c>
      <c r="H88" s="9">
        <v>0</v>
      </c>
      <c r="I88" s="9">
        <v>0</v>
      </c>
      <c r="J88" s="9">
        <v>0</v>
      </c>
      <c r="K88" s="9">
        <v>0</v>
      </c>
      <c r="L88" s="9">
        <v>0</v>
      </c>
      <c r="M88" s="9">
        <v>0</v>
      </c>
      <c r="N88" s="9">
        <v>0</v>
      </c>
      <c r="O88" s="9">
        <v>0</v>
      </c>
      <c r="P88" s="9">
        <v>0</v>
      </c>
      <c r="Q88" s="9">
        <v>0</v>
      </c>
      <c r="R88" s="9">
        <v>0</v>
      </c>
      <c r="S88" s="9">
        <v>0</v>
      </c>
      <c r="T88" s="9">
        <v>0</v>
      </c>
      <c r="U88" s="9">
        <v>0</v>
      </c>
      <c r="W88" s="8" t="b">
        <v>1</v>
      </c>
    </row>
    <row r="89" spans="1:23" x14ac:dyDescent="0.45">
      <c r="A89" s="10" t="s">
        <v>180</v>
      </c>
      <c r="B89" s="10" t="s">
        <v>181</v>
      </c>
      <c r="C89" s="10" t="s">
        <v>10</v>
      </c>
      <c r="D89" s="9">
        <v>0</v>
      </c>
      <c r="E89" s="9">
        <v>1</v>
      </c>
      <c r="F89" s="9">
        <v>0</v>
      </c>
      <c r="G89" s="9">
        <v>0</v>
      </c>
      <c r="H89" s="9">
        <v>0</v>
      </c>
      <c r="I89" s="9">
        <v>0</v>
      </c>
      <c r="J89" s="9">
        <v>0</v>
      </c>
      <c r="K89" s="9">
        <v>0</v>
      </c>
      <c r="L89" s="9">
        <v>0</v>
      </c>
      <c r="M89" s="9">
        <v>0</v>
      </c>
      <c r="N89" s="9">
        <v>0</v>
      </c>
      <c r="O89" s="9">
        <v>0</v>
      </c>
      <c r="P89" s="9">
        <v>0</v>
      </c>
      <c r="Q89" s="9">
        <v>0</v>
      </c>
      <c r="R89" s="9">
        <v>0</v>
      </c>
      <c r="S89" s="9">
        <v>0</v>
      </c>
      <c r="T89" s="9">
        <v>0</v>
      </c>
      <c r="U89" s="9">
        <v>0</v>
      </c>
      <c r="W89" s="8" t="b">
        <v>1</v>
      </c>
    </row>
    <row r="90" spans="1:23" x14ac:dyDescent="0.45">
      <c r="A90" s="10" t="s">
        <v>182</v>
      </c>
      <c r="B90" s="10" t="s">
        <v>183</v>
      </c>
      <c r="C90" s="10" t="s">
        <v>10</v>
      </c>
      <c r="D90" s="9">
        <v>0</v>
      </c>
      <c r="E90" s="9">
        <v>1</v>
      </c>
      <c r="F90" s="9">
        <v>0</v>
      </c>
      <c r="G90" s="9">
        <v>0</v>
      </c>
      <c r="H90" s="9">
        <v>0</v>
      </c>
      <c r="I90" s="9">
        <v>0</v>
      </c>
      <c r="J90" s="9">
        <v>0</v>
      </c>
      <c r="K90" s="9">
        <v>0</v>
      </c>
      <c r="L90" s="9">
        <v>0</v>
      </c>
      <c r="M90" s="9">
        <v>0</v>
      </c>
      <c r="N90" s="9">
        <v>0</v>
      </c>
      <c r="O90" s="9">
        <v>0</v>
      </c>
      <c r="P90" s="9">
        <v>0</v>
      </c>
      <c r="Q90" s="9">
        <v>0</v>
      </c>
      <c r="R90" s="9">
        <v>0</v>
      </c>
      <c r="S90" s="9">
        <v>0</v>
      </c>
      <c r="T90" s="9">
        <v>0</v>
      </c>
      <c r="U90" s="9">
        <v>0</v>
      </c>
      <c r="W90" s="8" t="b">
        <v>1</v>
      </c>
    </row>
    <row r="91" spans="1:23" x14ac:dyDescent="0.45">
      <c r="A91" s="10" t="s">
        <v>184</v>
      </c>
      <c r="B91" s="10" t="s">
        <v>185</v>
      </c>
      <c r="C91" s="10" t="s">
        <v>10</v>
      </c>
      <c r="D91" s="9">
        <v>0</v>
      </c>
      <c r="E91" s="9">
        <v>1</v>
      </c>
      <c r="F91" s="9">
        <v>0</v>
      </c>
      <c r="G91" s="9">
        <v>0</v>
      </c>
      <c r="H91" s="9">
        <v>0</v>
      </c>
      <c r="I91" s="9">
        <v>0</v>
      </c>
      <c r="J91" s="9">
        <v>0</v>
      </c>
      <c r="K91" s="9">
        <v>0</v>
      </c>
      <c r="L91" s="9">
        <v>0</v>
      </c>
      <c r="M91" s="9">
        <v>0</v>
      </c>
      <c r="N91" s="9">
        <v>0</v>
      </c>
      <c r="O91" s="9">
        <v>0</v>
      </c>
      <c r="P91" s="9">
        <v>0</v>
      </c>
      <c r="Q91" s="9">
        <v>0</v>
      </c>
      <c r="R91" s="9">
        <v>0</v>
      </c>
      <c r="S91" s="9">
        <v>0</v>
      </c>
      <c r="T91" s="9">
        <v>0</v>
      </c>
      <c r="U91" s="9">
        <v>0</v>
      </c>
      <c r="W91" s="8" t="b">
        <v>1</v>
      </c>
    </row>
    <row r="92" spans="1:23" x14ac:dyDescent="0.45">
      <c r="A92" s="10" t="s">
        <v>186</v>
      </c>
      <c r="B92" s="10" t="s">
        <v>187</v>
      </c>
      <c r="C92" s="10" t="s">
        <v>13</v>
      </c>
      <c r="D92" s="9">
        <v>0</v>
      </c>
      <c r="E92" s="9">
        <v>1</v>
      </c>
      <c r="F92" s="9">
        <v>0</v>
      </c>
      <c r="G92" s="9">
        <v>0</v>
      </c>
      <c r="H92" s="9">
        <v>0</v>
      </c>
      <c r="I92" s="9">
        <v>0</v>
      </c>
      <c r="J92" s="9">
        <v>0</v>
      </c>
      <c r="K92" s="9">
        <v>0</v>
      </c>
      <c r="L92" s="9">
        <v>0</v>
      </c>
      <c r="M92" s="9">
        <v>0</v>
      </c>
      <c r="N92" s="9">
        <v>0</v>
      </c>
      <c r="O92" s="9">
        <v>0</v>
      </c>
      <c r="P92" s="9">
        <v>0</v>
      </c>
      <c r="Q92" s="9">
        <v>0</v>
      </c>
      <c r="R92" s="9">
        <v>0</v>
      </c>
      <c r="S92" s="9">
        <v>0</v>
      </c>
      <c r="T92" s="9">
        <v>0</v>
      </c>
      <c r="U92" s="9">
        <v>0</v>
      </c>
      <c r="W92" s="8" t="b">
        <v>1</v>
      </c>
    </row>
    <row r="93" spans="1:23" x14ac:dyDescent="0.45">
      <c r="A93" s="10" t="s">
        <v>188</v>
      </c>
      <c r="B93" s="10" t="s">
        <v>189</v>
      </c>
      <c r="C93" s="10" t="s">
        <v>13</v>
      </c>
      <c r="D93" s="9">
        <v>0</v>
      </c>
      <c r="E93" s="9">
        <v>1</v>
      </c>
      <c r="F93" s="9">
        <v>0</v>
      </c>
      <c r="G93" s="9">
        <v>0</v>
      </c>
      <c r="H93" s="9">
        <v>0</v>
      </c>
      <c r="I93" s="9">
        <v>0</v>
      </c>
      <c r="J93" s="9">
        <v>0</v>
      </c>
      <c r="K93" s="9">
        <v>0</v>
      </c>
      <c r="L93" s="9">
        <v>0</v>
      </c>
      <c r="M93" s="9">
        <v>0</v>
      </c>
      <c r="N93" s="9">
        <v>0</v>
      </c>
      <c r="O93" s="9">
        <v>0</v>
      </c>
      <c r="P93" s="9">
        <v>0</v>
      </c>
      <c r="Q93" s="9">
        <v>0</v>
      </c>
      <c r="R93" s="9">
        <v>0</v>
      </c>
      <c r="S93" s="9">
        <v>0</v>
      </c>
      <c r="T93" s="9">
        <v>0</v>
      </c>
      <c r="U93" s="9">
        <v>0</v>
      </c>
      <c r="W93" s="8" t="b">
        <v>1</v>
      </c>
    </row>
    <row r="94" spans="1:23" x14ac:dyDescent="0.45">
      <c r="A94" s="10" t="s">
        <v>190</v>
      </c>
      <c r="B94" s="10" t="s">
        <v>191</v>
      </c>
      <c r="C94" s="10" t="s">
        <v>10</v>
      </c>
      <c r="D94" s="9">
        <v>0</v>
      </c>
      <c r="E94" s="9">
        <v>1</v>
      </c>
      <c r="F94" s="9">
        <v>0</v>
      </c>
      <c r="G94" s="9">
        <v>0</v>
      </c>
      <c r="H94" s="9">
        <v>0</v>
      </c>
      <c r="I94" s="9">
        <v>0</v>
      </c>
      <c r="J94" s="9">
        <v>0</v>
      </c>
      <c r="K94" s="9">
        <v>0</v>
      </c>
      <c r="L94" s="9">
        <v>0</v>
      </c>
      <c r="M94" s="9">
        <v>0</v>
      </c>
      <c r="N94" s="9">
        <v>0</v>
      </c>
      <c r="O94" s="9">
        <v>0</v>
      </c>
      <c r="P94" s="9">
        <v>0</v>
      </c>
      <c r="Q94" s="9">
        <v>0</v>
      </c>
      <c r="R94" s="9">
        <v>0</v>
      </c>
      <c r="S94" s="9">
        <v>0</v>
      </c>
      <c r="T94" s="9">
        <v>0</v>
      </c>
      <c r="U94" s="9">
        <v>0</v>
      </c>
      <c r="W94" s="8" t="b">
        <v>1</v>
      </c>
    </row>
    <row r="95" spans="1:23" x14ac:dyDescent="0.45">
      <c r="A95" s="10" t="s">
        <v>192</v>
      </c>
      <c r="B95" s="10" t="s">
        <v>193</v>
      </c>
      <c r="C95" s="10" t="s">
        <v>13</v>
      </c>
      <c r="D95" s="9">
        <v>0</v>
      </c>
      <c r="E95" s="9">
        <v>1</v>
      </c>
      <c r="F95" s="9">
        <v>0</v>
      </c>
      <c r="G95" s="9">
        <v>0</v>
      </c>
      <c r="H95" s="9">
        <v>0</v>
      </c>
      <c r="I95" s="9">
        <v>0</v>
      </c>
      <c r="J95" s="9">
        <v>0</v>
      </c>
      <c r="K95" s="9">
        <v>0</v>
      </c>
      <c r="L95" s="9">
        <v>0</v>
      </c>
      <c r="M95" s="9">
        <v>0</v>
      </c>
      <c r="N95" s="9">
        <v>0</v>
      </c>
      <c r="O95" s="9">
        <v>0</v>
      </c>
      <c r="P95" s="9">
        <v>0</v>
      </c>
      <c r="Q95" s="9">
        <v>0</v>
      </c>
      <c r="R95" s="9">
        <v>0</v>
      </c>
      <c r="S95" s="9">
        <v>0</v>
      </c>
      <c r="T95" s="9">
        <v>0</v>
      </c>
      <c r="U95" s="9">
        <v>0</v>
      </c>
      <c r="W95" s="8" t="b">
        <v>1</v>
      </c>
    </row>
    <row r="96" spans="1:23" x14ac:dyDescent="0.45">
      <c r="A96" s="10" t="s">
        <v>194</v>
      </c>
      <c r="B96" s="10" t="s">
        <v>195</v>
      </c>
      <c r="C96" s="10" t="s">
        <v>13</v>
      </c>
      <c r="D96" s="9">
        <v>0</v>
      </c>
      <c r="E96" s="9">
        <v>1</v>
      </c>
      <c r="F96" s="9">
        <v>0</v>
      </c>
      <c r="G96" s="9">
        <v>0</v>
      </c>
      <c r="H96" s="9">
        <v>0</v>
      </c>
      <c r="I96" s="9">
        <v>0</v>
      </c>
      <c r="J96" s="9">
        <v>0</v>
      </c>
      <c r="K96" s="9">
        <v>0</v>
      </c>
      <c r="L96" s="9">
        <v>0</v>
      </c>
      <c r="M96" s="9">
        <v>0</v>
      </c>
      <c r="N96" s="9">
        <v>0</v>
      </c>
      <c r="O96" s="9">
        <v>0</v>
      </c>
      <c r="P96" s="9">
        <v>0</v>
      </c>
      <c r="Q96" s="9">
        <v>0</v>
      </c>
      <c r="R96" s="9">
        <v>0</v>
      </c>
      <c r="S96" s="9">
        <v>0</v>
      </c>
      <c r="T96" s="9">
        <v>0</v>
      </c>
      <c r="U96" s="9">
        <v>0</v>
      </c>
      <c r="W96" s="8" t="b">
        <v>1</v>
      </c>
    </row>
    <row r="97" spans="1:23" x14ac:dyDescent="0.45">
      <c r="A97" s="10" t="s">
        <v>196</v>
      </c>
      <c r="B97" s="10" t="s">
        <v>197</v>
      </c>
      <c r="C97" s="10" t="s">
        <v>13</v>
      </c>
      <c r="D97" s="9">
        <v>0</v>
      </c>
      <c r="E97" s="9">
        <v>1</v>
      </c>
      <c r="F97" s="9">
        <v>0</v>
      </c>
      <c r="G97" s="9">
        <v>0</v>
      </c>
      <c r="H97" s="9">
        <v>0</v>
      </c>
      <c r="I97" s="9">
        <v>0</v>
      </c>
      <c r="J97" s="9">
        <v>0</v>
      </c>
      <c r="K97" s="9">
        <v>0</v>
      </c>
      <c r="L97" s="9">
        <v>0</v>
      </c>
      <c r="M97" s="9">
        <v>0</v>
      </c>
      <c r="N97" s="9">
        <v>0</v>
      </c>
      <c r="O97" s="9">
        <v>0</v>
      </c>
      <c r="P97" s="9">
        <v>0</v>
      </c>
      <c r="Q97" s="9">
        <v>0</v>
      </c>
      <c r="R97" s="9">
        <v>0</v>
      </c>
      <c r="S97" s="9">
        <v>0</v>
      </c>
      <c r="T97" s="9">
        <v>0</v>
      </c>
      <c r="U97" s="9">
        <v>0</v>
      </c>
      <c r="W97" s="8" t="b">
        <v>1</v>
      </c>
    </row>
    <row r="98" spans="1:23" x14ac:dyDescent="0.45">
      <c r="A98" s="10" t="s">
        <v>198</v>
      </c>
      <c r="B98" s="10" t="s">
        <v>199</v>
      </c>
      <c r="C98" s="10" t="s">
        <v>13</v>
      </c>
      <c r="D98" s="9">
        <v>0</v>
      </c>
      <c r="E98" s="9">
        <v>1</v>
      </c>
      <c r="F98" s="9">
        <v>0</v>
      </c>
      <c r="G98" s="9">
        <v>0</v>
      </c>
      <c r="H98" s="9">
        <v>0</v>
      </c>
      <c r="I98" s="9">
        <v>0</v>
      </c>
      <c r="J98" s="9">
        <v>0</v>
      </c>
      <c r="K98" s="9">
        <v>0</v>
      </c>
      <c r="L98" s="9">
        <v>0</v>
      </c>
      <c r="M98" s="9">
        <v>0</v>
      </c>
      <c r="N98" s="9">
        <v>0</v>
      </c>
      <c r="O98" s="9">
        <v>0</v>
      </c>
      <c r="P98" s="9">
        <v>0</v>
      </c>
      <c r="Q98" s="9">
        <v>0</v>
      </c>
      <c r="R98" s="9">
        <v>0</v>
      </c>
      <c r="S98" s="9">
        <v>0</v>
      </c>
      <c r="T98" s="9">
        <v>0</v>
      </c>
      <c r="U98" s="9">
        <v>0</v>
      </c>
      <c r="W98" s="8" t="b">
        <v>1</v>
      </c>
    </row>
    <row r="99" spans="1:23" x14ac:dyDescent="0.45">
      <c r="A99" s="10" t="s">
        <v>200</v>
      </c>
      <c r="B99" s="10" t="s">
        <v>201</v>
      </c>
      <c r="C99" s="10" t="s">
        <v>13</v>
      </c>
      <c r="D99" s="9">
        <v>0</v>
      </c>
      <c r="E99" s="9">
        <v>1</v>
      </c>
      <c r="F99" s="9">
        <v>0</v>
      </c>
      <c r="G99" s="9">
        <v>0</v>
      </c>
      <c r="H99" s="9">
        <v>0</v>
      </c>
      <c r="I99" s="9">
        <v>0</v>
      </c>
      <c r="J99" s="9">
        <v>0</v>
      </c>
      <c r="K99" s="9">
        <v>0</v>
      </c>
      <c r="L99" s="9">
        <v>0</v>
      </c>
      <c r="M99" s="9">
        <v>0</v>
      </c>
      <c r="N99" s="9">
        <v>0</v>
      </c>
      <c r="O99" s="9">
        <v>0</v>
      </c>
      <c r="P99" s="9">
        <v>0</v>
      </c>
      <c r="Q99" s="9">
        <v>0</v>
      </c>
      <c r="R99" s="9">
        <v>0</v>
      </c>
      <c r="S99" s="9">
        <v>0</v>
      </c>
      <c r="T99" s="9">
        <v>0</v>
      </c>
      <c r="U99" s="9">
        <v>0</v>
      </c>
      <c r="W99" s="8" t="b">
        <v>1</v>
      </c>
    </row>
    <row r="100" spans="1:23" x14ac:dyDescent="0.45">
      <c r="A100" s="10" t="s">
        <v>202</v>
      </c>
      <c r="B100" s="10" t="s">
        <v>203</v>
      </c>
      <c r="C100" s="10" t="s">
        <v>13</v>
      </c>
      <c r="D100" s="9">
        <v>0</v>
      </c>
      <c r="E100" s="9">
        <v>1</v>
      </c>
      <c r="F100" s="9">
        <v>0</v>
      </c>
      <c r="G100" s="9">
        <v>0</v>
      </c>
      <c r="H100" s="9">
        <v>0</v>
      </c>
      <c r="I100" s="9">
        <v>0</v>
      </c>
      <c r="J100" s="9">
        <v>0</v>
      </c>
      <c r="K100" s="9">
        <v>0</v>
      </c>
      <c r="L100" s="9">
        <v>0</v>
      </c>
      <c r="M100" s="9">
        <v>0</v>
      </c>
      <c r="N100" s="9">
        <v>0</v>
      </c>
      <c r="O100" s="9">
        <v>0</v>
      </c>
      <c r="P100" s="9">
        <v>0</v>
      </c>
      <c r="Q100" s="9">
        <v>0</v>
      </c>
      <c r="R100" s="9">
        <v>0</v>
      </c>
      <c r="S100" s="9">
        <v>0</v>
      </c>
      <c r="T100" s="9">
        <v>0</v>
      </c>
      <c r="U100" s="9">
        <v>0</v>
      </c>
      <c r="W100" s="8" t="b">
        <v>1</v>
      </c>
    </row>
    <row r="101" spans="1:23" x14ac:dyDescent="0.45">
      <c r="A101" s="10" t="s">
        <v>204</v>
      </c>
      <c r="B101" s="10" t="s">
        <v>205</v>
      </c>
      <c r="C101" s="10" t="s">
        <v>13</v>
      </c>
      <c r="D101" s="9">
        <v>0</v>
      </c>
      <c r="E101" s="9">
        <v>1</v>
      </c>
      <c r="F101" s="9">
        <v>0</v>
      </c>
      <c r="G101" s="9">
        <v>0</v>
      </c>
      <c r="H101" s="9">
        <v>0</v>
      </c>
      <c r="I101" s="9">
        <v>0</v>
      </c>
      <c r="J101" s="9">
        <v>0</v>
      </c>
      <c r="K101" s="9">
        <v>0</v>
      </c>
      <c r="L101" s="9">
        <v>0</v>
      </c>
      <c r="M101" s="9">
        <v>0</v>
      </c>
      <c r="N101" s="9">
        <v>0</v>
      </c>
      <c r="O101" s="9">
        <v>0</v>
      </c>
      <c r="P101" s="9">
        <v>0</v>
      </c>
      <c r="Q101" s="9">
        <v>0</v>
      </c>
      <c r="R101" s="9">
        <v>0</v>
      </c>
      <c r="S101" s="9">
        <v>0</v>
      </c>
      <c r="T101" s="9">
        <v>0</v>
      </c>
      <c r="U101" s="9">
        <v>0</v>
      </c>
      <c r="W101" s="8" t="b">
        <v>1</v>
      </c>
    </row>
    <row r="102" spans="1:23" x14ac:dyDescent="0.45">
      <c r="A102" s="10" t="s">
        <v>206</v>
      </c>
      <c r="B102" s="10" t="s">
        <v>207</v>
      </c>
      <c r="C102" s="10" t="s">
        <v>13</v>
      </c>
      <c r="D102" s="9">
        <v>0</v>
      </c>
      <c r="E102" s="9">
        <v>1</v>
      </c>
      <c r="F102" s="9">
        <v>0</v>
      </c>
      <c r="G102" s="9">
        <v>0</v>
      </c>
      <c r="H102" s="9">
        <v>0</v>
      </c>
      <c r="I102" s="9">
        <v>0</v>
      </c>
      <c r="J102" s="9">
        <v>0</v>
      </c>
      <c r="K102" s="9">
        <v>0</v>
      </c>
      <c r="L102" s="9">
        <v>0</v>
      </c>
      <c r="M102" s="9">
        <v>0</v>
      </c>
      <c r="N102" s="9">
        <v>0</v>
      </c>
      <c r="O102" s="9">
        <v>0</v>
      </c>
      <c r="P102" s="9">
        <v>0</v>
      </c>
      <c r="Q102" s="9">
        <v>0</v>
      </c>
      <c r="R102" s="9">
        <v>0</v>
      </c>
      <c r="S102" s="9">
        <v>0</v>
      </c>
      <c r="T102" s="9">
        <v>0</v>
      </c>
      <c r="U102" s="9">
        <v>0</v>
      </c>
      <c r="W102" s="8" t="b">
        <v>1</v>
      </c>
    </row>
    <row r="103" spans="1:23" x14ac:dyDescent="0.45">
      <c r="A103" s="10" t="s">
        <v>208</v>
      </c>
      <c r="B103" s="10" t="s">
        <v>209</v>
      </c>
      <c r="C103" s="10" t="s">
        <v>13</v>
      </c>
      <c r="D103" s="9">
        <v>0</v>
      </c>
      <c r="E103" s="9">
        <v>1</v>
      </c>
      <c r="F103" s="9">
        <v>0</v>
      </c>
      <c r="G103" s="9">
        <v>0</v>
      </c>
      <c r="H103" s="9">
        <v>0</v>
      </c>
      <c r="I103" s="9">
        <v>0</v>
      </c>
      <c r="J103" s="9">
        <v>0</v>
      </c>
      <c r="K103" s="9">
        <v>0</v>
      </c>
      <c r="L103" s="9">
        <v>0</v>
      </c>
      <c r="M103" s="9">
        <v>0</v>
      </c>
      <c r="N103" s="9">
        <v>0</v>
      </c>
      <c r="O103" s="9">
        <v>0</v>
      </c>
      <c r="P103" s="9">
        <v>0</v>
      </c>
      <c r="Q103" s="9">
        <v>0</v>
      </c>
      <c r="R103" s="9">
        <v>0</v>
      </c>
      <c r="S103" s="9">
        <v>0</v>
      </c>
      <c r="T103" s="9">
        <v>0</v>
      </c>
      <c r="U103" s="9">
        <v>0</v>
      </c>
      <c r="W103" s="8" t="b">
        <v>1</v>
      </c>
    </row>
    <row r="104" spans="1:23" x14ac:dyDescent="0.45">
      <c r="A104" s="10" t="s">
        <v>210</v>
      </c>
      <c r="B104" s="10" t="s">
        <v>211</v>
      </c>
      <c r="C104" s="10" t="s">
        <v>13</v>
      </c>
      <c r="D104" s="9">
        <v>0</v>
      </c>
      <c r="E104" s="9">
        <v>1</v>
      </c>
      <c r="F104" s="9">
        <v>0</v>
      </c>
      <c r="G104" s="9">
        <v>0</v>
      </c>
      <c r="H104" s="9">
        <v>0</v>
      </c>
      <c r="I104" s="9">
        <v>0</v>
      </c>
      <c r="J104" s="9">
        <v>0</v>
      </c>
      <c r="K104" s="9">
        <v>0</v>
      </c>
      <c r="L104" s="9">
        <v>0</v>
      </c>
      <c r="M104" s="9">
        <v>0</v>
      </c>
      <c r="N104" s="9">
        <v>0</v>
      </c>
      <c r="O104" s="9">
        <v>0</v>
      </c>
      <c r="P104" s="9">
        <v>0</v>
      </c>
      <c r="Q104" s="9">
        <v>0</v>
      </c>
      <c r="R104" s="9">
        <v>0</v>
      </c>
      <c r="S104" s="9">
        <v>0</v>
      </c>
      <c r="T104" s="9">
        <v>0</v>
      </c>
      <c r="U104" s="9">
        <v>0</v>
      </c>
      <c r="W104" s="8" t="b">
        <v>1</v>
      </c>
    </row>
    <row r="105" spans="1:23" x14ac:dyDescent="0.45">
      <c r="A105" s="10" t="s">
        <v>212</v>
      </c>
      <c r="B105" s="10" t="s">
        <v>213</v>
      </c>
      <c r="C105" s="10" t="s">
        <v>10</v>
      </c>
      <c r="D105" s="9">
        <v>0</v>
      </c>
      <c r="E105" s="9">
        <v>1</v>
      </c>
      <c r="F105" s="9">
        <v>0</v>
      </c>
      <c r="G105" s="9">
        <v>0</v>
      </c>
      <c r="H105" s="9">
        <v>0</v>
      </c>
      <c r="I105" s="9">
        <v>0</v>
      </c>
      <c r="J105" s="9">
        <v>0</v>
      </c>
      <c r="K105" s="9">
        <v>0</v>
      </c>
      <c r="L105" s="9">
        <v>0</v>
      </c>
      <c r="M105" s="9">
        <v>0</v>
      </c>
      <c r="N105" s="9">
        <v>0</v>
      </c>
      <c r="O105" s="9">
        <v>0</v>
      </c>
      <c r="P105" s="9">
        <v>0</v>
      </c>
      <c r="Q105" s="9">
        <v>0</v>
      </c>
      <c r="R105" s="9">
        <v>0</v>
      </c>
      <c r="S105" s="9">
        <v>0</v>
      </c>
      <c r="T105" s="9">
        <v>0</v>
      </c>
      <c r="U105" s="9">
        <v>0</v>
      </c>
      <c r="W105" s="8" t="b">
        <v>1</v>
      </c>
    </row>
    <row r="106" spans="1:23" x14ac:dyDescent="0.45">
      <c r="A106" s="10" t="s">
        <v>214</v>
      </c>
      <c r="B106" s="10" t="s">
        <v>215</v>
      </c>
      <c r="C106" s="10" t="s">
        <v>10</v>
      </c>
      <c r="D106" s="9">
        <v>0</v>
      </c>
      <c r="E106" s="9">
        <v>1</v>
      </c>
      <c r="F106" s="9">
        <v>0</v>
      </c>
      <c r="G106" s="9">
        <v>0</v>
      </c>
      <c r="H106" s="9">
        <v>0</v>
      </c>
      <c r="I106" s="9">
        <v>0</v>
      </c>
      <c r="J106" s="9">
        <v>0</v>
      </c>
      <c r="K106" s="9">
        <v>0</v>
      </c>
      <c r="L106" s="9">
        <v>0</v>
      </c>
      <c r="M106" s="9">
        <v>0</v>
      </c>
      <c r="N106" s="9">
        <v>0</v>
      </c>
      <c r="O106" s="9">
        <v>0</v>
      </c>
      <c r="P106" s="9">
        <v>0</v>
      </c>
      <c r="Q106" s="9">
        <v>0</v>
      </c>
      <c r="R106" s="9">
        <v>0</v>
      </c>
      <c r="S106" s="9">
        <v>0</v>
      </c>
      <c r="T106" s="9">
        <v>0</v>
      </c>
      <c r="U106" s="9">
        <v>0</v>
      </c>
      <c r="W106" s="8" t="b">
        <v>1</v>
      </c>
    </row>
    <row r="107" spans="1:23" x14ac:dyDescent="0.45">
      <c r="A107" s="10" t="s">
        <v>216</v>
      </c>
      <c r="B107" s="10" t="s">
        <v>217</v>
      </c>
      <c r="C107" s="10" t="s">
        <v>10</v>
      </c>
      <c r="D107" s="9">
        <v>0</v>
      </c>
      <c r="E107" s="9">
        <v>1</v>
      </c>
      <c r="F107" s="9">
        <v>0</v>
      </c>
      <c r="G107" s="9">
        <v>0</v>
      </c>
      <c r="H107" s="9">
        <v>0</v>
      </c>
      <c r="I107" s="9">
        <v>0</v>
      </c>
      <c r="J107" s="9">
        <v>0</v>
      </c>
      <c r="K107" s="9">
        <v>0</v>
      </c>
      <c r="L107" s="9">
        <v>0</v>
      </c>
      <c r="M107" s="9">
        <v>0</v>
      </c>
      <c r="N107" s="9">
        <v>0</v>
      </c>
      <c r="O107" s="9">
        <v>0</v>
      </c>
      <c r="P107" s="9">
        <v>0</v>
      </c>
      <c r="Q107" s="9">
        <v>0</v>
      </c>
      <c r="R107" s="9">
        <v>0</v>
      </c>
      <c r="S107" s="9">
        <v>0</v>
      </c>
      <c r="T107" s="9">
        <v>0</v>
      </c>
      <c r="U107" s="9">
        <v>0</v>
      </c>
      <c r="W107" s="8" t="b">
        <v>1</v>
      </c>
    </row>
    <row r="108" spans="1:23" x14ac:dyDescent="0.45">
      <c r="A108" s="10" t="s">
        <v>218</v>
      </c>
      <c r="B108" s="10" t="s">
        <v>219</v>
      </c>
      <c r="C108" s="10" t="s">
        <v>10</v>
      </c>
      <c r="D108" s="9">
        <v>0</v>
      </c>
      <c r="E108" s="9">
        <v>1</v>
      </c>
      <c r="F108" s="9">
        <v>0</v>
      </c>
      <c r="G108" s="9">
        <v>0</v>
      </c>
      <c r="H108" s="9">
        <v>0</v>
      </c>
      <c r="I108" s="9">
        <v>0</v>
      </c>
      <c r="J108" s="9">
        <v>0</v>
      </c>
      <c r="K108" s="9">
        <v>0</v>
      </c>
      <c r="L108" s="9">
        <v>0</v>
      </c>
      <c r="M108" s="9">
        <v>0</v>
      </c>
      <c r="N108" s="9">
        <v>0</v>
      </c>
      <c r="O108" s="9">
        <v>0</v>
      </c>
      <c r="P108" s="9">
        <v>0</v>
      </c>
      <c r="Q108" s="9">
        <v>0</v>
      </c>
      <c r="R108" s="9">
        <v>0</v>
      </c>
      <c r="S108" s="9">
        <v>0</v>
      </c>
      <c r="T108" s="9">
        <v>0</v>
      </c>
      <c r="U108" s="9">
        <v>0</v>
      </c>
      <c r="W108" s="8" t="b">
        <v>1</v>
      </c>
    </row>
    <row r="109" spans="1:23" x14ac:dyDescent="0.45">
      <c r="A109" s="10" t="s">
        <v>220</v>
      </c>
      <c r="B109" s="10" t="s">
        <v>221</v>
      </c>
      <c r="C109" s="10" t="s">
        <v>24</v>
      </c>
      <c r="D109" s="9">
        <v>0</v>
      </c>
      <c r="E109" s="9">
        <v>1</v>
      </c>
      <c r="F109" s="9">
        <v>0</v>
      </c>
      <c r="G109" s="9">
        <v>0</v>
      </c>
      <c r="H109" s="9">
        <v>0</v>
      </c>
      <c r="I109" s="9">
        <v>0</v>
      </c>
      <c r="J109" s="9">
        <v>0</v>
      </c>
      <c r="K109" s="9">
        <v>0</v>
      </c>
      <c r="L109" s="9">
        <v>0</v>
      </c>
      <c r="M109" s="9">
        <v>0</v>
      </c>
      <c r="N109" s="9">
        <v>0</v>
      </c>
      <c r="O109" s="9">
        <v>0</v>
      </c>
      <c r="P109" s="9">
        <v>0</v>
      </c>
      <c r="Q109" s="9">
        <v>0</v>
      </c>
      <c r="R109" s="9">
        <v>0</v>
      </c>
      <c r="S109" s="9">
        <v>0</v>
      </c>
      <c r="T109" s="9">
        <v>0</v>
      </c>
      <c r="U109" s="9">
        <v>0</v>
      </c>
      <c r="W109" s="8" t="b">
        <v>1</v>
      </c>
    </row>
    <row r="110" spans="1:23" x14ac:dyDescent="0.45">
      <c r="A110" s="10" t="s">
        <v>222</v>
      </c>
      <c r="B110" s="10" t="s">
        <v>223</v>
      </c>
      <c r="C110" s="10" t="s">
        <v>31</v>
      </c>
      <c r="D110" s="9">
        <v>0</v>
      </c>
      <c r="E110" s="9">
        <v>0</v>
      </c>
      <c r="F110" s="9">
        <v>0</v>
      </c>
      <c r="G110" s="9">
        <v>0</v>
      </c>
      <c r="H110" s="9">
        <v>0</v>
      </c>
      <c r="I110" s="9">
        <v>0</v>
      </c>
      <c r="J110" s="9">
        <v>0</v>
      </c>
      <c r="K110" s="9">
        <v>0</v>
      </c>
      <c r="L110" s="9">
        <v>0</v>
      </c>
      <c r="M110" s="9">
        <v>0</v>
      </c>
      <c r="N110" s="9">
        <v>0</v>
      </c>
      <c r="O110" s="9">
        <v>0</v>
      </c>
      <c r="P110" s="9">
        <v>0</v>
      </c>
      <c r="Q110" s="9">
        <v>1</v>
      </c>
      <c r="R110" s="9">
        <v>0</v>
      </c>
      <c r="S110" s="9">
        <v>0</v>
      </c>
      <c r="T110" s="9">
        <v>0</v>
      </c>
      <c r="U110" s="9">
        <v>0</v>
      </c>
      <c r="W110" s="8" t="b">
        <v>1</v>
      </c>
    </row>
    <row r="111" spans="1:23" x14ac:dyDescent="0.45">
      <c r="A111" s="10" t="s">
        <v>224</v>
      </c>
      <c r="B111" s="10" t="s">
        <v>225</v>
      </c>
      <c r="C111" s="10" t="s">
        <v>31</v>
      </c>
      <c r="D111" s="9">
        <v>0</v>
      </c>
      <c r="E111" s="9">
        <v>0</v>
      </c>
      <c r="F111" s="9">
        <v>0</v>
      </c>
      <c r="G111" s="9">
        <v>0</v>
      </c>
      <c r="H111" s="9">
        <v>0</v>
      </c>
      <c r="I111" s="9">
        <v>0</v>
      </c>
      <c r="J111" s="9">
        <v>0</v>
      </c>
      <c r="K111" s="9">
        <v>0</v>
      </c>
      <c r="L111" s="9">
        <v>0</v>
      </c>
      <c r="M111" s="9">
        <v>0</v>
      </c>
      <c r="N111" s="9">
        <v>0</v>
      </c>
      <c r="O111" s="9">
        <v>0</v>
      </c>
      <c r="P111" s="9">
        <v>0</v>
      </c>
      <c r="Q111" s="9">
        <v>1</v>
      </c>
      <c r="R111" s="9">
        <v>0</v>
      </c>
      <c r="S111" s="9">
        <v>0</v>
      </c>
      <c r="T111" s="9">
        <v>0</v>
      </c>
      <c r="U111" s="9">
        <v>0</v>
      </c>
      <c r="W111" s="8" t="b">
        <v>1</v>
      </c>
    </row>
    <row r="112" spans="1:23" x14ac:dyDescent="0.45">
      <c r="A112" s="10" t="s">
        <v>226</v>
      </c>
      <c r="B112" s="10" t="s">
        <v>227</v>
      </c>
      <c r="C112" s="10" t="s">
        <v>31</v>
      </c>
      <c r="D112" s="9">
        <v>0</v>
      </c>
      <c r="E112" s="9">
        <v>0</v>
      </c>
      <c r="F112" s="9">
        <v>0</v>
      </c>
      <c r="G112" s="9">
        <v>0</v>
      </c>
      <c r="H112" s="9">
        <v>0</v>
      </c>
      <c r="I112" s="9">
        <v>0</v>
      </c>
      <c r="J112" s="9">
        <v>0</v>
      </c>
      <c r="K112" s="9">
        <v>0</v>
      </c>
      <c r="L112" s="9">
        <v>0</v>
      </c>
      <c r="M112" s="9">
        <v>0</v>
      </c>
      <c r="N112" s="9">
        <v>0</v>
      </c>
      <c r="O112" s="9">
        <v>0</v>
      </c>
      <c r="P112" s="9">
        <v>0</v>
      </c>
      <c r="Q112" s="9">
        <v>1</v>
      </c>
      <c r="R112" s="9">
        <v>0</v>
      </c>
      <c r="S112" s="9">
        <v>0</v>
      </c>
      <c r="T112" s="9">
        <v>0</v>
      </c>
      <c r="U112" s="9">
        <v>0</v>
      </c>
      <c r="W112" s="8" t="b">
        <v>1</v>
      </c>
    </row>
    <row r="113" spans="1:23" x14ac:dyDescent="0.45">
      <c r="A113" s="10" t="s">
        <v>228</v>
      </c>
      <c r="B113" s="10" t="s">
        <v>229</v>
      </c>
      <c r="C113" s="10" t="s">
        <v>31</v>
      </c>
      <c r="D113" s="9">
        <v>0</v>
      </c>
      <c r="E113" s="9">
        <v>0</v>
      </c>
      <c r="F113" s="9">
        <v>0</v>
      </c>
      <c r="G113" s="9">
        <v>0</v>
      </c>
      <c r="H113" s="9">
        <v>0</v>
      </c>
      <c r="I113" s="9">
        <v>0</v>
      </c>
      <c r="J113" s="9">
        <v>0</v>
      </c>
      <c r="K113" s="9">
        <v>0</v>
      </c>
      <c r="L113" s="9">
        <v>0</v>
      </c>
      <c r="M113" s="9">
        <v>0</v>
      </c>
      <c r="N113" s="9">
        <v>0</v>
      </c>
      <c r="O113" s="9">
        <v>0</v>
      </c>
      <c r="P113" s="9">
        <v>0</v>
      </c>
      <c r="Q113" s="9">
        <v>1</v>
      </c>
      <c r="R113" s="9">
        <v>0</v>
      </c>
      <c r="S113" s="9">
        <v>0</v>
      </c>
      <c r="T113" s="9">
        <v>0</v>
      </c>
      <c r="U113" s="9">
        <v>0</v>
      </c>
      <c r="W113" s="8" t="b">
        <v>1</v>
      </c>
    </row>
    <row r="114" spans="1:23" x14ac:dyDescent="0.45">
      <c r="A114" s="10" t="s">
        <v>230</v>
      </c>
      <c r="B114" s="10" t="s">
        <v>231</v>
      </c>
      <c r="C114" s="10" t="s">
        <v>31</v>
      </c>
      <c r="D114" s="9">
        <v>0</v>
      </c>
      <c r="E114" s="9">
        <v>0</v>
      </c>
      <c r="F114" s="9">
        <v>0</v>
      </c>
      <c r="G114" s="9">
        <v>0</v>
      </c>
      <c r="H114" s="9">
        <v>0</v>
      </c>
      <c r="I114" s="9">
        <v>0</v>
      </c>
      <c r="J114" s="9">
        <v>0</v>
      </c>
      <c r="K114" s="9">
        <v>0</v>
      </c>
      <c r="L114" s="9">
        <v>0</v>
      </c>
      <c r="M114" s="9">
        <v>0</v>
      </c>
      <c r="N114" s="9">
        <v>0</v>
      </c>
      <c r="O114" s="9">
        <v>0</v>
      </c>
      <c r="P114" s="9">
        <v>0</v>
      </c>
      <c r="Q114" s="9">
        <v>1</v>
      </c>
      <c r="R114" s="9">
        <v>0</v>
      </c>
      <c r="S114" s="9">
        <v>0</v>
      </c>
      <c r="T114" s="9">
        <v>0</v>
      </c>
      <c r="U114" s="9">
        <v>0</v>
      </c>
      <c r="W114" s="8" t="b">
        <v>1</v>
      </c>
    </row>
    <row r="115" spans="1:23" x14ac:dyDescent="0.45">
      <c r="A115" s="10" t="s">
        <v>232</v>
      </c>
      <c r="B115" s="10" t="s">
        <v>233</v>
      </c>
      <c r="C115" s="10" t="s">
        <v>81</v>
      </c>
      <c r="D115" s="9">
        <v>0</v>
      </c>
      <c r="E115" s="9">
        <v>0</v>
      </c>
      <c r="F115" s="9">
        <v>0</v>
      </c>
      <c r="G115" s="9">
        <v>0</v>
      </c>
      <c r="H115" s="9">
        <v>1</v>
      </c>
      <c r="I115" s="9">
        <v>0</v>
      </c>
      <c r="J115" s="9">
        <v>0</v>
      </c>
      <c r="K115" s="9">
        <v>0</v>
      </c>
      <c r="L115" s="9">
        <v>0</v>
      </c>
      <c r="M115" s="9">
        <v>0</v>
      </c>
      <c r="N115" s="9">
        <v>0</v>
      </c>
      <c r="O115" s="9">
        <v>0</v>
      </c>
      <c r="P115" s="9">
        <v>0</v>
      </c>
      <c r="Q115" s="9">
        <v>0</v>
      </c>
      <c r="R115" s="9">
        <v>0</v>
      </c>
      <c r="S115" s="9">
        <v>0</v>
      </c>
      <c r="T115" s="9">
        <v>0</v>
      </c>
      <c r="U115" s="9">
        <v>0</v>
      </c>
      <c r="W115" s="8" t="b">
        <v>1</v>
      </c>
    </row>
    <row r="116" spans="1:23" x14ac:dyDescent="0.45">
      <c r="A116" s="10" t="s">
        <v>234</v>
      </c>
      <c r="B116" s="10" t="s">
        <v>235</v>
      </c>
      <c r="C116" s="10" t="s">
        <v>81</v>
      </c>
      <c r="D116" s="9">
        <v>0</v>
      </c>
      <c r="E116" s="9">
        <v>0</v>
      </c>
      <c r="F116" s="9">
        <v>0</v>
      </c>
      <c r="G116" s="9">
        <v>0</v>
      </c>
      <c r="H116" s="9">
        <v>1</v>
      </c>
      <c r="I116" s="9">
        <v>0</v>
      </c>
      <c r="J116" s="9">
        <v>0</v>
      </c>
      <c r="K116" s="9">
        <v>0</v>
      </c>
      <c r="L116" s="9">
        <v>0</v>
      </c>
      <c r="M116" s="9">
        <v>0</v>
      </c>
      <c r="N116" s="9">
        <v>0</v>
      </c>
      <c r="O116" s="9">
        <v>0</v>
      </c>
      <c r="P116" s="9">
        <v>0</v>
      </c>
      <c r="Q116" s="9">
        <v>0</v>
      </c>
      <c r="R116" s="9">
        <v>0</v>
      </c>
      <c r="S116" s="9">
        <v>0</v>
      </c>
      <c r="T116" s="9">
        <v>0</v>
      </c>
      <c r="U116" s="9">
        <v>0</v>
      </c>
      <c r="W116" s="8" t="b">
        <v>1</v>
      </c>
    </row>
    <row r="117" spans="1:23" x14ac:dyDescent="0.45">
      <c r="A117" s="10" t="s">
        <v>236</v>
      </c>
      <c r="B117" s="10" t="s">
        <v>237</v>
      </c>
      <c r="C117" s="10" t="s">
        <v>81</v>
      </c>
      <c r="D117" s="9">
        <v>0</v>
      </c>
      <c r="E117" s="9">
        <v>0</v>
      </c>
      <c r="F117" s="9">
        <v>0</v>
      </c>
      <c r="G117" s="9">
        <v>0</v>
      </c>
      <c r="H117" s="9">
        <v>1</v>
      </c>
      <c r="I117" s="9">
        <v>0</v>
      </c>
      <c r="J117" s="9">
        <v>0</v>
      </c>
      <c r="K117" s="9">
        <v>0</v>
      </c>
      <c r="L117" s="9">
        <v>0</v>
      </c>
      <c r="M117" s="9">
        <v>0</v>
      </c>
      <c r="N117" s="9">
        <v>0</v>
      </c>
      <c r="O117" s="9">
        <v>0</v>
      </c>
      <c r="P117" s="9">
        <v>0</v>
      </c>
      <c r="Q117" s="9">
        <v>0</v>
      </c>
      <c r="R117" s="9">
        <v>0</v>
      </c>
      <c r="S117" s="9">
        <v>0</v>
      </c>
      <c r="T117" s="9">
        <v>0</v>
      </c>
      <c r="U117" s="9">
        <v>0</v>
      </c>
      <c r="W117" s="8" t="b">
        <v>1</v>
      </c>
    </row>
    <row r="118" spans="1:23" x14ac:dyDescent="0.45">
      <c r="A118" s="10" t="s">
        <v>238</v>
      </c>
      <c r="B118" s="10" t="s">
        <v>239</v>
      </c>
      <c r="C118" s="10" t="s">
        <v>240</v>
      </c>
      <c r="D118" s="9">
        <v>0</v>
      </c>
      <c r="E118" s="9">
        <v>0</v>
      </c>
      <c r="F118" s="9">
        <v>0</v>
      </c>
      <c r="G118" s="9">
        <v>0</v>
      </c>
      <c r="H118" s="9">
        <v>1</v>
      </c>
      <c r="I118" s="9">
        <v>0</v>
      </c>
      <c r="J118" s="9">
        <v>0</v>
      </c>
      <c r="K118" s="9">
        <v>0</v>
      </c>
      <c r="L118" s="9">
        <v>0</v>
      </c>
      <c r="M118" s="9">
        <v>0</v>
      </c>
      <c r="N118" s="9">
        <v>0</v>
      </c>
      <c r="O118" s="9">
        <v>0</v>
      </c>
      <c r="P118" s="9">
        <v>0</v>
      </c>
      <c r="Q118" s="9">
        <v>0</v>
      </c>
      <c r="R118" s="9">
        <v>0</v>
      </c>
      <c r="S118" s="9">
        <v>0</v>
      </c>
      <c r="T118" s="9">
        <v>0</v>
      </c>
      <c r="U118" s="9">
        <v>0</v>
      </c>
      <c r="W118" s="8" t="b">
        <v>1</v>
      </c>
    </row>
    <row r="119" spans="1:23" x14ac:dyDescent="0.45">
      <c r="A119" s="10" t="s">
        <v>241</v>
      </c>
      <c r="B119" s="10" t="s">
        <v>242</v>
      </c>
      <c r="C119" s="10" t="s">
        <v>240</v>
      </c>
      <c r="D119" s="9">
        <v>0</v>
      </c>
      <c r="E119" s="9">
        <v>0</v>
      </c>
      <c r="F119" s="9">
        <v>0</v>
      </c>
      <c r="G119" s="9">
        <v>0</v>
      </c>
      <c r="H119" s="9">
        <v>1</v>
      </c>
      <c r="I119" s="9">
        <v>0</v>
      </c>
      <c r="J119" s="9">
        <v>0</v>
      </c>
      <c r="K119" s="9">
        <v>0</v>
      </c>
      <c r="L119" s="9">
        <v>0</v>
      </c>
      <c r="M119" s="9">
        <v>0</v>
      </c>
      <c r="N119" s="9">
        <v>0</v>
      </c>
      <c r="O119" s="9">
        <v>0</v>
      </c>
      <c r="P119" s="9">
        <v>0</v>
      </c>
      <c r="Q119" s="9">
        <v>0</v>
      </c>
      <c r="R119" s="9">
        <v>0</v>
      </c>
      <c r="S119" s="9">
        <v>0</v>
      </c>
      <c r="T119" s="9">
        <v>0</v>
      </c>
      <c r="U119" s="9">
        <v>0</v>
      </c>
      <c r="W119" s="8" t="b">
        <v>1</v>
      </c>
    </row>
    <row r="120" spans="1:23" x14ac:dyDescent="0.45">
      <c r="A120" s="10" t="s">
        <v>243</v>
      </c>
      <c r="B120" s="10" t="s">
        <v>244</v>
      </c>
      <c r="C120" s="10" t="s">
        <v>240</v>
      </c>
      <c r="D120" s="9">
        <v>0</v>
      </c>
      <c r="E120" s="9">
        <v>0</v>
      </c>
      <c r="F120" s="9">
        <v>0</v>
      </c>
      <c r="G120" s="9">
        <v>0</v>
      </c>
      <c r="H120" s="9">
        <v>1</v>
      </c>
      <c r="I120" s="9">
        <v>0</v>
      </c>
      <c r="J120" s="9">
        <v>0</v>
      </c>
      <c r="K120" s="9">
        <v>0</v>
      </c>
      <c r="L120" s="9">
        <v>0</v>
      </c>
      <c r="M120" s="9">
        <v>0</v>
      </c>
      <c r="N120" s="9">
        <v>0</v>
      </c>
      <c r="O120" s="9">
        <v>0</v>
      </c>
      <c r="P120" s="9">
        <v>0</v>
      </c>
      <c r="Q120" s="9">
        <v>0</v>
      </c>
      <c r="R120" s="9">
        <v>0</v>
      </c>
      <c r="S120" s="9">
        <v>0</v>
      </c>
      <c r="T120" s="9">
        <v>0</v>
      </c>
      <c r="U120" s="9">
        <v>0</v>
      </c>
      <c r="W120" s="8" t="b">
        <v>1</v>
      </c>
    </row>
    <row r="121" spans="1:23" x14ac:dyDescent="0.45">
      <c r="A121" s="10" t="s">
        <v>245</v>
      </c>
      <c r="B121" s="10" t="s">
        <v>246</v>
      </c>
      <c r="C121" s="10" t="s">
        <v>81</v>
      </c>
      <c r="D121" s="9">
        <v>0</v>
      </c>
      <c r="E121" s="9">
        <v>0</v>
      </c>
      <c r="F121" s="9">
        <v>0</v>
      </c>
      <c r="G121" s="9">
        <v>0</v>
      </c>
      <c r="H121" s="9">
        <v>1</v>
      </c>
      <c r="I121" s="9">
        <v>0</v>
      </c>
      <c r="J121" s="9">
        <v>0</v>
      </c>
      <c r="K121" s="9">
        <v>0</v>
      </c>
      <c r="L121" s="9">
        <v>0</v>
      </c>
      <c r="M121" s="9">
        <v>0</v>
      </c>
      <c r="N121" s="9">
        <v>0</v>
      </c>
      <c r="O121" s="9">
        <v>0</v>
      </c>
      <c r="P121" s="9">
        <v>0</v>
      </c>
      <c r="Q121" s="9">
        <v>0</v>
      </c>
      <c r="R121" s="9">
        <v>0</v>
      </c>
      <c r="S121" s="9">
        <v>0</v>
      </c>
      <c r="T121" s="9">
        <v>0</v>
      </c>
      <c r="U121" s="9">
        <v>0</v>
      </c>
      <c r="W121" s="8" t="b">
        <v>1</v>
      </c>
    </row>
    <row r="122" spans="1:23" x14ac:dyDescent="0.45">
      <c r="A122" s="10" t="s">
        <v>247</v>
      </c>
      <c r="B122" s="10" t="s">
        <v>248</v>
      </c>
      <c r="C122" s="10" t="s">
        <v>81</v>
      </c>
      <c r="D122" s="9">
        <v>0</v>
      </c>
      <c r="E122" s="9">
        <v>0</v>
      </c>
      <c r="F122" s="9">
        <v>0</v>
      </c>
      <c r="G122" s="9">
        <v>0</v>
      </c>
      <c r="H122" s="9">
        <v>1</v>
      </c>
      <c r="I122" s="9">
        <v>0</v>
      </c>
      <c r="J122" s="9">
        <v>0</v>
      </c>
      <c r="K122" s="9">
        <v>0</v>
      </c>
      <c r="L122" s="9">
        <v>0</v>
      </c>
      <c r="M122" s="9">
        <v>0</v>
      </c>
      <c r="N122" s="9">
        <v>0</v>
      </c>
      <c r="O122" s="9">
        <v>0</v>
      </c>
      <c r="P122" s="9">
        <v>0</v>
      </c>
      <c r="Q122" s="9">
        <v>0</v>
      </c>
      <c r="R122" s="9">
        <v>0</v>
      </c>
      <c r="S122" s="9">
        <v>0</v>
      </c>
      <c r="T122" s="9">
        <v>0</v>
      </c>
      <c r="U122" s="9">
        <v>0</v>
      </c>
      <c r="W122" s="8" t="b">
        <v>1</v>
      </c>
    </row>
    <row r="123" spans="1:23" x14ac:dyDescent="0.45">
      <c r="A123" s="10" t="s">
        <v>249</v>
      </c>
      <c r="B123" s="10" t="s">
        <v>250</v>
      </c>
      <c r="C123" s="10" t="s">
        <v>81</v>
      </c>
      <c r="D123" s="9">
        <v>0</v>
      </c>
      <c r="E123" s="9">
        <v>0</v>
      </c>
      <c r="F123" s="9">
        <v>0</v>
      </c>
      <c r="G123" s="9">
        <v>0</v>
      </c>
      <c r="H123" s="9">
        <v>1</v>
      </c>
      <c r="I123" s="9">
        <v>0</v>
      </c>
      <c r="J123" s="9">
        <v>0</v>
      </c>
      <c r="K123" s="9">
        <v>0</v>
      </c>
      <c r="L123" s="9">
        <v>0</v>
      </c>
      <c r="M123" s="9">
        <v>0</v>
      </c>
      <c r="N123" s="9">
        <v>0</v>
      </c>
      <c r="O123" s="9">
        <v>0</v>
      </c>
      <c r="P123" s="9">
        <v>0</v>
      </c>
      <c r="Q123" s="9">
        <v>0</v>
      </c>
      <c r="R123" s="9">
        <v>0</v>
      </c>
      <c r="S123" s="9">
        <v>0</v>
      </c>
      <c r="T123" s="9">
        <v>0</v>
      </c>
      <c r="U123" s="9">
        <v>0</v>
      </c>
      <c r="W123" s="8" t="b">
        <v>1</v>
      </c>
    </row>
    <row r="124" spans="1:23" x14ac:dyDescent="0.45">
      <c r="A124" s="10" t="s">
        <v>251</v>
      </c>
      <c r="B124" s="10" t="s">
        <v>252</v>
      </c>
      <c r="C124" s="10" t="s">
        <v>81</v>
      </c>
      <c r="D124" s="9">
        <v>0</v>
      </c>
      <c r="E124" s="9">
        <v>0</v>
      </c>
      <c r="F124" s="9">
        <v>0.54</v>
      </c>
      <c r="G124" s="9">
        <v>0</v>
      </c>
      <c r="H124" s="9">
        <v>0.46</v>
      </c>
      <c r="I124" s="9">
        <v>0</v>
      </c>
      <c r="J124" s="9">
        <v>0</v>
      </c>
      <c r="K124" s="9">
        <v>0</v>
      </c>
      <c r="L124" s="9">
        <v>0</v>
      </c>
      <c r="M124" s="9">
        <v>0</v>
      </c>
      <c r="N124" s="9">
        <v>0</v>
      </c>
      <c r="O124" s="9">
        <v>0</v>
      </c>
      <c r="P124" s="9">
        <v>0</v>
      </c>
      <c r="Q124" s="9">
        <v>0</v>
      </c>
      <c r="R124" s="9">
        <v>0</v>
      </c>
      <c r="S124" s="9">
        <v>0</v>
      </c>
      <c r="T124" s="9">
        <v>0</v>
      </c>
      <c r="U124" s="9">
        <v>0</v>
      </c>
      <c r="W124" s="8" t="b">
        <v>1</v>
      </c>
    </row>
    <row r="125" spans="1:23" x14ac:dyDescent="0.45">
      <c r="A125" s="10" t="s">
        <v>253</v>
      </c>
      <c r="B125" s="10" t="s">
        <v>254</v>
      </c>
      <c r="C125" s="10" t="s">
        <v>81</v>
      </c>
      <c r="D125" s="9">
        <v>0</v>
      </c>
      <c r="E125" s="9">
        <v>0</v>
      </c>
      <c r="F125" s="9">
        <v>0</v>
      </c>
      <c r="G125" s="9">
        <v>0</v>
      </c>
      <c r="H125" s="9">
        <v>0.57999999999999996</v>
      </c>
      <c r="I125" s="9">
        <v>0</v>
      </c>
      <c r="J125" s="9">
        <v>0</v>
      </c>
      <c r="K125" s="9">
        <v>0</v>
      </c>
      <c r="L125" s="9">
        <v>0</v>
      </c>
      <c r="M125" s="9">
        <v>0</v>
      </c>
      <c r="N125" s="9">
        <v>0</v>
      </c>
      <c r="O125" s="9">
        <v>0</v>
      </c>
      <c r="P125" s="9">
        <v>0</v>
      </c>
      <c r="Q125" s="9">
        <v>0</v>
      </c>
      <c r="R125" s="9">
        <v>0</v>
      </c>
      <c r="S125" s="9">
        <v>0</v>
      </c>
      <c r="T125" s="9">
        <v>0</v>
      </c>
      <c r="U125" s="9">
        <v>0.42</v>
      </c>
      <c r="W125" s="8" t="b">
        <v>1</v>
      </c>
    </row>
    <row r="126" spans="1:23" x14ac:dyDescent="0.45">
      <c r="A126" s="10" t="s">
        <v>255</v>
      </c>
      <c r="B126" s="10" t="s">
        <v>256</v>
      </c>
      <c r="C126" s="10" t="s">
        <v>5</v>
      </c>
      <c r="D126" s="9">
        <v>0</v>
      </c>
      <c r="E126" s="9">
        <v>0</v>
      </c>
      <c r="F126" s="9">
        <v>0</v>
      </c>
      <c r="G126" s="9">
        <v>0</v>
      </c>
      <c r="H126" s="9">
        <v>1</v>
      </c>
      <c r="I126" s="9">
        <v>0</v>
      </c>
      <c r="J126" s="9">
        <v>0</v>
      </c>
      <c r="K126" s="9">
        <v>0</v>
      </c>
      <c r="L126" s="9">
        <v>0</v>
      </c>
      <c r="M126" s="9">
        <v>0</v>
      </c>
      <c r="N126" s="9">
        <v>0</v>
      </c>
      <c r="O126" s="9">
        <v>0</v>
      </c>
      <c r="P126" s="9">
        <v>0</v>
      </c>
      <c r="Q126" s="9">
        <v>0</v>
      </c>
      <c r="R126" s="9">
        <v>0</v>
      </c>
      <c r="S126" s="9">
        <v>0</v>
      </c>
      <c r="T126" s="9">
        <v>0</v>
      </c>
      <c r="U126" s="9">
        <v>0</v>
      </c>
      <c r="W126" s="8" t="b">
        <v>1</v>
      </c>
    </row>
    <row r="127" spans="1:23" x14ac:dyDescent="0.45">
      <c r="A127" s="10" t="s">
        <v>257</v>
      </c>
      <c r="B127" s="10" t="s">
        <v>258</v>
      </c>
      <c r="C127" s="10" t="s">
        <v>5</v>
      </c>
      <c r="D127" s="9">
        <v>0</v>
      </c>
      <c r="E127" s="9">
        <v>0</v>
      </c>
      <c r="F127" s="9">
        <v>0</v>
      </c>
      <c r="G127" s="9">
        <v>0</v>
      </c>
      <c r="H127" s="9">
        <v>0.94</v>
      </c>
      <c r="I127" s="9">
        <v>0</v>
      </c>
      <c r="J127" s="9">
        <v>0</v>
      </c>
      <c r="K127" s="9">
        <v>0.06</v>
      </c>
      <c r="L127" s="9">
        <v>0</v>
      </c>
      <c r="M127" s="9">
        <v>0</v>
      </c>
      <c r="N127" s="9">
        <v>0</v>
      </c>
      <c r="O127" s="9">
        <v>0</v>
      </c>
      <c r="P127" s="9">
        <v>0</v>
      </c>
      <c r="Q127" s="9">
        <v>0</v>
      </c>
      <c r="R127" s="9">
        <v>0</v>
      </c>
      <c r="S127" s="9">
        <v>0</v>
      </c>
      <c r="T127" s="9">
        <v>0</v>
      </c>
      <c r="U127" s="9">
        <v>0</v>
      </c>
      <c r="W127" s="8" t="b">
        <v>1</v>
      </c>
    </row>
    <row r="128" spans="1:23" x14ac:dyDescent="0.45">
      <c r="A128" s="10" t="s">
        <v>259</v>
      </c>
      <c r="B128" s="10" t="s">
        <v>260</v>
      </c>
      <c r="C128" s="10" t="s">
        <v>5</v>
      </c>
      <c r="D128" s="9">
        <v>0</v>
      </c>
      <c r="E128" s="9">
        <v>0</v>
      </c>
      <c r="F128" s="9">
        <v>0</v>
      </c>
      <c r="G128" s="9">
        <v>0</v>
      </c>
      <c r="H128" s="9">
        <v>1</v>
      </c>
      <c r="I128" s="9">
        <v>0</v>
      </c>
      <c r="J128" s="9">
        <v>0</v>
      </c>
      <c r="K128" s="9">
        <v>0</v>
      </c>
      <c r="L128" s="9">
        <v>0</v>
      </c>
      <c r="M128" s="9">
        <v>0</v>
      </c>
      <c r="N128" s="9">
        <v>0</v>
      </c>
      <c r="O128" s="9">
        <v>0</v>
      </c>
      <c r="P128" s="9">
        <v>0</v>
      </c>
      <c r="Q128" s="9">
        <v>0</v>
      </c>
      <c r="R128" s="9">
        <v>0</v>
      </c>
      <c r="S128" s="9">
        <v>0</v>
      </c>
      <c r="T128" s="9">
        <v>0</v>
      </c>
      <c r="U128" s="9">
        <v>0</v>
      </c>
      <c r="W128" s="8" t="b">
        <v>1</v>
      </c>
    </row>
    <row r="129" spans="1:23" x14ac:dyDescent="0.45">
      <c r="A129" s="10" t="s">
        <v>261</v>
      </c>
      <c r="B129" s="10" t="s">
        <v>262</v>
      </c>
      <c r="C129" s="10" t="s">
        <v>5</v>
      </c>
      <c r="D129" s="9">
        <v>0</v>
      </c>
      <c r="E129" s="9">
        <v>0</v>
      </c>
      <c r="F129" s="9">
        <v>0</v>
      </c>
      <c r="G129" s="9">
        <v>0</v>
      </c>
      <c r="H129" s="9">
        <v>1</v>
      </c>
      <c r="I129" s="9">
        <v>0</v>
      </c>
      <c r="J129" s="9">
        <v>0</v>
      </c>
      <c r="K129" s="9">
        <v>0</v>
      </c>
      <c r="L129" s="9">
        <v>0</v>
      </c>
      <c r="M129" s="9">
        <v>0</v>
      </c>
      <c r="N129" s="9">
        <v>0</v>
      </c>
      <c r="O129" s="9">
        <v>0</v>
      </c>
      <c r="P129" s="9">
        <v>0</v>
      </c>
      <c r="Q129" s="9">
        <v>0</v>
      </c>
      <c r="R129" s="9">
        <v>0</v>
      </c>
      <c r="S129" s="9">
        <v>0</v>
      </c>
      <c r="T129" s="9">
        <v>0</v>
      </c>
      <c r="U129" s="9">
        <v>0</v>
      </c>
      <c r="W129" s="8" t="b">
        <v>1</v>
      </c>
    </row>
    <row r="130" spans="1:23" x14ac:dyDescent="0.45">
      <c r="A130" s="10" t="s">
        <v>263</v>
      </c>
      <c r="B130" s="10" t="s">
        <v>264</v>
      </c>
      <c r="C130" s="10" t="s">
        <v>5</v>
      </c>
      <c r="D130" s="9">
        <v>0</v>
      </c>
      <c r="E130" s="9">
        <v>0</v>
      </c>
      <c r="F130" s="9">
        <v>0</v>
      </c>
      <c r="G130" s="9">
        <v>0</v>
      </c>
      <c r="H130" s="9">
        <v>1</v>
      </c>
      <c r="I130" s="9">
        <v>0</v>
      </c>
      <c r="J130" s="9">
        <v>0</v>
      </c>
      <c r="K130" s="9">
        <v>0</v>
      </c>
      <c r="L130" s="9">
        <v>0</v>
      </c>
      <c r="M130" s="9">
        <v>0</v>
      </c>
      <c r="N130" s="9">
        <v>0</v>
      </c>
      <c r="O130" s="9">
        <v>0</v>
      </c>
      <c r="P130" s="9">
        <v>0</v>
      </c>
      <c r="Q130" s="9">
        <v>0</v>
      </c>
      <c r="R130" s="9">
        <v>0</v>
      </c>
      <c r="S130" s="9">
        <v>0</v>
      </c>
      <c r="T130" s="9">
        <v>0</v>
      </c>
      <c r="U130" s="9">
        <v>0</v>
      </c>
      <c r="W130" s="8" t="b">
        <v>1</v>
      </c>
    </row>
    <row r="131" spans="1:23" x14ac:dyDescent="0.45">
      <c r="A131" s="10" t="s">
        <v>265</v>
      </c>
      <c r="B131" s="10" t="s">
        <v>266</v>
      </c>
      <c r="C131" s="10" t="s">
        <v>81</v>
      </c>
      <c r="D131" s="9">
        <v>0</v>
      </c>
      <c r="E131" s="9">
        <v>0</v>
      </c>
      <c r="F131" s="9">
        <v>0</v>
      </c>
      <c r="G131" s="9">
        <v>0</v>
      </c>
      <c r="H131" s="9">
        <v>1</v>
      </c>
      <c r="I131" s="9">
        <v>0</v>
      </c>
      <c r="J131" s="9">
        <v>0</v>
      </c>
      <c r="K131" s="9">
        <v>0</v>
      </c>
      <c r="L131" s="9">
        <v>0</v>
      </c>
      <c r="M131" s="9">
        <v>0</v>
      </c>
      <c r="N131" s="9">
        <v>0</v>
      </c>
      <c r="O131" s="9">
        <v>0</v>
      </c>
      <c r="P131" s="9">
        <v>0</v>
      </c>
      <c r="Q131" s="9">
        <v>0</v>
      </c>
      <c r="R131" s="9">
        <v>0</v>
      </c>
      <c r="S131" s="9">
        <v>0</v>
      </c>
      <c r="T131" s="9">
        <v>0</v>
      </c>
      <c r="U131" s="9">
        <v>0</v>
      </c>
      <c r="W131" s="8" t="b">
        <v>1</v>
      </c>
    </row>
    <row r="132" spans="1:23" x14ac:dyDescent="0.45">
      <c r="A132" s="10" t="s">
        <v>267</v>
      </c>
      <c r="B132" s="10" t="s">
        <v>268</v>
      </c>
      <c r="C132" s="10" t="s">
        <v>81</v>
      </c>
      <c r="D132" s="9">
        <v>0</v>
      </c>
      <c r="E132" s="9">
        <v>0</v>
      </c>
      <c r="F132" s="9">
        <v>0</v>
      </c>
      <c r="G132" s="9">
        <v>0</v>
      </c>
      <c r="H132" s="9">
        <v>1</v>
      </c>
      <c r="I132" s="9">
        <v>0</v>
      </c>
      <c r="J132" s="9">
        <v>0</v>
      </c>
      <c r="K132" s="9">
        <v>0</v>
      </c>
      <c r="L132" s="9">
        <v>0</v>
      </c>
      <c r="M132" s="9">
        <v>0</v>
      </c>
      <c r="N132" s="9">
        <v>0</v>
      </c>
      <c r="O132" s="9">
        <v>0</v>
      </c>
      <c r="P132" s="9">
        <v>0</v>
      </c>
      <c r="Q132" s="9">
        <v>0</v>
      </c>
      <c r="R132" s="9">
        <v>0</v>
      </c>
      <c r="S132" s="9">
        <v>0</v>
      </c>
      <c r="T132" s="9">
        <v>0</v>
      </c>
      <c r="U132" s="9">
        <v>0</v>
      </c>
      <c r="W132" s="8" t="b">
        <v>1</v>
      </c>
    </row>
    <row r="133" spans="1:23" x14ac:dyDescent="0.45">
      <c r="A133" s="10" t="s">
        <v>269</v>
      </c>
      <c r="B133" s="10" t="s">
        <v>270</v>
      </c>
      <c r="C133" s="10" t="s">
        <v>81</v>
      </c>
      <c r="D133" s="9">
        <v>0</v>
      </c>
      <c r="E133" s="9">
        <v>0</v>
      </c>
      <c r="F133" s="9">
        <v>0</v>
      </c>
      <c r="G133" s="9">
        <v>0</v>
      </c>
      <c r="H133" s="9">
        <v>1</v>
      </c>
      <c r="I133" s="9">
        <v>0</v>
      </c>
      <c r="J133" s="9">
        <v>0</v>
      </c>
      <c r="K133" s="9">
        <v>0</v>
      </c>
      <c r="L133" s="9">
        <v>0</v>
      </c>
      <c r="M133" s="9">
        <v>0</v>
      </c>
      <c r="N133" s="9">
        <v>0</v>
      </c>
      <c r="O133" s="9">
        <v>0</v>
      </c>
      <c r="P133" s="9">
        <v>0</v>
      </c>
      <c r="Q133" s="9">
        <v>0</v>
      </c>
      <c r="R133" s="9">
        <v>0</v>
      </c>
      <c r="S133" s="9">
        <v>0</v>
      </c>
      <c r="T133" s="9">
        <v>0</v>
      </c>
      <c r="U133" s="9">
        <v>0</v>
      </c>
      <c r="W133" s="8" t="b">
        <v>1</v>
      </c>
    </row>
    <row r="134" spans="1:23" x14ac:dyDescent="0.45">
      <c r="A134" s="10" t="s">
        <v>271</v>
      </c>
      <c r="B134" s="10" t="s">
        <v>272</v>
      </c>
      <c r="C134" s="10" t="s">
        <v>81</v>
      </c>
      <c r="D134" s="9">
        <v>0</v>
      </c>
      <c r="E134" s="9">
        <v>0</v>
      </c>
      <c r="F134" s="9">
        <v>0</v>
      </c>
      <c r="G134" s="9">
        <v>0</v>
      </c>
      <c r="H134" s="9">
        <v>1</v>
      </c>
      <c r="I134" s="9">
        <v>0</v>
      </c>
      <c r="J134" s="9">
        <v>0</v>
      </c>
      <c r="K134" s="9">
        <v>0</v>
      </c>
      <c r="L134" s="9">
        <v>0</v>
      </c>
      <c r="M134" s="9">
        <v>0</v>
      </c>
      <c r="N134" s="9">
        <v>0</v>
      </c>
      <c r="O134" s="9">
        <v>0</v>
      </c>
      <c r="P134" s="9">
        <v>0</v>
      </c>
      <c r="Q134" s="9">
        <v>0</v>
      </c>
      <c r="R134" s="9">
        <v>0</v>
      </c>
      <c r="S134" s="9">
        <v>0</v>
      </c>
      <c r="T134" s="9">
        <v>0</v>
      </c>
      <c r="U134" s="9">
        <v>0</v>
      </c>
      <c r="W134" s="8" t="b">
        <v>1</v>
      </c>
    </row>
    <row r="135" spans="1:23" x14ac:dyDescent="0.45">
      <c r="A135" s="10" t="s">
        <v>273</v>
      </c>
      <c r="B135" s="10" t="s">
        <v>274</v>
      </c>
      <c r="C135" s="10" t="s">
        <v>81</v>
      </c>
      <c r="D135" s="9">
        <v>0</v>
      </c>
      <c r="E135" s="9">
        <v>0</v>
      </c>
      <c r="F135" s="9">
        <v>0</v>
      </c>
      <c r="G135" s="9">
        <v>0</v>
      </c>
      <c r="H135" s="9">
        <v>1</v>
      </c>
      <c r="I135" s="9">
        <v>0</v>
      </c>
      <c r="J135" s="9">
        <v>0</v>
      </c>
      <c r="K135" s="9">
        <v>0</v>
      </c>
      <c r="L135" s="9">
        <v>0</v>
      </c>
      <c r="M135" s="9">
        <v>0</v>
      </c>
      <c r="N135" s="9">
        <v>0</v>
      </c>
      <c r="O135" s="9">
        <v>0</v>
      </c>
      <c r="P135" s="9">
        <v>0</v>
      </c>
      <c r="Q135" s="9">
        <v>0</v>
      </c>
      <c r="R135" s="9">
        <v>0</v>
      </c>
      <c r="S135" s="9">
        <v>0</v>
      </c>
      <c r="T135" s="9">
        <v>0</v>
      </c>
      <c r="U135" s="9">
        <v>0</v>
      </c>
      <c r="W135" s="8" t="b">
        <v>1</v>
      </c>
    </row>
    <row r="136" spans="1:23" x14ac:dyDescent="0.45">
      <c r="A136" s="10" t="s">
        <v>275</v>
      </c>
      <c r="B136" s="10" t="s">
        <v>276</v>
      </c>
      <c r="C136" s="10" t="s">
        <v>81</v>
      </c>
      <c r="D136" s="9">
        <v>0</v>
      </c>
      <c r="E136" s="9">
        <v>0</v>
      </c>
      <c r="F136" s="9">
        <v>0</v>
      </c>
      <c r="G136" s="9">
        <v>0</v>
      </c>
      <c r="H136" s="9">
        <v>1</v>
      </c>
      <c r="I136" s="9">
        <v>0</v>
      </c>
      <c r="J136" s="9">
        <v>0</v>
      </c>
      <c r="K136" s="9">
        <v>0</v>
      </c>
      <c r="L136" s="9">
        <v>0</v>
      </c>
      <c r="M136" s="9">
        <v>0</v>
      </c>
      <c r="N136" s="9">
        <v>0</v>
      </c>
      <c r="O136" s="9">
        <v>0</v>
      </c>
      <c r="P136" s="9">
        <v>0</v>
      </c>
      <c r="Q136" s="9">
        <v>0</v>
      </c>
      <c r="R136" s="9">
        <v>0</v>
      </c>
      <c r="S136" s="9">
        <v>0</v>
      </c>
      <c r="T136" s="9">
        <v>0</v>
      </c>
      <c r="U136" s="9">
        <v>0</v>
      </c>
      <c r="W136" s="8" t="b">
        <v>1</v>
      </c>
    </row>
    <row r="137" spans="1:23" x14ac:dyDescent="0.45">
      <c r="A137" s="10" t="s">
        <v>277</v>
      </c>
      <c r="B137" s="10" t="s">
        <v>278</v>
      </c>
      <c r="C137" s="10" t="s">
        <v>81</v>
      </c>
      <c r="D137" s="9">
        <v>0</v>
      </c>
      <c r="E137" s="9">
        <v>0</v>
      </c>
      <c r="F137" s="9">
        <v>0</v>
      </c>
      <c r="G137" s="9">
        <v>0</v>
      </c>
      <c r="H137" s="9">
        <v>1</v>
      </c>
      <c r="I137" s="9">
        <v>0</v>
      </c>
      <c r="J137" s="9">
        <v>0</v>
      </c>
      <c r="K137" s="9">
        <v>0</v>
      </c>
      <c r="L137" s="9">
        <v>0</v>
      </c>
      <c r="M137" s="9">
        <v>0</v>
      </c>
      <c r="N137" s="9">
        <v>0</v>
      </c>
      <c r="O137" s="9">
        <v>0</v>
      </c>
      <c r="P137" s="9">
        <v>0</v>
      </c>
      <c r="Q137" s="9">
        <v>0</v>
      </c>
      <c r="R137" s="9">
        <v>0</v>
      </c>
      <c r="S137" s="9">
        <v>0</v>
      </c>
      <c r="T137" s="9">
        <v>0</v>
      </c>
      <c r="U137" s="9">
        <v>0</v>
      </c>
      <c r="W137" s="8" t="b">
        <v>1</v>
      </c>
    </row>
    <row r="138" spans="1:23" x14ac:dyDescent="0.45">
      <c r="A138" s="10" t="s">
        <v>279</v>
      </c>
      <c r="B138" s="10" t="s">
        <v>280</v>
      </c>
      <c r="C138" s="10" t="s">
        <v>81</v>
      </c>
      <c r="D138" s="9">
        <v>0</v>
      </c>
      <c r="E138" s="9">
        <v>0</v>
      </c>
      <c r="F138" s="9">
        <v>0</v>
      </c>
      <c r="G138" s="9">
        <v>0</v>
      </c>
      <c r="H138" s="9">
        <v>1</v>
      </c>
      <c r="I138" s="9">
        <v>0</v>
      </c>
      <c r="J138" s="9">
        <v>0</v>
      </c>
      <c r="K138" s="9">
        <v>0</v>
      </c>
      <c r="L138" s="9">
        <v>0</v>
      </c>
      <c r="M138" s="9">
        <v>0</v>
      </c>
      <c r="N138" s="9">
        <v>0</v>
      </c>
      <c r="O138" s="9">
        <v>0</v>
      </c>
      <c r="P138" s="9">
        <v>0</v>
      </c>
      <c r="Q138" s="9">
        <v>0</v>
      </c>
      <c r="R138" s="9">
        <v>0</v>
      </c>
      <c r="S138" s="9">
        <v>0</v>
      </c>
      <c r="T138" s="9">
        <v>0</v>
      </c>
      <c r="U138" s="9">
        <v>0</v>
      </c>
      <c r="W138" s="8" t="b">
        <v>1</v>
      </c>
    </row>
    <row r="139" spans="1:23" x14ac:dyDescent="0.45">
      <c r="A139" s="10" t="s">
        <v>281</v>
      </c>
      <c r="B139" s="10" t="s">
        <v>282</v>
      </c>
      <c r="C139" s="10" t="s">
        <v>81</v>
      </c>
      <c r="D139" s="9">
        <v>0</v>
      </c>
      <c r="E139" s="9">
        <v>0</v>
      </c>
      <c r="F139" s="9">
        <v>0</v>
      </c>
      <c r="G139" s="9">
        <v>0</v>
      </c>
      <c r="H139" s="9">
        <v>1</v>
      </c>
      <c r="I139" s="9">
        <v>0</v>
      </c>
      <c r="J139" s="9">
        <v>0</v>
      </c>
      <c r="K139" s="9">
        <v>0</v>
      </c>
      <c r="L139" s="9">
        <v>0</v>
      </c>
      <c r="M139" s="9">
        <v>0</v>
      </c>
      <c r="N139" s="9">
        <v>0</v>
      </c>
      <c r="O139" s="9">
        <v>0</v>
      </c>
      <c r="P139" s="9">
        <v>0</v>
      </c>
      <c r="Q139" s="9">
        <v>0</v>
      </c>
      <c r="R139" s="9">
        <v>0</v>
      </c>
      <c r="S139" s="9">
        <v>0</v>
      </c>
      <c r="T139" s="9">
        <v>0</v>
      </c>
      <c r="U139" s="9">
        <v>0</v>
      </c>
      <c r="W139" s="8" t="b">
        <v>1</v>
      </c>
    </row>
    <row r="140" spans="1:23" x14ac:dyDescent="0.45">
      <c r="A140" s="10" t="s">
        <v>283</v>
      </c>
      <c r="B140" s="10" t="s">
        <v>284</v>
      </c>
      <c r="C140" s="10" t="s">
        <v>81</v>
      </c>
      <c r="D140" s="9">
        <v>0</v>
      </c>
      <c r="E140" s="9">
        <v>0</v>
      </c>
      <c r="F140" s="9">
        <v>0</v>
      </c>
      <c r="G140" s="9">
        <v>0</v>
      </c>
      <c r="H140" s="9">
        <v>1</v>
      </c>
      <c r="I140" s="9">
        <v>0</v>
      </c>
      <c r="J140" s="9">
        <v>0</v>
      </c>
      <c r="K140" s="9">
        <v>0</v>
      </c>
      <c r="L140" s="9">
        <v>0</v>
      </c>
      <c r="M140" s="9">
        <v>0</v>
      </c>
      <c r="N140" s="9">
        <v>0</v>
      </c>
      <c r="O140" s="9">
        <v>0</v>
      </c>
      <c r="P140" s="9">
        <v>0</v>
      </c>
      <c r="Q140" s="9">
        <v>0</v>
      </c>
      <c r="R140" s="9">
        <v>0</v>
      </c>
      <c r="S140" s="9">
        <v>0</v>
      </c>
      <c r="T140" s="9">
        <v>0</v>
      </c>
      <c r="U140" s="9">
        <v>0</v>
      </c>
      <c r="W140" s="8" t="b">
        <v>1</v>
      </c>
    </row>
    <row r="141" spans="1:23" x14ac:dyDescent="0.45">
      <c r="A141" s="10" t="s">
        <v>285</v>
      </c>
      <c r="B141" s="10" t="s">
        <v>286</v>
      </c>
      <c r="C141" s="10" t="s">
        <v>81</v>
      </c>
      <c r="D141" s="9">
        <v>0</v>
      </c>
      <c r="E141" s="9">
        <v>0</v>
      </c>
      <c r="F141" s="9">
        <v>0</v>
      </c>
      <c r="G141" s="9">
        <v>0</v>
      </c>
      <c r="H141" s="9">
        <v>1</v>
      </c>
      <c r="I141" s="9">
        <v>0</v>
      </c>
      <c r="J141" s="9">
        <v>0</v>
      </c>
      <c r="K141" s="9">
        <v>0</v>
      </c>
      <c r="L141" s="9">
        <v>0</v>
      </c>
      <c r="M141" s="9">
        <v>0</v>
      </c>
      <c r="N141" s="9">
        <v>0</v>
      </c>
      <c r="O141" s="9">
        <v>0</v>
      </c>
      <c r="P141" s="9">
        <v>0</v>
      </c>
      <c r="Q141" s="9">
        <v>0</v>
      </c>
      <c r="R141" s="9">
        <v>0</v>
      </c>
      <c r="S141" s="9">
        <v>0</v>
      </c>
      <c r="T141" s="9">
        <v>0</v>
      </c>
      <c r="U141" s="9">
        <v>0</v>
      </c>
      <c r="W141" s="8" t="b">
        <v>1</v>
      </c>
    </row>
    <row r="142" spans="1:23" x14ac:dyDescent="0.45">
      <c r="A142" s="10" t="s">
        <v>287</v>
      </c>
      <c r="B142" s="10" t="s">
        <v>288</v>
      </c>
      <c r="C142" s="10" t="s">
        <v>81</v>
      </c>
      <c r="D142" s="9">
        <v>0</v>
      </c>
      <c r="E142" s="9">
        <v>0</v>
      </c>
      <c r="F142" s="9">
        <v>0</v>
      </c>
      <c r="G142" s="9">
        <v>0</v>
      </c>
      <c r="H142" s="9">
        <v>1</v>
      </c>
      <c r="I142" s="9">
        <v>0</v>
      </c>
      <c r="J142" s="9">
        <v>0</v>
      </c>
      <c r="K142" s="9">
        <v>0</v>
      </c>
      <c r="L142" s="9">
        <v>0</v>
      </c>
      <c r="M142" s="9">
        <v>0</v>
      </c>
      <c r="N142" s="9">
        <v>0</v>
      </c>
      <c r="O142" s="9">
        <v>0</v>
      </c>
      <c r="P142" s="9">
        <v>0</v>
      </c>
      <c r="Q142" s="9">
        <v>0</v>
      </c>
      <c r="R142" s="9">
        <v>0</v>
      </c>
      <c r="S142" s="9">
        <v>0</v>
      </c>
      <c r="T142" s="9">
        <v>0</v>
      </c>
      <c r="U142" s="9">
        <v>0</v>
      </c>
      <c r="W142" s="8" t="b">
        <v>1</v>
      </c>
    </row>
    <row r="143" spans="1:23" x14ac:dyDescent="0.45">
      <c r="A143" s="10" t="s">
        <v>289</v>
      </c>
      <c r="B143" s="10" t="s">
        <v>290</v>
      </c>
      <c r="C143" s="10" t="s">
        <v>240</v>
      </c>
      <c r="D143" s="9">
        <v>0</v>
      </c>
      <c r="E143" s="9">
        <v>0</v>
      </c>
      <c r="F143" s="9">
        <v>0</v>
      </c>
      <c r="G143" s="9">
        <v>0</v>
      </c>
      <c r="H143" s="9">
        <v>1</v>
      </c>
      <c r="I143" s="9">
        <v>0</v>
      </c>
      <c r="J143" s="9">
        <v>0</v>
      </c>
      <c r="K143" s="9">
        <v>0</v>
      </c>
      <c r="L143" s="9">
        <v>0</v>
      </c>
      <c r="M143" s="9">
        <v>0</v>
      </c>
      <c r="N143" s="9">
        <v>0</v>
      </c>
      <c r="O143" s="9">
        <v>0</v>
      </c>
      <c r="P143" s="9">
        <v>0</v>
      </c>
      <c r="Q143" s="9">
        <v>0</v>
      </c>
      <c r="R143" s="9">
        <v>0</v>
      </c>
      <c r="S143" s="9">
        <v>0</v>
      </c>
      <c r="T143" s="9">
        <v>0</v>
      </c>
      <c r="U143" s="9">
        <v>0</v>
      </c>
      <c r="W143" s="8" t="b">
        <v>1</v>
      </c>
    </row>
    <row r="144" spans="1:23" x14ac:dyDescent="0.45">
      <c r="A144" s="10" t="s">
        <v>291</v>
      </c>
      <c r="B144" s="10" t="s">
        <v>292</v>
      </c>
      <c r="C144" s="10" t="s">
        <v>240</v>
      </c>
      <c r="D144" s="9">
        <v>0</v>
      </c>
      <c r="E144" s="9">
        <v>0</v>
      </c>
      <c r="F144" s="9">
        <v>0</v>
      </c>
      <c r="G144" s="9">
        <v>0</v>
      </c>
      <c r="H144" s="9">
        <v>1</v>
      </c>
      <c r="I144" s="9">
        <v>0</v>
      </c>
      <c r="J144" s="9">
        <v>0</v>
      </c>
      <c r="K144" s="9">
        <v>0</v>
      </c>
      <c r="L144" s="9">
        <v>0</v>
      </c>
      <c r="M144" s="9">
        <v>0</v>
      </c>
      <c r="N144" s="9">
        <v>0</v>
      </c>
      <c r="O144" s="9">
        <v>0</v>
      </c>
      <c r="P144" s="9">
        <v>0</v>
      </c>
      <c r="Q144" s="9">
        <v>0</v>
      </c>
      <c r="R144" s="9">
        <v>0</v>
      </c>
      <c r="S144" s="9">
        <v>0</v>
      </c>
      <c r="T144" s="9">
        <v>0</v>
      </c>
      <c r="U144" s="9">
        <v>0</v>
      </c>
      <c r="W144" s="8" t="b">
        <v>1</v>
      </c>
    </row>
    <row r="145" spans="1:23" x14ac:dyDescent="0.45">
      <c r="A145" s="10" t="s">
        <v>293</v>
      </c>
      <c r="B145" s="10" t="s">
        <v>294</v>
      </c>
      <c r="C145" s="10" t="s">
        <v>240</v>
      </c>
      <c r="D145" s="9">
        <v>0</v>
      </c>
      <c r="E145" s="9">
        <v>0</v>
      </c>
      <c r="F145" s="9">
        <v>0</v>
      </c>
      <c r="G145" s="9">
        <v>0</v>
      </c>
      <c r="H145" s="9">
        <v>1</v>
      </c>
      <c r="I145" s="9">
        <v>0</v>
      </c>
      <c r="J145" s="9">
        <v>0</v>
      </c>
      <c r="K145" s="9">
        <v>0</v>
      </c>
      <c r="L145" s="9">
        <v>0</v>
      </c>
      <c r="M145" s="9">
        <v>0</v>
      </c>
      <c r="N145" s="9">
        <v>0</v>
      </c>
      <c r="O145" s="9">
        <v>0</v>
      </c>
      <c r="P145" s="9">
        <v>0</v>
      </c>
      <c r="Q145" s="9">
        <v>0</v>
      </c>
      <c r="R145" s="9">
        <v>0</v>
      </c>
      <c r="S145" s="9">
        <v>0</v>
      </c>
      <c r="T145" s="9">
        <v>0</v>
      </c>
      <c r="U145" s="9">
        <v>0</v>
      </c>
      <c r="W145" s="8" t="b">
        <v>1</v>
      </c>
    </row>
    <row r="146" spans="1:23" x14ac:dyDescent="0.45">
      <c r="A146" s="10" t="s">
        <v>295</v>
      </c>
      <c r="B146" s="10" t="s">
        <v>296</v>
      </c>
      <c r="C146" s="10" t="s">
        <v>240</v>
      </c>
      <c r="D146" s="9">
        <v>0</v>
      </c>
      <c r="E146" s="9">
        <v>0</v>
      </c>
      <c r="F146" s="9">
        <v>0</v>
      </c>
      <c r="G146" s="9">
        <v>0</v>
      </c>
      <c r="H146" s="9">
        <v>0.95</v>
      </c>
      <c r="I146" s="9">
        <v>0</v>
      </c>
      <c r="J146" s="9">
        <v>0</v>
      </c>
      <c r="K146" s="9">
        <v>0</v>
      </c>
      <c r="L146" s="9">
        <v>0</v>
      </c>
      <c r="M146" s="9">
        <v>0</v>
      </c>
      <c r="N146" s="9">
        <v>0</v>
      </c>
      <c r="O146" s="9">
        <v>0</v>
      </c>
      <c r="P146" s="9">
        <v>0</v>
      </c>
      <c r="Q146" s="9">
        <v>0</v>
      </c>
      <c r="R146" s="9">
        <v>0</v>
      </c>
      <c r="S146" s="9">
        <v>0</v>
      </c>
      <c r="T146" s="9">
        <v>0</v>
      </c>
      <c r="U146" s="9">
        <v>0.05</v>
      </c>
      <c r="W146" s="8" t="b">
        <v>1</v>
      </c>
    </row>
    <row r="147" spans="1:23" x14ac:dyDescent="0.45">
      <c r="A147" s="10" t="s">
        <v>297</v>
      </c>
      <c r="B147" s="10" t="s">
        <v>298</v>
      </c>
      <c r="C147" s="10" t="s">
        <v>240</v>
      </c>
      <c r="D147" s="9">
        <v>0</v>
      </c>
      <c r="E147" s="9">
        <v>0</v>
      </c>
      <c r="F147" s="9">
        <v>0</v>
      </c>
      <c r="G147" s="9">
        <v>0</v>
      </c>
      <c r="H147" s="9">
        <v>1</v>
      </c>
      <c r="I147" s="9">
        <v>0</v>
      </c>
      <c r="J147" s="9">
        <v>0</v>
      </c>
      <c r="K147" s="9">
        <v>0</v>
      </c>
      <c r="L147" s="9">
        <v>0</v>
      </c>
      <c r="M147" s="9">
        <v>0</v>
      </c>
      <c r="N147" s="9">
        <v>0</v>
      </c>
      <c r="O147" s="9">
        <v>0</v>
      </c>
      <c r="P147" s="9">
        <v>0</v>
      </c>
      <c r="Q147" s="9">
        <v>0</v>
      </c>
      <c r="R147" s="9">
        <v>0</v>
      </c>
      <c r="S147" s="9">
        <v>0</v>
      </c>
      <c r="T147" s="9">
        <v>0</v>
      </c>
      <c r="U147" s="9">
        <v>0</v>
      </c>
      <c r="W147" s="8" t="b">
        <v>1</v>
      </c>
    </row>
    <row r="148" spans="1:23" x14ac:dyDescent="0.45">
      <c r="A148" s="10" t="s">
        <v>299</v>
      </c>
      <c r="B148" s="10" t="s">
        <v>300</v>
      </c>
      <c r="C148" s="10" t="s">
        <v>240</v>
      </c>
      <c r="D148" s="9">
        <v>0</v>
      </c>
      <c r="E148" s="9">
        <v>0</v>
      </c>
      <c r="F148" s="9">
        <v>0</v>
      </c>
      <c r="G148" s="9">
        <v>0</v>
      </c>
      <c r="H148" s="9">
        <v>1</v>
      </c>
      <c r="I148" s="9">
        <v>0</v>
      </c>
      <c r="J148" s="9">
        <v>0</v>
      </c>
      <c r="K148" s="9">
        <v>0</v>
      </c>
      <c r="L148" s="9">
        <v>0</v>
      </c>
      <c r="M148" s="9">
        <v>0</v>
      </c>
      <c r="N148" s="9">
        <v>0</v>
      </c>
      <c r="O148" s="9">
        <v>0</v>
      </c>
      <c r="P148" s="9">
        <v>0</v>
      </c>
      <c r="Q148" s="9">
        <v>0</v>
      </c>
      <c r="R148" s="9">
        <v>0</v>
      </c>
      <c r="S148" s="9">
        <v>0</v>
      </c>
      <c r="T148" s="9">
        <v>0</v>
      </c>
      <c r="U148" s="9">
        <v>0</v>
      </c>
      <c r="W148" s="8" t="b">
        <v>1</v>
      </c>
    </row>
    <row r="149" spans="1:23" x14ac:dyDescent="0.45">
      <c r="A149" s="10" t="s">
        <v>301</v>
      </c>
      <c r="B149" s="10" t="s">
        <v>302</v>
      </c>
      <c r="C149" s="10" t="s">
        <v>240</v>
      </c>
      <c r="D149" s="9">
        <v>0</v>
      </c>
      <c r="E149" s="9">
        <v>0</v>
      </c>
      <c r="F149" s="9">
        <v>0</v>
      </c>
      <c r="G149" s="9">
        <v>0</v>
      </c>
      <c r="H149" s="9">
        <v>1</v>
      </c>
      <c r="I149" s="9">
        <v>0</v>
      </c>
      <c r="J149" s="9">
        <v>0</v>
      </c>
      <c r="K149" s="9">
        <v>0</v>
      </c>
      <c r="L149" s="9">
        <v>0</v>
      </c>
      <c r="M149" s="9">
        <v>0</v>
      </c>
      <c r="N149" s="9">
        <v>0</v>
      </c>
      <c r="O149" s="9">
        <v>0</v>
      </c>
      <c r="P149" s="9">
        <v>0</v>
      </c>
      <c r="Q149" s="9">
        <v>0</v>
      </c>
      <c r="R149" s="9">
        <v>0</v>
      </c>
      <c r="S149" s="9">
        <v>0</v>
      </c>
      <c r="T149" s="9">
        <v>0</v>
      </c>
      <c r="U149" s="9">
        <v>0</v>
      </c>
      <c r="W149" s="8" t="b">
        <v>1</v>
      </c>
    </row>
    <row r="150" spans="1:23" x14ac:dyDescent="0.45">
      <c r="A150" s="10" t="s">
        <v>303</v>
      </c>
      <c r="B150" s="10" t="s">
        <v>304</v>
      </c>
      <c r="C150" s="10" t="s">
        <v>240</v>
      </c>
      <c r="D150" s="9">
        <v>0</v>
      </c>
      <c r="E150" s="9">
        <v>0</v>
      </c>
      <c r="F150" s="9">
        <v>0</v>
      </c>
      <c r="G150" s="9">
        <v>0</v>
      </c>
      <c r="H150" s="9">
        <v>1</v>
      </c>
      <c r="I150" s="9">
        <v>0</v>
      </c>
      <c r="J150" s="9">
        <v>0</v>
      </c>
      <c r="K150" s="9">
        <v>0</v>
      </c>
      <c r="L150" s="9">
        <v>0</v>
      </c>
      <c r="M150" s="9">
        <v>0</v>
      </c>
      <c r="N150" s="9">
        <v>0</v>
      </c>
      <c r="O150" s="9">
        <v>0</v>
      </c>
      <c r="P150" s="9">
        <v>0</v>
      </c>
      <c r="Q150" s="9">
        <v>0</v>
      </c>
      <c r="R150" s="9">
        <v>0</v>
      </c>
      <c r="S150" s="9">
        <v>0</v>
      </c>
      <c r="T150" s="9">
        <v>0</v>
      </c>
      <c r="U150" s="9">
        <v>0</v>
      </c>
      <c r="W150" s="8" t="b">
        <v>1</v>
      </c>
    </row>
    <row r="151" spans="1:23" x14ac:dyDescent="0.45">
      <c r="A151" s="10" t="s">
        <v>305</v>
      </c>
      <c r="B151" s="10" t="s">
        <v>306</v>
      </c>
      <c r="C151" s="10" t="s">
        <v>240</v>
      </c>
      <c r="D151" s="9">
        <v>0</v>
      </c>
      <c r="E151" s="9">
        <v>0</v>
      </c>
      <c r="F151" s="9">
        <v>0</v>
      </c>
      <c r="G151" s="9">
        <v>0</v>
      </c>
      <c r="H151" s="9">
        <v>1</v>
      </c>
      <c r="I151" s="9">
        <v>0</v>
      </c>
      <c r="J151" s="9">
        <v>0</v>
      </c>
      <c r="K151" s="9">
        <v>0</v>
      </c>
      <c r="L151" s="9">
        <v>0</v>
      </c>
      <c r="M151" s="9">
        <v>0</v>
      </c>
      <c r="N151" s="9">
        <v>0</v>
      </c>
      <c r="O151" s="9">
        <v>0</v>
      </c>
      <c r="P151" s="9">
        <v>0</v>
      </c>
      <c r="Q151" s="9">
        <v>0</v>
      </c>
      <c r="R151" s="9">
        <v>0</v>
      </c>
      <c r="S151" s="9">
        <v>0</v>
      </c>
      <c r="T151" s="9">
        <v>0</v>
      </c>
      <c r="U151" s="9">
        <v>0</v>
      </c>
      <c r="W151" s="8" t="b">
        <v>1</v>
      </c>
    </row>
    <row r="152" spans="1:23" x14ac:dyDescent="0.45">
      <c r="A152" s="10" t="s">
        <v>307</v>
      </c>
      <c r="B152" s="10" t="s">
        <v>308</v>
      </c>
      <c r="C152" s="10" t="s">
        <v>240</v>
      </c>
      <c r="D152" s="9">
        <v>0</v>
      </c>
      <c r="E152" s="9">
        <v>0</v>
      </c>
      <c r="F152" s="9">
        <v>0</v>
      </c>
      <c r="G152" s="9">
        <v>0</v>
      </c>
      <c r="H152" s="9">
        <v>1</v>
      </c>
      <c r="I152" s="9">
        <v>0</v>
      </c>
      <c r="J152" s="9">
        <v>0</v>
      </c>
      <c r="K152" s="9">
        <v>0</v>
      </c>
      <c r="L152" s="9">
        <v>0</v>
      </c>
      <c r="M152" s="9">
        <v>0</v>
      </c>
      <c r="N152" s="9">
        <v>0</v>
      </c>
      <c r="O152" s="9">
        <v>0</v>
      </c>
      <c r="P152" s="9">
        <v>0</v>
      </c>
      <c r="Q152" s="9">
        <v>0</v>
      </c>
      <c r="R152" s="9">
        <v>0</v>
      </c>
      <c r="S152" s="9">
        <v>0</v>
      </c>
      <c r="T152" s="9">
        <v>0</v>
      </c>
      <c r="U152" s="9">
        <v>0</v>
      </c>
      <c r="W152" s="8" t="b">
        <v>1</v>
      </c>
    </row>
    <row r="153" spans="1:23" x14ac:dyDescent="0.45">
      <c r="A153" s="10" t="s">
        <v>309</v>
      </c>
      <c r="B153" s="10" t="s">
        <v>310</v>
      </c>
      <c r="C153" s="10" t="s">
        <v>240</v>
      </c>
      <c r="D153" s="9">
        <v>0</v>
      </c>
      <c r="E153" s="9">
        <v>0</v>
      </c>
      <c r="F153" s="9">
        <v>0</v>
      </c>
      <c r="G153" s="9">
        <v>0</v>
      </c>
      <c r="H153" s="9">
        <v>1</v>
      </c>
      <c r="I153" s="9">
        <v>0</v>
      </c>
      <c r="J153" s="9">
        <v>0</v>
      </c>
      <c r="K153" s="9">
        <v>0</v>
      </c>
      <c r="L153" s="9">
        <v>0</v>
      </c>
      <c r="M153" s="9">
        <v>0</v>
      </c>
      <c r="N153" s="9">
        <v>0</v>
      </c>
      <c r="O153" s="9">
        <v>0</v>
      </c>
      <c r="P153" s="9">
        <v>0</v>
      </c>
      <c r="Q153" s="9">
        <v>0</v>
      </c>
      <c r="R153" s="9">
        <v>0</v>
      </c>
      <c r="S153" s="9">
        <v>0</v>
      </c>
      <c r="T153" s="9">
        <v>0</v>
      </c>
      <c r="U153" s="9">
        <v>0</v>
      </c>
      <c r="W153" s="8" t="b">
        <v>1</v>
      </c>
    </row>
    <row r="154" spans="1:23" x14ac:dyDescent="0.45">
      <c r="A154" s="10" t="s">
        <v>311</v>
      </c>
      <c r="B154" s="10" t="s">
        <v>312</v>
      </c>
      <c r="C154" s="10" t="s">
        <v>240</v>
      </c>
      <c r="D154" s="9">
        <v>0</v>
      </c>
      <c r="E154" s="9">
        <v>0</v>
      </c>
      <c r="F154" s="9">
        <v>0</v>
      </c>
      <c r="G154" s="9">
        <v>0</v>
      </c>
      <c r="H154" s="9">
        <v>1</v>
      </c>
      <c r="I154" s="9">
        <v>0</v>
      </c>
      <c r="J154" s="9">
        <v>0</v>
      </c>
      <c r="K154" s="9">
        <v>0</v>
      </c>
      <c r="L154" s="9">
        <v>0</v>
      </c>
      <c r="M154" s="9">
        <v>0</v>
      </c>
      <c r="N154" s="9">
        <v>0</v>
      </c>
      <c r="O154" s="9">
        <v>0</v>
      </c>
      <c r="P154" s="9">
        <v>0</v>
      </c>
      <c r="Q154" s="9">
        <v>0</v>
      </c>
      <c r="R154" s="9">
        <v>0</v>
      </c>
      <c r="S154" s="9">
        <v>0</v>
      </c>
      <c r="T154" s="9">
        <v>0</v>
      </c>
      <c r="U154" s="9">
        <v>0</v>
      </c>
      <c r="W154" s="8" t="b">
        <v>1</v>
      </c>
    </row>
    <row r="155" spans="1:23" x14ac:dyDescent="0.45">
      <c r="A155" s="10" t="s">
        <v>313</v>
      </c>
      <c r="B155" s="10" t="s">
        <v>314</v>
      </c>
      <c r="C155" s="10" t="s">
        <v>240</v>
      </c>
      <c r="D155" s="9">
        <v>0</v>
      </c>
      <c r="E155" s="9">
        <v>0</v>
      </c>
      <c r="F155" s="9">
        <v>0</v>
      </c>
      <c r="G155" s="9">
        <v>0</v>
      </c>
      <c r="H155" s="9">
        <v>1</v>
      </c>
      <c r="I155" s="9">
        <v>0</v>
      </c>
      <c r="J155" s="9">
        <v>0</v>
      </c>
      <c r="K155" s="9">
        <v>0</v>
      </c>
      <c r="L155" s="9">
        <v>0</v>
      </c>
      <c r="M155" s="9">
        <v>0</v>
      </c>
      <c r="N155" s="9">
        <v>0</v>
      </c>
      <c r="O155" s="9">
        <v>0</v>
      </c>
      <c r="P155" s="9">
        <v>0</v>
      </c>
      <c r="Q155" s="9">
        <v>0</v>
      </c>
      <c r="R155" s="9">
        <v>0</v>
      </c>
      <c r="S155" s="9">
        <v>0</v>
      </c>
      <c r="T155" s="9">
        <v>0</v>
      </c>
      <c r="U155" s="9">
        <v>0</v>
      </c>
      <c r="W155" s="8" t="b">
        <v>1</v>
      </c>
    </row>
    <row r="156" spans="1:23" x14ac:dyDescent="0.45">
      <c r="A156" s="10" t="s">
        <v>315</v>
      </c>
      <c r="B156" s="10" t="s">
        <v>316</v>
      </c>
      <c r="C156" s="10" t="s">
        <v>240</v>
      </c>
      <c r="D156" s="9">
        <v>0</v>
      </c>
      <c r="E156" s="9">
        <v>0</v>
      </c>
      <c r="F156" s="9">
        <v>0</v>
      </c>
      <c r="G156" s="9">
        <v>0</v>
      </c>
      <c r="H156" s="9">
        <v>1</v>
      </c>
      <c r="I156" s="9">
        <v>0</v>
      </c>
      <c r="J156" s="9">
        <v>0</v>
      </c>
      <c r="K156" s="9">
        <v>0</v>
      </c>
      <c r="L156" s="9">
        <v>0</v>
      </c>
      <c r="M156" s="9">
        <v>0</v>
      </c>
      <c r="N156" s="9">
        <v>0</v>
      </c>
      <c r="O156" s="9">
        <v>0</v>
      </c>
      <c r="P156" s="9">
        <v>0</v>
      </c>
      <c r="Q156" s="9">
        <v>0</v>
      </c>
      <c r="R156" s="9">
        <v>0</v>
      </c>
      <c r="S156" s="9">
        <v>0</v>
      </c>
      <c r="T156" s="9">
        <v>0</v>
      </c>
      <c r="U156" s="9">
        <v>0</v>
      </c>
      <c r="W156" s="8" t="b">
        <v>1</v>
      </c>
    </row>
    <row r="157" spans="1:23" x14ac:dyDescent="0.45">
      <c r="A157" s="10" t="s">
        <v>317</v>
      </c>
      <c r="B157" s="10" t="s">
        <v>318</v>
      </c>
      <c r="C157" s="10" t="s">
        <v>240</v>
      </c>
      <c r="D157" s="9">
        <v>0</v>
      </c>
      <c r="E157" s="9">
        <v>0</v>
      </c>
      <c r="F157" s="9">
        <v>0</v>
      </c>
      <c r="G157" s="9">
        <v>0</v>
      </c>
      <c r="H157" s="9">
        <v>0.92</v>
      </c>
      <c r="I157" s="9">
        <v>0</v>
      </c>
      <c r="J157" s="9">
        <v>0</v>
      </c>
      <c r="K157" s="9">
        <v>0</v>
      </c>
      <c r="L157" s="9">
        <v>0</v>
      </c>
      <c r="M157" s="9">
        <v>0</v>
      </c>
      <c r="N157" s="9">
        <v>0</v>
      </c>
      <c r="O157" s="9">
        <v>0</v>
      </c>
      <c r="P157" s="9">
        <v>0</v>
      </c>
      <c r="Q157" s="9">
        <v>0</v>
      </c>
      <c r="R157" s="9">
        <v>0</v>
      </c>
      <c r="S157" s="9">
        <v>0</v>
      </c>
      <c r="T157" s="9">
        <v>0</v>
      </c>
      <c r="U157" s="9">
        <v>0.08</v>
      </c>
      <c r="W157" s="8" t="b">
        <v>1</v>
      </c>
    </row>
    <row r="158" spans="1:23" x14ac:dyDescent="0.45">
      <c r="A158" s="10" t="s">
        <v>319</v>
      </c>
      <c r="B158" s="10" t="s">
        <v>320</v>
      </c>
      <c r="C158" s="10" t="s">
        <v>240</v>
      </c>
      <c r="D158" s="9">
        <v>0</v>
      </c>
      <c r="E158" s="9">
        <v>0</v>
      </c>
      <c r="F158" s="9">
        <v>0</v>
      </c>
      <c r="G158" s="9">
        <v>0</v>
      </c>
      <c r="H158" s="9">
        <v>1</v>
      </c>
      <c r="I158" s="9">
        <v>0</v>
      </c>
      <c r="J158" s="9">
        <v>0</v>
      </c>
      <c r="K158" s="9">
        <v>0</v>
      </c>
      <c r="L158" s="9">
        <v>0</v>
      </c>
      <c r="M158" s="9">
        <v>0</v>
      </c>
      <c r="N158" s="9">
        <v>0</v>
      </c>
      <c r="O158" s="9">
        <v>0</v>
      </c>
      <c r="P158" s="9">
        <v>0</v>
      </c>
      <c r="Q158" s="9">
        <v>0</v>
      </c>
      <c r="R158" s="9">
        <v>0</v>
      </c>
      <c r="S158" s="9">
        <v>0</v>
      </c>
      <c r="T158" s="9">
        <v>0</v>
      </c>
      <c r="U158" s="9">
        <v>0</v>
      </c>
      <c r="W158" s="8" t="b">
        <v>1</v>
      </c>
    </row>
    <row r="159" spans="1:23" x14ac:dyDescent="0.45">
      <c r="A159" s="10" t="s">
        <v>321</v>
      </c>
      <c r="B159" s="10" t="s">
        <v>322</v>
      </c>
      <c r="C159" s="10" t="s">
        <v>240</v>
      </c>
      <c r="D159" s="9">
        <v>0</v>
      </c>
      <c r="E159" s="9">
        <v>0</v>
      </c>
      <c r="F159" s="9">
        <v>0</v>
      </c>
      <c r="G159" s="9">
        <v>0</v>
      </c>
      <c r="H159" s="9">
        <v>1</v>
      </c>
      <c r="I159" s="9">
        <v>0</v>
      </c>
      <c r="J159" s="9">
        <v>0</v>
      </c>
      <c r="K159" s="9">
        <v>0</v>
      </c>
      <c r="L159" s="9">
        <v>0</v>
      </c>
      <c r="M159" s="9">
        <v>0</v>
      </c>
      <c r="N159" s="9">
        <v>0</v>
      </c>
      <c r="O159" s="9">
        <v>0</v>
      </c>
      <c r="P159" s="9">
        <v>0</v>
      </c>
      <c r="Q159" s="9">
        <v>0</v>
      </c>
      <c r="R159" s="9">
        <v>0</v>
      </c>
      <c r="S159" s="9">
        <v>0</v>
      </c>
      <c r="T159" s="9">
        <v>0</v>
      </c>
      <c r="U159" s="9">
        <v>0</v>
      </c>
      <c r="W159" s="8" t="b">
        <v>1</v>
      </c>
    </row>
    <row r="160" spans="1:23" x14ac:dyDescent="0.45">
      <c r="A160" s="10" t="s">
        <v>323</v>
      </c>
      <c r="B160" s="10" t="s">
        <v>324</v>
      </c>
      <c r="C160" s="10" t="s">
        <v>177</v>
      </c>
      <c r="D160" s="9">
        <v>0</v>
      </c>
      <c r="E160" s="9">
        <v>0</v>
      </c>
      <c r="F160" s="9">
        <v>0</v>
      </c>
      <c r="G160" s="9">
        <v>0</v>
      </c>
      <c r="H160" s="9">
        <v>0.48</v>
      </c>
      <c r="I160" s="9">
        <v>0</v>
      </c>
      <c r="J160" s="9">
        <v>0</v>
      </c>
      <c r="K160" s="9">
        <v>0.52</v>
      </c>
      <c r="L160" s="9">
        <v>0</v>
      </c>
      <c r="M160" s="9">
        <v>0</v>
      </c>
      <c r="N160" s="9">
        <v>0</v>
      </c>
      <c r="O160" s="9">
        <v>0</v>
      </c>
      <c r="P160" s="9">
        <v>0</v>
      </c>
      <c r="Q160" s="9">
        <v>0</v>
      </c>
      <c r="R160" s="9">
        <v>0</v>
      </c>
      <c r="S160" s="9">
        <v>0</v>
      </c>
      <c r="T160" s="9">
        <v>0</v>
      </c>
      <c r="U160" s="9">
        <v>0</v>
      </c>
      <c r="W160" s="8" t="b">
        <v>1</v>
      </c>
    </row>
    <row r="161" spans="1:23" x14ac:dyDescent="0.45">
      <c r="A161" s="10" t="s">
        <v>325</v>
      </c>
      <c r="B161" s="10" t="s">
        <v>326</v>
      </c>
      <c r="C161" s="10" t="s">
        <v>31</v>
      </c>
      <c r="D161" s="9">
        <v>0</v>
      </c>
      <c r="E161" s="9">
        <v>0</v>
      </c>
      <c r="F161" s="9">
        <v>0</v>
      </c>
      <c r="G161" s="9">
        <v>0</v>
      </c>
      <c r="H161" s="9">
        <v>0</v>
      </c>
      <c r="I161" s="9">
        <v>0</v>
      </c>
      <c r="J161" s="9">
        <v>0</v>
      </c>
      <c r="K161" s="9">
        <v>0</v>
      </c>
      <c r="L161" s="9">
        <v>0</v>
      </c>
      <c r="M161" s="9">
        <v>0</v>
      </c>
      <c r="N161" s="9">
        <v>0</v>
      </c>
      <c r="O161" s="9">
        <v>0</v>
      </c>
      <c r="P161" s="9">
        <v>0</v>
      </c>
      <c r="Q161" s="9">
        <v>0</v>
      </c>
      <c r="R161" s="9">
        <v>0</v>
      </c>
      <c r="S161" s="9">
        <v>0</v>
      </c>
      <c r="T161" s="9">
        <v>1</v>
      </c>
      <c r="U161" s="9">
        <v>0</v>
      </c>
      <c r="W161" s="8" t="b">
        <v>1</v>
      </c>
    </row>
    <row r="162" spans="1:23" x14ac:dyDescent="0.45">
      <c r="A162" s="10" t="s">
        <v>327</v>
      </c>
      <c r="B162" s="10" t="s">
        <v>328</v>
      </c>
      <c r="C162" s="10" t="s">
        <v>31</v>
      </c>
      <c r="D162" s="9">
        <v>0</v>
      </c>
      <c r="E162" s="9">
        <v>0</v>
      </c>
      <c r="F162" s="9">
        <v>0</v>
      </c>
      <c r="G162" s="9">
        <v>0</v>
      </c>
      <c r="H162" s="9">
        <v>0</v>
      </c>
      <c r="I162" s="9">
        <v>0</v>
      </c>
      <c r="J162" s="9">
        <v>0.34</v>
      </c>
      <c r="K162" s="9">
        <v>0</v>
      </c>
      <c r="L162" s="9">
        <v>0</v>
      </c>
      <c r="M162" s="9">
        <v>0</v>
      </c>
      <c r="N162" s="9">
        <v>0</v>
      </c>
      <c r="O162" s="9">
        <v>0</v>
      </c>
      <c r="P162" s="9">
        <v>0</v>
      </c>
      <c r="Q162" s="9">
        <v>0</v>
      </c>
      <c r="R162" s="9">
        <v>0</v>
      </c>
      <c r="S162" s="9">
        <v>0</v>
      </c>
      <c r="T162" s="9">
        <v>0.66</v>
      </c>
      <c r="U162" s="9">
        <v>0</v>
      </c>
      <c r="W162" s="8" t="b">
        <v>1</v>
      </c>
    </row>
    <row r="163" spans="1:23" x14ac:dyDescent="0.45">
      <c r="A163" s="10" t="s">
        <v>329</v>
      </c>
      <c r="B163" s="10" t="s">
        <v>330</v>
      </c>
      <c r="C163" s="10" t="s">
        <v>31</v>
      </c>
      <c r="D163" s="9">
        <v>0</v>
      </c>
      <c r="E163" s="9">
        <v>0</v>
      </c>
      <c r="F163" s="9">
        <v>0</v>
      </c>
      <c r="G163" s="9">
        <v>0</v>
      </c>
      <c r="H163" s="9">
        <v>0</v>
      </c>
      <c r="I163" s="9">
        <v>0</v>
      </c>
      <c r="J163" s="9">
        <v>0</v>
      </c>
      <c r="K163" s="9">
        <v>0</v>
      </c>
      <c r="L163" s="9">
        <v>0</v>
      </c>
      <c r="M163" s="9">
        <v>0</v>
      </c>
      <c r="N163" s="9">
        <v>0</v>
      </c>
      <c r="O163" s="9">
        <v>0</v>
      </c>
      <c r="P163" s="9">
        <v>0</v>
      </c>
      <c r="Q163" s="9">
        <v>0</v>
      </c>
      <c r="R163" s="9">
        <v>0</v>
      </c>
      <c r="S163" s="9">
        <v>0</v>
      </c>
      <c r="T163" s="9">
        <v>1</v>
      </c>
      <c r="U163" s="9">
        <v>0</v>
      </c>
      <c r="W163" s="8" t="b">
        <v>1</v>
      </c>
    </row>
    <row r="164" spans="1:23" x14ac:dyDescent="0.45">
      <c r="A164" s="10" t="s">
        <v>331</v>
      </c>
      <c r="B164" s="10" t="s">
        <v>332</v>
      </c>
      <c r="C164" s="10" t="s">
        <v>31</v>
      </c>
      <c r="D164" s="9">
        <v>0</v>
      </c>
      <c r="E164" s="9">
        <v>0</v>
      </c>
      <c r="F164" s="9">
        <v>0</v>
      </c>
      <c r="G164" s="9">
        <v>0</v>
      </c>
      <c r="H164" s="9">
        <v>0</v>
      </c>
      <c r="I164" s="9">
        <v>0</v>
      </c>
      <c r="J164" s="9">
        <v>0</v>
      </c>
      <c r="K164" s="9">
        <v>0</v>
      </c>
      <c r="L164" s="9">
        <v>0</v>
      </c>
      <c r="M164" s="9">
        <v>0</v>
      </c>
      <c r="N164" s="9">
        <v>0</v>
      </c>
      <c r="O164" s="9">
        <v>0</v>
      </c>
      <c r="P164" s="9">
        <v>0</v>
      </c>
      <c r="Q164" s="9">
        <v>0</v>
      </c>
      <c r="R164" s="9">
        <v>0</v>
      </c>
      <c r="S164" s="9">
        <v>0</v>
      </c>
      <c r="T164" s="9">
        <v>1</v>
      </c>
      <c r="U164" s="9">
        <v>0</v>
      </c>
      <c r="W164" s="8" t="b">
        <v>1</v>
      </c>
    </row>
    <row r="165" spans="1:23" x14ac:dyDescent="0.45">
      <c r="A165" s="10" t="s">
        <v>333</v>
      </c>
      <c r="B165" s="10" t="s">
        <v>334</v>
      </c>
      <c r="C165" s="10" t="s">
        <v>31</v>
      </c>
      <c r="D165" s="9">
        <v>0</v>
      </c>
      <c r="E165" s="9">
        <v>0</v>
      </c>
      <c r="F165" s="9">
        <v>0</v>
      </c>
      <c r="G165" s="9">
        <v>0</v>
      </c>
      <c r="H165" s="9">
        <v>0</v>
      </c>
      <c r="I165" s="9">
        <v>0</v>
      </c>
      <c r="J165" s="9">
        <v>0</v>
      </c>
      <c r="K165" s="9">
        <v>0</v>
      </c>
      <c r="L165" s="9">
        <v>0</v>
      </c>
      <c r="M165" s="9">
        <v>0</v>
      </c>
      <c r="N165" s="9">
        <v>0</v>
      </c>
      <c r="O165" s="9">
        <v>0</v>
      </c>
      <c r="P165" s="9">
        <v>0</v>
      </c>
      <c r="Q165" s="9">
        <v>0</v>
      </c>
      <c r="R165" s="9">
        <v>0</v>
      </c>
      <c r="S165" s="9">
        <v>0</v>
      </c>
      <c r="T165" s="9">
        <v>1</v>
      </c>
      <c r="U165" s="9">
        <v>0</v>
      </c>
      <c r="W165" s="8" t="b">
        <v>1</v>
      </c>
    </row>
    <row r="166" spans="1:23" x14ac:dyDescent="0.45">
      <c r="A166" s="10" t="s">
        <v>335</v>
      </c>
      <c r="B166" s="10" t="s">
        <v>336</v>
      </c>
      <c r="C166" s="10" t="s">
        <v>31</v>
      </c>
      <c r="D166" s="9">
        <v>0</v>
      </c>
      <c r="E166" s="9">
        <v>0</v>
      </c>
      <c r="F166" s="9">
        <v>0</v>
      </c>
      <c r="G166" s="9">
        <v>0</v>
      </c>
      <c r="H166" s="9">
        <v>0</v>
      </c>
      <c r="I166" s="9">
        <v>0</v>
      </c>
      <c r="J166" s="9">
        <v>0</v>
      </c>
      <c r="K166" s="9">
        <v>0</v>
      </c>
      <c r="L166" s="9">
        <v>0</v>
      </c>
      <c r="M166" s="9">
        <v>0</v>
      </c>
      <c r="N166" s="9">
        <v>0</v>
      </c>
      <c r="O166" s="9">
        <v>0</v>
      </c>
      <c r="P166" s="9">
        <v>0</v>
      </c>
      <c r="Q166" s="9">
        <v>0</v>
      </c>
      <c r="R166" s="9">
        <v>0</v>
      </c>
      <c r="S166" s="9">
        <v>0</v>
      </c>
      <c r="T166" s="9">
        <v>1</v>
      </c>
      <c r="U166" s="9">
        <v>0</v>
      </c>
      <c r="W166" s="8" t="b">
        <v>1</v>
      </c>
    </row>
    <row r="167" spans="1:23" x14ac:dyDescent="0.45">
      <c r="A167" s="10" t="s">
        <v>337</v>
      </c>
      <c r="B167" s="10" t="s">
        <v>338</v>
      </c>
      <c r="C167" s="10" t="s">
        <v>31</v>
      </c>
      <c r="D167" s="9">
        <v>0</v>
      </c>
      <c r="E167" s="9">
        <v>0</v>
      </c>
      <c r="F167" s="9">
        <v>0</v>
      </c>
      <c r="G167" s="9">
        <v>0</v>
      </c>
      <c r="H167" s="9">
        <v>0</v>
      </c>
      <c r="I167" s="9">
        <v>0</v>
      </c>
      <c r="J167" s="9">
        <v>0</v>
      </c>
      <c r="K167" s="9">
        <v>0</v>
      </c>
      <c r="L167" s="9">
        <v>0</v>
      </c>
      <c r="M167" s="9">
        <v>0</v>
      </c>
      <c r="N167" s="9">
        <v>0</v>
      </c>
      <c r="O167" s="9">
        <v>0</v>
      </c>
      <c r="P167" s="9">
        <v>0</v>
      </c>
      <c r="Q167" s="9">
        <v>9.9860999999999978E-2</v>
      </c>
      <c r="R167" s="9">
        <v>0</v>
      </c>
      <c r="S167" s="9">
        <v>0</v>
      </c>
      <c r="T167" s="9">
        <v>0.90013900000000002</v>
      </c>
      <c r="U167" s="9">
        <v>0</v>
      </c>
      <c r="W167" s="8" t="b">
        <v>1</v>
      </c>
    </row>
    <row r="168" spans="1:23" x14ac:dyDescent="0.45">
      <c r="A168" s="10" t="s">
        <v>339</v>
      </c>
      <c r="B168" s="10" t="s">
        <v>340</v>
      </c>
      <c r="C168" s="10" t="s">
        <v>31</v>
      </c>
      <c r="D168" s="9">
        <v>0</v>
      </c>
      <c r="E168" s="9">
        <v>0</v>
      </c>
      <c r="F168" s="9">
        <v>0</v>
      </c>
      <c r="G168" s="9">
        <v>0</v>
      </c>
      <c r="H168" s="9">
        <v>0</v>
      </c>
      <c r="I168" s="9">
        <v>0</v>
      </c>
      <c r="J168" s="9">
        <v>0</v>
      </c>
      <c r="K168" s="9">
        <v>0</v>
      </c>
      <c r="L168" s="9">
        <v>0</v>
      </c>
      <c r="M168" s="9">
        <v>0</v>
      </c>
      <c r="N168" s="9">
        <v>0</v>
      </c>
      <c r="O168" s="9">
        <v>0</v>
      </c>
      <c r="P168" s="9">
        <v>0</v>
      </c>
      <c r="Q168" s="9">
        <v>0</v>
      </c>
      <c r="R168" s="9">
        <v>0</v>
      </c>
      <c r="S168" s="9">
        <v>0</v>
      </c>
      <c r="T168" s="9">
        <v>1</v>
      </c>
      <c r="U168" s="9">
        <v>0</v>
      </c>
      <c r="W168" s="8" t="b">
        <v>1</v>
      </c>
    </row>
    <row r="169" spans="1:23" x14ac:dyDescent="0.45">
      <c r="A169" s="10" t="s">
        <v>341</v>
      </c>
      <c r="B169" s="10" t="s">
        <v>342</v>
      </c>
      <c r="C169" s="10" t="s">
        <v>31</v>
      </c>
      <c r="D169" s="9">
        <v>0</v>
      </c>
      <c r="E169" s="9">
        <v>0</v>
      </c>
      <c r="F169" s="9">
        <v>0</v>
      </c>
      <c r="G169" s="9">
        <v>0</v>
      </c>
      <c r="H169" s="9">
        <v>0</v>
      </c>
      <c r="I169" s="9">
        <v>0</v>
      </c>
      <c r="J169" s="9">
        <v>0</v>
      </c>
      <c r="K169" s="9">
        <v>0</v>
      </c>
      <c r="L169" s="9">
        <v>0</v>
      </c>
      <c r="M169" s="9">
        <v>0</v>
      </c>
      <c r="N169" s="9">
        <v>0</v>
      </c>
      <c r="O169" s="9">
        <v>0</v>
      </c>
      <c r="P169" s="9">
        <v>0</v>
      </c>
      <c r="Q169" s="9">
        <v>0</v>
      </c>
      <c r="R169" s="9">
        <v>0</v>
      </c>
      <c r="S169" s="9">
        <v>0</v>
      </c>
      <c r="T169" s="9">
        <v>1</v>
      </c>
      <c r="U169" s="9">
        <v>0</v>
      </c>
      <c r="W169" s="8" t="b">
        <v>1</v>
      </c>
    </row>
    <row r="170" spans="1:23" x14ac:dyDescent="0.45">
      <c r="A170" s="10" t="s">
        <v>343</v>
      </c>
      <c r="B170" s="10" t="s">
        <v>344</v>
      </c>
      <c r="C170" s="10" t="s">
        <v>31</v>
      </c>
      <c r="D170" s="9">
        <v>0</v>
      </c>
      <c r="E170" s="9">
        <v>0</v>
      </c>
      <c r="F170" s="9">
        <v>0</v>
      </c>
      <c r="G170" s="9">
        <v>0</v>
      </c>
      <c r="H170" s="9">
        <v>0</v>
      </c>
      <c r="I170" s="9">
        <v>0</v>
      </c>
      <c r="J170" s="9">
        <v>0</v>
      </c>
      <c r="K170" s="9">
        <v>0</v>
      </c>
      <c r="L170" s="9">
        <v>0</v>
      </c>
      <c r="M170" s="9">
        <v>0</v>
      </c>
      <c r="N170" s="9">
        <v>0</v>
      </c>
      <c r="O170" s="9">
        <v>0</v>
      </c>
      <c r="P170" s="9">
        <v>0</v>
      </c>
      <c r="Q170" s="9">
        <v>0</v>
      </c>
      <c r="R170" s="9">
        <v>0</v>
      </c>
      <c r="S170" s="9">
        <v>0</v>
      </c>
      <c r="T170" s="9">
        <v>1</v>
      </c>
      <c r="U170" s="9">
        <v>0</v>
      </c>
      <c r="W170" s="8" t="b">
        <v>1</v>
      </c>
    </row>
    <row r="171" spans="1:23" x14ac:dyDescent="0.45">
      <c r="A171" s="10" t="s">
        <v>345</v>
      </c>
      <c r="B171" s="10" t="s">
        <v>346</v>
      </c>
      <c r="C171" s="10" t="s">
        <v>31</v>
      </c>
      <c r="D171" s="9">
        <v>0</v>
      </c>
      <c r="E171" s="9">
        <v>0</v>
      </c>
      <c r="F171" s="9">
        <v>0</v>
      </c>
      <c r="G171" s="9">
        <v>0</v>
      </c>
      <c r="H171" s="9">
        <v>0</v>
      </c>
      <c r="I171" s="9">
        <v>0</v>
      </c>
      <c r="J171" s="9">
        <v>0</v>
      </c>
      <c r="K171" s="9">
        <v>0</v>
      </c>
      <c r="L171" s="9">
        <v>0</v>
      </c>
      <c r="M171" s="9">
        <v>0</v>
      </c>
      <c r="N171" s="9">
        <v>0</v>
      </c>
      <c r="O171" s="9">
        <v>0</v>
      </c>
      <c r="P171" s="9">
        <v>0</v>
      </c>
      <c r="Q171" s="9">
        <v>0</v>
      </c>
      <c r="R171" s="9">
        <v>0</v>
      </c>
      <c r="S171" s="9">
        <v>0</v>
      </c>
      <c r="T171" s="9">
        <v>1</v>
      </c>
      <c r="U171" s="9">
        <v>0</v>
      </c>
      <c r="W171" s="8" t="b">
        <v>1</v>
      </c>
    </row>
    <row r="172" spans="1:23" x14ac:dyDescent="0.45">
      <c r="A172" s="10" t="s">
        <v>347</v>
      </c>
      <c r="B172" s="10" t="s">
        <v>348</v>
      </c>
      <c r="C172" s="10" t="s">
        <v>31</v>
      </c>
      <c r="D172" s="9">
        <v>0</v>
      </c>
      <c r="E172" s="9">
        <v>0</v>
      </c>
      <c r="F172" s="9">
        <v>0</v>
      </c>
      <c r="G172" s="9">
        <v>0</v>
      </c>
      <c r="H172" s="9">
        <v>0</v>
      </c>
      <c r="I172" s="9">
        <v>0</v>
      </c>
      <c r="J172" s="9">
        <v>0</v>
      </c>
      <c r="K172" s="9">
        <v>0</v>
      </c>
      <c r="L172" s="9">
        <v>0</v>
      </c>
      <c r="M172" s="9">
        <v>0</v>
      </c>
      <c r="N172" s="9">
        <v>0</v>
      </c>
      <c r="O172" s="9">
        <v>0</v>
      </c>
      <c r="P172" s="9">
        <v>0</v>
      </c>
      <c r="Q172" s="9">
        <v>0</v>
      </c>
      <c r="R172" s="9">
        <v>0</v>
      </c>
      <c r="S172" s="9">
        <v>0</v>
      </c>
      <c r="T172" s="9">
        <v>1</v>
      </c>
      <c r="U172" s="9">
        <v>0</v>
      </c>
      <c r="W172" s="8" t="b">
        <v>1</v>
      </c>
    </row>
    <row r="173" spans="1:23" x14ac:dyDescent="0.45">
      <c r="A173" s="10" t="s">
        <v>349</v>
      </c>
      <c r="B173" s="10" t="s">
        <v>350</v>
      </c>
      <c r="C173" s="10" t="s">
        <v>31</v>
      </c>
      <c r="D173" s="9">
        <v>0</v>
      </c>
      <c r="E173" s="9">
        <v>0</v>
      </c>
      <c r="F173" s="9">
        <v>0</v>
      </c>
      <c r="G173" s="9">
        <v>0</v>
      </c>
      <c r="H173" s="9">
        <v>0</v>
      </c>
      <c r="I173" s="9">
        <v>0</v>
      </c>
      <c r="J173" s="9">
        <v>0</v>
      </c>
      <c r="K173" s="9">
        <v>0</v>
      </c>
      <c r="L173" s="9">
        <v>0</v>
      </c>
      <c r="M173" s="9">
        <v>0</v>
      </c>
      <c r="N173" s="9">
        <v>0</v>
      </c>
      <c r="O173" s="9">
        <v>0</v>
      </c>
      <c r="P173" s="9">
        <v>0</v>
      </c>
      <c r="Q173" s="9">
        <v>0</v>
      </c>
      <c r="R173" s="9">
        <v>0</v>
      </c>
      <c r="S173" s="9">
        <v>0</v>
      </c>
      <c r="T173" s="9">
        <v>1</v>
      </c>
      <c r="U173" s="9">
        <v>0</v>
      </c>
      <c r="W173" s="8" t="b">
        <v>1</v>
      </c>
    </row>
    <row r="174" spans="1:23" x14ac:dyDescent="0.45">
      <c r="A174" s="10" t="s">
        <v>351</v>
      </c>
      <c r="B174" s="10" t="s">
        <v>352</v>
      </c>
      <c r="C174" s="10" t="s">
        <v>31</v>
      </c>
      <c r="D174" s="9">
        <v>0</v>
      </c>
      <c r="E174" s="9">
        <v>0</v>
      </c>
      <c r="F174" s="9">
        <v>0</v>
      </c>
      <c r="G174" s="9">
        <v>0</v>
      </c>
      <c r="H174" s="9">
        <v>0</v>
      </c>
      <c r="I174" s="9">
        <v>0</v>
      </c>
      <c r="J174" s="9">
        <v>0</v>
      </c>
      <c r="K174" s="9">
        <v>0</v>
      </c>
      <c r="L174" s="9">
        <v>0</v>
      </c>
      <c r="M174" s="9">
        <v>0</v>
      </c>
      <c r="N174" s="9">
        <v>0</v>
      </c>
      <c r="O174" s="9">
        <v>0</v>
      </c>
      <c r="P174" s="9">
        <v>0</v>
      </c>
      <c r="Q174" s="9">
        <v>0</v>
      </c>
      <c r="R174" s="9">
        <v>0</v>
      </c>
      <c r="S174" s="9">
        <v>1</v>
      </c>
      <c r="T174" s="9">
        <v>0</v>
      </c>
      <c r="U174" s="9">
        <v>0</v>
      </c>
      <c r="W174" s="8" t="b">
        <v>1</v>
      </c>
    </row>
    <row r="175" spans="1:23" x14ac:dyDescent="0.45">
      <c r="A175" s="10" t="s">
        <v>353</v>
      </c>
      <c r="B175" s="10" t="s">
        <v>354</v>
      </c>
      <c r="C175" s="10" t="s">
        <v>31</v>
      </c>
      <c r="D175" s="9">
        <v>0</v>
      </c>
      <c r="E175" s="9">
        <v>0</v>
      </c>
      <c r="F175" s="9">
        <v>0</v>
      </c>
      <c r="G175" s="9">
        <v>0</v>
      </c>
      <c r="H175" s="9">
        <v>0</v>
      </c>
      <c r="I175" s="9">
        <v>0</v>
      </c>
      <c r="J175" s="9">
        <v>0</v>
      </c>
      <c r="K175" s="9">
        <v>0</v>
      </c>
      <c r="L175" s="9">
        <v>0</v>
      </c>
      <c r="M175" s="9">
        <v>0</v>
      </c>
      <c r="N175" s="9">
        <v>0</v>
      </c>
      <c r="O175" s="9">
        <v>0</v>
      </c>
      <c r="P175" s="9">
        <v>0</v>
      </c>
      <c r="Q175" s="9">
        <v>0</v>
      </c>
      <c r="R175" s="9">
        <v>0</v>
      </c>
      <c r="S175" s="9">
        <v>0</v>
      </c>
      <c r="T175" s="9">
        <v>1</v>
      </c>
      <c r="U175" s="9">
        <v>0</v>
      </c>
      <c r="W175" s="8" t="b">
        <v>1</v>
      </c>
    </row>
    <row r="176" spans="1:23" x14ac:dyDescent="0.45">
      <c r="A176" s="10" t="s">
        <v>355</v>
      </c>
      <c r="B176" s="10" t="s">
        <v>356</v>
      </c>
      <c r="C176" s="10" t="s">
        <v>13</v>
      </c>
      <c r="D176" s="9">
        <v>0</v>
      </c>
      <c r="E176" s="9">
        <v>0</v>
      </c>
      <c r="F176" s="9">
        <v>0</v>
      </c>
      <c r="G176" s="9">
        <v>0</v>
      </c>
      <c r="H176" s="9">
        <v>0</v>
      </c>
      <c r="I176" s="9">
        <v>0</v>
      </c>
      <c r="J176" s="9">
        <v>0</v>
      </c>
      <c r="K176" s="9">
        <v>0</v>
      </c>
      <c r="L176" s="9">
        <v>0</v>
      </c>
      <c r="M176" s="9">
        <v>0</v>
      </c>
      <c r="N176" s="9">
        <v>0</v>
      </c>
      <c r="O176" s="9">
        <v>0</v>
      </c>
      <c r="P176" s="9">
        <v>0</v>
      </c>
      <c r="Q176" s="9">
        <v>0</v>
      </c>
      <c r="R176" s="9">
        <v>0</v>
      </c>
      <c r="S176" s="9">
        <v>0</v>
      </c>
      <c r="T176" s="9">
        <v>0</v>
      </c>
      <c r="U176" s="9">
        <v>1</v>
      </c>
      <c r="W176" s="8" t="b">
        <v>1</v>
      </c>
    </row>
    <row r="177" spans="1:23" x14ac:dyDescent="0.45">
      <c r="A177" s="10" t="s">
        <v>357</v>
      </c>
      <c r="B177" s="10" t="s">
        <v>358</v>
      </c>
      <c r="C177" s="10" t="s">
        <v>13</v>
      </c>
      <c r="D177" s="9">
        <v>0</v>
      </c>
      <c r="E177" s="9">
        <v>0</v>
      </c>
      <c r="F177" s="9">
        <v>0</v>
      </c>
      <c r="G177" s="9">
        <v>0</v>
      </c>
      <c r="H177" s="9">
        <v>0</v>
      </c>
      <c r="I177" s="9">
        <v>0</v>
      </c>
      <c r="J177" s="9">
        <v>0</v>
      </c>
      <c r="K177" s="9">
        <v>0</v>
      </c>
      <c r="L177" s="9">
        <v>0</v>
      </c>
      <c r="M177" s="9">
        <v>0</v>
      </c>
      <c r="N177" s="9">
        <v>0</v>
      </c>
      <c r="O177" s="9">
        <v>0</v>
      </c>
      <c r="P177" s="9">
        <v>0</v>
      </c>
      <c r="Q177" s="9">
        <v>0</v>
      </c>
      <c r="R177" s="9">
        <v>0</v>
      </c>
      <c r="S177" s="9">
        <v>0</v>
      </c>
      <c r="T177" s="9">
        <v>0</v>
      </c>
      <c r="U177" s="9">
        <v>1</v>
      </c>
      <c r="W177" s="8" t="b">
        <v>1</v>
      </c>
    </row>
    <row r="178" spans="1:23" x14ac:dyDescent="0.45">
      <c r="A178" s="10" t="s">
        <v>359</v>
      </c>
      <c r="B178" s="10" t="s">
        <v>360</v>
      </c>
      <c r="C178" s="10" t="s">
        <v>240</v>
      </c>
      <c r="D178" s="9">
        <v>0</v>
      </c>
      <c r="E178" s="9">
        <v>0</v>
      </c>
      <c r="F178" s="9">
        <v>0</v>
      </c>
      <c r="G178" s="9">
        <v>0</v>
      </c>
      <c r="H178" s="9">
        <v>0</v>
      </c>
      <c r="I178" s="9">
        <v>0</v>
      </c>
      <c r="J178" s="9">
        <v>0</v>
      </c>
      <c r="K178" s="9">
        <v>0</v>
      </c>
      <c r="L178" s="9">
        <v>0</v>
      </c>
      <c r="M178" s="9">
        <v>0</v>
      </c>
      <c r="N178" s="9">
        <v>0</v>
      </c>
      <c r="O178" s="9">
        <v>0</v>
      </c>
      <c r="P178" s="9">
        <v>0</v>
      </c>
      <c r="Q178" s="9">
        <v>0</v>
      </c>
      <c r="R178" s="9">
        <v>0</v>
      </c>
      <c r="S178" s="9">
        <v>0</v>
      </c>
      <c r="T178" s="9">
        <v>0</v>
      </c>
      <c r="U178" s="9">
        <v>1</v>
      </c>
      <c r="W178" s="8" t="b">
        <v>1</v>
      </c>
    </row>
    <row r="179" spans="1:23" x14ac:dyDescent="0.45">
      <c r="A179" s="10" t="s">
        <v>361</v>
      </c>
      <c r="B179" s="10" t="s">
        <v>362</v>
      </c>
      <c r="C179" s="10" t="s">
        <v>240</v>
      </c>
      <c r="D179" s="9">
        <v>0</v>
      </c>
      <c r="E179" s="9">
        <v>0</v>
      </c>
      <c r="F179" s="9">
        <v>0</v>
      </c>
      <c r="G179" s="9">
        <v>0</v>
      </c>
      <c r="H179" s="9">
        <v>0</v>
      </c>
      <c r="I179" s="9">
        <v>0</v>
      </c>
      <c r="J179" s="9">
        <v>0</v>
      </c>
      <c r="K179" s="9">
        <v>0</v>
      </c>
      <c r="L179" s="9">
        <v>0</v>
      </c>
      <c r="M179" s="9">
        <v>0</v>
      </c>
      <c r="N179" s="9">
        <v>0</v>
      </c>
      <c r="O179" s="9">
        <v>0</v>
      </c>
      <c r="P179" s="9">
        <v>0</v>
      </c>
      <c r="Q179" s="9">
        <v>0</v>
      </c>
      <c r="R179" s="9">
        <v>0</v>
      </c>
      <c r="S179" s="9">
        <v>0</v>
      </c>
      <c r="T179" s="9">
        <v>0</v>
      </c>
      <c r="U179" s="9">
        <v>1</v>
      </c>
      <c r="W179" s="8" t="b">
        <v>1</v>
      </c>
    </row>
    <row r="180" spans="1:23" x14ac:dyDescent="0.45">
      <c r="A180" s="10" t="s">
        <v>363</v>
      </c>
      <c r="B180" s="10" t="s">
        <v>364</v>
      </c>
      <c r="C180" s="10" t="s">
        <v>240</v>
      </c>
      <c r="D180" s="9">
        <v>0</v>
      </c>
      <c r="E180" s="9">
        <v>0</v>
      </c>
      <c r="F180" s="9">
        <v>0</v>
      </c>
      <c r="G180" s="9">
        <v>0</v>
      </c>
      <c r="H180" s="9">
        <v>0</v>
      </c>
      <c r="I180" s="9">
        <v>0</v>
      </c>
      <c r="J180" s="9">
        <v>0</v>
      </c>
      <c r="K180" s="9">
        <v>0</v>
      </c>
      <c r="L180" s="9">
        <v>0</v>
      </c>
      <c r="M180" s="9">
        <v>0</v>
      </c>
      <c r="N180" s="9">
        <v>0</v>
      </c>
      <c r="O180" s="9">
        <v>0</v>
      </c>
      <c r="P180" s="9">
        <v>0</v>
      </c>
      <c r="Q180" s="9">
        <v>0</v>
      </c>
      <c r="R180" s="9">
        <v>0</v>
      </c>
      <c r="S180" s="9">
        <v>0</v>
      </c>
      <c r="T180" s="9">
        <v>0</v>
      </c>
      <c r="U180" s="9">
        <v>1</v>
      </c>
      <c r="W180" s="8" t="b">
        <v>1</v>
      </c>
    </row>
    <row r="181" spans="1:23" x14ac:dyDescent="0.45">
      <c r="A181" s="10" t="s">
        <v>365</v>
      </c>
      <c r="B181" s="10" t="s">
        <v>366</v>
      </c>
      <c r="C181" s="10" t="s">
        <v>240</v>
      </c>
      <c r="D181" s="9">
        <v>0</v>
      </c>
      <c r="E181" s="9">
        <v>0</v>
      </c>
      <c r="F181" s="9">
        <v>0</v>
      </c>
      <c r="G181" s="9">
        <v>0</v>
      </c>
      <c r="H181" s="9">
        <v>0.57999999999999996</v>
      </c>
      <c r="I181" s="9">
        <v>0</v>
      </c>
      <c r="J181" s="9">
        <v>0</v>
      </c>
      <c r="K181" s="9">
        <v>0</v>
      </c>
      <c r="L181" s="9">
        <v>0</v>
      </c>
      <c r="M181" s="9">
        <v>0</v>
      </c>
      <c r="N181" s="9">
        <v>0</v>
      </c>
      <c r="O181" s="9">
        <v>0</v>
      </c>
      <c r="P181" s="9">
        <v>0</v>
      </c>
      <c r="Q181" s="9">
        <v>0</v>
      </c>
      <c r="R181" s="9">
        <v>0</v>
      </c>
      <c r="S181" s="9">
        <v>0</v>
      </c>
      <c r="T181" s="9">
        <v>0</v>
      </c>
      <c r="U181" s="9">
        <v>0.42000000000000004</v>
      </c>
      <c r="W181" s="8" t="b">
        <v>1</v>
      </c>
    </row>
    <row r="182" spans="1:23" x14ac:dyDescent="0.45">
      <c r="A182" s="10" t="s">
        <v>367</v>
      </c>
      <c r="B182" s="10" t="s">
        <v>368</v>
      </c>
      <c r="C182" s="10" t="s">
        <v>240</v>
      </c>
      <c r="D182" s="9">
        <v>0</v>
      </c>
      <c r="E182" s="9">
        <v>0</v>
      </c>
      <c r="F182" s="9">
        <v>0</v>
      </c>
      <c r="G182" s="9">
        <v>0</v>
      </c>
      <c r="H182" s="9">
        <v>0</v>
      </c>
      <c r="I182" s="9">
        <v>0</v>
      </c>
      <c r="J182" s="9">
        <v>0</v>
      </c>
      <c r="K182" s="9">
        <v>0</v>
      </c>
      <c r="L182" s="9">
        <v>0</v>
      </c>
      <c r="M182" s="9">
        <v>0</v>
      </c>
      <c r="N182" s="9">
        <v>0</v>
      </c>
      <c r="O182" s="9">
        <v>0</v>
      </c>
      <c r="P182" s="9">
        <v>0</v>
      </c>
      <c r="Q182" s="9">
        <v>0</v>
      </c>
      <c r="R182" s="9">
        <v>0</v>
      </c>
      <c r="S182" s="9">
        <v>0</v>
      </c>
      <c r="T182" s="9">
        <v>0</v>
      </c>
      <c r="U182" s="9">
        <v>1</v>
      </c>
      <c r="W182" s="8" t="b">
        <v>1</v>
      </c>
    </row>
    <row r="183" spans="1:23" x14ac:dyDescent="0.45">
      <c r="A183" s="10" t="s">
        <v>369</v>
      </c>
      <c r="B183" s="10" t="s">
        <v>370</v>
      </c>
      <c r="C183" s="10" t="s">
        <v>240</v>
      </c>
      <c r="D183" s="9">
        <v>0</v>
      </c>
      <c r="E183" s="9">
        <v>0</v>
      </c>
      <c r="F183" s="9">
        <v>0</v>
      </c>
      <c r="G183" s="9">
        <v>0</v>
      </c>
      <c r="H183" s="9">
        <v>0.27</v>
      </c>
      <c r="I183" s="9">
        <v>0</v>
      </c>
      <c r="J183" s="9">
        <v>0</v>
      </c>
      <c r="K183" s="9">
        <v>0</v>
      </c>
      <c r="L183" s="9">
        <v>0</v>
      </c>
      <c r="M183" s="9">
        <v>0</v>
      </c>
      <c r="N183" s="9">
        <v>0</v>
      </c>
      <c r="O183" s="9">
        <v>0</v>
      </c>
      <c r="P183" s="9">
        <v>0</v>
      </c>
      <c r="Q183" s="9">
        <v>0</v>
      </c>
      <c r="R183" s="9">
        <v>0</v>
      </c>
      <c r="S183" s="9">
        <v>0</v>
      </c>
      <c r="T183" s="9">
        <v>0</v>
      </c>
      <c r="U183" s="9">
        <v>0.73</v>
      </c>
      <c r="W183" s="8" t="b">
        <v>1</v>
      </c>
    </row>
    <row r="184" spans="1:23" x14ac:dyDescent="0.45">
      <c r="A184" s="10" t="s">
        <v>371</v>
      </c>
      <c r="B184" s="10" t="s">
        <v>372</v>
      </c>
      <c r="C184" s="10" t="s">
        <v>240</v>
      </c>
      <c r="D184" s="9">
        <v>0</v>
      </c>
      <c r="E184" s="9">
        <v>0</v>
      </c>
      <c r="F184" s="9">
        <v>0</v>
      </c>
      <c r="G184" s="9">
        <v>0</v>
      </c>
      <c r="H184" s="9">
        <v>0</v>
      </c>
      <c r="I184" s="9">
        <v>0</v>
      </c>
      <c r="J184" s="9">
        <v>0</v>
      </c>
      <c r="K184" s="9">
        <v>0</v>
      </c>
      <c r="L184" s="9">
        <v>0</v>
      </c>
      <c r="M184" s="9">
        <v>0</v>
      </c>
      <c r="N184" s="9">
        <v>0</v>
      </c>
      <c r="O184" s="9">
        <v>0</v>
      </c>
      <c r="P184" s="9">
        <v>0</v>
      </c>
      <c r="Q184" s="9">
        <v>0</v>
      </c>
      <c r="R184" s="9">
        <v>0</v>
      </c>
      <c r="S184" s="9">
        <v>0</v>
      </c>
      <c r="T184" s="9">
        <v>0</v>
      </c>
      <c r="U184" s="9">
        <v>1</v>
      </c>
      <c r="W184" s="8" t="b">
        <v>1</v>
      </c>
    </row>
    <row r="185" spans="1:23" x14ac:dyDescent="0.45">
      <c r="A185" s="10" t="s">
        <v>373</v>
      </c>
      <c r="B185" s="10" t="s">
        <v>374</v>
      </c>
      <c r="C185" s="10" t="s">
        <v>240</v>
      </c>
      <c r="D185" s="9">
        <v>0</v>
      </c>
      <c r="E185" s="9">
        <v>0</v>
      </c>
      <c r="F185" s="9">
        <v>0</v>
      </c>
      <c r="G185" s="9">
        <v>0</v>
      </c>
      <c r="H185" s="9">
        <v>0.16500000000000001</v>
      </c>
      <c r="I185" s="9">
        <v>0</v>
      </c>
      <c r="J185" s="9">
        <v>0</v>
      </c>
      <c r="K185" s="9">
        <v>0</v>
      </c>
      <c r="L185" s="9">
        <v>0</v>
      </c>
      <c r="M185" s="9">
        <v>0</v>
      </c>
      <c r="N185" s="9">
        <v>0</v>
      </c>
      <c r="O185" s="9">
        <v>0</v>
      </c>
      <c r="P185" s="9">
        <v>0</v>
      </c>
      <c r="Q185" s="9">
        <v>0</v>
      </c>
      <c r="R185" s="9">
        <v>0</v>
      </c>
      <c r="S185" s="9">
        <v>0</v>
      </c>
      <c r="T185" s="9">
        <v>0</v>
      </c>
      <c r="U185" s="9">
        <v>0.83499999999999996</v>
      </c>
      <c r="W185" s="8" t="b">
        <v>1</v>
      </c>
    </row>
    <row r="186" spans="1:23" x14ac:dyDescent="0.45">
      <c r="A186" s="10" t="s">
        <v>375</v>
      </c>
      <c r="B186" s="10" t="s">
        <v>376</v>
      </c>
      <c r="C186" s="10" t="s">
        <v>240</v>
      </c>
      <c r="D186" s="9">
        <v>0</v>
      </c>
      <c r="E186" s="9">
        <v>0</v>
      </c>
      <c r="F186" s="9">
        <v>0</v>
      </c>
      <c r="G186" s="9">
        <v>0</v>
      </c>
      <c r="H186" s="9">
        <v>1</v>
      </c>
      <c r="I186" s="9">
        <v>0</v>
      </c>
      <c r="J186" s="9">
        <v>0</v>
      </c>
      <c r="K186" s="9">
        <v>0</v>
      </c>
      <c r="L186" s="9">
        <v>0</v>
      </c>
      <c r="M186" s="9">
        <v>0</v>
      </c>
      <c r="N186" s="9">
        <v>0</v>
      </c>
      <c r="O186" s="9">
        <v>0</v>
      </c>
      <c r="P186" s="9">
        <v>0</v>
      </c>
      <c r="Q186" s="9">
        <v>0</v>
      </c>
      <c r="R186" s="9">
        <v>0</v>
      </c>
      <c r="S186" s="9">
        <v>0</v>
      </c>
      <c r="T186" s="9">
        <v>0</v>
      </c>
      <c r="U186" s="9">
        <v>0</v>
      </c>
      <c r="W186" s="8" t="b">
        <v>1</v>
      </c>
    </row>
    <row r="187" spans="1:23" x14ac:dyDescent="0.45">
      <c r="A187" s="10" t="s">
        <v>377</v>
      </c>
      <c r="B187" s="10" t="s">
        <v>378</v>
      </c>
      <c r="C187" s="10" t="s">
        <v>5</v>
      </c>
      <c r="D187" s="9">
        <v>0</v>
      </c>
      <c r="E187" s="9">
        <v>0</v>
      </c>
      <c r="F187" s="9">
        <v>0</v>
      </c>
      <c r="G187" s="9">
        <v>0</v>
      </c>
      <c r="H187" s="9">
        <v>0</v>
      </c>
      <c r="I187" s="9">
        <v>1</v>
      </c>
      <c r="J187" s="9">
        <v>0</v>
      </c>
      <c r="K187" s="9">
        <v>0</v>
      </c>
      <c r="L187" s="9">
        <v>0</v>
      </c>
      <c r="M187" s="9">
        <v>0</v>
      </c>
      <c r="N187" s="9">
        <v>0</v>
      </c>
      <c r="O187" s="9">
        <v>0</v>
      </c>
      <c r="P187" s="9">
        <v>0</v>
      </c>
      <c r="Q187" s="9">
        <v>0</v>
      </c>
      <c r="R187" s="9">
        <v>0</v>
      </c>
      <c r="S187" s="9">
        <v>0</v>
      </c>
      <c r="T187" s="9">
        <v>0</v>
      </c>
      <c r="U187" s="9">
        <v>0</v>
      </c>
      <c r="W187" s="8" t="b">
        <v>1</v>
      </c>
    </row>
    <row r="188" spans="1:23" x14ac:dyDescent="0.45">
      <c r="A188" s="10" t="s">
        <v>379</v>
      </c>
      <c r="B188" s="10" t="s">
        <v>380</v>
      </c>
      <c r="C188" s="10" t="s">
        <v>5</v>
      </c>
      <c r="D188" s="9">
        <v>0</v>
      </c>
      <c r="E188" s="9">
        <v>0</v>
      </c>
      <c r="F188" s="9">
        <v>0</v>
      </c>
      <c r="G188" s="9">
        <v>0</v>
      </c>
      <c r="H188" s="9">
        <v>0</v>
      </c>
      <c r="I188" s="9">
        <v>1</v>
      </c>
      <c r="J188" s="9">
        <v>0</v>
      </c>
      <c r="K188" s="9">
        <v>0</v>
      </c>
      <c r="L188" s="9">
        <v>0</v>
      </c>
      <c r="M188" s="9">
        <v>0</v>
      </c>
      <c r="N188" s="9">
        <v>0</v>
      </c>
      <c r="O188" s="9">
        <v>0</v>
      </c>
      <c r="P188" s="9">
        <v>0</v>
      </c>
      <c r="Q188" s="9">
        <v>0</v>
      </c>
      <c r="R188" s="9">
        <v>0</v>
      </c>
      <c r="S188" s="9">
        <v>0</v>
      </c>
      <c r="T188" s="9">
        <v>0</v>
      </c>
      <c r="U188" s="9">
        <v>0</v>
      </c>
      <c r="W188" s="8" t="b">
        <v>1</v>
      </c>
    </row>
    <row r="189" spans="1:23" x14ac:dyDescent="0.45">
      <c r="A189" s="10" t="s">
        <v>381</v>
      </c>
      <c r="B189" s="10" t="s">
        <v>382</v>
      </c>
      <c r="C189" s="10" t="s">
        <v>5</v>
      </c>
      <c r="D189" s="9">
        <v>0</v>
      </c>
      <c r="E189" s="9">
        <v>0</v>
      </c>
      <c r="F189" s="9">
        <v>0</v>
      </c>
      <c r="G189" s="9">
        <v>0</v>
      </c>
      <c r="H189" s="9">
        <v>0</v>
      </c>
      <c r="I189" s="9">
        <v>1</v>
      </c>
      <c r="J189" s="9">
        <v>0</v>
      </c>
      <c r="K189" s="9">
        <v>0</v>
      </c>
      <c r="L189" s="9">
        <v>0</v>
      </c>
      <c r="M189" s="9">
        <v>0</v>
      </c>
      <c r="N189" s="9">
        <v>0</v>
      </c>
      <c r="O189" s="9">
        <v>0</v>
      </c>
      <c r="P189" s="9">
        <v>0</v>
      </c>
      <c r="Q189" s="9">
        <v>0</v>
      </c>
      <c r="R189" s="9">
        <v>0</v>
      </c>
      <c r="S189" s="9">
        <v>0</v>
      </c>
      <c r="T189" s="9">
        <v>0</v>
      </c>
      <c r="U189" s="9">
        <v>0</v>
      </c>
      <c r="W189" s="8" t="b">
        <v>1</v>
      </c>
    </row>
    <row r="190" spans="1:23" x14ac:dyDescent="0.45">
      <c r="A190" s="10" t="s">
        <v>383</v>
      </c>
      <c r="B190" s="10" t="s">
        <v>384</v>
      </c>
      <c r="C190" s="10" t="s">
        <v>5</v>
      </c>
      <c r="D190" s="9">
        <v>0</v>
      </c>
      <c r="E190" s="9">
        <v>0</v>
      </c>
      <c r="F190" s="9">
        <v>0</v>
      </c>
      <c r="G190" s="9">
        <v>0</v>
      </c>
      <c r="H190" s="9">
        <v>0</v>
      </c>
      <c r="I190" s="9">
        <v>1</v>
      </c>
      <c r="J190" s="9">
        <v>0</v>
      </c>
      <c r="K190" s="9">
        <v>0</v>
      </c>
      <c r="L190" s="9">
        <v>0</v>
      </c>
      <c r="M190" s="9">
        <v>0</v>
      </c>
      <c r="N190" s="9">
        <v>0</v>
      </c>
      <c r="O190" s="9">
        <v>0</v>
      </c>
      <c r="P190" s="9">
        <v>0</v>
      </c>
      <c r="Q190" s="9">
        <v>0</v>
      </c>
      <c r="R190" s="9">
        <v>0</v>
      </c>
      <c r="S190" s="9">
        <v>0</v>
      </c>
      <c r="T190" s="9">
        <v>0</v>
      </c>
      <c r="U190" s="9">
        <v>0</v>
      </c>
      <c r="W190" s="8" t="b">
        <v>1</v>
      </c>
    </row>
    <row r="191" spans="1:23" x14ac:dyDescent="0.45">
      <c r="A191" s="10" t="s">
        <v>385</v>
      </c>
      <c r="B191" s="10" t="s">
        <v>386</v>
      </c>
      <c r="C191" s="10" t="s">
        <v>5</v>
      </c>
      <c r="D191" s="9">
        <v>0</v>
      </c>
      <c r="E191" s="9">
        <v>0</v>
      </c>
      <c r="F191" s="9">
        <v>0</v>
      </c>
      <c r="G191" s="9">
        <v>0</v>
      </c>
      <c r="H191" s="9">
        <v>0</v>
      </c>
      <c r="I191" s="9">
        <v>1</v>
      </c>
      <c r="J191" s="9">
        <v>0</v>
      </c>
      <c r="K191" s="9">
        <v>0</v>
      </c>
      <c r="L191" s="9">
        <v>0</v>
      </c>
      <c r="M191" s="9">
        <v>0</v>
      </c>
      <c r="N191" s="9">
        <v>0</v>
      </c>
      <c r="O191" s="9">
        <v>0</v>
      </c>
      <c r="P191" s="9">
        <v>0</v>
      </c>
      <c r="Q191" s="9">
        <v>0</v>
      </c>
      <c r="R191" s="9">
        <v>0</v>
      </c>
      <c r="S191" s="9">
        <v>0</v>
      </c>
      <c r="T191" s="9">
        <v>0</v>
      </c>
      <c r="U191" s="9">
        <v>0</v>
      </c>
      <c r="W191" s="8" t="b">
        <v>1</v>
      </c>
    </row>
    <row r="192" spans="1:23" x14ac:dyDescent="0.45">
      <c r="A192" s="10" t="s">
        <v>387</v>
      </c>
      <c r="B192" s="10" t="s">
        <v>388</v>
      </c>
      <c r="C192" s="10" t="s">
        <v>5</v>
      </c>
      <c r="D192" s="9">
        <v>0</v>
      </c>
      <c r="E192" s="9">
        <v>0</v>
      </c>
      <c r="F192" s="9">
        <v>0</v>
      </c>
      <c r="G192" s="9">
        <v>0</v>
      </c>
      <c r="H192" s="9">
        <v>0</v>
      </c>
      <c r="I192" s="9">
        <v>1</v>
      </c>
      <c r="J192" s="9">
        <v>0</v>
      </c>
      <c r="K192" s="9">
        <v>0</v>
      </c>
      <c r="L192" s="9">
        <v>0</v>
      </c>
      <c r="M192" s="9">
        <v>0</v>
      </c>
      <c r="N192" s="9">
        <v>0</v>
      </c>
      <c r="O192" s="9">
        <v>0</v>
      </c>
      <c r="P192" s="9">
        <v>0</v>
      </c>
      <c r="Q192" s="9">
        <v>0</v>
      </c>
      <c r="R192" s="9">
        <v>0</v>
      </c>
      <c r="S192" s="9">
        <v>0</v>
      </c>
      <c r="T192" s="9">
        <v>0</v>
      </c>
      <c r="U192" s="9">
        <v>0</v>
      </c>
      <c r="W192" s="8" t="b">
        <v>1</v>
      </c>
    </row>
    <row r="193" spans="1:23" x14ac:dyDescent="0.45">
      <c r="A193" s="10" t="s">
        <v>389</v>
      </c>
      <c r="B193" s="10" t="s">
        <v>390</v>
      </c>
      <c r="C193" s="10" t="s">
        <v>5</v>
      </c>
      <c r="D193" s="9">
        <v>0</v>
      </c>
      <c r="E193" s="9">
        <v>0</v>
      </c>
      <c r="F193" s="9">
        <v>0</v>
      </c>
      <c r="G193" s="9">
        <v>0</v>
      </c>
      <c r="H193" s="9">
        <v>0</v>
      </c>
      <c r="I193" s="9">
        <v>1</v>
      </c>
      <c r="J193" s="9">
        <v>0</v>
      </c>
      <c r="K193" s="9">
        <v>0</v>
      </c>
      <c r="L193" s="9">
        <v>0</v>
      </c>
      <c r="M193" s="9">
        <v>0</v>
      </c>
      <c r="N193" s="9">
        <v>0</v>
      </c>
      <c r="O193" s="9">
        <v>0</v>
      </c>
      <c r="P193" s="9">
        <v>0</v>
      </c>
      <c r="Q193" s="9">
        <v>0</v>
      </c>
      <c r="R193" s="9">
        <v>0</v>
      </c>
      <c r="S193" s="9">
        <v>0</v>
      </c>
      <c r="T193" s="9">
        <v>0</v>
      </c>
      <c r="U193" s="9">
        <v>0</v>
      </c>
      <c r="W193" s="8" t="b">
        <v>1</v>
      </c>
    </row>
    <row r="194" spans="1:23" x14ac:dyDescent="0.45">
      <c r="A194" s="10" t="s">
        <v>391</v>
      </c>
      <c r="B194" s="10" t="s">
        <v>392</v>
      </c>
      <c r="C194" s="10" t="s">
        <v>5</v>
      </c>
      <c r="D194" s="9">
        <v>0</v>
      </c>
      <c r="E194" s="9">
        <v>0</v>
      </c>
      <c r="F194" s="9">
        <v>0</v>
      </c>
      <c r="G194" s="9">
        <v>0</v>
      </c>
      <c r="H194" s="9">
        <v>0</v>
      </c>
      <c r="I194" s="9">
        <v>1</v>
      </c>
      <c r="J194" s="9">
        <v>0</v>
      </c>
      <c r="K194" s="9">
        <v>0</v>
      </c>
      <c r="L194" s="9">
        <v>0</v>
      </c>
      <c r="M194" s="9">
        <v>0</v>
      </c>
      <c r="N194" s="9">
        <v>0</v>
      </c>
      <c r="O194" s="9">
        <v>0</v>
      </c>
      <c r="P194" s="9">
        <v>0</v>
      </c>
      <c r="Q194" s="9">
        <v>0</v>
      </c>
      <c r="R194" s="9">
        <v>0</v>
      </c>
      <c r="S194" s="9">
        <v>0</v>
      </c>
      <c r="T194" s="9">
        <v>0</v>
      </c>
      <c r="U194" s="9">
        <v>0</v>
      </c>
      <c r="W194" s="8" t="b">
        <v>1</v>
      </c>
    </row>
    <row r="195" spans="1:23" x14ac:dyDescent="0.45">
      <c r="A195" s="10" t="s">
        <v>393</v>
      </c>
      <c r="B195" s="10" t="s">
        <v>394</v>
      </c>
      <c r="C195" s="10" t="s">
        <v>5</v>
      </c>
      <c r="D195" s="9">
        <v>0</v>
      </c>
      <c r="E195" s="9">
        <v>0</v>
      </c>
      <c r="F195" s="9">
        <v>0</v>
      </c>
      <c r="G195" s="9">
        <v>0</v>
      </c>
      <c r="H195" s="9">
        <v>0</v>
      </c>
      <c r="I195" s="9">
        <v>1</v>
      </c>
      <c r="J195" s="9">
        <v>0</v>
      </c>
      <c r="K195" s="9">
        <v>0</v>
      </c>
      <c r="L195" s="9">
        <v>0</v>
      </c>
      <c r="M195" s="9">
        <v>0</v>
      </c>
      <c r="N195" s="9">
        <v>0</v>
      </c>
      <c r="O195" s="9">
        <v>0</v>
      </c>
      <c r="P195" s="9">
        <v>0</v>
      </c>
      <c r="Q195" s="9">
        <v>0</v>
      </c>
      <c r="R195" s="9">
        <v>0</v>
      </c>
      <c r="S195" s="9">
        <v>0</v>
      </c>
      <c r="T195" s="9">
        <v>0</v>
      </c>
      <c r="U195" s="9">
        <v>0</v>
      </c>
      <c r="W195" s="8" t="b">
        <v>1</v>
      </c>
    </row>
    <row r="196" spans="1:23" x14ac:dyDescent="0.45">
      <c r="A196" s="10" t="s">
        <v>395</v>
      </c>
      <c r="B196" s="10" t="s">
        <v>396</v>
      </c>
      <c r="C196" s="10" t="s">
        <v>5</v>
      </c>
      <c r="D196" s="9">
        <v>0</v>
      </c>
      <c r="E196" s="9">
        <v>0</v>
      </c>
      <c r="F196" s="9">
        <v>0</v>
      </c>
      <c r="G196" s="9">
        <v>0</v>
      </c>
      <c r="H196" s="9">
        <v>0</v>
      </c>
      <c r="I196" s="9">
        <v>1</v>
      </c>
      <c r="J196" s="9">
        <v>0</v>
      </c>
      <c r="K196" s="9">
        <v>0</v>
      </c>
      <c r="L196" s="9">
        <v>0</v>
      </c>
      <c r="M196" s="9">
        <v>0</v>
      </c>
      <c r="N196" s="9">
        <v>0</v>
      </c>
      <c r="O196" s="9">
        <v>0</v>
      </c>
      <c r="P196" s="9">
        <v>0</v>
      </c>
      <c r="Q196" s="9">
        <v>0</v>
      </c>
      <c r="R196" s="9">
        <v>0</v>
      </c>
      <c r="S196" s="9">
        <v>0</v>
      </c>
      <c r="T196" s="9">
        <v>0</v>
      </c>
      <c r="U196" s="9">
        <v>0</v>
      </c>
      <c r="W196" s="8" t="b">
        <v>1</v>
      </c>
    </row>
    <row r="197" spans="1:23" x14ac:dyDescent="0.45">
      <c r="A197" s="10" t="s">
        <v>397</v>
      </c>
      <c r="B197" s="10" t="s">
        <v>398</v>
      </c>
      <c r="C197" s="10" t="s">
        <v>31</v>
      </c>
      <c r="D197" s="9">
        <v>0</v>
      </c>
      <c r="E197" s="9">
        <v>0</v>
      </c>
      <c r="F197" s="9">
        <v>0</v>
      </c>
      <c r="G197" s="9">
        <v>1</v>
      </c>
      <c r="H197" s="9">
        <v>0</v>
      </c>
      <c r="I197" s="9">
        <v>0</v>
      </c>
      <c r="J197" s="9">
        <v>0</v>
      </c>
      <c r="K197" s="9">
        <v>0</v>
      </c>
      <c r="L197" s="9">
        <v>0</v>
      </c>
      <c r="M197" s="9">
        <v>0</v>
      </c>
      <c r="N197" s="9">
        <v>0</v>
      </c>
      <c r="O197" s="9">
        <v>0</v>
      </c>
      <c r="P197" s="9">
        <v>0</v>
      </c>
      <c r="Q197" s="9">
        <v>0</v>
      </c>
      <c r="R197" s="9">
        <v>0</v>
      </c>
      <c r="S197" s="9">
        <v>0</v>
      </c>
      <c r="T197" s="9">
        <v>0</v>
      </c>
      <c r="U197" s="9">
        <v>0</v>
      </c>
      <c r="W197" s="8" t="b">
        <v>1</v>
      </c>
    </row>
    <row r="198" spans="1:23" x14ac:dyDescent="0.45">
      <c r="A198" s="10" t="s">
        <v>399</v>
      </c>
      <c r="B198" s="10" t="s">
        <v>400</v>
      </c>
      <c r="C198" s="10" t="s">
        <v>31</v>
      </c>
      <c r="D198" s="9">
        <v>0</v>
      </c>
      <c r="E198" s="9">
        <v>0</v>
      </c>
      <c r="F198" s="9">
        <v>0</v>
      </c>
      <c r="G198" s="9">
        <v>1</v>
      </c>
      <c r="H198" s="9">
        <v>0</v>
      </c>
      <c r="I198" s="9">
        <v>0</v>
      </c>
      <c r="J198" s="9">
        <v>0</v>
      </c>
      <c r="K198" s="9">
        <v>0</v>
      </c>
      <c r="L198" s="9">
        <v>0</v>
      </c>
      <c r="M198" s="9">
        <v>0</v>
      </c>
      <c r="N198" s="9">
        <v>0</v>
      </c>
      <c r="O198" s="9">
        <v>0</v>
      </c>
      <c r="P198" s="9">
        <v>0</v>
      </c>
      <c r="Q198" s="9">
        <v>0</v>
      </c>
      <c r="R198" s="9">
        <v>0</v>
      </c>
      <c r="S198" s="9">
        <v>0</v>
      </c>
      <c r="T198" s="9">
        <v>0</v>
      </c>
      <c r="U198" s="9">
        <v>0</v>
      </c>
      <c r="W198" s="8" t="b">
        <v>1</v>
      </c>
    </row>
    <row r="199" spans="1:23" x14ac:dyDescent="0.45">
      <c r="A199" s="10" t="s">
        <v>401</v>
      </c>
      <c r="B199" s="10" t="s">
        <v>402</v>
      </c>
      <c r="C199" s="10" t="s">
        <v>31</v>
      </c>
      <c r="D199" s="9">
        <v>0</v>
      </c>
      <c r="E199" s="9">
        <v>0</v>
      </c>
      <c r="F199" s="9">
        <v>0</v>
      </c>
      <c r="G199" s="9">
        <v>1</v>
      </c>
      <c r="H199" s="9">
        <v>0</v>
      </c>
      <c r="I199" s="9">
        <v>0</v>
      </c>
      <c r="J199" s="9">
        <v>0</v>
      </c>
      <c r="K199" s="9">
        <v>0</v>
      </c>
      <c r="L199" s="9">
        <v>0</v>
      </c>
      <c r="M199" s="9">
        <v>0</v>
      </c>
      <c r="N199" s="9">
        <v>0</v>
      </c>
      <c r="O199" s="9">
        <v>0</v>
      </c>
      <c r="P199" s="9">
        <v>0</v>
      </c>
      <c r="Q199" s="9">
        <v>0</v>
      </c>
      <c r="R199" s="9">
        <v>0</v>
      </c>
      <c r="S199" s="9">
        <v>0</v>
      </c>
      <c r="T199" s="9">
        <v>0</v>
      </c>
      <c r="U199" s="9">
        <v>0</v>
      </c>
      <c r="W199" s="8" t="b">
        <v>1</v>
      </c>
    </row>
    <row r="200" spans="1:23" x14ac:dyDescent="0.45">
      <c r="A200" s="10" t="s">
        <v>403</v>
      </c>
      <c r="B200" s="10" t="s">
        <v>404</v>
      </c>
      <c r="C200" s="10" t="s">
        <v>31</v>
      </c>
      <c r="D200" s="9">
        <v>0</v>
      </c>
      <c r="E200" s="9">
        <v>0</v>
      </c>
      <c r="F200" s="9">
        <v>0</v>
      </c>
      <c r="G200" s="9">
        <v>1</v>
      </c>
      <c r="H200" s="9">
        <v>0</v>
      </c>
      <c r="I200" s="9">
        <v>0</v>
      </c>
      <c r="J200" s="9">
        <v>0</v>
      </c>
      <c r="K200" s="9">
        <v>0</v>
      </c>
      <c r="L200" s="9">
        <v>0</v>
      </c>
      <c r="M200" s="9">
        <v>0</v>
      </c>
      <c r="N200" s="9">
        <v>0</v>
      </c>
      <c r="O200" s="9">
        <v>0</v>
      </c>
      <c r="P200" s="9">
        <v>0</v>
      </c>
      <c r="Q200" s="9">
        <v>0</v>
      </c>
      <c r="R200" s="9">
        <v>0</v>
      </c>
      <c r="S200" s="9">
        <v>0</v>
      </c>
      <c r="T200" s="9">
        <v>0</v>
      </c>
      <c r="U200" s="9">
        <v>0</v>
      </c>
      <c r="W200" s="8" t="b">
        <v>1</v>
      </c>
    </row>
    <row r="201" spans="1:23" x14ac:dyDescent="0.45">
      <c r="A201" s="10" t="s">
        <v>405</v>
      </c>
      <c r="B201" s="10" t="s">
        <v>406</v>
      </c>
      <c r="C201" s="10" t="s">
        <v>31</v>
      </c>
      <c r="D201" s="9">
        <v>0</v>
      </c>
      <c r="E201" s="9">
        <v>0</v>
      </c>
      <c r="F201" s="9">
        <v>0</v>
      </c>
      <c r="G201" s="9">
        <v>1</v>
      </c>
      <c r="H201" s="9">
        <v>0</v>
      </c>
      <c r="I201" s="9">
        <v>0</v>
      </c>
      <c r="J201" s="9">
        <v>0</v>
      </c>
      <c r="K201" s="9">
        <v>0</v>
      </c>
      <c r="L201" s="9">
        <v>0</v>
      </c>
      <c r="M201" s="9">
        <v>0</v>
      </c>
      <c r="N201" s="9">
        <v>0</v>
      </c>
      <c r="O201" s="9">
        <v>0</v>
      </c>
      <c r="P201" s="9">
        <v>0</v>
      </c>
      <c r="Q201" s="9">
        <v>0</v>
      </c>
      <c r="R201" s="9">
        <v>0</v>
      </c>
      <c r="S201" s="9">
        <v>0</v>
      </c>
      <c r="T201" s="9">
        <v>0</v>
      </c>
      <c r="U201" s="9">
        <v>0</v>
      </c>
      <c r="W201" s="8" t="b">
        <v>1</v>
      </c>
    </row>
    <row r="202" spans="1:23" x14ac:dyDescent="0.45">
      <c r="A202" s="10" t="s">
        <v>407</v>
      </c>
      <c r="B202" s="10" t="s">
        <v>408</v>
      </c>
      <c r="C202" s="10" t="s">
        <v>31</v>
      </c>
      <c r="D202" s="9">
        <v>0</v>
      </c>
      <c r="E202" s="9">
        <v>0</v>
      </c>
      <c r="F202" s="9">
        <v>0</v>
      </c>
      <c r="G202" s="9">
        <v>1</v>
      </c>
      <c r="H202" s="9">
        <v>0</v>
      </c>
      <c r="I202" s="9">
        <v>0</v>
      </c>
      <c r="J202" s="9">
        <v>0</v>
      </c>
      <c r="K202" s="9">
        <v>0</v>
      </c>
      <c r="L202" s="9">
        <v>0</v>
      </c>
      <c r="M202" s="9">
        <v>0</v>
      </c>
      <c r="N202" s="9">
        <v>0</v>
      </c>
      <c r="O202" s="9">
        <v>0</v>
      </c>
      <c r="P202" s="9">
        <v>0</v>
      </c>
      <c r="Q202" s="9">
        <v>0</v>
      </c>
      <c r="R202" s="9">
        <v>0</v>
      </c>
      <c r="S202" s="9">
        <v>0</v>
      </c>
      <c r="T202" s="9">
        <v>0</v>
      </c>
      <c r="U202" s="9">
        <v>0</v>
      </c>
      <c r="W202" s="8" t="b">
        <v>1</v>
      </c>
    </row>
    <row r="203" spans="1:23" x14ac:dyDescent="0.45">
      <c r="A203" s="10" t="s">
        <v>409</v>
      </c>
      <c r="B203" s="10" t="s">
        <v>410</v>
      </c>
      <c r="C203" s="10" t="s">
        <v>31</v>
      </c>
      <c r="D203" s="9">
        <v>0</v>
      </c>
      <c r="E203" s="9">
        <v>0</v>
      </c>
      <c r="F203" s="9">
        <v>0</v>
      </c>
      <c r="G203" s="9">
        <v>1</v>
      </c>
      <c r="H203" s="9">
        <v>0</v>
      </c>
      <c r="I203" s="9">
        <v>0</v>
      </c>
      <c r="J203" s="9">
        <v>0</v>
      </c>
      <c r="K203" s="9">
        <v>0</v>
      </c>
      <c r="L203" s="9">
        <v>0</v>
      </c>
      <c r="M203" s="9">
        <v>0</v>
      </c>
      <c r="N203" s="9">
        <v>0</v>
      </c>
      <c r="O203" s="9">
        <v>0</v>
      </c>
      <c r="P203" s="9">
        <v>0</v>
      </c>
      <c r="Q203" s="9">
        <v>0</v>
      </c>
      <c r="R203" s="9">
        <v>0</v>
      </c>
      <c r="S203" s="9">
        <v>0</v>
      </c>
      <c r="T203" s="9">
        <v>0</v>
      </c>
      <c r="U203" s="9">
        <v>0</v>
      </c>
      <c r="W203" s="8" t="b">
        <v>1</v>
      </c>
    </row>
    <row r="204" spans="1:23" x14ac:dyDescent="0.45">
      <c r="A204" s="10" t="s">
        <v>411</v>
      </c>
      <c r="B204" s="10" t="s">
        <v>412</v>
      </c>
      <c r="C204" s="10" t="s">
        <v>31</v>
      </c>
      <c r="D204" s="9">
        <v>0</v>
      </c>
      <c r="E204" s="9">
        <v>0</v>
      </c>
      <c r="F204" s="9">
        <v>0</v>
      </c>
      <c r="G204" s="9">
        <v>0.302342</v>
      </c>
      <c r="H204" s="9">
        <v>0</v>
      </c>
      <c r="I204" s="9">
        <v>0</v>
      </c>
      <c r="J204" s="9">
        <v>0</v>
      </c>
      <c r="K204" s="9">
        <v>0</v>
      </c>
      <c r="L204" s="9">
        <v>0</v>
      </c>
      <c r="M204" s="9">
        <v>0</v>
      </c>
      <c r="N204" s="9">
        <v>0</v>
      </c>
      <c r="O204" s="9">
        <v>0</v>
      </c>
      <c r="P204" s="9">
        <v>0</v>
      </c>
      <c r="Q204" s="9">
        <v>0</v>
      </c>
      <c r="R204" s="9">
        <v>0</v>
      </c>
      <c r="S204" s="9">
        <v>0</v>
      </c>
      <c r="T204" s="9">
        <v>0.697658</v>
      </c>
      <c r="U204" s="9">
        <v>0</v>
      </c>
      <c r="W204" s="8" t="b">
        <v>1</v>
      </c>
    </row>
    <row r="205" spans="1:23" x14ac:dyDescent="0.45">
      <c r="A205" s="10" t="s">
        <v>413</v>
      </c>
      <c r="B205" s="10" t="s">
        <v>414</v>
      </c>
      <c r="C205" s="10" t="s">
        <v>31</v>
      </c>
      <c r="D205" s="9">
        <v>0</v>
      </c>
      <c r="E205" s="9">
        <v>0</v>
      </c>
      <c r="F205" s="9">
        <v>0</v>
      </c>
      <c r="G205" s="9">
        <v>1</v>
      </c>
      <c r="H205" s="9">
        <v>0</v>
      </c>
      <c r="I205" s="9">
        <v>0</v>
      </c>
      <c r="J205" s="9">
        <v>0</v>
      </c>
      <c r="K205" s="9">
        <v>0</v>
      </c>
      <c r="L205" s="9">
        <v>0</v>
      </c>
      <c r="M205" s="9">
        <v>0</v>
      </c>
      <c r="N205" s="9">
        <v>0</v>
      </c>
      <c r="O205" s="9">
        <v>0</v>
      </c>
      <c r="P205" s="9">
        <v>0</v>
      </c>
      <c r="Q205" s="9">
        <v>0</v>
      </c>
      <c r="R205" s="9">
        <v>0</v>
      </c>
      <c r="S205" s="9">
        <v>0</v>
      </c>
      <c r="T205" s="9">
        <v>0</v>
      </c>
      <c r="U205" s="9">
        <v>0</v>
      </c>
      <c r="W205" s="8" t="b">
        <v>1</v>
      </c>
    </row>
    <row r="206" spans="1:23" x14ac:dyDescent="0.45">
      <c r="A206" s="10" t="s">
        <v>415</v>
      </c>
      <c r="B206" s="10" t="s">
        <v>416</v>
      </c>
      <c r="C206" s="10" t="s">
        <v>31</v>
      </c>
      <c r="D206" s="9">
        <v>0</v>
      </c>
      <c r="E206" s="9">
        <v>0</v>
      </c>
      <c r="F206" s="9">
        <v>0</v>
      </c>
      <c r="G206" s="9">
        <v>0.49368599999999996</v>
      </c>
      <c r="H206" s="9">
        <v>0</v>
      </c>
      <c r="I206" s="9">
        <v>0</v>
      </c>
      <c r="J206" s="9">
        <v>0</v>
      </c>
      <c r="K206" s="9">
        <v>0</v>
      </c>
      <c r="L206" s="9">
        <v>0</v>
      </c>
      <c r="M206" s="9">
        <v>0</v>
      </c>
      <c r="N206" s="9">
        <v>0</v>
      </c>
      <c r="O206" s="9">
        <v>0</v>
      </c>
      <c r="P206" s="9">
        <v>0</v>
      </c>
      <c r="Q206" s="9">
        <v>0</v>
      </c>
      <c r="R206" s="9">
        <v>0</v>
      </c>
      <c r="S206" s="9">
        <v>0</v>
      </c>
      <c r="T206" s="9">
        <v>0.50631400000000004</v>
      </c>
      <c r="U206" s="9">
        <v>0</v>
      </c>
      <c r="W206" s="8" t="b">
        <v>1</v>
      </c>
    </row>
    <row r="207" spans="1:23" x14ac:dyDescent="0.45">
      <c r="A207" s="10" t="s">
        <v>417</v>
      </c>
      <c r="B207" s="10" t="s">
        <v>418</v>
      </c>
      <c r="C207" s="10" t="s">
        <v>31</v>
      </c>
      <c r="D207" s="9">
        <v>0</v>
      </c>
      <c r="E207" s="9">
        <v>0</v>
      </c>
      <c r="F207" s="9">
        <v>0</v>
      </c>
      <c r="G207" s="9">
        <v>1</v>
      </c>
      <c r="H207" s="9">
        <v>0</v>
      </c>
      <c r="I207" s="9">
        <v>0</v>
      </c>
      <c r="J207" s="9">
        <v>0</v>
      </c>
      <c r="K207" s="9">
        <v>0</v>
      </c>
      <c r="L207" s="9">
        <v>0</v>
      </c>
      <c r="M207" s="9">
        <v>0</v>
      </c>
      <c r="N207" s="9">
        <v>0</v>
      </c>
      <c r="O207" s="9">
        <v>0</v>
      </c>
      <c r="P207" s="9">
        <v>0</v>
      </c>
      <c r="Q207" s="9">
        <v>0</v>
      </c>
      <c r="R207" s="9">
        <v>0</v>
      </c>
      <c r="S207" s="9">
        <v>0</v>
      </c>
      <c r="T207" s="9">
        <v>0</v>
      </c>
      <c r="U207" s="9">
        <v>0</v>
      </c>
      <c r="W207" s="8" t="b">
        <v>1</v>
      </c>
    </row>
    <row r="208" spans="1:23" x14ac:dyDescent="0.45">
      <c r="A208" s="10" t="s">
        <v>419</v>
      </c>
      <c r="B208" s="10" t="s">
        <v>420</v>
      </c>
      <c r="C208" s="10" t="s">
        <v>31</v>
      </c>
      <c r="D208" s="9">
        <v>0</v>
      </c>
      <c r="E208" s="9">
        <v>0</v>
      </c>
      <c r="F208" s="9">
        <v>0</v>
      </c>
      <c r="G208" s="9">
        <v>1</v>
      </c>
      <c r="H208" s="9">
        <v>0</v>
      </c>
      <c r="I208" s="9">
        <v>0</v>
      </c>
      <c r="J208" s="9">
        <v>0</v>
      </c>
      <c r="K208" s="9">
        <v>0</v>
      </c>
      <c r="L208" s="9">
        <v>0</v>
      </c>
      <c r="M208" s="9">
        <v>0</v>
      </c>
      <c r="N208" s="9">
        <v>0</v>
      </c>
      <c r="O208" s="9">
        <v>0</v>
      </c>
      <c r="P208" s="9">
        <v>0</v>
      </c>
      <c r="Q208" s="9">
        <v>0</v>
      </c>
      <c r="R208" s="9">
        <v>0</v>
      </c>
      <c r="S208" s="9">
        <v>0</v>
      </c>
      <c r="T208" s="9">
        <v>0</v>
      </c>
      <c r="U208" s="9">
        <v>0</v>
      </c>
      <c r="W208" s="8" t="b">
        <v>1</v>
      </c>
    </row>
    <row r="209" spans="1:23" x14ac:dyDescent="0.45">
      <c r="A209" s="10" t="s">
        <v>421</v>
      </c>
      <c r="B209" s="10" t="s">
        <v>422</v>
      </c>
      <c r="C209" s="10" t="s">
        <v>31</v>
      </c>
      <c r="D209" s="9">
        <v>0</v>
      </c>
      <c r="E209" s="9">
        <v>0</v>
      </c>
      <c r="F209" s="9">
        <v>0</v>
      </c>
      <c r="G209" s="9">
        <v>1</v>
      </c>
      <c r="H209" s="9">
        <v>0</v>
      </c>
      <c r="I209" s="9">
        <v>0</v>
      </c>
      <c r="J209" s="9">
        <v>0</v>
      </c>
      <c r="K209" s="9">
        <v>0</v>
      </c>
      <c r="L209" s="9">
        <v>0</v>
      </c>
      <c r="M209" s="9">
        <v>0</v>
      </c>
      <c r="N209" s="9">
        <v>0</v>
      </c>
      <c r="O209" s="9">
        <v>0</v>
      </c>
      <c r="P209" s="9">
        <v>0</v>
      </c>
      <c r="Q209" s="9">
        <v>0</v>
      </c>
      <c r="R209" s="9">
        <v>0</v>
      </c>
      <c r="S209" s="9">
        <v>0</v>
      </c>
      <c r="T209" s="9">
        <v>0</v>
      </c>
      <c r="U209" s="9">
        <v>0</v>
      </c>
      <c r="W209" s="8" t="b">
        <v>1</v>
      </c>
    </row>
    <row r="210" spans="1:23" x14ac:dyDescent="0.45">
      <c r="A210" s="10" t="s">
        <v>423</v>
      </c>
      <c r="B210" s="10" t="s">
        <v>424</v>
      </c>
      <c r="C210" s="10" t="s">
        <v>31</v>
      </c>
      <c r="D210" s="9">
        <v>0</v>
      </c>
      <c r="E210" s="9">
        <v>0</v>
      </c>
      <c r="F210" s="9">
        <v>0</v>
      </c>
      <c r="G210" s="9">
        <v>0.94157299999999999</v>
      </c>
      <c r="H210" s="9">
        <v>0</v>
      </c>
      <c r="I210" s="9">
        <v>0</v>
      </c>
      <c r="J210" s="9">
        <v>0</v>
      </c>
      <c r="K210" s="9">
        <v>0</v>
      </c>
      <c r="L210" s="9">
        <v>0</v>
      </c>
      <c r="M210" s="9">
        <v>0</v>
      </c>
      <c r="N210" s="9">
        <v>0</v>
      </c>
      <c r="O210" s="9">
        <v>0</v>
      </c>
      <c r="P210" s="9">
        <v>0</v>
      </c>
      <c r="Q210" s="9">
        <v>0</v>
      </c>
      <c r="R210" s="9">
        <v>0</v>
      </c>
      <c r="S210" s="9">
        <v>0</v>
      </c>
      <c r="T210" s="9">
        <v>5.8427E-2</v>
      </c>
      <c r="U210" s="9">
        <v>0</v>
      </c>
      <c r="W210" s="8" t="b">
        <v>1</v>
      </c>
    </row>
    <row r="211" spans="1:23" x14ac:dyDescent="0.45">
      <c r="A211" s="10" t="s">
        <v>425</v>
      </c>
      <c r="B211" s="10" t="s">
        <v>426</v>
      </c>
      <c r="C211" s="10" t="s">
        <v>31</v>
      </c>
      <c r="D211" s="9">
        <v>0</v>
      </c>
      <c r="E211" s="9">
        <v>0</v>
      </c>
      <c r="F211" s="9">
        <v>0</v>
      </c>
      <c r="G211" s="9">
        <v>1</v>
      </c>
      <c r="H211" s="9">
        <v>0</v>
      </c>
      <c r="I211" s="9">
        <v>0</v>
      </c>
      <c r="J211" s="9">
        <v>0</v>
      </c>
      <c r="K211" s="9">
        <v>0</v>
      </c>
      <c r="L211" s="9">
        <v>0</v>
      </c>
      <c r="M211" s="9">
        <v>0</v>
      </c>
      <c r="N211" s="9">
        <v>0</v>
      </c>
      <c r="O211" s="9">
        <v>0</v>
      </c>
      <c r="P211" s="9">
        <v>0</v>
      </c>
      <c r="Q211" s="9">
        <v>0</v>
      </c>
      <c r="R211" s="9">
        <v>0</v>
      </c>
      <c r="S211" s="9">
        <v>0</v>
      </c>
      <c r="T211" s="9">
        <v>0</v>
      </c>
      <c r="U211" s="9">
        <v>0</v>
      </c>
      <c r="W211" s="8" t="b">
        <v>1</v>
      </c>
    </row>
    <row r="212" spans="1:23" x14ac:dyDescent="0.45">
      <c r="A212" s="10" t="s">
        <v>427</v>
      </c>
      <c r="B212" s="10" t="s">
        <v>428</v>
      </c>
      <c r="C212" s="10" t="s">
        <v>31</v>
      </c>
      <c r="D212" s="9">
        <v>0</v>
      </c>
      <c r="E212" s="9">
        <v>0</v>
      </c>
      <c r="F212" s="9">
        <v>0</v>
      </c>
      <c r="G212" s="9">
        <v>1</v>
      </c>
      <c r="H212" s="9">
        <v>0</v>
      </c>
      <c r="I212" s="9">
        <v>0</v>
      </c>
      <c r="J212" s="9">
        <v>0</v>
      </c>
      <c r="K212" s="9">
        <v>0</v>
      </c>
      <c r="L212" s="9">
        <v>0</v>
      </c>
      <c r="M212" s="9">
        <v>0</v>
      </c>
      <c r="N212" s="9">
        <v>0</v>
      </c>
      <c r="O212" s="9">
        <v>0</v>
      </c>
      <c r="P212" s="9">
        <v>0</v>
      </c>
      <c r="Q212" s="9">
        <v>0</v>
      </c>
      <c r="R212" s="9">
        <v>0</v>
      </c>
      <c r="S212" s="9">
        <v>0</v>
      </c>
      <c r="T212" s="9">
        <v>0</v>
      </c>
      <c r="U212" s="9">
        <v>0</v>
      </c>
      <c r="W212" s="8" t="b">
        <v>1</v>
      </c>
    </row>
    <row r="213" spans="1:23" x14ac:dyDescent="0.45">
      <c r="A213" s="10" t="s">
        <v>429</v>
      </c>
      <c r="B213" s="10" t="s">
        <v>430</v>
      </c>
      <c r="C213" s="10" t="s">
        <v>31</v>
      </c>
      <c r="D213" s="9">
        <v>0</v>
      </c>
      <c r="E213" s="9">
        <v>0</v>
      </c>
      <c r="F213" s="9">
        <v>0</v>
      </c>
      <c r="G213" s="9">
        <v>0</v>
      </c>
      <c r="H213" s="9">
        <v>0</v>
      </c>
      <c r="I213" s="9">
        <v>0</v>
      </c>
      <c r="J213" s="9">
        <v>0.55000000000000004</v>
      </c>
      <c r="K213" s="9">
        <v>0</v>
      </c>
      <c r="L213" s="9">
        <v>0</v>
      </c>
      <c r="M213" s="9">
        <v>0</v>
      </c>
      <c r="N213" s="9">
        <v>0</v>
      </c>
      <c r="O213" s="9">
        <v>0</v>
      </c>
      <c r="P213" s="9">
        <v>0</v>
      </c>
      <c r="Q213" s="9">
        <v>0</v>
      </c>
      <c r="R213" s="9">
        <v>0</v>
      </c>
      <c r="S213" s="9">
        <v>0.45</v>
      </c>
      <c r="T213" s="9">
        <v>0</v>
      </c>
      <c r="U213" s="9">
        <v>0</v>
      </c>
      <c r="W213" s="8" t="b">
        <v>1</v>
      </c>
    </row>
    <row r="214" spans="1:23" x14ac:dyDescent="0.45">
      <c r="A214" s="10" t="s">
        <v>431</v>
      </c>
      <c r="B214" s="10" t="s">
        <v>432</v>
      </c>
      <c r="C214" s="10" t="s">
        <v>31</v>
      </c>
      <c r="D214" s="9">
        <v>0</v>
      </c>
      <c r="E214" s="9">
        <v>0</v>
      </c>
      <c r="F214" s="9">
        <v>0</v>
      </c>
      <c r="G214" s="9">
        <v>0</v>
      </c>
      <c r="H214" s="9">
        <v>0</v>
      </c>
      <c r="I214" s="9">
        <v>0</v>
      </c>
      <c r="J214" s="9">
        <v>0</v>
      </c>
      <c r="K214" s="9">
        <v>0</v>
      </c>
      <c r="L214" s="9">
        <v>0</v>
      </c>
      <c r="M214" s="9">
        <v>0</v>
      </c>
      <c r="N214" s="9">
        <v>0</v>
      </c>
      <c r="O214" s="9">
        <v>0</v>
      </c>
      <c r="P214" s="9">
        <v>0</v>
      </c>
      <c r="Q214" s="9">
        <v>0</v>
      </c>
      <c r="R214" s="9">
        <v>0</v>
      </c>
      <c r="S214" s="9">
        <v>1</v>
      </c>
      <c r="T214" s="9">
        <v>0</v>
      </c>
      <c r="U214" s="9">
        <v>0</v>
      </c>
      <c r="W214" s="8" t="b">
        <v>1</v>
      </c>
    </row>
    <row r="215" spans="1:23" x14ac:dyDescent="0.45">
      <c r="A215" s="10" t="s">
        <v>433</v>
      </c>
      <c r="B215" s="10" t="s">
        <v>434</v>
      </c>
      <c r="C215" s="10" t="s">
        <v>31</v>
      </c>
      <c r="D215" s="9">
        <v>0</v>
      </c>
      <c r="E215" s="9">
        <v>0</v>
      </c>
      <c r="F215" s="9">
        <v>0</v>
      </c>
      <c r="G215" s="9">
        <v>0</v>
      </c>
      <c r="H215" s="9">
        <v>0</v>
      </c>
      <c r="I215" s="9">
        <v>0</v>
      </c>
      <c r="J215" s="9">
        <v>0</v>
      </c>
      <c r="K215" s="9">
        <v>0</v>
      </c>
      <c r="L215" s="9">
        <v>0</v>
      </c>
      <c r="M215" s="9">
        <v>0</v>
      </c>
      <c r="N215" s="9">
        <v>0</v>
      </c>
      <c r="O215" s="9">
        <v>0</v>
      </c>
      <c r="P215" s="9">
        <v>0</v>
      </c>
      <c r="Q215" s="9">
        <v>0</v>
      </c>
      <c r="R215" s="9">
        <v>0</v>
      </c>
      <c r="S215" s="9">
        <v>1</v>
      </c>
      <c r="T215" s="9">
        <v>0</v>
      </c>
      <c r="U215" s="9">
        <v>0</v>
      </c>
      <c r="W215" s="8" t="b">
        <v>1</v>
      </c>
    </row>
    <row r="216" spans="1:23" x14ac:dyDescent="0.45">
      <c r="A216" s="10" t="s">
        <v>435</v>
      </c>
      <c r="B216" s="10" t="s">
        <v>436</v>
      </c>
      <c r="C216" s="10" t="s">
        <v>24</v>
      </c>
      <c r="D216" s="9">
        <v>0</v>
      </c>
      <c r="E216" s="9">
        <v>0</v>
      </c>
      <c r="F216" s="9">
        <v>0</v>
      </c>
      <c r="G216" s="9">
        <v>0</v>
      </c>
      <c r="H216" s="9">
        <v>0</v>
      </c>
      <c r="I216" s="9">
        <v>0</v>
      </c>
      <c r="J216" s="9">
        <v>0</v>
      </c>
      <c r="K216" s="9">
        <v>0</v>
      </c>
      <c r="L216" s="9">
        <v>0</v>
      </c>
      <c r="M216" s="9">
        <v>0</v>
      </c>
      <c r="N216" s="9">
        <v>0</v>
      </c>
      <c r="O216" s="9">
        <v>0</v>
      </c>
      <c r="P216" s="9">
        <v>0</v>
      </c>
      <c r="Q216" s="9">
        <v>0</v>
      </c>
      <c r="R216" s="9">
        <v>0</v>
      </c>
      <c r="S216" s="9">
        <v>1</v>
      </c>
      <c r="T216" s="9">
        <v>0</v>
      </c>
      <c r="U216" s="9">
        <v>0</v>
      </c>
      <c r="W216" s="8" t="b">
        <v>1</v>
      </c>
    </row>
    <row r="217" spans="1:23" x14ac:dyDescent="0.45">
      <c r="A217" s="10" t="s">
        <v>437</v>
      </c>
      <c r="B217" s="10" t="s">
        <v>438</v>
      </c>
      <c r="C217" s="10" t="s">
        <v>5</v>
      </c>
      <c r="D217" s="9">
        <v>0</v>
      </c>
      <c r="E217" s="9">
        <v>0</v>
      </c>
      <c r="F217" s="9">
        <v>0</v>
      </c>
      <c r="G217" s="9">
        <v>0</v>
      </c>
      <c r="H217" s="9">
        <v>0</v>
      </c>
      <c r="I217" s="9">
        <v>0</v>
      </c>
      <c r="J217" s="9">
        <v>1</v>
      </c>
      <c r="K217" s="9">
        <v>0</v>
      </c>
      <c r="L217" s="9">
        <v>0</v>
      </c>
      <c r="M217" s="9">
        <v>0</v>
      </c>
      <c r="N217" s="9">
        <v>0</v>
      </c>
      <c r="O217" s="9">
        <v>0</v>
      </c>
      <c r="P217" s="9">
        <v>0</v>
      </c>
      <c r="Q217" s="9">
        <v>0</v>
      </c>
      <c r="R217" s="9">
        <v>0</v>
      </c>
      <c r="S217" s="9">
        <v>0</v>
      </c>
      <c r="T217" s="9">
        <v>0</v>
      </c>
      <c r="U217" s="9">
        <v>0</v>
      </c>
      <c r="W217" s="8" t="b">
        <v>1</v>
      </c>
    </row>
    <row r="218" spans="1:23" x14ac:dyDescent="0.45">
      <c r="A218" s="10" t="s">
        <v>439</v>
      </c>
      <c r="B218" s="10" t="s">
        <v>440</v>
      </c>
      <c r="C218" s="10" t="s">
        <v>31</v>
      </c>
      <c r="D218" s="9">
        <v>0</v>
      </c>
      <c r="E218" s="9">
        <v>0</v>
      </c>
      <c r="F218" s="9">
        <v>0</v>
      </c>
      <c r="G218" s="9">
        <v>0</v>
      </c>
      <c r="H218" s="9">
        <v>0</v>
      </c>
      <c r="I218" s="9">
        <v>0</v>
      </c>
      <c r="J218" s="9">
        <v>1</v>
      </c>
      <c r="K218" s="9">
        <v>0</v>
      </c>
      <c r="L218" s="9">
        <v>0</v>
      </c>
      <c r="M218" s="9">
        <v>0</v>
      </c>
      <c r="N218" s="9">
        <v>0</v>
      </c>
      <c r="O218" s="9">
        <v>0</v>
      </c>
      <c r="P218" s="9">
        <v>0</v>
      </c>
      <c r="Q218" s="9">
        <v>0</v>
      </c>
      <c r="R218" s="9">
        <v>0</v>
      </c>
      <c r="S218" s="9">
        <v>0</v>
      </c>
      <c r="T218" s="9">
        <v>0</v>
      </c>
      <c r="U218" s="9">
        <v>0</v>
      </c>
      <c r="W218" s="8" t="b">
        <v>1</v>
      </c>
    </row>
    <row r="219" spans="1:23" x14ac:dyDescent="0.45">
      <c r="A219" s="10" t="s">
        <v>441</v>
      </c>
      <c r="B219" s="10" t="s">
        <v>442</v>
      </c>
      <c r="C219" s="10" t="s">
        <v>31</v>
      </c>
      <c r="D219" s="9">
        <v>0</v>
      </c>
      <c r="E219" s="9">
        <v>0</v>
      </c>
      <c r="F219" s="9">
        <v>0</v>
      </c>
      <c r="G219" s="9">
        <v>0</v>
      </c>
      <c r="H219" s="9">
        <v>0</v>
      </c>
      <c r="I219" s="9">
        <v>0</v>
      </c>
      <c r="J219" s="9">
        <v>1</v>
      </c>
      <c r="K219" s="9">
        <v>0</v>
      </c>
      <c r="L219" s="9">
        <v>0</v>
      </c>
      <c r="M219" s="9">
        <v>0</v>
      </c>
      <c r="N219" s="9">
        <v>0</v>
      </c>
      <c r="O219" s="9">
        <v>0</v>
      </c>
      <c r="P219" s="9">
        <v>0</v>
      </c>
      <c r="Q219" s="9">
        <v>0</v>
      </c>
      <c r="R219" s="9">
        <v>0</v>
      </c>
      <c r="S219" s="9">
        <v>0</v>
      </c>
      <c r="T219" s="9">
        <v>0</v>
      </c>
      <c r="U219" s="9">
        <v>0</v>
      </c>
      <c r="W219" s="8" t="b">
        <v>1</v>
      </c>
    </row>
    <row r="220" spans="1:23" x14ac:dyDescent="0.45">
      <c r="A220" s="10" t="s">
        <v>443</v>
      </c>
      <c r="B220" s="10" t="s">
        <v>444</v>
      </c>
      <c r="C220" s="10" t="s">
        <v>31</v>
      </c>
      <c r="D220" s="9">
        <v>0</v>
      </c>
      <c r="E220" s="9">
        <v>0</v>
      </c>
      <c r="F220" s="9">
        <v>0</v>
      </c>
      <c r="G220" s="9">
        <v>0</v>
      </c>
      <c r="H220" s="9">
        <v>0</v>
      </c>
      <c r="I220" s="9">
        <v>0</v>
      </c>
      <c r="J220" s="9">
        <v>1</v>
      </c>
      <c r="K220" s="9">
        <v>0</v>
      </c>
      <c r="L220" s="9">
        <v>0</v>
      </c>
      <c r="M220" s="9">
        <v>0</v>
      </c>
      <c r="N220" s="9">
        <v>0</v>
      </c>
      <c r="O220" s="9">
        <v>0</v>
      </c>
      <c r="P220" s="9">
        <v>0</v>
      </c>
      <c r="Q220" s="9">
        <v>0</v>
      </c>
      <c r="R220" s="9">
        <v>0</v>
      </c>
      <c r="S220" s="9">
        <v>0</v>
      </c>
      <c r="T220" s="9">
        <v>0</v>
      </c>
      <c r="U220" s="9">
        <v>0</v>
      </c>
      <c r="W220" s="8" t="b">
        <v>1</v>
      </c>
    </row>
    <row r="221" spans="1:23" x14ac:dyDescent="0.45">
      <c r="A221" s="10" t="s">
        <v>445</v>
      </c>
      <c r="B221" s="10" t="s">
        <v>446</v>
      </c>
      <c r="C221" s="10" t="s">
        <v>31</v>
      </c>
      <c r="D221" s="9">
        <v>0</v>
      </c>
      <c r="E221" s="9">
        <v>0</v>
      </c>
      <c r="F221" s="9">
        <v>0</v>
      </c>
      <c r="G221" s="9">
        <v>0</v>
      </c>
      <c r="H221" s="9">
        <v>0</v>
      </c>
      <c r="I221" s="9">
        <v>0</v>
      </c>
      <c r="J221" s="9">
        <v>0.69</v>
      </c>
      <c r="K221" s="9">
        <v>0</v>
      </c>
      <c r="L221" s="9">
        <v>0</v>
      </c>
      <c r="M221" s="9">
        <v>0</v>
      </c>
      <c r="N221" s="9">
        <v>0</v>
      </c>
      <c r="O221" s="9">
        <v>0</v>
      </c>
      <c r="P221" s="9">
        <v>0</v>
      </c>
      <c r="Q221" s="9">
        <v>0</v>
      </c>
      <c r="R221" s="9">
        <v>0</v>
      </c>
      <c r="S221" s="9">
        <v>0</v>
      </c>
      <c r="T221" s="9">
        <v>0.31</v>
      </c>
      <c r="U221" s="9">
        <v>0</v>
      </c>
      <c r="W221" s="8" t="b">
        <v>1</v>
      </c>
    </row>
    <row r="222" spans="1:23" x14ac:dyDescent="0.45">
      <c r="A222" s="10" t="s">
        <v>447</v>
      </c>
      <c r="B222" s="10" t="s">
        <v>448</v>
      </c>
      <c r="C222" s="10" t="s">
        <v>31</v>
      </c>
      <c r="D222" s="9">
        <v>0</v>
      </c>
      <c r="E222" s="9">
        <v>0</v>
      </c>
      <c r="F222" s="9">
        <v>0</v>
      </c>
      <c r="G222" s="9">
        <v>0</v>
      </c>
      <c r="H222" s="9">
        <v>0</v>
      </c>
      <c r="I222" s="9">
        <v>0</v>
      </c>
      <c r="J222" s="9">
        <v>1</v>
      </c>
      <c r="K222" s="9">
        <v>0</v>
      </c>
      <c r="L222" s="9">
        <v>0</v>
      </c>
      <c r="M222" s="9">
        <v>0</v>
      </c>
      <c r="N222" s="9">
        <v>0</v>
      </c>
      <c r="O222" s="9">
        <v>0</v>
      </c>
      <c r="P222" s="9">
        <v>0</v>
      </c>
      <c r="Q222" s="9">
        <v>0</v>
      </c>
      <c r="R222" s="9">
        <v>0</v>
      </c>
      <c r="S222" s="9">
        <v>0</v>
      </c>
      <c r="T222" s="9">
        <v>0</v>
      </c>
      <c r="U222" s="9">
        <v>0</v>
      </c>
      <c r="W222" s="8" t="b">
        <v>1</v>
      </c>
    </row>
    <row r="223" spans="1:23" x14ac:dyDescent="0.45">
      <c r="A223" s="10" t="s">
        <v>449</v>
      </c>
      <c r="B223" s="10" t="s">
        <v>450</v>
      </c>
      <c r="C223" s="10" t="s">
        <v>31</v>
      </c>
      <c r="D223" s="9">
        <v>0</v>
      </c>
      <c r="E223" s="9">
        <v>0</v>
      </c>
      <c r="F223" s="9">
        <v>0</v>
      </c>
      <c r="G223" s="9">
        <v>0</v>
      </c>
      <c r="H223" s="9">
        <v>0</v>
      </c>
      <c r="I223" s="9">
        <v>0</v>
      </c>
      <c r="J223" s="9">
        <v>1</v>
      </c>
      <c r="K223" s="9">
        <v>0</v>
      </c>
      <c r="L223" s="9">
        <v>0</v>
      </c>
      <c r="M223" s="9">
        <v>0</v>
      </c>
      <c r="N223" s="9">
        <v>0</v>
      </c>
      <c r="O223" s="9">
        <v>0</v>
      </c>
      <c r="P223" s="9">
        <v>0</v>
      </c>
      <c r="Q223" s="9">
        <v>0</v>
      </c>
      <c r="R223" s="9">
        <v>0</v>
      </c>
      <c r="S223" s="9">
        <v>0</v>
      </c>
      <c r="T223" s="9">
        <v>0</v>
      </c>
      <c r="U223" s="9">
        <v>0</v>
      </c>
      <c r="W223" s="8" t="b">
        <v>1</v>
      </c>
    </row>
    <row r="224" spans="1:23" x14ac:dyDescent="0.45">
      <c r="A224" s="10" t="s">
        <v>451</v>
      </c>
      <c r="B224" s="10" t="s">
        <v>452</v>
      </c>
      <c r="C224" s="10" t="s">
        <v>5</v>
      </c>
      <c r="D224" s="9">
        <v>0</v>
      </c>
      <c r="E224" s="9">
        <v>0</v>
      </c>
      <c r="F224" s="9">
        <v>0</v>
      </c>
      <c r="G224" s="9">
        <v>0</v>
      </c>
      <c r="H224" s="9">
        <v>0</v>
      </c>
      <c r="I224" s="9">
        <v>0</v>
      </c>
      <c r="J224" s="9">
        <v>0.91</v>
      </c>
      <c r="K224" s="9">
        <v>0</v>
      </c>
      <c r="L224" s="9">
        <v>0</v>
      </c>
      <c r="M224" s="9">
        <v>0</v>
      </c>
      <c r="N224" s="9">
        <v>0</v>
      </c>
      <c r="O224" s="9">
        <v>0.09</v>
      </c>
      <c r="P224" s="9">
        <v>0</v>
      </c>
      <c r="Q224" s="9">
        <v>0</v>
      </c>
      <c r="R224" s="9">
        <v>0</v>
      </c>
      <c r="S224" s="9">
        <v>0</v>
      </c>
      <c r="T224" s="9">
        <v>0</v>
      </c>
      <c r="U224" s="9">
        <v>0</v>
      </c>
      <c r="W224" s="8" t="b">
        <v>1</v>
      </c>
    </row>
    <row r="225" spans="1:23" x14ac:dyDescent="0.45">
      <c r="A225" s="10" t="s">
        <v>453</v>
      </c>
      <c r="B225" s="10" t="s">
        <v>454</v>
      </c>
      <c r="C225" s="10" t="s">
        <v>31</v>
      </c>
      <c r="D225" s="9">
        <v>0</v>
      </c>
      <c r="E225" s="9">
        <v>0</v>
      </c>
      <c r="F225" s="9">
        <v>0</v>
      </c>
      <c r="G225" s="9">
        <v>0</v>
      </c>
      <c r="H225" s="9">
        <v>0</v>
      </c>
      <c r="I225" s="9">
        <v>0</v>
      </c>
      <c r="J225" s="9">
        <v>0.09</v>
      </c>
      <c r="K225" s="9">
        <v>0</v>
      </c>
      <c r="L225" s="9">
        <v>0</v>
      </c>
      <c r="M225" s="9">
        <v>0</v>
      </c>
      <c r="N225" s="9">
        <v>0</v>
      </c>
      <c r="O225" s="9">
        <v>0</v>
      </c>
      <c r="P225" s="9">
        <v>0</v>
      </c>
      <c r="Q225" s="9">
        <v>0</v>
      </c>
      <c r="R225" s="9">
        <v>0</v>
      </c>
      <c r="S225" s="9">
        <v>0</v>
      </c>
      <c r="T225" s="9">
        <v>0.91</v>
      </c>
      <c r="U225" s="9">
        <v>0</v>
      </c>
      <c r="W225" s="8" t="b">
        <v>1</v>
      </c>
    </row>
    <row r="226" spans="1:23" x14ac:dyDescent="0.45">
      <c r="A226" s="10" t="s">
        <v>455</v>
      </c>
      <c r="B226" s="10" t="s">
        <v>456</v>
      </c>
      <c r="C226" s="10" t="s">
        <v>13</v>
      </c>
      <c r="D226" s="9">
        <v>0</v>
      </c>
      <c r="E226" s="9">
        <v>0</v>
      </c>
      <c r="F226" s="9">
        <v>0</v>
      </c>
      <c r="G226" s="9">
        <v>0</v>
      </c>
      <c r="H226" s="9">
        <v>0</v>
      </c>
      <c r="I226" s="9">
        <v>0</v>
      </c>
      <c r="J226" s="9">
        <v>1</v>
      </c>
      <c r="K226" s="9">
        <v>0</v>
      </c>
      <c r="L226" s="9">
        <v>0</v>
      </c>
      <c r="M226" s="9">
        <v>0</v>
      </c>
      <c r="N226" s="9">
        <v>0</v>
      </c>
      <c r="O226" s="9">
        <v>0</v>
      </c>
      <c r="P226" s="9">
        <v>0</v>
      </c>
      <c r="Q226" s="9">
        <v>0</v>
      </c>
      <c r="R226" s="9">
        <v>0</v>
      </c>
      <c r="S226" s="9">
        <v>0</v>
      </c>
      <c r="T226" s="9">
        <v>0</v>
      </c>
      <c r="U226" s="9">
        <v>0</v>
      </c>
      <c r="W226" s="8" t="b">
        <v>1</v>
      </c>
    </row>
    <row r="227" spans="1:23" x14ac:dyDescent="0.45">
      <c r="A227" s="10" t="s">
        <v>457</v>
      </c>
      <c r="B227" s="10" t="s">
        <v>458</v>
      </c>
      <c r="C227" s="10" t="s">
        <v>31</v>
      </c>
      <c r="D227" s="9">
        <v>0</v>
      </c>
      <c r="E227" s="9">
        <v>0</v>
      </c>
      <c r="F227" s="9">
        <v>0</v>
      </c>
      <c r="G227" s="9">
        <v>0</v>
      </c>
      <c r="H227" s="9">
        <v>0</v>
      </c>
      <c r="I227" s="9">
        <v>0</v>
      </c>
      <c r="J227" s="9">
        <v>0.95631100000000002</v>
      </c>
      <c r="K227" s="9">
        <v>0</v>
      </c>
      <c r="L227" s="9">
        <v>0</v>
      </c>
      <c r="M227" s="9">
        <v>0</v>
      </c>
      <c r="N227" s="9">
        <v>0</v>
      </c>
      <c r="O227" s="9">
        <v>0</v>
      </c>
      <c r="P227" s="9">
        <v>0</v>
      </c>
      <c r="Q227" s="9">
        <v>0</v>
      </c>
      <c r="R227" s="9">
        <v>0</v>
      </c>
      <c r="S227" s="9">
        <v>0</v>
      </c>
      <c r="T227" s="9">
        <v>4.3688999999999999E-2</v>
      </c>
      <c r="U227" s="9">
        <v>0</v>
      </c>
      <c r="W227" s="8" t="b">
        <v>1</v>
      </c>
    </row>
    <row r="228" spans="1:23" x14ac:dyDescent="0.45">
      <c r="A228" s="10" t="s">
        <v>459</v>
      </c>
      <c r="B228" s="10" t="s">
        <v>460</v>
      </c>
      <c r="C228" s="10" t="s">
        <v>31</v>
      </c>
      <c r="D228" s="9">
        <v>0</v>
      </c>
      <c r="E228" s="9">
        <v>0</v>
      </c>
      <c r="F228" s="9">
        <v>0</v>
      </c>
      <c r="G228" s="9">
        <v>0</v>
      </c>
      <c r="H228" s="9">
        <v>0</v>
      </c>
      <c r="I228" s="9">
        <v>0</v>
      </c>
      <c r="J228" s="9">
        <v>0.47</v>
      </c>
      <c r="K228" s="9">
        <v>0</v>
      </c>
      <c r="L228" s="9">
        <v>0</v>
      </c>
      <c r="M228" s="9">
        <v>0</v>
      </c>
      <c r="N228" s="9">
        <v>0</v>
      </c>
      <c r="O228" s="9">
        <v>0</v>
      </c>
      <c r="P228" s="9">
        <v>0</v>
      </c>
      <c r="Q228" s="9">
        <v>0</v>
      </c>
      <c r="R228" s="9">
        <v>0</v>
      </c>
      <c r="S228" s="9">
        <v>0</v>
      </c>
      <c r="T228" s="9">
        <v>0.53</v>
      </c>
      <c r="U228" s="9">
        <v>0</v>
      </c>
      <c r="W228" s="8" t="b">
        <v>1</v>
      </c>
    </row>
    <row r="229" spans="1:23" x14ac:dyDescent="0.45">
      <c r="A229" s="10" t="s">
        <v>461</v>
      </c>
      <c r="B229" s="10" t="s">
        <v>462</v>
      </c>
      <c r="C229" s="10" t="s">
        <v>31</v>
      </c>
      <c r="D229" s="9">
        <v>0</v>
      </c>
      <c r="E229" s="9">
        <v>0</v>
      </c>
      <c r="F229" s="9">
        <v>0</v>
      </c>
      <c r="G229" s="9">
        <v>0</v>
      </c>
      <c r="H229" s="9">
        <v>0</v>
      </c>
      <c r="I229" s="9">
        <v>0</v>
      </c>
      <c r="J229" s="9">
        <v>1</v>
      </c>
      <c r="K229" s="9">
        <v>0</v>
      </c>
      <c r="L229" s="9">
        <v>0</v>
      </c>
      <c r="M229" s="9">
        <v>0</v>
      </c>
      <c r="N229" s="9">
        <v>0</v>
      </c>
      <c r="O229" s="9">
        <v>0</v>
      </c>
      <c r="P229" s="9">
        <v>0</v>
      </c>
      <c r="Q229" s="9">
        <v>0</v>
      </c>
      <c r="R229" s="9">
        <v>0</v>
      </c>
      <c r="S229" s="9">
        <v>0</v>
      </c>
      <c r="T229" s="9">
        <v>0</v>
      </c>
      <c r="U229" s="9">
        <v>0</v>
      </c>
      <c r="W229" s="8" t="b">
        <v>1</v>
      </c>
    </row>
    <row r="230" spans="1:23" x14ac:dyDescent="0.45">
      <c r="A230" s="10" t="s">
        <v>463</v>
      </c>
      <c r="B230" s="10" t="s">
        <v>464</v>
      </c>
      <c r="C230" s="10" t="s">
        <v>31</v>
      </c>
      <c r="D230" s="9">
        <v>0</v>
      </c>
      <c r="E230" s="9">
        <v>0</v>
      </c>
      <c r="F230" s="9">
        <v>0</v>
      </c>
      <c r="G230" s="9">
        <v>0</v>
      </c>
      <c r="H230" s="9">
        <v>0</v>
      </c>
      <c r="I230" s="9">
        <v>0</v>
      </c>
      <c r="J230" s="9">
        <v>1</v>
      </c>
      <c r="K230" s="9">
        <v>0</v>
      </c>
      <c r="L230" s="9">
        <v>0</v>
      </c>
      <c r="M230" s="9">
        <v>0</v>
      </c>
      <c r="N230" s="9">
        <v>0</v>
      </c>
      <c r="O230" s="9">
        <v>0</v>
      </c>
      <c r="P230" s="9">
        <v>0</v>
      </c>
      <c r="Q230" s="9">
        <v>0</v>
      </c>
      <c r="R230" s="9">
        <v>0</v>
      </c>
      <c r="S230" s="9">
        <v>0</v>
      </c>
      <c r="T230" s="9">
        <v>0</v>
      </c>
      <c r="U230" s="9">
        <v>0</v>
      </c>
      <c r="W230" s="8" t="b">
        <v>1</v>
      </c>
    </row>
    <row r="231" spans="1:23" x14ac:dyDescent="0.45">
      <c r="A231" s="10" t="s">
        <v>465</v>
      </c>
      <c r="B231" s="10" t="s">
        <v>466</v>
      </c>
      <c r="C231" s="10" t="s">
        <v>31</v>
      </c>
      <c r="D231" s="9">
        <v>0</v>
      </c>
      <c r="E231" s="9">
        <v>0</v>
      </c>
      <c r="F231" s="9">
        <v>0</v>
      </c>
      <c r="G231" s="9">
        <v>0</v>
      </c>
      <c r="H231" s="9">
        <v>0</v>
      </c>
      <c r="I231" s="9">
        <v>0</v>
      </c>
      <c r="J231" s="9">
        <v>1</v>
      </c>
      <c r="K231" s="9">
        <v>0</v>
      </c>
      <c r="L231" s="9">
        <v>0</v>
      </c>
      <c r="M231" s="9">
        <v>0</v>
      </c>
      <c r="N231" s="9">
        <v>0</v>
      </c>
      <c r="O231" s="9">
        <v>0</v>
      </c>
      <c r="P231" s="9">
        <v>0</v>
      </c>
      <c r="Q231" s="9">
        <v>0</v>
      </c>
      <c r="R231" s="9">
        <v>0</v>
      </c>
      <c r="S231" s="9">
        <v>0</v>
      </c>
      <c r="T231" s="9">
        <v>0</v>
      </c>
      <c r="U231" s="9">
        <v>0</v>
      </c>
      <c r="W231" s="8" t="b">
        <v>1</v>
      </c>
    </row>
    <row r="232" spans="1:23" x14ac:dyDescent="0.45">
      <c r="A232" s="10" t="s">
        <v>467</v>
      </c>
      <c r="B232" s="10" t="s">
        <v>468</v>
      </c>
      <c r="C232" s="10" t="s">
        <v>31</v>
      </c>
      <c r="D232" s="9">
        <v>0</v>
      </c>
      <c r="E232" s="9">
        <v>0</v>
      </c>
      <c r="F232" s="9">
        <v>0</v>
      </c>
      <c r="G232" s="9">
        <v>0</v>
      </c>
      <c r="H232" s="9">
        <v>0</v>
      </c>
      <c r="I232" s="9">
        <v>0</v>
      </c>
      <c r="J232" s="9">
        <v>1</v>
      </c>
      <c r="K232" s="9">
        <v>0</v>
      </c>
      <c r="L232" s="9">
        <v>0</v>
      </c>
      <c r="M232" s="9">
        <v>0</v>
      </c>
      <c r="N232" s="9">
        <v>0</v>
      </c>
      <c r="O232" s="9">
        <v>0</v>
      </c>
      <c r="P232" s="9">
        <v>0</v>
      </c>
      <c r="Q232" s="9">
        <v>0</v>
      </c>
      <c r="R232" s="9">
        <v>0</v>
      </c>
      <c r="S232" s="9">
        <v>0</v>
      </c>
      <c r="T232" s="9">
        <v>0</v>
      </c>
      <c r="U232" s="9">
        <v>0</v>
      </c>
      <c r="W232" s="8" t="b">
        <v>1</v>
      </c>
    </row>
    <row r="233" spans="1:23" x14ac:dyDescent="0.45">
      <c r="A233" s="10" t="s">
        <v>469</v>
      </c>
      <c r="B233" s="10" t="s">
        <v>470</v>
      </c>
      <c r="C233" s="10" t="s">
        <v>31</v>
      </c>
      <c r="D233" s="9">
        <v>0</v>
      </c>
      <c r="E233" s="9">
        <v>0</v>
      </c>
      <c r="F233" s="9">
        <v>0</v>
      </c>
      <c r="G233" s="9">
        <v>0</v>
      </c>
      <c r="H233" s="9">
        <v>0</v>
      </c>
      <c r="I233" s="9">
        <v>0</v>
      </c>
      <c r="J233" s="9">
        <v>1</v>
      </c>
      <c r="K233" s="9">
        <v>0</v>
      </c>
      <c r="L233" s="9">
        <v>0</v>
      </c>
      <c r="M233" s="9">
        <v>0</v>
      </c>
      <c r="N233" s="9">
        <v>0</v>
      </c>
      <c r="O233" s="9">
        <v>0</v>
      </c>
      <c r="P233" s="9">
        <v>0</v>
      </c>
      <c r="Q233" s="9">
        <v>0</v>
      </c>
      <c r="R233" s="9">
        <v>0</v>
      </c>
      <c r="S233" s="9">
        <v>0</v>
      </c>
      <c r="T233" s="9">
        <v>0</v>
      </c>
      <c r="U233" s="9">
        <v>0</v>
      </c>
      <c r="W233" s="8" t="b">
        <v>1</v>
      </c>
    </row>
    <row r="234" spans="1:23" x14ac:dyDescent="0.45">
      <c r="A234" s="10" t="s">
        <v>471</v>
      </c>
      <c r="B234" s="10" t="s">
        <v>472</v>
      </c>
      <c r="C234" s="10" t="s">
        <v>31</v>
      </c>
      <c r="D234" s="9">
        <v>0</v>
      </c>
      <c r="E234" s="9">
        <v>0</v>
      </c>
      <c r="F234" s="9">
        <v>0</v>
      </c>
      <c r="G234" s="9">
        <v>0</v>
      </c>
      <c r="H234" s="9">
        <v>0</v>
      </c>
      <c r="I234" s="9">
        <v>0</v>
      </c>
      <c r="J234" s="9">
        <v>1</v>
      </c>
      <c r="K234" s="9">
        <v>0</v>
      </c>
      <c r="L234" s="9">
        <v>0</v>
      </c>
      <c r="M234" s="9">
        <v>0</v>
      </c>
      <c r="N234" s="9">
        <v>0</v>
      </c>
      <c r="O234" s="9">
        <v>0</v>
      </c>
      <c r="P234" s="9">
        <v>0</v>
      </c>
      <c r="Q234" s="9">
        <v>0</v>
      </c>
      <c r="R234" s="9">
        <v>0</v>
      </c>
      <c r="S234" s="9">
        <v>0</v>
      </c>
      <c r="T234" s="9">
        <v>0</v>
      </c>
      <c r="U234" s="9">
        <v>0</v>
      </c>
      <c r="W234" s="8" t="b">
        <v>1</v>
      </c>
    </row>
    <row r="235" spans="1:23" x14ac:dyDescent="0.45">
      <c r="A235" s="10" t="s">
        <v>473</v>
      </c>
      <c r="B235" s="10" t="s">
        <v>474</v>
      </c>
      <c r="C235" s="10" t="s">
        <v>31</v>
      </c>
      <c r="D235" s="9">
        <v>0</v>
      </c>
      <c r="E235" s="9">
        <v>0</v>
      </c>
      <c r="F235" s="9">
        <v>0</v>
      </c>
      <c r="G235" s="9">
        <v>0</v>
      </c>
      <c r="H235" s="9">
        <v>0</v>
      </c>
      <c r="I235" s="9">
        <v>0</v>
      </c>
      <c r="J235" s="9">
        <v>0.76</v>
      </c>
      <c r="K235" s="9">
        <v>0</v>
      </c>
      <c r="L235" s="9">
        <v>0</v>
      </c>
      <c r="M235" s="9">
        <v>0</v>
      </c>
      <c r="N235" s="9">
        <v>0</v>
      </c>
      <c r="O235" s="9">
        <v>0</v>
      </c>
      <c r="P235" s="9">
        <v>0</v>
      </c>
      <c r="Q235" s="9">
        <v>0</v>
      </c>
      <c r="R235" s="9">
        <v>0</v>
      </c>
      <c r="S235" s="9">
        <v>0</v>
      </c>
      <c r="T235" s="9">
        <v>0.24</v>
      </c>
      <c r="U235" s="9">
        <v>0</v>
      </c>
      <c r="W235" s="8" t="b">
        <v>1</v>
      </c>
    </row>
    <row r="236" spans="1:23" x14ac:dyDescent="0.45">
      <c r="A236" s="10" t="s">
        <v>475</v>
      </c>
      <c r="B236" s="10" t="s">
        <v>476</v>
      </c>
      <c r="C236" s="10" t="s">
        <v>31</v>
      </c>
      <c r="D236" s="9">
        <v>0</v>
      </c>
      <c r="E236" s="9">
        <v>0</v>
      </c>
      <c r="F236" s="9">
        <v>0</v>
      </c>
      <c r="G236" s="9">
        <v>0</v>
      </c>
      <c r="H236" s="9">
        <v>0</v>
      </c>
      <c r="I236" s="9">
        <v>0</v>
      </c>
      <c r="J236" s="9">
        <v>0.62</v>
      </c>
      <c r="K236" s="9">
        <v>0</v>
      </c>
      <c r="L236" s="9">
        <v>0</v>
      </c>
      <c r="M236" s="9">
        <v>0</v>
      </c>
      <c r="N236" s="9">
        <v>0</v>
      </c>
      <c r="O236" s="9">
        <v>0</v>
      </c>
      <c r="P236" s="9">
        <v>0</v>
      </c>
      <c r="Q236" s="9">
        <v>0</v>
      </c>
      <c r="R236" s="9">
        <v>0</v>
      </c>
      <c r="S236" s="9">
        <v>0</v>
      </c>
      <c r="T236" s="9">
        <v>0.38</v>
      </c>
      <c r="U236" s="9">
        <v>0</v>
      </c>
      <c r="W236" s="8" t="b">
        <v>1</v>
      </c>
    </row>
    <row r="237" spans="1:23" x14ac:dyDescent="0.45">
      <c r="A237" s="10" t="s">
        <v>477</v>
      </c>
      <c r="B237" s="10" t="s">
        <v>478</v>
      </c>
      <c r="C237" s="10" t="s">
        <v>31</v>
      </c>
      <c r="D237" s="9">
        <v>0</v>
      </c>
      <c r="E237" s="9">
        <v>0</v>
      </c>
      <c r="F237" s="9">
        <v>0</v>
      </c>
      <c r="G237" s="9">
        <v>0</v>
      </c>
      <c r="H237" s="9">
        <v>0</v>
      </c>
      <c r="I237" s="9">
        <v>0</v>
      </c>
      <c r="J237" s="9">
        <v>0</v>
      </c>
      <c r="K237" s="9">
        <v>0</v>
      </c>
      <c r="L237" s="9">
        <v>0</v>
      </c>
      <c r="M237" s="9">
        <v>0</v>
      </c>
      <c r="N237" s="9">
        <v>0</v>
      </c>
      <c r="O237" s="9">
        <v>0</v>
      </c>
      <c r="P237" s="9">
        <v>0</v>
      </c>
      <c r="Q237" s="9">
        <v>0</v>
      </c>
      <c r="R237" s="9">
        <v>0</v>
      </c>
      <c r="S237" s="9">
        <v>0</v>
      </c>
      <c r="T237" s="9">
        <v>0</v>
      </c>
      <c r="U237" s="9">
        <v>0</v>
      </c>
      <c r="W237" s="8" t="b">
        <v>1</v>
      </c>
    </row>
    <row r="238" spans="1:23" x14ac:dyDescent="0.45">
      <c r="A238" s="10" t="s">
        <v>479</v>
      </c>
      <c r="B238" s="10" t="s">
        <v>480</v>
      </c>
      <c r="C238" s="10" t="s">
        <v>31</v>
      </c>
      <c r="D238" s="9">
        <v>0</v>
      </c>
      <c r="E238" s="9">
        <v>0</v>
      </c>
      <c r="F238" s="9">
        <v>0</v>
      </c>
      <c r="G238" s="9">
        <v>0</v>
      </c>
      <c r="H238" s="9">
        <v>0</v>
      </c>
      <c r="I238" s="9">
        <v>0</v>
      </c>
      <c r="J238" s="9">
        <v>0</v>
      </c>
      <c r="K238" s="9">
        <v>0</v>
      </c>
      <c r="L238" s="9">
        <v>0</v>
      </c>
      <c r="M238" s="9">
        <v>0</v>
      </c>
      <c r="N238" s="9">
        <v>0</v>
      </c>
      <c r="O238" s="9">
        <v>0</v>
      </c>
      <c r="P238" s="9">
        <v>0</v>
      </c>
      <c r="Q238" s="9">
        <v>0</v>
      </c>
      <c r="R238" s="9">
        <v>0</v>
      </c>
      <c r="S238" s="9">
        <v>0</v>
      </c>
      <c r="T238" s="9">
        <v>1</v>
      </c>
      <c r="U238" s="9">
        <v>0</v>
      </c>
      <c r="W238" s="8" t="b">
        <v>1</v>
      </c>
    </row>
    <row r="239" spans="1:23" x14ac:dyDescent="0.45">
      <c r="A239" s="10" t="s">
        <v>481</v>
      </c>
      <c r="B239" s="10" t="s">
        <v>482</v>
      </c>
      <c r="C239" s="10" t="s">
        <v>24</v>
      </c>
      <c r="D239" s="9">
        <v>0</v>
      </c>
      <c r="E239" s="9">
        <v>1</v>
      </c>
      <c r="F239" s="9">
        <v>0</v>
      </c>
      <c r="G239" s="9">
        <v>0</v>
      </c>
      <c r="H239" s="9">
        <v>0</v>
      </c>
      <c r="I239" s="9">
        <v>0</v>
      </c>
      <c r="J239" s="9">
        <v>0</v>
      </c>
      <c r="K239" s="9">
        <v>0</v>
      </c>
      <c r="L239" s="9">
        <v>0</v>
      </c>
      <c r="M239" s="9">
        <v>0</v>
      </c>
      <c r="N239" s="9">
        <v>0</v>
      </c>
      <c r="O239" s="9">
        <v>0</v>
      </c>
      <c r="P239" s="9">
        <v>0</v>
      </c>
      <c r="Q239" s="9">
        <v>0</v>
      </c>
      <c r="R239" s="9">
        <v>0</v>
      </c>
      <c r="S239" s="9">
        <v>0</v>
      </c>
      <c r="T239" s="9">
        <v>0</v>
      </c>
      <c r="U239" s="9">
        <v>0</v>
      </c>
      <c r="W239" s="8" t="b">
        <v>1</v>
      </c>
    </row>
    <row r="240" spans="1:23" x14ac:dyDescent="0.45">
      <c r="A240" s="10" t="s">
        <v>483</v>
      </c>
      <c r="B240" s="10" t="s">
        <v>484</v>
      </c>
      <c r="C240" s="10" t="s">
        <v>24</v>
      </c>
      <c r="D240" s="9">
        <v>0</v>
      </c>
      <c r="E240" s="9">
        <v>0</v>
      </c>
      <c r="F240" s="9">
        <v>0</v>
      </c>
      <c r="G240" s="9">
        <v>0</v>
      </c>
      <c r="H240" s="9">
        <v>0</v>
      </c>
      <c r="I240" s="9">
        <v>0</v>
      </c>
      <c r="J240" s="9">
        <v>1</v>
      </c>
      <c r="K240" s="9">
        <v>0</v>
      </c>
      <c r="L240" s="9">
        <v>0</v>
      </c>
      <c r="M240" s="9">
        <v>0</v>
      </c>
      <c r="N240" s="9">
        <v>0</v>
      </c>
      <c r="O240" s="9">
        <v>0</v>
      </c>
      <c r="P240" s="9">
        <v>0</v>
      </c>
      <c r="Q240" s="9">
        <v>0</v>
      </c>
      <c r="R240" s="9">
        <v>0</v>
      </c>
      <c r="S240" s="9">
        <v>0</v>
      </c>
      <c r="T240" s="9">
        <v>0</v>
      </c>
      <c r="U240" s="9">
        <v>0</v>
      </c>
      <c r="W240" s="8" t="b">
        <v>1</v>
      </c>
    </row>
    <row r="241" spans="1:23" x14ac:dyDescent="0.45">
      <c r="A241" s="10" t="s">
        <v>485</v>
      </c>
      <c r="B241" s="10" t="s">
        <v>486</v>
      </c>
      <c r="C241" s="10" t="s">
        <v>24</v>
      </c>
      <c r="D241" s="9">
        <v>0</v>
      </c>
      <c r="E241" s="9">
        <v>0</v>
      </c>
      <c r="F241" s="9">
        <v>0</v>
      </c>
      <c r="G241" s="9">
        <v>0</v>
      </c>
      <c r="H241" s="9">
        <v>0</v>
      </c>
      <c r="I241" s="9">
        <v>0</v>
      </c>
      <c r="J241" s="9">
        <v>1</v>
      </c>
      <c r="K241" s="9">
        <v>0</v>
      </c>
      <c r="L241" s="9">
        <v>0</v>
      </c>
      <c r="M241" s="9">
        <v>0</v>
      </c>
      <c r="N241" s="9">
        <v>0</v>
      </c>
      <c r="O241" s="9">
        <v>0</v>
      </c>
      <c r="P241" s="9">
        <v>0</v>
      </c>
      <c r="Q241" s="9">
        <v>0</v>
      </c>
      <c r="R241" s="9">
        <v>0</v>
      </c>
      <c r="S241" s="9">
        <v>0</v>
      </c>
      <c r="T241" s="9">
        <v>0</v>
      </c>
      <c r="U241" s="9">
        <v>0</v>
      </c>
      <c r="W241" s="8" t="b">
        <v>1</v>
      </c>
    </row>
    <row r="242" spans="1:23" x14ac:dyDescent="0.45">
      <c r="A242" s="10" t="s">
        <v>487</v>
      </c>
      <c r="B242" s="10" t="s">
        <v>488</v>
      </c>
      <c r="C242" s="10" t="s">
        <v>24</v>
      </c>
      <c r="D242" s="9">
        <v>0</v>
      </c>
      <c r="E242" s="9">
        <v>0</v>
      </c>
      <c r="F242" s="9">
        <v>0</v>
      </c>
      <c r="G242" s="9">
        <v>0</v>
      </c>
      <c r="H242" s="9">
        <v>0</v>
      </c>
      <c r="I242" s="9">
        <v>0</v>
      </c>
      <c r="J242" s="9">
        <v>1</v>
      </c>
      <c r="K242" s="9">
        <v>0</v>
      </c>
      <c r="L242" s="9">
        <v>0</v>
      </c>
      <c r="M242" s="9">
        <v>0</v>
      </c>
      <c r="N242" s="9">
        <v>0</v>
      </c>
      <c r="O242" s="9">
        <v>0</v>
      </c>
      <c r="P242" s="9">
        <v>0</v>
      </c>
      <c r="Q242" s="9">
        <v>0</v>
      </c>
      <c r="R242" s="9">
        <v>0</v>
      </c>
      <c r="S242" s="9">
        <v>0</v>
      </c>
      <c r="T242" s="9">
        <v>0</v>
      </c>
      <c r="U242" s="9">
        <v>0</v>
      </c>
      <c r="W242" s="8" t="b">
        <v>1</v>
      </c>
    </row>
    <row r="243" spans="1:23" x14ac:dyDescent="0.45">
      <c r="A243" s="10" t="s">
        <v>489</v>
      </c>
      <c r="B243" s="10" t="s">
        <v>490</v>
      </c>
      <c r="C243" s="10" t="s">
        <v>24</v>
      </c>
      <c r="D243" s="9">
        <v>0</v>
      </c>
      <c r="E243" s="9">
        <v>0</v>
      </c>
      <c r="F243" s="9">
        <v>0</v>
      </c>
      <c r="G243" s="9">
        <v>0</v>
      </c>
      <c r="H243" s="9">
        <v>0</v>
      </c>
      <c r="I243" s="9">
        <v>0</v>
      </c>
      <c r="J243" s="9">
        <v>0.79</v>
      </c>
      <c r="K243" s="9">
        <v>0</v>
      </c>
      <c r="L243" s="9">
        <v>0</v>
      </c>
      <c r="M243" s="9">
        <v>0</v>
      </c>
      <c r="N243" s="9">
        <v>0</v>
      </c>
      <c r="O243" s="9">
        <v>0</v>
      </c>
      <c r="P243" s="9">
        <v>0</v>
      </c>
      <c r="Q243" s="9">
        <v>0</v>
      </c>
      <c r="R243" s="9">
        <v>0</v>
      </c>
      <c r="S243" s="9">
        <v>0.21</v>
      </c>
      <c r="T243" s="9">
        <v>0</v>
      </c>
      <c r="U243" s="9">
        <v>0</v>
      </c>
      <c r="W243" s="8" t="b">
        <v>1</v>
      </c>
    </row>
    <row r="244" spans="1:23" x14ac:dyDescent="0.45">
      <c r="A244" s="10" t="s">
        <v>491</v>
      </c>
      <c r="B244" s="10" t="s">
        <v>492</v>
      </c>
      <c r="C244" s="10" t="s">
        <v>24</v>
      </c>
      <c r="D244" s="9">
        <v>0</v>
      </c>
      <c r="E244" s="9">
        <v>0</v>
      </c>
      <c r="F244" s="9">
        <v>0</v>
      </c>
      <c r="G244" s="9">
        <v>0</v>
      </c>
      <c r="H244" s="9">
        <v>0</v>
      </c>
      <c r="I244" s="9">
        <v>0</v>
      </c>
      <c r="J244" s="9">
        <v>1</v>
      </c>
      <c r="K244" s="9">
        <v>0</v>
      </c>
      <c r="L244" s="9">
        <v>0</v>
      </c>
      <c r="M244" s="9">
        <v>0</v>
      </c>
      <c r="N244" s="9">
        <v>0</v>
      </c>
      <c r="O244" s="9">
        <v>0</v>
      </c>
      <c r="P244" s="9">
        <v>0</v>
      </c>
      <c r="Q244" s="9">
        <v>0</v>
      </c>
      <c r="R244" s="9">
        <v>0</v>
      </c>
      <c r="S244" s="9">
        <v>0</v>
      </c>
      <c r="T244" s="9">
        <v>0</v>
      </c>
      <c r="U244" s="9">
        <v>0</v>
      </c>
      <c r="W244" s="8" t="b">
        <v>1</v>
      </c>
    </row>
    <row r="245" spans="1:23" x14ac:dyDescent="0.45">
      <c r="A245" s="10" t="s">
        <v>493</v>
      </c>
      <c r="B245" s="10" t="s">
        <v>494</v>
      </c>
      <c r="C245" s="10" t="s">
        <v>24</v>
      </c>
      <c r="D245" s="9">
        <v>0</v>
      </c>
      <c r="E245" s="9">
        <v>0</v>
      </c>
      <c r="F245" s="9">
        <v>0</v>
      </c>
      <c r="G245" s="9">
        <v>0</v>
      </c>
      <c r="H245" s="9">
        <v>0</v>
      </c>
      <c r="I245" s="9">
        <v>0</v>
      </c>
      <c r="J245" s="9">
        <v>1</v>
      </c>
      <c r="K245" s="9">
        <v>0</v>
      </c>
      <c r="L245" s="9">
        <v>0</v>
      </c>
      <c r="M245" s="9">
        <v>0</v>
      </c>
      <c r="N245" s="9">
        <v>0</v>
      </c>
      <c r="O245" s="9">
        <v>0</v>
      </c>
      <c r="P245" s="9">
        <v>0</v>
      </c>
      <c r="Q245" s="9">
        <v>0</v>
      </c>
      <c r="R245" s="9">
        <v>0</v>
      </c>
      <c r="S245" s="9">
        <v>0</v>
      </c>
      <c r="T245" s="9">
        <v>0</v>
      </c>
      <c r="U245" s="9">
        <v>0</v>
      </c>
      <c r="W245" s="8" t="b">
        <v>1</v>
      </c>
    </row>
    <row r="246" spans="1:23" x14ac:dyDescent="0.45">
      <c r="A246" s="10" t="s">
        <v>495</v>
      </c>
      <c r="B246" s="10" t="s">
        <v>496</v>
      </c>
      <c r="C246" s="10" t="s">
        <v>24</v>
      </c>
      <c r="D246" s="9">
        <v>0</v>
      </c>
      <c r="E246" s="9">
        <v>0</v>
      </c>
      <c r="F246" s="9">
        <v>0</v>
      </c>
      <c r="G246" s="9">
        <v>0</v>
      </c>
      <c r="H246" s="9">
        <v>0</v>
      </c>
      <c r="I246" s="9">
        <v>0</v>
      </c>
      <c r="J246" s="9">
        <v>1</v>
      </c>
      <c r="K246" s="9">
        <v>0</v>
      </c>
      <c r="L246" s="9">
        <v>0</v>
      </c>
      <c r="M246" s="9">
        <v>0</v>
      </c>
      <c r="N246" s="9">
        <v>0</v>
      </c>
      <c r="O246" s="9">
        <v>0</v>
      </c>
      <c r="P246" s="9">
        <v>0</v>
      </c>
      <c r="Q246" s="9">
        <v>0</v>
      </c>
      <c r="R246" s="9">
        <v>0</v>
      </c>
      <c r="S246" s="9">
        <v>0</v>
      </c>
      <c r="T246" s="9">
        <v>0</v>
      </c>
      <c r="U246" s="9">
        <v>0</v>
      </c>
      <c r="W246" s="8" t="b">
        <v>1</v>
      </c>
    </row>
    <row r="247" spans="1:23" x14ac:dyDescent="0.45">
      <c r="A247" s="10" t="s">
        <v>497</v>
      </c>
      <c r="B247" s="10" t="s">
        <v>498</v>
      </c>
      <c r="C247" s="10" t="s">
        <v>24</v>
      </c>
      <c r="D247" s="9">
        <v>0</v>
      </c>
      <c r="E247" s="9">
        <v>0</v>
      </c>
      <c r="F247" s="9">
        <v>0</v>
      </c>
      <c r="G247" s="9">
        <v>0</v>
      </c>
      <c r="H247" s="9">
        <v>0</v>
      </c>
      <c r="I247" s="9">
        <v>0</v>
      </c>
      <c r="J247" s="9">
        <v>1</v>
      </c>
      <c r="K247" s="9">
        <v>0</v>
      </c>
      <c r="L247" s="9">
        <v>0</v>
      </c>
      <c r="M247" s="9">
        <v>0</v>
      </c>
      <c r="N247" s="9">
        <v>0</v>
      </c>
      <c r="O247" s="9">
        <v>0</v>
      </c>
      <c r="P247" s="9">
        <v>0</v>
      </c>
      <c r="Q247" s="9">
        <v>0</v>
      </c>
      <c r="R247" s="9">
        <v>0</v>
      </c>
      <c r="S247" s="9">
        <v>0</v>
      </c>
      <c r="T247" s="9">
        <v>0</v>
      </c>
      <c r="U247" s="9">
        <v>0</v>
      </c>
      <c r="W247" s="8" t="b">
        <v>1</v>
      </c>
    </row>
    <row r="248" spans="1:23" x14ac:dyDescent="0.45">
      <c r="A248" s="10" t="s">
        <v>499</v>
      </c>
      <c r="B248" s="10" t="s">
        <v>500</v>
      </c>
      <c r="C248" s="10" t="s">
        <v>24</v>
      </c>
      <c r="D248" s="9">
        <v>0</v>
      </c>
      <c r="E248" s="9">
        <v>0</v>
      </c>
      <c r="F248" s="9">
        <v>0</v>
      </c>
      <c r="G248" s="9">
        <v>0</v>
      </c>
      <c r="H248" s="9">
        <v>0</v>
      </c>
      <c r="I248" s="9">
        <v>0</v>
      </c>
      <c r="J248" s="9">
        <v>1</v>
      </c>
      <c r="K248" s="9">
        <v>0</v>
      </c>
      <c r="L248" s="9">
        <v>0</v>
      </c>
      <c r="M248" s="9">
        <v>0</v>
      </c>
      <c r="N248" s="9">
        <v>0</v>
      </c>
      <c r="O248" s="9">
        <v>0</v>
      </c>
      <c r="P248" s="9">
        <v>0</v>
      </c>
      <c r="Q248" s="9">
        <v>0</v>
      </c>
      <c r="R248" s="9">
        <v>0</v>
      </c>
      <c r="S248" s="9">
        <v>0</v>
      </c>
      <c r="T248" s="9">
        <v>0</v>
      </c>
      <c r="U248" s="9">
        <v>0</v>
      </c>
      <c r="W248" s="8" t="b">
        <v>1</v>
      </c>
    </row>
    <row r="249" spans="1:23" x14ac:dyDescent="0.45">
      <c r="A249" s="10" t="s">
        <v>501</v>
      </c>
      <c r="B249" s="10" t="s">
        <v>502</v>
      </c>
      <c r="C249" s="10" t="s">
        <v>24</v>
      </c>
      <c r="D249" s="9">
        <v>0</v>
      </c>
      <c r="E249" s="9">
        <v>0</v>
      </c>
      <c r="F249" s="9">
        <v>0</v>
      </c>
      <c r="G249" s="9">
        <v>0</v>
      </c>
      <c r="H249" s="9">
        <v>0</v>
      </c>
      <c r="I249" s="9">
        <v>0</v>
      </c>
      <c r="J249" s="9">
        <v>1</v>
      </c>
      <c r="K249" s="9">
        <v>0</v>
      </c>
      <c r="L249" s="9">
        <v>0</v>
      </c>
      <c r="M249" s="9">
        <v>0</v>
      </c>
      <c r="N249" s="9">
        <v>0</v>
      </c>
      <c r="O249" s="9">
        <v>0</v>
      </c>
      <c r="P249" s="9">
        <v>0</v>
      </c>
      <c r="Q249" s="9">
        <v>0</v>
      </c>
      <c r="R249" s="9">
        <v>0</v>
      </c>
      <c r="S249" s="9">
        <v>0</v>
      </c>
      <c r="T249" s="9">
        <v>0</v>
      </c>
      <c r="U249" s="9">
        <v>0</v>
      </c>
      <c r="W249" s="8" t="b">
        <v>1</v>
      </c>
    </row>
    <row r="250" spans="1:23" x14ac:dyDescent="0.45">
      <c r="A250" s="10" t="s">
        <v>503</v>
      </c>
      <c r="B250" s="10" t="s">
        <v>504</v>
      </c>
      <c r="C250" s="10" t="s">
        <v>24</v>
      </c>
      <c r="D250" s="9">
        <v>0</v>
      </c>
      <c r="E250" s="9">
        <v>0</v>
      </c>
      <c r="F250" s="9">
        <v>0</v>
      </c>
      <c r="G250" s="9">
        <v>0</v>
      </c>
      <c r="H250" s="9">
        <v>0</v>
      </c>
      <c r="I250" s="9">
        <v>0</v>
      </c>
      <c r="J250" s="9">
        <v>1</v>
      </c>
      <c r="K250" s="9">
        <v>0</v>
      </c>
      <c r="L250" s="9">
        <v>0</v>
      </c>
      <c r="M250" s="9">
        <v>0</v>
      </c>
      <c r="N250" s="9">
        <v>0</v>
      </c>
      <c r="O250" s="9">
        <v>0</v>
      </c>
      <c r="P250" s="9">
        <v>0</v>
      </c>
      <c r="Q250" s="9">
        <v>0</v>
      </c>
      <c r="R250" s="9">
        <v>0</v>
      </c>
      <c r="S250" s="9">
        <v>0</v>
      </c>
      <c r="T250" s="9">
        <v>0</v>
      </c>
      <c r="U250" s="9">
        <v>0</v>
      </c>
      <c r="W250" s="8" t="b">
        <v>1</v>
      </c>
    </row>
    <row r="251" spans="1:23" x14ac:dyDescent="0.45">
      <c r="A251" s="10" t="s">
        <v>505</v>
      </c>
      <c r="B251" s="10" t="s">
        <v>506</v>
      </c>
      <c r="C251" s="10" t="s">
        <v>24</v>
      </c>
      <c r="D251" s="9">
        <v>0</v>
      </c>
      <c r="E251" s="9">
        <v>0</v>
      </c>
      <c r="F251" s="9">
        <v>0</v>
      </c>
      <c r="G251" s="9">
        <v>0</v>
      </c>
      <c r="H251" s="9">
        <v>0</v>
      </c>
      <c r="I251" s="9">
        <v>0</v>
      </c>
      <c r="J251" s="9">
        <v>1</v>
      </c>
      <c r="K251" s="9">
        <v>0</v>
      </c>
      <c r="L251" s="9">
        <v>0</v>
      </c>
      <c r="M251" s="9">
        <v>0</v>
      </c>
      <c r="N251" s="9">
        <v>0</v>
      </c>
      <c r="O251" s="9">
        <v>0</v>
      </c>
      <c r="P251" s="9">
        <v>0</v>
      </c>
      <c r="Q251" s="9">
        <v>0</v>
      </c>
      <c r="R251" s="9">
        <v>0</v>
      </c>
      <c r="S251" s="9">
        <v>0</v>
      </c>
      <c r="T251" s="9">
        <v>0</v>
      </c>
      <c r="U251" s="9">
        <v>0</v>
      </c>
      <c r="W251" s="8" t="b">
        <v>1</v>
      </c>
    </row>
    <row r="252" spans="1:23" x14ac:dyDescent="0.45">
      <c r="A252" s="10" t="s">
        <v>507</v>
      </c>
      <c r="B252" s="10" t="s">
        <v>508</v>
      </c>
      <c r="C252" s="10" t="s">
        <v>24</v>
      </c>
      <c r="D252" s="9">
        <v>0</v>
      </c>
      <c r="E252" s="9">
        <v>0</v>
      </c>
      <c r="F252" s="9">
        <v>0</v>
      </c>
      <c r="G252" s="9">
        <v>0</v>
      </c>
      <c r="H252" s="9">
        <v>0</v>
      </c>
      <c r="I252" s="9">
        <v>0</v>
      </c>
      <c r="J252" s="9">
        <v>1</v>
      </c>
      <c r="K252" s="9">
        <v>0</v>
      </c>
      <c r="L252" s="9">
        <v>0</v>
      </c>
      <c r="M252" s="9">
        <v>0</v>
      </c>
      <c r="N252" s="9">
        <v>0</v>
      </c>
      <c r="O252" s="9">
        <v>0</v>
      </c>
      <c r="P252" s="9">
        <v>0</v>
      </c>
      <c r="Q252" s="9">
        <v>0</v>
      </c>
      <c r="R252" s="9">
        <v>0</v>
      </c>
      <c r="S252" s="9">
        <v>0</v>
      </c>
      <c r="T252" s="9">
        <v>0</v>
      </c>
      <c r="U252" s="9">
        <v>0</v>
      </c>
      <c r="W252" s="8" t="b">
        <v>1</v>
      </c>
    </row>
    <row r="253" spans="1:23" x14ac:dyDescent="0.45">
      <c r="A253" s="10" t="s">
        <v>509</v>
      </c>
      <c r="B253" s="10" t="s">
        <v>510</v>
      </c>
      <c r="C253" s="10" t="s">
        <v>24</v>
      </c>
      <c r="D253" s="9">
        <v>0</v>
      </c>
      <c r="E253" s="9">
        <v>0</v>
      </c>
      <c r="F253" s="9">
        <v>0</v>
      </c>
      <c r="G253" s="9">
        <v>0</v>
      </c>
      <c r="H253" s="9">
        <v>0</v>
      </c>
      <c r="I253" s="9">
        <v>0</v>
      </c>
      <c r="J253" s="9">
        <v>1</v>
      </c>
      <c r="K253" s="9">
        <v>0</v>
      </c>
      <c r="L253" s="9">
        <v>0</v>
      </c>
      <c r="M253" s="9">
        <v>0</v>
      </c>
      <c r="N253" s="9">
        <v>0</v>
      </c>
      <c r="O253" s="9">
        <v>0</v>
      </c>
      <c r="P253" s="9">
        <v>0</v>
      </c>
      <c r="Q253" s="9">
        <v>0</v>
      </c>
      <c r="R253" s="9">
        <v>0</v>
      </c>
      <c r="S253" s="9">
        <v>0</v>
      </c>
      <c r="T253" s="9">
        <v>0</v>
      </c>
      <c r="U253" s="9">
        <v>0</v>
      </c>
      <c r="W253" s="8" t="b">
        <v>1</v>
      </c>
    </row>
    <row r="254" spans="1:23" x14ac:dyDescent="0.45">
      <c r="A254" s="10" t="s">
        <v>511</v>
      </c>
      <c r="B254" s="10" t="s">
        <v>512</v>
      </c>
      <c r="C254" s="10" t="s">
        <v>24</v>
      </c>
      <c r="D254" s="9">
        <v>0</v>
      </c>
      <c r="E254" s="9">
        <v>0</v>
      </c>
      <c r="F254" s="9">
        <v>0</v>
      </c>
      <c r="G254" s="9">
        <v>0</v>
      </c>
      <c r="H254" s="9">
        <v>0</v>
      </c>
      <c r="I254" s="9">
        <v>0</v>
      </c>
      <c r="J254" s="9">
        <v>0.86</v>
      </c>
      <c r="K254" s="9">
        <v>0</v>
      </c>
      <c r="L254" s="9">
        <v>0</v>
      </c>
      <c r="M254" s="9">
        <v>0</v>
      </c>
      <c r="N254" s="9">
        <v>0</v>
      </c>
      <c r="O254" s="9">
        <v>0</v>
      </c>
      <c r="P254" s="9">
        <v>0</v>
      </c>
      <c r="Q254" s="9">
        <v>0</v>
      </c>
      <c r="R254" s="9">
        <v>0</v>
      </c>
      <c r="S254" s="9">
        <v>0.14000000000000001</v>
      </c>
      <c r="T254" s="9">
        <v>0</v>
      </c>
      <c r="U254" s="9">
        <v>0</v>
      </c>
      <c r="W254" s="8" t="b">
        <v>1</v>
      </c>
    </row>
    <row r="255" spans="1:23" x14ac:dyDescent="0.45">
      <c r="A255" s="10" t="s">
        <v>513</v>
      </c>
      <c r="B255" s="10" t="s">
        <v>514</v>
      </c>
      <c r="C255" s="10" t="s">
        <v>24</v>
      </c>
      <c r="D255" s="9">
        <v>0</v>
      </c>
      <c r="E255" s="9">
        <v>0</v>
      </c>
      <c r="F255" s="9">
        <v>0</v>
      </c>
      <c r="G255" s="9">
        <v>0</v>
      </c>
      <c r="H255" s="9">
        <v>0</v>
      </c>
      <c r="I255" s="9">
        <v>0</v>
      </c>
      <c r="J255" s="9">
        <v>1</v>
      </c>
      <c r="K255" s="9">
        <v>0</v>
      </c>
      <c r="L255" s="9">
        <v>0</v>
      </c>
      <c r="M255" s="9">
        <v>0</v>
      </c>
      <c r="N255" s="9">
        <v>0</v>
      </c>
      <c r="O255" s="9">
        <v>0</v>
      </c>
      <c r="P255" s="9">
        <v>0</v>
      </c>
      <c r="Q255" s="9">
        <v>0</v>
      </c>
      <c r="R255" s="9">
        <v>0</v>
      </c>
      <c r="S255" s="9">
        <v>0</v>
      </c>
      <c r="T255" s="9">
        <v>0</v>
      </c>
      <c r="U255" s="9">
        <v>0</v>
      </c>
      <c r="W255" s="8" t="b">
        <v>1</v>
      </c>
    </row>
    <row r="256" spans="1:23" x14ac:dyDescent="0.45">
      <c r="A256" s="10" t="s">
        <v>515</v>
      </c>
      <c r="B256" s="10" t="s">
        <v>516</v>
      </c>
      <c r="C256" s="10" t="s">
        <v>24</v>
      </c>
      <c r="D256" s="9">
        <v>0</v>
      </c>
      <c r="E256" s="9">
        <v>0.44</v>
      </c>
      <c r="F256" s="9">
        <v>0</v>
      </c>
      <c r="G256" s="9">
        <v>0</v>
      </c>
      <c r="H256" s="9">
        <v>0</v>
      </c>
      <c r="I256" s="9">
        <v>0</v>
      </c>
      <c r="J256" s="9">
        <v>0.56000000000000005</v>
      </c>
      <c r="K256" s="9">
        <v>0</v>
      </c>
      <c r="L256" s="9">
        <v>0</v>
      </c>
      <c r="M256" s="9">
        <v>0</v>
      </c>
      <c r="N256" s="9">
        <v>0</v>
      </c>
      <c r="O256" s="9">
        <v>0</v>
      </c>
      <c r="P256" s="9">
        <v>0</v>
      </c>
      <c r="Q256" s="9">
        <v>0</v>
      </c>
      <c r="R256" s="9">
        <v>0</v>
      </c>
      <c r="S256" s="9">
        <v>0</v>
      </c>
      <c r="T256" s="9">
        <v>0</v>
      </c>
      <c r="U256" s="9">
        <v>0</v>
      </c>
      <c r="W256" s="8" t="b">
        <v>1</v>
      </c>
    </row>
    <row r="257" spans="1:23" x14ac:dyDescent="0.45">
      <c r="A257" s="10" t="s">
        <v>517</v>
      </c>
      <c r="B257" s="10" t="s">
        <v>518</v>
      </c>
      <c r="C257" s="10" t="s">
        <v>24</v>
      </c>
      <c r="D257" s="9">
        <v>0</v>
      </c>
      <c r="E257" s="9">
        <v>0</v>
      </c>
      <c r="F257" s="9">
        <v>0</v>
      </c>
      <c r="G257" s="9">
        <v>0</v>
      </c>
      <c r="H257" s="9">
        <v>0</v>
      </c>
      <c r="I257" s="9">
        <v>0</v>
      </c>
      <c r="J257" s="9">
        <v>1</v>
      </c>
      <c r="K257" s="9">
        <v>0</v>
      </c>
      <c r="L257" s="9">
        <v>0</v>
      </c>
      <c r="M257" s="9">
        <v>0</v>
      </c>
      <c r="N257" s="9">
        <v>0</v>
      </c>
      <c r="O257" s="9">
        <v>0</v>
      </c>
      <c r="P257" s="9">
        <v>0</v>
      </c>
      <c r="Q257" s="9">
        <v>0</v>
      </c>
      <c r="R257" s="9">
        <v>0</v>
      </c>
      <c r="S257" s="9">
        <v>0</v>
      </c>
      <c r="T257" s="9">
        <v>0</v>
      </c>
      <c r="U257" s="9">
        <v>0</v>
      </c>
      <c r="W257" s="8" t="b">
        <v>1</v>
      </c>
    </row>
    <row r="258" spans="1:23" x14ac:dyDescent="0.45">
      <c r="A258" s="10" t="s">
        <v>519</v>
      </c>
      <c r="B258" s="10" t="s">
        <v>520</v>
      </c>
      <c r="C258" s="10" t="s">
        <v>24</v>
      </c>
      <c r="D258" s="9">
        <v>0</v>
      </c>
      <c r="E258" s="9">
        <v>0</v>
      </c>
      <c r="F258" s="9">
        <v>0</v>
      </c>
      <c r="G258" s="9">
        <v>0</v>
      </c>
      <c r="H258" s="9">
        <v>0</v>
      </c>
      <c r="I258" s="9">
        <v>0</v>
      </c>
      <c r="J258" s="9">
        <v>1</v>
      </c>
      <c r="K258" s="9">
        <v>0</v>
      </c>
      <c r="L258" s="9">
        <v>0</v>
      </c>
      <c r="M258" s="9">
        <v>0</v>
      </c>
      <c r="N258" s="9">
        <v>0</v>
      </c>
      <c r="O258" s="9">
        <v>0</v>
      </c>
      <c r="P258" s="9">
        <v>0</v>
      </c>
      <c r="Q258" s="9">
        <v>0</v>
      </c>
      <c r="R258" s="9">
        <v>0</v>
      </c>
      <c r="S258" s="9">
        <v>0</v>
      </c>
      <c r="T258" s="9">
        <v>0</v>
      </c>
      <c r="U258" s="9">
        <v>0</v>
      </c>
      <c r="W258" s="8" t="b">
        <v>1</v>
      </c>
    </row>
    <row r="259" spans="1:23" x14ac:dyDescent="0.45">
      <c r="A259" s="10" t="s">
        <v>521</v>
      </c>
      <c r="B259" s="10" t="s">
        <v>522</v>
      </c>
      <c r="C259" s="10" t="s">
        <v>24</v>
      </c>
      <c r="D259" s="9">
        <v>0</v>
      </c>
      <c r="E259" s="9">
        <v>0</v>
      </c>
      <c r="F259" s="9">
        <v>0</v>
      </c>
      <c r="G259" s="9">
        <v>0</v>
      </c>
      <c r="H259" s="9">
        <v>0</v>
      </c>
      <c r="I259" s="9">
        <v>0</v>
      </c>
      <c r="J259" s="9">
        <v>1</v>
      </c>
      <c r="K259" s="9">
        <v>0</v>
      </c>
      <c r="L259" s="9">
        <v>0</v>
      </c>
      <c r="M259" s="9">
        <v>0</v>
      </c>
      <c r="N259" s="9">
        <v>0</v>
      </c>
      <c r="O259" s="9">
        <v>0</v>
      </c>
      <c r="P259" s="9">
        <v>0</v>
      </c>
      <c r="Q259" s="9">
        <v>0</v>
      </c>
      <c r="R259" s="9">
        <v>0</v>
      </c>
      <c r="S259" s="9">
        <v>0</v>
      </c>
      <c r="T259" s="9">
        <v>0</v>
      </c>
      <c r="U259" s="9">
        <v>0</v>
      </c>
      <c r="W259" s="8" t="b">
        <v>1</v>
      </c>
    </row>
    <row r="260" spans="1:23" x14ac:dyDescent="0.45">
      <c r="A260" s="10" t="s">
        <v>523</v>
      </c>
      <c r="B260" s="10" t="s">
        <v>524</v>
      </c>
      <c r="C260" s="10" t="s">
        <v>24</v>
      </c>
      <c r="D260" s="9">
        <v>0</v>
      </c>
      <c r="E260" s="9">
        <v>0</v>
      </c>
      <c r="F260" s="9">
        <v>0</v>
      </c>
      <c r="G260" s="9">
        <v>0</v>
      </c>
      <c r="H260" s="9">
        <v>0</v>
      </c>
      <c r="I260" s="9">
        <v>0</v>
      </c>
      <c r="J260" s="9">
        <v>1</v>
      </c>
      <c r="K260" s="9">
        <v>0</v>
      </c>
      <c r="L260" s="9">
        <v>0</v>
      </c>
      <c r="M260" s="9">
        <v>0</v>
      </c>
      <c r="N260" s="9">
        <v>0</v>
      </c>
      <c r="O260" s="9">
        <v>0</v>
      </c>
      <c r="P260" s="9">
        <v>0</v>
      </c>
      <c r="Q260" s="9">
        <v>0</v>
      </c>
      <c r="R260" s="9">
        <v>0</v>
      </c>
      <c r="S260" s="9">
        <v>0</v>
      </c>
      <c r="T260" s="9">
        <v>0</v>
      </c>
      <c r="U260" s="9">
        <v>0</v>
      </c>
      <c r="W260" s="8" t="b">
        <v>1</v>
      </c>
    </row>
    <row r="261" spans="1:23" x14ac:dyDescent="0.45">
      <c r="A261" s="10" t="s">
        <v>525</v>
      </c>
      <c r="B261" s="10" t="s">
        <v>526</v>
      </c>
      <c r="C261" s="10" t="s">
        <v>24</v>
      </c>
      <c r="D261" s="9">
        <v>0</v>
      </c>
      <c r="E261" s="9">
        <v>0</v>
      </c>
      <c r="F261" s="9">
        <v>0</v>
      </c>
      <c r="G261" s="9">
        <v>0</v>
      </c>
      <c r="H261" s="9">
        <v>0</v>
      </c>
      <c r="I261" s="9">
        <v>0</v>
      </c>
      <c r="J261" s="9">
        <v>1</v>
      </c>
      <c r="K261" s="9">
        <v>0</v>
      </c>
      <c r="L261" s="9">
        <v>0</v>
      </c>
      <c r="M261" s="9">
        <v>0</v>
      </c>
      <c r="N261" s="9">
        <v>0</v>
      </c>
      <c r="O261" s="9">
        <v>0</v>
      </c>
      <c r="P261" s="9">
        <v>0</v>
      </c>
      <c r="Q261" s="9">
        <v>0</v>
      </c>
      <c r="R261" s="9">
        <v>0</v>
      </c>
      <c r="S261" s="9">
        <v>0</v>
      </c>
      <c r="T261" s="9">
        <v>0</v>
      </c>
      <c r="U261" s="9">
        <v>0</v>
      </c>
      <c r="W261" s="8" t="b">
        <v>1</v>
      </c>
    </row>
    <row r="262" spans="1:23" x14ac:dyDescent="0.45">
      <c r="A262" s="10" t="s">
        <v>527</v>
      </c>
      <c r="B262" s="10" t="s">
        <v>528</v>
      </c>
      <c r="C262" s="10" t="s">
        <v>174</v>
      </c>
      <c r="D262" s="9">
        <v>0</v>
      </c>
      <c r="E262" s="9">
        <v>0</v>
      </c>
      <c r="F262" s="9">
        <v>1</v>
      </c>
      <c r="G262" s="9">
        <v>0</v>
      </c>
      <c r="H262" s="9">
        <v>0</v>
      </c>
      <c r="I262" s="9">
        <v>0</v>
      </c>
      <c r="J262" s="9">
        <v>0</v>
      </c>
      <c r="K262" s="9">
        <v>0</v>
      </c>
      <c r="L262" s="9">
        <v>0</v>
      </c>
      <c r="M262" s="9">
        <v>0</v>
      </c>
      <c r="N262" s="9">
        <v>0</v>
      </c>
      <c r="O262" s="9">
        <v>0</v>
      </c>
      <c r="P262" s="9">
        <v>0</v>
      </c>
      <c r="Q262" s="9">
        <v>0</v>
      </c>
      <c r="R262" s="9">
        <v>0</v>
      </c>
      <c r="S262" s="9">
        <v>0</v>
      </c>
      <c r="T262" s="9">
        <v>0</v>
      </c>
      <c r="U262" s="9">
        <v>0</v>
      </c>
      <c r="W262" s="8" t="b">
        <v>1</v>
      </c>
    </row>
    <row r="263" spans="1:23" x14ac:dyDescent="0.45">
      <c r="A263" s="10" t="s">
        <v>529</v>
      </c>
      <c r="B263" s="10" t="s">
        <v>530</v>
      </c>
      <c r="C263" s="10" t="s">
        <v>174</v>
      </c>
      <c r="D263" s="9">
        <v>0</v>
      </c>
      <c r="E263" s="9">
        <v>0</v>
      </c>
      <c r="F263" s="9">
        <v>1</v>
      </c>
      <c r="G263" s="9">
        <v>0</v>
      </c>
      <c r="H263" s="9">
        <v>0</v>
      </c>
      <c r="I263" s="9">
        <v>0</v>
      </c>
      <c r="J263" s="9">
        <v>0</v>
      </c>
      <c r="K263" s="9">
        <v>0</v>
      </c>
      <c r="L263" s="9">
        <v>0</v>
      </c>
      <c r="M263" s="9">
        <v>0</v>
      </c>
      <c r="N263" s="9">
        <v>0</v>
      </c>
      <c r="O263" s="9">
        <v>0</v>
      </c>
      <c r="P263" s="9">
        <v>0</v>
      </c>
      <c r="Q263" s="9">
        <v>0</v>
      </c>
      <c r="R263" s="9">
        <v>0</v>
      </c>
      <c r="S263" s="9">
        <v>0</v>
      </c>
      <c r="T263" s="9">
        <v>0</v>
      </c>
      <c r="U263" s="9">
        <v>0</v>
      </c>
      <c r="W263" s="8" t="b">
        <v>1</v>
      </c>
    </row>
    <row r="264" spans="1:23" x14ac:dyDescent="0.45">
      <c r="A264" s="10" t="s">
        <v>531</v>
      </c>
      <c r="B264" s="10" t="s">
        <v>532</v>
      </c>
      <c r="C264" s="10" t="s">
        <v>174</v>
      </c>
      <c r="D264" s="9">
        <v>0</v>
      </c>
      <c r="E264" s="9">
        <v>0</v>
      </c>
      <c r="F264" s="9">
        <v>1</v>
      </c>
      <c r="G264" s="9">
        <v>0</v>
      </c>
      <c r="H264" s="9">
        <v>0</v>
      </c>
      <c r="I264" s="9">
        <v>0</v>
      </c>
      <c r="J264" s="9">
        <v>0</v>
      </c>
      <c r="K264" s="9">
        <v>0</v>
      </c>
      <c r="L264" s="9">
        <v>0</v>
      </c>
      <c r="M264" s="9">
        <v>0</v>
      </c>
      <c r="N264" s="9">
        <v>0</v>
      </c>
      <c r="O264" s="9">
        <v>0</v>
      </c>
      <c r="P264" s="9">
        <v>0</v>
      </c>
      <c r="Q264" s="9">
        <v>0</v>
      </c>
      <c r="R264" s="9">
        <v>0</v>
      </c>
      <c r="S264" s="9">
        <v>0</v>
      </c>
      <c r="T264" s="9">
        <v>0</v>
      </c>
      <c r="U264" s="9">
        <v>0</v>
      </c>
      <c r="W264" s="8" t="b">
        <v>1</v>
      </c>
    </row>
    <row r="265" spans="1:23" x14ac:dyDescent="0.45">
      <c r="A265" s="10" t="s">
        <v>533</v>
      </c>
      <c r="B265" s="10" t="s">
        <v>534</v>
      </c>
      <c r="C265" s="10" t="s">
        <v>174</v>
      </c>
      <c r="D265" s="9">
        <v>0</v>
      </c>
      <c r="E265" s="9">
        <v>0</v>
      </c>
      <c r="F265" s="9">
        <v>1</v>
      </c>
      <c r="G265" s="9">
        <v>0</v>
      </c>
      <c r="H265" s="9">
        <v>0</v>
      </c>
      <c r="I265" s="9">
        <v>0</v>
      </c>
      <c r="J265" s="9">
        <v>0</v>
      </c>
      <c r="K265" s="9">
        <v>0</v>
      </c>
      <c r="L265" s="9">
        <v>0</v>
      </c>
      <c r="M265" s="9">
        <v>0</v>
      </c>
      <c r="N265" s="9">
        <v>0</v>
      </c>
      <c r="O265" s="9">
        <v>0</v>
      </c>
      <c r="P265" s="9">
        <v>0</v>
      </c>
      <c r="Q265" s="9">
        <v>0</v>
      </c>
      <c r="R265" s="9">
        <v>0</v>
      </c>
      <c r="S265" s="9">
        <v>0</v>
      </c>
      <c r="T265" s="9">
        <v>0</v>
      </c>
      <c r="U265" s="9">
        <v>0</v>
      </c>
      <c r="W265" s="8" t="b">
        <v>1</v>
      </c>
    </row>
    <row r="266" spans="1:23" x14ac:dyDescent="0.45">
      <c r="A266" s="10" t="s">
        <v>535</v>
      </c>
      <c r="B266" s="10" t="s">
        <v>536</v>
      </c>
      <c r="C266" s="10" t="s">
        <v>174</v>
      </c>
      <c r="D266" s="9">
        <v>0</v>
      </c>
      <c r="E266" s="9">
        <v>0</v>
      </c>
      <c r="F266" s="9">
        <v>1</v>
      </c>
      <c r="G266" s="9">
        <v>0</v>
      </c>
      <c r="H266" s="9">
        <v>0</v>
      </c>
      <c r="I266" s="9">
        <v>0</v>
      </c>
      <c r="J266" s="9">
        <v>0</v>
      </c>
      <c r="K266" s="9">
        <v>0</v>
      </c>
      <c r="L266" s="9">
        <v>0</v>
      </c>
      <c r="M266" s="9">
        <v>0</v>
      </c>
      <c r="N266" s="9">
        <v>0</v>
      </c>
      <c r="O266" s="9">
        <v>0</v>
      </c>
      <c r="P266" s="9">
        <v>0</v>
      </c>
      <c r="Q266" s="9">
        <v>0</v>
      </c>
      <c r="R266" s="9">
        <v>0</v>
      </c>
      <c r="S266" s="9">
        <v>0</v>
      </c>
      <c r="T266" s="9">
        <v>0</v>
      </c>
      <c r="U266" s="9">
        <v>0</v>
      </c>
      <c r="W266" s="8" t="b">
        <v>1</v>
      </c>
    </row>
    <row r="267" spans="1:23" x14ac:dyDescent="0.45">
      <c r="A267" s="10" t="s">
        <v>537</v>
      </c>
      <c r="B267" s="10" t="s">
        <v>538</v>
      </c>
      <c r="C267" s="10" t="s">
        <v>174</v>
      </c>
      <c r="D267" s="9">
        <v>0</v>
      </c>
      <c r="E267" s="9">
        <v>0</v>
      </c>
      <c r="F267" s="9">
        <v>1</v>
      </c>
      <c r="G267" s="9">
        <v>0</v>
      </c>
      <c r="H267" s="9">
        <v>0</v>
      </c>
      <c r="I267" s="9">
        <v>0</v>
      </c>
      <c r="J267" s="9">
        <v>0</v>
      </c>
      <c r="K267" s="9">
        <v>0</v>
      </c>
      <c r="L267" s="9">
        <v>0</v>
      </c>
      <c r="M267" s="9">
        <v>0</v>
      </c>
      <c r="N267" s="9">
        <v>0</v>
      </c>
      <c r="O267" s="9">
        <v>0</v>
      </c>
      <c r="P267" s="9">
        <v>0</v>
      </c>
      <c r="Q267" s="9">
        <v>0</v>
      </c>
      <c r="R267" s="9">
        <v>0</v>
      </c>
      <c r="S267" s="9">
        <v>0</v>
      </c>
      <c r="T267" s="9">
        <v>0</v>
      </c>
      <c r="U267" s="9">
        <v>0</v>
      </c>
      <c r="W267" s="8" t="b">
        <v>1</v>
      </c>
    </row>
    <row r="268" spans="1:23" x14ac:dyDescent="0.45">
      <c r="A268" s="10" t="s">
        <v>539</v>
      </c>
      <c r="B268" s="10" t="s">
        <v>540</v>
      </c>
      <c r="C268" s="10" t="s">
        <v>174</v>
      </c>
      <c r="D268" s="9">
        <v>0</v>
      </c>
      <c r="E268" s="9">
        <v>0</v>
      </c>
      <c r="F268" s="9">
        <v>1</v>
      </c>
      <c r="G268" s="9">
        <v>0</v>
      </c>
      <c r="H268" s="9">
        <v>0</v>
      </c>
      <c r="I268" s="9">
        <v>0</v>
      </c>
      <c r="J268" s="9">
        <v>0</v>
      </c>
      <c r="K268" s="9">
        <v>0</v>
      </c>
      <c r="L268" s="9">
        <v>0</v>
      </c>
      <c r="M268" s="9">
        <v>0</v>
      </c>
      <c r="N268" s="9">
        <v>0</v>
      </c>
      <c r="O268" s="9">
        <v>0</v>
      </c>
      <c r="P268" s="9">
        <v>0</v>
      </c>
      <c r="Q268" s="9">
        <v>0</v>
      </c>
      <c r="R268" s="9">
        <v>0</v>
      </c>
      <c r="S268" s="9">
        <v>0</v>
      </c>
      <c r="T268" s="9">
        <v>0</v>
      </c>
      <c r="U268" s="9">
        <v>0</v>
      </c>
      <c r="W268" s="8" t="b">
        <v>1</v>
      </c>
    </row>
    <row r="269" spans="1:23" x14ac:dyDescent="0.45">
      <c r="A269" s="10" t="s">
        <v>541</v>
      </c>
      <c r="B269" s="10" t="s">
        <v>542</v>
      </c>
      <c r="C269" s="10" t="s">
        <v>174</v>
      </c>
      <c r="D269" s="9">
        <v>0</v>
      </c>
      <c r="E269" s="9">
        <v>0</v>
      </c>
      <c r="F269" s="9">
        <v>1</v>
      </c>
      <c r="G269" s="9">
        <v>0</v>
      </c>
      <c r="H269" s="9">
        <v>0</v>
      </c>
      <c r="I269" s="9">
        <v>0</v>
      </c>
      <c r="J269" s="9">
        <v>0</v>
      </c>
      <c r="K269" s="9">
        <v>0</v>
      </c>
      <c r="L269" s="9">
        <v>0</v>
      </c>
      <c r="M269" s="9">
        <v>0</v>
      </c>
      <c r="N269" s="9">
        <v>0</v>
      </c>
      <c r="O269" s="9">
        <v>0</v>
      </c>
      <c r="P269" s="9">
        <v>0</v>
      </c>
      <c r="Q269" s="9">
        <v>0</v>
      </c>
      <c r="R269" s="9">
        <v>0</v>
      </c>
      <c r="S269" s="9">
        <v>0</v>
      </c>
      <c r="T269" s="9">
        <v>0</v>
      </c>
      <c r="U269" s="9">
        <v>0</v>
      </c>
      <c r="W269" s="8" t="b">
        <v>1</v>
      </c>
    </row>
    <row r="270" spans="1:23" x14ac:dyDescent="0.45">
      <c r="A270" s="10" t="s">
        <v>543</v>
      </c>
      <c r="B270" s="10" t="s">
        <v>544</v>
      </c>
      <c r="C270" s="10" t="s">
        <v>174</v>
      </c>
      <c r="D270" s="9">
        <v>0</v>
      </c>
      <c r="E270" s="9">
        <v>0</v>
      </c>
      <c r="F270" s="9">
        <v>1</v>
      </c>
      <c r="G270" s="9">
        <v>0</v>
      </c>
      <c r="H270" s="9">
        <v>0</v>
      </c>
      <c r="I270" s="9">
        <v>0</v>
      </c>
      <c r="J270" s="9">
        <v>0</v>
      </c>
      <c r="K270" s="9">
        <v>0</v>
      </c>
      <c r="L270" s="9">
        <v>0</v>
      </c>
      <c r="M270" s="9">
        <v>0</v>
      </c>
      <c r="N270" s="9">
        <v>0</v>
      </c>
      <c r="O270" s="9">
        <v>0</v>
      </c>
      <c r="P270" s="9">
        <v>0</v>
      </c>
      <c r="Q270" s="9">
        <v>0</v>
      </c>
      <c r="R270" s="9">
        <v>0</v>
      </c>
      <c r="S270" s="9">
        <v>0</v>
      </c>
      <c r="T270" s="9">
        <v>0</v>
      </c>
      <c r="U270" s="9">
        <v>0</v>
      </c>
      <c r="W270" s="8" t="b">
        <v>1</v>
      </c>
    </row>
    <row r="271" spans="1:23" x14ac:dyDescent="0.45">
      <c r="A271" s="10" t="s">
        <v>545</v>
      </c>
      <c r="B271" s="10" t="s">
        <v>546</v>
      </c>
      <c r="C271" s="10" t="s">
        <v>174</v>
      </c>
      <c r="D271" s="9">
        <v>0</v>
      </c>
      <c r="E271" s="9">
        <v>0</v>
      </c>
      <c r="F271" s="9">
        <v>1</v>
      </c>
      <c r="G271" s="9">
        <v>0</v>
      </c>
      <c r="H271" s="9">
        <v>0</v>
      </c>
      <c r="I271" s="9">
        <v>0</v>
      </c>
      <c r="J271" s="9">
        <v>0</v>
      </c>
      <c r="K271" s="9">
        <v>0</v>
      </c>
      <c r="L271" s="9">
        <v>0</v>
      </c>
      <c r="M271" s="9">
        <v>0</v>
      </c>
      <c r="N271" s="9">
        <v>0</v>
      </c>
      <c r="O271" s="9">
        <v>0</v>
      </c>
      <c r="P271" s="9">
        <v>0</v>
      </c>
      <c r="Q271" s="9">
        <v>0</v>
      </c>
      <c r="R271" s="9">
        <v>0</v>
      </c>
      <c r="S271" s="9">
        <v>0</v>
      </c>
      <c r="T271" s="9">
        <v>0</v>
      </c>
      <c r="U271" s="9">
        <v>0</v>
      </c>
      <c r="W271" s="8" t="b">
        <v>1</v>
      </c>
    </row>
    <row r="272" spans="1:23" x14ac:dyDescent="0.45">
      <c r="A272" s="10" t="s">
        <v>547</v>
      </c>
      <c r="B272" s="10" t="s">
        <v>548</v>
      </c>
      <c r="C272" s="10" t="s">
        <v>174</v>
      </c>
      <c r="D272" s="9">
        <v>0</v>
      </c>
      <c r="E272" s="9">
        <v>0</v>
      </c>
      <c r="F272" s="9">
        <v>1</v>
      </c>
      <c r="G272" s="9">
        <v>0</v>
      </c>
      <c r="H272" s="9">
        <v>0</v>
      </c>
      <c r="I272" s="9">
        <v>0</v>
      </c>
      <c r="J272" s="9">
        <v>0</v>
      </c>
      <c r="K272" s="9">
        <v>0</v>
      </c>
      <c r="L272" s="9">
        <v>0</v>
      </c>
      <c r="M272" s="9">
        <v>0</v>
      </c>
      <c r="N272" s="9">
        <v>0</v>
      </c>
      <c r="O272" s="9">
        <v>0</v>
      </c>
      <c r="P272" s="9">
        <v>0</v>
      </c>
      <c r="Q272" s="9">
        <v>0</v>
      </c>
      <c r="R272" s="9">
        <v>0</v>
      </c>
      <c r="S272" s="9">
        <v>0</v>
      </c>
      <c r="T272" s="9">
        <v>0</v>
      </c>
      <c r="U272" s="9">
        <v>0</v>
      </c>
      <c r="W272" s="8" t="b">
        <v>1</v>
      </c>
    </row>
    <row r="273" spans="1:23" x14ac:dyDescent="0.45">
      <c r="A273" s="10" t="s">
        <v>549</v>
      </c>
      <c r="B273" s="10" t="s">
        <v>550</v>
      </c>
      <c r="C273" s="10" t="s">
        <v>174</v>
      </c>
      <c r="D273" s="9">
        <v>0</v>
      </c>
      <c r="E273" s="9">
        <v>0</v>
      </c>
      <c r="F273" s="9">
        <v>1</v>
      </c>
      <c r="G273" s="9">
        <v>0</v>
      </c>
      <c r="H273" s="9">
        <v>0</v>
      </c>
      <c r="I273" s="9">
        <v>0</v>
      </c>
      <c r="J273" s="9">
        <v>0</v>
      </c>
      <c r="K273" s="9">
        <v>0</v>
      </c>
      <c r="L273" s="9">
        <v>0</v>
      </c>
      <c r="M273" s="9">
        <v>0</v>
      </c>
      <c r="N273" s="9">
        <v>0</v>
      </c>
      <c r="O273" s="9">
        <v>0</v>
      </c>
      <c r="P273" s="9">
        <v>0</v>
      </c>
      <c r="Q273" s="9">
        <v>0</v>
      </c>
      <c r="R273" s="9">
        <v>0</v>
      </c>
      <c r="S273" s="9">
        <v>0</v>
      </c>
      <c r="T273" s="9">
        <v>0</v>
      </c>
      <c r="U273" s="9">
        <v>0</v>
      </c>
      <c r="W273" s="8" t="b">
        <v>1</v>
      </c>
    </row>
    <row r="274" spans="1:23" x14ac:dyDescent="0.45">
      <c r="A274" s="10" t="s">
        <v>551</v>
      </c>
      <c r="B274" s="10" t="s">
        <v>552</v>
      </c>
      <c r="C274" s="10" t="s">
        <v>174</v>
      </c>
      <c r="D274" s="9">
        <v>0</v>
      </c>
      <c r="E274" s="9">
        <v>0</v>
      </c>
      <c r="F274" s="9">
        <v>1</v>
      </c>
      <c r="G274" s="9">
        <v>0</v>
      </c>
      <c r="H274" s="9">
        <v>0</v>
      </c>
      <c r="I274" s="9">
        <v>0</v>
      </c>
      <c r="J274" s="9">
        <v>0</v>
      </c>
      <c r="K274" s="9">
        <v>0</v>
      </c>
      <c r="L274" s="9">
        <v>0</v>
      </c>
      <c r="M274" s="9">
        <v>0</v>
      </c>
      <c r="N274" s="9">
        <v>0</v>
      </c>
      <c r="O274" s="9">
        <v>0</v>
      </c>
      <c r="P274" s="9">
        <v>0</v>
      </c>
      <c r="Q274" s="9">
        <v>0</v>
      </c>
      <c r="R274" s="9">
        <v>0</v>
      </c>
      <c r="S274" s="9">
        <v>0</v>
      </c>
      <c r="T274" s="9">
        <v>0</v>
      </c>
      <c r="U274" s="9">
        <v>0</v>
      </c>
      <c r="W274" s="8" t="b">
        <v>1</v>
      </c>
    </row>
    <row r="275" spans="1:23" x14ac:dyDescent="0.45">
      <c r="A275" s="10" t="s">
        <v>553</v>
      </c>
      <c r="B275" s="10" t="s">
        <v>554</v>
      </c>
      <c r="C275" s="10" t="s">
        <v>174</v>
      </c>
      <c r="D275" s="9">
        <v>0</v>
      </c>
      <c r="E275" s="9">
        <v>0</v>
      </c>
      <c r="F275" s="9">
        <v>1</v>
      </c>
      <c r="G275" s="9">
        <v>0</v>
      </c>
      <c r="H275" s="9">
        <v>0</v>
      </c>
      <c r="I275" s="9">
        <v>0</v>
      </c>
      <c r="J275" s="9">
        <v>0</v>
      </c>
      <c r="K275" s="9">
        <v>0</v>
      </c>
      <c r="L275" s="9">
        <v>0</v>
      </c>
      <c r="M275" s="9">
        <v>0</v>
      </c>
      <c r="N275" s="9">
        <v>0</v>
      </c>
      <c r="O275" s="9">
        <v>0</v>
      </c>
      <c r="P275" s="9">
        <v>0</v>
      </c>
      <c r="Q275" s="9">
        <v>0</v>
      </c>
      <c r="R275" s="9">
        <v>0</v>
      </c>
      <c r="S275" s="9">
        <v>0</v>
      </c>
      <c r="T275" s="9">
        <v>0</v>
      </c>
      <c r="U275" s="9">
        <v>0</v>
      </c>
      <c r="W275" s="8" t="b">
        <v>1</v>
      </c>
    </row>
    <row r="276" spans="1:23" x14ac:dyDescent="0.45">
      <c r="A276" s="10" t="s">
        <v>555</v>
      </c>
      <c r="B276" s="10" t="s">
        <v>556</v>
      </c>
      <c r="C276" s="10" t="s">
        <v>174</v>
      </c>
      <c r="D276" s="9">
        <v>0</v>
      </c>
      <c r="E276" s="9">
        <v>0</v>
      </c>
      <c r="F276" s="9">
        <v>1</v>
      </c>
      <c r="G276" s="9">
        <v>0</v>
      </c>
      <c r="H276" s="9">
        <v>0</v>
      </c>
      <c r="I276" s="9">
        <v>0</v>
      </c>
      <c r="J276" s="9">
        <v>0</v>
      </c>
      <c r="K276" s="9">
        <v>0</v>
      </c>
      <c r="L276" s="9">
        <v>0</v>
      </c>
      <c r="M276" s="9">
        <v>0</v>
      </c>
      <c r="N276" s="9">
        <v>0</v>
      </c>
      <c r="O276" s="9">
        <v>0</v>
      </c>
      <c r="P276" s="9">
        <v>0</v>
      </c>
      <c r="Q276" s="9">
        <v>0</v>
      </c>
      <c r="R276" s="9">
        <v>0</v>
      </c>
      <c r="S276" s="9">
        <v>0</v>
      </c>
      <c r="T276" s="9">
        <v>0</v>
      </c>
      <c r="U276" s="9">
        <v>0</v>
      </c>
      <c r="W276" s="8" t="b">
        <v>1</v>
      </c>
    </row>
    <row r="277" spans="1:23" x14ac:dyDescent="0.45">
      <c r="A277" s="10" t="s">
        <v>557</v>
      </c>
      <c r="B277" s="10" t="s">
        <v>558</v>
      </c>
      <c r="C277" s="10" t="s">
        <v>174</v>
      </c>
      <c r="D277" s="9">
        <v>0</v>
      </c>
      <c r="E277" s="9">
        <v>0</v>
      </c>
      <c r="F277" s="9">
        <v>1</v>
      </c>
      <c r="G277" s="9">
        <v>0</v>
      </c>
      <c r="H277" s="9">
        <v>0</v>
      </c>
      <c r="I277" s="9">
        <v>0</v>
      </c>
      <c r="J277" s="9">
        <v>0</v>
      </c>
      <c r="K277" s="9">
        <v>0</v>
      </c>
      <c r="L277" s="9">
        <v>0</v>
      </c>
      <c r="M277" s="9">
        <v>0</v>
      </c>
      <c r="N277" s="9">
        <v>0</v>
      </c>
      <c r="O277" s="9">
        <v>0</v>
      </c>
      <c r="P277" s="9">
        <v>0</v>
      </c>
      <c r="Q277" s="9">
        <v>0</v>
      </c>
      <c r="R277" s="9">
        <v>0</v>
      </c>
      <c r="S277" s="9">
        <v>0</v>
      </c>
      <c r="T277" s="9">
        <v>0</v>
      </c>
      <c r="U277" s="9">
        <v>0</v>
      </c>
      <c r="W277" s="8" t="b">
        <v>1</v>
      </c>
    </row>
    <row r="278" spans="1:23" x14ac:dyDescent="0.45">
      <c r="A278" s="10" t="s">
        <v>559</v>
      </c>
      <c r="B278" s="10" t="s">
        <v>560</v>
      </c>
      <c r="C278" s="10" t="s">
        <v>174</v>
      </c>
      <c r="D278" s="9">
        <v>0</v>
      </c>
      <c r="E278" s="9">
        <v>0</v>
      </c>
      <c r="F278" s="9">
        <v>1</v>
      </c>
      <c r="G278" s="9">
        <v>0</v>
      </c>
      <c r="H278" s="9">
        <v>0</v>
      </c>
      <c r="I278" s="9">
        <v>0</v>
      </c>
      <c r="J278" s="9">
        <v>0</v>
      </c>
      <c r="K278" s="9">
        <v>0</v>
      </c>
      <c r="L278" s="9">
        <v>0</v>
      </c>
      <c r="M278" s="9">
        <v>0</v>
      </c>
      <c r="N278" s="9">
        <v>0</v>
      </c>
      <c r="O278" s="9">
        <v>0</v>
      </c>
      <c r="P278" s="9">
        <v>0</v>
      </c>
      <c r="Q278" s="9">
        <v>0</v>
      </c>
      <c r="R278" s="9">
        <v>0</v>
      </c>
      <c r="S278" s="9">
        <v>0</v>
      </c>
      <c r="T278" s="9">
        <v>0</v>
      </c>
      <c r="U278" s="9">
        <v>0</v>
      </c>
      <c r="W278" s="8" t="b">
        <v>1</v>
      </c>
    </row>
    <row r="279" spans="1:23" x14ac:dyDescent="0.45">
      <c r="A279" s="10" t="s">
        <v>561</v>
      </c>
      <c r="B279" s="10" t="s">
        <v>562</v>
      </c>
      <c r="C279" s="10" t="s">
        <v>174</v>
      </c>
      <c r="D279" s="9">
        <v>0</v>
      </c>
      <c r="E279" s="9">
        <v>0</v>
      </c>
      <c r="F279" s="9">
        <v>1</v>
      </c>
      <c r="G279" s="9">
        <v>0</v>
      </c>
      <c r="H279" s="9">
        <v>0</v>
      </c>
      <c r="I279" s="9">
        <v>0</v>
      </c>
      <c r="J279" s="9">
        <v>0</v>
      </c>
      <c r="K279" s="9">
        <v>0</v>
      </c>
      <c r="L279" s="9">
        <v>0</v>
      </c>
      <c r="M279" s="9">
        <v>0</v>
      </c>
      <c r="N279" s="9">
        <v>0</v>
      </c>
      <c r="O279" s="9">
        <v>0</v>
      </c>
      <c r="P279" s="9">
        <v>0</v>
      </c>
      <c r="Q279" s="9">
        <v>0</v>
      </c>
      <c r="R279" s="9">
        <v>0</v>
      </c>
      <c r="S279" s="9">
        <v>0</v>
      </c>
      <c r="T279" s="9">
        <v>0</v>
      </c>
      <c r="U279" s="9">
        <v>0</v>
      </c>
      <c r="W279" s="8" t="b">
        <v>1</v>
      </c>
    </row>
    <row r="280" spans="1:23" x14ac:dyDescent="0.45">
      <c r="A280" s="10" t="s">
        <v>563</v>
      </c>
      <c r="B280" s="10" t="s">
        <v>564</v>
      </c>
      <c r="C280" s="10" t="s">
        <v>174</v>
      </c>
      <c r="D280" s="9">
        <v>0</v>
      </c>
      <c r="E280" s="9">
        <v>0</v>
      </c>
      <c r="F280" s="9">
        <v>1</v>
      </c>
      <c r="G280" s="9">
        <v>0</v>
      </c>
      <c r="H280" s="9">
        <v>0</v>
      </c>
      <c r="I280" s="9">
        <v>0</v>
      </c>
      <c r="J280" s="9">
        <v>0</v>
      </c>
      <c r="K280" s="9">
        <v>0</v>
      </c>
      <c r="L280" s="9">
        <v>0</v>
      </c>
      <c r="M280" s="9">
        <v>0</v>
      </c>
      <c r="N280" s="9">
        <v>0</v>
      </c>
      <c r="O280" s="9">
        <v>0</v>
      </c>
      <c r="P280" s="9">
        <v>0</v>
      </c>
      <c r="Q280" s="9">
        <v>0</v>
      </c>
      <c r="R280" s="9">
        <v>0</v>
      </c>
      <c r="S280" s="9">
        <v>0</v>
      </c>
      <c r="T280" s="9">
        <v>0</v>
      </c>
      <c r="U280" s="9">
        <v>0</v>
      </c>
      <c r="W280" s="8" t="b">
        <v>1</v>
      </c>
    </row>
    <row r="281" spans="1:23" x14ac:dyDescent="0.45">
      <c r="A281" s="10" t="s">
        <v>565</v>
      </c>
      <c r="B281" s="10" t="s">
        <v>566</v>
      </c>
      <c r="C281" s="10" t="s">
        <v>174</v>
      </c>
      <c r="D281" s="9">
        <v>0</v>
      </c>
      <c r="E281" s="9">
        <v>0</v>
      </c>
      <c r="F281" s="9">
        <v>1</v>
      </c>
      <c r="G281" s="9">
        <v>0</v>
      </c>
      <c r="H281" s="9">
        <v>0</v>
      </c>
      <c r="I281" s="9">
        <v>0</v>
      </c>
      <c r="J281" s="9">
        <v>0</v>
      </c>
      <c r="K281" s="9">
        <v>0</v>
      </c>
      <c r="L281" s="9">
        <v>0</v>
      </c>
      <c r="M281" s="9">
        <v>0</v>
      </c>
      <c r="N281" s="9">
        <v>0</v>
      </c>
      <c r="O281" s="9">
        <v>0</v>
      </c>
      <c r="P281" s="9">
        <v>0</v>
      </c>
      <c r="Q281" s="9">
        <v>0</v>
      </c>
      <c r="R281" s="9">
        <v>0</v>
      </c>
      <c r="S281" s="9">
        <v>0</v>
      </c>
      <c r="T281" s="9">
        <v>0</v>
      </c>
      <c r="U281" s="9">
        <v>0</v>
      </c>
      <c r="W281" s="8" t="b">
        <v>1</v>
      </c>
    </row>
    <row r="282" spans="1:23" x14ac:dyDescent="0.45">
      <c r="A282" s="10" t="s">
        <v>567</v>
      </c>
      <c r="B282" s="10" t="s">
        <v>568</v>
      </c>
      <c r="C282" s="10" t="s">
        <v>174</v>
      </c>
      <c r="D282" s="9">
        <v>0</v>
      </c>
      <c r="E282" s="9">
        <v>0</v>
      </c>
      <c r="F282" s="9">
        <v>1</v>
      </c>
      <c r="G282" s="9">
        <v>0</v>
      </c>
      <c r="H282" s="9">
        <v>0</v>
      </c>
      <c r="I282" s="9">
        <v>0</v>
      </c>
      <c r="J282" s="9">
        <v>0</v>
      </c>
      <c r="K282" s="9">
        <v>0</v>
      </c>
      <c r="L282" s="9">
        <v>0</v>
      </c>
      <c r="M282" s="9">
        <v>0</v>
      </c>
      <c r="N282" s="9">
        <v>0</v>
      </c>
      <c r="O282" s="9">
        <v>0</v>
      </c>
      <c r="P282" s="9">
        <v>0</v>
      </c>
      <c r="Q282" s="9">
        <v>0</v>
      </c>
      <c r="R282" s="9">
        <v>0</v>
      </c>
      <c r="S282" s="9">
        <v>0</v>
      </c>
      <c r="T282" s="9">
        <v>0</v>
      </c>
      <c r="U282" s="9">
        <v>0</v>
      </c>
      <c r="W282" s="8" t="b">
        <v>1</v>
      </c>
    </row>
    <row r="283" spans="1:23" x14ac:dyDescent="0.45">
      <c r="A283" s="10" t="s">
        <v>569</v>
      </c>
      <c r="B283" s="10" t="s">
        <v>570</v>
      </c>
      <c r="C283" s="10" t="s">
        <v>174</v>
      </c>
      <c r="D283" s="9">
        <v>0</v>
      </c>
      <c r="E283" s="9">
        <v>0</v>
      </c>
      <c r="F283" s="9">
        <v>1</v>
      </c>
      <c r="G283" s="9">
        <v>0</v>
      </c>
      <c r="H283" s="9">
        <v>0</v>
      </c>
      <c r="I283" s="9">
        <v>0</v>
      </c>
      <c r="J283" s="9">
        <v>0</v>
      </c>
      <c r="K283" s="9">
        <v>0</v>
      </c>
      <c r="L283" s="9">
        <v>0</v>
      </c>
      <c r="M283" s="9">
        <v>0</v>
      </c>
      <c r="N283" s="9">
        <v>0</v>
      </c>
      <c r="O283" s="9">
        <v>0</v>
      </c>
      <c r="P283" s="9">
        <v>0</v>
      </c>
      <c r="Q283" s="9">
        <v>0</v>
      </c>
      <c r="R283" s="9">
        <v>0</v>
      </c>
      <c r="S283" s="9">
        <v>0</v>
      </c>
      <c r="T283" s="9">
        <v>0</v>
      </c>
      <c r="U283" s="9">
        <v>0</v>
      </c>
      <c r="W283" s="8" t="b">
        <v>1</v>
      </c>
    </row>
    <row r="284" spans="1:23" x14ac:dyDescent="0.45">
      <c r="A284" s="10" t="s">
        <v>571</v>
      </c>
      <c r="B284" s="10" t="s">
        <v>572</v>
      </c>
      <c r="C284" s="10" t="s">
        <v>174</v>
      </c>
      <c r="D284" s="9">
        <v>0</v>
      </c>
      <c r="E284" s="9">
        <v>0</v>
      </c>
      <c r="F284" s="9">
        <v>1</v>
      </c>
      <c r="G284" s="9">
        <v>0</v>
      </c>
      <c r="H284" s="9">
        <v>0</v>
      </c>
      <c r="I284" s="9">
        <v>0</v>
      </c>
      <c r="J284" s="9">
        <v>0</v>
      </c>
      <c r="K284" s="9">
        <v>0</v>
      </c>
      <c r="L284" s="9">
        <v>0</v>
      </c>
      <c r="M284" s="9">
        <v>0</v>
      </c>
      <c r="N284" s="9">
        <v>0</v>
      </c>
      <c r="O284" s="9">
        <v>0</v>
      </c>
      <c r="P284" s="9">
        <v>0</v>
      </c>
      <c r="Q284" s="9">
        <v>0</v>
      </c>
      <c r="R284" s="9">
        <v>0</v>
      </c>
      <c r="S284" s="9">
        <v>0</v>
      </c>
      <c r="T284" s="9">
        <v>0</v>
      </c>
      <c r="U284" s="9">
        <v>0</v>
      </c>
      <c r="W284" s="8" t="b">
        <v>1</v>
      </c>
    </row>
    <row r="285" spans="1:23" x14ac:dyDescent="0.45">
      <c r="A285" s="10" t="s">
        <v>573</v>
      </c>
      <c r="B285" s="10" t="s">
        <v>574</v>
      </c>
      <c r="C285" s="10" t="s">
        <v>174</v>
      </c>
      <c r="D285" s="9">
        <v>0</v>
      </c>
      <c r="E285" s="9">
        <v>0</v>
      </c>
      <c r="F285" s="9">
        <v>1</v>
      </c>
      <c r="G285" s="9">
        <v>0</v>
      </c>
      <c r="H285" s="9">
        <v>0</v>
      </c>
      <c r="I285" s="9">
        <v>0</v>
      </c>
      <c r="J285" s="9">
        <v>0</v>
      </c>
      <c r="K285" s="9">
        <v>0</v>
      </c>
      <c r="L285" s="9">
        <v>0</v>
      </c>
      <c r="M285" s="9">
        <v>0</v>
      </c>
      <c r="N285" s="9">
        <v>0</v>
      </c>
      <c r="O285" s="9">
        <v>0</v>
      </c>
      <c r="P285" s="9">
        <v>0</v>
      </c>
      <c r="Q285" s="9">
        <v>0</v>
      </c>
      <c r="R285" s="9">
        <v>0</v>
      </c>
      <c r="S285" s="9">
        <v>0</v>
      </c>
      <c r="T285" s="9">
        <v>0</v>
      </c>
      <c r="U285" s="9">
        <v>0</v>
      </c>
      <c r="W285" s="8" t="b">
        <v>1</v>
      </c>
    </row>
    <row r="286" spans="1:23" x14ac:dyDescent="0.45">
      <c r="A286" s="10" t="s">
        <v>575</v>
      </c>
      <c r="B286" s="10" t="s">
        <v>576</v>
      </c>
      <c r="C286" s="10" t="s">
        <v>174</v>
      </c>
      <c r="D286" s="9">
        <v>0</v>
      </c>
      <c r="E286" s="9">
        <v>0</v>
      </c>
      <c r="F286" s="9">
        <v>1</v>
      </c>
      <c r="G286" s="9">
        <v>0</v>
      </c>
      <c r="H286" s="9">
        <v>0</v>
      </c>
      <c r="I286" s="9">
        <v>0</v>
      </c>
      <c r="J286" s="9">
        <v>0</v>
      </c>
      <c r="K286" s="9">
        <v>0</v>
      </c>
      <c r="L286" s="9">
        <v>0</v>
      </c>
      <c r="M286" s="9">
        <v>0</v>
      </c>
      <c r="N286" s="9">
        <v>0</v>
      </c>
      <c r="O286" s="9">
        <v>0</v>
      </c>
      <c r="P286" s="9">
        <v>0</v>
      </c>
      <c r="Q286" s="9">
        <v>0</v>
      </c>
      <c r="R286" s="9">
        <v>0</v>
      </c>
      <c r="S286" s="9">
        <v>0</v>
      </c>
      <c r="T286" s="9">
        <v>0</v>
      </c>
      <c r="U286" s="9">
        <v>0</v>
      </c>
      <c r="W286" s="8" t="b">
        <v>1</v>
      </c>
    </row>
    <row r="287" spans="1:23" x14ac:dyDescent="0.45">
      <c r="A287" s="10" t="s">
        <v>577</v>
      </c>
      <c r="B287" s="10" t="s">
        <v>578</v>
      </c>
      <c r="C287" s="10" t="s">
        <v>174</v>
      </c>
      <c r="D287" s="9">
        <v>0</v>
      </c>
      <c r="E287" s="9">
        <v>0</v>
      </c>
      <c r="F287" s="9">
        <v>1</v>
      </c>
      <c r="G287" s="9">
        <v>0</v>
      </c>
      <c r="H287" s="9">
        <v>0</v>
      </c>
      <c r="I287" s="9">
        <v>0</v>
      </c>
      <c r="J287" s="9">
        <v>0</v>
      </c>
      <c r="K287" s="9">
        <v>0</v>
      </c>
      <c r="L287" s="9">
        <v>0</v>
      </c>
      <c r="M287" s="9">
        <v>0</v>
      </c>
      <c r="N287" s="9">
        <v>0</v>
      </c>
      <c r="O287" s="9">
        <v>0</v>
      </c>
      <c r="P287" s="9">
        <v>0</v>
      </c>
      <c r="Q287" s="9">
        <v>0</v>
      </c>
      <c r="R287" s="9">
        <v>0</v>
      </c>
      <c r="S287" s="9">
        <v>0</v>
      </c>
      <c r="T287" s="9">
        <v>0</v>
      </c>
      <c r="U287" s="9">
        <v>0</v>
      </c>
      <c r="W287" s="8" t="b">
        <v>1</v>
      </c>
    </row>
    <row r="288" spans="1:23" x14ac:dyDescent="0.45">
      <c r="A288" s="10" t="s">
        <v>579</v>
      </c>
      <c r="B288" s="10" t="s">
        <v>580</v>
      </c>
      <c r="C288" s="10" t="s">
        <v>174</v>
      </c>
      <c r="D288" s="9">
        <v>0</v>
      </c>
      <c r="E288" s="9">
        <v>0</v>
      </c>
      <c r="F288" s="9">
        <v>1</v>
      </c>
      <c r="G288" s="9">
        <v>0</v>
      </c>
      <c r="H288" s="9">
        <v>0</v>
      </c>
      <c r="I288" s="9">
        <v>0</v>
      </c>
      <c r="J288" s="9">
        <v>0</v>
      </c>
      <c r="K288" s="9">
        <v>0</v>
      </c>
      <c r="L288" s="9">
        <v>0</v>
      </c>
      <c r="M288" s="9">
        <v>0</v>
      </c>
      <c r="N288" s="9">
        <v>0</v>
      </c>
      <c r="O288" s="9">
        <v>0</v>
      </c>
      <c r="P288" s="9">
        <v>0</v>
      </c>
      <c r="Q288" s="9">
        <v>0</v>
      </c>
      <c r="R288" s="9">
        <v>0</v>
      </c>
      <c r="S288" s="9">
        <v>0</v>
      </c>
      <c r="T288" s="9">
        <v>0</v>
      </c>
      <c r="U288" s="9">
        <v>0</v>
      </c>
      <c r="W288" s="8" t="b">
        <v>1</v>
      </c>
    </row>
    <row r="289" spans="1:23" x14ac:dyDescent="0.45">
      <c r="A289" s="10" t="s">
        <v>581</v>
      </c>
      <c r="B289" s="10" t="s">
        <v>582</v>
      </c>
      <c r="C289" s="10" t="s">
        <v>174</v>
      </c>
      <c r="D289" s="9">
        <v>0</v>
      </c>
      <c r="E289" s="9">
        <v>0</v>
      </c>
      <c r="F289" s="9">
        <v>1</v>
      </c>
      <c r="G289" s="9">
        <v>0</v>
      </c>
      <c r="H289" s="9">
        <v>0</v>
      </c>
      <c r="I289" s="9">
        <v>0</v>
      </c>
      <c r="J289" s="9">
        <v>0</v>
      </c>
      <c r="K289" s="9">
        <v>0</v>
      </c>
      <c r="L289" s="9">
        <v>0</v>
      </c>
      <c r="M289" s="9">
        <v>0</v>
      </c>
      <c r="N289" s="9">
        <v>0</v>
      </c>
      <c r="O289" s="9">
        <v>0</v>
      </c>
      <c r="P289" s="9">
        <v>0</v>
      </c>
      <c r="Q289" s="9">
        <v>0</v>
      </c>
      <c r="R289" s="9">
        <v>0</v>
      </c>
      <c r="S289" s="9">
        <v>0</v>
      </c>
      <c r="T289" s="9">
        <v>0</v>
      </c>
      <c r="U289" s="9">
        <v>0</v>
      </c>
      <c r="W289" s="8" t="b">
        <v>1</v>
      </c>
    </row>
    <row r="290" spans="1:23" x14ac:dyDescent="0.45">
      <c r="A290" s="10" t="s">
        <v>583</v>
      </c>
      <c r="B290" s="10" t="s">
        <v>584</v>
      </c>
      <c r="C290" s="10" t="s">
        <v>174</v>
      </c>
      <c r="D290" s="9">
        <v>0</v>
      </c>
      <c r="E290" s="9">
        <v>0</v>
      </c>
      <c r="F290" s="9">
        <v>1</v>
      </c>
      <c r="G290" s="9">
        <v>0</v>
      </c>
      <c r="H290" s="9">
        <v>0</v>
      </c>
      <c r="I290" s="9">
        <v>0</v>
      </c>
      <c r="J290" s="9">
        <v>0</v>
      </c>
      <c r="K290" s="9">
        <v>0</v>
      </c>
      <c r="L290" s="9">
        <v>0</v>
      </c>
      <c r="M290" s="9">
        <v>0</v>
      </c>
      <c r="N290" s="9">
        <v>0</v>
      </c>
      <c r="O290" s="9">
        <v>0</v>
      </c>
      <c r="P290" s="9">
        <v>0</v>
      </c>
      <c r="Q290" s="9">
        <v>0</v>
      </c>
      <c r="R290" s="9">
        <v>0</v>
      </c>
      <c r="S290" s="9">
        <v>0</v>
      </c>
      <c r="T290" s="9">
        <v>0</v>
      </c>
      <c r="U290" s="9">
        <v>0</v>
      </c>
      <c r="W290" s="8" t="b">
        <v>1</v>
      </c>
    </row>
    <row r="291" spans="1:23" x14ac:dyDescent="0.45">
      <c r="A291" s="10" t="s">
        <v>585</v>
      </c>
      <c r="B291" s="10" t="s">
        <v>586</v>
      </c>
      <c r="C291" s="10" t="s">
        <v>174</v>
      </c>
      <c r="D291" s="9">
        <v>0</v>
      </c>
      <c r="E291" s="9">
        <v>0</v>
      </c>
      <c r="F291" s="9">
        <v>1</v>
      </c>
      <c r="G291" s="9">
        <v>0</v>
      </c>
      <c r="H291" s="9">
        <v>0</v>
      </c>
      <c r="I291" s="9">
        <v>0</v>
      </c>
      <c r="J291" s="9">
        <v>0</v>
      </c>
      <c r="K291" s="9">
        <v>0</v>
      </c>
      <c r="L291" s="9">
        <v>0</v>
      </c>
      <c r="M291" s="9">
        <v>0</v>
      </c>
      <c r="N291" s="9">
        <v>0</v>
      </c>
      <c r="O291" s="9">
        <v>0</v>
      </c>
      <c r="P291" s="9">
        <v>0</v>
      </c>
      <c r="Q291" s="9">
        <v>0</v>
      </c>
      <c r="R291" s="9">
        <v>0</v>
      </c>
      <c r="S291" s="9">
        <v>0</v>
      </c>
      <c r="T291" s="9">
        <v>0</v>
      </c>
      <c r="U291" s="9">
        <v>0</v>
      </c>
      <c r="W291" s="8" t="b">
        <v>1</v>
      </c>
    </row>
    <row r="292" spans="1:23" x14ac:dyDescent="0.45">
      <c r="A292" s="10" t="s">
        <v>587</v>
      </c>
      <c r="B292" s="10" t="s">
        <v>588</v>
      </c>
      <c r="C292" s="10" t="s">
        <v>174</v>
      </c>
      <c r="D292" s="9">
        <v>0</v>
      </c>
      <c r="E292" s="9">
        <v>0</v>
      </c>
      <c r="F292" s="9">
        <v>1</v>
      </c>
      <c r="G292" s="9">
        <v>0</v>
      </c>
      <c r="H292" s="9">
        <v>0</v>
      </c>
      <c r="I292" s="9">
        <v>0</v>
      </c>
      <c r="J292" s="9">
        <v>0</v>
      </c>
      <c r="K292" s="9">
        <v>0</v>
      </c>
      <c r="L292" s="9">
        <v>0</v>
      </c>
      <c r="M292" s="9">
        <v>0</v>
      </c>
      <c r="N292" s="9">
        <v>0</v>
      </c>
      <c r="O292" s="9">
        <v>0</v>
      </c>
      <c r="P292" s="9">
        <v>0</v>
      </c>
      <c r="Q292" s="9">
        <v>0</v>
      </c>
      <c r="R292" s="9">
        <v>0</v>
      </c>
      <c r="S292" s="9">
        <v>0</v>
      </c>
      <c r="T292" s="9">
        <v>0</v>
      </c>
      <c r="U292" s="9">
        <v>0</v>
      </c>
      <c r="W292" s="8" t="b">
        <v>1</v>
      </c>
    </row>
    <row r="293" spans="1:23" x14ac:dyDescent="0.45">
      <c r="A293" s="10" t="s">
        <v>589</v>
      </c>
      <c r="B293" s="10" t="s">
        <v>590</v>
      </c>
      <c r="C293" s="10" t="s">
        <v>174</v>
      </c>
      <c r="D293" s="9">
        <v>0</v>
      </c>
      <c r="E293" s="9">
        <v>0</v>
      </c>
      <c r="F293" s="9">
        <v>1</v>
      </c>
      <c r="G293" s="9">
        <v>0</v>
      </c>
      <c r="H293" s="9">
        <v>0</v>
      </c>
      <c r="I293" s="9">
        <v>0</v>
      </c>
      <c r="J293" s="9">
        <v>0</v>
      </c>
      <c r="K293" s="9">
        <v>0</v>
      </c>
      <c r="L293" s="9">
        <v>0</v>
      </c>
      <c r="M293" s="9">
        <v>0</v>
      </c>
      <c r="N293" s="9">
        <v>0</v>
      </c>
      <c r="O293" s="9">
        <v>0</v>
      </c>
      <c r="P293" s="9">
        <v>0</v>
      </c>
      <c r="Q293" s="9">
        <v>0</v>
      </c>
      <c r="R293" s="9">
        <v>0</v>
      </c>
      <c r="S293" s="9">
        <v>0</v>
      </c>
      <c r="T293" s="9">
        <v>0</v>
      </c>
      <c r="U293" s="9">
        <v>0</v>
      </c>
      <c r="W293" s="8" t="b">
        <v>1</v>
      </c>
    </row>
    <row r="294" spans="1:23" x14ac:dyDescent="0.45">
      <c r="A294" s="10" t="s">
        <v>591</v>
      </c>
      <c r="B294" s="10" t="s">
        <v>592</v>
      </c>
      <c r="C294" s="10" t="s">
        <v>174</v>
      </c>
      <c r="D294" s="9">
        <v>0</v>
      </c>
      <c r="E294" s="9">
        <v>0</v>
      </c>
      <c r="F294" s="9">
        <v>1</v>
      </c>
      <c r="G294" s="9">
        <v>0</v>
      </c>
      <c r="H294" s="9">
        <v>0</v>
      </c>
      <c r="I294" s="9">
        <v>0</v>
      </c>
      <c r="J294" s="9">
        <v>0</v>
      </c>
      <c r="K294" s="9">
        <v>0</v>
      </c>
      <c r="L294" s="9">
        <v>0</v>
      </c>
      <c r="M294" s="9">
        <v>0</v>
      </c>
      <c r="N294" s="9">
        <v>0</v>
      </c>
      <c r="O294" s="9">
        <v>0</v>
      </c>
      <c r="P294" s="9">
        <v>0</v>
      </c>
      <c r="Q294" s="9">
        <v>0</v>
      </c>
      <c r="R294" s="9">
        <v>0</v>
      </c>
      <c r="S294" s="9">
        <v>0</v>
      </c>
      <c r="T294" s="9">
        <v>0</v>
      </c>
      <c r="U294" s="9">
        <v>0</v>
      </c>
      <c r="W294" s="8" t="b">
        <v>1</v>
      </c>
    </row>
    <row r="295" spans="1:23" x14ac:dyDescent="0.45">
      <c r="A295" s="10" t="s">
        <v>593</v>
      </c>
      <c r="B295" s="10" t="s">
        <v>594</v>
      </c>
      <c r="C295" s="10" t="s">
        <v>174</v>
      </c>
      <c r="D295" s="9">
        <v>0</v>
      </c>
      <c r="E295" s="9">
        <v>0</v>
      </c>
      <c r="F295" s="9">
        <v>1</v>
      </c>
      <c r="G295" s="9">
        <v>0</v>
      </c>
      <c r="H295" s="9">
        <v>0</v>
      </c>
      <c r="I295" s="9">
        <v>0</v>
      </c>
      <c r="J295" s="9">
        <v>0</v>
      </c>
      <c r="K295" s="9">
        <v>0</v>
      </c>
      <c r="L295" s="9">
        <v>0</v>
      </c>
      <c r="M295" s="9">
        <v>0</v>
      </c>
      <c r="N295" s="9">
        <v>0</v>
      </c>
      <c r="O295" s="9">
        <v>0</v>
      </c>
      <c r="P295" s="9">
        <v>0</v>
      </c>
      <c r="Q295" s="9">
        <v>0</v>
      </c>
      <c r="R295" s="9">
        <v>0</v>
      </c>
      <c r="S295" s="9">
        <v>0</v>
      </c>
      <c r="T295" s="9">
        <v>0</v>
      </c>
      <c r="U295" s="9">
        <v>0</v>
      </c>
      <c r="W295" s="8" t="b">
        <v>1</v>
      </c>
    </row>
    <row r="296" spans="1:23" x14ac:dyDescent="0.45">
      <c r="A296" s="10" t="s">
        <v>595</v>
      </c>
      <c r="B296" s="10" t="s">
        <v>596</v>
      </c>
      <c r="C296" s="10" t="s">
        <v>174</v>
      </c>
      <c r="D296" s="9">
        <v>0</v>
      </c>
      <c r="E296" s="9">
        <v>0</v>
      </c>
      <c r="F296" s="9">
        <v>1</v>
      </c>
      <c r="G296" s="9">
        <v>0</v>
      </c>
      <c r="H296" s="9">
        <v>0</v>
      </c>
      <c r="I296" s="9">
        <v>0</v>
      </c>
      <c r="J296" s="9">
        <v>0</v>
      </c>
      <c r="K296" s="9">
        <v>0</v>
      </c>
      <c r="L296" s="9">
        <v>0</v>
      </c>
      <c r="M296" s="9">
        <v>0</v>
      </c>
      <c r="N296" s="9">
        <v>0</v>
      </c>
      <c r="O296" s="9">
        <v>0</v>
      </c>
      <c r="P296" s="9">
        <v>0</v>
      </c>
      <c r="Q296" s="9">
        <v>0</v>
      </c>
      <c r="R296" s="9">
        <v>0</v>
      </c>
      <c r="S296" s="9">
        <v>0</v>
      </c>
      <c r="T296" s="9">
        <v>0</v>
      </c>
      <c r="U296" s="9">
        <v>0</v>
      </c>
      <c r="W296" s="8" t="b">
        <v>1</v>
      </c>
    </row>
    <row r="297" spans="1:23" x14ac:dyDescent="0.45">
      <c r="A297" s="10" t="s">
        <v>597</v>
      </c>
      <c r="B297" s="10" t="s">
        <v>598</v>
      </c>
      <c r="C297" s="10" t="s">
        <v>174</v>
      </c>
      <c r="D297" s="9">
        <v>0</v>
      </c>
      <c r="E297" s="9">
        <v>0</v>
      </c>
      <c r="F297" s="9">
        <v>1</v>
      </c>
      <c r="G297" s="9">
        <v>0</v>
      </c>
      <c r="H297" s="9">
        <v>0</v>
      </c>
      <c r="I297" s="9">
        <v>0</v>
      </c>
      <c r="J297" s="9">
        <v>0</v>
      </c>
      <c r="K297" s="9">
        <v>0</v>
      </c>
      <c r="L297" s="9">
        <v>0</v>
      </c>
      <c r="M297" s="9">
        <v>0</v>
      </c>
      <c r="N297" s="9">
        <v>0</v>
      </c>
      <c r="O297" s="9">
        <v>0</v>
      </c>
      <c r="P297" s="9">
        <v>0</v>
      </c>
      <c r="Q297" s="9">
        <v>0</v>
      </c>
      <c r="R297" s="9">
        <v>0</v>
      </c>
      <c r="S297" s="9">
        <v>0</v>
      </c>
      <c r="T297" s="9">
        <v>0</v>
      </c>
      <c r="U297" s="9">
        <v>0</v>
      </c>
      <c r="W297" s="8" t="b">
        <v>1</v>
      </c>
    </row>
    <row r="298" spans="1:23" x14ac:dyDescent="0.45">
      <c r="A298" s="10" t="s">
        <v>599</v>
      </c>
      <c r="B298" s="10" t="s">
        <v>600</v>
      </c>
      <c r="C298" s="10" t="s">
        <v>174</v>
      </c>
      <c r="D298" s="9">
        <v>0</v>
      </c>
      <c r="E298" s="9">
        <v>0</v>
      </c>
      <c r="F298" s="9">
        <v>1</v>
      </c>
      <c r="G298" s="9">
        <v>0</v>
      </c>
      <c r="H298" s="9">
        <v>0</v>
      </c>
      <c r="I298" s="9">
        <v>0</v>
      </c>
      <c r="J298" s="9">
        <v>0</v>
      </c>
      <c r="K298" s="9">
        <v>0</v>
      </c>
      <c r="L298" s="9">
        <v>0</v>
      </c>
      <c r="M298" s="9">
        <v>0</v>
      </c>
      <c r="N298" s="9">
        <v>0</v>
      </c>
      <c r="O298" s="9">
        <v>0</v>
      </c>
      <c r="P298" s="9">
        <v>0</v>
      </c>
      <c r="Q298" s="9">
        <v>0</v>
      </c>
      <c r="R298" s="9">
        <v>0</v>
      </c>
      <c r="S298" s="9">
        <v>0</v>
      </c>
      <c r="T298" s="9">
        <v>0</v>
      </c>
      <c r="U298" s="9">
        <v>0</v>
      </c>
      <c r="W298" s="8" t="b">
        <v>1</v>
      </c>
    </row>
    <row r="299" spans="1:23" x14ac:dyDescent="0.45">
      <c r="A299" s="10" t="s">
        <v>601</v>
      </c>
      <c r="B299" s="10" t="s">
        <v>602</v>
      </c>
      <c r="C299" s="10" t="s">
        <v>174</v>
      </c>
      <c r="D299" s="9">
        <v>0</v>
      </c>
      <c r="E299" s="9">
        <v>0</v>
      </c>
      <c r="F299" s="9">
        <v>1</v>
      </c>
      <c r="G299" s="9">
        <v>0</v>
      </c>
      <c r="H299" s="9">
        <v>0</v>
      </c>
      <c r="I299" s="9">
        <v>0</v>
      </c>
      <c r="J299" s="9">
        <v>0</v>
      </c>
      <c r="K299" s="9">
        <v>0</v>
      </c>
      <c r="L299" s="9">
        <v>0</v>
      </c>
      <c r="M299" s="9">
        <v>0</v>
      </c>
      <c r="N299" s="9">
        <v>0</v>
      </c>
      <c r="O299" s="9">
        <v>0</v>
      </c>
      <c r="P299" s="9">
        <v>0</v>
      </c>
      <c r="Q299" s="9">
        <v>0</v>
      </c>
      <c r="R299" s="9">
        <v>0</v>
      </c>
      <c r="S299" s="9">
        <v>0</v>
      </c>
      <c r="T299" s="9">
        <v>0</v>
      </c>
      <c r="U299" s="9">
        <v>0</v>
      </c>
      <c r="W299" s="8" t="b">
        <v>1</v>
      </c>
    </row>
    <row r="300" spans="1:23" x14ac:dyDescent="0.45">
      <c r="A300" s="10" t="s">
        <v>603</v>
      </c>
      <c r="B300" s="10" t="s">
        <v>604</v>
      </c>
      <c r="C300" s="10" t="s">
        <v>240</v>
      </c>
      <c r="D300" s="9">
        <v>0</v>
      </c>
      <c r="E300" s="9">
        <v>0</v>
      </c>
      <c r="F300" s="9">
        <v>0</v>
      </c>
      <c r="G300" s="9">
        <v>0</v>
      </c>
      <c r="H300" s="9">
        <v>0</v>
      </c>
      <c r="I300" s="9">
        <v>0</v>
      </c>
      <c r="J300" s="9">
        <v>0</v>
      </c>
      <c r="K300" s="9">
        <v>1</v>
      </c>
      <c r="L300" s="9">
        <v>0</v>
      </c>
      <c r="M300" s="9">
        <v>0</v>
      </c>
      <c r="N300" s="9">
        <v>0</v>
      </c>
      <c r="O300" s="9">
        <v>0</v>
      </c>
      <c r="P300" s="9">
        <v>0</v>
      </c>
      <c r="Q300" s="9">
        <v>0</v>
      </c>
      <c r="R300" s="9">
        <v>0</v>
      </c>
      <c r="S300" s="9">
        <v>0</v>
      </c>
      <c r="T300" s="9">
        <v>0</v>
      </c>
      <c r="U300" s="9">
        <v>0</v>
      </c>
      <c r="W300" s="8" t="b">
        <v>1</v>
      </c>
    </row>
    <row r="301" spans="1:23" x14ac:dyDescent="0.45">
      <c r="A301" s="10" t="s">
        <v>605</v>
      </c>
      <c r="B301" s="10" t="s">
        <v>606</v>
      </c>
      <c r="C301" s="10" t="s">
        <v>177</v>
      </c>
      <c r="D301" s="9">
        <v>0</v>
      </c>
      <c r="E301" s="9">
        <v>0</v>
      </c>
      <c r="F301" s="9">
        <v>0</v>
      </c>
      <c r="G301" s="9">
        <v>0</v>
      </c>
      <c r="H301" s="9">
        <v>0</v>
      </c>
      <c r="I301" s="9">
        <v>0</v>
      </c>
      <c r="J301" s="9">
        <v>0</v>
      </c>
      <c r="K301" s="9">
        <v>1</v>
      </c>
      <c r="L301" s="9">
        <v>0</v>
      </c>
      <c r="M301" s="9">
        <v>0</v>
      </c>
      <c r="N301" s="9">
        <v>0</v>
      </c>
      <c r="O301" s="9">
        <v>0</v>
      </c>
      <c r="P301" s="9">
        <v>0</v>
      </c>
      <c r="Q301" s="9">
        <v>0</v>
      </c>
      <c r="R301" s="9">
        <v>0</v>
      </c>
      <c r="S301" s="9">
        <v>0</v>
      </c>
      <c r="T301" s="9">
        <v>0</v>
      </c>
      <c r="U301" s="9">
        <v>0</v>
      </c>
      <c r="W301" s="8" t="b">
        <v>1</v>
      </c>
    </row>
    <row r="302" spans="1:23" x14ac:dyDescent="0.45">
      <c r="A302" s="10" t="s">
        <v>607</v>
      </c>
      <c r="B302" s="10" t="s">
        <v>608</v>
      </c>
      <c r="C302" s="10" t="s">
        <v>177</v>
      </c>
      <c r="D302" s="9">
        <v>0</v>
      </c>
      <c r="E302" s="9">
        <v>0</v>
      </c>
      <c r="F302" s="9">
        <v>0</v>
      </c>
      <c r="G302" s="9">
        <v>0</v>
      </c>
      <c r="H302" s="9">
        <v>0</v>
      </c>
      <c r="I302" s="9">
        <v>0</v>
      </c>
      <c r="J302" s="9">
        <v>0</v>
      </c>
      <c r="K302" s="9">
        <v>1</v>
      </c>
      <c r="L302" s="9">
        <v>0</v>
      </c>
      <c r="M302" s="9">
        <v>0</v>
      </c>
      <c r="N302" s="9">
        <v>0</v>
      </c>
      <c r="O302" s="9">
        <v>0</v>
      </c>
      <c r="P302" s="9">
        <v>0</v>
      </c>
      <c r="Q302" s="9">
        <v>0</v>
      </c>
      <c r="R302" s="9">
        <v>0</v>
      </c>
      <c r="S302" s="9">
        <v>0</v>
      </c>
      <c r="T302" s="9">
        <v>0</v>
      </c>
      <c r="U302" s="9">
        <v>0</v>
      </c>
      <c r="W302" s="8" t="b">
        <v>1</v>
      </c>
    </row>
    <row r="303" spans="1:23" x14ac:dyDescent="0.45">
      <c r="A303" s="10" t="s">
        <v>609</v>
      </c>
      <c r="B303" s="10" t="s">
        <v>610</v>
      </c>
      <c r="C303" s="10" t="s">
        <v>177</v>
      </c>
      <c r="D303" s="9">
        <v>0</v>
      </c>
      <c r="E303" s="9">
        <v>0</v>
      </c>
      <c r="F303" s="9">
        <v>0</v>
      </c>
      <c r="G303" s="9">
        <v>0</v>
      </c>
      <c r="H303" s="9">
        <v>0</v>
      </c>
      <c r="I303" s="9">
        <v>0</v>
      </c>
      <c r="J303" s="9">
        <v>0</v>
      </c>
      <c r="K303" s="9">
        <v>1</v>
      </c>
      <c r="L303" s="9">
        <v>0</v>
      </c>
      <c r="M303" s="9">
        <v>0</v>
      </c>
      <c r="N303" s="9">
        <v>0</v>
      </c>
      <c r="O303" s="9">
        <v>0</v>
      </c>
      <c r="P303" s="9">
        <v>0</v>
      </c>
      <c r="Q303" s="9">
        <v>0</v>
      </c>
      <c r="R303" s="9">
        <v>0</v>
      </c>
      <c r="S303" s="9">
        <v>0</v>
      </c>
      <c r="T303" s="9">
        <v>0</v>
      </c>
      <c r="U303" s="9">
        <v>0</v>
      </c>
      <c r="W303" s="8" t="b">
        <v>1</v>
      </c>
    </row>
    <row r="304" spans="1:23" x14ac:dyDescent="0.45">
      <c r="A304" s="10" t="s">
        <v>611</v>
      </c>
      <c r="B304" s="10" t="s">
        <v>612</v>
      </c>
      <c r="C304" s="10" t="s">
        <v>177</v>
      </c>
      <c r="D304" s="9">
        <v>0</v>
      </c>
      <c r="E304" s="9">
        <v>0</v>
      </c>
      <c r="F304" s="9">
        <v>0</v>
      </c>
      <c r="G304" s="9">
        <v>0</v>
      </c>
      <c r="H304" s="9">
        <v>0</v>
      </c>
      <c r="I304" s="9">
        <v>0</v>
      </c>
      <c r="J304" s="9">
        <v>0</v>
      </c>
      <c r="K304" s="9">
        <v>1</v>
      </c>
      <c r="L304" s="9">
        <v>0</v>
      </c>
      <c r="M304" s="9">
        <v>0</v>
      </c>
      <c r="N304" s="9">
        <v>0</v>
      </c>
      <c r="O304" s="9">
        <v>0</v>
      </c>
      <c r="P304" s="9">
        <v>0</v>
      </c>
      <c r="Q304" s="9">
        <v>0</v>
      </c>
      <c r="R304" s="9">
        <v>0</v>
      </c>
      <c r="S304" s="9">
        <v>0</v>
      </c>
      <c r="T304" s="9">
        <v>0</v>
      </c>
      <c r="U304" s="9">
        <v>0</v>
      </c>
      <c r="W304" s="8" t="b">
        <v>1</v>
      </c>
    </row>
    <row r="305" spans="1:23" x14ac:dyDescent="0.45">
      <c r="A305" s="10" t="s">
        <v>613</v>
      </c>
      <c r="B305" s="10" t="s">
        <v>614</v>
      </c>
      <c r="C305" s="10" t="s">
        <v>177</v>
      </c>
      <c r="D305" s="9">
        <v>0</v>
      </c>
      <c r="E305" s="9">
        <v>0</v>
      </c>
      <c r="F305" s="9">
        <v>0</v>
      </c>
      <c r="G305" s="9">
        <v>0</v>
      </c>
      <c r="H305" s="9">
        <v>0</v>
      </c>
      <c r="I305" s="9">
        <v>0</v>
      </c>
      <c r="J305" s="9">
        <v>0</v>
      </c>
      <c r="K305" s="9">
        <v>0.8</v>
      </c>
      <c r="L305" s="9">
        <v>0</v>
      </c>
      <c r="M305" s="9">
        <v>0</v>
      </c>
      <c r="N305" s="9">
        <v>0</v>
      </c>
      <c r="O305" s="9">
        <v>0</v>
      </c>
      <c r="P305" s="9">
        <v>0.2</v>
      </c>
      <c r="Q305" s="9">
        <v>0</v>
      </c>
      <c r="R305" s="9">
        <v>0</v>
      </c>
      <c r="S305" s="9">
        <v>0</v>
      </c>
      <c r="T305" s="9">
        <v>0</v>
      </c>
      <c r="U305" s="9">
        <v>0</v>
      </c>
      <c r="W305" s="8" t="b">
        <v>1</v>
      </c>
    </row>
    <row r="306" spans="1:23" x14ac:dyDescent="0.45">
      <c r="A306" s="10" t="s">
        <v>615</v>
      </c>
      <c r="B306" s="10" t="s">
        <v>616</v>
      </c>
      <c r="C306" s="10" t="s">
        <v>177</v>
      </c>
      <c r="D306" s="9">
        <v>0</v>
      </c>
      <c r="E306" s="9">
        <v>0</v>
      </c>
      <c r="F306" s="9">
        <v>0</v>
      </c>
      <c r="G306" s="9">
        <v>0</v>
      </c>
      <c r="H306" s="9">
        <v>0</v>
      </c>
      <c r="I306" s="9">
        <v>0</v>
      </c>
      <c r="J306" s="9">
        <v>0</v>
      </c>
      <c r="K306" s="9">
        <v>1</v>
      </c>
      <c r="L306" s="9">
        <v>0</v>
      </c>
      <c r="M306" s="9">
        <v>0</v>
      </c>
      <c r="N306" s="9">
        <v>0</v>
      </c>
      <c r="O306" s="9">
        <v>0</v>
      </c>
      <c r="P306" s="9">
        <v>0</v>
      </c>
      <c r="Q306" s="9">
        <v>0</v>
      </c>
      <c r="R306" s="9">
        <v>0</v>
      </c>
      <c r="S306" s="9">
        <v>0</v>
      </c>
      <c r="T306" s="9">
        <v>0</v>
      </c>
      <c r="U306" s="9">
        <v>0</v>
      </c>
      <c r="W306" s="8" t="b">
        <v>1</v>
      </c>
    </row>
    <row r="307" spans="1:23" x14ac:dyDescent="0.45">
      <c r="A307" s="10" t="s">
        <v>617</v>
      </c>
      <c r="B307" s="10" t="s">
        <v>618</v>
      </c>
      <c r="C307" s="10" t="s">
        <v>177</v>
      </c>
      <c r="D307" s="9">
        <v>0</v>
      </c>
      <c r="E307" s="9">
        <v>0</v>
      </c>
      <c r="F307" s="9">
        <v>0</v>
      </c>
      <c r="G307" s="9">
        <v>0</v>
      </c>
      <c r="H307" s="9">
        <v>0</v>
      </c>
      <c r="I307" s="9">
        <v>0</v>
      </c>
      <c r="J307" s="9">
        <v>0</v>
      </c>
      <c r="K307" s="9">
        <v>1</v>
      </c>
      <c r="L307" s="9">
        <v>0</v>
      </c>
      <c r="M307" s="9">
        <v>0</v>
      </c>
      <c r="N307" s="9">
        <v>0</v>
      </c>
      <c r="O307" s="9">
        <v>0</v>
      </c>
      <c r="P307" s="9">
        <v>0</v>
      </c>
      <c r="Q307" s="9">
        <v>0</v>
      </c>
      <c r="R307" s="9">
        <v>0</v>
      </c>
      <c r="S307" s="9">
        <v>0</v>
      </c>
      <c r="T307" s="9">
        <v>0</v>
      </c>
      <c r="U307" s="9">
        <v>0</v>
      </c>
      <c r="W307" s="8" t="b">
        <v>1</v>
      </c>
    </row>
    <row r="308" spans="1:23" x14ac:dyDescent="0.45">
      <c r="A308" s="10" t="s">
        <v>619</v>
      </c>
      <c r="B308" s="10" t="s">
        <v>620</v>
      </c>
      <c r="C308" s="10" t="s">
        <v>177</v>
      </c>
      <c r="D308" s="9">
        <v>0</v>
      </c>
      <c r="E308" s="9">
        <v>0</v>
      </c>
      <c r="F308" s="9">
        <v>0</v>
      </c>
      <c r="G308" s="9">
        <v>0</v>
      </c>
      <c r="H308" s="9">
        <v>0</v>
      </c>
      <c r="I308" s="9">
        <v>0</v>
      </c>
      <c r="J308" s="9">
        <v>0</v>
      </c>
      <c r="K308" s="9">
        <v>1</v>
      </c>
      <c r="L308" s="9">
        <v>0</v>
      </c>
      <c r="M308" s="9">
        <v>0</v>
      </c>
      <c r="N308" s="9">
        <v>0</v>
      </c>
      <c r="O308" s="9">
        <v>0</v>
      </c>
      <c r="P308" s="9">
        <v>0</v>
      </c>
      <c r="Q308" s="9">
        <v>0</v>
      </c>
      <c r="R308" s="9">
        <v>0</v>
      </c>
      <c r="S308" s="9">
        <v>0</v>
      </c>
      <c r="T308" s="9">
        <v>0</v>
      </c>
      <c r="U308" s="9">
        <v>0</v>
      </c>
      <c r="W308" s="8" t="b">
        <v>1</v>
      </c>
    </row>
    <row r="309" spans="1:23" x14ac:dyDescent="0.45">
      <c r="A309" s="10" t="s">
        <v>621</v>
      </c>
      <c r="B309" s="10" t="s">
        <v>622</v>
      </c>
      <c r="C309" s="10" t="s">
        <v>177</v>
      </c>
      <c r="D309" s="9">
        <v>0</v>
      </c>
      <c r="E309" s="9">
        <v>0</v>
      </c>
      <c r="F309" s="9">
        <v>0</v>
      </c>
      <c r="G309" s="9">
        <v>0</v>
      </c>
      <c r="H309" s="9">
        <v>0</v>
      </c>
      <c r="I309" s="9">
        <v>0</v>
      </c>
      <c r="J309" s="9">
        <v>0</v>
      </c>
      <c r="K309" s="9">
        <v>1</v>
      </c>
      <c r="L309" s="9">
        <v>0</v>
      </c>
      <c r="M309" s="9">
        <v>0</v>
      </c>
      <c r="N309" s="9">
        <v>0</v>
      </c>
      <c r="O309" s="9">
        <v>0</v>
      </c>
      <c r="P309" s="9">
        <v>0</v>
      </c>
      <c r="Q309" s="9">
        <v>0</v>
      </c>
      <c r="R309" s="9">
        <v>0</v>
      </c>
      <c r="S309" s="9">
        <v>0</v>
      </c>
      <c r="T309" s="9">
        <v>0</v>
      </c>
      <c r="U309" s="9">
        <v>0</v>
      </c>
      <c r="W309" s="8" t="b">
        <v>1</v>
      </c>
    </row>
    <row r="310" spans="1:23" x14ac:dyDescent="0.45">
      <c r="A310" s="10" t="s">
        <v>623</v>
      </c>
      <c r="B310" s="10" t="s">
        <v>624</v>
      </c>
      <c r="C310" s="10" t="s">
        <v>177</v>
      </c>
      <c r="D310" s="9">
        <v>0</v>
      </c>
      <c r="E310" s="9">
        <v>0</v>
      </c>
      <c r="F310" s="9">
        <v>0</v>
      </c>
      <c r="G310" s="9">
        <v>0</v>
      </c>
      <c r="H310" s="9">
        <v>0</v>
      </c>
      <c r="I310" s="9">
        <v>0</v>
      </c>
      <c r="J310" s="9">
        <v>0</v>
      </c>
      <c r="K310" s="9">
        <v>1</v>
      </c>
      <c r="L310" s="9">
        <v>0</v>
      </c>
      <c r="M310" s="9">
        <v>0</v>
      </c>
      <c r="N310" s="9">
        <v>0</v>
      </c>
      <c r="O310" s="9">
        <v>0</v>
      </c>
      <c r="P310" s="9">
        <v>0</v>
      </c>
      <c r="Q310" s="9">
        <v>0</v>
      </c>
      <c r="R310" s="9">
        <v>0</v>
      </c>
      <c r="S310" s="9">
        <v>0</v>
      </c>
      <c r="T310" s="9">
        <v>0</v>
      </c>
      <c r="U310" s="9">
        <v>0</v>
      </c>
      <c r="W310" s="8" t="b">
        <v>1</v>
      </c>
    </row>
    <row r="311" spans="1:23" x14ac:dyDescent="0.45">
      <c r="A311" s="10" t="s">
        <v>625</v>
      </c>
      <c r="B311" s="10" t="s">
        <v>626</v>
      </c>
      <c r="C311" s="10" t="s">
        <v>177</v>
      </c>
      <c r="D311" s="9">
        <v>0</v>
      </c>
      <c r="E311" s="9">
        <v>0</v>
      </c>
      <c r="F311" s="9">
        <v>0</v>
      </c>
      <c r="G311" s="9">
        <v>0</v>
      </c>
      <c r="H311" s="9">
        <v>0</v>
      </c>
      <c r="I311" s="9">
        <v>0</v>
      </c>
      <c r="J311" s="9">
        <v>0</v>
      </c>
      <c r="K311" s="9">
        <v>1</v>
      </c>
      <c r="L311" s="9">
        <v>0</v>
      </c>
      <c r="M311" s="9">
        <v>0</v>
      </c>
      <c r="N311" s="9">
        <v>0</v>
      </c>
      <c r="O311" s="9">
        <v>0</v>
      </c>
      <c r="P311" s="9">
        <v>0</v>
      </c>
      <c r="Q311" s="9">
        <v>0</v>
      </c>
      <c r="R311" s="9">
        <v>0</v>
      </c>
      <c r="S311" s="9">
        <v>0</v>
      </c>
      <c r="T311" s="9">
        <v>0</v>
      </c>
      <c r="U311" s="9">
        <v>0</v>
      </c>
      <c r="W311" s="8" t="b">
        <v>1</v>
      </c>
    </row>
    <row r="312" spans="1:23" x14ac:dyDescent="0.45">
      <c r="A312" s="10" t="s">
        <v>627</v>
      </c>
      <c r="B312" s="10" t="s">
        <v>628</v>
      </c>
      <c r="C312" s="10" t="s">
        <v>177</v>
      </c>
      <c r="D312" s="9">
        <v>0</v>
      </c>
      <c r="E312" s="9">
        <v>0</v>
      </c>
      <c r="F312" s="9">
        <v>0</v>
      </c>
      <c r="G312" s="9">
        <v>0</v>
      </c>
      <c r="H312" s="9">
        <v>0</v>
      </c>
      <c r="I312" s="9">
        <v>0</v>
      </c>
      <c r="J312" s="9">
        <v>0</v>
      </c>
      <c r="K312" s="9">
        <v>1</v>
      </c>
      <c r="L312" s="9">
        <v>0</v>
      </c>
      <c r="M312" s="9">
        <v>0</v>
      </c>
      <c r="N312" s="9">
        <v>0</v>
      </c>
      <c r="O312" s="9">
        <v>0</v>
      </c>
      <c r="P312" s="9">
        <v>0</v>
      </c>
      <c r="Q312" s="9">
        <v>0</v>
      </c>
      <c r="R312" s="9">
        <v>0</v>
      </c>
      <c r="S312" s="9">
        <v>0</v>
      </c>
      <c r="T312" s="9">
        <v>0</v>
      </c>
      <c r="U312" s="9">
        <v>0</v>
      </c>
      <c r="W312" s="8" t="b">
        <v>1</v>
      </c>
    </row>
    <row r="313" spans="1:23" x14ac:dyDescent="0.45">
      <c r="A313" s="10" t="s">
        <v>629</v>
      </c>
      <c r="B313" s="10" t="s">
        <v>630</v>
      </c>
      <c r="C313" s="10" t="s">
        <v>177</v>
      </c>
      <c r="D313" s="9">
        <v>0</v>
      </c>
      <c r="E313" s="9">
        <v>0</v>
      </c>
      <c r="F313" s="9">
        <v>0</v>
      </c>
      <c r="G313" s="9">
        <v>0</v>
      </c>
      <c r="H313" s="9">
        <v>0</v>
      </c>
      <c r="I313" s="9">
        <v>0</v>
      </c>
      <c r="J313" s="9">
        <v>0</v>
      </c>
      <c r="K313" s="9">
        <v>1</v>
      </c>
      <c r="L313" s="9">
        <v>0</v>
      </c>
      <c r="M313" s="9">
        <v>0</v>
      </c>
      <c r="N313" s="9">
        <v>0</v>
      </c>
      <c r="O313" s="9">
        <v>0</v>
      </c>
      <c r="P313" s="9">
        <v>0</v>
      </c>
      <c r="Q313" s="9">
        <v>0</v>
      </c>
      <c r="R313" s="9">
        <v>0</v>
      </c>
      <c r="S313" s="9">
        <v>0</v>
      </c>
      <c r="T313" s="9">
        <v>0</v>
      </c>
      <c r="U313" s="9">
        <v>0</v>
      </c>
      <c r="W313" s="8" t="b">
        <v>1</v>
      </c>
    </row>
    <row r="314" spans="1:23" x14ac:dyDescent="0.45">
      <c r="A314" s="10" t="s">
        <v>631</v>
      </c>
      <c r="B314" s="10" t="s">
        <v>632</v>
      </c>
      <c r="C314" s="10" t="s">
        <v>177</v>
      </c>
      <c r="D314" s="9">
        <v>0</v>
      </c>
      <c r="E314" s="9">
        <v>0</v>
      </c>
      <c r="F314" s="9">
        <v>0</v>
      </c>
      <c r="G314" s="9">
        <v>0</v>
      </c>
      <c r="H314" s="9">
        <v>0</v>
      </c>
      <c r="I314" s="9">
        <v>0</v>
      </c>
      <c r="J314" s="9">
        <v>0</v>
      </c>
      <c r="K314" s="9">
        <v>1</v>
      </c>
      <c r="L314" s="9">
        <v>0</v>
      </c>
      <c r="M314" s="9">
        <v>0</v>
      </c>
      <c r="N314" s="9">
        <v>0</v>
      </c>
      <c r="O314" s="9">
        <v>0</v>
      </c>
      <c r="P314" s="9">
        <v>0</v>
      </c>
      <c r="Q314" s="9">
        <v>0</v>
      </c>
      <c r="R314" s="9">
        <v>0</v>
      </c>
      <c r="S314" s="9">
        <v>0</v>
      </c>
      <c r="T314" s="9">
        <v>0</v>
      </c>
      <c r="U314" s="9">
        <v>0</v>
      </c>
      <c r="W314" s="8" t="b">
        <v>1</v>
      </c>
    </row>
    <row r="315" spans="1:23" x14ac:dyDescent="0.45">
      <c r="A315" s="10" t="s">
        <v>633</v>
      </c>
      <c r="B315" s="10" t="s">
        <v>634</v>
      </c>
      <c r="C315" s="10" t="s">
        <v>177</v>
      </c>
      <c r="D315" s="9">
        <v>0</v>
      </c>
      <c r="E315" s="9">
        <v>0</v>
      </c>
      <c r="F315" s="9">
        <v>0</v>
      </c>
      <c r="G315" s="9">
        <v>0</v>
      </c>
      <c r="H315" s="9">
        <v>0</v>
      </c>
      <c r="I315" s="9">
        <v>0</v>
      </c>
      <c r="J315" s="9">
        <v>0</v>
      </c>
      <c r="K315" s="9">
        <v>1</v>
      </c>
      <c r="L315" s="9">
        <v>0</v>
      </c>
      <c r="M315" s="9">
        <v>0</v>
      </c>
      <c r="N315" s="9">
        <v>0</v>
      </c>
      <c r="O315" s="9">
        <v>0</v>
      </c>
      <c r="P315" s="9">
        <v>0</v>
      </c>
      <c r="Q315" s="9">
        <v>0</v>
      </c>
      <c r="R315" s="9">
        <v>0</v>
      </c>
      <c r="S315" s="9">
        <v>0</v>
      </c>
      <c r="T315" s="9">
        <v>0</v>
      </c>
      <c r="U315" s="9">
        <v>0</v>
      </c>
      <c r="W315" s="8" t="b">
        <v>1</v>
      </c>
    </row>
    <row r="316" spans="1:23" x14ac:dyDescent="0.45">
      <c r="A316" s="10" t="s">
        <v>635</v>
      </c>
      <c r="B316" s="10" t="s">
        <v>636</v>
      </c>
      <c r="C316" s="10" t="s">
        <v>177</v>
      </c>
      <c r="D316" s="9">
        <v>0</v>
      </c>
      <c r="E316" s="9">
        <v>0</v>
      </c>
      <c r="F316" s="9">
        <v>0</v>
      </c>
      <c r="G316" s="9">
        <v>0</v>
      </c>
      <c r="H316" s="9">
        <v>0</v>
      </c>
      <c r="I316" s="9">
        <v>0</v>
      </c>
      <c r="J316" s="9">
        <v>0</v>
      </c>
      <c r="K316" s="9">
        <v>1</v>
      </c>
      <c r="L316" s="9">
        <v>0</v>
      </c>
      <c r="M316" s="9">
        <v>0</v>
      </c>
      <c r="N316" s="9">
        <v>0</v>
      </c>
      <c r="O316" s="9">
        <v>0</v>
      </c>
      <c r="P316" s="9">
        <v>0</v>
      </c>
      <c r="Q316" s="9">
        <v>0</v>
      </c>
      <c r="R316" s="9">
        <v>0</v>
      </c>
      <c r="S316" s="9">
        <v>0</v>
      </c>
      <c r="T316" s="9">
        <v>0</v>
      </c>
      <c r="U316" s="9">
        <v>0</v>
      </c>
      <c r="W316" s="8" t="b">
        <v>1</v>
      </c>
    </row>
    <row r="317" spans="1:23" x14ac:dyDescent="0.45">
      <c r="A317" s="10" t="s">
        <v>637</v>
      </c>
      <c r="B317" s="10" t="s">
        <v>638</v>
      </c>
      <c r="C317" s="10" t="s">
        <v>177</v>
      </c>
      <c r="D317" s="9">
        <v>0</v>
      </c>
      <c r="E317" s="9">
        <v>0</v>
      </c>
      <c r="F317" s="9">
        <v>0</v>
      </c>
      <c r="G317" s="9">
        <v>0</v>
      </c>
      <c r="H317" s="9">
        <v>0</v>
      </c>
      <c r="I317" s="9">
        <v>0</v>
      </c>
      <c r="J317" s="9">
        <v>0</v>
      </c>
      <c r="K317" s="9">
        <v>1</v>
      </c>
      <c r="L317" s="9">
        <v>0</v>
      </c>
      <c r="M317" s="9">
        <v>0</v>
      </c>
      <c r="N317" s="9">
        <v>0</v>
      </c>
      <c r="O317" s="9">
        <v>0</v>
      </c>
      <c r="P317" s="9">
        <v>0</v>
      </c>
      <c r="Q317" s="9">
        <v>0</v>
      </c>
      <c r="R317" s="9">
        <v>0</v>
      </c>
      <c r="S317" s="9">
        <v>0</v>
      </c>
      <c r="T317" s="9">
        <v>0</v>
      </c>
      <c r="U317" s="9">
        <v>0</v>
      </c>
      <c r="W317" s="8" t="b">
        <v>1</v>
      </c>
    </row>
    <row r="318" spans="1:23" x14ac:dyDescent="0.45">
      <c r="A318" s="10" t="s">
        <v>639</v>
      </c>
      <c r="B318" s="10" t="s">
        <v>640</v>
      </c>
      <c r="C318" s="10" t="s">
        <v>177</v>
      </c>
      <c r="D318" s="9">
        <v>0</v>
      </c>
      <c r="E318" s="9">
        <v>0</v>
      </c>
      <c r="F318" s="9">
        <v>0</v>
      </c>
      <c r="G318" s="9">
        <v>0</v>
      </c>
      <c r="H318" s="9">
        <v>0</v>
      </c>
      <c r="I318" s="9">
        <v>0</v>
      </c>
      <c r="J318" s="9">
        <v>0</v>
      </c>
      <c r="K318" s="9">
        <v>1</v>
      </c>
      <c r="L318" s="9">
        <v>0</v>
      </c>
      <c r="M318" s="9">
        <v>0</v>
      </c>
      <c r="N318" s="9">
        <v>0</v>
      </c>
      <c r="O318" s="9">
        <v>0</v>
      </c>
      <c r="P318" s="9">
        <v>0</v>
      </c>
      <c r="Q318" s="9">
        <v>0</v>
      </c>
      <c r="R318" s="9">
        <v>0</v>
      </c>
      <c r="S318" s="9">
        <v>0</v>
      </c>
      <c r="T318" s="9">
        <v>0</v>
      </c>
      <c r="U318" s="9">
        <v>0</v>
      </c>
      <c r="W318" s="8" t="b">
        <v>1</v>
      </c>
    </row>
    <row r="319" spans="1:23" x14ac:dyDescent="0.45">
      <c r="A319" s="10" t="s">
        <v>641</v>
      </c>
      <c r="B319" s="10" t="s">
        <v>642</v>
      </c>
      <c r="C319" s="10" t="s">
        <v>177</v>
      </c>
      <c r="D319" s="9">
        <v>0</v>
      </c>
      <c r="E319" s="9">
        <v>0</v>
      </c>
      <c r="F319" s="9">
        <v>0</v>
      </c>
      <c r="G319" s="9">
        <v>0</v>
      </c>
      <c r="H319" s="9">
        <v>0</v>
      </c>
      <c r="I319" s="9">
        <v>0</v>
      </c>
      <c r="J319" s="9">
        <v>0</v>
      </c>
      <c r="K319" s="9">
        <v>1</v>
      </c>
      <c r="L319" s="9">
        <v>0</v>
      </c>
      <c r="M319" s="9">
        <v>0</v>
      </c>
      <c r="N319" s="9">
        <v>0</v>
      </c>
      <c r="O319" s="9">
        <v>0</v>
      </c>
      <c r="P319" s="9">
        <v>0</v>
      </c>
      <c r="Q319" s="9">
        <v>0</v>
      </c>
      <c r="R319" s="9">
        <v>0</v>
      </c>
      <c r="S319" s="9">
        <v>0</v>
      </c>
      <c r="T319" s="9">
        <v>0</v>
      </c>
      <c r="U319" s="9">
        <v>0</v>
      </c>
      <c r="W319" s="8" t="b">
        <v>1</v>
      </c>
    </row>
    <row r="320" spans="1:23" x14ac:dyDescent="0.45">
      <c r="A320" s="10" t="s">
        <v>643</v>
      </c>
      <c r="B320" s="10" t="s">
        <v>644</v>
      </c>
      <c r="C320" s="10" t="s">
        <v>177</v>
      </c>
      <c r="D320" s="9">
        <v>0</v>
      </c>
      <c r="E320" s="9">
        <v>0</v>
      </c>
      <c r="F320" s="9">
        <v>0</v>
      </c>
      <c r="G320" s="9">
        <v>0</v>
      </c>
      <c r="H320" s="9">
        <v>0</v>
      </c>
      <c r="I320" s="9">
        <v>0</v>
      </c>
      <c r="J320" s="9">
        <v>0</v>
      </c>
      <c r="K320" s="9">
        <v>1</v>
      </c>
      <c r="L320" s="9">
        <v>0</v>
      </c>
      <c r="M320" s="9">
        <v>0</v>
      </c>
      <c r="N320" s="9">
        <v>0</v>
      </c>
      <c r="O320" s="9">
        <v>0</v>
      </c>
      <c r="P320" s="9">
        <v>0</v>
      </c>
      <c r="Q320" s="9">
        <v>0</v>
      </c>
      <c r="R320" s="9">
        <v>0</v>
      </c>
      <c r="S320" s="9">
        <v>0</v>
      </c>
      <c r="T320" s="9">
        <v>0</v>
      </c>
      <c r="U320" s="9">
        <v>0</v>
      </c>
      <c r="W320" s="8" t="b">
        <v>1</v>
      </c>
    </row>
    <row r="321" spans="1:23" x14ac:dyDescent="0.45">
      <c r="A321" s="10" t="s">
        <v>645</v>
      </c>
      <c r="B321" s="10" t="s">
        <v>646</v>
      </c>
      <c r="C321" s="10" t="s">
        <v>5</v>
      </c>
      <c r="D321" s="9">
        <v>0</v>
      </c>
      <c r="E321" s="9">
        <v>0</v>
      </c>
      <c r="F321" s="9">
        <v>0</v>
      </c>
      <c r="G321" s="9">
        <v>0</v>
      </c>
      <c r="H321" s="9">
        <v>0</v>
      </c>
      <c r="I321" s="9">
        <v>0</v>
      </c>
      <c r="J321" s="9">
        <v>0.12</v>
      </c>
      <c r="K321" s="9">
        <v>0</v>
      </c>
      <c r="L321" s="9">
        <v>0.88</v>
      </c>
      <c r="M321" s="9">
        <v>0</v>
      </c>
      <c r="N321" s="9">
        <v>0</v>
      </c>
      <c r="O321" s="9">
        <v>0</v>
      </c>
      <c r="P321" s="9">
        <v>0</v>
      </c>
      <c r="Q321" s="9">
        <v>0</v>
      </c>
      <c r="R321" s="9">
        <v>0</v>
      </c>
      <c r="S321" s="9">
        <v>0</v>
      </c>
      <c r="T321" s="9">
        <v>0</v>
      </c>
      <c r="U321" s="9">
        <v>0</v>
      </c>
      <c r="W321" s="8" t="b">
        <v>1</v>
      </c>
    </row>
    <row r="322" spans="1:23" x14ac:dyDescent="0.45">
      <c r="A322" s="10" t="s">
        <v>647</v>
      </c>
      <c r="B322" s="10" t="s">
        <v>648</v>
      </c>
      <c r="C322" s="10" t="s">
        <v>5</v>
      </c>
      <c r="D322" s="9">
        <v>0</v>
      </c>
      <c r="E322" s="9">
        <v>0</v>
      </c>
      <c r="F322" s="9">
        <v>0</v>
      </c>
      <c r="G322" s="9">
        <v>0</v>
      </c>
      <c r="H322" s="9">
        <v>0</v>
      </c>
      <c r="I322" s="9">
        <v>0</v>
      </c>
      <c r="J322" s="9">
        <v>0</v>
      </c>
      <c r="K322" s="9">
        <v>0</v>
      </c>
      <c r="L322" s="9">
        <v>1</v>
      </c>
      <c r="M322" s="9">
        <v>0</v>
      </c>
      <c r="N322" s="9">
        <v>0</v>
      </c>
      <c r="O322" s="9">
        <v>0</v>
      </c>
      <c r="P322" s="9">
        <v>0</v>
      </c>
      <c r="Q322" s="9">
        <v>0</v>
      </c>
      <c r="R322" s="9">
        <v>0</v>
      </c>
      <c r="S322" s="9">
        <v>0</v>
      </c>
      <c r="T322" s="9">
        <v>0</v>
      </c>
      <c r="U322" s="9">
        <v>0</v>
      </c>
      <c r="W322" s="8" t="b">
        <v>1</v>
      </c>
    </row>
    <row r="323" spans="1:23" x14ac:dyDescent="0.45">
      <c r="A323" s="10" t="s">
        <v>649</v>
      </c>
      <c r="B323" s="10" t="s">
        <v>650</v>
      </c>
      <c r="C323" s="10" t="s">
        <v>5</v>
      </c>
      <c r="D323" s="9">
        <v>0</v>
      </c>
      <c r="E323" s="9">
        <v>0</v>
      </c>
      <c r="F323" s="9">
        <v>0</v>
      </c>
      <c r="G323" s="9">
        <v>0</v>
      </c>
      <c r="H323" s="9">
        <v>0</v>
      </c>
      <c r="I323" s="9">
        <v>0</v>
      </c>
      <c r="J323" s="9">
        <v>0</v>
      </c>
      <c r="K323" s="9">
        <v>0</v>
      </c>
      <c r="L323" s="9">
        <v>1</v>
      </c>
      <c r="M323" s="9">
        <v>0</v>
      </c>
      <c r="N323" s="9">
        <v>0</v>
      </c>
      <c r="O323" s="9">
        <v>0</v>
      </c>
      <c r="P323" s="9">
        <v>0</v>
      </c>
      <c r="Q323" s="9">
        <v>0</v>
      </c>
      <c r="R323" s="9">
        <v>0</v>
      </c>
      <c r="S323" s="9">
        <v>0</v>
      </c>
      <c r="T323" s="9">
        <v>0</v>
      </c>
      <c r="U323" s="9">
        <v>0</v>
      </c>
      <c r="W323" s="8" t="b">
        <v>1</v>
      </c>
    </row>
    <row r="324" spans="1:23" x14ac:dyDescent="0.45">
      <c r="A324" s="10" t="s">
        <v>651</v>
      </c>
      <c r="B324" s="10" t="s">
        <v>652</v>
      </c>
      <c r="C324" s="10" t="s">
        <v>5</v>
      </c>
      <c r="D324" s="9">
        <v>0</v>
      </c>
      <c r="E324" s="9">
        <v>0</v>
      </c>
      <c r="F324" s="9">
        <v>0</v>
      </c>
      <c r="G324" s="9">
        <v>0</v>
      </c>
      <c r="H324" s="9">
        <v>0</v>
      </c>
      <c r="I324" s="9">
        <v>0.05</v>
      </c>
      <c r="J324" s="9">
        <v>0</v>
      </c>
      <c r="K324" s="9">
        <v>0</v>
      </c>
      <c r="L324" s="9">
        <v>0.91399999999999992</v>
      </c>
      <c r="M324" s="9">
        <v>0</v>
      </c>
      <c r="N324" s="9">
        <v>0</v>
      </c>
      <c r="O324" s="9">
        <v>0</v>
      </c>
      <c r="P324" s="9">
        <v>0</v>
      </c>
      <c r="Q324" s="9">
        <v>0</v>
      </c>
      <c r="R324" s="9">
        <v>3.5999999999999997E-2</v>
      </c>
      <c r="S324" s="9">
        <v>0</v>
      </c>
      <c r="T324" s="9">
        <v>0</v>
      </c>
      <c r="U324" s="9">
        <v>0</v>
      </c>
      <c r="W324" s="8" t="b">
        <v>1</v>
      </c>
    </row>
    <row r="325" spans="1:23" x14ac:dyDescent="0.45">
      <c r="A325" s="10" t="s">
        <v>653</v>
      </c>
      <c r="B325" s="10" t="s">
        <v>654</v>
      </c>
      <c r="C325" s="10" t="s">
        <v>5</v>
      </c>
      <c r="D325" s="9">
        <v>0</v>
      </c>
      <c r="E325" s="9">
        <v>0</v>
      </c>
      <c r="F325" s="9">
        <v>0</v>
      </c>
      <c r="G325" s="9">
        <v>0</v>
      </c>
      <c r="H325" s="9">
        <v>0</v>
      </c>
      <c r="I325" s="9">
        <v>0</v>
      </c>
      <c r="J325" s="9">
        <v>0</v>
      </c>
      <c r="K325" s="9">
        <v>0</v>
      </c>
      <c r="L325" s="9">
        <v>1</v>
      </c>
      <c r="M325" s="9">
        <v>0</v>
      </c>
      <c r="N325" s="9">
        <v>0</v>
      </c>
      <c r="O325" s="9">
        <v>0</v>
      </c>
      <c r="P325" s="9">
        <v>0</v>
      </c>
      <c r="Q325" s="9">
        <v>0</v>
      </c>
      <c r="R325" s="9">
        <v>0</v>
      </c>
      <c r="S325" s="9">
        <v>0</v>
      </c>
      <c r="T325" s="9">
        <v>0</v>
      </c>
      <c r="U325" s="9">
        <v>0</v>
      </c>
      <c r="W325" s="8" t="b">
        <v>1</v>
      </c>
    </row>
    <row r="326" spans="1:23" x14ac:dyDescent="0.45">
      <c r="A326" s="10" t="s">
        <v>655</v>
      </c>
      <c r="B326" s="10" t="s">
        <v>656</v>
      </c>
      <c r="C326" s="10" t="s">
        <v>5</v>
      </c>
      <c r="D326" s="9">
        <v>0</v>
      </c>
      <c r="E326" s="9">
        <v>0</v>
      </c>
      <c r="F326" s="9">
        <v>0</v>
      </c>
      <c r="G326" s="9">
        <v>0</v>
      </c>
      <c r="H326" s="9">
        <v>0</v>
      </c>
      <c r="I326" s="9">
        <v>0</v>
      </c>
      <c r="J326" s="9">
        <v>0</v>
      </c>
      <c r="K326" s="9">
        <v>0</v>
      </c>
      <c r="L326" s="9">
        <v>0.65</v>
      </c>
      <c r="M326" s="9">
        <v>0</v>
      </c>
      <c r="N326" s="9">
        <v>0</v>
      </c>
      <c r="O326" s="9">
        <v>0.35</v>
      </c>
      <c r="P326" s="9">
        <v>0</v>
      </c>
      <c r="Q326" s="9">
        <v>0</v>
      </c>
      <c r="R326" s="9">
        <v>0</v>
      </c>
      <c r="S326" s="9">
        <v>0</v>
      </c>
      <c r="T326" s="9">
        <v>0</v>
      </c>
      <c r="U326" s="9">
        <v>0</v>
      </c>
      <c r="W326" s="8" t="b">
        <v>1</v>
      </c>
    </row>
    <row r="327" spans="1:23" x14ac:dyDescent="0.45">
      <c r="A327" s="10" t="s">
        <v>657</v>
      </c>
      <c r="B327" s="10" t="s">
        <v>658</v>
      </c>
      <c r="C327" s="10" t="s">
        <v>5</v>
      </c>
      <c r="D327" s="9">
        <v>0</v>
      </c>
      <c r="E327" s="9">
        <v>0</v>
      </c>
      <c r="F327" s="9">
        <v>0</v>
      </c>
      <c r="G327" s="9">
        <v>0</v>
      </c>
      <c r="H327" s="9">
        <v>0</v>
      </c>
      <c r="I327" s="9">
        <v>0</v>
      </c>
      <c r="J327" s="9">
        <v>0</v>
      </c>
      <c r="K327" s="9">
        <v>0</v>
      </c>
      <c r="L327" s="9">
        <v>1</v>
      </c>
      <c r="M327" s="9">
        <v>0</v>
      </c>
      <c r="N327" s="9">
        <v>0</v>
      </c>
      <c r="O327" s="9">
        <v>0</v>
      </c>
      <c r="P327" s="9">
        <v>0</v>
      </c>
      <c r="Q327" s="9">
        <v>0</v>
      </c>
      <c r="R327" s="9">
        <v>0</v>
      </c>
      <c r="S327" s="9">
        <v>0</v>
      </c>
      <c r="T327" s="9">
        <v>0</v>
      </c>
      <c r="U327" s="9">
        <v>0</v>
      </c>
      <c r="W327" s="8" t="b">
        <v>1</v>
      </c>
    </row>
    <row r="328" spans="1:23" x14ac:dyDescent="0.45">
      <c r="A328" s="10" t="s">
        <v>659</v>
      </c>
      <c r="B328" s="10" t="s">
        <v>660</v>
      </c>
      <c r="C328" s="10" t="s">
        <v>5</v>
      </c>
      <c r="D328" s="9">
        <v>0</v>
      </c>
      <c r="E328" s="9">
        <v>0</v>
      </c>
      <c r="F328" s="9">
        <v>0</v>
      </c>
      <c r="G328" s="9">
        <v>0</v>
      </c>
      <c r="H328" s="9">
        <v>0</v>
      </c>
      <c r="I328" s="9">
        <v>0</v>
      </c>
      <c r="J328" s="9">
        <v>0</v>
      </c>
      <c r="K328" s="9">
        <v>0</v>
      </c>
      <c r="L328" s="9">
        <v>1</v>
      </c>
      <c r="M328" s="9">
        <v>0</v>
      </c>
      <c r="N328" s="9">
        <v>0</v>
      </c>
      <c r="O328" s="9">
        <v>0</v>
      </c>
      <c r="P328" s="9">
        <v>0</v>
      </c>
      <c r="Q328" s="9">
        <v>0</v>
      </c>
      <c r="R328" s="9">
        <v>0</v>
      </c>
      <c r="S328" s="9">
        <v>0</v>
      </c>
      <c r="T328" s="9">
        <v>0</v>
      </c>
      <c r="U328" s="9">
        <v>0</v>
      </c>
      <c r="W328" s="8" t="b">
        <v>1</v>
      </c>
    </row>
    <row r="329" spans="1:23" x14ac:dyDescent="0.45">
      <c r="A329" s="10" t="s">
        <v>661</v>
      </c>
      <c r="B329" s="10" t="s">
        <v>662</v>
      </c>
      <c r="C329" s="10" t="s">
        <v>5</v>
      </c>
      <c r="D329" s="9">
        <v>0</v>
      </c>
      <c r="E329" s="9">
        <v>0</v>
      </c>
      <c r="F329" s="9">
        <v>0</v>
      </c>
      <c r="G329" s="9">
        <v>0</v>
      </c>
      <c r="H329" s="9">
        <v>0</v>
      </c>
      <c r="I329" s="9">
        <v>0</v>
      </c>
      <c r="J329" s="9">
        <v>0</v>
      </c>
      <c r="K329" s="9">
        <v>0</v>
      </c>
      <c r="L329" s="9">
        <v>1</v>
      </c>
      <c r="M329" s="9">
        <v>0</v>
      </c>
      <c r="N329" s="9">
        <v>0</v>
      </c>
      <c r="O329" s="9">
        <v>0</v>
      </c>
      <c r="P329" s="9">
        <v>0</v>
      </c>
      <c r="Q329" s="9">
        <v>0</v>
      </c>
      <c r="R329" s="9">
        <v>0</v>
      </c>
      <c r="S329" s="9">
        <v>0</v>
      </c>
      <c r="T329" s="9">
        <v>0</v>
      </c>
      <c r="U329" s="9">
        <v>0</v>
      </c>
      <c r="W329" s="8" t="b">
        <v>1</v>
      </c>
    </row>
    <row r="330" spans="1:23" x14ac:dyDescent="0.45">
      <c r="A330" s="10" t="s">
        <v>663</v>
      </c>
      <c r="B330" s="10" t="s">
        <v>664</v>
      </c>
      <c r="C330" s="10" t="s">
        <v>76</v>
      </c>
      <c r="D330" s="9">
        <v>0</v>
      </c>
      <c r="E330" s="9">
        <v>0</v>
      </c>
      <c r="F330" s="9">
        <v>0</v>
      </c>
      <c r="G330" s="9">
        <v>0</v>
      </c>
      <c r="H330" s="9">
        <v>0</v>
      </c>
      <c r="I330" s="9">
        <v>0</v>
      </c>
      <c r="J330" s="9">
        <v>0</v>
      </c>
      <c r="K330" s="9">
        <v>0</v>
      </c>
      <c r="L330" s="9">
        <v>0</v>
      </c>
      <c r="M330" s="9">
        <v>1</v>
      </c>
      <c r="N330" s="9">
        <v>0</v>
      </c>
      <c r="O330" s="9">
        <v>0</v>
      </c>
      <c r="P330" s="9">
        <v>0</v>
      </c>
      <c r="Q330" s="9">
        <v>0</v>
      </c>
      <c r="R330" s="9">
        <v>0</v>
      </c>
      <c r="S330" s="9">
        <v>0</v>
      </c>
      <c r="T330" s="9">
        <v>0</v>
      </c>
      <c r="U330" s="9">
        <v>0</v>
      </c>
      <c r="W330" s="8" t="b">
        <v>1</v>
      </c>
    </row>
    <row r="331" spans="1:23" x14ac:dyDescent="0.45">
      <c r="A331" s="10" t="s">
        <v>665</v>
      </c>
      <c r="B331" s="10" t="s">
        <v>666</v>
      </c>
      <c r="C331" s="10" t="s">
        <v>76</v>
      </c>
      <c r="D331" s="9">
        <v>0</v>
      </c>
      <c r="E331" s="9">
        <v>0</v>
      </c>
      <c r="F331" s="9">
        <v>0</v>
      </c>
      <c r="G331" s="9">
        <v>0</v>
      </c>
      <c r="H331" s="9">
        <v>0</v>
      </c>
      <c r="I331" s="9">
        <v>0</v>
      </c>
      <c r="J331" s="9">
        <v>0</v>
      </c>
      <c r="K331" s="9">
        <v>0</v>
      </c>
      <c r="L331" s="9">
        <v>0</v>
      </c>
      <c r="M331" s="9">
        <v>1</v>
      </c>
      <c r="N331" s="9">
        <v>0</v>
      </c>
      <c r="O331" s="9">
        <v>0</v>
      </c>
      <c r="P331" s="9">
        <v>0</v>
      </c>
      <c r="Q331" s="9">
        <v>0</v>
      </c>
      <c r="R331" s="9">
        <v>0</v>
      </c>
      <c r="S331" s="9">
        <v>0</v>
      </c>
      <c r="T331" s="9">
        <v>0</v>
      </c>
      <c r="U331" s="9">
        <v>0</v>
      </c>
      <c r="W331" s="8" t="b">
        <v>1</v>
      </c>
    </row>
    <row r="332" spans="1:23" x14ac:dyDescent="0.45">
      <c r="A332" s="10" t="s">
        <v>667</v>
      </c>
      <c r="B332" s="10" t="s">
        <v>668</v>
      </c>
      <c r="C332" s="10" t="s">
        <v>76</v>
      </c>
      <c r="D332" s="9">
        <v>0</v>
      </c>
      <c r="E332" s="9">
        <v>0</v>
      </c>
      <c r="F332" s="9">
        <v>0</v>
      </c>
      <c r="G332" s="9">
        <v>0</v>
      </c>
      <c r="H332" s="9">
        <v>0</v>
      </c>
      <c r="I332" s="9">
        <v>0</v>
      </c>
      <c r="J332" s="9">
        <v>0</v>
      </c>
      <c r="K332" s="9">
        <v>0</v>
      </c>
      <c r="L332" s="9">
        <v>0</v>
      </c>
      <c r="M332" s="9">
        <v>1</v>
      </c>
      <c r="N332" s="9">
        <v>0</v>
      </c>
      <c r="O332" s="9">
        <v>0</v>
      </c>
      <c r="P332" s="9">
        <v>0</v>
      </c>
      <c r="Q332" s="9">
        <v>0</v>
      </c>
      <c r="R332" s="9">
        <v>0</v>
      </c>
      <c r="S332" s="9">
        <v>0</v>
      </c>
      <c r="T332" s="9">
        <v>0</v>
      </c>
      <c r="U332" s="9">
        <v>0</v>
      </c>
      <c r="W332" s="8" t="b">
        <v>1</v>
      </c>
    </row>
    <row r="333" spans="1:23" x14ac:dyDescent="0.45">
      <c r="A333" s="10" t="s">
        <v>669</v>
      </c>
      <c r="B333" s="10" t="s">
        <v>670</v>
      </c>
      <c r="C333" s="10" t="s">
        <v>81</v>
      </c>
      <c r="D333" s="9">
        <v>0</v>
      </c>
      <c r="E333" s="9">
        <v>0</v>
      </c>
      <c r="F333" s="9">
        <v>0</v>
      </c>
      <c r="G333" s="9">
        <v>0</v>
      </c>
      <c r="H333" s="9">
        <v>1</v>
      </c>
      <c r="I333" s="9">
        <v>0</v>
      </c>
      <c r="J333" s="9">
        <v>0</v>
      </c>
      <c r="K333" s="9">
        <v>0</v>
      </c>
      <c r="L333" s="9">
        <v>0</v>
      </c>
      <c r="M333" s="9">
        <v>0</v>
      </c>
      <c r="N333" s="9">
        <v>0</v>
      </c>
      <c r="O333" s="9">
        <v>0</v>
      </c>
      <c r="P333" s="9">
        <v>0</v>
      </c>
      <c r="Q333" s="9">
        <v>0</v>
      </c>
      <c r="R333" s="9">
        <v>0</v>
      </c>
      <c r="S333" s="9">
        <v>0</v>
      </c>
      <c r="T333" s="9">
        <v>0</v>
      </c>
      <c r="U333" s="9">
        <v>0</v>
      </c>
      <c r="W333" s="8" t="b">
        <v>1</v>
      </c>
    </row>
    <row r="334" spans="1:23" x14ac:dyDescent="0.45">
      <c r="A334" s="10" t="s">
        <v>671</v>
      </c>
      <c r="B334" s="10" t="s">
        <v>672</v>
      </c>
      <c r="C334" s="10" t="s">
        <v>81</v>
      </c>
      <c r="D334" s="9">
        <v>0</v>
      </c>
      <c r="E334" s="9">
        <v>0</v>
      </c>
      <c r="F334" s="9">
        <v>0</v>
      </c>
      <c r="G334" s="9">
        <v>0</v>
      </c>
      <c r="H334" s="9">
        <v>1</v>
      </c>
      <c r="I334" s="9">
        <v>0</v>
      </c>
      <c r="J334" s="9">
        <v>0</v>
      </c>
      <c r="K334" s="9">
        <v>0</v>
      </c>
      <c r="L334" s="9">
        <v>0</v>
      </c>
      <c r="M334" s="9">
        <v>0</v>
      </c>
      <c r="N334" s="9">
        <v>0</v>
      </c>
      <c r="O334" s="9">
        <v>0</v>
      </c>
      <c r="P334" s="9">
        <v>0</v>
      </c>
      <c r="Q334" s="9">
        <v>0</v>
      </c>
      <c r="R334" s="9">
        <v>0</v>
      </c>
      <c r="S334" s="9">
        <v>0</v>
      </c>
      <c r="T334" s="9">
        <v>0</v>
      </c>
      <c r="U334" s="9">
        <v>0</v>
      </c>
      <c r="W334" s="8" t="b">
        <v>1</v>
      </c>
    </row>
    <row r="335" spans="1:23" x14ac:dyDescent="0.45">
      <c r="A335" s="10" t="s">
        <v>673</v>
      </c>
      <c r="B335" s="10" t="s">
        <v>674</v>
      </c>
      <c r="C335" s="10" t="s">
        <v>81</v>
      </c>
      <c r="D335" s="9">
        <v>0</v>
      </c>
      <c r="E335" s="9">
        <v>0</v>
      </c>
      <c r="F335" s="9">
        <v>0</v>
      </c>
      <c r="G335" s="9">
        <v>0</v>
      </c>
      <c r="H335" s="9">
        <v>1</v>
      </c>
      <c r="I335" s="9">
        <v>0</v>
      </c>
      <c r="J335" s="9">
        <v>0</v>
      </c>
      <c r="K335" s="9">
        <v>0</v>
      </c>
      <c r="L335" s="9">
        <v>0</v>
      </c>
      <c r="M335" s="9">
        <v>0</v>
      </c>
      <c r="N335" s="9">
        <v>0</v>
      </c>
      <c r="O335" s="9">
        <v>0</v>
      </c>
      <c r="P335" s="9">
        <v>0</v>
      </c>
      <c r="Q335" s="9">
        <v>0</v>
      </c>
      <c r="R335" s="9">
        <v>0</v>
      </c>
      <c r="S335" s="9">
        <v>0</v>
      </c>
      <c r="T335" s="9">
        <v>0</v>
      </c>
      <c r="U335" s="9">
        <v>0</v>
      </c>
      <c r="W335" s="8" t="b">
        <v>1</v>
      </c>
    </row>
    <row r="336" spans="1:23" x14ac:dyDescent="0.45">
      <c r="A336" s="10" t="s">
        <v>675</v>
      </c>
      <c r="B336" s="10" t="s">
        <v>676</v>
      </c>
      <c r="C336" s="10" t="s">
        <v>76</v>
      </c>
      <c r="D336" s="9">
        <v>0</v>
      </c>
      <c r="E336" s="9">
        <v>0</v>
      </c>
      <c r="F336" s="9">
        <v>0</v>
      </c>
      <c r="G336" s="9">
        <v>0</v>
      </c>
      <c r="H336" s="9">
        <v>0</v>
      </c>
      <c r="I336" s="9">
        <v>0</v>
      </c>
      <c r="J336" s="9">
        <v>0</v>
      </c>
      <c r="K336" s="9">
        <v>0</v>
      </c>
      <c r="L336" s="9">
        <v>0</v>
      </c>
      <c r="M336" s="9">
        <v>1</v>
      </c>
      <c r="N336" s="9">
        <v>0</v>
      </c>
      <c r="O336" s="9">
        <v>0</v>
      </c>
      <c r="P336" s="9">
        <v>0</v>
      </c>
      <c r="Q336" s="9">
        <v>0</v>
      </c>
      <c r="R336" s="9">
        <v>0</v>
      </c>
      <c r="S336" s="9">
        <v>0</v>
      </c>
      <c r="T336" s="9">
        <v>0</v>
      </c>
      <c r="U336" s="9">
        <v>0</v>
      </c>
      <c r="W336" s="8" t="b">
        <v>1</v>
      </c>
    </row>
    <row r="337" spans="1:23" x14ac:dyDescent="0.45">
      <c r="A337" s="10" t="s">
        <v>677</v>
      </c>
      <c r="B337" s="10" t="s">
        <v>678</v>
      </c>
      <c r="C337" s="10" t="s">
        <v>76</v>
      </c>
      <c r="D337" s="9">
        <v>0</v>
      </c>
      <c r="E337" s="9">
        <v>0.17</v>
      </c>
      <c r="F337" s="9">
        <v>0</v>
      </c>
      <c r="G337" s="9">
        <v>0</v>
      </c>
      <c r="H337" s="9">
        <v>0</v>
      </c>
      <c r="I337" s="9">
        <v>0</v>
      </c>
      <c r="J337" s="9">
        <v>0</v>
      </c>
      <c r="K337" s="9">
        <v>0</v>
      </c>
      <c r="L337" s="9">
        <v>0</v>
      </c>
      <c r="M337" s="9">
        <v>0.83</v>
      </c>
      <c r="N337" s="9">
        <v>0</v>
      </c>
      <c r="O337" s="9">
        <v>0</v>
      </c>
      <c r="P337" s="9">
        <v>0</v>
      </c>
      <c r="Q337" s="9">
        <v>0</v>
      </c>
      <c r="R337" s="9">
        <v>0</v>
      </c>
      <c r="S337" s="9">
        <v>0</v>
      </c>
      <c r="T337" s="9">
        <v>0</v>
      </c>
      <c r="U337" s="9">
        <v>0</v>
      </c>
      <c r="W337" s="8" t="b">
        <v>1</v>
      </c>
    </row>
    <row r="338" spans="1:23" x14ac:dyDescent="0.45">
      <c r="A338" s="10" t="s">
        <v>679</v>
      </c>
      <c r="B338" s="10" t="s">
        <v>680</v>
      </c>
      <c r="C338" s="10" t="s">
        <v>76</v>
      </c>
      <c r="D338" s="9">
        <v>0</v>
      </c>
      <c r="E338" s="9">
        <v>0</v>
      </c>
      <c r="F338" s="9">
        <v>0</v>
      </c>
      <c r="G338" s="9">
        <v>0</v>
      </c>
      <c r="H338" s="9">
        <v>0</v>
      </c>
      <c r="I338" s="9">
        <v>0</v>
      </c>
      <c r="J338" s="9">
        <v>0</v>
      </c>
      <c r="K338" s="9">
        <v>0</v>
      </c>
      <c r="L338" s="9">
        <v>0</v>
      </c>
      <c r="M338" s="9">
        <v>1</v>
      </c>
      <c r="N338" s="9">
        <v>0</v>
      </c>
      <c r="O338" s="9">
        <v>0</v>
      </c>
      <c r="P338" s="9">
        <v>0</v>
      </c>
      <c r="Q338" s="9">
        <v>0</v>
      </c>
      <c r="R338" s="9">
        <v>0</v>
      </c>
      <c r="S338" s="9">
        <v>0</v>
      </c>
      <c r="T338" s="9">
        <v>0</v>
      </c>
      <c r="U338" s="9">
        <v>0</v>
      </c>
      <c r="W338" s="8" t="b">
        <v>1</v>
      </c>
    </row>
    <row r="339" spans="1:23" x14ac:dyDescent="0.45">
      <c r="A339" s="10" t="s">
        <v>681</v>
      </c>
      <c r="B339" s="10" t="s">
        <v>682</v>
      </c>
      <c r="C339" s="10" t="s">
        <v>76</v>
      </c>
      <c r="D339" s="9">
        <v>0</v>
      </c>
      <c r="E339" s="9">
        <v>0</v>
      </c>
      <c r="F339" s="9">
        <v>0</v>
      </c>
      <c r="G339" s="9">
        <v>0</v>
      </c>
      <c r="H339" s="9">
        <v>0</v>
      </c>
      <c r="I339" s="9">
        <v>0</v>
      </c>
      <c r="J339" s="9">
        <v>0</v>
      </c>
      <c r="K339" s="9">
        <v>0</v>
      </c>
      <c r="L339" s="9">
        <v>0</v>
      </c>
      <c r="M339" s="9">
        <v>1</v>
      </c>
      <c r="N339" s="9">
        <v>0</v>
      </c>
      <c r="O339" s="9">
        <v>0</v>
      </c>
      <c r="P339" s="9">
        <v>0</v>
      </c>
      <c r="Q339" s="9">
        <v>0</v>
      </c>
      <c r="R339" s="9">
        <v>0</v>
      </c>
      <c r="S339" s="9">
        <v>0</v>
      </c>
      <c r="T339" s="9">
        <v>0</v>
      </c>
      <c r="U339" s="9">
        <v>0</v>
      </c>
      <c r="W339" s="8" t="b">
        <v>1</v>
      </c>
    </row>
    <row r="340" spans="1:23" x14ac:dyDescent="0.45">
      <c r="A340" s="10" t="s">
        <v>683</v>
      </c>
      <c r="B340" s="10" t="s">
        <v>684</v>
      </c>
      <c r="C340" s="10" t="s">
        <v>76</v>
      </c>
      <c r="D340" s="9">
        <v>0</v>
      </c>
      <c r="E340" s="9">
        <v>0</v>
      </c>
      <c r="F340" s="9">
        <v>0</v>
      </c>
      <c r="G340" s="9">
        <v>0</v>
      </c>
      <c r="H340" s="9">
        <v>0</v>
      </c>
      <c r="I340" s="9">
        <v>0</v>
      </c>
      <c r="J340" s="9">
        <v>0</v>
      </c>
      <c r="K340" s="9">
        <v>0</v>
      </c>
      <c r="L340" s="9">
        <v>0</v>
      </c>
      <c r="M340" s="9">
        <v>1</v>
      </c>
      <c r="N340" s="9">
        <v>0</v>
      </c>
      <c r="O340" s="9">
        <v>0</v>
      </c>
      <c r="P340" s="9">
        <v>0</v>
      </c>
      <c r="Q340" s="9">
        <v>0</v>
      </c>
      <c r="R340" s="9">
        <v>0</v>
      </c>
      <c r="S340" s="9">
        <v>0</v>
      </c>
      <c r="T340" s="9">
        <v>0</v>
      </c>
      <c r="U340" s="9">
        <v>0</v>
      </c>
      <c r="W340" s="8" t="b">
        <v>1</v>
      </c>
    </row>
    <row r="341" spans="1:23" x14ac:dyDescent="0.45">
      <c r="A341" s="10" t="s">
        <v>685</v>
      </c>
      <c r="B341" s="10" t="s">
        <v>686</v>
      </c>
      <c r="C341" s="10" t="s">
        <v>76</v>
      </c>
      <c r="D341" s="9">
        <v>0</v>
      </c>
      <c r="E341" s="9">
        <v>0</v>
      </c>
      <c r="F341" s="9">
        <v>0</v>
      </c>
      <c r="G341" s="9">
        <v>0</v>
      </c>
      <c r="H341" s="9">
        <v>0</v>
      </c>
      <c r="I341" s="9">
        <v>0</v>
      </c>
      <c r="J341" s="9">
        <v>0</v>
      </c>
      <c r="K341" s="9">
        <v>0</v>
      </c>
      <c r="L341" s="9">
        <v>0</v>
      </c>
      <c r="M341" s="9">
        <v>1</v>
      </c>
      <c r="N341" s="9">
        <v>0</v>
      </c>
      <c r="O341" s="9">
        <v>0</v>
      </c>
      <c r="P341" s="9">
        <v>0</v>
      </c>
      <c r="Q341" s="9">
        <v>0</v>
      </c>
      <c r="R341" s="9">
        <v>0</v>
      </c>
      <c r="S341" s="9">
        <v>0</v>
      </c>
      <c r="T341" s="9">
        <v>0</v>
      </c>
      <c r="U341" s="9">
        <v>0</v>
      </c>
      <c r="W341" s="8" t="b">
        <v>1</v>
      </c>
    </row>
    <row r="342" spans="1:23" x14ac:dyDescent="0.45">
      <c r="A342" s="10" t="s">
        <v>687</v>
      </c>
      <c r="B342" s="10" t="s">
        <v>688</v>
      </c>
      <c r="C342" s="10" t="s">
        <v>76</v>
      </c>
      <c r="D342" s="9">
        <v>0</v>
      </c>
      <c r="E342" s="9">
        <v>0</v>
      </c>
      <c r="F342" s="9">
        <v>0</v>
      </c>
      <c r="G342" s="9">
        <v>0</v>
      </c>
      <c r="H342" s="9">
        <v>0</v>
      </c>
      <c r="I342" s="9">
        <v>0</v>
      </c>
      <c r="J342" s="9">
        <v>0</v>
      </c>
      <c r="K342" s="9">
        <v>0</v>
      </c>
      <c r="L342" s="9">
        <v>0</v>
      </c>
      <c r="M342" s="9">
        <v>1</v>
      </c>
      <c r="N342" s="9">
        <v>0</v>
      </c>
      <c r="O342" s="9">
        <v>0</v>
      </c>
      <c r="P342" s="9">
        <v>0</v>
      </c>
      <c r="Q342" s="9">
        <v>0</v>
      </c>
      <c r="R342" s="9">
        <v>0</v>
      </c>
      <c r="S342" s="9">
        <v>0</v>
      </c>
      <c r="T342" s="9">
        <v>0</v>
      </c>
      <c r="U342" s="9">
        <v>0</v>
      </c>
      <c r="W342" s="8" t="b">
        <v>1</v>
      </c>
    </row>
    <row r="343" spans="1:23" x14ac:dyDescent="0.45">
      <c r="A343" s="10" t="s">
        <v>689</v>
      </c>
      <c r="B343" s="10" t="s">
        <v>690</v>
      </c>
      <c r="C343" s="10" t="s">
        <v>81</v>
      </c>
      <c r="D343" s="9">
        <v>0</v>
      </c>
      <c r="E343" s="9">
        <v>0</v>
      </c>
      <c r="F343" s="9">
        <v>0</v>
      </c>
      <c r="G343" s="9">
        <v>0</v>
      </c>
      <c r="H343" s="9">
        <v>0.56000000000000005</v>
      </c>
      <c r="I343" s="9">
        <v>0</v>
      </c>
      <c r="J343" s="9">
        <v>0</v>
      </c>
      <c r="K343" s="9">
        <v>0</v>
      </c>
      <c r="L343" s="9">
        <v>0</v>
      </c>
      <c r="M343" s="9">
        <v>0.44</v>
      </c>
      <c r="N343" s="9">
        <v>0</v>
      </c>
      <c r="O343" s="9">
        <v>0</v>
      </c>
      <c r="P343" s="9">
        <v>0</v>
      </c>
      <c r="Q343" s="9">
        <v>0</v>
      </c>
      <c r="R343" s="9">
        <v>0</v>
      </c>
      <c r="S343" s="9">
        <v>0</v>
      </c>
      <c r="T343" s="9">
        <v>0</v>
      </c>
      <c r="U343" s="9">
        <v>0</v>
      </c>
      <c r="W343" s="8" t="b">
        <v>1</v>
      </c>
    </row>
    <row r="344" spans="1:23" x14ac:dyDescent="0.45">
      <c r="A344" s="10" t="s">
        <v>691</v>
      </c>
      <c r="B344" s="10" t="s">
        <v>692</v>
      </c>
      <c r="C344" s="10" t="s">
        <v>76</v>
      </c>
      <c r="D344" s="9">
        <v>0</v>
      </c>
      <c r="E344" s="9">
        <v>0</v>
      </c>
      <c r="F344" s="9">
        <v>0</v>
      </c>
      <c r="G344" s="9">
        <v>0</v>
      </c>
      <c r="H344" s="9">
        <v>0</v>
      </c>
      <c r="I344" s="9">
        <v>0</v>
      </c>
      <c r="J344" s="9">
        <v>0</v>
      </c>
      <c r="K344" s="9">
        <v>0</v>
      </c>
      <c r="L344" s="9">
        <v>0</v>
      </c>
      <c r="M344" s="9">
        <v>1</v>
      </c>
      <c r="N344" s="9">
        <v>0</v>
      </c>
      <c r="O344" s="9">
        <v>0</v>
      </c>
      <c r="P344" s="9">
        <v>0</v>
      </c>
      <c r="Q344" s="9">
        <v>0</v>
      </c>
      <c r="R344" s="9">
        <v>0</v>
      </c>
      <c r="S344" s="9">
        <v>0</v>
      </c>
      <c r="T344" s="9">
        <v>0</v>
      </c>
      <c r="U344" s="9">
        <v>0</v>
      </c>
      <c r="W344" s="8" t="b">
        <v>1</v>
      </c>
    </row>
    <row r="345" spans="1:23" x14ac:dyDescent="0.45">
      <c r="A345" s="10" t="s">
        <v>693</v>
      </c>
      <c r="B345" s="10" t="s">
        <v>694</v>
      </c>
      <c r="C345" s="10" t="s">
        <v>76</v>
      </c>
      <c r="D345" s="9">
        <v>0</v>
      </c>
      <c r="E345" s="9">
        <v>0</v>
      </c>
      <c r="F345" s="9">
        <v>0</v>
      </c>
      <c r="G345" s="9">
        <v>0</v>
      </c>
      <c r="H345" s="9">
        <v>0</v>
      </c>
      <c r="I345" s="9">
        <v>0</v>
      </c>
      <c r="J345" s="9">
        <v>0</v>
      </c>
      <c r="K345" s="9">
        <v>0</v>
      </c>
      <c r="L345" s="9">
        <v>0</v>
      </c>
      <c r="M345" s="9">
        <v>1</v>
      </c>
      <c r="N345" s="9">
        <v>0</v>
      </c>
      <c r="O345" s="9">
        <v>0</v>
      </c>
      <c r="P345" s="9">
        <v>0</v>
      </c>
      <c r="Q345" s="9">
        <v>0</v>
      </c>
      <c r="R345" s="9">
        <v>0</v>
      </c>
      <c r="S345" s="9">
        <v>0</v>
      </c>
      <c r="T345" s="9">
        <v>0</v>
      </c>
      <c r="U345" s="9">
        <v>0</v>
      </c>
      <c r="W345" s="8" t="b">
        <v>1</v>
      </c>
    </row>
    <row r="346" spans="1:23" x14ac:dyDescent="0.45">
      <c r="A346" s="10" t="s">
        <v>695</v>
      </c>
      <c r="B346" s="10" t="s">
        <v>696</v>
      </c>
      <c r="C346" s="10" t="s">
        <v>76</v>
      </c>
      <c r="D346" s="9">
        <v>0</v>
      </c>
      <c r="E346" s="9">
        <v>0</v>
      </c>
      <c r="F346" s="9">
        <v>0</v>
      </c>
      <c r="G346" s="9">
        <v>0</v>
      </c>
      <c r="H346" s="9">
        <v>0</v>
      </c>
      <c r="I346" s="9">
        <v>0</v>
      </c>
      <c r="J346" s="9">
        <v>0</v>
      </c>
      <c r="K346" s="9">
        <v>0</v>
      </c>
      <c r="L346" s="9">
        <v>0</v>
      </c>
      <c r="M346" s="9">
        <v>1</v>
      </c>
      <c r="N346" s="9">
        <v>0</v>
      </c>
      <c r="O346" s="9">
        <v>0</v>
      </c>
      <c r="P346" s="9">
        <v>0</v>
      </c>
      <c r="Q346" s="9">
        <v>0</v>
      </c>
      <c r="R346" s="9">
        <v>0</v>
      </c>
      <c r="S346" s="9">
        <v>0</v>
      </c>
      <c r="T346" s="9">
        <v>0</v>
      </c>
      <c r="U346" s="9">
        <v>0</v>
      </c>
      <c r="W346" s="8" t="b">
        <v>1</v>
      </c>
    </row>
    <row r="347" spans="1:23" x14ac:dyDescent="0.45">
      <c r="A347" s="10" t="s">
        <v>697</v>
      </c>
      <c r="B347" s="10" t="s">
        <v>698</v>
      </c>
      <c r="C347" s="10" t="s">
        <v>76</v>
      </c>
      <c r="D347" s="9">
        <v>0</v>
      </c>
      <c r="E347" s="9">
        <v>0</v>
      </c>
      <c r="F347" s="9">
        <v>0</v>
      </c>
      <c r="G347" s="9">
        <v>0</v>
      </c>
      <c r="H347" s="9">
        <v>0.09</v>
      </c>
      <c r="I347" s="9">
        <v>0</v>
      </c>
      <c r="J347" s="9">
        <v>0</v>
      </c>
      <c r="K347" s="9">
        <v>0</v>
      </c>
      <c r="L347" s="9">
        <v>0</v>
      </c>
      <c r="M347" s="9">
        <v>0.91</v>
      </c>
      <c r="N347" s="9">
        <v>0</v>
      </c>
      <c r="O347" s="9">
        <v>0</v>
      </c>
      <c r="P347" s="9">
        <v>0</v>
      </c>
      <c r="Q347" s="9">
        <v>0</v>
      </c>
      <c r="R347" s="9">
        <v>0</v>
      </c>
      <c r="S347" s="9">
        <v>0</v>
      </c>
      <c r="T347" s="9">
        <v>0</v>
      </c>
      <c r="U347" s="9">
        <v>0</v>
      </c>
      <c r="W347" s="8" t="b">
        <v>1</v>
      </c>
    </row>
    <row r="348" spans="1:23" x14ac:dyDescent="0.45">
      <c r="A348" s="10" t="s">
        <v>699</v>
      </c>
      <c r="B348" s="10" t="s">
        <v>700</v>
      </c>
      <c r="C348" s="10" t="s">
        <v>76</v>
      </c>
      <c r="D348" s="9">
        <v>0</v>
      </c>
      <c r="E348" s="9">
        <v>0</v>
      </c>
      <c r="F348" s="9">
        <v>0</v>
      </c>
      <c r="G348" s="9">
        <v>0</v>
      </c>
      <c r="H348" s="9">
        <v>0</v>
      </c>
      <c r="I348" s="9">
        <v>0</v>
      </c>
      <c r="J348" s="9">
        <v>0</v>
      </c>
      <c r="K348" s="9">
        <v>0</v>
      </c>
      <c r="L348" s="9">
        <v>0</v>
      </c>
      <c r="M348" s="9">
        <v>1</v>
      </c>
      <c r="N348" s="9">
        <v>0</v>
      </c>
      <c r="O348" s="9">
        <v>0</v>
      </c>
      <c r="P348" s="9">
        <v>0</v>
      </c>
      <c r="Q348" s="9">
        <v>0</v>
      </c>
      <c r="R348" s="9">
        <v>0</v>
      </c>
      <c r="S348" s="9">
        <v>0</v>
      </c>
      <c r="T348" s="9">
        <v>0</v>
      </c>
      <c r="U348" s="9">
        <v>0</v>
      </c>
      <c r="W348" s="8" t="b">
        <v>1</v>
      </c>
    </row>
    <row r="349" spans="1:23" x14ac:dyDescent="0.45">
      <c r="A349" s="10" t="s">
        <v>701</v>
      </c>
      <c r="B349" s="10" t="s">
        <v>702</v>
      </c>
      <c r="C349" s="10" t="s">
        <v>76</v>
      </c>
      <c r="D349" s="9">
        <v>0</v>
      </c>
      <c r="E349" s="9">
        <v>0</v>
      </c>
      <c r="F349" s="9">
        <v>0</v>
      </c>
      <c r="G349" s="9">
        <v>0</v>
      </c>
      <c r="H349" s="9">
        <v>0</v>
      </c>
      <c r="I349" s="9">
        <v>0</v>
      </c>
      <c r="J349" s="9">
        <v>0</v>
      </c>
      <c r="K349" s="9">
        <v>0</v>
      </c>
      <c r="L349" s="9">
        <v>0</v>
      </c>
      <c r="M349" s="9">
        <v>1</v>
      </c>
      <c r="N349" s="9">
        <v>0</v>
      </c>
      <c r="O349" s="9">
        <v>0</v>
      </c>
      <c r="P349" s="9">
        <v>0</v>
      </c>
      <c r="Q349" s="9">
        <v>0</v>
      </c>
      <c r="R349" s="9">
        <v>0</v>
      </c>
      <c r="S349" s="9">
        <v>0</v>
      </c>
      <c r="T349" s="9">
        <v>0</v>
      </c>
      <c r="U349" s="9">
        <v>0</v>
      </c>
      <c r="W349" s="8" t="b">
        <v>1</v>
      </c>
    </row>
    <row r="350" spans="1:23" x14ac:dyDescent="0.45">
      <c r="A350" s="10" t="s">
        <v>703</v>
      </c>
      <c r="B350" s="10" t="s">
        <v>704</v>
      </c>
      <c r="C350" s="10" t="s">
        <v>76</v>
      </c>
      <c r="D350" s="9">
        <v>0</v>
      </c>
      <c r="E350" s="9">
        <v>0</v>
      </c>
      <c r="F350" s="9">
        <v>0</v>
      </c>
      <c r="G350" s="9">
        <v>0</v>
      </c>
      <c r="H350" s="9">
        <v>0</v>
      </c>
      <c r="I350" s="9">
        <v>0</v>
      </c>
      <c r="J350" s="9">
        <v>0</v>
      </c>
      <c r="K350" s="9">
        <v>0</v>
      </c>
      <c r="L350" s="9">
        <v>0</v>
      </c>
      <c r="M350" s="9">
        <v>1</v>
      </c>
      <c r="N350" s="9">
        <v>0</v>
      </c>
      <c r="O350" s="9">
        <v>0</v>
      </c>
      <c r="P350" s="9">
        <v>0</v>
      </c>
      <c r="Q350" s="9">
        <v>0</v>
      </c>
      <c r="R350" s="9">
        <v>0</v>
      </c>
      <c r="S350" s="9">
        <v>0</v>
      </c>
      <c r="T350" s="9">
        <v>0</v>
      </c>
      <c r="U350" s="9">
        <v>0</v>
      </c>
      <c r="W350" s="8" t="b">
        <v>1</v>
      </c>
    </row>
    <row r="351" spans="1:23" x14ac:dyDescent="0.45">
      <c r="A351" s="10" t="s">
        <v>705</v>
      </c>
      <c r="B351" s="10" t="s">
        <v>706</v>
      </c>
      <c r="C351" s="10" t="s">
        <v>76</v>
      </c>
      <c r="D351" s="9">
        <v>0</v>
      </c>
      <c r="E351" s="9">
        <v>0</v>
      </c>
      <c r="F351" s="9">
        <v>0</v>
      </c>
      <c r="G351" s="9">
        <v>0</v>
      </c>
      <c r="H351" s="9">
        <v>0</v>
      </c>
      <c r="I351" s="9">
        <v>0</v>
      </c>
      <c r="J351" s="9">
        <v>0</v>
      </c>
      <c r="K351" s="9">
        <v>0</v>
      </c>
      <c r="L351" s="9">
        <v>0</v>
      </c>
      <c r="M351" s="9">
        <v>1</v>
      </c>
      <c r="N351" s="9">
        <v>0</v>
      </c>
      <c r="O351" s="9">
        <v>0</v>
      </c>
      <c r="P351" s="9">
        <v>0</v>
      </c>
      <c r="Q351" s="9">
        <v>0</v>
      </c>
      <c r="R351" s="9">
        <v>0</v>
      </c>
      <c r="S351" s="9">
        <v>0</v>
      </c>
      <c r="T351" s="9">
        <v>0</v>
      </c>
      <c r="U351" s="9">
        <v>0</v>
      </c>
      <c r="W351" s="8" t="b">
        <v>1</v>
      </c>
    </row>
    <row r="352" spans="1:23" x14ac:dyDescent="0.45">
      <c r="A352" s="10" t="s">
        <v>707</v>
      </c>
      <c r="B352" s="10" t="s">
        <v>708</v>
      </c>
      <c r="C352" s="10" t="s">
        <v>76</v>
      </c>
      <c r="D352" s="9">
        <v>0</v>
      </c>
      <c r="E352" s="9">
        <v>0</v>
      </c>
      <c r="F352" s="9">
        <v>0</v>
      </c>
      <c r="G352" s="9">
        <v>0</v>
      </c>
      <c r="H352" s="9">
        <v>0</v>
      </c>
      <c r="I352" s="9">
        <v>0</v>
      </c>
      <c r="J352" s="9">
        <v>0</v>
      </c>
      <c r="K352" s="9">
        <v>0</v>
      </c>
      <c r="L352" s="9">
        <v>0</v>
      </c>
      <c r="M352" s="9">
        <v>1</v>
      </c>
      <c r="N352" s="9">
        <v>0</v>
      </c>
      <c r="O352" s="9">
        <v>0</v>
      </c>
      <c r="P352" s="9">
        <v>0</v>
      </c>
      <c r="Q352" s="9">
        <v>0</v>
      </c>
      <c r="R352" s="9">
        <v>0</v>
      </c>
      <c r="S352" s="9">
        <v>0</v>
      </c>
      <c r="T352" s="9">
        <v>0</v>
      </c>
      <c r="U352" s="9">
        <v>0</v>
      </c>
      <c r="W352" s="8" t="b">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O352"/>
  <sheetViews>
    <sheetView showGridLines="0" zoomScale="80" zoomScaleNormal="80" workbookViewId="0">
      <pane xSplit="3" ySplit="4" topLeftCell="D5" activePane="bottomRight" state="frozen"/>
      <selection activeCell="C29" sqref="C29"/>
      <selection pane="topRight" activeCell="C29" sqref="C29"/>
      <selection pane="bottomLeft" activeCell="C29" sqref="C29"/>
      <selection pane="bottomRight"/>
    </sheetView>
  </sheetViews>
  <sheetFormatPr defaultRowHeight="16.8" x14ac:dyDescent="0.45"/>
  <cols>
    <col min="1" max="1" width="15.69921875" style="1" customWidth="1"/>
    <col min="2" max="2" width="22.19921875" style="1" customWidth="1"/>
    <col min="3" max="3" width="20.69921875" style="1" bestFit="1" customWidth="1"/>
    <col min="4" max="13" width="7.19921875" style="1" customWidth="1"/>
  </cols>
  <sheetData>
    <row r="1" spans="1:15" ht="19.2" x14ac:dyDescent="0.5">
      <c r="A1" s="6" t="s">
        <v>953</v>
      </c>
      <c r="B1" s="6"/>
      <c r="C1" s="6"/>
    </row>
    <row r="2" spans="1:15" x14ac:dyDescent="0.45">
      <c r="A2" s="1" t="s">
        <v>1124</v>
      </c>
    </row>
    <row r="3" spans="1:15" x14ac:dyDescent="0.45">
      <c r="O3" s="1" t="str">
        <f>IF(COUNTIF($O$5:$O$352,"False")=0,"Ok","Error")</f>
        <v>Ok</v>
      </c>
    </row>
    <row r="4" spans="1:15" ht="33.6" x14ac:dyDescent="0.25">
      <c r="A4" s="2" t="s">
        <v>0</v>
      </c>
      <c r="B4" s="2" t="s">
        <v>1</v>
      </c>
      <c r="C4" s="2" t="s">
        <v>2</v>
      </c>
      <c r="D4" s="2" t="s">
        <v>710</v>
      </c>
      <c r="E4" s="2" t="s">
        <v>713</v>
      </c>
      <c r="F4" s="2" t="s">
        <v>714</v>
      </c>
      <c r="G4" s="2" t="s">
        <v>718</v>
      </c>
      <c r="H4" s="2" t="s">
        <v>720</v>
      </c>
      <c r="I4" s="2" t="s">
        <v>721</v>
      </c>
      <c r="J4" s="2" t="s">
        <v>722</v>
      </c>
      <c r="K4" s="2" t="s">
        <v>723</v>
      </c>
      <c r="L4" s="2" t="s">
        <v>724</v>
      </c>
      <c r="M4" s="2" t="s">
        <v>725</v>
      </c>
      <c r="O4" s="2" t="s">
        <v>948</v>
      </c>
    </row>
    <row r="5" spans="1:15" x14ac:dyDescent="0.45">
      <c r="A5" s="8" t="s">
        <v>3</v>
      </c>
      <c r="B5" s="8" t="s">
        <v>4</v>
      </c>
      <c r="C5" s="8" t="s">
        <v>5</v>
      </c>
      <c r="D5" s="51">
        <v>0</v>
      </c>
      <c r="E5" s="51">
        <v>0</v>
      </c>
      <c r="F5" s="51">
        <v>0</v>
      </c>
      <c r="G5" s="51">
        <v>0</v>
      </c>
      <c r="H5" s="51">
        <v>0</v>
      </c>
      <c r="I5" s="51">
        <v>1</v>
      </c>
      <c r="J5" s="51">
        <v>0</v>
      </c>
      <c r="K5" s="51">
        <v>0</v>
      </c>
      <c r="L5" s="51">
        <v>0</v>
      </c>
      <c r="M5" s="51">
        <v>0</v>
      </c>
      <c r="O5" s="8" t="b">
        <v>1</v>
      </c>
    </row>
    <row r="6" spans="1:15" x14ac:dyDescent="0.45">
      <c r="A6" s="8" t="s">
        <v>6</v>
      </c>
      <c r="B6" s="8" t="s">
        <v>7</v>
      </c>
      <c r="C6" s="8" t="s">
        <v>5</v>
      </c>
      <c r="D6" s="51">
        <v>0</v>
      </c>
      <c r="E6" s="51">
        <v>0</v>
      </c>
      <c r="F6" s="51">
        <v>0</v>
      </c>
      <c r="G6" s="51">
        <v>0</v>
      </c>
      <c r="H6" s="51">
        <v>0</v>
      </c>
      <c r="I6" s="51">
        <v>1</v>
      </c>
      <c r="J6" s="51">
        <v>0</v>
      </c>
      <c r="K6" s="51">
        <v>0</v>
      </c>
      <c r="L6" s="51">
        <v>0</v>
      </c>
      <c r="M6" s="51">
        <v>0</v>
      </c>
      <c r="O6" s="8" t="b">
        <v>1</v>
      </c>
    </row>
    <row r="7" spans="1:15" x14ac:dyDescent="0.45">
      <c r="A7" s="8" t="s">
        <v>8</v>
      </c>
      <c r="B7" s="8" t="s">
        <v>9</v>
      </c>
      <c r="C7" s="8" t="s">
        <v>10</v>
      </c>
      <c r="D7" s="51">
        <v>0</v>
      </c>
      <c r="E7" s="51">
        <v>1</v>
      </c>
      <c r="F7" s="51">
        <v>0</v>
      </c>
      <c r="G7" s="51">
        <v>0</v>
      </c>
      <c r="H7" s="51">
        <v>0</v>
      </c>
      <c r="I7" s="51">
        <v>0</v>
      </c>
      <c r="J7" s="51">
        <v>0</v>
      </c>
      <c r="K7" s="51">
        <v>0</v>
      </c>
      <c r="L7" s="51">
        <v>0</v>
      </c>
      <c r="M7" s="51">
        <v>0</v>
      </c>
      <c r="O7" s="8" t="b">
        <v>1</v>
      </c>
    </row>
    <row r="8" spans="1:15" x14ac:dyDescent="0.45">
      <c r="A8" s="8" t="s">
        <v>11</v>
      </c>
      <c r="B8" s="8" t="s">
        <v>12</v>
      </c>
      <c r="C8" s="8" t="s">
        <v>13</v>
      </c>
      <c r="D8" s="51">
        <v>0</v>
      </c>
      <c r="E8" s="51">
        <v>0</v>
      </c>
      <c r="F8" s="51">
        <v>0</v>
      </c>
      <c r="G8" s="51">
        <v>0</v>
      </c>
      <c r="H8" s="51">
        <v>0</v>
      </c>
      <c r="I8" s="51">
        <v>0</v>
      </c>
      <c r="J8" s="51">
        <v>1</v>
      </c>
      <c r="K8" s="51">
        <v>0</v>
      </c>
      <c r="L8" s="51">
        <v>0</v>
      </c>
      <c r="M8" s="51">
        <v>0</v>
      </c>
      <c r="O8" s="8" t="b">
        <v>1</v>
      </c>
    </row>
    <row r="9" spans="1:15" x14ac:dyDescent="0.45">
      <c r="A9" s="8" t="s">
        <v>14</v>
      </c>
      <c r="B9" s="8" t="s">
        <v>15</v>
      </c>
      <c r="C9" s="8" t="s">
        <v>13</v>
      </c>
      <c r="D9" s="51">
        <v>0</v>
      </c>
      <c r="E9" s="51">
        <v>0</v>
      </c>
      <c r="F9" s="51">
        <v>0</v>
      </c>
      <c r="G9" s="51">
        <v>0</v>
      </c>
      <c r="H9" s="51">
        <v>0</v>
      </c>
      <c r="I9" s="51">
        <v>0</v>
      </c>
      <c r="J9" s="51">
        <v>1</v>
      </c>
      <c r="K9" s="51">
        <v>0</v>
      </c>
      <c r="L9" s="51">
        <v>0</v>
      </c>
      <c r="M9" s="51">
        <v>0</v>
      </c>
      <c r="O9" s="8" t="b">
        <v>1</v>
      </c>
    </row>
    <row r="10" spans="1:15" x14ac:dyDescent="0.45">
      <c r="A10" s="8" t="s">
        <v>16</v>
      </c>
      <c r="B10" s="8" t="s">
        <v>17</v>
      </c>
      <c r="C10" s="8" t="s">
        <v>13</v>
      </c>
      <c r="D10" s="51">
        <v>0</v>
      </c>
      <c r="E10" s="51">
        <v>0</v>
      </c>
      <c r="F10" s="51">
        <v>0</v>
      </c>
      <c r="G10" s="51">
        <v>0</v>
      </c>
      <c r="H10" s="51">
        <v>0</v>
      </c>
      <c r="I10" s="51">
        <v>0</v>
      </c>
      <c r="J10" s="51">
        <v>1</v>
      </c>
      <c r="K10" s="51">
        <v>0</v>
      </c>
      <c r="L10" s="51">
        <v>0</v>
      </c>
      <c r="M10" s="51">
        <v>0</v>
      </c>
      <c r="O10" s="8" t="b">
        <v>1</v>
      </c>
    </row>
    <row r="11" spans="1:15" x14ac:dyDescent="0.45">
      <c r="A11" s="8" t="s">
        <v>18</v>
      </c>
      <c r="B11" s="8" t="s">
        <v>19</v>
      </c>
      <c r="C11" s="8" t="s">
        <v>13</v>
      </c>
      <c r="D11" s="51">
        <v>0.02</v>
      </c>
      <c r="E11" s="51">
        <v>0</v>
      </c>
      <c r="F11" s="51">
        <v>0</v>
      </c>
      <c r="G11" s="51">
        <v>0</v>
      </c>
      <c r="H11" s="51">
        <v>0</v>
      </c>
      <c r="I11" s="51">
        <v>0</v>
      </c>
      <c r="J11" s="51">
        <v>0.98</v>
      </c>
      <c r="K11" s="51">
        <v>0</v>
      </c>
      <c r="L11" s="51">
        <v>0</v>
      </c>
      <c r="M11" s="51">
        <v>0</v>
      </c>
      <c r="O11" s="8" t="b">
        <v>1</v>
      </c>
    </row>
    <row r="12" spans="1:15" x14ac:dyDescent="0.45">
      <c r="A12" s="8" t="s">
        <v>20</v>
      </c>
      <c r="B12" s="8" t="s">
        <v>21</v>
      </c>
      <c r="C12" s="8" t="s">
        <v>10</v>
      </c>
      <c r="D12" s="51">
        <v>0</v>
      </c>
      <c r="E12" s="51">
        <v>1</v>
      </c>
      <c r="F12" s="51">
        <v>0</v>
      </c>
      <c r="G12" s="51">
        <v>0</v>
      </c>
      <c r="H12" s="51">
        <v>0</v>
      </c>
      <c r="I12" s="51">
        <v>0</v>
      </c>
      <c r="J12" s="51">
        <v>0</v>
      </c>
      <c r="K12" s="51">
        <v>0</v>
      </c>
      <c r="L12" s="51">
        <v>0</v>
      </c>
      <c r="M12" s="51">
        <v>0</v>
      </c>
      <c r="O12" s="8" t="b">
        <v>1</v>
      </c>
    </row>
    <row r="13" spans="1:15" x14ac:dyDescent="0.45">
      <c r="A13" s="8" t="s">
        <v>22</v>
      </c>
      <c r="B13" s="8" t="s">
        <v>23</v>
      </c>
      <c r="C13" s="8" t="s">
        <v>24</v>
      </c>
      <c r="D13" s="51">
        <v>0</v>
      </c>
      <c r="E13" s="51">
        <v>0</v>
      </c>
      <c r="F13" s="51">
        <v>0</v>
      </c>
      <c r="G13" s="51">
        <v>0</v>
      </c>
      <c r="H13" s="51">
        <v>0</v>
      </c>
      <c r="I13" s="51">
        <v>0</v>
      </c>
      <c r="J13" s="51">
        <v>1</v>
      </c>
      <c r="K13" s="51">
        <v>0</v>
      </c>
      <c r="L13" s="51">
        <v>0</v>
      </c>
      <c r="M13" s="51">
        <v>0</v>
      </c>
      <c r="O13" s="8" t="b">
        <v>1</v>
      </c>
    </row>
    <row r="14" spans="1:15" x14ac:dyDescent="0.45">
      <c r="A14" s="8" t="s">
        <v>25</v>
      </c>
      <c r="B14" s="8" t="s">
        <v>26</v>
      </c>
      <c r="C14" s="8" t="s">
        <v>24</v>
      </c>
      <c r="D14" s="51">
        <v>0</v>
      </c>
      <c r="E14" s="51">
        <v>0</v>
      </c>
      <c r="F14" s="51">
        <v>0</v>
      </c>
      <c r="G14" s="51">
        <v>0</v>
      </c>
      <c r="H14" s="51">
        <v>0</v>
      </c>
      <c r="I14" s="51">
        <v>0</v>
      </c>
      <c r="J14" s="51">
        <v>1</v>
      </c>
      <c r="K14" s="51">
        <v>0</v>
      </c>
      <c r="L14" s="51">
        <v>0</v>
      </c>
      <c r="M14" s="51">
        <v>0</v>
      </c>
      <c r="O14" s="8" t="b">
        <v>1</v>
      </c>
    </row>
    <row r="15" spans="1:15" x14ac:dyDescent="0.45">
      <c r="A15" s="10" t="s">
        <v>27</v>
      </c>
      <c r="B15" s="10" t="s">
        <v>28</v>
      </c>
      <c r="C15" s="10" t="s">
        <v>13</v>
      </c>
      <c r="D15" s="51">
        <v>0</v>
      </c>
      <c r="E15" s="51">
        <v>0</v>
      </c>
      <c r="F15" s="51">
        <v>0</v>
      </c>
      <c r="G15" s="51">
        <v>0</v>
      </c>
      <c r="H15" s="51">
        <v>0</v>
      </c>
      <c r="I15" s="51">
        <v>0</v>
      </c>
      <c r="J15" s="51">
        <v>1</v>
      </c>
      <c r="K15" s="51">
        <v>0</v>
      </c>
      <c r="L15" s="51">
        <v>0</v>
      </c>
      <c r="M15" s="51">
        <v>0</v>
      </c>
      <c r="O15" s="8" t="b">
        <v>1</v>
      </c>
    </row>
    <row r="16" spans="1:15" x14ac:dyDescent="0.45">
      <c r="A16" s="10" t="s">
        <v>29</v>
      </c>
      <c r="B16" s="10" t="s">
        <v>30</v>
      </c>
      <c r="C16" s="10" t="s">
        <v>31</v>
      </c>
      <c r="D16" s="51">
        <v>0</v>
      </c>
      <c r="E16" s="51">
        <v>0</v>
      </c>
      <c r="F16" s="51">
        <v>0</v>
      </c>
      <c r="G16" s="51">
        <v>0</v>
      </c>
      <c r="H16" s="51">
        <v>0</v>
      </c>
      <c r="I16" s="51">
        <v>0</v>
      </c>
      <c r="J16" s="51">
        <v>1</v>
      </c>
      <c r="K16" s="51">
        <v>0</v>
      </c>
      <c r="L16" s="51">
        <v>0</v>
      </c>
      <c r="M16" s="51">
        <v>0</v>
      </c>
      <c r="O16" s="8" t="b">
        <v>1</v>
      </c>
    </row>
    <row r="17" spans="1:15" x14ac:dyDescent="0.45">
      <c r="A17" s="10" t="s">
        <v>32</v>
      </c>
      <c r="B17" s="10" t="s">
        <v>33</v>
      </c>
      <c r="C17" s="10" t="s">
        <v>13</v>
      </c>
      <c r="D17" s="51">
        <v>0</v>
      </c>
      <c r="E17" s="51">
        <v>0</v>
      </c>
      <c r="F17" s="51">
        <v>0</v>
      </c>
      <c r="G17" s="51">
        <v>0</v>
      </c>
      <c r="H17" s="51">
        <v>0</v>
      </c>
      <c r="I17" s="51">
        <v>0</v>
      </c>
      <c r="J17" s="51">
        <v>1</v>
      </c>
      <c r="K17" s="51">
        <v>0</v>
      </c>
      <c r="L17" s="51">
        <v>0</v>
      </c>
      <c r="M17" s="51">
        <v>0</v>
      </c>
      <c r="O17" s="8" t="b">
        <v>1</v>
      </c>
    </row>
    <row r="18" spans="1:15" x14ac:dyDescent="0.45">
      <c r="A18" s="10" t="s">
        <v>34</v>
      </c>
      <c r="B18" s="10" t="s">
        <v>35</v>
      </c>
      <c r="C18" s="10" t="s">
        <v>13</v>
      </c>
      <c r="D18" s="51">
        <v>0</v>
      </c>
      <c r="E18" s="51">
        <v>0</v>
      </c>
      <c r="F18" s="51">
        <v>0</v>
      </c>
      <c r="G18" s="51">
        <v>0</v>
      </c>
      <c r="H18" s="51">
        <v>0</v>
      </c>
      <c r="I18" s="51">
        <v>0</v>
      </c>
      <c r="J18" s="51">
        <v>1</v>
      </c>
      <c r="K18" s="51">
        <v>0</v>
      </c>
      <c r="L18" s="51">
        <v>0</v>
      </c>
      <c r="M18" s="51">
        <v>0</v>
      </c>
      <c r="O18" s="8" t="b">
        <v>1</v>
      </c>
    </row>
    <row r="19" spans="1:15" x14ac:dyDescent="0.45">
      <c r="A19" s="10" t="s">
        <v>36</v>
      </c>
      <c r="B19" s="10" t="s">
        <v>37</v>
      </c>
      <c r="C19" s="10" t="s">
        <v>13</v>
      </c>
      <c r="D19" s="51">
        <v>1</v>
      </c>
      <c r="E19" s="51">
        <v>0</v>
      </c>
      <c r="F19" s="51">
        <v>0</v>
      </c>
      <c r="G19" s="51">
        <v>0</v>
      </c>
      <c r="H19" s="51">
        <v>0</v>
      </c>
      <c r="I19" s="51">
        <v>0</v>
      </c>
      <c r="J19" s="51">
        <v>0</v>
      </c>
      <c r="K19" s="51">
        <v>0</v>
      </c>
      <c r="L19" s="51">
        <v>0</v>
      </c>
      <c r="M19" s="51">
        <v>0</v>
      </c>
      <c r="O19" s="8" t="b">
        <v>1</v>
      </c>
    </row>
    <row r="20" spans="1:15" x14ac:dyDescent="0.45">
      <c r="A20" s="10" t="s">
        <v>38</v>
      </c>
      <c r="B20" s="10" t="s">
        <v>39</v>
      </c>
      <c r="C20" s="10" t="s">
        <v>13</v>
      </c>
      <c r="D20" s="51">
        <v>0.66</v>
      </c>
      <c r="E20" s="51">
        <v>0</v>
      </c>
      <c r="F20" s="51">
        <v>0</v>
      </c>
      <c r="G20" s="51">
        <v>0</v>
      </c>
      <c r="H20" s="51">
        <v>0</v>
      </c>
      <c r="I20" s="51">
        <v>0</v>
      </c>
      <c r="J20" s="51">
        <v>0.34</v>
      </c>
      <c r="K20" s="51">
        <v>0</v>
      </c>
      <c r="L20" s="51">
        <v>0</v>
      </c>
      <c r="M20" s="51">
        <v>0</v>
      </c>
      <c r="O20" s="8" t="b">
        <v>1</v>
      </c>
    </row>
    <row r="21" spans="1:15" x14ac:dyDescent="0.45">
      <c r="A21" s="10" t="s">
        <v>40</v>
      </c>
      <c r="B21" s="10" t="s">
        <v>41</v>
      </c>
      <c r="C21" s="10" t="s">
        <v>13</v>
      </c>
      <c r="D21" s="51">
        <v>0</v>
      </c>
      <c r="E21" s="51">
        <v>0</v>
      </c>
      <c r="F21" s="51">
        <v>0</v>
      </c>
      <c r="G21" s="51">
        <v>0</v>
      </c>
      <c r="H21" s="51">
        <v>0</v>
      </c>
      <c r="I21" s="51">
        <v>0</v>
      </c>
      <c r="J21" s="51">
        <v>1</v>
      </c>
      <c r="K21" s="51">
        <v>0</v>
      </c>
      <c r="L21" s="51">
        <v>0</v>
      </c>
      <c r="M21" s="51">
        <v>0</v>
      </c>
      <c r="O21" s="8" t="b">
        <v>1</v>
      </c>
    </row>
    <row r="22" spans="1:15" x14ac:dyDescent="0.45">
      <c r="A22" s="10" t="s">
        <v>42</v>
      </c>
      <c r="B22" s="10" t="s">
        <v>43</v>
      </c>
      <c r="C22" s="10" t="s">
        <v>13</v>
      </c>
      <c r="D22" s="51">
        <v>0</v>
      </c>
      <c r="E22" s="51">
        <v>0</v>
      </c>
      <c r="F22" s="51">
        <v>0</v>
      </c>
      <c r="G22" s="51">
        <v>0</v>
      </c>
      <c r="H22" s="51">
        <v>0</v>
      </c>
      <c r="I22" s="51">
        <v>0</v>
      </c>
      <c r="J22" s="51">
        <v>1</v>
      </c>
      <c r="K22" s="51">
        <v>0</v>
      </c>
      <c r="L22" s="51">
        <v>0</v>
      </c>
      <c r="M22" s="51">
        <v>0</v>
      </c>
      <c r="O22" s="8" t="b">
        <v>1</v>
      </c>
    </row>
    <row r="23" spans="1:15" x14ac:dyDescent="0.45">
      <c r="A23" s="10" t="s">
        <v>44</v>
      </c>
      <c r="B23" s="10" t="s">
        <v>45</v>
      </c>
      <c r="C23" s="10" t="s">
        <v>13</v>
      </c>
      <c r="D23" s="51">
        <v>0.82</v>
      </c>
      <c r="E23" s="51">
        <v>0</v>
      </c>
      <c r="F23" s="51">
        <v>0</v>
      </c>
      <c r="G23" s="51">
        <v>0</v>
      </c>
      <c r="H23" s="51">
        <v>0</v>
      </c>
      <c r="I23" s="51">
        <v>0</v>
      </c>
      <c r="J23" s="51">
        <v>0.18</v>
      </c>
      <c r="K23" s="51">
        <v>0</v>
      </c>
      <c r="L23" s="51">
        <v>0</v>
      </c>
      <c r="M23" s="51">
        <v>0</v>
      </c>
      <c r="O23" s="8" t="b">
        <v>1</v>
      </c>
    </row>
    <row r="24" spans="1:15" x14ac:dyDescent="0.45">
      <c r="A24" s="10" t="s">
        <v>46</v>
      </c>
      <c r="B24" s="10" t="s">
        <v>47</v>
      </c>
      <c r="C24" s="10" t="s">
        <v>13</v>
      </c>
      <c r="D24" s="51">
        <v>0</v>
      </c>
      <c r="E24" s="51">
        <v>0</v>
      </c>
      <c r="F24" s="51">
        <v>0</v>
      </c>
      <c r="G24" s="51">
        <v>0</v>
      </c>
      <c r="H24" s="51">
        <v>0</v>
      </c>
      <c r="I24" s="51">
        <v>0</v>
      </c>
      <c r="J24" s="51">
        <v>1</v>
      </c>
      <c r="K24" s="51">
        <v>0</v>
      </c>
      <c r="L24" s="51">
        <v>0</v>
      </c>
      <c r="M24" s="51">
        <v>0</v>
      </c>
      <c r="O24" s="8" t="b">
        <v>1</v>
      </c>
    </row>
    <row r="25" spans="1:15" x14ac:dyDescent="0.45">
      <c r="A25" s="10" t="s">
        <v>48</v>
      </c>
      <c r="B25" s="10" t="s">
        <v>49</v>
      </c>
      <c r="C25" s="10" t="s">
        <v>13</v>
      </c>
      <c r="D25" s="51">
        <v>0</v>
      </c>
      <c r="E25" s="51">
        <v>0</v>
      </c>
      <c r="F25" s="51">
        <v>0</v>
      </c>
      <c r="G25" s="51">
        <v>0</v>
      </c>
      <c r="H25" s="51">
        <v>0</v>
      </c>
      <c r="I25" s="51">
        <v>0</v>
      </c>
      <c r="J25" s="51">
        <v>1</v>
      </c>
      <c r="K25" s="51">
        <v>0</v>
      </c>
      <c r="L25" s="51">
        <v>0</v>
      </c>
      <c r="M25" s="51">
        <v>0</v>
      </c>
      <c r="O25" s="8" t="b">
        <v>1</v>
      </c>
    </row>
    <row r="26" spans="1:15" x14ac:dyDescent="0.45">
      <c r="A26" s="10" t="s">
        <v>50</v>
      </c>
      <c r="B26" s="10" t="s">
        <v>51</v>
      </c>
      <c r="C26" s="10" t="s">
        <v>31</v>
      </c>
      <c r="D26" s="51">
        <v>0</v>
      </c>
      <c r="E26" s="51">
        <v>0</v>
      </c>
      <c r="F26" s="51">
        <v>0</v>
      </c>
      <c r="G26" s="51">
        <v>1</v>
      </c>
      <c r="H26" s="51">
        <v>0</v>
      </c>
      <c r="I26" s="51">
        <v>0</v>
      </c>
      <c r="J26" s="51">
        <v>0</v>
      </c>
      <c r="K26" s="51">
        <v>0</v>
      </c>
      <c r="L26" s="51">
        <v>0</v>
      </c>
      <c r="M26" s="51">
        <v>0</v>
      </c>
      <c r="O26" s="8" t="b">
        <v>1</v>
      </c>
    </row>
    <row r="27" spans="1:15" x14ac:dyDescent="0.45">
      <c r="A27" s="10" t="s">
        <v>52</v>
      </c>
      <c r="B27" s="10" t="s">
        <v>53</v>
      </c>
      <c r="C27" s="10" t="s">
        <v>31</v>
      </c>
      <c r="D27" s="51">
        <v>0</v>
      </c>
      <c r="E27" s="51">
        <v>0</v>
      </c>
      <c r="F27" s="51">
        <v>0</v>
      </c>
      <c r="G27" s="51">
        <v>1</v>
      </c>
      <c r="H27" s="51">
        <v>0</v>
      </c>
      <c r="I27" s="51">
        <v>0</v>
      </c>
      <c r="J27" s="51">
        <v>0</v>
      </c>
      <c r="K27" s="51">
        <v>0</v>
      </c>
      <c r="L27" s="51">
        <v>0</v>
      </c>
      <c r="M27" s="51">
        <v>0</v>
      </c>
      <c r="O27" s="8" t="b">
        <v>1</v>
      </c>
    </row>
    <row r="28" spans="1:15" x14ac:dyDescent="0.45">
      <c r="A28" s="10" t="s">
        <v>54</v>
      </c>
      <c r="B28" s="10" t="s">
        <v>55</v>
      </c>
      <c r="C28" s="10" t="s">
        <v>31</v>
      </c>
      <c r="D28" s="51">
        <v>0</v>
      </c>
      <c r="E28" s="51">
        <v>0</v>
      </c>
      <c r="F28" s="51">
        <v>0</v>
      </c>
      <c r="G28" s="51">
        <v>0</v>
      </c>
      <c r="H28" s="51">
        <v>0</v>
      </c>
      <c r="I28" s="51">
        <v>0</v>
      </c>
      <c r="J28" s="51">
        <v>1</v>
      </c>
      <c r="K28" s="51">
        <v>0</v>
      </c>
      <c r="L28" s="51">
        <v>0</v>
      </c>
      <c r="M28" s="51">
        <v>0</v>
      </c>
      <c r="O28" s="8" t="b">
        <v>1</v>
      </c>
    </row>
    <row r="29" spans="1:15" x14ac:dyDescent="0.45">
      <c r="A29" s="10" t="s">
        <v>56</v>
      </c>
      <c r="B29" s="10" t="s">
        <v>57</v>
      </c>
      <c r="C29" s="10" t="s">
        <v>31</v>
      </c>
      <c r="D29" s="51">
        <v>0</v>
      </c>
      <c r="E29" s="51">
        <v>0</v>
      </c>
      <c r="F29" s="51">
        <v>0</v>
      </c>
      <c r="G29" s="51">
        <v>0</v>
      </c>
      <c r="H29" s="51">
        <v>0</v>
      </c>
      <c r="I29" s="51">
        <v>0</v>
      </c>
      <c r="J29" s="51">
        <v>1</v>
      </c>
      <c r="K29" s="51">
        <v>0</v>
      </c>
      <c r="L29" s="51">
        <v>0</v>
      </c>
      <c r="M29" s="51">
        <v>0</v>
      </c>
      <c r="O29" s="8" t="b">
        <v>1</v>
      </c>
    </row>
    <row r="30" spans="1:15" x14ac:dyDescent="0.45">
      <c r="A30" s="10" t="s">
        <v>58</v>
      </c>
      <c r="B30" s="10" t="s">
        <v>59</v>
      </c>
      <c r="C30" s="10" t="s">
        <v>31</v>
      </c>
      <c r="D30" s="51">
        <v>0</v>
      </c>
      <c r="E30" s="51">
        <v>0</v>
      </c>
      <c r="F30" s="51">
        <v>0</v>
      </c>
      <c r="G30" s="51">
        <v>0</v>
      </c>
      <c r="H30" s="51">
        <v>0</v>
      </c>
      <c r="I30" s="51">
        <v>0</v>
      </c>
      <c r="J30" s="51">
        <v>1</v>
      </c>
      <c r="K30" s="51">
        <v>0</v>
      </c>
      <c r="L30" s="51">
        <v>0</v>
      </c>
      <c r="M30" s="51">
        <v>0</v>
      </c>
      <c r="O30" s="8" t="b">
        <v>1</v>
      </c>
    </row>
    <row r="31" spans="1:15" x14ac:dyDescent="0.45">
      <c r="A31" s="10" t="s">
        <v>60</v>
      </c>
      <c r="B31" s="10" t="s">
        <v>61</v>
      </c>
      <c r="C31" s="10" t="s">
        <v>24</v>
      </c>
      <c r="D31" s="51">
        <v>0</v>
      </c>
      <c r="E31" s="51">
        <v>0</v>
      </c>
      <c r="F31" s="51">
        <v>0</v>
      </c>
      <c r="G31" s="51">
        <v>0</v>
      </c>
      <c r="H31" s="51">
        <v>0</v>
      </c>
      <c r="I31" s="51">
        <v>0</v>
      </c>
      <c r="J31" s="51">
        <v>1</v>
      </c>
      <c r="K31" s="51">
        <v>0</v>
      </c>
      <c r="L31" s="51">
        <v>0</v>
      </c>
      <c r="M31" s="51">
        <v>0</v>
      </c>
      <c r="O31" s="8" t="b">
        <v>1</v>
      </c>
    </row>
    <row r="32" spans="1:15" x14ac:dyDescent="0.45">
      <c r="A32" s="10" t="s">
        <v>62</v>
      </c>
      <c r="B32" s="10" t="s">
        <v>63</v>
      </c>
      <c r="C32" s="10" t="s">
        <v>24</v>
      </c>
      <c r="D32" s="51">
        <v>0</v>
      </c>
      <c r="E32" s="51">
        <v>0</v>
      </c>
      <c r="F32" s="51">
        <v>0</v>
      </c>
      <c r="G32" s="51">
        <v>0</v>
      </c>
      <c r="H32" s="51">
        <v>0</v>
      </c>
      <c r="I32" s="51">
        <v>0</v>
      </c>
      <c r="J32" s="51">
        <v>1</v>
      </c>
      <c r="K32" s="51">
        <v>0</v>
      </c>
      <c r="L32" s="51">
        <v>0</v>
      </c>
      <c r="M32" s="51">
        <v>0</v>
      </c>
      <c r="O32" s="8" t="b">
        <v>1</v>
      </c>
    </row>
    <row r="33" spans="1:15" x14ac:dyDescent="0.45">
      <c r="A33" s="10" t="s">
        <v>64</v>
      </c>
      <c r="B33" s="10" t="s">
        <v>65</v>
      </c>
      <c r="C33" s="10" t="s">
        <v>24</v>
      </c>
      <c r="D33" s="51">
        <v>0</v>
      </c>
      <c r="E33" s="51">
        <v>0</v>
      </c>
      <c r="F33" s="51">
        <v>0</v>
      </c>
      <c r="G33" s="51">
        <v>0</v>
      </c>
      <c r="H33" s="51">
        <v>0</v>
      </c>
      <c r="I33" s="51">
        <v>0</v>
      </c>
      <c r="J33" s="51">
        <v>1</v>
      </c>
      <c r="K33" s="51">
        <v>0</v>
      </c>
      <c r="L33" s="51">
        <v>0</v>
      </c>
      <c r="M33" s="51">
        <v>0</v>
      </c>
      <c r="O33" s="8" t="b">
        <v>1</v>
      </c>
    </row>
    <row r="34" spans="1:15" x14ac:dyDescent="0.45">
      <c r="A34" s="10" t="s">
        <v>66</v>
      </c>
      <c r="B34" s="10" t="s">
        <v>67</v>
      </c>
      <c r="C34" s="10" t="s">
        <v>24</v>
      </c>
      <c r="D34" s="51">
        <v>0</v>
      </c>
      <c r="E34" s="51">
        <v>0</v>
      </c>
      <c r="F34" s="51">
        <v>0</v>
      </c>
      <c r="G34" s="51">
        <v>0</v>
      </c>
      <c r="H34" s="51">
        <v>0</v>
      </c>
      <c r="I34" s="51">
        <v>0</v>
      </c>
      <c r="J34" s="51">
        <v>1</v>
      </c>
      <c r="K34" s="51">
        <v>0</v>
      </c>
      <c r="L34" s="51">
        <v>0</v>
      </c>
      <c r="M34" s="51">
        <v>0</v>
      </c>
      <c r="O34" s="8" t="b">
        <v>1</v>
      </c>
    </row>
    <row r="35" spans="1:15" x14ac:dyDescent="0.45">
      <c r="A35" s="10" t="s">
        <v>68</v>
      </c>
      <c r="B35" s="10" t="s">
        <v>69</v>
      </c>
      <c r="C35" s="10" t="s">
        <v>24</v>
      </c>
      <c r="D35" s="51">
        <v>0</v>
      </c>
      <c r="E35" s="51">
        <v>0</v>
      </c>
      <c r="F35" s="51">
        <v>0</v>
      </c>
      <c r="G35" s="51">
        <v>0</v>
      </c>
      <c r="H35" s="51">
        <v>0</v>
      </c>
      <c r="I35" s="51">
        <v>0</v>
      </c>
      <c r="J35" s="51">
        <v>1</v>
      </c>
      <c r="K35" s="51">
        <v>0</v>
      </c>
      <c r="L35" s="51">
        <v>0</v>
      </c>
      <c r="M35" s="51">
        <v>0</v>
      </c>
      <c r="O35" s="8" t="b">
        <v>1</v>
      </c>
    </row>
    <row r="36" spans="1:15" x14ac:dyDescent="0.45">
      <c r="A36" s="10" t="s">
        <v>70</v>
      </c>
      <c r="B36" s="10" t="s">
        <v>71</v>
      </c>
      <c r="C36" s="10" t="s">
        <v>24</v>
      </c>
      <c r="D36" s="51">
        <v>0</v>
      </c>
      <c r="E36" s="51">
        <v>0</v>
      </c>
      <c r="F36" s="51">
        <v>0</v>
      </c>
      <c r="G36" s="51">
        <v>0</v>
      </c>
      <c r="H36" s="51">
        <v>0</v>
      </c>
      <c r="I36" s="51">
        <v>0</v>
      </c>
      <c r="J36" s="51">
        <v>1</v>
      </c>
      <c r="K36" s="51">
        <v>0</v>
      </c>
      <c r="L36" s="51">
        <v>0</v>
      </c>
      <c r="M36" s="51">
        <v>0</v>
      </c>
      <c r="O36" s="8" t="b">
        <v>1</v>
      </c>
    </row>
    <row r="37" spans="1:15" x14ac:dyDescent="0.45">
      <c r="A37" s="10" t="s">
        <v>72</v>
      </c>
      <c r="B37" s="8" t="s">
        <v>73</v>
      </c>
      <c r="C37" s="10" t="s">
        <v>10</v>
      </c>
      <c r="D37" s="51">
        <v>0</v>
      </c>
      <c r="E37" s="51">
        <v>1</v>
      </c>
      <c r="F37" s="51">
        <v>0</v>
      </c>
      <c r="G37" s="51">
        <v>0</v>
      </c>
      <c r="H37" s="51">
        <v>0</v>
      </c>
      <c r="I37" s="51">
        <v>0</v>
      </c>
      <c r="J37" s="51">
        <v>0</v>
      </c>
      <c r="K37" s="51">
        <v>0</v>
      </c>
      <c r="L37" s="51">
        <v>0</v>
      </c>
      <c r="M37" s="51">
        <v>0</v>
      </c>
      <c r="O37" s="8" t="b">
        <v>1</v>
      </c>
    </row>
    <row r="38" spans="1:15" x14ac:dyDescent="0.45">
      <c r="A38" s="10" t="s">
        <v>74</v>
      </c>
      <c r="B38" s="8" t="s">
        <v>75</v>
      </c>
      <c r="C38" s="10" t="s">
        <v>76</v>
      </c>
      <c r="D38" s="51">
        <v>1</v>
      </c>
      <c r="E38" s="51">
        <v>0</v>
      </c>
      <c r="F38" s="51">
        <v>0</v>
      </c>
      <c r="G38" s="51">
        <v>0</v>
      </c>
      <c r="H38" s="51">
        <v>0</v>
      </c>
      <c r="I38" s="51">
        <v>0</v>
      </c>
      <c r="J38" s="51">
        <v>0</v>
      </c>
      <c r="K38" s="51">
        <v>0</v>
      </c>
      <c r="L38" s="51">
        <v>0</v>
      </c>
      <c r="M38" s="51">
        <v>0</v>
      </c>
      <c r="O38" s="8" t="b">
        <v>1</v>
      </c>
    </row>
    <row r="39" spans="1:15" x14ac:dyDescent="0.45">
      <c r="A39" s="10" t="s">
        <v>77</v>
      </c>
      <c r="B39" s="8" t="s">
        <v>78</v>
      </c>
      <c r="C39" s="10" t="s">
        <v>76</v>
      </c>
      <c r="D39" s="51">
        <v>0.31240000000000001</v>
      </c>
      <c r="E39" s="51">
        <v>0</v>
      </c>
      <c r="F39" s="51">
        <v>0.2576</v>
      </c>
      <c r="G39" s="51">
        <v>0</v>
      </c>
      <c r="H39" s="51">
        <v>0.43</v>
      </c>
      <c r="I39" s="51">
        <v>0</v>
      </c>
      <c r="J39" s="51">
        <v>0</v>
      </c>
      <c r="K39" s="51">
        <v>0</v>
      </c>
      <c r="L39" s="51">
        <v>0</v>
      </c>
      <c r="M39" s="51">
        <v>0</v>
      </c>
      <c r="O39" s="8" t="b">
        <v>1</v>
      </c>
    </row>
    <row r="40" spans="1:15" x14ac:dyDescent="0.45">
      <c r="A40" s="10" t="s">
        <v>79</v>
      </c>
      <c r="B40" s="10" t="s">
        <v>80</v>
      </c>
      <c r="C40" s="10" t="s">
        <v>81</v>
      </c>
      <c r="D40" s="51">
        <v>0.87</v>
      </c>
      <c r="E40" s="51">
        <v>0</v>
      </c>
      <c r="F40" s="51">
        <v>0</v>
      </c>
      <c r="G40" s="51">
        <v>0</v>
      </c>
      <c r="H40" s="51">
        <v>0.13</v>
      </c>
      <c r="I40" s="51">
        <v>0</v>
      </c>
      <c r="J40" s="51">
        <v>0</v>
      </c>
      <c r="K40" s="51">
        <v>0</v>
      </c>
      <c r="L40" s="51">
        <v>0</v>
      </c>
      <c r="M40" s="51">
        <v>0</v>
      </c>
      <c r="O40" s="8" t="b">
        <v>1</v>
      </c>
    </row>
    <row r="41" spans="1:15" x14ac:dyDescent="0.45">
      <c r="A41" s="10" t="s">
        <v>82</v>
      </c>
      <c r="B41" s="10" t="s">
        <v>83</v>
      </c>
      <c r="C41" s="10" t="s">
        <v>13</v>
      </c>
      <c r="D41" s="51">
        <v>1</v>
      </c>
      <c r="E41" s="51">
        <v>0</v>
      </c>
      <c r="F41" s="51">
        <v>0</v>
      </c>
      <c r="G41" s="51">
        <v>0</v>
      </c>
      <c r="H41" s="51">
        <v>0</v>
      </c>
      <c r="I41" s="51">
        <v>0</v>
      </c>
      <c r="J41" s="51">
        <v>0</v>
      </c>
      <c r="K41" s="51">
        <v>0</v>
      </c>
      <c r="L41" s="51">
        <v>0</v>
      </c>
      <c r="M41" s="51">
        <v>0</v>
      </c>
      <c r="O41" s="8" t="b">
        <v>1</v>
      </c>
    </row>
    <row r="42" spans="1:15" x14ac:dyDescent="0.45">
      <c r="A42" s="10" t="s">
        <v>84</v>
      </c>
      <c r="B42" s="10" t="s">
        <v>85</v>
      </c>
      <c r="C42" s="10" t="s">
        <v>31</v>
      </c>
      <c r="D42" s="51">
        <v>1</v>
      </c>
      <c r="E42" s="51">
        <v>0</v>
      </c>
      <c r="F42" s="51">
        <v>0</v>
      </c>
      <c r="G42" s="51">
        <v>0</v>
      </c>
      <c r="H42" s="51">
        <v>0</v>
      </c>
      <c r="I42" s="51">
        <v>0</v>
      </c>
      <c r="J42" s="51">
        <v>0</v>
      </c>
      <c r="K42" s="51">
        <v>0</v>
      </c>
      <c r="L42" s="51">
        <v>0</v>
      </c>
      <c r="M42" s="51">
        <v>0</v>
      </c>
      <c r="O42" s="8" t="b">
        <v>1</v>
      </c>
    </row>
    <row r="43" spans="1:15" x14ac:dyDescent="0.45">
      <c r="A43" s="10" t="s">
        <v>86</v>
      </c>
      <c r="B43" s="10" t="s">
        <v>87</v>
      </c>
      <c r="C43" s="10" t="s">
        <v>13</v>
      </c>
      <c r="D43" s="51">
        <v>1</v>
      </c>
      <c r="E43" s="51">
        <v>0</v>
      </c>
      <c r="F43" s="51">
        <v>0</v>
      </c>
      <c r="G43" s="51">
        <v>0</v>
      </c>
      <c r="H43" s="51">
        <v>0</v>
      </c>
      <c r="I43" s="51">
        <v>0</v>
      </c>
      <c r="J43" s="51">
        <v>0</v>
      </c>
      <c r="K43" s="51">
        <v>0</v>
      </c>
      <c r="L43" s="51">
        <v>0</v>
      </c>
      <c r="M43" s="51">
        <v>0</v>
      </c>
      <c r="O43" s="8" t="b">
        <v>1</v>
      </c>
    </row>
    <row r="44" spans="1:15" x14ac:dyDescent="0.45">
      <c r="A44" s="10" t="s">
        <v>88</v>
      </c>
      <c r="B44" s="10" t="s">
        <v>89</v>
      </c>
      <c r="C44" s="10" t="s">
        <v>13</v>
      </c>
      <c r="D44" s="51">
        <v>0.94</v>
      </c>
      <c r="E44" s="51">
        <v>0</v>
      </c>
      <c r="F44" s="51">
        <v>0</v>
      </c>
      <c r="G44" s="51">
        <v>0</v>
      </c>
      <c r="H44" s="51">
        <v>0</v>
      </c>
      <c r="I44" s="51">
        <v>0</v>
      </c>
      <c r="J44" s="51">
        <v>0.06</v>
      </c>
      <c r="K44" s="51">
        <v>0</v>
      </c>
      <c r="L44" s="51">
        <v>0</v>
      </c>
      <c r="M44" s="51">
        <v>0</v>
      </c>
      <c r="O44" s="8" t="b">
        <v>1</v>
      </c>
    </row>
    <row r="45" spans="1:15" x14ac:dyDescent="0.45">
      <c r="A45" s="10" t="s">
        <v>90</v>
      </c>
      <c r="B45" s="10" t="s">
        <v>91</v>
      </c>
      <c r="C45" s="10" t="s">
        <v>31</v>
      </c>
      <c r="D45" s="51">
        <v>0.2</v>
      </c>
      <c r="E45" s="51">
        <v>0</v>
      </c>
      <c r="F45" s="51">
        <v>0</v>
      </c>
      <c r="G45" s="51">
        <v>0</v>
      </c>
      <c r="H45" s="51">
        <v>0</v>
      </c>
      <c r="I45" s="51">
        <v>0</v>
      </c>
      <c r="J45" s="51">
        <v>0.8</v>
      </c>
      <c r="K45" s="51">
        <v>0</v>
      </c>
      <c r="L45" s="51">
        <v>0</v>
      </c>
      <c r="M45" s="51">
        <v>0</v>
      </c>
      <c r="O45" s="8" t="b">
        <v>1</v>
      </c>
    </row>
    <row r="46" spans="1:15" x14ac:dyDescent="0.45">
      <c r="A46" s="10" t="s">
        <v>92</v>
      </c>
      <c r="B46" s="10" t="s">
        <v>93</v>
      </c>
      <c r="C46" s="10" t="s">
        <v>13</v>
      </c>
      <c r="D46" s="51">
        <v>1</v>
      </c>
      <c r="E46" s="51">
        <v>0</v>
      </c>
      <c r="F46" s="51">
        <v>0</v>
      </c>
      <c r="G46" s="51">
        <v>0</v>
      </c>
      <c r="H46" s="51">
        <v>0</v>
      </c>
      <c r="I46" s="51">
        <v>0</v>
      </c>
      <c r="J46" s="51">
        <v>0</v>
      </c>
      <c r="K46" s="51">
        <v>0</v>
      </c>
      <c r="L46" s="51">
        <v>0</v>
      </c>
      <c r="M46" s="51">
        <v>0</v>
      </c>
      <c r="O46" s="8" t="b">
        <v>1</v>
      </c>
    </row>
    <row r="47" spans="1:15" x14ac:dyDescent="0.45">
      <c r="A47" s="10" t="s">
        <v>94</v>
      </c>
      <c r="B47" s="10" t="s">
        <v>95</v>
      </c>
      <c r="C47" s="10" t="s">
        <v>13</v>
      </c>
      <c r="D47" s="51">
        <v>1</v>
      </c>
      <c r="E47" s="51">
        <v>0</v>
      </c>
      <c r="F47" s="51">
        <v>0</v>
      </c>
      <c r="G47" s="51">
        <v>0</v>
      </c>
      <c r="H47" s="51">
        <v>0</v>
      </c>
      <c r="I47" s="51">
        <v>0</v>
      </c>
      <c r="J47" s="51">
        <v>0</v>
      </c>
      <c r="K47" s="51">
        <v>0</v>
      </c>
      <c r="L47" s="51">
        <v>0</v>
      </c>
      <c r="M47" s="51">
        <v>0</v>
      </c>
      <c r="O47" s="8" t="b">
        <v>1</v>
      </c>
    </row>
    <row r="48" spans="1:15" x14ac:dyDescent="0.45">
      <c r="A48" s="10" t="s">
        <v>96</v>
      </c>
      <c r="B48" s="10" t="s">
        <v>97</v>
      </c>
      <c r="C48" s="10" t="s">
        <v>13</v>
      </c>
      <c r="D48" s="51">
        <v>1</v>
      </c>
      <c r="E48" s="51">
        <v>0</v>
      </c>
      <c r="F48" s="51">
        <v>0</v>
      </c>
      <c r="G48" s="51">
        <v>0</v>
      </c>
      <c r="H48" s="51">
        <v>0</v>
      </c>
      <c r="I48" s="51">
        <v>0</v>
      </c>
      <c r="J48" s="51">
        <v>0</v>
      </c>
      <c r="K48" s="51">
        <v>0</v>
      </c>
      <c r="L48" s="51">
        <v>0</v>
      </c>
      <c r="M48" s="51">
        <v>0</v>
      </c>
      <c r="O48" s="8" t="b">
        <v>1</v>
      </c>
    </row>
    <row r="49" spans="1:15" x14ac:dyDescent="0.45">
      <c r="A49" s="10" t="s">
        <v>98</v>
      </c>
      <c r="B49" s="10" t="s">
        <v>99</v>
      </c>
      <c r="C49" s="10" t="s">
        <v>13</v>
      </c>
      <c r="D49" s="51">
        <v>1</v>
      </c>
      <c r="E49" s="51">
        <v>0</v>
      </c>
      <c r="F49" s="51">
        <v>0</v>
      </c>
      <c r="G49" s="51">
        <v>0</v>
      </c>
      <c r="H49" s="51">
        <v>0</v>
      </c>
      <c r="I49" s="51">
        <v>0</v>
      </c>
      <c r="J49" s="51">
        <v>0</v>
      </c>
      <c r="K49" s="51">
        <v>0</v>
      </c>
      <c r="L49" s="51">
        <v>0</v>
      </c>
      <c r="M49" s="51">
        <v>0</v>
      </c>
      <c r="O49" s="8" t="b">
        <v>1</v>
      </c>
    </row>
    <row r="50" spans="1:15" x14ac:dyDescent="0.45">
      <c r="A50" s="10" t="s">
        <v>100</v>
      </c>
      <c r="B50" s="10" t="s">
        <v>101</v>
      </c>
      <c r="C50" s="10" t="s">
        <v>13</v>
      </c>
      <c r="D50" s="51">
        <v>1</v>
      </c>
      <c r="E50" s="51">
        <v>0</v>
      </c>
      <c r="F50" s="51">
        <v>0</v>
      </c>
      <c r="G50" s="51">
        <v>0</v>
      </c>
      <c r="H50" s="51">
        <v>0</v>
      </c>
      <c r="I50" s="51">
        <v>0</v>
      </c>
      <c r="J50" s="51">
        <v>0</v>
      </c>
      <c r="K50" s="51">
        <v>0</v>
      </c>
      <c r="L50" s="51">
        <v>0</v>
      </c>
      <c r="M50" s="51">
        <v>0</v>
      </c>
      <c r="O50" s="8" t="b">
        <v>1</v>
      </c>
    </row>
    <row r="51" spans="1:15" x14ac:dyDescent="0.45">
      <c r="A51" s="10" t="s">
        <v>102</v>
      </c>
      <c r="B51" s="10" t="s">
        <v>103</v>
      </c>
      <c r="C51" s="10" t="s">
        <v>81</v>
      </c>
      <c r="D51" s="51">
        <v>0.44</v>
      </c>
      <c r="E51" s="51">
        <v>0</v>
      </c>
      <c r="F51" s="51">
        <v>0</v>
      </c>
      <c r="G51" s="51">
        <v>0</v>
      </c>
      <c r="H51" s="51">
        <v>0.56000000000000005</v>
      </c>
      <c r="I51" s="51">
        <v>0</v>
      </c>
      <c r="J51" s="51">
        <v>0</v>
      </c>
      <c r="K51" s="51">
        <v>0</v>
      </c>
      <c r="L51" s="51">
        <v>0</v>
      </c>
      <c r="M51" s="51">
        <v>0</v>
      </c>
      <c r="O51" s="8" t="b">
        <v>1</v>
      </c>
    </row>
    <row r="52" spans="1:15" x14ac:dyDescent="0.45">
      <c r="A52" s="10" t="s">
        <v>104</v>
      </c>
      <c r="B52" s="10" t="s">
        <v>105</v>
      </c>
      <c r="C52" s="10" t="s">
        <v>81</v>
      </c>
      <c r="D52" s="51">
        <v>1</v>
      </c>
      <c r="E52" s="51">
        <v>0</v>
      </c>
      <c r="F52" s="51">
        <v>0</v>
      </c>
      <c r="G52" s="51">
        <v>0</v>
      </c>
      <c r="H52" s="51">
        <v>0</v>
      </c>
      <c r="I52" s="51">
        <v>0</v>
      </c>
      <c r="J52" s="51">
        <v>0</v>
      </c>
      <c r="K52" s="51">
        <v>0</v>
      </c>
      <c r="L52" s="51">
        <v>0</v>
      </c>
      <c r="M52" s="51">
        <v>0</v>
      </c>
      <c r="O52" s="8" t="b">
        <v>1</v>
      </c>
    </row>
    <row r="53" spans="1:15" x14ac:dyDescent="0.45">
      <c r="A53" s="10" t="s">
        <v>106</v>
      </c>
      <c r="B53" s="10" t="s">
        <v>107</v>
      </c>
      <c r="C53" s="10" t="s">
        <v>81</v>
      </c>
      <c r="D53" s="51">
        <v>1</v>
      </c>
      <c r="E53" s="51">
        <v>0</v>
      </c>
      <c r="F53" s="51">
        <v>0</v>
      </c>
      <c r="G53" s="51">
        <v>0</v>
      </c>
      <c r="H53" s="51">
        <v>0</v>
      </c>
      <c r="I53" s="51">
        <v>0</v>
      </c>
      <c r="J53" s="51">
        <v>0</v>
      </c>
      <c r="K53" s="51">
        <v>0</v>
      </c>
      <c r="L53" s="51">
        <v>0</v>
      </c>
      <c r="M53" s="51">
        <v>0</v>
      </c>
      <c r="O53" s="8" t="b">
        <v>1</v>
      </c>
    </row>
    <row r="54" spans="1:15" x14ac:dyDescent="0.45">
      <c r="A54" s="10" t="s">
        <v>108</v>
      </c>
      <c r="B54" s="10" t="s">
        <v>109</v>
      </c>
      <c r="C54" s="10" t="s">
        <v>81</v>
      </c>
      <c r="D54" s="51">
        <v>1</v>
      </c>
      <c r="E54" s="51">
        <v>0</v>
      </c>
      <c r="F54" s="51">
        <v>0</v>
      </c>
      <c r="G54" s="51">
        <v>0</v>
      </c>
      <c r="H54" s="51">
        <v>0</v>
      </c>
      <c r="I54" s="51">
        <v>0</v>
      </c>
      <c r="J54" s="51">
        <v>0</v>
      </c>
      <c r="K54" s="51">
        <v>0</v>
      </c>
      <c r="L54" s="51">
        <v>0</v>
      </c>
      <c r="M54" s="51">
        <v>0</v>
      </c>
      <c r="O54" s="8" t="b">
        <v>1</v>
      </c>
    </row>
    <row r="55" spans="1:15" x14ac:dyDescent="0.45">
      <c r="A55" s="10" t="s">
        <v>110</v>
      </c>
      <c r="B55" s="10" t="s">
        <v>111</v>
      </c>
      <c r="C55" s="10" t="s">
        <v>81</v>
      </c>
      <c r="D55" s="51">
        <v>0.97</v>
      </c>
      <c r="E55" s="51">
        <v>0</v>
      </c>
      <c r="F55" s="51">
        <v>0</v>
      </c>
      <c r="G55" s="51">
        <v>0</v>
      </c>
      <c r="H55" s="51">
        <v>0.03</v>
      </c>
      <c r="I55" s="51">
        <v>0</v>
      </c>
      <c r="J55" s="51">
        <v>0</v>
      </c>
      <c r="K55" s="51">
        <v>0</v>
      </c>
      <c r="L55" s="51">
        <v>0</v>
      </c>
      <c r="M55" s="51">
        <v>0</v>
      </c>
      <c r="O55" s="8" t="b">
        <v>1</v>
      </c>
    </row>
    <row r="56" spans="1:15" x14ac:dyDescent="0.45">
      <c r="A56" s="10" t="s">
        <v>112</v>
      </c>
      <c r="B56" s="10" t="s">
        <v>113</v>
      </c>
      <c r="C56" s="10" t="s">
        <v>81</v>
      </c>
      <c r="D56" s="51">
        <v>1</v>
      </c>
      <c r="E56" s="51">
        <v>0</v>
      </c>
      <c r="F56" s="51">
        <v>0</v>
      </c>
      <c r="G56" s="51">
        <v>0</v>
      </c>
      <c r="H56" s="51">
        <v>0</v>
      </c>
      <c r="I56" s="51">
        <v>0</v>
      </c>
      <c r="J56" s="51">
        <v>0</v>
      </c>
      <c r="K56" s="51">
        <v>0</v>
      </c>
      <c r="L56" s="51">
        <v>0</v>
      </c>
      <c r="M56" s="51">
        <v>0</v>
      </c>
      <c r="O56" s="8" t="b">
        <v>1</v>
      </c>
    </row>
    <row r="57" spans="1:15" x14ac:dyDescent="0.45">
      <c r="A57" s="10" t="s">
        <v>114</v>
      </c>
      <c r="B57" s="10" t="s">
        <v>115</v>
      </c>
      <c r="C57" s="10" t="s">
        <v>81</v>
      </c>
      <c r="D57" s="51">
        <v>1</v>
      </c>
      <c r="E57" s="51">
        <v>0</v>
      </c>
      <c r="F57" s="51">
        <v>0</v>
      </c>
      <c r="G57" s="51">
        <v>0</v>
      </c>
      <c r="H57" s="51">
        <v>0</v>
      </c>
      <c r="I57" s="51">
        <v>0</v>
      </c>
      <c r="J57" s="51">
        <v>0</v>
      </c>
      <c r="K57" s="51">
        <v>0</v>
      </c>
      <c r="L57" s="51">
        <v>0</v>
      </c>
      <c r="M57" s="51">
        <v>0</v>
      </c>
      <c r="O57" s="8" t="b">
        <v>1</v>
      </c>
    </row>
    <row r="58" spans="1:15" x14ac:dyDescent="0.45">
      <c r="A58" s="10" t="s">
        <v>116</v>
      </c>
      <c r="B58" s="10" t="s">
        <v>117</v>
      </c>
      <c r="C58" s="10" t="s">
        <v>81</v>
      </c>
      <c r="D58" s="51">
        <v>0.82</v>
      </c>
      <c r="E58" s="51">
        <v>0</v>
      </c>
      <c r="F58" s="51">
        <v>0</v>
      </c>
      <c r="G58" s="51">
        <v>0</v>
      </c>
      <c r="H58" s="51">
        <v>0.18</v>
      </c>
      <c r="I58" s="51">
        <v>0</v>
      </c>
      <c r="J58" s="51">
        <v>0</v>
      </c>
      <c r="K58" s="51">
        <v>0</v>
      </c>
      <c r="L58" s="51">
        <v>0</v>
      </c>
      <c r="M58" s="51">
        <v>0</v>
      </c>
      <c r="O58" s="8" t="b">
        <v>1</v>
      </c>
    </row>
    <row r="59" spans="1:15" x14ac:dyDescent="0.45">
      <c r="A59" s="10" t="s">
        <v>118</v>
      </c>
      <c r="B59" s="10" t="s">
        <v>119</v>
      </c>
      <c r="C59" s="10" t="s">
        <v>13</v>
      </c>
      <c r="D59" s="51">
        <v>1</v>
      </c>
      <c r="E59" s="51">
        <v>0</v>
      </c>
      <c r="F59" s="51">
        <v>0</v>
      </c>
      <c r="G59" s="51">
        <v>0</v>
      </c>
      <c r="H59" s="51">
        <v>0</v>
      </c>
      <c r="I59" s="51">
        <v>0</v>
      </c>
      <c r="J59" s="51">
        <v>0</v>
      </c>
      <c r="K59" s="51">
        <v>0</v>
      </c>
      <c r="L59" s="51">
        <v>0</v>
      </c>
      <c r="M59" s="51">
        <v>0</v>
      </c>
      <c r="O59" s="8" t="b">
        <v>1</v>
      </c>
    </row>
    <row r="60" spans="1:15" x14ac:dyDescent="0.45">
      <c r="A60" s="10" t="s">
        <v>120</v>
      </c>
      <c r="B60" s="10" t="s">
        <v>121</v>
      </c>
      <c r="C60" s="10" t="s">
        <v>13</v>
      </c>
      <c r="D60" s="51">
        <v>1</v>
      </c>
      <c r="E60" s="51">
        <v>0</v>
      </c>
      <c r="F60" s="51">
        <v>0</v>
      </c>
      <c r="G60" s="51">
        <v>0</v>
      </c>
      <c r="H60" s="51">
        <v>0</v>
      </c>
      <c r="I60" s="51">
        <v>0</v>
      </c>
      <c r="J60" s="51">
        <v>0</v>
      </c>
      <c r="K60" s="51">
        <v>0</v>
      </c>
      <c r="L60" s="51">
        <v>0</v>
      </c>
      <c r="M60" s="51">
        <v>0</v>
      </c>
      <c r="O60" s="8" t="b">
        <v>1</v>
      </c>
    </row>
    <row r="61" spans="1:15" x14ac:dyDescent="0.45">
      <c r="A61" s="10" t="s">
        <v>122</v>
      </c>
      <c r="B61" s="10" t="s">
        <v>123</v>
      </c>
      <c r="C61" s="10" t="s">
        <v>13</v>
      </c>
      <c r="D61" s="51">
        <v>1</v>
      </c>
      <c r="E61" s="51">
        <v>0</v>
      </c>
      <c r="F61" s="51">
        <v>0</v>
      </c>
      <c r="G61" s="51">
        <v>0</v>
      </c>
      <c r="H61" s="51">
        <v>0</v>
      </c>
      <c r="I61" s="51">
        <v>0</v>
      </c>
      <c r="J61" s="51">
        <v>0</v>
      </c>
      <c r="K61" s="51">
        <v>0</v>
      </c>
      <c r="L61" s="51">
        <v>0</v>
      </c>
      <c r="M61" s="51">
        <v>0</v>
      </c>
      <c r="O61" s="8" t="b">
        <v>1</v>
      </c>
    </row>
    <row r="62" spans="1:15" x14ac:dyDescent="0.45">
      <c r="A62" s="10" t="s">
        <v>124</v>
      </c>
      <c r="B62" s="10" t="s">
        <v>125</v>
      </c>
      <c r="C62" s="10" t="s">
        <v>13</v>
      </c>
      <c r="D62" s="51">
        <v>1</v>
      </c>
      <c r="E62" s="51">
        <v>0</v>
      </c>
      <c r="F62" s="51">
        <v>0</v>
      </c>
      <c r="G62" s="51">
        <v>0</v>
      </c>
      <c r="H62" s="51">
        <v>0</v>
      </c>
      <c r="I62" s="51">
        <v>0</v>
      </c>
      <c r="J62" s="51">
        <v>0</v>
      </c>
      <c r="K62" s="51">
        <v>0</v>
      </c>
      <c r="L62" s="51">
        <v>0</v>
      </c>
      <c r="M62" s="51">
        <v>0</v>
      </c>
      <c r="O62" s="8" t="b">
        <v>1</v>
      </c>
    </row>
    <row r="63" spans="1:15" x14ac:dyDescent="0.45">
      <c r="A63" s="10" t="s">
        <v>126</v>
      </c>
      <c r="B63" s="10" t="s">
        <v>127</v>
      </c>
      <c r="C63" s="10" t="s">
        <v>13</v>
      </c>
      <c r="D63" s="51">
        <v>1</v>
      </c>
      <c r="E63" s="51">
        <v>0</v>
      </c>
      <c r="F63" s="51">
        <v>0</v>
      </c>
      <c r="G63" s="51">
        <v>0</v>
      </c>
      <c r="H63" s="51">
        <v>0</v>
      </c>
      <c r="I63" s="51">
        <v>0</v>
      </c>
      <c r="J63" s="51">
        <v>0</v>
      </c>
      <c r="K63" s="51">
        <v>0</v>
      </c>
      <c r="L63" s="51">
        <v>0</v>
      </c>
      <c r="M63" s="51">
        <v>0</v>
      </c>
      <c r="O63" s="8" t="b">
        <v>1</v>
      </c>
    </row>
    <row r="64" spans="1:15" x14ac:dyDescent="0.45">
      <c r="A64" s="10" t="s">
        <v>128</v>
      </c>
      <c r="B64" s="10" t="s">
        <v>129</v>
      </c>
      <c r="C64" s="10" t="s">
        <v>13</v>
      </c>
      <c r="D64" s="51">
        <v>1</v>
      </c>
      <c r="E64" s="51">
        <v>0</v>
      </c>
      <c r="F64" s="51">
        <v>0</v>
      </c>
      <c r="G64" s="51">
        <v>0</v>
      </c>
      <c r="H64" s="51">
        <v>0</v>
      </c>
      <c r="I64" s="51">
        <v>0</v>
      </c>
      <c r="J64" s="51">
        <v>0</v>
      </c>
      <c r="K64" s="51">
        <v>0</v>
      </c>
      <c r="L64" s="51">
        <v>0</v>
      </c>
      <c r="M64" s="51">
        <v>0</v>
      </c>
      <c r="O64" s="8" t="b">
        <v>1</v>
      </c>
    </row>
    <row r="65" spans="1:15" x14ac:dyDescent="0.45">
      <c r="A65" s="10" t="s">
        <v>130</v>
      </c>
      <c r="B65" s="10" t="s">
        <v>131</v>
      </c>
      <c r="C65" s="10" t="s">
        <v>81</v>
      </c>
      <c r="D65" s="51">
        <v>1</v>
      </c>
      <c r="E65" s="51">
        <v>0</v>
      </c>
      <c r="F65" s="51">
        <v>0</v>
      </c>
      <c r="G65" s="51">
        <v>0</v>
      </c>
      <c r="H65" s="51">
        <v>0</v>
      </c>
      <c r="I65" s="51">
        <v>0</v>
      </c>
      <c r="J65" s="51">
        <v>0</v>
      </c>
      <c r="K65" s="51">
        <v>0</v>
      </c>
      <c r="L65" s="51">
        <v>0</v>
      </c>
      <c r="M65" s="51">
        <v>0</v>
      </c>
      <c r="O65" s="8" t="b">
        <v>1</v>
      </c>
    </row>
    <row r="66" spans="1:15" x14ac:dyDescent="0.45">
      <c r="A66" s="10" t="s">
        <v>132</v>
      </c>
      <c r="B66" s="10" t="s">
        <v>133</v>
      </c>
      <c r="C66" s="10" t="s">
        <v>81</v>
      </c>
      <c r="D66" s="51">
        <v>0.84</v>
      </c>
      <c r="E66" s="51">
        <v>0</v>
      </c>
      <c r="F66" s="51">
        <v>0</v>
      </c>
      <c r="G66" s="51">
        <v>0</v>
      </c>
      <c r="H66" s="51">
        <v>0.16</v>
      </c>
      <c r="I66" s="51">
        <v>0</v>
      </c>
      <c r="J66" s="51">
        <v>0</v>
      </c>
      <c r="K66" s="51">
        <v>0</v>
      </c>
      <c r="L66" s="51">
        <v>0</v>
      </c>
      <c r="M66" s="51">
        <v>0</v>
      </c>
      <c r="O66" s="8" t="b">
        <v>1</v>
      </c>
    </row>
    <row r="67" spans="1:15" x14ac:dyDescent="0.45">
      <c r="A67" s="10" t="s">
        <v>134</v>
      </c>
      <c r="B67" s="10" t="s">
        <v>135</v>
      </c>
      <c r="C67" s="10" t="s">
        <v>81</v>
      </c>
      <c r="D67" s="51">
        <v>1</v>
      </c>
      <c r="E67" s="51">
        <v>0</v>
      </c>
      <c r="F67" s="51">
        <v>0</v>
      </c>
      <c r="G67" s="51">
        <v>0</v>
      </c>
      <c r="H67" s="51">
        <v>0</v>
      </c>
      <c r="I67" s="51">
        <v>0</v>
      </c>
      <c r="J67" s="51">
        <v>0</v>
      </c>
      <c r="K67" s="51">
        <v>0</v>
      </c>
      <c r="L67" s="51">
        <v>0</v>
      </c>
      <c r="M67" s="51">
        <v>0</v>
      </c>
      <c r="O67" s="8" t="b">
        <v>1</v>
      </c>
    </row>
    <row r="68" spans="1:15" x14ac:dyDescent="0.45">
      <c r="A68" s="10" t="s">
        <v>136</v>
      </c>
      <c r="B68" s="10" t="s">
        <v>137</v>
      </c>
      <c r="C68" s="10" t="s">
        <v>81</v>
      </c>
      <c r="D68" s="51">
        <v>1</v>
      </c>
      <c r="E68" s="51">
        <v>0</v>
      </c>
      <c r="F68" s="51">
        <v>0</v>
      </c>
      <c r="G68" s="51">
        <v>0</v>
      </c>
      <c r="H68" s="51">
        <v>0</v>
      </c>
      <c r="I68" s="51">
        <v>0</v>
      </c>
      <c r="J68" s="51">
        <v>0</v>
      </c>
      <c r="K68" s="51">
        <v>0</v>
      </c>
      <c r="L68" s="51">
        <v>0</v>
      </c>
      <c r="M68" s="51">
        <v>0</v>
      </c>
      <c r="O68" s="8" t="b">
        <v>1</v>
      </c>
    </row>
    <row r="69" spans="1:15" x14ac:dyDescent="0.45">
      <c r="A69" s="10" t="s">
        <v>138</v>
      </c>
      <c r="B69" s="10" t="s">
        <v>139</v>
      </c>
      <c r="C69" s="10" t="s">
        <v>81</v>
      </c>
      <c r="D69" s="51">
        <v>1</v>
      </c>
      <c r="E69" s="51">
        <v>0</v>
      </c>
      <c r="F69" s="51">
        <v>0</v>
      </c>
      <c r="G69" s="51">
        <v>0</v>
      </c>
      <c r="H69" s="51">
        <v>0</v>
      </c>
      <c r="I69" s="51">
        <v>0</v>
      </c>
      <c r="J69" s="51">
        <v>0</v>
      </c>
      <c r="K69" s="51">
        <v>0</v>
      </c>
      <c r="L69" s="51">
        <v>0</v>
      </c>
      <c r="M69" s="51">
        <v>0</v>
      </c>
      <c r="O69" s="8" t="b">
        <v>1</v>
      </c>
    </row>
    <row r="70" spans="1:15" x14ac:dyDescent="0.45">
      <c r="A70" s="10" t="s">
        <v>140</v>
      </c>
      <c r="B70" s="10" t="s">
        <v>141</v>
      </c>
      <c r="C70" s="10" t="s">
        <v>81</v>
      </c>
      <c r="D70" s="51">
        <v>0.83</v>
      </c>
      <c r="E70" s="51">
        <v>0</v>
      </c>
      <c r="F70" s="51">
        <v>0</v>
      </c>
      <c r="G70" s="51">
        <v>0</v>
      </c>
      <c r="H70" s="51">
        <v>0</v>
      </c>
      <c r="I70" s="51">
        <v>0</v>
      </c>
      <c r="J70" s="51">
        <v>0.17</v>
      </c>
      <c r="K70" s="51">
        <v>0</v>
      </c>
      <c r="L70" s="51">
        <v>0</v>
      </c>
      <c r="M70" s="51">
        <v>0</v>
      </c>
      <c r="O70" s="8" t="b">
        <v>1</v>
      </c>
    </row>
    <row r="71" spans="1:15" x14ac:dyDescent="0.45">
      <c r="A71" s="10" t="s">
        <v>142</v>
      </c>
      <c r="B71" s="10" t="s">
        <v>143</v>
      </c>
      <c r="C71" s="10" t="s">
        <v>81</v>
      </c>
      <c r="D71" s="51">
        <v>1</v>
      </c>
      <c r="E71" s="51">
        <v>0</v>
      </c>
      <c r="F71" s="51">
        <v>0</v>
      </c>
      <c r="G71" s="51">
        <v>0</v>
      </c>
      <c r="H71" s="51">
        <v>0</v>
      </c>
      <c r="I71" s="51">
        <v>0</v>
      </c>
      <c r="J71" s="51">
        <v>0</v>
      </c>
      <c r="K71" s="51">
        <v>0</v>
      </c>
      <c r="L71" s="51">
        <v>0</v>
      </c>
      <c r="M71" s="51">
        <v>0</v>
      </c>
      <c r="O71" s="8" t="b">
        <v>1</v>
      </c>
    </row>
    <row r="72" spans="1:15" x14ac:dyDescent="0.45">
      <c r="A72" s="10" t="s">
        <v>144</v>
      </c>
      <c r="B72" s="10" t="s">
        <v>145</v>
      </c>
      <c r="C72" s="10" t="s">
        <v>13</v>
      </c>
      <c r="D72" s="51">
        <v>1</v>
      </c>
      <c r="E72" s="51">
        <v>0</v>
      </c>
      <c r="F72" s="51">
        <v>0</v>
      </c>
      <c r="G72" s="51">
        <v>0</v>
      </c>
      <c r="H72" s="51">
        <v>0</v>
      </c>
      <c r="I72" s="51">
        <v>0</v>
      </c>
      <c r="J72" s="51">
        <v>0</v>
      </c>
      <c r="K72" s="51">
        <v>0</v>
      </c>
      <c r="L72" s="51">
        <v>0</v>
      </c>
      <c r="M72" s="51">
        <v>0</v>
      </c>
      <c r="O72" s="8" t="b">
        <v>1</v>
      </c>
    </row>
    <row r="73" spans="1:15" x14ac:dyDescent="0.45">
      <c r="A73" s="10" t="s">
        <v>146</v>
      </c>
      <c r="B73" s="10" t="s">
        <v>147</v>
      </c>
      <c r="C73" s="10" t="s">
        <v>13</v>
      </c>
      <c r="D73" s="51">
        <v>1</v>
      </c>
      <c r="E73" s="51">
        <v>0</v>
      </c>
      <c r="F73" s="51">
        <v>0</v>
      </c>
      <c r="G73" s="51">
        <v>0</v>
      </c>
      <c r="H73" s="51">
        <v>0</v>
      </c>
      <c r="I73" s="51">
        <v>0</v>
      </c>
      <c r="J73" s="51">
        <v>0</v>
      </c>
      <c r="K73" s="51">
        <v>0</v>
      </c>
      <c r="L73" s="51">
        <v>0</v>
      </c>
      <c r="M73" s="51">
        <v>0</v>
      </c>
      <c r="O73" s="8" t="b">
        <v>1</v>
      </c>
    </row>
    <row r="74" spans="1:15" x14ac:dyDescent="0.45">
      <c r="A74" s="10" t="s">
        <v>148</v>
      </c>
      <c r="B74" s="10" t="s">
        <v>149</v>
      </c>
      <c r="C74" s="10" t="s">
        <v>13</v>
      </c>
      <c r="D74" s="51">
        <v>1</v>
      </c>
      <c r="E74" s="51">
        <v>0</v>
      </c>
      <c r="F74" s="51">
        <v>0</v>
      </c>
      <c r="G74" s="51">
        <v>0</v>
      </c>
      <c r="H74" s="51">
        <v>0</v>
      </c>
      <c r="I74" s="51">
        <v>0</v>
      </c>
      <c r="J74" s="51">
        <v>0</v>
      </c>
      <c r="K74" s="51">
        <v>0</v>
      </c>
      <c r="L74" s="51">
        <v>0</v>
      </c>
      <c r="M74" s="51">
        <v>0</v>
      </c>
      <c r="O74" s="8" t="b">
        <v>1</v>
      </c>
    </row>
    <row r="75" spans="1:15" x14ac:dyDescent="0.45">
      <c r="A75" s="10" t="s">
        <v>150</v>
      </c>
      <c r="B75" s="10" t="s">
        <v>151</v>
      </c>
      <c r="C75" s="10" t="s">
        <v>13</v>
      </c>
      <c r="D75" s="51">
        <v>1</v>
      </c>
      <c r="E75" s="51">
        <v>0</v>
      </c>
      <c r="F75" s="51">
        <v>0</v>
      </c>
      <c r="G75" s="51">
        <v>0</v>
      </c>
      <c r="H75" s="51">
        <v>0</v>
      </c>
      <c r="I75" s="51">
        <v>0</v>
      </c>
      <c r="J75" s="51">
        <v>0</v>
      </c>
      <c r="K75" s="51">
        <v>0</v>
      </c>
      <c r="L75" s="51">
        <v>0</v>
      </c>
      <c r="M75" s="51">
        <v>0</v>
      </c>
      <c r="O75" s="8" t="b">
        <v>1</v>
      </c>
    </row>
    <row r="76" spans="1:15" x14ac:dyDescent="0.45">
      <c r="A76" s="10" t="s">
        <v>152</v>
      </c>
      <c r="B76" s="10" t="s">
        <v>153</v>
      </c>
      <c r="C76" s="10" t="s">
        <v>5</v>
      </c>
      <c r="D76" s="51">
        <v>0</v>
      </c>
      <c r="E76" s="51">
        <v>0</v>
      </c>
      <c r="F76" s="51">
        <v>0</v>
      </c>
      <c r="G76" s="51">
        <v>0</v>
      </c>
      <c r="H76" s="51">
        <v>0</v>
      </c>
      <c r="I76" s="51">
        <v>0</v>
      </c>
      <c r="J76" s="51">
        <v>0</v>
      </c>
      <c r="K76" s="51">
        <v>0</v>
      </c>
      <c r="L76" s="51">
        <v>1</v>
      </c>
      <c r="M76" s="51">
        <v>0</v>
      </c>
      <c r="O76" s="8" t="b">
        <v>1</v>
      </c>
    </row>
    <row r="77" spans="1:15" x14ac:dyDescent="0.45">
      <c r="A77" s="10" t="s">
        <v>154</v>
      </c>
      <c r="B77" s="10" t="s">
        <v>155</v>
      </c>
      <c r="C77" s="10" t="s">
        <v>5</v>
      </c>
      <c r="D77" s="51">
        <v>0</v>
      </c>
      <c r="E77" s="51">
        <v>0</v>
      </c>
      <c r="F77" s="51">
        <v>0</v>
      </c>
      <c r="G77" s="51">
        <v>0</v>
      </c>
      <c r="H77" s="51">
        <v>0</v>
      </c>
      <c r="I77" s="51">
        <v>0</v>
      </c>
      <c r="J77" s="51">
        <v>0</v>
      </c>
      <c r="K77" s="51">
        <v>0</v>
      </c>
      <c r="L77" s="51">
        <v>1</v>
      </c>
      <c r="M77" s="51">
        <v>0</v>
      </c>
      <c r="O77" s="8" t="b">
        <v>1</v>
      </c>
    </row>
    <row r="78" spans="1:15" x14ac:dyDescent="0.45">
      <c r="A78" s="10" t="s">
        <v>156</v>
      </c>
      <c r="B78" s="10" t="s">
        <v>157</v>
      </c>
      <c r="C78" s="10" t="s">
        <v>5</v>
      </c>
      <c r="D78" s="51">
        <v>0</v>
      </c>
      <c r="E78" s="51">
        <v>0</v>
      </c>
      <c r="F78" s="51">
        <v>0</v>
      </c>
      <c r="G78" s="51">
        <v>0</v>
      </c>
      <c r="H78" s="51">
        <v>0</v>
      </c>
      <c r="I78" s="51">
        <v>0</v>
      </c>
      <c r="J78" s="51">
        <v>0</v>
      </c>
      <c r="K78" s="51">
        <v>0</v>
      </c>
      <c r="L78" s="51">
        <v>1</v>
      </c>
      <c r="M78" s="51">
        <v>0</v>
      </c>
      <c r="O78" s="8" t="b">
        <v>1</v>
      </c>
    </row>
    <row r="79" spans="1:15" x14ac:dyDescent="0.45">
      <c r="A79" s="10" t="s">
        <v>158</v>
      </c>
      <c r="B79" s="10" t="s">
        <v>159</v>
      </c>
      <c r="C79" s="10" t="s">
        <v>5</v>
      </c>
      <c r="D79" s="51">
        <v>0</v>
      </c>
      <c r="E79" s="51">
        <v>0</v>
      </c>
      <c r="F79" s="51">
        <v>0</v>
      </c>
      <c r="G79" s="51">
        <v>1</v>
      </c>
      <c r="H79" s="51">
        <v>0</v>
      </c>
      <c r="I79" s="51">
        <v>0</v>
      </c>
      <c r="J79" s="51">
        <v>0</v>
      </c>
      <c r="K79" s="51">
        <v>0</v>
      </c>
      <c r="L79" s="51">
        <v>0</v>
      </c>
      <c r="M79" s="51">
        <v>0</v>
      </c>
      <c r="O79" s="8" t="b">
        <v>1</v>
      </c>
    </row>
    <row r="80" spans="1:15" x14ac:dyDescent="0.45">
      <c r="A80" s="10" t="s">
        <v>160</v>
      </c>
      <c r="B80" s="10" t="s">
        <v>161</v>
      </c>
      <c r="C80" s="10" t="s">
        <v>31</v>
      </c>
      <c r="D80" s="51">
        <v>0</v>
      </c>
      <c r="E80" s="51">
        <v>0</v>
      </c>
      <c r="F80" s="51">
        <v>0</v>
      </c>
      <c r="G80" s="51">
        <v>1</v>
      </c>
      <c r="H80" s="51">
        <v>0</v>
      </c>
      <c r="I80" s="51">
        <v>0</v>
      </c>
      <c r="J80" s="51">
        <v>0</v>
      </c>
      <c r="K80" s="51">
        <v>0</v>
      </c>
      <c r="L80" s="51">
        <v>0</v>
      </c>
      <c r="M80" s="51">
        <v>0</v>
      </c>
      <c r="O80" s="8" t="b">
        <v>1</v>
      </c>
    </row>
    <row r="81" spans="1:15" x14ac:dyDescent="0.45">
      <c r="A81" s="10" t="s">
        <v>162</v>
      </c>
      <c r="B81" s="10" t="s">
        <v>163</v>
      </c>
      <c r="C81" s="10" t="s">
        <v>5</v>
      </c>
      <c r="D81" s="51">
        <v>0</v>
      </c>
      <c r="E81" s="51">
        <v>0</v>
      </c>
      <c r="F81" s="51">
        <v>0</v>
      </c>
      <c r="G81" s="51">
        <v>0</v>
      </c>
      <c r="H81" s="51">
        <v>0</v>
      </c>
      <c r="I81" s="51">
        <v>0</v>
      </c>
      <c r="J81" s="51">
        <v>0</v>
      </c>
      <c r="K81" s="51">
        <v>0</v>
      </c>
      <c r="L81" s="51">
        <v>1</v>
      </c>
      <c r="M81" s="51">
        <v>0</v>
      </c>
      <c r="O81" s="8" t="b">
        <v>1</v>
      </c>
    </row>
    <row r="82" spans="1:15" x14ac:dyDescent="0.45">
      <c r="A82" s="10" t="s">
        <v>164</v>
      </c>
      <c r="B82" s="10" t="s">
        <v>165</v>
      </c>
      <c r="C82" s="10" t="s">
        <v>5</v>
      </c>
      <c r="D82" s="51">
        <v>0</v>
      </c>
      <c r="E82" s="51">
        <v>0</v>
      </c>
      <c r="F82" s="51">
        <v>0</v>
      </c>
      <c r="G82" s="51">
        <v>0</v>
      </c>
      <c r="H82" s="51">
        <v>0</v>
      </c>
      <c r="I82" s="51">
        <v>0</v>
      </c>
      <c r="J82" s="51">
        <v>0</v>
      </c>
      <c r="K82" s="51">
        <v>0</v>
      </c>
      <c r="L82" s="51">
        <v>1</v>
      </c>
      <c r="M82" s="51">
        <v>0</v>
      </c>
      <c r="O82" s="8" t="b">
        <v>1</v>
      </c>
    </row>
    <row r="83" spans="1:15" x14ac:dyDescent="0.45">
      <c r="A83" s="10" t="s">
        <v>166</v>
      </c>
      <c r="B83" s="10" t="s">
        <v>167</v>
      </c>
      <c r="C83" s="10" t="s">
        <v>5</v>
      </c>
      <c r="D83" s="51">
        <v>0</v>
      </c>
      <c r="E83" s="51">
        <v>0</v>
      </c>
      <c r="F83" s="51">
        <v>0</v>
      </c>
      <c r="G83" s="51">
        <v>0</v>
      </c>
      <c r="H83" s="51">
        <v>0</v>
      </c>
      <c r="I83" s="51">
        <v>0</v>
      </c>
      <c r="J83" s="51">
        <v>0</v>
      </c>
      <c r="K83" s="51">
        <v>0</v>
      </c>
      <c r="L83" s="51">
        <v>1</v>
      </c>
      <c r="M83" s="51">
        <v>0</v>
      </c>
      <c r="O83" s="8" t="b">
        <v>1</v>
      </c>
    </row>
    <row r="84" spans="1:15" x14ac:dyDescent="0.45">
      <c r="A84" s="10" t="s">
        <v>168</v>
      </c>
      <c r="B84" s="10" t="s">
        <v>169</v>
      </c>
      <c r="C84" s="10" t="s">
        <v>5</v>
      </c>
      <c r="D84" s="51">
        <v>0</v>
      </c>
      <c r="E84" s="51">
        <v>0</v>
      </c>
      <c r="F84" s="51">
        <v>0</v>
      </c>
      <c r="G84" s="51">
        <v>0</v>
      </c>
      <c r="H84" s="51">
        <v>0</v>
      </c>
      <c r="I84" s="51">
        <v>0</v>
      </c>
      <c r="J84" s="51">
        <v>0</v>
      </c>
      <c r="K84" s="51">
        <v>0</v>
      </c>
      <c r="L84" s="51">
        <v>1</v>
      </c>
      <c r="M84" s="51">
        <v>0</v>
      </c>
      <c r="O84" s="8" t="b">
        <v>1</v>
      </c>
    </row>
    <row r="85" spans="1:15" x14ac:dyDescent="0.45">
      <c r="A85" s="10" t="s">
        <v>170</v>
      </c>
      <c r="B85" s="10" t="s">
        <v>171</v>
      </c>
      <c r="C85" s="10" t="s">
        <v>5</v>
      </c>
      <c r="D85" s="51">
        <v>0</v>
      </c>
      <c r="E85" s="51">
        <v>0</v>
      </c>
      <c r="F85" s="51">
        <v>0</v>
      </c>
      <c r="G85" s="51">
        <v>0</v>
      </c>
      <c r="H85" s="51">
        <v>0</v>
      </c>
      <c r="I85" s="51">
        <v>0</v>
      </c>
      <c r="J85" s="51">
        <v>0</v>
      </c>
      <c r="K85" s="51">
        <v>0</v>
      </c>
      <c r="L85" s="51">
        <v>1</v>
      </c>
      <c r="M85" s="51">
        <v>0</v>
      </c>
      <c r="O85" s="8" t="b">
        <v>1</v>
      </c>
    </row>
    <row r="86" spans="1:15" x14ac:dyDescent="0.45">
      <c r="A86" s="10" t="s">
        <v>172</v>
      </c>
      <c r="B86" s="10" t="s">
        <v>173</v>
      </c>
      <c r="C86" s="10" t="s">
        <v>174</v>
      </c>
      <c r="D86" s="51">
        <v>0</v>
      </c>
      <c r="E86" s="51">
        <v>0</v>
      </c>
      <c r="F86" s="51">
        <v>0.68</v>
      </c>
      <c r="G86" s="51">
        <v>0</v>
      </c>
      <c r="H86" s="51">
        <v>0</v>
      </c>
      <c r="I86" s="51">
        <v>0</v>
      </c>
      <c r="J86" s="51">
        <v>0</v>
      </c>
      <c r="K86" s="51">
        <v>0.32</v>
      </c>
      <c r="L86" s="51">
        <v>0</v>
      </c>
      <c r="M86" s="51">
        <v>0</v>
      </c>
      <c r="O86" s="8" t="b">
        <v>1</v>
      </c>
    </row>
    <row r="87" spans="1:15" x14ac:dyDescent="0.45">
      <c r="A87" s="10" t="s">
        <v>175</v>
      </c>
      <c r="B87" s="10" t="s">
        <v>176</v>
      </c>
      <c r="C87" s="10" t="s">
        <v>177</v>
      </c>
      <c r="D87" s="51">
        <v>0</v>
      </c>
      <c r="E87" s="51">
        <v>0</v>
      </c>
      <c r="F87" s="51">
        <v>0</v>
      </c>
      <c r="G87" s="51">
        <v>0</v>
      </c>
      <c r="H87" s="51">
        <v>0</v>
      </c>
      <c r="I87" s="51">
        <v>0</v>
      </c>
      <c r="J87" s="51">
        <v>0</v>
      </c>
      <c r="K87" s="51">
        <v>1</v>
      </c>
      <c r="L87" s="51">
        <v>0</v>
      </c>
      <c r="M87" s="51">
        <v>0</v>
      </c>
      <c r="O87" s="8" t="b">
        <v>1</v>
      </c>
    </row>
    <row r="88" spans="1:15" x14ac:dyDescent="0.45">
      <c r="A88" s="10" t="s">
        <v>178</v>
      </c>
      <c r="B88" s="10" t="s">
        <v>179</v>
      </c>
      <c r="C88" s="10" t="s">
        <v>10</v>
      </c>
      <c r="D88" s="51">
        <v>0</v>
      </c>
      <c r="E88" s="51">
        <v>1</v>
      </c>
      <c r="F88" s="51">
        <v>0</v>
      </c>
      <c r="G88" s="51">
        <v>0</v>
      </c>
      <c r="H88" s="51">
        <v>0</v>
      </c>
      <c r="I88" s="51">
        <v>0</v>
      </c>
      <c r="J88" s="51">
        <v>0</v>
      </c>
      <c r="K88" s="51">
        <v>0</v>
      </c>
      <c r="L88" s="51">
        <v>0</v>
      </c>
      <c r="M88" s="51">
        <v>0</v>
      </c>
      <c r="O88" s="8" t="b">
        <v>1</v>
      </c>
    </row>
    <row r="89" spans="1:15" x14ac:dyDescent="0.45">
      <c r="A89" s="10" t="s">
        <v>180</v>
      </c>
      <c r="B89" s="10" t="s">
        <v>181</v>
      </c>
      <c r="C89" s="10" t="s">
        <v>10</v>
      </c>
      <c r="D89" s="51">
        <v>0</v>
      </c>
      <c r="E89" s="51">
        <v>1</v>
      </c>
      <c r="F89" s="51">
        <v>0</v>
      </c>
      <c r="G89" s="51">
        <v>0</v>
      </c>
      <c r="H89" s="51">
        <v>0</v>
      </c>
      <c r="I89" s="51">
        <v>0</v>
      </c>
      <c r="J89" s="51">
        <v>0</v>
      </c>
      <c r="K89" s="51">
        <v>0</v>
      </c>
      <c r="L89" s="51">
        <v>0</v>
      </c>
      <c r="M89" s="51">
        <v>0</v>
      </c>
      <c r="O89" s="8" t="b">
        <v>1</v>
      </c>
    </row>
    <row r="90" spans="1:15" x14ac:dyDescent="0.45">
      <c r="A90" s="10" t="s">
        <v>182</v>
      </c>
      <c r="B90" s="10" t="s">
        <v>183</v>
      </c>
      <c r="C90" s="10" t="s">
        <v>10</v>
      </c>
      <c r="D90" s="51">
        <v>0</v>
      </c>
      <c r="E90" s="51">
        <v>1</v>
      </c>
      <c r="F90" s="51">
        <v>0</v>
      </c>
      <c r="G90" s="51">
        <v>0</v>
      </c>
      <c r="H90" s="51">
        <v>0</v>
      </c>
      <c r="I90" s="51">
        <v>0</v>
      </c>
      <c r="J90" s="51">
        <v>0</v>
      </c>
      <c r="K90" s="51">
        <v>0</v>
      </c>
      <c r="L90" s="51">
        <v>0</v>
      </c>
      <c r="M90" s="51">
        <v>0</v>
      </c>
      <c r="O90" s="8" t="b">
        <v>1</v>
      </c>
    </row>
    <row r="91" spans="1:15" x14ac:dyDescent="0.45">
      <c r="A91" s="10" t="s">
        <v>184</v>
      </c>
      <c r="B91" s="10" t="s">
        <v>185</v>
      </c>
      <c r="C91" s="10" t="s">
        <v>10</v>
      </c>
      <c r="D91" s="51">
        <v>0</v>
      </c>
      <c r="E91" s="51">
        <v>1</v>
      </c>
      <c r="F91" s="51">
        <v>0</v>
      </c>
      <c r="G91" s="51">
        <v>0</v>
      </c>
      <c r="H91" s="51">
        <v>0</v>
      </c>
      <c r="I91" s="51">
        <v>0</v>
      </c>
      <c r="J91" s="51">
        <v>0</v>
      </c>
      <c r="K91" s="51">
        <v>0</v>
      </c>
      <c r="L91" s="51">
        <v>0</v>
      </c>
      <c r="M91" s="51">
        <v>0</v>
      </c>
      <c r="O91" s="8" t="b">
        <v>1</v>
      </c>
    </row>
    <row r="92" spans="1:15" x14ac:dyDescent="0.45">
      <c r="A92" s="10" t="s">
        <v>186</v>
      </c>
      <c r="B92" s="10" t="s">
        <v>187</v>
      </c>
      <c r="C92" s="10" t="s">
        <v>13</v>
      </c>
      <c r="D92" s="51">
        <v>1</v>
      </c>
      <c r="E92" s="51">
        <v>0</v>
      </c>
      <c r="F92" s="51">
        <v>0</v>
      </c>
      <c r="G92" s="51">
        <v>0</v>
      </c>
      <c r="H92" s="51">
        <v>0</v>
      </c>
      <c r="I92" s="51">
        <v>0</v>
      </c>
      <c r="J92" s="51">
        <v>0</v>
      </c>
      <c r="K92" s="51">
        <v>0</v>
      </c>
      <c r="L92" s="51">
        <v>0</v>
      </c>
      <c r="M92" s="51">
        <v>0</v>
      </c>
      <c r="O92" s="8" t="b">
        <v>1</v>
      </c>
    </row>
    <row r="93" spans="1:15" x14ac:dyDescent="0.45">
      <c r="A93" s="10" t="s">
        <v>188</v>
      </c>
      <c r="B93" s="10" t="s">
        <v>189</v>
      </c>
      <c r="C93" s="10" t="s">
        <v>13</v>
      </c>
      <c r="D93" s="51">
        <v>1</v>
      </c>
      <c r="E93" s="51">
        <v>0</v>
      </c>
      <c r="F93" s="51">
        <v>0</v>
      </c>
      <c r="G93" s="51">
        <v>0</v>
      </c>
      <c r="H93" s="51">
        <v>0</v>
      </c>
      <c r="I93" s="51">
        <v>0</v>
      </c>
      <c r="J93" s="51">
        <v>0</v>
      </c>
      <c r="K93" s="51">
        <v>0</v>
      </c>
      <c r="L93" s="51">
        <v>0</v>
      </c>
      <c r="M93" s="51">
        <v>0</v>
      </c>
      <c r="O93" s="8" t="b">
        <v>1</v>
      </c>
    </row>
    <row r="94" spans="1:15" x14ac:dyDescent="0.45">
      <c r="A94" s="10" t="s">
        <v>190</v>
      </c>
      <c r="B94" s="10" t="s">
        <v>191</v>
      </c>
      <c r="C94" s="10" t="s">
        <v>10</v>
      </c>
      <c r="D94" s="51">
        <v>0</v>
      </c>
      <c r="E94" s="51">
        <v>1</v>
      </c>
      <c r="F94" s="51">
        <v>0</v>
      </c>
      <c r="G94" s="51">
        <v>0</v>
      </c>
      <c r="H94" s="51">
        <v>0</v>
      </c>
      <c r="I94" s="51">
        <v>0</v>
      </c>
      <c r="J94" s="51">
        <v>0</v>
      </c>
      <c r="K94" s="51">
        <v>0</v>
      </c>
      <c r="L94" s="51">
        <v>0</v>
      </c>
      <c r="M94" s="51">
        <v>0</v>
      </c>
      <c r="O94" s="8" t="b">
        <v>1</v>
      </c>
    </row>
    <row r="95" spans="1:15" x14ac:dyDescent="0.45">
      <c r="A95" s="10" t="s">
        <v>192</v>
      </c>
      <c r="B95" s="10" t="s">
        <v>193</v>
      </c>
      <c r="C95" s="10" t="s">
        <v>13</v>
      </c>
      <c r="D95" s="51">
        <v>1</v>
      </c>
      <c r="E95" s="51">
        <v>0</v>
      </c>
      <c r="F95" s="51">
        <v>0</v>
      </c>
      <c r="G95" s="51">
        <v>0</v>
      </c>
      <c r="H95" s="51">
        <v>0</v>
      </c>
      <c r="I95" s="51">
        <v>0</v>
      </c>
      <c r="J95" s="51">
        <v>0</v>
      </c>
      <c r="K95" s="51">
        <v>0</v>
      </c>
      <c r="L95" s="51">
        <v>0</v>
      </c>
      <c r="M95" s="51">
        <v>0</v>
      </c>
      <c r="O95" s="8" t="b">
        <v>1</v>
      </c>
    </row>
    <row r="96" spans="1:15" x14ac:dyDescent="0.45">
      <c r="A96" s="10" t="s">
        <v>194</v>
      </c>
      <c r="B96" s="10" t="s">
        <v>195</v>
      </c>
      <c r="C96" s="10" t="s">
        <v>13</v>
      </c>
      <c r="D96" s="51">
        <v>0.63</v>
      </c>
      <c r="E96" s="51">
        <v>0</v>
      </c>
      <c r="F96" s="51">
        <v>0</v>
      </c>
      <c r="G96" s="51">
        <v>0</v>
      </c>
      <c r="H96" s="51">
        <v>0</v>
      </c>
      <c r="I96" s="51">
        <v>0</v>
      </c>
      <c r="J96" s="51">
        <v>0.37</v>
      </c>
      <c r="K96" s="51">
        <v>0</v>
      </c>
      <c r="L96" s="51">
        <v>0</v>
      </c>
      <c r="M96" s="51">
        <v>0</v>
      </c>
      <c r="O96" s="8" t="b">
        <v>1</v>
      </c>
    </row>
    <row r="97" spans="1:15" x14ac:dyDescent="0.45">
      <c r="A97" s="10" t="s">
        <v>196</v>
      </c>
      <c r="B97" s="10" t="s">
        <v>197</v>
      </c>
      <c r="C97" s="10" t="s">
        <v>13</v>
      </c>
      <c r="D97" s="51">
        <v>1</v>
      </c>
      <c r="E97" s="51">
        <v>0</v>
      </c>
      <c r="F97" s="51">
        <v>0</v>
      </c>
      <c r="G97" s="51">
        <v>0</v>
      </c>
      <c r="H97" s="51">
        <v>0</v>
      </c>
      <c r="I97" s="51">
        <v>0</v>
      </c>
      <c r="J97" s="51">
        <v>0</v>
      </c>
      <c r="K97" s="51">
        <v>0</v>
      </c>
      <c r="L97" s="51">
        <v>0</v>
      </c>
      <c r="M97" s="51">
        <v>0</v>
      </c>
      <c r="O97" s="8" t="b">
        <v>1</v>
      </c>
    </row>
    <row r="98" spans="1:15" x14ac:dyDescent="0.45">
      <c r="A98" s="10" t="s">
        <v>198</v>
      </c>
      <c r="B98" s="10" t="s">
        <v>199</v>
      </c>
      <c r="C98" s="10" t="s">
        <v>13</v>
      </c>
      <c r="D98" s="51">
        <v>1</v>
      </c>
      <c r="E98" s="51">
        <v>0</v>
      </c>
      <c r="F98" s="51">
        <v>0</v>
      </c>
      <c r="G98" s="51">
        <v>0</v>
      </c>
      <c r="H98" s="51">
        <v>0</v>
      </c>
      <c r="I98" s="51">
        <v>0</v>
      </c>
      <c r="J98" s="51">
        <v>0</v>
      </c>
      <c r="K98" s="51">
        <v>0</v>
      </c>
      <c r="L98" s="51">
        <v>0</v>
      </c>
      <c r="M98" s="51">
        <v>0</v>
      </c>
      <c r="O98" s="8" t="b">
        <v>1</v>
      </c>
    </row>
    <row r="99" spans="1:15" x14ac:dyDescent="0.45">
      <c r="A99" s="10" t="s">
        <v>200</v>
      </c>
      <c r="B99" s="10" t="s">
        <v>201</v>
      </c>
      <c r="C99" s="10" t="s">
        <v>13</v>
      </c>
      <c r="D99" s="51">
        <v>1</v>
      </c>
      <c r="E99" s="51">
        <v>0</v>
      </c>
      <c r="F99" s="51">
        <v>0</v>
      </c>
      <c r="G99" s="51">
        <v>0</v>
      </c>
      <c r="H99" s="51">
        <v>0</v>
      </c>
      <c r="I99" s="51">
        <v>0</v>
      </c>
      <c r="J99" s="51">
        <v>0</v>
      </c>
      <c r="K99" s="51">
        <v>0</v>
      </c>
      <c r="L99" s="51">
        <v>0</v>
      </c>
      <c r="M99" s="51">
        <v>0</v>
      </c>
      <c r="O99" s="8" t="b">
        <v>1</v>
      </c>
    </row>
    <row r="100" spans="1:15" x14ac:dyDescent="0.45">
      <c r="A100" s="10" t="s">
        <v>202</v>
      </c>
      <c r="B100" s="10" t="s">
        <v>203</v>
      </c>
      <c r="C100" s="10" t="s">
        <v>13</v>
      </c>
      <c r="D100" s="51">
        <v>1</v>
      </c>
      <c r="E100" s="51">
        <v>0</v>
      </c>
      <c r="F100" s="51">
        <v>0</v>
      </c>
      <c r="G100" s="51">
        <v>0</v>
      </c>
      <c r="H100" s="51">
        <v>0</v>
      </c>
      <c r="I100" s="51">
        <v>0</v>
      </c>
      <c r="J100" s="51">
        <v>0</v>
      </c>
      <c r="K100" s="51">
        <v>0</v>
      </c>
      <c r="L100" s="51">
        <v>0</v>
      </c>
      <c r="M100" s="51">
        <v>0</v>
      </c>
      <c r="O100" s="8" t="b">
        <v>1</v>
      </c>
    </row>
    <row r="101" spans="1:15" x14ac:dyDescent="0.45">
      <c r="A101" s="10" t="s">
        <v>204</v>
      </c>
      <c r="B101" s="10" t="s">
        <v>205</v>
      </c>
      <c r="C101" s="10" t="s">
        <v>13</v>
      </c>
      <c r="D101" s="51">
        <v>1</v>
      </c>
      <c r="E101" s="51">
        <v>0</v>
      </c>
      <c r="F101" s="51">
        <v>0</v>
      </c>
      <c r="G101" s="51">
        <v>0</v>
      </c>
      <c r="H101" s="51">
        <v>0</v>
      </c>
      <c r="I101" s="51">
        <v>0</v>
      </c>
      <c r="J101" s="51">
        <v>0</v>
      </c>
      <c r="K101" s="51">
        <v>0</v>
      </c>
      <c r="L101" s="51">
        <v>0</v>
      </c>
      <c r="M101" s="51">
        <v>0</v>
      </c>
      <c r="O101" s="8" t="b">
        <v>1</v>
      </c>
    </row>
    <row r="102" spans="1:15" x14ac:dyDescent="0.45">
      <c r="A102" s="10" t="s">
        <v>206</v>
      </c>
      <c r="B102" s="10" t="s">
        <v>207</v>
      </c>
      <c r="C102" s="10" t="s">
        <v>13</v>
      </c>
      <c r="D102" s="51">
        <v>1</v>
      </c>
      <c r="E102" s="51">
        <v>0</v>
      </c>
      <c r="F102" s="51">
        <v>0</v>
      </c>
      <c r="G102" s="51">
        <v>0</v>
      </c>
      <c r="H102" s="51">
        <v>0</v>
      </c>
      <c r="I102" s="51">
        <v>0</v>
      </c>
      <c r="J102" s="51">
        <v>0</v>
      </c>
      <c r="K102" s="51">
        <v>0</v>
      </c>
      <c r="L102" s="51">
        <v>0</v>
      </c>
      <c r="M102" s="51">
        <v>0</v>
      </c>
      <c r="O102" s="8" t="b">
        <v>1</v>
      </c>
    </row>
    <row r="103" spans="1:15" x14ac:dyDescent="0.45">
      <c r="A103" s="10" t="s">
        <v>208</v>
      </c>
      <c r="B103" s="10" t="s">
        <v>209</v>
      </c>
      <c r="C103" s="10" t="s">
        <v>13</v>
      </c>
      <c r="D103" s="51">
        <v>1</v>
      </c>
      <c r="E103" s="51">
        <v>0</v>
      </c>
      <c r="F103" s="51">
        <v>0</v>
      </c>
      <c r="G103" s="51">
        <v>0</v>
      </c>
      <c r="H103" s="51">
        <v>0</v>
      </c>
      <c r="I103" s="51">
        <v>0</v>
      </c>
      <c r="J103" s="51">
        <v>0</v>
      </c>
      <c r="K103" s="51">
        <v>0</v>
      </c>
      <c r="L103" s="51">
        <v>0</v>
      </c>
      <c r="M103" s="51">
        <v>0</v>
      </c>
      <c r="O103" s="8" t="b">
        <v>1</v>
      </c>
    </row>
    <row r="104" spans="1:15" x14ac:dyDescent="0.45">
      <c r="A104" s="10" t="s">
        <v>210</v>
      </c>
      <c r="B104" s="10" t="s">
        <v>211</v>
      </c>
      <c r="C104" s="10" t="s">
        <v>13</v>
      </c>
      <c r="D104" s="51">
        <v>1</v>
      </c>
      <c r="E104" s="51">
        <v>0</v>
      </c>
      <c r="F104" s="51">
        <v>0</v>
      </c>
      <c r="G104" s="51">
        <v>0</v>
      </c>
      <c r="H104" s="51">
        <v>0</v>
      </c>
      <c r="I104" s="51">
        <v>0</v>
      </c>
      <c r="J104" s="51">
        <v>0</v>
      </c>
      <c r="K104" s="51">
        <v>0</v>
      </c>
      <c r="L104" s="51">
        <v>0</v>
      </c>
      <c r="M104" s="51">
        <v>0</v>
      </c>
      <c r="O104" s="8" t="b">
        <v>1</v>
      </c>
    </row>
    <row r="105" spans="1:15" x14ac:dyDescent="0.45">
      <c r="A105" s="10" t="s">
        <v>212</v>
      </c>
      <c r="B105" s="10" t="s">
        <v>213</v>
      </c>
      <c r="C105" s="10" t="s">
        <v>10</v>
      </c>
      <c r="D105" s="51">
        <v>0</v>
      </c>
      <c r="E105" s="51">
        <v>1</v>
      </c>
      <c r="F105" s="51">
        <v>0</v>
      </c>
      <c r="G105" s="51">
        <v>0</v>
      </c>
      <c r="H105" s="51">
        <v>0</v>
      </c>
      <c r="I105" s="51">
        <v>0</v>
      </c>
      <c r="J105" s="51">
        <v>0</v>
      </c>
      <c r="K105" s="51">
        <v>0</v>
      </c>
      <c r="L105" s="51">
        <v>0</v>
      </c>
      <c r="M105" s="51">
        <v>0</v>
      </c>
      <c r="O105" s="8" t="b">
        <v>1</v>
      </c>
    </row>
    <row r="106" spans="1:15" x14ac:dyDescent="0.45">
      <c r="A106" s="10" t="s">
        <v>214</v>
      </c>
      <c r="B106" s="10" t="s">
        <v>215</v>
      </c>
      <c r="C106" s="10" t="s">
        <v>10</v>
      </c>
      <c r="D106" s="51">
        <v>0</v>
      </c>
      <c r="E106" s="51">
        <v>1</v>
      </c>
      <c r="F106" s="51">
        <v>0</v>
      </c>
      <c r="G106" s="51">
        <v>0</v>
      </c>
      <c r="H106" s="51">
        <v>0</v>
      </c>
      <c r="I106" s="51">
        <v>0</v>
      </c>
      <c r="J106" s="51">
        <v>0</v>
      </c>
      <c r="K106" s="51">
        <v>0</v>
      </c>
      <c r="L106" s="51">
        <v>0</v>
      </c>
      <c r="M106" s="51">
        <v>0</v>
      </c>
      <c r="O106" s="8" t="b">
        <v>1</v>
      </c>
    </row>
    <row r="107" spans="1:15" x14ac:dyDescent="0.45">
      <c r="A107" s="10" t="s">
        <v>216</v>
      </c>
      <c r="B107" s="10" t="s">
        <v>217</v>
      </c>
      <c r="C107" s="10" t="s">
        <v>10</v>
      </c>
      <c r="D107" s="51">
        <v>0</v>
      </c>
      <c r="E107" s="51">
        <v>1</v>
      </c>
      <c r="F107" s="51">
        <v>0</v>
      </c>
      <c r="G107" s="51">
        <v>0</v>
      </c>
      <c r="H107" s="51">
        <v>0</v>
      </c>
      <c r="I107" s="51">
        <v>0</v>
      </c>
      <c r="J107" s="51">
        <v>0</v>
      </c>
      <c r="K107" s="51">
        <v>0</v>
      </c>
      <c r="L107" s="51">
        <v>0</v>
      </c>
      <c r="M107" s="51">
        <v>0</v>
      </c>
      <c r="O107" s="8" t="b">
        <v>1</v>
      </c>
    </row>
    <row r="108" spans="1:15" x14ac:dyDescent="0.45">
      <c r="A108" s="10" t="s">
        <v>218</v>
      </c>
      <c r="B108" s="10" t="s">
        <v>219</v>
      </c>
      <c r="C108" s="10" t="s">
        <v>10</v>
      </c>
      <c r="D108" s="51">
        <v>0</v>
      </c>
      <c r="E108" s="51">
        <v>1</v>
      </c>
      <c r="F108" s="51">
        <v>0</v>
      </c>
      <c r="G108" s="51">
        <v>0</v>
      </c>
      <c r="H108" s="51">
        <v>0</v>
      </c>
      <c r="I108" s="51">
        <v>0</v>
      </c>
      <c r="J108" s="51">
        <v>0</v>
      </c>
      <c r="K108" s="51">
        <v>0</v>
      </c>
      <c r="L108" s="51">
        <v>0</v>
      </c>
      <c r="M108" s="51">
        <v>0</v>
      </c>
      <c r="O108" s="8" t="b">
        <v>1</v>
      </c>
    </row>
    <row r="109" spans="1:15" x14ac:dyDescent="0.45">
      <c r="A109" s="10" t="s">
        <v>220</v>
      </c>
      <c r="B109" s="10" t="s">
        <v>221</v>
      </c>
      <c r="C109" s="10" t="s">
        <v>24</v>
      </c>
      <c r="D109" s="51">
        <v>0.06</v>
      </c>
      <c r="E109" s="51">
        <v>0</v>
      </c>
      <c r="F109" s="51">
        <v>0</v>
      </c>
      <c r="G109" s="51">
        <v>0</v>
      </c>
      <c r="H109" s="51">
        <v>0</v>
      </c>
      <c r="I109" s="51">
        <v>0</v>
      </c>
      <c r="J109" s="51">
        <v>0.94</v>
      </c>
      <c r="K109" s="51">
        <v>0</v>
      </c>
      <c r="L109" s="51">
        <v>0</v>
      </c>
      <c r="M109" s="51">
        <v>0</v>
      </c>
      <c r="O109" s="8" t="b">
        <v>1</v>
      </c>
    </row>
    <row r="110" spans="1:15" x14ac:dyDescent="0.45">
      <c r="A110" s="10" t="s">
        <v>222</v>
      </c>
      <c r="B110" s="10" t="s">
        <v>223</v>
      </c>
      <c r="C110" s="10" t="s">
        <v>31</v>
      </c>
      <c r="D110" s="51">
        <v>0</v>
      </c>
      <c r="E110" s="51">
        <v>0</v>
      </c>
      <c r="F110" s="51">
        <v>0</v>
      </c>
      <c r="G110" s="51">
        <v>1</v>
      </c>
      <c r="H110" s="51">
        <v>0</v>
      </c>
      <c r="I110" s="51">
        <v>0</v>
      </c>
      <c r="J110" s="51">
        <v>0</v>
      </c>
      <c r="K110" s="51">
        <v>0</v>
      </c>
      <c r="L110" s="51">
        <v>0</v>
      </c>
      <c r="M110" s="51">
        <v>0</v>
      </c>
      <c r="O110" s="8" t="b">
        <v>1</v>
      </c>
    </row>
    <row r="111" spans="1:15" x14ac:dyDescent="0.45">
      <c r="A111" s="10" t="s">
        <v>224</v>
      </c>
      <c r="B111" s="10" t="s">
        <v>225</v>
      </c>
      <c r="C111" s="10" t="s">
        <v>31</v>
      </c>
      <c r="D111" s="51">
        <v>0</v>
      </c>
      <c r="E111" s="51">
        <v>0</v>
      </c>
      <c r="F111" s="51">
        <v>0</v>
      </c>
      <c r="G111" s="51">
        <v>1</v>
      </c>
      <c r="H111" s="51">
        <v>0</v>
      </c>
      <c r="I111" s="51">
        <v>0</v>
      </c>
      <c r="J111" s="51">
        <v>0</v>
      </c>
      <c r="K111" s="51">
        <v>0</v>
      </c>
      <c r="L111" s="51">
        <v>0</v>
      </c>
      <c r="M111" s="51">
        <v>0</v>
      </c>
      <c r="O111" s="8" t="b">
        <v>1</v>
      </c>
    </row>
    <row r="112" spans="1:15" x14ac:dyDescent="0.45">
      <c r="A112" s="10" t="s">
        <v>226</v>
      </c>
      <c r="B112" s="10" t="s">
        <v>227</v>
      </c>
      <c r="C112" s="10" t="s">
        <v>31</v>
      </c>
      <c r="D112" s="51">
        <v>0</v>
      </c>
      <c r="E112" s="51">
        <v>0</v>
      </c>
      <c r="F112" s="51">
        <v>0</v>
      </c>
      <c r="G112" s="51">
        <v>1</v>
      </c>
      <c r="H112" s="51">
        <v>0</v>
      </c>
      <c r="I112" s="51">
        <v>0</v>
      </c>
      <c r="J112" s="51">
        <v>0</v>
      </c>
      <c r="K112" s="51">
        <v>0</v>
      </c>
      <c r="L112" s="51">
        <v>0</v>
      </c>
      <c r="M112" s="51">
        <v>0</v>
      </c>
      <c r="O112" s="8" t="b">
        <v>1</v>
      </c>
    </row>
    <row r="113" spans="1:15" x14ac:dyDescent="0.45">
      <c r="A113" s="10" t="s">
        <v>228</v>
      </c>
      <c r="B113" s="10" t="s">
        <v>229</v>
      </c>
      <c r="C113" s="10" t="s">
        <v>31</v>
      </c>
      <c r="D113" s="51">
        <v>0</v>
      </c>
      <c r="E113" s="51">
        <v>0</v>
      </c>
      <c r="F113" s="51">
        <v>0</v>
      </c>
      <c r="G113" s="51">
        <v>1</v>
      </c>
      <c r="H113" s="51">
        <v>0</v>
      </c>
      <c r="I113" s="51">
        <v>0</v>
      </c>
      <c r="J113" s="51">
        <v>0</v>
      </c>
      <c r="K113" s="51">
        <v>0</v>
      </c>
      <c r="L113" s="51">
        <v>0</v>
      </c>
      <c r="M113" s="51">
        <v>0</v>
      </c>
      <c r="O113" s="8" t="b">
        <v>1</v>
      </c>
    </row>
    <row r="114" spans="1:15" x14ac:dyDescent="0.45">
      <c r="A114" s="10" t="s">
        <v>230</v>
      </c>
      <c r="B114" s="10" t="s">
        <v>231</v>
      </c>
      <c r="C114" s="10" t="s">
        <v>31</v>
      </c>
      <c r="D114" s="51">
        <v>0</v>
      </c>
      <c r="E114" s="51">
        <v>0</v>
      </c>
      <c r="F114" s="51">
        <v>0</v>
      </c>
      <c r="G114" s="51">
        <v>1</v>
      </c>
      <c r="H114" s="51">
        <v>0</v>
      </c>
      <c r="I114" s="51">
        <v>0</v>
      </c>
      <c r="J114" s="51">
        <v>0</v>
      </c>
      <c r="K114" s="51">
        <v>0</v>
      </c>
      <c r="L114" s="51">
        <v>0</v>
      </c>
      <c r="M114" s="51">
        <v>0</v>
      </c>
      <c r="O114" s="8" t="b">
        <v>1</v>
      </c>
    </row>
    <row r="115" spans="1:15" x14ac:dyDescent="0.45">
      <c r="A115" s="10" t="s">
        <v>232</v>
      </c>
      <c r="B115" s="10" t="s">
        <v>233</v>
      </c>
      <c r="C115" s="10" t="s">
        <v>81</v>
      </c>
      <c r="D115" s="51">
        <v>0</v>
      </c>
      <c r="E115" s="51">
        <v>0</v>
      </c>
      <c r="F115" s="51">
        <v>0</v>
      </c>
      <c r="G115" s="51">
        <v>0</v>
      </c>
      <c r="H115" s="51">
        <v>1</v>
      </c>
      <c r="I115" s="51">
        <v>0</v>
      </c>
      <c r="J115" s="51">
        <v>0</v>
      </c>
      <c r="K115" s="51">
        <v>0</v>
      </c>
      <c r="L115" s="51">
        <v>0</v>
      </c>
      <c r="M115" s="51">
        <v>0</v>
      </c>
      <c r="O115" s="8" t="b">
        <v>1</v>
      </c>
    </row>
    <row r="116" spans="1:15" x14ac:dyDescent="0.45">
      <c r="A116" s="10" t="s">
        <v>234</v>
      </c>
      <c r="B116" s="10" t="s">
        <v>235</v>
      </c>
      <c r="C116" s="10" t="s">
        <v>81</v>
      </c>
      <c r="D116" s="51">
        <v>0</v>
      </c>
      <c r="E116" s="51">
        <v>0</v>
      </c>
      <c r="F116" s="51">
        <v>0</v>
      </c>
      <c r="G116" s="51">
        <v>0</v>
      </c>
      <c r="H116" s="51">
        <v>1</v>
      </c>
      <c r="I116" s="51">
        <v>0</v>
      </c>
      <c r="J116" s="51">
        <v>0</v>
      </c>
      <c r="K116" s="51">
        <v>0</v>
      </c>
      <c r="L116" s="51">
        <v>0</v>
      </c>
      <c r="M116" s="51">
        <v>0</v>
      </c>
      <c r="O116" s="8" t="b">
        <v>1</v>
      </c>
    </row>
    <row r="117" spans="1:15" x14ac:dyDescent="0.45">
      <c r="A117" s="10" t="s">
        <v>236</v>
      </c>
      <c r="B117" s="10" t="s">
        <v>237</v>
      </c>
      <c r="C117" s="10" t="s">
        <v>81</v>
      </c>
      <c r="D117" s="51">
        <v>0</v>
      </c>
      <c r="E117" s="51">
        <v>0</v>
      </c>
      <c r="F117" s="51">
        <v>0</v>
      </c>
      <c r="G117" s="51">
        <v>0</v>
      </c>
      <c r="H117" s="51">
        <v>1</v>
      </c>
      <c r="I117" s="51">
        <v>0</v>
      </c>
      <c r="J117" s="51">
        <v>0</v>
      </c>
      <c r="K117" s="51">
        <v>0</v>
      </c>
      <c r="L117" s="51">
        <v>0</v>
      </c>
      <c r="M117" s="51">
        <v>0</v>
      </c>
      <c r="O117" s="8" t="b">
        <v>1</v>
      </c>
    </row>
    <row r="118" spans="1:15" x14ac:dyDescent="0.45">
      <c r="A118" s="10" t="s">
        <v>238</v>
      </c>
      <c r="B118" s="10" t="s">
        <v>239</v>
      </c>
      <c r="C118" s="10" t="s">
        <v>240</v>
      </c>
      <c r="D118" s="51">
        <v>0</v>
      </c>
      <c r="E118" s="51">
        <v>0</v>
      </c>
      <c r="F118" s="51">
        <v>0</v>
      </c>
      <c r="G118" s="51">
        <v>0</v>
      </c>
      <c r="H118" s="51">
        <v>1</v>
      </c>
      <c r="I118" s="51">
        <v>0</v>
      </c>
      <c r="J118" s="51">
        <v>0</v>
      </c>
      <c r="K118" s="51">
        <v>0</v>
      </c>
      <c r="L118" s="51">
        <v>0</v>
      </c>
      <c r="M118" s="51">
        <v>0</v>
      </c>
      <c r="O118" s="8" t="b">
        <v>1</v>
      </c>
    </row>
    <row r="119" spans="1:15" x14ac:dyDescent="0.45">
      <c r="A119" s="10" t="s">
        <v>241</v>
      </c>
      <c r="B119" s="10" t="s">
        <v>242</v>
      </c>
      <c r="C119" s="10" t="s">
        <v>240</v>
      </c>
      <c r="D119" s="51">
        <v>0</v>
      </c>
      <c r="E119" s="51">
        <v>0</v>
      </c>
      <c r="F119" s="51">
        <v>0</v>
      </c>
      <c r="G119" s="51">
        <v>0</v>
      </c>
      <c r="H119" s="51">
        <v>1</v>
      </c>
      <c r="I119" s="51">
        <v>0</v>
      </c>
      <c r="J119" s="51">
        <v>0</v>
      </c>
      <c r="K119" s="51">
        <v>0</v>
      </c>
      <c r="L119" s="51">
        <v>0</v>
      </c>
      <c r="M119" s="51">
        <v>0</v>
      </c>
      <c r="O119" s="8" t="b">
        <v>1</v>
      </c>
    </row>
    <row r="120" spans="1:15" x14ac:dyDescent="0.45">
      <c r="A120" s="10" t="s">
        <v>243</v>
      </c>
      <c r="B120" s="10" t="s">
        <v>244</v>
      </c>
      <c r="C120" s="10" t="s">
        <v>240</v>
      </c>
      <c r="D120" s="51">
        <v>0</v>
      </c>
      <c r="E120" s="51">
        <v>0</v>
      </c>
      <c r="F120" s="51">
        <v>0</v>
      </c>
      <c r="G120" s="51">
        <v>0</v>
      </c>
      <c r="H120" s="51">
        <v>0.93</v>
      </c>
      <c r="I120" s="51">
        <v>0</v>
      </c>
      <c r="J120" s="51">
        <v>0</v>
      </c>
      <c r="K120" s="51">
        <v>7.0000000000000007E-2</v>
      </c>
      <c r="L120" s="51">
        <v>0</v>
      </c>
      <c r="M120" s="51">
        <v>0</v>
      </c>
      <c r="O120" s="8" t="b">
        <v>1</v>
      </c>
    </row>
    <row r="121" spans="1:15" x14ac:dyDescent="0.45">
      <c r="A121" s="10" t="s">
        <v>245</v>
      </c>
      <c r="B121" s="10" t="s">
        <v>246</v>
      </c>
      <c r="C121" s="10" t="s">
        <v>81</v>
      </c>
      <c r="D121" s="51">
        <v>0</v>
      </c>
      <c r="E121" s="51">
        <v>0</v>
      </c>
      <c r="F121" s="51">
        <v>0</v>
      </c>
      <c r="G121" s="51">
        <v>0</v>
      </c>
      <c r="H121" s="51">
        <v>1</v>
      </c>
      <c r="I121" s="51">
        <v>0</v>
      </c>
      <c r="J121" s="51">
        <v>0</v>
      </c>
      <c r="K121" s="51">
        <v>0</v>
      </c>
      <c r="L121" s="51">
        <v>0</v>
      </c>
      <c r="M121" s="51">
        <v>0</v>
      </c>
      <c r="O121" s="8" t="b">
        <v>1</v>
      </c>
    </row>
    <row r="122" spans="1:15" x14ac:dyDescent="0.45">
      <c r="A122" s="10" t="s">
        <v>247</v>
      </c>
      <c r="B122" s="10" t="s">
        <v>248</v>
      </c>
      <c r="C122" s="10" t="s">
        <v>81</v>
      </c>
      <c r="D122" s="51">
        <v>0</v>
      </c>
      <c r="E122" s="51">
        <v>0</v>
      </c>
      <c r="F122" s="51">
        <v>0</v>
      </c>
      <c r="G122" s="51">
        <v>0</v>
      </c>
      <c r="H122" s="51">
        <v>1</v>
      </c>
      <c r="I122" s="51">
        <v>0</v>
      </c>
      <c r="J122" s="51">
        <v>0</v>
      </c>
      <c r="K122" s="51">
        <v>0</v>
      </c>
      <c r="L122" s="51">
        <v>0</v>
      </c>
      <c r="M122" s="51">
        <v>0</v>
      </c>
      <c r="O122" s="8" t="b">
        <v>1</v>
      </c>
    </row>
    <row r="123" spans="1:15" x14ac:dyDescent="0.45">
      <c r="A123" s="10" t="s">
        <v>249</v>
      </c>
      <c r="B123" s="10" t="s">
        <v>250</v>
      </c>
      <c r="C123" s="10" t="s">
        <v>81</v>
      </c>
      <c r="D123" s="51">
        <v>0</v>
      </c>
      <c r="E123" s="51">
        <v>0</v>
      </c>
      <c r="F123" s="51">
        <v>0</v>
      </c>
      <c r="G123" s="51">
        <v>0</v>
      </c>
      <c r="H123" s="51">
        <v>1</v>
      </c>
      <c r="I123" s="51">
        <v>0</v>
      </c>
      <c r="J123" s="51">
        <v>0</v>
      </c>
      <c r="K123" s="51">
        <v>0</v>
      </c>
      <c r="L123" s="51">
        <v>0</v>
      </c>
      <c r="M123" s="51">
        <v>0</v>
      </c>
      <c r="O123" s="8" t="b">
        <v>1</v>
      </c>
    </row>
    <row r="124" spans="1:15" x14ac:dyDescent="0.45">
      <c r="A124" s="10" t="s">
        <v>251</v>
      </c>
      <c r="B124" s="10" t="s">
        <v>252</v>
      </c>
      <c r="C124" s="10" t="s">
        <v>81</v>
      </c>
      <c r="D124" s="51">
        <v>0</v>
      </c>
      <c r="E124" s="51">
        <v>0</v>
      </c>
      <c r="F124" s="51">
        <v>0.7</v>
      </c>
      <c r="G124" s="51">
        <v>0</v>
      </c>
      <c r="H124" s="51">
        <v>0.3</v>
      </c>
      <c r="I124" s="51">
        <v>0</v>
      </c>
      <c r="J124" s="51">
        <v>0</v>
      </c>
      <c r="K124" s="51">
        <v>0</v>
      </c>
      <c r="L124" s="51">
        <v>0</v>
      </c>
      <c r="M124" s="51">
        <v>0</v>
      </c>
      <c r="O124" s="8" t="b">
        <v>1</v>
      </c>
    </row>
    <row r="125" spans="1:15" x14ac:dyDescent="0.45">
      <c r="A125" s="10" t="s">
        <v>253</v>
      </c>
      <c r="B125" s="10" t="s">
        <v>254</v>
      </c>
      <c r="C125" s="10" t="s">
        <v>81</v>
      </c>
      <c r="D125" s="51">
        <v>0</v>
      </c>
      <c r="E125" s="51">
        <v>0</v>
      </c>
      <c r="F125" s="51">
        <v>0</v>
      </c>
      <c r="G125" s="51">
        <v>0</v>
      </c>
      <c r="H125" s="51">
        <v>1</v>
      </c>
      <c r="I125" s="51">
        <v>0</v>
      </c>
      <c r="J125" s="51">
        <v>0</v>
      </c>
      <c r="K125" s="51">
        <v>0</v>
      </c>
      <c r="L125" s="51">
        <v>0</v>
      </c>
      <c r="M125" s="51">
        <v>0</v>
      </c>
      <c r="O125" s="8" t="b">
        <v>1</v>
      </c>
    </row>
    <row r="126" spans="1:15" x14ac:dyDescent="0.45">
      <c r="A126" s="10" t="s">
        <v>255</v>
      </c>
      <c r="B126" s="10" t="s">
        <v>256</v>
      </c>
      <c r="C126" s="10" t="s">
        <v>5</v>
      </c>
      <c r="D126" s="51">
        <v>0</v>
      </c>
      <c r="E126" s="51">
        <v>0</v>
      </c>
      <c r="F126" s="51">
        <v>0</v>
      </c>
      <c r="G126" s="51">
        <v>0</v>
      </c>
      <c r="H126" s="51">
        <v>1</v>
      </c>
      <c r="I126" s="51">
        <v>0</v>
      </c>
      <c r="J126" s="51">
        <v>0</v>
      </c>
      <c r="K126" s="51">
        <v>0</v>
      </c>
      <c r="L126" s="51">
        <v>0</v>
      </c>
      <c r="M126" s="51">
        <v>0</v>
      </c>
      <c r="O126" s="8" t="b">
        <v>1</v>
      </c>
    </row>
    <row r="127" spans="1:15" x14ac:dyDescent="0.45">
      <c r="A127" s="10" t="s">
        <v>257</v>
      </c>
      <c r="B127" s="10" t="s">
        <v>258</v>
      </c>
      <c r="C127" s="10" t="s">
        <v>5</v>
      </c>
      <c r="D127" s="51">
        <v>0</v>
      </c>
      <c r="E127" s="51">
        <v>0</v>
      </c>
      <c r="F127" s="51">
        <v>0</v>
      </c>
      <c r="G127" s="51">
        <v>0</v>
      </c>
      <c r="H127" s="51">
        <v>0.76</v>
      </c>
      <c r="I127" s="51">
        <v>0</v>
      </c>
      <c r="J127" s="51">
        <v>0</v>
      </c>
      <c r="K127" s="51">
        <v>0.24</v>
      </c>
      <c r="L127" s="51">
        <v>0</v>
      </c>
      <c r="M127" s="51">
        <v>0</v>
      </c>
      <c r="O127" s="8" t="b">
        <v>1</v>
      </c>
    </row>
    <row r="128" spans="1:15" x14ac:dyDescent="0.45">
      <c r="A128" s="10" t="s">
        <v>259</v>
      </c>
      <c r="B128" s="10" t="s">
        <v>260</v>
      </c>
      <c r="C128" s="10" t="s">
        <v>5</v>
      </c>
      <c r="D128" s="51">
        <v>0</v>
      </c>
      <c r="E128" s="51">
        <v>0</v>
      </c>
      <c r="F128" s="51">
        <v>0</v>
      </c>
      <c r="G128" s="51">
        <v>0</v>
      </c>
      <c r="H128" s="51">
        <v>1</v>
      </c>
      <c r="I128" s="51">
        <v>0</v>
      </c>
      <c r="J128" s="51">
        <v>0</v>
      </c>
      <c r="K128" s="51">
        <v>0</v>
      </c>
      <c r="L128" s="51">
        <v>0</v>
      </c>
      <c r="M128" s="51">
        <v>0</v>
      </c>
      <c r="O128" s="8" t="b">
        <v>1</v>
      </c>
    </row>
    <row r="129" spans="1:15" x14ac:dyDescent="0.45">
      <c r="A129" s="10" t="s">
        <v>261</v>
      </c>
      <c r="B129" s="10" t="s">
        <v>262</v>
      </c>
      <c r="C129" s="10" t="s">
        <v>5</v>
      </c>
      <c r="D129" s="51">
        <v>0</v>
      </c>
      <c r="E129" s="51">
        <v>0</v>
      </c>
      <c r="F129" s="51">
        <v>0</v>
      </c>
      <c r="G129" s="51">
        <v>0</v>
      </c>
      <c r="H129" s="51">
        <v>0.87</v>
      </c>
      <c r="I129" s="51">
        <v>0</v>
      </c>
      <c r="J129" s="51">
        <v>0</v>
      </c>
      <c r="K129" s="51">
        <v>0</v>
      </c>
      <c r="L129" s="51">
        <v>0.13</v>
      </c>
      <c r="M129" s="51">
        <v>0</v>
      </c>
      <c r="O129" s="8" t="b">
        <v>1</v>
      </c>
    </row>
    <row r="130" spans="1:15" x14ac:dyDescent="0.45">
      <c r="A130" s="10" t="s">
        <v>263</v>
      </c>
      <c r="B130" s="10" t="s">
        <v>264</v>
      </c>
      <c r="C130" s="10" t="s">
        <v>5</v>
      </c>
      <c r="D130" s="51">
        <v>0</v>
      </c>
      <c r="E130" s="51">
        <v>0</v>
      </c>
      <c r="F130" s="51">
        <v>0</v>
      </c>
      <c r="G130" s="51">
        <v>0</v>
      </c>
      <c r="H130" s="51">
        <v>1</v>
      </c>
      <c r="I130" s="51">
        <v>0</v>
      </c>
      <c r="J130" s="51">
        <v>0</v>
      </c>
      <c r="K130" s="51">
        <v>0</v>
      </c>
      <c r="L130" s="51">
        <v>0</v>
      </c>
      <c r="M130" s="51">
        <v>0</v>
      </c>
      <c r="O130" s="8" t="b">
        <v>1</v>
      </c>
    </row>
    <row r="131" spans="1:15" x14ac:dyDescent="0.45">
      <c r="A131" s="10" t="s">
        <v>265</v>
      </c>
      <c r="B131" s="10" t="s">
        <v>266</v>
      </c>
      <c r="C131" s="10" t="s">
        <v>81</v>
      </c>
      <c r="D131" s="51">
        <v>0</v>
      </c>
      <c r="E131" s="51">
        <v>0</v>
      </c>
      <c r="F131" s="51">
        <v>0</v>
      </c>
      <c r="G131" s="51">
        <v>0</v>
      </c>
      <c r="H131" s="51">
        <v>1</v>
      </c>
      <c r="I131" s="51">
        <v>0</v>
      </c>
      <c r="J131" s="51">
        <v>0</v>
      </c>
      <c r="K131" s="51">
        <v>0</v>
      </c>
      <c r="L131" s="51">
        <v>0</v>
      </c>
      <c r="M131" s="51">
        <v>0</v>
      </c>
      <c r="O131" s="8" t="b">
        <v>1</v>
      </c>
    </row>
    <row r="132" spans="1:15" x14ac:dyDescent="0.45">
      <c r="A132" s="10" t="s">
        <v>267</v>
      </c>
      <c r="B132" s="10" t="s">
        <v>268</v>
      </c>
      <c r="C132" s="10" t="s">
        <v>81</v>
      </c>
      <c r="D132" s="51">
        <v>0</v>
      </c>
      <c r="E132" s="51">
        <v>0</v>
      </c>
      <c r="F132" s="51">
        <v>0</v>
      </c>
      <c r="G132" s="51">
        <v>0</v>
      </c>
      <c r="H132" s="51">
        <v>1</v>
      </c>
      <c r="I132" s="51">
        <v>0</v>
      </c>
      <c r="J132" s="51">
        <v>0</v>
      </c>
      <c r="K132" s="51">
        <v>0</v>
      </c>
      <c r="L132" s="51">
        <v>0</v>
      </c>
      <c r="M132" s="51">
        <v>0</v>
      </c>
      <c r="O132" s="8" t="b">
        <v>1</v>
      </c>
    </row>
    <row r="133" spans="1:15" x14ac:dyDescent="0.45">
      <c r="A133" s="10" t="s">
        <v>269</v>
      </c>
      <c r="B133" s="10" t="s">
        <v>270</v>
      </c>
      <c r="C133" s="10" t="s">
        <v>81</v>
      </c>
      <c r="D133" s="51">
        <v>0</v>
      </c>
      <c r="E133" s="51">
        <v>0</v>
      </c>
      <c r="F133" s="51">
        <v>0</v>
      </c>
      <c r="G133" s="51">
        <v>0</v>
      </c>
      <c r="H133" s="51">
        <v>1</v>
      </c>
      <c r="I133" s="51">
        <v>0</v>
      </c>
      <c r="J133" s="51">
        <v>0</v>
      </c>
      <c r="K133" s="51">
        <v>0</v>
      </c>
      <c r="L133" s="51">
        <v>0</v>
      </c>
      <c r="M133" s="51">
        <v>0</v>
      </c>
      <c r="O133" s="8" t="b">
        <v>1</v>
      </c>
    </row>
    <row r="134" spans="1:15" x14ac:dyDescent="0.45">
      <c r="A134" s="10" t="s">
        <v>271</v>
      </c>
      <c r="B134" s="10" t="s">
        <v>272</v>
      </c>
      <c r="C134" s="10" t="s">
        <v>81</v>
      </c>
      <c r="D134" s="51">
        <v>0.08</v>
      </c>
      <c r="E134" s="51">
        <v>0</v>
      </c>
      <c r="F134" s="51">
        <v>0</v>
      </c>
      <c r="G134" s="51">
        <v>0</v>
      </c>
      <c r="H134" s="51">
        <v>0.92</v>
      </c>
      <c r="I134" s="51">
        <v>0</v>
      </c>
      <c r="J134" s="51">
        <v>0</v>
      </c>
      <c r="K134" s="51">
        <v>0</v>
      </c>
      <c r="L134" s="51">
        <v>0</v>
      </c>
      <c r="M134" s="51">
        <v>0</v>
      </c>
      <c r="O134" s="8" t="b">
        <v>1</v>
      </c>
    </row>
    <row r="135" spans="1:15" x14ac:dyDescent="0.45">
      <c r="A135" s="10" t="s">
        <v>273</v>
      </c>
      <c r="B135" s="10" t="s">
        <v>274</v>
      </c>
      <c r="C135" s="10" t="s">
        <v>81</v>
      </c>
      <c r="D135" s="51">
        <v>0</v>
      </c>
      <c r="E135" s="51">
        <v>0</v>
      </c>
      <c r="F135" s="51">
        <v>0</v>
      </c>
      <c r="G135" s="51">
        <v>0</v>
      </c>
      <c r="H135" s="51">
        <v>1</v>
      </c>
      <c r="I135" s="51">
        <v>0</v>
      </c>
      <c r="J135" s="51">
        <v>0</v>
      </c>
      <c r="K135" s="51">
        <v>0</v>
      </c>
      <c r="L135" s="51">
        <v>0</v>
      </c>
      <c r="M135" s="51">
        <v>0</v>
      </c>
      <c r="O135" s="8" t="b">
        <v>1</v>
      </c>
    </row>
    <row r="136" spans="1:15" x14ac:dyDescent="0.45">
      <c r="A136" s="10" t="s">
        <v>275</v>
      </c>
      <c r="B136" s="10" t="s">
        <v>276</v>
      </c>
      <c r="C136" s="10" t="s">
        <v>81</v>
      </c>
      <c r="D136" s="51">
        <v>0</v>
      </c>
      <c r="E136" s="51">
        <v>0</v>
      </c>
      <c r="F136" s="51">
        <v>0</v>
      </c>
      <c r="G136" s="51">
        <v>0</v>
      </c>
      <c r="H136" s="51">
        <v>1</v>
      </c>
      <c r="I136" s="51">
        <v>0</v>
      </c>
      <c r="J136" s="51">
        <v>0</v>
      </c>
      <c r="K136" s="51">
        <v>0</v>
      </c>
      <c r="L136" s="51">
        <v>0</v>
      </c>
      <c r="M136" s="51">
        <v>0</v>
      </c>
      <c r="O136" s="8" t="b">
        <v>1</v>
      </c>
    </row>
    <row r="137" spans="1:15" x14ac:dyDescent="0.45">
      <c r="A137" s="10" t="s">
        <v>277</v>
      </c>
      <c r="B137" s="10" t="s">
        <v>278</v>
      </c>
      <c r="C137" s="10" t="s">
        <v>81</v>
      </c>
      <c r="D137" s="51">
        <v>0</v>
      </c>
      <c r="E137" s="51">
        <v>0</v>
      </c>
      <c r="F137" s="51">
        <v>0</v>
      </c>
      <c r="G137" s="51">
        <v>0</v>
      </c>
      <c r="H137" s="51">
        <v>1</v>
      </c>
      <c r="I137" s="51">
        <v>0</v>
      </c>
      <c r="J137" s="51">
        <v>0</v>
      </c>
      <c r="K137" s="51">
        <v>0</v>
      </c>
      <c r="L137" s="51">
        <v>0</v>
      </c>
      <c r="M137" s="51">
        <v>0</v>
      </c>
      <c r="O137" s="8" t="b">
        <v>1</v>
      </c>
    </row>
    <row r="138" spans="1:15" x14ac:dyDescent="0.45">
      <c r="A138" s="10" t="s">
        <v>279</v>
      </c>
      <c r="B138" s="10" t="s">
        <v>280</v>
      </c>
      <c r="C138" s="10" t="s">
        <v>81</v>
      </c>
      <c r="D138" s="51">
        <v>0</v>
      </c>
      <c r="E138" s="51">
        <v>0</v>
      </c>
      <c r="F138" s="51">
        <v>0</v>
      </c>
      <c r="G138" s="51">
        <v>0</v>
      </c>
      <c r="H138" s="51">
        <v>1</v>
      </c>
      <c r="I138" s="51">
        <v>0</v>
      </c>
      <c r="J138" s="51">
        <v>0</v>
      </c>
      <c r="K138" s="51">
        <v>0</v>
      </c>
      <c r="L138" s="51">
        <v>0</v>
      </c>
      <c r="M138" s="51">
        <v>0</v>
      </c>
      <c r="O138" s="8" t="b">
        <v>1</v>
      </c>
    </row>
    <row r="139" spans="1:15" x14ac:dyDescent="0.45">
      <c r="A139" s="10" t="s">
        <v>281</v>
      </c>
      <c r="B139" s="10" t="s">
        <v>282</v>
      </c>
      <c r="C139" s="10" t="s">
        <v>81</v>
      </c>
      <c r="D139" s="51">
        <v>0</v>
      </c>
      <c r="E139" s="51">
        <v>0</v>
      </c>
      <c r="F139" s="51">
        <v>0</v>
      </c>
      <c r="G139" s="51">
        <v>0</v>
      </c>
      <c r="H139" s="51">
        <v>1</v>
      </c>
      <c r="I139" s="51">
        <v>0</v>
      </c>
      <c r="J139" s="51">
        <v>0</v>
      </c>
      <c r="K139" s="51">
        <v>0</v>
      </c>
      <c r="L139" s="51">
        <v>0</v>
      </c>
      <c r="M139" s="51">
        <v>0</v>
      </c>
      <c r="O139" s="8" t="b">
        <v>1</v>
      </c>
    </row>
    <row r="140" spans="1:15" x14ac:dyDescent="0.45">
      <c r="A140" s="10" t="s">
        <v>283</v>
      </c>
      <c r="B140" s="10" t="s">
        <v>284</v>
      </c>
      <c r="C140" s="10" t="s">
        <v>81</v>
      </c>
      <c r="D140" s="51">
        <v>0</v>
      </c>
      <c r="E140" s="51">
        <v>0</v>
      </c>
      <c r="F140" s="51">
        <v>0</v>
      </c>
      <c r="G140" s="51">
        <v>0</v>
      </c>
      <c r="H140" s="51">
        <v>1</v>
      </c>
      <c r="I140" s="51">
        <v>0</v>
      </c>
      <c r="J140" s="51">
        <v>0</v>
      </c>
      <c r="K140" s="51">
        <v>0</v>
      </c>
      <c r="L140" s="51">
        <v>0</v>
      </c>
      <c r="M140" s="51">
        <v>0</v>
      </c>
      <c r="O140" s="8" t="b">
        <v>1</v>
      </c>
    </row>
    <row r="141" spans="1:15" x14ac:dyDescent="0.45">
      <c r="A141" s="10" t="s">
        <v>285</v>
      </c>
      <c r="B141" s="10" t="s">
        <v>286</v>
      </c>
      <c r="C141" s="10" t="s">
        <v>81</v>
      </c>
      <c r="D141" s="51">
        <v>0.05</v>
      </c>
      <c r="E141" s="51">
        <v>0</v>
      </c>
      <c r="F141" s="51">
        <v>0</v>
      </c>
      <c r="G141" s="51">
        <v>0</v>
      </c>
      <c r="H141" s="51">
        <v>0.95</v>
      </c>
      <c r="I141" s="51">
        <v>0</v>
      </c>
      <c r="J141" s="51">
        <v>0</v>
      </c>
      <c r="K141" s="51">
        <v>0</v>
      </c>
      <c r="L141" s="51">
        <v>0</v>
      </c>
      <c r="M141" s="51">
        <v>0</v>
      </c>
      <c r="O141" s="8" t="b">
        <v>1</v>
      </c>
    </row>
    <row r="142" spans="1:15" x14ac:dyDescent="0.45">
      <c r="A142" s="10" t="s">
        <v>287</v>
      </c>
      <c r="B142" s="10" t="s">
        <v>288</v>
      </c>
      <c r="C142" s="10" t="s">
        <v>81</v>
      </c>
      <c r="D142" s="51">
        <v>0</v>
      </c>
      <c r="E142" s="51">
        <v>0</v>
      </c>
      <c r="F142" s="51">
        <v>0</v>
      </c>
      <c r="G142" s="51">
        <v>0</v>
      </c>
      <c r="H142" s="51">
        <v>1</v>
      </c>
      <c r="I142" s="51">
        <v>0</v>
      </c>
      <c r="J142" s="51">
        <v>0</v>
      </c>
      <c r="K142" s="51">
        <v>0</v>
      </c>
      <c r="L142" s="51">
        <v>0</v>
      </c>
      <c r="M142" s="51">
        <v>0</v>
      </c>
      <c r="O142" s="8" t="b">
        <v>1</v>
      </c>
    </row>
    <row r="143" spans="1:15" x14ac:dyDescent="0.45">
      <c r="A143" s="10" t="s">
        <v>289</v>
      </c>
      <c r="B143" s="10" t="s">
        <v>290</v>
      </c>
      <c r="C143" s="10" t="s">
        <v>240</v>
      </c>
      <c r="D143" s="51">
        <v>0</v>
      </c>
      <c r="E143" s="51">
        <v>0</v>
      </c>
      <c r="F143" s="51">
        <v>0.28999999999999998</v>
      </c>
      <c r="G143" s="51">
        <v>0</v>
      </c>
      <c r="H143" s="51">
        <v>0.71</v>
      </c>
      <c r="I143" s="51">
        <v>0</v>
      </c>
      <c r="J143" s="51">
        <v>0</v>
      </c>
      <c r="K143" s="51">
        <v>0</v>
      </c>
      <c r="L143" s="51">
        <v>0</v>
      </c>
      <c r="M143" s="51">
        <v>0</v>
      </c>
      <c r="O143" s="8" t="b">
        <v>1</v>
      </c>
    </row>
    <row r="144" spans="1:15" x14ac:dyDescent="0.45">
      <c r="A144" s="10" t="s">
        <v>291</v>
      </c>
      <c r="B144" s="10" t="s">
        <v>292</v>
      </c>
      <c r="C144" s="10" t="s">
        <v>240</v>
      </c>
      <c r="D144" s="51">
        <v>0</v>
      </c>
      <c r="E144" s="51">
        <v>0</v>
      </c>
      <c r="F144" s="51">
        <v>0</v>
      </c>
      <c r="G144" s="51">
        <v>0</v>
      </c>
      <c r="H144" s="51">
        <v>1</v>
      </c>
      <c r="I144" s="51">
        <v>0</v>
      </c>
      <c r="J144" s="51">
        <v>0</v>
      </c>
      <c r="K144" s="51">
        <v>0</v>
      </c>
      <c r="L144" s="51">
        <v>0</v>
      </c>
      <c r="M144" s="51">
        <v>0</v>
      </c>
      <c r="O144" s="8" t="b">
        <v>1</v>
      </c>
    </row>
    <row r="145" spans="1:15" x14ac:dyDescent="0.45">
      <c r="A145" s="10" t="s">
        <v>293</v>
      </c>
      <c r="B145" s="10" t="s">
        <v>294</v>
      </c>
      <c r="C145" s="10" t="s">
        <v>240</v>
      </c>
      <c r="D145" s="51">
        <v>0</v>
      </c>
      <c r="E145" s="51">
        <v>0</v>
      </c>
      <c r="F145" s="51">
        <v>0.16</v>
      </c>
      <c r="G145" s="51">
        <v>0</v>
      </c>
      <c r="H145" s="51">
        <v>0.84</v>
      </c>
      <c r="I145" s="51">
        <v>0</v>
      </c>
      <c r="J145" s="51">
        <v>0</v>
      </c>
      <c r="K145" s="51">
        <v>0</v>
      </c>
      <c r="L145" s="51">
        <v>0</v>
      </c>
      <c r="M145" s="51">
        <v>0</v>
      </c>
      <c r="O145" s="8" t="b">
        <v>1</v>
      </c>
    </row>
    <row r="146" spans="1:15" x14ac:dyDescent="0.45">
      <c r="A146" s="10" t="s">
        <v>295</v>
      </c>
      <c r="B146" s="10" t="s">
        <v>296</v>
      </c>
      <c r="C146" s="10" t="s">
        <v>240</v>
      </c>
      <c r="D146" s="51">
        <v>0</v>
      </c>
      <c r="E146" s="51">
        <v>0</v>
      </c>
      <c r="F146" s="51">
        <v>0</v>
      </c>
      <c r="G146" s="51">
        <v>0</v>
      </c>
      <c r="H146" s="51">
        <v>1</v>
      </c>
      <c r="I146" s="51">
        <v>0</v>
      </c>
      <c r="J146" s="51">
        <v>0</v>
      </c>
      <c r="K146" s="51">
        <v>0</v>
      </c>
      <c r="L146" s="51">
        <v>0</v>
      </c>
      <c r="M146" s="51">
        <v>0</v>
      </c>
      <c r="O146" s="8" t="b">
        <v>1</v>
      </c>
    </row>
    <row r="147" spans="1:15" x14ac:dyDescent="0.45">
      <c r="A147" s="10" t="s">
        <v>297</v>
      </c>
      <c r="B147" s="10" t="s">
        <v>298</v>
      </c>
      <c r="C147" s="10" t="s">
        <v>240</v>
      </c>
      <c r="D147" s="51">
        <v>0</v>
      </c>
      <c r="E147" s="51">
        <v>0</v>
      </c>
      <c r="F147" s="51">
        <v>0</v>
      </c>
      <c r="G147" s="51">
        <v>0</v>
      </c>
      <c r="H147" s="51">
        <v>1</v>
      </c>
      <c r="I147" s="51">
        <v>0</v>
      </c>
      <c r="J147" s="51">
        <v>0</v>
      </c>
      <c r="K147" s="51">
        <v>0</v>
      </c>
      <c r="L147" s="51">
        <v>0</v>
      </c>
      <c r="M147" s="51">
        <v>0</v>
      </c>
      <c r="O147" s="8" t="b">
        <v>1</v>
      </c>
    </row>
    <row r="148" spans="1:15" x14ac:dyDescent="0.45">
      <c r="A148" s="10" t="s">
        <v>299</v>
      </c>
      <c r="B148" s="10" t="s">
        <v>300</v>
      </c>
      <c r="C148" s="10" t="s">
        <v>240</v>
      </c>
      <c r="D148" s="51">
        <v>0</v>
      </c>
      <c r="E148" s="51">
        <v>0</v>
      </c>
      <c r="F148" s="51">
        <v>0</v>
      </c>
      <c r="G148" s="51">
        <v>0</v>
      </c>
      <c r="H148" s="51">
        <v>1</v>
      </c>
      <c r="I148" s="51">
        <v>0</v>
      </c>
      <c r="J148" s="51">
        <v>0</v>
      </c>
      <c r="K148" s="51">
        <v>0</v>
      </c>
      <c r="L148" s="51">
        <v>0</v>
      </c>
      <c r="M148" s="51">
        <v>0</v>
      </c>
      <c r="O148" s="8" t="b">
        <v>1</v>
      </c>
    </row>
    <row r="149" spans="1:15" x14ac:dyDescent="0.45">
      <c r="A149" s="10" t="s">
        <v>301</v>
      </c>
      <c r="B149" s="10" t="s">
        <v>302</v>
      </c>
      <c r="C149" s="10" t="s">
        <v>240</v>
      </c>
      <c r="D149" s="51">
        <v>0</v>
      </c>
      <c r="E149" s="51">
        <v>0</v>
      </c>
      <c r="F149" s="51">
        <v>0</v>
      </c>
      <c r="G149" s="51">
        <v>0</v>
      </c>
      <c r="H149" s="51">
        <v>1</v>
      </c>
      <c r="I149" s="51">
        <v>0</v>
      </c>
      <c r="J149" s="51">
        <v>0</v>
      </c>
      <c r="K149" s="51">
        <v>0</v>
      </c>
      <c r="L149" s="51">
        <v>0</v>
      </c>
      <c r="M149" s="51">
        <v>0</v>
      </c>
      <c r="O149" s="8" t="b">
        <v>1</v>
      </c>
    </row>
    <row r="150" spans="1:15" x14ac:dyDescent="0.45">
      <c r="A150" s="10" t="s">
        <v>303</v>
      </c>
      <c r="B150" s="10" t="s">
        <v>304</v>
      </c>
      <c r="C150" s="10" t="s">
        <v>240</v>
      </c>
      <c r="D150" s="51">
        <v>0</v>
      </c>
      <c r="E150" s="51">
        <v>0</v>
      </c>
      <c r="F150" s="51">
        <v>0</v>
      </c>
      <c r="G150" s="51">
        <v>0</v>
      </c>
      <c r="H150" s="51">
        <v>1</v>
      </c>
      <c r="I150" s="51">
        <v>0</v>
      </c>
      <c r="J150" s="51">
        <v>0</v>
      </c>
      <c r="K150" s="51">
        <v>0</v>
      </c>
      <c r="L150" s="51">
        <v>0</v>
      </c>
      <c r="M150" s="51">
        <v>0</v>
      </c>
      <c r="O150" s="8" t="b">
        <v>1</v>
      </c>
    </row>
    <row r="151" spans="1:15" x14ac:dyDescent="0.45">
      <c r="A151" s="10" t="s">
        <v>305</v>
      </c>
      <c r="B151" s="10" t="s">
        <v>306</v>
      </c>
      <c r="C151" s="10" t="s">
        <v>240</v>
      </c>
      <c r="D151" s="51">
        <v>0</v>
      </c>
      <c r="E151" s="51">
        <v>0</v>
      </c>
      <c r="F151" s="51">
        <v>0</v>
      </c>
      <c r="G151" s="51">
        <v>0</v>
      </c>
      <c r="H151" s="51">
        <v>1</v>
      </c>
      <c r="I151" s="51">
        <v>0</v>
      </c>
      <c r="J151" s="51">
        <v>0</v>
      </c>
      <c r="K151" s="51">
        <v>0</v>
      </c>
      <c r="L151" s="51">
        <v>0</v>
      </c>
      <c r="M151" s="51">
        <v>0</v>
      </c>
      <c r="O151" s="8" t="b">
        <v>1</v>
      </c>
    </row>
    <row r="152" spans="1:15" x14ac:dyDescent="0.45">
      <c r="A152" s="10" t="s">
        <v>307</v>
      </c>
      <c r="B152" s="10" t="s">
        <v>308</v>
      </c>
      <c r="C152" s="10" t="s">
        <v>240</v>
      </c>
      <c r="D152" s="51">
        <v>0</v>
      </c>
      <c r="E152" s="51">
        <v>0</v>
      </c>
      <c r="F152" s="51">
        <v>0</v>
      </c>
      <c r="G152" s="51">
        <v>0</v>
      </c>
      <c r="H152" s="51">
        <v>1</v>
      </c>
      <c r="I152" s="51">
        <v>0</v>
      </c>
      <c r="J152" s="51">
        <v>0</v>
      </c>
      <c r="K152" s="51">
        <v>0</v>
      </c>
      <c r="L152" s="51">
        <v>0</v>
      </c>
      <c r="M152" s="51">
        <v>0</v>
      </c>
      <c r="O152" s="8" t="b">
        <v>1</v>
      </c>
    </row>
    <row r="153" spans="1:15" x14ac:dyDescent="0.45">
      <c r="A153" s="10" t="s">
        <v>309</v>
      </c>
      <c r="B153" s="10" t="s">
        <v>310</v>
      </c>
      <c r="C153" s="10" t="s">
        <v>240</v>
      </c>
      <c r="D153" s="51">
        <v>0</v>
      </c>
      <c r="E153" s="51">
        <v>0</v>
      </c>
      <c r="F153" s="51">
        <v>0</v>
      </c>
      <c r="G153" s="51">
        <v>0</v>
      </c>
      <c r="H153" s="51">
        <v>1</v>
      </c>
      <c r="I153" s="51">
        <v>0</v>
      </c>
      <c r="J153" s="51">
        <v>0</v>
      </c>
      <c r="K153" s="51">
        <v>0</v>
      </c>
      <c r="L153" s="51">
        <v>0</v>
      </c>
      <c r="M153" s="51">
        <v>0</v>
      </c>
      <c r="O153" s="8" t="b">
        <v>1</v>
      </c>
    </row>
    <row r="154" spans="1:15" x14ac:dyDescent="0.45">
      <c r="A154" s="10" t="s">
        <v>311</v>
      </c>
      <c r="B154" s="10" t="s">
        <v>312</v>
      </c>
      <c r="C154" s="10" t="s">
        <v>240</v>
      </c>
      <c r="D154" s="51">
        <v>0</v>
      </c>
      <c r="E154" s="51">
        <v>0</v>
      </c>
      <c r="F154" s="51">
        <v>0</v>
      </c>
      <c r="G154" s="51">
        <v>0</v>
      </c>
      <c r="H154" s="51">
        <v>1</v>
      </c>
      <c r="I154" s="51">
        <v>0</v>
      </c>
      <c r="J154" s="51">
        <v>0</v>
      </c>
      <c r="K154" s="51">
        <v>0</v>
      </c>
      <c r="L154" s="51">
        <v>0</v>
      </c>
      <c r="M154" s="51">
        <v>0</v>
      </c>
      <c r="O154" s="8" t="b">
        <v>1</v>
      </c>
    </row>
    <row r="155" spans="1:15" x14ac:dyDescent="0.45">
      <c r="A155" s="10" t="s">
        <v>313</v>
      </c>
      <c r="B155" s="10" t="s">
        <v>314</v>
      </c>
      <c r="C155" s="10" t="s">
        <v>240</v>
      </c>
      <c r="D155" s="51">
        <v>0</v>
      </c>
      <c r="E155" s="51">
        <v>0</v>
      </c>
      <c r="F155" s="51">
        <v>0</v>
      </c>
      <c r="G155" s="51">
        <v>0</v>
      </c>
      <c r="H155" s="51">
        <v>1</v>
      </c>
      <c r="I155" s="51">
        <v>0</v>
      </c>
      <c r="J155" s="51">
        <v>0</v>
      </c>
      <c r="K155" s="51">
        <v>0</v>
      </c>
      <c r="L155" s="51">
        <v>0</v>
      </c>
      <c r="M155" s="51">
        <v>0</v>
      </c>
      <c r="O155" s="8" t="b">
        <v>1</v>
      </c>
    </row>
    <row r="156" spans="1:15" x14ac:dyDescent="0.45">
      <c r="A156" s="10" t="s">
        <v>315</v>
      </c>
      <c r="B156" s="10" t="s">
        <v>316</v>
      </c>
      <c r="C156" s="10" t="s">
        <v>240</v>
      </c>
      <c r="D156" s="51">
        <v>0</v>
      </c>
      <c r="E156" s="51">
        <v>0</v>
      </c>
      <c r="F156" s="51">
        <v>0</v>
      </c>
      <c r="G156" s="51">
        <v>0</v>
      </c>
      <c r="H156" s="51">
        <v>1</v>
      </c>
      <c r="I156" s="51">
        <v>0</v>
      </c>
      <c r="J156" s="51">
        <v>0</v>
      </c>
      <c r="K156" s="51">
        <v>0</v>
      </c>
      <c r="L156" s="51">
        <v>0</v>
      </c>
      <c r="M156" s="51">
        <v>0</v>
      </c>
      <c r="O156" s="8" t="b">
        <v>1</v>
      </c>
    </row>
    <row r="157" spans="1:15" x14ac:dyDescent="0.45">
      <c r="A157" s="10" t="s">
        <v>317</v>
      </c>
      <c r="B157" s="10" t="s">
        <v>318</v>
      </c>
      <c r="C157" s="10" t="s">
        <v>240</v>
      </c>
      <c r="D157" s="51">
        <v>0</v>
      </c>
      <c r="E157" s="51">
        <v>0</v>
      </c>
      <c r="F157" s="51">
        <v>0</v>
      </c>
      <c r="G157" s="51">
        <v>0</v>
      </c>
      <c r="H157" s="51">
        <v>1</v>
      </c>
      <c r="I157" s="51">
        <v>0</v>
      </c>
      <c r="J157" s="51">
        <v>0</v>
      </c>
      <c r="K157" s="51">
        <v>0</v>
      </c>
      <c r="L157" s="51">
        <v>0</v>
      </c>
      <c r="M157" s="51">
        <v>0</v>
      </c>
      <c r="O157" s="8" t="b">
        <v>1</v>
      </c>
    </row>
    <row r="158" spans="1:15" x14ac:dyDescent="0.45">
      <c r="A158" s="10" t="s">
        <v>319</v>
      </c>
      <c r="B158" s="10" t="s">
        <v>320</v>
      </c>
      <c r="C158" s="10" t="s">
        <v>240</v>
      </c>
      <c r="D158" s="51">
        <v>0</v>
      </c>
      <c r="E158" s="51">
        <v>0</v>
      </c>
      <c r="F158" s="51">
        <v>0</v>
      </c>
      <c r="G158" s="51">
        <v>0</v>
      </c>
      <c r="H158" s="51">
        <v>1</v>
      </c>
      <c r="I158" s="51">
        <v>0</v>
      </c>
      <c r="J158" s="51">
        <v>0</v>
      </c>
      <c r="K158" s="51">
        <v>0</v>
      </c>
      <c r="L158" s="51">
        <v>0</v>
      </c>
      <c r="M158" s="51">
        <v>0</v>
      </c>
      <c r="O158" s="8" t="b">
        <v>1</v>
      </c>
    </row>
    <row r="159" spans="1:15" x14ac:dyDescent="0.45">
      <c r="A159" s="10" t="s">
        <v>321</v>
      </c>
      <c r="B159" s="10" t="s">
        <v>322</v>
      </c>
      <c r="C159" s="10" t="s">
        <v>240</v>
      </c>
      <c r="D159" s="51">
        <v>0</v>
      </c>
      <c r="E159" s="51">
        <v>0</v>
      </c>
      <c r="F159" s="51">
        <v>0</v>
      </c>
      <c r="G159" s="51">
        <v>0</v>
      </c>
      <c r="H159" s="51">
        <v>1</v>
      </c>
      <c r="I159" s="51">
        <v>0</v>
      </c>
      <c r="J159" s="51">
        <v>0</v>
      </c>
      <c r="K159" s="51">
        <v>0</v>
      </c>
      <c r="L159" s="51">
        <v>0</v>
      </c>
      <c r="M159" s="51">
        <v>0</v>
      </c>
      <c r="O159" s="8" t="b">
        <v>1</v>
      </c>
    </row>
    <row r="160" spans="1:15" x14ac:dyDescent="0.45">
      <c r="A160" s="10" t="s">
        <v>323</v>
      </c>
      <c r="B160" s="10" t="s">
        <v>324</v>
      </c>
      <c r="C160" s="10" t="s">
        <v>177</v>
      </c>
      <c r="D160" s="51">
        <v>0</v>
      </c>
      <c r="E160" s="51">
        <v>0</v>
      </c>
      <c r="F160" s="51">
        <v>0</v>
      </c>
      <c r="G160" s="51">
        <v>0</v>
      </c>
      <c r="H160" s="51">
        <v>0.46</v>
      </c>
      <c r="I160" s="51">
        <v>0</v>
      </c>
      <c r="J160" s="51">
        <v>0</v>
      </c>
      <c r="K160" s="51">
        <v>0.54</v>
      </c>
      <c r="L160" s="51">
        <v>0</v>
      </c>
      <c r="M160" s="51">
        <v>0</v>
      </c>
      <c r="O160" s="8" t="b">
        <v>1</v>
      </c>
    </row>
    <row r="161" spans="1:15" x14ac:dyDescent="0.45">
      <c r="A161" s="10" t="s">
        <v>325</v>
      </c>
      <c r="B161" s="10" t="s">
        <v>326</v>
      </c>
      <c r="C161" s="10" t="s">
        <v>31</v>
      </c>
      <c r="D161" s="51">
        <v>0</v>
      </c>
      <c r="E161" s="51">
        <v>0</v>
      </c>
      <c r="F161" s="51">
        <v>0</v>
      </c>
      <c r="G161" s="51">
        <v>0</v>
      </c>
      <c r="H161" s="51">
        <v>0</v>
      </c>
      <c r="I161" s="51">
        <v>0</v>
      </c>
      <c r="J161" s="51">
        <v>1</v>
      </c>
      <c r="K161" s="51">
        <v>0</v>
      </c>
      <c r="L161" s="51">
        <v>0</v>
      </c>
      <c r="M161" s="51">
        <v>0</v>
      </c>
      <c r="O161" s="8" t="b">
        <v>1</v>
      </c>
    </row>
    <row r="162" spans="1:15" x14ac:dyDescent="0.45">
      <c r="A162" s="10" t="s">
        <v>327</v>
      </c>
      <c r="B162" s="10" t="s">
        <v>328</v>
      </c>
      <c r="C162" s="10" t="s">
        <v>31</v>
      </c>
      <c r="D162" s="51">
        <v>0</v>
      </c>
      <c r="E162" s="51">
        <v>0</v>
      </c>
      <c r="F162" s="51">
        <v>0</v>
      </c>
      <c r="G162" s="51">
        <v>0</v>
      </c>
      <c r="H162" s="51">
        <v>0</v>
      </c>
      <c r="I162" s="51">
        <v>0</v>
      </c>
      <c r="J162" s="51">
        <v>1</v>
      </c>
      <c r="K162" s="51">
        <v>0</v>
      </c>
      <c r="L162" s="51">
        <v>0</v>
      </c>
      <c r="M162" s="51">
        <v>0</v>
      </c>
      <c r="O162" s="8" t="b">
        <v>1</v>
      </c>
    </row>
    <row r="163" spans="1:15" x14ac:dyDescent="0.45">
      <c r="A163" s="10" t="s">
        <v>329</v>
      </c>
      <c r="B163" s="10" t="s">
        <v>330</v>
      </c>
      <c r="C163" s="10" t="s">
        <v>31</v>
      </c>
      <c r="D163" s="51">
        <v>0</v>
      </c>
      <c r="E163" s="51">
        <v>0</v>
      </c>
      <c r="F163" s="51">
        <v>0</v>
      </c>
      <c r="G163" s="51">
        <v>1</v>
      </c>
      <c r="H163" s="51">
        <v>0</v>
      </c>
      <c r="I163" s="51">
        <v>0</v>
      </c>
      <c r="J163" s="51">
        <v>0</v>
      </c>
      <c r="K163" s="51">
        <v>0</v>
      </c>
      <c r="L163" s="51">
        <v>0</v>
      </c>
      <c r="M163" s="51">
        <v>0</v>
      </c>
      <c r="O163" s="8" t="b">
        <v>1</v>
      </c>
    </row>
    <row r="164" spans="1:15" x14ac:dyDescent="0.45">
      <c r="A164" s="10" t="s">
        <v>331</v>
      </c>
      <c r="B164" s="10" t="s">
        <v>332</v>
      </c>
      <c r="C164" s="10" t="s">
        <v>31</v>
      </c>
      <c r="D164" s="51">
        <v>0</v>
      </c>
      <c r="E164" s="51">
        <v>0</v>
      </c>
      <c r="F164" s="51">
        <v>0</v>
      </c>
      <c r="G164" s="51">
        <v>1</v>
      </c>
      <c r="H164" s="51">
        <v>0</v>
      </c>
      <c r="I164" s="51">
        <v>0</v>
      </c>
      <c r="J164" s="51">
        <v>0</v>
      </c>
      <c r="K164" s="51">
        <v>0</v>
      </c>
      <c r="L164" s="51">
        <v>0</v>
      </c>
      <c r="M164" s="51">
        <v>0</v>
      </c>
      <c r="O164" s="8" t="b">
        <v>1</v>
      </c>
    </row>
    <row r="165" spans="1:15" x14ac:dyDescent="0.45">
      <c r="A165" s="10" t="s">
        <v>333</v>
      </c>
      <c r="B165" s="10" t="s">
        <v>334</v>
      </c>
      <c r="C165" s="10" t="s">
        <v>31</v>
      </c>
      <c r="D165" s="51">
        <v>0</v>
      </c>
      <c r="E165" s="51">
        <v>0</v>
      </c>
      <c r="F165" s="51">
        <v>0</v>
      </c>
      <c r="G165" s="51">
        <v>1</v>
      </c>
      <c r="H165" s="51">
        <v>0</v>
      </c>
      <c r="I165" s="51">
        <v>0</v>
      </c>
      <c r="J165" s="51">
        <v>0</v>
      </c>
      <c r="K165" s="51">
        <v>0</v>
      </c>
      <c r="L165" s="51">
        <v>0</v>
      </c>
      <c r="M165" s="51">
        <v>0</v>
      </c>
      <c r="O165" s="8" t="b">
        <v>1</v>
      </c>
    </row>
    <row r="166" spans="1:15" x14ac:dyDescent="0.45">
      <c r="A166" s="10" t="s">
        <v>335</v>
      </c>
      <c r="B166" s="10" t="s">
        <v>336</v>
      </c>
      <c r="C166" s="10" t="s">
        <v>31</v>
      </c>
      <c r="D166" s="51">
        <v>0</v>
      </c>
      <c r="E166" s="51">
        <v>0</v>
      </c>
      <c r="F166" s="51">
        <v>0</v>
      </c>
      <c r="G166" s="51">
        <v>1</v>
      </c>
      <c r="H166" s="51">
        <v>0</v>
      </c>
      <c r="I166" s="51">
        <v>0</v>
      </c>
      <c r="J166" s="51">
        <v>0</v>
      </c>
      <c r="K166" s="51">
        <v>0</v>
      </c>
      <c r="L166" s="51">
        <v>0</v>
      </c>
      <c r="M166" s="51">
        <v>0</v>
      </c>
      <c r="O166" s="8" t="b">
        <v>1</v>
      </c>
    </row>
    <row r="167" spans="1:15" x14ac:dyDescent="0.45">
      <c r="A167" s="10" t="s">
        <v>337</v>
      </c>
      <c r="B167" s="10" t="s">
        <v>338</v>
      </c>
      <c r="C167" s="10" t="s">
        <v>31</v>
      </c>
      <c r="D167" s="51">
        <v>0</v>
      </c>
      <c r="E167" s="51">
        <v>0</v>
      </c>
      <c r="F167" s="51">
        <v>0</v>
      </c>
      <c r="G167" s="51">
        <v>0.36</v>
      </c>
      <c r="H167" s="51">
        <v>0</v>
      </c>
      <c r="I167" s="51">
        <v>0</v>
      </c>
      <c r="J167" s="51">
        <v>0.64</v>
      </c>
      <c r="K167" s="51">
        <v>0</v>
      </c>
      <c r="L167" s="51">
        <v>0</v>
      </c>
      <c r="M167" s="51">
        <v>0</v>
      </c>
      <c r="O167" s="8" t="b">
        <v>1</v>
      </c>
    </row>
    <row r="168" spans="1:15" x14ac:dyDescent="0.45">
      <c r="A168" s="10" t="s">
        <v>339</v>
      </c>
      <c r="B168" s="10" t="s">
        <v>340</v>
      </c>
      <c r="C168" s="10" t="s">
        <v>31</v>
      </c>
      <c r="D168" s="51">
        <v>0</v>
      </c>
      <c r="E168" s="51">
        <v>0</v>
      </c>
      <c r="F168" s="51">
        <v>0</v>
      </c>
      <c r="G168" s="51">
        <v>0</v>
      </c>
      <c r="H168" s="51">
        <v>0</v>
      </c>
      <c r="I168" s="51">
        <v>0</v>
      </c>
      <c r="J168" s="51">
        <v>1</v>
      </c>
      <c r="K168" s="51">
        <v>0</v>
      </c>
      <c r="L168" s="51">
        <v>0</v>
      </c>
      <c r="M168" s="51">
        <v>0</v>
      </c>
      <c r="O168" s="8" t="b">
        <v>1</v>
      </c>
    </row>
    <row r="169" spans="1:15" x14ac:dyDescent="0.45">
      <c r="A169" s="10" t="s">
        <v>341</v>
      </c>
      <c r="B169" s="10" t="s">
        <v>342</v>
      </c>
      <c r="C169" s="10" t="s">
        <v>31</v>
      </c>
      <c r="D169" s="51">
        <v>0</v>
      </c>
      <c r="E169" s="51">
        <v>0</v>
      </c>
      <c r="F169" s="51">
        <v>0</v>
      </c>
      <c r="G169" s="51">
        <v>0</v>
      </c>
      <c r="H169" s="51">
        <v>0</v>
      </c>
      <c r="I169" s="51">
        <v>0</v>
      </c>
      <c r="J169" s="51">
        <v>1</v>
      </c>
      <c r="K169" s="51">
        <v>0</v>
      </c>
      <c r="L169" s="51">
        <v>0</v>
      </c>
      <c r="M169" s="51">
        <v>0</v>
      </c>
      <c r="O169" s="8" t="b">
        <v>1</v>
      </c>
    </row>
    <row r="170" spans="1:15" x14ac:dyDescent="0.45">
      <c r="A170" s="10" t="s">
        <v>343</v>
      </c>
      <c r="B170" s="10" t="s">
        <v>344</v>
      </c>
      <c r="C170" s="10" t="s">
        <v>31</v>
      </c>
      <c r="D170" s="51">
        <v>0</v>
      </c>
      <c r="E170" s="51">
        <v>0</v>
      </c>
      <c r="F170" s="51">
        <v>0</v>
      </c>
      <c r="G170" s="51">
        <v>1</v>
      </c>
      <c r="H170" s="51">
        <v>0</v>
      </c>
      <c r="I170" s="51">
        <v>0</v>
      </c>
      <c r="J170" s="51">
        <v>0</v>
      </c>
      <c r="K170" s="51">
        <v>0</v>
      </c>
      <c r="L170" s="51">
        <v>0</v>
      </c>
      <c r="M170" s="51">
        <v>0</v>
      </c>
      <c r="O170" s="8" t="b">
        <v>1</v>
      </c>
    </row>
    <row r="171" spans="1:15" x14ac:dyDescent="0.45">
      <c r="A171" s="10" t="s">
        <v>345</v>
      </c>
      <c r="B171" s="10" t="s">
        <v>346</v>
      </c>
      <c r="C171" s="10" t="s">
        <v>31</v>
      </c>
      <c r="D171" s="51">
        <v>0</v>
      </c>
      <c r="E171" s="51">
        <v>0</v>
      </c>
      <c r="F171" s="51">
        <v>0</v>
      </c>
      <c r="G171" s="51">
        <v>1</v>
      </c>
      <c r="H171" s="51">
        <v>0</v>
      </c>
      <c r="I171" s="51">
        <v>0</v>
      </c>
      <c r="J171" s="51">
        <v>0</v>
      </c>
      <c r="K171" s="51">
        <v>0</v>
      </c>
      <c r="L171" s="51">
        <v>0</v>
      </c>
      <c r="M171" s="51">
        <v>0</v>
      </c>
      <c r="O171" s="8" t="b">
        <v>1</v>
      </c>
    </row>
    <row r="172" spans="1:15" x14ac:dyDescent="0.45">
      <c r="A172" s="10" t="s">
        <v>347</v>
      </c>
      <c r="B172" s="10" t="s">
        <v>348</v>
      </c>
      <c r="C172" s="10" t="s">
        <v>31</v>
      </c>
      <c r="D172" s="51">
        <v>0</v>
      </c>
      <c r="E172" s="51">
        <v>0</v>
      </c>
      <c r="F172" s="51">
        <v>0</v>
      </c>
      <c r="G172" s="51">
        <v>1</v>
      </c>
      <c r="H172" s="51">
        <v>0</v>
      </c>
      <c r="I172" s="51">
        <v>0</v>
      </c>
      <c r="J172" s="51">
        <v>0</v>
      </c>
      <c r="K172" s="51">
        <v>0</v>
      </c>
      <c r="L172" s="51">
        <v>0</v>
      </c>
      <c r="M172" s="51">
        <v>0</v>
      </c>
      <c r="O172" s="8" t="b">
        <v>1</v>
      </c>
    </row>
    <row r="173" spans="1:15" x14ac:dyDescent="0.45">
      <c r="A173" s="10" t="s">
        <v>349</v>
      </c>
      <c r="B173" s="10" t="s">
        <v>350</v>
      </c>
      <c r="C173" s="10" t="s">
        <v>31</v>
      </c>
      <c r="D173" s="51">
        <v>0</v>
      </c>
      <c r="E173" s="51">
        <v>0</v>
      </c>
      <c r="F173" s="51">
        <v>0</v>
      </c>
      <c r="G173" s="51">
        <v>1</v>
      </c>
      <c r="H173" s="51">
        <v>0</v>
      </c>
      <c r="I173" s="51">
        <v>0</v>
      </c>
      <c r="J173" s="51">
        <v>0</v>
      </c>
      <c r="K173" s="51">
        <v>0</v>
      </c>
      <c r="L173" s="51">
        <v>0</v>
      </c>
      <c r="M173" s="51">
        <v>0</v>
      </c>
      <c r="O173" s="8" t="b">
        <v>1</v>
      </c>
    </row>
    <row r="174" spans="1:15" x14ac:dyDescent="0.45">
      <c r="A174" s="10" t="s">
        <v>351</v>
      </c>
      <c r="B174" s="10" t="s">
        <v>352</v>
      </c>
      <c r="C174" s="10" t="s">
        <v>31</v>
      </c>
      <c r="D174" s="51">
        <v>0</v>
      </c>
      <c r="E174" s="51">
        <v>0</v>
      </c>
      <c r="F174" s="51">
        <v>0</v>
      </c>
      <c r="G174" s="51">
        <v>0.35</v>
      </c>
      <c r="H174" s="51">
        <v>0</v>
      </c>
      <c r="I174" s="51">
        <v>0</v>
      </c>
      <c r="J174" s="51">
        <v>0.65</v>
      </c>
      <c r="K174" s="51">
        <v>0</v>
      </c>
      <c r="L174" s="51">
        <v>0</v>
      </c>
      <c r="M174" s="51">
        <v>0</v>
      </c>
      <c r="O174" s="8" t="b">
        <v>1</v>
      </c>
    </row>
    <row r="175" spans="1:15" x14ac:dyDescent="0.45">
      <c r="A175" s="10" t="s">
        <v>353</v>
      </c>
      <c r="B175" s="10" t="s">
        <v>354</v>
      </c>
      <c r="C175" s="10" t="s">
        <v>31</v>
      </c>
      <c r="D175" s="51">
        <v>0</v>
      </c>
      <c r="E175" s="51">
        <v>0</v>
      </c>
      <c r="F175" s="51">
        <v>0</v>
      </c>
      <c r="G175" s="51">
        <v>1</v>
      </c>
      <c r="H175" s="51">
        <v>0</v>
      </c>
      <c r="I175" s="51">
        <v>0</v>
      </c>
      <c r="J175" s="51">
        <v>0</v>
      </c>
      <c r="K175" s="51">
        <v>0</v>
      </c>
      <c r="L175" s="51">
        <v>0</v>
      </c>
      <c r="M175" s="51">
        <v>0</v>
      </c>
      <c r="O175" s="8" t="b">
        <v>1</v>
      </c>
    </row>
    <row r="176" spans="1:15" x14ac:dyDescent="0.45">
      <c r="A176" s="10" t="s">
        <v>355</v>
      </c>
      <c r="B176" s="10" t="s">
        <v>356</v>
      </c>
      <c r="C176" s="10" t="s">
        <v>13</v>
      </c>
      <c r="D176" s="51">
        <v>1</v>
      </c>
      <c r="E176" s="51">
        <v>0</v>
      </c>
      <c r="F176" s="51">
        <v>0</v>
      </c>
      <c r="G176" s="51">
        <v>0</v>
      </c>
      <c r="H176" s="51">
        <v>0</v>
      </c>
      <c r="I176" s="51">
        <v>0</v>
      </c>
      <c r="J176" s="51">
        <v>0</v>
      </c>
      <c r="K176" s="51">
        <v>0</v>
      </c>
      <c r="L176" s="51">
        <v>0</v>
      </c>
      <c r="M176" s="51">
        <v>0</v>
      </c>
      <c r="O176" s="8" t="b">
        <v>1</v>
      </c>
    </row>
    <row r="177" spans="1:15" x14ac:dyDescent="0.45">
      <c r="A177" s="10" t="s">
        <v>357</v>
      </c>
      <c r="B177" s="10" t="s">
        <v>358</v>
      </c>
      <c r="C177" s="10" t="s">
        <v>13</v>
      </c>
      <c r="D177" s="51">
        <v>1</v>
      </c>
      <c r="E177" s="51">
        <v>0</v>
      </c>
      <c r="F177" s="51">
        <v>0</v>
      </c>
      <c r="G177" s="51">
        <v>0</v>
      </c>
      <c r="H177" s="51">
        <v>0</v>
      </c>
      <c r="I177" s="51">
        <v>0</v>
      </c>
      <c r="J177" s="51">
        <v>0</v>
      </c>
      <c r="K177" s="51">
        <v>0</v>
      </c>
      <c r="L177" s="51">
        <v>0</v>
      </c>
      <c r="M177" s="51">
        <v>0</v>
      </c>
      <c r="O177" s="8" t="b">
        <v>1</v>
      </c>
    </row>
    <row r="178" spans="1:15" x14ac:dyDescent="0.45">
      <c r="A178" s="10" t="s">
        <v>359</v>
      </c>
      <c r="B178" s="10" t="s">
        <v>360</v>
      </c>
      <c r="C178" s="10" t="s">
        <v>240</v>
      </c>
      <c r="D178" s="51">
        <v>0</v>
      </c>
      <c r="E178" s="51">
        <v>0</v>
      </c>
      <c r="F178" s="51">
        <v>0</v>
      </c>
      <c r="G178" s="51">
        <v>0</v>
      </c>
      <c r="H178" s="51">
        <v>1</v>
      </c>
      <c r="I178" s="51">
        <v>0</v>
      </c>
      <c r="J178" s="51">
        <v>0</v>
      </c>
      <c r="K178" s="51">
        <v>0</v>
      </c>
      <c r="L178" s="51">
        <v>0</v>
      </c>
      <c r="M178" s="51">
        <v>0</v>
      </c>
      <c r="O178" s="8" t="b">
        <v>1</v>
      </c>
    </row>
    <row r="179" spans="1:15" x14ac:dyDescent="0.45">
      <c r="A179" s="10" t="s">
        <v>361</v>
      </c>
      <c r="B179" s="10" t="s">
        <v>362</v>
      </c>
      <c r="C179" s="10" t="s">
        <v>240</v>
      </c>
      <c r="D179" s="51">
        <v>0</v>
      </c>
      <c r="E179" s="51">
        <v>0</v>
      </c>
      <c r="F179" s="51">
        <v>0</v>
      </c>
      <c r="G179" s="51">
        <v>0</v>
      </c>
      <c r="H179" s="51">
        <v>1</v>
      </c>
      <c r="I179" s="51">
        <v>0</v>
      </c>
      <c r="J179" s="51">
        <v>0</v>
      </c>
      <c r="K179" s="51">
        <v>0</v>
      </c>
      <c r="L179" s="51">
        <v>0</v>
      </c>
      <c r="M179" s="51">
        <v>0</v>
      </c>
      <c r="O179" s="8" t="b">
        <v>1</v>
      </c>
    </row>
    <row r="180" spans="1:15" x14ac:dyDescent="0.45">
      <c r="A180" s="10" t="s">
        <v>363</v>
      </c>
      <c r="B180" s="10" t="s">
        <v>364</v>
      </c>
      <c r="C180" s="10" t="s">
        <v>240</v>
      </c>
      <c r="D180" s="51">
        <v>0</v>
      </c>
      <c r="E180" s="51">
        <v>0</v>
      </c>
      <c r="F180" s="51">
        <v>0</v>
      </c>
      <c r="G180" s="51">
        <v>0</v>
      </c>
      <c r="H180" s="51">
        <v>1</v>
      </c>
      <c r="I180" s="51">
        <v>0</v>
      </c>
      <c r="J180" s="51">
        <v>0</v>
      </c>
      <c r="K180" s="51">
        <v>0</v>
      </c>
      <c r="L180" s="51">
        <v>0</v>
      </c>
      <c r="M180" s="51">
        <v>0</v>
      </c>
      <c r="O180" s="8" t="b">
        <v>1</v>
      </c>
    </row>
    <row r="181" spans="1:15" x14ac:dyDescent="0.45">
      <c r="A181" s="10" t="s">
        <v>365</v>
      </c>
      <c r="B181" s="10" t="s">
        <v>366</v>
      </c>
      <c r="C181" s="10" t="s">
        <v>240</v>
      </c>
      <c r="D181" s="51">
        <v>0</v>
      </c>
      <c r="E181" s="51">
        <v>0</v>
      </c>
      <c r="F181" s="51">
        <v>0</v>
      </c>
      <c r="G181" s="51">
        <v>0</v>
      </c>
      <c r="H181" s="51">
        <v>1</v>
      </c>
      <c r="I181" s="51">
        <v>0</v>
      </c>
      <c r="J181" s="51">
        <v>0</v>
      </c>
      <c r="K181" s="51">
        <v>0</v>
      </c>
      <c r="L181" s="51">
        <v>0</v>
      </c>
      <c r="M181" s="51">
        <v>0</v>
      </c>
      <c r="O181" s="8" t="b">
        <v>1</v>
      </c>
    </row>
    <row r="182" spans="1:15" x14ac:dyDescent="0.45">
      <c r="A182" s="10" t="s">
        <v>367</v>
      </c>
      <c r="B182" s="10" t="s">
        <v>368</v>
      </c>
      <c r="C182" s="10" t="s">
        <v>240</v>
      </c>
      <c r="D182" s="51">
        <v>0</v>
      </c>
      <c r="E182" s="51">
        <v>0</v>
      </c>
      <c r="F182" s="51">
        <v>0</v>
      </c>
      <c r="G182" s="51">
        <v>0</v>
      </c>
      <c r="H182" s="51">
        <v>1</v>
      </c>
      <c r="I182" s="51">
        <v>0</v>
      </c>
      <c r="J182" s="51">
        <v>0</v>
      </c>
      <c r="K182" s="51">
        <v>0</v>
      </c>
      <c r="L182" s="51">
        <v>0</v>
      </c>
      <c r="M182" s="51">
        <v>0</v>
      </c>
      <c r="O182" s="8" t="b">
        <v>1</v>
      </c>
    </row>
    <row r="183" spans="1:15" x14ac:dyDescent="0.45">
      <c r="A183" s="10" t="s">
        <v>369</v>
      </c>
      <c r="B183" s="10" t="s">
        <v>370</v>
      </c>
      <c r="C183" s="10" t="s">
        <v>240</v>
      </c>
      <c r="D183" s="51">
        <v>0</v>
      </c>
      <c r="E183" s="51">
        <v>0</v>
      </c>
      <c r="F183" s="51">
        <v>0</v>
      </c>
      <c r="G183" s="51">
        <v>0</v>
      </c>
      <c r="H183" s="51">
        <v>1</v>
      </c>
      <c r="I183" s="51">
        <v>0</v>
      </c>
      <c r="J183" s="51">
        <v>0</v>
      </c>
      <c r="K183" s="51">
        <v>0</v>
      </c>
      <c r="L183" s="51">
        <v>0</v>
      </c>
      <c r="M183" s="51">
        <v>0</v>
      </c>
      <c r="O183" s="8" t="b">
        <v>1</v>
      </c>
    </row>
    <row r="184" spans="1:15" x14ac:dyDescent="0.45">
      <c r="A184" s="10" t="s">
        <v>371</v>
      </c>
      <c r="B184" s="10" t="s">
        <v>372</v>
      </c>
      <c r="C184" s="10" t="s">
        <v>240</v>
      </c>
      <c r="D184" s="51">
        <v>0</v>
      </c>
      <c r="E184" s="51">
        <v>0</v>
      </c>
      <c r="F184" s="51">
        <v>0</v>
      </c>
      <c r="G184" s="51">
        <v>0</v>
      </c>
      <c r="H184" s="51">
        <v>1</v>
      </c>
      <c r="I184" s="51">
        <v>0</v>
      </c>
      <c r="J184" s="51">
        <v>0</v>
      </c>
      <c r="K184" s="51">
        <v>0</v>
      </c>
      <c r="L184" s="51">
        <v>0</v>
      </c>
      <c r="M184" s="51">
        <v>0</v>
      </c>
      <c r="O184" s="8" t="b">
        <v>1</v>
      </c>
    </row>
    <row r="185" spans="1:15" x14ac:dyDescent="0.45">
      <c r="A185" s="10" t="s">
        <v>373</v>
      </c>
      <c r="B185" s="10" t="s">
        <v>374</v>
      </c>
      <c r="C185" s="10" t="s">
        <v>240</v>
      </c>
      <c r="D185" s="51">
        <v>0</v>
      </c>
      <c r="E185" s="51">
        <v>0</v>
      </c>
      <c r="F185" s="51">
        <v>0</v>
      </c>
      <c r="G185" s="51">
        <v>0</v>
      </c>
      <c r="H185" s="51">
        <v>1</v>
      </c>
      <c r="I185" s="51">
        <v>0</v>
      </c>
      <c r="J185" s="51">
        <v>0</v>
      </c>
      <c r="K185" s="51">
        <v>0</v>
      </c>
      <c r="L185" s="51">
        <v>0</v>
      </c>
      <c r="M185" s="51">
        <v>0</v>
      </c>
      <c r="O185" s="8" t="b">
        <v>1</v>
      </c>
    </row>
    <row r="186" spans="1:15" x14ac:dyDescent="0.45">
      <c r="A186" s="10" t="s">
        <v>375</v>
      </c>
      <c r="B186" s="10" t="s">
        <v>376</v>
      </c>
      <c r="C186" s="10" t="s">
        <v>240</v>
      </c>
      <c r="D186" s="51">
        <v>0</v>
      </c>
      <c r="E186" s="51">
        <v>0</v>
      </c>
      <c r="F186" s="51">
        <v>0</v>
      </c>
      <c r="G186" s="51">
        <v>0</v>
      </c>
      <c r="H186" s="51">
        <v>1</v>
      </c>
      <c r="I186" s="51">
        <v>0</v>
      </c>
      <c r="J186" s="51">
        <v>0</v>
      </c>
      <c r="K186" s="51">
        <v>0</v>
      </c>
      <c r="L186" s="51">
        <v>0</v>
      </c>
      <c r="M186" s="51">
        <v>0</v>
      </c>
      <c r="O186" s="8" t="b">
        <v>1</v>
      </c>
    </row>
    <row r="187" spans="1:15" x14ac:dyDescent="0.45">
      <c r="A187" s="10" t="s">
        <v>377</v>
      </c>
      <c r="B187" s="10" t="s">
        <v>378</v>
      </c>
      <c r="C187" s="10" t="s">
        <v>5</v>
      </c>
      <c r="D187" s="51">
        <v>0</v>
      </c>
      <c r="E187" s="51">
        <v>0</v>
      </c>
      <c r="F187" s="51">
        <v>0</v>
      </c>
      <c r="G187" s="51">
        <v>0</v>
      </c>
      <c r="H187" s="51">
        <v>0</v>
      </c>
      <c r="I187" s="51">
        <v>1</v>
      </c>
      <c r="J187" s="51">
        <v>0</v>
      </c>
      <c r="K187" s="51">
        <v>0</v>
      </c>
      <c r="L187" s="51">
        <v>0</v>
      </c>
      <c r="M187" s="51">
        <v>0</v>
      </c>
      <c r="O187" s="8" t="b">
        <v>1</v>
      </c>
    </row>
    <row r="188" spans="1:15" x14ac:dyDescent="0.45">
      <c r="A188" s="10" t="s">
        <v>379</v>
      </c>
      <c r="B188" s="10" t="s">
        <v>380</v>
      </c>
      <c r="C188" s="10" t="s">
        <v>5</v>
      </c>
      <c r="D188" s="51">
        <v>0</v>
      </c>
      <c r="E188" s="51">
        <v>0</v>
      </c>
      <c r="F188" s="51">
        <v>0</v>
      </c>
      <c r="G188" s="51">
        <v>0</v>
      </c>
      <c r="H188" s="51">
        <v>0</v>
      </c>
      <c r="I188" s="51">
        <v>1</v>
      </c>
      <c r="J188" s="51">
        <v>0</v>
      </c>
      <c r="K188" s="51">
        <v>0</v>
      </c>
      <c r="L188" s="51">
        <v>0</v>
      </c>
      <c r="M188" s="51">
        <v>0</v>
      </c>
      <c r="O188" s="8" t="b">
        <v>1</v>
      </c>
    </row>
    <row r="189" spans="1:15" x14ac:dyDescent="0.45">
      <c r="A189" s="10" t="s">
        <v>381</v>
      </c>
      <c r="B189" s="10" t="s">
        <v>382</v>
      </c>
      <c r="C189" s="10" t="s">
        <v>5</v>
      </c>
      <c r="D189" s="51">
        <v>0</v>
      </c>
      <c r="E189" s="51">
        <v>0</v>
      </c>
      <c r="F189" s="51">
        <v>0</v>
      </c>
      <c r="G189" s="51">
        <v>0</v>
      </c>
      <c r="H189" s="51">
        <v>0</v>
      </c>
      <c r="I189" s="51">
        <v>1</v>
      </c>
      <c r="J189" s="51">
        <v>0</v>
      </c>
      <c r="K189" s="51">
        <v>0</v>
      </c>
      <c r="L189" s="51">
        <v>0</v>
      </c>
      <c r="M189" s="51">
        <v>0</v>
      </c>
      <c r="O189" s="8" t="b">
        <v>1</v>
      </c>
    </row>
    <row r="190" spans="1:15" x14ac:dyDescent="0.45">
      <c r="A190" s="10" t="s">
        <v>383</v>
      </c>
      <c r="B190" s="10" t="s">
        <v>384</v>
      </c>
      <c r="C190" s="10" t="s">
        <v>5</v>
      </c>
      <c r="D190" s="51">
        <v>0</v>
      </c>
      <c r="E190" s="51">
        <v>0</v>
      </c>
      <c r="F190" s="51">
        <v>0</v>
      </c>
      <c r="G190" s="51">
        <v>0</v>
      </c>
      <c r="H190" s="51">
        <v>0</v>
      </c>
      <c r="I190" s="51">
        <v>1</v>
      </c>
      <c r="J190" s="51">
        <v>0</v>
      </c>
      <c r="K190" s="51">
        <v>0</v>
      </c>
      <c r="L190" s="51">
        <v>0</v>
      </c>
      <c r="M190" s="51">
        <v>0</v>
      </c>
      <c r="O190" s="8" t="b">
        <v>1</v>
      </c>
    </row>
    <row r="191" spans="1:15" x14ac:dyDescent="0.45">
      <c r="A191" s="10" t="s">
        <v>385</v>
      </c>
      <c r="B191" s="10" t="s">
        <v>386</v>
      </c>
      <c r="C191" s="10" t="s">
        <v>5</v>
      </c>
      <c r="D191" s="51">
        <v>0</v>
      </c>
      <c r="E191" s="51">
        <v>0</v>
      </c>
      <c r="F191" s="51">
        <v>0</v>
      </c>
      <c r="G191" s="51">
        <v>0</v>
      </c>
      <c r="H191" s="51">
        <v>0</v>
      </c>
      <c r="I191" s="51">
        <v>1</v>
      </c>
      <c r="J191" s="51">
        <v>0</v>
      </c>
      <c r="K191" s="51">
        <v>0</v>
      </c>
      <c r="L191" s="51">
        <v>0</v>
      </c>
      <c r="M191" s="51">
        <v>0</v>
      </c>
      <c r="O191" s="8" t="b">
        <v>1</v>
      </c>
    </row>
    <row r="192" spans="1:15" x14ac:dyDescent="0.45">
      <c r="A192" s="10" t="s">
        <v>387</v>
      </c>
      <c r="B192" s="10" t="s">
        <v>388</v>
      </c>
      <c r="C192" s="10" t="s">
        <v>5</v>
      </c>
      <c r="D192" s="51">
        <v>0</v>
      </c>
      <c r="E192" s="51">
        <v>0</v>
      </c>
      <c r="F192" s="51">
        <v>0</v>
      </c>
      <c r="G192" s="51">
        <v>0</v>
      </c>
      <c r="H192" s="51">
        <v>0</v>
      </c>
      <c r="I192" s="51">
        <v>1</v>
      </c>
      <c r="J192" s="51">
        <v>0</v>
      </c>
      <c r="K192" s="51">
        <v>0</v>
      </c>
      <c r="L192" s="51">
        <v>0</v>
      </c>
      <c r="M192" s="51">
        <v>0</v>
      </c>
      <c r="O192" s="8" t="b">
        <v>1</v>
      </c>
    </row>
    <row r="193" spans="1:15" x14ac:dyDescent="0.45">
      <c r="A193" s="10" t="s">
        <v>389</v>
      </c>
      <c r="B193" s="10" t="s">
        <v>390</v>
      </c>
      <c r="C193" s="10" t="s">
        <v>5</v>
      </c>
      <c r="D193" s="51">
        <v>0</v>
      </c>
      <c r="E193" s="51">
        <v>0</v>
      </c>
      <c r="F193" s="51">
        <v>0</v>
      </c>
      <c r="G193" s="51">
        <v>0</v>
      </c>
      <c r="H193" s="51">
        <v>0</v>
      </c>
      <c r="I193" s="51">
        <v>1</v>
      </c>
      <c r="J193" s="51">
        <v>0</v>
      </c>
      <c r="K193" s="51">
        <v>0</v>
      </c>
      <c r="L193" s="51">
        <v>0</v>
      </c>
      <c r="M193" s="51">
        <v>0</v>
      </c>
      <c r="O193" s="8" t="b">
        <v>1</v>
      </c>
    </row>
    <row r="194" spans="1:15" x14ac:dyDescent="0.45">
      <c r="A194" s="10" t="s">
        <v>391</v>
      </c>
      <c r="B194" s="10" t="s">
        <v>392</v>
      </c>
      <c r="C194" s="10" t="s">
        <v>5</v>
      </c>
      <c r="D194" s="51">
        <v>0</v>
      </c>
      <c r="E194" s="51">
        <v>0</v>
      </c>
      <c r="F194" s="51">
        <v>0</v>
      </c>
      <c r="G194" s="51">
        <v>0</v>
      </c>
      <c r="H194" s="51">
        <v>0</v>
      </c>
      <c r="I194" s="51">
        <v>1</v>
      </c>
      <c r="J194" s="51">
        <v>0</v>
      </c>
      <c r="K194" s="51">
        <v>0</v>
      </c>
      <c r="L194" s="51">
        <v>0</v>
      </c>
      <c r="M194" s="51">
        <v>0</v>
      </c>
      <c r="O194" s="8" t="b">
        <v>1</v>
      </c>
    </row>
    <row r="195" spans="1:15" x14ac:dyDescent="0.45">
      <c r="A195" s="10" t="s">
        <v>393</v>
      </c>
      <c r="B195" s="10" t="s">
        <v>394</v>
      </c>
      <c r="C195" s="10" t="s">
        <v>5</v>
      </c>
      <c r="D195" s="51">
        <v>0</v>
      </c>
      <c r="E195" s="51">
        <v>0</v>
      </c>
      <c r="F195" s="51">
        <v>0</v>
      </c>
      <c r="G195" s="51">
        <v>0</v>
      </c>
      <c r="H195" s="51">
        <v>0</v>
      </c>
      <c r="I195" s="51">
        <v>1</v>
      </c>
      <c r="J195" s="51">
        <v>0</v>
      </c>
      <c r="K195" s="51">
        <v>0</v>
      </c>
      <c r="L195" s="51">
        <v>0</v>
      </c>
      <c r="M195" s="51">
        <v>0</v>
      </c>
      <c r="O195" s="8" t="b">
        <v>1</v>
      </c>
    </row>
    <row r="196" spans="1:15" x14ac:dyDescent="0.45">
      <c r="A196" s="10" t="s">
        <v>395</v>
      </c>
      <c r="B196" s="10" t="s">
        <v>396</v>
      </c>
      <c r="C196" s="10" t="s">
        <v>5</v>
      </c>
      <c r="D196" s="51">
        <v>0</v>
      </c>
      <c r="E196" s="51">
        <v>0</v>
      </c>
      <c r="F196" s="51">
        <v>0</v>
      </c>
      <c r="G196" s="51">
        <v>0</v>
      </c>
      <c r="H196" s="51">
        <v>0</v>
      </c>
      <c r="I196" s="51">
        <v>1</v>
      </c>
      <c r="J196" s="51">
        <v>0</v>
      </c>
      <c r="K196" s="51">
        <v>0</v>
      </c>
      <c r="L196" s="51">
        <v>0</v>
      </c>
      <c r="M196" s="51">
        <v>0</v>
      </c>
      <c r="O196" s="8" t="b">
        <v>1</v>
      </c>
    </row>
    <row r="197" spans="1:15" x14ac:dyDescent="0.45">
      <c r="A197" s="10" t="s">
        <v>397</v>
      </c>
      <c r="B197" s="10" t="s">
        <v>398</v>
      </c>
      <c r="C197" s="10" t="s">
        <v>31</v>
      </c>
      <c r="D197" s="51">
        <v>0</v>
      </c>
      <c r="E197" s="51">
        <v>0</v>
      </c>
      <c r="F197" s="51">
        <v>0</v>
      </c>
      <c r="G197" s="51">
        <v>1</v>
      </c>
      <c r="H197" s="51">
        <v>0</v>
      </c>
      <c r="I197" s="51">
        <v>0</v>
      </c>
      <c r="J197" s="51">
        <v>0</v>
      </c>
      <c r="K197" s="51">
        <v>0</v>
      </c>
      <c r="L197" s="51">
        <v>0</v>
      </c>
      <c r="M197" s="51">
        <v>0</v>
      </c>
      <c r="O197" s="8" t="b">
        <v>1</v>
      </c>
    </row>
    <row r="198" spans="1:15" x14ac:dyDescent="0.45">
      <c r="A198" s="10" t="s">
        <v>399</v>
      </c>
      <c r="B198" s="10" t="s">
        <v>400</v>
      </c>
      <c r="C198" s="10" t="s">
        <v>31</v>
      </c>
      <c r="D198" s="51">
        <v>0</v>
      </c>
      <c r="E198" s="51">
        <v>0</v>
      </c>
      <c r="F198" s="51">
        <v>0</v>
      </c>
      <c r="G198" s="51">
        <v>1</v>
      </c>
      <c r="H198" s="51">
        <v>0</v>
      </c>
      <c r="I198" s="51">
        <v>0</v>
      </c>
      <c r="J198" s="51">
        <v>0</v>
      </c>
      <c r="K198" s="51">
        <v>0</v>
      </c>
      <c r="L198" s="51">
        <v>0</v>
      </c>
      <c r="M198" s="51">
        <v>0</v>
      </c>
      <c r="O198" s="8" t="b">
        <v>1</v>
      </c>
    </row>
    <row r="199" spans="1:15" x14ac:dyDescent="0.45">
      <c r="A199" s="10" t="s">
        <v>401</v>
      </c>
      <c r="B199" s="10" t="s">
        <v>402</v>
      </c>
      <c r="C199" s="10" t="s">
        <v>31</v>
      </c>
      <c r="D199" s="51">
        <v>0</v>
      </c>
      <c r="E199" s="51">
        <v>0</v>
      </c>
      <c r="F199" s="51">
        <v>0</v>
      </c>
      <c r="G199" s="51">
        <v>1</v>
      </c>
      <c r="H199" s="51">
        <v>0</v>
      </c>
      <c r="I199" s="51">
        <v>0</v>
      </c>
      <c r="J199" s="51">
        <v>0</v>
      </c>
      <c r="K199" s="51">
        <v>0</v>
      </c>
      <c r="L199" s="51">
        <v>0</v>
      </c>
      <c r="M199" s="51">
        <v>0</v>
      </c>
      <c r="O199" s="8" t="b">
        <v>1</v>
      </c>
    </row>
    <row r="200" spans="1:15" x14ac:dyDescent="0.45">
      <c r="A200" s="10" t="s">
        <v>403</v>
      </c>
      <c r="B200" s="10" t="s">
        <v>404</v>
      </c>
      <c r="C200" s="10" t="s">
        <v>31</v>
      </c>
      <c r="D200" s="51">
        <v>0</v>
      </c>
      <c r="E200" s="51">
        <v>0</v>
      </c>
      <c r="F200" s="51">
        <v>0</v>
      </c>
      <c r="G200" s="51">
        <v>0</v>
      </c>
      <c r="H200" s="51">
        <v>0</v>
      </c>
      <c r="I200" s="51">
        <v>0</v>
      </c>
      <c r="J200" s="51">
        <v>0</v>
      </c>
      <c r="K200" s="51">
        <v>1</v>
      </c>
      <c r="L200" s="51">
        <v>0</v>
      </c>
      <c r="M200" s="51">
        <v>0</v>
      </c>
      <c r="O200" s="8" t="b">
        <v>1</v>
      </c>
    </row>
    <row r="201" spans="1:15" x14ac:dyDescent="0.45">
      <c r="A201" s="10" t="s">
        <v>405</v>
      </c>
      <c r="B201" s="10" t="s">
        <v>406</v>
      </c>
      <c r="C201" s="10" t="s">
        <v>31</v>
      </c>
      <c r="D201" s="51">
        <v>0</v>
      </c>
      <c r="E201" s="51">
        <v>0</v>
      </c>
      <c r="F201" s="51">
        <v>0</v>
      </c>
      <c r="G201" s="51">
        <v>1</v>
      </c>
      <c r="H201" s="51">
        <v>0</v>
      </c>
      <c r="I201" s="51">
        <v>0</v>
      </c>
      <c r="J201" s="51">
        <v>0</v>
      </c>
      <c r="K201" s="51">
        <v>0</v>
      </c>
      <c r="L201" s="51">
        <v>0</v>
      </c>
      <c r="M201" s="51">
        <v>0</v>
      </c>
      <c r="O201" s="8" t="b">
        <v>1</v>
      </c>
    </row>
    <row r="202" spans="1:15" x14ac:dyDescent="0.45">
      <c r="A202" s="10" t="s">
        <v>407</v>
      </c>
      <c r="B202" s="10" t="s">
        <v>408</v>
      </c>
      <c r="C202" s="10" t="s">
        <v>31</v>
      </c>
      <c r="D202" s="51">
        <v>0</v>
      </c>
      <c r="E202" s="51">
        <v>0</v>
      </c>
      <c r="F202" s="51">
        <v>0</v>
      </c>
      <c r="G202" s="51">
        <v>1</v>
      </c>
      <c r="H202" s="51">
        <v>0</v>
      </c>
      <c r="I202" s="51">
        <v>0</v>
      </c>
      <c r="J202" s="51">
        <v>0</v>
      </c>
      <c r="K202" s="51">
        <v>0</v>
      </c>
      <c r="L202" s="51">
        <v>0</v>
      </c>
      <c r="M202" s="51">
        <v>0</v>
      </c>
      <c r="O202" s="8" t="b">
        <v>1</v>
      </c>
    </row>
    <row r="203" spans="1:15" x14ac:dyDescent="0.45">
      <c r="A203" s="10" t="s">
        <v>409</v>
      </c>
      <c r="B203" s="10" t="s">
        <v>410</v>
      </c>
      <c r="C203" s="10" t="s">
        <v>31</v>
      </c>
      <c r="D203" s="51">
        <v>0</v>
      </c>
      <c r="E203" s="51">
        <v>0</v>
      </c>
      <c r="F203" s="51">
        <v>0</v>
      </c>
      <c r="G203" s="51">
        <v>1</v>
      </c>
      <c r="H203" s="51">
        <v>0</v>
      </c>
      <c r="I203" s="51">
        <v>0</v>
      </c>
      <c r="J203" s="51">
        <v>0</v>
      </c>
      <c r="K203" s="51">
        <v>0</v>
      </c>
      <c r="L203" s="51">
        <v>0</v>
      </c>
      <c r="M203" s="51">
        <v>0</v>
      </c>
      <c r="O203" s="8" t="b">
        <v>1</v>
      </c>
    </row>
    <row r="204" spans="1:15" x14ac:dyDescent="0.45">
      <c r="A204" s="10" t="s">
        <v>411</v>
      </c>
      <c r="B204" s="10" t="s">
        <v>412</v>
      </c>
      <c r="C204" s="10" t="s">
        <v>31</v>
      </c>
      <c r="D204" s="51">
        <v>0</v>
      </c>
      <c r="E204" s="51">
        <v>0</v>
      </c>
      <c r="F204" s="51">
        <v>0</v>
      </c>
      <c r="G204" s="51">
        <v>1</v>
      </c>
      <c r="H204" s="51">
        <v>0</v>
      </c>
      <c r="I204" s="51">
        <v>0</v>
      </c>
      <c r="J204" s="51">
        <v>0</v>
      </c>
      <c r="K204" s="51">
        <v>0</v>
      </c>
      <c r="L204" s="51">
        <v>0</v>
      </c>
      <c r="M204" s="51">
        <v>0</v>
      </c>
      <c r="O204" s="8" t="b">
        <v>1</v>
      </c>
    </row>
    <row r="205" spans="1:15" x14ac:dyDescent="0.45">
      <c r="A205" s="10" t="s">
        <v>413</v>
      </c>
      <c r="B205" s="10" t="s">
        <v>414</v>
      </c>
      <c r="C205" s="10" t="s">
        <v>31</v>
      </c>
      <c r="D205" s="51">
        <v>8.6599999999999996E-2</v>
      </c>
      <c r="E205" s="51">
        <v>0</v>
      </c>
      <c r="F205" s="51">
        <v>0</v>
      </c>
      <c r="G205" s="51">
        <v>0.91339999999999999</v>
      </c>
      <c r="H205" s="51">
        <v>0</v>
      </c>
      <c r="I205" s="51">
        <v>0</v>
      </c>
      <c r="J205" s="51">
        <v>0</v>
      </c>
      <c r="K205" s="51">
        <v>0</v>
      </c>
      <c r="L205" s="51">
        <v>0</v>
      </c>
      <c r="M205" s="51">
        <v>0</v>
      </c>
      <c r="O205" s="8" t="b">
        <v>1</v>
      </c>
    </row>
    <row r="206" spans="1:15" x14ac:dyDescent="0.45">
      <c r="A206" s="10" t="s">
        <v>415</v>
      </c>
      <c r="B206" s="10" t="s">
        <v>416</v>
      </c>
      <c r="C206" s="10" t="s">
        <v>31</v>
      </c>
      <c r="D206" s="51">
        <v>0</v>
      </c>
      <c r="E206" s="51">
        <v>0</v>
      </c>
      <c r="F206" s="51">
        <v>0</v>
      </c>
      <c r="G206" s="51">
        <v>1</v>
      </c>
      <c r="H206" s="51">
        <v>0</v>
      </c>
      <c r="I206" s="51">
        <v>0</v>
      </c>
      <c r="J206" s="51">
        <v>0</v>
      </c>
      <c r="K206" s="51">
        <v>0</v>
      </c>
      <c r="L206" s="51">
        <v>0</v>
      </c>
      <c r="M206" s="51">
        <v>0</v>
      </c>
      <c r="O206" s="8" t="b">
        <v>1</v>
      </c>
    </row>
    <row r="207" spans="1:15" x14ac:dyDescent="0.45">
      <c r="A207" s="10" t="s">
        <v>417</v>
      </c>
      <c r="B207" s="10" t="s">
        <v>418</v>
      </c>
      <c r="C207" s="10" t="s">
        <v>31</v>
      </c>
      <c r="D207" s="51">
        <v>0</v>
      </c>
      <c r="E207" s="51">
        <v>0</v>
      </c>
      <c r="F207" s="51">
        <v>0</v>
      </c>
      <c r="G207" s="51">
        <v>1</v>
      </c>
      <c r="H207" s="51">
        <v>0</v>
      </c>
      <c r="I207" s="51">
        <v>0</v>
      </c>
      <c r="J207" s="51">
        <v>0</v>
      </c>
      <c r="K207" s="51">
        <v>0</v>
      </c>
      <c r="L207" s="51">
        <v>0</v>
      </c>
      <c r="M207" s="51">
        <v>0</v>
      </c>
      <c r="O207" s="8" t="b">
        <v>1</v>
      </c>
    </row>
    <row r="208" spans="1:15" x14ac:dyDescent="0.45">
      <c r="A208" s="10" t="s">
        <v>419</v>
      </c>
      <c r="B208" s="10" t="s">
        <v>420</v>
      </c>
      <c r="C208" s="10" t="s">
        <v>31</v>
      </c>
      <c r="D208" s="51">
        <v>0</v>
      </c>
      <c r="E208" s="51">
        <v>0</v>
      </c>
      <c r="F208" s="51">
        <v>0</v>
      </c>
      <c r="G208" s="51">
        <v>1</v>
      </c>
      <c r="H208" s="51">
        <v>0</v>
      </c>
      <c r="I208" s="51">
        <v>0</v>
      </c>
      <c r="J208" s="51">
        <v>0</v>
      </c>
      <c r="K208" s="51">
        <v>0</v>
      </c>
      <c r="L208" s="51">
        <v>0</v>
      </c>
      <c r="M208" s="51">
        <v>0</v>
      </c>
      <c r="O208" s="8" t="b">
        <v>1</v>
      </c>
    </row>
    <row r="209" spans="1:15" x14ac:dyDescent="0.45">
      <c r="A209" s="10" t="s">
        <v>421</v>
      </c>
      <c r="B209" s="10" t="s">
        <v>422</v>
      </c>
      <c r="C209" s="10" t="s">
        <v>31</v>
      </c>
      <c r="D209" s="51">
        <v>0</v>
      </c>
      <c r="E209" s="51">
        <v>0</v>
      </c>
      <c r="F209" s="51">
        <v>0</v>
      </c>
      <c r="G209" s="51">
        <v>1</v>
      </c>
      <c r="H209" s="51">
        <v>0</v>
      </c>
      <c r="I209" s="51">
        <v>0</v>
      </c>
      <c r="J209" s="51">
        <v>0</v>
      </c>
      <c r="K209" s="51">
        <v>0</v>
      </c>
      <c r="L209" s="51">
        <v>0</v>
      </c>
      <c r="M209" s="51">
        <v>0</v>
      </c>
      <c r="O209" s="8" t="b">
        <v>1</v>
      </c>
    </row>
    <row r="210" spans="1:15" x14ac:dyDescent="0.45">
      <c r="A210" s="10" t="s">
        <v>423</v>
      </c>
      <c r="B210" s="10" t="s">
        <v>424</v>
      </c>
      <c r="C210" s="10" t="s">
        <v>31</v>
      </c>
      <c r="D210" s="51">
        <v>0</v>
      </c>
      <c r="E210" s="51">
        <v>0</v>
      </c>
      <c r="F210" s="51">
        <v>0</v>
      </c>
      <c r="G210" s="51">
        <v>1</v>
      </c>
      <c r="H210" s="51">
        <v>0</v>
      </c>
      <c r="I210" s="51">
        <v>0</v>
      </c>
      <c r="J210" s="51">
        <v>0</v>
      </c>
      <c r="K210" s="51">
        <v>0</v>
      </c>
      <c r="L210" s="51">
        <v>0</v>
      </c>
      <c r="M210" s="51">
        <v>0</v>
      </c>
      <c r="O210" s="8" t="b">
        <v>1</v>
      </c>
    </row>
    <row r="211" spans="1:15" x14ac:dyDescent="0.45">
      <c r="A211" s="10" t="s">
        <v>425</v>
      </c>
      <c r="B211" s="10" t="s">
        <v>426</v>
      </c>
      <c r="C211" s="10" t="s">
        <v>31</v>
      </c>
      <c r="D211" s="51">
        <v>0</v>
      </c>
      <c r="E211" s="51">
        <v>0</v>
      </c>
      <c r="F211" s="51">
        <v>0</v>
      </c>
      <c r="G211" s="51">
        <v>1</v>
      </c>
      <c r="H211" s="51">
        <v>0</v>
      </c>
      <c r="I211" s="51">
        <v>0</v>
      </c>
      <c r="J211" s="51">
        <v>0</v>
      </c>
      <c r="K211" s="51">
        <v>0</v>
      </c>
      <c r="L211" s="51">
        <v>0</v>
      </c>
      <c r="M211" s="51">
        <v>0</v>
      </c>
      <c r="O211" s="8" t="b">
        <v>1</v>
      </c>
    </row>
    <row r="212" spans="1:15" x14ac:dyDescent="0.45">
      <c r="A212" s="10" t="s">
        <v>427</v>
      </c>
      <c r="B212" s="10" t="s">
        <v>428</v>
      </c>
      <c r="C212" s="10" t="s">
        <v>31</v>
      </c>
      <c r="D212" s="51">
        <v>0</v>
      </c>
      <c r="E212" s="51">
        <v>0</v>
      </c>
      <c r="F212" s="51">
        <v>0</v>
      </c>
      <c r="G212" s="51">
        <v>1</v>
      </c>
      <c r="H212" s="51">
        <v>0</v>
      </c>
      <c r="I212" s="51">
        <v>0</v>
      </c>
      <c r="J212" s="51">
        <v>0</v>
      </c>
      <c r="K212" s="51">
        <v>0</v>
      </c>
      <c r="L212" s="51">
        <v>0</v>
      </c>
      <c r="M212" s="51">
        <v>0</v>
      </c>
      <c r="O212" s="8" t="b">
        <v>1</v>
      </c>
    </row>
    <row r="213" spans="1:15" x14ac:dyDescent="0.45">
      <c r="A213" s="10" t="s">
        <v>429</v>
      </c>
      <c r="B213" s="10" t="s">
        <v>430</v>
      </c>
      <c r="C213" s="10" t="s">
        <v>31</v>
      </c>
      <c r="D213" s="51">
        <v>0</v>
      </c>
      <c r="E213" s="51">
        <v>0</v>
      </c>
      <c r="F213" s="51">
        <v>0</v>
      </c>
      <c r="G213" s="51">
        <v>0</v>
      </c>
      <c r="H213" s="51">
        <v>0</v>
      </c>
      <c r="I213" s="51">
        <v>0</v>
      </c>
      <c r="J213" s="51">
        <v>1</v>
      </c>
      <c r="K213" s="51">
        <v>0</v>
      </c>
      <c r="L213" s="51">
        <v>0</v>
      </c>
      <c r="M213" s="51">
        <v>0</v>
      </c>
      <c r="O213" s="8" t="b">
        <v>1</v>
      </c>
    </row>
    <row r="214" spans="1:15" x14ac:dyDescent="0.45">
      <c r="A214" s="10" t="s">
        <v>431</v>
      </c>
      <c r="B214" s="10" t="s">
        <v>432</v>
      </c>
      <c r="C214" s="10" t="s">
        <v>31</v>
      </c>
      <c r="D214" s="51">
        <v>0</v>
      </c>
      <c r="E214" s="51">
        <v>0</v>
      </c>
      <c r="F214" s="51">
        <v>0</v>
      </c>
      <c r="G214" s="51">
        <v>3.0000000000000027E-2</v>
      </c>
      <c r="H214" s="51">
        <v>0</v>
      </c>
      <c r="I214" s="51">
        <v>0</v>
      </c>
      <c r="J214" s="51">
        <v>0.97</v>
      </c>
      <c r="K214" s="51">
        <v>0</v>
      </c>
      <c r="L214" s="51">
        <v>0</v>
      </c>
      <c r="M214" s="51">
        <v>0</v>
      </c>
      <c r="O214" s="8" t="b">
        <v>1</v>
      </c>
    </row>
    <row r="215" spans="1:15" x14ac:dyDescent="0.45">
      <c r="A215" s="10" t="s">
        <v>433</v>
      </c>
      <c r="B215" s="10" t="s">
        <v>434</v>
      </c>
      <c r="C215" s="10" t="s">
        <v>31</v>
      </c>
      <c r="D215" s="51">
        <v>0</v>
      </c>
      <c r="E215" s="51">
        <v>0</v>
      </c>
      <c r="F215" s="51">
        <v>0</v>
      </c>
      <c r="G215" s="51">
        <v>0</v>
      </c>
      <c r="H215" s="51">
        <v>0</v>
      </c>
      <c r="I215" s="51">
        <v>0</v>
      </c>
      <c r="J215" s="51">
        <v>1</v>
      </c>
      <c r="K215" s="51">
        <v>0</v>
      </c>
      <c r="L215" s="51">
        <v>0</v>
      </c>
      <c r="M215" s="51">
        <v>0</v>
      </c>
      <c r="O215" s="8" t="b">
        <v>1</v>
      </c>
    </row>
    <row r="216" spans="1:15" x14ac:dyDescent="0.45">
      <c r="A216" s="10" t="s">
        <v>435</v>
      </c>
      <c r="B216" s="10" t="s">
        <v>436</v>
      </c>
      <c r="C216" s="10" t="s">
        <v>24</v>
      </c>
      <c r="D216" s="51">
        <v>0</v>
      </c>
      <c r="E216" s="51">
        <v>0</v>
      </c>
      <c r="F216" s="51">
        <v>0</v>
      </c>
      <c r="G216" s="51">
        <v>0</v>
      </c>
      <c r="H216" s="51">
        <v>0</v>
      </c>
      <c r="I216" s="51">
        <v>0</v>
      </c>
      <c r="J216" s="51">
        <v>1</v>
      </c>
      <c r="K216" s="51">
        <v>0</v>
      </c>
      <c r="L216" s="51">
        <v>0</v>
      </c>
      <c r="M216" s="51">
        <v>0</v>
      </c>
      <c r="O216" s="8" t="b">
        <v>1</v>
      </c>
    </row>
    <row r="217" spans="1:15" x14ac:dyDescent="0.45">
      <c r="A217" s="10" t="s">
        <v>437</v>
      </c>
      <c r="B217" s="10" t="s">
        <v>438</v>
      </c>
      <c r="C217" s="10" t="s">
        <v>5</v>
      </c>
      <c r="D217" s="51">
        <v>0</v>
      </c>
      <c r="E217" s="51">
        <v>0</v>
      </c>
      <c r="F217" s="51">
        <v>0</v>
      </c>
      <c r="G217" s="51">
        <v>0</v>
      </c>
      <c r="H217" s="51">
        <v>0</v>
      </c>
      <c r="I217" s="51">
        <v>0</v>
      </c>
      <c r="J217" s="51">
        <v>1</v>
      </c>
      <c r="K217" s="51">
        <v>0</v>
      </c>
      <c r="L217" s="51">
        <v>0</v>
      </c>
      <c r="M217" s="51">
        <v>0</v>
      </c>
      <c r="O217" s="8" t="b">
        <v>1</v>
      </c>
    </row>
    <row r="218" spans="1:15" x14ac:dyDescent="0.45">
      <c r="A218" s="10" t="s">
        <v>439</v>
      </c>
      <c r="B218" s="10" t="s">
        <v>440</v>
      </c>
      <c r="C218" s="10" t="s">
        <v>31</v>
      </c>
      <c r="D218" s="51">
        <v>0</v>
      </c>
      <c r="E218" s="51">
        <v>0</v>
      </c>
      <c r="F218" s="51">
        <v>0</v>
      </c>
      <c r="G218" s="51">
        <v>0</v>
      </c>
      <c r="H218" s="51">
        <v>0</v>
      </c>
      <c r="I218" s="51">
        <v>0</v>
      </c>
      <c r="J218" s="51">
        <v>1</v>
      </c>
      <c r="K218" s="51">
        <v>0</v>
      </c>
      <c r="L218" s="51">
        <v>0</v>
      </c>
      <c r="M218" s="51">
        <v>0</v>
      </c>
      <c r="O218" s="8" t="b">
        <v>1</v>
      </c>
    </row>
    <row r="219" spans="1:15" x14ac:dyDescent="0.45">
      <c r="A219" s="10" t="s">
        <v>441</v>
      </c>
      <c r="B219" s="10" t="s">
        <v>442</v>
      </c>
      <c r="C219" s="10" t="s">
        <v>31</v>
      </c>
      <c r="D219" s="51">
        <v>0</v>
      </c>
      <c r="E219" s="51">
        <v>0</v>
      </c>
      <c r="F219" s="51">
        <v>0</v>
      </c>
      <c r="G219" s="51">
        <v>0</v>
      </c>
      <c r="H219" s="51">
        <v>0</v>
      </c>
      <c r="I219" s="51">
        <v>0</v>
      </c>
      <c r="J219" s="51">
        <v>1</v>
      </c>
      <c r="K219" s="51">
        <v>0</v>
      </c>
      <c r="L219" s="51">
        <v>0</v>
      </c>
      <c r="M219" s="51">
        <v>0</v>
      </c>
      <c r="O219" s="8" t="b">
        <v>1</v>
      </c>
    </row>
    <row r="220" spans="1:15" x14ac:dyDescent="0.45">
      <c r="A220" s="10" t="s">
        <v>443</v>
      </c>
      <c r="B220" s="10" t="s">
        <v>444</v>
      </c>
      <c r="C220" s="10" t="s">
        <v>31</v>
      </c>
      <c r="D220" s="51">
        <v>0</v>
      </c>
      <c r="E220" s="51">
        <v>0</v>
      </c>
      <c r="F220" s="51">
        <v>0</v>
      </c>
      <c r="G220" s="51">
        <v>0</v>
      </c>
      <c r="H220" s="51">
        <v>0</v>
      </c>
      <c r="I220" s="51">
        <v>0</v>
      </c>
      <c r="J220" s="51">
        <v>1</v>
      </c>
      <c r="K220" s="51">
        <v>0</v>
      </c>
      <c r="L220" s="51">
        <v>0</v>
      </c>
      <c r="M220" s="51">
        <v>0</v>
      </c>
      <c r="O220" s="8" t="b">
        <v>1</v>
      </c>
    </row>
    <row r="221" spans="1:15" x14ac:dyDescent="0.45">
      <c r="A221" s="10" t="s">
        <v>445</v>
      </c>
      <c r="B221" s="10" t="s">
        <v>446</v>
      </c>
      <c r="C221" s="10" t="s">
        <v>31</v>
      </c>
      <c r="D221" s="51">
        <v>0</v>
      </c>
      <c r="E221" s="51">
        <v>0</v>
      </c>
      <c r="F221" s="51">
        <v>0</v>
      </c>
      <c r="G221" s="51">
        <v>0</v>
      </c>
      <c r="H221" s="51">
        <v>0</v>
      </c>
      <c r="I221" s="51">
        <v>0</v>
      </c>
      <c r="J221" s="51">
        <v>1</v>
      </c>
      <c r="K221" s="51">
        <v>0</v>
      </c>
      <c r="L221" s="51">
        <v>0</v>
      </c>
      <c r="M221" s="51">
        <v>0</v>
      </c>
      <c r="O221" s="8" t="b">
        <v>1</v>
      </c>
    </row>
    <row r="222" spans="1:15" x14ac:dyDescent="0.45">
      <c r="A222" s="10" t="s">
        <v>447</v>
      </c>
      <c r="B222" s="10" t="s">
        <v>448</v>
      </c>
      <c r="C222" s="10" t="s">
        <v>31</v>
      </c>
      <c r="D222" s="51">
        <v>0</v>
      </c>
      <c r="E222" s="51">
        <v>0</v>
      </c>
      <c r="F222" s="51">
        <v>0</v>
      </c>
      <c r="G222" s="51">
        <v>0</v>
      </c>
      <c r="H222" s="51">
        <v>0</v>
      </c>
      <c r="I222" s="51">
        <v>0</v>
      </c>
      <c r="J222" s="51">
        <v>1</v>
      </c>
      <c r="K222" s="51">
        <v>0</v>
      </c>
      <c r="L222" s="51">
        <v>0</v>
      </c>
      <c r="M222" s="51">
        <v>0</v>
      </c>
      <c r="O222" s="8" t="b">
        <v>1</v>
      </c>
    </row>
    <row r="223" spans="1:15" x14ac:dyDescent="0.45">
      <c r="A223" s="10" t="s">
        <v>449</v>
      </c>
      <c r="B223" s="10" t="s">
        <v>450</v>
      </c>
      <c r="C223" s="10" t="s">
        <v>31</v>
      </c>
      <c r="D223" s="51">
        <v>0</v>
      </c>
      <c r="E223" s="51">
        <v>0</v>
      </c>
      <c r="F223" s="51">
        <v>0</v>
      </c>
      <c r="G223" s="51">
        <v>0</v>
      </c>
      <c r="H223" s="51">
        <v>0</v>
      </c>
      <c r="I223" s="51">
        <v>0</v>
      </c>
      <c r="J223" s="51">
        <v>1</v>
      </c>
      <c r="K223" s="51">
        <v>0</v>
      </c>
      <c r="L223" s="51">
        <v>0</v>
      </c>
      <c r="M223" s="51">
        <v>0</v>
      </c>
      <c r="O223" s="8" t="b">
        <v>1</v>
      </c>
    </row>
    <row r="224" spans="1:15" x14ac:dyDescent="0.45">
      <c r="A224" s="10" t="s">
        <v>451</v>
      </c>
      <c r="B224" s="10" t="s">
        <v>452</v>
      </c>
      <c r="C224" s="10" t="s">
        <v>5</v>
      </c>
      <c r="D224" s="51">
        <v>0</v>
      </c>
      <c r="E224" s="51">
        <v>0</v>
      </c>
      <c r="F224" s="51">
        <v>0</v>
      </c>
      <c r="G224" s="51">
        <v>0</v>
      </c>
      <c r="H224" s="51">
        <v>0.12</v>
      </c>
      <c r="I224" s="51">
        <v>0</v>
      </c>
      <c r="J224" s="51">
        <v>0.88</v>
      </c>
      <c r="K224" s="51">
        <v>0</v>
      </c>
      <c r="L224" s="51">
        <v>0</v>
      </c>
      <c r="M224" s="51">
        <v>0</v>
      </c>
      <c r="O224" s="8" t="b">
        <v>1</v>
      </c>
    </row>
    <row r="225" spans="1:15" x14ac:dyDescent="0.45">
      <c r="A225" s="10" t="s">
        <v>453</v>
      </c>
      <c r="B225" s="10" t="s">
        <v>454</v>
      </c>
      <c r="C225" s="10" t="s">
        <v>31</v>
      </c>
      <c r="D225" s="51">
        <v>0</v>
      </c>
      <c r="E225" s="51">
        <v>0</v>
      </c>
      <c r="F225" s="51">
        <v>0</v>
      </c>
      <c r="G225" s="51">
        <v>0.08</v>
      </c>
      <c r="H225" s="51">
        <v>0</v>
      </c>
      <c r="I225" s="51">
        <v>0</v>
      </c>
      <c r="J225" s="51">
        <v>0.92</v>
      </c>
      <c r="K225" s="51">
        <v>0</v>
      </c>
      <c r="L225" s="51">
        <v>0</v>
      </c>
      <c r="M225" s="51">
        <v>0</v>
      </c>
      <c r="O225" s="8" t="b">
        <v>1</v>
      </c>
    </row>
    <row r="226" spans="1:15" x14ac:dyDescent="0.45">
      <c r="A226" s="10" t="s">
        <v>455</v>
      </c>
      <c r="B226" s="10" t="s">
        <v>456</v>
      </c>
      <c r="C226" s="10" t="s">
        <v>13</v>
      </c>
      <c r="D226" s="51">
        <v>0</v>
      </c>
      <c r="E226" s="51">
        <v>0</v>
      </c>
      <c r="F226" s="51">
        <v>0</v>
      </c>
      <c r="G226" s="51">
        <v>0</v>
      </c>
      <c r="H226" s="51">
        <v>0</v>
      </c>
      <c r="I226" s="51">
        <v>0</v>
      </c>
      <c r="J226" s="51">
        <v>1</v>
      </c>
      <c r="K226" s="51">
        <v>0</v>
      </c>
      <c r="L226" s="51">
        <v>0</v>
      </c>
      <c r="M226" s="51">
        <v>0</v>
      </c>
      <c r="O226" s="8" t="b">
        <v>1</v>
      </c>
    </row>
    <row r="227" spans="1:15" x14ac:dyDescent="0.45">
      <c r="A227" s="10" t="s">
        <v>457</v>
      </c>
      <c r="B227" s="10" t="s">
        <v>458</v>
      </c>
      <c r="C227" s="10" t="s">
        <v>31</v>
      </c>
      <c r="D227" s="51">
        <v>2.7E-2</v>
      </c>
      <c r="E227" s="51">
        <v>0</v>
      </c>
      <c r="F227" s="51">
        <v>0</v>
      </c>
      <c r="G227" s="51">
        <v>0.17299999999999993</v>
      </c>
      <c r="H227" s="51">
        <v>0</v>
      </c>
      <c r="I227" s="51">
        <v>0</v>
      </c>
      <c r="J227" s="51">
        <v>0.8</v>
      </c>
      <c r="K227" s="51">
        <v>0</v>
      </c>
      <c r="L227" s="51">
        <v>0</v>
      </c>
      <c r="M227" s="51">
        <v>0</v>
      </c>
      <c r="O227" s="8" t="b">
        <v>1</v>
      </c>
    </row>
    <row r="228" spans="1:15" x14ac:dyDescent="0.45">
      <c r="A228" s="10" t="s">
        <v>459</v>
      </c>
      <c r="B228" s="10" t="s">
        <v>460</v>
      </c>
      <c r="C228" s="10" t="s">
        <v>31</v>
      </c>
      <c r="D228" s="51">
        <v>0</v>
      </c>
      <c r="E228" s="51">
        <v>0</v>
      </c>
      <c r="F228" s="51">
        <v>0</v>
      </c>
      <c r="G228" s="51">
        <v>0.11</v>
      </c>
      <c r="H228" s="51">
        <v>0</v>
      </c>
      <c r="I228" s="51">
        <v>0</v>
      </c>
      <c r="J228" s="51">
        <v>0.89</v>
      </c>
      <c r="K228" s="51">
        <v>0</v>
      </c>
      <c r="L228" s="51">
        <v>0</v>
      </c>
      <c r="M228" s="51">
        <v>0</v>
      </c>
      <c r="O228" s="8" t="b">
        <v>1</v>
      </c>
    </row>
    <row r="229" spans="1:15" x14ac:dyDescent="0.45">
      <c r="A229" s="10" t="s">
        <v>461</v>
      </c>
      <c r="B229" s="10" t="s">
        <v>462</v>
      </c>
      <c r="C229" s="10" t="s">
        <v>31</v>
      </c>
      <c r="D229" s="51">
        <v>2.5700000000000001E-2</v>
      </c>
      <c r="E229" s="51">
        <v>0</v>
      </c>
      <c r="F229" s="51">
        <v>0</v>
      </c>
      <c r="G229" s="51">
        <v>0</v>
      </c>
      <c r="H229" s="51">
        <v>0.03</v>
      </c>
      <c r="I229" s="51">
        <v>0</v>
      </c>
      <c r="J229" s="51">
        <v>0.94429999999999992</v>
      </c>
      <c r="K229" s="51">
        <v>0</v>
      </c>
      <c r="L229" s="51">
        <v>0</v>
      </c>
      <c r="M229" s="51">
        <v>0</v>
      </c>
      <c r="O229" s="8" t="b">
        <v>1</v>
      </c>
    </row>
    <row r="230" spans="1:15" x14ac:dyDescent="0.45">
      <c r="A230" s="10" t="s">
        <v>463</v>
      </c>
      <c r="B230" s="10" t="s">
        <v>464</v>
      </c>
      <c r="C230" s="10" t="s">
        <v>31</v>
      </c>
      <c r="D230" s="51">
        <v>0</v>
      </c>
      <c r="E230" s="51">
        <v>0</v>
      </c>
      <c r="F230" s="51">
        <v>0</v>
      </c>
      <c r="G230" s="51">
        <v>0</v>
      </c>
      <c r="H230" s="51">
        <v>0</v>
      </c>
      <c r="I230" s="51">
        <v>0</v>
      </c>
      <c r="J230" s="51">
        <v>1</v>
      </c>
      <c r="K230" s="51">
        <v>0</v>
      </c>
      <c r="L230" s="51">
        <v>0</v>
      </c>
      <c r="M230" s="51">
        <v>0</v>
      </c>
      <c r="O230" s="8" t="b">
        <v>1</v>
      </c>
    </row>
    <row r="231" spans="1:15" x14ac:dyDescent="0.45">
      <c r="A231" s="10" t="s">
        <v>465</v>
      </c>
      <c r="B231" s="10" t="s">
        <v>466</v>
      </c>
      <c r="C231" s="10" t="s">
        <v>31</v>
      </c>
      <c r="D231" s="51">
        <v>0</v>
      </c>
      <c r="E231" s="51">
        <v>0</v>
      </c>
      <c r="F231" s="51">
        <v>0</v>
      </c>
      <c r="G231" s="51">
        <v>0</v>
      </c>
      <c r="H231" s="51">
        <v>0</v>
      </c>
      <c r="I231" s="51">
        <v>0</v>
      </c>
      <c r="J231" s="51">
        <v>1</v>
      </c>
      <c r="K231" s="51">
        <v>0</v>
      </c>
      <c r="L231" s="51">
        <v>0</v>
      </c>
      <c r="M231" s="51">
        <v>0</v>
      </c>
      <c r="O231" s="8" t="b">
        <v>1</v>
      </c>
    </row>
    <row r="232" spans="1:15" x14ac:dyDescent="0.45">
      <c r="A232" s="10" t="s">
        <v>467</v>
      </c>
      <c r="B232" s="10" t="s">
        <v>468</v>
      </c>
      <c r="C232" s="10" t="s">
        <v>31</v>
      </c>
      <c r="D232" s="51">
        <v>0</v>
      </c>
      <c r="E232" s="51">
        <v>0</v>
      </c>
      <c r="F232" s="51">
        <v>0</v>
      </c>
      <c r="G232" s="51">
        <v>0</v>
      </c>
      <c r="H232" s="51">
        <v>0</v>
      </c>
      <c r="I232" s="51">
        <v>0</v>
      </c>
      <c r="J232" s="51">
        <v>1</v>
      </c>
      <c r="K232" s="51">
        <v>0</v>
      </c>
      <c r="L232" s="51">
        <v>0</v>
      </c>
      <c r="M232" s="51">
        <v>0</v>
      </c>
      <c r="O232" s="8" t="b">
        <v>1</v>
      </c>
    </row>
    <row r="233" spans="1:15" x14ac:dyDescent="0.45">
      <c r="A233" s="10" t="s">
        <v>469</v>
      </c>
      <c r="B233" s="10" t="s">
        <v>470</v>
      </c>
      <c r="C233" s="10" t="s">
        <v>31</v>
      </c>
      <c r="D233" s="51">
        <v>0</v>
      </c>
      <c r="E233" s="51">
        <v>0</v>
      </c>
      <c r="F233" s="51">
        <v>0</v>
      </c>
      <c r="G233" s="51">
        <v>0</v>
      </c>
      <c r="H233" s="51">
        <v>0</v>
      </c>
      <c r="I233" s="51">
        <v>0</v>
      </c>
      <c r="J233" s="51">
        <v>1</v>
      </c>
      <c r="K233" s="51">
        <v>0</v>
      </c>
      <c r="L233" s="51">
        <v>0</v>
      </c>
      <c r="M233" s="51">
        <v>0</v>
      </c>
      <c r="O233" s="8" t="b">
        <v>1</v>
      </c>
    </row>
    <row r="234" spans="1:15" x14ac:dyDescent="0.45">
      <c r="A234" s="10" t="s">
        <v>471</v>
      </c>
      <c r="B234" s="10" t="s">
        <v>472</v>
      </c>
      <c r="C234" s="10" t="s">
        <v>31</v>
      </c>
      <c r="D234" s="51">
        <v>0</v>
      </c>
      <c r="E234" s="51">
        <v>0</v>
      </c>
      <c r="F234" s="51">
        <v>0</v>
      </c>
      <c r="G234" s="51">
        <v>0</v>
      </c>
      <c r="H234" s="51">
        <v>0</v>
      </c>
      <c r="I234" s="51">
        <v>0</v>
      </c>
      <c r="J234" s="51">
        <v>1</v>
      </c>
      <c r="K234" s="51">
        <v>0</v>
      </c>
      <c r="L234" s="51">
        <v>0</v>
      </c>
      <c r="M234" s="51">
        <v>0</v>
      </c>
      <c r="O234" s="8" t="b">
        <v>1</v>
      </c>
    </row>
    <row r="235" spans="1:15" x14ac:dyDescent="0.45">
      <c r="A235" s="10" t="s">
        <v>473</v>
      </c>
      <c r="B235" s="10" t="s">
        <v>474</v>
      </c>
      <c r="C235" s="10" t="s">
        <v>31</v>
      </c>
      <c r="D235" s="51">
        <v>0</v>
      </c>
      <c r="E235" s="51">
        <v>0</v>
      </c>
      <c r="F235" s="51">
        <v>0</v>
      </c>
      <c r="G235" s="51">
        <v>0</v>
      </c>
      <c r="H235" s="51">
        <v>0</v>
      </c>
      <c r="I235" s="51">
        <v>0</v>
      </c>
      <c r="J235" s="51">
        <v>1</v>
      </c>
      <c r="K235" s="51">
        <v>0</v>
      </c>
      <c r="L235" s="51">
        <v>0</v>
      </c>
      <c r="M235" s="51">
        <v>0</v>
      </c>
      <c r="O235" s="8" t="b">
        <v>1</v>
      </c>
    </row>
    <row r="236" spans="1:15" x14ac:dyDescent="0.45">
      <c r="A236" s="10" t="s">
        <v>475</v>
      </c>
      <c r="B236" s="10" t="s">
        <v>476</v>
      </c>
      <c r="C236" s="10" t="s">
        <v>31</v>
      </c>
      <c r="D236" s="51">
        <v>0</v>
      </c>
      <c r="E236" s="51">
        <v>0</v>
      </c>
      <c r="F236" s="51">
        <v>0</v>
      </c>
      <c r="G236" s="51">
        <v>5.0000000000000044E-2</v>
      </c>
      <c r="H236" s="51">
        <v>0</v>
      </c>
      <c r="I236" s="51">
        <v>0</v>
      </c>
      <c r="J236" s="51">
        <v>0.95</v>
      </c>
      <c r="K236" s="51">
        <v>0</v>
      </c>
      <c r="L236" s="51">
        <v>0</v>
      </c>
      <c r="M236" s="51">
        <v>0</v>
      </c>
      <c r="O236" s="8" t="b">
        <v>1</v>
      </c>
    </row>
    <row r="237" spans="1:15" x14ac:dyDescent="0.45">
      <c r="A237" s="10" t="s">
        <v>477</v>
      </c>
      <c r="B237" s="10" t="s">
        <v>478</v>
      </c>
      <c r="C237" s="10" t="s">
        <v>31</v>
      </c>
      <c r="D237" s="51">
        <v>0</v>
      </c>
      <c r="E237" s="51">
        <v>0</v>
      </c>
      <c r="F237" s="51">
        <v>0</v>
      </c>
      <c r="G237" s="51">
        <v>0</v>
      </c>
      <c r="H237" s="51">
        <v>0</v>
      </c>
      <c r="I237" s="51">
        <v>0</v>
      </c>
      <c r="J237" s="51">
        <v>1</v>
      </c>
      <c r="K237" s="51">
        <v>0</v>
      </c>
      <c r="L237" s="51">
        <v>0</v>
      </c>
      <c r="M237" s="51">
        <v>0</v>
      </c>
      <c r="O237" s="8" t="b">
        <v>1</v>
      </c>
    </row>
    <row r="238" spans="1:15" x14ac:dyDescent="0.45">
      <c r="A238" s="10" t="s">
        <v>479</v>
      </c>
      <c r="B238" s="10" t="s">
        <v>480</v>
      </c>
      <c r="C238" s="10" t="s">
        <v>31</v>
      </c>
      <c r="D238" s="51">
        <v>0</v>
      </c>
      <c r="E238" s="51">
        <v>0</v>
      </c>
      <c r="F238" s="51">
        <v>0</v>
      </c>
      <c r="G238" s="51">
        <v>0</v>
      </c>
      <c r="H238" s="51">
        <v>0</v>
      </c>
      <c r="I238" s="51">
        <v>0</v>
      </c>
      <c r="J238" s="51">
        <v>1</v>
      </c>
      <c r="K238" s="51">
        <v>0</v>
      </c>
      <c r="L238" s="51">
        <v>0</v>
      </c>
      <c r="M238" s="51">
        <v>0</v>
      </c>
      <c r="O238" s="8" t="b">
        <v>1</v>
      </c>
    </row>
    <row r="239" spans="1:15" x14ac:dyDescent="0.45">
      <c r="A239" s="10" t="s">
        <v>481</v>
      </c>
      <c r="B239" s="10" t="s">
        <v>482</v>
      </c>
      <c r="C239" s="10" t="s">
        <v>24</v>
      </c>
      <c r="D239" s="51">
        <v>0</v>
      </c>
      <c r="E239" s="51">
        <v>0</v>
      </c>
      <c r="F239" s="51">
        <v>0</v>
      </c>
      <c r="G239" s="51">
        <v>0</v>
      </c>
      <c r="H239" s="51">
        <v>0</v>
      </c>
      <c r="I239" s="51">
        <v>0</v>
      </c>
      <c r="J239" s="51">
        <v>1</v>
      </c>
      <c r="K239" s="51">
        <v>0</v>
      </c>
      <c r="L239" s="51">
        <v>0</v>
      </c>
      <c r="M239" s="51">
        <v>0</v>
      </c>
      <c r="O239" s="8" t="b">
        <v>1</v>
      </c>
    </row>
    <row r="240" spans="1:15" x14ac:dyDescent="0.45">
      <c r="A240" s="10" t="s">
        <v>483</v>
      </c>
      <c r="B240" s="10" t="s">
        <v>484</v>
      </c>
      <c r="C240" s="10" t="s">
        <v>24</v>
      </c>
      <c r="D240" s="51">
        <v>0</v>
      </c>
      <c r="E240" s="51">
        <v>0</v>
      </c>
      <c r="F240" s="51">
        <v>0</v>
      </c>
      <c r="G240" s="51">
        <v>0</v>
      </c>
      <c r="H240" s="51">
        <v>0</v>
      </c>
      <c r="I240" s="51">
        <v>0</v>
      </c>
      <c r="J240" s="51">
        <v>1</v>
      </c>
      <c r="K240" s="51">
        <v>0</v>
      </c>
      <c r="L240" s="51">
        <v>0</v>
      </c>
      <c r="M240" s="51">
        <v>0</v>
      </c>
      <c r="O240" s="8" t="b">
        <v>1</v>
      </c>
    </row>
    <row r="241" spans="1:15" x14ac:dyDescent="0.45">
      <c r="A241" s="10" t="s">
        <v>485</v>
      </c>
      <c r="B241" s="10" t="s">
        <v>486</v>
      </c>
      <c r="C241" s="10" t="s">
        <v>24</v>
      </c>
      <c r="D241" s="51">
        <v>0</v>
      </c>
      <c r="E241" s="51">
        <v>0</v>
      </c>
      <c r="F241" s="51">
        <v>0</v>
      </c>
      <c r="G241" s="51">
        <v>0</v>
      </c>
      <c r="H241" s="51">
        <v>0</v>
      </c>
      <c r="I241" s="51">
        <v>0</v>
      </c>
      <c r="J241" s="51">
        <v>1</v>
      </c>
      <c r="K241" s="51">
        <v>0</v>
      </c>
      <c r="L241" s="51">
        <v>0</v>
      </c>
      <c r="M241" s="51">
        <v>0</v>
      </c>
      <c r="O241" s="8" t="b">
        <v>1</v>
      </c>
    </row>
    <row r="242" spans="1:15" x14ac:dyDescent="0.45">
      <c r="A242" s="10" t="s">
        <v>487</v>
      </c>
      <c r="B242" s="10" t="s">
        <v>488</v>
      </c>
      <c r="C242" s="10" t="s">
        <v>24</v>
      </c>
      <c r="D242" s="51">
        <v>0</v>
      </c>
      <c r="E242" s="51">
        <v>0</v>
      </c>
      <c r="F242" s="51">
        <v>0</v>
      </c>
      <c r="G242" s="51">
        <v>0</v>
      </c>
      <c r="H242" s="51">
        <v>0</v>
      </c>
      <c r="I242" s="51">
        <v>0</v>
      </c>
      <c r="J242" s="51">
        <v>1</v>
      </c>
      <c r="K242" s="51">
        <v>0</v>
      </c>
      <c r="L242" s="51">
        <v>0</v>
      </c>
      <c r="M242" s="51">
        <v>0</v>
      </c>
      <c r="O242" s="8" t="b">
        <v>1</v>
      </c>
    </row>
    <row r="243" spans="1:15" x14ac:dyDescent="0.45">
      <c r="A243" s="10" t="s">
        <v>489</v>
      </c>
      <c r="B243" s="10" t="s">
        <v>490</v>
      </c>
      <c r="C243" s="10" t="s">
        <v>24</v>
      </c>
      <c r="D243" s="51">
        <v>0</v>
      </c>
      <c r="E243" s="51">
        <v>0</v>
      </c>
      <c r="F243" s="51">
        <v>0</v>
      </c>
      <c r="G243" s="51">
        <v>0</v>
      </c>
      <c r="H243" s="51">
        <v>0</v>
      </c>
      <c r="I243" s="51">
        <v>0</v>
      </c>
      <c r="J243" s="51">
        <v>1</v>
      </c>
      <c r="K243" s="51">
        <v>0</v>
      </c>
      <c r="L243" s="51">
        <v>0</v>
      </c>
      <c r="M243" s="51">
        <v>0</v>
      </c>
      <c r="O243" s="8" t="b">
        <v>1</v>
      </c>
    </row>
    <row r="244" spans="1:15" x14ac:dyDescent="0.45">
      <c r="A244" s="10" t="s">
        <v>491</v>
      </c>
      <c r="B244" s="10" t="s">
        <v>492</v>
      </c>
      <c r="C244" s="10" t="s">
        <v>24</v>
      </c>
      <c r="D244" s="51">
        <v>0</v>
      </c>
      <c r="E244" s="51">
        <v>0</v>
      </c>
      <c r="F244" s="51">
        <v>0</v>
      </c>
      <c r="G244" s="51">
        <v>0</v>
      </c>
      <c r="H244" s="51">
        <v>0</v>
      </c>
      <c r="I244" s="51">
        <v>0</v>
      </c>
      <c r="J244" s="51">
        <v>1</v>
      </c>
      <c r="K244" s="51">
        <v>0</v>
      </c>
      <c r="L244" s="51">
        <v>0</v>
      </c>
      <c r="M244" s="51">
        <v>0</v>
      </c>
      <c r="O244" s="8" t="b">
        <v>1</v>
      </c>
    </row>
    <row r="245" spans="1:15" x14ac:dyDescent="0.45">
      <c r="A245" s="10" t="s">
        <v>493</v>
      </c>
      <c r="B245" s="10" t="s">
        <v>494</v>
      </c>
      <c r="C245" s="10" t="s">
        <v>24</v>
      </c>
      <c r="D245" s="51">
        <v>0</v>
      </c>
      <c r="E245" s="51">
        <v>0</v>
      </c>
      <c r="F245" s="51">
        <v>0</v>
      </c>
      <c r="G245" s="51">
        <v>0</v>
      </c>
      <c r="H245" s="51">
        <v>0</v>
      </c>
      <c r="I245" s="51">
        <v>0</v>
      </c>
      <c r="J245" s="51">
        <v>1</v>
      </c>
      <c r="K245" s="51">
        <v>0</v>
      </c>
      <c r="L245" s="51">
        <v>0</v>
      </c>
      <c r="M245" s="51">
        <v>0</v>
      </c>
      <c r="O245" s="8" t="b">
        <v>1</v>
      </c>
    </row>
    <row r="246" spans="1:15" x14ac:dyDescent="0.45">
      <c r="A246" s="10" t="s">
        <v>495</v>
      </c>
      <c r="B246" s="10" t="s">
        <v>496</v>
      </c>
      <c r="C246" s="10" t="s">
        <v>24</v>
      </c>
      <c r="D246" s="51">
        <v>0</v>
      </c>
      <c r="E246" s="51">
        <v>0</v>
      </c>
      <c r="F246" s="51">
        <v>0</v>
      </c>
      <c r="G246" s="51">
        <v>0</v>
      </c>
      <c r="H246" s="51">
        <v>0</v>
      </c>
      <c r="I246" s="51">
        <v>0</v>
      </c>
      <c r="J246" s="51">
        <v>1</v>
      </c>
      <c r="K246" s="51">
        <v>0</v>
      </c>
      <c r="L246" s="51">
        <v>0</v>
      </c>
      <c r="M246" s="51">
        <v>0</v>
      </c>
      <c r="O246" s="8" t="b">
        <v>1</v>
      </c>
    </row>
    <row r="247" spans="1:15" x14ac:dyDescent="0.45">
      <c r="A247" s="10" t="s">
        <v>497</v>
      </c>
      <c r="B247" s="10" t="s">
        <v>498</v>
      </c>
      <c r="C247" s="10" t="s">
        <v>24</v>
      </c>
      <c r="D247" s="51">
        <v>0</v>
      </c>
      <c r="E247" s="51">
        <v>0</v>
      </c>
      <c r="F247" s="51">
        <v>0</v>
      </c>
      <c r="G247" s="51">
        <v>0</v>
      </c>
      <c r="H247" s="51">
        <v>0</v>
      </c>
      <c r="I247" s="51">
        <v>0</v>
      </c>
      <c r="J247" s="51">
        <v>1</v>
      </c>
      <c r="K247" s="51">
        <v>0</v>
      </c>
      <c r="L247" s="51">
        <v>0</v>
      </c>
      <c r="M247" s="51">
        <v>0</v>
      </c>
      <c r="O247" s="8" t="b">
        <v>1</v>
      </c>
    </row>
    <row r="248" spans="1:15" x14ac:dyDescent="0.45">
      <c r="A248" s="10" t="s">
        <v>499</v>
      </c>
      <c r="B248" s="10" t="s">
        <v>500</v>
      </c>
      <c r="C248" s="10" t="s">
        <v>24</v>
      </c>
      <c r="D248" s="51">
        <v>0</v>
      </c>
      <c r="E248" s="51">
        <v>0</v>
      </c>
      <c r="F248" s="51">
        <v>0</v>
      </c>
      <c r="G248" s="51">
        <v>0</v>
      </c>
      <c r="H248" s="51">
        <v>0</v>
      </c>
      <c r="I248" s="51">
        <v>0</v>
      </c>
      <c r="J248" s="51">
        <v>1</v>
      </c>
      <c r="K248" s="51">
        <v>0</v>
      </c>
      <c r="L248" s="51">
        <v>0</v>
      </c>
      <c r="M248" s="51">
        <v>0</v>
      </c>
      <c r="O248" s="8" t="b">
        <v>1</v>
      </c>
    </row>
    <row r="249" spans="1:15" x14ac:dyDescent="0.45">
      <c r="A249" s="10" t="s">
        <v>501</v>
      </c>
      <c r="B249" s="10" t="s">
        <v>502</v>
      </c>
      <c r="C249" s="10" t="s">
        <v>24</v>
      </c>
      <c r="D249" s="51">
        <v>0</v>
      </c>
      <c r="E249" s="51">
        <v>0</v>
      </c>
      <c r="F249" s="51">
        <v>0</v>
      </c>
      <c r="G249" s="51">
        <v>0</v>
      </c>
      <c r="H249" s="51">
        <v>0</v>
      </c>
      <c r="I249" s="51">
        <v>0</v>
      </c>
      <c r="J249" s="51">
        <v>1</v>
      </c>
      <c r="K249" s="51">
        <v>0</v>
      </c>
      <c r="L249" s="51">
        <v>0</v>
      </c>
      <c r="M249" s="51">
        <v>0</v>
      </c>
      <c r="O249" s="8" t="b">
        <v>1</v>
      </c>
    </row>
    <row r="250" spans="1:15" x14ac:dyDescent="0.45">
      <c r="A250" s="10" t="s">
        <v>503</v>
      </c>
      <c r="B250" s="10" t="s">
        <v>504</v>
      </c>
      <c r="C250" s="10" t="s">
        <v>24</v>
      </c>
      <c r="D250" s="51">
        <v>0</v>
      </c>
      <c r="E250" s="51">
        <v>0</v>
      </c>
      <c r="F250" s="51">
        <v>0</v>
      </c>
      <c r="G250" s="51">
        <v>0</v>
      </c>
      <c r="H250" s="51">
        <v>0</v>
      </c>
      <c r="I250" s="51">
        <v>0</v>
      </c>
      <c r="J250" s="51">
        <v>1</v>
      </c>
      <c r="K250" s="51">
        <v>0</v>
      </c>
      <c r="L250" s="51">
        <v>0</v>
      </c>
      <c r="M250" s="51">
        <v>0</v>
      </c>
      <c r="O250" s="8" t="b">
        <v>1</v>
      </c>
    </row>
    <row r="251" spans="1:15" x14ac:dyDescent="0.45">
      <c r="A251" s="10" t="s">
        <v>505</v>
      </c>
      <c r="B251" s="10" t="s">
        <v>506</v>
      </c>
      <c r="C251" s="10" t="s">
        <v>24</v>
      </c>
      <c r="D251" s="51">
        <v>0</v>
      </c>
      <c r="E251" s="51">
        <v>0</v>
      </c>
      <c r="F251" s="51">
        <v>0</v>
      </c>
      <c r="G251" s="51">
        <v>0</v>
      </c>
      <c r="H251" s="51">
        <v>0</v>
      </c>
      <c r="I251" s="51">
        <v>0</v>
      </c>
      <c r="J251" s="51">
        <v>1</v>
      </c>
      <c r="K251" s="51">
        <v>0</v>
      </c>
      <c r="L251" s="51">
        <v>0</v>
      </c>
      <c r="M251" s="51">
        <v>0</v>
      </c>
      <c r="O251" s="8" t="b">
        <v>1</v>
      </c>
    </row>
    <row r="252" spans="1:15" x14ac:dyDescent="0.45">
      <c r="A252" s="10" t="s">
        <v>507</v>
      </c>
      <c r="B252" s="10" t="s">
        <v>508</v>
      </c>
      <c r="C252" s="10" t="s">
        <v>24</v>
      </c>
      <c r="D252" s="51">
        <v>0</v>
      </c>
      <c r="E252" s="51">
        <v>0</v>
      </c>
      <c r="F252" s="51">
        <v>0</v>
      </c>
      <c r="G252" s="51">
        <v>0</v>
      </c>
      <c r="H252" s="51">
        <v>0</v>
      </c>
      <c r="I252" s="51">
        <v>0</v>
      </c>
      <c r="J252" s="51">
        <v>1</v>
      </c>
      <c r="K252" s="51">
        <v>0</v>
      </c>
      <c r="L252" s="51">
        <v>0</v>
      </c>
      <c r="M252" s="51">
        <v>0</v>
      </c>
      <c r="O252" s="8" t="b">
        <v>1</v>
      </c>
    </row>
    <row r="253" spans="1:15" x14ac:dyDescent="0.45">
      <c r="A253" s="10" t="s">
        <v>509</v>
      </c>
      <c r="B253" s="10" t="s">
        <v>510</v>
      </c>
      <c r="C253" s="10" t="s">
        <v>24</v>
      </c>
      <c r="D253" s="51">
        <v>0</v>
      </c>
      <c r="E253" s="51">
        <v>0</v>
      </c>
      <c r="F253" s="51">
        <v>0</v>
      </c>
      <c r="G253" s="51">
        <v>0</v>
      </c>
      <c r="H253" s="51">
        <v>0</v>
      </c>
      <c r="I253" s="51">
        <v>0</v>
      </c>
      <c r="J253" s="51">
        <v>1</v>
      </c>
      <c r="K253" s="51">
        <v>0</v>
      </c>
      <c r="L253" s="51">
        <v>0</v>
      </c>
      <c r="M253" s="51">
        <v>0</v>
      </c>
      <c r="O253" s="8" t="b">
        <v>1</v>
      </c>
    </row>
    <row r="254" spans="1:15" x14ac:dyDescent="0.45">
      <c r="A254" s="10" t="s">
        <v>511</v>
      </c>
      <c r="B254" s="10" t="s">
        <v>512</v>
      </c>
      <c r="C254" s="10" t="s">
        <v>24</v>
      </c>
      <c r="D254" s="51">
        <v>0</v>
      </c>
      <c r="E254" s="51">
        <v>0</v>
      </c>
      <c r="F254" s="51">
        <v>0</v>
      </c>
      <c r="G254" s="51">
        <v>0</v>
      </c>
      <c r="H254" s="51">
        <v>0</v>
      </c>
      <c r="I254" s="51">
        <v>0</v>
      </c>
      <c r="J254" s="51">
        <v>1</v>
      </c>
      <c r="K254" s="51">
        <v>0</v>
      </c>
      <c r="L254" s="51">
        <v>0</v>
      </c>
      <c r="M254" s="51">
        <v>0</v>
      </c>
      <c r="O254" s="8" t="b">
        <v>1</v>
      </c>
    </row>
    <row r="255" spans="1:15" x14ac:dyDescent="0.45">
      <c r="A255" s="10" t="s">
        <v>513</v>
      </c>
      <c r="B255" s="10" t="s">
        <v>514</v>
      </c>
      <c r="C255" s="10" t="s">
        <v>24</v>
      </c>
      <c r="D255" s="51">
        <v>0</v>
      </c>
      <c r="E255" s="51">
        <v>0</v>
      </c>
      <c r="F255" s="51">
        <v>0</v>
      </c>
      <c r="G255" s="51">
        <v>0</v>
      </c>
      <c r="H255" s="51">
        <v>0</v>
      </c>
      <c r="I255" s="51">
        <v>0</v>
      </c>
      <c r="J255" s="51">
        <v>1</v>
      </c>
      <c r="K255" s="51">
        <v>0</v>
      </c>
      <c r="L255" s="51">
        <v>0</v>
      </c>
      <c r="M255" s="51">
        <v>0</v>
      </c>
      <c r="O255" s="8" t="b">
        <v>1</v>
      </c>
    </row>
    <row r="256" spans="1:15" x14ac:dyDescent="0.45">
      <c r="A256" s="10" t="s">
        <v>515</v>
      </c>
      <c r="B256" s="10" t="s">
        <v>516</v>
      </c>
      <c r="C256" s="10" t="s">
        <v>24</v>
      </c>
      <c r="D256" s="51">
        <v>0</v>
      </c>
      <c r="E256" s="51">
        <v>0</v>
      </c>
      <c r="F256" s="51">
        <v>0</v>
      </c>
      <c r="G256" s="51">
        <v>0</v>
      </c>
      <c r="H256" s="51">
        <v>0</v>
      </c>
      <c r="I256" s="51">
        <v>0</v>
      </c>
      <c r="J256" s="51">
        <v>1</v>
      </c>
      <c r="K256" s="51">
        <v>0</v>
      </c>
      <c r="L256" s="51">
        <v>0</v>
      </c>
      <c r="M256" s="51">
        <v>0</v>
      </c>
      <c r="O256" s="8" t="b">
        <v>1</v>
      </c>
    </row>
    <row r="257" spans="1:15" x14ac:dyDescent="0.45">
      <c r="A257" s="10" t="s">
        <v>517</v>
      </c>
      <c r="B257" s="10" t="s">
        <v>518</v>
      </c>
      <c r="C257" s="10" t="s">
        <v>24</v>
      </c>
      <c r="D257" s="51">
        <v>0</v>
      </c>
      <c r="E257" s="51">
        <v>0</v>
      </c>
      <c r="F257" s="51">
        <v>0</v>
      </c>
      <c r="G257" s="51">
        <v>0</v>
      </c>
      <c r="H257" s="51">
        <v>0</v>
      </c>
      <c r="I257" s="51">
        <v>0</v>
      </c>
      <c r="J257" s="51">
        <v>1</v>
      </c>
      <c r="K257" s="51">
        <v>0</v>
      </c>
      <c r="L257" s="51">
        <v>0</v>
      </c>
      <c r="M257" s="51">
        <v>0</v>
      </c>
      <c r="O257" s="8" t="b">
        <v>1</v>
      </c>
    </row>
    <row r="258" spans="1:15" x14ac:dyDescent="0.45">
      <c r="A258" s="10" t="s">
        <v>519</v>
      </c>
      <c r="B258" s="10" t="s">
        <v>520</v>
      </c>
      <c r="C258" s="10" t="s">
        <v>24</v>
      </c>
      <c r="D258" s="51">
        <v>0</v>
      </c>
      <c r="E258" s="51">
        <v>0</v>
      </c>
      <c r="F258" s="51">
        <v>0</v>
      </c>
      <c r="G258" s="51">
        <v>0</v>
      </c>
      <c r="H258" s="51">
        <v>0</v>
      </c>
      <c r="I258" s="51">
        <v>0</v>
      </c>
      <c r="J258" s="51">
        <v>1</v>
      </c>
      <c r="K258" s="51">
        <v>0</v>
      </c>
      <c r="L258" s="51">
        <v>0</v>
      </c>
      <c r="M258" s="51">
        <v>0</v>
      </c>
      <c r="O258" s="8" t="b">
        <v>1</v>
      </c>
    </row>
    <row r="259" spans="1:15" x14ac:dyDescent="0.45">
      <c r="A259" s="10" t="s">
        <v>521</v>
      </c>
      <c r="B259" s="10" t="s">
        <v>522</v>
      </c>
      <c r="C259" s="10" t="s">
        <v>24</v>
      </c>
      <c r="D259" s="51">
        <v>0</v>
      </c>
      <c r="E259" s="51">
        <v>0</v>
      </c>
      <c r="F259" s="51">
        <v>0</v>
      </c>
      <c r="G259" s="51">
        <v>0</v>
      </c>
      <c r="H259" s="51">
        <v>0</v>
      </c>
      <c r="I259" s="51">
        <v>0</v>
      </c>
      <c r="J259" s="51">
        <v>1</v>
      </c>
      <c r="K259" s="51">
        <v>0</v>
      </c>
      <c r="L259" s="51">
        <v>0</v>
      </c>
      <c r="M259" s="51">
        <v>0</v>
      </c>
      <c r="O259" s="8" t="b">
        <v>1</v>
      </c>
    </row>
    <row r="260" spans="1:15" x14ac:dyDescent="0.45">
      <c r="A260" s="10" t="s">
        <v>523</v>
      </c>
      <c r="B260" s="10" t="s">
        <v>524</v>
      </c>
      <c r="C260" s="10" t="s">
        <v>24</v>
      </c>
      <c r="D260" s="51">
        <v>0</v>
      </c>
      <c r="E260" s="51">
        <v>0</v>
      </c>
      <c r="F260" s="51">
        <v>0</v>
      </c>
      <c r="G260" s="51">
        <v>0</v>
      </c>
      <c r="H260" s="51">
        <v>0</v>
      </c>
      <c r="I260" s="51">
        <v>0</v>
      </c>
      <c r="J260" s="51">
        <v>1</v>
      </c>
      <c r="K260" s="51">
        <v>0</v>
      </c>
      <c r="L260" s="51">
        <v>0</v>
      </c>
      <c r="M260" s="51">
        <v>0</v>
      </c>
      <c r="O260" s="8" t="b">
        <v>1</v>
      </c>
    </row>
    <row r="261" spans="1:15" x14ac:dyDescent="0.45">
      <c r="A261" s="10" t="s">
        <v>525</v>
      </c>
      <c r="B261" s="10" t="s">
        <v>526</v>
      </c>
      <c r="C261" s="10" t="s">
        <v>24</v>
      </c>
      <c r="D261" s="51">
        <v>0</v>
      </c>
      <c r="E261" s="51">
        <v>0</v>
      </c>
      <c r="F261" s="51">
        <v>0</v>
      </c>
      <c r="G261" s="51">
        <v>0</v>
      </c>
      <c r="H261" s="51">
        <v>0</v>
      </c>
      <c r="I261" s="51">
        <v>0</v>
      </c>
      <c r="J261" s="51">
        <v>1</v>
      </c>
      <c r="K261" s="51">
        <v>0</v>
      </c>
      <c r="L261" s="51">
        <v>0</v>
      </c>
      <c r="M261" s="51">
        <v>0</v>
      </c>
      <c r="O261" s="8" t="b">
        <v>1</v>
      </c>
    </row>
    <row r="262" spans="1:15" x14ac:dyDescent="0.45">
      <c r="A262" s="10" t="s">
        <v>527</v>
      </c>
      <c r="B262" s="10" t="s">
        <v>528</v>
      </c>
      <c r="C262" s="10" t="s">
        <v>174</v>
      </c>
      <c r="D262" s="51">
        <v>0</v>
      </c>
      <c r="E262" s="51">
        <v>0</v>
      </c>
      <c r="F262" s="51">
        <v>1</v>
      </c>
      <c r="G262" s="51">
        <v>0</v>
      </c>
      <c r="H262" s="51">
        <v>0</v>
      </c>
      <c r="I262" s="51">
        <v>0</v>
      </c>
      <c r="J262" s="51">
        <v>0</v>
      </c>
      <c r="K262" s="51">
        <v>0</v>
      </c>
      <c r="L262" s="51">
        <v>0</v>
      </c>
      <c r="M262" s="51">
        <v>0</v>
      </c>
      <c r="O262" s="8" t="b">
        <v>1</v>
      </c>
    </row>
    <row r="263" spans="1:15" x14ac:dyDescent="0.45">
      <c r="A263" s="10" t="s">
        <v>529</v>
      </c>
      <c r="B263" s="10" t="s">
        <v>530</v>
      </c>
      <c r="C263" s="10" t="s">
        <v>174</v>
      </c>
      <c r="D263" s="51">
        <v>0</v>
      </c>
      <c r="E263" s="51">
        <v>0</v>
      </c>
      <c r="F263" s="51">
        <v>1</v>
      </c>
      <c r="G263" s="51">
        <v>0</v>
      </c>
      <c r="H263" s="51">
        <v>0</v>
      </c>
      <c r="I263" s="51">
        <v>0</v>
      </c>
      <c r="J263" s="51">
        <v>0</v>
      </c>
      <c r="K263" s="51">
        <v>0</v>
      </c>
      <c r="L263" s="51">
        <v>0</v>
      </c>
      <c r="M263" s="51">
        <v>0</v>
      </c>
      <c r="O263" s="8" t="b">
        <v>1</v>
      </c>
    </row>
    <row r="264" spans="1:15" x14ac:dyDescent="0.45">
      <c r="A264" s="10" t="s">
        <v>531</v>
      </c>
      <c r="B264" s="10" t="s">
        <v>532</v>
      </c>
      <c r="C264" s="10" t="s">
        <v>174</v>
      </c>
      <c r="D264" s="51">
        <v>0</v>
      </c>
      <c r="E264" s="51">
        <v>0</v>
      </c>
      <c r="F264" s="51">
        <v>1</v>
      </c>
      <c r="G264" s="51">
        <v>0</v>
      </c>
      <c r="H264" s="51">
        <v>0</v>
      </c>
      <c r="I264" s="51">
        <v>0</v>
      </c>
      <c r="J264" s="51">
        <v>0</v>
      </c>
      <c r="K264" s="51">
        <v>0</v>
      </c>
      <c r="L264" s="51">
        <v>0</v>
      </c>
      <c r="M264" s="51">
        <v>0</v>
      </c>
      <c r="O264" s="8" t="b">
        <v>1</v>
      </c>
    </row>
    <row r="265" spans="1:15" x14ac:dyDescent="0.45">
      <c r="A265" s="10" t="s">
        <v>533</v>
      </c>
      <c r="B265" s="10" t="s">
        <v>534</v>
      </c>
      <c r="C265" s="10" t="s">
        <v>174</v>
      </c>
      <c r="D265" s="51">
        <v>0</v>
      </c>
      <c r="E265" s="51">
        <v>0</v>
      </c>
      <c r="F265" s="51">
        <v>1</v>
      </c>
      <c r="G265" s="51">
        <v>0</v>
      </c>
      <c r="H265" s="51">
        <v>0</v>
      </c>
      <c r="I265" s="51">
        <v>0</v>
      </c>
      <c r="J265" s="51">
        <v>0</v>
      </c>
      <c r="K265" s="51">
        <v>0</v>
      </c>
      <c r="L265" s="51">
        <v>0</v>
      </c>
      <c r="M265" s="51">
        <v>0</v>
      </c>
      <c r="O265" s="8" t="b">
        <v>1</v>
      </c>
    </row>
    <row r="266" spans="1:15" x14ac:dyDescent="0.45">
      <c r="A266" s="10" t="s">
        <v>535</v>
      </c>
      <c r="B266" s="10" t="s">
        <v>536</v>
      </c>
      <c r="C266" s="10" t="s">
        <v>174</v>
      </c>
      <c r="D266" s="51">
        <v>0</v>
      </c>
      <c r="E266" s="51">
        <v>0</v>
      </c>
      <c r="F266" s="51">
        <v>1</v>
      </c>
      <c r="G266" s="51">
        <v>0</v>
      </c>
      <c r="H266" s="51">
        <v>0</v>
      </c>
      <c r="I266" s="51">
        <v>0</v>
      </c>
      <c r="J266" s="51">
        <v>0</v>
      </c>
      <c r="K266" s="51">
        <v>0</v>
      </c>
      <c r="L266" s="51">
        <v>0</v>
      </c>
      <c r="M266" s="51">
        <v>0</v>
      </c>
      <c r="O266" s="8" t="b">
        <v>1</v>
      </c>
    </row>
    <row r="267" spans="1:15" x14ac:dyDescent="0.45">
      <c r="A267" s="10" t="s">
        <v>537</v>
      </c>
      <c r="B267" s="10" t="s">
        <v>538</v>
      </c>
      <c r="C267" s="10" t="s">
        <v>174</v>
      </c>
      <c r="D267" s="51">
        <v>0</v>
      </c>
      <c r="E267" s="51">
        <v>0</v>
      </c>
      <c r="F267" s="51">
        <v>1</v>
      </c>
      <c r="G267" s="51">
        <v>0</v>
      </c>
      <c r="H267" s="51">
        <v>0</v>
      </c>
      <c r="I267" s="51">
        <v>0</v>
      </c>
      <c r="J267" s="51">
        <v>0</v>
      </c>
      <c r="K267" s="51">
        <v>0</v>
      </c>
      <c r="L267" s="51">
        <v>0</v>
      </c>
      <c r="M267" s="51">
        <v>0</v>
      </c>
      <c r="O267" s="8" t="b">
        <v>1</v>
      </c>
    </row>
    <row r="268" spans="1:15" x14ac:dyDescent="0.45">
      <c r="A268" s="10" t="s">
        <v>539</v>
      </c>
      <c r="B268" s="10" t="s">
        <v>540</v>
      </c>
      <c r="C268" s="10" t="s">
        <v>174</v>
      </c>
      <c r="D268" s="51">
        <v>0</v>
      </c>
      <c r="E268" s="51">
        <v>0</v>
      </c>
      <c r="F268" s="51">
        <v>1</v>
      </c>
      <c r="G268" s="51">
        <v>0</v>
      </c>
      <c r="H268" s="51">
        <v>0</v>
      </c>
      <c r="I268" s="51">
        <v>0</v>
      </c>
      <c r="J268" s="51">
        <v>0</v>
      </c>
      <c r="K268" s="51">
        <v>0</v>
      </c>
      <c r="L268" s="51">
        <v>0</v>
      </c>
      <c r="M268" s="51">
        <v>0</v>
      </c>
      <c r="O268" s="8" t="b">
        <v>1</v>
      </c>
    </row>
    <row r="269" spans="1:15" x14ac:dyDescent="0.45">
      <c r="A269" s="10" t="s">
        <v>541</v>
      </c>
      <c r="B269" s="10" t="s">
        <v>542</v>
      </c>
      <c r="C269" s="10" t="s">
        <v>174</v>
      </c>
      <c r="D269" s="51">
        <v>0</v>
      </c>
      <c r="E269" s="51">
        <v>0</v>
      </c>
      <c r="F269" s="51">
        <v>1</v>
      </c>
      <c r="G269" s="51">
        <v>0</v>
      </c>
      <c r="H269" s="51">
        <v>0</v>
      </c>
      <c r="I269" s="51">
        <v>0</v>
      </c>
      <c r="J269" s="51">
        <v>0</v>
      </c>
      <c r="K269" s="51">
        <v>0</v>
      </c>
      <c r="L269" s="51">
        <v>0</v>
      </c>
      <c r="M269" s="51">
        <v>0</v>
      </c>
      <c r="O269" s="8" t="b">
        <v>1</v>
      </c>
    </row>
    <row r="270" spans="1:15" x14ac:dyDescent="0.45">
      <c r="A270" s="10" t="s">
        <v>543</v>
      </c>
      <c r="B270" s="10" t="s">
        <v>544</v>
      </c>
      <c r="C270" s="10" t="s">
        <v>174</v>
      </c>
      <c r="D270" s="51">
        <v>0</v>
      </c>
      <c r="E270" s="51">
        <v>0</v>
      </c>
      <c r="F270" s="51">
        <v>1</v>
      </c>
      <c r="G270" s="51">
        <v>0</v>
      </c>
      <c r="H270" s="51">
        <v>0</v>
      </c>
      <c r="I270" s="51">
        <v>0</v>
      </c>
      <c r="J270" s="51">
        <v>0</v>
      </c>
      <c r="K270" s="51">
        <v>0</v>
      </c>
      <c r="L270" s="51">
        <v>0</v>
      </c>
      <c r="M270" s="51">
        <v>0</v>
      </c>
      <c r="O270" s="8" t="b">
        <v>1</v>
      </c>
    </row>
    <row r="271" spans="1:15" x14ac:dyDescent="0.45">
      <c r="A271" s="10" t="s">
        <v>545</v>
      </c>
      <c r="B271" s="10" t="s">
        <v>546</v>
      </c>
      <c r="C271" s="10" t="s">
        <v>174</v>
      </c>
      <c r="D271" s="51">
        <v>0</v>
      </c>
      <c r="E271" s="51">
        <v>0</v>
      </c>
      <c r="F271" s="51">
        <v>1</v>
      </c>
      <c r="G271" s="51">
        <v>0</v>
      </c>
      <c r="H271" s="51">
        <v>0</v>
      </c>
      <c r="I271" s="51">
        <v>0</v>
      </c>
      <c r="J271" s="51">
        <v>0</v>
      </c>
      <c r="K271" s="51">
        <v>0</v>
      </c>
      <c r="L271" s="51">
        <v>0</v>
      </c>
      <c r="M271" s="51">
        <v>0</v>
      </c>
      <c r="O271" s="8" t="b">
        <v>1</v>
      </c>
    </row>
    <row r="272" spans="1:15" x14ac:dyDescent="0.45">
      <c r="A272" s="10" t="s">
        <v>547</v>
      </c>
      <c r="B272" s="10" t="s">
        <v>548</v>
      </c>
      <c r="C272" s="10" t="s">
        <v>174</v>
      </c>
      <c r="D272" s="51">
        <v>0</v>
      </c>
      <c r="E272" s="51">
        <v>0</v>
      </c>
      <c r="F272" s="51">
        <v>1</v>
      </c>
      <c r="G272" s="51">
        <v>0</v>
      </c>
      <c r="H272" s="51">
        <v>0</v>
      </c>
      <c r="I272" s="51">
        <v>0</v>
      </c>
      <c r="J272" s="51">
        <v>0</v>
      </c>
      <c r="K272" s="51">
        <v>0</v>
      </c>
      <c r="L272" s="51">
        <v>0</v>
      </c>
      <c r="M272" s="51">
        <v>0</v>
      </c>
      <c r="O272" s="8" t="b">
        <v>1</v>
      </c>
    </row>
    <row r="273" spans="1:15" x14ac:dyDescent="0.45">
      <c r="A273" s="10" t="s">
        <v>549</v>
      </c>
      <c r="B273" s="10" t="s">
        <v>550</v>
      </c>
      <c r="C273" s="10" t="s">
        <v>174</v>
      </c>
      <c r="D273" s="51">
        <v>0</v>
      </c>
      <c r="E273" s="51">
        <v>0</v>
      </c>
      <c r="F273" s="51">
        <v>1</v>
      </c>
      <c r="G273" s="51">
        <v>0</v>
      </c>
      <c r="H273" s="51">
        <v>0</v>
      </c>
      <c r="I273" s="51">
        <v>0</v>
      </c>
      <c r="J273" s="51">
        <v>0</v>
      </c>
      <c r="K273" s="51">
        <v>0</v>
      </c>
      <c r="L273" s="51">
        <v>0</v>
      </c>
      <c r="M273" s="51">
        <v>0</v>
      </c>
      <c r="O273" s="8" t="b">
        <v>1</v>
      </c>
    </row>
    <row r="274" spans="1:15" x14ac:dyDescent="0.45">
      <c r="A274" s="10" t="s">
        <v>551</v>
      </c>
      <c r="B274" s="10" t="s">
        <v>552</v>
      </c>
      <c r="C274" s="10" t="s">
        <v>174</v>
      </c>
      <c r="D274" s="51">
        <v>0</v>
      </c>
      <c r="E274" s="51">
        <v>0</v>
      </c>
      <c r="F274" s="51">
        <v>1</v>
      </c>
      <c r="G274" s="51">
        <v>0</v>
      </c>
      <c r="H274" s="51">
        <v>0</v>
      </c>
      <c r="I274" s="51">
        <v>0</v>
      </c>
      <c r="J274" s="51">
        <v>0</v>
      </c>
      <c r="K274" s="51">
        <v>0</v>
      </c>
      <c r="L274" s="51">
        <v>0</v>
      </c>
      <c r="M274" s="51">
        <v>0</v>
      </c>
      <c r="O274" s="8" t="b">
        <v>1</v>
      </c>
    </row>
    <row r="275" spans="1:15" x14ac:dyDescent="0.45">
      <c r="A275" s="10" t="s">
        <v>553</v>
      </c>
      <c r="B275" s="10" t="s">
        <v>554</v>
      </c>
      <c r="C275" s="10" t="s">
        <v>174</v>
      </c>
      <c r="D275" s="51">
        <v>0</v>
      </c>
      <c r="E275" s="51">
        <v>0</v>
      </c>
      <c r="F275" s="51">
        <v>1</v>
      </c>
      <c r="G275" s="51">
        <v>0</v>
      </c>
      <c r="H275" s="51">
        <v>0</v>
      </c>
      <c r="I275" s="51">
        <v>0</v>
      </c>
      <c r="J275" s="51">
        <v>0</v>
      </c>
      <c r="K275" s="51">
        <v>0</v>
      </c>
      <c r="L275" s="51">
        <v>0</v>
      </c>
      <c r="M275" s="51">
        <v>0</v>
      </c>
      <c r="O275" s="8" t="b">
        <v>1</v>
      </c>
    </row>
    <row r="276" spans="1:15" x14ac:dyDescent="0.45">
      <c r="A276" s="10" t="s">
        <v>555</v>
      </c>
      <c r="B276" s="10" t="s">
        <v>556</v>
      </c>
      <c r="C276" s="10" t="s">
        <v>174</v>
      </c>
      <c r="D276" s="51">
        <v>0</v>
      </c>
      <c r="E276" s="51">
        <v>0</v>
      </c>
      <c r="F276" s="51">
        <v>1</v>
      </c>
      <c r="G276" s="51">
        <v>0</v>
      </c>
      <c r="H276" s="51">
        <v>0</v>
      </c>
      <c r="I276" s="51">
        <v>0</v>
      </c>
      <c r="J276" s="51">
        <v>0</v>
      </c>
      <c r="K276" s="51">
        <v>0</v>
      </c>
      <c r="L276" s="51">
        <v>0</v>
      </c>
      <c r="M276" s="51">
        <v>0</v>
      </c>
      <c r="O276" s="8" t="b">
        <v>1</v>
      </c>
    </row>
    <row r="277" spans="1:15" x14ac:dyDescent="0.45">
      <c r="A277" s="10" t="s">
        <v>557</v>
      </c>
      <c r="B277" s="10" t="s">
        <v>558</v>
      </c>
      <c r="C277" s="10" t="s">
        <v>174</v>
      </c>
      <c r="D277" s="51">
        <v>0</v>
      </c>
      <c r="E277" s="51">
        <v>0</v>
      </c>
      <c r="F277" s="51">
        <v>1</v>
      </c>
      <c r="G277" s="51">
        <v>0</v>
      </c>
      <c r="H277" s="51">
        <v>0</v>
      </c>
      <c r="I277" s="51">
        <v>0</v>
      </c>
      <c r="J277" s="51">
        <v>0</v>
      </c>
      <c r="K277" s="51">
        <v>0</v>
      </c>
      <c r="L277" s="51">
        <v>0</v>
      </c>
      <c r="M277" s="51">
        <v>0</v>
      </c>
      <c r="O277" s="8" t="b">
        <v>1</v>
      </c>
    </row>
    <row r="278" spans="1:15" x14ac:dyDescent="0.45">
      <c r="A278" s="10" t="s">
        <v>559</v>
      </c>
      <c r="B278" s="10" t="s">
        <v>560</v>
      </c>
      <c r="C278" s="10" t="s">
        <v>174</v>
      </c>
      <c r="D278" s="51">
        <v>0</v>
      </c>
      <c r="E278" s="51">
        <v>0</v>
      </c>
      <c r="F278" s="51">
        <v>1</v>
      </c>
      <c r="G278" s="51">
        <v>0</v>
      </c>
      <c r="H278" s="51">
        <v>0</v>
      </c>
      <c r="I278" s="51">
        <v>0</v>
      </c>
      <c r="J278" s="51">
        <v>0</v>
      </c>
      <c r="K278" s="51">
        <v>0</v>
      </c>
      <c r="L278" s="51">
        <v>0</v>
      </c>
      <c r="M278" s="51">
        <v>0</v>
      </c>
      <c r="O278" s="8" t="b">
        <v>1</v>
      </c>
    </row>
    <row r="279" spans="1:15" x14ac:dyDescent="0.45">
      <c r="A279" s="10" t="s">
        <v>561</v>
      </c>
      <c r="B279" s="10" t="s">
        <v>562</v>
      </c>
      <c r="C279" s="10" t="s">
        <v>174</v>
      </c>
      <c r="D279" s="51">
        <v>0</v>
      </c>
      <c r="E279" s="51">
        <v>0</v>
      </c>
      <c r="F279" s="51">
        <v>1</v>
      </c>
      <c r="G279" s="51">
        <v>0</v>
      </c>
      <c r="H279" s="51">
        <v>0</v>
      </c>
      <c r="I279" s="51">
        <v>0</v>
      </c>
      <c r="J279" s="51">
        <v>0</v>
      </c>
      <c r="K279" s="51">
        <v>0</v>
      </c>
      <c r="L279" s="51">
        <v>0</v>
      </c>
      <c r="M279" s="51">
        <v>0</v>
      </c>
      <c r="O279" s="8" t="b">
        <v>1</v>
      </c>
    </row>
    <row r="280" spans="1:15" x14ac:dyDescent="0.45">
      <c r="A280" s="10" t="s">
        <v>563</v>
      </c>
      <c r="B280" s="10" t="s">
        <v>564</v>
      </c>
      <c r="C280" s="10" t="s">
        <v>174</v>
      </c>
      <c r="D280" s="51">
        <v>0</v>
      </c>
      <c r="E280" s="51">
        <v>0</v>
      </c>
      <c r="F280" s="51">
        <v>1</v>
      </c>
      <c r="G280" s="51">
        <v>0</v>
      </c>
      <c r="H280" s="51">
        <v>0</v>
      </c>
      <c r="I280" s="51">
        <v>0</v>
      </c>
      <c r="J280" s="51">
        <v>0</v>
      </c>
      <c r="K280" s="51">
        <v>0</v>
      </c>
      <c r="L280" s="51">
        <v>0</v>
      </c>
      <c r="M280" s="51">
        <v>0</v>
      </c>
      <c r="O280" s="8" t="b">
        <v>1</v>
      </c>
    </row>
    <row r="281" spans="1:15" x14ac:dyDescent="0.45">
      <c r="A281" s="10" t="s">
        <v>565</v>
      </c>
      <c r="B281" s="10" t="s">
        <v>566</v>
      </c>
      <c r="C281" s="10" t="s">
        <v>174</v>
      </c>
      <c r="D281" s="51">
        <v>0</v>
      </c>
      <c r="E281" s="51">
        <v>0</v>
      </c>
      <c r="F281" s="51">
        <v>1</v>
      </c>
      <c r="G281" s="51">
        <v>0</v>
      </c>
      <c r="H281" s="51">
        <v>0</v>
      </c>
      <c r="I281" s="51">
        <v>0</v>
      </c>
      <c r="J281" s="51">
        <v>0</v>
      </c>
      <c r="K281" s="51">
        <v>0</v>
      </c>
      <c r="L281" s="51">
        <v>0</v>
      </c>
      <c r="M281" s="51">
        <v>0</v>
      </c>
      <c r="O281" s="8" t="b">
        <v>1</v>
      </c>
    </row>
    <row r="282" spans="1:15" x14ac:dyDescent="0.45">
      <c r="A282" s="10" t="s">
        <v>567</v>
      </c>
      <c r="B282" s="10" t="s">
        <v>568</v>
      </c>
      <c r="C282" s="10" t="s">
        <v>174</v>
      </c>
      <c r="D282" s="51">
        <v>0</v>
      </c>
      <c r="E282" s="51">
        <v>0</v>
      </c>
      <c r="F282" s="51">
        <v>1</v>
      </c>
      <c r="G282" s="51">
        <v>0</v>
      </c>
      <c r="H282" s="51">
        <v>0</v>
      </c>
      <c r="I282" s="51">
        <v>0</v>
      </c>
      <c r="J282" s="51">
        <v>0</v>
      </c>
      <c r="K282" s="51">
        <v>0</v>
      </c>
      <c r="L282" s="51">
        <v>0</v>
      </c>
      <c r="M282" s="51">
        <v>0</v>
      </c>
      <c r="O282" s="8" t="b">
        <v>1</v>
      </c>
    </row>
    <row r="283" spans="1:15" x14ac:dyDescent="0.45">
      <c r="A283" s="10" t="s">
        <v>569</v>
      </c>
      <c r="B283" s="10" t="s">
        <v>570</v>
      </c>
      <c r="C283" s="10" t="s">
        <v>174</v>
      </c>
      <c r="D283" s="51">
        <v>0</v>
      </c>
      <c r="E283" s="51">
        <v>0</v>
      </c>
      <c r="F283" s="51">
        <v>1</v>
      </c>
      <c r="G283" s="51">
        <v>0</v>
      </c>
      <c r="H283" s="51">
        <v>0</v>
      </c>
      <c r="I283" s="51">
        <v>0</v>
      </c>
      <c r="J283" s="51">
        <v>0</v>
      </c>
      <c r="K283" s="51">
        <v>0</v>
      </c>
      <c r="L283" s="51">
        <v>0</v>
      </c>
      <c r="M283" s="51">
        <v>0</v>
      </c>
      <c r="O283" s="8" t="b">
        <v>1</v>
      </c>
    </row>
    <row r="284" spans="1:15" x14ac:dyDescent="0.45">
      <c r="A284" s="10" t="s">
        <v>571</v>
      </c>
      <c r="B284" s="10" t="s">
        <v>572</v>
      </c>
      <c r="C284" s="10" t="s">
        <v>174</v>
      </c>
      <c r="D284" s="51">
        <v>0</v>
      </c>
      <c r="E284" s="51">
        <v>0</v>
      </c>
      <c r="F284" s="51">
        <v>1</v>
      </c>
      <c r="G284" s="51">
        <v>0</v>
      </c>
      <c r="H284" s="51">
        <v>0</v>
      </c>
      <c r="I284" s="51">
        <v>0</v>
      </c>
      <c r="J284" s="51">
        <v>0</v>
      </c>
      <c r="K284" s="51">
        <v>0</v>
      </c>
      <c r="L284" s="51">
        <v>0</v>
      </c>
      <c r="M284" s="51">
        <v>0</v>
      </c>
      <c r="O284" s="8" t="b">
        <v>1</v>
      </c>
    </row>
    <row r="285" spans="1:15" x14ac:dyDescent="0.45">
      <c r="A285" s="10" t="s">
        <v>573</v>
      </c>
      <c r="B285" s="10" t="s">
        <v>574</v>
      </c>
      <c r="C285" s="10" t="s">
        <v>174</v>
      </c>
      <c r="D285" s="51">
        <v>0</v>
      </c>
      <c r="E285" s="51">
        <v>0</v>
      </c>
      <c r="F285" s="51">
        <v>1</v>
      </c>
      <c r="G285" s="51">
        <v>0</v>
      </c>
      <c r="H285" s="51">
        <v>0</v>
      </c>
      <c r="I285" s="51">
        <v>0</v>
      </c>
      <c r="J285" s="51">
        <v>0</v>
      </c>
      <c r="K285" s="51">
        <v>0</v>
      </c>
      <c r="L285" s="51">
        <v>0</v>
      </c>
      <c r="M285" s="51">
        <v>0</v>
      </c>
      <c r="O285" s="8" t="b">
        <v>1</v>
      </c>
    </row>
    <row r="286" spans="1:15" x14ac:dyDescent="0.45">
      <c r="A286" s="10" t="s">
        <v>575</v>
      </c>
      <c r="B286" s="10" t="s">
        <v>576</v>
      </c>
      <c r="C286" s="10" t="s">
        <v>174</v>
      </c>
      <c r="D286" s="51">
        <v>0</v>
      </c>
      <c r="E286" s="51">
        <v>0</v>
      </c>
      <c r="F286" s="51">
        <v>1</v>
      </c>
      <c r="G286" s="51">
        <v>0</v>
      </c>
      <c r="H286" s="51">
        <v>0</v>
      </c>
      <c r="I286" s="51">
        <v>0</v>
      </c>
      <c r="J286" s="51">
        <v>0</v>
      </c>
      <c r="K286" s="51">
        <v>0</v>
      </c>
      <c r="L286" s="51">
        <v>0</v>
      </c>
      <c r="M286" s="51">
        <v>0</v>
      </c>
      <c r="O286" s="8" t="b">
        <v>1</v>
      </c>
    </row>
    <row r="287" spans="1:15" x14ac:dyDescent="0.45">
      <c r="A287" s="10" t="s">
        <v>577</v>
      </c>
      <c r="B287" s="10" t="s">
        <v>578</v>
      </c>
      <c r="C287" s="10" t="s">
        <v>174</v>
      </c>
      <c r="D287" s="51">
        <v>0</v>
      </c>
      <c r="E287" s="51">
        <v>0</v>
      </c>
      <c r="F287" s="51">
        <v>1</v>
      </c>
      <c r="G287" s="51">
        <v>0</v>
      </c>
      <c r="H287" s="51">
        <v>0</v>
      </c>
      <c r="I287" s="51">
        <v>0</v>
      </c>
      <c r="J287" s="51">
        <v>0</v>
      </c>
      <c r="K287" s="51">
        <v>0</v>
      </c>
      <c r="L287" s="51">
        <v>0</v>
      </c>
      <c r="M287" s="51">
        <v>0</v>
      </c>
      <c r="O287" s="8" t="b">
        <v>1</v>
      </c>
    </row>
    <row r="288" spans="1:15" x14ac:dyDescent="0.45">
      <c r="A288" s="10" t="s">
        <v>579</v>
      </c>
      <c r="B288" s="10" t="s">
        <v>580</v>
      </c>
      <c r="C288" s="10" t="s">
        <v>174</v>
      </c>
      <c r="D288" s="51">
        <v>0</v>
      </c>
      <c r="E288" s="51">
        <v>0</v>
      </c>
      <c r="F288" s="51">
        <v>1</v>
      </c>
      <c r="G288" s="51">
        <v>0</v>
      </c>
      <c r="H288" s="51">
        <v>0</v>
      </c>
      <c r="I288" s="51">
        <v>0</v>
      </c>
      <c r="J288" s="51">
        <v>0</v>
      </c>
      <c r="K288" s="51">
        <v>0</v>
      </c>
      <c r="L288" s="51">
        <v>0</v>
      </c>
      <c r="M288" s="51">
        <v>0</v>
      </c>
      <c r="O288" s="8" t="b">
        <v>1</v>
      </c>
    </row>
    <row r="289" spans="1:15" x14ac:dyDescent="0.45">
      <c r="A289" s="10" t="s">
        <v>581</v>
      </c>
      <c r="B289" s="10" t="s">
        <v>582</v>
      </c>
      <c r="C289" s="10" t="s">
        <v>174</v>
      </c>
      <c r="D289" s="51">
        <v>0</v>
      </c>
      <c r="E289" s="51">
        <v>0</v>
      </c>
      <c r="F289" s="51">
        <v>1</v>
      </c>
      <c r="G289" s="51">
        <v>0</v>
      </c>
      <c r="H289" s="51">
        <v>0</v>
      </c>
      <c r="I289" s="51">
        <v>0</v>
      </c>
      <c r="J289" s="51">
        <v>0</v>
      </c>
      <c r="K289" s="51">
        <v>0</v>
      </c>
      <c r="L289" s="51">
        <v>0</v>
      </c>
      <c r="M289" s="51">
        <v>0</v>
      </c>
      <c r="O289" s="8" t="b">
        <v>1</v>
      </c>
    </row>
    <row r="290" spans="1:15" x14ac:dyDescent="0.45">
      <c r="A290" s="10" t="s">
        <v>583</v>
      </c>
      <c r="B290" s="10" t="s">
        <v>584</v>
      </c>
      <c r="C290" s="10" t="s">
        <v>174</v>
      </c>
      <c r="D290" s="51">
        <v>0</v>
      </c>
      <c r="E290" s="51">
        <v>0</v>
      </c>
      <c r="F290" s="51">
        <v>1</v>
      </c>
      <c r="G290" s="51">
        <v>0</v>
      </c>
      <c r="H290" s="51">
        <v>0</v>
      </c>
      <c r="I290" s="51">
        <v>0</v>
      </c>
      <c r="J290" s="51">
        <v>0</v>
      </c>
      <c r="K290" s="51">
        <v>0</v>
      </c>
      <c r="L290" s="51">
        <v>0</v>
      </c>
      <c r="M290" s="51">
        <v>0</v>
      </c>
      <c r="O290" s="8" t="b">
        <v>1</v>
      </c>
    </row>
    <row r="291" spans="1:15" x14ac:dyDescent="0.45">
      <c r="A291" s="10" t="s">
        <v>585</v>
      </c>
      <c r="B291" s="10" t="s">
        <v>586</v>
      </c>
      <c r="C291" s="10" t="s">
        <v>174</v>
      </c>
      <c r="D291" s="51">
        <v>0</v>
      </c>
      <c r="E291" s="51">
        <v>0</v>
      </c>
      <c r="F291" s="51">
        <v>1</v>
      </c>
      <c r="G291" s="51">
        <v>0</v>
      </c>
      <c r="H291" s="51">
        <v>0</v>
      </c>
      <c r="I291" s="51">
        <v>0</v>
      </c>
      <c r="J291" s="51">
        <v>0</v>
      </c>
      <c r="K291" s="51">
        <v>0</v>
      </c>
      <c r="L291" s="51">
        <v>0</v>
      </c>
      <c r="M291" s="51">
        <v>0</v>
      </c>
      <c r="O291" s="8" t="b">
        <v>1</v>
      </c>
    </row>
    <row r="292" spans="1:15" x14ac:dyDescent="0.45">
      <c r="A292" s="10" t="s">
        <v>587</v>
      </c>
      <c r="B292" s="10" t="s">
        <v>588</v>
      </c>
      <c r="C292" s="10" t="s">
        <v>174</v>
      </c>
      <c r="D292" s="51">
        <v>0</v>
      </c>
      <c r="E292" s="51">
        <v>0</v>
      </c>
      <c r="F292" s="51">
        <v>1</v>
      </c>
      <c r="G292" s="51">
        <v>0</v>
      </c>
      <c r="H292" s="51">
        <v>0</v>
      </c>
      <c r="I292" s="51">
        <v>0</v>
      </c>
      <c r="J292" s="51">
        <v>0</v>
      </c>
      <c r="K292" s="51">
        <v>0</v>
      </c>
      <c r="L292" s="51">
        <v>0</v>
      </c>
      <c r="M292" s="51">
        <v>0</v>
      </c>
      <c r="O292" s="8" t="b">
        <v>1</v>
      </c>
    </row>
    <row r="293" spans="1:15" x14ac:dyDescent="0.45">
      <c r="A293" s="10" t="s">
        <v>589</v>
      </c>
      <c r="B293" s="10" t="s">
        <v>590</v>
      </c>
      <c r="C293" s="10" t="s">
        <v>174</v>
      </c>
      <c r="D293" s="51">
        <v>0</v>
      </c>
      <c r="E293" s="51">
        <v>0</v>
      </c>
      <c r="F293" s="51">
        <v>1</v>
      </c>
      <c r="G293" s="51">
        <v>0</v>
      </c>
      <c r="H293" s="51">
        <v>0</v>
      </c>
      <c r="I293" s="51">
        <v>0</v>
      </c>
      <c r="J293" s="51">
        <v>0</v>
      </c>
      <c r="K293" s="51">
        <v>0</v>
      </c>
      <c r="L293" s="51">
        <v>0</v>
      </c>
      <c r="M293" s="51">
        <v>0</v>
      </c>
      <c r="O293" s="8" t="b">
        <v>1</v>
      </c>
    </row>
    <row r="294" spans="1:15" x14ac:dyDescent="0.45">
      <c r="A294" s="10" t="s">
        <v>591</v>
      </c>
      <c r="B294" s="10" t="s">
        <v>592</v>
      </c>
      <c r="C294" s="10" t="s">
        <v>174</v>
      </c>
      <c r="D294" s="51">
        <v>0</v>
      </c>
      <c r="E294" s="51">
        <v>0</v>
      </c>
      <c r="F294" s="51">
        <v>1</v>
      </c>
      <c r="G294" s="51">
        <v>0</v>
      </c>
      <c r="H294" s="51">
        <v>0</v>
      </c>
      <c r="I294" s="51">
        <v>0</v>
      </c>
      <c r="J294" s="51">
        <v>0</v>
      </c>
      <c r="K294" s="51">
        <v>0</v>
      </c>
      <c r="L294" s="51">
        <v>0</v>
      </c>
      <c r="M294" s="51">
        <v>0</v>
      </c>
      <c r="O294" s="8" t="b">
        <v>1</v>
      </c>
    </row>
    <row r="295" spans="1:15" x14ac:dyDescent="0.45">
      <c r="A295" s="10" t="s">
        <v>593</v>
      </c>
      <c r="B295" s="10" t="s">
        <v>594</v>
      </c>
      <c r="C295" s="10" t="s">
        <v>174</v>
      </c>
      <c r="D295" s="51">
        <v>0</v>
      </c>
      <c r="E295" s="51">
        <v>0</v>
      </c>
      <c r="F295" s="51">
        <v>1</v>
      </c>
      <c r="G295" s="51">
        <v>0</v>
      </c>
      <c r="H295" s="51">
        <v>0</v>
      </c>
      <c r="I295" s="51">
        <v>0</v>
      </c>
      <c r="J295" s="51">
        <v>0</v>
      </c>
      <c r="K295" s="51">
        <v>0</v>
      </c>
      <c r="L295" s="51">
        <v>0</v>
      </c>
      <c r="M295" s="51">
        <v>0</v>
      </c>
      <c r="O295" s="8" t="b">
        <v>1</v>
      </c>
    </row>
    <row r="296" spans="1:15" x14ac:dyDescent="0.45">
      <c r="A296" s="10" t="s">
        <v>595</v>
      </c>
      <c r="B296" s="10" t="s">
        <v>596</v>
      </c>
      <c r="C296" s="10" t="s">
        <v>174</v>
      </c>
      <c r="D296" s="51">
        <v>0</v>
      </c>
      <c r="E296" s="51">
        <v>0</v>
      </c>
      <c r="F296" s="51">
        <v>1</v>
      </c>
      <c r="G296" s="51">
        <v>0</v>
      </c>
      <c r="H296" s="51">
        <v>0</v>
      </c>
      <c r="I296" s="51">
        <v>0</v>
      </c>
      <c r="J296" s="51">
        <v>0</v>
      </c>
      <c r="K296" s="51">
        <v>0</v>
      </c>
      <c r="L296" s="51">
        <v>0</v>
      </c>
      <c r="M296" s="51">
        <v>0</v>
      </c>
      <c r="O296" s="8" t="b">
        <v>1</v>
      </c>
    </row>
    <row r="297" spans="1:15" x14ac:dyDescent="0.45">
      <c r="A297" s="10" t="s">
        <v>597</v>
      </c>
      <c r="B297" s="10" t="s">
        <v>598</v>
      </c>
      <c r="C297" s="10" t="s">
        <v>174</v>
      </c>
      <c r="D297" s="51">
        <v>0</v>
      </c>
      <c r="E297" s="51">
        <v>0</v>
      </c>
      <c r="F297" s="51">
        <v>1</v>
      </c>
      <c r="G297" s="51">
        <v>0</v>
      </c>
      <c r="H297" s="51">
        <v>0</v>
      </c>
      <c r="I297" s="51">
        <v>0</v>
      </c>
      <c r="J297" s="51">
        <v>0</v>
      </c>
      <c r="K297" s="51">
        <v>0</v>
      </c>
      <c r="L297" s="51">
        <v>0</v>
      </c>
      <c r="M297" s="51">
        <v>0</v>
      </c>
      <c r="O297" s="8" t="b">
        <v>1</v>
      </c>
    </row>
    <row r="298" spans="1:15" x14ac:dyDescent="0.45">
      <c r="A298" s="10" t="s">
        <v>599</v>
      </c>
      <c r="B298" s="10" t="s">
        <v>600</v>
      </c>
      <c r="C298" s="10" t="s">
        <v>174</v>
      </c>
      <c r="D298" s="51">
        <v>0</v>
      </c>
      <c r="E298" s="51">
        <v>0</v>
      </c>
      <c r="F298" s="51">
        <v>1</v>
      </c>
      <c r="G298" s="51">
        <v>0</v>
      </c>
      <c r="H298" s="51">
        <v>0</v>
      </c>
      <c r="I298" s="51">
        <v>0</v>
      </c>
      <c r="J298" s="51">
        <v>0</v>
      </c>
      <c r="K298" s="51">
        <v>0</v>
      </c>
      <c r="L298" s="51">
        <v>0</v>
      </c>
      <c r="M298" s="51">
        <v>0</v>
      </c>
      <c r="O298" s="8" t="b">
        <v>1</v>
      </c>
    </row>
    <row r="299" spans="1:15" x14ac:dyDescent="0.45">
      <c r="A299" s="10" t="s">
        <v>601</v>
      </c>
      <c r="B299" s="10" t="s">
        <v>602</v>
      </c>
      <c r="C299" s="10" t="s">
        <v>174</v>
      </c>
      <c r="D299" s="51">
        <v>0</v>
      </c>
      <c r="E299" s="51">
        <v>0</v>
      </c>
      <c r="F299" s="51">
        <v>1</v>
      </c>
      <c r="G299" s="51">
        <v>0</v>
      </c>
      <c r="H299" s="51">
        <v>0</v>
      </c>
      <c r="I299" s="51">
        <v>0</v>
      </c>
      <c r="J299" s="51">
        <v>0</v>
      </c>
      <c r="K299" s="51">
        <v>0</v>
      </c>
      <c r="L299" s="51">
        <v>0</v>
      </c>
      <c r="M299" s="51">
        <v>0</v>
      </c>
      <c r="O299" s="8" t="b">
        <v>1</v>
      </c>
    </row>
    <row r="300" spans="1:15" x14ac:dyDescent="0.45">
      <c r="A300" s="10" t="s">
        <v>603</v>
      </c>
      <c r="B300" s="10" t="s">
        <v>604</v>
      </c>
      <c r="C300" s="10" t="s">
        <v>240</v>
      </c>
      <c r="D300" s="51">
        <v>0</v>
      </c>
      <c r="E300" s="51">
        <v>0</v>
      </c>
      <c r="F300" s="51">
        <v>0</v>
      </c>
      <c r="G300" s="51">
        <v>0</v>
      </c>
      <c r="H300" s="51">
        <v>0.14000000000000001</v>
      </c>
      <c r="I300" s="51">
        <v>0</v>
      </c>
      <c r="J300" s="51">
        <v>0</v>
      </c>
      <c r="K300" s="51">
        <v>0.86</v>
      </c>
      <c r="L300" s="51">
        <v>0</v>
      </c>
      <c r="M300" s="51">
        <v>0</v>
      </c>
      <c r="O300" s="8" t="b">
        <v>1</v>
      </c>
    </row>
    <row r="301" spans="1:15" x14ac:dyDescent="0.45">
      <c r="A301" s="10" t="s">
        <v>605</v>
      </c>
      <c r="B301" s="10" t="s">
        <v>606</v>
      </c>
      <c r="C301" s="10" t="s">
        <v>177</v>
      </c>
      <c r="D301" s="51">
        <v>0</v>
      </c>
      <c r="E301" s="51">
        <v>0</v>
      </c>
      <c r="F301" s="51">
        <v>0</v>
      </c>
      <c r="G301" s="51">
        <v>0</v>
      </c>
      <c r="H301" s="51">
        <v>0</v>
      </c>
      <c r="I301" s="51">
        <v>0</v>
      </c>
      <c r="J301" s="51">
        <v>0</v>
      </c>
      <c r="K301" s="51">
        <v>1</v>
      </c>
      <c r="L301" s="51">
        <v>0</v>
      </c>
      <c r="M301" s="51">
        <v>0</v>
      </c>
      <c r="O301" s="8" t="b">
        <v>1</v>
      </c>
    </row>
    <row r="302" spans="1:15" x14ac:dyDescent="0.45">
      <c r="A302" s="10" t="s">
        <v>607</v>
      </c>
      <c r="B302" s="10" t="s">
        <v>608</v>
      </c>
      <c r="C302" s="10" t="s">
        <v>177</v>
      </c>
      <c r="D302" s="51">
        <v>0</v>
      </c>
      <c r="E302" s="51">
        <v>0</v>
      </c>
      <c r="F302" s="51">
        <v>0</v>
      </c>
      <c r="G302" s="51">
        <v>0</v>
      </c>
      <c r="H302" s="51">
        <v>0</v>
      </c>
      <c r="I302" s="51">
        <v>0</v>
      </c>
      <c r="J302" s="51">
        <v>0</v>
      </c>
      <c r="K302" s="51">
        <v>1</v>
      </c>
      <c r="L302" s="51">
        <v>0</v>
      </c>
      <c r="M302" s="51">
        <v>0</v>
      </c>
      <c r="O302" s="8" t="b">
        <v>1</v>
      </c>
    </row>
    <row r="303" spans="1:15" x14ac:dyDescent="0.45">
      <c r="A303" s="10" t="s">
        <v>609</v>
      </c>
      <c r="B303" s="10" t="s">
        <v>610</v>
      </c>
      <c r="C303" s="10" t="s">
        <v>177</v>
      </c>
      <c r="D303" s="51">
        <v>0</v>
      </c>
      <c r="E303" s="51">
        <v>0</v>
      </c>
      <c r="F303" s="51">
        <v>0</v>
      </c>
      <c r="G303" s="51">
        <v>0</v>
      </c>
      <c r="H303" s="51">
        <v>0</v>
      </c>
      <c r="I303" s="51">
        <v>0</v>
      </c>
      <c r="J303" s="51">
        <v>0</v>
      </c>
      <c r="K303" s="51">
        <v>1</v>
      </c>
      <c r="L303" s="51">
        <v>0</v>
      </c>
      <c r="M303" s="51">
        <v>0</v>
      </c>
      <c r="O303" s="8" t="b">
        <v>1</v>
      </c>
    </row>
    <row r="304" spans="1:15" x14ac:dyDescent="0.45">
      <c r="A304" s="10" t="s">
        <v>611</v>
      </c>
      <c r="B304" s="10" t="s">
        <v>612</v>
      </c>
      <c r="C304" s="10" t="s">
        <v>177</v>
      </c>
      <c r="D304" s="51">
        <v>0</v>
      </c>
      <c r="E304" s="51">
        <v>0</v>
      </c>
      <c r="F304" s="51">
        <v>0</v>
      </c>
      <c r="G304" s="51">
        <v>0</v>
      </c>
      <c r="H304" s="51">
        <v>0</v>
      </c>
      <c r="I304" s="51">
        <v>0</v>
      </c>
      <c r="J304" s="51">
        <v>0</v>
      </c>
      <c r="K304" s="51">
        <v>1</v>
      </c>
      <c r="L304" s="51">
        <v>0</v>
      </c>
      <c r="M304" s="51">
        <v>0</v>
      </c>
      <c r="O304" s="8" t="b">
        <v>1</v>
      </c>
    </row>
    <row r="305" spans="1:15" x14ac:dyDescent="0.45">
      <c r="A305" s="10" t="s">
        <v>613</v>
      </c>
      <c r="B305" s="10" t="s">
        <v>614</v>
      </c>
      <c r="C305" s="10" t="s">
        <v>177</v>
      </c>
      <c r="D305" s="51">
        <v>0</v>
      </c>
      <c r="E305" s="51">
        <v>0</v>
      </c>
      <c r="F305" s="51">
        <v>0</v>
      </c>
      <c r="G305" s="51">
        <v>0</v>
      </c>
      <c r="H305" s="51">
        <v>0</v>
      </c>
      <c r="I305" s="51">
        <v>0</v>
      </c>
      <c r="J305" s="51">
        <v>0</v>
      </c>
      <c r="K305" s="51">
        <v>1</v>
      </c>
      <c r="L305" s="51">
        <v>0</v>
      </c>
      <c r="M305" s="51">
        <v>0</v>
      </c>
      <c r="O305" s="8" t="b">
        <v>1</v>
      </c>
    </row>
    <row r="306" spans="1:15" x14ac:dyDescent="0.45">
      <c r="A306" s="10" t="s">
        <v>615</v>
      </c>
      <c r="B306" s="10" t="s">
        <v>616</v>
      </c>
      <c r="C306" s="10" t="s">
        <v>177</v>
      </c>
      <c r="D306" s="51">
        <v>0</v>
      </c>
      <c r="E306" s="51">
        <v>0</v>
      </c>
      <c r="F306" s="51">
        <v>0</v>
      </c>
      <c r="G306" s="51">
        <v>0</v>
      </c>
      <c r="H306" s="51">
        <v>0</v>
      </c>
      <c r="I306" s="51">
        <v>0</v>
      </c>
      <c r="J306" s="51">
        <v>0</v>
      </c>
      <c r="K306" s="51">
        <v>1</v>
      </c>
      <c r="L306" s="51">
        <v>0</v>
      </c>
      <c r="M306" s="51">
        <v>0</v>
      </c>
      <c r="O306" s="8" t="b">
        <v>1</v>
      </c>
    </row>
    <row r="307" spans="1:15" x14ac:dyDescent="0.45">
      <c r="A307" s="10" t="s">
        <v>617</v>
      </c>
      <c r="B307" s="10" t="s">
        <v>618</v>
      </c>
      <c r="C307" s="10" t="s">
        <v>177</v>
      </c>
      <c r="D307" s="51">
        <v>0</v>
      </c>
      <c r="E307" s="51">
        <v>0</v>
      </c>
      <c r="F307" s="51">
        <v>0</v>
      </c>
      <c r="G307" s="51">
        <v>0</v>
      </c>
      <c r="H307" s="51">
        <v>0</v>
      </c>
      <c r="I307" s="51">
        <v>0</v>
      </c>
      <c r="J307" s="51">
        <v>0</v>
      </c>
      <c r="K307" s="51">
        <v>1</v>
      </c>
      <c r="L307" s="51">
        <v>0</v>
      </c>
      <c r="M307" s="51">
        <v>0</v>
      </c>
      <c r="O307" s="8" t="b">
        <v>1</v>
      </c>
    </row>
    <row r="308" spans="1:15" x14ac:dyDescent="0.45">
      <c r="A308" s="10" t="s">
        <v>619</v>
      </c>
      <c r="B308" s="10" t="s">
        <v>620</v>
      </c>
      <c r="C308" s="10" t="s">
        <v>177</v>
      </c>
      <c r="D308" s="51">
        <v>0</v>
      </c>
      <c r="E308" s="51">
        <v>0</v>
      </c>
      <c r="F308" s="51">
        <v>0</v>
      </c>
      <c r="G308" s="51">
        <v>0</v>
      </c>
      <c r="H308" s="51">
        <v>0</v>
      </c>
      <c r="I308" s="51">
        <v>0</v>
      </c>
      <c r="J308" s="51">
        <v>0</v>
      </c>
      <c r="K308" s="51">
        <v>1</v>
      </c>
      <c r="L308" s="51">
        <v>0</v>
      </c>
      <c r="M308" s="51">
        <v>0</v>
      </c>
      <c r="O308" s="8" t="b">
        <v>1</v>
      </c>
    </row>
    <row r="309" spans="1:15" x14ac:dyDescent="0.45">
      <c r="A309" s="10" t="s">
        <v>621</v>
      </c>
      <c r="B309" s="10" t="s">
        <v>622</v>
      </c>
      <c r="C309" s="10" t="s">
        <v>177</v>
      </c>
      <c r="D309" s="51">
        <v>0</v>
      </c>
      <c r="E309" s="51">
        <v>0</v>
      </c>
      <c r="F309" s="51">
        <v>0</v>
      </c>
      <c r="G309" s="51">
        <v>0</v>
      </c>
      <c r="H309" s="51">
        <v>0</v>
      </c>
      <c r="I309" s="51">
        <v>0</v>
      </c>
      <c r="J309" s="51">
        <v>0</v>
      </c>
      <c r="K309" s="51">
        <v>1</v>
      </c>
      <c r="L309" s="51">
        <v>0</v>
      </c>
      <c r="M309" s="51">
        <v>0</v>
      </c>
      <c r="O309" s="8" t="b">
        <v>1</v>
      </c>
    </row>
    <row r="310" spans="1:15" x14ac:dyDescent="0.45">
      <c r="A310" s="10" t="s">
        <v>623</v>
      </c>
      <c r="B310" s="10" t="s">
        <v>624</v>
      </c>
      <c r="C310" s="10" t="s">
        <v>177</v>
      </c>
      <c r="D310" s="51">
        <v>0</v>
      </c>
      <c r="E310" s="51">
        <v>0</v>
      </c>
      <c r="F310" s="51">
        <v>0</v>
      </c>
      <c r="G310" s="51">
        <v>0</v>
      </c>
      <c r="H310" s="51">
        <v>0</v>
      </c>
      <c r="I310" s="51">
        <v>0</v>
      </c>
      <c r="J310" s="51">
        <v>0</v>
      </c>
      <c r="K310" s="51">
        <v>1</v>
      </c>
      <c r="L310" s="51">
        <v>0</v>
      </c>
      <c r="M310" s="51">
        <v>0</v>
      </c>
      <c r="O310" s="8" t="b">
        <v>1</v>
      </c>
    </row>
    <row r="311" spans="1:15" x14ac:dyDescent="0.45">
      <c r="A311" s="10" t="s">
        <v>625</v>
      </c>
      <c r="B311" s="10" t="s">
        <v>626</v>
      </c>
      <c r="C311" s="10" t="s">
        <v>177</v>
      </c>
      <c r="D311" s="51">
        <v>0</v>
      </c>
      <c r="E311" s="51">
        <v>0</v>
      </c>
      <c r="F311" s="51">
        <v>0</v>
      </c>
      <c r="G311" s="51">
        <v>0</v>
      </c>
      <c r="H311" s="51">
        <v>0</v>
      </c>
      <c r="I311" s="51">
        <v>0</v>
      </c>
      <c r="J311" s="51">
        <v>0</v>
      </c>
      <c r="K311" s="51">
        <v>1</v>
      </c>
      <c r="L311" s="51">
        <v>0</v>
      </c>
      <c r="M311" s="51">
        <v>0</v>
      </c>
      <c r="O311" s="8" t="b">
        <v>1</v>
      </c>
    </row>
    <row r="312" spans="1:15" x14ac:dyDescent="0.45">
      <c r="A312" s="10" t="s">
        <v>627</v>
      </c>
      <c r="B312" s="10" t="s">
        <v>628</v>
      </c>
      <c r="C312" s="10" t="s">
        <v>177</v>
      </c>
      <c r="D312" s="51">
        <v>0</v>
      </c>
      <c r="E312" s="51">
        <v>0</v>
      </c>
      <c r="F312" s="51">
        <v>0</v>
      </c>
      <c r="G312" s="51">
        <v>0</v>
      </c>
      <c r="H312" s="51">
        <v>0</v>
      </c>
      <c r="I312" s="51">
        <v>0</v>
      </c>
      <c r="J312" s="51">
        <v>0</v>
      </c>
      <c r="K312" s="51">
        <v>1</v>
      </c>
      <c r="L312" s="51">
        <v>0</v>
      </c>
      <c r="M312" s="51">
        <v>0</v>
      </c>
      <c r="O312" s="8" t="b">
        <v>1</v>
      </c>
    </row>
    <row r="313" spans="1:15" x14ac:dyDescent="0.45">
      <c r="A313" s="10" t="s">
        <v>629</v>
      </c>
      <c r="B313" s="10" t="s">
        <v>630</v>
      </c>
      <c r="C313" s="10" t="s">
        <v>177</v>
      </c>
      <c r="D313" s="51">
        <v>0</v>
      </c>
      <c r="E313" s="51">
        <v>0</v>
      </c>
      <c r="F313" s="51">
        <v>0</v>
      </c>
      <c r="G313" s="51">
        <v>0</v>
      </c>
      <c r="H313" s="51">
        <v>0</v>
      </c>
      <c r="I313" s="51">
        <v>0</v>
      </c>
      <c r="J313" s="51">
        <v>0</v>
      </c>
      <c r="K313" s="51">
        <v>1</v>
      </c>
      <c r="L313" s="51">
        <v>0</v>
      </c>
      <c r="M313" s="51">
        <v>0</v>
      </c>
      <c r="O313" s="8" t="b">
        <v>1</v>
      </c>
    </row>
    <row r="314" spans="1:15" x14ac:dyDescent="0.45">
      <c r="A314" s="10" t="s">
        <v>631</v>
      </c>
      <c r="B314" s="10" t="s">
        <v>632</v>
      </c>
      <c r="C314" s="10" t="s">
        <v>177</v>
      </c>
      <c r="D314" s="51">
        <v>0</v>
      </c>
      <c r="E314" s="51">
        <v>0</v>
      </c>
      <c r="F314" s="51">
        <v>0</v>
      </c>
      <c r="G314" s="51">
        <v>0</v>
      </c>
      <c r="H314" s="51">
        <v>0</v>
      </c>
      <c r="I314" s="51">
        <v>0</v>
      </c>
      <c r="J314" s="51">
        <v>0</v>
      </c>
      <c r="K314" s="51">
        <v>1</v>
      </c>
      <c r="L314" s="51">
        <v>0</v>
      </c>
      <c r="M314" s="51">
        <v>0</v>
      </c>
      <c r="O314" s="8" t="b">
        <v>1</v>
      </c>
    </row>
    <row r="315" spans="1:15" x14ac:dyDescent="0.45">
      <c r="A315" s="10" t="s">
        <v>633</v>
      </c>
      <c r="B315" s="10" t="s">
        <v>634</v>
      </c>
      <c r="C315" s="10" t="s">
        <v>177</v>
      </c>
      <c r="D315" s="51">
        <v>0</v>
      </c>
      <c r="E315" s="51">
        <v>0</v>
      </c>
      <c r="F315" s="51">
        <v>0</v>
      </c>
      <c r="G315" s="51">
        <v>0</v>
      </c>
      <c r="H315" s="51">
        <v>0</v>
      </c>
      <c r="I315" s="51">
        <v>0</v>
      </c>
      <c r="J315" s="51">
        <v>0</v>
      </c>
      <c r="K315" s="51">
        <v>1</v>
      </c>
      <c r="L315" s="51">
        <v>0</v>
      </c>
      <c r="M315" s="51">
        <v>0</v>
      </c>
      <c r="O315" s="8" t="b">
        <v>1</v>
      </c>
    </row>
    <row r="316" spans="1:15" x14ac:dyDescent="0.45">
      <c r="A316" s="10" t="s">
        <v>635</v>
      </c>
      <c r="B316" s="10" t="s">
        <v>636</v>
      </c>
      <c r="C316" s="10" t="s">
        <v>177</v>
      </c>
      <c r="D316" s="51">
        <v>0</v>
      </c>
      <c r="E316" s="51">
        <v>0</v>
      </c>
      <c r="F316" s="51">
        <v>0</v>
      </c>
      <c r="G316" s="51">
        <v>0</v>
      </c>
      <c r="H316" s="51">
        <v>0</v>
      </c>
      <c r="I316" s="51">
        <v>0</v>
      </c>
      <c r="J316" s="51">
        <v>0</v>
      </c>
      <c r="K316" s="51">
        <v>1</v>
      </c>
      <c r="L316" s="51">
        <v>0</v>
      </c>
      <c r="M316" s="51">
        <v>0</v>
      </c>
      <c r="O316" s="8" t="b">
        <v>1</v>
      </c>
    </row>
    <row r="317" spans="1:15" x14ac:dyDescent="0.45">
      <c r="A317" s="10" t="s">
        <v>637</v>
      </c>
      <c r="B317" s="10" t="s">
        <v>638</v>
      </c>
      <c r="C317" s="10" t="s">
        <v>177</v>
      </c>
      <c r="D317" s="51">
        <v>0</v>
      </c>
      <c r="E317" s="51">
        <v>0</v>
      </c>
      <c r="F317" s="51">
        <v>0</v>
      </c>
      <c r="G317" s="51">
        <v>0</v>
      </c>
      <c r="H317" s="51">
        <v>0</v>
      </c>
      <c r="I317" s="51">
        <v>0</v>
      </c>
      <c r="J317" s="51">
        <v>0</v>
      </c>
      <c r="K317" s="51">
        <v>1</v>
      </c>
      <c r="L317" s="51">
        <v>0</v>
      </c>
      <c r="M317" s="51">
        <v>0</v>
      </c>
      <c r="O317" s="8" t="b">
        <v>1</v>
      </c>
    </row>
    <row r="318" spans="1:15" x14ac:dyDescent="0.45">
      <c r="A318" s="10" t="s">
        <v>639</v>
      </c>
      <c r="B318" s="10" t="s">
        <v>640</v>
      </c>
      <c r="C318" s="10" t="s">
        <v>177</v>
      </c>
      <c r="D318" s="51">
        <v>0</v>
      </c>
      <c r="E318" s="51">
        <v>0</v>
      </c>
      <c r="F318" s="51">
        <v>0</v>
      </c>
      <c r="G318" s="51">
        <v>0</v>
      </c>
      <c r="H318" s="51">
        <v>0</v>
      </c>
      <c r="I318" s="51">
        <v>0</v>
      </c>
      <c r="J318" s="51">
        <v>0</v>
      </c>
      <c r="K318" s="51">
        <v>1</v>
      </c>
      <c r="L318" s="51">
        <v>0</v>
      </c>
      <c r="M318" s="51">
        <v>0</v>
      </c>
      <c r="O318" s="8" t="b">
        <v>1</v>
      </c>
    </row>
    <row r="319" spans="1:15" x14ac:dyDescent="0.45">
      <c r="A319" s="10" t="s">
        <v>641</v>
      </c>
      <c r="B319" s="10" t="s">
        <v>642</v>
      </c>
      <c r="C319" s="10" t="s">
        <v>177</v>
      </c>
      <c r="D319" s="51">
        <v>0</v>
      </c>
      <c r="E319" s="51">
        <v>0</v>
      </c>
      <c r="F319" s="51">
        <v>0</v>
      </c>
      <c r="G319" s="51">
        <v>0</v>
      </c>
      <c r="H319" s="51">
        <v>0</v>
      </c>
      <c r="I319" s="51">
        <v>0</v>
      </c>
      <c r="J319" s="51">
        <v>0</v>
      </c>
      <c r="K319" s="51">
        <v>1</v>
      </c>
      <c r="L319" s="51">
        <v>0</v>
      </c>
      <c r="M319" s="51">
        <v>0</v>
      </c>
      <c r="O319" s="8" t="b">
        <v>1</v>
      </c>
    </row>
    <row r="320" spans="1:15" x14ac:dyDescent="0.45">
      <c r="A320" s="10" t="s">
        <v>643</v>
      </c>
      <c r="B320" s="10" t="s">
        <v>644</v>
      </c>
      <c r="C320" s="10" t="s">
        <v>177</v>
      </c>
      <c r="D320" s="51">
        <v>0</v>
      </c>
      <c r="E320" s="51">
        <v>0</v>
      </c>
      <c r="F320" s="51">
        <v>0</v>
      </c>
      <c r="G320" s="51">
        <v>0</v>
      </c>
      <c r="H320" s="51">
        <v>0</v>
      </c>
      <c r="I320" s="51">
        <v>0</v>
      </c>
      <c r="J320" s="51">
        <v>0</v>
      </c>
      <c r="K320" s="51">
        <v>1</v>
      </c>
      <c r="L320" s="51">
        <v>0</v>
      </c>
      <c r="M320" s="51">
        <v>0</v>
      </c>
      <c r="O320" s="8" t="b">
        <v>1</v>
      </c>
    </row>
    <row r="321" spans="1:15" x14ac:dyDescent="0.45">
      <c r="A321" s="10" t="s">
        <v>645</v>
      </c>
      <c r="B321" s="10" t="s">
        <v>646</v>
      </c>
      <c r="C321" s="10" t="s">
        <v>5</v>
      </c>
      <c r="D321" s="51">
        <v>0</v>
      </c>
      <c r="E321" s="51">
        <v>0</v>
      </c>
      <c r="F321" s="51">
        <v>0</v>
      </c>
      <c r="G321" s="51">
        <v>0</v>
      </c>
      <c r="H321" s="51">
        <v>0</v>
      </c>
      <c r="I321" s="51">
        <v>0</v>
      </c>
      <c r="J321" s="51">
        <v>0</v>
      </c>
      <c r="K321" s="51">
        <v>0</v>
      </c>
      <c r="L321" s="51">
        <v>1</v>
      </c>
      <c r="M321" s="51">
        <v>0</v>
      </c>
      <c r="O321" s="8" t="b">
        <v>1</v>
      </c>
    </row>
    <row r="322" spans="1:15" x14ac:dyDescent="0.45">
      <c r="A322" s="10" t="s">
        <v>647</v>
      </c>
      <c r="B322" s="10" t="s">
        <v>648</v>
      </c>
      <c r="C322" s="10" t="s">
        <v>5</v>
      </c>
      <c r="D322" s="51">
        <v>0</v>
      </c>
      <c r="E322" s="51">
        <v>0</v>
      </c>
      <c r="F322" s="51">
        <v>0</v>
      </c>
      <c r="G322" s="51">
        <v>0</v>
      </c>
      <c r="H322" s="51">
        <v>0</v>
      </c>
      <c r="I322" s="51">
        <v>0</v>
      </c>
      <c r="J322" s="51">
        <v>0</v>
      </c>
      <c r="K322" s="51">
        <v>0</v>
      </c>
      <c r="L322" s="51">
        <v>1</v>
      </c>
      <c r="M322" s="51">
        <v>0</v>
      </c>
      <c r="O322" s="8" t="b">
        <v>1</v>
      </c>
    </row>
    <row r="323" spans="1:15" x14ac:dyDescent="0.45">
      <c r="A323" s="10" t="s">
        <v>649</v>
      </c>
      <c r="B323" s="10" t="s">
        <v>650</v>
      </c>
      <c r="C323" s="10" t="s">
        <v>5</v>
      </c>
      <c r="D323" s="51">
        <v>0</v>
      </c>
      <c r="E323" s="51">
        <v>0</v>
      </c>
      <c r="F323" s="51">
        <v>0</v>
      </c>
      <c r="G323" s="51">
        <v>0</v>
      </c>
      <c r="H323" s="51">
        <v>0</v>
      </c>
      <c r="I323" s="51">
        <v>0</v>
      </c>
      <c r="J323" s="51">
        <v>0</v>
      </c>
      <c r="K323" s="51">
        <v>0</v>
      </c>
      <c r="L323" s="51">
        <v>1</v>
      </c>
      <c r="M323" s="51">
        <v>0</v>
      </c>
      <c r="O323" s="8" t="b">
        <v>1</v>
      </c>
    </row>
    <row r="324" spans="1:15" x14ac:dyDescent="0.45">
      <c r="A324" s="10" t="s">
        <v>651</v>
      </c>
      <c r="B324" s="10" t="s">
        <v>652</v>
      </c>
      <c r="C324" s="10" t="s">
        <v>5</v>
      </c>
      <c r="D324" s="51">
        <v>0</v>
      </c>
      <c r="E324" s="51">
        <v>0</v>
      </c>
      <c r="F324" s="51">
        <v>0</v>
      </c>
      <c r="G324" s="51">
        <v>0</v>
      </c>
      <c r="H324" s="51">
        <v>0</v>
      </c>
      <c r="I324" s="51">
        <v>0.05</v>
      </c>
      <c r="J324" s="51">
        <v>0</v>
      </c>
      <c r="K324" s="51">
        <v>0</v>
      </c>
      <c r="L324" s="51">
        <v>0.95</v>
      </c>
      <c r="M324" s="51">
        <v>0</v>
      </c>
      <c r="O324" s="8" t="b">
        <v>1</v>
      </c>
    </row>
    <row r="325" spans="1:15" x14ac:dyDescent="0.45">
      <c r="A325" s="10" t="s">
        <v>653</v>
      </c>
      <c r="B325" s="10" t="s">
        <v>654</v>
      </c>
      <c r="C325" s="10" t="s">
        <v>5</v>
      </c>
      <c r="D325" s="51">
        <v>0</v>
      </c>
      <c r="E325" s="51">
        <v>0</v>
      </c>
      <c r="F325" s="51">
        <v>0</v>
      </c>
      <c r="G325" s="51">
        <v>0</v>
      </c>
      <c r="H325" s="51">
        <v>0</v>
      </c>
      <c r="I325" s="51">
        <v>0</v>
      </c>
      <c r="J325" s="51">
        <v>0</v>
      </c>
      <c r="K325" s="51">
        <v>0</v>
      </c>
      <c r="L325" s="51">
        <v>1</v>
      </c>
      <c r="M325" s="51">
        <v>0</v>
      </c>
      <c r="O325" s="8" t="b">
        <v>1</v>
      </c>
    </row>
    <row r="326" spans="1:15" x14ac:dyDescent="0.45">
      <c r="A326" s="10" t="s">
        <v>655</v>
      </c>
      <c r="B326" s="10" t="s">
        <v>656</v>
      </c>
      <c r="C326" s="10" t="s">
        <v>5</v>
      </c>
      <c r="D326" s="51">
        <v>0</v>
      </c>
      <c r="E326" s="51">
        <v>0</v>
      </c>
      <c r="F326" s="51">
        <v>0</v>
      </c>
      <c r="G326" s="51">
        <v>0</v>
      </c>
      <c r="H326" s="51">
        <v>0</v>
      </c>
      <c r="I326" s="51">
        <v>0</v>
      </c>
      <c r="J326" s="51">
        <v>0</v>
      </c>
      <c r="K326" s="51">
        <v>0</v>
      </c>
      <c r="L326" s="51">
        <v>1</v>
      </c>
      <c r="M326" s="51">
        <v>0</v>
      </c>
      <c r="O326" s="8" t="b">
        <v>1</v>
      </c>
    </row>
    <row r="327" spans="1:15" x14ac:dyDescent="0.45">
      <c r="A327" s="10" t="s">
        <v>657</v>
      </c>
      <c r="B327" s="10" t="s">
        <v>658</v>
      </c>
      <c r="C327" s="10" t="s">
        <v>5</v>
      </c>
      <c r="D327" s="51">
        <v>0</v>
      </c>
      <c r="E327" s="51">
        <v>0</v>
      </c>
      <c r="F327" s="51">
        <v>0</v>
      </c>
      <c r="G327" s="51">
        <v>0</v>
      </c>
      <c r="H327" s="51">
        <v>0</v>
      </c>
      <c r="I327" s="51">
        <v>0.05</v>
      </c>
      <c r="J327" s="51">
        <v>0</v>
      </c>
      <c r="K327" s="51">
        <v>0</v>
      </c>
      <c r="L327" s="51">
        <v>0.95</v>
      </c>
      <c r="M327" s="51">
        <v>0</v>
      </c>
      <c r="O327" s="8" t="b">
        <v>1</v>
      </c>
    </row>
    <row r="328" spans="1:15" x14ac:dyDescent="0.45">
      <c r="A328" s="10" t="s">
        <v>659</v>
      </c>
      <c r="B328" s="10" t="s">
        <v>660</v>
      </c>
      <c r="C328" s="10" t="s">
        <v>5</v>
      </c>
      <c r="D328" s="51">
        <v>0</v>
      </c>
      <c r="E328" s="51">
        <v>0</v>
      </c>
      <c r="F328" s="51">
        <v>0</v>
      </c>
      <c r="G328" s="51">
        <v>0</v>
      </c>
      <c r="H328" s="51">
        <v>0</v>
      </c>
      <c r="I328" s="51">
        <v>0</v>
      </c>
      <c r="J328" s="51">
        <v>0</v>
      </c>
      <c r="K328" s="51">
        <v>0</v>
      </c>
      <c r="L328" s="51">
        <v>1</v>
      </c>
      <c r="M328" s="51">
        <v>0</v>
      </c>
      <c r="O328" s="8" t="b">
        <v>1</v>
      </c>
    </row>
    <row r="329" spans="1:15" x14ac:dyDescent="0.45">
      <c r="A329" s="10" t="s">
        <v>661</v>
      </c>
      <c r="B329" s="10" t="s">
        <v>662</v>
      </c>
      <c r="C329" s="10" t="s">
        <v>5</v>
      </c>
      <c r="D329" s="51">
        <v>0</v>
      </c>
      <c r="E329" s="51">
        <v>0</v>
      </c>
      <c r="F329" s="51">
        <v>0</v>
      </c>
      <c r="G329" s="51">
        <v>0</v>
      </c>
      <c r="H329" s="51">
        <v>0</v>
      </c>
      <c r="I329" s="51">
        <v>0.05</v>
      </c>
      <c r="J329" s="51">
        <v>0</v>
      </c>
      <c r="K329" s="51">
        <v>0</v>
      </c>
      <c r="L329" s="51">
        <v>0.95</v>
      </c>
      <c r="M329" s="51">
        <v>0</v>
      </c>
      <c r="O329" s="8" t="b">
        <v>1</v>
      </c>
    </row>
    <row r="330" spans="1:15" x14ac:dyDescent="0.45">
      <c r="A330" s="10" t="s">
        <v>663</v>
      </c>
      <c r="B330" s="10" t="s">
        <v>664</v>
      </c>
      <c r="C330" s="10" t="s">
        <v>76</v>
      </c>
      <c r="D330" s="51">
        <v>0</v>
      </c>
      <c r="E330" s="51">
        <v>0</v>
      </c>
      <c r="F330" s="51">
        <v>0</v>
      </c>
      <c r="G330" s="51">
        <v>0</v>
      </c>
      <c r="H330" s="51">
        <v>0</v>
      </c>
      <c r="I330" s="51">
        <v>0</v>
      </c>
      <c r="J330" s="51">
        <v>0</v>
      </c>
      <c r="K330" s="51">
        <v>0</v>
      </c>
      <c r="L330" s="51">
        <v>0</v>
      </c>
      <c r="M330" s="51">
        <v>1</v>
      </c>
      <c r="O330" s="8" t="b">
        <v>1</v>
      </c>
    </row>
    <row r="331" spans="1:15" x14ac:dyDescent="0.45">
      <c r="A331" s="10" t="s">
        <v>665</v>
      </c>
      <c r="B331" s="10" t="s">
        <v>666</v>
      </c>
      <c r="C331" s="10" t="s">
        <v>76</v>
      </c>
      <c r="D331" s="51">
        <v>0</v>
      </c>
      <c r="E331" s="51">
        <v>0</v>
      </c>
      <c r="F331" s="51">
        <v>0</v>
      </c>
      <c r="G331" s="51">
        <v>0</v>
      </c>
      <c r="H331" s="51">
        <v>0</v>
      </c>
      <c r="I331" s="51">
        <v>0</v>
      </c>
      <c r="J331" s="51">
        <v>0</v>
      </c>
      <c r="K331" s="51">
        <v>0</v>
      </c>
      <c r="L331" s="51">
        <v>0</v>
      </c>
      <c r="M331" s="51">
        <v>1</v>
      </c>
      <c r="O331" s="8" t="b">
        <v>1</v>
      </c>
    </row>
    <row r="332" spans="1:15" x14ac:dyDescent="0.45">
      <c r="A332" s="10" t="s">
        <v>667</v>
      </c>
      <c r="B332" s="10" t="s">
        <v>668</v>
      </c>
      <c r="C332" s="10" t="s">
        <v>76</v>
      </c>
      <c r="D332" s="51">
        <v>0</v>
      </c>
      <c r="E332" s="51">
        <v>0</v>
      </c>
      <c r="F332" s="51">
        <v>0</v>
      </c>
      <c r="G332" s="51">
        <v>0</v>
      </c>
      <c r="H332" s="51">
        <v>0</v>
      </c>
      <c r="I332" s="51">
        <v>0</v>
      </c>
      <c r="J332" s="51">
        <v>0</v>
      </c>
      <c r="K332" s="51">
        <v>0</v>
      </c>
      <c r="L332" s="51">
        <v>0</v>
      </c>
      <c r="M332" s="51">
        <v>1</v>
      </c>
      <c r="O332" s="8" t="b">
        <v>1</v>
      </c>
    </row>
    <row r="333" spans="1:15" x14ac:dyDescent="0.45">
      <c r="A333" s="10" t="s">
        <v>669</v>
      </c>
      <c r="B333" s="10" t="s">
        <v>670</v>
      </c>
      <c r="C333" s="10" t="s">
        <v>81</v>
      </c>
      <c r="D333" s="51">
        <v>0</v>
      </c>
      <c r="E333" s="51">
        <v>0</v>
      </c>
      <c r="F333" s="51">
        <v>0</v>
      </c>
      <c r="G333" s="51">
        <v>0</v>
      </c>
      <c r="H333" s="51">
        <v>0.8</v>
      </c>
      <c r="I333" s="51">
        <v>0</v>
      </c>
      <c r="J333" s="51">
        <v>0</v>
      </c>
      <c r="K333" s="51">
        <v>0</v>
      </c>
      <c r="L333" s="51">
        <v>0</v>
      </c>
      <c r="M333" s="51">
        <v>0.2</v>
      </c>
      <c r="O333" s="8" t="b">
        <v>1</v>
      </c>
    </row>
    <row r="334" spans="1:15" x14ac:dyDescent="0.45">
      <c r="A334" s="10" t="s">
        <v>671</v>
      </c>
      <c r="B334" s="10" t="s">
        <v>672</v>
      </c>
      <c r="C334" s="10" t="s">
        <v>81</v>
      </c>
      <c r="D334" s="51">
        <v>0</v>
      </c>
      <c r="E334" s="51">
        <v>0</v>
      </c>
      <c r="F334" s="51">
        <v>0</v>
      </c>
      <c r="G334" s="51">
        <v>0</v>
      </c>
      <c r="H334" s="51">
        <v>0</v>
      </c>
      <c r="I334" s="51">
        <v>0</v>
      </c>
      <c r="J334" s="51">
        <v>0</v>
      </c>
      <c r="K334" s="51">
        <v>0</v>
      </c>
      <c r="L334" s="51">
        <v>0</v>
      </c>
      <c r="M334" s="51">
        <v>1</v>
      </c>
      <c r="O334" s="8" t="b">
        <v>1</v>
      </c>
    </row>
    <row r="335" spans="1:15" x14ac:dyDescent="0.45">
      <c r="A335" s="10" t="s">
        <v>673</v>
      </c>
      <c r="B335" s="10" t="s">
        <v>674</v>
      </c>
      <c r="C335" s="10" t="s">
        <v>81</v>
      </c>
      <c r="D335" s="51">
        <v>0</v>
      </c>
      <c r="E335" s="51">
        <v>0</v>
      </c>
      <c r="F335" s="51">
        <v>0</v>
      </c>
      <c r="G335" s="51">
        <v>0</v>
      </c>
      <c r="H335" s="51">
        <v>0.13</v>
      </c>
      <c r="I335" s="51">
        <v>0</v>
      </c>
      <c r="J335" s="51">
        <v>0</v>
      </c>
      <c r="K335" s="51">
        <v>0</v>
      </c>
      <c r="L335" s="51">
        <v>0</v>
      </c>
      <c r="M335" s="51">
        <v>0.87</v>
      </c>
      <c r="O335" s="8" t="b">
        <v>1</v>
      </c>
    </row>
    <row r="336" spans="1:15" x14ac:dyDescent="0.45">
      <c r="A336" s="10" t="s">
        <v>675</v>
      </c>
      <c r="B336" s="10" t="s">
        <v>676</v>
      </c>
      <c r="C336" s="10" t="s">
        <v>76</v>
      </c>
      <c r="D336" s="51">
        <v>0</v>
      </c>
      <c r="E336" s="51">
        <v>0</v>
      </c>
      <c r="F336" s="51">
        <v>0</v>
      </c>
      <c r="G336" s="51">
        <v>0</v>
      </c>
      <c r="H336" s="51">
        <v>0</v>
      </c>
      <c r="I336" s="51">
        <v>0</v>
      </c>
      <c r="J336" s="51">
        <v>0</v>
      </c>
      <c r="K336" s="51">
        <v>0</v>
      </c>
      <c r="L336" s="51">
        <v>0</v>
      </c>
      <c r="M336" s="51">
        <v>1</v>
      </c>
      <c r="O336" s="8" t="b">
        <v>1</v>
      </c>
    </row>
    <row r="337" spans="1:15" x14ac:dyDescent="0.45">
      <c r="A337" s="10" t="s">
        <v>677</v>
      </c>
      <c r="B337" s="10" t="s">
        <v>678</v>
      </c>
      <c r="C337" s="10" t="s">
        <v>76</v>
      </c>
      <c r="D337" s="51">
        <v>0</v>
      </c>
      <c r="E337" s="51">
        <v>0.2</v>
      </c>
      <c r="F337" s="51">
        <v>0</v>
      </c>
      <c r="G337" s="51">
        <v>0</v>
      </c>
      <c r="H337" s="51">
        <v>0</v>
      </c>
      <c r="I337" s="51">
        <v>0</v>
      </c>
      <c r="J337" s="51">
        <v>0</v>
      </c>
      <c r="K337" s="51">
        <v>0</v>
      </c>
      <c r="L337" s="51">
        <v>0</v>
      </c>
      <c r="M337" s="51">
        <v>0.8</v>
      </c>
      <c r="O337" s="8" t="b">
        <v>1</v>
      </c>
    </row>
    <row r="338" spans="1:15" x14ac:dyDescent="0.45">
      <c r="A338" s="10" t="s">
        <v>679</v>
      </c>
      <c r="B338" s="10" t="s">
        <v>680</v>
      </c>
      <c r="C338" s="10" t="s">
        <v>76</v>
      </c>
      <c r="D338" s="51">
        <v>0</v>
      </c>
      <c r="E338" s="51">
        <v>0</v>
      </c>
      <c r="F338" s="51">
        <v>0</v>
      </c>
      <c r="G338" s="51">
        <v>0</v>
      </c>
      <c r="H338" s="51">
        <v>0</v>
      </c>
      <c r="I338" s="51">
        <v>0</v>
      </c>
      <c r="J338" s="51">
        <v>0</v>
      </c>
      <c r="K338" s="51">
        <v>0</v>
      </c>
      <c r="L338" s="51">
        <v>0</v>
      </c>
      <c r="M338" s="51">
        <v>1</v>
      </c>
      <c r="O338" s="8" t="b">
        <v>1</v>
      </c>
    </row>
    <row r="339" spans="1:15" x14ac:dyDescent="0.45">
      <c r="A339" s="10" t="s">
        <v>681</v>
      </c>
      <c r="B339" s="10" t="s">
        <v>682</v>
      </c>
      <c r="C339" s="10" t="s">
        <v>76</v>
      </c>
      <c r="D339" s="51">
        <v>0</v>
      </c>
      <c r="E339" s="51">
        <v>0</v>
      </c>
      <c r="F339" s="51">
        <v>0</v>
      </c>
      <c r="G339" s="51">
        <v>0</v>
      </c>
      <c r="H339" s="51">
        <v>0</v>
      </c>
      <c r="I339" s="51">
        <v>0</v>
      </c>
      <c r="J339" s="51">
        <v>0</v>
      </c>
      <c r="K339" s="51">
        <v>0</v>
      </c>
      <c r="L339" s="51">
        <v>0</v>
      </c>
      <c r="M339" s="51">
        <v>1</v>
      </c>
      <c r="O339" s="8" t="b">
        <v>1</v>
      </c>
    </row>
    <row r="340" spans="1:15" x14ac:dyDescent="0.45">
      <c r="A340" s="10" t="s">
        <v>683</v>
      </c>
      <c r="B340" s="10" t="s">
        <v>684</v>
      </c>
      <c r="C340" s="10" t="s">
        <v>76</v>
      </c>
      <c r="D340" s="51">
        <v>0</v>
      </c>
      <c r="E340" s="51">
        <v>0</v>
      </c>
      <c r="F340" s="51">
        <v>0</v>
      </c>
      <c r="G340" s="51">
        <v>0</v>
      </c>
      <c r="H340" s="51">
        <v>0</v>
      </c>
      <c r="I340" s="51">
        <v>0</v>
      </c>
      <c r="J340" s="51">
        <v>0</v>
      </c>
      <c r="K340" s="51">
        <v>0</v>
      </c>
      <c r="L340" s="51">
        <v>0</v>
      </c>
      <c r="M340" s="51">
        <v>1</v>
      </c>
      <c r="O340" s="8" t="b">
        <v>1</v>
      </c>
    </row>
    <row r="341" spans="1:15" x14ac:dyDescent="0.45">
      <c r="A341" s="10" t="s">
        <v>685</v>
      </c>
      <c r="B341" s="10" t="s">
        <v>686</v>
      </c>
      <c r="C341" s="10" t="s">
        <v>76</v>
      </c>
      <c r="D341" s="51">
        <v>0</v>
      </c>
      <c r="E341" s="51">
        <v>0</v>
      </c>
      <c r="F341" s="51">
        <v>0</v>
      </c>
      <c r="G341" s="51">
        <v>0</v>
      </c>
      <c r="H341" s="51">
        <v>0</v>
      </c>
      <c r="I341" s="51">
        <v>0</v>
      </c>
      <c r="J341" s="51">
        <v>0</v>
      </c>
      <c r="K341" s="51">
        <v>0</v>
      </c>
      <c r="L341" s="51">
        <v>0</v>
      </c>
      <c r="M341" s="51">
        <v>1</v>
      </c>
      <c r="O341" s="8" t="b">
        <v>1</v>
      </c>
    </row>
    <row r="342" spans="1:15" x14ac:dyDescent="0.45">
      <c r="A342" s="10" t="s">
        <v>687</v>
      </c>
      <c r="B342" s="10" t="s">
        <v>688</v>
      </c>
      <c r="C342" s="10" t="s">
        <v>76</v>
      </c>
      <c r="D342" s="51">
        <v>0</v>
      </c>
      <c r="E342" s="51">
        <v>0</v>
      </c>
      <c r="F342" s="51">
        <v>0</v>
      </c>
      <c r="G342" s="51">
        <v>0</v>
      </c>
      <c r="H342" s="51">
        <v>0</v>
      </c>
      <c r="I342" s="51">
        <v>0</v>
      </c>
      <c r="J342" s="51">
        <v>0</v>
      </c>
      <c r="K342" s="51">
        <v>0</v>
      </c>
      <c r="L342" s="51">
        <v>0</v>
      </c>
      <c r="M342" s="51">
        <v>1</v>
      </c>
      <c r="O342" s="8" t="b">
        <v>1</v>
      </c>
    </row>
    <row r="343" spans="1:15" x14ac:dyDescent="0.45">
      <c r="A343" s="10" t="s">
        <v>689</v>
      </c>
      <c r="B343" s="10" t="s">
        <v>690</v>
      </c>
      <c r="C343" s="10" t="s">
        <v>81</v>
      </c>
      <c r="D343" s="51">
        <v>0</v>
      </c>
      <c r="E343" s="51">
        <v>0</v>
      </c>
      <c r="F343" s="51">
        <v>0</v>
      </c>
      <c r="G343" s="51">
        <v>0</v>
      </c>
      <c r="H343" s="51">
        <v>1</v>
      </c>
      <c r="I343" s="51">
        <v>0</v>
      </c>
      <c r="J343" s="51">
        <v>0</v>
      </c>
      <c r="K343" s="51">
        <v>0</v>
      </c>
      <c r="L343" s="51">
        <v>0</v>
      </c>
      <c r="M343" s="51">
        <v>0</v>
      </c>
      <c r="O343" s="8" t="b">
        <v>1</v>
      </c>
    </row>
    <row r="344" spans="1:15" x14ac:dyDescent="0.45">
      <c r="A344" s="10" t="s">
        <v>691</v>
      </c>
      <c r="B344" s="10" t="s">
        <v>692</v>
      </c>
      <c r="C344" s="10" t="s">
        <v>76</v>
      </c>
      <c r="D344" s="51">
        <v>0</v>
      </c>
      <c r="E344" s="51">
        <v>0</v>
      </c>
      <c r="F344" s="51">
        <v>0</v>
      </c>
      <c r="G344" s="51">
        <v>0</v>
      </c>
      <c r="H344" s="51">
        <v>0</v>
      </c>
      <c r="I344" s="51">
        <v>0</v>
      </c>
      <c r="J344" s="51">
        <v>0</v>
      </c>
      <c r="K344" s="51">
        <v>0</v>
      </c>
      <c r="L344" s="51">
        <v>0</v>
      </c>
      <c r="M344" s="51">
        <v>1</v>
      </c>
      <c r="O344" s="8" t="b">
        <v>1</v>
      </c>
    </row>
    <row r="345" spans="1:15" x14ac:dyDescent="0.45">
      <c r="A345" s="10" t="s">
        <v>693</v>
      </c>
      <c r="B345" s="10" t="s">
        <v>694</v>
      </c>
      <c r="C345" s="10" t="s">
        <v>76</v>
      </c>
      <c r="D345" s="51">
        <v>0</v>
      </c>
      <c r="E345" s="51">
        <v>0</v>
      </c>
      <c r="F345" s="51">
        <v>0</v>
      </c>
      <c r="G345" s="51">
        <v>0</v>
      </c>
      <c r="H345" s="51">
        <v>0.21</v>
      </c>
      <c r="I345" s="51">
        <v>0</v>
      </c>
      <c r="J345" s="51">
        <v>0</v>
      </c>
      <c r="K345" s="51">
        <v>0</v>
      </c>
      <c r="L345" s="51">
        <v>0</v>
      </c>
      <c r="M345" s="51">
        <v>0.79</v>
      </c>
      <c r="O345" s="8" t="b">
        <v>1</v>
      </c>
    </row>
    <row r="346" spans="1:15" x14ac:dyDescent="0.45">
      <c r="A346" s="10" t="s">
        <v>695</v>
      </c>
      <c r="B346" s="10" t="s">
        <v>696</v>
      </c>
      <c r="C346" s="10" t="s">
        <v>76</v>
      </c>
      <c r="D346" s="51">
        <v>0</v>
      </c>
      <c r="E346" s="51">
        <v>0</v>
      </c>
      <c r="F346" s="51">
        <v>0</v>
      </c>
      <c r="G346" s="51">
        <v>0</v>
      </c>
      <c r="H346" s="51">
        <v>0.26</v>
      </c>
      <c r="I346" s="51">
        <v>0</v>
      </c>
      <c r="J346" s="51">
        <v>0</v>
      </c>
      <c r="K346" s="51">
        <v>0</v>
      </c>
      <c r="L346" s="51">
        <v>0</v>
      </c>
      <c r="M346" s="51">
        <v>0.74</v>
      </c>
      <c r="O346" s="8" t="b">
        <v>1</v>
      </c>
    </row>
    <row r="347" spans="1:15" x14ac:dyDescent="0.45">
      <c r="A347" s="10" t="s">
        <v>697</v>
      </c>
      <c r="B347" s="10" t="s">
        <v>698</v>
      </c>
      <c r="C347" s="10" t="s">
        <v>76</v>
      </c>
      <c r="D347" s="51">
        <v>0</v>
      </c>
      <c r="E347" s="51">
        <v>0</v>
      </c>
      <c r="F347" s="51">
        <v>0</v>
      </c>
      <c r="G347" s="51">
        <v>0</v>
      </c>
      <c r="H347" s="51">
        <v>7.0000000000000007E-2</v>
      </c>
      <c r="I347" s="51">
        <v>0</v>
      </c>
      <c r="J347" s="51">
        <v>0</v>
      </c>
      <c r="K347" s="51">
        <v>0</v>
      </c>
      <c r="L347" s="51">
        <v>0</v>
      </c>
      <c r="M347" s="51">
        <v>0.93</v>
      </c>
      <c r="O347" s="8" t="b">
        <v>1</v>
      </c>
    </row>
    <row r="348" spans="1:15" x14ac:dyDescent="0.45">
      <c r="A348" s="10" t="s">
        <v>699</v>
      </c>
      <c r="B348" s="10" t="s">
        <v>700</v>
      </c>
      <c r="C348" s="10" t="s">
        <v>76</v>
      </c>
      <c r="D348" s="51">
        <v>0</v>
      </c>
      <c r="E348" s="51">
        <v>0</v>
      </c>
      <c r="F348" s="51">
        <v>0</v>
      </c>
      <c r="G348" s="51">
        <v>0</v>
      </c>
      <c r="H348" s="51">
        <v>0</v>
      </c>
      <c r="I348" s="51">
        <v>0</v>
      </c>
      <c r="J348" s="51">
        <v>0</v>
      </c>
      <c r="K348" s="51">
        <v>0</v>
      </c>
      <c r="L348" s="51">
        <v>0</v>
      </c>
      <c r="M348" s="51">
        <v>1</v>
      </c>
      <c r="O348" s="8" t="b">
        <v>1</v>
      </c>
    </row>
    <row r="349" spans="1:15" x14ac:dyDescent="0.45">
      <c r="A349" s="10" t="s">
        <v>701</v>
      </c>
      <c r="B349" s="10" t="s">
        <v>702</v>
      </c>
      <c r="C349" s="10" t="s">
        <v>76</v>
      </c>
      <c r="D349" s="51">
        <v>0</v>
      </c>
      <c r="E349" s="51">
        <v>0</v>
      </c>
      <c r="F349" s="51">
        <v>0</v>
      </c>
      <c r="G349" s="51">
        <v>0</v>
      </c>
      <c r="H349" s="51">
        <v>0</v>
      </c>
      <c r="I349" s="51">
        <v>0</v>
      </c>
      <c r="J349" s="51">
        <v>0</v>
      </c>
      <c r="K349" s="51">
        <v>0</v>
      </c>
      <c r="L349" s="51">
        <v>0</v>
      </c>
      <c r="M349" s="51">
        <v>1</v>
      </c>
      <c r="O349" s="8" t="b">
        <v>1</v>
      </c>
    </row>
    <row r="350" spans="1:15" x14ac:dyDescent="0.45">
      <c r="A350" s="10" t="s">
        <v>703</v>
      </c>
      <c r="B350" s="10" t="s">
        <v>704</v>
      </c>
      <c r="C350" s="10" t="s">
        <v>76</v>
      </c>
      <c r="D350" s="51">
        <v>0</v>
      </c>
      <c r="E350" s="51">
        <v>0</v>
      </c>
      <c r="F350" s="51">
        <v>0</v>
      </c>
      <c r="G350" s="51">
        <v>0</v>
      </c>
      <c r="H350" s="51">
        <v>0</v>
      </c>
      <c r="I350" s="51">
        <v>0</v>
      </c>
      <c r="J350" s="51">
        <v>0</v>
      </c>
      <c r="K350" s="51">
        <v>0</v>
      </c>
      <c r="L350" s="51">
        <v>0</v>
      </c>
      <c r="M350" s="51">
        <v>1</v>
      </c>
      <c r="O350" s="8" t="b">
        <v>1</v>
      </c>
    </row>
    <row r="351" spans="1:15" x14ac:dyDescent="0.45">
      <c r="A351" s="10" t="s">
        <v>705</v>
      </c>
      <c r="B351" s="10" t="s">
        <v>706</v>
      </c>
      <c r="C351" s="10" t="s">
        <v>76</v>
      </c>
      <c r="D351" s="51">
        <v>0</v>
      </c>
      <c r="E351" s="51">
        <v>0</v>
      </c>
      <c r="F351" s="51">
        <v>0</v>
      </c>
      <c r="G351" s="51">
        <v>0</v>
      </c>
      <c r="H351" s="51">
        <v>0</v>
      </c>
      <c r="I351" s="51">
        <v>0</v>
      </c>
      <c r="J351" s="51">
        <v>0</v>
      </c>
      <c r="K351" s="51">
        <v>0</v>
      </c>
      <c r="L351" s="51">
        <v>0</v>
      </c>
      <c r="M351" s="51">
        <v>1</v>
      </c>
      <c r="O351" s="8" t="b">
        <v>1</v>
      </c>
    </row>
    <row r="352" spans="1:15" x14ac:dyDescent="0.45">
      <c r="A352" s="10" t="s">
        <v>707</v>
      </c>
      <c r="B352" s="10" t="s">
        <v>708</v>
      </c>
      <c r="C352" s="10" t="s">
        <v>76</v>
      </c>
      <c r="D352" s="51">
        <v>0</v>
      </c>
      <c r="E352" s="51">
        <v>0</v>
      </c>
      <c r="F352" s="51">
        <v>0</v>
      </c>
      <c r="G352" s="51">
        <v>0</v>
      </c>
      <c r="H352" s="51">
        <v>0</v>
      </c>
      <c r="I352" s="51">
        <v>0</v>
      </c>
      <c r="J352" s="51">
        <v>0</v>
      </c>
      <c r="K352" s="51">
        <v>0</v>
      </c>
      <c r="L352" s="51">
        <v>0</v>
      </c>
      <c r="M352" s="51">
        <v>1</v>
      </c>
      <c r="O352" s="8" t="b">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Q357"/>
  <sheetViews>
    <sheetView showGridLines="0" zoomScale="80" zoomScaleNormal="80" workbookViewId="0">
      <pane xSplit="4" ySplit="3" topLeftCell="E4" activePane="bottomRight" state="frozen"/>
      <selection pane="topRight" activeCell="E1" sqref="E1"/>
      <selection pane="bottomLeft" activeCell="A4" sqref="A4"/>
      <selection pane="bottomRight"/>
    </sheetView>
  </sheetViews>
  <sheetFormatPr defaultColWidth="8.69921875" defaultRowHeight="16.8" x14ac:dyDescent="0.45"/>
  <cols>
    <col min="1" max="1" width="12" style="1" customWidth="1"/>
    <col min="2" max="2" width="18.19921875" style="1" customWidth="1"/>
    <col min="3" max="3" width="23" style="1" customWidth="1"/>
    <col min="4" max="4" width="14.09765625" style="1" customWidth="1"/>
    <col min="5" max="7" width="12.19921875" style="1" customWidth="1"/>
    <col min="8" max="13" width="9.69921875" style="1" customWidth="1"/>
    <col min="14" max="14" width="11.3984375" style="1" customWidth="1"/>
    <col min="15" max="17" width="9.69921875" style="1" customWidth="1"/>
    <col min="18" max="16384" width="8.69921875" style="1"/>
  </cols>
  <sheetData>
    <row r="1" spans="1:17" ht="19.2" x14ac:dyDescent="0.5">
      <c r="A1" s="6" t="s">
        <v>1140</v>
      </c>
      <c r="B1" s="6"/>
      <c r="C1" s="6"/>
    </row>
    <row r="2" spans="1:17" ht="33.6" x14ac:dyDescent="0.45">
      <c r="D2" s="43" t="s">
        <v>1084</v>
      </c>
      <c r="E2" s="82" t="s">
        <v>1086</v>
      </c>
      <c r="F2" s="83"/>
      <c r="G2" s="84"/>
      <c r="H2" s="85" t="s">
        <v>1104</v>
      </c>
      <c r="I2" s="86"/>
      <c r="J2" s="86"/>
      <c r="K2" s="86"/>
      <c r="L2" s="86"/>
      <c r="M2" s="86"/>
      <c r="N2" s="86"/>
      <c r="O2" s="86"/>
      <c r="P2" s="86"/>
      <c r="Q2" s="87"/>
    </row>
    <row r="3" spans="1:17" s="7" customFormat="1" ht="33.6" x14ac:dyDescent="0.45">
      <c r="A3" s="2" t="s">
        <v>0</v>
      </c>
      <c r="B3" s="2" t="s">
        <v>1</v>
      </c>
      <c r="C3" s="2" t="s">
        <v>2</v>
      </c>
      <c r="D3" s="2" t="s">
        <v>1139</v>
      </c>
      <c r="E3" s="2" t="s">
        <v>1141</v>
      </c>
      <c r="F3" s="2" t="s">
        <v>1142</v>
      </c>
      <c r="G3" s="2" t="s">
        <v>1143</v>
      </c>
      <c r="H3" s="2" t="s">
        <v>710</v>
      </c>
      <c r="I3" s="2" t="s">
        <v>713</v>
      </c>
      <c r="J3" s="2" t="s">
        <v>714</v>
      </c>
      <c r="K3" s="2" t="s">
        <v>718</v>
      </c>
      <c r="L3" s="2" t="s">
        <v>720</v>
      </c>
      <c r="M3" s="2" t="s">
        <v>721</v>
      </c>
      <c r="N3" s="2" t="s">
        <v>722</v>
      </c>
      <c r="O3" s="2" t="s">
        <v>723</v>
      </c>
      <c r="P3" s="2" t="s">
        <v>724</v>
      </c>
      <c r="Q3" s="2" t="s">
        <v>725</v>
      </c>
    </row>
    <row r="4" spans="1:17" x14ac:dyDescent="0.45">
      <c r="A4" s="10" t="s">
        <v>11</v>
      </c>
      <c r="B4" s="10" t="s">
        <v>12</v>
      </c>
      <c r="C4" s="10" t="s">
        <v>13</v>
      </c>
      <c r="D4" s="32">
        <f>INDEX('ONS data MYE 5'!$E$6:$E$445, MATCH($B4,'ONS data MYE 5'!$B$6:$B$445,0))</f>
        <v>147095</v>
      </c>
      <c r="E4" s="32">
        <f>INDEX('ONS data MYE 5'!$F$6:$F$445, MATCH($B4,'ONS data MYE 5'!$B$6:$B$445,0))</f>
        <v>912</v>
      </c>
      <c r="F4" s="32">
        <f>LN(E4)</f>
        <v>6.815639990074331</v>
      </c>
      <c r="G4" s="32">
        <f>F4*F4</f>
        <v>46.452948474300428</v>
      </c>
      <c r="H4" s="32">
        <f>INDEX('Mapping waste'!$D$5:$M$352,MATCH($B4,'Mapping waste'!$B$5:$B$352,0),MATCH(H$3,'Mapping waste'!$D$4:$M$4,0))*$D4</f>
        <v>0</v>
      </c>
      <c r="I4" s="32">
        <f>INDEX('Mapping waste'!$D$5:$M$352,MATCH($B4,'Mapping waste'!$B$5:$B$352,0),MATCH(I$3,'Mapping waste'!$D$4:$M$4,0))*$D4</f>
        <v>0</v>
      </c>
      <c r="J4" s="32">
        <f>INDEX('Mapping waste'!$D$5:$M$352,MATCH($B4,'Mapping waste'!$B$5:$B$352,0),MATCH(J$3,'Mapping waste'!$D$4:$M$4,0))*$D4</f>
        <v>0</v>
      </c>
      <c r="K4" s="32">
        <f>INDEX('Mapping waste'!$D$5:$M$352,MATCH($B4,'Mapping waste'!$B$5:$B$352,0),MATCH(K$3,'Mapping waste'!$D$4:$M$4,0))*$D4</f>
        <v>0</v>
      </c>
      <c r="L4" s="32">
        <f>INDEX('Mapping waste'!$D$5:$M$352,MATCH($B4,'Mapping waste'!$B$5:$B$352,0),MATCH(L$3,'Mapping waste'!$D$4:$M$4,0))*$D4</f>
        <v>0</v>
      </c>
      <c r="M4" s="32">
        <f>INDEX('Mapping waste'!$D$5:$M$352,MATCH($B4,'Mapping waste'!$B$5:$B$352,0),MATCH(M$3,'Mapping waste'!$D$4:$M$4,0))*$D4</f>
        <v>0</v>
      </c>
      <c r="N4" s="32">
        <f>INDEX('Mapping waste'!$D$5:$M$352,MATCH($B4,'Mapping waste'!$B$5:$B$352,0),MATCH(N$3,'Mapping waste'!$D$4:$M$4,0))*$D4</f>
        <v>147095</v>
      </c>
      <c r="O4" s="32">
        <f>INDEX('Mapping waste'!$D$5:$M$352,MATCH($B4,'Mapping waste'!$B$5:$B$352,0),MATCH(O$3,'Mapping waste'!$D$4:$M$4,0))*$D4</f>
        <v>0</v>
      </c>
      <c r="P4" s="32">
        <f>INDEX('Mapping waste'!$D$5:$M$352,MATCH($B4,'Mapping waste'!$B$5:$B$352,0),MATCH(P$3,'Mapping waste'!$D$4:$M$4,0))*$D4</f>
        <v>0</v>
      </c>
      <c r="Q4" s="32">
        <f>INDEX('Mapping waste'!$D$5:$M$352,MATCH($B4,'Mapping waste'!$B$5:$B$352,0),MATCH(Q$3,'Mapping waste'!$D$4:$M$4,0))*$D4</f>
        <v>0</v>
      </c>
    </row>
    <row r="5" spans="1:17" x14ac:dyDescent="0.45">
      <c r="A5" s="10" t="s">
        <v>14</v>
      </c>
      <c r="B5" s="10" t="s">
        <v>15</v>
      </c>
      <c r="C5" s="10" t="s">
        <v>13</v>
      </c>
      <c r="D5" s="32">
        <f>INDEX('ONS data MYE 5'!$E$6:$E$445, MATCH($B5,'ONS data MYE 5'!$B$6:$B$445,0))</f>
        <v>122274</v>
      </c>
      <c r="E5" s="32">
        <f>INDEX('ONS data MYE 5'!$F$6:$F$445, MATCH($B5,'ONS data MYE 5'!$B$6:$B$445,0))</f>
        <v>944</v>
      </c>
      <c r="F5" s="32">
        <f>LN(E5)</f>
        <v>6.8501261661455004</v>
      </c>
      <c r="G5" s="32">
        <f>F5*F5</f>
        <v>46.924228492111254</v>
      </c>
      <c r="H5" s="32">
        <f>INDEX('Mapping waste'!$D$5:$M$352,MATCH($B5,'Mapping waste'!$B$5:$B$352,0),MATCH(H$3,'Mapping waste'!$D$4:$M$4,0))*$D5</f>
        <v>0</v>
      </c>
      <c r="I5" s="32">
        <f>INDEX('Mapping waste'!$D$5:$M$352,MATCH($B5,'Mapping waste'!$B$5:$B$352,0),MATCH(I$3,'Mapping waste'!$D$4:$M$4,0))*$D5</f>
        <v>0</v>
      </c>
      <c r="J5" s="32">
        <f>INDEX('Mapping waste'!$D$5:$M$352,MATCH($B5,'Mapping waste'!$B$5:$B$352,0),MATCH(J$3,'Mapping waste'!$D$4:$M$4,0))*$D5</f>
        <v>0</v>
      </c>
      <c r="K5" s="32">
        <f>INDEX('Mapping waste'!$D$5:$M$352,MATCH($B5,'Mapping waste'!$B$5:$B$352,0),MATCH(K$3,'Mapping waste'!$D$4:$M$4,0))*$D5</f>
        <v>0</v>
      </c>
      <c r="L5" s="32">
        <f>INDEX('Mapping waste'!$D$5:$M$352,MATCH($B5,'Mapping waste'!$B$5:$B$352,0),MATCH(L$3,'Mapping waste'!$D$4:$M$4,0))*$D5</f>
        <v>0</v>
      </c>
      <c r="M5" s="32">
        <f>INDEX('Mapping waste'!$D$5:$M$352,MATCH($B5,'Mapping waste'!$B$5:$B$352,0),MATCH(M$3,'Mapping waste'!$D$4:$M$4,0))*$D5</f>
        <v>0</v>
      </c>
      <c r="N5" s="32">
        <f>INDEX('Mapping waste'!$D$5:$M$352,MATCH($B5,'Mapping waste'!$B$5:$B$352,0),MATCH(N$3,'Mapping waste'!$D$4:$M$4,0))*$D5</f>
        <v>122274</v>
      </c>
      <c r="O5" s="32">
        <f>INDEX('Mapping waste'!$D$5:$M$352,MATCH($B5,'Mapping waste'!$B$5:$B$352,0),MATCH(O$3,'Mapping waste'!$D$4:$M$4,0))*$D5</f>
        <v>0</v>
      </c>
      <c r="P5" s="32">
        <f>INDEX('Mapping waste'!$D$5:$M$352,MATCH($B5,'Mapping waste'!$B$5:$B$352,0),MATCH(P$3,'Mapping waste'!$D$4:$M$4,0))*$D5</f>
        <v>0</v>
      </c>
      <c r="Q5" s="32">
        <f>INDEX('Mapping waste'!$D$5:$M$352,MATCH($B5,'Mapping waste'!$B$5:$B$352,0),MATCH(Q$3,'Mapping waste'!$D$4:$M$4,0))*$D5</f>
        <v>0</v>
      </c>
    </row>
    <row r="6" spans="1:17" x14ac:dyDescent="0.45">
      <c r="A6" s="10" t="s">
        <v>16</v>
      </c>
      <c r="B6" s="10" t="s">
        <v>17</v>
      </c>
      <c r="C6" s="10" t="s">
        <v>13</v>
      </c>
      <c r="D6" s="32">
        <f>INDEX('ONS data MYE 5'!$E$6:$E$445, MATCH($B6,'ONS data MYE 5'!$B$6:$B$445,0))</f>
        <v>147080</v>
      </c>
      <c r="E6" s="32">
        <f>INDEX('ONS data MYE 5'!$F$6:$F$445, MATCH($B6,'ONS data MYE 5'!$B$6:$B$445,0))</f>
        <v>309</v>
      </c>
      <c r="F6" s="32">
        <f t="shared" ref="F6:F69" si="0">LN(E6)</f>
        <v>5.7333412768977459</v>
      </c>
      <c r="G6" s="32">
        <f t="shared" ref="G6:G69" si="1">F6*F6</f>
        <v>32.871202197379475</v>
      </c>
      <c r="H6" s="32">
        <f>INDEX('Mapping waste'!$D$5:$M$352,MATCH($B6,'Mapping waste'!$B$5:$B$352,0),MATCH(H$3,'Mapping waste'!$D$4:$M$4,0))*$D6</f>
        <v>0</v>
      </c>
      <c r="I6" s="32">
        <f>INDEX('Mapping waste'!$D$5:$M$352,MATCH($B6,'Mapping waste'!$B$5:$B$352,0),MATCH(I$3,'Mapping waste'!$D$4:$M$4,0))*$D6</f>
        <v>0</v>
      </c>
      <c r="J6" s="32">
        <f>INDEX('Mapping waste'!$D$5:$M$352,MATCH($B6,'Mapping waste'!$B$5:$B$352,0),MATCH(J$3,'Mapping waste'!$D$4:$M$4,0))*$D6</f>
        <v>0</v>
      </c>
      <c r="K6" s="32">
        <f>INDEX('Mapping waste'!$D$5:$M$352,MATCH($B6,'Mapping waste'!$B$5:$B$352,0),MATCH(K$3,'Mapping waste'!$D$4:$M$4,0))*$D6</f>
        <v>0</v>
      </c>
      <c r="L6" s="32">
        <f>INDEX('Mapping waste'!$D$5:$M$352,MATCH($B6,'Mapping waste'!$B$5:$B$352,0),MATCH(L$3,'Mapping waste'!$D$4:$M$4,0))*$D6</f>
        <v>0</v>
      </c>
      <c r="M6" s="32">
        <f>INDEX('Mapping waste'!$D$5:$M$352,MATCH($B6,'Mapping waste'!$B$5:$B$352,0),MATCH(M$3,'Mapping waste'!$D$4:$M$4,0))*$D6</f>
        <v>0</v>
      </c>
      <c r="N6" s="32">
        <f>INDEX('Mapping waste'!$D$5:$M$352,MATCH($B6,'Mapping waste'!$B$5:$B$352,0),MATCH(N$3,'Mapping waste'!$D$4:$M$4,0))*$D6</f>
        <v>147080</v>
      </c>
      <c r="O6" s="32">
        <f>INDEX('Mapping waste'!$D$5:$M$352,MATCH($B6,'Mapping waste'!$B$5:$B$352,0),MATCH(O$3,'Mapping waste'!$D$4:$M$4,0))*$D6</f>
        <v>0</v>
      </c>
      <c r="P6" s="32">
        <f>INDEX('Mapping waste'!$D$5:$M$352,MATCH($B6,'Mapping waste'!$B$5:$B$352,0),MATCH(P$3,'Mapping waste'!$D$4:$M$4,0))*$D6</f>
        <v>0</v>
      </c>
      <c r="Q6" s="32">
        <f>INDEX('Mapping waste'!$D$5:$M$352,MATCH($B6,'Mapping waste'!$B$5:$B$352,0),MATCH(Q$3,'Mapping waste'!$D$4:$M$4,0))*$D6</f>
        <v>0</v>
      </c>
    </row>
    <row r="7" spans="1:17" x14ac:dyDescent="0.45">
      <c r="A7" s="10" t="s">
        <v>18</v>
      </c>
      <c r="B7" s="10" t="s">
        <v>19</v>
      </c>
      <c r="C7" s="10" t="s">
        <v>13</v>
      </c>
      <c r="D7" s="32">
        <f>INDEX('ONS data MYE 5'!$E$6:$E$445, MATCH($B7,'ONS data MYE 5'!$B$6:$B$445,0))</f>
        <v>87739</v>
      </c>
      <c r="E7" s="32">
        <f>INDEX('ONS data MYE 5'!$F$6:$F$445, MATCH($B7,'ONS data MYE 5'!$B$6:$B$445,0))</f>
        <v>3379</v>
      </c>
      <c r="F7" s="32">
        <f t="shared" si="0"/>
        <v>8.1253350867142906</v>
      </c>
      <c r="G7" s="32">
        <f t="shared" si="1"/>
        <v>66.021070271390329</v>
      </c>
      <c r="H7" s="32">
        <f>INDEX('Mapping waste'!$D$5:$M$352,MATCH($B7,'Mapping waste'!$B$5:$B$352,0),MATCH(H$3,'Mapping waste'!$D$4:$M$4,0))*$D7</f>
        <v>1754.78</v>
      </c>
      <c r="I7" s="32">
        <f>INDEX('Mapping waste'!$D$5:$M$352,MATCH($B7,'Mapping waste'!$B$5:$B$352,0),MATCH(I$3,'Mapping waste'!$D$4:$M$4,0))*$D7</f>
        <v>0</v>
      </c>
      <c r="J7" s="32">
        <f>INDEX('Mapping waste'!$D$5:$M$352,MATCH($B7,'Mapping waste'!$B$5:$B$352,0),MATCH(J$3,'Mapping waste'!$D$4:$M$4,0))*$D7</f>
        <v>0</v>
      </c>
      <c r="K7" s="32">
        <f>INDEX('Mapping waste'!$D$5:$M$352,MATCH($B7,'Mapping waste'!$B$5:$B$352,0),MATCH(K$3,'Mapping waste'!$D$4:$M$4,0))*$D7</f>
        <v>0</v>
      </c>
      <c r="L7" s="32">
        <f>INDEX('Mapping waste'!$D$5:$M$352,MATCH($B7,'Mapping waste'!$B$5:$B$352,0),MATCH(L$3,'Mapping waste'!$D$4:$M$4,0))*$D7</f>
        <v>0</v>
      </c>
      <c r="M7" s="32">
        <f>INDEX('Mapping waste'!$D$5:$M$352,MATCH($B7,'Mapping waste'!$B$5:$B$352,0),MATCH(M$3,'Mapping waste'!$D$4:$M$4,0))*$D7</f>
        <v>0</v>
      </c>
      <c r="N7" s="32">
        <f>INDEX('Mapping waste'!$D$5:$M$352,MATCH($B7,'Mapping waste'!$B$5:$B$352,0),MATCH(N$3,'Mapping waste'!$D$4:$M$4,0))*$D7</f>
        <v>85984.22</v>
      </c>
      <c r="O7" s="32">
        <f>INDEX('Mapping waste'!$D$5:$M$352,MATCH($B7,'Mapping waste'!$B$5:$B$352,0),MATCH(O$3,'Mapping waste'!$D$4:$M$4,0))*$D7</f>
        <v>0</v>
      </c>
      <c r="P7" s="32">
        <f>INDEX('Mapping waste'!$D$5:$M$352,MATCH($B7,'Mapping waste'!$B$5:$B$352,0),MATCH(P$3,'Mapping waste'!$D$4:$M$4,0))*$D7</f>
        <v>0</v>
      </c>
      <c r="Q7" s="32">
        <f>INDEX('Mapping waste'!$D$5:$M$352,MATCH($B7,'Mapping waste'!$B$5:$B$352,0),MATCH(Q$3,'Mapping waste'!$D$4:$M$4,0))*$D7</f>
        <v>0</v>
      </c>
    </row>
    <row r="8" spans="1:17" x14ac:dyDescent="0.45">
      <c r="A8" s="10" t="s">
        <v>27</v>
      </c>
      <c r="B8" s="10" t="s">
        <v>28</v>
      </c>
      <c r="C8" s="10" t="s">
        <v>13</v>
      </c>
      <c r="D8" s="32">
        <f>INDEX('ONS data MYE 5'!$E$6:$E$445, MATCH($B8,'ONS data MYE 5'!$B$6:$B$445,0))</f>
        <v>214658</v>
      </c>
      <c r="E8" s="32">
        <f>INDEX('ONS data MYE 5'!$F$6:$F$445, MATCH($B8,'ONS data MYE 5'!$B$6:$B$445,0))</f>
        <v>4951</v>
      </c>
      <c r="F8" s="32">
        <f t="shared" si="0"/>
        <v>8.5073448553614224</v>
      </c>
      <c r="G8" s="32">
        <f t="shared" si="1"/>
        <v>72.374916488044462</v>
      </c>
      <c r="H8" s="32">
        <f>INDEX('Mapping waste'!$D$5:$M$352,MATCH($B8,'Mapping waste'!$B$5:$B$352,0),MATCH(H$3,'Mapping waste'!$D$4:$M$4,0))*$D8</f>
        <v>0</v>
      </c>
      <c r="I8" s="32">
        <f>INDEX('Mapping waste'!$D$5:$M$352,MATCH($B8,'Mapping waste'!$B$5:$B$352,0),MATCH(I$3,'Mapping waste'!$D$4:$M$4,0))*$D8</f>
        <v>0</v>
      </c>
      <c r="J8" s="32">
        <f>INDEX('Mapping waste'!$D$5:$M$352,MATCH($B8,'Mapping waste'!$B$5:$B$352,0),MATCH(J$3,'Mapping waste'!$D$4:$M$4,0))*$D8</f>
        <v>0</v>
      </c>
      <c r="K8" s="32">
        <f>INDEX('Mapping waste'!$D$5:$M$352,MATCH($B8,'Mapping waste'!$B$5:$B$352,0),MATCH(K$3,'Mapping waste'!$D$4:$M$4,0))*$D8</f>
        <v>0</v>
      </c>
      <c r="L8" s="32">
        <f>INDEX('Mapping waste'!$D$5:$M$352,MATCH($B8,'Mapping waste'!$B$5:$B$352,0),MATCH(L$3,'Mapping waste'!$D$4:$M$4,0))*$D8</f>
        <v>0</v>
      </c>
      <c r="M8" s="32">
        <f>INDEX('Mapping waste'!$D$5:$M$352,MATCH($B8,'Mapping waste'!$B$5:$B$352,0),MATCH(M$3,'Mapping waste'!$D$4:$M$4,0))*$D8</f>
        <v>0</v>
      </c>
      <c r="N8" s="32">
        <f>INDEX('Mapping waste'!$D$5:$M$352,MATCH($B8,'Mapping waste'!$B$5:$B$352,0),MATCH(N$3,'Mapping waste'!$D$4:$M$4,0))*$D8</f>
        <v>214658</v>
      </c>
      <c r="O8" s="32">
        <f>INDEX('Mapping waste'!$D$5:$M$352,MATCH($B8,'Mapping waste'!$B$5:$B$352,0),MATCH(O$3,'Mapping waste'!$D$4:$M$4,0))*$D8</f>
        <v>0</v>
      </c>
      <c r="P8" s="32">
        <f>INDEX('Mapping waste'!$D$5:$M$352,MATCH($B8,'Mapping waste'!$B$5:$B$352,0),MATCH(P$3,'Mapping waste'!$D$4:$M$4,0))*$D8</f>
        <v>0</v>
      </c>
      <c r="Q8" s="32">
        <f>INDEX('Mapping waste'!$D$5:$M$352,MATCH($B8,'Mapping waste'!$B$5:$B$352,0),MATCH(Q$3,'Mapping waste'!$D$4:$M$4,0))*$D8</f>
        <v>0</v>
      </c>
    </row>
    <row r="9" spans="1:17" x14ac:dyDescent="0.45">
      <c r="A9" s="10" t="s">
        <v>32</v>
      </c>
      <c r="B9" s="10" t="s">
        <v>33</v>
      </c>
      <c r="C9" s="10" t="s">
        <v>13</v>
      </c>
      <c r="D9" s="32">
        <f>INDEX('ONS data MYE 5'!$E$6:$E$445, MATCH($B9,'ONS data MYE 5'!$B$6:$B$445,0))</f>
        <v>130576</v>
      </c>
      <c r="E9" s="32">
        <f>INDEX('ONS data MYE 5'!$F$6:$F$445, MATCH($B9,'ONS data MYE 5'!$B$6:$B$445,0))</f>
        <v>385</v>
      </c>
      <c r="F9" s="32">
        <f t="shared" si="0"/>
        <v>5.9532433342877846</v>
      </c>
      <c r="G9" s="32">
        <f t="shared" si="1"/>
        <v>35.441106197241936</v>
      </c>
      <c r="H9" s="32">
        <f>INDEX('Mapping waste'!$D$5:$M$352,MATCH($B9,'Mapping waste'!$B$5:$B$352,0),MATCH(H$3,'Mapping waste'!$D$4:$M$4,0))*$D9</f>
        <v>0</v>
      </c>
      <c r="I9" s="32">
        <f>INDEX('Mapping waste'!$D$5:$M$352,MATCH($B9,'Mapping waste'!$B$5:$B$352,0),MATCH(I$3,'Mapping waste'!$D$4:$M$4,0))*$D9</f>
        <v>0</v>
      </c>
      <c r="J9" s="32">
        <f>INDEX('Mapping waste'!$D$5:$M$352,MATCH($B9,'Mapping waste'!$B$5:$B$352,0),MATCH(J$3,'Mapping waste'!$D$4:$M$4,0))*$D9</f>
        <v>0</v>
      </c>
      <c r="K9" s="32">
        <f>INDEX('Mapping waste'!$D$5:$M$352,MATCH($B9,'Mapping waste'!$B$5:$B$352,0),MATCH(K$3,'Mapping waste'!$D$4:$M$4,0))*$D9</f>
        <v>0</v>
      </c>
      <c r="L9" s="32">
        <f>INDEX('Mapping waste'!$D$5:$M$352,MATCH($B9,'Mapping waste'!$B$5:$B$352,0),MATCH(L$3,'Mapping waste'!$D$4:$M$4,0))*$D9</f>
        <v>0</v>
      </c>
      <c r="M9" s="32">
        <f>INDEX('Mapping waste'!$D$5:$M$352,MATCH($B9,'Mapping waste'!$B$5:$B$352,0),MATCH(M$3,'Mapping waste'!$D$4:$M$4,0))*$D9</f>
        <v>0</v>
      </c>
      <c r="N9" s="32">
        <f>INDEX('Mapping waste'!$D$5:$M$352,MATCH($B9,'Mapping waste'!$B$5:$B$352,0),MATCH(N$3,'Mapping waste'!$D$4:$M$4,0))*$D9</f>
        <v>130576</v>
      </c>
      <c r="O9" s="32">
        <f>INDEX('Mapping waste'!$D$5:$M$352,MATCH($B9,'Mapping waste'!$B$5:$B$352,0),MATCH(O$3,'Mapping waste'!$D$4:$M$4,0))*$D9</f>
        <v>0</v>
      </c>
      <c r="P9" s="32">
        <f>INDEX('Mapping waste'!$D$5:$M$352,MATCH($B9,'Mapping waste'!$B$5:$B$352,0),MATCH(P$3,'Mapping waste'!$D$4:$M$4,0))*$D9</f>
        <v>0</v>
      </c>
      <c r="Q9" s="32">
        <f>INDEX('Mapping waste'!$D$5:$M$352,MATCH($B9,'Mapping waste'!$B$5:$B$352,0),MATCH(Q$3,'Mapping waste'!$D$4:$M$4,0))*$D9</f>
        <v>0</v>
      </c>
    </row>
    <row r="10" spans="1:17" x14ac:dyDescent="0.45">
      <c r="A10" s="10" t="s">
        <v>34</v>
      </c>
      <c r="B10" s="10" t="s">
        <v>35</v>
      </c>
      <c r="C10" s="10" t="s">
        <v>13</v>
      </c>
      <c r="D10" s="32">
        <f>INDEX('ONS data MYE 5'!$E$6:$E$445, MATCH($B10,'ONS data MYE 5'!$B$6:$B$445,0))</f>
        <v>86191</v>
      </c>
      <c r="E10" s="32">
        <f>INDEX('ONS data MYE 5'!$F$6:$F$445, MATCH($B10,'ONS data MYE 5'!$B$6:$B$445,0))</f>
        <v>2822</v>
      </c>
      <c r="F10" s="32">
        <f t="shared" si="0"/>
        <v>7.9452011324127589</v>
      </c>
      <c r="G10" s="32">
        <f t="shared" si="1"/>
        <v>63.126221034492985</v>
      </c>
      <c r="H10" s="32">
        <f>INDEX('Mapping waste'!$D$5:$M$352,MATCH($B10,'Mapping waste'!$B$5:$B$352,0),MATCH(H$3,'Mapping waste'!$D$4:$M$4,0))*$D10</f>
        <v>0</v>
      </c>
      <c r="I10" s="32">
        <f>INDEX('Mapping waste'!$D$5:$M$352,MATCH($B10,'Mapping waste'!$B$5:$B$352,0),MATCH(I$3,'Mapping waste'!$D$4:$M$4,0))*$D10</f>
        <v>0</v>
      </c>
      <c r="J10" s="32">
        <f>INDEX('Mapping waste'!$D$5:$M$352,MATCH($B10,'Mapping waste'!$B$5:$B$352,0),MATCH(J$3,'Mapping waste'!$D$4:$M$4,0))*$D10</f>
        <v>0</v>
      </c>
      <c r="K10" s="32">
        <f>INDEX('Mapping waste'!$D$5:$M$352,MATCH($B10,'Mapping waste'!$B$5:$B$352,0),MATCH(K$3,'Mapping waste'!$D$4:$M$4,0))*$D10</f>
        <v>0</v>
      </c>
      <c r="L10" s="32">
        <f>INDEX('Mapping waste'!$D$5:$M$352,MATCH($B10,'Mapping waste'!$B$5:$B$352,0),MATCH(L$3,'Mapping waste'!$D$4:$M$4,0))*$D10</f>
        <v>0</v>
      </c>
      <c r="M10" s="32">
        <f>INDEX('Mapping waste'!$D$5:$M$352,MATCH($B10,'Mapping waste'!$B$5:$B$352,0),MATCH(M$3,'Mapping waste'!$D$4:$M$4,0))*$D10</f>
        <v>0</v>
      </c>
      <c r="N10" s="32">
        <f>INDEX('Mapping waste'!$D$5:$M$352,MATCH($B10,'Mapping waste'!$B$5:$B$352,0),MATCH(N$3,'Mapping waste'!$D$4:$M$4,0))*$D10</f>
        <v>86191</v>
      </c>
      <c r="O10" s="32">
        <f>INDEX('Mapping waste'!$D$5:$M$352,MATCH($B10,'Mapping waste'!$B$5:$B$352,0),MATCH(O$3,'Mapping waste'!$D$4:$M$4,0))*$D10</f>
        <v>0</v>
      </c>
      <c r="P10" s="32">
        <f>INDEX('Mapping waste'!$D$5:$M$352,MATCH($B10,'Mapping waste'!$B$5:$B$352,0),MATCH(P$3,'Mapping waste'!$D$4:$M$4,0))*$D10</f>
        <v>0</v>
      </c>
      <c r="Q10" s="32">
        <f>INDEX('Mapping waste'!$D$5:$M$352,MATCH($B10,'Mapping waste'!$B$5:$B$352,0),MATCH(Q$3,'Mapping waste'!$D$4:$M$4,0))*$D10</f>
        <v>0</v>
      </c>
    </row>
    <row r="11" spans="1:17" x14ac:dyDescent="0.45">
      <c r="A11" s="10" t="s">
        <v>36</v>
      </c>
      <c r="B11" s="10" t="s">
        <v>37</v>
      </c>
      <c r="C11" s="10" t="s">
        <v>13</v>
      </c>
      <c r="D11" s="32">
        <f>INDEX('ONS data MYE 5'!$E$6:$E$445, MATCH($B11,'ONS data MYE 5'!$B$6:$B$445,0))</f>
        <v>144705</v>
      </c>
      <c r="E11" s="32">
        <f>INDEX('ONS data MYE 5'!$F$6:$F$445, MATCH($B11,'ONS data MYE 5'!$B$6:$B$445,0))</f>
        <v>428</v>
      </c>
      <c r="F11" s="32">
        <f t="shared" si="0"/>
        <v>6.0591231955817966</v>
      </c>
      <c r="G11" s="32">
        <f t="shared" si="1"/>
        <v>36.712973899237362</v>
      </c>
      <c r="H11" s="32">
        <f>INDEX('Mapping waste'!$D$5:$M$352,MATCH($B11,'Mapping waste'!$B$5:$B$352,0),MATCH(H$3,'Mapping waste'!$D$4:$M$4,0))*$D11</f>
        <v>144705</v>
      </c>
      <c r="I11" s="32">
        <f>INDEX('Mapping waste'!$D$5:$M$352,MATCH($B11,'Mapping waste'!$B$5:$B$352,0),MATCH(I$3,'Mapping waste'!$D$4:$M$4,0))*$D11</f>
        <v>0</v>
      </c>
      <c r="J11" s="32">
        <f>INDEX('Mapping waste'!$D$5:$M$352,MATCH($B11,'Mapping waste'!$B$5:$B$352,0),MATCH(J$3,'Mapping waste'!$D$4:$M$4,0))*$D11</f>
        <v>0</v>
      </c>
      <c r="K11" s="32">
        <f>INDEX('Mapping waste'!$D$5:$M$352,MATCH($B11,'Mapping waste'!$B$5:$B$352,0),MATCH(K$3,'Mapping waste'!$D$4:$M$4,0))*$D11</f>
        <v>0</v>
      </c>
      <c r="L11" s="32">
        <f>INDEX('Mapping waste'!$D$5:$M$352,MATCH($B11,'Mapping waste'!$B$5:$B$352,0),MATCH(L$3,'Mapping waste'!$D$4:$M$4,0))*$D11</f>
        <v>0</v>
      </c>
      <c r="M11" s="32">
        <f>INDEX('Mapping waste'!$D$5:$M$352,MATCH($B11,'Mapping waste'!$B$5:$B$352,0),MATCH(M$3,'Mapping waste'!$D$4:$M$4,0))*$D11</f>
        <v>0</v>
      </c>
      <c r="N11" s="32">
        <f>INDEX('Mapping waste'!$D$5:$M$352,MATCH($B11,'Mapping waste'!$B$5:$B$352,0),MATCH(N$3,'Mapping waste'!$D$4:$M$4,0))*$D11</f>
        <v>0</v>
      </c>
      <c r="O11" s="32">
        <f>INDEX('Mapping waste'!$D$5:$M$352,MATCH($B11,'Mapping waste'!$B$5:$B$352,0),MATCH(O$3,'Mapping waste'!$D$4:$M$4,0))*$D11</f>
        <v>0</v>
      </c>
      <c r="P11" s="32">
        <f>INDEX('Mapping waste'!$D$5:$M$352,MATCH($B11,'Mapping waste'!$B$5:$B$352,0),MATCH(P$3,'Mapping waste'!$D$4:$M$4,0))*$D11</f>
        <v>0</v>
      </c>
      <c r="Q11" s="32">
        <f>INDEX('Mapping waste'!$D$5:$M$352,MATCH($B11,'Mapping waste'!$B$5:$B$352,0),MATCH(Q$3,'Mapping waste'!$D$4:$M$4,0))*$D11</f>
        <v>0</v>
      </c>
    </row>
    <row r="12" spans="1:17" x14ac:dyDescent="0.45">
      <c r="A12" s="10" t="s">
        <v>38</v>
      </c>
      <c r="B12" s="10" t="s">
        <v>39</v>
      </c>
      <c r="C12" s="10" t="s">
        <v>13</v>
      </c>
      <c r="D12" s="32">
        <f>INDEX('ONS data MYE 5'!$E$6:$E$445, MATCH($B12,'ONS data MYE 5'!$B$6:$B$445,0))</f>
        <v>87684</v>
      </c>
      <c r="E12" s="32">
        <f>INDEX('ONS data MYE 5'!$F$6:$F$445, MATCH($B12,'ONS data MYE 5'!$B$6:$B$445,0))</f>
        <v>137</v>
      </c>
      <c r="F12" s="32">
        <f t="shared" si="0"/>
        <v>4.9199809258281251</v>
      </c>
      <c r="G12" s="32">
        <f t="shared" si="1"/>
        <v>24.206212310512576</v>
      </c>
      <c r="H12" s="32">
        <f>INDEX('Mapping waste'!$D$5:$M$352,MATCH($B12,'Mapping waste'!$B$5:$B$352,0),MATCH(H$3,'Mapping waste'!$D$4:$M$4,0))*$D12</f>
        <v>57871.44</v>
      </c>
      <c r="I12" s="32">
        <f>INDEX('Mapping waste'!$D$5:$M$352,MATCH($B12,'Mapping waste'!$B$5:$B$352,0),MATCH(I$3,'Mapping waste'!$D$4:$M$4,0))*$D12</f>
        <v>0</v>
      </c>
      <c r="J12" s="32">
        <f>INDEX('Mapping waste'!$D$5:$M$352,MATCH($B12,'Mapping waste'!$B$5:$B$352,0),MATCH(J$3,'Mapping waste'!$D$4:$M$4,0))*$D12</f>
        <v>0</v>
      </c>
      <c r="K12" s="32">
        <f>INDEX('Mapping waste'!$D$5:$M$352,MATCH($B12,'Mapping waste'!$B$5:$B$352,0),MATCH(K$3,'Mapping waste'!$D$4:$M$4,0))*$D12</f>
        <v>0</v>
      </c>
      <c r="L12" s="32">
        <f>INDEX('Mapping waste'!$D$5:$M$352,MATCH($B12,'Mapping waste'!$B$5:$B$352,0),MATCH(L$3,'Mapping waste'!$D$4:$M$4,0))*$D12</f>
        <v>0</v>
      </c>
      <c r="M12" s="32">
        <f>INDEX('Mapping waste'!$D$5:$M$352,MATCH($B12,'Mapping waste'!$B$5:$B$352,0),MATCH(M$3,'Mapping waste'!$D$4:$M$4,0))*$D12</f>
        <v>0</v>
      </c>
      <c r="N12" s="32">
        <f>INDEX('Mapping waste'!$D$5:$M$352,MATCH($B12,'Mapping waste'!$B$5:$B$352,0),MATCH(N$3,'Mapping waste'!$D$4:$M$4,0))*$D12</f>
        <v>29812.560000000001</v>
      </c>
      <c r="O12" s="32">
        <f>INDEX('Mapping waste'!$D$5:$M$352,MATCH($B12,'Mapping waste'!$B$5:$B$352,0),MATCH(O$3,'Mapping waste'!$D$4:$M$4,0))*$D12</f>
        <v>0</v>
      </c>
      <c r="P12" s="32">
        <f>INDEX('Mapping waste'!$D$5:$M$352,MATCH($B12,'Mapping waste'!$B$5:$B$352,0),MATCH(P$3,'Mapping waste'!$D$4:$M$4,0))*$D12</f>
        <v>0</v>
      </c>
      <c r="Q12" s="32">
        <f>INDEX('Mapping waste'!$D$5:$M$352,MATCH($B12,'Mapping waste'!$B$5:$B$352,0),MATCH(Q$3,'Mapping waste'!$D$4:$M$4,0))*$D12</f>
        <v>0</v>
      </c>
    </row>
    <row r="13" spans="1:17" x14ac:dyDescent="0.45">
      <c r="A13" s="10" t="s">
        <v>40</v>
      </c>
      <c r="B13" s="10" t="s">
        <v>41</v>
      </c>
      <c r="C13" s="10" t="s">
        <v>13</v>
      </c>
      <c r="D13" s="32">
        <f>INDEX('ONS data MYE 5'!$E$6:$E$445, MATCH($B13,'ONS data MYE 5'!$B$6:$B$445,0))</f>
        <v>153316</v>
      </c>
      <c r="E13" s="32">
        <f>INDEX('ONS data MYE 5'!$F$6:$F$445, MATCH($B13,'ONS data MYE 5'!$B$6:$B$445,0))</f>
        <v>722</v>
      </c>
      <c r="F13" s="32">
        <f t="shared" si="0"/>
        <v>6.5820251388928259</v>
      </c>
      <c r="G13" s="32">
        <f t="shared" si="1"/>
        <v>43.323054929017125</v>
      </c>
      <c r="H13" s="32">
        <f>INDEX('Mapping waste'!$D$5:$M$352,MATCH($B13,'Mapping waste'!$B$5:$B$352,0),MATCH(H$3,'Mapping waste'!$D$4:$M$4,0))*$D13</f>
        <v>0</v>
      </c>
      <c r="I13" s="32">
        <f>INDEX('Mapping waste'!$D$5:$M$352,MATCH($B13,'Mapping waste'!$B$5:$B$352,0),MATCH(I$3,'Mapping waste'!$D$4:$M$4,0))*$D13</f>
        <v>0</v>
      </c>
      <c r="J13" s="32">
        <f>INDEX('Mapping waste'!$D$5:$M$352,MATCH($B13,'Mapping waste'!$B$5:$B$352,0),MATCH(J$3,'Mapping waste'!$D$4:$M$4,0))*$D13</f>
        <v>0</v>
      </c>
      <c r="K13" s="32">
        <f>INDEX('Mapping waste'!$D$5:$M$352,MATCH($B13,'Mapping waste'!$B$5:$B$352,0),MATCH(K$3,'Mapping waste'!$D$4:$M$4,0))*$D13</f>
        <v>0</v>
      </c>
      <c r="L13" s="32">
        <f>INDEX('Mapping waste'!$D$5:$M$352,MATCH($B13,'Mapping waste'!$B$5:$B$352,0),MATCH(L$3,'Mapping waste'!$D$4:$M$4,0))*$D13</f>
        <v>0</v>
      </c>
      <c r="M13" s="32">
        <f>INDEX('Mapping waste'!$D$5:$M$352,MATCH($B13,'Mapping waste'!$B$5:$B$352,0),MATCH(M$3,'Mapping waste'!$D$4:$M$4,0))*$D13</f>
        <v>0</v>
      </c>
      <c r="N13" s="32">
        <f>INDEX('Mapping waste'!$D$5:$M$352,MATCH($B13,'Mapping waste'!$B$5:$B$352,0),MATCH(N$3,'Mapping waste'!$D$4:$M$4,0))*$D13</f>
        <v>153316</v>
      </c>
      <c r="O13" s="32">
        <f>INDEX('Mapping waste'!$D$5:$M$352,MATCH($B13,'Mapping waste'!$B$5:$B$352,0),MATCH(O$3,'Mapping waste'!$D$4:$M$4,0))*$D13</f>
        <v>0</v>
      </c>
      <c r="P13" s="32">
        <f>INDEX('Mapping waste'!$D$5:$M$352,MATCH($B13,'Mapping waste'!$B$5:$B$352,0),MATCH(P$3,'Mapping waste'!$D$4:$M$4,0))*$D13</f>
        <v>0</v>
      </c>
      <c r="Q13" s="32">
        <f>INDEX('Mapping waste'!$D$5:$M$352,MATCH($B13,'Mapping waste'!$B$5:$B$352,0),MATCH(Q$3,'Mapping waste'!$D$4:$M$4,0))*$D13</f>
        <v>0</v>
      </c>
    </row>
    <row r="14" spans="1:17" x14ac:dyDescent="0.45">
      <c r="A14" s="10" t="s">
        <v>42</v>
      </c>
      <c r="B14" s="10" t="s">
        <v>43</v>
      </c>
      <c r="C14" s="10" t="s">
        <v>13</v>
      </c>
      <c r="D14" s="32">
        <f>INDEX('ONS data MYE 5'!$E$6:$E$445, MATCH($B14,'ONS data MYE 5'!$B$6:$B$445,0))</f>
        <v>104031</v>
      </c>
      <c r="E14" s="32">
        <f>INDEX('ONS data MYE 5'!$F$6:$F$445, MATCH($B14,'ONS data MYE 5'!$B$6:$B$445,0))</f>
        <v>1029</v>
      </c>
      <c r="F14" s="32">
        <f t="shared" si="0"/>
        <v>6.9363427358340495</v>
      </c>
      <c r="G14" s="32">
        <f t="shared" si="1"/>
        <v>48.112850548957788</v>
      </c>
      <c r="H14" s="32">
        <f>INDEX('Mapping waste'!$D$5:$M$352,MATCH($B14,'Mapping waste'!$B$5:$B$352,0),MATCH(H$3,'Mapping waste'!$D$4:$M$4,0))*$D14</f>
        <v>0</v>
      </c>
      <c r="I14" s="32">
        <f>INDEX('Mapping waste'!$D$5:$M$352,MATCH($B14,'Mapping waste'!$B$5:$B$352,0),MATCH(I$3,'Mapping waste'!$D$4:$M$4,0))*$D14</f>
        <v>0</v>
      </c>
      <c r="J14" s="32">
        <f>INDEX('Mapping waste'!$D$5:$M$352,MATCH($B14,'Mapping waste'!$B$5:$B$352,0),MATCH(J$3,'Mapping waste'!$D$4:$M$4,0))*$D14</f>
        <v>0</v>
      </c>
      <c r="K14" s="32">
        <f>INDEX('Mapping waste'!$D$5:$M$352,MATCH($B14,'Mapping waste'!$B$5:$B$352,0),MATCH(K$3,'Mapping waste'!$D$4:$M$4,0))*$D14</f>
        <v>0</v>
      </c>
      <c r="L14" s="32">
        <f>INDEX('Mapping waste'!$D$5:$M$352,MATCH($B14,'Mapping waste'!$B$5:$B$352,0),MATCH(L$3,'Mapping waste'!$D$4:$M$4,0))*$D14</f>
        <v>0</v>
      </c>
      <c r="M14" s="32">
        <f>INDEX('Mapping waste'!$D$5:$M$352,MATCH($B14,'Mapping waste'!$B$5:$B$352,0),MATCH(M$3,'Mapping waste'!$D$4:$M$4,0))*$D14</f>
        <v>0</v>
      </c>
      <c r="N14" s="32">
        <f>INDEX('Mapping waste'!$D$5:$M$352,MATCH($B14,'Mapping waste'!$B$5:$B$352,0),MATCH(N$3,'Mapping waste'!$D$4:$M$4,0))*$D14</f>
        <v>104031</v>
      </c>
      <c r="O14" s="32">
        <f>INDEX('Mapping waste'!$D$5:$M$352,MATCH($B14,'Mapping waste'!$B$5:$B$352,0),MATCH(O$3,'Mapping waste'!$D$4:$M$4,0))*$D14</f>
        <v>0</v>
      </c>
      <c r="P14" s="32">
        <f>INDEX('Mapping waste'!$D$5:$M$352,MATCH($B14,'Mapping waste'!$B$5:$B$352,0),MATCH(P$3,'Mapping waste'!$D$4:$M$4,0))*$D14</f>
        <v>0</v>
      </c>
      <c r="Q14" s="32">
        <f>INDEX('Mapping waste'!$D$5:$M$352,MATCH($B14,'Mapping waste'!$B$5:$B$352,0),MATCH(Q$3,'Mapping waste'!$D$4:$M$4,0))*$D14</f>
        <v>0</v>
      </c>
    </row>
    <row r="15" spans="1:17" x14ac:dyDescent="0.45">
      <c r="A15" s="10" t="s">
        <v>44</v>
      </c>
      <c r="B15" s="10" t="s">
        <v>45</v>
      </c>
      <c r="C15" s="10" t="s">
        <v>13</v>
      </c>
      <c r="D15" s="32">
        <f>INDEX('ONS data MYE 5'!$E$6:$E$445, MATCH($B15,'ONS data MYE 5'!$B$6:$B$445,0))</f>
        <v>133321</v>
      </c>
      <c r="E15" s="32">
        <f>INDEX('ONS data MYE 5'!$F$6:$F$445, MATCH($B15,'ONS data MYE 5'!$B$6:$B$445,0))</f>
        <v>355</v>
      </c>
      <c r="F15" s="32">
        <f t="shared" si="0"/>
        <v>5.872117789475416</v>
      </c>
      <c r="G15" s="32">
        <f t="shared" si="1"/>
        <v>34.481767333473648</v>
      </c>
      <c r="H15" s="32">
        <f>INDEX('Mapping waste'!$D$5:$M$352,MATCH($B15,'Mapping waste'!$B$5:$B$352,0),MATCH(H$3,'Mapping waste'!$D$4:$M$4,0))*$D15</f>
        <v>109323.21999999999</v>
      </c>
      <c r="I15" s="32">
        <f>INDEX('Mapping waste'!$D$5:$M$352,MATCH($B15,'Mapping waste'!$B$5:$B$352,0),MATCH(I$3,'Mapping waste'!$D$4:$M$4,0))*$D15</f>
        <v>0</v>
      </c>
      <c r="J15" s="32">
        <f>INDEX('Mapping waste'!$D$5:$M$352,MATCH($B15,'Mapping waste'!$B$5:$B$352,0),MATCH(J$3,'Mapping waste'!$D$4:$M$4,0))*$D15</f>
        <v>0</v>
      </c>
      <c r="K15" s="32">
        <f>INDEX('Mapping waste'!$D$5:$M$352,MATCH($B15,'Mapping waste'!$B$5:$B$352,0),MATCH(K$3,'Mapping waste'!$D$4:$M$4,0))*$D15</f>
        <v>0</v>
      </c>
      <c r="L15" s="32">
        <f>INDEX('Mapping waste'!$D$5:$M$352,MATCH($B15,'Mapping waste'!$B$5:$B$352,0),MATCH(L$3,'Mapping waste'!$D$4:$M$4,0))*$D15</f>
        <v>0</v>
      </c>
      <c r="M15" s="32">
        <f>INDEX('Mapping waste'!$D$5:$M$352,MATCH($B15,'Mapping waste'!$B$5:$B$352,0),MATCH(M$3,'Mapping waste'!$D$4:$M$4,0))*$D15</f>
        <v>0</v>
      </c>
      <c r="N15" s="32">
        <f>INDEX('Mapping waste'!$D$5:$M$352,MATCH($B15,'Mapping waste'!$B$5:$B$352,0),MATCH(N$3,'Mapping waste'!$D$4:$M$4,0))*$D15</f>
        <v>23997.78</v>
      </c>
      <c r="O15" s="32">
        <f>INDEX('Mapping waste'!$D$5:$M$352,MATCH($B15,'Mapping waste'!$B$5:$B$352,0),MATCH(O$3,'Mapping waste'!$D$4:$M$4,0))*$D15</f>
        <v>0</v>
      </c>
      <c r="P15" s="32">
        <f>INDEX('Mapping waste'!$D$5:$M$352,MATCH($B15,'Mapping waste'!$B$5:$B$352,0),MATCH(P$3,'Mapping waste'!$D$4:$M$4,0))*$D15</f>
        <v>0</v>
      </c>
      <c r="Q15" s="32">
        <f>INDEX('Mapping waste'!$D$5:$M$352,MATCH($B15,'Mapping waste'!$B$5:$B$352,0),MATCH(Q$3,'Mapping waste'!$D$4:$M$4,0))*$D15</f>
        <v>0</v>
      </c>
    </row>
    <row r="16" spans="1:17" x14ac:dyDescent="0.45">
      <c r="A16" s="10" t="s">
        <v>46</v>
      </c>
      <c r="B16" s="10" t="s">
        <v>47</v>
      </c>
      <c r="C16" s="10" t="s">
        <v>13</v>
      </c>
      <c r="D16" s="32">
        <f>INDEX('ONS data MYE 5'!$E$6:$E$445, MATCH($B16,'ONS data MYE 5'!$B$6:$B$445,0))</f>
        <v>92641</v>
      </c>
      <c r="E16" s="32">
        <f>INDEX('ONS data MYE 5'!$F$6:$F$445, MATCH($B16,'ONS data MYE 5'!$B$6:$B$445,0))</f>
        <v>1043</v>
      </c>
      <c r="F16" s="32">
        <f t="shared" si="0"/>
        <v>6.9498564550007726</v>
      </c>
      <c r="G16" s="32">
        <f t="shared" si="1"/>
        <v>48.300504745115909</v>
      </c>
      <c r="H16" s="32">
        <f>INDEX('Mapping waste'!$D$5:$M$352,MATCH($B16,'Mapping waste'!$B$5:$B$352,0),MATCH(H$3,'Mapping waste'!$D$4:$M$4,0))*$D16</f>
        <v>0</v>
      </c>
      <c r="I16" s="32">
        <f>INDEX('Mapping waste'!$D$5:$M$352,MATCH($B16,'Mapping waste'!$B$5:$B$352,0),MATCH(I$3,'Mapping waste'!$D$4:$M$4,0))*$D16</f>
        <v>0</v>
      </c>
      <c r="J16" s="32">
        <f>INDEX('Mapping waste'!$D$5:$M$352,MATCH($B16,'Mapping waste'!$B$5:$B$352,0),MATCH(J$3,'Mapping waste'!$D$4:$M$4,0))*$D16</f>
        <v>0</v>
      </c>
      <c r="K16" s="32">
        <f>INDEX('Mapping waste'!$D$5:$M$352,MATCH($B16,'Mapping waste'!$B$5:$B$352,0),MATCH(K$3,'Mapping waste'!$D$4:$M$4,0))*$D16</f>
        <v>0</v>
      </c>
      <c r="L16" s="32">
        <f>INDEX('Mapping waste'!$D$5:$M$352,MATCH($B16,'Mapping waste'!$B$5:$B$352,0),MATCH(L$3,'Mapping waste'!$D$4:$M$4,0))*$D16</f>
        <v>0</v>
      </c>
      <c r="M16" s="32">
        <f>INDEX('Mapping waste'!$D$5:$M$352,MATCH($B16,'Mapping waste'!$B$5:$B$352,0),MATCH(M$3,'Mapping waste'!$D$4:$M$4,0))*$D16</f>
        <v>0</v>
      </c>
      <c r="N16" s="32">
        <f>INDEX('Mapping waste'!$D$5:$M$352,MATCH($B16,'Mapping waste'!$B$5:$B$352,0),MATCH(N$3,'Mapping waste'!$D$4:$M$4,0))*$D16</f>
        <v>92641</v>
      </c>
      <c r="O16" s="32">
        <f>INDEX('Mapping waste'!$D$5:$M$352,MATCH($B16,'Mapping waste'!$B$5:$B$352,0),MATCH(O$3,'Mapping waste'!$D$4:$M$4,0))*$D16</f>
        <v>0</v>
      </c>
      <c r="P16" s="32">
        <f>INDEX('Mapping waste'!$D$5:$M$352,MATCH($B16,'Mapping waste'!$B$5:$B$352,0),MATCH(P$3,'Mapping waste'!$D$4:$M$4,0))*$D16</f>
        <v>0</v>
      </c>
      <c r="Q16" s="32">
        <f>INDEX('Mapping waste'!$D$5:$M$352,MATCH($B16,'Mapping waste'!$B$5:$B$352,0),MATCH(Q$3,'Mapping waste'!$D$4:$M$4,0))*$D16</f>
        <v>0</v>
      </c>
    </row>
    <row r="17" spans="1:17" x14ac:dyDescent="0.45">
      <c r="A17" s="10" t="s">
        <v>48</v>
      </c>
      <c r="B17" s="10" t="s">
        <v>49</v>
      </c>
      <c r="C17" s="10" t="s">
        <v>13</v>
      </c>
      <c r="D17" s="32">
        <f>INDEX('ONS data MYE 5'!$E$6:$E$445, MATCH($B17,'ONS data MYE 5'!$B$6:$B$445,0))</f>
        <v>96675</v>
      </c>
      <c r="E17" s="32">
        <f>INDEX('ONS data MYE 5'!$F$6:$F$445, MATCH($B17,'ONS data MYE 5'!$B$6:$B$445,0))</f>
        <v>4511</v>
      </c>
      <c r="F17" s="32">
        <f t="shared" si="0"/>
        <v>8.4142741374083965</v>
      </c>
      <c r="G17" s="32">
        <f t="shared" si="1"/>
        <v>70.800009259459813</v>
      </c>
      <c r="H17" s="32">
        <f>INDEX('Mapping waste'!$D$5:$M$352,MATCH($B17,'Mapping waste'!$B$5:$B$352,0),MATCH(H$3,'Mapping waste'!$D$4:$M$4,0))*$D17</f>
        <v>0</v>
      </c>
      <c r="I17" s="32">
        <f>INDEX('Mapping waste'!$D$5:$M$352,MATCH($B17,'Mapping waste'!$B$5:$B$352,0),MATCH(I$3,'Mapping waste'!$D$4:$M$4,0))*$D17</f>
        <v>0</v>
      </c>
      <c r="J17" s="32">
        <f>INDEX('Mapping waste'!$D$5:$M$352,MATCH($B17,'Mapping waste'!$B$5:$B$352,0),MATCH(J$3,'Mapping waste'!$D$4:$M$4,0))*$D17</f>
        <v>0</v>
      </c>
      <c r="K17" s="32">
        <f>INDEX('Mapping waste'!$D$5:$M$352,MATCH($B17,'Mapping waste'!$B$5:$B$352,0),MATCH(K$3,'Mapping waste'!$D$4:$M$4,0))*$D17</f>
        <v>0</v>
      </c>
      <c r="L17" s="32">
        <f>INDEX('Mapping waste'!$D$5:$M$352,MATCH($B17,'Mapping waste'!$B$5:$B$352,0),MATCH(L$3,'Mapping waste'!$D$4:$M$4,0))*$D17</f>
        <v>0</v>
      </c>
      <c r="M17" s="32">
        <f>INDEX('Mapping waste'!$D$5:$M$352,MATCH($B17,'Mapping waste'!$B$5:$B$352,0),MATCH(M$3,'Mapping waste'!$D$4:$M$4,0))*$D17</f>
        <v>0</v>
      </c>
      <c r="N17" s="32">
        <f>INDEX('Mapping waste'!$D$5:$M$352,MATCH($B17,'Mapping waste'!$B$5:$B$352,0),MATCH(N$3,'Mapping waste'!$D$4:$M$4,0))*$D17</f>
        <v>96675</v>
      </c>
      <c r="O17" s="32">
        <f>INDEX('Mapping waste'!$D$5:$M$352,MATCH($B17,'Mapping waste'!$B$5:$B$352,0),MATCH(O$3,'Mapping waste'!$D$4:$M$4,0))*$D17</f>
        <v>0</v>
      </c>
      <c r="P17" s="32">
        <f>INDEX('Mapping waste'!$D$5:$M$352,MATCH($B17,'Mapping waste'!$B$5:$B$352,0),MATCH(P$3,'Mapping waste'!$D$4:$M$4,0))*$D17</f>
        <v>0</v>
      </c>
      <c r="Q17" s="32">
        <f>INDEX('Mapping waste'!$D$5:$M$352,MATCH($B17,'Mapping waste'!$B$5:$B$352,0),MATCH(Q$3,'Mapping waste'!$D$4:$M$4,0))*$D17</f>
        <v>0</v>
      </c>
    </row>
    <row r="18" spans="1:17" x14ac:dyDescent="0.45">
      <c r="A18" s="10" t="s">
        <v>82</v>
      </c>
      <c r="B18" s="10" t="s">
        <v>83</v>
      </c>
      <c r="C18" s="10" t="s">
        <v>13</v>
      </c>
      <c r="D18" s="32">
        <f>INDEX('ONS data MYE 5'!$E$6:$E$445, MATCH($B18,'ONS data MYE 5'!$B$6:$B$445,0))</f>
        <v>198914</v>
      </c>
      <c r="E18" s="32">
        <f>INDEX('ONS data MYE 5'!$F$6:$F$445, MATCH($B18,'ONS data MYE 5'!$B$6:$B$445,0))</f>
        <v>579</v>
      </c>
      <c r="F18" s="32">
        <f t="shared" si="0"/>
        <v>6.3613024775729956</v>
      </c>
      <c r="G18" s="32">
        <f t="shared" si="1"/>
        <v>40.466169211176336</v>
      </c>
      <c r="H18" s="32">
        <f>INDEX('Mapping waste'!$D$5:$M$352,MATCH($B18,'Mapping waste'!$B$5:$B$352,0),MATCH(H$3,'Mapping waste'!$D$4:$M$4,0))*$D18</f>
        <v>198914</v>
      </c>
      <c r="I18" s="32">
        <f>INDEX('Mapping waste'!$D$5:$M$352,MATCH($B18,'Mapping waste'!$B$5:$B$352,0),MATCH(I$3,'Mapping waste'!$D$4:$M$4,0))*$D18</f>
        <v>0</v>
      </c>
      <c r="J18" s="32">
        <f>INDEX('Mapping waste'!$D$5:$M$352,MATCH($B18,'Mapping waste'!$B$5:$B$352,0),MATCH(J$3,'Mapping waste'!$D$4:$M$4,0))*$D18</f>
        <v>0</v>
      </c>
      <c r="K18" s="32">
        <f>INDEX('Mapping waste'!$D$5:$M$352,MATCH($B18,'Mapping waste'!$B$5:$B$352,0),MATCH(K$3,'Mapping waste'!$D$4:$M$4,0))*$D18</f>
        <v>0</v>
      </c>
      <c r="L18" s="32">
        <f>INDEX('Mapping waste'!$D$5:$M$352,MATCH($B18,'Mapping waste'!$B$5:$B$352,0),MATCH(L$3,'Mapping waste'!$D$4:$M$4,0))*$D18</f>
        <v>0</v>
      </c>
      <c r="M18" s="32">
        <f>INDEX('Mapping waste'!$D$5:$M$352,MATCH($B18,'Mapping waste'!$B$5:$B$352,0),MATCH(M$3,'Mapping waste'!$D$4:$M$4,0))*$D18</f>
        <v>0</v>
      </c>
      <c r="N18" s="32">
        <f>INDEX('Mapping waste'!$D$5:$M$352,MATCH($B18,'Mapping waste'!$B$5:$B$352,0),MATCH(N$3,'Mapping waste'!$D$4:$M$4,0))*$D18</f>
        <v>0</v>
      </c>
      <c r="O18" s="32">
        <f>INDEX('Mapping waste'!$D$5:$M$352,MATCH($B18,'Mapping waste'!$B$5:$B$352,0),MATCH(O$3,'Mapping waste'!$D$4:$M$4,0))*$D18</f>
        <v>0</v>
      </c>
      <c r="P18" s="32">
        <f>INDEX('Mapping waste'!$D$5:$M$352,MATCH($B18,'Mapping waste'!$B$5:$B$352,0),MATCH(P$3,'Mapping waste'!$D$4:$M$4,0))*$D18</f>
        <v>0</v>
      </c>
      <c r="Q18" s="32">
        <f>INDEX('Mapping waste'!$D$5:$M$352,MATCH($B18,'Mapping waste'!$B$5:$B$352,0),MATCH(Q$3,'Mapping waste'!$D$4:$M$4,0))*$D18</f>
        <v>0</v>
      </c>
    </row>
    <row r="19" spans="1:17" x14ac:dyDescent="0.45">
      <c r="A19" s="10" t="s">
        <v>86</v>
      </c>
      <c r="B19" s="10" t="s">
        <v>87</v>
      </c>
      <c r="C19" s="10" t="s">
        <v>13</v>
      </c>
      <c r="D19" s="32">
        <f>INDEX('ONS data MYE 5'!$E$6:$E$445, MATCH($B19,'ONS data MYE 5'!$B$6:$B$445,0))</f>
        <v>169912</v>
      </c>
      <c r="E19" s="32">
        <f>INDEX('ONS data MYE 5'!$F$6:$F$445, MATCH($B19,'ONS data MYE 5'!$B$6:$B$445,0))</f>
        <v>357</v>
      </c>
      <c r="F19" s="32">
        <f t="shared" si="0"/>
        <v>5.8777357817796387</v>
      </c>
      <c r="G19" s="32">
        <f t="shared" si="1"/>
        <v>34.547777920412699</v>
      </c>
      <c r="H19" s="32">
        <f>INDEX('Mapping waste'!$D$5:$M$352,MATCH($B19,'Mapping waste'!$B$5:$B$352,0),MATCH(H$3,'Mapping waste'!$D$4:$M$4,0))*$D19</f>
        <v>169912</v>
      </c>
      <c r="I19" s="32">
        <f>INDEX('Mapping waste'!$D$5:$M$352,MATCH($B19,'Mapping waste'!$B$5:$B$352,0),MATCH(I$3,'Mapping waste'!$D$4:$M$4,0))*$D19</f>
        <v>0</v>
      </c>
      <c r="J19" s="32">
        <f>INDEX('Mapping waste'!$D$5:$M$352,MATCH($B19,'Mapping waste'!$B$5:$B$352,0),MATCH(J$3,'Mapping waste'!$D$4:$M$4,0))*$D19</f>
        <v>0</v>
      </c>
      <c r="K19" s="32">
        <f>INDEX('Mapping waste'!$D$5:$M$352,MATCH($B19,'Mapping waste'!$B$5:$B$352,0),MATCH(K$3,'Mapping waste'!$D$4:$M$4,0))*$D19</f>
        <v>0</v>
      </c>
      <c r="L19" s="32">
        <f>INDEX('Mapping waste'!$D$5:$M$352,MATCH($B19,'Mapping waste'!$B$5:$B$352,0),MATCH(L$3,'Mapping waste'!$D$4:$M$4,0))*$D19</f>
        <v>0</v>
      </c>
      <c r="M19" s="32">
        <f>INDEX('Mapping waste'!$D$5:$M$352,MATCH($B19,'Mapping waste'!$B$5:$B$352,0),MATCH(M$3,'Mapping waste'!$D$4:$M$4,0))*$D19</f>
        <v>0</v>
      </c>
      <c r="N19" s="32">
        <f>INDEX('Mapping waste'!$D$5:$M$352,MATCH($B19,'Mapping waste'!$B$5:$B$352,0),MATCH(N$3,'Mapping waste'!$D$4:$M$4,0))*$D19</f>
        <v>0</v>
      </c>
      <c r="O19" s="32">
        <f>INDEX('Mapping waste'!$D$5:$M$352,MATCH($B19,'Mapping waste'!$B$5:$B$352,0),MATCH(O$3,'Mapping waste'!$D$4:$M$4,0))*$D19</f>
        <v>0</v>
      </c>
      <c r="P19" s="32">
        <f>INDEX('Mapping waste'!$D$5:$M$352,MATCH($B19,'Mapping waste'!$B$5:$B$352,0),MATCH(P$3,'Mapping waste'!$D$4:$M$4,0))*$D19</f>
        <v>0</v>
      </c>
      <c r="Q19" s="32">
        <f>INDEX('Mapping waste'!$D$5:$M$352,MATCH($B19,'Mapping waste'!$B$5:$B$352,0),MATCH(Q$3,'Mapping waste'!$D$4:$M$4,0))*$D19</f>
        <v>0</v>
      </c>
    </row>
    <row r="20" spans="1:17" x14ac:dyDescent="0.45">
      <c r="A20" s="10" t="s">
        <v>88</v>
      </c>
      <c r="B20" s="10" t="s">
        <v>89</v>
      </c>
      <c r="C20" s="10" t="s">
        <v>13</v>
      </c>
      <c r="D20" s="32">
        <f>INDEX('ONS data MYE 5'!$E$6:$E$445, MATCH($B20,'ONS data MYE 5'!$B$6:$B$445,0))</f>
        <v>280030</v>
      </c>
      <c r="E20" s="32">
        <f>INDEX('ONS data MYE 5'!$F$6:$F$445, MATCH($B20,'ONS data MYE 5'!$B$6:$B$445,0))</f>
        <v>391</v>
      </c>
      <c r="F20" s="32">
        <f t="shared" si="0"/>
        <v>5.9687075599853658</v>
      </c>
      <c r="G20" s="32">
        <f t="shared" si="1"/>
        <v>35.625469936626459</v>
      </c>
      <c r="H20" s="32">
        <f>INDEX('Mapping waste'!$D$5:$M$352,MATCH($B20,'Mapping waste'!$B$5:$B$352,0),MATCH(H$3,'Mapping waste'!$D$4:$M$4,0))*$D20</f>
        <v>263228.2</v>
      </c>
      <c r="I20" s="32">
        <f>INDEX('Mapping waste'!$D$5:$M$352,MATCH($B20,'Mapping waste'!$B$5:$B$352,0),MATCH(I$3,'Mapping waste'!$D$4:$M$4,0))*$D20</f>
        <v>0</v>
      </c>
      <c r="J20" s="32">
        <f>INDEX('Mapping waste'!$D$5:$M$352,MATCH($B20,'Mapping waste'!$B$5:$B$352,0),MATCH(J$3,'Mapping waste'!$D$4:$M$4,0))*$D20</f>
        <v>0</v>
      </c>
      <c r="K20" s="32">
        <f>INDEX('Mapping waste'!$D$5:$M$352,MATCH($B20,'Mapping waste'!$B$5:$B$352,0),MATCH(K$3,'Mapping waste'!$D$4:$M$4,0))*$D20</f>
        <v>0</v>
      </c>
      <c r="L20" s="32">
        <f>INDEX('Mapping waste'!$D$5:$M$352,MATCH($B20,'Mapping waste'!$B$5:$B$352,0),MATCH(L$3,'Mapping waste'!$D$4:$M$4,0))*$D20</f>
        <v>0</v>
      </c>
      <c r="M20" s="32">
        <f>INDEX('Mapping waste'!$D$5:$M$352,MATCH($B20,'Mapping waste'!$B$5:$B$352,0),MATCH(M$3,'Mapping waste'!$D$4:$M$4,0))*$D20</f>
        <v>0</v>
      </c>
      <c r="N20" s="32">
        <f>INDEX('Mapping waste'!$D$5:$M$352,MATCH($B20,'Mapping waste'!$B$5:$B$352,0),MATCH(N$3,'Mapping waste'!$D$4:$M$4,0))*$D20</f>
        <v>16801.8</v>
      </c>
      <c r="O20" s="32">
        <f>INDEX('Mapping waste'!$D$5:$M$352,MATCH($B20,'Mapping waste'!$B$5:$B$352,0),MATCH(O$3,'Mapping waste'!$D$4:$M$4,0))*$D20</f>
        <v>0</v>
      </c>
      <c r="P20" s="32">
        <f>INDEX('Mapping waste'!$D$5:$M$352,MATCH($B20,'Mapping waste'!$B$5:$B$352,0),MATCH(P$3,'Mapping waste'!$D$4:$M$4,0))*$D20</f>
        <v>0</v>
      </c>
      <c r="Q20" s="32">
        <f>INDEX('Mapping waste'!$D$5:$M$352,MATCH($B20,'Mapping waste'!$B$5:$B$352,0),MATCH(Q$3,'Mapping waste'!$D$4:$M$4,0))*$D20</f>
        <v>0</v>
      </c>
    </row>
    <row r="21" spans="1:17" x14ac:dyDescent="0.45">
      <c r="A21" s="10" t="s">
        <v>92</v>
      </c>
      <c r="B21" s="10" t="s">
        <v>93</v>
      </c>
      <c r="C21" s="10" t="s">
        <v>13</v>
      </c>
      <c r="D21" s="32">
        <f>INDEX('ONS data MYE 5'!$E$6:$E$445, MATCH($B21,'ONS data MYE 5'!$B$6:$B$445,0))</f>
        <v>88858</v>
      </c>
      <c r="E21" s="32">
        <f>INDEX('ONS data MYE 5'!$F$6:$F$445, MATCH($B21,'ONS data MYE 5'!$B$6:$B$445,0))</f>
        <v>136</v>
      </c>
      <c r="F21" s="32">
        <f t="shared" si="0"/>
        <v>4.9126548857360524</v>
      </c>
      <c r="G21" s="32">
        <f t="shared" si="1"/>
        <v>24.134178026346305</v>
      </c>
      <c r="H21" s="32">
        <f>INDEX('Mapping waste'!$D$5:$M$352,MATCH($B21,'Mapping waste'!$B$5:$B$352,0),MATCH(H$3,'Mapping waste'!$D$4:$M$4,0))*$D21</f>
        <v>88858</v>
      </c>
      <c r="I21" s="32">
        <f>INDEX('Mapping waste'!$D$5:$M$352,MATCH($B21,'Mapping waste'!$B$5:$B$352,0),MATCH(I$3,'Mapping waste'!$D$4:$M$4,0))*$D21</f>
        <v>0</v>
      </c>
      <c r="J21" s="32">
        <f>INDEX('Mapping waste'!$D$5:$M$352,MATCH($B21,'Mapping waste'!$B$5:$B$352,0),MATCH(J$3,'Mapping waste'!$D$4:$M$4,0))*$D21</f>
        <v>0</v>
      </c>
      <c r="K21" s="32">
        <f>INDEX('Mapping waste'!$D$5:$M$352,MATCH($B21,'Mapping waste'!$B$5:$B$352,0),MATCH(K$3,'Mapping waste'!$D$4:$M$4,0))*$D21</f>
        <v>0</v>
      </c>
      <c r="L21" s="32">
        <f>INDEX('Mapping waste'!$D$5:$M$352,MATCH($B21,'Mapping waste'!$B$5:$B$352,0),MATCH(L$3,'Mapping waste'!$D$4:$M$4,0))*$D21</f>
        <v>0</v>
      </c>
      <c r="M21" s="32">
        <f>INDEX('Mapping waste'!$D$5:$M$352,MATCH($B21,'Mapping waste'!$B$5:$B$352,0),MATCH(M$3,'Mapping waste'!$D$4:$M$4,0))*$D21</f>
        <v>0</v>
      </c>
      <c r="N21" s="32">
        <f>INDEX('Mapping waste'!$D$5:$M$352,MATCH($B21,'Mapping waste'!$B$5:$B$352,0),MATCH(N$3,'Mapping waste'!$D$4:$M$4,0))*$D21</f>
        <v>0</v>
      </c>
      <c r="O21" s="32">
        <f>INDEX('Mapping waste'!$D$5:$M$352,MATCH($B21,'Mapping waste'!$B$5:$B$352,0),MATCH(O$3,'Mapping waste'!$D$4:$M$4,0))*$D21</f>
        <v>0</v>
      </c>
      <c r="P21" s="32">
        <f>INDEX('Mapping waste'!$D$5:$M$352,MATCH($B21,'Mapping waste'!$B$5:$B$352,0),MATCH(P$3,'Mapping waste'!$D$4:$M$4,0))*$D21</f>
        <v>0</v>
      </c>
      <c r="Q21" s="32">
        <f>INDEX('Mapping waste'!$D$5:$M$352,MATCH($B21,'Mapping waste'!$B$5:$B$352,0),MATCH(Q$3,'Mapping waste'!$D$4:$M$4,0))*$D21</f>
        <v>0</v>
      </c>
    </row>
    <row r="22" spans="1:17" x14ac:dyDescent="0.45">
      <c r="A22" s="10" t="s">
        <v>94</v>
      </c>
      <c r="B22" s="10" t="s">
        <v>95</v>
      </c>
      <c r="C22" s="10" t="s">
        <v>13</v>
      </c>
      <c r="D22" s="32">
        <f>INDEX('ONS data MYE 5'!$E$6:$E$445, MATCH($B22,'ONS data MYE 5'!$B$6:$B$445,0))</f>
        <v>100776</v>
      </c>
      <c r="E22" s="32">
        <f>INDEX('ONS data MYE 5'!$F$6:$F$445, MATCH($B22,'ONS data MYE 5'!$B$6:$B$445,0))</f>
        <v>184</v>
      </c>
      <c r="F22" s="32">
        <f t="shared" si="0"/>
        <v>5.2149357576089859</v>
      </c>
      <c r="G22" s="32">
        <f t="shared" si="1"/>
        <v>27.195554955988808</v>
      </c>
      <c r="H22" s="32">
        <f>INDEX('Mapping waste'!$D$5:$M$352,MATCH($B22,'Mapping waste'!$B$5:$B$352,0),MATCH(H$3,'Mapping waste'!$D$4:$M$4,0))*$D22</f>
        <v>100776</v>
      </c>
      <c r="I22" s="32">
        <f>INDEX('Mapping waste'!$D$5:$M$352,MATCH($B22,'Mapping waste'!$B$5:$B$352,0),MATCH(I$3,'Mapping waste'!$D$4:$M$4,0))*$D22</f>
        <v>0</v>
      </c>
      <c r="J22" s="32">
        <f>INDEX('Mapping waste'!$D$5:$M$352,MATCH($B22,'Mapping waste'!$B$5:$B$352,0),MATCH(J$3,'Mapping waste'!$D$4:$M$4,0))*$D22</f>
        <v>0</v>
      </c>
      <c r="K22" s="32">
        <f>INDEX('Mapping waste'!$D$5:$M$352,MATCH($B22,'Mapping waste'!$B$5:$B$352,0),MATCH(K$3,'Mapping waste'!$D$4:$M$4,0))*$D22</f>
        <v>0</v>
      </c>
      <c r="L22" s="32">
        <f>INDEX('Mapping waste'!$D$5:$M$352,MATCH($B22,'Mapping waste'!$B$5:$B$352,0),MATCH(L$3,'Mapping waste'!$D$4:$M$4,0))*$D22</f>
        <v>0</v>
      </c>
      <c r="M22" s="32">
        <f>INDEX('Mapping waste'!$D$5:$M$352,MATCH($B22,'Mapping waste'!$B$5:$B$352,0),MATCH(M$3,'Mapping waste'!$D$4:$M$4,0))*$D22</f>
        <v>0</v>
      </c>
      <c r="N22" s="32">
        <f>INDEX('Mapping waste'!$D$5:$M$352,MATCH($B22,'Mapping waste'!$B$5:$B$352,0),MATCH(N$3,'Mapping waste'!$D$4:$M$4,0))*$D22</f>
        <v>0</v>
      </c>
      <c r="O22" s="32">
        <f>INDEX('Mapping waste'!$D$5:$M$352,MATCH($B22,'Mapping waste'!$B$5:$B$352,0),MATCH(O$3,'Mapping waste'!$D$4:$M$4,0))*$D22</f>
        <v>0</v>
      </c>
      <c r="P22" s="32">
        <f>INDEX('Mapping waste'!$D$5:$M$352,MATCH($B22,'Mapping waste'!$B$5:$B$352,0),MATCH(P$3,'Mapping waste'!$D$4:$M$4,0))*$D22</f>
        <v>0</v>
      </c>
      <c r="Q22" s="32">
        <f>INDEX('Mapping waste'!$D$5:$M$352,MATCH($B22,'Mapping waste'!$B$5:$B$352,0),MATCH(Q$3,'Mapping waste'!$D$4:$M$4,0))*$D22</f>
        <v>0</v>
      </c>
    </row>
    <row r="23" spans="1:17" x14ac:dyDescent="0.45">
      <c r="A23" s="10" t="s">
        <v>96</v>
      </c>
      <c r="B23" s="10" t="s">
        <v>97</v>
      </c>
      <c r="C23" s="10" t="s">
        <v>13</v>
      </c>
      <c r="D23" s="32">
        <f>INDEX('ONS data MYE 5'!$E$6:$E$445, MATCH($B23,'ONS data MYE 5'!$B$6:$B$445,0))</f>
        <v>176979</v>
      </c>
      <c r="E23" s="32">
        <f>INDEX('ONS data MYE 5'!$F$6:$F$445, MATCH($B23,'ONS data MYE 5'!$B$6:$B$445,0))</f>
        <v>195</v>
      </c>
      <c r="F23" s="32">
        <f t="shared" si="0"/>
        <v>5.2729995585637468</v>
      </c>
      <c r="G23" s="32">
        <f t="shared" si="1"/>
        <v>27.804524344613469</v>
      </c>
      <c r="H23" s="32">
        <f>INDEX('Mapping waste'!$D$5:$M$352,MATCH($B23,'Mapping waste'!$B$5:$B$352,0),MATCH(H$3,'Mapping waste'!$D$4:$M$4,0))*$D23</f>
        <v>176979</v>
      </c>
      <c r="I23" s="32">
        <f>INDEX('Mapping waste'!$D$5:$M$352,MATCH($B23,'Mapping waste'!$B$5:$B$352,0),MATCH(I$3,'Mapping waste'!$D$4:$M$4,0))*$D23</f>
        <v>0</v>
      </c>
      <c r="J23" s="32">
        <f>INDEX('Mapping waste'!$D$5:$M$352,MATCH($B23,'Mapping waste'!$B$5:$B$352,0),MATCH(J$3,'Mapping waste'!$D$4:$M$4,0))*$D23</f>
        <v>0</v>
      </c>
      <c r="K23" s="32">
        <f>INDEX('Mapping waste'!$D$5:$M$352,MATCH($B23,'Mapping waste'!$B$5:$B$352,0),MATCH(K$3,'Mapping waste'!$D$4:$M$4,0))*$D23</f>
        <v>0</v>
      </c>
      <c r="L23" s="32">
        <f>INDEX('Mapping waste'!$D$5:$M$352,MATCH($B23,'Mapping waste'!$B$5:$B$352,0),MATCH(L$3,'Mapping waste'!$D$4:$M$4,0))*$D23</f>
        <v>0</v>
      </c>
      <c r="M23" s="32">
        <f>INDEX('Mapping waste'!$D$5:$M$352,MATCH($B23,'Mapping waste'!$B$5:$B$352,0),MATCH(M$3,'Mapping waste'!$D$4:$M$4,0))*$D23</f>
        <v>0</v>
      </c>
      <c r="N23" s="32">
        <f>INDEX('Mapping waste'!$D$5:$M$352,MATCH($B23,'Mapping waste'!$B$5:$B$352,0),MATCH(N$3,'Mapping waste'!$D$4:$M$4,0))*$D23</f>
        <v>0</v>
      </c>
      <c r="O23" s="32">
        <f>INDEX('Mapping waste'!$D$5:$M$352,MATCH($B23,'Mapping waste'!$B$5:$B$352,0),MATCH(O$3,'Mapping waste'!$D$4:$M$4,0))*$D23</f>
        <v>0</v>
      </c>
      <c r="P23" s="32">
        <f>INDEX('Mapping waste'!$D$5:$M$352,MATCH($B23,'Mapping waste'!$B$5:$B$352,0),MATCH(P$3,'Mapping waste'!$D$4:$M$4,0))*$D23</f>
        <v>0</v>
      </c>
      <c r="Q23" s="32">
        <f>INDEX('Mapping waste'!$D$5:$M$352,MATCH($B23,'Mapping waste'!$B$5:$B$352,0),MATCH(Q$3,'Mapping waste'!$D$4:$M$4,0))*$D23</f>
        <v>0</v>
      </c>
    </row>
    <row r="24" spans="1:17" x14ac:dyDescent="0.45">
      <c r="A24" s="10" t="s">
        <v>98</v>
      </c>
      <c r="B24" s="10" t="s">
        <v>99</v>
      </c>
      <c r="C24" s="10" t="s">
        <v>13</v>
      </c>
      <c r="D24" s="32">
        <f>INDEX('ONS data MYE 5'!$E$6:$E$445, MATCH($B24,'ONS data MYE 5'!$B$6:$B$445,0))</f>
        <v>151677</v>
      </c>
      <c r="E24" s="32">
        <f>INDEX('ONS data MYE 5'!$F$6:$F$445, MATCH($B24,'ONS data MYE 5'!$B$6:$B$445,0))</f>
        <v>248</v>
      </c>
      <c r="F24" s="32">
        <f t="shared" si="0"/>
        <v>5.5134287461649825</v>
      </c>
      <c r="G24" s="32">
        <f t="shared" si="1"/>
        <v>30.397896539038371</v>
      </c>
      <c r="H24" s="32">
        <f>INDEX('Mapping waste'!$D$5:$M$352,MATCH($B24,'Mapping waste'!$B$5:$B$352,0),MATCH(H$3,'Mapping waste'!$D$4:$M$4,0))*$D24</f>
        <v>151677</v>
      </c>
      <c r="I24" s="32">
        <f>INDEX('Mapping waste'!$D$5:$M$352,MATCH($B24,'Mapping waste'!$B$5:$B$352,0),MATCH(I$3,'Mapping waste'!$D$4:$M$4,0))*$D24</f>
        <v>0</v>
      </c>
      <c r="J24" s="32">
        <f>INDEX('Mapping waste'!$D$5:$M$352,MATCH($B24,'Mapping waste'!$B$5:$B$352,0),MATCH(J$3,'Mapping waste'!$D$4:$M$4,0))*$D24</f>
        <v>0</v>
      </c>
      <c r="K24" s="32">
        <f>INDEX('Mapping waste'!$D$5:$M$352,MATCH($B24,'Mapping waste'!$B$5:$B$352,0),MATCH(K$3,'Mapping waste'!$D$4:$M$4,0))*$D24</f>
        <v>0</v>
      </c>
      <c r="L24" s="32">
        <f>INDEX('Mapping waste'!$D$5:$M$352,MATCH($B24,'Mapping waste'!$B$5:$B$352,0),MATCH(L$3,'Mapping waste'!$D$4:$M$4,0))*$D24</f>
        <v>0</v>
      </c>
      <c r="M24" s="32">
        <f>INDEX('Mapping waste'!$D$5:$M$352,MATCH($B24,'Mapping waste'!$B$5:$B$352,0),MATCH(M$3,'Mapping waste'!$D$4:$M$4,0))*$D24</f>
        <v>0</v>
      </c>
      <c r="N24" s="32">
        <f>INDEX('Mapping waste'!$D$5:$M$352,MATCH($B24,'Mapping waste'!$B$5:$B$352,0),MATCH(N$3,'Mapping waste'!$D$4:$M$4,0))*$D24</f>
        <v>0</v>
      </c>
      <c r="O24" s="32">
        <f>INDEX('Mapping waste'!$D$5:$M$352,MATCH($B24,'Mapping waste'!$B$5:$B$352,0),MATCH(O$3,'Mapping waste'!$D$4:$M$4,0))*$D24</f>
        <v>0</v>
      </c>
      <c r="P24" s="32">
        <f>INDEX('Mapping waste'!$D$5:$M$352,MATCH($B24,'Mapping waste'!$B$5:$B$352,0),MATCH(P$3,'Mapping waste'!$D$4:$M$4,0))*$D24</f>
        <v>0</v>
      </c>
      <c r="Q24" s="32">
        <f>INDEX('Mapping waste'!$D$5:$M$352,MATCH($B24,'Mapping waste'!$B$5:$B$352,0),MATCH(Q$3,'Mapping waste'!$D$4:$M$4,0))*$D24</f>
        <v>0</v>
      </c>
    </row>
    <row r="25" spans="1:17" x14ac:dyDescent="0.45">
      <c r="A25" s="10" t="s">
        <v>100</v>
      </c>
      <c r="B25" s="10" t="s">
        <v>101</v>
      </c>
      <c r="C25" s="10" t="s">
        <v>13</v>
      </c>
      <c r="D25" s="32">
        <f>INDEX('ONS data MYE 5'!$E$6:$E$445, MATCH($B25,'ONS data MYE 5'!$B$6:$B$445,0))</f>
        <v>190098</v>
      </c>
      <c r="E25" s="32">
        <f>INDEX('ONS data MYE 5'!$F$6:$F$445, MATCH($B25,'ONS data MYE 5'!$B$6:$B$445,0))</f>
        <v>578</v>
      </c>
      <c r="F25" s="32">
        <f t="shared" si="0"/>
        <v>6.3595738686723777</v>
      </c>
      <c r="G25" s="32">
        <f t="shared" si="1"/>
        <v>40.444179791100552</v>
      </c>
      <c r="H25" s="32">
        <f>INDEX('Mapping waste'!$D$5:$M$352,MATCH($B25,'Mapping waste'!$B$5:$B$352,0),MATCH(H$3,'Mapping waste'!$D$4:$M$4,0))*$D25</f>
        <v>190098</v>
      </c>
      <c r="I25" s="32">
        <f>INDEX('Mapping waste'!$D$5:$M$352,MATCH($B25,'Mapping waste'!$B$5:$B$352,0),MATCH(I$3,'Mapping waste'!$D$4:$M$4,0))*$D25</f>
        <v>0</v>
      </c>
      <c r="J25" s="32">
        <f>INDEX('Mapping waste'!$D$5:$M$352,MATCH($B25,'Mapping waste'!$B$5:$B$352,0),MATCH(J$3,'Mapping waste'!$D$4:$M$4,0))*$D25</f>
        <v>0</v>
      </c>
      <c r="K25" s="32">
        <f>INDEX('Mapping waste'!$D$5:$M$352,MATCH($B25,'Mapping waste'!$B$5:$B$352,0),MATCH(K$3,'Mapping waste'!$D$4:$M$4,0))*$D25</f>
        <v>0</v>
      </c>
      <c r="L25" s="32">
        <f>INDEX('Mapping waste'!$D$5:$M$352,MATCH($B25,'Mapping waste'!$B$5:$B$352,0),MATCH(L$3,'Mapping waste'!$D$4:$M$4,0))*$D25</f>
        <v>0</v>
      </c>
      <c r="M25" s="32">
        <f>INDEX('Mapping waste'!$D$5:$M$352,MATCH($B25,'Mapping waste'!$B$5:$B$352,0),MATCH(M$3,'Mapping waste'!$D$4:$M$4,0))*$D25</f>
        <v>0</v>
      </c>
      <c r="N25" s="32">
        <f>INDEX('Mapping waste'!$D$5:$M$352,MATCH($B25,'Mapping waste'!$B$5:$B$352,0),MATCH(N$3,'Mapping waste'!$D$4:$M$4,0))*$D25</f>
        <v>0</v>
      </c>
      <c r="O25" s="32">
        <f>INDEX('Mapping waste'!$D$5:$M$352,MATCH($B25,'Mapping waste'!$B$5:$B$352,0),MATCH(O$3,'Mapping waste'!$D$4:$M$4,0))*$D25</f>
        <v>0</v>
      </c>
      <c r="P25" s="32">
        <f>INDEX('Mapping waste'!$D$5:$M$352,MATCH($B25,'Mapping waste'!$B$5:$B$352,0),MATCH(P$3,'Mapping waste'!$D$4:$M$4,0))*$D25</f>
        <v>0</v>
      </c>
      <c r="Q25" s="32">
        <f>INDEX('Mapping waste'!$D$5:$M$352,MATCH($B25,'Mapping waste'!$B$5:$B$352,0),MATCH(Q$3,'Mapping waste'!$D$4:$M$4,0))*$D25</f>
        <v>0</v>
      </c>
    </row>
    <row r="26" spans="1:17" x14ac:dyDescent="0.45">
      <c r="A26" s="10" t="s">
        <v>118</v>
      </c>
      <c r="B26" s="10" t="s">
        <v>119</v>
      </c>
      <c r="C26" s="10" t="s">
        <v>13</v>
      </c>
      <c r="D26" s="32">
        <f>INDEX('ONS data MYE 5'!$E$6:$E$445, MATCH($B26,'ONS data MYE 5'!$B$6:$B$445,0))</f>
        <v>138602</v>
      </c>
      <c r="E26" s="32">
        <f>INDEX('ONS data MYE 5'!$F$6:$F$445, MATCH($B26,'ONS data MYE 5'!$B$6:$B$445,0))</f>
        <v>106</v>
      </c>
      <c r="F26" s="32">
        <f t="shared" si="0"/>
        <v>4.6634390941120669</v>
      </c>
      <c r="G26" s="32">
        <f t="shared" si="1"/>
        <v>21.747664184492777</v>
      </c>
      <c r="H26" s="32">
        <f>INDEX('Mapping waste'!$D$5:$M$352,MATCH($B26,'Mapping waste'!$B$5:$B$352,0),MATCH(H$3,'Mapping waste'!$D$4:$M$4,0))*$D26</f>
        <v>138602</v>
      </c>
      <c r="I26" s="32">
        <f>INDEX('Mapping waste'!$D$5:$M$352,MATCH($B26,'Mapping waste'!$B$5:$B$352,0),MATCH(I$3,'Mapping waste'!$D$4:$M$4,0))*$D26</f>
        <v>0</v>
      </c>
      <c r="J26" s="32">
        <f>INDEX('Mapping waste'!$D$5:$M$352,MATCH($B26,'Mapping waste'!$B$5:$B$352,0),MATCH(J$3,'Mapping waste'!$D$4:$M$4,0))*$D26</f>
        <v>0</v>
      </c>
      <c r="K26" s="32">
        <f>INDEX('Mapping waste'!$D$5:$M$352,MATCH($B26,'Mapping waste'!$B$5:$B$352,0),MATCH(K$3,'Mapping waste'!$D$4:$M$4,0))*$D26</f>
        <v>0</v>
      </c>
      <c r="L26" s="32">
        <f>INDEX('Mapping waste'!$D$5:$M$352,MATCH($B26,'Mapping waste'!$B$5:$B$352,0),MATCH(L$3,'Mapping waste'!$D$4:$M$4,0))*$D26</f>
        <v>0</v>
      </c>
      <c r="M26" s="32">
        <f>INDEX('Mapping waste'!$D$5:$M$352,MATCH($B26,'Mapping waste'!$B$5:$B$352,0),MATCH(M$3,'Mapping waste'!$D$4:$M$4,0))*$D26</f>
        <v>0</v>
      </c>
      <c r="N26" s="32">
        <f>INDEX('Mapping waste'!$D$5:$M$352,MATCH($B26,'Mapping waste'!$B$5:$B$352,0),MATCH(N$3,'Mapping waste'!$D$4:$M$4,0))*$D26</f>
        <v>0</v>
      </c>
      <c r="O26" s="32">
        <f>INDEX('Mapping waste'!$D$5:$M$352,MATCH($B26,'Mapping waste'!$B$5:$B$352,0),MATCH(O$3,'Mapping waste'!$D$4:$M$4,0))*$D26</f>
        <v>0</v>
      </c>
      <c r="P26" s="32">
        <f>INDEX('Mapping waste'!$D$5:$M$352,MATCH($B26,'Mapping waste'!$B$5:$B$352,0),MATCH(P$3,'Mapping waste'!$D$4:$M$4,0))*$D26</f>
        <v>0</v>
      </c>
      <c r="Q26" s="32">
        <f>INDEX('Mapping waste'!$D$5:$M$352,MATCH($B26,'Mapping waste'!$B$5:$B$352,0),MATCH(Q$3,'Mapping waste'!$D$4:$M$4,0))*$D26</f>
        <v>0</v>
      </c>
    </row>
    <row r="27" spans="1:17" x14ac:dyDescent="0.45">
      <c r="A27" s="10" t="s">
        <v>120</v>
      </c>
      <c r="B27" s="10" t="s">
        <v>121</v>
      </c>
      <c r="C27" s="10" t="s">
        <v>13</v>
      </c>
      <c r="D27" s="32">
        <f>INDEX('ONS data MYE 5'!$E$6:$E$445, MATCH($B27,'ONS data MYE 5'!$B$6:$B$445,0))</f>
        <v>128535</v>
      </c>
      <c r="E27" s="32">
        <f>INDEX('ONS data MYE 5'!$F$6:$F$445, MATCH($B27,'ONS data MYE 5'!$B$6:$B$445,0))</f>
        <v>233</v>
      </c>
      <c r="F27" s="32">
        <f t="shared" si="0"/>
        <v>5.4510384535657002</v>
      </c>
      <c r="G27" s="32">
        <f t="shared" si="1"/>
        <v>29.71382022225194</v>
      </c>
      <c r="H27" s="32">
        <f>INDEX('Mapping waste'!$D$5:$M$352,MATCH($B27,'Mapping waste'!$B$5:$B$352,0),MATCH(H$3,'Mapping waste'!$D$4:$M$4,0))*$D27</f>
        <v>128535</v>
      </c>
      <c r="I27" s="32">
        <f>INDEX('Mapping waste'!$D$5:$M$352,MATCH($B27,'Mapping waste'!$B$5:$B$352,0),MATCH(I$3,'Mapping waste'!$D$4:$M$4,0))*$D27</f>
        <v>0</v>
      </c>
      <c r="J27" s="32">
        <f>INDEX('Mapping waste'!$D$5:$M$352,MATCH($B27,'Mapping waste'!$B$5:$B$352,0),MATCH(J$3,'Mapping waste'!$D$4:$M$4,0))*$D27</f>
        <v>0</v>
      </c>
      <c r="K27" s="32">
        <f>INDEX('Mapping waste'!$D$5:$M$352,MATCH($B27,'Mapping waste'!$B$5:$B$352,0),MATCH(K$3,'Mapping waste'!$D$4:$M$4,0))*$D27</f>
        <v>0</v>
      </c>
      <c r="L27" s="32">
        <f>INDEX('Mapping waste'!$D$5:$M$352,MATCH($B27,'Mapping waste'!$B$5:$B$352,0),MATCH(L$3,'Mapping waste'!$D$4:$M$4,0))*$D27</f>
        <v>0</v>
      </c>
      <c r="M27" s="32">
        <f>INDEX('Mapping waste'!$D$5:$M$352,MATCH($B27,'Mapping waste'!$B$5:$B$352,0),MATCH(M$3,'Mapping waste'!$D$4:$M$4,0))*$D27</f>
        <v>0</v>
      </c>
      <c r="N27" s="32">
        <f>INDEX('Mapping waste'!$D$5:$M$352,MATCH($B27,'Mapping waste'!$B$5:$B$352,0),MATCH(N$3,'Mapping waste'!$D$4:$M$4,0))*$D27</f>
        <v>0</v>
      </c>
      <c r="O27" s="32">
        <f>INDEX('Mapping waste'!$D$5:$M$352,MATCH($B27,'Mapping waste'!$B$5:$B$352,0),MATCH(O$3,'Mapping waste'!$D$4:$M$4,0))*$D27</f>
        <v>0</v>
      </c>
      <c r="P27" s="32">
        <f>INDEX('Mapping waste'!$D$5:$M$352,MATCH($B27,'Mapping waste'!$B$5:$B$352,0),MATCH(P$3,'Mapping waste'!$D$4:$M$4,0))*$D27</f>
        <v>0</v>
      </c>
      <c r="Q27" s="32">
        <f>INDEX('Mapping waste'!$D$5:$M$352,MATCH($B27,'Mapping waste'!$B$5:$B$352,0),MATCH(Q$3,'Mapping waste'!$D$4:$M$4,0))*$D27</f>
        <v>0</v>
      </c>
    </row>
    <row r="28" spans="1:17" x14ac:dyDescent="0.45">
      <c r="A28" s="10" t="s">
        <v>122</v>
      </c>
      <c r="B28" s="10" t="s">
        <v>123</v>
      </c>
      <c r="C28" s="10" t="s">
        <v>13</v>
      </c>
      <c r="D28" s="32">
        <f>INDEX('ONS data MYE 5'!$E$6:$E$445, MATCH($B28,'ONS data MYE 5'!$B$6:$B$445,0))</f>
        <v>151945</v>
      </c>
      <c r="E28" s="32">
        <f>INDEX('ONS data MYE 5'!$F$6:$F$445, MATCH($B28,'ONS data MYE 5'!$B$6:$B$445,0))</f>
        <v>106</v>
      </c>
      <c r="F28" s="32">
        <f t="shared" si="0"/>
        <v>4.6634390941120669</v>
      </c>
      <c r="G28" s="32">
        <f t="shared" si="1"/>
        <v>21.747664184492777</v>
      </c>
      <c r="H28" s="32">
        <f>INDEX('Mapping waste'!$D$5:$M$352,MATCH($B28,'Mapping waste'!$B$5:$B$352,0),MATCH(H$3,'Mapping waste'!$D$4:$M$4,0))*$D28</f>
        <v>151945</v>
      </c>
      <c r="I28" s="32">
        <f>INDEX('Mapping waste'!$D$5:$M$352,MATCH($B28,'Mapping waste'!$B$5:$B$352,0),MATCH(I$3,'Mapping waste'!$D$4:$M$4,0))*$D28</f>
        <v>0</v>
      </c>
      <c r="J28" s="32">
        <f>INDEX('Mapping waste'!$D$5:$M$352,MATCH($B28,'Mapping waste'!$B$5:$B$352,0),MATCH(J$3,'Mapping waste'!$D$4:$M$4,0))*$D28</f>
        <v>0</v>
      </c>
      <c r="K28" s="32">
        <f>INDEX('Mapping waste'!$D$5:$M$352,MATCH($B28,'Mapping waste'!$B$5:$B$352,0),MATCH(K$3,'Mapping waste'!$D$4:$M$4,0))*$D28</f>
        <v>0</v>
      </c>
      <c r="L28" s="32">
        <f>INDEX('Mapping waste'!$D$5:$M$352,MATCH($B28,'Mapping waste'!$B$5:$B$352,0),MATCH(L$3,'Mapping waste'!$D$4:$M$4,0))*$D28</f>
        <v>0</v>
      </c>
      <c r="M28" s="32">
        <f>INDEX('Mapping waste'!$D$5:$M$352,MATCH($B28,'Mapping waste'!$B$5:$B$352,0),MATCH(M$3,'Mapping waste'!$D$4:$M$4,0))*$D28</f>
        <v>0</v>
      </c>
      <c r="N28" s="32">
        <f>INDEX('Mapping waste'!$D$5:$M$352,MATCH($B28,'Mapping waste'!$B$5:$B$352,0),MATCH(N$3,'Mapping waste'!$D$4:$M$4,0))*$D28</f>
        <v>0</v>
      </c>
      <c r="O28" s="32">
        <f>INDEX('Mapping waste'!$D$5:$M$352,MATCH($B28,'Mapping waste'!$B$5:$B$352,0),MATCH(O$3,'Mapping waste'!$D$4:$M$4,0))*$D28</f>
        <v>0</v>
      </c>
      <c r="P28" s="32">
        <f>INDEX('Mapping waste'!$D$5:$M$352,MATCH($B28,'Mapping waste'!$B$5:$B$352,0),MATCH(P$3,'Mapping waste'!$D$4:$M$4,0))*$D28</f>
        <v>0</v>
      </c>
      <c r="Q28" s="32">
        <f>INDEX('Mapping waste'!$D$5:$M$352,MATCH($B28,'Mapping waste'!$B$5:$B$352,0),MATCH(Q$3,'Mapping waste'!$D$4:$M$4,0))*$D28</f>
        <v>0</v>
      </c>
    </row>
    <row r="29" spans="1:17" x14ac:dyDescent="0.45">
      <c r="A29" s="10" t="s">
        <v>124</v>
      </c>
      <c r="B29" s="10" t="s">
        <v>125</v>
      </c>
      <c r="C29" s="10" t="s">
        <v>13</v>
      </c>
      <c r="D29" s="32">
        <f>INDEX('ONS data MYE 5'!$E$6:$E$445, MATCH($B29,'ONS data MYE 5'!$B$6:$B$445,0))</f>
        <v>104067</v>
      </c>
      <c r="E29" s="32">
        <f>INDEX('ONS data MYE 5'!$F$6:$F$445, MATCH($B29,'ONS data MYE 5'!$B$6:$B$445,0))</f>
        <v>108</v>
      </c>
      <c r="F29" s="32">
        <f t="shared" si="0"/>
        <v>4.6821312271242199</v>
      </c>
      <c r="G29" s="32">
        <f t="shared" si="1"/>
        <v>21.922352828011753</v>
      </c>
      <c r="H29" s="32">
        <f>INDEX('Mapping waste'!$D$5:$M$352,MATCH($B29,'Mapping waste'!$B$5:$B$352,0),MATCH(H$3,'Mapping waste'!$D$4:$M$4,0))*$D29</f>
        <v>104067</v>
      </c>
      <c r="I29" s="32">
        <f>INDEX('Mapping waste'!$D$5:$M$352,MATCH($B29,'Mapping waste'!$B$5:$B$352,0),MATCH(I$3,'Mapping waste'!$D$4:$M$4,0))*$D29</f>
        <v>0</v>
      </c>
      <c r="J29" s="32">
        <f>INDEX('Mapping waste'!$D$5:$M$352,MATCH($B29,'Mapping waste'!$B$5:$B$352,0),MATCH(J$3,'Mapping waste'!$D$4:$M$4,0))*$D29</f>
        <v>0</v>
      </c>
      <c r="K29" s="32">
        <f>INDEX('Mapping waste'!$D$5:$M$352,MATCH($B29,'Mapping waste'!$B$5:$B$352,0),MATCH(K$3,'Mapping waste'!$D$4:$M$4,0))*$D29</f>
        <v>0</v>
      </c>
      <c r="L29" s="32">
        <f>INDEX('Mapping waste'!$D$5:$M$352,MATCH($B29,'Mapping waste'!$B$5:$B$352,0),MATCH(L$3,'Mapping waste'!$D$4:$M$4,0))*$D29</f>
        <v>0</v>
      </c>
      <c r="M29" s="32">
        <f>INDEX('Mapping waste'!$D$5:$M$352,MATCH($B29,'Mapping waste'!$B$5:$B$352,0),MATCH(M$3,'Mapping waste'!$D$4:$M$4,0))*$D29</f>
        <v>0</v>
      </c>
      <c r="N29" s="32">
        <f>INDEX('Mapping waste'!$D$5:$M$352,MATCH($B29,'Mapping waste'!$B$5:$B$352,0),MATCH(N$3,'Mapping waste'!$D$4:$M$4,0))*$D29</f>
        <v>0</v>
      </c>
      <c r="O29" s="32">
        <f>INDEX('Mapping waste'!$D$5:$M$352,MATCH($B29,'Mapping waste'!$B$5:$B$352,0),MATCH(O$3,'Mapping waste'!$D$4:$M$4,0))*$D29</f>
        <v>0</v>
      </c>
      <c r="P29" s="32">
        <f>INDEX('Mapping waste'!$D$5:$M$352,MATCH($B29,'Mapping waste'!$B$5:$B$352,0),MATCH(P$3,'Mapping waste'!$D$4:$M$4,0))*$D29</f>
        <v>0</v>
      </c>
      <c r="Q29" s="32">
        <f>INDEX('Mapping waste'!$D$5:$M$352,MATCH($B29,'Mapping waste'!$B$5:$B$352,0),MATCH(Q$3,'Mapping waste'!$D$4:$M$4,0))*$D29</f>
        <v>0</v>
      </c>
    </row>
    <row r="30" spans="1:17" x14ac:dyDescent="0.45">
      <c r="A30" s="10" t="s">
        <v>126</v>
      </c>
      <c r="B30" s="10" t="s">
        <v>127</v>
      </c>
      <c r="C30" s="10" t="s">
        <v>13</v>
      </c>
      <c r="D30" s="32">
        <f>INDEX('ONS data MYE 5'!$E$6:$E$445, MATCH($B30,'ONS data MYE 5'!$B$6:$B$445,0))</f>
        <v>140353</v>
      </c>
      <c r="E30" s="32">
        <f>INDEX('ONS data MYE 5'!$F$6:$F$445, MATCH($B30,'ONS data MYE 5'!$B$6:$B$445,0))</f>
        <v>3597</v>
      </c>
      <c r="F30" s="32">
        <f t="shared" si="0"/>
        <v>8.1878554436956232</v>
      </c>
      <c r="G30" s="32">
        <f t="shared" si="1"/>
        <v>67.040976766856048</v>
      </c>
      <c r="H30" s="32">
        <f>INDEX('Mapping waste'!$D$5:$M$352,MATCH($B30,'Mapping waste'!$B$5:$B$352,0),MATCH(H$3,'Mapping waste'!$D$4:$M$4,0))*$D30</f>
        <v>140353</v>
      </c>
      <c r="I30" s="32">
        <f>INDEX('Mapping waste'!$D$5:$M$352,MATCH($B30,'Mapping waste'!$B$5:$B$352,0),MATCH(I$3,'Mapping waste'!$D$4:$M$4,0))*$D30</f>
        <v>0</v>
      </c>
      <c r="J30" s="32">
        <f>INDEX('Mapping waste'!$D$5:$M$352,MATCH($B30,'Mapping waste'!$B$5:$B$352,0),MATCH(J$3,'Mapping waste'!$D$4:$M$4,0))*$D30</f>
        <v>0</v>
      </c>
      <c r="K30" s="32">
        <f>INDEX('Mapping waste'!$D$5:$M$352,MATCH($B30,'Mapping waste'!$B$5:$B$352,0),MATCH(K$3,'Mapping waste'!$D$4:$M$4,0))*$D30</f>
        <v>0</v>
      </c>
      <c r="L30" s="32">
        <f>INDEX('Mapping waste'!$D$5:$M$352,MATCH($B30,'Mapping waste'!$B$5:$B$352,0),MATCH(L$3,'Mapping waste'!$D$4:$M$4,0))*$D30</f>
        <v>0</v>
      </c>
      <c r="M30" s="32">
        <f>INDEX('Mapping waste'!$D$5:$M$352,MATCH($B30,'Mapping waste'!$B$5:$B$352,0),MATCH(M$3,'Mapping waste'!$D$4:$M$4,0))*$D30</f>
        <v>0</v>
      </c>
      <c r="N30" s="32">
        <f>INDEX('Mapping waste'!$D$5:$M$352,MATCH($B30,'Mapping waste'!$B$5:$B$352,0),MATCH(N$3,'Mapping waste'!$D$4:$M$4,0))*$D30</f>
        <v>0</v>
      </c>
      <c r="O30" s="32">
        <f>INDEX('Mapping waste'!$D$5:$M$352,MATCH($B30,'Mapping waste'!$B$5:$B$352,0),MATCH(O$3,'Mapping waste'!$D$4:$M$4,0))*$D30</f>
        <v>0</v>
      </c>
      <c r="P30" s="32">
        <f>INDEX('Mapping waste'!$D$5:$M$352,MATCH($B30,'Mapping waste'!$B$5:$B$352,0),MATCH(P$3,'Mapping waste'!$D$4:$M$4,0))*$D30</f>
        <v>0</v>
      </c>
      <c r="Q30" s="32">
        <f>INDEX('Mapping waste'!$D$5:$M$352,MATCH($B30,'Mapping waste'!$B$5:$B$352,0),MATCH(Q$3,'Mapping waste'!$D$4:$M$4,0))*$D30</f>
        <v>0</v>
      </c>
    </row>
    <row r="31" spans="1:17" x14ac:dyDescent="0.45">
      <c r="A31" s="10" t="s">
        <v>128</v>
      </c>
      <c r="B31" s="10" t="s">
        <v>129</v>
      </c>
      <c r="C31" s="10" t="s">
        <v>13</v>
      </c>
      <c r="D31" s="32">
        <f>INDEX('ONS data MYE 5'!$E$6:$E$445, MATCH($B31,'ONS data MYE 5'!$B$6:$B$445,0))</f>
        <v>135471</v>
      </c>
      <c r="E31" s="32">
        <f>INDEX('ONS data MYE 5'!$F$6:$F$445, MATCH($B31,'ONS data MYE 5'!$B$6:$B$445,0))</f>
        <v>149</v>
      </c>
      <c r="F31" s="32">
        <f t="shared" si="0"/>
        <v>5.0039463059454592</v>
      </c>
      <c r="G31" s="32">
        <f t="shared" si="1"/>
        <v>25.039478632785208</v>
      </c>
      <c r="H31" s="32">
        <f>INDEX('Mapping waste'!$D$5:$M$352,MATCH($B31,'Mapping waste'!$B$5:$B$352,0),MATCH(H$3,'Mapping waste'!$D$4:$M$4,0))*$D31</f>
        <v>135471</v>
      </c>
      <c r="I31" s="32">
        <f>INDEX('Mapping waste'!$D$5:$M$352,MATCH($B31,'Mapping waste'!$B$5:$B$352,0),MATCH(I$3,'Mapping waste'!$D$4:$M$4,0))*$D31</f>
        <v>0</v>
      </c>
      <c r="J31" s="32">
        <f>INDEX('Mapping waste'!$D$5:$M$352,MATCH($B31,'Mapping waste'!$B$5:$B$352,0),MATCH(J$3,'Mapping waste'!$D$4:$M$4,0))*$D31</f>
        <v>0</v>
      </c>
      <c r="K31" s="32">
        <f>INDEX('Mapping waste'!$D$5:$M$352,MATCH($B31,'Mapping waste'!$B$5:$B$352,0),MATCH(K$3,'Mapping waste'!$D$4:$M$4,0))*$D31</f>
        <v>0</v>
      </c>
      <c r="L31" s="32">
        <f>INDEX('Mapping waste'!$D$5:$M$352,MATCH($B31,'Mapping waste'!$B$5:$B$352,0),MATCH(L$3,'Mapping waste'!$D$4:$M$4,0))*$D31</f>
        <v>0</v>
      </c>
      <c r="M31" s="32">
        <f>INDEX('Mapping waste'!$D$5:$M$352,MATCH($B31,'Mapping waste'!$B$5:$B$352,0),MATCH(M$3,'Mapping waste'!$D$4:$M$4,0))*$D31</f>
        <v>0</v>
      </c>
      <c r="N31" s="32">
        <f>INDEX('Mapping waste'!$D$5:$M$352,MATCH($B31,'Mapping waste'!$B$5:$B$352,0),MATCH(N$3,'Mapping waste'!$D$4:$M$4,0))*$D31</f>
        <v>0</v>
      </c>
      <c r="O31" s="32">
        <f>INDEX('Mapping waste'!$D$5:$M$352,MATCH($B31,'Mapping waste'!$B$5:$B$352,0),MATCH(O$3,'Mapping waste'!$D$4:$M$4,0))*$D31</f>
        <v>0</v>
      </c>
      <c r="P31" s="32">
        <f>INDEX('Mapping waste'!$D$5:$M$352,MATCH($B31,'Mapping waste'!$B$5:$B$352,0),MATCH(P$3,'Mapping waste'!$D$4:$M$4,0))*$D31</f>
        <v>0</v>
      </c>
      <c r="Q31" s="32">
        <f>INDEX('Mapping waste'!$D$5:$M$352,MATCH($B31,'Mapping waste'!$B$5:$B$352,0),MATCH(Q$3,'Mapping waste'!$D$4:$M$4,0))*$D31</f>
        <v>0</v>
      </c>
    </row>
    <row r="32" spans="1:17" x14ac:dyDescent="0.45">
      <c r="A32" s="10" t="s">
        <v>144</v>
      </c>
      <c r="B32" s="10" t="s">
        <v>145</v>
      </c>
      <c r="C32" s="10" t="s">
        <v>13</v>
      </c>
      <c r="D32" s="32">
        <f>INDEX('ONS data MYE 5'!$E$6:$E$445, MATCH($B32,'ONS data MYE 5'!$B$6:$B$445,0))</f>
        <v>90794</v>
      </c>
      <c r="E32" s="32">
        <f>INDEX('ONS data MYE 5'!$F$6:$F$445, MATCH($B32,'ONS data MYE 5'!$B$6:$B$445,0))</f>
        <v>153</v>
      </c>
      <c r="F32" s="32">
        <f t="shared" si="0"/>
        <v>5.0304379213924353</v>
      </c>
      <c r="G32" s="32">
        <f t="shared" si="1"/>
        <v>25.305305680983047</v>
      </c>
      <c r="H32" s="32">
        <f>INDEX('Mapping waste'!$D$5:$M$352,MATCH($B32,'Mapping waste'!$B$5:$B$352,0),MATCH(H$3,'Mapping waste'!$D$4:$M$4,0))*$D32</f>
        <v>90794</v>
      </c>
      <c r="I32" s="32">
        <f>INDEX('Mapping waste'!$D$5:$M$352,MATCH($B32,'Mapping waste'!$B$5:$B$352,0),MATCH(I$3,'Mapping waste'!$D$4:$M$4,0))*$D32</f>
        <v>0</v>
      </c>
      <c r="J32" s="32">
        <f>INDEX('Mapping waste'!$D$5:$M$352,MATCH($B32,'Mapping waste'!$B$5:$B$352,0),MATCH(J$3,'Mapping waste'!$D$4:$M$4,0))*$D32</f>
        <v>0</v>
      </c>
      <c r="K32" s="32">
        <f>INDEX('Mapping waste'!$D$5:$M$352,MATCH($B32,'Mapping waste'!$B$5:$B$352,0),MATCH(K$3,'Mapping waste'!$D$4:$M$4,0))*$D32</f>
        <v>0</v>
      </c>
      <c r="L32" s="32">
        <f>INDEX('Mapping waste'!$D$5:$M$352,MATCH($B32,'Mapping waste'!$B$5:$B$352,0),MATCH(L$3,'Mapping waste'!$D$4:$M$4,0))*$D32</f>
        <v>0</v>
      </c>
      <c r="M32" s="32">
        <f>INDEX('Mapping waste'!$D$5:$M$352,MATCH($B32,'Mapping waste'!$B$5:$B$352,0),MATCH(M$3,'Mapping waste'!$D$4:$M$4,0))*$D32</f>
        <v>0</v>
      </c>
      <c r="N32" s="32">
        <f>INDEX('Mapping waste'!$D$5:$M$352,MATCH($B32,'Mapping waste'!$B$5:$B$352,0),MATCH(N$3,'Mapping waste'!$D$4:$M$4,0))*$D32</f>
        <v>0</v>
      </c>
      <c r="O32" s="32">
        <f>INDEX('Mapping waste'!$D$5:$M$352,MATCH($B32,'Mapping waste'!$B$5:$B$352,0),MATCH(O$3,'Mapping waste'!$D$4:$M$4,0))*$D32</f>
        <v>0</v>
      </c>
      <c r="P32" s="32">
        <f>INDEX('Mapping waste'!$D$5:$M$352,MATCH($B32,'Mapping waste'!$B$5:$B$352,0),MATCH(P$3,'Mapping waste'!$D$4:$M$4,0))*$D32</f>
        <v>0</v>
      </c>
      <c r="Q32" s="32">
        <f>INDEX('Mapping waste'!$D$5:$M$352,MATCH($B32,'Mapping waste'!$B$5:$B$352,0),MATCH(Q$3,'Mapping waste'!$D$4:$M$4,0))*$D32</f>
        <v>0</v>
      </c>
    </row>
    <row r="33" spans="1:17" x14ac:dyDescent="0.45">
      <c r="A33" s="10" t="s">
        <v>146</v>
      </c>
      <c r="B33" s="10" t="s">
        <v>147</v>
      </c>
      <c r="C33" s="10" t="s">
        <v>13</v>
      </c>
      <c r="D33" s="32">
        <f>INDEX('ONS data MYE 5'!$E$6:$E$445, MATCH($B33,'ONS data MYE 5'!$B$6:$B$445,0))</f>
        <v>65523</v>
      </c>
      <c r="E33" s="32">
        <f>INDEX('ONS data MYE 5'!$F$6:$F$445, MATCH($B33,'ONS data MYE 5'!$B$6:$B$445,0))</f>
        <v>173</v>
      </c>
      <c r="F33" s="32">
        <f t="shared" si="0"/>
        <v>5.1532915944977793</v>
      </c>
      <c r="G33" s="32">
        <f t="shared" si="1"/>
        <v>26.556414257921464</v>
      </c>
      <c r="H33" s="32">
        <f>INDEX('Mapping waste'!$D$5:$M$352,MATCH($B33,'Mapping waste'!$B$5:$B$352,0),MATCH(H$3,'Mapping waste'!$D$4:$M$4,0))*$D33</f>
        <v>65523</v>
      </c>
      <c r="I33" s="32">
        <f>INDEX('Mapping waste'!$D$5:$M$352,MATCH($B33,'Mapping waste'!$B$5:$B$352,0),MATCH(I$3,'Mapping waste'!$D$4:$M$4,0))*$D33</f>
        <v>0</v>
      </c>
      <c r="J33" s="32">
        <f>INDEX('Mapping waste'!$D$5:$M$352,MATCH($B33,'Mapping waste'!$B$5:$B$352,0),MATCH(J$3,'Mapping waste'!$D$4:$M$4,0))*$D33</f>
        <v>0</v>
      </c>
      <c r="K33" s="32">
        <f>INDEX('Mapping waste'!$D$5:$M$352,MATCH($B33,'Mapping waste'!$B$5:$B$352,0),MATCH(K$3,'Mapping waste'!$D$4:$M$4,0))*$D33</f>
        <v>0</v>
      </c>
      <c r="L33" s="32">
        <f>INDEX('Mapping waste'!$D$5:$M$352,MATCH($B33,'Mapping waste'!$B$5:$B$352,0),MATCH(L$3,'Mapping waste'!$D$4:$M$4,0))*$D33</f>
        <v>0</v>
      </c>
      <c r="M33" s="32">
        <f>INDEX('Mapping waste'!$D$5:$M$352,MATCH($B33,'Mapping waste'!$B$5:$B$352,0),MATCH(M$3,'Mapping waste'!$D$4:$M$4,0))*$D33</f>
        <v>0</v>
      </c>
      <c r="N33" s="32">
        <f>INDEX('Mapping waste'!$D$5:$M$352,MATCH($B33,'Mapping waste'!$B$5:$B$352,0),MATCH(N$3,'Mapping waste'!$D$4:$M$4,0))*$D33</f>
        <v>0</v>
      </c>
      <c r="O33" s="32">
        <f>INDEX('Mapping waste'!$D$5:$M$352,MATCH($B33,'Mapping waste'!$B$5:$B$352,0),MATCH(O$3,'Mapping waste'!$D$4:$M$4,0))*$D33</f>
        <v>0</v>
      </c>
      <c r="P33" s="32">
        <f>INDEX('Mapping waste'!$D$5:$M$352,MATCH($B33,'Mapping waste'!$B$5:$B$352,0),MATCH(P$3,'Mapping waste'!$D$4:$M$4,0))*$D33</f>
        <v>0</v>
      </c>
      <c r="Q33" s="32">
        <f>INDEX('Mapping waste'!$D$5:$M$352,MATCH($B33,'Mapping waste'!$B$5:$B$352,0),MATCH(Q$3,'Mapping waste'!$D$4:$M$4,0))*$D33</f>
        <v>0</v>
      </c>
    </row>
    <row r="34" spans="1:17" x14ac:dyDescent="0.45">
      <c r="A34" s="10" t="s">
        <v>148</v>
      </c>
      <c r="B34" s="10" t="s">
        <v>149</v>
      </c>
      <c r="C34" s="10" t="s">
        <v>13</v>
      </c>
      <c r="D34" s="32">
        <f>INDEX('ONS data MYE 5'!$E$6:$E$445, MATCH($B34,'ONS data MYE 5'!$B$6:$B$445,0))</f>
        <v>138480</v>
      </c>
      <c r="E34" s="32">
        <f>INDEX('ONS data MYE 5'!$F$6:$F$445, MATCH($B34,'ONS data MYE 5'!$B$6:$B$445,0))</f>
        <v>3504</v>
      </c>
      <c r="F34" s="32">
        <f t="shared" si="0"/>
        <v>8.1616604520562817</v>
      </c>
      <c r="G34" s="32">
        <f t="shared" si="1"/>
        <v>66.612701334659548</v>
      </c>
      <c r="H34" s="32">
        <f>INDEX('Mapping waste'!$D$5:$M$352,MATCH($B34,'Mapping waste'!$B$5:$B$352,0),MATCH(H$3,'Mapping waste'!$D$4:$M$4,0))*$D34</f>
        <v>138480</v>
      </c>
      <c r="I34" s="32">
        <f>INDEX('Mapping waste'!$D$5:$M$352,MATCH($B34,'Mapping waste'!$B$5:$B$352,0),MATCH(I$3,'Mapping waste'!$D$4:$M$4,0))*$D34</f>
        <v>0</v>
      </c>
      <c r="J34" s="32">
        <f>INDEX('Mapping waste'!$D$5:$M$352,MATCH($B34,'Mapping waste'!$B$5:$B$352,0),MATCH(J$3,'Mapping waste'!$D$4:$M$4,0))*$D34</f>
        <v>0</v>
      </c>
      <c r="K34" s="32">
        <f>INDEX('Mapping waste'!$D$5:$M$352,MATCH($B34,'Mapping waste'!$B$5:$B$352,0),MATCH(K$3,'Mapping waste'!$D$4:$M$4,0))*$D34</f>
        <v>0</v>
      </c>
      <c r="L34" s="32">
        <f>INDEX('Mapping waste'!$D$5:$M$352,MATCH($B34,'Mapping waste'!$B$5:$B$352,0),MATCH(L$3,'Mapping waste'!$D$4:$M$4,0))*$D34</f>
        <v>0</v>
      </c>
      <c r="M34" s="32">
        <f>INDEX('Mapping waste'!$D$5:$M$352,MATCH($B34,'Mapping waste'!$B$5:$B$352,0),MATCH(M$3,'Mapping waste'!$D$4:$M$4,0))*$D34</f>
        <v>0</v>
      </c>
      <c r="N34" s="32">
        <f>INDEX('Mapping waste'!$D$5:$M$352,MATCH($B34,'Mapping waste'!$B$5:$B$352,0),MATCH(N$3,'Mapping waste'!$D$4:$M$4,0))*$D34</f>
        <v>0</v>
      </c>
      <c r="O34" s="32">
        <f>INDEX('Mapping waste'!$D$5:$M$352,MATCH($B34,'Mapping waste'!$B$5:$B$352,0),MATCH(O$3,'Mapping waste'!$D$4:$M$4,0))*$D34</f>
        <v>0</v>
      </c>
      <c r="P34" s="32">
        <f>INDEX('Mapping waste'!$D$5:$M$352,MATCH($B34,'Mapping waste'!$B$5:$B$352,0),MATCH(P$3,'Mapping waste'!$D$4:$M$4,0))*$D34</f>
        <v>0</v>
      </c>
      <c r="Q34" s="32">
        <f>INDEX('Mapping waste'!$D$5:$M$352,MATCH($B34,'Mapping waste'!$B$5:$B$352,0),MATCH(Q$3,'Mapping waste'!$D$4:$M$4,0))*$D34</f>
        <v>0</v>
      </c>
    </row>
    <row r="35" spans="1:17" x14ac:dyDescent="0.45">
      <c r="A35" s="10" t="s">
        <v>150</v>
      </c>
      <c r="B35" s="10" t="s">
        <v>151</v>
      </c>
      <c r="C35" s="10" t="s">
        <v>13</v>
      </c>
      <c r="D35" s="32">
        <f>INDEX('ONS data MYE 5'!$E$6:$E$445, MATCH($B35,'ONS data MYE 5'!$B$6:$B$445,0))</f>
        <v>113725</v>
      </c>
      <c r="E35" s="32">
        <f>INDEX('ONS data MYE 5'!$F$6:$F$445, MATCH($B35,'ONS data MYE 5'!$B$6:$B$445,0))</f>
        <v>173</v>
      </c>
      <c r="F35" s="32">
        <f t="shared" si="0"/>
        <v>5.1532915944977793</v>
      </c>
      <c r="G35" s="32">
        <f t="shared" si="1"/>
        <v>26.556414257921464</v>
      </c>
      <c r="H35" s="32">
        <f>INDEX('Mapping waste'!$D$5:$M$352,MATCH($B35,'Mapping waste'!$B$5:$B$352,0),MATCH(H$3,'Mapping waste'!$D$4:$M$4,0))*$D35</f>
        <v>113725</v>
      </c>
      <c r="I35" s="32">
        <f>INDEX('Mapping waste'!$D$5:$M$352,MATCH($B35,'Mapping waste'!$B$5:$B$352,0),MATCH(I$3,'Mapping waste'!$D$4:$M$4,0))*$D35</f>
        <v>0</v>
      </c>
      <c r="J35" s="32">
        <f>INDEX('Mapping waste'!$D$5:$M$352,MATCH($B35,'Mapping waste'!$B$5:$B$352,0),MATCH(J$3,'Mapping waste'!$D$4:$M$4,0))*$D35</f>
        <v>0</v>
      </c>
      <c r="K35" s="32">
        <f>INDEX('Mapping waste'!$D$5:$M$352,MATCH($B35,'Mapping waste'!$B$5:$B$352,0),MATCH(K$3,'Mapping waste'!$D$4:$M$4,0))*$D35</f>
        <v>0</v>
      </c>
      <c r="L35" s="32">
        <f>INDEX('Mapping waste'!$D$5:$M$352,MATCH($B35,'Mapping waste'!$B$5:$B$352,0),MATCH(L$3,'Mapping waste'!$D$4:$M$4,0))*$D35</f>
        <v>0</v>
      </c>
      <c r="M35" s="32">
        <f>INDEX('Mapping waste'!$D$5:$M$352,MATCH($B35,'Mapping waste'!$B$5:$B$352,0),MATCH(M$3,'Mapping waste'!$D$4:$M$4,0))*$D35</f>
        <v>0</v>
      </c>
      <c r="N35" s="32">
        <f>INDEX('Mapping waste'!$D$5:$M$352,MATCH($B35,'Mapping waste'!$B$5:$B$352,0),MATCH(N$3,'Mapping waste'!$D$4:$M$4,0))*$D35</f>
        <v>0</v>
      </c>
      <c r="O35" s="32">
        <f>INDEX('Mapping waste'!$D$5:$M$352,MATCH($B35,'Mapping waste'!$B$5:$B$352,0),MATCH(O$3,'Mapping waste'!$D$4:$M$4,0))*$D35</f>
        <v>0</v>
      </c>
      <c r="P35" s="32">
        <f>INDEX('Mapping waste'!$D$5:$M$352,MATCH($B35,'Mapping waste'!$B$5:$B$352,0),MATCH(P$3,'Mapping waste'!$D$4:$M$4,0))*$D35</f>
        <v>0</v>
      </c>
      <c r="Q35" s="32">
        <f>INDEX('Mapping waste'!$D$5:$M$352,MATCH($B35,'Mapping waste'!$B$5:$B$352,0),MATCH(Q$3,'Mapping waste'!$D$4:$M$4,0))*$D35</f>
        <v>0</v>
      </c>
    </row>
    <row r="36" spans="1:17" x14ac:dyDescent="0.45">
      <c r="A36" s="10" t="s">
        <v>186</v>
      </c>
      <c r="B36" s="10" t="s">
        <v>187</v>
      </c>
      <c r="C36" s="10" t="s">
        <v>13</v>
      </c>
      <c r="D36" s="32">
        <f>INDEX('ONS data MYE 5'!$E$6:$E$445, MATCH($B36,'ONS data MYE 5'!$B$6:$B$445,0))</f>
        <v>181808</v>
      </c>
      <c r="E36" s="32">
        <f>INDEX('ONS data MYE 5'!$F$6:$F$445, MATCH($B36,'ONS data MYE 5'!$B$6:$B$445,0))</f>
        <v>4354</v>
      </c>
      <c r="F36" s="32">
        <f t="shared" si="0"/>
        <v>8.3788502417944919</v>
      </c>
      <c r="G36" s="32">
        <f t="shared" si="1"/>
        <v>70.205131374419622</v>
      </c>
      <c r="H36" s="32">
        <f>INDEX('Mapping waste'!$D$5:$M$352,MATCH($B36,'Mapping waste'!$B$5:$B$352,0),MATCH(H$3,'Mapping waste'!$D$4:$M$4,0))*$D36</f>
        <v>181808</v>
      </c>
      <c r="I36" s="32">
        <f>INDEX('Mapping waste'!$D$5:$M$352,MATCH($B36,'Mapping waste'!$B$5:$B$352,0),MATCH(I$3,'Mapping waste'!$D$4:$M$4,0))*$D36</f>
        <v>0</v>
      </c>
      <c r="J36" s="32">
        <f>INDEX('Mapping waste'!$D$5:$M$352,MATCH($B36,'Mapping waste'!$B$5:$B$352,0),MATCH(J$3,'Mapping waste'!$D$4:$M$4,0))*$D36</f>
        <v>0</v>
      </c>
      <c r="K36" s="32">
        <f>INDEX('Mapping waste'!$D$5:$M$352,MATCH($B36,'Mapping waste'!$B$5:$B$352,0),MATCH(K$3,'Mapping waste'!$D$4:$M$4,0))*$D36</f>
        <v>0</v>
      </c>
      <c r="L36" s="32">
        <f>INDEX('Mapping waste'!$D$5:$M$352,MATCH($B36,'Mapping waste'!$B$5:$B$352,0),MATCH(L$3,'Mapping waste'!$D$4:$M$4,0))*$D36</f>
        <v>0</v>
      </c>
      <c r="M36" s="32">
        <f>INDEX('Mapping waste'!$D$5:$M$352,MATCH($B36,'Mapping waste'!$B$5:$B$352,0),MATCH(M$3,'Mapping waste'!$D$4:$M$4,0))*$D36</f>
        <v>0</v>
      </c>
      <c r="N36" s="32">
        <f>INDEX('Mapping waste'!$D$5:$M$352,MATCH($B36,'Mapping waste'!$B$5:$B$352,0),MATCH(N$3,'Mapping waste'!$D$4:$M$4,0))*$D36</f>
        <v>0</v>
      </c>
      <c r="O36" s="32">
        <f>INDEX('Mapping waste'!$D$5:$M$352,MATCH($B36,'Mapping waste'!$B$5:$B$352,0),MATCH(O$3,'Mapping waste'!$D$4:$M$4,0))*$D36</f>
        <v>0</v>
      </c>
      <c r="P36" s="32">
        <f>INDEX('Mapping waste'!$D$5:$M$352,MATCH($B36,'Mapping waste'!$B$5:$B$352,0),MATCH(P$3,'Mapping waste'!$D$4:$M$4,0))*$D36</f>
        <v>0</v>
      </c>
      <c r="Q36" s="32">
        <f>INDEX('Mapping waste'!$D$5:$M$352,MATCH($B36,'Mapping waste'!$B$5:$B$352,0),MATCH(Q$3,'Mapping waste'!$D$4:$M$4,0))*$D36</f>
        <v>0</v>
      </c>
    </row>
    <row r="37" spans="1:17" x14ac:dyDescent="0.45">
      <c r="A37" s="10" t="s">
        <v>188</v>
      </c>
      <c r="B37" s="10" t="s">
        <v>189</v>
      </c>
      <c r="C37" s="10" t="s">
        <v>13</v>
      </c>
      <c r="D37" s="32">
        <f>INDEX('ONS data MYE 5'!$E$6:$E$445, MATCH($B37,'ONS data MYE 5'!$B$6:$B$445,0))</f>
        <v>170394</v>
      </c>
      <c r="E37" s="32">
        <f>INDEX('ONS data MYE 5'!$F$6:$F$445, MATCH($B37,'ONS data MYE 5'!$B$6:$B$445,0))</f>
        <v>1042</v>
      </c>
      <c r="F37" s="32">
        <f t="shared" si="0"/>
        <v>6.9488972223133123</v>
      </c>
      <c r="G37" s="32">
        <f t="shared" si="1"/>
        <v>48.287172606273664</v>
      </c>
      <c r="H37" s="32">
        <f>INDEX('Mapping waste'!$D$5:$M$352,MATCH($B37,'Mapping waste'!$B$5:$B$352,0),MATCH(H$3,'Mapping waste'!$D$4:$M$4,0))*$D37</f>
        <v>170394</v>
      </c>
      <c r="I37" s="32">
        <f>INDEX('Mapping waste'!$D$5:$M$352,MATCH($B37,'Mapping waste'!$B$5:$B$352,0),MATCH(I$3,'Mapping waste'!$D$4:$M$4,0))*$D37</f>
        <v>0</v>
      </c>
      <c r="J37" s="32">
        <f>INDEX('Mapping waste'!$D$5:$M$352,MATCH($B37,'Mapping waste'!$B$5:$B$352,0),MATCH(J$3,'Mapping waste'!$D$4:$M$4,0))*$D37</f>
        <v>0</v>
      </c>
      <c r="K37" s="32">
        <f>INDEX('Mapping waste'!$D$5:$M$352,MATCH($B37,'Mapping waste'!$B$5:$B$352,0),MATCH(K$3,'Mapping waste'!$D$4:$M$4,0))*$D37</f>
        <v>0</v>
      </c>
      <c r="L37" s="32">
        <f>INDEX('Mapping waste'!$D$5:$M$352,MATCH($B37,'Mapping waste'!$B$5:$B$352,0),MATCH(L$3,'Mapping waste'!$D$4:$M$4,0))*$D37</f>
        <v>0</v>
      </c>
      <c r="M37" s="32">
        <f>INDEX('Mapping waste'!$D$5:$M$352,MATCH($B37,'Mapping waste'!$B$5:$B$352,0),MATCH(M$3,'Mapping waste'!$D$4:$M$4,0))*$D37</f>
        <v>0</v>
      </c>
      <c r="N37" s="32">
        <f>INDEX('Mapping waste'!$D$5:$M$352,MATCH($B37,'Mapping waste'!$B$5:$B$352,0),MATCH(N$3,'Mapping waste'!$D$4:$M$4,0))*$D37</f>
        <v>0</v>
      </c>
      <c r="O37" s="32">
        <f>INDEX('Mapping waste'!$D$5:$M$352,MATCH($B37,'Mapping waste'!$B$5:$B$352,0),MATCH(O$3,'Mapping waste'!$D$4:$M$4,0))*$D37</f>
        <v>0</v>
      </c>
      <c r="P37" s="32">
        <f>INDEX('Mapping waste'!$D$5:$M$352,MATCH($B37,'Mapping waste'!$B$5:$B$352,0),MATCH(P$3,'Mapping waste'!$D$4:$M$4,0))*$D37</f>
        <v>0</v>
      </c>
      <c r="Q37" s="32">
        <f>INDEX('Mapping waste'!$D$5:$M$352,MATCH($B37,'Mapping waste'!$B$5:$B$352,0),MATCH(Q$3,'Mapping waste'!$D$4:$M$4,0))*$D37</f>
        <v>0</v>
      </c>
    </row>
    <row r="38" spans="1:17" x14ac:dyDescent="0.45">
      <c r="A38" s="10" t="s">
        <v>192</v>
      </c>
      <c r="B38" s="10" t="s">
        <v>193</v>
      </c>
      <c r="C38" s="10" t="s">
        <v>13</v>
      </c>
      <c r="D38" s="32">
        <f>INDEX('ONS data MYE 5'!$E$6:$E$445, MATCH($B38,'ONS data MYE 5'!$B$6:$B$445,0))</f>
        <v>184479</v>
      </c>
      <c r="E38" s="32">
        <f>INDEX('ONS data MYE 5'!$F$6:$F$445, MATCH($B38,'ONS data MYE 5'!$B$6:$B$445,0))</f>
        <v>1677</v>
      </c>
      <c r="F38" s="32">
        <f t="shared" si="0"/>
        <v>7.4247617618232091</v>
      </c>
      <c r="G38" s="32">
        <f t="shared" si="1"/>
        <v>55.127087219832084</v>
      </c>
      <c r="H38" s="32">
        <f>INDEX('Mapping waste'!$D$5:$M$352,MATCH($B38,'Mapping waste'!$B$5:$B$352,0),MATCH(H$3,'Mapping waste'!$D$4:$M$4,0))*$D38</f>
        <v>184479</v>
      </c>
      <c r="I38" s="32">
        <f>INDEX('Mapping waste'!$D$5:$M$352,MATCH($B38,'Mapping waste'!$B$5:$B$352,0),MATCH(I$3,'Mapping waste'!$D$4:$M$4,0))*$D38</f>
        <v>0</v>
      </c>
      <c r="J38" s="32">
        <f>INDEX('Mapping waste'!$D$5:$M$352,MATCH($B38,'Mapping waste'!$B$5:$B$352,0),MATCH(J$3,'Mapping waste'!$D$4:$M$4,0))*$D38</f>
        <v>0</v>
      </c>
      <c r="K38" s="32">
        <f>INDEX('Mapping waste'!$D$5:$M$352,MATCH($B38,'Mapping waste'!$B$5:$B$352,0),MATCH(K$3,'Mapping waste'!$D$4:$M$4,0))*$D38</f>
        <v>0</v>
      </c>
      <c r="L38" s="32">
        <f>INDEX('Mapping waste'!$D$5:$M$352,MATCH($B38,'Mapping waste'!$B$5:$B$352,0),MATCH(L$3,'Mapping waste'!$D$4:$M$4,0))*$D38</f>
        <v>0</v>
      </c>
      <c r="M38" s="32">
        <f>INDEX('Mapping waste'!$D$5:$M$352,MATCH($B38,'Mapping waste'!$B$5:$B$352,0),MATCH(M$3,'Mapping waste'!$D$4:$M$4,0))*$D38</f>
        <v>0</v>
      </c>
      <c r="N38" s="32">
        <f>INDEX('Mapping waste'!$D$5:$M$352,MATCH($B38,'Mapping waste'!$B$5:$B$352,0),MATCH(N$3,'Mapping waste'!$D$4:$M$4,0))*$D38</f>
        <v>0</v>
      </c>
      <c r="O38" s="32">
        <f>INDEX('Mapping waste'!$D$5:$M$352,MATCH($B38,'Mapping waste'!$B$5:$B$352,0),MATCH(O$3,'Mapping waste'!$D$4:$M$4,0))*$D38</f>
        <v>0</v>
      </c>
      <c r="P38" s="32">
        <f>INDEX('Mapping waste'!$D$5:$M$352,MATCH($B38,'Mapping waste'!$B$5:$B$352,0),MATCH(P$3,'Mapping waste'!$D$4:$M$4,0))*$D38</f>
        <v>0</v>
      </c>
      <c r="Q38" s="32">
        <f>INDEX('Mapping waste'!$D$5:$M$352,MATCH($B38,'Mapping waste'!$B$5:$B$352,0),MATCH(Q$3,'Mapping waste'!$D$4:$M$4,0))*$D38</f>
        <v>0</v>
      </c>
    </row>
    <row r="39" spans="1:17" x14ac:dyDescent="0.45">
      <c r="A39" s="10" t="s">
        <v>194</v>
      </c>
      <c r="B39" s="10" t="s">
        <v>195</v>
      </c>
      <c r="C39" s="10" t="s">
        <v>13</v>
      </c>
      <c r="D39" s="32">
        <f>INDEX('ONS data MYE 5'!$E$6:$E$445, MATCH($B39,'ONS data MYE 5'!$B$6:$B$445,0))</f>
        <v>76575</v>
      </c>
      <c r="E39" s="32">
        <f>INDEX('ONS data MYE 5'!$F$6:$F$445, MATCH($B39,'ONS data MYE 5'!$B$6:$B$445,0))</f>
        <v>500</v>
      </c>
      <c r="F39" s="32">
        <f t="shared" si="0"/>
        <v>6.2146080984221914</v>
      </c>
      <c r="G39" s="32">
        <f t="shared" si="1"/>
        <v>38.621353816974683</v>
      </c>
      <c r="H39" s="32">
        <f>INDEX('Mapping waste'!$D$5:$M$352,MATCH($B39,'Mapping waste'!$B$5:$B$352,0),MATCH(H$3,'Mapping waste'!$D$4:$M$4,0))*$D39</f>
        <v>48242.25</v>
      </c>
      <c r="I39" s="32">
        <f>INDEX('Mapping waste'!$D$5:$M$352,MATCH($B39,'Mapping waste'!$B$5:$B$352,0),MATCH(I$3,'Mapping waste'!$D$4:$M$4,0))*$D39</f>
        <v>0</v>
      </c>
      <c r="J39" s="32">
        <f>INDEX('Mapping waste'!$D$5:$M$352,MATCH($B39,'Mapping waste'!$B$5:$B$352,0),MATCH(J$3,'Mapping waste'!$D$4:$M$4,0))*$D39</f>
        <v>0</v>
      </c>
      <c r="K39" s="32">
        <f>INDEX('Mapping waste'!$D$5:$M$352,MATCH($B39,'Mapping waste'!$B$5:$B$352,0),MATCH(K$3,'Mapping waste'!$D$4:$M$4,0))*$D39</f>
        <v>0</v>
      </c>
      <c r="L39" s="32">
        <f>INDEX('Mapping waste'!$D$5:$M$352,MATCH($B39,'Mapping waste'!$B$5:$B$352,0),MATCH(L$3,'Mapping waste'!$D$4:$M$4,0))*$D39</f>
        <v>0</v>
      </c>
      <c r="M39" s="32">
        <f>INDEX('Mapping waste'!$D$5:$M$352,MATCH($B39,'Mapping waste'!$B$5:$B$352,0),MATCH(M$3,'Mapping waste'!$D$4:$M$4,0))*$D39</f>
        <v>0</v>
      </c>
      <c r="N39" s="32">
        <f>INDEX('Mapping waste'!$D$5:$M$352,MATCH($B39,'Mapping waste'!$B$5:$B$352,0),MATCH(N$3,'Mapping waste'!$D$4:$M$4,0))*$D39</f>
        <v>28332.75</v>
      </c>
      <c r="O39" s="32">
        <f>INDEX('Mapping waste'!$D$5:$M$352,MATCH($B39,'Mapping waste'!$B$5:$B$352,0),MATCH(O$3,'Mapping waste'!$D$4:$M$4,0))*$D39</f>
        <v>0</v>
      </c>
      <c r="P39" s="32">
        <f>INDEX('Mapping waste'!$D$5:$M$352,MATCH($B39,'Mapping waste'!$B$5:$B$352,0),MATCH(P$3,'Mapping waste'!$D$4:$M$4,0))*$D39</f>
        <v>0</v>
      </c>
      <c r="Q39" s="32">
        <f>INDEX('Mapping waste'!$D$5:$M$352,MATCH($B39,'Mapping waste'!$B$5:$B$352,0),MATCH(Q$3,'Mapping waste'!$D$4:$M$4,0))*$D39</f>
        <v>0</v>
      </c>
    </row>
    <row r="40" spans="1:17" x14ac:dyDescent="0.45">
      <c r="A40" s="10" t="s">
        <v>196</v>
      </c>
      <c r="B40" s="10" t="s">
        <v>197</v>
      </c>
      <c r="C40" s="10" t="s">
        <v>13</v>
      </c>
      <c r="D40" s="32">
        <f>INDEX('ONS data MYE 5'!$E$6:$E$445, MATCH($B40,'ONS data MYE 5'!$B$6:$B$445,0))</f>
        <v>89814</v>
      </c>
      <c r="E40" s="32">
        <f>INDEX('ONS data MYE 5'!$F$6:$F$445, MATCH($B40,'ONS data MYE 5'!$B$6:$B$445,0))</f>
        <v>1993</v>
      </c>
      <c r="F40" s="32">
        <f t="shared" si="0"/>
        <v>7.5973963202127948</v>
      </c>
      <c r="G40" s="32">
        <f t="shared" si="1"/>
        <v>57.720430846382918</v>
      </c>
      <c r="H40" s="32">
        <f>INDEX('Mapping waste'!$D$5:$M$352,MATCH($B40,'Mapping waste'!$B$5:$B$352,0),MATCH(H$3,'Mapping waste'!$D$4:$M$4,0))*$D40</f>
        <v>89814</v>
      </c>
      <c r="I40" s="32">
        <f>INDEX('Mapping waste'!$D$5:$M$352,MATCH($B40,'Mapping waste'!$B$5:$B$352,0),MATCH(I$3,'Mapping waste'!$D$4:$M$4,0))*$D40</f>
        <v>0</v>
      </c>
      <c r="J40" s="32">
        <f>INDEX('Mapping waste'!$D$5:$M$352,MATCH($B40,'Mapping waste'!$B$5:$B$352,0),MATCH(J$3,'Mapping waste'!$D$4:$M$4,0))*$D40</f>
        <v>0</v>
      </c>
      <c r="K40" s="32">
        <f>INDEX('Mapping waste'!$D$5:$M$352,MATCH($B40,'Mapping waste'!$B$5:$B$352,0),MATCH(K$3,'Mapping waste'!$D$4:$M$4,0))*$D40</f>
        <v>0</v>
      </c>
      <c r="L40" s="32">
        <f>INDEX('Mapping waste'!$D$5:$M$352,MATCH($B40,'Mapping waste'!$B$5:$B$352,0),MATCH(L$3,'Mapping waste'!$D$4:$M$4,0))*$D40</f>
        <v>0</v>
      </c>
      <c r="M40" s="32">
        <f>INDEX('Mapping waste'!$D$5:$M$352,MATCH($B40,'Mapping waste'!$B$5:$B$352,0),MATCH(M$3,'Mapping waste'!$D$4:$M$4,0))*$D40</f>
        <v>0</v>
      </c>
      <c r="N40" s="32">
        <f>INDEX('Mapping waste'!$D$5:$M$352,MATCH($B40,'Mapping waste'!$B$5:$B$352,0),MATCH(N$3,'Mapping waste'!$D$4:$M$4,0))*$D40</f>
        <v>0</v>
      </c>
      <c r="O40" s="32">
        <f>INDEX('Mapping waste'!$D$5:$M$352,MATCH($B40,'Mapping waste'!$B$5:$B$352,0),MATCH(O$3,'Mapping waste'!$D$4:$M$4,0))*$D40</f>
        <v>0</v>
      </c>
      <c r="P40" s="32">
        <f>INDEX('Mapping waste'!$D$5:$M$352,MATCH($B40,'Mapping waste'!$B$5:$B$352,0),MATCH(P$3,'Mapping waste'!$D$4:$M$4,0))*$D40</f>
        <v>0</v>
      </c>
      <c r="Q40" s="32">
        <f>INDEX('Mapping waste'!$D$5:$M$352,MATCH($B40,'Mapping waste'!$B$5:$B$352,0),MATCH(Q$3,'Mapping waste'!$D$4:$M$4,0))*$D40</f>
        <v>0</v>
      </c>
    </row>
    <row r="41" spans="1:17" x14ac:dyDescent="0.45">
      <c r="A41" s="10" t="s">
        <v>198</v>
      </c>
      <c r="B41" s="10" t="s">
        <v>199</v>
      </c>
      <c r="C41" s="10" t="s">
        <v>13</v>
      </c>
      <c r="D41" s="32">
        <f>INDEX('ONS data MYE 5'!$E$6:$E$445, MATCH($B41,'ONS data MYE 5'!$B$6:$B$445,0))</f>
        <v>176194</v>
      </c>
      <c r="E41" s="32">
        <f>INDEX('ONS data MYE 5'!$F$6:$F$445, MATCH($B41,'ONS data MYE 5'!$B$6:$B$445,0))</f>
        <v>520</v>
      </c>
      <c r="F41" s="32">
        <f t="shared" si="0"/>
        <v>6.253828811575473</v>
      </c>
      <c r="G41" s="32">
        <f t="shared" si="1"/>
        <v>39.110374804491492</v>
      </c>
      <c r="H41" s="32">
        <f>INDEX('Mapping waste'!$D$5:$M$352,MATCH($B41,'Mapping waste'!$B$5:$B$352,0),MATCH(H$3,'Mapping waste'!$D$4:$M$4,0))*$D41</f>
        <v>176194</v>
      </c>
      <c r="I41" s="32">
        <f>INDEX('Mapping waste'!$D$5:$M$352,MATCH($B41,'Mapping waste'!$B$5:$B$352,0),MATCH(I$3,'Mapping waste'!$D$4:$M$4,0))*$D41</f>
        <v>0</v>
      </c>
      <c r="J41" s="32">
        <f>INDEX('Mapping waste'!$D$5:$M$352,MATCH($B41,'Mapping waste'!$B$5:$B$352,0),MATCH(J$3,'Mapping waste'!$D$4:$M$4,0))*$D41</f>
        <v>0</v>
      </c>
      <c r="K41" s="32">
        <f>INDEX('Mapping waste'!$D$5:$M$352,MATCH($B41,'Mapping waste'!$B$5:$B$352,0),MATCH(K$3,'Mapping waste'!$D$4:$M$4,0))*$D41</f>
        <v>0</v>
      </c>
      <c r="L41" s="32">
        <f>INDEX('Mapping waste'!$D$5:$M$352,MATCH($B41,'Mapping waste'!$B$5:$B$352,0),MATCH(L$3,'Mapping waste'!$D$4:$M$4,0))*$D41</f>
        <v>0</v>
      </c>
      <c r="M41" s="32">
        <f>INDEX('Mapping waste'!$D$5:$M$352,MATCH($B41,'Mapping waste'!$B$5:$B$352,0),MATCH(M$3,'Mapping waste'!$D$4:$M$4,0))*$D41</f>
        <v>0</v>
      </c>
      <c r="N41" s="32">
        <f>INDEX('Mapping waste'!$D$5:$M$352,MATCH($B41,'Mapping waste'!$B$5:$B$352,0),MATCH(N$3,'Mapping waste'!$D$4:$M$4,0))*$D41</f>
        <v>0</v>
      </c>
      <c r="O41" s="32">
        <f>INDEX('Mapping waste'!$D$5:$M$352,MATCH($B41,'Mapping waste'!$B$5:$B$352,0),MATCH(O$3,'Mapping waste'!$D$4:$M$4,0))*$D41</f>
        <v>0</v>
      </c>
      <c r="P41" s="32">
        <f>INDEX('Mapping waste'!$D$5:$M$352,MATCH($B41,'Mapping waste'!$B$5:$B$352,0),MATCH(P$3,'Mapping waste'!$D$4:$M$4,0))*$D41</f>
        <v>0</v>
      </c>
      <c r="Q41" s="32">
        <f>INDEX('Mapping waste'!$D$5:$M$352,MATCH($B41,'Mapping waste'!$B$5:$B$352,0),MATCH(Q$3,'Mapping waste'!$D$4:$M$4,0))*$D41</f>
        <v>0</v>
      </c>
    </row>
    <row r="42" spans="1:17" x14ac:dyDescent="0.45">
      <c r="A42" s="10" t="s">
        <v>200</v>
      </c>
      <c r="B42" s="10" t="s">
        <v>201</v>
      </c>
      <c r="C42" s="10" t="s">
        <v>13</v>
      </c>
      <c r="D42" s="32">
        <f>INDEX('ONS data MYE 5'!$E$6:$E$445, MATCH($B42,'ONS data MYE 5'!$B$6:$B$445,0))</f>
        <v>63975</v>
      </c>
      <c r="E42" s="32">
        <f>INDEX('ONS data MYE 5'!$F$6:$F$445, MATCH($B42,'ONS data MYE 5'!$B$6:$B$445,0))</f>
        <v>178</v>
      </c>
      <c r="F42" s="32">
        <f t="shared" si="0"/>
        <v>5.181783550292085</v>
      </c>
      <c r="G42" s="32">
        <f t="shared" si="1"/>
        <v>26.850880762077644</v>
      </c>
      <c r="H42" s="32">
        <f>INDEX('Mapping waste'!$D$5:$M$352,MATCH($B42,'Mapping waste'!$B$5:$B$352,0),MATCH(H$3,'Mapping waste'!$D$4:$M$4,0))*$D42</f>
        <v>63975</v>
      </c>
      <c r="I42" s="32">
        <f>INDEX('Mapping waste'!$D$5:$M$352,MATCH($B42,'Mapping waste'!$B$5:$B$352,0),MATCH(I$3,'Mapping waste'!$D$4:$M$4,0))*$D42</f>
        <v>0</v>
      </c>
      <c r="J42" s="32">
        <f>INDEX('Mapping waste'!$D$5:$M$352,MATCH($B42,'Mapping waste'!$B$5:$B$352,0),MATCH(J$3,'Mapping waste'!$D$4:$M$4,0))*$D42</f>
        <v>0</v>
      </c>
      <c r="K42" s="32">
        <f>INDEX('Mapping waste'!$D$5:$M$352,MATCH($B42,'Mapping waste'!$B$5:$B$352,0),MATCH(K$3,'Mapping waste'!$D$4:$M$4,0))*$D42</f>
        <v>0</v>
      </c>
      <c r="L42" s="32">
        <f>INDEX('Mapping waste'!$D$5:$M$352,MATCH($B42,'Mapping waste'!$B$5:$B$352,0),MATCH(L$3,'Mapping waste'!$D$4:$M$4,0))*$D42</f>
        <v>0</v>
      </c>
      <c r="M42" s="32">
        <f>INDEX('Mapping waste'!$D$5:$M$352,MATCH($B42,'Mapping waste'!$B$5:$B$352,0),MATCH(M$3,'Mapping waste'!$D$4:$M$4,0))*$D42</f>
        <v>0</v>
      </c>
      <c r="N42" s="32">
        <f>INDEX('Mapping waste'!$D$5:$M$352,MATCH($B42,'Mapping waste'!$B$5:$B$352,0),MATCH(N$3,'Mapping waste'!$D$4:$M$4,0))*$D42</f>
        <v>0</v>
      </c>
      <c r="O42" s="32">
        <f>INDEX('Mapping waste'!$D$5:$M$352,MATCH($B42,'Mapping waste'!$B$5:$B$352,0),MATCH(O$3,'Mapping waste'!$D$4:$M$4,0))*$D42</f>
        <v>0</v>
      </c>
      <c r="P42" s="32">
        <f>INDEX('Mapping waste'!$D$5:$M$352,MATCH($B42,'Mapping waste'!$B$5:$B$352,0),MATCH(P$3,'Mapping waste'!$D$4:$M$4,0))*$D42</f>
        <v>0</v>
      </c>
      <c r="Q42" s="32">
        <f>INDEX('Mapping waste'!$D$5:$M$352,MATCH($B42,'Mapping waste'!$B$5:$B$352,0),MATCH(Q$3,'Mapping waste'!$D$4:$M$4,0))*$D42</f>
        <v>0</v>
      </c>
    </row>
    <row r="43" spans="1:17" x14ac:dyDescent="0.45">
      <c r="A43" s="10" t="s">
        <v>202</v>
      </c>
      <c r="B43" s="10" t="s">
        <v>203</v>
      </c>
      <c r="C43" s="10" t="s">
        <v>13</v>
      </c>
      <c r="D43" s="32">
        <f>INDEX('ONS data MYE 5'!$E$6:$E$445, MATCH($B43,'ONS data MYE 5'!$B$6:$B$445,0))</f>
        <v>86209</v>
      </c>
      <c r="E43" s="32">
        <f>INDEX('ONS data MYE 5'!$F$6:$F$445, MATCH($B43,'ONS data MYE 5'!$B$6:$B$445,0))</f>
        <v>509</v>
      </c>
      <c r="F43" s="32">
        <f t="shared" si="0"/>
        <v>6.2324480165505225</v>
      </c>
      <c r="G43" s="32">
        <f t="shared" si="1"/>
        <v>38.843408279004542</v>
      </c>
      <c r="H43" s="32">
        <f>INDEX('Mapping waste'!$D$5:$M$352,MATCH($B43,'Mapping waste'!$B$5:$B$352,0),MATCH(H$3,'Mapping waste'!$D$4:$M$4,0))*$D43</f>
        <v>86209</v>
      </c>
      <c r="I43" s="32">
        <f>INDEX('Mapping waste'!$D$5:$M$352,MATCH($B43,'Mapping waste'!$B$5:$B$352,0),MATCH(I$3,'Mapping waste'!$D$4:$M$4,0))*$D43</f>
        <v>0</v>
      </c>
      <c r="J43" s="32">
        <f>INDEX('Mapping waste'!$D$5:$M$352,MATCH($B43,'Mapping waste'!$B$5:$B$352,0),MATCH(J$3,'Mapping waste'!$D$4:$M$4,0))*$D43</f>
        <v>0</v>
      </c>
      <c r="K43" s="32">
        <f>INDEX('Mapping waste'!$D$5:$M$352,MATCH($B43,'Mapping waste'!$B$5:$B$352,0),MATCH(K$3,'Mapping waste'!$D$4:$M$4,0))*$D43</f>
        <v>0</v>
      </c>
      <c r="L43" s="32">
        <f>INDEX('Mapping waste'!$D$5:$M$352,MATCH($B43,'Mapping waste'!$B$5:$B$352,0),MATCH(L$3,'Mapping waste'!$D$4:$M$4,0))*$D43</f>
        <v>0</v>
      </c>
      <c r="M43" s="32">
        <f>INDEX('Mapping waste'!$D$5:$M$352,MATCH($B43,'Mapping waste'!$B$5:$B$352,0),MATCH(M$3,'Mapping waste'!$D$4:$M$4,0))*$D43</f>
        <v>0</v>
      </c>
      <c r="N43" s="32">
        <f>INDEX('Mapping waste'!$D$5:$M$352,MATCH($B43,'Mapping waste'!$B$5:$B$352,0),MATCH(N$3,'Mapping waste'!$D$4:$M$4,0))*$D43</f>
        <v>0</v>
      </c>
      <c r="O43" s="32">
        <f>INDEX('Mapping waste'!$D$5:$M$352,MATCH($B43,'Mapping waste'!$B$5:$B$352,0),MATCH(O$3,'Mapping waste'!$D$4:$M$4,0))*$D43</f>
        <v>0</v>
      </c>
      <c r="P43" s="32">
        <f>INDEX('Mapping waste'!$D$5:$M$352,MATCH($B43,'Mapping waste'!$B$5:$B$352,0),MATCH(P$3,'Mapping waste'!$D$4:$M$4,0))*$D43</f>
        <v>0</v>
      </c>
      <c r="Q43" s="32">
        <f>INDEX('Mapping waste'!$D$5:$M$352,MATCH($B43,'Mapping waste'!$B$5:$B$352,0),MATCH(Q$3,'Mapping waste'!$D$4:$M$4,0))*$D43</f>
        <v>0</v>
      </c>
    </row>
    <row r="44" spans="1:17" x14ac:dyDescent="0.45">
      <c r="A44" s="10" t="s">
        <v>204</v>
      </c>
      <c r="B44" s="10" t="s">
        <v>205</v>
      </c>
      <c r="C44" s="10" t="s">
        <v>13</v>
      </c>
      <c r="D44" s="32">
        <f>INDEX('ONS data MYE 5'!$E$6:$E$445, MATCH($B44,'ONS data MYE 5'!$B$6:$B$445,0))</f>
        <v>99417</v>
      </c>
      <c r="E44" s="32">
        <f>INDEX('ONS data MYE 5'!$F$6:$F$445, MATCH($B44,'ONS data MYE 5'!$B$6:$B$445,0))</f>
        <v>570</v>
      </c>
      <c r="F44" s="32">
        <f t="shared" si="0"/>
        <v>6.3456363608285962</v>
      </c>
      <c r="G44" s="32">
        <f t="shared" si="1"/>
        <v>40.267100823869988</v>
      </c>
      <c r="H44" s="32">
        <f>INDEX('Mapping waste'!$D$5:$M$352,MATCH($B44,'Mapping waste'!$B$5:$B$352,0),MATCH(H$3,'Mapping waste'!$D$4:$M$4,0))*$D44</f>
        <v>99417</v>
      </c>
      <c r="I44" s="32">
        <f>INDEX('Mapping waste'!$D$5:$M$352,MATCH($B44,'Mapping waste'!$B$5:$B$352,0),MATCH(I$3,'Mapping waste'!$D$4:$M$4,0))*$D44</f>
        <v>0</v>
      </c>
      <c r="J44" s="32">
        <f>INDEX('Mapping waste'!$D$5:$M$352,MATCH($B44,'Mapping waste'!$B$5:$B$352,0),MATCH(J$3,'Mapping waste'!$D$4:$M$4,0))*$D44</f>
        <v>0</v>
      </c>
      <c r="K44" s="32">
        <f>INDEX('Mapping waste'!$D$5:$M$352,MATCH($B44,'Mapping waste'!$B$5:$B$352,0),MATCH(K$3,'Mapping waste'!$D$4:$M$4,0))*$D44</f>
        <v>0</v>
      </c>
      <c r="L44" s="32">
        <f>INDEX('Mapping waste'!$D$5:$M$352,MATCH($B44,'Mapping waste'!$B$5:$B$352,0),MATCH(L$3,'Mapping waste'!$D$4:$M$4,0))*$D44</f>
        <v>0</v>
      </c>
      <c r="M44" s="32">
        <f>INDEX('Mapping waste'!$D$5:$M$352,MATCH($B44,'Mapping waste'!$B$5:$B$352,0),MATCH(M$3,'Mapping waste'!$D$4:$M$4,0))*$D44</f>
        <v>0</v>
      </c>
      <c r="N44" s="32">
        <f>INDEX('Mapping waste'!$D$5:$M$352,MATCH($B44,'Mapping waste'!$B$5:$B$352,0),MATCH(N$3,'Mapping waste'!$D$4:$M$4,0))*$D44</f>
        <v>0</v>
      </c>
      <c r="O44" s="32">
        <f>INDEX('Mapping waste'!$D$5:$M$352,MATCH($B44,'Mapping waste'!$B$5:$B$352,0),MATCH(O$3,'Mapping waste'!$D$4:$M$4,0))*$D44</f>
        <v>0</v>
      </c>
      <c r="P44" s="32">
        <f>INDEX('Mapping waste'!$D$5:$M$352,MATCH($B44,'Mapping waste'!$B$5:$B$352,0),MATCH(P$3,'Mapping waste'!$D$4:$M$4,0))*$D44</f>
        <v>0</v>
      </c>
      <c r="Q44" s="32">
        <f>INDEX('Mapping waste'!$D$5:$M$352,MATCH($B44,'Mapping waste'!$B$5:$B$352,0),MATCH(Q$3,'Mapping waste'!$D$4:$M$4,0))*$D44</f>
        <v>0</v>
      </c>
    </row>
    <row r="45" spans="1:17" x14ac:dyDescent="0.45">
      <c r="A45" s="10" t="s">
        <v>206</v>
      </c>
      <c r="B45" s="10" t="s">
        <v>207</v>
      </c>
      <c r="C45" s="10" t="s">
        <v>13</v>
      </c>
      <c r="D45" s="32">
        <f>INDEX('ONS data MYE 5'!$E$6:$E$445, MATCH($B45,'ONS data MYE 5'!$B$6:$B$445,0))</f>
        <v>101543</v>
      </c>
      <c r="E45" s="32">
        <f>INDEX('ONS data MYE 5'!$F$6:$F$445, MATCH($B45,'ONS data MYE 5'!$B$6:$B$445,0))</f>
        <v>117</v>
      </c>
      <c r="F45" s="32">
        <f t="shared" si="0"/>
        <v>4.7621739347977563</v>
      </c>
      <c r="G45" s="32">
        <f t="shared" si="1"/>
        <v>22.678300585267145</v>
      </c>
      <c r="H45" s="32">
        <f>INDEX('Mapping waste'!$D$5:$M$352,MATCH($B45,'Mapping waste'!$B$5:$B$352,0),MATCH(H$3,'Mapping waste'!$D$4:$M$4,0))*$D45</f>
        <v>101543</v>
      </c>
      <c r="I45" s="32">
        <f>INDEX('Mapping waste'!$D$5:$M$352,MATCH($B45,'Mapping waste'!$B$5:$B$352,0),MATCH(I$3,'Mapping waste'!$D$4:$M$4,0))*$D45</f>
        <v>0</v>
      </c>
      <c r="J45" s="32">
        <f>INDEX('Mapping waste'!$D$5:$M$352,MATCH($B45,'Mapping waste'!$B$5:$B$352,0),MATCH(J$3,'Mapping waste'!$D$4:$M$4,0))*$D45</f>
        <v>0</v>
      </c>
      <c r="K45" s="32">
        <f>INDEX('Mapping waste'!$D$5:$M$352,MATCH($B45,'Mapping waste'!$B$5:$B$352,0),MATCH(K$3,'Mapping waste'!$D$4:$M$4,0))*$D45</f>
        <v>0</v>
      </c>
      <c r="L45" s="32">
        <f>INDEX('Mapping waste'!$D$5:$M$352,MATCH($B45,'Mapping waste'!$B$5:$B$352,0),MATCH(L$3,'Mapping waste'!$D$4:$M$4,0))*$D45</f>
        <v>0</v>
      </c>
      <c r="M45" s="32">
        <f>INDEX('Mapping waste'!$D$5:$M$352,MATCH($B45,'Mapping waste'!$B$5:$B$352,0),MATCH(M$3,'Mapping waste'!$D$4:$M$4,0))*$D45</f>
        <v>0</v>
      </c>
      <c r="N45" s="32">
        <f>INDEX('Mapping waste'!$D$5:$M$352,MATCH($B45,'Mapping waste'!$B$5:$B$352,0),MATCH(N$3,'Mapping waste'!$D$4:$M$4,0))*$D45</f>
        <v>0</v>
      </c>
      <c r="O45" s="32">
        <f>INDEX('Mapping waste'!$D$5:$M$352,MATCH($B45,'Mapping waste'!$B$5:$B$352,0),MATCH(O$3,'Mapping waste'!$D$4:$M$4,0))*$D45</f>
        <v>0</v>
      </c>
      <c r="P45" s="32">
        <f>INDEX('Mapping waste'!$D$5:$M$352,MATCH($B45,'Mapping waste'!$B$5:$B$352,0),MATCH(P$3,'Mapping waste'!$D$4:$M$4,0))*$D45</f>
        <v>0</v>
      </c>
      <c r="Q45" s="32">
        <f>INDEX('Mapping waste'!$D$5:$M$352,MATCH($B45,'Mapping waste'!$B$5:$B$352,0),MATCH(Q$3,'Mapping waste'!$D$4:$M$4,0))*$D45</f>
        <v>0</v>
      </c>
    </row>
    <row r="46" spans="1:17" x14ac:dyDescent="0.45">
      <c r="A46" s="10" t="s">
        <v>208</v>
      </c>
      <c r="B46" s="10" t="s">
        <v>209</v>
      </c>
      <c r="C46" s="10" t="s">
        <v>13</v>
      </c>
      <c r="D46" s="32">
        <f>INDEX('ONS data MYE 5'!$E$6:$E$445, MATCH($B46,'ONS data MYE 5'!$B$6:$B$445,0))</f>
        <v>129016</v>
      </c>
      <c r="E46" s="32">
        <f>INDEX('ONS data MYE 5'!$F$6:$F$445, MATCH($B46,'ONS data MYE 5'!$B$6:$B$445,0))</f>
        <v>145</v>
      </c>
      <c r="F46" s="32">
        <f t="shared" si="0"/>
        <v>4.9767337424205742</v>
      </c>
      <c r="G46" s="32">
        <f t="shared" si="1"/>
        <v>24.767878742947495</v>
      </c>
      <c r="H46" s="32">
        <f>INDEX('Mapping waste'!$D$5:$M$352,MATCH($B46,'Mapping waste'!$B$5:$B$352,0),MATCH(H$3,'Mapping waste'!$D$4:$M$4,0))*$D46</f>
        <v>129016</v>
      </c>
      <c r="I46" s="32">
        <f>INDEX('Mapping waste'!$D$5:$M$352,MATCH($B46,'Mapping waste'!$B$5:$B$352,0),MATCH(I$3,'Mapping waste'!$D$4:$M$4,0))*$D46</f>
        <v>0</v>
      </c>
      <c r="J46" s="32">
        <f>INDEX('Mapping waste'!$D$5:$M$352,MATCH($B46,'Mapping waste'!$B$5:$B$352,0),MATCH(J$3,'Mapping waste'!$D$4:$M$4,0))*$D46</f>
        <v>0</v>
      </c>
      <c r="K46" s="32">
        <f>INDEX('Mapping waste'!$D$5:$M$352,MATCH($B46,'Mapping waste'!$B$5:$B$352,0),MATCH(K$3,'Mapping waste'!$D$4:$M$4,0))*$D46</f>
        <v>0</v>
      </c>
      <c r="L46" s="32">
        <f>INDEX('Mapping waste'!$D$5:$M$352,MATCH($B46,'Mapping waste'!$B$5:$B$352,0),MATCH(L$3,'Mapping waste'!$D$4:$M$4,0))*$D46</f>
        <v>0</v>
      </c>
      <c r="M46" s="32">
        <f>INDEX('Mapping waste'!$D$5:$M$352,MATCH($B46,'Mapping waste'!$B$5:$B$352,0),MATCH(M$3,'Mapping waste'!$D$4:$M$4,0))*$D46</f>
        <v>0</v>
      </c>
      <c r="N46" s="32">
        <f>INDEX('Mapping waste'!$D$5:$M$352,MATCH($B46,'Mapping waste'!$B$5:$B$352,0),MATCH(N$3,'Mapping waste'!$D$4:$M$4,0))*$D46</f>
        <v>0</v>
      </c>
      <c r="O46" s="32">
        <f>INDEX('Mapping waste'!$D$5:$M$352,MATCH($B46,'Mapping waste'!$B$5:$B$352,0),MATCH(O$3,'Mapping waste'!$D$4:$M$4,0))*$D46</f>
        <v>0</v>
      </c>
      <c r="P46" s="32">
        <f>INDEX('Mapping waste'!$D$5:$M$352,MATCH($B46,'Mapping waste'!$B$5:$B$352,0),MATCH(P$3,'Mapping waste'!$D$4:$M$4,0))*$D46</f>
        <v>0</v>
      </c>
      <c r="Q46" s="32">
        <f>INDEX('Mapping waste'!$D$5:$M$352,MATCH($B46,'Mapping waste'!$B$5:$B$352,0),MATCH(Q$3,'Mapping waste'!$D$4:$M$4,0))*$D46</f>
        <v>0</v>
      </c>
    </row>
    <row r="47" spans="1:17" x14ac:dyDescent="0.45">
      <c r="A47" s="10" t="s">
        <v>210</v>
      </c>
      <c r="B47" s="10" t="s">
        <v>211</v>
      </c>
      <c r="C47" s="10" t="s">
        <v>13</v>
      </c>
      <c r="D47" s="32">
        <f>INDEX('ONS data MYE 5'!$E$6:$E$445, MATCH($B47,'ONS data MYE 5'!$B$6:$B$445,0))</f>
        <v>117897</v>
      </c>
      <c r="E47" s="32">
        <f>INDEX('ONS data MYE 5'!$F$6:$F$445, MATCH($B47,'ONS data MYE 5'!$B$6:$B$445,0))</f>
        <v>319</v>
      </c>
      <c r="F47" s="32">
        <f t="shared" si="0"/>
        <v>5.7651911027848444</v>
      </c>
      <c r="G47" s="32">
        <f t="shared" si="1"/>
        <v>33.237428451629533</v>
      </c>
      <c r="H47" s="32">
        <f>INDEX('Mapping waste'!$D$5:$M$352,MATCH($B47,'Mapping waste'!$B$5:$B$352,0),MATCH(H$3,'Mapping waste'!$D$4:$M$4,0))*$D47</f>
        <v>117897</v>
      </c>
      <c r="I47" s="32">
        <f>INDEX('Mapping waste'!$D$5:$M$352,MATCH($B47,'Mapping waste'!$B$5:$B$352,0),MATCH(I$3,'Mapping waste'!$D$4:$M$4,0))*$D47</f>
        <v>0</v>
      </c>
      <c r="J47" s="32">
        <f>INDEX('Mapping waste'!$D$5:$M$352,MATCH($B47,'Mapping waste'!$B$5:$B$352,0),MATCH(J$3,'Mapping waste'!$D$4:$M$4,0))*$D47</f>
        <v>0</v>
      </c>
      <c r="K47" s="32">
        <f>INDEX('Mapping waste'!$D$5:$M$352,MATCH($B47,'Mapping waste'!$B$5:$B$352,0),MATCH(K$3,'Mapping waste'!$D$4:$M$4,0))*$D47</f>
        <v>0</v>
      </c>
      <c r="L47" s="32">
        <f>INDEX('Mapping waste'!$D$5:$M$352,MATCH($B47,'Mapping waste'!$B$5:$B$352,0),MATCH(L$3,'Mapping waste'!$D$4:$M$4,0))*$D47</f>
        <v>0</v>
      </c>
      <c r="M47" s="32">
        <f>INDEX('Mapping waste'!$D$5:$M$352,MATCH($B47,'Mapping waste'!$B$5:$B$352,0),MATCH(M$3,'Mapping waste'!$D$4:$M$4,0))*$D47</f>
        <v>0</v>
      </c>
      <c r="N47" s="32">
        <f>INDEX('Mapping waste'!$D$5:$M$352,MATCH($B47,'Mapping waste'!$B$5:$B$352,0),MATCH(N$3,'Mapping waste'!$D$4:$M$4,0))*$D47</f>
        <v>0</v>
      </c>
      <c r="O47" s="32">
        <f>INDEX('Mapping waste'!$D$5:$M$352,MATCH($B47,'Mapping waste'!$B$5:$B$352,0),MATCH(O$3,'Mapping waste'!$D$4:$M$4,0))*$D47</f>
        <v>0</v>
      </c>
      <c r="P47" s="32">
        <f>INDEX('Mapping waste'!$D$5:$M$352,MATCH($B47,'Mapping waste'!$B$5:$B$352,0),MATCH(P$3,'Mapping waste'!$D$4:$M$4,0))*$D47</f>
        <v>0</v>
      </c>
      <c r="Q47" s="32">
        <f>INDEX('Mapping waste'!$D$5:$M$352,MATCH($B47,'Mapping waste'!$B$5:$B$352,0),MATCH(Q$3,'Mapping waste'!$D$4:$M$4,0))*$D47</f>
        <v>0</v>
      </c>
    </row>
    <row r="48" spans="1:17" x14ac:dyDescent="0.45">
      <c r="A48" s="10" t="s">
        <v>355</v>
      </c>
      <c r="B48" s="10" t="s">
        <v>356</v>
      </c>
      <c r="C48" s="10" t="s">
        <v>13</v>
      </c>
      <c r="D48" s="32">
        <f>INDEX('ONS data MYE 5'!$E$6:$E$445, MATCH($B48,'ONS data MYE 5'!$B$6:$B$445,0))</f>
        <v>124919</v>
      </c>
      <c r="E48" s="32">
        <f>INDEX('ONS data MYE 5'!$F$6:$F$445, MATCH($B48,'ONS data MYE 5'!$B$6:$B$445,0))</f>
        <v>3069</v>
      </c>
      <c r="F48" s="32">
        <f t="shared" si="0"/>
        <v>8.0291070546197361</v>
      </c>
      <c r="G48" s="32">
        <f t="shared" si="1"/>
        <v>64.46656009454442</v>
      </c>
      <c r="H48" s="32">
        <f>INDEX('Mapping waste'!$D$5:$M$352,MATCH($B48,'Mapping waste'!$B$5:$B$352,0),MATCH(H$3,'Mapping waste'!$D$4:$M$4,0))*$D48</f>
        <v>124919</v>
      </c>
      <c r="I48" s="32">
        <f>INDEX('Mapping waste'!$D$5:$M$352,MATCH($B48,'Mapping waste'!$B$5:$B$352,0),MATCH(I$3,'Mapping waste'!$D$4:$M$4,0))*$D48</f>
        <v>0</v>
      </c>
      <c r="J48" s="32">
        <f>INDEX('Mapping waste'!$D$5:$M$352,MATCH($B48,'Mapping waste'!$B$5:$B$352,0),MATCH(J$3,'Mapping waste'!$D$4:$M$4,0))*$D48</f>
        <v>0</v>
      </c>
      <c r="K48" s="32">
        <f>INDEX('Mapping waste'!$D$5:$M$352,MATCH($B48,'Mapping waste'!$B$5:$B$352,0),MATCH(K$3,'Mapping waste'!$D$4:$M$4,0))*$D48</f>
        <v>0</v>
      </c>
      <c r="L48" s="32">
        <f>INDEX('Mapping waste'!$D$5:$M$352,MATCH($B48,'Mapping waste'!$B$5:$B$352,0),MATCH(L$3,'Mapping waste'!$D$4:$M$4,0))*$D48</f>
        <v>0</v>
      </c>
      <c r="M48" s="32">
        <f>INDEX('Mapping waste'!$D$5:$M$352,MATCH($B48,'Mapping waste'!$B$5:$B$352,0),MATCH(M$3,'Mapping waste'!$D$4:$M$4,0))*$D48</f>
        <v>0</v>
      </c>
      <c r="N48" s="32">
        <f>INDEX('Mapping waste'!$D$5:$M$352,MATCH($B48,'Mapping waste'!$B$5:$B$352,0),MATCH(N$3,'Mapping waste'!$D$4:$M$4,0))*$D48</f>
        <v>0</v>
      </c>
      <c r="O48" s="32">
        <f>INDEX('Mapping waste'!$D$5:$M$352,MATCH($B48,'Mapping waste'!$B$5:$B$352,0),MATCH(O$3,'Mapping waste'!$D$4:$M$4,0))*$D48</f>
        <v>0</v>
      </c>
      <c r="P48" s="32">
        <f>INDEX('Mapping waste'!$D$5:$M$352,MATCH($B48,'Mapping waste'!$B$5:$B$352,0),MATCH(P$3,'Mapping waste'!$D$4:$M$4,0))*$D48</f>
        <v>0</v>
      </c>
      <c r="Q48" s="32">
        <f>INDEX('Mapping waste'!$D$5:$M$352,MATCH($B48,'Mapping waste'!$B$5:$B$352,0),MATCH(Q$3,'Mapping waste'!$D$4:$M$4,0))*$D48</f>
        <v>0</v>
      </c>
    </row>
    <row r="49" spans="1:17" x14ac:dyDescent="0.45">
      <c r="A49" s="10" t="s">
        <v>357</v>
      </c>
      <c r="B49" s="10" t="s">
        <v>358</v>
      </c>
      <c r="C49" s="10" t="s">
        <v>13</v>
      </c>
      <c r="D49" s="32">
        <f>INDEX('ONS data MYE 5'!$E$6:$E$445, MATCH($B49,'ONS data MYE 5'!$B$6:$B$445,0))</f>
        <v>156705</v>
      </c>
      <c r="E49" s="32">
        <f>INDEX('ONS data MYE 5'!$F$6:$F$445, MATCH($B49,'ONS data MYE 5'!$B$6:$B$445,0))</f>
        <v>174</v>
      </c>
      <c r="F49" s="32">
        <f t="shared" si="0"/>
        <v>5.1590552992145291</v>
      </c>
      <c r="G49" s="32">
        <f t="shared" si="1"/>
        <v>26.615851580353514</v>
      </c>
      <c r="H49" s="32">
        <f>INDEX('Mapping waste'!$D$5:$M$352,MATCH($B49,'Mapping waste'!$B$5:$B$352,0),MATCH(H$3,'Mapping waste'!$D$4:$M$4,0))*$D49</f>
        <v>156705</v>
      </c>
      <c r="I49" s="32">
        <f>INDEX('Mapping waste'!$D$5:$M$352,MATCH($B49,'Mapping waste'!$B$5:$B$352,0),MATCH(I$3,'Mapping waste'!$D$4:$M$4,0))*$D49</f>
        <v>0</v>
      </c>
      <c r="J49" s="32">
        <f>INDEX('Mapping waste'!$D$5:$M$352,MATCH($B49,'Mapping waste'!$B$5:$B$352,0),MATCH(J$3,'Mapping waste'!$D$4:$M$4,0))*$D49</f>
        <v>0</v>
      </c>
      <c r="K49" s="32">
        <f>INDEX('Mapping waste'!$D$5:$M$352,MATCH($B49,'Mapping waste'!$B$5:$B$352,0),MATCH(K$3,'Mapping waste'!$D$4:$M$4,0))*$D49</f>
        <v>0</v>
      </c>
      <c r="L49" s="32">
        <f>INDEX('Mapping waste'!$D$5:$M$352,MATCH($B49,'Mapping waste'!$B$5:$B$352,0),MATCH(L$3,'Mapping waste'!$D$4:$M$4,0))*$D49</f>
        <v>0</v>
      </c>
      <c r="M49" s="32">
        <f>INDEX('Mapping waste'!$D$5:$M$352,MATCH($B49,'Mapping waste'!$B$5:$B$352,0),MATCH(M$3,'Mapping waste'!$D$4:$M$4,0))*$D49</f>
        <v>0</v>
      </c>
      <c r="N49" s="32">
        <f>INDEX('Mapping waste'!$D$5:$M$352,MATCH($B49,'Mapping waste'!$B$5:$B$352,0),MATCH(N$3,'Mapping waste'!$D$4:$M$4,0))*$D49</f>
        <v>0</v>
      </c>
      <c r="O49" s="32">
        <f>INDEX('Mapping waste'!$D$5:$M$352,MATCH($B49,'Mapping waste'!$B$5:$B$352,0),MATCH(O$3,'Mapping waste'!$D$4:$M$4,0))*$D49</f>
        <v>0</v>
      </c>
      <c r="P49" s="32">
        <f>INDEX('Mapping waste'!$D$5:$M$352,MATCH($B49,'Mapping waste'!$B$5:$B$352,0),MATCH(P$3,'Mapping waste'!$D$4:$M$4,0))*$D49</f>
        <v>0</v>
      </c>
      <c r="Q49" s="32">
        <f>INDEX('Mapping waste'!$D$5:$M$352,MATCH($B49,'Mapping waste'!$B$5:$B$352,0),MATCH(Q$3,'Mapping waste'!$D$4:$M$4,0))*$D49</f>
        <v>0</v>
      </c>
    </row>
    <row r="50" spans="1:17" x14ac:dyDescent="0.45">
      <c r="A50" s="10" t="s">
        <v>455</v>
      </c>
      <c r="B50" s="10" t="s">
        <v>456</v>
      </c>
      <c r="C50" s="10" t="s">
        <v>13</v>
      </c>
      <c r="D50" s="32">
        <f>INDEX('ONS data MYE 5'!$E$6:$E$445, MATCH($B50,'ONS data MYE 5'!$B$6:$B$445,0))</f>
        <v>96762</v>
      </c>
      <c r="E50" s="32">
        <f>INDEX('ONS data MYE 5'!$F$6:$F$445, MATCH($B50,'ONS data MYE 5'!$B$6:$B$445,0))</f>
        <v>1881</v>
      </c>
      <c r="F50" s="32">
        <f t="shared" si="0"/>
        <v>7.5395588293010301</v>
      </c>
      <c r="G50" s="32">
        <f t="shared" si="1"/>
        <v>56.844947340491117</v>
      </c>
      <c r="H50" s="32">
        <f>INDEX('Mapping waste'!$D$5:$M$352,MATCH($B50,'Mapping waste'!$B$5:$B$352,0),MATCH(H$3,'Mapping waste'!$D$4:$M$4,0))*$D50</f>
        <v>0</v>
      </c>
      <c r="I50" s="32">
        <f>INDEX('Mapping waste'!$D$5:$M$352,MATCH($B50,'Mapping waste'!$B$5:$B$352,0),MATCH(I$3,'Mapping waste'!$D$4:$M$4,0))*$D50</f>
        <v>0</v>
      </c>
      <c r="J50" s="32">
        <f>INDEX('Mapping waste'!$D$5:$M$352,MATCH($B50,'Mapping waste'!$B$5:$B$352,0),MATCH(J$3,'Mapping waste'!$D$4:$M$4,0))*$D50</f>
        <v>0</v>
      </c>
      <c r="K50" s="32">
        <f>INDEX('Mapping waste'!$D$5:$M$352,MATCH($B50,'Mapping waste'!$B$5:$B$352,0),MATCH(K$3,'Mapping waste'!$D$4:$M$4,0))*$D50</f>
        <v>0</v>
      </c>
      <c r="L50" s="32">
        <f>INDEX('Mapping waste'!$D$5:$M$352,MATCH($B50,'Mapping waste'!$B$5:$B$352,0),MATCH(L$3,'Mapping waste'!$D$4:$M$4,0))*$D50</f>
        <v>0</v>
      </c>
      <c r="M50" s="32">
        <f>INDEX('Mapping waste'!$D$5:$M$352,MATCH($B50,'Mapping waste'!$B$5:$B$352,0),MATCH(M$3,'Mapping waste'!$D$4:$M$4,0))*$D50</f>
        <v>0</v>
      </c>
      <c r="N50" s="32">
        <f>INDEX('Mapping waste'!$D$5:$M$352,MATCH($B50,'Mapping waste'!$B$5:$B$352,0),MATCH(N$3,'Mapping waste'!$D$4:$M$4,0))*$D50</f>
        <v>96762</v>
      </c>
      <c r="O50" s="32">
        <f>INDEX('Mapping waste'!$D$5:$M$352,MATCH($B50,'Mapping waste'!$B$5:$B$352,0),MATCH(O$3,'Mapping waste'!$D$4:$M$4,0))*$D50</f>
        <v>0</v>
      </c>
      <c r="P50" s="32">
        <f>INDEX('Mapping waste'!$D$5:$M$352,MATCH($B50,'Mapping waste'!$B$5:$B$352,0),MATCH(P$3,'Mapping waste'!$D$4:$M$4,0))*$D50</f>
        <v>0</v>
      </c>
      <c r="Q50" s="32">
        <f>INDEX('Mapping waste'!$D$5:$M$352,MATCH($B50,'Mapping waste'!$B$5:$B$352,0),MATCH(Q$3,'Mapping waste'!$D$4:$M$4,0))*$D50</f>
        <v>0</v>
      </c>
    </row>
    <row r="51" spans="1:17" x14ac:dyDescent="0.45">
      <c r="A51" s="10" t="s">
        <v>79</v>
      </c>
      <c r="B51" s="10" t="s">
        <v>80</v>
      </c>
      <c r="C51" s="10" t="s">
        <v>81</v>
      </c>
      <c r="D51" s="32">
        <f>INDEX('ONS data MYE 5'!$E$6:$E$445, MATCH($B51,'ONS data MYE 5'!$B$6:$B$445,0))</f>
        <v>39474</v>
      </c>
      <c r="E51" s="32">
        <f>INDEX('ONS data MYE 5'!$F$6:$F$445, MATCH($B51,'ONS data MYE 5'!$B$6:$B$445,0))</f>
        <v>103</v>
      </c>
      <c r="F51" s="32">
        <f t="shared" si="0"/>
        <v>4.6347289882296359</v>
      </c>
      <c r="G51" s="32">
        <f t="shared" si="1"/>
        <v>21.480712794336103</v>
      </c>
      <c r="H51" s="32">
        <f>INDEX('Mapping waste'!$D$5:$M$352,MATCH($B51,'Mapping waste'!$B$5:$B$352,0),MATCH(H$3,'Mapping waste'!$D$4:$M$4,0))*$D51</f>
        <v>34342.379999999997</v>
      </c>
      <c r="I51" s="32">
        <f>INDEX('Mapping waste'!$D$5:$M$352,MATCH($B51,'Mapping waste'!$B$5:$B$352,0),MATCH(I$3,'Mapping waste'!$D$4:$M$4,0))*$D51</f>
        <v>0</v>
      </c>
      <c r="J51" s="32">
        <f>INDEX('Mapping waste'!$D$5:$M$352,MATCH($B51,'Mapping waste'!$B$5:$B$352,0),MATCH(J$3,'Mapping waste'!$D$4:$M$4,0))*$D51</f>
        <v>0</v>
      </c>
      <c r="K51" s="32">
        <f>INDEX('Mapping waste'!$D$5:$M$352,MATCH($B51,'Mapping waste'!$B$5:$B$352,0),MATCH(K$3,'Mapping waste'!$D$4:$M$4,0))*$D51</f>
        <v>0</v>
      </c>
      <c r="L51" s="32">
        <f>INDEX('Mapping waste'!$D$5:$M$352,MATCH($B51,'Mapping waste'!$B$5:$B$352,0),MATCH(L$3,'Mapping waste'!$D$4:$M$4,0))*$D51</f>
        <v>5131.62</v>
      </c>
      <c r="M51" s="32">
        <f>INDEX('Mapping waste'!$D$5:$M$352,MATCH($B51,'Mapping waste'!$B$5:$B$352,0),MATCH(M$3,'Mapping waste'!$D$4:$M$4,0))*$D51</f>
        <v>0</v>
      </c>
      <c r="N51" s="32">
        <f>INDEX('Mapping waste'!$D$5:$M$352,MATCH($B51,'Mapping waste'!$B$5:$B$352,0),MATCH(N$3,'Mapping waste'!$D$4:$M$4,0))*$D51</f>
        <v>0</v>
      </c>
      <c r="O51" s="32">
        <f>INDEX('Mapping waste'!$D$5:$M$352,MATCH($B51,'Mapping waste'!$B$5:$B$352,0),MATCH(O$3,'Mapping waste'!$D$4:$M$4,0))*$D51</f>
        <v>0</v>
      </c>
      <c r="P51" s="32">
        <f>INDEX('Mapping waste'!$D$5:$M$352,MATCH($B51,'Mapping waste'!$B$5:$B$352,0),MATCH(P$3,'Mapping waste'!$D$4:$M$4,0))*$D51</f>
        <v>0</v>
      </c>
      <c r="Q51" s="32">
        <f>INDEX('Mapping waste'!$D$5:$M$352,MATCH($B51,'Mapping waste'!$B$5:$B$352,0),MATCH(Q$3,'Mapping waste'!$D$4:$M$4,0))*$D51</f>
        <v>0</v>
      </c>
    </row>
    <row r="52" spans="1:17" x14ac:dyDescent="0.45">
      <c r="A52" s="10" t="s">
        <v>102</v>
      </c>
      <c r="B52" s="10" t="s">
        <v>103</v>
      </c>
      <c r="C52" s="10" t="s">
        <v>81</v>
      </c>
      <c r="D52" s="32">
        <f>INDEX('ONS data MYE 5'!$E$6:$E$445, MATCH($B52,'ONS data MYE 5'!$B$6:$B$445,0))</f>
        <v>91461</v>
      </c>
      <c r="E52" s="32">
        <f>INDEX('ONS data MYE 5'!$F$6:$F$445, MATCH($B52,'ONS data MYE 5'!$B$6:$B$445,0))</f>
        <v>155</v>
      </c>
      <c r="F52" s="32">
        <f t="shared" si="0"/>
        <v>5.0434251169192468</v>
      </c>
      <c r="G52" s="32">
        <f t="shared" si="1"/>
        <v>25.436136909971918</v>
      </c>
      <c r="H52" s="32">
        <f>INDEX('Mapping waste'!$D$5:$M$352,MATCH($B52,'Mapping waste'!$B$5:$B$352,0),MATCH(H$3,'Mapping waste'!$D$4:$M$4,0))*$D52</f>
        <v>40242.840000000004</v>
      </c>
      <c r="I52" s="32">
        <f>INDEX('Mapping waste'!$D$5:$M$352,MATCH($B52,'Mapping waste'!$B$5:$B$352,0),MATCH(I$3,'Mapping waste'!$D$4:$M$4,0))*$D52</f>
        <v>0</v>
      </c>
      <c r="J52" s="32">
        <f>INDEX('Mapping waste'!$D$5:$M$352,MATCH($B52,'Mapping waste'!$B$5:$B$352,0),MATCH(J$3,'Mapping waste'!$D$4:$M$4,0))*$D52</f>
        <v>0</v>
      </c>
      <c r="K52" s="32">
        <f>INDEX('Mapping waste'!$D$5:$M$352,MATCH($B52,'Mapping waste'!$B$5:$B$352,0),MATCH(K$3,'Mapping waste'!$D$4:$M$4,0))*$D52</f>
        <v>0</v>
      </c>
      <c r="L52" s="32">
        <f>INDEX('Mapping waste'!$D$5:$M$352,MATCH($B52,'Mapping waste'!$B$5:$B$352,0),MATCH(L$3,'Mapping waste'!$D$4:$M$4,0))*$D52</f>
        <v>51218.16</v>
      </c>
      <c r="M52" s="32">
        <f>INDEX('Mapping waste'!$D$5:$M$352,MATCH($B52,'Mapping waste'!$B$5:$B$352,0),MATCH(M$3,'Mapping waste'!$D$4:$M$4,0))*$D52</f>
        <v>0</v>
      </c>
      <c r="N52" s="32">
        <f>INDEX('Mapping waste'!$D$5:$M$352,MATCH($B52,'Mapping waste'!$B$5:$B$352,0),MATCH(N$3,'Mapping waste'!$D$4:$M$4,0))*$D52</f>
        <v>0</v>
      </c>
      <c r="O52" s="32">
        <f>INDEX('Mapping waste'!$D$5:$M$352,MATCH($B52,'Mapping waste'!$B$5:$B$352,0),MATCH(O$3,'Mapping waste'!$D$4:$M$4,0))*$D52</f>
        <v>0</v>
      </c>
      <c r="P52" s="32">
        <f>INDEX('Mapping waste'!$D$5:$M$352,MATCH($B52,'Mapping waste'!$B$5:$B$352,0),MATCH(P$3,'Mapping waste'!$D$4:$M$4,0))*$D52</f>
        <v>0</v>
      </c>
      <c r="Q52" s="32">
        <f>INDEX('Mapping waste'!$D$5:$M$352,MATCH($B52,'Mapping waste'!$B$5:$B$352,0),MATCH(Q$3,'Mapping waste'!$D$4:$M$4,0))*$D52</f>
        <v>0</v>
      </c>
    </row>
    <row r="53" spans="1:17" x14ac:dyDescent="0.45">
      <c r="A53" s="10" t="s">
        <v>104</v>
      </c>
      <c r="B53" s="10" t="s">
        <v>105</v>
      </c>
      <c r="C53" s="10" t="s">
        <v>81</v>
      </c>
      <c r="D53" s="32">
        <f>INDEX('ONS data MYE 5'!$E$6:$E$445, MATCH($B53,'ONS data MYE 5'!$B$6:$B$445,0))</f>
        <v>68488</v>
      </c>
      <c r="E53" s="32">
        <f>INDEX('ONS data MYE 5'!$F$6:$F$445, MATCH($B53,'ONS data MYE 5'!$B$6:$B$445,0))</f>
        <v>188</v>
      </c>
      <c r="F53" s="32">
        <f t="shared" si="0"/>
        <v>5.2364419628299492</v>
      </c>
      <c r="G53" s="32">
        <f t="shared" si="1"/>
        <v>27.420324430086371</v>
      </c>
      <c r="H53" s="32">
        <f>INDEX('Mapping waste'!$D$5:$M$352,MATCH($B53,'Mapping waste'!$B$5:$B$352,0),MATCH(H$3,'Mapping waste'!$D$4:$M$4,0))*$D53</f>
        <v>68488</v>
      </c>
      <c r="I53" s="32">
        <f>INDEX('Mapping waste'!$D$5:$M$352,MATCH($B53,'Mapping waste'!$B$5:$B$352,0),MATCH(I$3,'Mapping waste'!$D$4:$M$4,0))*$D53</f>
        <v>0</v>
      </c>
      <c r="J53" s="32">
        <f>INDEX('Mapping waste'!$D$5:$M$352,MATCH($B53,'Mapping waste'!$B$5:$B$352,0),MATCH(J$3,'Mapping waste'!$D$4:$M$4,0))*$D53</f>
        <v>0</v>
      </c>
      <c r="K53" s="32">
        <f>INDEX('Mapping waste'!$D$5:$M$352,MATCH($B53,'Mapping waste'!$B$5:$B$352,0),MATCH(K$3,'Mapping waste'!$D$4:$M$4,0))*$D53</f>
        <v>0</v>
      </c>
      <c r="L53" s="32">
        <f>INDEX('Mapping waste'!$D$5:$M$352,MATCH($B53,'Mapping waste'!$B$5:$B$352,0),MATCH(L$3,'Mapping waste'!$D$4:$M$4,0))*$D53</f>
        <v>0</v>
      </c>
      <c r="M53" s="32">
        <f>INDEX('Mapping waste'!$D$5:$M$352,MATCH($B53,'Mapping waste'!$B$5:$B$352,0),MATCH(M$3,'Mapping waste'!$D$4:$M$4,0))*$D53</f>
        <v>0</v>
      </c>
      <c r="N53" s="32">
        <f>INDEX('Mapping waste'!$D$5:$M$352,MATCH($B53,'Mapping waste'!$B$5:$B$352,0),MATCH(N$3,'Mapping waste'!$D$4:$M$4,0))*$D53</f>
        <v>0</v>
      </c>
      <c r="O53" s="32">
        <f>INDEX('Mapping waste'!$D$5:$M$352,MATCH($B53,'Mapping waste'!$B$5:$B$352,0),MATCH(O$3,'Mapping waste'!$D$4:$M$4,0))*$D53</f>
        <v>0</v>
      </c>
      <c r="P53" s="32">
        <f>INDEX('Mapping waste'!$D$5:$M$352,MATCH($B53,'Mapping waste'!$B$5:$B$352,0),MATCH(P$3,'Mapping waste'!$D$4:$M$4,0))*$D53</f>
        <v>0</v>
      </c>
      <c r="Q53" s="32">
        <f>INDEX('Mapping waste'!$D$5:$M$352,MATCH($B53,'Mapping waste'!$B$5:$B$352,0),MATCH(Q$3,'Mapping waste'!$D$4:$M$4,0))*$D53</f>
        <v>0</v>
      </c>
    </row>
    <row r="54" spans="1:17" x14ac:dyDescent="0.45">
      <c r="A54" s="10" t="s">
        <v>106</v>
      </c>
      <c r="B54" s="10" t="s">
        <v>107</v>
      </c>
      <c r="C54" s="10" t="s">
        <v>81</v>
      </c>
      <c r="D54" s="32">
        <f>INDEX('ONS data MYE 5'!$E$6:$E$445, MATCH($B54,'ONS data MYE 5'!$B$6:$B$445,0))</f>
        <v>139718</v>
      </c>
      <c r="E54" s="32">
        <f>INDEX('ONS data MYE 5'!$F$6:$F$445, MATCH($B54,'ONS data MYE 5'!$B$6:$B$445,0))</f>
        <v>79</v>
      </c>
      <c r="F54" s="32">
        <f t="shared" si="0"/>
        <v>4.3694478524670215</v>
      </c>
      <c r="G54" s="32">
        <f t="shared" si="1"/>
        <v>19.092074535428665</v>
      </c>
      <c r="H54" s="32">
        <f>INDEX('Mapping waste'!$D$5:$M$352,MATCH($B54,'Mapping waste'!$B$5:$B$352,0),MATCH(H$3,'Mapping waste'!$D$4:$M$4,0))*$D54</f>
        <v>139718</v>
      </c>
      <c r="I54" s="32">
        <f>INDEX('Mapping waste'!$D$5:$M$352,MATCH($B54,'Mapping waste'!$B$5:$B$352,0),MATCH(I$3,'Mapping waste'!$D$4:$M$4,0))*$D54</f>
        <v>0</v>
      </c>
      <c r="J54" s="32">
        <f>INDEX('Mapping waste'!$D$5:$M$352,MATCH($B54,'Mapping waste'!$B$5:$B$352,0),MATCH(J$3,'Mapping waste'!$D$4:$M$4,0))*$D54</f>
        <v>0</v>
      </c>
      <c r="K54" s="32">
        <f>INDEX('Mapping waste'!$D$5:$M$352,MATCH($B54,'Mapping waste'!$B$5:$B$352,0),MATCH(K$3,'Mapping waste'!$D$4:$M$4,0))*$D54</f>
        <v>0</v>
      </c>
      <c r="L54" s="32">
        <f>INDEX('Mapping waste'!$D$5:$M$352,MATCH($B54,'Mapping waste'!$B$5:$B$352,0),MATCH(L$3,'Mapping waste'!$D$4:$M$4,0))*$D54</f>
        <v>0</v>
      </c>
      <c r="M54" s="32">
        <f>INDEX('Mapping waste'!$D$5:$M$352,MATCH($B54,'Mapping waste'!$B$5:$B$352,0),MATCH(M$3,'Mapping waste'!$D$4:$M$4,0))*$D54</f>
        <v>0</v>
      </c>
      <c r="N54" s="32">
        <f>INDEX('Mapping waste'!$D$5:$M$352,MATCH($B54,'Mapping waste'!$B$5:$B$352,0),MATCH(N$3,'Mapping waste'!$D$4:$M$4,0))*$D54</f>
        <v>0</v>
      </c>
      <c r="O54" s="32">
        <f>INDEX('Mapping waste'!$D$5:$M$352,MATCH($B54,'Mapping waste'!$B$5:$B$352,0),MATCH(O$3,'Mapping waste'!$D$4:$M$4,0))*$D54</f>
        <v>0</v>
      </c>
      <c r="P54" s="32">
        <f>INDEX('Mapping waste'!$D$5:$M$352,MATCH($B54,'Mapping waste'!$B$5:$B$352,0),MATCH(P$3,'Mapping waste'!$D$4:$M$4,0))*$D54</f>
        <v>0</v>
      </c>
      <c r="Q54" s="32">
        <f>INDEX('Mapping waste'!$D$5:$M$352,MATCH($B54,'Mapping waste'!$B$5:$B$352,0),MATCH(Q$3,'Mapping waste'!$D$4:$M$4,0))*$D54</f>
        <v>0</v>
      </c>
    </row>
    <row r="55" spans="1:17" x14ac:dyDescent="0.45">
      <c r="A55" s="10" t="s">
        <v>108</v>
      </c>
      <c r="B55" s="10" t="s">
        <v>109</v>
      </c>
      <c r="C55" s="10" t="s">
        <v>81</v>
      </c>
      <c r="D55" s="32">
        <f>INDEX('ONS data MYE 5'!$E$6:$E$445, MATCH($B55,'ONS data MYE 5'!$B$6:$B$445,0))</f>
        <v>98438</v>
      </c>
      <c r="E55" s="32">
        <f>INDEX('ONS data MYE 5'!$F$6:$F$445, MATCH($B55,'ONS data MYE 5'!$B$6:$B$445,0))</f>
        <v>2758</v>
      </c>
      <c r="F55" s="32">
        <f t="shared" si="0"/>
        <v>7.9222610583532473</v>
      </c>
      <c r="G55" s="32">
        <f t="shared" si="1"/>
        <v>62.762220276700312</v>
      </c>
      <c r="H55" s="32">
        <f>INDEX('Mapping waste'!$D$5:$M$352,MATCH($B55,'Mapping waste'!$B$5:$B$352,0),MATCH(H$3,'Mapping waste'!$D$4:$M$4,0))*$D55</f>
        <v>98438</v>
      </c>
      <c r="I55" s="32">
        <f>INDEX('Mapping waste'!$D$5:$M$352,MATCH($B55,'Mapping waste'!$B$5:$B$352,0),MATCH(I$3,'Mapping waste'!$D$4:$M$4,0))*$D55</f>
        <v>0</v>
      </c>
      <c r="J55" s="32">
        <f>INDEX('Mapping waste'!$D$5:$M$352,MATCH($B55,'Mapping waste'!$B$5:$B$352,0),MATCH(J$3,'Mapping waste'!$D$4:$M$4,0))*$D55</f>
        <v>0</v>
      </c>
      <c r="K55" s="32">
        <f>INDEX('Mapping waste'!$D$5:$M$352,MATCH($B55,'Mapping waste'!$B$5:$B$352,0),MATCH(K$3,'Mapping waste'!$D$4:$M$4,0))*$D55</f>
        <v>0</v>
      </c>
      <c r="L55" s="32">
        <f>INDEX('Mapping waste'!$D$5:$M$352,MATCH($B55,'Mapping waste'!$B$5:$B$352,0),MATCH(L$3,'Mapping waste'!$D$4:$M$4,0))*$D55</f>
        <v>0</v>
      </c>
      <c r="M55" s="32">
        <f>INDEX('Mapping waste'!$D$5:$M$352,MATCH($B55,'Mapping waste'!$B$5:$B$352,0),MATCH(M$3,'Mapping waste'!$D$4:$M$4,0))*$D55</f>
        <v>0</v>
      </c>
      <c r="N55" s="32">
        <f>INDEX('Mapping waste'!$D$5:$M$352,MATCH($B55,'Mapping waste'!$B$5:$B$352,0),MATCH(N$3,'Mapping waste'!$D$4:$M$4,0))*$D55</f>
        <v>0</v>
      </c>
      <c r="O55" s="32">
        <f>INDEX('Mapping waste'!$D$5:$M$352,MATCH($B55,'Mapping waste'!$B$5:$B$352,0),MATCH(O$3,'Mapping waste'!$D$4:$M$4,0))*$D55</f>
        <v>0</v>
      </c>
      <c r="P55" s="32">
        <f>INDEX('Mapping waste'!$D$5:$M$352,MATCH($B55,'Mapping waste'!$B$5:$B$352,0),MATCH(P$3,'Mapping waste'!$D$4:$M$4,0))*$D55</f>
        <v>0</v>
      </c>
      <c r="Q55" s="32">
        <f>INDEX('Mapping waste'!$D$5:$M$352,MATCH($B55,'Mapping waste'!$B$5:$B$352,0),MATCH(Q$3,'Mapping waste'!$D$4:$M$4,0))*$D55</f>
        <v>0</v>
      </c>
    </row>
    <row r="56" spans="1:17" x14ac:dyDescent="0.45">
      <c r="A56" s="10" t="s">
        <v>110</v>
      </c>
      <c r="B56" s="10" t="s">
        <v>111</v>
      </c>
      <c r="C56" s="10" t="s">
        <v>81</v>
      </c>
      <c r="D56" s="32">
        <f>INDEX('ONS data MYE 5'!$E$6:$E$445, MATCH($B56,'ONS data MYE 5'!$B$6:$B$445,0))</f>
        <v>115230</v>
      </c>
      <c r="E56" s="32">
        <f>INDEX('ONS data MYE 5'!$F$6:$F$445, MATCH($B56,'ONS data MYE 5'!$B$6:$B$445,0))</f>
        <v>125</v>
      </c>
      <c r="F56" s="32">
        <f t="shared" si="0"/>
        <v>4.8283137373023015</v>
      </c>
      <c r="G56" s="32">
        <f t="shared" si="1"/>
        <v>23.312613545822117</v>
      </c>
      <c r="H56" s="32">
        <f>INDEX('Mapping waste'!$D$5:$M$352,MATCH($B56,'Mapping waste'!$B$5:$B$352,0),MATCH(H$3,'Mapping waste'!$D$4:$M$4,0))*$D56</f>
        <v>111773.09999999999</v>
      </c>
      <c r="I56" s="32">
        <f>INDEX('Mapping waste'!$D$5:$M$352,MATCH($B56,'Mapping waste'!$B$5:$B$352,0),MATCH(I$3,'Mapping waste'!$D$4:$M$4,0))*$D56</f>
        <v>0</v>
      </c>
      <c r="J56" s="32">
        <f>INDEX('Mapping waste'!$D$5:$M$352,MATCH($B56,'Mapping waste'!$B$5:$B$352,0),MATCH(J$3,'Mapping waste'!$D$4:$M$4,0))*$D56</f>
        <v>0</v>
      </c>
      <c r="K56" s="32">
        <f>INDEX('Mapping waste'!$D$5:$M$352,MATCH($B56,'Mapping waste'!$B$5:$B$352,0),MATCH(K$3,'Mapping waste'!$D$4:$M$4,0))*$D56</f>
        <v>0</v>
      </c>
      <c r="L56" s="32">
        <f>INDEX('Mapping waste'!$D$5:$M$352,MATCH($B56,'Mapping waste'!$B$5:$B$352,0),MATCH(L$3,'Mapping waste'!$D$4:$M$4,0))*$D56</f>
        <v>3456.9</v>
      </c>
      <c r="M56" s="32">
        <f>INDEX('Mapping waste'!$D$5:$M$352,MATCH($B56,'Mapping waste'!$B$5:$B$352,0),MATCH(M$3,'Mapping waste'!$D$4:$M$4,0))*$D56</f>
        <v>0</v>
      </c>
      <c r="N56" s="32">
        <f>INDEX('Mapping waste'!$D$5:$M$352,MATCH($B56,'Mapping waste'!$B$5:$B$352,0),MATCH(N$3,'Mapping waste'!$D$4:$M$4,0))*$D56</f>
        <v>0</v>
      </c>
      <c r="O56" s="32">
        <f>INDEX('Mapping waste'!$D$5:$M$352,MATCH($B56,'Mapping waste'!$B$5:$B$352,0),MATCH(O$3,'Mapping waste'!$D$4:$M$4,0))*$D56</f>
        <v>0</v>
      </c>
      <c r="P56" s="32">
        <f>INDEX('Mapping waste'!$D$5:$M$352,MATCH($B56,'Mapping waste'!$B$5:$B$352,0),MATCH(P$3,'Mapping waste'!$D$4:$M$4,0))*$D56</f>
        <v>0</v>
      </c>
      <c r="Q56" s="32">
        <f>INDEX('Mapping waste'!$D$5:$M$352,MATCH($B56,'Mapping waste'!$B$5:$B$352,0),MATCH(Q$3,'Mapping waste'!$D$4:$M$4,0))*$D56</f>
        <v>0</v>
      </c>
    </row>
    <row r="57" spans="1:17" x14ac:dyDescent="0.45">
      <c r="A57" s="10" t="s">
        <v>112</v>
      </c>
      <c r="B57" s="10" t="s">
        <v>113</v>
      </c>
      <c r="C57" s="10" t="s">
        <v>81</v>
      </c>
      <c r="D57" s="32">
        <f>INDEX('ONS data MYE 5'!$E$6:$E$445, MATCH($B57,'ONS data MYE 5'!$B$6:$B$445,0))</f>
        <v>93295</v>
      </c>
      <c r="E57" s="32">
        <f>INDEX('ONS data MYE 5'!$F$6:$F$445, MATCH($B57,'ONS data MYE 5'!$B$6:$B$445,0))</f>
        <v>124</v>
      </c>
      <c r="F57" s="32">
        <f t="shared" si="0"/>
        <v>4.8202815656050371</v>
      </c>
      <c r="G57" s="32">
        <f t="shared" si="1"/>
        <v>23.235114371711749</v>
      </c>
      <c r="H57" s="32">
        <f>INDEX('Mapping waste'!$D$5:$M$352,MATCH($B57,'Mapping waste'!$B$5:$B$352,0),MATCH(H$3,'Mapping waste'!$D$4:$M$4,0))*$D57</f>
        <v>93295</v>
      </c>
      <c r="I57" s="32">
        <f>INDEX('Mapping waste'!$D$5:$M$352,MATCH($B57,'Mapping waste'!$B$5:$B$352,0),MATCH(I$3,'Mapping waste'!$D$4:$M$4,0))*$D57</f>
        <v>0</v>
      </c>
      <c r="J57" s="32">
        <f>INDEX('Mapping waste'!$D$5:$M$352,MATCH($B57,'Mapping waste'!$B$5:$B$352,0),MATCH(J$3,'Mapping waste'!$D$4:$M$4,0))*$D57</f>
        <v>0</v>
      </c>
      <c r="K57" s="32">
        <f>INDEX('Mapping waste'!$D$5:$M$352,MATCH($B57,'Mapping waste'!$B$5:$B$352,0),MATCH(K$3,'Mapping waste'!$D$4:$M$4,0))*$D57</f>
        <v>0</v>
      </c>
      <c r="L57" s="32">
        <f>INDEX('Mapping waste'!$D$5:$M$352,MATCH($B57,'Mapping waste'!$B$5:$B$352,0),MATCH(L$3,'Mapping waste'!$D$4:$M$4,0))*$D57</f>
        <v>0</v>
      </c>
      <c r="M57" s="32">
        <f>INDEX('Mapping waste'!$D$5:$M$352,MATCH($B57,'Mapping waste'!$B$5:$B$352,0),MATCH(M$3,'Mapping waste'!$D$4:$M$4,0))*$D57</f>
        <v>0</v>
      </c>
      <c r="N57" s="32">
        <f>INDEX('Mapping waste'!$D$5:$M$352,MATCH($B57,'Mapping waste'!$B$5:$B$352,0),MATCH(N$3,'Mapping waste'!$D$4:$M$4,0))*$D57</f>
        <v>0</v>
      </c>
      <c r="O57" s="32">
        <f>INDEX('Mapping waste'!$D$5:$M$352,MATCH($B57,'Mapping waste'!$B$5:$B$352,0),MATCH(O$3,'Mapping waste'!$D$4:$M$4,0))*$D57</f>
        <v>0</v>
      </c>
      <c r="P57" s="32">
        <f>INDEX('Mapping waste'!$D$5:$M$352,MATCH($B57,'Mapping waste'!$B$5:$B$352,0),MATCH(P$3,'Mapping waste'!$D$4:$M$4,0))*$D57</f>
        <v>0</v>
      </c>
      <c r="Q57" s="32">
        <f>INDEX('Mapping waste'!$D$5:$M$352,MATCH($B57,'Mapping waste'!$B$5:$B$352,0),MATCH(Q$3,'Mapping waste'!$D$4:$M$4,0))*$D57</f>
        <v>0</v>
      </c>
    </row>
    <row r="58" spans="1:17" x14ac:dyDescent="0.45">
      <c r="A58" s="10" t="s">
        <v>114</v>
      </c>
      <c r="B58" s="10" t="s">
        <v>115</v>
      </c>
      <c r="C58" s="10" t="s">
        <v>81</v>
      </c>
      <c r="D58" s="32">
        <f>INDEX('ONS data MYE 5'!$E$6:$E$445, MATCH($B58,'ONS data MYE 5'!$B$6:$B$445,0))</f>
        <v>141662</v>
      </c>
      <c r="E58" s="32">
        <f>INDEX('ONS data MYE 5'!$F$6:$F$445, MATCH($B58,'ONS data MYE 5'!$B$6:$B$445,0))</f>
        <v>150</v>
      </c>
      <c r="F58" s="32">
        <f t="shared" si="0"/>
        <v>5.0106352940962555</v>
      </c>
      <c r="G58" s="32">
        <f t="shared" si="1"/>
        <v>25.106466050443068</v>
      </c>
      <c r="H58" s="32">
        <f>INDEX('Mapping waste'!$D$5:$M$352,MATCH($B58,'Mapping waste'!$B$5:$B$352,0),MATCH(H$3,'Mapping waste'!$D$4:$M$4,0))*$D58</f>
        <v>141662</v>
      </c>
      <c r="I58" s="32">
        <f>INDEX('Mapping waste'!$D$5:$M$352,MATCH($B58,'Mapping waste'!$B$5:$B$352,0),MATCH(I$3,'Mapping waste'!$D$4:$M$4,0))*$D58</f>
        <v>0</v>
      </c>
      <c r="J58" s="32">
        <f>INDEX('Mapping waste'!$D$5:$M$352,MATCH($B58,'Mapping waste'!$B$5:$B$352,0),MATCH(J$3,'Mapping waste'!$D$4:$M$4,0))*$D58</f>
        <v>0</v>
      </c>
      <c r="K58" s="32">
        <f>INDEX('Mapping waste'!$D$5:$M$352,MATCH($B58,'Mapping waste'!$B$5:$B$352,0),MATCH(K$3,'Mapping waste'!$D$4:$M$4,0))*$D58</f>
        <v>0</v>
      </c>
      <c r="L58" s="32">
        <f>INDEX('Mapping waste'!$D$5:$M$352,MATCH($B58,'Mapping waste'!$B$5:$B$352,0),MATCH(L$3,'Mapping waste'!$D$4:$M$4,0))*$D58</f>
        <v>0</v>
      </c>
      <c r="M58" s="32">
        <f>INDEX('Mapping waste'!$D$5:$M$352,MATCH($B58,'Mapping waste'!$B$5:$B$352,0),MATCH(M$3,'Mapping waste'!$D$4:$M$4,0))*$D58</f>
        <v>0</v>
      </c>
      <c r="N58" s="32">
        <f>INDEX('Mapping waste'!$D$5:$M$352,MATCH($B58,'Mapping waste'!$B$5:$B$352,0),MATCH(N$3,'Mapping waste'!$D$4:$M$4,0))*$D58</f>
        <v>0</v>
      </c>
      <c r="O58" s="32">
        <f>INDEX('Mapping waste'!$D$5:$M$352,MATCH($B58,'Mapping waste'!$B$5:$B$352,0),MATCH(O$3,'Mapping waste'!$D$4:$M$4,0))*$D58</f>
        <v>0</v>
      </c>
      <c r="P58" s="32">
        <f>INDEX('Mapping waste'!$D$5:$M$352,MATCH($B58,'Mapping waste'!$B$5:$B$352,0),MATCH(P$3,'Mapping waste'!$D$4:$M$4,0))*$D58</f>
        <v>0</v>
      </c>
      <c r="Q58" s="32">
        <f>INDEX('Mapping waste'!$D$5:$M$352,MATCH($B58,'Mapping waste'!$B$5:$B$352,0),MATCH(Q$3,'Mapping waste'!$D$4:$M$4,0))*$D58</f>
        <v>0</v>
      </c>
    </row>
    <row r="59" spans="1:17" x14ac:dyDescent="0.45">
      <c r="A59" s="10" t="s">
        <v>116</v>
      </c>
      <c r="B59" s="10" t="s">
        <v>117</v>
      </c>
      <c r="C59" s="10" t="s">
        <v>81</v>
      </c>
      <c r="D59" s="32">
        <f>INDEX('ONS data MYE 5'!$E$6:$E$445, MATCH($B59,'ONS data MYE 5'!$B$6:$B$445,0))</f>
        <v>94340</v>
      </c>
      <c r="E59" s="32">
        <f>INDEX('ONS data MYE 5'!$F$6:$F$445, MATCH($B59,'ONS data MYE 5'!$B$6:$B$445,0))</f>
        <v>82</v>
      </c>
      <c r="F59" s="32">
        <f t="shared" si="0"/>
        <v>4.4067192472642533</v>
      </c>
      <c r="G59" s="32">
        <f t="shared" si="1"/>
        <v>19.419174524209229</v>
      </c>
      <c r="H59" s="32">
        <f>INDEX('Mapping waste'!$D$5:$M$352,MATCH($B59,'Mapping waste'!$B$5:$B$352,0),MATCH(H$3,'Mapping waste'!$D$4:$M$4,0))*$D59</f>
        <v>77358.799999999988</v>
      </c>
      <c r="I59" s="32">
        <f>INDEX('Mapping waste'!$D$5:$M$352,MATCH($B59,'Mapping waste'!$B$5:$B$352,0),MATCH(I$3,'Mapping waste'!$D$4:$M$4,0))*$D59</f>
        <v>0</v>
      </c>
      <c r="J59" s="32">
        <f>INDEX('Mapping waste'!$D$5:$M$352,MATCH($B59,'Mapping waste'!$B$5:$B$352,0),MATCH(J$3,'Mapping waste'!$D$4:$M$4,0))*$D59</f>
        <v>0</v>
      </c>
      <c r="K59" s="32">
        <f>INDEX('Mapping waste'!$D$5:$M$352,MATCH($B59,'Mapping waste'!$B$5:$B$352,0),MATCH(K$3,'Mapping waste'!$D$4:$M$4,0))*$D59</f>
        <v>0</v>
      </c>
      <c r="L59" s="32">
        <f>INDEX('Mapping waste'!$D$5:$M$352,MATCH($B59,'Mapping waste'!$B$5:$B$352,0),MATCH(L$3,'Mapping waste'!$D$4:$M$4,0))*$D59</f>
        <v>16981.2</v>
      </c>
      <c r="M59" s="32">
        <f>INDEX('Mapping waste'!$D$5:$M$352,MATCH($B59,'Mapping waste'!$B$5:$B$352,0),MATCH(M$3,'Mapping waste'!$D$4:$M$4,0))*$D59</f>
        <v>0</v>
      </c>
      <c r="N59" s="32">
        <f>INDEX('Mapping waste'!$D$5:$M$352,MATCH($B59,'Mapping waste'!$B$5:$B$352,0),MATCH(N$3,'Mapping waste'!$D$4:$M$4,0))*$D59</f>
        <v>0</v>
      </c>
      <c r="O59" s="32">
        <f>INDEX('Mapping waste'!$D$5:$M$352,MATCH($B59,'Mapping waste'!$B$5:$B$352,0),MATCH(O$3,'Mapping waste'!$D$4:$M$4,0))*$D59</f>
        <v>0</v>
      </c>
      <c r="P59" s="32">
        <f>INDEX('Mapping waste'!$D$5:$M$352,MATCH($B59,'Mapping waste'!$B$5:$B$352,0),MATCH(P$3,'Mapping waste'!$D$4:$M$4,0))*$D59</f>
        <v>0</v>
      </c>
      <c r="Q59" s="32">
        <f>INDEX('Mapping waste'!$D$5:$M$352,MATCH($B59,'Mapping waste'!$B$5:$B$352,0),MATCH(Q$3,'Mapping waste'!$D$4:$M$4,0))*$D59</f>
        <v>0</v>
      </c>
    </row>
    <row r="60" spans="1:17" x14ac:dyDescent="0.45">
      <c r="A60" s="10" t="s">
        <v>130</v>
      </c>
      <c r="B60" s="10" t="s">
        <v>131</v>
      </c>
      <c r="C60" s="10" t="s">
        <v>81</v>
      </c>
      <c r="D60" s="32">
        <f>INDEX('ONS data MYE 5'!$E$6:$E$445, MATCH($B60,'ONS data MYE 5'!$B$6:$B$445,0))</f>
        <v>69540</v>
      </c>
      <c r="E60" s="32">
        <f>INDEX('ONS data MYE 5'!$F$6:$F$445, MATCH($B60,'ONS data MYE 5'!$B$6:$B$445,0))</f>
        <v>866</v>
      </c>
      <c r="F60" s="32">
        <f t="shared" si="0"/>
        <v>6.7638849085624351</v>
      </c>
      <c r="G60" s="32">
        <f t="shared" si="1"/>
        <v>45.750139056278663</v>
      </c>
      <c r="H60" s="32">
        <f>INDEX('Mapping waste'!$D$5:$M$352,MATCH($B60,'Mapping waste'!$B$5:$B$352,0),MATCH(H$3,'Mapping waste'!$D$4:$M$4,0))*$D60</f>
        <v>69540</v>
      </c>
      <c r="I60" s="32">
        <f>INDEX('Mapping waste'!$D$5:$M$352,MATCH($B60,'Mapping waste'!$B$5:$B$352,0),MATCH(I$3,'Mapping waste'!$D$4:$M$4,0))*$D60</f>
        <v>0</v>
      </c>
      <c r="J60" s="32">
        <f>INDEX('Mapping waste'!$D$5:$M$352,MATCH($B60,'Mapping waste'!$B$5:$B$352,0),MATCH(J$3,'Mapping waste'!$D$4:$M$4,0))*$D60</f>
        <v>0</v>
      </c>
      <c r="K60" s="32">
        <f>INDEX('Mapping waste'!$D$5:$M$352,MATCH($B60,'Mapping waste'!$B$5:$B$352,0),MATCH(K$3,'Mapping waste'!$D$4:$M$4,0))*$D60</f>
        <v>0</v>
      </c>
      <c r="L60" s="32">
        <f>INDEX('Mapping waste'!$D$5:$M$352,MATCH($B60,'Mapping waste'!$B$5:$B$352,0),MATCH(L$3,'Mapping waste'!$D$4:$M$4,0))*$D60</f>
        <v>0</v>
      </c>
      <c r="M60" s="32">
        <f>INDEX('Mapping waste'!$D$5:$M$352,MATCH($B60,'Mapping waste'!$B$5:$B$352,0),MATCH(M$3,'Mapping waste'!$D$4:$M$4,0))*$D60</f>
        <v>0</v>
      </c>
      <c r="N60" s="32">
        <f>INDEX('Mapping waste'!$D$5:$M$352,MATCH($B60,'Mapping waste'!$B$5:$B$352,0),MATCH(N$3,'Mapping waste'!$D$4:$M$4,0))*$D60</f>
        <v>0</v>
      </c>
      <c r="O60" s="32">
        <f>INDEX('Mapping waste'!$D$5:$M$352,MATCH($B60,'Mapping waste'!$B$5:$B$352,0),MATCH(O$3,'Mapping waste'!$D$4:$M$4,0))*$D60</f>
        <v>0</v>
      </c>
      <c r="P60" s="32">
        <f>INDEX('Mapping waste'!$D$5:$M$352,MATCH($B60,'Mapping waste'!$B$5:$B$352,0),MATCH(P$3,'Mapping waste'!$D$4:$M$4,0))*$D60</f>
        <v>0</v>
      </c>
      <c r="Q60" s="32">
        <f>INDEX('Mapping waste'!$D$5:$M$352,MATCH($B60,'Mapping waste'!$B$5:$B$352,0),MATCH(Q$3,'Mapping waste'!$D$4:$M$4,0))*$D60</f>
        <v>0</v>
      </c>
    </row>
    <row r="61" spans="1:17" x14ac:dyDescent="0.45">
      <c r="A61" s="10" t="s">
        <v>132</v>
      </c>
      <c r="B61" s="10" t="s">
        <v>133</v>
      </c>
      <c r="C61" s="10" t="s">
        <v>81</v>
      </c>
      <c r="D61" s="32">
        <f>INDEX('ONS data MYE 5'!$E$6:$E$445, MATCH($B61,'ONS data MYE 5'!$B$6:$B$445,0))</f>
        <v>82638</v>
      </c>
      <c r="E61" s="32">
        <f>INDEX('ONS data MYE 5'!$F$6:$F$445, MATCH($B61,'ONS data MYE 5'!$B$6:$B$445,0))</f>
        <v>125</v>
      </c>
      <c r="F61" s="32">
        <f t="shared" si="0"/>
        <v>4.8283137373023015</v>
      </c>
      <c r="G61" s="32">
        <f t="shared" si="1"/>
        <v>23.312613545822117</v>
      </c>
      <c r="H61" s="32">
        <f>INDEX('Mapping waste'!$D$5:$M$352,MATCH($B61,'Mapping waste'!$B$5:$B$352,0),MATCH(H$3,'Mapping waste'!$D$4:$M$4,0))*$D61</f>
        <v>69415.92</v>
      </c>
      <c r="I61" s="32">
        <f>INDEX('Mapping waste'!$D$5:$M$352,MATCH($B61,'Mapping waste'!$B$5:$B$352,0),MATCH(I$3,'Mapping waste'!$D$4:$M$4,0))*$D61</f>
        <v>0</v>
      </c>
      <c r="J61" s="32">
        <f>INDEX('Mapping waste'!$D$5:$M$352,MATCH($B61,'Mapping waste'!$B$5:$B$352,0),MATCH(J$3,'Mapping waste'!$D$4:$M$4,0))*$D61</f>
        <v>0</v>
      </c>
      <c r="K61" s="32">
        <f>INDEX('Mapping waste'!$D$5:$M$352,MATCH($B61,'Mapping waste'!$B$5:$B$352,0),MATCH(K$3,'Mapping waste'!$D$4:$M$4,0))*$D61</f>
        <v>0</v>
      </c>
      <c r="L61" s="32">
        <f>INDEX('Mapping waste'!$D$5:$M$352,MATCH($B61,'Mapping waste'!$B$5:$B$352,0),MATCH(L$3,'Mapping waste'!$D$4:$M$4,0))*$D61</f>
        <v>13222.08</v>
      </c>
      <c r="M61" s="32">
        <f>INDEX('Mapping waste'!$D$5:$M$352,MATCH($B61,'Mapping waste'!$B$5:$B$352,0),MATCH(M$3,'Mapping waste'!$D$4:$M$4,0))*$D61</f>
        <v>0</v>
      </c>
      <c r="N61" s="32">
        <f>INDEX('Mapping waste'!$D$5:$M$352,MATCH($B61,'Mapping waste'!$B$5:$B$352,0),MATCH(N$3,'Mapping waste'!$D$4:$M$4,0))*$D61</f>
        <v>0</v>
      </c>
      <c r="O61" s="32">
        <f>INDEX('Mapping waste'!$D$5:$M$352,MATCH($B61,'Mapping waste'!$B$5:$B$352,0),MATCH(O$3,'Mapping waste'!$D$4:$M$4,0))*$D61</f>
        <v>0</v>
      </c>
      <c r="P61" s="32">
        <f>INDEX('Mapping waste'!$D$5:$M$352,MATCH($B61,'Mapping waste'!$B$5:$B$352,0),MATCH(P$3,'Mapping waste'!$D$4:$M$4,0))*$D61</f>
        <v>0</v>
      </c>
      <c r="Q61" s="32">
        <f>INDEX('Mapping waste'!$D$5:$M$352,MATCH($B61,'Mapping waste'!$B$5:$B$352,0),MATCH(Q$3,'Mapping waste'!$D$4:$M$4,0))*$D61</f>
        <v>0</v>
      </c>
    </row>
    <row r="62" spans="1:17" x14ac:dyDescent="0.45">
      <c r="A62" s="10" t="s">
        <v>134</v>
      </c>
      <c r="B62" s="10" t="s">
        <v>135</v>
      </c>
      <c r="C62" s="10" t="s">
        <v>81</v>
      </c>
      <c r="D62" s="32">
        <f>INDEX('ONS data MYE 5'!$E$6:$E$445, MATCH($B62,'ONS data MYE 5'!$B$6:$B$445,0))</f>
        <v>93135</v>
      </c>
      <c r="E62" s="32">
        <f>INDEX('ONS data MYE 5'!$F$6:$F$445, MATCH($B62,'ONS data MYE 5'!$B$6:$B$445,0))</f>
        <v>183</v>
      </c>
      <c r="F62" s="32">
        <f t="shared" si="0"/>
        <v>5.2094861528414214</v>
      </c>
      <c r="G62" s="32">
        <f t="shared" si="1"/>
        <v>27.138745976646511</v>
      </c>
      <c r="H62" s="32">
        <f>INDEX('Mapping waste'!$D$5:$M$352,MATCH($B62,'Mapping waste'!$B$5:$B$352,0),MATCH(H$3,'Mapping waste'!$D$4:$M$4,0))*$D62</f>
        <v>93135</v>
      </c>
      <c r="I62" s="32">
        <f>INDEX('Mapping waste'!$D$5:$M$352,MATCH($B62,'Mapping waste'!$B$5:$B$352,0),MATCH(I$3,'Mapping waste'!$D$4:$M$4,0))*$D62</f>
        <v>0</v>
      </c>
      <c r="J62" s="32">
        <f>INDEX('Mapping waste'!$D$5:$M$352,MATCH($B62,'Mapping waste'!$B$5:$B$352,0),MATCH(J$3,'Mapping waste'!$D$4:$M$4,0))*$D62</f>
        <v>0</v>
      </c>
      <c r="K62" s="32">
        <f>INDEX('Mapping waste'!$D$5:$M$352,MATCH($B62,'Mapping waste'!$B$5:$B$352,0),MATCH(K$3,'Mapping waste'!$D$4:$M$4,0))*$D62</f>
        <v>0</v>
      </c>
      <c r="L62" s="32">
        <f>INDEX('Mapping waste'!$D$5:$M$352,MATCH($B62,'Mapping waste'!$B$5:$B$352,0),MATCH(L$3,'Mapping waste'!$D$4:$M$4,0))*$D62</f>
        <v>0</v>
      </c>
      <c r="M62" s="32">
        <f>INDEX('Mapping waste'!$D$5:$M$352,MATCH($B62,'Mapping waste'!$B$5:$B$352,0),MATCH(M$3,'Mapping waste'!$D$4:$M$4,0))*$D62</f>
        <v>0</v>
      </c>
      <c r="N62" s="32">
        <f>INDEX('Mapping waste'!$D$5:$M$352,MATCH($B62,'Mapping waste'!$B$5:$B$352,0),MATCH(N$3,'Mapping waste'!$D$4:$M$4,0))*$D62</f>
        <v>0</v>
      </c>
      <c r="O62" s="32">
        <f>INDEX('Mapping waste'!$D$5:$M$352,MATCH($B62,'Mapping waste'!$B$5:$B$352,0),MATCH(O$3,'Mapping waste'!$D$4:$M$4,0))*$D62</f>
        <v>0</v>
      </c>
      <c r="P62" s="32">
        <f>INDEX('Mapping waste'!$D$5:$M$352,MATCH($B62,'Mapping waste'!$B$5:$B$352,0),MATCH(P$3,'Mapping waste'!$D$4:$M$4,0))*$D62</f>
        <v>0</v>
      </c>
      <c r="Q62" s="32">
        <f>INDEX('Mapping waste'!$D$5:$M$352,MATCH($B62,'Mapping waste'!$B$5:$B$352,0),MATCH(Q$3,'Mapping waste'!$D$4:$M$4,0))*$D62</f>
        <v>0</v>
      </c>
    </row>
    <row r="63" spans="1:17" x14ac:dyDescent="0.45">
      <c r="A63" s="10" t="s">
        <v>136</v>
      </c>
      <c r="B63" s="10" t="s">
        <v>137</v>
      </c>
      <c r="C63" s="10" t="s">
        <v>81</v>
      </c>
      <c r="D63" s="32">
        <f>INDEX('ONS data MYE 5'!$E$6:$E$445, MATCH($B63,'ONS data MYE 5'!$B$6:$B$445,0))</f>
        <v>100252</v>
      </c>
      <c r="E63" s="32">
        <f>INDEX('ONS data MYE 5'!$F$6:$F$445, MATCH($B63,'ONS data MYE 5'!$B$6:$B$445,0))</f>
        <v>429</v>
      </c>
      <c r="F63" s="32">
        <f t="shared" si="0"/>
        <v>6.061456918928017</v>
      </c>
      <c r="G63" s="32">
        <f t="shared" si="1"/>
        <v>36.741259980020331</v>
      </c>
      <c r="H63" s="32">
        <f>INDEX('Mapping waste'!$D$5:$M$352,MATCH($B63,'Mapping waste'!$B$5:$B$352,0),MATCH(H$3,'Mapping waste'!$D$4:$M$4,0))*$D63</f>
        <v>100252</v>
      </c>
      <c r="I63" s="32">
        <f>INDEX('Mapping waste'!$D$5:$M$352,MATCH($B63,'Mapping waste'!$B$5:$B$352,0),MATCH(I$3,'Mapping waste'!$D$4:$M$4,0))*$D63</f>
        <v>0</v>
      </c>
      <c r="J63" s="32">
        <f>INDEX('Mapping waste'!$D$5:$M$352,MATCH($B63,'Mapping waste'!$B$5:$B$352,0),MATCH(J$3,'Mapping waste'!$D$4:$M$4,0))*$D63</f>
        <v>0</v>
      </c>
      <c r="K63" s="32">
        <f>INDEX('Mapping waste'!$D$5:$M$352,MATCH($B63,'Mapping waste'!$B$5:$B$352,0),MATCH(K$3,'Mapping waste'!$D$4:$M$4,0))*$D63</f>
        <v>0</v>
      </c>
      <c r="L63" s="32">
        <f>INDEX('Mapping waste'!$D$5:$M$352,MATCH($B63,'Mapping waste'!$B$5:$B$352,0),MATCH(L$3,'Mapping waste'!$D$4:$M$4,0))*$D63</f>
        <v>0</v>
      </c>
      <c r="M63" s="32">
        <f>INDEX('Mapping waste'!$D$5:$M$352,MATCH($B63,'Mapping waste'!$B$5:$B$352,0),MATCH(M$3,'Mapping waste'!$D$4:$M$4,0))*$D63</f>
        <v>0</v>
      </c>
      <c r="N63" s="32">
        <f>INDEX('Mapping waste'!$D$5:$M$352,MATCH($B63,'Mapping waste'!$B$5:$B$352,0),MATCH(N$3,'Mapping waste'!$D$4:$M$4,0))*$D63</f>
        <v>0</v>
      </c>
      <c r="O63" s="32">
        <f>INDEX('Mapping waste'!$D$5:$M$352,MATCH($B63,'Mapping waste'!$B$5:$B$352,0),MATCH(O$3,'Mapping waste'!$D$4:$M$4,0))*$D63</f>
        <v>0</v>
      </c>
      <c r="P63" s="32">
        <f>INDEX('Mapping waste'!$D$5:$M$352,MATCH($B63,'Mapping waste'!$B$5:$B$352,0),MATCH(P$3,'Mapping waste'!$D$4:$M$4,0))*$D63</f>
        <v>0</v>
      </c>
      <c r="Q63" s="32">
        <f>INDEX('Mapping waste'!$D$5:$M$352,MATCH($B63,'Mapping waste'!$B$5:$B$352,0),MATCH(Q$3,'Mapping waste'!$D$4:$M$4,0))*$D63</f>
        <v>0</v>
      </c>
    </row>
    <row r="64" spans="1:17" x14ac:dyDescent="0.45">
      <c r="A64" s="10" t="s">
        <v>138</v>
      </c>
      <c r="B64" s="10" t="s">
        <v>139</v>
      </c>
      <c r="C64" s="10" t="s">
        <v>81</v>
      </c>
      <c r="D64" s="32">
        <f>INDEX('ONS data MYE 5'!$E$6:$E$445, MATCH($B64,'ONS data MYE 5'!$B$6:$B$445,0))</f>
        <v>225656</v>
      </c>
      <c r="E64" s="32">
        <f>INDEX('ONS data MYE 5'!$F$6:$F$445, MATCH($B64,'ONS data MYE 5'!$B$6:$B$445,0))</f>
        <v>2794</v>
      </c>
      <c r="F64" s="32">
        <f t="shared" si="0"/>
        <v>7.9352295398169073</v>
      </c>
      <c r="G64" s="32">
        <f t="shared" si="1"/>
        <v>62.967867849582845</v>
      </c>
      <c r="H64" s="32">
        <f>INDEX('Mapping waste'!$D$5:$M$352,MATCH($B64,'Mapping waste'!$B$5:$B$352,0),MATCH(H$3,'Mapping waste'!$D$4:$M$4,0))*$D64</f>
        <v>225656</v>
      </c>
      <c r="I64" s="32">
        <f>INDEX('Mapping waste'!$D$5:$M$352,MATCH($B64,'Mapping waste'!$B$5:$B$352,0),MATCH(I$3,'Mapping waste'!$D$4:$M$4,0))*$D64</f>
        <v>0</v>
      </c>
      <c r="J64" s="32">
        <f>INDEX('Mapping waste'!$D$5:$M$352,MATCH($B64,'Mapping waste'!$B$5:$B$352,0),MATCH(J$3,'Mapping waste'!$D$4:$M$4,0))*$D64</f>
        <v>0</v>
      </c>
      <c r="K64" s="32">
        <f>INDEX('Mapping waste'!$D$5:$M$352,MATCH($B64,'Mapping waste'!$B$5:$B$352,0),MATCH(K$3,'Mapping waste'!$D$4:$M$4,0))*$D64</f>
        <v>0</v>
      </c>
      <c r="L64" s="32">
        <f>INDEX('Mapping waste'!$D$5:$M$352,MATCH($B64,'Mapping waste'!$B$5:$B$352,0),MATCH(L$3,'Mapping waste'!$D$4:$M$4,0))*$D64</f>
        <v>0</v>
      </c>
      <c r="M64" s="32">
        <f>INDEX('Mapping waste'!$D$5:$M$352,MATCH($B64,'Mapping waste'!$B$5:$B$352,0),MATCH(M$3,'Mapping waste'!$D$4:$M$4,0))*$D64</f>
        <v>0</v>
      </c>
      <c r="N64" s="32">
        <f>INDEX('Mapping waste'!$D$5:$M$352,MATCH($B64,'Mapping waste'!$B$5:$B$352,0),MATCH(N$3,'Mapping waste'!$D$4:$M$4,0))*$D64</f>
        <v>0</v>
      </c>
      <c r="O64" s="32">
        <f>INDEX('Mapping waste'!$D$5:$M$352,MATCH($B64,'Mapping waste'!$B$5:$B$352,0),MATCH(O$3,'Mapping waste'!$D$4:$M$4,0))*$D64</f>
        <v>0</v>
      </c>
      <c r="P64" s="32">
        <f>INDEX('Mapping waste'!$D$5:$M$352,MATCH($B64,'Mapping waste'!$B$5:$B$352,0),MATCH(P$3,'Mapping waste'!$D$4:$M$4,0))*$D64</f>
        <v>0</v>
      </c>
      <c r="Q64" s="32">
        <f>INDEX('Mapping waste'!$D$5:$M$352,MATCH($B64,'Mapping waste'!$B$5:$B$352,0),MATCH(Q$3,'Mapping waste'!$D$4:$M$4,0))*$D64</f>
        <v>0</v>
      </c>
    </row>
    <row r="65" spans="1:17" x14ac:dyDescent="0.45">
      <c r="A65" s="10" t="s">
        <v>140</v>
      </c>
      <c r="B65" s="10" t="s">
        <v>141</v>
      </c>
      <c r="C65" s="10" t="s">
        <v>81</v>
      </c>
      <c r="D65" s="32">
        <f>INDEX('ONS data MYE 5'!$E$6:$E$445, MATCH($B65,'ONS data MYE 5'!$B$6:$B$445,0))</f>
        <v>91074</v>
      </c>
      <c r="E65" s="32">
        <f>INDEX('ONS data MYE 5'!$F$6:$F$445, MATCH($B65,'ONS data MYE 5'!$B$6:$B$445,0))</f>
        <v>144</v>
      </c>
      <c r="F65" s="32">
        <f t="shared" si="0"/>
        <v>4.9698132995760007</v>
      </c>
      <c r="G65" s="32">
        <f t="shared" si="1"/>
        <v>24.699044232642496</v>
      </c>
      <c r="H65" s="32">
        <f>INDEX('Mapping waste'!$D$5:$M$352,MATCH($B65,'Mapping waste'!$B$5:$B$352,0),MATCH(H$3,'Mapping waste'!$D$4:$M$4,0))*$D65</f>
        <v>75591.42</v>
      </c>
      <c r="I65" s="32">
        <f>INDEX('Mapping waste'!$D$5:$M$352,MATCH($B65,'Mapping waste'!$B$5:$B$352,0),MATCH(I$3,'Mapping waste'!$D$4:$M$4,0))*$D65</f>
        <v>0</v>
      </c>
      <c r="J65" s="32">
        <f>INDEX('Mapping waste'!$D$5:$M$352,MATCH($B65,'Mapping waste'!$B$5:$B$352,0),MATCH(J$3,'Mapping waste'!$D$4:$M$4,0))*$D65</f>
        <v>0</v>
      </c>
      <c r="K65" s="32">
        <f>INDEX('Mapping waste'!$D$5:$M$352,MATCH($B65,'Mapping waste'!$B$5:$B$352,0),MATCH(K$3,'Mapping waste'!$D$4:$M$4,0))*$D65</f>
        <v>0</v>
      </c>
      <c r="L65" s="32">
        <f>INDEX('Mapping waste'!$D$5:$M$352,MATCH($B65,'Mapping waste'!$B$5:$B$352,0),MATCH(L$3,'Mapping waste'!$D$4:$M$4,0))*$D65</f>
        <v>0</v>
      </c>
      <c r="M65" s="32">
        <f>INDEX('Mapping waste'!$D$5:$M$352,MATCH($B65,'Mapping waste'!$B$5:$B$352,0),MATCH(M$3,'Mapping waste'!$D$4:$M$4,0))*$D65</f>
        <v>0</v>
      </c>
      <c r="N65" s="32">
        <f>INDEX('Mapping waste'!$D$5:$M$352,MATCH($B65,'Mapping waste'!$B$5:$B$352,0),MATCH(N$3,'Mapping waste'!$D$4:$M$4,0))*$D65</f>
        <v>15482.580000000002</v>
      </c>
      <c r="O65" s="32">
        <f>INDEX('Mapping waste'!$D$5:$M$352,MATCH($B65,'Mapping waste'!$B$5:$B$352,0),MATCH(O$3,'Mapping waste'!$D$4:$M$4,0))*$D65</f>
        <v>0</v>
      </c>
      <c r="P65" s="32">
        <f>INDEX('Mapping waste'!$D$5:$M$352,MATCH($B65,'Mapping waste'!$B$5:$B$352,0),MATCH(P$3,'Mapping waste'!$D$4:$M$4,0))*$D65</f>
        <v>0</v>
      </c>
      <c r="Q65" s="32">
        <f>INDEX('Mapping waste'!$D$5:$M$352,MATCH($B65,'Mapping waste'!$B$5:$B$352,0),MATCH(Q$3,'Mapping waste'!$D$4:$M$4,0))*$D65</f>
        <v>0</v>
      </c>
    </row>
    <row r="66" spans="1:17" x14ac:dyDescent="0.45">
      <c r="A66" s="10" t="s">
        <v>142</v>
      </c>
      <c r="B66" s="10" t="s">
        <v>143</v>
      </c>
      <c r="C66" s="10" t="s">
        <v>81</v>
      </c>
      <c r="D66" s="32">
        <f>INDEX('ONS data MYE 5'!$E$6:$E$445, MATCH($B66,'ONS data MYE 5'!$B$6:$B$445,0))</f>
        <v>78914</v>
      </c>
      <c r="E66" s="32">
        <f>INDEX('ONS data MYE 5'!$F$6:$F$445, MATCH($B66,'ONS data MYE 5'!$B$6:$B$445,0))</f>
        <v>484</v>
      </c>
      <c r="F66" s="32">
        <f t="shared" si="0"/>
        <v>6.1820849067166321</v>
      </c>
      <c r="G66" s="32">
        <f t="shared" si="1"/>
        <v>38.218173793853587</v>
      </c>
      <c r="H66" s="32">
        <f>INDEX('Mapping waste'!$D$5:$M$352,MATCH($B66,'Mapping waste'!$B$5:$B$352,0),MATCH(H$3,'Mapping waste'!$D$4:$M$4,0))*$D66</f>
        <v>78914</v>
      </c>
      <c r="I66" s="32">
        <f>INDEX('Mapping waste'!$D$5:$M$352,MATCH($B66,'Mapping waste'!$B$5:$B$352,0),MATCH(I$3,'Mapping waste'!$D$4:$M$4,0))*$D66</f>
        <v>0</v>
      </c>
      <c r="J66" s="32">
        <f>INDEX('Mapping waste'!$D$5:$M$352,MATCH($B66,'Mapping waste'!$B$5:$B$352,0),MATCH(J$3,'Mapping waste'!$D$4:$M$4,0))*$D66</f>
        <v>0</v>
      </c>
      <c r="K66" s="32">
        <f>INDEX('Mapping waste'!$D$5:$M$352,MATCH($B66,'Mapping waste'!$B$5:$B$352,0),MATCH(K$3,'Mapping waste'!$D$4:$M$4,0))*$D66</f>
        <v>0</v>
      </c>
      <c r="L66" s="32">
        <f>INDEX('Mapping waste'!$D$5:$M$352,MATCH($B66,'Mapping waste'!$B$5:$B$352,0),MATCH(L$3,'Mapping waste'!$D$4:$M$4,0))*$D66</f>
        <v>0</v>
      </c>
      <c r="M66" s="32">
        <f>INDEX('Mapping waste'!$D$5:$M$352,MATCH($B66,'Mapping waste'!$B$5:$B$352,0),MATCH(M$3,'Mapping waste'!$D$4:$M$4,0))*$D66</f>
        <v>0</v>
      </c>
      <c r="N66" s="32">
        <f>INDEX('Mapping waste'!$D$5:$M$352,MATCH($B66,'Mapping waste'!$B$5:$B$352,0),MATCH(N$3,'Mapping waste'!$D$4:$M$4,0))*$D66</f>
        <v>0</v>
      </c>
      <c r="O66" s="32">
        <f>INDEX('Mapping waste'!$D$5:$M$352,MATCH($B66,'Mapping waste'!$B$5:$B$352,0),MATCH(O$3,'Mapping waste'!$D$4:$M$4,0))*$D66</f>
        <v>0</v>
      </c>
      <c r="P66" s="32">
        <f>INDEX('Mapping waste'!$D$5:$M$352,MATCH($B66,'Mapping waste'!$B$5:$B$352,0),MATCH(P$3,'Mapping waste'!$D$4:$M$4,0))*$D66</f>
        <v>0</v>
      </c>
      <c r="Q66" s="32">
        <f>INDEX('Mapping waste'!$D$5:$M$352,MATCH($B66,'Mapping waste'!$B$5:$B$352,0),MATCH(Q$3,'Mapping waste'!$D$4:$M$4,0))*$D66</f>
        <v>0</v>
      </c>
    </row>
    <row r="67" spans="1:17" x14ac:dyDescent="0.45">
      <c r="A67" s="10" t="s">
        <v>232</v>
      </c>
      <c r="B67" s="10" t="s">
        <v>233</v>
      </c>
      <c r="C67" s="10" t="s">
        <v>81</v>
      </c>
      <c r="D67" s="32">
        <f>INDEX('ONS data MYE 5'!$E$6:$E$445, MATCH($B67,'ONS data MYE 5'!$B$6:$B$445,0))</f>
        <v>257034</v>
      </c>
      <c r="E67" s="32">
        <f>INDEX('ONS data MYE 5'!$F$6:$F$445, MATCH($B67,'ONS data MYE 5'!$B$6:$B$445,0))</f>
        <v>3294</v>
      </c>
      <c r="F67" s="32">
        <f t="shared" si="0"/>
        <v>8.099857910737585</v>
      </c>
      <c r="G67" s="32">
        <f t="shared" si="1"/>
        <v>65.607698174138235</v>
      </c>
      <c r="H67" s="32">
        <f>INDEX('Mapping waste'!$D$5:$M$352,MATCH($B67,'Mapping waste'!$B$5:$B$352,0),MATCH(H$3,'Mapping waste'!$D$4:$M$4,0))*$D67</f>
        <v>0</v>
      </c>
      <c r="I67" s="32">
        <f>INDEX('Mapping waste'!$D$5:$M$352,MATCH($B67,'Mapping waste'!$B$5:$B$352,0),MATCH(I$3,'Mapping waste'!$D$4:$M$4,0))*$D67</f>
        <v>0</v>
      </c>
      <c r="J67" s="32">
        <f>INDEX('Mapping waste'!$D$5:$M$352,MATCH($B67,'Mapping waste'!$B$5:$B$352,0),MATCH(J$3,'Mapping waste'!$D$4:$M$4,0))*$D67</f>
        <v>0</v>
      </c>
      <c r="K67" s="32">
        <f>INDEX('Mapping waste'!$D$5:$M$352,MATCH($B67,'Mapping waste'!$B$5:$B$352,0),MATCH(K$3,'Mapping waste'!$D$4:$M$4,0))*$D67</f>
        <v>0</v>
      </c>
      <c r="L67" s="32">
        <f>INDEX('Mapping waste'!$D$5:$M$352,MATCH($B67,'Mapping waste'!$B$5:$B$352,0),MATCH(L$3,'Mapping waste'!$D$4:$M$4,0))*$D67</f>
        <v>257034</v>
      </c>
      <c r="M67" s="32">
        <f>INDEX('Mapping waste'!$D$5:$M$352,MATCH($B67,'Mapping waste'!$B$5:$B$352,0),MATCH(M$3,'Mapping waste'!$D$4:$M$4,0))*$D67</f>
        <v>0</v>
      </c>
      <c r="N67" s="32">
        <f>INDEX('Mapping waste'!$D$5:$M$352,MATCH($B67,'Mapping waste'!$B$5:$B$352,0),MATCH(N$3,'Mapping waste'!$D$4:$M$4,0))*$D67</f>
        <v>0</v>
      </c>
      <c r="O67" s="32">
        <f>INDEX('Mapping waste'!$D$5:$M$352,MATCH($B67,'Mapping waste'!$B$5:$B$352,0),MATCH(O$3,'Mapping waste'!$D$4:$M$4,0))*$D67</f>
        <v>0</v>
      </c>
      <c r="P67" s="32">
        <f>INDEX('Mapping waste'!$D$5:$M$352,MATCH($B67,'Mapping waste'!$B$5:$B$352,0),MATCH(P$3,'Mapping waste'!$D$4:$M$4,0))*$D67</f>
        <v>0</v>
      </c>
      <c r="Q67" s="32">
        <f>INDEX('Mapping waste'!$D$5:$M$352,MATCH($B67,'Mapping waste'!$B$5:$B$352,0),MATCH(Q$3,'Mapping waste'!$D$4:$M$4,0))*$D67</f>
        <v>0</v>
      </c>
    </row>
    <row r="68" spans="1:17" x14ac:dyDescent="0.45">
      <c r="A68" s="10" t="s">
        <v>234</v>
      </c>
      <c r="B68" s="10" t="s">
        <v>235</v>
      </c>
      <c r="C68" s="10" t="s">
        <v>81</v>
      </c>
      <c r="D68" s="32">
        <f>INDEX('ONS data MYE 5'!$E$6:$E$445, MATCH($B68,'ONS data MYE 5'!$B$6:$B$445,0))</f>
        <v>353540</v>
      </c>
      <c r="E68" s="32">
        <f>INDEX('ONS data MYE 5'!$F$6:$F$445, MATCH($B68,'ONS data MYE 5'!$B$6:$B$445,0))</f>
        <v>4820</v>
      </c>
      <c r="F68" s="32">
        <f t="shared" si="0"/>
        <v>8.4805292070446452</v>
      </c>
      <c r="G68" s="32">
        <f t="shared" si="1"/>
        <v>71.919375631537278</v>
      </c>
      <c r="H68" s="32">
        <f>INDEX('Mapping waste'!$D$5:$M$352,MATCH($B68,'Mapping waste'!$B$5:$B$352,0),MATCH(H$3,'Mapping waste'!$D$4:$M$4,0))*$D68</f>
        <v>0</v>
      </c>
      <c r="I68" s="32">
        <f>INDEX('Mapping waste'!$D$5:$M$352,MATCH($B68,'Mapping waste'!$B$5:$B$352,0),MATCH(I$3,'Mapping waste'!$D$4:$M$4,0))*$D68</f>
        <v>0</v>
      </c>
      <c r="J68" s="32">
        <f>INDEX('Mapping waste'!$D$5:$M$352,MATCH($B68,'Mapping waste'!$B$5:$B$352,0),MATCH(J$3,'Mapping waste'!$D$4:$M$4,0))*$D68</f>
        <v>0</v>
      </c>
      <c r="K68" s="32">
        <f>INDEX('Mapping waste'!$D$5:$M$352,MATCH($B68,'Mapping waste'!$B$5:$B$352,0),MATCH(K$3,'Mapping waste'!$D$4:$M$4,0))*$D68</f>
        <v>0</v>
      </c>
      <c r="L68" s="32">
        <f>INDEX('Mapping waste'!$D$5:$M$352,MATCH($B68,'Mapping waste'!$B$5:$B$352,0),MATCH(L$3,'Mapping waste'!$D$4:$M$4,0))*$D68</f>
        <v>353540</v>
      </c>
      <c r="M68" s="32">
        <f>INDEX('Mapping waste'!$D$5:$M$352,MATCH($B68,'Mapping waste'!$B$5:$B$352,0),MATCH(M$3,'Mapping waste'!$D$4:$M$4,0))*$D68</f>
        <v>0</v>
      </c>
      <c r="N68" s="32">
        <f>INDEX('Mapping waste'!$D$5:$M$352,MATCH($B68,'Mapping waste'!$B$5:$B$352,0),MATCH(N$3,'Mapping waste'!$D$4:$M$4,0))*$D68</f>
        <v>0</v>
      </c>
      <c r="O68" s="32">
        <f>INDEX('Mapping waste'!$D$5:$M$352,MATCH($B68,'Mapping waste'!$B$5:$B$352,0),MATCH(O$3,'Mapping waste'!$D$4:$M$4,0))*$D68</f>
        <v>0</v>
      </c>
      <c r="P68" s="32">
        <f>INDEX('Mapping waste'!$D$5:$M$352,MATCH($B68,'Mapping waste'!$B$5:$B$352,0),MATCH(P$3,'Mapping waste'!$D$4:$M$4,0))*$D68</f>
        <v>0</v>
      </c>
      <c r="Q68" s="32">
        <f>INDEX('Mapping waste'!$D$5:$M$352,MATCH($B68,'Mapping waste'!$B$5:$B$352,0),MATCH(Q$3,'Mapping waste'!$D$4:$M$4,0))*$D68</f>
        <v>0</v>
      </c>
    </row>
    <row r="69" spans="1:17" x14ac:dyDescent="0.45">
      <c r="A69" s="10" t="s">
        <v>236</v>
      </c>
      <c r="B69" s="10" t="s">
        <v>237</v>
      </c>
      <c r="C69" s="10" t="s">
        <v>81</v>
      </c>
      <c r="D69" s="32">
        <f>INDEX('ONS data MYE 5'!$E$6:$E$445, MATCH($B69,'ONS data MYE 5'!$B$6:$B$445,0))</f>
        <v>329209</v>
      </c>
      <c r="E69" s="32">
        <f>INDEX('ONS data MYE 5'!$F$6:$F$445, MATCH($B69,'ONS data MYE 5'!$B$6:$B$445,0))</f>
        <v>4412</v>
      </c>
      <c r="F69" s="32">
        <f t="shared" si="0"/>
        <v>8.3920833803733927</v>
      </c>
      <c r="G69" s="32">
        <f t="shared" si="1"/>
        <v>70.427063463139305</v>
      </c>
      <c r="H69" s="32">
        <f>INDEX('Mapping waste'!$D$5:$M$352,MATCH($B69,'Mapping waste'!$B$5:$B$352,0),MATCH(H$3,'Mapping waste'!$D$4:$M$4,0))*$D69</f>
        <v>0</v>
      </c>
      <c r="I69" s="32">
        <f>INDEX('Mapping waste'!$D$5:$M$352,MATCH($B69,'Mapping waste'!$B$5:$B$352,0),MATCH(I$3,'Mapping waste'!$D$4:$M$4,0))*$D69</f>
        <v>0</v>
      </c>
      <c r="J69" s="32">
        <f>INDEX('Mapping waste'!$D$5:$M$352,MATCH($B69,'Mapping waste'!$B$5:$B$352,0),MATCH(J$3,'Mapping waste'!$D$4:$M$4,0))*$D69</f>
        <v>0</v>
      </c>
      <c r="K69" s="32">
        <f>INDEX('Mapping waste'!$D$5:$M$352,MATCH($B69,'Mapping waste'!$B$5:$B$352,0),MATCH(K$3,'Mapping waste'!$D$4:$M$4,0))*$D69</f>
        <v>0</v>
      </c>
      <c r="L69" s="32">
        <f>INDEX('Mapping waste'!$D$5:$M$352,MATCH($B69,'Mapping waste'!$B$5:$B$352,0),MATCH(L$3,'Mapping waste'!$D$4:$M$4,0))*$D69</f>
        <v>329209</v>
      </c>
      <c r="M69" s="32">
        <f>INDEX('Mapping waste'!$D$5:$M$352,MATCH($B69,'Mapping waste'!$B$5:$B$352,0),MATCH(M$3,'Mapping waste'!$D$4:$M$4,0))*$D69</f>
        <v>0</v>
      </c>
      <c r="N69" s="32">
        <f>INDEX('Mapping waste'!$D$5:$M$352,MATCH($B69,'Mapping waste'!$B$5:$B$352,0),MATCH(N$3,'Mapping waste'!$D$4:$M$4,0))*$D69</f>
        <v>0</v>
      </c>
      <c r="O69" s="32">
        <f>INDEX('Mapping waste'!$D$5:$M$352,MATCH($B69,'Mapping waste'!$B$5:$B$352,0),MATCH(O$3,'Mapping waste'!$D$4:$M$4,0))*$D69</f>
        <v>0</v>
      </c>
      <c r="P69" s="32">
        <f>INDEX('Mapping waste'!$D$5:$M$352,MATCH($B69,'Mapping waste'!$B$5:$B$352,0),MATCH(P$3,'Mapping waste'!$D$4:$M$4,0))*$D69</f>
        <v>0</v>
      </c>
      <c r="Q69" s="32">
        <f>INDEX('Mapping waste'!$D$5:$M$352,MATCH($B69,'Mapping waste'!$B$5:$B$352,0),MATCH(Q$3,'Mapping waste'!$D$4:$M$4,0))*$D69</f>
        <v>0</v>
      </c>
    </row>
    <row r="70" spans="1:17" x14ac:dyDescent="0.45">
      <c r="A70" s="10" t="s">
        <v>245</v>
      </c>
      <c r="B70" s="10" t="s">
        <v>246</v>
      </c>
      <c r="C70" s="10" t="s">
        <v>81</v>
      </c>
      <c r="D70" s="32">
        <f>INDEX('ONS data MYE 5'!$E$6:$E$445, MATCH($B70,'ONS data MYE 5'!$B$6:$B$445,0))</f>
        <v>125898</v>
      </c>
      <c r="E70" s="32">
        <f>INDEX('ONS data MYE 5'!$F$6:$F$445, MATCH($B70,'ONS data MYE 5'!$B$6:$B$445,0))</f>
        <v>474</v>
      </c>
      <c r="F70" s="32">
        <f t="shared" ref="F70:F133" si="2">LN(E70)</f>
        <v>6.1612073216950769</v>
      </c>
      <c r="G70" s="32">
        <f t="shared" ref="G70:G133" si="3">F70*F70</f>
        <v>37.960475660909026</v>
      </c>
      <c r="H70" s="32">
        <f>INDEX('Mapping waste'!$D$5:$M$352,MATCH($B70,'Mapping waste'!$B$5:$B$352,0),MATCH(H$3,'Mapping waste'!$D$4:$M$4,0))*$D70</f>
        <v>0</v>
      </c>
      <c r="I70" s="32">
        <f>INDEX('Mapping waste'!$D$5:$M$352,MATCH($B70,'Mapping waste'!$B$5:$B$352,0),MATCH(I$3,'Mapping waste'!$D$4:$M$4,0))*$D70</f>
        <v>0</v>
      </c>
      <c r="J70" s="32">
        <f>INDEX('Mapping waste'!$D$5:$M$352,MATCH($B70,'Mapping waste'!$B$5:$B$352,0),MATCH(J$3,'Mapping waste'!$D$4:$M$4,0))*$D70</f>
        <v>0</v>
      </c>
      <c r="K70" s="32">
        <f>INDEX('Mapping waste'!$D$5:$M$352,MATCH($B70,'Mapping waste'!$B$5:$B$352,0),MATCH(K$3,'Mapping waste'!$D$4:$M$4,0))*$D70</f>
        <v>0</v>
      </c>
      <c r="L70" s="32">
        <f>INDEX('Mapping waste'!$D$5:$M$352,MATCH($B70,'Mapping waste'!$B$5:$B$352,0),MATCH(L$3,'Mapping waste'!$D$4:$M$4,0))*$D70</f>
        <v>125898</v>
      </c>
      <c r="M70" s="32">
        <f>INDEX('Mapping waste'!$D$5:$M$352,MATCH($B70,'Mapping waste'!$B$5:$B$352,0),MATCH(M$3,'Mapping waste'!$D$4:$M$4,0))*$D70</f>
        <v>0</v>
      </c>
      <c r="N70" s="32">
        <f>INDEX('Mapping waste'!$D$5:$M$352,MATCH($B70,'Mapping waste'!$B$5:$B$352,0),MATCH(N$3,'Mapping waste'!$D$4:$M$4,0))*$D70</f>
        <v>0</v>
      </c>
      <c r="O70" s="32">
        <f>INDEX('Mapping waste'!$D$5:$M$352,MATCH($B70,'Mapping waste'!$B$5:$B$352,0),MATCH(O$3,'Mapping waste'!$D$4:$M$4,0))*$D70</f>
        <v>0</v>
      </c>
      <c r="P70" s="32">
        <f>INDEX('Mapping waste'!$D$5:$M$352,MATCH($B70,'Mapping waste'!$B$5:$B$352,0),MATCH(P$3,'Mapping waste'!$D$4:$M$4,0))*$D70</f>
        <v>0</v>
      </c>
      <c r="Q70" s="32">
        <f>INDEX('Mapping waste'!$D$5:$M$352,MATCH($B70,'Mapping waste'!$B$5:$B$352,0),MATCH(Q$3,'Mapping waste'!$D$4:$M$4,0))*$D70</f>
        <v>0</v>
      </c>
    </row>
    <row r="71" spans="1:17" x14ac:dyDescent="0.45">
      <c r="A71" s="10" t="s">
        <v>247</v>
      </c>
      <c r="B71" s="10" t="s">
        <v>248</v>
      </c>
      <c r="C71" s="10" t="s">
        <v>81</v>
      </c>
      <c r="D71" s="32">
        <f>INDEX('ONS data MYE 5'!$E$6:$E$445, MATCH($B71,'ONS data MYE 5'!$B$6:$B$445,0))</f>
        <v>71849</v>
      </c>
      <c r="E71" s="32">
        <f>INDEX('ONS data MYE 5'!$F$6:$F$445, MATCH($B71,'ONS data MYE 5'!$B$6:$B$445,0))</f>
        <v>91</v>
      </c>
      <c r="F71" s="32">
        <f t="shared" si="2"/>
        <v>4.5108595065168497</v>
      </c>
      <c r="G71" s="32">
        <f t="shared" si="3"/>
        <v>20.347853487533438</v>
      </c>
      <c r="H71" s="32">
        <f>INDEX('Mapping waste'!$D$5:$M$352,MATCH($B71,'Mapping waste'!$B$5:$B$352,0),MATCH(H$3,'Mapping waste'!$D$4:$M$4,0))*$D71</f>
        <v>0</v>
      </c>
      <c r="I71" s="32">
        <f>INDEX('Mapping waste'!$D$5:$M$352,MATCH($B71,'Mapping waste'!$B$5:$B$352,0),MATCH(I$3,'Mapping waste'!$D$4:$M$4,0))*$D71</f>
        <v>0</v>
      </c>
      <c r="J71" s="32">
        <f>INDEX('Mapping waste'!$D$5:$M$352,MATCH($B71,'Mapping waste'!$B$5:$B$352,0),MATCH(J$3,'Mapping waste'!$D$4:$M$4,0))*$D71</f>
        <v>0</v>
      </c>
      <c r="K71" s="32">
        <f>INDEX('Mapping waste'!$D$5:$M$352,MATCH($B71,'Mapping waste'!$B$5:$B$352,0),MATCH(K$3,'Mapping waste'!$D$4:$M$4,0))*$D71</f>
        <v>0</v>
      </c>
      <c r="L71" s="32">
        <f>INDEX('Mapping waste'!$D$5:$M$352,MATCH($B71,'Mapping waste'!$B$5:$B$352,0),MATCH(L$3,'Mapping waste'!$D$4:$M$4,0))*$D71</f>
        <v>71849</v>
      </c>
      <c r="M71" s="32">
        <f>INDEX('Mapping waste'!$D$5:$M$352,MATCH($B71,'Mapping waste'!$B$5:$B$352,0),MATCH(M$3,'Mapping waste'!$D$4:$M$4,0))*$D71</f>
        <v>0</v>
      </c>
      <c r="N71" s="32">
        <f>INDEX('Mapping waste'!$D$5:$M$352,MATCH($B71,'Mapping waste'!$B$5:$B$352,0),MATCH(N$3,'Mapping waste'!$D$4:$M$4,0))*$D71</f>
        <v>0</v>
      </c>
      <c r="O71" s="32">
        <f>INDEX('Mapping waste'!$D$5:$M$352,MATCH($B71,'Mapping waste'!$B$5:$B$352,0),MATCH(O$3,'Mapping waste'!$D$4:$M$4,0))*$D71</f>
        <v>0</v>
      </c>
      <c r="P71" s="32">
        <f>INDEX('Mapping waste'!$D$5:$M$352,MATCH($B71,'Mapping waste'!$B$5:$B$352,0),MATCH(P$3,'Mapping waste'!$D$4:$M$4,0))*$D71</f>
        <v>0</v>
      </c>
      <c r="Q71" s="32">
        <f>INDEX('Mapping waste'!$D$5:$M$352,MATCH($B71,'Mapping waste'!$B$5:$B$352,0),MATCH(Q$3,'Mapping waste'!$D$4:$M$4,0))*$D71</f>
        <v>0</v>
      </c>
    </row>
    <row r="72" spans="1:17" x14ac:dyDescent="0.45">
      <c r="A72" s="10" t="s">
        <v>249</v>
      </c>
      <c r="B72" s="10" t="s">
        <v>250</v>
      </c>
      <c r="C72" s="10" t="s">
        <v>81</v>
      </c>
      <c r="D72" s="32">
        <f>INDEX('ONS data MYE 5'!$E$6:$E$445, MATCH($B72,'ONS data MYE 5'!$B$6:$B$445,0))</f>
        <v>115314</v>
      </c>
      <c r="E72" s="32">
        <f>INDEX('ONS data MYE 5'!$F$6:$F$445, MATCH($B72,'ONS data MYE 5'!$B$6:$B$445,0))</f>
        <v>1052</v>
      </c>
      <c r="F72" s="32">
        <f t="shared" si="2"/>
        <v>6.9584483932976555</v>
      </c>
      <c r="G72" s="32">
        <f t="shared" si="3"/>
        <v>48.420004042186726</v>
      </c>
      <c r="H72" s="32">
        <f>INDEX('Mapping waste'!$D$5:$M$352,MATCH($B72,'Mapping waste'!$B$5:$B$352,0),MATCH(H$3,'Mapping waste'!$D$4:$M$4,0))*$D72</f>
        <v>0</v>
      </c>
      <c r="I72" s="32">
        <f>INDEX('Mapping waste'!$D$5:$M$352,MATCH($B72,'Mapping waste'!$B$5:$B$352,0),MATCH(I$3,'Mapping waste'!$D$4:$M$4,0))*$D72</f>
        <v>0</v>
      </c>
      <c r="J72" s="32">
        <f>INDEX('Mapping waste'!$D$5:$M$352,MATCH($B72,'Mapping waste'!$B$5:$B$352,0),MATCH(J$3,'Mapping waste'!$D$4:$M$4,0))*$D72</f>
        <v>0</v>
      </c>
      <c r="K72" s="32">
        <f>INDEX('Mapping waste'!$D$5:$M$352,MATCH($B72,'Mapping waste'!$B$5:$B$352,0),MATCH(K$3,'Mapping waste'!$D$4:$M$4,0))*$D72</f>
        <v>0</v>
      </c>
      <c r="L72" s="32">
        <f>INDEX('Mapping waste'!$D$5:$M$352,MATCH($B72,'Mapping waste'!$B$5:$B$352,0),MATCH(L$3,'Mapping waste'!$D$4:$M$4,0))*$D72</f>
        <v>115314</v>
      </c>
      <c r="M72" s="32">
        <f>INDEX('Mapping waste'!$D$5:$M$352,MATCH($B72,'Mapping waste'!$B$5:$B$352,0),MATCH(M$3,'Mapping waste'!$D$4:$M$4,0))*$D72</f>
        <v>0</v>
      </c>
      <c r="N72" s="32">
        <f>INDEX('Mapping waste'!$D$5:$M$352,MATCH($B72,'Mapping waste'!$B$5:$B$352,0),MATCH(N$3,'Mapping waste'!$D$4:$M$4,0))*$D72</f>
        <v>0</v>
      </c>
      <c r="O72" s="32">
        <f>INDEX('Mapping waste'!$D$5:$M$352,MATCH($B72,'Mapping waste'!$B$5:$B$352,0),MATCH(O$3,'Mapping waste'!$D$4:$M$4,0))*$D72</f>
        <v>0</v>
      </c>
      <c r="P72" s="32">
        <f>INDEX('Mapping waste'!$D$5:$M$352,MATCH($B72,'Mapping waste'!$B$5:$B$352,0),MATCH(P$3,'Mapping waste'!$D$4:$M$4,0))*$D72</f>
        <v>0</v>
      </c>
      <c r="Q72" s="32">
        <f>INDEX('Mapping waste'!$D$5:$M$352,MATCH($B72,'Mapping waste'!$B$5:$B$352,0),MATCH(Q$3,'Mapping waste'!$D$4:$M$4,0))*$D72</f>
        <v>0</v>
      </c>
    </row>
    <row r="73" spans="1:17" x14ac:dyDescent="0.45">
      <c r="A73" s="10" t="s">
        <v>251</v>
      </c>
      <c r="B73" s="10" t="s">
        <v>252</v>
      </c>
      <c r="C73" s="10" t="s">
        <v>81</v>
      </c>
      <c r="D73" s="32">
        <f>INDEX('ONS data MYE 5'!$E$6:$E$445, MATCH($B73,'ONS data MYE 5'!$B$6:$B$445,0))</f>
        <v>92063</v>
      </c>
      <c r="E73" s="32">
        <f>INDEX('ONS data MYE 5'!$F$6:$F$445, MATCH($B73,'ONS data MYE 5'!$B$6:$B$445,0))</f>
        <v>171</v>
      </c>
      <c r="F73" s="32">
        <f t="shared" si="2"/>
        <v>5.1416635565026603</v>
      </c>
      <c r="G73" s="32">
        <f t="shared" si="3"/>
        <v>26.436704128267586</v>
      </c>
      <c r="H73" s="32">
        <f>INDEX('Mapping waste'!$D$5:$M$352,MATCH($B73,'Mapping waste'!$B$5:$B$352,0),MATCH(H$3,'Mapping waste'!$D$4:$M$4,0))*$D73</f>
        <v>0</v>
      </c>
      <c r="I73" s="32">
        <f>INDEX('Mapping waste'!$D$5:$M$352,MATCH($B73,'Mapping waste'!$B$5:$B$352,0),MATCH(I$3,'Mapping waste'!$D$4:$M$4,0))*$D73</f>
        <v>0</v>
      </c>
      <c r="J73" s="32">
        <f>INDEX('Mapping waste'!$D$5:$M$352,MATCH($B73,'Mapping waste'!$B$5:$B$352,0),MATCH(J$3,'Mapping waste'!$D$4:$M$4,0))*$D73</f>
        <v>64444.1</v>
      </c>
      <c r="K73" s="32">
        <f>INDEX('Mapping waste'!$D$5:$M$352,MATCH($B73,'Mapping waste'!$B$5:$B$352,0),MATCH(K$3,'Mapping waste'!$D$4:$M$4,0))*$D73</f>
        <v>0</v>
      </c>
      <c r="L73" s="32">
        <f>INDEX('Mapping waste'!$D$5:$M$352,MATCH($B73,'Mapping waste'!$B$5:$B$352,0),MATCH(L$3,'Mapping waste'!$D$4:$M$4,0))*$D73</f>
        <v>27618.899999999998</v>
      </c>
      <c r="M73" s="32">
        <f>INDEX('Mapping waste'!$D$5:$M$352,MATCH($B73,'Mapping waste'!$B$5:$B$352,0),MATCH(M$3,'Mapping waste'!$D$4:$M$4,0))*$D73</f>
        <v>0</v>
      </c>
      <c r="N73" s="32">
        <f>INDEX('Mapping waste'!$D$5:$M$352,MATCH($B73,'Mapping waste'!$B$5:$B$352,0),MATCH(N$3,'Mapping waste'!$D$4:$M$4,0))*$D73</f>
        <v>0</v>
      </c>
      <c r="O73" s="32">
        <f>INDEX('Mapping waste'!$D$5:$M$352,MATCH($B73,'Mapping waste'!$B$5:$B$352,0),MATCH(O$3,'Mapping waste'!$D$4:$M$4,0))*$D73</f>
        <v>0</v>
      </c>
      <c r="P73" s="32">
        <f>INDEX('Mapping waste'!$D$5:$M$352,MATCH($B73,'Mapping waste'!$B$5:$B$352,0),MATCH(P$3,'Mapping waste'!$D$4:$M$4,0))*$D73</f>
        <v>0</v>
      </c>
      <c r="Q73" s="32">
        <f>INDEX('Mapping waste'!$D$5:$M$352,MATCH($B73,'Mapping waste'!$B$5:$B$352,0),MATCH(Q$3,'Mapping waste'!$D$4:$M$4,0))*$D73</f>
        <v>0</v>
      </c>
    </row>
    <row r="74" spans="1:17" x14ac:dyDescent="0.45">
      <c r="A74" s="10" t="s">
        <v>253</v>
      </c>
      <c r="B74" s="10" t="s">
        <v>254</v>
      </c>
      <c r="C74" s="10" t="s">
        <v>81</v>
      </c>
      <c r="D74" s="32">
        <f>INDEX('ONS data MYE 5'!$E$6:$E$445, MATCH($B74,'ONS data MYE 5'!$B$6:$B$445,0))</f>
        <v>102385</v>
      </c>
      <c r="E74" s="32">
        <f>INDEX('ONS data MYE 5'!$F$6:$F$445, MATCH($B74,'ONS data MYE 5'!$B$6:$B$445,0))</f>
        <v>303</v>
      </c>
      <c r="F74" s="32">
        <f t="shared" si="2"/>
        <v>5.7137328055093688</v>
      </c>
      <c r="G74" s="32">
        <f t="shared" si="3"/>
        <v>32.646742572753965</v>
      </c>
      <c r="H74" s="32">
        <f>INDEX('Mapping waste'!$D$5:$M$352,MATCH($B74,'Mapping waste'!$B$5:$B$352,0),MATCH(H$3,'Mapping waste'!$D$4:$M$4,0))*$D74</f>
        <v>0</v>
      </c>
      <c r="I74" s="32">
        <f>INDEX('Mapping waste'!$D$5:$M$352,MATCH($B74,'Mapping waste'!$B$5:$B$352,0),MATCH(I$3,'Mapping waste'!$D$4:$M$4,0))*$D74</f>
        <v>0</v>
      </c>
      <c r="J74" s="32">
        <f>INDEX('Mapping waste'!$D$5:$M$352,MATCH($B74,'Mapping waste'!$B$5:$B$352,0),MATCH(J$3,'Mapping waste'!$D$4:$M$4,0))*$D74</f>
        <v>0</v>
      </c>
      <c r="K74" s="32">
        <f>INDEX('Mapping waste'!$D$5:$M$352,MATCH($B74,'Mapping waste'!$B$5:$B$352,0),MATCH(K$3,'Mapping waste'!$D$4:$M$4,0))*$D74</f>
        <v>0</v>
      </c>
      <c r="L74" s="32">
        <f>INDEX('Mapping waste'!$D$5:$M$352,MATCH($B74,'Mapping waste'!$B$5:$B$352,0),MATCH(L$3,'Mapping waste'!$D$4:$M$4,0))*$D74</f>
        <v>102385</v>
      </c>
      <c r="M74" s="32">
        <f>INDEX('Mapping waste'!$D$5:$M$352,MATCH($B74,'Mapping waste'!$B$5:$B$352,0),MATCH(M$3,'Mapping waste'!$D$4:$M$4,0))*$D74</f>
        <v>0</v>
      </c>
      <c r="N74" s="32">
        <f>INDEX('Mapping waste'!$D$5:$M$352,MATCH($B74,'Mapping waste'!$B$5:$B$352,0),MATCH(N$3,'Mapping waste'!$D$4:$M$4,0))*$D74</f>
        <v>0</v>
      </c>
      <c r="O74" s="32">
        <f>INDEX('Mapping waste'!$D$5:$M$352,MATCH($B74,'Mapping waste'!$B$5:$B$352,0),MATCH(O$3,'Mapping waste'!$D$4:$M$4,0))*$D74</f>
        <v>0</v>
      </c>
      <c r="P74" s="32">
        <f>INDEX('Mapping waste'!$D$5:$M$352,MATCH($B74,'Mapping waste'!$B$5:$B$352,0),MATCH(P$3,'Mapping waste'!$D$4:$M$4,0))*$D74</f>
        <v>0</v>
      </c>
      <c r="Q74" s="32">
        <f>INDEX('Mapping waste'!$D$5:$M$352,MATCH($B74,'Mapping waste'!$B$5:$B$352,0),MATCH(Q$3,'Mapping waste'!$D$4:$M$4,0))*$D74</f>
        <v>0</v>
      </c>
    </row>
    <row r="75" spans="1:17" x14ac:dyDescent="0.45">
      <c r="A75" s="10" t="s">
        <v>265</v>
      </c>
      <c r="B75" s="10" t="s">
        <v>266</v>
      </c>
      <c r="C75" s="10" t="s">
        <v>81</v>
      </c>
      <c r="D75" s="32">
        <f>INDEX('ONS data MYE 5'!$E$6:$E$445, MATCH($B75,'ONS data MYE 5'!$B$6:$B$445,0))</f>
        <v>98977</v>
      </c>
      <c r="E75" s="32">
        <f>INDEX('ONS data MYE 5'!$F$6:$F$445, MATCH($B75,'ONS data MYE 5'!$B$6:$B$445,0))</f>
        <v>759</v>
      </c>
      <c r="F75" s="32">
        <f t="shared" si="2"/>
        <v>6.6320017773956303</v>
      </c>
      <c r="G75" s="32">
        <f t="shared" si="3"/>
        <v>43.983447575378797</v>
      </c>
      <c r="H75" s="32">
        <f>INDEX('Mapping waste'!$D$5:$M$352,MATCH($B75,'Mapping waste'!$B$5:$B$352,0),MATCH(H$3,'Mapping waste'!$D$4:$M$4,0))*$D75</f>
        <v>0</v>
      </c>
      <c r="I75" s="32">
        <f>INDEX('Mapping waste'!$D$5:$M$352,MATCH($B75,'Mapping waste'!$B$5:$B$352,0),MATCH(I$3,'Mapping waste'!$D$4:$M$4,0))*$D75</f>
        <v>0</v>
      </c>
      <c r="J75" s="32">
        <f>INDEX('Mapping waste'!$D$5:$M$352,MATCH($B75,'Mapping waste'!$B$5:$B$352,0),MATCH(J$3,'Mapping waste'!$D$4:$M$4,0))*$D75</f>
        <v>0</v>
      </c>
      <c r="K75" s="32">
        <f>INDEX('Mapping waste'!$D$5:$M$352,MATCH($B75,'Mapping waste'!$B$5:$B$352,0),MATCH(K$3,'Mapping waste'!$D$4:$M$4,0))*$D75</f>
        <v>0</v>
      </c>
      <c r="L75" s="32">
        <f>INDEX('Mapping waste'!$D$5:$M$352,MATCH($B75,'Mapping waste'!$B$5:$B$352,0),MATCH(L$3,'Mapping waste'!$D$4:$M$4,0))*$D75</f>
        <v>98977</v>
      </c>
      <c r="M75" s="32">
        <f>INDEX('Mapping waste'!$D$5:$M$352,MATCH($B75,'Mapping waste'!$B$5:$B$352,0),MATCH(M$3,'Mapping waste'!$D$4:$M$4,0))*$D75</f>
        <v>0</v>
      </c>
      <c r="N75" s="32">
        <f>INDEX('Mapping waste'!$D$5:$M$352,MATCH($B75,'Mapping waste'!$B$5:$B$352,0),MATCH(N$3,'Mapping waste'!$D$4:$M$4,0))*$D75</f>
        <v>0</v>
      </c>
      <c r="O75" s="32">
        <f>INDEX('Mapping waste'!$D$5:$M$352,MATCH($B75,'Mapping waste'!$B$5:$B$352,0),MATCH(O$3,'Mapping waste'!$D$4:$M$4,0))*$D75</f>
        <v>0</v>
      </c>
      <c r="P75" s="32">
        <f>INDEX('Mapping waste'!$D$5:$M$352,MATCH($B75,'Mapping waste'!$B$5:$B$352,0),MATCH(P$3,'Mapping waste'!$D$4:$M$4,0))*$D75</f>
        <v>0</v>
      </c>
      <c r="Q75" s="32">
        <f>INDEX('Mapping waste'!$D$5:$M$352,MATCH($B75,'Mapping waste'!$B$5:$B$352,0),MATCH(Q$3,'Mapping waste'!$D$4:$M$4,0))*$D75</f>
        <v>0</v>
      </c>
    </row>
    <row r="76" spans="1:17" x14ac:dyDescent="0.45">
      <c r="A76" s="10" t="s">
        <v>267</v>
      </c>
      <c r="B76" s="10" t="s">
        <v>268</v>
      </c>
      <c r="C76" s="10" t="s">
        <v>81</v>
      </c>
      <c r="D76" s="32">
        <f>INDEX('ONS data MYE 5'!$E$6:$E$445, MATCH($B76,'ONS data MYE 5'!$B$6:$B$445,0))</f>
        <v>180387</v>
      </c>
      <c r="E76" s="32">
        <f>INDEX('ONS data MYE 5'!$F$6:$F$445, MATCH($B76,'ONS data MYE 5'!$B$6:$B$445,0))</f>
        <v>646</v>
      </c>
      <c r="F76" s="32">
        <f t="shared" si="2"/>
        <v>6.4707995037826018</v>
      </c>
      <c r="G76" s="32">
        <f t="shared" si="3"/>
        <v>41.871246218153168</v>
      </c>
      <c r="H76" s="32">
        <f>INDEX('Mapping waste'!$D$5:$M$352,MATCH($B76,'Mapping waste'!$B$5:$B$352,0),MATCH(H$3,'Mapping waste'!$D$4:$M$4,0))*$D76</f>
        <v>0</v>
      </c>
      <c r="I76" s="32">
        <f>INDEX('Mapping waste'!$D$5:$M$352,MATCH($B76,'Mapping waste'!$B$5:$B$352,0),MATCH(I$3,'Mapping waste'!$D$4:$M$4,0))*$D76</f>
        <v>0</v>
      </c>
      <c r="J76" s="32">
        <f>INDEX('Mapping waste'!$D$5:$M$352,MATCH($B76,'Mapping waste'!$B$5:$B$352,0),MATCH(J$3,'Mapping waste'!$D$4:$M$4,0))*$D76</f>
        <v>0</v>
      </c>
      <c r="K76" s="32">
        <f>INDEX('Mapping waste'!$D$5:$M$352,MATCH($B76,'Mapping waste'!$B$5:$B$352,0),MATCH(K$3,'Mapping waste'!$D$4:$M$4,0))*$D76</f>
        <v>0</v>
      </c>
      <c r="L76" s="32">
        <f>INDEX('Mapping waste'!$D$5:$M$352,MATCH($B76,'Mapping waste'!$B$5:$B$352,0),MATCH(L$3,'Mapping waste'!$D$4:$M$4,0))*$D76</f>
        <v>180387</v>
      </c>
      <c r="M76" s="32">
        <f>INDEX('Mapping waste'!$D$5:$M$352,MATCH($B76,'Mapping waste'!$B$5:$B$352,0),MATCH(M$3,'Mapping waste'!$D$4:$M$4,0))*$D76</f>
        <v>0</v>
      </c>
      <c r="N76" s="32">
        <f>INDEX('Mapping waste'!$D$5:$M$352,MATCH($B76,'Mapping waste'!$B$5:$B$352,0),MATCH(N$3,'Mapping waste'!$D$4:$M$4,0))*$D76</f>
        <v>0</v>
      </c>
      <c r="O76" s="32">
        <f>INDEX('Mapping waste'!$D$5:$M$352,MATCH($B76,'Mapping waste'!$B$5:$B$352,0),MATCH(O$3,'Mapping waste'!$D$4:$M$4,0))*$D76</f>
        <v>0</v>
      </c>
      <c r="P76" s="32">
        <f>INDEX('Mapping waste'!$D$5:$M$352,MATCH($B76,'Mapping waste'!$B$5:$B$352,0),MATCH(P$3,'Mapping waste'!$D$4:$M$4,0))*$D76</f>
        <v>0</v>
      </c>
      <c r="Q76" s="32">
        <f>INDEX('Mapping waste'!$D$5:$M$352,MATCH($B76,'Mapping waste'!$B$5:$B$352,0),MATCH(Q$3,'Mapping waste'!$D$4:$M$4,0))*$D76</f>
        <v>0</v>
      </c>
    </row>
    <row r="77" spans="1:17" x14ac:dyDescent="0.45">
      <c r="A77" s="10" t="s">
        <v>269</v>
      </c>
      <c r="B77" s="10" t="s">
        <v>270</v>
      </c>
      <c r="C77" s="10" t="s">
        <v>81</v>
      </c>
      <c r="D77" s="32">
        <f>INDEX('ONS data MYE 5'!$E$6:$E$445, MATCH($B77,'ONS data MYE 5'!$B$6:$B$445,0))</f>
        <v>111370</v>
      </c>
      <c r="E77" s="32">
        <f>INDEX('ONS data MYE 5'!$F$6:$F$445, MATCH($B77,'ONS data MYE 5'!$B$6:$B$445,0))</f>
        <v>375</v>
      </c>
      <c r="F77" s="32">
        <f t="shared" si="2"/>
        <v>5.9269260259704106</v>
      </c>
      <c r="G77" s="32">
        <f t="shared" si="3"/>
        <v>35.128452117325402</v>
      </c>
      <c r="H77" s="32">
        <f>INDEX('Mapping waste'!$D$5:$M$352,MATCH($B77,'Mapping waste'!$B$5:$B$352,0),MATCH(H$3,'Mapping waste'!$D$4:$M$4,0))*$D77</f>
        <v>0</v>
      </c>
      <c r="I77" s="32">
        <f>INDEX('Mapping waste'!$D$5:$M$352,MATCH($B77,'Mapping waste'!$B$5:$B$352,0),MATCH(I$3,'Mapping waste'!$D$4:$M$4,0))*$D77</f>
        <v>0</v>
      </c>
      <c r="J77" s="32">
        <f>INDEX('Mapping waste'!$D$5:$M$352,MATCH($B77,'Mapping waste'!$B$5:$B$352,0),MATCH(J$3,'Mapping waste'!$D$4:$M$4,0))*$D77</f>
        <v>0</v>
      </c>
      <c r="K77" s="32">
        <f>INDEX('Mapping waste'!$D$5:$M$352,MATCH($B77,'Mapping waste'!$B$5:$B$352,0),MATCH(K$3,'Mapping waste'!$D$4:$M$4,0))*$D77</f>
        <v>0</v>
      </c>
      <c r="L77" s="32">
        <f>INDEX('Mapping waste'!$D$5:$M$352,MATCH($B77,'Mapping waste'!$B$5:$B$352,0),MATCH(L$3,'Mapping waste'!$D$4:$M$4,0))*$D77</f>
        <v>111370</v>
      </c>
      <c r="M77" s="32">
        <f>INDEX('Mapping waste'!$D$5:$M$352,MATCH($B77,'Mapping waste'!$B$5:$B$352,0),MATCH(M$3,'Mapping waste'!$D$4:$M$4,0))*$D77</f>
        <v>0</v>
      </c>
      <c r="N77" s="32">
        <f>INDEX('Mapping waste'!$D$5:$M$352,MATCH($B77,'Mapping waste'!$B$5:$B$352,0),MATCH(N$3,'Mapping waste'!$D$4:$M$4,0))*$D77</f>
        <v>0</v>
      </c>
      <c r="O77" s="32">
        <f>INDEX('Mapping waste'!$D$5:$M$352,MATCH($B77,'Mapping waste'!$B$5:$B$352,0),MATCH(O$3,'Mapping waste'!$D$4:$M$4,0))*$D77</f>
        <v>0</v>
      </c>
      <c r="P77" s="32">
        <f>INDEX('Mapping waste'!$D$5:$M$352,MATCH($B77,'Mapping waste'!$B$5:$B$352,0),MATCH(P$3,'Mapping waste'!$D$4:$M$4,0))*$D77</f>
        <v>0</v>
      </c>
      <c r="Q77" s="32">
        <f>INDEX('Mapping waste'!$D$5:$M$352,MATCH($B77,'Mapping waste'!$B$5:$B$352,0),MATCH(Q$3,'Mapping waste'!$D$4:$M$4,0))*$D77</f>
        <v>0</v>
      </c>
    </row>
    <row r="78" spans="1:17" x14ac:dyDescent="0.45">
      <c r="A78" s="10" t="s">
        <v>271</v>
      </c>
      <c r="B78" s="10" t="s">
        <v>272</v>
      </c>
      <c r="C78" s="10" t="s">
        <v>81</v>
      </c>
      <c r="D78" s="32">
        <f>INDEX('ONS data MYE 5'!$E$6:$E$445, MATCH($B78,'ONS data MYE 5'!$B$6:$B$445,0))</f>
        <v>50873</v>
      </c>
      <c r="E78" s="32">
        <f>INDEX('ONS data MYE 5'!$F$6:$F$445, MATCH($B78,'ONS data MYE 5'!$B$6:$B$445,0))</f>
        <v>106</v>
      </c>
      <c r="F78" s="32">
        <f t="shared" si="2"/>
        <v>4.6634390941120669</v>
      </c>
      <c r="G78" s="32">
        <f t="shared" si="3"/>
        <v>21.747664184492777</v>
      </c>
      <c r="H78" s="32">
        <f>INDEX('Mapping waste'!$D$5:$M$352,MATCH($B78,'Mapping waste'!$B$5:$B$352,0),MATCH(H$3,'Mapping waste'!$D$4:$M$4,0))*$D78</f>
        <v>4069.84</v>
      </c>
      <c r="I78" s="32">
        <f>INDEX('Mapping waste'!$D$5:$M$352,MATCH($B78,'Mapping waste'!$B$5:$B$352,0),MATCH(I$3,'Mapping waste'!$D$4:$M$4,0))*$D78</f>
        <v>0</v>
      </c>
      <c r="J78" s="32">
        <f>INDEX('Mapping waste'!$D$5:$M$352,MATCH($B78,'Mapping waste'!$B$5:$B$352,0),MATCH(J$3,'Mapping waste'!$D$4:$M$4,0))*$D78</f>
        <v>0</v>
      </c>
      <c r="K78" s="32">
        <f>INDEX('Mapping waste'!$D$5:$M$352,MATCH($B78,'Mapping waste'!$B$5:$B$352,0),MATCH(K$3,'Mapping waste'!$D$4:$M$4,0))*$D78</f>
        <v>0</v>
      </c>
      <c r="L78" s="32">
        <f>INDEX('Mapping waste'!$D$5:$M$352,MATCH($B78,'Mapping waste'!$B$5:$B$352,0),MATCH(L$3,'Mapping waste'!$D$4:$M$4,0))*$D78</f>
        <v>46803.16</v>
      </c>
      <c r="M78" s="32">
        <f>INDEX('Mapping waste'!$D$5:$M$352,MATCH($B78,'Mapping waste'!$B$5:$B$352,0),MATCH(M$3,'Mapping waste'!$D$4:$M$4,0))*$D78</f>
        <v>0</v>
      </c>
      <c r="N78" s="32">
        <f>INDEX('Mapping waste'!$D$5:$M$352,MATCH($B78,'Mapping waste'!$B$5:$B$352,0),MATCH(N$3,'Mapping waste'!$D$4:$M$4,0))*$D78</f>
        <v>0</v>
      </c>
      <c r="O78" s="32">
        <f>INDEX('Mapping waste'!$D$5:$M$352,MATCH($B78,'Mapping waste'!$B$5:$B$352,0),MATCH(O$3,'Mapping waste'!$D$4:$M$4,0))*$D78</f>
        <v>0</v>
      </c>
      <c r="P78" s="32">
        <f>INDEX('Mapping waste'!$D$5:$M$352,MATCH($B78,'Mapping waste'!$B$5:$B$352,0),MATCH(P$3,'Mapping waste'!$D$4:$M$4,0))*$D78</f>
        <v>0</v>
      </c>
      <c r="Q78" s="32">
        <f>INDEX('Mapping waste'!$D$5:$M$352,MATCH($B78,'Mapping waste'!$B$5:$B$352,0),MATCH(Q$3,'Mapping waste'!$D$4:$M$4,0))*$D78</f>
        <v>0</v>
      </c>
    </row>
    <row r="79" spans="1:17" x14ac:dyDescent="0.45">
      <c r="A79" s="10" t="s">
        <v>273</v>
      </c>
      <c r="B79" s="10" t="s">
        <v>274</v>
      </c>
      <c r="C79" s="10" t="s">
        <v>81</v>
      </c>
      <c r="D79" s="32">
        <f>INDEX('ONS data MYE 5'!$E$6:$E$445, MATCH($B79,'ONS data MYE 5'!$B$6:$B$445,0))</f>
        <v>100109</v>
      </c>
      <c r="E79" s="32">
        <f>INDEX('ONS data MYE 5'!$F$6:$F$445, MATCH($B79,'ONS data MYE 5'!$B$6:$B$445,0))</f>
        <v>358</v>
      </c>
      <c r="F79" s="32">
        <f t="shared" si="2"/>
        <v>5.8805329864007003</v>
      </c>
      <c r="G79" s="32">
        <f t="shared" si="3"/>
        <v>34.58066820414674</v>
      </c>
      <c r="H79" s="32">
        <f>INDEX('Mapping waste'!$D$5:$M$352,MATCH($B79,'Mapping waste'!$B$5:$B$352,0),MATCH(H$3,'Mapping waste'!$D$4:$M$4,0))*$D79</f>
        <v>0</v>
      </c>
      <c r="I79" s="32">
        <f>INDEX('Mapping waste'!$D$5:$M$352,MATCH($B79,'Mapping waste'!$B$5:$B$352,0),MATCH(I$3,'Mapping waste'!$D$4:$M$4,0))*$D79</f>
        <v>0</v>
      </c>
      <c r="J79" s="32">
        <f>INDEX('Mapping waste'!$D$5:$M$352,MATCH($B79,'Mapping waste'!$B$5:$B$352,0),MATCH(J$3,'Mapping waste'!$D$4:$M$4,0))*$D79</f>
        <v>0</v>
      </c>
      <c r="K79" s="32">
        <f>INDEX('Mapping waste'!$D$5:$M$352,MATCH($B79,'Mapping waste'!$B$5:$B$352,0),MATCH(K$3,'Mapping waste'!$D$4:$M$4,0))*$D79</f>
        <v>0</v>
      </c>
      <c r="L79" s="32">
        <f>INDEX('Mapping waste'!$D$5:$M$352,MATCH($B79,'Mapping waste'!$B$5:$B$352,0),MATCH(L$3,'Mapping waste'!$D$4:$M$4,0))*$D79</f>
        <v>100109</v>
      </c>
      <c r="M79" s="32">
        <f>INDEX('Mapping waste'!$D$5:$M$352,MATCH($B79,'Mapping waste'!$B$5:$B$352,0),MATCH(M$3,'Mapping waste'!$D$4:$M$4,0))*$D79</f>
        <v>0</v>
      </c>
      <c r="N79" s="32">
        <f>INDEX('Mapping waste'!$D$5:$M$352,MATCH($B79,'Mapping waste'!$B$5:$B$352,0),MATCH(N$3,'Mapping waste'!$D$4:$M$4,0))*$D79</f>
        <v>0</v>
      </c>
      <c r="O79" s="32">
        <f>INDEX('Mapping waste'!$D$5:$M$352,MATCH($B79,'Mapping waste'!$B$5:$B$352,0),MATCH(O$3,'Mapping waste'!$D$4:$M$4,0))*$D79</f>
        <v>0</v>
      </c>
      <c r="P79" s="32">
        <f>INDEX('Mapping waste'!$D$5:$M$352,MATCH($B79,'Mapping waste'!$B$5:$B$352,0),MATCH(P$3,'Mapping waste'!$D$4:$M$4,0))*$D79</f>
        <v>0</v>
      </c>
      <c r="Q79" s="32">
        <f>INDEX('Mapping waste'!$D$5:$M$352,MATCH($B79,'Mapping waste'!$B$5:$B$352,0),MATCH(Q$3,'Mapping waste'!$D$4:$M$4,0))*$D79</f>
        <v>0</v>
      </c>
    </row>
    <row r="80" spans="1:17" x14ac:dyDescent="0.45">
      <c r="A80" s="10" t="s">
        <v>275</v>
      </c>
      <c r="B80" s="10" t="s">
        <v>276</v>
      </c>
      <c r="C80" s="10" t="s">
        <v>81</v>
      </c>
      <c r="D80" s="32">
        <f>INDEX('ONS data MYE 5'!$E$6:$E$445, MATCH($B80,'ONS data MYE 5'!$B$6:$B$445,0))</f>
        <v>57035</v>
      </c>
      <c r="E80" s="32">
        <f>INDEX('ONS data MYE 5'!$F$6:$F$445, MATCH($B80,'ONS data MYE 5'!$B$6:$B$445,0))</f>
        <v>2424</v>
      </c>
      <c r="F80" s="32">
        <f t="shared" si="2"/>
        <v>7.793174347189205</v>
      </c>
      <c r="G80" s="32">
        <f t="shared" si="3"/>
        <v>60.733566405687888</v>
      </c>
      <c r="H80" s="32">
        <f>INDEX('Mapping waste'!$D$5:$M$352,MATCH($B80,'Mapping waste'!$B$5:$B$352,0),MATCH(H$3,'Mapping waste'!$D$4:$M$4,0))*$D80</f>
        <v>0</v>
      </c>
      <c r="I80" s="32">
        <f>INDEX('Mapping waste'!$D$5:$M$352,MATCH($B80,'Mapping waste'!$B$5:$B$352,0),MATCH(I$3,'Mapping waste'!$D$4:$M$4,0))*$D80</f>
        <v>0</v>
      </c>
      <c r="J80" s="32">
        <f>INDEX('Mapping waste'!$D$5:$M$352,MATCH($B80,'Mapping waste'!$B$5:$B$352,0),MATCH(J$3,'Mapping waste'!$D$4:$M$4,0))*$D80</f>
        <v>0</v>
      </c>
      <c r="K80" s="32">
        <f>INDEX('Mapping waste'!$D$5:$M$352,MATCH($B80,'Mapping waste'!$B$5:$B$352,0),MATCH(K$3,'Mapping waste'!$D$4:$M$4,0))*$D80</f>
        <v>0</v>
      </c>
      <c r="L80" s="32">
        <f>INDEX('Mapping waste'!$D$5:$M$352,MATCH($B80,'Mapping waste'!$B$5:$B$352,0),MATCH(L$3,'Mapping waste'!$D$4:$M$4,0))*$D80</f>
        <v>57035</v>
      </c>
      <c r="M80" s="32">
        <f>INDEX('Mapping waste'!$D$5:$M$352,MATCH($B80,'Mapping waste'!$B$5:$B$352,0),MATCH(M$3,'Mapping waste'!$D$4:$M$4,0))*$D80</f>
        <v>0</v>
      </c>
      <c r="N80" s="32">
        <f>INDEX('Mapping waste'!$D$5:$M$352,MATCH($B80,'Mapping waste'!$B$5:$B$352,0),MATCH(N$3,'Mapping waste'!$D$4:$M$4,0))*$D80</f>
        <v>0</v>
      </c>
      <c r="O80" s="32">
        <f>INDEX('Mapping waste'!$D$5:$M$352,MATCH($B80,'Mapping waste'!$B$5:$B$352,0),MATCH(O$3,'Mapping waste'!$D$4:$M$4,0))*$D80</f>
        <v>0</v>
      </c>
      <c r="P80" s="32">
        <f>INDEX('Mapping waste'!$D$5:$M$352,MATCH($B80,'Mapping waste'!$B$5:$B$352,0),MATCH(P$3,'Mapping waste'!$D$4:$M$4,0))*$D80</f>
        <v>0</v>
      </c>
      <c r="Q80" s="32">
        <f>INDEX('Mapping waste'!$D$5:$M$352,MATCH($B80,'Mapping waste'!$B$5:$B$352,0),MATCH(Q$3,'Mapping waste'!$D$4:$M$4,0))*$D80</f>
        <v>0</v>
      </c>
    </row>
    <row r="81" spans="1:17" x14ac:dyDescent="0.45">
      <c r="A81" s="10" t="s">
        <v>277</v>
      </c>
      <c r="B81" s="10" t="s">
        <v>278</v>
      </c>
      <c r="C81" s="10" t="s">
        <v>81</v>
      </c>
      <c r="D81" s="32">
        <f>INDEX('ONS data MYE 5'!$E$6:$E$445, MATCH($B81,'ONS data MYE 5'!$B$6:$B$445,0))</f>
        <v>126164</v>
      </c>
      <c r="E81" s="32">
        <f>INDEX('ONS data MYE 5'!$F$6:$F$445, MATCH($B81,'ONS data MYE 5'!$B$6:$B$445,0))</f>
        <v>1152</v>
      </c>
      <c r="F81" s="32">
        <f t="shared" si="2"/>
        <v>7.0492548412558369</v>
      </c>
      <c r="G81" s="32">
        <f t="shared" si="3"/>
        <v>49.691993816968854</v>
      </c>
      <c r="H81" s="32">
        <f>INDEX('Mapping waste'!$D$5:$M$352,MATCH($B81,'Mapping waste'!$B$5:$B$352,0),MATCH(H$3,'Mapping waste'!$D$4:$M$4,0))*$D81</f>
        <v>0</v>
      </c>
      <c r="I81" s="32">
        <f>INDEX('Mapping waste'!$D$5:$M$352,MATCH($B81,'Mapping waste'!$B$5:$B$352,0),MATCH(I$3,'Mapping waste'!$D$4:$M$4,0))*$D81</f>
        <v>0</v>
      </c>
      <c r="J81" s="32">
        <f>INDEX('Mapping waste'!$D$5:$M$352,MATCH($B81,'Mapping waste'!$B$5:$B$352,0),MATCH(J$3,'Mapping waste'!$D$4:$M$4,0))*$D81</f>
        <v>0</v>
      </c>
      <c r="K81" s="32">
        <f>INDEX('Mapping waste'!$D$5:$M$352,MATCH($B81,'Mapping waste'!$B$5:$B$352,0),MATCH(K$3,'Mapping waste'!$D$4:$M$4,0))*$D81</f>
        <v>0</v>
      </c>
      <c r="L81" s="32">
        <f>INDEX('Mapping waste'!$D$5:$M$352,MATCH($B81,'Mapping waste'!$B$5:$B$352,0),MATCH(L$3,'Mapping waste'!$D$4:$M$4,0))*$D81</f>
        <v>126164</v>
      </c>
      <c r="M81" s="32">
        <f>INDEX('Mapping waste'!$D$5:$M$352,MATCH($B81,'Mapping waste'!$B$5:$B$352,0),MATCH(M$3,'Mapping waste'!$D$4:$M$4,0))*$D81</f>
        <v>0</v>
      </c>
      <c r="N81" s="32">
        <f>INDEX('Mapping waste'!$D$5:$M$352,MATCH($B81,'Mapping waste'!$B$5:$B$352,0),MATCH(N$3,'Mapping waste'!$D$4:$M$4,0))*$D81</f>
        <v>0</v>
      </c>
      <c r="O81" s="32">
        <f>INDEX('Mapping waste'!$D$5:$M$352,MATCH($B81,'Mapping waste'!$B$5:$B$352,0),MATCH(O$3,'Mapping waste'!$D$4:$M$4,0))*$D81</f>
        <v>0</v>
      </c>
      <c r="P81" s="32">
        <f>INDEX('Mapping waste'!$D$5:$M$352,MATCH($B81,'Mapping waste'!$B$5:$B$352,0),MATCH(P$3,'Mapping waste'!$D$4:$M$4,0))*$D81</f>
        <v>0</v>
      </c>
      <c r="Q81" s="32">
        <f>INDEX('Mapping waste'!$D$5:$M$352,MATCH($B81,'Mapping waste'!$B$5:$B$352,0),MATCH(Q$3,'Mapping waste'!$D$4:$M$4,0))*$D81</f>
        <v>0</v>
      </c>
    </row>
    <row r="82" spans="1:17" x14ac:dyDescent="0.45">
      <c r="A82" s="10" t="s">
        <v>279</v>
      </c>
      <c r="B82" s="10" t="s">
        <v>280</v>
      </c>
      <c r="C82" s="10" t="s">
        <v>81</v>
      </c>
      <c r="D82" s="32">
        <f>INDEX('ONS data MYE 5'!$E$6:$E$445, MATCH($B82,'ONS data MYE 5'!$B$6:$B$445,0))</f>
        <v>112718</v>
      </c>
      <c r="E82" s="32">
        <f>INDEX('ONS data MYE 5'!$F$6:$F$445, MATCH($B82,'ONS data MYE 5'!$B$6:$B$445,0))</f>
        <v>1407</v>
      </c>
      <c r="F82" s="32">
        <f t="shared" si="2"/>
        <v>7.2492150571143892</v>
      </c>
      <c r="G82" s="32">
        <f t="shared" si="3"/>
        <v>52.551118944293975</v>
      </c>
      <c r="H82" s="32">
        <f>INDEX('Mapping waste'!$D$5:$M$352,MATCH($B82,'Mapping waste'!$B$5:$B$352,0),MATCH(H$3,'Mapping waste'!$D$4:$M$4,0))*$D82</f>
        <v>0</v>
      </c>
      <c r="I82" s="32">
        <f>INDEX('Mapping waste'!$D$5:$M$352,MATCH($B82,'Mapping waste'!$B$5:$B$352,0),MATCH(I$3,'Mapping waste'!$D$4:$M$4,0))*$D82</f>
        <v>0</v>
      </c>
      <c r="J82" s="32">
        <f>INDEX('Mapping waste'!$D$5:$M$352,MATCH($B82,'Mapping waste'!$B$5:$B$352,0),MATCH(J$3,'Mapping waste'!$D$4:$M$4,0))*$D82</f>
        <v>0</v>
      </c>
      <c r="K82" s="32">
        <f>INDEX('Mapping waste'!$D$5:$M$352,MATCH($B82,'Mapping waste'!$B$5:$B$352,0),MATCH(K$3,'Mapping waste'!$D$4:$M$4,0))*$D82</f>
        <v>0</v>
      </c>
      <c r="L82" s="32">
        <f>INDEX('Mapping waste'!$D$5:$M$352,MATCH($B82,'Mapping waste'!$B$5:$B$352,0),MATCH(L$3,'Mapping waste'!$D$4:$M$4,0))*$D82</f>
        <v>112718</v>
      </c>
      <c r="M82" s="32">
        <f>INDEX('Mapping waste'!$D$5:$M$352,MATCH($B82,'Mapping waste'!$B$5:$B$352,0),MATCH(M$3,'Mapping waste'!$D$4:$M$4,0))*$D82</f>
        <v>0</v>
      </c>
      <c r="N82" s="32">
        <f>INDEX('Mapping waste'!$D$5:$M$352,MATCH($B82,'Mapping waste'!$B$5:$B$352,0),MATCH(N$3,'Mapping waste'!$D$4:$M$4,0))*$D82</f>
        <v>0</v>
      </c>
      <c r="O82" s="32">
        <f>INDEX('Mapping waste'!$D$5:$M$352,MATCH($B82,'Mapping waste'!$B$5:$B$352,0),MATCH(O$3,'Mapping waste'!$D$4:$M$4,0))*$D82</f>
        <v>0</v>
      </c>
      <c r="P82" s="32">
        <f>INDEX('Mapping waste'!$D$5:$M$352,MATCH($B82,'Mapping waste'!$B$5:$B$352,0),MATCH(P$3,'Mapping waste'!$D$4:$M$4,0))*$D82</f>
        <v>0</v>
      </c>
      <c r="Q82" s="32">
        <f>INDEX('Mapping waste'!$D$5:$M$352,MATCH($B82,'Mapping waste'!$B$5:$B$352,0),MATCH(Q$3,'Mapping waste'!$D$4:$M$4,0))*$D82</f>
        <v>0</v>
      </c>
    </row>
    <row r="83" spans="1:17" x14ac:dyDescent="0.45">
      <c r="A83" s="10" t="s">
        <v>281</v>
      </c>
      <c r="B83" s="10" t="s">
        <v>282</v>
      </c>
      <c r="C83" s="10" t="s">
        <v>81</v>
      </c>
      <c r="D83" s="32">
        <f>INDEX('ONS data MYE 5'!$E$6:$E$445, MATCH($B83,'ONS data MYE 5'!$B$6:$B$445,0))</f>
        <v>117128</v>
      </c>
      <c r="E83" s="32">
        <f>INDEX('ONS data MYE 5'!$F$6:$F$445, MATCH($B83,'ONS data MYE 5'!$B$6:$B$445,0))</f>
        <v>976</v>
      </c>
      <c r="F83" s="32">
        <f t="shared" si="2"/>
        <v>6.8834625864130921</v>
      </c>
      <c r="G83" s="32">
        <f t="shared" si="3"/>
        <v>47.382057178548813</v>
      </c>
      <c r="H83" s="32">
        <f>INDEX('Mapping waste'!$D$5:$M$352,MATCH($B83,'Mapping waste'!$B$5:$B$352,0),MATCH(H$3,'Mapping waste'!$D$4:$M$4,0))*$D83</f>
        <v>0</v>
      </c>
      <c r="I83" s="32">
        <f>INDEX('Mapping waste'!$D$5:$M$352,MATCH($B83,'Mapping waste'!$B$5:$B$352,0),MATCH(I$3,'Mapping waste'!$D$4:$M$4,0))*$D83</f>
        <v>0</v>
      </c>
      <c r="J83" s="32">
        <f>INDEX('Mapping waste'!$D$5:$M$352,MATCH($B83,'Mapping waste'!$B$5:$B$352,0),MATCH(J$3,'Mapping waste'!$D$4:$M$4,0))*$D83</f>
        <v>0</v>
      </c>
      <c r="K83" s="32">
        <f>INDEX('Mapping waste'!$D$5:$M$352,MATCH($B83,'Mapping waste'!$B$5:$B$352,0),MATCH(K$3,'Mapping waste'!$D$4:$M$4,0))*$D83</f>
        <v>0</v>
      </c>
      <c r="L83" s="32">
        <f>INDEX('Mapping waste'!$D$5:$M$352,MATCH($B83,'Mapping waste'!$B$5:$B$352,0),MATCH(L$3,'Mapping waste'!$D$4:$M$4,0))*$D83</f>
        <v>117128</v>
      </c>
      <c r="M83" s="32">
        <f>INDEX('Mapping waste'!$D$5:$M$352,MATCH($B83,'Mapping waste'!$B$5:$B$352,0),MATCH(M$3,'Mapping waste'!$D$4:$M$4,0))*$D83</f>
        <v>0</v>
      </c>
      <c r="N83" s="32">
        <f>INDEX('Mapping waste'!$D$5:$M$352,MATCH($B83,'Mapping waste'!$B$5:$B$352,0),MATCH(N$3,'Mapping waste'!$D$4:$M$4,0))*$D83</f>
        <v>0</v>
      </c>
      <c r="O83" s="32">
        <f>INDEX('Mapping waste'!$D$5:$M$352,MATCH($B83,'Mapping waste'!$B$5:$B$352,0),MATCH(O$3,'Mapping waste'!$D$4:$M$4,0))*$D83</f>
        <v>0</v>
      </c>
      <c r="P83" s="32">
        <f>INDEX('Mapping waste'!$D$5:$M$352,MATCH($B83,'Mapping waste'!$B$5:$B$352,0),MATCH(P$3,'Mapping waste'!$D$4:$M$4,0))*$D83</f>
        <v>0</v>
      </c>
      <c r="Q83" s="32">
        <f>INDEX('Mapping waste'!$D$5:$M$352,MATCH($B83,'Mapping waste'!$B$5:$B$352,0),MATCH(Q$3,'Mapping waste'!$D$4:$M$4,0))*$D83</f>
        <v>0</v>
      </c>
    </row>
    <row r="84" spans="1:17" x14ac:dyDescent="0.45">
      <c r="A84" s="10" t="s">
        <v>283</v>
      </c>
      <c r="B84" s="10" t="s">
        <v>284</v>
      </c>
      <c r="C84" s="10" t="s">
        <v>81</v>
      </c>
      <c r="D84" s="32">
        <f>INDEX('ONS data MYE 5'!$E$6:$E$445, MATCH($B84,'ONS data MYE 5'!$B$6:$B$445,0))</f>
        <v>108576</v>
      </c>
      <c r="E84" s="32">
        <f>INDEX('ONS data MYE 5'!$F$6:$F$445, MATCH($B84,'ONS data MYE 5'!$B$6:$B$445,0))</f>
        <v>1416</v>
      </c>
      <c r="F84" s="32">
        <f t="shared" si="2"/>
        <v>7.255591274253665</v>
      </c>
      <c r="G84" s="32">
        <f t="shared" si="3"/>
        <v>52.643604739025925</v>
      </c>
      <c r="H84" s="32">
        <f>INDEX('Mapping waste'!$D$5:$M$352,MATCH($B84,'Mapping waste'!$B$5:$B$352,0),MATCH(H$3,'Mapping waste'!$D$4:$M$4,0))*$D84</f>
        <v>0</v>
      </c>
      <c r="I84" s="32">
        <f>INDEX('Mapping waste'!$D$5:$M$352,MATCH($B84,'Mapping waste'!$B$5:$B$352,0),MATCH(I$3,'Mapping waste'!$D$4:$M$4,0))*$D84</f>
        <v>0</v>
      </c>
      <c r="J84" s="32">
        <f>INDEX('Mapping waste'!$D$5:$M$352,MATCH($B84,'Mapping waste'!$B$5:$B$352,0),MATCH(J$3,'Mapping waste'!$D$4:$M$4,0))*$D84</f>
        <v>0</v>
      </c>
      <c r="K84" s="32">
        <f>INDEX('Mapping waste'!$D$5:$M$352,MATCH($B84,'Mapping waste'!$B$5:$B$352,0),MATCH(K$3,'Mapping waste'!$D$4:$M$4,0))*$D84</f>
        <v>0</v>
      </c>
      <c r="L84" s="32">
        <f>INDEX('Mapping waste'!$D$5:$M$352,MATCH($B84,'Mapping waste'!$B$5:$B$352,0),MATCH(L$3,'Mapping waste'!$D$4:$M$4,0))*$D84</f>
        <v>108576</v>
      </c>
      <c r="M84" s="32">
        <f>INDEX('Mapping waste'!$D$5:$M$352,MATCH($B84,'Mapping waste'!$B$5:$B$352,0),MATCH(M$3,'Mapping waste'!$D$4:$M$4,0))*$D84</f>
        <v>0</v>
      </c>
      <c r="N84" s="32">
        <f>INDEX('Mapping waste'!$D$5:$M$352,MATCH($B84,'Mapping waste'!$B$5:$B$352,0),MATCH(N$3,'Mapping waste'!$D$4:$M$4,0))*$D84</f>
        <v>0</v>
      </c>
      <c r="O84" s="32">
        <f>INDEX('Mapping waste'!$D$5:$M$352,MATCH($B84,'Mapping waste'!$B$5:$B$352,0),MATCH(O$3,'Mapping waste'!$D$4:$M$4,0))*$D84</f>
        <v>0</v>
      </c>
      <c r="P84" s="32">
        <f>INDEX('Mapping waste'!$D$5:$M$352,MATCH($B84,'Mapping waste'!$B$5:$B$352,0),MATCH(P$3,'Mapping waste'!$D$4:$M$4,0))*$D84</f>
        <v>0</v>
      </c>
      <c r="Q84" s="32">
        <f>INDEX('Mapping waste'!$D$5:$M$352,MATCH($B84,'Mapping waste'!$B$5:$B$352,0),MATCH(Q$3,'Mapping waste'!$D$4:$M$4,0))*$D84</f>
        <v>0</v>
      </c>
    </row>
    <row r="85" spans="1:17" x14ac:dyDescent="0.45">
      <c r="A85" s="10" t="s">
        <v>285</v>
      </c>
      <c r="B85" s="10" t="s">
        <v>286</v>
      </c>
      <c r="C85" s="10" t="s">
        <v>81</v>
      </c>
      <c r="D85" s="32">
        <f>INDEX('ONS data MYE 5'!$E$6:$E$445, MATCH($B85,'ONS data MYE 5'!$B$6:$B$445,0))</f>
        <v>120965</v>
      </c>
      <c r="E85" s="32">
        <f>INDEX('ONS data MYE 5'!$F$6:$F$445, MATCH($B85,'ONS data MYE 5'!$B$6:$B$445,0))</f>
        <v>186</v>
      </c>
      <c r="F85" s="32">
        <f t="shared" si="2"/>
        <v>5.2257466737132017</v>
      </c>
      <c r="G85" s="32">
        <f t="shared" si="3"/>
        <v>27.308428297824591</v>
      </c>
      <c r="H85" s="32">
        <f>INDEX('Mapping waste'!$D$5:$M$352,MATCH($B85,'Mapping waste'!$B$5:$B$352,0),MATCH(H$3,'Mapping waste'!$D$4:$M$4,0))*$D85</f>
        <v>6048.25</v>
      </c>
      <c r="I85" s="32">
        <f>INDEX('Mapping waste'!$D$5:$M$352,MATCH($B85,'Mapping waste'!$B$5:$B$352,0),MATCH(I$3,'Mapping waste'!$D$4:$M$4,0))*$D85</f>
        <v>0</v>
      </c>
      <c r="J85" s="32">
        <f>INDEX('Mapping waste'!$D$5:$M$352,MATCH($B85,'Mapping waste'!$B$5:$B$352,0),MATCH(J$3,'Mapping waste'!$D$4:$M$4,0))*$D85</f>
        <v>0</v>
      </c>
      <c r="K85" s="32">
        <f>INDEX('Mapping waste'!$D$5:$M$352,MATCH($B85,'Mapping waste'!$B$5:$B$352,0),MATCH(K$3,'Mapping waste'!$D$4:$M$4,0))*$D85</f>
        <v>0</v>
      </c>
      <c r="L85" s="32">
        <f>INDEX('Mapping waste'!$D$5:$M$352,MATCH($B85,'Mapping waste'!$B$5:$B$352,0),MATCH(L$3,'Mapping waste'!$D$4:$M$4,0))*$D85</f>
        <v>114916.75</v>
      </c>
      <c r="M85" s="32">
        <f>INDEX('Mapping waste'!$D$5:$M$352,MATCH($B85,'Mapping waste'!$B$5:$B$352,0),MATCH(M$3,'Mapping waste'!$D$4:$M$4,0))*$D85</f>
        <v>0</v>
      </c>
      <c r="N85" s="32">
        <f>INDEX('Mapping waste'!$D$5:$M$352,MATCH($B85,'Mapping waste'!$B$5:$B$352,0),MATCH(N$3,'Mapping waste'!$D$4:$M$4,0))*$D85</f>
        <v>0</v>
      </c>
      <c r="O85" s="32">
        <f>INDEX('Mapping waste'!$D$5:$M$352,MATCH($B85,'Mapping waste'!$B$5:$B$352,0),MATCH(O$3,'Mapping waste'!$D$4:$M$4,0))*$D85</f>
        <v>0</v>
      </c>
      <c r="P85" s="32">
        <f>INDEX('Mapping waste'!$D$5:$M$352,MATCH($B85,'Mapping waste'!$B$5:$B$352,0),MATCH(P$3,'Mapping waste'!$D$4:$M$4,0))*$D85</f>
        <v>0</v>
      </c>
      <c r="Q85" s="32">
        <f>INDEX('Mapping waste'!$D$5:$M$352,MATCH($B85,'Mapping waste'!$B$5:$B$352,0),MATCH(Q$3,'Mapping waste'!$D$4:$M$4,0))*$D85</f>
        <v>0</v>
      </c>
    </row>
    <row r="86" spans="1:17" x14ac:dyDescent="0.45">
      <c r="A86" s="10" t="s">
        <v>287</v>
      </c>
      <c r="B86" s="10" t="s">
        <v>288</v>
      </c>
      <c r="C86" s="10" t="s">
        <v>81</v>
      </c>
      <c r="D86" s="32">
        <f>INDEX('ONS data MYE 5'!$E$6:$E$445, MATCH($B86,'ONS data MYE 5'!$B$6:$B$445,0))</f>
        <v>115996</v>
      </c>
      <c r="E86" s="32">
        <f>INDEX('ONS data MYE 5'!$F$6:$F$445, MATCH($B86,'ONS data MYE 5'!$B$6:$B$445,0))</f>
        <v>283</v>
      </c>
      <c r="F86" s="32">
        <f t="shared" si="2"/>
        <v>5.6454468976432377</v>
      </c>
      <c r="G86" s="32">
        <f t="shared" si="3"/>
        <v>31.871070674109657</v>
      </c>
      <c r="H86" s="32">
        <f>INDEX('Mapping waste'!$D$5:$M$352,MATCH($B86,'Mapping waste'!$B$5:$B$352,0),MATCH(H$3,'Mapping waste'!$D$4:$M$4,0))*$D86</f>
        <v>0</v>
      </c>
      <c r="I86" s="32">
        <f>INDEX('Mapping waste'!$D$5:$M$352,MATCH($B86,'Mapping waste'!$B$5:$B$352,0),MATCH(I$3,'Mapping waste'!$D$4:$M$4,0))*$D86</f>
        <v>0</v>
      </c>
      <c r="J86" s="32">
        <f>INDEX('Mapping waste'!$D$5:$M$352,MATCH($B86,'Mapping waste'!$B$5:$B$352,0),MATCH(J$3,'Mapping waste'!$D$4:$M$4,0))*$D86</f>
        <v>0</v>
      </c>
      <c r="K86" s="32">
        <f>INDEX('Mapping waste'!$D$5:$M$352,MATCH($B86,'Mapping waste'!$B$5:$B$352,0),MATCH(K$3,'Mapping waste'!$D$4:$M$4,0))*$D86</f>
        <v>0</v>
      </c>
      <c r="L86" s="32">
        <f>INDEX('Mapping waste'!$D$5:$M$352,MATCH($B86,'Mapping waste'!$B$5:$B$352,0),MATCH(L$3,'Mapping waste'!$D$4:$M$4,0))*$D86</f>
        <v>115996</v>
      </c>
      <c r="M86" s="32">
        <f>INDEX('Mapping waste'!$D$5:$M$352,MATCH($B86,'Mapping waste'!$B$5:$B$352,0),MATCH(M$3,'Mapping waste'!$D$4:$M$4,0))*$D86</f>
        <v>0</v>
      </c>
      <c r="N86" s="32">
        <f>INDEX('Mapping waste'!$D$5:$M$352,MATCH($B86,'Mapping waste'!$B$5:$B$352,0),MATCH(N$3,'Mapping waste'!$D$4:$M$4,0))*$D86</f>
        <v>0</v>
      </c>
      <c r="O86" s="32">
        <f>INDEX('Mapping waste'!$D$5:$M$352,MATCH($B86,'Mapping waste'!$B$5:$B$352,0),MATCH(O$3,'Mapping waste'!$D$4:$M$4,0))*$D86</f>
        <v>0</v>
      </c>
      <c r="P86" s="32">
        <f>INDEX('Mapping waste'!$D$5:$M$352,MATCH($B86,'Mapping waste'!$B$5:$B$352,0),MATCH(P$3,'Mapping waste'!$D$4:$M$4,0))*$D86</f>
        <v>0</v>
      </c>
      <c r="Q86" s="32">
        <f>INDEX('Mapping waste'!$D$5:$M$352,MATCH($B86,'Mapping waste'!$B$5:$B$352,0),MATCH(Q$3,'Mapping waste'!$D$4:$M$4,0))*$D86</f>
        <v>0</v>
      </c>
    </row>
    <row r="87" spans="1:17" x14ac:dyDescent="0.45">
      <c r="A87" s="10" t="s">
        <v>669</v>
      </c>
      <c r="B87" s="10" t="s">
        <v>670</v>
      </c>
      <c r="C87" s="10" t="s">
        <v>81</v>
      </c>
      <c r="D87" s="32">
        <f>INDEX('ONS data MYE 5'!$E$6:$E$445, MATCH($B87,'ONS data MYE 5'!$B$6:$B$445,0))</f>
        <v>79098</v>
      </c>
      <c r="E87" s="32">
        <f>INDEX('ONS data MYE 5'!$F$6:$F$445, MATCH($B87,'ONS data MYE 5'!$B$6:$B$445,0))</f>
        <v>493</v>
      </c>
      <c r="F87" s="32">
        <f t="shared" si="2"/>
        <v>6.2005091740426899</v>
      </c>
      <c r="G87" s="32">
        <f t="shared" si="3"/>
        <v>38.446314017387557</v>
      </c>
      <c r="H87" s="32">
        <f>INDEX('Mapping waste'!$D$5:$M$352,MATCH($B87,'Mapping waste'!$B$5:$B$352,0),MATCH(H$3,'Mapping waste'!$D$4:$M$4,0))*$D87</f>
        <v>0</v>
      </c>
      <c r="I87" s="32">
        <f>INDEX('Mapping waste'!$D$5:$M$352,MATCH($B87,'Mapping waste'!$B$5:$B$352,0),MATCH(I$3,'Mapping waste'!$D$4:$M$4,0))*$D87</f>
        <v>0</v>
      </c>
      <c r="J87" s="32">
        <f>INDEX('Mapping waste'!$D$5:$M$352,MATCH($B87,'Mapping waste'!$B$5:$B$352,0),MATCH(J$3,'Mapping waste'!$D$4:$M$4,0))*$D87</f>
        <v>0</v>
      </c>
      <c r="K87" s="32">
        <f>INDEX('Mapping waste'!$D$5:$M$352,MATCH($B87,'Mapping waste'!$B$5:$B$352,0),MATCH(K$3,'Mapping waste'!$D$4:$M$4,0))*$D87</f>
        <v>0</v>
      </c>
      <c r="L87" s="32">
        <f>INDEX('Mapping waste'!$D$5:$M$352,MATCH($B87,'Mapping waste'!$B$5:$B$352,0),MATCH(L$3,'Mapping waste'!$D$4:$M$4,0))*$D87</f>
        <v>63278.400000000001</v>
      </c>
      <c r="M87" s="32">
        <f>INDEX('Mapping waste'!$D$5:$M$352,MATCH($B87,'Mapping waste'!$B$5:$B$352,0),MATCH(M$3,'Mapping waste'!$D$4:$M$4,0))*$D87</f>
        <v>0</v>
      </c>
      <c r="N87" s="32">
        <f>INDEX('Mapping waste'!$D$5:$M$352,MATCH($B87,'Mapping waste'!$B$5:$B$352,0),MATCH(N$3,'Mapping waste'!$D$4:$M$4,0))*$D87</f>
        <v>0</v>
      </c>
      <c r="O87" s="32">
        <f>INDEX('Mapping waste'!$D$5:$M$352,MATCH($B87,'Mapping waste'!$B$5:$B$352,0),MATCH(O$3,'Mapping waste'!$D$4:$M$4,0))*$D87</f>
        <v>0</v>
      </c>
      <c r="P87" s="32">
        <f>INDEX('Mapping waste'!$D$5:$M$352,MATCH($B87,'Mapping waste'!$B$5:$B$352,0),MATCH(P$3,'Mapping waste'!$D$4:$M$4,0))*$D87</f>
        <v>0</v>
      </c>
      <c r="Q87" s="32">
        <f>INDEX('Mapping waste'!$D$5:$M$352,MATCH($B87,'Mapping waste'!$B$5:$B$352,0),MATCH(Q$3,'Mapping waste'!$D$4:$M$4,0))*$D87</f>
        <v>15819.6</v>
      </c>
    </row>
    <row r="88" spans="1:17" x14ac:dyDescent="0.45">
      <c r="A88" s="10" t="s">
        <v>671</v>
      </c>
      <c r="B88" s="10" t="s">
        <v>672</v>
      </c>
      <c r="C88" s="10" t="s">
        <v>81</v>
      </c>
      <c r="D88" s="32">
        <f>INDEX('ONS data MYE 5'!$E$6:$E$445, MATCH($B88,'ONS data MYE 5'!$B$6:$B$445,0))</f>
        <v>104579</v>
      </c>
      <c r="E88" s="32">
        <f>INDEX('ONS data MYE 5'!$F$6:$F$445, MATCH($B88,'ONS data MYE 5'!$B$6:$B$445,0))</f>
        <v>1584</v>
      </c>
      <c r="F88" s="32">
        <f t="shared" si="2"/>
        <v>7.3677085723743714</v>
      </c>
      <c r="G88" s="32">
        <f t="shared" si="3"/>
        <v>54.283129607438795</v>
      </c>
      <c r="H88" s="32">
        <f>INDEX('Mapping waste'!$D$5:$M$352,MATCH($B88,'Mapping waste'!$B$5:$B$352,0),MATCH(H$3,'Mapping waste'!$D$4:$M$4,0))*$D88</f>
        <v>0</v>
      </c>
      <c r="I88" s="32">
        <f>INDEX('Mapping waste'!$D$5:$M$352,MATCH($B88,'Mapping waste'!$B$5:$B$352,0),MATCH(I$3,'Mapping waste'!$D$4:$M$4,0))*$D88</f>
        <v>0</v>
      </c>
      <c r="J88" s="32">
        <f>INDEX('Mapping waste'!$D$5:$M$352,MATCH($B88,'Mapping waste'!$B$5:$B$352,0),MATCH(J$3,'Mapping waste'!$D$4:$M$4,0))*$D88</f>
        <v>0</v>
      </c>
      <c r="K88" s="32">
        <f>INDEX('Mapping waste'!$D$5:$M$352,MATCH($B88,'Mapping waste'!$B$5:$B$352,0),MATCH(K$3,'Mapping waste'!$D$4:$M$4,0))*$D88</f>
        <v>0</v>
      </c>
      <c r="L88" s="32">
        <f>INDEX('Mapping waste'!$D$5:$M$352,MATCH($B88,'Mapping waste'!$B$5:$B$352,0),MATCH(L$3,'Mapping waste'!$D$4:$M$4,0))*$D88</f>
        <v>0</v>
      </c>
      <c r="M88" s="32">
        <f>INDEX('Mapping waste'!$D$5:$M$352,MATCH($B88,'Mapping waste'!$B$5:$B$352,0),MATCH(M$3,'Mapping waste'!$D$4:$M$4,0))*$D88</f>
        <v>0</v>
      </c>
      <c r="N88" s="32">
        <f>INDEX('Mapping waste'!$D$5:$M$352,MATCH($B88,'Mapping waste'!$B$5:$B$352,0),MATCH(N$3,'Mapping waste'!$D$4:$M$4,0))*$D88</f>
        <v>0</v>
      </c>
      <c r="O88" s="32">
        <f>INDEX('Mapping waste'!$D$5:$M$352,MATCH($B88,'Mapping waste'!$B$5:$B$352,0),MATCH(O$3,'Mapping waste'!$D$4:$M$4,0))*$D88</f>
        <v>0</v>
      </c>
      <c r="P88" s="32">
        <f>INDEX('Mapping waste'!$D$5:$M$352,MATCH($B88,'Mapping waste'!$B$5:$B$352,0),MATCH(P$3,'Mapping waste'!$D$4:$M$4,0))*$D88</f>
        <v>0</v>
      </c>
      <c r="Q88" s="32">
        <f>INDEX('Mapping waste'!$D$5:$M$352,MATCH($B88,'Mapping waste'!$B$5:$B$352,0),MATCH(Q$3,'Mapping waste'!$D$4:$M$4,0))*$D88</f>
        <v>104579</v>
      </c>
    </row>
    <row r="89" spans="1:17" x14ac:dyDescent="0.45">
      <c r="A89" s="10" t="s">
        <v>673</v>
      </c>
      <c r="B89" s="10" t="s">
        <v>674</v>
      </c>
      <c r="C89" s="10" t="s">
        <v>81</v>
      </c>
      <c r="D89" s="32">
        <f>INDEX('ONS data MYE 5'!$E$6:$E$445, MATCH($B89,'ONS data MYE 5'!$B$6:$B$445,0))</f>
        <v>100780</v>
      </c>
      <c r="E89" s="32">
        <f>INDEX('ONS data MYE 5'!$F$6:$F$445, MATCH($B89,'ONS data MYE 5'!$B$6:$B$445,0))</f>
        <v>366</v>
      </c>
      <c r="F89" s="32">
        <f t="shared" si="2"/>
        <v>5.9026333334013659</v>
      </c>
      <c r="G89" s="32">
        <f t="shared" si="3"/>
        <v>34.841080268580917</v>
      </c>
      <c r="H89" s="32">
        <f>INDEX('Mapping waste'!$D$5:$M$352,MATCH($B89,'Mapping waste'!$B$5:$B$352,0),MATCH(H$3,'Mapping waste'!$D$4:$M$4,0))*$D89</f>
        <v>0</v>
      </c>
      <c r="I89" s="32">
        <f>INDEX('Mapping waste'!$D$5:$M$352,MATCH($B89,'Mapping waste'!$B$5:$B$352,0),MATCH(I$3,'Mapping waste'!$D$4:$M$4,0))*$D89</f>
        <v>0</v>
      </c>
      <c r="J89" s="32">
        <f>INDEX('Mapping waste'!$D$5:$M$352,MATCH($B89,'Mapping waste'!$B$5:$B$352,0),MATCH(J$3,'Mapping waste'!$D$4:$M$4,0))*$D89</f>
        <v>0</v>
      </c>
      <c r="K89" s="32">
        <f>INDEX('Mapping waste'!$D$5:$M$352,MATCH($B89,'Mapping waste'!$B$5:$B$352,0),MATCH(K$3,'Mapping waste'!$D$4:$M$4,0))*$D89</f>
        <v>0</v>
      </c>
      <c r="L89" s="32">
        <f>INDEX('Mapping waste'!$D$5:$M$352,MATCH($B89,'Mapping waste'!$B$5:$B$352,0),MATCH(L$3,'Mapping waste'!$D$4:$M$4,0))*$D89</f>
        <v>13101.4</v>
      </c>
      <c r="M89" s="32">
        <f>INDEX('Mapping waste'!$D$5:$M$352,MATCH($B89,'Mapping waste'!$B$5:$B$352,0),MATCH(M$3,'Mapping waste'!$D$4:$M$4,0))*$D89</f>
        <v>0</v>
      </c>
      <c r="N89" s="32">
        <f>INDEX('Mapping waste'!$D$5:$M$352,MATCH($B89,'Mapping waste'!$B$5:$B$352,0),MATCH(N$3,'Mapping waste'!$D$4:$M$4,0))*$D89</f>
        <v>0</v>
      </c>
      <c r="O89" s="32">
        <f>INDEX('Mapping waste'!$D$5:$M$352,MATCH($B89,'Mapping waste'!$B$5:$B$352,0),MATCH(O$3,'Mapping waste'!$D$4:$M$4,0))*$D89</f>
        <v>0</v>
      </c>
      <c r="P89" s="32">
        <f>INDEX('Mapping waste'!$D$5:$M$352,MATCH($B89,'Mapping waste'!$B$5:$B$352,0),MATCH(P$3,'Mapping waste'!$D$4:$M$4,0))*$D89</f>
        <v>0</v>
      </c>
      <c r="Q89" s="32">
        <f>INDEX('Mapping waste'!$D$5:$M$352,MATCH($B89,'Mapping waste'!$B$5:$B$352,0),MATCH(Q$3,'Mapping waste'!$D$4:$M$4,0))*$D89</f>
        <v>87678.6</v>
      </c>
    </row>
    <row r="90" spans="1:17" x14ac:dyDescent="0.45">
      <c r="A90" s="10" t="s">
        <v>689</v>
      </c>
      <c r="B90" s="10" t="s">
        <v>690</v>
      </c>
      <c r="C90" s="10" t="s">
        <v>81</v>
      </c>
      <c r="D90" s="32">
        <f>INDEX('ONS data MYE 5'!$E$6:$E$445, MATCH($B90,'ONS data MYE 5'!$B$6:$B$445,0))</f>
        <v>116304</v>
      </c>
      <c r="E90" s="32">
        <f>INDEX('ONS data MYE 5'!$F$6:$F$445, MATCH($B90,'ONS data MYE 5'!$B$6:$B$445,0))</f>
        <v>182</v>
      </c>
      <c r="F90" s="32">
        <f t="shared" si="2"/>
        <v>5.2040066870767951</v>
      </c>
      <c r="G90" s="32">
        <f t="shared" si="3"/>
        <v>27.081685599140002</v>
      </c>
      <c r="H90" s="32">
        <f>INDEX('Mapping waste'!$D$5:$M$352,MATCH($B90,'Mapping waste'!$B$5:$B$352,0),MATCH(H$3,'Mapping waste'!$D$4:$M$4,0))*$D90</f>
        <v>0</v>
      </c>
      <c r="I90" s="32">
        <f>INDEX('Mapping waste'!$D$5:$M$352,MATCH($B90,'Mapping waste'!$B$5:$B$352,0),MATCH(I$3,'Mapping waste'!$D$4:$M$4,0))*$D90</f>
        <v>0</v>
      </c>
      <c r="J90" s="32">
        <f>INDEX('Mapping waste'!$D$5:$M$352,MATCH($B90,'Mapping waste'!$B$5:$B$352,0),MATCH(J$3,'Mapping waste'!$D$4:$M$4,0))*$D90</f>
        <v>0</v>
      </c>
      <c r="K90" s="32">
        <f>INDEX('Mapping waste'!$D$5:$M$352,MATCH($B90,'Mapping waste'!$B$5:$B$352,0),MATCH(K$3,'Mapping waste'!$D$4:$M$4,0))*$D90</f>
        <v>0</v>
      </c>
      <c r="L90" s="32">
        <f>INDEX('Mapping waste'!$D$5:$M$352,MATCH($B90,'Mapping waste'!$B$5:$B$352,0),MATCH(L$3,'Mapping waste'!$D$4:$M$4,0))*$D90</f>
        <v>116304</v>
      </c>
      <c r="M90" s="32">
        <f>INDEX('Mapping waste'!$D$5:$M$352,MATCH($B90,'Mapping waste'!$B$5:$B$352,0),MATCH(M$3,'Mapping waste'!$D$4:$M$4,0))*$D90</f>
        <v>0</v>
      </c>
      <c r="N90" s="32">
        <f>INDEX('Mapping waste'!$D$5:$M$352,MATCH($B90,'Mapping waste'!$B$5:$B$352,0),MATCH(N$3,'Mapping waste'!$D$4:$M$4,0))*$D90</f>
        <v>0</v>
      </c>
      <c r="O90" s="32">
        <f>INDEX('Mapping waste'!$D$5:$M$352,MATCH($B90,'Mapping waste'!$B$5:$B$352,0),MATCH(O$3,'Mapping waste'!$D$4:$M$4,0))*$D90</f>
        <v>0</v>
      </c>
      <c r="P90" s="32">
        <f>INDEX('Mapping waste'!$D$5:$M$352,MATCH($B90,'Mapping waste'!$B$5:$B$352,0),MATCH(P$3,'Mapping waste'!$D$4:$M$4,0))*$D90</f>
        <v>0</v>
      </c>
      <c r="Q90" s="32">
        <f>INDEX('Mapping waste'!$D$5:$M$352,MATCH($B90,'Mapping waste'!$B$5:$B$352,0),MATCH(Q$3,'Mapping waste'!$D$4:$M$4,0))*$D90</f>
        <v>0</v>
      </c>
    </row>
    <row r="91" spans="1:17" x14ac:dyDescent="0.45">
      <c r="A91" s="10" t="s">
        <v>22</v>
      </c>
      <c r="B91" s="10" t="s">
        <v>23</v>
      </c>
      <c r="C91" s="10" t="s">
        <v>24</v>
      </c>
      <c r="D91" s="32">
        <f>INDEX('ONS data MYE 5'!$E$6:$E$445, MATCH($B91,'ONS data MYE 5'!$B$6:$B$445,0))</f>
        <v>7654</v>
      </c>
      <c r="E91" s="32">
        <f>INDEX('ONS data MYE 5'!$F$6:$F$445, MATCH($B91,'ONS data MYE 5'!$B$6:$B$445,0))</f>
        <v>2636</v>
      </c>
      <c r="F91" s="32">
        <f t="shared" si="2"/>
        <v>7.877017895622398</v>
      </c>
      <c r="G91" s="32">
        <f t="shared" si="3"/>
        <v>62.047410927955511</v>
      </c>
      <c r="H91" s="32">
        <f>INDEX('Mapping waste'!$D$5:$M$352,MATCH($B91,'Mapping waste'!$B$5:$B$352,0),MATCH(H$3,'Mapping waste'!$D$4:$M$4,0))*$D91</f>
        <v>0</v>
      </c>
      <c r="I91" s="32">
        <f>INDEX('Mapping waste'!$D$5:$M$352,MATCH($B91,'Mapping waste'!$B$5:$B$352,0),MATCH(I$3,'Mapping waste'!$D$4:$M$4,0))*$D91</f>
        <v>0</v>
      </c>
      <c r="J91" s="32">
        <f>INDEX('Mapping waste'!$D$5:$M$352,MATCH($B91,'Mapping waste'!$B$5:$B$352,0),MATCH(J$3,'Mapping waste'!$D$4:$M$4,0))*$D91</f>
        <v>0</v>
      </c>
      <c r="K91" s="32">
        <f>INDEX('Mapping waste'!$D$5:$M$352,MATCH($B91,'Mapping waste'!$B$5:$B$352,0),MATCH(K$3,'Mapping waste'!$D$4:$M$4,0))*$D91</f>
        <v>0</v>
      </c>
      <c r="L91" s="32">
        <f>INDEX('Mapping waste'!$D$5:$M$352,MATCH($B91,'Mapping waste'!$B$5:$B$352,0),MATCH(L$3,'Mapping waste'!$D$4:$M$4,0))*$D91</f>
        <v>0</v>
      </c>
      <c r="M91" s="32">
        <f>INDEX('Mapping waste'!$D$5:$M$352,MATCH($B91,'Mapping waste'!$B$5:$B$352,0),MATCH(M$3,'Mapping waste'!$D$4:$M$4,0))*$D91</f>
        <v>0</v>
      </c>
      <c r="N91" s="32">
        <f>INDEX('Mapping waste'!$D$5:$M$352,MATCH($B91,'Mapping waste'!$B$5:$B$352,0),MATCH(N$3,'Mapping waste'!$D$4:$M$4,0))*$D91</f>
        <v>7654</v>
      </c>
      <c r="O91" s="32">
        <f>INDEX('Mapping waste'!$D$5:$M$352,MATCH($B91,'Mapping waste'!$B$5:$B$352,0),MATCH(O$3,'Mapping waste'!$D$4:$M$4,0))*$D91</f>
        <v>0</v>
      </c>
      <c r="P91" s="32">
        <f>INDEX('Mapping waste'!$D$5:$M$352,MATCH($B91,'Mapping waste'!$B$5:$B$352,0),MATCH(P$3,'Mapping waste'!$D$4:$M$4,0))*$D91</f>
        <v>0</v>
      </c>
      <c r="Q91" s="32">
        <f>INDEX('Mapping waste'!$D$5:$M$352,MATCH($B91,'Mapping waste'!$B$5:$B$352,0),MATCH(Q$3,'Mapping waste'!$D$4:$M$4,0))*$D91</f>
        <v>0</v>
      </c>
    </row>
    <row r="92" spans="1:17" x14ac:dyDescent="0.45">
      <c r="A92" s="10" t="s">
        <v>25</v>
      </c>
      <c r="B92" s="10" t="s">
        <v>26</v>
      </c>
      <c r="C92" s="10" t="s">
        <v>24</v>
      </c>
      <c r="D92" s="32">
        <f>INDEX('ONS data MYE 5'!$E$6:$E$445, MATCH($B92,'ONS data MYE 5'!$B$6:$B$445,0))</f>
        <v>244796</v>
      </c>
      <c r="E92" s="32">
        <f>INDEX('ONS data MYE 5'!$F$6:$F$445, MATCH($B92,'ONS data MYE 5'!$B$6:$B$445,0))</f>
        <v>11393</v>
      </c>
      <c r="F92" s="32">
        <f t="shared" si="2"/>
        <v>9.340754410698116</v>
      </c>
      <c r="G92" s="32">
        <f t="shared" si="3"/>
        <v>87.249692960976304</v>
      </c>
      <c r="H92" s="32">
        <f>INDEX('Mapping waste'!$D$5:$M$352,MATCH($B92,'Mapping waste'!$B$5:$B$352,0),MATCH(H$3,'Mapping waste'!$D$4:$M$4,0))*$D92</f>
        <v>0</v>
      </c>
      <c r="I92" s="32">
        <f>INDEX('Mapping waste'!$D$5:$M$352,MATCH($B92,'Mapping waste'!$B$5:$B$352,0),MATCH(I$3,'Mapping waste'!$D$4:$M$4,0))*$D92</f>
        <v>0</v>
      </c>
      <c r="J92" s="32">
        <f>INDEX('Mapping waste'!$D$5:$M$352,MATCH($B92,'Mapping waste'!$B$5:$B$352,0),MATCH(J$3,'Mapping waste'!$D$4:$M$4,0))*$D92</f>
        <v>0</v>
      </c>
      <c r="K92" s="32">
        <f>INDEX('Mapping waste'!$D$5:$M$352,MATCH($B92,'Mapping waste'!$B$5:$B$352,0),MATCH(K$3,'Mapping waste'!$D$4:$M$4,0))*$D92</f>
        <v>0</v>
      </c>
      <c r="L92" s="32">
        <f>INDEX('Mapping waste'!$D$5:$M$352,MATCH($B92,'Mapping waste'!$B$5:$B$352,0),MATCH(L$3,'Mapping waste'!$D$4:$M$4,0))*$D92</f>
        <v>0</v>
      </c>
      <c r="M92" s="32">
        <f>INDEX('Mapping waste'!$D$5:$M$352,MATCH($B92,'Mapping waste'!$B$5:$B$352,0),MATCH(M$3,'Mapping waste'!$D$4:$M$4,0))*$D92</f>
        <v>0</v>
      </c>
      <c r="N92" s="32">
        <f>INDEX('Mapping waste'!$D$5:$M$352,MATCH($B92,'Mapping waste'!$B$5:$B$352,0),MATCH(N$3,'Mapping waste'!$D$4:$M$4,0))*$D92</f>
        <v>244796</v>
      </c>
      <c r="O92" s="32">
        <f>INDEX('Mapping waste'!$D$5:$M$352,MATCH($B92,'Mapping waste'!$B$5:$B$352,0),MATCH(O$3,'Mapping waste'!$D$4:$M$4,0))*$D92</f>
        <v>0</v>
      </c>
      <c r="P92" s="32">
        <f>INDEX('Mapping waste'!$D$5:$M$352,MATCH($B92,'Mapping waste'!$B$5:$B$352,0),MATCH(P$3,'Mapping waste'!$D$4:$M$4,0))*$D92</f>
        <v>0</v>
      </c>
      <c r="Q92" s="32">
        <f>INDEX('Mapping waste'!$D$5:$M$352,MATCH($B92,'Mapping waste'!$B$5:$B$352,0),MATCH(Q$3,'Mapping waste'!$D$4:$M$4,0))*$D92</f>
        <v>0</v>
      </c>
    </row>
    <row r="93" spans="1:17" x14ac:dyDescent="0.45">
      <c r="A93" s="10" t="s">
        <v>60</v>
      </c>
      <c r="B93" s="10" t="s">
        <v>61</v>
      </c>
      <c r="C93" s="10" t="s">
        <v>24</v>
      </c>
      <c r="D93" s="32">
        <f>INDEX('ONS data MYE 5'!$E$6:$E$445, MATCH($B93,'ONS data MYE 5'!$B$6:$B$445,0))</f>
        <v>387803</v>
      </c>
      <c r="E93" s="32">
        <f>INDEX('ONS data MYE 5'!$F$6:$F$445, MATCH($B93,'ONS data MYE 5'!$B$6:$B$445,0))</f>
        <v>4470</v>
      </c>
      <c r="F93" s="32">
        <f t="shared" si="2"/>
        <v>8.4051436876076142</v>
      </c>
      <c r="G93" s="32">
        <f t="shared" si="3"/>
        <v>70.646440409330125</v>
      </c>
      <c r="H93" s="32">
        <f>INDEX('Mapping waste'!$D$5:$M$352,MATCH($B93,'Mapping waste'!$B$5:$B$352,0),MATCH(H$3,'Mapping waste'!$D$4:$M$4,0))*$D93</f>
        <v>0</v>
      </c>
      <c r="I93" s="32">
        <f>INDEX('Mapping waste'!$D$5:$M$352,MATCH($B93,'Mapping waste'!$B$5:$B$352,0),MATCH(I$3,'Mapping waste'!$D$4:$M$4,0))*$D93</f>
        <v>0</v>
      </c>
      <c r="J93" s="32">
        <f>INDEX('Mapping waste'!$D$5:$M$352,MATCH($B93,'Mapping waste'!$B$5:$B$352,0),MATCH(J$3,'Mapping waste'!$D$4:$M$4,0))*$D93</f>
        <v>0</v>
      </c>
      <c r="K93" s="32">
        <f>INDEX('Mapping waste'!$D$5:$M$352,MATCH($B93,'Mapping waste'!$B$5:$B$352,0),MATCH(K$3,'Mapping waste'!$D$4:$M$4,0))*$D93</f>
        <v>0</v>
      </c>
      <c r="L93" s="32">
        <f>INDEX('Mapping waste'!$D$5:$M$352,MATCH($B93,'Mapping waste'!$B$5:$B$352,0),MATCH(L$3,'Mapping waste'!$D$4:$M$4,0))*$D93</f>
        <v>0</v>
      </c>
      <c r="M93" s="32">
        <f>INDEX('Mapping waste'!$D$5:$M$352,MATCH($B93,'Mapping waste'!$B$5:$B$352,0),MATCH(M$3,'Mapping waste'!$D$4:$M$4,0))*$D93</f>
        <v>0</v>
      </c>
      <c r="N93" s="32">
        <f>INDEX('Mapping waste'!$D$5:$M$352,MATCH($B93,'Mapping waste'!$B$5:$B$352,0),MATCH(N$3,'Mapping waste'!$D$4:$M$4,0))*$D93</f>
        <v>387803</v>
      </c>
      <c r="O93" s="32">
        <f>INDEX('Mapping waste'!$D$5:$M$352,MATCH($B93,'Mapping waste'!$B$5:$B$352,0),MATCH(O$3,'Mapping waste'!$D$4:$M$4,0))*$D93</f>
        <v>0</v>
      </c>
      <c r="P93" s="32">
        <f>INDEX('Mapping waste'!$D$5:$M$352,MATCH($B93,'Mapping waste'!$B$5:$B$352,0),MATCH(P$3,'Mapping waste'!$D$4:$M$4,0))*$D93</f>
        <v>0</v>
      </c>
      <c r="Q93" s="32">
        <f>INDEX('Mapping waste'!$D$5:$M$352,MATCH($B93,'Mapping waste'!$B$5:$B$352,0),MATCH(Q$3,'Mapping waste'!$D$4:$M$4,0))*$D93</f>
        <v>0</v>
      </c>
    </row>
    <row r="94" spans="1:17" x14ac:dyDescent="0.45">
      <c r="A94" s="10" t="s">
        <v>62</v>
      </c>
      <c r="B94" s="10" t="s">
        <v>63</v>
      </c>
      <c r="C94" s="10" t="s">
        <v>24</v>
      </c>
      <c r="D94" s="32">
        <f>INDEX('ONS data MYE 5'!$E$6:$E$445, MATCH($B94,'ONS data MYE 5'!$B$6:$B$445,0))</f>
        <v>329102</v>
      </c>
      <c r="E94" s="32">
        <f>INDEX('ONS data MYE 5'!$F$6:$F$445, MATCH($B94,'ONS data MYE 5'!$B$6:$B$445,0))</f>
        <v>7612</v>
      </c>
      <c r="F94" s="32">
        <f t="shared" si="2"/>
        <v>8.9374812284160399</v>
      </c>
      <c r="G94" s="32">
        <f t="shared" si="3"/>
        <v>79.878570708289089</v>
      </c>
      <c r="H94" s="32">
        <f>INDEX('Mapping waste'!$D$5:$M$352,MATCH($B94,'Mapping waste'!$B$5:$B$352,0),MATCH(H$3,'Mapping waste'!$D$4:$M$4,0))*$D94</f>
        <v>0</v>
      </c>
      <c r="I94" s="32">
        <f>INDEX('Mapping waste'!$D$5:$M$352,MATCH($B94,'Mapping waste'!$B$5:$B$352,0),MATCH(I$3,'Mapping waste'!$D$4:$M$4,0))*$D94</f>
        <v>0</v>
      </c>
      <c r="J94" s="32">
        <f>INDEX('Mapping waste'!$D$5:$M$352,MATCH($B94,'Mapping waste'!$B$5:$B$352,0),MATCH(J$3,'Mapping waste'!$D$4:$M$4,0))*$D94</f>
        <v>0</v>
      </c>
      <c r="K94" s="32">
        <f>INDEX('Mapping waste'!$D$5:$M$352,MATCH($B94,'Mapping waste'!$B$5:$B$352,0),MATCH(K$3,'Mapping waste'!$D$4:$M$4,0))*$D94</f>
        <v>0</v>
      </c>
      <c r="L94" s="32">
        <f>INDEX('Mapping waste'!$D$5:$M$352,MATCH($B94,'Mapping waste'!$B$5:$B$352,0),MATCH(L$3,'Mapping waste'!$D$4:$M$4,0))*$D94</f>
        <v>0</v>
      </c>
      <c r="M94" s="32">
        <f>INDEX('Mapping waste'!$D$5:$M$352,MATCH($B94,'Mapping waste'!$B$5:$B$352,0),MATCH(M$3,'Mapping waste'!$D$4:$M$4,0))*$D94</f>
        <v>0</v>
      </c>
      <c r="N94" s="32">
        <f>INDEX('Mapping waste'!$D$5:$M$352,MATCH($B94,'Mapping waste'!$B$5:$B$352,0),MATCH(N$3,'Mapping waste'!$D$4:$M$4,0))*$D94</f>
        <v>329102</v>
      </c>
      <c r="O94" s="32">
        <f>INDEX('Mapping waste'!$D$5:$M$352,MATCH($B94,'Mapping waste'!$B$5:$B$352,0),MATCH(O$3,'Mapping waste'!$D$4:$M$4,0))*$D94</f>
        <v>0</v>
      </c>
      <c r="P94" s="32">
        <f>INDEX('Mapping waste'!$D$5:$M$352,MATCH($B94,'Mapping waste'!$B$5:$B$352,0),MATCH(P$3,'Mapping waste'!$D$4:$M$4,0))*$D94</f>
        <v>0</v>
      </c>
      <c r="Q94" s="32">
        <f>INDEX('Mapping waste'!$D$5:$M$352,MATCH($B94,'Mapping waste'!$B$5:$B$352,0),MATCH(Q$3,'Mapping waste'!$D$4:$M$4,0))*$D94</f>
        <v>0</v>
      </c>
    </row>
    <row r="95" spans="1:17" x14ac:dyDescent="0.45">
      <c r="A95" s="10" t="s">
        <v>64</v>
      </c>
      <c r="B95" s="10" t="s">
        <v>65</v>
      </c>
      <c r="C95" s="10" t="s">
        <v>24</v>
      </c>
      <c r="D95" s="32">
        <f>INDEX('ONS data MYE 5'!$E$6:$E$445, MATCH($B95,'ONS data MYE 5'!$B$6:$B$445,0))</f>
        <v>342736</v>
      </c>
      <c r="E95" s="32">
        <f>INDEX('ONS data MYE 5'!$F$6:$F$445, MATCH($B95,'ONS data MYE 5'!$B$6:$B$445,0))</f>
        <v>6170</v>
      </c>
      <c r="F95" s="32">
        <f t="shared" si="2"/>
        <v>8.727454116899434</v>
      </c>
      <c r="G95" s="32">
        <f t="shared" si="3"/>
        <v>76.168455362584879</v>
      </c>
      <c r="H95" s="32">
        <f>INDEX('Mapping waste'!$D$5:$M$352,MATCH($B95,'Mapping waste'!$B$5:$B$352,0),MATCH(H$3,'Mapping waste'!$D$4:$M$4,0))*$D95</f>
        <v>0</v>
      </c>
      <c r="I95" s="32">
        <f>INDEX('Mapping waste'!$D$5:$M$352,MATCH($B95,'Mapping waste'!$B$5:$B$352,0),MATCH(I$3,'Mapping waste'!$D$4:$M$4,0))*$D95</f>
        <v>0</v>
      </c>
      <c r="J95" s="32">
        <f>INDEX('Mapping waste'!$D$5:$M$352,MATCH($B95,'Mapping waste'!$B$5:$B$352,0),MATCH(J$3,'Mapping waste'!$D$4:$M$4,0))*$D95</f>
        <v>0</v>
      </c>
      <c r="K95" s="32">
        <f>INDEX('Mapping waste'!$D$5:$M$352,MATCH($B95,'Mapping waste'!$B$5:$B$352,0),MATCH(K$3,'Mapping waste'!$D$4:$M$4,0))*$D95</f>
        <v>0</v>
      </c>
      <c r="L95" s="32">
        <f>INDEX('Mapping waste'!$D$5:$M$352,MATCH($B95,'Mapping waste'!$B$5:$B$352,0),MATCH(L$3,'Mapping waste'!$D$4:$M$4,0))*$D95</f>
        <v>0</v>
      </c>
      <c r="M95" s="32">
        <f>INDEX('Mapping waste'!$D$5:$M$352,MATCH($B95,'Mapping waste'!$B$5:$B$352,0),MATCH(M$3,'Mapping waste'!$D$4:$M$4,0))*$D95</f>
        <v>0</v>
      </c>
      <c r="N95" s="32">
        <f>INDEX('Mapping waste'!$D$5:$M$352,MATCH($B95,'Mapping waste'!$B$5:$B$352,0),MATCH(N$3,'Mapping waste'!$D$4:$M$4,0))*$D95</f>
        <v>342736</v>
      </c>
      <c r="O95" s="32">
        <f>INDEX('Mapping waste'!$D$5:$M$352,MATCH($B95,'Mapping waste'!$B$5:$B$352,0),MATCH(O$3,'Mapping waste'!$D$4:$M$4,0))*$D95</f>
        <v>0</v>
      </c>
      <c r="P95" s="32">
        <f>INDEX('Mapping waste'!$D$5:$M$352,MATCH($B95,'Mapping waste'!$B$5:$B$352,0),MATCH(P$3,'Mapping waste'!$D$4:$M$4,0))*$D95</f>
        <v>0</v>
      </c>
      <c r="Q95" s="32">
        <f>INDEX('Mapping waste'!$D$5:$M$352,MATCH($B95,'Mapping waste'!$B$5:$B$352,0),MATCH(Q$3,'Mapping waste'!$D$4:$M$4,0))*$D95</f>
        <v>0</v>
      </c>
    </row>
    <row r="96" spans="1:17" x14ac:dyDescent="0.45">
      <c r="A96" s="10" t="s">
        <v>66</v>
      </c>
      <c r="B96" s="10" t="s">
        <v>67</v>
      </c>
      <c r="C96" s="10" t="s">
        <v>24</v>
      </c>
      <c r="D96" s="32">
        <f>INDEX('ONS data MYE 5'!$E$6:$E$445, MATCH($B96,'ONS data MYE 5'!$B$6:$B$445,0))</f>
        <v>248880</v>
      </c>
      <c r="E96" s="32">
        <f>INDEX('ONS data MYE 5'!$F$6:$F$445, MATCH($B96,'ONS data MYE 5'!$B$6:$B$445,0))</f>
        <v>4932</v>
      </c>
      <c r="F96" s="32">
        <f t="shared" si="2"/>
        <v>8.503499864284235</v>
      </c>
      <c r="G96" s="32">
        <f t="shared" si="3"/>
        <v>72.309509941881998</v>
      </c>
      <c r="H96" s="32">
        <f>INDEX('Mapping waste'!$D$5:$M$352,MATCH($B96,'Mapping waste'!$B$5:$B$352,0),MATCH(H$3,'Mapping waste'!$D$4:$M$4,0))*$D96</f>
        <v>0</v>
      </c>
      <c r="I96" s="32">
        <f>INDEX('Mapping waste'!$D$5:$M$352,MATCH($B96,'Mapping waste'!$B$5:$B$352,0),MATCH(I$3,'Mapping waste'!$D$4:$M$4,0))*$D96</f>
        <v>0</v>
      </c>
      <c r="J96" s="32">
        <f>INDEX('Mapping waste'!$D$5:$M$352,MATCH($B96,'Mapping waste'!$B$5:$B$352,0),MATCH(J$3,'Mapping waste'!$D$4:$M$4,0))*$D96</f>
        <v>0</v>
      </c>
      <c r="K96" s="32">
        <f>INDEX('Mapping waste'!$D$5:$M$352,MATCH($B96,'Mapping waste'!$B$5:$B$352,0),MATCH(K$3,'Mapping waste'!$D$4:$M$4,0))*$D96</f>
        <v>0</v>
      </c>
      <c r="L96" s="32">
        <f>INDEX('Mapping waste'!$D$5:$M$352,MATCH($B96,'Mapping waste'!$B$5:$B$352,0),MATCH(L$3,'Mapping waste'!$D$4:$M$4,0))*$D96</f>
        <v>0</v>
      </c>
      <c r="M96" s="32">
        <f>INDEX('Mapping waste'!$D$5:$M$352,MATCH($B96,'Mapping waste'!$B$5:$B$352,0),MATCH(M$3,'Mapping waste'!$D$4:$M$4,0))*$D96</f>
        <v>0</v>
      </c>
      <c r="N96" s="32">
        <f>INDEX('Mapping waste'!$D$5:$M$352,MATCH($B96,'Mapping waste'!$B$5:$B$352,0),MATCH(N$3,'Mapping waste'!$D$4:$M$4,0))*$D96</f>
        <v>248880</v>
      </c>
      <c r="O96" s="32">
        <f>INDEX('Mapping waste'!$D$5:$M$352,MATCH($B96,'Mapping waste'!$B$5:$B$352,0),MATCH(O$3,'Mapping waste'!$D$4:$M$4,0))*$D96</f>
        <v>0</v>
      </c>
      <c r="P96" s="32">
        <f>INDEX('Mapping waste'!$D$5:$M$352,MATCH($B96,'Mapping waste'!$B$5:$B$352,0),MATCH(P$3,'Mapping waste'!$D$4:$M$4,0))*$D96</f>
        <v>0</v>
      </c>
      <c r="Q96" s="32">
        <f>INDEX('Mapping waste'!$D$5:$M$352,MATCH($B96,'Mapping waste'!$B$5:$B$352,0),MATCH(Q$3,'Mapping waste'!$D$4:$M$4,0))*$D96</f>
        <v>0</v>
      </c>
    </row>
    <row r="97" spans="1:17" x14ac:dyDescent="0.45">
      <c r="A97" s="10" t="s">
        <v>68</v>
      </c>
      <c r="B97" s="10" t="s">
        <v>69</v>
      </c>
      <c r="C97" s="10" t="s">
        <v>24</v>
      </c>
      <c r="D97" s="32">
        <f>INDEX('ONS data MYE 5'!$E$6:$E$445, MATCH($B97,'ONS data MYE 5'!$B$6:$B$445,0))</f>
        <v>302343</v>
      </c>
      <c r="E97" s="32">
        <f>INDEX('ONS data MYE 5'!$F$6:$F$445, MATCH($B97,'ONS data MYE 5'!$B$6:$B$445,0))</f>
        <v>2613</v>
      </c>
      <c r="F97" s="32">
        <f t="shared" si="2"/>
        <v>7.8682542655206129</v>
      </c>
      <c r="G97" s="32">
        <f t="shared" si="3"/>
        <v>61.909425186883318</v>
      </c>
      <c r="H97" s="32">
        <f>INDEX('Mapping waste'!$D$5:$M$352,MATCH($B97,'Mapping waste'!$B$5:$B$352,0),MATCH(H$3,'Mapping waste'!$D$4:$M$4,0))*$D97</f>
        <v>0</v>
      </c>
      <c r="I97" s="32">
        <f>INDEX('Mapping waste'!$D$5:$M$352,MATCH($B97,'Mapping waste'!$B$5:$B$352,0),MATCH(I$3,'Mapping waste'!$D$4:$M$4,0))*$D97</f>
        <v>0</v>
      </c>
      <c r="J97" s="32">
        <f>INDEX('Mapping waste'!$D$5:$M$352,MATCH($B97,'Mapping waste'!$B$5:$B$352,0),MATCH(J$3,'Mapping waste'!$D$4:$M$4,0))*$D97</f>
        <v>0</v>
      </c>
      <c r="K97" s="32">
        <f>INDEX('Mapping waste'!$D$5:$M$352,MATCH($B97,'Mapping waste'!$B$5:$B$352,0),MATCH(K$3,'Mapping waste'!$D$4:$M$4,0))*$D97</f>
        <v>0</v>
      </c>
      <c r="L97" s="32">
        <f>INDEX('Mapping waste'!$D$5:$M$352,MATCH($B97,'Mapping waste'!$B$5:$B$352,0),MATCH(L$3,'Mapping waste'!$D$4:$M$4,0))*$D97</f>
        <v>0</v>
      </c>
      <c r="M97" s="32">
        <f>INDEX('Mapping waste'!$D$5:$M$352,MATCH($B97,'Mapping waste'!$B$5:$B$352,0),MATCH(M$3,'Mapping waste'!$D$4:$M$4,0))*$D97</f>
        <v>0</v>
      </c>
      <c r="N97" s="32">
        <f>INDEX('Mapping waste'!$D$5:$M$352,MATCH($B97,'Mapping waste'!$B$5:$B$352,0),MATCH(N$3,'Mapping waste'!$D$4:$M$4,0))*$D97</f>
        <v>302343</v>
      </c>
      <c r="O97" s="32">
        <f>INDEX('Mapping waste'!$D$5:$M$352,MATCH($B97,'Mapping waste'!$B$5:$B$352,0),MATCH(O$3,'Mapping waste'!$D$4:$M$4,0))*$D97</f>
        <v>0</v>
      </c>
      <c r="P97" s="32">
        <f>INDEX('Mapping waste'!$D$5:$M$352,MATCH($B97,'Mapping waste'!$B$5:$B$352,0),MATCH(P$3,'Mapping waste'!$D$4:$M$4,0))*$D97</f>
        <v>0</v>
      </c>
      <c r="Q97" s="32">
        <f>INDEX('Mapping waste'!$D$5:$M$352,MATCH($B97,'Mapping waste'!$B$5:$B$352,0),MATCH(Q$3,'Mapping waste'!$D$4:$M$4,0))*$D97</f>
        <v>0</v>
      </c>
    </row>
    <row r="98" spans="1:17" x14ac:dyDescent="0.45">
      <c r="A98" s="10" t="s">
        <v>70</v>
      </c>
      <c r="B98" s="10" t="s">
        <v>71</v>
      </c>
      <c r="C98" s="10" t="s">
        <v>24</v>
      </c>
      <c r="D98" s="32">
        <f>INDEX('ONS data MYE 5'!$E$6:$E$445, MATCH($B98,'ONS data MYE 5'!$B$6:$B$445,0))</f>
        <v>269100</v>
      </c>
      <c r="E98" s="32">
        <f>INDEX('ONS data MYE 5'!$F$6:$F$445, MATCH($B98,'ONS data MYE 5'!$B$6:$B$445,0))</f>
        <v>4807</v>
      </c>
      <c r="F98" s="32">
        <f t="shared" si="2"/>
        <v>8.4778284678939606</v>
      </c>
      <c r="G98" s="32">
        <f t="shared" si="3"/>
        <v>71.873575531033254</v>
      </c>
      <c r="H98" s="32">
        <f>INDEX('Mapping waste'!$D$5:$M$352,MATCH($B98,'Mapping waste'!$B$5:$B$352,0),MATCH(H$3,'Mapping waste'!$D$4:$M$4,0))*$D98</f>
        <v>0</v>
      </c>
      <c r="I98" s="32">
        <f>INDEX('Mapping waste'!$D$5:$M$352,MATCH($B98,'Mapping waste'!$B$5:$B$352,0),MATCH(I$3,'Mapping waste'!$D$4:$M$4,0))*$D98</f>
        <v>0</v>
      </c>
      <c r="J98" s="32">
        <f>INDEX('Mapping waste'!$D$5:$M$352,MATCH($B98,'Mapping waste'!$B$5:$B$352,0),MATCH(J$3,'Mapping waste'!$D$4:$M$4,0))*$D98</f>
        <v>0</v>
      </c>
      <c r="K98" s="32">
        <f>INDEX('Mapping waste'!$D$5:$M$352,MATCH($B98,'Mapping waste'!$B$5:$B$352,0),MATCH(K$3,'Mapping waste'!$D$4:$M$4,0))*$D98</f>
        <v>0</v>
      </c>
      <c r="L98" s="32">
        <f>INDEX('Mapping waste'!$D$5:$M$352,MATCH($B98,'Mapping waste'!$B$5:$B$352,0),MATCH(L$3,'Mapping waste'!$D$4:$M$4,0))*$D98</f>
        <v>0</v>
      </c>
      <c r="M98" s="32">
        <f>INDEX('Mapping waste'!$D$5:$M$352,MATCH($B98,'Mapping waste'!$B$5:$B$352,0),MATCH(M$3,'Mapping waste'!$D$4:$M$4,0))*$D98</f>
        <v>0</v>
      </c>
      <c r="N98" s="32">
        <f>INDEX('Mapping waste'!$D$5:$M$352,MATCH($B98,'Mapping waste'!$B$5:$B$352,0),MATCH(N$3,'Mapping waste'!$D$4:$M$4,0))*$D98</f>
        <v>269100</v>
      </c>
      <c r="O98" s="32">
        <f>INDEX('Mapping waste'!$D$5:$M$352,MATCH($B98,'Mapping waste'!$B$5:$B$352,0),MATCH(O$3,'Mapping waste'!$D$4:$M$4,0))*$D98</f>
        <v>0</v>
      </c>
      <c r="P98" s="32">
        <f>INDEX('Mapping waste'!$D$5:$M$352,MATCH($B98,'Mapping waste'!$B$5:$B$352,0),MATCH(P$3,'Mapping waste'!$D$4:$M$4,0))*$D98</f>
        <v>0</v>
      </c>
      <c r="Q98" s="32">
        <f>INDEX('Mapping waste'!$D$5:$M$352,MATCH($B98,'Mapping waste'!$B$5:$B$352,0),MATCH(Q$3,'Mapping waste'!$D$4:$M$4,0))*$D98</f>
        <v>0</v>
      </c>
    </row>
    <row r="99" spans="1:17" x14ac:dyDescent="0.45">
      <c r="A99" s="10" t="s">
        <v>220</v>
      </c>
      <c r="B99" s="10" t="s">
        <v>221</v>
      </c>
      <c r="C99" s="10" t="s">
        <v>24</v>
      </c>
      <c r="D99" s="32">
        <f>INDEX('ONS data MYE 5'!$E$6:$E$445, MATCH($B99,'ONS data MYE 5'!$B$6:$B$445,0))</f>
        <v>256039</v>
      </c>
      <c r="E99" s="32">
        <f>INDEX('ONS data MYE 5'!$F$6:$F$445, MATCH($B99,'ONS data MYE 5'!$B$6:$B$445,0))</f>
        <v>2279</v>
      </c>
      <c r="F99" s="32">
        <f t="shared" si="2"/>
        <v>7.7314920292456843</v>
      </c>
      <c r="G99" s="32">
        <f t="shared" si="3"/>
        <v>59.775968998289549</v>
      </c>
      <c r="H99" s="32">
        <f>INDEX('Mapping waste'!$D$5:$M$352,MATCH($B99,'Mapping waste'!$B$5:$B$352,0),MATCH(H$3,'Mapping waste'!$D$4:$M$4,0))*$D99</f>
        <v>15362.34</v>
      </c>
      <c r="I99" s="32">
        <f>INDEX('Mapping waste'!$D$5:$M$352,MATCH($B99,'Mapping waste'!$B$5:$B$352,0),MATCH(I$3,'Mapping waste'!$D$4:$M$4,0))*$D99</f>
        <v>0</v>
      </c>
      <c r="J99" s="32">
        <f>INDEX('Mapping waste'!$D$5:$M$352,MATCH($B99,'Mapping waste'!$B$5:$B$352,0),MATCH(J$3,'Mapping waste'!$D$4:$M$4,0))*$D99</f>
        <v>0</v>
      </c>
      <c r="K99" s="32">
        <f>INDEX('Mapping waste'!$D$5:$M$352,MATCH($B99,'Mapping waste'!$B$5:$B$352,0),MATCH(K$3,'Mapping waste'!$D$4:$M$4,0))*$D99</f>
        <v>0</v>
      </c>
      <c r="L99" s="32">
        <f>INDEX('Mapping waste'!$D$5:$M$352,MATCH($B99,'Mapping waste'!$B$5:$B$352,0),MATCH(L$3,'Mapping waste'!$D$4:$M$4,0))*$D99</f>
        <v>0</v>
      </c>
      <c r="M99" s="32">
        <f>INDEX('Mapping waste'!$D$5:$M$352,MATCH($B99,'Mapping waste'!$B$5:$B$352,0),MATCH(M$3,'Mapping waste'!$D$4:$M$4,0))*$D99</f>
        <v>0</v>
      </c>
      <c r="N99" s="32">
        <f>INDEX('Mapping waste'!$D$5:$M$352,MATCH($B99,'Mapping waste'!$B$5:$B$352,0),MATCH(N$3,'Mapping waste'!$D$4:$M$4,0))*$D99</f>
        <v>240676.65999999997</v>
      </c>
      <c r="O99" s="32">
        <f>INDEX('Mapping waste'!$D$5:$M$352,MATCH($B99,'Mapping waste'!$B$5:$B$352,0),MATCH(O$3,'Mapping waste'!$D$4:$M$4,0))*$D99</f>
        <v>0</v>
      </c>
      <c r="P99" s="32">
        <f>INDEX('Mapping waste'!$D$5:$M$352,MATCH($B99,'Mapping waste'!$B$5:$B$352,0),MATCH(P$3,'Mapping waste'!$D$4:$M$4,0))*$D99</f>
        <v>0</v>
      </c>
      <c r="Q99" s="32">
        <f>INDEX('Mapping waste'!$D$5:$M$352,MATCH($B99,'Mapping waste'!$B$5:$B$352,0),MATCH(Q$3,'Mapping waste'!$D$4:$M$4,0))*$D99</f>
        <v>0</v>
      </c>
    </row>
    <row r="100" spans="1:17" x14ac:dyDescent="0.45">
      <c r="A100" s="10" t="s">
        <v>435</v>
      </c>
      <c r="B100" s="10" t="s">
        <v>436</v>
      </c>
      <c r="C100" s="10" t="s">
        <v>24</v>
      </c>
      <c r="D100" s="32">
        <f>INDEX('ONS data MYE 5'!$E$6:$E$445, MATCH($B100,'ONS data MYE 5'!$B$6:$B$445,0))</f>
        <v>203243</v>
      </c>
      <c r="E100" s="32">
        <f>INDEX('ONS data MYE 5'!$F$6:$F$445, MATCH($B100,'ONS data MYE 5'!$B$6:$B$445,0))</f>
        <v>4635</v>
      </c>
      <c r="F100" s="32">
        <f t="shared" si="2"/>
        <v>8.4413914779999555</v>
      </c>
      <c r="G100" s="32">
        <f t="shared" si="3"/>
        <v>71.257090084850276</v>
      </c>
      <c r="H100" s="32">
        <f>INDEX('Mapping waste'!$D$5:$M$352,MATCH($B100,'Mapping waste'!$B$5:$B$352,0),MATCH(H$3,'Mapping waste'!$D$4:$M$4,0))*$D100</f>
        <v>0</v>
      </c>
      <c r="I100" s="32">
        <f>INDEX('Mapping waste'!$D$5:$M$352,MATCH($B100,'Mapping waste'!$B$5:$B$352,0),MATCH(I$3,'Mapping waste'!$D$4:$M$4,0))*$D100</f>
        <v>0</v>
      </c>
      <c r="J100" s="32">
        <f>INDEX('Mapping waste'!$D$5:$M$352,MATCH($B100,'Mapping waste'!$B$5:$B$352,0),MATCH(J$3,'Mapping waste'!$D$4:$M$4,0))*$D100</f>
        <v>0</v>
      </c>
      <c r="K100" s="32">
        <f>INDEX('Mapping waste'!$D$5:$M$352,MATCH($B100,'Mapping waste'!$B$5:$B$352,0),MATCH(K$3,'Mapping waste'!$D$4:$M$4,0))*$D100</f>
        <v>0</v>
      </c>
      <c r="L100" s="32">
        <f>INDEX('Mapping waste'!$D$5:$M$352,MATCH($B100,'Mapping waste'!$B$5:$B$352,0),MATCH(L$3,'Mapping waste'!$D$4:$M$4,0))*$D100</f>
        <v>0</v>
      </c>
      <c r="M100" s="32">
        <f>INDEX('Mapping waste'!$D$5:$M$352,MATCH($B100,'Mapping waste'!$B$5:$B$352,0),MATCH(M$3,'Mapping waste'!$D$4:$M$4,0))*$D100</f>
        <v>0</v>
      </c>
      <c r="N100" s="32">
        <f>INDEX('Mapping waste'!$D$5:$M$352,MATCH($B100,'Mapping waste'!$B$5:$B$352,0),MATCH(N$3,'Mapping waste'!$D$4:$M$4,0))*$D100</f>
        <v>203243</v>
      </c>
      <c r="O100" s="32">
        <f>INDEX('Mapping waste'!$D$5:$M$352,MATCH($B100,'Mapping waste'!$B$5:$B$352,0),MATCH(O$3,'Mapping waste'!$D$4:$M$4,0))*$D100</f>
        <v>0</v>
      </c>
      <c r="P100" s="32">
        <f>INDEX('Mapping waste'!$D$5:$M$352,MATCH($B100,'Mapping waste'!$B$5:$B$352,0),MATCH(P$3,'Mapping waste'!$D$4:$M$4,0))*$D100</f>
        <v>0</v>
      </c>
      <c r="Q100" s="32">
        <f>INDEX('Mapping waste'!$D$5:$M$352,MATCH($B100,'Mapping waste'!$B$5:$B$352,0),MATCH(Q$3,'Mapping waste'!$D$4:$M$4,0))*$D100</f>
        <v>0</v>
      </c>
    </row>
    <row r="101" spans="1:17" x14ac:dyDescent="0.45">
      <c r="A101" s="10" t="s">
        <v>481</v>
      </c>
      <c r="B101" s="10" t="s">
        <v>482</v>
      </c>
      <c r="C101" s="10" t="s">
        <v>24</v>
      </c>
      <c r="D101" s="32">
        <f>INDEX('ONS data MYE 5'!$E$6:$E$445, MATCH($B101,'ONS data MYE 5'!$B$6:$B$445,0))</f>
        <v>210711</v>
      </c>
      <c r="E101" s="32">
        <f>INDEX('ONS data MYE 5'!$F$6:$F$445, MATCH($B101,'ONS data MYE 5'!$B$6:$B$445,0))</f>
        <v>5836</v>
      </c>
      <c r="F101" s="32">
        <f t="shared" si="2"/>
        <v>8.6718009096426769</v>
      </c>
      <c r="G101" s="32">
        <f t="shared" si="3"/>
        <v>75.20013101647956</v>
      </c>
      <c r="H101" s="32">
        <f>INDEX('Mapping waste'!$D$5:$M$352,MATCH($B101,'Mapping waste'!$B$5:$B$352,0),MATCH(H$3,'Mapping waste'!$D$4:$M$4,0))*$D101</f>
        <v>0</v>
      </c>
      <c r="I101" s="32">
        <f>INDEX('Mapping waste'!$D$5:$M$352,MATCH($B101,'Mapping waste'!$B$5:$B$352,0),MATCH(I$3,'Mapping waste'!$D$4:$M$4,0))*$D101</f>
        <v>0</v>
      </c>
      <c r="J101" s="32">
        <f>INDEX('Mapping waste'!$D$5:$M$352,MATCH($B101,'Mapping waste'!$B$5:$B$352,0),MATCH(J$3,'Mapping waste'!$D$4:$M$4,0))*$D101</f>
        <v>0</v>
      </c>
      <c r="K101" s="32">
        <f>INDEX('Mapping waste'!$D$5:$M$352,MATCH($B101,'Mapping waste'!$B$5:$B$352,0),MATCH(K$3,'Mapping waste'!$D$4:$M$4,0))*$D101</f>
        <v>0</v>
      </c>
      <c r="L101" s="32">
        <f>INDEX('Mapping waste'!$D$5:$M$352,MATCH($B101,'Mapping waste'!$B$5:$B$352,0),MATCH(L$3,'Mapping waste'!$D$4:$M$4,0))*$D101</f>
        <v>0</v>
      </c>
      <c r="M101" s="32">
        <f>INDEX('Mapping waste'!$D$5:$M$352,MATCH($B101,'Mapping waste'!$B$5:$B$352,0),MATCH(M$3,'Mapping waste'!$D$4:$M$4,0))*$D101</f>
        <v>0</v>
      </c>
      <c r="N101" s="32">
        <f>INDEX('Mapping waste'!$D$5:$M$352,MATCH($B101,'Mapping waste'!$B$5:$B$352,0),MATCH(N$3,'Mapping waste'!$D$4:$M$4,0))*$D101</f>
        <v>210711</v>
      </c>
      <c r="O101" s="32">
        <f>INDEX('Mapping waste'!$D$5:$M$352,MATCH($B101,'Mapping waste'!$B$5:$B$352,0),MATCH(O$3,'Mapping waste'!$D$4:$M$4,0))*$D101</f>
        <v>0</v>
      </c>
      <c r="P101" s="32">
        <f>INDEX('Mapping waste'!$D$5:$M$352,MATCH($B101,'Mapping waste'!$B$5:$B$352,0),MATCH(P$3,'Mapping waste'!$D$4:$M$4,0))*$D101</f>
        <v>0</v>
      </c>
      <c r="Q101" s="32">
        <f>INDEX('Mapping waste'!$D$5:$M$352,MATCH($B101,'Mapping waste'!$B$5:$B$352,0),MATCH(Q$3,'Mapping waste'!$D$4:$M$4,0))*$D101</f>
        <v>0</v>
      </c>
    </row>
    <row r="102" spans="1:17" x14ac:dyDescent="0.45">
      <c r="A102" s="10" t="s">
        <v>483</v>
      </c>
      <c r="B102" s="10" t="s">
        <v>484</v>
      </c>
      <c r="C102" s="10" t="s">
        <v>24</v>
      </c>
      <c r="D102" s="32">
        <f>INDEX('ONS data MYE 5'!$E$6:$E$445, MATCH($B102,'ONS data MYE 5'!$B$6:$B$445,0))</f>
        <v>246124</v>
      </c>
      <c r="E102" s="32">
        <f>INDEX('ONS data MYE 5'!$F$6:$F$445, MATCH($B102,'ONS data MYE 5'!$B$6:$B$445,0))</f>
        <v>4063</v>
      </c>
      <c r="F102" s="32">
        <f t="shared" si="2"/>
        <v>8.3096768959877263</v>
      </c>
      <c r="G102" s="32">
        <f t="shared" si="3"/>
        <v>69.050730115712213</v>
      </c>
      <c r="H102" s="32">
        <f>INDEX('Mapping waste'!$D$5:$M$352,MATCH($B102,'Mapping waste'!$B$5:$B$352,0),MATCH(H$3,'Mapping waste'!$D$4:$M$4,0))*$D102</f>
        <v>0</v>
      </c>
      <c r="I102" s="32">
        <f>INDEX('Mapping waste'!$D$5:$M$352,MATCH($B102,'Mapping waste'!$B$5:$B$352,0),MATCH(I$3,'Mapping waste'!$D$4:$M$4,0))*$D102</f>
        <v>0</v>
      </c>
      <c r="J102" s="32">
        <f>INDEX('Mapping waste'!$D$5:$M$352,MATCH($B102,'Mapping waste'!$B$5:$B$352,0),MATCH(J$3,'Mapping waste'!$D$4:$M$4,0))*$D102</f>
        <v>0</v>
      </c>
      <c r="K102" s="32">
        <f>INDEX('Mapping waste'!$D$5:$M$352,MATCH($B102,'Mapping waste'!$B$5:$B$352,0),MATCH(K$3,'Mapping waste'!$D$4:$M$4,0))*$D102</f>
        <v>0</v>
      </c>
      <c r="L102" s="32">
        <f>INDEX('Mapping waste'!$D$5:$M$352,MATCH($B102,'Mapping waste'!$B$5:$B$352,0),MATCH(L$3,'Mapping waste'!$D$4:$M$4,0))*$D102</f>
        <v>0</v>
      </c>
      <c r="M102" s="32">
        <f>INDEX('Mapping waste'!$D$5:$M$352,MATCH($B102,'Mapping waste'!$B$5:$B$352,0),MATCH(M$3,'Mapping waste'!$D$4:$M$4,0))*$D102</f>
        <v>0</v>
      </c>
      <c r="N102" s="32">
        <f>INDEX('Mapping waste'!$D$5:$M$352,MATCH($B102,'Mapping waste'!$B$5:$B$352,0),MATCH(N$3,'Mapping waste'!$D$4:$M$4,0))*$D102</f>
        <v>246124</v>
      </c>
      <c r="O102" s="32">
        <f>INDEX('Mapping waste'!$D$5:$M$352,MATCH($B102,'Mapping waste'!$B$5:$B$352,0),MATCH(O$3,'Mapping waste'!$D$4:$M$4,0))*$D102</f>
        <v>0</v>
      </c>
      <c r="P102" s="32">
        <f>INDEX('Mapping waste'!$D$5:$M$352,MATCH($B102,'Mapping waste'!$B$5:$B$352,0),MATCH(P$3,'Mapping waste'!$D$4:$M$4,0))*$D102</f>
        <v>0</v>
      </c>
      <c r="Q102" s="32">
        <f>INDEX('Mapping waste'!$D$5:$M$352,MATCH($B102,'Mapping waste'!$B$5:$B$352,0),MATCH(Q$3,'Mapping waste'!$D$4:$M$4,0))*$D102</f>
        <v>0</v>
      </c>
    </row>
    <row r="103" spans="1:17" x14ac:dyDescent="0.45">
      <c r="A103" s="10" t="s">
        <v>485</v>
      </c>
      <c r="B103" s="10" t="s">
        <v>486</v>
      </c>
      <c r="C103" s="10" t="s">
        <v>24</v>
      </c>
      <c r="D103" s="32">
        <f>INDEX('ONS data MYE 5'!$E$6:$E$445, MATCH($B103,'ONS data MYE 5'!$B$6:$B$445,0))</f>
        <v>329391</v>
      </c>
      <c r="E103" s="32">
        <f>INDEX('ONS data MYE 5'!$F$6:$F$445, MATCH($B103,'ONS data MYE 5'!$B$6:$B$445,0))</f>
        <v>2194</v>
      </c>
      <c r="F103" s="32">
        <f t="shared" si="2"/>
        <v>7.6934816408351754</v>
      </c>
      <c r="G103" s="32">
        <f t="shared" si="3"/>
        <v>59.189659757867901</v>
      </c>
      <c r="H103" s="32">
        <f>INDEX('Mapping waste'!$D$5:$M$352,MATCH($B103,'Mapping waste'!$B$5:$B$352,0),MATCH(H$3,'Mapping waste'!$D$4:$M$4,0))*$D103</f>
        <v>0</v>
      </c>
      <c r="I103" s="32">
        <f>INDEX('Mapping waste'!$D$5:$M$352,MATCH($B103,'Mapping waste'!$B$5:$B$352,0),MATCH(I$3,'Mapping waste'!$D$4:$M$4,0))*$D103</f>
        <v>0</v>
      </c>
      <c r="J103" s="32">
        <f>INDEX('Mapping waste'!$D$5:$M$352,MATCH($B103,'Mapping waste'!$B$5:$B$352,0),MATCH(J$3,'Mapping waste'!$D$4:$M$4,0))*$D103</f>
        <v>0</v>
      </c>
      <c r="K103" s="32">
        <f>INDEX('Mapping waste'!$D$5:$M$352,MATCH($B103,'Mapping waste'!$B$5:$B$352,0),MATCH(K$3,'Mapping waste'!$D$4:$M$4,0))*$D103</f>
        <v>0</v>
      </c>
      <c r="L103" s="32">
        <f>INDEX('Mapping waste'!$D$5:$M$352,MATCH($B103,'Mapping waste'!$B$5:$B$352,0),MATCH(L$3,'Mapping waste'!$D$4:$M$4,0))*$D103</f>
        <v>0</v>
      </c>
      <c r="M103" s="32">
        <f>INDEX('Mapping waste'!$D$5:$M$352,MATCH($B103,'Mapping waste'!$B$5:$B$352,0),MATCH(M$3,'Mapping waste'!$D$4:$M$4,0))*$D103</f>
        <v>0</v>
      </c>
      <c r="N103" s="32">
        <f>INDEX('Mapping waste'!$D$5:$M$352,MATCH($B103,'Mapping waste'!$B$5:$B$352,0),MATCH(N$3,'Mapping waste'!$D$4:$M$4,0))*$D103</f>
        <v>329391</v>
      </c>
      <c r="O103" s="32">
        <f>INDEX('Mapping waste'!$D$5:$M$352,MATCH($B103,'Mapping waste'!$B$5:$B$352,0),MATCH(O$3,'Mapping waste'!$D$4:$M$4,0))*$D103</f>
        <v>0</v>
      </c>
      <c r="P103" s="32">
        <f>INDEX('Mapping waste'!$D$5:$M$352,MATCH($B103,'Mapping waste'!$B$5:$B$352,0),MATCH(P$3,'Mapping waste'!$D$4:$M$4,0))*$D103</f>
        <v>0</v>
      </c>
      <c r="Q103" s="32">
        <f>INDEX('Mapping waste'!$D$5:$M$352,MATCH($B103,'Mapping waste'!$B$5:$B$352,0),MATCH(Q$3,'Mapping waste'!$D$4:$M$4,0))*$D103</f>
        <v>0</v>
      </c>
    </row>
    <row r="104" spans="1:17" x14ac:dyDescent="0.45">
      <c r="A104" s="10" t="s">
        <v>487</v>
      </c>
      <c r="B104" s="10" t="s">
        <v>488</v>
      </c>
      <c r="C104" s="10" t="s">
        <v>24</v>
      </c>
      <c r="D104" s="32">
        <f>INDEX('ONS data MYE 5'!$E$6:$E$445, MATCH($B104,'ONS data MYE 5'!$B$6:$B$445,0))</f>
        <v>253361</v>
      </c>
      <c r="E104" s="32">
        <f>INDEX('ONS data MYE 5'!$F$6:$F$445, MATCH($B104,'ONS data MYE 5'!$B$6:$B$445,0))</f>
        <v>11628</v>
      </c>
      <c r="F104" s="32">
        <f t="shared" si="2"/>
        <v>9.3611712616787663</v>
      </c>
      <c r="G104" s="32">
        <f t="shared" si="3"/>
        <v>87.631527390480429</v>
      </c>
      <c r="H104" s="32">
        <f>INDEX('Mapping waste'!$D$5:$M$352,MATCH($B104,'Mapping waste'!$B$5:$B$352,0),MATCH(H$3,'Mapping waste'!$D$4:$M$4,0))*$D104</f>
        <v>0</v>
      </c>
      <c r="I104" s="32">
        <f>INDEX('Mapping waste'!$D$5:$M$352,MATCH($B104,'Mapping waste'!$B$5:$B$352,0),MATCH(I$3,'Mapping waste'!$D$4:$M$4,0))*$D104</f>
        <v>0</v>
      </c>
      <c r="J104" s="32">
        <f>INDEX('Mapping waste'!$D$5:$M$352,MATCH($B104,'Mapping waste'!$B$5:$B$352,0),MATCH(J$3,'Mapping waste'!$D$4:$M$4,0))*$D104</f>
        <v>0</v>
      </c>
      <c r="K104" s="32">
        <f>INDEX('Mapping waste'!$D$5:$M$352,MATCH($B104,'Mapping waste'!$B$5:$B$352,0),MATCH(K$3,'Mapping waste'!$D$4:$M$4,0))*$D104</f>
        <v>0</v>
      </c>
      <c r="L104" s="32">
        <f>INDEX('Mapping waste'!$D$5:$M$352,MATCH($B104,'Mapping waste'!$B$5:$B$352,0),MATCH(L$3,'Mapping waste'!$D$4:$M$4,0))*$D104</f>
        <v>0</v>
      </c>
      <c r="M104" s="32">
        <f>INDEX('Mapping waste'!$D$5:$M$352,MATCH($B104,'Mapping waste'!$B$5:$B$352,0),MATCH(M$3,'Mapping waste'!$D$4:$M$4,0))*$D104</f>
        <v>0</v>
      </c>
      <c r="N104" s="32">
        <f>INDEX('Mapping waste'!$D$5:$M$352,MATCH($B104,'Mapping waste'!$B$5:$B$352,0),MATCH(N$3,'Mapping waste'!$D$4:$M$4,0))*$D104</f>
        <v>253361</v>
      </c>
      <c r="O104" s="32">
        <f>INDEX('Mapping waste'!$D$5:$M$352,MATCH($B104,'Mapping waste'!$B$5:$B$352,0),MATCH(O$3,'Mapping waste'!$D$4:$M$4,0))*$D104</f>
        <v>0</v>
      </c>
      <c r="P104" s="32">
        <f>INDEX('Mapping waste'!$D$5:$M$352,MATCH($B104,'Mapping waste'!$B$5:$B$352,0),MATCH(P$3,'Mapping waste'!$D$4:$M$4,0))*$D104</f>
        <v>0</v>
      </c>
      <c r="Q104" s="32">
        <f>INDEX('Mapping waste'!$D$5:$M$352,MATCH($B104,'Mapping waste'!$B$5:$B$352,0),MATCH(Q$3,'Mapping waste'!$D$4:$M$4,0))*$D104</f>
        <v>0</v>
      </c>
    </row>
    <row r="105" spans="1:17" x14ac:dyDescent="0.45">
      <c r="A105" s="10" t="s">
        <v>489</v>
      </c>
      <c r="B105" s="10" t="s">
        <v>490</v>
      </c>
      <c r="C105" s="10" t="s">
        <v>24</v>
      </c>
      <c r="D105" s="32">
        <f>INDEX('ONS data MYE 5'!$E$6:$E$445, MATCH($B105,'ONS data MYE 5'!$B$6:$B$445,0))</f>
        <v>384837</v>
      </c>
      <c r="E105" s="32">
        <f>INDEX('ONS data MYE 5'!$F$6:$F$445, MATCH($B105,'ONS data MYE 5'!$B$6:$B$445,0))</f>
        <v>4449</v>
      </c>
      <c r="F105" s="32">
        <f t="shared" si="2"/>
        <v>8.4004346308060409</v>
      </c>
      <c r="G105" s="32">
        <f t="shared" si="3"/>
        <v>70.567301986445429</v>
      </c>
      <c r="H105" s="32">
        <f>INDEX('Mapping waste'!$D$5:$M$352,MATCH($B105,'Mapping waste'!$B$5:$B$352,0),MATCH(H$3,'Mapping waste'!$D$4:$M$4,0))*$D105</f>
        <v>0</v>
      </c>
      <c r="I105" s="32">
        <f>INDEX('Mapping waste'!$D$5:$M$352,MATCH($B105,'Mapping waste'!$B$5:$B$352,0),MATCH(I$3,'Mapping waste'!$D$4:$M$4,0))*$D105</f>
        <v>0</v>
      </c>
      <c r="J105" s="32">
        <f>INDEX('Mapping waste'!$D$5:$M$352,MATCH($B105,'Mapping waste'!$B$5:$B$352,0),MATCH(J$3,'Mapping waste'!$D$4:$M$4,0))*$D105</f>
        <v>0</v>
      </c>
      <c r="K105" s="32">
        <f>INDEX('Mapping waste'!$D$5:$M$352,MATCH($B105,'Mapping waste'!$B$5:$B$352,0),MATCH(K$3,'Mapping waste'!$D$4:$M$4,0))*$D105</f>
        <v>0</v>
      </c>
      <c r="L105" s="32">
        <f>INDEX('Mapping waste'!$D$5:$M$352,MATCH($B105,'Mapping waste'!$B$5:$B$352,0),MATCH(L$3,'Mapping waste'!$D$4:$M$4,0))*$D105</f>
        <v>0</v>
      </c>
      <c r="M105" s="32">
        <f>INDEX('Mapping waste'!$D$5:$M$352,MATCH($B105,'Mapping waste'!$B$5:$B$352,0),MATCH(M$3,'Mapping waste'!$D$4:$M$4,0))*$D105</f>
        <v>0</v>
      </c>
      <c r="N105" s="32">
        <f>INDEX('Mapping waste'!$D$5:$M$352,MATCH($B105,'Mapping waste'!$B$5:$B$352,0),MATCH(N$3,'Mapping waste'!$D$4:$M$4,0))*$D105</f>
        <v>384837</v>
      </c>
      <c r="O105" s="32">
        <f>INDEX('Mapping waste'!$D$5:$M$352,MATCH($B105,'Mapping waste'!$B$5:$B$352,0),MATCH(O$3,'Mapping waste'!$D$4:$M$4,0))*$D105</f>
        <v>0</v>
      </c>
      <c r="P105" s="32">
        <f>INDEX('Mapping waste'!$D$5:$M$352,MATCH($B105,'Mapping waste'!$B$5:$B$352,0),MATCH(P$3,'Mapping waste'!$D$4:$M$4,0))*$D105</f>
        <v>0</v>
      </c>
      <c r="Q105" s="32">
        <f>INDEX('Mapping waste'!$D$5:$M$352,MATCH($B105,'Mapping waste'!$B$5:$B$352,0),MATCH(Q$3,'Mapping waste'!$D$4:$M$4,0))*$D105</f>
        <v>0</v>
      </c>
    </row>
    <row r="106" spans="1:17" x14ac:dyDescent="0.45">
      <c r="A106" s="10" t="s">
        <v>491</v>
      </c>
      <c r="B106" s="10" t="s">
        <v>492</v>
      </c>
      <c r="C106" s="10" t="s">
        <v>24</v>
      </c>
      <c r="D106" s="32">
        <f>INDEX('ONS data MYE 5'!$E$6:$E$445, MATCH($B106,'ONS data MYE 5'!$B$6:$B$445,0))</f>
        <v>332705</v>
      </c>
      <c r="E106" s="32">
        <f>INDEX('ONS data MYE 5'!$F$6:$F$445, MATCH($B106,'ONS data MYE 5'!$B$6:$B$445,0))</f>
        <v>4116</v>
      </c>
      <c r="F106" s="32">
        <f t="shared" si="2"/>
        <v>8.3226370969539403</v>
      </c>
      <c r="G106" s="32">
        <f t="shared" si="3"/>
        <v>69.266288247593906</v>
      </c>
      <c r="H106" s="32">
        <f>INDEX('Mapping waste'!$D$5:$M$352,MATCH($B106,'Mapping waste'!$B$5:$B$352,0),MATCH(H$3,'Mapping waste'!$D$4:$M$4,0))*$D106</f>
        <v>0</v>
      </c>
      <c r="I106" s="32">
        <f>INDEX('Mapping waste'!$D$5:$M$352,MATCH($B106,'Mapping waste'!$B$5:$B$352,0),MATCH(I$3,'Mapping waste'!$D$4:$M$4,0))*$D106</f>
        <v>0</v>
      </c>
      <c r="J106" s="32">
        <f>INDEX('Mapping waste'!$D$5:$M$352,MATCH($B106,'Mapping waste'!$B$5:$B$352,0),MATCH(J$3,'Mapping waste'!$D$4:$M$4,0))*$D106</f>
        <v>0</v>
      </c>
      <c r="K106" s="32">
        <f>INDEX('Mapping waste'!$D$5:$M$352,MATCH($B106,'Mapping waste'!$B$5:$B$352,0),MATCH(K$3,'Mapping waste'!$D$4:$M$4,0))*$D106</f>
        <v>0</v>
      </c>
      <c r="L106" s="32">
        <f>INDEX('Mapping waste'!$D$5:$M$352,MATCH($B106,'Mapping waste'!$B$5:$B$352,0),MATCH(L$3,'Mapping waste'!$D$4:$M$4,0))*$D106</f>
        <v>0</v>
      </c>
      <c r="M106" s="32">
        <f>INDEX('Mapping waste'!$D$5:$M$352,MATCH($B106,'Mapping waste'!$B$5:$B$352,0),MATCH(M$3,'Mapping waste'!$D$4:$M$4,0))*$D106</f>
        <v>0</v>
      </c>
      <c r="N106" s="32">
        <f>INDEX('Mapping waste'!$D$5:$M$352,MATCH($B106,'Mapping waste'!$B$5:$B$352,0),MATCH(N$3,'Mapping waste'!$D$4:$M$4,0))*$D106</f>
        <v>332705</v>
      </c>
      <c r="O106" s="32">
        <f>INDEX('Mapping waste'!$D$5:$M$352,MATCH($B106,'Mapping waste'!$B$5:$B$352,0),MATCH(O$3,'Mapping waste'!$D$4:$M$4,0))*$D106</f>
        <v>0</v>
      </c>
      <c r="P106" s="32">
        <f>INDEX('Mapping waste'!$D$5:$M$352,MATCH($B106,'Mapping waste'!$B$5:$B$352,0),MATCH(P$3,'Mapping waste'!$D$4:$M$4,0))*$D106</f>
        <v>0</v>
      </c>
      <c r="Q106" s="32">
        <f>INDEX('Mapping waste'!$D$5:$M$352,MATCH($B106,'Mapping waste'!$B$5:$B$352,0),MATCH(Q$3,'Mapping waste'!$D$4:$M$4,0))*$D106</f>
        <v>0</v>
      </c>
    </row>
    <row r="107" spans="1:17" x14ac:dyDescent="0.45">
      <c r="A107" s="10" t="s">
        <v>493</v>
      </c>
      <c r="B107" s="10" t="s">
        <v>494</v>
      </c>
      <c r="C107" s="10" t="s">
        <v>24</v>
      </c>
      <c r="D107" s="32">
        <f>INDEX('ONS data MYE 5'!$E$6:$E$445, MATCH($B107,'ONS data MYE 5'!$B$6:$B$445,0))</f>
        <v>282849</v>
      </c>
      <c r="E107" s="32">
        <f>INDEX('ONS data MYE 5'!$F$6:$F$445, MATCH($B107,'ONS data MYE 5'!$B$6:$B$445,0))</f>
        <v>5976</v>
      </c>
      <c r="F107" s="32">
        <f t="shared" si="2"/>
        <v>8.6955067268126527</v>
      </c>
      <c r="G107" s="32">
        <f t="shared" si="3"/>
        <v>75.611837236044096</v>
      </c>
      <c r="H107" s="32">
        <f>INDEX('Mapping waste'!$D$5:$M$352,MATCH($B107,'Mapping waste'!$B$5:$B$352,0),MATCH(H$3,'Mapping waste'!$D$4:$M$4,0))*$D107</f>
        <v>0</v>
      </c>
      <c r="I107" s="32">
        <f>INDEX('Mapping waste'!$D$5:$M$352,MATCH($B107,'Mapping waste'!$B$5:$B$352,0),MATCH(I$3,'Mapping waste'!$D$4:$M$4,0))*$D107</f>
        <v>0</v>
      </c>
      <c r="J107" s="32">
        <f>INDEX('Mapping waste'!$D$5:$M$352,MATCH($B107,'Mapping waste'!$B$5:$B$352,0),MATCH(J$3,'Mapping waste'!$D$4:$M$4,0))*$D107</f>
        <v>0</v>
      </c>
      <c r="K107" s="32">
        <f>INDEX('Mapping waste'!$D$5:$M$352,MATCH($B107,'Mapping waste'!$B$5:$B$352,0),MATCH(K$3,'Mapping waste'!$D$4:$M$4,0))*$D107</f>
        <v>0</v>
      </c>
      <c r="L107" s="32">
        <f>INDEX('Mapping waste'!$D$5:$M$352,MATCH($B107,'Mapping waste'!$B$5:$B$352,0),MATCH(L$3,'Mapping waste'!$D$4:$M$4,0))*$D107</f>
        <v>0</v>
      </c>
      <c r="M107" s="32">
        <f>INDEX('Mapping waste'!$D$5:$M$352,MATCH($B107,'Mapping waste'!$B$5:$B$352,0),MATCH(M$3,'Mapping waste'!$D$4:$M$4,0))*$D107</f>
        <v>0</v>
      </c>
      <c r="N107" s="32">
        <f>INDEX('Mapping waste'!$D$5:$M$352,MATCH($B107,'Mapping waste'!$B$5:$B$352,0),MATCH(N$3,'Mapping waste'!$D$4:$M$4,0))*$D107</f>
        <v>282849</v>
      </c>
      <c r="O107" s="32">
        <f>INDEX('Mapping waste'!$D$5:$M$352,MATCH($B107,'Mapping waste'!$B$5:$B$352,0),MATCH(O$3,'Mapping waste'!$D$4:$M$4,0))*$D107</f>
        <v>0</v>
      </c>
      <c r="P107" s="32">
        <f>INDEX('Mapping waste'!$D$5:$M$352,MATCH($B107,'Mapping waste'!$B$5:$B$352,0),MATCH(P$3,'Mapping waste'!$D$4:$M$4,0))*$D107</f>
        <v>0</v>
      </c>
      <c r="Q107" s="32">
        <f>INDEX('Mapping waste'!$D$5:$M$352,MATCH($B107,'Mapping waste'!$B$5:$B$352,0),MATCH(Q$3,'Mapping waste'!$D$4:$M$4,0))*$D107</f>
        <v>0</v>
      </c>
    </row>
    <row r="108" spans="1:17" x14ac:dyDescent="0.45">
      <c r="A108" s="10" t="s">
        <v>495</v>
      </c>
      <c r="B108" s="10" t="s">
        <v>496</v>
      </c>
      <c r="C108" s="10" t="s">
        <v>24</v>
      </c>
      <c r="D108" s="32">
        <f>INDEX('ONS data MYE 5'!$E$6:$E$445, MATCH($B108,'ONS data MYE 5'!$B$6:$B$445,0))</f>
        <v>275929</v>
      </c>
      <c r="E108" s="32">
        <f>INDEX('ONS data MYE 5'!$F$6:$F$445, MATCH($B108,'ONS data MYE 5'!$B$6:$B$445,0))</f>
        <v>14485</v>
      </c>
      <c r="F108" s="32">
        <f t="shared" si="2"/>
        <v>9.580868910203451</v>
      </c>
      <c r="G108" s="32">
        <f t="shared" si="3"/>
        <v>91.79304907450306</v>
      </c>
      <c r="H108" s="32">
        <f>INDEX('Mapping waste'!$D$5:$M$352,MATCH($B108,'Mapping waste'!$B$5:$B$352,0),MATCH(H$3,'Mapping waste'!$D$4:$M$4,0))*$D108</f>
        <v>0</v>
      </c>
      <c r="I108" s="32">
        <f>INDEX('Mapping waste'!$D$5:$M$352,MATCH($B108,'Mapping waste'!$B$5:$B$352,0),MATCH(I$3,'Mapping waste'!$D$4:$M$4,0))*$D108</f>
        <v>0</v>
      </c>
      <c r="J108" s="32">
        <f>INDEX('Mapping waste'!$D$5:$M$352,MATCH($B108,'Mapping waste'!$B$5:$B$352,0),MATCH(J$3,'Mapping waste'!$D$4:$M$4,0))*$D108</f>
        <v>0</v>
      </c>
      <c r="K108" s="32">
        <f>INDEX('Mapping waste'!$D$5:$M$352,MATCH($B108,'Mapping waste'!$B$5:$B$352,0),MATCH(K$3,'Mapping waste'!$D$4:$M$4,0))*$D108</f>
        <v>0</v>
      </c>
      <c r="L108" s="32">
        <f>INDEX('Mapping waste'!$D$5:$M$352,MATCH($B108,'Mapping waste'!$B$5:$B$352,0),MATCH(L$3,'Mapping waste'!$D$4:$M$4,0))*$D108</f>
        <v>0</v>
      </c>
      <c r="M108" s="32">
        <f>INDEX('Mapping waste'!$D$5:$M$352,MATCH($B108,'Mapping waste'!$B$5:$B$352,0),MATCH(M$3,'Mapping waste'!$D$4:$M$4,0))*$D108</f>
        <v>0</v>
      </c>
      <c r="N108" s="32">
        <f>INDEX('Mapping waste'!$D$5:$M$352,MATCH($B108,'Mapping waste'!$B$5:$B$352,0),MATCH(N$3,'Mapping waste'!$D$4:$M$4,0))*$D108</f>
        <v>275929</v>
      </c>
      <c r="O108" s="32">
        <f>INDEX('Mapping waste'!$D$5:$M$352,MATCH($B108,'Mapping waste'!$B$5:$B$352,0),MATCH(O$3,'Mapping waste'!$D$4:$M$4,0))*$D108</f>
        <v>0</v>
      </c>
      <c r="P108" s="32">
        <f>INDEX('Mapping waste'!$D$5:$M$352,MATCH($B108,'Mapping waste'!$B$5:$B$352,0),MATCH(P$3,'Mapping waste'!$D$4:$M$4,0))*$D108</f>
        <v>0</v>
      </c>
      <c r="Q108" s="32">
        <f>INDEX('Mapping waste'!$D$5:$M$352,MATCH($B108,'Mapping waste'!$B$5:$B$352,0),MATCH(Q$3,'Mapping waste'!$D$4:$M$4,0))*$D108</f>
        <v>0</v>
      </c>
    </row>
    <row r="109" spans="1:17" x14ac:dyDescent="0.45">
      <c r="A109" s="10" t="s">
        <v>497</v>
      </c>
      <c r="B109" s="10" t="s">
        <v>498</v>
      </c>
      <c r="C109" s="10" t="s">
        <v>24</v>
      </c>
      <c r="D109" s="32">
        <f>INDEX('ONS data MYE 5'!$E$6:$E$445, MATCH($B109,'ONS data MYE 5'!$B$6:$B$445,0))</f>
        <v>182998</v>
      </c>
      <c r="E109" s="32">
        <f>INDEX('ONS data MYE 5'!$F$6:$F$445, MATCH($B109,'ONS data MYE 5'!$B$6:$B$445,0))</f>
        <v>11160</v>
      </c>
      <c r="F109" s="32">
        <f t="shared" si="2"/>
        <v>9.3200912359353012</v>
      </c>
      <c r="G109" s="32">
        <f t="shared" si="3"/>
        <v>86.864100646158008</v>
      </c>
      <c r="H109" s="32">
        <f>INDEX('Mapping waste'!$D$5:$M$352,MATCH($B109,'Mapping waste'!$B$5:$B$352,0),MATCH(H$3,'Mapping waste'!$D$4:$M$4,0))*$D109</f>
        <v>0</v>
      </c>
      <c r="I109" s="32">
        <f>INDEX('Mapping waste'!$D$5:$M$352,MATCH($B109,'Mapping waste'!$B$5:$B$352,0),MATCH(I$3,'Mapping waste'!$D$4:$M$4,0))*$D109</f>
        <v>0</v>
      </c>
      <c r="J109" s="32">
        <f>INDEX('Mapping waste'!$D$5:$M$352,MATCH($B109,'Mapping waste'!$B$5:$B$352,0),MATCH(J$3,'Mapping waste'!$D$4:$M$4,0))*$D109</f>
        <v>0</v>
      </c>
      <c r="K109" s="32">
        <f>INDEX('Mapping waste'!$D$5:$M$352,MATCH($B109,'Mapping waste'!$B$5:$B$352,0),MATCH(K$3,'Mapping waste'!$D$4:$M$4,0))*$D109</f>
        <v>0</v>
      </c>
      <c r="L109" s="32">
        <f>INDEX('Mapping waste'!$D$5:$M$352,MATCH($B109,'Mapping waste'!$B$5:$B$352,0),MATCH(L$3,'Mapping waste'!$D$4:$M$4,0))*$D109</f>
        <v>0</v>
      </c>
      <c r="M109" s="32">
        <f>INDEX('Mapping waste'!$D$5:$M$352,MATCH($B109,'Mapping waste'!$B$5:$B$352,0),MATCH(M$3,'Mapping waste'!$D$4:$M$4,0))*$D109</f>
        <v>0</v>
      </c>
      <c r="N109" s="32">
        <f>INDEX('Mapping waste'!$D$5:$M$352,MATCH($B109,'Mapping waste'!$B$5:$B$352,0),MATCH(N$3,'Mapping waste'!$D$4:$M$4,0))*$D109</f>
        <v>182998</v>
      </c>
      <c r="O109" s="32">
        <f>INDEX('Mapping waste'!$D$5:$M$352,MATCH($B109,'Mapping waste'!$B$5:$B$352,0),MATCH(O$3,'Mapping waste'!$D$4:$M$4,0))*$D109</f>
        <v>0</v>
      </c>
      <c r="P109" s="32">
        <f>INDEX('Mapping waste'!$D$5:$M$352,MATCH($B109,'Mapping waste'!$B$5:$B$352,0),MATCH(P$3,'Mapping waste'!$D$4:$M$4,0))*$D109</f>
        <v>0</v>
      </c>
      <c r="Q109" s="32">
        <f>INDEX('Mapping waste'!$D$5:$M$352,MATCH($B109,'Mapping waste'!$B$5:$B$352,0),MATCH(Q$3,'Mapping waste'!$D$4:$M$4,0))*$D109</f>
        <v>0</v>
      </c>
    </row>
    <row r="110" spans="1:17" x14ac:dyDescent="0.45">
      <c r="A110" s="10" t="s">
        <v>499</v>
      </c>
      <c r="B110" s="10" t="s">
        <v>500</v>
      </c>
      <c r="C110" s="10" t="s">
        <v>24</v>
      </c>
      <c r="D110" s="32">
        <f>INDEX('ONS data MYE 5'!$E$6:$E$445, MATCH($B110,'ONS data MYE 5'!$B$6:$B$445,0))</f>
        <v>271224</v>
      </c>
      <c r="E110" s="32">
        <f>INDEX('ONS data MYE 5'!$F$6:$F$445, MATCH($B110,'ONS data MYE 5'!$B$6:$B$445,0))</f>
        <v>9163</v>
      </c>
      <c r="F110" s="32">
        <f t="shared" si="2"/>
        <v>9.1229289149652129</v>
      </c>
      <c r="G110" s="32">
        <f t="shared" si="3"/>
        <v>83.227831987508353</v>
      </c>
      <c r="H110" s="32">
        <f>INDEX('Mapping waste'!$D$5:$M$352,MATCH($B110,'Mapping waste'!$B$5:$B$352,0),MATCH(H$3,'Mapping waste'!$D$4:$M$4,0))*$D110</f>
        <v>0</v>
      </c>
      <c r="I110" s="32">
        <f>INDEX('Mapping waste'!$D$5:$M$352,MATCH($B110,'Mapping waste'!$B$5:$B$352,0),MATCH(I$3,'Mapping waste'!$D$4:$M$4,0))*$D110</f>
        <v>0</v>
      </c>
      <c r="J110" s="32">
        <f>INDEX('Mapping waste'!$D$5:$M$352,MATCH($B110,'Mapping waste'!$B$5:$B$352,0),MATCH(J$3,'Mapping waste'!$D$4:$M$4,0))*$D110</f>
        <v>0</v>
      </c>
      <c r="K110" s="32">
        <f>INDEX('Mapping waste'!$D$5:$M$352,MATCH($B110,'Mapping waste'!$B$5:$B$352,0),MATCH(K$3,'Mapping waste'!$D$4:$M$4,0))*$D110</f>
        <v>0</v>
      </c>
      <c r="L110" s="32">
        <f>INDEX('Mapping waste'!$D$5:$M$352,MATCH($B110,'Mapping waste'!$B$5:$B$352,0),MATCH(L$3,'Mapping waste'!$D$4:$M$4,0))*$D110</f>
        <v>0</v>
      </c>
      <c r="M110" s="32">
        <f>INDEX('Mapping waste'!$D$5:$M$352,MATCH($B110,'Mapping waste'!$B$5:$B$352,0),MATCH(M$3,'Mapping waste'!$D$4:$M$4,0))*$D110</f>
        <v>0</v>
      </c>
      <c r="N110" s="32">
        <f>INDEX('Mapping waste'!$D$5:$M$352,MATCH($B110,'Mapping waste'!$B$5:$B$352,0),MATCH(N$3,'Mapping waste'!$D$4:$M$4,0))*$D110</f>
        <v>271224</v>
      </c>
      <c r="O110" s="32">
        <f>INDEX('Mapping waste'!$D$5:$M$352,MATCH($B110,'Mapping waste'!$B$5:$B$352,0),MATCH(O$3,'Mapping waste'!$D$4:$M$4,0))*$D110</f>
        <v>0</v>
      </c>
      <c r="P110" s="32">
        <f>INDEX('Mapping waste'!$D$5:$M$352,MATCH($B110,'Mapping waste'!$B$5:$B$352,0),MATCH(P$3,'Mapping waste'!$D$4:$M$4,0))*$D110</f>
        <v>0</v>
      </c>
      <c r="Q110" s="32">
        <f>INDEX('Mapping waste'!$D$5:$M$352,MATCH($B110,'Mapping waste'!$B$5:$B$352,0),MATCH(Q$3,'Mapping waste'!$D$4:$M$4,0))*$D110</f>
        <v>0</v>
      </c>
    </row>
    <row r="111" spans="1:17" x14ac:dyDescent="0.45">
      <c r="A111" s="10" t="s">
        <v>501</v>
      </c>
      <c r="B111" s="10" t="s">
        <v>502</v>
      </c>
      <c r="C111" s="10" t="s">
        <v>24</v>
      </c>
      <c r="D111" s="32">
        <f>INDEX('ONS data MYE 5'!$E$6:$E$445, MATCH($B111,'ONS data MYE 5'!$B$6:$B$445,0))</f>
        <v>235000</v>
      </c>
      <c r="E111" s="32">
        <f>INDEX('ONS data MYE 5'!$F$6:$F$445, MATCH($B111,'ONS data MYE 5'!$B$6:$B$445,0))</f>
        <v>15818</v>
      </c>
      <c r="F111" s="32">
        <f t="shared" si="2"/>
        <v>9.6689038110793621</v>
      </c>
      <c r="G111" s="32">
        <f t="shared" si="3"/>
        <v>93.487700907905008</v>
      </c>
      <c r="H111" s="32">
        <f>INDEX('Mapping waste'!$D$5:$M$352,MATCH($B111,'Mapping waste'!$B$5:$B$352,0),MATCH(H$3,'Mapping waste'!$D$4:$M$4,0))*$D111</f>
        <v>0</v>
      </c>
      <c r="I111" s="32">
        <f>INDEX('Mapping waste'!$D$5:$M$352,MATCH($B111,'Mapping waste'!$B$5:$B$352,0),MATCH(I$3,'Mapping waste'!$D$4:$M$4,0))*$D111</f>
        <v>0</v>
      </c>
      <c r="J111" s="32">
        <f>INDEX('Mapping waste'!$D$5:$M$352,MATCH($B111,'Mapping waste'!$B$5:$B$352,0),MATCH(J$3,'Mapping waste'!$D$4:$M$4,0))*$D111</f>
        <v>0</v>
      </c>
      <c r="K111" s="32">
        <f>INDEX('Mapping waste'!$D$5:$M$352,MATCH($B111,'Mapping waste'!$B$5:$B$352,0),MATCH(K$3,'Mapping waste'!$D$4:$M$4,0))*$D111</f>
        <v>0</v>
      </c>
      <c r="L111" s="32">
        <f>INDEX('Mapping waste'!$D$5:$M$352,MATCH($B111,'Mapping waste'!$B$5:$B$352,0),MATCH(L$3,'Mapping waste'!$D$4:$M$4,0))*$D111</f>
        <v>0</v>
      </c>
      <c r="M111" s="32">
        <f>INDEX('Mapping waste'!$D$5:$M$352,MATCH($B111,'Mapping waste'!$B$5:$B$352,0),MATCH(M$3,'Mapping waste'!$D$4:$M$4,0))*$D111</f>
        <v>0</v>
      </c>
      <c r="N111" s="32">
        <f>INDEX('Mapping waste'!$D$5:$M$352,MATCH($B111,'Mapping waste'!$B$5:$B$352,0),MATCH(N$3,'Mapping waste'!$D$4:$M$4,0))*$D111</f>
        <v>235000</v>
      </c>
      <c r="O111" s="32">
        <f>INDEX('Mapping waste'!$D$5:$M$352,MATCH($B111,'Mapping waste'!$B$5:$B$352,0),MATCH(O$3,'Mapping waste'!$D$4:$M$4,0))*$D111</f>
        <v>0</v>
      </c>
      <c r="P111" s="32">
        <f>INDEX('Mapping waste'!$D$5:$M$352,MATCH($B111,'Mapping waste'!$B$5:$B$352,0),MATCH(P$3,'Mapping waste'!$D$4:$M$4,0))*$D111</f>
        <v>0</v>
      </c>
      <c r="Q111" s="32">
        <f>INDEX('Mapping waste'!$D$5:$M$352,MATCH($B111,'Mapping waste'!$B$5:$B$352,0),MATCH(Q$3,'Mapping waste'!$D$4:$M$4,0))*$D111</f>
        <v>0</v>
      </c>
    </row>
    <row r="112" spans="1:17" x14ac:dyDescent="0.45">
      <c r="A112" s="10" t="s">
        <v>503</v>
      </c>
      <c r="B112" s="10" t="s">
        <v>504</v>
      </c>
      <c r="C112" s="10" t="s">
        <v>24</v>
      </c>
      <c r="D112" s="32">
        <f>INDEX('ONS data MYE 5'!$E$6:$E$445, MATCH($B112,'ONS data MYE 5'!$B$6:$B$445,0))</f>
        <v>155741</v>
      </c>
      <c r="E112" s="32">
        <f>INDEX('ONS data MYE 5'!$F$6:$F$445, MATCH($B112,'ONS data MYE 5'!$B$6:$B$445,0))</f>
        <v>12846</v>
      </c>
      <c r="F112" s="32">
        <f t="shared" si="2"/>
        <v>9.4607877578177373</v>
      </c>
      <c r="G112" s="32">
        <f t="shared" si="3"/>
        <v>89.506504998473972</v>
      </c>
      <c r="H112" s="32">
        <f>INDEX('Mapping waste'!$D$5:$M$352,MATCH($B112,'Mapping waste'!$B$5:$B$352,0),MATCH(H$3,'Mapping waste'!$D$4:$M$4,0))*$D112</f>
        <v>0</v>
      </c>
      <c r="I112" s="32">
        <f>INDEX('Mapping waste'!$D$5:$M$352,MATCH($B112,'Mapping waste'!$B$5:$B$352,0),MATCH(I$3,'Mapping waste'!$D$4:$M$4,0))*$D112</f>
        <v>0</v>
      </c>
      <c r="J112" s="32">
        <f>INDEX('Mapping waste'!$D$5:$M$352,MATCH($B112,'Mapping waste'!$B$5:$B$352,0),MATCH(J$3,'Mapping waste'!$D$4:$M$4,0))*$D112</f>
        <v>0</v>
      </c>
      <c r="K112" s="32">
        <f>INDEX('Mapping waste'!$D$5:$M$352,MATCH($B112,'Mapping waste'!$B$5:$B$352,0),MATCH(K$3,'Mapping waste'!$D$4:$M$4,0))*$D112</f>
        <v>0</v>
      </c>
      <c r="L112" s="32">
        <f>INDEX('Mapping waste'!$D$5:$M$352,MATCH($B112,'Mapping waste'!$B$5:$B$352,0),MATCH(L$3,'Mapping waste'!$D$4:$M$4,0))*$D112</f>
        <v>0</v>
      </c>
      <c r="M112" s="32">
        <f>INDEX('Mapping waste'!$D$5:$M$352,MATCH($B112,'Mapping waste'!$B$5:$B$352,0),MATCH(M$3,'Mapping waste'!$D$4:$M$4,0))*$D112</f>
        <v>0</v>
      </c>
      <c r="N112" s="32">
        <f>INDEX('Mapping waste'!$D$5:$M$352,MATCH($B112,'Mapping waste'!$B$5:$B$352,0),MATCH(N$3,'Mapping waste'!$D$4:$M$4,0))*$D112</f>
        <v>155741</v>
      </c>
      <c r="O112" s="32">
        <f>INDEX('Mapping waste'!$D$5:$M$352,MATCH($B112,'Mapping waste'!$B$5:$B$352,0),MATCH(O$3,'Mapping waste'!$D$4:$M$4,0))*$D112</f>
        <v>0</v>
      </c>
      <c r="P112" s="32">
        <f>INDEX('Mapping waste'!$D$5:$M$352,MATCH($B112,'Mapping waste'!$B$5:$B$352,0),MATCH(P$3,'Mapping waste'!$D$4:$M$4,0))*$D112</f>
        <v>0</v>
      </c>
      <c r="Q112" s="32">
        <f>INDEX('Mapping waste'!$D$5:$M$352,MATCH($B112,'Mapping waste'!$B$5:$B$352,0),MATCH(Q$3,'Mapping waste'!$D$4:$M$4,0))*$D112</f>
        <v>0</v>
      </c>
    </row>
    <row r="113" spans="1:17" x14ac:dyDescent="0.45">
      <c r="A113" s="10" t="s">
        <v>505</v>
      </c>
      <c r="B113" s="10" t="s">
        <v>506</v>
      </c>
      <c r="C113" s="10" t="s">
        <v>24</v>
      </c>
      <c r="D113" s="32">
        <f>INDEX('ONS data MYE 5'!$E$6:$E$445, MATCH($B113,'ONS data MYE 5'!$B$6:$B$445,0))</f>
        <v>174609</v>
      </c>
      <c r="E113" s="32">
        <f>INDEX('ONS data MYE 5'!$F$6:$F$445, MATCH($B113,'ONS data MYE 5'!$B$6:$B$445,0))</f>
        <v>4686</v>
      </c>
      <c r="F113" s="32">
        <f t="shared" si="2"/>
        <v>8.4523346190677415</v>
      </c>
      <c r="G113" s="32">
        <f t="shared" si="3"/>
        <v>71.441960512691026</v>
      </c>
      <c r="H113" s="32">
        <f>INDEX('Mapping waste'!$D$5:$M$352,MATCH($B113,'Mapping waste'!$B$5:$B$352,0),MATCH(H$3,'Mapping waste'!$D$4:$M$4,0))*$D113</f>
        <v>0</v>
      </c>
      <c r="I113" s="32">
        <f>INDEX('Mapping waste'!$D$5:$M$352,MATCH($B113,'Mapping waste'!$B$5:$B$352,0),MATCH(I$3,'Mapping waste'!$D$4:$M$4,0))*$D113</f>
        <v>0</v>
      </c>
      <c r="J113" s="32">
        <f>INDEX('Mapping waste'!$D$5:$M$352,MATCH($B113,'Mapping waste'!$B$5:$B$352,0),MATCH(J$3,'Mapping waste'!$D$4:$M$4,0))*$D113</f>
        <v>0</v>
      </c>
      <c r="K113" s="32">
        <f>INDEX('Mapping waste'!$D$5:$M$352,MATCH($B113,'Mapping waste'!$B$5:$B$352,0),MATCH(K$3,'Mapping waste'!$D$4:$M$4,0))*$D113</f>
        <v>0</v>
      </c>
      <c r="L113" s="32">
        <f>INDEX('Mapping waste'!$D$5:$M$352,MATCH($B113,'Mapping waste'!$B$5:$B$352,0),MATCH(L$3,'Mapping waste'!$D$4:$M$4,0))*$D113</f>
        <v>0</v>
      </c>
      <c r="M113" s="32">
        <f>INDEX('Mapping waste'!$D$5:$M$352,MATCH($B113,'Mapping waste'!$B$5:$B$352,0),MATCH(M$3,'Mapping waste'!$D$4:$M$4,0))*$D113</f>
        <v>0</v>
      </c>
      <c r="N113" s="32">
        <f>INDEX('Mapping waste'!$D$5:$M$352,MATCH($B113,'Mapping waste'!$B$5:$B$352,0),MATCH(N$3,'Mapping waste'!$D$4:$M$4,0))*$D113</f>
        <v>174609</v>
      </c>
      <c r="O113" s="32">
        <f>INDEX('Mapping waste'!$D$5:$M$352,MATCH($B113,'Mapping waste'!$B$5:$B$352,0),MATCH(O$3,'Mapping waste'!$D$4:$M$4,0))*$D113</f>
        <v>0</v>
      </c>
      <c r="P113" s="32">
        <f>INDEX('Mapping waste'!$D$5:$M$352,MATCH($B113,'Mapping waste'!$B$5:$B$352,0),MATCH(P$3,'Mapping waste'!$D$4:$M$4,0))*$D113</f>
        <v>0</v>
      </c>
      <c r="Q113" s="32">
        <f>INDEX('Mapping waste'!$D$5:$M$352,MATCH($B113,'Mapping waste'!$B$5:$B$352,0),MATCH(Q$3,'Mapping waste'!$D$4:$M$4,0))*$D113</f>
        <v>0</v>
      </c>
    </row>
    <row r="114" spans="1:17" x14ac:dyDescent="0.45">
      <c r="A114" s="10" t="s">
        <v>507</v>
      </c>
      <c r="B114" s="10" t="s">
        <v>508</v>
      </c>
      <c r="C114" s="10" t="s">
        <v>24</v>
      </c>
      <c r="D114" s="32">
        <f>INDEX('ONS data MYE 5'!$E$6:$E$445, MATCH($B114,'ONS data MYE 5'!$B$6:$B$445,0))</f>
        <v>324048</v>
      </c>
      <c r="E114" s="32">
        <f>INDEX('ONS data MYE 5'!$F$6:$F$445, MATCH($B114,'ONS data MYE 5'!$B$6:$B$445,0))</f>
        <v>12087</v>
      </c>
      <c r="F114" s="32">
        <f t="shared" si="2"/>
        <v>9.3998857738594577</v>
      </c>
      <c r="G114" s="32">
        <f t="shared" si="3"/>
        <v>88.357852561605412</v>
      </c>
      <c r="H114" s="32">
        <f>INDEX('Mapping waste'!$D$5:$M$352,MATCH($B114,'Mapping waste'!$B$5:$B$352,0),MATCH(H$3,'Mapping waste'!$D$4:$M$4,0))*$D114</f>
        <v>0</v>
      </c>
      <c r="I114" s="32">
        <f>INDEX('Mapping waste'!$D$5:$M$352,MATCH($B114,'Mapping waste'!$B$5:$B$352,0),MATCH(I$3,'Mapping waste'!$D$4:$M$4,0))*$D114</f>
        <v>0</v>
      </c>
      <c r="J114" s="32">
        <f>INDEX('Mapping waste'!$D$5:$M$352,MATCH($B114,'Mapping waste'!$B$5:$B$352,0),MATCH(J$3,'Mapping waste'!$D$4:$M$4,0))*$D114</f>
        <v>0</v>
      </c>
      <c r="K114" s="32">
        <f>INDEX('Mapping waste'!$D$5:$M$352,MATCH($B114,'Mapping waste'!$B$5:$B$352,0),MATCH(K$3,'Mapping waste'!$D$4:$M$4,0))*$D114</f>
        <v>0</v>
      </c>
      <c r="L114" s="32">
        <f>INDEX('Mapping waste'!$D$5:$M$352,MATCH($B114,'Mapping waste'!$B$5:$B$352,0),MATCH(L$3,'Mapping waste'!$D$4:$M$4,0))*$D114</f>
        <v>0</v>
      </c>
      <c r="M114" s="32">
        <f>INDEX('Mapping waste'!$D$5:$M$352,MATCH($B114,'Mapping waste'!$B$5:$B$352,0),MATCH(M$3,'Mapping waste'!$D$4:$M$4,0))*$D114</f>
        <v>0</v>
      </c>
      <c r="N114" s="32">
        <f>INDEX('Mapping waste'!$D$5:$M$352,MATCH($B114,'Mapping waste'!$B$5:$B$352,0),MATCH(N$3,'Mapping waste'!$D$4:$M$4,0))*$D114</f>
        <v>324048</v>
      </c>
      <c r="O114" s="32">
        <f>INDEX('Mapping waste'!$D$5:$M$352,MATCH($B114,'Mapping waste'!$B$5:$B$352,0),MATCH(O$3,'Mapping waste'!$D$4:$M$4,0))*$D114</f>
        <v>0</v>
      </c>
      <c r="P114" s="32">
        <f>INDEX('Mapping waste'!$D$5:$M$352,MATCH($B114,'Mapping waste'!$B$5:$B$352,0),MATCH(P$3,'Mapping waste'!$D$4:$M$4,0))*$D114</f>
        <v>0</v>
      </c>
      <c r="Q114" s="32">
        <f>INDEX('Mapping waste'!$D$5:$M$352,MATCH($B114,'Mapping waste'!$B$5:$B$352,0),MATCH(Q$3,'Mapping waste'!$D$4:$M$4,0))*$D114</f>
        <v>0</v>
      </c>
    </row>
    <row r="115" spans="1:17" x14ac:dyDescent="0.45">
      <c r="A115" s="10" t="s">
        <v>509</v>
      </c>
      <c r="B115" s="10" t="s">
        <v>510</v>
      </c>
      <c r="C115" s="10" t="s">
        <v>24</v>
      </c>
      <c r="D115" s="32">
        <f>INDEX('ONS data MYE 5'!$E$6:$E$445, MATCH($B115,'ONS data MYE 5'!$B$6:$B$445,0))</f>
        <v>301307</v>
      </c>
      <c r="E115" s="32">
        <f>INDEX('ONS data MYE 5'!$F$6:$F$445, MATCH($B115,'ONS data MYE 5'!$B$6:$B$445,0))</f>
        <v>8572</v>
      </c>
      <c r="F115" s="32">
        <f t="shared" si="2"/>
        <v>9.0562563565934671</v>
      </c>
      <c r="G115" s="32">
        <f t="shared" si="3"/>
        <v>82.015779196339579</v>
      </c>
      <c r="H115" s="32">
        <f>INDEX('Mapping waste'!$D$5:$M$352,MATCH($B115,'Mapping waste'!$B$5:$B$352,0),MATCH(H$3,'Mapping waste'!$D$4:$M$4,0))*$D115</f>
        <v>0</v>
      </c>
      <c r="I115" s="32">
        <f>INDEX('Mapping waste'!$D$5:$M$352,MATCH($B115,'Mapping waste'!$B$5:$B$352,0),MATCH(I$3,'Mapping waste'!$D$4:$M$4,0))*$D115</f>
        <v>0</v>
      </c>
      <c r="J115" s="32">
        <f>INDEX('Mapping waste'!$D$5:$M$352,MATCH($B115,'Mapping waste'!$B$5:$B$352,0),MATCH(J$3,'Mapping waste'!$D$4:$M$4,0))*$D115</f>
        <v>0</v>
      </c>
      <c r="K115" s="32">
        <f>INDEX('Mapping waste'!$D$5:$M$352,MATCH($B115,'Mapping waste'!$B$5:$B$352,0),MATCH(K$3,'Mapping waste'!$D$4:$M$4,0))*$D115</f>
        <v>0</v>
      </c>
      <c r="L115" s="32">
        <f>INDEX('Mapping waste'!$D$5:$M$352,MATCH($B115,'Mapping waste'!$B$5:$B$352,0),MATCH(L$3,'Mapping waste'!$D$4:$M$4,0))*$D115</f>
        <v>0</v>
      </c>
      <c r="M115" s="32">
        <f>INDEX('Mapping waste'!$D$5:$M$352,MATCH($B115,'Mapping waste'!$B$5:$B$352,0),MATCH(M$3,'Mapping waste'!$D$4:$M$4,0))*$D115</f>
        <v>0</v>
      </c>
      <c r="N115" s="32">
        <f>INDEX('Mapping waste'!$D$5:$M$352,MATCH($B115,'Mapping waste'!$B$5:$B$352,0),MATCH(N$3,'Mapping waste'!$D$4:$M$4,0))*$D115</f>
        <v>301307</v>
      </c>
      <c r="O115" s="32">
        <f>INDEX('Mapping waste'!$D$5:$M$352,MATCH($B115,'Mapping waste'!$B$5:$B$352,0),MATCH(O$3,'Mapping waste'!$D$4:$M$4,0))*$D115</f>
        <v>0</v>
      </c>
      <c r="P115" s="32">
        <f>INDEX('Mapping waste'!$D$5:$M$352,MATCH($B115,'Mapping waste'!$B$5:$B$352,0),MATCH(P$3,'Mapping waste'!$D$4:$M$4,0))*$D115</f>
        <v>0</v>
      </c>
      <c r="Q115" s="32">
        <f>INDEX('Mapping waste'!$D$5:$M$352,MATCH($B115,'Mapping waste'!$B$5:$B$352,0),MATCH(Q$3,'Mapping waste'!$D$4:$M$4,0))*$D115</f>
        <v>0</v>
      </c>
    </row>
    <row r="116" spans="1:17" x14ac:dyDescent="0.45">
      <c r="A116" s="10" t="s">
        <v>511</v>
      </c>
      <c r="B116" s="10" t="s">
        <v>512</v>
      </c>
      <c r="C116" s="10" t="s">
        <v>24</v>
      </c>
      <c r="D116" s="32">
        <f>INDEX('ONS data MYE 5'!$E$6:$E$445, MATCH($B116,'ONS data MYE 5'!$B$6:$B$445,0))</f>
        <v>206052</v>
      </c>
      <c r="E116" s="32">
        <f>INDEX('ONS data MYE 5'!$F$6:$F$445, MATCH($B116,'ONS data MYE 5'!$B$6:$B$445,0))</f>
        <v>5476</v>
      </c>
      <c r="F116" s="32">
        <f t="shared" si="2"/>
        <v>8.6081301864083404</v>
      </c>
      <c r="G116" s="32">
        <f t="shared" si="3"/>
        <v>74.099905306154483</v>
      </c>
      <c r="H116" s="32">
        <f>INDEX('Mapping waste'!$D$5:$M$352,MATCH($B116,'Mapping waste'!$B$5:$B$352,0),MATCH(H$3,'Mapping waste'!$D$4:$M$4,0))*$D116</f>
        <v>0</v>
      </c>
      <c r="I116" s="32">
        <f>INDEX('Mapping waste'!$D$5:$M$352,MATCH($B116,'Mapping waste'!$B$5:$B$352,0),MATCH(I$3,'Mapping waste'!$D$4:$M$4,0))*$D116</f>
        <v>0</v>
      </c>
      <c r="J116" s="32">
        <f>INDEX('Mapping waste'!$D$5:$M$352,MATCH($B116,'Mapping waste'!$B$5:$B$352,0),MATCH(J$3,'Mapping waste'!$D$4:$M$4,0))*$D116</f>
        <v>0</v>
      </c>
      <c r="K116" s="32">
        <f>INDEX('Mapping waste'!$D$5:$M$352,MATCH($B116,'Mapping waste'!$B$5:$B$352,0),MATCH(K$3,'Mapping waste'!$D$4:$M$4,0))*$D116</f>
        <v>0</v>
      </c>
      <c r="L116" s="32">
        <f>INDEX('Mapping waste'!$D$5:$M$352,MATCH($B116,'Mapping waste'!$B$5:$B$352,0),MATCH(L$3,'Mapping waste'!$D$4:$M$4,0))*$D116</f>
        <v>0</v>
      </c>
      <c r="M116" s="32">
        <f>INDEX('Mapping waste'!$D$5:$M$352,MATCH($B116,'Mapping waste'!$B$5:$B$352,0),MATCH(M$3,'Mapping waste'!$D$4:$M$4,0))*$D116</f>
        <v>0</v>
      </c>
      <c r="N116" s="32">
        <f>INDEX('Mapping waste'!$D$5:$M$352,MATCH($B116,'Mapping waste'!$B$5:$B$352,0),MATCH(N$3,'Mapping waste'!$D$4:$M$4,0))*$D116</f>
        <v>206052</v>
      </c>
      <c r="O116" s="32">
        <f>INDEX('Mapping waste'!$D$5:$M$352,MATCH($B116,'Mapping waste'!$B$5:$B$352,0),MATCH(O$3,'Mapping waste'!$D$4:$M$4,0))*$D116</f>
        <v>0</v>
      </c>
      <c r="P116" s="32">
        <f>INDEX('Mapping waste'!$D$5:$M$352,MATCH($B116,'Mapping waste'!$B$5:$B$352,0),MATCH(P$3,'Mapping waste'!$D$4:$M$4,0))*$D116</f>
        <v>0</v>
      </c>
      <c r="Q116" s="32">
        <f>INDEX('Mapping waste'!$D$5:$M$352,MATCH($B116,'Mapping waste'!$B$5:$B$352,0),MATCH(Q$3,'Mapping waste'!$D$4:$M$4,0))*$D116</f>
        <v>0</v>
      </c>
    </row>
    <row r="117" spans="1:17" x14ac:dyDescent="0.45">
      <c r="A117" s="10" t="s">
        <v>513</v>
      </c>
      <c r="B117" s="10" t="s">
        <v>514</v>
      </c>
      <c r="C117" s="10" t="s">
        <v>24</v>
      </c>
      <c r="D117" s="32">
        <f>INDEX('ONS data MYE 5'!$E$6:$E$445, MATCH($B117,'ONS data MYE 5'!$B$6:$B$445,0))</f>
        <v>347996</v>
      </c>
      <c r="E117" s="32">
        <f>INDEX('ONS data MYE 5'!$F$6:$F$445, MATCH($B117,'ONS data MYE 5'!$B$6:$B$445,0))</f>
        <v>9613</v>
      </c>
      <c r="F117" s="32">
        <f t="shared" si="2"/>
        <v>9.1708716280658162</v>
      </c>
      <c r="G117" s="32">
        <f t="shared" si="3"/>
        <v>84.104886418462556</v>
      </c>
      <c r="H117" s="32">
        <f>INDEX('Mapping waste'!$D$5:$M$352,MATCH($B117,'Mapping waste'!$B$5:$B$352,0),MATCH(H$3,'Mapping waste'!$D$4:$M$4,0))*$D117</f>
        <v>0</v>
      </c>
      <c r="I117" s="32">
        <f>INDEX('Mapping waste'!$D$5:$M$352,MATCH($B117,'Mapping waste'!$B$5:$B$352,0),MATCH(I$3,'Mapping waste'!$D$4:$M$4,0))*$D117</f>
        <v>0</v>
      </c>
      <c r="J117" s="32">
        <f>INDEX('Mapping waste'!$D$5:$M$352,MATCH($B117,'Mapping waste'!$B$5:$B$352,0),MATCH(J$3,'Mapping waste'!$D$4:$M$4,0))*$D117</f>
        <v>0</v>
      </c>
      <c r="K117" s="32">
        <f>INDEX('Mapping waste'!$D$5:$M$352,MATCH($B117,'Mapping waste'!$B$5:$B$352,0),MATCH(K$3,'Mapping waste'!$D$4:$M$4,0))*$D117</f>
        <v>0</v>
      </c>
      <c r="L117" s="32">
        <f>INDEX('Mapping waste'!$D$5:$M$352,MATCH($B117,'Mapping waste'!$B$5:$B$352,0),MATCH(L$3,'Mapping waste'!$D$4:$M$4,0))*$D117</f>
        <v>0</v>
      </c>
      <c r="M117" s="32">
        <f>INDEX('Mapping waste'!$D$5:$M$352,MATCH($B117,'Mapping waste'!$B$5:$B$352,0),MATCH(M$3,'Mapping waste'!$D$4:$M$4,0))*$D117</f>
        <v>0</v>
      </c>
      <c r="N117" s="32">
        <f>INDEX('Mapping waste'!$D$5:$M$352,MATCH($B117,'Mapping waste'!$B$5:$B$352,0),MATCH(N$3,'Mapping waste'!$D$4:$M$4,0))*$D117</f>
        <v>347996</v>
      </c>
      <c r="O117" s="32">
        <f>INDEX('Mapping waste'!$D$5:$M$352,MATCH($B117,'Mapping waste'!$B$5:$B$352,0),MATCH(O$3,'Mapping waste'!$D$4:$M$4,0))*$D117</f>
        <v>0</v>
      </c>
      <c r="P117" s="32">
        <f>INDEX('Mapping waste'!$D$5:$M$352,MATCH($B117,'Mapping waste'!$B$5:$B$352,0),MATCH(P$3,'Mapping waste'!$D$4:$M$4,0))*$D117</f>
        <v>0</v>
      </c>
      <c r="Q117" s="32">
        <f>INDEX('Mapping waste'!$D$5:$M$352,MATCH($B117,'Mapping waste'!$B$5:$B$352,0),MATCH(Q$3,'Mapping waste'!$D$4:$M$4,0))*$D117</f>
        <v>0</v>
      </c>
    </row>
    <row r="118" spans="1:17" x14ac:dyDescent="0.45">
      <c r="A118" s="10" t="s">
        <v>515</v>
      </c>
      <c r="B118" s="10" t="s">
        <v>516</v>
      </c>
      <c r="C118" s="10" t="s">
        <v>24</v>
      </c>
      <c r="D118" s="32">
        <f>INDEX('ONS data MYE 5'!$E$6:$E$445, MATCH($B118,'ONS data MYE 5'!$B$6:$B$445,0))</f>
        <v>301785</v>
      </c>
      <c r="E118" s="32">
        <f>INDEX('ONS data MYE 5'!$F$6:$F$445, MATCH($B118,'ONS data MYE 5'!$B$6:$B$445,0))</f>
        <v>5349</v>
      </c>
      <c r="F118" s="32">
        <f t="shared" si="2"/>
        <v>8.5846649065312501</v>
      </c>
      <c r="G118" s="32">
        <f t="shared" si="3"/>
        <v>73.696471557429192</v>
      </c>
      <c r="H118" s="32">
        <f>INDEX('Mapping waste'!$D$5:$M$352,MATCH($B118,'Mapping waste'!$B$5:$B$352,0),MATCH(H$3,'Mapping waste'!$D$4:$M$4,0))*$D118</f>
        <v>0</v>
      </c>
      <c r="I118" s="32">
        <f>INDEX('Mapping waste'!$D$5:$M$352,MATCH($B118,'Mapping waste'!$B$5:$B$352,0),MATCH(I$3,'Mapping waste'!$D$4:$M$4,0))*$D118</f>
        <v>0</v>
      </c>
      <c r="J118" s="32">
        <f>INDEX('Mapping waste'!$D$5:$M$352,MATCH($B118,'Mapping waste'!$B$5:$B$352,0),MATCH(J$3,'Mapping waste'!$D$4:$M$4,0))*$D118</f>
        <v>0</v>
      </c>
      <c r="K118" s="32">
        <f>INDEX('Mapping waste'!$D$5:$M$352,MATCH($B118,'Mapping waste'!$B$5:$B$352,0),MATCH(K$3,'Mapping waste'!$D$4:$M$4,0))*$D118</f>
        <v>0</v>
      </c>
      <c r="L118" s="32">
        <f>INDEX('Mapping waste'!$D$5:$M$352,MATCH($B118,'Mapping waste'!$B$5:$B$352,0),MATCH(L$3,'Mapping waste'!$D$4:$M$4,0))*$D118</f>
        <v>0</v>
      </c>
      <c r="M118" s="32">
        <f>INDEX('Mapping waste'!$D$5:$M$352,MATCH($B118,'Mapping waste'!$B$5:$B$352,0),MATCH(M$3,'Mapping waste'!$D$4:$M$4,0))*$D118</f>
        <v>0</v>
      </c>
      <c r="N118" s="32">
        <f>INDEX('Mapping waste'!$D$5:$M$352,MATCH($B118,'Mapping waste'!$B$5:$B$352,0),MATCH(N$3,'Mapping waste'!$D$4:$M$4,0))*$D118</f>
        <v>301785</v>
      </c>
      <c r="O118" s="32">
        <f>INDEX('Mapping waste'!$D$5:$M$352,MATCH($B118,'Mapping waste'!$B$5:$B$352,0),MATCH(O$3,'Mapping waste'!$D$4:$M$4,0))*$D118</f>
        <v>0</v>
      </c>
      <c r="P118" s="32">
        <f>INDEX('Mapping waste'!$D$5:$M$352,MATCH($B118,'Mapping waste'!$B$5:$B$352,0),MATCH(P$3,'Mapping waste'!$D$4:$M$4,0))*$D118</f>
        <v>0</v>
      </c>
      <c r="Q118" s="32">
        <f>INDEX('Mapping waste'!$D$5:$M$352,MATCH($B118,'Mapping waste'!$B$5:$B$352,0),MATCH(Q$3,'Mapping waste'!$D$4:$M$4,0))*$D118</f>
        <v>0</v>
      </c>
    </row>
    <row r="119" spans="1:17" x14ac:dyDescent="0.45">
      <c r="A119" s="10" t="s">
        <v>517</v>
      </c>
      <c r="B119" s="10" t="s">
        <v>518</v>
      </c>
      <c r="C119" s="10" t="s">
        <v>24</v>
      </c>
      <c r="D119" s="32">
        <f>INDEX('ONS data MYE 5'!$E$6:$E$445, MATCH($B119,'ONS data MYE 5'!$B$6:$B$445,0))</f>
        <v>195680</v>
      </c>
      <c r="E119" s="32">
        <f>INDEX('ONS data MYE 5'!$F$6:$F$445, MATCH($B119,'ONS data MYE 5'!$B$6:$B$445,0))</f>
        <v>3409</v>
      </c>
      <c r="F119" s="32">
        <f t="shared" si="2"/>
        <v>8.1341742721379031</v>
      </c>
      <c r="G119" s="32">
        <f t="shared" si="3"/>
        <v>66.164791089510189</v>
      </c>
      <c r="H119" s="32">
        <f>INDEX('Mapping waste'!$D$5:$M$352,MATCH($B119,'Mapping waste'!$B$5:$B$352,0),MATCH(H$3,'Mapping waste'!$D$4:$M$4,0))*$D119</f>
        <v>0</v>
      </c>
      <c r="I119" s="32">
        <f>INDEX('Mapping waste'!$D$5:$M$352,MATCH($B119,'Mapping waste'!$B$5:$B$352,0),MATCH(I$3,'Mapping waste'!$D$4:$M$4,0))*$D119</f>
        <v>0</v>
      </c>
      <c r="J119" s="32">
        <f>INDEX('Mapping waste'!$D$5:$M$352,MATCH($B119,'Mapping waste'!$B$5:$B$352,0),MATCH(J$3,'Mapping waste'!$D$4:$M$4,0))*$D119</f>
        <v>0</v>
      </c>
      <c r="K119" s="32">
        <f>INDEX('Mapping waste'!$D$5:$M$352,MATCH($B119,'Mapping waste'!$B$5:$B$352,0),MATCH(K$3,'Mapping waste'!$D$4:$M$4,0))*$D119</f>
        <v>0</v>
      </c>
      <c r="L119" s="32">
        <f>INDEX('Mapping waste'!$D$5:$M$352,MATCH($B119,'Mapping waste'!$B$5:$B$352,0),MATCH(L$3,'Mapping waste'!$D$4:$M$4,0))*$D119</f>
        <v>0</v>
      </c>
      <c r="M119" s="32">
        <f>INDEX('Mapping waste'!$D$5:$M$352,MATCH($B119,'Mapping waste'!$B$5:$B$352,0),MATCH(M$3,'Mapping waste'!$D$4:$M$4,0))*$D119</f>
        <v>0</v>
      </c>
      <c r="N119" s="32">
        <f>INDEX('Mapping waste'!$D$5:$M$352,MATCH($B119,'Mapping waste'!$B$5:$B$352,0),MATCH(N$3,'Mapping waste'!$D$4:$M$4,0))*$D119</f>
        <v>195680</v>
      </c>
      <c r="O119" s="32">
        <f>INDEX('Mapping waste'!$D$5:$M$352,MATCH($B119,'Mapping waste'!$B$5:$B$352,0),MATCH(O$3,'Mapping waste'!$D$4:$M$4,0))*$D119</f>
        <v>0</v>
      </c>
      <c r="P119" s="32">
        <f>INDEX('Mapping waste'!$D$5:$M$352,MATCH($B119,'Mapping waste'!$B$5:$B$352,0),MATCH(P$3,'Mapping waste'!$D$4:$M$4,0))*$D119</f>
        <v>0</v>
      </c>
      <c r="Q119" s="32">
        <f>INDEX('Mapping waste'!$D$5:$M$352,MATCH($B119,'Mapping waste'!$B$5:$B$352,0),MATCH(Q$3,'Mapping waste'!$D$4:$M$4,0))*$D119</f>
        <v>0</v>
      </c>
    </row>
    <row r="120" spans="1:17" x14ac:dyDescent="0.45">
      <c r="A120" s="10" t="s">
        <v>519</v>
      </c>
      <c r="B120" s="10" t="s">
        <v>520</v>
      </c>
      <c r="C120" s="10" t="s">
        <v>24</v>
      </c>
      <c r="D120" s="32">
        <f>INDEX('ONS data MYE 5'!$E$6:$E$445, MATCH($B120,'ONS data MYE 5'!$B$6:$B$445,0))</f>
        <v>314232</v>
      </c>
      <c r="E120" s="32">
        <f>INDEX('ONS data MYE 5'!$F$6:$F$445, MATCH($B120,'ONS data MYE 5'!$B$6:$B$445,0))</f>
        <v>10887</v>
      </c>
      <c r="F120" s="32">
        <f t="shared" si="2"/>
        <v>9.2953246958811793</v>
      </c>
      <c r="G120" s="32">
        <f t="shared" si="3"/>
        <v>86.403061201858534</v>
      </c>
      <c r="H120" s="32">
        <f>INDEX('Mapping waste'!$D$5:$M$352,MATCH($B120,'Mapping waste'!$B$5:$B$352,0),MATCH(H$3,'Mapping waste'!$D$4:$M$4,0))*$D120</f>
        <v>0</v>
      </c>
      <c r="I120" s="32">
        <f>INDEX('Mapping waste'!$D$5:$M$352,MATCH($B120,'Mapping waste'!$B$5:$B$352,0),MATCH(I$3,'Mapping waste'!$D$4:$M$4,0))*$D120</f>
        <v>0</v>
      </c>
      <c r="J120" s="32">
        <f>INDEX('Mapping waste'!$D$5:$M$352,MATCH($B120,'Mapping waste'!$B$5:$B$352,0),MATCH(J$3,'Mapping waste'!$D$4:$M$4,0))*$D120</f>
        <v>0</v>
      </c>
      <c r="K120" s="32">
        <f>INDEX('Mapping waste'!$D$5:$M$352,MATCH($B120,'Mapping waste'!$B$5:$B$352,0),MATCH(K$3,'Mapping waste'!$D$4:$M$4,0))*$D120</f>
        <v>0</v>
      </c>
      <c r="L120" s="32">
        <f>INDEX('Mapping waste'!$D$5:$M$352,MATCH($B120,'Mapping waste'!$B$5:$B$352,0),MATCH(L$3,'Mapping waste'!$D$4:$M$4,0))*$D120</f>
        <v>0</v>
      </c>
      <c r="M120" s="32">
        <f>INDEX('Mapping waste'!$D$5:$M$352,MATCH($B120,'Mapping waste'!$B$5:$B$352,0),MATCH(M$3,'Mapping waste'!$D$4:$M$4,0))*$D120</f>
        <v>0</v>
      </c>
      <c r="N120" s="32">
        <f>INDEX('Mapping waste'!$D$5:$M$352,MATCH($B120,'Mapping waste'!$B$5:$B$352,0),MATCH(N$3,'Mapping waste'!$D$4:$M$4,0))*$D120</f>
        <v>314232</v>
      </c>
      <c r="O120" s="32">
        <f>INDEX('Mapping waste'!$D$5:$M$352,MATCH($B120,'Mapping waste'!$B$5:$B$352,0),MATCH(O$3,'Mapping waste'!$D$4:$M$4,0))*$D120</f>
        <v>0</v>
      </c>
      <c r="P120" s="32">
        <f>INDEX('Mapping waste'!$D$5:$M$352,MATCH($B120,'Mapping waste'!$B$5:$B$352,0),MATCH(P$3,'Mapping waste'!$D$4:$M$4,0))*$D120</f>
        <v>0</v>
      </c>
      <c r="Q120" s="32">
        <f>INDEX('Mapping waste'!$D$5:$M$352,MATCH($B120,'Mapping waste'!$B$5:$B$352,0),MATCH(Q$3,'Mapping waste'!$D$4:$M$4,0))*$D120</f>
        <v>0</v>
      </c>
    </row>
    <row r="121" spans="1:17" x14ac:dyDescent="0.45">
      <c r="A121" s="10" t="s">
        <v>521</v>
      </c>
      <c r="B121" s="10" t="s">
        <v>522</v>
      </c>
      <c r="C121" s="10" t="s">
        <v>24</v>
      </c>
      <c r="D121" s="32">
        <f>INDEX('ONS data MYE 5'!$E$6:$E$445, MATCH($B121,'ONS data MYE 5'!$B$6:$B$445,0))</f>
        <v>307964</v>
      </c>
      <c r="E121" s="32">
        <f>INDEX('ONS data MYE 5'!$F$6:$F$445, MATCH($B121,'ONS data MYE 5'!$B$6:$B$445,0))</f>
        <v>15564</v>
      </c>
      <c r="F121" s="32">
        <f t="shared" si="2"/>
        <v>9.6527158341044448</v>
      </c>
      <c r="G121" s="32">
        <f t="shared" si="3"/>
        <v>93.174922973970666</v>
      </c>
      <c r="H121" s="32">
        <f>INDEX('Mapping waste'!$D$5:$M$352,MATCH($B121,'Mapping waste'!$B$5:$B$352,0),MATCH(H$3,'Mapping waste'!$D$4:$M$4,0))*$D121</f>
        <v>0</v>
      </c>
      <c r="I121" s="32">
        <f>INDEX('Mapping waste'!$D$5:$M$352,MATCH($B121,'Mapping waste'!$B$5:$B$352,0),MATCH(I$3,'Mapping waste'!$D$4:$M$4,0))*$D121</f>
        <v>0</v>
      </c>
      <c r="J121" s="32">
        <f>INDEX('Mapping waste'!$D$5:$M$352,MATCH($B121,'Mapping waste'!$B$5:$B$352,0),MATCH(J$3,'Mapping waste'!$D$4:$M$4,0))*$D121</f>
        <v>0</v>
      </c>
      <c r="K121" s="32">
        <f>INDEX('Mapping waste'!$D$5:$M$352,MATCH($B121,'Mapping waste'!$B$5:$B$352,0),MATCH(K$3,'Mapping waste'!$D$4:$M$4,0))*$D121</f>
        <v>0</v>
      </c>
      <c r="L121" s="32">
        <f>INDEX('Mapping waste'!$D$5:$M$352,MATCH($B121,'Mapping waste'!$B$5:$B$352,0),MATCH(L$3,'Mapping waste'!$D$4:$M$4,0))*$D121</f>
        <v>0</v>
      </c>
      <c r="M121" s="32">
        <f>INDEX('Mapping waste'!$D$5:$M$352,MATCH($B121,'Mapping waste'!$B$5:$B$352,0),MATCH(M$3,'Mapping waste'!$D$4:$M$4,0))*$D121</f>
        <v>0</v>
      </c>
      <c r="N121" s="32">
        <f>INDEX('Mapping waste'!$D$5:$M$352,MATCH($B121,'Mapping waste'!$B$5:$B$352,0),MATCH(N$3,'Mapping waste'!$D$4:$M$4,0))*$D121</f>
        <v>307964</v>
      </c>
      <c r="O121" s="32">
        <f>INDEX('Mapping waste'!$D$5:$M$352,MATCH($B121,'Mapping waste'!$B$5:$B$352,0),MATCH(O$3,'Mapping waste'!$D$4:$M$4,0))*$D121</f>
        <v>0</v>
      </c>
      <c r="P121" s="32">
        <f>INDEX('Mapping waste'!$D$5:$M$352,MATCH($B121,'Mapping waste'!$B$5:$B$352,0),MATCH(P$3,'Mapping waste'!$D$4:$M$4,0))*$D121</f>
        <v>0</v>
      </c>
      <c r="Q121" s="32">
        <f>INDEX('Mapping waste'!$D$5:$M$352,MATCH($B121,'Mapping waste'!$B$5:$B$352,0),MATCH(Q$3,'Mapping waste'!$D$4:$M$4,0))*$D121</f>
        <v>0</v>
      </c>
    </row>
    <row r="122" spans="1:17" x14ac:dyDescent="0.45">
      <c r="A122" s="10" t="s">
        <v>523</v>
      </c>
      <c r="B122" s="10" t="s">
        <v>524</v>
      </c>
      <c r="C122" s="10" t="s">
        <v>24</v>
      </c>
      <c r="D122" s="32">
        <f>INDEX('ONS data MYE 5'!$E$6:$E$445, MATCH($B122,'ONS data MYE 5'!$B$6:$B$445,0))</f>
        <v>275505</v>
      </c>
      <c r="E122" s="32">
        <f>INDEX('ONS data MYE 5'!$F$6:$F$445, MATCH($B122,'ONS data MYE 5'!$B$6:$B$445,0))</f>
        <v>7099</v>
      </c>
      <c r="F122" s="32">
        <f t="shared" si="2"/>
        <v>8.8677092080393862</v>
      </c>
      <c r="G122" s="32">
        <f t="shared" si="3"/>
        <v>78.636266598346523</v>
      </c>
      <c r="H122" s="32">
        <f>INDEX('Mapping waste'!$D$5:$M$352,MATCH($B122,'Mapping waste'!$B$5:$B$352,0),MATCH(H$3,'Mapping waste'!$D$4:$M$4,0))*$D122</f>
        <v>0</v>
      </c>
      <c r="I122" s="32">
        <f>INDEX('Mapping waste'!$D$5:$M$352,MATCH($B122,'Mapping waste'!$B$5:$B$352,0),MATCH(I$3,'Mapping waste'!$D$4:$M$4,0))*$D122</f>
        <v>0</v>
      </c>
      <c r="J122" s="32">
        <f>INDEX('Mapping waste'!$D$5:$M$352,MATCH($B122,'Mapping waste'!$B$5:$B$352,0),MATCH(J$3,'Mapping waste'!$D$4:$M$4,0))*$D122</f>
        <v>0</v>
      </c>
      <c r="K122" s="32">
        <f>INDEX('Mapping waste'!$D$5:$M$352,MATCH($B122,'Mapping waste'!$B$5:$B$352,0),MATCH(K$3,'Mapping waste'!$D$4:$M$4,0))*$D122</f>
        <v>0</v>
      </c>
      <c r="L122" s="32">
        <f>INDEX('Mapping waste'!$D$5:$M$352,MATCH($B122,'Mapping waste'!$B$5:$B$352,0),MATCH(L$3,'Mapping waste'!$D$4:$M$4,0))*$D122</f>
        <v>0</v>
      </c>
      <c r="M122" s="32">
        <f>INDEX('Mapping waste'!$D$5:$M$352,MATCH($B122,'Mapping waste'!$B$5:$B$352,0),MATCH(M$3,'Mapping waste'!$D$4:$M$4,0))*$D122</f>
        <v>0</v>
      </c>
      <c r="N122" s="32">
        <f>INDEX('Mapping waste'!$D$5:$M$352,MATCH($B122,'Mapping waste'!$B$5:$B$352,0),MATCH(N$3,'Mapping waste'!$D$4:$M$4,0))*$D122</f>
        <v>275505</v>
      </c>
      <c r="O122" s="32">
        <f>INDEX('Mapping waste'!$D$5:$M$352,MATCH($B122,'Mapping waste'!$B$5:$B$352,0),MATCH(O$3,'Mapping waste'!$D$4:$M$4,0))*$D122</f>
        <v>0</v>
      </c>
      <c r="P122" s="32">
        <f>INDEX('Mapping waste'!$D$5:$M$352,MATCH($B122,'Mapping waste'!$B$5:$B$352,0),MATCH(P$3,'Mapping waste'!$D$4:$M$4,0))*$D122</f>
        <v>0</v>
      </c>
      <c r="Q122" s="32">
        <f>INDEX('Mapping waste'!$D$5:$M$352,MATCH($B122,'Mapping waste'!$B$5:$B$352,0),MATCH(Q$3,'Mapping waste'!$D$4:$M$4,0))*$D122</f>
        <v>0</v>
      </c>
    </row>
    <row r="123" spans="1:17" x14ac:dyDescent="0.45">
      <c r="A123" s="10" t="s">
        <v>525</v>
      </c>
      <c r="B123" s="10" t="s">
        <v>526</v>
      </c>
      <c r="C123" s="10" t="s">
        <v>24</v>
      </c>
      <c r="D123" s="32">
        <f>INDEX('ONS data MYE 5'!$E$6:$E$445, MATCH($B123,'ONS data MYE 5'!$B$6:$B$445,0))</f>
        <v>323257</v>
      </c>
      <c r="E123" s="32">
        <f>INDEX('ONS data MYE 5'!$F$6:$F$445, MATCH($B123,'ONS data MYE 5'!$B$6:$B$445,0))</f>
        <v>9434</v>
      </c>
      <c r="F123" s="32">
        <f t="shared" si="2"/>
        <v>9.1520754638442074</v>
      </c>
      <c r="G123" s="32">
        <f t="shared" si="3"/>
        <v>83.760485295899159</v>
      </c>
      <c r="H123" s="32">
        <f>INDEX('Mapping waste'!$D$5:$M$352,MATCH($B123,'Mapping waste'!$B$5:$B$352,0),MATCH(H$3,'Mapping waste'!$D$4:$M$4,0))*$D123</f>
        <v>0</v>
      </c>
      <c r="I123" s="32">
        <f>INDEX('Mapping waste'!$D$5:$M$352,MATCH($B123,'Mapping waste'!$B$5:$B$352,0),MATCH(I$3,'Mapping waste'!$D$4:$M$4,0))*$D123</f>
        <v>0</v>
      </c>
      <c r="J123" s="32">
        <f>INDEX('Mapping waste'!$D$5:$M$352,MATCH($B123,'Mapping waste'!$B$5:$B$352,0),MATCH(J$3,'Mapping waste'!$D$4:$M$4,0))*$D123</f>
        <v>0</v>
      </c>
      <c r="K123" s="32">
        <f>INDEX('Mapping waste'!$D$5:$M$352,MATCH($B123,'Mapping waste'!$B$5:$B$352,0),MATCH(K$3,'Mapping waste'!$D$4:$M$4,0))*$D123</f>
        <v>0</v>
      </c>
      <c r="L123" s="32">
        <f>INDEX('Mapping waste'!$D$5:$M$352,MATCH($B123,'Mapping waste'!$B$5:$B$352,0),MATCH(L$3,'Mapping waste'!$D$4:$M$4,0))*$D123</f>
        <v>0</v>
      </c>
      <c r="M123" s="32">
        <f>INDEX('Mapping waste'!$D$5:$M$352,MATCH($B123,'Mapping waste'!$B$5:$B$352,0),MATCH(M$3,'Mapping waste'!$D$4:$M$4,0))*$D123</f>
        <v>0</v>
      </c>
      <c r="N123" s="32">
        <f>INDEX('Mapping waste'!$D$5:$M$352,MATCH($B123,'Mapping waste'!$B$5:$B$352,0),MATCH(N$3,'Mapping waste'!$D$4:$M$4,0))*$D123</f>
        <v>323257</v>
      </c>
      <c r="O123" s="32">
        <f>INDEX('Mapping waste'!$D$5:$M$352,MATCH($B123,'Mapping waste'!$B$5:$B$352,0),MATCH(O$3,'Mapping waste'!$D$4:$M$4,0))*$D123</f>
        <v>0</v>
      </c>
      <c r="P123" s="32">
        <f>INDEX('Mapping waste'!$D$5:$M$352,MATCH($B123,'Mapping waste'!$B$5:$B$352,0),MATCH(P$3,'Mapping waste'!$D$4:$M$4,0))*$D123</f>
        <v>0</v>
      </c>
      <c r="Q123" s="32">
        <f>INDEX('Mapping waste'!$D$5:$M$352,MATCH($B123,'Mapping waste'!$B$5:$B$352,0),MATCH(Q$3,'Mapping waste'!$D$4:$M$4,0))*$D123</f>
        <v>0</v>
      </c>
    </row>
    <row r="124" spans="1:17" x14ac:dyDescent="0.45">
      <c r="A124" s="10" t="s">
        <v>8</v>
      </c>
      <c r="B124" s="10" t="s">
        <v>9</v>
      </c>
      <c r="C124" s="10" t="s">
        <v>10</v>
      </c>
      <c r="D124" s="32">
        <f>INDEX('ONS data MYE 5'!$E$6:$E$445, MATCH($B124,'ONS data MYE 5'!$B$6:$B$445,0))</f>
        <v>319030</v>
      </c>
      <c r="E124" s="32">
        <f>INDEX('ONS data MYE 5'!$F$6:$F$445, MATCH($B124,'ONS data MYE 5'!$B$6:$B$445,0))</f>
        <v>64</v>
      </c>
      <c r="F124" s="32">
        <f t="shared" si="2"/>
        <v>4.1588830833596715</v>
      </c>
      <c r="G124" s="32">
        <f t="shared" si="3"/>
        <v>17.296308501055247</v>
      </c>
      <c r="H124" s="32">
        <f>INDEX('Mapping waste'!$D$5:$M$352,MATCH($B124,'Mapping waste'!$B$5:$B$352,0),MATCH(H$3,'Mapping waste'!$D$4:$M$4,0))*$D124</f>
        <v>0</v>
      </c>
      <c r="I124" s="32">
        <f>INDEX('Mapping waste'!$D$5:$M$352,MATCH($B124,'Mapping waste'!$B$5:$B$352,0),MATCH(I$3,'Mapping waste'!$D$4:$M$4,0))*$D124</f>
        <v>319030</v>
      </c>
      <c r="J124" s="32">
        <f>INDEX('Mapping waste'!$D$5:$M$352,MATCH($B124,'Mapping waste'!$B$5:$B$352,0),MATCH(J$3,'Mapping waste'!$D$4:$M$4,0))*$D124</f>
        <v>0</v>
      </c>
      <c r="K124" s="32">
        <f>INDEX('Mapping waste'!$D$5:$M$352,MATCH($B124,'Mapping waste'!$B$5:$B$352,0),MATCH(K$3,'Mapping waste'!$D$4:$M$4,0))*$D124</f>
        <v>0</v>
      </c>
      <c r="L124" s="32">
        <f>INDEX('Mapping waste'!$D$5:$M$352,MATCH($B124,'Mapping waste'!$B$5:$B$352,0),MATCH(L$3,'Mapping waste'!$D$4:$M$4,0))*$D124</f>
        <v>0</v>
      </c>
      <c r="M124" s="32">
        <f>INDEX('Mapping waste'!$D$5:$M$352,MATCH($B124,'Mapping waste'!$B$5:$B$352,0),MATCH(M$3,'Mapping waste'!$D$4:$M$4,0))*$D124</f>
        <v>0</v>
      </c>
      <c r="N124" s="32">
        <f>INDEX('Mapping waste'!$D$5:$M$352,MATCH($B124,'Mapping waste'!$B$5:$B$352,0),MATCH(N$3,'Mapping waste'!$D$4:$M$4,0))*$D124</f>
        <v>0</v>
      </c>
      <c r="O124" s="32">
        <f>INDEX('Mapping waste'!$D$5:$M$352,MATCH($B124,'Mapping waste'!$B$5:$B$352,0),MATCH(O$3,'Mapping waste'!$D$4:$M$4,0))*$D124</f>
        <v>0</v>
      </c>
      <c r="P124" s="32">
        <f>INDEX('Mapping waste'!$D$5:$M$352,MATCH($B124,'Mapping waste'!$B$5:$B$352,0),MATCH(P$3,'Mapping waste'!$D$4:$M$4,0))*$D124</f>
        <v>0</v>
      </c>
      <c r="Q124" s="32">
        <f>INDEX('Mapping waste'!$D$5:$M$352,MATCH($B124,'Mapping waste'!$B$5:$B$352,0),MATCH(Q$3,'Mapping waste'!$D$4:$M$4,0))*$D124</f>
        <v>0</v>
      </c>
    </row>
    <row r="125" spans="1:17" x14ac:dyDescent="0.45">
      <c r="A125" s="10" t="s">
        <v>20</v>
      </c>
      <c r="B125" s="10" t="s">
        <v>21</v>
      </c>
      <c r="C125" s="10" t="s">
        <v>10</v>
      </c>
      <c r="D125" s="32">
        <f>INDEX('ONS data MYE 5'!$E$6:$E$445, MATCH($B125,'ONS data MYE 5'!$B$6:$B$445,0))</f>
        <v>202419</v>
      </c>
      <c r="E125" s="32">
        <f>INDEX('ONS data MYE 5'!$F$6:$F$445, MATCH($B125,'ONS data MYE 5'!$B$6:$B$445,0))</f>
        <v>1422</v>
      </c>
      <c r="F125" s="32">
        <f t="shared" si="2"/>
        <v>7.259819610363186</v>
      </c>
      <c r="G125" s="32">
        <f t="shared" si="3"/>
        <v>52.70498077501388</v>
      </c>
      <c r="H125" s="32">
        <f>INDEX('Mapping waste'!$D$5:$M$352,MATCH($B125,'Mapping waste'!$B$5:$B$352,0),MATCH(H$3,'Mapping waste'!$D$4:$M$4,0))*$D125</f>
        <v>0</v>
      </c>
      <c r="I125" s="32">
        <f>INDEX('Mapping waste'!$D$5:$M$352,MATCH($B125,'Mapping waste'!$B$5:$B$352,0),MATCH(I$3,'Mapping waste'!$D$4:$M$4,0))*$D125</f>
        <v>202419</v>
      </c>
      <c r="J125" s="32">
        <f>INDEX('Mapping waste'!$D$5:$M$352,MATCH($B125,'Mapping waste'!$B$5:$B$352,0),MATCH(J$3,'Mapping waste'!$D$4:$M$4,0))*$D125</f>
        <v>0</v>
      </c>
      <c r="K125" s="32">
        <f>INDEX('Mapping waste'!$D$5:$M$352,MATCH($B125,'Mapping waste'!$B$5:$B$352,0),MATCH(K$3,'Mapping waste'!$D$4:$M$4,0))*$D125</f>
        <v>0</v>
      </c>
      <c r="L125" s="32">
        <f>INDEX('Mapping waste'!$D$5:$M$352,MATCH($B125,'Mapping waste'!$B$5:$B$352,0),MATCH(L$3,'Mapping waste'!$D$4:$M$4,0))*$D125</f>
        <v>0</v>
      </c>
      <c r="M125" s="32">
        <f>INDEX('Mapping waste'!$D$5:$M$352,MATCH($B125,'Mapping waste'!$B$5:$B$352,0),MATCH(M$3,'Mapping waste'!$D$4:$M$4,0))*$D125</f>
        <v>0</v>
      </c>
      <c r="N125" s="32">
        <f>INDEX('Mapping waste'!$D$5:$M$352,MATCH($B125,'Mapping waste'!$B$5:$B$352,0),MATCH(N$3,'Mapping waste'!$D$4:$M$4,0))*$D125</f>
        <v>0</v>
      </c>
      <c r="O125" s="32">
        <f>INDEX('Mapping waste'!$D$5:$M$352,MATCH($B125,'Mapping waste'!$B$5:$B$352,0),MATCH(O$3,'Mapping waste'!$D$4:$M$4,0))*$D125</f>
        <v>0</v>
      </c>
      <c r="P125" s="32">
        <f>INDEX('Mapping waste'!$D$5:$M$352,MATCH($B125,'Mapping waste'!$B$5:$B$352,0),MATCH(P$3,'Mapping waste'!$D$4:$M$4,0))*$D125</f>
        <v>0</v>
      </c>
      <c r="Q125" s="32">
        <f>INDEX('Mapping waste'!$D$5:$M$352,MATCH($B125,'Mapping waste'!$B$5:$B$352,0),MATCH(Q$3,'Mapping waste'!$D$4:$M$4,0))*$D125</f>
        <v>0</v>
      </c>
    </row>
    <row r="126" spans="1:17" x14ac:dyDescent="0.45">
      <c r="A126" s="10" t="s">
        <v>72</v>
      </c>
      <c r="B126" s="10" t="s">
        <v>73</v>
      </c>
      <c r="C126" s="10" t="s">
        <v>10</v>
      </c>
      <c r="D126" s="32">
        <f>INDEX('ONS data MYE 5'!$E$6:$E$445, MATCH($B126,'ONS data MYE 5'!$B$6:$B$445,0))</f>
        <v>93019</v>
      </c>
      <c r="E126" s="32">
        <f>INDEX('ONS data MYE 5'!$F$6:$F$445, MATCH($B126,'ONS data MYE 5'!$B$6:$B$445,0))</f>
        <v>994</v>
      </c>
      <c r="F126" s="32">
        <f t="shared" si="2"/>
        <v>6.9017372066565743</v>
      </c>
      <c r="G126" s="32">
        <f t="shared" si="3"/>
        <v>47.633976469747694</v>
      </c>
      <c r="H126" s="32">
        <f>INDEX('Mapping waste'!$D$5:$M$352,MATCH($B126,'Mapping waste'!$B$5:$B$352,0),MATCH(H$3,'Mapping waste'!$D$4:$M$4,0))*$D126</f>
        <v>0</v>
      </c>
      <c r="I126" s="32">
        <f>INDEX('Mapping waste'!$D$5:$M$352,MATCH($B126,'Mapping waste'!$B$5:$B$352,0),MATCH(I$3,'Mapping waste'!$D$4:$M$4,0))*$D126</f>
        <v>93019</v>
      </c>
      <c r="J126" s="32">
        <f>INDEX('Mapping waste'!$D$5:$M$352,MATCH($B126,'Mapping waste'!$B$5:$B$352,0),MATCH(J$3,'Mapping waste'!$D$4:$M$4,0))*$D126</f>
        <v>0</v>
      </c>
      <c r="K126" s="32">
        <f>INDEX('Mapping waste'!$D$5:$M$352,MATCH($B126,'Mapping waste'!$B$5:$B$352,0),MATCH(K$3,'Mapping waste'!$D$4:$M$4,0))*$D126</f>
        <v>0</v>
      </c>
      <c r="L126" s="32">
        <f>INDEX('Mapping waste'!$D$5:$M$352,MATCH($B126,'Mapping waste'!$B$5:$B$352,0),MATCH(L$3,'Mapping waste'!$D$4:$M$4,0))*$D126</f>
        <v>0</v>
      </c>
      <c r="M126" s="32">
        <f>INDEX('Mapping waste'!$D$5:$M$352,MATCH($B126,'Mapping waste'!$B$5:$B$352,0),MATCH(M$3,'Mapping waste'!$D$4:$M$4,0))*$D126</f>
        <v>0</v>
      </c>
      <c r="N126" s="32">
        <f>INDEX('Mapping waste'!$D$5:$M$352,MATCH($B126,'Mapping waste'!$B$5:$B$352,0),MATCH(N$3,'Mapping waste'!$D$4:$M$4,0))*$D126</f>
        <v>0</v>
      </c>
      <c r="O126" s="32">
        <f>INDEX('Mapping waste'!$D$5:$M$352,MATCH($B126,'Mapping waste'!$B$5:$B$352,0),MATCH(O$3,'Mapping waste'!$D$4:$M$4,0))*$D126</f>
        <v>0</v>
      </c>
      <c r="P126" s="32">
        <f>INDEX('Mapping waste'!$D$5:$M$352,MATCH($B126,'Mapping waste'!$B$5:$B$352,0),MATCH(P$3,'Mapping waste'!$D$4:$M$4,0))*$D126</f>
        <v>0</v>
      </c>
      <c r="Q126" s="32">
        <f>INDEX('Mapping waste'!$D$5:$M$352,MATCH($B126,'Mapping waste'!$B$5:$B$352,0),MATCH(Q$3,'Mapping waste'!$D$4:$M$4,0))*$D126</f>
        <v>0</v>
      </c>
    </row>
    <row r="127" spans="1:17" x14ac:dyDescent="0.45">
      <c r="A127" s="10" t="s">
        <v>178</v>
      </c>
      <c r="B127" s="10" t="s">
        <v>179</v>
      </c>
      <c r="C127" s="10" t="s">
        <v>10</v>
      </c>
      <c r="D127" s="32">
        <f>INDEX('ONS data MYE 5'!$E$6:$E$445, MATCH($B127,'ONS data MYE 5'!$B$6:$B$445,0))</f>
        <v>140639</v>
      </c>
      <c r="E127" s="32">
        <f>INDEX('ONS data MYE 5'!$F$6:$F$445, MATCH($B127,'ONS data MYE 5'!$B$6:$B$445,0))</f>
        <v>2610</v>
      </c>
      <c r="F127" s="32">
        <f t="shared" si="2"/>
        <v>7.8671055003167387</v>
      </c>
      <c r="G127" s="32">
        <f t="shared" si="3"/>
        <v>61.891348953113884</v>
      </c>
      <c r="H127" s="32">
        <f>INDEX('Mapping waste'!$D$5:$M$352,MATCH($B127,'Mapping waste'!$B$5:$B$352,0),MATCH(H$3,'Mapping waste'!$D$4:$M$4,0))*$D127</f>
        <v>0</v>
      </c>
      <c r="I127" s="32">
        <f>INDEX('Mapping waste'!$D$5:$M$352,MATCH($B127,'Mapping waste'!$B$5:$B$352,0),MATCH(I$3,'Mapping waste'!$D$4:$M$4,0))*$D127</f>
        <v>140639</v>
      </c>
      <c r="J127" s="32">
        <f>INDEX('Mapping waste'!$D$5:$M$352,MATCH($B127,'Mapping waste'!$B$5:$B$352,0),MATCH(J$3,'Mapping waste'!$D$4:$M$4,0))*$D127</f>
        <v>0</v>
      </c>
      <c r="K127" s="32">
        <f>INDEX('Mapping waste'!$D$5:$M$352,MATCH($B127,'Mapping waste'!$B$5:$B$352,0),MATCH(K$3,'Mapping waste'!$D$4:$M$4,0))*$D127</f>
        <v>0</v>
      </c>
      <c r="L127" s="32">
        <f>INDEX('Mapping waste'!$D$5:$M$352,MATCH($B127,'Mapping waste'!$B$5:$B$352,0),MATCH(L$3,'Mapping waste'!$D$4:$M$4,0))*$D127</f>
        <v>0</v>
      </c>
      <c r="M127" s="32">
        <f>INDEX('Mapping waste'!$D$5:$M$352,MATCH($B127,'Mapping waste'!$B$5:$B$352,0),MATCH(M$3,'Mapping waste'!$D$4:$M$4,0))*$D127</f>
        <v>0</v>
      </c>
      <c r="N127" s="32">
        <f>INDEX('Mapping waste'!$D$5:$M$352,MATCH($B127,'Mapping waste'!$B$5:$B$352,0),MATCH(N$3,'Mapping waste'!$D$4:$M$4,0))*$D127</f>
        <v>0</v>
      </c>
      <c r="O127" s="32">
        <f>INDEX('Mapping waste'!$D$5:$M$352,MATCH($B127,'Mapping waste'!$B$5:$B$352,0),MATCH(O$3,'Mapping waste'!$D$4:$M$4,0))*$D127</f>
        <v>0</v>
      </c>
      <c r="P127" s="32">
        <f>INDEX('Mapping waste'!$D$5:$M$352,MATCH($B127,'Mapping waste'!$B$5:$B$352,0),MATCH(P$3,'Mapping waste'!$D$4:$M$4,0))*$D127</f>
        <v>0</v>
      </c>
      <c r="Q127" s="32">
        <f>INDEX('Mapping waste'!$D$5:$M$352,MATCH($B127,'Mapping waste'!$B$5:$B$352,0),MATCH(Q$3,'Mapping waste'!$D$4:$M$4,0))*$D127</f>
        <v>0</v>
      </c>
    </row>
    <row r="128" spans="1:17" x14ac:dyDescent="0.45">
      <c r="A128" s="10" t="s">
        <v>180</v>
      </c>
      <c r="B128" s="10" t="s">
        <v>181</v>
      </c>
      <c r="C128" s="10" t="s">
        <v>10</v>
      </c>
      <c r="D128" s="32">
        <f>INDEX('ONS data MYE 5'!$E$6:$E$445, MATCH($B128,'ONS data MYE 5'!$B$6:$B$445,0))</f>
        <v>136005</v>
      </c>
      <c r="E128" s="32">
        <f>INDEX('ONS data MYE 5'!$F$6:$F$445, MATCH($B128,'ONS data MYE 5'!$B$6:$B$445,0))</f>
        <v>556</v>
      </c>
      <c r="F128" s="32">
        <f t="shared" si="2"/>
        <v>6.3207682942505823</v>
      </c>
      <c r="G128" s="32">
        <f t="shared" si="3"/>
        <v>39.952111829603417</v>
      </c>
      <c r="H128" s="32">
        <f>INDEX('Mapping waste'!$D$5:$M$352,MATCH($B128,'Mapping waste'!$B$5:$B$352,0),MATCH(H$3,'Mapping waste'!$D$4:$M$4,0))*$D128</f>
        <v>0</v>
      </c>
      <c r="I128" s="32">
        <f>INDEX('Mapping waste'!$D$5:$M$352,MATCH($B128,'Mapping waste'!$B$5:$B$352,0),MATCH(I$3,'Mapping waste'!$D$4:$M$4,0))*$D128</f>
        <v>136005</v>
      </c>
      <c r="J128" s="32">
        <f>INDEX('Mapping waste'!$D$5:$M$352,MATCH($B128,'Mapping waste'!$B$5:$B$352,0),MATCH(J$3,'Mapping waste'!$D$4:$M$4,0))*$D128</f>
        <v>0</v>
      </c>
      <c r="K128" s="32">
        <f>INDEX('Mapping waste'!$D$5:$M$352,MATCH($B128,'Mapping waste'!$B$5:$B$352,0),MATCH(K$3,'Mapping waste'!$D$4:$M$4,0))*$D128</f>
        <v>0</v>
      </c>
      <c r="L128" s="32">
        <f>INDEX('Mapping waste'!$D$5:$M$352,MATCH($B128,'Mapping waste'!$B$5:$B$352,0),MATCH(L$3,'Mapping waste'!$D$4:$M$4,0))*$D128</f>
        <v>0</v>
      </c>
      <c r="M128" s="32">
        <f>INDEX('Mapping waste'!$D$5:$M$352,MATCH($B128,'Mapping waste'!$B$5:$B$352,0),MATCH(M$3,'Mapping waste'!$D$4:$M$4,0))*$D128</f>
        <v>0</v>
      </c>
      <c r="N128" s="32">
        <f>INDEX('Mapping waste'!$D$5:$M$352,MATCH($B128,'Mapping waste'!$B$5:$B$352,0),MATCH(N$3,'Mapping waste'!$D$4:$M$4,0))*$D128</f>
        <v>0</v>
      </c>
      <c r="O128" s="32">
        <f>INDEX('Mapping waste'!$D$5:$M$352,MATCH($B128,'Mapping waste'!$B$5:$B$352,0),MATCH(O$3,'Mapping waste'!$D$4:$M$4,0))*$D128</f>
        <v>0</v>
      </c>
      <c r="P128" s="32">
        <f>INDEX('Mapping waste'!$D$5:$M$352,MATCH($B128,'Mapping waste'!$B$5:$B$352,0),MATCH(P$3,'Mapping waste'!$D$4:$M$4,0))*$D128</f>
        <v>0</v>
      </c>
      <c r="Q128" s="32">
        <f>INDEX('Mapping waste'!$D$5:$M$352,MATCH($B128,'Mapping waste'!$B$5:$B$352,0),MATCH(Q$3,'Mapping waste'!$D$4:$M$4,0))*$D128</f>
        <v>0</v>
      </c>
    </row>
    <row r="129" spans="1:17" x14ac:dyDescent="0.45">
      <c r="A129" s="10" t="s">
        <v>182</v>
      </c>
      <c r="B129" s="10" t="s">
        <v>183</v>
      </c>
      <c r="C129" s="10" t="s">
        <v>10</v>
      </c>
      <c r="D129" s="32">
        <f>INDEX('ONS data MYE 5'!$E$6:$E$445, MATCH($B129,'ONS data MYE 5'!$B$6:$B$445,0))</f>
        <v>196487</v>
      </c>
      <c r="E129" s="32">
        <f>INDEX('ONS data MYE 5'!$F$6:$F$445, MATCH($B129,'ONS data MYE 5'!$B$6:$B$445,0))</f>
        <v>959</v>
      </c>
      <c r="F129" s="32">
        <f t="shared" si="2"/>
        <v>6.8658910748834385</v>
      </c>
      <c r="G129" s="32">
        <f t="shared" si="3"/>
        <v>47.140460252164061</v>
      </c>
      <c r="H129" s="32">
        <f>INDEX('Mapping waste'!$D$5:$M$352,MATCH($B129,'Mapping waste'!$B$5:$B$352,0),MATCH(H$3,'Mapping waste'!$D$4:$M$4,0))*$D129</f>
        <v>0</v>
      </c>
      <c r="I129" s="32">
        <f>INDEX('Mapping waste'!$D$5:$M$352,MATCH($B129,'Mapping waste'!$B$5:$B$352,0),MATCH(I$3,'Mapping waste'!$D$4:$M$4,0))*$D129</f>
        <v>196487</v>
      </c>
      <c r="J129" s="32">
        <f>INDEX('Mapping waste'!$D$5:$M$352,MATCH($B129,'Mapping waste'!$B$5:$B$352,0),MATCH(J$3,'Mapping waste'!$D$4:$M$4,0))*$D129</f>
        <v>0</v>
      </c>
      <c r="K129" s="32">
        <f>INDEX('Mapping waste'!$D$5:$M$352,MATCH($B129,'Mapping waste'!$B$5:$B$352,0),MATCH(K$3,'Mapping waste'!$D$4:$M$4,0))*$D129</f>
        <v>0</v>
      </c>
      <c r="L129" s="32">
        <f>INDEX('Mapping waste'!$D$5:$M$352,MATCH($B129,'Mapping waste'!$B$5:$B$352,0),MATCH(L$3,'Mapping waste'!$D$4:$M$4,0))*$D129</f>
        <v>0</v>
      </c>
      <c r="M129" s="32">
        <f>INDEX('Mapping waste'!$D$5:$M$352,MATCH($B129,'Mapping waste'!$B$5:$B$352,0),MATCH(M$3,'Mapping waste'!$D$4:$M$4,0))*$D129</f>
        <v>0</v>
      </c>
      <c r="N129" s="32">
        <f>INDEX('Mapping waste'!$D$5:$M$352,MATCH($B129,'Mapping waste'!$B$5:$B$352,0),MATCH(N$3,'Mapping waste'!$D$4:$M$4,0))*$D129</f>
        <v>0</v>
      </c>
      <c r="O129" s="32">
        <f>INDEX('Mapping waste'!$D$5:$M$352,MATCH($B129,'Mapping waste'!$B$5:$B$352,0),MATCH(O$3,'Mapping waste'!$D$4:$M$4,0))*$D129</f>
        <v>0</v>
      </c>
      <c r="P129" s="32">
        <f>INDEX('Mapping waste'!$D$5:$M$352,MATCH($B129,'Mapping waste'!$B$5:$B$352,0),MATCH(P$3,'Mapping waste'!$D$4:$M$4,0))*$D129</f>
        <v>0</v>
      </c>
      <c r="Q129" s="32">
        <f>INDEX('Mapping waste'!$D$5:$M$352,MATCH($B129,'Mapping waste'!$B$5:$B$352,0),MATCH(Q$3,'Mapping waste'!$D$4:$M$4,0))*$D129</f>
        <v>0</v>
      </c>
    </row>
    <row r="130" spans="1:17" x14ac:dyDescent="0.45">
      <c r="A130" s="10" t="s">
        <v>184</v>
      </c>
      <c r="B130" s="10" t="s">
        <v>185</v>
      </c>
      <c r="C130" s="10" t="s">
        <v>10</v>
      </c>
      <c r="D130" s="32">
        <f>INDEX('ONS data MYE 5'!$E$6:$E$445, MATCH($B130,'ONS data MYE 5'!$B$6:$B$445,0))</f>
        <v>106347</v>
      </c>
      <c r="E130" s="32">
        <f>INDEX('ONS data MYE 5'!$F$6:$F$445, MATCH($B130,'ONS data MYE 5'!$B$6:$B$445,0))</f>
        <v>539</v>
      </c>
      <c r="F130" s="32">
        <f t="shared" si="2"/>
        <v>6.2897155709089976</v>
      </c>
      <c r="G130" s="32">
        <f t="shared" si="3"/>
        <v>39.560521962935098</v>
      </c>
      <c r="H130" s="32">
        <f>INDEX('Mapping waste'!$D$5:$M$352,MATCH($B130,'Mapping waste'!$B$5:$B$352,0),MATCH(H$3,'Mapping waste'!$D$4:$M$4,0))*$D130</f>
        <v>0</v>
      </c>
      <c r="I130" s="32">
        <f>INDEX('Mapping waste'!$D$5:$M$352,MATCH($B130,'Mapping waste'!$B$5:$B$352,0),MATCH(I$3,'Mapping waste'!$D$4:$M$4,0))*$D130</f>
        <v>106347</v>
      </c>
      <c r="J130" s="32">
        <f>INDEX('Mapping waste'!$D$5:$M$352,MATCH($B130,'Mapping waste'!$B$5:$B$352,0),MATCH(J$3,'Mapping waste'!$D$4:$M$4,0))*$D130</f>
        <v>0</v>
      </c>
      <c r="K130" s="32">
        <f>INDEX('Mapping waste'!$D$5:$M$352,MATCH($B130,'Mapping waste'!$B$5:$B$352,0),MATCH(K$3,'Mapping waste'!$D$4:$M$4,0))*$D130</f>
        <v>0</v>
      </c>
      <c r="L130" s="32">
        <f>INDEX('Mapping waste'!$D$5:$M$352,MATCH($B130,'Mapping waste'!$B$5:$B$352,0),MATCH(L$3,'Mapping waste'!$D$4:$M$4,0))*$D130</f>
        <v>0</v>
      </c>
      <c r="M130" s="32">
        <f>INDEX('Mapping waste'!$D$5:$M$352,MATCH($B130,'Mapping waste'!$B$5:$B$352,0),MATCH(M$3,'Mapping waste'!$D$4:$M$4,0))*$D130</f>
        <v>0</v>
      </c>
      <c r="N130" s="32">
        <f>INDEX('Mapping waste'!$D$5:$M$352,MATCH($B130,'Mapping waste'!$B$5:$B$352,0),MATCH(N$3,'Mapping waste'!$D$4:$M$4,0))*$D130</f>
        <v>0</v>
      </c>
      <c r="O130" s="32">
        <f>INDEX('Mapping waste'!$D$5:$M$352,MATCH($B130,'Mapping waste'!$B$5:$B$352,0),MATCH(O$3,'Mapping waste'!$D$4:$M$4,0))*$D130</f>
        <v>0</v>
      </c>
      <c r="P130" s="32">
        <f>INDEX('Mapping waste'!$D$5:$M$352,MATCH($B130,'Mapping waste'!$B$5:$B$352,0),MATCH(P$3,'Mapping waste'!$D$4:$M$4,0))*$D130</f>
        <v>0</v>
      </c>
      <c r="Q130" s="32">
        <f>INDEX('Mapping waste'!$D$5:$M$352,MATCH($B130,'Mapping waste'!$B$5:$B$352,0),MATCH(Q$3,'Mapping waste'!$D$4:$M$4,0))*$D130</f>
        <v>0</v>
      </c>
    </row>
    <row r="131" spans="1:17" x14ac:dyDescent="0.45">
      <c r="A131" s="10" t="s">
        <v>190</v>
      </c>
      <c r="B131" s="10" t="s">
        <v>191</v>
      </c>
      <c r="C131" s="10" t="s">
        <v>10</v>
      </c>
      <c r="D131" s="32">
        <f>INDEX('ONS data MYE 5'!$E$6:$E$445, MATCH($B131,'ONS data MYE 5'!$B$6:$B$445,0))</f>
        <v>523662</v>
      </c>
      <c r="E131" s="32">
        <f>INDEX('ONS data MYE 5'!$F$6:$F$445, MATCH($B131,'ONS data MYE 5'!$B$6:$B$445,0))</f>
        <v>235</v>
      </c>
      <c r="F131" s="32">
        <f t="shared" si="2"/>
        <v>5.4595855141441589</v>
      </c>
      <c r="G131" s="32">
        <f t="shared" si="3"/>
        <v>29.807073986252739</v>
      </c>
      <c r="H131" s="32">
        <f>INDEX('Mapping waste'!$D$5:$M$352,MATCH($B131,'Mapping waste'!$B$5:$B$352,0),MATCH(H$3,'Mapping waste'!$D$4:$M$4,0))*$D131</f>
        <v>0</v>
      </c>
      <c r="I131" s="32">
        <f>INDEX('Mapping waste'!$D$5:$M$352,MATCH($B131,'Mapping waste'!$B$5:$B$352,0),MATCH(I$3,'Mapping waste'!$D$4:$M$4,0))*$D131</f>
        <v>523662</v>
      </c>
      <c r="J131" s="32">
        <f>INDEX('Mapping waste'!$D$5:$M$352,MATCH($B131,'Mapping waste'!$B$5:$B$352,0),MATCH(J$3,'Mapping waste'!$D$4:$M$4,0))*$D131</f>
        <v>0</v>
      </c>
      <c r="K131" s="32">
        <f>INDEX('Mapping waste'!$D$5:$M$352,MATCH($B131,'Mapping waste'!$B$5:$B$352,0),MATCH(K$3,'Mapping waste'!$D$4:$M$4,0))*$D131</f>
        <v>0</v>
      </c>
      <c r="L131" s="32">
        <f>INDEX('Mapping waste'!$D$5:$M$352,MATCH($B131,'Mapping waste'!$B$5:$B$352,0),MATCH(L$3,'Mapping waste'!$D$4:$M$4,0))*$D131</f>
        <v>0</v>
      </c>
      <c r="M131" s="32">
        <f>INDEX('Mapping waste'!$D$5:$M$352,MATCH($B131,'Mapping waste'!$B$5:$B$352,0),MATCH(M$3,'Mapping waste'!$D$4:$M$4,0))*$D131</f>
        <v>0</v>
      </c>
      <c r="N131" s="32">
        <f>INDEX('Mapping waste'!$D$5:$M$352,MATCH($B131,'Mapping waste'!$B$5:$B$352,0),MATCH(N$3,'Mapping waste'!$D$4:$M$4,0))*$D131</f>
        <v>0</v>
      </c>
      <c r="O131" s="32">
        <f>INDEX('Mapping waste'!$D$5:$M$352,MATCH($B131,'Mapping waste'!$B$5:$B$352,0),MATCH(O$3,'Mapping waste'!$D$4:$M$4,0))*$D131</f>
        <v>0</v>
      </c>
      <c r="P131" s="32">
        <f>INDEX('Mapping waste'!$D$5:$M$352,MATCH($B131,'Mapping waste'!$B$5:$B$352,0),MATCH(P$3,'Mapping waste'!$D$4:$M$4,0))*$D131</f>
        <v>0</v>
      </c>
      <c r="Q131" s="32">
        <f>INDEX('Mapping waste'!$D$5:$M$352,MATCH($B131,'Mapping waste'!$B$5:$B$352,0),MATCH(Q$3,'Mapping waste'!$D$4:$M$4,0))*$D131</f>
        <v>0</v>
      </c>
    </row>
    <row r="132" spans="1:17" x14ac:dyDescent="0.45">
      <c r="A132" s="10" t="s">
        <v>212</v>
      </c>
      <c r="B132" s="10" t="s">
        <v>213</v>
      </c>
      <c r="C132" s="10" t="s">
        <v>10</v>
      </c>
      <c r="D132" s="32">
        <f>INDEX('ONS data MYE 5'!$E$6:$E$445, MATCH($B132,'ONS data MYE 5'!$B$6:$B$445,0))</f>
        <v>295842</v>
      </c>
      <c r="E132" s="32">
        <f>INDEX('ONS data MYE 5'!$F$6:$F$445, MATCH($B132,'ONS data MYE 5'!$B$6:$B$445,0))</f>
        <v>2608</v>
      </c>
      <c r="F132" s="32">
        <f t="shared" si="2"/>
        <v>7.8663389230465439</v>
      </c>
      <c r="G132" s="32">
        <f t="shared" si="3"/>
        <v>61.879288052237058</v>
      </c>
      <c r="H132" s="32">
        <f>INDEX('Mapping waste'!$D$5:$M$352,MATCH($B132,'Mapping waste'!$B$5:$B$352,0),MATCH(H$3,'Mapping waste'!$D$4:$M$4,0))*$D132</f>
        <v>0</v>
      </c>
      <c r="I132" s="32">
        <f>INDEX('Mapping waste'!$D$5:$M$352,MATCH($B132,'Mapping waste'!$B$5:$B$352,0),MATCH(I$3,'Mapping waste'!$D$4:$M$4,0))*$D132</f>
        <v>295842</v>
      </c>
      <c r="J132" s="32">
        <f>INDEX('Mapping waste'!$D$5:$M$352,MATCH($B132,'Mapping waste'!$B$5:$B$352,0),MATCH(J$3,'Mapping waste'!$D$4:$M$4,0))*$D132</f>
        <v>0</v>
      </c>
      <c r="K132" s="32">
        <f>INDEX('Mapping waste'!$D$5:$M$352,MATCH($B132,'Mapping waste'!$B$5:$B$352,0),MATCH(K$3,'Mapping waste'!$D$4:$M$4,0))*$D132</f>
        <v>0</v>
      </c>
      <c r="L132" s="32">
        <f>INDEX('Mapping waste'!$D$5:$M$352,MATCH($B132,'Mapping waste'!$B$5:$B$352,0),MATCH(L$3,'Mapping waste'!$D$4:$M$4,0))*$D132</f>
        <v>0</v>
      </c>
      <c r="M132" s="32">
        <f>INDEX('Mapping waste'!$D$5:$M$352,MATCH($B132,'Mapping waste'!$B$5:$B$352,0),MATCH(M$3,'Mapping waste'!$D$4:$M$4,0))*$D132</f>
        <v>0</v>
      </c>
      <c r="N132" s="32">
        <f>INDEX('Mapping waste'!$D$5:$M$352,MATCH($B132,'Mapping waste'!$B$5:$B$352,0),MATCH(N$3,'Mapping waste'!$D$4:$M$4,0))*$D132</f>
        <v>0</v>
      </c>
      <c r="O132" s="32">
        <f>INDEX('Mapping waste'!$D$5:$M$352,MATCH($B132,'Mapping waste'!$B$5:$B$352,0),MATCH(O$3,'Mapping waste'!$D$4:$M$4,0))*$D132</f>
        <v>0</v>
      </c>
      <c r="P132" s="32">
        <f>INDEX('Mapping waste'!$D$5:$M$352,MATCH($B132,'Mapping waste'!$B$5:$B$352,0),MATCH(P$3,'Mapping waste'!$D$4:$M$4,0))*$D132</f>
        <v>0</v>
      </c>
      <c r="Q132" s="32">
        <f>INDEX('Mapping waste'!$D$5:$M$352,MATCH($B132,'Mapping waste'!$B$5:$B$352,0),MATCH(Q$3,'Mapping waste'!$D$4:$M$4,0))*$D132</f>
        <v>0</v>
      </c>
    </row>
    <row r="133" spans="1:17" x14ac:dyDescent="0.45">
      <c r="A133" s="10" t="s">
        <v>214</v>
      </c>
      <c r="B133" s="10" t="s">
        <v>215</v>
      </c>
      <c r="C133" s="10" t="s">
        <v>10</v>
      </c>
      <c r="D133" s="32">
        <f>INDEX('ONS data MYE 5'!$E$6:$E$445, MATCH($B133,'ONS data MYE 5'!$B$6:$B$445,0))</f>
        <v>204473</v>
      </c>
      <c r="E133" s="32">
        <f>INDEX('ONS data MYE 5'!$F$6:$F$445, MATCH($B133,'ONS data MYE 5'!$B$6:$B$445,0))</f>
        <v>2484</v>
      </c>
      <c r="F133" s="32">
        <f t="shared" si="2"/>
        <v>7.8176254430533696</v>
      </c>
      <c r="G133" s="32">
        <f t="shared" si="3"/>
        <v>61.115267567875392</v>
      </c>
      <c r="H133" s="32">
        <f>INDEX('Mapping waste'!$D$5:$M$352,MATCH($B133,'Mapping waste'!$B$5:$B$352,0),MATCH(H$3,'Mapping waste'!$D$4:$M$4,0))*$D133</f>
        <v>0</v>
      </c>
      <c r="I133" s="32">
        <f>INDEX('Mapping waste'!$D$5:$M$352,MATCH($B133,'Mapping waste'!$B$5:$B$352,0),MATCH(I$3,'Mapping waste'!$D$4:$M$4,0))*$D133</f>
        <v>204473</v>
      </c>
      <c r="J133" s="32">
        <f>INDEX('Mapping waste'!$D$5:$M$352,MATCH($B133,'Mapping waste'!$B$5:$B$352,0),MATCH(J$3,'Mapping waste'!$D$4:$M$4,0))*$D133</f>
        <v>0</v>
      </c>
      <c r="K133" s="32">
        <f>INDEX('Mapping waste'!$D$5:$M$352,MATCH($B133,'Mapping waste'!$B$5:$B$352,0),MATCH(K$3,'Mapping waste'!$D$4:$M$4,0))*$D133</f>
        <v>0</v>
      </c>
      <c r="L133" s="32">
        <f>INDEX('Mapping waste'!$D$5:$M$352,MATCH($B133,'Mapping waste'!$B$5:$B$352,0),MATCH(L$3,'Mapping waste'!$D$4:$M$4,0))*$D133</f>
        <v>0</v>
      </c>
      <c r="M133" s="32">
        <f>INDEX('Mapping waste'!$D$5:$M$352,MATCH($B133,'Mapping waste'!$B$5:$B$352,0),MATCH(M$3,'Mapping waste'!$D$4:$M$4,0))*$D133</f>
        <v>0</v>
      </c>
      <c r="N133" s="32">
        <f>INDEX('Mapping waste'!$D$5:$M$352,MATCH($B133,'Mapping waste'!$B$5:$B$352,0),MATCH(N$3,'Mapping waste'!$D$4:$M$4,0))*$D133</f>
        <v>0</v>
      </c>
      <c r="O133" s="32">
        <f>INDEX('Mapping waste'!$D$5:$M$352,MATCH($B133,'Mapping waste'!$B$5:$B$352,0),MATCH(O$3,'Mapping waste'!$D$4:$M$4,0))*$D133</f>
        <v>0</v>
      </c>
      <c r="P133" s="32">
        <f>INDEX('Mapping waste'!$D$5:$M$352,MATCH($B133,'Mapping waste'!$B$5:$B$352,0),MATCH(P$3,'Mapping waste'!$D$4:$M$4,0))*$D133</f>
        <v>0</v>
      </c>
      <c r="Q133" s="32">
        <f>INDEX('Mapping waste'!$D$5:$M$352,MATCH($B133,'Mapping waste'!$B$5:$B$352,0),MATCH(Q$3,'Mapping waste'!$D$4:$M$4,0))*$D133</f>
        <v>0</v>
      </c>
    </row>
    <row r="134" spans="1:17" x14ac:dyDescent="0.45">
      <c r="A134" s="10" t="s">
        <v>216</v>
      </c>
      <c r="B134" s="10" t="s">
        <v>217</v>
      </c>
      <c r="C134" s="10" t="s">
        <v>10</v>
      </c>
      <c r="D134" s="32">
        <f>INDEX('ONS data MYE 5'!$E$6:$E$445, MATCH($B134,'ONS data MYE 5'!$B$6:$B$445,0))</f>
        <v>149555</v>
      </c>
      <c r="E134" s="32">
        <f>INDEX('ONS data MYE 5'!$F$6:$F$445, MATCH($B134,'ONS data MYE 5'!$B$6:$B$445,0))</f>
        <v>2322</v>
      </c>
      <c r="F134" s="32">
        <f t="shared" ref="F134:F197" si="4">LN(E134)</f>
        <v>7.7501841622578365</v>
      </c>
      <c r="G134" s="32">
        <f t="shared" ref="G134:G197" si="5">F134*F134</f>
        <v>60.065354548912204</v>
      </c>
      <c r="H134" s="32">
        <f>INDEX('Mapping waste'!$D$5:$M$352,MATCH($B134,'Mapping waste'!$B$5:$B$352,0),MATCH(H$3,'Mapping waste'!$D$4:$M$4,0))*$D134</f>
        <v>0</v>
      </c>
      <c r="I134" s="32">
        <f>INDEX('Mapping waste'!$D$5:$M$352,MATCH($B134,'Mapping waste'!$B$5:$B$352,0),MATCH(I$3,'Mapping waste'!$D$4:$M$4,0))*$D134</f>
        <v>149555</v>
      </c>
      <c r="J134" s="32">
        <f>INDEX('Mapping waste'!$D$5:$M$352,MATCH($B134,'Mapping waste'!$B$5:$B$352,0),MATCH(J$3,'Mapping waste'!$D$4:$M$4,0))*$D134</f>
        <v>0</v>
      </c>
      <c r="K134" s="32">
        <f>INDEX('Mapping waste'!$D$5:$M$352,MATCH($B134,'Mapping waste'!$B$5:$B$352,0),MATCH(K$3,'Mapping waste'!$D$4:$M$4,0))*$D134</f>
        <v>0</v>
      </c>
      <c r="L134" s="32">
        <f>INDEX('Mapping waste'!$D$5:$M$352,MATCH($B134,'Mapping waste'!$B$5:$B$352,0),MATCH(L$3,'Mapping waste'!$D$4:$M$4,0))*$D134</f>
        <v>0</v>
      </c>
      <c r="M134" s="32">
        <f>INDEX('Mapping waste'!$D$5:$M$352,MATCH($B134,'Mapping waste'!$B$5:$B$352,0),MATCH(M$3,'Mapping waste'!$D$4:$M$4,0))*$D134</f>
        <v>0</v>
      </c>
      <c r="N134" s="32">
        <f>INDEX('Mapping waste'!$D$5:$M$352,MATCH($B134,'Mapping waste'!$B$5:$B$352,0),MATCH(N$3,'Mapping waste'!$D$4:$M$4,0))*$D134</f>
        <v>0</v>
      </c>
      <c r="O134" s="32">
        <f>INDEX('Mapping waste'!$D$5:$M$352,MATCH($B134,'Mapping waste'!$B$5:$B$352,0),MATCH(O$3,'Mapping waste'!$D$4:$M$4,0))*$D134</f>
        <v>0</v>
      </c>
      <c r="P134" s="32">
        <f>INDEX('Mapping waste'!$D$5:$M$352,MATCH($B134,'Mapping waste'!$B$5:$B$352,0),MATCH(P$3,'Mapping waste'!$D$4:$M$4,0))*$D134</f>
        <v>0</v>
      </c>
      <c r="Q134" s="32">
        <f>INDEX('Mapping waste'!$D$5:$M$352,MATCH($B134,'Mapping waste'!$B$5:$B$352,0),MATCH(Q$3,'Mapping waste'!$D$4:$M$4,0))*$D134</f>
        <v>0</v>
      </c>
    </row>
    <row r="135" spans="1:17" x14ac:dyDescent="0.45">
      <c r="A135" s="10" t="s">
        <v>218</v>
      </c>
      <c r="B135" s="10" t="s">
        <v>219</v>
      </c>
      <c r="C135" s="10" t="s">
        <v>10</v>
      </c>
      <c r="D135" s="32">
        <f>INDEX('ONS data MYE 5'!$E$6:$E$445, MATCH($B135,'ONS data MYE 5'!$B$6:$B$445,0))</f>
        <v>277249</v>
      </c>
      <c r="E135" s="32">
        <f>INDEX('ONS data MYE 5'!$F$6:$F$445, MATCH($B135,'ONS data MYE 5'!$B$6:$B$445,0))</f>
        <v>2017</v>
      </c>
      <c r="F135" s="32">
        <f t="shared" si="4"/>
        <v>7.6093665379542115</v>
      </c>
      <c r="G135" s="32">
        <f t="shared" si="5"/>
        <v>57.902459108937265</v>
      </c>
      <c r="H135" s="32">
        <f>INDEX('Mapping waste'!$D$5:$M$352,MATCH($B135,'Mapping waste'!$B$5:$B$352,0),MATCH(H$3,'Mapping waste'!$D$4:$M$4,0))*$D135</f>
        <v>0</v>
      </c>
      <c r="I135" s="32">
        <f>INDEX('Mapping waste'!$D$5:$M$352,MATCH($B135,'Mapping waste'!$B$5:$B$352,0),MATCH(I$3,'Mapping waste'!$D$4:$M$4,0))*$D135</f>
        <v>277249</v>
      </c>
      <c r="J135" s="32">
        <f>INDEX('Mapping waste'!$D$5:$M$352,MATCH($B135,'Mapping waste'!$B$5:$B$352,0),MATCH(J$3,'Mapping waste'!$D$4:$M$4,0))*$D135</f>
        <v>0</v>
      </c>
      <c r="K135" s="32">
        <f>INDEX('Mapping waste'!$D$5:$M$352,MATCH($B135,'Mapping waste'!$B$5:$B$352,0),MATCH(K$3,'Mapping waste'!$D$4:$M$4,0))*$D135</f>
        <v>0</v>
      </c>
      <c r="L135" s="32">
        <f>INDEX('Mapping waste'!$D$5:$M$352,MATCH($B135,'Mapping waste'!$B$5:$B$352,0),MATCH(L$3,'Mapping waste'!$D$4:$M$4,0))*$D135</f>
        <v>0</v>
      </c>
      <c r="M135" s="32">
        <f>INDEX('Mapping waste'!$D$5:$M$352,MATCH($B135,'Mapping waste'!$B$5:$B$352,0),MATCH(M$3,'Mapping waste'!$D$4:$M$4,0))*$D135</f>
        <v>0</v>
      </c>
      <c r="N135" s="32">
        <f>INDEX('Mapping waste'!$D$5:$M$352,MATCH($B135,'Mapping waste'!$B$5:$B$352,0),MATCH(N$3,'Mapping waste'!$D$4:$M$4,0))*$D135</f>
        <v>0</v>
      </c>
      <c r="O135" s="32">
        <f>INDEX('Mapping waste'!$D$5:$M$352,MATCH($B135,'Mapping waste'!$B$5:$B$352,0),MATCH(O$3,'Mapping waste'!$D$4:$M$4,0))*$D135</f>
        <v>0</v>
      </c>
      <c r="P135" s="32">
        <f>INDEX('Mapping waste'!$D$5:$M$352,MATCH($B135,'Mapping waste'!$B$5:$B$352,0),MATCH(P$3,'Mapping waste'!$D$4:$M$4,0))*$D135</f>
        <v>0</v>
      </c>
      <c r="Q135" s="32">
        <f>INDEX('Mapping waste'!$D$5:$M$352,MATCH($B135,'Mapping waste'!$B$5:$B$352,0),MATCH(Q$3,'Mapping waste'!$D$4:$M$4,0))*$D135</f>
        <v>0</v>
      </c>
    </row>
    <row r="136" spans="1:17" x14ac:dyDescent="0.45">
      <c r="A136" s="10" t="s">
        <v>172</v>
      </c>
      <c r="B136" s="10" t="s">
        <v>173</v>
      </c>
      <c r="C136" s="10" t="s">
        <v>174</v>
      </c>
      <c r="D136" s="32">
        <f>INDEX('ONS data MYE 5'!$E$6:$E$445, MATCH($B136,'ONS data MYE 5'!$B$6:$B$445,0))</f>
        <v>337986</v>
      </c>
      <c r="E136" s="32">
        <f>INDEX('ONS data MYE 5'!$F$6:$F$445, MATCH($B136,'ONS data MYE 5'!$B$6:$B$445,0))</f>
        <v>369</v>
      </c>
      <c r="F136" s="32">
        <f t="shared" si="4"/>
        <v>5.9107966440405271</v>
      </c>
      <c r="G136" s="32">
        <f t="shared" si="5"/>
        <v>34.937516967200757</v>
      </c>
      <c r="H136" s="32">
        <f>INDEX('Mapping waste'!$D$5:$M$352,MATCH($B136,'Mapping waste'!$B$5:$B$352,0),MATCH(H$3,'Mapping waste'!$D$4:$M$4,0))*$D136</f>
        <v>0</v>
      </c>
      <c r="I136" s="32">
        <f>INDEX('Mapping waste'!$D$5:$M$352,MATCH($B136,'Mapping waste'!$B$5:$B$352,0),MATCH(I$3,'Mapping waste'!$D$4:$M$4,0))*$D136</f>
        <v>0</v>
      </c>
      <c r="J136" s="32">
        <f>INDEX('Mapping waste'!$D$5:$M$352,MATCH($B136,'Mapping waste'!$B$5:$B$352,0),MATCH(J$3,'Mapping waste'!$D$4:$M$4,0))*$D136</f>
        <v>229830.48</v>
      </c>
      <c r="K136" s="32">
        <f>INDEX('Mapping waste'!$D$5:$M$352,MATCH($B136,'Mapping waste'!$B$5:$B$352,0),MATCH(K$3,'Mapping waste'!$D$4:$M$4,0))*$D136</f>
        <v>0</v>
      </c>
      <c r="L136" s="32">
        <f>INDEX('Mapping waste'!$D$5:$M$352,MATCH($B136,'Mapping waste'!$B$5:$B$352,0),MATCH(L$3,'Mapping waste'!$D$4:$M$4,0))*$D136</f>
        <v>0</v>
      </c>
      <c r="M136" s="32">
        <f>INDEX('Mapping waste'!$D$5:$M$352,MATCH($B136,'Mapping waste'!$B$5:$B$352,0),MATCH(M$3,'Mapping waste'!$D$4:$M$4,0))*$D136</f>
        <v>0</v>
      </c>
      <c r="N136" s="32">
        <f>INDEX('Mapping waste'!$D$5:$M$352,MATCH($B136,'Mapping waste'!$B$5:$B$352,0),MATCH(N$3,'Mapping waste'!$D$4:$M$4,0))*$D136</f>
        <v>0</v>
      </c>
      <c r="O136" s="32">
        <f>INDEX('Mapping waste'!$D$5:$M$352,MATCH($B136,'Mapping waste'!$B$5:$B$352,0),MATCH(O$3,'Mapping waste'!$D$4:$M$4,0))*$D136</f>
        <v>108155.52</v>
      </c>
      <c r="P136" s="32">
        <f>INDEX('Mapping waste'!$D$5:$M$352,MATCH($B136,'Mapping waste'!$B$5:$B$352,0),MATCH(P$3,'Mapping waste'!$D$4:$M$4,0))*$D136</f>
        <v>0</v>
      </c>
      <c r="Q136" s="32">
        <f>INDEX('Mapping waste'!$D$5:$M$352,MATCH($B136,'Mapping waste'!$B$5:$B$352,0),MATCH(Q$3,'Mapping waste'!$D$4:$M$4,0))*$D136</f>
        <v>0</v>
      </c>
    </row>
    <row r="137" spans="1:17" x14ac:dyDescent="0.45">
      <c r="A137" s="10" t="s">
        <v>527</v>
      </c>
      <c r="B137" s="10" t="s">
        <v>528</v>
      </c>
      <c r="C137" s="10" t="s">
        <v>174</v>
      </c>
      <c r="D137" s="32">
        <f>INDEX('ONS data MYE 5'!$E$6:$E$445, MATCH($B137,'ONS data MYE 5'!$B$6:$B$445,0))</f>
        <v>127595</v>
      </c>
      <c r="E137" s="32">
        <f>INDEX('ONS data MYE 5'!$F$6:$F$445, MATCH($B137,'ONS data MYE 5'!$B$6:$B$445,0))</f>
        <v>1613</v>
      </c>
      <c r="F137" s="32">
        <f t="shared" si="4"/>
        <v>7.3858510781252091</v>
      </c>
      <c r="G137" s="32">
        <f t="shared" si="5"/>
        <v>54.550796148243315</v>
      </c>
      <c r="H137" s="32">
        <f>INDEX('Mapping waste'!$D$5:$M$352,MATCH($B137,'Mapping waste'!$B$5:$B$352,0),MATCH(H$3,'Mapping waste'!$D$4:$M$4,0))*$D137</f>
        <v>0</v>
      </c>
      <c r="I137" s="32">
        <f>INDEX('Mapping waste'!$D$5:$M$352,MATCH($B137,'Mapping waste'!$B$5:$B$352,0),MATCH(I$3,'Mapping waste'!$D$4:$M$4,0))*$D137</f>
        <v>0</v>
      </c>
      <c r="J137" s="32">
        <f>INDEX('Mapping waste'!$D$5:$M$352,MATCH($B137,'Mapping waste'!$B$5:$B$352,0),MATCH(J$3,'Mapping waste'!$D$4:$M$4,0))*$D137</f>
        <v>127595</v>
      </c>
      <c r="K137" s="32">
        <f>INDEX('Mapping waste'!$D$5:$M$352,MATCH($B137,'Mapping waste'!$B$5:$B$352,0),MATCH(K$3,'Mapping waste'!$D$4:$M$4,0))*$D137</f>
        <v>0</v>
      </c>
      <c r="L137" s="32">
        <f>INDEX('Mapping waste'!$D$5:$M$352,MATCH($B137,'Mapping waste'!$B$5:$B$352,0),MATCH(L$3,'Mapping waste'!$D$4:$M$4,0))*$D137</f>
        <v>0</v>
      </c>
      <c r="M137" s="32">
        <f>INDEX('Mapping waste'!$D$5:$M$352,MATCH($B137,'Mapping waste'!$B$5:$B$352,0),MATCH(M$3,'Mapping waste'!$D$4:$M$4,0))*$D137</f>
        <v>0</v>
      </c>
      <c r="N137" s="32">
        <f>INDEX('Mapping waste'!$D$5:$M$352,MATCH($B137,'Mapping waste'!$B$5:$B$352,0),MATCH(N$3,'Mapping waste'!$D$4:$M$4,0))*$D137</f>
        <v>0</v>
      </c>
      <c r="O137" s="32">
        <f>INDEX('Mapping waste'!$D$5:$M$352,MATCH($B137,'Mapping waste'!$B$5:$B$352,0),MATCH(O$3,'Mapping waste'!$D$4:$M$4,0))*$D137</f>
        <v>0</v>
      </c>
      <c r="P137" s="32">
        <f>INDEX('Mapping waste'!$D$5:$M$352,MATCH($B137,'Mapping waste'!$B$5:$B$352,0),MATCH(P$3,'Mapping waste'!$D$4:$M$4,0))*$D137</f>
        <v>0</v>
      </c>
      <c r="Q137" s="32">
        <f>INDEX('Mapping waste'!$D$5:$M$352,MATCH($B137,'Mapping waste'!$B$5:$B$352,0),MATCH(Q$3,'Mapping waste'!$D$4:$M$4,0))*$D137</f>
        <v>0</v>
      </c>
    </row>
    <row r="138" spans="1:17" x14ac:dyDescent="0.45">
      <c r="A138" s="10" t="s">
        <v>529</v>
      </c>
      <c r="B138" s="10" t="s">
        <v>530</v>
      </c>
      <c r="C138" s="10" t="s">
        <v>174</v>
      </c>
      <c r="D138" s="32">
        <f>INDEX('ONS data MYE 5'!$E$6:$E$445, MATCH($B138,'ONS data MYE 5'!$B$6:$B$445,0))</f>
        <v>209704</v>
      </c>
      <c r="E138" s="32">
        <f>INDEX('ONS data MYE 5'!$F$6:$F$445, MATCH($B138,'ONS data MYE 5'!$B$6:$B$445,0))</f>
        <v>1161</v>
      </c>
      <c r="F138" s="32">
        <f t="shared" si="4"/>
        <v>7.0570369816978911</v>
      </c>
      <c r="G138" s="32">
        <f t="shared" si="5"/>
        <v>49.80177096105168</v>
      </c>
      <c r="H138" s="32">
        <f>INDEX('Mapping waste'!$D$5:$M$352,MATCH($B138,'Mapping waste'!$B$5:$B$352,0),MATCH(H$3,'Mapping waste'!$D$4:$M$4,0))*$D138</f>
        <v>0</v>
      </c>
      <c r="I138" s="32">
        <f>INDEX('Mapping waste'!$D$5:$M$352,MATCH($B138,'Mapping waste'!$B$5:$B$352,0),MATCH(I$3,'Mapping waste'!$D$4:$M$4,0))*$D138</f>
        <v>0</v>
      </c>
      <c r="J138" s="32">
        <f>INDEX('Mapping waste'!$D$5:$M$352,MATCH($B138,'Mapping waste'!$B$5:$B$352,0),MATCH(J$3,'Mapping waste'!$D$4:$M$4,0))*$D138</f>
        <v>209704</v>
      </c>
      <c r="K138" s="32">
        <f>INDEX('Mapping waste'!$D$5:$M$352,MATCH($B138,'Mapping waste'!$B$5:$B$352,0),MATCH(K$3,'Mapping waste'!$D$4:$M$4,0))*$D138</f>
        <v>0</v>
      </c>
      <c r="L138" s="32">
        <f>INDEX('Mapping waste'!$D$5:$M$352,MATCH($B138,'Mapping waste'!$B$5:$B$352,0),MATCH(L$3,'Mapping waste'!$D$4:$M$4,0))*$D138</f>
        <v>0</v>
      </c>
      <c r="M138" s="32">
        <f>INDEX('Mapping waste'!$D$5:$M$352,MATCH($B138,'Mapping waste'!$B$5:$B$352,0),MATCH(M$3,'Mapping waste'!$D$4:$M$4,0))*$D138</f>
        <v>0</v>
      </c>
      <c r="N138" s="32">
        <f>INDEX('Mapping waste'!$D$5:$M$352,MATCH($B138,'Mapping waste'!$B$5:$B$352,0),MATCH(N$3,'Mapping waste'!$D$4:$M$4,0))*$D138</f>
        <v>0</v>
      </c>
      <c r="O138" s="32">
        <f>INDEX('Mapping waste'!$D$5:$M$352,MATCH($B138,'Mapping waste'!$B$5:$B$352,0),MATCH(O$3,'Mapping waste'!$D$4:$M$4,0))*$D138</f>
        <v>0</v>
      </c>
      <c r="P138" s="32">
        <f>INDEX('Mapping waste'!$D$5:$M$352,MATCH($B138,'Mapping waste'!$B$5:$B$352,0),MATCH(P$3,'Mapping waste'!$D$4:$M$4,0))*$D138</f>
        <v>0</v>
      </c>
      <c r="Q138" s="32">
        <f>INDEX('Mapping waste'!$D$5:$M$352,MATCH($B138,'Mapping waste'!$B$5:$B$352,0),MATCH(Q$3,'Mapping waste'!$D$4:$M$4,0))*$D138</f>
        <v>0</v>
      </c>
    </row>
    <row r="139" spans="1:17" x14ac:dyDescent="0.45">
      <c r="A139" s="10" t="s">
        <v>531</v>
      </c>
      <c r="B139" s="10" t="s">
        <v>532</v>
      </c>
      <c r="C139" s="10" t="s">
        <v>174</v>
      </c>
      <c r="D139" s="32">
        <f>INDEX('ONS data MYE 5'!$E$6:$E$445, MATCH($B139,'ONS data MYE 5'!$B$6:$B$445,0))</f>
        <v>148772</v>
      </c>
      <c r="E139" s="32">
        <f>INDEX('ONS data MYE 5'!$F$6:$F$445, MATCH($B139,'ONS data MYE 5'!$B$6:$B$445,0))</f>
        <v>1086</v>
      </c>
      <c r="F139" s="32">
        <f t="shared" si="4"/>
        <v>6.9902565004938806</v>
      </c>
      <c r="G139" s="32">
        <f t="shared" si="5"/>
        <v>48.863685942696954</v>
      </c>
      <c r="H139" s="32">
        <f>INDEX('Mapping waste'!$D$5:$M$352,MATCH($B139,'Mapping waste'!$B$5:$B$352,0),MATCH(H$3,'Mapping waste'!$D$4:$M$4,0))*$D139</f>
        <v>0</v>
      </c>
      <c r="I139" s="32">
        <f>INDEX('Mapping waste'!$D$5:$M$352,MATCH($B139,'Mapping waste'!$B$5:$B$352,0),MATCH(I$3,'Mapping waste'!$D$4:$M$4,0))*$D139</f>
        <v>0</v>
      </c>
      <c r="J139" s="32">
        <f>INDEX('Mapping waste'!$D$5:$M$352,MATCH($B139,'Mapping waste'!$B$5:$B$352,0),MATCH(J$3,'Mapping waste'!$D$4:$M$4,0))*$D139</f>
        <v>148772</v>
      </c>
      <c r="K139" s="32">
        <f>INDEX('Mapping waste'!$D$5:$M$352,MATCH($B139,'Mapping waste'!$B$5:$B$352,0),MATCH(K$3,'Mapping waste'!$D$4:$M$4,0))*$D139</f>
        <v>0</v>
      </c>
      <c r="L139" s="32">
        <f>INDEX('Mapping waste'!$D$5:$M$352,MATCH($B139,'Mapping waste'!$B$5:$B$352,0),MATCH(L$3,'Mapping waste'!$D$4:$M$4,0))*$D139</f>
        <v>0</v>
      </c>
      <c r="M139" s="32">
        <f>INDEX('Mapping waste'!$D$5:$M$352,MATCH($B139,'Mapping waste'!$B$5:$B$352,0),MATCH(M$3,'Mapping waste'!$D$4:$M$4,0))*$D139</f>
        <v>0</v>
      </c>
      <c r="N139" s="32">
        <f>INDEX('Mapping waste'!$D$5:$M$352,MATCH($B139,'Mapping waste'!$B$5:$B$352,0),MATCH(N$3,'Mapping waste'!$D$4:$M$4,0))*$D139</f>
        <v>0</v>
      </c>
      <c r="O139" s="32">
        <f>INDEX('Mapping waste'!$D$5:$M$352,MATCH($B139,'Mapping waste'!$B$5:$B$352,0),MATCH(O$3,'Mapping waste'!$D$4:$M$4,0))*$D139</f>
        <v>0</v>
      </c>
      <c r="P139" s="32">
        <f>INDEX('Mapping waste'!$D$5:$M$352,MATCH($B139,'Mapping waste'!$B$5:$B$352,0),MATCH(P$3,'Mapping waste'!$D$4:$M$4,0))*$D139</f>
        <v>0</v>
      </c>
      <c r="Q139" s="32">
        <f>INDEX('Mapping waste'!$D$5:$M$352,MATCH($B139,'Mapping waste'!$B$5:$B$352,0),MATCH(Q$3,'Mapping waste'!$D$4:$M$4,0))*$D139</f>
        <v>0</v>
      </c>
    </row>
    <row r="140" spans="1:17" x14ac:dyDescent="0.45">
      <c r="A140" s="10" t="s">
        <v>533</v>
      </c>
      <c r="B140" s="10" t="s">
        <v>534</v>
      </c>
      <c r="C140" s="10" t="s">
        <v>174</v>
      </c>
      <c r="D140" s="32">
        <f>INDEX('ONS data MYE 5'!$E$6:$E$445, MATCH($B140,'ONS data MYE 5'!$B$6:$B$445,0))</f>
        <v>139870</v>
      </c>
      <c r="E140" s="32">
        <f>INDEX('ONS data MYE 5'!$F$6:$F$445, MATCH($B140,'ONS data MYE 5'!$B$6:$B$445,0))</f>
        <v>4013</v>
      </c>
      <c r="F140" s="32">
        <f t="shared" si="4"/>
        <v>8.2972943702669166</v>
      </c>
      <c r="G140" s="32">
        <f t="shared" si="5"/>
        <v>68.845093866863067</v>
      </c>
      <c r="H140" s="32">
        <f>INDEX('Mapping waste'!$D$5:$M$352,MATCH($B140,'Mapping waste'!$B$5:$B$352,0),MATCH(H$3,'Mapping waste'!$D$4:$M$4,0))*$D140</f>
        <v>0</v>
      </c>
      <c r="I140" s="32">
        <f>INDEX('Mapping waste'!$D$5:$M$352,MATCH($B140,'Mapping waste'!$B$5:$B$352,0),MATCH(I$3,'Mapping waste'!$D$4:$M$4,0))*$D140</f>
        <v>0</v>
      </c>
      <c r="J140" s="32">
        <f>INDEX('Mapping waste'!$D$5:$M$352,MATCH($B140,'Mapping waste'!$B$5:$B$352,0),MATCH(J$3,'Mapping waste'!$D$4:$M$4,0))*$D140</f>
        <v>139870</v>
      </c>
      <c r="K140" s="32">
        <f>INDEX('Mapping waste'!$D$5:$M$352,MATCH($B140,'Mapping waste'!$B$5:$B$352,0),MATCH(K$3,'Mapping waste'!$D$4:$M$4,0))*$D140</f>
        <v>0</v>
      </c>
      <c r="L140" s="32">
        <f>INDEX('Mapping waste'!$D$5:$M$352,MATCH($B140,'Mapping waste'!$B$5:$B$352,0),MATCH(L$3,'Mapping waste'!$D$4:$M$4,0))*$D140</f>
        <v>0</v>
      </c>
      <c r="M140" s="32">
        <f>INDEX('Mapping waste'!$D$5:$M$352,MATCH($B140,'Mapping waste'!$B$5:$B$352,0),MATCH(M$3,'Mapping waste'!$D$4:$M$4,0))*$D140</f>
        <v>0</v>
      </c>
      <c r="N140" s="32">
        <f>INDEX('Mapping waste'!$D$5:$M$352,MATCH($B140,'Mapping waste'!$B$5:$B$352,0),MATCH(N$3,'Mapping waste'!$D$4:$M$4,0))*$D140</f>
        <v>0</v>
      </c>
      <c r="O140" s="32">
        <f>INDEX('Mapping waste'!$D$5:$M$352,MATCH($B140,'Mapping waste'!$B$5:$B$352,0),MATCH(O$3,'Mapping waste'!$D$4:$M$4,0))*$D140</f>
        <v>0</v>
      </c>
      <c r="P140" s="32">
        <f>INDEX('Mapping waste'!$D$5:$M$352,MATCH($B140,'Mapping waste'!$B$5:$B$352,0),MATCH(P$3,'Mapping waste'!$D$4:$M$4,0))*$D140</f>
        <v>0</v>
      </c>
      <c r="Q140" s="32">
        <f>INDEX('Mapping waste'!$D$5:$M$352,MATCH($B140,'Mapping waste'!$B$5:$B$352,0),MATCH(Q$3,'Mapping waste'!$D$4:$M$4,0))*$D140</f>
        <v>0</v>
      </c>
    </row>
    <row r="141" spans="1:17" x14ac:dyDescent="0.45">
      <c r="A141" s="10" t="s">
        <v>535</v>
      </c>
      <c r="B141" s="10" t="s">
        <v>536</v>
      </c>
      <c r="C141" s="10" t="s">
        <v>174</v>
      </c>
      <c r="D141" s="32">
        <f>INDEX('ONS data MYE 5'!$E$6:$E$445, MATCH($B141,'ONS data MYE 5'!$B$6:$B$445,0))</f>
        <v>378846</v>
      </c>
      <c r="E141" s="32">
        <f>INDEX('ONS data MYE 5'!$F$6:$F$445, MATCH($B141,'ONS data MYE 5'!$B$6:$B$445,0))</f>
        <v>325</v>
      </c>
      <c r="F141" s="32">
        <f t="shared" si="4"/>
        <v>5.7838251823297373</v>
      </c>
      <c r="G141" s="32">
        <f t="shared" si="5"/>
        <v>33.452633739751619</v>
      </c>
      <c r="H141" s="32">
        <f>INDEX('Mapping waste'!$D$5:$M$352,MATCH($B141,'Mapping waste'!$B$5:$B$352,0),MATCH(H$3,'Mapping waste'!$D$4:$M$4,0))*$D141</f>
        <v>0</v>
      </c>
      <c r="I141" s="32">
        <f>INDEX('Mapping waste'!$D$5:$M$352,MATCH($B141,'Mapping waste'!$B$5:$B$352,0),MATCH(I$3,'Mapping waste'!$D$4:$M$4,0))*$D141</f>
        <v>0</v>
      </c>
      <c r="J141" s="32">
        <f>INDEX('Mapping waste'!$D$5:$M$352,MATCH($B141,'Mapping waste'!$B$5:$B$352,0),MATCH(J$3,'Mapping waste'!$D$4:$M$4,0))*$D141</f>
        <v>378846</v>
      </c>
      <c r="K141" s="32">
        <f>INDEX('Mapping waste'!$D$5:$M$352,MATCH($B141,'Mapping waste'!$B$5:$B$352,0),MATCH(K$3,'Mapping waste'!$D$4:$M$4,0))*$D141</f>
        <v>0</v>
      </c>
      <c r="L141" s="32">
        <f>INDEX('Mapping waste'!$D$5:$M$352,MATCH($B141,'Mapping waste'!$B$5:$B$352,0),MATCH(L$3,'Mapping waste'!$D$4:$M$4,0))*$D141</f>
        <v>0</v>
      </c>
      <c r="M141" s="32">
        <f>INDEX('Mapping waste'!$D$5:$M$352,MATCH($B141,'Mapping waste'!$B$5:$B$352,0),MATCH(M$3,'Mapping waste'!$D$4:$M$4,0))*$D141</f>
        <v>0</v>
      </c>
      <c r="N141" s="32">
        <f>INDEX('Mapping waste'!$D$5:$M$352,MATCH($B141,'Mapping waste'!$B$5:$B$352,0),MATCH(N$3,'Mapping waste'!$D$4:$M$4,0))*$D141</f>
        <v>0</v>
      </c>
      <c r="O141" s="32">
        <f>INDEX('Mapping waste'!$D$5:$M$352,MATCH($B141,'Mapping waste'!$B$5:$B$352,0),MATCH(O$3,'Mapping waste'!$D$4:$M$4,0))*$D141</f>
        <v>0</v>
      </c>
      <c r="P141" s="32">
        <f>INDEX('Mapping waste'!$D$5:$M$352,MATCH($B141,'Mapping waste'!$B$5:$B$352,0),MATCH(P$3,'Mapping waste'!$D$4:$M$4,0))*$D141</f>
        <v>0</v>
      </c>
      <c r="Q141" s="32">
        <f>INDEX('Mapping waste'!$D$5:$M$352,MATCH($B141,'Mapping waste'!$B$5:$B$352,0),MATCH(Q$3,'Mapping waste'!$D$4:$M$4,0))*$D141</f>
        <v>0</v>
      </c>
    </row>
    <row r="142" spans="1:17" x14ac:dyDescent="0.45">
      <c r="A142" s="10" t="s">
        <v>537</v>
      </c>
      <c r="B142" s="10" t="s">
        <v>538</v>
      </c>
      <c r="C142" s="10" t="s">
        <v>174</v>
      </c>
      <c r="D142" s="32">
        <f>INDEX('ONS data MYE 5'!$E$6:$E$445, MATCH($B142,'ONS data MYE 5'!$B$6:$B$445,0))</f>
        <v>97213</v>
      </c>
      <c r="E142" s="32">
        <f>INDEX('ONS data MYE 5'!$F$6:$F$445, MATCH($B142,'ONS data MYE 5'!$B$6:$B$445,0))</f>
        <v>78</v>
      </c>
      <c r="F142" s="32">
        <f t="shared" si="4"/>
        <v>4.3567088266895917</v>
      </c>
      <c r="G142" s="32">
        <f t="shared" si="5"/>
        <v>18.980911800554999</v>
      </c>
      <c r="H142" s="32">
        <f>INDEX('Mapping waste'!$D$5:$M$352,MATCH($B142,'Mapping waste'!$B$5:$B$352,0),MATCH(H$3,'Mapping waste'!$D$4:$M$4,0))*$D142</f>
        <v>0</v>
      </c>
      <c r="I142" s="32">
        <f>INDEX('Mapping waste'!$D$5:$M$352,MATCH($B142,'Mapping waste'!$B$5:$B$352,0),MATCH(I$3,'Mapping waste'!$D$4:$M$4,0))*$D142</f>
        <v>0</v>
      </c>
      <c r="J142" s="32">
        <f>INDEX('Mapping waste'!$D$5:$M$352,MATCH($B142,'Mapping waste'!$B$5:$B$352,0),MATCH(J$3,'Mapping waste'!$D$4:$M$4,0))*$D142</f>
        <v>97213</v>
      </c>
      <c r="K142" s="32">
        <f>INDEX('Mapping waste'!$D$5:$M$352,MATCH($B142,'Mapping waste'!$B$5:$B$352,0),MATCH(K$3,'Mapping waste'!$D$4:$M$4,0))*$D142</f>
        <v>0</v>
      </c>
      <c r="L142" s="32">
        <f>INDEX('Mapping waste'!$D$5:$M$352,MATCH($B142,'Mapping waste'!$B$5:$B$352,0),MATCH(L$3,'Mapping waste'!$D$4:$M$4,0))*$D142</f>
        <v>0</v>
      </c>
      <c r="M142" s="32">
        <f>INDEX('Mapping waste'!$D$5:$M$352,MATCH($B142,'Mapping waste'!$B$5:$B$352,0),MATCH(M$3,'Mapping waste'!$D$4:$M$4,0))*$D142</f>
        <v>0</v>
      </c>
      <c r="N142" s="32">
        <f>INDEX('Mapping waste'!$D$5:$M$352,MATCH($B142,'Mapping waste'!$B$5:$B$352,0),MATCH(N$3,'Mapping waste'!$D$4:$M$4,0))*$D142</f>
        <v>0</v>
      </c>
      <c r="O142" s="32">
        <f>INDEX('Mapping waste'!$D$5:$M$352,MATCH($B142,'Mapping waste'!$B$5:$B$352,0),MATCH(O$3,'Mapping waste'!$D$4:$M$4,0))*$D142</f>
        <v>0</v>
      </c>
      <c r="P142" s="32">
        <f>INDEX('Mapping waste'!$D$5:$M$352,MATCH($B142,'Mapping waste'!$B$5:$B$352,0),MATCH(P$3,'Mapping waste'!$D$4:$M$4,0))*$D142</f>
        <v>0</v>
      </c>
      <c r="Q142" s="32">
        <f>INDEX('Mapping waste'!$D$5:$M$352,MATCH($B142,'Mapping waste'!$B$5:$B$352,0),MATCH(Q$3,'Mapping waste'!$D$4:$M$4,0))*$D142</f>
        <v>0</v>
      </c>
    </row>
    <row r="143" spans="1:17" x14ac:dyDescent="0.45">
      <c r="A143" s="10" t="s">
        <v>539</v>
      </c>
      <c r="B143" s="10" t="s">
        <v>540</v>
      </c>
      <c r="C143" s="10" t="s">
        <v>174</v>
      </c>
      <c r="D143" s="32">
        <f>INDEX('ONS data MYE 5'!$E$6:$E$445, MATCH($B143,'ONS data MYE 5'!$B$6:$B$445,0))</f>
        <v>67099</v>
      </c>
      <c r="E143" s="32">
        <f>INDEX('ONS data MYE 5'!$F$6:$F$445, MATCH($B143,'ONS data MYE 5'!$B$6:$B$445,0))</f>
        <v>860</v>
      </c>
      <c r="F143" s="32">
        <f t="shared" si="4"/>
        <v>6.7569323892475532</v>
      </c>
      <c r="G143" s="32">
        <f t="shared" si="5"/>
        <v>45.656135312862645</v>
      </c>
      <c r="H143" s="32">
        <f>INDEX('Mapping waste'!$D$5:$M$352,MATCH($B143,'Mapping waste'!$B$5:$B$352,0),MATCH(H$3,'Mapping waste'!$D$4:$M$4,0))*$D143</f>
        <v>0</v>
      </c>
      <c r="I143" s="32">
        <f>INDEX('Mapping waste'!$D$5:$M$352,MATCH($B143,'Mapping waste'!$B$5:$B$352,0),MATCH(I$3,'Mapping waste'!$D$4:$M$4,0))*$D143</f>
        <v>0</v>
      </c>
      <c r="J143" s="32">
        <f>INDEX('Mapping waste'!$D$5:$M$352,MATCH($B143,'Mapping waste'!$B$5:$B$352,0),MATCH(J$3,'Mapping waste'!$D$4:$M$4,0))*$D143</f>
        <v>67099</v>
      </c>
      <c r="K143" s="32">
        <f>INDEX('Mapping waste'!$D$5:$M$352,MATCH($B143,'Mapping waste'!$B$5:$B$352,0),MATCH(K$3,'Mapping waste'!$D$4:$M$4,0))*$D143</f>
        <v>0</v>
      </c>
      <c r="L143" s="32">
        <f>INDEX('Mapping waste'!$D$5:$M$352,MATCH($B143,'Mapping waste'!$B$5:$B$352,0),MATCH(L$3,'Mapping waste'!$D$4:$M$4,0))*$D143</f>
        <v>0</v>
      </c>
      <c r="M143" s="32">
        <f>INDEX('Mapping waste'!$D$5:$M$352,MATCH($B143,'Mapping waste'!$B$5:$B$352,0),MATCH(M$3,'Mapping waste'!$D$4:$M$4,0))*$D143</f>
        <v>0</v>
      </c>
      <c r="N143" s="32">
        <f>INDEX('Mapping waste'!$D$5:$M$352,MATCH($B143,'Mapping waste'!$B$5:$B$352,0),MATCH(N$3,'Mapping waste'!$D$4:$M$4,0))*$D143</f>
        <v>0</v>
      </c>
      <c r="O143" s="32">
        <f>INDEX('Mapping waste'!$D$5:$M$352,MATCH($B143,'Mapping waste'!$B$5:$B$352,0),MATCH(O$3,'Mapping waste'!$D$4:$M$4,0))*$D143</f>
        <v>0</v>
      </c>
      <c r="P143" s="32">
        <f>INDEX('Mapping waste'!$D$5:$M$352,MATCH($B143,'Mapping waste'!$B$5:$B$352,0),MATCH(P$3,'Mapping waste'!$D$4:$M$4,0))*$D143</f>
        <v>0</v>
      </c>
      <c r="Q143" s="32">
        <f>INDEX('Mapping waste'!$D$5:$M$352,MATCH($B143,'Mapping waste'!$B$5:$B$352,0),MATCH(Q$3,'Mapping waste'!$D$4:$M$4,0))*$D143</f>
        <v>0</v>
      </c>
    </row>
    <row r="144" spans="1:17" x14ac:dyDescent="0.45">
      <c r="A144" s="10" t="s">
        <v>541</v>
      </c>
      <c r="B144" s="10" t="s">
        <v>542</v>
      </c>
      <c r="C144" s="10" t="s">
        <v>174</v>
      </c>
      <c r="D144" s="32">
        <f>INDEX('ONS data MYE 5'!$E$6:$E$445, MATCH($B144,'ONS data MYE 5'!$B$6:$B$445,0))</f>
        <v>108274</v>
      </c>
      <c r="E144" s="32">
        <f>INDEX('ONS data MYE 5'!$F$6:$F$445, MATCH($B144,'ONS data MYE 5'!$B$6:$B$445,0))</f>
        <v>104</v>
      </c>
      <c r="F144" s="32">
        <f t="shared" si="4"/>
        <v>4.6443908991413725</v>
      </c>
      <c r="G144" s="32">
        <f t="shared" si="5"/>
        <v>21.570366824027207</v>
      </c>
      <c r="H144" s="32">
        <f>INDEX('Mapping waste'!$D$5:$M$352,MATCH($B144,'Mapping waste'!$B$5:$B$352,0),MATCH(H$3,'Mapping waste'!$D$4:$M$4,0))*$D144</f>
        <v>0</v>
      </c>
      <c r="I144" s="32">
        <f>INDEX('Mapping waste'!$D$5:$M$352,MATCH($B144,'Mapping waste'!$B$5:$B$352,0),MATCH(I$3,'Mapping waste'!$D$4:$M$4,0))*$D144</f>
        <v>0</v>
      </c>
      <c r="J144" s="32">
        <f>INDEX('Mapping waste'!$D$5:$M$352,MATCH($B144,'Mapping waste'!$B$5:$B$352,0),MATCH(J$3,'Mapping waste'!$D$4:$M$4,0))*$D144</f>
        <v>108274</v>
      </c>
      <c r="K144" s="32">
        <f>INDEX('Mapping waste'!$D$5:$M$352,MATCH($B144,'Mapping waste'!$B$5:$B$352,0),MATCH(K$3,'Mapping waste'!$D$4:$M$4,0))*$D144</f>
        <v>0</v>
      </c>
      <c r="L144" s="32">
        <f>INDEX('Mapping waste'!$D$5:$M$352,MATCH($B144,'Mapping waste'!$B$5:$B$352,0),MATCH(L$3,'Mapping waste'!$D$4:$M$4,0))*$D144</f>
        <v>0</v>
      </c>
      <c r="M144" s="32">
        <f>INDEX('Mapping waste'!$D$5:$M$352,MATCH($B144,'Mapping waste'!$B$5:$B$352,0),MATCH(M$3,'Mapping waste'!$D$4:$M$4,0))*$D144</f>
        <v>0</v>
      </c>
      <c r="N144" s="32">
        <f>INDEX('Mapping waste'!$D$5:$M$352,MATCH($B144,'Mapping waste'!$B$5:$B$352,0),MATCH(N$3,'Mapping waste'!$D$4:$M$4,0))*$D144</f>
        <v>0</v>
      </c>
      <c r="O144" s="32">
        <f>INDEX('Mapping waste'!$D$5:$M$352,MATCH($B144,'Mapping waste'!$B$5:$B$352,0),MATCH(O$3,'Mapping waste'!$D$4:$M$4,0))*$D144</f>
        <v>0</v>
      </c>
      <c r="P144" s="32">
        <f>INDEX('Mapping waste'!$D$5:$M$352,MATCH($B144,'Mapping waste'!$B$5:$B$352,0),MATCH(P$3,'Mapping waste'!$D$4:$M$4,0))*$D144</f>
        <v>0</v>
      </c>
      <c r="Q144" s="32">
        <f>INDEX('Mapping waste'!$D$5:$M$352,MATCH($B144,'Mapping waste'!$B$5:$B$352,0),MATCH(Q$3,'Mapping waste'!$D$4:$M$4,0))*$D144</f>
        <v>0</v>
      </c>
    </row>
    <row r="145" spans="1:17" x14ac:dyDescent="0.45">
      <c r="A145" s="10" t="s">
        <v>543</v>
      </c>
      <c r="B145" s="10" t="s">
        <v>544</v>
      </c>
      <c r="C145" s="10" t="s">
        <v>174</v>
      </c>
      <c r="D145" s="32">
        <f>INDEX('ONS data MYE 5'!$E$6:$E$445, MATCH($B145,'ONS data MYE 5'!$B$6:$B$445,0))</f>
        <v>68689</v>
      </c>
      <c r="E145" s="32">
        <f>INDEX('ONS data MYE 5'!$F$6:$F$445, MATCH($B145,'ONS data MYE 5'!$B$6:$B$445,0))</f>
        <v>94</v>
      </c>
      <c r="F145" s="32">
        <f t="shared" si="4"/>
        <v>4.5432947822700038</v>
      </c>
      <c r="G145" s="32">
        <f t="shared" si="5"/>
        <v>20.641527478601841</v>
      </c>
      <c r="H145" s="32">
        <f>INDEX('Mapping waste'!$D$5:$M$352,MATCH($B145,'Mapping waste'!$B$5:$B$352,0),MATCH(H$3,'Mapping waste'!$D$4:$M$4,0))*$D145</f>
        <v>0</v>
      </c>
      <c r="I145" s="32">
        <f>INDEX('Mapping waste'!$D$5:$M$352,MATCH($B145,'Mapping waste'!$B$5:$B$352,0),MATCH(I$3,'Mapping waste'!$D$4:$M$4,0))*$D145</f>
        <v>0</v>
      </c>
      <c r="J145" s="32">
        <f>INDEX('Mapping waste'!$D$5:$M$352,MATCH($B145,'Mapping waste'!$B$5:$B$352,0),MATCH(J$3,'Mapping waste'!$D$4:$M$4,0))*$D145</f>
        <v>68689</v>
      </c>
      <c r="K145" s="32">
        <f>INDEX('Mapping waste'!$D$5:$M$352,MATCH($B145,'Mapping waste'!$B$5:$B$352,0),MATCH(K$3,'Mapping waste'!$D$4:$M$4,0))*$D145</f>
        <v>0</v>
      </c>
      <c r="L145" s="32">
        <f>INDEX('Mapping waste'!$D$5:$M$352,MATCH($B145,'Mapping waste'!$B$5:$B$352,0),MATCH(L$3,'Mapping waste'!$D$4:$M$4,0))*$D145</f>
        <v>0</v>
      </c>
      <c r="M145" s="32">
        <f>INDEX('Mapping waste'!$D$5:$M$352,MATCH($B145,'Mapping waste'!$B$5:$B$352,0),MATCH(M$3,'Mapping waste'!$D$4:$M$4,0))*$D145</f>
        <v>0</v>
      </c>
      <c r="N145" s="32">
        <f>INDEX('Mapping waste'!$D$5:$M$352,MATCH($B145,'Mapping waste'!$B$5:$B$352,0),MATCH(N$3,'Mapping waste'!$D$4:$M$4,0))*$D145</f>
        <v>0</v>
      </c>
      <c r="O145" s="32">
        <f>INDEX('Mapping waste'!$D$5:$M$352,MATCH($B145,'Mapping waste'!$B$5:$B$352,0),MATCH(O$3,'Mapping waste'!$D$4:$M$4,0))*$D145</f>
        <v>0</v>
      </c>
      <c r="P145" s="32">
        <f>INDEX('Mapping waste'!$D$5:$M$352,MATCH($B145,'Mapping waste'!$B$5:$B$352,0),MATCH(P$3,'Mapping waste'!$D$4:$M$4,0))*$D145</f>
        <v>0</v>
      </c>
      <c r="Q145" s="32">
        <f>INDEX('Mapping waste'!$D$5:$M$352,MATCH($B145,'Mapping waste'!$B$5:$B$352,0),MATCH(Q$3,'Mapping waste'!$D$4:$M$4,0))*$D145</f>
        <v>0</v>
      </c>
    </row>
    <row r="146" spans="1:17" x14ac:dyDescent="0.45">
      <c r="A146" s="10" t="s">
        <v>545</v>
      </c>
      <c r="B146" s="10" t="s">
        <v>546</v>
      </c>
      <c r="C146" s="10" t="s">
        <v>174</v>
      </c>
      <c r="D146" s="32">
        <f>INDEX('ONS data MYE 5'!$E$6:$E$445, MATCH($B146,'ONS data MYE 5'!$B$6:$B$445,0))</f>
        <v>52779</v>
      </c>
      <c r="E146" s="32">
        <f>INDEX('ONS data MYE 5'!$F$6:$F$445, MATCH($B146,'ONS data MYE 5'!$B$6:$B$445,0))</f>
        <v>25</v>
      </c>
      <c r="F146" s="32">
        <f t="shared" si="4"/>
        <v>3.2188758248682006</v>
      </c>
      <c r="G146" s="32">
        <f t="shared" si="5"/>
        <v>10.361161575920939</v>
      </c>
      <c r="H146" s="32">
        <f>INDEX('Mapping waste'!$D$5:$M$352,MATCH($B146,'Mapping waste'!$B$5:$B$352,0),MATCH(H$3,'Mapping waste'!$D$4:$M$4,0))*$D146</f>
        <v>0</v>
      </c>
      <c r="I146" s="32">
        <f>INDEX('Mapping waste'!$D$5:$M$352,MATCH($B146,'Mapping waste'!$B$5:$B$352,0),MATCH(I$3,'Mapping waste'!$D$4:$M$4,0))*$D146</f>
        <v>0</v>
      </c>
      <c r="J146" s="32">
        <f>INDEX('Mapping waste'!$D$5:$M$352,MATCH($B146,'Mapping waste'!$B$5:$B$352,0),MATCH(J$3,'Mapping waste'!$D$4:$M$4,0))*$D146</f>
        <v>52779</v>
      </c>
      <c r="K146" s="32">
        <f>INDEX('Mapping waste'!$D$5:$M$352,MATCH($B146,'Mapping waste'!$B$5:$B$352,0),MATCH(K$3,'Mapping waste'!$D$4:$M$4,0))*$D146</f>
        <v>0</v>
      </c>
      <c r="L146" s="32">
        <f>INDEX('Mapping waste'!$D$5:$M$352,MATCH($B146,'Mapping waste'!$B$5:$B$352,0),MATCH(L$3,'Mapping waste'!$D$4:$M$4,0))*$D146</f>
        <v>0</v>
      </c>
      <c r="M146" s="32">
        <f>INDEX('Mapping waste'!$D$5:$M$352,MATCH($B146,'Mapping waste'!$B$5:$B$352,0),MATCH(M$3,'Mapping waste'!$D$4:$M$4,0))*$D146</f>
        <v>0</v>
      </c>
      <c r="N146" s="32">
        <f>INDEX('Mapping waste'!$D$5:$M$352,MATCH($B146,'Mapping waste'!$B$5:$B$352,0),MATCH(N$3,'Mapping waste'!$D$4:$M$4,0))*$D146</f>
        <v>0</v>
      </c>
      <c r="O146" s="32">
        <f>INDEX('Mapping waste'!$D$5:$M$352,MATCH($B146,'Mapping waste'!$B$5:$B$352,0),MATCH(O$3,'Mapping waste'!$D$4:$M$4,0))*$D146</f>
        <v>0</v>
      </c>
      <c r="P146" s="32">
        <f>INDEX('Mapping waste'!$D$5:$M$352,MATCH($B146,'Mapping waste'!$B$5:$B$352,0),MATCH(P$3,'Mapping waste'!$D$4:$M$4,0))*$D146</f>
        <v>0</v>
      </c>
      <c r="Q146" s="32">
        <f>INDEX('Mapping waste'!$D$5:$M$352,MATCH($B146,'Mapping waste'!$B$5:$B$352,0),MATCH(Q$3,'Mapping waste'!$D$4:$M$4,0))*$D146</f>
        <v>0</v>
      </c>
    </row>
    <row r="147" spans="1:17" x14ac:dyDescent="0.45">
      <c r="A147" s="10" t="s">
        <v>547</v>
      </c>
      <c r="B147" s="10" t="s">
        <v>548</v>
      </c>
      <c r="C147" s="10" t="s">
        <v>174</v>
      </c>
      <c r="D147" s="32">
        <f>INDEX('ONS data MYE 5'!$E$6:$E$445, MATCH($B147,'ONS data MYE 5'!$B$6:$B$445,0))</f>
        <v>104321</v>
      </c>
      <c r="E147" s="32">
        <f>INDEX('ONS data MYE 5'!$F$6:$F$445, MATCH($B147,'ONS data MYE 5'!$B$6:$B$445,0))</f>
        <v>68</v>
      </c>
      <c r="F147" s="32">
        <f t="shared" si="4"/>
        <v>4.219507705176107</v>
      </c>
      <c r="G147" s="32">
        <f t="shared" si="5"/>
        <v>17.804245274040536</v>
      </c>
      <c r="H147" s="32">
        <f>INDEX('Mapping waste'!$D$5:$M$352,MATCH($B147,'Mapping waste'!$B$5:$B$352,0),MATCH(H$3,'Mapping waste'!$D$4:$M$4,0))*$D147</f>
        <v>0</v>
      </c>
      <c r="I147" s="32">
        <f>INDEX('Mapping waste'!$D$5:$M$352,MATCH($B147,'Mapping waste'!$B$5:$B$352,0),MATCH(I$3,'Mapping waste'!$D$4:$M$4,0))*$D147</f>
        <v>0</v>
      </c>
      <c r="J147" s="32">
        <f>INDEX('Mapping waste'!$D$5:$M$352,MATCH($B147,'Mapping waste'!$B$5:$B$352,0),MATCH(J$3,'Mapping waste'!$D$4:$M$4,0))*$D147</f>
        <v>104321</v>
      </c>
      <c r="K147" s="32">
        <f>INDEX('Mapping waste'!$D$5:$M$352,MATCH($B147,'Mapping waste'!$B$5:$B$352,0),MATCH(K$3,'Mapping waste'!$D$4:$M$4,0))*$D147</f>
        <v>0</v>
      </c>
      <c r="L147" s="32">
        <f>INDEX('Mapping waste'!$D$5:$M$352,MATCH($B147,'Mapping waste'!$B$5:$B$352,0),MATCH(L$3,'Mapping waste'!$D$4:$M$4,0))*$D147</f>
        <v>0</v>
      </c>
      <c r="M147" s="32">
        <f>INDEX('Mapping waste'!$D$5:$M$352,MATCH($B147,'Mapping waste'!$B$5:$B$352,0),MATCH(M$3,'Mapping waste'!$D$4:$M$4,0))*$D147</f>
        <v>0</v>
      </c>
      <c r="N147" s="32">
        <f>INDEX('Mapping waste'!$D$5:$M$352,MATCH($B147,'Mapping waste'!$B$5:$B$352,0),MATCH(N$3,'Mapping waste'!$D$4:$M$4,0))*$D147</f>
        <v>0</v>
      </c>
      <c r="O147" s="32">
        <f>INDEX('Mapping waste'!$D$5:$M$352,MATCH($B147,'Mapping waste'!$B$5:$B$352,0),MATCH(O$3,'Mapping waste'!$D$4:$M$4,0))*$D147</f>
        <v>0</v>
      </c>
      <c r="P147" s="32">
        <f>INDEX('Mapping waste'!$D$5:$M$352,MATCH($B147,'Mapping waste'!$B$5:$B$352,0),MATCH(P$3,'Mapping waste'!$D$4:$M$4,0))*$D147</f>
        <v>0</v>
      </c>
      <c r="Q147" s="32">
        <f>INDEX('Mapping waste'!$D$5:$M$352,MATCH($B147,'Mapping waste'!$B$5:$B$352,0),MATCH(Q$3,'Mapping waste'!$D$4:$M$4,0))*$D147</f>
        <v>0</v>
      </c>
    </row>
    <row r="148" spans="1:17" x14ac:dyDescent="0.45">
      <c r="A148" s="10" t="s">
        <v>549</v>
      </c>
      <c r="B148" s="10" t="s">
        <v>550</v>
      </c>
      <c r="C148" s="10" t="s">
        <v>174</v>
      </c>
      <c r="D148" s="32">
        <f>INDEX('ONS data MYE 5'!$E$6:$E$445, MATCH($B148,'ONS data MYE 5'!$B$6:$B$445,0))</f>
        <v>87705</v>
      </c>
      <c r="E148" s="32">
        <f>INDEX('ONS data MYE 5'!$F$6:$F$445, MATCH($B148,'ONS data MYE 5'!$B$6:$B$445,0))</f>
        <v>792</v>
      </c>
      <c r="F148" s="32">
        <f t="shared" si="4"/>
        <v>6.674561391814426</v>
      </c>
      <c r="G148" s="32">
        <f t="shared" si="5"/>
        <v>44.549769773099726</v>
      </c>
      <c r="H148" s="32">
        <f>INDEX('Mapping waste'!$D$5:$M$352,MATCH($B148,'Mapping waste'!$B$5:$B$352,0),MATCH(H$3,'Mapping waste'!$D$4:$M$4,0))*$D148</f>
        <v>0</v>
      </c>
      <c r="I148" s="32">
        <f>INDEX('Mapping waste'!$D$5:$M$352,MATCH($B148,'Mapping waste'!$B$5:$B$352,0),MATCH(I$3,'Mapping waste'!$D$4:$M$4,0))*$D148</f>
        <v>0</v>
      </c>
      <c r="J148" s="32">
        <f>INDEX('Mapping waste'!$D$5:$M$352,MATCH($B148,'Mapping waste'!$B$5:$B$352,0),MATCH(J$3,'Mapping waste'!$D$4:$M$4,0))*$D148</f>
        <v>87705</v>
      </c>
      <c r="K148" s="32">
        <f>INDEX('Mapping waste'!$D$5:$M$352,MATCH($B148,'Mapping waste'!$B$5:$B$352,0),MATCH(K$3,'Mapping waste'!$D$4:$M$4,0))*$D148</f>
        <v>0</v>
      </c>
      <c r="L148" s="32">
        <f>INDEX('Mapping waste'!$D$5:$M$352,MATCH($B148,'Mapping waste'!$B$5:$B$352,0),MATCH(L$3,'Mapping waste'!$D$4:$M$4,0))*$D148</f>
        <v>0</v>
      </c>
      <c r="M148" s="32">
        <f>INDEX('Mapping waste'!$D$5:$M$352,MATCH($B148,'Mapping waste'!$B$5:$B$352,0),MATCH(M$3,'Mapping waste'!$D$4:$M$4,0))*$D148</f>
        <v>0</v>
      </c>
      <c r="N148" s="32">
        <f>INDEX('Mapping waste'!$D$5:$M$352,MATCH($B148,'Mapping waste'!$B$5:$B$352,0),MATCH(N$3,'Mapping waste'!$D$4:$M$4,0))*$D148</f>
        <v>0</v>
      </c>
      <c r="O148" s="32">
        <f>INDEX('Mapping waste'!$D$5:$M$352,MATCH($B148,'Mapping waste'!$B$5:$B$352,0),MATCH(O$3,'Mapping waste'!$D$4:$M$4,0))*$D148</f>
        <v>0</v>
      </c>
      <c r="P148" s="32">
        <f>INDEX('Mapping waste'!$D$5:$M$352,MATCH($B148,'Mapping waste'!$B$5:$B$352,0),MATCH(P$3,'Mapping waste'!$D$4:$M$4,0))*$D148</f>
        <v>0</v>
      </c>
      <c r="Q148" s="32">
        <f>INDEX('Mapping waste'!$D$5:$M$352,MATCH($B148,'Mapping waste'!$B$5:$B$352,0),MATCH(Q$3,'Mapping waste'!$D$4:$M$4,0))*$D148</f>
        <v>0</v>
      </c>
    </row>
    <row r="149" spans="1:17" x14ac:dyDescent="0.45">
      <c r="A149" s="10" t="s">
        <v>551</v>
      </c>
      <c r="B149" s="10" t="s">
        <v>552</v>
      </c>
      <c r="C149" s="10" t="s">
        <v>174</v>
      </c>
      <c r="D149" s="32">
        <f>INDEX('ONS data MYE 5'!$E$6:$E$445, MATCH($B149,'ONS data MYE 5'!$B$6:$B$445,0))</f>
        <v>115772</v>
      </c>
      <c r="E149" s="32">
        <f>INDEX('ONS data MYE 5'!$F$6:$F$445, MATCH($B149,'ONS data MYE 5'!$B$6:$B$445,0))</f>
        <v>571</v>
      </c>
      <c r="F149" s="32">
        <f t="shared" si="4"/>
        <v>6.3473892096560105</v>
      </c>
      <c r="G149" s="32">
        <f t="shared" si="5"/>
        <v>40.289349778857556</v>
      </c>
      <c r="H149" s="32">
        <f>INDEX('Mapping waste'!$D$5:$M$352,MATCH($B149,'Mapping waste'!$B$5:$B$352,0),MATCH(H$3,'Mapping waste'!$D$4:$M$4,0))*$D149</f>
        <v>0</v>
      </c>
      <c r="I149" s="32">
        <f>INDEX('Mapping waste'!$D$5:$M$352,MATCH($B149,'Mapping waste'!$B$5:$B$352,0),MATCH(I$3,'Mapping waste'!$D$4:$M$4,0))*$D149</f>
        <v>0</v>
      </c>
      <c r="J149" s="32">
        <f>INDEX('Mapping waste'!$D$5:$M$352,MATCH($B149,'Mapping waste'!$B$5:$B$352,0),MATCH(J$3,'Mapping waste'!$D$4:$M$4,0))*$D149</f>
        <v>115772</v>
      </c>
      <c r="K149" s="32">
        <f>INDEX('Mapping waste'!$D$5:$M$352,MATCH($B149,'Mapping waste'!$B$5:$B$352,0),MATCH(K$3,'Mapping waste'!$D$4:$M$4,0))*$D149</f>
        <v>0</v>
      </c>
      <c r="L149" s="32">
        <f>INDEX('Mapping waste'!$D$5:$M$352,MATCH($B149,'Mapping waste'!$B$5:$B$352,0),MATCH(L$3,'Mapping waste'!$D$4:$M$4,0))*$D149</f>
        <v>0</v>
      </c>
      <c r="M149" s="32">
        <f>INDEX('Mapping waste'!$D$5:$M$352,MATCH($B149,'Mapping waste'!$B$5:$B$352,0),MATCH(M$3,'Mapping waste'!$D$4:$M$4,0))*$D149</f>
        <v>0</v>
      </c>
      <c r="N149" s="32">
        <f>INDEX('Mapping waste'!$D$5:$M$352,MATCH($B149,'Mapping waste'!$B$5:$B$352,0),MATCH(N$3,'Mapping waste'!$D$4:$M$4,0))*$D149</f>
        <v>0</v>
      </c>
      <c r="O149" s="32">
        <f>INDEX('Mapping waste'!$D$5:$M$352,MATCH($B149,'Mapping waste'!$B$5:$B$352,0),MATCH(O$3,'Mapping waste'!$D$4:$M$4,0))*$D149</f>
        <v>0</v>
      </c>
      <c r="P149" s="32">
        <f>INDEX('Mapping waste'!$D$5:$M$352,MATCH($B149,'Mapping waste'!$B$5:$B$352,0),MATCH(P$3,'Mapping waste'!$D$4:$M$4,0))*$D149</f>
        <v>0</v>
      </c>
      <c r="Q149" s="32">
        <f>INDEX('Mapping waste'!$D$5:$M$352,MATCH($B149,'Mapping waste'!$B$5:$B$352,0),MATCH(Q$3,'Mapping waste'!$D$4:$M$4,0))*$D149</f>
        <v>0</v>
      </c>
    </row>
    <row r="150" spans="1:17" x14ac:dyDescent="0.45">
      <c r="A150" s="10" t="s">
        <v>553</v>
      </c>
      <c r="B150" s="10" t="s">
        <v>554</v>
      </c>
      <c r="C150" s="10" t="s">
        <v>174</v>
      </c>
      <c r="D150" s="32">
        <f>INDEX('ONS data MYE 5'!$E$6:$E$445, MATCH($B150,'ONS data MYE 5'!$B$6:$B$445,0))</f>
        <v>78863</v>
      </c>
      <c r="E150" s="32">
        <f>INDEX('ONS data MYE 5'!$F$6:$F$445, MATCH($B150,'ONS data MYE 5'!$B$6:$B$445,0))</f>
        <v>476</v>
      </c>
      <c r="F150" s="32">
        <f t="shared" si="4"/>
        <v>6.1654178542314204</v>
      </c>
      <c r="G150" s="32">
        <f t="shared" si="5"/>
        <v>38.012377317275572</v>
      </c>
      <c r="H150" s="32">
        <f>INDEX('Mapping waste'!$D$5:$M$352,MATCH($B150,'Mapping waste'!$B$5:$B$352,0),MATCH(H$3,'Mapping waste'!$D$4:$M$4,0))*$D150</f>
        <v>0</v>
      </c>
      <c r="I150" s="32">
        <f>INDEX('Mapping waste'!$D$5:$M$352,MATCH($B150,'Mapping waste'!$B$5:$B$352,0),MATCH(I$3,'Mapping waste'!$D$4:$M$4,0))*$D150</f>
        <v>0</v>
      </c>
      <c r="J150" s="32">
        <f>INDEX('Mapping waste'!$D$5:$M$352,MATCH($B150,'Mapping waste'!$B$5:$B$352,0),MATCH(J$3,'Mapping waste'!$D$4:$M$4,0))*$D150</f>
        <v>78863</v>
      </c>
      <c r="K150" s="32">
        <f>INDEX('Mapping waste'!$D$5:$M$352,MATCH($B150,'Mapping waste'!$B$5:$B$352,0),MATCH(K$3,'Mapping waste'!$D$4:$M$4,0))*$D150</f>
        <v>0</v>
      </c>
      <c r="L150" s="32">
        <f>INDEX('Mapping waste'!$D$5:$M$352,MATCH($B150,'Mapping waste'!$B$5:$B$352,0),MATCH(L$3,'Mapping waste'!$D$4:$M$4,0))*$D150</f>
        <v>0</v>
      </c>
      <c r="M150" s="32">
        <f>INDEX('Mapping waste'!$D$5:$M$352,MATCH($B150,'Mapping waste'!$B$5:$B$352,0),MATCH(M$3,'Mapping waste'!$D$4:$M$4,0))*$D150</f>
        <v>0</v>
      </c>
      <c r="N150" s="32">
        <f>INDEX('Mapping waste'!$D$5:$M$352,MATCH($B150,'Mapping waste'!$B$5:$B$352,0),MATCH(N$3,'Mapping waste'!$D$4:$M$4,0))*$D150</f>
        <v>0</v>
      </c>
      <c r="O150" s="32">
        <f>INDEX('Mapping waste'!$D$5:$M$352,MATCH($B150,'Mapping waste'!$B$5:$B$352,0),MATCH(O$3,'Mapping waste'!$D$4:$M$4,0))*$D150</f>
        <v>0</v>
      </c>
      <c r="P150" s="32">
        <f>INDEX('Mapping waste'!$D$5:$M$352,MATCH($B150,'Mapping waste'!$B$5:$B$352,0),MATCH(P$3,'Mapping waste'!$D$4:$M$4,0))*$D150</f>
        <v>0</v>
      </c>
      <c r="Q150" s="32">
        <f>INDEX('Mapping waste'!$D$5:$M$352,MATCH($B150,'Mapping waste'!$B$5:$B$352,0),MATCH(Q$3,'Mapping waste'!$D$4:$M$4,0))*$D150</f>
        <v>0</v>
      </c>
    </row>
    <row r="151" spans="1:17" x14ac:dyDescent="0.45">
      <c r="A151" s="10" t="s">
        <v>555</v>
      </c>
      <c r="B151" s="10" t="s">
        <v>556</v>
      </c>
      <c r="C151" s="10" t="s">
        <v>174</v>
      </c>
      <c r="D151" s="32">
        <f>INDEX('ONS data MYE 5'!$E$6:$E$445, MATCH($B151,'ONS data MYE 5'!$B$6:$B$445,0))</f>
        <v>80410</v>
      </c>
      <c r="E151" s="32">
        <f>INDEX('ONS data MYE 5'!$F$6:$F$445, MATCH($B151,'ONS data MYE 5'!$B$6:$B$445,0))</f>
        <v>1102</v>
      </c>
      <c r="F151" s="32">
        <f t="shared" si="4"/>
        <v>7.0048819897128594</v>
      </c>
      <c r="G151" s="32">
        <f t="shared" si="5"/>
        <v>49.068371689803584</v>
      </c>
      <c r="H151" s="32">
        <f>INDEX('Mapping waste'!$D$5:$M$352,MATCH($B151,'Mapping waste'!$B$5:$B$352,0),MATCH(H$3,'Mapping waste'!$D$4:$M$4,0))*$D151</f>
        <v>0</v>
      </c>
      <c r="I151" s="32">
        <f>INDEX('Mapping waste'!$D$5:$M$352,MATCH($B151,'Mapping waste'!$B$5:$B$352,0),MATCH(I$3,'Mapping waste'!$D$4:$M$4,0))*$D151</f>
        <v>0</v>
      </c>
      <c r="J151" s="32">
        <f>INDEX('Mapping waste'!$D$5:$M$352,MATCH($B151,'Mapping waste'!$B$5:$B$352,0),MATCH(J$3,'Mapping waste'!$D$4:$M$4,0))*$D151</f>
        <v>80410</v>
      </c>
      <c r="K151" s="32">
        <f>INDEX('Mapping waste'!$D$5:$M$352,MATCH($B151,'Mapping waste'!$B$5:$B$352,0),MATCH(K$3,'Mapping waste'!$D$4:$M$4,0))*$D151</f>
        <v>0</v>
      </c>
      <c r="L151" s="32">
        <f>INDEX('Mapping waste'!$D$5:$M$352,MATCH($B151,'Mapping waste'!$B$5:$B$352,0),MATCH(L$3,'Mapping waste'!$D$4:$M$4,0))*$D151</f>
        <v>0</v>
      </c>
      <c r="M151" s="32">
        <f>INDEX('Mapping waste'!$D$5:$M$352,MATCH($B151,'Mapping waste'!$B$5:$B$352,0),MATCH(M$3,'Mapping waste'!$D$4:$M$4,0))*$D151</f>
        <v>0</v>
      </c>
      <c r="N151" s="32">
        <f>INDEX('Mapping waste'!$D$5:$M$352,MATCH($B151,'Mapping waste'!$B$5:$B$352,0),MATCH(N$3,'Mapping waste'!$D$4:$M$4,0))*$D151</f>
        <v>0</v>
      </c>
      <c r="O151" s="32">
        <f>INDEX('Mapping waste'!$D$5:$M$352,MATCH($B151,'Mapping waste'!$B$5:$B$352,0),MATCH(O$3,'Mapping waste'!$D$4:$M$4,0))*$D151</f>
        <v>0</v>
      </c>
      <c r="P151" s="32">
        <f>INDEX('Mapping waste'!$D$5:$M$352,MATCH($B151,'Mapping waste'!$B$5:$B$352,0),MATCH(P$3,'Mapping waste'!$D$4:$M$4,0))*$D151</f>
        <v>0</v>
      </c>
      <c r="Q151" s="32">
        <f>INDEX('Mapping waste'!$D$5:$M$352,MATCH($B151,'Mapping waste'!$B$5:$B$352,0),MATCH(Q$3,'Mapping waste'!$D$4:$M$4,0))*$D151</f>
        <v>0</v>
      </c>
    </row>
    <row r="152" spans="1:17" x14ac:dyDescent="0.45">
      <c r="A152" s="10" t="s">
        <v>557</v>
      </c>
      <c r="B152" s="10" t="s">
        <v>558</v>
      </c>
      <c r="C152" s="10" t="s">
        <v>174</v>
      </c>
      <c r="D152" s="32">
        <f>INDEX('ONS data MYE 5'!$E$6:$E$445, MATCH($B152,'ONS data MYE 5'!$B$6:$B$445,0))</f>
        <v>142487</v>
      </c>
      <c r="E152" s="32">
        <f>INDEX('ONS data MYE 5'!$F$6:$F$445, MATCH($B152,'ONS data MYE 5'!$B$6:$B$445,0))</f>
        <v>247</v>
      </c>
      <c r="F152" s="32">
        <f t="shared" si="4"/>
        <v>5.5093883366279774</v>
      </c>
      <c r="G152" s="32">
        <f t="shared" si="5"/>
        <v>30.353359843772392</v>
      </c>
      <c r="H152" s="32">
        <f>INDEX('Mapping waste'!$D$5:$M$352,MATCH($B152,'Mapping waste'!$B$5:$B$352,0),MATCH(H$3,'Mapping waste'!$D$4:$M$4,0))*$D152</f>
        <v>0</v>
      </c>
      <c r="I152" s="32">
        <f>INDEX('Mapping waste'!$D$5:$M$352,MATCH($B152,'Mapping waste'!$B$5:$B$352,0),MATCH(I$3,'Mapping waste'!$D$4:$M$4,0))*$D152</f>
        <v>0</v>
      </c>
      <c r="J152" s="32">
        <f>INDEX('Mapping waste'!$D$5:$M$352,MATCH($B152,'Mapping waste'!$B$5:$B$352,0),MATCH(J$3,'Mapping waste'!$D$4:$M$4,0))*$D152</f>
        <v>142487</v>
      </c>
      <c r="K152" s="32">
        <f>INDEX('Mapping waste'!$D$5:$M$352,MATCH($B152,'Mapping waste'!$B$5:$B$352,0),MATCH(K$3,'Mapping waste'!$D$4:$M$4,0))*$D152</f>
        <v>0</v>
      </c>
      <c r="L152" s="32">
        <f>INDEX('Mapping waste'!$D$5:$M$352,MATCH($B152,'Mapping waste'!$B$5:$B$352,0),MATCH(L$3,'Mapping waste'!$D$4:$M$4,0))*$D152</f>
        <v>0</v>
      </c>
      <c r="M152" s="32">
        <f>INDEX('Mapping waste'!$D$5:$M$352,MATCH($B152,'Mapping waste'!$B$5:$B$352,0),MATCH(M$3,'Mapping waste'!$D$4:$M$4,0))*$D152</f>
        <v>0</v>
      </c>
      <c r="N152" s="32">
        <f>INDEX('Mapping waste'!$D$5:$M$352,MATCH($B152,'Mapping waste'!$B$5:$B$352,0),MATCH(N$3,'Mapping waste'!$D$4:$M$4,0))*$D152</f>
        <v>0</v>
      </c>
      <c r="O152" s="32">
        <f>INDEX('Mapping waste'!$D$5:$M$352,MATCH($B152,'Mapping waste'!$B$5:$B$352,0),MATCH(O$3,'Mapping waste'!$D$4:$M$4,0))*$D152</f>
        <v>0</v>
      </c>
      <c r="P152" s="32">
        <f>INDEX('Mapping waste'!$D$5:$M$352,MATCH($B152,'Mapping waste'!$B$5:$B$352,0),MATCH(P$3,'Mapping waste'!$D$4:$M$4,0))*$D152</f>
        <v>0</v>
      </c>
      <c r="Q152" s="32">
        <f>INDEX('Mapping waste'!$D$5:$M$352,MATCH($B152,'Mapping waste'!$B$5:$B$352,0),MATCH(Q$3,'Mapping waste'!$D$4:$M$4,0))*$D152</f>
        <v>0</v>
      </c>
    </row>
    <row r="153" spans="1:17" x14ac:dyDescent="0.45">
      <c r="A153" s="10" t="s">
        <v>559</v>
      </c>
      <c r="B153" s="10" t="s">
        <v>560</v>
      </c>
      <c r="C153" s="10" t="s">
        <v>174</v>
      </c>
      <c r="D153" s="32">
        <f>INDEX('ONS data MYE 5'!$E$6:$E$445, MATCH($B153,'ONS data MYE 5'!$B$6:$B$445,0))</f>
        <v>90696</v>
      </c>
      <c r="E153" s="32">
        <f>INDEX('ONS data MYE 5'!$F$6:$F$445, MATCH($B153,'ONS data MYE 5'!$B$6:$B$445,0))</f>
        <v>535</v>
      </c>
      <c r="F153" s="32">
        <f t="shared" si="4"/>
        <v>6.2822667468960063</v>
      </c>
      <c r="G153" s="32">
        <f t="shared" si="5"/>
        <v>39.466875479155327</v>
      </c>
      <c r="H153" s="32">
        <f>INDEX('Mapping waste'!$D$5:$M$352,MATCH($B153,'Mapping waste'!$B$5:$B$352,0),MATCH(H$3,'Mapping waste'!$D$4:$M$4,0))*$D153</f>
        <v>0</v>
      </c>
      <c r="I153" s="32">
        <f>INDEX('Mapping waste'!$D$5:$M$352,MATCH($B153,'Mapping waste'!$B$5:$B$352,0),MATCH(I$3,'Mapping waste'!$D$4:$M$4,0))*$D153</f>
        <v>0</v>
      </c>
      <c r="J153" s="32">
        <f>INDEX('Mapping waste'!$D$5:$M$352,MATCH($B153,'Mapping waste'!$B$5:$B$352,0),MATCH(J$3,'Mapping waste'!$D$4:$M$4,0))*$D153</f>
        <v>90696</v>
      </c>
      <c r="K153" s="32">
        <f>INDEX('Mapping waste'!$D$5:$M$352,MATCH($B153,'Mapping waste'!$B$5:$B$352,0),MATCH(K$3,'Mapping waste'!$D$4:$M$4,0))*$D153</f>
        <v>0</v>
      </c>
      <c r="L153" s="32">
        <f>INDEX('Mapping waste'!$D$5:$M$352,MATCH($B153,'Mapping waste'!$B$5:$B$352,0),MATCH(L$3,'Mapping waste'!$D$4:$M$4,0))*$D153</f>
        <v>0</v>
      </c>
      <c r="M153" s="32">
        <f>INDEX('Mapping waste'!$D$5:$M$352,MATCH($B153,'Mapping waste'!$B$5:$B$352,0),MATCH(M$3,'Mapping waste'!$D$4:$M$4,0))*$D153</f>
        <v>0</v>
      </c>
      <c r="N153" s="32">
        <f>INDEX('Mapping waste'!$D$5:$M$352,MATCH($B153,'Mapping waste'!$B$5:$B$352,0),MATCH(N$3,'Mapping waste'!$D$4:$M$4,0))*$D153</f>
        <v>0</v>
      </c>
      <c r="O153" s="32">
        <f>INDEX('Mapping waste'!$D$5:$M$352,MATCH($B153,'Mapping waste'!$B$5:$B$352,0),MATCH(O$3,'Mapping waste'!$D$4:$M$4,0))*$D153</f>
        <v>0</v>
      </c>
      <c r="P153" s="32">
        <f>INDEX('Mapping waste'!$D$5:$M$352,MATCH($B153,'Mapping waste'!$B$5:$B$352,0),MATCH(P$3,'Mapping waste'!$D$4:$M$4,0))*$D153</f>
        <v>0</v>
      </c>
      <c r="Q153" s="32">
        <f>INDEX('Mapping waste'!$D$5:$M$352,MATCH($B153,'Mapping waste'!$B$5:$B$352,0),MATCH(Q$3,'Mapping waste'!$D$4:$M$4,0))*$D153</f>
        <v>0</v>
      </c>
    </row>
    <row r="154" spans="1:17" x14ac:dyDescent="0.45">
      <c r="A154" s="10" t="s">
        <v>561</v>
      </c>
      <c r="B154" s="10" t="s">
        <v>562</v>
      </c>
      <c r="C154" s="10" t="s">
        <v>174</v>
      </c>
      <c r="D154" s="32">
        <f>INDEX('ONS data MYE 5'!$E$6:$E$445, MATCH($B154,'ONS data MYE 5'!$B$6:$B$445,0))</f>
        <v>141346</v>
      </c>
      <c r="E154" s="32">
        <f>INDEX('ONS data MYE 5'!$F$6:$F$445, MATCH($B154,'ONS data MYE 5'!$B$6:$B$445,0))</f>
        <v>993</v>
      </c>
      <c r="F154" s="32">
        <f t="shared" si="4"/>
        <v>6.9007306640451729</v>
      </c>
      <c r="G154" s="32">
        <f t="shared" si="5"/>
        <v>47.620083697693332</v>
      </c>
      <c r="H154" s="32">
        <f>INDEX('Mapping waste'!$D$5:$M$352,MATCH($B154,'Mapping waste'!$B$5:$B$352,0),MATCH(H$3,'Mapping waste'!$D$4:$M$4,0))*$D154</f>
        <v>0</v>
      </c>
      <c r="I154" s="32">
        <f>INDEX('Mapping waste'!$D$5:$M$352,MATCH($B154,'Mapping waste'!$B$5:$B$352,0),MATCH(I$3,'Mapping waste'!$D$4:$M$4,0))*$D154</f>
        <v>0</v>
      </c>
      <c r="J154" s="32">
        <f>INDEX('Mapping waste'!$D$5:$M$352,MATCH($B154,'Mapping waste'!$B$5:$B$352,0),MATCH(J$3,'Mapping waste'!$D$4:$M$4,0))*$D154</f>
        <v>141346</v>
      </c>
      <c r="K154" s="32">
        <f>INDEX('Mapping waste'!$D$5:$M$352,MATCH($B154,'Mapping waste'!$B$5:$B$352,0),MATCH(K$3,'Mapping waste'!$D$4:$M$4,0))*$D154</f>
        <v>0</v>
      </c>
      <c r="L154" s="32">
        <f>INDEX('Mapping waste'!$D$5:$M$352,MATCH($B154,'Mapping waste'!$B$5:$B$352,0),MATCH(L$3,'Mapping waste'!$D$4:$M$4,0))*$D154</f>
        <v>0</v>
      </c>
      <c r="M154" s="32">
        <f>INDEX('Mapping waste'!$D$5:$M$352,MATCH($B154,'Mapping waste'!$B$5:$B$352,0),MATCH(M$3,'Mapping waste'!$D$4:$M$4,0))*$D154</f>
        <v>0</v>
      </c>
      <c r="N154" s="32">
        <f>INDEX('Mapping waste'!$D$5:$M$352,MATCH($B154,'Mapping waste'!$B$5:$B$352,0),MATCH(N$3,'Mapping waste'!$D$4:$M$4,0))*$D154</f>
        <v>0</v>
      </c>
      <c r="O154" s="32">
        <f>INDEX('Mapping waste'!$D$5:$M$352,MATCH($B154,'Mapping waste'!$B$5:$B$352,0),MATCH(O$3,'Mapping waste'!$D$4:$M$4,0))*$D154</f>
        <v>0</v>
      </c>
      <c r="P154" s="32">
        <f>INDEX('Mapping waste'!$D$5:$M$352,MATCH($B154,'Mapping waste'!$B$5:$B$352,0),MATCH(P$3,'Mapping waste'!$D$4:$M$4,0))*$D154</f>
        <v>0</v>
      </c>
      <c r="Q154" s="32">
        <f>INDEX('Mapping waste'!$D$5:$M$352,MATCH($B154,'Mapping waste'!$B$5:$B$352,0),MATCH(Q$3,'Mapping waste'!$D$4:$M$4,0))*$D154</f>
        <v>0</v>
      </c>
    </row>
    <row r="155" spans="1:17" x14ac:dyDescent="0.45">
      <c r="A155" s="10" t="s">
        <v>563</v>
      </c>
      <c r="B155" s="10" t="s">
        <v>564</v>
      </c>
      <c r="C155" s="10" t="s">
        <v>174</v>
      </c>
      <c r="D155" s="32">
        <f>INDEX('ONS data MYE 5'!$E$6:$E$445, MATCH($B155,'ONS data MYE 5'!$B$6:$B$445,0))</f>
        <v>59504</v>
      </c>
      <c r="E155" s="32">
        <f>INDEX('ONS data MYE 5'!$F$6:$F$445, MATCH($B155,'ONS data MYE 5'!$B$6:$B$445,0))</f>
        <v>102</v>
      </c>
      <c r="F155" s="32">
        <f t="shared" si="4"/>
        <v>4.6249728132842707</v>
      </c>
      <c r="G155" s="32">
        <f t="shared" si="5"/>
        <v>21.390373523618621</v>
      </c>
      <c r="H155" s="32">
        <f>INDEX('Mapping waste'!$D$5:$M$352,MATCH($B155,'Mapping waste'!$B$5:$B$352,0),MATCH(H$3,'Mapping waste'!$D$4:$M$4,0))*$D155</f>
        <v>0</v>
      </c>
      <c r="I155" s="32">
        <f>INDEX('Mapping waste'!$D$5:$M$352,MATCH($B155,'Mapping waste'!$B$5:$B$352,0),MATCH(I$3,'Mapping waste'!$D$4:$M$4,0))*$D155</f>
        <v>0</v>
      </c>
      <c r="J155" s="32">
        <f>INDEX('Mapping waste'!$D$5:$M$352,MATCH($B155,'Mapping waste'!$B$5:$B$352,0),MATCH(J$3,'Mapping waste'!$D$4:$M$4,0))*$D155</f>
        <v>59504</v>
      </c>
      <c r="K155" s="32">
        <f>INDEX('Mapping waste'!$D$5:$M$352,MATCH($B155,'Mapping waste'!$B$5:$B$352,0),MATCH(K$3,'Mapping waste'!$D$4:$M$4,0))*$D155</f>
        <v>0</v>
      </c>
      <c r="L155" s="32">
        <f>INDEX('Mapping waste'!$D$5:$M$352,MATCH($B155,'Mapping waste'!$B$5:$B$352,0),MATCH(L$3,'Mapping waste'!$D$4:$M$4,0))*$D155</f>
        <v>0</v>
      </c>
      <c r="M155" s="32">
        <f>INDEX('Mapping waste'!$D$5:$M$352,MATCH($B155,'Mapping waste'!$B$5:$B$352,0),MATCH(M$3,'Mapping waste'!$D$4:$M$4,0))*$D155</f>
        <v>0</v>
      </c>
      <c r="N155" s="32">
        <f>INDEX('Mapping waste'!$D$5:$M$352,MATCH($B155,'Mapping waste'!$B$5:$B$352,0),MATCH(N$3,'Mapping waste'!$D$4:$M$4,0))*$D155</f>
        <v>0</v>
      </c>
      <c r="O155" s="32">
        <f>INDEX('Mapping waste'!$D$5:$M$352,MATCH($B155,'Mapping waste'!$B$5:$B$352,0),MATCH(O$3,'Mapping waste'!$D$4:$M$4,0))*$D155</f>
        <v>0</v>
      </c>
      <c r="P155" s="32">
        <f>INDEX('Mapping waste'!$D$5:$M$352,MATCH($B155,'Mapping waste'!$B$5:$B$352,0),MATCH(P$3,'Mapping waste'!$D$4:$M$4,0))*$D155</f>
        <v>0</v>
      </c>
      <c r="Q155" s="32">
        <f>INDEX('Mapping waste'!$D$5:$M$352,MATCH($B155,'Mapping waste'!$B$5:$B$352,0),MATCH(Q$3,'Mapping waste'!$D$4:$M$4,0))*$D155</f>
        <v>0</v>
      </c>
    </row>
    <row r="156" spans="1:17" x14ac:dyDescent="0.45">
      <c r="A156" s="10" t="s">
        <v>565</v>
      </c>
      <c r="B156" s="10" t="s">
        <v>566</v>
      </c>
      <c r="C156" s="10" t="s">
        <v>174</v>
      </c>
      <c r="D156" s="32">
        <f>INDEX('ONS data MYE 5'!$E$6:$E$445, MATCH($B156,'ONS data MYE 5'!$B$6:$B$445,0))</f>
        <v>70365</v>
      </c>
      <c r="E156" s="32">
        <f>INDEX('ONS data MYE 5'!$F$6:$F$445, MATCH($B156,'ONS data MYE 5'!$B$6:$B$445,0))</f>
        <v>510</v>
      </c>
      <c r="F156" s="32">
        <f t="shared" si="4"/>
        <v>6.2344107257183712</v>
      </c>
      <c r="G156" s="32">
        <f t="shared" si="5"/>
        <v>38.86787709695227</v>
      </c>
      <c r="H156" s="32">
        <f>INDEX('Mapping waste'!$D$5:$M$352,MATCH($B156,'Mapping waste'!$B$5:$B$352,0),MATCH(H$3,'Mapping waste'!$D$4:$M$4,0))*$D156</f>
        <v>0</v>
      </c>
      <c r="I156" s="32">
        <f>INDEX('Mapping waste'!$D$5:$M$352,MATCH($B156,'Mapping waste'!$B$5:$B$352,0),MATCH(I$3,'Mapping waste'!$D$4:$M$4,0))*$D156</f>
        <v>0</v>
      </c>
      <c r="J156" s="32">
        <f>INDEX('Mapping waste'!$D$5:$M$352,MATCH($B156,'Mapping waste'!$B$5:$B$352,0),MATCH(J$3,'Mapping waste'!$D$4:$M$4,0))*$D156</f>
        <v>70365</v>
      </c>
      <c r="K156" s="32">
        <f>INDEX('Mapping waste'!$D$5:$M$352,MATCH($B156,'Mapping waste'!$B$5:$B$352,0),MATCH(K$3,'Mapping waste'!$D$4:$M$4,0))*$D156</f>
        <v>0</v>
      </c>
      <c r="L156" s="32">
        <f>INDEX('Mapping waste'!$D$5:$M$352,MATCH($B156,'Mapping waste'!$B$5:$B$352,0),MATCH(L$3,'Mapping waste'!$D$4:$M$4,0))*$D156</f>
        <v>0</v>
      </c>
      <c r="M156" s="32">
        <f>INDEX('Mapping waste'!$D$5:$M$352,MATCH($B156,'Mapping waste'!$B$5:$B$352,0),MATCH(M$3,'Mapping waste'!$D$4:$M$4,0))*$D156</f>
        <v>0</v>
      </c>
      <c r="N156" s="32">
        <f>INDEX('Mapping waste'!$D$5:$M$352,MATCH($B156,'Mapping waste'!$B$5:$B$352,0),MATCH(N$3,'Mapping waste'!$D$4:$M$4,0))*$D156</f>
        <v>0</v>
      </c>
      <c r="O156" s="32">
        <f>INDEX('Mapping waste'!$D$5:$M$352,MATCH($B156,'Mapping waste'!$B$5:$B$352,0),MATCH(O$3,'Mapping waste'!$D$4:$M$4,0))*$D156</f>
        <v>0</v>
      </c>
      <c r="P156" s="32">
        <f>INDEX('Mapping waste'!$D$5:$M$352,MATCH($B156,'Mapping waste'!$B$5:$B$352,0),MATCH(P$3,'Mapping waste'!$D$4:$M$4,0))*$D156</f>
        <v>0</v>
      </c>
      <c r="Q156" s="32">
        <f>INDEX('Mapping waste'!$D$5:$M$352,MATCH($B156,'Mapping waste'!$B$5:$B$352,0),MATCH(Q$3,'Mapping waste'!$D$4:$M$4,0))*$D156</f>
        <v>0</v>
      </c>
    </row>
    <row r="157" spans="1:17" x14ac:dyDescent="0.45">
      <c r="A157" s="10" t="s">
        <v>567</v>
      </c>
      <c r="B157" s="10" t="s">
        <v>568</v>
      </c>
      <c r="C157" s="10" t="s">
        <v>174</v>
      </c>
      <c r="D157" s="32">
        <f>INDEX('ONS data MYE 5'!$E$6:$E$445, MATCH($B157,'ONS data MYE 5'!$B$6:$B$445,0))</f>
        <v>110400</v>
      </c>
      <c r="E157" s="32">
        <f>INDEX('ONS data MYE 5'!$F$6:$F$445, MATCH($B157,'ONS data MYE 5'!$B$6:$B$445,0))</f>
        <v>977</v>
      </c>
      <c r="F157" s="32">
        <f t="shared" si="4"/>
        <v>6.8844866520427823</v>
      </c>
      <c r="G157" s="32">
        <f t="shared" si="5"/>
        <v>47.39615646215524</v>
      </c>
      <c r="H157" s="32">
        <f>INDEX('Mapping waste'!$D$5:$M$352,MATCH($B157,'Mapping waste'!$B$5:$B$352,0),MATCH(H$3,'Mapping waste'!$D$4:$M$4,0))*$D157</f>
        <v>0</v>
      </c>
      <c r="I157" s="32">
        <f>INDEX('Mapping waste'!$D$5:$M$352,MATCH($B157,'Mapping waste'!$B$5:$B$352,0),MATCH(I$3,'Mapping waste'!$D$4:$M$4,0))*$D157</f>
        <v>0</v>
      </c>
      <c r="J157" s="32">
        <f>INDEX('Mapping waste'!$D$5:$M$352,MATCH($B157,'Mapping waste'!$B$5:$B$352,0),MATCH(J$3,'Mapping waste'!$D$4:$M$4,0))*$D157</f>
        <v>110400</v>
      </c>
      <c r="K157" s="32">
        <f>INDEX('Mapping waste'!$D$5:$M$352,MATCH($B157,'Mapping waste'!$B$5:$B$352,0),MATCH(K$3,'Mapping waste'!$D$4:$M$4,0))*$D157</f>
        <v>0</v>
      </c>
      <c r="L157" s="32">
        <f>INDEX('Mapping waste'!$D$5:$M$352,MATCH($B157,'Mapping waste'!$B$5:$B$352,0),MATCH(L$3,'Mapping waste'!$D$4:$M$4,0))*$D157</f>
        <v>0</v>
      </c>
      <c r="M157" s="32">
        <f>INDEX('Mapping waste'!$D$5:$M$352,MATCH($B157,'Mapping waste'!$B$5:$B$352,0),MATCH(M$3,'Mapping waste'!$D$4:$M$4,0))*$D157</f>
        <v>0</v>
      </c>
      <c r="N157" s="32">
        <f>INDEX('Mapping waste'!$D$5:$M$352,MATCH($B157,'Mapping waste'!$B$5:$B$352,0),MATCH(N$3,'Mapping waste'!$D$4:$M$4,0))*$D157</f>
        <v>0</v>
      </c>
      <c r="O157" s="32">
        <f>INDEX('Mapping waste'!$D$5:$M$352,MATCH($B157,'Mapping waste'!$B$5:$B$352,0),MATCH(O$3,'Mapping waste'!$D$4:$M$4,0))*$D157</f>
        <v>0</v>
      </c>
      <c r="P157" s="32">
        <f>INDEX('Mapping waste'!$D$5:$M$352,MATCH($B157,'Mapping waste'!$B$5:$B$352,0),MATCH(P$3,'Mapping waste'!$D$4:$M$4,0))*$D157</f>
        <v>0</v>
      </c>
      <c r="Q157" s="32">
        <f>INDEX('Mapping waste'!$D$5:$M$352,MATCH($B157,'Mapping waste'!$B$5:$B$352,0),MATCH(Q$3,'Mapping waste'!$D$4:$M$4,0))*$D157</f>
        <v>0</v>
      </c>
    </row>
    <row r="158" spans="1:17" x14ac:dyDescent="0.45">
      <c r="A158" s="10" t="s">
        <v>569</v>
      </c>
      <c r="B158" s="10" t="s">
        <v>570</v>
      </c>
      <c r="C158" s="10" t="s">
        <v>174</v>
      </c>
      <c r="D158" s="32">
        <f>INDEX('ONS data MYE 5'!$E$6:$E$445, MATCH($B158,'ONS data MYE 5'!$B$6:$B$445,0))</f>
        <v>113881</v>
      </c>
      <c r="E158" s="32">
        <f>INDEX('ONS data MYE 5'!$F$6:$F$445, MATCH($B158,'ONS data MYE 5'!$B$6:$B$445,0))</f>
        <v>328</v>
      </c>
      <c r="F158" s="32">
        <f t="shared" si="4"/>
        <v>5.7930136083841441</v>
      </c>
      <c r="G158" s="32">
        <f t="shared" si="5"/>
        <v>33.559006666923885</v>
      </c>
      <c r="H158" s="32">
        <f>INDEX('Mapping waste'!$D$5:$M$352,MATCH($B158,'Mapping waste'!$B$5:$B$352,0),MATCH(H$3,'Mapping waste'!$D$4:$M$4,0))*$D158</f>
        <v>0</v>
      </c>
      <c r="I158" s="32">
        <f>INDEX('Mapping waste'!$D$5:$M$352,MATCH($B158,'Mapping waste'!$B$5:$B$352,0),MATCH(I$3,'Mapping waste'!$D$4:$M$4,0))*$D158</f>
        <v>0</v>
      </c>
      <c r="J158" s="32">
        <f>INDEX('Mapping waste'!$D$5:$M$352,MATCH($B158,'Mapping waste'!$B$5:$B$352,0),MATCH(J$3,'Mapping waste'!$D$4:$M$4,0))*$D158</f>
        <v>113881</v>
      </c>
      <c r="K158" s="32">
        <f>INDEX('Mapping waste'!$D$5:$M$352,MATCH($B158,'Mapping waste'!$B$5:$B$352,0),MATCH(K$3,'Mapping waste'!$D$4:$M$4,0))*$D158</f>
        <v>0</v>
      </c>
      <c r="L158" s="32">
        <f>INDEX('Mapping waste'!$D$5:$M$352,MATCH($B158,'Mapping waste'!$B$5:$B$352,0),MATCH(L$3,'Mapping waste'!$D$4:$M$4,0))*$D158</f>
        <v>0</v>
      </c>
      <c r="M158" s="32">
        <f>INDEX('Mapping waste'!$D$5:$M$352,MATCH($B158,'Mapping waste'!$B$5:$B$352,0),MATCH(M$3,'Mapping waste'!$D$4:$M$4,0))*$D158</f>
        <v>0</v>
      </c>
      <c r="N158" s="32">
        <f>INDEX('Mapping waste'!$D$5:$M$352,MATCH($B158,'Mapping waste'!$B$5:$B$352,0),MATCH(N$3,'Mapping waste'!$D$4:$M$4,0))*$D158</f>
        <v>0</v>
      </c>
      <c r="O158" s="32">
        <f>INDEX('Mapping waste'!$D$5:$M$352,MATCH($B158,'Mapping waste'!$B$5:$B$352,0),MATCH(O$3,'Mapping waste'!$D$4:$M$4,0))*$D158</f>
        <v>0</v>
      </c>
      <c r="P158" s="32">
        <f>INDEX('Mapping waste'!$D$5:$M$352,MATCH($B158,'Mapping waste'!$B$5:$B$352,0),MATCH(P$3,'Mapping waste'!$D$4:$M$4,0))*$D158</f>
        <v>0</v>
      </c>
      <c r="Q158" s="32">
        <f>INDEX('Mapping waste'!$D$5:$M$352,MATCH($B158,'Mapping waste'!$B$5:$B$352,0),MATCH(Q$3,'Mapping waste'!$D$4:$M$4,0))*$D158</f>
        <v>0</v>
      </c>
    </row>
    <row r="159" spans="1:17" x14ac:dyDescent="0.45">
      <c r="A159" s="10" t="s">
        <v>571</v>
      </c>
      <c r="B159" s="10" t="s">
        <v>572</v>
      </c>
      <c r="C159" s="10" t="s">
        <v>174</v>
      </c>
      <c r="D159" s="32">
        <f>INDEX('ONS data MYE 5'!$E$6:$E$445, MATCH($B159,'ONS data MYE 5'!$B$6:$B$445,0))</f>
        <v>110426</v>
      </c>
      <c r="E159" s="32">
        <f>INDEX('ONS data MYE 5'!$F$6:$F$445, MATCH($B159,'ONS data MYE 5'!$B$6:$B$445,0))</f>
        <v>391</v>
      </c>
      <c r="F159" s="32">
        <f t="shared" si="4"/>
        <v>5.9687075599853658</v>
      </c>
      <c r="G159" s="32">
        <f t="shared" si="5"/>
        <v>35.625469936626459</v>
      </c>
      <c r="H159" s="32">
        <f>INDEX('Mapping waste'!$D$5:$M$352,MATCH($B159,'Mapping waste'!$B$5:$B$352,0),MATCH(H$3,'Mapping waste'!$D$4:$M$4,0))*$D159</f>
        <v>0</v>
      </c>
      <c r="I159" s="32">
        <f>INDEX('Mapping waste'!$D$5:$M$352,MATCH($B159,'Mapping waste'!$B$5:$B$352,0),MATCH(I$3,'Mapping waste'!$D$4:$M$4,0))*$D159</f>
        <v>0</v>
      </c>
      <c r="J159" s="32">
        <f>INDEX('Mapping waste'!$D$5:$M$352,MATCH($B159,'Mapping waste'!$B$5:$B$352,0),MATCH(J$3,'Mapping waste'!$D$4:$M$4,0))*$D159</f>
        <v>110426</v>
      </c>
      <c r="K159" s="32">
        <f>INDEX('Mapping waste'!$D$5:$M$352,MATCH($B159,'Mapping waste'!$B$5:$B$352,0),MATCH(K$3,'Mapping waste'!$D$4:$M$4,0))*$D159</f>
        <v>0</v>
      </c>
      <c r="L159" s="32">
        <f>INDEX('Mapping waste'!$D$5:$M$352,MATCH($B159,'Mapping waste'!$B$5:$B$352,0),MATCH(L$3,'Mapping waste'!$D$4:$M$4,0))*$D159</f>
        <v>0</v>
      </c>
      <c r="M159" s="32">
        <f>INDEX('Mapping waste'!$D$5:$M$352,MATCH($B159,'Mapping waste'!$B$5:$B$352,0),MATCH(M$3,'Mapping waste'!$D$4:$M$4,0))*$D159</f>
        <v>0</v>
      </c>
      <c r="N159" s="32">
        <f>INDEX('Mapping waste'!$D$5:$M$352,MATCH($B159,'Mapping waste'!$B$5:$B$352,0),MATCH(N$3,'Mapping waste'!$D$4:$M$4,0))*$D159</f>
        <v>0</v>
      </c>
      <c r="O159" s="32">
        <f>INDEX('Mapping waste'!$D$5:$M$352,MATCH($B159,'Mapping waste'!$B$5:$B$352,0),MATCH(O$3,'Mapping waste'!$D$4:$M$4,0))*$D159</f>
        <v>0</v>
      </c>
      <c r="P159" s="32">
        <f>INDEX('Mapping waste'!$D$5:$M$352,MATCH($B159,'Mapping waste'!$B$5:$B$352,0),MATCH(P$3,'Mapping waste'!$D$4:$M$4,0))*$D159</f>
        <v>0</v>
      </c>
      <c r="Q159" s="32">
        <f>INDEX('Mapping waste'!$D$5:$M$352,MATCH($B159,'Mapping waste'!$B$5:$B$352,0),MATCH(Q$3,'Mapping waste'!$D$4:$M$4,0))*$D159</f>
        <v>0</v>
      </c>
    </row>
    <row r="160" spans="1:17" x14ac:dyDescent="0.45">
      <c r="A160" s="10" t="s">
        <v>573</v>
      </c>
      <c r="B160" s="10" t="s">
        <v>574</v>
      </c>
      <c r="C160" s="10" t="s">
        <v>174</v>
      </c>
      <c r="D160" s="32">
        <f>INDEX('ONS data MYE 5'!$E$6:$E$445, MATCH($B160,'ONS data MYE 5'!$B$6:$B$445,0))</f>
        <v>284813</v>
      </c>
      <c r="E160" s="32">
        <f>INDEX('ONS data MYE 5'!$F$6:$F$445, MATCH($B160,'ONS data MYE 5'!$B$6:$B$445,0))</f>
        <v>2037</v>
      </c>
      <c r="F160" s="32">
        <f t="shared" si="4"/>
        <v>7.6192334162268054</v>
      </c>
      <c r="G160" s="32">
        <f t="shared" si="5"/>
        <v>58.052717850947197</v>
      </c>
      <c r="H160" s="32">
        <f>INDEX('Mapping waste'!$D$5:$M$352,MATCH($B160,'Mapping waste'!$B$5:$B$352,0),MATCH(H$3,'Mapping waste'!$D$4:$M$4,0))*$D160</f>
        <v>0</v>
      </c>
      <c r="I160" s="32">
        <f>INDEX('Mapping waste'!$D$5:$M$352,MATCH($B160,'Mapping waste'!$B$5:$B$352,0),MATCH(I$3,'Mapping waste'!$D$4:$M$4,0))*$D160</f>
        <v>0</v>
      </c>
      <c r="J160" s="32">
        <f>INDEX('Mapping waste'!$D$5:$M$352,MATCH($B160,'Mapping waste'!$B$5:$B$352,0),MATCH(J$3,'Mapping waste'!$D$4:$M$4,0))*$D160</f>
        <v>284813</v>
      </c>
      <c r="K160" s="32">
        <f>INDEX('Mapping waste'!$D$5:$M$352,MATCH($B160,'Mapping waste'!$B$5:$B$352,0),MATCH(K$3,'Mapping waste'!$D$4:$M$4,0))*$D160</f>
        <v>0</v>
      </c>
      <c r="L160" s="32">
        <f>INDEX('Mapping waste'!$D$5:$M$352,MATCH($B160,'Mapping waste'!$B$5:$B$352,0),MATCH(L$3,'Mapping waste'!$D$4:$M$4,0))*$D160</f>
        <v>0</v>
      </c>
      <c r="M160" s="32">
        <f>INDEX('Mapping waste'!$D$5:$M$352,MATCH($B160,'Mapping waste'!$B$5:$B$352,0),MATCH(M$3,'Mapping waste'!$D$4:$M$4,0))*$D160</f>
        <v>0</v>
      </c>
      <c r="N160" s="32">
        <f>INDEX('Mapping waste'!$D$5:$M$352,MATCH($B160,'Mapping waste'!$B$5:$B$352,0),MATCH(N$3,'Mapping waste'!$D$4:$M$4,0))*$D160</f>
        <v>0</v>
      </c>
      <c r="O160" s="32">
        <f>INDEX('Mapping waste'!$D$5:$M$352,MATCH($B160,'Mapping waste'!$B$5:$B$352,0),MATCH(O$3,'Mapping waste'!$D$4:$M$4,0))*$D160</f>
        <v>0</v>
      </c>
      <c r="P160" s="32">
        <f>INDEX('Mapping waste'!$D$5:$M$352,MATCH($B160,'Mapping waste'!$B$5:$B$352,0),MATCH(P$3,'Mapping waste'!$D$4:$M$4,0))*$D160</f>
        <v>0</v>
      </c>
      <c r="Q160" s="32">
        <f>INDEX('Mapping waste'!$D$5:$M$352,MATCH($B160,'Mapping waste'!$B$5:$B$352,0),MATCH(Q$3,'Mapping waste'!$D$4:$M$4,0))*$D160</f>
        <v>0</v>
      </c>
    </row>
    <row r="161" spans="1:17" x14ac:dyDescent="0.45">
      <c r="A161" s="10" t="s">
        <v>575</v>
      </c>
      <c r="B161" s="10" t="s">
        <v>576</v>
      </c>
      <c r="C161" s="10" t="s">
        <v>174</v>
      </c>
      <c r="D161" s="32">
        <f>INDEX('ONS data MYE 5'!$E$6:$E$445, MATCH($B161,'ONS data MYE 5'!$B$6:$B$445,0))</f>
        <v>189628</v>
      </c>
      <c r="E161" s="32">
        <f>INDEX('ONS data MYE 5'!$F$6:$F$445, MATCH($B161,'ONS data MYE 5'!$B$6:$B$445,0))</f>
        <v>1907</v>
      </c>
      <c r="F161" s="32">
        <f t="shared" si="4"/>
        <v>7.5532866056004186</v>
      </c>
      <c r="G161" s="32">
        <f t="shared" si="5"/>
        <v>57.052138546342697</v>
      </c>
      <c r="H161" s="32">
        <f>INDEX('Mapping waste'!$D$5:$M$352,MATCH($B161,'Mapping waste'!$B$5:$B$352,0),MATCH(H$3,'Mapping waste'!$D$4:$M$4,0))*$D161</f>
        <v>0</v>
      </c>
      <c r="I161" s="32">
        <f>INDEX('Mapping waste'!$D$5:$M$352,MATCH($B161,'Mapping waste'!$B$5:$B$352,0),MATCH(I$3,'Mapping waste'!$D$4:$M$4,0))*$D161</f>
        <v>0</v>
      </c>
      <c r="J161" s="32">
        <f>INDEX('Mapping waste'!$D$5:$M$352,MATCH($B161,'Mapping waste'!$B$5:$B$352,0),MATCH(J$3,'Mapping waste'!$D$4:$M$4,0))*$D161</f>
        <v>189628</v>
      </c>
      <c r="K161" s="32">
        <f>INDEX('Mapping waste'!$D$5:$M$352,MATCH($B161,'Mapping waste'!$B$5:$B$352,0),MATCH(K$3,'Mapping waste'!$D$4:$M$4,0))*$D161</f>
        <v>0</v>
      </c>
      <c r="L161" s="32">
        <f>INDEX('Mapping waste'!$D$5:$M$352,MATCH($B161,'Mapping waste'!$B$5:$B$352,0),MATCH(L$3,'Mapping waste'!$D$4:$M$4,0))*$D161</f>
        <v>0</v>
      </c>
      <c r="M161" s="32">
        <f>INDEX('Mapping waste'!$D$5:$M$352,MATCH($B161,'Mapping waste'!$B$5:$B$352,0),MATCH(M$3,'Mapping waste'!$D$4:$M$4,0))*$D161</f>
        <v>0</v>
      </c>
      <c r="N161" s="32">
        <f>INDEX('Mapping waste'!$D$5:$M$352,MATCH($B161,'Mapping waste'!$B$5:$B$352,0),MATCH(N$3,'Mapping waste'!$D$4:$M$4,0))*$D161</f>
        <v>0</v>
      </c>
      <c r="O161" s="32">
        <f>INDEX('Mapping waste'!$D$5:$M$352,MATCH($B161,'Mapping waste'!$B$5:$B$352,0),MATCH(O$3,'Mapping waste'!$D$4:$M$4,0))*$D161</f>
        <v>0</v>
      </c>
      <c r="P161" s="32">
        <f>INDEX('Mapping waste'!$D$5:$M$352,MATCH($B161,'Mapping waste'!$B$5:$B$352,0),MATCH(P$3,'Mapping waste'!$D$4:$M$4,0))*$D161</f>
        <v>0</v>
      </c>
      <c r="Q161" s="32">
        <f>INDEX('Mapping waste'!$D$5:$M$352,MATCH($B161,'Mapping waste'!$B$5:$B$352,0),MATCH(Q$3,'Mapping waste'!$D$4:$M$4,0))*$D161</f>
        <v>0</v>
      </c>
    </row>
    <row r="162" spans="1:17" x14ac:dyDescent="0.45">
      <c r="A162" s="10" t="s">
        <v>577</v>
      </c>
      <c r="B162" s="10" t="s">
        <v>578</v>
      </c>
      <c r="C162" s="10" t="s">
        <v>174</v>
      </c>
      <c r="D162" s="32">
        <f>INDEX('ONS data MYE 5'!$E$6:$E$445, MATCH($B162,'ONS data MYE 5'!$B$6:$B$445,0))</f>
        <v>545501</v>
      </c>
      <c r="E162" s="32">
        <f>INDEX('ONS data MYE 5'!$F$6:$F$445, MATCH($B162,'ONS data MYE 5'!$B$6:$B$445,0))</f>
        <v>4717</v>
      </c>
      <c r="F162" s="32">
        <f t="shared" si="4"/>
        <v>8.4589282832842621</v>
      </c>
      <c r="G162" s="32">
        <f t="shared" si="5"/>
        <v>71.553467701746428</v>
      </c>
      <c r="H162" s="32">
        <f>INDEX('Mapping waste'!$D$5:$M$352,MATCH($B162,'Mapping waste'!$B$5:$B$352,0),MATCH(H$3,'Mapping waste'!$D$4:$M$4,0))*$D162</f>
        <v>0</v>
      </c>
      <c r="I162" s="32">
        <f>INDEX('Mapping waste'!$D$5:$M$352,MATCH($B162,'Mapping waste'!$B$5:$B$352,0),MATCH(I$3,'Mapping waste'!$D$4:$M$4,0))*$D162</f>
        <v>0</v>
      </c>
      <c r="J162" s="32">
        <f>INDEX('Mapping waste'!$D$5:$M$352,MATCH($B162,'Mapping waste'!$B$5:$B$352,0),MATCH(J$3,'Mapping waste'!$D$4:$M$4,0))*$D162</f>
        <v>545501</v>
      </c>
      <c r="K162" s="32">
        <f>INDEX('Mapping waste'!$D$5:$M$352,MATCH($B162,'Mapping waste'!$B$5:$B$352,0),MATCH(K$3,'Mapping waste'!$D$4:$M$4,0))*$D162</f>
        <v>0</v>
      </c>
      <c r="L162" s="32">
        <f>INDEX('Mapping waste'!$D$5:$M$352,MATCH($B162,'Mapping waste'!$B$5:$B$352,0),MATCH(L$3,'Mapping waste'!$D$4:$M$4,0))*$D162</f>
        <v>0</v>
      </c>
      <c r="M162" s="32">
        <f>INDEX('Mapping waste'!$D$5:$M$352,MATCH($B162,'Mapping waste'!$B$5:$B$352,0),MATCH(M$3,'Mapping waste'!$D$4:$M$4,0))*$D162</f>
        <v>0</v>
      </c>
      <c r="N162" s="32">
        <f>INDEX('Mapping waste'!$D$5:$M$352,MATCH($B162,'Mapping waste'!$B$5:$B$352,0),MATCH(N$3,'Mapping waste'!$D$4:$M$4,0))*$D162</f>
        <v>0</v>
      </c>
      <c r="O162" s="32">
        <f>INDEX('Mapping waste'!$D$5:$M$352,MATCH($B162,'Mapping waste'!$B$5:$B$352,0),MATCH(O$3,'Mapping waste'!$D$4:$M$4,0))*$D162</f>
        <v>0</v>
      </c>
      <c r="P162" s="32">
        <f>INDEX('Mapping waste'!$D$5:$M$352,MATCH($B162,'Mapping waste'!$B$5:$B$352,0),MATCH(P$3,'Mapping waste'!$D$4:$M$4,0))*$D162</f>
        <v>0</v>
      </c>
      <c r="Q162" s="32">
        <f>INDEX('Mapping waste'!$D$5:$M$352,MATCH($B162,'Mapping waste'!$B$5:$B$352,0),MATCH(Q$3,'Mapping waste'!$D$4:$M$4,0))*$D162</f>
        <v>0</v>
      </c>
    </row>
    <row r="163" spans="1:17" x14ac:dyDescent="0.45">
      <c r="A163" s="10" t="s">
        <v>579</v>
      </c>
      <c r="B163" s="10" t="s">
        <v>580</v>
      </c>
      <c r="C163" s="10" t="s">
        <v>174</v>
      </c>
      <c r="D163" s="32">
        <f>INDEX('ONS data MYE 5'!$E$6:$E$445, MATCH($B163,'ONS data MYE 5'!$B$6:$B$445,0))</f>
        <v>233759</v>
      </c>
      <c r="E163" s="32">
        <f>INDEX('ONS data MYE 5'!$F$6:$F$445, MATCH($B163,'ONS data MYE 5'!$B$6:$B$445,0))</f>
        <v>1642</v>
      </c>
      <c r="F163" s="32">
        <f t="shared" si="4"/>
        <v>7.4036702900123732</v>
      </c>
      <c r="G163" s="32">
        <f t="shared" si="5"/>
        <v>54.814333763211899</v>
      </c>
      <c r="H163" s="32">
        <f>INDEX('Mapping waste'!$D$5:$M$352,MATCH($B163,'Mapping waste'!$B$5:$B$352,0),MATCH(H$3,'Mapping waste'!$D$4:$M$4,0))*$D163</f>
        <v>0</v>
      </c>
      <c r="I163" s="32">
        <f>INDEX('Mapping waste'!$D$5:$M$352,MATCH($B163,'Mapping waste'!$B$5:$B$352,0),MATCH(I$3,'Mapping waste'!$D$4:$M$4,0))*$D163</f>
        <v>0</v>
      </c>
      <c r="J163" s="32">
        <f>INDEX('Mapping waste'!$D$5:$M$352,MATCH($B163,'Mapping waste'!$B$5:$B$352,0),MATCH(J$3,'Mapping waste'!$D$4:$M$4,0))*$D163</f>
        <v>233759</v>
      </c>
      <c r="K163" s="32">
        <f>INDEX('Mapping waste'!$D$5:$M$352,MATCH($B163,'Mapping waste'!$B$5:$B$352,0),MATCH(K$3,'Mapping waste'!$D$4:$M$4,0))*$D163</f>
        <v>0</v>
      </c>
      <c r="L163" s="32">
        <f>INDEX('Mapping waste'!$D$5:$M$352,MATCH($B163,'Mapping waste'!$B$5:$B$352,0),MATCH(L$3,'Mapping waste'!$D$4:$M$4,0))*$D163</f>
        <v>0</v>
      </c>
      <c r="M163" s="32">
        <f>INDEX('Mapping waste'!$D$5:$M$352,MATCH($B163,'Mapping waste'!$B$5:$B$352,0),MATCH(M$3,'Mapping waste'!$D$4:$M$4,0))*$D163</f>
        <v>0</v>
      </c>
      <c r="N163" s="32">
        <f>INDEX('Mapping waste'!$D$5:$M$352,MATCH($B163,'Mapping waste'!$B$5:$B$352,0),MATCH(N$3,'Mapping waste'!$D$4:$M$4,0))*$D163</f>
        <v>0</v>
      </c>
      <c r="O163" s="32">
        <f>INDEX('Mapping waste'!$D$5:$M$352,MATCH($B163,'Mapping waste'!$B$5:$B$352,0),MATCH(O$3,'Mapping waste'!$D$4:$M$4,0))*$D163</f>
        <v>0</v>
      </c>
      <c r="P163" s="32">
        <f>INDEX('Mapping waste'!$D$5:$M$352,MATCH($B163,'Mapping waste'!$B$5:$B$352,0),MATCH(P$3,'Mapping waste'!$D$4:$M$4,0))*$D163</f>
        <v>0</v>
      </c>
      <c r="Q163" s="32">
        <f>INDEX('Mapping waste'!$D$5:$M$352,MATCH($B163,'Mapping waste'!$B$5:$B$352,0),MATCH(Q$3,'Mapping waste'!$D$4:$M$4,0))*$D163</f>
        <v>0</v>
      </c>
    </row>
    <row r="164" spans="1:17" x14ac:dyDescent="0.45">
      <c r="A164" s="10" t="s">
        <v>581</v>
      </c>
      <c r="B164" s="10" t="s">
        <v>582</v>
      </c>
      <c r="C164" s="10" t="s">
        <v>174</v>
      </c>
      <c r="D164" s="32">
        <f>INDEX('ONS data MYE 5'!$E$6:$E$445, MATCH($B164,'ONS data MYE 5'!$B$6:$B$445,0))</f>
        <v>218459</v>
      </c>
      <c r="E164" s="32">
        <f>INDEX('ONS data MYE 5'!$F$6:$F$445, MATCH($B164,'ONS data MYE 5'!$B$6:$B$445,0))</f>
        <v>1382</v>
      </c>
      <c r="F164" s="32">
        <f t="shared" si="4"/>
        <v>7.2312870043276156</v>
      </c>
      <c r="G164" s="32">
        <f t="shared" si="5"/>
        <v>52.29151173895746</v>
      </c>
      <c r="H164" s="32">
        <f>INDEX('Mapping waste'!$D$5:$M$352,MATCH($B164,'Mapping waste'!$B$5:$B$352,0),MATCH(H$3,'Mapping waste'!$D$4:$M$4,0))*$D164</f>
        <v>0</v>
      </c>
      <c r="I164" s="32">
        <f>INDEX('Mapping waste'!$D$5:$M$352,MATCH($B164,'Mapping waste'!$B$5:$B$352,0),MATCH(I$3,'Mapping waste'!$D$4:$M$4,0))*$D164</f>
        <v>0</v>
      </c>
      <c r="J164" s="32">
        <f>INDEX('Mapping waste'!$D$5:$M$352,MATCH($B164,'Mapping waste'!$B$5:$B$352,0),MATCH(J$3,'Mapping waste'!$D$4:$M$4,0))*$D164</f>
        <v>218459</v>
      </c>
      <c r="K164" s="32">
        <f>INDEX('Mapping waste'!$D$5:$M$352,MATCH($B164,'Mapping waste'!$B$5:$B$352,0),MATCH(K$3,'Mapping waste'!$D$4:$M$4,0))*$D164</f>
        <v>0</v>
      </c>
      <c r="L164" s="32">
        <f>INDEX('Mapping waste'!$D$5:$M$352,MATCH($B164,'Mapping waste'!$B$5:$B$352,0),MATCH(L$3,'Mapping waste'!$D$4:$M$4,0))*$D164</f>
        <v>0</v>
      </c>
      <c r="M164" s="32">
        <f>INDEX('Mapping waste'!$D$5:$M$352,MATCH($B164,'Mapping waste'!$B$5:$B$352,0),MATCH(M$3,'Mapping waste'!$D$4:$M$4,0))*$D164</f>
        <v>0</v>
      </c>
      <c r="N164" s="32">
        <f>INDEX('Mapping waste'!$D$5:$M$352,MATCH($B164,'Mapping waste'!$B$5:$B$352,0),MATCH(N$3,'Mapping waste'!$D$4:$M$4,0))*$D164</f>
        <v>0</v>
      </c>
      <c r="O164" s="32">
        <f>INDEX('Mapping waste'!$D$5:$M$352,MATCH($B164,'Mapping waste'!$B$5:$B$352,0),MATCH(O$3,'Mapping waste'!$D$4:$M$4,0))*$D164</f>
        <v>0</v>
      </c>
      <c r="P164" s="32">
        <f>INDEX('Mapping waste'!$D$5:$M$352,MATCH($B164,'Mapping waste'!$B$5:$B$352,0),MATCH(P$3,'Mapping waste'!$D$4:$M$4,0))*$D164</f>
        <v>0</v>
      </c>
      <c r="Q164" s="32">
        <f>INDEX('Mapping waste'!$D$5:$M$352,MATCH($B164,'Mapping waste'!$B$5:$B$352,0),MATCH(Q$3,'Mapping waste'!$D$4:$M$4,0))*$D164</f>
        <v>0</v>
      </c>
    </row>
    <row r="165" spans="1:17" x14ac:dyDescent="0.45">
      <c r="A165" s="10" t="s">
        <v>583</v>
      </c>
      <c r="B165" s="10" t="s">
        <v>584</v>
      </c>
      <c r="C165" s="10" t="s">
        <v>174</v>
      </c>
      <c r="D165" s="32">
        <f>INDEX('ONS data MYE 5'!$E$6:$E$445, MATCH($B165,'ONS data MYE 5'!$B$6:$B$445,0))</f>
        <v>251332</v>
      </c>
      <c r="E165" s="32">
        <f>INDEX('ONS data MYE 5'!$F$6:$F$445, MATCH($B165,'ONS data MYE 5'!$B$6:$B$445,0))</f>
        <v>2586</v>
      </c>
      <c r="F165" s="32">
        <f t="shared" si="4"/>
        <v>7.8578675593318028</v>
      </c>
      <c r="G165" s="32">
        <f t="shared" si="5"/>
        <v>61.746082579999147</v>
      </c>
      <c r="H165" s="32">
        <f>INDEX('Mapping waste'!$D$5:$M$352,MATCH($B165,'Mapping waste'!$B$5:$B$352,0),MATCH(H$3,'Mapping waste'!$D$4:$M$4,0))*$D165</f>
        <v>0</v>
      </c>
      <c r="I165" s="32">
        <f>INDEX('Mapping waste'!$D$5:$M$352,MATCH($B165,'Mapping waste'!$B$5:$B$352,0),MATCH(I$3,'Mapping waste'!$D$4:$M$4,0))*$D165</f>
        <v>0</v>
      </c>
      <c r="J165" s="32">
        <f>INDEX('Mapping waste'!$D$5:$M$352,MATCH($B165,'Mapping waste'!$B$5:$B$352,0),MATCH(J$3,'Mapping waste'!$D$4:$M$4,0))*$D165</f>
        <v>251332</v>
      </c>
      <c r="K165" s="32">
        <f>INDEX('Mapping waste'!$D$5:$M$352,MATCH($B165,'Mapping waste'!$B$5:$B$352,0),MATCH(K$3,'Mapping waste'!$D$4:$M$4,0))*$D165</f>
        <v>0</v>
      </c>
      <c r="L165" s="32">
        <f>INDEX('Mapping waste'!$D$5:$M$352,MATCH($B165,'Mapping waste'!$B$5:$B$352,0),MATCH(L$3,'Mapping waste'!$D$4:$M$4,0))*$D165</f>
        <v>0</v>
      </c>
      <c r="M165" s="32">
        <f>INDEX('Mapping waste'!$D$5:$M$352,MATCH($B165,'Mapping waste'!$B$5:$B$352,0),MATCH(M$3,'Mapping waste'!$D$4:$M$4,0))*$D165</f>
        <v>0</v>
      </c>
      <c r="N165" s="32">
        <f>INDEX('Mapping waste'!$D$5:$M$352,MATCH($B165,'Mapping waste'!$B$5:$B$352,0),MATCH(N$3,'Mapping waste'!$D$4:$M$4,0))*$D165</f>
        <v>0</v>
      </c>
      <c r="O165" s="32">
        <f>INDEX('Mapping waste'!$D$5:$M$352,MATCH($B165,'Mapping waste'!$B$5:$B$352,0),MATCH(O$3,'Mapping waste'!$D$4:$M$4,0))*$D165</f>
        <v>0</v>
      </c>
      <c r="P165" s="32">
        <f>INDEX('Mapping waste'!$D$5:$M$352,MATCH($B165,'Mapping waste'!$B$5:$B$352,0),MATCH(P$3,'Mapping waste'!$D$4:$M$4,0))*$D165</f>
        <v>0</v>
      </c>
      <c r="Q165" s="32">
        <f>INDEX('Mapping waste'!$D$5:$M$352,MATCH($B165,'Mapping waste'!$B$5:$B$352,0),MATCH(Q$3,'Mapping waste'!$D$4:$M$4,0))*$D165</f>
        <v>0</v>
      </c>
    </row>
    <row r="166" spans="1:17" x14ac:dyDescent="0.45">
      <c r="A166" s="10" t="s">
        <v>585</v>
      </c>
      <c r="B166" s="10" t="s">
        <v>586</v>
      </c>
      <c r="C166" s="10" t="s">
        <v>174</v>
      </c>
      <c r="D166" s="32">
        <f>INDEX('ONS data MYE 5'!$E$6:$E$445, MATCH($B166,'ONS data MYE 5'!$B$6:$B$445,0))</f>
        <v>291045</v>
      </c>
      <c r="E166" s="32">
        <f>INDEX('ONS data MYE 5'!$F$6:$F$445, MATCH($B166,'ONS data MYE 5'!$B$6:$B$445,0))</f>
        <v>2309</v>
      </c>
      <c r="F166" s="32">
        <f t="shared" si="4"/>
        <v>7.7445698093544957</v>
      </c>
      <c r="G166" s="32">
        <f t="shared" si="5"/>
        <v>59.978361531965128</v>
      </c>
      <c r="H166" s="32">
        <f>INDEX('Mapping waste'!$D$5:$M$352,MATCH($B166,'Mapping waste'!$B$5:$B$352,0),MATCH(H$3,'Mapping waste'!$D$4:$M$4,0))*$D166</f>
        <v>0</v>
      </c>
      <c r="I166" s="32">
        <f>INDEX('Mapping waste'!$D$5:$M$352,MATCH($B166,'Mapping waste'!$B$5:$B$352,0),MATCH(I$3,'Mapping waste'!$D$4:$M$4,0))*$D166</f>
        <v>0</v>
      </c>
      <c r="J166" s="32">
        <f>INDEX('Mapping waste'!$D$5:$M$352,MATCH($B166,'Mapping waste'!$B$5:$B$352,0),MATCH(J$3,'Mapping waste'!$D$4:$M$4,0))*$D166</f>
        <v>291045</v>
      </c>
      <c r="K166" s="32">
        <f>INDEX('Mapping waste'!$D$5:$M$352,MATCH($B166,'Mapping waste'!$B$5:$B$352,0),MATCH(K$3,'Mapping waste'!$D$4:$M$4,0))*$D166</f>
        <v>0</v>
      </c>
      <c r="L166" s="32">
        <f>INDEX('Mapping waste'!$D$5:$M$352,MATCH($B166,'Mapping waste'!$B$5:$B$352,0),MATCH(L$3,'Mapping waste'!$D$4:$M$4,0))*$D166</f>
        <v>0</v>
      </c>
      <c r="M166" s="32">
        <f>INDEX('Mapping waste'!$D$5:$M$352,MATCH($B166,'Mapping waste'!$B$5:$B$352,0),MATCH(M$3,'Mapping waste'!$D$4:$M$4,0))*$D166</f>
        <v>0</v>
      </c>
      <c r="N166" s="32">
        <f>INDEX('Mapping waste'!$D$5:$M$352,MATCH($B166,'Mapping waste'!$B$5:$B$352,0),MATCH(N$3,'Mapping waste'!$D$4:$M$4,0))*$D166</f>
        <v>0</v>
      </c>
      <c r="O166" s="32">
        <f>INDEX('Mapping waste'!$D$5:$M$352,MATCH($B166,'Mapping waste'!$B$5:$B$352,0),MATCH(O$3,'Mapping waste'!$D$4:$M$4,0))*$D166</f>
        <v>0</v>
      </c>
      <c r="P166" s="32">
        <f>INDEX('Mapping waste'!$D$5:$M$352,MATCH($B166,'Mapping waste'!$B$5:$B$352,0),MATCH(P$3,'Mapping waste'!$D$4:$M$4,0))*$D166</f>
        <v>0</v>
      </c>
      <c r="Q166" s="32">
        <f>INDEX('Mapping waste'!$D$5:$M$352,MATCH($B166,'Mapping waste'!$B$5:$B$352,0),MATCH(Q$3,'Mapping waste'!$D$4:$M$4,0))*$D166</f>
        <v>0</v>
      </c>
    </row>
    <row r="167" spans="1:17" x14ac:dyDescent="0.45">
      <c r="A167" s="10" t="s">
        <v>587</v>
      </c>
      <c r="B167" s="10" t="s">
        <v>588</v>
      </c>
      <c r="C167" s="10" t="s">
        <v>174</v>
      </c>
      <c r="D167" s="32">
        <f>INDEX('ONS data MYE 5'!$E$6:$E$445, MATCH($B167,'ONS data MYE 5'!$B$6:$B$445,0))</f>
        <v>224119</v>
      </c>
      <c r="E167" s="32">
        <f>INDEX('ONS data MYE 5'!$F$6:$F$445, MATCH($B167,'ONS data MYE 5'!$B$6:$B$445,0))</f>
        <v>2173</v>
      </c>
      <c r="F167" s="32">
        <f t="shared" si="4"/>
        <v>7.6838639802564295</v>
      </c>
      <c r="G167" s="32">
        <f t="shared" si="5"/>
        <v>59.041765667082181</v>
      </c>
      <c r="H167" s="32">
        <f>INDEX('Mapping waste'!$D$5:$M$352,MATCH($B167,'Mapping waste'!$B$5:$B$352,0),MATCH(H$3,'Mapping waste'!$D$4:$M$4,0))*$D167</f>
        <v>0</v>
      </c>
      <c r="I167" s="32">
        <f>INDEX('Mapping waste'!$D$5:$M$352,MATCH($B167,'Mapping waste'!$B$5:$B$352,0),MATCH(I$3,'Mapping waste'!$D$4:$M$4,0))*$D167</f>
        <v>0</v>
      </c>
      <c r="J167" s="32">
        <f>INDEX('Mapping waste'!$D$5:$M$352,MATCH($B167,'Mapping waste'!$B$5:$B$352,0),MATCH(J$3,'Mapping waste'!$D$4:$M$4,0))*$D167</f>
        <v>224119</v>
      </c>
      <c r="K167" s="32">
        <f>INDEX('Mapping waste'!$D$5:$M$352,MATCH($B167,'Mapping waste'!$B$5:$B$352,0),MATCH(K$3,'Mapping waste'!$D$4:$M$4,0))*$D167</f>
        <v>0</v>
      </c>
      <c r="L167" s="32">
        <f>INDEX('Mapping waste'!$D$5:$M$352,MATCH($B167,'Mapping waste'!$B$5:$B$352,0),MATCH(L$3,'Mapping waste'!$D$4:$M$4,0))*$D167</f>
        <v>0</v>
      </c>
      <c r="M167" s="32">
        <f>INDEX('Mapping waste'!$D$5:$M$352,MATCH($B167,'Mapping waste'!$B$5:$B$352,0),MATCH(M$3,'Mapping waste'!$D$4:$M$4,0))*$D167</f>
        <v>0</v>
      </c>
      <c r="N167" s="32">
        <f>INDEX('Mapping waste'!$D$5:$M$352,MATCH($B167,'Mapping waste'!$B$5:$B$352,0),MATCH(N$3,'Mapping waste'!$D$4:$M$4,0))*$D167</f>
        <v>0</v>
      </c>
      <c r="O167" s="32">
        <f>INDEX('Mapping waste'!$D$5:$M$352,MATCH($B167,'Mapping waste'!$B$5:$B$352,0),MATCH(O$3,'Mapping waste'!$D$4:$M$4,0))*$D167</f>
        <v>0</v>
      </c>
      <c r="P167" s="32">
        <f>INDEX('Mapping waste'!$D$5:$M$352,MATCH($B167,'Mapping waste'!$B$5:$B$352,0),MATCH(P$3,'Mapping waste'!$D$4:$M$4,0))*$D167</f>
        <v>0</v>
      </c>
      <c r="Q167" s="32">
        <f>INDEX('Mapping waste'!$D$5:$M$352,MATCH($B167,'Mapping waste'!$B$5:$B$352,0),MATCH(Q$3,'Mapping waste'!$D$4:$M$4,0))*$D167</f>
        <v>0</v>
      </c>
    </row>
    <row r="168" spans="1:17" x14ac:dyDescent="0.45">
      <c r="A168" s="10" t="s">
        <v>589</v>
      </c>
      <c r="B168" s="10" t="s">
        <v>590</v>
      </c>
      <c r="C168" s="10" t="s">
        <v>174</v>
      </c>
      <c r="D168" s="32">
        <f>INDEX('ONS data MYE 5'!$E$6:$E$445, MATCH($B168,'ONS data MYE 5'!$B$6:$B$445,0))</f>
        <v>235493</v>
      </c>
      <c r="E168" s="32">
        <f>INDEX('ONS data MYE 5'!$F$6:$F$445, MATCH($B168,'ONS data MYE 5'!$B$6:$B$445,0))</f>
        <v>2221</v>
      </c>
      <c r="F168" s="32">
        <f t="shared" si="4"/>
        <v>7.7057128238944275</v>
      </c>
      <c r="G168" s="32">
        <f t="shared" si="5"/>
        <v>59.378010124331034</v>
      </c>
      <c r="H168" s="32">
        <f>INDEX('Mapping waste'!$D$5:$M$352,MATCH($B168,'Mapping waste'!$B$5:$B$352,0),MATCH(H$3,'Mapping waste'!$D$4:$M$4,0))*$D168</f>
        <v>0</v>
      </c>
      <c r="I168" s="32">
        <f>INDEX('Mapping waste'!$D$5:$M$352,MATCH($B168,'Mapping waste'!$B$5:$B$352,0),MATCH(I$3,'Mapping waste'!$D$4:$M$4,0))*$D168</f>
        <v>0</v>
      </c>
      <c r="J168" s="32">
        <f>INDEX('Mapping waste'!$D$5:$M$352,MATCH($B168,'Mapping waste'!$B$5:$B$352,0),MATCH(J$3,'Mapping waste'!$D$4:$M$4,0))*$D168</f>
        <v>235493</v>
      </c>
      <c r="K168" s="32">
        <f>INDEX('Mapping waste'!$D$5:$M$352,MATCH($B168,'Mapping waste'!$B$5:$B$352,0),MATCH(K$3,'Mapping waste'!$D$4:$M$4,0))*$D168</f>
        <v>0</v>
      </c>
      <c r="L168" s="32">
        <f>INDEX('Mapping waste'!$D$5:$M$352,MATCH($B168,'Mapping waste'!$B$5:$B$352,0),MATCH(L$3,'Mapping waste'!$D$4:$M$4,0))*$D168</f>
        <v>0</v>
      </c>
      <c r="M168" s="32">
        <f>INDEX('Mapping waste'!$D$5:$M$352,MATCH($B168,'Mapping waste'!$B$5:$B$352,0),MATCH(M$3,'Mapping waste'!$D$4:$M$4,0))*$D168</f>
        <v>0</v>
      </c>
      <c r="N168" s="32">
        <f>INDEX('Mapping waste'!$D$5:$M$352,MATCH($B168,'Mapping waste'!$B$5:$B$352,0),MATCH(N$3,'Mapping waste'!$D$4:$M$4,0))*$D168</f>
        <v>0</v>
      </c>
      <c r="O168" s="32">
        <f>INDEX('Mapping waste'!$D$5:$M$352,MATCH($B168,'Mapping waste'!$B$5:$B$352,0),MATCH(O$3,'Mapping waste'!$D$4:$M$4,0))*$D168</f>
        <v>0</v>
      </c>
      <c r="P168" s="32">
        <f>INDEX('Mapping waste'!$D$5:$M$352,MATCH($B168,'Mapping waste'!$B$5:$B$352,0),MATCH(P$3,'Mapping waste'!$D$4:$M$4,0))*$D168</f>
        <v>0</v>
      </c>
      <c r="Q168" s="32">
        <f>INDEX('Mapping waste'!$D$5:$M$352,MATCH($B168,'Mapping waste'!$B$5:$B$352,0),MATCH(Q$3,'Mapping waste'!$D$4:$M$4,0))*$D168</f>
        <v>0</v>
      </c>
    </row>
    <row r="169" spans="1:17" x14ac:dyDescent="0.45">
      <c r="A169" s="10" t="s">
        <v>591</v>
      </c>
      <c r="B169" s="10" t="s">
        <v>592</v>
      </c>
      <c r="C169" s="10" t="s">
        <v>174</v>
      </c>
      <c r="D169" s="32">
        <f>INDEX('ONS data MYE 5'!$E$6:$E$445, MATCH($B169,'ONS data MYE 5'!$B$6:$B$445,0))</f>
        <v>324650</v>
      </c>
      <c r="E169" s="32">
        <f>INDEX('ONS data MYE 5'!$F$6:$F$445, MATCH($B169,'ONS data MYE 5'!$B$6:$B$445,0))</f>
        <v>1725</v>
      </c>
      <c r="F169" s="32">
        <f t="shared" si="4"/>
        <v>7.4529823294654598</v>
      </c>
      <c r="G169" s="32">
        <f t="shared" si="5"/>
        <v>55.546945603324389</v>
      </c>
      <c r="H169" s="32">
        <f>INDEX('Mapping waste'!$D$5:$M$352,MATCH($B169,'Mapping waste'!$B$5:$B$352,0),MATCH(H$3,'Mapping waste'!$D$4:$M$4,0))*$D169</f>
        <v>0</v>
      </c>
      <c r="I169" s="32">
        <f>INDEX('Mapping waste'!$D$5:$M$352,MATCH($B169,'Mapping waste'!$B$5:$B$352,0),MATCH(I$3,'Mapping waste'!$D$4:$M$4,0))*$D169</f>
        <v>0</v>
      </c>
      <c r="J169" s="32">
        <f>INDEX('Mapping waste'!$D$5:$M$352,MATCH($B169,'Mapping waste'!$B$5:$B$352,0),MATCH(J$3,'Mapping waste'!$D$4:$M$4,0))*$D169</f>
        <v>324650</v>
      </c>
      <c r="K169" s="32">
        <f>INDEX('Mapping waste'!$D$5:$M$352,MATCH($B169,'Mapping waste'!$B$5:$B$352,0),MATCH(K$3,'Mapping waste'!$D$4:$M$4,0))*$D169</f>
        <v>0</v>
      </c>
      <c r="L169" s="32">
        <f>INDEX('Mapping waste'!$D$5:$M$352,MATCH($B169,'Mapping waste'!$B$5:$B$352,0),MATCH(L$3,'Mapping waste'!$D$4:$M$4,0))*$D169</f>
        <v>0</v>
      </c>
      <c r="M169" s="32">
        <f>INDEX('Mapping waste'!$D$5:$M$352,MATCH($B169,'Mapping waste'!$B$5:$B$352,0),MATCH(M$3,'Mapping waste'!$D$4:$M$4,0))*$D169</f>
        <v>0</v>
      </c>
      <c r="N169" s="32">
        <f>INDEX('Mapping waste'!$D$5:$M$352,MATCH($B169,'Mapping waste'!$B$5:$B$352,0),MATCH(N$3,'Mapping waste'!$D$4:$M$4,0))*$D169</f>
        <v>0</v>
      </c>
      <c r="O169" s="32">
        <f>INDEX('Mapping waste'!$D$5:$M$352,MATCH($B169,'Mapping waste'!$B$5:$B$352,0),MATCH(O$3,'Mapping waste'!$D$4:$M$4,0))*$D169</f>
        <v>0</v>
      </c>
      <c r="P169" s="32">
        <f>INDEX('Mapping waste'!$D$5:$M$352,MATCH($B169,'Mapping waste'!$B$5:$B$352,0),MATCH(P$3,'Mapping waste'!$D$4:$M$4,0))*$D169</f>
        <v>0</v>
      </c>
      <c r="Q169" s="32">
        <f>INDEX('Mapping waste'!$D$5:$M$352,MATCH($B169,'Mapping waste'!$B$5:$B$352,0),MATCH(Q$3,'Mapping waste'!$D$4:$M$4,0))*$D169</f>
        <v>0</v>
      </c>
    </row>
    <row r="170" spans="1:17" x14ac:dyDescent="0.45">
      <c r="A170" s="10" t="s">
        <v>593</v>
      </c>
      <c r="B170" s="10" t="s">
        <v>594</v>
      </c>
      <c r="C170" s="10" t="s">
        <v>174</v>
      </c>
      <c r="D170" s="32">
        <f>INDEX('ONS data MYE 5'!$E$6:$E$445, MATCH($B170,'ONS data MYE 5'!$B$6:$B$445,0))</f>
        <v>148560</v>
      </c>
      <c r="E170" s="32">
        <f>INDEX('ONS data MYE 5'!$F$6:$F$445, MATCH($B170,'ONS data MYE 5'!$B$6:$B$445,0))</f>
        <v>1717</v>
      </c>
      <c r="F170" s="32">
        <f t="shared" si="4"/>
        <v>7.4483338608974758</v>
      </c>
      <c r="G170" s="32">
        <f t="shared" si="5"/>
        <v>55.4776773033919</v>
      </c>
      <c r="H170" s="32">
        <f>INDEX('Mapping waste'!$D$5:$M$352,MATCH($B170,'Mapping waste'!$B$5:$B$352,0),MATCH(H$3,'Mapping waste'!$D$4:$M$4,0))*$D170</f>
        <v>0</v>
      </c>
      <c r="I170" s="32">
        <f>INDEX('Mapping waste'!$D$5:$M$352,MATCH($B170,'Mapping waste'!$B$5:$B$352,0),MATCH(I$3,'Mapping waste'!$D$4:$M$4,0))*$D170</f>
        <v>0</v>
      </c>
      <c r="J170" s="32">
        <f>INDEX('Mapping waste'!$D$5:$M$352,MATCH($B170,'Mapping waste'!$B$5:$B$352,0),MATCH(J$3,'Mapping waste'!$D$4:$M$4,0))*$D170</f>
        <v>148560</v>
      </c>
      <c r="K170" s="32">
        <f>INDEX('Mapping waste'!$D$5:$M$352,MATCH($B170,'Mapping waste'!$B$5:$B$352,0),MATCH(K$3,'Mapping waste'!$D$4:$M$4,0))*$D170</f>
        <v>0</v>
      </c>
      <c r="L170" s="32">
        <f>INDEX('Mapping waste'!$D$5:$M$352,MATCH($B170,'Mapping waste'!$B$5:$B$352,0),MATCH(L$3,'Mapping waste'!$D$4:$M$4,0))*$D170</f>
        <v>0</v>
      </c>
      <c r="M170" s="32">
        <f>INDEX('Mapping waste'!$D$5:$M$352,MATCH($B170,'Mapping waste'!$B$5:$B$352,0),MATCH(M$3,'Mapping waste'!$D$4:$M$4,0))*$D170</f>
        <v>0</v>
      </c>
      <c r="N170" s="32">
        <f>INDEX('Mapping waste'!$D$5:$M$352,MATCH($B170,'Mapping waste'!$B$5:$B$352,0),MATCH(N$3,'Mapping waste'!$D$4:$M$4,0))*$D170</f>
        <v>0</v>
      </c>
      <c r="O170" s="32">
        <f>INDEX('Mapping waste'!$D$5:$M$352,MATCH($B170,'Mapping waste'!$B$5:$B$352,0),MATCH(O$3,'Mapping waste'!$D$4:$M$4,0))*$D170</f>
        <v>0</v>
      </c>
      <c r="P170" s="32">
        <f>INDEX('Mapping waste'!$D$5:$M$352,MATCH($B170,'Mapping waste'!$B$5:$B$352,0),MATCH(P$3,'Mapping waste'!$D$4:$M$4,0))*$D170</f>
        <v>0</v>
      </c>
      <c r="Q170" s="32">
        <f>INDEX('Mapping waste'!$D$5:$M$352,MATCH($B170,'Mapping waste'!$B$5:$B$352,0),MATCH(Q$3,'Mapping waste'!$D$4:$M$4,0))*$D170</f>
        <v>0</v>
      </c>
    </row>
    <row r="171" spans="1:17" x14ac:dyDescent="0.45">
      <c r="A171" s="10" t="s">
        <v>595</v>
      </c>
      <c r="B171" s="10" t="s">
        <v>596</v>
      </c>
      <c r="C171" s="10" t="s">
        <v>174</v>
      </c>
      <c r="D171" s="32">
        <f>INDEX('ONS data MYE 5'!$E$6:$E$445, MATCH($B171,'ONS data MYE 5'!$B$6:$B$445,0))</f>
        <v>491549</v>
      </c>
      <c r="E171" s="32">
        <f>INDEX('ONS data MYE 5'!$F$6:$F$445, MATCH($B171,'ONS data MYE 5'!$B$6:$B$445,0))</f>
        <v>4395</v>
      </c>
      <c r="F171" s="32">
        <f t="shared" si="4"/>
        <v>8.3882228101192773</v>
      </c>
      <c r="G171" s="32">
        <f t="shared" si="5"/>
        <v>70.362281912205347</v>
      </c>
      <c r="H171" s="32">
        <f>INDEX('Mapping waste'!$D$5:$M$352,MATCH($B171,'Mapping waste'!$B$5:$B$352,0),MATCH(H$3,'Mapping waste'!$D$4:$M$4,0))*$D171</f>
        <v>0</v>
      </c>
      <c r="I171" s="32">
        <f>INDEX('Mapping waste'!$D$5:$M$352,MATCH($B171,'Mapping waste'!$B$5:$B$352,0),MATCH(I$3,'Mapping waste'!$D$4:$M$4,0))*$D171</f>
        <v>0</v>
      </c>
      <c r="J171" s="32">
        <f>INDEX('Mapping waste'!$D$5:$M$352,MATCH($B171,'Mapping waste'!$B$5:$B$352,0),MATCH(J$3,'Mapping waste'!$D$4:$M$4,0))*$D171</f>
        <v>491549</v>
      </c>
      <c r="K171" s="32">
        <f>INDEX('Mapping waste'!$D$5:$M$352,MATCH($B171,'Mapping waste'!$B$5:$B$352,0),MATCH(K$3,'Mapping waste'!$D$4:$M$4,0))*$D171</f>
        <v>0</v>
      </c>
      <c r="L171" s="32">
        <f>INDEX('Mapping waste'!$D$5:$M$352,MATCH($B171,'Mapping waste'!$B$5:$B$352,0),MATCH(L$3,'Mapping waste'!$D$4:$M$4,0))*$D171</f>
        <v>0</v>
      </c>
      <c r="M171" s="32">
        <f>INDEX('Mapping waste'!$D$5:$M$352,MATCH($B171,'Mapping waste'!$B$5:$B$352,0),MATCH(M$3,'Mapping waste'!$D$4:$M$4,0))*$D171</f>
        <v>0</v>
      </c>
      <c r="N171" s="32">
        <f>INDEX('Mapping waste'!$D$5:$M$352,MATCH($B171,'Mapping waste'!$B$5:$B$352,0),MATCH(N$3,'Mapping waste'!$D$4:$M$4,0))*$D171</f>
        <v>0</v>
      </c>
      <c r="O171" s="32">
        <f>INDEX('Mapping waste'!$D$5:$M$352,MATCH($B171,'Mapping waste'!$B$5:$B$352,0),MATCH(O$3,'Mapping waste'!$D$4:$M$4,0))*$D171</f>
        <v>0</v>
      </c>
      <c r="P171" s="32">
        <f>INDEX('Mapping waste'!$D$5:$M$352,MATCH($B171,'Mapping waste'!$B$5:$B$352,0),MATCH(P$3,'Mapping waste'!$D$4:$M$4,0))*$D171</f>
        <v>0</v>
      </c>
      <c r="Q171" s="32">
        <f>INDEX('Mapping waste'!$D$5:$M$352,MATCH($B171,'Mapping waste'!$B$5:$B$352,0),MATCH(Q$3,'Mapping waste'!$D$4:$M$4,0))*$D171</f>
        <v>0</v>
      </c>
    </row>
    <row r="172" spans="1:17" x14ac:dyDescent="0.45">
      <c r="A172" s="10" t="s">
        <v>597</v>
      </c>
      <c r="B172" s="10" t="s">
        <v>598</v>
      </c>
      <c r="C172" s="10" t="s">
        <v>174</v>
      </c>
      <c r="D172" s="32">
        <f>INDEX('ONS data MYE 5'!$E$6:$E$445, MATCH($B172,'ONS data MYE 5'!$B$6:$B$445,0))</f>
        <v>179331</v>
      </c>
      <c r="E172" s="32">
        <f>INDEX('ONS data MYE 5'!$F$6:$F$445, MATCH($B172,'ONS data MYE 5'!$B$6:$B$445,0))</f>
        <v>1315</v>
      </c>
      <c r="F172" s="32">
        <f t="shared" si="4"/>
        <v>7.1815919446118652</v>
      </c>
      <c r="G172" s="32">
        <f t="shared" si="5"/>
        <v>51.57526285891403</v>
      </c>
      <c r="H172" s="32">
        <f>INDEX('Mapping waste'!$D$5:$M$352,MATCH($B172,'Mapping waste'!$B$5:$B$352,0),MATCH(H$3,'Mapping waste'!$D$4:$M$4,0))*$D172</f>
        <v>0</v>
      </c>
      <c r="I172" s="32">
        <f>INDEX('Mapping waste'!$D$5:$M$352,MATCH($B172,'Mapping waste'!$B$5:$B$352,0),MATCH(I$3,'Mapping waste'!$D$4:$M$4,0))*$D172</f>
        <v>0</v>
      </c>
      <c r="J172" s="32">
        <f>INDEX('Mapping waste'!$D$5:$M$352,MATCH($B172,'Mapping waste'!$B$5:$B$352,0),MATCH(J$3,'Mapping waste'!$D$4:$M$4,0))*$D172</f>
        <v>179331</v>
      </c>
      <c r="K172" s="32">
        <f>INDEX('Mapping waste'!$D$5:$M$352,MATCH($B172,'Mapping waste'!$B$5:$B$352,0),MATCH(K$3,'Mapping waste'!$D$4:$M$4,0))*$D172</f>
        <v>0</v>
      </c>
      <c r="L172" s="32">
        <f>INDEX('Mapping waste'!$D$5:$M$352,MATCH($B172,'Mapping waste'!$B$5:$B$352,0),MATCH(L$3,'Mapping waste'!$D$4:$M$4,0))*$D172</f>
        <v>0</v>
      </c>
      <c r="M172" s="32">
        <f>INDEX('Mapping waste'!$D$5:$M$352,MATCH($B172,'Mapping waste'!$B$5:$B$352,0),MATCH(M$3,'Mapping waste'!$D$4:$M$4,0))*$D172</f>
        <v>0</v>
      </c>
      <c r="N172" s="32">
        <f>INDEX('Mapping waste'!$D$5:$M$352,MATCH($B172,'Mapping waste'!$B$5:$B$352,0),MATCH(N$3,'Mapping waste'!$D$4:$M$4,0))*$D172</f>
        <v>0</v>
      </c>
      <c r="O172" s="32">
        <f>INDEX('Mapping waste'!$D$5:$M$352,MATCH($B172,'Mapping waste'!$B$5:$B$352,0),MATCH(O$3,'Mapping waste'!$D$4:$M$4,0))*$D172</f>
        <v>0</v>
      </c>
      <c r="P172" s="32">
        <f>INDEX('Mapping waste'!$D$5:$M$352,MATCH($B172,'Mapping waste'!$B$5:$B$352,0),MATCH(P$3,'Mapping waste'!$D$4:$M$4,0))*$D172</f>
        <v>0</v>
      </c>
      <c r="Q172" s="32">
        <f>INDEX('Mapping waste'!$D$5:$M$352,MATCH($B172,'Mapping waste'!$B$5:$B$352,0),MATCH(Q$3,'Mapping waste'!$D$4:$M$4,0))*$D172</f>
        <v>0</v>
      </c>
    </row>
    <row r="173" spans="1:17" x14ac:dyDescent="0.45">
      <c r="A173" s="10" t="s">
        <v>599</v>
      </c>
      <c r="B173" s="10" t="s">
        <v>600</v>
      </c>
      <c r="C173" s="10" t="s">
        <v>174</v>
      </c>
      <c r="D173" s="32">
        <f>INDEX('ONS data MYE 5'!$E$6:$E$445, MATCH($B173,'ONS data MYE 5'!$B$6:$B$445,0))</f>
        <v>274589</v>
      </c>
      <c r="E173" s="32">
        <f>INDEX('ONS data MYE 5'!$F$6:$F$445, MATCH($B173,'ONS data MYE 5'!$B$6:$B$445,0))</f>
        <v>1772</v>
      </c>
      <c r="F173" s="32">
        <f t="shared" si="4"/>
        <v>7.4798641311650265</v>
      </c>
      <c r="G173" s="32">
        <f t="shared" si="5"/>
        <v>55.948367420689138</v>
      </c>
      <c r="H173" s="32">
        <f>INDEX('Mapping waste'!$D$5:$M$352,MATCH($B173,'Mapping waste'!$B$5:$B$352,0),MATCH(H$3,'Mapping waste'!$D$4:$M$4,0))*$D173</f>
        <v>0</v>
      </c>
      <c r="I173" s="32">
        <f>INDEX('Mapping waste'!$D$5:$M$352,MATCH($B173,'Mapping waste'!$B$5:$B$352,0),MATCH(I$3,'Mapping waste'!$D$4:$M$4,0))*$D173</f>
        <v>0</v>
      </c>
      <c r="J173" s="32">
        <f>INDEX('Mapping waste'!$D$5:$M$352,MATCH($B173,'Mapping waste'!$B$5:$B$352,0),MATCH(J$3,'Mapping waste'!$D$4:$M$4,0))*$D173</f>
        <v>274589</v>
      </c>
      <c r="K173" s="32">
        <f>INDEX('Mapping waste'!$D$5:$M$352,MATCH($B173,'Mapping waste'!$B$5:$B$352,0),MATCH(K$3,'Mapping waste'!$D$4:$M$4,0))*$D173</f>
        <v>0</v>
      </c>
      <c r="L173" s="32">
        <f>INDEX('Mapping waste'!$D$5:$M$352,MATCH($B173,'Mapping waste'!$B$5:$B$352,0),MATCH(L$3,'Mapping waste'!$D$4:$M$4,0))*$D173</f>
        <v>0</v>
      </c>
      <c r="M173" s="32">
        <f>INDEX('Mapping waste'!$D$5:$M$352,MATCH($B173,'Mapping waste'!$B$5:$B$352,0),MATCH(M$3,'Mapping waste'!$D$4:$M$4,0))*$D173</f>
        <v>0</v>
      </c>
      <c r="N173" s="32">
        <f>INDEX('Mapping waste'!$D$5:$M$352,MATCH($B173,'Mapping waste'!$B$5:$B$352,0),MATCH(N$3,'Mapping waste'!$D$4:$M$4,0))*$D173</f>
        <v>0</v>
      </c>
      <c r="O173" s="32">
        <f>INDEX('Mapping waste'!$D$5:$M$352,MATCH($B173,'Mapping waste'!$B$5:$B$352,0),MATCH(O$3,'Mapping waste'!$D$4:$M$4,0))*$D173</f>
        <v>0</v>
      </c>
      <c r="P173" s="32">
        <f>INDEX('Mapping waste'!$D$5:$M$352,MATCH($B173,'Mapping waste'!$B$5:$B$352,0),MATCH(P$3,'Mapping waste'!$D$4:$M$4,0))*$D173</f>
        <v>0</v>
      </c>
      <c r="Q173" s="32">
        <f>INDEX('Mapping waste'!$D$5:$M$352,MATCH($B173,'Mapping waste'!$B$5:$B$352,0),MATCH(Q$3,'Mapping waste'!$D$4:$M$4,0))*$D173</f>
        <v>0</v>
      </c>
    </row>
    <row r="174" spans="1:17" x14ac:dyDescent="0.45">
      <c r="A174" s="10" t="s">
        <v>601</v>
      </c>
      <c r="B174" s="10" t="s">
        <v>602</v>
      </c>
      <c r="C174" s="10" t="s">
        <v>174</v>
      </c>
      <c r="D174" s="32">
        <f>INDEX('ONS data MYE 5'!$E$6:$E$445, MATCH($B174,'ONS data MYE 5'!$B$6:$B$445,0))</f>
        <v>322796</v>
      </c>
      <c r="E174" s="32">
        <f>INDEX('ONS data MYE 5'!$F$6:$F$445, MATCH($B174,'ONS data MYE 5'!$B$6:$B$445,0))</f>
        <v>2055</v>
      </c>
      <c r="F174" s="32">
        <f t="shared" si="4"/>
        <v>7.6280311269303347</v>
      </c>
      <c r="G174" s="32">
        <f t="shared" si="5"/>
        <v>58.186858873418075</v>
      </c>
      <c r="H174" s="32">
        <f>INDEX('Mapping waste'!$D$5:$M$352,MATCH($B174,'Mapping waste'!$B$5:$B$352,0),MATCH(H$3,'Mapping waste'!$D$4:$M$4,0))*$D174</f>
        <v>0</v>
      </c>
      <c r="I174" s="32">
        <f>INDEX('Mapping waste'!$D$5:$M$352,MATCH($B174,'Mapping waste'!$B$5:$B$352,0),MATCH(I$3,'Mapping waste'!$D$4:$M$4,0))*$D174</f>
        <v>0</v>
      </c>
      <c r="J174" s="32">
        <f>INDEX('Mapping waste'!$D$5:$M$352,MATCH($B174,'Mapping waste'!$B$5:$B$352,0),MATCH(J$3,'Mapping waste'!$D$4:$M$4,0))*$D174</f>
        <v>322796</v>
      </c>
      <c r="K174" s="32">
        <f>INDEX('Mapping waste'!$D$5:$M$352,MATCH($B174,'Mapping waste'!$B$5:$B$352,0),MATCH(K$3,'Mapping waste'!$D$4:$M$4,0))*$D174</f>
        <v>0</v>
      </c>
      <c r="L174" s="32">
        <f>INDEX('Mapping waste'!$D$5:$M$352,MATCH($B174,'Mapping waste'!$B$5:$B$352,0),MATCH(L$3,'Mapping waste'!$D$4:$M$4,0))*$D174</f>
        <v>0</v>
      </c>
      <c r="M174" s="32">
        <f>INDEX('Mapping waste'!$D$5:$M$352,MATCH($B174,'Mapping waste'!$B$5:$B$352,0),MATCH(M$3,'Mapping waste'!$D$4:$M$4,0))*$D174</f>
        <v>0</v>
      </c>
      <c r="N174" s="32">
        <f>INDEX('Mapping waste'!$D$5:$M$352,MATCH($B174,'Mapping waste'!$B$5:$B$352,0),MATCH(N$3,'Mapping waste'!$D$4:$M$4,0))*$D174</f>
        <v>0</v>
      </c>
      <c r="O174" s="32">
        <f>INDEX('Mapping waste'!$D$5:$M$352,MATCH($B174,'Mapping waste'!$B$5:$B$352,0),MATCH(O$3,'Mapping waste'!$D$4:$M$4,0))*$D174</f>
        <v>0</v>
      </c>
      <c r="P174" s="32">
        <f>INDEX('Mapping waste'!$D$5:$M$352,MATCH($B174,'Mapping waste'!$B$5:$B$352,0),MATCH(P$3,'Mapping waste'!$D$4:$M$4,0))*$D174</f>
        <v>0</v>
      </c>
      <c r="Q174" s="32">
        <f>INDEX('Mapping waste'!$D$5:$M$352,MATCH($B174,'Mapping waste'!$B$5:$B$352,0),MATCH(Q$3,'Mapping waste'!$D$4:$M$4,0))*$D174</f>
        <v>0</v>
      </c>
    </row>
    <row r="175" spans="1:17" x14ac:dyDescent="0.45">
      <c r="A175" s="10" t="s">
        <v>29</v>
      </c>
      <c r="B175" s="10" t="s">
        <v>30</v>
      </c>
      <c r="C175" s="10" t="s">
        <v>31</v>
      </c>
      <c r="D175" s="32">
        <f>INDEX('ONS data MYE 5'!$E$6:$E$445, MATCH($B175,'ONS data MYE 5'!$B$6:$B$445,0))</f>
        <v>95355</v>
      </c>
      <c r="E175" s="32">
        <f>INDEX('ONS data MYE 5'!$F$6:$F$445, MATCH($B175,'ONS data MYE 5'!$B$6:$B$445,0))</f>
        <v>486</v>
      </c>
      <c r="F175" s="32">
        <f t="shared" si="4"/>
        <v>6.1862086239004936</v>
      </c>
      <c r="G175" s="32">
        <f t="shared" si="5"/>
        <v>38.269177138420837</v>
      </c>
      <c r="H175" s="32">
        <f>INDEX('Mapping waste'!$D$5:$M$352,MATCH($B175,'Mapping waste'!$B$5:$B$352,0),MATCH(H$3,'Mapping waste'!$D$4:$M$4,0))*$D175</f>
        <v>0</v>
      </c>
      <c r="I175" s="32">
        <f>INDEX('Mapping waste'!$D$5:$M$352,MATCH($B175,'Mapping waste'!$B$5:$B$352,0),MATCH(I$3,'Mapping waste'!$D$4:$M$4,0))*$D175</f>
        <v>0</v>
      </c>
      <c r="J175" s="32">
        <f>INDEX('Mapping waste'!$D$5:$M$352,MATCH($B175,'Mapping waste'!$B$5:$B$352,0),MATCH(J$3,'Mapping waste'!$D$4:$M$4,0))*$D175</f>
        <v>0</v>
      </c>
      <c r="K175" s="32">
        <f>INDEX('Mapping waste'!$D$5:$M$352,MATCH($B175,'Mapping waste'!$B$5:$B$352,0),MATCH(K$3,'Mapping waste'!$D$4:$M$4,0))*$D175</f>
        <v>0</v>
      </c>
      <c r="L175" s="32">
        <f>INDEX('Mapping waste'!$D$5:$M$352,MATCH($B175,'Mapping waste'!$B$5:$B$352,0),MATCH(L$3,'Mapping waste'!$D$4:$M$4,0))*$D175</f>
        <v>0</v>
      </c>
      <c r="M175" s="32">
        <f>INDEX('Mapping waste'!$D$5:$M$352,MATCH($B175,'Mapping waste'!$B$5:$B$352,0),MATCH(M$3,'Mapping waste'!$D$4:$M$4,0))*$D175</f>
        <v>0</v>
      </c>
      <c r="N175" s="32">
        <f>INDEX('Mapping waste'!$D$5:$M$352,MATCH($B175,'Mapping waste'!$B$5:$B$352,0),MATCH(N$3,'Mapping waste'!$D$4:$M$4,0))*$D175</f>
        <v>95355</v>
      </c>
      <c r="O175" s="32">
        <f>INDEX('Mapping waste'!$D$5:$M$352,MATCH($B175,'Mapping waste'!$B$5:$B$352,0),MATCH(O$3,'Mapping waste'!$D$4:$M$4,0))*$D175</f>
        <v>0</v>
      </c>
      <c r="P175" s="32">
        <f>INDEX('Mapping waste'!$D$5:$M$352,MATCH($B175,'Mapping waste'!$B$5:$B$352,0),MATCH(P$3,'Mapping waste'!$D$4:$M$4,0))*$D175</f>
        <v>0</v>
      </c>
      <c r="Q175" s="32">
        <f>INDEX('Mapping waste'!$D$5:$M$352,MATCH($B175,'Mapping waste'!$B$5:$B$352,0),MATCH(Q$3,'Mapping waste'!$D$4:$M$4,0))*$D175</f>
        <v>0</v>
      </c>
    </row>
    <row r="176" spans="1:17" x14ac:dyDescent="0.45">
      <c r="A176" s="10" t="s">
        <v>50</v>
      </c>
      <c r="B176" s="10" t="s">
        <v>51</v>
      </c>
      <c r="C176" s="10" t="s">
        <v>31</v>
      </c>
      <c r="D176" s="32">
        <f>INDEX('ONS data MYE 5'!$E$6:$E$445, MATCH($B176,'ONS data MYE 5'!$B$6:$B$445,0))</f>
        <v>115803</v>
      </c>
      <c r="E176" s="32">
        <f>INDEX('ONS data MYE 5'!$F$6:$F$445, MATCH($B176,'ONS data MYE 5'!$B$6:$B$445,0))</f>
        <v>368</v>
      </c>
      <c r="F176" s="32">
        <f t="shared" si="4"/>
        <v>5.9080829381689313</v>
      </c>
      <c r="G176" s="32">
        <f t="shared" si="5"/>
        <v>34.905444004282835</v>
      </c>
      <c r="H176" s="32">
        <f>INDEX('Mapping waste'!$D$5:$M$352,MATCH($B176,'Mapping waste'!$B$5:$B$352,0),MATCH(H$3,'Mapping waste'!$D$4:$M$4,0))*$D176</f>
        <v>0</v>
      </c>
      <c r="I176" s="32">
        <f>INDEX('Mapping waste'!$D$5:$M$352,MATCH($B176,'Mapping waste'!$B$5:$B$352,0),MATCH(I$3,'Mapping waste'!$D$4:$M$4,0))*$D176</f>
        <v>0</v>
      </c>
      <c r="J176" s="32">
        <f>INDEX('Mapping waste'!$D$5:$M$352,MATCH($B176,'Mapping waste'!$B$5:$B$352,0),MATCH(J$3,'Mapping waste'!$D$4:$M$4,0))*$D176</f>
        <v>0</v>
      </c>
      <c r="K176" s="32">
        <f>INDEX('Mapping waste'!$D$5:$M$352,MATCH($B176,'Mapping waste'!$B$5:$B$352,0),MATCH(K$3,'Mapping waste'!$D$4:$M$4,0))*$D176</f>
        <v>115803</v>
      </c>
      <c r="L176" s="32">
        <f>INDEX('Mapping waste'!$D$5:$M$352,MATCH($B176,'Mapping waste'!$B$5:$B$352,0),MATCH(L$3,'Mapping waste'!$D$4:$M$4,0))*$D176</f>
        <v>0</v>
      </c>
      <c r="M176" s="32">
        <f>INDEX('Mapping waste'!$D$5:$M$352,MATCH($B176,'Mapping waste'!$B$5:$B$352,0),MATCH(M$3,'Mapping waste'!$D$4:$M$4,0))*$D176</f>
        <v>0</v>
      </c>
      <c r="N176" s="32">
        <f>INDEX('Mapping waste'!$D$5:$M$352,MATCH($B176,'Mapping waste'!$B$5:$B$352,0),MATCH(N$3,'Mapping waste'!$D$4:$M$4,0))*$D176</f>
        <v>0</v>
      </c>
      <c r="O176" s="32">
        <f>INDEX('Mapping waste'!$D$5:$M$352,MATCH($B176,'Mapping waste'!$B$5:$B$352,0),MATCH(O$3,'Mapping waste'!$D$4:$M$4,0))*$D176</f>
        <v>0</v>
      </c>
      <c r="P176" s="32">
        <f>INDEX('Mapping waste'!$D$5:$M$352,MATCH($B176,'Mapping waste'!$B$5:$B$352,0),MATCH(P$3,'Mapping waste'!$D$4:$M$4,0))*$D176</f>
        <v>0</v>
      </c>
      <c r="Q176" s="32">
        <f>INDEX('Mapping waste'!$D$5:$M$352,MATCH($B176,'Mapping waste'!$B$5:$B$352,0),MATCH(Q$3,'Mapping waste'!$D$4:$M$4,0))*$D176</f>
        <v>0</v>
      </c>
    </row>
    <row r="177" spans="1:17" x14ac:dyDescent="0.45">
      <c r="A177" s="10" t="s">
        <v>52</v>
      </c>
      <c r="B177" s="10" t="s">
        <v>53</v>
      </c>
      <c r="C177" s="10" t="s">
        <v>31</v>
      </c>
      <c r="D177" s="32">
        <f>INDEX('ONS data MYE 5'!$E$6:$E$445, MATCH($B177,'ONS data MYE 5'!$B$6:$B$445,0))</f>
        <v>111427</v>
      </c>
      <c r="E177" s="32">
        <f>INDEX('ONS data MYE 5'!$F$6:$F$445, MATCH($B177,'ONS data MYE 5'!$B$6:$B$445,0))</f>
        <v>312</v>
      </c>
      <c r="F177" s="32">
        <f t="shared" si="4"/>
        <v>5.7430031878094825</v>
      </c>
      <c r="G177" s="32">
        <f t="shared" si="5"/>
        <v>32.982085615189881</v>
      </c>
      <c r="H177" s="32">
        <f>INDEX('Mapping waste'!$D$5:$M$352,MATCH($B177,'Mapping waste'!$B$5:$B$352,0),MATCH(H$3,'Mapping waste'!$D$4:$M$4,0))*$D177</f>
        <v>0</v>
      </c>
      <c r="I177" s="32">
        <f>INDEX('Mapping waste'!$D$5:$M$352,MATCH($B177,'Mapping waste'!$B$5:$B$352,0),MATCH(I$3,'Mapping waste'!$D$4:$M$4,0))*$D177</f>
        <v>0</v>
      </c>
      <c r="J177" s="32">
        <f>INDEX('Mapping waste'!$D$5:$M$352,MATCH($B177,'Mapping waste'!$B$5:$B$352,0),MATCH(J$3,'Mapping waste'!$D$4:$M$4,0))*$D177</f>
        <v>0</v>
      </c>
      <c r="K177" s="32">
        <f>INDEX('Mapping waste'!$D$5:$M$352,MATCH($B177,'Mapping waste'!$B$5:$B$352,0),MATCH(K$3,'Mapping waste'!$D$4:$M$4,0))*$D177</f>
        <v>111427</v>
      </c>
      <c r="L177" s="32">
        <f>INDEX('Mapping waste'!$D$5:$M$352,MATCH($B177,'Mapping waste'!$B$5:$B$352,0),MATCH(L$3,'Mapping waste'!$D$4:$M$4,0))*$D177</f>
        <v>0</v>
      </c>
      <c r="M177" s="32">
        <f>INDEX('Mapping waste'!$D$5:$M$352,MATCH($B177,'Mapping waste'!$B$5:$B$352,0),MATCH(M$3,'Mapping waste'!$D$4:$M$4,0))*$D177</f>
        <v>0</v>
      </c>
      <c r="N177" s="32">
        <f>INDEX('Mapping waste'!$D$5:$M$352,MATCH($B177,'Mapping waste'!$B$5:$B$352,0),MATCH(N$3,'Mapping waste'!$D$4:$M$4,0))*$D177</f>
        <v>0</v>
      </c>
      <c r="O177" s="32">
        <f>INDEX('Mapping waste'!$D$5:$M$352,MATCH($B177,'Mapping waste'!$B$5:$B$352,0),MATCH(O$3,'Mapping waste'!$D$4:$M$4,0))*$D177</f>
        <v>0</v>
      </c>
      <c r="P177" s="32">
        <f>INDEX('Mapping waste'!$D$5:$M$352,MATCH($B177,'Mapping waste'!$B$5:$B$352,0),MATCH(P$3,'Mapping waste'!$D$4:$M$4,0))*$D177</f>
        <v>0</v>
      </c>
      <c r="Q177" s="32">
        <f>INDEX('Mapping waste'!$D$5:$M$352,MATCH($B177,'Mapping waste'!$B$5:$B$352,0),MATCH(Q$3,'Mapping waste'!$D$4:$M$4,0))*$D177</f>
        <v>0</v>
      </c>
    </row>
    <row r="178" spans="1:17" x14ac:dyDescent="0.45">
      <c r="A178" s="10" t="s">
        <v>54</v>
      </c>
      <c r="B178" s="10" t="s">
        <v>55</v>
      </c>
      <c r="C178" s="10" t="s">
        <v>31</v>
      </c>
      <c r="D178" s="32">
        <f>INDEX('ONS data MYE 5'!$E$6:$E$445, MATCH($B178,'ONS data MYE 5'!$B$6:$B$445,0))</f>
        <v>86882</v>
      </c>
      <c r="E178" s="32">
        <f>INDEX('ONS data MYE 5'!$F$6:$F$445, MATCH($B178,'ONS data MYE 5'!$B$6:$B$445,0))</f>
        <v>1113</v>
      </c>
      <c r="F178" s="32">
        <f t="shared" si="4"/>
        <v>7.014814351275545</v>
      </c>
      <c r="G178" s="32">
        <f t="shared" si="5"/>
        <v>49.207620382861343</v>
      </c>
      <c r="H178" s="32">
        <f>INDEX('Mapping waste'!$D$5:$M$352,MATCH($B178,'Mapping waste'!$B$5:$B$352,0),MATCH(H$3,'Mapping waste'!$D$4:$M$4,0))*$D178</f>
        <v>0</v>
      </c>
      <c r="I178" s="32">
        <f>INDEX('Mapping waste'!$D$5:$M$352,MATCH($B178,'Mapping waste'!$B$5:$B$352,0),MATCH(I$3,'Mapping waste'!$D$4:$M$4,0))*$D178</f>
        <v>0</v>
      </c>
      <c r="J178" s="32">
        <f>INDEX('Mapping waste'!$D$5:$M$352,MATCH($B178,'Mapping waste'!$B$5:$B$352,0),MATCH(J$3,'Mapping waste'!$D$4:$M$4,0))*$D178</f>
        <v>0</v>
      </c>
      <c r="K178" s="32">
        <f>INDEX('Mapping waste'!$D$5:$M$352,MATCH($B178,'Mapping waste'!$B$5:$B$352,0),MATCH(K$3,'Mapping waste'!$D$4:$M$4,0))*$D178</f>
        <v>0</v>
      </c>
      <c r="L178" s="32">
        <f>INDEX('Mapping waste'!$D$5:$M$352,MATCH($B178,'Mapping waste'!$B$5:$B$352,0),MATCH(L$3,'Mapping waste'!$D$4:$M$4,0))*$D178</f>
        <v>0</v>
      </c>
      <c r="M178" s="32">
        <f>INDEX('Mapping waste'!$D$5:$M$352,MATCH($B178,'Mapping waste'!$B$5:$B$352,0),MATCH(M$3,'Mapping waste'!$D$4:$M$4,0))*$D178</f>
        <v>0</v>
      </c>
      <c r="N178" s="32">
        <f>INDEX('Mapping waste'!$D$5:$M$352,MATCH($B178,'Mapping waste'!$B$5:$B$352,0),MATCH(N$3,'Mapping waste'!$D$4:$M$4,0))*$D178</f>
        <v>86882</v>
      </c>
      <c r="O178" s="32">
        <f>INDEX('Mapping waste'!$D$5:$M$352,MATCH($B178,'Mapping waste'!$B$5:$B$352,0),MATCH(O$3,'Mapping waste'!$D$4:$M$4,0))*$D178</f>
        <v>0</v>
      </c>
      <c r="P178" s="32">
        <f>INDEX('Mapping waste'!$D$5:$M$352,MATCH($B178,'Mapping waste'!$B$5:$B$352,0),MATCH(P$3,'Mapping waste'!$D$4:$M$4,0))*$D178</f>
        <v>0</v>
      </c>
      <c r="Q178" s="32">
        <f>INDEX('Mapping waste'!$D$5:$M$352,MATCH($B178,'Mapping waste'!$B$5:$B$352,0),MATCH(Q$3,'Mapping waste'!$D$4:$M$4,0))*$D178</f>
        <v>0</v>
      </c>
    </row>
    <row r="179" spans="1:17" x14ac:dyDescent="0.45">
      <c r="A179" s="10" t="s">
        <v>56</v>
      </c>
      <c r="B179" s="10" t="s">
        <v>57</v>
      </c>
      <c r="C179" s="10" t="s">
        <v>31</v>
      </c>
      <c r="D179" s="32">
        <f>INDEX('ONS data MYE 5'!$E$6:$E$445, MATCH($B179,'ONS data MYE 5'!$B$6:$B$445,0))</f>
        <v>99120</v>
      </c>
      <c r="E179" s="32">
        <f>INDEX('ONS data MYE 5'!$F$6:$F$445, MATCH($B179,'ONS data MYE 5'!$B$6:$B$445,0))</f>
        <v>2208</v>
      </c>
      <c r="F179" s="32">
        <f t="shared" si="4"/>
        <v>7.6998424073969858</v>
      </c>
      <c r="G179" s="32">
        <f t="shared" si="5"/>
        <v>59.287573098749007</v>
      </c>
      <c r="H179" s="32">
        <f>INDEX('Mapping waste'!$D$5:$M$352,MATCH($B179,'Mapping waste'!$B$5:$B$352,0),MATCH(H$3,'Mapping waste'!$D$4:$M$4,0))*$D179</f>
        <v>0</v>
      </c>
      <c r="I179" s="32">
        <f>INDEX('Mapping waste'!$D$5:$M$352,MATCH($B179,'Mapping waste'!$B$5:$B$352,0),MATCH(I$3,'Mapping waste'!$D$4:$M$4,0))*$D179</f>
        <v>0</v>
      </c>
      <c r="J179" s="32">
        <f>INDEX('Mapping waste'!$D$5:$M$352,MATCH($B179,'Mapping waste'!$B$5:$B$352,0),MATCH(J$3,'Mapping waste'!$D$4:$M$4,0))*$D179</f>
        <v>0</v>
      </c>
      <c r="K179" s="32">
        <f>INDEX('Mapping waste'!$D$5:$M$352,MATCH($B179,'Mapping waste'!$B$5:$B$352,0),MATCH(K$3,'Mapping waste'!$D$4:$M$4,0))*$D179</f>
        <v>0</v>
      </c>
      <c r="L179" s="32">
        <f>INDEX('Mapping waste'!$D$5:$M$352,MATCH($B179,'Mapping waste'!$B$5:$B$352,0),MATCH(L$3,'Mapping waste'!$D$4:$M$4,0))*$D179</f>
        <v>0</v>
      </c>
      <c r="M179" s="32">
        <f>INDEX('Mapping waste'!$D$5:$M$352,MATCH($B179,'Mapping waste'!$B$5:$B$352,0),MATCH(M$3,'Mapping waste'!$D$4:$M$4,0))*$D179</f>
        <v>0</v>
      </c>
      <c r="N179" s="32">
        <f>INDEX('Mapping waste'!$D$5:$M$352,MATCH($B179,'Mapping waste'!$B$5:$B$352,0),MATCH(N$3,'Mapping waste'!$D$4:$M$4,0))*$D179</f>
        <v>99120</v>
      </c>
      <c r="O179" s="32">
        <f>INDEX('Mapping waste'!$D$5:$M$352,MATCH($B179,'Mapping waste'!$B$5:$B$352,0),MATCH(O$3,'Mapping waste'!$D$4:$M$4,0))*$D179</f>
        <v>0</v>
      </c>
      <c r="P179" s="32">
        <f>INDEX('Mapping waste'!$D$5:$M$352,MATCH($B179,'Mapping waste'!$B$5:$B$352,0),MATCH(P$3,'Mapping waste'!$D$4:$M$4,0))*$D179</f>
        <v>0</v>
      </c>
      <c r="Q179" s="32">
        <f>INDEX('Mapping waste'!$D$5:$M$352,MATCH($B179,'Mapping waste'!$B$5:$B$352,0),MATCH(Q$3,'Mapping waste'!$D$4:$M$4,0))*$D179</f>
        <v>0</v>
      </c>
    </row>
    <row r="180" spans="1:17" x14ac:dyDescent="0.45">
      <c r="A180" s="10" t="s">
        <v>58</v>
      </c>
      <c r="B180" s="10" t="s">
        <v>59</v>
      </c>
      <c r="C180" s="10" t="s">
        <v>31</v>
      </c>
      <c r="D180" s="32">
        <f>INDEX('ONS data MYE 5'!$E$6:$E$445, MATCH($B180,'ONS data MYE 5'!$B$6:$B$445,0))</f>
        <v>88765</v>
      </c>
      <c r="E180" s="32">
        <f>INDEX('ONS data MYE 5'!$F$6:$F$445, MATCH($B180,'ONS data MYE 5'!$B$6:$B$445,0))</f>
        <v>933</v>
      </c>
      <c r="F180" s="32">
        <f t="shared" si="4"/>
        <v>6.8384052008473439</v>
      </c>
      <c r="G180" s="32">
        <f t="shared" si="5"/>
        <v>46.763785690976</v>
      </c>
      <c r="H180" s="32">
        <f>INDEX('Mapping waste'!$D$5:$M$352,MATCH($B180,'Mapping waste'!$B$5:$B$352,0),MATCH(H$3,'Mapping waste'!$D$4:$M$4,0))*$D180</f>
        <v>0</v>
      </c>
      <c r="I180" s="32">
        <f>INDEX('Mapping waste'!$D$5:$M$352,MATCH($B180,'Mapping waste'!$B$5:$B$352,0),MATCH(I$3,'Mapping waste'!$D$4:$M$4,0))*$D180</f>
        <v>0</v>
      </c>
      <c r="J180" s="32">
        <f>INDEX('Mapping waste'!$D$5:$M$352,MATCH($B180,'Mapping waste'!$B$5:$B$352,0),MATCH(J$3,'Mapping waste'!$D$4:$M$4,0))*$D180</f>
        <v>0</v>
      </c>
      <c r="K180" s="32">
        <f>INDEX('Mapping waste'!$D$5:$M$352,MATCH($B180,'Mapping waste'!$B$5:$B$352,0),MATCH(K$3,'Mapping waste'!$D$4:$M$4,0))*$D180</f>
        <v>0</v>
      </c>
      <c r="L180" s="32">
        <f>INDEX('Mapping waste'!$D$5:$M$352,MATCH($B180,'Mapping waste'!$B$5:$B$352,0),MATCH(L$3,'Mapping waste'!$D$4:$M$4,0))*$D180</f>
        <v>0</v>
      </c>
      <c r="M180" s="32">
        <f>INDEX('Mapping waste'!$D$5:$M$352,MATCH($B180,'Mapping waste'!$B$5:$B$352,0),MATCH(M$3,'Mapping waste'!$D$4:$M$4,0))*$D180</f>
        <v>0</v>
      </c>
      <c r="N180" s="32">
        <f>INDEX('Mapping waste'!$D$5:$M$352,MATCH($B180,'Mapping waste'!$B$5:$B$352,0),MATCH(N$3,'Mapping waste'!$D$4:$M$4,0))*$D180</f>
        <v>88765</v>
      </c>
      <c r="O180" s="32">
        <f>INDEX('Mapping waste'!$D$5:$M$352,MATCH($B180,'Mapping waste'!$B$5:$B$352,0),MATCH(O$3,'Mapping waste'!$D$4:$M$4,0))*$D180</f>
        <v>0</v>
      </c>
      <c r="P180" s="32">
        <f>INDEX('Mapping waste'!$D$5:$M$352,MATCH($B180,'Mapping waste'!$B$5:$B$352,0),MATCH(P$3,'Mapping waste'!$D$4:$M$4,0))*$D180</f>
        <v>0</v>
      </c>
      <c r="Q180" s="32">
        <f>INDEX('Mapping waste'!$D$5:$M$352,MATCH($B180,'Mapping waste'!$B$5:$B$352,0),MATCH(Q$3,'Mapping waste'!$D$4:$M$4,0))*$D180</f>
        <v>0</v>
      </c>
    </row>
    <row r="181" spans="1:17" x14ac:dyDescent="0.45">
      <c r="A181" s="10" t="s">
        <v>84</v>
      </c>
      <c r="B181" s="10" t="s">
        <v>85</v>
      </c>
      <c r="C181" s="10" t="s">
        <v>31</v>
      </c>
      <c r="D181" s="32">
        <f>INDEX('ONS data MYE 5'!$E$6:$E$445, MATCH($B181,'ONS data MYE 5'!$B$6:$B$445,0))</f>
        <v>267521</v>
      </c>
      <c r="E181" s="32">
        <f>INDEX('ONS data MYE 5'!$F$6:$F$445, MATCH($B181,'ONS data MYE 5'!$B$6:$B$445,0))</f>
        <v>867</v>
      </c>
      <c r="F181" s="32">
        <f t="shared" si="4"/>
        <v>6.7650389767805414</v>
      </c>
      <c r="G181" s="32">
        <f t="shared" si="5"/>
        <v>45.765752357359915</v>
      </c>
      <c r="H181" s="32">
        <f>INDEX('Mapping waste'!$D$5:$M$352,MATCH($B181,'Mapping waste'!$B$5:$B$352,0),MATCH(H$3,'Mapping waste'!$D$4:$M$4,0))*$D181</f>
        <v>267521</v>
      </c>
      <c r="I181" s="32">
        <f>INDEX('Mapping waste'!$D$5:$M$352,MATCH($B181,'Mapping waste'!$B$5:$B$352,0),MATCH(I$3,'Mapping waste'!$D$4:$M$4,0))*$D181</f>
        <v>0</v>
      </c>
      <c r="J181" s="32">
        <f>INDEX('Mapping waste'!$D$5:$M$352,MATCH($B181,'Mapping waste'!$B$5:$B$352,0),MATCH(J$3,'Mapping waste'!$D$4:$M$4,0))*$D181</f>
        <v>0</v>
      </c>
      <c r="K181" s="32">
        <f>INDEX('Mapping waste'!$D$5:$M$352,MATCH($B181,'Mapping waste'!$B$5:$B$352,0),MATCH(K$3,'Mapping waste'!$D$4:$M$4,0))*$D181</f>
        <v>0</v>
      </c>
      <c r="L181" s="32">
        <f>INDEX('Mapping waste'!$D$5:$M$352,MATCH($B181,'Mapping waste'!$B$5:$B$352,0),MATCH(L$3,'Mapping waste'!$D$4:$M$4,0))*$D181</f>
        <v>0</v>
      </c>
      <c r="M181" s="32">
        <f>INDEX('Mapping waste'!$D$5:$M$352,MATCH($B181,'Mapping waste'!$B$5:$B$352,0),MATCH(M$3,'Mapping waste'!$D$4:$M$4,0))*$D181</f>
        <v>0</v>
      </c>
      <c r="N181" s="32">
        <f>INDEX('Mapping waste'!$D$5:$M$352,MATCH($B181,'Mapping waste'!$B$5:$B$352,0),MATCH(N$3,'Mapping waste'!$D$4:$M$4,0))*$D181</f>
        <v>0</v>
      </c>
      <c r="O181" s="32">
        <f>INDEX('Mapping waste'!$D$5:$M$352,MATCH($B181,'Mapping waste'!$B$5:$B$352,0),MATCH(O$3,'Mapping waste'!$D$4:$M$4,0))*$D181</f>
        <v>0</v>
      </c>
      <c r="P181" s="32">
        <f>INDEX('Mapping waste'!$D$5:$M$352,MATCH($B181,'Mapping waste'!$B$5:$B$352,0),MATCH(P$3,'Mapping waste'!$D$4:$M$4,0))*$D181</f>
        <v>0</v>
      </c>
      <c r="Q181" s="32">
        <f>INDEX('Mapping waste'!$D$5:$M$352,MATCH($B181,'Mapping waste'!$B$5:$B$352,0),MATCH(Q$3,'Mapping waste'!$D$4:$M$4,0))*$D181</f>
        <v>0</v>
      </c>
    </row>
    <row r="182" spans="1:17" x14ac:dyDescent="0.45">
      <c r="A182" s="10" t="s">
        <v>90</v>
      </c>
      <c r="B182" s="10" t="s">
        <v>91</v>
      </c>
      <c r="C182" s="10" t="s">
        <v>31</v>
      </c>
      <c r="D182" s="32">
        <f>INDEX('ONS data MYE 5'!$E$6:$E$445, MATCH($B182,'ONS data MYE 5'!$B$6:$B$445,0))</f>
        <v>196020</v>
      </c>
      <c r="E182" s="32">
        <f>INDEX('ONS data MYE 5'!$F$6:$F$445, MATCH($B182,'ONS data MYE 5'!$B$6:$B$445,0))</f>
        <v>217</v>
      </c>
      <c r="F182" s="32">
        <f t="shared" si="4"/>
        <v>5.3798973535404597</v>
      </c>
      <c r="G182" s="32">
        <f t="shared" si="5"/>
        <v>28.943295534631641</v>
      </c>
      <c r="H182" s="32">
        <f>INDEX('Mapping waste'!$D$5:$M$352,MATCH($B182,'Mapping waste'!$B$5:$B$352,0),MATCH(H$3,'Mapping waste'!$D$4:$M$4,0))*$D182</f>
        <v>39204</v>
      </c>
      <c r="I182" s="32">
        <f>INDEX('Mapping waste'!$D$5:$M$352,MATCH($B182,'Mapping waste'!$B$5:$B$352,0),MATCH(I$3,'Mapping waste'!$D$4:$M$4,0))*$D182</f>
        <v>0</v>
      </c>
      <c r="J182" s="32">
        <f>INDEX('Mapping waste'!$D$5:$M$352,MATCH($B182,'Mapping waste'!$B$5:$B$352,0),MATCH(J$3,'Mapping waste'!$D$4:$M$4,0))*$D182</f>
        <v>0</v>
      </c>
      <c r="K182" s="32">
        <f>INDEX('Mapping waste'!$D$5:$M$352,MATCH($B182,'Mapping waste'!$B$5:$B$352,0),MATCH(K$3,'Mapping waste'!$D$4:$M$4,0))*$D182</f>
        <v>0</v>
      </c>
      <c r="L182" s="32">
        <f>INDEX('Mapping waste'!$D$5:$M$352,MATCH($B182,'Mapping waste'!$B$5:$B$352,0),MATCH(L$3,'Mapping waste'!$D$4:$M$4,0))*$D182</f>
        <v>0</v>
      </c>
      <c r="M182" s="32">
        <f>INDEX('Mapping waste'!$D$5:$M$352,MATCH($B182,'Mapping waste'!$B$5:$B$352,0),MATCH(M$3,'Mapping waste'!$D$4:$M$4,0))*$D182</f>
        <v>0</v>
      </c>
      <c r="N182" s="32">
        <f>INDEX('Mapping waste'!$D$5:$M$352,MATCH($B182,'Mapping waste'!$B$5:$B$352,0),MATCH(N$3,'Mapping waste'!$D$4:$M$4,0))*$D182</f>
        <v>156816</v>
      </c>
      <c r="O182" s="32">
        <f>INDEX('Mapping waste'!$D$5:$M$352,MATCH($B182,'Mapping waste'!$B$5:$B$352,0),MATCH(O$3,'Mapping waste'!$D$4:$M$4,0))*$D182</f>
        <v>0</v>
      </c>
      <c r="P182" s="32">
        <f>INDEX('Mapping waste'!$D$5:$M$352,MATCH($B182,'Mapping waste'!$B$5:$B$352,0),MATCH(P$3,'Mapping waste'!$D$4:$M$4,0))*$D182</f>
        <v>0</v>
      </c>
      <c r="Q182" s="32">
        <f>INDEX('Mapping waste'!$D$5:$M$352,MATCH($B182,'Mapping waste'!$B$5:$B$352,0),MATCH(Q$3,'Mapping waste'!$D$4:$M$4,0))*$D182</f>
        <v>0</v>
      </c>
    </row>
    <row r="183" spans="1:17" x14ac:dyDescent="0.45">
      <c r="A183" s="10" t="s">
        <v>160</v>
      </c>
      <c r="B183" s="10" t="s">
        <v>161</v>
      </c>
      <c r="C183" s="10" t="s">
        <v>31</v>
      </c>
      <c r="D183" s="32">
        <f>INDEX('ONS data MYE 5'!$E$6:$E$445, MATCH($B183,'ONS data MYE 5'!$B$6:$B$445,0))</f>
        <v>179590</v>
      </c>
      <c r="E183" s="32">
        <f>INDEX('ONS data MYE 5'!$F$6:$F$445, MATCH($B183,'ONS data MYE 5'!$B$6:$B$445,0))</f>
        <v>238</v>
      </c>
      <c r="F183" s="32">
        <f t="shared" si="4"/>
        <v>5.472270673671475</v>
      </c>
      <c r="G183" s="32">
        <f t="shared" si="5"/>
        <v>29.945746325924858</v>
      </c>
      <c r="H183" s="32">
        <f>INDEX('Mapping waste'!$D$5:$M$352,MATCH($B183,'Mapping waste'!$B$5:$B$352,0),MATCH(H$3,'Mapping waste'!$D$4:$M$4,0))*$D183</f>
        <v>0</v>
      </c>
      <c r="I183" s="32">
        <f>INDEX('Mapping waste'!$D$5:$M$352,MATCH($B183,'Mapping waste'!$B$5:$B$352,0),MATCH(I$3,'Mapping waste'!$D$4:$M$4,0))*$D183</f>
        <v>0</v>
      </c>
      <c r="J183" s="32">
        <f>INDEX('Mapping waste'!$D$5:$M$352,MATCH($B183,'Mapping waste'!$B$5:$B$352,0),MATCH(J$3,'Mapping waste'!$D$4:$M$4,0))*$D183</f>
        <v>0</v>
      </c>
      <c r="K183" s="32">
        <f>INDEX('Mapping waste'!$D$5:$M$352,MATCH($B183,'Mapping waste'!$B$5:$B$352,0),MATCH(K$3,'Mapping waste'!$D$4:$M$4,0))*$D183</f>
        <v>179590</v>
      </c>
      <c r="L183" s="32">
        <f>INDEX('Mapping waste'!$D$5:$M$352,MATCH($B183,'Mapping waste'!$B$5:$B$352,0),MATCH(L$3,'Mapping waste'!$D$4:$M$4,0))*$D183</f>
        <v>0</v>
      </c>
      <c r="M183" s="32">
        <f>INDEX('Mapping waste'!$D$5:$M$352,MATCH($B183,'Mapping waste'!$B$5:$B$352,0),MATCH(M$3,'Mapping waste'!$D$4:$M$4,0))*$D183</f>
        <v>0</v>
      </c>
      <c r="N183" s="32">
        <f>INDEX('Mapping waste'!$D$5:$M$352,MATCH($B183,'Mapping waste'!$B$5:$B$352,0),MATCH(N$3,'Mapping waste'!$D$4:$M$4,0))*$D183</f>
        <v>0</v>
      </c>
      <c r="O183" s="32">
        <f>INDEX('Mapping waste'!$D$5:$M$352,MATCH($B183,'Mapping waste'!$B$5:$B$352,0),MATCH(O$3,'Mapping waste'!$D$4:$M$4,0))*$D183</f>
        <v>0</v>
      </c>
      <c r="P183" s="32">
        <f>INDEX('Mapping waste'!$D$5:$M$352,MATCH($B183,'Mapping waste'!$B$5:$B$352,0),MATCH(P$3,'Mapping waste'!$D$4:$M$4,0))*$D183</f>
        <v>0</v>
      </c>
      <c r="Q183" s="32">
        <f>INDEX('Mapping waste'!$D$5:$M$352,MATCH($B183,'Mapping waste'!$B$5:$B$352,0),MATCH(Q$3,'Mapping waste'!$D$4:$M$4,0))*$D183</f>
        <v>0</v>
      </c>
    </row>
    <row r="184" spans="1:17" x14ac:dyDescent="0.45">
      <c r="A184" s="10" t="s">
        <v>222</v>
      </c>
      <c r="B184" s="10" t="s">
        <v>223</v>
      </c>
      <c r="C184" s="10" t="s">
        <v>31</v>
      </c>
      <c r="D184" s="32">
        <f>INDEX('ONS data MYE 5'!$E$6:$E$445, MATCH($B184,'ONS data MYE 5'!$B$6:$B$445,0))</f>
        <v>214718</v>
      </c>
      <c r="E184" s="32">
        <f>INDEX('ONS data MYE 5'!$F$6:$F$445, MATCH($B184,'ONS data MYE 5'!$B$6:$B$445,0))</f>
        <v>5316</v>
      </c>
      <c r="F184" s="32">
        <f t="shared" si="4"/>
        <v>8.5784764198331356</v>
      </c>
      <c r="G184" s="32">
        <f t="shared" si="5"/>
        <v>73.590257685633134</v>
      </c>
      <c r="H184" s="32">
        <f>INDEX('Mapping waste'!$D$5:$M$352,MATCH($B184,'Mapping waste'!$B$5:$B$352,0),MATCH(H$3,'Mapping waste'!$D$4:$M$4,0))*$D184</f>
        <v>0</v>
      </c>
      <c r="I184" s="32">
        <f>INDEX('Mapping waste'!$D$5:$M$352,MATCH($B184,'Mapping waste'!$B$5:$B$352,0),MATCH(I$3,'Mapping waste'!$D$4:$M$4,0))*$D184</f>
        <v>0</v>
      </c>
      <c r="J184" s="32">
        <f>INDEX('Mapping waste'!$D$5:$M$352,MATCH($B184,'Mapping waste'!$B$5:$B$352,0),MATCH(J$3,'Mapping waste'!$D$4:$M$4,0))*$D184</f>
        <v>0</v>
      </c>
      <c r="K184" s="32">
        <f>INDEX('Mapping waste'!$D$5:$M$352,MATCH($B184,'Mapping waste'!$B$5:$B$352,0),MATCH(K$3,'Mapping waste'!$D$4:$M$4,0))*$D184</f>
        <v>214718</v>
      </c>
      <c r="L184" s="32">
        <f>INDEX('Mapping waste'!$D$5:$M$352,MATCH($B184,'Mapping waste'!$B$5:$B$352,0),MATCH(L$3,'Mapping waste'!$D$4:$M$4,0))*$D184</f>
        <v>0</v>
      </c>
      <c r="M184" s="32">
        <f>INDEX('Mapping waste'!$D$5:$M$352,MATCH($B184,'Mapping waste'!$B$5:$B$352,0),MATCH(M$3,'Mapping waste'!$D$4:$M$4,0))*$D184</f>
        <v>0</v>
      </c>
      <c r="N184" s="32">
        <f>INDEX('Mapping waste'!$D$5:$M$352,MATCH($B184,'Mapping waste'!$B$5:$B$352,0),MATCH(N$3,'Mapping waste'!$D$4:$M$4,0))*$D184</f>
        <v>0</v>
      </c>
      <c r="O184" s="32">
        <f>INDEX('Mapping waste'!$D$5:$M$352,MATCH($B184,'Mapping waste'!$B$5:$B$352,0),MATCH(O$3,'Mapping waste'!$D$4:$M$4,0))*$D184</f>
        <v>0</v>
      </c>
      <c r="P184" s="32">
        <f>INDEX('Mapping waste'!$D$5:$M$352,MATCH($B184,'Mapping waste'!$B$5:$B$352,0),MATCH(P$3,'Mapping waste'!$D$4:$M$4,0))*$D184</f>
        <v>0</v>
      </c>
      <c r="Q184" s="32">
        <f>INDEX('Mapping waste'!$D$5:$M$352,MATCH($B184,'Mapping waste'!$B$5:$B$352,0),MATCH(Q$3,'Mapping waste'!$D$4:$M$4,0))*$D184</f>
        <v>0</v>
      </c>
    </row>
    <row r="185" spans="1:17" x14ac:dyDescent="0.45">
      <c r="A185" s="10" t="s">
        <v>224</v>
      </c>
      <c r="B185" s="10" t="s">
        <v>225</v>
      </c>
      <c r="C185" s="10" t="s">
        <v>31</v>
      </c>
      <c r="D185" s="32">
        <f>INDEX('ONS data MYE 5'!$E$6:$E$445, MATCH($B185,'ONS data MYE 5'!$B$6:$B$445,0))</f>
        <v>116219</v>
      </c>
      <c r="E185" s="32">
        <f>INDEX('ONS data MYE 5'!$F$6:$F$445, MATCH($B185,'ONS data MYE 5'!$B$6:$B$445,0))</f>
        <v>1565</v>
      </c>
      <c r="F185" s="32">
        <f t="shared" si="4"/>
        <v>7.3556411029742534</v>
      </c>
      <c r="G185" s="32">
        <f t="shared" si="5"/>
        <v>54.105456035764291</v>
      </c>
      <c r="H185" s="32">
        <f>INDEX('Mapping waste'!$D$5:$M$352,MATCH($B185,'Mapping waste'!$B$5:$B$352,0),MATCH(H$3,'Mapping waste'!$D$4:$M$4,0))*$D185</f>
        <v>0</v>
      </c>
      <c r="I185" s="32">
        <f>INDEX('Mapping waste'!$D$5:$M$352,MATCH($B185,'Mapping waste'!$B$5:$B$352,0),MATCH(I$3,'Mapping waste'!$D$4:$M$4,0))*$D185</f>
        <v>0</v>
      </c>
      <c r="J185" s="32">
        <f>INDEX('Mapping waste'!$D$5:$M$352,MATCH($B185,'Mapping waste'!$B$5:$B$352,0),MATCH(J$3,'Mapping waste'!$D$4:$M$4,0))*$D185</f>
        <v>0</v>
      </c>
      <c r="K185" s="32">
        <f>INDEX('Mapping waste'!$D$5:$M$352,MATCH($B185,'Mapping waste'!$B$5:$B$352,0),MATCH(K$3,'Mapping waste'!$D$4:$M$4,0))*$D185</f>
        <v>116219</v>
      </c>
      <c r="L185" s="32">
        <f>INDEX('Mapping waste'!$D$5:$M$352,MATCH($B185,'Mapping waste'!$B$5:$B$352,0),MATCH(L$3,'Mapping waste'!$D$4:$M$4,0))*$D185</f>
        <v>0</v>
      </c>
      <c r="M185" s="32">
        <f>INDEX('Mapping waste'!$D$5:$M$352,MATCH($B185,'Mapping waste'!$B$5:$B$352,0),MATCH(M$3,'Mapping waste'!$D$4:$M$4,0))*$D185</f>
        <v>0</v>
      </c>
      <c r="N185" s="32">
        <f>INDEX('Mapping waste'!$D$5:$M$352,MATCH($B185,'Mapping waste'!$B$5:$B$352,0),MATCH(N$3,'Mapping waste'!$D$4:$M$4,0))*$D185</f>
        <v>0</v>
      </c>
      <c r="O185" s="32">
        <f>INDEX('Mapping waste'!$D$5:$M$352,MATCH($B185,'Mapping waste'!$B$5:$B$352,0),MATCH(O$3,'Mapping waste'!$D$4:$M$4,0))*$D185</f>
        <v>0</v>
      </c>
      <c r="P185" s="32">
        <f>INDEX('Mapping waste'!$D$5:$M$352,MATCH($B185,'Mapping waste'!$B$5:$B$352,0),MATCH(P$3,'Mapping waste'!$D$4:$M$4,0))*$D185</f>
        <v>0</v>
      </c>
      <c r="Q185" s="32">
        <f>INDEX('Mapping waste'!$D$5:$M$352,MATCH($B185,'Mapping waste'!$B$5:$B$352,0),MATCH(Q$3,'Mapping waste'!$D$4:$M$4,0))*$D185</f>
        <v>0</v>
      </c>
    </row>
    <row r="186" spans="1:17" x14ac:dyDescent="0.45">
      <c r="A186" s="10" t="s">
        <v>226</v>
      </c>
      <c r="B186" s="10" t="s">
        <v>227</v>
      </c>
      <c r="C186" s="10" t="s">
        <v>31</v>
      </c>
      <c r="D186" s="32">
        <f>INDEX('ONS data MYE 5'!$E$6:$E$445, MATCH($B186,'ONS data MYE 5'!$B$6:$B$445,0))</f>
        <v>85509</v>
      </c>
      <c r="E186" s="32">
        <f>INDEX('ONS data MYE 5'!$F$6:$F$445, MATCH($B186,'ONS data MYE 5'!$B$6:$B$445,0))</f>
        <v>3372</v>
      </c>
      <c r="F186" s="32">
        <f t="shared" si="4"/>
        <v>8.1232613191217453</v>
      </c>
      <c r="G186" s="32">
        <f t="shared" si="5"/>
        <v>65.987374458739552</v>
      </c>
      <c r="H186" s="32">
        <f>INDEX('Mapping waste'!$D$5:$M$352,MATCH($B186,'Mapping waste'!$B$5:$B$352,0),MATCH(H$3,'Mapping waste'!$D$4:$M$4,0))*$D186</f>
        <v>0</v>
      </c>
      <c r="I186" s="32">
        <f>INDEX('Mapping waste'!$D$5:$M$352,MATCH($B186,'Mapping waste'!$B$5:$B$352,0),MATCH(I$3,'Mapping waste'!$D$4:$M$4,0))*$D186</f>
        <v>0</v>
      </c>
      <c r="J186" s="32">
        <f>INDEX('Mapping waste'!$D$5:$M$352,MATCH($B186,'Mapping waste'!$B$5:$B$352,0),MATCH(J$3,'Mapping waste'!$D$4:$M$4,0))*$D186</f>
        <v>0</v>
      </c>
      <c r="K186" s="32">
        <f>INDEX('Mapping waste'!$D$5:$M$352,MATCH($B186,'Mapping waste'!$B$5:$B$352,0),MATCH(K$3,'Mapping waste'!$D$4:$M$4,0))*$D186</f>
        <v>85509</v>
      </c>
      <c r="L186" s="32">
        <f>INDEX('Mapping waste'!$D$5:$M$352,MATCH($B186,'Mapping waste'!$B$5:$B$352,0),MATCH(L$3,'Mapping waste'!$D$4:$M$4,0))*$D186</f>
        <v>0</v>
      </c>
      <c r="M186" s="32">
        <f>INDEX('Mapping waste'!$D$5:$M$352,MATCH($B186,'Mapping waste'!$B$5:$B$352,0),MATCH(M$3,'Mapping waste'!$D$4:$M$4,0))*$D186</f>
        <v>0</v>
      </c>
      <c r="N186" s="32">
        <f>INDEX('Mapping waste'!$D$5:$M$352,MATCH($B186,'Mapping waste'!$B$5:$B$352,0),MATCH(N$3,'Mapping waste'!$D$4:$M$4,0))*$D186</f>
        <v>0</v>
      </c>
      <c r="O186" s="32">
        <f>INDEX('Mapping waste'!$D$5:$M$352,MATCH($B186,'Mapping waste'!$B$5:$B$352,0),MATCH(O$3,'Mapping waste'!$D$4:$M$4,0))*$D186</f>
        <v>0</v>
      </c>
      <c r="P186" s="32">
        <f>INDEX('Mapping waste'!$D$5:$M$352,MATCH($B186,'Mapping waste'!$B$5:$B$352,0),MATCH(P$3,'Mapping waste'!$D$4:$M$4,0))*$D186</f>
        <v>0</v>
      </c>
      <c r="Q186" s="32">
        <f>INDEX('Mapping waste'!$D$5:$M$352,MATCH($B186,'Mapping waste'!$B$5:$B$352,0),MATCH(Q$3,'Mapping waste'!$D$4:$M$4,0))*$D186</f>
        <v>0</v>
      </c>
    </row>
    <row r="187" spans="1:17" x14ac:dyDescent="0.45">
      <c r="A187" s="10" t="s">
        <v>228</v>
      </c>
      <c r="B187" s="10" t="s">
        <v>229</v>
      </c>
      <c r="C187" s="10" t="s">
        <v>31</v>
      </c>
      <c r="D187" s="32">
        <f>INDEX('ONS data MYE 5'!$E$6:$E$445, MATCH($B187,'ONS data MYE 5'!$B$6:$B$445,0))</f>
        <v>125065</v>
      </c>
      <c r="E187" s="32">
        <f>INDEX('ONS data MYE 5'!$F$6:$F$445, MATCH($B187,'ONS data MYE 5'!$B$6:$B$445,0))</f>
        <v>2259</v>
      </c>
      <c r="F187" s="32">
        <f t="shared" si="4"/>
        <v>7.7226775164680035</v>
      </c>
      <c r="G187" s="32">
        <f t="shared" si="5"/>
        <v>59.639748023360411</v>
      </c>
      <c r="H187" s="32">
        <f>INDEX('Mapping waste'!$D$5:$M$352,MATCH($B187,'Mapping waste'!$B$5:$B$352,0),MATCH(H$3,'Mapping waste'!$D$4:$M$4,0))*$D187</f>
        <v>0</v>
      </c>
      <c r="I187" s="32">
        <f>INDEX('Mapping waste'!$D$5:$M$352,MATCH($B187,'Mapping waste'!$B$5:$B$352,0),MATCH(I$3,'Mapping waste'!$D$4:$M$4,0))*$D187</f>
        <v>0</v>
      </c>
      <c r="J187" s="32">
        <f>INDEX('Mapping waste'!$D$5:$M$352,MATCH($B187,'Mapping waste'!$B$5:$B$352,0),MATCH(J$3,'Mapping waste'!$D$4:$M$4,0))*$D187</f>
        <v>0</v>
      </c>
      <c r="K187" s="32">
        <f>INDEX('Mapping waste'!$D$5:$M$352,MATCH($B187,'Mapping waste'!$B$5:$B$352,0),MATCH(K$3,'Mapping waste'!$D$4:$M$4,0))*$D187</f>
        <v>125065</v>
      </c>
      <c r="L187" s="32">
        <f>INDEX('Mapping waste'!$D$5:$M$352,MATCH($B187,'Mapping waste'!$B$5:$B$352,0),MATCH(L$3,'Mapping waste'!$D$4:$M$4,0))*$D187</f>
        <v>0</v>
      </c>
      <c r="M187" s="32">
        <f>INDEX('Mapping waste'!$D$5:$M$352,MATCH($B187,'Mapping waste'!$B$5:$B$352,0),MATCH(M$3,'Mapping waste'!$D$4:$M$4,0))*$D187</f>
        <v>0</v>
      </c>
      <c r="N187" s="32">
        <f>INDEX('Mapping waste'!$D$5:$M$352,MATCH($B187,'Mapping waste'!$B$5:$B$352,0),MATCH(N$3,'Mapping waste'!$D$4:$M$4,0))*$D187</f>
        <v>0</v>
      </c>
      <c r="O187" s="32">
        <f>INDEX('Mapping waste'!$D$5:$M$352,MATCH($B187,'Mapping waste'!$B$5:$B$352,0),MATCH(O$3,'Mapping waste'!$D$4:$M$4,0))*$D187</f>
        <v>0</v>
      </c>
      <c r="P187" s="32">
        <f>INDEX('Mapping waste'!$D$5:$M$352,MATCH($B187,'Mapping waste'!$B$5:$B$352,0),MATCH(P$3,'Mapping waste'!$D$4:$M$4,0))*$D187</f>
        <v>0</v>
      </c>
      <c r="Q187" s="32">
        <f>INDEX('Mapping waste'!$D$5:$M$352,MATCH($B187,'Mapping waste'!$B$5:$B$352,0),MATCH(Q$3,'Mapping waste'!$D$4:$M$4,0))*$D187</f>
        <v>0</v>
      </c>
    </row>
    <row r="188" spans="1:17" x14ac:dyDescent="0.45">
      <c r="A188" s="10" t="s">
        <v>230</v>
      </c>
      <c r="B188" s="10" t="s">
        <v>231</v>
      </c>
      <c r="C188" s="10" t="s">
        <v>31</v>
      </c>
      <c r="D188" s="32">
        <f>INDEX('ONS data MYE 5'!$E$6:$E$445, MATCH($B188,'ONS data MYE 5'!$B$6:$B$445,0))</f>
        <v>123879</v>
      </c>
      <c r="E188" s="32">
        <f>INDEX('ONS data MYE 5'!$F$6:$F$445, MATCH($B188,'ONS data MYE 5'!$B$6:$B$445,0))</f>
        <v>187</v>
      </c>
      <c r="F188" s="32">
        <f t="shared" si="4"/>
        <v>5.2311086168545868</v>
      </c>
      <c r="G188" s="32">
        <f t="shared" si="5"/>
        <v>27.364497361330308</v>
      </c>
      <c r="H188" s="32">
        <f>INDEX('Mapping waste'!$D$5:$M$352,MATCH($B188,'Mapping waste'!$B$5:$B$352,0),MATCH(H$3,'Mapping waste'!$D$4:$M$4,0))*$D188</f>
        <v>0</v>
      </c>
      <c r="I188" s="32">
        <f>INDEX('Mapping waste'!$D$5:$M$352,MATCH($B188,'Mapping waste'!$B$5:$B$352,0),MATCH(I$3,'Mapping waste'!$D$4:$M$4,0))*$D188</f>
        <v>0</v>
      </c>
      <c r="J188" s="32">
        <f>INDEX('Mapping waste'!$D$5:$M$352,MATCH($B188,'Mapping waste'!$B$5:$B$352,0),MATCH(J$3,'Mapping waste'!$D$4:$M$4,0))*$D188</f>
        <v>0</v>
      </c>
      <c r="K188" s="32">
        <f>INDEX('Mapping waste'!$D$5:$M$352,MATCH($B188,'Mapping waste'!$B$5:$B$352,0),MATCH(K$3,'Mapping waste'!$D$4:$M$4,0))*$D188</f>
        <v>123879</v>
      </c>
      <c r="L188" s="32">
        <f>INDEX('Mapping waste'!$D$5:$M$352,MATCH($B188,'Mapping waste'!$B$5:$B$352,0),MATCH(L$3,'Mapping waste'!$D$4:$M$4,0))*$D188</f>
        <v>0</v>
      </c>
      <c r="M188" s="32">
        <f>INDEX('Mapping waste'!$D$5:$M$352,MATCH($B188,'Mapping waste'!$B$5:$B$352,0),MATCH(M$3,'Mapping waste'!$D$4:$M$4,0))*$D188</f>
        <v>0</v>
      </c>
      <c r="N188" s="32">
        <f>INDEX('Mapping waste'!$D$5:$M$352,MATCH($B188,'Mapping waste'!$B$5:$B$352,0),MATCH(N$3,'Mapping waste'!$D$4:$M$4,0))*$D188</f>
        <v>0</v>
      </c>
      <c r="O188" s="32">
        <f>INDEX('Mapping waste'!$D$5:$M$352,MATCH($B188,'Mapping waste'!$B$5:$B$352,0),MATCH(O$3,'Mapping waste'!$D$4:$M$4,0))*$D188</f>
        <v>0</v>
      </c>
      <c r="P188" s="32">
        <f>INDEX('Mapping waste'!$D$5:$M$352,MATCH($B188,'Mapping waste'!$B$5:$B$352,0),MATCH(P$3,'Mapping waste'!$D$4:$M$4,0))*$D188</f>
        <v>0</v>
      </c>
      <c r="Q188" s="32">
        <f>INDEX('Mapping waste'!$D$5:$M$352,MATCH($B188,'Mapping waste'!$B$5:$B$352,0),MATCH(Q$3,'Mapping waste'!$D$4:$M$4,0))*$D188</f>
        <v>0</v>
      </c>
    </row>
    <row r="189" spans="1:17" x14ac:dyDescent="0.45">
      <c r="A189" s="10" t="s">
        <v>325</v>
      </c>
      <c r="B189" s="10" t="s">
        <v>326</v>
      </c>
      <c r="C189" s="10" t="s">
        <v>31</v>
      </c>
      <c r="D189" s="32">
        <f>INDEX('ONS data MYE 5'!$E$6:$E$445, MATCH($B189,'ONS data MYE 5'!$B$6:$B$445,0))</f>
        <v>120377</v>
      </c>
      <c r="E189" s="32">
        <f>INDEX('ONS data MYE 5'!$F$6:$F$445, MATCH($B189,'ONS data MYE 5'!$B$6:$B$445,0))</f>
        <v>1100</v>
      </c>
      <c r="F189" s="32">
        <f t="shared" si="4"/>
        <v>7.0030654587864616</v>
      </c>
      <c r="G189" s="32">
        <f t="shared" si="5"/>
        <v>49.042925820048033</v>
      </c>
      <c r="H189" s="32">
        <f>INDEX('Mapping waste'!$D$5:$M$352,MATCH($B189,'Mapping waste'!$B$5:$B$352,0),MATCH(H$3,'Mapping waste'!$D$4:$M$4,0))*$D189</f>
        <v>0</v>
      </c>
      <c r="I189" s="32">
        <f>INDEX('Mapping waste'!$D$5:$M$352,MATCH($B189,'Mapping waste'!$B$5:$B$352,0),MATCH(I$3,'Mapping waste'!$D$4:$M$4,0))*$D189</f>
        <v>0</v>
      </c>
      <c r="J189" s="32">
        <f>INDEX('Mapping waste'!$D$5:$M$352,MATCH($B189,'Mapping waste'!$B$5:$B$352,0),MATCH(J$3,'Mapping waste'!$D$4:$M$4,0))*$D189</f>
        <v>0</v>
      </c>
      <c r="K189" s="32">
        <f>INDEX('Mapping waste'!$D$5:$M$352,MATCH($B189,'Mapping waste'!$B$5:$B$352,0),MATCH(K$3,'Mapping waste'!$D$4:$M$4,0))*$D189</f>
        <v>0</v>
      </c>
      <c r="L189" s="32">
        <f>INDEX('Mapping waste'!$D$5:$M$352,MATCH($B189,'Mapping waste'!$B$5:$B$352,0),MATCH(L$3,'Mapping waste'!$D$4:$M$4,0))*$D189</f>
        <v>0</v>
      </c>
      <c r="M189" s="32">
        <f>INDEX('Mapping waste'!$D$5:$M$352,MATCH($B189,'Mapping waste'!$B$5:$B$352,0),MATCH(M$3,'Mapping waste'!$D$4:$M$4,0))*$D189</f>
        <v>0</v>
      </c>
      <c r="N189" s="32">
        <f>INDEX('Mapping waste'!$D$5:$M$352,MATCH($B189,'Mapping waste'!$B$5:$B$352,0),MATCH(N$3,'Mapping waste'!$D$4:$M$4,0))*$D189</f>
        <v>120377</v>
      </c>
      <c r="O189" s="32">
        <f>INDEX('Mapping waste'!$D$5:$M$352,MATCH($B189,'Mapping waste'!$B$5:$B$352,0),MATCH(O$3,'Mapping waste'!$D$4:$M$4,0))*$D189</f>
        <v>0</v>
      </c>
      <c r="P189" s="32">
        <f>INDEX('Mapping waste'!$D$5:$M$352,MATCH($B189,'Mapping waste'!$B$5:$B$352,0),MATCH(P$3,'Mapping waste'!$D$4:$M$4,0))*$D189</f>
        <v>0</v>
      </c>
      <c r="Q189" s="32">
        <f>INDEX('Mapping waste'!$D$5:$M$352,MATCH($B189,'Mapping waste'!$B$5:$B$352,0),MATCH(Q$3,'Mapping waste'!$D$4:$M$4,0))*$D189</f>
        <v>0</v>
      </c>
    </row>
    <row r="190" spans="1:17" x14ac:dyDescent="0.45">
      <c r="A190" s="10" t="s">
        <v>327</v>
      </c>
      <c r="B190" s="10" t="s">
        <v>328</v>
      </c>
      <c r="C190" s="10" t="s">
        <v>31</v>
      </c>
      <c r="D190" s="32">
        <f>INDEX('ONS data MYE 5'!$E$6:$E$445, MATCH($B190,'ONS data MYE 5'!$B$6:$B$445,0))</f>
        <v>150140</v>
      </c>
      <c r="E190" s="32">
        <f>INDEX('ONS data MYE 5'!$F$6:$F$445, MATCH($B190,'ONS data MYE 5'!$B$6:$B$445,0))</f>
        <v>764</v>
      </c>
      <c r="F190" s="32">
        <f t="shared" si="4"/>
        <v>6.6385677891665207</v>
      </c>
      <c r="G190" s="32">
        <f t="shared" si="5"/>
        <v>44.070582291359266</v>
      </c>
      <c r="H190" s="32">
        <f>INDEX('Mapping waste'!$D$5:$M$352,MATCH($B190,'Mapping waste'!$B$5:$B$352,0),MATCH(H$3,'Mapping waste'!$D$4:$M$4,0))*$D190</f>
        <v>0</v>
      </c>
      <c r="I190" s="32">
        <f>INDEX('Mapping waste'!$D$5:$M$352,MATCH($B190,'Mapping waste'!$B$5:$B$352,0),MATCH(I$3,'Mapping waste'!$D$4:$M$4,0))*$D190</f>
        <v>0</v>
      </c>
      <c r="J190" s="32">
        <f>INDEX('Mapping waste'!$D$5:$M$352,MATCH($B190,'Mapping waste'!$B$5:$B$352,0),MATCH(J$3,'Mapping waste'!$D$4:$M$4,0))*$D190</f>
        <v>0</v>
      </c>
      <c r="K190" s="32">
        <f>INDEX('Mapping waste'!$D$5:$M$352,MATCH($B190,'Mapping waste'!$B$5:$B$352,0),MATCH(K$3,'Mapping waste'!$D$4:$M$4,0))*$D190</f>
        <v>0</v>
      </c>
      <c r="L190" s="32">
        <f>INDEX('Mapping waste'!$D$5:$M$352,MATCH($B190,'Mapping waste'!$B$5:$B$352,0),MATCH(L$3,'Mapping waste'!$D$4:$M$4,0))*$D190</f>
        <v>0</v>
      </c>
      <c r="M190" s="32">
        <f>INDEX('Mapping waste'!$D$5:$M$352,MATCH($B190,'Mapping waste'!$B$5:$B$352,0),MATCH(M$3,'Mapping waste'!$D$4:$M$4,0))*$D190</f>
        <v>0</v>
      </c>
      <c r="N190" s="32">
        <f>INDEX('Mapping waste'!$D$5:$M$352,MATCH($B190,'Mapping waste'!$B$5:$B$352,0),MATCH(N$3,'Mapping waste'!$D$4:$M$4,0))*$D190</f>
        <v>150140</v>
      </c>
      <c r="O190" s="32">
        <f>INDEX('Mapping waste'!$D$5:$M$352,MATCH($B190,'Mapping waste'!$B$5:$B$352,0),MATCH(O$3,'Mapping waste'!$D$4:$M$4,0))*$D190</f>
        <v>0</v>
      </c>
      <c r="P190" s="32">
        <f>INDEX('Mapping waste'!$D$5:$M$352,MATCH($B190,'Mapping waste'!$B$5:$B$352,0),MATCH(P$3,'Mapping waste'!$D$4:$M$4,0))*$D190</f>
        <v>0</v>
      </c>
      <c r="Q190" s="32">
        <f>INDEX('Mapping waste'!$D$5:$M$352,MATCH($B190,'Mapping waste'!$B$5:$B$352,0),MATCH(Q$3,'Mapping waste'!$D$4:$M$4,0))*$D190</f>
        <v>0</v>
      </c>
    </row>
    <row r="191" spans="1:17" x14ac:dyDescent="0.45">
      <c r="A191" s="10" t="s">
        <v>329</v>
      </c>
      <c r="B191" s="10" t="s">
        <v>330</v>
      </c>
      <c r="C191" s="10" t="s">
        <v>31</v>
      </c>
      <c r="D191" s="32">
        <f>INDEX('ONS data MYE 5'!$E$6:$E$445, MATCH($B191,'ONS data MYE 5'!$B$6:$B$445,0))</f>
        <v>103251</v>
      </c>
      <c r="E191" s="32">
        <f>INDEX('ONS data MYE 5'!$F$6:$F$445, MATCH($B191,'ONS data MYE 5'!$B$6:$B$445,0))</f>
        <v>2338</v>
      </c>
      <c r="F191" s="32">
        <f t="shared" si="4"/>
        <v>7.7570511420320134</v>
      </c>
      <c r="G191" s="32">
        <f t="shared" si="5"/>
        <v>60.171842420100162</v>
      </c>
      <c r="H191" s="32">
        <f>INDEX('Mapping waste'!$D$5:$M$352,MATCH($B191,'Mapping waste'!$B$5:$B$352,0),MATCH(H$3,'Mapping waste'!$D$4:$M$4,0))*$D191</f>
        <v>0</v>
      </c>
      <c r="I191" s="32">
        <f>INDEX('Mapping waste'!$D$5:$M$352,MATCH($B191,'Mapping waste'!$B$5:$B$352,0),MATCH(I$3,'Mapping waste'!$D$4:$M$4,0))*$D191</f>
        <v>0</v>
      </c>
      <c r="J191" s="32">
        <f>INDEX('Mapping waste'!$D$5:$M$352,MATCH($B191,'Mapping waste'!$B$5:$B$352,0),MATCH(J$3,'Mapping waste'!$D$4:$M$4,0))*$D191</f>
        <v>0</v>
      </c>
      <c r="K191" s="32">
        <f>INDEX('Mapping waste'!$D$5:$M$352,MATCH($B191,'Mapping waste'!$B$5:$B$352,0),MATCH(K$3,'Mapping waste'!$D$4:$M$4,0))*$D191</f>
        <v>103251</v>
      </c>
      <c r="L191" s="32">
        <f>INDEX('Mapping waste'!$D$5:$M$352,MATCH($B191,'Mapping waste'!$B$5:$B$352,0),MATCH(L$3,'Mapping waste'!$D$4:$M$4,0))*$D191</f>
        <v>0</v>
      </c>
      <c r="M191" s="32">
        <f>INDEX('Mapping waste'!$D$5:$M$352,MATCH($B191,'Mapping waste'!$B$5:$B$352,0),MATCH(M$3,'Mapping waste'!$D$4:$M$4,0))*$D191</f>
        <v>0</v>
      </c>
      <c r="N191" s="32">
        <f>INDEX('Mapping waste'!$D$5:$M$352,MATCH($B191,'Mapping waste'!$B$5:$B$352,0),MATCH(N$3,'Mapping waste'!$D$4:$M$4,0))*$D191</f>
        <v>0</v>
      </c>
      <c r="O191" s="32">
        <f>INDEX('Mapping waste'!$D$5:$M$352,MATCH($B191,'Mapping waste'!$B$5:$B$352,0),MATCH(O$3,'Mapping waste'!$D$4:$M$4,0))*$D191</f>
        <v>0</v>
      </c>
      <c r="P191" s="32">
        <f>INDEX('Mapping waste'!$D$5:$M$352,MATCH($B191,'Mapping waste'!$B$5:$B$352,0),MATCH(P$3,'Mapping waste'!$D$4:$M$4,0))*$D191</f>
        <v>0</v>
      </c>
      <c r="Q191" s="32">
        <f>INDEX('Mapping waste'!$D$5:$M$352,MATCH($B191,'Mapping waste'!$B$5:$B$352,0),MATCH(Q$3,'Mapping waste'!$D$4:$M$4,0))*$D191</f>
        <v>0</v>
      </c>
    </row>
    <row r="192" spans="1:17" x14ac:dyDescent="0.45">
      <c r="A192" s="10" t="s">
        <v>331</v>
      </c>
      <c r="B192" s="10" t="s">
        <v>332</v>
      </c>
      <c r="C192" s="10" t="s">
        <v>31</v>
      </c>
      <c r="D192" s="32">
        <f>INDEX('ONS data MYE 5'!$E$6:$E$445, MATCH($B192,'ONS data MYE 5'!$B$6:$B$445,0))</f>
        <v>102257</v>
      </c>
      <c r="E192" s="32">
        <f>INDEX('ONS data MYE 5'!$F$6:$F$445, MATCH($B192,'ONS data MYE 5'!$B$6:$B$445,0))</f>
        <v>350</v>
      </c>
      <c r="F192" s="32">
        <f t="shared" si="4"/>
        <v>5.857933154483459</v>
      </c>
      <c r="G192" s="32">
        <f t="shared" si="5"/>
        <v>34.315380842396529</v>
      </c>
      <c r="H192" s="32">
        <f>INDEX('Mapping waste'!$D$5:$M$352,MATCH($B192,'Mapping waste'!$B$5:$B$352,0),MATCH(H$3,'Mapping waste'!$D$4:$M$4,0))*$D192</f>
        <v>0</v>
      </c>
      <c r="I192" s="32">
        <f>INDEX('Mapping waste'!$D$5:$M$352,MATCH($B192,'Mapping waste'!$B$5:$B$352,0),MATCH(I$3,'Mapping waste'!$D$4:$M$4,0))*$D192</f>
        <v>0</v>
      </c>
      <c r="J192" s="32">
        <f>INDEX('Mapping waste'!$D$5:$M$352,MATCH($B192,'Mapping waste'!$B$5:$B$352,0),MATCH(J$3,'Mapping waste'!$D$4:$M$4,0))*$D192</f>
        <v>0</v>
      </c>
      <c r="K192" s="32">
        <f>INDEX('Mapping waste'!$D$5:$M$352,MATCH($B192,'Mapping waste'!$B$5:$B$352,0),MATCH(K$3,'Mapping waste'!$D$4:$M$4,0))*$D192</f>
        <v>102257</v>
      </c>
      <c r="L192" s="32">
        <f>INDEX('Mapping waste'!$D$5:$M$352,MATCH($B192,'Mapping waste'!$B$5:$B$352,0),MATCH(L$3,'Mapping waste'!$D$4:$M$4,0))*$D192</f>
        <v>0</v>
      </c>
      <c r="M192" s="32">
        <f>INDEX('Mapping waste'!$D$5:$M$352,MATCH($B192,'Mapping waste'!$B$5:$B$352,0),MATCH(M$3,'Mapping waste'!$D$4:$M$4,0))*$D192</f>
        <v>0</v>
      </c>
      <c r="N192" s="32">
        <f>INDEX('Mapping waste'!$D$5:$M$352,MATCH($B192,'Mapping waste'!$B$5:$B$352,0),MATCH(N$3,'Mapping waste'!$D$4:$M$4,0))*$D192</f>
        <v>0</v>
      </c>
      <c r="O192" s="32">
        <f>INDEX('Mapping waste'!$D$5:$M$352,MATCH($B192,'Mapping waste'!$B$5:$B$352,0),MATCH(O$3,'Mapping waste'!$D$4:$M$4,0))*$D192</f>
        <v>0</v>
      </c>
      <c r="P192" s="32">
        <f>INDEX('Mapping waste'!$D$5:$M$352,MATCH($B192,'Mapping waste'!$B$5:$B$352,0),MATCH(P$3,'Mapping waste'!$D$4:$M$4,0))*$D192</f>
        <v>0</v>
      </c>
      <c r="Q192" s="32">
        <f>INDEX('Mapping waste'!$D$5:$M$352,MATCH($B192,'Mapping waste'!$B$5:$B$352,0),MATCH(Q$3,'Mapping waste'!$D$4:$M$4,0))*$D192</f>
        <v>0</v>
      </c>
    </row>
    <row r="193" spans="1:17" x14ac:dyDescent="0.45">
      <c r="A193" s="10" t="s">
        <v>333</v>
      </c>
      <c r="B193" s="10" t="s">
        <v>334</v>
      </c>
      <c r="C193" s="10" t="s">
        <v>31</v>
      </c>
      <c r="D193" s="32">
        <f>INDEX('ONS data MYE 5'!$E$6:$E$445, MATCH($B193,'ONS data MYE 5'!$B$6:$B$445,0))</f>
        <v>94997</v>
      </c>
      <c r="E193" s="32">
        <f>INDEX('ONS data MYE 5'!$F$6:$F$445, MATCH($B193,'ONS data MYE 5'!$B$6:$B$445,0))</f>
        <v>186</v>
      </c>
      <c r="F193" s="32">
        <f t="shared" si="4"/>
        <v>5.2257466737132017</v>
      </c>
      <c r="G193" s="32">
        <f t="shared" si="5"/>
        <v>27.308428297824591</v>
      </c>
      <c r="H193" s="32">
        <f>INDEX('Mapping waste'!$D$5:$M$352,MATCH($B193,'Mapping waste'!$B$5:$B$352,0),MATCH(H$3,'Mapping waste'!$D$4:$M$4,0))*$D193</f>
        <v>0</v>
      </c>
      <c r="I193" s="32">
        <f>INDEX('Mapping waste'!$D$5:$M$352,MATCH($B193,'Mapping waste'!$B$5:$B$352,0),MATCH(I$3,'Mapping waste'!$D$4:$M$4,0))*$D193</f>
        <v>0</v>
      </c>
      <c r="J193" s="32">
        <f>INDEX('Mapping waste'!$D$5:$M$352,MATCH($B193,'Mapping waste'!$B$5:$B$352,0),MATCH(J$3,'Mapping waste'!$D$4:$M$4,0))*$D193</f>
        <v>0</v>
      </c>
      <c r="K193" s="32">
        <f>INDEX('Mapping waste'!$D$5:$M$352,MATCH($B193,'Mapping waste'!$B$5:$B$352,0),MATCH(K$3,'Mapping waste'!$D$4:$M$4,0))*$D193</f>
        <v>94997</v>
      </c>
      <c r="L193" s="32">
        <f>INDEX('Mapping waste'!$D$5:$M$352,MATCH($B193,'Mapping waste'!$B$5:$B$352,0),MATCH(L$3,'Mapping waste'!$D$4:$M$4,0))*$D193</f>
        <v>0</v>
      </c>
      <c r="M193" s="32">
        <f>INDEX('Mapping waste'!$D$5:$M$352,MATCH($B193,'Mapping waste'!$B$5:$B$352,0),MATCH(M$3,'Mapping waste'!$D$4:$M$4,0))*$D193</f>
        <v>0</v>
      </c>
      <c r="N193" s="32">
        <f>INDEX('Mapping waste'!$D$5:$M$352,MATCH($B193,'Mapping waste'!$B$5:$B$352,0),MATCH(N$3,'Mapping waste'!$D$4:$M$4,0))*$D193</f>
        <v>0</v>
      </c>
      <c r="O193" s="32">
        <f>INDEX('Mapping waste'!$D$5:$M$352,MATCH($B193,'Mapping waste'!$B$5:$B$352,0),MATCH(O$3,'Mapping waste'!$D$4:$M$4,0))*$D193</f>
        <v>0</v>
      </c>
      <c r="P193" s="32">
        <f>INDEX('Mapping waste'!$D$5:$M$352,MATCH($B193,'Mapping waste'!$B$5:$B$352,0),MATCH(P$3,'Mapping waste'!$D$4:$M$4,0))*$D193</f>
        <v>0</v>
      </c>
      <c r="Q193" s="32">
        <f>INDEX('Mapping waste'!$D$5:$M$352,MATCH($B193,'Mapping waste'!$B$5:$B$352,0),MATCH(Q$3,'Mapping waste'!$D$4:$M$4,0))*$D193</f>
        <v>0</v>
      </c>
    </row>
    <row r="194" spans="1:17" x14ac:dyDescent="0.45">
      <c r="A194" s="10" t="s">
        <v>335</v>
      </c>
      <c r="B194" s="10" t="s">
        <v>336</v>
      </c>
      <c r="C194" s="10" t="s">
        <v>31</v>
      </c>
      <c r="D194" s="32">
        <f>INDEX('ONS data MYE 5'!$E$6:$E$445, MATCH($B194,'ONS data MYE 5'!$B$6:$B$445,0))</f>
        <v>158941</v>
      </c>
      <c r="E194" s="32">
        <f>INDEX('ONS data MYE 5'!$F$6:$F$445, MATCH($B194,'ONS data MYE 5'!$B$6:$B$445,0))</f>
        <v>191</v>
      </c>
      <c r="F194" s="32">
        <f t="shared" si="4"/>
        <v>5.2522734280466299</v>
      </c>
      <c r="G194" s="32">
        <f t="shared" si="5"/>
        <v>27.586376162964697</v>
      </c>
      <c r="H194" s="32">
        <f>INDEX('Mapping waste'!$D$5:$M$352,MATCH($B194,'Mapping waste'!$B$5:$B$352,0),MATCH(H$3,'Mapping waste'!$D$4:$M$4,0))*$D194</f>
        <v>0</v>
      </c>
      <c r="I194" s="32">
        <f>INDEX('Mapping waste'!$D$5:$M$352,MATCH($B194,'Mapping waste'!$B$5:$B$352,0),MATCH(I$3,'Mapping waste'!$D$4:$M$4,0))*$D194</f>
        <v>0</v>
      </c>
      <c r="J194" s="32">
        <f>INDEX('Mapping waste'!$D$5:$M$352,MATCH($B194,'Mapping waste'!$B$5:$B$352,0),MATCH(J$3,'Mapping waste'!$D$4:$M$4,0))*$D194</f>
        <v>0</v>
      </c>
      <c r="K194" s="32">
        <f>INDEX('Mapping waste'!$D$5:$M$352,MATCH($B194,'Mapping waste'!$B$5:$B$352,0),MATCH(K$3,'Mapping waste'!$D$4:$M$4,0))*$D194</f>
        <v>158941</v>
      </c>
      <c r="L194" s="32">
        <f>INDEX('Mapping waste'!$D$5:$M$352,MATCH($B194,'Mapping waste'!$B$5:$B$352,0),MATCH(L$3,'Mapping waste'!$D$4:$M$4,0))*$D194</f>
        <v>0</v>
      </c>
      <c r="M194" s="32">
        <f>INDEX('Mapping waste'!$D$5:$M$352,MATCH($B194,'Mapping waste'!$B$5:$B$352,0),MATCH(M$3,'Mapping waste'!$D$4:$M$4,0))*$D194</f>
        <v>0</v>
      </c>
      <c r="N194" s="32">
        <f>INDEX('Mapping waste'!$D$5:$M$352,MATCH($B194,'Mapping waste'!$B$5:$B$352,0),MATCH(N$3,'Mapping waste'!$D$4:$M$4,0))*$D194</f>
        <v>0</v>
      </c>
      <c r="O194" s="32">
        <f>INDEX('Mapping waste'!$D$5:$M$352,MATCH($B194,'Mapping waste'!$B$5:$B$352,0),MATCH(O$3,'Mapping waste'!$D$4:$M$4,0))*$D194</f>
        <v>0</v>
      </c>
      <c r="P194" s="32">
        <f>INDEX('Mapping waste'!$D$5:$M$352,MATCH($B194,'Mapping waste'!$B$5:$B$352,0),MATCH(P$3,'Mapping waste'!$D$4:$M$4,0))*$D194</f>
        <v>0</v>
      </c>
      <c r="Q194" s="32">
        <f>INDEX('Mapping waste'!$D$5:$M$352,MATCH($B194,'Mapping waste'!$B$5:$B$352,0),MATCH(Q$3,'Mapping waste'!$D$4:$M$4,0))*$D194</f>
        <v>0</v>
      </c>
    </row>
    <row r="195" spans="1:17" x14ac:dyDescent="0.45">
      <c r="A195" s="10" t="s">
        <v>337</v>
      </c>
      <c r="B195" s="10" t="s">
        <v>338</v>
      </c>
      <c r="C195" s="10" t="s">
        <v>31</v>
      </c>
      <c r="D195" s="32">
        <f>INDEX('ONS data MYE 5'!$E$6:$E$445, MATCH($B195,'ONS data MYE 5'!$B$6:$B$445,0))</f>
        <v>119392</v>
      </c>
      <c r="E195" s="32">
        <f>INDEX('ONS data MYE 5'!$F$6:$F$445, MATCH($B195,'ONS data MYE 5'!$B$6:$B$445,0))</f>
        <v>232</v>
      </c>
      <c r="F195" s="32">
        <f t="shared" si="4"/>
        <v>5.4467373716663099</v>
      </c>
      <c r="G195" s="32">
        <f t="shared" si="5"/>
        <v>29.666947995906423</v>
      </c>
      <c r="H195" s="32">
        <f>INDEX('Mapping waste'!$D$5:$M$352,MATCH($B195,'Mapping waste'!$B$5:$B$352,0),MATCH(H$3,'Mapping waste'!$D$4:$M$4,0))*$D195</f>
        <v>0</v>
      </c>
      <c r="I195" s="32">
        <f>INDEX('Mapping waste'!$D$5:$M$352,MATCH($B195,'Mapping waste'!$B$5:$B$352,0),MATCH(I$3,'Mapping waste'!$D$4:$M$4,0))*$D195</f>
        <v>0</v>
      </c>
      <c r="J195" s="32">
        <f>INDEX('Mapping waste'!$D$5:$M$352,MATCH($B195,'Mapping waste'!$B$5:$B$352,0),MATCH(J$3,'Mapping waste'!$D$4:$M$4,0))*$D195</f>
        <v>0</v>
      </c>
      <c r="K195" s="32">
        <f>INDEX('Mapping waste'!$D$5:$M$352,MATCH($B195,'Mapping waste'!$B$5:$B$352,0),MATCH(K$3,'Mapping waste'!$D$4:$M$4,0))*$D195</f>
        <v>42981.119999999995</v>
      </c>
      <c r="L195" s="32">
        <f>INDEX('Mapping waste'!$D$5:$M$352,MATCH($B195,'Mapping waste'!$B$5:$B$352,0),MATCH(L$3,'Mapping waste'!$D$4:$M$4,0))*$D195</f>
        <v>0</v>
      </c>
      <c r="M195" s="32">
        <f>INDEX('Mapping waste'!$D$5:$M$352,MATCH($B195,'Mapping waste'!$B$5:$B$352,0),MATCH(M$3,'Mapping waste'!$D$4:$M$4,0))*$D195</f>
        <v>0</v>
      </c>
      <c r="N195" s="32">
        <f>INDEX('Mapping waste'!$D$5:$M$352,MATCH($B195,'Mapping waste'!$B$5:$B$352,0),MATCH(N$3,'Mapping waste'!$D$4:$M$4,0))*$D195</f>
        <v>76410.880000000005</v>
      </c>
      <c r="O195" s="32">
        <f>INDEX('Mapping waste'!$D$5:$M$352,MATCH($B195,'Mapping waste'!$B$5:$B$352,0),MATCH(O$3,'Mapping waste'!$D$4:$M$4,0))*$D195</f>
        <v>0</v>
      </c>
      <c r="P195" s="32">
        <f>INDEX('Mapping waste'!$D$5:$M$352,MATCH($B195,'Mapping waste'!$B$5:$B$352,0),MATCH(P$3,'Mapping waste'!$D$4:$M$4,0))*$D195</f>
        <v>0</v>
      </c>
      <c r="Q195" s="32">
        <f>INDEX('Mapping waste'!$D$5:$M$352,MATCH($B195,'Mapping waste'!$B$5:$B$352,0),MATCH(Q$3,'Mapping waste'!$D$4:$M$4,0))*$D195</f>
        <v>0</v>
      </c>
    </row>
    <row r="196" spans="1:17" x14ac:dyDescent="0.45">
      <c r="A196" s="10" t="s">
        <v>339</v>
      </c>
      <c r="B196" s="10" t="s">
        <v>340</v>
      </c>
      <c r="C196" s="10" t="s">
        <v>31</v>
      </c>
      <c r="D196" s="32">
        <f>INDEX('ONS data MYE 5'!$E$6:$E$445, MATCH($B196,'ONS data MYE 5'!$B$6:$B$445,0))</f>
        <v>95465</v>
      </c>
      <c r="E196" s="32">
        <f>INDEX('ONS data MYE 5'!$F$6:$F$445, MATCH($B196,'ONS data MYE 5'!$B$6:$B$445,0))</f>
        <v>443</v>
      </c>
      <c r="F196" s="32">
        <f t="shared" si="4"/>
        <v>6.0935697700451357</v>
      </c>
      <c r="G196" s="32">
        <f t="shared" si="5"/>
        <v>37.13159254240793</v>
      </c>
      <c r="H196" s="32">
        <f>INDEX('Mapping waste'!$D$5:$M$352,MATCH($B196,'Mapping waste'!$B$5:$B$352,0),MATCH(H$3,'Mapping waste'!$D$4:$M$4,0))*$D196</f>
        <v>0</v>
      </c>
      <c r="I196" s="32">
        <f>INDEX('Mapping waste'!$D$5:$M$352,MATCH($B196,'Mapping waste'!$B$5:$B$352,0),MATCH(I$3,'Mapping waste'!$D$4:$M$4,0))*$D196</f>
        <v>0</v>
      </c>
      <c r="J196" s="32">
        <f>INDEX('Mapping waste'!$D$5:$M$352,MATCH($B196,'Mapping waste'!$B$5:$B$352,0),MATCH(J$3,'Mapping waste'!$D$4:$M$4,0))*$D196</f>
        <v>0</v>
      </c>
      <c r="K196" s="32">
        <f>INDEX('Mapping waste'!$D$5:$M$352,MATCH($B196,'Mapping waste'!$B$5:$B$352,0),MATCH(K$3,'Mapping waste'!$D$4:$M$4,0))*$D196</f>
        <v>0</v>
      </c>
      <c r="L196" s="32">
        <f>INDEX('Mapping waste'!$D$5:$M$352,MATCH($B196,'Mapping waste'!$B$5:$B$352,0),MATCH(L$3,'Mapping waste'!$D$4:$M$4,0))*$D196</f>
        <v>0</v>
      </c>
      <c r="M196" s="32">
        <f>INDEX('Mapping waste'!$D$5:$M$352,MATCH($B196,'Mapping waste'!$B$5:$B$352,0),MATCH(M$3,'Mapping waste'!$D$4:$M$4,0))*$D196</f>
        <v>0</v>
      </c>
      <c r="N196" s="32">
        <f>INDEX('Mapping waste'!$D$5:$M$352,MATCH($B196,'Mapping waste'!$B$5:$B$352,0),MATCH(N$3,'Mapping waste'!$D$4:$M$4,0))*$D196</f>
        <v>95465</v>
      </c>
      <c r="O196" s="32">
        <f>INDEX('Mapping waste'!$D$5:$M$352,MATCH($B196,'Mapping waste'!$B$5:$B$352,0),MATCH(O$3,'Mapping waste'!$D$4:$M$4,0))*$D196</f>
        <v>0</v>
      </c>
      <c r="P196" s="32">
        <f>INDEX('Mapping waste'!$D$5:$M$352,MATCH($B196,'Mapping waste'!$B$5:$B$352,0),MATCH(P$3,'Mapping waste'!$D$4:$M$4,0))*$D196</f>
        <v>0</v>
      </c>
      <c r="Q196" s="32">
        <f>INDEX('Mapping waste'!$D$5:$M$352,MATCH($B196,'Mapping waste'!$B$5:$B$352,0),MATCH(Q$3,'Mapping waste'!$D$4:$M$4,0))*$D196</f>
        <v>0</v>
      </c>
    </row>
    <row r="197" spans="1:17" x14ac:dyDescent="0.45">
      <c r="A197" s="10" t="s">
        <v>341</v>
      </c>
      <c r="B197" s="10" t="s">
        <v>342</v>
      </c>
      <c r="C197" s="10" t="s">
        <v>31</v>
      </c>
      <c r="D197" s="32">
        <f>INDEX('ONS data MYE 5'!$E$6:$E$445, MATCH($B197,'ONS data MYE 5'!$B$6:$B$445,0))</f>
        <v>95817</v>
      </c>
      <c r="E197" s="32">
        <f>INDEX('ONS data MYE 5'!$F$6:$F$445, MATCH($B197,'ONS data MYE 5'!$B$6:$B$445,0))</f>
        <v>2454</v>
      </c>
      <c r="F197" s="32">
        <f t="shared" si="4"/>
        <v>7.8054746252708567</v>
      </c>
      <c r="G197" s="32">
        <f t="shared" si="5"/>
        <v>60.925434125747223</v>
      </c>
      <c r="H197" s="32">
        <f>INDEX('Mapping waste'!$D$5:$M$352,MATCH($B197,'Mapping waste'!$B$5:$B$352,0),MATCH(H$3,'Mapping waste'!$D$4:$M$4,0))*$D197</f>
        <v>0</v>
      </c>
      <c r="I197" s="32">
        <f>INDEX('Mapping waste'!$D$5:$M$352,MATCH($B197,'Mapping waste'!$B$5:$B$352,0),MATCH(I$3,'Mapping waste'!$D$4:$M$4,0))*$D197</f>
        <v>0</v>
      </c>
      <c r="J197" s="32">
        <f>INDEX('Mapping waste'!$D$5:$M$352,MATCH($B197,'Mapping waste'!$B$5:$B$352,0),MATCH(J$3,'Mapping waste'!$D$4:$M$4,0))*$D197</f>
        <v>0</v>
      </c>
      <c r="K197" s="32">
        <f>INDEX('Mapping waste'!$D$5:$M$352,MATCH($B197,'Mapping waste'!$B$5:$B$352,0),MATCH(K$3,'Mapping waste'!$D$4:$M$4,0))*$D197</f>
        <v>0</v>
      </c>
      <c r="L197" s="32">
        <f>INDEX('Mapping waste'!$D$5:$M$352,MATCH($B197,'Mapping waste'!$B$5:$B$352,0),MATCH(L$3,'Mapping waste'!$D$4:$M$4,0))*$D197</f>
        <v>0</v>
      </c>
      <c r="M197" s="32">
        <f>INDEX('Mapping waste'!$D$5:$M$352,MATCH($B197,'Mapping waste'!$B$5:$B$352,0),MATCH(M$3,'Mapping waste'!$D$4:$M$4,0))*$D197</f>
        <v>0</v>
      </c>
      <c r="N197" s="32">
        <f>INDEX('Mapping waste'!$D$5:$M$352,MATCH($B197,'Mapping waste'!$B$5:$B$352,0),MATCH(N$3,'Mapping waste'!$D$4:$M$4,0))*$D197</f>
        <v>95817</v>
      </c>
      <c r="O197" s="32">
        <f>INDEX('Mapping waste'!$D$5:$M$352,MATCH($B197,'Mapping waste'!$B$5:$B$352,0),MATCH(O$3,'Mapping waste'!$D$4:$M$4,0))*$D197</f>
        <v>0</v>
      </c>
      <c r="P197" s="32">
        <f>INDEX('Mapping waste'!$D$5:$M$352,MATCH($B197,'Mapping waste'!$B$5:$B$352,0),MATCH(P$3,'Mapping waste'!$D$4:$M$4,0))*$D197</f>
        <v>0</v>
      </c>
      <c r="Q197" s="32">
        <f>INDEX('Mapping waste'!$D$5:$M$352,MATCH($B197,'Mapping waste'!$B$5:$B$352,0),MATCH(Q$3,'Mapping waste'!$D$4:$M$4,0))*$D197</f>
        <v>0</v>
      </c>
    </row>
    <row r="198" spans="1:17" x14ac:dyDescent="0.45">
      <c r="A198" s="10" t="s">
        <v>343</v>
      </c>
      <c r="B198" s="10" t="s">
        <v>344</v>
      </c>
      <c r="C198" s="10" t="s">
        <v>31</v>
      </c>
      <c r="D198" s="32">
        <f>INDEX('ONS data MYE 5'!$E$6:$E$445, MATCH($B198,'ONS data MYE 5'!$B$6:$B$445,0))</f>
        <v>127527</v>
      </c>
      <c r="E198" s="32">
        <f>INDEX('ONS data MYE 5'!$F$6:$F$445, MATCH($B198,'ONS data MYE 5'!$B$6:$B$445,0))</f>
        <v>220</v>
      </c>
      <c r="F198" s="32">
        <f t="shared" ref="F198:F261" si="6">LN(E198)</f>
        <v>5.393627546352362</v>
      </c>
      <c r="G198" s="32">
        <f t="shared" ref="G198:G261" si="7">F198*F198</f>
        <v>29.091218108770999</v>
      </c>
      <c r="H198" s="32">
        <f>INDEX('Mapping waste'!$D$5:$M$352,MATCH($B198,'Mapping waste'!$B$5:$B$352,0),MATCH(H$3,'Mapping waste'!$D$4:$M$4,0))*$D198</f>
        <v>0</v>
      </c>
      <c r="I198" s="32">
        <f>INDEX('Mapping waste'!$D$5:$M$352,MATCH($B198,'Mapping waste'!$B$5:$B$352,0),MATCH(I$3,'Mapping waste'!$D$4:$M$4,0))*$D198</f>
        <v>0</v>
      </c>
      <c r="J198" s="32">
        <f>INDEX('Mapping waste'!$D$5:$M$352,MATCH($B198,'Mapping waste'!$B$5:$B$352,0),MATCH(J$3,'Mapping waste'!$D$4:$M$4,0))*$D198</f>
        <v>0</v>
      </c>
      <c r="K198" s="32">
        <f>INDEX('Mapping waste'!$D$5:$M$352,MATCH($B198,'Mapping waste'!$B$5:$B$352,0),MATCH(K$3,'Mapping waste'!$D$4:$M$4,0))*$D198</f>
        <v>127527</v>
      </c>
      <c r="L198" s="32">
        <f>INDEX('Mapping waste'!$D$5:$M$352,MATCH($B198,'Mapping waste'!$B$5:$B$352,0),MATCH(L$3,'Mapping waste'!$D$4:$M$4,0))*$D198</f>
        <v>0</v>
      </c>
      <c r="M198" s="32">
        <f>INDEX('Mapping waste'!$D$5:$M$352,MATCH($B198,'Mapping waste'!$B$5:$B$352,0),MATCH(M$3,'Mapping waste'!$D$4:$M$4,0))*$D198</f>
        <v>0</v>
      </c>
      <c r="N198" s="32">
        <f>INDEX('Mapping waste'!$D$5:$M$352,MATCH($B198,'Mapping waste'!$B$5:$B$352,0),MATCH(N$3,'Mapping waste'!$D$4:$M$4,0))*$D198</f>
        <v>0</v>
      </c>
      <c r="O198" s="32">
        <f>INDEX('Mapping waste'!$D$5:$M$352,MATCH($B198,'Mapping waste'!$B$5:$B$352,0),MATCH(O$3,'Mapping waste'!$D$4:$M$4,0))*$D198</f>
        <v>0</v>
      </c>
      <c r="P198" s="32">
        <f>INDEX('Mapping waste'!$D$5:$M$352,MATCH($B198,'Mapping waste'!$B$5:$B$352,0),MATCH(P$3,'Mapping waste'!$D$4:$M$4,0))*$D198</f>
        <v>0</v>
      </c>
      <c r="Q198" s="32">
        <f>INDEX('Mapping waste'!$D$5:$M$352,MATCH($B198,'Mapping waste'!$B$5:$B$352,0),MATCH(Q$3,'Mapping waste'!$D$4:$M$4,0))*$D198</f>
        <v>0</v>
      </c>
    </row>
    <row r="199" spans="1:17" x14ac:dyDescent="0.45">
      <c r="A199" s="10" t="s">
        <v>345</v>
      </c>
      <c r="B199" s="10" t="s">
        <v>346</v>
      </c>
      <c r="C199" s="10" t="s">
        <v>31</v>
      </c>
      <c r="D199" s="32">
        <f>INDEX('ONS data MYE 5'!$E$6:$E$445, MATCH($B199,'ONS data MYE 5'!$B$6:$B$445,0))</f>
        <v>167730</v>
      </c>
      <c r="E199" s="32">
        <f>INDEX('ONS data MYE 5'!$F$6:$F$445, MATCH($B199,'ONS data MYE 5'!$B$6:$B$445,0))</f>
        <v>426</v>
      </c>
      <c r="F199" s="32">
        <f t="shared" si="6"/>
        <v>6.0544393462693709</v>
      </c>
      <c r="G199" s="32">
        <f t="shared" si="7"/>
        <v>36.656235797654688</v>
      </c>
      <c r="H199" s="32">
        <f>INDEX('Mapping waste'!$D$5:$M$352,MATCH($B199,'Mapping waste'!$B$5:$B$352,0),MATCH(H$3,'Mapping waste'!$D$4:$M$4,0))*$D199</f>
        <v>0</v>
      </c>
      <c r="I199" s="32">
        <f>INDEX('Mapping waste'!$D$5:$M$352,MATCH($B199,'Mapping waste'!$B$5:$B$352,0),MATCH(I$3,'Mapping waste'!$D$4:$M$4,0))*$D199</f>
        <v>0</v>
      </c>
      <c r="J199" s="32">
        <f>INDEX('Mapping waste'!$D$5:$M$352,MATCH($B199,'Mapping waste'!$B$5:$B$352,0),MATCH(J$3,'Mapping waste'!$D$4:$M$4,0))*$D199</f>
        <v>0</v>
      </c>
      <c r="K199" s="32">
        <f>INDEX('Mapping waste'!$D$5:$M$352,MATCH($B199,'Mapping waste'!$B$5:$B$352,0),MATCH(K$3,'Mapping waste'!$D$4:$M$4,0))*$D199</f>
        <v>167730</v>
      </c>
      <c r="L199" s="32">
        <f>INDEX('Mapping waste'!$D$5:$M$352,MATCH($B199,'Mapping waste'!$B$5:$B$352,0),MATCH(L$3,'Mapping waste'!$D$4:$M$4,0))*$D199</f>
        <v>0</v>
      </c>
      <c r="M199" s="32">
        <f>INDEX('Mapping waste'!$D$5:$M$352,MATCH($B199,'Mapping waste'!$B$5:$B$352,0),MATCH(M$3,'Mapping waste'!$D$4:$M$4,0))*$D199</f>
        <v>0</v>
      </c>
      <c r="N199" s="32">
        <f>INDEX('Mapping waste'!$D$5:$M$352,MATCH($B199,'Mapping waste'!$B$5:$B$352,0),MATCH(N$3,'Mapping waste'!$D$4:$M$4,0))*$D199</f>
        <v>0</v>
      </c>
      <c r="O199" s="32">
        <f>INDEX('Mapping waste'!$D$5:$M$352,MATCH($B199,'Mapping waste'!$B$5:$B$352,0),MATCH(O$3,'Mapping waste'!$D$4:$M$4,0))*$D199</f>
        <v>0</v>
      </c>
      <c r="P199" s="32">
        <f>INDEX('Mapping waste'!$D$5:$M$352,MATCH($B199,'Mapping waste'!$B$5:$B$352,0),MATCH(P$3,'Mapping waste'!$D$4:$M$4,0))*$D199</f>
        <v>0</v>
      </c>
      <c r="Q199" s="32">
        <f>INDEX('Mapping waste'!$D$5:$M$352,MATCH($B199,'Mapping waste'!$B$5:$B$352,0),MATCH(Q$3,'Mapping waste'!$D$4:$M$4,0))*$D199</f>
        <v>0</v>
      </c>
    </row>
    <row r="200" spans="1:17" x14ac:dyDescent="0.45">
      <c r="A200" s="10" t="s">
        <v>347</v>
      </c>
      <c r="B200" s="10" t="s">
        <v>348</v>
      </c>
      <c r="C200" s="10" t="s">
        <v>31</v>
      </c>
      <c r="D200" s="32">
        <f>INDEX('ONS data MYE 5'!$E$6:$E$445, MATCH($B200,'ONS data MYE 5'!$B$6:$B$445,0))</f>
        <v>128891</v>
      </c>
      <c r="E200" s="32">
        <f>INDEX('ONS data MYE 5'!$F$6:$F$445, MATCH($B200,'ONS data MYE 5'!$B$6:$B$445,0))</f>
        <v>537</v>
      </c>
      <c r="F200" s="32">
        <f t="shared" si="6"/>
        <v>6.2859980945088649</v>
      </c>
      <c r="G200" s="32">
        <f t="shared" si="7"/>
        <v>39.51377204416908</v>
      </c>
      <c r="H200" s="32">
        <f>INDEX('Mapping waste'!$D$5:$M$352,MATCH($B200,'Mapping waste'!$B$5:$B$352,0),MATCH(H$3,'Mapping waste'!$D$4:$M$4,0))*$D200</f>
        <v>0</v>
      </c>
      <c r="I200" s="32">
        <f>INDEX('Mapping waste'!$D$5:$M$352,MATCH($B200,'Mapping waste'!$B$5:$B$352,0),MATCH(I$3,'Mapping waste'!$D$4:$M$4,0))*$D200</f>
        <v>0</v>
      </c>
      <c r="J200" s="32">
        <f>INDEX('Mapping waste'!$D$5:$M$352,MATCH($B200,'Mapping waste'!$B$5:$B$352,0),MATCH(J$3,'Mapping waste'!$D$4:$M$4,0))*$D200</f>
        <v>0</v>
      </c>
      <c r="K200" s="32">
        <f>INDEX('Mapping waste'!$D$5:$M$352,MATCH($B200,'Mapping waste'!$B$5:$B$352,0),MATCH(K$3,'Mapping waste'!$D$4:$M$4,0))*$D200</f>
        <v>128891</v>
      </c>
      <c r="L200" s="32">
        <f>INDEX('Mapping waste'!$D$5:$M$352,MATCH($B200,'Mapping waste'!$B$5:$B$352,0),MATCH(L$3,'Mapping waste'!$D$4:$M$4,0))*$D200</f>
        <v>0</v>
      </c>
      <c r="M200" s="32">
        <f>INDEX('Mapping waste'!$D$5:$M$352,MATCH($B200,'Mapping waste'!$B$5:$B$352,0),MATCH(M$3,'Mapping waste'!$D$4:$M$4,0))*$D200</f>
        <v>0</v>
      </c>
      <c r="N200" s="32">
        <f>INDEX('Mapping waste'!$D$5:$M$352,MATCH($B200,'Mapping waste'!$B$5:$B$352,0),MATCH(N$3,'Mapping waste'!$D$4:$M$4,0))*$D200</f>
        <v>0</v>
      </c>
      <c r="O200" s="32">
        <f>INDEX('Mapping waste'!$D$5:$M$352,MATCH($B200,'Mapping waste'!$B$5:$B$352,0),MATCH(O$3,'Mapping waste'!$D$4:$M$4,0))*$D200</f>
        <v>0</v>
      </c>
      <c r="P200" s="32">
        <f>INDEX('Mapping waste'!$D$5:$M$352,MATCH($B200,'Mapping waste'!$B$5:$B$352,0),MATCH(P$3,'Mapping waste'!$D$4:$M$4,0))*$D200</f>
        <v>0</v>
      </c>
      <c r="Q200" s="32">
        <f>INDEX('Mapping waste'!$D$5:$M$352,MATCH($B200,'Mapping waste'!$B$5:$B$352,0),MATCH(Q$3,'Mapping waste'!$D$4:$M$4,0))*$D200</f>
        <v>0</v>
      </c>
    </row>
    <row r="201" spans="1:17" x14ac:dyDescent="0.45">
      <c r="A201" s="10" t="s">
        <v>349</v>
      </c>
      <c r="B201" s="10" t="s">
        <v>350</v>
      </c>
      <c r="C201" s="10" t="s">
        <v>31</v>
      </c>
      <c r="D201" s="32">
        <f>INDEX('ONS data MYE 5'!$E$6:$E$445, MATCH($B201,'ONS data MYE 5'!$B$6:$B$445,0))</f>
        <v>118061</v>
      </c>
      <c r="E201" s="32">
        <f>INDEX('ONS data MYE 5'!$F$6:$F$445, MATCH($B201,'ONS data MYE 5'!$B$6:$B$445,0))</f>
        <v>356</v>
      </c>
      <c r="F201" s="32">
        <f t="shared" si="6"/>
        <v>5.8749307308520304</v>
      </c>
      <c r="G201" s="32">
        <f t="shared" si="7"/>
        <v>34.514811092309571</v>
      </c>
      <c r="H201" s="32">
        <f>INDEX('Mapping waste'!$D$5:$M$352,MATCH($B201,'Mapping waste'!$B$5:$B$352,0),MATCH(H$3,'Mapping waste'!$D$4:$M$4,0))*$D201</f>
        <v>0</v>
      </c>
      <c r="I201" s="32">
        <f>INDEX('Mapping waste'!$D$5:$M$352,MATCH($B201,'Mapping waste'!$B$5:$B$352,0),MATCH(I$3,'Mapping waste'!$D$4:$M$4,0))*$D201</f>
        <v>0</v>
      </c>
      <c r="J201" s="32">
        <f>INDEX('Mapping waste'!$D$5:$M$352,MATCH($B201,'Mapping waste'!$B$5:$B$352,0),MATCH(J$3,'Mapping waste'!$D$4:$M$4,0))*$D201</f>
        <v>0</v>
      </c>
      <c r="K201" s="32">
        <f>INDEX('Mapping waste'!$D$5:$M$352,MATCH($B201,'Mapping waste'!$B$5:$B$352,0),MATCH(K$3,'Mapping waste'!$D$4:$M$4,0))*$D201</f>
        <v>118061</v>
      </c>
      <c r="L201" s="32">
        <f>INDEX('Mapping waste'!$D$5:$M$352,MATCH($B201,'Mapping waste'!$B$5:$B$352,0),MATCH(L$3,'Mapping waste'!$D$4:$M$4,0))*$D201</f>
        <v>0</v>
      </c>
      <c r="M201" s="32">
        <f>INDEX('Mapping waste'!$D$5:$M$352,MATCH($B201,'Mapping waste'!$B$5:$B$352,0),MATCH(M$3,'Mapping waste'!$D$4:$M$4,0))*$D201</f>
        <v>0</v>
      </c>
      <c r="N201" s="32">
        <f>INDEX('Mapping waste'!$D$5:$M$352,MATCH($B201,'Mapping waste'!$B$5:$B$352,0),MATCH(N$3,'Mapping waste'!$D$4:$M$4,0))*$D201</f>
        <v>0</v>
      </c>
      <c r="O201" s="32">
        <f>INDEX('Mapping waste'!$D$5:$M$352,MATCH($B201,'Mapping waste'!$B$5:$B$352,0),MATCH(O$3,'Mapping waste'!$D$4:$M$4,0))*$D201</f>
        <v>0</v>
      </c>
      <c r="P201" s="32">
        <f>INDEX('Mapping waste'!$D$5:$M$352,MATCH($B201,'Mapping waste'!$B$5:$B$352,0),MATCH(P$3,'Mapping waste'!$D$4:$M$4,0))*$D201</f>
        <v>0</v>
      </c>
      <c r="Q201" s="32">
        <f>INDEX('Mapping waste'!$D$5:$M$352,MATCH($B201,'Mapping waste'!$B$5:$B$352,0),MATCH(Q$3,'Mapping waste'!$D$4:$M$4,0))*$D201</f>
        <v>0</v>
      </c>
    </row>
    <row r="202" spans="1:17" x14ac:dyDescent="0.45">
      <c r="A202" s="10" t="s">
        <v>351</v>
      </c>
      <c r="B202" s="10" t="s">
        <v>352</v>
      </c>
      <c r="C202" s="10" t="s">
        <v>31</v>
      </c>
      <c r="D202" s="32">
        <f>INDEX('ONS data MYE 5'!$E$6:$E$445, MATCH($B202,'ONS data MYE 5'!$B$6:$B$445,0))</f>
        <v>87297</v>
      </c>
      <c r="E202" s="32">
        <f>INDEX('ONS data MYE 5'!$F$6:$F$445, MATCH($B202,'ONS data MYE 5'!$B$6:$B$445,0))</f>
        <v>352</v>
      </c>
      <c r="F202" s="32">
        <f t="shared" si="6"/>
        <v>5.8636311755980968</v>
      </c>
      <c r="G202" s="32">
        <f t="shared" si="7"/>
        <v>34.382170563445918</v>
      </c>
      <c r="H202" s="32">
        <f>INDEX('Mapping waste'!$D$5:$M$352,MATCH($B202,'Mapping waste'!$B$5:$B$352,0),MATCH(H$3,'Mapping waste'!$D$4:$M$4,0))*$D202</f>
        <v>0</v>
      </c>
      <c r="I202" s="32">
        <f>INDEX('Mapping waste'!$D$5:$M$352,MATCH($B202,'Mapping waste'!$B$5:$B$352,0),MATCH(I$3,'Mapping waste'!$D$4:$M$4,0))*$D202</f>
        <v>0</v>
      </c>
      <c r="J202" s="32">
        <f>INDEX('Mapping waste'!$D$5:$M$352,MATCH($B202,'Mapping waste'!$B$5:$B$352,0),MATCH(J$3,'Mapping waste'!$D$4:$M$4,0))*$D202</f>
        <v>0</v>
      </c>
      <c r="K202" s="32">
        <f>INDEX('Mapping waste'!$D$5:$M$352,MATCH($B202,'Mapping waste'!$B$5:$B$352,0),MATCH(K$3,'Mapping waste'!$D$4:$M$4,0))*$D202</f>
        <v>30553.949999999997</v>
      </c>
      <c r="L202" s="32">
        <f>INDEX('Mapping waste'!$D$5:$M$352,MATCH($B202,'Mapping waste'!$B$5:$B$352,0),MATCH(L$3,'Mapping waste'!$D$4:$M$4,0))*$D202</f>
        <v>0</v>
      </c>
      <c r="M202" s="32">
        <f>INDEX('Mapping waste'!$D$5:$M$352,MATCH($B202,'Mapping waste'!$B$5:$B$352,0),MATCH(M$3,'Mapping waste'!$D$4:$M$4,0))*$D202</f>
        <v>0</v>
      </c>
      <c r="N202" s="32">
        <f>INDEX('Mapping waste'!$D$5:$M$352,MATCH($B202,'Mapping waste'!$B$5:$B$352,0),MATCH(N$3,'Mapping waste'!$D$4:$M$4,0))*$D202</f>
        <v>56743.05</v>
      </c>
      <c r="O202" s="32">
        <f>INDEX('Mapping waste'!$D$5:$M$352,MATCH($B202,'Mapping waste'!$B$5:$B$352,0),MATCH(O$3,'Mapping waste'!$D$4:$M$4,0))*$D202</f>
        <v>0</v>
      </c>
      <c r="P202" s="32">
        <f>INDEX('Mapping waste'!$D$5:$M$352,MATCH($B202,'Mapping waste'!$B$5:$B$352,0),MATCH(P$3,'Mapping waste'!$D$4:$M$4,0))*$D202</f>
        <v>0</v>
      </c>
      <c r="Q202" s="32">
        <f>INDEX('Mapping waste'!$D$5:$M$352,MATCH($B202,'Mapping waste'!$B$5:$B$352,0),MATCH(Q$3,'Mapping waste'!$D$4:$M$4,0))*$D202</f>
        <v>0</v>
      </c>
    </row>
    <row r="203" spans="1:17" x14ac:dyDescent="0.45">
      <c r="A203" s="10" t="s">
        <v>353</v>
      </c>
      <c r="B203" s="10" t="s">
        <v>354</v>
      </c>
      <c r="C203" s="10" t="s">
        <v>31</v>
      </c>
      <c r="D203" s="32">
        <f>INDEX('ONS data MYE 5'!$E$6:$E$445, MATCH($B203,'ONS data MYE 5'!$B$6:$B$445,0))</f>
        <v>148345</v>
      </c>
      <c r="E203" s="32">
        <f>INDEX('ONS data MYE 5'!$F$6:$F$445, MATCH($B203,'ONS data MYE 5'!$B$6:$B$445,0))</f>
        <v>444</v>
      </c>
      <c r="F203" s="32">
        <f t="shared" si="6"/>
        <v>6.0958245624322247</v>
      </c>
      <c r="G203" s="32">
        <f t="shared" si="7"/>
        <v>37.159077095952021</v>
      </c>
      <c r="H203" s="32">
        <f>INDEX('Mapping waste'!$D$5:$M$352,MATCH($B203,'Mapping waste'!$B$5:$B$352,0),MATCH(H$3,'Mapping waste'!$D$4:$M$4,0))*$D203</f>
        <v>0</v>
      </c>
      <c r="I203" s="32">
        <f>INDEX('Mapping waste'!$D$5:$M$352,MATCH($B203,'Mapping waste'!$B$5:$B$352,0),MATCH(I$3,'Mapping waste'!$D$4:$M$4,0))*$D203</f>
        <v>0</v>
      </c>
      <c r="J203" s="32">
        <f>INDEX('Mapping waste'!$D$5:$M$352,MATCH($B203,'Mapping waste'!$B$5:$B$352,0),MATCH(J$3,'Mapping waste'!$D$4:$M$4,0))*$D203</f>
        <v>0</v>
      </c>
      <c r="K203" s="32">
        <f>INDEX('Mapping waste'!$D$5:$M$352,MATCH($B203,'Mapping waste'!$B$5:$B$352,0),MATCH(K$3,'Mapping waste'!$D$4:$M$4,0))*$D203</f>
        <v>148345</v>
      </c>
      <c r="L203" s="32">
        <f>INDEX('Mapping waste'!$D$5:$M$352,MATCH($B203,'Mapping waste'!$B$5:$B$352,0),MATCH(L$3,'Mapping waste'!$D$4:$M$4,0))*$D203</f>
        <v>0</v>
      </c>
      <c r="M203" s="32">
        <f>INDEX('Mapping waste'!$D$5:$M$352,MATCH($B203,'Mapping waste'!$B$5:$B$352,0),MATCH(M$3,'Mapping waste'!$D$4:$M$4,0))*$D203</f>
        <v>0</v>
      </c>
      <c r="N203" s="32">
        <f>INDEX('Mapping waste'!$D$5:$M$352,MATCH($B203,'Mapping waste'!$B$5:$B$352,0),MATCH(N$3,'Mapping waste'!$D$4:$M$4,0))*$D203</f>
        <v>0</v>
      </c>
      <c r="O203" s="32">
        <f>INDEX('Mapping waste'!$D$5:$M$352,MATCH($B203,'Mapping waste'!$B$5:$B$352,0),MATCH(O$3,'Mapping waste'!$D$4:$M$4,0))*$D203</f>
        <v>0</v>
      </c>
      <c r="P203" s="32">
        <f>INDEX('Mapping waste'!$D$5:$M$352,MATCH($B203,'Mapping waste'!$B$5:$B$352,0),MATCH(P$3,'Mapping waste'!$D$4:$M$4,0))*$D203</f>
        <v>0</v>
      </c>
      <c r="Q203" s="32">
        <f>INDEX('Mapping waste'!$D$5:$M$352,MATCH($B203,'Mapping waste'!$B$5:$B$352,0),MATCH(Q$3,'Mapping waste'!$D$4:$M$4,0))*$D203</f>
        <v>0</v>
      </c>
    </row>
    <row r="204" spans="1:17" x14ac:dyDescent="0.45">
      <c r="A204" s="10" t="s">
        <v>397</v>
      </c>
      <c r="B204" s="10" t="s">
        <v>398</v>
      </c>
      <c r="C204" s="10" t="s">
        <v>31</v>
      </c>
      <c r="D204" s="32">
        <f>INDEX('ONS data MYE 5'!$E$6:$E$445, MATCH($B204,'ONS data MYE 5'!$B$6:$B$445,0))</f>
        <v>277616</v>
      </c>
      <c r="E204" s="32">
        <f>INDEX('ONS data MYE 5'!$F$6:$F$445, MATCH($B204,'ONS data MYE 5'!$B$6:$B$445,0))</f>
        <v>1434</v>
      </c>
      <c r="F204" s="32">
        <f t="shared" si="6"/>
        <v>7.2682230211595655</v>
      </c>
      <c r="G204" s="32">
        <f t="shared" si="7"/>
        <v>52.827065885313885</v>
      </c>
      <c r="H204" s="32">
        <f>INDEX('Mapping waste'!$D$5:$M$352,MATCH($B204,'Mapping waste'!$B$5:$B$352,0),MATCH(H$3,'Mapping waste'!$D$4:$M$4,0))*$D204</f>
        <v>0</v>
      </c>
      <c r="I204" s="32">
        <f>INDEX('Mapping waste'!$D$5:$M$352,MATCH($B204,'Mapping waste'!$B$5:$B$352,0),MATCH(I$3,'Mapping waste'!$D$4:$M$4,0))*$D204</f>
        <v>0</v>
      </c>
      <c r="J204" s="32">
        <f>INDEX('Mapping waste'!$D$5:$M$352,MATCH($B204,'Mapping waste'!$B$5:$B$352,0),MATCH(J$3,'Mapping waste'!$D$4:$M$4,0))*$D204</f>
        <v>0</v>
      </c>
      <c r="K204" s="32">
        <f>INDEX('Mapping waste'!$D$5:$M$352,MATCH($B204,'Mapping waste'!$B$5:$B$352,0),MATCH(K$3,'Mapping waste'!$D$4:$M$4,0))*$D204</f>
        <v>277616</v>
      </c>
      <c r="L204" s="32">
        <f>INDEX('Mapping waste'!$D$5:$M$352,MATCH($B204,'Mapping waste'!$B$5:$B$352,0),MATCH(L$3,'Mapping waste'!$D$4:$M$4,0))*$D204</f>
        <v>0</v>
      </c>
      <c r="M204" s="32">
        <f>INDEX('Mapping waste'!$D$5:$M$352,MATCH($B204,'Mapping waste'!$B$5:$B$352,0),MATCH(M$3,'Mapping waste'!$D$4:$M$4,0))*$D204</f>
        <v>0</v>
      </c>
      <c r="N204" s="32">
        <f>INDEX('Mapping waste'!$D$5:$M$352,MATCH($B204,'Mapping waste'!$B$5:$B$352,0),MATCH(N$3,'Mapping waste'!$D$4:$M$4,0))*$D204</f>
        <v>0</v>
      </c>
      <c r="O204" s="32">
        <f>INDEX('Mapping waste'!$D$5:$M$352,MATCH($B204,'Mapping waste'!$B$5:$B$352,0),MATCH(O$3,'Mapping waste'!$D$4:$M$4,0))*$D204</f>
        <v>0</v>
      </c>
      <c r="P204" s="32">
        <f>INDEX('Mapping waste'!$D$5:$M$352,MATCH($B204,'Mapping waste'!$B$5:$B$352,0),MATCH(P$3,'Mapping waste'!$D$4:$M$4,0))*$D204</f>
        <v>0</v>
      </c>
      <c r="Q204" s="32">
        <f>INDEX('Mapping waste'!$D$5:$M$352,MATCH($B204,'Mapping waste'!$B$5:$B$352,0),MATCH(Q$3,'Mapping waste'!$D$4:$M$4,0))*$D204</f>
        <v>0</v>
      </c>
    </row>
    <row r="205" spans="1:17" x14ac:dyDescent="0.45">
      <c r="A205" s="10" t="s">
        <v>399</v>
      </c>
      <c r="B205" s="10" t="s">
        <v>400</v>
      </c>
      <c r="C205" s="10" t="s">
        <v>31</v>
      </c>
      <c r="D205" s="32">
        <f>INDEX('ONS data MYE 5'!$E$6:$E$445, MATCH($B205,'ONS data MYE 5'!$B$6:$B$445,0))</f>
        <v>288155</v>
      </c>
      <c r="E205" s="32">
        <f>INDEX('ONS data MYE 5'!$F$6:$F$445, MATCH($B205,'ONS data MYE 5'!$B$6:$B$445,0))</f>
        <v>3481</v>
      </c>
      <c r="F205" s="32">
        <f t="shared" si="6"/>
        <v>8.1550748878114394</v>
      </c>
      <c r="G205" s="32">
        <f t="shared" si="7"/>
        <v>66.505246425812757</v>
      </c>
      <c r="H205" s="32">
        <f>INDEX('Mapping waste'!$D$5:$M$352,MATCH($B205,'Mapping waste'!$B$5:$B$352,0),MATCH(H$3,'Mapping waste'!$D$4:$M$4,0))*$D205</f>
        <v>0</v>
      </c>
      <c r="I205" s="32">
        <f>INDEX('Mapping waste'!$D$5:$M$352,MATCH($B205,'Mapping waste'!$B$5:$B$352,0),MATCH(I$3,'Mapping waste'!$D$4:$M$4,0))*$D205</f>
        <v>0</v>
      </c>
      <c r="J205" s="32">
        <f>INDEX('Mapping waste'!$D$5:$M$352,MATCH($B205,'Mapping waste'!$B$5:$B$352,0),MATCH(J$3,'Mapping waste'!$D$4:$M$4,0))*$D205</f>
        <v>0</v>
      </c>
      <c r="K205" s="32">
        <f>INDEX('Mapping waste'!$D$5:$M$352,MATCH($B205,'Mapping waste'!$B$5:$B$352,0),MATCH(K$3,'Mapping waste'!$D$4:$M$4,0))*$D205</f>
        <v>288155</v>
      </c>
      <c r="L205" s="32">
        <f>INDEX('Mapping waste'!$D$5:$M$352,MATCH($B205,'Mapping waste'!$B$5:$B$352,0),MATCH(L$3,'Mapping waste'!$D$4:$M$4,0))*$D205</f>
        <v>0</v>
      </c>
      <c r="M205" s="32">
        <f>INDEX('Mapping waste'!$D$5:$M$352,MATCH($B205,'Mapping waste'!$B$5:$B$352,0),MATCH(M$3,'Mapping waste'!$D$4:$M$4,0))*$D205</f>
        <v>0</v>
      </c>
      <c r="N205" s="32">
        <f>INDEX('Mapping waste'!$D$5:$M$352,MATCH($B205,'Mapping waste'!$B$5:$B$352,0),MATCH(N$3,'Mapping waste'!$D$4:$M$4,0))*$D205</f>
        <v>0</v>
      </c>
      <c r="O205" s="32">
        <f>INDEX('Mapping waste'!$D$5:$M$352,MATCH($B205,'Mapping waste'!$B$5:$B$352,0),MATCH(O$3,'Mapping waste'!$D$4:$M$4,0))*$D205</f>
        <v>0</v>
      </c>
      <c r="P205" s="32">
        <f>INDEX('Mapping waste'!$D$5:$M$352,MATCH($B205,'Mapping waste'!$B$5:$B$352,0),MATCH(P$3,'Mapping waste'!$D$4:$M$4,0))*$D205</f>
        <v>0</v>
      </c>
      <c r="Q205" s="32">
        <f>INDEX('Mapping waste'!$D$5:$M$352,MATCH($B205,'Mapping waste'!$B$5:$B$352,0),MATCH(Q$3,'Mapping waste'!$D$4:$M$4,0))*$D205</f>
        <v>0</v>
      </c>
    </row>
    <row r="206" spans="1:17" x14ac:dyDescent="0.45">
      <c r="A206" s="10" t="s">
        <v>401</v>
      </c>
      <c r="B206" s="10" t="s">
        <v>402</v>
      </c>
      <c r="C206" s="10" t="s">
        <v>31</v>
      </c>
      <c r="D206" s="32">
        <f>INDEX('ONS data MYE 5'!$E$6:$E$445, MATCH($B206,'ONS data MYE 5'!$B$6:$B$445,0))</f>
        <v>252359</v>
      </c>
      <c r="E206" s="32">
        <f>INDEX('ONS data MYE 5'!$F$6:$F$445, MATCH($B206,'ONS data MYE 5'!$B$6:$B$445,0))</f>
        <v>5056</v>
      </c>
      <c r="F206" s="32">
        <f t="shared" si="6"/>
        <v>8.528330935826693</v>
      </c>
      <c r="G206" s="32">
        <f t="shared" si="7"/>
        <v>72.732428550978597</v>
      </c>
      <c r="H206" s="32">
        <f>INDEX('Mapping waste'!$D$5:$M$352,MATCH($B206,'Mapping waste'!$B$5:$B$352,0),MATCH(H$3,'Mapping waste'!$D$4:$M$4,0))*$D206</f>
        <v>0</v>
      </c>
      <c r="I206" s="32">
        <f>INDEX('Mapping waste'!$D$5:$M$352,MATCH($B206,'Mapping waste'!$B$5:$B$352,0),MATCH(I$3,'Mapping waste'!$D$4:$M$4,0))*$D206</f>
        <v>0</v>
      </c>
      <c r="J206" s="32">
        <f>INDEX('Mapping waste'!$D$5:$M$352,MATCH($B206,'Mapping waste'!$B$5:$B$352,0),MATCH(J$3,'Mapping waste'!$D$4:$M$4,0))*$D206</f>
        <v>0</v>
      </c>
      <c r="K206" s="32">
        <f>INDEX('Mapping waste'!$D$5:$M$352,MATCH($B206,'Mapping waste'!$B$5:$B$352,0),MATCH(K$3,'Mapping waste'!$D$4:$M$4,0))*$D206</f>
        <v>252359</v>
      </c>
      <c r="L206" s="32">
        <f>INDEX('Mapping waste'!$D$5:$M$352,MATCH($B206,'Mapping waste'!$B$5:$B$352,0),MATCH(L$3,'Mapping waste'!$D$4:$M$4,0))*$D206</f>
        <v>0</v>
      </c>
      <c r="M206" s="32">
        <f>INDEX('Mapping waste'!$D$5:$M$352,MATCH($B206,'Mapping waste'!$B$5:$B$352,0),MATCH(M$3,'Mapping waste'!$D$4:$M$4,0))*$D206</f>
        <v>0</v>
      </c>
      <c r="N206" s="32">
        <f>INDEX('Mapping waste'!$D$5:$M$352,MATCH($B206,'Mapping waste'!$B$5:$B$352,0),MATCH(N$3,'Mapping waste'!$D$4:$M$4,0))*$D206</f>
        <v>0</v>
      </c>
      <c r="O206" s="32">
        <f>INDEX('Mapping waste'!$D$5:$M$352,MATCH($B206,'Mapping waste'!$B$5:$B$352,0),MATCH(O$3,'Mapping waste'!$D$4:$M$4,0))*$D206</f>
        <v>0</v>
      </c>
      <c r="P206" s="32">
        <f>INDEX('Mapping waste'!$D$5:$M$352,MATCH($B206,'Mapping waste'!$B$5:$B$352,0),MATCH(P$3,'Mapping waste'!$D$4:$M$4,0))*$D206</f>
        <v>0</v>
      </c>
      <c r="Q206" s="32">
        <f>INDEX('Mapping waste'!$D$5:$M$352,MATCH($B206,'Mapping waste'!$B$5:$B$352,0),MATCH(Q$3,'Mapping waste'!$D$4:$M$4,0))*$D206</f>
        <v>0</v>
      </c>
    </row>
    <row r="207" spans="1:17" x14ac:dyDescent="0.45">
      <c r="A207" s="10" t="s">
        <v>403</v>
      </c>
      <c r="B207" s="10" t="s">
        <v>404</v>
      </c>
      <c r="C207" s="10" t="s">
        <v>31</v>
      </c>
      <c r="D207" s="32">
        <f>INDEX('ONS data MYE 5'!$E$6:$E$445, MATCH($B207,'ONS data MYE 5'!$B$6:$B$445,0))</f>
        <v>140984</v>
      </c>
      <c r="E207" s="32">
        <f>INDEX('ONS data MYE 5'!$F$6:$F$445, MATCH($B207,'ONS data MYE 5'!$B$6:$B$445,0))</f>
        <v>371</v>
      </c>
      <c r="F207" s="32">
        <f t="shared" si="6"/>
        <v>5.916202062607435</v>
      </c>
      <c r="G207" s="32">
        <f t="shared" si="7"/>
        <v>35.001446845600469</v>
      </c>
      <c r="H207" s="32">
        <f>INDEX('Mapping waste'!$D$5:$M$352,MATCH($B207,'Mapping waste'!$B$5:$B$352,0),MATCH(H$3,'Mapping waste'!$D$4:$M$4,0))*$D207</f>
        <v>0</v>
      </c>
      <c r="I207" s="32">
        <f>INDEX('Mapping waste'!$D$5:$M$352,MATCH($B207,'Mapping waste'!$B$5:$B$352,0),MATCH(I$3,'Mapping waste'!$D$4:$M$4,0))*$D207</f>
        <v>0</v>
      </c>
      <c r="J207" s="32">
        <f>INDEX('Mapping waste'!$D$5:$M$352,MATCH($B207,'Mapping waste'!$B$5:$B$352,0),MATCH(J$3,'Mapping waste'!$D$4:$M$4,0))*$D207</f>
        <v>0</v>
      </c>
      <c r="K207" s="32">
        <f>INDEX('Mapping waste'!$D$5:$M$352,MATCH($B207,'Mapping waste'!$B$5:$B$352,0),MATCH(K$3,'Mapping waste'!$D$4:$M$4,0))*$D207</f>
        <v>0</v>
      </c>
      <c r="L207" s="32">
        <f>INDEX('Mapping waste'!$D$5:$M$352,MATCH($B207,'Mapping waste'!$B$5:$B$352,0),MATCH(L$3,'Mapping waste'!$D$4:$M$4,0))*$D207</f>
        <v>0</v>
      </c>
      <c r="M207" s="32">
        <f>INDEX('Mapping waste'!$D$5:$M$352,MATCH($B207,'Mapping waste'!$B$5:$B$352,0),MATCH(M$3,'Mapping waste'!$D$4:$M$4,0))*$D207</f>
        <v>0</v>
      </c>
      <c r="N207" s="32">
        <f>INDEX('Mapping waste'!$D$5:$M$352,MATCH($B207,'Mapping waste'!$B$5:$B$352,0),MATCH(N$3,'Mapping waste'!$D$4:$M$4,0))*$D207</f>
        <v>0</v>
      </c>
      <c r="O207" s="32">
        <f>INDEX('Mapping waste'!$D$5:$M$352,MATCH($B207,'Mapping waste'!$B$5:$B$352,0),MATCH(O$3,'Mapping waste'!$D$4:$M$4,0))*$D207</f>
        <v>140984</v>
      </c>
      <c r="P207" s="32">
        <f>INDEX('Mapping waste'!$D$5:$M$352,MATCH($B207,'Mapping waste'!$B$5:$B$352,0),MATCH(P$3,'Mapping waste'!$D$4:$M$4,0))*$D207</f>
        <v>0</v>
      </c>
      <c r="Q207" s="32">
        <f>INDEX('Mapping waste'!$D$5:$M$352,MATCH($B207,'Mapping waste'!$B$5:$B$352,0),MATCH(Q$3,'Mapping waste'!$D$4:$M$4,0))*$D207</f>
        <v>0</v>
      </c>
    </row>
    <row r="208" spans="1:17" x14ac:dyDescent="0.45">
      <c r="A208" s="10" t="s">
        <v>405</v>
      </c>
      <c r="B208" s="10" t="s">
        <v>406</v>
      </c>
      <c r="C208" s="10" t="s">
        <v>31</v>
      </c>
      <c r="D208" s="32">
        <f>INDEX('ONS data MYE 5'!$E$6:$E$445, MATCH($B208,'ONS data MYE 5'!$B$6:$B$445,0))</f>
        <v>92813</v>
      </c>
      <c r="E208" s="32">
        <f>INDEX('ONS data MYE 5'!$F$6:$F$445, MATCH($B208,'ONS data MYE 5'!$B$6:$B$445,0))</f>
        <v>3122</v>
      </c>
      <c r="F208" s="32">
        <f t="shared" si="6"/>
        <v>8.0462291010753777</v>
      </c>
      <c r="G208" s="32">
        <f t="shared" si="7"/>
        <v>64.741802746992278</v>
      </c>
      <c r="H208" s="32">
        <f>INDEX('Mapping waste'!$D$5:$M$352,MATCH($B208,'Mapping waste'!$B$5:$B$352,0),MATCH(H$3,'Mapping waste'!$D$4:$M$4,0))*$D208</f>
        <v>0</v>
      </c>
      <c r="I208" s="32">
        <f>INDEX('Mapping waste'!$D$5:$M$352,MATCH($B208,'Mapping waste'!$B$5:$B$352,0),MATCH(I$3,'Mapping waste'!$D$4:$M$4,0))*$D208</f>
        <v>0</v>
      </c>
      <c r="J208" s="32">
        <f>INDEX('Mapping waste'!$D$5:$M$352,MATCH($B208,'Mapping waste'!$B$5:$B$352,0),MATCH(J$3,'Mapping waste'!$D$4:$M$4,0))*$D208</f>
        <v>0</v>
      </c>
      <c r="K208" s="32">
        <f>INDEX('Mapping waste'!$D$5:$M$352,MATCH($B208,'Mapping waste'!$B$5:$B$352,0),MATCH(K$3,'Mapping waste'!$D$4:$M$4,0))*$D208</f>
        <v>92813</v>
      </c>
      <c r="L208" s="32">
        <f>INDEX('Mapping waste'!$D$5:$M$352,MATCH($B208,'Mapping waste'!$B$5:$B$352,0),MATCH(L$3,'Mapping waste'!$D$4:$M$4,0))*$D208</f>
        <v>0</v>
      </c>
      <c r="M208" s="32">
        <f>INDEX('Mapping waste'!$D$5:$M$352,MATCH($B208,'Mapping waste'!$B$5:$B$352,0),MATCH(M$3,'Mapping waste'!$D$4:$M$4,0))*$D208</f>
        <v>0</v>
      </c>
      <c r="N208" s="32">
        <f>INDEX('Mapping waste'!$D$5:$M$352,MATCH($B208,'Mapping waste'!$B$5:$B$352,0),MATCH(N$3,'Mapping waste'!$D$4:$M$4,0))*$D208</f>
        <v>0</v>
      </c>
      <c r="O208" s="32">
        <f>INDEX('Mapping waste'!$D$5:$M$352,MATCH($B208,'Mapping waste'!$B$5:$B$352,0),MATCH(O$3,'Mapping waste'!$D$4:$M$4,0))*$D208</f>
        <v>0</v>
      </c>
      <c r="P208" s="32">
        <f>INDEX('Mapping waste'!$D$5:$M$352,MATCH($B208,'Mapping waste'!$B$5:$B$352,0),MATCH(P$3,'Mapping waste'!$D$4:$M$4,0))*$D208</f>
        <v>0</v>
      </c>
      <c r="Q208" s="32">
        <f>INDEX('Mapping waste'!$D$5:$M$352,MATCH($B208,'Mapping waste'!$B$5:$B$352,0),MATCH(Q$3,'Mapping waste'!$D$4:$M$4,0))*$D208</f>
        <v>0</v>
      </c>
    </row>
    <row r="209" spans="1:17" x14ac:dyDescent="0.45">
      <c r="A209" s="10" t="s">
        <v>407</v>
      </c>
      <c r="B209" s="10" t="s">
        <v>408</v>
      </c>
      <c r="C209" s="10" t="s">
        <v>31</v>
      </c>
      <c r="D209" s="32">
        <f>INDEX('ONS data MYE 5'!$E$6:$E$445, MATCH($B209,'ONS data MYE 5'!$B$6:$B$445,0))</f>
        <v>130498</v>
      </c>
      <c r="E209" s="32">
        <f>INDEX('ONS data MYE 5'!$F$6:$F$445, MATCH($B209,'ONS data MYE 5'!$B$6:$B$445,0))</f>
        <v>1636</v>
      </c>
      <c r="F209" s="32">
        <f t="shared" si="6"/>
        <v>7.4000095171626921</v>
      </c>
      <c r="G209" s="32">
        <f t="shared" si="7"/>
        <v>54.760140854098417</v>
      </c>
      <c r="H209" s="32">
        <f>INDEX('Mapping waste'!$D$5:$M$352,MATCH($B209,'Mapping waste'!$B$5:$B$352,0),MATCH(H$3,'Mapping waste'!$D$4:$M$4,0))*$D209</f>
        <v>0</v>
      </c>
      <c r="I209" s="32">
        <f>INDEX('Mapping waste'!$D$5:$M$352,MATCH($B209,'Mapping waste'!$B$5:$B$352,0),MATCH(I$3,'Mapping waste'!$D$4:$M$4,0))*$D209</f>
        <v>0</v>
      </c>
      <c r="J209" s="32">
        <f>INDEX('Mapping waste'!$D$5:$M$352,MATCH($B209,'Mapping waste'!$B$5:$B$352,0),MATCH(J$3,'Mapping waste'!$D$4:$M$4,0))*$D209</f>
        <v>0</v>
      </c>
      <c r="K209" s="32">
        <f>INDEX('Mapping waste'!$D$5:$M$352,MATCH($B209,'Mapping waste'!$B$5:$B$352,0),MATCH(K$3,'Mapping waste'!$D$4:$M$4,0))*$D209</f>
        <v>130498</v>
      </c>
      <c r="L209" s="32">
        <f>INDEX('Mapping waste'!$D$5:$M$352,MATCH($B209,'Mapping waste'!$B$5:$B$352,0),MATCH(L$3,'Mapping waste'!$D$4:$M$4,0))*$D209</f>
        <v>0</v>
      </c>
      <c r="M209" s="32">
        <f>INDEX('Mapping waste'!$D$5:$M$352,MATCH($B209,'Mapping waste'!$B$5:$B$352,0),MATCH(M$3,'Mapping waste'!$D$4:$M$4,0))*$D209</f>
        <v>0</v>
      </c>
      <c r="N209" s="32">
        <f>INDEX('Mapping waste'!$D$5:$M$352,MATCH($B209,'Mapping waste'!$B$5:$B$352,0),MATCH(N$3,'Mapping waste'!$D$4:$M$4,0))*$D209</f>
        <v>0</v>
      </c>
      <c r="O209" s="32">
        <f>INDEX('Mapping waste'!$D$5:$M$352,MATCH($B209,'Mapping waste'!$B$5:$B$352,0),MATCH(O$3,'Mapping waste'!$D$4:$M$4,0))*$D209</f>
        <v>0</v>
      </c>
      <c r="P209" s="32">
        <f>INDEX('Mapping waste'!$D$5:$M$352,MATCH($B209,'Mapping waste'!$B$5:$B$352,0),MATCH(P$3,'Mapping waste'!$D$4:$M$4,0))*$D209</f>
        <v>0</v>
      </c>
      <c r="Q209" s="32">
        <f>INDEX('Mapping waste'!$D$5:$M$352,MATCH($B209,'Mapping waste'!$B$5:$B$352,0),MATCH(Q$3,'Mapping waste'!$D$4:$M$4,0))*$D209</f>
        <v>0</v>
      </c>
    </row>
    <row r="210" spans="1:17" x14ac:dyDescent="0.45">
      <c r="A210" s="10" t="s">
        <v>409</v>
      </c>
      <c r="B210" s="10" t="s">
        <v>410</v>
      </c>
      <c r="C210" s="10" t="s">
        <v>31</v>
      </c>
      <c r="D210" s="32">
        <f>INDEX('ONS data MYE 5'!$E$6:$E$445, MATCH($B210,'ONS data MYE 5'!$B$6:$B$445,0))</f>
        <v>123957</v>
      </c>
      <c r="E210" s="32">
        <f>INDEX('ONS data MYE 5'!$F$6:$F$445, MATCH($B210,'ONS data MYE 5'!$B$6:$B$445,0))</f>
        <v>198</v>
      </c>
      <c r="F210" s="32">
        <f t="shared" si="6"/>
        <v>5.2882670306945352</v>
      </c>
      <c r="G210" s="32">
        <f t="shared" si="7"/>
        <v>27.965768187930795</v>
      </c>
      <c r="H210" s="32">
        <f>INDEX('Mapping waste'!$D$5:$M$352,MATCH($B210,'Mapping waste'!$B$5:$B$352,0),MATCH(H$3,'Mapping waste'!$D$4:$M$4,0))*$D210</f>
        <v>0</v>
      </c>
      <c r="I210" s="32">
        <f>INDEX('Mapping waste'!$D$5:$M$352,MATCH($B210,'Mapping waste'!$B$5:$B$352,0),MATCH(I$3,'Mapping waste'!$D$4:$M$4,0))*$D210</f>
        <v>0</v>
      </c>
      <c r="J210" s="32">
        <f>INDEX('Mapping waste'!$D$5:$M$352,MATCH($B210,'Mapping waste'!$B$5:$B$352,0),MATCH(J$3,'Mapping waste'!$D$4:$M$4,0))*$D210</f>
        <v>0</v>
      </c>
      <c r="K210" s="32">
        <f>INDEX('Mapping waste'!$D$5:$M$352,MATCH($B210,'Mapping waste'!$B$5:$B$352,0),MATCH(K$3,'Mapping waste'!$D$4:$M$4,0))*$D210</f>
        <v>123957</v>
      </c>
      <c r="L210" s="32">
        <f>INDEX('Mapping waste'!$D$5:$M$352,MATCH($B210,'Mapping waste'!$B$5:$B$352,0),MATCH(L$3,'Mapping waste'!$D$4:$M$4,0))*$D210</f>
        <v>0</v>
      </c>
      <c r="M210" s="32">
        <f>INDEX('Mapping waste'!$D$5:$M$352,MATCH($B210,'Mapping waste'!$B$5:$B$352,0),MATCH(M$3,'Mapping waste'!$D$4:$M$4,0))*$D210</f>
        <v>0</v>
      </c>
      <c r="N210" s="32">
        <f>INDEX('Mapping waste'!$D$5:$M$352,MATCH($B210,'Mapping waste'!$B$5:$B$352,0),MATCH(N$3,'Mapping waste'!$D$4:$M$4,0))*$D210</f>
        <v>0</v>
      </c>
      <c r="O210" s="32">
        <f>INDEX('Mapping waste'!$D$5:$M$352,MATCH($B210,'Mapping waste'!$B$5:$B$352,0),MATCH(O$3,'Mapping waste'!$D$4:$M$4,0))*$D210</f>
        <v>0</v>
      </c>
      <c r="P210" s="32">
        <f>INDEX('Mapping waste'!$D$5:$M$352,MATCH($B210,'Mapping waste'!$B$5:$B$352,0),MATCH(P$3,'Mapping waste'!$D$4:$M$4,0))*$D210</f>
        <v>0</v>
      </c>
      <c r="Q210" s="32">
        <f>INDEX('Mapping waste'!$D$5:$M$352,MATCH($B210,'Mapping waste'!$B$5:$B$352,0),MATCH(Q$3,'Mapping waste'!$D$4:$M$4,0))*$D210</f>
        <v>0</v>
      </c>
    </row>
    <row r="211" spans="1:17" x14ac:dyDescent="0.45">
      <c r="A211" s="10" t="s">
        <v>411</v>
      </c>
      <c r="B211" s="10" t="s">
        <v>412</v>
      </c>
      <c r="C211" s="10" t="s">
        <v>31</v>
      </c>
      <c r="D211" s="32">
        <f>INDEX('ONS data MYE 5'!$E$6:$E$445, MATCH($B211,'ONS data MYE 5'!$B$6:$B$445,0))</f>
        <v>164100</v>
      </c>
      <c r="E211" s="32">
        <f>INDEX('ONS data MYE 5'!$F$6:$F$445, MATCH($B211,'ONS data MYE 5'!$B$6:$B$445,0))</f>
        <v>531</v>
      </c>
      <c r="F211" s="32">
        <f t="shared" si="6"/>
        <v>6.2747620212419388</v>
      </c>
      <c r="G211" s="32">
        <f t="shared" si="7"/>
        <v>39.372638423220224</v>
      </c>
      <c r="H211" s="32">
        <f>INDEX('Mapping waste'!$D$5:$M$352,MATCH($B211,'Mapping waste'!$B$5:$B$352,0),MATCH(H$3,'Mapping waste'!$D$4:$M$4,0))*$D211</f>
        <v>0</v>
      </c>
      <c r="I211" s="32">
        <f>INDEX('Mapping waste'!$D$5:$M$352,MATCH($B211,'Mapping waste'!$B$5:$B$352,0),MATCH(I$3,'Mapping waste'!$D$4:$M$4,0))*$D211</f>
        <v>0</v>
      </c>
      <c r="J211" s="32">
        <f>INDEX('Mapping waste'!$D$5:$M$352,MATCH($B211,'Mapping waste'!$B$5:$B$352,0),MATCH(J$3,'Mapping waste'!$D$4:$M$4,0))*$D211</f>
        <v>0</v>
      </c>
      <c r="K211" s="32">
        <f>INDEX('Mapping waste'!$D$5:$M$352,MATCH($B211,'Mapping waste'!$B$5:$B$352,0),MATCH(K$3,'Mapping waste'!$D$4:$M$4,0))*$D211</f>
        <v>164100</v>
      </c>
      <c r="L211" s="32">
        <f>INDEX('Mapping waste'!$D$5:$M$352,MATCH($B211,'Mapping waste'!$B$5:$B$352,0),MATCH(L$3,'Mapping waste'!$D$4:$M$4,0))*$D211</f>
        <v>0</v>
      </c>
      <c r="M211" s="32">
        <f>INDEX('Mapping waste'!$D$5:$M$352,MATCH($B211,'Mapping waste'!$B$5:$B$352,0),MATCH(M$3,'Mapping waste'!$D$4:$M$4,0))*$D211</f>
        <v>0</v>
      </c>
      <c r="N211" s="32">
        <f>INDEX('Mapping waste'!$D$5:$M$352,MATCH($B211,'Mapping waste'!$B$5:$B$352,0),MATCH(N$3,'Mapping waste'!$D$4:$M$4,0))*$D211</f>
        <v>0</v>
      </c>
      <c r="O211" s="32">
        <f>INDEX('Mapping waste'!$D$5:$M$352,MATCH($B211,'Mapping waste'!$B$5:$B$352,0),MATCH(O$3,'Mapping waste'!$D$4:$M$4,0))*$D211</f>
        <v>0</v>
      </c>
      <c r="P211" s="32">
        <f>INDEX('Mapping waste'!$D$5:$M$352,MATCH($B211,'Mapping waste'!$B$5:$B$352,0),MATCH(P$3,'Mapping waste'!$D$4:$M$4,0))*$D211</f>
        <v>0</v>
      </c>
      <c r="Q211" s="32">
        <f>INDEX('Mapping waste'!$D$5:$M$352,MATCH($B211,'Mapping waste'!$B$5:$B$352,0),MATCH(Q$3,'Mapping waste'!$D$4:$M$4,0))*$D211</f>
        <v>0</v>
      </c>
    </row>
    <row r="212" spans="1:17" x14ac:dyDescent="0.45">
      <c r="A212" s="10" t="s">
        <v>413</v>
      </c>
      <c r="B212" s="10" t="s">
        <v>414</v>
      </c>
      <c r="C212" s="10" t="s">
        <v>31</v>
      </c>
      <c r="D212" s="32">
        <f>INDEX('ONS data MYE 5'!$E$6:$E$445, MATCH($B212,'ONS data MYE 5'!$B$6:$B$445,0))</f>
        <v>106121</v>
      </c>
      <c r="E212" s="32">
        <f>INDEX('ONS data MYE 5'!$F$6:$F$445, MATCH($B212,'ONS data MYE 5'!$B$6:$B$445,0))</f>
        <v>1072</v>
      </c>
      <c r="F212" s="32">
        <f t="shared" si="6"/>
        <v>6.9772813416307473</v>
      </c>
      <c r="G212" s="32">
        <f t="shared" si="7"/>
        <v>48.682454920268562</v>
      </c>
      <c r="H212" s="32">
        <f>INDEX('Mapping waste'!$D$5:$M$352,MATCH($B212,'Mapping waste'!$B$5:$B$352,0),MATCH(H$3,'Mapping waste'!$D$4:$M$4,0))*$D212</f>
        <v>9190.0785999999989</v>
      </c>
      <c r="I212" s="32">
        <f>INDEX('Mapping waste'!$D$5:$M$352,MATCH($B212,'Mapping waste'!$B$5:$B$352,0),MATCH(I$3,'Mapping waste'!$D$4:$M$4,0))*$D212</f>
        <v>0</v>
      </c>
      <c r="J212" s="32">
        <f>INDEX('Mapping waste'!$D$5:$M$352,MATCH($B212,'Mapping waste'!$B$5:$B$352,0),MATCH(J$3,'Mapping waste'!$D$4:$M$4,0))*$D212</f>
        <v>0</v>
      </c>
      <c r="K212" s="32">
        <f>INDEX('Mapping waste'!$D$5:$M$352,MATCH($B212,'Mapping waste'!$B$5:$B$352,0),MATCH(K$3,'Mapping waste'!$D$4:$M$4,0))*$D212</f>
        <v>96930.921399999992</v>
      </c>
      <c r="L212" s="32">
        <f>INDEX('Mapping waste'!$D$5:$M$352,MATCH($B212,'Mapping waste'!$B$5:$B$352,0),MATCH(L$3,'Mapping waste'!$D$4:$M$4,0))*$D212</f>
        <v>0</v>
      </c>
      <c r="M212" s="32">
        <f>INDEX('Mapping waste'!$D$5:$M$352,MATCH($B212,'Mapping waste'!$B$5:$B$352,0),MATCH(M$3,'Mapping waste'!$D$4:$M$4,0))*$D212</f>
        <v>0</v>
      </c>
      <c r="N212" s="32">
        <f>INDEX('Mapping waste'!$D$5:$M$352,MATCH($B212,'Mapping waste'!$B$5:$B$352,0),MATCH(N$3,'Mapping waste'!$D$4:$M$4,0))*$D212</f>
        <v>0</v>
      </c>
      <c r="O212" s="32">
        <f>INDEX('Mapping waste'!$D$5:$M$352,MATCH($B212,'Mapping waste'!$B$5:$B$352,0),MATCH(O$3,'Mapping waste'!$D$4:$M$4,0))*$D212</f>
        <v>0</v>
      </c>
      <c r="P212" s="32">
        <f>INDEX('Mapping waste'!$D$5:$M$352,MATCH($B212,'Mapping waste'!$B$5:$B$352,0),MATCH(P$3,'Mapping waste'!$D$4:$M$4,0))*$D212</f>
        <v>0</v>
      </c>
      <c r="Q212" s="32">
        <f>INDEX('Mapping waste'!$D$5:$M$352,MATCH($B212,'Mapping waste'!$B$5:$B$352,0),MATCH(Q$3,'Mapping waste'!$D$4:$M$4,0))*$D212</f>
        <v>0</v>
      </c>
    </row>
    <row r="213" spans="1:17" x14ac:dyDescent="0.45">
      <c r="A213" s="10" t="s">
        <v>415</v>
      </c>
      <c r="B213" s="10" t="s">
        <v>416</v>
      </c>
      <c r="C213" s="10" t="s">
        <v>31</v>
      </c>
      <c r="D213" s="32">
        <f>INDEX('ONS data MYE 5'!$E$6:$E$445, MATCH($B213,'ONS data MYE 5'!$B$6:$B$445,0))</f>
        <v>146694</v>
      </c>
      <c r="E213" s="32">
        <f>INDEX('ONS data MYE 5'!$F$6:$F$445, MATCH($B213,'ONS data MYE 5'!$B$6:$B$445,0))</f>
        <v>392</v>
      </c>
      <c r="F213" s="32">
        <f t="shared" si="6"/>
        <v>5.9712618397904622</v>
      </c>
      <c r="G213" s="32">
        <f t="shared" si="7"/>
        <v>35.655967959337772</v>
      </c>
      <c r="H213" s="32">
        <f>INDEX('Mapping waste'!$D$5:$M$352,MATCH($B213,'Mapping waste'!$B$5:$B$352,0),MATCH(H$3,'Mapping waste'!$D$4:$M$4,0))*$D213</f>
        <v>0</v>
      </c>
      <c r="I213" s="32">
        <f>INDEX('Mapping waste'!$D$5:$M$352,MATCH($B213,'Mapping waste'!$B$5:$B$352,0),MATCH(I$3,'Mapping waste'!$D$4:$M$4,0))*$D213</f>
        <v>0</v>
      </c>
      <c r="J213" s="32">
        <f>INDEX('Mapping waste'!$D$5:$M$352,MATCH($B213,'Mapping waste'!$B$5:$B$352,0),MATCH(J$3,'Mapping waste'!$D$4:$M$4,0))*$D213</f>
        <v>0</v>
      </c>
      <c r="K213" s="32">
        <f>INDEX('Mapping waste'!$D$5:$M$352,MATCH($B213,'Mapping waste'!$B$5:$B$352,0),MATCH(K$3,'Mapping waste'!$D$4:$M$4,0))*$D213</f>
        <v>146694</v>
      </c>
      <c r="L213" s="32">
        <f>INDEX('Mapping waste'!$D$5:$M$352,MATCH($B213,'Mapping waste'!$B$5:$B$352,0),MATCH(L$3,'Mapping waste'!$D$4:$M$4,0))*$D213</f>
        <v>0</v>
      </c>
      <c r="M213" s="32">
        <f>INDEX('Mapping waste'!$D$5:$M$352,MATCH($B213,'Mapping waste'!$B$5:$B$352,0),MATCH(M$3,'Mapping waste'!$D$4:$M$4,0))*$D213</f>
        <v>0</v>
      </c>
      <c r="N213" s="32">
        <f>INDEX('Mapping waste'!$D$5:$M$352,MATCH($B213,'Mapping waste'!$B$5:$B$352,0),MATCH(N$3,'Mapping waste'!$D$4:$M$4,0))*$D213</f>
        <v>0</v>
      </c>
      <c r="O213" s="32">
        <f>INDEX('Mapping waste'!$D$5:$M$352,MATCH($B213,'Mapping waste'!$B$5:$B$352,0),MATCH(O$3,'Mapping waste'!$D$4:$M$4,0))*$D213</f>
        <v>0</v>
      </c>
      <c r="P213" s="32">
        <f>INDEX('Mapping waste'!$D$5:$M$352,MATCH($B213,'Mapping waste'!$B$5:$B$352,0),MATCH(P$3,'Mapping waste'!$D$4:$M$4,0))*$D213</f>
        <v>0</v>
      </c>
      <c r="Q213" s="32">
        <f>INDEX('Mapping waste'!$D$5:$M$352,MATCH($B213,'Mapping waste'!$B$5:$B$352,0),MATCH(Q$3,'Mapping waste'!$D$4:$M$4,0))*$D213</f>
        <v>0</v>
      </c>
    </row>
    <row r="214" spans="1:17" x14ac:dyDescent="0.45">
      <c r="A214" s="10" t="s">
        <v>417</v>
      </c>
      <c r="B214" s="10" t="s">
        <v>418</v>
      </c>
      <c r="C214" s="10" t="s">
        <v>31</v>
      </c>
      <c r="D214" s="32">
        <f>INDEX('ONS data MYE 5'!$E$6:$E$445, MATCH($B214,'ONS data MYE 5'!$B$6:$B$445,0))</f>
        <v>141337</v>
      </c>
      <c r="E214" s="32">
        <f>INDEX('ONS data MYE 5'!$F$6:$F$445, MATCH($B214,'ONS data MYE 5'!$B$6:$B$445,0))</f>
        <v>1368</v>
      </c>
      <c r="F214" s="32">
        <f t="shared" si="6"/>
        <v>7.2211050981824956</v>
      </c>
      <c r="G214" s="32">
        <f t="shared" si="7"/>
        <v>52.144358838997228</v>
      </c>
      <c r="H214" s="32">
        <f>INDEX('Mapping waste'!$D$5:$M$352,MATCH($B214,'Mapping waste'!$B$5:$B$352,0),MATCH(H$3,'Mapping waste'!$D$4:$M$4,0))*$D214</f>
        <v>0</v>
      </c>
      <c r="I214" s="32">
        <f>INDEX('Mapping waste'!$D$5:$M$352,MATCH($B214,'Mapping waste'!$B$5:$B$352,0),MATCH(I$3,'Mapping waste'!$D$4:$M$4,0))*$D214</f>
        <v>0</v>
      </c>
      <c r="J214" s="32">
        <f>INDEX('Mapping waste'!$D$5:$M$352,MATCH($B214,'Mapping waste'!$B$5:$B$352,0),MATCH(J$3,'Mapping waste'!$D$4:$M$4,0))*$D214</f>
        <v>0</v>
      </c>
      <c r="K214" s="32">
        <f>INDEX('Mapping waste'!$D$5:$M$352,MATCH($B214,'Mapping waste'!$B$5:$B$352,0),MATCH(K$3,'Mapping waste'!$D$4:$M$4,0))*$D214</f>
        <v>141337</v>
      </c>
      <c r="L214" s="32">
        <f>INDEX('Mapping waste'!$D$5:$M$352,MATCH($B214,'Mapping waste'!$B$5:$B$352,0),MATCH(L$3,'Mapping waste'!$D$4:$M$4,0))*$D214</f>
        <v>0</v>
      </c>
      <c r="M214" s="32">
        <f>INDEX('Mapping waste'!$D$5:$M$352,MATCH($B214,'Mapping waste'!$B$5:$B$352,0),MATCH(M$3,'Mapping waste'!$D$4:$M$4,0))*$D214</f>
        <v>0</v>
      </c>
      <c r="N214" s="32">
        <f>INDEX('Mapping waste'!$D$5:$M$352,MATCH($B214,'Mapping waste'!$B$5:$B$352,0),MATCH(N$3,'Mapping waste'!$D$4:$M$4,0))*$D214</f>
        <v>0</v>
      </c>
      <c r="O214" s="32">
        <f>INDEX('Mapping waste'!$D$5:$M$352,MATCH($B214,'Mapping waste'!$B$5:$B$352,0),MATCH(O$3,'Mapping waste'!$D$4:$M$4,0))*$D214</f>
        <v>0</v>
      </c>
      <c r="P214" s="32">
        <f>INDEX('Mapping waste'!$D$5:$M$352,MATCH($B214,'Mapping waste'!$B$5:$B$352,0),MATCH(P$3,'Mapping waste'!$D$4:$M$4,0))*$D214</f>
        <v>0</v>
      </c>
      <c r="Q214" s="32">
        <f>INDEX('Mapping waste'!$D$5:$M$352,MATCH($B214,'Mapping waste'!$B$5:$B$352,0),MATCH(Q$3,'Mapping waste'!$D$4:$M$4,0))*$D214</f>
        <v>0</v>
      </c>
    </row>
    <row r="215" spans="1:17" x14ac:dyDescent="0.45">
      <c r="A215" s="10" t="s">
        <v>419</v>
      </c>
      <c r="B215" s="10" t="s">
        <v>420</v>
      </c>
      <c r="C215" s="10" t="s">
        <v>31</v>
      </c>
      <c r="D215" s="32">
        <f>INDEX('ONS data MYE 5'!$E$6:$E$445, MATCH($B215,'ONS data MYE 5'!$B$6:$B$445,0))</f>
        <v>63721</v>
      </c>
      <c r="E215" s="32">
        <f>INDEX('ONS data MYE 5'!$F$6:$F$445, MATCH($B215,'ONS data MYE 5'!$B$6:$B$445,0))</f>
        <v>1520</v>
      </c>
      <c r="F215" s="32">
        <f t="shared" si="6"/>
        <v>7.3264656138403224</v>
      </c>
      <c r="G215" s="32">
        <f t="shared" si="7"/>
        <v>53.67709839078465</v>
      </c>
      <c r="H215" s="32">
        <f>INDEX('Mapping waste'!$D$5:$M$352,MATCH($B215,'Mapping waste'!$B$5:$B$352,0),MATCH(H$3,'Mapping waste'!$D$4:$M$4,0))*$D215</f>
        <v>0</v>
      </c>
      <c r="I215" s="32">
        <f>INDEX('Mapping waste'!$D$5:$M$352,MATCH($B215,'Mapping waste'!$B$5:$B$352,0),MATCH(I$3,'Mapping waste'!$D$4:$M$4,0))*$D215</f>
        <v>0</v>
      </c>
      <c r="J215" s="32">
        <f>INDEX('Mapping waste'!$D$5:$M$352,MATCH($B215,'Mapping waste'!$B$5:$B$352,0),MATCH(J$3,'Mapping waste'!$D$4:$M$4,0))*$D215</f>
        <v>0</v>
      </c>
      <c r="K215" s="32">
        <f>INDEX('Mapping waste'!$D$5:$M$352,MATCH($B215,'Mapping waste'!$B$5:$B$352,0),MATCH(K$3,'Mapping waste'!$D$4:$M$4,0))*$D215</f>
        <v>63721</v>
      </c>
      <c r="L215" s="32">
        <f>INDEX('Mapping waste'!$D$5:$M$352,MATCH($B215,'Mapping waste'!$B$5:$B$352,0),MATCH(L$3,'Mapping waste'!$D$4:$M$4,0))*$D215</f>
        <v>0</v>
      </c>
      <c r="M215" s="32">
        <f>INDEX('Mapping waste'!$D$5:$M$352,MATCH($B215,'Mapping waste'!$B$5:$B$352,0),MATCH(M$3,'Mapping waste'!$D$4:$M$4,0))*$D215</f>
        <v>0</v>
      </c>
      <c r="N215" s="32">
        <f>INDEX('Mapping waste'!$D$5:$M$352,MATCH($B215,'Mapping waste'!$B$5:$B$352,0),MATCH(N$3,'Mapping waste'!$D$4:$M$4,0))*$D215</f>
        <v>0</v>
      </c>
      <c r="O215" s="32">
        <f>INDEX('Mapping waste'!$D$5:$M$352,MATCH($B215,'Mapping waste'!$B$5:$B$352,0),MATCH(O$3,'Mapping waste'!$D$4:$M$4,0))*$D215</f>
        <v>0</v>
      </c>
      <c r="P215" s="32">
        <f>INDEX('Mapping waste'!$D$5:$M$352,MATCH($B215,'Mapping waste'!$B$5:$B$352,0),MATCH(P$3,'Mapping waste'!$D$4:$M$4,0))*$D215</f>
        <v>0</v>
      </c>
      <c r="Q215" s="32">
        <f>INDEX('Mapping waste'!$D$5:$M$352,MATCH($B215,'Mapping waste'!$B$5:$B$352,0),MATCH(Q$3,'Mapping waste'!$D$4:$M$4,0))*$D215</f>
        <v>0</v>
      </c>
    </row>
    <row r="216" spans="1:17" x14ac:dyDescent="0.45">
      <c r="A216" s="10" t="s">
        <v>421</v>
      </c>
      <c r="B216" s="10" t="s">
        <v>422</v>
      </c>
      <c r="C216" s="10" t="s">
        <v>31</v>
      </c>
      <c r="D216" s="32">
        <f>INDEX('ONS data MYE 5'!$E$6:$E$445, MATCH($B216,'ONS data MYE 5'!$B$6:$B$445,0))</f>
        <v>158657</v>
      </c>
      <c r="E216" s="32">
        <f>INDEX('ONS data MYE 5'!$F$6:$F$445, MATCH($B216,'ONS data MYE 5'!$B$6:$B$445,0))</f>
        <v>718</v>
      </c>
      <c r="F216" s="32">
        <f t="shared" si="6"/>
        <v>6.576469569048224</v>
      </c>
      <c r="G216" s="32">
        <f t="shared" si="7"/>
        <v>43.249951992617333</v>
      </c>
      <c r="H216" s="32">
        <f>INDEX('Mapping waste'!$D$5:$M$352,MATCH($B216,'Mapping waste'!$B$5:$B$352,0),MATCH(H$3,'Mapping waste'!$D$4:$M$4,0))*$D216</f>
        <v>0</v>
      </c>
      <c r="I216" s="32">
        <f>INDEX('Mapping waste'!$D$5:$M$352,MATCH($B216,'Mapping waste'!$B$5:$B$352,0),MATCH(I$3,'Mapping waste'!$D$4:$M$4,0))*$D216</f>
        <v>0</v>
      </c>
      <c r="J216" s="32">
        <f>INDEX('Mapping waste'!$D$5:$M$352,MATCH($B216,'Mapping waste'!$B$5:$B$352,0),MATCH(J$3,'Mapping waste'!$D$4:$M$4,0))*$D216</f>
        <v>0</v>
      </c>
      <c r="K216" s="32">
        <f>INDEX('Mapping waste'!$D$5:$M$352,MATCH($B216,'Mapping waste'!$B$5:$B$352,0),MATCH(K$3,'Mapping waste'!$D$4:$M$4,0))*$D216</f>
        <v>158657</v>
      </c>
      <c r="L216" s="32">
        <f>INDEX('Mapping waste'!$D$5:$M$352,MATCH($B216,'Mapping waste'!$B$5:$B$352,0),MATCH(L$3,'Mapping waste'!$D$4:$M$4,0))*$D216</f>
        <v>0</v>
      </c>
      <c r="M216" s="32">
        <f>INDEX('Mapping waste'!$D$5:$M$352,MATCH($B216,'Mapping waste'!$B$5:$B$352,0),MATCH(M$3,'Mapping waste'!$D$4:$M$4,0))*$D216</f>
        <v>0</v>
      </c>
      <c r="N216" s="32">
        <f>INDEX('Mapping waste'!$D$5:$M$352,MATCH($B216,'Mapping waste'!$B$5:$B$352,0),MATCH(N$3,'Mapping waste'!$D$4:$M$4,0))*$D216</f>
        <v>0</v>
      </c>
      <c r="O216" s="32">
        <f>INDEX('Mapping waste'!$D$5:$M$352,MATCH($B216,'Mapping waste'!$B$5:$B$352,0),MATCH(O$3,'Mapping waste'!$D$4:$M$4,0))*$D216</f>
        <v>0</v>
      </c>
      <c r="P216" s="32">
        <f>INDEX('Mapping waste'!$D$5:$M$352,MATCH($B216,'Mapping waste'!$B$5:$B$352,0),MATCH(P$3,'Mapping waste'!$D$4:$M$4,0))*$D216</f>
        <v>0</v>
      </c>
      <c r="Q216" s="32">
        <f>INDEX('Mapping waste'!$D$5:$M$352,MATCH($B216,'Mapping waste'!$B$5:$B$352,0),MATCH(Q$3,'Mapping waste'!$D$4:$M$4,0))*$D216</f>
        <v>0</v>
      </c>
    </row>
    <row r="217" spans="1:17" x14ac:dyDescent="0.45">
      <c r="A217" s="10" t="s">
        <v>423</v>
      </c>
      <c r="B217" s="10" t="s">
        <v>424</v>
      </c>
      <c r="C217" s="10" t="s">
        <v>31</v>
      </c>
      <c r="D217" s="32">
        <f>INDEX('ONS data MYE 5'!$E$6:$E$445, MATCH($B217,'ONS data MYE 5'!$B$6:$B$445,0))</f>
        <v>120192</v>
      </c>
      <c r="E217" s="32">
        <f>INDEX('ONS data MYE 5'!$F$6:$F$445, MATCH($B217,'ONS data MYE 5'!$B$6:$B$445,0))</f>
        <v>153</v>
      </c>
      <c r="F217" s="32">
        <f t="shared" si="6"/>
        <v>5.0304379213924353</v>
      </c>
      <c r="G217" s="32">
        <f t="shared" si="7"/>
        <v>25.305305680983047</v>
      </c>
      <c r="H217" s="32">
        <f>INDEX('Mapping waste'!$D$5:$M$352,MATCH($B217,'Mapping waste'!$B$5:$B$352,0),MATCH(H$3,'Mapping waste'!$D$4:$M$4,0))*$D217</f>
        <v>0</v>
      </c>
      <c r="I217" s="32">
        <f>INDEX('Mapping waste'!$D$5:$M$352,MATCH($B217,'Mapping waste'!$B$5:$B$352,0),MATCH(I$3,'Mapping waste'!$D$4:$M$4,0))*$D217</f>
        <v>0</v>
      </c>
      <c r="J217" s="32">
        <f>INDEX('Mapping waste'!$D$5:$M$352,MATCH($B217,'Mapping waste'!$B$5:$B$352,0),MATCH(J$3,'Mapping waste'!$D$4:$M$4,0))*$D217</f>
        <v>0</v>
      </c>
      <c r="K217" s="32">
        <f>INDEX('Mapping waste'!$D$5:$M$352,MATCH($B217,'Mapping waste'!$B$5:$B$352,0),MATCH(K$3,'Mapping waste'!$D$4:$M$4,0))*$D217</f>
        <v>120192</v>
      </c>
      <c r="L217" s="32">
        <f>INDEX('Mapping waste'!$D$5:$M$352,MATCH($B217,'Mapping waste'!$B$5:$B$352,0),MATCH(L$3,'Mapping waste'!$D$4:$M$4,0))*$D217</f>
        <v>0</v>
      </c>
      <c r="M217" s="32">
        <f>INDEX('Mapping waste'!$D$5:$M$352,MATCH($B217,'Mapping waste'!$B$5:$B$352,0),MATCH(M$3,'Mapping waste'!$D$4:$M$4,0))*$D217</f>
        <v>0</v>
      </c>
      <c r="N217" s="32">
        <f>INDEX('Mapping waste'!$D$5:$M$352,MATCH($B217,'Mapping waste'!$B$5:$B$352,0),MATCH(N$3,'Mapping waste'!$D$4:$M$4,0))*$D217</f>
        <v>0</v>
      </c>
      <c r="O217" s="32">
        <f>INDEX('Mapping waste'!$D$5:$M$352,MATCH($B217,'Mapping waste'!$B$5:$B$352,0),MATCH(O$3,'Mapping waste'!$D$4:$M$4,0))*$D217</f>
        <v>0</v>
      </c>
      <c r="P217" s="32">
        <f>INDEX('Mapping waste'!$D$5:$M$352,MATCH($B217,'Mapping waste'!$B$5:$B$352,0),MATCH(P$3,'Mapping waste'!$D$4:$M$4,0))*$D217</f>
        <v>0</v>
      </c>
      <c r="Q217" s="32">
        <f>INDEX('Mapping waste'!$D$5:$M$352,MATCH($B217,'Mapping waste'!$B$5:$B$352,0),MATCH(Q$3,'Mapping waste'!$D$4:$M$4,0))*$D217</f>
        <v>0</v>
      </c>
    </row>
    <row r="218" spans="1:17" x14ac:dyDescent="0.45">
      <c r="A218" s="10" t="s">
        <v>425</v>
      </c>
      <c r="B218" s="10" t="s">
        <v>426</v>
      </c>
      <c r="C218" s="10" t="s">
        <v>31</v>
      </c>
      <c r="D218" s="32">
        <f>INDEX('ONS data MYE 5'!$E$6:$E$445, MATCH($B218,'ONS data MYE 5'!$B$6:$B$445,0))</f>
        <v>140142</v>
      </c>
      <c r="E218" s="32">
        <f>INDEX('ONS data MYE 5'!$F$6:$F$445, MATCH($B218,'ONS data MYE 5'!$B$6:$B$445,0))</f>
        <v>264</v>
      </c>
      <c r="F218" s="32">
        <f t="shared" si="6"/>
        <v>5.575949103146316</v>
      </c>
      <c r="G218" s="32">
        <f t="shared" si="7"/>
        <v>31.091208400878205</v>
      </c>
      <c r="H218" s="32">
        <f>INDEX('Mapping waste'!$D$5:$M$352,MATCH($B218,'Mapping waste'!$B$5:$B$352,0),MATCH(H$3,'Mapping waste'!$D$4:$M$4,0))*$D218</f>
        <v>0</v>
      </c>
      <c r="I218" s="32">
        <f>INDEX('Mapping waste'!$D$5:$M$352,MATCH($B218,'Mapping waste'!$B$5:$B$352,0),MATCH(I$3,'Mapping waste'!$D$4:$M$4,0))*$D218</f>
        <v>0</v>
      </c>
      <c r="J218" s="32">
        <f>INDEX('Mapping waste'!$D$5:$M$352,MATCH($B218,'Mapping waste'!$B$5:$B$352,0),MATCH(J$3,'Mapping waste'!$D$4:$M$4,0))*$D218</f>
        <v>0</v>
      </c>
      <c r="K218" s="32">
        <f>INDEX('Mapping waste'!$D$5:$M$352,MATCH($B218,'Mapping waste'!$B$5:$B$352,0),MATCH(K$3,'Mapping waste'!$D$4:$M$4,0))*$D218</f>
        <v>140142</v>
      </c>
      <c r="L218" s="32">
        <f>INDEX('Mapping waste'!$D$5:$M$352,MATCH($B218,'Mapping waste'!$B$5:$B$352,0),MATCH(L$3,'Mapping waste'!$D$4:$M$4,0))*$D218</f>
        <v>0</v>
      </c>
      <c r="M218" s="32">
        <f>INDEX('Mapping waste'!$D$5:$M$352,MATCH($B218,'Mapping waste'!$B$5:$B$352,0),MATCH(M$3,'Mapping waste'!$D$4:$M$4,0))*$D218</f>
        <v>0</v>
      </c>
      <c r="N218" s="32">
        <f>INDEX('Mapping waste'!$D$5:$M$352,MATCH($B218,'Mapping waste'!$B$5:$B$352,0),MATCH(N$3,'Mapping waste'!$D$4:$M$4,0))*$D218</f>
        <v>0</v>
      </c>
      <c r="O218" s="32">
        <f>INDEX('Mapping waste'!$D$5:$M$352,MATCH($B218,'Mapping waste'!$B$5:$B$352,0),MATCH(O$3,'Mapping waste'!$D$4:$M$4,0))*$D218</f>
        <v>0</v>
      </c>
      <c r="P218" s="32">
        <f>INDEX('Mapping waste'!$D$5:$M$352,MATCH($B218,'Mapping waste'!$B$5:$B$352,0),MATCH(P$3,'Mapping waste'!$D$4:$M$4,0))*$D218</f>
        <v>0</v>
      </c>
      <c r="Q218" s="32">
        <f>INDEX('Mapping waste'!$D$5:$M$352,MATCH($B218,'Mapping waste'!$B$5:$B$352,0),MATCH(Q$3,'Mapping waste'!$D$4:$M$4,0))*$D218</f>
        <v>0</v>
      </c>
    </row>
    <row r="219" spans="1:17" x14ac:dyDescent="0.45">
      <c r="A219" s="10" t="s">
        <v>427</v>
      </c>
      <c r="B219" s="10" t="s">
        <v>428</v>
      </c>
      <c r="C219" s="10" t="s">
        <v>31</v>
      </c>
      <c r="D219" s="32">
        <f>INDEX('ONS data MYE 5'!$E$6:$E$445, MATCH($B219,'ONS data MYE 5'!$B$6:$B$445,0))</f>
        <v>109632</v>
      </c>
      <c r="E219" s="32">
        <f>INDEX('ONS data MYE 5'!$F$6:$F$445, MATCH($B219,'ONS data MYE 5'!$B$6:$B$445,0))</f>
        <v>3371</v>
      </c>
      <c r="F219" s="32">
        <f t="shared" si="6"/>
        <v>8.1229647152340601</v>
      </c>
      <c r="G219" s="32">
        <f t="shared" si="7"/>
        <v>65.982555764937558</v>
      </c>
      <c r="H219" s="32">
        <f>INDEX('Mapping waste'!$D$5:$M$352,MATCH($B219,'Mapping waste'!$B$5:$B$352,0),MATCH(H$3,'Mapping waste'!$D$4:$M$4,0))*$D219</f>
        <v>0</v>
      </c>
      <c r="I219" s="32">
        <f>INDEX('Mapping waste'!$D$5:$M$352,MATCH($B219,'Mapping waste'!$B$5:$B$352,0),MATCH(I$3,'Mapping waste'!$D$4:$M$4,0))*$D219</f>
        <v>0</v>
      </c>
      <c r="J219" s="32">
        <f>INDEX('Mapping waste'!$D$5:$M$352,MATCH($B219,'Mapping waste'!$B$5:$B$352,0),MATCH(J$3,'Mapping waste'!$D$4:$M$4,0))*$D219</f>
        <v>0</v>
      </c>
      <c r="K219" s="32">
        <f>INDEX('Mapping waste'!$D$5:$M$352,MATCH($B219,'Mapping waste'!$B$5:$B$352,0),MATCH(K$3,'Mapping waste'!$D$4:$M$4,0))*$D219</f>
        <v>109632</v>
      </c>
      <c r="L219" s="32">
        <f>INDEX('Mapping waste'!$D$5:$M$352,MATCH($B219,'Mapping waste'!$B$5:$B$352,0),MATCH(L$3,'Mapping waste'!$D$4:$M$4,0))*$D219</f>
        <v>0</v>
      </c>
      <c r="M219" s="32">
        <f>INDEX('Mapping waste'!$D$5:$M$352,MATCH($B219,'Mapping waste'!$B$5:$B$352,0),MATCH(M$3,'Mapping waste'!$D$4:$M$4,0))*$D219</f>
        <v>0</v>
      </c>
      <c r="N219" s="32">
        <f>INDEX('Mapping waste'!$D$5:$M$352,MATCH($B219,'Mapping waste'!$B$5:$B$352,0),MATCH(N$3,'Mapping waste'!$D$4:$M$4,0))*$D219</f>
        <v>0</v>
      </c>
      <c r="O219" s="32">
        <f>INDEX('Mapping waste'!$D$5:$M$352,MATCH($B219,'Mapping waste'!$B$5:$B$352,0),MATCH(O$3,'Mapping waste'!$D$4:$M$4,0))*$D219</f>
        <v>0</v>
      </c>
      <c r="P219" s="32">
        <f>INDEX('Mapping waste'!$D$5:$M$352,MATCH($B219,'Mapping waste'!$B$5:$B$352,0),MATCH(P$3,'Mapping waste'!$D$4:$M$4,0))*$D219</f>
        <v>0</v>
      </c>
      <c r="Q219" s="32">
        <f>INDEX('Mapping waste'!$D$5:$M$352,MATCH($B219,'Mapping waste'!$B$5:$B$352,0),MATCH(Q$3,'Mapping waste'!$D$4:$M$4,0))*$D219</f>
        <v>0</v>
      </c>
    </row>
    <row r="220" spans="1:17" x14ac:dyDescent="0.45">
      <c r="A220" s="10" t="s">
        <v>429</v>
      </c>
      <c r="B220" s="10" t="s">
        <v>430</v>
      </c>
      <c r="C220" s="10" t="s">
        <v>31</v>
      </c>
      <c r="D220" s="32">
        <f>INDEX('ONS data MYE 5'!$E$6:$E$445, MATCH($B220,'ONS data MYE 5'!$B$6:$B$445,0))</f>
        <v>79451</v>
      </c>
      <c r="E220" s="32">
        <f>INDEX('ONS data MYE 5'!$F$6:$F$445, MATCH($B220,'ONS data MYE 5'!$B$6:$B$445,0))</f>
        <v>2331</v>
      </c>
      <c r="F220" s="32">
        <f t="shared" si="6"/>
        <v>7.7540526390357574</v>
      </c>
      <c r="G220" s="32">
        <f t="shared" si="7"/>
        <v>60.125332328937397</v>
      </c>
      <c r="H220" s="32">
        <f>INDEX('Mapping waste'!$D$5:$M$352,MATCH($B220,'Mapping waste'!$B$5:$B$352,0),MATCH(H$3,'Mapping waste'!$D$4:$M$4,0))*$D220</f>
        <v>0</v>
      </c>
      <c r="I220" s="32">
        <f>INDEX('Mapping waste'!$D$5:$M$352,MATCH($B220,'Mapping waste'!$B$5:$B$352,0),MATCH(I$3,'Mapping waste'!$D$4:$M$4,0))*$D220</f>
        <v>0</v>
      </c>
      <c r="J220" s="32">
        <f>INDEX('Mapping waste'!$D$5:$M$352,MATCH($B220,'Mapping waste'!$B$5:$B$352,0),MATCH(J$3,'Mapping waste'!$D$4:$M$4,0))*$D220</f>
        <v>0</v>
      </c>
      <c r="K220" s="32">
        <f>INDEX('Mapping waste'!$D$5:$M$352,MATCH($B220,'Mapping waste'!$B$5:$B$352,0),MATCH(K$3,'Mapping waste'!$D$4:$M$4,0))*$D220</f>
        <v>0</v>
      </c>
      <c r="L220" s="32">
        <f>INDEX('Mapping waste'!$D$5:$M$352,MATCH($B220,'Mapping waste'!$B$5:$B$352,0),MATCH(L$3,'Mapping waste'!$D$4:$M$4,0))*$D220</f>
        <v>0</v>
      </c>
      <c r="M220" s="32">
        <f>INDEX('Mapping waste'!$D$5:$M$352,MATCH($B220,'Mapping waste'!$B$5:$B$352,0),MATCH(M$3,'Mapping waste'!$D$4:$M$4,0))*$D220</f>
        <v>0</v>
      </c>
      <c r="N220" s="32">
        <f>INDEX('Mapping waste'!$D$5:$M$352,MATCH($B220,'Mapping waste'!$B$5:$B$352,0),MATCH(N$3,'Mapping waste'!$D$4:$M$4,0))*$D220</f>
        <v>79451</v>
      </c>
      <c r="O220" s="32">
        <f>INDEX('Mapping waste'!$D$5:$M$352,MATCH($B220,'Mapping waste'!$B$5:$B$352,0),MATCH(O$3,'Mapping waste'!$D$4:$M$4,0))*$D220</f>
        <v>0</v>
      </c>
      <c r="P220" s="32">
        <f>INDEX('Mapping waste'!$D$5:$M$352,MATCH($B220,'Mapping waste'!$B$5:$B$352,0),MATCH(P$3,'Mapping waste'!$D$4:$M$4,0))*$D220</f>
        <v>0</v>
      </c>
      <c r="Q220" s="32">
        <f>INDEX('Mapping waste'!$D$5:$M$352,MATCH($B220,'Mapping waste'!$B$5:$B$352,0),MATCH(Q$3,'Mapping waste'!$D$4:$M$4,0))*$D220</f>
        <v>0</v>
      </c>
    </row>
    <row r="221" spans="1:17" x14ac:dyDescent="0.45">
      <c r="A221" s="10" t="s">
        <v>431</v>
      </c>
      <c r="B221" s="10" t="s">
        <v>432</v>
      </c>
      <c r="C221" s="10" t="s">
        <v>31</v>
      </c>
      <c r="D221" s="32">
        <f>INDEX('ONS data MYE 5'!$E$6:$E$445, MATCH($B221,'ONS data MYE 5'!$B$6:$B$445,0))</f>
        <v>87128</v>
      </c>
      <c r="E221" s="32">
        <f>INDEX('ONS data MYE 5'!$F$6:$F$445, MATCH($B221,'ONS data MYE 5'!$B$6:$B$445,0))</f>
        <v>337</v>
      </c>
      <c r="F221" s="32">
        <f t="shared" si="6"/>
        <v>5.8200829303523616</v>
      </c>
      <c r="G221" s="32">
        <f t="shared" si="7"/>
        <v>33.873365316178933</v>
      </c>
      <c r="H221" s="32">
        <f>INDEX('Mapping waste'!$D$5:$M$352,MATCH($B221,'Mapping waste'!$B$5:$B$352,0),MATCH(H$3,'Mapping waste'!$D$4:$M$4,0))*$D221</f>
        <v>0</v>
      </c>
      <c r="I221" s="32">
        <f>INDEX('Mapping waste'!$D$5:$M$352,MATCH($B221,'Mapping waste'!$B$5:$B$352,0),MATCH(I$3,'Mapping waste'!$D$4:$M$4,0))*$D221</f>
        <v>0</v>
      </c>
      <c r="J221" s="32">
        <f>INDEX('Mapping waste'!$D$5:$M$352,MATCH($B221,'Mapping waste'!$B$5:$B$352,0),MATCH(J$3,'Mapping waste'!$D$4:$M$4,0))*$D221</f>
        <v>0</v>
      </c>
      <c r="K221" s="32">
        <f>INDEX('Mapping waste'!$D$5:$M$352,MATCH($B221,'Mapping waste'!$B$5:$B$352,0),MATCH(K$3,'Mapping waste'!$D$4:$M$4,0))*$D221</f>
        <v>2613.8400000000024</v>
      </c>
      <c r="L221" s="32">
        <f>INDEX('Mapping waste'!$D$5:$M$352,MATCH($B221,'Mapping waste'!$B$5:$B$352,0),MATCH(L$3,'Mapping waste'!$D$4:$M$4,0))*$D221</f>
        <v>0</v>
      </c>
      <c r="M221" s="32">
        <f>INDEX('Mapping waste'!$D$5:$M$352,MATCH($B221,'Mapping waste'!$B$5:$B$352,0),MATCH(M$3,'Mapping waste'!$D$4:$M$4,0))*$D221</f>
        <v>0</v>
      </c>
      <c r="N221" s="32">
        <f>INDEX('Mapping waste'!$D$5:$M$352,MATCH($B221,'Mapping waste'!$B$5:$B$352,0),MATCH(N$3,'Mapping waste'!$D$4:$M$4,0))*$D221</f>
        <v>84514.16</v>
      </c>
      <c r="O221" s="32">
        <f>INDEX('Mapping waste'!$D$5:$M$352,MATCH($B221,'Mapping waste'!$B$5:$B$352,0),MATCH(O$3,'Mapping waste'!$D$4:$M$4,0))*$D221</f>
        <v>0</v>
      </c>
      <c r="P221" s="32">
        <f>INDEX('Mapping waste'!$D$5:$M$352,MATCH($B221,'Mapping waste'!$B$5:$B$352,0),MATCH(P$3,'Mapping waste'!$D$4:$M$4,0))*$D221</f>
        <v>0</v>
      </c>
      <c r="Q221" s="32">
        <f>INDEX('Mapping waste'!$D$5:$M$352,MATCH($B221,'Mapping waste'!$B$5:$B$352,0),MATCH(Q$3,'Mapping waste'!$D$4:$M$4,0))*$D221</f>
        <v>0</v>
      </c>
    </row>
    <row r="222" spans="1:17" x14ac:dyDescent="0.45">
      <c r="A222" s="10" t="s">
        <v>433</v>
      </c>
      <c r="B222" s="10" t="s">
        <v>434</v>
      </c>
      <c r="C222" s="10" t="s">
        <v>31</v>
      </c>
      <c r="D222" s="32">
        <f>INDEX('ONS data MYE 5'!$E$6:$E$445, MATCH($B222,'ONS data MYE 5'!$B$6:$B$445,0))</f>
        <v>146383</v>
      </c>
      <c r="E222" s="32">
        <f>INDEX('ONS data MYE 5'!$F$6:$F$445, MATCH($B222,'ONS data MYE 5'!$B$6:$B$445,0))</f>
        <v>1133</v>
      </c>
      <c r="F222" s="32">
        <f t="shared" si="6"/>
        <v>7.0326242610280065</v>
      </c>
      <c r="G222" s="32">
        <f t="shared" si="7"/>
        <v>49.457803996799711</v>
      </c>
      <c r="H222" s="32">
        <f>INDEX('Mapping waste'!$D$5:$M$352,MATCH($B222,'Mapping waste'!$B$5:$B$352,0),MATCH(H$3,'Mapping waste'!$D$4:$M$4,0))*$D222</f>
        <v>0</v>
      </c>
      <c r="I222" s="32">
        <f>INDEX('Mapping waste'!$D$5:$M$352,MATCH($B222,'Mapping waste'!$B$5:$B$352,0),MATCH(I$3,'Mapping waste'!$D$4:$M$4,0))*$D222</f>
        <v>0</v>
      </c>
      <c r="J222" s="32">
        <f>INDEX('Mapping waste'!$D$5:$M$352,MATCH($B222,'Mapping waste'!$B$5:$B$352,0),MATCH(J$3,'Mapping waste'!$D$4:$M$4,0))*$D222</f>
        <v>0</v>
      </c>
      <c r="K222" s="32">
        <f>INDEX('Mapping waste'!$D$5:$M$352,MATCH($B222,'Mapping waste'!$B$5:$B$352,0),MATCH(K$3,'Mapping waste'!$D$4:$M$4,0))*$D222</f>
        <v>0</v>
      </c>
      <c r="L222" s="32">
        <f>INDEX('Mapping waste'!$D$5:$M$352,MATCH($B222,'Mapping waste'!$B$5:$B$352,0),MATCH(L$3,'Mapping waste'!$D$4:$M$4,0))*$D222</f>
        <v>0</v>
      </c>
      <c r="M222" s="32">
        <f>INDEX('Mapping waste'!$D$5:$M$352,MATCH($B222,'Mapping waste'!$B$5:$B$352,0),MATCH(M$3,'Mapping waste'!$D$4:$M$4,0))*$D222</f>
        <v>0</v>
      </c>
      <c r="N222" s="32">
        <f>INDEX('Mapping waste'!$D$5:$M$352,MATCH($B222,'Mapping waste'!$B$5:$B$352,0),MATCH(N$3,'Mapping waste'!$D$4:$M$4,0))*$D222</f>
        <v>146383</v>
      </c>
      <c r="O222" s="32">
        <f>INDEX('Mapping waste'!$D$5:$M$352,MATCH($B222,'Mapping waste'!$B$5:$B$352,0),MATCH(O$3,'Mapping waste'!$D$4:$M$4,0))*$D222</f>
        <v>0</v>
      </c>
      <c r="P222" s="32">
        <f>INDEX('Mapping waste'!$D$5:$M$352,MATCH($B222,'Mapping waste'!$B$5:$B$352,0),MATCH(P$3,'Mapping waste'!$D$4:$M$4,0))*$D222</f>
        <v>0</v>
      </c>
      <c r="Q222" s="32">
        <f>INDEX('Mapping waste'!$D$5:$M$352,MATCH($B222,'Mapping waste'!$B$5:$B$352,0),MATCH(Q$3,'Mapping waste'!$D$4:$M$4,0))*$D222</f>
        <v>0</v>
      </c>
    </row>
    <row r="223" spans="1:17" x14ac:dyDescent="0.45">
      <c r="A223" s="10" t="s">
        <v>439</v>
      </c>
      <c r="B223" s="10" t="s">
        <v>440</v>
      </c>
      <c r="C223" s="10" t="s">
        <v>31</v>
      </c>
      <c r="D223" s="32">
        <f>INDEX('ONS data MYE 5'!$E$6:$E$445, MATCH($B223,'ONS data MYE 5'!$B$6:$B$445,0))</f>
        <v>158473</v>
      </c>
      <c r="E223" s="32">
        <f>INDEX('ONS data MYE 5'!$F$6:$F$445, MATCH($B223,'ONS data MYE 5'!$B$6:$B$445,0))</f>
        <v>225</v>
      </c>
      <c r="F223" s="32">
        <f t="shared" si="6"/>
        <v>5.4161004022044201</v>
      </c>
      <c r="G223" s="32">
        <f t="shared" si="7"/>
        <v>29.334143566758883</v>
      </c>
      <c r="H223" s="32">
        <f>INDEX('Mapping waste'!$D$5:$M$352,MATCH($B223,'Mapping waste'!$B$5:$B$352,0),MATCH(H$3,'Mapping waste'!$D$4:$M$4,0))*$D223</f>
        <v>0</v>
      </c>
      <c r="I223" s="32">
        <f>INDEX('Mapping waste'!$D$5:$M$352,MATCH($B223,'Mapping waste'!$B$5:$B$352,0),MATCH(I$3,'Mapping waste'!$D$4:$M$4,0))*$D223</f>
        <v>0</v>
      </c>
      <c r="J223" s="32">
        <f>INDEX('Mapping waste'!$D$5:$M$352,MATCH($B223,'Mapping waste'!$B$5:$B$352,0),MATCH(J$3,'Mapping waste'!$D$4:$M$4,0))*$D223</f>
        <v>0</v>
      </c>
      <c r="K223" s="32">
        <f>INDEX('Mapping waste'!$D$5:$M$352,MATCH($B223,'Mapping waste'!$B$5:$B$352,0),MATCH(K$3,'Mapping waste'!$D$4:$M$4,0))*$D223</f>
        <v>0</v>
      </c>
      <c r="L223" s="32">
        <f>INDEX('Mapping waste'!$D$5:$M$352,MATCH($B223,'Mapping waste'!$B$5:$B$352,0),MATCH(L$3,'Mapping waste'!$D$4:$M$4,0))*$D223</f>
        <v>0</v>
      </c>
      <c r="M223" s="32">
        <f>INDEX('Mapping waste'!$D$5:$M$352,MATCH($B223,'Mapping waste'!$B$5:$B$352,0),MATCH(M$3,'Mapping waste'!$D$4:$M$4,0))*$D223</f>
        <v>0</v>
      </c>
      <c r="N223" s="32">
        <f>INDEX('Mapping waste'!$D$5:$M$352,MATCH($B223,'Mapping waste'!$B$5:$B$352,0),MATCH(N$3,'Mapping waste'!$D$4:$M$4,0))*$D223</f>
        <v>158473</v>
      </c>
      <c r="O223" s="32">
        <f>INDEX('Mapping waste'!$D$5:$M$352,MATCH($B223,'Mapping waste'!$B$5:$B$352,0),MATCH(O$3,'Mapping waste'!$D$4:$M$4,0))*$D223</f>
        <v>0</v>
      </c>
      <c r="P223" s="32">
        <f>INDEX('Mapping waste'!$D$5:$M$352,MATCH($B223,'Mapping waste'!$B$5:$B$352,0),MATCH(P$3,'Mapping waste'!$D$4:$M$4,0))*$D223</f>
        <v>0</v>
      </c>
      <c r="Q223" s="32">
        <f>INDEX('Mapping waste'!$D$5:$M$352,MATCH($B223,'Mapping waste'!$B$5:$B$352,0),MATCH(Q$3,'Mapping waste'!$D$4:$M$4,0))*$D223</f>
        <v>0</v>
      </c>
    </row>
    <row r="224" spans="1:17" x14ac:dyDescent="0.45">
      <c r="A224" s="10" t="s">
        <v>441</v>
      </c>
      <c r="B224" s="10" t="s">
        <v>442</v>
      </c>
      <c r="C224" s="10" t="s">
        <v>31</v>
      </c>
      <c r="D224" s="32">
        <f>INDEX('ONS data MYE 5'!$E$6:$E$445, MATCH($B224,'ONS data MYE 5'!$B$6:$B$445,0))</f>
        <v>163075</v>
      </c>
      <c r="E224" s="32">
        <f>INDEX('ONS data MYE 5'!$F$6:$F$445, MATCH($B224,'ONS data MYE 5'!$B$6:$B$445,0))</f>
        <v>4037</v>
      </c>
      <c r="F224" s="32">
        <f t="shared" si="6"/>
        <v>8.3032571208529404</v>
      </c>
      <c r="G224" s="32">
        <f t="shared" si="7"/>
        <v>68.944078814995066</v>
      </c>
      <c r="H224" s="32">
        <f>INDEX('Mapping waste'!$D$5:$M$352,MATCH($B224,'Mapping waste'!$B$5:$B$352,0),MATCH(H$3,'Mapping waste'!$D$4:$M$4,0))*$D224</f>
        <v>0</v>
      </c>
      <c r="I224" s="32">
        <f>INDEX('Mapping waste'!$D$5:$M$352,MATCH($B224,'Mapping waste'!$B$5:$B$352,0),MATCH(I$3,'Mapping waste'!$D$4:$M$4,0))*$D224</f>
        <v>0</v>
      </c>
      <c r="J224" s="32">
        <f>INDEX('Mapping waste'!$D$5:$M$352,MATCH($B224,'Mapping waste'!$B$5:$B$352,0),MATCH(J$3,'Mapping waste'!$D$4:$M$4,0))*$D224</f>
        <v>0</v>
      </c>
      <c r="K224" s="32">
        <f>INDEX('Mapping waste'!$D$5:$M$352,MATCH($B224,'Mapping waste'!$B$5:$B$352,0),MATCH(K$3,'Mapping waste'!$D$4:$M$4,0))*$D224</f>
        <v>0</v>
      </c>
      <c r="L224" s="32">
        <f>INDEX('Mapping waste'!$D$5:$M$352,MATCH($B224,'Mapping waste'!$B$5:$B$352,0),MATCH(L$3,'Mapping waste'!$D$4:$M$4,0))*$D224</f>
        <v>0</v>
      </c>
      <c r="M224" s="32">
        <f>INDEX('Mapping waste'!$D$5:$M$352,MATCH($B224,'Mapping waste'!$B$5:$B$352,0),MATCH(M$3,'Mapping waste'!$D$4:$M$4,0))*$D224</f>
        <v>0</v>
      </c>
      <c r="N224" s="32">
        <f>INDEX('Mapping waste'!$D$5:$M$352,MATCH($B224,'Mapping waste'!$B$5:$B$352,0),MATCH(N$3,'Mapping waste'!$D$4:$M$4,0))*$D224</f>
        <v>163075</v>
      </c>
      <c r="O224" s="32">
        <f>INDEX('Mapping waste'!$D$5:$M$352,MATCH($B224,'Mapping waste'!$B$5:$B$352,0),MATCH(O$3,'Mapping waste'!$D$4:$M$4,0))*$D224</f>
        <v>0</v>
      </c>
      <c r="P224" s="32">
        <f>INDEX('Mapping waste'!$D$5:$M$352,MATCH($B224,'Mapping waste'!$B$5:$B$352,0),MATCH(P$3,'Mapping waste'!$D$4:$M$4,0))*$D224</f>
        <v>0</v>
      </c>
      <c r="Q224" s="32">
        <f>INDEX('Mapping waste'!$D$5:$M$352,MATCH($B224,'Mapping waste'!$B$5:$B$352,0),MATCH(Q$3,'Mapping waste'!$D$4:$M$4,0))*$D224</f>
        <v>0</v>
      </c>
    </row>
    <row r="225" spans="1:17" x14ac:dyDescent="0.45">
      <c r="A225" s="10" t="s">
        <v>443</v>
      </c>
      <c r="B225" s="10" t="s">
        <v>444</v>
      </c>
      <c r="C225" s="10" t="s">
        <v>31</v>
      </c>
      <c r="D225" s="32">
        <f>INDEX('ONS data MYE 5'!$E$6:$E$445, MATCH($B225,'ONS data MYE 5'!$B$6:$B$445,0))</f>
        <v>148768</v>
      </c>
      <c r="E225" s="32">
        <f>INDEX('ONS data MYE 5'!$F$6:$F$445, MATCH($B225,'ONS data MYE 5'!$B$6:$B$445,0))</f>
        <v>4572</v>
      </c>
      <c r="F225" s="32">
        <f t="shared" si="6"/>
        <v>8.427706024914702</v>
      </c>
      <c r="G225" s="32">
        <f t="shared" si="7"/>
        <v>71.026228842383574</v>
      </c>
      <c r="H225" s="32">
        <f>INDEX('Mapping waste'!$D$5:$M$352,MATCH($B225,'Mapping waste'!$B$5:$B$352,0),MATCH(H$3,'Mapping waste'!$D$4:$M$4,0))*$D225</f>
        <v>0</v>
      </c>
      <c r="I225" s="32">
        <f>INDEX('Mapping waste'!$D$5:$M$352,MATCH($B225,'Mapping waste'!$B$5:$B$352,0),MATCH(I$3,'Mapping waste'!$D$4:$M$4,0))*$D225</f>
        <v>0</v>
      </c>
      <c r="J225" s="32">
        <f>INDEX('Mapping waste'!$D$5:$M$352,MATCH($B225,'Mapping waste'!$B$5:$B$352,0),MATCH(J$3,'Mapping waste'!$D$4:$M$4,0))*$D225</f>
        <v>0</v>
      </c>
      <c r="K225" s="32">
        <f>INDEX('Mapping waste'!$D$5:$M$352,MATCH($B225,'Mapping waste'!$B$5:$B$352,0),MATCH(K$3,'Mapping waste'!$D$4:$M$4,0))*$D225</f>
        <v>0</v>
      </c>
      <c r="L225" s="32">
        <f>INDEX('Mapping waste'!$D$5:$M$352,MATCH($B225,'Mapping waste'!$B$5:$B$352,0),MATCH(L$3,'Mapping waste'!$D$4:$M$4,0))*$D225</f>
        <v>0</v>
      </c>
      <c r="M225" s="32">
        <f>INDEX('Mapping waste'!$D$5:$M$352,MATCH($B225,'Mapping waste'!$B$5:$B$352,0),MATCH(M$3,'Mapping waste'!$D$4:$M$4,0))*$D225</f>
        <v>0</v>
      </c>
      <c r="N225" s="32">
        <f>INDEX('Mapping waste'!$D$5:$M$352,MATCH($B225,'Mapping waste'!$B$5:$B$352,0),MATCH(N$3,'Mapping waste'!$D$4:$M$4,0))*$D225</f>
        <v>148768</v>
      </c>
      <c r="O225" s="32">
        <f>INDEX('Mapping waste'!$D$5:$M$352,MATCH($B225,'Mapping waste'!$B$5:$B$352,0),MATCH(O$3,'Mapping waste'!$D$4:$M$4,0))*$D225</f>
        <v>0</v>
      </c>
      <c r="P225" s="32">
        <f>INDEX('Mapping waste'!$D$5:$M$352,MATCH($B225,'Mapping waste'!$B$5:$B$352,0),MATCH(P$3,'Mapping waste'!$D$4:$M$4,0))*$D225</f>
        <v>0</v>
      </c>
      <c r="Q225" s="32">
        <f>INDEX('Mapping waste'!$D$5:$M$352,MATCH($B225,'Mapping waste'!$B$5:$B$352,0),MATCH(Q$3,'Mapping waste'!$D$4:$M$4,0))*$D225</f>
        <v>0</v>
      </c>
    </row>
    <row r="226" spans="1:17" x14ac:dyDescent="0.45">
      <c r="A226" s="10" t="s">
        <v>445</v>
      </c>
      <c r="B226" s="10" t="s">
        <v>446</v>
      </c>
      <c r="C226" s="10" t="s">
        <v>31</v>
      </c>
      <c r="D226" s="32">
        <f>INDEX('ONS data MYE 5'!$E$6:$E$445, MATCH($B226,'ONS data MYE 5'!$B$6:$B$445,0))</f>
        <v>164980</v>
      </c>
      <c r="E226" s="32">
        <f>INDEX('ONS data MYE 5'!$F$6:$F$445, MATCH($B226,'ONS data MYE 5'!$B$6:$B$445,0))</f>
        <v>922</v>
      </c>
      <c r="F226" s="32">
        <f t="shared" si="6"/>
        <v>6.826545223556594</v>
      </c>
      <c r="G226" s="32">
        <f t="shared" si="7"/>
        <v>46.601719689263348</v>
      </c>
      <c r="H226" s="32">
        <f>INDEX('Mapping waste'!$D$5:$M$352,MATCH($B226,'Mapping waste'!$B$5:$B$352,0),MATCH(H$3,'Mapping waste'!$D$4:$M$4,0))*$D226</f>
        <v>0</v>
      </c>
      <c r="I226" s="32">
        <f>INDEX('Mapping waste'!$D$5:$M$352,MATCH($B226,'Mapping waste'!$B$5:$B$352,0),MATCH(I$3,'Mapping waste'!$D$4:$M$4,0))*$D226</f>
        <v>0</v>
      </c>
      <c r="J226" s="32">
        <f>INDEX('Mapping waste'!$D$5:$M$352,MATCH($B226,'Mapping waste'!$B$5:$B$352,0),MATCH(J$3,'Mapping waste'!$D$4:$M$4,0))*$D226</f>
        <v>0</v>
      </c>
      <c r="K226" s="32">
        <f>INDEX('Mapping waste'!$D$5:$M$352,MATCH($B226,'Mapping waste'!$B$5:$B$352,0),MATCH(K$3,'Mapping waste'!$D$4:$M$4,0))*$D226</f>
        <v>0</v>
      </c>
      <c r="L226" s="32">
        <f>INDEX('Mapping waste'!$D$5:$M$352,MATCH($B226,'Mapping waste'!$B$5:$B$352,0),MATCH(L$3,'Mapping waste'!$D$4:$M$4,0))*$D226</f>
        <v>0</v>
      </c>
      <c r="M226" s="32">
        <f>INDEX('Mapping waste'!$D$5:$M$352,MATCH($B226,'Mapping waste'!$B$5:$B$352,0),MATCH(M$3,'Mapping waste'!$D$4:$M$4,0))*$D226</f>
        <v>0</v>
      </c>
      <c r="N226" s="32">
        <f>INDEX('Mapping waste'!$D$5:$M$352,MATCH($B226,'Mapping waste'!$B$5:$B$352,0),MATCH(N$3,'Mapping waste'!$D$4:$M$4,0))*$D226</f>
        <v>164980</v>
      </c>
      <c r="O226" s="32">
        <f>INDEX('Mapping waste'!$D$5:$M$352,MATCH($B226,'Mapping waste'!$B$5:$B$352,0),MATCH(O$3,'Mapping waste'!$D$4:$M$4,0))*$D226</f>
        <v>0</v>
      </c>
      <c r="P226" s="32">
        <f>INDEX('Mapping waste'!$D$5:$M$352,MATCH($B226,'Mapping waste'!$B$5:$B$352,0),MATCH(P$3,'Mapping waste'!$D$4:$M$4,0))*$D226</f>
        <v>0</v>
      </c>
      <c r="Q226" s="32">
        <f>INDEX('Mapping waste'!$D$5:$M$352,MATCH($B226,'Mapping waste'!$B$5:$B$352,0),MATCH(Q$3,'Mapping waste'!$D$4:$M$4,0))*$D226</f>
        <v>0</v>
      </c>
    </row>
    <row r="227" spans="1:17" x14ac:dyDescent="0.45">
      <c r="A227" s="10" t="s">
        <v>447</v>
      </c>
      <c r="B227" s="10" t="s">
        <v>448</v>
      </c>
      <c r="C227" s="10" t="s">
        <v>31</v>
      </c>
      <c r="D227" s="32">
        <f>INDEX('ONS data MYE 5'!$E$6:$E$445, MATCH($B227,'ONS data MYE 5'!$B$6:$B$445,0))</f>
        <v>69785</v>
      </c>
      <c r="E227" s="32">
        <f>INDEX('ONS data MYE 5'!$F$6:$F$445, MATCH($B227,'ONS data MYE 5'!$B$6:$B$445,0))</f>
        <v>494</v>
      </c>
      <c r="F227" s="32">
        <f t="shared" si="6"/>
        <v>6.2025355171879228</v>
      </c>
      <c r="G227" s="32">
        <f t="shared" si="7"/>
        <v>38.471446841977652</v>
      </c>
      <c r="H227" s="32">
        <f>INDEX('Mapping waste'!$D$5:$M$352,MATCH($B227,'Mapping waste'!$B$5:$B$352,0),MATCH(H$3,'Mapping waste'!$D$4:$M$4,0))*$D227</f>
        <v>0</v>
      </c>
      <c r="I227" s="32">
        <f>INDEX('Mapping waste'!$D$5:$M$352,MATCH($B227,'Mapping waste'!$B$5:$B$352,0),MATCH(I$3,'Mapping waste'!$D$4:$M$4,0))*$D227</f>
        <v>0</v>
      </c>
      <c r="J227" s="32">
        <f>INDEX('Mapping waste'!$D$5:$M$352,MATCH($B227,'Mapping waste'!$B$5:$B$352,0),MATCH(J$3,'Mapping waste'!$D$4:$M$4,0))*$D227</f>
        <v>0</v>
      </c>
      <c r="K227" s="32">
        <f>INDEX('Mapping waste'!$D$5:$M$352,MATCH($B227,'Mapping waste'!$B$5:$B$352,0),MATCH(K$3,'Mapping waste'!$D$4:$M$4,0))*$D227</f>
        <v>0</v>
      </c>
      <c r="L227" s="32">
        <f>INDEX('Mapping waste'!$D$5:$M$352,MATCH($B227,'Mapping waste'!$B$5:$B$352,0),MATCH(L$3,'Mapping waste'!$D$4:$M$4,0))*$D227</f>
        <v>0</v>
      </c>
      <c r="M227" s="32">
        <f>INDEX('Mapping waste'!$D$5:$M$352,MATCH($B227,'Mapping waste'!$B$5:$B$352,0),MATCH(M$3,'Mapping waste'!$D$4:$M$4,0))*$D227</f>
        <v>0</v>
      </c>
      <c r="N227" s="32">
        <f>INDEX('Mapping waste'!$D$5:$M$352,MATCH($B227,'Mapping waste'!$B$5:$B$352,0),MATCH(N$3,'Mapping waste'!$D$4:$M$4,0))*$D227</f>
        <v>69785</v>
      </c>
      <c r="O227" s="32">
        <f>INDEX('Mapping waste'!$D$5:$M$352,MATCH($B227,'Mapping waste'!$B$5:$B$352,0),MATCH(O$3,'Mapping waste'!$D$4:$M$4,0))*$D227</f>
        <v>0</v>
      </c>
      <c r="P227" s="32">
        <f>INDEX('Mapping waste'!$D$5:$M$352,MATCH($B227,'Mapping waste'!$B$5:$B$352,0),MATCH(P$3,'Mapping waste'!$D$4:$M$4,0))*$D227</f>
        <v>0</v>
      </c>
      <c r="Q227" s="32">
        <f>INDEX('Mapping waste'!$D$5:$M$352,MATCH($B227,'Mapping waste'!$B$5:$B$352,0),MATCH(Q$3,'Mapping waste'!$D$4:$M$4,0))*$D227</f>
        <v>0</v>
      </c>
    </row>
    <row r="228" spans="1:17" x14ac:dyDescent="0.45">
      <c r="A228" s="10" t="s">
        <v>449</v>
      </c>
      <c r="B228" s="10" t="s">
        <v>450</v>
      </c>
      <c r="C228" s="10" t="s">
        <v>31</v>
      </c>
      <c r="D228" s="32">
        <f>INDEX('ONS data MYE 5'!$E$6:$E$445, MATCH($B228,'ONS data MYE 5'!$B$6:$B$445,0))</f>
        <v>174758</v>
      </c>
      <c r="E228" s="32">
        <f>INDEX('ONS data MYE 5'!$F$6:$F$445, MATCH($B228,'ONS data MYE 5'!$B$6:$B$445,0))</f>
        <v>538</v>
      </c>
      <c r="F228" s="32">
        <f t="shared" si="6"/>
        <v>6.2878585601617845</v>
      </c>
      <c r="G228" s="32">
        <f t="shared" si="7"/>
        <v>39.537165272599829</v>
      </c>
      <c r="H228" s="32">
        <f>INDEX('Mapping waste'!$D$5:$M$352,MATCH($B228,'Mapping waste'!$B$5:$B$352,0),MATCH(H$3,'Mapping waste'!$D$4:$M$4,0))*$D228</f>
        <v>0</v>
      </c>
      <c r="I228" s="32">
        <f>INDEX('Mapping waste'!$D$5:$M$352,MATCH($B228,'Mapping waste'!$B$5:$B$352,0),MATCH(I$3,'Mapping waste'!$D$4:$M$4,0))*$D228</f>
        <v>0</v>
      </c>
      <c r="J228" s="32">
        <f>INDEX('Mapping waste'!$D$5:$M$352,MATCH($B228,'Mapping waste'!$B$5:$B$352,0),MATCH(J$3,'Mapping waste'!$D$4:$M$4,0))*$D228</f>
        <v>0</v>
      </c>
      <c r="K228" s="32">
        <f>INDEX('Mapping waste'!$D$5:$M$352,MATCH($B228,'Mapping waste'!$B$5:$B$352,0),MATCH(K$3,'Mapping waste'!$D$4:$M$4,0))*$D228</f>
        <v>0</v>
      </c>
      <c r="L228" s="32">
        <f>INDEX('Mapping waste'!$D$5:$M$352,MATCH($B228,'Mapping waste'!$B$5:$B$352,0),MATCH(L$3,'Mapping waste'!$D$4:$M$4,0))*$D228</f>
        <v>0</v>
      </c>
      <c r="M228" s="32">
        <f>INDEX('Mapping waste'!$D$5:$M$352,MATCH($B228,'Mapping waste'!$B$5:$B$352,0),MATCH(M$3,'Mapping waste'!$D$4:$M$4,0))*$D228</f>
        <v>0</v>
      </c>
      <c r="N228" s="32">
        <f>INDEX('Mapping waste'!$D$5:$M$352,MATCH($B228,'Mapping waste'!$B$5:$B$352,0),MATCH(N$3,'Mapping waste'!$D$4:$M$4,0))*$D228</f>
        <v>174758</v>
      </c>
      <c r="O228" s="32">
        <f>INDEX('Mapping waste'!$D$5:$M$352,MATCH($B228,'Mapping waste'!$B$5:$B$352,0),MATCH(O$3,'Mapping waste'!$D$4:$M$4,0))*$D228</f>
        <v>0</v>
      </c>
      <c r="P228" s="32">
        <f>INDEX('Mapping waste'!$D$5:$M$352,MATCH($B228,'Mapping waste'!$B$5:$B$352,0),MATCH(P$3,'Mapping waste'!$D$4:$M$4,0))*$D228</f>
        <v>0</v>
      </c>
      <c r="Q228" s="32">
        <f>INDEX('Mapping waste'!$D$5:$M$352,MATCH($B228,'Mapping waste'!$B$5:$B$352,0),MATCH(Q$3,'Mapping waste'!$D$4:$M$4,0))*$D228</f>
        <v>0</v>
      </c>
    </row>
    <row r="229" spans="1:17" x14ac:dyDescent="0.45">
      <c r="A229" s="10" t="s">
        <v>453</v>
      </c>
      <c r="B229" s="10" t="s">
        <v>454</v>
      </c>
      <c r="C229" s="10" t="s">
        <v>31</v>
      </c>
      <c r="D229" s="32">
        <f>INDEX('ONS data MYE 5'!$E$6:$E$445, MATCH($B229,'ONS data MYE 5'!$B$6:$B$445,0))</f>
        <v>175337</v>
      </c>
      <c r="E229" s="32">
        <f>INDEX('ONS data MYE 5'!$F$6:$F$445, MATCH($B229,'ONS data MYE 5'!$B$6:$B$445,0))</f>
        <v>277</v>
      </c>
      <c r="F229" s="32">
        <f t="shared" si="6"/>
        <v>5.6240175061873385</v>
      </c>
      <c r="G229" s="32">
        <f t="shared" si="7"/>
        <v>31.62957290990165</v>
      </c>
      <c r="H229" s="32">
        <f>INDEX('Mapping waste'!$D$5:$M$352,MATCH($B229,'Mapping waste'!$B$5:$B$352,0),MATCH(H$3,'Mapping waste'!$D$4:$M$4,0))*$D229</f>
        <v>0</v>
      </c>
      <c r="I229" s="32">
        <f>INDEX('Mapping waste'!$D$5:$M$352,MATCH($B229,'Mapping waste'!$B$5:$B$352,0),MATCH(I$3,'Mapping waste'!$D$4:$M$4,0))*$D229</f>
        <v>0</v>
      </c>
      <c r="J229" s="32">
        <f>INDEX('Mapping waste'!$D$5:$M$352,MATCH($B229,'Mapping waste'!$B$5:$B$352,0),MATCH(J$3,'Mapping waste'!$D$4:$M$4,0))*$D229</f>
        <v>0</v>
      </c>
      <c r="K229" s="32">
        <f>INDEX('Mapping waste'!$D$5:$M$352,MATCH($B229,'Mapping waste'!$B$5:$B$352,0),MATCH(K$3,'Mapping waste'!$D$4:$M$4,0))*$D229</f>
        <v>14026.960000000001</v>
      </c>
      <c r="L229" s="32">
        <f>INDEX('Mapping waste'!$D$5:$M$352,MATCH($B229,'Mapping waste'!$B$5:$B$352,0),MATCH(L$3,'Mapping waste'!$D$4:$M$4,0))*$D229</f>
        <v>0</v>
      </c>
      <c r="M229" s="32">
        <f>INDEX('Mapping waste'!$D$5:$M$352,MATCH($B229,'Mapping waste'!$B$5:$B$352,0),MATCH(M$3,'Mapping waste'!$D$4:$M$4,0))*$D229</f>
        <v>0</v>
      </c>
      <c r="N229" s="32">
        <f>INDEX('Mapping waste'!$D$5:$M$352,MATCH($B229,'Mapping waste'!$B$5:$B$352,0),MATCH(N$3,'Mapping waste'!$D$4:$M$4,0))*$D229</f>
        <v>161310.04</v>
      </c>
      <c r="O229" s="32">
        <f>INDEX('Mapping waste'!$D$5:$M$352,MATCH($B229,'Mapping waste'!$B$5:$B$352,0),MATCH(O$3,'Mapping waste'!$D$4:$M$4,0))*$D229</f>
        <v>0</v>
      </c>
      <c r="P229" s="32">
        <f>INDEX('Mapping waste'!$D$5:$M$352,MATCH($B229,'Mapping waste'!$B$5:$B$352,0),MATCH(P$3,'Mapping waste'!$D$4:$M$4,0))*$D229</f>
        <v>0</v>
      </c>
      <c r="Q229" s="32">
        <f>INDEX('Mapping waste'!$D$5:$M$352,MATCH($B229,'Mapping waste'!$B$5:$B$352,0),MATCH(Q$3,'Mapping waste'!$D$4:$M$4,0))*$D229</f>
        <v>0</v>
      </c>
    </row>
    <row r="230" spans="1:17" x14ac:dyDescent="0.45">
      <c r="A230" s="10" t="s">
        <v>457</v>
      </c>
      <c r="B230" s="10" t="s">
        <v>458</v>
      </c>
      <c r="C230" s="10" t="s">
        <v>31</v>
      </c>
      <c r="D230" s="32">
        <f>INDEX('ONS data MYE 5'!$E$6:$E$445, MATCH($B230,'ONS data MYE 5'!$B$6:$B$445,0))</f>
        <v>107516</v>
      </c>
      <c r="E230" s="32">
        <f>INDEX('ONS data MYE 5'!$F$6:$F$445, MATCH($B230,'ONS data MYE 5'!$B$6:$B$445,0))</f>
        <v>1478</v>
      </c>
      <c r="F230" s="32">
        <f t="shared" si="6"/>
        <v>7.2984451015081468</v>
      </c>
      <c r="G230" s="32">
        <f t="shared" si="7"/>
        <v>53.267300899728262</v>
      </c>
      <c r="H230" s="32">
        <f>INDEX('Mapping waste'!$D$5:$M$352,MATCH($B230,'Mapping waste'!$B$5:$B$352,0),MATCH(H$3,'Mapping waste'!$D$4:$M$4,0))*$D230</f>
        <v>2902.9319999999998</v>
      </c>
      <c r="I230" s="32">
        <f>INDEX('Mapping waste'!$D$5:$M$352,MATCH($B230,'Mapping waste'!$B$5:$B$352,0),MATCH(I$3,'Mapping waste'!$D$4:$M$4,0))*$D230</f>
        <v>0</v>
      </c>
      <c r="J230" s="32">
        <f>INDEX('Mapping waste'!$D$5:$M$352,MATCH($B230,'Mapping waste'!$B$5:$B$352,0),MATCH(J$3,'Mapping waste'!$D$4:$M$4,0))*$D230</f>
        <v>0</v>
      </c>
      <c r="K230" s="32">
        <f>INDEX('Mapping waste'!$D$5:$M$352,MATCH($B230,'Mapping waste'!$B$5:$B$352,0),MATCH(K$3,'Mapping waste'!$D$4:$M$4,0))*$D230</f>
        <v>18600.267999999993</v>
      </c>
      <c r="L230" s="32">
        <f>INDEX('Mapping waste'!$D$5:$M$352,MATCH($B230,'Mapping waste'!$B$5:$B$352,0),MATCH(L$3,'Mapping waste'!$D$4:$M$4,0))*$D230</f>
        <v>0</v>
      </c>
      <c r="M230" s="32">
        <f>INDEX('Mapping waste'!$D$5:$M$352,MATCH($B230,'Mapping waste'!$B$5:$B$352,0),MATCH(M$3,'Mapping waste'!$D$4:$M$4,0))*$D230</f>
        <v>0</v>
      </c>
      <c r="N230" s="32">
        <f>INDEX('Mapping waste'!$D$5:$M$352,MATCH($B230,'Mapping waste'!$B$5:$B$352,0),MATCH(N$3,'Mapping waste'!$D$4:$M$4,0))*$D230</f>
        <v>86012.800000000003</v>
      </c>
      <c r="O230" s="32">
        <f>INDEX('Mapping waste'!$D$5:$M$352,MATCH($B230,'Mapping waste'!$B$5:$B$352,0),MATCH(O$3,'Mapping waste'!$D$4:$M$4,0))*$D230</f>
        <v>0</v>
      </c>
      <c r="P230" s="32">
        <f>INDEX('Mapping waste'!$D$5:$M$352,MATCH($B230,'Mapping waste'!$B$5:$B$352,0),MATCH(P$3,'Mapping waste'!$D$4:$M$4,0))*$D230</f>
        <v>0</v>
      </c>
      <c r="Q230" s="32">
        <f>INDEX('Mapping waste'!$D$5:$M$352,MATCH($B230,'Mapping waste'!$B$5:$B$352,0),MATCH(Q$3,'Mapping waste'!$D$4:$M$4,0))*$D230</f>
        <v>0</v>
      </c>
    </row>
    <row r="231" spans="1:17" x14ac:dyDescent="0.45">
      <c r="A231" s="10" t="s">
        <v>459</v>
      </c>
      <c r="B231" s="10" t="s">
        <v>460</v>
      </c>
      <c r="C231" s="10" t="s">
        <v>31</v>
      </c>
      <c r="D231" s="32">
        <f>INDEX('ONS data MYE 5'!$E$6:$E$445, MATCH($B231,'ONS data MYE 5'!$B$6:$B$445,0))</f>
        <v>119429</v>
      </c>
      <c r="E231" s="32">
        <f>INDEX('ONS data MYE 5'!$F$6:$F$445, MATCH($B231,'ONS data MYE 5'!$B$6:$B$445,0))</f>
        <v>323</v>
      </c>
      <c r="F231" s="32">
        <f t="shared" si="6"/>
        <v>5.7776523232226564</v>
      </c>
      <c r="G231" s="32">
        <f t="shared" si="7"/>
        <v>33.381266368040158</v>
      </c>
      <c r="H231" s="32">
        <f>INDEX('Mapping waste'!$D$5:$M$352,MATCH($B231,'Mapping waste'!$B$5:$B$352,0),MATCH(H$3,'Mapping waste'!$D$4:$M$4,0))*$D231</f>
        <v>0</v>
      </c>
      <c r="I231" s="32">
        <f>INDEX('Mapping waste'!$D$5:$M$352,MATCH($B231,'Mapping waste'!$B$5:$B$352,0),MATCH(I$3,'Mapping waste'!$D$4:$M$4,0))*$D231</f>
        <v>0</v>
      </c>
      <c r="J231" s="32">
        <f>INDEX('Mapping waste'!$D$5:$M$352,MATCH($B231,'Mapping waste'!$B$5:$B$352,0),MATCH(J$3,'Mapping waste'!$D$4:$M$4,0))*$D231</f>
        <v>0</v>
      </c>
      <c r="K231" s="32">
        <f>INDEX('Mapping waste'!$D$5:$M$352,MATCH($B231,'Mapping waste'!$B$5:$B$352,0),MATCH(K$3,'Mapping waste'!$D$4:$M$4,0))*$D231</f>
        <v>13137.19</v>
      </c>
      <c r="L231" s="32">
        <f>INDEX('Mapping waste'!$D$5:$M$352,MATCH($B231,'Mapping waste'!$B$5:$B$352,0),MATCH(L$3,'Mapping waste'!$D$4:$M$4,0))*$D231</f>
        <v>0</v>
      </c>
      <c r="M231" s="32">
        <f>INDEX('Mapping waste'!$D$5:$M$352,MATCH($B231,'Mapping waste'!$B$5:$B$352,0),MATCH(M$3,'Mapping waste'!$D$4:$M$4,0))*$D231</f>
        <v>0</v>
      </c>
      <c r="N231" s="32">
        <f>INDEX('Mapping waste'!$D$5:$M$352,MATCH($B231,'Mapping waste'!$B$5:$B$352,0),MATCH(N$3,'Mapping waste'!$D$4:$M$4,0))*$D231</f>
        <v>106291.81</v>
      </c>
      <c r="O231" s="32">
        <f>INDEX('Mapping waste'!$D$5:$M$352,MATCH($B231,'Mapping waste'!$B$5:$B$352,0),MATCH(O$3,'Mapping waste'!$D$4:$M$4,0))*$D231</f>
        <v>0</v>
      </c>
      <c r="P231" s="32">
        <f>INDEX('Mapping waste'!$D$5:$M$352,MATCH($B231,'Mapping waste'!$B$5:$B$352,0),MATCH(P$3,'Mapping waste'!$D$4:$M$4,0))*$D231</f>
        <v>0</v>
      </c>
      <c r="Q231" s="32">
        <f>INDEX('Mapping waste'!$D$5:$M$352,MATCH($B231,'Mapping waste'!$B$5:$B$352,0),MATCH(Q$3,'Mapping waste'!$D$4:$M$4,0))*$D231</f>
        <v>0</v>
      </c>
    </row>
    <row r="232" spans="1:17" x14ac:dyDescent="0.45">
      <c r="A232" s="10" t="s">
        <v>461</v>
      </c>
      <c r="B232" s="10" t="s">
        <v>462</v>
      </c>
      <c r="C232" s="10" t="s">
        <v>31</v>
      </c>
      <c r="D232" s="32">
        <f>INDEX('ONS data MYE 5'!$E$6:$E$445, MATCH($B232,'ONS data MYE 5'!$B$6:$B$445,0))</f>
        <v>147602</v>
      </c>
      <c r="E232" s="32">
        <f>INDEX('ONS data MYE 5'!$F$6:$F$445, MATCH($B232,'ONS data MYE 5'!$B$6:$B$445,0))</f>
        <v>251</v>
      </c>
      <c r="F232" s="32">
        <f t="shared" si="6"/>
        <v>5.5254529391317835</v>
      </c>
      <c r="G232" s="32">
        <f t="shared" si="7"/>
        <v>30.530630182560063</v>
      </c>
      <c r="H232" s="32">
        <f>INDEX('Mapping waste'!$D$5:$M$352,MATCH($B232,'Mapping waste'!$B$5:$B$352,0),MATCH(H$3,'Mapping waste'!$D$4:$M$4,0))*$D232</f>
        <v>3793.3714</v>
      </c>
      <c r="I232" s="32">
        <f>INDEX('Mapping waste'!$D$5:$M$352,MATCH($B232,'Mapping waste'!$B$5:$B$352,0),MATCH(I$3,'Mapping waste'!$D$4:$M$4,0))*$D232</f>
        <v>0</v>
      </c>
      <c r="J232" s="32">
        <f>INDEX('Mapping waste'!$D$5:$M$352,MATCH($B232,'Mapping waste'!$B$5:$B$352,0),MATCH(J$3,'Mapping waste'!$D$4:$M$4,0))*$D232</f>
        <v>0</v>
      </c>
      <c r="K232" s="32">
        <f>INDEX('Mapping waste'!$D$5:$M$352,MATCH($B232,'Mapping waste'!$B$5:$B$352,0),MATCH(K$3,'Mapping waste'!$D$4:$M$4,0))*$D232</f>
        <v>0</v>
      </c>
      <c r="L232" s="32">
        <f>INDEX('Mapping waste'!$D$5:$M$352,MATCH($B232,'Mapping waste'!$B$5:$B$352,0),MATCH(L$3,'Mapping waste'!$D$4:$M$4,0))*$D232</f>
        <v>4428.0599999999995</v>
      </c>
      <c r="M232" s="32">
        <f>INDEX('Mapping waste'!$D$5:$M$352,MATCH($B232,'Mapping waste'!$B$5:$B$352,0),MATCH(M$3,'Mapping waste'!$D$4:$M$4,0))*$D232</f>
        <v>0</v>
      </c>
      <c r="N232" s="32">
        <f>INDEX('Mapping waste'!$D$5:$M$352,MATCH($B232,'Mapping waste'!$B$5:$B$352,0),MATCH(N$3,'Mapping waste'!$D$4:$M$4,0))*$D232</f>
        <v>139380.5686</v>
      </c>
      <c r="O232" s="32">
        <f>INDEX('Mapping waste'!$D$5:$M$352,MATCH($B232,'Mapping waste'!$B$5:$B$352,0),MATCH(O$3,'Mapping waste'!$D$4:$M$4,0))*$D232</f>
        <v>0</v>
      </c>
      <c r="P232" s="32">
        <f>INDEX('Mapping waste'!$D$5:$M$352,MATCH($B232,'Mapping waste'!$B$5:$B$352,0),MATCH(P$3,'Mapping waste'!$D$4:$M$4,0))*$D232</f>
        <v>0</v>
      </c>
      <c r="Q232" s="32">
        <f>INDEX('Mapping waste'!$D$5:$M$352,MATCH($B232,'Mapping waste'!$B$5:$B$352,0),MATCH(Q$3,'Mapping waste'!$D$4:$M$4,0))*$D232</f>
        <v>0</v>
      </c>
    </row>
    <row r="233" spans="1:17" x14ac:dyDescent="0.45">
      <c r="A233" s="10" t="s">
        <v>463</v>
      </c>
      <c r="B233" s="10" t="s">
        <v>464</v>
      </c>
      <c r="C233" s="10" t="s">
        <v>31</v>
      </c>
      <c r="D233" s="32">
        <f>INDEX('ONS data MYE 5'!$E$6:$E$445, MATCH($B233,'ONS data MYE 5'!$B$6:$B$445,0))</f>
        <v>154582</v>
      </c>
      <c r="E233" s="32">
        <f>INDEX('ONS data MYE 5'!$F$6:$F$445, MATCH($B233,'ONS data MYE 5'!$B$6:$B$445,0))</f>
        <v>3390</v>
      </c>
      <c r="F233" s="32">
        <f t="shared" si="6"/>
        <v>8.1285852003744967</v>
      </c>
      <c r="G233" s="32">
        <f t="shared" si="7"/>
        <v>66.073897359747292</v>
      </c>
      <c r="H233" s="32">
        <f>INDEX('Mapping waste'!$D$5:$M$352,MATCH($B233,'Mapping waste'!$B$5:$B$352,0),MATCH(H$3,'Mapping waste'!$D$4:$M$4,0))*$D233</f>
        <v>0</v>
      </c>
      <c r="I233" s="32">
        <f>INDEX('Mapping waste'!$D$5:$M$352,MATCH($B233,'Mapping waste'!$B$5:$B$352,0),MATCH(I$3,'Mapping waste'!$D$4:$M$4,0))*$D233</f>
        <v>0</v>
      </c>
      <c r="J233" s="32">
        <f>INDEX('Mapping waste'!$D$5:$M$352,MATCH($B233,'Mapping waste'!$B$5:$B$352,0),MATCH(J$3,'Mapping waste'!$D$4:$M$4,0))*$D233</f>
        <v>0</v>
      </c>
      <c r="K233" s="32">
        <f>INDEX('Mapping waste'!$D$5:$M$352,MATCH($B233,'Mapping waste'!$B$5:$B$352,0),MATCH(K$3,'Mapping waste'!$D$4:$M$4,0))*$D233</f>
        <v>0</v>
      </c>
      <c r="L233" s="32">
        <f>INDEX('Mapping waste'!$D$5:$M$352,MATCH($B233,'Mapping waste'!$B$5:$B$352,0),MATCH(L$3,'Mapping waste'!$D$4:$M$4,0))*$D233</f>
        <v>0</v>
      </c>
      <c r="M233" s="32">
        <f>INDEX('Mapping waste'!$D$5:$M$352,MATCH($B233,'Mapping waste'!$B$5:$B$352,0),MATCH(M$3,'Mapping waste'!$D$4:$M$4,0))*$D233</f>
        <v>0</v>
      </c>
      <c r="N233" s="32">
        <f>INDEX('Mapping waste'!$D$5:$M$352,MATCH($B233,'Mapping waste'!$B$5:$B$352,0),MATCH(N$3,'Mapping waste'!$D$4:$M$4,0))*$D233</f>
        <v>154582</v>
      </c>
      <c r="O233" s="32">
        <f>INDEX('Mapping waste'!$D$5:$M$352,MATCH($B233,'Mapping waste'!$B$5:$B$352,0),MATCH(O$3,'Mapping waste'!$D$4:$M$4,0))*$D233</f>
        <v>0</v>
      </c>
      <c r="P233" s="32">
        <f>INDEX('Mapping waste'!$D$5:$M$352,MATCH($B233,'Mapping waste'!$B$5:$B$352,0),MATCH(P$3,'Mapping waste'!$D$4:$M$4,0))*$D233</f>
        <v>0</v>
      </c>
      <c r="Q233" s="32">
        <f>INDEX('Mapping waste'!$D$5:$M$352,MATCH($B233,'Mapping waste'!$B$5:$B$352,0),MATCH(Q$3,'Mapping waste'!$D$4:$M$4,0))*$D233</f>
        <v>0</v>
      </c>
    </row>
    <row r="234" spans="1:17" x14ac:dyDescent="0.45">
      <c r="A234" s="10" t="s">
        <v>465</v>
      </c>
      <c r="B234" s="10" t="s">
        <v>466</v>
      </c>
      <c r="C234" s="10" t="s">
        <v>31</v>
      </c>
      <c r="D234" s="32">
        <f>INDEX('ONS data MYE 5'!$E$6:$E$445, MATCH($B234,'ONS data MYE 5'!$B$6:$B$445,0))</f>
        <v>139767</v>
      </c>
      <c r="E234" s="32">
        <f>INDEX('ONS data MYE 5'!$F$6:$F$445, MATCH($B234,'ONS data MYE 5'!$B$6:$B$445,0))</f>
        <v>206</v>
      </c>
      <c r="F234" s="32">
        <f t="shared" si="6"/>
        <v>5.3278761687895813</v>
      </c>
      <c r="G234" s="32">
        <f t="shared" si="7"/>
        <v>28.386264469955947</v>
      </c>
      <c r="H234" s="32">
        <f>INDEX('Mapping waste'!$D$5:$M$352,MATCH($B234,'Mapping waste'!$B$5:$B$352,0),MATCH(H$3,'Mapping waste'!$D$4:$M$4,0))*$D234</f>
        <v>0</v>
      </c>
      <c r="I234" s="32">
        <f>INDEX('Mapping waste'!$D$5:$M$352,MATCH($B234,'Mapping waste'!$B$5:$B$352,0),MATCH(I$3,'Mapping waste'!$D$4:$M$4,0))*$D234</f>
        <v>0</v>
      </c>
      <c r="J234" s="32">
        <f>INDEX('Mapping waste'!$D$5:$M$352,MATCH($B234,'Mapping waste'!$B$5:$B$352,0),MATCH(J$3,'Mapping waste'!$D$4:$M$4,0))*$D234</f>
        <v>0</v>
      </c>
      <c r="K234" s="32">
        <f>INDEX('Mapping waste'!$D$5:$M$352,MATCH($B234,'Mapping waste'!$B$5:$B$352,0),MATCH(K$3,'Mapping waste'!$D$4:$M$4,0))*$D234</f>
        <v>0</v>
      </c>
      <c r="L234" s="32">
        <f>INDEX('Mapping waste'!$D$5:$M$352,MATCH($B234,'Mapping waste'!$B$5:$B$352,0),MATCH(L$3,'Mapping waste'!$D$4:$M$4,0))*$D234</f>
        <v>0</v>
      </c>
      <c r="M234" s="32">
        <f>INDEX('Mapping waste'!$D$5:$M$352,MATCH($B234,'Mapping waste'!$B$5:$B$352,0),MATCH(M$3,'Mapping waste'!$D$4:$M$4,0))*$D234</f>
        <v>0</v>
      </c>
      <c r="N234" s="32">
        <f>INDEX('Mapping waste'!$D$5:$M$352,MATCH($B234,'Mapping waste'!$B$5:$B$352,0),MATCH(N$3,'Mapping waste'!$D$4:$M$4,0))*$D234</f>
        <v>139767</v>
      </c>
      <c r="O234" s="32">
        <f>INDEX('Mapping waste'!$D$5:$M$352,MATCH($B234,'Mapping waste'!$B$5:$B$352,0),MATCH(O$3,'Mapping waste'!$D$4:$M$4,0))*$D234</f>
        <v>0</v>
      </c>
      <c r="P234" s="32">
        <f>INDEX('Mapping waste'!$D$5:$M$352,MATCH($B234,'Mapping waste'!$B$5:$B$352,0),MATCH(P$3,'Mapping waste'!$D$4:$M$4,0))*$D234</f>
        <v>0</v>
      </c>
      <c r="Q234" s="32">
        <f>INDEX('Mapping waste'!$D$5:$M$352,MATCH($B234,'Mapping waste'!$B$5:$B$352,0),MATCH(Q$3,'Mapping waste'!$D$4:$M$4,0))*$D234</f>
        <v>0</v>
      </c>
    </row>
    <row r="235" spans="1:17" x14ac:dyDescent="0.45">
      <c r="A235" s="10" t="s">
        <v>467</v>
      </c>
      <c r="B235" s="10" t="s">
        <v>468</v>
      </c>
      <c r="C235" s="10" t="s">
        <v>31</v>
      </c>
      <c r="D235" s="32">
        <f>INDEX('ONS data MYE 5'!$E$6:$E$445, MATCH($B235,'ONS data MYE 5'!$B$6:$B$445,0))</f>
        <v>131227</v>
      </c>
      <c r="E235" s="32">
        <f>INDEX('ONS data MYE 5'!$F$6:$F$445, MATCH($B235,'ONS data MYE 5'!$B$6:$B$445,0))</f>
        <v>227</v>
      </c>
      <c r="F235" s="32">
        <f t="shared" si="6"/>
        <v>5.4249500174814029</v>
      </c>
      <c r="G235" s="32">
        <f t="shared" si="7"/>
        <v>29.430082692171474</v>
      </c>
      <c r="H235" s="32">
        <f>INDEX('Mapping waste'!$D$5:$M$352,MATCH($B235,'Mapping waste'!$B$5:$B$352,0),MATCH(H$3,'Mapping waste'!$D$4:$M$4,0))*$D235</f>
        <v>0</v>
      </c>
      <c r="I235" s="32">
        <f>INDEX('Mapping waste'!$D$5:$M$352,MATCH($B235,'Mapping waste'!$B$5:$B$352,0),MATCH(I$3,'Mapping waste'!$D$4:$M$4,0))*$D235</f>
        <v>0</v>
      </c>
      <c r="J235" s="32">
        <f>INDEX('Mapping waste'!$D$5:$M$352,MATCH($B235,'Mapping waste'!$B$5:$B$352,0),MATCH(J$3,'Mapping waste'!$D$4:$M$4,0))*$D235</f>
        <v>0</v>
      </c>
      <c r="K235" s="32">
        <f>INDEX('Mapping waste'!$D$5:$M$352,MATCH($B235,'Mapping waste'!$B$5:$B$352,0),MATCH(K$3,'Mapping waste'!$D$4:$M$4,0))*$D235</f>
        <v>0</v>
      </c>
      <c r="L235" s="32">
        <f>INDEX('Mapping waste'!$D$5:$M$352,MATCH($B235,'Mapping waste'!$B$5:$B$352,0),MATCH(L$3,'Mapping waste'!$D$4:$M$4,0))*$D235</f>
        <v>0</v>
      </c>
      <c r="M235" s="32">
        <f>INDEX('Mapping waste'!$D$5:$M$352,MATCH($B235,'Mapping waste'!$B$5:$B$352,0),MATCH(M$3,'Mapping waste'!$D$4:$M$4,0))*$D235</f>
        <v>0</v>
      </c>
      <c r="N235" s="32">
        <f>INDEX('Mapping waste'!$D$5:$M$352,MATCH($B235,'Mapping waste'!$B$5:$B$352,0),MATCH(N$3,'Mapping waste'!$D$4:$M$4,0))*$D235</f>
        <v>131227</v>
      </c>
      <c r="O235" s="32">
        <f>INDEX('Mapping waste'!$D$5:$M$352,MATCH($B235,'Mapping waste'!$B$5:$B$352,0),MATCH(O$3,'Mapping waste'!$D$4:$M$4,0))*$D235</f>
        <v>0</v>
      </c>
      <c r="P235" s="32">
        <f>INDEX('Mapping waste'!$D$5:$M$352,MATCH($B235,'Mapping waste'!$B$5:$B$352,0),MATCH(P$3,'Mapping waste'!$D$4:$M$4,0))*$D235</f>
        <v>0</v>
      </c>
      <c r="Q235" s="32">
        <f>INDEX('Mapping waste'!$D$5:$M$352,MATCH($B235,'Mapping waste'!$B$5:$B$352,0),MATCH(Q$3,'Mapping waste'!$D$4:$M$4,0))*$D235</f>
        <v>0</v>
      </c>
    </row>
    <row r="236" spans="1:17" x14ac:dyDescent="0.45">
      <c r="A236" s="10" t="s">
        <v>469</v>
      </c>
      <c r="B236" s="10" t="s">
        <v>470</v>
      </c>
      <c r="C236" s="10" t="s">
        <v>31</v>
      </c>
      <c r="D236" s="32">
        <f>INDEX('ONS data MYE 5'!$E$6:$E$445, MATCH($B236,'ONS data MYE 5'!$B$6:$B$445,0))</f>
        <v>109266</v>
      </c>
      <c r="E236" s="32">
        <f>INDEX('ONS data MYE 5'!$F$6:$F$445, MATCH($B236,'ONS data MYE 5'!$B$6:$B$445,0))</f>
        <v>153</v>
      </c>
      <c r="F236" s="32">
        <f t="shared" si="6"/>
        <v>5.0304379213924353</v>
      </c>
      <c r="G236" s="32">
        <f t="shared" si="7"/>
        <v>25.305305680983047</v>
      </c>
      <c r="H236" s="32">
        <f>INDEX('Mapping waste'!$D$5:$M$352,MATCH($B236,'Mapping waste'!$B$5:$B$352,0),MATCH(H$3,'Mapping waste'!$D$4:$M$4,0))*$D236</f>
        <v>0</v>
      </c>
      <c r="I236" s="32">
        <f>INDEX('Mapping waste'!$D$5:$M$352,MATCH($B236,'Mapping waste'!$B$5:$B$352,0),MATCH(I$3,'Mapping waste'!$D$4:$M$4,0))*$D236</f>
        <v>0</v>
      </c>
      <c r="J236" s="32">
        <f>INDEX('Mapping waste'!$D$5:$M$352,MATCH($B236,'Mapping waste'!$B$5:$B$352,0),MATCH(J$3,'Mapping waste'!$D$4:$M$4,0))*$D236</f>
        <v>0</v>
      </c>
      <c r="K236" s="32">
        <f>INDEX('Mapping waste'!$D$5:$M$352,MATCH($B236,'Mapping waste'!$B$5:$B$352,0),MATCH(K$3,'Mapping waste'!$D$4:$M$4,0))*$D236</f>
        <v>0</v>
      </c>
      <c r="L236" s="32">
        <f>INDEX('Mapping waste'!$D$5:$M$352,MATCH($B236,'Mapping waste'!$B$5:$B$352,0),MATCH(L$3,'Mapping waste'!$D$4:$M$4,0))*$D236</f>
        <v>0</v>
      </c>
      <c r="M236" s="32">
        <f>INDEX('Mapping waste'!$D$5:$M$352,MATCH($B236,'Mapping waste'!$B$5:$B$352,0),MATCH(M$3,'Mapping waste'!$D$4:$M$4,0))*$D236</f>
        <v>0</v>
      </c>
      <c r="N236" s="32">
        <f>INDEX('Mapping waste'!$D$5:$M$352,MATCH($B236,'Mapping waste'!$B$5:$B$352,0),MATCH(N$3,'Mapping waste'!$D$4:$M$4,0))*$D236</f>
        <v>109266</v>
      </c>
      <c r="O236" s="32">
        <f>INDEX('Mapping waste'!$D$5:$M$352,MATCH($B236,'Mapping waste'!$B$5:$B$352,0),MATCH(O$3,'Mapping waste'!$D$4:$M$4,0))*$D236</f>
        <v>0</v>
      </c>
      <c r="P236" s="32">
        <f>INDEX('Mapping waste'!$D$5:$M$352,MATCH($B236,'Mapping waste'!$B$5:$B$352,0),MATCH(P$3,'Mapping waste'!$D$4:$M$4,0))*$D236</f>
        <v>0</v>
      </c>
      <c r="Q236" s="32">
        <f>INDEX('Mapping waste'!$D$5:$M$352,MATCH($B236,'Mapping waste'!$B$5:$B$352,0),MATCH(Q$3,'Mapping waste'!$D$4:$M$4,0))*$D236</f>
        <v>0</v>
      </c>
    </row>
    <row r="237" spans="1:17" x14ac:dyDescent="0.45">
      <c r="A237" s="10" t="s">
        <v>471</v>
      </c>
      <c r="B237" s="10" t="s">
        <v>472</v>
      </c>
      <c r="C237" s="10" t="s">
        <v>31</v>
      </c>
      <c r="D237" s="32">
        <f>INDEX('ONS data MYE 5'!$E$6:$E$445, MATCH($B237,'ONS data MYE 5'!$B$6:$B$445,0))</f>
        <v>136379</v>
      </c>
      <c r="E237" s="32">
        <f>INDEX('ONS data MYE 5'!$F$6:$F$445, MATCH($B237,'ONS data MYE 5'!$B$6:$B$445,0))</f>
        <v>1435</v>
      </c>
      <c r="F237" s="32">
        <f t="shared" si="6"/>
        <v>7.2689201281937219</v>
      </c>
      <c r="G237" s="32">
        <f t="shared" si="7"/>
        <v>52.837199830059838</v>
      </c>
      <c r="H237" s="32">
        <f>INDEX('Mapping waste'!$D$5:$M$352,MATCH($B237,'Mapping waste'!$B$5:$B$352,0),MATCH(H$3,'Mapping waste'!$D$4:$M$4,0))*$D237</f>
        <v>0</v>
      </c>
      <c r="I237" s="32">
        <f>INDEX('Mapping waste'!$D$5:$M$352,MATCH($B237,'Mapping waste'!$B$5:$B$352,0),MATCH(I$3,'Mapping waste'!$D$4:$M$4,0))*$D237</f>
        <v>0</v>
      </c>
      <c r="J237" s="32">
        <f>INDEX('Mapping waste'!$D$5:$M$352,MATCH($B237,'Mapping waste'!$B$5:$B$352,0),MATCH(J$3,'Mapping waste'!$D$4:$M$4,0))*$D237</f>
        <v>0</v>
      </c>
      <c r="K237" s="32">
        <f>INDEX('Mapping waste'!$D$5:$M$352,MATCH($B237,'Mapping waste'!$B$5:$B$352,0),MATCH(K$3,'Mapping waste'!$D$4:$M$4,0))*$D237</f>
        <v>0</v>
      </c>
      <c r="L237" s="32">
        <f>INDEX('Mapping waste'!$D$5:$M$352,MATCH($B237,'Mapping waste'!$B$5:$B$352,0),MATCH(L$3,'Mapping waste'!$D$4:$M$4,0))*$D237</f>
        <v>0</v>
      </c>
      <c r="M237" s="32">
        <f>INDEX('Mapping waste'!$D$5:$M$352,MATCH($B237,'Mapping waste'!$B$5:$B$352,0),MATCH(M$3,'Mapping waste'!$D$4:$M$4,0))*$D237</f>
        <v>0</v>
      </c>
      <c r="N237" s="32">
        <f>INDEX('Mapping waste'!$D$5:$M$352,MATCH($B237,'Mapping waste'!$B$5:$B$352,0),MATCH(N$3,'Mapping waste'!$D$4:$M$4,0))*$D237</f>
        <v>136379</v>
      </c>
      <c r="O237" s="32">
        <f>INDEX('Mapping waste'!$D$5:$M$352,MATCH($B237,'Mapping waste'!$B$5:$B$352,0),MATCH(O$3,'Mapping waste'!$D$4:$M$4,0))*$D237</f>
        <v>0</v>
      </c>
      <c r="P237" s="32">
        <f>INDEX('Mapping waste'!$D$5:$M$352,MATCH($B237,'Mapping waste'!$B$5:$B$352,0),MATCH(P$3,'Mapping waste'!$D$4:$M$4,0))*$D237</f>
        <v>0</v>
      </c>
      <c r="Q237" s="32">
        <f>INDEX('Mapping waste'!$D$5:$M$352,MATCH($B237,'Mapping waste'!$B$5:$B$352,0),MATCH(Q$3,'Mapping waste'!$D$4:$M$4,0))*$D237</f>
        <v>0</v>
      </c>
    </row>
    <row r="238" spans="1:17" x14ac:dyDescent="0.45">
      <c r="A238" s="10" t="s">
        <v>473</v>
      </c>
      <c r="B238" s="10" t="s">
        <v>474</v>
      </c>
      <c r="C238" s="10" t="s">
        <v>31</v>
      </c>
      <c r="D238" s="32">
        <f>INDEX('ONS data MYE 5'!$E$6:$E$445, MATCH($B238,'ONS data MYE 5'!$B$6:$B$445,0))</f>
        <v>147777</v>
      </c>
      <c r="E238" s="32">
        <f>INDEX('ONS data MYE 5'!$F$6:$F$445, MATCH($B238,'ONS data MYE 5'!$B$6:$B$445,0))</f>
        <v>545</v>
      </c>
      <c r="F238" s="32">
        <f t="shared" si="6"/>
        <v>6.300785794663244</v>
      </c>
      <c r="G238" s="32">
        <f t="shared" si="7"/>
        <v>39.69990163023013</v>
      </c>
      <c r="H238" s="32">
        <f>INDEX('Mapping waste'!$D$5:$M$352,MATCH($B238,'Mapping waste'!$B$5:$B$352,0),MATCH(H$3,'Mapping waste'!$D$4:$M$4,0))*$D238</f>
        <v>0</v>
      </c>
      <c r="I238" s="32">
        <f>INDEX('Mapping waste'!$D$5:$M$352,MATCH($B238,'Mapping waste'!$B$5:$B$352,0),MATCH(I$3,'Mapping waste'!$D$4:$M$4,0))*$D238</f>
        <v>0</v>
      </c>
      <c r="J238" s="32">
        <f>INDEX('Mapping waste'!$D$5:$M$352,MATCH($B238,'Mapping waste'!$B$5:$B$352,0),MATCH(J$3,'Mapping waste'!$D$4:$M$4,0))*$D238</f>
        <v>0</v>
      </c>
      <c r="K238" s="32">
        <f>INDEX('Mapping waste'!$D$5:$M$352,MATCH($B238,'Mapping waste'!$B$5:$B$352,0),MATCH(K$3,'Mapping waste'!$D$4:$M$4,0))*$D238</f>
        <v>0</v>
      </c>
      <c r="L238" s="32">
        <f>INDEX('Mapping waste'!$D$5:$M$352,MATCH($B238,'Mapping waste'!$B$5:$B$352,0),MATCH(L$3,'Mapping waste'!$D$4:$M$4,0))*$D238</f>
        <v>0</v>
      </c>
      <c r="M238" s="32">
        <f>INDEX('Mapping waste'!$D$5:$M$352,MATCH($B238,'Mapping waste'!$B$5:$B$352,0),MATCH(M$3,'Mapping waste'!$D$4:$M$4,0))*$D238</f>
        <v>0</v>
      </c>
      <c r="N238" s="32">
        <f>INDEX('Mapping waste'!$D$5:$M$352,MATCH($B238,'Mapping waste'!$B$5:$B$352,0),MATCH(N$3,'Mapping waste'!$D$4:$M$4,0))*$D238</f>
        <v>147777</v>
      </c>
      <c r="O238" s="32">
        <f>INDEX('Mapping waste'!$D$5:$M$352,MATCH($B238,'Mapping waste'!$B$5:$B$352,0),MATCH(O$3,'Mapping waste'!$D$4:$M$4,0))*$D238</f>
        <v>0</v>
      </c>
      <c r="P238" s="32">
        <f>INDEX('Mapping waste'!$D$5:$M$352,MATCH($B238,'Mapping waste'!$B$5:$B$352,0),MATCH(P$3,'Mapping waste'!$D$4:$M$4,0))*$D238</f>
        <v>0</v>
      </c>
      <c r="Q238" s="32">
        <f>INDEX('Mapping waste'!$D$5:$M$352,MATCH($B238,'Mapping waste'!$B$5:$B$352,0),MATCH(Q$3,'Mapping waste'!$D$4:$M$4,0))*$D238</f>
        <v>0</v>
      </c>
    </row>
    <row r="239" spans="1:17" x14ac:dyDescent="0.45">
      <c r="A239" s="10" t="s">
        <v>475</v>
      </c>
      <c r="B239" s="10" t="s">
        <v>476</v>
      </c>
      <c r="C239" s="10" t="s">
        <v>31</v>
      </c>
      <c r="D239" s="32">
        <f>INDEX('ONS data MYE 5'!$E$6:$E$445, MATCH($B239,'ONS data MYE 5'!$B$6:$B$445,0))</f>
        <v>125010</v>
      </c>
      <c r="E239" s="32">
        <f>INDEX('ONS data MYE 5'!$F$6:$F$445, MATCH($B239,'ONS data MYE 5'!$B$6:$B$445,0))</f>
        <v>362</v>
      </c>
      <c r="F239" s="32">
        <f t="shared" si="6"/>
        <v>5.8916442118257715</v>
      </c>
      <c r="G239" s="32">
        <f t="shared" si="7"/>
        <v>34.711471518740119</v>
      </c>
      <c r="H239" s="32">
        <f>INDEX('Mapping waste'!$D$5:$M$352,MATCH($B239,'Mapping waste'!$B$5:$B$352,0),MATCH(H$3,'Mapping waste'!$D$4:$M$4,0))*$D239</f>
        <v>0</v>
      </c>
      <c r="I239" s="32">
        <f>INDEX('Mapping waste'!$D$5:$M$352,MATCH($B239,'Mapping waste'!$B$5:$B$352,0),MATCH(I$3,'Mapping waste'!$D$4:$M$4,0))*$D239</f>
        <v>0</v>
      </c>
      <c r="J239" s="32">
        <f>INDEX('Mapping waste'!$D$5:$M$352,MATCH($B239,'Mapping waste'!$B$5:$B$352,0),MATCH(J$3,'Mapping waste'!$D$4:$M$4,0))*$D239</f>
        <v>0</v>
      </c>
      <c r="K239" s="32">
        <f>INDEX('Mapping waste'!$D$5:$M$352,MATCH($B239,'Mapping waste'!$B$5:$B$352,0),MATCH(K$3,'Mapping waste'!$D$4:$M$4,0))*$D239</f>
        <v>6250.5000000000055</v>
      </c>
      <c r="L239" s="32">
        <f>INDEX('Mapping waste'!$D$5:$M$352,MATCH($B239,'Mapping waste'!$B$5:$B$352,0),MATCH(L$3,'Mapping waste'!$D$4:$M$4,0))*$D239</f>
        <v>0</v>
      </c>
      <c r="M239" s="32">
        <f>INDEX('Mapping waste'!$D$5:$M$352,MATCH($B239,'Mapping waste'!$B$5:$B$352,0),MATCH(M$3,'Mapping waste'!$D$4:$M$4,0))*$D239</f>
        <v>0</v>
      </c>
      <c r="N239" s="32">
        <f>INDEX('Mapping waste'!$D$5:$M$352,MATCH($B239,'Mapping waste'!$B$5:$B$352,0),MATCH(N$3,'Mapping waste'!$D$4:$M$4,0))*$D239</f>
        <v>118759.5</v>
      </c>
      <c r="O239" s="32">
        <f>INDEX('Mapping waste'!$D$5:$M$352,MATCH($B239,'Mapping waste'!$B$5:$B$352,0),MATCH(O$3,'Mapping waste'!$D$4:$M$4,0))*$D239</f>
        <v>0</v>
      </c>
      <c r="P239" s="32">
        <f>INDEX('Mapping waste'!$D$5:$M$352,MATCH($B239,'Mapping waste'!$B$5:$B$352,0),MATCH(P$3,'Mapping waste'!$D$4:$M$4,0))*$D239</f>
        <v>0</v>
      </c>
      <c r="Q239" s="32">
        <f>INDEX('Mapping waste'!$D$5:$M$352,MATCH($B239,'Mapping waste'!$B$5:$B$352,0),MATCH(Q$3,'Mapping waste'!$D$4:$M$4,0))*$D239</f>
        <v>0</v>
      </c>
    </row>
    <row r="240" spans="1:17" x14ac:dyDescent="0.45">
      <c r="A240" s="10" t="s">
        <v>477</v>
      </c>
      <c r="B240" s="10" t="s">
        <v>478</v>
      </c>
      <c r="C240" s="10" t="s">
        <v>31</v>
      </c>
      <c r="D240" s="32">
        <f>INDEX('ONS data MYE 5'!$E$6:$E$445, MATCH($B240,'ONS data MYE 5'!$B$6:$B$445,0))</f>
        <v>101129</v>
      </c>
      <c r="E240" s="32">
        <f>INDEX('ONS data MYE 5'!$F$6:$F$445, MATCH($B240,'ONS data MYE 5'!$B$6:$B$445,0))</f>
        <v>1590</v>
      </c>
      <c r="F240" s="32">
        <f t="shared" si="6"/>
        <v>7.3714892952142774</v>
      </c>
      <c r="G240" s="32">
        <f t="shared" si="7"/>
        <v>54.338854429458685</v>
      </c>
      <c r="H240" s="32">
        <f>INDEX('Mapping waste'!$D$5:$M$352,MATCH($B240,'Mapping waste'!$B$5:$B$352,0),MATCH(H$3,'Mapping waste'!$D$4:$M$4,0))*$D240</f>
        <v>0</v>
      </c>
      <c r="I240" s="32">
        <f>INDEX('Mapping waste'!$D$5:$M$352,MATCH($B240,'Mapping waste'!$B$5:$B$352,0),MATCH(I$3,'Mapping waste'!$D$4:$M$4,0))*$D240</f>
        <v>0</v>
      </c>
      <c r="J240" s="32">
        <f>INDEX('Mapping waste'!$D$5:$M$352,MATCH($B240,'Mapping waste'!$B$5:$B$352,0),MATCH(J$3,'Mapping waste'!$D$4:$M$4,0))*$D240</f>
        <v>0</v>
      </c>
      <c r="K240" s="32">
        <f>INDEX('Mapping waste'!$D$5:$M$352,MATCH($B240,'Mapping waste'!$B$5:$B$352,0),MATCH(K$3,'Mapping waste'!$D$4:$M$4,0))*$D240</f>
        <v>0</v>
      </c>
      <c r="L240" s="32">
        <f>INDEX('Mapping waste'!$D$5:$M$352,MATCH($B240,'Mapping waste'!$B$5:$B$352,0),MATCH(L$3,'Mapping waste'!$D$4:$M$4,0))*$D240</f>
        <v>0</v>
      </c>
      <c r="M240" s="32">
        <f>INDEX('Mapping waste'!$D$5:$M$352,MATCH($B240,'Mapping waste'!$B$5:$B$352,0),MATCH(M$3,'Mapping waste'!$D$4:$M$4,0))*$D240</f>
        <v>0</v>
      </c>
      <c r="N240" s="32">
        <f>INDEX('Mapping waste'!$D$5:$M$352,MATCH($B240,'Mapping waste'!$B$5:$B$352,0),MATCH(N$3,'Mapping waste'!$D$4:$M$4,0))*$D240</f>
        <v>101129</v>
      </c>
      <c r="O240" s="32">
        <f>INDEX('Mapping waste'!$D$5:$M$352,MATCH($B240,'Mapping waste'!$B$5:$B$352,0),MATCH(O$3,'Mapping waste'!$D$4:$M$4,0))*$D240</f>
        <v>0</v>
      </c>
      <c r="P240" s="32">
        <f>INDEX('Mapping waste'!$D$5:$M$352,MATCH($B240,'Mapping waste'!$B$5:$B$352,0),MATCH(P$3,'Mapping waste'!$D$4:$M$4,0))*$D240</f>
        <v>0</v>
      </c>
      <c r="Q240" s="32">
        <f>INDEX('Mapping waste'!$D$5:$M$352,MATCH($B240,'Mapping waste'!$B$5:$B$352,0),MATCH(Q$3,'Mapping waste'!$D$4:$M$4,0))*$D240</f>
        <v>0</v>
      </c>
    </row>
    <row r="241" spans="1:17" x14ac:dyDescent="0.45">
      <c r="A241" s="10" t="s">
        <v>479</v>
      </c>
      <c r="B241" s="10" t="s">
        <v>480</v>
      </c>
      <c r="C241" s="10" t="s">
        <v>31</v>
      </c>
      <c r="D241" s="32">
        <f>INDEX('ONS data MYE 5'!$E$6:$E$445, MATCH($B241,'ONS data MYE 5'!$B$6:$B$445,0))</f>
        <v>111664</v>
      </c>
      <c r="E241" s="32">
        <f>INDEX('ONS data MYE 5'!$F$6:$F$445, MATCH($B241,'ONS data MYE 5'!$B$6:$B$445,0))</f>
        <v>2483</v>
      </c>
      <c r="F241" s="32">
        <f t="shared" si="6"/>
        <v>7.8172227855081662</v>
      </c>
      <c r="G241" s="32">
        <f t="shared" si="7"/>
        <v>61.108972078268053</v>
      </c>
      <c r="H241" s="32">
        <f>INDEX('Mapping waste'!$D$5:$M$352,MATCH($B241,'Mapping waste'!$B$5:$B$352,0),MATCH(H$3,'Mapping waste'!$D$4:$M$4,0))*$D241</f>
        <v>0</v>
      </c>
      <c r="I241" s="32">
        <f>INDEX('Mapping waste'!$D$5:$M$352,MATCH($B241,'Mapping waste'!$B$5:$B$352,0),MATCH(I$3,'Mapping waste'!$D$4:$M$4,0))*$D241</f>
        <v>0</v>
      </c>
      <c r="J241" s="32">
        <f>INDEX('Mapping waste'!$D$5:$M$352,MATCH($B241,'Mapping waste'!$B$5:$B$352,0),MATCH(J$3,'Mapping waste'!$D$4:$M$4,0))*$D241</f>
        <v>0</v>
      </c>
      <c r="K241" s="32">
        <f>INDEX('Mapping waste'!$D$5:$M$352,MATCH($B241,'Mapping waste'!$B$5:$B$352,0),MATCH(K$3,'Mapping waste'!$D$4:$M$4,0))*$D241</f>
        <v>0</v>
      </c>
      <c r="L241" s="32">
        <f>INDEX('Mapping waste'!$D$5:$M$352,MATCH($B241,'Mapping waste'!$B$5:$B$352,0),MATCH(L$3,'Mapping waste'!$D$4:$M$4,0))*$D241</f>
        <v>0</v>
      </c>
      <c r="M241" s="32">
        <f>INDEX('Mapping waste'!$D$5:$M$352,MATCH($B241,'Mapping waste'!$B$5:$B$352,0),MATCH(M$3,'Mapping waste'!$D$4:$M$4,0))*$D241</f>
        <v>0</v>
      </c>
      <c r="N241" s="32">
        <f>INDEX('Mapping waste'!$D$5:$M$352,MATCH($B241,'Mapping waste'!$B$5:$B$352,0),MATCH(N$3,'Mapping waste'!$D$4:$M$4,0))*$D241</f>
        <v>111664</v>
      </c>
      <c r="O241" s="32">
        <f>INDEX('Mapping waste'!$D$5:$M$352,MATCH($B241,'Mapping waste'!$B$5:$B$352,0),MATCH(O$3,'Mapping waste'!$D$4:$M$4,0))*$D241</f>
        <v>0</v>
      </c>
      <c r="P241" s="32">
        <f>INDEX('Mapping waste'!$D$5:$M$352,MATCH($B241,'Mapping waste'!$B$5:$B$352,0),MATCH(P$3,'Mapping waste'!$D$4:$M$4,0))*$D241</f>
        <v>0</v>
      </c>
      <c r="Q241" s="32">
        <f>INDEX('Mapping waste'!$D$5:$M$352,MATCH($B241,'Mapping waste'!$B$5:$B$352,0),MATCH(Q$3,'Mapping waste'!$D$4:$M$4,0))*$D241</f>
        <v>0</v>
      </c>
    </row>
    <row r="242" spans="1:17" x14ac:dyDescent="0.45">
      <c r="A242" s="10" t="s">
        <v>3</v>
      </c>
      <c r="B242" s="10" t="s">
        <v>4</v>
      </c>
      <c r="C242" s="10" t="s">
        <v>5</v>
      </c>
      <c r="D242" s="32">
        <f>INDEX('ONS data MYE 5'!$E$6:$E$445, MATCH($B242,'ONS data MYE 5'!$B$6:$B$445,0))</f>
        <v>561349</v>
      </c>
      <c r="E242" s="32">
        <f>INDEX('ONS data MYE 5'!$F$6:$F$445, MATCH($B242,'ONS data MYE 5'!$B$6:$B$445,0))</f>
        <v>158</v>
      </c>
      <c r="F242" s="32">
        <f t="shared" si="6"/>
        <v>5.0625950330269669</v>
      </c>
      <c r="G242" s="32">
        <f t="shared" si="7"/>
        <v>25.629868468429315</v>
      </c>
      <c r="H242" s="32">
        <f>INDEX('Mapping waste'!$D$5:$M$352,MATCH($B242,'Mapping waste'!$B$5:$B$352,0),MATCH(H$3,'Mapping waste'!$D$4:$M$4,0))*$D242</f>
        <v>0</v>
      </c>
      <c r="I242" s="32">
        <f>INDEX('Mapping waste'!$D$5:$M$352,MATCH($B242,'Mapping waste'!$B$5:$B$352,0),MATCH(I$3,'Mapping waste'!$D$4:$M$4,0))*$D242</f>
        <v>0</v>
      </c>
      <c r="J242" s="32">
        <f>INDEX('Mapping waste'!$D$5:$M$352,MATCH($B242,'Mapping waste'!$B$5:$B$352,0),MATCH(J$3,'Mapping waste'!$D$4:$M$4,0))*$D242</f>
        <v>0</v>
      </c>
      <c r="K242" s="32">
        <f>INDEX('Mapping waste'!$D$5:$M$352,MATCH($B242,'Mapping waste'!$B$5:$B$352,0),MATCH(K$3,'Mapping waste'!$D$4:$M$4,0))*$D242</f>
        <v>0</v>
      </c>
      <c r="L242" s="32">
        <f>INDEX('Mapping waste'!$D$5:$M$352,MATCH($B242,'Mapping waste'!$B$5:$B$352,0),MATCH(L$3,'Mapping waste'!$D$4:$M$4,0))*$D242</f>
        <v>0</v>
      </c>
      <c r="M242" s="32">
        <f>INDEX('Mapping waste'!$D$5:$M$352,MATCH($B242,'Mapping waste'!$B$5:$B$352,0),MATCH(M$3,'Mapping waste'!$D$4:$M$4,0))*$D242</f>
        <v>561349</v>
      </c>
      <c r="N242" s="32">
        <f>INDEX('Mapping waste'!$D$5:$M$352,MATCH($B242,'Mapping waste'!$B$5:$B$352,0),MATCH(N$3,'Mapping waste'!$D$4:$M$4,0))*$D242</f>
        <v>0</v>
      </c>
      <c r="O242" s="32">
        <f>INDEX('Mapping waste'!$D$5:$M$352,MATCH($B242,'Mapping waste'!$B$5:$B$352,0),MATCH(O$3,'Mapping waste'!$D$4:$M$4,0))*$D242</f>
        <v>0</v>
      </c>
      <c r="P242" s="32">
        <f>INDEX('Mapping waste'!$D$5:$M$352,MATCH($B242,'Mapping waste'!$B$5:$B$352,0),MATCH(P$3,'Mapping waste'!$D$4:$M$4,0))*$D242</f>
        <v>0</v>
      </c>
      <c r="Q242" s="32">
        <f>INDEX('Mapping waste'!$D$5:$M$352,MATCH($B242,'Mapping waste'!$B$5:$B$352,0),MATCH(Q$3,'Mapping waste'!$D$4:$M$4,0))*$D242</f>
        <v>0</v>
      </c>
    </row>
    <row r="243" spans="1:17" x14ac:dyDescent="0.45">
      <c r="A243" s="10" t="s">
        <v>6</v>
      </c>
      <c r="B243" s="10" t="s">
        <v>7</v>
      </c>
      <c r="C243" s="10" t="s">
        <v>5</v>
      </c>
      <c r="D243" s="32">
        <f>INDEX('ONS data MYE 5'!$E$6:$E$445, MATCH($B243,'ONS data MYE 5'!$B$6:$B$445,0))</f>
        <v>2259</v>
      </c>
      <c r="E243" s="32">
        <f>INDEX('ONS data MYE 5'!$F$6:$F$445, MATCH($B243,'ONS data MYE 5'!$B$6:$B$445,0))</f>
        <v>138</v>
      </c>
      <c r="F243" s="32">
        <f t="shared" si="6"/>
        <v>4.9272536851572051</v>
      </c>
      <c r="G243" s="32">
        <f t="shared" si="7"/>
        <v>24.277828877895256</v>
      </c>
      <c r="H243" s="32">
        <f>INDEX('Mapping waste'!$D$5:$M$352,MATCH($B243,'Mapping waste'!$B$5:$B$352,0),MATCH(H$3,'Mapping waste'!$D$4:$M$4,0))*$D243</f>
        <v>0</v>
      </c>
      <c r="I243" s="32">
        <f>INDEX('Mapping waste'!$D$5:$M$352,MATCH($B243,'Mapping waste'!$B$5:$B$352,0),MATCH(I$3,'Mapping waste'!$D$4:$M$4,0))*$D243</f>
        <v>0</v>
      </c>
      <c r="J243" s="32">
        <f>INDEX('Mapping waste'!$D$5:$M$352,MATCH($B243,'Mapping waste'!$B$5:$B$352,0),MATCH(J$3,'Mapping waste'!$D$4:$M$4,0))*$D243</f>
        <v>0</v>
      </c>
      <c r="K243" s="32">
        <f>INDEX('Mapping waste'!$D$5:$M$352,MATCH($B243,'Mapping waste'!$B$5:$B$352,0),MATCH(K$3,'Mapping waste'!$D$4:$M$4,0))*$D243</f>
        <v>0</v>
      </c>
      <c r="L243" s="32">
        <f>INDEX('Mapping waste'!$D$5:$M$352,MATCH($B243,'Mapping waste'!$B$5:$B$352,0),MATCH(L$3,'Mapping waste'!$D$4:$M$4,0))*$D243</f>
        <v>0</v>
      </c>
      <c r="M243" s="32">
        <f>INDEX('Mapping waste'!$D$5:$M$352,MATCH($B243,'Mapping waste'!$B$5:$B$352,0),MATCH(M$3,'Mapping waste'!$D$4:$M$4,0))*$D243</f>
        <v>2259</v>
      </c>
      <c r="N243" s="32">
        <f>INDEX('Mapping waste'!$D$5:$M$352,MATCH($B243,'Mapping waste'!$B$5:$B$352,0),MATCH(N$3,'Mapping waste'!$D$4:$M$4,0))*$D243</f>
        <v>0</v>
      </c>
      <c r="O243" s="32">
        <f>INDEX('Mapping waste'!$D$5:$M$352,MATCH($B243,'Mapping waste'!$B$5:$B$352,0),MATCH(O$3,'Mapping waste'!$D$4:$M$4,0))*$D243</f>
        <v>0</v>
      </c>
      <c r="P243" s="32">
        <f>INDEX('Mapping waste'!$D$5:$M$352,MATCH($B243,'Mapping waste'!$B$5:$B$352,0),MATCH(P$3,'Mapping waste'!$D$4:$M$4,0))*$D243</f>
        <v>0</v>
      </c>
      <c r="Q243" s="32">
        <f>INDEX('Mapping waste'!$D$5:$M$352,MATCH($B243,'Mapping waste'!$B$5:$B$352,0),MATCH(Q$3,'Mapping waste'!$D$4:$M$4,0))*$D243</f>
        <v>0</v>
      </c>
    </row>
    <row r="244" spans="1:17" x14ac:dyDescent="0.45">
      <c r="A244" s="10" t="s">
        <v>152</v>
      </c>
      <c r="B244" s="10" t="s">
        <v>153</v>
      </c>
      <c r="C244" s="10" t="s">
        <v>5</v>
      </c>
      <c r="D244" s="32">
        <f>INDEX('ONS data MYE 5'!$E$6:$E$445, MATCH($B244,'ONS data MYE 5'!$B$6:$B$445,0))</f>
        <v>194752</v>
      </c>
      <c r="E244" s="32">
        <f>INDEX('ONS data MYE 5'!$F$6:$F$445, MATCH($B244,'ONS data MYE 5'!$B$6:$B$445,0))</f>
        <v>4217</v>
      </c>
      <c r="F244" s="32">
        <f t="shared" si="6"/>
        <v>8.3468792537465593</v>
      </c>
      <c r="G244" s="32">
        <f t="shared" si="7"/>
        <v>69.670393276624722</v>
      </c>
      <c r="H244" s="32">
        <f>INDEX('Mapping waste'!$D$5:$M$352,MATCH($B244,'Mapping waste'!$B$5:$B$352,0),MATCH(H$3,'Mapping waste'!$D$4:$M$4,0))*$D244</f>
        <v>0</v>
      </c>
      <c r="I244" s="32">
        <f>INDEX('Mapping waste'!$D$5:$M$352,MATCH($B244,'Mapping waste'!$B$5:$B$352,0),MATCH(I$3,'Mapping waste'!$D$4:$M$4,0))*$D244</f>
        <v>0</v>
      </c>
      <c r="J244" s="32">
        <f>INDEX('Mapping waste'!$D$5:$M$352,MATCH($B244,'Mapping waste'!$B$5:$B$352,0),MATCH(J$3,'Mapping waste'!$D$4:$M$4,0))*$D244</f>
        <v>0</v>
      </c>
      <c r="K244" s="32">
        <f>INDEX('Mapping waste'!$D$5:$M$352,MATCH($B244,'Mapping waste'!$B$5:$B$352,0),MATCH(K$3,'Mapping waste'!$D$4:$M$4,0))*$D244</f>
        <v>0</v>
      </c>
      <c r="L244" s="32">
        <f>INDEX('Mapping waste'!$D$5:$M$352,MATCH($B244,'Mapping waste'!$B$5:$B$352,0),MATCH(L$3,'Mapping waste'!$D$4:$M$4,0))*$D244</f>
        <v>0</v>
      </c>
      <c r="M244" s="32">
        <f>INDEX('Mapping waste'!$D$5:$M$352,MATCH($B244,'Mapping waste'!$B$5:$B$352,0),MATCH(M$3,'Mapping waste'!$D$4:$M$4,0))*$D244</f>
        <v>0</v>
      </c>
      <c r="N244" s="32">
        <f>INDEX('Mapping waste'!$D$5:$M$352,MATCH($B244,'Mapping waste'!$B$5:$B$352,0),MATCH(N$3,'Mapping waste'!$D$4:$M$4,0))*$D244</f>
        <v>0</v>
      </c>
      <c r="O244" s="32">
        <f>INDEX('Mapping waste'!$D$5:$M$352,MATCH($B244,'Mapping waste'!$B$5:$B$352,0),MATCH(O$3,'Mapping waste'!$D$4:$M$4,0))*$D244</f>
        <v>0</v>
      </c>
      <c r="P244" s="32">
        <f>INDEX('Mapping waste'!$D$5:$M$352,MATCH($B244,'Mapping waste'!$B$5:$B$352,0),MATCH(P$3,'Mapping waste'!$D$4:$M$4,0))*$D244</f>
        <v>194752</v>
      </c>
      <c r="Q244" s="32">
        <f>INDEX('Mapping waste'!$D$5:$M$352,MATCH($B244,'Mapping waste'!$B$5:$B$352,0),MATCH(Q$3,'Mapping waste'!$D$4:$M$4,0))*$D244</f>
        <v>0</v>
      </c>
    </row>
    <row r="245" spans="1:17" x14ac:dyDescent="0.45">
      <c r="A245" s="10" t="s">
        <v>154</v>
      </c>
      <c r="B245" s="10" t="s">
        <v>155</v>
      </c>
      <c r="C245" s="10" t="s">
        <v>5</v>
      </c>
      <c r="D245" s="32">
        <f>INDEX('ONS data MYE 5'!$E$6:$E$445, MATCH($B245,'ONS data MYE 5'!$B$6:$B$445,0))</f>
        <v>151270</v>
      </c>
      <c r="E245" s="32">
        <f>INDEX('ONS data MYE 5'!$F$6:$F$445, MATCH($B245,'ONS data MYE 5'!$B$6:$B$445,0))</f>
        <v>2336</v>
      </c>
      <c r="F245" s="32">
        <f t="shared" si="6"/>
        <v>7.7561953439481179</v>
      </c>
      <c r="G245" s="32">
        <f t="shared" si="7"/>
        <v>60.158566213482466</v>
      </c>
      <c r="H245" s="32">
        <f>INDEX('Mapping waste'!$D$5:$M$352,MATCH($B245,'Mapping waste'!$B$5:$B$352,0),MATCH(H$3,'Mapping waste'!$D$4:$M$4,0))*$D245</f>
        <v>0</v>
      </c>
      <c r="I245" s="32">
        <f>INDEX('Mapping waste'!$D$5:$M$352,MATCH($B245,'Mapping waste'!$B$5:$B$352,0),MATCH(I$3,'Mapping waste'!$D$4:$M$4,0))*$D245</f>
        <v>0</v>
      </c>
      <c r="J245" s="32">
        <f>INDEX('Mapping waste'!$D$5:$M$352,MATCH($B245,'Mapping waste'!$B$5:$B$352,0),MATCH(J$3,'Mapping waste'!$D$4:$M$4,0))*$D245</f>
        <v>0</v>
      </c>
      <c r="K245" s="32">
        <f>INDEX('Mapping waste'!$D$5:$M$352,MATCH($B245,'Mapping waste'!$B$5:$B$352,0),MATCH(K$3,'Mapping waste'!$D$4:$M$4,0))*$D245</f>
        <v>0</v>
      </c>
      <c r="L245" s="32">
        <f>INDEX('Mapping waste'!$D$5:$M$352,MATCH($B245,'Mapping waste'!$B$5:$B$352,0),MATCH(L$3,'Mapping waste'!$D$4:$M$4,0))*$D245</f>
        <v>0</v>
      </c>
      <c r="M245" s="32">
        <f>INDEX('Mapping waste'!$D$5:$M$352,MATCH($B245,'Mapping waste'!$B$5:$B$352,0),MATCH(M$3,'Mapping waste'!$D$4:$M$4,0))*$D245</f>
        <v>0</v>
      </c>
      <c r="N245" s="32">
        <f>INDEX('Mapping waste'!$D$5:$M$352,MATCH($B245,'Mapping waste'!$B$5:$B$352,0),MATCH(N$3,'Mapping waste'!$D$4:$M$4,0))*$D245</f>
        <v>0</v>
      </c>
      <c r="O245" s="32">
        <f>INDEX('Mapping waste'!$D$5:$M$352,MATCH($B245,'Mapping waste'!$B$5:$B$352,0),MATCH(O$3,'Mapping waste'!$D$4:$M$4,0))*$D245</f>
        <v>0</v>
      </c>
      <c r="P245" s="32">
        <f>INDEX('Mapping waste'!$D$5:$M$352,MATCH($B245,'Mapping waste'!$B$5:$B$352,0),MATCH(P$3,'Mapping waste'!$D$4:$M$4,0))*$D245</f>
        <v>151270</v>
      </c>
      <c r="Q245" s="32">
        <f>INDEX('Mapping waste'!$D$5:$M$352,MATCH($B245,'Mapping waste'!$B$5:$B$352,0),MATCH(Q$3,'Mapping waste'!$D$4:$M$4,0))*$D245</f>
        <v>0</v>
      </c>
    </row>
    <row r="246" spans="1:17" x14ac:dyDescent="0.45">
      <c r="A246" s="10" t="s">
        <v>156</v>
      </c>
      <c r="B246" s="10" t="s">
        <v>157</v>
      </c>
      <c r="C246" s="10" t="s">
        <v>5</v>
      </c>
      <c r="D246" s="32">
        <f>INDEX('ONS data MYE 5'!$E$6:$E$445, MATCH($B246,'ONS data MYE 5'!$B$6:$B$445,0))</f>
        <v>49616</v>
      </c>
      <c r="E246" s="32">
        <f>INDEX('ONS data MYE 5'!$F$6:$F$445, MATCH($B246,'ONS data MYE 5'!$B$6:$B$445,0))</f>
        <v>985</v>
      </c>
      <c r="F246" s="32">
        <f t="shared" si="6"/>
        <v>6.892641641172089</v>
      </c>
      <c r="G246" s="32">
        <f t="shared" si="7"/>
        <v>47.50850879361947</v>
      </c>
      <c r="H246" s="32">
        <f>INDEX('Mapping waste'!$D$5:$M$352,MATCH($B246,'Mapping waste'!$B$5:$B$352,0),MATCH(H$3,'Mapping waste'!$D$4:$M$4,0))*$D246</f>
        <v>0</v>
      </c>
      <c r="I246" s="32">
        <f>INDEX('Mapping waste'!$D$5:$M$352,MATCH($B246,'Mapping waste'!$B$5:$B$352,0),MATCH(I$3,'Mapping waste'!$D$4:$M$4,0))*$D246</f>
        <v>0</v>
      </c>
      <c r="J246" s="32">
        <f>INDEX('Mapping waste'!$D$5:$M$352,MATCH($B246,'Mapping waste'!$B$5:$B$352,0),MATCH(J$3,'Mapping waste'!$D$4:$M$4,0))*$D246</f>
        <v>0</v>
      </c>
      <c r="K246" s="32">
        <f>INDEX('Mapping waste'!$D$5:$M$352,MATCH($B246,'Mapping waste'!$B$5:$B$352,0),MATCH(K$3,'Mapping waste'!$D$4:$M$4,0))*$D246</f>
        <v>0</v>
      </c>
      <c r="L246" s="32">
        <f>INDEX('Mapping waste'!$D$5:$M$352,MATCH($B246,'Mapping waste'!$B$5:$B$352,0),MATCH(L$3,'Mapping waste'!$D$4:$M$4,0))*$D246</f>
        <v>0</v>
      </c>
      <c r="M246" s="32">
        <f>INDEX('Mapping waste'!$D$5:$M$352,MATCH($B246,'Mapping waste'!$B$5:$B$352,0),MATCH(M$3,'Mapping waste'!$D$4:$M$4,0))*$D246</f>
        <v>0</v>
      </c>
      <c r="N246" s="32">
        <f>INDEX('Mapping waste'!$D$5:$M$352,MATCH($B246,'Mapping waste'!$B$5:$B$352,0),MATCH(N$3,'Mapping waste'!$D$4:$M$4,0))*$D246</f>
        <v>0</v>
      </c>
      <c r="O246" s="32">
        <f>INDEX('Mapping waste'!$D$5:$M$352,MATCH($B246,'Mapping waste'!$B$5:$B$352,0),MATCH(O$3,'Mapping waste'!$D$4:$M$4,0))*$D246</f>
        <v>0</v>
      </c>
      <c r="P246" s="32">
        <f>INDEX('Mapping waste'!$D$5:$M$352,MATCH($B246,'Mapping waste'!$B$5:$B$352,0),MATCH(P$3,'Mapping waste'!$D$4:$M$4,0))*$D246</f>
        <v>49616</v>
      </c>
      <c r="Q246" s="32">
        <f>INDEX('Mapping waste'!$D$5:$M$352,MATCH($B246,'Mapping waste'!$B$5:$B$352,0),MATCH(Q$3,'Mapping waste'!$D$4:$M$4,0))*$D246</f>
        <v>0</v>
      </c>
    </row>
    <row r="247" spans="1:17" x14ac:dyDescent="0.45">
      <c r="A247" s="10" t="s">
        <v>158</v>
      </c>
      <c r="B247" s="10" t="s">
        <v>159</v>
      </c>
      <c r="C247" s="10" t="s">
        <v>5</v>
      </c>
      <c r="D247" s="32">
        <f>INDEX('ONS data MYE 5'!$E$6:$E$445, MATCH($B247,'ONS data MYE 5'!$B$6:$B$445,0))</f>
        <v>89384</v>
      </c>
      <c r="E247" s="32">
        <f>INDEX('ONS data MYE 5'!$F$6:$F$445, MATCH($B247,'ONS data MYE 5'!$B$6:$B$445,0))</f>
        <v>252</v>
      </c>
      <c r="F247" s="32">
        <f t="shared" si="6"/>
        <v>5.5294290875114234</v>
      </c>
      <c r="G247" s="32">
        <f t="shared" si="7"/>
        <v>30.574586033817411</v>
      </c>
      <c r="H247" s="32">
        <f>INDEX('Mapping waste'!$D$5:$M$352,MATCH($B247,'Mapping waste'!$B$5:$B$352,0),MATCH(H$3,'Mapping waste'!$D$4:$M$4,0))*$D247</f>
        <v>0</v>
      </c>
      <c r="I247" s="32">
        <f>INDEX('Mapping waste'!$D$5:$M$352,MATCH($B247,'Mapping waste'!$B$5:$B$352,0),MATCH(I$3,'Mapping waste'!$D$4:$M$4,0))*$D247</f>
        <v>0</v>
      </c>
      <c r="J247" s="32">
        <f>INDEX('Mapping waste'!$D$5:$M$352,MATCH($B247,'Mapping waste'!$B$5:$B$352,0),MATCH(J$3,'Mapping waste'!$D$4:$M$4,0))*$D247</f>
        <v>0</v>
      </c>
      <c r="K247" s="32">
        <f>INDEX('Mapping waste'!$D$5:$M$352,MATCH($B247,'Mapping waste'!$B$5:$B$352,0),MATCH(K$3,'Mapping waste'!$D$4:$M$4,0))*$D247</f>
        <v>89384</v>
      </c>
      <c r="L247" s="32">
        <f>INDEX('Mapping waste'!$D$5:$M$352,MATCH($B247,'Mapping waste'!$B$5:$B$352,0),MATCH(L$3,'Mapping waste'!$D$4:$M$4,0))*$D247</f>
        <v>0</v>
      </c>
      <c r="M247" s="32">
        <f>INDEX('Mapping waste'!$D$5:$M$352,MATCH($B247,'Mapping waste'!$B$5:$B$352,0),MATCH(M$3,'Mapping waste'!$D$4:$M$4,0))*$D247</f>
        <v>0</v>
      </c>
      <c r="N247" s="32">
        <f>INDEX('Mapping waste'!$D$5:$M$352,MATCH($B247,'Mapping waste'!$B$5:$B$352,0),MATCH(N$3,'Mapping waste'!$D$4:$M$4,0))*$D247</f>
        <v>0</v>
      </c>
      <c r="O247" s="32">
        <f>INDEX('Mapping waste'!$D$5:$M$352,MATCH($B247,'Mapping waste'!$B$5:$B$352,0),MATCH(O$3,'Mapping waste'!$D$4:$M$4,0))*$D247</f>
        <v>0</v>
      </c>
      <c r="P247" s="32">
        <f>INDEX('Mapping waste'!$D$5:$M$352,MATCH($B247,'Mapping waste'!$B$5:$B$352,0),MATCH(P$3,'Mapping waste'!$D$4:$M$4,0))*$D247</f>
        <v>0</v>
      </c>
      <c r="Q247" s="32">
        <f>INDEX('Mapping waste'!$D$5:$M$352,MATCH($B247,'Mapping waste'!$B$5:$B$352,0),MATCH(Q$3,'Mapping waste'!$D$4:$M$4,0))*$D247</f>
        <v>0</v>
      </c>
    </row>
    <row r="248" spans="1:17" x14ac:dyDescent="0.45">
      <c r="A248" s="10" t="s">
        <v>162</v>
      </c>
      <c r="B248" s="10" t="s">
        <v>163</v>
      </c>
      <c r="C248" s="10" t="s">
        <v>5</v>
      </c>
      <c r="D248" s="32">
        <f>INDEX('ONS data MYE 5'!$E$6:$E$445, MATCH($B248,'ONS data MYE 5'!$B$6:$B$445,0))</f>
        <v>188678</v>
      </c>
      <c r="E248" s="32">
        <f>INDEX('ONS data MYE 5'!$F$6:$F$445, MATCH($B248,'ONS data MYE 5'!$B$6:$B$445,0))</f>
        <v>546</v>
      </c>
      <c r="F248" s="32">
        <f t="shared" si="6"/>
        <v>6.3026189757449051</v>
      </c>
      <c r="G248" s="32">
        <f t="shared" si="7"/>
        <v>39.723005953419758</v>
      </c>
      <c r="H248" s="32">
        <f>INDEX('Mapping waste'!$D$5:$M$352,MATCH($B248,'Mapping waste'!$B$5:$B$352,0),MATCH(H$3,'Mapping waste'!$D$4:$M$4,0))*$D248</f>
        <v>0</v>
      </c>
      <c r="I248" s="32">
        <f>INDEX('Mapping waste'!$D$5:$M$352,MATCH($B248,'Mapping waste'!$B$5:$B$352,0),MATCH(I$3,'Mapping waste'!$D$4:$M$4,0))*$D248</f>
        <v>0</v>
      </c>
      <c r="J248" s="32">
        <f>INDEX('Mapping waste'!$D$5:$M$352,MATCH($B248,'Mapping waste'!$B$5:$B$352,0),MATCH(J$3,'Mapping waste'!$D$4:$M$4,0))*$D248</f>
        <v>0</v>
      </c>
      <c r="K248" s="32">
        <f>INDEX('Mapping waste'!$D$5:$M$352,MATCH($B248,'Mapping waste'!$B$5:$B$352,0),MATCH(K$3,'Mapping waste'!$D$4:$M$4,0))*$D248</f>
        <v>0</v>
      </c>
      <c r="L248" s="32">
        <f>INDEX('Mapping waste'!$D$5:$M$352,MATCH($B248,'Mapping waste'!$B$5:$B$352,0),MATCH(L$3,'Mapping waste'!$D$4:$M$4,0))*$D248</f>
        <v>0</v>
      </c>
      <c r="M248" s="32">
        <f>INDEX('Mapping waste'!$D$5:$M$352,MATCH($B248,'Mapping waste'!$B$5:$B$352,0),MATCH(M$3,'Mapping waste'!$D$4:$M$4,0))*$D248</f>
        <v>0</v>
      </c>
      <c r="N248" s="32">
        <f>INDEX('Mapping waste'!$D$5:$M$352,MATCH($B248,'Mapping waste'!$B$5:$B$352,0),MATCH(N$3,'Mapping waste'!$D$4:$M$4,0))*$D248</f>
        <v>0</v>
      </c>
      <c r="O248" s="32">
        <f>INDEX('Mapping waste'!$D$5:$M$352,MATCH($B248,'Mapping waste'!$B$5:$B$352,0),MATCH(O$3,'Mapping waste'!$D$4:$M$4,0))*$D248</f>
        <v>0</v>
      </c>
      <c r="P248" s="32">
        <f>INDEX('Mapping waste'!$D$5:$M$352,MATCH($B248,'Mapping waste'!$B$5:$B$352,0),MATCH(P$3,'Mapping waste'!$D$4:$M$4,0))*$D248</f>
        <v>188678</v>
      </c>
      <c r="Q248" s="32">
        <f>INDEX('Mapping waste'!$D$5:$M$352,MATCH($B248,'Mapping waste'!$B$5:$B$352,0),MATCH(Q$3,'Mapping waste'!$D$4:$M$4,0))*$D248</f>
        <v>0</v>
      </c>
    </row>
    <row r="249" spans="1:17" x14ac:dyDescent="0.45">
      <c r="A249" s="10" t="s">
        <v>164</v>
      </c>
      <c r="B249" s="10" t="s">
        <v>165</v>
      </c>
      <c r="C249" s="10" t="s">
        <v>5</v>
      </c>
      <c r="D249" s="32">
        <f>INDEX('ONS data MYE 5'!$E$6:$E$445, MATCH($B249,'ONS data MYE 5'!$B$6:$B$445,0))</f>
        <v>459252</v>
      </c>
      <c r="E249" s="32">
        <f>INDEX('ONS data MYE 5'!$F$6:$F$445, MATCH($B249,'ONS data MYE 5'!$B$6:$B$445,0))</f>
        <v>4186</v>
      </c>
      <c r="F249" s="32">
        <f t="shared" si="6"/>
        <v>8.3395009030059448</v>
      </c>
      <c r="G249" s="32">
        <f t="shared" si="7"/>
        <v>69.547275311236973</v>
      </c>
      <c r="H249" s="32">
        <f>INDEX('Mapping waste'!$D$5:$M$352,MATCH($B249,'Mapping waste'!$B$5:$B$352,0),MATCH(H$3,'Mapping waste'!$D$4:$M$4,0))*$D249</f>
        <v>0</v>
      </c>
      <c r="I249" s="32">
        <f>INDEX('Mapping waste'!$D$5:$M$352,MATCH($B249,'Mapping waste'!$B$5:$B$352,0),MATCH(I$3,'Mapping waste'!$D$4:$M$4,0))*$D249</f>
        <v>0</v>
      </c>
      <c r="J249" s="32">
        <f>INDEX('Mapping waste'!$D$5:$M$352,MATCH($B249,'Mapping waste'!$B$5:$B$352,0),MATCH(J$3,'Mapping waste'!$D$4:$M$4,0))*$D249</f>
        <v>0</v>
      </c>
      <c r="K249" s="32">
        <f>INDEX('Mapping waste'!$D$5:$M$352,MATCH($B249,'Mapping waste'!$B$5:$B$352,0),MATCH(K$3,'Mapping waste'!$D$4:$M$4,0))*$D249</f>
        <v>0</v>
      </c>
      <c r="L249" s="32">
        <f>INDEX('Mapping waste'!$D$5:$M$352,MATCH($B249,'Mapping waste'!$B$5:$B$352,0),MATCH(L$3,'Mapping waste'!$D$4:$M$4,0))*$D249</f>
        <v>0</v>
      </c>
      <c r="M249" s="32">
        <f>INDEX('Mapping waste'!$D$5:$M$352,MATCH($B249,'Mapping waste'!$B$5:$B$352,0),MATCH(M$3,'Mapping waste'!$D$4:$M$4,0))*$D249</f>
        <v>0</v>
      </c>
      <c r="N249" s="32">
        <f>INDEX('Mapping waste'!$D$5:$M$352,MATCH($B249,'Mapping waste'!$B$5:$B$352,0),MATCH(N$3,'Mapping waste'!$D$4:$M$4,0))*$D249</f>
        <v>0</v>
      </c>
      <c r="O249" s="32">
        <f>INDEX('Mapping waste'!$D$5:$M$352,MATCH($B249,'Mapping waste'!$B$5:$B$352,0),MATCH(O$3,'Mapping waste'!$D$4:$M$4,0))*$D249</f>
        <v>0</v>
      </c>
      <c r="P249" s="32">
        <f>INDEX('Mapping waste'!$D$5:$M$352,MATCH($B249,'Mapping waste'!$B$5:$B$352,0),MATCH(P$3,'Mapping waste'!$D$4:$M$4,0))*$D249</f>
        <v>459252</v>
      </c>
      <c r="Q249" s="32">
        <f>INDEX('Mapping waste'!$D$5:$M$352,MATCH($B249,'Mapping waste'!$B$5:$B$352,0),MATCH(Q$3,'Mapping waste'!$D$4:$M$4,0))*$D249</f>
        <v>0</v>
      </c>
    </row>
    <row r="250" spans="1:17" x14ac:dyDescent="0.45">
      <c r="A250" s="10" t="s">
        <v>166</v>
      </c>
      <c r="B250" s="10" t="s">
        <v>167</v>
      </c>
      <c r="C250" s="10" t="s">
        <v>5</v>
      </c>
      <c r="D250" s="32">
        <f>INDEX('ONS data MYE 5'!$E$6:$E$445, MATCH($B250,'ONS data MYE 5'!$B$6:$B$445,0))</f>
        <v>212834</v>
      </c>
      <c r="E250" s="32">
        <f>INDEX('ONS data MYE 5'!$F$6:$F$445, MATCH($B250,'ONS data MYE 5'!$B$6:$B$445,0))</f>
        <v>569</v>
      </c>
      <c r="F250" s="32">
        <f t="shared" si="6"/>
        <v>6.3438804341263308</v>
      </c>
      <c r="G250" s="32">
        <f t="shared" si="7"/>
        <v>40.244818962490882</v>
      </c>
      <c r="H250" s="32">
        <f>INDEX('Mapping waste'!$D$5:$M$352,MATCH($B250,'Mapping waste'!$B$5:$B$352,0),MATCH(H$3,'Mapping waste'!$D$4:$M$4,0))*$D250</f>
        <v>0</v>
      </c>
      <c r="I250" s="32">
        <f>INDEX('Mapping waste'!$D$5:$M$352,MATCH($B250,'Mapping waste'!$B$5:$B$352,0),MATCH(I$3,'Mapping waste'!$D$4:$M$4,0))*$D250</f>
        <v>0</v>
      </c>
      <c r="J250" s="32">
        <f>INDEX('Mapping waste'!$D$5:$M$352,MATCH($B250,'Mapping waste'!$B$5:$B$352,0),MATCH(J$3,'Mapping waste'!$D$4:$M$4,0))*$D250</f>
        <v>0</v>
      </c>
      <c r="K250" s="32">
        <f>INDEX('Mapping waste'!$D$5:$M$352,MATCH($B250,'Mapping waste'!$B$5:$B$352,0),MATCH(K$3,'Mapping waste'!$D$4:$M$4,0))*$D250</f>
        <v>0</v>
      </c>
      <c r="L250" s="32">
        <f>INDEX('Mapping waste'!$D$5:$M$352,MATCH($B250,'Mapping waste'!$B$5:$B$352,0),MATCH(L$3,'Mapping waste'!$D$4:$M$4,0))*$D250</f>
        <v>0</v>
      </c>
      <c r="M250" s="32">
        <f>INDEX('Mapping waste'!$D$5:$M$352,MATCH($B250,'Mapping waste'!$B$5:$B$352,0),MATCH(M$3,'Mapping waste'!$D$4:$M$4,0))*$D250</f>
        <v>0</v>
      </c>
      <c r="N250" s="32">
        <f>INDEX('Mapping waste'!$D$5:$M$352,MATCH($B250,'Mapping waste'!$B$5:$B$352,0),MATCH(N$3,'Mapping waste'!$D$4:$M$4,0))*$D250</f>
        <v>0</v>
      </c>
      <c r="O250" s="32">
        <f>INDEX('Mapping waste'!$D$5:$M$352,MATCH($B250,'Mapping waste'!$B$5:$B$352,0),MATCH(O$3,'Mapping waste'!$D$4:$M$4,0))*$D250</f>
        <v>0</v>
      </c>
      <c r="P250" s="32">
        <f>INDEX('Mapping waste'!$D$5:$M$352,MATCH($B250,'Mapping waste'!$B$5:$B$352,0),MATCH(P$3,'Mapping waste'!$D$4:$M$4,0))*$D250</f>
        <v>212834</v>
      </c>
      <c r="Q250" s="32">
        <f>INDEX('Mapping waste'!$D$5:$M$352,MATCH($B250,'Mapping waste'!$B$5:$B$352,0),MATCH(Q$3,'Mapping waste'!$D$4:$M$4,0))*$D250</f>
        <v>0</v>
      </c>
    </row>
    <row r="251" spans="1:17" x14ac:dyDescent="0.45">
      <c r="A251" s="10" t="s">
        <v>168</v>
      </c>
      <c r="B251" s="10" t="s">
        <v>169</v>
      </c>
      <c r="C251" s="10" t="s">
        <v>5</v>
      </c>
      <c r="D251" s="32">
        <f>INDEX('ONS data MYE 5'!$E$6:$E$445, MATCH($B251,'ONS data MYE 5'!$B$6:$B$445,0))</f>
        <v>279027</v>
      </c>
      <c r="E251" s="32">
        <f>INDEX('ONS data MYE 5'!$F$6:$F$445, MATCH($B251,'ONS data MYE 5'!$B$6:$B$445,0))</f>
        <v>561</v>
      </c>
      <c r="F251" s="32">
        <f t="shared" si="6"/>
        <v>6.329720905522696</v>
      </c>
      <c r="G251" s="32">
        <f t="shared" si="7"/>
        <v>40.065366741811062</v>
      </c>
      <c r="H251" s="32">
        <f>INDEX('Mapping waste'!$D$5:$M$352,MATCH($B251,'Mapping waste'!$B$5:$B$352,0),MATCH(H$3,'Mapping waste'!$D$4:$M$4,0))*$D251</f>
        <v>0</v>
      </c>
      <c r="I251" s="32">
        <f>INDEX('Mapping waste'!$D$5:$M$352,MATCH($B251,'Mapping waste'!$B$5:$B$352,0),MATCH(I$3,'Mapping waste'!$D$4:$M$4,0))*$D251</f>
        <v>0</v>
      </c>
      <c r="J251" s="32">
        <f>INDEX('Mapping waste'!$D$5:$M$352,MATCH($B251,'Mapping waste'!$B$5:$B$352,0),MATCH(J$3,'Mapping waste'!$D$4:$M$4,0))*$D251</f>
        <v>0</v>
      </c>
      <c r="K251" s="32">
        <f>INDEX('Mapping waste'!$D$5:$M$352,MATCH($B251,'Mapping waste'!$B$5:$B$352,0),MATCH(K$3,'Mapping waste'!$D$4:$M$4,0))*$D251</f>
        <v>0</v>
      </c>
      <c r="L251" s="32">
        <f>INDEX('Mapping waste'!$D$5:$M$352,MATCH($B251,'Mapping waste'!$B$5:$B$352,0),MATCH(L$3,'Mapping waste'!$D$4:$M$4,0))*$D251</f>
        <v>0</v>
      </c>
      <c r="M251" s="32">
        <f>INDEX('Mapping waste'!$D$5:$M$352,MATCH($B251,'Mapping waste'!$B$5:$B$352,0),MATCH(M$3,'Mapping waste'!$D$4:$M$4,0))*$D251</f>
        <v>0</v>
      </c>
      <c r="N251" s="32">
        <f>INDEX('Mapping waste'!$D$5:$M$352,MATCH($B251,'Mapping waste'!$B$5:$B$352,0),MATCH(N$3,'Mapping waste'!$D$4:$M$4,0))*$D251</f>
        <v>0</v>
      </c>
      <c r="O251" s="32">
        <f>INDEX('Mapping waste'!$D$5:$M$352,MATCH($B251,'Mapping waste'!$B$5:$B$352,0),MATCH(O$3,'Mapping waste'!$D$4:$M$4,0))*$D251</f>
        <v>0</v>
      </c>
      <c r="P251" s="32">
        <f>INDEX('Mapping waste'!$D$5:$M$352,MATCH($B251,'Mapping waste'!$B$5:$B$352,0),MATCH(P$3,'Mapping waste'!$D$4:$M$4,0))*$D251</f>
        <v>279027</v>
      </c>
      <c r="Q251" s="32">
        <f>INDEX('Mapping waste'!$D$5:$M$352,MATCH($B251,'Mapping waste'!$B$5:$B$352,0),MATCH(Q$3,'Mapping waste'!$D$4:$M$4,0))*$D251</f>
        <v>0</v>
      </c>
    </row>
    <row r="252" spans="1:17" x14ac:dyDescent="0.45">
      <c r="A252" s="10" t="s">
        <v>170</v>
      </c>
      <c r="B252" s="10" t="s">
        <v>171</v>
      </c>
      <c r="C252" s="10" t="s">
        <v>5</v>
      </c>
      <c r="D252" s="32">
        <f>INDEX('ONS data MYE 5'!$E$6:$E$445, MATCH($B252,'ONS data MYE 5'!$B$6:$B$445,0))</f>
        <v>113513</v>
      </c>
      <c r="E252" s="32">
        <f>INDEX('ONS data MYE 5'!$F$6:$F$445, MATCH($B252,'ONS data MYE 5'!$B$6:$B$445,0))</f>
        <v>154</v>
      </c>
      <c r="F252" s="32">
        <f t="shared" si="6"/>
        <v>5.0369526024136295</v>
      </c>
      <c r="G252" s="32">
        <f t="shared" si="7"/>
        <v>25.370891518961436</v>
      </c>
      <c r="H252" s="32">
        <f>INDEX('Mapping waste'!$D$5:$M$352,MATCH($B252,'Mapping waste'!$B$5:$B$352,0),MATCH(H$3,'Mapping waste'!$D$4:$M$4,0))*$D252</f>
        <v>0</v>
      </c>
      <c r="I252" s="32">
        <f>INDEX('Mapping waste'!$D$5:$M$352,MATCH($B252,'Mapping waste'!$B$5:$B$352,0),MATCH(I$3,'Mapping waste'!$D$4:$M$4,0))*$D252</f>
        <v>0</v>
      </c>
      <c r="J252" s="32">
        <f>INDEX('Mapping waste'!$D$5:$M$352,MATCH($B252,'Mapping waste'!$B$5:$B$352,0),MATCH(J$3,'Mapping waste'!$D$4:$M$4,0))*$D252</f>
        <v>0</v>
      </c>
      <c r="K252" s="32">
        <f>INDEX('Mapping waste'!$D$5:$M$352,MATCH($B252,'Mapping waste'!$B$5:$B$352,0),MATCH(K$3,'Mapping waste'!$D$4:$M$4,0))*$D252</f>
        <v>0</v>
      </c>
      <c r="L252" s="32">
        <f>INDEX('Mapping waste'!$D$5:$M$352,MATCH($B252,'Mapping waste'!$B$5:$B$352,0),MATCH(L$3,'Mapping waste'!$D$4:$M$4,0))*$D252</f>
        <v>0</v>
      </c>
      <c r="M252" s="32">
        <f>INDEX('Mapping waste'!$D$5:$M$352,MATCH($B252,'Mapping waste'!$B$5:$B$352,0),MATCH(M$3,'Mapping waste'!$D$4:$M$4,0))*$D252</f>
        <v>0</v>
      </c>
      <c r="N252" s="32">
        <f>INDEX('Mapping waste'!$D$5:$M$352,MATCH($B252,'Mapping waste'!$B$5:$B$352,0),MATCH(N$3,'Mapping waste'!$D$4:$M$4,0))*$D252</f>
        <v>0</v>
      </c>
      <c r="O252" s="32">
        <f>INDEX('Mapping waste'!$D$5:$M$352,MATCH($B252,'Mapping waste'!$B$5:$B$352,0),MATCH(O$3,'Mapping waste'!$D$4:$M$4,0))*$D252</f>
        <v>0</v>
      </c>
      <c r="P252" s="32">
        <f>INDEX('Mapping waste'!$D$5:$M$352,MATCH($B252,'Mapping waste'!$B$5:$B$352,0),MATCH(P$3,'Mapping waste'!$D$4:$M$4,0))*$D252</f>
        <v>113513</v>
      </c>
      <c r="Q252" s="32">
        <f>INDEX('Mapping waste'!$D$5:$M$352,MATCH($B252,'Mapping waste'!$B$5:$B$352,0),MATCH(Q$3,'Mapping waste'!$D$4:$M$4,0))*$D252</f>
        <v>0</v>
      </c>
    </row>
    <row r="253" spans="1:17" x14ac:dyDescent="0.45">
      <c r="A253" s="10" t="s">
        <v>255</v>
      </c>
      <c r="B253" s="10" t="s">
        <v>256</v>
      </c>
      <c r="C253" s="10" t="s">
        <v>5</v>
      </c>
      <c r="D253" s="32">
        <f>INDEX('ONS data MYE 5'!$E$6:$E$445, MATCH($B253,'ONS data MYE 5'!$B$6:$B$445,0))</f>
        <v>117128</v>
      </c>
      <c r="E253" s="32">
        <f>INDEX('ONS data MYE 5'!$F$6:$F$445, MATCH($B253,'ONS data MYE 5'!$B$6:$B$445,0))</f>
        <v>2514</v>
      </c>
      <c r="F253" s="32">
        <f t="shared" si="6"/>
        <v>7.8296303891501928</v>
      </c>
      <c r="G253" s="32">
        <f t="shared" si="7"/>
        <v>61.303112030704199</v>
      </c>
      <c r="H253" s="32">
        <f>INDEX('Mapping waste'!$D$5:$M$352,MATCH($B253,'Mapping waste'!$B$5:$B$352,0),MATCH(H$3,'Mapping waste'!$D$4:$M$4,0))*$D253</f>
        <v>0</v>
      </c>
      <c r="I253" s="32">
        <f>INDEX('Mapping waste'!$D$5:$M$352,MATCH($B253,'Mapping waste'!$B$5:$B$352,0),MATCH(I$3,'Mapping waste'!$D$4:$M$4,0))*$D253</f>
        <v>0</v>
      </c>
      <c r="J253" s="32">
        <f>INDEX('Mapping waste'!$D$5:$M$352,MATCH($B253,'Mapping waste'!$B$5:$B$352,0),MATCH(J$3,'Mapping waste'!$D$4:$M$4,0))*$D253</f>
        <v>0</v>
      </c>
      <c r="K253" s="32">
        <f>INDEX('Mapping waste'!$D$5:$M$352,MATCH($B253,'Mapping waste'!$B$5:$B$352,0),MATCH(K$3,'Mapping waste'!$D$4:$M$4,0))*$D253</f>
        <v>0</v>
      </c>
      <c r="L253" s="32">
        <f>INDEX('Mapping waste'!$D$5:$M$352,MATCH($B253,'Mapping waste'!$B$5:$B$352,0),MATCH(L$3,'Mapping waste'!$D$4:$M$4,0))*$D253</f>
        <v>117128</v>
      </c>
      <c r="M253" s="32">
        <f>INDEX('Mapping waste'!$D$5:$M$352,MATCH($B253,'Mapping waste'!$B$5:$B$352,0),MATCH(M$3,'Mapping waste'!$D$4:$M$4,0))*$D253</f>
        <v>0</v>
      </c>
      <c r="N253" s="32">
        <f>INDEX('Mapping waste'!$D$5:$M$352,MATCH($B253,'Mapping waste'!$B$5:$B$352,0),MATCH(N$3,'Mapping waste'!$D$4:$M$4,0))*$D253</f>
        <v>0</v>
      </c>
      <c r="O253" s="32">
        <f>INDEX('Mapping waste'!$D$5:$M$352,MATCH($B253,'Mapping waste'!$B$5:$B$352,0),MATCH(O$3,'Mapping waste'!$D$4:$M$4,0))*$D253</f>
        <v>0</v>
      </c>
      <c r="P253" s="32">
        <f>INDEX('Mapping waste'!$D$5:$M$352,MATCH($B253,'Mapping waste'!$B$5:$B$352,0),MATCH(P$3,'Mapping waste'!$D$4:$M$4,0))*$D253</f>
        <v>0</v>
      </c>
      <c r="Q253" s="32">
        <f>INDEX('Mapping waste'!$D$5:$M$352,MATCH($B253,'Mapping waste'!$B$5:$B$352,0),MATCH(Q$3,'Mapping waste'!$D$4:$M$4,0))*$D253</f>
        <v>0</v>
      </c>
    </row>
    <row r="254" spans="1:17" x14ac:dyDescent="0.45">
      <c r="A254" s="10" t="s">
        <v>257</v>
      </c>
      <c r="B254" s="10" t="s">
        <v>258</v>
      </c>
      <c r="C254" s="10" t="s">
        <v>5</v>
      </c>
      <c r="D254" s="32">
        <f>INDEX('ONS data MYE 5'!$E$6:$E$445, MATCH($B254,'ONS data MYE 5'!$B$6:$B$445,0))</f>
        <v>85957</v>
      </c>
      <c r="E254" s="32">
        <f>INDEX('ONS data MYE 5'!$F$6:$F$445, MATCH($B254,'ONS data MYE 5'!$B$6:$B$445,0))</f>
        <v>163</v>
      </c>
      <c r="F254" s="32">
        <f t="shared" si="6"/>
        <v>5.0937502008067623</v>
      </c>
      <c r="G254" s="32">
        <f t="shared" si="7"/>
        <v>25.946291108218933</v>
      </c>
      <c r="H254" s="32">
        <f>INDEX('Mapping waste'!$D$5:$M$352,MATCH($B254,'Mapping waste'!$B$5:$B$352,0),MATCH(H$3,'Mapping waste'!$D$4:$M$4,0))*$D254</f>
        <v>0</v>
      </c>
      <c r="I254" s="32">
        <f>INDEX('Mapping waste'!$D$5:$M$352,MATCH($B254,'Mapping waste'!$B$5:$B$352,0),MATCH(I$3,'Mapping waste'!$D$4:$M$4,0))*$D254</f>
        <v>0</v>
      </c>
      <c r="J254" s="32">
        <f>INDEX('Mapping waste'!$D$5:$M$352,MATCH($B254,'Mapping waste'!$B$5:$B$352,0),MATCH(J$3,'Mapping waste'!$D$4:$M$4,0))*$D254</f>
        <v>0</v>
      </c>
      <c r="K254" s="32">
        <f>INDEX('Mapping waste'!$D$5:$M$352,MATCH($B254,'Mapping waste'!$B$5:$B$352,0),MATCH(K$3,'Mapping waste'!$D$4:$M$4,0))*$D254</f>
        <v>0</v>
      </c>
      <c r="L254" s="32">
        <f>INDEX('Mapping waste'!$D$5:$M$352,MATCH($B254,'Mapping waste'!$B$5:$B$352,0),MATCH(L$3,'Mapping waste'!$D$4:$M$4,0))*$D254</f>
        <v>65327.32</v>
      </c>
      <c r="M254" s="32">
        <f>INDEX('Mapping waste'!$D$5:$M$352,MATCH($B254,'Mapping waste'!$B$5:$B$352,0),MATCH(M$3,'Mapping waste'!$D$4:$M$4,0))*$D254</f>
        <v>0</v>
      </c>
      <c r="N254" s="32">
        <f>INDEX('Mapping waste'!$D$5:$M$352,MATCH($B254,'Mapping waste'!$B$5:$B$352,0),MATCH(N$3,'Mapping waste'!$D$4:$M$4,0))*$D254</f>
        <v>0</v>
      </c>
      <c r="O254" s="32">
        <f>INDEX('Mapping waste'!$D$5:$M$352,MATCH($B254,'Mapping waste'!$B$5:$B$352,0),MATCH(O$3,'Mapping waste'!$D$4:$M$4,0))*$D254</f>
        <v>20629.68</v>
      </c>
      <c r="P254" s="32">
        <f>INDEX('Mapping waste'!$D$5:$M$352,MATCH($B254,'Mapping waste'!$B$5:$B$352,0),MATCH(P$3,'Mapping waste'!$D$4:$M$4,0))*$D254</f>
        <v>0</v>
      </c>
      <c r="Q254" s="32">
        <f>INDEX('Mapping waste'!$D$5:$M$352,MATCH($B254,'Mapping waste'!$B$5:$B$352,0),MATCH(Q$3,'Mapping waste'!$D$4:$M$4,0))*$D254</f>
        <v>0</v>
      </c>
    </row>
    <row r="255" spans="1:17" x14ac:dyDescent="0.45">
      <c r="A255" s="10" t="s">
        <v>259</v>
      </c>
      <c r="B255" s="10" t="s">
        <v>260</v>
      </c>
      <c r="C255" s="10" t="s">
        <v>5</v>
      </c>
      <c r="D255" s="32">
        <f>INDEX('ONS data MYE 5'!$E$6:$E$445, MATCH($B255,'ONS data MYE 5'!$B$6:$B$445,0))</f>
        <v>129083</v>
      </c>
      <c r="E255" s="32">
        <f>INDEX('ONS data MYE 5'!$F$6:$F$445, MATCH($B255,'ONS data MYE 5'!$B$6:$B$445,0))</f>
        <v>3183</v>
      </c>
      <c r="F255" s="32">
        <f t="shared" si="6"/>
        <v>8.065579427282092</v>
      </c>
      <c r="G255" s="32">
        <f t="shared" si="7"/>
        <v>65.053571497796113</v>
      </c>
      <c r="H255" s="32">
        <f>INDEX('Mapping waste'!$D$5:$M$352,MATCH($B255,'Mapping waste'!$B$5:$B$352,0),MATCH(H$3,'Mapping waste'!$D$4:$M$4,0))*$D255</f>
        <v>0</v>
      </c>
      <c r="I255" s="32">
        <f>INDEX('Mapping waste'!$D$5:$M$352,MATCH($B255,'Mapping waste'!$B$5:$B$352,0),MATCH(I$3,'Mapping waste'!$D$4:$M$4,0))*$D255</f>
        <v>0</v>
      </c>
      <c r="J255" s="32">
        <f>INDEX('Mapping waste'!$D$5:$M$352,MATCH($B255,'Mapping waste'!$B$5:$B$352,0),MATCH(J$3,'Mapping waste'!$D$4:$M$4,0))*$D255</f>
        <v>0</v>
      </c>
      <c r="K255" s="32">
        <f>INDEX('Mapping waste'!$D$5:$M$352,MATCH($B255,'Mapping waste'!$B$5:$B$352,0),MATCH(K$3,'Mapping waste'!$D$4:$M$4,0))*$D255</f>
        <v>0</v>
      </c>
      <c r="L255" s="32">
        <f>INDEX('Mapping waste'!$D$5:$M$352,MATCH($B255,'Mapping waste'!$B$5:$B$352,0),MATCH(L$3,'Mapping waste'!$D$4:$M$4,0))*$D255</f>
        <v>129083</v>
      </c>
      <c r="M255" s="32">
        <f>INDEX('Mapping waste'!$D$5:$M$352,MATCH($B255,'Mapping waste'!$B$5:$B$352,0),MATCH(M$3,'Mapping waste'!$D$4:$M$4,0))*$D255</f>
        <v>0</v>
      </c>
      <c r="N255" s="32">
        <f>INDEX('Mapping waste'!$D$5:$M$352,MATCH($B255,'Mapping waste'!$B$5:$B$352,0),MATCH(N$3,'Mapping waste'!$D$4:$M$4,0))*$D255</f>
        <v>0</v>
      </c>
      <c r="O255" s="32">
        <f>INDEX('Mapping waste'!$D$5:$M$352,MATCH($B255,'Mapping waste'!$B$5:$B$352,0),MATCH(O$3,'Mapping waste'!$D$4:$M$4,0))*$D255</f>
        <v>0</v>
      </c>
      <c r="P255" s="32">
        <f>INDEX('Mapping waste'!$D$5:$M$352,MATCH($B255,'Mapping waste'!$B$5:$B$352,0),MATCH(P$3,'Mapping waste'!$D$4:$M$4,0))*$D255</f>
        <v>0</v>
      </c>
      <c r="Q255" s="32">
        <f>INDEX('Mapping waste'!$D$5:$M$352,MATCH($B255,'Mapping waste'!$B$5:$B$352,0),MATCH(Q$3,'Mapping waste'!$D$4:$M$4,0))*$D255</f>
        <v>0</v>
      </c>
    </row>
    <row r="256" spans="1:17" x14ac:dyDescent="0.45">
      <c r="A256" s="10" t="s">
        <v>261</v>
      </c>
      <c r="B256" s="10" t="s">
        <v>262</v>
      </c>
      <c r="C256" s="10" t="s">
        <v>5</v>
      </c>
      <c r="D256" s="32">
        <f>INDEX('ONS data MYE 5'!$E$6:$E$445, MATCH($B256,'ONS data MYE 5'!$B$6:$B$445,0))</f>
        <v>118130</v>
      </c>
      <c r="E256" s="32">
        <f>INDEX('ONS data MYE 5'!$F$6:$F$445, MATCH($B256,'ONS data MYE 5'!$B$6:$B$445,0))</f>
        <v>256</v>
      </c>
      <c r="F256" s="32">
        <f t="shared" si="6"/>
        <v>5.5451774444795623</v>
      </c>
      <c r="G256" s="32">
        <f t="shared" si="7"/>
        <v>30.748992890764889</v>
      </c>
      <c r="H256" s="32">
        <f>INDEX('Mapping waste'!$D$5:$M$352,MATCH($B256,'Mapping waste'!$B$5:$B$352,0),MATCH(H$3,'Mapping waste'!$D$4:$M$4,0))*$D256</f>
        <v>0</v>
      </c>
      <c r="I256" s="32">
        <f>INDEX('Mapping waste'!$D$5:$M$352,MATCH($B256,'Mapping waste'!$B$5:$B$352,0),MATCH(I$3,'Mapping waste'!$D$4:$M$4,0))*$D256</f>
        <v>0</v>
      </c>
      <c r="J256" s="32">
        <f>INDEX('Mapping waste'!$D$5:$M$352,MATCH($B256,'Mapping waste'!$B$5:$B$352,0),MATCH(J$3,'Mapping waste'!$D$4:$M$4,0))*$D256</f>
        <v>0</v>
      </c>
      <c r="K256" s="32">
        <f>INDEX('Mapping waste'!$D$5:$M$352,MATCH($B256,'Mapping waste'!$B$5:$B$352,0),MATCH(K$3,'Mapping waste'!$D$4:$M$4,0))*$D256</f>
        <v>0</v>
      </c>
      <c r="L256" s="32">
        <f>INDEX('Mapping waste'!$D$5:$M$352,MATCH($B256,'Mapping waste'!$B$5:$B$352,0),MATCH(L$3,'Mapping waste'!$D$4:$M$4,0))*$D256</f>
        <v>102773.1</v>
      </c>
      <c r="M256" s="32">
        <f>INDEX('Mapping waste'!$D$5:$M$352,MATCH($B256,'Mapping waste'!$B$5:$B$352,0),MATCH(M$3,'Mapping waste'!$D$4:$M$4,0))*$D256</f>
        <v>0</v>
      </c>
      <c r="N256" s="32">
        <f>INDEX('Mapping waste'!$D$5:$M$352,MATCH($B256,'Mapping waste'!$B$5:$B$352,0),MATCH(N$3,'Mapping waste'!$D$4:$M$4,0))*$D256</f>
        <v>0</v>
      </c>
      <c r="O256" s="32">
        <f>INDEX('Mapping waste'!$D$5:$M$352,MATCH($B256,'Mapping waste'!$B$5:$B$352,0),MATCH(O$3,'Mapping waste'!$D$4:$M$4,0))*$D256</f>
        <v>0</v>
      </c>
      <c r="P256" s="32">
        <f>INDEX('Mapping waste'!$D$5:$M$352,MATCH($B256,'Mapping waste'!$B$5:$B$352,0),MATCH(P$3,'Mapping waste'!$D$4:$M$4,0))*$D256</f>
        <v>15356.9</v>
      </c>
      <c r="Q256" s="32">
        <f>INDEX('Mapping waste'!$D$5:$M$352,MATCH($B256,'Mapping waste'!$B$5:$B$352,0),MATCH(Q$3,'Mapping waste'!$D$4:$M$4,0))*$D256</f>
        <v>0</v>
      </c>
    </row>
    <row r="257" spans="1:17" x14ac:dyDescent="0.45">
      <c r="A257" s="10" t="s">
        <v>263</v>
      </c>
      <c r="B257" s="10" t="s">
        <v>264</v>
      </c>
      <c r="C257" s="10" t="s">
        <v>5</v>
      </c>
      <c r="D257" s="32">
        <f>INDEX('ONS data MYE 5'!$E$6:$E$445, MATCH($B257,'ONS data MYE 5'!$B$6:$B$445,0))</f>
        <v>90332</v>
      </c>
      <c r="E257" s="32">
        <f>INDEX('ONS data MYE 5'!$F$6:$F$445, MATCH($B257,'ONS data MYE 5'!$B$6:$B$445,0))</f>
        <v>218</v>
      </c>
      <c r="F257" s="32">
        <f t="shared" si="6"/>
        <v>5.3844950627890888</v>
      </c>
      <c r="G257" s="32">
        <f t="shared" si="7"/>
        <v>28.992787081200074</v>
      </c>
      <c r="H257" s="32">
        <f>INDEX('Mapping waste'!$D$5:$M$352,MATCH($B257,'Mapping waste'!$B$5:$B$352,0),MATCH(H$3,'Mapping waste'!$D$4:$M$4,0))*$D257</f>
        <v>0</v>
      </c>
      <c r="I257" s="32">
        <f>INDEX('Mapping waste'!$D$5:$M$352,MATCH($B257,'Mapping waste'!$B$5:$B$352,0),MATCH(I$3,'Mapping waste'!$D$4:$M$4,0))*$D257</f>
        <v>0</v>
      </c>
      <c r="J257" s="32">
        <f>INDEX('Mapping waste'!$D$5:$M$352,MATCH($B257,'Mapping waste'!$B$5:$B$352,0),MATCH(J$3,'Mapping waste'!$D$4:$M$4,0))*$D257</f>
        <v>0</v>
      </c>
      <c r="K257" s="32">
        <f>INDEX('Mapping waste'!$D$5:$M$352,MATCH($B257,'Mapping waste'!$B$5:$B$352,0),MATCH(K$3,'Mapping waste'!$D$4:$M$4,0))*$D257</f>
        <v>0</v>
      </c>
      <c r="L257" s="32">
        <f>INDEX('Mapping waste'!$D$5:$M$352,MATCH($B257,'Mapping waste'!$B$5:$B$352,0),MATCH(L$3,'Mapping waste'!$D$4:$M$4,0))*$D257</f>
        <v>90332</v>
      </c>
      <c r="M257" s="32">
        <f>INDEX('Mapping waste'!$D$5:$M$352,MATCH($B257,'Mapping waste'!$B$5:$B$352,0),MATCH(M$3,'Mapping waste'!$D$4:$M$4,0))*$D257</f>
        <v>0</v>
      </c>
      <c r="N257" s="32">
        <f>INDEX('Mapping waste'!$D$5:$M$352,MATCH($B257,'Mapping waste'!$B$5:$B$352,0),MATCH(N$3,'Mapping waste'!$D$4:$M$4,0))*$D257</f>
        <v>0</v>
      </c>
      <c r="O257" s="32">
        <f>INDEX('Mapping waste'!$D$5:$M$352,MATCH($B257,'Mapping waste'!$B$5:$B$352,0),MATCH(O$3,'Mapping waste'!$D$4:$M$4,0))*$D257</f>
        <v>0</v>
      </c>
      <c r="P257" s="32">
        <f>INDEX('Mapping waste'!$D$5:$M$352,MATCH($B257,'Mapping waste'!$B$5:$B$352,0),MATCH(P$3,'Mapping waste'!$D$4:$M$4,0))*$D257</f>
        <v>0</v>
      </c>
      <c r="Q257" s="32">
        <f>INDEX('Mapping waste'!$D$5:$M$352,MATCH($B257,'Mapping waste'!$B$5:$B$352,0),MATCH(Q$3,'Mapping waste'!$D$4:$M$4,0))*$D257</f>
        <v>0</v>
      </c>
    </row>
    <row r="258" spans="1:17" x14ac:dyDescent="0.45">
      <c r="A258" s="10" t="s">
        <v>377</v>
      </c>
      <c r="B258" s="10" t="s">
        <v>378</v>
      </c>
      <c r="C258" s="10" t="s">
        <v>5</v>
      </c>
      <c r="D258" s="32">
        <f>INDEX('ONS data MYE 5'!$E$6:$E$445, MATCH($B258,'ONS data MYE 5'!$B$6:$B$445,0))</f>
        <v>263070</v>
      </c>
      <c r="E258" s="32">
        <f>INDEX('ONS data MYE 5'!$F$6:$F$445, MATCH($B258,'ONS data MYE 5'!$B$6:$B$445,0))</f>
        <v>3295</v>
      </c>
      <c r="F258" s="32">
        <f t="shared" si="6"/>
        <v>8.1001614469366068</v>
      </c>
      <c r="G258" s="32">
        <f t="shared" si="7"/>
        <v>65.612615466438143</v>
      </c>
      <c r="H258" s="32">
        <f>INDEX('Mapping waste'!$D$5:$M$352,MATCH($B258,'Mapping waste'!$B$5:$B$352,0),MATCH(H$3,'Mapping waste'!$D$4:$M$4,0))*$D258</f>
        <v>0</v>
      </c>
      <c r="I258" s="32">
        <f>INDEX('Mapping waste'!$D$5:$M$352,MATCH($B258,'Mapping waste'!$B$5:$B$352,0),MATCH(I$3,'Mapping waste'!$D$4:$M$4,0))*$D258</f>
        <v>0</v>
      </c>
      <c r="J258" s="32">
        <f>INDEX('Mapping waste'!$D$5:$M$352,MATCH($B258,'Mapping waste'!$B$5:$B$352,0),MATCH(J$3,'Mapping waste'!$D$4:$M$4,0))*$D258</f>
        <v>0</v>
      </c>
      <c r="K258" s="32">
        <f>INDEX('Mapping waste'!$D$5:$M$352,MATCH($B258,'Mapping waste'!$B$5:$B$352,0),MATCH(K$3,'Mapping waste'!$D$4:$M$4,0))*$D258</f>
        <v>0</v>
      </c>
      <c r="L258" s="32">
        <f>INDEX('Mapping waste'!$D$5:$M$352,MATCH($B258,'Mapping waste'!$B$5:$B$352,0),MATCH(L$3,'Mapping waste'!$D$4:$M$4,0))*$D258</f>
        <v>0</v>
      </c>
      <c r="M258" s="32">
        <f>INDEX('Mapping waste'!$D$5:$M$352,MATCH($B258,'Mapping waste'!$B$5:$B$352,0),MATCH(M$3,'Mapping waste'!$D$4:$M$4,0))*$D258</f>
        <v>263070</v>
      </c>
      <c r="N258" s="32">
        <f>INDEX('Mapping waste'!$D$5:$M$352,MATCH($B258,'Mapping waste'!$B$5:$B$352,0),MATCH(N$3,'Mapping waste'!$D$4:$M$4,0))*$D258</f>
        <v>0</v>
      </c>
      <c r="O258" s="32">
        <f>INDEX('Mapping waste'!$D$5:$M$352,MATCH($B258,'Mapping waste'!$B$5:$B$352,0),MATCH(O$3,'Mapping waste'!$D$4:$M$4,0))*$D258</f>
        <v>0</v>
      </c>
      <c r="P258" s="32">
        <f>INDEX('Mapping waste'!$D$5:$M$352,MATCH($B258,'Mapping waste'!$B$5:$B$352,0),MATCH(P$3,'Mapping waste'!$D$4:$M$4,0))*$D258</f>
        <v>0</v>
      </c>
      <c r="Q258" s="32">
        <f>INDEX('Mapping waste'!$D$5:$M$352,MATCH($B258,'Mapping waste'!$B$5:$B$352,0),MATCH(Q$3,'Mapping waste'!$D$4:$M$4,0))*$D258</f>
        <v>0</v>
      </c>
    </row>
    <row r="259" spans="1:17" x14ac:dyDescent="0.45">
      <c r="A259" s="10" t="s">
        <v>379</v>
      </c>
      <c r="B259" s="10" t="s">
        <v>380</v>
      </c>
      <c r="C259" s="10" t="s">
        <v>5</v>
      </c>
      <c r="D259" s="32">
        <f>INDEX('ONS data MYE 5'!$E$6:$E$445, MATCH($B259,'ONS data MYE 5'!$B$6:$B$445,0))</f>
        <v>135247</v>
      </c>
      <c r="E259" s="32">
        <f>INDEX('ONS data MYE 5'!$F$6:$F$445, MATCH($B259,'ONS data MYE 5'!$B$6:$B$445,0))</f>
        <v>2150</v>
      </c>
      <c r="F259" s="32">
        <f t="shared" si="6"/>
        <v>7.6732231211217083</v>
      </c>
      <c r="G259" s="32">
        <f t="shared" si="7"/>
        <v>58.878353066516773</v>
      </c>
      <c r="H259" s="32">
        <f>INDEX('Mapping waste'!$D$5:$M$352,MATCH($B259,'Mapping waste'!$B$5:$B$352,0),MATCH(H$3,'Mapping waste'!$D$4:$M$4,0))*$D259</f>
        <v>0</v>
      </c>
      <c r="I259" s="32">
        <f>INDEX('Mapping waste'!$D$5:$M$352,MATCH($B259,'Mapping waste'!$B$5:$B$352,0),MATCH(I$3,'Mapping waste'!$D$4:$M$4,0))*$D259</f>
        <v>0</v>
      </c>
      <c r="J259" s="32">
        <f>INDEX('Mapping waste'!$D$5:$M$352,MATCH($B259,'Mapping waste'!$B$5:$B$352,0),MATCH(J$3,'Mapping waste'!$D$4:$M$4,0))*$D259</f>
        <v>0</v>
      </c>
      <c r="K259" s="32">
        <f>INDEX('Mapping waste'!$D$5:$M$352,MATCH($B259,'Mapping waste'!$B$5:$B$352,0),MATCH(K$3,'Mapping waste'!$D$4:$M$4,0))*$D259</f>
        <v>0</v>
      </c>
      <c r="L259" s="32">
        <f>INDEX('Mapping waste'!$D$5:$M$352,MATCH($B259,'Mapping waste'!$B$5:$B$352,0),MATCH(L$3,'Mapping waste'!$D$4:$M$4,0))*$D259</f>
        <v>0</v>
      </c>
      <c r="M259" s="32">
        <f>INDEX('Mapping waste'!$D$5:$M$352,MATCH($B259,'Mapping waste'!$B$5:$B$352,0),MATCH(M$3,'Mapping waste'!$D$4:$M$4,0))*$D259</f>
        <v>135247</v>
      </c>
      <c r="N259" s="32">
        <f>INDEX('Mapping waste'!$D$5:$M$352,MATCH($B259,'Mapping waste'!$B$5:$B$352,0),MATCH(N$3,'Mapping waste'!$D$4:$M$4,0))*$D259</f>
        <v>0</v>
      </c>
      <c r="O259" s="32">
        <f>INDEX('Mapping waste'!$D$5:$M$352,MATCH($B259,'Mapping waste'!$B$5:$B$352,0),MATCH(O$3,'Mapping waste'!$D$4:$M$4,0))*$D259</f>
        <v>0</v>
      </c>
      <c r="P259" s="32">
        <f>INDEX('Mapping waste'!$D$5:$M$352,MATCH($B259,'Mapping waste'!$B$5:$B$352,0),MATCH(P$3,'Mapping waste'!$D$4:$M$4,0))*$D259</f>
        <v>0</v>
      </c>
      <c r="Q259" s="32">
        <f>INDEX('Mapping waste'!$D$5:$M$352,MATCH($B259,'Mapping waste'!$B$5:$B$352,0),MATCH(Q$3,'Mapping waste'!$D$4:$M$4,0))*$D259</f>
        <v>0</v>
      </c>
    </row>
    <row r="260" spans="1:17" x14ac:dyDescent="0.45">
      <c r="A260" s="10" t="s">
        <v>381</v>
      </c>
      <c r="B260" s="10" t="s">
        <v>382</v>
      </c>
      <c r="C260" s="10" t="s">
        <v>5</v>
      </c>
      <c r="D260" s="32">
        <f>INDEX('ONS data MYE 5'!$E$6:$E$445, MATCH($B260,'ONS data MYE 5'!$B$6:$B$445,0))</f>
        <v>142265</v>
      </c>
      <c r="E260" s="32">
        <f>INDEX('ONS data MYE 5'!$F$6:$F$445, MATCH($B260,'ONS data MYE 5'!$B$6:$B$445,0))</f>
        <v>175</v>
      </c>
      <c r="F260" s="32">
        <f t="shared" si="6"/>
        <v>5.1647859739235145</v>
      </c>
      <c r="G260" s="32">
        <f t="shared" si="7"/>
        <v>26.675014156437065</v>
      </c>
      <c r="H260" s="32">
        <f>INDEX('Mapping waste'!$D$5:$M$352,MATCH($B260,'Mapping waste'!$B$5:$B$352,0),MATCH(H$3,'Mapping waste'!$D$4:$M$4,0))*$D260</f>
        <v>0</v>
      </c>
      <c r="I260" s="32">
        <f>INDEX('Mapping waste'!$D$5:$M$352,MATCH($B260,'Mapping waste'!$B$5:$B$352,0),MATCH(I$3,'Mapping waste'!$D$4:$M$4,0))*$D260</f>
        <v>0</v>
      </c>
      <c r="J260" s="32">
        <f>INDEX('Mapping waste'!$D$5:$M$352,MATCH($B260,'Mapping waste'!$B$5:$B$352,0),MATCH(J$3,'Mapping waste'!$D$4:$M$4,0))*$D260</f>
        <v>0</v>
      </c>
      <c r="K260" s="32">
        <f>INDEX('Mapping waste'!$D$5:$M$352,MATCH($B260,'Mapping waste'!$B$5:$B$352,0),MATCH(K$3,'Mapping waste'!$D$4:$M$4,0))*$D260</f>
        <v>0</v>
      </c>
      <c r="L260" s="32">
        <f>INDEX('Mapping waste'!$D$5:$M$352,MATCH($B260,'Mapping waste'!$B$5:$B$352,0),MATCH(L$3,'Mapping waste'!$D$4:$M$4,0))*$D260</f>
        <v>0</v>
      </c>
      <c r="M260" s="32">
        <f>INDEX('Mapping waste'!$D$5:$M$352,MATCH($B260,'Mapping waste'!$B$5:$B$352,0),MATCH(M$3,'Mapping waste'!$D$4:$M$4,0))*$D260</f>
        <v>142265</v>
      </c>
      <c r="N260" s="32">
        <f>INDEX('Mapping waste'!$D$5:$M$352,MATCH($B260,'Mapping waste'!$B$5:$B$352,0),MATCH(N$3,'Mapping waste'!$D$4:$M$4,0))*$D260</f>
        <v>0</v>
      </c>
      <c r="O260" s="32">
        <f>INDEX('Mapping waste'!$D$5:$M$352,MATCH($B260,'Mapping waste'!$B$5:$B$352,0),MATCH(O$3,'Mapping waste'!$D$4:$M$4,0))*$D260</f>
        <v>0</v>
      </c>
      <c r="P260" s="32">
        <f>INDEX('Mapping waste'!$D$5:$M$352,MATCH($B260,'Mapping waste'!$B$5:$B$352,0),MATCH(P$3,'Mapping waste'!$D$4:$M$4,0))*$D260</f>
        <v>0</v>
      </c>
      <c r="Q260" s="32">
        <f>INDEX('Mapping waste'!$D$5:$M$352,MATCH($B260,'Mapping waste'!$B$5:$B$352,0),MATCH(Q$3,'Mapping waste'!$D$4:$M$4,0))*$D260</f>
        <v>0</v>
      </c>
    </row>
    <row r="261" spans="1:17" x14ac:dyDescent="0.45">
      <c r="A261" s="10" t="s">
        <v>383</v>
      </c>
      <c r="B261" s="10" t="s">
        <v>384</v>
      </c>
      <c r="C261" s="10" t="s">
        <v>5</v>
      </c>
      <c r="D261" s="32">
        <f>INDEX('ONS data MYE 5'!$E$6:$E$445, MATCH($B261,'ONS data MYE 5'!$B$6:$B$445,0))</f>
        <v>128916</v>
      </c>
      <c r="E261" s="32">
        <f>INDEX('ONS data MYE 5'!$F$6:$F$445, MATCH($B261,'ONS data MYE 5'!$B$6:$B$445,0))</f>
        <v>2740</v>
      </c>
      <c r="F261" s="32">
        <f t="shared" si="6"/>
        <v>7.9157131993821155</v>
      </c>
      <c r="G261" s="32">
        <f t="shared" si="7"/>
        <v>62.658515454872244</v>
      </c>
      <c r="H261" s="32">
        <f>INDEX('Mapping waste'!$D$5:$M$352,MATCH($B261,'Mapping waste'!$B$5:$B$352,0),MATCH(H$3,'Mapping waste'!$D$4:$M$4,0))*$D261</f>
        <v>0</v>
      </c>
      <c r="I261" s="32">
        <f>INDEX('Mapping waste'!$D$5:$M$352,MATCH($B261,'Mapping waste'!$B$5:$B$352,0),MATCH(I$3,'Mapping waste'!$D$4:$M$4,0))*$D261</f>
        <v>0</v>
      </c>
      <c r="J261" s="32">
        <f>INDEX('Mapping waste'!$D$5:$M$352,MATCH($B261,'Mapping waste'!$B$5:$B$352,0),MATCH(J$3,'Mapping waste'!$D$4:$M$4,0))*$D261</f>
        <v>0</v>
      </c>
      <c r="K261" s="32">
        <f>INDEX('Mapping waste'!$D$5:$M$352,MATCH($B261,'Mapping waste'!$B$5:$B$352,0),MATCH(K$3,'Mapping waste'!$D$4:$M$4,0))*$D261</f>
        <v>0</v>
      </c>
      <c r="L261" s="32">
        <f>INDEX('Mapping waste'!$D$5:$M$352,MATCH($B261,'Mapping waste'!$B$5:$B$352,0),MATCH(L$3,'Mapping waste'!$D$4:$M$4,0))*$D261</f>
        <v>0</v>
      </c>
      <c r="M261" s="32">
        <f>INDEX('Mapping waste'!$D$5:$M$352,MATCH($B261,'Mapping waste'!$B$5:$B$352,0),MATCH(M$3,'Mapping waste'!$D$4:$M$4,0))*$D261</f>
        <v>128916</v>
      </c>
      <c r="N261" s="32">
        <f>INDEX('Mapping waste'!$D$5:$M$352,MATCH($B261,'Mapping waste'!$B$5:$B$352,0),MATCH(N$3,'Mapping waste'!$D$4:$M$4,0))*$D261</f>
        <v>0</v>
      </c>
      <c r="O261" s="32">
        <f>INDEX('Mapping waste'!$D$5:$M$352,MATCH($B261,'Mapping waste'!$B$5:$B$352,0),MATCH(O$3,'Mapping waste'!$D$4:$M$4,0))*$D261</f>
        <v>0</v>
      </c>
      <c r="P261" s="32">
        <f>INDEX('Mapping waste'!$D$5:$M$352,MATCH($B261,'Mapping waste'!$B$5:$B$352,0),MATCH(P$3,'Mapping waste'!$D$4:$M$4,0))*$D261</f>
        <v>0</v>
      </c>
      <c r="Q261" s="32">
        <f>INDEX('Mapping waste'!$D$5:$M$352,MATCH($B261,'Mapping waste'!$B$5:$B$352,0),MATCH(Q$3,'Mapping waste'!$D$4:$M$4,0))*$D261</f>
        <v>0</v>
      </c>
    </row>
    <row r="262" spans="1:17" x14ac:dyDescent="0.45">
      <c r="A262" s="10" t="s">
        <v>385</v>
      </c>
      <c r="B262" s="10" t="s">
        <v>386</v>
      </c>
      <c r="C262" s="10" t="s">
        <v>5</v>
      </c>
      <c r="D262" s="32">
        <f>INDEX('ONS data MYE 5'!$E$6:$E$445, MATCH($B262,'ONS data MYE 5'!$B$6:$B$445,0))</f>
        <v>80623</v>
      </c>
      <c r="E262" s="32">
        <f>INDEX('ONS data MYE 5'!$F$6:$F$445, MATCH($B262,'ONS data MYE 5'!$B$6:$B$445,0))</f>
        <v>88</v>
      </c>
      <c r="F262" s="32">
        <f t="shared" ref="F262:F325" si="8">LN(E262)</f>
        <v>4.4773368144782069</v>
      </c>
      <c r="G262" s="32">
        <f t="shared" ref="G262:G325" si="9">F262*F262</f>
        <v>20.046544950281856</v>
      </c>
      <c r="H262" s="32">
        <f>INDEX('Mapping waste'!$D$5:$M$352,MATCH($B262,'Mapping waste'!$B$5:$B$352,0),MATCH(H$3,'Mapping waste'!$D$4:$M$4,0))*$D262</f>
        <v>0</v>
      </c>
      <c r="I262" s="32">
        <f>INDEX('Mapping waste'!$D$5:$M$352,MATCH($B262,'Mapping waste'!$B$5:$B$352,0),MATCH(I$3,'Mapping waste'!$D$4:$M$4,0))*$D262</f>
        <v>0</v>
      </c>
      <c r="J262" s="32">
        <f>INDEX('Mapping waste'!$D$5:$M$352,MATCH($B262,'Mapping waste'!$B$5:$B$352,0),MATCH(J$3,'Mapping waste'!$D$4:$M$4,0))*$D262</f>
        <v>0</v>
      </c>
      <c r="K262" s="32">
        <f>INDEX('Mapping waste'!$D$5:$M$352,MATCH($B262,'Mapping waste'!$B$5:$B$352,0),MATCH(K$3,'Mapping waste'!$D$4:$M$4,0))*$D262</f>
        <v>0</v>
      </c>
      <c r="L262" s="32">
        <f>INDEX('Mapping waste'!$D$5:$M$352,MATCH($B262,'Mapping waste'!$B$5:$B$352,0),MATCH(L$3,'Mapping waste'!$D$4:$M$4,0))*$D262</f>
        <v>0</v>
      </c>
      <c r="M262" s="32">
        <f>INDEX('Mapping waste'!$D$5:$M$352,MATCH($B262,'Mapping waste'!$B$5:$B$352,0),MATCH(M$3,'Mapping waste'!$D$4:$M$4,0))*$D262</f>
        <v>80623</v>
      </c>
      <c r="N262" s="32">
        <f>INDEX('Mapping waste'!$D$5:$M$352,MATCH($B262,'Mapping waste'!$B$5:$B$352,0),MATCH(N$3,'Mapping waste'!$D$4:$M$4,0))*$D262</f>
        <v>0</v>
      </c>
      <c r="O262" s="32">
        <f>INDEX('Mapping waste'!$D$5:$M$352,MATCH($B262,'Mapping waste'!$B$5:$B$352,0),MATCH(O$3,'Mapping waste'!$D$4:$M$4,0))*$D262</f>
        <v>0</v>
      </c>
      <c r="P262" s="32">
        <f>INDEX('Mapping waste'!$D$5:$M$352,MATCH($B262,'Mapping waste'!$B$5:$B$352,0),MATCH(P$3,'Mapping waste'!$D$4:$M$4,0))*$D262</f>
        <v>0</v>
      </c>
      <c r="Q262" s="32">
        <f>INDEX('Mapping waste'!$D$5:$M$352,MATCH($B262,'Mapping waste'!$B$5:$B$352,0),MATCH(Q$3,'Mapping waste'!$D$4:$M$4,0))*$D262</f>
        <v>0</v>
      </c>
    </row>
    <row r="263" spans="1:17" x14ac:dyDescent="0.45">
      <c r="A263" s="10" t="s">
        <v>387</v>
      </c>
      <c r="B263" s="10" t="s">
        <v>388</v>
      </c>
      <c r="C263" s="10" t="s">
        <v>5</v>
      </c>
      <c r="D263" s="32">
        <f>INDEX('ONS data MYE 5'!$E$6:$E$445, MATCH($B263,'ONS data MYE 5'!$B$6:$B$445,0))</f>
        <v>95440</v>
      </c>
      <c r="E263" s="32">
        <f>INDEX('ONS data MYE 5'!$F$6:$F$445, MATCH($B263,'ONS data MYE 5'!$B$6:$B$445,0))</f>
        <v>88</v>
      </c>
      <c r="F263" s="32">
        <f t="shared" si="8"/>
        <v>4.4773368144782069</v>
      </c>
      <c r="G263" s="32">
        <f t="shared" si="9"/>
        <v>20.046544950281856</v>
      </c>
      <c r="H263" s="32">
        <f>INDEX('Mapping waste'!$D$5:$M$352,MATCH($B263,'Mapping waste'!$B$5:$B$352,0),MATCH(H$3,'Mapping waste'!$D$4:$M$4,0))*$D263</f>
        <v>0</v>
      </c>
      <c r="I263" s="32">
        <f>INDEX('Mapping waste'!$D$5:$M$352,MATCH($B263,'Mapping waste'!$B$5:$B$352,0),MATCH(I$3,'Mapping waste'!$D$4:$M$4,0))*$D263</f>
        <v>0</v>
      </c>
      <c r="J263" s="32">
        <f>INDEX('Mapping waste'!$D$5:$M$352,MATCH($B263,'Mapping waste'!$B$5:$B$352,0),MATCH(J$3,'Mapping waste'!$D$4:$M$4,0))*$D263</f>
        <v>0</v>
      </c>
      <c r="K263" s="32">
        <f>INDEX('Mapping waste'!$D$5:$M$352,MATCH($B263,'Mapping waste'!$B$5:$B$352,0),MATCH(K$3,'Mapping waste'!$D$4:$M$4,0))*$D263</f>
        <v>0</v>
      </c>
      <c r="L263" s="32">
        <f>INDEX('Mapping waste'!$D$5:$M$352,MATCH($B263,'Mapping waste'!$B$5:$B$352,0),MATCH(L$3,'Mapping waste'!$D$4:$M$4,0))*$D263</f>
        <v>0</v>
      </c>
      <c r="M263" s="32">
        <f>INDEX('Mapping waste'!$D$5:$M$352,MATCH($B263,'Mapping waste'!$B$5:$B$352,0),MATCH(M$3,'Mapping waste'!$D$4:$M$4,0))*$D263</f>
        <v>95440</v>
      </c>
      <c r="N263" s="32">
        <f>INDEX('Mapping waste'!$D$5:$M$352,MATCH($B263,'Mapping waste'!$B$5:$B$352,0),MATCH(N$3,'Mapping waste'!$D$4:$M$4,0))*$D263</f>
        <v>0</v>
      </c>
      <c r="O263" s="32">
        <f>INDEX('Mapping waste'!$D$5:$M$352,MATCH($B263,'Mapping waste'!$B$5:$B$352,0),MATCH(O$3,'Mapping waste'!$D$4:$M$4,0))*$D263</f>
        <v>0</v>
      </c>
      <c r="P263" s="32">
        <f>INDEX('Mapping waste'!$D$5:$M$352,MATCH($B263,'Mapping waste'!$B$5:$B$352,0),MATCH(P$3,'Mapping waste'!$D$4:$M$4,0))*$D263</f>
        <v>0</v>
      </c>
      <c r="Q263" s="32">
        <f>INDEX('Mapping waste'!$D$5:$M$352,MATCH($B263,'Mapping waste'!$B$5:$B$352,0),MATCH(Q$3,'Mapping waste'!$D$4:$M$4,0))*$D263</f>
        <v>0</v>
      </c>
    </row>
    <row r="264" spans="1:17" x14ac:dyDescent="0.45">
      <c r="A264" s="10" t="s">
        <v>389</v>
      </c>
      <c r="B264" s="10" t="s">
        <v>390</v>
      </c>
      <c r="C264" s="10" t="s">
        <v>5</v>
      </c>
      <c r="D264" s="32">
        <f>INDEX('ONS data MYE 5'!$E$6:$E$445, MATCH($B264,'ONS data MYE 5'!$B$6:$B$445,0))</f>
        <v>85340</v>
      </c>
      <c r="E264" s="32">
        <f>INDEX('ONS data MYE 5'!$F$6:$F$445, MATCH($B264,'ONS data MYE 5'!$B$6:$B$445,0))</f>
        <v>96</v>
      </c>
      <c r="F264" s="32">
        <f t="shared" si="8"/>
        <v>4.5643481914678361</v>
      </c>
      <c r="G264" s="32">
        <f t="shared" si="9"/>
        <v>20.833274412955706</v>
      </c>
      <c r="H264" s="32">
        <f>INDEX('Mapping waste'!$D$5:$M$352,MATCH($B264,'Mapping waste'!$B$5:$B$352,0),MATCH(H$3,'Mapping waste'!$D$4:$M$4,0))*$D264</f>
        <v>0</v>
      </c>
      <c r="I264" s="32">
        <f>INDEX('Mapping waste'!$D$5:$M$352,MATCH($B264,'Mapping waste'!$B$5:$B$352,0),MATCH(I$3,'Mapping waste'!$D$4:$M$4,0))*$D264</f>
        <v>0</v>
      </c>
      <c r="J264" s="32">
        <f>INDEX('Mapping waste'!$D$5:$M$352,MATCH($B264,'Mapping waste'!$B$5:$B$352,0),MATCH(J$3,'Mapping waste'!$D$4:$M$4,0))*$D264</f>
        <v>0</v>
      </c>
      <c r="K264" s="32">
        <f>INDEX('Mapping waste'!$D$5:$M$352,MATCH($B264,'Mapping waste'!$B$5:$B$352,0),MATCH(K$3,'Mapping waste'!$D$4:$M$4,0))*$D264</f>
        <v>0</v>
      </c>
      <c r="L264" s="32">
        <f>INDEX('Mapping waste'!$D$5:$M$352,MATCH($B264,'Mapping waste'!$B$5:$B$352,0),MATCH(L$3,'Mapping waste'!$D$4:$M$4,0))*$D264</f>
        <v>0</v>
      </c>
      <c r="M264" s="32">
        <f>INDEX('Mapping waste'!$D$5:$M$352,MATCH($B264,'Mapping waste'!$B$5:$B$352,0),MATCH(M$3,'Mapping waste'!$D$4:$M$4,0))*$D264</f>
        <v>85340</v>
      </c>
      <c r="N264" s="32">
        <f>INDEX('Mapping waste'!$D$5:$M$352,MATCH($B264,'Mapping waste'!$B$5:$B$352,0),MATCH(N$3,'Mapping waste'!$D$4:$M$4,0))*$D264</f>
        <v>0</v>
      </c>
      <c r="O264" s="32">
        <f>INDEX('Mapping waste'!$D$5:$M$352,MATCH($B264,'Mapping waste'!$B$5:$B$352,0),MATCH(O$3,'Mapping waste'!$D$4:$M$4,0))*$D264</f>
        <v>0</v>
      </c>
      <c r="P264" s="32">
        <f>INDEX('Mapping waste'!$D$5:$M$352,MATCH($B264,'Mapping waste'!$B$5:$B$352,0),MATCH(P$3,'Mapping waste'!$D$4:$M$4,0))*$D264</f>
        <v>0</v>
      </c>
      <c r="Q264" s="32">
        <f>INDEX('Mapping waste'!$D$5:$M$352,MATCH($B264,'Mapping waste'!$B$5:$B$352,0),MATCH(Q$3,'Mapping waste'!$D$4:$M$4,0))*$D264</f>
        <v>0</v>
      </c>
    </row>
    <row r="265" spans="1:17" x14ac:dyDescent="0.45">
      <c r="A265" s="10" t="s">
        <v>391</v>
      </c>
      <c r="B265" s="10" t="s">
        <v>392</v>
      </c>
      <c r="C265" s="10" t="s">
        <v>5</v>
      </c>
      <c r="D265" s="32">
        <f>INDEX('ONS data MYE 5'!$E$6:$E$445, MATCH($B265,'ONS data MYE 5'!$B$6:$B$445,0))</f>
        <v>131437</v>
      </c>
      <c r="E265" s="32">
        <f>INDEX('ONS data MYE 5'!$F$6:$F$445, MATCH($B265,'ONS data MYE 5'!$B$6:$B$445,0))</f>
        <v>195</v>
      </c>
      <c r="F265" s="32">
        <f t="shared" si="8"/>
        <v>5.2729995585637468</v>
      </c>
      <c r="G265" s="32">
        <f t="shared" si="9"/>
        <v>27.804524344613469</v>
      </c>
      <c r="H265" s="32">
        <f>INDEX('Mapping waste'!$D$5:$M$352,MATCH($B265,'Mapping waste'!$B$5:$B$352,0),MATCH(H$3,'Mapping waste'!$D$4:$M$4,0))*$D265</f>
        <v>0</v>
      </c>
      <c r="I265" s="32">
        <f>INDEX('Mapping waste'!$D$5:$M$352,MATCH($B265,'Mapping waste'!$B$5:$B$352,0),MATCH(I$3,'Mapping waste'!$D$4:$M$4,0))*$D265</f>
        <v>0</v>
      </c>
      <c r="J265" s="32">
        <f>INDEX('Mapping waste'!$D$5:$M$352,MATCH($B265,'Mapping waste'!$B$5:$B$352,0),MATCH(J$3,'Mapping waste'!$D$4:$M$4,0))*$D265</f>
        <v>0</v>
      </c>
      <c r="K265" s="32">
        <f>INDEX('Mapping waste'!$D$5:$M$352,MATCH($B265,'Mapping waste'!$B$5:$B$352,0),MATCH(K$3,'Mapping waste'!$D$4:$M$4,0))*$D265</f>
        <v>0</v>
      </c>
      <c r="L265" s="32">
        <f>INDEX('Mapping waste'!$D$5:$M$352,MATCH($B265,'Mapping waste'!$B$5:$B$352,0),MATCH(L$3,'Mapping waste'!$D$4:$M$4,0))*$D265</f>
        <v>0</v>
      </c>
      <c r="M265" s="32">
        <f>INDEX('Mapping waste'!$D$5:$M$352,MATCH($B265,'Mapping waste'!$B$5:$B$352,0),MATCH(M$3,'Mapping waste'!$D$4:$M$4,0))*$D265</f>
        <v>131437</v>
      </c>
      <c r="N265" s="32">
        <f>INDEX('Mapping waste'!$D$5:$M$352,MATCH($B265,'Mapping waste'!$B$5:$B$352,0),MATCH(N$3,'Mapping waste'!$D$4:$M$4,0))*$D265</f>
        <v>0</v>
      </c>
      <c r="O265" s="32">
        <f>INDEX('Mapping waste'!$D$5:$M$352,MATCH($B265,'Mapping waste'!$B$5:$B$352,0),MATCH(O$3,'Mapping waste'!$D$4:$M$4,0))*$D265</f>
        <v>0</v>
      </c>
      <c r="P265" s="32">
        <f>INDEX('Mapping waste'!$D$5:$M$352,MATCH($B265,'Mapping waste'!$B$5:$B$352,0),MATCH(P$3,'Mapping waste'!$D$4:$M$4,0))*$D265</f>
        <v>0</v>
      </c>
      <c r="Q265" s="32">
        <f>INDEX('Mapping waste'!$D$5:$M$352,MATCH($B265,'Mapping waste'!$B$5:$B$352,0),MATCH(Q$3,'Mapping waste'!$D$4:$M$4,0))*$D265</f>
        <v>0</v>
      </c>
    </row>
    <row r="266" spans="1:17" x14ac:dyDescent="0.45">
      <c r="A266" s="10" t="s">
        <v>393</v>
      </c>
      <c r="B266" s="10" t="s">
        <v>394</v>
      </c>
      <c r="C266" s="10" t="s">
        <v>5</v>
      </c>
      <c r="D266" s="32">
        <f>INDEX('ONS data MYE 5'!$E$6:$E$445, MATCH($B266,'ONS data MYE 5'!$B$6:$B$445,0))</f>
        <v>67821</v>
      </c>
      <c r="E266" s="32">
        <f>INDEX('ONS data MYE 5'!$F$6:$F$445, MATCH($B266,'ONS data MYE 5'!$B$6:$B$445,0))</f>
        <v>69</v>
      </c>
      <c r="F266" s="32">
        <f t="shared" si="8"/>
        <v>4.2341065045972597</v>
      </c>
      <c r="G266" s="32">
        <f t="shared" si="9"/>
        <v>17.927657892272823</v>
      </c>
      <c r="H266" s="32">
        <f>INDEX('Mapping waste'!$D$5:$M$352,MATCH($B266,'Mapping waste'!$B$5:$B$352,0),MATCH(H$3,'Mapping waste'!$D$4:$M$4,0))*$D266</f>
        <v>0</v>
      </c>
      <c r="I266" s="32">
        <f>INDEX('Mapping waste'!$D$5:$M$352,MATCH($B266,'Mapping waste'!$B$5:$B$352,0),MATCH(I$3,'Mapping waste'!$D$4:$M$4,0))*$D266</f>
        <v>0</v>
      </c>
      <c r="J266" s="32">
        <f>INDEX('Mapping waste'!$D$5:$M$352,MATCH($B266,'Mapping waste'!$B$5:$B$352,0),MATCH(J$3,'Mapping waste'!$D$4:$M$4,0))*$D266</f>
        <v>0</v>
      </c>
      <c r="K266" s="32">
        <f>INDEX('Mapping waste'!$D$5:$M$352,MATCH($B266,'Mapping waste'!$B$5:$B$352,0),MATCH(K$3,'Mapping waste'!$D$4:$M$4,0))*$D266</f>
        <v>0</v>
      </c>
      <c r="L266" s="32">
        <f>INDEX('Mapping waste'!$D$5:$M$352,MATCH($B266,'Mapping waste'!$B$5:$B$352,0),MATCH(L$3,'Mapping waste'!$D$4:$M$4,0))*$D266</f>
        <v>0</v>
      </c>
      <c r="M266" s="32">
        <f>INDEX('Mapping waste'!$D$5:$M$352,MATCH($B266,'Mapping waste'!$B$5:$B$352,0),MATCH(M$3,'Mapping waste'!$D$4:$M$4,0))*$D266</f>
        <v>67821</v>
      </c>
      <c r="N266" s="32">
        <f>INDEX('Mapping waste'!$D$5:$M$352,MATCH($B266,'Mapping waste'!$B$5:$B$352,0),MATCH(N$3,'Mapping waste'!$D$4:$M$4,0))*$D266</f>
        <v>0</v>
      </c>
      <c r="O266" s="32">
        <f>INDEX('Mapping waste'!$D$5:$M$352,MATCH($B266,'Mapping waste'!$B$5:$B$352,0),MATCH(O$3,'Mapping waste'!$D$4:$M$4,0))*$D266</f>
        <v>0</v>
      </c>
      <c r="P266" s="32">
        <f>INDEX('Mapping waste'!$D$5:$M$352,MATCH($B266,'Mapping waste'!$B$5:$B$352,0),MATCH(P$3,'Mapping waste'!$D$4:$M$4,0))*$D266</f>
        <v>0</v>
      </c>
      <c r="Q266" s="32">
        <f>INDEX('Mapping waste'!$D$5:$M$352,MATCH($B266,'Mapping waste'!$B$5:$B$352,0),MATCH(Q$3,'Mapping waste'!$D$4:$M$4,0))*$D266</f>
        <v>0</v>
      </c>
    </row>
    <row r="267" spans="1:17" x14ac:dyDescent="0.45">
      <c r="A267" s="10" t="s">
        <v>395</v>
      </c>
      <c r="B267" s="10" t="s">
        <v>396</v>
      </c>
      <c r="C267" s="10" t="s">
        <v>5</v>
      </c>
      <c r="D267" s="32">
        <f>INDEX('ONS data MYE 5'!$E$6:$E$445, MATCH($B267,'ONS data MYE 5'!$B$6:$B$445,0))</f>
        <v>55329</v>
      </c>
      <c r="E267" s="32">
        <f>INDEX('ONS data MYE 5'!$F$6:$F$445, MATCH($B267,'ONS data MYE 5'!$B$6:$B$445,0))</f>
        <v>48</v>
      </c>
      <c r="F267" s="32">
        <f t="shared" si="8"/>
        <v>3.8712010109078911</v>
      </c>
      <c r="G267" s="32">
        <f t="shared" si="9"/>
        <v>14.986197266854278</v>
      </c>
      <c r="H267" s="32">
        <f>INDEX('Mapping waste'!$D$5:$M$352,MATCH($B267,'Mapping waste'!$B$5:$B$352,0),MATCH(H$3,'Mapping waste'!$D$4:$M$4,0))*$D267</f>
        <v>0</v>
      </c>
      <c r="I267" s="32">
        <f>INDEX('Mapping waste'!$D$5:$M$352,MATCH($B267,'Mapping waste'!$B$5:$B$352,0),MATCH(I$3,'Mapping waste'!$D$4:$M$4,0))*$D267</f>
        <v>0</v>
      </c>
      <c r="J267" s="32">
        <f>INDEX('Mapping waste'!$D$5:$M$352,MATCH($B267,'Mapping waste'!$B$5:$B$352,0),MATCH(J$3,'Mapping waste'!$D$4:$M$4,0))*$D267</f>
        <v>0</v>
      </c>
      <c r="K267" s="32">
        <f>INDEX('Mapping waste'!$D$5:$M$352,MATCH($B267,'Mapping waste'!$B$5:$B$352,0),MATCH(K$3,'Mapping waste'!$D$4:$M$4,0))*$D267</f>
        <v>0</v>
      </c>
      <c r="L267" s="32">
        <f>INDEX('Mapping waste'!$D$5:$M$352,MATCH($B267,'Mapping waste'!$B$5:$B$352,0),MATCH(L$3,'Mapping waste'!$D$4:$M$4,0))*$D267</f>
        <v>0</v>
      </c>
      <c r="M267" s="32">
        <f>INDEX('Mapping waste'!$D$5:$M$352,MATCH($B267,'Mapping waste'!$B$5:$B$352,0),MATCH(M$3,'Mapping waste'!$D$4:$M$4,0))*$D267</f>
        <v>55329</v>
      </c>
      <c r="N267" s="32">
        <f>INDEX('Mapping waste'!$D$5:$M$352,MATCH($B267,'Mapping waste'!$B$5:$B$352,0),MATCH(N$3,'Mapping waste'!$D$4:$M$4,0))*$D267</f>
        <v>0</v>
      </c>
      <c r="O267" s="32">
        <f>INDEX('Mapping waste'!$D$5:$M$352,MATCH($B267,'Mapping waste'!$B$5:$B$352,0),MATCH(O$3,'Mapping waste'!$D$4:$M$4,0))*$D267</f>
        <v>0</v>
      </c>
      <c r="P267" s="32">
        <f>INDEX('Mapping waste'!$D$5:$M$352,MATCH($B267,'Mapping waste'!$B$5:$B$352,0),MATCH(P$3,'Mapping waste'!$D$4:$M$4,0))*$D267</f>
        <v>0</v>
      </c>
      <c r="Q267" s="32">
        <f>INDEX('Mapping waste'!$D$5:$M$352,MATCH($B267,'Mapping waste'!$B$5:$B$352,0),MATCH(Q$3,'Mapping waste'!$D$4:$M$4,0))*$D267</f>
        <v>0</v>
      </c>
    </row>
    <row r="268" spans="1:17" x14ac:dyDescent="0.45">
      <c r="A268" s="10" t="s">
        <v>437</v>
      </c>
      <c r="B268" s="10" t="s">
        <v>438</v>
      </c>
      <c r="C268" s="10" t="s">
        <v>5</v>
      </c>
      <c r="D268" s="32">
        <f>INDEX('ONS data MYE 5'!$E$6:$E$445, MATCH($B268,'ONS data MYE 5'!$B$6:$B$445,0))</f>
        <v>220363</v>
      </c>
      <c r="E268" s="32">
        <f>INDEX('ONS data MYE 5'!$F$6:$F$445, MATCH($B268,'ONS data MYE 5'!$B$6:$B$445,0))</f>
        <v>958</v>
      </c>
      <c r="F268" s="32">
        <f t="shared" si="8"/>
        <v>6.8648477779708603</v>
      </c>
      <c r="G268" s="32">
        <f t="shared" si="9"/>
        <v>47.126135014711458</v>
      </c>
      <c r="H268" s="32">
        <f>INDEX('Mapping waste'!$D$5:$M$352,MATCH($B268,'Mapping waste'!$B$5:$B$352,0),MATCH(H$3,'Mapping waste'!$D$4:$M$4,0))*$D268</f>
        <v>0</v>
      </c>
      <c r="I268" s="32">
        <f>INDEX('Mapping waste'!$D$5:$M$352,MATCH($B268,'Mapping waste'!$B$5:$B$352,0),MATCH(I$3,'Mapping waste'!$D$4:$M$4,0))*$D268</f>
        <v>0</v>
      </c>
      <c r="J268" s="32">
        <f>INDEX('Mapping waste'!$D$5:$M$352,MATCH($B268,'Mapping waste'!$B$5:$B$352,0),MATCH(J$3,'Mapping waste'!$D$4:$M$4,0))*$D268</f>
        <v>0</v>
      </c>
      <c r="K268" s="32">
        <f>INDEX('Mapping waste'!$D$5:$M$352,MATCH($B268,'Mapping waste'!$B$5:$B$352,0),MATCH(K$3,'Mapping waste'!$D$4:$M$4,0))*$D268</f>
        <v>0</v>
      </c>
      <c r="L268" s="32">
        <f>INDEX('Mapping waste'!$D$5:$M$352,MATCH($B268,'Mapping waste'!$B$5:$B$352,0),MATCH(L$3,'Mapping waste'!$D$4:$M$4,0))*$D268</f>
        <v>0</v>
      </c>
      <c r="M268" s="32">
        <f>INDEX('Mapping waste'!$D$5:$M$352,MATCH($B268,'Mapping waste'!$B$5:$B$352,0),MATCH(M$3,'Mapping waste'!$D$4:$M$4,0))*$D268</f>
        <v>0</v>
      </c>
      <c r="N268" s="32">
        <f>INDEX('Mapping waste'!$D$5:$M$352,MATCH($B268,'Mapping waste'!$B$5:$B$352,0),MATCH(N$3,'Mapping waste'!$D$4:$M$4,0))*$D268</f>
        <v>220363</v>
      </c>
      <c r="O268" s="32">
        <f>INDEX('Mapping waste'!$D$5:$M$352,MATCH($B268,'Mapping waste'!$B$5:$B$352,0),MATCH(O$3,'Mapping waste'!$D$4:$M$4,0))*$D268</f>
        <v>0</v>
      </c>
      <c r="P268" s="32">
        <f>INDEX('Mapping waste'!$D$5:$M$352,MATCH($B268,'Mapping waste'!$B$5:$B$352,0),MATCH(P$3,'Mapping waste'!$D$4:$M$4,0))*$D268</f>
        <v>0</v>
      </c>
      <c r="Q268" s="32">
        <f>INDEX('Mapping waste'!$D$5:$M$352,MATCH($B268,'Mapping waste'!$B$5:$B$352,0),MATCH(Q$3,'Mapping waste'!$D$4:$M$4,0))*$D268</f>
        <v>0</v>
      </c>
    </row>
    <row r="269" spans="1:17" x14ac:dyDescent="0.45">
      <c r="A269" s="10" t="s">
        <v>451</v>
      </c>
      <c r="B269" s="10" t="s">
        <v>452</v>
      </c>
      <c r="C269" s="10" t="s">
        <v>5</v>
      </c>
      <c r="D269" s="32">
        <f>INDEX('ONS data MYE 5'!$E$6:$E$445, MATCH($B269,'ONS data MYE 5'!$B$6:$B$445,0))</f>
        <v>87509</v>
      </c>
      <c r="E269" s="32">
        <f>INDEX('ONS data MYE 5'!$F$6:$F$445, MATCH($B269,'ONS data MYE 5'!$B$6:$B$445,0))</f>
        <v>75</v>
      </c>
      <c r="F269" s="32">
        <f t="shared" si="8"/>
        <v>4.3174881135363101</v>
      </c>
      <c r="G269" s="32">
        <f t="shared" si="9"/>
        <v>18.640703610527325</v>
      </c>
      <c r="H269" s="32">
        <f>INDEX('Mapping waste'!$D$5:$M$352,MATCH($B269,'Mapping waste'!$B$5:$B$352,0),MATCH(H$3,'Mapping waste'!$D$4:$M$4,0))*$D269</f>
        <v>0</v>
      </c>
      <c r="I269" s="32">
        <f>INDEX('Mapping waste'!$D$5:$M$352,MATCH($B269,'Mapping waste'!$B$5:$B$352,0),MATCH(I$3,'Mapping waste'!$D$4:$M$4,0))*$D269</f>
        <v>0</v>
      </c>
      <c r="J269" s="32">
        <f>INDEX('Mapping waste'!$D$5:$M$352,MATCH($B269,'Mapping waste'!$B$5:$B$352,0),MATCH(J$3,'Mapping waste'!$D$4:$M$4,0))*$D269</f>
        <v>0</v>
      </c>
      <c r="K269" s="32">
        <f>INDEX('Mapping waste'!$D$5:$M$352,MATCH($B269,'Mapping waste'!$B$5:$B$352,0),MATCH(K$3,'Mapping waste'!$D$4:$M$4,0))*$D269</f>
        <v>0</v>
      </c>
      <c r="L269" s="32">
        <f>INDEX('Mapping waste'!$D$5:$M$352,MATCH($B269,'Mapping waste'!$B$5:$B$352,0),MATCH(L$3,'Mapping waste'!$D$4:$M$4,0))*$D269</f>
        <v>10501.08</v>
      </c>
      <c r="M269" s="32">
        <f>INDEX('Mapping waste'!$D$5:$M$352,MATCH($B269,'Mapping waste'!$B$5:$B$352,0),MATCH(M$3,'Mapping waste'!$D$4:$M$4,0))*$D269</f>
        <v>0</v>
      </c>
      <c r="N269" s="32">
        <f>INDEX('Mapping waste'!$D$5:$M$352,MATCH($B269,'Mapping waste'!$B$5:$B$352,0),MATCH(N$3,'Mapping waste'!$D$4:$M$4,0))*$D269</f>
        <v>77007.92</v>
      </c>
      <c r="O269" s="32">
        <f>INDEX('Mapping waste'!$D$5:$M$352,MATCH($B269,'Mapping waste'!$B$5:$B$352,0),MATCH(O$3,'Mapping waste'!$D$4:$M$4,0))*$D269</f>
        <v>0</v>
      </c>
      <c r="P269" s="32">
        <f>INDEX('Mapping waste'!$D$5:$M$352,MATCH($B269,'Mapping waste'!$B$5:$B$352,0),MATCH(P$3,'Mapping waste'!$D$4:$M$4,0))*$D269</f>
        <v>0</v>
      </c>
      <c r="Q269" s="32">
        <f>INDEX('Mapping waste'!$D$5:$M$352,MATCH($B269,'Mapping waste'!$B$5:$B$352,0),MATCH(Q$3,'Mapping waste'!$D$4:$M$4,0))*$D269</f>
        <v>0</v>
      </c>
    </row>
    <row r="270" spans="1:17" x14ac:dyDescent="0.45">
      <c r="A270" s="10" t="s">
        <v>645</v>
      </c>
      <c r="B270" s="10" t="s">
        <v>646</v>
      </c>
      <c r="C270" s="10" t="s">
        <v>5</v>
      </c>
      <c r="D270" s="32">
        <f>INDEX('ONS data MYE 5'!$E$6:$E$445, MATCH($B270,'ONS data MYE 5'!$B$6:$B$445,0))</f>
        <v>496043</v>
      </c>
      <c r="E270" s="32">
        <f>INDEX('ONS data MYE 5'!$F$6:$F$445, MATCH($B270,'ONS data MYE 5'!$B$6:$B$445,0))</f>
        <v>152</v>
      </c>
      <c r="F270" s="32">
        <f t="shared" si="8"/>
        <v>5.0238805208462765</v>
      </c>
      <c r="G270" s="32">
        <f t="shared" si="9"/>
        <v>25.239375487738656</v>
      </c>
      <c r="H270" s="32">
        <f>INDEX('Mapping waste'!$D$5:$M$352,MATCH($B270,'Mapping waste'!$B$5:$B$352,0),MATCH(H$3,'Mapping waste'!$D$4:$M$4,0))*$D270</f>
        <v>0</v>
      </c>
      <c r="I270" s="32">
        <f>INDEX('Mapping waste'!$D$5:$M$352,MATCH($B270,'Mapping waste'!$B$5:$B$352,0),MATCH(I$3,'Mapping waste'!$D$4:$M$4,0))*$D270</f>
        <v>0</v>
      </c>
      <c r="J270" s="32">
        <f>INDEX('Mapping waste'!$D$5:$M$352,MATCH($B270,'Mapping waste'!$B$5:$B$352,0),MATCH(J$3,'Mapping waste'!$D$4:$M$4,0))*$D270</f>
        <v>0</v>
      </c>
      <c r="K270" s="32">
        <f>INDEX('Mapping waste'!$D$5:$M$352,MATCH($B270,'Mapping waste'!$B$5:$B$352,0),MATCH(K$3,'Mapping waste'!$D$4:$M$4,0))*$D270</f>
        <v>0</v>
      </c>
      <c r="L270" s="32">
        <f>INDEX('Mapping waste'!$D$5:$M$352,MATCH($B270,'Mapping waste'!$B$5:$B$352,0),MATCH(L$3,'Mapping waste'!$D$4:$M$4,0))*$D270</f>
        <v>0</v>
      </c>
      <c r="M270" s="32">
        <f>INDEX('Mapping waste'!$D$5:$M$352,MATCH($B270,'Mapping waste'!$B$5:$B$352,0),MATCH(M$3,'Mapping waste'!$D$4:$M$4,0))*$D270</f>
        <v>0</v>
      </c>
      <c r="N270" s="32">
        <f>INDEX('Mapping waste'!$D$5:$M$352,MATCH($B270,'Mapping waste'!$B$5:$B$352,0),MATCH(N$3,'Mapping waste'!$D$4:$M$4,0))*$D270</f>
        <v>0</v>
      </c>
      <c r="O270" s="32">
        <f>INDEX('Mapping waste'!$D$5:$M$352,MATCH($B270,'Mapping waste'!$B$5:$B$352,0),MATCH(O$3,'Mapping waste'!$D$4:$M$4,0))*$D270</f>
        <v>0</v>
      </c>
      <c r="P270" s="32">
        <f>INDEX('Mapping waste'!$D$5:$M$352,MATCH($B270,'Mapping waste'!$B$5:$B$352,0),MATCH(P$3,'Mapping waste'!$D$4:$M$4,0))*$D270</f>
        <v>496043</v>
      </c>
      <c r="Q270" s="32">
        <f>INDEX('Mapping waste'!$D$5:$M$352,MATCH($B270,'Mapping waste'!$B$5:$B$352,0),MATCH(Q$3,'Mapping waste'!$D$4:$M$4,0))*$D270</f>
        <v>0</v>
      </c>
    </row>
    <row r="271" spans="1:17" x14ac:dyDescent="0.45">
      <c r="A271" s="10" t="s">
        <v>647</v>
      </c>
      <c r="B271" s="10" t="s">
        <v>648</v>
      </c>
      <c r="C271" s="10" t="s">
        <v>5</v>
      </c>
      <c r="D271" s="32">
        <f>INDEX('ONS data MYE 5'!$E$6:$E$445, MATCH($B271,'ONS data MYE 5'!$B$6:$B$445,0))</f>
        <v>71096</v>
      </c>
      <c r="E271" s="32">
        <f>INDEX('ONS data MYE 5'!$F$6:$F$445, MATCH($B271,'ONS data MYE 5'!$B$6:$B$445,0))</f>
        <v>117</v>
      </c>
      <c r="F271" s="32">
        <f t="shared" si="8"/>
        <v>4.7621739347977563</v>
      </c>
      <c r="G271" s="32">
        <f t="shared" si="9"/>
        <v>22.678300585267145</v>
      </c>
      <c r="H271" s="32">
        <f>INDEX('Mapping waste'!$D$5:$M$352,MATCH($B271,'Mapping waste'!$B$5:$B$352,0),MATCH(H$3,'Mapping waste'!$D$4:$M$4,0))*$D271</f>
        <v>0</v>
      </c>
      <c r="I271" s="32">
        <f>INDEX('Mapping waste'!$D$5:$M$352,MATCH($B271,'Mapping waste'!$B$5:$B$352,0),MATCH(I$3,'Mapping waste'!$D$4:$M$4,0))*$D271</f>
        <v>0</v>
      </c>
      <c r="J271" s="32">
        <f>INDEX('Mapping waste'!$D$5:$M$352,MATCH($B271,'Mapping waste'!$B$5:$B$352,0),MATCH(J$3,'Mapping waste'!$D$4:$M$4,0))*$D271</f>
        <v>0</v>
      </c>
      <c r="K271" s="32">
        <f>INDEX('Mapping waste'!$D$5:$M$352,MATCH($B271,'Mapping waste'!$B$5:$B$352,0),MATCH(K$3,'Mapping waste'!$D$4:$M$4,0))*$D271</f>
        <v>0</v>
      </c>
      <c r="L271" s="32">
        <f>INDEX('Mapping waste'!$D$5:$M$352,MATCH($B271,'Mapping waste'!$B$5:$B$352,0),MATCH(L$3,'Mapping waste'!$D$4:$M$4,0))*$D271</f>
        <v>0</v>
      </c>
      <c r="M271" s="32">
        <f>INDEX('Mapping waste'!$D$5:$M$352,MATCH($B271,'Mapping waste'!$B$5:$B$352,0),MATCH(M$3,'Mapping waste'!$D$4:$M$4,0))*$D271</f>
        <v>0</v>
      </c>
      <c r="N271" s="32">
        <f>INDEX('Mapping waste'!$D$5:$M$352,MATCH($B271,'Mapping waste'!$B$5:$B$352,0),MATCH(N$3,'Mapping waste'!$D$4:$M$4,0))*$D271</f>
        <v>0</v>
      </c>
      <c r="O271" s="32">
        <f>INDEX('Mapping waste'!$D$5:$M$352,MATCH($B271,'Mapping waste'!$B$5:$B$352,0),MATCH(O$3,'Mapping waste'!$D$4:$M$4,0))*$D271</f>
        <v>0</v>
      </c>
      <c r="P271" s="32">
        <f>INDEX('Mapping waste'!$D$5:$M$352,MATCH($B271,'Mapping waste'!$B$5:$B$352,0),MATCH(P$3,'Mapping waste'!$D$4:$M$4,0))*$D271</f>
        <v>71096</v>
      </c>
      <c r="Q271" s="32">
        <f>INDEX('Mapping waste'!$D$5:$M$352,MATCH($B271,'Mapping waste'!$B$5:$B$352,0),MATCH(Q$3,'Mapping waste'!$D$4:$M$4,0))*$D271</f>
        <v>0</v>
      </c>
    </row>
    <row r="272" spans="1:17" x14ac:dyDescent="0.45">
      <c r="A272" s="10" t="s">
        <v>649</v>
      </c>
      <c r="B272" s="10" t="s">
        <v>650</v>
      </c>
      <c r="C272" s="10" t="s">
        <v>5</v>
      </c>
      <c r="D272" s="32">
        <f>INDEX('ONS data MYE 5'!$E$6:$E$445, MATCH($B272,'ONS data MYE 5'!$B$6:$B$445,0))</f>
        <v>46756</v>
      </c>
      <c r="E272" s="32">
        <f>INDEX('ONS data MYE 5'!$F$6:$F$445, MATCH($B272,'ONS data MYE 5'!$B$6:$B$445,0))</f>
        <v>116</v>
      </c>
      <c r="F272" s="32">
        <f t="shared" si="8"/>
        <v>4.7535901911063645</v>
      </c>
      <c r="G272" s="32">
        <f t="shared" si="9"/>
        <v>22.596619704982643</v>
      </c>
      <c r="H272" s="32">
        <f>INDEX('Mapping waste'!$D$5:$M$352,MATCH($B272,'Mapping waste'!$B$5:$B$352,0),MATCH(H$3,'Mapping waste'!$D$4:$M$4,0))*$D272</f>
        <v>0</v>
      </c>
      <c r="I272" s="32">
        <f>INDEX('Mapping waste'!$D$5:$M$352,MATCH($B272,'Mapping waste'!$B$5:$B$352,0),MATCH(I$3,'Mapping waste'!$D$4:$M$4,0))*$D272</f>
        <v>0</v>
      </c>
      <c r="J272" s="32">
        <f>INDEX('Mapping waste'!$D$5:$M$352,MATCH($B272,'Mapping waste'!$B$5:$B$352,0),MATCH(J$3,'Mapping waste'!$D$4:$M$4,0))*$D272</f>
        <v>0</v>
      </c>
      <c r="K272" s="32">
        <f>INDEX('Mapping waste'!$D$5:$M$352,MATCH($B272,'Mapping waste'!$B$5:$B$352,0),MATCH(K$3,'Mapping waste'!$D$4:$M$4,0))*$D272</f>
        <v>0</v>
      </c>
      <c r="L272" s="32">
        <f>INDEX('Mapping waste'!$D$5:$M$352,MATCH($B272,'Mapping waste'!$B$5:$B$352,0),MATCH(L$3,'Mapping waste'!$D$4:$M$4,0))*$D272</f>
        <v>0</v>
      </c>
      <c r="M272" s="32">
        <f>INDEX('Mapping waste'!$D$5:$M$352,MATCH($B272,'Mapping waste'!$B$5:$B$352,0),MATCH(M$3,'Mapping waste'!$D$4:$M$4,0))*$D272</f>
        <v>0</v>
      </c>
      <c r="N272" s="32">
        <f>INDEX('Mapping waste'!$D$5:$M$352,MATCH($B272,'Mapping waste'!$B$5:$B$352,0),MATCH(N$3,'Mapping waste'!$D$4:$M$4,0))*$D272</f>
        <v>0</v>
      </c>
      <c r="O272" s="32">
        <f>INDEX('Mapping waste'!$D$5:$M$352,MATCH($B272,'Mapping waste'!$B$5:$B$352,0),MATCH(O$3,'Mapping waste'!$D$4:$M$4,0))*$D272</f>
        <v>0</v>
      </c>
      <c r="P272" s="32">
        <f>INDEX('Mapping waste'!$D$5:$M$352,MATCH($B272,'Mapping waste'!$B$5:$B$352,0),MATCH(P$3,'Mapping waste'!$D$4:$M$4,0))*$D272</f>
        <v>46756</v>
      </c>
      <c r="Q272" s="32">
        <f>INDEX('Mapping waste'!$D$5:$M$352,MATCH($B272,'Mapping waste'!$B$5:$B$352,0),MATCH(Q$3,'Mapping waste'!$D$4:$M$4,0))*$D272</f>
        <v>0</v>
      </c>
    </row>
    <row r="273" spans="1:17" x14ac:dyDescent="0.45">
      <c r="A273" s="10" t="s">
        <v>651</v>
      </c>
      <c r="B273" s="10" t="s">
        <v>652</v>
      </c>
      <c r="C273" s="10" t="s">
        <v>5</v>
      </c>
      <c r="D273" s="32">
        <f>INDEX('ONS data MYE 5'!$E$6:$E$445, MATCH($B273,'ONS data MYE 5'!$B$6:$B$445,0))</f>
        <v>102064</v>
      </c>
      <c r="E273" s="32">
        <f>INDEX('ONS data MYE 5'!$F$6:$F$445, MATCH($B273,'ONS data MYE 5'!$B$6:$B$445,0))</f>
        <v>94</v>
      </c>
      <c r="F273" s="32">
        <f t="shared" si="8"/>
        <v>4.5432947822700038</v>
      </c>
      <c r="G273" s="32">
        <f t="shared" si="9"/>
        <v>20.641527478601841</v>
      </c>
      <c r="H273" s="32">
        <f>INDEX('Mapping waste'!$D$5:$M$352,MATCH($B273,'Mapping waste'!$B$5:$B$352,0),MATCH(H$3,'Mapping waste'!$D$4:$M$4,0))*$D273</f>
        <v>0</v>
      </c>
      <c r="I273" s="32">
        <f>INDEX('Mapping waste'!$D$5:$M$352,MATCH($B273,'Mapping waste'!$B$5:$B$352,0),MATCH(I$3,'Mapping waste'!$D$4:$M$4,0))*$D273</f>
        <v>0</v>
      </c>
      <c r="J273" s="32">
        <f>INDEX('Mapping waste'!$D$5:$M$352,MATCH($B273,'Mapping waste'!$B$5:$B$352,0),MATCH(J$3,'Mapping waste'!$D$4:$M$4,0))*$D273</f>
        <v>0</v>
      </c>
      <c r="K273" s="32">
        <f>INDEX('Mapping waste'!$D$5:$M$352,MATCH($B273,'Mapping waste'!$B$5:$B$352,0),MATCH(K$3,'Mapping waste'!$D$4:$M$4,0))*$D273</f>
        <v>0</v>
      </c>
      <c r="L273" s="32">
        <f>INDEX('Mapping waste'!$D$5:$M$352,MATCH($B273,'Mapping waste'!$B$5:$B$352,0),MATCH(L$3,'Mapping waste'!$D$4:$M$4,0))*$D273</f>
        <v>0</v>
      </c>
      <c r="M273" s="32">
        <f>INDEX('Mapping waste'!$D$5:$M$352,MATCH($B273,'Mapping waste'!$B$5:$B$352,0),MATCH(M$3,'Mapping waste'!$D$4:$M$4,0))*$D273</f>
        <v>5103.2000000000007</v>
      </c>
      <c r="N273" s="32">
        <f>INDEX('Mapping waste'!$D$5:$M$352,MATCH($B273,'Mapping waste'!$B$5:$B$352,0),MATCH(N$3,'Mapping waste'!$D$4:$M$4,0))*$D273</f>
        <v>0</v>
      </c>
      <c r="O273" s="32">
        <f>INDEX('Mapping waste'!$D$5:$M$352,MATCH($B273,'Mapping waste'!$B$5:$B$352,0),MATCH(O$3,'Mapping waste'!$D$4:$M$4,0))*$D273</f>
        <v>0</v>
      </c>
      <c r="P273" s="32">
        <f>INDEX('Mapping waste'!$D$5:$M$352,MATCH($B273,'Mapping waste'!$B$5:$B$352,0),MATCH(P$3,'Mapping waste'!$D$4:$M$4,0))*$D273</f>
        <v>96960.799999999988</v>
      </c>
      <c r="Q273" s="32">
        <f>INDEX('Mapping waste'!$D$5:$M$352,MATCH($B273,'Mapping waste'!$B$5:$B$352,0),MATCH(Q$3,'Mapping waste'!$D$4:$M$4,0))*$D273</f>
        <v>0</v>
      </c>
    </row>
    <row r="274" spans="1:17" x14ac:dyDescent="0.45">
      <c r="A274" s="10" t="s">
        <v>653</v>
      </c>
      <c r="B274" s="10" t="s">
        <v>654</v>
      </c>
      <c r="C274" s="10" t="s">
        <v>5</v>
      </c>
      <c r="D274" s="32">
        <f>INDEX('ONS data MYE 5'!$E$6:$E$445, MATCH($B274,'ONS data MYE 5'!$B$6:$B$445,0))</f>
        <v>65751</v>
      </c>
      <c r="E274" s="32">
        <f>INDEX('ONS data MYE 5'!$F$6:$F$445, MATCH($B274,'ONS data MYE 5'!$B$6:$B$445,0))</f>
        <v>1574</v>
      </c>
      <c r="F274" s="32">
        <f t="shared" si="8"/>
        <v>7.3613754289773485</v>
      </c>
      <c r="G274" s="32">
        <f t="shared" si="9"/>
        <v>54.189848206351442</v>
      </c>
      <c r="H274" s="32">
        <f>INDEX('Mapping waste'!$D$5:$M$352,MATCH($B274,'Mapping waste'!$B$5:$B$352,0),MATCH(H$3,'Mapping waste'!$D$4:$M$4,0))*$D274</f>
        <v>0</v>
      </c>
      <c r="I274" s="32">
        <f>INDEX('Mapping waste'!$D$5:$M$352,MATCH($B274,'Mapping waste'!$B$5:$B$352,0),MATCH(I$3,'Mapping waste'!$D$4:$M$4,0))*$D274</f>
        <v>0</v>
      </c>
      <c r="J274" s="32">
        <f>INDEX('Mapping waste'!$D$5:$M$352,MATCH($B274,'Mapping waste'!$B$5:$B$352,0),MATCH(J$3,'Mapping waste'!$D$4:$M$4,0))*$D274</f>
        <v>0</v>
      </c>
      <c r="K274" s="32">
        <f>INDEX('Mapping waste'!$D$5:$M$352,MATCH($B274,'Mapping waste'!$B$5:$B$352,0),MATCH(K$3,'Mapping waste'!$D$4:$M$4,0))*$D274</f>
        <v>0</v>
      </c>
      <c r="L274" s="32">
        <f>INDEX('Mapping waste'!$D$5:$M$352,MATCH($B274,'Mapping waste'!$B$5:$B$352,0),MATCH(L$3,'Mapping waste'!$D$4:$M$4,0))*$D274</f>
        <v>0</v>
      </c>
      <c r="M274" s="32">
        <f>INDEX('Mapping waste'!$D$5:$M$352,MATCH($B274,'Mapping waste'!$B$5:$B$352,0),MATCH(M$3,'Mapping waste'!$D$4:$M$4,0))*$D274</f>
        <v>0</v>
      </c>
      <c r="N274" s="32">
        <f>INDEX('Mapping waste'!$D$5:$M$352,MATCH($B274,'Mapping waste'!$B$5:$B$352,0),MATCH(N$3,'Mapping waste'!$D$4:$M$4,0))*$D274</f>
        <v>0</v>
      </c>
      <c r="O274" s="32">
        <f>INDEX('Mapping waste'!$D$5:$M$352,MATCH($B274,'Mapping waste'!$B$5:$B$352,0),MATCH(O$3,'Mapping waste'!$D$4:$M$4,0))*$D274</f>
        <v>0</v>
      </c>
      <c r="P274" s="32">
        <f>INDEX('Mapping waste'!$D$5:$M$352,MATCH($B274,'Mapping waste'!$B$5:$B$352,0),MATCH(P$3,'Mapping waste'!$D$4:$M$4,0))*$D274</f>
        <v>65751</v>
      </c>
      <c r="Q274" s="32">
        <f>INDEX('Mapping waste'!$D$5:$M$352,MATCH($B274,'Mapping waste'!$B$5:$B$352,0),MATCH(Q$3,'Mapping waste'!$D$4:$M$4,0))*$D274</f>
        <v>0</v>
      </c>
    </row>
    <row r="275" spans="1:17" x14ac:dyDescent="0.45">
      <c r="A275" s="10" t="s">
        <v>655</v>
      </c>
      <c r="B275" s="10" t="s">
        <v>656</v>
      </c>
      <c r="C275" s="10" t="s">
        <v>5</v>
      </c>
      <c r="D275" s="32">
        <f>INDEX('ONS data MYE 5'!$E$6:$E$445, MATCH($B275,'ONS data MYE 5'!$B$6:$B$445,0))</f>
        <v>122178</v>
      </c>
      <c r="E275" s="32">
        <f>INDEX('ONS data MYE 5'!$F$6:$F$445, MATCH($B275,'ONS data MYE 5'!$B$6:$B$445,0))</f>
        <v>216</v>
      </c>
      <c r="F275" s="32">
        <f t="shared" si="8"/>
        <v>5.3752784076841653</v>
      </c>
      <c r="G275" s="32">
        <f t="shared" si="9"/>
        <v>28.893617960115616</v>
      </c>
      <c r="H275" s="32">
        <f>INDEX('Mapping waste'!$D$5:$M$352,MATCH($B275,'Mapping waste'!$B$5:$B$352,0),MATCH(H$3,'Mapping waste'!$D$4:$M$4,0))*$D275</f>
        <v>0</v>
      </c>
      <c r="I275" s="32">
        <f>INDEX('Mapping waste'!$D$5:$M$352,MATCH($B275,'Mapping waste'!$B$5:$B$352,0),MATCH(I$3,'Mapping waste'!$D$4:$M$4,0))*$D275</f>
        <v>0</v>
      </c>
      <c r="J275" s="32">
        <f>INDEX('Mapping waste'!$D$5:$M$352,MATCH($B275,'Mapping waste'!$B$5:$B$352,0),MATCH(J$3,'Mapping waste'!$D$4:$M$4,0))*$D275</f>
        <v>0</v>
      </c>
      <c r="K275" s="32">
        <f>INDEX('Mapping waste'!$D$5:$M$352,MATCH($B275,'Mapping waste'!$B$5:$B$352,0),MATCH(K$3,'Mapping waste'!$D$4:$M$4,0))*$D275</f>
        <v>0</v>
      </c>
      <c r="L275" s="32">
        <f>INDEX('Mapping waste'!$D$5:$M$352,MATCH($B275,'Mapping waste'!$B$5:$B$352,0),MATCH(L$3,'Mapping waste'!$D$4:$M$4,0))*$D275</f>
        <v>0</v>
      </c>
      <c r="M275" s="32">
        <f>INDEX('Mapping waste'!$D$5:$M$352,MATCH($B275,'Mapping waste'!$B$5:$B$352,0),MATCH(M$3,'Mapping waste'!$D$4:$M$4,0))*$D275</f>
        <v>0</v>
      </c>
      <c r="N275" s="32">
        <f>INDEX('Mapping waste'!$D$5:$M$352,MATCH($B275,'Mapping waste'!$B$5:$B$352,0),MATCH(N$3,'Mapping waste'!$D$4:$M$4,0))*$D275</f>
        <v>0</v>
      </c>
      <c r="O275" s="32">
        <f>INDEX('Mapping waste'!$D$5:$M$352,MATCH($B275,'Mapping waste'!$B$5:$B$352,0),MATCH(O$3,'Mapping waste'!$D$4:$M$4,0))*$D275</f>
        <v>0</v>
      </c>
      <c r="P275" s="32">
        <f>INDEX('Mapping waste'!$D$5:$M$352,MATCH($B275,'Mapping waste'!$B$5:$B$352,0),MATCH(P$3,'Mapping waste'!$D$4:$M$4,0))*$D275</f>
        <v>122178</v>
      </c>
      <c r="Q275" s="32">
        <f>INDEX('Mapping waste'!$D$5:$M$352,MATCH($B275,'Mapping waste'!$B$5:$B$352,0),MATCH(Q$3,'Mapping waste'!$D$4:$M$4,0))*$D275</f>
        <v>0</v>
      </c>
    </row>
    <row r="276" spans="1:17" x14ac:dyDescent="0.45">
      <c r="A276" s="10" t="s">
        <v>657</v>
      </c>
      <c r="B276" s="10" t="s">
        <v>658</v>
      </c>
      <c r="C276" s="10" t="s">
        <v>5</v>
      </c>
      <c r="D276" s="32">
        <f>INDEX('ONS data MYE 5'!$E$6:$E$445, MATCH($B276,'ONS data MYE 5'!$B$6:$B$445,0))</f>
        <v>167216</v>
      </c>
      <c r="E276" s="32">
        <f>INDEX('ONS data MYE 5'!$F$6:$F$445, MATCH($B276,'ONS data MYE 5'!$B$6:$B$445,0))</f>
        <v>174</v>
      </c>
      <c r="F276" s="32">
        <f t="shared" si="8"/>
        <v>5.1590552992145291</v>
      </c>
      <c r="G276" s="32">
        <f t="shared" si="9"/>
        <v>26.615851580353514</v>
      </c>
      <c r="H276" s="32">
        <f>INDEX('Mapping waste'!$D$5:$M$352,MATCH($B276,'Mapping waste'!$B$5:$B$352,0),MATCH(H$3,'Mapping waste'!$D$4:$M$4,0))*$D276</f>
        <v>0</v>
      </c>
      <c r="I276" s="32">
        <f>INDEX('Mapping waste'!$D$5:$M$352,MATCH($B276,'Mapping waste'!$B$5:$B$352,0),MATCH(I$3,'Mapping waste'!$D$4:$M$4,0))*$D276</f>
        <v>0</v>
      </c>
      <c r="J276" s="32">
        <f>INDEX('Mapping waste'!$D$5:$M$352,MATCH($B276,'Mapping waste'!$B$5:$B$352,0),MATCH(J$3,'Mapping waste'!$D$4:$M$4,0))*$D276</f>
        <v>0</v>
      </c>
      <c r="K276" s="32">
        <f>INDEX('Mapping waste'!$D$5:$M$352,MATCH($B276,'Mapping waste'!$B$5:$B$352,0),MATCH(K$3,'Mapping waste'!$D$4:$M$4,0))*$D276</f>
        <v>0</v>
      </c>
      <c r="L276" s="32">
        <f>INDEX('Mapping waste'!$D$5:$M$352,MATCH($B276,'Mapping waste'!$B$5:$B$352,0),MATCH(L$3,'Mapping waste'!$D$4:$M$4,0))*$D276</f>
        <v>0</v>
      </c>
      <c r="M276" s="32">
        <f>INDEX('Mapping waste'!$D$5:$M$352,MATCH($B276,'Mapping waste'!$B$5:$B$352,0),MATCH(M$3,'Mapping waste'!$D$4:$M$4,0))*$D276</f>
        <v>8360.8000000000011</v>
      </c>
      <c r="N276" s="32">
        <f>INDEX('Mapping waste'!$D$5:$M$352,MATCH($B276,'Mapping waste'!$B$5:$B$352,0),MATCH(N$3,'Mapping waste'!$D$4:$M$4,0))*$D276</f>
        <v>0</v>
      </c>
      <c r="O276" s="32">
        <f>INDEX('Mapping waste'!$D$5:$M$352,MATCH($B276,'Mapping waste'!$B$5:$B$352,0),MATCH(O$3,'Mapping waste'!$D$4:$M$4,0))*$D276</f>
        <v>0</v>
      </c>
      <c r="P276" s="32">
        <f>INDEX('Mapping waste'!$D$5:$M$352,MATCH($B276,'Mapping waste'!$B$5:$B$352,0),MATCH(P$3,'Mapping waste'!$D$4:$M$4,0))*$D276</f>
        <v>158855.19999999998</v>
      </c>
      <c r="Q276" s="32">
        <f>INDEX('Mapping waste'!$D$5:$M$352,MATCH($B276,'Mapping waste'!$B$5:$B$352,0),MATCH(Q$3,'Mapping waste'!$D$4:$M$4,0))*$D276</f>
        <v>0</v>
      </c>
    </row>
    <row r="277" spans="1:17" x14ac:dyDescent="0.45">
      <c r="A277" s="10" t="s">
        <v>659</v>
      </c>
      <c r="B277" s="10" t="s">
        <v>660</v>
      </c>
      <c r="C277" s="10" t="s">
        <v>5</v>
      </c>
      <c r="D277" s="32">
        <f>INDEX('ONS data MYE 5'!$E$6:$E$445, MATCH($B277,'ONS data MYE 5'!$B$6:$B$445,0))</f>
        <v>117423</v>
      </c>
      <c r="E277" s="32">
        <f>INDEX('ONS data MYE 5'!$F$6:$F$445, MATCH($B277,'ONS data MYE 5'!$B$6:$B$445,0))</f>
        <v>254</v>
      </c>
      <c r="F277" s="32">
        <f t="shared" si="8"/>
        <v>5.5373342670185366</v>
      </c>
      <c r="G277" s="32">
        <f t="shared" si="9"/>
        <v>30.662070784697715</v>
      </c>
      <c r="H277" s="32">
        <f>INDEX('Mapping waste'!$D$5:$M$352,MATCH($B277,'Mapping waste'!$B$5:$B$352,0),MATCH(H$3,'Mapping waste'!$D$4:$M$4,0))*$D277</f>
        <v>0</v>
      </c>
      <c r="I277" s="32">
        <f>INDEX('Mapping waste'!$D$5:$M$352,MATCH($B277,'Mapping waste'!$B$5:$B$352,0),MATCH(I$3,'Mapping waste'!$D$4:$M$4,0))*$D277</f>
        <v>0</v>
      </c>
      <c r="J277" s="32">
        <f>INDEX('Mapping waste'!$D$5:$M$352,MATCH($B277,'Mapping waste'!$B$5:$B$352,0),MATCH(J$3,'Mapping waste'!$D$4:$M$4,0))*$D277</f>
        <v>0</v>
      </c>
      <c r="K277" s="32">
        <f>INDEX('Mapping waste'!$D$5:$M$352,MATCH($B277,'Mapping waste'!$B$5:$B$352,0),MATCH(K$3,'Mapping waste'!$D$4:$M$4,0))*$D277</f>
        <v>0</v>
      </c>
      <c r="L277" s="32">
        <f>INDEX('Mapping waste'!$D$5:$M$352,MATCH($B277,'Mapping waste'!$B$5:$B$352,0),MATCH(L$3,'Mapping waste'!$D$4:$M$4,0))*$D277</f>
        <v>0</v>
      </c>
      <c r="M277" s="32">
        <f>INDEX('Mapping waste'!$D$5:$M$352,MATCH($B277,'Mapping waste'!$B$5:$B$352,0),MATCH(M$3,'Mapping waste'!$D$4:$M$4,0))*$D277</f>
        <v>0</v>
      </c>
      <c r="N277" s="32">
        <f>INDEX('Mapping waste'!$D$5:$M$352,MATCH($B277,'Mapping waste'!$B$5:$B$352,0),MATCH(N$3,'Mapping waste'!$D$4:$M$4,0))*$D277</f>
        <v>0</v>
      </c>
      <c r="O277" s="32">
        <f>INDEX('Mapping waste'!$D$5:$M$352,MATCH($B277,'Mapping waste'!$B$5:$B$352,0),MATCH(O$3,'Mapping waste'!$D$4:$M$4,0))*$D277</f>
        <v>0</v>
      </c>
      <c r="P277" s="32">
        <f>INDEX('Mapping waste'!$D$5:$M$352,MATCH($B277,'Mapping waste'!$B$5:$B$352,0),MATCH(P$3,'Mapping waste'!$D$4:$M$4,0))*$D277</f>
        <v>117423</v>
      </c>
      <c r="Q277" s="32">
        <f>INDEX('Mapping waste'!$D$5:$M$352,MATCH($B277,'Mapping waste'!$B$5:$B$352,0),MATCH(Q$3,'Mapping waste'!$D$4:$M$4,0))*$D277</f>
        <v>0</v>
      </c>
    </row>
    <row r="278" spans="1:17" x14ac:dyDescent="0.45">
      <c r="A278" s="10" t="s">
        <v>661</v>
      </c>
      <c r="B278" s="10" t="s">
        <v>662</v>
      </c>
      <c r="C278" s="10" t="s">
        <v>5</v>
      </c>
      <c r="D278" s="32">
        <f>INDEX('ONS data MYE 5'!$E$6:$E$445, MATCH($B278,'ONS data MYE 5'!$B$6:$B$445,0))</f>
        <v>34865</v>
      </c>
      <c r="E278" s="32">
        <f>INDEX('ONS data MYE 5'!$F$6:$F$445, MATCH($B278,'ONS data MYE 5'!$B$6:$B$445,0))</f>
        <v>48</v>
      </c>
      <c r="F278" s="32">
        <f t="shared" si="8"/>
        <v>3.8712010109078911</v>
      </c>
      <c r="G278" s="32">
        <f t="shared" si="9"/>
        <v>14.986197266854278</v>
      </c>
      <c r="H278" s="32">
        <f>INDEX('Mapping waste'!$D$5:$M$352,MATCH($B278,'Mapping waste'!$B$5:$B$352,0),MATCH(H$3,'Mapping waste'!$D$4:$M$4,0))*$D278</f>
        <v>0</v>
      </c>
      <c r="I278" s="32">
        <f>INDEX('Mapping waste'!$D$5:$M$352,MATCH($B278,'Mapping waste'!$B$5:$B$352,0),MATCH(I$3,'Mapping waste'!$D$4:$M$4,0))*$D278</f>
        <v>0</v>
      </c>
      <c r="J278" s="32">
        <f>INDEX('Mapping waste'!$D$5:$M$352,MATCH($B278,'Mapping waste'!$B$5:$B$352,0),MATCH(J$3,'Mapping waste'!$D$4:$M$4,0))*$D278</f>
        <v>0</v>
      </c>
      <c r="K278" s="32">
        <f>INDEX('Mapping waste'!$D$5:$M$352,MATCH($B278,'Mapping waste'!$B$5:$B$352,0),MATCH(K$3,'Mapping waste'!$D$4:$M$4,0))*$D278</f>
        <v>0</v>
      </c>
      <c r="L278" s="32">
        <f>INDEX('Mapping waste'!$D$5:$M$352,MATCH($B278,'Mapping waste'!$B$5:$B$352,0),MATCH(L$3,'Mapping waste'!$D$4:$M$4,0))*$D278</f>
        <v>0</v>
      </c>
      <c r="M278" s="32">
        <f>INDEX('Mapping waste'!$D$5:$M$352,MATCH($B278,'Mapping waste'!$B$5:$B$352,0),MATCH(M$3,'Mapping waste'!$D$4:$M$4,0))*$D278</f>
        <v>1743.25</v>
      </c>
      <c r="N278" s="32">
        <f>INDEX('Mapping waste'!$D$5:$M$352,MATCH($B278,'Mapping waste'!$B$5:$B$352,0),MATCH(N$3,'Mapping waste'!$D$4:$M$4,0))*$D278</f>
        <v>0</v>
      </c>
      <c r="O278" s="32">
        <f>INDEX('Mapping waste'!$D$5:$M$352,MATCH($B278,'Mapping waste'!$B$5:$B$352,0),MATCH(O$3,'Mapping waste'!$D$4:$M$4,0))*$D278</f>
        <v>0</v>
      </c>
      <c r="P278" s="32">
        <f>INDEX('Mapping waste'!$D$5:$M$352,MATCH($B278,'Mapping waste'!$B$5:$B$352,0),MATCH(P$3,'Mapping waste'!$D$4:$M$4,0))*$D278</f>
        <v>33121.75</v>
      </c>
      <c r="Q278" s="32">
        <f>INDEX('Mapping waste'!$D$5:$M$352,MATCH($B278,'Mapping waste'!$B$5:$B$352,0),MATCH(Q$3,'Mapping waste'!$D$4:$M$4,0))*$D278</f>
        <v>0</v>
      </c>
    </row>
    <row r="279" spans="1:17" x14ac:dyDescent="0.45">
      <c r="A279" s="10" t="s">
        <v>175</v>
      </c>
      <c r="B279" s="10" t="s">
        <v>176</v>
      </c>
      <c r="C279" s="10" t="s">
        <v>177</v>
      </c>
      <c r="D279" s="32">
        <f>INDEX('ONS data MYE 5'!$E$6:$E$445, MATCH($B279,'ONS data MYE 5'!$B$6:$B$445,0))</f>
        <v>135571</v>
      </c>
      <c r="E279" s="32">
        <f>INDEX('ONS data MYE 5'!$F$6:$F$445, MATCH($B279,'ONS data MYE 5'!$B$6:$B$445,0))</f>
        <v>269</v>
      </c>
      <c r="F279" s="32">
        <f t="shared" si="8"/>
        <v>5.5947113796018391</v>
      </c>
      <c r="G279" s="32">
        <f t="shared" si="9"/>
        <v>31.300795421046313</v>
      </c>
      <c r="H279" s="32">
        <f>INDEX('Mapping waste'!$D$5:$M$352,MATCH($B279,'Mapping waste'!$B$5:$B$352,0),MATCH(H$3,'Mapping waste'!$D$4:$M$4,0))*$D279</f>
        <v>0</v>
      </c>
      <c r="I279" s="32">
        <f>INDEX('Mapping waste'!$D$5:$M$352,MATCH($B279,'Mapping waste'!$B$5:$B$352,0),MATCH(I$3,'Mapping waste'!$D$4:$M$4,0))*$D279</f>
        <v>0</v>
      </c>
      <c r="J279" s="32">
        <f>INDEX('Mapping waste'!$D$5:$M$352,MATCH($B279,'Mapping waste'!$B$5:$B$352,0),MATCH(J$3,'Mapping waste'!$D$4:$M$4,0))*$D279</f>
        <v>0</v>
      </c>
      <c r="K279" s="32">
        <f>INDEX('Mapping waste'!$D$5:$M$352,MATCH($B279,'Mapping waste'!$B$5:$B$352,0),MATCH(K$3,'Mapping waste'!$D$4:$M$4,0))*$D279</f>
        <v>0</v>
      </c>
      <c r="L279" s="32">
        <f>INDEX('Mapping waste'!$D$5:$M$352,MATCH($B279,'Mapping waste'!$B$5:$B$352,0),MATCH(L$3,'Mapping waste'!$D$4:$M$4,0))*$D279</f>
        <v>0</v>
      </c>
      <c r="M279" s="32">
        <f>INDEX('Mapping waste'!$D$5:$M$352,MATCH($B279,'Mapping waste'!$B$5:$B$352,0),MATCH(M$3,'Mapping waste'!$D$4:$M$4,0))*$D279</f>
        <v>0</v>
      </c>
      <c r="N279" s="32">
        <f>INDEX('Mapping waste'!$D$5:$M$352,MATCH($B279,'Mapping waste'!$B$5:$B$352,0),MATCH(N$3,'Mapping waste'!$D$4:$M$4,0))*$D279</f>
        <v>0</v>
      </c>
      <c r="O279" s="32">
        <f>INDEX('Mapping waste'!$D$5:$M$352,MATCH($B279,'Mapping waste'!$B$5:$B$352,0),MATCH(O$3,'Mapping waste'!$D$4:$M$4,0))*$D279</f>
        <v>135571</v>
      </c>
      <c r="P279" s="32">
        <f>INDEX('Mapping waste'!$D$5:$M$352,MATCH($B279,'Mapping waste'!$B$5:$B$352,0),MATCH(P$3,'Mapping waste'!$D$4:$M$4,0))*$D279</f>
        <v>0</v>
      </c>
      <c r="Q279" s="32">
        <f>INDEX('Mapping waste'!$D$5:$M$352,MATCH($B279,'Mapping waste'!$B$5:$B$352,0),MATCH(Q$3,'Mapping waste'!$D$4:$M$4,0))*$D279</f>
        <v>0</v>
      </c>
    </row>
    <row r="280" spans="1:17" x14ac:dyDescent="0.45">
      <c r="A280" s="10" t="s">
        <v>323</v>
      </c>
      <c r="B280" s="10" t="s">
        <v>324</v>
      </c>
      <c r="C280" s="10" t="s">
        <v>177</v>
      </c>
      <c r="D280" s="32">
        <f>INDEX('ONS data MYE 5'!$E$6:$E$445, MATCH($B280,'ONS data MYE 5'!$B$6:$B$445,0))</f>
        <v>132515</v>
      </c>
      <c r="E280" s="32">
        <f>INDEX('ONS data MYE 5'!$F$6:$F$445, MATCH($B280,'ONS data MYE 5'!$B$6:$B$445,0))</f>
        <v>26</v>
      </c>
      <c r="F280" s="32">
        <f t="shared" si="8"/>
        <v>3.2580965380214821</v>
      </c>
      <c r="G280" s="32">
        <f t="shared" si="9"/>
        <v>10.615193051067568</v>
      </c>
      <c r="H280" s="32">
        <f>INDEX('Mapping waste'!$D$5:$M$352,MATCH($B280,'Mapping waste'!$B$5:$B$352,0),MATCH(H$3,'Mapping waste'!$D$4:$M$4,0))*$D280</f>
        <v>0</v>
      </c>
      <c r="I280" s="32">
        <f>INDEX('Mapping waste'!$D$5:$M$352,MATCH($B280,'Mapping waste'!$B$5:$B$352,0),MATCH(I$3,'Mapping waste'!$D$4:$M$4,0))*$D280</f>
        <v>0</v>
      </c>
      <c r="J280" s="32">
        <f>INDEX('Mapping waste'!$D$5:$M$352,MATCH($B280,'Mapping waste'!$B$5:$B$352,0),MATCH(J$3,'Mapping waste'!$D$4:$M$4,0))*$D280</f>
        <v>0</v>
      </c>
      <c r="K280" s="32">
        <f>INDEX('Mapping waste'!$D$5:$M$352,MATCH($B280,'Mapping waste'!$B$5:$B$352,0),MATCH(K$3,'Mapping waste'!$D$4:$M$4,0))*$D280</f>
        <v>0</v>
      </c>
      <c r="L280" s="32">
        <f>INDEX('Mapping waste'!$D$5:$M$352,MATCH($B280,'Mapping waste'!$B$5:$B$352,0),MATCH(L$3,'Mapping waste'!$D$4:$M$4,0))*$D280</f>
        <v>60956.9</v>
      </c>
      <c r="M280" s="32">
        <f>INDEX('Mapping waste'!$D$5:$M$352,MATCH($B280,'Mapping waste'!$B$5:$B$352,0),MATCH(M$3,'Mapping waste'!$D$4:$M$4,0))*$D280</f>
        <v>0</v>
      </c>
      <c r="N280" s="32">
        <f>INDEX('Mapping waste'!$D$5:$M$352,MATCH($B280,'Mapping waste'!$B$5:$B$352,0),MATCH(N$3,'Mapping waste'!$D$4:$M$4,0))*$D280</f>
        <v>0</v>
      </c>
      <c r="O280" s="32">
        <f>INDEX('Mapping waste'!$D$5:$M$352,MATCH($B280,'Mapping waste'!$B$5:$B$352,0),MATCH(O$3,'Mapping waste'!$D$4:$M$4,0))*$D280</f>
        <v>71558.100000000006</v>
      </c>
      <c r="P280" s="32">
        <f>INDEX('Mapping waste'!$D$5:$M$352,MATCH($B280,'Mapping waste'!$B$5:$B$352,0),MATCH(P$3,'Mapping waste'!$D$4:$M$4,0))*$D280</f>
        <v>0</v>
      </c>
      <c r="Q280" s="32">
        <f>INDEX('Mapping waste'!$D$5:$M$352,MATCH($B280,'Mapping waste'!$B$5:$B$352,0),MATCH(Q$3,'Mapping waste'!$D$4:$M$4,0))*$D280</f>
        <v>0</v>
      </c>
    </row>
    <row r="281" spans="1:17" x14ac:dyDescent="0.45">
      <c r="A281" s="10" t="s">
        <v>605</v>
      </c>
      <c r="B281" s="10" t="s">
        <v>606</v>
      </c>
      <c r="C281" s="10" t="s">
        <v>177</v>
      </c>
      <c r="D281" s="32">
        <f>INDEX('ONS data MYE 5'!$E$6:$E$445, MATCH($B281,'ONS data MYE 5'!$B$6:$B$445,0))</f>
        <v>69794</v>
      </c>
      <c r="E281" s="32">
        <f>INDEX('ONS data MYE 5'!$F$6:$F$445, MATCH($B281,'ONS data MYE 5'!$B$6:$B$445,0))</f>
        <v>98</v>
      </c>
      <c r="F281" s="32">
        <f t="shared" si="8"/>
        <v>4.5849674786705723</v>
      </c>
      <c r="G281" s="32">
        <f t="shared" si="9"/>
        <v>21.021926780466785</v>
      </c>
      <c r="H281" s="32">
        <f>INDEX('Mapping waste'!$D$5:$M$352,MATCH($B281,'Mapping waste'!$B$5:$B$352,0),MATCH(H$3,'Mapping waste'!$D$4:$M$4,0))*$D281</f>
        <v>0</v>
      </c>
      <c r="I281" s="32">
        <f>INDEX('Mapping waste'!$D$5:$M$352,MATCH($B281,'Mapping waste'!$B$5:$B$352,0),MATCH(I$3,'Mapping waste'!$D$4:$M$4,0))*$D281</f>
        <v>0</v>
      </c>
      <c r="J281" s="32">
        <f>INDEX('Mapping waste'!$D$5:$M$352,MATCH($B281,'Mapping waste'!$B$5:$B$352,0),MATCH(J$3,'Mapping waste'!$D$4:$M$4,0))*$D281</f>
        <v>0</v>
      </c>
      <c r="K281" s="32">
        <f>INDEX('Mapping waste'!$D$5:$M$352,MATCH($B281,'Mapping waste'!$B$5:$B$352,0),MATCH(K$3,'Mapping waste'!$D$4:$M$4,0))*$D281</f>
        <v>0</v>
      </c>
      <c r="L281" s="32">
        <f>INDEX('Mapping waste'!$D$5:$M$352,MATCH($B281,'Mapping waste'!$B$5:$B$352,0),MATCH(L$3,'Mapping waste'!$D$4:$M$4,0))*$D281</f>
        <v>0</v>
      </c>
      <c r="M281" s="32">
        <f>INDEX('Mapping waste'!$D$5:$M$352,MATCH($B281,'Mapping waste'!$B$5:$B$352,0),MATCH(M$3,'Mapping waste'!$D$4:$M$4,0))*$D281</f>
        <v>0</v>
      </c>
      <c r="N281" s="32">
        <f>INDEX('Mapping waste'!$D$5:$M$352,MATCH($B281,'Mapping waste'!$B$5:$B$352,0),MATCH(N$3,'Mapping waste'!$D$4:$M$4,0))*$D281</f>
        <v>0</v>
      </c>
      <c r="O281" s="32">
        <f>INDEX('Mapping waste'!$D$5:$M$352,MATCH($B281,'Mapping waste'!$B$5:$B$352,0),MATCH(O$3,'Mapping waste'!$D$4:$M$4,0))*$D281</f>
        <v>69794</v>
      </c>
      <c r="P281" s="32">
        <f>INDEX('Mapping waste'!$D$5:$M$352,MATCH($B281,'Mapping waste'!$B$5:$B$352,0),MATCH(P$3,'Mapping waste'!$D$4:$M$4,0))*$D281</f>
        <v>0</v>
      </c>
      <c r="Q281" s="32">
        <f>INDEX('Mapping waste'!$D$5:$M$352,MATCH($B281,'Mapping waste'!$B$5:$B$352,0),MATCH(Q$3,'Mapping waste'!$D$4:$M$4,0))*$D281</f>
        <v>0</v>
      </c>
    </row>
    <row r="282" spans="1:17" x14ac:dyDescent="0.45">
      <c r="A282" s="10" t="s">
        <v>607</v>
      </c>
      <c r="B282" s="10" t="s">
        <v>608</v>
      </c>
      <c r="C282" s="10" t="s">
        <v>177</v>
      </c>
      <c r="D282" s="32">
        <f>INDEX('ONS data MYE 5'!$E$6:$E$445, MATCH($B282,'ONS data MYE 5'!$B$6:$B$445,0))</f>
        <v>123742</v>
      </c>
      <c r="E282" s="32">
        <f>INDEX('ONS data MYE 5'!$F$6:$F$445, MATCH($B282,'ONS data MYE 5'!$B$6:$B$445,0))</f>
        <v>49</v>
      </c>
      <c r="F282" s="32">
        <f t="shared" si="8"/>
        <v>3.8918202981106265</v>
      </c>
      <c r="G282" s="32">
        <f t="shared" si="9"/>
        <v>15.146265232785886</v>
      </c>
      <c r="H282" s="32">
        <f>INDEX('Mapping waste'!$D$5:$M$352,MATCH($B282,'Mapping waste'!$B$5:$B$352,0),MATCH(H$3,'Mapping waste'!$D$4:$M$4,0))*$D282</f>
        <v>0</v>
      </c>
      <c r="I282" s="32">
        <f>INDEX('Mapping waste'!$D$5:$M$352,MATCH($B282,'Mapping waste'!$B$5:$B$352,0),MATCH(I$3,'Mapping waste'!$D$4:$M$4,0))*$D282</f>
        <v>0</v>
      </c>
      <c r="J282" s="32">
        <f>INDEX('Mapping waste'!$D$5:$M$352,MATCH($B282,'Mapping waste'!$B$5:$B$352,0),MATCH(J$3,'Mapping waste'!$D$4:$M$4,0))*$D282</f>
        <v>0</v>
      </c>
      <c r="K282" s="32">
        <f>INDEX('Mapping waste'!$D$5:$M$352,MATCH($B282,'Mapping waste'!$B$5:$B$352,0),MATCH(K$3,'Mapping waste'!$D$4:$M$4,0))*$D282</f>
        <v>0</v>
      </c>
      <c r="L282" s="32">
        <f>INDEX('Mapping waste'!$D$5:$M$352,MATCH($B282,'Mapping waste'!$B$5:$B$352,0),MATCH(L$3,'Mapping waste'!$D$4:$M$4,0))*$D282</f>
        <v>0</v>
      </c>
      <c r="M282" s="32">
        <f>INDEX('Mapping waste'!$D$5:$M$352,MATCH($B282,'Mapping waste'!$B$5:$B$352,0),MATCH(M$3,'Mapping waste'!$D$4:$M$4,0))*$D282</f>
        <v>0</v>
      </c>
      <c r="N282" s="32">
        <f>INDEX('Mapping waste'!$D$5:$M$352,MATCH($B282,'Mapping waste'!$B$5:$B$352,0),MATCH(N$3,'Mapping waste'!$D$4:$M$4,0))*$D282</f>
        <v>0</v>
      </c>
      <c r="O282" s="32">
        <f>INDEX('Mapping waste'!$D$5:$M$352,MATCH($B282,'Mapping waste'!$B$5:$B$352,0),MATCH(O$3,'Mapping waste'!$D$4:$M$4,0))*$D282</f>
        <v>123742</v>
      </c>
      <c r="P282" s="32">
        <f>INDEX('Mapping waste'!$D$5:$M$352,MATCH($B282,'Mapping waste'!$B$5:$B$352,0),MATCH(P$3,'Mapping waste'!$D$4:$M$4,0))*$D282</f>
        <v>0</v>
      </c>
      <c r="Q282" s="32">
        <f>INDEX('Mapping waste'!$D$5:$M$352,MATCH($B282,'Mapping waste'!$B$5:$B$352,0),MATCH(Q$3,'Mapping waste'!$D$4:$M$4,0))*$D282</f>
        <v>0</v>
      </c>
    </row>
    <row r="283" spans="1:17" x14ac:dyDescent="0.45">
      <c r="A283" s="10" t="s">
        <v>609</v>
      </c>
      <c r="B283" s="10" t="s">
        <v>610</v>
      </c>
      <c r="C283" s="10" t="s">
        <v>177</v>
      </c>
      <c r="D283" s="32">
        <f>INDEX('ONS data MYE 5'!$E$6:$E$445, MATCH($B283,'ONS data MYE 5'!$B$6:$B$445,0))</f>
        <v>116863</v>
      </c>
      <c r="E283" s="32">
        <f>INDEX('ONS data MYE 5'!$F$6:$F$445, MATCH($B283,'ONS data MYE 5'!$B$6:$B$445,0))</f>
        <v>104</v>
      </c>
      <c r="F283" s="32">
        <f t="shared" si="8"/>
        <v>4.6443908991413725</v>
      </c>
      <c r="G283" s="32">
        <f t="shared" si="9"/>
        <v>21.570366824027207</v>
      </c>
      <c r="H283" s="32">
        <f>INDEX('Mapping waste'!$D$5:$M$352,MATCH($B283,'Mapping waste'!$B$5:$B$352,0),MATCH(H$3,'Mapping waste'!$D$4:$M$4,0))*$D283</f>
        <v>0</v>
      </c>
      <c r="I283" s="32">
        <f>INDEX('Mapping waste'!$D$5:$M$352,MATCH($B283,'Mapping waste'!$B$5:$B$352,0),MATCH(I$3,'Mapping waste'!$D$4:$M$4,0))*$D283</f>
        <v>0</v>
      </c>
      <c r="J283" s="32">
        <f>INDEX('Mapping waste'!$D$5:$M$352,MATCH($B283,'Mapping waste'!$B$5:$B$352,0),MATCH(J$3,'Mapping waste'!$D$4:$M$4,0))*$D283</f>
        <v>0</v>
      </c>
      <c r="K283" s="32">
        <f>INDEX('Mapping waste'!$D$5:$M$352,MATCH($B283,'Mapping waste'!$B$5:$B$352,0),MATCH(K$3,'Mapping waste'!$D$4:$M$4,0))*$D283</f>
        <v>0</v>
      </c>
      <c r="L283" s="32">
        <f>INDEX('Mapping waste'!$D$5:$M$352,MATCH($B283,'Mapping waste'!$B$5:$B$352,0),MATCH(L$3,'Mapping waste'!$D$4:$M$4,0))*$D283</f>
        <v>0</v>
      </c>
      <c r="M283" s="32">
        <f>INDEX('Mapping waste'!$D$5:$M$352,MATCH($B283,'Mapping waste'!$B$5:$B$352,0),MATCH(M$3,'Mapping waste'!$D$4:$M$4,0))*$D283</f>
        <v>0</v>
      </c>
      <c r="N283" s="32">
        <f>INDEX('Mapping waste'!$D$5:$M$352,MATCH($B283,'Mapping waste'!$B$5:$B$352,0),MATCH(N$3,'Mapping waste'!$D$4:$M$4,0))*$D283</f>
        <v>0</v>
      </c>
      <c r="O283" s="32">
        <f>INDEX('Mapping waste'!$D$5:$M$352,MATCH($B283,'Mapping waste'!$B$5:$B$352,0),MATCH(O$3,'Mapping waste'!$D$4:$M$4,0))*$D283</f>
        <v>116863</v>
      </c>
      <c r="P283" s="32">
        <f>INDEX('Mapping waste'!$D$5:$M$352,MATCH($B283,'Mapping waste'!$B$5:$B$352,0),MATCH(P$3,'Mapping waste'!$D$4:$M$4,0))*$D283</f>
        <v>0</v>
      </c>
      <c r="Q283" s="32">
        <f>INDEX('Mapping waste'!$D$5:$M$352,MATCH($B283,'Mapping waste'!$B$5:$B$352,0),MATCH(Q$3,'Mapping waste'!$D$4:$M$4,0))*$D283</f>
        <v>0</v>
      </c>
    </row>
    <row r="284" spans="1:17" x14ac:dyDescent="0.45">
      <c r="A284" s="10" t="s">
        <v>611</v>
      </c>
      <c r="B284" s="10" t="s">
        <v>612</v>
      </c>
      <c r="C284" s="10" t="s">
        <v>177</v>
      </c>
      <c r="D284" s="32">
        <f>INDEX('ONS data MYE 5'!$E$6:$E$445, MATCH($B284,'ONS data MYE 5'!$B$6:$B$445,0))</f>
        <v>95159</v>
      </c>
      <c r="E284" s="32">
        <f>INDEX('ONS data MYE 5'!$F$6:$F$445, MATCH($B284,'ONS data MYE 5'!$B$6:$B$445,0))</f>
        <v>114</v>
      </c>
      <c r="F284" s="32">
        <f t="shared" si="8"/>
        <v>4.7361984483944957</v>
      </c>
      <c r="G284" s="32">
        <f t="shared" si="9"/>
        <v>22.431575742574427</v>
      </c>
      <c r="H284" s="32">
        <f>INDEX('Mapping waste'!$D$5:$M$352,MATCH($B284,'Mapping waste'!$B$5:$B$352,0),MATCH(H$3,'Mapping waste'!$D$4:$M$4,0))*$D284</f>
        <v>0</v>
      </c>
      <c r="I284" s="32">
        <f>INDEX('Mapping waste'!$D$5:$M$352,MATCH($B284,'Mapping waste'!$B$5:$B$352,0),MATCH(I$3,'Mapping waste'!$D$4:$M$4,0))*$D284</f>
        <v>0</v>
      </c>
      <c r="J284" s="32">
        <f>INDEX('Mapping waste'!$D$5:$M$352,MATCH($B284,'Mapping waste'!$B$5:$B$352,0),MATCH(J$3,'Mapping waste'!$D$4:$M$4,0))*$D284</f>
        <v>0</v>
      </c>
      <c r="K284" s="32">
        <f>INDEX('Mapping waste'!$D$5:$M$352,MATCH($B284,'Mapping waste'!$B$5:$B$352,0),MATCH(K$3,'Mapping waste'!$D$4:$M$4,0))*$D284</f>
        <v>0</v>
      </c>
      <c r="L284" s="32">
        <f>INDEX('Mapping waste'!$D$5:$M$352,MATCH($B284,'Mapping waste'!$B$5:$B$352,0),MATCH(L$3,'Mapping waste'!$D$4:$M$4,0))*$D284</f>
        <v>0</v>
      </c>
      <c r="M284" s="32">
        <f>INDEX('Mapping waste'!$D$5:$M$352,MATCH($B284,'Mapping waste'!$B$5:$B$352,0),MATCH(M$3,'Mapping waste'!$D$4:$M$4,0))*$D284</f>
        <v>0</v>
      </c>
      <c r="N284" s="32">
        <f>INDEX('Mapping waste'!$D$5:$M$352,MATCH($B284,'Mapping waste'!$B$5:$B$352,0),MATCH(N$3,'Mapping waste'!$D$4:$M$4,0))*$D284</f>
        <v>0</v>
      </c>
      <c r="O284" s="32">
        <f>INDEX('Mapping waste'!$D$5:$M$352,MATCH($B284,'Mapping waste'!$B$5:$B$352,0),MATCH(O$3,'Mapping waste'!$D$4:$M$4,0))*$D284</f>
        <v>95159</v>
      </c>
      <c r="P284" s="32">
        <f>INDEX('Mapping waste'!$D$5:$M$352,MATCH($B284,'Mapping waste'!$B$5:$B$352,0),MATCH(P$3,'Mapping waste'!$D$4:$M$4,0))*$D284</f>
        <v>0</v>
      </c>
      <c r="Q284" s="32">
        <f>INDEX('Mapping waste'!$D$5:$M$352,MATCH($B284,'Mapping waste'!$B$5:$B$352,0),MATCH(Q$3,'Mapping waste'!$D$4:$M$4,0))*$D284</f>
        <v>0</v>
      </c>
    </row>
    <row r="285" spans="1:17" x14ac:dyDescent="0.45">
      <c r="A285" s="10" t="s">
        <v>613</v>
      </c>
      <c r="B285" s="10" t="s">
        <v>614</v>
      </c>
      <c r="C285" s="10" t="s">
        <v>177</v>
      </c>
      <c r="D285" s="32">
        <f>INDEX('ONS data MYE 5'!$E$6:$E$445, MATCH($B285,'ONS data MYE 5'!$B$6:$B$445,0))</f>
        <v>155155</v>
      </c>
      <c r="E285" s="32">
        <f>INDEX('ONS data MYE 5'!$F$6:$F$445, MATCH($B285,'ONS data MYE 5'!$B$6:$B$445,0))</f>
        <v>355</v>
      </c>
      <c r="F285" s="32">
        <f t="shared" si="8"/>
        <v>5.872117789475416</v>
      </c>
      <c r="G285" s="32">
        <f t="shared" si="9"/>
        <v>34.481767333473648</v>
      </c>
      <c r="H285" s="32">
        <f>INDEX('Mapping waste'!$D$5:$M$352,MATCH($B285,'Mapping waste'!$B$5:$B$352,0),MATCH(H$3,'Mapping waste'!$D$4:$M$4,0))*$D285</f>
        <v>0</v>
      </c>
      <c r="I285" s="32">
        <f>INDEX('Mapping waste'!$D$5:$M$352,MATCH($B285,'Mapping waste'!$B$5:$B$352,0),MATCH(I$3,'Mapping waste'!$D$4:$M$4,0))*$D285</f>
        <v>0</v>
      </c>
      <c r="J285" s="32">
        <f>INDEX('Mapping waste'!$D$5:$M$352,MATCH($B285,'Mapping waste'!$B$5:$B$352,0),MATCH(J$3,'Mapping waste'!$D$4:$M$4,0))*$D285</f>
        <v>0</v>
      </c>
      <c r="K285" s="32">
        <f>INDEX('Mapping waste'!$D$5:$M$352,MATCH($B285,'Mapping waste'!$B$5:$B$352,0),MATCH(K$3,'Mapping waste'!$D$4:$M$4,0))*$D285</f>
        <v>0</v>
      </c>
      <c r="L285" s="32">
        <f>INDEX('Mapping waste'!$D$5:$M$352,MATCH($B285,'Mapping waste'!$B$5:$B$352,0),MATCH(L$3,'Mapping waste'!$D$4:$M$4,0))*$D285</f>
        <v>0</v>
      </c>
      <c r="M285" s="32">
        <f>INDEX('Mapping waste'!$D$5:$M$352,MATCH($B285,'Mapping waste'!$B$5:$B$352,0),MATCH(M$3,'Mapping waste'!$D$4:$M$4,0))*$D285</f>
        <v>0</v>
      </c>
      <c r="N285" s="32">
        <f>INDEX('Mapping waste'!$D$5:$M$352,MATCH($B285,'Mapping waste'!$B$5:$B$352,0),MATCH(N$3,'Mapping waste'!$D$4:$M$4,0))*$D285</f>
        <v>0</v>
      </c>
      <c r="O285" s="32">
        <f>INDEX('Mapping waste'!$D$5:$M$352,MATCH($B285,'Mapping waste'!$B$5:$B$352,0),MATCH(O$3,'Mapping waste'!$D$4:$M$4,0))*$D285</f>
        <v>155155</v>
      </c>
      <c r="P285" s="32">
        <f>INDEX('Mapping waste'!$D$5:$M$352,MATCH($B285,'Mapping waste'!$B$5:$B$352,0),MATCH(P$3,'Mapping waste'!$D$4:$M$4,0))*$D285</f>
        <v>0</v>
      </c>
      <c r="Q285" s="32">
        <f>INDEX('Mapping waste'!$D$5:$M$352,MATCH($B285,'Mapping waste'!$B$5:$B$352,0),MATCH(Q$3,'Mapping waste'!$D$4:$M$4,0))*$D285</f>
        <v>0</v>
      </c>
    </row>
    <row r="286" spans="1:17" x14ac:dyDescent="0.45">
      <c r="A286" s="10" t="s">
        <v>615</v>
      </c>
      <c r="B286" s="10" t="s">
        <v>616</v>
      </c>
      <c r="C286" s="10" t="s">
        <v>177</v>
      </c>
      <c r="D286" s="32">
        <f>INDEX('ONS data MYE 5'!$E$6:$E$445, MATCH($B286,'ONS data MYE 5'!$B$6:$B$445,0))</f>
        <v>73076</v>
      </c>
      <c r="E286" s="32">
        <f>INDEX('ONS data MYE 5'!$F$6:$F$445, MATCH($B286,'ONS data MYE 5'!$B$6:$B$445,0))</f>
        <v>41</v>
      </c>
      <c r="F286" s="32">
        <f t="shared" si="8"/>
        <v>3.713572066704308</v>
      </c>
      <c r="G286" s="32">
        <f t="shared" si="9"/>
        <v>13.790617494606504</v>
      </c>
      <c r="H286" s="32">
        <f>INDEX('Mapping waste'!$D$5:$M$352,MATCH($B286,'Mapping waste'!$B$5:$B$352,0),MATCH(H$3,'Mapping waste'!$D$4:$M$4,0))*$D286</f>
        <v>0</v>
      </c>
      <c r="I286" s="32">
        <f>INDEX('Mapping waste'!$D$5:$M$352,MATCH($B286,'Mapping waste'!$B$5:$B$352,0),MATCH(I$3,'Mapping waste'!$D$4:$M$4,0))*$D286</f>
        <v>0</v>
      </c>
      <c r="J286" s="32">
        <f>INDEX('Mapping waste'!$D$5:$M$352,MATCH($B286,'Mapping waste'!$B$5:$B$352,0),MATCH(J$3,'Mapping waste'!$D$4:$M$4,0))*$D286</f>
        <v>0</v>
      </c>
      <c r="K286" s="32">
        <f>INDEX('Mapping waste'!$D$5:$M$352,MATCH($B286,'Mapping waste'!$B$5:$B$352,0),MATCH(K$3,'Mapping waste'!$D$4:$M$4,0))*$D286</f>
        <v>0</v>
      </c>
      <c r="L286" s="32">
        <f>INDEX('Mapping waste'!$D$5:$M$352,MATCH($B286,'Mapping waste'!$B$5:$B$352,0),MATCH(L$3,'Mapping waste'!$D$4:$M$4,0))*$D286</f>
        <v>0</v>
      </c>
      <c r="M286" s="32">
        <f>INDEX('Mapping waste'!$D$5:$M$352,MATCH($B286,'Mapping waste'!$B$5:$B$352,0),MATCH(M$3,'Mapping waste'!$D$4:$M$4,0))*$D286</f>
        <v>0</v>
      </c>
      <c r="N286" s="32">
        <f>INDEX('Mapping waste'!$D$5:$M$352,MATCH($B286,'Mapping waste'!$B$5:$B$352,0),MATCH(N$3,'Mapping waste'!$D$4:$M$4,0))*$D286</f>
        <v>0</v>
      </c>
      <c r="O286" s="32">
        <f>INDEX('Mapping waste'!$D$5:$M$352,MATCH($B286,'Mapping waste'!$B$5:$B$352,0),MATCH(O$3,'Mapping waste'!$D$4:$M$4,0))*$D286</f>
        <v>73076</v>
      </c>
      <c r="P286" s="32">
        <f>INDEX('Mapping waste'!$D$5:$M$352,MATCH($B286,'Mapping waste'!$B$5:$B$352,0),MATCH(P$3,'Mapping waste'!$D$4:$M$4,0))*$D286</f>
        <v>0</v>
      </c>
      <c r="Q286" s="32">
        <f>INDEX('Mapping waste'!$D$5:$M$352,MATCH($B286,'Mapping waste'!$B$5:$B$352,0),MATCH(Q$3,'Mapping waste'!$D$4:$M$4,0))*$D286</f>
        <v>0</v>
      </c>
    </row>
    <row r="287" spans="1:17" x14ac:dyDescent="0.45">
      <c r="A287" s="10" t="s">
        <v>617</v>
      </c>
      <c r="B287" s="10" t="s">
        <v>618</v>
      </c>
      <c r="C287" s="10" t="s">
        <v>177</v>
      </c>
      <c r="D287" s="32">
        <f>INDEX('ONS data MYE 5'!$E$6:$E$445, MATCH($B287,'ONS data MYE 5'!$B$6:$B$445,0))</f>
        <v>124711</v>
      </c>
      <c r="E287" s="32">
        <f>INDEX('ONS data MYE 5'!$F$6:$F$445, MATCH($B287,'ONS data MYE 5'!$B$6:$B$445,0))</f>
        <v>77</v>
      </c>
      <c r="F287" s="32">
        <f t="shared" si="8"/>
        <v>4.3438054218536841</v>
      </c>
      <c r="G287" s="32">
        <f t="shared" si="9"/>
        <v>18.868645542925464</v>
      </c>
      <c r="H287" s="32">
        <f>INDEX('Mapping waste'!$D$5:$M$352,MATCH($B287,'Mapping waste'!$B$5:$B$352,0),MATCH(H$3,'Mapping waste'!$D$4:$M$4,0))*$D287</f>
        <v>0</v>
      </c>
      <c r="I287" s="32">
        <f>INDEX('Mapping waste'!$D$5:$M$352,MATCH($B287,'Mapping waste'!$B$5:$B$352,0),MATCH(I$3,'Mapping waste'!$D$4:$M$4,0))*$D287</f>
        <v>0</v>
      </c>
      <c r="J287" s="32">
        <f>INDEX('Mapping waste'!$D$5:$M$352,MATCH($B287,'Mapping waste'!$B$5:$B$352,0),MATCH(J$3,'Mapping waste'!$D$4:$M$4,0))*$D287</f>
        <v>0</v>
      </c>
      <c r="K287" s="32">
        <f>INDEX('Mapping waste'!$D$5:$M$352,MATCH($B287,'Mapping waste'!$B$5:$B$352,0),MATCH(K$3,'Mapping waste'!$D$4:$M$4,0))*$D287</f>
        <v>0</v>
      </c>
      <c r="L287" s="32">
        <f>INDEX('Mapping waste'!$D$5:$M$352,MATCH($B287,'Mapping waste'!$B$5:$B$352,0),MATCH(L$3,'Mapping waste'!$D$4:$M$4,0))*$D287</f>
        <v>0</v>
      </c>
      <c r="M287" s="32">
        <f>INDEX('Mapping waste'!$D$5:$M$352,MATCH($B287,'Mapping waste'!$B$5:$B$352,0),MATCH(M$3,'Mapping waste'!$D$4:$M$4,0))*$D287</f>
        <v>0</v>
      </c>
      <c r="N287" s="32">
        <f>INDEX('Mapping waste'!$D$5:$M$352,MATCH($B287,'Mapping waste'!$B$5:$B$352,0),MATCH(N$3,'Mapping waste'!$D$4:$M$4,0))*$D287</f>
        <v>0</v>
      </c>
      <c r="O287" s="32">
        <f>INDEX('Mapping waste'!$D$5:$M$352,MATCH($B287,'Mapping waste'!$B$5:$B$352,0),MATCH(O$3,'Mapping waste'!$D$4:$M$4,0))*$D287</f>
        <v>124711</v>
      </c>
      <c r="P287" s="32">
        <f>INDEX('Mapping waste'!$D$5:$M$352,MATCH($B287,'Mapping waste'!$B$5:$B$352,0),MATCH(P$3,'Mapping waste'!$D$4:$M$4,0))*$D287</f>
        <v>0</v>
      </c>
      <c r="Q287" s="32">
        <f>INDEX('Mapping waste'!$D$5:$M$352,MATCH($B287,'Mapping waste'!$B$5:$B$352,0),MATCH(Q$3,'Mapping waste'!$D$4:$M$4,0))*$D287</f>
        <v>0</v>
      </c>
    </row>
    <row r="288" spans="1:17" x14ac:dyDescent="0.45">
      <c r="A288" s="10" t="s">
        <v>619</v>
      </c>
      <c r="B288" s="10" t="s">
        <v>620</v>
      </c>
      <c r="C288" s="10" t="s">
        <v>177</v>
      </c>
      <c r="D288" s="32">
        <f>INDEX('ONS data MYE 5'!$E$6:$E$445, MATCH($B288,'ONS data MYE 5'!$B$6:$B$445,0))</f>
        <v>186452</v>
      </c>
      <c r="E288" s="32">
        <f>INDEX('ONS data MYE 5'!$F$6:$F$445, MATCH($B288,'ONS data MYE 5'!$B$6:$B$445,0))</f>
        <v>79</v>
      </c>
      <c r="F288" s="32">
        <f t="shared" si="8"/>
        <v>4.3694478524670215</v>
      </c>
      <c r="G288" s="32">
        <f t="shared" si="9"/>
        <v>19.092074535428665</v>
      </c>
      <c r="H288" s="32">
        <f>INDEX('Mapping waste'!$D$5:$M$352,MATCH($B288,'Mapping waste'!$B$5:$B$352,0),MATCH(H$3,'Mapping waste'!$D$4:$M$4,0))*$D288</f>
        <v>0</v>
      </c>
      <c r="I288" s="32">
        <f>INDEX('Mapping waste'!$D$5:$M$352,MATCH($B288,'Mapping waste'!$B$5:$B$352,0),MATCH(I$3,'Mapping waste'!$D$4:$M$4,0))*$D288</f>
        <v>0</v>
      </c>
      <c r="J288" s="32">
        <f>INDEX('Mapping waste'!$D$5:$M$352,MATCH($B288,'Mapping waste'!$B$5:$B$352,0),MATCH(J$3,'Mapping waste'!$D$4:$M$4,0))*$D288</f>
        <v>0</v>
      </c>
      <c r="K288" s="32">
        <f>INDEX('Mapping waste'!$D$5:$M$352,MATCH($B288,'Mapping waste'!$B$5:$B$352,0),MATCH(K$3,'Mapping waste'!$D$4:$M$4,0))*$D288</f>
        <v>0</v>
      </c>
      <c r="L288" s="32">
        <f>INDEX('Mapping waste'!$D$5:$M$352,MATCH($B288,'Mapping waste'!$B$5:$B$352,0),MATCH(L$3,'Mapping waste'!$D$4:$M$4,0))*$D288</f>
        <v>0</v>
      </c>
      <c r="M288" s="32">
        <f>INDEX('Mapping waste'!$D$5:$M$352,MATCH($B288,'Mapping waste'!$B$5:$B$352,0),MATCH(M$3,'Mapping waste'!$D$4:$M$4,0))*$D288</f>
        <v>0</v>
      </c>
      <c r="N288" s="32">
        <f>INDEX('Mapping waste'!$D$5:$M$352,MATCH($B288,'Mapping waste'!$B$5:$B$352,0),MATCH(N$3,'Mapping waste'!$D$4:$M$4,0))*$D288</f>
        <v>0</v>
      </c>
      <c r="O288" s="32">
        <f>INDEX('Mapping waste'!$D$5:$M$352,MATCH($B288,'Mapping waste'!$B$5:$B$352,0),MATCH(O$3,'Mapping waste'!$D$4:$M$4,0))*$D288</f>
        <v>186452</v>
      </c>
      <c r="P288" s="32">
        <f>INDEX('Mapping waste'!$D$5:$M$352,MATCH($B288,'Mapping waste'!$B$5:$B$352,0),MATCH(P$3,'Mapping waste'!$D$4:$M$4,0))*$D288</f>
        <v>0</v>
      </c>
      <c r="Q288" s="32">
        <f>INDEX('Mapping waste'!$D$5:$M$352,MATCH($B288,'Mapping waste'!$B$5:$B$352,0),MATCH(Q$3,'Mapping waste'!$D$4:$M$4,0))*$D288</f>
        <v>0</v>
      </c>
    </row>
    <row r="289" spans="1:17" x14ac:dyDescent="0.45">
      <c r="A289" s="10" t="s">
        <v>621</v>
      </c>
      <c r="B289" s="10" t="s">
        <v>622</v>
      </c>
      <c r="C289" s="10" t="s">
        <v>177</v>
      </c>
      <c r="D289" s="32">
        <f>INDEX('ONS data MYE 5'!$E$6:$E$445, MATCH($B289,'ONS data MYE 5'!$B$6:$B$445,0))</f>
        <v>245480</v>
      </c>
      <c r="E289" s="32">
        <f>INDEX('ONS data MYE 5'!$F$6:$F$445, MATCH($B289,'ONS data MYE 5'!$B$6:$B$445,0))</f>
        <v>647</v>
      </c>
      <c r="F289" s="32">
        <f t="shared" si="8"/>
        <v>6.4723462945009009</v>
      </c>
      <c r="G289" s="32">
        <f t="shared" si="9"/>
        <v>41.891266555939545</v>
      </c>
      <c r="H289" s="32">
        <f>INDEX('Mapping waste'!$D$5:$M$352,MATCH($B289,'Mapping waste'!$B$5:$B$352,0),MATCH(H$3,'Mapping waste'!$D$4:$M$4,0))*$D289</f>
        <v>0</v>
      </c>
      <c r="I289" s="32">
        <f>INDEX('Mapping waste'!$D$5:$M$352,MATCH($B289,'Mapping waste'!$B$5:$B$352,0),MATCH(I$3,'Mapping waste'!$D$4:$M$4,0))*$D289</f>
        <v>0</v>
      </c>
      <c r="J289" s="32">
        <f>INDEX('Mapping waste'!$D$5:$M$352,MATCH($B289,'Mapping waste'!$B$5:$B$352,0),MATCH(J$3,'Mapping waste'!$D$4:$M$4,0))*$D289</f>
        <v>0</v>
      </c>
      <c r="K289" s="32">
        <f>INDEX('Mapping waste'!$D$5:$M$352,MATCH($B289,'Mapping waste'!$B$5:$B$352,0),MATCH(K$3,'Mapping waste'!$D$4:$M$4,0))*$D289</f>
        <v>0</v>
      </c>
      <c r="L289" s="32">
        <f>INDEX('Mapping waste'!$D$5:$M$352,MATCH($B289,'Mapping waste'!$B$5:$B$352,0),MATCH(L$3,'Mapping waste'!$D$4:$M$4,0))*$D289</f>
        <v>0</v>
      </c>
      <c r="M289" s="32">
        <f>INDEX('Mapping waste'!$D$5:$M$352,MATCH($B289,'Mapping waste'!$B$5:$B$352,0),MATCH(M$3,'Mapping waste'!$D$4:$M$4,0))*$D289</f>
        <v>0</v>
      </c>
      <c r="N289" s="32">
        <f>INDEX('Mapping waste'!$D$5:$M$352,MATCH($B289,'Mapping waste'!$B$5:$B$352,0),MATCH(N$3,'Mapping waste'!$D$4:$M$4,0))*$D289</f>
        <v>0</v>
      </c>
      <c r="O289" s="32">
        <f>INDEX('Mapping waste'!$D$5:$M$352,MATCH($B289,'Mapping waste'!$B$5:$B$352,0),MATCH(O$3,'Mapping waste'!$D$4:$M$4,0))*$D289</f>
        <v>245480</v>
      </c>
      <c r="P289" s="32">
        <f>INDEX('Mapping waste'!$D$5:$M$352,MATCH($B289,'Mapping waste'!$B$5:$B$352,0),MATCH(P$3,'Mapping waste'!$D$4:$M$4,0))*$D289</f>
        <v>0</v>
      </c>
      <c r="Q289" s="32">
        <f>INDEX('Mapping waste'!$D$5:$M$352,MATCH($B289,'Mapping waste'!$B$5:$B$352,0),MATCH(Q$3,'Mapping waste'!$D$4:$M$4,0))*$D289</f>
        <v>0</v>
      </c>
    </row>
    <row r="290" spans="1:17" x14ac:dyDescent="0.45">
      <c r="A290" s="10" t="s">
        <v>623</v>
      </c>
      <c r="B290" s="10" t="s">
        <v>624</v>
      </c>
      <c r="C290" s="10" t="s">
        <v>177</v>
      </c>
      <c r="D290" s="32">
        <f>INDEX('ONS data MYE 5'!$E$6:$E$445, MATCH($B290,'ONS data MYE 5'!$B$6:$B$445,0))</f>
        <v>142090</v>
      </c>
      <c r="E290" s="32">
        <f>INDEX('ONS data MYE 5'!$F$6:$F$445, MATCH($B290,'ONS data MYE 5'!$B$6:$B$445,0))</f>
        <v>322</v>
      </c>
      <c r="F290" s="32">
        <f t="shared" si="8"/>
        <v>5.7745515455444085</v>
      </c>
      <c r="G290" s="32">
        <f t="shared" si="9"/>
        <v>33.345445552149314</v>
      </c>
      <c r="H290" s="32">
        <f>INDEX('Mapping waste'!$D$5:$M$352,MATCH($B290,'Mapping waste'!$B$5:$B$352,0),MATCH(H$3,'Mapping waste'!$D$4:$M$4,0))*$D290</f>
        <v>0</v>
      </c>
      <c r="I290" s="32">
        <f>INDEX('Mapping waste'!$D$5:$M$352,MATCH($B290,'Mapping waste'!$B$5:$B$352,0),MATCH(I$3,'Mapping waste'!$D$4:$M$4,0))*$D290</f>
        <v>0</v>
      </c>
      <c r="J290" s="32">
        <f>INDEX('Mapping waste'!$D$5:$M$352,MATCH($B290,'Mapping waste'!$B$5:$B$352,0),MATCH(J$3,'Mapping waste'!$D$4:$M$4,0))*$D290</f>
        <v>0</v>
      </c>
      <c r="K290" s="32">
        <f>INDEX('Mapping waste'!$D$5:$M$352,MATCH($B290,'Mapping waste'!$B$5:$B$352,0),MATCH(K$3,'Mapping waste'!$D$4:$M$4,0))*$D290</f>
        <v>0</v>
      </c>
      <c r="L290" s="32">
        <f>INDEX('Mapping waste'!$D$5:$M$352,MATCH($B290,'Mapping waste'!$B$5:$B$352,0),MATCH(L$3,'Mapping waste'!$D$4:$M$4,0))*$D290</f>
        <v>0</v>
      </c>
      <c r="M290" s="32">
        <f>INDEX('Mapping waste'!$D$5:$M$352,MATCH($B290,'Mapping waste'!$B$5:$B$352,0),MATCH(M$3,'Mapping waste'!$D$4:$M$4,0))*$D290</f>
        <v>0</v>
      </c>
      <c r="N290" s="32">
        <f>INDEX('Mapping waste'!$D$5:$M$352,MATCH($B290,'Mapping waste'!$B$5:$B$352,0),MATCH(N$3,'Mapping waste'!$D$4:$M$4,0))*$D290</f>
        <v>0</v>
      </c>
      <c r="O290" s="32">
        <f>INDEX('Mapping waste'!$D$5:$M$352,MATCH($B290,'Mapping waste'!$B$5:$B$352,0),MATCH(O$3,'Mapping waste'!$D$4:$M$4,0))*$D290</f>
        <v>142090</v>
      </c>
      <c r="P290" s="32">
        <f>INDEX('Mapping waste'!$D$5:$M$352,MATCH($B290,'Mapping waste'!$B$5:$B$352,0),MATCH(P$3,'Mapping waste'!$D$4:$M$4,0))*$D290</f>
        <v>0</v>
      </c>
      <c r="Q290" s="32">
        <f>INDEX('Mapping waste'!$D$5:$M$352,MATCH($B290,'Mapping waste'!$B$5:$B$352,0),MATCH(Q$3,'Mapping waste'!$D$4:$M$4,0))*$D290</f>
        <v>0</v>
      </c>
    </row>
    <row r="291" spans="1:17" x14ac:dyDescent="0.45">
      <c r="A291" s="10" t="s">
        <v>625</v>
      </c>
      <c r="B291" s="10" t="s">
        <v>626</v>
      </c>
      <c r="C291" s="10" t="s">
        <v>177</v>
      </c>
      <c r="D291" s="32">
        <f>INDEX('ONS data MYE 5'!$E$6:$E$445, MATCH($B291,'ONS data MYE 5'!$B$6:$B$445,0))</f>
        <v>144288</v>
      </c>
      <c r="E291" s="32">
        <f>INDEX('ONS data MYE 5'!$F$6:$F$445, MATCH($B291,'ONS data MYE 5'!$B$6:$B$445,0))</f>
        <v>575</v>
      </c>
      <c r="F291" s="32">
        <f t="shared" si="8"/>
        <v>6.3543700407973507</v>
      </c>
      <c r="G291" s="32">
        <f t="shared" si="9"/>
        <v>40.378018615382928</v>
      </c>
      <c r="H291" s="32">
        <f>INDEX('Mapping waste'!$D$5:$M$352,MATCH($B291,'Mapping waste'!$B$5:$B$352,0),MATCH(H$3,'Mapping waste'!$D$4:$M$4,0))*$D291</f>
        <v>0</v>
      </c>
      <c r="I291" s="32">
        <f>INDEX('Mapping waste'!$D$5:$M$352,MATCH($B291,'Mapping waste'!$B$5:$B$352,0),MATCH(I$3,'Mapping waste'!$D$4:$M$4,0))*$D291</f>
        <v>0</v>
      </c>
      <c r="J291" s="32">
        <f>INDEX('Mapping waste'!$D$5:$M$352,MATCH($B291,'Mapping waste'!$B$5:$B$352,0),MATCH(J$3,'Mapping waste'!$D$4:$M$4,0))*$D291</f>
        <v>0</v>
      </c>
      <c r="K291" s="32">
        <f>INDEX('Mapping waste'!$D$5:$M$352,MATCH($B291,'Mapping waste'!$B$5:$B$352,0),MATCH(K$3,'Mapping waste'!$D$4:$M$4,0))*$D291</f>
        <v>0</v>
      </c>
      <c r="L291" s="32">
        <f>INDEX('Mapping waste'!$D$5:$M$352,MATCH($B291,'Mapping waste'!$B$5:$B$352,0),MATCH(L$3,'Mapping waste'!$D$4:$M$4,0))*$D291</f>
        <v>0</v>
      </c>
      <c r="M291" s="32">
        <f>INDEX('Mapping waste'!$D$5:$M$352,MATCH($B291,'Mapping waste'!$B$5:$B$352,0),MATCH(M$3,'Mapping waste'!$D$4:$M$4,0))*$D291</f>
        <v>0</v>
      </c>
      <c r="N291" s="32">
        <f>INDEX('Mapping waste'!$D$5:$M$352,MATCH($B291,'Mapping waste'!$B$5:$B$352,0),MATCH(N$3,'Mapping waste'!$D$4:$M$4,0))*$D291</f>
        <v>0</v>
      </c>
      <c r="O291" s="32">
        <f>INDEX('Mapping waste'!$D$5:$M$352,MATCH($B291,'Mapping waste'!$B$5:$B$352,0),MATCH(O$3,'Mapping waste'!$D$4:$M$4,0))*$D291</f>
        <v>144288</v>
      </c>
      <c r="P291" s="32">
        <f>INDEX('Mapping waste'!$D$5:$M$352,MATCH($B291,'Mapping waste'!$B$5:$B$352,0),MATCH(P$3,'Mapping waste'!$D$4:$M$4,0))*$D291</f>
        <v>0</v>
      </c>
      <c r="Q291" s="32">
        <f>INDEX('Mapping waste'!$D$5:$M$352,MATCH($B291,'Mapping waste'!$B$5:$B$352,0),MATCH(Q$3,'Mapping waste'!$D$4:$M$4,0))*$D291</f>
        <v>0</v>
      </c>
    </row>
    <row r="292" spans="1:17" x14ac:dyDescent="0.45">
      <c r="A292" s="10" t="s">
        <v>627</v>
      </c>
      <c r="B292" s="10" t="s">
        <v>628</v>
      </c>
      <c r="C292" s="10" t="s">
        <v>177</v>
      </c>
      <c r="D292" s="32">
        <f>INDEX('ONS data MYE 5'!$E$6:$E$445, MATCH($B292,'ONS data MYE 5'!$B$6:$B$445,0))</f>
        <v>130690</v>
      </c>
      <c r="E292" s="32">
        <f>INDEX('ONS data MYE 5'!$F$6:$F$445, MATCH($B292,'ONS data MYE 5'!$B$6:$B$445,0))</f>
        <v>395</v>
      </c>
      <c r="F292" s="32">
        <f t="shared" si="8"/>
        <v>5.978885764901122</v>
      </c>
      <c r="G292" s="32">
        <f t="shared" si="9"/>
        <v>35.747074989737271</v>
      </c>
      <c r="H292" s="32">
        <f>INDEX('Mapping waste'!$D$5:$M$352,MATCH($B292,'Mapping waste'!$B$5:$B$352,0),MATCH(H$3,'Mapping waste'!$D$4:$M$4,0))*$D292</f>
        <v>0</v>
      </c>
      <c r="I292" s="32">
        <f>INDEX('Mapping waste'!$D$5:$M$352,MATCH($B292,'Mapping waste'!$B$5:$B$352,0),MATCH(I$3,'Mapping waste'!$D$4:$M$4,0))*$D292</f>
        <v>0</v>
      </c>
      <c r="J292" s="32">
        <f>INDEX('Mapping waste'!$D$5:$M$352,MATCH($B292,'Mapping waste'!$B$5:$B$352,0),MATCH(J$3,'Mapping waste'!$D$4:$M$4,0))*$D292</f>
        <v>0</v>
      </c>
      <c r="K292" s="32">
        <f>INDEX('Mapping waste'!$D$5:$M$352,MATCH($B292,'Mapping waste'!$B$5:$B$352,0),MATCH(K$3,'Mapping waste'!$D$4:$M$4,0))*$D292</f>
        <v>0</v>
      </c>
      <c r="L292" s="32">
        <f>INDEX('Mapping waste'!$D$5:$M$352,MATCH($B292,'Mapping waste'!$B$5:$B$352,0),MATCH(L$3,'Mapping waste'!$D$4:$M$4,0))*$D292</f>
        <v>0</v>
      </c>
      <c r="M292" s="32">
        <f>INDEX('Mapping waste'!$D$5:$M$352,MATCH($B292,'Mapping waste'!$B$5:$B$352,0),MATCH(M$3,'Mapping waste'!$D$4:$M$4,0))*$D292</f>
        <v>0</v>
      </c>
      <c r="N292" s="32">
        <f>INDEX('Mapping waste'!$D$5:$M$352,MATCH($B292,'Mapping waste'!$B$5:$B$352,0),MATCH(N$3,'Mapping waste'!$D$4:$M$4,0))*$D292</f>
        <v>0</v>
      </c>
      <c r="O292" s="32">
        <f>INDEX('Mapping waste'!$D$5:$M$352,MATCH($B292,'Mapping waste'!$B$5:$B$352,0),MATCH(O$3,'Mapping waste'!$D$4:$M$4,0))*$D292</f>
        <v>130690</v>
      </c>
      <c r="P292" s="32">
        <f>INDEX('Mapping waste'!$D$5:$M$352,MATCH($B292,'Mapping waste'!$B$5:$B$352,0),MATCH(P$3,'Mapping waste'!$D$4:$M$4,0))*$D292</f>
        <v>0</v>
      </c>
      <c r="Q292" s="32">
        <f>INDEX('Mapping waste'!$D$5:$M$352,MATCH($B292,'Mapping waste'!$B$5:$B$352,0),MATCH(Q$3,'Mapping waste'!$D$4:$M$4,0))*$D292</f>
        <v>0</v>
      </c>
    </row>
    <row r="293" spans="1:17" x14ac:dyDescent="0.45">
      <c r="A293" s="10" t="s">
        <v>629</v>
      </c>
      <c r="B293" s="10" t="s">
        <v>630</v>
      </c>
      <c r="C293" s="10" t="s">
        <v>177</v>
      </c>
      <c r="D293" s="32">
        <f>INDEX('ONS data MYE 5'!$E$6:$E$445, MATCH($B293,'ONS data MYE 5'!$B$6:$B$445,0))</f>
        <v>362756</v>
      </c>
      <c r="E293" s="32">
        <f>INDEX('ONS data MYE 5'!$F$6:$F$445, MATCH($B293,'ONS data MYE 5'!$B$6:$B$445,0))</f>
        <v>2575</v>
      </c>
      <c r="F293" s="32">
        <f t="shared" si="8"/>
        <v>7.8536048130978369</v>
      </c>
      <c r="G293" s="32">
        <f t="shared" si="9"/>
        <v>61.679108560313509</v>
      </c>
      <c r="H293" s="32">
        <f>INDEX('Mapping waste'!$D$5:$M$352,MATCH($B293,'Mapping waste'!$B$5:$B$352,0),MATCH(H$3,'Mapping waste'!$D$4:$M$4,0))*$D293</f>
        <v>0</v>
      </c>
      <c r="I293" s="32">
        <f>INDEX('Mapping waste'!$D$5:$M$352,MATCH($B293,'Mapping waste'!$B$5:$B$352,0),MATCH(I$3,'Mapping waste'!$D$4:$M$4,0))*$D293</f>
        <v>0</v>
      </c>
      <c r="J293" s="32">
        <f>INDEX('Mapping waste'!$D$5:$M$352,MATCH($B293,'Mapping waste'!$B$5:$B$352,0),MATCH(J$3,'Mapping waste'!$D$4:$M$4,0))*$D293</f>
        <v>0</v>
      </c>
      <c r="K293" s="32">
        <f>INDEX('Mapping waste'!$D$5:$M$352,MATCH($B293,'Mapping waste'!$B$5:$B$352,0),MATCH(K$3,'Mapping waste'!$D$4:$M$4,0))*$D293</f>
        <v>0</v>
      </c>
      <c r="L293" s="32">
        <f>INDEX('Mapping waste'!$D$5:$M$352,MATCH($B293,'Mapping waste'!$B$5:$B$352,0),MATCH(L$3,'Mapping waste'!$D$4:$M$4,0))*$D293</f>
        <v>0</v>
      </c>
      <c r="M293" s="32">
        <f>INDEX('Mapping waste'!$D$5:$M$352,MATCH($B293,'Mapping waste'!$B$5:$B$352,0),MATCH(M$3,'Mapping waste'!$D$4:$M$4,0))*$D293</f>
        <v>0</v>
      </c>
      <c r="N293" s="32">
        <f>INDEX('Mapping waste'!$D$5:$M$352,MATCH($B293,'Mapping waste'!$B$5:$B$352,0),MATCH(N$3,'Mapping waste'!$D$4:$M$4,0))*$D293</f>
        <v>0</v>
      </c>
      <c r="O293" s="32">
        <f>INDEX('Mapping waste'!$D$5:$M$352,MATCH($B293,'Mapping waste'!$B$5:$B$352,0),MATCH(O$3,'Mapping waste'!$D$4:$M$4,0))*$D293</f>
        <v>362756</v>
      </c>
      <c r="P293" s="32">
        <f>INDEX('Mapping waste'!$D$5:$M$352,MATCH($B293,'Mapping waste'!$B$5:$B$352,0),MATCH(P$3,'Mapping waste'!$D$4:$M$4,0))*$D293</f>
        <v>0</v>
      </c>
      <c r="Q293" s="32">
        <f>INDEX('Mapping waste'!$D$5:$M$352,MATCH($B293,'Mapping waste'!$B$5:$B$352,0),MATCH(Q$3,'Mapping waste'!$D$4:$M$4,0))*$D293</f>
        <v>0</v>
      </c>
    </row>
    <row r="294" spans="1:17" x14ac:dyDescent="0.45">
      <c r="A294" s="10" t="s">
        <v>631</v>
      </c>
      <c r="B294" s="10" t="s">
        <v>632</v>
      </c>
      <c r="C294" s="10" t="s">
        <v>177</v>
      </c>
      <c r="D294" s="32">
        <f>INDEX('ONS data MYE 5'!$E$6:$E$445, MATCH($B294,'ONS data MYE 5'!$B$6:$B$445,0))</f>
        <v>239127</v>
      </c>
      <c r="E294" s="32">
        <f>INDEX('ONS data MYE 5'!$F$6:$F$445, MATCH($B294,'ONS data MYE 5'!$B$6:$B$445,0))</f>
        <v>564</v>
      </c>
      <c r="F294" s="32">
        <f t="shared" si="8"/>
        <v>6.3350542514980592</v>
      </c>
      <c r="G294" s="32">
        <f t="shared" si="9"/>
        <v>40.132912369423636</v>
      </c>
      <c r="H294" s="32">
        <f>INDEX('Mapping waste'!$D$5:$M$352,MATCH($B294,'Mapping waste'!$B$5:$B$352,0),MATCH(H$3,'Mapping waste'!$D$4:$M$4,0))*$D294</f>
        <v>0</v>
      </c>
      <c r="I294" s="32">
        <f>INDEX('Mapping waste'!$D$5:$M$352,MATCH($B294,'Mapping waste'!$B$5:$B$352,0),MATCH(I$3,'Mapping waste'!$D$4:$M$4,0))*$D294</f>
        <v>0</v>
      </c>
      <c r="J294" s="32">
        <f>INDEX('Mapping waste'!$D$5:$M$352,MATCH($B294,'Mapping waste'!$B$5:$B$352,0),MATCH(J$3,'Mapping waste'!$D$4:$M$4,0))*$D294</f>
        <v>0</v>
      </c>
      <c r="K294" s="32">
        <f>INDEX('Mapping waste'!$D$5:$M$352,MATCH($B294,'Mapping waste'!$B$5:$B$352,0),MATCH(K$3,'Mapping waste'!$D$4:$M$4,0))*$D294</f>
        <v>0</v>
      </c>
      <c r="L294" s="32">
        <f>INDEX('Mapping waste'!$D$5:$M$352,MATCH($B294,'Mapping waste'!$B$5:$B$352,0),MATCH(L$3,'Mapping waste'!$D$4:$M$4,0))*$D294</f>
        <v>0</v>
      </c>
      <c r="M294" s="32">
        <f>INDEX('Mapping waste'!$D$5:$M$352,MATCH($B294,'Mapping waste'!$B$5:$B$352,0),MATCH(M$3,'Mapping waste'!$D$4:$M$4,0))*$D294</f>
        <v>0</v>
      </c>
      <c r="N294" s="32">
        <f>INDEX('Mapping waste'!$D$5:$M$352,MATCH($B294,'Mapping waste'!$B$5:$B$352,0),MATCH(N$3,'Mapping waste'!$D$4:$M$4,0))*$D294</f>
        <v>0</v>
      </c>
      <c r="O294" s="32">
        <f>INDEX('Mapping waste'!$D$5:$M$352,MATCH($B294,'Mapping waste'!$B$5:$B$352,0),MATCH(O$3,'Mapping waste'!$D$4:$M$4,0))*$D294</f>
        <v>239127</v>
      </c>
      <c r="P294" s="32">
        <f>INDEX('Mapping waste'!$D$5:$M$352,MATCH($B294,'Mapping waste'!$B$5:$B$352,0),MATCH(P$3,'Mapping waste'!$D$4:$M$4,0))*$D294</f>
        <v>0</v>
      </c>
      <c r="Q294" s="32">
        <f>INDEX('Mapping waste'!$D$5:$M$352,MATCH($B294,'Mapping waste'!$B$5:$B$352,0),MATCH(Q$3,'Mapping waste'!$D$4:$M$4,0))*$D294</f>
        <v>0</v>
      </c>
    </row>
    <row r="295" spans="1:17" x14ac:dyDescent="0.45">
      <c r="A295" s="10" t="s">
        <v>633</v>
      </c>
      <c r="B295" s="10" t="s">
        <v>634</v>
      </c>
      <c r="C295" s="10" t="s">
        <v>177</v>
      </c>
      <c r="D295" s="32">
        <f>INDEX('ONS data MYE 5'!$E$6:$E$445, MATCH($B295,'ONS data MYE 5'!$B$6:$B$445,0))</f>
        <v>180795</v>
      </c>
      <c r="E295" s="32">
        <f>INDEX('ONS data MYE 5'!$F$6:$F$445, MATCH($B295,'ONS data MYE 5'!$B$6:$B$445,0))</f>
        <v>652</v>
      </c>
      <c r="F295" s="32">
        <f t="shared" si="8"/>
        <v>6.4800445619266531</v>
      </c>
      <c r="G295" s="32">
        <f t="shared" si="9"/>
        <v>41.990977524555191</v>
      </c>
      <c r="H295" s="32">
        <f>INDEX('Mapping waste'!$D$5:$M$352,MATCH($B295,'Mapping waste'!$B$5:$B$352,0),MATCH(H$3,'Mapping waste'!$D$4:$M$4,0))*$D295</f>
        <v>0</v>
      </c>
      <c r="I295" s="32">
        <f>INDEX('Mapping waste'!$D$5:$M$352,MATCH($B295,'Mapping waste'!$B$5:$B$352,0),MATCH(I$3,'Mapping waste'!$D$4:$M$4,0))*$D295</f>
        <v>0</v>
      </c>
      <c r="J295" s="32">
        <f>INDEX('Mapping waste'!$D$5:$M$352,MATCH($B295,'Mapping waste'!$B$5:$B$352,0),MATCH(J$3,'Mapping waste'!$D$4:$M$4,0))*$D295</f>
        <v>0</v>
      </c>
      <c r="K295" s="32">
        <f>INDEX('Mapping waste'!$D$5:$M$352,MATCH($B295,'Mapping waste'!$B$5:$B$352,0),MATCH(K$3,'Mapping waste'!$D$4:$M$4,0))*$D295</f>
        <v>0</v>
      </c>
      <c r="L295" s="32">
        <f>INDEX('Mapping waste'!$D$5:$M$352,MATCH($B295,'Mapping waste'!$B$5:$B$352,0),MATCH(L$3,'Mapping waste'!$D$4:$M$4,0))*$D295</f>
        <v>0</v>
      </c>
      <c r="M295" s="32">
        <f>INDEX('Mapping waste'!$D$5:$M$352,MATCH($B295,'Mapping waste'!$B$5:$B$352,0),MATCH(M$3,'Mapping waste'!$D$4:$M$4,0))*$D295</f>
        <v>0</v>
      </c>
      <c r="N295" s="32">
        <f>INDEX('Mapping waste'!$D$5:$M$352,MATCH($B295,'Mapping waste'!$B$5:$B$352,0),MATCH(N$3,'Mapping waste'!$D$4:$M$4,0))*$D295</f>
        <v>0</v>
      </c>
      <c r="O295" s="32">
        <f>INDEX('Mapping waste'!$D$5:$M$352,MATCH($B295,'Mapping waste'!$B$5:$B$352,0),MATCH(O$3,'Mapping waste'!$D$4:$M$4,0))*$D295</f>
        <v>180795</v>
      </c>
      <c r="P295" s="32">
        <f>INDEX('Mapping waste'!$D$5:$M$352,MATCH($B295,'Mapping waste'!$B$5:$B$352,0),MATCH(P$3,'Mapping waste'!$D$4:$M$4,0))*$D295</f>
        <v>0</v>
      </c>
      <c r="Q295" s="32">
        <f>INDEX('Mapping waste'!$D$5:$M$352,MATCH($B295,'Mapping waste'!$B$5:$B$352,0),MATCH(Q$3,'Mapping waste'!$D$4:$M$4,0))*$D295</f>
        <v>0</v>
      </c>
    </row>
    <row r="296" spans="1:17" x14ac:dyDescent="0.45">
      <c r="A296" s="10" t="s">
        <v>635</v>
      </c>
      <c r="B296" s="10" t="s">
        <v>636</v>
      </c>
      <c r="C296" s="10" t="s">
        <v>177</v>
      </c>
      <c r="D296" s="32">
        <f>INDEX('ONS data MYE 5'!$E$6:$E$445, MATCH($B296,'ONS data MYE 5'!$B$6:$B$445,0))</f>
        <v>69609</v>
      </c>
      <c r="E296" s="32">
        <f>INDEX('ONS data MYE 5'!$F$6:$F$445, MATCH($B296,'ONS data MYE 5'!$B$6:$B$445,0))</f>
        <v>640</v>
      </c>
      <c r="F296" s="32">
        <f t="shared" si="8"/>
        <v>6.4614681763537174</v>
      </c>
      <c r="G296" s="32">
        <f t="shared" si="9"/>
        <v>41.750570994031833</v>
      </c>
      <c r="H296" s="32">
        <f>INDEX('Mapping waste'!$D$5:$M$352,MATCH($B296,'Mapping waste'!$B$5:$B$352,0),MATCH(H$3,'Mapping waste'!$D$4:$M$4,0))*$D296</f>
        <v>0</v>
      </c>
      <c r="I296" s="32">
        <f>INDEX('Mapping waste'!$D$5:$M$352,MATCH($B296,'Mapping waste'!$B$5:$B$352,0),MATCH(I$3,'Mapping waste'!$D$4:$M$4,0))*$D296</f>
        <v>0</v>
      </c>
      <c r="J296" s="32">
        <f>INDEX('Mapping waste'!$D$5:$M$352,MATCH($B296,'Mapping waste'!$B$5:$B$352,0),MATCH(J$3,'Mapping waste'!$D$4:$M$4,0))*$D296</f>
        <v>0</v>
      </c>
      <c r="K296" s="32">
        <f>INDEX('Mapping waste'!$D$5:$M$352,MATCH($B296,'Mapping waste'!$B$5:$B$352,0),MATCH(K$3,'Mapping waste'!$D$4:$M$4,0))*$D296</f>
        <v>0</v>
      </c>
      <c r="L296" s="32">
        <f>INDEX('Mapping waste'!$D$5:$M$352,MATCH($B296,'Mapping waste'!$B$5:$B$352,0),MATCH(L$3,'Mapping waste'!$D$4:$M$4,0))*$D296</f>
        <v>0</v>
      </c>
      <c r="M296" s="32">
        <f>INDEX('Mapping waste'!$D$5:$M$352,MATCH($B296,'Mapping waste'!$B$5:$B$352,0),MATCH(M$3,'Mapping waste'!$D$4:$M$4,0))*$D296</f>
        <v>0</v>
      </c>
      <c r="N296" s="32">
        <f>INDEX('Mapping waste'!$D$5:$M$352,MATCH($B296,'Mapping waste'!$B$5:$B$352,0),MATCH(N$3,'Mapping waste'!$D$4:$M$4,0))*$D296</f>
        <v>0</v>
      </c>
      <c r="O296" s="32">
        <f>INDEX('Mapping waste'!$D$5:$M$352,MATCH($B296,'Mapping waste'!$B$5:$B$352,0),MATCH(O$3,'Mapping waste'!$D$4:$M$4,0))*$D296</f>
        <v>69609</v>
      </c>
      <c r="P296" s="32">
        <f>INDEX('Mapping waste'!$D$5:$M$352,MATCH($B296,'Mapping waste'!$B$5:$B$352,0),MATCH(P$3,'Mapping waste'!$D$4:$M$4,0))*$D296</f>
        <v>0</v>
      </c>
      <c r="Q296" s="32">
        <f>INDEX('Mapping waste'!$D$5:$M$352,MATCH($B296,'Mapping waste'!$B$5:$B$352,0),MATCH(Q$3,'Mapping waste'!$D$4:$M$4,0))*$D296</f>
        <v>0</v>
      </c>
    </row>
    <row r="297" spans="1:17" x14ac:dyDescent="0.45">
      <c r="A297" s="10" t="s">
        <v>637</v>
      </c>
      <c r="B297" s="10" t="s">
        <v>638</v>
      </c>
      <c r="C297" s="10" t="s">
        <v>177</v>
      </c>
      <c r="D297" s="32">
        <f>INDEX('ONS data MYE 5'!$E$6:$E$445, MATCH($B297,'ONS data MYE 5'!$B$6:$B$445,0))</f>
        <v>92264</v>
      </c>
      <c r="E297" s="32">
        <f>INDEX('ONS data MYE 5'!$F$6:$F$445, MATCH($B297,'ONS data MYE 5'!$B$6:$B$445,0))</f>
        <v>734</v>
      </c>
      <c r="F297" s="32">
        <f t="shared" si="8"/>
        <v>6.5985090286145152</v>
      </c>
      <c r="G297" s="32">
        <f t="shared" si="9"/>
        <v>43.540321400707271</v>
      </c>
      <c r="H297" s="32">
        <f>INDEX('Mapping waste'!$D$5:$M$352,MATCH($B297,'Mapping waste'!$B$5:$B$352,0),MATCH(H$3,'Mapping waste'!$D$4:$M$4,0))*$D297</f>
        <v>0</v>
      </c>
      <c r="I297" s="32">
        <f>INDEX('Mapping waste'!$D$5:$M$352,MATCH($B297,'Mapping waste'!$B$5:$B$352,0),MATCH(I$3,'Mapping waste'!$D$4:$M$4,0))*$D297</f>
        <v>0</v>
      </c>
      <c r="J297" s="32">
        <f>INDEX('Mapping waste'!$D$5:$M$352,MATCH($B297,'Mapping waste'!$B$5:$B$352,0),MATCH(J$3,'Mapping waste'!$D$4:$M$4,0))*$D297</f>
        <v>0</v>
      </c>
      <c r="K297" s="32">
        <f>INDEX('Mapping waste'!$D$5:$M$352,MATCH($B297,'Mapping waste'!$B$5:$B$352,0),MATCH(K$3,'Mapping waste'!$D$4:$M$4,0))*$D297</f>
        <v>0</v>
      </c>
      <c r="L297" s="32">
        <f>INDEX('Mapping waste'!$D$5:$M$352,MATCH($B297,'Mapping waste'!$B$5:$B$352,0),MATCH(L$3,'Mapping waste'!$D$4:$M$4,0))*$D297</f>
        <v>0</v>
      </c>
      <c r="M297" s="32">
        <f>INDEX('Mapping waste'!$D$5:$M$352,MATCH($B297,'Mapping waste'!$B$5:$B$352,0),MATCH(M$3,'Mapping waste'!$D$4:$M$4,0))*$D297</f>
        <v>0</v>
      </c>
      <c r="N297" s="32">
        <f>INDEX('Mapping waste'!$D$5:$M$352,MATCH($B297,'Mapping waste'!$B$5:$B$352,0),MATCH(N$3,'Mapping waste'!$D$4:$M$4,0))*$D297</f>
        <v>0</v>
      </c>
      <c r="O297" s="32">
        <f>INDEX('Mapping waste'!$D$5:$M$352,MATCH($B297,'Mapping waste'!$B$5:$B$352,0),MATCH(O$3,'Mapping waste'!$D$4:$M$4,0))*$D297</f>
        <v>92264</v>
      </c>
      <c r="P297" s="32">
        <f>INDEX('Mapping waste'!$D$5:$M$352,MATCH($B297,'Mapping waste'!$B$5:$B$352,0),MATCH(P$3,'Mapping waste'!$D$4:$M$4,0))*$D297</f>
        <v>0</v>
      </c>
      <c r="Q297" s="32">
        <f>INDEX('Mapping waste'!$D$5:$M$352,MATCH($B297,'Mapping waste'!$B$5:$B$352,0),MATCH(Q$3,'Mapping waste'!$D$4:$M$4,0))*$D297</f>
        <v>0</v>
      </c>
    </row>
    <row r="298" spans="1:17" x14ac:dyDescent="0.45">
      <c r="A298" s="10" t="s">
        <v>639</v>
      </c>
      <c r="B298" s="10" t="s">
        <v>640</v>
      </c>
      <c r="C298" s="10" t="s">
        <v>177</v>
      </c>
      <c r="D298" s="32">
        <f>INDEX('ONS data MYE 5'!$E$6:$E$445, MATCH($B298,'ONS data MYE 5'!$B$6:$B$445,0))</f>
        <v>93590</v>
      </c>
      <c r="E298" s="32">
        <f>INDEX('ONS data MYE 5'!$F$6:$F$445, MATCH($B298,'ONS data MYE 5'!$B$6:$B$445,0))</f>
        <v>110</v>
      </c>
      <c r="F298" s="32">
        <f t="shared" si="8"/>
        <v>4.7004803657924166</v>
      </c>
      <c r="G298" s="32">
        <f t="shared" si="9"/>
        <v>22.09451566920001</v>
      </c>
      <c r="H298" s="32">
        <f>INDEX('Mapping waste'!$D$5:$M$352,MATCH($B298,'Mapping waste'!$B$5:$B$352,0),MATCH(H$3,'Mapping waste'!$D$4:$M$4,0))*$D298</f>
        <v>0</v>
      </c>
      <c r="I298" s="32">
        <f>INDEX('Mapping waste'!$D$5:$M$352,MATCH($B298,'Mapping waste'!$B$5:$B$352,0),MATCH(I$3,'Mapping waste'!$D$4:$M$4,0))*$D298</f>
        <v>0</v>
      </c>
      <c r="J298" s="32">
        <f>INDEX('Mapping waste'!$D$5:$M$352,MATCH($B298,'Mapping waste'!$B$5:$B$352,0),MATCH(J$3,'Mapping waste'!$D$4:$M$4,0))*$D298</f>
        <v>0</v>
      </c>
      <c r="K298" s="32">
        <f>INDEX('Mapping waste'!$D$5:$M$352,MATCH($B298,'Mapping waste'!$B$5:$B$352,0),MATCH(K$3,'Mapping waste'!$D$4:$M$4,0))*$D298</f>
        <v>0</v>
      </c>
      <c r="L298" s="32">
        <f>INDEX('Mapping waste'!$D$5:$M$352,MATCH($B298,'Mapping waste'!$B$5:$B$352,0),MATCH(L$3,'Mapping waste'!$D$4:$M$4,0))*$D298</f>
        <v>0</v>
      </c>
      <c r="M298" s="32">
        <f>INDEX('Mapping waste'!$D$5:$M$352,MATCH($B298,'Mapping waste'!$B$5:$B$352,0),MATCH(M$3,'Mapping waste'!$D$4:$M$4,0))*$D298</f>
        <v>0</v>
      </c>
      <c r="N298" s="32">
        <f>INDEX('Mapping waste'!$D$5:$M$352,MATCH($B298,'Mapping waste'!$B$5:$B$352,0),MATCH(N$3,'Mapping waste'!$D$4:$M$4,0))*$D298</f>
        <v>0</v>
      </c>
      <c r="O298" s="32">
        <f>INDEX('Mapping waste'!$D$5:$M$352,MATCH($B298,'Mapping waste'!$B$5:$B$352,0),MATCH(O$3,'Mapping waste'!$D$4:$M$4,0))*$D298</f>
        <v>93590</v>
      </c>
      <c r="P298" s="32">
        <f>INDEX('Mapping waste'!$D$5:$M$352,MATCH($B298,'Mapping waste'!$B$5:$B$352,0),MATCH(P$3,'Mapping waste'!$D$4:$M$4,0))*$D298</f>
        <v>0</v>
      </c>
      <c r="Q298" s="32">
        <f>INDEX('Mapping waste'!$D$5:$M$352,MATCH($B298,'Mapping waste'!$B$5:$B$352,0),MATCH(Q$3,'Mapping waste'!$D$4:$M$4,0))*$D298</f>
        <v>0</v>
      </c>
    </row>
    <row r="299" spans="1:17" x14ac:dyDescent="0.45">
      <c r="A299" s="10" t="s">
        <v>641</v>
      </c>
      <c r="B299" s="10" t="s">
        <v>642</v>
      </c>
      <c r="C299" s="10" t="s">
        <v>177</v>
      </c>
      <c r="D299" s="32">
        <f>INDEX('ONS data MYE 5'!$E$6:$E$445, MATCH($B299,'ONS data MYE 5'!$B$6:$B$445,0))</f>
        <v>151485</v>
      </c>
      <c r="E299" s="32">
        <f>INDEX('ONS data MYE 5'!$F$6:$F$445, MATCH($B299,'ONS data MYE 5'!$B$6:$B$445,0))</f>
        <v>795</v>
      </c>
      <c r="F299" s="32">
        <f t="shared" si="8"/>
        <v>6.678342114654332</v>
      </c>
      <c r="G299" s="32">
        <f t="shared" si="9"/>
        <v>44.600253400365695</v>
      </c>
      <c r="H299" s="32">
        <f>INDEX('Mapping waste'!$D$5:$M$352,MATCH($B299,'Mapping waste'!$B$5:$B$352,0),MATCH(H$3,'Mapping waste'!$D$4:$M$4,0))*$D299</f>
        <v>0</v>
      </c>
      <c r="I299" s="32">
        <f>INDEX('Mapping waste'!$D$5:$M$352,MATCH($B299,'Mapping waste'!$B$5:$B$352,0),MATCH(I$3,'Mapping waste'!$D$4:$M$4,0))*$D299</f>
        <v>0</v>
      </c>
      <c r="J299" s="32">
        <f>INDEX('Mapping waste'!$D$5:$M$352,MATCH($B299,'Mapping waste'!$B$5:$B$352,0),MATCH(J$3,'Mapping waste'!$D$4:$M$4,0))*$D299</f>
        <v>0</v>
      </c>
      <c r="K299" s="32">
        <f>INDEX('Mapping waste'!$D$5:$M$352,MATCH($B299,'Mapping waste'!$B$5:$B$352,0),MATCH(K$3,'Mapping waste'!$D$4:$M$4,0))*$D299</f>
        <v>0</v>
      </c>
      <c r="L299" s="32">
        <f>INDEX('Mapping waste'!$D$5:$M$352,MATCH($B299,'Mapping waste'!$B$5:$B$352,0),MATCH(L$3,'Mapping waste'!$D$4:$M$4,0))*$D299</f>
        <v>0</v>
      </c>
      <c r="M299" s="32">
        <f>INDEX('Mapping waste'!$D$5:$M$352,MATCH($B299,'Mapping waste'!$B$5:$B$352,0),MATCH(M$3,'Mapping waste'!$D$4:$M$4,0))*$D299</f>
        <v>0</v>
      </c>
      <c r="N299" s="32">
        <f>INDEX('Mapping waste'!$D$5:$M$352,MATCH($B299,'Mapping waste'!$B$5:$B$352,0),MATCH(N$3,'Mapping waste'!$D$4:$M$4,0))*$D299</f>
        <v>0</v>
      </c>
      <c r="O299" s="32">
        <f>INDEX('Mapping waste'!$D$5:$M$352,MATCH($B299,'Mapping waste'!$B$5:$B$352,0),MATCH(O$3,'Mapping waste'!$D$4:$M$4,0))*$D299</f>
        <v>151485</v>
      </c>
      <c r="P299" s="32">
        <f>INDEX('Mapping waste'!$D$5:$M$352,MATCH($B299,'Mapping waste'!$B$5:$B$352,0),MATCH(P$3,'Mapping waste'!$D$4:$M$4,0))*$D299</f>
        <v>0</v>
      </c>
      <c r="Q299" s="32">
        <f>INDEX('Mapping waste'!$D$5:$M$352,MATCH($B299,'Mapping waste'!$B$5:$B$352,0),MATCH(Q$3,'Mapping waste'!$D$4:$M$4,0))*$D299</f>
        <v>0</v>
      </c>
    </row>
    <row r="300" spans="1:17" x14ac:dyDescent="0.45">
      <c r="A300" s="10" t="s">
        <v>643</v>
      </c>
      <c r="B300" s="10" t="s">
        <v>644</v>
      </c>
      <c r="C300" s="10" t="s">
        <v>177</v>
      </c>
      <c r="D300" s="32">
        <f>INDEX('ONS data MYE 5'!$E$6:$E$445, MATCH($B300,'ONS data MYE 5'!$B$6:$B$445,0))</f>
        <v>59953</v>
      </c>
      <c r="E300" s="32">
        <f>INDEX('ONS data MYE 5'!$F$6:$F$445, MATCH($B300,'ONS data MYE 5'!$B$6:$B$445,0))</f>
        <v>538</v>
      </c>
      <c r="F300" s="32">
        <f t="shared" si="8"/>
        <v>6.2878585601617845</v>
      </c>
      <c r="G300" s="32">
        <f t="shared" si="9"/>
        <v>39.537165272599829</v>
      </c>
      <c r="H300" s="32">
        <f>INDEX('Mapping waste'!$D$5:$M$352,MATCH($B300,'Mapping waste'!$B$5:$B$352,0),MATCH(H$3,'Mapping waste'!$D$4:$M$4,0))*$D300</f>
        <v>0</v>
      </c>
      <c r="I300" s="32">
        <f>INDEX('Mapping waste'!$D$5:$M$352,MATCH($B300,'Mapping waste'!$B$5:$B$352,0),MATCH(I$3,'Mapping waste'!$D$4:$M$4,0))*$D300</f>
        <v>0</v>
      </c>
      <c r="J300" s="32">
        <f>INDEX('Mapping waste'!$D$5:$M$352,MATCH($B300,'Mapping waste'!$B$5:$B$352,0),MATCH(J$3,'Mapping waste'!$D$4:$M$4,0))*$D300</f>
        <v>0</v>
      </c>
      <c r="K300" s="32">
        <f>INDEX('Mapping waste'!$D$5:$M$352,MATCH($B300,'Mapping waste'!$B$5:$B$352,0),MATCH(K$3,'Mapping waste'!$D$4:$M$4,0))*$D300</f>
        <v>0</v>
      </c>
      <c r="L300" s="32">
        <f>INDEX('Mapping waste'!$D$5:$M$352,MATCH($B300,'Mapping waste'!$B$5:$B$352,0),MATCH(L$3,'Mapping waste'!$D$4:$M$4,0))*$D300</f>
        <v>0</v>
      </c>
      <c r="M300" s="32">
        <f>INDEX('Mapping waste'!$D$5:$M$352,MATCH($B300,'Mapping waste'!$B$5:$B$352,0),MATCH(M$3,'Mapping waste'!$D$4:$M$4,0))*$D300</f>
        <v>0</v>
      </c>
      <c r="N300" s="32">
        <f>INDEX('Mapping waste'!$D$5:$M$352,MATCH($B300,'Mapping waste'!$B$5:$B$352,0),MATCH(N$3,'Mapping waste'!$D$4:$M$4,0))*$D300</f>
        <v>0</v>
      </c>
      <c r="O300" s="32">
        <f>INDEX('Mapping waste'!$D$5:$M$352,MATCH($B300,'Mapping waste'!$B$5:$B$352,0),MATCH(O$3,'Mapping waste'!$D$4:$M$4,0))*$D300</f>
        <v>59953</v>
      </c>
      <c r="P300" s="32">
        <f>INDEX('Mapping waste'!$D$5:$M$352,MATCH($B300,'Mapping waste'!$B$5:$B$352,0),MATCH(P$3,'Mapping waste'!$D$4:$M$4,0))*$D300</f>
        <v>0</v>
      </c>
      <c r="Q300" s="32">
        <f>INDEX('Mapping waste'!$D$5:$M$352,MATCH($B300,'Mapping waste'!$B$5:$B$352,0),MATCH(Q$3,'Mapping waste'!$D$4:$M$4,0))*$D300</f>
        <v>0</v>
      </c>
    </row>
    <row r="301" spans="1:17" x14ac:dyDescent="0.45">
      <c r="A301" s="10" t="s">
        <v>238</v>
      </c>
      <c r="B301" s="10" t="s">
        <v>239</v>
      </c>
      <c r="C301" s="10" t="s">
        <v>240</v>
      </c>
      <c r="D301" s="32">
        <f>INDEX('ONS data MYE 5'!$E$6:$E$445, MATCH($B301,'ONS data MYE 5'!$B$6:$B$445,0))</f>
        <v>175768</v>
      </c>
      <c r="E301" s="32">
        <f>INDEX('ONS data MYE 5'!$F$6:$F$445, MATCH($B301,'ONS data MYE 5'!$B$6:$B$445,0))</f>
        <v>605</v>
      </c>
      <c r="F301" s="32">
        <f t="shared" si="8"/>
        <v>6.4052284580308418</v>
      </c>
      <c r="G301" s="32">
        <f t="shared" si="9"/>
        <v>41.026951599568157</v>
      </c>
      <c r="H301" s="32">
        <f>INDEX('Mapping waste'!$D$5:$M$352,MATCH($B301,'Mapping waste'!$B$5:$B$352,0),MATCH(H$3,'Mapping waste'!$D$4:$M$4,0))*$D301</f>
        <v>0</v>
      </c>
      <c r="I301" s="32">
        <f>INDEX('Mapping waste'!$D$5:$M$352,MATCH($B301,'Mapping waste'!$B$5:$B$352,0),MATCH(I$3,'Mapping waste'!$D$4:$M$4,0))*$D301</f>
        <v>0</v>
      </c>
      <c r="J301" s="32">
        <f>INDEX('Mapping waste'!$D$5:$M$352,MATCH($B301,'Mapping waste'!$B$5:$B$352,0),MATCH(J$3,'Mapping waste'!$D$4:$M$4,0))*$D301</f>
        <v>0</v>
      </c>
      <c r="K301" s="32">
        <f>INDEX('Mapping waste'!$D$5:$M$352,MATCH($B301,'Mapping waste'!$B$5:$B$352,0),MATCH(K$3,'Mapping waste'!$D$4:$M$4,0))*$D301</f>
        <v>0</v>
      </c>
      <c r="L301" s="32">
        <f>INDEX('Mapping waste'!$D$5:$M$352,MATCH($B301,'Mapping waste'!$B$5:$B$352,0),MATCH(L$3,'Mapping waste'!$D$4:$M$4,0))*$D301</f>
        <v>175768</v>
      </c>
      <c r="M301" s="32">
        <f>INDEX('Mapping waste'!$D$5:$M$352,MATCH($B301,'Mapping waste'!$B$5:$B$352,0),MATCH(M$3,'Mapping waste'!$D$4:$M$4,0))*$D301</f>
        <v>0</v>
      </c>
      <c r="N301" s="32">
        <f>INDEX('Mapping waste'!$D$5:$M$352,MATCH($B301,'Mapping waste'!$B$5:$B$352,0),MATCH(N$3,'Mapping waste'!$D$4:$M$4,0))*$D301</f>
        <v>0</v>
      </c>
      <c r="O301" s="32">
        <f>INDEX('Mapping waste'!$D$5:$M$352,MATCH($B301,'Mapping waste'!$B$5:$B$352,0),MATCH(O$3,'Mapping waste'!$D$4:$M$4,0))*$D301</f>
        <v>0</v>
      </c>
      <c r="P301" s="32">
        <f>INDEX('Mapping waste'!$D$5:$M$352,MATCH($B301,'Mapping waste'!$B$5:$B$352,0),MATCH(P$3,'Mapping waste'!$D$4:$M$4,0))*$D301</f>
        <v>0</v>
      </c>
      <c r="Q301" s="32">
        <f>INDEX('Mapping waste'!$D$5:$M$352,MATCH($B301,'Mapping waste'!$B$5:$B$352,0),MATCH(Q$3,'Mapping waste'!$D$4:$M$4,0))*$D301</f>
        <v>0</v>
      </c>
    </row>
    <row r="302" spans="1:17" x14ac:dyDescent="0.45">
      <c r="A302" s="10" t="s">
        <v>241</v>
      </c>
      <c r="B302" s="10" t="s">
        <v>242</v>
      </c>
      <c r="C302" s="10" t="s">
        <v>240</v>
      </c>
      <c r="D302" s="32">
        <f>INDEX('ONS data MYE 5'!$E$6:$E$445, MATCH($B302,'ONS data MYE 5'!$B$6:$B$445,0))</f>
        <v>255378</v>
      </c>
      <c r="E302" s="32">
        <f>INDEX('ONS data MYE 5'!$F$6:$F$445, MATCH($B302,'ONS data MYE 5'!$B$6:$B$445,0))</f>
        <v>2733</v>
      </c>
      <c r="F302" s="32">
        <f t="shared" si="8"/>
        <v>7.9131551859280682</v>
      </c>
      <c r="G302" s="32">
        <f t="shared" si="9"/>
        <v>62.618024996580282</v>
      </c>
      <c r="H302" s="32">
        <f>INDEX('Mapping waste'!$D$5:$M$352,MATCH($B302,'Mapping waste'!$B$5:$B$352,0),MATCH(H$3,'Mapping waste'!$D$4:$M$4,0))*$D302</f>
        <v>0</v>
      </c>
      <c r="I302" s="32">
        <f>INDEX('Mapping waste'!$D$5:$M$352,MATCH($B302,'Mapping waste'!$B$5:$B$352,0),MATCH(I$3,'Mapping waste'!$D$4:$M$4,0))*$D302</f>
        <v>0</v>
      </c>
      <c r="J302" s="32">
        <f>INDEX('Mapping waste'!$D$5:$M$352,MATCH($B302,'Mapping waste'!$B$5:$B$352,0),MATCH(J$3,'Mapping waste'!$D$4:$M$4,0))*$D302</f>
        <v>0</v>
      </c>
      <c r="K302" s="32">
        <f>INDEX('Mapping waste'!$D$5:$M$352,MATCH($B302,'Mapping waste'!$B$5:$B$352,0),MATCH(K$3,'Mapping waste'!$D$4:$M$4,0))*$D302</f>
        <v>0</v>
      </c>
      <c r="L302" s="32">
        <f>INDEX('Mapping waste'!$D$5:$M$352,MATCH($B302,'Mapping waste'!$B$5:$B$352,0),MATCH(L$3,'Mapping waste'!$D$4:$M$4,0))*$D302</f>
        <v>255378</v>
      </c>
      <c r="M302" s="32">
        <f>INDEX('Mapping waste'!$D$5:$M$352,MATCH($B302,'Mapping waste'!$B$5:$B$352,0),MATCH(M$3,'Mapping waste'!$D$4:$M$4,0))*$D302</f>
        <v>0</v>
      </c>
      <c r="N302" s="32">
        <f>INDEX('Mapping waste'!$D$5:$M$352,MATCH($B302,'Mapping waste'!$B$5:$B$352,0),MATCH(N$3,'Mapping waste'!$D$4:$M$4,0))*$D302</f>
        <v>0</v>
      </c>
      <c r="O302" s="32">
        <f>INDEX('Mapping waste'!$D$5:$M$352,MATCH($B302,'Mapping waste'!$B$5:$B$352,0),MATCH(O$3,'Mapping waste'!$D$4:$M$4,0))*$D302</f>
        <v>0</v>
      </c>
      <c r="P302" s="32">
        <f>INDEX('Mapping waste'!$D$5:$M$352,MATCH($B302,'Mapping waste'!$B$5:$B$352,0),MATCH(P$3,'Mapping waste'!$D$4:$M$4,0))*$D302</f>
        <v>0</v>
      </c>
      <c r="Q302" s="32">
        <f>INDEX('Mapping waste'!$D$5:$M$352,MATCH($B302,'Mapping waste'!$B$5:$B$352,0),MATCH(Q$3,'Mapping waste'!$D$4:$M$4,0))*$D302</f>
        <v>0</v>
      </c>
    </row>
    <row r="303" spans="1:17" x14ac:dyDescent="0.45">
      <c r="A303" s="10" t="s">
        <v>243</v>
      </c>
      <c r="B303" s="10" t="s">
        <v>244</v>
      </c>
      <c r="C303" s="10" t="s">
        <v>240</v>
      </c>
      <c r="D303" s="32">
        <f>INDEX('ONS data MYE 5'!$E$6:$E$445, MATCH($B303,'ONS data MYE 5'!$B$6:$B$445,0))</f>
        <v>317459</v>
      </c>
      <c r="E303" s="32">
        <f>INDEX('ONS data MYE 5'!$F$6:$F$445, MATCH($B303,'ONS data MYE 5'!$B$6:$B$445,0))</f>
        <v>99</v>
      </c>
      <c r="F303" s="32">
        <f t="shared" si="8"/>
        <v>4.5951198501345898</v>
      </c>
      <c r="G303" s="32">
        <f t="shared" si="9"/>
        <v>21.115126437100933</v>
      </c>
      <c r="H303" s="32">
        <f>INDEX('Mapping waste'!$D$5:$M$352,MATCH($B303,'Mapping waste'!$B$5:$B$352,0),MATCH(H$3,'Mapping waste'!$D$4:$M$4,0))*$D303</f>
        <v>0</v>
      </c>
      <c r="I303" s="32">
        <f>INDEX('Mapping waste'!$D$5:$M$352,MATCH($B303,'Mapping waste'!$B$5:$B$352,0),MATCH(I$3,'Mapping waste'!$D$4:$M$4,0))*$D303</f>
        <v>0</v>
      </c>
      <c r="J303" s="32">
        <f>INDEX('Mapping waste'!$D$5:$M$352,MATCH($B303,'Mapping waste'!$B$5:$B$352,0),MATCH(J$3,'Mapping waste'!$D$4:$M$4,0))*$D303</f>
        <v>0</v>
      </c>
      <c r="K303" s="32">
        <f>INDEX('Mapping waste'!$D$5:$M$352,MATCH($B303,'Mapping waste'!$B$5:$B$352,0),MATCH(K$3,'Mapping waste'!$D$4:$M$4,0))*$D303</f>
        <v>0</v>
      </c>
      <c r="L303" s="32">
        <f>INDEX('Mapping waste'!$D$5:$M$352,MATCH($B303,'Mapping waste'!$B$5:$B$352,0),MATCH(L$3,'Mapping waste'!$D$4:$M$4,0))*$D303</f>
        <v>295236.87</v>
      </c>
      <c r="M303" s="32">
        <f>INDEX('Mapping waste'!$D$5:$M$352,MATCH($B303,'Mapping waste'!$B$5:$B$352,0),MATCH(M$3,'Mapping waste'!$D$4:$M$4,0))*$D303</f>
        <v>0</v>
      </c>
      <c r="N303" s="32">
        <f>INDEX('Mapping waste'!$D$5:$M$352,MATCH($B303,'Mapping waste'!$B$5:$B$352,0),MATCH(N$3,'Mapping waste'!$D$4:$M$4,0))*$D303</f>
        <v>0</v>
      </c>
      <c r="O303" s="32">
        <f>INDEX('Mapping waste'!$D$5:$M$352,MATCH($B303,'Mapping waste'!$B$5:$B$352,0),MATCH(O$3,'Mapping waste'!$D$4:$M$4,0))*$D303</f>
        <v>22222.13</v>
      </c>
      <c r="P303" s="32">
        <f>INDEX('Mapping waste'!$D$5:$M$352,MATCH($B303,'Mapping waste'!$B$5:$B$352,0),MATCH(P$3,'Mapping waste'!$D$4:$M$4,0))*$D303</f>
        <v>0</v>
      </c>
      <c r="Q303" s="32">
        <f>INDEX('Mapping waste'!$D$5:$M$352,MATCH($B303,'Mapping waste'!$B$5:$B$352,0),MATCH(Q$3,'Mapping waste'!$D$4:$M$4,0))*$D303</f>
        <v>0</v>
      </c>
    </row>
    <row r="304" spans="1:17" x14ac:dyDescent="0.45">
      <c r="A304" s="10" t="s">
        <v>289</v>
      </c>
      <c r="B304" s="10" t="s">
        <v>290</v>
      </c>
      <c r="C304" s="10" t="s">
        <v>240</v>
      </c>
      <c r="D304" s="32">
        <f>INDEX('ONS data MYE 5'!$E$6:$E$445, MATCH($B304,'ONS data MYE 5'!$B$6:$B$445,0))</f>
        <v>128963</v>
      </c>
      <c r="E304" s="32">
        <f>INDEX('ONS data MYE 5'!$F$6:$F$445, MATCH($B304,'ONS data MYE 5'!$B$6:$B$445,0))</f>
        <v>611</v>
      </c>
      <c r="F304" s="32">
        <f t="shared" si="8"/>
        <v>6.4150969591715956</v>
      </c>
      <c r="G304" s="32">
        <f t="shared" si="9"/>
        <v>41.153468995572652</v>
      </c>
      <c r="H304" s="32">
        <f>INDEX('Mapping waste'!$D$5:$M$352,MATCH($B304,'Mapping waste'!$B$5:$B$352,0),MATCH(H$3,'Mapping waste'!$D$4:$M$4,0))*$D304</f>
        <v>0</v>
      </c>
      <c r="I304" s="32">
        <f>INDEX('Mapping waste'!$D$5:$M$352,MATCH($B304,'Mapping waste'!$B$5:$B$352,0),MATCH(I$3,'Mapping waste'!$D$4:$M$4,0))*$D304</f>
        <v>0</v>
      </c>
      <c r="J304" s="32">
        <f>INDEX('Mapping waste'!$D$5:$M$352,MATCH($B304,'Mapping waste'!$B$5:$B$352,0),MATCH(J$3,'Mapping waste'!$D$4:$M$4,0))*$D304</f>
        <v>37399.269999999997</v>
      </c>
      <c r="K304" s="32">
        <f>INDEX('Mapping waste'!$D$5:$M$352,MATCH($B304,'Mapping waste'!$B$5:$B$352,0),MATCH(K$3,'Mapping waste'!$D$4:$M$4,0))*$D304</f>
        <v>0</v>
      </c>
      <c r="L304" s="32">
        <f>INDEX('Mapping waste'!$D$5:$M$352,MATCH($B304,'Mapping waste'!$B$5:$B$352,0),MATCH(L$3,'Mapping waste'!$D$4:$M$4,0))*$D304</f>
        <v>91563.73</v>
      </c>
      <c r="M304" s="32">
        <f>INDEX('Mapping waste'!$D$5:$M$352,MATCH($B304,'Mapping waste'!$B$5:$B$352,0),MATCH(M$3,'Mapping waste'!$D$4:$M$4,0))*$D304</f>
        <v>0</v>
      </c>
      <c r="N304" s="32">
        <f>INDEX('Mapping waste'!$D$5:$M$352,MATCH($B304,'Mapping waste'!$B$5:$B$352,0),MATCH(N$3,'Mapping waste'!$D$4:$M$4,0))*$D304</f>
        <v>0</v>
      </c>
      <c r="O304" s="32">
        <f>INDEX('Mapping waste'!$D$5:$M$352,MATCH($B304,'Mapping waste'!$B$5:$B$352,0),MATCH(O$3,'Mapping waste'!$D$4:$M$4,0))*$D304</f>
        <v>0</v>
      </c>
      <c r="P304" s="32">
        <f>INDEX('Mapping waste'!$D$5:$M$352,MATCH($B304,'Mapping waste'!$B$5:$B$352,0),MATCH(P$3,'Mapping waste'!$D$4:$M$4,0))*$D304</f>
        <v>0</v>
      </c>
      <c r="Q304" s="32">
        <f>INDEX('Mapping waste'!$D$5:$M$352,MATCH($B304,'Mapping waste'!$B$5:$B$352,0),MATCH(Q$3,'Mapping waste'!$D$4:$M$4,0))*$D304</f>
        <v>0</v>
      </c>
    </row>
    <row r="305" spans="1:17" x14ac:dyDescent="0.45">
      <c r="A305" s="10" t="s">
        <v>291</v>
      </c>
      <c r="B305" s="10" t="s">
        <v>292</v>
      </c>
      <c r="C305" s="10" t="s">
        <v>240</v>
      </c>
      <c r="D305" s="32">
        <f>INDEX('ONS data MYE 5'!$E$6:$E$445, MATCH($B305,'ONS data MYE 5'!$B$6:$B$445,0))</f>
        <v>134764</v>
      </c>
      <c r="E305" s="32">
        <f>INDEX('ONS data MYE 5'!$F$6:$F$445, MATCH($B305,'ONS data MYE 5'!$B$6:$B$445,0))</f>
        <v>225</v>
      </c>
      <c r="F305" s="32">
        <f t="shared" si="8"/>
        <v>5.4161004022044201</v>
      </c>
      <c r="G305" s="32">
        <f t="shared" si="9"/>
        <v>29.334143566758883</v>
      </c>
      <c r="H305" s="32">
        <f>INDEX('Mapping waste'!$D$5:$M$352,MATCH($B305,'Mapping waste'!$B$5:$B$352,0),MATCH(H$3,'Mapping waste'!$D$4:$M$4,0))*$D305</f>
        <v>0</v>
      </c>
      <c r="I305" s="32">
        <f>INDEX('Mapping waste'!$D$5:$M$352,MATCH($B305,'Mapping waste'!$B$5:$B$352,0),MATCH(I$3,'Mapping waste'!$D$4:$M$4,0))*$D305</f>
        <v>0</v>
      </c>
      <c r="J305" s="32">
        <f>INDEX('Mapping waste'!$D$5:$M$352,MATCH($B305,'Mapping waste'!$B$5:$B$352,0),MATCH(J$3,'Mapping waste'!$D$4:$M$4,0))*$D305</f>
        <v>0</v>
      </c>
      <c r="K305" s="32">
        <f>INDEX('Mapping waste'!$D$5:$M$352,MATCH($B305,'Mapping waste'!$B$5:$B$352,0),MATCH(K$3,'Mapping waste'!$D$4:$M$4,0))*$D305</f>
        <v>0</v>
      </c>
      <c r="L305" s="32">
        <f>INDEX('Mapping waste'!$D$5:$M$352,MATCH($B305,'Mapping waste'!$B$5:$B$352,0),MATCH(L$3,'Mapping waste'!$D$4:$M$4,0))*$D305</f>
        <v>134764</v>
      </c>
      <c r="M305" s="32">
        <f>INDEX('Mapping waste'!$D$5:$M$352,MATCH($B305,'Mapping waste'!$B$5:$B$352,0),MATCH(M$3,'Mapping waste'!$D$4:$M$4,0))*$D305</f>
        <v>0</v>
      </c>
      <c r="N305" s="32">
        <f>INDEX('Mapping waste'!$D$5:$M$352,MATCH($B305,'Mapping waste'!$B$5:$B$352,0),MATCH(N$3,'Mapping waste'!$D$4:$M$4,0))*$D305</f>
        <v>0</v>
      </c>
      <c r="O305" s="32">
        <f>INDEX('Mapping waste'!$D$5:$M$352,MATCH($B305,'Mapping waste'!$B$5:$B$352,0),MATCH(O$3,'Mapping waste'!$D$4:$M$4,0))*$D305</f>
        <v>0</v>
      </c>
      <c r="P305" s="32">
        <f>INDEX('Mapping waste'!$D$5:$M$352,MATCH($B305,'Mapping waste'!$B$5:$B$352,0),MATCH(P$3,'Mapping waste'!$D$4:$M$4,0))*$D305</f>
        <v>0</v>
      </c>
      <c r="Q305" s="32">
        <f>INDEX('Mapping waste'!$D$5:$M$352,MATCH($B305,'Mapping waste'!$B$5:$B$352,0),MATCH(Q$3,'Mapping waste'!$D$4:$M$4,0))*$D305</f>
        <v>0</v>
      </c>
    </row>
    <row r="306" spans="1:17" x14ac:dyDescent="0.45">
      <c r="A306" s="10" t="s">
        <v>293</v>
      </c>
      <c r="B306" s="10" t="s">
        <v>294</v>
      </c>
      <c r="C306" s="10" t="s">
        <v>240</v>
      </c>
      <c r="D306" s="32">
        <f>INDEX('ONS data MYE 5'!$E$6:$E$445, MATCH($B306,'ONS data MYE 5'!$B$6:$B$445,0))</f>
        <v>98496</v>
      </c>
      <c r="E306" s="32">
        <f>INDEX('ONS data MYE 5'!$F$6:$F$445, MATCH($B306,'ONS data MYE 5'!$B$6:$B$445,0))</f>
        <v>171</v>
      </c>
      <c r="F306" s="32">
        <f t="shared" si="8"/>
        <v>5.1416635565026603</v>
      </c>
      <c r="G306" s="32">
        <f t="shared" si="9"/>
        <v>26.436704128267586</v>
      </c>
      <c r="H306" s="32">
        <f>INDEX('Mapping waste'!$D$5:$M$352,MATCH($B306,'Mapping waste'!$B$5:$B$352,0),MATCH(H$3,'Mapping waste'!$D$4:$M$4,0))*$D306</f>
        <v>0</v>
      </c>
      <c r="I306" s="32">
        <f>INDEX('Mapping waste'!$D$5:$M$352,MATCH($B306,'Mapping waste'!$B$5:$B$352,0),MATCH(I$3,'Mapping waste'!$D$4:$M$4,0))*$D306</f>
        <v>0</v>
      </c>
      <c r="J306" s="32">
        <f>INDEX('Mapping waste'!$D$5:$M$352,MATCH($B306,'Mapping waste'!$B$5:$B$352,0),MATCH(J$3,'Mapping waste'!$D$4:$M$4,0))*$D306</f>
        <v>15759.36</v>
      </c>
      <c r="K306" s="32">
        <f>INDEX('Mapping waste'!$D$5:$M$352,MATCH($B306,'Mapping waste'!$B$5:$B$352,0),MATCH(K$3,'Mapping waste'!$D$4:$M$4,0))*$D306</f>
        <v>0</v>
      </c>
      <c r="L306" s="32">
        <f>INDEX('Mapping waste'!$D$5:$M$352,MATCH($B306,'Mapping waste'!$B$5:$B$352,0),MATCH(L$3,'Mapping waste'!$D$4:$M$4,0))*$D306</f>
        <v>82736.639999999999</v>
      </c>
      <c r="M306" s="32">
        <f>INDEX('Mapping waste'!$D$5:$M$352,MATCH($B306,'Mapping waste'!$B$5:$B$352,0),MATCH(M$3,'Mapping waste'!$D$4:$M$4,0))*$D306</f>
        <v>0</v>
      </c>
      <c r="N306" s="32">
        <f>INDEX('Mapping waste'!$D$5:$M$352,MATCH($B306,'Mapping waste'!$B$5:$B$352,0),MATCH(N$3,'Mapping waste'!$D$4:$M$4,0))*$D306</f>
        <v>0</v>
      </c>
      <c r="O306" s="32">
        <f>INDEX('Mapping waste'!$D$5:$M$352,MATCH($B306,'Mapping waste'!$B$5:$B$352,0),MATCH(O$3,'Mapping waste'!$D$4:$M$4,0))*$D306</f>
        <v>0</v>
      </c>
      <c r="P306" s="32">
        <f>INDEX('Mapping waste'!$D$5:$M$352,MATCH($B306,'Mapping waste'!$B$5:$B$352,0),MATCH(P$3,'Mapping waste'!$D$4:$M$4,0))*$D306</f>
        <v>0</v>
      </c>
      <c r="Q306" s="32">
        <f>INDEX('Mapping waste'!$D$5:$M$352,MATCH($B306,'Mapping waste'!$B$5:$B$352,0),MATCH(Q$3,'Mapping waste'!$D$4:$M$4,0))*$D306</f>
        <v>0</v>
      </c>
    </row>
    <row r="307" spans="1:17" x14ac:dyDescent="0.45">
      <c r="A307" s="10" t="s">
        <v>295</v>
      </c>
      <c r="B307" s="10" t="s">
        <v>296</v>
      </c>
      <c r="C307" s="10" t="s">
        <v>240</v>
      </c>
      <c r="D307" s="32">
        <f>INDEX('ONS data MYE 5'!$E$6:$E$445, MATCH($B307,'ONS data MYE 5'!$B$6:$B$445,0))</f>
        <v>64069</v>
      </c>
      <c r="E307" s="32">
        <f>INDEX('ONS data MYE 5'!$F$6:$F$445, MATCH($B307,'ONS data MYE 5'!$B$6:$B$445,0))</f>
        <v>225</v>
      </c>
      <c r="F307" s="32">
        <f t="shared" si="8"/>
        <v>5.4161004022044201</v>
      </c>
      <c r="G307" s="32">
        <f t="shared" si="9"/>
        <v>29.334143566758883</v>
      </c>
      <c r="H307" s="32">
        <f>INDEX('Mapping waste'!$D$5:$M$352,MATCH($B307,'Mapping waste'!$B$5:$B$352,0),MATCH(H$3,'Mapping waste'!$D$4:$M$4,0))*$D307</f>
        <v>0</v>
      </c>
      <c r="I307" s="32">
        <f>INDEX('Mapping waste'!$D$5:$M$352,MATCH($B307,'Mapping waste'!$B$5:$B$352,0),MATCH(I$3,'Mapping waste'!$D$4:$M$4,0))*$D307</f>
        <v>0</v>
      </c>
      <c r="J307" s="32">
        <f>INDEX('Mapping waste'!$D$5:$M$352,MATCH($B307,'Mapping waste'!$B$5:$B$352,0),MATCH(J$3,'Mapping waste'!$D$4:$M$4,0))*$D307</f>
        <v>0</v>
      </c>
      <c r="K307" s="32">
        <f>INDEX('Mapping waste'!$D$5:$M$352,MATCH($B307,'Mapping waste'!$B$5:$B$352,0),MATCH(K$3,'Mapping waste'!$D$4:$M$4,0))*$D307</f>
        <v>0</v>
      </c>
      <c r="L307" s="32">
        <f>INDEX('Mapping waste'!$D$5:$M$352,MATCH($B307,'Mapping waste'!$B$5:$B$352,0),MATCH(L$3,'Mapping waste'!$D$4:$M$4,0))*$D307</f>
        <v>64069</v>
      </c>
      <c r="M307" s="32">
        <f>INDEX('Mapping waste'!$D$5:$M$352,MATCH($B307,'Mapping waste'!$B$5:$B$352,0),MATCH(M$3,'Mapping waste'!$D$4:$M$4,0))*$D307</f>
        <v>0</v>
      </c>
      <c r="N307" s="32">
        <f>INDEX('Mapping waste'!$D$5:$M$352,MATCH($B307,'Mapping waste'!$B$5:$B$352,0),MATCH(N$3,'Mapping waste'!$D$4:$M$4,0))*$D307</f>
        <v>0</v>
      </c>
      <c r="O307" s="32">
        <f>INDEX('Mapping waste'!$D$5:$M$352,MATCH($B307,'Mapping waste'!$B$5:$B$352,0),MATCH(O$3,'Mapping waste'!$D$4:$M$4,0))*$D307</f>
        <v>0</v>
      </c>
      <c r="P307" s="32">
        <f>INDEX('Mapping waste'!$D$5:$M$352,MATCH($B307,'Mapping waste'!$B$5:$B$352,0),MATCH(P$3,'Mapping waste'!$D$4:$M$4,0))*$D307</f>
        <v>0</v>
      </c>
      <c r="Q307" s="32">
        <f>INDEX('Mapping waste'!$D$5:$M$352,MATCH($B307,'Mapping waste'!$B$5:$B$352,0),MATCH(Q$3,'Mapping waste'!$D$4:$M$4,0))*$D307</f>
        <v>0</v>
      </c>
    </row>
    <row r="308" spans="1:17" x14ac:dyDescent="0.45">
      <c r="A308" s="10" t="s">
        <v>297</v>
      </c>
      <c r="B308" s="10" t="s">
        <v>298</v>
      </c>
      <c r="C308" s="10" t="s">
        <v>240</v>
      </c>
      <c r="D308" s="32">
        <f>INDEX('ONS data MYE 5'!$E$6:$E$445, MATCH($B308,'ONS data MYE 5'!$B$6:$B$445,0))</f>
        <v>128659</v>
      </c>
      <c r="E308" s="32">
        <f>INDEX('ONS data MYE 5'!$F$6:$F$445, MATCH($B308,'ONS data MYE 5'!$B$6:$B$445,0))</f>
        <v>1630</v>
      </c>
      <c r="F308" s="32">
        <f t="shared" si="8"/>
        <v>7.3963352938008082</v>
      </c>
      <c r="G308" s="32">
        <f t="shared" si="9"/>
        <v>54.705775778323485</v>
      </c>
      <c r="H308" s="32">
        <f>INDEX('Mapping waste'!$D$5:$M$352,MATCH($B308,'Mapping waste'!$B$5:$B$352,0),MATCH(H$3,'Mapping waste'!$D$4:$M$4,0))*$D308</f>
        <v>0</v>
      </c>
      <c r="I308" s="32">
        <f>INDEX('Mapping waste'!$D$5:$M$352,MATCH($B308,'Mapping waste'!$B$5:$B$352,0),MATCH(I$3,'Mapping waste'!$D$4:$M$4,0))*$D308</f>
        <v>0</v>
      </c>
      <c r="J308" s="32">
        <f>INDEX('Mapping waste'!$D$5:$M$352,MATCH($B308,'Mapping waste'!$B$5:$B$352,0),MATCH(J$3,'Mapping waste'!$D$4:$M$4,0))*$D308</f>
        <v>0</v>
      </c>
      <c r="K308" s="32">
        <f>INDEX('Mapping waste'!$D$5:$M$352,MATCH($B308,'Mapping waste'!$B$5:$B$352,0),MATCH(K$3,'Mapping waste'!$D$4:$M$4,0))*$D308</f>
        <v>0</v>
      </c>
      <c r="L308" s="32">
        <f>INDEX('Mapping waste'!$D$5:$M$352,MATCH($B308,'Mapping waste'!$B$5:$B$352,0),MATCH(L$3,'Mapping waste'!$D$4:$M$4,0))*$D308</f>
        <v>128659</v>
      </c>
      <c r="M308" s="32">
        <f>INDEX('Mapping waste'!$D$5:$M$352,MATCH($B308,'Mapping waste'!$B$5:$B$352,0),MATCH(M$3,'Mapping waste'!$D$4:$M$4,0))*$D308</f>
        <v>0</v>
      </c>
      <c r="N308" s="32">
        <f>INDEX('Mapping waste'!$D$5:$M$352,MATCH($B308,'Mapping waste'!$B$5:$B$352,0),MATCH(N$3,'Mapping waste'!$D$4:$M$4,0))*$D308</f>
        <v>0</v>
      </c>
      <c r="O308" s="32">
        <f>INDEX('Mapping waste'!$D$5:$M$352,MATCH($B308,'Mapping waste'!$B$5:$B$352,0),MATCH(O$3,'Mapping waste'!$D$4:$M$4,0))*$D308</f>
        <v>0</v>
      </c>
      <c r="P308" s="32">
        <f>INDEX('Mapping waste'!$D$5:$M$352,MATCH($B308,'Mapping waste'!$B$5:$B$352,0),MATCH(P$3,'Mapping waste'!$D$4:$M$4,0))*$D308</f>
        <v>0</v>
      </c>
      <c r="Q308" s="32">
        <f>INDEX('Mapping waste'!$D$5:$M$352,MATCH($B308,'Mapping waste'!$B$5:$B$352,0),MATCH(Q$3,'Mapping waste'!$D$4:$M$4,0))*$D308</f>
        <v>0</v>
      </c>
    </row>
    <row r="309" spans="1:17" x14ac:dyDescent="0.45">
      <c r="A309" s="10" t="s">
        <v>299</v>
      </c>
      <c r="B309" s="10" t="s">
        <v>300</v>
      </c>
      <c r="C309" s="10" t="s">
        <v>240</v>
      </c>
      <c r="D309" s="32">
        <f>INDEX('ONS data MYE 5'!$E$6:$E$445, MATCH($B309,'ONS data MYE 5'!$B$6:$B$445,0))</f>
        <v>106350</v>
      </c>
      <c r="E309" s="32">
        <f>INDEX('ONS data MYE 5'!$F$6:$F$445, MATCH($B309,'ONS data MYE 5'!$B$6:$B$445,0))</f>
        <v>303</v>
      </c>
      <c r="F309" s="32">
        <f t="shared" si="8"/>
        <v>5.7137328055093688</v>
      </c>
      <c r="G309" s="32">
        <f t="shared" si="9"/>
        <v>32.646742572753965</v>
      </c>
      <c r="H309" s="32">
        <f>INDEX('Mapping waste'!$D$5:$M$352,MATCH($B309,'Mapping waste'!$B$5:$B$352,0),MATCH(H$3,'Mapping waste'!$D$4:$M$4,0))*$D309</f>
        <v>0</v>
      </c>
      <c r="I309" s="32">
        <f>INDEX('Mapping waste'!$D$5:$M$352,MATCH($B309,'Mapping waste'!$B$5:$B$352,0),MATCH(I$3,'Mapping waste'!$D$4:$M$4,0))*$D309</f>
        <v>0</v>
      </c>
      <c r="J309" s="32">
        <f>INDEX('Mapping waste'!$D$5:$M$352,MATCH($B309,'Mapping waste'!$B$5:$B$352,0),MATCH(J$3,'Mapping waste'!$D$4:$M$4,0))*$D309</f>
        <v>0</v>
      </c>
      <c r="K309" s="32">
        <f>INDEX('Mapping waste'!$D$5:$M$352,MATCH($B309,'Mapping waste'!$B$5:$B$352,0),MATCH(K$3,'Mapping waste'!$D$4:$M$4,0))*$D309</f>
        <v>0</v>
      </c>
      <c r="L309" s="32">
        <f>INDEX('Mapping waste'!$D$5:$M$352,MATCH($B309,'Mapping waste'!$B$5:$B$352,0),MATCH(L$3,'Mapping waste'!$D$4:$M$4,0))*$D309</f>
        <v>106350</v>
      </c>
      <c r="M309" s="32">
        <f>INDEX('Mapping waste'!$D$5:$M$352,MATCH($B309,'Mapping waste'!$B$5:$B$352,0),MATCH(M$3,'Mapping waste'!$D$4:$M$4,0))*$D309</f>
        <v>0</v>
      </c>
      <c r="N309" s="32">
        <f>INDEX('Mapping waste'!$D$5:$M$352,MATCH($B309,'Mapping waste'!$B$5:$B$352,0),MATCH(N$3,'Mapping waste'!$D$4:$M$4,0))*$D309</f>
        <v>0</v>
      </c>
      <c r="O309" s="32">
        <f>INDEX('Mapping waste'!$D$5:$M$352,MATCH($B309,'Mapping waste'!$B$5:$B$352,0),MATCH(O$3,'Mapping waste'!$D$4:$M$4,0))*$D309</f>
        <v>0</v>
      </c>
      <c r="P309" s="32">
        <f>INDEX('Mapping waste'!$D$5:$M$352,MATCH($B309,'Mapping waste'!$B$5:$B$352,0),MATCH(P$3,'Mapping waste'!$D$4:$M$4,0))*$D309</f>
        <v>0</v>
      </c>
      <c r="Q309" s="32">
        <f>INDEX('Mapping waste'!$D$5:$M$352,MATCH($B309,'Mapping waste'!$B$5:$B$352,0),MATCH(Q$3,'Mapping waste'!$D$4:$M$4,0))*$D309</f>
        <v>0</v>
      </c>
    </row>
    <row r="310" spans="1:17" x14ac:dyDescent="0.45">
      <c r="A310" s="10" t="s">
        <v>301</v>
      </c>
      <c r="B310" s="10" t="s">
        <v>302</v>
      </c>
      <c r="C310" s="10" t="s">
        <v>240</v>
      </c>
      <c r="D310" s="32">
        <f>INDEX('ONS data MYE 5'!$E$6:$E$445, MATCH($B310,'ONS data MYE 5'!$B$6:$B$445,0))</f>
        <v>125202</v>
      </c>
      <c r="E310" s="32">
        <f>INDEX('ONS data MYE 5'!$F$6:$F$445, MATCH($B310,'ONS data MYE 5'!$B$6:$B$445,0))</f>
        <v>128</v>
      </c>
      <c r="F310" s="32">
        <f t="shared" si="8"/>
        <v>4.8520302639196169</v>
      </c>
      <c r="G310" s="32">
        <f t="shared" si="9"/>
        <v>23.542197681991865</v>
      </c>
      <c r="H310" s="32">
        <f>INDEX('Mapping waste'!$D$5:$M$352,MATCH($B310,'Mapping waste'!$B$5:$B$352,0),MATCH(H$3,'Mapping waste'!$D$4:$M$4,0))*$D310</f>
        <v>0</v>
      </c>
      <c r="I310" s="32">
        <f>INDEX('Mapping waste'!$D$5:$M$352,MATCH($B310,'Mapping waste'!$B$5:$B$352,0),MATCH(I$3,'Mapping waste'!$D$4:$M$4,0))*$D310</f>
        <v>0</v>
      </c>
      <c r="J310" s="32">
        <f>INDEX('Mapping waste'!$D$5:$M$352,MATCH($B310,'Mapping waste'!$B$5:$B$352,0),MATCH(J$3,'Mapping waste'!$D$4:$M$4,0))*$D310</f>
        <v>0</v>
      </c>
      <c r="K310" s="32">
        <f>INDEX('Mapping waste'!$D$5:$M$352,MATCH($B310,'Mapping waste'!$B$5:$B$352,0),MATCH(K$3,'Mapping waste'!$D$4:$M$4,0))*$D310</f>
        <v>0</v>
      </c>
      <c r="L310" s="32">
        <f>INDEX('Mapping waste'!$D$5:$M$352,MATCH($B310,'Mapping waste'!$B$5:$B$352,0),MATCH(L$3,'Mapping waste'!$D$4:$M$4,0))*$D310</f>
        <v>125202</v>
      </c>
      <c r="M310" s="32">
        <f>INDEX('Mapping waste'!$D$5:$M$352,MATCH($B310,'Mapping waste'!$B$5:$B$352,0),MATCH(M$3,'Mapping waste'!$D$4:$M$4,0))*$D310</f>
        <v>0</v>
      </c>
      <c r="N310" s="32">
        <f>INDEX('Mapping waste'!$D$5:$M$352,MATCH($B310,'Mapping waste'!$B$5:$B$352,0),MATCH(N$3,'Mapping waste'!$D$4:$M$4,0))*$D310</f>
        <v>0</v>
      </c>
      <c r="O310" s="32">
        <f>INDEX('Mapping waste'!$D$5:$M$352,MATCH($B310,'Mapping waste'!$B$5:$B$352,0),MATCH(O$3,'Mapping waste'!$D$4:$M$4,0))*$D310</f>
        <v>0</v>
      </c>
      <c r="P310" s="32">
        <f>INDEX('Mapping waste'!$D$5:$M$352,MATCH($B310,'Mapping waste'!$B$5:$B$352,0),MATCH(P$3,'Mapping waste'!$D$4:$M$4,0))*$D310</f>
        <v>0</v>
      </c>
      <c r="Q310" s="32">
        <f>INDEX('Mapping waste'!$D$5:$M$352,MATCH($B310,'Mapping waste'!$B$5:$B$352,0),MATCH(Q$3,'Mapping waste'!$D$4:$M$4,0))*$D310</f>
        <v>0</v>
      </c>
    </row>
    <row r="311" spans="1:17" x14ac:dyDescent="0.45">
      <c r="A311" s="10" t="s">
        <v>303</v>
      </c>
      <c r="B311" s="10" t="s">
        <v>304</v>
      </c>
      <c r="C311" s="10" t="s">
        <v>240</v>
      </c>
      <c r="D311" s="32">
        <f>INDEX('ONS data MYE 5'!$E$6:$E$445, MATCH($B311,'ONS data MYE 5'!$B$6:$B$445,0))</f>
        <v>140282</v>
      </c>
      <c r="E311" s="32">
        <f>INDEX('ONS data MYE 5'!$F$6:$F$445, MATCH($B311,'ONS data MYE 5'!$B$6:$B$445,0))</f>
        <v>496</v>
      </c>
      <c r="F311" s="32">
        <f t="shared" si="8"/>
        <v>6.2065759267249279</v>
      </c>
      <c r="G311" s="32">
        <f t="shared" si="9"/>
        <v>38.521584734201397</v>
      </c>
      <c r="H311" s="32">
        <f>INDEX('Mapping waste'!$D$5:$M$352,MATCH($B311,'Mapping waste'!$B$5:$B$352,0),MATCH(H$3,'Mapping waste'!$D$4:$M$4,0))*$D311</f>
        <v>0</v>
      </c>
      <c r="I311" s="32">
        <f>INDEX('Mapping waste'!$D$5:$M$352,MATCH($B311,'Mapping waste'!$B$5:$B$352,0),MATCH(I$3,'Mapping waste'!$D$4:$M$4,0))*$D311</f>
        <v>0</v>
      </c>
      <c r="J311" s="32">
        <f>INDEX('Mapping waste'!$D$5:$M$352,MATCH($B311,'Mapping waste'!$B$5:$B$352,0),MATCH(J$3,'Mapping waste'!$D$4:$M$4,0))*$D311</f>
        <v>0</v>
      </c>
      <c r="K311" s="32">
        <f>INDEX('Mapping waste'!$D$5:$M$352,MATCH($B311,'Mapping waste'!$B$5:$B$352,0),MATCH(K$3,'Mapping waste'!$D$4:$M$4,0))*$D311</f>
        <v>0</v>
      </c>
      <c r="L311" s="32">
        <f>INDEX('Mapping waste'!$D$5:$M$352,MATCH($B311,'Mapping waste'!$B$5:$B$352,0),MATCH(L$3,'Mapping waste'!$D$4:$M$4,0))*$D311</f>
        <v>140282</v>
      </c>
      <c r="M311" s="32">
        <f>INDEX('Mapping waste'!$D$5:$M$352,MATCH($B311,'Mapping waste'!$B$5:$B$352,0),MATCH(M$3,'Mapping waste'!$D$4:$M$4,0))*$D311</f>
        <v>0</v>
      </c>
      <c r="N311" s="32">
        <f>INDEX('Mapping waste'!$D$5:$M$352,MATCH($B311,'Mapping waste'!$B$5:$B$352,0),MATCH(N$3,'Mapping waste'!$D$4:$M$4,0))*$D311</f>
        <v>0</v>
      </c>
      <c r="O311" s="32">
        <f>INDEX('Mapping waste'!$D$5:$M$352,MATCH($B311,'Mapping waste'!$B$5:$B$352,0),MATCH(O$3,'Mapping waste'!$D$4:$M$4,0))*$D311</f>
        <v>0</v>
      </c>
      <c r="P311" s="32">
        <f>INDEX('Mapping waste'!$D$5:$M$352,MATCH($B311,'Mapping waste'!$B$5:$B$352,0),MATCH(P$3,'Mapping waste'!$D$4:$M$4,0))*$D311</f>
        <v>0</v>
      </c>
      <c r="Q311" s="32">
        <f>INDEX('Mapping waste'!$D$5:$M$352,MATCH($B311,'Mapping waste'!$B$5:$B$352,0),MATCH(Q$3,'Mapping waste'!$D$4:$M$4,0))*$D311</f>
        <v>0</v>
      </c>
    </row>
    <row r="312" spans="1:17" x14ac:dyDescent="0.45">
      <c r="A312" s="10" t="s">
        <v>305</v>
      </c>
      <c r="B312" s="10" t="s">
        <v>306</v>
      </c>
      <c r="C312" s="10" t="s">
        <v>240</v>
      </c>
      <c r="D312" s="32">
        <f>INDEX('ONS data MYE 5'!$E$6:$E$445, MATCH($B312,'ONS data MYE 5'!$B$6:$B$445,0))</f>
        <v>97594</v>
      </c>
      <c r="E312" s="32">
        <f>INDEX('ONS data MYE 5'!$F$6:$F$445, MATCH($B312,'ONS data MYE 5'!$B$6:$B$445,0))</f>
        <v>450</v>
      </c>
      <c r="F312" s="32">
        <f t="shared" si="8"/>
        <v>6.1092475827643655</v>
      </c>
      <c r="G312" s="32">
        <f t="shared" si="9"/>
        <v>37.322906027512246</v>
      </c>
      <c r="H312" s="32">
        <f>INDEX('Mapping waste'!$D$5:$M$352,MATCH($B312,'Mapping waste'!$B$5:$B$352,0),MATCH(H$3,'Mapping waste'!$D$4:$M$4,0))*$D312</f>
        <v>0</v>
      </c>
      <c r="I312" s="32">
        <f>INDEX('Mapping waste'!$D$5:$M$352,MATCH($B312,'Mapping waste'!$B$5:$B$352,0),MATCH(I$3,'Mapping waste'!$D$4:$M$4,0))*$D312</f>
        <v>0</v>
      </c>
      <c r="J312" s="32">
        <f>INDEX('Mapping waste'!$D$5:$M$352,MATCH($B312,'Mapping waste'!$B$5:$B$352,0),MATCH(J$3,'Mapping waste'!$D$4:$M$4,0))*$D312</f>
        <v>0</v>
      </c>
      <c r="K312" s="32">
        <f>INDEX('Mapping waste'!$D$5:$M$352,MATCH($B312,'Mapping waste'!$B$5:$B$352,0),MATCH(K$3,'Mapping waste'!$D$4:$M$4,0))*$D312</f>
        <v>0</v>
      </c>
      <c r="L312" s="32">
        <f>INDEX('Mapping waste'!$D$5:$M$352,MATCH($B312,'Mapping waste'!$B$5:$B$352,0),MATCH(L$3,'Mapping waste'!$D$4:$M$4,0))*$D312</f>
        <v>97594</v>
      </c>
      <c r="M312" s="32">
        <f>INDEX('Mapping waste'!$D$5:$M$352,MATCH($B312,'Mapping waste'!$B$5:$B$352,0),MATCH(M$3,'Mapping waste'!$D$4:$M$4,0))*$D312</f>
        <v>0</v>
      </c>
      <c r="N312" s="32">
        <f>INDEX('Mapping waste'!$D$5:$M$352,MATCH($B312,'Mapping waste'!$B$5:$B$352,0),MATCH(N$3,'Mapping waste'!$D$4:$M$4,0))*$D312</f>
        <v>0</v>
      </c>
      <c r="O312" s="32">
        <f>INDEX('Mapping waste'!$D$5:$M$352,MATCH($B312,'Mapping waste'!$B$5:$B$352,0),MATCH(O$3,'Mapping waste'!$D$4:$M$4,0))*$D312</f>
        <v>0</v>
      </c>
      <c r="P312" s="32">
        <f>INDEX('Mapping waste'!$D$5:$M$352,MATCH($B312,'Mapping waste'!$B$5:$B$352,0),MATCH(P$3,'Mapping waste'!$D$4:$M$4,0))*$D312</f>
        <v>0</v>
      </c>
      <c r="Q312" s="32">
        <f>INDEX('Mapping waste'!$D$5:$M$352,MATCH($B312,'Mapping waste'!$B$5:$B$352,0),MATCH(Q$3,'Mapping waste'!$D$4:$M$4,0))*$D312</f>
        <v>0</v>
      </c>
    </row>
    <row r="313" spans="1:17" x14ac:dyDescent="0.45">
      <c r="A313" s="10" t="s">
        <v>307</v>
      </c>
      <c r="B313" s="10" t="s">
        <v>308</v>
      </c>
      <c r="C313" s="10" t="s">
        <v>240</v>
      </c>
      <c r="D313" s="32">
        <f>INDEX('ONS data MYE 5'!$E$6:$E$445, MATCH($B313,'ONS data MYE 5'!$B$6:$B$445,0))</f>
        <v>77165</v>
      </c>
      <c r="E313" s="32">
        <f>INDEX('ONS data MYE 5'!$F$6:$F$445, MATCH($B313,'ONS data MYE 5'!$B$6:$B$445,0))</f>
        <v>134</v>
      </c>
      <c r="F313" s="32">
        <f t="shared" si="8"/>
        <v>4.8978397999509111</v>
      </c>
      <c r="G313" s="32">
        <f t="shared" si="9"/>
        <v>23.98883470598318</v>
      </c>
      <c r="H313" s="32">
        <f>INDEX('Mapping waste'!$D$5:$M$352,MATCH($B313,'Mapping waste'!$B$5:$B$352,0),MATCH(H$3,'Mapping waste'!$D$4:$M$4,0))*$D313</f>
        <v>0</v>
      </c>
      <c r="I313" s="32">
        <f>INDEX('Mapping waste'!$D$5:$M$352,MATCH($B313,'Mapping waste'!$B$5:$B$352,0),MATCH(I$3,'Mapping waste'!$D$4:$M$4,0))*$D313</f>
        <v>0</v>
      </c>
      <c r="J313" s="32">
        <f>INDEX('Mapping waste'!$D$5:$M$352,MATCH($B313,'Mapping waste'!$B$5:$B$352,0),MATCH(J$3,'Mapping waste'!$D$4:$M$4,0))*$D313</f>
        <v>0</v>
      </c>
      <c r="K313" s="32">
        <f>INDEX('Mapping waste'!$D$5:$M$352,MATCH($B313,'Mapping waste'!$B$5:$B$352,0),MATCH(K$3,'Mapping waste'!$D$4:$M$4,0))*$D313</f>
        <v>0</v>
      </c>
      <c r="L313" s="32">
        <f>INDEX('Mapping waste'!$D$5:$M$352,MATCH($B313,'Mapping waste'!$B$5:$B$352,0),MATCH(L$3,'Mapping waste'!$D$4:$M$4,0))*$D313</f>
        <v>77165</v>
      </c>
      <c r="M313" s="32">
        <f>INDEX('Mapping waste'!$D$5:$M$352,MATCH($B313,'Mapping waste'!$B$5:$B$352,0),MATCH(M$3,'Mapping waste'!$D$4:$M$4,0))*$D313</f>
        <v>0</v>
      </c>
      <c r="N313" s="32">
        <f>INDEX('Mapping waste'!$D$5:$M$352,MATCH($B313,'Mapping waste'!$B$5:$B$352,0),MATCH(N$3,'Mapping waste'!$D$4:$M$4,0))*$D313</f>
        <v>0</v>
      </c>
      <c r="O313" s="32">
        <f>INDEX('Mapping waste'!$D$5:$M$352,MATCH($B313,'Mapping waste'!$B$5:$B$352,0),MATCH(O$3,'Mapping waste'!$D$4:$M$4,0))*$D313</f>
        <v>0</v>
      </c>
      <c r="P313" s="32">
        <f>INDEX('Mapping waste'!$D$5:$M$352,MATCH($B313,'Mapping waste'!$B$5:$B$352,0),MATCH(P$3,'Mapping waste'!$D$4:$M$4,0))*$D313</f>
        <v>0</v>
      </c>
      <c r="Q313" s="32">
        <f>INDEX('Mapping waste'!$D$5:$M$352,MATCH($B313,'Mapping waste'!$B$5:$B$352,0),MATCH(Q$3,'Mapping waste'!$D$4:$M$4,0))*$D313</f>
        <v>0</v>
      </c>
    </row>
    <row r="314" spans="1:17" x14ac:dyDescent="0.45">
      <c r="A314" s="10" t="s">
        <v>309</v>
      </c>
      <c r="B314" s="10" t="s">
        <v>310</v>
      </c>
      <c r="C314" s="10" t="s">
        <v>240</v>
      </c>
      <c r="D314" s="32">
        <f>INDEX('ONS data MYE 5'!$E$6:$E$445, MATCH($B314,'ONS data MYE 5'!$B$6:$B$445,0))</f>
        <v>85204</v>
      </c>
      <c r="E314" s="32">
        <f>INDEX('ONS data MYE 5'!$F$6:$F$445, MATCH($B314,'ONS data MYE 5'!$B$6:$B$445,0))</f>
        <v>1571</v>
      </c>
      <c r="F314" s="32">
        <f t="shared" si="8"/>
        <v>7.3594676382556212</v>
      </c>
      <c r="G314" s="32">
        <f t="shared" si="9"/>
        <v>54.161763918531769</v>
      </c>
      <c r="H314" s="32">
        <f>INDEX('Mapping waste'!$D$5:$M$352,MATCH($B314,'Mapping waste'!$B$5:$B$352,0),MATCH(H$3,'Mapping waste'!$D$4:$M$4,0))*$D314</f>
        <v>0</v>
      </c>
      <c r="I314" s="32">
        <f>INDEX('Mapping waste'!$D$5:$M$352,MATCH($B314,'Mapping waste'!$B$5:$B$352,0),MATCH(I$3,'Mapping waste'!$D$4:$M$4,0))*$D314</f>
        <v>0</v>
      </c>
      <c r="J314" s="32">
        <f>INDEX('Mapping waste'!$D$5:$M$352,MATCH($B314,'Mapping waste'!$B$5:$B$352,0),MATCH(J$3,'Mapping waste'!$D$4:$M$4,0))*$D314</f>
        <v>0</v>
      </c>
      <c r="K314" s="32">
        <f>INDEX('Mapping waste'!$D$5:$M$352,MATCH($B314,'Mapping waste'!$B$5:$B$352,0),MATCH(K$3,'Mapping waste'!$D$4:$M$4,0))*$D314</f>
        <v>0</v>
      </c>
      <c r="L314" s="32">
        <f>INDEX('Mapping waste'!$D$5:$M$352,MATCH($B314,'Mapping waste'!$B$5:$B$352,0),MATCH(L$3,'Mapping waste'!$D$4:$M$4,0))*$D314</f>
        <v>85204</v>
      </c>
      <c r="M314" s="32">
        <f>INDEX('Mapping waste'!$D$5:$M$352,MATCH($B314,'Mapping waste'!$B$5:$B$352,0),MATCH(M$3,'Mapping waste'!$D$4:$M$4,0))*$D314</f>
        <v>0</v>
      </c>
      <c r="N314" s="32">
        <f>INDEX('Mapping waste'!$D$5:$M$352,MATCH($B314,'Mapping waste'!$B$5:$B$352,0),MATCH(N$3,'Mapping waste'!$D$4:$M$4,0))*$D314</f>
        <v>0</v>
      </c>
      <c r="O314" s="32">
        <f>INDEX('Mapping waste'!$D$5:$M$352,MATCH($B314,'Mapping waste'!$B$5:$B$352,0),MATCH(O$3,'Mapping waste'!$D$4:$M$4,0))*$D314</f>
        <v>0</v>
      </c>
      <c r="P314" s="32">
        <f>INDEX('Mapping waste'!$D$5:$M$352,MATCH($B314,'Mapping waste'!$B$5:$B$352,0),MATCH(P$3,'Mapping waste'!$D$4:$M$4,0))*$D314</f>
        <v>0</v>
      </c>
      <c r="Q314" s="32">
        <f>INDEX('Mapping waste'!$D$5:$M$352,MATCH($B314,'Mapping waste'!$B$5:$B$352,0),MATCH(Q$3,'Mapping waste'!$D$4:$M$4,0))*$D314</f>
        <v>0</v>
      </c>
    </row>
    <row r="315" spans="1:17" x14ac:dyDescent="0.45">
      <c r="A315" s="10" t="s">
        <v>311</v>
      </c>
      <c r="B315" s="10" t="s">
        <v>312</v>
      </c>
      <c r="C315" s="10" t="s">
        <v>240</v>
      </c>
      <c r="D315" s="32">
        <f>INDEX('ONS data MYE 5'!$E$6:$E$445, MATCH($B315,'ONS data MYE 5'!$B$6:$B$445,0))</f>
        <v>102314</v>
      </c>
      <c r="E315" s="32">
        <f>INDEX('ONS data MYE 5'!$F$6:$F$445, MATCH($B315,'ONS data MYE 5'!$B$6:$B$445,0))</f>
        <v>3075</v>
      </c>
      <c r="F315" s="32">
        <f t="shared" si="8"/>
        <v>8.031060180240619</v>
      </c>
      <c r="G315" s="32">
        <f t="shared" si="9"/>
        <v>64.497927618646486</v>
      </c>
      <c r="H315" s="32">
        <f>INDEX('Mapping waste'!$D$5:$M$352,MATCH($B315,'Mapping waste'!$B$5:$B$352,0),MATCH(H$3,'Mapping waste'!$D$4:$M$4,0))*$D315</f>
        <v>0</v>
      </c>
      <c r="I315" s="32">
        <f>INDEX('Mapping waste'!$D$5:$M$352,MATCH($B315,'Mapping waste'!$B$5:$B$352,0),MATCH(I$3,'Mapping waste'!$D$4:$M$4,0))*$D315</f>
        <v>0</v>
      </c>
      <c r="J315" s="32">
        <f>INDEX('Mapping waste'!$D$5:$M$352,MATCH($B315,'Mapping waste'!$B$5:$B$352,0),MATCH(J$3,'Mapping waste'!$D$4:$M$4,0))*$D315</f>
        <v>0</v>
      </c>
      <c r="K315" s="32">
        <f>INDEX('Mapping waste'!$D$5:$M$352,MATCH($B315,'Mapping waste'!$B$5:$B$352,0),MATCH(K$3,'Mapping waste'!$D$4:$M$4,0))*$D315</f>
        <v>0</v>
      </c>
      <c r="L315" s="32">
        <f>INDEX('Mapping waste'!$D$5:$M$352,MATCH($B315,'Mapping waste'!$B$5:$B$352,0),MATCH(L$3,'Mapping waste'!$D$4:$M$4,0))*$D315</f>
        <v>102314</v>
      </c>
      <c r="M315" s="32">
        <f>INDEX('Mapping waste'!$D$5:$M$352,MATCH($B315,'Mapping waste'!$B$5:$B$352,0),MATCH(M$3,'Mapping waste'!$D$4:$M$4,0))*$D315</f>
        <v>0</v>
      </c>
      <c r="N315" s="32">
        <f>INDEX('Mapping waste'!$D$5:$M$352,MATCH($B315,'Mapping waste'!$B$5:$B$352,0),MATCH(N$3,'Mapping waste'!$D$4:$M$4,0))*$D315</f>
        <v>0</v>
      </c>
      <c r="O315" s="32">
        <f>INDEX('Mapping waste'!$D$5:$M$352,MATCH($B315,'Mapping waste'!$B$5:$B$352,0),MATCH(O$3,'Mapping waste'!$D$4:$M$4,0))*$D315</f>
        <v>0</v>
      </c>
      <c r="P315" s="32">
        <f>INDEX('Mapping waste'!$D$5:$M$352,MATCH($B315,'Mapping waste'!$B$5:$B$352,0),MATCH(P$3,'Mapping waste'!$D$4:$M$4,0))*$D315</f>
        <v>0</v>
      </c>
      <c r="Q315" s="32">
        <f>INDEX('Mapping waste'!$D$5:$M$352,MATCH($B315,'Mapping waste'!$B$5:$B$352,0),MATCH(Q$3,'Mapping waste'!$D$4:$M$4,0))*$D315</f>
        <v>0</v>
      </c>
    </row>
    <row r="316" spans="1:17" x14ac:dyDescent="0.45">
      <c r="A316" s="10" t="s">
        <v>313</v>
      </c>
      <c r="B316" s="10" t="s">
        <v>314</v>
      </c>
      <c r="C316" s="10" t="s">
        <v>240</v>
      </c>
      <c r="D316" s="32">
        <f>INDEX('ONS data MYE 5'!$E$6:$E$445, MATCH($B316,'ONS data MYE 5'!$B$6:$B$445,0))</f>
        <v>125378</v>
      </c>
      <c r="E316" s="32">
        <f>INDEX('ONS data MYE 5'!$F$6:$F$445, MATCH($B316,'ONS data MYE 5'!$B$6:$B$445,0))</f>
        <v>189</v>
      </c>
      <c r="F316" s="32">
        <f t="shared" si="8"/>
        <v>5.2417470150596426</v>
      </c>
      <c r="G316" s="32">
        <f t="shared" si="9"/>
        <v>27.475911769886672</v>
      </c>
      <c r="H316" s="32">
        <f>INDEX('Mapping waste'!$D$5:$M$352,MATCH($B316,'Mapping waste'!$B$5:$B$352,0),MATCH(H$3,'Mapping waste'!$D$4:$M$4,0))*$D316</f>
        <v>0</v>
      </c>
      <c r="I316" s="32">
        <f>INDEX('Mapping waste'!$D$5:$M$352,MATCH($B316,'Mapping waste'!$B$5:$B$352,0),MATCH(I$3,'Mapping waste'!$D$4:$M$4,0))*$D316</f>
        <v>0</v>
      </c>
      <c r="J316" s="32">
        <f>INDEX('Mapping waste'!$D$5:$M$352,MATCH($B316,'Mapping waste'!$B$5:$B$352,0),MATCH(J$3,'Mapping waste'!$D$4:$M$4,0))*$D316</f>
        <v>0</v>
      </c>
      <c r="K316" s="32">
        <f>INDEX('Mapping waste'!$D$5:$M$352,MATCH($B316,'Mapping waste'!$B$5:$B$352,0),MATCH(K$3,'Mapping waste'!$D$4:$M$4,0))*$D316</f>
        <v>0</v>
      </c>
      <c r="L316" s="32">
        <f>INDEX('Mapping waste'!$D$5:$M$352,MATCH($B316,'Mapping waste'!$B$5:$B$352,0),MATCH(L$3,'Mapping waste'!$D$4:$M$4,0))*$D316</f>
        <v>125378</v>
      </c>
      <c r="M316" s="32">
        <f>INDEX('Mapping waste'!$D$5:$M$352,MATCH($B316,'Mapping waste'!$B$5:$B$352,0),MATCH(M$3,'Mapping waste'!$D$4:$M$4,0))*$D316</f>
        <v>0</v>
      </c>
      <c r="N316" s="32">
        <f>INDEX('Mapping waste'!$D$5:$M$352,MATCH($B316,'Mapping waste'!$B$5:$B$352,0),MATCH(N$3,'Mapping waste'!$D$4:$M$4,0))*$D316</f>
        <v>0</v>
      </c>
      <c r="O316" s="32">
        <f>INDEX('Mapping waste'!$D$5:$M$352,MATCH($B316,'Mapping waste'!$B$5:$B$352,0),MATCH(O$3,'Mapping waste'!$D$4:$M$4,0))*$D316</f>
        <v>0</v>
      </c>
      <c r="P316" s="32">
        <f>INDEX('Mapping waste'!$D$5:$M$352,MATCH($B316,'Mapping waste'!$B$5:$B$352,0),MATCH(P$3,'Mapping waste'!$D$4:$M$4,0))*$D316</f>
        <v>0</v>
      </c>
      <c r="Q316" s="32">
        <f>INDEX('Mapping waste'!$D$5:$M$352,MATCH($B316,'Mapping waste'!$B$5:$B$352,0),MATCH(Q$3,'Mapping waste'!$D$4:$M$4,0))*$D316</f>
        <v>0</v>
      </c>
    </row>
    <row r="317" spans="1:17" x14ac:dyDescent="0.45">
      <c r="A317" s="10" t="s">
        <v>315</v>
      </c>
      <c r="B317" s="10" t="s">
        <v>316</v>
      </c>
      <c r="C317" s="10" t="s">
        <v>240</v>
      </c>
      <c r="D317" s="32">
        <f>INDEX('ONS data MYE 5'!$E$6:$E$445, MATCH($B317,'ONS data MYE 5'!$B$6:$B$445,0))</f>
        <v>100715</v>
      </c>
      <c r="E317" s="32">
        <f>INDEX('ONS data MYE 5'!$F$6:$F$445, MATCH($B317,'ONS data MYE 5'!$B$6:$B$445,0))</f>
        <v>515</v>
      </c>
      <c r="F317" s="32">
        <f t="shared" si="8"/>
        <v>6.2441669006637364</v>
      </c>
      <c r="G317" s="32">
        <f t="shared" si="9"/>
        <v>38.989620283344571</v>
      </c>
      <c r="H317" s="32">
        <f>INDEX('Mapping waste'!$D$5:$M$352,MATCH($B317,'Mapping waste'!$B$5:$B$352,0),MATCH(H$3,'Mapping waste'!$D$4:$M$4,0))*$D317</f>
        <v>0</v>
      </c>
      <c r="I317" s="32">
        <f>INDEX('Mapping waste'!$D$5:$M$352,MATCH($B317,'Mapping waste'!$B$5:$B$352,0),MATCH(I$3,'Mapping waste'!$D$4:$M$4,0))*$D317</f>
        <v>0</v>
      </c>
      <c r="J317" s="32">
        <f>INDEX('Mapping waste'!$D$5:$M$352,MATCH($B317,'Mapping waste'!$B$5:$B$352,0),MATCH(J$3,'Mapping waste'!$D$4:$M$4,0))*$D317</f>
        <v>0</v>
      </c>
      <c r="K317" s="32">
        <f>INDEX('Mapping waste'!$D$5:$M$352,MATCH($B317,'Mapping waste'!$B$5:$B$352,0),MATCH(K$3,'Mapping waste'!$D$4:$M$4,0))*$D317</f>
        <v>0</v>
      </c>
      <c r="L317" s="32">
        <f>INDEX('Mapping waste'!$D$5:$M$352,MATCH($B317,'Mapping waste'!$B$5:$B$352,0),MATCH(L$3,'Mapping waste'!$D$4:$M$4,0))*$D317</f>
        <v>100715</v>
      </c>
      <c r="M317" s="32">
        <f>INDEX('Mapping waste'!$D$5:$M$352,MATCH($B317,'Mapping waste'!$B$5:$B$352,0),MATCH(M$3,'Mapping waste'!$D$4:$M$4,0))*$D317</f>
        <v>0</v>
      </c>
      <c r="N317" s="32">
        <f>INDEX('Mapping waste'!$D$5:$M$352,MATCH($B317,'Mapping waste'!$B$5:$B$352,0),MATCH(N$3,'Mapping waste'!$D$4:$M$4,0))*$D317</f>
        <v>0</v>
      </c>
      <c r="O317" s="32">
        <f>INDEX('Mapping waste'!$D$5:$M$352,MATCH($B317,'Mapping waste'!$B$5:$B$352,0),MATCH(O$3,'Mapping waste'!$D$4:$M$4,0))*$D317</f>
        <v>0</v>
      </c>
      <c r="P317" s="32">
        <f>INDEX('Mapping waste'!$D$5:$M$352,MATCH($B317,'Mapping waste'!$B$5:$B$352,0),MATCH(P$3,'Mapping waste'!$D$4:$M$4,0))*$D317</f>
        <v>0</v>
      </c>
      <c r="Q317" s="32">
        <f>INDEX('Mapping waste'!$D$5:$M$352,MATCH($B317,'Mapping waste'!$B$5:$B$352,0),MATCH(Q$3,'Mapping waste'!$D$4:$M$4,0))*$D317</f>
        <v>0</v>
      </c>
    </row>
    <row r="318" spans="1:17" x14ac:dyDescent="0.45">
      <c r="A318" s="10" t="s">
        <v>317</v>
      </c>
      <c r="B318" s="10" t="s">
        <v>318</v>
      </c>
      <c r="C318" s="10" t="s">
        <v>240</v>
      </c>
      <c r="D318" s="32">
        <f>INDEX('ONS data MYE 5'!$E$6:$E$445, MATCH($B318,'ONS data MYE 5'!$B$6:$B$445,0))</f>
        <v>1137123</v>
      </c>
      <c r="E318" s="32">
        <f>INDEX('ONS data MYE 5'!$F$6:$F$445, MATCH($B318,'ONS data MYE 5'!$B$6:$B$445,0))</f>
        <v>4246</v>
      </c>
      <c r="F318" s="32">
        <f t="shared" si="8"/>
        <v>8.3537326422632017</v>
      </c>
      <c r="G318" s="32">
        <f t="shared" si="9"/>
        <v>69.784849058413727</v>
      </c>
      <c r="H318" s="32">
        <f>INDEX('Mapping waste'!$D$5:$M$352,MATCH($B318,'Mapping waste'!$B$5:$B$352,0),MATCH(H$3,'Mapping waste'!$D$4:$M$4,0))*$D318</f>
        <v>0</v>
      </c>
      <c r="I318" s="32">
        <f>INDEX('Mapping waste'!$D$5:$M$352,MATCH($B318,'Mapping waste'!$B$5:$B$352,0),MATCH(I$3,'Mapping waste'!$D$4:$M$4,0))*$D318</f>
        <v>0</v>
      </c>
      <c r="J318" s="32">
        <f>INDEX('Mapping waste'!$D$5:$M$352,MATCH($B318,'Mapping waste'!$B$5:$B$352,0),MATCH(J$3,'Mapping waste'!$D$4:$M$4,0))*$D318</f>
        <v>0</v>
      </c>
      <c r="K318" s="32">
        <f>INDEX('Mapping waste'!$D$5:$M$352,MATCH($B318,'Mapping waste'!$B$5:$B$352,0),MATCH(K$3,'Mapping waste'!$D$4:$M$4,0))*$D318</f>
        <v>0</v>
      </c>
      <c r="L318" s="32">
        <f>INDEX('Mapping waste'!$D$5:$M$352,MATCH($B318,'Mapping waste'!$B$5:$B$352,0),MATCH(L$3,'Mapping waste'!$D$4:$M$4,0))*$D318</f>
        <v>1137123</v>
      </c>
      <c r="M318" s="32">
        <f>INDEX('Mapping waste'!$D$5:$M$352,MATCH($B318,'Mapping waste'!$B$5:$B$352,0),MATCH(M$3,'Mapping waste'!$D$4:$M$4,0))*$D318</f>
        <v>0</v>
      </c>
      <c r="N318" s="32">
        <f>INDEX('Mapping waste'!$D$5:$M$352,MATCH($B318,'Mapping waste'!$B$5:$B$352,0),MATCH(N$3,'Mapping waste'!$D$4:$M$4,0))*$D318</f>
        <v>0</v>
      </c>
      <c r="O318" s="32">
        <f>INDEX('Mapping waste'!$D$5:$M$352,MATCH($B318,'Mapping waste'!$B$5:$B$352,0),MATCH(O$3,'Mapping waste'!$D$4:$M$4,0))*$D318</f>
        <v>0</v>
      </c>
      <c r="P318" s="32">
        <f>INDEX('Mapping waste'!$D$5:$M$352,MATCH($B318,'Mapping waste'!$B$5:$B$352,0),MATCH(P$3,'Mapping waste'!$D$4:$M$4,0))*$D318</f>
        <v>0</v>
      </c>
      <c r="Q318" s="32">
        <f>INDEX('Mapping waste'!$D$5:$M$352,MATCH($B318,'Mapping waste'!$B$5:$B$352,0),MATCH(Q$3,'Mapping waste'!$D$4:$M$4,0))*$D318</f>
        <v>0</v>
      </c>
    </row>
    <row r="319" spans="1:17" x14ac:dyDescent="0.45">
      <c r="A319" s="10" t="s">
        <v>319</v>
      </c>
      <c r="B319" s="10" t="s">
        <v>320</v>
      </c>
      <c r="C319" s="10" t="s">
        <v>240</v>
      </c>
      <c r="D319" s="32">
        <f>INDEX('ONS data MYE 5'!$E$6:$E$445, MATCH($B319,'ONS data MYE 5'!$B$6:$B$445,0))</f>
        <v>360149</v>
      </c>
      <c r="E319" s="32">
        <f>INDEX('ONS data MYE 5'!$F$6:$F$445, MATCH($B319,'ONS data MYE 5'!$B$6:$B$445,0))</f>
        <v>3651</v>
      </c>
      <c r="F319" s="32">
        <f t="shared" si="8"/>
        <v>8.2027563816556377</v>
      </c>
      <c r="G319" s="32">
        <f t="shared" si="9"/>
        <v>67.285212256792292</v>
      </c>
      <c r="H319" s="32">
        <f>INDEX('Mapping waste'!$D$5:$M$352,MATCH($B319,'Mapping waste'!$B$5:$B$352,0),MATCH(H$3,'Mapping waste'!$D$4:$M$4,0))*$D319</f>
        <v>0</v>
      </c>
      <c r="I319" s="32">
        <f>INDEX('Mapping waste'!$D$5:$M$352,MATCH($B319,'Mapping waste'!$B$5:$B$352,0),MATCH(I$3,'Mapping waste'!$D$4:$M$4,0))*$D319</f>
        <v>0</v>
      </c>
      <c r="J319" s="32">
        <f>INDEX('Mapping waste'!$D$5:$M$352,MATCH($B319,'Mapping waste'!$B$5:$B$352,0),MATCH(J$3,'Mapping waste'!$D$4:$M$4,0))*$D319</f>
        <v>0</v>
      </c>
      <c r="K319" s="32">
        <f>INDEX('Mapping waste'!$D$5:$M$352,MATCH($B319,'Mapping waste'!$B$5:$B$352,0),MATCH(K$3,'Mapping waste'!$D$4:$M$4,0))*$D319</f>
        <v>0</v>
      </c>
      <c r="L319" s="32">
        <f>INDEX('Mapping waste'!$D$5:$M$352,MATCH($B319,'Mapping waste'!$B$5:$B$352,0),MATCH(L$3,'Mapping waste'!$D$4:$M$4,0))*$D319</f>
        <v>360149</v>
      </c>
      <c r="M319" s="32">
        <f>INDEX('Mapping waste'!$D$5:$M$352,MATCH($B319,'Mapping waste'!$B$5:$B$352,0),MATCH(M$3,'Mapping waste'!$D$4:$M$4,0))*$D319</f>
        <v>0</v>
      </c>
      <c r="N319" s="32">
        <f>INDEX('Mapping waste'!$D$5:$M$352,MATCH($B319,'Mapping waste'!$B$5:$B$352,0),MATCH(N$3,'Mapping waste'!$D$4:$M$4,0))*$D319</f>
        <v>0</v>
      </c>
      <c r="O319" s="32">
        <f>INDEX('Mapping waste'!$D$5:$M$352,MATCH($B319,'Mapping waste'!$B$5:$B$352,0),MATCH(O$3,'Mapping waste'!$D$4:$M$4,0))*$D319</f>
        <v>0</v>
      </c>
      <c r="P319" s="32">
        <f>INDEX('Mapping waste'!$D$5:$M$352,MATCH($B319,'Mapping waste'!$B$5:$B$352,0),MATCH(P$3,'Mapping waste'!$D$4:$M$4,0))*$D319</f>
        <v>0</v>
      </c>
      <c r="Q319" s="32">
        <f>INDEX('Mapping waste'!$D$5:$M$352,MATCH($B319,'Mapping waste'!$B$5:$B$352,0),MATCH(Q$3,'Mapping waste'!$D$4:$M$4,0))*$D319</f>
        <v>0</v>
      </c>
    </row>
    <row r="320" spans="1:17" x14ac:dyDescent="0.45">
      <c r="A320" s="10" t="s">
        <v>321</v>
      </c>
      <c r="B320" s="10" t="s">
        <v>322</v>
      </c>
      <c r="C320" s="10" t="s">
        <v>240</v>
      </c>
      <c r="D320" s="32">
        <f>INDEX('ONS data MYE 5'!$E$6:$E$445, MATCH($B320,'ONS data MYE 5'!$B$6:$B$445,0))</f>
        <v>213933</v>
      </c>
      <c r="E320" s="32">
        <f>INDEX('ONS data MYE 5'!$F$6:$F$445, MATCH($B320,'ONS data MYE 5'!$B$6:$B$445,0))</f>
        <v>1200</v>
      </c>
      <c r="F320" s="32">
        <f t="shared" si="8"/>
        <v>7.0900768357760917</v>
      </c>
      <c r="G320" s="32">
        <f t="shared" si="9"/>
        <v>50.269189537208717</v>
      </c>
      <c r="H320" s="32">
        <f>INDEX('Mapping waste'!$D$5:$M$352,MATCH($B320,'Mapping waste'!$B$5:$B$352,0),MATCH(H$3,'Mapping waste'!$D$4:$M$4,0))*$D320</f>
        <v>0</v>
      </c>
      <c r="I320" s="32">
        <f>INDEX('Mapping waste'!$D$5:$M$352,MATCH($B320,'Mapping waste'!$B$5:$B$352,0),MATCH(I$3,'Mapping waste'!$D$4:$M$4,0))*$D320</f>
        <v>0</v>
      </c>
      <c r="J320" s="32">
        <f>INDEX('Mapping waste'!$D$5:$M$352,MATCH($B320,'Mapping waste'!$B$5:$B$352,0),MATCH(J$3,'Mapping waste'!$D$4:$M$4,0))*$D320</f>
        <v>0</v>
      </c>
      <c r="K320" s="32">
        <f>INDEX('Mapping waste'!$D$5:$M$352,MATCH($B320,'Mapping waste'!$B$5:$B$352,0),MATCH(K$3,'Mapping waste'!$D$4:$M$4,0))*$D320</f>
        <v>0</v>
      </c>
      <c r="L320" s="32">
        <f>INDEX('Mapping waste'!$D$5:$M$352,MATCH($B320,'Mapping waste'!$B$5:$B$352,0),MATCH(L$3,'Mapping waste'!$D$4:$M$4,0))*$D320</f>
        <v>213933</v>
      </c>
      <c r="M320" s="32">
        <f>INDEX('Mapping waste'!$D$5:$M$352,MATCH($B320,'Mapping waste'!$B$5:$B$352,0),MATCH(M$3,'Mapping waste'!$D$4:$M$4,0))*$D320</f>
        <v>0</v>
      </c>
      <c r="N320" s="32">
        <f>INDEX('Mapping waste'!$D$5:$M$352,MATCH($B320,'Mapping waste'!$B$5:$B$352,0),MATCH(N$3,'Mapping waste'!$D$4:$M$4,0))*$D320</f>
        <v>0</v>
      </c>
      <c r="O320" s="32">
        <f>INDEX('Mapping waste'!$D$5:$M$352,MATCH($B320,'Mapping waste'!$B$5:$B$352,0),MATCH(O$3,'Mapping waste'!$D$4:$M$4,0))*$D320</f>
        <v>0</v>
      </c>
      <c r="P320" s="32">
        <f>INDEX('Mapping waste'!$D$5:$M$352,MATCH($B320,'Mapping waste'!$B$5:$B$352,0),MATCH(P$3,'Mapping waste'!$D$4:$M$4,0))*$D320</f>
        <v>0</v>
      </c>
      <c r="Q320" s="32">
        <f>INDEX('Mapping waste'!$D$5:$M$352,MATCH($B320,'Mapping waste'!$B$5:$B$352,0),MATCH(Q$3,'Mapping waste'!$D$4:$M$4,0))*$D320</f>
        <v>0</v>
      </c>
    </row>
    <row r="321" spans="1:17" x14ac:dyDescent="0.45">
      <c r="A321" s="10" t="s">
        <v>359</v>
      </c>
      <c r="B321" s="10" t="s">
        <v>360</v>
      </c>
      <c r="C321" s="10" t="s">
        <v>240</v>
      </c>
      <c r="D321" s="32">
        <f>INDEX('ONS data MYE 5'!$E$6:$E$445, MATCH($B321,'ONS data MYE 5'!$B$6:$B$445,0))</f>
        <v>99126</v>
      </c>
      <c r="E321" s="32">
        <f>INDEX('ONS data MYE 5'!$F$6:$F$445, MATCH($B321,'ONS data MYE 5'!$B$6:$B$445,0))</f>
        <v>1257</v>
      </c>
      <c r="F321" s="32">
        <f t="shared" si="8"/>
        <v>7.1364832085902474</v>
      </c>
      <c r="G321" s="32">
        <f t="shared" si="9"/>
        <v>50.92939258649055</v>
      </c>
      <c r="H321" s="32">
        <f>INDEX('Mapping waste'!$D$5:$M$352,MATCH($B321,'Mapping waste'!$B$5:$B$352,0),MATCH(H$3,'Mapping waste'!$D$4:$M$4,0))*$D321</f>
        <v>0</v>
      </c>
      <c r="I321" s="32">
        <f>INDEX('Mapping waste'!$D$5:$M$352,MATCH($B321,'Mapping waste'!$B$5:$B$352,0),MATCH(I$3,'Mapping waste'!$D$4:$M$4,0))*$D321</f>
        <v>0</v>
      </c>
      <c r="J321" s="32">
        <f>INDEX('Mapping waste'!$D$5:$M$352,MATCH($B321,'Mapping waste'!$B$5:$B$352,0),MATCH(J$3,'Mapping waste'!$D$4:$M$4,0))*$D321</f>
        <v>0</v>
      </c>
      <c r="K321" s="32">
        <f>INDEX('Mapping waste'!$D$5:$M$352,MATCH($B321,'Mapping waste'!$B$5:$B$352,0),MATCH(K$3,'Mapping waste'!$D$4:$M$4,0))*$D321</f>
        <v>0</v>
      </c>
      <c r="L321" s="32">
        <f>INDEX('Mapping waste'!$D$5:$M$352,MATCH($B321,'Mapping waste'!$B$5:$B$352,0),MATCH(L$3,'Mapping waste'!$D$4:$M$4,0))*$D321</f>
        <v>99126</v>
      </c>
      <c r="M321" s="32">
        <f>INDEX('Mapping waste'!$D$5:$M$352,MATCH($B321,'Mapping waste'!$B$5:$B$352,0),MATCH(M$3,'Mapping waste'!$D$4:$M$4,0))*$D321</f>
        <v>0</v>
      </c>
      <c r="N321" s="32">
        <f>INDEX('Mapping waste'!$D$5:$M$352,MATCH($B321,'Mapping waste'!$B$5:$B$352,0),MATCH(N$3,'Mapping waste'!$D$4:$M$4,0))*$D321</f>
        <v>0</v>
      </c>
      <c r="O321" s="32">
        <f>INDEX('Mapping waste'!$D$5:$M$352,MATCH($B321,'Mapping waste'!$B$5:$B$352,0),MATCH(O$3,'Mapping waste'!$D$4:$M$4,0))*$D321</f>
        <v>0</v>
      </c>
      <c r="P321" s="32">
        <f>INDEX('Mapping waste'!$D$5:$M$352,MATCH($B321,'Mapping waste'!$B$5:$B$352,0),MATCH(P$3,'Mapping waste'!$D$4:$M$4,0))*$D321</f>
        <v>0</v>
      </c>
      <c r="Q321" s="32">
        <f>INDEX('Mapping waste'!$D$5:$M$352,MATCH($B321,'Mapping waste'!$B$5:$B$352,0),MATCH(Q$3,'Mapping waste'!$D$4:$M$4,0))*$D321</f>
        <v>0</v>
      </c>
    </row>
    <row r="322" spans="1:17" x14ac:dyDescent="0.45">
      <c r="A322" s="10" t="s">
        <v>361</v>
      </c>
      <c r="B322" s="10" t="s">
        <v>362</v>
      </c>
      <c r="C322" s="10" t="s">
        <v>240</v>
      </c>
      <c r="D322" s="32">
        <f>INDEX('ONS data MYE 5'!$E$6:$E$445, MATCH($B322,'ONS data MYE 5'!$B$6:$B$445,0))</f>
        <v>117552</v>
      </c>
      <c r="E322" s="32">
        <f>INDEX('ONS data MYE 5'!$F$6:$F$445, MATCH($B322,'ONS data MYE 5'!$B$6:$B$445,0))</f>
        <v>304</v>
      </c>
      <c r="F322" s="32">
        <f t="shared" si="8"/>
        <v>5.7170277014062219</v>
      </c>
      <c r="G322" s="32">
        <f t="shared" si="9"/>
        <v>32.684405738646106</v>
      </c>
      <c r="H322" s="32">
        <f>INDEX('Mapping waste'!$D$5:$M$352,MATCH($B322,'Mapping waste'!$B$5:$B$352,0),MATCH(H$3,'Mapping waste'!$D$4:$M$4,0))*$D322</f>
        <v>0</v>
      </c>
      <c r="I322" s="32">
        <f>INDEX('Mapping waste'!$D$5:$M$352,MATCH($B322,'Mapping waste'!$B$5:$B$352,0),MATCH(I$3,'Mapping waste'!$D$4:$M$4,0))*$D322</f>
        <v>0</v>
      </c>
      <c r="J322" s="32">
        <f>INDEX('Mapping waste'!$D$5:$M$352,MATCH($B322,'Mapping waste'!$B$5:$B$352,0),MATCH(J$3,'Mapping waste'!$D$4:$M$4,0))*$D322</f>
        <v>0</v>
      </c>
      <c r="K322" s="32">
        <f>INDEX('Mapping waste'!$D$5:$M$352,MATCH($B322,'Mapping waste'!$B$5:$B$352,0),MATCH(K$3,'Mapping waste'!$D$4:$M$4,0))*$D322</f>
        <v>0</v>
      </c>
      <c r="L322" s="32">
        <f>INDEX('Mapping waste'!$D$5:$M$352,MATCH($B322,'Mapping waste'!$B$5:$B$352,0),MATCH(L$3,'Mapping waste'!$D$4:$M$4,0))*$D322</f>
        <v>117552</v>
      </c>
      <c r="M322" s="32">
        <f>INDEX('Mapping waste'!$D$5:$M$352,MATCH($B322,'Mapping waste'!$B$5:$B$352,0),MATCH(M$3,'Mapping waste'!$D$4:$M$4,0))*$D322</f>
        <v>0</v>
      </c>
      <c r="N322" s="32">
        <f>INDEX('Mapping waste'!$D$5:$M$352,MATCH($B322,'Mapping waste'!$B$5:$B$352,0),MATCH(N$3,'Mapping waste'!$D$4:$M$4,0))*$D322</f>
        <v>0</v>
      </c>
      <c r="O322" s="32">
        <f>INDEX('Mapping waste'!$D$5:$M$352,MATCH($B322,'Mapping waste'!$B$5:$B$352,0),MATCH(O$3,'Mapping waste'!$D$4:$M$4,0))*$D322</f>
        <v>0</v>
      </c>
      <c r="P322" s="32">
        <f>INDEX('Mapping waste'!$D$5:$M$352,MATCH($B322,'Mapping waste'!$B$5:$B$352,0),MATCH(P$3,'Mapping waste'!$D$4:$M$4,0))*$D322</f>
        <v>0</v>
      </c>
      <c r="Q322" s="32">
        <f>INDEX('Mapping waste'!$D$5:$M$352,MATCH($B322,'Mapping waste'!$B$5:$B$352,0),MATCH(Q$3,'Mapping waste'!$D$4:$M$4,0))*$D322</f>
        <v>0</v>
      </c>
    </row>
    <row r="323" spans="1:17" x14ac:dyDescent="0.45">
      <c r="A323" s="10" t="s">
        <v>363</v>
      </c>
      <c r="B323" s="10" t="s">
        <v>364</v>
      </c>
      <c r="C323" s="10" t="s">
        <v>240</v>
      </c>
      <c r="D323" s="32">
        <f>INDEX('ONS data MYE 5'!$E$6:$E$445, MATCH($B323,'ONS data MYE 5'!$B$6:$B$445,0))</f>
        <v>103507</v>
      </c>
      <c r="E323" s="32">
        <f>INDEX('ONS data MYE 5'!$F$6:$F$445, MATCH($B323,'ONS data MYE 5'!$B$6:$B$445,0))</f>
        <v>312</v>
      </c>
      <c r="F323" s="32">
        <f t="shared" si="8"/>
        <v>5.7430031878094825</v>
      </c>
      <c r="G323" s="32">
        <f t="shared" si="9"/>
        <v>32.982085615189881</v>
      </c>
      <c r="H323" s="32">
        <f>INDEX('Mapping waste'!$D$5:$M$352,MATCH($B323,'Mapping waste'!$B$5:$B$352,0),MATCH(H$3,'Mapping waste'!$D$4:$M$4,0))*$D323</f>
        <v>0</v>
      </c>
      <c r="I323" s="32">
        <f>INDEX('Mapping waste'!$D$5:$M$352,MATCH($B323,'Mapping waste'!$B$5:$B$352,0),MATCH(I$3,'Mapping waste'!$D$4:$M$4,0))*$D323</f>
        <v>0</v>
      </c>
      <c r="J323" s="32">
        <f>INDEX('Mapping waste'!$D$5:$M$352,MATCH($B323,'Mapping waste'!$B$5:$B$352,0),MATCH(J$3,'Mapping waste'!$D$4:$M$4,0))*$D323</f>
        <v>0</v>
      </c>
      <c r="K323" s="32">
        <f>INDEX('Mapping waste'!$D$5:$M$352,MATCH($B323,'Mapping waste'!$B$5:$B$352,0),MATCH(K$3,'Mapping waste'!$D$4:$M$4,0))*$D323</f>
        <v>0</v>
      </c>
      <c r="L323" s="32">
        <f>INDEX('Mapping waste'!$D$5:$M$352,MATCH($B323,'Mapping waste'!$B$5:$B$352,0),MATCH(L$3,'Mapping waste'!$D$4:$M$4,0))*$D323</f>
        <v>103507</v>
      </c>
      <c r="M323" s="32">
        <f>INDEX('Mapping waste'!$D$5:$M$352,MATCH($B323,'Mapping waste'!$B$5:$B$352,0),MATCH(M$3,'Mapping waste'!$D$4:$M$4,0))*$D323</f>
        <v>0</v>
      </c>
      <c r="N323" s="32">
        <f>INDEX('Mapping waste'!$D$5:$M$352,MATCH($B323,'Mapping waste'!$B$5:$B$352,0),MATCH(N$3,'Mapping waste'!$D$4:$M$4,0))*$D323</f>
        <v>0</v>
      </c>
      <c r="O323" s="32">
        <f>INDEX('Mapping waste'!$D$5:$M$352,MATCH($B323,'Mapping waste'!$B$5:$B$352,0),MATCH(O$3,'Mapping waste'!$D$4:$M$4,0))*$D323</f>
        <v>0</v>
      </c>
      <c r="P323" s="32">
        <f>INDEX('Mapping waste'!$D$5:$M$352,MATCH($B323,'Mapping waste'!$B$5:$B$352,0),MATCH(P$3,'Mapping waste'!$D$4:$M$4,0))*$D323</f>
        <v>0</v>
      </c>
      <c r="Q323" s="32">
        <f>INDEX('Mapping waste'!$D$5:$M$352,MATCH($B323,'Mapping waste'!$B$5:$B$352,0),MATCH(Q$3,'Mapping waste'!$D$4:$M$4,0))*$D323</f>
        <v>0</v>
      </c>
    </row>
    <row r="324" spans="1:17" x14ac:dyDescent="0.45">
      <c r="A324" s="10" t="s">
        <v>365</v>
      </c>
      <c r="B324" s="10" t="s">
        <v>366</v>
      </c>
      <c r="C324" s="10" t="s">
        <v>240</v>
      </c>
      <c r="D324" s="32">
        <f>INDEX('ONS data MYE 5'!$E$6:$E$445, MATCH($B324,'ONS data MYE 5'!$B$6:$B$445,0))</f>
        <v>111890</v>
      </c>
      <c r="E324" s="32">
        <f>INDEX('ONS data MYE 5'!$F$6:$F$445, MATCH($B324,'ONS data MYE 5'!$B$6:$B$445,0))</f>
        <v>275</v>
      </c>
      <c r="F324" s="32">
        <f t="shared" si="8"/>
        <v>5.6167710976665717</v>
      </c>
      <c r="G324" s="32">
        <f t="shared" si="9"/>
        <v>31.548117563582544</v>
      </c>
      <c r="H324" s="32">
        <f>INDEX('Mapping waste'!$D$5:$M$352,MATCH($B324,'Mapping waste'!$B$5:$B$352,0),MATCH(H$3,'Mapping waste'!$D$4:$M$4,0))*$D324</f>
        <v>0</v>
      </c>
      <c r="I324" s="32">
        <f>INDEX('Mapping waste'!$D$5:$M$352,MATCH($B324,'Mapping waste'!$B$5:$B$352,0),MATCH(I$3,'Mapping waste'!$D$4:$M$4,0))*$D324</f>
        <v>0</v>
      </c>
      <c r="J324" s="32">
        <f>INDEX('Mapping waste'!$D$5:$M$352,MATCH($B324,'Mapping waste'!$B$5:$B$352,0),MATCH(J$3,'Mapping waste'!$D$4:$M$4,0))*$D324</f>
        <v>0</v>
      </c>
      <c r="K324" s="32">
        <f>INDEX('Mapping waste'!$D$5:$M$352,MATCH($B324,'Mapping waste'!$B$5:$B$352,0),MATCH(K$3,'Mapping waste'!$D$4:$M$4,0))*$D324</f>
        <v>0</v>
      </c>
      <c r="L324" s="32">
        <f>INDEX('Mapping waste'!$D$5:$M$352,MATCH($B324,'Mapping waste'!$B$5:$B$352,0),MATCH(L$3,'Mapping waste'!$D$4:$M$4,0))*$D324</f>
        <v>111890</v>
      </c>
      <c r="M324" s="32">
        <f>INDEX('Mapping waste'!$D$5:$M$352,MATCH($B324,'Mapping waste'!$B$5:$B$352,0),MATCH(M$3,'Mapping waste'!$D$4:$M$4,0))*$D324</f>
        <v>0</v>
      </c>
      <c r="N324" s="32">
        <f>INDEX('Mapping waste'!$D$5:$M$352,MATCH($B324,'Mapping waste'!$B$5:$B$352,0),MATCH(N$3,'Mapping waste'!$D$4:$M$4,0))*$D324</f>
        <v>0</v>
      </c>
      <c r="O324" s="32">
        <f>INDEX('Mapping waste'!$D$5:$M$352,MATCH($B324,'Mapping waste'!$B$5:$B$352,0),MATCH(O$3,'Mapping waste'!$D$4:$M$4,0))*$D324</f>
        <v>0</v>
      </c>
      <c r="P324" s="32">
        <f>INDEX('Mapping waste'!$D$5:$M$352,MATCH($B324,'Mapping waste'!$B$5:$B$352,0),MATCH(P$3,'Mapping waste'!$D$4:$M$4,0))*$D324</f>
        <v>0</v>
      </c>
      <c r="Q324" s="32">
        <f>INDEX('Mapping waste'!$D$5:$M$352,MATCH($B324,'Mapping waste'!$B$5:$B$352,0),MATCH(Q$3,'Mapping waste'!$D$4:$M$4,0))*$D324</f>
        <v>0</v>
      </c>
    </row>
    <row r="325" spans="1:17" x14ac:dyDescent="0.45">
      <c r="A325" s="10" t="s">
        <v>367</v>
      </c>
      <c r="B325" s="10" t="s">
        <v>368</v>
      </c>
      <c r="C325" s="10" t="s">
        <v>240</v>
      </c>
      <c r="D325" s="32">
        <f>INDEX('ONS data MYE 5'!$E$6:$E$445, MATCH($B325,'ONS data MYE 5'!$B$6:$B$445,0))</f>
        <v>76527</v>
      </c>
      <c r="E325" s="32">
        <f>INDEX('ONS data MYE 5'!$F$6:$F$445, MATCH($B325,'ONS data MYE 5'!$B$6:$B$445,0))</f>
        <v>2481</v>
      </c>
      <c r="F325" s="32">
        <f t="shared" si="8"/>
        <v>7.8164169836918012</v>
      </c>
      <c r="G325" s="32">
        <f t="shared" si="9"/>
        <v>61.096374462945633</v>
      </c>
      <c r="H325" s="32">
        <f>INDEX('Mapping waste'!$D$5:$M$352,MATCH($B325,'Mapping waste'!$B$5:$B$352,0),MATCH(H$3,'Mapping waste'!$D$4:$M$4,0))*$D325</f>
        <v>0</v>
      </c>
      <c r="I325" s="32">
        <f>INDEX('Mapping waste'!$D$5:$M$352,MATCH($B325,'Mapping waste'!$B$5:$B$352,0),MATCH(I$3,'Mapping waste'!$D$4:$M$4,0))*$D325</f>
        <v>0</v>
      </c>
      <c r="J325" s="32">
        <f>INDEX('Mapping waste'!$D$5:$M$352,MATCH($B325,'Mapping waste'!$B$5:$B$352,0),MATCH(J$3,'Mapping waste'!$D$4:$M$4,0))*$D325</f>
        <v>0</v>
      </c>
      <c r="K325" s="32">
        <f>INDEX('Mapping waste'!$D$5:$M$352,MATCH($B325,'Mapping waste'!$B$5:$B$352,0),MATCH(K$3,'Mapping waste'!$D$4:$M$4,0))*$D325</f>
        <v>0</v>
      </c>
      <c r="L325" s="32">
        <f>INDEX('Mapping waste'!$D$5:$M$352,MATCH($B325,'Mapping waste'!$B$5:$B$352,0),MATCH(L$3,'Mapping waste'!$D$4:$M$4,0))*$D325</f>
        <v>76527</v>
      </c>
      <c r="M325" s="32">
        <f>INDEX('Mapping waste'!$D$5:$M$352,MATCH($B325,'Mapping waste'!$B$5:$B$352,0),MATCH(M$3,'Mapping waste'!$D$4:$M$4,0))*$D325</f>
        <v>0</v>
      </c>
      <c r="N325" s="32">
        <f>INDEX('Mapping waste'!$D$5:$M$352,MATCH($B325,'Mapping waste'!$B$5:$B$352,0),MATCH(N$3,'Mapping waste'!$D$4:$M$4,0))*$D325</f>
        <v>0</v>
      </c>
      <c r="O325" s="32">
        <f>INDEX('Mapping waste'!$D$5:$M$352,MATCH($B325,'Mapping waste'!$B$5:$B$352,0),MATCH(O$3,'Mapping waste'!$D$4:$M$4,0))*$D325</f>
        <v>0</v>
      </c>
      <c r="P325" s="32">
        <f>INDEX('Mapping waste'!$D$5:$M$352,MATCH($B325,'Mapping waste'!$B$5:$B$352,0),MATCH(P$3,'Mapping waste'!$D$4:$M$4,0))*$D325</f>
        <v>0</v>
      </c>
      <c r="Q325" s="32">
        <f>INDEX('Mapping waste'!$D$5:$M$352,MATCH($B325,'Mapping waste'!$B$5:$B$352,0),MATCH(Q$3,'Mapping waste'!$D$4:$M$4,0))*$D325</f>
        <v>0</v>
      </c>
    </row>
    <row r="326" spans="1:17" x14ac:dyDescent="0.45">
      <c r="A326" s="10" t="s">
        <v>369</v>
      </c>
      <c r="B326" s="10" t="s">
        <v>370</v>
      </c>
      <c r="C326" s="10" t="s">
        <v>240</v>
      </c>
      <c r="D326" s="32">
        <f>INDEX('ONS data MYE 5'!$E$6:$E$445, MATCH($B326,'ONS data MYE 5'!$B$6:$B$445,0))</f>
        <v>319419</v>
      </c>
      <c r="E326" s="32">
        <f>INDEX('ONS data MYE 5'!$F$6:$F$445, MATCH($B326,'ONS data MYE 5'!$B$6:$B$445,0))</f>
        <v>3261</v>
      </c>
      <c r="F326" s="32">
        <f t="shared" ref="F326:F351" si="10">LN(E326)</f>
        <v>8.0897891757893188</v>
      </c>
      <c r="G326" s="32">
        <f t="shared" ref="G326:G351" si="11">F326*F326</f>
        <v>65.444688908718021</v>
      </c>
      <c r="H326" s="32">
        <f>INDEX('Mapping waste'!$D$5:$M$352,MATCH($B326,'Mapping waste'!$B$5:$B$352,0),MATCH(H$3,'Mapping waste'!$D$4:$M$4,0))*$D326</f>
        <v>0</v>
      </c>
      <c r="I326" s="32">
        <f>INDEX('Mapping waste'!$D$5:$M$352,MATCH($B326,'Mapping waste'!$B$5:$B$352,0),MATCH(I$3,'Mapping waste'!$D$4:$M$4,0))*$D326</f>
        <v>0</v>
      </c>
      <c r="J326" s="32">
        <f>INDEX('Mapping waste'!$D$5:$M$352,MATCH($B326,'Mapping waste'!$B$5:$B$352,0),MATCH(J$3,'Mapping waste'!$D$4:$M$4,0))*$D326</f>
        <v>0</v>
      </c>
      <c r="K326" s="32">
        <f>INDEX('Mapping waste'!$D$5:$M$352,MATCH($B326,'Mapping waste'!$B$5:$B$352,0),MATCH(K$3,'Mapping waste'!$D$4:$M$4,0))*$D326</f>
        <v>0</v>
      </c>
      <c r="L326" s="32">
        <f>INDEX('Mapping waste'!$D$5:$M$352,MATCH($B326,'Mapping waste'!$B$5:$B$352,0),MATCH(L$3,'Mapping waste'!$D$4:$M$4,0))*$D326</f>
        <v>319419</v>
      </c>
      <c r="M326" s="32">
        <f>INDEX('Mapping waste'!$D$5:$M$352,MATCH($B326,'Mapping waste'!$B$5:$B$352,0),MATCH(M$3,'Mapping waste'!$D$4:$M$4,0))*$D326</f>
        <v>0</v>
      </c>
      <c r="N326" s="32">
        <f>INDEX('Mapping waste'!$D$5:$M$352,MATCH($B326,'Mapping waste'!$B$5:$B$352,0),MATCH(N$3,'Mapping waste'!$D$4:$M$4,0))*$D326</f>
        <v>0</v>
      </c>
      <c r="O326" s="32">
        <f>INDEX('Mapping waste'!$D$5:$M$352,MATCH($B326,'Mapping waste'!$B$5:$B$352,0),MATCH(O$3,'Mapping waste'!$D$4:$M$4,0))*$D326</f>
        <v>0</v>
      </c>
      <c r="P326" s="32">
        <f>INDEX('Mapping waste'!$D$5:$M$352,MATCH($B326,'Mapping waste'!$B$5:$B$352,0),MATCH(P$3,'Mapping waste'!$D$4:$M$4,0))*$D326</f>
        <v>0</v>
      </c>
      <c r="Q326" s="32">
        <f>INDEX('Mapping waste'!$D$5:$M$352,MATCH($B326,'Mapping waste'!$B$5:$B$352,0),MATCH(Q$3,'Mapping waste'!$D$4:$M$4,0))*$D326</f>
        <v>0</v>
      </c>
    </row>
    <row r="327" spans="1:17" x14ac:dyDescent="0.45">
      <c r="A327" s="10" t="s">
        <v>371</v>
      </c>
      <c r="B327" s="10" t="s">
        <v>372</v>
      </c>
      <c r="C327" s="10" t="s">
        <v>240</v>
      </c>
      <c r="D327" s="32">
        <f>INDEX('ONS data MYE 5'!$E$6:$E$445, MATCH($B327,'ONS data MYE 5'!$B$6:$B$445,0))</f>
        <v>325460</v>
      </c>
      <c r="E327" s="32">
        <f>INDEX('ONS data MYE 5'!$F$6:$F$445, MATCH($B327,'ONS data MYE 5'!$B$6:$B$445,0))</f>
        <v>3804</v>
      </c>
      <c r="F327" s="32">
        <f t="shared" si="10"/>
        <v>8.2438084236652802</v>
      </c>
      <c r="G327" s="32">
        <f t="shared" si="11"/>
        <v>67.96037732609463</v>
      </c>
      <c r="H327" s="32">
        <f>INDEX('Mapping waste'!$D$5:$M$352,MATCH($B327,'Mapping waste'!$B$5:$B$352,0),MATCH(H$3,'Mapping waste'!$D$4:$M$4,0))*$D327</f>
        <v>0</v>
      </c>
      <c r="I327" s="32">
        <f>INDEX('Mapping waste'!$D$5:$M$352,MATCH($B327,'Mapping waste'!$B$5:$B$352,0),MATCH(I$3,'Mapping waste'!$D$4:$M$4,0))*$D327</f>
        <v>0</v>
      </c>
      <c r="J327" s="32">
        <f>INDEX('Mapping waste'!$D$5:$M$352,MATCH($B327,'Mapping waste'!$B$5:$B$352,0),MATCH(J$3,'Mapping waste'!$D$4:$M$4,0))*$D327</f>
        <v>0</v>
      </c>
      <c r="K327" s="32">
        <f>INDEX('Mapping waste'!$D$5:$M$352,MATCH($B327,'Mapping waste'!$B$5:$B$352,0),MATCH(K$3,'Mapping waste'!$D$4:$M$4,0))*$D327</f>
        <v>0</v>
      </c>
      <c r="L327" s="32">
        <f>INDEX('Mapping waste'!$D$5:$M$352,MATCH($B327,'Mapping waste'!$B$5:$B$352,0),MATCH(L$3,'Mapping waste'!$D$4:$M$4,0))*$D327</f>
        <v>325460</v>
      </c>
      <c r="M327" s="32">
        <f>INDEX('Mapping waste'!$D$5:$M$352,MATCH($B327,'Mapping waste'!$B$5:$B$352,0),MATCH(M$3,'Mapping waste'!$D$4:$M$4,0))*$D327</f>
        <v>0</v>
      </c>
      <c r="N327" s="32">
        <f>INDEX('Mapping waste'!$D$5:$M$352,MATCH($B327,'Mapping waste'!$B$5:$B$352,0),MATCH(N$3,'Mapping waste'!$D$4:$M$4,0))*$D327</f>
        <v>0</v>
      </c>
      <c r="O327" s="32">
        <f>INDEX('Mapping waste'!$D$5:$M$352,MATCH($B327,'Mapping waste'!$B$5:$B$352,0),MATCH(O$3,'Mapping waste'!$D$4:$M$4,0))*$D327</f>
        <v>0</v>
      </c>
      <c r="P327" s="32">
        <f>INDEX('Mapping waste'!$D$5:$M$352,MATCH($B327,'Mapping waste'!$B$5:$B$352,0),MATCH(P$3,'Mapping waste'!$D$4:$M$4,0))*$D327</f>
        <v>0</v>
      </c>
      <c r="Q327" s="32">
        <f>INDEX('Mapping waste'!$D$5:$M$352,MATCH($B327,'Mapping waste'!$B$5:$B$352,0),MATCH(Q$3,'Mapping waste'!$D$4:$M$4,0))*$D327</f>
        <v>0</v>
      </c>
    </row>
    <row r="328" spans="1:17" x14ac:dyDescent="0.45">
      <c r="A328" s="10" t="s">
        <v>373</v>
      </c>
      <c r="B328" s="10" t="s">
        <v>374</v>
      </c>
      <c r="C328" s="10" t="s">
        <v>240</v>
      </c>
      <c r="D328" s="32">
        <f>INDEX('ONS data MYE 5'!$E$6:$E$445, MATCH($B328,'ONS data MYE 5'!$B$6:$B$445,0))</f>
        <v>281293</v>
      </c>
      <c r="E328" s="32">
        <f>INDEX('ONS data MYE 5'!$F$6:$F$445, MATCH($B328,'ONS data MYE 5'!$B$6:$B$445,0))</f>
        <v>2705</v>
      </c>
      <c r="F328" s="32">
        <f t="shared" si="10"/>
        <v>7.9028571912805816</v>
      </c>
      <c r="G328" s="32">
        <f t="shared" si="11"/>
        <v>62.4551517857752</v>
      </c>
      <c r="H328" s="32">
        <f>INDEX('Mapping waste'!$D$5:$M$352,MATCH($B328,'Mapping waste'!$B$5:$B$352,0),MATCH(H$3,'Mapping waste'!$D$4:$M$4,0))*$D328</f>
        <v>0</v>
      </c>
      <c r="I328" s="32">
        <f>INDEX('Mapping waste'!$D$5:$M$352,MATCH($B328,'Mapping waste'!$B$5:$B$352,0),MATCH(I$3,'Mapping waste'!$D$4:$M$4,0))*$D328</f>
        <v>0</v>
      </c>
      <c r="J328" s="32">
        <f>INDEX('Mapping waste'!$D$5:$M$352,MATCH($B328,'Mapping waste'!$B$5:$B$352,0),MATCH(J$3,'Mapping waste'!$D$4:$M$4,0))*$D328</f>
        <v>0</v>
      </c>
      <c r="K328" s="32">
        <f>INDEX('Mapping waste'!$D$5:$M$352,MATCH($B328,'Mapping waste'!$B$5:$B$352,0),MATCH(K$3,'Mapping waste'!$D$4:$M$4,0))*$D328</f>
        <v>0</v>
      </c>
      <c r="L328" s="32">
        <f>INDEX('Mapping waste'!$D$5:$M$352,MATCH($B328,'Mapping waste'!$B$5:$B$352,0),MATCH(L$3,'Mapping waste'!$D$4:$M$4,0))*$D328</f>
        <v>281293</v>
      </c>
      <c r="M328" s="32">
        <f>INDEX('Mapping waste'!$D$5:$M$352,MATCH($B328,'Mapping waste'!$B$5:$B$352,0),MATCH(M$3,'Mapping waste'!$D$4:$M$4,0))*$D328</f>
        <v>0</v>
      </c>
      <c r="N328" s="32">
        <f>INDEX('Mapping waste'!$D$5:$M$352,MATCH($B328,'Mapping waste'!$B$5:$B$352,0),MATCH(N$3,'Mapping waste'!$D$4:$M$4,0))*$D328</f>
        <v>0</v>
      </c>
      <c r="O328" s="32">
        <f>INDEX('Mapping waste'!$D$5:$M$352,MATCH($B328,'Mapping waste'!$B$5:$B$352,0),MATCH(O$3,'Mapping waste'!$D$4:$M$4,0))*$D328</f>
        <v>0</v>
      </c>
      <c r="P328" s="32">
        <f>INDEX('Mapping waste'!$D$5:$M$352,MATCH($B328,'Mapping waste'!$B$5:$B$352,0),MATCH(P$3,'Mapping waste'!$D$4:$M$4,0))*$D328</f>
        <v>0</v>
      </c>
      <c r="Q328" s="32">
        <f>INDEX('Mapping waste'!$D$5:$M$352,MATCH($B328,'Mapping waste'!$B$5:$B$352,0),MATCH(Q$3,'Mapping waste'!$D$4:$M$4,0))*$D328</f>
        <v>0</v>
      </c>
    </row>
    <row r="329" spans="1:17" x14ac:dyDescent="0.45">
      <c r="A329" s="10" t="s">
        <v>375</v>
      </c>
      <c r="B329" s="10" t="s">
        <v>376</v>
      </c>
      <c r="C329" s="10" t="s">
        <v>240</v>
      </c>
      <c r="D329" s="32">
        <f>INDEX('ONS data MYE 5'!$E$6:$E$445, MATCH($B329,'ONS data MYE 5'!$B$6:$B$445,0))</f>
        <v>259926</v>
      </c>
      <c r="E329" s="32">
        <f>INDEX('ONS data MYE 5'!$F$6:$F$445, MATCH($B329,'ONS data MYE 5'!$B$6:$B$445,0))</f>
        <v>3743</v>
      </c>
      <c r="F329" s="32">
        <f t="shared" si="10"/>
        <v>8.2276427079044296</v>
      </c>
      <c r="G329" s="32">
        <f t="shared" si="11"/>
        <v>67.69410452893294</v>
      </c>
      <c r="H329" s="32">
        <f>INDEX('Mapping waste'!$D$5:$M$352,MATCH($B329,'Mapping waste'!$B$5:$B$352,0),MATCH(H$3,'Mapping waste'!$D$4:$M$4,0))*$D329</f>
        <v>0</v>
      </c>
      <c r="I329" s="32">
        <f>INDEX('Mapping waste'!$D$5:$M$352,MATCH($B329,'Mapping waste'!$B$5:$B$352,0),MATCH(I$3,'Mapping waste'!$D$4:$M$4,0))*$D329</f>
        <v>0</v>
      </c>
      <c r="J329" s="32">
        <f>INDEX('Mapping waste'!$D$5:$M$352,MATCH($B329,'Mapping waste'!$B$5:$B$352,0),MATCH(J$3,'Mapping waste'!$D$4:$M$4,0))*$D329</f>
        <v>0</v>
      </c>
      <c r="K329" s="32">
        <f>INDEX('Mapping waste'!$D$5:$M$352,MATCH($B329,'Mapping waste'!$B$5:$B$352,0),MATCH(K$3,'Mapping waste'!$D$4:$M$4,0))*$D329</f>
        <v>0</v>
      </c>
      <c r="L329" s="32">
        <f>INDEX('Mapping waste'!$D$5:$M$352,MATCH($B329,'Mapping waste'!$B$5:$B$352,0),MATCH(L$3,'Mapping waste'!$D$4:$M$4,0))*$D329</f>
        <v>259926</v>
      </c>
      <c r="M329" s="32">
        <f>INDEX('Mapping waste'!$D$5:$M$352,MATCH($B329,'Mapping waste'!$B$5:$B$352,0),MATCH(M$3,'Mapping waste'!$D$4:$M$4,0))*$D329</f>
        <v>0</v>
      </c>
      <c r="N329" s="32">
        <f>INDEX('Mapping waste'!$D$5:$M$352,MATCH($B329,'Mapping waste'!$B$5:$B$352,0),MATCH(N$3,'Mapping waste'!$D$4:$M$4,0))*$D329</f>
        <v>0</v>
      </c>
      <c r="O329" s="32">
        <f>INDEX('Mapping waste'!$D$5:$M$352,MATCH($B329,'Mapping waste'!$B$5:$B$352,0),MATCH(O$3,'Mapping waste'!$D$4:$M$4,0))*$D329</f>
        <v>0</v>
      </c>
      <c r="P329" s="32">
        <f>INDEX('Mapping waste'!$D$5:$M$352,MATCH($B329,'Mapping waste'!$B$5:$B$352,0),MATCH(P$3,'Mapping waste'!$D$4:$M$4,0))*$D329</f>
        <v>0</v>
      </c>
      <c r="Q329" s="32">
        <f>INDEX('Mapping waste'!$D$5:$M$352,MATCH($B329,'Mapping waste'!$B$5:$B$352,0),MATCH(Q$3,'Mapping waste'!$D$4:$M$4,0))*$D329</f>
        <v>0</v>
      </c>
    </row>
    <row r="330" spans="1:17" x14ac:dyDescent="0.45">
      <c r="A330" s="10" t="s">
        <v>603</v>
      </c>
      <c r="B330" s="10" t="s">
        <v>604</v>
      </c>
      <c r="C330" s="10" t="s">
        <v>240</v>
      </c>
      <c r="D330" s="32">
        <f>INDEX('ONS data MYE 5'!$E$6:$E$445, MATCH($B330,'ONS data MYE 5'!$B$6:$B$445,0))</f>
        <v>191041</v>
      </c>
      <c r="E330" s="32">
        <f>INDEX('ONS data MYE 5'!$F$6:$F$445, MATCH($B330,'ONS data MYE 5'!$B$6:$B$445,0))</f>
        <v>88</v>
      </c>
      <c r="F330" s="32">
        <f t="shared" si="10"/>
        <v>4.4773368144782069</v>
      </c>
      <c r="G330" s="32">
        <f t="shared" si="11"/>
        <v>20.046544950281856</v>
      </c>
      <c r="H330" s="32">
        <f>INDEX('Mapping waste'!$D$5:$M$352,MATCH($B330,'Mapping waste'!$B$5:$B$352,0),MATCH(H$3,'Mapping waste'!$D$4:$M$4,0))*$D330</f>
        <v>0</v>
      </c>
      <c r="I330" s="32">
        <f>INDEX('Mapping waste'!$D$5:$M$352,MATCH($B330,'Mapping waste'!$B$5:$B$352,0),MATCH(I$3,'Mapping waste'!$D$4:$M$4,0))*$D330</f>
        <v>0</v>
      </c>
      <c r="J330" s="32">
        <f>INDEX('Mapping waste'!$D$5:$M$352,MATCH($B330,'Mapping waste'!$B$5:$B$352,0),MATCH(J$3,'Mapping waste'!$D$4:$M$4,0))*$D330</f>
        <v>0</v>
      </c>
      <c r="K330" s="32">
        <f>INDEX('Mapping waste'!$D$5:$M$352,MATCH($B330,'Mapping waste'!$B$5:$B$352,0),MATCH(K$3,'Mapping waste'!$D$4:$M$4,0))*$D330</f>
        <v>0</v>
      </c>
      <c r="L330" s="32">
        <f>INDEX('Mapping waste'!$D$5:$M$352,MATCH($B330,'Mapping waste'!$B$5:$B$352,0),MATCH(L$3,'Mapping waste'!$D$4:$M$4,0))*$D330</f>
        <v>26745.74</v>
      </c>
      <c r="M330" s="32">
        <f>INDEX('Mapping waste'!$D$5:$M$352,MATCH($B330,'Mapping waste'!$B$5:$B$352,0),MATCH(M$3,'Mapping waste'!$D$4:$M$4,0))*$D330</f>
        <v>0</v>
      </c>
      <c r="N330" s="32">
        <f>INDEX('Mapping waste'!$D$5:$M$352,MATCH($B330,'Mapping waste'!$B$5:$B$352,0),MATCH(N$3,'Mapping waste'!$D$4:$M$4,0))*$D330</f>
        <v>0</v>
      </c>
      <c r="O330" s="32">
        <f>INDEX('Mapping waste'!$D$5:$M$352,MATCH($B330,'Mapping waste'!$B$5:$B$352,0),MATCH(O$3,'Mapping waste'!$D$4:$M$4,0))*$D330</f>
        <v>164295.26</v>
      </c>
      <c r="P330" s="32">
        <f>INDEX('Mapping waste'!$D$5:$M$352,MATCH($B330,'Mapping waste'!$B$5:$B$352,0),MATCH(P$3,'Mapping waste'!$D$4:$M$4,0))*$D330</f>
        <v>0</v>
      </c>
      <c r="Q330" s="32">
        <f>INDEX('Mapping waste'!$D$5:$M$352,MATCH($B330,'Mapping waste'!$B$5:$B$352,0),MATCH(Q$3,'Mapping waste'!$D$4:$M$4,0))*$D330</f>
        <v>0</v>
      </c>
    </row>
    <row r="331" spans="1:17" x14ac:dyDescent="0.45">
      <c r="A331" s="10" t="s">
        <v>74</v>
      </c>
      <c r="B331" s="10" t="s">
        <v>75</v>
      </c>
      <c r="C331" s="10" t="s">
        <v>76</v>
      </c>
      <c r="D331" s="32">
        <f>INDEX('ONS data MYE 5'!$E$6:$E$445, MATCH($B331,'ONS data MYE 5'!$B$6:$B$445,0))</f>
        <v>159826</v>
      </c>
      <c r="E331" s="32">
        <f>INDEX('ONS data MYE 5'!$F$6:$F$445, MATCH($B331,'ONS data MYE 5'!$B$6:$B$445,0))</f>
        <v>833</v>
      </c>
      <c r="F331" s="32">
        <f t="shared" si="10"/>
        <v>6.7250336421668431</v>
      </c>
      <c r="G331" s="32">
        <f t="shared" si="11"/>
        <v>45.226077488275834</v>
      </c>
      <c r="H331" s="32">
        <f>INDEX('Mapping waste'!$D$5:$M$352,MATCH($B331,'Mapping waste'!$B$5:$B$352,0),MATCH(H$3,'Mapping waste'!$D$4:$M$4,0))*$D331</f>
        <v>159826</v>
      </c>
      <c r="I331" s="32">
        <f>INDEX('Mapping waste'!$D$5:$M$352,MATCH($B331,'Mapping waste'!$B$5:$B$352,0),MATCH(I$3,'Mapping waste'!$D$4:$M$4,0))*$D331</f>
        <v>0</v>
      </c>
      <c r="J331" s="32">
        <f>INDEX('Mapping waste'!$D$5:$M$352,MATCH($B331,'Mapping waste'!$B$5:$B$352,0),MATCH(J$3,'Mapping waste'!$D$4:$M$4,0))*$D331</f>
        <v>0</v>
      </c>
      <c r="K331" s="32">
        <f>INDEX('Mapping waste'!$D$5:$M$352,MATCH($B331,'Mapping waste'!$B$5:$B$352,0),MATCH(K$3,'Mapping waste'!$D$4:$M$4,0))*$D331</f>
        <v>0</v>
      </c>
      <c r="L331" s="32">
        <f>INDEX('Mapping waste'!$D$5:$M$352,MATCH($B331,'Mapping waste'!$B$5:$B$352,0),MATCH(L$3,'Mapping waste'!$D$4:$M$4,0))*$D331</f>
        <v>0</v>
      </c>
      <c r="M331" s="32">
        <f>INDEX('Mapping waste'!$D$5:$M$352,MATCH($B331,'Mapping waste'!$B$5:$B$352,0),MATCH(M$3,'Mapping waste'!$D$4:$M$4,0))*$D331</f>
        <v>0</v>
      </c>
      <c r="N331" s="32">
        <f>INDEX('Mapping waste'!$D$5:$M$352,MATCH($B331,'Mapping waste'!$B$5:$B$352,0),MATCH(N$3,'Mapping waste'!$D$4:$M$4,0))*$D331</f>
        <v>0</v>
      </c>
      <c r="O331" s="32">
        <f>INDEX('Mapping waste'!$D$5:$M$352,MATCH($B331,'Mapping waste'!$B$5:$B$352,0),MATCH(O$3,'Mapping waste'!$D$4:$M$4,0))*$D331</f>
        <v>0</v>
      </c>
      <c r="P331" s="32">
        <f>INDEX('Mapping waste'!$D$5:$M$352,MATCH($B331,'Mapping waste'!$B$5:$B$352,0),MATCH(P$3,'Mapping waste'!$D$4:$M$4,0))*$D331</f>
        <v>0</v>
      </c>
      <c r="Q331" s="32">
        <f>INDEX('Mapping waste'!$D$5:$M$352,MATCH($B331,'Mapping waste'!$B$5:$B$352,0),MATCH(Q$3,'Mapping waste'!$D$4:$M$4,0))*$D331</f>
        <v>0</v>
      </c>
    </row>
    <row r="332" spans="1:17" x14ac:dyDescent="0.45">
      <c r="A332" s="10" t="s">
        <v>77</v>
      </c>
      <c r="B332" s="10" t="s">
        <v>78</v>
      </c>
      <c r="C332" s="10" t="s">
        <v>76</v>
      </c>
      <c r="D332" s="32">
        <f>INDEX('ONS data MYE 5'!$E$6:$E$445, MATCH($B332,'ONS data MYE 5'!$B$6:$B$445,0))</f>
        <v>171294</v>
      </c>
      <c r="E332" s="32">
        <f>INDEX('ONS data MYE 5'!$F$6:$F$445, MATCH($B332,'ONS data MYE 5'!$B$6:$B$445,0))</f>
        <v>202</v>
      </c>
      <c r="F332" s="32">
        <f t="shared" si="10"/>
        <v>5.3082676974012051</v>
      </c>
      <c r="G332" s="32">
        <f t="shared" si="11"/>
        <v>28.177705947273093</v>
      </c>
      <c r="H332" s="32">
        <f>INDEX('Mapping waste'!$D$5:$M$352,MATCH($B332,'Mapping waste'!$B$5:$B$352,0),MATCH(H$3,'Mapping waste'!$D$4:$M$4,0))*$D332</f>
        <v>53512.245600000002</v>
      </c>
      <c r="I332" s="32">
        <f>INDEX('Mapping waste'!$D$5:$M$352,MATCH($B332,'Mapping waste'!$B$5:$B$352,0),MATCH(I$3,'Mapping waste'!$D$4:$M$4,0))*$D332</f>
        <v>0</v>
      </c>
      <c r="J332" s="32">
        <f>INDEX('Mapping waste'!$D$5:$M$352,MATCH($B332,'Mapping waste'!$B$5:$B$352,0),MATCH(J$3,'Mapping waste'!$D$4:$M$4,0))*$D332</f>
        <v>44125.3344</v>
      </c>
      <c r="K332" s="32">
        <f>INDEX('Mapping waste'!$D$5:$M$352,MATCH($B332,'Mapping waste'!$B$5:$B$352,0),MATCH(K$3,'Mapping waste'!$D$4:$M$4,0))*$D332</f>
        <v>0</v>
      </c>
      <c r="L332" s="32">
        <f>INDEX('Mapping waste'!$D$5:$M$352,MATCH($B332,'Mapping waste'!$B$5:$B$352,0),MATCH(L$3,'Mapping waste'!$D$4:$M$4,0))*$D332</f>
        <v>73656.42</v>
      </c>
      <c r="M332" s="32">
        <f>INDEX('Mapping waste'!$D$5:$M$352,MATCH($B332,'Mapping waste'!$B$5:$B$352,0),MATCH(M$3,'Mapping waste'!$D$4:$M$4,0))*$D332</f>
        <v>0</v>
      </c>
      <c r="N332" s="32">
        <f>INDEX('Mapping waste'!$D$5:$M$352,MATCH($B332,'Mapping waste'!$B$5:$B$352,0),MATCH(N$3,'Mapping waste'!$D$4:$M$4,0))*$D332</f>
        <v>0</v>
      </c>
      <c r="O332" s="32">
        <f>INDEX('Mapping waste'!$D$5:$M$352,MATCH($B332,'Mapping waste'!$B$5:$B$352,0),MATCH(O$3,'Mapping waste'!$D$4:$M$4,0))*$D332</f>
        <v>0</v>
      </c>
      <c r="P332" s="32">
        <f>INDEX('Mapping waste'!$D$5:$M$352,MATCH($B332,'Mapping waste'!$B$5:$B$352,0),MATCH(P$3,'Mapping waste'!$D$4:$M$4,0))*$D332</f>
        <v>0</v>
      </c>
      <c r="Q332" s="32">
        <f>INDEX('Mapping waste'!$D$5:$M$352,MATCH($B332,'Mapping waste'!$B$5:$B$352,0),MATCH(Q$3,'Mapping waste'!$D$4:$M$4,0))*$D332</f>
        <v>0</v>
      </c>
    </row>
    <row r="333" spans="1:17" x14ac:dyDescent="0.45">
      <c r="A333" s="10" t="s">
        <v>663</v>
      </c>
      <c r="B333" s="10" t="s">
        <v>664</v>
      </c>
      <c r="C333" s="10" t="s">
        <v>76</v>
      </c>
      <c r="D333" s="32">
        <f>INDEX('ONS data MYE 5'!$E$6:$E$445, MATCH($B333,'ONS data MYE 5'!$B$6:$B$445,0))</f>
        <v>260673</v>
      </c>
      <c r="E333" s="32">
        <f>INDEX('ONS data MYE 5'!$F$6:$F$445, MATCH($B333,'ONS data MYE 5'!$B$6:$B$445,0))</f>
        <v>3648</v>
      </c>
      <c r="F333" s="32">
        <f t="shared" si="10"/>
        <v>8.2019343511942218</v>
      </c>
      <c r="G333" s="32">
        <f t="shared" si="11"/>
        <v>67.271727101299774</v>
      </c>
      <c r="H333" s="32">
        <f>INDEX('Mapping waste'!$D$5:$M$352,MATCH($B333,'Mapping waste'!$B$5:$B$352,0),MATCH(H$3,'Mapping waste'!$D$4:$M$4,0))*$D333</f>
        <v>0</v>
      </c>
      <c r="I333" s="32">
        <f>INDEX('Mapping waste'!$D$5:$M$352,MATCH($B333,'Mapping waste'!$B$5:$B$352,0),MATCH(I$3,'Mapping waste'!$D$4:$M$4,0))*$D333</f>
        <v>0</v>
      </c>
      <c r="J333" s="32">
        <f>INDEX('Mapping waste'!$D$5:$M$352,MATCH($B333,'Mapping waste'!$B$5:$B$352,0),MATCH(J$3,'Mapping waste'!$D$4:$M$4,0))*$D333</f>
        <v>0</v>
      </c>
      <c r="K333" s="32">
        <f>INDEX('Mapping waste'!$D$5:$M$352,MATCH($B333,'Mapping waste'!$B$5:$B$352,0),MATCH(K$3,'Mapping waste'!$D$4:$M$4,0))*$D333</f>
        <v>0</v>
      </c>
      <c r="L333" s="32">
        <f>INDEX('Mapping waste'!$D$5:$M$352,MATCH($B333,'Mapping waste'!$B$5:$B$352,0),MATCH(L$3,'Mapping waste'!$D$4:$M$4,0))*$D333</f>
        <v>0</v>
      </c>
      <c r="M333" s="32">
        <f>INDEX('Mapping waste'!$D$5:$M$352,MATCH($B333,'Mapping waste'!$B$5:$B$352,0),MATCH(M$3,'Mapping waste'!$D$4:$M$4,0))*$D333</f>
        <v>0</v>
      </c>
      <c r="N333" s="32">
        <f>INDEX('Mapping waste'!$D$5:$M$352,MATCH($B333,'Mapping waste'!$B$5:$B$352,0),MATCH(N$3,'Mapping waste'!$D$4:$M$4,0))*$D333</f>
        <v>0</v>
      </c>
      <c r="O333" s="32">
        <f>INDEX('Mapping waste'!$D$5:$M$352,MATCH($B333,'Mapping waste'!$B$5:$B$352,0),MATCH(O$3,'Mapping waste'!$D$4:$M$4,0))*$D333</f>
        <v>0</v>
      </c>
      <c r="P333" s="32">
        <f>INDEX('Mapping waste'!$D$5:$M$352,MATCH($B333,'Mapping waste'!$B$5:$B$352,0),MATCH(P$3,'Mapping waste'!$D$4:$M$4,0))*$D333</f>
        <v>0</v>
      </c>
      <c r="Q333" s="32">
        <f>INDEX('Mapping waste'!$D$5:$M$352,MATCH($B333,'Mapping waste'!$B$5:$B$352,0),MATCH(Q$3,'Mapping waste'!$D$4:$M$4,0))*$D333</f>
        <v>260673</v>
      </c>
    </row>
    <row r="334" spans="1:17" x14ac:dyDescent="0.45">
      <c r="A334" s="10" t="s">
        <v>665</v>
      </c>
      <c r="B334" s="10" t="s">
        <v>666</v>
      </c>
      <c r="C334" s="10" t="s">
        <v>76</v>
      </c>
      <c r="D334" s="32">
        <f>INDEX('ONS data MYE 5'!$E$6:$E$445, MATCH($B334,'ONS data MYE 5'!$B$6:$B$445,0))</f>
        <v>338061</v>
      </c>
      <c r="E334" s="32">
        <f>INDEX('ONS data MYE 5'!$F$6:$F$445, MATCH($B334,'ONS data MYE 5'!$B$6:$B$445,0))</f>
        <v>141</v>
      </c>
      <c r="F334" s="32">
        <f t="shared" si="10"/>
        <v>4.9487598903781684</v>
      </c>
      <c r="G334" s="32">
        <f t="shared" si="11"/>
        <v>24.490224452615742</v>
      </c>
      <c r="H334" s="32">
        <f>INDEX('Mapping waste'!$D$5:$M$352,MATCH($B334,'Mapping waste'!$B$5:$B$352,0),MATCH(H$3,'Mapping waste'!$D$4:$M$4,0))*$D334</f>
        <v>0</v>
      </c>
      <c r="I334" s="32">
        <f>INDEX('Mapping waste'!$D$5:$M$352,MATCH($B334,'Mapping waste'!$B$5:$B$352,0),MATCH(I$3,'Mapping waste'!$D$4:$M$4,0))*$D334</f>
        <v>0</v>
      </c>
      <c r="J334" s="32">
        <f>INDEX('Mapping waste'!$D$5:$M$352,MATCH($B334,'Mapping waste'!$B$5:$B$352,0),MATCH(J$3,'Mapping waste'!$D$4:$M$4,0))*$D334</f>
        <v>0</v>
      </c>
      <c r="K334" s="32">
        <f>INDEX('Mapping waste'!$D$5:$M$352,MATCH($B334,'Mapping waste'!$B$5:$B$352,0),MATCH(K$3,'Mapping waste'!$D$4:$M$4,0))*$D334</f>
        <v>0</v>
      </c>
      <c r="L334" s="32">
        <f>INDEX('Mapping waste'!$D$5:$M$352,MATCH($B334,'Mapping waste'!$B$5:$B$352,0),MATCH(L$3,'Mapping waste'!$D$4:$M$4,0))*$D334</f>
        <v>0</v>
      </c>
      <c r="M334" s="32">
        <f>INDEX('Mapping waste'!$D$5:$M$352,MATCH($B334,'Mapping waste'!$B$5:$B$352,0),MATCH(M$3,'Mapping waste'!$D$4:$M$4,0))*$D334</f>
        <v>0</v>
      </c>
      <c r="N334" s="32">
        <f>INDEX('Mapping waste'!$D$5:$M$352,MATCH($B334,'Mapping waste'!$B$5:$B$352,0),MATCH(N$3,'Mapping waste'!$D$4:$M$4,0))*$D334</f>
        <v>0</v>
      </c>
      <c r="O334" s="32">
        <f>INDEX('Mapping waste'!$D$5:$M$352,MATCH($B334,'Mapping waste'!$B$5:$B$352,0),MATCH(O$3,'Mapping waste'!$D$4:$M$4,0))*$D334</f>
        <v>0</v>
      </c>
      <c r="P334" s="32">
        <f>INDEX('Mapping waste'!$D$5:$M$352,MATCH($B334,'Mapping waste'!$B$5:$B$352,0),MATCH(P$3,'Mapping waste'!$D$4:$M$4,0))*$D334</f>
        <v>0</v>
      </c>
      <c r="Q334" s="32">
        <f>INDEX('Mapping waste'!$D$5:$M$352,MATCH($B334,'Mapping waste'!$B$5:$B$352,0),MATCH(Q$3,'Mapping waste'!$D$4:$M$4,0))*$D334</f>
        <v>338061</v>
      </c>
    </row>
    <row r="335" spans="1:17" x14ac:dyDescent="0.45">
      <c r="A335" s="10" t="s">
        <v>667</v>
      </c>
      <c r="B335" s="10" t="s">
        <v>668</v>
      </c>
      <c r="C335" s="10" t="s">
        <v>76</v>
      </c>
      <c r="D335" s="32">
        <f>INDEX('ONS data MYE 5'!$E$6:$E$445, MATCH($B335,'ONS data MYE 5'!$B$6:$B$445,0))</f>
        <v>208163</v>
      </c>
      <c r="E335" s="32">
        <f>INDEX('ONS data MYE 5'!$F$6:$F$445, MATCH($B335,'ONS data MYE 5'!$B$6:$B$445,0))</f>
        <v>765</v>
      </c>
      <c r="F335" s="32">
        <f t="shared" si="10"/>
        <v>6.6398758338265358</v>
      </c>
      <c r="G335" s="32">
        <f t="shared" si="11"/>
        <v>44.087951088633631</v>
      </c>
      <c r="H335" s="32">
        <f>INDEX('Mapping waste'!$D$5:$M$352,MATCH($B335,'Mapping waste'!$B$5:$B$352,0),MATCH(H$3,'Mapping waste'!$D$4:$M$4,0))*$D335</f>
        <v>0</v>
      </c>
      <c r="I335" s="32">
        <f>INDEX('Mapping waste'!$D$5:$M$352,MATCH($B335,'Mapping waste'!$B$5:$B$352,0),MATCH(I$3,'Mapping waste'!$D$4:$M$4,0))*$D335</f>
        <v>0</v>
      </c>
      <c r="J335" s="32">
        <f>INDEX('Mapping waste'!$D$5:$M$352,MATCH($B335,'Mapping waste'!$B$5:$B$352,0),MATCH(J$3,'Mapping waste'!$D$4:$M$4,0))*$D335</f>
        <v>0</v>
      </c>
      <c r="K335" s="32">
        <f>INDEX('Mapping waste'!$D$5:$M$352,MATCH($B335,'Mapping waste'!$B$5:$B$352,0),MATCH(K$3,'Mapping waste'!$D$4:$M$4,0))*$D335</f>
        <v>0</v>
      </c>
      <c r="L335" s="32">
        <f>INDEX('Mapping waste'!$D$5:$M$352,MATCH($B335,'Mapping waste'!$B$5:$B$352,0),MATCH(L$3,'Mapping waste'!$D$4:$M$4,0))*$D335</f>
        <v>0</v>
      </c>
      <c r="M335" s="32">
        <f>INDEX('Mapping waste'!$D$5:$M$352,MATCH($B335,'Mapping waste'!$B$5:$B$352,0),MATCH(M$3,'Mapping waste'!$D$4:$M$4,0))*$D335</f>
        <v>0</v>
      </c>
      <c r="N335" s="32">
        <f>INDEX('Mapping waste'!$D$5:$M$352,MATCH($B335,'Mapping waste'!$B$5:$B$352,0),MATCH(N$3,'Mapping waste'!$D$4:$M$4,0))*$D335</f>
        <v>0</v>
      </c>
      <c r="O335" s="32">
        <f>INDEX('Mapping waste'!$D$5:$M$352,MATCH($B335,'Mapping waste'!$B$5:$B$352,0),MATCH(O$3,'Mapping waste'!$D$4:$M$4,0))*$D335</f>
        <v>0</v>
      </c>
      <c r="P335" s="32">
        <f>INDEX('Mapping waste'!$D$5:$M$352,MATCH($B335,'Mapping waste'!$B$5:$B$352,0),MATCH(P$3,'Mapping waste'!$D$4:$M$4,0))*$D335</f>
        <v>0</v>
      </c>
      <c r="Q335" s="32">
        <f>INDEX('Mapping waste'!$D$5:$M$352,MATCH($B335,'Mapping waste'!$B$5:$B$352,0),MATCH(Q$3,'Mapping waste'!$D$4:$M$4,0))*$D335</f>
        <v>208163</v>
      </c>
    </row>
    <row r="336" spans="1:17" x14ac:dyDescent="0.45">
      <c r="A336" s="10" t="s">
        <v>675</v>
      </c>
      <c r="B336" s="10" t="s">
        <v>676</v>
      </c>
      <c r="C336" s="10" t="s">
        <v>76</v>
      </c>
      <c r="D336" s="32">
        <f>INDEX('ONS data MYE 5'!$E$6:$E$445, MATCH($B336,'ONS data MYE 5'!$B$6:$B$445,0))</f>
        <v>56604</v>
      </c>
      <c r="E336" s="32">
        <f>INDEX('ONS data MYE 5'!$F$6:$F$445, MATCH($B336,'ONS data MYE 5'!$B$6:$B$445,0))</f>
        <v>48</v>
      </c>
      <c r="F336" s="32">
        <f t="shared" si="10"/>
        <v>3.8712010109078911</v>
      </c>
      <c r="G336" s="32">
        <f t="shared" si="11"/>
        <v>14.986197266854278</v>
      </c>
      <c r="H336" s="32">
        <f>INDEX('Mapping waste'!$D$5:$M$352,MATCH($B336,'Mapping waste'!$B$5:$B$352,0),MATCH(H$3,'Mapping waste'!$D$4:$M$4,0))*$D336</f>
        <v>0</v>
      </c>
      <c r="I336" s="32">
        <f>INDEX('Mapping waste'!$D$5:$M$352,MATCH($B336,'Mapping waste'!$B$5:$B$352,0),MATCH(I$3,'Mapping waste'!$D$4:$M$4,0))*$D336</f>
        <v>0</v>
      </c>
      <c r="J336" s="32">
        <f>INDEX('Mapping waste'!$D$5:$M$352,MATCH($B336,'Mapping waste'!$B$5:$B$352,0),MATCH(J$3,'Mapping waste'!$D$4:$M$4,0))*$D336</f>
        <v>0</v>
      </c>
      <c r="K336" s="32">
        <f>INDEX('Mapping waste'!$D$5:$M$352,MATCH($B336,'Mapping waste'!$B$5:$B$352,0),MATCH(K$3,'Mapping waste'!$D$4:$M$4,0))*$D336</f>
        <v>0</v>
      </c>
      <c r="L336" s="32">
        <f>INDEX('Mapping waste'!$D$5:$M$352,MATCH($B336,'Mapping waste'!$B$5:$B$352,0),MATCH(L$3,'Mapping waste'!$D$4:$M$4,0))*$D336</f>
        <v>0</v>
      </c>
      <c r="M336" s="32">
        <f>INDEX('Mapping waste'!$D$5:$M$352,MATCH($B336,'Mapping waste'!$B$5:$B$352,0),MATCH(M$3,'Mapping waste'!$D$4:$M$4,0))*$D336</f>
        <v>0</v>
      </c>
      <c r="N336" s="32">
        <f>INDEX('Mapping waste'!$D$5:$M$352,MATCH($B336,'Mapping waste'!$B$5:$B$352,0),MATCH(N$3,'Mapping waste'!$D$4:$M$4,0))*$D336</f>
        <v>0</v>
      </c>
      <c r="O336" s="32">
        <f>INDEX('Mapping waste'!$D$5:$M$352,MATCH($B336,'Mapping waste'!$B$5:$B$352,0),MATCH(O$3,'Mapping waste'!$D$4:$M$4,0))*$D336</f>
        <v>0</v>
      </c>
      <c r="P336" s="32">
        <f>INDEX('Mapping waste'!$D$5:$M$352,MATCH($B336,'Mapping waste'!$B$5:$B$352,0),MATCH(P$3,'Mapping waste'!$D$4:$M$4,0))*$D336</f>
        <v>0</v>
      </c>
      <c r="Q336" s="32">
        <f>INDEX('Mapping waste'!$D$5:$M$352,MATCH($B336,'Mapping waste'!$B$5:$B$352,0),MATCH(Q$3,'Mapping waste'!$D$4:$M$4,0))*$D336</f>
        <v>56604</v>
      </c>
    </row>
    <row r="337" spans="1:17" x14ac:dyDescent="0.45">
      <c r="A337" s="10" t="s">
        <v>677</v>
      </c>
      <c r="B337" s="10" t="s">
        <v>678</v>
      </c>
      <c r="C337" s="10" t="s">
        <v>76</v>
      </c>
      <c r="D337" s="32">
        <f>INDEX('ONS data MYE 5'!$E$6:$E$445, MATCH($B337,'ONS data MYE 5'!$B$6:$B$445,0))</f>
        <v>90718</v>
      </c>
      <c r="E337" s="32">
        <f>INDEX('ONS data MYE 5'!$F$6:$F$445, MATCH($B337,'ONS data MYE 5'!$B$6:$B$445,0))</f>
        <v>69</v>
      </c>
      <c r="F337" s="32">
        <f t="shared" si="10"/>
        <v>4.2341065045972597</v>
      </c>
      <c r="G337" s="32">
        <f t="shared" si="11"/>
        <v>17.927657892272823</v>
      </c>
      <c r="H337" s="32">
        <f>INDEX('Mapping waste'!$D$5:$M$352,MATCH($B337,'Mapping waste'!$B$5:$B$352,0),MATCH(H$3,'Mapping waste'!$D$4:$M$4,0))*$D337</f>
        <v>0</v>
      </c>
      <c r="I337" s="32">
        <f>INDEX('Mapping waste'!$D$5:$M$352,MATCH($B337,'Mapping waste'!$B$5:$B$352,0),MATCH(I$3,'Mapping waste'!$D$4:$M$4,0))*$D337</f>
        <v>18143.600000000002</v>
      </c>
      <c r="J337" s="32">
        <f>INDEX('Mapping waste'!$D$5:$M$352,MATCH($B337,'Mapping waste'!$B$5:$B$352,0),MATCH(J$3,'Mapping waste'!$D$4:$M$4,0))*$D337</f>
        <v>0</v>
      </c>
      <c r="K337" s="32">
        <f>INDEX('Mapping waste'!$D$5:$M$352,MATCH($B337,'Mapping waste'!$B$5:$B$352,0),MATCH(K$3,'Mapping waste'!$D$4:$M$4,0))*$D337</f>
        <v>0</v>
      </c>
      <c r="L337" s="32">
        <f>INDEX('Mapping waste'!$D$5:$M$352,MATCH($B337,'Mapping waste'!$B$5:$B$352,0),MATCH(L$3,'Mapping waste'!$D$4:$M$4,0))*$D337</f>
        <v>0</v>
      </c>
      <c r="M337" s="32">
        <f>INDEX('Mapping waste'!$D$5:$M$352,MATCH($B337,'Mapping waste'!$B$5:$B$352,0),MATCH(M$3,'Mapping waste'!$D$4:$M$4,0))*$D337</f>
        <v>0</v>
      </c>
      <c r="N337" s="32">
        <f>INDEX('Mapping waste'!$D$5:$M$352,MATCH($B337,'Mapping waste'!$B$5:$B$352,0),MATCH(N$3,'Mapping waste'!$D$4:$M$4,0))*$D337</f>
        <v>0</v>
      </c>
      <c r="O337" s="32">
        <f>INDEX('Mapping waste'!$D$5:$M$352,MATCH($B337,'Mapping waste'!$B$5:$B$352,0),MATCH(O$3,'Mapping waste'!$D$4:$M$4,0))*$D337</f>
        <v>0</v>
      </c>
      <c r="P337" s="32">
        <f>INDEX('Mapping waste'!$D$5:$M$352,MATCH($B337,'Mapping waste'!$B$5:$B$352,0),MATCH(P$3,'Mapping waste'!$D$4:$M$4,0))*$D337</f>
        <v>0</v>
      </c>
      <c r="Q337" s="32">
        <f>INDEX('Mapping waste'!$D$5:$M$352,MATCH($B337,'Mapping waste'!$B$5:$B$352,0),MATCH(Q$3,'Mapping waste'!$D$4:$M$4,0))*$D337</f>
        <v>72574.400000000009</v>
      </c>
    </row>
    <row r="338" spans="1:17" x14ac:dyDescent="0.45">
      <c r="A338" s="10" t="s">
        <v>679</v>
      </c>
      <c r="B338" s="10" t="s">
        <v>680</v>
      </c>
      <c r="C338" s="10" t="s">
        <v>76</v>
      </c>
      <c r="D338" s="32">
        <f>INDEX('ONS data MYE 5'!$E$6:$E$445, MATCH($B338,'ONS data MYE 5'!$B$6:$B$445,0))</f>
        <v>160044</v>
      </c>
      <c r="E338" s="32">
        <f>INDEX('ONS data MYE 5'!$F$6:$F$445, MATCH($B338,'ONS data MYE 5'!$B$6:$B$445,0))</f>
        <v>122</v>
      </c>
      <c r="F338" s="32">
        <f t="shared" si="10"/>
        <v>4.8040210447332568</v>
      </c>
      <c r="G338" s="32">
        <f t="shared" si="11"/>
        <v>23.078618198240012</v>
      </c>
      <c r="H338" s="32">
        <f>INDEX('Mapping waste'!$D$5:$M$352,MATCH($B338,'Mapping waste'!$B$5:$B$352,0),MATCH(H$3,'Mapping waste'!$D$4:$M$4,0))*$D338</f>
        <v>0</v>
      </c>
      <c r="I338" s="32">
        <f>INDEX('Mapping waste'!$D$5:$M$352,MATCH($B338,'Mapping waste'!$B$5:$B$352,0),MATCH(I$3,'Mapping waste'!$D$4:$M$4,0))*$D338</f>
        <v>0</v>
      </c>
      <c r="J338" s="32">
        <f>INDEX('Mapping waste'!$D$5:$M$352,MATCH($B338,'Mapping waste'!$B$5:$B$352,0),MATCH(J$3,'Mapping waste'!$D$4:$M$4,0))*$D338</f>
        <v>0</v>
      </c>
      <c r="K338" s="32">
        <f>INDEX('Mapping waste'!$D$5:$M$352,MATCH($B338,'Mapping waste'!$B$5:$B$352,0),MATCH(K$3,'Mapping waste'!$D$4:$M$4,0))*$D338</f>
        <v>0</v>
      </c>
      <c r="L338" s="32">
        <f>INDEX('Mapping waste'!$D$5:$M$352,MATCH($B338,'Mapping waste'!$B$5:$B$352,0),MATCH(L$3,'Mapping waste'!$D$4:$M$4,0))*$D338</f>
        <v>0</v>
      </c>
      <c r="M338" s="32">
        <f>INDEX('Mapping waste'!$D$5:$M$352,MATCH($B338,'Mapping waste'!$B$5:$B$352,0),MATCH(M$3,'Mapping waste'!$D$4:$M$4,0))*$D338</f>
        <v>0</v>
      </c>
      <c r="N338" s="32">
        <f>INDEX('Mapping waste'!$D$5:$M$352,MATCH($B338,'Mapping waste'!$B$5:$B$352,0),MATCH(N$3,'Mapping waste'!$D$4:$M$4,0))*$D338</f>
        <v>0</v>
      </c>
      <c r="O338" s="32">
        <f>INDEX('Mapping waste'!$D$5:$M$352,MATCH($B338,'Mapping waste'!$B$5:$B$352,0),MATCH(O$3,'Mapping waste'!$D$4:$M$4,0))*$D338</f>
        <v>0</v>
      </c>
      <c r="P338" s="32">
        <f>INDEX('Mapping waste'!$D$5:$M$352,MATCH($B338,'Mapping waste'!$B$5:$B$352,0),MATCH(P$3,'Mapping waste'!$D$4:$M$4,0))*$D338</f>
        <v>0</v>
      </c>
      <c r="Q338" s="32">
        <f>INDEX('Mapping waste'!$D$5:$M$352,MATCH($B338,'Mapping waste'!$B$5:$B$352,0),MATCH(Q$3,'Mapping waste'!$D$4:$M$4,0))*$D338</f>
        <v>160044</v>
      </c>
    </row>
    <row r="339" spans="1:17" x14ac:dyDescent="0.45">
      <c r="A339" s="10" t="s">
        <v>681</v>
      </c>
      <c r="B339" s="10" t="s">
        <v>682</v>
      </c>
      <c r="C339" s="10" t="s">
        <v>76</v>
      </c>
      <c r="D339" s="32">
        <f>INDEX('ONS data MYE 5'!$E$6:$E$445, MATCH($B339,'ONS data MYE 5'!$B$6:$B$445,0))</f>
        <v>53699</v>
      </c>
      <c r="E339" s="32">
        <f>INDEX('ONS data MYE 5'!$F$6:$F$445, MATCH($B339,'ONS data MYE 5'!$B$6:$B$445,0))</f>
        <v>41</v>
      </c>
      <c r="F339" s="32">
        <f t="shared" si="10"/>
        <v>3.713572066704308</v>
      </c>
      <c r="G339" s="32">
        <f t="shared" si="11"/>
        <v>13.790617494606504</v>
      </c>
      <c r="H339" s="32">
        <f>INDEX('Mapping waste'!$D$5:$M$352,MATCH($B339,'Mapping waste'!$B$5:$B$352,0),MATCH(H$3,'Mapping waste'!$D$4:$M$4,0))*$D339</f>
        <v>0</v>
      </c>
      <c r="I339" s="32">
        <f>INDEX('Mapping waste'!$D$5:$M$352,MATCH($B339,'Mapping waste'!$B$5:$B$352,0),MATCH(I$3,'Mapping waste'!$D$4:$M$4,0))*$D339</f>
        <v>0</v>
      </c>
      <c r="J339" s="32">
        <f>INDEX('Mapping waste'!$D$5:$M$352,MATCH($B339,'Mapping waste'!$B$5:$B$352,0),MATCH(J$3,'Mapping waste'!$D$4:$M$4,0))*$D339</f>
        <v>0</v>
      </c>
      <c r="K339" s="32">
        <f>INDEX('Mapping waste'!$D$5:$M$352,MATCH($B339,'Mapping waste'!$B$5:$B$352,0),MATCH(K$3,'Mapping waste'!$D$4:$M$4,0))*$D339</f>
        <v>0</v>
      </c>
      <c r="L339" s="32">
        <f>INDEX('Mapping waste'!$D$5:$M$352,MATCH($B339,'Mapping waste'!$B$5:$B$352,0),MATCH(L$3,'Mapping waste'!$D$4:$M$4,0))*$D339</f>
        <v>0</v>
      </c>
      <c r="M339" s="32">
        <f>INDEX('Mapping waste'!$D$5:$M$352,MATCH($B339,'Mapping waste'!$B$5:$B$352,0),MATCH(M$3,'Mapping waste'!$D$4:$M$4,0))*$D339</f>
        <v>0</v>
      </c>
      <c r="N339" s="32">
        <f>INDEX('Mapping waste'!$D$5:$M$352,MATCH($B339,'Mapping waste'!$B$5:$B$352,0),MATCH(N$3,'Mapping waste'!$D$4:$M$4,0))*$D339</f>
        <v>0</v>
      </c>
      <c r="O339" s="32">
        <f>INDEX('Mapping waste'!$D$5:$M$352,MATCH($B339,'Mapping waste'!$B$5:$B$352,0),MATCH(O$3,'Mapping waste'!$D$4:$M$4,0))*$D339</f>
        <v>0</v>
      </c>
      <c r="P339" s="32">
        <f>INDEX('Mapping waste'!$D$5:$M$352,MATCH($B339,'Mapping waste'!$B$5:$B$352,0),MATCH(P$3,'Mapping waste'!$D$4:$M$4,0))*$D339</f>
        <v>0</v>
      </c>
      <c r="Q339" s="32">
        <f>INDEX('Mapping waste'!$D$5:$M$352,MATCH($B339,'Mapping waste'!$B$5:$B$352,0),MATCH(Q$3,'Mapping waste'!$D$4:$M$4,0))*$D339</f>
        <v>53699</v>
      </c>
    </row>
    <row r="340" spans="1:17" x14ac:dyDescent="0.45">
      <c r="A340" s="10" t="s">
        <v>683</v>
      </c>
      <c r="B340" s="10" t="s">
        <v>684</v>
      </c>
      <c r="C340" s="10" t="s">
        <v>76</v>
      </c>
      <c r="D340" s="32">
        <f>INDEX('ONS data MYE 5'!$E$6:$E$445, MATCH($B340,'ONS data MYE 5'!$B$6:$B$445,0))</f>
        <v>54311</v>
      </c>
      <c r="E340" s="32">
        <f>INDEX('ONS data MYE 5'!$F$6:$F$445, MATCH($B340,'ONS data MYE 5'!$B$6:$B$445,0))</f>
        <v>36</v>
      </c>
      <c r="F340" s="32">
        <f t="shared" si="10"/>
        <v>3.5835189384561099</v>
      </c>
      <c r="G340" s="32">
        <f t="shared" si="11"/>
        <v>12.841607982273604</v>
      </c>
      <c r="H340" s="32">
        <f>INDEX('Mapping waste'!$D$5:$M$352,MATCH($B340,'Mapping waste'!$B$5:$B$352,0),MATCH(H$3,'Mapping waste'!$D$4:$M$4,0))*$D340</f>
        <v>0</v>
      </c>
      <c r="I340" s="32">
        <f>INDEX('Mapping waste'!$D$5:$M$352,MATCH($B340,'Mapping waste'!$B$5:$B$352,0),MATCH(I$3,'Mapping waste'!$D$4:$M$4,0))*$D340</f>
        <v>0</v>
      </c>
      <c r="J340" s="32">
        <f>INDEX('Mapping waste'!$D$5:$M$352,MATCH($B340,'Mapping waste'!$B$5:$B$352,0),MATCH(J$3,'Mapping waste'!$D$4:$M$4,0))*$D340</f>
        <v>0</v>
      </c>
      <c r="K340" s="32">
        <f>INDEX('Mapping waste'!$D$5:$M$352,MATCH($B340,'Mapping waste'!$B$5:$B$352,0),MATCH(K$3,'Mapping waste'!$D$4:$M$4,0))*$D340</f>
        <v>0</v>
      </c>
      <c r="L340" s="32">
        <f>INDEX('Mapping waste'!$D$5:$M$352,MATCH($B340,'Mapping waste'!$B$5:$B$352,0),MATCH(L$3,'Mapping waste'!$D$4:$M$4,0))*$D340</f>
        <v>0</v>
      </c>
      <c r="M340" s="32">
        <f>INDEX('Mapping waste'!$D$5:$M$352,MATCH($B340,'Mapping waste'!$B$5:$B$352,0),MATCH(M$3,'Mapping waste'!$D$4:$M$4,0))*$D340</f>
        <v>0</v>
      </c>
      <c r="N340" s="32">
        <f>INDEX('Mapping waste'!$D$5:$M$352,MATCH($B340,'Mapping waste'!$B$5:$B$352,0),MATCH(N$3,'Mapping waste'!$D$4:$M$4,0))*$D340</f>
        <v>0</v>
      </c>
      <c r="O340" s="32">
        <f>INDEX('Mapping waste'!$D$5:$M$352,MATCH($B340,'Mapping waste'!$B$5:$B$352,0),MATCH(O$3,'Mapping waste'!$D$4:$M$4,0))*$D340</f>
        <v>0</v>
      </c>
      <c r="P340" s="32">
        <f>INDEX('Mapping waste'!$D$5:$M$352,MATCH($B340,'Mapping waste'!$B$5:$B$352,0),MATCH(P$3,'Mapping waste'!$D$4:$M$4,0))*$D340</f>
        <v>0</v>
      </c>
      <c r="Q340" s="32">
        <f>INDEX('Mapping waste'!$D$5:$M$352,MATCH($B340,'Mapping waste'!$B$5:$B$352,0),MATCH(Q$3,'Mapping waste'!$D$4:$M$4,0))*$D340</f>
        <v>54311</v>
      </c>
    </row>
    <row r="341" spans="1:17" x14ac:dyDescent="0.45">
      <c r="A341" s="10" t="s">
        <v>685</v>
      </c>
      <c r="B341" s="10" t="s">
        <v>686</v>
      </c>
      <c r="C341" s="10" t="s">
        <v>76</v>
      </c>
      <c r="D341" s="32">
        <f>INDEX('ONS data MYE 5'!$E$6:$E$445, MATCH($B341,'ONS data MYE 5'!$B$6:$B$445,0))</f>
        <v>108370</v>
      </c>
      <c r="E341" s="32">
        <f>INDEX('ONS data MYE 5'!$F$6:$F$445, MATCH($B341,'ONS data MYE 5'!$B$6:$B$445,0))</f>
        <v>133</v>
      </c>
      <c r="F341" s="32">
        <f t="shared" si="10"/>
        <v>4.8903491282217537</v>
      </c>
      <c r="G341" s="32">
        <f t="shared" si="11"/>
        <v>23.915514595899268</v>
      </c>
      <c r="H341" s="32">
        <f>INDEX('Mapping waste'!$D$5:$M$352,MATCH($B341,'Mapping waste'!$B$5:$B$352,0),MATCH(H$3,'Mapping waste'!$D$4:$M$4,0))*$D341</f>
        <v>0</v>
      </c>
      <c r="I341" s="32">
        <f>INDEX('Mapping waste'!$D$5:$M$352,MATCH($B341,'Mapping waste'!$B$5:$B$352,0),MATCH(I$3,'Mapping waste'!$D$4:$M$4,0))*$D341</f>
        <v>0</v>
      </c>
      <c r="J341" s="32">
        <f>INDEX('Mapping waste'!$D$5:$M$352,MATCH($B341,'Mapping waste'!$B$5:$B$352,0),MATCH(J$3,'Mapping waste'!$D$4:$M$4,0))*$D341</f>
        <v>0</v>
      </c>
      <c r="K341" s="32">
        <f>INDEX('Mapping waste'!$D$5:$M$352,MATCH($B341,'Mapping waste'!$B$5:$B$352,0),MATCH(K$3,'Mapping waste'!$D$4:$M$4,0))*$D341</f>
        <v>0</v>
      </c>
      <c r="L341" s="32">
        <f>INDEX('Mapping waste'!$D$5:$M$352,MATCH($B341,'Mapping waste'!$B$5:$B$352,0),MATCH(L$3,'Mapping waste'!$D$4:$M$4,0))*$D341</f>
        <v>0</v>
      </c>
      <c r="M341" s="32">
        <f>INDEX('Mapping waste'!$D$5:$M$352,MATCH($B341,'Mapping waste'!$B$5:$B$352,0),MATCH(M$3,'Mapping waste'!$D$4:$M$4,0))*$D341</f>
        <v>0</v>
      </c>
      <c r="N341" s="32">
        <f>INDEX('Mapping waste'!$D$5:$M$352,MATCH($B341,'Mapping waste'!$B$5:$B$352,0),MATCH(N$3,'Mapping waste'!$D$4:$M$4,0))*$D341</f>
        <v>0</v>
      </c>
      <c r="O341" s="32">
        <f>INDEX('Mapping waste'!$D$5:$M$352,MATCH($B341,'Mapping waste'!$B$5:$B$352,0),MATCH(O$3,'Mapping waste'!$D$4:$M$4,0))*$D341</f>
        <v>0</v>
      </c>
      <c r="P341" s="32">
        <f>INDEX('Mapping waste'!$D$5:$M$352,MATCH($B341,'Mapping waste'!$B$5:$B$352,0),MATCH(P$3,'Mapping waste'!$D$4:$M$4,0))*$D341</f>
        <v>0</v>
      </c>
      <c r="Q341" s="32">
        <f>INDEX('Mapping waste'!$D$5:$M$352,MATCH($B341,'Mapping waste'!$B$5:$B$352,0),MATCH(Q$3,'Mapping waste'!$D$4:$M$4,0))*$D341</f>
        <v>108370</v>
      </c>
    </row>
    <row r="342" spans="1:17" x14ac:dyDescent="0.45">
      <c r="A342" s="10" t="s">
        <v>687</v>
      </c>
      <c r="B342" s="10" t="s">
        <v>688</v>
      </c>
      <c r="C342" s="10" t="s">
        <v>76</v>
      </c>
      <c r="D342" s="32">
        <f>INDEX('ONS data MYE 5'!$E$6:$E$445, MATCH($B342,'ONS data MYE 5'!$B$6:$B$445,0))</f>
        <v>87887</v>
      </c>
      <c r="E342" s="32">
        <f>INDEX('ONS data MYE 5'!$F$6:$F$445, MATCH($B342,'ONS data MYE 5'!$B$6:$B$445,0))</f>
        <v>147</v>
      </c>
      <c r="F342" s="32">
        <f t="shared" si="10"/>
        <v>4.990432586778736</v>
      </c>
      <c r="G342" s="32">
        <f t="shared" si="11"/>
        <v>24.904417403183107</v>
      </c>
      <c r="H342" s="32">
        <f>INDEX('Mapping waste'!$D$5:$M$352,MATCH($B342,'Mapping waste'!$B$5:$B$352,0),MATCH(H$3,'Mapping waste'!$D$4:$M$4,0))*$D342</f>
        <v>0</v>
      </c>
      <c r="I342" s="32">
        <f>INDEX('Mapping waste'!$D$5:$M$352,MATCH($B342,'Mapping waste'!$B$5:$B$352,0),MATCH(I$3,'Mapping waste'!$D$4:$M$4,0))*$D342</f>
        <v>0</v>
      </c>
      <c r="J342" s="32">
        <f>INDEX('Mapping waste'!$D$5:$M$352,MATCH($B342,'Mapping waste'!$B$5:$B$352,0),MATCH(J$3,'Mapping waste'!$D$4:$M$4,0))*$D342</f>
        <v>0</v>
      </c>
      <c r="K342" s="32">
        <f>INDEX('Mapping waste'!$D$5:$M$352,MATCH($B342,'Mapping waste'!$B$5:$B$352,0),MATCH(K$3,'Mapping waste'!$D$4:$M$4,0))*$D342</f>
        <v>0</v>
      </c>
      <c r="L342" s="32">
        <f>INDEX('Mapping waste'!$D$5:$M$352,MATCH($B342,'Mapping waste'!$B$5:$B$352,0),MATCH(L$3,'Mapping waste'!$D$4:$M$4,0))*$D342</f>
        <v>0</v>
      </c>
      <c r="M342" s="32">
        <f>INDEX('Mapping waste'!$D$5:$M$352,MATCH($B342,'Mapping waste'!$B$5:$B$352,0),MATCH(M$3,'Mapping waste'!$D$4:$M$4,0))*$D342</f>
        <v>0</v>
      </c>
      <c r="N342" s="32">
        <f>INDEX('Mapping waste'!$D$5:$M$352,MATCH($B342,'Mapping waste'!$B$5:$B$352,0),MATCH(N$3,'Mapping waste'!$D$4:$M$4,0))*$D342</f>
        <v>0</v>
      </c>
      <c r="O342" s="32">
        <f>INDEX('Mapping waste'!$D$5:$M$352,MATCH($B342,'Mapping waste'!$B$5:$B$352,0),MATCH(O$3,'Mapping waste'!$D$4:$M$4,0))*$D342</f>
        <v>0</v>
      </c>
      <c r="P342" s="32">
        <f>INDEX('Mapping waste'!$D$5:$M$352,MATCH($B342,'Mapping waste'!$B$5:$B$352,0),MATCH(P$3,'Mapping waste'!$D$4:$M$4,0))*$D342</f>
        <v>0</v>
      </c>
      <c r="Q342" s="32">
        <f>INDEX('Mapping waste'!$D$5:$M$352,MATCH($B342,'Mapping waste'!$B$5:$B$352,0),MATCH(Q$3,'Mapping waste'!$D$4:$M$4,0))*$D342</f>
        <v>87887</v>
      </c>
    </row>
    <row r="343" spans="1:17" x14ac:dyDescent="0.45">
      <c r="A343" s="10" t="s">
        <v>691</v>
      </c>
      <c r="B343" s="10" t="s">
        <v>692</v>
      </c>
      <c r="C343" s="10" t="s">
        <v>76</v>
      </c>
      <c r="D343" s="32">
        <f>INDEX('ONS data MYE 5'!$E$6:$E$445, MATCH($B343,'ONS data MYE 5'!$B$6:$B$445,0))</f>
        <v>243341</v>
      </c>
      <c r="E343" s="32">
        <f>INDEX('ONS data MYE 5'!$F$6:$F$445, MATCH($B343,'ONS data MYE 5'!$B$6:$B$445,0))</f>
        <v>739</v>
      </c>
      <c r="F343" s="32">
        <f t="shared" si="10"/>
        <v>6.6052979209482015</v>
      </c>
      <c r="G343" s="32">
        <f t="shared" si="11"/>
        <v>43.629960624482635</v>
      </c>
      <c r="H343" s="32">
        <f>INDEX('Mapping waste'!$D$5:$M$352,MATCH($B343,'Mapping waste'!$B$5:$B$352,0),MATCH(H$3,'Mapping waste'!$D$4:$M$4,0))*$D343</f>
        <v>0</v>
      </c>
      <c r="I343" s="32">
        <f>INDEX('Mapping waste'!$D$5:$M$352,MATCH($B343,'Mapping waste'!$B$5:$B$352,0),MATCH(I$3,'Mapping waste'!$D$4:$M$4,0))*$D343</f>
        <v>0</v>
      </c>
      <c r="J343" s="32">
        <f>INDEX('Mapping waste'!$D$5:$M$352,MATCH($B343,'Mapping waste'!$B$5:$B$352,0),MATCH(J$3,'Mapping waste'!$D$4:$M$4,0))*$D343</f>
        <v>0</v>
      </c>
      <c r="K343" s="32">
        <f>INDEX('Mapping waste'!$D$5:$M$352,MATCH($B343,'Mapping waste'!$B$5:$B$352,0),MATCH(K$3,'Mapping waste'!$D$4:$M$4,0))*$D343</f>
        <v>0</v>
      </c>
      <c r="L343" s="32">
        <f>INDEX('Mapping waste'!$D$5:$M$352,MATCH($B343,'Mapping waste'!$B$5:$B$352,0),MATCH(L$3,'Mapping waste'!$D$4:$M$4,0))*$D343</f>
        <v>0</v>
      </c>
      <c r="M343" s="32">
        <f>INDEX('Mapping waste'!$D$5:$M$352,MATCH($B343,'Mapping waste'!$B$5:$B$352,0),MATCH(M$3,'Mapping waste'!$D$4:$M$4,0))*$D343</f>
        <v>0</v>
      </c>
      <c r="N343" s="32">
        <f>INDEX('Mapping waste'!$D$5:$M$352,MATCH($B343,'Mapping waste'!$B$5:$B$352,0),MATCH(N$3,'Mapping waste'!$D$4:$M$4,0))*$D343</f>
        <v>0</v>
      </c>
      <c r="O343" s="32">
        <f>INDEX('Mapping waste'!$D$5:$M$352,MATCH($B343,'Mapping waste'!$B$5:$B$352,0),MATCH(O$3,'Mapping waste'!$D$4:$M$4,0))*$D343</f>
        <v>0</v>
      </c>
      <c r="P343" s="32">
        <f>INDEX('Mapping waste'!$D$5:$M$352,MATCH($B343,'Mapping waste'!$B$5:$B$352,0),MATCH(P$3,'Mapping waste'!$D$4:$M$4,0))*$D343</f>
        <v>0</v>
      </c>
      <c r="Q343" s="32">
        <f>INDEX('Mapping waste'!$D$5:$M$352,MATCH($B343,'Mapping waste'!$B$5:$B$352,0),MATCH(Q$3,'Mapping waste'!$D$4:$M$4,0))*$D343</f>
        <v>243341</v>
      </c>
    </row>
    <row r="344" spans="1:17" x14ac:dyDescent="0.45">
      <c r="A344" s="10" t="s">
        <v>693</v>
      </c>
      <c r="B344" s="10" t="s">
        <v>694</v>
      </c>
      <c r="C344" s="10" t="s">
        <v>76</v>
      </c>
      <c r="D344" s="32">
        <f>INDEX('ONS data MYE 5'!$E$6:$E$445, MATCH($B344,'ONS data MYE 5'!$B$6:$B$445,0))</f>
        <v>308940</v>
      </c>
      <c r="E344" s="32">
        <f>INDEX('ONS data MYE 5'!$F$6:$F$445, MATCH($B344,'ONS data MYE 5'!$B$6:$B$445,0))</f>
        <v>544</v>
      </c>
      <c r="F344" s="32">
        <f t="shared" si="10"/>
        <v>6.2989492468559423</v>
      </c>
      <c r="G344" s="32">
        <f t="shared" si="11"/>
        <v>39.67676161446704</v>
      </c>
      <c r="H344" s="32">
        <f>INDEX('Mapping waste'!$D$5:$M$352,MATCH($B344,'Mapping waste'!$B$5:$B$352,0),MATCH(H$3,'Mapping waste'!$D$4:$M$4,0))*$D344</f>
        <v>0</v>
      </c>
      <c r="I344" s="32">
        <f>INDEX('Mapping waste'!$D$5:$M$352,MATCH($B344,'Mapping waste'!$B$5:$B$352,0),MATCH(I$3,'Mapping waste'!$D$4:$M$4,0))*$D344</f>
        <v>0</v>
      </c>
      <c r="J344" s="32">
        <f>INDEX('Mapping waste'!$D$5:$M$352,MATCH($B344,'Mapping waste'!$B$5:$B$352,0),MATCH(J$3,'Mapping waste'!$D$4:$M$4,0))*$D344</f>
        <v>0</v>
      </c>
      <c r="K344" s="32">
        <f>INDEX('Mapping waste'!$D$5:$M$352,MATCH($B344,'Mapping waste'!$B$5:$B$352,0),MATCH(K$3,'Mapping waste'!$D$4:$M$4,0))*$D344</f>
        <v>0</v>
      </c>
      <c r="L344" s="32">
        <f>INDEX('Mapping waste'!$D$5:$M$352,MATCH($B344,'Mapping waste'!$B$5:$B$352,0),MATCH(L$3,'Mapping waste'!$D$4:$M$4,0))*$D344</f>
        <v>64877.399999999994</v>
      </c>
      <c r="M344" s="32">
        <f>INDEX('Mapping waste'!$D$5:$M$352,MATCH($B344,'Mapping waste'!$B$5:$B$352,0),MATCH(M$3,'Mapping waste'!$D$4:$M$4,0))*$D344</f>
        <v>0</v>
      </c>
      <c r="N344" s="32">
        <f>INDEX('Mapping waste'!$D$5:$M$352,MATCH($B344,'Mapping waste'!$B$5:$B$352,0),MATCH(N$3,'Mapping waste'!$D$4:$M$4,0))*$D344</f>
        <v>0</v>
      </c>
      <c r="O344" s="32">
        <f>INDEX('Mapping waste'!$D$5:$M$352,MATCH($B344,'Mapping waste'!$B$5:$B$352,0),MATCH(O$3,'Mapping waste'!$D$4:$M$4,0))*$D344</f>
        <v>0</v>
      </c>
      <c r="P344" s="32">
        <f>INDEX('Mapping waste'!$D$5:$M$352,MATCH($B344,'Mapping waste'!$B$5:$B$352,0),MATCH(P$3,'Mapping waste'!$D$4:$M$4,0))*$D344</f>
        <v>0</v>
      </c>
      <c r="Q344" s="32">
        <f>INDEX('Mapping waste'!$D$5:$M$352,MATCH($B344,'Mapping waste'!$B$5:$B$352,0),MATCH(Q$3,'Mapping waste'!$D$4:$M$4,0))*$D344</f>
        <v>244062.6</v>
      </c>
    </row>
    <row r="345" spans="1:17" x14ac:dyDescent="0.45">
      <c r="A345" s="10" t="s">
        <v>695</v>
      </c>
      <c r="B345" s="10" t="s">
        <v>696</v>
      </c>
      <c r="C345" s="10" t="s">
        <v>76</v>
      </c>
      <c r="D345" s="32">
        <f>INDEX('ONS data MYE 5'!$E$6:$E$445, MATCH($B345,'ONS data MYE 5'!$B$6:$B$445,0))</f>
        <v>263375</v>
      </c>
      <c r="E345" s="32">
        <f>INDEX('ONS data MYE 5'!$F$6:$F$445, MATCH($B345,'ONS data MYE 5'!$B$6:$B$445,0))</f>
        <v>919</v>
      </c>
      <c r="F345" s="32">
        <f t="shared" si="10"/>
        <v>6.8232861223556869</v>
      </c>
      <c r="G345" s="32">
        <f t="shared" si="11"/>
        <v>46.557233507531706</v>
      </c>
      <c r="H345" s="32">
        <f>INDEX('Mapping waste'!$D$5:$M$352,MATCH($B345,'Mapping waste'!$B$5:$B$352,0),MATCH(H$3,'Mapping waste'!$D$4:$M$4,0))*$D345</f>
        <v>0</v>
      </c>
      <c r="I345" s="32">
        <f>INDEX('Mapping waste'!$D$5:$M$352,MATCH($B345,'Mapping waste'!$B$5:$B$352,0),MATCH(I$3,'Mapping waste'!$D$4:$M$4,0))*$D345</f>
        <v>0</v>
      </c>
      <c r="J345" s="32">
        <f>INDEX('Mapping waste'!$D$5:$M$352,MATCH($B345,'Mapping waste'!$B$5:$B$352,0),MATCH(J$3,'Mapping waste'!$D$4:$M$4,0))*$D345</f>
        <v>0</v>
      </c>
      <c r="K345" s="32">
        <f>INDEX('Mapping waste'!$D$5:$M$352,MATCH($B345,'Mapping waste'!$B$5:$B$352,0),MATCH(K$3,'Mapping waste'!$D$4:$M$4,0))*$D345</f>
        <v>0</v>
      </c>
      <c r="L345" s="32">
        <f>INDEX('Mapping waste'!$D$5:$M$352,MATCH($B345,'Mapping waste'!$B$5:$B$352,0),MATCH(L$3,'Mapping waste'!$D$4:$M$4,0))*$D345</f>
        <v>68477.5</v>
      </c>
      <c r="M345" s="32">
        <f>INDEX('Mapping waste'!$D$5:$M$352,MATCH($B345,'Mapping waste'!$B$5:$B$352,0),MATCH(M$3,'Mapping waste'!$D$4:$M$4,0))*$D345</f>
        <v>0</v>
      </c>
      <c r="N345" s="32">
        <f>INDEX('Mapping waste'!$D$5:$M$352,MATCH($B345,'Mapping waste'!$B$5:$B$352,0),MATCH(N$3,'Mapping waste'!$D$4:$M$4,0))*$D345</f>
        <v>0</v>
      </c>
      <c r="O345" s="32">
        <f>INDEX('Mapping waste'!$D$5:$M$352,MATCH($B345,'Mapping waste'!$B$5:$B$352,0),MATCH(O$3,'Mapping waste'!$D$4:$M$4,0))*$D345</f>
        <v>0</v>
      </c>
      <c r="P345" s="32">
        <f>INDEX('Mapping waste'!$D$5:$M$352,MATCH($B345,'Mapping waste'!$B$5:$B$352,0),MATCH(P$3,'Mapping waste'!$D$4:$M$4,0))*$D345</f>
        <v>0</v>
      </c>
      <c r="Q345" s="32">
        <f>INDEX('Mapping waste'!$D$5:$M$352,MATCH($B345,'Mapping waste'!$B$5:$B$352,0),MATCH(Q$3,'Mapping waste'!$D$4:$M$4,0))*$D345</f>
        <v>194897.5</v>
      </c>
    </row>
    <row r="346" spans="1:17" x14ac:dyDescent="0.45">
      <c r="A346" s="10" t="s">
        <v>697</v>
      </c>
      <c r="B346" s="10" t="s">
        <v>698</v>
      </c>
      <c r="C346" s="10" t="s">
        <v>76</v>
      </c>
      <c r="D346" s="32">
        <f>INDEX('ONS data MYE 5'!$E$6:$E$445, MATCH($B346,'ONS data MYE 5'!$B$6:$B$445,0))</f>
        <v>577789</v>
      </c>
      <c r="E346" s="32">
        <f>INDEX('ONS data MYE 5'!$F$6:$F$445, MATCH($B346,'ONS data MYE 5'!$B$6:$B$445,0))</f>
        <v>1570</v>
      </c>
      <c r="F346" s="32">
        <f t="shared" si="10"/>
        <v>7.3588308983423536</v>
      </c>
      <c r="G346" s="32">
        <f t="shared" si="11"/>
        <v>54.152392190398132</v>
      </c>
      <c r="H346" s="32">
        <f>INDEX('Mapping waste'!$D$5:$M$352,MATCH($B346,'Mapping waste'!$B$5:$B$352,0),MATCH(H$3,'Mapping waste'!$D$4:$M$4,0))*$D346</f>
        <v>0</v>
      </c>
      <c r="I346" s="32">
        <f>INDEX('Mapping waste'!$D$5:$M$352,MATCH($B346,'Mapping waste'!$B$5:$B$352,0),MATCH(I$3,'Mapping waste'!$D$4:$M$4,0))*$D346</f>
        <v>0</v>
      </c>
      <c r="J346" s="32">
        <f>INDEX('Mapping waste'!$D$5:$M$352,MATCH($B346,'Mapping waste'!$B$5:$B$352,0),MATCH(J$3,'Mapping waste'!$D$4:$M$4,0))*$D346</f>
        <v>0</v>
      </c>
      <c r="K346" s="32">
        <f>INDEX('Mapping waste'!$D$5:$M$352,MATCH($B346,'Mapping waste'!$B$5:$B$352,0),MATCH(K$3,'Mapping waste'!$D$4:$M$4,0))*$D346</f>
        <v>0</v>
      </c>
      <c r="L346" s="32">
        <f>INDEX('Mapping waste'!$D$5:$M$352,MATCH($B346,'Mapping waste'!$B$5:$B$352,0),MATCH(L$3,'Mapping waste'!$D$4:$M$4,0))*$D346</f>
        <v>40445.230000000003</v>
      </c>
      <c r="M346" s="32">
        <f>INDEX('Mapping waste'!$D$5:$M$352,MATCH($B346,'Mapping waste'!$B$5:$B$352,0),MATCH(M$3,'Mapping waste'!$D$4:$M$4,0))*$D346</f>
        <v>0</v>
      </c>
      <c r="N346" s="32">
        <f>INDEX('Mapping waste'!$D$5:$M$352,MATCH($B346,'Mapping waste'!$B$5:$B$352,0),MATCH(N$3,'Mapping waste'!$D$4:$M$4,0))*$D346</f>
        <v>0</v>
      </c>
      <c r="O346" s="32">
        <f>INDEX('Mapping waste'!$D$5:$M$352,MATCH($B346,'Mapping waste'!$B$5:$B$352,0),MATCH(O$3,'Mapping waste'!$D$4:$M$4,0))*$D346</f>
        <v>0</v>
      </c>
      <c r="P346" s="32">
        <f>INDEX('Mapping waste'!$D$5:$M$352,MATCH($B346,'Mapping waste'!$B$5:$B$352,0),MATCH(P$3,'Mapping waste'!$D$4:$M$4,0))*$D346</f>
        <v>0</v>
      </c>
      <c r="Q346" s="32">
        <f>INDEX('Mapping waste'!$D$5:$M$352,MATCH($B346,'Mapping waste'!$B$5:$B$352,0),MATCH(Q$3,'Mapping waste'!$D$4:$M$4,0))*$D346</f>
        <v>537343.77</v>
      </c>
    </row>
    <row r="347" spans="1:17" x14ac:dyDescent="0.45">
      <c r="A347" s="10" t="s">
        <v>699</v>
      </c>
      <c r="B347" s="10" t="s">
        <v>700</v>
      </c>
      <c r="C347" s="10" t="s">
        <v>76</v>
      </c>
      <c r="D347" s="32">
        <f>INDEX('ONS data MYE 5'!$E$6:$E$445, MATCH($B347,'ONS data MYE 5'!$B$6:$B$445,0))</f>
        <v>534800</v>
      </c>
      <c r="E347" s="32">
        <f>INDEX('ONS data MYE 5'!$F$6:$F$445, MATCH($B347,'ONS data MYE 5'!$B$6:$B$445,0))</f>
        <v>1460</v>
      </c>
      <c r="F347" s="32">
        <f t="shared" si="10"/>
        <v>7.2861917147023822</v>
      </c>
      <c r="G347" s="32">
        <f t="shared" si="11"/>
        <v>53.088589703397638</v>
      </c>
      <c r="H347" s="32">
        <f>INDEX('Mapping waste'!$D$5:$M$352,MATCH($B347,'Mapping waste'!$B$5:$B$352,0),MATCH(H$3,'Mapping waste'!$D$4:$M$4,0))*$D347</f>
        <v>0</v>
      </c>
      <c r="I347" s="32">
        <f>INDEX('Mapping waste'!$D$5:$M$352,MATCH($B347,'Mapping waste'!$B$5:$B$352,0),MATCH(I$3,'Mapping waste'!$D$4:$M$4,0))*$D347</f>
        <v>0</v>
      </c>
      <c r="J347" s="32">
        <f>INDEX('Mapping waste'!$D$5:$M$352,MATCH($B347,'Mapping waste'!$B$5:$B$352,0),MATCH(J$3,'Mapping waste'!$D$4:$M$4,0))*$D347</f>
        <v>0</v>
      </c>
      <c r="K347" s="32">
        <f>INDEX('Mapping waste'!$D$5:$M$352,MATCH($B347,'Mapping waste'!$B$5:$B$352,0),MATCH(K$3,'Mapping waste'!$D$4:$M$4,0))*$D347</f>
        <v>0</v>
      </c>
      <c r="L347" s="32">
        <f>INDEX('Mapping waste'!$D$5:$M$352,MATCH($B347,'Mapping waste'!$B$5:$B$352,0),MATCH(L$3,'Mapping waste'!$D$4:$M$4,0))*$D347</f>
        <v>0</v>
      </c>
      <c r="M347" s="32">
        <f>INDEX('Mapping waste'!$D$5:$M$352,MATCH($B347,'Mapping waste'!$B$5:$B$352,0),MATCH(M$3,'Mapping waste'!$D$4:$M$4,0))*$D347</f>
        <v>0</v>
      </c>
      <c r="N347" s="32">
        <f>INDEX('Mapping waste'!$D$5:$M$352,MATCH($B347,'Mapping waste'!$B$5:$B$352,0),MATCH(N$3,'Mapping waste'!$D$4:$M$4,0))*$D347</f>
        <v>0</v>
      </c>
      <c r="O347" s="32">
        <f>INDEX('Mapping waste'!$D$5:$M$352,MATCH($B347,'Mapping waste'!$B$5:$B$352,0),MATCH(O$3,'Mapping waste'!$D$4:$M$4,0))*$D347</f>
        <v>0</v>
      </c>
      <c r="P347" s="32">
        <f>INDEX('Mapping waste'!$D$5:$M$352,MATCH($B347,'Mapping waste'!$B$5:$B$352,0),MATCH(P$3,'Mapping waste'!$D$4:$M$4,0))*$D347</f>
        <v>0</v>
      </c>
      <c r="Q347" s="32">
        <f>INDEX('Mapping waste'!$D$5:$M$352,MATCH($B347,'Mapping waste'!$B$5:$B$352,0),MATCH(Q$3,'Mapping waste'!$D$4:$M$4,0))*$D347</f>
        <v>534800</v>
      </c>
    </row>
    <row r="348" spans="1:17" x14ac:dyDescent="0.45">
      <c r="A348" s="10" t="s">
        <v>701</v>
      </c>
      <c r="B348" s="10" t="s">
        <v>702</v>
      </c>
      <c r="C348" s="10" t="s">
        <v>76</v>
      </c>
      <c r="D348" s="32">
        <f>INDEX('ONS data MYE 5'!$E$6:$E$445, MATCH($B348,'ONS data MYE 5'!$B$6:$B$445,0))</f>
        <v>209454</v>
      </c>
      <c r="E348" s="32">
        <f>INDEX('ONS data MYE 5'!$F$6:$F$445, MATCH($B348,'ONS data MYE 5'!$B$6:$B$445,0))</f>
        <v>575</v>
      </c>
      <c r="F348" s="32">
        <f t="shared" si="10"/>
        <v>6.3543700407973507</v>
      </c>
      <c r="G348" s="32">
        <f t="shared" si="11"/>
        <v>40.378018615382928</v>
      </c>
      <c r="H348" s="32">
        <f>INDEX('Mapping waste'!$D$5:$M$352,MATCH($B348,'Mapping waste'!$B$5:$B$352,0),MATCH(H$3,'Mapping waste'!$D$4:$M$4,0))*$D348</f>
        <v>0</v>
      </c>
      <c r="I348" s="32">
        <f>INDEX('Mapping waste'!$D$5:$M$352,MATCH($B348,'Mapping waste'!$B$5:$B$352,0),MATCH(I$3,'Mapping waste'!$D$4:$M$4,0))*$D348</f>
        <v>0</v>
      </c>
      <c r="J348" s="32">
        <f>INDEX('Mapping waste'!$D$5:$M$352,MATCH($B348,'Mapping waste'!$B$5:$B$352,0),MATCH(J$3,'Mapping waste'!$D$4:$M$4,0))*$D348</f>
        <v>0</v>
      </c>
      <c r="K348" s="32">
        <f>INDEX('Mapping waste'!$D$5:$M$352,MATCH($B348,'Mapping waste'!$B$5:$B$352,0),MATCH(K$3,'Mapping waste'!$D$4:$M$4,0))*$D348</f>
        <v>0</v>
      </c>
      <c r="L348" s="32">
        <f>INDEX('Mapping waste'!$D$5:$M$352,MATCH($B348,'Mapping waste'!$B$5:$B$352,0),MATCH(L$3,'Mapping waste'!$D$4:$M$4,0))*$D348</f>
        <v>0</v>
      </c>
      <c r="M348" s="32">
        <f>INDEX('Mapping waste'!$D$5:$M$352,MATCH($B348,'Mapping waste'!$B$5:$B$352,0),MATCH(M$3,'Mapping waste'!$D$4:$M$4,0))*$D348</f>
        <v>0</v>
      </c>
      <c r="N348" s="32">
        <f>INDEX('Mapping waste'!$D$5:$M$352,MATCH($B348,'Mapping waste'!$B$5:$B$352,0),MATCH(N$3,'Mapping waste'!$D$4:$M$4,0))*$D348</f>
        <v>0</v>
      </c>
      <c r="O348" s="32">
        <f>INDEX('Mapping waste'!$D$5:$M$352,MATCH($B348,'Mapping waste'!$B$5:$B$352,0),MATCH(O$3,'Mapping waste'!$D$4:$M$4,0))*$D348</f>
        <v>0</v>
      </c>
      <c r="P348" s="32">
        <f>INDEX('Mapping waste'!$D$5:$M$352,MATCH($B348,'Mapping waste'!$B$5:$B$352,0),MATCH(P$3,'Mapping waste'!$D$4:$M$4,0))*$D348</f>
        <v>0</v>
      </c>
      <c r="Q348" s="32">
        <f>INDEX('Mapping waste'!$D$5:$M$352,MATCH($B348,'Mapping waste'!$B$5:$B$352,0),MATCH(Q$3,'Mapping waste'!$D$4:$M$4,0))*$D348</f>
        <v>209454</v>
      </c>
    </row>
    <row r="349" spans="1:17" x14ac:dyDescent="0.45">
      <c r="A349" s="10" t="s">
        <v>703</v>
      </c>
      <c r="B349" s="10" t="s">
        <v>704</v>
      </c>
      <c r="C349" s="10" t="s">
        <v>76</v>
      </c>
      <c r="D349" s="32">
        <f>INDEX('ONS data MYE 5'!$E$6:$E$445, MATCH($B349,'ONS data MYE 5'!$B$6:$B$445,0))</f>
        <v>437145</v>
      </c>
      <c r="E349" s="32">
        <f>INDEX('ONS data MYE 5'!$F$6:$F$445, MATCH($B349,'ONS data MYE 5'!$B$6:$B$445,0))</f>
        <v>1070</v>
      </c>
      <c r="F349" s="32">
        <f t="shared" si="10"/>
        <v>6.9754139274559517</v>
      </c>
      <c r="G349" s="32">
        <f t="shared" si="11"/>
        <v>48.656399459346467</v>
      </c>
      <c r="H349" s="32">
        <f>INDEX('Mapping waste'!$D$5:$M$352,MATCH($B349,'Mapping waste'!$B$5:$B$352,0),MATCH(H$3,'Mapping waste'!$D$4:$M$4,0))*$D349</f>
        <v>0</v>
      </c>
      <c r="I349" s="32">
        <f>INDEX('Mapping waste'!$D$5:$M$352,MATCH($B349,'Mapping waste'!$B$5:$B$352,0),MATCH(I$3,'Mapping waste'!$D$4:$M$4,0))*$D349</f>
        <v>0</v>
      </c>
      <c r="J349" s="32">
        <f>INDEX('Mapping waste'!$D$5:$M$352,MATCH($B349,'Mapping waste'!$B$5:$B$352,0),MATCH(J$3,'Mapping waste'!$D$4:$M$4,0))*$D349</f>
        <v>0</v>
      </c>
      <c r="K349" s="32">
        <f>INDEX('Mapping waste'!$D$5:$M$352,MATCH($B349,'Mapping waste'!$B$5:$B$352,0),MATCH(K$3,'Mapping waste'!$D$4:$M$4,0))*$D349</f>
        <v>0</v>
      </c>
      <c r="L349" s="32">
        <f>INDEX('Mapping waste'!$D$5:$M$352,MATCH($B349,'Mapping waste'!$B$5:$B$352,0),MATCH(L$3,'Mapping waste'!$D$4:$M$4,0))*$D349</f>
        <v>0</v>
      </c>
      <c r="M349" s="32">
        <f>INDEX('Mapping waste'!$D$5:$M$352,MATCH($B349,'Mapping waste'!$B$5:$B$352,0),MATCH(M$3,'Mapping waste'!$D$4:$M$4,0))*$D349</f>
        <v>0</v>
      </c>
      <c r="N349" s="32">
        <f>INDEX('Mapping waste'!$D$5:$M$352,MATCH($B349,'Mapping waste'!$B$5:$B$352,0),MATCH(N$3,'Mapping waste'!$D$4:$M$4,0))*$D349</f>
        <v>0</v>
      </c>
      <c r="O349" s="32">
        <f>INDEX('Mapping waste'!$D$5:$M$352,MATCH($B349,'Mapping waste'!$B$5:$B$352,0),MATCH(O$3,'Mapping waste'!$D$4:$M$4,0))*$D349</f>
        <v>0</v>
      </c>
      <c r="P349" s="32">
        <f>INDEX('Mapping waste'!$D$5:$M$352,MATCH($B349,'Mapping waste'!$B$5:$B$352,0),MATCH(P$3,'Mapping waste'!$D$4:$M$4,0))*$D349</f>
        <v>0</v>
      </c>
      <c r="Q349" s="32">
        <f>INDEX('Mapping waste'!$D$5:$M$352,MATCH($B349,'Mapping waste'!$B$5:$B$352,0),MATCH(Q$3,'Mapping waste'!$D$4:$M$4,0))*$D349</f>
        <v>437145</v>
      </c>
    </row>
    <row r="350" spans="1:17" x14ac:dyDescent="0.45">
      <c r="A350" s="10" t="s">
        <v>705</v>
      </c>
      <c r="B350" s="10" t="s">
        <v>706</v>
      </c>
      <c r="C350" s="10" t="s">
        <v>76</v>
      </c>
      <c r="D350" s="32">
        <f>INDEX('ONS data MYE 5'!$E$6:$E$445, MATCH($B350,'ONS data MYE 5'!$B$6:$B$445,0))</f>
        <v>784846</v>
      </c>
      <c r="E350" s="32">
        <f>INDEX('ONS data MYE 5'!$F$6:$F$445, MATCH($B350,'ONS data MYE 5'!$B$6:$B$445,0))</f>
        <v>1423</v>
      </c>
      <c r="F350" s="32">
        <f t="shared" si="10"/>
        <v>7.2605225980898522</v>
      </c>
      <c r="G350" s="32">
        <f t="shared" si="11"/>
        <v>52.715188397373417</v>
      </c>
      <c r="H350" s="32">
        <f>INDEX('Mapping waste'!$D$5:$M$352,MATCH($B350,'Mapping waste'!$B$5:$B$352,0),MATCH(H$3,'Mapping waste'!$D$4:$M$4,0))*$D350</f>
        <v>0</v>
      </c>
      <c r="I350" s="32">
        <f>INDEX('Mapping waste'!$D$5:$M$352,MATCH($B350,'Mapping waste'!$B$5:$B$352,0),MATCH(I$3,'Mapping waste'!$D$4:$M$4,0))*$D350</f>
        <v>0</v>
      </c>
      <c r="J350" s="32">
        <f>INDEX('Mapping waste'!$D$5:$M$352,MATCH($B350,'Mapping waste'!$B$5:$B$352,0),MATCH(J$3,'Mapping waste'!$D$4:$M$4,0))*$D350</f>
        <v>0</v>
      </c>
      <c r="K350" s="32">
        <f>INDEX('Mapping waste'!$D$5:$M$352,MATCH($B350,'Mapping waste'!$B$5:$B$352,0),MATCH(K$3,'Mapping waste'!$D$4:$M$4,0))*$D350</f>
        <v>0</v>
      </c>
      <c r="L350" s="32">
        <f>INDEX('Mapping waste'!$D$5:$M$352,MATCH($B350,'Mapping waste'!$B$5:$B$352,0),MATCH(L$3,'Mapping waste'!$D$4:$M$4,0))*$D350</f>
        <v>0</v>
      </c>
      <c r="M350" s="32">
        <f>INDEX('Mapping waste'!$D$5:$M$352,MATCH($B350,'Mapping waste'!$B$5:$B$352,0),MATCH(M$3,'Mapping waste'!$D$4:$M$4,0))*$D350</f>
        <v>0</v>
      </c>
      <c r="N350" s="32">
        <f>INDEX('Mapping waste'!$D$5:$M$352,MATCH($B350,'Mapping waste'!$B$5:$B$352,0),MATCH(N$3,'Mapping waste'!$D$4:$M$4,0))*$D350</f>
        <v>0</v>
      </c>
      <c r="O350" s="32">
        <f>INDEX('Mapping waste'!$D$5:$M$352,MATCH($B350,'Mapping waste'!$B$5:$B$352,0),MATCH(O$3,'Mapping waste'!$D$4:$M$4,0))*$D350</f>
        <v>0</v>
      </c>
      <c r="P350" s="32">
        <f>INDEX('Mapping waste'!$D$5:$M$352,MATCH($B350,'Mapping waste'!$B$5:$B$352,0),MATCH(P$3,'Mapping waste'!$D$4:$M$4,0))*$D350</f>
        <v>0</v>
      </c>
      <c r="Q350" s="32">
        <f>INDEX('Mapping waste'!$D$5:$M$352,MATCH($B350,'Mapping waste'!$B$5:$B$352,0),MATCH(Q$3,'Mapping waste'!$D$4:$M$4,0))*$D350</f>
        <v>784846</v>
      </c>
    </row>
    <row r="351" spans="1:17" x14ac:dyDescent="0.45">
      <c r="A351" s="10" t="s">
        <v>707</v>
      </c>
      <c r="B351" s="10" t="s">
        <v>708</v>
      </c>
      <c r="C351" s="10" t="s">
        <v>76</v>
      </c>
      <c r="D351" s="32">
        <f>INDEX('ONS data MYE 5'!$E$6:$E$445, MATCH($B351,'ONS data MYE 5'!$B$6:$B$445,0))</f>
        <v>340790</v>
      </c>
      <c r="E351" s="32">
        <f>INDEX('ONS data MYE 5'!$F$6:$F$445, MATCH($B351,'ONS data MYE 5'!$B$6:$B$445,0))</f>
        <v>1006</v>
      </c>
      <c r="F351" s="32">
        <f t="shared" si="10"/>
        <v>6.9137373506596846</v>
      </c>
      <c r="G351" s="32">
        <f t="shared" si="11"/>
        <v>47.799764153906793</v>
      </c>
      <c r="H351" s="32">
        <f>INDEX('Mapping waste'!$D$5:$M$352,MATCH($B351,'Mapping waste'!$B$5:$B$352,0),MATCH(H$3,'Mapping waste'!$D$4:$M$4,0))*$D351</f>
        <v>0</v>
      </c>
      <c r="I351" s="32">
        <f>INDEX('Mapping waste'!$D$5:$M$352,MATCH($B351,'Mapping waste'!$B$5:$B$352,0),MATCH(I$3,'Mapping waste'!$D$4:$M$4,0))*$D351</f>
        <v>0</v>
      </c>
      <c r="J351" s="32">
        <f>INDEX('Mapping waste'!$D$5:$M$352,MATCH($B351,'Mapping waste'!$B$5:$B$352,0),MATCH(J$3,'Mapping waste'!$D$4:$M$4,0))*$D351</f>
        <v>0</v>
      </c>
      <c r="K351" s="32">
        <f>INDEX('Mapping waste'!$D$5:$M$352,MATCH($B351,'Mapping waste'!$B$5:$B$352,0),MATCH(K$3,'Mapping waste'!$D$4:$M$4,0))*$D351</f>
        <v>0</v>
      </c>
      <c r="L351" s="32">
        <f>INDEX('Mapping waste'!$D$5:$M$352,MATCH($B351,'Mapping waste'!$B$5:$B$352,0),MATCH(L$3,'Mapping waste'!$D$4:$M$4,0))*$D351</f>
        <v>0</v>
      </c>
      <c r="M351" s="32">
        <f>INDEX('Mapping waste'!$D$5:$M$352,MATCH($B351,'Mapping waste'!$B$5:$B$352,0),MATCH(M$3,'Mapping waste'!$D$4:$M$4,0))*$D351</f>
        <v>0</v>
      </c>
      <c r="N351" s="32">
        <f>INDEX('Mapping waste'!$D$5:$M$352,MATCH($B351,'Mapping waste'!$B$5:$B$352,0),MATCH(N$3,'Mapping waste'!$D$4:$M$4,0))*$D351</f>
        <v>0</v>
      </c>
      <c r="O351" s="32">
        <f>INDEX('Mapping waste'!$D$5:$M$352,MATCH($B351,'Mapping waste'!$B$5:$B$352,0),MATCH(O$3,'Mapping waste'!$D$4:$M$4,0))*$D351</f>
        <v>0</v>
      </c>
      <c r="P351" s="32">
        <f>INDEX('Mapping waste'!$D$5:$M$352,MATCH($B351,'Mapping waste'!$B$5:$B$352,0),MATCH(P$3,'Mapping waste'!$D$4:$M$4,0))*$D351</f>
        <v>0</v>
      </c>
      <c r="Q351" s="32">
        <f>INDEX('Mapping waste'!$D$5:$M$352,MATCH($B351,'Mapping waste'!$B$5:$B$352,0),MATCH(Q$3,'Mapping waste'!$D$4:$M$4,0))*$D351</f>
        <v>340790</v>
      </c>
    </row>
    <row r="354" spans="3:17" x14ac:dyDescent="0.45">
      <c r="C354" s="7" t="s">
        <v>938</v>
      </c>
      <c r="D354" s="7"/>
      <c r="E354" s="7"/>
      <c r="F354" s="7"/>
      <c r="G354" s="7"/>
      <c r="H354" s="35">
        <f t="shared" ref="H354:P354" si="12">SUM(H4:H351)</f>
        <v>6671456.4075999977</v>
      </c>
      <c r="I354" s="35">
        <f t="shared" si="12"/>
        <v>2662870.6</v>
      </c>
      <c r="J354" s="35">
        <f t="shared" si="12"/>
        <v>7312199.5444</v>
      </c>
      <c r="K354" s="35">
        <f t="shared" si="12"/>
        <v>4746561.7494000001</v>
      </c>
      <c r="L354" s="35">
        <f t="shared" si="12"/>
        <v>9404737.5600000005</v>
      </c>
      <c r="M354" s="35">
        <f t="shared" si="12"/>
        <v>1764303.25</v>
      </c>
      <c r="N354" s="35">
        <f>SUM(N4:N351)</f>
        <v>14654344.078600004</v>
      </c>
      <c r="O354" s="35">
        <f t="shared" si="12"/>
        <v>3520494.6899999995</v>
      </c>
      <c r="P354" s="35">
        <f t="shared" si="12"/>
        <v>2872483.65</v>
      </c>
      <c r="Q354" s="35">
        <f>SUM(Q4:Q351)</f>
        <v>5135143.4700000007</v>
      </c>
    </row>
    <row r="355" spans="3:17" x14ac:dyDescent="0.45">
      <c r="C355" s="7" t="s">
        <v>1069</v>
      </c>
      <c r="H355" s="35">
        <f t="shared" ref="H355:Q355" si="13">SUMPRODUCT($E$4:$E$351,H$4:H$351)/H354</f>
        <v>824.41540303587146</v>
      </c>
      <c r="I355" s="35">
        <f t="shared" si="13"/>
        <v>1276.5977248011977</v>
      </c>
      <c r="J355" s="35">
        <f t="shared" si="13"/>
        <v>1795.214595087466</v>
      </c>
      <c r="K355" s="35">
        <f t="shared" si="13"/>
        <v>1475.5619619485908</v>
      </c>
      <c r="L355" s="35">
        <f t="shared" si="13"/>
        <v>2015.9453113437005</v>
      </c>
      <c r="M355" s="35">
        <f t="shared" si="13"/>
        <v>954.14311286906036</v>
      </c>
      <c r="N355" s="35">
        <f t="shared" si="13"/>
        <v>5047.5615430639709</v>
      </c>
      <c r="O355" s="35">
        <f t="shared" si="13"/>
        <v>588.02500255155906</v>
      </c>
      <c r="P355" s="35">
        <f t="shared" si="13"/>
        <v>1335.1502200543423</v>
      </c>
      <c r="Q355" s="35">
        <f t="shared" si="13"/>
        <v>1087.8231191464645</v>
      </c>
    </row>
    <row r="356" spans="3:17" x14ac:dyDescent="0.45">
      <c r="C356" s="7" t="s">
        <v>1074</v>
      </c>
      <c r="H356" s="38">
        <f>SUMPRODUCT($F$4:$F$351,H$4:H$351)/H$354</f>
        <v>6.012265347623134</v>
      </c>
      <c r="I356" s="38">
        <f t="shared" ref="I356:Q356" si="14">SUMPRODUCT($F$4:$F$351,I$4:I$351)/I$354</f>
        <v>6.5916118791617961</v>
      </c>
      <c r="J356" s="38">
        <f t="shared" si="14"/>
        <v>7.0566754270378826</v>
      </c>
      <c r="K356" s="38">
        <f t="shared" si="14"/>
        <v>6.6747568258593555</v>
      </c>
      <c r="L356" s="38">
        <f t="shared" si="14"/>
        <v>6.9873659564291577</v>
      </c>
      <c r="M356" s="38">
        <f t="shared" si="14"/>
        <v>5.7939213645936851</v>
      </c>
      <c r="N356" s="38">
        <f t="shared" si="14"/>
        <v>7.9487492843961274</v>
      </c>
      <c r="O356" s="38">
        <f t="shared" si="14"/>
        <v>5.7582288008257763</v>
      </c>
      <c r="P356" s="38">
        <f t="shared" si="14"/>
        <v>6.3239185213274505</v>
      </c>
      <c r="Q356" s="38">
        <f t="shared" si="14"/>
        <v>6.6205198494668434</v>
      </c>
    </row>
    <row r="357" spans="3:17" x14ac:dyDescent="0.45">
      <c r="C357" s="7" t="s">
        <v>1075</v>
      </c>
      <c r="H357" s="38">
        <f>SUMPRODUCT($G$4:$G$351,H$4:H$351)/H$354</f>
        <v>37.43386088935398</v>
      </c>
      <c r="I357" s="38">
        <f t="shared" ref="I357:Q357" si="15">SUMPRODUCT($G$4:$G$351,I$4:I$351)/I$354</f>
        <v>45.063602473708563</v>
      </c>
      <c r="J357" s="38">
        <f t="shared" si="15"/>
        <v>51.036655365102256</v>
      </c>
      <c r="K357" s="38">
        <f t="shared" si="15"/>
        <v>45.854769313249349</v>
      </c>
      <c r="L357" s="38">
        <f t="shared" si="15"/>
        <v>50.548468104683479</v>
      </c>
      <c r="M357" s="38">
        <f t="shared" si="15"/>
        <v>35.651199515543233</v>
      </c>
      <c r="N357" s="38">
        <f t="shared" si="15"/>
        <v>64.837595479574333</v>
      </c>
      <c r="O357" s="38">
        <f t="shared" si="15"/>
        <v>34.507150538819197</v>
      </c>
      <c r="P357" s="38">
        <f t="shared" si="15"/>
        <v>41.833305886954555</v>
      </c>
      <c r="Q357" s="38">
        <f t="shared" si="15"/>
        <v>44.915755555295497</v>
      </c>
    </row>
  </sheetData>
  <mergeCells count="2">
    <mergeCell ref="E2:G2"/>
    <mergeCell ref="H2:Q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Q357"/>
  <sheetViews>
    <sheetView showGridLines="0" zoomScale="80" zoomScaleNormal="80" workbookViewId="0">
      <pane xSplit="4" ySplit="3" topLeftCell="E4" activePane="bottomRight" state="frozen"/>
      <selection pane="topRight" activeCell="E1" sqref="E1"/>
      <selection pane="bottomLeft" activeCell="A4" sqref="A4"/>
      <selection pane="bottomRight"/>
    </sheetView>
  </sheetViews>
  <sheetFormatPr defaultColWidth="8.69921875" defaultRowHeight="16.8" x14ac:dyDescent="0.45"/>
  <cols>
    <col min="1" max="1" width="12" style="1" customWidth="1"/>
    <col min="2" max="2" width="18.19921875" style="1" customWidth="1"/>
    <col min="3" max="3" width="23" style="1" customWidth="1"/>
    <col min="4" max="4" width="14.09765625" style="1" customWidth="1"/>
    <col min="5" max="7" width="12.19921875" style="1" customWidth="1"/>
    <col min="8" max="17" width="9.69921875" style="1" customWidth="1"/>
    <col min="18" max="16384" width="8.69921875" style="1"/>
  </cols>
  <sheetData>
    <row r="1" spans="1:17" ht="19.2" x14ac:dyDescent="0.5">
      <c r="A1" s="6" t="s">
        <v>1099</v>
      </c>
      <c r="B1" s="6"/>
      <c r="C1" s="6"/>
    </row>
    <row r="2" spans="1:17" ht="33.6" x14ac:dyDescent="0.45">
      <c r="D2" s="43" t="s">
        <v>1084</v>
      </c>
      <c r="E2" s="82" t="s">
        <v>1086</v>
      </c>
      <c r="F2" s="83"/>
      <c r="G2" s="84"/>
      <c r="H2" s="85" t="s">
        <v>1104</v>
      </c>
      <c r="I2" s="86"/>
      <c r="J2" s="86"/>
      <c r="K2" s="86"/>
      <c r="L2" s="86"/>
      <c r="M2" s="86"/>
      <c r="N2" s="86"/>
      <c r="O2" s="86"/>
      <c r="P2" s="86"/>
      <c r="Q2" s="87"/>
    </row>
    <row r="3" spans="1:17" s="7" customFormat="1" ht="33.6" x14ac:dyDescent="0.45">
      <c r="A3" s="2" t="s">
        <v>0</v>
      </c>
      <c r="B3" s="2" t="s">
        <v>1</v>
      </c>
      <c r="C3" s="2" t="s">
        <v>2</v>
      </c>
      <c r="D3" s="2" t="s">
        <v>1068</v>
      </c>
      <c r="E3" s="2" t="s">
        <v>1096</v>
      </c>
      <c r="F3" s="2" t="s">
        <v>1097</v>
      </c>
      <c r="G3" s="2" t="s">
        <v>1098</v>
      </c>
      <c r="H3" s="2" t="s">
        <v>710</v>
      </c>
      <c r="I3" s="2" t="s">
        <v>713</v>
      </c>
      <c r="J3" s="2" t="s">
        <v>714</v>
      </c>
      <c r="K3" s="2" t="s">
        <v>718</v>
      </c>
      <c r="L3" s="2" t="s">
        <v>720</v>
      </c>
      <c r="M3" s="2" t="s">
        <v>721</v>
      </c>
      <c r="N3" s="2" t="s">
        <v>722</v>
      </c>
      <c r="O3" s="2" t="s">
        <v>723</v>
      </c>
      <c r="P3" s="2" t="s">
        <v>724</v>
      </c>
      <c r="Q3" s="2" t="s">
        <v>725</v>
      </c>
    </row>
    <row r="4" spans="1:17" x14ac:dyDescent="0.45">
      <c r="A4" s="10" t="s">
        <v>11</v>
      </c>
      <c r="B4" s="10" t="s">
        <v>12</v>
      </c>
      <c r="C4" s="10" t="s">
        <v>13</v>
      </c>
      <c r="D4" s="32">
        <f>INDEX('ONS data MYE 5'!$G$6:$G$445, MATCH($B4,'ONS data MYE 5'!$B$6:$B$445,0))</f>
        <v>147025</v>
      </c>
      <c r="E4" s="32">
        <f>INDEX('ONS data MYE 5'!$H$6:$H$445, MATCH($B4,'ONS data MYE 5'!$B$6:$B$445,0))</f>
        <v>912</v>
      </c>
      <c r="F4" s="32">
        <f>LN(E4)</f>
        <v>6.815639990074331</v>
      </c>
      <c r="G4" s="32">
        <f>F4*F4</f>
        <v>46.452948474300428</v>
      </c>
      <c r="H4" s="32">
        <f>INDEX('Mapping waste'!$D$5:$M$352,MATCH($B4,'Mapping waste'!$B$5:$B$352,0),MATCH(H$3,'Mapping waste'!$D$4:$M$4,0))*$D4</f>
        <v>0</v>
      </c>
      <c r="I4" s="32">
        <f>INDEX('Mapping waste'!$D$5:$M$352,MATCH($B4,'Mapping waste'!$B$5:$B$352,0),MATCH(I$3,'Mapping waste'!$D$4:$M$4,0))*$D4</f>
        <v>0</v>
      </c>
      <c r="J4" s="32">
        <f>INDEX('Mapping waste'!$D$5:$M$352,MATCH($B4,'Mapping waste'!$B$5:$B$352,0),MATCH(J$3,'Mapping waste'!$D$4:$M$4,0))*$D4</f>
        <v>0</v>
      </c>
      <c r="K4" s="32">
        <f>INDEX('Mapping waste'!$D$5:$M$352,MATCH($B4,'Mapping waste'!$B$5:$B$352,0),MATCH(K$3,'Mapping waste'!$D$4:$M$4,0))*$D4</f>
        <v>0</v>
      </c>
      <c r="L4" s="32">
        <f>INDEX('Mapping waste'!$D$5:$M$352,MATCH($B4,'Mapping waste'!$B$5:$B$352,0),MATCH(L$3,'Mapping waste'!$D$4:$M$4,0))*$D4</f>
        <v>0</v>
      </c>
      <c r="M4" s="32">
        <f>INDEX('Mapping waste'!$D$5:$M$352,MATCH($B4,'Mapping waste'!$B$5:$B$352,0),MATCH(M$3,'Mapping waste'!$D$4:$M$4,0))*$D4</f>
        <v>0</v>
      </c>
      <c r="N4" s="32">
        <f>INDEX('Mapping waste'!$D$5:$M$352,MATCH($B4,'Mapping waste'!$B$5:$B$352,0),MATCH(N$3,'Mapping waste'!$D$4:$M$4,0))*$D4</f>
        <v>147025</v>
      </c>
      <c r="O4" s="32">
        <f>INDEX('Mapping waste'!$D$5:$M$352,MATCH($B4,'Mapping waste'!$B$5:$B$352,0),MATCH(O$3,'Mapping waste'!$D$4:$M$4,0))*$D4</f>
        <v>0</v>
      </c>
      <c r="P4" s="32">
        <f>INDEX('Mapping waste'!$D$5:$M$352,MATCH($B4,'Mapping waste'!$B$5:$B$352,0),MATCH(P$3,'Mapping waste'!$D$4:$M$4,0))*$D4</f>
        <v>0</v>
      </c>
      <c r="Q4" s="32">
        <f>INDEX('Mapping waste'!$D$5:$M$352,MATCH($B4,'Mapping waste'!$B$5:$B$352,0),MATCH(Q$3,'Mapping waste'!$D$4:$M$4,0))*$D4</f>
        <v>0</v>
      </c>
    </row>
    <row r="5" spans="1:17" x14ac:dyDescent="0.45">
      <c r="A5" s="10" t="s">
        <v>14</v>
      </c>
      <c r="B5" s="10" t="s">
        <v>15</v>
      </c>
      <c r="C5" s="10" t="s">
        <v>13</v>
      </c>
      <c r="D5" s="32">
        <f>INDEX('ONS data MYE 5'!$G$6:$G$445, MATCH($B5,'ONS data MYE 5'!$B$6:$B$445,0))</f>
        <v>121007</v>
      </c>
      <c r="E5" s="32">
        <f>INDEX('ONS data MYE 5'!$H$6:$H$445, MATCH($B5,'ONS data MYE 5'!$B$6:$B$445,0))</f>
        <v>934</v>
      </c>
      <c r="F5" s="32">
        <f>LN(E5)</f>
        <v>6.8394764382288429</v>
      </c>
      <c r="G5" s="32">
        <f>F5*F5</f>
        <v>46.778437949087497</v>
      </c>
      <c r="H5" s="32">
        <f>INDEX('Mapping waste'!$D$5:$M$352,MATCH($B5,'Mapping waste'!$B$5:$B$352,0),MATCH(H$3,'Mapping waste'!$D$4:$M$4,0))*$D5</f>
        <v>0</v>
      </c>
      <c r="I5" s="32">
        <f>INDEX('Mapping waste'!$D$5:$M$352,MATCH($B5,'Mapping waste'!$B$5:$B$352,0),MATCH(I$3,'Mapping waste'!$D$4:$M$4,0))*$D5</f>
        <v>0</v>
      </c>
      <c r="J5" s="32">
        <f>INDEX('Mapping waste'!$D$5:$M$352,MATCH($B5,'Mapping waste'!$B$5:$B$352,0),MATCH(J$3,'Mapping waste'!$D$4:$M$4,0))*$D5</f>
        <v>0</v>
      </c>
      <c r="K5" s="32">
        <f>INDEX('Mapping waste'!$D$5:$M$352,MATCH($B5,'Mapping waste'!$B$5:$B$352,0),MATCH(K$3,'Mapping waste'!$D$4:$M$4,0))*$D5</f>
        <v>0</v>
      </c>
      <c r="L5" s="32">
        <f>INDEX('Mapping waste'!$D$5:$M$352,MATCH($B5,'Mapping waste'!$B$5:$B$352,0),MATCH(L$3,'Mapping waste'!$D$4:$M$4,0))*$D5</f>
        <v>0</v>
      </c>
      <c r="M5" s="32">
        <f>INDEX('Mapping waste'!$D$5:$M$352,MATCH($B5,'Mapping waste'!$B$5:$B$352,0),MATCH(M$3,'Mapping waste'!$D$4:$M$4,0))*$D5</f>
        <v>0</v>
      </c>
      <c r="N5" s="32">
        <f>INDEX('Mapping waste'!$D$5:$M$352,MATCH($B5,'Mapping waste'!$B$5:$B$352,0),MATCH(N$3,'Mapping waste'!$D$4:$M$4,0))*$D5</f>
        <v>121007</v>
      </c>
      <c r="O5" s="32">
        <f>INDEX('Mapping waste'!$D$5:$M$352,MATCH($B5,'Mapping waste'!$B$5:$B$352,0),MATCH(O$3,'Mapping waste'!$D$4:$M$4,0))*$D5</f>
        <v>0</v>
      </c>
      <c r="P5" s="32">
        <f>INDEX('Mapping waste'!$D$5:$M$352,MATCH($B5,'Mapping waste'!$B$5:$B$352,0),MATCH(P$3,'Mapping waste'!$D$4:$M$4,0))*$D5</f>
        <v>0</v>
      </c>
      <c r="Q5" s="32">
        <f>INDEX('Mapping waste'!$D$5:$M$352,MATCH($B5,'Mapping waste'!$B$5:$B$352,0),MATCH(Q$3,'Mapping waste'!$D$4:$M$4,0))*$D5</f>
        <v>0</v>
      </c>
    </row>
    <row r="6" spans="1:17" x14ac:dyDescent="0.45">
      <c r="A6" s="10" t="s">
        <v>16</v>
      </c>
      <c r="B6" s="10" t="s">
        <v>17</v>
      </c>
      <c r="C6" s="10" t="s">
        <v>13</v>
      </c>
      <c r="D6" s="32">
        <f>INDEX('ONS data MYE 5'!$G$6:$G$445, MATCH($B6,'ONS data MYE 5'!$B$6:$B$445,0))</f>
        <v>146130</v>
      </c>
      <c r="E6" s="32">
        <f>INDEX('ONS data MYE 5'!$H$6:$H$445, MATCH($B6,'ONS data MYE 5'!$B$6:$B$445,0))</f>
        <v>307</v>
      </c>
      <c r="F6" s="32">
        <f t="shared" ref="F6:F69" si="0">LN(E6)</f>
        <v>5.7268477475871968</v>
      </c>
      <c r="G6" s="32">
        <f t="shared" ref="G6:G69" si="1">F6*F6</f>
        <v>32.796785124044547</v>
      </c>
      <c r="H6" s="32">
        <f>INDEX('Mapping waste'!$D$5:$M$352,MATCH($B6,'Mapping waste'!$B$5:$B$352,0),MATCH(H$3,'Mapping waste'!$D$4:$M$4,0))*$D6</f>
        <v>0</v>
      </c>
      <c r="I6" s="32">
        <f>INDEX('Mapping waste'!$D$5:$M$352,MATCH($B6,'Mapping waste'!$B$5:$B$352,0),MATCH(I$3,'Mapping waste'!$D$4:$M$4,0))*$D6</f>
        <v>0</v>
      </c>
      <c r="J6" s="32">
        <f>INDEX('Mapping waste'!$D$5:$M$352,MATCH($B6,'Mapping waste'!$B$5:$B$352,0),MATCH(J$3,'Mapping waste'!$D$4:$M$4,0))*$D6</f>
        <v>0</v>
      </c>
      <c r="K6" s="32">
        <f>INDEX('Mapping waste'!$D$5:$M$352,MATCH($B6,'Mapping waste'!$B$5:$B$352,0),MATCH(K$3,'Mapping waste'!$D$4:$M$4,0))*$D6</f>
        <v>0</v>
      </c>
      <c r="L6" s="32">
        <f>INDEX('Mapping waste'!$D$5:$M$352,MATCH($B6,'Mapping waste'!$B$5:$B$352,0),MATCH(L$3,'Mapping waste'!$D$4:$M$4,0))*$D6</f>
        <v>0</v>
      </c>
      <c r="M6" s="32">
        <f>INDEX('Mapping waste'!$D$5:$M$352,MATCH($B6,'Mapping waste'!$B$5:$B$352,0),MATCH(M$3,'Mapping waste'!$D$4:$M$4,0))*$D6</f>
        <v>0</v>
      </c>
      <c r="N6" s="32">
        <f>INDEX('Mapping waste'!$D$5:$M$352,MATCH($B6,'Mapping waste'!$B$5:$B$352,0),MATCH(N$3,'Mapping waste'!$D$4:$M$4,0))*$D6</f>
        <v>146130</v>
      </c>
      <c r="O6" s="32">
        <f>INDEX('Mapping waste'!$D$5:$M$352,MATCH($B6,'Mapping waste'!$B$5:$B$352,0),MATCH(O$3,'Mapping waste'!$D$4:$M$4,0))*$D6</f>
        <v>0</v>
      </c>
      <c r="P6" s="32">
        <f>INDEX('Mapping waste'!$D$5:$M$352,MATCH($B6,'Mapping waste'!$B$5:$B$352,0),MATCH(P$3,'Mapping waste'!$D$4:$M$4,0))*$D6</f>
        <v>0</v>
      </c>
      <c r="Q6" s="32">
        <f>INDEX('Mapping waste'!$D$5:$M$352,MATCH($B6,'Mapping waste'!$B$5:$B$352,0),MATCH(Q$3,'Mapping waste'!$D$4:$M$4,0))*$D6</f>
        <v>0</v>
      </c>
    </row>
    <row r="7" spans="1:17" x14ac:dyDescent="0.45">
      <c r="A7" s="10" t="s">
        <v>18</v>
      </c>
      <c r="B7" s="10" t="s">
        <v>19</v>
      </c>
      <c r="C7" s="10" t="s">
        <v>13</v>
      </c>
      <c r="D7" s="32">
        <f>INDEX('ONS data MYE 5'!$G$6:$G$445, MATCH($B7,'ONS data MYE 5'!$B$6:$B$445,0))</f>
        <v>87285</v>
      </c>
      <c r="E7" s="32">
        <f>INDEX('ONS data MYE 5'!$H$6:$H$445, MATCH($B7,'ONS data MYE 5'!$B$6:$B$445,0))</f>
        <v>3361</v>
      </c>
      <c r="F7" s="32">
        <f t="shared" si="0"/>
        <v>8.1199938277251054</v>
      </c>
      <c r="G7" s="32">
        <f t="shared" si="1"/>
        <v>65.934299762293804</v>
      </c>
      <c r="H7" s="32">
        <f>INDEX('Mapping waste'!$D$5:$M$352,MATCH($B7,'Mapping waste'!$B$5:$B$352,0),MATCH(H$3,'Mapping waste'!$D$4:$M$4,0))*$D7</f>
        <v>1745.7</v>
      </c>
      <c r="I7" s="32">
        <f>INDEX('Mapping waste'!$D$5:$M$352,MATCH($B7,'Mapping waste'!$B$5:$B$352,0),MATCH(I$3,'Mapping waste'!$D$4:$M$4,0))*$D7</f>
        <v>0</v>
      </c>
      <c r="J7" s="32">
        <f>INDEX('Mapping waste'!$D$5:$M$352,MATCH($B7,'Mapping waste'!$B$5:$B$352,0),MATCH(J$3,'Mapping waste'!$D$4:$M$4,0))*$D7</f>
        <v>0</v>
      </c>
      <c r="K7" s="32">
        <f>INDEX('Mapping waste'!$D$5:$M$352,MATCH($B7,'Mapping waste'!$B$5:$B$352,0),MATCH(K$3,'Mapping waste'!$D$4:$M$4,0))*$D7</f>
        <v>0</v>
      </c>
      <c r="L7" s="32">
        <f>INDEX('Mapping waste'!$D$5:$M$352,MATCH($B7,'Mapping waste'!$B$5:$B$352,0),MATCH(L$3,'Mapping waste'!$D$4:$M$4,0))*$D7</f>
        <v>0</v>
      </c>
      <c r="M7" s="32">
        <f>INDEX('Mapping waste'!$D$5:$M$352,MATCH($B7,'Mapping waste'!$B$5:$B$352,0),MATCH(M$3,'Mapping waste'!$D$4:$M$4,0))*$D7</f>
        <v>0</v>
      </c>
      <c r="N7" s="32">
        <f>INDEX('Mapping waste'!$D$5:$M$352,MATCH($B7,'Mapping waste'!$B$5:$B$352,0),MATCH(N$3,'Mapping waste'!$D$4:$M$4,0))*$D7</f>
        <v>85539.3</v>
      </c>
      <c r="O7" s="32">
        <f>INDEX('Mapping waste'!$D$5:$M$352,MATCH($B7,'Mapping waste'!$B$5:$B$352,0),MATCH(O$3,'Mapping waste'!$D$4:$M$4,0))*$D7</f>
        <v>0</v>
      </c>
      <c r="P7" s="32">
        <f>INDEX('Mapping waste'!$D$5:$M$352,MATCH($B7,'Mapping waste'!$B$5:$B$352,0),MATCH(P$3,'Mapping waste'!$D$4:$M$4,0))*$D7</f>
        <v>0</v>
      </c>
      <c r="Q7" s="32">
        <f>INDEX('Mapping waste'!$D$5:$M$352,MATCH($B7,'Mapping waste'!$B$5:$B$352,0),MATCH(Q$3,'Mapping waste'!$D$4:$M$4,0))*$D7</f>
        <v>0</v>
      </c>
    </row>
    <row r="8" spans="1:17" x14ac:dyDescent="0.45">
      <c r="A8" s="10" t="s">
        <v>27</v>
      </c>
      <c r="B8" s="10" t="s">
        <v>28</v>
      </c>
      <c r="C8" s="10" t="s">
        <v>13</v>
      </c>
      <c r="D8" s="32">
        <f>INDEX('ONS data MYE 5'!$G$6:$G$445, MATCH($B8,'ONS data MYE 5'!$B$6:$B$445,0))</f>
        <v>215914</v>
      </c>
      <c r="E8" s="32">
        <f>INDEX('ONS data MYE 5'!$H$6:$H$445, MATCH($B8,'ONS data MYE 5'!$B$6:$B$445,0))</f>
        <v>4980</v>
      </c>
      <c r="F8" s="32">
        <f t="shared" si="0"/>
        <v>8.5131851700186978</v>
      </c>
      <c r="G8" s="32">
        <f t="shared" si="1"/>
        <v>72.47432173902628</v>
      </c>
      <c r="H8" s="32">
        <f>INDEX('Mapping waste'!$D$5:$M$352,MATCH($B8,'Mapping waste'!$B$5:$B$352,0),MATCH(H$3,'Mapping waste'!$D$4:$M$4,0))*$D8</f>
        <v>0</v>
      </c>
      <c r="I8" s="32">
        <f>INDEX('Mapping waste'!$D$5:$M$352,MATCH($B8,'Mapping waste'!$B$5:$B$352,0),MATCH(I$3,'Mapping waste'!$D$4:$M$4,0))*$D8</f>
        <v>0</v>
      </c>
      <c r="J8" s="32">
        <f>INDEX('Mapping waste'!$D$5:$M$352,MATCH($B8,'Mapping waste'!$B$5:$B$352,0),MATCH(J$3,'Mapping waste'!$D$4:$M$4,0))*$D8</f>
        <v>0</v>
      </c>
      <c r="K8" s="32">
        <f>INDEX('Mapping waste'!$D$5:$M$352,MATCH($B8,'Mapping waste'!$B$5:$B$352,0),MATCH(K$3,'Mapping waste'!$D$4:$M$4,0))*$D8</f>
        <v>0</v>
      </c>
      <c r="L8" s="32">
        <f>INDEX('Mapping waste'!$D$5:$M$352,MATCH($B8,'Mapping waste'!$B$5:$B$352,0),MATCH(L$3,'Mapping waste'!$D$4:$M$4,0))*$D8</f>
        <v>0</v>
      </c>
      <c r="M8" s="32">
        <f>INDEX('Mapping waste'!$D$5:$M$352,MATCH($B8,'Mapping waste'!$B$5:$B$352,0),MATCH(M$3,'Mapping waste'!$D$4:$M$4,0))*$D8</f>
        <v>0</v>
      </c>
      <c r="N8" s="32">
        <f>INDEX('Mapping waste'!$D$5:$M$352,MATCH($B8,'Mapping waste'!$B$5:$B$352,0),MATCH(N$3,'Mapping waste'!$D$4:$M$4,0))*$D8</f>
        <v>215914</v>
      </c>
      <c r="O8" s="32">
        <f>INDEX('Mapping waste'!$D$5:$M$352,MATCH($B8,'Mapping waste'!$B$5:$B$352,0),MATCH(O$3,'Mapping waste'!$D$4:$M$4,0))*$D8</f>
        <v>0</v>
      </c>
      <c r="P8" s="32">
        <f>INDEX('Mapping waste'!$D$5:$M$352,MATCH($B8,'Mapping waste'!$B$5:$B$352,0),MATCH(P$3,'Mapping waste'!$D$4:$M$4,0))*$D8</f>
        <v>0</v>
      </c>
      <c r="Q8" s="32">
        <f>INDEX('Mapping waste'!$D$5:$M$352,MATCH($B8,'Mapping waste'!$B$5:$B$352,0),MATCH(Q$3,'Mapping waste'!$D$4:$M$4,0))*$D8</f>
        <v>0</v>
      </c>
    </row>
    <row r="9" spans="1:17" x14ac:dyDescent="0.45">
      <c r="A9" s="10" t="s">
        <v>32</v>
      </c>
      <c r="B9" s="10" t="s">
        <v>33</v>
      </c>
      <c r="C9" s="10" t="s">
        <v>13</v>
      </c>
      <c r="D9" s="32">
        <f>INDEX('ONS data MYE 5'!$G$6:$G$445, MATCH($B9,'ONS data MYE 5'!$B$6:$B$445,0))</f>
        <v>129923</v>
      </c>
      <c r="E9" s="32">
        <f>INDEX('ONS data MYE 5'!$H$6:$H$445, MATCH($B9,'ONS data MYE 5'!$B$6:$B$445,0))</f>
        <v>383</v>
      </c>
      <c r="F9" s="32">
        <f t="shared" si="0"/>
        <v>5.9480349891806457</v>
      </c>
      <c r="G9" s="32">
        <f t="shared" si="1"/>
        <v>35.379120232517202</v>
      </c>
      <c r="H9" s="32">
        <f>INDEX('Mapping waste'!$D$5:$M$352,MATCH($B9,'Mapping waste'!$B$5:$B$352,0),MATCH(H$3,'Mapping waste'!$D$4:$M$4,0))*$D9</f>
        <v>0</v>
      </c>
      <c r="I9" s="32">
        <f>INDEX('Mapping waste'!$D$5:$M$352,MATCH($B9,'Mapping waste'!$B$5:$B$352,0),MATCH(I$3,'Mapping waste'!$D$4:$M$4,0))*$D9</f>
        <v>0</v>
      </c>
      <c r="J9" s="32">
        <f>INDEX('Mapping waste'!$D$5:$M$352,MATCH($B9,'Mapping waste'!$B$5:$B$352,0),MATCH(J$3,'Mapping waste'!$D$4:$M$4,0))*$D9</f>
        <v>0</v>
      </c>
      <c r="K9" s="32">
        <f>INDEX('Mapping waste'!$D$5:$M$352,MATCH($B9,'Mapping waste'!$B$5:$B$352,0),MATCH(K$3,'Mapping waste'!$D$4:$M$4,0))*$D9</f>
        <v>0</v>
      </c>
      <c r="L9" s="32">
        <f>INDEX('Mapping waste'!$D$5:$M$352,MATCH($B9,'Mapping waste'!$B$5:$B$352,0),MATCH(L$3,'Mapping waste'!$D$4:$M$4,0))*$D9</f>
        <v>0</v>
      </c>
      <c r="M9" s="32">
        <f>INDEX('Mapping waste'!$D$5:$M$352,MATCH($B9,'Mapping waste'!$B$5:$B$352,0),MATCH(M$3,'Mapping waste'!$D$4:$M$4,0))*$D9</f>
        <v>0</v>
      </c>
      <c r="N9" s="32">
        <f>INDEX('Mapping waste'!$D$5:$M$352,MATCH($B9,'Mapping waste'!$B$5:$B$352,0),MATCH(N$3,'Mapping waste'!$D$4:$M$4,0))*$D9</f>
        <v>129923</v>
      </c>
      <c r="O9" s="32">
        <f>INDEX('Mapping waste'!$D$5:$M$352,MATCH($B9,'Mapping waste'!$B$5:$B$352,0),MATCH(O$3,'Mapping waste'!$D$4:$M$4,0))*$D9</f>
        <v>0</v>
      </c>
      <c r="P9" s="32">
        <f>INDEX('Mapping waste'!$D$5:$M$352,MATCH($B9,'Mapping waste'!$B$5:$B$352,0),MATCH(P$3,'Mapping waste'!$D$4:$M$4,0))*$D9</f>
        <v>0</v>
      </c>
      <c r="Q9" s="32">
        <f>INDEX('Mapping waste'!$D$5:$M$352,MATCH($B9,'Mapping waste'!$B$5:$B$352,0),MATCH(Q$3,'Mapping waste'!$D$4:$M$4,0))*$D9</f>
        <v>0</v>
      </c>
    </row>
    <row r="10" spans="1:17" x14ac:dyDescent="0.45">
      <c r="A10" s="10" t="s">
        <v>34</v>
      </c>
      <c r="B10" s="10" t="s">
        <v>35</v>
      </c>
      <c r="C10" s="10" t="s">
        <v>13</v>
      </c>
      <c r="D10" s="32">
        <f>INDEX('ONS data MYE 5'!$G$6:$G$445, MATCH($B10,'ONS data MYE 5'!$B$6:$B$445,0))</f>
        <v>85867</v>
      </c>
      <c r="E10" s="32">
        <f>INDEX('ONS data MYE 5'!$H$6:$H$445, MATCH($B10,'ONS data MYE 5'!$B$6:$B$445,0))</f>
        <v>2812</v>
      </c>
      <c r="F10" s="32">
        <f t="shared" si="0"/>
        <v>7.9416512529305558</v>
      </c>
      <c r="G10" s="32">
        <f t="shared" si="1"/>
        <v>63.069824623173467</v>
      </c>
      <c r="H10" s="32">
        <f>INDEX('Mapping waste'!$D$5:$M$352,MATCH($B10,'Mapping waste'!$B$5:$B$352,0),MATCH(H$3,'Mapping waste'!$D$4:$M$4,0))*$D10</f>
        <v>0</v>
      </c>
      <c r="I10" s="32">
        <f>INDEX('Mapping waste'!$D$5:$M$352,MATCH($B10,'Mapping waste'!$B$5:$B$352,0),MATCH(I$3,'Mapping waste'!$D$4:$M$4,0))*$D10</f>
        <v>0</v>
      </c>
      <c r="J10" s="32">
        <f>INDEX('Mapping waste'!$D$5:$M$352,MATCH($B10,'Mapping waste'!$B$5:$B$352,0),MATCH(J$3,'Mapping waste'!$D$4:$M$4,0))*$D10</f>
        <v>0</v>
      </c>
      <c r="K10" s="32">
        <f>INDEX('Mapping waste'!$D$5:$M$352,MATCH($B10,'Mapping waste'!$B$5:$B$352,0),MATCH(K$3,'Mapping waste'!$D$4:$M$4,0))*$D10</f>
        <v>0</v>
      </c>
      <c r="L10" s="32">
        <f>INDEX('Mapping waste'!$D$5:$M$352,MATCH($B10,'Mapping waste'!$B$5:$B$352,0),MATCH(L$3,'Mapping waste'!$D$4:$M$4,0))*$D10</f>
        <v>0</v>
      </c>
      <c r="M10" s="32">
        <f>INDEX('Mapping waste'!$D$5:$M$352,MATCH($B10,'Mapping waste'!$B$5:$B$352,0),MATCH(M$3,'Mapping waste'!$D$4:$M$4,0))*$D10</f>
        <v>0</v>
      </c>
      <c r="N10" s="32">
        <f>INDEX('Mapping waste'!$D$5:$M$352,MATCH($B10,'Mapping waste'!$B$5:$B$352,0),MATCH(N$3,'Mapping waste'!$D$4:$M$4,0))*$D10</f>
        <v>85867</v>
      </c>
      <c r="O10" s="32">
        <f>INDEX('Mapping waste'!$D$5:$M$352,MATCH($B10,'Mapping waste'!$B$5:$B$352,0),MATCH(O$3,'Mapping waste'!$D$4:$M$4,0))*$D10</f>
        <v>0</v>
      </c>
      <c r="P10" s="32">
        <f>INDEX('Mapping waste'!$D$5:$M$352,MATCH($B10,'Mapping waste'!$B$5:$B$352,0),MATCH(P$3,'Mapping waste'!$D$4:$M$4,0))*$D10</f>
        <v>0</v>
      </c>
      <c r="Q10" s="32">
        <f>INDEX('Mapping waste'!$D$5:$M$352,MATCH($B10,'Mapping waste'!$B$5:$B$352,0),MATCH(Q$3,'Mapping waste'!$D$4:$M$4,0))*$D10</f>
        <v>0</v>
      </c>
    </row>
    <row r="11" spans="1:17" x14ac:dyDescent="0.45">
      <c r="A11" s="10" t="s">
        <v>36</v>
      </c>
      <c r="B11" s="10" t="s">
        <v>37</v>
      </c>
      <c r="C11" s="10" t="s">
        <v>13</v>
      </c>
      <c r="D11" s="32">
        <f>INDEX('ONS data MYE 5'!$G$6:$G$445, MATCH($B11,'ONS data MYE 5'!$B$6:$B$445,0))</f>
        <v>143353</v>
      </c>
      <c r="E11" s="32">
        <f>INDEX('ONS data MYE 5'!$H$6:$H$445, MATCH($B11,'ONS data MYE 5'!$B$6:$B$445,0))</f>
        <v>424</v>
      </c>
      <c r="F11" s="32">
        <f t="shared" si="0"/>
        <v>6.0497334552319577</v>
      </c>
      <c r="G11" s="32">
        <f t="shared" si="1"/>
        <v>36.599274879352805</v>
      </c>
      <c r="H11" s="32">
        <f>INDEX('Mapping waste'!$D$5:$M$352,MATCH($B11,'Mapping waste'!$B$5:$B$352,0),MATCH(H$3,'Mapping waste'!$D$4:$M$4,0))*$D11</f>
        <v>143353</v>
      </c>
      <c r="I11" s="32">
        <f>INDEX('Mapping waste'!$D$5:$M$352,MATCH($B11,'Mapping waste'!$B$5:$B$352,0),MATCH(I$3,'Mapping waste'!$D$4:$M$4,0))*$D11</f>
        <v>0</v>
      </c>
      <c r="J11" s="32">
        <f>INDEX('Mapping waste'!$D$5:$M$352,MATCH($B11,'Mapping waste'!$B$5:$B$352,0),MATCH(J$3,'Mapping waste'!$D$4:$M$4,0))*$D11</f>
        <v>0</v>
      </c>
      <c r="K11" s="32">
        <f>INDEX('Mapping waste'!$D$5:$M$352,MATCH($B11,'Mapping waste'!$B$5:$B$352,0),MATCH(K$3,'Mapping waste'!$D$4:$M$4,0))*$D11</f>
        <v>0</v>
      </c>
      <c r="L11" s="32">
        <f>INDEX('Mapping waste'!$D$5:$M$352,MATCH($B11,'Mapping waste'!$B$5:$B$352,0),MATCH(L$3,'Mapping waste'!$D$4:$M$4,0))*$D11</f>
        <v>0</v>
      </c>
      <c r="M11" s="32">
        <f>INDEX('Mapping waste'!$D$5:$M$352,MATCH($B11,'Mapping waste'!$B$5:$B$352,0),MATCH(M$3,'Mapping waste'!$D$4:$M$4,0))*$D11</f>
        <v>0</v>
      </c>
      <c r="N11" s="32">
        <f>INDEX('Mapping waste'!$D$5:$M$352,MATCH($B11,'Mapping waste'!$B$5:$B$352,0),MATCH(N$3,'Mapping waste'!$D$4:$M$4,0))*$D11</f>
        <v>0</v>
      </c>
      <c r="O11" s="32">
        <f>INDEX('Mapping waste'!$D$5:$M$352,MATCH($B11,'Mapping waste'!$B$5:$B$352,0),MATCH(O$3,'Mapping waste'!$D$4:$M$4,0))*$D11</f>
        <v>0</v>
      </c>
      <c r="P11" s="32">
        <f>INDEX('Mapping waste'!$D$5:$M$352,MATCH($B11,'Mapping waste'!$B$5:$B$352,0),MATCH(P$3,'Mapping waste'!$D$4:$M$4,0))*$D11</f>
        <v>0</v>
      </c>
      <c r="Q11" s="32">
        <f>INDEX('Mapping waste'!$D$5:$M$352,MATCH($B11,'Mapping waste'!$B$5:$B$352,0),MATCH(Q$3,'Mapping waste'!$D$4:$M$4,0))*$D11</f>
        <v>0</v>
      </c>
    </row>
    <row r="12" spans="1:17" x14ac:dyDescent="0.45">
      <c r="A12" s="10" t="s">
        <v>38</v>
      </c>
      <c r="B12" s="10" t="s">
        <v>39</v>
      </c>
      <c r="C12" s="10" t="s">
        <v>13</v>
      </c>
      <c r="D12" s="32">
        <f>INDEX('ONS data MYE 5'!$G$6:$G$445, MATCH($B12,'ONS data MYE 5'!$B$6:$B$445,0))</f>
        <v>86289</v>
      </c>
      <c r="E12" s="32">
        <f>INDEX('ONS data MYE 5'!$H$6:$H$445, MATCH($B12,'ONS data MYE 5'!$B$6:$B$445,0))</f>
        <v>135</v>
      </c>
      <c r="F12" s="32">
        <f t="shared" si="0"/>
        <v>4.9052747784384296</v>
      </c>
      <c r="G12" s="32">
        <f t="shared" si="1"/>
        <v>24.061720651984185</v>
      </c>
      <c r="H12" s="32">
        <f>INDEX('Mapping waste'!$D$5:$M$352,MATCH($B12,'Mapping waste'!$B$5:$B$352,0),MATCH(H$3,'Mapping waste'!$D$4:$M$4,0))*$D12</f>
        <v>56950.740000000005</v>
      </c>
      <c r="I12" s="32">
        <f>INDEX('Mapping waste'!$D$5:$M$352,MATCH($B12,'Mapping waste'!$B$5:$B$352,0),MATCH(I$3,'Mapping waste'!$D$4:$M$4,0))*$D12</f>
        <v>0</v>
      </c>
      <c r="J12" s="32">
        <f>INDEX('Mapping waste'!$D$5:$M$352,MATCH($B12,'Mapping waste'!$B$5:$B$352,0),MATCH(J$3,'Mapping waste'!$D$4:$M$4,0))*$D12</f>
        <v>0</v>
      </c>
      <c r="K12" s="32">
        <f>INDEX('Mapping waste'!$D$5:$M$352,MATCH($B12,'Mapping waste'!$B$5:$B$352,0),MATCH(K$3,'Mapping waste'!$D$4:$M$4,0))*$D12</f>
        <v>0</v>
      </c>
      <c r="L12" s="32">
        <f>INDEX('Mapping waste'!$D$5:$M$352,MATCH($B12,'Mapping waste'!$B$5:$B$352,0),MATCH(L$3,'Mapping waste'!$D$4:$M$4,0))*$D12</f>
        <v>0</v>
      </c>
      <c r="M12" s="32">
        <f>INDEX('Mapping waste'!$D$5:$M$352,MATCH($B12,'Mapping waste'!$B$5:$B$352,0),MATCH(M$3,'Mapping waste'!$D$4:$M$4,0))*$D12</f>
        <v>0</v>
      </c>
      <c r="N12" s="32">
        <f>INDEX('Mapping waste'!$D$5:$M$352,MATCH($B12,'Mapping waste'!$B$5:$B$352,0),MATCH(N$3,'Mapping waste'!$D$4:$M$4,0))*$D12</f>
        <v>29338.260000000002</v>
      </c>
      <c r="O12" s="32">
        <f>INDEX('Mapping waste'!$D$5:$M$352,MATCH($B12,'Mapping waste'!$B$5:$B$352,0),MATCH(O$3,'Mapping waste'!$D$4:$M$4,0))*$D12</f>
        <v>0</v>
      </c>
      <c r="P12" s="32">
        <f>INDEX('Mapping waste'!$D$5:$M$352,MATCH($B12,'Mapping waste'!$B$5:$B$352,0),MATCH(P$3,'Mapping waste'!$D$4:$M$4,0))*$D12</f>
        <v>0</v>
      </c>
      <c r="Q12" s="32">
        <f>INDEX('Mapping waste'!$D$5:$M$352,MATCH($B12,'Mapping waste'!$B$5:$B$352,0),MATCH(Q$3,'Mapping waste'!$D$4:$M$4,0))*$D12</f>
        <v>0</v>
      </c>
    </row>
    <row r="13" spans="1:17" x14ac:dyDescent="0.45">
      <c r="A13" s="10" t="s">
        <v>40</v>
      </c>
      <c r="B13" s="10" t="s">
        <v>41</v>
      </c>
      <c r="C13" s="10" t="s">
        <v>13</v>
      </c>
      <c r="D13" s="32">
        <f>INDEX('ONS data MYE 5'!$G$6:$G$445, MATCH($B13,'ONS data MYE 5'!$B$6:$B$445,0))</f>
        <v>152445</v>
      </c>
      <c r="E13" s="32">
        <f>INDEX('ONS data MYE 5'!$H$6:$H$445, MATCH($B13,'ONS data MYE 5'!$B$6:$B$445,0))</f>
        <v>717</v>
      </c>
      <c r="F13" s="32">
        <f t="shared" si="0"/>
        <v>6.5750758405996201</v>
      </c>
      <c r="G13" s="32">
        <f t="shared" si="1"/>
        <v>43.231622309636805</v>
      </c>
      <c r="H13" s="32">
        <f>INDEX('Mapping waste'!$D$5:$M$352,MATCH($B13,'Mapping waste'!$B$5:$B$352,0),MATCH(H$3,'Mapping waste'!$D$4:$M$4,0))*$D13</f>
        <v>0</v>
      </c>
      <c r="I13" s="32">
        <f>INDEX('Mapping waste'!$D$5:$M$352,MATCH($B13,'Mapping waste'!$B$5:$B$352,0),MATCH(I$3,'Mapping waste'!$D$4:$M$4,0))*$D13</f>
        <v>0</v>
      </c>
      <c r="J13" s="32">
        <f>INDEX('Mapping waste'!$D$5:$M$352,MATCH($B13,'Mapping waste'!$B$5:$B$352,0),MATCH(J$3,'Mapping waste'!$D$4:$M$4,0))*$D13</f>
        <v>0</v>
      </c>
      <c r="K13" s="32">
        <f>INDEX('Mapping waste'!$D$5:$M$352,MATCH($B13,'Mapping waste'!$B$5:$B$352,0),MATCH(K$3,'Mapping waste'!$D$4:$M$4,0))*$D13</f>
        <v>0</v>
      </c>
      <c r="L13" s="32">
        <f>INDEX('Mapping waste'!$D$5:$M$352,MATCH($B13,'Mapping waste'!$B$5:$B$352,0),MATCH(L$3,'Mapping waste'!$D$4:$M$4,0))*$D13</f>
        <v>0</v>
      </c>
      <c r="M13" s="32">
        <f>INDEX('Mapping waste'!$D$5:$M$352,MATCH($B13,'Mapping waste'!$B$5:$B$352,0),MATCH(M$3,'Mapping waste'!$D$4:$M$4,0))*$D13</f>
        <v>0</v>
      </c>
      <c r="N13" s="32">
        <f>INDEX('Mapping waste'!$D$5:$M$352,MATCH($B13,'Mapping waste'!$B$5:$B$352,0),MATCH(N$3,'Mapping waste'!$D$4:$M$4,0))*$D13</f>
        <v>152445</v>
      </c>
      <c r="O13" s="32">
        <f>INDEX('Mapping waste'!$D$5:$M$352,MATCH($B13,'Mapping waste'!$B$5:$B$352,0),MATCH(O$3,'Mapping waste'!$D$4:$M$4,0))*$D13</f>
        <v>0</v>
      </c>
      <c r="P13" s="32">
        <f>INDEX('Mapping waste'!$D$5:$M$352,MATCH($B13,'Mapping waste'!$B$5:$B$352,0),MATCH(P$3,'Mapping waste'!$D$4:$M$4,0))*$D13</f>
        <v>0</v>
      </c>
      <c r="Q13" s="32">
        <f>INDEX('Mapping waste'!$D$5:$M$352,MATCH($B13,'Mapping waste'!$B$5:$B$352,0),MATCH(Q$3,'Mapping waste'!$D$4:$M$4,0))*$D13</f>
        <v>0</v>
      </c>
    </row>
    <row r="14" spans="1:17" x14ac:dyDescent="0.45">
      <c r="A14" s="10" t="s">
        <v>42</v>
      </c>
      <c r="B14" s="10" t="s">
        <v>43</v>
      </c>
      <c r="C14" s="10" t="s">
        <v>13</v>
      </c>
      <c r="D14" s="32">
        <f>INDEX('ONS data MYE 5'!$G$6:$G$445, MATCH($B14,'ONS data MYE 5'!$B$6:$B$445,0))</f>
        <v>103705</v>
      </c>
      <c r="E14" s="32">
        <f>INDEX('ONS data MYE 5'!$H$6:$H$445, MATCH($B14,'ONS data MYE 5'!$B$6:$B$445,0))</f>
        <v>1025</v>
      </c>
      <c r="F14" s="32">
        <f t="shared" si="0"/>
        <v>6.932447891572509</v>
      </c>
      <c r="G14" s="32">
        <f t="shared" si="1"/>
        <v>48.058833769368128</v>
      </c>
      <c r="H14" s="32">
        <f>INDEX('Mapping waste'!$D$5:$M$352,MATCH($B14,'Mapping waste'!$B$5:$B$352,0),MATCH(H$3,'Mapping waste'!$D$4:$M$4,0))*$D14</f>
        <v>0</v>
      </c>
      <c r="I14" s="32">
        <f>INDEX('Mapping waste'!$D$5:$M$352,MATCH($B14,'Mapping waste'!$B$5:$B$352,0),MATCH(I$3,'Mapping waste'!$D$4:$M$4,0))*$D14</f>
        <v>0</v>
      </c>
      <c r="J14" s="32">
        <f>INDEX('Mapping waste'!$D$5:$M$352,MATCH($B14,'Mapping waste'!$B$5:$B$352,0),MATCH(J$3,'Mapping waste'!$D$4:$M$4,0))*$D14</f>
        <v>0</v>
      </c>
      <c r="K14" s="32">
        <f>INDEX('Mapping waste'!$D$5:$M$352,MATCH($B14,'Mapping waste'!$B$5:$B$352,0),MATCH(K$3,'Mapping waste'!$D$4:$M$4,0))*$D14</f>
        <v>0</v>
      </c>
      <c r="L14" s="32">
        <f>INDEX('Mapping waste'!$D$5:$M$352,MATCH($B14,'Mapping waste'!$B$5:$B$352,0),MATCH(L$3,'Mapping waste'!$D$4:$M$4,0))*$D14</f>
        <v>0</v>
      </c>
      <c r="M14" s="32">
        <f>INDEX('Mapping waste'!$D$5:$M$352,MATCH($B14,'Mapping waste'!$B$5:$B$352,0),MATCH(M$3,'Mapping waste'!$D$4:$M$4,0))*$D14</f>
        <v>0</v>
      </c>
      <c r="N14" s="32">
        <f>INDEX('Mapping waste'!$D$5:$M$352,MATCH($B14,'Mapping waste'!$B$5:$B$352,0),MATCH(N$3,'Mapping waste'!$D$4:$M$4,0))*$D14</f>
        <v>103705</v>
      </c>
      <c r="O14" s="32">
        <f>INDEX('Mapping waste'!$D$5:$M$352,MATCH($B14,'Mapping waste'!$B$5:$B$352,0),MATCH(O$3,'Mapping waste'!$D$4:$M$4,0))*$D14</f>
        <v>0</v>
      </c>
      <c r="P14" s="32">
        <f>INDEX('Mapping waste'!$D$5:$M$352,MATCH($B14,'Mapping waste'!$B$5:$B$352,0),MATCH(P$3,'Mapping waste'!$D$4:$M$4,0))*$D14</f>
        <v>0</v>
      </c>
      <c r="Q14" s="32">
        <f>INDEX('Mapping waste'!$D$5:$M$352,MATCH($B14,'Mapping waste'!$B$5:$B$352,0),MATCH(Q$3,'Mapping waste'!$D$4:$M$4,0))*$D14</f>
        <v>0</v>
      </c>
    </row>
    <row r="15" spans="1:17" x14ac:dyDescent="0.45">
      <c r="A15" s="10" t="s">
        <v>44</v>
      </c>
      <c r="B15" s="10" t="s">
        <v>45</v>
      </c>
      <c r="C15" s="10" t="s">
        <v>13</v>
      </c>
      <c r="D15" s="32">
        <f>INDEX('ONS data MYE 5'!$G$6:$G$445, MATCH($B15,'ONS data MYE 5'!$B$6:$B$445,0))</f>
        <v>132655</v>
      </c>
      <c r="E15" s="32">
        <f>INDEX('ONS data MYE 5'!$H$6:$H$445, MATCH($B15,'ONS data MYE 5'!$B$6:$B$445,0))</f>
        <v>353</v>
      </c>
      <c r="F15" s="32">
        <f t="shared" si="0"/>
        <v>5.8664680569332965</v>
      </c>
      <c r="G15" s="32">
        <f t="shared" si="1"/>
        <v>34.415447463018729</v>
      </c>
      <c r="H15" s="32">
        <f>INDEX('Mapping waste'!$D$5:$M$352,MATCH($B15,'Mapping waste'!$B$5:$B$352,0),MATCH(H$3,'Mapping waste'!$D$4:$M$4,0))*$D15</f>
        <v>108777.09999999999</v>
      </c>
      <c r="I15" s="32">
        <f>INDEX('Mapping waste'!$D$5:$M$352,MATCH($B15,'Mapping waste'!$B$5:$B$352,0),MATCH(I$3,'Mapping waste'!$D$4:$M$4,0))*$D15</f>
        <v>0</v>
      </c>
      <c r="J15" s="32">
        <f>INDEX('Mapping waste'!$D$5:$M$352,MATCH($B15,'Mapping waste'!$B$5:$B$352,0),MATCH(J$3,'Mapping waste'!$D$4:$M$4,0))*$D15</f>
        <v>0</v>
      </c>
      <c r="K15" s="32">
        <f>INDEX('Mapping waste'!$D$5:$M$352,MATCH($B15,'Mapping waste'!$B$5:$B$352,0),MATCH(K$3,'Mapping waste'!$D$4:$M$4,0))*$D15</f>
        <v>0</v>
      </c>
      <c r="L15" s="32">
        <f>INDEX('Mapping waste'!$D$5:$M$352,MATCH($B15,'Mapping waste'!$B$5:$B$352,0),MATCH(L$3,'Mapping waste'!$D$4:$M$4,0))*$D15</f>
        <v>0</v>
      </c>
      <c r="M15" s="32">
        <f>INDEX('Mapping waste'!$D$5:$M$352,MATCH($B15,'Mapping waste'!$B$5:$B$352,0),MATCH(M$3,'Mapping waste'!$D$4:$M$4,0))*$D15</f>
        <v>0</v>
      </c>
      <c r="N15" s="32">
        <f>INDEX('Mapping waste'!$D$5:$M$352,MATCH($B15,'Mapping waste'!$B$5:$B$352,0),MATCH(N$3,'Mapping waste'!$D$4:$M$4,0))*$D15</f>
        <v>23877.899999999998</v>
      </c>
      <c r="O15" s="32">
        <f>INDEX('Mapping waste'!$D$5:$M$352,MATCH($B15,'Mapping waste'!$B$5:$B$352,0),MATCH(O$3,'Mapping waste'!$D$4:$M$4,0))*$D15</f>
        <v>0</v>
      </c>
      <c r="P15" s="32">
        <f>INDEX('Mapping waste'!$D$5:$M$352,MATCH($B15,'Mapping waste'!$B$5:$B$352,0),MATCH(P$3,'Mapping waste'!$D$4:$M$4,0))*$D15</f>
        <v>0</v>
      </c>
      <c r="Q15" s="32">
        <f>INDEX('Mapping waste'!$D$5:$M$352,MATCH($B15,'Mapping waste'!$B$5:$B$352,0),MATCH(Q$3,'Mapping waste'!$D$4:$M$4,0))*$D15</f>
        <v>0</v>
      </c>
    </row>
    <row r="16" spans="1:17" x14ac:dyDescent="0.45">
      <c r="A16" s="10" t="s">
        <v>46</v>
      </c>
      <c r="B16" s="10" t="s">
        <v>47</v>
      </c>
      <c r="C16" s="10" t="s">
        <v>13</v>
      </c>
      <c r="D16" s="32">
        <f>INDEX('ONS data MYE 5'!$G$6:$G$445, MATCH($B16,'ONS data MYE 5'!$B$6:$B$445,0))</f>
        <v>92676</v>
      </c>
      <c r="E16" s="32">
        <f>INDEX('ONS data MYE 5'!$H$6:$H$445, MATCH($B16,'ONS data MYE 5'!$B$6:$B$445,0))</f>
        <v>1043</v>
      </c>
      <c r="F16" s="32">
        <f t="shared" si="0"/>
        <v>6.9498564550007726</v>
      </c>
      <c r="G16" s="32">
        <f t="shared" si="1"/>
        <v>48.300504745115909</v>
      </c>
      <c r="H16" s="32">
        <f>INDEX('Mapping waste'!$D$5:$M$352,MATCH($B16,'Mapping waste'!$B$5:$B$352,0),MATCH(H$3,'Mapping waste'!$D$4:$M$4,0))*$D16</f>
        <v>0</v>
      </c>
      <c r="I16" s="32">
        <f>INDEX('Mapping waste'!$D$5:$M$352,MATCH($B16,'Mapping waste'!$B$5:$B$352,0),MATCH(I$3,'Mapping waste'!$D$4:$M$4,0))*$D16</f>
        <v>0</v>
      </c>
      <c r="J16" s="32">
        <f>INDEX('Mapping waste'!$D$5:$M$352,MATCH($B16,'Mapping waste'!$B$5:$B$352,0),MATCH(J$3,'Mapping waste'!$D$4:$M$4,0))*$D16</f>
        <v>0</v>
      </c>
      <c r="K16" s="32">
        <f>INDEX('Mapping waste'!$D$5:$M$352,MATCH($B16,'Mapping waste'!$B$5:$B$352,0),MATCH(K$3,'Mapping waste'!$D$4:$M$4,0))*$D16</f>
        <v>0</v>
      </c>
      <c r="L16" s="32">
        <f>INDEX('Mapping waste'!$D$5:$M$352,MATCH($B16,'Mapping waste'!$B$5:$B$352,0),MATCH(L$3,'Mapping waste'!$D$4:$M$4,0))*$D16</f>
        <v>0</v>
      </c>
      <c r="M16" s="32">
        <f>INDEX('Mapping waste'!$D$5:$M$352,MATCH($B16,'Mapping waste'!$B$5:$B$352,0),MATCH(M$3,'Mapping waste'!$D$4:$M$4,0))*$D16</f>
        <v>0</v>
      </c>
      <c r="N16" s="32">
        <f>INDEX('Mapping waste'!$D$5:$M$352,MATCH($B16,'Mapping waste'!$B$5:$B$352,0),MATCH(N$3,'Mapping waste'!$D$4:$M$4,0))*$D16</f>
        <v>92676</v>
      </c>
      <c r="O16" s="32">
        <f>INDEX('Mapping waste'!$D$5:$M$352,MATCH($B16,'Mapping waste'!$B$5:$B$352,0),MATCH(O$3,'Mapping waste'!$D$4:$M$4,0))*$D16</f>
        <v>0</v>
      </c>
      <c r="P16" s="32">
        <f>INDEX('Mapping waste'!$D$5:$M$352,MATCH($B16,'Mapping waste'!$B$5:$B$352,0),MATCH(P$3,'Mapping waste'!$D$4:$M$4,0))*$D16</f>
        <v>0</v>
      </c>
      <c r="Q16" s="32">
        <f>INDEX('Mapping waste'!$D$5:$M$352,MATCH($B16,'Mapping waste'!$B$5:$B$352,0),MATCH(Q$3,'Mapping waste'!$D$4:$M$4,0))*$D16</f>
        <v>0</v>
      </c>
    </row>
    <row r="17" spans="1:17" x14ac:dyDescent="0.45">
      <c r="A17" s="10" t="s">
        <v>48</v>
      </c>
      <c r="B17" s="10" t="s">
        <v>49</v>
      </c>
      <c r="C17" s="10" t="s">
        <v>13</v>
      </c>
      <c r="D17" s="32">
        <f>INDEX('ONS data MYE 5'!$G$6:$G$445, MATCH($B17,'ONS data MYE 5'!$B$6:$B$445,0))</f>
        <v>96577</v>
      </c>
      <c r="E17" s="32">
        <f>INDEX('ONS data MYE 5'!$H$6:$H$445, MATCH($B17,'ONS data MYE 5'!$B$6:$B$445,0))</f>
        <v>4507</v>
      </c>
      <c r="F17" s="32">
        <f t="shared" si="0"/>
        <v>8.4133870226906478</v>
      </c>
      <c r="G17" s="32">
        <f t="shared" si="1"/>
        <v>70.785081193579401</v>
      </c>
      <c r="H17" s="32">
        <f>INDEX('Mapping waste'!$D$5:$M$352,MATCH($B17,'Mapping waste'!$B$5:$B$352,0),MATCH(H$3,'Mapping waste'!$D$4:$M$4,0))*$D17</f>
        <v>0</v>
      </c>
      <c r="I17" s="32">
        <f>INDEX('Mapping waste'!$D$5:$M$352,MATCH($B17,'Mapping waste'!$B$5:$B$352,0),MATCH(I$3,'Mapping waste'!$D$4:$M$4,0))*$D17</f>
        <v>0</v>
      </c>
      <c r="J17" s="32">
        <f>INDEX('Mapping waste'!$D$5:$M$352,MATCH($B17,'Mapping waste'!$B$5:$B$352,0),MATCH(J$3,'Mapping waste'!$D$4:$M$4,0))*$D17</f>
        <v>0</v>
      </c>
      <c r="K17" s="32">
        <f>INDEX('Mapping waste'!$D$5:$M$352,MATCH($B17,'Mapping waste'!$B$5:$B$352,0),MATCH(K$3,'Mapping waste'!$D$4:$M$4,0))*$D17</f>
        <v>0</v>
      </c>
      <c r="L17" s="32">
        <f>INDEX('Mapping waste'!$D$5:$M$352,MATCH($B17,'Mapping waste'!$B$5:$B$352,0),MATCH(L$3,'Mapping waste'!$D$4:$M$4,0))*$D17</f>
        <v>0</v>
      </c>
      <c r="M17" s="32">
        <f>INDEX('Mapping waste'!$D$5:$M$352,MATCH($B17,'Mapping waste'!$B$5:$B$352,0),MATCH(M$3,'Mapping waste'!$D$4:$M$4,0))*$D17</f>
        <v>0</v>
      </c>
      <c r="N17" s="32">
        <f>INDEX('Mapping waste'!$D$5:$M$352,MATCH($B17,'Mapping waste'!$B$5:$B$352,0),MATCH(N$3,'Mapping waste'!$D$4:$M$4,0))*$D17</f>
        <v>96577</v>
      </c>
      <c r="O17" s="32">
        <f>INDEX('Mapping waste'!$D$5:$M$352,MATCH($B17,'Mapping waste'!$B$5:$B$352,0),MATCH(O$3,'Mapping waste'!$D$4:$M$4,0))*$D17</f>
        <v>0</v>
      </c>
      <c r="P17" s="32">
        <f>INDEX('Mapping waste'!$D$5:$M$352,MATCH($B17,'Mapping waste'!$B$5:$B$352,0),MATCH(P$3,'Mapping waste'!$D$4:$M$4,0))*$D17</f>
        <v>0</v>
      </c>
      <c r="Q17" s="32">
        <f>INDEX('Mapping waste'!$D$5:$M$352,MATCH($B17,'Mapping waste'!$B$5:$B$352,0),MATCH(Q$3,'Mapping waste'!$D$4:$M$4,0))*$D17</f>
        <v>0</v>
      </c>
    </row>
    <row r="18" spans="1:17" x14ac:dyDescent="0.45">
      <c r="A18" s="10" t="s">
        <v>82</v>
      </c>
      <c r="B18" s="10" t="s">
        <v>83</v>
      </c>
      <c r="C18" s="10" t="s">
        <v>13</v>
      </c>
      <c r="D18" s="32">
        <f>INDEX('ONS data MYE 5'!$G$6:$G$445, MATCH($B18,'ONS data MYE 5'!$B$6:$B$445,0))</f>
        <v>196735</v>
      </c>
      <c r="E18" s="32">
        <f>INDEX('ONS data MYE 5'!$H$6:$H$445, MATCH($B18,'ONS data MYE 5'!$B$6:$B$445,0))</f>
        <v>573</v>
      </c>
      <c r="F18" s="32">
        <f t="shared" si="0"/>
        <v>6.3508857167147399</v>
      </c>
      <c r="G18" s="32">
        <f t="shared" si="1"/>
        <v>40.333749386771295</v>
      </c>
      <c r="H18" s="32">
        <f>INDEX('Mapping waste'!$D$5:$M$352,MATCH($B18,'Mapping waste'!$B$5:$B$352,0),MATCH(H$3,'Mapping waste'!$D$4:$M$4,0))*$D18</f>
        <v>196735</v>
      </c>
      <c r="I18" s="32">
        <f>INDEX('Mapping waste'!$D$5:$M$352,MATCH($B18,'Mapping waste'!$B$5:$B$352,0),MATCH(I$3,'Mapping waste'!$D$4:$M$4,0))*$D18</f>
        <v>0</v>
      </c>
      <c r="J18" s="32">
        <f>INDEX('Mapping waste'!$D$5:$M$352,MATCH($B18,'Mapping waste'!$B$5:$B$352,0),MATCH(J$3,'Mapping waste'!$D$4:$M$4,0))*$D18</f>
        <v>0</v>
      </c>
      <c r="K18" s="32">
        <f>INDEX('Mapping waste'!$D$5:$M$352,MATCH($B18,'Mapping waste'!$B$5:$B$352,0),MATCH(K$3,'Mapping waste'!$D$4:$M$4,0))*$D18</f>
        <v>0</v>
      </c>
      <c r="L18" s="32">
        <f>INDEX('Mapping waste'!$D$5:$M$352,MATCH($B18,'Mapping waste'!$B$5:$B$352,0),MATCH(L$3,'Mapping waste'!$D$4:$M$4,0))*$D18</f>
        <v>0</v>
      </c>
      <c r="M18" s="32">
        <f>INDEX('Mapping waste'!$D$5:$M$352,MATCH($B18,'Mapping waste'!$B$5:$B$352,0),MATCH(M$3,'Mapping waste'!$D$4:$M$4,0))*$D18</f>
        <v>0</v>
      </c>
      <c r="N18" s="32">
        <f>INDEX('Mapping waste'!$D$5:$M$352,MATCH($B18,'Mapping waste'!$B$5:$B$352,0),MATCH(N$3,'Mapping waste'!$D$4:$M$4,0))*$D18</f>
        <v>0</v>
      </c>
      <c r="O18" s="32">
        <f>INDEX('Mapping waste'!$D$5:$M$352,MATCH($B18,'Mapping waste'!$B$5:$B$352,0),MATCH(O$3,'Mapping waste'!$D$4:$M$4,0))*$D18</f>
        <v>0</v>
      </c>
      <c r="P18" s="32">
        <f>INDEX('Mapping waste'!$D$5:$M$352,MATCH($B18,'Mapping waste'!$B$5:$B$352,0),MATCH(P$3,'Mapping waste'!$D$4:$M$4,0))*$D18</f>
        <v>0</v>
      </c>
      <c r="Q18" s="32">
        <f>INDEX('Mapping waste'!$D$5:$M$352,MATCH($B18,'Mapping waste'!$B$5:$B$352,0),MATCH(Q$3,'Mapping waste'!$D$4:$M$4,0))*$D18</f>
        <v>0</v>
      </c>
    </row>
    <row r="19" spans="1:17" x14ac:dyDescent="0.45">
      <c r="A19" s="10" t="s">
        <v>86</v>
      </c>
      <c r="B19" s="10" t="s">
        <v>87</v>
      </c>
      <c r="C19" s="10" t="s">
        <v>13</v>
      </c>
      <c r="D19" s="32">
        <f>INDEX('ONS data MYE 5'!$G$6:$G$445, MATCH($B19,'ONS data MYE 5'!$B$6:$B$445,0))</f>
        <v>168814</v>
      </c>
      <c r="E19" s="32">
        <f>INDEX('ONS data MYE 5'!$H$6:$H$445, MATCH($B19,'ONS data MYE 5'!$B$6:$B$445,0))</f>
        <v>354</v>
      </c>
      <c r="F19" s="32">
        <f t="shared" si="0"/>
        <v>5.8692969131337742</v>
      </c>
      <c r="G19" s="32">
        <f t="shared" si="1"/>
        <v>34.448646254521648</v>
      </c>
      <c r="H19" s="32">
        <f>INDEX('Mapping waste'!$D$5:$M$352,MATCH($B19,'Mapping waste'!$B$5:$B$352,0),MATCH(H$3,'Mapping waste'!$D$4:$M$4,0))*$D19</f>
        <v>168814</v>
      </c>
      <c r="I19" s="32">
        <f>INDEX('Mapping waste'!$D$5:$M$352,MATCH($B19,'Mapping waste'!$B$5:$B$352,0),MATCH(I$3,'Mapping waste'!$D$4:$M$4,0))*$D19</f>
        <v>0</v>
      </c>
      <c r="J19" s="32">
        <f>INDEX('Mapping waste'!$D$5:$M$352,MATCH($B19,'Mapping waste'!$B$5:$B$352,0),MATCH(J$3,'Mapping waste'!$D$4:$M$4,0))*$D19</f>
        <v>0</v>
      </c>
      <c r="K19" s="32">
        <f>INDEX('Mapping waste'!$D$5:$M$352,MATCH($B19,'Mapping waste'!$B$5:$B$352,0),MATCH(K$3,'Mapping waste'!$D$4:$M$4,0))*$D19</f>
        <v>0</v>
      </c>
      <c r="L19" s="32">
        <f>INDEX('Mapping waste'!$D$5:$M$352,MATCH($B19,'Mapping waste'!$B$5:$B$352,0),MATCH(L$3,'Mapping waste'!$D$4:$M$4,0))*$D19</f>
        <v>0</v>
      </c>
      <c r="M19" s="32">
        <f>INDEX('Mapping waste'!$D$5:$M$352,MATCH($B19,'Mapping waste'!$B$5:$B$352,0),MATCH(M$3,'Mapping waste'!$D$4:$M$4,0))*$D19</f>
        <v>0</v>
      </c>
      <c r="N19" s="32">
        <f>INDEX('Mapping waste'!$D$5:$M$352,MATCH($B19,'Mapping waste'!$B$5:$B$352,0),MATCH(N$3,'Mapping waste'!$D$4:$M$4,0))*$D19</f>
        <v>0</v>
      </c>
      <c r="O19" s="32">
        <f>INDEX('Mapping waste'!$D$5:$M$352,MATCH($B19,'Mapping waste'!$B$5:$B$352,0),MATCH(O$3,'Mapping waste'!$D$4:$M$4,0))*$D19</f>
        <v>0</v>
      </c>
      <c r="P19" s="32">
        <f>INDEX('Mapping waste'!$D$5:$M$352,MATCH($B19,'Mapping waste'!$B$5:$B$352,0),MATCH(P$3,'Mapping waste'!$D$4:$M$4,0))*$D19</f>
        <v>0</v>
      </c>
      <c r="Q19" s="32">
        <f>INDEX('Mapping waste'!$D$5:$M$352,MATCH($B19,'Mapping waste'!$B$5:$B$352,0),MATCH(Q$3,'Mapping waste'!$D$4:$M$4,0))*$D19</f>
        <v>0</v>
      </c>
    </row>
    <row r="20" spans="1:17" x14ac:dyDescent="0.45">
      <c r="A20" s="10" t="s">
        <v>88</v>
      </c>
      <c r="B20" s="10" t="s">
        <v>89</v>
      </c>
      <c r="C20" s="10" t="s">
        <v>13</v>
      </c>
      <c r="D20" s="32">
        <f>INDEX('ONS data MYE 5'!$G$6:$G$445, MATCH($B20,'ONS data MYE 5'!$B$6:$B$445,0))</f>
        <v>276731</v>
      </c>
      <c r="E20" s="32">
        <f>INDEX('ONS data MYE 5'!$H$6:$H$445, MATCH($B20,'ONS data MYE 5'!$B$6:$B$445,0))</f>
        <v>387</v>
      </c>
      <c r="F20" s="32">
        <f t="shared" si="0"/>
        <v>5.9584246930297819</v>
      </c>
      <c r="G20" s="32">
        <f t="shared" si="1"/>
        <v>35.502824822507051</v>
      </c>
      <c r="H20" s="32">
        <f>INDEX('Mapping waste'!$D$5:$M$352,MATCH($B20,'Mapping waste'!$B$5:$B$352,0),MATCH(H$3,'Mapping waste'!$D$4:$M$4,0))*$D20</f>
        <v>260127.13999999998</v>
      </c>
      <c r="I20" s="32">
        <f>INDEX('Mapping waste'!$D$5:$M$352,MATCH($B20,'Mapping waste'!$B$5:$B$352,0),MATCH(I$3,'Mapping waste'!$D$4:$M$4,0))*$D20</f>
        <v>0</v>
      </c>
      <c r="J20" s="32">
        <f>INDEX('Mapping waste'!$D$5:$M$352,MATCH($B20,'Mapping waste'!$B$5:$B$352,0),MATCH(J$3,'Mapping waste'!$D$4:$M$4,0))*$D20</f>
        <v>0</v>
      </c>
      <c r="K20" s="32">
        <f>INDEX('Mapping waste'!$D$5:$M$352,MATCH($B20,'Mapping waste'!$B$5:$B$352,0),MATCH(K$3,'Mapping waste'!$D$4:$M$4,0))*$D20</f>
        <v>0</v>
      </c>
      <c r="L20" s="32">
        <f>INDEX('Mapping waste'!$D$5:$M$352,MATCH($B20,'Mapping waste'!$B$5:$B$352,0),MATCH(L$3,'Mapping waste'!$D$4:$M$4,0))*$D20</f>
        <v>0</v>
      </c>
      <c r="M20" s="32">
        <f>INDEX('Mapping waste'!$D$5:$M$352,MATCH($B20,'Mapping waste'!$B$5:$B$352,0),MATCH(M$3,'Mapping waste'!$D$4:$M$4,0))*$D20</f>
        <v>0</v>
      </c>
      <c r="N20" s="32">
        <f>INDEX('Mapping waste'!$D$5:$M$352,MATCH($B20,'Mapping waste'!$B$5:$B$352,0),MATCH(N$3,'Mapping waste'!$D$4:$M$4,0))*$D20</f>
        <v>16603.86</v>
      </c>
      <c r="O20" s="32">
        <f>INDEX('Mapping waste'!$D$5:$M$352,MATCH($B20,'Mapping waste'!$B$5:$B$352,0),MATCH(O$3,'Mapping waste'!$D$4:$M$4,0))*$D20</f>
        <v>0</v>
      </c>
      <c r="P20" s="32">
        <f>INDEX('Mapping waste'!$D$5:$M$352,MATCH($B20,'Mapping waste'!$B$5:$B$352,0),MATCH(P$3,'Mapping waste'!$D$4:$M$4,0))*$D20</f>
        <v>0</v>
      </c>
      <c r="Q20" s="32">
        <f>INDEX('Mapping waste'!$D$5:$M$352,MATCH($B20,'Mapping waste'!$B$5:$B$352,0),MATCH(Q$3,'Mapping waste'!$D$4:$M$4,0))*$D20</f>
        <v>0</v>
      </c>
    </row>
    <row r="21" spans="1:17" x14ac:dyDescent="0.45">
      <c r="A21" s="10" t="s">
        <v>92</v>
      </c>
      <c r="B21" s="10" t="s">
        <v>93</v>
      </c>
      <c r="C21" s="10" t="s">
        <v>13</v>
      </c>
      <c r="D21" s="32">
        <f>INDEX('ONS data MYE 5'!$G$6:$G$445, MATCH($B21,'ONS data MYE 5'!$B$6:$B$445,0))</f>
        <v>88189</v>
      </c>
      <c r="E21" s="32">
        <f>INDEX('ONS data MYE 5'!$H$6:$H$445, MATCH($B21,'ONS data MYE 5'!$B$6:$B$445,0))</f>
        <v>135</v>
      </c>
      <c r="F21" s="32">
        <f t="shared" si="0"/>
        <v>4.9052747784384296</v>
      </c>
      <c r="G21" s="32">
        <f t="shared" si="1"/>
        <v>24.061720651984185</v>
      </c>
      <c r="H21" s="32">
        <f>INDEX('Mapping waste'!$D$5:$M$352,MATCH($B21,'Mapping waste'!$B$5:$B$352,0),MATCH(H$3,'Mapping waste'!$D$4:$M$4,0))*$D21</f>
        <v>88189</v>
      </c>
      <c r="I21" s="32">
        <f>INDEX('Mapping waste'!$D$5:$M$352,MATCH($B21,'Mapping waste'!$B$5:$B$352,0),MATCH(I$3,'Mapping waste'!$D$4:$M$4,0))*$D21</f>
        <v>0</v>
      </c>
      <c r="J21" s="32">
        <f>INDEX('Mapping waste'!$D$5:$M$352,MATCH($B21,'Mapping waste'!$B$5:$B$352,0),MATCH(J$3,'Mapping waste'!$D$4:$M$4,0))*$D21</f>
        <v>0</v>
      </c>
      <c r="K21" s="32">
        <f>INDEX('Mapping waste'!$D$5:$M$352,MATCH($B21,'Mapping waste'!$B$5:$B$352,0),MATCH(K$3,'Mapping waste'!$D$4:$M$4,0))*$D21</f>
        <v>0</v>
      </c>
      <c r="L21" s="32">
        <f>INDEX('Mapping waste'!$D$5:$M$352,MATCH($B21,'Mapping waste'!$B$5:$B$352,0),MATCH(L$3,'Mapping waste'!$D$4:$M$4,0))*$D21</f>
        <v>0</v>
      </c>
      <c r="M21" s="32">
        <f>INDEX('Mapping waste'!$D$5:$M$352,MATCH($B21,'Mapping waste'!$B$5:$B$352,0),MATCH(M$3,'Mapping waste'!$D$4:$M$4,0))*$D21</f>
        <v>0</v>
      </c>
      <c r="N21" s="32">
        <f>INDEX('Mapping waste'!$D$5:$M$352,MATCH($B21,'Mapping waste'!$B$5:$B$352,0),MATCH(N$3,'Mapping waste'!$D$4:$M$4,0))*$D21</f>
        <v>0</v>
      </c>
      <c r="O21" s="32">
        <f>INDEX('Mapping waste'!$D$5:$M$352,MATCH($B21,'Mapping waste'!$B$5:$B$352,0),MATCH(O$3,'Mapping waste'!$D$4:$M$4,0))*$D21</f>
        <v>0</v>
      </c>
      <c r="P21" s="32">
        <f>INDEX('Mapping waste'!$D$5:$M$352,MATCH($B21,'Mapping waste'!$B$5:$B$352,0),MATCH(P$3,'Mapping waste'!$D$4:$M$4,0))*$D21</f>
        <v>0</v>
      </c>
      <c r="Q21" s="32">
        <f>INDEX('Mapping waste'!$D$5:$M$352,MATCH($B21,'Mapping waste'!$B$5:$B$352,0),MATCH(Q$3,'Mapping waste'!$D$4:$M$4,0))*$D21</f>
        <v>0</v>
      </c>
    </row>
    <row r="22" spans="1:17" x14ac:dyDescent="0.45">
      <c r="A22" s="10" t="s">
        <v>94</v>
      </c>
      <c r="B22" s="10" t="s">
        <v>95</v>
      </c>
      <c r="C22" s="10" t="s">
        <v>13</v>
      </c>
      <c r="D22" s="32">
        <f>INDEX('ONS data MYE 5'!$G$6:$G$445, MATCH($B22,'ONS data MYE 5'!$B$6:$B$445,0))</f>
        <v>99636</v>
      </c>
      <c r="E22" s="32">
        <f>INDEX('ONS data MYE 5'!$H$6:$H$445, MATCH($B22,'ONS data MYE 5'!$B$6:$B$445,0))</f>
        <v>182</v>
      </c>
      <c r="F22" s="32">
        <f t="shared" si="0"/>
        <v>5.2040066870767951</v>
      </c>
      <c r="G22" s="32">
        <f t="shared" si="1"/>
        <v>27.081685599140002</v>
      </c>
      <c r="H22" s="32">
        <f>INDEX('Mapping waste'!$D$5:$M$352,MATCH($B22,'Mapping waste'!$B$5:$B$352,0),MATCH(H$3,'Mapping waste'!$D$4:$M$4,0))*$D22</f>
        <v>99636</v>
      </c>
      <c r="I22" s="32">
        <f>INDEX('Mapping waste'!$D$5:$M$352,MATCH($B22,'Mapping waste'!$B$5:$B$352,0),MATCH(I$3,'Mapping waste'!$D$4:$M$4,0))*$D22</f>
        <v>0</v>
      </c>
      <c r="J22" s="32">
        <f>INDEX('Mapping waste'!$D$5:$M$352,MATCH($B22,'Mapping waste'!$B$5:$B$352,0),MATCH(J$3,'Mapping waste'!$D$4:$M$4,0))*$D22</f>
        <v>0</v>
      </c>
      <c r="K22" s="32">
        <f>INDEX('Mapping waste'!$D$5:$M$352,MATCH($B22,'Mapping waste'!$B$5:$B$352,0),MATCH(K$3,'Mapping waste'!$D$4:$M$4,0))*$D22</f>
        <v>0</v>
      </c>
      <c r="L22" s="32">
        <f>INDEX('Mapping waste'!$D$5:$M$352,MATCH($B22,'Mapping waste'!$B$5:$B$352,0),MATCH(L$3,'Mapping waste'!$D$4:$M$4,0))*$D22</f>
        <v>0</v>
      </c>
      <c r="M22" s="32">
        <f>INDEX('Mapping waste'!$D$5:$M$352,MATCH($B22,'Mapping waste'!$B$5:$B$352,0),MATCH(M$3,'Mapping waste'!$D$4:$M$4,0))*$D22</f>
        <v>0</v>
      </c>
      <c r="N22" s="32">
        <f>INDEX('Mapping waste'!$D$5:$M$352,MATCH($B22,'Mapping waste'!$B$5:$B$352,0),MATCH(N$3,'Mapping waste'!$D$4:$M$4,0))*$D22</f>
        <v>0</v>
      </c>
      <c r="O22" s="32">
        <f>INDEX('Mapping waste'!$D$5:$M$352,MATCH($B22,'Mapping waste'!$B$5:$B$352,0),MATCH(O$3,'Mapping waste'!$D$4:$M$4,0))*$D22</f>
        <v>0</v>
      </c>
      <c r="P22" s="32">
        <f>INDEX('Mapping waste'!$D$5:$M$352,MATCH($B22,'Mapping waste'!$B$5:$B$352,0),MATCH(P$3,'Mapping waste'!$D$4:$M$4,0))*$D22</f>
        <v>0</v>
      </c>
      <c r="Q22" s="32">
        <f>INDEX('Mapping waste'!$D$5:$M$352,MATCH($B22,'Mapping waste'!$B$5:$B$352,0),MATCH(Q$3,'Mapping waste'!$D$4:$M$4,0))*$D22</f>
        <v>0</v>
      </c>
    </row>
    <row r="23" spans="1:17" x14ac:dyDescent="0.45">
      <c r="A23" s="10" t="s">
        <v>96</v>
      </c>
      <c r="B23" s="10" t="s">
        <v>97</v>
      </c>
      <c r="C23" s="10" t="s">
        <v>13</v>
      </c>
      <c r="D23" s="32">
        <f>INDEX('ONS data MYE 5'!$G$6:$G$445, MATCH($B23,'ONS data MYE 5'!$B$6:$B$445,0))</f>
        <v>176095</v>
      </c>
      <c r="E23" s="32">
        <f>INDEX('ONS data MYE 5'!$H$6:$H$445, MATCH($B23,'ONS data MYE 5'!$B$6:$B$445,0))</f>
        <v>194</v>
      </c>
      <c r="F23" s="32">
        <f t="shared" si="0"/>
        <v>5.2678581590633282</v>
      </c>
      <c r="G23" s="32">
        <f t="shared" si="1"/>
        <v>27.750329584010078</v>
      </c>
      <c r="H23" s="32">
        <f>INDEX('Mapping waste'!$D$5:$M$352,MATCH($B23,'Mapping waste'!$B$5:$B$352,0),MATCH(H$3,'Mapping waste'!$D$4:$M$4,0))*$D23</f>
        <v>176095</v>
      </c>
      <c r="I23" s="32">
        <f>INDEX('Mapping waste'!$D$5:$M$352,MATCH($B23,'Mapping waste'!$B$5:$B$352,0),MATCH(I$3,'Mapping waste'!$D$4:$M$4,0))*$D23</f>
        <v>0</v>
      </c>
      <c r="J23" s="32">
        <f>INDEX('Mapping waste'!$D$5:$M$352,MATCH($B23,'Mapping waste'!$B$5:$B$352,0),MATCH(J$3,'Mapping waste'!$D$4:$M$4,0))*$D23</f>
        <v>0</v>
      </c>
      <c r="K23" s="32">
        <f>INDEX('Mapping waste'!$D$5:$M$352,MATCH($B23,'Mapping waste'!$B$5:$B$352,0),MATCH(K$3,'Mapping waste'!$D$4:$M$4,0))*$D23</f>
        <v>0</v>
      </c>
      <c r="L23" s="32">
        <f>INDEX('Mapping waste'!$D$5:$M$352,MATCH($B23,'Mapping waste'!$B$5:$B$352,0),MATCH(L$3,'Mapping waste'!$D$4:$M$4,0))*$D23</f>
        <v>0</v>
      </c>
      <c r="M23" s="32">
        <f>INDEX('Mapping waste'!$D$5:$M$352,MATCH($B23,'Mapping waste'!$B$5:$B$352,0),MATCH(M$3,'Mapping waste'!$D$4:$M$4,0))*$D23</f>
        <v>0</v>
      </c>
      <c r="N23" s="32">
        <f>INDEX('Mapping waste'!$D$5:$M$352,MATCH($B23,'Mapping waste'!$B$5:$B$352,0),MATCH(N$3,'Mapping waste'!$D$4:$M$4,0))*$D23</f>
        <v>0</v>
      </c>
      <c r="O23" s="32">
        <f>INDEX('Mapping waste'!$D$5:$M$352,MATCH($B23,'Mapping waste'!$B$5:$B$352,0),MATCH(O$3,'Mapping waste'!$D$4:$M$4,0))*$D23</f>
        <v>0</v>
      </c>
      <c r="P23" s="32">
        <f>INDEX('Mapping waste'!$D$5:$M$352,MATCH($B23,'Mapping waste'!$B$5:$B$352,0),MATCH(P$3,'Mapping waste'!$D$4:$M$4,0))*$D23</f>
        <v>0</v>
      </c>
      <c r="Q23" s="32">
        <f>INDEX('Mapping waste'!$D$5:$M$352,MATCH($B23,'Mapping waste'!$B$5:$B$352,0),MATCH(Q$3,'Mapping waste'!$D$4:$M$4,0))*$D23</f>
        <v>0</v>
      </c>
    </row>
    <row r="24" spans="1:17" x14ac:dyDescent="0.45">
      <c r="A24" s="10" t="s">
        <v>98</v>
      </c>
      <c r="B24" s="10" t="s">
        <v>99</v>
      </c>
      <c r="C24" s="10" t="s">
        <v>13</v>
      </c>
      <c r="D24" s="32">
        <f>INDEX('ONS data MYE 5'!$G$6:$G$445, MATCH($B24,'ONS data MYE 5'!$B$6:$B$445,0))</f>
        <v>151233</v>
      </c>
      <c r="E24" s="32">
        <f>INDEX('ONS data MYE 5'!$H$6:$H$445, MATCH($B24,'ONS data MYE 5'!$B$6:$B$445,0))</f>
        <v>247</v>
      </c>
      <c r="F24" s="32">
        <f t="shared" si="0"/>
        <v>5.5093883366279774</v>
      </c>
      <c r="G24" s="32">
        <f t="shared" si="1"/>
        <v>30.353359843772392</v>
      </c>
      <c r="H24" s="32">
        <f>INDEX('Mapping waste'!$D$5:$M$352,MATCH($B24,'Mapping waste'!$B$5:$B$352,0),MATCH(H$3,'Mapping waste'!$D$4:$M$4,0))*$D24</f>
        <v>151233</v>
      </c>
      <c r="I24" s="32">
        <f>INDEX('Mapping waste'!$D$5:$M$352,MATCH($B24,'Mapping waste'!$B$5:$B$352,0),MATCH(I$3,'Mapping waste'!$D$4:$M$4,0))*$D24</f>
        <v>0</v>
      </c>
      <c r="J24" s="32">
        <f>INDEX('Mapping waste'!$D$5:$M$352,MATCH($B24,'Mapping waste'!$B$5:$B$352,0),MATCH(J$3,'Mapping waste'!$D$4:$M$4,0))*$D24</f>
        <v>0</v>
      </c>
      <c r="K24" s="32">
        <f>INDEX('Mapping waste'!$D$5:$M$352,MATCH($B24,'Mapping waste'!$B$5:$B$352,0),MATCH(K$3,'Mapping waste'!$D$4:$M$4,0))*$D24</f>
        <v>0</v>
      </c>
      <c r="L24" s="32">
        <f>INDEX('Mapping waste'!$D$5:$M$352,MATCH($B24,'Mapping waste'!$B$5:$B$352,0),MATCH(L$3,'Mapping waste'!$D$4:$M$4,0))*$D24</f>
        <v>0</v>
      </c>
      <c r="M24" s="32">
        <f>INDEX('Mapping waste'!$D$5:$M$352,MATCH($B24,'Mapping waste'!$B$5:$B$352,0),MATCH(M$3,'Mapping waste'!$D$4:$M$4,0))*$D24</f>
        <v>0</v>
      </c>
      <c r="N24" s="32">
        <f>INDEX('Mapping waste'!$D$5:$M$352,MATCH($B24,'Mapping waste'!$B$5:$B$352,0),MATCH(N$3,'Mapping waste'!$D$4:$M$4,0))*$D24</f>
        <v>0</v>
      </c>
      <c r="O24" s="32">
        <f>INDEX('Mapping waste'!$D$5:$M$352,MATCH($B24,'Mapping waste'!$B$5:$B$352,0),MATCH(O$3,'Mapping waste'!$D$4:$M$4,0))*$D24</f>
        <v>0</v>
      </c>
      <c r="P24" s="32">
        <f>INDEX('Mapping waste'!$D$5:$M$352,MATCH($B24,'Mapping waste'!$B$5:$B$352,0),MATCH(P$3,'Mapping waste'!$D$4:$M$4,0))*$D24</f>
        <v>0</v>
      </c>
      <c r="Q24" s="32">
        <f>INDEX('Mapping waste'!$D$5:$M$352,MATCH($B24,'Mapping waste'!$B$5:$B$352,0),MATCH(Q$3,'Mapping waste'!$D$4:$M$4,0))*$D24</f>
        <v>0</v>
      </c>
    </row>
    <row r="25" spans="1:17" x14ac:dyDescent="0.45">
      <c r="A25" s="10" t="s">
        <v>100</v>
      </c>
      <c r="B25" s="10" t="s">
        <v>101</v>
      </c>
      <c r="C25" s="10" t="s">
        <v>13</v>
      </c>
      <c r="D25" s="32">
        <f>INDEX('ONS data MYE 5'!$G$6:$G$445, MATCH($B25,'ONS data MYE 5'!$B$6:$B$445,0))</f>
        <v>187633</v>
      </c>
      <c r="E25" s="32">
        <f>INDEX('ONS data MYE 5'!$H$6:$H$445, MATCH($B25,'ONS data MYE 5'!$B$6:$B$445,0))</f>
        <v>570</v>
      </c>
      <c r="F25" s="32">
        <f t="shared" si="0"/>
        <v>6.3456363608285962</v>
      </c>
      <c r="G25" s="32">
        <f t="shared" si="1"/>
        <v>40.267100823869988</v>
      </c>
      <c r="H25" s="32">
        <f>INDEX('Mapping waste'!$D$5:$M$352,MATCH($B25,'Mapping waste'!$B$5:$B$352,0),MATCH(H$3,'Mapping waste'!$D$4:$M$4,0))*$D25</f>
        <v>187633</v>
      </c>
      <c r="I25" s="32">
        <f>INDEX('Mapping waste'!$D$5:$M$352,MATCH($B25,'Mapping waste'!$B$5:$B$352,0),MATCH(I$3,'Mapping waste'!$D$4:$M$4,0))*$D25</f>
        <v>0</v>
      </c>
      <c r="J25" s="32">
        <f>INDEX('Mapping waste'!$D$5:$M$352,MATCH($B25,'Mapping waste'!$B$5:$B$352,0),MATCH(J$3,'Mapping waste'!$D$4:$M$4,0))*$D25</f>
        <v>0</v>
      </c>
      <c r="K25" s="32">
        <f>INDEX('Mapping waste'!$D$5:$M$352,MATCH($B25,'Mapping waste'!$B$5:$B$352,0),MATCH(K$3,'Mapping waste'!$D$4:$M$4,0))*$D25</f>
        <v>0</v>
      </c>
      <c r="L25" s="32">
        <f>INDEX('Mapping waste'!$D$5:$M$352,MATCH($B25,'Mapping waste'!$B$5:$B$352,0),MATCH(L$3,'Mapping waste'!$D$4:$M$4,0))*$D25</f>
        <v>0</v>
      </c>
      <c r="M25" s="32">
        <f>INDEX('Mapping waste'!$D$5:$M$352,MATCH($B25,'Mapping waste'!$B$5:$B$352,0),MATCH(M$3,'Mapping waste'!$D$4:$M$4,0))*$D25</f>
        <v>0</v>
      </c>
      <c r="N25" s="32">
        <f>INDEX('Mapping waste'!$D$5:$M$352,MATCH($B25,'Mapping waste'!$B$5:$B$352,0),MATCH(N$3,'Mapping waste'!$D$4:$M$4,0))*$D25</f>
        <v>0</v>
      </c>
      <c r="O25" s="32">
        <f>INDEX('Mapping waste'!$D$5:$M$352,MATCH($B25,'Mapping waste'!$B$5:$B$352,0),MATCH(O$3,'Mapping waste'!$D$4:$M$4,0))*$D25</f>
        <v>0</v>
      </c>
      <c r="P25" s="32">
        <f>INDEX('Mapping waste'!$D$5:$M$352,MATCH($B25,'Mapping waste'!$B$5:$B$352,0),MATCH(P$3,'Mapping waste'!$D$4:$M$4,0))*$D25</f>
        <v>0</v>
      </c>
      <c r="Q25" s="32">
        <f>INDEX('Mapping waste'!$D$5:$M$352,MATCH($B25,'Mapping waste'!$B$5:$B$352,0),MATCH(Q$3,'Mapping waste'!$D$4:$M$4,0))*$D25</f>
        <v>0</v>
      </c>
    </row>
    <row r="26" spans="1:17" x14ac:dyDescent="0.45">
      <c r="A26" s="10" t="s">
        <v>118</v>
      </c>
      <c r="B26" s="10" t="s">
        <v>119</v>
      </c>
      <c r="C26" s="10" t="s">
        <v>13</v>
      </c>
      <c r="D26" s="32">
        <f>INDEX('ONS data MYE 5'!$G$6:$G$445, MATCH($B26,'ONS data MYE 5'!$B$6:$B$445,0))</f>
        <v>137123</v>
      </c>
      <c r="E26" s="32">
        <f>INDEX('ONS data MYE 5'!$H$6:$H$445, MATCH($B26,'ONS data MYE 5'!$B$6:$B$445,0))</f>
        <v>105</v>
      </c>
      <c r="F26" s="32">
        <f t="shared" si="0"/>
        <v>4.6539603501575231</v>
      </c>
      <c r="G26" s="32">
        <f t="shared" si="1"/>
        <v>21.659346940838336</v>
      </c>
      <c r="H26" s="32">
        <f>INDEX('Mapping waste'!$D$5:$M$352,MATCH($B26,'Mapping waste'!$B$5:$B$352,0),MATCH(H$3,'Mapping waste'!$D$4:$M$4,0))*$D26</f>
        <v>137123</v>
      </c>
      <c r="I26" s="32">
        <f>INDEX('Mapping waste'!$D$5:$M$352,MATCH($B26,'Mapping waste'!$B$5:$B$352,0),MATCH(I$3,'Mapping waste'!$D$4:$M$4,0))*$D26</f>
        <v>0</v>
      </c>
      <c r="J26" s="32">
        <f>INDEX('Mapping waste'!$D$5:$M$352,MATCH($B26,'Mapping waste'!$B$5:$B$352,0),MATCH(J$3,'Mapping waste'!$D$4:$M$4,0))*$D26</f>
        <v>0</v>
      </c>
      <c r="K26" s="32">
        <f>INDEX('Mapping waste'!$D$5:$M$352,MATCH($B26,'Mapping waste'!$B$5:$B$352,0),MATCH(K$3,'Mapping waste'!$D$4:$M$4,0))*$D26</f>
        <v>0</v>
      </c>
      <c r="L26" s="32">
        <f>INDEX('Mapping waste'!$D$5:$M$352,MATCH($B26,'Mapping waste'!$B$5:$B$352,0),MATCH(L$3,'Mapping waste'!$D$4:$M$4,0))*$D26</f>
        <v>0</v>
      </c>
      <c r="M26" s="32">
        <f>INDEX('Mapping waste'!$D$5:$M$352,MATCH($B26,'Mapping waste'!$B$5:$B$352,0),MATCH(M$3,'Mapping waste'!$D$4:$M$4,0))*$D26</f>
        <v>0</v>
      </c>
      <c r="N26" s="32">
        <f>INDEX('Mapping waste'!$D$5:$M$352,MATCH($B26,'Mapping waste'!$B$5:$B$352,0),MATCH(N$3,'Mapping waste'!$D$4:$M$4,0))*$D26</f>
        <v>0</v>
      </c>
      <c r="O26" s="32">
        <f>INDEX('Mapping waste'!$D$5:$M$352,MATCH($B26,'Mapping waste'!$B$5:$B$352,0),MATCH(O$3,'Mapping waste'!$D$4:$M$4,0))*$D26</f>
        <v>0</v>
      </c>
      <c r="P26" s="32">
        <f>INDEX('Mapping waste'!$D$5:$M$352,MATCH($B26,'Mapping waste'!$B$5:$B$352,0),MATCH(P$3,'Mapping waste'!$D$4:$M$4,0))*$D26</f>
        <v>0</v>
      </c>
      <c r="Q26" s="32">
        <f>INDEX('Mapping waste'!$D$5:$M$352,MATCH($B26,'Mapping waste'!$B$5:$B$352,0),MATCH(Q$3,'Mapping waste'!$D$4:$M$4,0))*$D26</f>
        <v>0</v>
      </c>
    </row>
    <row r="27" spans="1:17" x14ac:dyDescent="0.45">
      <c r="A27" s="10" t="s">
        <v>120</v>
      </c>
      <c r="B27" s="10" t="s">
        <v>121</v>
      </c>
      <c r="C27" s="10" t="s">
        <v>13</v>
      </c>
      <c r="D27" s="32">
        <f>INDEX('ONS data MYE 5'!$G$6:$G$445, MATCH($B27,'ONS data MYE 5'!$B$6:$B$445,0))</f>
        <v>127402</v>
      </c>
      <c r="E27" s="32">
        <f>INDEX('ONS data MYE 5'!$H$6:$H$445, MATCH($B27,'ONS data MYE 5'!$B$6:$B$445,0))</f>
        <v>231</v>
      </c>
      <c r="F27" s="32">
        <f t="shared" si="0"/>
        <v>5.4424177105217932</v>
      </c>
      <c r="G27" s="32">
        <f t="shared" si="1"/>
        <v>29.619910535801278</v>
      </c>
      <c r="H27" s="32">
        <f>INDEX('Mapping waste'!$D$5:$M$352,MATCH($B27,'Mapping waste'!$B$5:$B$352,0),MATCH(H$3,'Mapping waste'!$D$4:$M$4,0))*$D27</f>
        <v>127402</v>
      </c>
      <c r="I27" s="32">
        <f>INDEX('Mapping waste'!$D$5:$M$352,MATCH($B27,'Mapping waste'!$B$5:$B$352,0),MATCH(I$3,'Mapping waste'!$D$4:$M$4,0))*$D27</f>
        <v>0</v>
      </c>
      <c r="J27" s="32">
        <f>INDEX('Mapping waste'!$D$5:$M$352,MATCH($B27,'Mapping waste'!$B$5:$B$352,0),MATCH(J$3,'Mapping waste'!$D$4:$M$4,0))*$D27</f>
        <v>0</v>
      </c>
      <c r="K27" s="32">
        <f>INDEX('Mapping waste'!$D$5:$M$352,MATCH($B27,'Mapping waste'!$B$5:$B$352,0),MATCH(K$3,'Mapping waste'!$D$4:$M$4,0))*$D27</f>
        <v>0</v>
      </c>
      <c r="L27" s="32">
        <f>INDEX('Mapping waste'!$D$5:$M$352,MATCH($B27,'Mapping waste'!$B$5:$B$352,0),MATCH(L$3,'Mapping waste'!$D$4:$M$4,0))*$D27</f>
        <v>0</v>
      </c>
      <c r="M27" s="32">
        <f>INDEX('Mapping waste'!$D$5:$M$352,MATCH($B27,'Mapping waste'!$B$5:$B$352,0),MATCH(M$3,'Mapping waste'!$D$4:$M$4,0))*$D27</f>
        <v>0</v>
      </c>
      <c r="N27" s="32">
        <f>INDEX('Mapping waste'!$D$5:$M$352,MATCH($B27,'Mapping waste'!$B$5:$B$352,0),MATCH(N$3,'Mapping waste'!$D$4:$M$4,0))*$D27</f>
        <v>0</v>
      </c>
      <c r="O27" s="32">
        <f>INDEX('Mapping waste'!$D$5:$M$352,MATCH($B27,'Mapping waste'!$B$5:$B$352,0),MATCH(O$3,'Mapping waste'!$D$4:$M$4,0))*$D27</f>
        <v>0</v>
      </c>
      <c r="P27" s="32">
        <f>INDEX('Mapping waste'!$D$5:$M$352,MATCH($B27,'Mapping waste'!$B$5:$B$352,0),MATCH(P$3,'Mapping waste'!$D$4:$M$4,0))*$D27</f>
        <v>0</v>
      </c>
      <c r="Q27" s="32">
        <f>INDEX('Mapping waste'!$D$5:$M$352,MATCH($B27,'Mapping waste'!$B$5:$B$352,0),MATCH(Q$3,'Mapping waste'!$D$4:$M$4,0))*$D27</f>
        <v>0</v>
      </c>
    </row>
    <row r="28" spans="1:17" x14ac:dyDescent="0.45">
      <c r="A28" s="10" t="s">
        <v>122</v>
      </c>
      <c r="B28" s="10" t="s">
        <v>123</v>
      </c>
      <c r="C28" s="10" t="s">
        <v>13</v>
      </c>
      <c r="D28" s="32">
        <f>INDEX('ONS data MYE 5'!$G$6:$G$445, MATCH($B28,'ONS data MYE 5'!$B$6:$B$445,0))</f>
        <v>151797</v>
      </c>
      <c r="E28" s="32">
        <f>INDEX('ONS data MYE 5'!$H$6:$H$445, MATCH($B28,'ONS data MYE 5'!$B$6:$B$445,0))</f>
        <v>105</v>
      </c>
      <c r="F28" s="32">
        <f t="shared" si="0"/>
        <v>4.6539603501575231</v>
      </c>
      <c r="G28" s="32">
        <f t="shared" si="1"/>
        <v>21.659346940838336</v>
      </c>
      <c r="H28" s="32">
        <f>INDEX('Mapping waste'!$D$5:$M$352,MATCH($B28,'Mapping waste'!$B$5:$B$352,0),MATCH(H$3,'Mapping waste'!$D$4:$M$4,0))*$D28</f>
        <v>151797</v>
      </c>
      <c r="I28" s="32">
        <f>INDEX('Mapping waste'!$D$5:$M$352,MATCH($B28,'Mapping waste'!$B$5:$B$352,0),MATCH(I$3,'Mapping waste'!$D$4:$M$4,0))*$D28</f>
        <v>0</v>
      </c>
      <c r="J28" s="32">
        <f>INDEX('Mapping waste'!$D$5:$M$352,MATCH($B28,'Mapping waste'!$B$5:$B$352,0),MATCH(J$3,'Mapping waste'!$D$4:$M$4,0))*$D28</f>
        <v>0</v>
      </c>
      <c r="K28" s="32">
        <f>INDEX('Mapping waste'!$D$5:$M$352,MATCH($B28,'Mapping waste'!$B$5:$B$352,0),MATCH(K$3,'Mapping waste'!$D$4:$M$4,0))*$D28</f>
        <v>0</v>
      </c>
      <c r="L28" s="32">
        <f>INDEX('Mapping waste'!$D$5:$M$352,MATCH($B28,'Mapping waste'!$B$5:$B$352,0),MATCH(L$3,'Mapping waste'!$D$4:$M$4,0))*$D28</f>
        <v>0</v>
      </c>
      <c r="M28" s="32">
        <f>INDEX('Mapping waste'!$D$5:$M$352,MATCH($B28,'Mapping waste'!$B$5:$B$352,0),MATCH(M$3,'Mapping waste'!$D$4:$M$4,0))*$D28</f>
        <v>0</v>
      </c>
      <c r="N28" s="32">
        <f>INDEX('Mapping waste'!$D$5:$M$352,MATCH($B28,'Mapping waste'!$B$5:$B$352,0),MATCH(N$3,'Mapping waste'!$D$4:$M$4,0))*$D28</f>
        <v>0</v>
      </c>
      <c r="O28" s="32">
        <f>INDEX('Mapping waste'!$D$5:$M$352,MATCH($B28,'Mapping waste'!$B$5:$B$352,0),MATCH(O$3,'Mapping waste'!$D$4:$M$4,0))*$D28</f>
        <v>0</v>
      </c>
      <c r="P28" s="32">
        <f>INDEX('Mapping waste'!$D$5:$M$352,MATCH($B28,'Mapping waste'!$B$5:$B$352,0),MATCH(P$3,'Mapping waste'!$D$4:$M$4,0))*$D28</f>
        <v>0</v>
      </c>
      <c r="Q28" s="32">
        <f>INDEX('Mapping waste'!$D$5:$M$352,MATCH($B28,'Mapping waste'!$B$5:$B$352,0),MATCH(Q$3,'Mapping waste'!$D$4:$M$4,0))*$D28</f>
        <v>0</v>
      </c>
    </row>
    <row r="29" spans="1:17" x14ac:dyDescent="0.45">
      <c r="A29" s="10" t="s">
        <v>124</v>
      </c>
      <c r="B29" s="10" t="s">
        <v>125</v>
      </c>
      <c r="C29" s="10" t="s">
        <v>13</v>
      </c>
      <c r="D29" s="32">
        <f>INDEX('ONS data MYE 5'!$G$6:$G$445, MATCH($B29,'ONS data MYE 5'!$B$6:$B$445,0))</f>
        <v>103587</v>
      </c>
      <c r="E29" s="32">
        <f>INDEX('ONS data MYE 5'!$H$6:$H$445, MATCH($B29,'ONS data MYE 5'!$B$6:$B$445,0))</f>
        <v>108</v>
      </c>
      <c r="F29" s="32">
        <f t="shared" si="0"/>
        <v>4.6821312271242199</v>
      </c>
      <c r="G29" s="32">
        <f t="shared" si="1"/>
        <v>21.922352828011753</v>
      </c>
      <c r="H29" s="32">
        <f>INDEX('Mapping waste'!$D$5:$M$352,MATCH($B29,'Mapping waste'!$B$5:$B$352,0),MATCH(H$3,'Mapping waste'!$D$4:$M$4,0))*$D29</f>
        <v>103587</v>
      </c>
      <c r="I29" s="32">
        <f>INDEX('Mapping waste'!$D$5:$M$352,MATCH($B29,'Mapping waste'!$B$5:$B$352,0),MATCH(I$3,'Mapping waste'!$D$4:$M$4,0))*$D29</f>
        <v>0</v>
      </c>
      <c r="J29" s="32">
        <f>INDEX('Mapping waste'!$D$5:$M$352,MATCH($B29,'Mapping waste'!$B$5:$B$352,0),MATCH(J$3,'Mapping waste'!$D$4:$M$4,0))*$D29</f>
        <v>0</v>
      </c>
      <c r="K29" s="32">
        <f>INDEX('Mapping waste'!$D$5:$M$352,MATCH($B29,'Mapping waste'!$B$5:$B$352,0),MATCH(K$3,'Mapping waste'!$D$4:$M$4,0))*$D29</f>
        <v>0</v>
      </c>
      <c r="L29" s="32">
        <f>INDEX('Mapping waste'!$D$5:$M$352,MATCH($B29,'Mapping waste'!$B$5:$B$352,0),MATCH(L$3,'Mapping waste'!$D$4:$M$4,0))*$D29</f>
        <v>0</v>
      </c>
      <c r="M29" s="32">
        <f>INDEX('Mapping waste'!$D$5:$M$352,MATCH($B29,'Mapping waste'!$B$5:$B$352,0),MATCH(M$3,'Mapping waste'!$D$4:$M$4,0))*$D29</f>
        <v>0</v>
      </c>
      <c r="N29" s="32">
        <f>INDEX('Mapping waste'!$D$5:$M$352,MATCH($B29,'Mapping waste'!$B$5:$B$352,0),MATCH(N$3,'Mapping waste'!$D$4:$M$4,0))*$D29</f>
        <v>0</v>
      </c>
      <c r="O29" s="32">
        <f>INDEX('Mapping waste'!$D$5:$M$352,MATCH($B29,'Mapping waste'!$B$5:$B$352,0),MATCH(O$3,'Mapping waste'!$D$4:$M$4,0))*$D29</f>
        <v>0</v>
      </c>
      <c r="P29" s="32">
        <f>INDEX('Mapping waste'!$D$5:$M$352,MATCH($B29,'Mapping waste'!$B$5:$B$352,0),MATCH(P$3,'Mapping waste'!$D$4:$M$4,0))*$D29</f>
        <v>0</v>
      </c>
      <c r="Q29" s="32">
        <f>INDEX('Mapping waste'!$D$5:$M$352,MATCH($B29,'Mapping waste'!$B$5:$B$352,0),MATCH(Q$3,'Mapping waste'!$D$4:$M$4,0))*$D29</f>
        <v>0</v>
      </c>
    </row>
    <row r="30" spans="1:17" x14ac:dyDescent="0.45">
      <c r="A30" s="10" t="s">
        <v>126</v>
      </c>
      <c r="B30" s="10" t="s">
        <v>127</v>
      </c>
      <c r="C30" s="10" t="s">
        <v>13</v>
      </c>
      <c r="D30" s="32">
        <f>INDEX('ONS data MYE 5'!$G$6:$G$445, MATCH($B30,'ONS data MYE 5'!$B$6:$B$445,0))</f>
        <v>139865</v>
      </c>
      <c r="E30" s="32">
        <f>INDEX('ONS data MYE 5'!$H$6:$H$445, MATCH($B30,'ONS data MYE 5'!$B$6:$B$445,0))</f>
        <v>3584</v>
      </c>
      <c r="F30" s="32">
        <f t="shared" si="0"/>
        <v>8.1842347740948203</v>
      </c>
      <c r="G30" s="32">
        <f t="shared" si="1"/>
        <v>66.98169883750289</v>
      </c>
      <c r="H30" s="32">
        <f>INDEX('Mapping waste'!$D$5:$M$352,MATCH($B30,'Mapping waste'!$B$5:$B$352,0),MATCH(H$3,'Mapping waste'!$D$4:$M$4,0))*$D30</f>
        <v>139865</v>
      </c>
      <c r="I30" s="32">
        <f>INDEX('Mapping waste'!$D$5:$M$352,MATCH($B30,'Mapping waste'!$B$5:$B$352,0),MATCH(I$3,'Mapping waste'!$D$4:$M$4,0))*$D30</f>
        <v>0</v>
      </c>
      <c r="J30" s="32">
        <f>INDEX('Mapping waste'!$D$5:$M$352,MATCH($B30,'Mapping waste'!$B$5:$B$352,0),MATCH(J$3,'Mapping waste'!$D$4:$M$4,0))*$D30</f>
        <v>0</v>
      </c>
      <c r="K30" s="32">
        <f>INDEX('Mapping waste'!$D$5:$M$352,MATCH($B30,'Mapping waste'!$B$5:$B$352,0),MATCH(K$3,'Mapping waste'!$D$4:$M$4,0))*$D30</f>
        <v>0</v>
      </c>
      <c r="L30" s="32">
        <f>INDEX('Mapping waste'!$D$5:$M$352,MATCH($B30,'Mapping waste'!$B$5:$B$352,0),MATCH(L$3,'Mapping waste'!$D$4:$M$4,0))*$D30</f>
        <v>0</v>
      </c>
      <c r="M30" s="32">
        <f>INDEX('Mapping waste'!$D$5:$M$352,MATCH($B30,'Mapping waste'!$B$5:$B$352,0),MATCH(M$3,'Mapping waste'!$D$4:$M$4,0))*$D30</f>
        <v>0</v>
      </c>
      <c r="N30" s="32">
        <f>INDEX('Mapping waste'!$D$5:$M$352,MATCH($B30,'Mapping waste'!$B$5:$B$352,0),MATCH(N$3,'Mapping waste'!$D$4:$M$4,0))*$D30</f>
        <v>0</v>
      </c>
      <c r="O30" s="32">
        <f>INDEX('Mapping waste'!$D$5:$M$352,MATCH($B30,'Mapping waste'!$B$5:$B$352,0),MATCH(O$3,'Mapping waste'!$D$4:$M$4,0))*$D30</f>
        <v>0</v>
      </c>
      <c r="P30" s="32">
        <f>INDEX('Mapping waste'!$D$5:$M$352,MATCH($B30,'Mapping waste'!$B$5:$B$352,0),MATCH(P$3,'Mapping waste'!$D$4:$M$4,0))*$D30</f>
        <v>0</v>
      </c>
      <c r="Q30" s="32">
        <f>INDEX('Mapping waste'!$D$5:$M$352,MATCH($B30,'Mapping waste'!$B$5:$B$352,0),MATCH(Q$3,'Mapping waste'!$D$4:$M$4,0))*$D30</f>
        <v>0</v>
      </c>
    </row>
    <row r="31" spans="1:17" x14ac:dyDescent="0.45">
      <c r="A31" s="10" t="s">
        <v>128</v>
      </c>
      <c r="B31" s="10" t="s">
        <v>129</v>
      </c>
      <c r="C31" s="10" t="s">
        <v>13</v>
      </c>
      <c r="D31" s="32">
        <f>INDEX('ONS data MYE 5'!$G$6:$G$445, MATCH($B31,'ONS data MYE 5'!$B$6:$B$445,0))</f>
        <v>132965</v>
      </c>
      <c r="E31" s="32">
        <f>INDEX('ONS data MYE 5'!$H$6:$H$445, MATCH($B31,'ONS data MYE 5'!$B$6:$B$445,0))</f>
        <v>146</v>
      </c>
      <c r="F31" s="32">
        <f t="shared" si="0"/>
        <v>4.9836066217083363</v>
      </c>
      <c r="G31" s="32">
        <f t="shared" si="1"/>
        <v>24.836334959935176</v>
      </c>
      <c r="H31" s="32">
        <f>INDEX('Mapping waste'!$D$5:$M$352,MATCH($B31,'Mapping waste'!$B$5:$B$352,0),MATCH(H$3,'Mapping waste'!$D$4:$M$4,0))*$D31</f>
        <v>132965</v>
      </c>
      <c r="I31" s="32">
        <f>INDEX('Mapping waste'!$D$5:$M$352,MATCH($B31,'Mapping waste'!$B$5:$B$352,0),MATCH(I$3,'Mapping waste'!$D$4:$M$4,0))*$D31</f>
        <v>0</v>
      </c>
      <c r="J31" s="32">
        <f>INDEX('Mapping waste'!$D$5:$M$352,MATCH($B31,'Mapping waste'!$B$5:$B$352,0),MATCH(J$3,'Mapping waste'!$D$4:$M$4,0))*$D31</f>
        <v>0</v>
      </c>
      <c r="K31" s="32">
        <f>INDEX('Mapping waste'!$D$5:$M$352,MATCH($B31,'Mapping waste'!$B$5:$B$352,0),MATCH(K$3,'Mapping waste'!$D$4:$M$4,0))*$D31</f>
        <v>0</v>
      </c>
      <c r="L31" s="32">
        <f>INDEX('Mapping waste'!$D$5:$M$352,MATCH($B31,'Mapping waste'!$B$5:$B$352,0),MATCH(L$3,'Mapping waste'!$D$4:$M$4,0))*$D31</f>
        <v>0</v>
      </c>
      <c r="M31" s="32">
        <f>INDEX('Mapping waste'!$D$5:$M$352,MATCH($B31,'Mapping waste'!$B$5:$B$352,0),MATCH(M$3,'Mapping waste'!$D$4:$M$4,0))*$D31</f>
        <v>0</v>
      </c>
      <c r="N31" s="32">
        <f>INDEX('Mapping waste'!$D$5:$M$352,MATCH($B31,'Mapping waste'!$B$5:$B$352,0),MATCH(N$3,'Mapping waste'!$D$4:$M$4,0))*$D31</f>
        <v>0</v>
      </c>
      <c r="O31" s="32">
        <f>INDEX('Mapping waste'!$D$5:$M$352,MATCH($B31,'Mapping waste'!$B$5:$B$352,0),MATCH(O$3,'Mapping waste'!$D$4:$M$4,0))*$D31</f>
        <v>0</v>
      </c>
      <c r="P31" s="32">
        <f>INDEX('Mapping waste'!$D$5:$M$352,MATCH($B31,'Mapping waste'!$B$5:$B$352,0),MATCH(P$3,'Mapping waste'!$D$4:$M$4,0))*$D31</f>
        <v>0</v>
      </c>
      <c r="Q31" s="32">
        <f>INDEX('Mapping waste'!$D$5:$M$352,MATCH($B31,'Mapping waste'!$B$5:$B$352,0),MATCH(Q$3,'Mapping waste'!$D$4:$M$4,0))*$D31</f>
        <v>0</v>
      </c>
    </row>
    <row r="32" spans="1:17" x14ac:dyDescent="0.45">
      <c r="A32" s="10" t="s">
        <v>144</v>
      </c>
      <c r="B32" s="10" t="s">
        <v>145</v>
      </c>
      <c r="C32" s="10" t="s">
        <v>13</v>
      </c>
      <c r="D32" s="32">
        <f>INDEX('ONS data MYE 5'!$G$6:$G$445, MATCH($B32,'ONS data MYE 5'!$B$6:$B$445,0))</f>
        <v>90250</v>
      </c>
      <c r="E32" s="32">
        <f>INDEX('ONS data MYE 5'!$H$6:$H$445, MATCH($B32,'ONS data MYE 5'!$B$6:$B$445,0))</f>
        <v>152</v>
      </c>
      <c r="F32" s="32">
        <f t="shared" si="0"/>
        <v>5.0238805208462765</v>
      </c>
      <c r="G32" s="32">
        <f t="shared" si="1"/>
        <v>25.239375487738656</v>
      </c>
      <c r="H32" s="32">
        <f>INDEX('Mapping waste'!$D$5:$M$352,MATCH($B32,'Mapping waste'!$B$5:$B$352,0),MATCH(H$3,'Mapping waste'!$D$4:$M$4,0))*$D32</f>
        <v>90250</v>
      </c>
      <c r="I32" s="32">
        <f>INDEX('Mapping waste'!$D$5:$M$352,MATCH($B32,'Mapping waste'!$B$5:$B$352,0),MATCH(I$3,'Mapping waste'!$D$4:$M$4,0))*$D32</f>
        <v>0</v>
      </c>
      <c r="J32" s="32">
        <f>INDEX('Mapping waste'!$D$5:$M$352,MATCH($B32,'Mapping waste'!$B$5:$B$352,0),MATCH(J$3,'Mapping waste'!$D$4:$M$4,0))*$D32</f>
        <v>0</v>
      </c>
      <c r="K32" s="32">
        <f>INDEX('Mapping waste'!$D$5:$M$352,MATCH($B32,'Mapping waste'!$B$5:$B$352,0),MATCH(K$3,'Mapping waste'!$D$4:$M$4,0))*$D32</f>
        <v>0</v>
      </c>
      <c r="L32" s="32">
        <f>INDEX('Mapping waste'!$D$5:$M$352,MATCH($B32,'Mapping waste'!$B$5:$B$352,0),MATCH(L$3,'Mapping waste'!$D$4:$M$4,0))*$D32</f>
        <v>0</v>
      </c>
      <c r="M32" s="32">
        <f>INDEX('Mapping waste'!$D$5:$M$352,MATCH($B32,'Mapping waste'!$B$5:$B$352,0),MATCH(M$3,'Mapping waste'!$D$4:$M$4,0))*$D32</f>
        <v>0</v>
      </c>
      <c r="N32" s="32">
        <f>INDEX('Mapping waste'!$D$5:$M$352,MATCH($B32,'Mapping waste'!$B$5:$B$352,0),MATCH(N$3,'Mapping waste'!$D$4:$M$4,0))*$D32</f>
        <v>0</v>
      </c>
      <c r="O32" s="32">
        <f>INDEX('Mapping waste'!$D$5:$M$352,MATCH($B32,'Mapping waste'!$B$5:$B$352,0),MATCH(O$3,'Mapping waste'!$D$4:$M$4,0))*$D32</f>
        <v>0</v>
      </c>
      <c r="P32" s="32">
        <f>INDEX('Mapping waste'!$D$5:$M$352,MATCH($B32,'Mapping waste'!$B$5:$B$352,0),MATCH(P$3,'Mapping waste'!$D$4:$M$4,0))*$D32</f>
        <v>0</v>
      </c>
      <c r="Q32" s="32">
        <f>INDEX('Mapping waste'!$D$5:$M$352,MATCH($B32,'Mapping waste'!$B$5:$B$352,0),MATCH(Q$3,'Mapping waste'!$D$4:$M$4,0))*$D32</f>
        <v>0</v>
      </c>
    </row>
    <row r="33" spans="1:17" x14ac:dyDescent="0.45">
      <c r="A33" s="10" t="s">
        <v>146</v>
      </c>
      <c r="B33" s="10" t="s">
        <v>147</v>
      </c>
      <c r="C33" s="10" t="s">
        <v>13</v>
      </c>
      <c r="D33" s="32">
        <f>INDEX('ONS data MYE 5'!$G$6:$G$445, MATCH($B33,'ONS data MYE 5'!$B$6:$B$445,0))</f>
        <v>63298</v>
      </c>
      <c r="E33" s="32">
        <f>INDEX('ONS data MYE 5'!$H$6:$H$445, MATCH($B33,'ONS data MYE 5'!$B$6:$B$445,0))</f>
        <v>168</v>
      </c>
      <c r="F33" s="32">
        <f t="shared" si="0"/>
        <v>5.1239639794032588</v>
      </c>
      <c r="G33" s="32">
        <f t="shared" si="1"/>
        <v>26.255006862222078</v>
      </c>
      <c r="H33" s="32">
        <f>INDEX('Mapping waste'!$D$5:$M$352,MATCH($B33,'Mapping waste'!$B$5:$B$352,0),MATCH(H$3,'Mapping waste'!$D$4:$M$4,0))*$D33</f>
        <v>63298</v>
      </c>
      <c r="I33" s="32">
        <f>INDEX('Mapping waste'!$D$5:$M$352,MATCH($B33,'Mapping waste'!$B$5:$B$352,0),MATCH(I$3,'Mapping waste'!$D$4:$M$4,0))*$D33</f>
        <v>0</v>
      </c>
      <c r="J33" s="32">
        <f>INDEX('Mapping waste'!$D$5:$M$352,MATCH($B33,'Mapping waste'!$B$5:$B$352,0),MATCH(J$3,'Mapping waste'!$D$4:$M$4,0))*$D33</f>
        <v>0</v>
      </c>
      <c r="K33" s="32">
        <f>INDEX('Mapping waste'!$D$5:$M$352,MATCH($B33,'Mapping waste'!$B$5:$B$352,0),MATCH(K$3,'Mapping waste'!$D$4:$M$4,0))*$D33</f>
        <v>0</v>
      </c>
      <c r="L33" s="32">
        <f>INDEX('Mapping waste'!$D$5:$M$352,MATCH($B33,'Mapping waste'!$B$5:$B$352,0),MATCH(L$3,'Mapping waste'!$D$4:$M$4,0))*$D33</f>
        <v>0</v>
      </c>
      <c r="M33" s="32">
        <f>INDEX('Mapping waste'!$D$5:$M$352,MATCH($B33,'Mapping waste'!$B$5:$B$352,0),MATCH(M$3,'Mapping waste'!$D$4:$M$4,0))*$D33</f>
        <v>0</v>
      </c>
      <c r="N33" s="32">
        <f>INDEX('Mapping waste'!$D$5:$M$352,MATCH($B33,'Mapping waste'!$B$5:$B$352,0),MATCH(N$3,'Mapping waste'!$D$4:$M$4,0))*$D33</f>
        <v>0</v>
      </c>
      <c r="O33" s="32">
        <f>INDEX('Mapping waste'!$D$5:$M$352,MATCH($B33,'Mapping waste'!$B$5:$B$352,0),MATCH(O$3,'Mapping waste'!$D$4:$M$4,0))*$D33</f>
        <v>0</v>
      </c>
      <c r="P33" s="32">
        <f>INDEX('Mapping waste'!$D$5:$M$352,MATCH($B33,'Mapping waste'!$B$5:$B$352,0),MATCH(P$3,'Mapping waste'!$D$4:$M$4,0))*$D33</f>
        <v>0</v>
      </c>
      <c r="Q33" s="32">
        <f>INDEX('Mapping waste'!$D$5:$M$352,MATCH($B33,'Mapping waste'!$B$5:$B$352,0),MATCH(Q$3,'Mapping waste'!$D$4:$M$4,0))*$D33</f>
        <v>0</v>
      </c>
    </row>
    <row r="34" spans="1:17" x14ac:dyDescent="0.45">
      <c r="A34" s="10" t="s">
        <v>148</v>
      </c>
      <c r="B34" s="10" t="s">
        <v>149</v>
      </c>
      <c r="C34" s="10" t="s">
        <v>13</v>
      </c>
      <c r="D34" s="32">
        <f>INDEX('ONS data MYE 5'!$G$6:$G$445, MATCH($B34,'ONS data MYE 5'!$B$6:$B$445,0))</f>
        <v>138515</v>
      </c>
      <c r="E34" s="32">
        <f>INDEX('ONS data MYE 5'!$H$6:$H$445, MATCH($B34,'ONS data MYE 5'!$B$6:$B$445,0))</f>
        <v>3505</v>
      </c>
      <c r="F34" s="32">
        <f t="shared" si="0"/>
        <v>8.1619457994686897</v>
      </c>
      <c r="G34" s="32">
        <f t="shared" si="1"/>
        <v>66.617359233464583</v>
      </c>
      <c r="H34" s="32">
        <f>INDEX('Mapping waste'!$D$5:$M$352,MATCH($B34,'Mapping waste'!$B$5:$B$352,0),MATCH(H$3,'Mapping waste'!$D$4:$M$4,0))*$D34</f>
        <v>138515</v>
      </c>
      <c r="I34" s="32">
        <f>INDEX('Mapping waste'!$D$5:$M$352,MATCH($B34,'Mapping waste'!$B$5:$B$352,0),MATCH(I$3,'Mapping waste'!$D$4:$M$4,0))*$D34</f>
        <v>0</v>
      </c>
      <c r="J34" s="32">
        <f>INDEX('Mapping waste'!$D$5:$M$352,MATCH($B34,'Mapping waste'!$B$5:$B$352,0),MATCH(J$3,'Mapping waste'!$D$4:$M$4,0))*$D34</f>
        <v>0</v>
      </c>
      <c r="K34" s="32">
        <f>INDEX('Mapping waste'!$D$5:$M$352,MATCH($B34,'Mapping waste'!$B$5:$B$352,0),MATCH(K$3,'Mapping waste'!$D$4:$M$4,0))*$D34</f>
        <v>0</v>
      </c>
      <c r="L34" s="32">
        <f>INDEX('Mapping waste'!$D$5:$M$352,MATCH($B34,'Mapping waste'!$B$5:$B$352,0),MATCH(L$3,'Mapping waste'!$D$4:$M$4,0))*$D34</f>
        <v>0</v>
      </c>
      <c r="M34" s="32">
        <f>INDEX('Mapping waste'!$D$5:$M$352,MATCH($B34,'Mapping waste'!$B$5:$B$352,0),MATCH(M$3,'Mapping waste'!$D$4:$M$4,0))*$D34</f>
        <v>0</v>
      </c>
      <c r="N34" s="32">
        <f>INDEX('Mapping waste'!$D$5:$M$352,MATCH($B34,'Mapping waste'!$B$5:$B$352,0),MATCH(N$3,'Mapping waste'!$D$4:$M$4,0))*$D34</f>
        <v>0</v>
      </c>
      <c r="O34" s="32">
        <f>INDEX('Mapping waste'!$D$5:$M$352,MATCH($B34,'Mapping waste'!$B$5:$B$352,0),MATCH(O$3,'Mapping waste'!$D$4:$M$4,0))*$D34</f>
        <v>0</v>
      </c>
      <c r="P34" s="32">
        <f>INDEX('Mapping waste'!$D$5:$M$352,MATCH($B34,'Mapping waste'!$B$5:$B$352,0),MATCH(P$3,'Mapping waste'!$D$4:$M$4,0))*$D34</f>
        <v>0</v>
      </c>
      <c r="Q34" s="32">
        <f>INDEX('Mapping waste'!$D$5:$M$352,MATCH($B34,'Mapping waste'!$B$5:$B$352,0),MATCH(Q$3,'Mapping waste'!$D$4:$M$4,0))*$D34</f>
        <v>0</v>
      </c>
    </row>
    <row r="35" spans="1:17" x14ac:dyDescent="0.45">
      <c r="A35" s="10" t="s">
        <v>150</v>
      </c>
      <c r="B35" s="10" t="s">
        <v>151</v>
      </c>
      <c r="C35" s="10" t="s">
        <v>13</v>
      </c>
      <c r="D35" s="32">
        <f>INDEX('ONS data MYE 5'!$G$6:$G$445, MATCH($B35,'ONS data MYE 5'!$B$6:$B$445,0))</f>
        <v>113389</v>
      </c>
      <c r="E35" s="32">
        <f>INDEX('ONS data MYE 5'!$H$6:$H$445, MATCH($B35,'ONS data MYE 5'!$B$6:$B$445,0))</f>
        <v>173</v>
      </c>
      <c r="F35" s="32">
        <f t="shared" si="0"/>
        <v>5.1532915944977793</v>
      </c>
      <c r="G35" s="32">
        <f t="shared" si="1"/>
        <v>26.556414257921464</v>
      </c>
      <c r="H35" s="32">
        <f>INDEX('Mapping waste'!$D$5:$M$352,MATCH($B35,'Mapping waste'!$B$5:$B$352,0),MATCH(H$3,'Mapping waste'!$D$4:$M$4,0))*$D35</f>
        <v>113389</v>
      </c>
      <c r="I35" s="32">
        <f>INDEX('Mapping waste'!$D$5:$M$352,MATCH($B35,'Mapping waste'!$B$5:$B$352,0),MATCH(I$3,'Mapping waste'!$D$4:$M$4,0))*$D35</f>
        <v>0</v>
      </c>
      <c r="J35" s="32">
        <f>INDEX('Mapping waste'!$D$5:$M$352,MATCH($B35,'Mapping waste'!$B$5:$B$352,0),MATCH(J$3,'Mapping waste'!$D$4:$M$4,0))*$D35</f>
        <v>0</v>
      </c>
      <c r="K35" s="32">
        <f>INDEX('Mapping waste'!$D$5:$M$352,MATCH($B35,'Mapping waste'!$B$5:$B$352,0),MATCH(K$3,'Mapping waste'!$D$4:$M$4,0))*$D35</f>
        <v>0</v>
      </c>
      <c r="L35" s="32">
        <f>INDEX('Mapping waste'!$D$5:$M$352,MATCH($B35,'Mapping waste'!$B$5:$B$352,0),MATCH(L$3,'Mapping waste'!$D$4:$M$4,0))*$D35</f>
        <v>0</v>
      </c>
      <c r="M35" s="32">
        <f>INDEX('Mapping waste'!$D$5:$M$352,MATCH($B35,'Mapping waste'!$B$5:$B$352,0),MATCH(M$3,'Mapping waste'!$D$4:$M$4,0))*$D35</f>
        <v>0</v>
      </c>
      <c r="N35" s="32">
        <f>INDEX('Mapping waste'!$D$5:$M$352,MATCH($B35,'Mapping waste'!$B$5:$B$352,0),MATCH(N$3,'Mapping waste'!$D$4:$M$4,0))*$D35</f>
        <v>0</v>
      </c>
      <c r="O35" s="32">
        <f>INDEX('Mapping waste'!$D$5:$M$352,MATCH($B35,'Mapping waste'!$B$5:$B$352,0),MATCH(O$3,'Mapping waste'!$D$4:$M$4,0))*$D35</f>
        <v>0</v>
      </c>
      <c r="P35" s="32">
        <f>INDEX('Mapping waste'!$D$5:$M$352,MATCH($B35,'Mapping waste'!$B$5:$B$352,0),MATCH(P$3,'Mapping waste'!$D$4:$M$4,0))*$D35</f>
        <v>0</v>
      </c>
      <c r="Q35" s="32">
        <f>INDEX('Mapping waste'!$D$5:$M$352,MATCH($B35,'Mapping waste'!$B$5:$B$352,0),MATCH(Q$3,'Mapping waste'!$D$4:$M$4,0))*$D35</f>
        <v>0</v>
      </c>
    </row>
    <row r="36" spans="1:17" x14ac:dyDescent="0.45">
      <c r="A36" s="10" t="s">
        <v>186</v>
      </c>
      <c r="B36" s="10" t="s">
        <v>187</v>
      </c>
      <c r="C36" s="10" t="s">
        <v>13</v>
      </c>
      <c r="D36" s="32">
        <f>INDEX('ONS data MYE 5'!$G$6:$G$445, MATCH($B36,'ONS data MYE 5'!$B$6:$B$445,0))</f>
        <v>180606</v>
      </c>
      <c r="E36" s="32">
        <f>INDEX('ONS data MYE 5'!$H$6:$H$445, MATCH($B36,'ONS data MYE 5'!$B$6:$B$445,0))</f>
        <v>4325</v>
      </c>
      <c r="F36" s="32">
        <f t="shared" si="0"/>
        <v>8.3721674193659794</v>
      </c>
      <c r="G36" s="32">
        <f t="shared" si="1"/>
        <v>70.093187297893209</v>
      </c>
      <c r="H36" s="32">
        <f>INDEX('Mapping waste'!$D$5:$M$352,MATCH($B36,'Mapping waste'!$B$5:$B$352,0),MATCH(H$3,'Mapping waste'!$D$4:$M$4,0))*$D36</f>
        <v>180606</v>
      </c>
      <c r="I36" s="32">
        <f>INDEX('Mapping waste'!$D$5:$M$352,MATCH($B36,'Mapping waste'!$B$5:$B$352,0),MATCH(I$3,'Mapping waste'!$D$4:$M$4,0))*$D36</f>
        <v>0</v>
      </c>
      <c r="J36" s="32">
        <f>INDEX('Mapping waste'!$D$5:$M$352,MATCH($B36,'Mapping waste'!$B$5:$B$352,0),MATCH(J$3,'Mapping waste'!$D$4:$M$4,0))*$D36</f>
        <v>0</v>
      </c>
      <c r="K36" s="32">
        <f>INDEX('Mapping waste'!$D$5:$M$352,MATCH($B36,'Mapping waste'!$B$5:$B$352,0),MATCH(K$3,'Mapping waste'!$D$4:$M$4,0))*$D36</f>
        <v>0</v>
      </c>
      <c r="L36" s="32">
        <f>INDEX('Mapping waste'!$D$5:$M$352,MATCH($B36,'Mapping waste'!$B$5:$B$352,0),MATCH(L$3,'Mapping waste'!$D$4:$M$4,0))*$D36</f>
        <v>0</v>
      </c>
      <c r="M36" s="32">
        <f>INDEX('Mapping waste'!$D$5:$M$352,MATCH($B36,'Mapping waste'!$B$5:$B$352,0),MATCH(M$3,'Mapping waste'!$D$4:$M$4,0))*$D36</f>
        <v>0</v>
      </c>
      <c r="N36" s="32">
        <f>INDEX('Mapping waste'!$D$5:$M$352,MATCH($B36,'Mapping waste'!$B$5:$B$352,0),MATCH(N$3,'Mapping waste'!$D$4:$M$4,0))*$D36</f>
        <v>0</v>
      </c>
      <c r="O36" s="32">
        <f>INDEX('Mapping waste'!$D$5:$M$352,MATCH($B36,'Mapping waste'!$B$5:$B$352,0),MATCH(O$3,'Mapping waste'!$D$4:$M$4,0))*$D36</f>
        <v>0</v>
      </c>
      <c r="P36" s="32">
        <f>INDEX('Mapping waste'!$D$5:$M$352,MATCH($B36,'Mapping waste'!$B$5:$B$352,0),MATCH(P$3,'Mapping waste'!$D$4:$M$4,0))*$D36</f>
        <v>0</v>
      </c>
      <c r="Q36" s="32">
        <f>INDEX('Mapping waste'!$D$5:$M$352,MATCH($B36,'Mapping waste'!$B$5:$B$352,0),MATCH(Q$3,'Mapping waste'!$D$4:$M$4,0))*$D36</f>
        <v>0</v>
      </c>
    </row>
    <row r="37" spans="1:17" x14ac:dyDescent="0.45">
      <c r="A37" s="10" t="s">
        <v>188</v>
      </c>
      <c r="B37" s="10" t="s">
        <v>189</v>
      </c>
      <c r="C37" s="10" t="s">
        <v>13</v>
      </c>
      <c r="D37" s="32">
        <f>INDEX('ONS data MYE 5'!$G$6:$G$445, MATCH($B37,'ONS data MYE 5'!$B$6:$B$445,0))</f>
        <v>168428</v>
      </c>
      <c r="E37" s="32">
        <f>INDEX('ONS data MYE 5'!$H$6:$H$445, MATCH($B37,'ONS data MYE 5'!$B$6:$B$445,0))</f>
        <v>1030</v>
      </c>
      <c r="F37" s="32">
        <f t="shared" si="0"/>
        <v>6.9373140812236818</v>
      </c>
      <c r="G37" s="32">
        <f t="shared" si="1"/>
        <v>48.126326661544375</v>
      </c>
      <c r="H37" s="32">
        <f>INDEX('Mapping waste'!$D$5:$M$352,MATCH($B37,'Mapping waste'!$B$5:$B$352,0),MATCH(H$3,'Mapping waste'!$D$4:$M$4,0))*$D37</f>
        <v>168428</v>
      </c>
      <c r="I37" s="32">
        <f>INDEX('Mapping waste'!$D$5:$M$352,MATCH($B37,'Mapping waste'!$B$5:$B$352,0),MATCH(I$3,'Mapping waste'!$D$4:$M$4,0))*$D37</f>
        <v>0</v>
      </c>
      <c r="J37" s="32">
        <f>INDEX('Mapping waste'!$D$5:$M$352,MATCH($B37,'Mapping waste'!$B$5:$B$352,0),MATCH(J$3,'Mapping waste'!$D$4:$M$4,0))*$D37</f>
        <v>0</v>
      </c>
      <c r="K37" s="32">
        <f>INDEX('Mapping waste'!$D$5:$M$352,MATCH($B37,'Mapping waste'!$B$5:$B$352,0),MATCH(K$3,'Mapping waste'!$D$4:$M$4,0))*$D37</f>
        <v>0</v>
      </c>
      <c r="L37" s="32">
        <f>INDEX('Mapping waste'!$D$5:$M$352,MATCH($B37,'Mapping waste'!$B$5:$B$352,0),MATCH(L$3,'Mapping waste'!$D$4:$M$4,0))*$D37</f>
        <v>0</v>
      </c>
      <c r="M37" s="32">
        <f>INDEX('Mapping waste'!$D$5:$M$352,MATCH($B37,'Mapping waste'!$B$5:$B$352,0),MATCH(M$3,'Mapping waste'!$D$4:$M$4,0))*$D37</f>
        <v>0</v>
      </c>
      <c r="N37" s="32">
        <f>INDEX('Mapping waste'!$D$5:$M$352,MATCH($B37,'Mapping waste'!$B$5:$B$352,0),MATCH(N$3,'Mapping waste'!$D$4:$M$4,0))*$D37</f>
        <v>0</v>
      </c>
      <c r="O37" s="32">
        <f>INDEX('Mapping waste'!$D$5:$M$352,MATCH($B37,'Mapping waste'!$B$5:$B$352,0),MATCH(O$3,'Mapping waste'!$D$4:$M$4,0))*$D37</f>
        <v>0</v>
      </c>
      <c r="P37" s="32">
        <f>INDEX('Mapping waste'!$D$5:$M$352,MATCH($B37,'Mapping waste'!$B$5:$B$352,0),MATCH(P$3,'Mapping waste'!$D$4:$M$4,0))*$D37</f>
        <v>0</v>
      </c>
      <c r="Q37" s="32">
        <f>INDEX('Mapping waste'!$D$5:$M$352,MATCH($B37,'Mapping waste'!$B$5:$B$352,0),MATCH(Q$3,'Mapping waste'!$D$4:$M$4,0))*$D37</f>
        <v>0</v>
      </c>
    </row>
    <row r="38" spans="1:17" x14ac:dyDescent="0.45">
      <c r="A38" s="10" t="s">
        <v>192</v>
      </c>
      <c r="B38" s="10" t="s">
        <v>193</v>
      </c>
      <c r="C38" s="10" t="s">
        <v>13</v>
      </c>
      <c r="D38" s="32">
        <f>INDEX('ONS data MYE 5'!$G$6:$G$445, MATCH($B38,'ONS data MYE 5'!$B$6:$B$445,0))</f>
        <v>183768</v>
      </c>
      <c r="E38" s="32">
        <f>INDEX('ONS data MYE 5'!$H$6:$H$445, MATCH($B38,'ONS data MYE 5'!$B$6:$B$445,0))</f>
        <v>1670</v>
      </c>
      <c r="F38" s="32">
        <f t="shared" si="0"/>
        <v>7.4205789054108005</v>
      </c>
      <c r="G38" s="32">
        <f t="shared" si="1"/>
        <v>55.064991291427752</v>
      </c>
      <c r="H38" s="32">
        <f>INDEX('Mapping waste'!$D$5:$M$352,MATCH($B38,'Mapping waste'!$B$5:$B$352,0),MATCH(H$3,'Mapping waste'!$D$4:$M$4,0))*$D38</f>
        <v>183768</v>
      </c>
      <c r="I38" s="32">
        <f>INDEX('Mapping waste'!$D$5:$M$352,MATCH($B38,'Mapping waste'!$B$5:$B$352,0),MATCH(I$3,'Mapping waste'!$D$4:$M$4,0))*$D38</f>
        <v>0</v>
      </c>
      <c r="J38" s="32">
        <f>INDEX('Mapping waste'!$D$5:$M$352,MATCH($B38,'Mapping waste'!$B$5:$B$352,0),MATCH(J$3,'Mapping waste'!$D$4:$M$4,0))*$D38</f>
        <v>0</v>
      </c>
      <c r="K38" s="32">
        <f>INDEX('Mapping waste'!$D$5:$M$352,MATCH($B38,'Mapping waste'!$B$5:$B$352,0),MATCH(K$3,'Mapping waste'!$D$4:$M$4,0))*$D38</f>
        <v>0</v>
      </c>
      <c r="L38" s="32">
        <f>INDEX('Mapping waste'!$D$5:$M$352,MATCH($B38,'Mapping waste'!$B$5:$B$352,0),MATCH(L$3,'Mapping waste'!$D$4:$M$4,0))*$D38</f>
        <v>0</v>
      </c>
      <c r="M38" s="32">
        <f>INDEX('Mapping waste'!$D$5:$M$352,MATCH($B38,'Mapping waste'!$B$5:$B$352,0),MATCH(M$3,'Mapping waste'!$D$4:$M$4,0))*$D38</f>
        <v>0</v>
      </c>
      <c r="N38" s="32">
        <f>INDEX('Mapping waste'!$D$5:$M$352,MATCH($B38,'Mapping waste'!$B$5:$B$352,0),MATCH(N$3,'Mapping waste'!$D$4:$M$4,0))*$D38</f>
        <v>0</v>
      </c>
      <c r="O38" s="32">
        <f>INDEX('Mapping waste'!$D$5:$M$352,MATCH($B38,'Mapping waste'!$B$5:$B$352,0),MATCH(O$3,'Mapping waste'!$D$4:$M$4,0))*$D38</f>
        <v>0</v>
      </c>
      <c r="P38" s="32">
        <f>INDEX('Mapping waste'!$D$5:$M$352,MATCH($B38,'Mapping waste'!$B$5:$B$352,0),MATCH(P$3,'Mapping waste'!$D$4:$M$4,0))*$D38</f>
        <v>0</v>
      </c>
      <c r="Q38" s="32">
        <f>INDEX('Mapping waste'!$D$5:$M$352,MATCH($B38,'Mapping waste'!$B$5:$B$352,0),MATCH(Q$3,'Mapping waste'!$D$4:$M$4,0))*$D38</f>
        <v>0</v>
      </c>
    </row>
    <row r="39" spans="1:17" x14ac:dyDescent="0.45">
      <c r="A39" s="10" t="s">
        <v>194</v>
      </c>
      <c r="B39" s="10" t="s">
        <v>195</v>
      </c>
      <c r="C39" s="10" t="s">
        <v>13</v>
      </c>
      <c r="D39" s="32">
        <f>INDEX('ONS data MYE 5'!$G$6:$G$445, MATCH($B39,'ONS data MYE 5'!$B$6:$B$445,0))</f>
        <v>76769</v>
      </c>
      <c r="E39" s="32">
        <f>INDEX('ONS data MYE 5'!$H$6:$H$445, MATCH($B39,'ONS data MYE 5'!$B$6:$B$445,0))</f>
        <v>501</v>
      </c>
      <c r="F39" s="32">
        <f t="shared" si="0"/>
        <v>6.2166061010848646</v>
      </c>
      <c r="G39" s="32">
        <f t="shared" si="1"/>
        <v>38.646191416045561</v>
      </c>
      <c r="H39" s="32">
        <f>INDEX('Mapping waste'!$D$5:$M$352,MATCH($B39,'Mapping waste'!$B$5:$B$352,0),MATCH(H$3,'Mapping waste'!$D$4:$M$4,0))*$D39</f>
        <v>48364.47</v>
      </c>
      <c r="I39" s="32">
        <f>INDEX('Mapping waste'!$D$5:$M$352,MATCH($B39,'Mapping waste'!$B$5:$B$352,0),MATCH(I$3,'Mapping waste'!$D$4:$M$4,0))*$D39</f>
        <v>0</v>
      </c>
      <c r="J39" s="32">
        <f>INDEX('Mapping waste'!$D$5:$M$352,MATCH($B39,'Mapping waste'!$B$5:$B$352,0),MATCH(J$3,'Mapping waste'!$D$4:$M$4,0))*$D39</f>
        <v>0</v>
      </c>
      <c r="K39" s="32">
        <f>INDEX('Mapping waste'!$D$5:$M$352,MATCH($B39,'Mapping waste'!$B$5:$B$352,0),MATCH(K$3,'Mapping waste'!$D$4:$M$4,0))*$D39</f>
        <v>0</v>
      </c>
      <c r="L39" s="32">
        <f>INDEX('Mapping waste'!$D$5:$M$352,MATCH($B39,'Mapping waste'!$B$5:$B$352,0),MATCH(L$3,'Mapping waste'!$D$4:$M$4,0))*$D39</f>
        <v>0</v>
      </c>
      <c r="M39" s="32">
        <f>INDEX('Mapping waste'!$D$5:$M$352,MATCH($B39,'Mapping waste'!$B$5:$B$352,0),MATCH(M$3,'Mapping waste'!$D$4:$M$4,0))*$D39</f>
        <v>0</v>
      </c>
      <c r="N39" s="32">
        <f>INDEX('Mapping waste'!$D$5:$M$352,MATCH($B39,'Mapping waste'!$B$5:$B$352,0),MATCH(N$3,'Mapping waste'!$D$4:$M$4,0))*$D39</f>
        <v>28404.53</v>
      </c>
      <c r="O39" s="32">
        <f>INDEX('Mapping waste'!$D$5:$M$352,MATCH($B39,'Mapping waste'!$B$5:$B$352,0),MATCH(O$3,'Mapping waste'!$D$4:$M$4,0))*$D39</f>
        <v>0</v>
      </c>
      <c r="P39" s="32">
        <f>INDEX('Mapping waste'!$D$5:$M$352,MATCH($B39,'Mapping waste'!$B$5:$B$352,0),MATCH(P$3,'Mapping waste'!$D$4:$M$4,0))*$D39</f>
        <v>0</v>
      </c>
      <c r="Q39" s="32">
        <f>INDEX('Mapping waste'!$D$5:$M$352,MATCH($B39,'Mapping waste'!$B$5:$B$352,0),MATCH(Q$3,'Mapping waste'!$D$4:$M$4,0))*$D39</f>
        <v>0</v>
      </c>
    </row>
    <row r="40" spans="1:17" x14ac:dyDescent="0.45">
      <c r="A40" s="10" t="s">
        <v>196</v>
      </c>
      <c r="B40" s="10" t="s">
        <v>197</v>
      </c>
      <c r="C40" s="10" t="s">
        <v>13</v>
      </c>
      <c r="D40" s="32">
        <f>INDEX('ONS data MYE 5'!$G$6:$G$445, MATCH($B40,'ONS data MYE 5'!$B$6:$B$445,0))</f>
        <v>89752</v>
      </c>
      <c r="E40" s="32">
        <f>INDEX('ONS data MYE 5'!$H$6:$H$445, MATCH($B40,'ONS data MYE 5'!$B$6:$B$445,0))</f>
        <v>1991</v>
      </c>
      <c r="F40" s="32">
        <f t="shared" si="0"/>
        <v>7.5963923040641959</v>
      </c>
      <c r="G40" s="32">
        <f t="shared" si="1"/>
        <v>57.705176037245742</v>
      </c>
      <c r="H40" s="32">
        <f>INDEX('Mapping waste'!$D$5:$M$352,MATCH($B40,'Mapping waste'!$B$5:$B$352,0),MATCH(H$3,'Mapping waste'!$D$4:$M$4,0))*$D40</f>
        <v>89752</v>
      </c>
      <c r="I40" s="32">
        <f>INDEX('Mapping waste'!$D$5:$M$352,MATCH($B40,'Mapping waste'!$B$5:$B$352,0),MATCH(I$3,'Mapping waste'!$D$4:$M$4,0))*$D40</f>
        <v>0</v>
      </c>
      <c r="J40" s="32">
        <f>INDEX('Mapping waste'!$D$5:$M$352,MATCH($B40,'Mapping waste'!$B$5:$B$352,0),MATCH(J$3,'Mapping waste'!$D$4:$M$4,0))*$D40</f>
        <v>0</v>
      </c>
      <c r="K40" s="32">
        <f>INDEX('Mapping waste'!$D$5:$M$352,MATCH($B40,'Mapping waste'!$B$5:$B$352,0),MATCH(K$3,'Mapping waste'!$D$4:$M$4,0))*$D40</f>
        <v>0</v>
      </c>
      <c r="L40" s="32">
        <f>INDEX('Mapping waste'!$D$5:$M$352,MATCH($B40,'Mapping waste'!$B$5:$B$352,0),MATCH(L$3,'Mapping waste'!$D$4:$M$4,0))*$D40</f>
        <v>0</v>
      </c>
      <c r="M40" s="32">
        <f>INDEX('Mapping waste'!$D$5:$M$352,MATCH($B40,'Mapping waste'!$B$5:$B$352,0),MATCH(M$3,'Mapping waste'!$D$4:$M$4,0))*$D40</f>
        <v>0</v>
      </c>
      <c r="N40" s="32">
        <f>INDEX('Mapping waste'!$D$5:$M$352,MATCH($B40,'Mapping waste'!$B$5:$B$352,0),MATCH(N$3,'Mapping waste'!$D$4:$M$4,0))*$D40</f>
        <v>0</v>
      </c>
      <c r="O40" s="32">
        <f>INDEX('Mapping waste'!$D$5:$M$352,MATCH($B40,'Mapping waste'!$B$5:$B$352,0),MATCH(O$3,'Mapping waste'!$D$4:$M$4,0))*$D40</f>
        <v>0</v>
      </c>
      <c r="P40" s="32">
        <f>INDEX('Mapping waste'!$D$5:$M$352,MATCH($B40,'Mapping waste'!$B$5:$B$352,0),MATCH(P$3,'Mapping waste'!$D$4:$M$4,0))*$D40</f>
        <v>0</v>
      </c>
      <c r="Q40" s="32">
        <f>INDEX('Mapping waste'!$D$5:$M$352,MATCH($B40,'Mapping waste'!$B$5:$B$352,0),MATCH(Q$3,'Mapping waste'!$D$4:$M$4,0))*$D40</f>
        <v>0</v>
      </c>
    </row>
    <row r="41" spans="1:17" x14ac:dyDescent="0.45">
      <c r="A41" s="10" t="s">
        <v>198</v>
      </c>
      <c r="B41" s="10" t="s">
        <v>199</v>
      </c>
      <c r="C41" s="10" t="s">
        <v>13</v>
      </c>
      <c r="D41" s="32">
        <f>INDEX('ONS data MYE 5'!$G$6:$G$445, MATCH($B41,'ONS data MYE 5'!$B$6:$B$445,0))</f>
        <v>174197</v>
      </c>
      <c r="E41" s="32">
        <f>INDEX('ONS data MYE 5'!$H$6:$H$445, MATCH($B41,'ONS data MYE 5'!$B$6:$B$445,0))</f>
        <v>514</v>
      </c>
      <c r="F41" s="32">
        <f t="shared" si="0"/>
        <v>6.2422232654551655</v>
      </c>
      <c r="G41" s="32">
        <f t="shared" si="1"/>
        <v>38.965351295789752</v>
      </c>
      <c r="H41" s="32">
        <f>INDEX('Mapping waste'!$D$5:$M$352,MATCH($B41,'Mapping waste'!$B$5:$B$352,0),MATCH(H$3,'Mapping waste'!$D$4:$M$4,0))*$D41</f>
        <v>174197</v>
      </c>
      <c r="I41" s="32">
        <f>INDEX('Mapping waste'!$D$5:$M$352,MATCH($B41,'Mapping waste'!$B$5:$B$352,0),MATCH(I$3,'Mapping waste'!$D$4:$M$4,0))*$D41</f>
        <v>0</v>
      </c>
      <c r="J41" s="32">
        <f>INDEX('Mapping waste'!$D$5:$M$352,MATCH($B41,'Mapping waste'!$B$5:$B$352,0),MATCH(J$3,'Mapping waste'!$D$4:$M$4,0))*$D41</f>
        <v>0</v>
      </c>
      <c r="K41" s="32">
        <f>INDEX('Mapping waste'!$D$5:$M$352,MATCH($B41,'Mapping waste'!$B$5:$B$352,0),MATCH(K$3,'Mapping waste'!$D$4:$M$4,0))*$D41</f>
        <v>0</v>
      </c>
      <c r="L41" s="32">
        <f>INDEX('Mapping waste'!$D$5:$M$352,MATCH($B41,'Mapping waste'!$B$5:$B$352,0),MATCH(L$3,'Mapping waste'!$D$4:$M$4,0))*$D41</f>
        <v>0</v>
      </c>
      <c r="M41" s="32">
        <f>INDEX('Mapping waste'!$D$5:$M$352,MATCH($B41,'Mapping waste'!$B$5:$B$352,0),MATCH(M$3,'Mapping waste'!$D$4:$M$4,0))*$D41</f>
        <v>0</v>
      </c>
      <c r="N41" s="32">
        <f>INDEX('Mapping waste'!$D$5:$M$352,MATCH($B41,'Mapping waste'!$B$5:$B$352,0),MATCH(N$3,'Mapping waste'!$D$4:$M$4,0))*$D41</f>
        <v>0</v>
      </c>
      <c r="O41" s="32">
        <f>INDEX('Mapping waste'!$D$5:$M$352,MATCH($B41,'Mapping waste'!$B$5:$B$352,0),MATCH(O$3,'Mapping waste'!$D$4:$M$4,0))*$D41</f>
        <v>0</v>
      </c>
      <c r="P41" s="32">
        <f>INDEX('Mapping waste'!$D$5:$M$352,MATCH($B41,'Mapping waste'!$B$5:$B$352,0),MATCH(P$3,'Mapping waste'!$D$4:$M$4,0))*$D41</f>
        <v>0</v>
      </c>
      <c r="Q41" s="32">
        <f>INDEX('Mapping waste'!$D$5:$M$352,MATCH($B41,'Mapping waste'!$B$5:$B$352,0),MATCH(Q$3,'Mapping waste'!$D$4:$M$4,0))*$D41</f>
        <v>0</v>
      </c>
    </row>
    <row r="42" spans="1:17" x14ac:dyDescent="0.45">
      <c r="A42" s="10" t="s">
        <v>200</v>
      </c>
      <c r="B42" s="10" t="s">
        <v>201</v>
      </c>
      <c r="C42" s="10" t="s">
        <v>13</v>
      </c>
      <c r="D42" s="32">
        <f>INDEX('ONS data MYE 5'!$G$6:$G$445, MATCH($B42,'ONS data MYE 5'!$B$6:$B$445,0))</f>
        <v>63418</v>
      </c>
      <c r="E42" s="32">
        <f>INDEX('ONS data MYE 5'!$H$6:$H$445, MATCH($B42,'ONS data MYE 5'!$B$6:$B$445,0))</f>
        <v>177</v>
      </c>
      <c r="F42" s="32">
        <f t="shared" si="0"/>
        <v>5.1761497325738288</v>
      </c>
      <c r="G42" s="32">
        <f t="shared" si="1"/>
        <v>26.792526054024119</v>
      </c>
      <c r="H42" s="32">
        <f>INDEX('Mapping waste'!$D$5:$M$352,MATCH($B42,'Mapping waste'!$B$5:$B$352,0),MATCH(H$3,'Mapping waste'!$D$4:$M$4,0))*$D42</f>
        <v>63418</v>
      </c>
      <c r="I42" s="32">
        <f>INDEX('Mapping waste'!$D$5:$M$352,MATCH($B42,'Mapping waste'!$B$5:$B$352,0),MATCH(I$3,'Mapping waste'!$D$4:$M$4,0))*$D42</f>
        <v>0</v>
      </c>
      <c r="J42" s="32">
        <f>INDEX('Mapping waste'!$D$5:$M$352,MATCH($B42,'Mapping waste'!$B$5:$B$352,0),MATCH(J$3,'Mapping waste'!$D$4:$M$4,0))*$D42</f>
        <v>0</v>
      </c>
      <c r="K42" s="32">
        <f>INDEX('Mapping waste'!$D$5:$M$352,MATCH($B42,'Mapping waste'!$B$5:$B$352,0),MATCH(K$3,'Mapping waste'!$D$4:$M$4,0))*$D42</f>
        <v>0</v>
      </c>
      <c r="L42" s="32">
        <f>INDEX('Mapping waste'!$D$5:$M$352,MATCH($B42,'Mapping waste'!$B$5:$B$352,0),MATCH(L$3,'Mapping waste'!$D$4:$M$4,0))*$D42</f>
        <v>0</v>
      </c>
      <c r="M42" s="32">
        <f>INDEX('Mapping waste'!$D$5:$M$352,MATCH($B42,'Mapping waste'!$B$5:$B$352,0),MATCH(M$3,'Mapping waste'!$D$4:$M$4,0))*$D42</f>
        <v>0</v>
      </c>
      <c r="N42" s="32">
        <f>INDEX('Mapping waste'!$D$5:$M$352,MATCH($B42,'Mapping waste'!$B$5:$B$352,0),MATCH(N$3,'Mapping waste'!$D$4:$M$4,0))*$D42</f>
        <v>0</v>
      </c>
      <c r="O42" s="32">
        <f>INDEX('Mapping waste'!$D$5:$M$352,MATCH($B42,'Mapping waste'!$B$5:$B$352,0),MATCH(O$3,'Mapping waste'!$D$4:$M$4,0))*$D42</f>
        <v>0</v>
      </c>
      <c r="P42" s="32">
        <f>INDEX('Mapping waste'!$D$5:$M$352,MATCH($B42,'Mapping waste'!$B$5:$B$352,0),MATCH(P$3,'Mapping waste'!$D$4:$M$4,0))*$D42</f>
        <v>0</v>
      </c>
      <c r="Q42" s="32">
        <f>INDEX('Mapping waste'!$D$5:$M$352,MATCH($B42,'Mapping waste'!$B$5:$B$352,0),MATCH(Q$3,'Mapping waste'!$D$4:$M$4,0))*$D42</f>
        <v>0</v>
      </c>
    </row>
    <row r="43" spans="1:17" x14ac:dyDescent="0.45">
      <c r="A43" s="10" t="s">
        <v>202</v>
      </c>
      <c r="B43" s="10" t="s">
        <v>203</v>
      </c>
      <c r="C43" s="10" t="s">
        <v>13</v>
      </c>
      <c r="D43" s="32">
        <f>INDEX('ONS data MYE 5'!$G$6:$G$445, MATCH($B43,'ONS data MYE 5'!$B$6:$B$445,0))</f>
        <v>85708</v>
      </c>
      <c r="E43" s="32">
        <f>INDEX('ONS data MYE 5'!$H$6:$H$445, MATCH($B43,'ONS data MYE 5'!$B$6:$B$445,0))</f>
        <v>506</v>
      </c>
      <c r="F43" s="32">
        <f t="shared" si="0"/>
        <v>6.2265366692874657</v>
      </c>
      <c r="G43" s="32">
        <f t="shared" si="1"/>
        <v>38.769758893981447</v>
      </c>
      <c r="H43" s="32">
        <f>INDEX('Mapping waste'!$D$5:$M$352,MATCH($B43,'Mapping waste'!$B$5:$B$352,0),MATCH(H$3,'Mapping waste'!$D$4:$M$4,0))*$D43</f>
        <v>85708</v>
      </c>
      <c r="I43" s="32">
        <f>INDEX('Mapping waste'!$D$5:$M$352,MATCH($B43,'Mapping waste'!$B$5:$B$352,0),MATCH(I$3,'Mapping waste'!$D$4:$M$4,0))*$D43</f>
        <v>0</v>
      </c>
      <c r="J43" s="32">
        <f>INDEX('Mapping waste'!$D$5:$M$352,MATCH($B43,'Mapping waste'!$B$5:$B$352,0),MATCH(J$3,'Mapping waste'!$D$4:$M$4,0))*$D43</f>
        <v>0</v>
      </c>
      <c r="K43" s="32">
        <f>INDEX('Mapping waste'!$D$5:$M$352,MATCH($B43,'Mapping waste'!$B$5:$B$352,0),MATCH(K$3,'Mapping waste'!$D$4:$M$4,0))*$D43</f>
        <v>0</v>
      </c>
      <c r="L43" s="32">
        <f>INDEX('Mapping waste'!$D$5:$M$352,MATCH($B43,'Mapping waste'!$B$5:$B$352,0),MATCH(L$3,'Mapping waste'!$D$4:$M$4,0))*$D43</f>
        <v>0</v>
      </c>
      <c r="M43" s="32">
        <f>INDEX('Mapping waste'!$D$5:$M$352,MATCH($B43,'Mapping waste'!$B$5:$B$352,0),MATCH(M$3,'Mapping waste'!$D$4:$M$4,0))*$D43</f>
        <v>0</v>
      </c>
      <c r="N43" s="32">
        <f>INDEX('Mapping waste'!$D$5:$M$352,MATCH($B43,'Mapping waste'!$B$5:$B$352,0),MATCH(N$3,'Mapping waste'!$D$4:$M$4,0))*$D43</f>
        <v>0</v>
      </c>
      <c r="O43" s="32">
        <f>INDEX('Mapping waste'!$D$5:$M$352,MATCH($B43,'Mapping waste'!$B$5:$B$352,0),MATCH(O$3,'Mapping waste'!$D$4:$M$4,0))*$D43</f>
        <v>0</v>
      </c>
      <c r="P43" s="32">
        <f>INDEX('Mapping waste'!$D$5:$M$352,MATCH($B43,'Mapping waste'!$B$5:$B$352,0),MATCH(P$3,'Mapping waste'!$D$4:$M$4,0))*$D43</f>
        <v>0</v>
      </c>
      <c r="Q43" s="32">
        <f>INDEX('Mapping waste'!$D$5:$M$352,MATCH($B43,'Mapping waste'!$B$5:$B$352,0),MATCH(Q$3,'Mapping waste'!$D$4:$M$4,0))*$D43</f>
        <v>0</v>
      </c>
    </row>
    <row r="44" spans="1:17" x14ac:dyDescent="0.45">
      <c r="A44" s="10" t="s">
        <v>204</v>
      </c>
      <c r="B44" s="10" t="s">
        <v>205</v>
      </c>
      <c r="C44" s="10" t="s">
        <v>13</v>
      </c>
      <c r="D44" s="32">
        <f>INDEX('ONS data MYE 5'!$G$6:$G$445, MATCH($B44,'ONS data MYE 5'!$B$6:$B$445,0))</f>
        <v>98992</v>
      </c>
      <c r="E44" s="32">
        <f>INDEX('ONS data MYE 5'!$H$6:$H$445, MATCH($B44,'ONS data MYE 5'!$B$6:$B$445,0))</f>
        <v>567</v>
      </c>
      <c r="F44" s="32">
        <f t="shared" si="0"/>
        <v>6.3403593037277517</v>
      </c>
      <c r="G44" s="32">
        <f t="shared" si="1"/>
        <v>40.20015610036706</v>
      </c>
      <c r="H44" s="32">
        <f>INDEX('Mapping waste'!$D$5:$M$352,MATCH($B44,'Mapping waste'!$B$5:$B$352,0),MATCH(H$3,'Mapping waste'!$D$4:$M$4,0))*$D44</f>
        <v>98992</v>
      </c>
      <c r="I44" s="32">
        <f>INDEX('Mapping waste'!$D$5:$M$352,MATCH($B44,'Mapping waste'!$B$5:$B$352,0),MATCH(I$3,'Mapping waste'!$D$4:$M$4,0))*$D44</f>
        <v>0</v>
      </c>
      <c r="J44" s="32">
        <f>INDEX('Mapping waste'!$D$5:$M$352,MATCH($B44,'Mapping waste'!$B$5:$B$352,0),MATCH(J$3,'Mapping waste'!$D$4:$M$4,0))*$D44</f>
        <v>0</v>
      </c>
      <c r="K44" s="32">
        <f>INDEX('Mapping waste'!$D$5:$M$352,MATCH($B44,'Mapping waste'!$B$5:$B$352,0),MATCH(K$3,'Mapping waste'!$D$4:$M$4,0))*$D44</f>
        <v>0</v>
      </c>
      <c r="L44" s="32">
        <f>INDEX('Mapping waste'!$D$5:$M$352,MATCH($B44,'Mapping waste'!$B$5:$B$352,0),MATCH(L$3,'Mapping waste'!$D$4:$M$4,0))*$D44</f>
        <v>0</v>
      </c>
      <c r="M44" s="32">
        <f>INDEX('Mapping waste'!$D$5:$M$352,MATCH($B44,'Mapping waste'!$B$5:$B$352,0),MATCH(M$3,'Mapping waste'!$D$4:$M$4,0))*$D44</f>
        <v>0</v>
      </c>
      <c r="N44" s="32">
        <f>INDEX('Mapping waste'!$D$5:$M$352,MATCH($B44,'Mapping waste'!$B$5:$B$352,0),MATCH(N$3,'Mapping waste'!$D$4:$M$4,0))*$D44</f>
        <v>0</v>
      </c>
      <c r="O44" s="32">
        <f>INDEX('Mapping waste'!$D$5:$M$352,MATCH($B44,'Mapping waste'!$B$5:$B$352,0),MATCH(O$3,'Mapping waste'!$D$4:$M$4,0))*$D44</f>
        <v>0</v>
      </c>
      <c r="P44" s="32">
        <f>INDEX('Mapping waste'!$D$5:$M$352,MATCH($B44,'Mapping waste'!$B$5:$B$352,0),MATCH(P$3,'Mapping waste'!$D$4:$M$4,0))*$D44</f>
        <v>0</v>
      </c>
      <c r="Q44" s="32">
        <f>INDEX('Mapping waste'!$D$5:$M$352,MATCH($B44,'Mapping waste'!$B$5:$B$352,0),MATCH(Q$3,'Mapping waste'!$D$4:$M$4,0))*$D44</f>
        <v>0</v>
      </c>
    </row>
    <row r="45" spans="1:17" x14ac:dyDescent="0.45">
      <c r="A45" s="10" t="s">
        <v>206</v>
      </c>
      <c r="B45" s="10" t="s">
        <v>207</v>
      </c>
      <c r="C45" s="10" t="s">
        <v>13</v>
      </c>
      <c r="D45" s="32">
        <f>INDEX('ONS data MYE 5'!$G$6:$G$445, MATCH($B45,'ONS data MYE 5'!$B$6:$B$445,0))</f>
        <v>100720</v>
      </c>
      <c r="E45" s="32">
        <f>INDEX('ONS data MYE 5'!$H$6:$H$445, MATCH($B45,'ONS data MYE 5'!$B$6:$B$445,0))</f>
        <v>116</v>
      </c>
      <c r="F45" s="32">
        <f t="shared" si="0"/>
        <v>4.7535901911063645</v>
      </c>
      <c r="G45" s="32">
        <f t="shared" si="1"/>
        <v>22.596619704982643</v>
      </c>
      <c r="H45" s="32">
        <f>INDEX('Mapping waste'!$D$5:$M$352,MATCH($B45,'Mapping waste'!$B$5:$B$352,0),MATCH(H$3,'Mapping waste'!$D$4:$M$4,0))*$D45</f>
        <v>100720</v>
      </c>
      <c r="I45" s="32">
        <f>INDEX('Mapping waste'!$D$5:$M$352,MATCH($B45,'Mapping waste'!$B$5:$B$352,0),MATCH(I$3,'Mapping waste'!$D$4:$M$4,0))*$D45</f>
        <v>0</v>
      </c>
      <c r="J45" s="32">
        <f>INDEX('Mapping waste'!$D$5:$M$352,MATCH($B45,'Mapping waste'!$B$5:$B$352,0),MATCH(J$3,'Mapping waste'!$D$4:$M$4,0))*$D45</f>
        <v>0</v>
      </c>
      <c r="K45" s="32">
        <f>INDEX('Mapping waste'!$D$5:$M$352,MATCH($B45,'Mapping waste'!$B$5:$B$352,0),MATCH(K$3,'Mapping waste'!$D$4:$M$4,0))*$D45</f>
        <v>0</v>
      </c>
      <c r="L45" s="32">
        <f>INDEX('Mapping waste'!$D$5:$M$352,MATCH($B45,'Mapping waste'!$B$5:$B$352,0),MATCH(L$3,'Mapping waste'!$D$4:$M$4,0))*$D45</f>
        <v>0</v>
      </c>
      <c r="M45" s="32">
        <f>INDEX('Mapping waste'!$D$5:$M$352,MATCH($B45,'Mapping waste'!$B$5:$B$352,0),MATCH(M$3,'Mapping waste'!$D$4:$M$4,0))*$D45</f>
        <v>0</v>
      </c>
      <c r="N45" s="32">
        <f>INDEX('Mapping waste'!$D$5:$M$352,MATCH($B45,'Mapping waste'!$B$5:$B$352,0),MATCH(N$3,'Mapping waste'!$D$4:$M$4,0))*$D45</f>
        <v>0</v>
      </c>
      <c r="O45" s="32">
        <f>INDEX('Mapping waste'!$D$5:$M$352,MATCH($B45,'Mapping waste'!$B$5:$B$352,0),MATCH(O$3,'Mapping waste'!$D$4:$M$4,0))*$D45</f>
        <v>0</v>
      </c>
      <c r="P45" s="32">
        <f>INDEX('Mapping waste'!$D$5:$M$352,MATCH($B45,'Mapping waste'!$B$5:$B$352,0),MATCH(P$3,'Mapping waste'!$D$4:$M$4,0))*$D45</f>
        <v>0</v>
      </c>
      <c r="Q45" s="32">
        <f>INDEX('Mapping waste'!$D$5:$M$352,MATCH($B45,'Mapping waste'!$B$5:$B$352,0),MATCH(Q$3,'Mapping waste'!$D$4:$M$4,0))*$D45</f>
        <v>0</v>
      </c>
    </row>
    <row r="46" spans="1:17" x14ac:dyDescent="0.45">
      <c r="A46" s="10" t="s">
        <v>208</v>
      </c>
      <c r="B46" s="10" t="s">
        <v>209</v>
      </c>
      <c r="C46" s="10" t="s">
        <v>13</v>
      </c>
      <c r="D46" s="32">
        <f>INDEX('ONS data MYE 5'!$G$6:$G$445, MATCH($B46,'ONS data MYE 5'!$B$6:$B$445,0))</f>
        <v>127836</v>
      </c>
      <c r="E46" s="32">
        <f>INDEX('ONS data MYE 5'!$H$6:$H$445, MATCH($B46,'ONS data MYE 5'!$B$6:$B$445,0))</f>
        <v>143</v>
      </c>
      <c r="F46" s="32">
        <f t="shared" si="0"/>
        <v>4.962844630259907</v>
      </c>
      <c r="G46" s="32">
        <f t="shared" si="1"/>
        <v>24.629826824099592</v>
      </c>
      <c r="H46" s="32">
        <f>INDEX('Mapping waste'!$D$5:$M$352,MATCH($B46,'Mapping waste'!$B$5:$B$352,0),MATCH(H$3,'Mapping waste'!$D$4:$M$4,0))*$D46</f>
        <v>127836</v>
      </c>
      <c r="I46" s="32">
        <f>INDEX('Mapping waste'!$D$5:$M$352,MATCH($B46,'Mapping waste'!$B$5:$B$352,0),MATCH(I$3,'Mapping waste'!$D$4:$M$4,0))*$D46</f>
        <v>0</v>
      </c>
      <c r="J46" s="32">
        <f>INDEX('Mapping waste'!$D$5:$M$352,MATCH($B46,'Mapping waste'!$B$5:$B$352,0),MATCH(J$3,'Mapping waste'!$D$4:$M$4,0))*$D46</f>
        <v>0</v>
      </c>
      <c r="K46" s="32">
        <f>INDEX('Mapping waste'!$D$5:$M$352,MATCH($B46,'Mapping waste'!$B$5:$B$352,0),MATCH(K$3,'Mapping waste'!$D$4:$M$4,0))*$D46</f>
        <v>0</v>
      </c>
      <c r="L46" s="32">
        <f>INDEX('Mapping waste'!$D$5:$M$352,MATCH($B46,'Mapping waste'!$B$5:$B$352,0),MATCH(L$3,'Mapping waste'!$D$4:$M$4,0))*$D46</f>
        <v>0</v>
      </c>
      <c r="M46" s="32">
        <f>INDEX('Mapping waste'!$D$5:$M$352,MATCH($B46,'Mapping waste'!$B$5:$B$352,0),MATCH(M$3,'Mapping waste'!$D$4:$M$4,0))*$D46</f>
        <v>0</v>
      </c>
      <c r="N46" s="32">
        <f>INDEX('Mapping waste'!$D$5:$M$352,MATCH($B46,'Mapping waste'!$B$5:$B$352,0),MATCH(N$3,'Mapping waste'!$D$4:$M$4,0))*$D46</f>
        <v>0</v>
      </c>
      <c r="O46" s="32">
        <f>INDEX('Mapping waste'!$D$5:$M$352,MATCH($B46,'Mapping waste'!$B$5:$B$352,0),MATCH(O$3,'Mapping waste'!$D$4:$M$4,0))*$D46</f>
        <v>0</v>
      </c>
      <c r="P46" s="32">
        <f>INDEX('Mapping waste'!$D$5:$M$352,MATCH($B46,'Mapping waste'!$B$5:$B$352,0),MATCH(P$3,'Mapping waste'!$D$4:$M$4,0))*$D46</f>
        <v>0</v>
      </c>
      <c r="Q46" s="32">
        <f>INDEX('Mapping waste'!$D$5:$M$352,MATCH($B46,'Mapping waste'!$B$5:$B$352,0),MATCH(Q$3,'Mapping waste'!$D$4:$M$4,0))*$D46</f>
        <v>0</v>
      </c>
    </row>
    <row r="47" spans="1:17" x14ac:dyDescent="0.45">
      <c r="A47" s="10" t="s">
        <v>210</v>
      </c>
      <c r="B47" s="10" t="s">
        <v>211</v>
      </c>
      <c r="C47" s="10" t="s">
        <v>13</v>
      </c>
      <c r="D47" s="32">
        <f>INDEX('ONS data MYE 5'!$G$6:$G$445, MATCH($B47,'ONS data MYE 5'!$B$6:$B$445,0))</f>
        <v>117167</v>
      </c>
      <c r="E47" s="32">
        <f>INDEX('ONS data MYE 5'!$H$6:$H$445, MATCH($B47,'ONS data MYE 5'!$B$6:$B$445,0))</f>
        <v>317</v>
      </c>
      <c r="F47" s="32">
        <f t="shared" si="0"/>
        <v>5.7589017738772803</v>
      </c>
      <c r="G47" s="32">
        <f t="shared" si="1"/>
        <v>33.164949641166885</v>
      </c>
      <c r="H47" s="32">
        <f>INDEX('Mapping waste'!$D$5:$M$352,MATCH($B47,'Mapping waste'!$B$5:$B$352,0),MATCH(H$3,'Mapping waste'!$D$4:$M$4,0))*$D47</f>
        <v>117167</v>
      </c>
      <c r="I47" s="32">
        <f>INDEX('Mapping waste'!$D$5:$M$352,MATCH($B47,'Mapping waste'!$B$5:$B$352,0),MATCH(I$3,'Mapping waste'!$D$4:$M$4,0))*$D47</f>
        <v>0</v>
      </c>
      <c r="J47" s="32">
        <f>INDEX('Mapping waste'!$D$5:$M$352,MATCH($B47,'Mapping waste'!$B$5:$B$352,0),MATCH(J$3,'Mapping waste'!$D$4:$M$4,0))*$D47</f>
        <v>0</v>
      </c>
      <c r="K47" s="32">
        <f>INDEX('Mapping waste'!$D$5:$M$352,MATCH($B47,'Mapping waste'!$B$5:$B$352,0),MATCH(K$3,'Mapping waste'!$D$4:$M$4,0))*$D47</f>
        <v>0</v>
      </c>
      <c r="L47" s="32">
        <f>INDEX('Mapping waste'!$D$5:$M$352,MATCH($B47,'Mapping waste'!$B$5:$B$352,0),MATCH(L$3,'Mapping waste'!$D$4:$M$4,0))*$D47</f>
        <v>0</v>
      </c>
      <c r="M47" s="32">
        <f>INDEX('Mapping waste'!$D$5:$M$352,MATCH($B47,'Mapping waste'!$B$5:$B$352,0),MATCH(M$3,'Mapping waste'!$D$4:$M$4,0))*$D47</f>
        <v>0</v>
      </c>
      <c r="N47" s="32">
        <f>INDEX('Mapping waste'!$D$5:$M$352,MATCH($B47,'Mapping waste'!$B$5:$B$352,0),MATCH(N$3,'Mapping waste'!$D$4:$M$4,0))*$D47</f>
        <v>0</v>
      </c>
      <c r="O47" s="32">
        <f>INDEX('Mapping waste'!$D$5:$M$352,MATCH($B47,'Mapping waste'!$B$5:$B$352,0),MATCH(O$3,'Mapping waste'!$D$4:$M$4,0))*$D47</f>
        <v>0</v>
      </c>
      <c r="P47" s="32">
        <f>INDEX('Mapping waste'!$D$5:$M$352,MATCH($B47,'Mapping waste'!$B$5:$B$352,0),MATCH(P$3,'Mapping waste'!$D$4:$M$4,0))*$D47</f>
        <v>0</v>
      </c>
      <c r="Q47" s="32">
        <f>INDEX('Mapping waste'!$D$5:$M$352,MATCH($B47,'Mapping waste'!$B$5:$B$352,0),MATCH(Q$3,'Mapping waste'!$D$4:$M$4,0))*$D47</f>
        <v>0</v>
      </c>
    </row>
    <row r="48" spans="1:17" x14ac:dyDescent="0.45">
      <c r="A48" s="10" t="s">
        <v>355</v>
      </c>
      <c r="B48" s="10" t="s">
        <v>356</v>
      </c>
      <c r="C48" s="10" t="s">
        <v>13</v>
      </c>
      <c r="D48" s="32">
        <f>INDEX('ONS data MYE 5'!$G$6:$G$445, MATCH($B48,'ONS data MYE 5'!$B$6:$B$445,0))</f>
        <v>124635</v>
      </c>
      <c r="E48" s="32">
        <f>INDEX('ONS data MYE 5'!$H$6:$H$445, MATCH($B48,'ONS data MYE 5'!$B$6:$B$445,0))</f>
        <v>3062</v>
      </c>
      <c r="F48" s="32">
        <f t="shared" si="0"/>
        <v>8.0268235762176285</v>
      </c>
      <c r="G48" s="32">
        <f t="shared" si="1"/>
        <v>64.429896723723161</v>
      </c>
      <c r="H48" s="32">
        <f>INDEX('Mapping waste'!$D$5:$M$352,MATCH($B48,'Mapping waste'!$B$5:$B$352,0),MATCH(H$3,'Mapping waste'!$D$4:$M$4,0))*$D48</f>
        <v>124635</v>
      </c>
      <c r="I48" s="32">
        <f>INDEX('Mapping waste'!$D$5:$M$352,MATCH($B48,'Mapping waste'!$B$5:$B$352,0),MATCH(I$3,'Mapping waste'!$D$4:$M$4,0))*$D48</f>
        <v>0</v>
      </c>
      <c r="J48" s="32">
        <f>INDEX('Mapping waste'!$D$5:$M$352,MATCH($B48,'Mapping waste'!$B$5:$B$352,0),MATCH(J$3,'Mapping waste'!$D$4:$M$4,0))*$D48</f>
        <v>0</v>
      </c>
      <c r="K48" s="32">
        <f>INDEX('Mapping waste'!$D$5:$M$352,MATCH($B48,'Mapping waste'!$B$5:$B$352,0),MATCH(K$3,'Mapping waste'!$D$4:$M$4,0))*$D48</f>
        <v>0</v>
      </c>
      <c r="L48" s="32">
        <f>INDEX('Mapping waste'!$D$5:$M$352,MATCH($B48,'Mapping waste'!$B$5:$B$352,0),MATCH(L$3,'Mapping waste'!$D$4:$M$4,0))*$D48</f>
        <v>0</v>
      </c>
      <c r="M48" s="32">
        <f>INDEX('Mapping waste'!$D$5:$M$352,MATCH($B48,'Mapping waste'!$B$5:$B$352,0),MATCH(M$3,'Mapping waste'!$D$4:$M$4,0))*$D48</f>
        <v>0</v>
      </c>
      <c r="N48" s="32">
        <f>INDEX('Mapping waste'!$D$5:$M$352,MATCH($B48,'Mapping waste'!$B$5:$B$352,0),MATCH(N$3,'Mapping waste'!$D$4:$M$4,0))*$D48</f>
        <v>0</v>
      </c>
      <c r="O48" s="32">
        <f>INDEX('Mapping waste'!$D$5:$M$352,MATCH($B48,'Mapping waste'!$B$5:$B$352,0),MATCH(O$3,'Mapping waste'!$D$4:$M$4,0))*$D48</f>
        <v>0</v>
      </c>
      <c r="P48" s="32">
        <f>INDEX('Mapping waste'!$D$5:$M$352,MATCH($B48,'Mapping waste'!$B$5:$B$352,0),MATCH(P$3,'Mapping waste'!$D$4:$M$4,0))*$D48</f>
        <v>0</v>
      </c>
      <c r="Q48" s="32">
        <f>INDEX('Mapping waste'!$D$5:$M$352,MATCH($B48,'Mapping waste'!$B$5:$B$352,0),MATCH(Q$3,'Mapping waste'!$D$4:$M$4,0))*$D48</f>
        <v>0</v>
      </c>
    </row>
    <row r="49" spans="1:17" x14ac:dyDescent="0.45">
      <c r="A49" s="10" t="s">
        <v>357</v>
      </c>
      <c r="B49" s="10" t="s">
        <v>358</v>
      </c>
      <c r="C49" s="10" t="s">
        <v>13</v>
      </c>
      <c r="D49" s="32">
        <f>INDEX('ONS data MYE 5'!$G$6:$G$445, MATCH($B49,'ONS data MYE 5'!$B$6:$B$445,0))</f>
        <v>156020</v>
      </c>
      <c r="E49" s="32">
        <f>INDEX('ONS data MYE 5'!$H$6:$H$445, MATCH($B49,'ONS data MYE 5'!$B$6:$B$445,0))</f>
        <v>173</v>
      </c>
      <c r="F49" s="32">
        <f t="shared" si="0"/>
        <v>5.1532915944977793</v>
      </c>
      <c r="G49" s="32">
        <f t="shared" si="1"/>
        <v>26.556414257921464</v>
      </c>
      <c r="H49" s="32">
        <f>INDEX('Mapping waste'!$D$5:$M$352,MATCH($B49,'Mapping waste'!$B$5:$B$352,0),MATCH(H$3,'Mapping waste'!$D$4:$M$4,0))*$D49</f>
        <v>156020</v>
      </c>
      <c r="I49" s="32">
        <f>INDEX('Mapping waste'!$D$5:$M$352,MATCH($B49,'Mapping waste'!$B$5:$B$352,0),MATCH(I$3,'Mapping waste'!$D$4:$M$4,0))*$D49</f>
        <v>0</v>
      </c>
      <c r="J49" s="32">
        <f>INDEX('Mapping waste'!$D$5:$M$352,MATCH($B49,'Mapping waste'!$B$5:$B$352,0),MATCH(J$3,'Mapping waste'!$D$4:$M$4,0))*$D49</f>
        <v>0</v>
      </c>
      <c r="K49" s="32">
        <f>INDEX('Mapping waste'!$D$5:$M$352,MATCH($B49,'Mapping waste'!$B$5:$B$352,0),MATCH(K$3,'Mapping waste'!$D$4:$M$4,0))*$D49</f>
        <v>0</v>
      </c>
      <c r="L49" s="32">
        <f>INDEX('Mapping waste'!$D$5:$M$352,MATCH($B49,'Mapping waste'!$B$5:$B$352,0),MATCH(L$3,'Mapping waste'!$D$4:$M$4,0))*$D49</f>
        <v>0</v>
      </c>
      <c r="M49" s="32">
        <f>INDEX('Mapping waste'!$D$5:$M$352,MATCH($B49,'Mapping waste'!$B$5:$B$352,0),MATCH(M$3,'Mapping waste'!$D$4:$M$4,0))*$D49</f>
        <v>0</v>
      </c>
      <c r="N49" s="32">
        <f>INDEX('Mapping waste'!$D$5:$M$352,MATCH($B49,'Mapping waste'!$B$5:$B$352,0),MATCH(N$3,'Mapping waste'!$D$4:$M$4,0))*$D49</f>
        <v>0</v>
      </c>
      <c r="O49" s="32">
        <f>INDEX('Mapping waste'!$D$5:$M$352,MATCH($B49,'Mapping waste'!$B$5:$B$352,0),MATCH(O$3,'Mapping waste'!$D$4:$M$4,0))*$D49</f>
        <v>0</v>
      </c>
      <c r="P49" s="32">
        <f>INDEX('Mapping waste'!$D$5:$M$352,MATCH($B49,'Mapping waste'!$B$5:$B$352,0),MATCH(P$3,'Mapping waste'!$D$4:$M$4,0))*$D49</f>
        <v>0</v>
      </c>
      <c r="Q49" s="32">
        <f>INDEX('Mapping waste'!$D$5:$M$352,MATCH($B49,'Mapping waste'!$B$5:$B$352,0),MATCH(Q$3,'Mapping waste'!$D$4:$M$4,0))*$D49</f>
        <v>0</v>
      </c>
    </row>
    <row r="50" spans="1:17" x14ac:dyDescent="0.45">
      <c r="A50" s="10" t="s">
        <v>455</v>
      </c>
      <c r="B50" s="10" t="s">
        <v>456</v>
      </c>
      <c r="C50" s="10" t="s">
        <v>13</v>
      </c>
      <c r="D50" s="32">
        <f>INDEX('ONS data MYE 5'!$G$6:$G$445, MATCH($B50,'ONS data MYE 5'!$B$6:$B$445,0))</f>
        <v>96881</v>
      </c>
      <c r="E50" s="32">
        <f>INDEX('ONS data MYE 5'!$H$6:$H$445, MATCH($B50,'ONS data MYE 5'!$B$6:$B$445,0))</f>
        <v>1883</v>
      </c>
      <c r="F50" s="32">
        <f t="shared" si="0"/>
        <v>7.5406215286571525</v>
      </c>
      <c r="G50" s="32">
        <f t="shared" si="1"/>
        <v>56.860973038447732</v>
      </c>
      <c r="H50" s="32">
        <f>INDEX('Mapping waste'!$D$5:$M$352,MATCH($B50,'Mapping waste'!$B$5:$B$352,0),MATCH(H$3,'Mapping waste'!$D$4:$M$4,0))*$D50</f>
        <v>0</v>
      </c>
      <c r="I50" s="32">
        <f>INDEX('Mapping waste'!$D$5:$M$352,MATCH($B50,'Mapping waste'!$B$5:$B$352,0),MATCH(I$3,'Mapping waste'!$D$4:$M$4,0))*$D50</f>
        <v>0</v>
      </c>
      <c r="J50" s="32">
        <f>INDEX('Mapping waste'!$D$5:$M$352,MATCH($B50,'Mapping waste'!$B$5:$B$352,0),MATCH(J$3,'Mapping waste'!$D$4:$M$4,0))*$D50</f>
        <v>0</v>
      </c>
      <c r="K50" s="32">
        <f>INDEX('Mapping waste'!$D$5:$M$352,MATCH($B50,'Mapping waste'!$B$5:$B$352,0),MATCH(K$3,'Mapping waste'!$D$4:$M$4,0))*$D50</f>
        <v>0</v>
      </c>
      <c r="L50" s="32">
        <f>INDEX('Mapping waste'!$D$5:$M$352,MATCH($B50,'Mapping waste'!$B$5:$B$352,0),MATCH(L$3,'Mapping waste'!$D$4:$M$4,0))*$D50</f>
        <v>0</v>
      </c>
      <c r="M50" s="32">
        <f>INDEX('Mapping waste'!$D$5:$M$352,MATCH($B50,'Mapping waste'!$B$5:$B$352,0),MATCH(M$3,'Mapping waste'!$D$4:$M$4,0))*$D50</f>
        <v>0</v>
      </c>
      <c r="N50" s="32">
        <f>INDEX('Mapping waste'!$D$5:$M$352,MATCH($B50,'Mapping waste'!$B$5:$B$352,0),MATCH(N$3,'Mapping waste'!$D$4:$M$4,0))*$D50</f>
        <v>96881</v>
      </c>
      <c r="O50" s="32">
        <f>INDEX('Mapping waste'!$D$5:$M$352,MATCH($B50,'Mapping waste'!$B$5:$B$352,0),MATCH(O$3,'Mapping waste'!$D$4:$M$4,0))*$D50</f>
        <v>0</v>
      </c>
      <c r="P50" s="32">
        <f>INDEX('Mapping waste'!$D$5:$M$352,MATCH($B50,'Mapping waste'!$B$5:$B$352,0),MATCH(P$3,'Mapping waste'!$D$4:$M$4,0))*$D50</f>
        <v>0</v>
      </c>
      <c r="Q50" s="32">
        <f>INDEX('Mapping waste'!$D$5:$M$352,MATCH($B50,'Mapping waste'!$B$5:$B$352,0),MATCH(Q$3,'Mapping waste'!$D$4:$M$4,0))*$D50</f>
        <v>0</v>
      </c>
    </row>
    <row r="51" spans="1:17" x14ac:dyDescent="0.45">
      <c r="A51" s="10" t="s">
        <v>79</v>
      </c>
      <c r="B51" s="10" t="s">
        <v>80</v>
      </c>
      <c r="C51" s="10" t="s">
        <v>81</v>
      </c>
      <c r="D51" s="32">
        <f>INDEX('ONS data MYE 5'!$G$6:$G$445, MATCH($B51,'ONS data MYE 5'!$B$6:$B$445,0))</f>
        <v>38949</v>
      </c>
      <c r="E51" s="32">
        <f>INDEX('ONS data MYE 5'!$H$6:$H$445, MATCH($B51,'ONS data MYE 5'!$B$6:$B$445,0))</f>
        <v>102</v>
      </c>
      <c r="F51" s="32">
        <f t="shared" si="0"/>
        <v>4.6249728132842707</v>
      </c>
      <c r="G51" s="32">
        <f t="shared" si="1"/>
        <v>21.390373523618621</v>
      </c>
      <c r="H51" s="32">
        <f>INDEX('Mapping waste'!$D$5:$M$352,MATCH($B51,'Mapping waste'!$B$5:$B$352,0),MATCH(H$3,'Mapping waste'!$D$4:$M$4,0))*$D51</f>
        <v>33885.629999999997</v>
      </c>
      <c r="I51" s="32">
        <f>INDEX('Mapping waste'!$D$5:$M$352,MATCH($B51,'Mapping waste'!$B$5:$B$352,0),MATCH(I$3,'Mapping waste'!$D$4:$M$4,0))*$D51</f>
        <v>0</v>
      </c>
      <c r="J51" s="32">
        <f>INDEX('Mapping waste'!$D$5:$M$352,MATCH($B51,'Mapping waste'!$B$5:$B$352,0),MATCH(J$3,'Mapping waste'!$D$4:$M$4,0))*$D51</f>
        <v>0</v>
      </c>
      <c r="K51" s="32">
        <f>INDEX('Mapping waste'!$D$5:$M$352,MATCH($B51,'Mapping waste'!$B$5:$B$352,0),MATCH(K$3,'Mapping waste'!$D$4:$M$4,0))*$D51</f>
        <v>0</v>
      </c>
      <c r="L51" s="32">
        <f>INDEX('Mapping waste'!$D$5:$M$352,MATCH($B51,'Mapping waste'!$B$5:$B$352,0),MATCH(L$3,'Mapping waste'!$D$4:$M$4,0))*$D51</f>
        <v>5063.37</v>
      </c>
      <c r="M51" s="32">
        <f>INDEX('Mapping waste'!$D$5:$M$352,MATCH($B51,'Mapping waste'!$B$5:$B$352,0),MATCH(M$3,'Mapping waste'!$D$4:$M$4,0))*$D51</f>
        <v>0</v>
      </c>
      <c r="N51" s="32">
        <f>INDEX('Mapping waste'!$D$5:$M$352,MATCH($B51,'Mapping waste'!$B$5:$B$352,0),MATCH(N$3,'Mapping waste'!$D$4:$M$4,0))*$D51</f>
        <v>0</v>
      </c>
      <c r="O51" s="32">
        <f>INDEX('Mapping waste'!$D$5:$M$352,MATCH($B51,'Mapping waste'!$B$5:$B$352,0),MATCH(O$3,'Mapping waste'!$D$4:$M$4,0))*$D51</f>
        <v>0</v>
      </c>
      <c r="P51" s="32">
        <f>INDEX('Mapping waste'!$D$5:$M$352,MATCH($B51,'Mapping waste'!$B$5:$B$352,0),MATCH(P$3,'Mapping waste'!$D$4:$M$4,0))*$D51</f>
        <v>0</v>
      </c>
      <c r="Q51" s="32">
        <f>INDEX('Mapping waste'!$D$5:$M$352,MATCH($B51,'Mapping waste'!$B$5:$B$352,0),MATCH(Q$3,'Mapping waste'!$D$4:$M$4,0))*$D51</f>
        <v>0</v>
      </c>
    </row>
    <row r="52" spans="1:17" x14ac:dyDescent="0.45">
      <c r="A52" s="10" t="s">
        <v>102</v>
      </c>
      <c r="B52" s="10" t="s">
        <v>103</v>
      </c>
      <c r="C52" s="10" t="s">
        <v>81</v>
      </c>
      <c r="D52" s="32">
        <f>INDEX('ONS data MYE 5'!$G$6:$G$445, MATCH($B52,'ONS data MYE 5'!$B$6:$B$445,0))</f>
        <v>90251</v>
      </c>
      <c r="E52" s="32">
        <f>INDEX('ONS data MYE 5'!$H$6:$H$445, MATCH($B52,'ONS data MYE 5'!$B$6:$B$445,0))</f>
        <v>153</v>
      </c>
      <c r="F52" s="32">
        <f t="shared" si="0"/>
        <v>5.0304379213924353</v>
      </c>
      <c r="G52" s="32">
        <f t="shared" si="1"/>
        <v>25.305305680983047</v>
      </c>
      <c r="H52" s="32">
        <f>INDEX('Mapping waste'!$D$5:$M$352,MATCH($B52,'Mapping waste'!$B$5:$B$352,0),MATCH(H$3,'Mapping waste'!$D$4:$M$4,0))*$D52</f>
        <v>39710.44</v>
      </c>
      <c r="I52" s="32">
        <f>INDEX('Mapping waste'!$D$5:$M$352,MATCH($B52,'Mapping waste'!$B$5:$B$352,0),MATCH(I$3,'Mapping waste'!$D$4:$M$4,0))*$D52</f>
        <v>0</v>
      </c>
      <c r="J52" s="32">
        <f>INDEX('Mapping waste'!$D$5:$M$352,MATCH($B52,'Mapping waste'!$B$5:$B$352,0),MATCH(J$3,'Mapping waste'!$D$4:$M$4,0))*$D52</f>
        <v>0</v>
      </c>
      <c r="K52" s="32">
        <f>INDEX('Mapping waste'!$D$5:$M$352,MATCH($B52,'Mapping waste'!$B$5:$B$352,0),MATCH(K$3,'Mapping waste'!$D$4:$M$4,0))*$D52</f>
        <v>0</v>
      </c>
      <c r="L52" s="32">
        <f>INDEX('Mapping waste'!$D$5:$M$352,MATCH($B52,'Mapping waste'!$B$5:$B$352,0),MATCH(L$3,'Mapping waste'!$D$4:$M$4,0))*$D52</f>
        <v>50540.560000000005</v>
      </c>
      <c r="M52" s="32">
        <f>INDEX('Mapping waste'!$D$5:$M$352,MATCH($B52,'Mapping waste'!$B$5:$B$352,0),MATCH(M$3,'Mapping waste'!$D$4:$M$4,0))*$D52</f>
        <v>0</v>
      </c>
      <c r="N52" s="32">
        <f>INDEX('Mapping waste'!$D$5:$M$352,MATCH($B52,'Mapping waste'!$B$5:$B$352,0),MATCH(N$3,'Mapping waste'!$D$4:$M$4,0))*$D52</f>
        <v>0</v>
      </c>
      <c r="O52" s="32">
        <f>INDEX('Mapping waste'!$D$5:$M$352,MATCH($B52,'Mapping waste'!$B$5:$B$352,0),MATCH(O$3,'Mapping waste'!$D$4:$M$4,0))*$D52</f>
        <v>0</v>
      </c>
      <c r="P52" s="32">
        <f>INDEX('Mapping waste'!$D$5:$M$352,MATCH($B52,'Mapping waste'!$B$5:$B$352,0),MATCH(P$3,'Mapping waste'!$D$4:$M$4,0))*$D52</f>
        <v>0</v>
      </c>
      <c r="Q52" s="32">
        <f>INDEX('Mapping waste'!$D$5:$M$352,MATCH($B52,'Mapping waste'!$B$5:$B$352,0),MATCH(Q$3,'Mapping waste'!$D$4:$M$4,0))*$D52</f>
        <v>0</v>
      </c>
    </row>
    <row r="53" spans="1:17" x14ac:dyDescent="0.45">
      <c r="A53" s="10" t="s">
        <v>104</v>
      </c>
      <c r="B53" s="10" t="s">
        <v>105</v>
      </c>
      <c r="C53" s="10" t="s">
        <v>81</v>
      </c>
      <c r="D53" s="32">
        <f>INDEX('ONS data MYE 5'!$G$6:$G$445, MATCH($B53,'ONS data MYE 5'!$B$6:$B$445,0))</f>
        <v>67709</v>
      </c>
      <c r="E53" s="32">
        <f>INDEX('ONS data MYE 5'!$H$6:$H$445, MATCH($B53,'ONS data MYE 5'!$B$6:$B$445,0))</f>
        <v>186</v>
      </c>
      <c r="F53" s="32">
        <f t="shared" si="0"/>
        <v>5.2257466737132017</v>
      </c>
      <c r="G53" s="32">
        <f t="shared" si="1"/>
        <v>27.308428297824591</v>
      </c>
      <c r="H53" s="32">
        <f>INDEX('Mapping waste'!$D$5:$M$352,MATCH($B53,'Mapping waste'!$B$5:$B$352,0),MATCH(H$3,'Mapping waste'!$D$4:$M$4,0))*$D53</f>
        <v>67709</v>
      </c>
      <c r="I53" s="32">
        <f>INDEX('Mapping waste'!$D$5:$M$352,MATCH($B53,'Mapping waste'!$B$5:$B$352,0),MATCH(I$3,'Mapping waste'!$D$4:$M$4,0))*$D53</f>
        <v>0</v>
      </c>
      <c r="J53" s="32">
        <f>INDEX('Mapping waste'!$D$5:$M$352,MATCH($B53,'Mapping waste'!$B$5:$B$352,0),MATCH(J$3,'Mapping waste'!$D$4:$M$4,0))*$D53</f>
        <v>0</v>
      </c>
      <c r="K53" s="32">
        <f>INDEX('Mapping waste'!$D$5:$M$352,MATCH($B53,'Mapping waste'!$B$5:$B$352,0),MATCH(K$3,'Mapping waste'!$D$4:$M$4,0))*$D53</f>
        <v>0</v>
      </c>
      <c r="L53" s="32">
        <f>INDEX('Mapping waste'!$D$5:$M$352,MATCH($B53,'Mapping waste'!$B$5:$B$352,0),MATCH(L$3,'Mapping waste'!$D$4:$M$4,0))*$D53</f>
        <v>0</v>
      </c>
      <c r="M53" s="32">
        <f>INDEX('Mapping waste'!$D$5:$M$352,MATCH($B53,'Mapping waste'!$B$5:$B$352,0),MATCH(M$3,'Mapping waste'!$D$4:$M$4,0))*$D53</f>
        <v>0</v>
      </c>
      <c r="N53" s="32">
        <f>INDEX('Mapping waste'!$D$5:$M$352,MATCH($B53,'Mapping waste'!$B$5:$B$352,0),MATCH(N$3,'Mapping waste'!$D$4:$M$4,0))*$D53</f>
        <v>0</v>
      </c>
      <c r="O53" s="32">
        <f>INDEX('Mapping waste'!$D$5:$M$352,MATCH($B53,'Mapping waste'!$B$5:$B$352,0),MATCH(O$3,'Mapping waste'!$D$4:$M$4,0))*$D53</f>
        <v>0</v>
      </c>
      <c r="P53" s="32">
        <f>INDEX('Mapping waste'!$D$5:$M$352,MATCH($B53,'Mapping waste'!$B$5:$B$352,0),MATCH(P$3,'Mapping waste'!$D$4:$M$4,0))*$D53</f>
        <v>0</v>
      </c>
      <c r="Q53" s="32">
        <f>INDEX('Mapping waste'!$D$5:$M$352,MATCH($B53,'Mapping waste'!$B$5:$B$352,0),MATCH(Q$3,'Mapping waste'!$D$4:$M$4,0))*$D53</f>
        <v>0</v>
      </c>
    </row>
    <row r="54" spans="1:17" x14ac:dyDescent="0.45">
      <c r="A54" s="10" t="s">
        <v>106</v>
      </c>
      <c r="B54" s="10" t="s">
        <v>107</v>
      </c>
      <c r="C54" s="10" t="s">
        <v>81</v>
      </c>
      <c r="D54" s="32">
        <f>INDEX('ONS data MYE 5'!$G$6:$G$445, MATCH($B54,'ONS data MYE 5'!$B$6:$B$445,0))</f>
        <v>138743</v>
      </c>
      <c r="E54" s="32">
        <f>INDEX('ONS data MYE 5'!$H$6:$H$445, MATCH($B54,'ONS data MYE 5'!$B$6:$B$445,0))</f>
        <v>79</v>
      </c>
      <c r="F54" s="32">
        <f t="shared" si="0"/>
        <v>4.3694478524670215</v>
      </c>
      <c r="G54" s="32">
        <f t="shared" si="1"/>
        <v>19.092074535428665</v>
      </c>
      <c r="H54" s="32">
        <f>INDEX('Mapping waste'!$D$5:$M$352,MATCH($B54,'Mapping waste'!$B$5:$B$352,0),MATCH(H$3,'Mapping waste'!$D$4:$M$4,0))*$D54</f>
        <v>138743</v>
      </c>
      <c r="I54" s="32">
        <f>INDEX('Mapping waste'!$D$5:$M$352,MATCH($B54,'Mapping waste'!$B$5:$B$352,0),MATCH(I$3,'Mapping waste'!$D$4:$M$4,0))*$D54</f>
        <v>0</v>
      </c>
      <c r="J54" s="32">
        <f>INDEX('Mapping waste'!$D$5:$M$352,MATCH($B54,'Mapping waste'!$B$5:$B$352,0),MATCH(J$3,'Mapping waste'!$D$4:$M$4,0))*$D54</f>
        <v>0</v>
      </c>
      <c r="K54" s="32">
        <f>INDEX('Mapping waste'!$D$5:$M$352,MATCH($B54,'Mapping waste'!$B$5:$B$352,0),MATCH(K$3,'Mapping waste'!$D$4:$M$4,0))*$D54</f>
        <v>0</v>
      </c>
      <c r="L54" s="32">
        <f>INDEX('Mapping waste'!$D$5:$M$352,MATCH($B54,'Mapping waste'!$B$5:$B$352,0),MATCH(L$3,'Mapping waste'!$D$4:$M$4,0))*$D54</f>
        <v>0</v>
      </c>
      <c r="M54" s="32">
        <f>INDEX('Mapping waste'!$D$5:$M$352,MATCH($B54,'Mapping waste'!$B$5:$B$352,0),MATCH(M$3,'Mapping waste'!$D$4:$M$4,0))*$D54</f>
        <v>0</v>
      </c>
      <c r="N54" s="32">
        <f>INDEX('Mapping waste'!$D$5:$M$352,MATCH($B54,'Mapping waste'!$B$5:$B$352,0),MATCH(N$3,'Mapping waste'!$D$4:$M$4,0))*$D54</f>
        <v>0</v>
      </c>
      <c r="O54" s="32">
        <f>INDEX('Mapping waste'!$D$5:$M$352,MATCH($B54,'Mapping waste'!$B$5:$B$352,0),MATCH(O$3,'Mapping waste'!$D$4:$M$4,0))*$D54</f>
        <v>0</v>
      </c>
      <c r="P54" s="32">
        <f>INDEX('Mapping waste'!$D$5:$M$352,MATCH($B54,'Mapping waste'!$B$5:$B$352,0),MATCH(P$3,'Mapping waste'!$D$4:$M$4,0))*$D54</f>
        <v>0</v>
      </c>
      <c r="Q54" s="32">
        <f>INDEX('Mapping waste'!$D$5:$M$352,MATCH($B54,'Mapping waste'!$B$5:$B$352,0),MATCH(Q$3,'Mapping waste'!$D$4:$M$4,0))*$D54</f>
        <v>0</v>
      </c>
    </row>
    <row r="55" spans="1:17" x14ac:dyDescent="0.45">
      <c r="A55" s="10" t="s">
        <v>108</v>
      </c>
      <c r="B55" s="10" t="s">
        <v>109</v>
      </c>
      <c r="C55" s="10" t="s">
        <v>81</v>
      </c>
      <c r="D55" s="32">
        <f>INDEX('ONS data MYE 5'!$G$6:$G$445, MATCH($B55,'ONS data MYE 5'!$B$6:$B$445,0))</f>
        <v>97385</v>
      </c>
      <c r="E55" s="32">
        <f>INDEX('ONS data MYE 5'!$H$6:$H$445, MATCH($B55,'ONS data MYE 5'!$B$6:$B$445,0))</f>
        <v>2729</v>
      </c>
      <c r="F55" s="32">
        <f t="shared" si="0"/>
        <v>7.9116905207083388</v>
      </c>
      <c r="G55" s="32">
        <f t="shared" si="1"/>
        <v>62.594846895466183</v>
      </c>
      <c r="H55" s="32">
        <f>INDEX('Mapping waste'!$D$5:$M$352,MATCH($B55,'Mapping waste'!$B$5:$B$352,0),MATCH(H$3,'Mapping waste'!$D$4:$M$4,0))*$D55</f>
        <v>97385</v>
      </c>
      <c r="I55" s="32">
        <f>INDEX('Mapping waste'!$D$5:$M$352,MATCH($B55,'Mapping waste'!$B$5:$B$352,0),MATCH(I$3,'Mapping waste'!$D$4:$M$4,0))*$D55</f>
        <v>0</v>
      </c>
      <c r="J55" s="32">
        <f>INDEX('Mapping waste'!$D$5:$M$352,MATCH($B55,'Mapping waste'!$B$5:$B$352,0),MATCH(J$3,'Mapping waste'!$D$4:$M$4,0))*$D55</f>
        <v>0</v>
      </c>
      <c r="K55" s="32">
        <f>INDEX('Mapping waste'!$D$5:$M$352,MATCH($B55,'Mapping waste'!$B$5:$B$352,0),MATCH(K$3,'Mapping waste'!$D$4:$M$4,0))*$D55</f>
        <v>0</v>
      </c>
      <c r="L55" s="32">
        <f>INDEX('Mapping waste'!$D$5:$M$352,MATCH($B55,'Mapping waste'!$B$5:$B$352,0),MATCH(L$3,'Mapping waste'!$D$4:$M$4,0))*$D55</f>
        <v>0</v>
      </c>
      <c r="M55" s="32">
        <f>INDEX('Mapping waste'!$D$5:$M$352,MATCH($B55,'Mapping waste'!$B$5:$B$352,0),MATCH(M$3,'Mapping waste'!$D$4:$M$4,0))*$D55</f>
        <v>0</v>
      </c>
      <c r="N55" s="32">
        <f>INDEX('Mapping waste'!$D$5:$M$352,MATCH($B55,'Mapping waste'!$B$5:$B$352,0),MATCH(N$3,'Mapping waste'!$D$4:$M$4,0))*$D55</f>
        <v>0</v>
      </c>
      <c r="O55" s="32">
        <f>INDEX('Mapping waste'!$D$5:$M$352,MATCH($B55,'Mapping waste'!$B$5:$B$352,0),MATCH(O$3,'Mapping waste'!$D$4:$M$4,0))*$D55</f>
        <v>0</v>
      </c>
      <c r="P55" s="32">
        <f>INDEX('Mapping waste'!$D$5:$M$352,MATCH($B55,'Mapping waste'!$B$5:$B$352,0),MATCH(P$3,'Mapping waste'!$D$4:$M$4,0))*$D55</f>
        <v>0</v>
      </c>
      <c r="Q55" s="32">
        <f>INDEX('Mapping waste'!$D$5:$M$352,MATCH($B55,'Mapping waste'!$B$5:$B$352,0),MATCH(Q$3,'Mapping waste'!$D$4:$M$4,0))*$D55</f>
        <v>0</v>
      </c>
    </row>
    <row r="56" spans="1:17" x14ac:dyDescent="0.45">
      <c r="A56" s="10" t="s">
        <v>110</v>
      </c>
      <c r="B56" s="10" t="s">
        <v>111</v>
      </c>
      <c r="C56" s="10" t="s">
        <v>81</v>
      </c>
      <c r="D56" s="32">
        <f>INDEX('ONS data MYE 5'!$G$6:$G$445, MATCH($B56,'ONS data MYE 5'!$B$6:$B$445,0))</f>
        <v>113644</v>
      </c>
      <c r="E56" s="32">
        <f>INDEX('ONS data MYE 5'!$H$6:$H$445, MATCH($B56,'ONS data MYE 5'!$B$6:$B$445,0))</f>
        <v>123</v>
      </c>
      <c r="F56" s="32">
        <f t="shared" si="0"/>
        <v>4.8121843553724171</v>
      </c>
      <c r="G56" s="32">
        <f t="shared" si="1"/>
        <v>23.157118270091047</v>
      </c>
      <c r="H56" s="32">
        <f>INDEX('Mapping waste'!$D$5:$M$352,MATCH($B56,'Mapping waste'!$B$5:$B$352,0),MATCH(H$3,'Mapping waste'!$D$4:$M$4,0))*$D56</f>
        <v>110234.68</v>
      </c>
      <c r="I56" s="32">
        <f>INDEX('Mapping waste'!$D$5:$M$352,MATCH($B56,'Mapping waste'!$B$5:$B$352,0),MATCH(I$3,'Mapping waste'!$D$4:$M$4,0))*$D56</f>
        <v>0</v>
      </c>
      <c r="J56" s="32">
        <f>INDEX('Mapping waste'!$D$5:$M$352,MATCH($B56,'Mapping waste'!$B$5:$B$352,0),MATCH(J$3,'Mapping waste'!$D$4:$M$4,0))*$D56</f>
        <v>0</v>
      </c>
      <c r="K56" s="32">
        <f>INDEX('Mapping waste'!$D$5:$M$352,MATCH($B56,'Mapping waste'!$B$5:$B$352,0),MATCH(K$3,'Mapping waste'!$D$4:$M$4,0))*$D56</f>
        <v>0</v>
      </c>
      <c r="L56" s="32">
        <f>INDEX('Mapping waste'!$D$5:$M$352,MATCH($B56,'Mapping waste'!$B$5:$B$352,0),MATCH(L$3,'Mapping waste'!$D$4:$M$4,0))*$D56</f>
        <v>3409.3199999999997</v>
      </c>
      <c r="M56" s="32">
        <f>INDEX('Mapping waste'!$D$5:$M$352,MATCH($B56,'Mapping waste'!$B$5:$B$352,0),MATCH(M$3,'Mapping waste'!$D$4:$M$4,0))*$D56</f>
        <v>0</v>
      </c>
      <c r="N56" s="32">
        <f>INDEX('Mapping waste'!$D$5:$M$352,MATCH($B56,'Mapping waste'!$B$5:$B$352,0),MATCH(N$3,'Mapping waste'!$D$4:$M$4,0))*$D56</f>
        <v>0</v>
      </c>
      <c r="O56" s="32">
        <f>INDEX('Mapping waste'!$D$5:$M$352,MATCH($B56,'Mapping waste'!$B$5:$B$352,0),MATCH(O$3,'Mapping waste'!$D$4:$M$4,0))*$D56</f>
        <v>0</v>
      </c>
      <c r="P56" s="32">
        <f>INDEX('Mapping waste'!$D$5:$M$352,MATCH($B56,'Mapping waste'!$B$5:$B$352,0),MATCH(P$3,'Mapping waste'!$D$4:$M$4,0))*$D56</f>
        <v>0</v>
      </c>
      <c r="Q56" s="32">
        <f>INDEX('Mapping waste'!$D$5:$M$352,MATCH($B56,'Mapping waste'!$B$5:$B$352,0),MATCH(Q$3,'Mapping waste'!$D$4:$M$4,0))*$D56</f>
        <v>0</v>
      </c>
    </row>
    <row r="57" spans="1:17" x14ac:dyDescent="0.45">
      <c r="A57" s="10" t="s">
        <v>112</v>
      </c>
      <c r="B57" s="10" t="s">
        <v>113</v>
      </c>
      <c r="C57" s="10" t="s">
        <v>81</v>
      </c>
      <c r="D57" s="32">
        <f>INDEX('ONS data MYE 5'!$G$6:$G$445, MATCH($B57,'ONS data MYE 5'!$B$6:$B$445,0))</f>
        <v>92527</v>
      </c>
      <c r="E57" s="32">
        <f>INDEX('ONS data MYE 5'!$H$6:$H$445, MATCH($B57,'ONS data MYE 5'!$B$6:$B$445,0))</f>
        <v>123</v>
      </c>
      <c r="F57" s="32">
        <f t="shared" si="0"/>
        <v>4.8121843553724171</v>
      </c>
      <c r="G57" s="32">
        <f t="shared" si="1"/>
        <v>23.157118270091047</v>
      </c>
      <c r="H57" s="32">
        <f>INDEX('Mapping waste'!$D$5:$M$352,MATCH($B57,'Mapping waste'!$B$5:$B$352,0),MATCH(H$3,'Mapping waste'!$D$4:$M$4,0))*$D57</f>
        <v>92527</v>
      </c>
      <c r="I57" s="32">
        <f>INDEX('Mapping waste'!$D$5:$M$352,MATCH($B57,'Mapping waste'!$B$5:$B$352,0),MATCH(I$3,'Mapping waste'!$D$4:$M$4,0))*$D57</f>
        <v>0</v>
      </c>
      <c r="J57" s="32">
        <f>INDEX('Mapping waste'!$D$5:$M$352,MATCH($B57,'Mapping waste'!$B$5:$B$352,0),MATCH(J$3,'Mapping waste'!$D$4:$M$4,0))*$D57</f>
        <v>0</v>
      </c>
      <c r="K57" s="32">
        <f>INDEX('Mapping waste'!$D$5:$M$352,MATCH($B57,'Mapping waste'!$B$5:$B$352,0),MATCH(K$3,'Mapping waste'!$D$4:$M$4,0))*$D57</f>
        <v>0</v>
      </c>
      <c r="L57" s="32">
        <f>INDEX('Mapping waste'!$D$5:$M$352,MATCH($B57,'Mapping waste'!$B$5:$B$352,0),MATCH(L$3,'Mapping waste'!$D$4:$M$4,0))*$D57</f>
        <v>0</v>
      </c>
      <c r="M57" s="32">
        <f>INDEX('Mapping waste'!$D$5:$M$352,MATCH($B57,'Mapping waste'!$B$5:$B$352,0),MATCH(M$3,'Mapping waste'!$D$4:$M$4,0))*$D57</f>
        <v>0</v>
      </c>
      <c r="N57" s="32">
        <f>INDEX('Mapping waste'!$D$5:$M$352,MATCH($B57,'Mapping waste'!$B$5:$B$352,0),MATCH(N$3,'Mapping waste'!$D$4:$M$4,0))*$D57</f>
        <v>0</v>
      </c>
      <c r="O57" s="32">
        <f>INDEX('Mapping waste'!$D$5:$M$352,MATCH($B57,'Mapping waste'!$B$5:$B$352,0),MATCH(O$3,'Mapping waste'!$D$4:$M$4,0))*$D57</f>
        <v>0</v>
      </c>
      <c r="P57" s="32">
        <f>INDEX('Mapping waste'!$D$5:$M$352,MATCH($B57,'Mapping waste'!$B$5:$B$352,0),MATCH(P$3,'Mapping waste'!$D$4:$M$4,0))*$D57</f>
        <v>0</v>
      </c>
      <c r="Q57" s="32">
        <f>INDEX('Mapping waste'!$D$5:$M$352,MATCH($B57,'Mapping waste'!$B$5:$B$352,0),MATCH(Q$3,'Mapping waste'!$D$4:$M$4,0))*$D57</f>
        <v>0</v>
      </c>
    </row>
    <row r="58" spans="1:17" x14ac:dyDescent="0.45">
      <c r="A58" s="10" t="s">
        <v>114</v>
      </c>
      <c r="B58" s="10" t="s">
        <v>115</v>
      </c>
      <c r="C58" s="10" t="s">
        <v>81</v>
      </c>
      <c r="D58" s="32">
        <f>INDEX('ONS data MYE 5'!$G$6:$G$445, MATCH($B58,'ONS data MYE 5'!$B$6:$B$445,0))</f>
        <v>140900</v>
      </c>
      <c r="E58" s="32">
        <f>INDEX('ONS data MYE 5'!$H$6:$H$445, MATCH($B58,'ONS data MYE 5'!$B$6:$B$445,0))</f>
        <v>149</v>
      </c>
      <c r="F58" s="32">
        <f t="shared" si="0"/>
        <v>5.0039463059454592</v>
      </c>
      <c r="G58" s="32">
        <f t="shared" si="1"/>
        <v>25.039478632785208</v>
      </c>
      <c r="H58" s="32">
        <f>INDEX('Mapping waste'!$D$5:$M$352,MATCH($B58,'Mapping waste'!$B$5:$B$352,0),MATCH(H$3,'Mapping waste'!$D$4:$M$4,0))*$D58</f>
        <v>140900</v>
      </c>
      <c r="I58" s="32">
        <f>INDEX('Mapping waste'!$D$5:$M$352,MATCH($B58,'Mapping waste'!$B$5:$B$352,0),MATCH(I$3,'Mapping waste'!$D$4:$M$4,0))*$D58</f>
        <v>0</v>
      </c>
      <c r="J58" s="32">
        <f>INDEX('Mapping waste'!$D$5:$M$352,MATCH($B58,'Mapping waste'!$B$5:$B$352,0),MATCH(J$3,'Mapping waste'!$D$4:$M$4,0))*$D58</f>
        <v>0</v>
      </c>
      <c r="K58" s="32">
        <f>INDEX('Mapping waste'!$D$5:$M$352,MATCH($B58,'Mapping waste'!$B$5:$B$352,0),MATCH(K$3,'Mapping waste'!$D$4:$M$4,0))*$D58</f>
        <v>0</v>
      </c>
      <c r="L58" s="32">
        <f>INDEX('Mapping waste'!$D$5:$M$352,MATCH($B58,'Mapping waste'!$B$5:$B$352,0),MATCH(L$3,'Mapping waste'!$D$4:$M$4,0))*$D58</f>
        <v>0</v>
      </c>
      <c r="M58" s="32">
        <f>INDEX('Mapping waste'!$D$5:$M$352,MATCH($B58,'Mapping waste'!$B$5:$B$352,0),MATCH(M$3,'Mapping waste'!$D$4:$M$4,0))*$D58</f>
        <v>0</v>
      </c>
      <c r="N58" s="32">
        <f>INDEX('Mapping waste'!$D$5:$M$352,MATCH($B58,'Mapping waste'!$B$5:$B$352,0),MATCH(N$3,'Mapping waste'!$D$4:$M$4,0))*$D58</f>
        <v>0</v>
      </c>
      <c r="O58" s="32">
        <f>INDEX('Mapping waste'!$D$5:$M$352,MATCH($B58,'Mapping waste'!$B$5:$B$352,0),MATCH(O$3,'Mapping waste'!$D$4:$M$4,0))*$D58</f>
        <v>0</v>
      </c>
      <c r="P58" s="32">
        <f>INDEX('Mapping waste'!$D$5:$M$352,MATCH($B58,'Mapping waste'!$B$5:$B$352,0),MATCH(P$3,'Mapping waste'!$D$4:$M$4,0))*$D58</f>
        <v>0</v>
      </c>
      <c r="Q58" s="32">
        <f>INDEX('Mapping waste'!$D$5:$M$352,MATCH($B58,'Mapping waste'!$B$5:$B$352,0),MATCH(Q$3,'Mapping waste'!$D$4:$M$4,0))*$D58</f>
        <v>0</v>
      </c>
    </row>
    <row r="59" spans="1:17" x14ac:dyDescent="0.45">
      <c r="A59" s="10" t="s">
        <v>116</v>
      </c>
      <c r="B59" s="10" t="s">
        <v>117</v>
      </c>
      <c r="C59" s="10" t="s">
        <v>81</v>
      </c>
      <c r="D59" s="32">
        <f>INDEX('ONS data MYE 5'!$G$6:$G$445, MATCH($B59,'ONS data MYE 5'!$B$6:$B$445,0))</f>
        <v>93903</v>
      </c>
      <c r="E59" s="32">
        <f>INDEX('ONS data MYE 5'!$H$6:$H$445, MATCH($B59,'ONS data MYE 5'!$B$6:$B$445,0))</f>
        <v>81</v>
      </c>
      <c r="F59" s="32">
        <f t="shared" si="0"/>
        <v>4.3944491546724391</v>
      </c>
      <c r="G59" s="32">
        <f t="shared" si="1"/>
        <v>19.311183373001313</v>
      </c>
      <c r="H59" s="32">
        <f>INDEX('Mapping waste'!$D$5:$M$352,MATCH($B59,'Mapping waste'!$B$5:$B$352,0),MATCH(H$3,'Mapping waste'!$D$4:$M$4,0))*$D59</f>
        <v>77000.459999999992</v>
      </c>
      <c r="I59" s="32">
        <f>INDEX('Mapping waste'!$D$5:$M$352,MATCH($B59,'Mapping waste'!$B$5:$B$352,0),MATCH(I$3,'Mapping waste'!$D$4:$M$4,0))*$D59</f>
        <v>0</v>
      </c>
      <c r="J59" s="32">
        <f>INDEX('Mapping waste'!$D$5:$M$352,MATCH($B59,'Mapping waste'!$B$5:$B$352,0),MATCH(J$3,'Mapping waste'!$D$4:$M$4,0))*$D59</f>
        <v>0</v>
      </c>
      <c r="K59" s="32">
        <f>INDEX('Mapping waste'!$D$5:$M$352,MATCH($B59,'Mapping waste'!$B$5:$B$352,0),MATCH(K$3,'Mapping waste'!$D$4:$M$4,0))*$D59</f>
        <v>0</v>
      </c>
      <c r="L59" s="32">
        <f>INDEX('Mapping waste'!$D$5:$M$352,MATCH($B59,'Mapping waste'!$B$5:$B$352,0),MATCH(L$3,'Mapping waste'!$D$4:$M$4,0))*$D59</f>
        <v>16902.54</v>
      </c>
      <c r="M59" s="32">
        <f>INDEX('Mapping waste'!$D$5:$M$352,MATCH($B59,'Mapping waste'!$B$5:$B$352,0),MATCH(M$3,'Mapping waste'!$D$4:$M$4,0))*$D59</f>
        <v>0</v>
      </c>
      <c r="N59" s="32">
        <f>INDEX('Mapping waste'!$D$5:$M$352,MATCH($B59,'Mapping waste'!$B$5:$B$352,0),MATCH(N$3,'Mapping waste'!$D$4:$M$4,0))*$D59</f>
        <v>0</v>
      </c>
      <c r="O59" s="32">
        <f>INDEX('Mapping waste'!$D$5:$M$352,MATCH($B59,'Mapping waste'!$B$5:$B$352,0),MATCH(O$3,'Mapping waste'!$D$4:$M$4,0))*$D59</f>
        <v>0</v>
      </c>
      <c r="P59" s="32">
        <f>INDEX('Mapping waste'!$D$5:$M$352,MATCH($B59,'Mapping waste'!$B$5:$B$352,0),MATCH(P$3,'Mapping waste'!$D$4:$M$4,0))*$D59</f>
        <v>0</v>
      </c>
      <c r="Q59" s="32">
        <f>INDEX('Mapping waste'!$D$5:$M$352,MATCH($B59,'Mapping waste'!$B$5:$B$352,0),MATCH(Q$3,'Mapping waste'!$D$4:$M$4,0))*$D59</f>
        <v>0</v>
      </c>
    </row>
    <row r="60" spans="1:17" x14ac:dyDescent="0.45">
      <c r="A60" s="10" t="s">
        <v>130</v>
      </c>
      <c r="B60" s="10" t="s">
        <v>131</v>
      </c>
      <c r="C60" s="10" t="s">
        <v>81</v>
      </c>
      <c r="D60" s="32">
        <f>INDEX('ONS data MYE 5'!$G$6:$G$445, MATCH($B60,'ONS data MYE 5'!$B$6:$B$445,0))</f>
        <v>68295</v>
      </c>
      <c r="E60" s="32">
        <f>INDEX('ONS data MYE 5'!$H$6:$H$445, MATCH($B60,'ONS data MYE 5'!$B$6:$B$445,0))</f>
        <v>851</v>
      </c>
      <c r="F60" s="32">
        <f t="shared" si="0"/>
        <v>6.7464121285733745</v>
      </c>
      <c r="G60" s="32">
        <f t="shared" si="1"/>
        <v>45.514076608561929</v>
      </c>
      <c r="H60" s="32">
        <f>INDEX('Mapping waste'!$D$5:$M$352,MATCH($B60,'Mapping waste'!$B$5:$B$352,0),MATCH(H$3,'Mapping waste'!$D$4:$M$4,0))*$D60</f>
        <v>68295</v>
      </c>
      <c r="I60" s="32">
        <f>INDEX('Mapping waste'!$D$5:$M$352,MATCH($B60,'Mapping waste'!$B$5:$B$352,0),MATCH(I$3,'Mapping waste'!$D$4:$M$4,0))*$D60</f>
        <v>0</v>
      </c>
      <c r="J60" s="32">
        <f>INDEX('Mapping waste'!$D$5:$M$352,MATCH($B60,'Mapping waste'!$B$5:$B$352,0),MATCH(J$3,'Mapping waste'!$D$4:$M$4,0))*$D60</f>
        <v>0</v>
      </c>
      <c r="K60" s="32">
        <f>INDEX('Mapping waste'!$D$5:$M$352,MATCH($B60,'Mapping waste'!$B$5:$B$352,0),MATCH(K$3,'Mapping waste'!$D$4:$M$4,0))*$D60</f>
        <v>0</v>
      </c>
      <c r="L60" s="32">
        <f>INDEX('Mapping waste'!$D$5:$M$352,MATCH($B60,'Mapping waste'!$B$5:$B$352,0),MATCH(L$3,'Mapping waste'!$D$4:$M$4,0))*$D60</f>
        <v>0</v>
      </c>
      <c r="M60" s="32">
        <f>INDEX('Mapping waste'!$D$5:$M$352,MATCH($B60,'Mapping waste'!$B$5:$B$352,0),MATCH(M$3,'Mapping waste'!$D$4:$M$4,0))*$D60</f>
        <v>0</v>
      </c>
      <c r="N60" s="32">
        <f>INDEX('Mapping waste'!$D$5:$M$352,MATCH($B60,'Mapping waste'!$B$5:$B$352,0),MATCH(N$3,'Mapping waste'!$D$4:$M$4,0))*$D60</f>
        <v>0</v>
      </c>
      <c r="O60" s="32">
        <f>INDEX('Mapping waste'!$D$5:$M$352,MATCH($B60,'Mapping waste'!$B$5:$B$352,0),MATCH(O$3,'Mapping waste'!$D$4:$M$4,0))*$D60</f>
        <v>0</v>
      </c>
      <c r="P60" s="32">
        <f>INDEX('Mapping waste'!$D$5:$M$352,MATCH($B60,'Mapping waste'!$B$5:$B$352,0),MATCH(P$3,'Mapping waste'!$D$4:$M$4,0))*$D60</f>
        <v>0</v>
      </c>
      <c r="Q60" s="32">
        <f>INDEX('Mapping waste'!$D$5:$M$352,MATCH($B60,'Mapping waste'!$B$5:$B$352,0),MATCH(Q$3,'Mapping waste'!$D$4:$M$4,0))*$D60</f>
        <v>0</v>
      </c>
    </row>
    <row r="61" spans="1:17" x14ac:dyDescent="0.45">
      <c r="A61" s="10" t="s">
        <v>132</v>
      </c>
      <c r="B61" s="10" t="s">
        <v>133</v>
      </c>
      <c r="C61" s="10" t="s">
        <v>81</v>
      </c>
      <c r="D61" s="32">
        <f>INDEX('ONS data MYE 5'!$G$6:$G$445, MATCH($B61,'ONS data MYE 5'!$B$6:$B$445,0))</f>
        <v>81098</v>
      </c>
      <c r="E61" s="32">
        <f>INDEX('ONS data MYE 5'!$H$6:$H$445, MATCH($B61,'ONS data MYE 5'!$B$6:$B$445,0))</f>
        <v>122</v>
      </c>
      <c r="F61" s="32">
        <f t="shared" si="0"/>
        <v>4.8040210447332568</v>
      </c>
      <c r="G61" s="32">
        <f t="shared" si="1"/>
        <v>23.078618198240012</v>
      </c>
      <c r="H61" s="32">
        <f>INDEX('Mapping waste'!$D$5:$M$352,MATCH($B61,'Mapping waste'!$B$5:$B$352,0),MATCH(H$3,'Mapping waste'!$D$4:$M$4,0))*$D61</f>
        <v>68122.319999999992</v>
      </c>
      <c r="I61" s="32">
        <f>INDEX('Mapping waste'!$D$5:$M$352,MATCH($B61,'Mapping waste'!$B$5:$B$352,0),MATCH(I$3,'Mapping waste'!$D$4:$M$4,0))*$D61</f>
        <v>0</v>
      </c>
      <c r="J61" s="32">
        <f>INDEX('Mapping waste'!$D$5:$M$352,MATCH($B61,'Mapping waste'!$B$5:$B$352,0),MATCH(J$3,'Mapping waste'!$D$4:$M$4,0))*$D61</f>
        <v>0</v>
      </c>
      <c r="K61" s="32">
        <f>INDEX('Mapping waste'!$D$5:$M$352,MATCH($B61,'Mapping waste'!$B$5:$B$352,0),MATCH(K$3,'Mapping waste'!$D$4:$M$4,0))*$D61</f>
        <v>0</v>
      </c>
      <c r="L61" s="32">
        <f>INDEX('Mapping waste'!$D$5:$M$352,MATCH($B61,'Mapping waste'!$B$5:$B$352,0),MATCH(L$3,'Mapping waste'!$D$4:$M$4,0))*$D61</f>
        <v>12975.68</v>
      </c>
      <c r="M61" s="32">
        <f>INDEX('Mapping waste'!$D$5:$M$352,MATCH($B61,'Mapping waste'!$B$5:$B$352,0),MATCH(M$3,'Mapping waste'!$D$4:$M$4,0))*$D61</f>
        <v>0</v>
      </c>
      <c r="N61" s="32">
        <f>INDEX('Mapping waste'!$D$5:$M$352,MATCH($B61,'Mapping waste'!$B$5:$B$352,0),MATCH(N$3,'Mapping waste'!$D$4:$M$4,0))*$D61</f>
        <v>0</v>
      </c>
      <c r="O61" s="32">
        <f>INDEX('Mapping waste'!$D$5:$M$352,MATCH($B61,'Mapping waste'!$B$5:$B$352,0),MATCH(O$3,'Mapping waste'!$D$4:$M$4,0))*$D61</f>
        <v>0</v>
      </c>
      <c r="P61" s="32">
        <f>INDEX('Mapping waste'!$D$5:$M$352,MATCH($B61,'Mapping waste'!$B$5:$B$352,0),MATCH(P$3,'Mapping waste'!$D$4:$M$4,0))*$D61</f>
        <v>0</v>
      </c>
      <c r="Q61" s="32">
        <f>INDEX('Mapping waste'!$D$5:$M$352,MATCH($B61,'Mapping waste'!$B$5:$B$352,0),MATCH(Q$3,'Mapping waste'!$D$4:$M$4,0))*$D61</f>
        <v>0</v>
      </c>
    </row>
    <row r="62" spans="1:17" x14ac:dyDescent="0.45">
      <c r="A62" s="10" t="s">
        <v>134</v>
      </c>
      <c r="B62" s="10" t="s">
        <v>135</v>
      </c>
      <c r="C62" s="10" t="s">
        <v>81</v>
      </c>
      <c r="D62" s="32">
        <f>INDEX('ONS data MYE 5'!$G$6:$G$445, MATCH($B62,'ONS data MYE 5'!$B$6:$B$445,0))</f>
        <v>91382</v>
      </c>
      <c r="E62" s="32">
        <f>INDEX('ONS data MYE 5'!$H$6:$H$445, MATCH($B62,'ONS data MYE 5'!$B$6:$B$445,0))</f>
        <v>179</v>
      </c>
      <c r="F62" s="32">
        <f t="shared" si="0"/>
        <v>5.1873858058407549</v>
      </c>
      <c r="G62" s="32">
        <f t="shared" si="1"/>
        <v>26.908971498638138</v>
      </c>
      <c r="H62" s="32">
        <f>INDEX('Mapping waste'!$D$5:$M$352,MATCH($B62,'Mapping waste'!$B$5:$B$352,0),MATCH(H$3,'Mapping waste'!$D$4:$M$4,0))*$D62</f>
        <v>91382</v>
      </c>
      <c r="I62" s="32">
        <f>INDEX('Mapping waste'!$D$5:$M$352,MATCH($B62,'Mapping waste'!$B$5:$B$352,0),MATCH(I$3,'Mapping waste'!$D$4:$M$4,0))*$D62</f>
        <v>0</v>
      </c>
      <c r="J62" s="32">
        <f>INDEX('Mapping waste'!$D$5:$M$352,MATCH($B62,'Mapping waste'!$B$5:$B$352,0),MATCH(J$3,'Mapping waste'!$D$4:$M$4,0))*$D62</f>
        <v>0</v>
      </c>
      <c r="K62" s="32">
        <f>INDEX('Mapping waste'!$D$5:$M$352,MATCH($B62,'Mapping waste'!$B$5:$B$352,0),MATCH(K$3,'Mapping waste'!$D$4:$M$4,0))*$D62</f>
        <v>0</v>
      </c>
      <c r="L62" s="32">
        <f>INDEX('Mapping waste'!$D$5:$M$352,MATCH($B62,'Mapping waste'!$B$5:$B$352,0),MATCH(L$3,'Mapping waste'!$D$4:$M$4,0))*$D62</f>
        <v>0</v>
      </c>
      <c r="M62" s="32">
        <f>INDEX('Mapping waste'!$D$5:$M$352,MATCH($B62,'Mapping waste'!$B$5:$B$352,0),MATCH(M$3,'Mapping waste'!$D$4:$M$4,0))*$D62</f>
        <v>0</v>
      </c>
      <c r="N62" s="32">
        <f>INDEX('Mapping waste'!$D$5:$M$352,MATCH($B62,'Mapping waste'!$B$5:$B$352,0),MATCH(N$3,'Mapping waste'!$D$4:$M$4,0))*$D62</f>
        <v>0</v>
      </c>
      <c r="O62" s="32">
        <f>INDEX('Mapping waste'!$D$5:$M$352,MATCH($B62,'Mapping waste'!$B$5:$B$352,0),MATCH(O$3,'Mapping waste'!$D$4:$M$4,0))*$D62</f>
        <v>0</v>
      </c>
      <c r="P62" s="32">
        <f>INDEX('Mapping waste'!$D$5:$M$352,MATCH($B62,'Mapping waste'!$B$5:$B$352,0),MATCH(P$3,'Mapping waste'!$D$4:$M$4,0))*$D62</f>
        <v>0</v>
      </c>
      <c r="Q62" s="32">
        <f>INDEX('Mapping waste'!$D$5:$M$352,MATCH($B62,'Mapping waste'!$B$5:$B$352,0),MATCH(Q$3,'Mapping waste'!$D$4:$M$4,0))*$D62</f>
        <v>0</v>
      </c>
    </row>
    <row r="63" spans="1:17" x14ac:dyDescent="0.45">
      <c r="A63" s="10" t="s">
        <v>136</v>
      </c>
      <c r="B63" s="10" t="s">
        <v>137</v>
      </c>
      <c r="C63" s="10" t="s">
        <v>81</v>
      </c>
      <c r="D63" s="32">
        <f>INDEX('ONS data MYE 5'!$G$6:$G$445, MATCH($B63,'ONS data MYE 5'!$B$6:$B$445,0))</f>
        <v>98947</v>
      </c>
      <c r="E63" s="32">
        <f>INDEX('ONS data MYE 5'!$H$6:$H$445, MATCH($B63,'ONS data MYE 5'!$B$6:$B$445,0))</f>
        <v>424</v>
      </c>
      <c r="F63" s="32">
        <f t="shared" si="0"/>
        <v>6.0497334552319577</v>
      </c>
      <c r="G63" s="32">
        <f t="shared" si="1"/>
        <v>36.599274879352805</v>
      </c>
      <c r="H63" s="32">
        <f>INDEX('Mapping waste'!$D$5:$M$352,MATCH($B63,'Mapping waste'!$B$5:$B$352,0),MATCH(H$3,'Mapping waste'!$D$4:$M$4,0))*$D63</f>
        <v>98947</v>
      </c>
      <c r="I63" s="32">
        <f>INDEX('Mapping waste'!$D$5:$M$352,MATCH($B63,'Mapping waste'!$B$5:$B$352,0),MATCH(I$3,'Mapping waste'!$D$4:$M$4,0))*$D63</f>
        <v>0</v>
      </c>
      <c r="J63" s="32">
        <f>INDEX('Mapping waste'!$D$5:$M$352,MATCH($B63,'Mapping waste'!$B$5:$B$352,0),MATCH(J$3,'Mapping waste'!$D$4:$M$4,0))*$D63</f>
        <v>0</v>
      </c>
      <c r="K63" s="32">
        <f>INDEX('Mapping waste'!$D$5:$M$352,MATCH($B63,'Mapping waste'!$B$5:$B$352,0),MATCH(K$3,'Mapping waste'!$D$4:$M$4,0))*$D63</f>
        <v>0</v>
      </c>
      <c r="L63" s="32">
        <f>INDEX('Mapping waste'!$D$5:$M$352,MATCH($B63,'Mapping waste'!$B$5:$B$352,0),MATCH(L$3,'Mapping waste'!$D$4:$M$4,0))*$D63</f>
        <v>0</v>
      </c>
      <c r="M63" s="32">
        <f>INDEX('Mapping waste'!$D$5:$M$352,MATCH($B63,'Mapping waste'!$B$5:$B$352,0),MATCH(M$3,'Mapping waste'!$D$4:$M$4,0))*$D63</f>
        <v>0</v>
      </c>
      <c r="N63" s="32">
        <f>INDEX('Mapping waste'!$D$5:$M$352,MATCH($B63,'Mapping waste'!$B$5:$B$352,0),MATCH(N$3,'Mapping waste'!$D$4:$M$4,0))*$D63</f>
        <v>0</v>
      </c>
      <c r="O63" s="32">
        <f>INDEX('Mapping waste'!$D$5:$M$352,MATCH($B63,'Mapping waste'!$B$5:$B$352,0),MATCH(O$3,'Mapping waste'!$D$4:$M$4,0))*$D63</f>
        <v>0</v>
      </c>
      <c r="P63" s="32">
        <f>INDEX('Mapping waste'!$D$5:$M$352,MATCH($B63,'Mapping waste'!$B$5:$B$352,0),MATCH(P$3,'Mapping waste'!$D$4:$M$4,0))*$D63</f>
        <v>0</v>
      </c>
      <c r="Q63" s="32">
        <f>INDEX('Mapping waste'!$D$5:$M$352,MATCH($B63,'Mapping waste'!$B$5:$B$352,0),MATCH(Q$3,'Mapping waste'!$D$4:$M$4,0))*$D63</f>
        <v>0</v>
      </c>
    </row>
    <row r="64" spans="1:17" x14ac:dyDescent="0.45">
      <c r="A64" s="10" t="s">
        <v>138</v>
      </c>
      <c r="B64" s="10" t="s">
        <v>139</v>
      </c>
      <c r="C64" s="10" t="s">
        <v>81</v>
      </c>
      <c r="D64" s="32">
        <f>INDEX('ONS data MYE 5'!$G$6:$G$445, MATCH($B64,'ONS data MYE 5'!$B$6:$B$445,0))</f>
        <v>224499</v>
      </c>
      <c r="E64" s="32">
        <f>INDEX('ONS data MYE 5'!$H$6:$H$445, MATCH($B64,'ONS data MYE 5'!$B$6:$B$445,0))</f>
        <v>2779</v>
      </c>
      <c r="F64" s="32">
        <f t="shared" si="0"/>
        <v>7.9298464297425033</v>
      </c>
      <c r="G64" s="32">
        <f t="shared" si="1"/>
        <v>62.882464399299927</v>
      </c>
      <c r="H64" s="32">
        <f>INDEX('Mapping waste'!$D$5:$M$352,MATCH($B64,'Mapping waste'!$B$5:$B$352,0),MATCH(H$3,'Mapping waste'!$D$4:$M$4,0))*$D64</f>
        <v>224499</v>
      </c>
      <c r="I64" s="32">
        <f>INDEX('Mapping waste'!$D$5:$M$352,MATCH($B64,'Mapping waste'!$B$5:$B$352,0),MATCH(I$3,'Mapping waste'!$D$4:$M$4,0))*$D64</f>
        <v>0</v>
      </c>
      <c r="J64" s="32">
        <f>INDEX('Mapping waste'!$D$5:$M$352,MATCH($B64,'Mapping waste'!$B$5:$B$352,0),MATCH(J$3,'Mapping waste'!$D$4:$M$4,0))*$D64</f>
        <v>0</v>
      </c>
      <c r="K64" s="32">
        <f>INDEX('Mapping waste'!$D$5:$M$352,MATCH($B64,'Mapping waste'!$B$5:$B$352,0),MATCH(K$3,'Mapping waste'!$D$4:$M$4,0))*$D64</f>
        <v>0</v>
      </c>
      <c r="L64" s="32">
        <f>INDEX('Mapping waste'!$D$5:$M$352,MATCH($B64,'Mapping waste'!$B$5:$B$352,0),MATCH(L$3,'Mapping waste'!$D$4:$M$4,0))*$D64</f>
        <v>0</v>
      </c>
      <c r="M64" s="32">
        <f>INDEX('Mapping waste'!$D$5:$M$352,MATCH($B64,'Mapping waste'!$B$5:$B$352,0),MATCH(M$3,'Mapping waste'!$D$4:$M$4,0))*$D64</f>
        <v>0</v>
      </c>
      <c r="N64" s="32">
        <f>INDEX('Mapping waste'!$D$5:$M$352,MATCH($B64,'Mapping waste'!$B$5:$B$352,0),MATCH(N$3,'Mapping waste'!$D$4:$M$4,0))*$D64</f>
        <v>0</v>
      </c>
      <c r="O64" s="32">
        <f>INDEX('Mapping waste'!$D$5:$M$352,MATCH($B64,'Mapping waste'!$B$5:$B$352,0),MATCH(O$3,'Mapping waste'!$D$4:$M$4,0))*$D64</f>
        <v>0</v>
      </c>
      <c r="P64" s="32">
        <f>INDEX('Mapping waste'!$D$5:$M$352,MATCH($B64,'Mapping waste'!$B$5:$B$352,0),MATCH(P$3,'Mapping waste'!$D$4:$M$4,0))*$D64</f>
        <v>0</v>
      </c>
      <c r="Q64" s="32">
        <f>INDEX('Mapping waste'!$D$5:$M$352,MATCH($B64,'Mapping waste'!$B$5:$B$352,0),MATCH(Q$3,'Mapping waste'!$D$4:$M$4,0))*$D64</f>
        <v>0</v>
      </c>
    </row>
    <row r="65" spans="1:17" x14ac:dyDescent="0.45">
      <c r="A65" s="10" t="s">
        <v>140</v>
      </c>
      <c r="B65" s="10" t="s">
        <v>141</v>
      </c>
      <c r="C65" s="10" t="s">
        <v>81</v>
      </c>
      <c r="D65" s="32">
        <f>INDEX('ONS data MYE 5'!$G$6:$G$445, MATCH($B65,'ONS data MYE 5'!$B$6:$B$445,0))</f>
        <v>89864</v>
      </c>
      <c r="E65" s="32">
        <f>INDEX('ONS data MYE 5'!$H$6:$H$445, MATCH($B65,'ONS data MYE 5'!$B$6:$B$445,0))</f>
        <v>142</v>
      </c>
      <c r="F65" s="32">
        <f t="shared" si="0"/>
        <v>4.9558270576012609</v>
      </c>
      <c r="G65" s="32">
        <f t="shared" si="1"/>
        <v>24.560221824852771</v>
      </c>
      <c r="H65" s="32">
        <f>INDEX('Mapping waste'!$D$5:$M$352,MATCH($B65,'Mapping waste'!$B$5:$B$352,0),MATCH(H$3,'Mapping waste'!$D$4:$M$4,0))*$D65</f>
        <v>74587.12</v>
      </c>
      <c r="I65" s="32">
        <f>INDEX('Mapping waste'!$D$5:$M$352,MATCH($B65,'Mapping waste'!$B$5:$B$352,0),MATCH(I$3,'Mapping waste'!$D$4:$M$4,0))*$D65</f>
        <v>0</v>
      </c>
      <c r="J65" s="32">
        <f>INDEX('Mapping waste'!$D$5:$M$352,MATCH($B65,'Mapping waste'!$B$5:$B$352,0),MATCH(J$3,'Mapping waste'!$D$4:$M$4,0))*$D65</f>
        <v>0</v>
      </c>
      <c r="K65" s="32">
        <f>INDEX('Mapping waste'!$D$5:$M$352,MATCH($B65,'Mapping waste'!$B$5:$B$352,0),MATCH(K$3,'Mapping waste'!$D$4:$M$4,0))*$D65</f>
        <v>0</v>
      </c>
      <c r="L65" s="32">
        <f>INDEX('Mapping waste'!$D$5:$M$352,MATCH($B65,'Mapping waste'!$B$5:$B$352,0),MATCH(L$3,'Mapping waste'!$D$4:$M$4,0))*$D65</f>
        <v>0</v>
      </c>
      <c r="M65" s="32">
        <f>INDEX('Mapping waste'!$D$5:$M$352,MATCH($B65,'Mapping waste'!$B$5:$B$352,0),MATCH(M$3,'Mapping waste'!$D$4:$M$4,0))*$D65</f>
        <v>0</v>
      </c>
      <c r="N65" s="32">
        <f>INDEX('Mapping waste'!$D$5:$M$352,MATCH($B65,'Mapping waste'!$B$5:$B$352,0),MATCH(N$3,'Mapping waste'!$D$4:$M$4,0))*$D65</f>
        <v>15276.880000000001</v>
      </c>
      <c r="O65" s="32">
        <f>INDEX('Mapping waste'!$D$5:$M$352,MATCH($B65,'Mapping waste'!$B$5:$B$352,0),MATCH(O$3,'Mapping waste'!$D$4:$M$4,0))*$D65</f>
        <v>0</v>
      </c>
      <c r="P65" s="32">
        <f>INDEX('Mapping waste'!$D$5:$M$352,MATCH($B65,'Mapping waste'!$B$5:$B$352,0),MATCH(P$3,'Mapping waste'!$D$4:$M$4,0))*$D65</f>
        <v>0</v>
      </c>
      <c r="Q65" s="32">
        <f>INDEX('Mapping waste'!$D$5:$M$352,MATCH($B65,'Mapping waste'!$B$5:$B$352,0),MATCH(Q$3,'Mapping waste'!$D$4:$M$4,0))*$D65</f>
        <v>0</v>
      </c>
    </row>
    <row r="66" spans="1:17" x14ac:dyDescent="0.45">
      <c r="A66" s="10" t="s">
        <v>142</v>
      </c>
      <c r="B66" s="10" t="s">
        <v>143</v>
      </c>
      <c r="C66" s="10" t="s">
        <v>81</v>
      </c>
      <c r="D66" s="32">
        <f>INDEX('ONS data MYE 5'!$G$6:$G$445, MATCH($B66,'ONS data MYE 5'!$B$6:$B$445,0))</f>
        <v>78367</v>
      </c>
      <c r="E66" s="32">
        <f>INDEX('ONS data MYE 5'!$H$6:$H$445, MATCH($B66,'ONS data MYE 5'!$B$6:$B$445,0))</f>
        <v>481</v>
      </c>
      <c r="F66" s="32">
        <f t="shared" si="0"/>
        <v>6.1758672701057611</v>
      </c>
      <c r="G66" s="32">
        <f t="shared" si="1"/>
        <v>38.141336537963589</v>
      </c>
      <c r="H66" s="32">
        <f>INDEX('Mapping waste'!$D$5:$M$352,MATCH($B66,'Mapping waste'!$B$5:$B$352,0),MATCH(H$3,'Mapping waste'!$D$4:$M$4,0))*$D66</f>
        <v>78367</v>
      </c>
      <c r="I66" s="32">
        <f>INDEX('Mapping waste'!$D$5:$M$352,MATCH($B66,'Mapping waste'!$B$5:$B$352,0),MATCH(I$3,'Mapping waste'!$D$4:$M$4,0))*$D66</f>
        <v>0</v>
      </c>
      <c r="J66" s="32">
        <f>INDEX('Mapping waste'!$D$5:$M$352,MATCH($B66,'Mapping waste'!$B$5:$B$352,0),MATCH(J$3,'Mapping waste'!$D$4:$M$4,0))*$D66</f>
        <v>0</v>
      </c>
      <c r="K66" s="32">
        <f>INDEX('Mapping waste'!$D$5:$M$352,MATCH($B66,'Mapping waste'!$B$5:$B$352,0),MATCH(K$3,'Mapping waste'!$D$4:$M$4,0))*$D66</f>
        <v>0</v>
      </c>
      <c r="L66" s="32">
        <f>INDEX('Mapping waste'!$D$5:$M$352,MATCH($B66,'Mapping waste'!$B$5:$B$352,0),MATCH(L$3,'Mapping waste'!$D$4:$M$4,0))*$D66</f>
        <v>0</v>
      </c>
      <c r="M66" s="32">
        <f>INDEX('Mapping waste'!$D$5:$M$352,MATCH($B66,'Mapping waste'!$B$5:$B$352,0),MATCH(M$3,'Mapping waste'!$D$4:$M$4,0))*$D66</f>
        <v>0</v>
      </c>
      <c r="N66" s="32">
        <f>INDEX('Mapping waste'!$D$5:$M$352,MATCH($B66,'Mapping waste'!$B$5:$B$352,0),MATCH(N$3,'Mapping waste'!$D$4:$M$4,0))*$D66</f>
        <v>0</v>
      </c>
      <c r="O66" s="32">
        <f>INDEX('Mapping waste'!$D$5:$M$352,MATCH($B66,'Mapping waste'!$B$5:$B$352,0),MATCH(O$3,'Mapping waste'!$D$4:$M$4,0))*$D66</f>
        <v>0</v>
      </c>
      <c r="P66" s="32">
        <f>INDEX('Mapping waste'!$D$5:$M$352,MATCH($B66,'Mapping waste'!$B$5:$B$352,0),MATCH(P$3,'Mapping waste'!$D$4:$M$4,0))*$D66</f>
        <v>0</v>
      </c>
      <c r="Q66" s="32">
        <f>INDEX('Mapping waste'!$D$5:$M$352,MATCH($B66,'Mapping waste'!$B$5:$B$352,0),MATCH(Q$3,'Mapping waste'!$D$4:$M$4,0))*$D66</f>
        <v>0</v>
      </c>
    </row>
    <row r="67" spans="1:17" x14ac:dyDescent="0.45">
      <c r="A67" s="10" t="s">
        <v>232</v>
      </c>
      <c r="B67" s="10" t="s">
        <v>233</v>
      </c>
      <c r="C67" s="10" t="s">
        <v>81</v>
      </c>
      <c r="D67" s="32">
        <f>INDEX('ONS data MYE 5'!$G$6:$G$445, MATCH($B67,'ONS data MYE 5'!$B$6:$B$445,0))</f>
        <v>256203</v>
      </c>
      <c r="E67" s="32">
        <f>INDEX('ONS data MYE 5'!$H$6:$H$445, MATCH($B67,'ONS data MYE 5'!$B$6:$B$445,0))</f>
        <v>3283</v>
      </c>
      <c r="F67" s="32">
        <f t="shared" si="0"/>
        <v>8.0965129175015935</v>
      </c>
      <c r="G67" s="32">
        <f t="shared" si="1"/>
        <v>65.553521423270169</v>
      </c>
      <c r="H67" s="32">
        <f>INDEX('Mapping waste'!$D$5:$M$352,MATCH($B67,'Mapping waste'!$B$5:$B$352,0),MATCH(H$3,'Mapping waste'!$D$4:$M$4,0))*$D67</f>
        <v>0</v>
      </c>
      <c r="I67" s="32">
        <f>INDEX('Mapping waste'!$D$5:$M$352,MATCH($B67,'Mapping waste'!$B$5:$B$352,0),MATCH(I$3,'Mapping waste'!$D$4:$M$4,0))*$D67</f>
        <v>0</v>
      </c>
      <c r="J67" s="32">
        <f>INDEX('Mapping waste'!$D$5:$M$352,MATCH($B67,'Mapping waste'!$B$5:$B$352,0),MATCH(J$3,'Mapping waste'!$D$4:$M$4,0))*$D67</f>
        <v>0</v>
      </c>
      <c r="K67" s="32">
        <f>INDEX('Mapping waste'!$D$5:$M$352,MATCH($B67,'Mapping waste'!$B$5:$B$352,0),MATCH(K$3,'Mapping waste'!$D$4:$M$4,0))*$D67</f>
        <v>0</v>
      </c>
      <c r="L67" s="32">
        <f>INDEX('Mapping waste'!$D$5:$M$352,MATCH($B67,'Mapping waste'!$B$5:$B$352,0),MATCH(L$3,'Mapping waste'!$D$4:$M$4,0))*$D67</f>
        <v>256203</v>
      </c>
      <c r="M67" s="32">
        <f>INDEX('Mapping waste'!$D$5:$M$352,MATCH($B67,'Mapping waste'!$B$5:$B$352,0),MATCH(M$3,'Mapping waste'!$D$4:$M$4,0))*$D67</f>
        <v>0</v>
      </c>
      <c r="N67" s="32">
        <f>INDEX('Mapping waste'!$D$5:$M$352,MATCH($B67,'Mapping waste'!$B$5:$B$352,0),MATCH(N$3,'Mapping waste'!$D$4:$M$4,0))*$D67</f>
        <v>0</v>
      </c>
      <c r="O67" s="32">
        <f>INDEX('Mapping waste'!$D$5:$M$352,MATCH($B67,'Mapping waste'!$B$5:$B$352,0),MATCH(O$3,'Mapping waste'!$D$4:$M$4,0))*$D67</f>
        <v>0</v>
      </c>
      <c r="P67" s="32">
        <f>INDEX('Mapping waste'!$D$5:$M$352,MATCH($B67,'Mapping waste'!$B$5:$B$352,0),MATCH(P$3,'Mapping waste'!$D$4:$M$4,0))*$D67</f>
        <v>0</v>
      </c>
      <c r="Q67" s="32">
        <f>INDEX('Mapping waste'!$D$5:$M$352,MATCH($B67,'Mapping waste'!$B$5:$B$352,0),MATCH(Q$3,'Mapping waste'!$D$4:$M$4,0))*$D67</f>
        <v>0</v>
      </c>
    </row>
    <row r="68" spans="1:17" x14ac:dyDescent="0.45">
      <c r="A68" s="10" t="s">
        <v>234</v>
      </c>
      <c r="B68" s="10" t="s">
        <v>235</v>
      </c>
      <c r="C68" s="10" t="s">
        <v>81</v>
      </c>
      <c r="D68" s="32">
        <f>INDEX('ONS data MYE 5'!$G$6:$G$445, MATCH($B68,'ONS data MYE 5'!$B$6:$B$445,0))</f>
        <v>349513</v>
      </c>
      <c r="E68" s="32">
        <f>INDEX('ONS data MYE 5'!$H$6:$H$445, MATCH($B68,'ONS data MYE 5'!$B$6:$B$445,0))</f>
        <v>4766</v>
      </c>
      <c r="F68" s="32">
        <f t="shared" si="0"/>
        <v>8.4692626576586871</v>
      </c>
      <c r="G68" s="32">
        <f t="shared" si="1"/>
        <v>71.728409964411895</v>
      </c>
      <c r="H68" s="32">
        <f>INDEX('Mapping waste'!$D$5:$M$352,MATCH($B68,'Mapping waste'!$B$5:$B$352,0),MATCH(H$3,'Mapping waste'!$D$4:$M$4,0))*$D68</f>
        <v>0</v>
      </c>
      <c r="I68" s="32">
        <f>INDEX('Mapping waste'!$D$5:$M$352,MATCH($B68,'Mapping waste'!$B$5:$B$352,0),MATCH(I$3,'Mapping waste'!$D$4:$M$4,0))*$D68</f>
        <v>0</v>
      </c>
      <c r="J68" s="32">
        <f>INDEX('Mapping waste'!$D$5:$M$352,MATCH($B68,'Mapping waste'!$B$5:$B$352,0),MATCH(J$3,'Mapping waste'!$D$4:$M$4,0))*$D68</f>
        <v>0</v>
      </c>
      <c r="K68" s="32">
        <f>INDEX('Mapping waste'!$D$5:$M$352,MATCH($B68,'Mapping waste'!$B$5:$B$352,0),MATCH(K$3,'Mapping waste'!$D$4:$M$4,0))*$D68</f>
        <v>0</v>
      </c>
      <c r="L68" s="32">
        <f>INDEX('Mapping waste'!$D$5:$M$352,MATCH($B68,'Mapping waste'!$B$5:$B$352,0),MATCH(L$3,'Mapping waste'!$D$4:$M$4,0))*$D68</f>
        <v>349513</v>
      </c>
      <c r="M68" s="32">
        <f>INDEX('Mapping waste'!$D$5:$M$352,MATCH($B68,'Mapping waste'!$B$5:$B$352,0),MATCH(M$3,'Mapping waste'!$D$4:$M$4,0))*$D68</f>
        <v>0</v>
      </c>
      <c r="N68" s="32">
        <f>INDEX('Mapping waste'!$D$5:$M$352,MATCH($B68,'Mapping waste'!$B$5:$B$352,0),MATCH(N$3,'Mapping waste'!$D$4:$M$4,0))*$D68</f>
        <v>0</v>
      </c>
      <c r="O68" s="32">
        <f>INDEX('Mapping waste'!$D$5:$M$352,MATCH($B68,'Mapping waste'!$B$5:$B$352,0),MATCH(O$3,'Mapping waste'!$D$4:$M$4,0))*$D68</f>
        <v>0</v>
      </c>
      <c r="P68" s="32">
        <f>INDEX('Mapping waste'!$D$5:$M$352,MATCH($B68,'Mapping waste'!$B$5:$B$352,0),MATCH(P$3,'Mapping waste'!$D$4:$M$4,0))*$D68</f>
        <v>0</v>
      </c>
      <c r="Q68" s="32">
        <f>INDEX('Mapping waste'!$D$5:$M$352,MATCH($B68,'Mapping waste'!$B$5:$B$352,0),MATCH(Q$3,'Mapping waste'!$D$4:$M$4,0))*$D68</f>
        <v>0</v>
      </c>
    </row>
    <row r="69" spans="1:17" x14ac:dyDescent="0.45">
      <c r="A69" s="10" t="s">
        <v>236</v>
      </c>
      <c r="B69" s="10" t="s">
        <v>237</v>
      </c>
      <c r="C69" s="10" t="s">
        <v>81</v>
      </c>
      <c r="D69" s="32">
        <f>INDEX('ONS data MYE 5'!$G$6:$G$445, MATCH($B69,'ONS data MYE 5'!$B$6:$B$445,0))</f>
        <v>324779</v>
      </c>
      <c r="E69" s="32">
        <f>INDEX('ONS data MYE 5'!$H$6:$H$445, MATCH($B69,'ONS data MYE 5'!$B$6:$B$445,0))</f>
        <v>4353</v>
      </c>
      <c r="F69" s="32">
        <f t="shared" si="0"/>
        <v>8.3786205415522979</v>
      </c>
      <c r="G69" s="32">
        <f t="shared" si="1"/>
        <v>70.201282179322121</v>
      </c>
      <c r="H69" s="32">
        <f>INDEX('Mapping waste'!$D$5:$M$352,MATCH($B69,'Mapping waste'!$B$5:$B$352,0),MATCH(H$3,'Mapping waste'!$D$4:$M$4,0))*$D69</f>
        <v>0</v>
      </c>
      <c r="I69" s="32">
        <f>INDEX('Mapping waste'!$D$5:$M$352,MATCH($B69,'Mapping waste'!$B$5:$B$352,0),MATCH(I$3,'Mapping waste'!$D$4:$M$4,0))*$D69</f>
        <v>0</v>
      </c>
      <c r="J69" s="32">
        <f>INDEX('Mapping waste'!$D$5:$M$352,MATCH($B69,'Mapping waste'!$B$5:$B$352,0),MATCH(J$3,'Mapping waste'!$D$4:$M$4,0))*$D69</f>
        <v>0</v>
      </c>
      <c r="K69" s="32">
        <f>INDEX('Mapping waste'!$D$5:$M$352,MATCH($B69,'Mapping waste'!$B$5:$B$352,0),MATCH(K$3,'Mapping waste'!$D$4:$M$4,0))*$D69</f>
        <v>0</v>
      </c>
      <c r="L69" s="32">
        <f>INDEX('Mapping waste'!$D$5:$M$352,MATCH($B69,'Mapping waste'!$B$5:$B$352,0),MATCH(L$3,'Mapping waste'!$D$4:$M$4,0))*$D69</f>
        <v>324779</v>
      </c>
      <c r="M69" s="32">
        <f>INDEX('Mapping waste'!$D$5:$M$352,MATCH($B69,'Mapping waste'!$B$5:$B$352,0),MATCH(M$3,'Mapping waste'!$D$4:$M$4,0))*$D69</f>
        <v>0</v>
      </c>
      <c r="N69" s="32">
        <f>INDEX('Mapping waste'!$D$5:$M$352,MATCH($B69,'Mapping waste'!$B$5:$B$352,0),MATCH(N$3,'Mapping waste'!$D$4:$M$4,0))*$D69</f>
        <v>0</v>
      </c>
      <c r="O69" s="32">
        <f>INDEX('Mapping waste'!$D$5:$M$352,MATCH($B69,'Mapping waste'!$B$5:$B$352,0),MATCH(O$3,'Mapping waste'!$D$4:$M$4,0))*$D69</f>
        <v>0</v>
      </c>
      <c r="P69" s="32">
        <f>INDEX('Mapping waste'!$D$5:$M$352,MATCH($B69,'Mapping waste'!$B$5:$B$352,0),MATCH(P$3,'Mapping waste'!$D$4:$M$4,0))*$D69</f>
        <v>0</v>
      </c>
      <c r="Q69" s="32">
        <f>INDEX('Mapping waste'!$D$5:$M$352,MATCH($B69,'Mapping waste'!$B$5:$B$352,0),MATCH(Q$3,'Mapping waste'!$D$4:$M$4,0))*$D69</f>
        <v>0</v>
      </c>
    </row>
    <row r="70" spans="1:17" x14ac:dyDescent="0.45">
      <c r="A70" s="10" t="s">
        <v>245</v>
      </c>
      <c r="B70" s="10" t="s">
        <v>246</v>
      </c>
      <c r="C70" s="10" t="s">
        <v>81</v>
      </c>
      <c r="D70" s="32">
        <f>INDEX('ONS data MYE 5'!$G$6:$G$445, MATCH($B70,'ONS data MYE 5'!$B$6:$B$445,0))</f>
        <v>124802</v>
      </c>
      <c r="E70" s="32">
        <f>INDEX('ONS data MYE 5'!$H$6:$H$445, MATCH($B70,'ONS data MYE 5'!$B$6:$B$445,0))</f>
        <v>470</v>
      </c>
      <c r="F70" s="32">
        <f t="shared" ref="F70:F133" si="2">LN(E70)</f>
        <v>6.1527326947041043</v>
      </c>
      <c r="G70" s="32">
        <f t="shared" ref="G70:G133" si="3">F70*F70</f>
        <v>37.856119612480832</v>
      </c>
      <c r="H70" s="32">
        <f>INDEX('Mapping waste'!$D$5:$M$352,MATCH($B70,'Mapping waste'!$B$5:$B$352,0),MATCH(H$3,'Mapping waste'!$D$4:$M$4,0))*$D70</f>
        <v>0</v>
      </c>
      <c r="I70" s="32">
        <f>INDEX('Mapping waste'!$D$5:$M$352,MATCH($B70,'Mapping waste'!$B$5:$B$352,0),MATCH(I$3,'Mapping waste'!$D$4:$M$4,0))*$D70</f>
        <v>0</v>
      </c>
      <c r="J70" s="32">
        <f>INDEX('Mapping waste'!$D$5:$M$352,MATCH($B70,'Mapping waste'!$B$5:$B$352,0),MATCH(J$3,'Mapping waste'!$D$4:$M$4,0))*$D70</f>
        <v>0</v>
      </c>
      <c r="K70" s="32">
        <f>INDEX('Mapping waste'!$D$5:$M$352,MATCH($B70,'Mapping waste'!$B$5:$B$352,0),MATCH(K$3,'Mapping waste'!$D$4:$M$4,0))*$D70</f>
        <v>0</v>
      </c>
      <c r="L70" s="32">
        <f>INDEX('Mapping waste'!$D$5:$M$352,MATCH($B70,'Mapping waste'!$B$5:$B$352,0),MATCH(L$3,'Mapping waste'!$D$4:$M$4,0))*$D70</f>
        <v>124802</v>
      </c>
      <c r="M70" s="32">
        <f>INDEX('Mapping waste'!$D$5:$M$352,MATCH($B70,'Mapping waste'!$B$5:$B$352,0),MATCH(M$3,'Mapping waste'!$D$4:$M$4,0))*$D70</f>
        <v>0</v>
      </c>
      <c r="N70" s="32">
        <f>INDEX('Mapping waste'!$D$5:$M$352,MATCH($B70,'Mapping waste'!$B$5:$B$352,0),MATCH(N$3,'Mapping waste'!$D$4:$M$4,0))*$D70</f>
        <v>0</v>
      </c>
      <c r="O70" s="32">
        <f>INDEX('Mapping waste'!$D$5:$M$352,MATCH($B70,'Mapping waste'!$B$5:$B$352,0),MATCH(O$3,'Mapping waste'!$D$4:$M$4,0))*$D70</f>
        <v>0</v>
      </c>
      <c r="P70" s="32">
        <f>INDEX('Mapping waste'!$D$5:$M$352,MATCH($B70,'Mapping waste'!$B$5:$B$352,0),MATCH(P$3,'Mapping waste'!$D$4:$M$4,0))*$D70</f>
        <v>0</v>
      </c>
      <c r="Q70" s="32">
        <f>INDEX('Mapping waste'!$D$5:$M$352,MATCH($B70,'Mapping waste'!$B$5:$B$352,0),MATCH(Q$3,'Mapping waste'!$D$4:$M$4,0))*$D70</f>
        <v>0</v>
      </c>
    </row>
    <row r="71" spans="1:17" x14ac:dyDescent="0.45">
      <c r="A71" s="10" t="s">
        <v>247</v>
      </c>
      <c r="B71" s="10" t="s">
        <v>248</v>
      </c>
      <c r="C71" s="10" t="s">
        <v>81</v>
      </c>
      <c r="D71" s="32">
        <f>INDEX('ONS data MYE 5'!$G$6:$G$445, MATCH($B71,'ONS data MYE 5'!$B$6:$B$445,0))</f>
        <v>71477</v>
      </c>
      <c r="E71" s="32">
        <f>INDEX('ONS data MYE 5'!$H$6:$H$445, MATCH($B71,'ONS data MYE 5'!$B$6:$B$445,0))</f>
        <v>90</v>
      </c>
      <c r="F71" s="32">
        <f t="shared" si="2"/>
        <v>4.499809670330265</v>
      </c>
      <c r="G71" s="32">
        <f t="shared" si="3"/>
        <v>20.248287069197769</v>
      </c>
      <c r="H71" s="32">
        <f>INDEX('Mapping waste'!$D$5:$M$352,MATCH($B71,'Mapping waste'!$B$5:$B$352,0),MATCH(H$3,'Mapping waste'!$D$4:$M$4,0))*$D71</f>
        <v>0</v>
      </c>
      <c r="I71" s="32">
        <f>INDEX('Mapping waste'!$D$5:$M$352,MATCH($B71,'Mapping waste'!$B$5:$B$352,0),MATCH(I$3,'Mapping waste'!$D$4:$M$4,0))*$D71</f>
        <v>0</v>
      </c>
      <c r="J71" s="32">
        <f>INDEX('Mapping waste'!$D$5:$M$352,MATCH($B71,'Mapping waste'!$B$5:$B$352,0),MATCH(J$3,'Mapping waste'!$D$4:$M$4,0))*$D71</f>
        <v>0</v>
      </c>
      <c r="K71" s="32">
        <f>INDEX('Mapping waste'!$D$5:$M$352,MATCH($B71,'Mapping waste'!$B$5:$B$352,0),MATCH(K$3,'Mapping waste'!$D$4:$M$4,0))*$D71</f>
        <v>0</v>
      </c>
      <c r="L71" s="32">
        <f>INDEX('Mapping waste'!$D$5:$M$352,MATCH($B71,'Mapping waste'!$B$5:$B$352,0),MATCH(L$3,'Mapping waste'!$D$4:$M$4,0))*$D71</f>
        <v>71477</v>
      </c>
      <c r="M71" s="32">
        <f>INDEX('Mapping waste'!$D$5:$M$352,MATCH($B71,'Mapping waste'!$B$5:$B$352,0),MATCH(M$3,'Mapping waste'!$D$4:$M$4,0))*$D71</f>
        <v>0</v>
      </c>
      <c r="N71" s="32">
        <f>INDEX('Mapping waste'!$D$5:$M$352,MATCH($B71,'Mapping waste'!$B$5:$B$352,0),MATCH(N$3,'Mapping waste'!$D$4:$M$4,0))*$D71</f>
        <v>0</v>
      </c>
      <c r="O71" s="32">
        <f>INDEX('Mapping waste'!$D$5:$M$352,MATCH($B71,'Mapping waste'!$B$5:$B$352,0),MATCH(O$3,'Mapping waste'!$D$4:$M$4,0))*$D71</f>
        <v>0</v>
      </c>
      <c r="P71" s="32">
        <f>INDEX('Mapping waste'!$D$5:$M$352,MATCH($B71,'Mapping waste'!$B$5:$B$352,0),MATCH(P$3,'Mapping waste'!$D$4:$M$4,0))*$D71</f>
        <v>0</v>
      </c>
      <c r="Q71" s="32">
        <f>INDEX('Mapping waste'!$D$5:$M$352,MATCH($B71,'Mapping waste'!$B$5:$B$352,0),MATCH(Q$3,'Mapping waste'!$D$4:$M$4,0))*$D71</f>
        <v>0</v>
      </c>
    </row>
    <row r="72" spans="1:17" x14ac:dyDescent="0.45">
      <c r="A72" s="10" t="s">
        <v>249</v>
      </c>
      <c r="B72" s="10" t="s">
        <v>250</v>
      </c>
      <c r="C72" s="10" t="s">
        <v>81</v>
      </c>
      <c r="D72" s="32">
        <f>INDEX('ONS data MYE 5'!$G$6:$G$445, MATCH($B72,'ONS data MYE 5'!$B$6:$B$445,0))</f>
        <v>115112</v>
      </c>
      <c r="E72" s="32">
        <f>INDEX('ONS data MYE 5'!$H$6:$H$445, MATCH($B72,'ONS data MYE 5'!$B$6:$B$445,0))</f>
        <v>1050</v>
      </c>
      <c r="F72" s="32">
        <f t="shared" si="2"/>
        <v>6.956545443151569</v>
      </c>
      <c r="G72" s="32">
        <f t="shared" si="3"/>
        <v>48.393524502632857</v>
      </c>
      <c r="H72" s="32">
        <f>INDEX('Mapping waste'!$D$5:$M$352,MATCH($B72,'Mapping waste'!$B$5:$B$352,0),MATCH(H$3,'Mapping waste'!$D$4:$M$4,0))*$D72</f>
        <v>0</v>
      </c>
      <c r="I72" s="32">
        <f>INDEX('Mapping waste'!$D$5:$M$352,MATCH($B72,'Mapping waste'!$B$5:$B$352,0),MATCH(I$3,'Mapping waste'!$D$4:$M$4,0))*$D72</f>
        <v>0</v>
      </c>
      <c r="J72" s="32">
        <f>INDEX('Mapping waste'!$D$5:$M$352,MATCH($B72,'Mapping waste'!$B$5:$B$352,0),MATCH(J$3,'Mapping waste'!$D$4:$M$4,0))*$D72</f>
        <v>0</v>
      </c>
      <c r="K72" s="32">
        <f>INDEX('Mapping waste'!$D$5:$M$352,MATCH($B72,'Mapping waste'!$B$5:$B$352,0),MATCH(K$3,'Mapping waste'!$D$4:$M$4,0))*$D72</f>
        <v>0</v>
      </c>
      <c r="L72" s="32">
        <f>INDEX('Mapping waste'!$D$5:$M$352,MATCH($B72,'Mapping waste'!$B$5:$B$352,0),MATCH(L$3,'Mapping waste'!$D$4:$M$4,0))*$D72</f>
        <v>115112</v>
      </c>
      <c r="M72" s="32">
        <f>INDEX('Mapping waste'!$D$5:$M$352,MATCH($B72,'Mapping waste'!$B$5:$B$352,0),MATCH(M$3,'Mapping waste'!$D$4:$M$4,0))*$D72</f>
        <v>0</v>
      </c>
      <c r="N72" s="32">
        <f>INDEX('Mapping waste'!$D$5:$M$352,MATCH($B72,'Mapping waste'!$B$5:$B$352,0),MATCH(N$3,'Mapping waste'!$D$4:$M$4,0))*$D72</f>
        <v>0</v>
      </c>
      <c r="O72" s="32">
        <f>INDEX('Mapping waste'!$D$5:$M$352,MATCH($B72,'Mapping waste'!$B$5:$B$352,0),MATCH(O$3,'Mapping waste'!$D$4:$M$4,0))*$D72</f>
        <v>0</v>
      </c>
      <c r="P72" s="32">
        <f>INDEX('Mapping waste'!$D$5:$M$352,MATCH($B72,'Mapping waste'!$B$5:$B$352,0),MATCH(P$3,'Mapping waste'!$D$4:$M$4,0))*$D72</f>
        <v>0</v>
      </c>
      <c r="Q72" s="32">
        <f>INDEX('Mapping waste'!$D$5:$M$352,MATCH($B72,'Mapping waste'!$B$5:$B$352,0),MATCH(Q$3,'Mapping waste'!$D$4:$M$4,0))*$D72</f>
        <v>0</v>
      </c>
    </row>
    <row r="73" spans="1:17" x14ac:dyDescent="0.45">
      <c r="A73" s="10" t="s">
        <v>251</v>
      </c>
      <c r="B73" s="10" t="s">
        <v>252</v>
      </c>
      <c r="C73" s="10" t="s">
        <v>81</v>
      </c>
      <c r="D73" s="32">
        <f>INDEX('ONS data MYE 5'!$G$6:$G$445, MATCH($B73,'ONS data MYE 5'!$B$6:$B$445,0))</f>
        <v>91720</v>
      </c>
      <c r="E73" s="32">
        <f>INDEX('ONS data MYE 5'!$H$6:$H$445, MATCH($B73,'ONS data MYE 5'!$B$6:$B$445,0))</f>
        <v>170</v>
      </c>
      <c r="F73" s="32">
        <f t="shared" si="2"/>
        <v>5.1357984370502621</v>
      </c>
      <c r="G73" s="32">
        <f t="shared" si="3"/>
        <v>26.376425586007915</v>
      </c>
      <c r="H73" s="32">
        <f>INDEX('Mapping waste'!$D$5:$M$352,MATCH($B73,'Mapping waste'!$B$5:$B$352,0),MATCH(H$3,'Mapping waste'!$D$4:$M$4,0))*$D73</f>
        <v>0</v>
      </c>
      <c r="I73" s="32">
        <f>INDEX('Mapping waste'!$D$5:$M$352,MATCH($B73,'Mapping waste'!$B$5:$B$352,0),MATCH(I$3,'Mapping waste'!$D$4:$M$4,0))*$D73</f>
        <v>0</v>
      </c>
      <c r="J73" s="32">
        <f>INDEX('Mapping waste'!$D$5:$M$352,MATCH($B73,'Mapping waste'!$B$5:$B$352,0),MATCH(J$3,'Mapping waste'!$D$4:$M$4,0))*$D73</f>
        <v>64203.999999999993</v>
      </c>
      <c r="K73" s="32">
        <f>INDEX('Mapping waste'!$D$5:$M$352,MATCH($B73,'Mapping waste'!$B$5:$B$352,0),MATCH(K$3,'Mapping waste'!$D$4:$M$4,0))*$D73</f>
        <v>0</v>
      </c>
      <c r="L73" s="32">
        <f>INDEX('Mapping waste'!$D$5:$M$352,MATCH($B73,'Mapping waste'!$B$5:$B$352,0),MATCH(L$3,'Mapping waste'!$D$4:$M$4,0))*$D73</f>
        <v>27516</v>
      </c>
      <c r="M73" s="32">
        <f>INDEX('Mapping waste'!$D$5:$M$352,MATCH($B73,'Mapping waste'!$B$5:$B$352,0),MATCH(M$3,'Mapping waste'!$D$4:$M$4,0))*$D73</f>
        <v>0</v>
      </c>
      <c r="N73" s="32">
        <f>INDEX('Mapping waste'!$D$5:$M$352,MATCH($B73,'Mapping waste'!$B$5:$B$352,0),MATCH(N$3,'Mapping waste'!$D$4:$M$4,0))*$D73</f>
        <v>0</v>
      </c>
      <c r="O73" s="32">
        <f>INDEX('Mapping waste'!$D$5:$M$352,MATCH($B73,'Mapping waste'!$B$5:$B$352,0),MATCH(O$3,'Mapping waste'!$D$4:$M$4,0))*$D73</f>
        <v>0</v>
      </c>
      <c r="P73" s="32">
        <f>INDEX('Mapping waste'!$D$5:$M$352,MATCH($B73,'Mapping waste'!$B$5:$B$352,0),MATCH(P$3,'Mapping waste'!$D$4:$M$4,0))*$D73</f>
        <v>0</v>
      </c>
      <c r="Q73" s="32">
        <f>INDEX('Mapping waste'!$D$5:$M$352,MATCH($B73,'Mapping waste'!$B$5:$B$352,0),MATCH(Q$3,'Mapping waste'!$D$4:$M$4,0))*$D73</f>
        <v>0</v>
      </c>
    </row>
    <row r="74" spans="1:17" x14ac:dyDescent="0.45">
      <c r="A74" s="10" t="s">
        <v>253</v>
      </c>
      <c r="B74" s="10" t="s">
        <v>254</v>
      </c>
      <c r="C74" s="10" t="s">
        <v>81</v>
      </c>
      <c r="D74" s="32">
        <f>INDEX('ONS data MYE 5'!$G$6:$G$445, MATCH($B74,'ONS data MYE 5'!$B$6:$B$445,0))</f>
        <v>100421</v>
      </c>
      <c r="E74" s="32">
        <f>INDEX('ONS data MYE 5'!$H$6:$H$445, MATCH($B74,'ONS data MYE 5'!$B$6:$B$445,0))</f>
        <v>297</v>
      </c>
      <c r="F74" s="32">
        <f t="shared" si="2"/>
        <v>5.6937321388026998</v>
      </c>
      <c r="G74" s="32">
        <f t="shared" si="3"/>
        <v>32.418585668434766</v>
      </c>
      <c r="H74" s="32">
        <f>INDEX('Mapping waste'!$D$5:$M$352,MATCH($B74,'Mapping waste'!$B$5:$B$352,0),MATCH(H$3,'Mapping waste'!$D$4:$M$4,0))*$D74</f>
        <v>0</v>
      </c>
      <c r="I74" s="32">
        <f>INDEX('Mapping waste'!$D$5:$M$352,MATCH($B74,'Mapping waste'!$B$5:$B$352,0),MATCH(I$3,'Mapping waste'!$D$4:$M$4,0))*$D74</f>
        <v>0</v>
      </c>
      <c r="J74" s="32">
        <f>INDEX('Mapping waste'!$D$5:$M$352,MATCH($B74,'Mapping waste'!$B$5:$B$352,0),MATCH(J$3,'Mapping waste'!$D$4:$M$4,0))*$D74</f>
        <v>0</v>
      </c>
      <c r="K74" s="32">
        <f>INDEX('Mapping waste'!$D$5:$M$352,MATCH($B74,'Mapping waste'!$B$5:$B$352,0),MATCH(K$3,'Mapping waste'!$D$4:$M$4,0))*$D74</f>
        <v>0</v>
      </c>
      <c r="L74" s="32">
        <f>INDEX('Mapping waste'!$D$5:$M$352,MATCH($B74,'Mapping waste'!$B$5:$B$352,0),MATCH(L$3,'Mapping waste'!$D$4:$M$4,0))*$D74</f>
        <v>100421</v>
      </c>
      <c r="M74" s="32">
        <f>INDEX('Mapping waste'!$D$5:$M$352,MATCH($B74,'Mapping waste'!$B$5:$B$352,0),MATCH(M$3,'Mapping waste'!$D$4:$M$4,0))*$D74</f>
        <v>0</v>
      </c>
      <c r="N74" s="32">
        <f>INDEX('Mapping waste'!$D$5:$M$352,MATCH($B74,'Mapping waste'!$B$5:$B$352,0),MATCH(N$3,'Mapping waste'!$D$4:$M$4,0))*$D74</f>
        <v>0</v>
      </c>
      <c r="O74" s="32">
        <f>INDEX('Mapping waste'!$D$5:$M$352,MATCH($B74,'Mapping waste'!$B$5:$B$352,0),MATCH(O$3,'Mapping waste'!$D$4:$M$4,0))*$D74</f>
        <v>0</v>
      </c>
      <c r="P74" s="32">
        <f>INDEX('Mapping waste'!$D$5:$M$352,MATCH($B74,'Mapping waste'!$B$5:$B$352,0),MATCH(P$3,'Mapping waste'!$D$4:$M$4,0))*$D74</f>
        <v>0</v>
      </c>
      <c r="Q74" s="32">
        <f>INDEX('Mapping waste'!$D$5:$M$352,MATCH($B74,'Mapping waste'!$B$5:$B$352,0),MATCH(Q$3,'Mapping waste'!$D$4:$M$4,0))*$D74</f>
        <v>0</v>
      </c>
    </row>
    <row r="75" spans="1:17" x14ac:dyDescent="0.45">
      <c r="A75" s="10" t="s">
        <v>265</v>
      </c>
      <c r="B75" s="10" t="s">
        <v>266</v>
      </c>
      <c r="C75" s="10" t="s">
        <v>81</v>
      </c>
      <c r="D75" s="32">
        <f>INDEX('ONS data MYE 5'!$G$6:$G$445, MATCH($B75,'ONS data MYE 5'!$B$6:$B$445,0))</f>
        <v>97562</v>
      </c>
      <c r="E75" s="32">
        <f>INDEX('ONS data MYE 5'!$H$6:$H$445, MATCH($B75,'ONS data MYE 5'!$B$6:$B$445,0))</f>
        <v>748</v>
      </c>
      <c r="F75" s="32">
        <f t="shared" si="2"/>
        <v>6.6174029779744776</v>
      </c>
      <c r="G75" s="32">
        <f t="shared" si="3"/>
        <v>43.790022172905488</v>
      </c>
      <c r="H75" s="32">
        <f>INDEX('Mapping waste'!$D$5:$M$352,MATCH($B75,'Mapping waste'!$B$5:$B$352,0),MATCH(H$3,'Mapping waste'!$D$4:$M$4,0))*$D75</f>
        <v>0</v>
      </c>
      <c r="I75" s="32">
        <f>INDEX('Mapping waste'!$D$5:$M$352,MATCH($B75,'Mapping waste'!$B$5:$B$352,0),MATCH(I$3,'Mapping waste'!$D$4:$M$4,0))*$D75</f>
        <v>0</v>
      </c>
      <c r="J75" s="32">
        <f>INDEX('Mapping waste'!$D$5:$M$352,MATCH($B75,'Mapping waste'!$B$5:$B$352,0),MATCH(J$3,'Mapping waste'!$D$4:$M$4,0))*$D75</f>
        <v>0</v>
      </c>
      <c r="K75" s="32">
        <f>INDEX('Mapping waste'!$D$5:$M$352,MATCH($B75,'Mapping waste'!$B$5:$B$352,0),MATCH(K$3,'Mapping waste'!$D$4:$M$4,0))*$D75</f>
        <v>0</v>
      </c>
      <c r="L75" s="32">
        <f>INDEX('Mapping waste'!$D$5:$M$352,MATCH($B75,'Mapping waste'!$B$5:$B$352,0),MATCH(L$3,'Mapping waste'!$D$4:$M$4,0))*$D75</f>
        <v>97562</v>
      </c>
      <c r="M75" s="32">
        <f>INDEX('Mapping waste'!$D$5:$M$352,MATCH($B75,'Mapping waste'!$B$5:$B$352,0),MATCH(M$3,'Mapping waste'!$D$4:$M$4,0))*$D75</f>
        <v>0</v>
      </c>
      <c r="N75" s="32">
        <f>INDEX('Mapping waste'!$D$5:$M$352,MATCH($B75,'Mapping waste'!$B$5:$B$352,0),MATCH(N$3,'Mapping waste'!$D$4:$M$4,0))*$D75</f>
        <v>0</v>
      </c>
      <c r="O75" s="32">
        <f>INDEX('Mapping waste'!$D$5:$M$352,MATCH($B75,'Mapping waste'!$B$5:$B$352,0),MATCH(O$3,'Mapping waste'!$D$4:$M$4,0))*$D75</f>
        <v>0</v>
      </c>
      <c r="P75" s="32">
        <f>INDEX('Mapping waste'!$D$5:$M$352,MATCH($B75,'Mapping waste'!$B$5:$B$352,0),MATCH(P$3,'Mapping waste'!$D$4:$M$4,0))*$D75</f>
        <v>0</v>
      </c>
      <c r="Q75" s="32">
        <f>INDEX('Mapping waste'!$D$5:$M$352,MATCH($B75,'Mapping waste'!$B$5:$B$352,0),MATCH(Q$3,'Mapping waste'!$D$4:$M$4,0))*$D75</f>
        <v>0</v>
      </c>
    </row>
    <row r="76" spans="1:17" x14ac:dyDescent="0.45">
      <c r="A76" s="10" t="s">
        <v>267</v>
      </c>
      <c r="B76" s="10" t="s">
        <v>268</v>
      </c>
      <c r="C76" s="10" t="s">
        <v>81</v>
      </c>
      <c r="D76" s="32">
        <f>INDEX('ONS data MYE 5'!$G$6:$G$445, MATCH($B76,'ONS data MYE 5'!$B$6:$B$445,0))</f>
        <v>177378</v>
      </c>
      <c r="E76" s="32">
        <f>INDEX('ONS data MYE 5'!$H$6:$H$445, MATCH($B76,'ONS data MYE 5'!$B$6:$B$445,0))</f>
        <v>636</v>
      </c>
      <c r="F76" s="32">
        <f t="shared" si="2"/>
        <v>6.4551985633401223</v>
      </c>
      <c r="G76" s="32">
        <f t="shared" si="3"/>
        <v>41.669588492148378</v>
      </c>
      <c r="H76" s="32">
        <f>INDEX('Mapping waste'!$D$5:$M$352,MATCH($B76,'Mapping waste'!$B$5:$B$352,0),MATCH(H$3,'Mapping waste'!$D$4:$M$4,0))*$D76</f>
        <v>0</v>
      </c>
      <c r="I76" s="32">
        <f>INDEX('Mapping waste'!$D$5:$M$352,MATCH($B76,'Mapping waste'!$B$5:$B$352,0),MATCH(I$3,'Mapping waste'!$D$4:$M$4,0))*$D76</f>
        <v>0</v>
      </c>
      <c r="J76" s="32">
        <f>INDEX('Mapping waste'!$D$5:$M$352,MATCH($B76,'Mapping waste'!$B$5:$B$352,0),MATCH(J$3,'Mapping waste'!$D$4:$M$4,0))*$D76</f>
        <v>0</v>
      </c>
      <c r="K76" s="32">
        <f>INDEX('Mapping waste'!$D$5:$M$352,MATCH($B76,'Mapping waste'!$B$5:$B$352,0),MATCH(K$3,'Mapping waste'!$D$4:$M$4,0))*$D76</f>
        <v>0</v>
      </c>
      <c r="L76" s="32">
        <f>INDEX('Mapping waste'!$D$5:$M$352,MATCH($B76,'Mapping waste'!$B$5:$B$352,0),MATCH(L$3,'Mapping waste'!$D$4:$M$4,0))*$D76</f>
        <v>177378</v>
      </c>
      <c r="M76" s="32">
        <f>INDEX('Mapping waste'!$D$5:$M$352,MATCH($B76,'Mapping waste'!$B$5:$B$352,0),MATCH(M$3,'Mapping waste'!$D$4:$M$4,0))*$D76</f>
        <v>0</v>
      </c>
      <c r="N76" s="32">
        <f>INDEX('Mapping waste'!$D$5:$M$352,MATCH($B76,'Mapping waste'!$B$5:$B$352,0),MATCH(N$3,'Mapping waste'!$D$4:$M$4,0))*$D76</f>
        <v>0</v>
      </c>
      <c r="O76" s="32">
        <f>INDEX('Mapping waste'!$D$5:$M$352,MATCH($B76,'Mapping waste'!$B$5:$B$352,0),MATCH(O$3,'Mapping waste'!$D$4:$M$4,0))*$D76</f>
        <v>0</v>
      </c>
      <c r="P76" s="32">
        <f>INDEX('Mapping waste'!$D$5:$M$352,MATCH($B76,'Mapping waste'!$B$5:$B$352,0),MATCH(P$3,'Mapping waste'!$D$4:$M$4,0))*$D76</f>
        <v>0</v>
      </c>
      <c r="Q76" s="32">
        <f>INDEX('Mapping waste'!$D$5:$M$352,MATCH($B76,'Mapping waste'!$B$5:$B$352,0),MATCH(Q$3,'Mapping waste'!$D$4:$M$4,0))*$D76</f>
        <v>0</v>
      </c>
    </row>
    <row r="77" spans="1:17" x14ac:dyDescent="0.45">
      <c r="A77" s="10" t="s">
        <v>269</v>
      </c>
      <c r="B77" s="10" t="s">
        <v>270</v>
      </c>
      <c r="C77" s="10" t="s">
        <v>81</v>
      </c>
      <c r="D77" s="32">
        <f>INDEX('ONS data MYE 5'!$G$6:$G$445, MATCH($B77,'ONS data MYE 5'!$B$6:$B$445,0))</f>
        <v>109881</v>
      </c>
      <c r="E77" s="32">
        <f>INDEX('ONS data MYE 5'!$H$6:$H$445, MATCH($B77,'ONS data MYE 5'!$B$6:$B$445,0))</f>
        <v>370</v>
      </c>
      <c r="F77" s="32">
        <f t="shared" si="2"/>
        <v>5.9135030056382698</v>
      </c>
      <c r="G77" s="32">
        <f t="shared" si="3"/>
        <v>34.969517797692852</v>
      </c>
      <c r="H77" s="32">
        <f>INDEX('Mapping waste'!$D$5:$M$352,MATCH($B77,'Mapping waste'!$B$5:$B$352,0),MATCH(H$3,'Mapping waste'!$D$4:$M$4,0))*$D77</f>
        <v>0</v>
      </c>
      <c r="I77" s="32">
        <f>INDEX('Mapping waste'!$D$5:$M$352,MATCH($B77,'Mapping waste'!$B$5:$B$352,0),MATCH(I$3,'Mapping waste'!$D$4:$M$4,0))*$D77</f>
        <v>0</v>
      </c>
      <c r="J77" s="32">
        <f>INDEX('Mapping waste'!$D$5:$M$352,MATCH($B77,'Mapping waste'!$B$5:$B$352,0),MATCH(J$3,'Mapping waste'!$D$4:$M$4,0))*$D77</f>
        <v>0</v>
      </c>
      <c r="K77" s="32">
        <f>INDEX('Mapping waste'!$D$5:$M$352,MATCH($B77,'Mapping waste'!$B$5:$B$352,0),MATCH(K$3,'Mapping waste'!$D$4:$M$4,0))*$D77</f>
        <v>0</v>
      </c>
      <c r="L77" s="32">
        <f>INDEX('Mapping waste'!$D$5:$M$352,MATCH($B77,'Mapping waste'!$B$5:$B$352,0),MATCH(L$3,'Mapping waste'!$D$4:$M$4,0))*$D77</f>
        <v>109881</v>
      </c>
      <c r="M77" s="32">
        <f>INDEX('Mapping waste'!$D$5:$M$352,MATCH($B77,'Mapping waste'!$B$5:$B$352,0),MATCH(M$3,'Mapping waste'!$D$4:$M$4,0))*$D77</f>
        <v>0</v>
      </c>
      <c r="N77" s="32">
        <f>INDEX('Mapping waste'!$D$5:$M$352,MATCH($B77,'Mapping waste'!$B$5:$B$352,0),MATCH(N$3,'Mapping waste'!$D$4:$M$4,0))*$D77</f>
        <v>0</v>
      </c>
      <c r="O77" s="32">
        <f>INDEX('Mapping waste'!$D$5:$M$352,MATCH($B77,'Mapping waste'!$B$5:$B$352,0),MATCH(O$3,'Mapping waste'!$D$4:$M$4,0))*$D77</f>
        <v>0</v>
      </c>
      <c r="P77" s="32">
        <f>INDEX('Mapping waste'!$D$5:$M$352,MATCH($B77,'Mapping waste'!$B$5:$B$352,0),MATCH(P$3,'Mapping waste'!$D$4:$M$4,0))*$D77</f>
        <v>0</v>
      </c>
      <c r="Q77" s="32">
        <f>INDEX('Mapping waste'!$D$5:$M$352,MATCH($B77,'Mapping waste'!$B$5:$B$352,0),MATCH(Q$3,'Mapping waste'!$D$4:$M$4,0))*$D77</f>
        <v>0</v>
      </c>
    </row>
    <row r="78" spans="1:17" x14ac:dyDescent="0.45">
      <c r="A78" s="10" t="s">
        <v>271</v>
      </c>
      <c r="B78" s="10" t="s">
        <v>272</v>
      </c>
      <c r="C78" s="10" t="s">
        <v>81</v>
      </c>
      <c r="D78" s="32">
        <f>INDEX('ONS data MYE 5'!$G$6:$G$445, MATCH($B78,'ONS data MYE 5'!$B$6:$B$445,0))</f>
        <v>50967</v>
      </c>
      <c r="E78" s="32">
        <f>INDEX('ONS data MYE 5'!$H$6:$H$445, MATCH($B78,'ONS data MYE 5'!$B$6:$B$445,0))</f>
        <v>106</v>
      </c>
      <c r="F78" s="32">
        <f t="shared" si="2"/>
        <v>4.6634390941120669</v>
      </c>
      <c r="G78" s="32">
        <f t="shared" si="3"/>
        <v>21.747664184492777</v>
      </c>
      <c r="H78" s="32">
        <f>INDEX('Mapping waste'!$D$5:$M$352,MATCH($B78,'Mapping waste'!$B$5:$B$352,0),MATCH(H$3,'Mapping waste'!$D$4:$M$4,0))*$D78</f>
        <v>4077.36</v>
      </c>
      <c r="I78" s="32">
        <f>INDEX('Mapping waste'!$D$5:$M$352,MATCH($B78,'Mapping waste'!$B$5:$B$352,0),MATCH(I$3,'Mapping waste'!$D$4:$M$4,0))*$D78</f>
        <v>0</v>
      </c>
      <c r="J78" s="32">
        <f>INDEX('Mapping waste'!$D$5:$M$352,MATCH($B78,'Mapping waste'!$B$5:$B$352,0),MATCH(J$3,'Mapping waste'!$D$4:$M$4,0))*$D78</f>
        <v>0</v>
      </c>
      <c r="K78" s="32">
        <f>INDEX('Mapping waste'!$D$5:$M$352,MATCH($B78,'Mapping waste'!$B$5:$B$352,0),MATCH(K$3,'Mapping waste'!$D$4:$M$4,0))*$D78</f>
        <v>0</v>
      </c>
      <c r="L78" s="32">
        <f>INDEX('Mapping waste'!$D$5:$M$352,MATCH($B78,'Mapping waste'!$B$5:$B$352,0),MATCH(L$3,'Mapping waste'!$D$4:$M$4,0))*$D78</f>
        <v>46889.64</v>
      </c>
      <c r="M78" s="32">
        <f>INDEX('Mapping waste'!$D$5:$M$352,MATCH($B78,'Mapping waste'!$B$5:$B$352,0),MATCH(M$3,'Mapping waste'!$D$4:$M$4,0))*$D78</f>
        <v>0</v>
      </c>
      <c r="N78" s="32">
        <f>INDEX('Mapping waste'!$D$5:$M$352,MATCH($B78,'Mapping waste'!$B$5:$B$352,0),MATCH(N$3,'Mapping waste'!$D$4:$M$4,0))*$D78</f>
        <v>0</v>
      </c>
      <c r="O78" s="32">
        <f>INDEX('Mapping waste'!$D$5:$M$352,MATCH($B78,'Mapping waste'!$B$5:$B$352,0),MATCH(O$3,'Mapping waste'!$D$4:$M$4,0))*$D78</f>
        <v>0</v>
      </c>
      <c r="P78" s="32">
        <f>INDEX('Mapping waste'!$D$5:$M$352,MATCH($B78,'Mapping waste'!$B$5:$B$352,0),MATCH(P$3,'Mapping waste'!$D$4:$M$4,0))*$D78</f>
        <v>0</v>
      </c>
      <c r="Q78" s="32">
        <f>INDEX('Mapping waste'!$D$5:$M$352,MATCH($B78,'Mapping waste'!$B$5:$B$352,0),MATCH(Q$3,'Mapping waste'!$D$4:$M$4,0))*$D78</f>
        <v>0</v>
      </c>
    </row>
    <row r="79" spans="1:17" x14ac:dyDescent="0.45">
      <c r="A79" s="10" t="s">
        <v>273</v>
      </c>
      <c r="B79" s="10" t="s">
        <v>274</v>
      </c>
      <c r="C79" s="10" t="s">
        <v>81</v>
      </c>
      <c r="D79" s="32">
        <f>INDEX('ONS data MYE 5'!$G$6:$G$445, MATCH($B79,'ONS data MYE 5'!$B$6:$B$445,0))</f>
        <v>98436</v>
      </c>
      <c r="E79" s="32">
        <f>INDEX('ONS data MYE 5'!$H$6:$H$445, MATCH($B79,'ONS data MYE 5'!$B$6:$B$445,0))</f>
        <v>352</v>
      </c>
      <c r="F79" s="32">
        <f t="shared" si="2"/>
        <v>5.8636311755980968</v>
      </c>
      <c r="G79" s="32">
        <f t="shared" si="3"/>
        <v>34.382170563445918</v>
      </c>
      <c r="H79" s="32">
        <f>INDEX('Mapping waste'!$D$5:$M$352,MATCH($B79,'Mapping waste'!$B$5:$B$352,0),MATCH(H$3,'Mapping waste'!$D$4:$M$4,0))*$D79</f>
        <v>0</v>
      </c>
      <c r="I79" s="32">
        <f>INDEX('Mapping waste'!$D$5:$M$352,MATCH($B79,'Mapping waste'!$B$5:$B$352,0),MATCH(I$3,'Mapping waste'!$D$4:$M$4,0))*$D79</f>
        <v>0</v>
      </c>
      <c r="J79" s="32">
        <f>INDEX('Mapping waste'!$D$5:$M$352,MATCH($B79,'Mapping waste'!$B$5:$B$352,0),MATCH(J$3,'Mapping waste'!$D$4:$M$4,0))*$D79</f>
        <v>0</v>
      </c>
      <c r="K79" s="32">
        <f>INDEX('Mapping waste'!$D$5:$M$352,MATCH($B79,'Mapping waste'!$B$5:$B$352,0),MATCH(K$3,'Mapping waste'!$D$4:$M$4,0))*$D79</f>
        <v>0</v>
      </c>
      <c r="L79" s="32">
        <f>INDEX('Mapping waste'!$D$5:$M$352,MATCH($B79,'Mapping waste'!$B$5:$B$352,0),MATCH(L$3,'Mapping waste'!$D$4:$M$4,0))*$D79</f>
        <v>98436</v>
      </c>
      <c r="M79" s="32">
        <f>INDEX('Mapping waste'!$D$5:$M$352,MATCH($B79,'Mapping waste'!$B$5:$B$352,0),MATCH(M$3,'Mapping waste'!$D$4:$M$4,0))*$D79</f>
        <v>0</v>
      </c>
      <c r="N79" s="32">
        <f>INDEX('Mapping waste'!$D$5:$M$352,MATCH($B79,'Mapping waste'!$B$5:$B$352,0),MATCH(N$3,'Mapping waste'!$D$4:$M$4,0))*$D79</f>
        <v>0</v>
      </c>
      <c r="O79" s="32">
        <f>INDEX('Mapping waste'!$D$5:$M$352,MATCH($B79,'Mapping waste'!$B$5:$B$352,0),MATCH(O$3,'Mapping waste'!$D$4:$M$4,0))*$D79</f>
        <v>0</v>
      </c>
      <c r="P79" s="32">
        <f>INDEX('Mapping waste'!$D$5:$M$352,MATCH($B79,'Mapping waste'!$B$5:$B$352,0),MATCH(P$3,'Mapping waste'!$D$4:$M$4,0))*$D79</f>
        <v>0</v>
      </c>
      <c r="Q79" s="32">
        <f>INDEX('Mapping waste'!$D$5:$M$352,MATCH($B79,'Mapping waste'!$B$5:$B$352,0),MATCH(Q$3,'Mapping waste'!$D$4:$M$4,0))*$D79</f>
        <v>0</v>
      </c>
    </row>
    <row r="80" spans="1:17" x14ac:dyDescent="0.45">
      <c r="A80" s="10" t="s">
        <v>275</v>
      </c>
      <c r="B80" s="10" t="s">
        <v>276</v>
      </c>
      <c r="C80" s="10" t="s">
        <v>81</v>
      </c>
      <c r="D80" s="32">
        <f>INDEX('ONS data MYE 5'!$G$6:$G$445, MATCH($B80,'ONS data MYE 5'!$B$6:$B$445,0))</f>
        <v>55991</v>
      </c>
      <c r="E80" s="32">
        <f>INDEX('ONS data MYE 5'!$H$6:$H$445, MATCH($B80,'ONS data MYE 5'!$B$6:$B$445,0))</f>
        <v>2380</v>
      </c>
      <c r="F80" s="32">
        <f t="shared" si="2"/>
        <v>7.77485576666552</v>
      </c>
      <c r="G80" s="32">
        <f t="shared" si="3"/>
        <v>60.448382192452094</v>
      </c>
      <c r="H80" s="32">
        <f>INDEX('Mapping waste'!$D$5:$M$352,MATCH($B80,'Mapping waste'!$B$5:$B$352,0),MATCH(H$3,'Mapping waste'!$D$4:$M$4,0))*$D80</f>
        <v>0</v>
      </c>
      <c r="I80" s="32">
        <f>INDEX('Mapping waste'!$D$5:$M$352,MATCH($B80,'Mapping waste'!$B$5:$B$352,0),MATCH(I$3,'Mapping waste'!$D$4:$M$4,0))*$D80</f>
        <v>0</v>
      </c>
      <c r="J80" s="32">
        <f>INDEX('Mapping waste'!$D$5:$M$352,MATCH($B80,'Mapping waste'!$B$5:$B$352,0),MATCH(J$3,'Mapping waste'!$D$4:$M$4,0))*$D80</f>
        <v>0</v>
      </c>
      <c r="K80" s="32">
        <f>INDEX('Mapping waste'!$D$5:$M$352,MATCH($B80,'Mapping waste'!$B$5:$B$352,0),MATCH(K$3,'Mapping waste'!$D$4:$M$4,0))*$D80</f>
        <v>0</v>
      </c>
      <c r="L80" s="32">
        <f>INDEX('Mapping waste'!$D$5:$M$352,MATCH($B80,'Mapping waste'!$B$5:$B$352,0),MATCH(L$3,'Mapping waste'!$D$4:$M$4,0))*$D80</f>
        <v>55991</v>
      </c>
      <c r="M80" s="32">
        <f>INDEX('Mapping waste'!$D$5:$M$352,MATCH($B80,'Mapping waste'!$B$5:$B$352,0),MATCH(M$3,'Mapping waste'!$D$4:$M$4,0))*$D80</f>
        <v>0</v>
      </c>
      <c r="N80" s="32">
        <f>INDEX('Mapping waste'!$D$5:$M$352,MATCH($B80,'Mapping waste'!$B$5:$B$352,0),MATCH(N$3,'Mapping waste'!$D$4:$M$4,0))*$D80</f>
        <v>0</v>
      </c>
      <c r="O80" s="32">
        <f>INDEX('Mapping waste'!$D$5:$M$352,MATCH($B80,'Mapping waste'!$B$5:$B$352,0),MATCH(O$3,'Mapping waste'!$D$4:$M$4,0))*$D80</f>
        <v>0</v>
      </c>
      <c r="P80" s="32">
        <f>INDEX('Mapping waste'!$D$5:$M$352,MATCH($B80,'Mapping waste'!$B$5:$B$352,0),MATCH(P$3,'Mapping waste'!$D$4:$M$4,0))*$D80</f>
        <v>0</v>
      </c>
      <c r="Q80" s="32">
        <f>INDEX('Mapping waste'!$D$5:$M$352,MATCH($B80,'Mapping waste'!$B$5:$B$352,0),MATCH(Q$3,'Mapping waste'!$D$4:$M$4,0))*$D80</f>
        <v>0</v>
      </c>
    </row>
    <row r="81" spans="1:17" x14ac:dyDescent="0.45">
      <c r="A81" s="10" t="s">
        <v>277</v>
      </c>
      <c r="B81" s="10" t="s">
        <v>278</v>
      </c>
      <c r="C81" s="10" t="s">
        <v>81</v>
      </c>
      <c r="D81" s="32">
        <f>INDEX('ONS data MYE 5'!$G$6:$G$445, MATCH($B81,'ONS data MYE 5'!$B$6:$B$445,0))</f>
        <v>124513</v>
      </c>
      <c r="E81" s="32">
        <f>INDEX('ONS data MYE 5'!$H$6:$H$445, MATCH($B81,'ONS data MYE 5'!$B$6:$B$445,0))</f>
        <v>1137</v>
      </c>
      <c r="F81" s="32">
        <f t="shared" si="2"/>
        <v>7.0361484937505363</v>
      </c>
      <c r="G81" s="32">
        <f t="shared" si="3"/>
        <v>49.50738562610794</v>
      </c>
      <c r="H81" s="32">
        <f>INDEX('Mapping waste'!$D$5:$M$352,MATCH($B81,'Mapping waste'!$B$5:$B$352,0),MATCH(H$3,'Mapping waste'!$D$4:$M$4,0))*$D81</f>
        <v>0</v>
      </c>
      <c r="I81" s="32">
        <f>INDEX('Mapping waste'!$D$5:$M$352,MATCH($B81,'Mapping waste'!$B$5:$B$352,0),MATCH(I$3,'Mapping waste'!$D$4:$M$4,0))*$D81</f>
        <v>0</v>
      </c>
      <c r="J81" s="32">
        <f>INDEX('Mapping waste'!$D$5:$M$352,MATCH($B81,'Mapping waste'!$B$5:$B$352,0),MATCH(J$3,'Mapping waste'!$D$4:$M$4,0))*$D81</f>
        <v>0</v>
      </c>
      <c r="K81" s="32">
        <f>INDEX('Mapping waste'!$D$5:$M$352,MATCH($B81,'Mapping waste'!$B$5:$B$352,0),MATCH(K$3,'Mapping waste'!$D$4:$M$4,0))*$D81</f>
        <v>0</v>
      </c>
      <c r="L81" s="32">
        <f>INDEX('Mapping waste'!$D$5:$M$352,MATCH($B81,'Mapping waste'!$B$5:$B$352,0),MATCH(L$3,'Mapping waste'!$D$4:$M$4,0))*$D81</f>
        <v>124513</v>
      </c>
      <c r="M81" s="32">
        <f>INDEX('Mapping waste'!$D$5:$M$352,MATCH($B81,'Mapping waste'!$B$5:$B$352,0),MATCH(M$3,'Mapping waste'!$D$4:$M$4,0))*$D81</f>
        <v>0</v>
      </c>
      <c r="N81" s="32">
        <f>INDEX('Mapping waste'!$D$5:$M$352,MATCH($B81,'Mapping waste'!$B$5:$B$352,0),MATCH(N$3,'Mapping waste'!$D$4:$M$4,0))*$D81</f>
        <v>0</v>
      </c>
      <c r="O81" s="32">
        <f>INDEX('Mapping waste'!$D$5:$M$352,MATCH($B81,'Mapping waste'!$B$5:$B$352,0),MATCH(O$3,'Mapping waste'!$D$4:$M$4,0))*$D81</f>
        <v>0</v>
      </c>
      <c r="P81" s="32">
        <f>INDEX('Mapping waste'!$D$5:$M$352,MATCH($B81,'Mapping waste'!$B$5:$B$352,0),MATCH(P$3,'Mapping waste'!$D$4:$M$4,0))*$D81</f>
        <v>0</v>
      </c>
      <c r="Q81" s="32">
        <f>INDEX('Mapping waste'!$D$5:$M$352,MATCH($B81,'Mapping waste'!$B$5:$B$352,0),MATCH(Q$3,'Mapping waste'!$D$4:$M$4,0))*$D81</f>
        <v>0</v>
      </c>
    </row>
    <row r="82" spans="1:17" x14ac:dyDescent="0.45">
      <c r="A82" s="10" t="s">
        <v>279</v>
      </c>
      <c r="B82" s="10" t="s">
        <v>280</v>
      </c>
      <c r="C82" s="10" t="s">
        <v>81</v>
      </c>
      <c r="D82" s="32">
        <f>INDEX('ONS data MYE 5'!$G$6:$G$445, MATCH($B82,'ONS data MYE 5'!$B$6:$B$445,0))</f>
        <v>112116</v>
      </c>
      <c r="E82" s="32">
        <f>INDEX('ONS data MYE 5'!$H$6:$H$445, MATCH($B82,'ONS data MYE 5'!$B$6:$B$445,0))</f>
        <v>1400</v>
      </c>
      <c r="F82" s="32">
        <f t="shared" si="2"/>
        <v>7.2442275156033498</v>
      </c>
      <c r="G82" s="32">
        <f t="shared" si="3"/>
        <v>52.478832297824681</v>
      </c>
      <c r="H82" s="32">
        <f>INDEX('Mapping waste'!$D$5:$M$352,MATCH($B82,'Mapping waste'!$B$5:$B$352,0),MATCH(H$3,'Mapping waste'!$D$4:$M$4,0))*$D82</f>
        <v>0</v>
      </c>
      <c r="I82" s="32">
        <f>INDEX('Mapping waste'!$D$5:$M$352,MATCH($B82,'Mapping waste'!$B$5:$B$352,0),MATCH(I$3,'Mapping waste'!$D$4:$M$4,0))*$D82</f>
        <v>0</v>
      </c>
      <c r="J82" s="32">
        <f>INDEX('Mapping waste'!$D$5:$M$352,MATCH($B82,'Mapping waste'!$B$5:$B$352,0),MATCH(J$3,'Mapping waste'!$D$4:$M$4,0))*$D82</f>
        <v>0</v>
      </c>
      <c r="K82" s="32">
        <f>INDEX('Mapping waste'!$D$5:$M$352,MATCH($B82,'Mapping waste'!$B$5:$B$352,0),MATCH(K$3,'Mapping waste'!$D$4:$M$4,0))*$D82</f>
        <v>0</v>
      </c>
      <c r="L82" s="32">
        <f>INDEX('Mapping waste'!$D$5:$M$352,MATCH($B82,'Mapping waste'!$B$5:$B$352,0),MATCH(L$3,'Mapping waste'!$D$4:$M$4,0))*$D82</f>
        <v>112116</v>
      </c>
      <c r="M82" s="32">
        <f>INDEX('Mapping waste'!$D$5:$M$352,MATCH($B82,'Mapping waste'!$B$5:$B$352,0),MATCH(M$3,'Mapping waste'!$D$4:$M$4,0))*$D82</f>
        <v>0</v>
      </c>
      <c r="N82" s="32">
        <f>INDEX('Mapping waste'!$D$5:$M$352,MATCH($B82,'Mapping waste'!$B$5:$B$352,0),MATCH(N$3,'Mapping waste'!$D$4:$M$4,0))*$D82</f>
        <v>0</v>
      </c>
      <c r="O82" s="32">
        <f>INDEX('Mapping waste'!$D$5:$M$352,MATCH($B82,'Mapping waste'!$B$5:$B$352,0),MATCH(O$3,'Mapping waste'!$D$4:$M$4,0))*$D82</f>
        <v>0</v>
      </c>
      <c r="P82" s="32">
        <f>INDEX('Mapping waste'!$D$5:$M$352,MATCH($B82,'Mapping waste'!$B$5:$B$352,0),MATCH(P$3,'Mapping waste'!$D$4:$M$4,0))*$D82</f>
        <v>0</v>
      </c>
      <c r="Q82" s="32">
        <f>INDEX('Mapping waste'!$D$5:$M$352,MATCH($B82,'Mapping waste'!$B$5:$B$352,0),MATCH(Q$3,'Mapping waste'!$D$4:$M$4,0))*$D82</f>
        <v>0</v>
      </c>
    </row>
    <row r="83" spans="1:17" x14ac:dyDescent="0.45">
      <c r="A83" s="10" t="s">
        <v>281</v>
      </c>
      <c r="B83" s="10" t="s">
        <v>282</v>
      </c>
      <c r="C83" s="10" t="s">
        <v>81</v>
      </c>
      <c r="D83" s="32">
        <f>INDEX('ONS data MYE 5'!$G$6:$G$445, MATCH($B83,'ONS data MYE 5'!$B$6:$B$445,0))</f>
        <v>116746</v>
      </c>
      <c r="E83" s="32">
        <f>INDEX('ONS data MYE 5'!$H$6:$H$445, MATCH($B83,'ONS data MYE 5'!$B$6:$B$445,0))</f>
        <v>973</v>
      </c>
      <c r="F83" s="32">
        <f t="shared" si="2"/>
        <v>6.8803840821860049</v>
      </c>
      <c r="G83" s="32">
        <f t="shared" si="3"/>
        <v>47.339685118398556</v>
      </c>
      <c r="H83" s="32">
        <f>INDEX('Mapping waste'!$D$5:$M$352,MATCH($B83,'Mapping waste'!$B$5:$B$352,0),MATCH(H$3,'Mapping waste'!$D$4:$M$4,0))*$D83</f>
        <v>0</v>
      </c>
      <c r="I83" s="32">
        <f>INDEX('Mapping waste'!$D$5:$M$352,MATCH($B83,'Mapping waste'!$B$5:$B$352,0),MATCH(I$3,'Mapping waste'!$D$4:$M$4,0))*$D83</f>
        <v>0</v>
      </c>
      <c r="J83" s="32">
        <f>INDEX('Mapping waste'!$D$5:$M$352,MATCH($B83,'Mapping waste'!$B$5:$B$352,0),MATCH(J$3,'Mapping waste'!$D$4:$M$4,0))*$D83</f>
        <v>0</v>
      </c>
      <c r="K83" s="32">
        <f>INDEX('Mapping waste'!$D$5:$M$352,MATCH($B83,'Mapping waste'!$B$5:$B$352,0),MATCH(K$3,'Mapping waste'!$D$4:$M$4,0))*$D83</f>
        <v>0</v>
      </c>
      <c r="L83" s="32">
        <f>INDEX('Mapping waste'!$D$5:$M$352,MATCH($B83,'Mapping waste'!$B$5:$B$352,0),MATCH(L$3,'Mapping waste'!$D$4:$M$4,0))*$D83</f>
        <v>116746</v>
      </c>
      <c r="M83" s="32">
        <f>INDEX('Mapping waste'!$D$5:$M$352,MATCH($B83,'Mapping waste'!$B$5:$B$352,0),MATCH(M$3,'Mapping waste'!$D$4:$M$4,0))*$D83</f>
        <v>0</v>
      </c>
      <c r="N83" s="32">
        <f>INDEX('Mapping waste'!$D$5:$M$352,MATCH($B83,'Mapping waste'!$B$5:$B$352,0),MATCH(N$3,'Mapping waste'!$D$4:$M$4,0))*$D83</f>
        <v>0</v>
      </c>
      <c r="O83" s="32">
        <f>INDEX('Mapping waste'!$D$5:$M$352,MATCH($B83,'Mapping waste'!$B$5:$B$352,0),MATCH(O$3,'Mapping waste'!$D$4:$M$4,0))*$D83</f>
        <v>0</v>
      </c>
      <c r="P83" s="32">
        <f>INDEX('Mapping waste'!$D$5:$M$352,MATCH($B83,'Mapping waste'!$B$5:$B$352,0),MATCH(P$3,'Mapping waste'!$D$4:$M$4,0))*$D83</f>
        <v>0</v>
      </c>
      <c r="Q83" s="32">
        <f>INDEX('Mapping waste'!$D$5:$M$352,MATCH($B83,'Mapping waste'!$B$5:$B$352,0),MATCH(Q$3,'Mapping waste'!$D$4:$M$4,0))*$D83</f>
        <v>0</v>
      </c>
    </row>
    <row r="84" spans="1:17" x14ac:dyDescent="0.45">
      <c r="A84" s="10" t="s">
        <v>283</v>
      </c>
      <c r="B84" s="10" t="s">
        <v>284</v>
      </c>
      <c r="C84" s="10" t="s">
        <v>81</v>
      </c>
      <c r="D84" s="32">
        <f>INDEX('ONS data MYE 5'!$G$6:$G$445, MATCH($B84,'ONS data MYE 5'!$B$6:$B$445,0))</f>
        <v>107880</v>
      </c>
      <c r="E84" s="32">
        <f>INDEX('ONS data MYE 5'!$H$6:$H$445, MATCH($B84,'ONS data MYE 5'!$B$6:$B$445,0))</f>
        <v>1407</v>
      </c>
      <c r="F84" s="32">
        <f t="shared" si="2"/>
        <v>7.2492150571143892</v>
      </c>
      <c r="G84" s="32">
        <f t="shared" si="3"/>
        <v>52.551118944293975</v>
      </c>
      <c r="H84" s="32">
        <f>INDEX('Mapping waste'!$D$5:$M$352,MATCH($B84,'Mapping waste'!$B$5:$B$352,0),MATCH(H$3,'Mapping waste'!$D$4:$M$4,0))*$D84</f>
        <v>0</v>
      </c>
      <c r="I84" s="32">
        <f>INDEX('Mapping waste'!$D$5:$M$352,MATCH($B84,'Mapping waste'!$B$5:$B$352,0),MATCH(I$3,'Mapping waste'!$D$4:$M$4,0))*$D84</f>
        <v>0</v>
      </c>
      <c r="J84" s="32">
        <f>INDEX('Mapping waste'!$D$5:$M$352,MATCH($B84,'Mapping waste'!$B$5:$B$352,0),MATCH(J$3,'Mapping waste'!$D$4:$M$4,0))*$D84</f>
        <v>0</v>
      </c>
      <c r="K84" s="32">
        <f>INDEX('Mapping waste'!$D$5:$M$352,MATCH($B84,'Mapping waste'!$B$5:$B$352,0),MATCH(K$3,'Mapping waste'!$D$4:$M$4,0))*$D84</f>
        <v>0</v>
      </c>
      <c r="L84" s="32">
        <f>INDEX('Mapping waste'!$D$5:$M$352,MATCH($B84,'Mapping waste'!$B$5:$B$352,0),MATCH(L$3,'Mapping waste'!$D$4:$M$4,0))*$D84</f>
        <v>107880</v>
      </c>
      <c r="M84" s="32">
        <f>INDEX('Mapping waste'!$D$5:$M$352,MATCH($B84,'Mapping waste'!$B$5:$B$352,0),MATCH(M$3,'Mapping waste'!$D$4:$M$4,0))*$D84</f>
        <v>0</v>
      </c>
      <c r="N84" s="32">
        <f>INDEX('Mapping waste'!$D$5:$M$352,MATCH($B84,'Mapping waste'!$B$5:$B$352,0),MATCH(N$3,'Mapping waste'!$D$4:$M$4,0))*$D84</f>
        <v>0</v>
      </c>
      <c r="O84" s="32">
        <f>INDEX('Mapping waste'!$D$5:$M$352,MATCH($B84,'Mapping waste'!$B$5:$B$352,0),MATCH(O$3,'Mapping waste'!$D$4:$M$4,0))*$D84</f>
        <v>0</v>
      </c>
      <c r="P84" s="32">
        <f>INDEX('Mapping waste'!$D$5:$M$352,MATCH($B84,'Mapping waste'!$B$5:$B$352,0),MATCH(P$3,'Mapping waste'!$D$4:$M$4,0))*$D84</f>
        <v>0</v>
      </c>
      <c r="Q84" s="32">
        <f>INDEX('Mapping waste'!$D$5:$M$352,MATCH($B84,'Mapping waste'!$B$5:$B$352,0),MATCH(Q$3,'Mapping waste'!$D$4:$M$4,0))*$D84</f>
        <v>0</v>
      </c>
    </row>
    <row r="85" spans="1:17" x14ac:dyDescent="0.45">
      <c r="A85" s="10" t="s">
        <v>285</v>
      </c>
      <c r="B85" s="10" t="s">
        <v>286</v>
      </c>
      <c r="C85" s="10" t="s">
        <v>81</v>
      </c>
      <c r="D85" s="32">
        <f>INDEX('ONS data MYE 5'!$G$6:$G$445, MATCH($B85,'ONS data MYE 5'!$B$6:$B$445,0))</f>
        <v>119848</v>
      </c>
      <c r="E85" s="32">
        <f>INDEX('ONS data MYE 5'!$H$6:$H$445, MATCH($B85,'ONS data MYE 5'!$B$6:$B$445,0))</f>
        <v>184</v>
      </c>
      <c r="F85" s="32">
        <f t="shared" si="2"/>
        <v>5.2149357576089859</v>
      </c>
      <c r="G85" s="32">
        <f t="shared" si="3"/>
        <v>27.195554955988808</v>
      </c>
      <c r="H85" s="32">
        <f>INDEX('Mapping waste'!$D$5:$M$352,MATCH($B85,'Mapping waste'!$B$5:$B$352,0),MATCH(H$3,'Mapping waste'!$D$4:$M$4,0))*$D85</f>
        <v>5992.4000000000005</v>
      </c>
      <c r="I85" s="32">
        <f>INDEX('Mapping waste'!$D$5:$M$352,MATCH($B85,'Mapping waste'!$B$5:$B$352,0),MATCH(I$3,'Mapping waste'!$D$4:$M$4,0))*$D85</f>
        <v>0</v>
      </c>
      <c r="J85" s="32">
        <f>INDEX('Mapping waste'!$D$5:$M$352,MATCH($B85,'Mapping waste'!$B$5:$B$352,0),MATCH(J$3,'Mapping waste'!$D$4:$M$4,0))*$D85</f>
        <v>0</v>
      </c>
      <c r="K85" s="32">
        <f>INDEX('Mapping waste'!$D$5:$M$352,MATCH($B85,'Mapping waste'!$B$5:$B$352,0),MATCH(K$3,'Mapping waste'!$D$4:$M$4,0))*$D85</f>
        <v>0</v>
      </c>
      <c r="L85" s="32">
        <f>INDEX('Mapping waste'!$D$5:$M$352,MATCH($B85,'Mapping waste'!$B$5:$B$352,0),MATCH(L$3,'Mapping waste'!$D$4:$M$4,0))*$D85</f>
        <v>113855.59999999999</v>
      </c>
      <c r="M85" s="32">
        <f>INDEX('Mapping waste'!$D$5:$M$352,MATCH($B85,'Mapping waste'!$B$5:$B$352,0),MATCH(M$3,'Mapping waste'!$D$4:$M$4,0))*$D85</f>
        <v>0</v>
      </c>
      <c r="N85" s="32">
        <f>INDEX('Mapping waste'!$D$5:$M$352,MATCH($B85,'Mapping waste'!$B$5:$B$352,0),MATCH(N$3,'Mapping waste'!$D$4:$M$4,0))*$D85</f>
        <v>0</v>
      </c>
      <c r="O85" s="32">
        <f>INDEX('Mapping waste'!$D$5:$M$352,MATCH($B85,'Mapping waste'!$B$5:$B$352,0),MATCH(O$3,'Mapping waste'!$D$4:$M$4,0))*$D85</f>
        <v>0</v>
      </c>
      <c r="P85" s="32">
        <f>INDEX('Mapping waste'!$D$5:$M$352,MATCH($B85,'Mapping waste'!$B$5:$B$352,0),MATCH(P$3,'Mapping waste'!$D$4:$M$4,0))*$D85</f>
        <v>0</v>
      </c>
      <c r="Q85" s="32">
        <f>INDEX('Mapping waste'!$D$5:$M$352,MATCH($B85,'Mapping waste'!$B$5:$B$352,0),MATCH(Q$3,'Mapping waste'!$D$4:$M$4,0))*$D85</f>
        <v>0</v>
      </c>
    </row>
    <row r="86" spans="1:17" x14ac:dyDescent="0.45">
      <c r="A86" s="10" t="s">
        <v>287</v>
      </c>
      <c r="B86" s="10" t="s">
        <v>288</v>
      </c>
      <c r="C86" s="10" t="s">
        <v>81</v>
      </c>
      <c r="D86" s="32">
        <f>INDEX('ONS data MYE 5'!$G$6:$G$445, MATCH($B86,'ONS data MYE 5'!$B$6:$B$445,0))</f>
        <v>115168</v>
      </c>
      <c r="E86" s="32">
        <f>INDEX('ONS data MYE 5'!$H$6:$H$445, MATCH($B86,'ONS data MYE 5'!$B$6:$B$445,0))</f>
        <v>281</v>
      </c>
      <c r="F86" s="32">
        <f t="shared" si="2"/>
        <v>5.6383546693337454</v>
      </c>
      <c r="G86" s="32">
        <f t="shared" si="3"/>
        <v>31.791043377197649</v>
      </c>
      <c r="H86" s="32">
        <f>INDEX('Mapping waste'!$D$5:$M$352,MATCH($B86,'Mapping waste'!$B$5:$B$352,0),MATCH(H$3,'Mapping waste'!$D$4:$M$4,0))*$D86</f>
        <v>0</v>
      </c>
      <c r="I86" s="32">
        <f>INDEX('Mapping waste'!$D$5:$M$352,MATCH($B86,'Mapping waste'!$B$5:$B$352,0),MATCH(I$3,'Mapping waste'!$D$4:$M$4,0))*$D86</f>
        <v>0</v>
      </c>
      <c r="J86" s="32">
        <f>INDEX('Mapping waste'!$D$5:$M$352,MATCH($B86,'Mapping waste'!$B$5:$B$352,0),MATCH(J$3,'Mapping waste'!$D$4:$M$4,0))*$D86</f>
        <v>0</v>
      </c>
      <c r="K86" s="32">
        <f>INDEX('Mapping waste'!$D$5:$M$352,MATCH($B86,'Mapping waste'!$B$5:$B$352,0),MATCH(K$3,'Mapping waste'!$D$4:$M$4,0))*$D86</f>
        <v>0</v>
      </c>
      <c r="L86" s="32">
        <f>INDEX('Mapping waste'!$D$5:$M$352,MATCH($B86,'Mapping waste'!$B$5:$B$352,0),MATCH(L$3,'Mapping waste'!$D$4:$M$4,0))*$D86</f>
        <v>115168</v>
      </c>
      <c r="M86" s="32">
        <f>INDEX('Mapping waste'!$D$5:$M$352,MATCH($B86,'Mapping waste'!$B$5:$B$352,0),MATCH(M$3,'Mapping waste'!$D$4:$M$4,0))*$D86</f>
        <v>0</v>
      </c>
      <c r="N86" s="32">
        <f>INDEX('Mapping waste'!$D$5:$M$352,MATCH($B86,'Mapping waste'!$B$5:$B$352,0),MATCH(N$3,'Mapping waste'!$D$4:$M$4,0))*$D86</f>
        <v>0</v>
      </c>
      <c r="O86" s="32">
        <f>INDEX('Mapping waste'!$D$5:$M$352,MATCH($B86,'Mapping waste'!$B$5:$B$352,0),MATCH(O$3,'Mapping waste'!$D$4:$M$4,0))*$D86</f>
        <v>0</v>
      </c>
      <c r="P86" s="32">
        <f>INDEX('Mapping waste'!$D$5:$M$352,MATCH($B86,'Mapping waste'!$B$5:$B$352,0),MATCH(P$3,'Mapping waste'!$D$4:$M$4,0))*$D86</f>
        <v>0</v>
      </c>
      <c r="Q86" s="32">
        <f>INDEX('Mapping waste'!$D$5:$M$352,MATCH($B86,'Mapping waste'!$B$5:$B$352,0),MATCH(Q$3,'Mapping waste'!$D$4:$M$4,0))*$D86</f>
        <v>0</v>
      </c>
    </row>
    <row r="87" spans="1:17" x14ac:dyDescent="0.45">
      <c r="A87" s="10" t="s">
        <v>669</v>
      </c>
      <c r="B87" s="10" t="s">
        <v>670</v>
      </c>
      <c r="C87" s="10" t="s">
        <v>81</v>
      </c>
      <c r="D87" s="32">
        <f>INDEX('ONS data MYE 5'!$G$6:$G$445, MATCH($B87,'ONS data MYE 5'!$B$6:$B$445,0))</f>
        <v>78225</v>
      </c>
      <c r="E87" s="32">
        <f>INDEX('ONS data MYE 5'!$H$6:$H$445, MATCH($B87,'ONS data MYE 5'!$B$6:$B$445,0))</f>
        <v>488</v>
      </c>
      <c r="F87" s="32">
        <f t="shared" si="2"/>
        <v>6.1903154058531475</v>
      </c>
      <c r="G87" s="32">
        <f t="shared" si="3"/>
        <v>38.320004823942817</v>
      </c>
      <c r="H87" s="32">
        <f>INDEX('Mapping waste'!$D$5:$M$352,MATCH($B87,'Mapping waste'!$B$5:$B$352,0),MATCH(H$3,'Mapping waste'!$D$4:$M$4,0))*$D87</f>
        <v>0</v>
      </c>
      <c r="I87" s="32">
        <f>INDEX('Mapping waste'!$D$5:$M$352,MATCH($B87,'Mapping waste'!$B$5:$B$352,0),MATCH(I$3,'Mapping waste'!$D$4:$M$4,0))*$D87</f>
        <v>0</v>
      </c>
      <c r="J87" s="32">
        <f>INDEX('Mapping waste'!$D$5:$M$352,MATCH($B87,'Mapping waste'!$B$5:$B$352,0),MATCH(J$3,'Mapping waste'!$D$4:$M$4,0))*$D87</f>
        <v>0</v>
      </c>
      <c r="K87" s="32">
        <f>INDEX('Mapping waste'!$D$5:$M$352,MATCH($B87,'Mapping waste'!$B$5:$B$352,0),MATCH(K$3,'Mapping waste'!$D$4:$M$4,0))*$D87</f>
        <v>0</v>
      </c>
      <c r="L87" s="32">
        <f>INDEX('Mapping waste'!$D$5:$M$352,MATCH($B87,'Mapping waste'!$B$5:$B$352,0),MATCH(L$3,'Mapping waste'!$D$4:$M$4,0))*$D87</f>
        <v>62580</v>
      </c>
      <c r="M87" s="32">
        <f>INDEX('Mapping waste'!$D$5:$M$352,MATCH($B87,'Mapping waste'!$B$5:$B$352,0),MATCH(M$3,'Mapping waste'!$D$4:$M$4,0))*$D87</f>
        <v>0</v>
      </c>
      <c r="N87" s="32">
        <f>INDEX('Mapping waste'!$D$5:$M$352,MATCH($B87,'Mapping waste'!$B$5:$B$352,0),MATCH(N$3,'Mapping waste'!$D$4:$M$4,0))*$D87</f>
        <v>0</v>
      </c>
      <c r="O87" s="32">
        <f>INDEX('Mapping waste'!$D$5:$M$352,MATCH($B87,'Mapping waste'!$B$5:$B$352,0),MATCH(O$3,'Mapping waste'!$D$4:$M$4,0))*$D87</f>
        <v>0</v>
      </c>
      <c r="P87" s="32">
        <f>INDEX('Mapping waste'!$D$5:$M$352,MATCH($B87,'Mapping waste'!$B$5:$B$352,0),MATCH(P$3,'Mapping waste'!$D$4:$M$4,0))*$D87</f>
        <v>0</v>
      </c>
      <c r="Q87" s="32">
        <f>INDEX('Mapping waste'!$D$5:$M$352,MATCH($B87,'Mapping waste'!$B$5:$B$352,0),MATCH(Q$3,'Mapping waste'!$D$4:$M$4,0))*$D87</f>
        <v>15645</v>
      </c>
    </row>
    <row r="88" spans="1:17" x14ac:dyDescent="0.45">
      <c r="A88" s="10" t="s">
        <v>671</v>
      </c>
      <c r="B88" s="10" t="s">
        <v>672</v>
      </c>
      <c r="C88" s="10" t="s">
        <v>81</v>
      </c>
      <c r="D88" s="32">
        <f>INDEX('ONS data MYE 5'!$G$6:$G$445, MATCH($B88,'ONS data MYE 5'!$B$6:$B$445,0))</f>
        <v>104527</v>
      </c>
      <c r="E88" s="32">
        <f>INDEX('ONS data MYE 5'!$H$6:$H$445, MATCH($B88,'ONS data MYE 5'!$B$6:$B$445,0))</f>
        <v>1583</v>
      </c>
      <c r="F88" s="32">
        <f t="shared" si="2"/>
        <v>7.3670770598810122</v>
      </c>
      <c r="G88" s="32">
        <f t="shared" si="3"/>
        <v>54.27382440622506</v>
      </c>
      <c r="H88" s="32">
        <f>INDEX('Mapping waste'!$D$5:$M$352,MATCH($B88,'Mapping waste'!$B$5:$B$352,0),MATCH(H$3,'Mapping waste'!$D$4:$M$4,0))*$D88</f>
        <v>0</v>
      </c>
      <c r="I88" s="32">
        <f>INDEX('Mapping waste'!$D$5:$M$352,MATCH($B88,'Mapping waste'!$B$5:$B$352,0),MATCH(I$3,'Mapping waste'!$D$4:$M$4,0))*$D88</f>
        <v>0</v>
      </c>
      <c r="J88" s="32">
        <f>INDEX('Mapping waste'!$D$5:$M$352,MATCH($B88,'Mapping waste'!$B$5:$B$352,0),MATCH(J$3,'Mapping waste'!$D$4:$M$4,0))*$D88</f>
        <v>0</v>
      </c>
      <c r="K88" s="32">
        <f>INDEX('Mapping waste'!$D$5:$M$352,MATCH($B88,'Mapping waste'!$B$5:$B$352,0),MATCH(K$3,'Mapping waste'!$D$4:$M$4,0))*$D88</f>
        <v>0</v>
      </c>
      <c r="L88" s="32">
        <f>INDEX('Mapping waste'!$D$5:$M$352,MATCH($B88,'Mapping waste'!$B$5:$B$352,0),MATCH(L$3,'Mapping waste'!$D$4:$M$4,0))*$D88</f>
        <v>0</v>
      </c>
      <c r="M88" s="32">
        <f>INDEX('Mapping waste'!$D$5:$M$352,MATCH($B88,'Mapping waste'!$B$5:$B$352,0),MATCH(M$3,'Mapping waste'!$D$4:$M$4,0))*$D88</f>
        <v>0</v>
      </c>
      <c r="N88" s="32">
        <f>INDEX('Mapping waste'!$D$5:$M$352,MATCH($B88,'Mapping waste'!$B$5:$B$352,0),MATCH(N$3,'Mapping waste'!$D$4:$M$4,0))*$D88</f>
        <v>0</v>
      </c>
      <c r="O88" s="32">
        <f>INDEX('Mapping waste'!$D$5:$M$352,MATCH($B88,'Mapping waste'!$B$5:$B$352,0),MATCH(O$3,'Mapping waste'!$D$4:$M$4,0))*$D88</f>
        <v>0</v>
      </c>
      <c r="P88" s="32">
        <f>INDEX('Mapping waste'!$D$5:$M$352,MATCH($B88,'Mapping waste'!$B$5:$B$352,0),MATCH(P$3,'Mapping waste'!$D$4:$M$4,0))*$D88</f>
        <v>0</v>
      </c>
      <c r="Q88" s="32">
        <f>INDEX('Mapping waste'!$D$5:$M$352,MATCH($B88,'Mapping waste'!$B$5:$B$352,0),MATCH(Q$3,'Mapping waste'!$D$4:$M$4,0))*$D88</f>
        <v>104527</v>
      </c>
    </row>
    <row r="89" spans="1:17" x14ac:dyDescent="0.45">
      <c r="A89" s="10" t="s">
        <v>673</v>
      </c>
      <c r="B89" s="10" t="s">
        <v>674</v>
      </c>
      <c r="C89" s="10" t="s">
        <v>81</v>
      </c>
      <c r="D89" s="32">
        <f>INDEX('ONS data MYE 5'!$G$6:$G$445, MATCH($B89,'ONS data MYE 5'!$B$6:$B$445,0))</f>
        <v>100450</v>
      </c>
      <c r="E89" s="32">
        <f>INDEX('ONS data MYE 5'!$H$6:$H$445, MATCH($B89,'ONS data MYE 5'!$B$6:$B$445,0))</f>
        <v>364</v>
      </c>
      <c r="F89" s="32">
        <f t="shared" si="2"/>
        <v>5.8971538676367405</v>
      </c>
      <c r="G89" s="32">
        <f t="shared" si="3"/>
        <v>34.77642373858297</v>
      </c>
      <c r="H89" s="32">
        <f>INDEX('Mapping waste'!$D$5:$M$352,MATCH($B89,'Mapping waste'!$B$5:$B$352,0),MATCH(H$3,'Mapping waste'!$D$4:$M$4,0))*$D89</f>
        <v>0</v>
      </c>
      <c r="I89" s="32">
        <f>INDEX('Mapping waste'!$D$5:$M$352,MATCH($B89,'Mapping waste'!$B$5:$B$352,0),MATCH(I$3,'Mapping waste'!$D$4:$M$4,0))*$D89</f>
        <v>0</v>
      </c>
      <c r="J89" s="32">
        <f>INDEX('Mapping waste'!$D$5:$M$352,MATCH($B89,'Mapping waste'!$B$5:$B$352,0),MATCH(J$3,'Mapping waste'!$D$4:$M$4,0))*$D89</f>
        <v>0</v>
      </c>
      <c r="K89" s="32">
        <f>INDEX('Mapping waste'!$D$5:$M$352,MATCH($B89,'Mapping waste'!$B$5:$B$352,0),MATCH(K$3,'Mapping waste'!$D$4:$M$4,0))*$D89</f>
        <v>0</v>
      </c>
      <c r="L89" s="32">
        <f>INDEX('Mapping waste'!$D$5:$M$352,MATCH($B89,'Mapping waste'!$B$5:$B$352,0),MATCH(L$3,'Mapping waste'!$D$4:$M$4,0))*$D89</f>
        <v>13058.5</v>
      </c>
      <c r="M89" s="32">
        <f>INDEX('Mapping waste'!$D$5:$M$352,MATCH($B89,'Mapping waste'!$B$5:$B$352,0),MATCH(M$3,'Mapping waste'!$D$4:$M$4,0))*$D89</f>
        <v>0</v>
      </c>
      <c r="N89" s="32">
        <f>INDEX('Mapping waste'!$D$5:$M$352,MATCH($B89,'Mapping waste'!$B$5:$B$352,0),MATCH(N$3,'Mapping waste'!$D$4:$M$4,0))*$D89</f>
        <v>0</v>
      </c>
      <c r="O89" s="32">
        <f>INDEX('Mapping waste'!$D$5:$M$352,MATCH($B89,'Mapping waste'!$B$5:$B$352,0),MATCH(O$3,'Mapping waste'!$D$4:$M$4,0))*$D89</f>
        <v>0</v>
      </c>
      <c r="P89" s="32">
        <f>INDEX('Mapping waste'!$D$5:$M$352,MATCH($B89,'Mapping waste'!$B$5:$B$352,0),MATCH(P$3,'Mapping waste'!$D$4:$M$4,0))*$D89</f>
        <v>0</v>
      </c>
      <c r="Q89" s="32">
        <f>INDEX('Mapping waste'!$D$5:$M$352,MATCH($B89,'Mapping waste'!$B$5:$B$352,0),MATCH(Q$3,'Mapping waste'!$D$4:$M$4,0))*$D89</f>
        <v>87391.5</v>
      </c>
    </row>
    <row r="90" spans="1:17" x14ac:dyDescent="0.45">
      <c r="A90" s="10" t="s">
        <v>689</v>
      </c>
      <c r="B90" s="10" t="s">
        <v>690</v>
      </c>
      <c r="C90" s="10" t="s">
        <v>81</v>
      </c>
      <c r="D90" s="32">
        <f>INDEX('ONS data MYE 5'!$G$6:$G$445, MATCH($B90,'ONS data MYE 5'!$B$6:$B$445,0))</f>
        <v>115212</v>
      </c>
      <c r="E90" s="32">
        <f>INDEX('ONS data MYE 5'!$H$6:$H$445, MATCH($B90,'ONS data MYE 5'!$B$6:$B$445,0))</f>
        <v>181</v>
      </c>
      <c r="F90" s="32">
        <f t="shared" si="2"/>
        <v>5.1984970312658261</v>
      </c>
      <c r="G90" s="32">
        <f t="shared" si="3"/>
        <v>27.024371384079608</v>
      </c>
      <c r="H90" s="32">
        <f>INDEX('Mapping waste'!$D$5:$M$352,MATCH($B90,'Mapping waste'!$B$5:$B$352,0),MATCH(H$3,'Mapping waste'!$D$4:$M$4,0))*$D90</f>
        <v>0</v>
      </c>
      <c r="I90" s="32">
        <f>INDEX('Mapping waste'!$D$5:$M$352,MATCH($B90,'Mapping waste'!$B$5:$B$352,0),MATCH(I$3,'Mapping waste'!$D$4:$M$4,0))*$D90</f>
        <v>0</v>
      </c>
      <c r="J90" s="32">
        <f>INDEX('Mapping waste'!$D$5:$M$352,MATCH($B90,'Mapping waste'!$B$5:$B$352,0),MATCH(J$3,'Mapping waste'!$D$4:$M$4,0))*$D90</f>
        <v>0</v>
      </c>
      <c r="K90" s="32">
        <f>INDEX('Mapping waste'!$D$5:$M$352,MATCH($B90,'Mapping waste'!$B$5:$B$352,0),MATCH(K$3,'Mapping waste'!$D$4:$M$4,0))*$D90</f>
        <v>0</v>
      </c>
      <c r="L90" s="32">
        <f>INDEX('Mapping waste'!$D$5:$M$352,MATCH($B90,'Mapping waste'!$B$5:$B$352,0),MATCH(L$3,'Mapping waste'!$D$4:$M$4,0))*$D90</f>
        <v>115212</v>
      </c>
      <c r="M90" s="32">
        <f>INDEX('Mapping waste'!$D$5:$M$352,MATCH($B90,'Mapping waste'!$B$5:$B$352,0),MATCH(M$3,'Mapping waste'!$D$4:$M$4,0))*$D90</f>
        <v>0</v>
      </c>
      <c r="N90" s="32">
        <f>INDEX('Mapping waste'!$D$5:$M$352,MATCH($B90,'Mapping waste'!$B$5:$B$352,0),MATCH(N$3,'Mapping waste'!$D$4:$M$4,0))*$D90</f>
        <v>0</v>
      </c>
      <c r="O90" s="32">
        <f>INDEX('Mapping waste'!$D$5:$M$352,MATCH($B90,'Mapping waste'!$B$5:$B$352,0),MATCH(O$3,'Mapping waste'!$D$4:$M$4,0))*$D90</f>
        <v>0</v>
      </c>
      <c r="P90" s="32">
        <f>INDEX('Mapping waste'!$D$5:$M$352,MATCH($B90,'Mapping waste'!$B$5:$B$352,0),MATCH(P$3,'Mapping waste'!$D$4:$M$4,0))*$D90</f>
        <v>0</v>
      </c>
      <c r="Q90" s="32">
        <f>INDEX('Mapping waste'!$D$5:$M$352,MATCH($B90,'Mapping waste'!$B$5:$B$352,0),MATCH(Q$3,'Mapping waste'!$D$4:$M$4,0))*$D90</f>
        <v>0</v>
      </c>
    </row>
    <row r="91" spans="1:17" x14ac:dyDescent="0.45">
      <c r="A91" s="10" t="s">
        <v>22</v>
      </c>
      <c r="B91" s="10" t="s">
        <v>23</v>
      </c>
      <c r="C91" s="10" t="s">
        <v>24</v>
      </c>
      <c r="D91" s="32">
        <f>INDEX('ONS data MYE 5'!$G$6:$G$445, MATCH($B91,'ONS data MYE 5'!$B$6:$B$445,0))</f>
        <v>7246</v>
      </c>
      <c r="E91" s="32">
        <f>INDEX('ONS data MYE 5'!$H$6:$H$445, MATCH($B91,'ONS data MYE 5'!$B$6:$B$445,0))</f>
        <v>2495</v>
      </c>
      <c r="F91" s="32">
        <f t="shared" si="2"/>
        <v>7.8220440081856193</v>
      </c>
      <c r="G91" s="32">
        <f t="shared" si="3"/>
        <v>61.184372465992546</v>
      </c>
      <c r="H91" s="32">
        <f>INDEX('Mapping waste'!$D$5:$M$352,MATCH($B91,'Mapping waste'!$B$5:$B$352,0),MATCH(H$3,'Mapping waste'!$D$4:$M$4,0))*$D91</f>
        <v>0</v>
      </c>
      <c r="I91" s="32">
        <f>INDEX('Mapping waste'!$D$5:$M$352,MATCH($B91,'Mapping waste'!$B$5:$B$352,0),MATCH(I$3,'Mapping waste'!$D$4:$M$4,0))*$D91</f>
        <v>0</v>
      </c>
      <c r="J91" s="32">
        <f>INDEX('Mapping waste'!$D$5:$M$352,MATCH($B91,'Mapping waste'!$B$5:$B$352,0),MATCH(J$3,'Mapping waste'!$D$4:$M$4,0))*$D91</f>
        <v>0</v>
      </c>
      <c r="K91" s="32">
        <f>INDEX('Mapping waste'!$D$5:$M$352,MATCH($B91,'Mapping waste'!$B$5:$B$352,0),MATCH(K$3,'Mapping waste'!$D$4:$M$4,0))*$D91</f>
        <v>0</v>
      </c>
      <c r="L91" s="32">
        <f>INDEX('Mapping waste'!$D$5:$M$352,MATCH($B91,'Mapping waste'!$B$5:$B$352,0),MATCH(L$3,'Mapping waste'!$D$4:$M$4,0))*$D91</f>
        <v>0</v>
      </c>
      <c r="M91" s="32">
        <f>INDEX('Mapping waste'!$D$5:$M$352,MATCH($B91,'Mapping waste'!$B$5:$B$352,0),MATCH(M$3,'Mapping waste'!$D$4:$M$4,0))*$D91</f>
        <v>0</v>
      </c>
      <c r="N91" s="32">
        <f>INDEX('Mapping waste'!$D$5:$M$352,MATCH($B91,'Mapping waste'!$B$5:$B$352,0),MATCH(N$3,'Mapping waste'!$D$4:$M$4,0))*$D91</f>
        <v>7246</v>
      </c>
      <c r="O91" s="32">
        <f>INDEX('Mapping waste'!$D$5:$M$352,MATCH($B91,'Mapping waste'!$B$5:$B$352,0),MATCH(O$3,'Mapping waste'!$D$4:$M$4,0))*$D91</f>
        <v>0</v>
      </c>
      <c r="P91" s="32">
        <f>INDEX('Mapping waste'!$D$5:$M$352,MATCH($B91,'Mapping waste'!$B$5:$B$352,0),MATCH(P$3,'Mapping waste'!$D$4:$M$4,0))*$D91</f>
        <v>0</v>
      </c>
      <c r="Q91" s="32">
        <f>INDEX('Mapping waste'!$D$5:$M$352,MATCH($B91,'Mapping waste'!$B$5:$B$352,0),MATCH(Q$3,'Mapping waste'!$D$4:$M$4,0))*$D91</f>
        <v>0</v>
      </c>
    </row>
    <row r="92" spans="1:17" x14ac:dyDescent="0.45">
      <c r="A92" s="10" t="s">
        <v>25</v>
      </c>
      <c r="B92" s="10" t="s">
        <v>26</v>
      </c>
      <c r="C92" s="10" t="s">
        <v>24</v>
      </c>
      <c r="D92" s="32">
        <f>INDEX('ONS data MYE 5'!$G$6:$G$445, MATCH($B92,'ONS data MYE 5'!$B$6:$B$445,0))</f>
        <v>241974</v>
      </c>
      <c r="E92" s="32">
        <f>INDEX('ONS data MYE 5'!$H$6:$H$445, MATCH($B92,'ONS data MYE 5'!$B$6:$B$445,0))</f>
        <v>11261</v>
      </c>
      <c r="F92" s="32">
        <f t="shared" si="2"/>
        <v>9.3291007076970249</v>
      </c>
      <c r="G92" s="32">
        <f t="shared" si="3"/>
        <v>87.032120014353126</v>
      </c>
      <c r="H92" s="32">
        <f>INDEX('Mapping waste'!$D$5:$M$352,MATCH($B92,'Mapping waste'!$B$5:$B$352,0),MATCH(H$3,'Mapping waste'!$D$4:$M$4,0))*$D92</f>
        <v>0</v>
      </c>
      <c r="I92" s="32">
        <f>INDEX('Mapping waste'!$D$5:$M$352,MATCH($B92,'Mapping waste'!$B$5:$B$352,0),MATCH(I$3,'Mapping waste'!$D$4:$M$4,0))*$D92</f>
        <v>0</v>
      </c>
      <c r="J92" s="32">
        <f>INDEX('Mapping waste'!$D$5:$M$352,MATCH($B92,'Mapping waste'!$B$5:$B$352,0),MATCH(J$3,'Mapping waste'!$D$4:$M$4,0))*$D92</f>
        <v>0</v>
      </c>
      <c r="K92" s="32">
        <f>INDEX('Mapping waste'!$D$5:$M$352,MATCH($B92,'Mapping waste'!$B$5:$B$352,0),MATCH(K$3,'Mapping waste'!$D$4:$M$4,0))*$D92</f>
        <v>0</v>
      </c>
      <c r="L92" s="32">
        <f>INDEX('Mapping waste'!$D$5:$M$352,MATCH($B92,'Mapping waste'!$B$5:$B$352,0),MATCH(L$3,'Mapping waste'!$D$4:$M$4,0))*$D92</f>
        <v>0</v>
      </c>
      <c r="M92" s="32">
        <f>INDEX('Mapping waste'!$D$5:$M$352,MATCH($B92,'Mapping waste'!$B$5:$B$352,0),MATCH(M$3,'Mapping waste'!$D$4:$M$4,0))*$D92</f>
        <v>0</v>
      </c>
      <c r="N92" s="32">
        <f>INDEX('Mapping waste'!$D$5:$M$352,MATCH($B92,'Mapping waste'!$B$5:$B$352,0),MATCH(N$3,'Mapping waste'!$D$4:$M$4,0))*$D92</f>
        <v>241974</v>
      </c>
      <c r="O92" s="32">
        <f>INDEX('Mapping waste'!$D$5:$M$352,MATCH($B92,'Mapping waste'!$B$5:$B$352,0),MATCH(O$3,'Mapping waste'!$D$4:$M$4,0))*$D92</f>
        <v>0</v>
      </c>
      <c r="P92" s="32">
        <f>INDEX('Mapping waste'!$D$5:$M$352,MATCH($B92,'Mapping waste'!$B$5:$B$352,0),MATCH(P$3,'Mapping waste'!$D$4:$M$4,0))*$D92</f>
        <v>0</v>
      </c>
      <c r="Q92" s="32">
        <f>INDEX('Mapping waste'!$D$5:$M$352,MATCH($B92,'Mapping waste'!$B$5:$B$352,0),MATCH(Q$3,'Mapping waste'!$D$4:$M$4,0))*$D92</f>
        <v>0</v>
      </c>
    </row>
    <row r="93" spans="1:17" x14ac:dyDescent="0.45">
      <c r="A93" s="10" t="s">
        <v>60</v>
      </c>
      <c r="B93" s="10" t="s">
        <v>61</v>
      </c>
      <c r="C93" s="10" t="s">
        <v>24</v>
      </c>
      <c r="D93" s="32">
        <f>INDEX('ONS data MYE 5'!$G$6:$G$445, MATCH($B93,'ONS data MYE 5'!$B$6:$B$445,0))</f>
        <v>384774</v>
      </c>
      <c r="E93" s="32">
        <f>INDEX('ONS data MYE 5'!$H$6:$H$445, MATCH($B93,'ONS data MYE 5'!$B$6:$B$445,0))</f>
        <v>4436</v>
      </c>
      <c r="F93" s="32">
        <f t="shared" si="2"/>
        <v>8.3975083484702573</v>
      </c>
      <c r="G93" s="32">
        <f t="shared" si="3"/>
        <v>70.518146462627669</v>
      </c>
      <c r="H93" s="32">
        <f>INDEX('Mapping waste'!$D$5:$M$352,MATCH($B93,'Mapping waste'!$B$5:$B$352,0),MATCH(H$3,'Mapping waste'!$D$4:$M$4,0))*$D93</f>
        <v>0</v>
      </c>
      <c r="I93" s="32">
        <f>INDEX('Mapping waste'!$D$5:$M$352,MATCH($B93,'Mapping waste'!$B$5:$B$352,0),MATCH(I$3,'Mapping waste'!$D$4:$M$4,0))*$D93</f>
        <v>0</v>
      </c>
      <c r="J93" s="32">
        <f>INDEX('Mapping waste'!$D$5:$M$352,MATCH($B93,'Mapping waste'!$B$5:$B$352,0),MATCH(J$3,'Mapping waste'!$D$4:$M$4,0))*$D93</f>
        <v>0</v>
      </c>
      <c r="K93" s="32">
        <f>INDEX('Mapping waste'!$D$5:$M$352,MATCH($B93,'Mapping waste'!$B$5:$B$352,0),MATCH(K$3,'Mapping waste'!$D$4:$M$4,0))*$D93</f>
        <v>0</v>
      </c>
      <c r="L93" s="32">
        <f>INDEX('Mapping waste'!$D$5:$M$352,MATCH($B93,'Mapping waste'!$B$5:$B$352,0),MATCH(L$3,'Mapping waste'!$D$4:$M$4,0))*$D93</f>
        <v>0</v>
      </c>
      <c r="M93" s="32">
        <f>INDEX('Mapping waste'!$D$5:$M$352,MATCH($B93,'Mapping waste'!$B$5:$B$352,0),MATCH(M$3,'Mapping waste'!$D$4:$M$4,0))*$D93</f>
        <v>0</v>
      </c>
      <c r="N93" s="32">
        <f>INDEX('Mapping waste'!$D$5:$M$352,MATCH($B93,'Mapping waste'!$B$5:$B$352,0),MATCH(N$3,'Mapping waste'!$D$4:$M$4,0))*$D93</f>
        <v>384774</v>
      </c>
      <c r="O93" s="32">
        <f>INDEX('Mapping waste'!$D$5:$M$352,MATCH($B93,'Mapping waste'!$B$5:$B$352,0),MATCH(O$3,'Mapping waste'!$D$4:$M$4,0))*$D93</f>
        <v>0</v>
      </c>
      <c r="P93" s="32">
        <f>INDEX('Mapping waste'!$D$5:$M$352,MATCH($B93,'Mapping waste'!$B$5:$B$352,0),MATCH(P$3,'Mapping waste'!$D$4:$M$4,0))*$D93</f>
        <v>0</v>
      </c>
      <c r="Q93" s="32">
        <f>INDEX('Mapping waste'!$D$5:$M$352,MATCH($B93,'Mapping waste'!$B$5:$B$352,0),MATCH(Q$3,'Mapping waste'!$D$4:$M$4,0))*$D93</f>
        <v>0</v>
      </c>
    </row>
    <row r="94" spans="1:17" x14ac:dyDescent="0.45">
      <c r="A94" s="10" t="s">
        <v>62</v>
      </c>
      <c r="B94" s="10" t="s">
        <v>63</v>
      </c>
      <c r="C94" s="10" t="s">
        <v>24</v>
      </c>
      <c r="D94" s="32">
        <f>INDEX('ONS data MYE 5'!$G$6:$G$445, MATCH($B94,'ONS data MYE 5'!$B$6:$B$445,0))</f>
        <v>326427</v>
      </c>
      <c r="E94" s="32">
        <f>INDEX('ONS data MYE 5'!$H$6:$H$445, MATCH($B94,'ONS data MYE 5'!$B$6:$B$445,0))</f>
        <v>7551</v>
      </c>
      <c r="F94" s="32">
        <f t="shared" si="2"/>
        <v>8.929435283803425</v>
      </c>
      <c r="G94" s="32">
        <f t="shared" si="3"/>
        <v>79.734814487633557</v>
      </c>
      <c r="H94" s="32">
        <f>INDEX('Mapping waste'!$D$5:$M$352,MATCH($B94,'Mapping waste'!$B$5:$B$352,0),MATCH(H$3,'Mapping waste'!$D$4:$M$4,0))*$D94</f>
        <v>0</v>
      </c>
      <c r="I94" s="32">
        <f>INDEX('Mapping waste'!$D$5:$M$352,MATCH($B94,'Mapping waste'!$B$5:$B$352,0),MATCH(I$3,'Mapping waste'!$D$4:$M$4,0))*$D94</f>
        <v>0</v>
      </c>
      <c r="J94" s="32">
        <f>INDEX('Mapping waste'!$D$5:$M$352,MATCH($B94,'Mapping waste'!$B$5:$B$352,0),MATCH(J$3,'Mapping waste'!$D$4:$M$4,0))*$D94</f>
        <v>0</v>
      </c>
      <c r="K94" s="32">
        <f>INDEX('Mapping waste'!$D$5:$M$352,MATCH($B94,'Mapping waste'!$B$5:$B$352,0),MATCH(K$3,'Mapping waste'!$D$4:$M$4,0))*$D94</f>
        <v>0</v>
      </c>
      <c r="L94" s="32">
        <f>INDEX('Mapping waste'!$D$5:$M$352,MATCH($B94,'Mapping waste'!$B$5:$B$352,0),MATCH(L$3,'Mapping waste'!$D$4:$M$4,0))*$D94</f>
        <v>0</v>
      </c>
      <c r="M94" s="32">
        <f>INDEX('Mapping waste'!$D$5:$M$352,MATCH($B94,'Mapping waste'!$B$5:$B$352,0),MATCH(M$3,'Mapping waste'!$D$4:$M$4,0))*$D94</f>
        <v>0</v>
      </c>
      <c r="N94" s="32">
        <f>INDEX('Mapping waste'!$D$5:$M$352,MATCH($B94,'Mapping waste'!$B$5:$B$352,0),MATCH(N$3,'Mapping waste'!$D$4:$M$4,0))*$D94</f>
        <v>326427</v>
      </c>
      <c r="O94" s="32">
        <f>INDEX('Mapping waste'!$D$5:$M$352,MATCH($B94,'Mapping waste'!$B$5:$B$352,0),MATCH(O$3,'Mapping waste'!$D$4:$M$4,0))*$D94</f>
        <v>0</v>
      </c>
      <c r="P94" s="32">
        <f>INDEX('Mapping waste'!$D$5:$M$352,MATCH($B94,'Mapping waste'!$B$5:$B$352,0),MATCH(P$3,'Mapping waste'!$D$4:$M$4,0))*$D94</f>
        <v>0</v>
      </c>
      <c r="Q94" s="32">
        <f>INDEX('Mapping waste'!$D$5:$M$352,MATCH($B94,'Mapping waste'!$B$5:$B$352,0),MATCH(Q$3,'Mapping waste'!$D$4:$M$4,0))*$D94</f>
        <v>0</v>
      </c>
    </row>
    <row r="95" spans="1:17" x14ac:dyDescent="0.45">
      <c r="A95" s="10" t="s">
        <v>64</v>
      </c>
      <c r="B95" s="10" t="s">
        <v>65</v>
      </c>
      <c r="C95" s="10" t="s">
        <v>24</v>
      </c>
      <c r="D95" s="32">
        <f>INDEX('ONS data MYE 5'!$G$6:$G$445, MATCH($B95,'ONS data MYE 5'!$B$6:$B$445,0))</f>
        <v>344802</v>
      </c>
      <c r="E95" s="32">
        <f>INDEX('ONS data MYE 5'!$H$6:$H$445, MATCH($B95,'ONS data MYE 5'!$B$6:$B$445,0))</f>
        <v>6208</v>
      </c>
      <c r="F95" s="32">
        <f t="shared" si="2"/>
        <v>8.7335940618630552</v>
      </c>
      <c r="G95" s="32">
        <f t="shared" si="3"/>
        <v>76.275665237409626</v>
      </c>
      <c r="H95" s="32">
        <f>INDEX('Mapping waste'!$D$5:$M$352,MATCH($B95,'Mapping waste'!$B$5:$B$352,0),MATCH(H$3,'Mapping waste'!$D$4:$M$4,0))*$D95</f>
        <v>0</v>
      </c>
      <c r="I95" s="32">
        <f>INDEX('Mapping waste'!$D$5:$M$352,MATCH($B95,'Mapping waste'!$B$5:$B$352,0),MATCH(I$3,'Mapping waste'!$D$4:$M$4,0))*$D95</f>
        <v>0</v>
      </c>
      <c r="J95" s="32">
        <f>INDEX('Mapping waste'!$D$5:$M$352,MATCH($B95,'Mapping waste'!$B$5:$B$352,0),MATCH(J$3,'Mapping waste'!$D$4:$M$4,0))*$D95</f>
        <v>0</v>
      </c>
      <c r="K95" s="32">
        <f>INDEX('Mapping waste'!$D$5:$M$352,MATCH($B95,'Mapping waste'!$B$5:$B$352,0),MATCH(K$3,'Mapping waste'!$D$4:$M$4,0))*$D95</f>
        <v>0</v>
      </c>
      <c r="L95" s="32">
        <f>INDEX('Mapping waste'!$D$5:$M$352,MATCH($B95,'Mapping waste'!$B$5:$B$352,0),MATCH(L$3,'Mapping waste'!$D$4:$M$4,0))*$D95</f>
        <v>0</v>
      </c>
      <c r="M95" s="32">
        <f>INDEX('Mapping waste'!$D$5:$M$352,MATCH($B95,'Mapping waste'!$B$5:$B$352,0),MATCH(M$3,'Mapping waste'!$D$4:$M$4,0))*$D95</f>
        <v>0</v>
      </c>
      <c r="N95" s="32">
        <f>INDEX('Mapping waste'!$D$5:$M$352,MATCH($B95,'Mapping waste'!$B$5:$B$352,0),MATCH(N$3,'Mapping waste'!$D$4:$M$4,0))*$D95</f>
        <v>344802</v>
      </c>
      <c r="O95" s="32">
        <f>INDEX('Mapping waste'!$D$5:$M$352,MATCH($B95,'Mapping waste'!$B$5:$B$352,0),MATCH(O$3,'Mapping waste'!$D$4:$M$4,0))*$D95</f>
        <v>0</v>
      </c>
      <c r="P95" s="32">
        <f>INDEX('Mapping waste'!$D$5:$M$352,MATCH($B95,'Mapping waste'!$B$5:$B$352,0),MATCH(P$3,'Mapping waste'!$D$4:$M$4,0))*$D95</f>
        <v>0</v>
      </c>
      <c r="Q95" s="32">
        <f>INDEX('Mapping waste'!$D$5:$M$352,MATCH($B95,'Mapping waste'!$B$5:$B$352,0),MATCH(Q$3,'Mapping waste'!$D$4:$M$4,0))*$D95</f>
        <v>0</v>
      </c>
    </row>
    <row r="96" spans="1:17" x14ac:dyDescent="0.45">
      <c r="A96" s="10" t="s">
        <v>66</v>
      </c>
      <c r="B96" s="10" t="s">
        <v>67</v>
      </c>
      <c r="C96" s="10" t="s">
        <v>24</v>
      </c>
      <c r="D96" s="32">
        <f>INDEX('ONS data MYE 5'!$G$6:$G$445, MATCH($B96,'ONS data MYE 5'!$B$6:$B$445,0))</f>
        <v>248697</v>
      </c>
      <c r="E96" s="32">
        <f>INDEX('ONS data MYE 5'!$H$6:$H$445, MATCH($B96,'ONS data MYE 5'!$B$6:$B$445,0))</f>
        <v>4928</v>
      </c>
      <c r="F96" s="32">
        <f t="shared" si="2"/>
        <v>8.5026885052133565</v>
      </c>
      <c r="G96" s="32">
        <f t="shared" si="3"/>
        <v>72.295711816687344</v>
      </c>
      <c r="H96" s="32">
        <f>INDEX('Mapping waste'!$D$5:$M$352,MATCH($B96,'Mapping waste'!$B$5:$B$352,0),MATCH(H$3,'Mapping waste'!$D$4:$M$4,0))*$D96</f>
        <v>0</v>
      </c>
      <c r="I96" s="32">
        <f>INDEX('Mapping waste'!$D$5:$M$352,MATCH($B96,'Mapping waste'!$B$5:$B$352,0),MATCH(I$3,'Mapping waste'!$D$4:$M$4,0))*$D96</f>
        <v>0</v>
      </c>
      <c r="J96" s="32">
        <f>INDEX('Mapping waste'!$D$5:$M$352,MATCH($B96,'Mapping waste'!$B$5:$B$352,0),MATCH(J$3,'Mapping waste'!$D$4:$M$4,0))*$D96</f>
        <v>0</v>
      </c>
      <c r="K96" s="32">
        <f>INDEX('Mapping waste'!$D$5:$M$352,MATCH($B96,'Mapping waste'!$B$5:$B$352,0),MATCH(K$3,'Mapping waste'!$D$4:$M$4,0))*$D96</f>
        <v>0</v>
      </c>
      <c r="L96" s="32">
        <f>INDEX('Mapping waste'!$D$5:$M$352,MATCH($B96,'Mapping waste'!$B$5:$B$352,0),MATCH(L$3,'Mapping waste'!$D$4:$M$4,0))*$D96</f>
        <v>0</v>
      </c>
      <c r="M96" s="32">
        <f>INDEX('Mapping waste'!$D$5:$M$352,MATCH($B96,'Mapping waste'!$B$5:$B$352,0),MATCH(M$3,'Mapping waste'!$D$4:$M$4,0))*$D96</f>
        <v>0</v>
      </c>
      <c r="N96" s="32">
        <f>INDEX('Mapping waste'!$D$5:$M$352,MATCH($B96,'Mapping waste'!$B$5:$B$352,0),MATCH(N$3,'Mapping waste'!$D$4:$M$4,0))*$D96</f>
        <v>248697</v>
      </c>
      <c r="O96" s="32">
        <f>INDEX('Mapping waste'!$D$5:$M$352,MATCH($B96,'Mapping waste'!$B$5:$B$352,0),MATCH(O$3,'Mapping waste'!$D$4:$M$4,0))*$D96</f>
        <v>0</v>
      </c>
      <c r="P96" s="32">
        <f>INDEX('Mapping waste'!$D$5:$M$352,MATCH($B96,'Mapping waste'!$B$5:$B$352,0),MATCH(P$3,'Mapping waste'!$D$4:$M$4,0))*$D96</f>
        <v>0</v>
      </c>
      <c r="Q96" s="32">
        <f>INDEX('Mapping waste'!$D$5:$M$352,MATCH($B96,'Mapping waste'!$B$5:$B$352,0),MATCH(Q$3,'Mapping waste'!$D$4:$M$4,0))*$D96</f>
        <v>0</v>
      </c>
    </row>
    <row r="97" spans="1:17" x14ac:dyDescent="0.45">
      <c r="A97" s="10" t="s">
        <v>68</v>
      </c>
      <c r="B97" s="10" t="s">
        <v>69</v>
      </c>
      <c r="C97" s="10" t="s">
        <v>24</v>
      </c>
      <c r="D97" s="32">
        <f>INDEX('ONS data MYE 5'!$G$6:$G$445, MATCH($B97,'ONS data MYE 5'!$B$6:$B$445,0))</f>
        <v>299899</v>
      </c>
      <c r="E97" s="32">
        <f>INDEX('ONS data MYE 5'!$H$6:$H$445, MATCH($B97,'ONS data MYE 5'!$B$6:$B$445,0))</f>
        <v>2592</v>
      </c>
      <c r="F97" s="32">
        <f t="shared" si="2"/>
        <v>7.8601850574721652</v>
      </c>
      <c r="G97" s="32">
        <f t="shared" si="3"/>
        <v>61.782509137708708</v>
      </c>
      <c r="H97" s="32">
        <f>INDEX('Mapping waste'!$D$5:$M$352,MATCH($B97,'Mapping waste'!$B$5:$B$352,0),MATCH(H$3,'Mapping waste'!$D$4:$M$4,0))*$D97</f>
        <v>0</v>
      </c>
      <c r="I97" s="32">
        <f>INDEX('Mapping waste'!$D$5:$M$352,MATCH($B97,'Mapping waste'!$B$5:$B$352,0),MATCH(I$3,'Mapping waste'!$D$4:$M$4,0))*$D97</f>
        <v>0</v>
      </c>
      <c r="J97" s="32">
        <f>INDEX('Mapping waste'!$D$5:$M$352,MATCH($B97,'Mapping waste'!$B$5:$B$352,0),MATCH(J$3,'Mapping waste'!$D$4:$M$4,0))*$D97</f>
        <v>0</v>
      </c>
      <c r="K97" s="32">
        <f>INDEX('Mapping waste'!$D$5:$M$352,MATCH($B97,'Mapping waste'!$B$5:$B$352,0),MATCH(K$3,'Mapping waste'!$D$4:$M$4,0))*$D97</f>
        <v>0</v>
      </c>
      <c r="L97" s="32">
        <f>INDEX('Mapping waste'!$D$5:$M$352,MATCH($B97,'Mapping waste'!$B$5:$B$352,0),MATCH(L$3,'Mapping waste'!$D$4:$M$4,0))*$D97</f>
        <v>0</v>
      </c>
      <c r="M97" s="32">
        <f>INDEX('Mapping waste'!$D$5:$M$352,MATCH($B97,'Mapping waste'!$B$5:$B$352,0),MATCH(M$3,'Mapping waste'!$D$4:$M$4,0))*$D97</f>
        <v>0</v>
      </c>
      <c r="N97" s="32">
        <f>INDEX('Mapping waste'!$D$5:$M$352,MATCH($B97,'Mapping waste'!$B$5:$B$352,0),MATCH(N$3,'Mapping waste'!$D$4:$M$4,0))*$D97</f>
        <v>299899</v>
      </c>
      <c r="O97" s="32">
        <f>INDEX('Mapping waste'!$D$5:$M$352,MATCH($B97,'Mapping waste'!$B$5:$B$352,0),MATCH(O$3,'Mapping waste'!$D$4:$M$4,0))*$D97</f>
        <v>0</v>
      </c>
      <c r="P97" s="32">
        <f>INDEX('Mapping waste'!$D$5:$M$352,MATCH($B97,'Mapping waste'!$B$5:$B$352,0),MATCH(P$3,'Mapping waste'!$D$4:$M$4,0))*$D97</f>
        <v>0</v>
      </c>
      <c r="Q97" s="32">
        <f>INDEX('Mapping waste'!$D$5:$M$352,MATCH($B97,'Mapping waste'!$B$5:$B$352,0),MATCH(Q$3,'Mapping waste'!$D$4:$M$4,0))*$D97</f>
        <v>0</v>
      </c>
    </row>
    <row r="98" spans="1:17" x14ac:dyDescent="0.45">
      <c r="A98" s="10" t="s">
        <v>70</v>
      </c>
      <c r="B98" s="10" t="s">
        <v>71</v>
      </c>
      <c r="C98" s="10" t="s">
        <v>24</v>
      </c>
      <c r="D98" s="32">
        <f>INDEX('ONS data MYE 5'!$G$6:$G$445, MATCH($B98,'ONS data MYE 5'!$B$6:$B$445,0))</f>
        <v>268270</v>
      </c>
      <c r="E98" s="32">
        <f>INDEX('ONS data MYE 5'!$H$6:$H$445, MATCH($B98,'ONS data MYE 5'!$B$6:$B$445,0))</f>
        <v>4792</v>
      </c>
      <c r="F98" s="32">
        <f t="shared" si="2"/>
        <v>8.4747031397952846</v>
      </c>
      <c r="G98" s="32">
        <f t="shared" si="3"/>
        <v>71.820593307656054</v>
      </c>
      <c r="H98" s="32">
        <f>INDEX('Mapping waste'!$D$5:$M$352,MATCH($B98,'Mapping waste'!$B$5:$B$352,0),MATCH(H$3,'Mapping waste'!$D$4:$M$4,0))*$D98</f>
        <v>0</v>
      </c>
      <c r="I98" s="32">
        <f>INDEX('Mapping waste'!$D$5:$M$352,MATCH($B98,'Mapping waste'!$B$5:$B$352,0),MATCH(I$3,'Mapping waste'!$D$4:$M$4,0))*$D98</f>
        <v>0</v>
      </c>
      <c r="J98" s="32">
        <f>INDEX('Mapping waste'!$D$5:$M$352,MATCH($B98,'Mapping waste'!$B$5:$B$352,0),MATCH(J$3,'Mapping waste'!$D$4:$M$4,0))*$D98</f>
        <v>0</v>
      </c>
      <c r="K98" s="32">
        <f>INDEX('Mapping waste'!$D$5:$M$352,MATCH($B98,'Mapping waste'!$B$5:$B$352,0),MATCH(K$3,'Mapping waste'!$D$4:$M$4,0))*$D98</f>
        <v>0</v>
      </c>
      <c r="L98" s="32">
        <f>INDEX('Mapping waste'!$D$5:$M$352,MATCH($B98,'Mapping waste'!$B$5:$B$352,0),MATCH(L$3,'Mapping waste'!$D$4:$M$4,0))*$D98</f>
        <v>0</v>
      </c>
      <c r="M98" s="32">
        <f>INDEX('Mapping waste'!$D$5:$M$352,MATCH($B98,'Mapping waste'!$B$5:$B$352,0),MATCH(M$3,'Mapping waste'!$D$4:$M$4,0))*$D98</f>
        <v>0</v>
      </c>
      <c r="N98" s="32">
        <f>INDEX('Mapping waste'!$D$5:$M$352,MATCH($B98,'Mapping waste'!$B$5:$B$352,0),MATCH(N$3,'Mapping waste'!$D$4:$M$4,0))*$D98</f>
        <v>268270</v>
      </c>
      <c r="O98" s="32">
        <f>INDEX('Mapping waste'!$D$5:$M$352,MATCH($B98,'Mapping waste'!$B$5:$B$352,0),MATCH(O$3,'Mapping waste'!$D$4:$M$4,0))*$D98</f>
        <v>0</v>
      </c>
      <c r="P98" s="32">
        <f>INDEX('Mapping waste'!$D$5:$M$352,MATCH($B98,'Mapping waste'!$B$5:$B$352,0),MATCH(P$3,'Mapping waste'!$D$4:$M$4,0))*$D98</f>
        <v>0</v>
      </c>
      <c r="Q98" s="32">
        <f>INDEX('Mapping waste'!$D$5:$M$352,MATCH($B98,'Mapping waste'!$B$5:$B$352,0),MATCH(Q$3,'Mapping waste'!$D$4:$M$4,0))*$D98</f>
        <v>0</v>
      </c>
    </row>
    <row r="99" spans="1:17" x14ac:dyDescent="0.45">
      <c r="A99" s="10" t="s">
        <v>220</v>
      </c>
      <c r="B99" s="10" t="s">
        <v>221</v>
      </c>
      <c r="C99" s="10" t="s">
        <v>24</v>
      </c>
      <c r="D99" s="32">
        <f>INDEX('ONS data MYE 5'!$G$6:$G$445, MATCH($B99,'ONS data MYE 5'!$B$6:$B$445,0))</f>
        <v>253371</v>
      </c>
      <c r="E99" s="32">
        <f>INDEX('ONS data MYE 5'!$H$6:$H$445, MATCH($B99,'ONS data MYE 5'!$B$6:$B$445,0))</f>
        <v>2255</v>
      </c>
      <c r="F99" s="32">
        <f t="shared" si="2"/>
        <v>7.7209052519367791</v>
      </c>
      <c r="G99" s="32">
        <f t="shared" si="3"/>
        <v>59.612377909384939</v>
      </c>
      <c r="H99" s="32">
        <f>INDEX('Mapping waste'!$D$5:$M$352,MATCH($B99,'Mapping waste'!$B$5:$B$352,0),MATCH(H$3,'Mapping waste'!$D$4:$M$4,0))*$D99</f>
        <v>15202.26</v>
      </c>
      <c r="I99" s="32">
        <f>INDEX('Mapping waste'!$D$5:$M$352,MATCH($B99,'Mapping waste'!$B$5:$B$352,0),MATCH(I$3,'Mapping waste'!$D$4:$M$4,0))*$D99</f>
        <v>0</v>
      </c>
      <c r="J99" s="32">
        <f>INDEX('Mapping waste'!$D$5:$M$352,MATCH($B99,'Mapping waste'!$B$5:$B$352,0),MATCH(J$3,'Mapping waste'!$D$4:$M$4,0))*$D99</f>
        <v>0</v>
      </c>
      <c r="K99" s="32">
        <f>INDEX('Mapping waste'!$D$5:$M$352,MATCH($B99,'Mapping waste'!$B$5:$B$352,0),MATCH(K$3,'Mapping waste'!$D$4:$M$4,0))*$D99</f>
        <v>0</v>
      </c>
      <c r="L99" s="32">
        <f>INDEX('Mapping waste'!$D$5:$M$352,MATCH($B99,'Mapping waste'!$B$5:$B$352,0),MATCH(L$3,'Mapping waste'!$D$4:$M$4,0))*$D99</f>
        <v>0</v>
      </c>
      <c r="M99" s="32">
        <f>INDEX('Mapping waste'!$D$5:$M$352,MATCH($B99,'Mapping waste'!$B$5:$B$352,0),MATCH(M$3,'Mapping waste'!$D$4:$M$4,0))*$D99</f>
        <v>0</v>
      </c>
      <c r="N99" s="32">
        <f>INDEX('Mapping waste'!$D$5:$M$352,MATCH($B99,'Mapping waste'!$B$5:$B$352,0),MATCH(N$3,'Mapping waste'!$D$4:$M$4,0))*$D99</f>
        <v>238168.74</v>
      </c>
      <c r="O99" s="32">
        <f>INDEX('Mapping waste'!$D$5:$M$352,MATCH($B99,'Mapping waste'!$B$5:$B$352,0),MATCH(O$3,'Mapping waste'!$D$4:$M$4,0))*$D99</f>
        <v>0</v>
      </c>
      <c r="P99" s="32">
        <f>INDEX('Mapping waste'!$D$5:$M$352,MATCH($B99,'Mapping waste'!$B$5:$B$352,0),MATCH(P$3,'Mapping waste'!$D$4:$M$4,0))*$D99</f>
        <v>0</v>
      </c>
      <c r="Q99" s="32">
        <f>INDEX('Mapping waste'!$D$5:$M$352,MATCH($B99,'Mapping waste'!$B$5:$B$352,0),MATCH(Q$3,'Mapping waste'!$D$4:$M$4,0))*$D99</f>
        <v>0</v>
      </c>
    </row>
    <row r="100" spans="1:17" x14ac:dyDescent="0.45">
      <c r="A100" s="10" t="s">
        <v>435</v>
      </c>
      <c r="B100" s="10" t="s">
        <v>436</v>
      </c>
      <c r="C100" s="10" t="s">
        <v>24</v>
      </c>
      <c r="D100" s="32">
        <f>INDEX('ONS data MYE 5'!$G$6:$G$445, MATCH($B100,'ONS data MYE 5'!$B$6:$B$445,0))</f>
        <v>201945</v>
      </c>
      <c r="E100" s="32">
        <f>INDEX('ONS data MYE 5'!$H$6:$H$445, MATCH($B100,'ONS data MYE 5'!$B$6:$B$445,0))</f>
        <v>4606</v>
      </c>
      <c r="F100" s="32">
        <f t="shared" si="2"/>
        <v>8.4351150803806298</v>
      </c>
      <c r="G100" s="32">
        <f t="shared" si="3"/>
        <v>71.151166419264726</v>
      </c>
      <c r="H100" s="32">
        <f>INDEX('Mapping waste'!$D$5:$M$352,MATCH($B100,'Mapping waste'!$B$5:$B$352,0),MATCH(H$3,'Mapping waste'!$D$4:$M$4,0))*$D100</f>
        <v>0</v>
      </c>
      <c r="I100" s="32">
        <f>INDEX('Mapping waste'!$D$5:$M$352,MATCH($B100,'Mapping waste'!$B$5:$B$352,0),MATCH(I$3,'Mapping waste'!$D$4:$M$4,0))*$D100</f>
        <v>0</v>
      </c>
      <c r="J100" s="32">
        <f>INDEX('Mapping waste'!$D$5:$M$352,MATCH($B100,'Mapping waste'!$B$5:$B$352,0),MATCH(J$3,'Mapping waste'!$D$4:$M$4,0))*$D100</f>
        <v>0</v>
      </c>
      <c r="K100" s="32">
        <f>INDEX('Mapping waste'!$D$5:$M$352,MATCH($B100,'Mapping waste'!$B$5:$B$352,0),MATCH(K$3,'Mapping waste'!$D$4:$M$4,0))*$D100</f>
        <v>0</v>
      </c>
      <c r="L100" s="32">
        <f>INDEX('Mapping waste'!$D$5:$M$352,MATCH($B100,'Mapping waste'!$B$5:$B$352,0),MATCH(L$3,'Mapping waste'!$D$4:$M$4,0))*$D100</f>
        <v>0</v>
      </c>
      <c r="M100" s="32">
        <f>INDEX('Mapping waste'!$D$5:$M$352,MATCH($B100,'Mapping waste'!$B$5:$B$352,0),MATCH(M$3,'Mapping waste'!$D$4:$M$4,0))*$D100</f>
        <v>0</v>
      </c>
      <c r="N100" s="32">
        <f>INDEX('Mapping waste'!$D$5:$M$352,MATCH($B100,'Mapping waste'!$B$5:$B$352,0),MATCH(N$3,'Mapping waste'!$D$4:$M$4,0))*$D100</f>
        <v>201945</v>
      </c>
      <c r="O100" s="32">
        <f>INDEX('Mapping waste'!$D$5:$M$352,MATCH($B100,'Mapping waste'!$B$5:$B$352,0),MATCH(O$3,'Mapping waste'!$D$4:$M$4,0))*$D100</f>
        <v>0</v>
      </c>
      <c r="P100" s="32">
        <f>INDEX('Mapping waste'!$D$5:$M$352,MATCH($B100,'Mapping waste'!$B$5:$B$352,0),MATCH(P$3,'Mapping waste'!$D$4:$M$4,0))*$D100</f>
        <v>0</v>
      </c>
      <c r="Q100" s="32">
        <f>INDEX('Mapping waste'!$D$5:$M$352,MATCH($B100,'Mapping waste'!$B$5:$B$352,0),MATCH(Q$3,'Mapping waste'!$D$4:$M$4,0))*$D100</f>
        <v>0</v>
      </c>
    </row>
    <row r="101" spans="1:17" x14ac:dyDescent="0.45">
      <c r="A101" s="10" t="s">
        <v>481</v>
      </c>
      <c r="B101" s="10" t="s">
        <v>482</v>
      </c>
      <c r="C101" s="10" t="s">
        <v>24</v>
      </c>
      <c r="D101" s="32">
        <f>INDEX('ONS data MYE 5'!$G$6:$G$445, MATCH($B101,'ONS data MYE 5'!$B$6:$B$445,0))</f>
        <v>208182</v>
      </c>
      <c r="E101" s="32">
        <f>INDEX('ONS data MYE 5'!$H$6:$H$445, MATCH($B101,'ONS data MYE 5'!$B$6:$B$445,0))</f>
        <v>5766</v>
      </c>
      <c r="F101" s="32">
        <f t="shared" si="2"/>
        <v>8.6597338781983471</v>
      </c>
      <c r="G101" s="32">
        <f t="shared" si="3"/>
        <v>74.990990841216188</v>
      </c>
      <c r="H101" s="32">
        <f>INDEX('Mapping waste'!$D$5:$M$352,MATCH($B101,'Mapping waste'!$B$5:$B$352,0),MATCH(H$3,'Mapping waste'!$D$4:$M$4,0))*$D101</f>
        <v>0</v>
      </c>
      <c r="I101" s="32">
        <f>INDEX('Mapping waste'!$D$5:$M$352,MATCH($B101,'Mapping waste'!$B$5:$B$352,0),MATCH(I$3,'Mapping waste'!$D$4:$M$4,0))*$D101</f>
        <v>0</v>
      </c>
      <c r="J101" s="32">
        <f>INDEX('Mapping waste'!$D$5:$M$352,MATCH($B101,'Mapping waste'!$B$5:$B$352,0),MATCH(J$3,'Mapping waste'!$D$4:$M$4,0))*$D101</f>
        <v>0</v>
      </c>
      <c r="K101" s="32">
        <f>INDEX('Mapping waste'!$D$5:$M$352,MATCH($B101,'Mapping waste'!$B$5:$B$352,0),MATCH(K$3,'Mapping waste'!$D$4:$M$4,0))*$D101</f>
        <v>0</v>
      </c>
      <c r="L101" s="32">
        <f>INDEX('Mapping waste'!$D$5:$M$352,MATCH($B101,'Mapping waste'!$B$5:$B$352,0),MATCH(L$3,'Mapping waste'!$D$4:$M$4,0))*$D101</f>
        <v>0</v>
      </c>
      <c r="M101" s="32">
        <f>INDEX('Mapping waste'!$D$5:$M$352,MATCH($B101,'Mapping waste'!$B$5:$B$352,0),MATCH(M$3,'Mapping waste'!$D$4:$M$4,0))*$D101</f>
        <v>0</v>
      </c>
      <c r="N101" s="32">
        <f>INDEX('Mapping waste'!$D$5:$M$352,MATCH($B101,'Mapping waste'!$B$5:$B$352,0),MATCH(N$3,'Mapping waste'!$D$4:$M$4,0))*$D101</f>
        <v>208182</v>
      </c>
      <c r="O101" s="32">
        <f>INDEX('Mapping waste'!$D$5:$M$352,MATCH($B101,'Mapping waste'!$B$5:$B$352,0),MATCH(O$3,'Mapping waste'!$D$4:$M$4,0))*$D101</f>
        <v>0</v>
      </c>
      <c r="P101" s="32">
        <f>INDEX('Mapping waste'!$D$5:$M$352,MATCH($B101,'Mapping waste'!$B$5:$B$352,0),MATCH(P$3,'Mapping waste'!$D$4:$M$4,0))*$D101</f>
        <v>0</v>
      </c>
      <c r="Q101" s="32">
        <f>INDEX('Mapping waste'!$D$5:$M$352,MATCH($B101,'Mapping waste'!$B$5:$B$352,0),MATCH(Q$3,'Mapping waste'!$D$4:$M$4,0))*$D101</f>
        <v>0</v>
      </c>
    </row>
    <row r="102" spans="1:17" x14ac:dyDescent="0.45">
      <c r="A102" s="10" t="s">
        <v>483</v>
      </c>
      <c r="B102" s="10" t="s">
        <v>484</v>
      </c>
      <c r="C102" s="10" t="s">
        <v>24</v>
      </c>
      <c r="D102" s="32">
        <f>INDEX('ONS data MYE 5'!$G$6:$G$445, MATCH($B102,'ONS data MYE 5'!$B$6:$B$445,0))</f>
        <v>245095</v>
      </c>
      <c r="E102" s="32">
        <f>INDEX('ONS data MYE 5'!$H$6:$H$445, MATCH($B102,'ONS data MYE 5'!$B$6:$B$445,0))</f>
        <v>4046</v>
      </c>
      <c r="F102" s="32">
        <f t="shared" si="2"/>
        <v>8.3054840177276912</v>
      </c>
      <c r="G102" s="32">
        <f t="shared" si="3"/>
        <v>68.981064768730107</v>
      </c>
      <c r="H102" s="32">
        <f>INDEX('Mapping waste'!$D$5:$M$352,MATCH($B102,'Mapping waste'!$B$5:$B$352,0),MATCH(H$3,'Mapping waste'!$D$4:$M$4,0))*$D102</f>
        <v>0</v>
      </c>
      <c r="I102" s="32">
        <f>INDEX('Mapping waste'!$D$5:$M$352,MATCH($B102,'Mapping waste'!$B$5:$B$352,0),MATCH(I$3,'Mapping waste'!$D$4:$M$4,0))*$D102</f>
        <v>0</v>
      </c>
      <c r="J102" s="32">
        <f>INDEX('Mapping waste'!$D$5:$M$352,MATCH($B102,'Mapping waste'!$B$5:$B$352,0),MATCH(J$3,'Mapping waste'!$D$4:$M$4,0))*$D102</f>
        <v>0</v>
      </c>
      <c r="K102" s="32">
        <f>INDEX('Mapping waste'!$D$5:$M$352,MATCH($B102,'Mapping waste'!$B$5:$B$352,0),MATCH(K$3,'Mapping waste'!$D$4:$M$4,0))*$D102</f>
        <v>0</v>
      </c>
      <c r="L102" s="32">
        <f>INDEX('Mapping waste'!$D$5:$M$352,MATCH($B102,'Mapping waste'!$B$5:$B$352,0),MATCH(L$3,'Mapping waste'!$D$4:$M$4,0))*$D102</f>
        <v>0</v>
      </c>
      <c r="M102" s="32">
        <f>INDEX('Mapping waste'!$D$5:$M$352,MATCH($B102,'Mapping waste'!$B$5:$B$352,0),MATCH(M$3,'Mapping waste'!$D$4:$M$4,0))*$D102</f>
        <v>0</v>
      </c>
      <c r="N102" s="32">
        <f>INDEX('Mapping waste'!$D$5:$M$352,MATCH($B102,'Mapping waste'!$B$5:$B$352,0),MATCH(N$3,'Mapping waste'!$D$4:$M$4,0))*$D102</f>
        <v>245095</v>
      </c>
      <c r="O102" s="32">
        <f>INDEX('Mapping waste'!$D$5:$M$352,MATCH($B102,'Mapping waste'!$B$5:$B$352,0),MATCH(O$3,'Mapping waste'!$D$4:$M$4,0))*$D102</f>
        <v>0</v>
      </c>
      <c r="P102" s="32">
        <f>INDEX('Mapping waste'!$D$5:$M$352,MATCH($B102,'Mapping waste'!$B$5:$B$352,0),MATCH(P$3,'Mapping waste'!$D$4:$M$4,0))*$D102</f>
        <v>0</v>
      </c>
      <c r="Q102" s="32">
        <f>INDEX('Mapping waste'!$D$5:$M$352,MATCH($B102,'Mapping waste'!$B$5:$B$352,0),MATCH(Q$3,'Mapping waste'!$D$4:$M$4,0))*$D102</f>
        <v>0</v>
      </c>
    </row>
    <row r="103" spans="1:17" x14ac:dyDescent="0.45">
      <c r="A103" s="10" t="s">
        <v>485</v>
      </c>
      <c r="B103" s="10" t="s">
        <v>486</v>
      </c>
      <c r="C103" s="10" t="s">
        <v>24</v>
      </c>
      <c r="D103" s="32">
        <f>INDEX('ONS data MYE 5'!$G$6:$G$445, MATCH($B103,'ONS data MYE 5'!$B$6:$B$445,0))</f>
        <v>327580</v>
      </c>
      <c r="E103" s="32">
        <f>INDEX('ONS data MYE 5'!$H$6:$H$445, MATCH($B103,'ONS data MYE 5'!$B$6:$B$445,0))</f>
        <v>2182</v>
      </c>
      <c r="F103" s="32">
        <f t="shared" si="2"/>
        <v>7.687997166393016</v>
      </c>
      <c r="G103" s="32">
        <f t="shared" si="3"/>
        <v>59.105300430467047</v>
      </c>
      <c r="H103" s="32">
        <f>INDEX('Mapping waste'!$D$5:$M$352,MATCH($B103,'Mapping waste'!$B$5:$B$352,0),MATCH(H$3,'Mapping waste'!$D$4:$M$4,0))*$D103</f>
        <v>0</v>
      </c>
      <c r="I103" s="32">
        <f>INDEX('Mapping waste'!$D$5:$M$352,MATCH($B103,'Mapping waste'!$B$5:$B$352,0),MATCH(I$3,'Mapping waste'!$D$4:$M$4,0))*$D103</f>
        <v>0</v>
      </c>
      <c r="J103" s="32">
        <f>INDEX('Mapping waste'!$D$5:$M$352,MATCH($B103,'Mapping waste'!$B$5:$B$352,0),MATCH(J$3,'Mapping waste'!$D$4:$M$4,0))*$D103</f>
        <v>0</v>
      </c>
      <c r="K103" s="32">
        <f>INDEX('Mapping waste'!$D$5:$M$352,MATCH($B103,'Mapping waste'!$B$5:$B$352,0),MATCH(K$3,'Mapping waste'!$D$4:$M$4,0))*$D103</f>
        <v>0</v>
      </c>
      <c r="L103" s="32">
        <f>INDEX('Mapping waste'!$D$5:$M$352,MATCH($B103,'Mapping waste'!$B$5:$B$352,0),MATCH(L$3,'Mapping waste'!$D$4:$M$4,0))*$D103</f>
        <v>0</v>
      </c>
      <c r="M103" s="32">
        <f>INDEX('Mapping waste'!$D$5:$M$352,MATCH($B103,'Mapping waste'!$B$5:$B$352,0),MATCH(M$3,'Mapping waste'!$D$4:$M$4,0))*$D103</f>
        <v>0</v>
      </c>
      <c r="N103" s="32">
        <f>INDEX('Mapping waste'!$D$5:$M$352,MATCH($B103,'Mapping waste'!$B$5:$B$352,0),MATCH(N$3,'Mapping waste'!$D$4:$M$4,0))*$D103</f>
        <v>327580</v>
      </c>
      <c r="O103" s="32">
        <f>INDEX('Mapping waste'!$D$5:$M$352,MATCH($B103,'Mapping waste'!$B$5:$B$352,0),MATCH(O$3,'Mapping waste'!$D$4:$M$4,0))*$D103</f>
        <v>0</v>
      </c>
      <c r="P103" s="32">
        <f>INDEX('Mapping waste'!$D$5:$M$352,MATCH($B103,'Mapping waste'!$B$5:$B$352,0),MATCH(P$3,'Mapping waste'!$D$4:$M$4,0))*$D103</f>
        <v>0</v>
      </c>
      <c r="Q103" s="32">
        <f>INDEX('Mapping waste'!$D$5:$M$352,MATCH($B103,'Mapping waste'!$B$5:$B$352,0),MATCH(Q$3,'Mapping waste'!$D$4:$M$4,0))*$D103</f>
        <v>0</v>
      </c>
    </row>
    <row r="104" spans="1:17" x14ac:dyDescent="0.45">
      <c r="A104" s="10" t="s">
        <v>487</v>
      </c>
      <c r="B104" s="10" t="s">
        <v>488</v>
      </c>
      <c r="C104" s="10" t="s">
        <v>24</v>
      </c>
      <c r="D104" s="32">
        <f>INDEX('ONS data MYE 5'!$G$6:$G$445, MATCH($B104,'ONS data MYE 5'!$B$6:$B$445,0))</f>
        <v>249162</v>
      </c>
      <c r="E104" s="32">
        <f>INDEX('ONS data MYE 5'!$H$6:$H$445, MATCH($B104,'ONS data MYE 5'!$B$6:$B$445,0))</f>
        <v>11435</v>
      </c>
      <c r="F104" s="32">
        <f t="shared" si="2"/>
        <v>9.3444341064568821</v>
      </c>
      <c r="G104" s="32">
        <f t="shared" si="3"/>
        <v>87.318448769914625</v>
      </c>
      <c r="H104" s="32">
        <f>INDEX('Mapping waste'!$D$5:$M$352,MATCH($B104,'Mapping waste'!$B$5:$B$352,0),MATCH(H$3,'Mapping waste'!$D$4:$M$4,0))*$D104</f>
        <v>0</v>
      </c>
      <c r="I104" s="32">
        <f>INDEX('Mapping waste'!$D$5:$M$352,MATCH($B104,'Mapping waste'!$B$5:$B$352,0),MATCH(I$3,'Mapping waste'!$D$4:$M$4,0))*$D104</f>
        <v>0</v>
      </c>
      <c r="J104" s="32">
        <f>INDEX('Mapping waste'!$D$5:$M$352,MATCH($B104,'Mapping waste'!$B$5:$B$352,0),MATCH(J$3,'Mapping waste'!$D$4:$M$4,0))*$D104</f>
        <v>0</v>
      </c>
      <c r="K104" s="32">
        <f>INDEX('Mapping waste'!$D$5:$M$352,MATCH($B104,'Mapping waste'!$B$5:$B$352,0),MATCH(K$3,'Mapping waste'!$D$4:$M$4,0))*$D104</f>
        <v>0</v>
      </c>
      <c r="L104" s="32">
        <f>INDEX('Mapping waste'!$D$5:$M$352,MATCH($B104,'Mapping waste'!$B$5:$B$352,0),MATCH(L$3,'Mapping waste'!$D$4:$M$4,0))*$D104</f>
        <v>0</v>
      </c>
      <c r="M104" s="32">
        <f>INDEX('Mapping waste'!$D$5:$M$352,MATCH($B104,'Mapping waste'!$B$5:$B$352,0),MATCH(M$3,'Mapping waste'!$D$4:$M$4,0))*$D104</f>
        <v>0</v>
      </c>
      <c r="N104" s="32">
        <f>INDEX('Mapping waste'!$D$5:$M$352,MATCH($B104,'Mapping waste'!$B$5:$B$352,0),MATCH(N$3,'Mapping waste'!$D$4:$M$4,0))*$D104</f>
        <v>249162</v>
      </c>
      <c r="O104" s="32">
        <f>INDEX('Mapping waste'!$D$5:$M$352,MATCH($B104,'Mapping waste'!$B$5:$B$352,0),MATCH(O$3,'Mapping waste'!$D$4:$M$4,0))*$D104</f>
        <v>0</v>
      </c>
      <c r="P104" s="32">
        <f>INDEX('Mapping waste'!$D$5:$M$352,MATCH($B104,'Mapping waste'!$B$5:$B$352,0),MATCH(P$3,'Mapping waste'!$D$4:$M$4,0))*$D104</f>
        <v>0</v>
      </c>
      <c r="Q104" s="32">
        <f>INDEX('Mapping waste'!$D$5:$M$352,MATCH($B104,'Mapping waste'!$B$5:$B$352,0),MATCH(Q$3,'Mapping waste'!$D$4:$M$4,0))*$D104</f>
        <v>0</v>
      </c>
    </row>
    <row r="105" spans="1:17" x14ac:dyDescent="0.45">
      <c r="A105" s="10" t="s">
        <v>489</v>
      </c>
      <c r="B105" s="10" t="s">
        <v>490</v>
      </c>
      <c r="C105" s="10" t="s">
        <v>24</v>
      </c>
      <c r="D105" s="32">
        <f>INDEX('ONS data MYE 5'!$G$6:$G$445, MATCH($B105,'ONS data MYE 5'!$B$6:$B$445,0))</f>
        <v>383301</v>
      </c>
      <c r="E105" s="32">
        <f>INDEX('ONS data MYE 5'!$H$6:$H$445, MATCH($B105,'ONS data MYE 5'!$B$6:$B$445,0))</f>
        <v>4431</v>
      </c>
      <c r="F105" s="32">
        <f t="shared" si="2"/>
        <v>8.3963805711994901</v>
      </c>
      <c r="G105" s="32">
        <f t="shared" si="3"/>
        <v>70.49920669641628</v>
      </c>
      <c r="H105" s="32">
        <f>INDEX('Mapping waste'!$D$5:$M$352,MATCH($B105,'Mapping waste'!$B$5:$B$352,0),MATCH(H$3,'Mapping waste'!$D$4:$M$4,0))*$D105</f>
        <v>0</v>
      </c>
      <c r="I105" s="32">
        <f>INDEX('Mapping waste'!$D$5:$M$352,MATCH($B105,'Mapping waste'!$B$5:$B$352,0),MATCH(I$3,'Mapping waste'!$D$4:$M$4,0))*$D105</f>
        <v>0</v>
      </c>
      <c r="J105" s="32">
        <f>INDEX('Mapping waste'!$D$5:$M$352,MATCH($B105,'Mapping waste'!$B$5:$B$352,0),MATCH(J$3,'Mapping waste'!$D$4:$M$4,0))*$D105</f>
        <v>0</v>
      </c>
      <c r="K105" s="32">
        <f>INDEX('Mapping waste'!$D$5:$M$352,MATCH($B105,'Mapping waste'!$B$5:$B$352,0),MATCH(K$3,'Mapping waste'!$D$4:$M$4,0))*$D105</f>
        <v>0</v>
      </c>
      <c r="L105" s="32">
        <f>INDEX('Mapping waste'!$D$5:$M$352,MATCH($B105,'Mapping waste'!$B$5:$B$352,0),MATCH(L$3,'Mapping waste'!$D$4:$M$4,0))*$D105</f>
        <v>0</v>
      </c>
      <c r="M105" s="32">
        <f>INDEX('Mapping waste'!$D$5:$M$352,MATCH($B105,'Mapping waste'!$B$5:$B$352,0),MATCH(M$3,'Mapping waste'!$D$4:$M$4,0))*$D105</f>
        <v>0</v>
      </c>
      <c r="N105" s="32">
        <f>INDEX('Mapping waste'!$D$5:$M$352,MATCH($B105,'Mapping waste'!$B$5:$B$352,0),MATCH(N$3,'Mapping waste'!$D$4:$M$4,0))*$D105</f>
        <v>383301</v>
      </c>
      <c r="O105" s="32">
        <f>INDEX('Mapping waste'!$D$5:$M$352,MATCH($B105,'Mapping waste'!$B$5:$B$352,0),MATCH(O$3,'Mapping waste'!$D$4:$M$4,0))*$D105</f>
        <v>0</v>
      </c>
      <c r="P105" s="32">
        <f>INDEX('Mapping waste'!$D$5:$M$352,MATCH($B105,'Mapping waste'!$B$5:$B$352,0),MATCH(P$3,'Mapping waste'!$D$4:$M$4,0))*$D105</f>
        <v>0</v>
      </c>
      <c r="Q105" s="32">
        <f>INDEX('Mapping waste'!$D$5:$M$352,MATCH($B105,'Mapping waste'!$B$5:$B$352,0),MATCH(Q$3,'Mapping waste'!$D$4:$M$4,0))*$D105</f>
        <v>0</v>
      </c>
    </row>
    <row r="106" spans="1:17" x14ac:dyDescent="0.45">
      <c r="A106" s="10" t="s">
        <v>491</v>
      </c>
      <c r="B106" s="10" t="s">
        <v>492</v>
      </c>
      <c r="C106" s="10" t="s">
        <v>24</v>
      </c>
      <c r="D106" s="32">
        <f>INDEX('ONS data MYE 5'!$G$6:$G$445, MATCH($B106,'ONS data MYE 5'!$B$6:$B$445,0))</f>
        <v>332127</v>
      </c>
      <c r="E106" s="32">
        <f>INDEX('ONS data MYE 5'!$H$6:$H$445, MATCH($B106,'ONS data MYE 5'!$B$6:$B$445,0))</f>
        <v>4109</v>
      </c>
      <c r="F106" s="32">
        <f t="shared" si="2"/>
        <v>8.3209349688834102</v>
      </c>
      <c r="G106" s="32">
        <f t="shared" si="3"/>
        <v>69.23795875638676</v>
      </c>
      <c r="H106" s="32">
        <f>INDEX('Mapping waste'!$D$5:$M$352,MATCH($B106,'Mapping waste'!$B$5:$B$352,0),MATCH(H$3,'Mapping waste'!$D$4:$M$4,0))*$D106</f>
        <v>0</v>
      </c>
      <c r="I106" s="32">
        <f>INDEX('Mapping waste'!$D$5:$M$352,MATCH($B106,'Mapping waste'!$B$5:$B$352,0),MATCH(I$3,'Mapping waste'!$D$4:$M$4,0))*$D106</f>
        <v>0</v>
      </c>
      <c r="J106" s="32">
        <f>INDEX('Mapping waste'!$D$5:$M$352,MATCH($B106,'Mapping waste'!$B$5:$B$352,0),MATCH(J$3,'Mapping waste'!$D$4:$M$4,0))*$D106</f>
        <v>0</v>
      </c>
      <c r="K106" s="32">
        <f>INDEX('Mapping waste'!$D$5:$M$352,MATCH($B106,'Mapping waste'!$B$5:$B$352,0),MATCH(K$3,'Mapping waste'!$D$4:$M$4,0))*$D106</f>
        <v>0</v>
      </c>
      <c r="L106" s="32">
        <f>INDEX('Mapping waste'!$D$5:$M$352,MATCH($B106,'Mapping waste'!$B$5:$B$352,0),MATCH(L$3,'Mapping waste'!$D$4:$M$4,0))*$D106</f>
        <v>0</v>
      </c>
      <c r="M106" s="32">
        <f>INDEX('Mapping waste'!$D$5:$M$352,MATCH($B106,'Mapping waste'!$B$5:$B$352,0),MATCH(M$3,'Mapping waste'!$D$4:$M$4,0))*$D106</f>
        <v>0</v>
      </c>
      <c r="N106" s="32">
        <f>INDEX('Mapping waste'!$D$5:$M$352,MATCH($B106,'Mapping waste'!$B$5:$B$352,0),MATCH(N$3,'Mapping waste'!$D$4:$M$4,0))*$D106</f>
        <v>332127</v>
      </c>
      <c r="O106" s="32">
        <f>INDEX('Mapping waste'!$D$5:$M$352,MATCH($B106,'Mapping waste'!$B$5:$B$352,0),MATCH(O$3,'Mapping waste'!$D$4:$M$4,0))*$D106</f>
        <v>0</v>
      </c>
      <c r="P106" s="32">
        <f>INDEX('Mapping waste'!$D$5:$M$352,MATCH($B106,'Mapping waste'!$B$5:$B$352,0),MATCH(P$3,'Mapping waste'!$D$4:$M$4,0))*$D106</f>
        <v>0</v>
      </c>
      <c r="Q106" s="32">
        <f>INDEX('Mapping waste'!$D$5:$M$352,MATCH($B106,'Mapping waste'!$B$5:$B$352,0),MATCH(Q$3,'Mapping waste'!$D$4:$M$4,0))*$D106</f>
        <v>0</v>
      </c>
    </row>
    <row r="107" spans="1:17" x14ac:dyDescent="0.45">
      <c r="A107" s="10" t="s">
        <v>493</v>
      </c>
      <c r="B107" s="10" t="s">
        <v>494</v>
      </c>
      <c r="C107" s="10" t="s">
        <v>24</v>
      </c>
      <c r="D107" s="32">
        <f>INDEX('ONS data MYE 5'!$G$6:$G$445, MATCH($B107,'ONS data MYE 5'!$B$6:$B$445,0))</f>
        <v>279139</v>
      </c>
      <c r="E107" s="32">
        <f>INDEX('ONS data MYE 5'!$H$6:$H$445, MATCH($B107,'ONS data MYE 5'!$B$6:$B$445,0))</f>
        <v>5897</v>
      </c>
      <c r="F107" s="32">
        <f t="shared" si="2"/>
        <v>8.6821990260005037</v>
      </c>
      <c r="G107" s="32">
        <f t="shared" si="3"/>
        <v>75.380579927084099</v>
      </c>
      <c r="H107" s="32">
        <f>INDEX('Mapping waste'!$D$5:$M$352,MATCH($B107,'Mapping waste'!$B$5:$B$352,0),MATCH(H$3,'Mapping waste'!$D$4:$M$4,0))*$D107</f>
        <v>0</v>
      </c>
      <c r="I107" s="32">
        <f>INDEX('Mapping waste'!$D$5:$M$352,MATCH($B107,'Mapping waste'!$B$5:$B$352,0),MATCH(I$3,'Mapping waste'!$D$4:$M$4,0))*$D107</f>
        <v>0</v>
      </c>
      <c r="J107" s="32">
        <f>INDEX('Mapping waste'!$D$5:$M$352,MATCH($B107,'Mapping waste'!$B$5:$B$352,0),MATCH(J$3,'Mapping waste'!$D$4:$M$4,0))*$D107</f>
        <v>0</v>
      </c>
      <c r="K107" s="32">
        <f>INDEX('Mapping waste'!$D$5:$M$352,MATCH($B107,'Mapping waste'!$B$5:$B$352,0),MATCH(K$3,'Mapping waste'!$D$4:$M$4,0))*$D107</f>
        <v>0</v>
      </c>
      <c r="L107" s="32">
        <f>INDEX('Mapping waste'!$D$5:$M$352,MATCH($B107,'Mapping waste'!$B$5:$B$352,0),MATCH(L$3,'Mapping waste'!$D$4:$M$4,0))*$D107</f>
        <v>0</v>
      </c>
      <c r="M107" s="32">
        <f>INDEX('Mapping waste'!$D$5:$M$352,MATCH($B107,'Mapping waste'!$B$5:$B$352,0),MATCH(M$3,'Mapping waste'!$D$4:$M$4,0))*$D107</f>
        <v>0</v>
      </c>
      <c r="N107" s="32">
        <f>INDEX('Mapping waste'!$D$5:$M$352,MATCH($B107,'Mapping waste'!$B$5:$B$352,0),MATCH(N$3,'Mapping waste'!$D$4:$M$4,0))*$D107</f>
        <v>279139</v>
      </c>
      <c r="O107" s="32">
        <f>INDEX('Mapping waste'!$D$5:$M$352,MATCH($B107,'Mapping waste'!$B$5:$B$352,0),MATCH(O$3,'Mapping waste'!$D$4:$M$4,0))*$D107</f>
        <v>0</v>
      </c>
      <c r="P107" s="32">
        <f>INDEX('Mapping waste'!$D$5:$M$352,MATCH($B107,'Mapping waste'!$B$5:$B$352,0),MATCH(P$3,'Mapping waste'!$D$4:$M$4,0))*$D107</f>
        <v>0</v>
      </c>
      <c r="Q107" s="32">
        <f>INDEX('Mapping waste'!$D$5:$M$352,MATCH($B107,'Mapping waste'!$B$5:$B$352,0),MATCH(Q$3,'Mapping waste'!$D$4:$M$4,0))*$D107</f>
        <v>0</v>
      </c>
    </row>
    <row r="108" spans="1:17" x14ac:dyDescent="0.45">
      <c r="A108" s="10" t="s">
        <v>495</v>
      </c>
      <c r="B108" s="10" t="s">
        <v>496</v>
      </c>
      <c r="C108" s="10" t="s">
        <v>24</v>
      </c>
      <c r="D108" s="32">
        <f>INDEX('ONS data MYE 5'!$G$6:$G$445, MATCH($B108,'ONS data MYE 5'!$B$6:$B$445,0))</f>
        <v>273239</v>
      </c>
      <c r="E108" s="32">
        <f>INDEX('ONS data MYE 5'!$H$6:$H$445, MATCH($B108,'ONS data MYE 5'!$B$6:$B$445,0))</f>
        <v>14344</v>
      </c>
      <c r="F108" s="32">
        <f t="shared" si="2"/>
        <v>9.5710870152849683</v>
      </c>
      <c r="G108" s="32">
        <f t="shared" si="3"/>
        <v>91.605706654156521</v>
      </c>
      <c r="H108" s="32">
        <f>INDEX('Mapping waste'!$D$5:$M$352,MATCH($B108,'Mapping waste'!$B$5:$B$352,0),MATCH(H$3,'Mapping waste'!$D$4:$M$4,0))*$D108</f>
        <v>0</v>
      </c>
      <c r="I108" s="32">
        <f>INDEX('Mapping waste'!$D$5:$M$352,MATCH($B108,'Mapping waste'!$B$5:$B$352,0),MATCH(I$3,'Mapping waste'!$D$4:$M$4,0))*$D108</f>
        <v>0</v>
      </c>
      <c r="J108" s="32">
        <f>INDEX('Mapping waste'!$D$5:$M$352,MATCH($B108,'Mapping waste'!$B$5:$B$352,0),MATCH(J$3,'Mapping waste'!$D$4:$M$4,0))*$D108</f>
        <v>0</v>
      </c>
      <c r="K108" s="32">
        <f>INDEX('Mapping waste'!$D$5:$M$352,MATCH($B108,'Mapping waste'!$B$5:$B$352,0),MATCH(K$3,'Mapping waste'!$D$4:$M$4,0))*$D108</f>
        <v>0</v>
      </c>
      <c r="L108" s="32">
        <f>INDEX('Mapping waste'!$D$5:$M$352,MATCH($B108,'Mapping waste'!$B$5:$B$352,0),MATCH(L$3,'Mapping waste'!$D$4:$M$4,0))*$D108</f>
        <v>0</v>
      </c>
      <c r="M108" s="32">
        <f>INDEX('Mapping waste'!$D$5:$M$352,MATCH($B108,'Mapping waste'!$B$5:$B$352,0),MATCH(M$3,'Mapping waste'!$D$4:$M$4,0))*$D108</f>
        <v>0</v>
      </c>
      <c r="N108" s="32">
        <f>INDEX('Mapping waste'!$D$5:$M$352,MATCH($B108,'Mapping waste'!$B$5:$B$352,0),MATCH(N$3,'Mapping waste'!$D$4:$M$4,0))*$D108</f>
        <v>273239</v>
      </c>
      <c r="O108" s="32">
        <f>INDEX('Mapping waste'!$D$5:$M$352,MATCH($B108,'Mapping waste'!$B$5:$B$352,0),MATCH(O$3,'Mapping waste'!$D$4:$M$4,0))*$D108</f>
        <v>0</v>
      </c>
      <c r="P108" s="32">
        <f>INDEX('Mapping waste'!$D$5:$M$352,MATCH($B108,'Mapping waste'!$B$5:$B$352,0),MATCH(P$3,'Mapping waste'!$D$4:$M$4,0))*$D108</f>
        <v>0</v>
      </c>
      <c r="Q108" s="32">
        <f>INDEX('Mapping waste'!$D$5:$M$352,MATCH($B108,'Mapping waste'!$B$5:$B$352,0),MATCH(Q$3,'Mapping waste'!$D$4:$M$4,0))*$D108</f>
        <v>0</v>
      </c>
    </row>
    <row r="109" spans="1:17" x14ac:dyDescent="0.45">
      <c r="A109" s="10" t="s">
        <v>497</v>
      </c>
      <c r="B109" s="10" t="s">
        <v>498</v>
      </c>
      <c r="C109" s="10" t="s">
        <v>24</v>
      </c>
      <c r="D109" s="32">
        <f>INDEX('ONS data MYE 5'!$G$6:$G$445, MATCH($B109,'ONS data MYE 5'!$B$6:$B$445,0))</f>
        <v>181783</v>
      </c>
      <c r="E109" s="32">
        <f>INDEX('ONS data MYE 5'!$H$6:$H$445, MATCH($B109,'ONS data MYE 5'!$B$6:$B$445,0))</f>
        <v>11086</v>
      </c>
      <c r="F109" s="32">
        <f t="shared" si="2"/>
        <v>9.3134383299797499</v>
      </c>
      <c r="G109" s="32">
        <f t="shared" si="3"/>
        <v>86.740133526335995</v>
      </c>
      <c r="H109" s="32">
        <f>INDEX('Mapping waste'!$D$5:$M$352,MATCH($B109,'Mapping waste'!$B$5:$B$352,0),MATCH(H$3,'Mapping waste'!$D$4:$M$4,0))*$D109</f>
        <v>0</v>
      </c>
      <c r="I109" s="32">
        <f>INDEX('Mapping waste'!$D$5:$M$352,MATCH($B109,'Mapping waste'!$B$5:$B$352,0),MATCH(I$3,'Mapping waste'!$D$4:$M$4,0))*$D109</f>
        <v>0</v>
      </c>
      <c r="J109" s="32">
        <f>INDEX('Mapping waste'!$D$5:$M$352,MATCH($B109,'Mapping waste'!$B$5:$B$352,0),MATCH(J$3,'Mapping waste'!$D$4:$M$4,0))*$D109</f>
        <v>0</v>
      </c>
      <c r="K109" s="32">
        <f>INDEX('Mapping waste'!$D$5:$M$352,MATCH($B109,'Mapping waste'!$B$5:$B$352,0),MATCH(K$3,'Mapping waste'!$D$4:$M$4,0))*$D109</f>
        <v>0</v>
      </c>
      <c r="L109" s="32">
        <f>INDEX('Mapping waste'!$D$5:$M$352,MATCH($B109,'Mapping waste'!$B$5:$B$352,0),MATCH(L$3,'Mapping waste'!$D$4:$M$4,0))*$D109</f>
        <v>0</v>
      </c>
      <c r="M109" s="32">
        <f>INDEX('Mapping waste'!$D$5:$M$352,MATCH($B109,'Mapping waste'!$B$5:$B$352,0),MATCH(M$3,'Mapping waste'!$D$4:$M$4,0))*$D109</f>
        <v>0</v>
      </c>
      <c r="N109" s="32">
        <f>INDEX('Mapping waste'!$D$5:$M$352,MATCH($B109,'Mapping waste'!$B$5:$B$352,0),MATCH(N$3,'Mapping waste'!$D$4:$M$4,0))*$D109</f>
        <v>181783</v>
      </c>
      <c r="O109" s="32">
        <f>INDEX('Mapping waste'!$D$5:$M$352,MATCH($B109,'Mapping waste'!$B$5:$B$352,0),MATCH(O$3,'Mapping waste'!$D$4:$M$4,0))*$D109</f>
        <v>0</v>
      </c>
      <c r="P109" s="32">
        <f>INDEX('Mapping waste'!$D$5:$M$352,MATCH($B109,'Mapping waste'!$B$5:$B$352,0),MATCH(P$3,'Mapping waste'!$D$4:$M$4,0))*$D109</f>
        <v>0</v>
      </c>
      <c r="Q109" s="32">
        <f>INDEX('Mapping waste'!$D$5:$M$352,MATCH($B109,'Mapping waste'!$B$5:$B$352,0),MATCH(Q$3,'Mapping waste'!$D$4:$M$4,0))*$D109</f>
        <v>0</v>
      </c>
    </row>
    <row r="110" spans="1:17" x14ac:dyDescent="0.45">
      <c r="A110" s="10" t="s">
        <v>499</v>
      </c>
      <c r="B110" s="10" t="s">
        <v>500</v>
      </c>
      <c r="C110" s="10" t="s">
        <v>24</v>
      </c>
      <c r="D110" s="32">
        <f>INDEX('ONS data MYE 5'!$G$6:$G$445, MATCH($B110,'ONS data MYE 5'!$B$6:$B$445,0))</f>
        <v>272078</v>
      </c>
      <c r="E110" s="32">
        <f>INDEX('ONS data MYE 5'!$H$6:$H$445, MATCH($B110,'ONS data MYE 5'!$B$6:$B$445,0))</f>
        <v>9192</v>
      </c>
      <c r="F110" s="32">
        <f t="shared" si="2"/>
        <v>9.1260888195285919</v>
      </c>
      <c r="G110" s="32">
        <f t="shared" si="3"/>
        <v>83.285497141924765</v>
      </c>
      <c r="H110" s="32">
        <f>INDEX('Mapping waste'!$D$5:$M$352,MATCH($B110,'Mapping waste'!$B$5:$B$352,0),MATCH(H$3,'Mapping waste'!$D$4:$M$4,0))*$D110</f>
        <v>0</v>
      </c>
      <c r="I110" s="32">
        <f>INDEX('Mapping waste'!$D$5:$M$352,MATCH($B110,'Mapping waste'!$B$5:$B$352,0),MATCH(I$3,'Mapping waste'!$D$4:$M$4,0))*$D110</f>
        <v>0</v>
      </c>
      <c r="J110" s="32">
        <f>INDEX('Mapping waste'!$D$5:$M$352,MATCH($B110,'Mapping waste'!$B$5:$B$352,0),MATCH(J$3,'Mapping waste'!$D$4:$M$4,0))*$D110</f>
        <v>0</v>
      </c>
      <c r="K110" s="32">
        <f>INDEX('Mapping waste'!$D$5:$M$352,MATCH($B110,'Mapping waste'!$B$5:$B$352,0),MATCH(K$3,'Mapping waste'!$D$4:$M$4,0))*$D110</f>
        <v>0</v>
      </c>
      <c r="L110" s="32">
        <f>INDEX('Mapping waste'!$D$5:$M$352,MATCH($B110,'Mapping waste'!$B$5:$B$352,0),MATCH(L$3,'Mapping waste'!$D$4:$M$4,0))*$D110</f>
        <v>0</v>
      </c>
      <c r="M110" s="32">
        <f>INDEX('Mapping waste'!$D$5:$M$352,MATCH($B110,'Mapping waste'!$B$5:$B$352,0),MATCH(M$3,'Mapping waste'!$D$4:$M$4,0))*$D110</f>
        <v>0</v>
      </c>
      <c r="N110" s="32">
        <f>INDEX('Mapping waste'!$D$5:$M$352,MATCH($B110,'Mapping waste'!$B$5:$B$352,0),MATCH(N$3,'Mapping waste'!$D$4:$M$4,0))*$D110</f>
        <v>272078</v>
      </c>
      <c r="O110" s="32">
        <f>INDEX('Mapping waste'!$D$5:$M$352,MATCH($B110,'Mapping waste'!$B$5:$B$352,0),MATCH(O$3,'Mapping waste'!$D$4:$M$4,0))*$D110</f>
        <v>0</v>
      </c>
      <c r="P110" s="32">
        <f>INDEX('Mapping waste'!$D$5:$M$352,MATCH($B110,'Mapping waste'!$B$5:$B$352,0),MATCH(P$3,'Mapping waste'!$D$4:$M$4,0))*$D110</f>
        <v>0</v>
      </c>
      <c r="Q110" s="32">
        <f>INDEX('Mapping waste'!$D$5:$M$352,MATCH($B110,'Mapping waste'!$B$5:$B$352,0),MATCH(Q$3,'Mapping waste'!$D$4:$M$4,0))*$D110</f>
        <v>0</v>
      </c>
    </row>
    <row r="111" spans="1:17" x14ac:dyDescent="0.45">
      <c r="A111" s="10" t="s">
        <v>501</v>
      </c>
      <c r="B111" s="10" t="s">
        <v>502</v>
      </c>
      <c r="C111" s="10" t="s">
        <v>24</v>
      </c>
      <c r="D111" s="32">
        <f>INDEX('ONS data MYE 5'!$G$6:$G$445, MATCH($B111,'ONS data MYE 5'!$B$6:$B$445,0))</f>
        <v>232055</v>
      </c>
      <c r="E111" s="32">
        <f>INDEX('ONS data MYE 5'!$H$6:$H$445, MATCH($B111,'ONS data MYE 5'!$B$6:$B$445,0))</f>
        <v>15620</v>
      </c>
      <c r="F111" s="32">
        <f t="shared" si="2"/>
        <v>9.6563074233936774</v>
      </c>
      <c r="G111" s="32">
        <f t="shared" si="3"/>
        <v>93.244273055087845</v>
      </c>
      <c r="H111" s="32">
        <f>INDEX('Mapping waste'!$D$5:$M$352,MATCH($B111,'Mapping waste'!$B$5:$B$352,0),MATCH(H$3,'Mapping waste'!$D$4:$M$4,0))*$D111</f>
        <v>0</v>
      </c>
      <c r="I111" s="32">
        <f>INDEX('Mapping waste'!$D$5:$M$352,MATCH($B111,'Mapping waste'!$B$5:$B$352,0),MATCH(I$3,'Mapping waste'!$D$4:$M$4,0))*$D111</f>
        <v>0</v>
      </c>
      <c r="J111" s="32">
        <f>INDEX('Mapping waste'!$D$5:$M$352,MATCH($B111,'Mapping waste'!$B$5:$B$352,0),MATCH(J$3,'Mapping waste'!$D$4:$M$4,0))*$D111</f>
        <v>0</v>
      </c>
      <c r="K111" s="32">
        <f>INDEX('Mapping waste'!$D$5:$M$352,MATCH($B111,'Mapping waste'!$B$5:$B$352,0),MATCH(K$3,'Mapping waste'!$D$4:$M$4,0))*$D111</f>
        <v>0</v>
      </c>
      <c r="L111" s="32">
        <f>INDEX('Mapping waste'!$D$5:$M$352,MATCH($B111,'Mapping waste'!$B$5:$B$352,0),MATCH(L$3,'Mapping waste'!$D$4:$M$4,0))*$D111</f>
        <v>0</v>
      </c>
      <c r="M111" s="32">
        <f>INDEX('Mapping waste'!$D$5:$M$352,MATCH($B111,'Mapping waste'!$B$5:$B$352,0),MATCH(M$3,'Mapping waste'!$D$4:$M$4,0))*$D111</f>
        <v>0</v>
      </c>
      <c r="N111" s="32">
        <f>INDEX('Mapping waste'!$D$5:$M$352,MATCH($B111,'Mapping waste'!$B$5:$B$352,0),MATCH(N$3,'Mapping waste'!$D$4:$M$4,0))*$D111</f>
        <v>232055</v>
      </c>
      <c r="O111" s="32">
        <f>INDEX('Mapping waste'!$D$5:$M$352,MATCH($B111,'Mapping waste'!$B$5:$B$352,0),MATCH(O$3,'Mapping waste'!$D$4:$M$4,0))*$D111</f>
        <v>0</v>
      </c>
      <c r="P111" s="32">
        <f>INDEX('Mapping waste'!$D$5:$M$352,MATCH($B111,'Mapping waste'!$B$5:$B$352,0),MATCH(P$3,'Mapping waste'!$D$4:$M$4,0))*$D111</f>
        <v>0</v>
      </c>
      <c r="Q111" s="32">
        <f>INDEX('Mapping waste'!$D$5:$M$352,MATCH($B111,'Mapping waste'!$B$5:$B$352,0),MATCH(Q$3,'Mapping waste'!$D$4:$M$4,0))*$D111</f>
        <v>0</v>
      </c>
    </row>
    <row r="112" spans="1:17" x14ac:dyDescent="0.45">
      <c r="A112" s="10" t="s">
        <v>503</v>
      </c>
      <c r="B112" s="10" t="s">
        <v>504</v>
      </c>
      <c r="C112" s="10" t="s">
        <v>24</v>
      </c>
      <c r="D112" s="32">
        <f>INDEX('ONS data MYE 5'!$G$6:$G$445, MATCH($B112,'ONS data MYE 5'!$B$6:$B$445,0))</f>
        <v>156773</v>
      </c>
      <c r="E112" s="32">
        <f>INDEX('ONS data MYE 5'!$H$6:$H$445, MATCH($B112,'ONS data MYE 5'!$B$6:$B$445,0))</f>
        <v>12931</v>
      </c>
      <c r="F112" s="32">
        <f t="shared" si="2"/>
        <v>9.4673828082958522</v>
      </c>
      <c r="G112" s="32">
        <f t="shared" si="3"/>
        <v>89.63133723881586</v>
      </c>
      <c r="H112" s="32">
        <f>INDEX('Mapping waste'!$D$5:$M$352,MATCH($B112,'Mapping waste'!$B$5:$B$352,0),MATCH(H$3,'Mapping waste'!$D$4:$M$4,0))*$D112</f>
        <v>0</v>
      </c>
      <c r="I112" s="32">
        <f>INDEX('Mapping waste'!$D$5:$M$352,MATCH($B112,'Mapping waste'!$B$5:$B$352,0),MATCH(I$3,'Mapping waste'!$D$4:$M$4,0))*$D112</f>
        <v>0</v>
      </c>
      <c r="J112" s="32">
        <f>INDEX('Mapping waste'!$D$5:$M$352,MATCH($B112,'Mapping waste'!$B$5:$B$352,0),MATCH(J$3,'Mapping waste'!$D$4:$M$4,0))*$D112</f>
        <v>0</v>
      </c>
      <c r="K112" s="32">
        <f>INDEX('Mapping waste'!$D$5:$M$352,MATCH($B112,'Mapping waste'!$B$5:$B$352,0),MATCH(K$3,'Mapping waste'!$D$4:$M$4,0))*$D112</f>
        <v>0</v>
      </c>
      <c r="L112" s="32">
        <f>INDEX('Mapping waste'!$D$5:$M$352,MATCH($B112,'Mapping waste'!$B$5:$B$352,0),MATCH(L$3,'Mapping waste'!$D$4:$M$4,0))*$D112</f>
        <v>0</v>
      </c>
      <c r="M112" s="32">
        <f>INDEX('Mapping waste'!$D$5:$M$352,MATCH($B112,'Mapping waste'!$B$5:$B$352,0),MATCH(M$3,'Mapping waste'!$D$4:$M$4,0))*$D112</f>
        <v>0</v>
      </c>
      <c r="N112" s="32">
        <f>INDEX('Mapping waste'!$D$5:$M$352,MATCH($B112,'Mapping waste'!$B$5:$B$352,0),MATCH(N$3,'Mapping waste'!$D$4:$M$4,0))*$D112</f>
        <v>156773</v>
      </c>
      <c r="O112" s="32">
        <f>INDEX('Mapping waste'!$D$5:$M$352,MATCH($B112,'Mapping waste'!$B$5:$B$352,0),MATCH(O$3,'Mapping waste'!$D$4:$M$4,0))*$D112</f>
        <v>0</v>
      </c>
      <c r="P112" s="32">
        <f>INDEX('Mapping waste'!$D$5:$M$352,MATCH($B112,'Mapping waste'!$B$5:$B$352,0),MATCH(P$3,'Mapping waste'!$D$4:$M$4,0))*$D112</f>
        <v>0</v>
      </c>
      <c r="Q112" s="32">
        <f>INDEX('Mapping waste'!$D$5:$M$352,MATCH($B112,'Mapping waste'!$B$5:$B$352,0),MATCH(Q$3,'Mapping waste'!$D$4:$M$4,0))*$D112</f>
        <v>0</v>
      </c>
    </row>
    <row r="113" spans="1:17" x14ac:dyDescent="0.45">
      <c r="A113" s="10" t="s">
        <v>505</v>
      </c>
      <c r="B113" s="10" t="s">
        <v>506</v>
      </c>
      <c r="C113" s="10" t="s">
        <v>24</v>
      </c>
      <c r="D113" s="32">
        <f>INDEX('ONS data MYE 5'!$G$6:$G$445, MATCH($B113,'ONS data MYE 5'!$B$6:$B$445,0))</f>
        <v>173703</v>
      </c>
      <c r="E113" s="32">
        <f>INDEX('ONS data MYE 5'!$H$6:$H$445, MATCH($B113,'ONS data MYE 5'!$B$6:$B$445,0))</f>
        <v>4662</v>
      </c>
      <c r="F113" s="32">
        <f t="shared" si="2"/>
        <v>8.4471998195957028</v>
      </c>
      <c r="G113" s="32">
        <f t="shared" si="3"/>
        <v>71.355184792177667</v>
      </c>
      <c r="H113" s="32">
        <f>INDEX('Mapping waste'!$D$5:$M$352,MATCH($B113,'Mapping waste'!$B$5:$B$352,0),MATCH(H$3,'Mapping waste'!$D$4:$M$4,0))*$D113</f>
        <v>0</v>
      </c>
      <c r="I113" s="32">
        <f>INDEX('Mapping waste'!$D$5:$M$352,MATCH($B113,'Mapping waste'!$B$5:$B$352,0),MATCH(I$3,'Mapping waste'!$D$4:$M$4,0))*$D113</f>
        <v>0</v>
      </c>
      <c r="J113" s="32">
        <f>INDEX('Mapping waste'!$D$5:$M$352,MATCH($B113,'Mapping waste'!$B$5:$B$352,0),MATCH(J$3,'Mapping waste'!$D$4:$M$4,0))*$D113</f>
        <v>0</v>
      </c>
      <c r="K113" s="32">
        <f>INDEX('Mapping waste'!$D$5:$M$352,MATCH($B113,'Mapping waste'!$B$5:$B$352,0),MATCH(K$3,'Mapping waste'!$D$4:$M$4,0))*$D113</f>
        <v>0</v>
      </c>
      <c r="L113" s="32">
        <f>INDEX('Mapping waste'!$D$5:$M$352,MATCH($B113,'Mapping waste'!$B$5:$B$352,0),MATCH(L$3,'Mapping waste'!$D$4:$M$4,0))*$D113</f>
        <v>0</v>
      </c>
      <c r="M113" s="32">
        <f>INDEX('Mapping waste'!$D$5:$M$352,MATCH($B113,'Mapping waste'!$B$5:$B$352,0),MATCH(M$3,'Mapping waste'!$D$4:$M$4,0))*$D113</f>
        <v>0</v>
      </c>
      <c r="N113" s="32">
        <f>INDEX('Mapping waste'!$D$5:$M$352,MATCH($B113,'Mapping waste'!$B$5:$B$352,0),MATCH(N$3,'Mapping waste'!$D$4:$M$4,0))*$D113</f>
        <v>173703</v>
      </c>
      <c r="O113" s="32">
        <f>INDEX('Mapping waste'!$D$5:$M$352,MATCH($B113,'Mapping waste'!$B$5:$B$352,0),MATCH(O$3,'Mapping waste'!$D$4:$M$4,0))*$D113</f>
        <v>0</v>
      </c>
      <c r="P113" s="32">
        <f>INDEX('Mapping waste'!$D$5:$M$352,MATCH($B113,'Mapping waste'!$B$5:$B$352,0),MATCH(P$3,'Mapping waste'!$D$4:$M$4,0))*$D113</f>
        <v>0</v>
      </c>
      <c r="Q113" s="32">
        <f>INDEX('Mapping waste'!$D$5:$M$352,MATCH($B113,'Mapping waste'!$B$5:$B$352,0),MATCH(Q$3,'Mapping waste'!$D$4:$M$4,0))*$D113</f>
        <v>0</v>
      </c>
    </row>
    <row r="114" spans="1:17" x14ac:dyDescent="0.45">
      <c r="A114" s="10" t="s">
        <v>507</v>
      </c>
      <c r="B114" s="10" t="s">
        <v>508</v>
      </c>
      <c r="C114" s="10" t="s">
        <v>24</v>
      </c>
      <c r="D114" s="32">
        <f>INDEX('ONS data MYE 5'!$G$6:$G$445, MATCH($B114,'ONS data MYE 5'!$B$6:$B$445,0))</f>
        <v>323063</v>
      </c>
      <c r="E114" s="32">
        <f>INDEX('ONS data MYE 5'!$H$6:$H$445, MATCH($B114,'ONS data MYE 5'!$B$6:$B$445,0))</f>
        <v>12050</v>
      </c>
      <c r="F114" s="32">
        <f t="shared" si="2"/>
        <v>9.3968199389188012</v>
      </c>
      <c r="G114" s="32">
        <f t="shared" si="3"/>
        <v>88.300224964461947</v>
      </c>
      <c r="H114" s="32">
        <f>INDEX('Mapping waste'!$D$5:$M$352,MATCH($B114,'Mapping waste'!$B$5:$B$352,0),MATCH(H$3,'Mapping waste'!$D$4:$M$4,0))*$D114</f>
        <v>0</v>
      </c>
      <c r="I114" s="32">
        <f>INDEX('Mapping waste'!$D$5:$M$352,MATCH($B114,'Mapping waste'!$B$5:$B$352,0),MATCH(I$3,'Mapping waste'!$D$4:$M$4,0))*$D114</f>
        <v>0</v>
      </c>
      <c r="J114" s="32">
        <f>INDEX('Mapping waste'!$D$5:$M$352,MATCH($B114,'Mapping waste'!$B$5:$B$352,0),MATCH(J$3,'Mapping waste'!$D$4:$M$4,0))*$D114</f>
        <v>0</v>
      </c>
      <c r="K114" s="32">
        <f>INDEX('Mapping waste'!$D$5:$M$352,MATCH($B114,'Mapping waste'!$B$5:$B$352,0),MATCH(K$3,'Mapping waste'!$D$4:$M$4,0))*$D114</f>
        <v>0</v>
      </c>
      <c r="L114" s="32">
        <f>INDEX('Mapping waste'!$D$5:$M$352,MATCH($B114,'Mapping waste'!$B$5:$B$352,0),MATCH(L$3,'Mapping waste'!$D$4:$M$4,0))*$D114</f>
        <v>0</v>
      </c>
      <c r="M114" s="32">
        <f>INDEX('Mapping waste'!$D$5:$M$352,MATCH($B114,'Mapping waste'!$B$5:$B$352,0),MATCH(M$3,'Mapping waste'!$D$4:$M$4,0))*$D114</f>
        <v>0</v>
      </c>
      <c r="N114" s="32">
        <f>INDEX('Mapping waste'!$D$5:$M$352,MATCH($B114,'Mapping waste'!$B$5:$B$352,0),MATCH(N$3,'Mapping waste'!$D$4:$M$4,0))*$D114</f>
        <v>323063</v>
      </c>
      <c r="O114" s="32">
        <f>INDEX('Mapping waste'!$D$5:$M$352,MATCH($B114,'Mapping waste'!$B$5:$B$352,0),MATCH(O$3,'Mapping waste'!$D$4:$M$4,0))*$D114</f>
        <v>0</v>
      </c>
      <c r="P114" s="32">
        <f>INDEX('Mapping waste'!$D$5:$M$352,MATCH($B114,'Mapping waste'!$B$5:$B$352,0),MATCH(P$3,'Mapping waste'!$D$4:$M$4,0))*$D114</f>
        <v>0</v>
      </c>
      <c r="Q114" s="32">
        <f>INDEX('Mapping waste'!$D$5:$M$352,MATCH($B114,'Mapping waste'!$B$5:$B$352,0),MATCH(Q$3,'Mapping waste'!$D$4:$M$4,0))*$D114</f>
        <v>0</v>
      </c>
    </row>
    <row r="115" spans="1:17" x14ac:dyDescent="0.45">
      <c r="A115" s="10" t="s">
        <v>509</v>
      </c>
      <c r="B115" s="10" t="s">
        <v>510</v>
      </c>
      <c r="C115" s="10" t="s">
        <v>24</v>
      </c>
      <c r="D115" s="32">
        <f>INDEX('ONS data MYE 5'!$G$6:$G$445, MATCH($B115,'ONS data MYE 5'!$B$6:$B$445,0))</f>
        <v>298903</v>
      </c>
      <c r="E115" s="32">
        <f>INDEX('ONS data MYE 5'!$H$6:$H$445, MATCH($B115,'ONS data MYE 5'!$B$6:$B$445,0))</f>
        <v>8504</v>
      </c>
      <c r="F115" s="32">
        <f t="shared" si="2"/>
        <v>9.048291920021784</v>
      </c>
      <c r="G115" s="32">
        <f t="shared" si="3"/>
        <v>81.871586669931503</v>
      </c>
      <c r="H115" s="32">
        <f>INDEX('Mapping waste'!$D$5:$M$352,MATCH($B115,'Mapping waste'!$B$5:$B$352,0),MATCH(H$3,'Mapping waste'!$D$4:$M$4,0))*$D115</f>
        <v>0</v>
      </c>
      <c r="I115" s="32">
        <f>INDEX('Mapping waste'!$D$5:$M$352,MATCH($B115,'Mapping waste'!$B$5:$B$352,0),MATCH(I$3,'Mapping waste'!$D$4:$M$4,0))*$D115</f>
        <v>0</v>
      </c>
      <c r="J115" s="32">
        <f>INDEX('Mapping waste'!$D$5:$M$352,MATCH($B115,'Mapping waste'!$B$5:$B$352,0),MATCH(J$3,'Mapping waste'!$D$4:$M$4,0))*$D115</f>
        <v>0</v>
      </c>
      <c r="K115" s="32">
        <f>INDEX('Mapping waste'!$D$5:$M$352,MATCH($B115,'Mapping waste'!$B$5:$B$352,0),MATCH(K$3,'Mapping waste'!$D$4:$M$4,0))*$D115</f>
        <v>0</v>
      </c>
      <c r="L115" s="32">
        <f>INDEX('Mapping waste'!$D$5:$M$352,MATCH($B115,'Mapping waste'!$B$5:$B$352,0),MATCH(L$3,'Mapping waste'!$D$4:$M$4,0))*$D115</f>
        <v>0</v>
      </c>
      <c r="M115" s="32">
        <f>INDEX('Mapping waste'!$D$5:$M$352,MATCH($B115,'Mapping waste'!$B$5:$B$352,0),MATCH(M$3,'Mapping waste'!$D$4:$M$4,0))*$D115</f>
        <v>0</v>
      </c>
      <c r="N115" s="32">
        <f>INDEX('Mapping waste'!$D$5:$M$352,MATCH($B115,'Mapping waste'!$B$5:$B$352,0),MATCH(N$3,'Mapping waste'!$D$4:$M$4,0))*$D115</f>
        <v>298903</v>
      </c>
      <c r="O115" s="32">
        <f>INDEX('Mapping waste'!$D$5:$M$352,MATCH($B115,'Mapping waste'!$B$5:$B$352,0),MATCH(O$3,'Mapping waste'!$D$4:$M$4,0))*$D115</f>
        <v>0</v>
      </c>
      <c r="P115" s="32">
        <f>INDEX('Mapping waste'!$D$5:$M$352,MATCH($B115,'Mapping waste'!$B$5:$B$352,0),MATCH(P$3,'Mapping waste'!$D$4:$M$4,0))*$D115</f>
        <v>0</v>
      </c>
      <c r="Q115" s="32">
        <f>INDEX('Mapping waste'!$D$5:$M$352,MATCH($B115,'Mapping waste'!$B$5:$B$352,0),MATCH(Q$3,'Mapping waste'!$D$4:$M$4,0))*$D115</f>
        <v>0</v>
      </c>
    </row>
    <row r="116" spans="1:17" x14ac:dyDescent="0.45">
      <c r="A116" s="10" t="s">
        <v>511</v>
      </c>
      <c r="B116" s="10" t="s">
        <v>512</v>
      </c>
      <c r="C116" s="10" t="s">
        <v>24</v>
      </c>
      <c r="D116" s="32">
        <f>INDEX('ONS data MYE 5'!$G$6:$G$445, MATCH($B116,'ONS data MYE 5'!$B$6:$B$445,0))</f>
        <v>206706</v>
      </c>
      <c r="E116" s="32">
        <f>INDEX('ONS data MYE 5'!$H$6:$H$445, MATCH($B116,'ONS data MYE 5'!$B$6:$B$445,0))</f>
        <v>5494</v>
      </c>
      <c r="F116" s="32">
        <f t="shared" si="2"/>
        <v>8.6114118666552191</v>
      </c>
      <c r="G116" s="32">
        <f t="shared" si="3"/>
        <v>74.156414337170318</v>
      </c>
      <c r="H116" s="32">
        <f>INDEX('Mapping waste'!$D$5:$M$352,MATCH($B116,'Mapping waste'!$B$5:$B$352,0),MATCH(H$3,'Mapping waste'!$D$4:$M$4,0))*$D116</f>
        <v>0</v>
      </c>
      <c r="I116" s="32">
        <f>INDEX('Mapping waste'!$D$5:$M$352,MATCH($B116,'Mapping waste'!$B$5:$B$352,0),MATCH(I$3,'Mapping waste'!$D$4:$M$4,0))*$D116</f>
        <v>0</v>
      </c>
      <c r="J116" s="32">
        <f>INDEX('Mapping waste'!$D$5:$M$352,MATCH($B116,'Mapping waste'!$B$5:$B$352,0),MATCH(J$3,'Mapping waste'!$D$4:$M$4,0))*$D116</f>
        <v>0</v>
      </c>
      <c r="K116" s="32">
        <f>INDEX('Mapping waste'!$D$5:$M$352,MATCH($B116,'Mapping waste'!$B$5:$B$352,0),MATCH(K$3,'Mapping waste'!$D$4:$M$4,0))*$D116</f>
        <v>0</v>
      </c>
      <c r="L116" s="32">
        <f>INDEX('Mapping waste'!$D$5:$M$352,MATCH($B116,'Mapping waste'!$B$5:$B$352,0),MATCH(L$3,'Mapping waste'!$D$4:$M$4,0))*$D116</f>
        <v>0</v>
      </c>
      <c r="M116" s="32">
        <f>INDEX('Mapping waste'!$D$5:$M$352,MATCH($B116,'Mapping waste'!$B$5:$B$352,0),MATCH(M$3,'Mapping waste'!$D$4:$M$4,0))*$D116</f>
        <v>0</v>
      </c>
      <c r="N116" s="32">
        <f>INDEX('Mapping waste'!$D$5:$M$352,MATCH($B116,'Mapping waste'!$B$5:$B$352,0),MATCH(N$3,'Mapping waste'!$D$4:$M$4,0))*$D116</f>
        <v>206706</v>
      </c>
      <c r="O116" s="32">
        <f>INDEX('Mapping waste'!$D$5:$M$352,MATCH($B116,'Mapping waste'!$B$5:$B$352,0),MATCH(O$3,'Mapping waste'!$D$4:$M$4,0))*$D116</f>
        <v>0</v>
      </c>
      <c r="P116" s="32">
        <f>INDEX('Mapping waste'!$D$5:$M$352,MATCH($B116,'Mapping waste'!$B$5:$B$352,0),MATCH(P$3,'Mapping waste'!$D$4:$M$4,0))*$D116</f>
        <v>0</v>
      </c>
      <c r="Q116" s="32">
        <f>INDEX('Mapping waste'!$D$5:$M$352,MATCH($B116,'Mapping waste'!$B$5:$B$352,0),MATCH(Q$3,'Mapping waste'!$D$4:$M$4,0))*$D116</f>
        <v>0</v>
      </c>
    </row>
    <row r="117" spans="1:17" x14ac:dyDescent="0.45">
      <c r="A117" s="10" t="s">
        <v>513</v>
      </c>
      <c r="B117" s="10" t="s">
        <v>514</v>
      </c>
      <c r="C117" s="10" t="s">
        <v>24</v>
      </c>
      <c r="D117" s="32">
        <f>INDEX('ONS data MYE 5'!$G$6:$G$445, MATCH($B117,'ONS data MYE 5'!$B$6:$B$445,0))</f>
        <v>344533</v>
      </c>
      <c r="E117" s="32">
        <f>INDEX('ONS data MYE 5'!$H$6:$H$445, MATCH($B117,'ONS data MYE 5'!$B$6:$B$445,0))</f>
        <v>9517</v>
      </c>
      <c r="F117" s="32">
        <f t="shared" si="2"/>
        <v>9.160834952072344</v>
      </c>
      <c r="G117" s="32">
        <f t="shared" si="3"/>
        <v>83.920897019110299</v>
      </c>
      <c r="H117" s="32">
        <f>INDEX('Mapping waste'!$D$5:$M$352,MATCH($B117,'Mapping waste'!$B$5:$B$352,0),MATCH(H$3,'Mapping waste'!$D$4:$M$4,0))*$D117</f>
        <v>0</v>
      </c>
      <c r="I117" s="32">
        <f>INDEX('Mapping waste'!$D$5:$M$352,MATCH($B117,'Mapping waste'!$B$5:$B$352,0),MATCH(I$3,'Mapping waste'!$D$4:$M$4,0))*$D117</f>
        <v>0</v>
      </c>
      <c r="J117" s="32">
        <f>INDEX('Mapping waste'!$D$5:$M$352,MATCH($B117,'Mapping waste'!$B$5:$B$352,0),MATCH(J$3,'Mapping waste'!$D$4:$M$4,0))*$D117</f>
        <v>0</v>
      </c>
      <c r="K117" s="32">
        <f>INDEX('Mapping waste'!$D$5:$M$352,MATCH($B117,'Mapping waste'!$B$5:$B$352,0),MATCH(K$3,'Mapping waste'!$D$4:$M$4,0))*$D117</f>
        <v>0</v>
      </c>
      <c r="L117" s="32">
        <f>INDEX('Mapping waste'!$D$5:$M$352,MATCH($B117,'Mapping waste'!$B$5:$B$352,0),MATCH(L$3,'Mapping waste'!$D$4:$M$4,0))*$D117</f>
        <v>0</v>
      </c>
      <c r="M117" s="32">
        <f>INDEX('Mapping waste'!$D$5:$M$352,MATCH($B117,'Mapping waste'!$B$5:$B$352,0),MATCH(M$3,'Mapping waste'!$D$4:$M$4,0))*$D117</f>
        <v>0</v>
      </c>
      <c r="N117" s="32">
        <f>INDEX('Mapping waste'!$D$5:$M$352,MATCH($B117,'Mapping waste'!$B$5:$B$352,0),MATCH(N$3,'Mapping waste'!$D$4:$M$4,0))*$D117</f>
        <v>344533</v>
      </c>
      <c r="O117" s="32">
        <f>INDEX('Mapping waste'!$D$5:$M$352,MATCH($B117,'Mapping waste'!$B$5:$B$352,0),MATCH(O$3,'Mapping waste'!$D$4:$M$4,0))*$D117</f>
        <v>0</v>
      </c>
      <c r="P117" s="32">
        <f>INDEX('Mapping waste'!$D$5:$M$352,MATCH($B117,'Mapping waste'!$B$5:$B$352,0),MATCH(P$3,'Mapping waste'!$D$4:$M$4,0))*$D117</f>
        <v>0</v>
      </c>
      <c r="Q117" s="32">
        <f>INDEX('Mapping waste'!$D$5:$M$352,MATCH($B117,'Mapping waste'!$B$5:$B$352,0),MATCH(Q$3,'Mapping waste'!$D$4:$M$4,0))*$D117</f>
        <v>0</v>
      </c>
    </row>
    <row r="118" spans="1:17" x14ac:dyDescent="0.45">
      <c r="A118" s="10" t="s">
        <v>515</v>
      </c>
      <c r="B118" s="10" t="s">
        <v>516</v>
      </c>
      <c r="C118" s="10" t="s">
        <v>24</v>
      </c>
      <c r="D118" s="32">
        <f>INDEX('ONS data MYE 5'!$G$6:$G$445, MATCH($B118,'ONS data MYE 5'!$B$6:$B$445,0))</f>
        <v>301328</v>
      </c>
      <c r="E118" s="32">
        <f>INDEX('ONS data MYE 5'!$H$6:$H$445, MATCH($B118,'ONS data MYE 5'!$B$6:$B$445,0))</f>
        <v>5341</v>
      </c>
      <c r="F118" s="32">
        <f t="shared" si="2"/>
        <v>8.5831681803397704</v>
      </c>
      <c r="G118" s="32">
        <f t="shared" si="3"/>
        <v>73.67077601199712</v>
      </c>
      <c r="H118" s="32">
        <f>INDEX('Mapping waste'!$D$5:$M$352,MATCH($B118,'Mapping waste'!$B$5:$B$352,0),MATCH(H$3,'Mapping waste'!$D$4:$M$4,0))*$D118</f>
        <v>0</v>
      </c>
      <c r="I118" s="32">
        <f>INDEX('Mapping waste'!$D$5:$M$352,MATCH($B118,'Mapping waste'!$B$5:$B$352,0),MATCH(I$3,'Mapping waste'!$D$4:$M$4,0))*$D118</f>
        <v>0</v>
      </c>
      <c r="J118" s="32">
        <f>INDEX('Mapping waste'!$D$5:$M$352,MATCH($B118,'Mapping waste'!$B$5:$B$352,0),MATCH(J$3,'Mapping waste'!$D$4:$M$4,0))*$D118</f>
        <v>0</v>
      </c>
      <c r="K118" s="32">
        <f>INDEX('Mapping waste'!$D$5:$M$352,MATCH($B118,'Mapping waste'!$B$5:$B$352,0),MATCH(K$3,'Mapping waste'!$D$4:$M$4,0))*$D118</f>
        <v>0</v>
      </c>
      <c r="L118" s="32">
        <f>INDEX('Mapping waste'!$D$5:$M$352,MATCH($B118,'Mapping waste'!$B$5:$B$352,0),MATCH(L$3,'Mapping waste'!$D$4:$M$4,0))*$D118</f>
        <v>0</v>
      </c>
      <c r="M118" s="32">
        <f>INDEX('Mapping waste'!$D$5:$M$352,MATCH($B118,'Mapping waste'!$B$5:$B$352,0),MATCH(M$3,'Mapping waste'!$D$4:$M$4,0))*$D118</f>
        <v>0</v>
      </c>
      <c r="N118" s="32">
        <f>INDEX('Mapping waste'!$D$5:$M$352,MATCH($B118,'Mapping waste'!$B$5:$B$352,0),MATCH(N$3,'Mapping waste'!$D$4:$M$4,0))*$D118</f>
        <v>301328</v>
      </c>
      <c r="O118" s="32">
        <f>INDEX('Mapping waste'!$D$5:$M$352,MATCH($B118,'Mapping waste'!$B$5:$B$352,0),MATCH(O$3,'Mapping waste'!$D$4:$M$4,0))*$D118</f>
        <v>0</v>
      </c>
      <c r="P118" s="32">
        <f>INDEX('Mapping waste'!$D$5:$M$352,MATCH($B118,'Mapping waste'!$B$5:$B$352,0),MATCH(P$3,'Mapping waste'!$D$4:$M$4,0))*$D118</f>
        <v>0</v>
      </c>
      <c r="Q118" s="32">
        <f>INDEX('Mapping waste'!$D$5:$M$352,MATCH($B118,'Mapping waste'!$B$5:$B$352,0),MATCH(Q$3,'Mapping waste'!$D$4:$M$4,0))*$D118</f>
        <v>0</v>
      </c>
    </row>
    <row r="119" spans="1:17" x14ac:dyDescent="0.45">
      <c r="A119" s="10" t="s">
        <v>517</v>
      </c>
      <c r="B119" s="10" t="s">
        <v>518</v>
      </c>
      <c r="C119" s="10" t="s">
        <v>24</v>
      </c>
      <c r="D119" s="32">
        <f>INDEX('ONS data MYE 5'!$G$6:$G$445, MATCH($B119,'ONS data MYE 5'!$B$6:$B$445,0))</f>
        <v>195187</v>
      </c>
      <c r="E119" s="32">
        <f>INDEX('ONS data MYE 5'!$H$6:$H$445, MATCH($B119,'ONS data MYE 5'!$B$6:$B$445,0))</f>
        <v>3400</v>
      </c>
      <c r="F119" s="32">
        <f t="shared" si="2"/>
        <v>8.1315307106042525</v>
      </c>
      <c r="G119" s="32">
        <f t="shared" si="3"/>
        <v>66.1217916975001</v>
      </c>
      <c r="H119" s="32">
        <f>INDEX('Mapping waste'!$D$5:$M$352,MATCH($B119,'Mapping waste'!$B$5:$B$352,0),MATCH(H$3,'Mapping waste'!$D$4:$M$4,0))*$D119</f>
        <v>0</v>
      </c>
      <c r="I119" s="32">
        <f>INDEX('Mapping waste'!$D$5:$M$352,MATCH($B119,'Mapping waste'!$B$5:$B$352,0),MATCH(I$3,'Mapping waste'!$D$4:$M$4,0))*$D119</f>
        <v>0</v>
      </c>
      <c r="J119" s="32">
        <f>INDEX('Mapping waste'!$D$5:$M$352,MATCH($B119,'Mapping waste'!$B$5:$B$352,0),MATCH(J$3,'Mapping waste'!$D$4:$M$4,0))*$D119</f>
        <v>0</v>
      </c>
      <c r="K119" s="32">
        <f>INDEX('Mapping waste'!$D$5:$M$352,MATCH($B119,'Mapping waste'!$B$5:$B$352,0),MATCH(K$3,'Mapping waste'!$D$4:$M$4,0))*$D119</f>
        <v>0</v>
      </c>
      <c r="L119" s="32">
        <f>INDEX('Mapping waste'!$D$5:$M$352,MATCH($B119,'Mapping waste'!$B$5:$B$352,0),MATCH(L$3,'Mapping waste'!$D$4:$M$4,0))*$D119</f>
        <v>0</v>
      </c>
      <c r="M119" s="32">
        <f>INDEX('Mapping waste'!$D$5:$M$352,MATCH($B119,'Mapping waste'!$B$5:$B$352,0),MATCH(M$3,'Mapping waste'!$D$4:$M$4,0))*$D119</f>
        <v>0</v>
      </c>
      <c r="N119" s="32">
        <f>INDEX('Mapping waste'!$D$5:$M$352,MATCH($B119,'Mapping waste'!$B$5:$B$352,0),MATCH(N$3,'Mapping waste'!$D$4:$M$4,0))*$D119</f>
        <v>195187</v>
      </c>
      <c r="O119" s="32">
        <f>INDEX('Mapping waste'!$D$5:$M$352,MATCH($B119,'Mapping waste'!$B$5:$B$352,0),MATCH(O$3,'Mapping waste'!$D$4:$M$4,0))*$D119</f>
        <v>0</v>
      </c>
      <c r="P119" s="32">
        <f>INDEX('Mapping waste'!$D$5:$M$352,MATCH($B119,'Mapping waste'!$B$5:$B$352,0),MATCH(P$3,'Mapping waste'!$D$4:$M$4,0))*$D119</f>
        <v>0</v>
      </c>
      <c r="Q119" s="32">
        <f>INDEX('Mapping waste'!$D$5:$M$352,MATCH($B119,'Mapping waste'!$B$5:$B$352,0),MATCH(Q$3,'Mapping waste'!$D$4:$M$4,0))*$D119</f>
        <v>0</v>
      </c>
    </row>
    <row r="120" spans="1:17" x14ac:dyDescent="0.45">
      <c r="A120" s="10" t="s">
        <v>519</v>
      </c>
      <c r="B120" s="10" t="s">
        <v>520</v>
      </c>
      <c r="C120" s="10" t="s">
        <v>24</v>
      </c>
      <c r="D120" s="32">
        <f>INDEX('ONS data MYE 5'!$G$6:$G$445, MATCH($B120,'ONS data MYE 5'!$B$6:$B$445,0))</f>
        <v>311655</v>
      </c>
      <c r="E120" s="32">
        <f>INDEX('ONS data MYE 5'!$H$6:$H$445, MATCH($B120,'ONS data MYE 5'!$B$6:$B$445,0))</f>
        <v>10798</v>
      </c>
      <c r="F120" s="32">
        <f t="shared" si="2"/>
        <v>9.2871162107782315</v>
      </c>
      <c r="G120" s="32">
        <f t="shared" si="3"/>
        <v>86.250527512499815</v>
      </c>
      <c r="H120" s="32">
        <f>INDEX('Mapping waste'!$D$5:$M$352,MATCH($B120,'Mapping waste'!$B$5:$B$352,0),MATCH(H$3,'Mapping waste'!$D$4:$M$4,0))*$D120</f>
        <v>0</v>
      </c>
      <c r="I120" s="32">
        <f>INDEX('Mapping waste'!$D$5:$M$352,MATCH($B120,'Mapping waste'!$B$5:$B$352,0),MATCH(I$3,'Mapping waste'!$D$4:$M$4,0))*$D120</f>
        <v>0</v>
      </c>
      <c r="J120" s="32">
        <f>INDEX('Mapping waste'!$D$5:$M$352,MATCH($B120,'Mapping waste'!$B$5:$B$352,0),MATCH(J$3,'Mapping waste'!$D$4:$M$4,0))*$D120</f>
        <v>0</v>
      </c>
      <c r="K120" s="32">
        <f>INDEX('Mapping waste'!$D$5:$M$352,MATCH($B120,'Mapping waste'!$B$5:$B$352,0),MATCH(K$3,'Mapping waste'!$D$4:$M$4,0))*$D120</f>
        <v>0</v>
      </c>
      <c r="L120" s="32">
        <f>INDEX('Mapping waste'!$D$5:$M$352,MATCH($B120,'Mapping waste'!$B$5:$B$352,0),MATCH(L$3,'Mapping waste'!$D$4:$M$4,0))*$D120</f>
        <v>0</v>
      </c>
      <c r="M120" s="32">
        <f>INDEX('Mapping waste'!$D$5:$M$352,MATCH($B120,'Mapping waste'!$B$5:$B$352,0),MATCH(M$3,'Mapping waste'!$D$4:$M$4,0))*$D120</f>
        <v>0</v>
      </c>
      <c r="N120" s="32">
        <f>INDEX('Mapping waste'!$D$5:$M$352,MATCH($B120,'Mapping waste'!$B$5:$B$352,0),MATCH(N$3,'Mapping waste'!$D$4:$M$4,0))*$D120</f>
        <v>311655</v>
      </c>
      <c r="O120" s="32">
        <f>INDEX('Mapping waste'!$D$5:$M$352,MATCH($B120,'Mapping waste'!$B$5:$B$352,0),MATCH(O$3,'Mapping waste'!$D$4:$M$4,0))*$D120</f>
        <v>0</v>
      </c>
      <c r="P120" s="32">
        <f>INDEX('Mapping waste'!$D$5:$M$352,MATCH($B120,'Mapping waste'!$B$5:$B$352,0),MATCH(P$3,'Mapping waste'!$D$4:$M$4,0))*$D120</f>
        <v>0</v>
      </c>
      <c r="Q120" s="32">
        <f>INDEX('Mapping waste'!$D$5:$M$352,MATCH($B120,'Mapping waste'!$B$5:$B$352,0),MATCH(Q$3,'Mapping waste'!$D$4:$M$4,0))*$D120</f>
        <v>0</v>
      </c>
    </row>
    <row r="121" spans="1:17" x14ac:dyDescent="0.45">
      <c r="A121" s="10" t="s">
        <v>521</v>
      </c>
      <c r="B121" s="10" t="s">
        <v>522</v>
      </c>
      <c r="C121" s="10" t="s">
        <v>24</v>
      </c>
      <c r="D121" s="32">
        <f>INDEX('ONS data MYE 5'!$G$6:$G$445, MATCH($B121,'ONS data MYE 5'!$B$6:$B$445,0))</f>
        <v>300943</v>
      </c>
      <c r="E121" s="32">
        <f>INDEX('ONS data MYE 5'!$H$6:$H$445, MATCH($B121,'ONS data MYE 5'!$B$6:$B$445,0))</f>
        <v>15210</v>
      </c>
      <c r="F121" s="32">
        <f t="shared" si="2"/>
        <v>9.6297083852533394</v>
      </c>
      <c r="G121" s="32">
        <f t="shared" si="3"/>
        <v>92.731283585018474</v>
      </c>
      <c r="H121" s="32">
        <f>INDEX('Mapping waste'!$D$5:$M$352,MATCH($B121,'Mapping waste'!$B$5:$B$352,0),MATCH(H$3,'Mapping waste'!$D$4:$M$4,0))*$D121</f>
        <v>0</v>
      </c>
      <c r="I121" s="32">
        <f>INDEX('Mapping waste'!$D$5:$M$352,MATCH($B121,'Mapping waste'!$B$5:$B$352,0),MATCH(I$3,'Mapping waste'!$D$4:$M$4,0))*$D121</f>
        <v>0</v>
      </c>
      <c r="J121" s="32">
        <f>INDEX('Mapping waste'!$D$5:$M$352,MATCH($B121,'Mapping waste'!$B$5:$B$352,0),MATCH(J$3,'Mapping waste'!$D$4:$M$4,0))*$D121</f>
        <v>0</v>
      </c>
      <c r="K121" s="32">
        <f>INDEX('Mapping waste'!$D$5:$M$352,MATCH($B121,'Mapping waste'!$B$5:$B$352,0),MATCH(K$3,'Mapping waste'!$D$4:$M$4,0))*$D121</f>
        <v>0</v>
      </c>
      <c r="L121" s="32">
        <f>INDEX('Mapping waste'!$D$5:$M$352,MATCH($B121,'Mapping waste'!$B$5:$B$352,0),MATCH(L$3,'Mapping waste'!$D$4:$M$4,0))*$D121</f>
        <v>0</v>
      </c>
      <c r="M121" s="32">
        <f>INDEX('Mapping waste'!$D$5:$M$352,MATCH($B121,'Mapping waste'!$B$5:$B$352,0),MATCH(M$3,'Mapping waste'!$D$4:$M$4,0))*$D121</f>
        <v>0</v>
      </c>
      <c r="N121" s="32">
        <f>INDEX('Mapping waste'!$D$5:$M$352,MATCH($B121,'Mapping waste'!$B$5:$B$352,0),MATCH(N$3,'Mapping waste'!$D$4:$M$4,0))*$D121</f>
        <v>300943</v>
      </c>
      <c r="O121" s="32">
        <f>INDEX('Mapping waste'!$D$5:$M$352,MATCH($B121,'Mapping waste'!$B$5:$B$352,0),MATCH(O$3,'Mapping waste'!$D$4:$M$4,0))*$D121</f>
        <v>0</v>
      </c>
      <c r="P121" s="32">
        <f>INDEX('Mapping waste'!$D$5:$M$352,MATCH($B121,'Mapping waste'!$B$5:$B$352,0),MATCH(P$3,'Mapping waste'!$D$4:$M$4,0))*$D121</f>
        <v>0</v>
      </c>
      <c r="Q121" s="32">
        <f>INDEX('Mapping waste'!$D$5:$M$352,MATCH($B121,'Mapping waste'!$B$5:$B$352,0),MATCH(Q$3,'Mapping waste'!$D$4:$M$4,0))*$D121</f>
        <v>0</v>
      </c>
    </row>
    <row r="122" spans="1:17" x14ac:dyDescent="0.45">
      <c r="A122" s="10" t="s">
        <v>523</v>
      </c>
      <c r="B122" s="10" t="s">
        <v>524</v>
      </c>
      <c r="C122" s="10" t="s">
        <v>24</v>
      </c>
      <c r="D122" s="32">
        <f>INDEX('ONS data MYE 5'!$G$6:$G$445, MATCH($B122,'ONS data MYE 5'!$B$6:$B$445,0))</f>
        <v>274222</v>
      </c>
      <c r="E122" s="32">
        <f>INDEX('ONS data MYE 5'!$H$6:$H$445, MATCH($B122,'ONS data MYE 5'!$B$6:$B$445,0))</f>
        <v>7066</v>
      </c>
      <c r="F122" s="32">
        <f t="shared" si="2"/>
        <v>8.8630498279190899</v>
      </c>
      <c r="G122" s="32">
        <f t="shared" si="3"/>
        <v>78.553652252176605</v>
      </c>
      <c r="H122" s="32">
        <f>INDEX('Mapping waste'!$D$5:$M$352,MATCH($B122,'Mapping waste'!$B$5:$B$352,0),MATCH(H$3,'Mapping waste'!$D$4:$M$4,0))*$D122</f>
        <v>0</v>
      </c>
      <c r="I122" s="32">
        <f>INDEX('Mapping waste'!$D$5:$M$352,MATCH($B122,'Mapping waste'!$B$5:$B$352,0),MATCH(I$3,'Mapping waste'!$D$4:$M$4,0))*$D122</f>
        <v>0</v>
      </c>
      <c r="J122" s="32">
        <f>INDEX('Mapping waste'!$D$5:$M$352,MATCH($B122,'Mapping waste'!$B$5:$B$352,0),MATCH(J$3,'Mapping waste'!$D$4:$M$4,0))*$D122</f>
        <v>0</v>
      </c>
      <c r="K122" s="32">
        <f>INDEX('Mapping waste'!$D$5:$M$352,MATCH($B122,'Mapping waste'!$B$5:$B$352,0),MATCH(K$3,'Mapping waste'!$D$4:$M$4,0))*$D122</f>
        <v>0</v>
      </c>
      <c r="L122" s="32">
        <f>INDEX('Mapping waste'!$D$5:$M$352,MATCH($B122,'Mapping waste'!$B$5:$B$352,0),MATCH(L$3,'Mapping waste'!$D$4:$M$4,0))*$D122</f>
        <v>0</v>
      </c>
      <c r="M122" s="32">
        <f>INDEX('Mapping waste'!$D$5:$M$352,MATCH($B122,'Mapping waste'!$B$5:$B$352,0),MATCH(M$3,'Mapping waste'!$D$4:$M$4,0))*$D122</f>
        <v>0</v>
      </c>
      <c r="N122" s="32">
        <f>INDEX('Mapping waste'!$D$5:$M$352,MATCH($B122,'Mapping waste'!$B$5:$B$352,0),MATCH(N$3,'Mapping waste'!$D$4:$M$4,0))*$D122</f>
        <v>274222</v>
      </c>
      <c r="O122" s="32">
        <f>INDEX('Mapping waste'!$D$5:$M$352,MATCH($B122,'Mapping waste'!$B$5:$B$352,0),MATCH(O$3,'Mapping waste'!$D$4:$M$4,0))*$D122</f>
        <v>0</v>
      </c>
      <c r="P122" s="32">
        <f>INDEX('Mapping waste'!$D$5:$M$352,MATCH($B122,'Mapping waste'!$B$5:$B$352,0),MATCH(P$3,'Mapping waste'!$D$4:$M$4,0))*$D122</f>
        <v>0</v>
      </c>
      <c r="Q122" s="32">
        <f>INDEX('Mapping waste'!$D$5:$M$352,MATCH($B122,'Mapping waste'!$B$5:$B$352,0),MATCH(Q$3,'Mapping waste'!$D$4:$M$4,0))*$D122</f>
        <v>0</v>
      </c>
    </row>
    <row r="123" spans="1:17" x14ac:dyDescent="0.45">
      <c r="A123" s="10" t="s">
        <v>525</v>
      </c>
      <c r="B123" s="10" t="s">
        <v>526</v>
      </c>
      <c r="C123" s="10" t="s">
        <v>24</v>
      </c>
      <c r="D123" s="32">
        <f>INDEX('ONS data MYE 5'!$G$6:$G$445, MATCH($B123,'ONS data MYE 5'!$B$6:$B$445,0))</f>
        <v>321497</v>
      </c>
      <c r="E123" s="32">
        <f>INDEX('ONS data MYE 5'!$H$6:$H$445, MATCH($B123,'ONS data MYE 5'!$B$6:$B$445,0))</f>
        <v>9383</v>
      </c>
      <c r="F123" s="32">
        <f t="shared" si="2"/>
        <v>9.1466548202900491</v>
      </c>
      <c r="G123" s="32">
        <f t="shared" si="3"/>
        <v>83.661294401535187</v>
      </c>
      <c r="H123" s="32">
        <f>INDEX('Mapping waste'!$D$5:$M$352,MATCH($B123,'Mapping waste'!$B$5:$B$352,0),MATCH(H$3,'Mapping waste'!$D$4:$M$4,0))*$D123</f>
        <v>0</v>
      </c>
      <c r="I123" s="32">
        <f>INDEX('Mapping waste'!$D$5:$M$352,MATCH($B123,'Mapping waste'!$B$5:$B$352,0),MATCH(I$3,'Mapping waste'!$D$4:$M$4,0))*$D123</f>
        <v>0</v>
      </c>
      <c r="J123" s="32">
        <f>INDEX('Mapping waste'!$D$5:$M$352,MATCH($B123,'Mapping waste'!$B$5:$B$352,0),MATCH(J$3,'Mapping waste'!$D$4:$M$4,0))*$D123</f>
        <v>0</v>
      </c>
      <c r="K123" s="32">
        <f>INDEX('Mapping waste'!$D$5:$M$352,MATCH($B123,'Mapping waste'!$B$5:$B$352,0),MATCH(K$3,'Mapping waste'!$D$4:$M$4,0))*$D123</f>
        <v>0</v>
      </c>
      <c r="L123" s="32">
        <f>INDEX('Mapping waste'!$D$5:$M$352,MATCH($B123,'Mapping waste'!$B$5:$B$352,0),MATCH(L$3,'Mapping waste'!$D$4:$M$4,0))*$D123</f>
        <v>0</v>
      </c>
      <c r="M123" s="32">
        <f>INDEX('Mapping waste'!$D$5:$M$352,MATCH($B123,'Mapping waste'!$B$5:$B$352,0),MATCH(M$3,'Mapping waste'!$D$4:$M$4,0))*$D123</f>
        <v>0</v>
      </c>
      <c r="N123" s="32">
        <f>INDEX('Mapping waste'!$D$5:$M$352,MATCH($B123,'Mapping waste'!$B$5:$B$352,0),MATCH(N$3,'Mapping waste'!$D$4:$M$4,0))*$D123</f>
        <v>321497</v>
      </c>
      <c r="O123" s="32">
        <f>INDEX('Mapping waste'!$D$5:$M$352,MATCH($B123,'Mapping waste'!$B$5:$B$352,0),MATCH(O$3,'Mapping waste'!$D$4:$M$4,0))*$D123</f>
        <v>0</v>
      </c>
      <c r="P123" s="32">
        <f>INDEX('Mapping waste'!$D$5:$M$352,MATCH($B123,'Mapping waste'!$B$5:$B$352,0),MATCH(P$3,'Mapping waste'!$D$4:$M$4,0))*$D123</f>
        <v>0</v>
      </c>
      <c r="Q123" s="32">
        <f>INDEX('Mapping waste'!$D$5:$M$352,MATCH($B123,'Mapping waste'!$B$5:$B$352,0),MATCH(Q$3,'Mapping waste'!$D$4:$M$4,0))*$D123</f>
        <v>0</v>
      </c>
    </row>
    <row r="124" spans="1:17" x14ac:dyDescent="0.45">
      <c r="A124" s="10" t="s">
        <v>8</v>
      </c>
      <c r="B124" s="10" t="s">
        <v>9</v>
      </c>
      <c r="C124" s="10" t="s">
        <v>10</v>
      </c>
      <c r="D124" s="32">
        <f>INDEX('ONS data MYE 5'!$G$6:$G$445, MATCH($B124,'ONS data MYE 5'!$B$6:$B$445,0))</f>
        <v>317444</v>
      </c>
      <c r="E124" s="32">
        <f>INDEX('ONS data MYE 5'!$H$6:$H$445, MATCH($B124,'ONS data MYE 5'!$B$6:$B$445,0))</f>
        <v>63</v>
      </c>
      <c r="F124" s="32">
        <f t="shared" si="2"/>
        <v>4.1431347263915326</v>
      </c>
      <c r="G124" s="32">
        <f t="shared" si="3"/>
        <v>17.16556536103144</v>
      </c>
      <c r="H124" s="32">
        <f>INDEX('Mapping waste'!$D$5:$M$352,MATCH($B124,'Mapping waste'!$B$5:$B$352,0),MATCH(H$3,'Mapping waste'!$D$4:$M$4,0))*$D124</f>
        <v>0</v>
      </c>
      <c r="I124" s="32">
        <f>INDEX('Mapping waste'!$D$5:$M$352,MATCH($B124,'Mapping waste'!$B$5:$B$352,0),MATCH(I$3,'Mapping waste'!$D$4:$M$4,0))*$D124</f>
        <v>317444</v>
      </c>
      <c r="J124" s="32">
        <f>INDEX('Mapping waste'!$D$5:$M$352,MATCH($B124,'Mapping waste'!$B$5:$B$352,0),MATCH(J$3,'Mapping waste'!$D$4:$M$4,0))*$D124</f>
        <v>0</v>
      </c>
      <c r="K124" s="32">
        <f>INDEX('Mapping waste'!$D$5:$M$352,MATCH($B124,'Mapping waste'!$B$5:$B$352,0),MATCH(K$3,'Mapping waste'!$D$4:$M$4,0))*$D124</f>
        <v>0</v>
      </c>
      <c r="L124" s="32">
        <f>INDEX('Mapping waste'!$D$5:$M$352,MATCH($B124,'Mapping waste'!$B$5:$B$352,0),MATCH(L$3,'Mapping waste'!$D$4:$M$4,0))*$D124</f>
        <v>0</v>
      </c>
      <c r="M124" s="32">
        <f>INDEX('Mapping waste'!$D$5:$M$352,MATCH($B124,'Mapping waste'!$B$5:$B$352,0),MATCH(M$3,'Mapping waste'!$D$4:$M$4,0))*$D124</f>
        <v>0</v>
      </c>
      <c r="N124" s="32">
        <f>INDEX('Mapping waste'!$D$5:$M$352,MATCH($B124,'Mapping waste'!$B$5:$B$352,0),MATCH(N$3,'Mapping waste'!$D$4:$M$4,0))*$D124</f>
        <v>0</v>
      </c>
      <c r="O124" s="32">
        <f>INDEX('Mapping waste'!$D$5:$M$352,MATCH($B124,'Mapping waste'!$B$5:$B$352,0),MATCH(O$3,'Mapping waste'!$D$4:$M$4,0))*$D124</f>
        <v>0</v>
      </c>
      <c r="P124" s="32">
        <f>INDEX('Mapping waste'!$D$5:$M$352,MATCH($B124,'Mapping waste'!$B$5:$B$352,0),MATCH(P$3,'Mapping waste'!$D$4:$M$4,0))*$D124</f>
        <v>0</v>
      </c>
      <c r="Q124" s="32">
        <f>INDEX('Mapping waste'!$D$5:$M$352,MATCH($B124,'Mapping waste'!$B$5:$B$352,0),MATCH(Q$3,'Mapping waste'!$D$4:$M$4,0))*$D124</f>
        <v>0</v>
      </c>
    </row>
    <row r="125" spans="1:17" x14ac:dyDescent="0.45">
      <c r="A125" s="10" t="s">
        <v>20</v>
      </c>
      <c r="B125" s="10" t="s">
        <v>21</v>
      </c>
      <c r="C125" s="10" t="s">
        <v>10</v>
      </c>
      <c r="D125" s="32">
        <f>INDEX('ONS data MYE 5'!$G$6:$G$445, MATCH($B125,'ONS data MYE 5'!$B$6:$B$445,0))</f>
        <v>202628</v>
      </c>
      <c r="E125" s="32">
        <f>INDEX('ONS data MYE 5'!$H$6:$H$445, MATCH($B125,'ONS data MYE 5'!$B$6:$B$445,0))</f>
        <v>1423</v>
      </c>
      <c r="F125" s="32">
        <f t="shared" si="2"/>
        <v>7.2605225980898522</v>
      </c>
      <c r="G125" s="32">
        <f t="shared" si="3"/>
        <v>52.715188397373417</v>
      </c>
      <c r="H125" s="32">
        <f>INDEX('Mapping waste'!$D$5:$M$352,MATCH($B125,'Mapping waste'!$B$5:$B$352,0),MATCH(H$3,'Mapping waste'!$D$4:$M$4,0))*$D125</f>
        <v>0</v>
      </c>
      <c r="I125" s="32">
        <f>INDEX('Mapping waste'!$D$5:$M$352,MATCH($B125,'Mapping waste'!$B$5:$B$352,0),MATCH(I$3,'Mapping waste'!$D$4:$M$4,0))*$D125</f>
        <v>202628</v>
      </c>
      <c r="J125" s="32">
        <f>INDEX('Mapping waste'!$D$5:$M$352,MATCH($B125,'Mapping waste'!$B$5:$B$352,0),MATCH(J$3,'Mapping waste'!$D$4:$M$4,0))*$D125</f>
        <v>0</v>
      </c>
      <c r="K125" s="32">
        <f>INDEX('Mapping waste'!$D$5:$M$352,MATCH($B125,'Mapping waste'!$B$5:$B$352,0),MATCH(K$3,'Mapping waste'!$D$4:$M$4,0))*$D125</f>
        <v>0</v>
      </c>
      <c r="L125" s="32">
        <f>INDEX('Mapping waste'!$D$5:$M$352,MATCH($B125,'Mapping waste'!$B$5:$B$352,0),MATCH(L$3,'Mapping waste'!$D$4:$M$4,0))*$D125</f>
        <v>0</v>
      </c>
      <c r="M125" s="32">
        <f>INDEX('Mapping waste'!$D$5:$M$352,MATCH($B125,'Mapping waste'!$B$5:$B$352,0),MATCH(M$3,'Mapping waste'!$D$4:$M$4,0))*$D125</f>
        <v>0</v>
      </c>
      <c r="N125" s="32">
        <f>INDEX('Mapping waste'!$D$5:$M$352,MATCH($B125,'Mapping waste'!$B$5:$B$352,0),MATCH(N$3,'Mapping waste'!$D$4:$M$4,0))*$D125</f>
        <v>0</v>
      </c>
      <c r="O125" s="32">
        <f>INDEX('Mapping waste'!$D$5:$M$352,MATCH($B125,'Mapping waste'!$B$5:$B$352,0),MATCH(O$3,'Mapping waste'!$D$4:$M$4,0))*$D125</f>
        <v>0</v>
      </c>
      <c r="P125" s="32">
        <f>INDEX('Mapping waste'!$D$5:$M$352,MATCH($B125,'Mapping waste'!$B$5:$B$352,0),MATCH(P$3,'Mapping waste'!$D$4:$M$4,0))*$D125</f>
        <v>0</v>
      </c>
      <c r="Q125" s="32">
        <f>INDEX('Mapping waste'!$D$5:$M$352,MATCH($B125,'Mapping waste'!$B$5:$B$352,0),MATCH(Q$3,'Mapping waste'!$D$4:$M$4,0))*$D125</f>
        <v>0</v>
      </c>
    </row>
    <row r="126" spans="1:17" x14ac:dyDescent="0.45">
      <c r="A126" s="10" t="s">
        <v>72</v>
      </c>
      <c r="B126" s="10" t="s">
        <v>73</v>
      </c>
      <c r="C126" s="10" t="s">
        <v>10</v>
      </c>
      <c r="D126" s="32">
        <f>INDEX('ONS data MYE 5'!$G$6:$G$445, MATCH($B126,'ONS data MYE 5'!$B$6:$B$445,0))</f>
        <v>92845</v>
      </c>
      <c r="E126" s="32">
        <f>INDEX('ONS data MYE 5'!$H$6:$H$445, MATCH($B126,'ONS data MYE 5'!$B$6:$B$445,0))</f>
        <v>992</v>
      </c>
      <c r="F126" s="32">
        <f t="shared" si="2"/>
        <v>6.8997231072848724</v>
      </c>
      <c r="G126" s="32">
        <f t="shared" si="3"/>
        <v>47.606178957200811</v>
      </c>
      <c r="H126" s="32">
        <f>INDEX('Mapping waste'!$D$5:$M$352,MATCH($B126,'Mapping waste'!$B$5:$B$352,0),MATCH(H$3,'Mapping waste'!$D$4:$M$4,0))*$D126</f>
        <v>0</v>
      </c>
      <c r="I126" s="32">
        <f>INDEX('Mapping waste'!$D$5:$M$352,MATCH($B126,'Mapping waste'!$B$5:$B$352,0),MATCH(I$3,'Mapping waste'!$D$4:$M$4,0))*$D126</f>
        <v>92845</v>
      </c>
      <c r="J126" s="32">
        <f>INDEX('Mapping waste'!$D$5:$M$352,MATCH($B126,'Mapping waste'!$B$5:$B$352,0),MATCH(J$3,'Mapping waste'!$D$4:$M$4,0))*$D126</f>
        <v>0</v>
      </c>
      <c r="K126" s="32">
        <f>INDEX('Mapping waste'!$D$5:$M$352,MATCH($B126,'Mapping waste'!$B$5:$B$352,0),MATCH(K$3,'Mapping waste'!$D$4:$M$4,0))*$D126</f>
        <v>0</v>
      </c>
      <c r="L126" s="32">
        <f>INDEX('Mapping waste'!$D$5:$M$352,MATCH($B126,'Mapping waste'!$B$5:$B$352,0),MATCH(L$3,'Mapping waste'!$D$4:$M$4,0))*$D126</f>
        <v>0</v>
      </c>
      <c r="M126" s="32">
        <f>INDEX('Mapping waste'!$D$5:$M$352,MATCH($B126,'Mapping waste'!$B$5:$B$352,0),MATCH(M$3,'Mapping waste'!$D$4:$M$4,0))*$D126</f>
        <v>0</v>
      </c>
      <c r="N126" s="32">
        <f>INDEX('Mapping waste'!$D$5:$M$352,MATCH($B126,'Mapping waste'!$B$5:$B$352,0),MATCH(N$3,'Mapping waste'!$D$4:$M$4,0))*$D126</f>
        <v>0</v>
      </c>
      <c r="O126" s="32">
        <f>INDEX('Mapping waste'!$D$5:$M$352,MATCH($B126,'Mapping waste'!$B$5:$B$352,0),MATCH(O$3,'Mapping waste'!$D$4:$M$4,0))*$D126</f>
        <v>0</v>
      </c>
      <c r="P126" s="32">
        <f>INDEX('Mapping waste'!$D$5:$M$352,MATCH($B126,'Mapping waste'!$B$5:$B$352,0),MATCH(P$3,'Mapping waste'!$D$4:$M$4,0))*$D126</f>
        <v>0</v>
      </c>
      <c r="Q126" s="32">
        <f>INDEX('Mapping waste'!$D$5:$M$352,MATCH($B126,'Mapping waste'!$B$5:$B$352,0),MATCH(Q$3,'Mapping waste'!$D$4:$M$4,0))*$D126</f>
        <v>0</v>
      </c>
    </row>
    <row r="127" spans="1:17" x14ac:dyDescent="0.45">
      <c r="A127" s="10" t="s">
        <v>178</v>
      </c>
      <c r="B127" s="10" t="s">
        <v>179</v>
      </c>
      <c r="C127" s="10" t="s">
        <v>10</v>
      </c>
      <c r="D127" s="32">
        <f>INDEX('ONS data MYE 5'!$G$6:$G$445, MATCH($B127,'ONS data MYE 5'!$B$6:$B$445,0))</f>
        <v>140326</v>
      </c>
      <c r="E127" s="32">
        <f>INDEX('ONS data MYE 5'!$H$6:$H$445, MATCH($B127,'ONS data MYE 5'!$B$6:$B$445,0))</f>
        <v>2604</v>
      </c>
      <c r="F127" s="32">
        <f t="shared" si="2"/>
        <v>7.8648040033284596</v>
      </c>
      <c r="G127" s="32">
        <f t="shared" si="3"/>
        <v>61.855142010771367</v>
      </c>
      <c r="H127" s="32">
        <f>INDEX('Mapping waste'!$D$5:$M$352,MATCH($B127,'Mapping waste'!$B$5:$B$352,0),MATCH(H$3,'Mapping waste'!$D$4:$M$4,0))*$D127</f>
        <v>0</v>
      </c>
      <c r="I127" s="32">
        <f>INDEX('Mapping waste'!$D$5:$M$352,MATCH($B127,'Mapping waste'!$B$5:$B$352,0),MATCH(I$3,'Mapping waste'!$D$4:$M$4,0))*$D127</f>
        <v>140326</v>
      </c>
      <c r="J127" s="32">
        <f>INDEX('Mapping waste'!$D$5:$M$352,MATCH($B127,'Mapping waste'!$B$5:$B$352,0),MATCH(J$3,'Mapping waste'!$D$4:$M$4,0))*$D127</f>
        <v>0</v>
      </c>
      <c r="K127" s="32">
        <f>INDEX('Mapping waste'!$D$5:$M$352,MATCH($B127,'Mapping waste'!$B$5:$B$352,0),MATCH(K$3,'Mapping waste'!$D$4:$M$4,0))*$D127</f>
        <v>0</v>
      </c>
      <c r="L127" s="32">
        <f>INDEX('Mapping waste'!$D$5:$M$352,MATCH($B127,'Mapping waste'!$B$5:$B$352,0),MATCH(L$3,'Mapping waste'!$D$4:$M$4,0))*$D127</f>
        <v>0</v>
      </c>
      <c r="M127" s="32">
        <f>INDEX('Mapping waste'!$D$5:$M$352,MATCH($B127,'Mapping waste'!$B$5:$B$352,0),MATCH(M$3,'Mapping waste'!$D$4:$M$4,0))*$D127</f>
        <v>0</v>
      </c>
      <c r="N127" s="32">
        <f>INDEX('Mapping waste'!$D$5:$M$352,MATCH($B127,'Mapping waste'!$B$5:$B$352,0),MATCH(N$3,'Mapping waste'!$D$4:$M$4,0))*$D127</f>
        <v>0</v>
      </c>
      <c r="O127" s="32">
        <f>INDEX('Mapping waste'!$D$5:$M$352,MATCH($B127,'Mapping waste'!$B$5:$B$352,0),MATCH(O$3,'Mapping waste'!$D$4:$M$4,0))*$D127</f>
        <v>0</v>
      </c>
      <c r="P127" s="32">
        <f>INDEX('Mapping waste'!$D$5:$M$352,MATCH($B127,'Mapping waste'!$B$5:$B$352,0),MATCH(P$3,'Mapping waste'!$D$4:$M$4,0))*$D127</f>
        <v>0</v>
      </c>
      <c r="Q127" s="32">
        <f>INDEX('Mapping waste'!$D$5:$M$352,MATCH($B127,'Mapping waste'!$B$5:$B$352,0),MATCH(Q$3,'Mapping waste'!$D$4:$M$4,0))*$D127</f>
        <v>0</v>
      </c>
    </row>
    <row r="128" spans="1:17" x14ac:dyDescent="0.45">
      <c r="A128" s="10" t="s">
        <v>180</v>
      </c>
      <c r="B128" s="10" t="s">
        <v>181</v>
      </c>
      <c r="C128" s="10" t="s">
        <v>10</v>
      </c>
      <c r="D128" s="32">
        <f>INDEX('ONS data MYE 5'!$G$6:$G$445, MATCH($B128,'ONS data MYE 5'!$B$6:$B$445,0))</f>
        <v>135496</v>
      </c>
      <c r="E128" s="32">
        <f>INDEX('ONS data MYE 5'!$H$6:$H$445, MATCH($B128,'ONS data MYE 5'!$B$6:$B$445,0))</f>
        <v>553</v>
      </c>
      <c r="F128" s="32">
        <f t="shared" si="2"/>
        <v>6.315358001522335</v>
      </c>
      <c r="G128" s="32">
        <f t="shared" si="3"/>
        <v>39.883746687392183</v>
      </c>
      <c r="H128" s="32">
        <f>INDEX('Mapping waste'!$D$5:$M$352,MATCH($B128,'Mapping waste'!$B$5:$B$352,0),MATCH(H$3,'Mapping waste'!$D$4:$M$4,0))*$D128</f>
        <v>0</v>
      </c>
      <c r="I128" s="32">
        <f>INDEX('Mapping waste'!$D$5:$M$352,MATCH($B128,'Mapping waste'!$B$5:$B$352,0),MATCH(I$3,'Mapping waste'!$D$4:$M$4,0))*$D128</f>
        <v>135496</v>
      </c>
      <c r="J128" s="32">
        <f>INDEX('Mapping waste'!$D$5:$M$352,MATCH($B128,'Mapping waste'!$B$5:$B$352,0),MATCH(J$3,'Mapping waste'!$D$4:$M$4,0))*$D128</f>
        <v>0</v>
      </c>
      <c r="K128" s="32">
        <f>INDEX('Mapping waste'!$D$5:$M$352,MATCH($B128,'Mapping waste'!$B$5:$B$352,0),MATCH(K$3,'Mapping waste'!$D$4:$M$4,0))*$D128</f>
        <v>0</v>
      </c>
      <c r="L128" s="32">
        <f>INDEX('Mapping waste'!$D$5:$M$352,MATCH($B128,'Mapping waste'!$B$5:$B$352,0),MATCH(L$3,'Mapping waste'!$D$4:$M$4,0))*$D128</f>
        <v>0</v>
      </c>
      <c r="M128" s="32">
        <f>INDEX('Mapping waste'!$D$5:$M$352,MATCH($B128,'Mapping waste'!$B$5:$B$352,0),MATCH(M$3,'Mapping waste'!$D$4:$M$4,0))*$D128</f>
        <v>0</v>
      </c>
      <c r="N128" s="32">
        <f>INDEX('Mapping waste'!$D$5:$M$352,MATCH($B128,'Mapping waste'!$B$5:$B$352,0),MATCH(N$3,'Mapping waste'!$D$4:$M$4,0))*$D128</f>
        <v>0</v>
      </c>
      <c r="O128" s="32">
        <f>INDEX('Mapping waste'!$D$5:$M$352,MATCH($B128,'Mapping waste'!$B$5:$B$352,0),MATCH(O$3,'Mapping waste'!$D$4:$M$4,0))*$D128</f>
        <v>0</v>
      </c>
      <c r="P128" s="32">
        <f>INDEX('Mapping waste'!$D$5:$M$352,MATCH($B128,'Mapping waste'!$B$5:$B$352,0),MATCH(P$3,'Mapping waste'!$D$4:$M$4,0))*$D128</f>
        <v>0</v>
      </c>
      <c r="Q128" s="32">
        <f>INDEX('Mapping waste'!$D$5:$M$352,MATCH($B128,'Mapping waste'!$B$5:$B$352,0),MATCH(Q$3,'Mapping waste'!$D$4:$M$4,0))*$D128</f>
        <v>0</v>
      </c>
    </row>
    <row r="129" spans="1:17" x14ac:dyDescent="0.45">
      <c r="A129" s="10" t="s">
        <v>182</v>
      </c>
      <c r="B129" s="10" t="s">
        <v>183</v>
      </c>
      <c r="C129" s="10" t="s">
        <v>10</v>
      </c>
      <c r="D129" s="32">
        <f>INDEX('ONS data MYE 5'!$G$6:$G$445, MATCH($B129,'ONS data MYE 5'!$B$6:$B$445,0))</f>
        <v>195958</v>
      </c>
      <c r="E129" s="32">
        <f>INDEX('ONS data MYE 5'!$H$6:$H$445, MATCH($B129,'ONS data MYE 5'!$B$6:$B$445,0))</f>
        <v>956</v>
      </c>
      <c r="F129" s="32">
        <f t="shared" si="2"/>
        <v>6.8627579130514009</v>
      </c>
      <c r="G129" s="32">
        <f t="shared" si="3"/>
        <v>47.097446173149621</v>
      </c>
      <c r="H129" s="32">
        <f>INDEX('Mapping waste'!$D$5:$M$352,MATCH($B129,'Mapping waste'!$B$5:$B$352,0),MATCH(H$3,'Mapping waste'!$D$4:$M$4,0))*$D129</f>
        <v>0</v>
      </c>
      <c r="I129" s="32">
        <f>INDEX('Mapping waste'!$D$5:$M$352,MATCH($B129,'Mapping waste'!$B$5:$B$352,0),MATCH(I$3,'Mapping waste'!$D$4:$M$4,0))*$D129</f>
        <v>195958</v>
      </c>
      <c r="J129" s="32">
        <f>INDEX('Mapping waste'!$D$5:$M$352,MATCH($B129,'Mapping waste'!$B$5:$B$352,0),MATCH(J$3,'Mapping waste'!$D$4:$M$4,0))*$D129</f>
        <v>0</v>
      </c>
      <c r="K129" s="32">
        <f>INDEX('Mapping waste'!$D$5:$M$352,MATCH($B129,'Mapping waste'!$B$5:$B$352,0),MATCH(K$3,'Mapping waste'!$D$4:$M$4,0))*$D129</f>
        <v>0</v>
      </c>
      <c r="L129" s="32">
        <f>INDEX('Mapping waste'!$D$5:$M$352,MATCH($B129,'Mapping waste'!$B$5:$B$352,0),MATCH(L$3,'Mapping waste'!$D$4:$M$4,0))*$D129</f>
        <v>0</v>
      </c>
      <c r="M129" s="32">
        <f>INDEX('Mapping waste'!$D$5:$M$352,MATCH($B129,'Mapping waste'!$B$5:$B$352,0),MATCH(M$3,'Mapping waste'!$D$4:$M$4,0))*$D129</f>
        <v>0</v>
      </c>
      <c r="N129" s="32">
        <f>INDEX('Mapping waste'!$D$5:$M$352,MATCH($B129,'Mapping waste'!$B$5:$B$352,0),MATCH(N$3,'Mapping waste'!$D$4:$M$4,0))*$D129</f>
        <v>0</v>
      </c>
      <c r="O129" s="32">
        <f>INDEX('Mapping waste'!$D$5:$M$352,MATCH($B129,'Mapping waste'!$B$5:$B$352,0),MATCH(O$3,'Mapping waste'!$D$4:$M$4,0))*$D129</f>
        <v>0</v>
      </c>
      <c r="P129" s="32">
        <f>INDEX('Mapping waste'!$D$5:$M$352,MATCH($B129,'Mapping waste'!$B$5:$B$352,0),MATCH(P$3,'Mapping waste'!$D$4:$M$4,0))*$D129</f>
        <v>0</v>
      </c>
      <c r="Q129" s="32">
        <f>INDEX('Mapping waste'!$D$5:$M$352,MATCH($B129,'Mapping waste'!$B$5:$B$352,0),MATCH(Q$3,'Mapping waste'!$D$4:$M$4,0))*$D129</f>
        <v>0</v>
      </c>
    </row>
    <row r="130" spans="1:17" x14ac:dyDescent="0.45">
      <c r="A130" s="10" t="s">
        <v>184</v>
      </c>
      <c r="B130" s="10" t="s">
        <v>185</v>
      </c>
      <c r="C130" s="10" t="s">
        <v>10</v>
      </c>
      <c r="D130" s="32">
        <f>INDEX('ONS data MYE 5'!$G$6:$G$445, MATCH($B130,'ONS data MYE 5'!$B$6:$B$445,0))</f>
        <v>106327</v>
      </c>
      <c r="E130" s="32">
        <f>INDEX('ONS data MYE 5'!$H$6:$H$445, MATCH($B130,'ONS data MYE 5'!$B$6:$B$445,0))</f>
        <v>538</v>
      </c>
      <c r="F130" s="32">
        <f t="shared" si="2"/>
        <v>6.2878585601617845</v>
      </c>
      <c r="G130" s="32">
        <f t="shared" si="3"/>
        <v>39.537165272599829</v>
      </c>
      <c r="H130" s="32">
        <f>INDEX('Mapping waste'!$D$5:$M$352,MATCH($B130,'Mapping waste'!$B$5:$B$352,0),MATCH(H$3,'Mapping waste'!$D$4:$M$4,0))*$D130</f>
        <v>0</v>
      </c>
      <c r="I130" s="32">
        <f>INDEX('Mapping waste'!$D$5:$M$352,MATCH($B130,'Mapping waste'!$B$5:$B$352,0),MATCH(I$3,'Mapping waste'!$D$4:$M$4,0))*$D130</f>
        <v>106327</v>
      </c>
      <c r="J130" s="32">
        <f>INDEX('Mapping waste'!$D$5:$M$352,MATCH($B130,'Mapping waste'!$B$5:$B$352,0),MATCH(J$3,'Mapping waste'!$D$4:$M$4,0))*$D130</f>
        <v>0</v>
      </c>
      <c r="K130" s="32">
        <f>INDEX('Mapping waste'!$D$5:$M$352,MATCH($B130,'Mapping waste'!$B$5:$B$352,0),MATCH(K$3,'Mapping waste'!$D$4:$M$4,0))*$D130</f>
        <v>0</v>
      </c>
      <c r="L130" s="32">
        <f>INDEX('Mapping waste'!$D$5:$M$352,MATCH($B130,'Mapping waste'!$B$5:$B$352,0),MATCH(L$3,'Mapping waste'!$D$4:$M$4,0))*$D130</f>
        <v>0</v>
      </c>
      <c r="M130" s="32">
        <f>INDEX('Mapping waste'!$D$5:$M$352,MATCH($B130,'Mapping waste'!$B$5:$B$352,0),MATCH(M$3,'Mapping waste'!$D$4:$M$4,0))*$D130</f>
        <v>0</v>
      </c>
      <c r="N130" s="32">
        <f>INDEX('Mapping waste'!$D$5:$M$352,MATCH($B130,'Mapping waste'!$B$5:$B$352,0),MATCH(N$3,'Mapping waste'!$D$4:$M$4,0))*$D130</f>
        <v>0</v>
      </c>
      <c r="O130" s="32">
        <f>INDEX('Mapping waste'!$D$5:$M$352,MATCH($B130,'Mapping waste'!$B$5:$B$352,0),MATCH(O$3,'Mapping waste'!$D$4:$M$4,0))*$D130</f>
        <v>0</v>
      </c>
      <c r="P130" s="32">
        <f>INDEX('Mapping waste'!$D$5:$M$352,MATCH($B130,'Mapping waste'!$B$5:$B$352,0),MATCH(P$3,'Mapping waste'!$D$4:$M$4,0))*$D130</f>
        <v>0</v>
      </c>
      <c r="Q130" s="32">
        <f>INDEX('Mapping waste'!$D$5:$M$352,MATCH($B130,'Mapping waste'!$B$5:$B$352,0),MATCH(Q$3,'Mapping waste'!$D$4:$M$4,0))*$D130</f>
        <v>0</v>
      </c>
    </row>
    <row r="131" spans="1:17" x14ac:dyDescent="0.45">
      <c r="A131" s="10" t="s">
        <v>190</v>
      </c>
      <c r="B131" s="10" t="s">
        <v>191</v>
      </c>
      <c r="C131" s="10" t="s">
        <v>10</v>
      </c>
      <c r="D131" s="32">
        <f>INDEX('ONS data MYE 5'!$G$6:$G$445, MATCH($B131,'ONS data MYE 5'!$B$6:$B$445,0))</f>
        <v>521776</v>
      </c>
      <c r="E131" s="32">
        <f>INDEX('ONS data MYE 5'!$H$6:$H$445, MATCH($B131,'ONS data MYE 5'!$B$6:$B$445,0))</f>
        <v>234</v>
      </c>
      <c r="F131" s="32">
        <f t="shared" si="2"/>
        <v>5.4553211153577017</v>
      </c>
      <c r="G131" s="32">
        <f t="shared" si="3"/>
        <v>29.760528471667598</v>
      </c>
      <c r="H131" s="32">
        <f>INDEX('Mapping waste'!$D$5:$M$352,MATCH($B131,'Mapping waste'!$B$5:$B$352,0),MATCH(H$3,'Mapping waste'!$D$4:$M$4,0))*$D131</f>
        <v>0</v>
      </c>
      <c r="I131" s="32">
        <f>INDEX('Mapping waste'!$D$5:$M$352,MATCH($B131,'Mapping waste'!$B$5:$B$352,0),MATCH(I$3,'Mapping waste'!$D$4:$M$4,0))*$D131</f>
        <v>521776</v>
      </c>
      <c r="J131" s="32">
        <f>INDEX('Mapping waste'!$D$5:$M$352,MATCH($B131,'Mapping waste'!$B$5:$B$352,0),MATCH(J$3,'Mapping waste'!$D$4:$M$4,0))*$D131</f>
        <v>0</v>
      </c>
      <c r="K131" s="32">
        <f>INDEX('Mapping waste'!$D$5:$M$352,MATCH($B131,'Mapping waste'!$B$5:$B$352,0),MATCH(K$3,'Mapping waste'!$D$4:$M$4,0))*$D131</f>
        <v>0</v>
      </c>
      <c r="L131" s="32">
        <f>INDEX('Mapping waste'!$D$5:$M$352,MATCH($B131,'Mapping waste'!$B$5:$B$352,0),MATCH(L$3,'Mapping waste'!$D$4:$M$4,0))*$D131</f>
        <v>0</v>
      </c>
      <c r="M131" s="32">
        <f>INDEX('Mapping waste'!$D$5:$M$352,MATCH($B131,'Mapping waste'!$B$5:$B$352,0),MATCH(M$3,'Mapping waste'!$D$4:$M$4,0))*$D131</f>
        <v>0</v>
      </c>
      <c r="N131" s="32">
        <f>INDEX('Mapping waste'!$D$5:$M$352,MATCH($B131,'Mapping waste'!$B$5:$B$352,0),MATCH(N$3,'Mapping waste'!$D$4:$M$4,0))*$D131</f>
        <v>0</v>
      </c>
      <c r="O131" s="32">
        <f>INDEX('Mapping waste'!$D$5:$M$352,MATCH($B131,'Mapping waste'!$B$5:$B$352,0),MATCH(O$3,'Mapping waste'!$D$4:$M$4,0))*$D131</f>
        <v>0</v>
      </c>
      <c r="P131" s="32">
        <f>INDEX('Mapping waste'!$D$5:$M$352,MATCH($B131,'Mapping waste'!$B$5:$B$352,0),MATCH(P$3,'Mapping waste'!$D$4:$M$4,0))*$D131</f>
        <v>0</v>
      </c>
      <c r="Q131" s="32">
        <f>INDEX('Mapping waste'!$D$5:$M$352,MATCH($B131,'Mapping waste'!$B$5:$B$352,0),MATCH(Q$3,'Mapping waste'!$D$4:$M$4,0))*$D131</f>
        <v>0</v>
      </c>
    </row>
    <row r="132" spans="1:17" x14ac:dyDescent="0.45">
      <c r="A132" s="10" t="s">
        <v>212</v>
      </c>
      <c r="B132" s="10" t="s">
        <v>213</v>
      </c>
      <c r="C132" s="10" t="s">
        <v>10</v>
      </c>
      <c r="D132" s="32">
        <f>INDEX('ONS data MYE 5'!$G$6:$G$445, MATCH($B132,'ONS data MYE 5'!$B$6:$B$445,0))</f>
        <v>293713</v>
      </c>
      <c r="E132" s="32">
        <f>INDEX('ONS data MYE 5'!$H$6:$H$445, MATCH($B132,'ONS data MYE 5'!$B$6:$B$445,0))</f>
        <v>2589</v>
      </c>
      <c r="F132" s="32">
        <f t="shared" si="2"/>
        <v>7.8590269797515377</v>
      </c>
      <c r="G132" s="32">
        <f t="shared" si="3"/>
        <v>61.764305068462576</v>
      </c>
      <c r="H132" s="32">
        <f>INDEX('Mapping waste'!$D$5:$M$352,MATCH($B132,'Mapping waste'!$B$5:$B$352,0),MATCH(H$3,'Mapping waste'!$D$4:$M$4,0))*$D132</f>
        <v>0</v>
      </c>
      <c r="I132" s="32">
        <f>INDEX('Mapping waste'!$D$5:$M$352,MATCH($B132,'Mapping waste'!$B$5:$B$352,0),MATCH(I$3,'Mapping waste'!$D$4:$M$4,0))*$D132</f>
        <v>293713</v>
      </c>
      <c r="J132" s="32">
        <f>INDEX('Mapping waste'!$D$5:$M$352,MATCH($B132,'Mapping waste'!$B$5:$B$352,0),MATCH(J$3,'Mapping waste'!$D$4:$M$4,0))*$D132</f>
        <v>0</v>
      </c>
      <c r="K132" s="32">
        <f>INDEX('Mapping waste'!$D$5:$M$352,MATCH($B132,'Mapping waste'!$B$5:$B$352,0),MATCH(K$3,'Mapping waste'!$D$4:$M$4,0))*$D132</f>
        <v>0</v>
      </c>
      <c r="L132" s="32">
        <f>INDEX('Mapping waste'!$D$5:$M$352,MATCH($B132,'Mapping waste'!$B$5:$B$352,0),MATCH(L$3,'Mapping waste'!$D$4:$M$4,0))*$D132</f>
        <v>0</v>
      </c>
      <c r="M132" s="32">
        <f>INDEX('Mapping waste'!$D$5:$M$352,MATCH($B132,'Mapping waste'!$B$5:$B$352,0),MATCH(M$3,'Mapping waste'!$D$4:$M$4,0))*$D132</f>
        <v>0</v>
      </c>
      <c r="N132" s="32">
        <f>INDEX('Mapping waste'!$D$5:$M$352,MATCH($B132,'Mapping waste'!$B$5:$B$352,0),MATCH(N$3,'Mapping waste'!$D$4:$M$4,0))*$D132</f>
        <v>0</v>
      </c>
      <c r="O132" s="32">
        <f>INDEX('Mapping waste'!$D$5:$M$352,MATCH($B132,'Mapping waste'!$B$5:$B$352,0),MATCH(O$3,'Mapping waste'!$D$4:$M$4,0))*$D132</f>
        <v>0</v>
      </c>
      <c r="P132" s="32">
        <f>INDEX('Mapping waste'!$D$5:$M$352,MATCH($B132,'Mapping waste'!$B$5:$B$352,0),MATCH(P$3,'Mapping waste'!$D$4:$M$4,0))*$D132</f>
        <v>0</v>
      </c>
      <c r="Q132" s="32">
        <f>INDEX('Mapping waste'!$D$5:$M$352,MATCH($B132,'Mapping waste'!$B$5:$B$352,0),MATCH(Q$3,'Mapping waste'!$D$4:$M$4,0))*$D132</f>
        <v>0</v>
      </c>
    </row>
    <row r="133" spans="1:17" x14ac:dyDescent="0.45">
      <c r="A133" s="10" t="s">
        <v>214</v>
      </c>
      <c r="B133" s="10" t="s">
        <v>215</v>
      </c>
      <c r="C133" s="10" t="s">
        <v>10</v>
      </c>
      <c r="D133" s="32">
        <f>INDEX('ONS data MYE 5'!$G$6:$G$445, MATCH($B133,'ONS data MYE 5'!$B$6:$B$445,0))</f>
        <v>203575</v>
      </c>
      <c r="E133" s="32">
        <f>INDEX('ONS data MYE 5'!$H$6:$H$445, MATCH($B133,'ONS data MYE 5'!$B$6:$B$445,0))</f>
        <v>2473</v>
      </c>
      <c r="F133" s="32">
        <f t="shared" si="2"/>
        <v>7.8131872675214158</v>
      </c>
      <c r="G133" s="32">
        <f t="shared" si="3"/>
        <v>61.045895277358767</v>
      </c>
      <c r="H133" s="32">
        <f>INDEX('Mapping waste'!$D$5:$M$352,MATCH($B133,'Mapping waste'!$B$5:$B$352,0),MATCH(H$3,'Mapping waste'!$D$4:$M$4,0))*$D133</f>
        <v>0</v>
      </c>
      <c r="I133" s="32">
        <f>INDEX('Mapping waste'!$D$5:$M$352,MATCH($B133,'Mapping waste'!$B$5:$B$352,0),MATCH(I$3,'Mapping waste'!$D$4:$M$4,0))*$D133</f>
        <v>203575</v>
      </c>
      <c r="J133" s="32">
        <f>INDEX('Mapping waste'!$D$5:$M$352,MATCH($B133,'Mapping waste'!$B$5:$B$352,0),MATCH(J$3,'Mapping waste'!$D$4:$M$4,0))*$D133</f>
        <v>0</v>
      </c>
      <c r="K133" s="32">
        <f>INDEX('Mapping waste'!$D$5:$M$352,MATCH($B133,'Mapping waste'!$B$5:$B$352,0),MATCH(K$3,'Mapping waste'!$D$4:$M$4,0))*$D133</f>
        <v>0</v>
      </c>
      <c r="L133" s="32">
        <f>INDEX('Mapping waste'!$D$5:$M$352,MATCH($B133,'Mapping waste'!$B$5:$B$352,0),MATCH(L$3,'Mapping waste'!$D$4:$M$4,0))*$D133</f>
        <v>0</v>
      </c>
      <c r="M133" s="32">
        <f>INDEX('Mapping waste'!$D$5:$M$352,MATCH($B133,'Mapping waste'!$B$5:$B$352,0),MATCH(M$3,'Mapping waste'!$D$4:$M$4,0))*$D133</f>
        <v>0</v>
      </c>
      <c r="N133" s="32">
        <f>INDEX('Mapping waste'!$D$5:$M$352,MATCH($B133,'Mapping waste'!$B$5:$B$352,0),MATCH(N$3,'Mapping waste'!$D$4:$M$4,0))*$D133</f>
        <v>0</v>
      </c>
      <c r="O133" s="32">
        <f>INDEX('Mapping waste'!$D$5:$M$352,MATCH($B133,'Mapping waste'!$B$5:$B$352,0),MATCH(O$3,'Mapping waste'!$D$4:$M$4,0))*$D133</f>
        <v>0</v>
      </c>
      <c r="P133" s="32">
        <f>INDEX('Mapping waste'!$D$5:$M$352,MATCH($B133,'Mapping waste'!$B$5:$B$352,0),MATCH(P$3,'Mapping waste'!$D$4:$M$4,0))*$D133</f>
        <v>0</v>
      </c>
      <c r="Q133" s="32">
        <f>INDEX('Mapping waste'!$D$5:$M$352,MATCH($B133,'Mapping waste'!$B$5:$B$352,0),MATCH(Q$3,'Mapping waste'!$D$4:$M$4,0))*$D133</f>
        <v>0</v>
      </c>
    </row>
    <row r="134" spans="1:17" x14ac:dyDescent="0.45">
      <c r="A134" s="10" t="s">
        <v>216</v>
      </c>
      <c r="B134" s="10" t="s">
        <v>217</v>
      </c>
      <c r="C134" s="10" t="s">
        <v>10</v>
      </c>
      <c r="D134" s="32">
        <f>INDEX('ONS data MYE 5'!$G$6:$G$445, MATCH($B134,'ONS data MYE 5'!$B$6:$B$445,0))</f>
        <v>149194</v>
      </c>
      <c r="E134" s="32">
        <f>INDEX('ONS data MYE 5'!$H$6:$H$445, MATCH($B134,'ONS data MYE 5'!$B$6:$B$445,0))</f>
        <v>2317</v>
      </c>
      <c r="F134" s="32">
        <f t="shared" ref="F134:F197" si="4">LN(E134)</f>
        <v>7.7480285244323763</v>
      </c>
      <c r="G134" s="32">
        <f t="shared" ref="G134:G197" si="5">F134*F134</f>
        <v>60.031946015417745</v>
      </c>
      <c r="H134" s="32">
        <f>INDEX('Mapping waste'!$D$5:$M$352,MATCH($B134,'Mapping waste'!$B$5:$B$352,0),MATCH(H$3,'Mapping waste'!$D$4:$M$4,0))*$D134</f>
        <v>0</v>
      </c>
      <c r="I134" s="32">
        <f>INDEX('Mapping waste'!$D$5:$M$352,MATCH($B134,'Mapping waste'!$B$5:$B$352,0),MATCH(I$3,'Mapping waste'!$D$4:$M$4,0))*$D134</f>
        <v>149194</v>
      </c>
      <c r="J134" s="32">
        <f>INDEX('Mapping waste'!$D$5:$M$352,MATCH($B134,'Mapping waste'!$B$5:$B$352,0),MATCH(J$3,'Mapping waste'!$D$4:$M$4,0))*$D134</f>
        <v>0</v>
      </c>
      <c r="K134" s="32">
        <f>INDEX('Mapping waste'!$D$5:$M$352,MATCH($B134,'Mapping waste'!$B$5:$B$352,0),MATCH(K$3,'Mapping waste'!$D$4:$M$4,0))*$D134</f>
        <v>0</v>
      </c>
      <c r="L134" s="32">
        <f>INDEX('Mapping waste'!$D$5:$M$352,MATCH($B134,'Mapping waste'!$B$5:$B$352,0),MATCH(L$3,'Mapping waste'!$D$4:$M$4,0))*$D134</f>
        <v>0</v>
      </c>
      <c r="M134" s="32">
        <f>INDEX('Mapping waste'!$D$5:$M$352,MATCH($B134,'Mapping waste'!$B$5:$B$352,0),MATCH(M$3,'Mapping waste'!$D$4:$M$4,0))*$D134</f>
        <v>0</v>
      </c>
      <c r="N134" s="32">
        <f>INDEX('Mapping waste'!$D$5:$M$352,MATCH($B134,'Mapping waste'!$B$5:$B$352,0),MATCH(N$3,'Mapping waste'!$D$4:$M$4,0))*$D134</f>
        <v>0</v>
      </c>
      <c r="O134" s="32">
        <f>INDEX('Mapping waste'!$D$5:$M$352,MATCH($B134,'Mapping waste'!$B$5:$B$352,0),MATCH(O$3,'Mapping waste'!$D$4:$M$4,0))*$D134</f>
        <v>0</v>
      </c>
      <c r="P134" s="32">
        <f>INDEX('Mapping waste'!$D$5:$M$352,MATCH($B134,'Mapping waste'!$B$5:$B$352,0),MATCH(P$3,'Mapping waste'!$D$4:$M$4,0))*$D134</f>
        <v>0</v>
      </c>
      <c r="Q134" s="32">
        <f>INDEX('Mapping waste'!$D$5:$M$352,MATCH($B134,'Mapping waste'!$B$5:$B$352,0),MATCH(Q$3,'Mapping waste'!$D$4:$M$4,0))*$D134</f>
        <v>0</v>
      </c>
    </row>
    <row r="135" spans="1:17" x14ac:dyDescent="0.45">
      <c r="A135" s="10" t="s">
        <v>218</v>
      </c>
      <c r="B135" s="10" t="s">
        <v>219</v>
      </c>
      <c r="C135" s="10" t="s">
        <v>10</v>
      </c>
      <c r="D135" s="32">
        <f>INDEX('ONS data MYE 5'!$G$6:$G$445, MATCH($B135,'ONS data MYE 5'!$B$6:$B$445,0))</f>
        <v>277307</v>
      </c>
      <c r="E135" s="32">
        <f>INDEX('ONS data MYE 5'!$H$6:$H$445, MATCH($B135,'ONS data MYE 5'!$B$6:$B$445,0))</f>
        <v>2018</v>
      </c>
      <c r="F135" s="32">
        <f t="shared" si="4"/>
        <v>7.6098622009135539</v>
      </c>
      <c r="G135" s="32">
        <f t="shared" si="5"/>
        <v>57.910002716892876</v>
      </c>
      <c r="H135" s="32">
        <f>INDEX('Mapping waste'!$D$5:$M$352,MATCH($B135,'Mapping waste'!$B$5:$B$352,0),MATCH(H$3,'Mapping waste'!$D$4:$M$4,0))*$D135</f>
        <v>0</v>
      </c>
      <c r="I135" s="32">
        <f>INDEX('Mapping waste'!$D$5:$M$352,MATCH($B135,'Mapping waste'!$B$5:$B$352,0),MATCH(I$3,'Mapping waste'!$D$4:$M$4,0))*$D135</f>
        <v>277307</v>
      </c>
      <c r="J135" s="32">
        <f>INDEX('Mapping waste'!$D$5:$M$352,MATCH($B135,'Mapping waste'!$B$5:$B$352,0),MATCH(J$3,'Mapping waste'!$D$4:$M$4,0))*$D135</f>
        <v>0</v>
      </c>
      <c r="K135" s="32">
        <f>INDEX('Mapping waste'!$D$5:$M$352,MATCH($B135,'Mapping waste'!$B$5:$B$352,0),MATCH(K$3,'Mapping waste'!$D$4:$M$4,0))*$D135</f>
        <v>0</v>
      </c>
      <c r="L135" s="32">
        <f>INDEX('Mapping waste'!$D$5:$M$352,MATCH($B135,'Mapping waste'!$B$5:$B$352,0),MATCH(L$3,'Mapping waste'!$D$4:$M$4,0))*$D135</f>
        <v>0</v>
      </c>
      <c r="M135" s="32">
        <f>INDEX('Mapping waste'!$D$5:$M$352,MATCH($B135,'Mapping waste'!$B$5:$B$352,0),MATCH(M$3,'Mapping waste'!$D$4:$M$4,0))*$D135</f>
        <v>0</v>
      </c>
      <c r="N135" s="32">
        <f>INDEX('Mapping waste'!$D$5:$M$352,MATCH($B135,'Mapping waste'!$B$5:$B$352,0),MATCH(N$3,'Mapping waste'!$D$4:$M$4,0))*$D135</f>
        <v>0</v>
      </c>
      <c r="O135" s="32">
        <f>INDEX('Mapping waste'!$D$5:$M$352,MATCH($B135,'Mapping waste'!$B$5:$B$352,0),MATCH(O$3,'Mapping waste'!$D$4:$M$4,0))*$D135</f>
        <v>0</v>
      </c>
      <c r="P135" s="32">
        <f>INDEX('Mapping waste'!$D$5:$M$352,MATCH($B135,'Mapping waste'!$B$5:$B$352,0),MATCH(P$3,'Mapping waste'!$D$4:$M$4,0))*$D135</f>
        <v>0</v>
      </c>
      <c r="Q135" s="32">
        <f>INDEX('Mapping waste'!$D$5:$M$352,MATCH($B135,'Mapping waste'!$B$5:$B$352,0),MATCH(Q$3,'Mapping waste'!$D$4:$M$4,0))*$D135</f>
        <v>0</v>
      </c>
    </row>
    <row r="136" spans="1:17" x14ac:dyDescent="0.45">
      <c r="A136" s="10" t="s">
        <v>172</v>
      </c>
      <c r="B136" s="10" t="s">
        <v>173</v>
      </c>
      <c r="C136" s="10" t="s">
        <v>174</v>
      </c>
      <c r="D136" s="32">
        <f>INDEX('ONS data MYE 5'!$G$6:$G$445, MATCH($B136,'ONS data MYE 5'!$B$6:$B$445,0))</f>
        <v>335724</v>
      </c>
      <c r="E136" s="32">
        <f>INDEX('ONS data MYE 5'!$H$6:$H$445, MATCH($B136,'ONS data MYE 5'!$B$6:$B$445,0))</f>
        <v>366</v>
      </c>
      <c r="F136" s="32">
        <f t="shared" si="4"/>
        <v>5.9026333334013659</v>
      </c>
      <c r="G136" s="32">
        <f t="shared" si="5"/>
        <v>34.841080268580917</v>
      </c>
      <c r="H136" s="32">
        <f>INDEX('Mapping waste'!$D$5:$M$352,MATCH($B136,'Mapping waste'!$B$5:$B$352,0),MATCH(H$3,'Mapping waste'!$D$4:$M$4,0))*$D136</f>
        <v>0</v>
      </c>
      <c r="I136" s="32">
        <f>INDEX('Mapping waste'!$D$5:$M$352,MATCH($B136,'Mapping waste'!$B$5:$B$352,0),MATCH(I$3,'Mapping waste'!$D$4:$M$4,0))*$D136</f>
        <v>0</v>
      </c>
      <c r="J136" s="32">
        <f>INDEX('Mapping waste'!$D$5:$M$352,MATCH($B136,'Mapping waste'!$B$5:$B$352,0),MATCH(J$3,'Mapping waste'!$D$4:$M$4,0))*$D136</f>
        <v>228292.32</v>
      </c>
      <c r="K136" s="32">
        <f>INDEX('Mapping waste'!$D$5:$M$352,MATCH($B136,'Mapping waste'!$B$5:$B$352,0),MATCH(K$3,'Mapping waste'!$D$4:$M$4,0))*$D136</f>
        <v>0</v>
      </c>
      <c r="L136" s="32">
        <f>INDEX('Mapping waste'!$D$5:$M$352,MATCH($B136,'Mapping waste'!$B$5:$B$352,0),MATCH(L$3,'Mapping waste'!$D$4:$M$4,0))*$D136</f>
        <v>0</v>
      </c>
      <c r="M136" s="32">
        <f>INDEX('Mapping waste'!$D$5:$M$352,MATCH($B136,'Mapping waste'!$B$5:$B$352,0),MATCH(M$3,'Mapping waste'!$D$4:$M$4,0))*$D136</f>
        <v>0</v>
      </c>
      <c r="N136" s="32">
        <f>INDEX('Mapping waste'!$D$5:$M$352,MATCH($B136,'Mapping waste'!$B$5:$B$352,0),MATCH(N$3,'Mapping waste'!$D$4:$M$4,0))*$D136</f>
        <v>0</v>
      </c>
      <c r="O136" s="32">
        <f>INDEX('Mapping waste'!$D$5:$M$352,MATCH($B136,'Mapping waste'!$B$5:$B$352,0),MATCH(O$3,'Mapping waste'!$D$4:$M$4,0))*$D136</f>
        <v>107431.68000000001</v>
      </c>
      <c r="P136" s="32">
        <f>INDEX('Mapping waste'!$D$5:$M$352,MATCH($B136,'Mapping waste'!$B$5:$B$352,0),MATCH(P$3,'Mapping waste'!$D$4:$M$4,0))*$D136</f>
        <v>0</v>
      </c>
      <c r="Q136" s="32">
        <f>INDEX('Mapping waste'!$D$5:$M$352,MATCH($B136,'Mapping waste'!$B$5:$B$352,0),MATCH(Q$3,'Mapping waste'!$D$4:$M$4,0))*$D136</f>
        <v>0</v>
      </c>
    </row>
    <row r="137" spans="1:17" x14ac:dyDescent="0.45">
      <c r="A137" s="10" t="s">
        <v>527</v>
      </c>
      <c r="B137" s="10" t="s">
        <v>528</v>
      </c>
      <c r="C137" s="10" t="s">
        <v>174</v>
      </c>
      <c r="D137" s="32">
        <f>INDEX('ONS data MYE 5'!$G$6:$G$445, MATCH($B137,'ONS data MYE 5'!$B$6:$B$445,0))</f>
        <v>127306</v>
      </c>
      <c r="E137" s="32">
        <f>INDEX('ONS data MYE 5'!$H$6:$H$445, MATCH($B137,'ONS data MYE 5'!$B$6:$B$445,0))</f>
        <v>1610</v>
      </c>
      <c r="F137" s="32">
        <f t="shared" si="4"/>
        <v>7.383989457978509</v>
      </c>
      <c r="G137" s="32">
        <f t="shared" si="5"/>
        <v>54.523300315537753</v>
      </c>
      <c r="H137" s="32">
        <f>INDEX('Mapping waste'!$D$5:$M$352,MATCH($B137,'Mapping waste'!$B$5:$B$352,0),MATCH(H$3,'Mapping waste'!$D$4:$M$4,0))*$D137</f>
        <v>0</v>
      </c>
      <c r="I137" s="32">
        <f>INDEX('Mapping waste'!$D$5:$M$352,MATCH($B137,'Mapping waste'!$B$5:$B$352,0),MATCH(I$3,'Mapping waste'!$D$4:$M$4,0))*$D137</f>
        <v>0</v>
      </c>
      <c r="J137" s="32">
        <f>INDEX('Mapping waste'!$D$5:$M$352,MATCH($B137,'Mapping waste'!$B$5:$B$352,0),MATCH(J$3,'Mapping waste'!$D$4:$M$4,0))*$D137</f>
        <v>127306</v>
      </c>
      <c r="K137" s="32">
        <f>INDEX('Mapping waste'!$D$5:$M$352,MATCH($B137,'Mapping waste'!$B$5:$B$352,0),MATCH(K$3,'Mapping waste'!$D$4:$M$4,0))*$D137</f>
        <v>0</v>
      </c>
      <c r="L137" s="32">
        <f>INDEX('Mapping waste'!$D$5:$M$352,MATCH($B137,'Mapping waste'!$B$5:$B$352,0),MATCH(L$3,'Mapping waste'!$D$4:$M$4,0))*$D137</f>
        <v>0</v>
      </c>
      <c r="M137" s="32">
        <f>INDEX('Mapping waste'!$D$5:$M$352,MATCH($B137,'Mapping waste'!$B$5:$B$352,0),MATCH(M$3,'Mapping waste'!$D$4:$M$4,0))*$D137</f>
        <v>0</v>
      </c>
      <c r="N137" s="32">
        <f>INDEX('Mapping waste'!$D$5:$M$352,MATCH($B137,'Mapping waste'!$B$5:$B$352,0),MATCH(N$3,'Mapping waste'!$D$4:$M$4,0))*$D137</f>
        <v>0</v>
      </c>
      <c r="O137" s="32">
        <f>INDEX('Mapping waste'!$D$5:$M$352,MATCH($B137,'Mapping waste'!$B$5:$B$352,0),MATCH(O$3,'Mapping waste'!$D$4:$M$4,0))*$D137</f>
        <v>0</v>
      </c>
      <c r="P137" s="32">
        <f>INDEX('Mapping waste'!$D$5:$M$352,MATCH($B137,'Mapping waste'!$B$5:$B$352,0),MATCH(P$3,'Mapping waste'!$D$4:$M$4,0))*$D137</f>
        <v>0</v>
      </c>
      <c r="Q137" s="32">
        <f>INDEX('Mapping waste'!$D$5:$M$352,MATCH($B137,'Mapping waste'!$B$5:$B$352,0),MATCH(Q$3,'Mapping waste'!$D$4:$M$4,0))*$D137</f>
        <v>0</v>
      </c>
    </row>
    <row r="138" spans="1:17" x14ac:dyDescent="0.45">
      <c r="A138" s="10" t="s">
        <v>529</v>
      </c>
      <c r="B138" s="10" t="s">
        <v>530</v>
      </c>
      <c r="C138" s="10" t="s">
        <v>174</v>
      </c>
      <c r="D138" s="32">
        <f>INDEX('ONS data MYE 5'!$G$6:$G$445, MATCH($B138,'ONS data MYE 5'!$B$6:$B$445,0))</f>
        <v>208973</v>
      </c>
      <c r="E138" s="32">
        <f>INDEX('ONS data MYE 5'!$H$6:$H$445, MATCH($B138,'ONS data MYE 5'!$B$6:$B$445,0))</f>
        <v>1157</v>
      </c>
      <c r="F138" s="32">
        <f t="shared" si="4"/>
        <v>7.0535857271936768</v>
      </c>
      <c r="G138" s="32">
        <f t="shared" si="5"/>
        <v>49.75307161087035</v>
      </c>
      <c r="H138" s="32">
        <f>INDEX('Mapping waste'!$D$5:$M$352,MATCH($B138,'Mapping waste'!$B$5:$B$352,0),MATCH(H$3,'Mapping waste'!$D$4:$M$4,0))*$D138</f>
        <v>0</v>
      </c>
      <c r="I138" s="32">
        <f>INDEX('Mapping waste'!$D$5:$M$352,MATCH($B138,'Mapping waste'!$B$5:$B$352,0),MATCH(I$3,'Mapping waste'!$D$4:$M$4,0))*$D138</f>
        <v>0</v>
      </c>
      <c r="J138" s="32">
        <f>INDEX('Mapping waste'!$D$5:$M$352,MATCH($B138,'Mapping waste'!$B$5:$B$352,0),MATCH(J$3,'Mapping waste'!$D$4:$M$4,0))*$D138</f>
        <v>208973</v>
      </c>
      <c r="K138" s="32">
        <f>INDEX('Mapping waste'!$D$5:$M$352,MATCH($B138,'Mapping waste'!$B$5:$B$352,0),MATCH(K$3,'Mapping waste'!$D$4:$M$4,0))*$D138</f>
        <v>0</v>
      </c>
      <c r="L138" s="32">
        <f>INDEX('Mapping waste'!$D$5:$M$352,MATCH($B138,'Mapping waste'!$B$5:$B$352,0),MATCH(L$3,'Mapping waste'!$D$4:$M$4,0))*$D138</f>
        <v>0</v>
      </c>
      <c r="M138" s="32">
        <f>INDEX('Mapping waste'!$D$5:$M$352,MATCH($B138,'Mapping waste'!$B$5:$B$352,0),MATCH(M$3,'Mapping waste'!$D$4:$M$4,0))*$D138</f>
        <v>0</v>
      </c>
      <c r="N138" s="32">
        <f>INDEX('Mapping waste'!$D$5:$M$352,MATCH($B138,'Mapping waste'!$B$5:$B$352,0),MATCH(N$3,'Mapping waste'!$D$4:$M$4,0))*$D138</f>
        <v>0</v>
      </c>
      <c r="O138" s="32">
        <f>INDEX('Mapping waste'!$D$5:$M$352,MATCH($B138,'Mapping waste'!$B$5:$B$352,0),MATCH(O$3,'Mapping waste'!$D$4:$M$4,0))*$D138</f>
        <v>0</v>
      </c>
      <c r="P138" s="32">
        <f>INDEX('Mapping waste'!$D$5:$M$352,MATCH($B138,'Mapping waste'!$B$5:$B$352,0),MATCH(P$3,'Mapping waste'!$D$4:$M$4,0))*$D138</f>
        <v>0</v>
      </c>
      <c r="Q138" s="32">
        <f>INDEX('Mapping waste'!$D$5:$M$352,MATCH($B138,'Mapping waste'!$B$5:$B$352,0),MATCH(Q$3,'Mapping waste'!$D$4:$M$4,0))*$D138</f>
        <v>0</v>
      </c>
    </row>
    <row r="139" spans="1:17" x14ac:dyDescent="0.45">
      <c r="A139" s="10" t="s">
        <v>531</v>
      </c>
      <c r="B139" s="10" t="s">
        <v>532</v>
      </c>
      <c r="C139" s="10" t="s">
        <v>174</v>
      </c>
      <c r="D139" s="32">
        <f>INDEX('ONS data MYE 5'!$G$6:$G$445, MATCH($B139,'ONS data MYE 5'!$B$6:$B$445,0))</f>
        <v>148462</v>
      </c>
      <c r="E139" s="32">
        <f>INDEX('ONS data MYE 5'!$H$6:$H$445, MATCH($B139,'ONS data MYE 5'!$B$6:$B$445,0))</f>
        <v>1083</v>
      </c>
      <c r="F139" s="32">
        <f t="shared" si="4"/>
        <v>6.9874902470009905</v>
      </c>
      <c r="G139" s="32">
        <f t="shared" si="5"/>
        <v>48.82501995193396</v>
      </c>
      <c r="H139" s="32">
        <f>INDEX('Mapping waste'!$D$5:$M$352,MATCH($B139,'Mapping waste'!$B$5:$B$352,0),MATCH(H$3,'Mapping waste'!$D$4:$M$4,0))*$D139</f>
        <v>0</v>
      </c>
      <c r="I139" s="32">
        <f>INDEX('Mapping waste'!$D$5:$M$352,MATCH($B139,'Mapping waste'!$B$5:$B$352,0),MATCH(I$3,'Mapping waste'!$D$4:$M$4,0))*$D139</f>
        <v>0</v>
      </c>
      <c r="J139" s="32">
        <f>INDEX('Mapping waste'!$D$5:$M$352,MATCH($B139,'Mapping waste'!$B$5:$B$352,0),MATCH(J$3,'Mapping waste'!$D$4:$M$4,0))*$D139</f>
        <v>148462</v>
      </c>
      <c r="K139" s="32">
        <f>INDEX('Mapping waste'!$D$5:$M$352,MATCH($B139,'Mapping waste'!$B$5:$B$352,0),MATCH(K$3,'Mapping waste'!$D$4:$M$4,0))*$D139</f>
        <v>0</v>
      </c>
      <c r="L139" s="32">
        <f>INDEX('Mapping waste'!$D$5:$M$352,MATCH($B139,'Mapping waste'!$B$5:$B$352,0),MATCH(L$3,'Mapping waste'!$D$4:$M$4,0))*$D139</f>
        <v>0</v>
      </c>
      <c r="M139" s="32">
        <f>INDEX('Mapping waste'!$D$5:$M$352,MATCH($B139,'Mapping waste'!$B$5:$B$352,0),MATCH(M$3,'Mapping waste'!$D$4:$M$4,0))*$D139</f>
        <v>0</v>
      </c>
      <c r="N139" s="32">
        <f>INDEX('Mapping waste'!$D$5:$M$352,MATCH($B139,'Mapping waste'!$B$5:$B$352,0),MATCH(N$3,'Mapping waste'!$D$4:$M$4,0))*$D139</f>
        <v>0</v>
      </c>
      <c r="O139" s="32">
        <f>INDEX('Mapping waste'!$D$5:$M$352,MATCH($B139,'Mapping waste'!$B$5:$B$352,0),MATCH(O$3,'Mapping waste'!$D$4:$M$4,0))*$D139</f>
        <v>0</v>
      </c>
      <c r="P139" s="32">
        <f>INDEX('Mapping waste'!$D$5:$M$352,MATCH($B139,'Mapping waste'!$B$5:$B$352,0),MATCH(P$3,'Mapping waste'!$D$4:$M$4,0))*$D139</f>
        <v>0</v>
      </c>
      <c r="Q139" s="32">
        <f>INDEX('Mapping waste'!$D$5:$M$352,MATCH($B139,'Mapping waste'!$B$5:$B$352,0),MATCH(Q$3,'Mapping waste'!$D$4:$M$4,0))*$D139</f>
        <v>0</v>
      </c>
    </row>
    <row r="140" spans="1:17" x14ac:dyDescent="0.45">
      <c r="A140" s="10" t="s">
        <v>533</v>
      </c>
      <c r="B140" s="10" t="s">
        <v>534</v>
      </c>
      <c r="C140" s="10" t="s">
        <v>174</v>
      </c>
      <c r="D140" s="32">
        <f>INDEX('ONS data MYE 5'!$G$6:$G$445, MATCH($B140,'ONS data MYE 5'!$B$6:$B$445,0))</f>
        <v>139983</v>
      </c>
      <c r="E140" s="32">
        <f>INDEX('ONS data MYE 5'!$H$6:$H$445, MATCH($B140,'ONS data MYE 5'!$B$6:$B$445,0))</f>
        <v>4017</v>
      </c>
      <c r="F140" s="32">
        <f t="shared" si="4"/>
        <v>8.298290634359283</v>
      </c>
      <c r="G140" s="32">
        <f t="shared" si="5"/>
        <v>68.861627452294996</v>
      </c>
      <c r="H140" s="32">
        <f>INDEX('Mapping waste'!$D$5:$M$352,MATCH($B140,'Mapping waste'!$B$5:$B$352,0),MATCH(H$3,'Mapping waste'!$D$4:$M$4,0))*$D140</f>
        <v>0</v>
      </c>
      <c r="I140" s="32">
        <f>INDEX('Mapping waste'!$D$5:$M$352,MATCH($B140,'Mapping waste'!$B$5:$B$352,0),MATCH(I$3,'Mapping waste'!$D$4:$M$4,0))*$D140</f>
        <v>0</v>
      </c>
      <c r="J140" s="32">
        <f>INDEX('Mapping waste'!$D$5:$M$352,MATCH($B140,'Mapping waste'!$B$5:$B$352,0),MATCH(J$3,'Mapping waste'!$D$4:$M$4,0))*$D140</f>
        <v>139983</v>
      </c>
      <c r="K140" s="32">
        <f>INDEX('Mapping waste'!$D$5:$M$352,MATCH($B140,'Mapping waste'!$B$5:$B$352,0),MATCH(K$3,'Mapping waste'!$D$4:$M$4,0))*$D140</f>
        <v>0</v>
      </c>
      <c r="L140" s="32">
        <f>INDEX('Mapping waste'!$D$5:$M$352,MATCH($B140,'Mapping waste'!$B$5:$B$352,0),MATCH(L$3,'Mapping waste'!$D$4:$M$4,0))*$D140</f>
        <v>0</v>
      </c>
      <c r="M140" s="32">
        <f>INDEX('Mapping waste'!$D$5:$M$352,MATCH($B140,'Mapping waste'!$B$5:$B$352,0),MATCH(M$3,'Mapping waste'!$D$4:$M$4,0))*$D140</f>
        <v>0</v>
      </c>
      <c r="N140" s="32">
        <f>INDEX('Mapping waste'!$D$5:$M$352,MATCH($B140,'Mapping waste'!$B$5:$B$352,0),MATCH(N$3,'Mapping waste'!$D$4:$M$4,0))*$D140</f>
        <v>0</v>
      </c>
      <c r="O140" s="32">
        <f>INDEX('Mapping waste'!$D$5:$M$352,MATCH($B140,'Mapping waste'!$B$5:$B$352,0),MATCH(O$3,'Mapping waste'!$D$4:$M$4,0))*$D140</f>
        <v>0</v>
      </c>
      <c r="P140" s="32">
        <f>INDEX('Mapping waste'!$D$5:$M$352,MATCH($B140,'Mapping waste'!$B$5:$B$352,0),MATCH(P$3,'Mapping waste'!$D$4:$M$4,0))*$D140</f>
        <v>0</v>
      </c>
      <c r="Q140" s="32">
        <f>INDEX('Mapping waste'!$D$5:$M$352,MATCH($B140,'Mapping waste'!$B$5:$B$352,0),MATCH(Q$3,'Mapping waste'!$D$4:$M$4,0))*$D140</f>
        <v>0</v>
      </c>
    </row>
    <row r="141" spans="1:17" x14ac:dyDescent="0.45">
      <c r="A141" s="10" t="s">
        <v>535</v>
      </c>
      <c r="B141" s="10" t="s">
        <v>536</v>
      </c>
      <c r="C141" s="10" t="s">
        <v>174</v>
      </c>
      <c r="D141" s="32">
        <f>INDEX('ONS data MYE 5'!$G$6:$G$445, MATCH($B141,'ONS data MYE 5'!$B$6:$B$445,0))</f>
        <v>377303</v>
      </c>
      <c r="E141" s="32">
        <f>INDEX('ONS data MYE 5'!$H$6:$H$445, MATCH($B141,'ONS data MYE 5'!$B$6:$B$445,0))</f>
        <v>323</v>
      </c>
      <c r="F141" s="32">
        <f t="shared" si="4"/>
        <v>5.7776523232226564</v>
      </c>
      <c r="G141" s="32">
        <f t="shared" si="5"/>
        <v>33.381266368040158</v>
      </c>
      <c r="H141" s="32">
        <f>INDEX('Mapping waste'!$D$5:$M$352,MATCH($B141,'Mapping waste'!$B$5:$B$352,0),MATCH(H$3,'Mapping waste'!$D$4:$M$4,0))*$D141</f>
        <v>0</v>
      </c>
      <c r="I141" s="32">
        <f>INDEX('Mapping waste'!$D$5:$M$352,MATCH($B141,'Mapping waste'!$B$5:$B$352,0),MATCH(I$3,'Mapping waste'!$D$4:$M$4,0))*$D141</f>
        <v>0</v>
      </c>
      <c r="J141" s="32">
        <f>INDEX('Mapping waste'!$D$5:$M$352,MATCH($B141,'Mapping waste'!$B$5:$B$352,0),MATCH(J$3,'Mapping waste'!$D$4:$M$4,0))*$D141</f>
        <v>377303</v>
      </c>
      <c r="K141" s="32">
        <f>INDEX('Mapping waste'!$D$5:$M$352,MATCH($B141,'Mapping waste'!$B$5:$B$352,0),MATCH(K$3,'Mapping waste'!$D$4:$M$4,0))*$D141</f>
        <v>0</v>
      </c>
      <c r="L141" s="32">
        <f>INDEX('Mapping waste'!$D$5:$M$352,MATCH($B141,'Mapping waste'!$B$5:$B$352,0),MATCH(L$3,'Mapping waste'!$D$4:$M$4,0))*$D141</f>
        <v>0</v>
      </c>
      <c r="M141" s="32">
        <f>INDEX('Mapping waste'!$D$5:$M$352,MATCH($B141,'Mapping waste'!$B$5:$B$352,0),MATCH(M$3,'Mapping waste'!$D$4:$M$4,0))*$D141</f>
        <v>0</v>
      </c>
      <c r="N141" s="32">
        <f>INDEX('Mapping waste'!$D$5:$M$352,MATCH($B141,'Mapping waste'!$B$5:$B$352,0),MATCH(N$3,'Mapping waste'!$D$4:$M$4,0))*$D141</f>
        <v>0</v>
      </c>
      <c r="O141" s="32">
        <f>INDEX('Mapping waste'!$D$5:$M$352,MATCH($B141,'Mapping waste'!$B$5:$B$352,0),MATCH(O$3,'Mapping waste'!$D$4:$M$4,0))*$D141</f>
        <v>0</v>
      </c>
      <c r="P141" s="32">
        <f>INDEX('Mapping waste'!$D$5:$M$352,MATCH($B141,'Mapping waste'!$B$5:$B$352,0),MATCH(P$3,'Mapping waste'!$D$4:$M$4,0))*$D141</f>
        <v>0</v>
      </c>
      <c r="Q141" s="32">
        <f>INDEX('Mapping waste'!$D$5:$M$352,MATCH($B141,'Mapping waste'!$B$5:$B$352,0),MATCH(Q$3,'Mapping waste'!$D$4:$M$4,0))*$D141</f>
        <v>0</v>
      </c>
    </row>
    <row r="142" spans="1:17" x14ac:dyDescent="0.45">
      <c r="A142" s="10" t="s">
        <v>537</v>
      </c>
      <c r="B142" s="10" t="s">
        <v>538</v>
      </c>
      <c r="C142" s="10" t="s">
        <v>174</v>
      </c>
      <c r="D142" s="32">
        <f>INDEX('ONS data MYE 5'!$G$6:$G$445, MATCH($B142,'ONS data MYE 5'!$B$6:$B$445,0))</f>
        <v>97099</v>
      </c>
      <c r="E142" s="32">
        <f>INDEX('ONS data MYE 5'!$H$6:$H$445, MATCH($B142,'ONS data MYE 5'!$B$6:$B$445,0))</f>
        <v>78</v>
      </c>
      <c r="F142" s="32">
        <f t="shared" si="4"/>
        <v>4.3567088266895917</v>
      </c>
      <c r="G142" s="32">
        <f t="shared" si="5"/>
        <v>18.980911800554999</v>
      </c>
      <c r="H142" s="32">
        <f>INDEX('Mapping waste'!$D$5:$M$352,MATCH($B142,'Mapping waste'!$B$5:$B$352,0),MATCH(H$3,'Mapping waste'!$D$4:$M$4,0))*$D142</f>
        <v>0</v>
      </c>
      <c r="I142" s="32">
        <f>INDEX('Mapping waste'!$D$5:$M$352,MATCH($B142,'Mapping waste'!$B$5:$B$352,0),MATCH(I$3,'Mapping waste'!$D$4:$M$4,0))*$D142</f>
        <v>0</v>
      </c>
      <c r="J142" s="32">
        <f>INDEX('Mapping waste'!$D$5:$M$352,MATCH($B142,'Mapping waste'!$B$5:$B$352,0),MATCH(J$3,'Mapping waste'!$D$4:$M$4,0))*$D142</f>
        <v>97099</v>
      </c>
      <c r="K142" s="32">
        <f>INDEX('Mapping waste'!$D$5:$M$352,MATCH($B142,'Mapping waste'!$B$5:$B$352,0),MATCH(K$3,'Mapping waste'!$D$4:$M$4,0))*$D142</f>
        <v>0</v>
      </c>
      <c r="L142" s="32">
        <f>INDEX('Mapping waste'!$D$5:$M$352,MATCH($B142,'Mapping waste'!$B$5:$B$352,0),MATCH(L$3,'Mapping waste'!$D$4:$M$4,0))*$D142</f>
        <v>0</v>
      </c>
      <c r="M142" s="32">
        <f>INDEX('Mapping waste'!$D$5:$M$352,MATCH($B142,'Mapping waste'!$B$5:$B$352,0),MATCH(M$3,'Mapping waste'!$D$4:$M$4,0))*$D142</f>
        <v>0</v>
      </c>
      <c r="N142" s="32">
        <f>INDEX('Mapping waste'!$D$5:$M$352,MATCH($B142,'Mapping waste'!$B$5:$B$352,0),MATCH(N$3,'Mapping waste'!$D$4:$M$4,0))*$D142</f>
        <v>0</v>
      </c>
      <c r="O142" s="32">
        <f>INDEX('Mapping waste'!$D$5:$M$352,MATCH($B142,'Mapping waste'!$B$5:$B$352,0),MATCH(O$3,'Mapping waste'!$D$4:$M$4,0))*$D142</f>
        <v>0</v>
      </c>
      <c r="P142" s="32">
        <f>INDEX('Mapping waste'!$D$5:$M$352,MATCH($B142,'Mapping waste'!$B$5:$B$352,0),MATCH(P$3,'Mapping waste'!$D$4:$M$4,0))*$D142</f>
        <v>0</v>
      </c>
      <c r="Q142" s="32">
        <f>INDEX('Mapping waste'!$D$5:$M$352,MATCH($B142,'Mapping waste'!$B$5:$B$352,0),MATCH(Q$3,'Mapping waste'!$D$4:$M$4,0))*$D142</f>
        <v>0</v>
      </c>
    </row>
    <row r="143" spans="1:17" x14ac:dyDescent="0.45">
      <c r="A143" s="10" t="s">
        <v>539</v>
      </c>
      <c r="B143" s="10" t="s">
        <v>540</v>
      </c>
      <c r="C143" s="10" t="s">
        <v>174</v>
      </c>
      <c r="D143" s="32">
        <f>INDEX('ONS data MYE 5'!$G$6:$G$445, MATCH($B143,'ONS data MYE 5'!$B$6:$B$445,0))</f>
        <v>67532</v>
      </c>
      <c r="E143" s="32">
        <f>INDEX('ONS data MYE 5'!$H$6:$H$445, MATCH($B143,'ONS data MYE 5'!$B$6:$B$445,0))</f>
        <v>866</v>
      </c>
      <c r="F143" s="32">
        <f t="shared" si="4"/>
        <v>6.7638849085624351</v>
      </c>
      <c r="G143" s="32">
        <f t="shared" si="5"/>
        <v>45.750139056278663</v>
      </c>
      <c r="H143" s="32">
        <f>INDEX('Mapping waste'!$D$5:$M$352,MATCH($B143,'Mapping waste'!$B$5:$B$352,0),MATCH(H$3,'Mapping waste'!$D$4:$M$4,0))*$D143</f>
        <v>0</v>
      </c>
      <c r="I143" s="32">
        <f>INDEX('Mapping waste'!$D$5:$M$352,MATCH($B143,'Mapping waste'!$B$5:$B$352,0),MATCH(I$3,'Mapping waste'!$D$4:$M$4,0))*$D143</f>
        <v>0</v>
      </c>
      <c r="J143" s="32">
        <f>INDEX('Mapping waste'!$D$5:$M$352,MATCH($B143,'Mapping waste'!$B$5:$B$352,0),MATCH(J$3,'Mapping waste'!$D$4:$M$4,0))*$D143</f>
        <v>67532</v>
      </c>
      <c r="K143" s="32">
        <f>INDEX('Mapping waste'!$D$5:$M$352,MATCH($B143,'Mapping waste'!$B$5:$B$352,0),MATCH(K$3,'Mapping waste'!$D$4:$M$4,0))*$D143</f>
        <v>0</v>
      </c>
      <c r="L143" s="32">
        <f>INDEX('Mapping waste'!$D$5:$M$352,MATCH($B143,'Mapping waste'!$B$5:$B$352,0),MATCH(L$3,'Mapping waste'!$D$4:$M$4,0))*$D143</f>
        <v>0</v>
      </c>
      <c r="M143" s="32">
        <f>INDEX('Mapping waste'!$D$5:$M$352,MATCH($B143,'Mapping waste'!$B$5:$B$352,0),MATCH(M$3,'Mapping waste'!$D$4:$M$4,0))*$D143</f>
        <v>0</v>
      </c>
      <c r="N143" s="32">
        <f>INDEX('Mapping waste'!$D$5:$M$352,MATCH($B143,'Mapping waste'!$B$5:$B$352,0),MATCH(N$3,'Mapping waste'!$D$4:$M$4,0))*$D143</f>
        <v>0</v>
      </c>
      <c r="O143" s="32">
        <f>INDEX('Mapping waste'!$D$5:$M$352,MATCH($B143,'Mapping waste'!$B$5:$B$352,0),MATCH(O$3,'Mapping waste'!$D$4:$M$4,0))*$D143</f>
        <v>0</v>
      </c>
      <c r="P143" s="32">
        <f>INDEX('Mapping waste'!$D$5:$M$352,MATCH($B143,'Mapping waste'!$B$5:$B$352,0),MATCH(P$3,'Mapping waste'!$D$4:$M$4,0))*$D143</f>
        <v>0</v>
      </c>
      <c r="Q143" s="32">
        <f>INDEX('Mapping waste'!$D$5:$M$352,MATCH($B143,'Mapping waste'!$B$5:$B$352,0),MATCH(Q$3,'Mapping waste'!$D$4:$M$4,0))*$D143</f>
        <v>0</v>
      </c>
    </row>
    <row r="144" spans="1:17" x14ac:dyDescent="0.45">
      <c r="A144" s="10" t="s">
        <v>541</v>
      </c>
      <c r="B144" s="10" t="s">
        <v>542</v>
      </c>
      <c r="C144" s="10" t="s">
        <v>174</v>
      </c>
      <c r="D144" s="32">
        <f>INDEX('ONS data MYE 5'!$G$6:$G$445, MATCH($B144,'ONS data MYE 5'!$B$6:$B$445,0))</f>
        <v>108388</v>
      </c>
      <c r="E144" s="32">
        <f>INDEX('ONS data MYE 5'!$H$6:$H$445, MATCH($B144,'ONS data MYE 5'!$B$6:$B$445,0))</f>
        <v>104</v>
      </c>
      <c r="F144" s="32">
        <f t="shared" si="4"/>
        <v>4.6443908991413725</v>
      </c>
      <c r="G144" s="32">
        <f t="shared" si="5"/>
        <v>21.570366824027207</v>
      </c>
      <c r="H144" s="32">
        <f>INDEX('Mapping waste'!$D$5:$M$352,MATCH($B144,'Mapping waste'!$B$5:$B$352,0),MATCH(H$3,'Mapping waste'!$D$4:$M$4,0))*$D144</f>
        <v>0</v>
      </c>
      <c r="I144" s="32">
        <f>INDEX('Mapping waste'!$D$5:$M$352,MATCH($B144,'Mapping waste'!$B$5:$B$352,0),MATCH(I$3,'Mapping waste'!$D$4:$M$4,0))*$D144</f>
        <v>0</v>
      </c>
      <c r="J144" s="32">
        <f>INDEX('Mapping waste'!$D$5:$M$352,MATCH($B144,'Mapping waste'!$B$5:$B$352,0),MATCH(J$3,'Mapping waste'!$D$4:$M$4,0))*$D144</f>
        <v>108388</v>
      </c>
      <c r="K144" s="32">
        <f>INDEX('Mapping waste'!$D$5:$M$352,MATCH($B144,'Mapping waste'!$B$5:$B$352,0),MATCH(K$3,'Mapping waste'!$D$4:$M$4,0))*$D144</f>
        <v>0</v>
      </c>
      <c r="L144" s="32">
        <f>INDEX('Mapping waste'!$D$5:$M$352,MATCH($B144,'Mapping waste'!$B$5:$B$352,0),MATCH(L$3,'Mapping waste'!$D$4:$M$4,0))*$D144</f>
        <v>0</v>
      </c>
      <c r="M144" s="32">
        <f>INDEX('Mapping waste'!$D$5:$M$352,MATCH($B144,'Mapping waste'!$B$5:$B$352,0),MATCH(M$3,'Mapping waste'!$D$4:$M$4,0))*$D144</f>
        <v>0</v>
      </c>
      <c r="N144" s="32">
        <f>INDEX('Mapping waste'!$D$5:$M$352,MATCH($B144,'Mapping waste'!$B$5:$B$352,0),MATCH(N$3,'Mapping waste'!$D$4:$M$4,0))*$D144</f>
        <v>0</v>
      </c>
      <c r="O144" s="32">
        <f>INDEX('Mapping waste'!$D$5:$M$352,MATCH($B144,'Mapping waste'!$B$5:$B$352,0),MATCH(O$3,'Mapping waste'!$D$4:$M$4,0))*$D144</f>
        <v>0</v>
      </c>
      <c r="P144" s="32">
        <f>INDEX('Mapping waste'!$D$5:$M$352,MATCH($B144,'Mapping waste'!$B$5:$B$352,0),MATCH(P$3,'Mapping waste'!$D$4:$M$4,0))*$D144</f>
        <v>0</v>
      </c>
      <c r="Q144" s="32">
        <f>INDEX('Mapping waste'!$D$5:$M$352,MATCH($B144,'Mapping waste'!$B$5:$B$352,0),MATCH(Q$3,'Mapping waste'!$D$4:$M$4,0))*$D144</f>
        <v>0</v>
      </c>
    </row>
    <row r="145" spans="1:17" x14ac:dyDescent="0.45">
      <c r="A145" s="10" t="s">
        <v>543</v>
      </c>
      <c r="B145" s="10" t="s">
        <v>544</v>
      </c>
      <c r="C145" s="10" t="s">
        <v>174</v>
      </c>
      <c r="D145" s="32">
        <f>INDEX('ONS data MYE 5'!$G$6:$G$445, MATCH($B145,'ONS data MYE 5'!$B$6:$B$445,0))</f>
        <v>69306</v>
      </c>
      <c r="E145" s="32">
        <f>INDEX('ONS data MYE 5'!$H$6:$H$445, MATCH($B145,'ONS data MYE 5'!$B$6:$B$445,0))</f>
        <v>95</v>
      </c>
      <c r="F145" s="32">
        <f t="shared" si="4"/>
        <v>4.5538768916005408</v>
      </c>
      <c r="G145" s="32">
        <f t="shared" si="5"/>
        <v>20.737794743853403</v>
      </c>
      <c r="H145" s="32">
        <f>INDEX('Mapping waste'!$D$5:$M$352,MATCH($B145,'Mapping waste'!$B$5:$B$352,0),MATCH(H$3,'Mapping waste'!$D$4:$M$4,0))*$D145</f>
        <v>0</v>
      </c>
      <c r="I145" s="32">
        <f>INDEX('Mapping waste'!$D$5:$M$352,MATCH($B145,'Mapping waste'!$B$5:$B$352,0),MATCH(I$3,'Mapping waste'!$D$4:$M$4,0))*$D145</f>
        <v>0</v>
      </c>
      <c r="J145" s="32">
        <f>INDEX('Mapping waste'!$D$5:$M$352,MATCH($B145,'Mapping waste'!$B$5:$B$352,0),MATCH(J$3,'Mapping waste'!$D$4:$M$4,0))*$D145</f>
        <v>69306</v>
      </c>
      <c r="K145" s="32">
        <f>INDEX('Mapping waste'!$D$5:$M$352,MATCH($B145,'Mapping waste'!$B$5:$B$352,0),MATCH(K$3,'Mapping waste'!$D$4:$M$4,0))*$D145</f>
        <v>0</v>
      </c>
      <c r="L145" s="32">
        <f>INDEX('Mapping waste'!$D$5:$M$352,MATCH($B145,'Mapping waste'!$B$5:$B$352,0),MATCH(L$3,'Mapping waste'!$D$4:$M$4,0))*$D145</f>
        <v>0</v>
      </c>
      <c r="M145" s="32">
        <f>INDEX('Mapping waste'!$D$5:$M$352,MATCH($B145,'Mapping waste'!$B$5:$B$352,0),MATCH(M$3,'Mapping waste'!$D$4:$M$4,0))*$D145</f>
        <v>0</v>
      </c>
      <c r="N145" s="32">
        <f>INDEX('Mapping waste'!$D$5:$M$352,MATCH($B145,'Mapping waste'!$B$5:$B$352,0),MATCH(N$3,'Mapping waste'!$D$4:$M$4,0))*$D145</f>
        <v>0</v>
      </c>
      <c r="O145" s="32">
        <f>INDEX('Mapping waste'!$D$5:$M$352,MATCH($B145,'Mapping waste'!$B$5:$B$352,0),MATCH(O$3,'Mapping waste'!$D$4:$M$4,0))*$D145</f>
        <v>0</v>
      </c>
      <c r="P145" s="32">
        <f>INDEX('Mapping waste'!$D$5:$M$352,MATCH($B145,'Mapping waste'!$B$5:$B$352,0),MATCH(P$3,'Mapping waste'!$D$4:$M$4,0))*$D145</f>
        <v>0</v>
      </c>
      <c r="Q145" s="32">
        <f>INDEX('Mapping waste'!$D$5:$M$352,MATCH($B145,'Mapping waste'!$B$5:$B$352,0),MATCH(Q$3,'Mapping waste'!$D$4:$M$4,0))*$D145</f>
        <v>0</v>
      </c>
    </row>
    <row r="146" spans="1:17" x14ac:dyDescent="0.45">
      <c r="A146" s="10" t="s">
        <v>545</v>
      </c>
      <c r="B146" s="10" t="s">
        <v>546</v>
      </c>
      <c r="C146" s="10" t="s">
        <v>174</v>
      </c>
      <c r="D146" s="32">
        <f>INDEX('ONS data MYE 5'!$G$6:$G$445, MATCH($B146,'ONS data MYE 5'!$B$6:$B$445,0))</f>
        <v>52642</v>
      </c>
      <c r="E146" s="32">
        <f>INDEX('ONS data MYE 5'!$H$6:$H$445, MATCH($B146,'ONS data MYE 5'!$B$6:$B$445,0))</f>
        <v>25</v>
      </c>
      <c r="F146" s="32">
        <f t="shared" si="4"/>
        <v>3.2188758248682006</v>
      </c>
      <c r="G146" s="32">
        <f t="shared" si="5"/>
        <v>10.361161575920939</v>
      </c>
      <c r="H146" s="32">
        <f>INDEX('Mapping waste'!$D$5:$M$352,MATCH($B146,'Mapping waste'!$B$5:$B$352,0),MATCH(H$3,'Mapping waste'!$D$4:$M$4,0))*$D146</f>
        <v>0</v>
      </c>
      <c r="I146" s="32">
        <f>INDEX('Mapping waste'!$D$5:$M$352,MATCH($B146,'Mapping waste'!$B$5:$B$352,0),MATCH(I$3,'Mapping waste'!$D$4:$M$4,0))*$D146</f>
        <v>0</v>
      </c>
      <c r="J146" s="32">
        <f>INDEX('Mapping waste'!$D$5:$M$352,MATCH($B146,'Mapping waste'!$B$5:$B$352,0),MATCH(J$3,'Mapping waste'!$D$4:$M$4,0))*$D146</f>
        <v>52642</v>
      </c>
      <c r="K146" s="32">
        <f>INDEX('Mapping waste'!$D$5:$M$352,MATCH($B146,'Mapping waste'!$B$5:$B$352,0),MATCH(K$3,'Mapping waste'!$D$4:$M$4,0))*$D146</f>
        <v>0</v>
      </c>
      <c r="L146" s="32">
        <f>INDEX('Mapping waste'!$D$5:$M$352,MATCH($B146,'Mapping waste'!$B$5:$B$352,0),MATCH(L$3,'Mapping waste'!$D$4:$M$4,0))*$D146</f>
        <v>0</v>
      </c>
      <c r="M146" s="32">
        <f>INDEX('Mapping waste'!$D$5:$M$352,MATCH($B146,'Mapping waste'!$B$5:$B$352,0),MATCH(M$3,'Mapping waste'!$D$4:$M$4,0))*$D146</f>
        <v>0</v>
      </c>
      <c r="N146" s="32">
        <f>INDEX('Mapping waste'!$D$5:$M$352,MATCH($B146,'Mapping waste'!$B$5:$B$352,0),MATCH(N$3,'Mapping waste'!$D$4:$M$4,0))*$D146</f>
        <v>0</v>
      </c>
      <c r="O146" s="32">
        <f>INDEX('Mapping waste'!$D$5:$M$352,MATCH($B146,'Mapping waste'!$B$5:$B$352,0),MATCH(O$3,'Mapping waste'!$D$4:$M$4,0))*$D146</f>
        <v>0</v>
      </c>
      <c r="P146" s="32">
        <f>INDEX('Mapping waste'!$D$5:$M$352,MATCH($B146,'Mapping waste'!$B$5:$B$352,0),MATCH(P$3,'Mapping waste'!$D$4:$M$4,0))*$D146</f>
        <v>0</v>
      </c>
      <c r="Q146" s="32">
        <f>INDEX('Mapping waste'!$D$5:$M$352,MATCH($B146,'Mapping waste'!$B$5:$B$352,0),MATCH(Q$3,'Mapping waste'!$D$4:$M$4,0))*$D146</f>
        <v>0</v>
      </c>
    </row>
    <row r="147" spans="1:17" x14ac:dyDescent="0.45">
      <c r="A147" s="10" t="s">
        <v>547</v>
      </c>
      <c r="B147" s="10" t="s">
        <v>548</v>
      </c>
      <c r="C147" s="10" t="s">
        <v>174</v>
      </c>
      <c r="D147" s="32">
        <f>INDEX('ONS data MYE 5'!$G$6:$G$445, MATCH($B147,'ONS data MYE 5'!$B$6:$B$445,0))</f>
        <v>103826</v>
      </c>
      <c r="E147" s="32">
        <f>INDEX('ONS data MYE 5'!$H$6:$H$445, MATCH($B147,'ONS data MYE 5'!$B$6:$B$445,0))</f>
        <v>68</v>
      </c>
      <c r="F147" s="32">
        <f t="shared" si="4"/>
        <v>4.219507705176107</v>
      </c>
      <c r="G147" s="32">
        <f t="shared" si="5"/>
        <v>17.804245274040536</v>
      </c>
      <c r="H147" s="32">
        <f>INDEX('Mapping waste'!$D$5:$M$352,MATCH($B147,'Mapping waste'!$B$5:$B$352,0),MATCH(H$3,'Mapping waste'!$D$4:$M$4,0))*$D147</f>
        <v>0</v>
      </c>
      <c r="I147" s="32">
        <f>INDEX('Mapping waste'!$D$5:$M$352,MATCH($B147,'Mapping waste'!$B$5:$B$352,0),MATCH(I$3,'Mapping waste'!$D$4:$M$4,0))*$D147</f>
        <v>0</v>
      </c>
      <c r="J147" s="32">
        <f>INDEX('Mapping waste'!$D$5:$M$352,MATCH($B147,'Mapping waste'!$B$5:$B$352,0),MATCH(J$3,'Mapping waste'!$D$4:$M$4,0))*$D147</f>
        <v>103826</v>
      </c>
      <c r="K147" s="32">
        <f>INDEX('Mapping waste'!$D$5:$M$352,MATCH($B147,'Mapping waste'!$B$5:$B$352,0),MATCH(K$3,'Mapping waste'!$D$4:$M$4,0))*$D147</f>
        <v>0</v>
      </c>
      <c r="L147" s="32">
        <f>INDEX('Mapping waste'!$D$5:$M$352,MATCH($B147,'Mapping waste'!$B$5:$B$352,0),MATCH(L$3,'Mapping waste'!$D$4:$M$4,0))*$D147</f>
        <v>0</v>
      </c>
      <c r="M147" s="32">
        <f>INDEX('Mapping waste'!$D$5:$M$352,MATCH($B147,'Mapping waste'!$B$5:$B$352,0),MATCH(M$3,'Mapping waste'!$D$4:$M$4,0))*$D147</f>
        <v>0</v>
      </c>
      <c r="N147" s="32">
        <f>INDEX('Mapping waste'!$D$5:$M$352,MATCH($B147,'Mapping waste'!$B$5:$B$352,0),MATCH(N$3,'Mapping waste'!$D$4:$M$4,0))*$D147</f>
        <v>0</v>
      </c>
      <c r="O147" s="32">
        <f>INDEX('Mapping waste'!$D$5:$M$352,MATCH($B147,'Mapping waste'!$B$5:$B$352,0),MATCH(O$3,'Mapping waste'!$D$4:$M$4,0))*$D147</f>
        <v>0</v>
      </c>
      <c r="P147" s="32">
        <f>INDEX('Mapping waste'!$D$5:$M$352,MATCH($B147,'Mapping waste'!$B$5:$B$352,0),MATCH(P$3,'Mapping waste'!$D$4:$M$4,0))*$D147</f>
        <v>0</v>
      </c>
      <c r="Q147" s="32">
        <f>INDEX('Mapping waste'!$D$5:$M$352,MATCH($B147,'Mapping waste'!$B$5:$B$352,0),MATCH(Q$3,'Mapping waste'!$D$4:$M$4,0))*$D147</f>
        <v>0</v>
      </c>
    </row>
    <row r="148" spans="1:17" x14ac:dyDescent="0.45">
      <c r="A148" s="10" t="s">
        <v>549</v>
      </c>
      <c r="B148" s="10" t="s">
        <v>550</v>
      </c>
      <c r="C148" s="10" t="s">
        <v>174</v>
      </c>
      <c r="D148" s="32">
        <f>INDEX('ONS data MYE 5'!$G$6:$G$445, MATCH($B148,'ONS data MYE 5'!$B$6:$B$445,0))</f>
        <v>87496</v>
      </c>
      <c r="E148" s="32">
        <f>INDEX('ONS data MYE 5'!$H$6:$H$445, MATCH($B148,'ONS data MYE 5'!$B$6:$B$445,0))</f>
        <v>791</v>
      </c>
      <c r="F148" s="32">
        <f t="shared" si="4"/>
        <v>6.6732979677676543</v>
      </c>
      <c r="G148" s="32">
        <f t="shared" si="5"/>
        <v>44.532905766611904</v>
      </c>
      <c r="H148" s="32">
        <f>INDEX('Mapping waste'!$D$5:$M$352,MATCH($B148,'Mapping waste'!$B$5:$B$352,0),MATCH(H$3,'Mapping waste'!$D$4:$M$4,0))*$D148</f>
        <v>0</v>
      </c>
      <c r="I148" s="32">
        <f>INDEX('Mapping waste'!$D$5:$M$352,MATCH($B148,'Mapping waste'!$B$5:$B$352,0),MATCH(I$3,'Mapping waste'!$D$4:$M$4,0))*$D148</f>
        <v>0</v>
      </c>
      <c r="J148" s="32">
        <f>INDEX('Mapping waste'!$D$5:$M$352,MATCH($B148,'Mapping waste'!$B$5:$B$352,0),MATCH(J$3,'Mapping waste'!$D$4:$M$4,0))*$D148</f>
        <v>87496</v>
      </c>
      <c r="K148" s="32">
        <f>INDEX('Mapping waste'!$D$5:$M$352,MATCH($B148,'Mapping waste'!$B$5:$B$352,0),MATCH(K$3,'Mapping waste'!$D$4:$M$4,0))*$D148</f>
        <v>0</v>
      </c>
      <c r="L148" s="32">
        <f>INDEX('Mapping waste'!$D$5:$M$352,MATCH($B148,'Mapping waste'!$B$5:$B$352,0),MATCH(L$3,'Mapping waste'!$D$4:$M$4,0))*$D148</f>
        <v>0</v>
      </c>
      <c r="M148" s="32">
        <f>INDEX('Mapping waste'!$D$5:$M$352,MATCH($B148,'Mapping waste'!$B$5:$B$352,0),MATCH(M$3,'Mapping waste'!$D$4:$M$4,0))*$D148</f>
        <v>0</v>
      </c>
      <c r="N148" s="32">
        <f>INDEX('Mapping waste'!$D$5:$M$352,MATCH($B148,'Mapping waste'!$B$5:$B$352,0),MATCH(N$3,'Mapping waste'!$D$4:$M$4,0))*$D148</f>
        <v>0</v>
      </c>
      <c r="O148" s="32">
        <f>INDEX('Mapping waste'!$D$5:$M$352,MATCH($B148,'Mapping waste'!$B$5:$B$352,0),MATCH(O$3,'Mapping waste'!$D$4:$M$4,0))*$D148</f>
        <v>0</v>
      </c>
      <c r="P148" s="32">
        <f>INDEX('Mapping waste'!$D$5:$M$352,MATCH($B148,'Mapping waste'!$B$5:$B$352,0),MATCH(P$3,'Mapping waste'!$D$4:$M$4,0))*$D148</f>
        <v>0</v>
      </c>
      <c r="Q148" s="32">
        <f>INDEX('Mapping waste'!$D$5:$M$352,MATCH($B148,'Mapping waste'!$B$5:$B$352,0),MATCH(Q$3,'Mapping waste'!$D$4:$M$4,0))*$D148</f>
        <v>0</v>
      </c>
    </row>
    <row r="149" spans="1:17" x14ac:dyDescent="0.45">
      <c r="A149" s="10" t="s">
        <v>551</v>
      </c>
      <c r="B149" s="10" t="s">
        <v>552</v>
      </c>
      <c r="C149" s="10" t="s">
        <v>174</v>
      </c>
      <c r="D149" s="32">
        <f>INDEX('ONS data MYE 5'!$G$6:$G$445, MATCH($B149,'ONS data MYE 5'!$B$6:$B$445,0))</f>
        <v>114266</v>
      </c>
      <c r="E149" s="32">
        <f>INDEX('ONS data MYE 5'!$H$6:$H$445, MATCH($B149,'ONS data MYE 5'!$B$6:$B$445,0))</f>
        <v>563</v>
      </c>
      <c r="F149" s="32">
        <f t="shared" si="4"/>
        <v>6.3332796281396906</v>
      </c>
      <c r="G149" s="32">
        <f t="shared" si="5"/>
        <v>40.110430848209219</v>
      </c>
      <c r="H149" s="32">
        <f>INDEX('Mapping waste'!$D$5:$M$352,MATCH($B149,'Mapping waste'!$B$5:$B$352,0),MATCH(H$3,'Mapping waste'!$D$4:$M$4,0))*$D149</f>
        <v>0</v>
      </c>
      <c r="I149" s="32">
        <f>INDEX('Mapping waste'!$D$5:$M$352,MATCH($B149,'Mapping waste'!$B$5:$B$352,0),MATCH(I$3,'Mapping waste'!$D$4:$M$4,0))*$D149</f>
        <v>0</v>
      </c>
      <c r="J149" s="32">
        <f>INDEX('Mapping waste'!$D$5:$M$352,MATCH($B149,'Mapping waste'!$B$5:$B$352,0),MATCH(J$3,'Mapping waste'!$D$4:$M$4,0))*$D149</f>
        <v>114266</v>
      </c>
      <c r="K149" s="32">
        <f>INDEX('Mapping waste'!$D$5:$M$352,MATCH($B149,'Mapping waste'!$B$5:$B$352,0),MATCH(K$3,'Mapping waste'!$D$4:$M$4,0))*$D149</f>
        <v>0</v>
      </c>
      <c r="L149" s="32">
        <f>INDEX('Mapping waste'!$D$5:$M$352,MATCH($B149,'Mapping waste'!$B$5:$B$352,0),MATCH(L$3,'Mapping waste'!$D$4:$M$4,0))*$D149</f>
        <v>0</v>
      </c>
      <c r="M149" s="32">
        <f>INDEX('Mapping waste'!$D$5:$M$352,MATCH($B149,'Mapping waste'!$B$5:$B$352,0),MATCH(M$3,'Mapping waste'!$D$4:$M$4,0))*$D149</f>
        <v>0</v>
      </c>
      <c r="N149" s="32">
        <f>INDEX('Mapping waste'!$D$5:$M$352,MATCH($B149,'Mapping waste'!$B$5:$B$352,0),MATCH(N$3,'Mapping waste'!$D$4:$M$4,0))*$D149</f>
        <v>0</v>
      </c>
      <c r="O149" s="32">
        <f>INDEX('Mapping waste'!$D$5:$M$352,MATCH($B149,'Mapping waste'!$B$5:$B$352,0),MATCH(O$3,'Mapping waste'!$D$4:$M$4,0))*$D149</f>
        <v>0</v>
      </c>
      <c r="P149" s="32">
        <f>INDEX('Mapping waste'!$D$5:$M$352,MATCH($B149,'Mapping waste'!$B$5:$B$352,0),MATCH(P$3,'Mapping waste'!$D$4:$M$4,0))*$D149</f>
        <v>0</v>
      </c>
      <c r="Q149" s="32">
        <f>INDEX('Mapping waste'!$D$5:$M$352,MATCH($B149,'Mapping waste'!$B$5:$B$352,0),MATCH(Q$3,'Mapping waste'!$D$4:$M$4,0))*$D149</f>
        <v>0</v>
      </c>
    </row>
    <row r="150" spans="1:17" x14ac:dyDescent="0.45">
      <c r="A150" s="10" t="s">
        <v>553</v>
      </c>
      <c r="B150" s="10" t="s">
        <v>554</v>
      </c>
      <c r="C150" s="10" t="s">
        <v>174</v>
      </c>
      <c r="D150" s="32">
        <f>INDEX('ONS data MYE 5'!$G$6:$G$445, MATCH($B150,'ONS data MYE 5'!$B$6:$B$445,0))</f>
        <v>78153</v>
      </c>
      <c r="E150" s="32">
        <f>INDEX('ONS data MYE 5'!$H$6:$H$445, MATCH($B150,'ONS data MYE 5'!$B$6:$B$445,0))</f>
        <v>471</v>
      </c>
      <c r="F150" s="32">
        <f t="shared" si="4"/>
        <v>6.1548580940164177</v>
      </c>
      <c r="G150" s="32">
        <f t="shared" si="5"/>
        <v>37.882278157479412</v>
      </c>
      <c r="H150" s="32">
        <f>INDEX('Mapping waste'!$D$5:$M$352,MATCH($B150,'Mapping waste'!$B$5:$B$352,0),MATCH(H$3,'Mapping waste'!$D$4:$M$4,0))*$D150</f>
        <v>0</v>
      </c>
      <c r="I150" s="32">
        <f>INDEX('Mapping waste'!$D$5:$M$352,MATCH($B150,'Mapping waste'!$B$5:$B$352,0),MATCH(I$3,'Mapping waste'!$D$4:$M$4,0))*$D150</f>
        <v>0</v>
      </c>
      <c r="J150" s="32">
        <f>INDEX('Mapping waste'!$D$5:$M$352,MATCH($B150,'Mapping waste'!$B$5:$B$352,0),MATCH(J$3,'Mapping waste'!$D$4:$M$4,0))*$D150</f>
        <v>78153</v>
      </c>
      <c r="K150" s="32">
        <f>INDEX('Mapping waste'!$D$5:$M$352,MATCH($B150,'Mapping waste'!$B$5:$B$352,0),MATCH(K$3,'Mapping waste'!$D$4:$M$4,0))*$D150</f>
        <v>0</v>
      </c>
      <c r="L150" s="32">
        <f>INDEX('Mapping waste'!$D$5:$M$352,MATCH($B150,'Mapping waste'!$B$5:$B$352,0),MATCH(L$3,'Mapping waste'!$D$4:$M$4,0))*$D150</f>
        <v>0</v>
      </c>
      <c r="M150" s="32">
        <f>INDEX('Mapping waste'!$D$5:$M$352,MATCH($B150,'Mapping waste'!$B$5:$B$352,0),MATCH(M$3,'Mapping waste'!$D$4:$M$4,0))*$D150</f>
        <v>0</v>
      </c>
      <c r="N150" s="32">
        <f>INDEX('Mapping waste'!$D$5:$M$352,MATCH($B150,'Mapping waste'!$B$5:$B$352,0),MATCH(N$3,'Mapping waste'!$D$4:$M$4,0))*$D150</f>
        <v>0</v>
      </c>
      <c r="O150" s="32">
        <f>INDEX('Mapping waste'!$D$5:$M$352,MATCH($B150,'Mapping waste'!$B$5:$B$352,0),MATCH(O$3,'Mapping waste'!$D$4:$M$4,0))*$D150</f>
        <v>0</v>
      </c>
      <c r="P150" s="32">
        <f>INDEX('Mapping waste'!$D$5:$M$352,MATCH($B150,'Mapping waste'!$B$5:$B$352,0),MATCH(P$3,'Mapping waste'!$D$4:$M$4,0))*$D150</f>
        <v>0</v>
      </c>
      <c r="Q150" s="32">
        <f>INDEX('Mapping waste'!$D$5:$M$352,MATCH($B150,'Mapping waste'!$B$5:$B$352,0),MATCH(Q$3,'Mapping waste'!$D$4:$M$4,0))*$D150</f>
        <v>0</v>
      </c>
    </row>
    <row r="151" spans="1:17" x14ac:dyDescent="0.45">
      <c r="A151" s="10" t="s">
        <v>555</v>
      </c>
      <c r="B151" s="10" t="s">
        <v>556</v>
      </c>
      <c r="C151" s="10" t="s">
        <v>174</v>
      </c>
      <c r="D151" s="32">
        <f>INDEX('ONS data MYE 5'!$G$6:$G$445, MATCH($B151,'ONS data MYE 5'!$B$6:$B$445,0))</f>
        <v>80392</v>
      </c>
      <c r="E151" s="32">
        <f>INDEX('ONS data MYE 5'!$H$6:$H$445, MATCH($B151,'ONS data MYE 5'!$B$6:$B$445,0))</f>
        <v>1101</v>
      </c>
      <c r="F151" s="32">
        <f t="shared" si="4"/>
        <v>7.0039741367226798</v>
      </c>
      <c r="G151" s="32">
        <f t="shared" si="5"/>
        <v>49.055653707880204</v>
      </c>
      <c r="H151" s="32">
        <f>INDEX('Mapping waste'!$D$5:$M$352,MATCH($B151,'Mapping waste'!$B$5:$B$352,0),MATCH(H$3,'Mapping waste'!$D$4:$M$4,0))*$D151</f>
        <v>0</v>
      </c>
      <c r="I151" s="32">
        <f>INDEX('Mapping waste'!$D$5:$M$352,MATCH($B151,'Mapping waste'!$B$5:$B$352,0),MATCH(I$3,'Mapping waste'!$D$4:$M$4,0))*$D151</f>
        <v>0</v>
      </c>
      <c r="J151" s="32">
        <f>INDEX('Mapping waste'!$D$5:$M$352,MATCH($B151,'Mapping waste'!$B$5:$B$352,0),MATCH(J$3,'Mapping waste'!$D$4:$M$4,0))*$D151</f>
        <v>80392</v>
      </c>
      <c r="K151" s="32">
        <f>INDEX('Mapping waste'!$D$5:$M$352,MATCH($B151,'Mapping waste'!$B$5:$B$352,0),MATCH(K$3,'Mapping waste'!$D$4:$M$4,0))*$D151</f>
        <v>0</v>
      </c>
      <c r="L151" s="32">
        <f>INDEX('Mapping waste'!$D$5:$M$352,MATCH($B151,'Mapping waste'!$B$5:$B$352,0),MATCH(L$3,'Mapping waste'!$D$4:$M$4,0))*$D151</f>
        <v>0</v>
      </c>
      <c r="M151" s="32">
        <f>INDEX('Mapping waste'!$D$5:$M$352,MATCH($B151,'Mapping waste'!$B$5:$B$352,0),MATCH(M$3,'Mapping waste'!$D$4:$M$4,0))*$D151</f>
        <v>0</v>
      </c>
      <c r="N151" s="32">
        <f>INDEX('Mapping waste'!$D$5:$M$352,MATCH($B151,'Mapping waste'!$B$5:$B$352,0),MATCH(N$3,'Mapping waste'!$D$4:$M$4,0))*$D151</f>
        <v>0</v>
      </c>
      <c r="O151" s="32">
        <f>INDEX('Mapping waste'!$D$5:$M$352,MATCH($B151,'Mapping waste'!$B$5:$B$352,0),MATCH(O$3,'Mapping waste'!$D$4:$M$4,0))*$D151</f>
        <v>0</v>
      </c>
      <c r="P151" s="32">
        <f>INDEX('Mapping waste'!$D$5:$M$352,MATCH($B151,'Mapping waste'!$B$5:$B$352,0),MATCH(P$3,'Mapping waste'!$D$4:$M$4,0))*$D151</f>
        <v>0</v>
      </c>
      <c r="Q151" s="32">
        <f>INDEX('Mapping waste'!$D$5:$M$352,MATCH($B151,'Mapping waste'!$B$5:$B$352,0),MATCH(Q$3,'Mapping waste'!$D$4:$M$4,0))*$D151</f>
        <v>0</v>
      </c>
    </row>
    <row r="152" spans="1:17" x14ac:dyDescent="0.45">
      <c r="A152" s="10" t="s">
        <v>557</v>
      </c>
      <c r="B152" s="10" t="s">
        <v>558</v>
      </c>
      <c r="C152" s="10" t="s">
        <v>174</v>
      </c>
      <c r="D152" s="32">
        <f>INDEX('ONS data MYE 5'!$G$6:$G$445, MATCH($B152,'ONS data MYE 5'!$B$6:$B$445,0))</f>
        <v>141723</v>
      </c>
      <c r="E152" s="32">
        <f>INDEX('ONS data MYE 5'!$H$6:$H$445, MATCH($B152,'ONS data MYE 5'!$B$6:$B$445,0))</f>
        <v>246</v>
      </c>
      <c r="F152" s="32">
        <f t="shared" si="4"/>
        <v>5.5053315359323625</v>
      </c>
      <c r="G152" s="32">
        <f t="shared" si="5"/>
        <v>30.308675320531385</v>
      </c>
      <c r="H152" s="32">
        <f>INDEX('Mapping waste'!$D$5:$M$352,MATCH($B152,'Mapping waste'!$B$5:$B$352,0),MATCH(H$3,'Mapping waste'!$D$4:$M$4,0))*$D152</f>
        <v>0</v>
      </c>
      <c r="I152" s="32">
        <f>INDEX('Mapping waste'!$D$5:$M$352,MATCH($B152,'Mapping waste'!$B$5:$B$352,0),MATCH(I$3,'Mapping waste'!$D$4:$M$4,0))*$D152</f>
        <v>0</v>
      </c>
      <c r="J152" s="32">
        <f>INDEX('Mapping waste'!$D$5:$M$352,MATCH($B152,'Mapping waste'!$B$5:$B$352,0),MATCH(J$3,'Mapping waste'!$D$4:$M$4,0))*$D152</f>
        <v>141723</v>
      </c>
      <c r="K152" s="32">
        <f>INDEX('Mapping waste'!$D$5:$M$352,MATCH($B152,'Mapping waste'!$B$5:$B$352,0),MATCH(K$3,'Mapping waste'!$D$4:$M$4,0))*$D152</f>
        <v>0</v>
      </c>
      <c r="L152" s="32">
        <f>INDEX('Mapping waste'!$D$5:$M$352,MATCH($B152,'Mapping waste'!$B$5:$B$352,0),MATCH(L$3,'Mapping waste'!$D$4:$M$4,0))*$D152</f>
        <v>0</v>
      </c>
      <c r="M152" s="32">
        <f>INDEX('Mapping waste'!$D$5:$M$352,MATCH($B152,'Mapping waste'!$B$5:$B$352,0),MATCH(M$3,'Mapping waste'!$D$4:$M$4,0))*$D152</f>
        <v>0</v>
      </c>
      <c r="N152" s="32">
        <f>INDEX('Mapping waste'!$D$5:$M$352,MATCH($B152,'Mapping waste'!$B$5:$B$352,0),MATCH(N$3,'Mapping waste'!$D$4:$M$4,0))*$D152</f>
        <v>0</v>
      </c>
      <c r="O152" s="32">
        <f>INDEX('Mapping waste'!$D$5:$M$352,MATCH($B152,'Mapping waste'!$B$5:$B$352,0),MATCH(O$3,'Mapping waste'!$D$4:$M$4,0))*$D152</f>
        <v>0</v>
      </c>
      <c r="P152" s="32">
        <f>INDEX('Mapping waste'!$D$5:$M$352,MATCH($B152,'Mapping waste'!$B$5:$B$352,0),MATCH(P$3,'Mapping waste'!$D$4:$M$4,0))*$D152</f>
        <v>0</v>
      </c>
      <c r="Q152" s="32">
        <f>INDEX('Mapping waste'!$D$5:$M$352,MATCH($B152,'Mapping waste'!$B$5:$B$352,0),MATCH(Q$3,'Mapping waste'!$D$4:$M$4,0))*$D152</f>
        <v>0</v>
      </c>
    </row>
    <row r="153" spans="1:17" x14ac:dyDescent="0.45">
      <c r="A153" s="10" t="s">
        <v>559</v>
      </c>
      <c r="B153" s="10" t="s">
        <v>560</v>
      </c>
      <c r="C153" s="10" t="s">
        <v>174</v>
      </c>
      <c r="D153" s="32">
        <f>INDEX('ONS data MYE 5'!$G$6:$G$445, MATCH($B153,'ONS data MYE 5'!$B$6:$B$445,0))</f>
        <v>90515</v>
      </c>
      <c r="E153" s="32">
        <f>INDEX('ONS data MYE 5'!$H$6:$H$445, MATCH($B153,'ONS data MYE 5'!$B$6:$B$445,0))</f>
        <v>534</v>
      </c>
      <c r="F153" s="32">
        <f t="shared" si="4"/>
        <v>6.280395838960195</v>
      </c>
      <c r="G153" s="32">
        <f t="shared" si="5"/>
        <v>39.44337189402853</v>
      </c>
      <c r="H153" s="32">
        <f>INDEX('Mapping waste'!$D$5:$M$352,MATCH($B153,'Mapping waste'!$B$5:$B$352,0),MATCH(H$3,'Mapping waste'!$D$4:$M$4,0))*$D153</f>
        <v>0</v>
      </c>
      <c r="I153" s="32">
        <f>INDEX('Mapping waste'!$D$5:$M$352,MATCH($B153,'Mapping waste'!$B$5:$B$352,0),MATCH(I$3,'Mapping waste'!$D$4:$M$4,0))*$D153</f>
        <v>0</v>
      </c>
      <c r="J153" s="32">
        <f>INDEX('Mapping waste'!$D$5:$M$352,MATCH($B153,'Mapping waste'!$B$5:$B$352,0),MATCH(J$3,'Mapping waste'!$D$4:$M$4,0))*$D153</f>
        <v>90515</v>
      </c>
      <c r="K153" s="32">
        <f>INDEX('Mapping waste'!$D$5:$M$352,MATCH($B153,'Mapping waste'!$B$5:$B$352,0),MATCH(K$3,'Mapping waste'!$D$4:$M$4,0))*$D153</f>
        <v>0</v>
      </c>
      <c r="L153" s="32">
        <f>INDEX('Mapping waste'!$D$5:$M$352,MATCH($B153,'Mapping waste'!$B$5:$B$352,0),MATCH(L$3,'Mapping waste'!$D$4:$M$4,0))*$D153</f>
        <v>0</v>
      </c>
      <c r="M153" s="32">
        <f>INDEX('Mapping waste'!$D$5:$M$352,MATCH($B153,'Mapping waste'!$B$5:$B$352,0),MATCH(M$3,'Mapping waste'!$D$4:$M$4,0))*$D153</f>
        <v>0</v>
      </c>
      <c r="N153" s="32">
        <f>INDEX('Mapping waste'!$D$5:$M$352,MATCH($B153,'Mapping waste'!$B$5:$B$352,0),MATCH(N$3,'Mapping waste'!$D$4:$M$4,0))*$D153</f>
        <v>0</v>
      </c>
      <c r="O153" s="32">
        <f>INDEX('Mapping waste'!$D$5:$M$352,MATCH($B153,'Mapping waste'!$B$5:$B$352,0),MATCH(O$3,'Mapping waste'!$D$4:$M$4,0))*$D153</f>
        <v>0</v>
      </c>
      <c r="P153" s="32">
        <f>INDEX('Mapping waste'!$D$5:$M$352,MATCH($B153,'Mapping waste'!$B$5:$B$352,0),MATCH(P$3,'Mapping waste'!$D$4:$M$4,0))*$D153</f>
        <v>0</v>
      </c>
      <c r="Q153" s="32">
        <f>INDEX('Mapping waste'!$D$5:$M$352,MATCH($B153,'Mapping waste'!$B$5:$B$352,0),MATCH(Q$3,'Mapping waste'!$D$4:$M$4,0))*$D153</f>
        <v>0</v>
      </c>
    </row>
    <row r="154" spans="1:17" x14ac:dyDescent="0.45">
      <c r="A154" s="10" t="s">
        <v>561</v>
      </c>
      <c r="B154" s="10" t="s">
        <v>562</v>
      </c>
      <c r="C154" s="10" t="s">
        <v>174</v>
      </c>
      <c r="D154" s="32">
        <f>INDEX('ONS data MYE 5'!$G$6:$G$445, MATCH($B154,'ONS data MYE 5'!$B$6:$B$445,0))</f>
        <v>141023</v>
      </c>
      <c r="E154" s="32">
        <f>INDEX('ONS data MYE 5'!$H$6:$H$445, MATCH($B154,'ONS data MYE 5'!$B$6:$B$445,0))</f>
        <v>991</v>
      </c>
      <c r="F154" s="32">
        <f t="shared" si="4"/>
        <v>6.8987145343299883</v>
      </c>
      <c r="G154" s="32">
        <f t="shared" si="5"/>
        <v>47.592262226175826</v>
      </c>
      <c r="H154" s="32">
        <f>INDEX('Mapping waste'!$D$5:$M$352,MATCH($B154,'Mapping waste'!$B$5:$B$352,0),MATCH(H$3,'Mapping waste'!$D$4:$M$4,0))*$D154</f>
        <v>0</v>
      </c>
      <c r="I154" s="32">
        <f>INDEX('Mapping waste'!$D$5:$M$352,MATCH($B154,'Mapping waste'!$B$5:$B$352,0),MATCH(I$3,'Mapping waste'!$D$4:$M$4,0))*$D154</f>
        <v>0</v>
      </c>
      <c r="J154" s="32">
        <f>INDEX('Mapping waste'!$D$5:$M$352,MATCH($B154,'Mapping waste'!$B$5:$B$352,0),MATCH(J$3,'Mapping waste'!$D$4:$M$4,0))*$D154</f>
        <v>141023</v>
      </c>
      <c r="K154" s="32">
        <f>INDEX('Mapping waste'!$D$5:$M$352,MATCH($B154,'Mapping waste'!$B$5:$B$352,0),MATCH(K$3,'Mapping waste'!$D$4:$M$4,0))*$D154</f>
        <v>0</v>
      </c>
      <c r="L154" s="32">
        <f>INDEX('Mapping waste'!$D$5:$M$352,MATCH($B154,'Mapping waste'!$B$5:$B$352,0),MATCH(L$3,'Mapping waste'!$D$4:$M$4,0))*$D154</f>
        <v>0</v>
      </c>
      <c r="M154" s="32">
        <f>INDEX('Mapping waste'!$D$5:$M$352,MATCH($B154,'Mapping waste'!$B$5:$B$352,0),MATCH(M$3,'Mapping waste'!$D$4:$M$4,0))*$D154</f>
        <v>0</v>
      </c>
      <c r="N154" s="32">
        <f>INDEX('Mapping waste'!$D$5:$M$352,MATCH($B154,'Mapping waste'!$B$5:$B$352,0),MATCH(N$3,'Mapping waste'!$D$4:$M$4,0))*$D154</f>
        <v>0</v>
      </c>
      <c r="O154" s="32">
        <f>INDEX('Mapping waste'!$D$5:$M$352,MATCH($B154,'Mapping waste'!$B$5:$B$352,0),MATCH(O$3,'Mapping waste'!$D$4:$M$4,0))*$D154</f>
        <v>0</v>
      </c>
      <c r="P154" s="32">
        <f>INDEX('Mapping waste'!$D$5:$M$352,MATCH($B154,'Mapping waste'!$B$5:$B$352,0),MATCH(P$3,'Mapping waste'!$D$4:$M$4,0))*$D154</f>
        <v>0</v>
      </c>
      <c r="Q154" s="32">
        <f>INDEX('Mapping waste'!$D$5:$M$352,MATCH($B154,'Mapping waste'!$B$5:$B$352,0),MATCH(Q$3,'Mapping waste'!$D$4:$M$4,0))*$D154</f>
        <v>0</v>
      </c>
    </row>
    <row r="155" spans="1:17" x14ac:dyDescent="0.45">
      <c r="A155" s="10" t="s">
        <v>563</v>
      </c>
      <c r="B155" s="10" t="s">
        <v>564</v>
      </c>
      <c r="C155" s="10" t="s">
        <v>174</v>
      </c>
      <c r="D155" s="32">
        <f>INDEX('ONS data MYE 5'!$G$6:$G$445, MATCH($B155,'ONS data MYE 5'!$B$6:$B$445,0))</f>
        <v>58864</v>
      </c>
      <c r="E155" s="32">
        <f>INDEX('ONS data MYE 5'!$H$6:$H$445, MATCH($B155,'ONS data MYE 5'!$B$6:$B$445,0))</f>
        <v>101</v>
      </c>
      <c r="F155" s="32">
        <f t="shared" si="4"/>
        <v>4.6151205168412597</v>
      </c>
      <c r="G155" s="32">
        <f t="shared" si="5"/>
        <v>21.299337384969135</v>
      </c>
      <c r="H155" s="32">
        <f>INDEX('Mapping waste'!$D$5:$M$352,MATCH($B155,'Mapping waste'!$B$5:$B$352,0),MATCH(H$3,'Mapping waste'!$D$4:$M$4,0))*$D155</f>
        <v>0</v>
      </c>
      <c r="I155" s="32">
        <f>INDEX('Mapping waste'!$D$5:$M$352,MATCH($B155,'Mapping waste'!$B$5:$B$352,0),MATCH(I$3,'Mapping waste'!$D$4:$M$4,0))*$D155</f>
        <v>0</v>
      </c>
      <c r="J155" s="32">
        <f>INDEX('Mapping waste'!$D$5:$M$352,MATCH($B155,'Mapping waste'!$B$5:$B$352,0),MATCH(J$3,'Mapping waste'!$D$4:$M$4,0))*$D155</f>
        <v>58864</v>
      </c>
      <c r="K155" s="32">
        <f>INDEX('Mapping waste'!$D$5:$M$352,MATCH($B155,'Mapping waste'!$B$5:$B$352,0),MATCH(K$3,'Mapping waste'!$D$4:$M$4,0))*$D155</f>
        <v>0</v>
      </c>
      <c r="L155" s="32">
        <f>INDEX('Mapping waste'!$D$5:$M$352,MATCH($B155,'Mapping waste'!$B$5:$B$352,0),MATCH(L$3,'Mapping waste'!$D$4:$M$4,0))*$D155</f>
        <v>0</v>
      </c>
      <c r="M155" s="32">
        <f>INDEX('Mapping waste'!$D$5:$M$352,MATCH($B155,'Mapping waste'!$B$5:$B$352,0),MATCH(M$3,'Mapping waste'!$D$4:$M$4,0))*$D155</f>
        <v>0</v>
      </c>
      <c r="N155" s="32">
        <f>INDEX('Mapping waste'!$D$5:$M$352,MATCH($B155,'Mapping waste'!$B$5:$B$352,0),MATCH(N$3,'Mapping waste'!$D$4:$M$4,0))*$D155</f>
        <v>0</v>
      </c>
      <c r="O155" s="32">
        <f>INDEX('Mapping waste'!$D$5:$M$352,MATCH($B155,'Mapping waste'!$B$5:$B$352,0),MATCH(O$3,'Mapping waste'!$D$4:$M$4,0))*$D155</f>
        <v>0</v>
      </c>
      <c r="P155" s="32">
        <f>INDEX('Mapping waste'!$D$5:$M$352,MATCH($B155,'Mapping waste'!$B$5:$B$352,0),MATCH(P$3,'Mapping waste'!$D$4:$M$4,0))*$D155</f>
        <v>0</v>
      </c>
      <c r="Q155" s="32">
        <f>INDEX('Mapping waste'!$D$5:$M$352,MATCH($B155,'Mapping waste'!$B$5:$B$352,0),MATCH(Q$3,'Mapping waste'!$D$4:$M$4,0))*$D155</f>
        <v>0</v>
      </c>
    </row>
    <row r="156" spans="1:17" x14ac:dyDescent="0.45">
      <c r="A156" s="10" t="s">
        <v>565</v>
      </c>
      <c r="B156" s="10" t="s">
        <v>566</v>
      </c>
      <c r="C156" s="10" t="s">
        <v>174</v>
      </c>
      <c r="D156" s="32">
        <f>INDEX('ONS data MYE 5'!$G$6:$G$445, MATCH($B156,'ONS data MYE 5'!$B$6:$B$445,0))</f>
        <v>69787</v>
      </c>
      <c r="E156" s="32">
        <f>INDEX('ONS data MYE 5'!$H$6:$H$445, MATCH($B156,'ONS data MYE 5'!$B$6:$B$445,0))</f>
        <v>506</v>
      </c>
      <c r="F156" s="32">
        <f t="shared" si="4"/>
        <v>6.2265366692874657</v>
      </c>
      <c r="G156" s="32">
        <f t="shared" si="5"/>
        <v>38.769758893981447</v>
      </c>
      <c r="H156" s="32">
        <f>INDEX('Mapping waste'!$D$5:$M$352,MATCH($B156,'Mapping waste'!$B$5:$B$352,0),MATCH(H$3,'Mapping waste'!$D$4:$M$4,0))*$D156</f>
        <v>0</v>
      </c>
      <c r="I156" s="32">
        <f>INDEX('Mapping waste'!$D$5:$M$352,MATCH($B156,'Mapping waste'!$B$5:$B$352,0),MATCH(I$3,'Mapping waste'!$D$4:$M$4,0))*$D156</f>
        <v>0</v>
      </c>
      <c r="J156" s="32">
        <f>INDEX('Mapping waste'!$D$5:$M$352,MATCH($B156,'Mapping waste'!$B$5:$B$352,0),MATCH(J$3,'Mapping waste'!$D$4:$M$4,0))*$D156</f>
        <v>69787</v>
      </c>
      <c r="K156" s="32">
        <f>INDEX('Mapping waste'!$D$5:$M$352,MATCH($B156,'Mapping waste'!$B$5:$B$352,0),MATCH(K$3,'Mapping waste'!$D$4:$M$4,0))*$D156</f>
        <v>0</v>
      </c>
      <c r="L156" s="32">
        <f>INDEX('Mapping waste'!$D$5:$M$352,MATCH($B156,'Mapping waste'!$B$5:$B$352,0),MATCH(L$3,'Mapping waste'!$D$4:$M$4,0))*$D156</f>
        <v>0</v>
      </c>
      <c r="M156" s="32">
        <f>INDEX('Mapping waste'!$D$5:$M$352,MATCH($B156,'Mapping waste'!$B$5:$B$352,0),MATCH(M$3,'Mapping waste'!$D$4:$M$4,0))*$D156</f>
        <v>0</v>
      </c>
      <c r="N156" s="32">
        <f>INDEX('Mapping waste'!$D$5:$M$352,MATCH($B156,'Mapping waste'!$B$5:$B$352,0),MATCH(N$3,'Mapping waste'!$D$4:$M$4,0))*$D156</f>
        <v>0</v>
      </c>
      <c r="O156" s="32">
        <f>INDEX('Mapping waste'!$D$5:$M$352,MATCH($B156,'Mapping waste'!$B$5:$B$352,0),MATCH(O$3,'Mapping waste'!$D$4:$M$4,0))*$D156</f>
        <v>0</v>
      </c>
      <c r="P156" s="32">
        <f>INDEX('Mapping waste'!$D$5:$M$352,MATCH($B156,'Mapping waste'!$B$5:$B$352,0),MATCH(P$3,'Mapping waste'!$D$4:$M$4,0))*$D156</f>
        <v>0</v>
      </c>
      <c r="Q156" s="32">
        <f>INDEX('Mapping waste'!$D$5:$M$352,MATCH($B156,'Mapping waste'!$B$5:$B$352,0),MATCH(Q$3,'Mapping waste'!$D$4:$M$4,0))*$D156</f>
        <v>0</v>
      </c>
    </row>
    <row r="157" spans="1:17" x14ac:dyDescent="0.45">
      <c r="A157" s="10" t="s">
        <v>567</v>
      </c>
      <c r="B157" s="10" t="s">
        <v>568</v>
      </c>
      <c r="C157" s="10" t="s">
        <v>174</v>
      </c>
      <c r="D157" s="32">
        <f>INDEX('ONS data MYE 5'!$G$6:$G$445, MATCH($B157,'ONS data MYE 5'!$B$6:$B$445,0))</f>
        <v>110136</v>
      </c>
      <c r="E157" s="32">
        <f>INDEX('ONS data MYE 5'!$H$6:$H$445, MATCH($B157,'ONS data MYE 5'!$B$6:$B$445,0))</f>
        <v>975</v>
      </c>
      <c r="F157" s="32">
        <f t="shared" si="4"/>
        <v>6.8824374709978473</v>
      </c>
      <c r="G157" s="32">
        <f t="shared" si="5"/>
        <v>47.367945542195244</v>
      </c>
      <c r="H157" s="32">
        <f>INDEX('Mapping waste'!$D$5:$M$352,MATCH($B157,'Mapping waste'!$B$5:$B$352,0),MATCH(H$3,'Mapping waste'!$D$4:$M$4,0))*$D157</f>
        <v>0</v>
      </c>
      <c r="I157" s="32">
        <f>INDEX('Mapping waste'!$D$5:$M$352,MATCH($B157,'Mapping waste'!$B$5:$B$352,0),MATCH(I$3,'Mapping waste'!$D$4:$M$4,0))*$D157</f>
        <v>0</v>
      </c>
      <c r="J157" s="32">
        <f>INDEX('Mapping waste'!$D$5:$M$352,MATCH($B157,'Mapping waste'!$B$5:$B$352,0),MATCH(J$3,'Mapping waste'!$D$4:$M$4,0))*$D157</f>
        <v>110136</v>
      </c>
      <c r="K157" s="32">
        <f>INDEX('Mapping waste'!$D$5:$M$352,MATCH($B157,'Mapping waste'!$B$5:$B$352,0),MATCH(K$3,'Mapping waste'!$D$4:$M$4,0))*$D157</f>
        <v>0</v>
      </c>
      <c r="L157" s="32">
        <f>INDEX('Mapping waste'!$D$5:$M$352,MATCH($B157,'Mapping waste'!$B$5:$B$352,0),MATCH(L$3,'Mapping waste'!$D$4:$M$4,0))*$D157</f>
        <v>0</v>
      </c>
      <c r="M157" s="32">
        <f>INDEX('Mapping waste'!$D$5:$M$352,MATCH($B157,'Mapping waste'!$B$5:$B$352,0),MATCH(M$3,'Mapping waste'!$D$4:$M$4,0))*$D157</f>
        <v>0</v>
      </c>
      <c r="N157" s="32">
        <f>INDEX('Mapping waste'!$D$5:$M$352,MATCH($B157,'Mapping waste'!$B$5:$B$352,0),MATCH(N$3,'Mapping waste'!$D$4:$M$4,0))*$D157</f>
        <v>0</v>
      </c>
      <c r="O157" s="32">
        <f>INDEX('Mapping waste'!$D$5:$M$352,MATCH($B157,'Mapping waste'!$B$5:$B$352,0),MATCH(O$3,'Mapping waste'!$D$4:$M$4,0))*$D157</f>
        <v>0</v>
      </c>
      <c r="P157" s="32">
        <f>INDEX('Mapping waste'!$D$5:$M$352,MATCH($B157,'Mapping waste'!$B$5:$B$352,0),MATCH(P$3,'Mapping waste'!$D$4:$M$4,0))*$D157</f>
        <v>0</v>
      </c>
      <c r="Q157" s="32">
        <f>INDEX('Mapping waste'!$D$5:$M$352,MATCH($B157,'Mapping waste'!$B$5:$B$352,0),MATCH(Q$3,'Mapping waste'!$D$4:$M$4,0))*$D157</f>
        <v>0</v>
      </c>
    </row>
    <row r="158" spans="1:17" x14ac:dyDescent="0.45">
      <c r="A158" s="10" t="s">
        <v>569</v>
      </c>
      <c r="B158" s="10" t="s">
        <v>570</v>
      </c>
      <c r="C158" s="10" t="s">
        <v>174</v>
      </c>
      <c r="D158" s="32">
        <f>INDEX('ONS data MYE 5'!$G$6:$G$445, MATCH($B158,'ONS data MYE 5'!$B$6:$B$445,0))</f>
        <v>113061</v>
      </c>
      <c r="E158" s="32">
        <f>INDEX('ONS data MYE 5'!$H$6:$H$445, MATCH($B158,'ONS data MYE 5'!$B$6:$B$445,0))</f>
        <v>326</v>
      </c>
      <c r="F158" s="32">
        <f t="shared" si="4"/>
        <v>5.7868973813667077</v>
      </c>
      <c r="G158" s="32">
        <f t="shared" si="5"/>
        <v>33.48818130246886</v>
      </c>
      <c r="H158" s="32">
        <f>INDEX('Mapping waste'!$D$5:$M$352,MATCH($B158,'Mapping waste'!$B$5:$B$352,0),MATCH(H$3,'Mapping waste'!$D$4:$M$4,0))*$D158</f>
        <v>0</v>
      </c>
      <c r="I158" s="32">
        <f>INDEX('Mapping waste'!$D$5:$M$352,MATCH($B158,'Mapping waste'!$B$5:$B$352,0),MATCH(I$3,'Mapping waste'!$D$4:$M$4,0))*$D158</f>
        <v>0</v>
      </c>
      <c r="J158" s="32">
        <f>INDEX('Mapping waste'!$D$5:$M$352,MATCH($B158,'Mapping waste'!$B$5:$B$352,0),MATCH(J$3,'Mapping waste'!$D$4:$M$4,0))*$D158</f>
        <v>113061</v>
      </c>
      <c r="K158" s="32">
        <f>INDEX('Mapping waste'!$D$5:$M$352,MATCH($B158,'Mapping waste'!$B$5:$B$352,0),MATCH(K$3,'Mapping waste'!$D$4:$M$4,0))*$D158</f>
        <v>0</v>
      </c>
      <c r="L158" s="32">
        <f>INDEX('Mapping waste'!$D$5:$M$352,MATCH($B158,'Mapping waste'!$B$5:$B$352,0),MATCH(L$3,'Mapping waste'!$D$4:$M$4,0))*$D158</f>
        <v>0</v>
      </c>
      <c r="M158" s="32">
        <f>INDEX('Mapping waste'!$D$5:$M$352,MATCH($B158,'Mapping waste'!$B$5:$B$352,0),MATCH(M$3,'Mapping waste'!$D$4:$M$4,0))*$D158</f>
        <v>0</v>
      </c>
      <c r="N158" s="32">
        <f>INDEX('Mapping waste'!$D$5:$M$352,MATCH($B158,'Mapping waste'!$B$5:$B$352,0),MATCH(N$3,'Mapping waste'!$D$4:$M$4,0))*$D158</f>
        <v>0</v>
      </c>
      <c r="O158" s="32">
        <f>INDEX('Mapping waste'!$D$5:$M$352,MATCH($B158,'Mapping waste'!$B$5:$B$352,0),MATCH(O$3,'Mapping waste'!$D$4:$M$4,0))*$D158</f>
        <v>0</v>
      </c>
      <c r="P158" s="32">
        <f>INDEX('Mapping waste'!$D$5:$M$352,MATCH($B158,'Mapping waste'!$B$5:$B$352,0),MATCH(P$3,'Mapping waste'!$D$4:$M$4,0))*$D158</f>
        <v>0</v>
      </c>
      <c r="Q158" s="32">
        <f>INDEX('Mapping waste'!$D$5:$M$352,MATCH($B158,'Mapping waste'!$B$5:$B$352,0),MATCH(Q$3,'Mapping waste'!$D$4:$M$4,0))*$D158</f>
        <v>0</v>
      </c>
    </row>
    <row r="159" spans="1:17" x14ac:dyDescent="0.45">
      <c r="A159" s="10" t="s">
        <v>571</v>
      </c>
      <c r="B159" s="10" t="s">
        <v>572</v>
      </c>
      <c r="C159" s="10" t="s">
        <v>174</v>
      </c>
      <c r="D159" s="32">
        <f>INDEX('ONS data MYE 5'!$G$6:$G$445, MATCH($B159,'ONS data MYE 5'!$B$6:$B$445,0))</f>
        <v>110002</v>
      </c>
      <c r="E159" s="32">
        <f>INDEX('ONS data MYE 5'!$H$6:$H$445, MATCH($B159,'ONS data MYE 5'!$B$6:$B$445,0))</f>
        <v>390</v>
      </c>
      <c r="F159" s="32">
        <f t="shared" si="4"/>
        <v>5.9661467391236922</v>
      </c>
      <c r="G159" s="32">
        <f t="shared" si="5"/>
        <v>35.594906912756265</v>
      </c>
      <c r="H159" s="32">
        <f>INDEX('Mapping waste'!$D$5:$M$352,MATCH($B159,'Mapping waste'!$B$5:$B$352,0),MATCH(H$3,'Mapping waste'!$D$4:$M$4,0))*$D159</f>
        <v>0</v>
      </c>
      <c r="I159" s="32">
        <f>INDEX('Mapping waste'!$D$5:$M$352,MATCH($B159,'Mapping waste'!$B$5:$B$352,0),MATCH(I$3,'Mapping waste'!$D$4:$M$4,0))*$D159</f>
        <v>0</v>
      </c>
      <c r="J159" s="32">
        <f>INDEX('Mapping waste'!$D$5:$M$352,MATCH($B159,'Mapping waste'!$B$5:$B$352,0),MATCH(J$3,'Mapping waste'!$D$4:$M$4,0))*$D159</f>
        <v>110002</v>
      </c>
      <c r="K159" s="32">
        <f>INDEX('Mapping waste'!$D$5:$M$352,MATCH($B159,'Mapping waste'!$B$5:$B$352,0),MATCH(K$3,'Mapping waste'!$D$4:$M$4,0))*$D159</f>
        <v>0</v>
      </c>
      <c r="L159" s="32">
        <f>INDEX('Mapping waste'!$D$5:$M$352,MATCH($B159,'Mapping waste'!$B$5:$B$352,0),MATCH(L$3,'Mapping waste'!$D$4:$M$4,0))*$D159</f>
        <v>0</v>
      </c>
      <c r="M159" s="32">
        <f>INDEX('Mapping waste'!$D$5:$M$352,MATCH($B159,'Mapping waste'!$B$5:$B$352,0),MATCH(M$3,'Mapping waste'!$D$4:$M$4,0))*$D159</f>
        <v>0</v>
      </c>
      <c r="N159" s="32">
        <f>INDEX('Mapping waste'!$D$5:$M$352,MATCH($B159,'Mapping waste'!$B$5:$B$352,0),MATCH(N$3,'Mapping waste'!$D$4:$M$4,0))*$D159</f>
        <v>0</v>
      </c>
      <c r="O159" s="32">
        <f>INDEX('Mapping waste'!$D$5:$M$352,MATCH($B159,'Mapping waste'!$B$5:$B$352,0),MATCH(O$3,'Mapping waste'!$D$4:$M$4,0))*$D159</f>
        <v>0</v>
      </c>
      <c r="P159" s="32">
        <f>INDEX('Mapping waste'!$D$5:$M$352,MATCH($B159,'Mapping waste'!$B$5:$B$352,0),MATCH(P$3,'Mapping waste'!$D$4:$M$4,0))*$D159</f>
        <v>0</v>
      </c>
      <c r="Q159" s="32">
        <f>INDEX('Mapping waste'!$D$5:$M$352,MATCH($B159,'Mapping waste'!$B$5:$B$352,0),MATCH(Q$3,'Mapping waste'!$D$4:$M$4,0))*$D159</f>
        <v>0</v>
      </c>
    </row>
    <row r="160" spans="1:17" x14ac:dyDescent="0.45">
      <c r="A160" s="10" t="s">
        <v>573</v>
      </c>
      <c r="B160" s="10" t="s">
        <v>574</v>
      </c>
      <c r="C160" s="10" t="s">
        <v>174</v>
      </c>
      <c r="D160" s="32">
        <f>INDEX('ONS data MYE 5'!$G$6:$G$445, MATCH($B160,'ONS data MYE 5'!$B$6:$B$445,0))</f>
        <v>283536</v>
      </c>
      <c r="E160" s="32">
        <f>INDEX('ONS data MYE 5'!$H$6:$H$445, MATCH($B160,'ONS data MYE 5'!$B$6:$B$445,0))</f>
        <v>2028</v>
      </c>
      <c r="F160" s="32">
        <f t="shared" si="4"/>
        <v>7.6148053647110734</v>
      </c>
      <c r="G160" s="32">
        <f t="shared" si="5"/>
        <v>57.985260742432544</v>
      </c>
      <c r="H160" s="32">
        <f>INDEX('Mapping waste'!$D$5:$M$352,MATCH($B160,'Mapping waste'!$B$5:$B$352,0),MATCH(H$3,'Mapping waste'!$D$4:$M$4,0))*$D160</f>
        <v>0</v>
      </c>
      <c r="I160" s="32">
        <f>INDEX('Mapping waste'!$D$5:$M$352,MATCH($B160,'Mapping waste'!$B$5:$B$352,0),MATCH(I$3,'Mapping waste'!$D$4:$M$4,0))*$D160</f>
        <v>0</v>
      </c>
      <c r="J160" s="32">
        <f>INDEX('Mapping waste'!$D$5:$M$352,MATCH($B160,'Mapping waste'!$B$5:$B$352,0),MATCH(J$3,'Mapping waste'!$D$4:$M$4,0))*$D160</f>
        <v>283536</v>
      </c>
      <c r="K160" s="32">
        <f>INDEX('Mapping waste'!$D$5:$M$352,MATCH($B160,'Mapping waste'!$B$5:$B$352,0),MATCH(K$3,'Mapping waste'!$D$4:$M$4,0))*$D160</f>
        <v>0</v>
      </c>
      <c r="L160" s="32">
        <f>INDEX('Mapping waste'!$D$5:$M$352,MATCH($B160,'Mapping waste'!$B$5:$B$352,0),MATCH(L$3,'Mapping waste'!$D$4:$M$4,0))*$D160</f>
        <v>0</v>
      </c>
      <c r="M160" s="32">
        <f>INDEX('Mapping waste'!$D$5:$M$352,MATCH($B160,'Mapping waste'!$B$5:$B$352,0),MATCH(M$3,'Mapping waste'!$D$4:$M$4,0))*$D160</f>
        <v>0</v>
      </c>
      <c r="N160" s="32">
        <f>INDEX('Mapping waste'!$D$5:$M$352,MATCH($B160,'Mapping waste'!$B$5:$B$352,0),MATCH(N$3,'Mapping waste'!$D$4:$M$4,0))*$D160</f>
        <v>0</v>
      </c>
      <c r="O160" s="32">
        <f>INDEX('Mapping waste'!$D$5:$M$352,MATCH($B160,'Mapping waste'!$B$5:$B$352,0),MATCH(O$3,'Mapping waste'!$D$4:$M$4,0))*$D160</f>
        <v>0</v>
      </c>
      <c r="P160" s="32">
        <f>INDEX('Mapping waste'!$D$5:$M$352,MATCH($B160,'Mapping waste'!$B$5:$B$352,0),MATCH(P$3,'Mapping waste'!$D$4:$M$4,0))*$D160</f>
        <v>0</v>
      </c>
      <c r="Q160" s="32">
        <f>INDEX('Mapping waste'!$D$5:$M$352,MATCH($B160,'Mapping waste'!$B$5:$B$352,0),MATCH(Q$3,'Mapping waste'!$D$4:$M$4,0))*$D160</f>
        <v>0</v>
      </c>
    </row>
    <row r="161" spans="1:17" x14ac:dyDescent="0.45">
      <c r="A161" s="10" t="s">
        <v>575</v>
      </c>
      <c r="B161" s="10" t="s">
        <v>576</v>
      </c>
      <c r="C161" s="10" t="s">
        <v>174</v>
      </c>
      <c r="D161" s="32">
        <f>INDEX('ONS data MYE 5'!$G$6:$G$445, MATCH($B161,'ONS data MYE 5'!$B$6:$B$445,0))</f>
        <v>188503</v>
      </c>
      <c r="E161" s="32">
        <f>INDEX('ONS data MYE 5'!$H$6:$H$445, MATCH($B161,'ONS data MYE 5'!$B$6:$B$445,0))</f>
        <v>1895</v>
      </c>
      <c r="F161" s="32">
        <f t="shared" si="4"/>
        <v>7.5469741175165268</v>
      </c>
      <c r="G161" s="32">
        <f t="shared" si="5"/>
        <v>56.956818330464358</v>
      </c>
      <c r="H161" s="32">
        <f>INDEX('Mapping waste'!$D$5:$M$352,MATCH($B161,'Mapping waste'!$B$5:$B$352,0),MATCH(H$3,'Mapping waste'!$D$4:$M$4,0))*$D161</f>
        <v>0</v>
      </c>
      <c r="I161" s="32">
        <f>INDEX('Mapping waste'!$D$5:$M$352,MATCH($B161,'Mapping waste'!$B$5:$B$352,0),MATCH(I$3,'Mapping waste'!$D$4:$M$4,0))*$D161</f>
        <v>0</v>
      </c>
      <c r="J161" s="32">
        <f>INDEX('Mapping waste'!$D$5:$M$352,MATCH($B161,'Mapping waste'!$B$5:$B$352,0),MATCH(J$3,'Mapping waste'!$D$4:$M$4,0))*$D161</f>
        <v>188503</v>
      </c>
      <c r="K161" s="32">
        <f>INDEX('Mapping waste'!$D$5:$M$352,MATCH($B161,'Mapping waste'!$B$5:$B$352,0),MATCH(K$3,'Mapping waste'!$D$4:$M$4,0))*$D161</f>
        <v>0</v>
      </c>
      <c r="L161" s="32">
        <f>INDEX('Mapping waste'!$D$5:$M$352,MATCH($B161,'Mapping waste'!$B$5:$B$352,0),MATCH(L$3,'Mapping waste'!$D$4:$M$4,0))*$D161</f>
        <v>0</v>
      </c>
      <c r="M161" s="32">
        <f>INDEX('Mapping waste'!$D$5:$M$352,MATCH($B161,'Mapping waste'!$B$5:$B$352,0),MATCH(M$3,'Mapping waste'!$D$4:$M$4,0))*$D161</f>
        <v>0</v>
      </c>
      <c r="N161" s="32">
        <f>INDEX('Mapping waste'!$D$5:$M$352,MATCH($B161,'Mapping waste'!$B$5:$B$352,0),MATCH(N$3,'Mapping waste'!$D$4:$M$4,0))*$D161</f>
        <v>0</v>
      </c>
      <c r="O161" s="32">
        <f>INDEX('Mapping waste'!$D$5:$M$352,MATCH($B161,'Mapping waste'!$B$5:$B$352,0),MATCH(O$3,'Mapping waste'!$D$4:$M$4,0))*$D161</f>
        <v>0</v>
      </c>
      <c r="P161" s="32">
        <f>INDEX('Mapping waste'!$D$5:$M$352,MATCH($B161,'Mapping waste'!$B$5:$B$352,0),MATCH(P$3,'Mapping waste'!$D$4:$M$4,0))*$D161</f>
        <v>0</v>
      </c>
      <c r="Q161" s="32">
        <f>INDEX('Mapping waste'!$D$5:$M$352,MATCH($B161,'Mapping waste'!$B$5:$B$352,0),MATCH(Q$3,'Mapping waste'!$D$4:$M$4,0))*$D161</f>
        <v>0</v>
      </c>
    </row>
    <row r="162" spans="1:17" x14ac:dyDescent="0.45">
      <c r="A162" s="10" t="s">
        <v>577</v>
      </c>
      <c r="B162" s="10" t="s">
        <v>578</v>
      </c>
      <c r="C162" s="10" t="s">
        <v>174</v>
      </c>
      <c r="D162" s="32">
        <f>INDEX('ONS data MYE 5'!$G$6:$G$445, MATCH($B162,'ONS data MYE 5'!$B$6:$B$445,0))</f>
        <v>541319</v>
      </c>
      <c r="E162" s="32">
        <f>INDEX('ONS data MYE 5'!$H$6:$H$445, MATCH($B162,'ONS data MYE 5'!$B$6:$B$445,0))</f>
        <v>4681</v>
      </c>
      <c r="F162" s="32">
        <f t="shared" si="4"/>
        <v>8.4512670413000706</v>
      </c>
      <c r="G162" s="32">
        <f t="shared" si="5"/>
        <v>71.42391460336485</v>
      </c>
      <c r="H162" s="32">
        <f>INDEX('Mapping waste'!$D$5:$M$352,MATCH($B162,'Mapping waste'!$B$5:$B$352,0),MATCH(H$3,'Mapping waste'!$D$4:$M$4,0))*$D162</f>
        <v>0</v>
      </c>
      <c r="I162" s="32">
        <f>INDEX('Mapping waste'!$D$5:$M$352,MATCH($B162,'Mapping waste'!$B$5:$B$352,0),MATCH(I$3,'Mapping waste'!$D$4:$M$4,0))*$D162</f>
        <v>0</v>
      </c>
      <c r="J162" s="32">
        <f>INDEX('Mapping waste'!$D$5:$M$352,MATCH($B162,'Mapping waste'!$B$5:$B$352,0),MATCH(J$3,'Mapping waste'!$D$4:$M$4,0))*$D162</f>
        <v>541319</v>
      </c>
      <c r="K162" s="32">
        <f>INDEX('Mapping waste'!$D$5:$M$352,MATCH($B162,'Mapping waste'!$B$5:$B$352,0),MATCH(K$3,'Mapping waste'!$D$4:$M$4,0))*$D162</f>
        <v>0</v>
      </c>
      <c r="L162" s="32">
        <f>INDEX('Mapping waste'!$D$5:$M$352,MATCH($B162,'Mapping waste'!$B$5:$B$352,0),MATCH(L$3,'Mapping waste'!$D$4:$M$4,0))*$D162</f>
        <v>0</v>
      </c>
      <c r="M162" s="32">
        <f>INDEX('Mapping waste'!$D$5:$M$352,MATCH($B162,'Mapping waste'!$B$5:$B$352,0),MATCH(M$3,'Mapping waste'!$D$4:$M$4,0))*$D162</f>
        <v>0</v>
      </c>
      <c r="N162" s="32">
        <f>INDEX('Mapping waste'!$D$5:$M$352,MATCH($B162,'Mapping waste'!$B$5:$B$352,0),MATCH(N$3,'Mapping waste'!$D$4:$M$4,0))*$D162</f>
        <v>0</v>
      </c>
      <c r="O162" s="32">
        <f>INDEX('Mapping waste'!$D$5:$M$352,MATCH($B162,'Mapping waste'!$B$5:$B$352,0),MATCH(O$3,'Mapping waste'!$D$4:$M$4,0))*$D162</f>
        <v>0</v>
      </c>
      <c r="P162" s="32">
        <f>INDEX('Mapping waste'!$D$5:$M$352,MATCH($B162,'Mapping waste'!$B$5:$B$352,0),MATCH(P$3,'Mapping waste'!$D$4:$M$4,0))*$D162</f>
        <v>0</v>
      </c>
      <c r="Q162" s="32">
        <f>INDEX('Mapping waste'!$D$5:$M$352,MATCH($B162,'Mapping waste'!$B$5:$B$352,0),MATCH(Q$3,'Mapping waste'!$D$4:$M$4,0))*$D162</f>
        <v>0</v>
      </c>
    </row>
    <row r="163" spans="1:17" x14ac:dyDescent="0.45">
      <c r="A163" s="10" t="s">
        <v>579</v>
      </c>
      <c r="B163" s="10" t="s">
        <v>580</v>
      </c>
      <c r="C163" s="10" t="s">
        <v>174</v>
      </c>
      <c r="D163" s="32">
        <f>INDEX('ONS data MYE 5'!$G$6:$G$445, MATCH($B163,'ONS data MYE 5'!$B$6:$B$445,0))</f>
        <v>232349</v>
      </c>
      <c r="E163" s="32">
        <f>INDEX('ONS data MYE 5'!$H$6:$H$445, MATCH($B163,'ONS data MYE 5'!$B$6:$B$445,0))</f>
        <v>1632</v>
      </c>
      <c r="F163" s="32">
        <f t="shared" si="4"/>
        <v>7.3975615355240523</v>
      </c>
      <c r="G163" s="32">
        <f t="shared" si="5"/>
        <v>54.723916671864977</v>
      </c>
      <c r="H163" s="32">
        <f>INDEX('Mapping waste'!$D$5:$M$352,MATCH($B163,'Mapping waste'!$B$5:$B$352,0),MATCH(H$3,'Mapping waste'!$D$4:$M$4,0))*$D163</f>
        <v>0</v>
      </c>
      <c r="I163" s="32">
        <f>INDEX('Mapping waste'!$D$5:$M$352,MATCH($B163,'Mapping waste'!$B$5:$B$352,0),MATCH(I$3,'Mapping waste'!$D$4:$M$4,0))*$D163</f>
        <v>0</v>
      </c>
      <c r="J163" s="32">
        <f>INDEX('Mapping waste'!$D$5:$M$352,MATCH($B163,'Mapping waste'!$B$5:$B$352,0),MATCH(J$3,'Mapping waste'!$D$4:$M$4,0))*$D163</f>
        <v>232349</v>
      </c>
      <c r="K163" s="32">
        <f>INDEX('Mapping waste'!$D$5:$M$352,MATCH($B163,'Mapping waste'!$B$5:$B$352,0),MATCH(K$3,'Mapping waste'!$D$4:$M$4,0))*$D163</f>
        <v>0</v>
      </c>
      <c r="L163" s="32">
        <f>INDEX('Mapping waste'!$D$5:$M$352,MATCH($B163,'Mapping waste'!$B$5:$B$352,0),MATCH(L$3,'Mapping waste'!$D$4:$M$4,0))*$D163</f>
        <v>0</v>
      </c>
      <c r="M163" s="32">
        <f>INDEX('Mapping waste'!$D$5:$M$352,MATCH($B163,'Mapping waste'!$B$5:$B$352,0),MATCH(M$3,'Mapping waste'!$D$4:$M$4,0))*$D163</f>
        <v>0</v>
      </c>
      <c r="N163" s="32">
        <f>INDEX('Mapping waste'!$D$5:$M$352,MATCH($B163,'Mapping waste'!$B$5:$B$352,0),MATCH(N$3,'Mapping waste'!$D$4:$M$4,0))*$D163</f>
        <v>0</v>
      </c>
      <c r="O163" s="32">
        <f>INDEX('Mapping waste'!$D$5:$M$352,MATCH($B163,'Mapping waste'!$B$5:$B$352,0),MATCH(O$3,'Mapping waste'!$D$4:$M$4,0))*$D163</f>
        <v>0</v>
      </c>
      <c r="P163" s="32">
        <f>INDEX('Mapping waste'!$D$5:$M$352,MATCH($B163,'Mapping waste'!$B$5:$B$352,0),MATCH(P$3,'Mapping waste'!$D$4:$M$4,0))*$D163</f>
        <v>0</v>
      </c>
      <c r="Q163" s="32">
        <f>INDEX('Mapping waste'!$D$5:$M$352,MATCH($B163,'Mapping waste'!$B$5:$B$352,0),MATCH(Q$3,'Mapping waste'!$D$4:$M$4,0))*$D163</f>
        <v>0</v>
      </c>
    </row>
    <row r="164" spans="1:17" x14ac:dyDescent="0.45">
      <c r="A164" s="10" t="s">
        <v>581</v>
      </c>
      <c r="B164" s="10" t="s">
        <v>582</v>
      </c>
      <c r="C164" s="10" t="s">
        <v>174</v>
      </c>
      <c r="D164" s="32">
        <f>INDEX('ONS data MYE 5'!$G$6:$G$445, MATCH($B164,'ONS data MYE 5'!$B$6:$B$445,0))</f>
        <v>216350</v>
      </c>
      <c r="E164" s="32">
        <f>INDEX('ONS data MYE 5'!$H$6:$H$445, MATCH($B164,'ONS data MYE 5'!$B$6:$B$445,0))</f>
        <v>1368</v>
      </c>
      <c r="F164" s="32">
        <f t="shared" si="4"/>
        <v>7.2211050981824956</v>
      </c>
      <c r="G164" s="32">
        <f t="shared" si="5"/>
        <v>52.144358838997228</v>
      </c>
      <c r="H164" s="32">
        <f>INDEX('Mapping waste'!$D$5:$M$352,MATCH($B164,'Mapping waste'!$B$5:$B$352,0),MATCH(H$3,'Mapping waste'!$D$4:$M$4,0))*$D164</f>
        <v>0</v>
      </c>
      <c r="I164" s="32">
        <f>INDEX('Mapping waste'!$D$5:$M$352,MATCH($B164,'Mapping waste'!$B$5:$B$352,0),MATCH(I$3,'Mapping waste'!$D$4:$M$4,0))*$D164</f>
        <v>0</v>
      </c>
      <c r="J164" s="32">
        <f>INDEX('Mapping waste'!$D$5:$M$352,MATCH($B164,'Mapping waste'!$B$5:$B$352,0),MATCH(J$3,'Mapping waste'!$D$4:$M$4,0))*$D164</f>
        <v>216350</v>
      </c>
      <c r="K164" s="32">
        <f>INDEX('Mapping waste'!$D$5:$M$352,MATCH($B164,'Mapping waste'!$B$5:$B$352,0),MATCH(K$3,'Mapping waste'!$D$4:$M$4,0))*$D164</f>
        <v>0</v>
      </c>
      <c r="L164" s="32">
        <f>INDEX('Mapping waste'!$D$5:$M$352,MATCH($B164,'Mapping waste'!$B$5:$B$352,0),MATCH(L$3,'Mapping waste'!$D$4:$M$4,0))*$D164</f>
        <v>0</v>
      </c>
      <c r="M164" s="32">
        <f>INDEX('Mapping waste'!$D$5:$M$352,MATCH($B164,'Mapping waste'!$B$5:$B$352,0),MATCH(M$3,'Mapping waste'!$D$4:$M$4,0))*$D164</f>
        <v>0</v>
      </c>
      <c r="N164" s="32">
        <f>INDEX('Mapping waste'!$D$5:$M$352,MATCH($B164,'Mapping waste'!$B$5:$B$352,0),MATCH(N$3,'Mapping waste'!$D$4:$M$4,0))*$D164</f>
        <v>0</v>
      </c>
      <c r="O164" s="32">
        <f>INDEX('Mapping waste'!$D$5:$M$352,MATCH($B164,'Mapping waste'!$B$5:$B$352,0),MATCH(O$3,'Mapping waste'!$D$4:$M$4,0))*$D164</f>
        <v>0</v>
      </c>
      <c r="P164" s="32">
        <f>INDEX('Mapping waste'!$D$5:$M$352,MATCH($B164,'Mapping waste'!$B$5:$B$352,0),MATCH(P$3,'Mapping waste'!$D$4:$M$4,0))*$D164</f>
        <v>0</v>
      </c>
      <c r="Q164" s="32">
        <f>INDEX('Mapping waste'!$D$5:$M$352,MATCH($B164,'Mapping waste'!$B$5:$B$352,0),MATCH(Q$3,'Mapping waste'!$D$4:$M$4,0))*$D164</f>
        <v>0</v>
      </c>
    </row>
    <row r="165" spans="1:17" x14ac:dyDescent="0.45">
      <c r="A165" s="10" t="s">
        <v>583</v>
      </c>
      <c r="B165" s="10" t="s">
        <v>584</v>
      </c>
      <c r="C165" s="10" t="s">
        <v>174</v>
      </c>
      <c r="D165" s="32">
        <f>INDEX('ONS data MYE 5'!$G$6:$G$445, MATCH($B165,'ONS data MYE 5'!$B$6:$B$445,0))</f>
        <v>248121</v>
      </c>
      <c r="E165" s="32">
        <f>INDEX('ONS data MYE 5'!$H$6:$H$445, MATCH($B165,'ONS data MYE 5'!$B$6:$B$445,0))</f>
        <v>2553</v>
      </c>
      <c r="F165" s="32">
        <f t="shared" si="4"/>
        <v>7.8450244172414836</v>
      </c>
      <c r="G165" s="32">
        <f t="shared" si="5"/>
        <v>61.544408107115082</v>
      </c>
      <c r="H165" s="32">
        <f>INDEX('Mapping waste'!$D$5:$M$352,MATCH($B165,'Mapping waste'!$B$5:$B$352,0),MATCH(H$3,'Mapping waste'!$D$4:$M$4,0))*$D165</f>
        <v>0</v>
      </c>
      <c r="I165" s="32">
        <f>INDEX('Mapping waste'!$D$5:$M$352,MATCH($B165,'Mapping waste'!$B$5:$B$352,0),MATCH(I$3,'Mapping waste'!$D$4:$M$4,0))*$D165</f>
        <v>0</v>
      </c>
      <c r="J165" s="32">
        <f>INDEX('Mapping waste'!$D$5:$M$352,MATCH($B165,'Mapping waste'!$B$5:$B$352,0),MATCH(J$3,'Mapping waste'!$D$4:$M$4,0))*$D165</f>
        <v>248121</v>
      </c>
      <c r="K165" s="32">
        <f>INDEX('Mapping waste'!$D$5:$M$352,MATCH($B165,'Mapping waste'!$B$5:$B$352,0),MATCH(K$3,'Mapping waste'!$D$4:$M$4,0))*$D165</f>
        <v>0</v>
      </c>
      <c r="L165" s="32">
        <f>INDEX('Mapping waste'!$D$5:$M$352,MATCH($B165,'Mapping waste'!$B$5:$B$352,0),MATCH(L$3,'Mapping waste'!$D$4:$M$4,0))*$D165</f>
        <v>0</v>
      </c>
      <c r="M165" s="32">
        <f>INDEX('Mapping waste'!$D$5:$M$352,MATCH($B165,'Mapping waste'!$B$5:$B$352,0),MATCH(M$3,'Mapping waste'!$D$4:$M$4,0))*$D165</f>
        <v>0</v>
      </c>
      <c r="N165" s="32">
        <f>INDEX('Mapping waste'!$D$5:$M$352,MATCH($B165,'Mapping waste'!$B$5:$B$352,0),MATCH(N$3,'Mapping waste'!$D$4:$M$4,0))*$D165</f>
        <v>0</v>
      </c>
      <c r="O165" s="32">
        <f>INDEX('Mapping waste'!$D$5:$M$352,MATCH($B165,'Mapping waste'!$B$5:$B$352,0),MATCH(O$3,'Mapping waste'!$D$4:$M$4,0))*$D165</f>
        <v>0</v>
      </c>
      <c r="P165" s="32">
        <f>INDEX('Mapping waste'!$D$5:$M$352,MATCH($B165,'Mapping waste'!$B$5:$B$352,0),MATCH(P$3,'Mapping waste'!$D$4:$M$4,0))*$D165</f>
        <v>0</v>
      </c>
      <c r="Q165" s="32">
        <f>INDEX('Mapping waste'!$D$5:$M$352,MATCH($B165,'Mapping waste'!$B$5:$B$352,0),MATCH(Q$3,'Mapping waste'!$D$4:$M$4,0))*$D165</f>
        <v>0</v>
      </c>
    </row>
    <row r="166" spans="1:17" x14ac:dyDescent="0.45">
      <c r="A166" s="10" t="s">
        <v>585</v>
      </c>
      <c r="B166" s="10" t="s">
        <v>586</v>
      </c>
      <c r="C166" s="10" t="s">
        <v>174</v>
      </c>
      <c r="D166" s="32">
        <f>INDEX('ONS data MYE 5'!$G$6:$G$445, MATCH($B166,'ONS data MYE 5'!$B$6:$B$445,0))</f>
        <v>289821</v>
      </c>
      <c r="E166" s="32">
        <f>INDEX('ONS data MYE 5'!$H$6:$H$445, MATCH($B166,'ONS data MYE 5'!$B$6:$B$445,0))</f>
        <v>2299</v>
      </c>
      <c r="F166" s="32">
        <f t="shared" si="4"/>
        <v>7.7402295247631816</v>
      </c>
      <c r="G166" s="32">
        <f t="shared" si="5"/>
        <v>59.911153096015667</v>
      </c>
      <c r="H166" s="32">
        <f>INDEX('Mapping waste'!$D$5:$M$352,MATCH($B166,'Mapping waste'!$B$5:$B$352,0),MATCH(H$3,'Mapping waste'!$D$4:$M$4,0))*$D166</f>
        <v>0</v>
      </c>
      <c r="I166" s="32">
        <f>INDEX('Mapping waste'!$D$5:$M$352,MATCH($B166,'Mapping waste'!$B$5:$B$352,0),MATCH(I$3,'Mapping waste'!$D$4:$M$4,0))*$D166</f>
        <v>0</v>
      </c>
      <c r="J166" s="32">
        <f>INDEX('Mapping waste'!$D$5:$M$352,MATCH($B166,'Mapping waste'!$B$5:$B$352,0),MATCH(J$3,'Mapping waste'!$D$4:$M$4,0))*$D166</f>
        <v>289821</v>
      </c>
      <c r="K166" s="32">
        <f>INDEX('Mapping waste'!$D$5:$M$352,MATCH($B166,'Mapping waste'!$B$5:$B$352,0),MATCH(K$3,'Mapping waste'!$D$4:$M$4,0))*$D166</f>
        <v>0</v>
      </c>
      <c r="L166" s="32">
        <f>INDEX('Mapping waste'!$D$5:$M$352,MATCH($B166,'Mapping waste'!$B$5:$B$352,0),MATCH(L$3,'Mapping waste'!$D$4:$M$4,0))*$D166</f>
        <v>0</v>
      </c>
      <c r="M166" s="32">
        <f>INDEX('Mapping waste'!$D$5:$M$352,MATCH($B166,'Mapping waste'!$B$5:$B$352,0),MATCH(M$3,'Mapping waste'!$D$4:$M$4,0))*$D166</f>
        <v>0</v>
      </c>
      <c r="N166" s="32">
        <f>INDEX('Mapping waste'!$D$5:$M$352,MATCH($B166,'Mapping waste'!$B$5:$B$352,0),MATCH(N$3,'Mapping waste'!$D$4:$M$4,0))*$D166</f>
        <v>0</v>
      </c>
      <c r="O166" s="32">
        <f>INDEX('Mapping waste'!$D$5:$M$352,MATCH($B166,'Mapping waste'!$B$5:$B$352,0),MATCH(O$3,'Mapping waste'!$D$4:$M$4,0))*$D166</f>
        <v>0</v>
      </c>
      <c r="P166" s="32">
        <f>INDEX('Mapping waste'!$D$5:$M$352,MATCH($B166,'Mapping waste'!$B$5:$B$352,0),MATCH(P$3,'Mapping waste'!$D$4:$M$4,0))*$D166</f>
        <v>0</v>
      </c>
      <c r="Q166" s="32">
        <f>INDEX('Mapping waste'!$D$5:$M$352,MATCH($B166,'Mapping waste'!$B$5:$B$352,0),MATCH(Q$3,'Mapping waste'!$D$4:$M$4,0))*$D166</f>
        <v>0</v>
      </c>
    </row>
    <row r="167" spans="1:17" x14ac:dyDescent="0.45">
      <c r="A167" s="10" t="s">
        <v>587</v>
      </c>
      <c r="B167" s="10" t="s">
        <v>588</v>
      </c>
      <c r="C167" s="10" t="s">
        <v>174</v>
      </c>
      <c r="D167" s="32">
        <f>INDEX('ONS data MYE 5'!$G$6:$G$445, MATCH($B167,'ONS data MYE 5'!$B$6:$B$445,0))</f>
        <v>223109</v>
      </c>
      <c r="E167" s="32">
        <f>INDEX('ONS data MYE 5'!$H$6:$H$445, MATCH($B167,'ONS data MYE 5'!$B$6:$B$445,0))</f>
        <v>2163</v>
      </c>
      <c r="F167" s="32">
        <f t="shared" si="4"/>
        <v>7.6792514259530584</v>
      </c>
      <c r="G167" s="32">
        <f t="shared" si="5"/>
        <v>58.970902463002083</v>
      </c>
      <c r="H167" s="32">
        <f>INDEX('Mapping waste'!$D$5:$M$352,MATCH($B167,'Mapping waste'!$B$5:$B$352,0),MATCH(H$3,'Mapping waste'!$D$4:$M$4,0))*$D167</f>
        <v>0</v>
      </c>
      <c r="I167" s="32">
        <f>INDEX('Mapping waste'!$D$5:$M$352,MATCH($B167,'Mapping waste'!$B$5:$B$352,0),MATCH(I$3,'Mapping waste'!$D$4:$M$4,0))*$D167</f>
        <v>0</v>
      </c>
      <c r="J167" s="32">
        <f>INDEX('Mapping waste'!$D$5:$M$352,MATCH($B167,'Mapping waste'!$B$5:$B$352,0),MATCH(J$3,'Mapping waste'!$D$4:$M$4,0))*$D167</f>
        <v>223109</v>
      </c>
      <c r="K167" s="32">
        <f>INDEX('Mapping waste'!$D$5:$M$352,MATCH($B167,'Mapping waste'!$B$5:$B$352,0),MATCH(K$3,'Mapping waste'!$D$4:$M$4,0))*$D167</f>
        <v>0</v>
      </c>
      <c r="L167" s="32">
        <f>INDEX('Mapping waste'!$D$5:$M$352,MATCH($B167,'Mapping waste'!$B$5:$B$352,0),MATCH(L$3,'Mapping waste'!$D$4:$M$4,0))*$D167</f>
        <v>0</v>
      </c>
      <c r="M167" s="32">
        <f>INDEX('Mapping waste'!$D$5:$M$352,MATCH($B167,'Mapping waste'!$B$5:$B$352,0),MATCH(M$3,'Mapping waste'!$D$4:$M$4,0))*$D167</f>
        <v>0</v>
      </c>
      <c r="N167" s="32">
        <f>INDEX('Mapping waste'!$D$5:$M$352,MATCH($B167,'Mapping waste'!$B$5:$B$352,0),MATCH(N$3,'Mapping waste'!$D$4:$M$4,0))*$D167</f>
        <v>0</v>
      </c>
      <c r="O167" s="32">
        <f>INDEX('Mapping waste'!$D$5:$M$352,MATCH($B167,'Mapping waste'!$B$5:$B$352,0),MATCH(O$3,'Mapping waste'!$D$4:$M$4,0))*$D167</f>
        <v>0</v>
      </c>
      <c r="P167" s="32">
        <f>INDEX('Mapping waste'!$D$5:$M$352,MATCH($B167,'Mapping waste'!$B$5:$B$352,0),MATCH(P$3,'Mapping waste'!$D$4:$M$4,0))*$D167</f>
        <v>0</v>
      </c>
      <c r="Q167" s="32">
        <f>INDEX('Mapping waste'!$D$5:$M$352,MATCH($B167,'Mapping waste'!$B$5:$B$352,0),MATCH(Q$3,'Mapping waste'!$D$4:$M$4,0))*$D167</f>
        <v>0</v>
      </c>
    </row>
    <row r="168" spans="1:17" x14ac:dyDescent="0.45">
      <c r="A168" s="10" t="s">
        <v>589</v>
      </c>
      <c r="B168" s="10" t="s">
        <v>590</v>
      </c>
      <c r="C168" s="10" t="s">
        <v>174</v>
      </c>
      <c r="D168" s="32">
        <f>INDEX('ONS data MYE 5'!$G$6:$G$445, MATCH($B168,'ONS data MYE 5'!$B$6:$B$445,0))</f>
        <v>234210</v>
      </c>
      <c r="E168" s="32">
        <f>INDEX('ONS data MYE 5'!$H$6:$H$445, MATCH($B168,'ONS data MYE 5'!$B$6:$B$445,0))</f>
        <v>2209</v>
      </c>
      <c r="F168" s="32">
        <f t="shared" si="4"/>
        <v>7.7002952034201169</v>
      </c>
      <c r="G168" s="32">
        <f t="shared" si="5"/>
        <v>59.294546219814862</v>
      </c>
      <c r="H168" s="32">
        <f>INDEX('Mapping waste'!$D$5:$M$352,MATCH($B168,'Mapping waste'!$B$5:$B$352,0),MATCH(H$3,'Mapping waste'!$D$4:$M$4,0))*$D168</f>
        <v>0</v>
      </c>
      <c r="I168" s="32">
        <f>INDEX('Mapping waste'!$D$5:$M$352,MATCH($B168,'Mapping waste'!$B$5:$B$352,0),MATCH(I$3,'Mapping waste'!$D$4:$M$4,0))*$D168</f>
        <v>0</v>
      </c>
      <c r="J168" s="32">
        <f>INDEX('Mapping waste'!$D$5:$M$352,MATCH($B168,'Mapping waste'!$B$5:$B$352,0),MATCH(J$3,'Mapping waste'!$D$4:$M$4,0))*$D168</f>
        <v>234210</v>
      </c>
      <c r="K168" s="32">
        <f>INDEX('Mapping waste'!$D$5:$M$352,MATCH($B168,'Mapping waste'!$B$5:$B$352,0),MATCH(K$3,'Mapping waste'!$D$4:$M$4,0))*$D168</f>
        <v>0</v>
      </c>
      <c r="L168" s="32">
        <f>INDEX('Mapping waste'!$D$5:$M$352,MATCH($B168,'Mapping waste'!$B$5:$B$352,0),MATCH(L$3,'Mapping waste'!$D$4:$M$4,0))*$D168</f>
        <v>0</v>
      </c>
      <c r="M168" s="32">
        <f>INDEX('Mapping waste'!$D$5:$M$352,MATCH($B168,'Mapping waste'!$B$5:$B$352,0),MATCH(M$3,'Mapping waste'!$D$4:$M$4,0))*$D168</f>
        <v>0</v>
      </c>
      <c r="N168" s="32">
        <f>INDEX('Mapping waste'!$D$5:$M$352,MATCH($B168,'Mapping waste'!$B$5:$B$352,0),MATCH(N$3,'Mapping waste'!$D$4:$M$4,0))*$D168</f>
        <v>0</v>
      </c>
      <c r="O168" s="32">
        <f>INDEX('Mapping waste'!$D$5:$M$352,MATCH($B168,'Mapping waste'!$B$5:$B$352,0),MATCH(O$3,'Mapping waste'!$D$4:$M$4,0))*$D168</f>
        <v>0</v>
      </c>
      <c r="P168" s="32">
        <f>INDEX('Mapping waste'!$D$5:$M$352,MATCH($B168,'Mapping waste'!$B$5:$B$352,0),MATCH(P$3,'Mapping waste'!$D$4:$M$4,0))*$D168</f>
        <v>0</v>
      </c>
      <c r="Q168" s="32">
        <f>INDEX('Mapping waste'!$D$5:$M$352,MATCH($B168,'Mapping waste'!$B$5:$B$352,0),MATCH(Q$3,'Mapping waste'!$D$4:$M$4,0))*$D168</f>
        <v>0</v>
      </c>
    </row>
    <row r="169" spans="1:17" x14ac:dyDescent="0.45">
      <c r="A169" s="10" t="s">
        <v>591</v>
      </c>
      <c r="B169" s="10" t="s">
        <v>592</v>
      </c>
      <c r="C169" s="10" t="s">
        <v>174</v>
      </c>
      <c r="D169" s="32">
        <f>INDEX('ONS data MYE 5'!$G$6:$G$445, MATCH($B169,'ONS data MYE 5'!$B$6:$B$445,0))</f>
        <v>323526</v>
      </c>
      <c r="E169" s="32">
        <f>INDEX('ONS data MYE 5'!$H$6:$H$445, MATCH($B169,'ONS data MYE 5'!$B$6:$B$445,0))</f>
        <v>1719</v>
      </c>
      <c r="F169" s="32">
        <f t="shared" si="4"/>
        <v>7.449498005382849</v>
      </c>
      <c r="G169" s="32">
        <f t="shared" si="5"/>
        <v>55.495020532203043</v>
      </c>
      <c r="H169" s="32">
        <f>INDEX('Mapping waste'!$D$5:$M$352,MATCH($B169,'Mapping waste'!$B$5:$B$352,0),MATCH(H$3,'Mapping waste'!$D$4:$M$4,0))*$D169</f>
        <v>0</v>
      </c>
      <c r="I169" s="32">
        <f>INDEX('Mapping waste'!$D$5:$M$352,MATCH($B169,'Mapping waste'!$B$5:$B$352,0),MATCH(I$3,'Mapping waste'!$D$4:$M$4,0))*$D169</f>
        <v>0</v>
      </c>
      <c r="J169" s="32">
        <f>INDEX('Mapping waste'!$D$5:$M$352,MATCH($B169,'Mapping waste'!$B$5:$B$352,0),MATCH(J$3,'Mapping waste'!$D$4:$M$4,0))*$D169</f>
        <v>323526</v>
      </c>
      <c r="K169" s="32">
        <f>INDEX('Mapping waste'!$D$5:$M$352,MATCH($B169,'Mapping waste'!$B$5:$B$352,0),MATCH(K$3,'Mapping waste'!$D$4:$M$4,0))*$D169</f>
        <v>0</v>
      </c>
      <c r="L169" s="32">
        <f>INDEX('Mapping waste'!$D$5:$M$352,MATCH($B169,'Mapping waste'!$B$5:$B$352,0),MATCH(L$3,'Mapping waste'!$D$4:$M$4,0))*$D169</f>
        <v>0</v>
      </c>
      <c r="M169" s="32">
        <f>INDEX('Mapping waste'!$D$5:$M$352,MATCH($B169,'Mapping waste'!$B$5:$B$352,0),MATCH(M$3,'Mapping waste'!$D$4:$M$4,0))*$D169</f>
        <v>0</v>
      </c>
      <c r="N169" s="32">
        <f>INDEX('Mapping waste'!$D$5:$M$352,MATCH($B169,'Mapping waste'!$B$5:$B$352,0),MATCH(N$3,'Mapping waste'!$D$4:$M$4,0))*$D169</f>
        <v>0</v>
      </c>
      <c r="O169" s="32">
        <f>INDEX('Mapping waste'!$D$5:$M$352,MATCH($B169,'Mapping waste'!$B$5:$B$352,0),MATCH(O$3,'Mapping waste'!$D$4:$M$4,0))*$D169</f>
        <v>0</v>
      </c>
      <c r="P169" s="32">
        <f>INDEX('Mapping waste'!$D$5:$M$352,MATCH($B169,'Mapping waste'!$B$5:$B$352,0),MATCH(P$3,'Mapping waste'!$D$4:$M$4,0))*$D169</f>
        <v>0</v>
      </c>
      <c r="Q169" s="32">
        <f>INDEX('Mapping waste'!$D$5:$M$352,MATCH($B169,'Mapping waste'!$B$5:$B$352,0),MATCH(Q$3,'Mapping waste'!$D$4:$M$4,0))*$D169</f>
        <v>0</v>
      </c>
    </row>
    <row r="170" spans="1:17" x14ac:dyDescent="0.45">
      <c r="A170" s="10" t="s">
        <v>593</v>
      </c>
      <c r="B170" s="10" t="s">
        <v>594</v>
      </c>
      <c r="C170" s="10" t="s">
        <v>174</v>
      </c>
      <c r="D170" s="32">
        <f>INDEX('ONS data MYE 5'!$G$6:$G$445, MATCH($B170,'ONS data MYE 5'!$B$6:$B$445,0))</f>
        <v>148001</v>
      </c>
      <c r="E170" s="32">
        <f>INDEX('ONS data MYE 5'!$H$6:$H$445, MATCH($B170,'ONS data MYE 5'!$B$6:$B$445,0))</f>
        <v>1711</v>
      </c>
      <c r="F170" s="32">
        <f t="shared" si="4"/>
        <v>7.4448332738921934</v>
      </c>
      <c r="G170" s="32">
        <f t="shared" si="5"/>
        <v>55.425542476052357</v>
      </c>
      <c r="H170" s="32">
        <f>INDEX('Mapping waste'!$D$5:$M$352,MATCH($B170,'Mapping waste'!$B$5:$B$352,0),MATCH(H$3,'Mapping waste'!$D$4:$M$4,0))*$D170</f>
        <v>0</v>
      </c>
      <c r="I170" s="32">
        <f>INDEX('Mapping waste'!$D$5:$M$352,MATCH($B170,'Mapping waste'!$B$5:$B$352,0),MATCH(I$3,'Mapping waste'!$D$4:$M$4,0))*$D170</f>
        <v>0</v>
      </c>
      <c r="J170" s="32">
        <f>INDEX('Mapping waste'!$D$5:$M$352,MATCH($B170,'Mapping waste'!$B$5:$B$352,0),MATCH(J$3,'Mapping waste'!$D$4:$M$4,0))*$D170</f>
        <v>148001</v>
      </c>
      <c r="K170" s="32">
        <f>INDEX('Mapping waste'!$D$5:$M$352,MATCH($B170,'Mapping waste'!$B$5:$B$352,0),MATCH(K$3,'Mapping waste'!$D$4:$M$4,0))*$D170</f>
        <v>0</v>
      </c>
      <c r="L170" s="32">
        <f>INDEX('Mapping waste'!$D$5:$M$352,MATCH($B170,'Mapping waste'!$B$5:$B$352,0),MATCH(L$3,'Mapping waste'!$D$4:$M$4,0))*$D170</f>
        <v>0</v>
      </c>
      <c r="M170" s="32">
        <f>INDEX('Mapping waste'!$D$5:$M$352,MATCH($B170,'Mapping waste'!$B$5:$B$352,0),MATCH(M$3,'Mapping waste'!$D$4:$M$4,0))*$D170</f>
        <v>0</v>
      </c>
      <c r="N170" s="32">
        <f>INDEX('Mapping waste'!$D$5:$M$352,MATCH($B170,'Mapping waste'!$B$5:$B$352,0),MATCH(N$3,'Mapping waste'!$D$4:$M$4,0))*$D170</f>
        <v>0</v>
      </c>
      <c r="O170" s="32">
        <f>INDEX('Mapping waste'!$D$5:$M$352,MATCH($B170,'Mapping waste'!$B$5:$B$352,0),MATCH(O$3,'Mapping waste'!$D$4:$M$4,0))*$D170</f>
        <v>0</v>
      </c>
      <c r="P170" s="32">
        <f>INDEX('Mapping waste'!$D$5:$M$352,MATCH($B170,'Mapping waste'!$B$5:$B$352,0),MATCH(P$3,'Mapping waste'!$D$4:$M$4,0))*$D170</f>
        <v>0</v>
      </c>
      <c r="Q170" s="32">
        <f>INDEX('Mapping waste'!$D$5:$M$352,MATCH($B170,'Mapping waste'!$B$5:$B$352,0),MATCH(Q$3,'Mapping waste'!$D$4:$M$4,0))*$D170</f>
        <v>0</v>
      </c>
    </row>
    <row r="171" spans="1:17" x14ac:dyDescent="0.45">
      <c r="A171" s="10" t="s">
        <v>595</v>
      </c>
      <c r="B171" s="10" t="s">
        <v>596</v>
      </c>
      <c r="C171" s="10" t="s">
        <v>174</v>
      </c>
      <c r="D171" s="32">
        <f>INDEX('ONS data MYE 5'!$G$6:$G$445, MATCH($B171,'ONS data MYE 5'!$B$6:$B$445,0))</f>
        <v>487605</v>
      </c>
      <c r="E171" s="32">
        <f>INDEX('ONS data MYE 5'!$H$6:$H$445, MATCH($B171,'ONS data MYE 5'!$B$6:$B$445,0))</f>
        <v>4360</v>
      </c>
      <c r="F171" s="32">
        <f t="shared" si="4"/>
        <v>8.3802273363430793</v>
      </c>
      <c r="G171" s="32">
        <f t="shared" si="5"/>
        <v>70.228210208791822</v>
      </c>
      <c r="H171" s="32">
        <f>INDEX('Mapping waste'!$D$5:$M$352,MATCH($B171,'Mapping waste'!$B$5:$B$352,0),MATCH(H$3,'Mapping waste'!$D$4:$M$4,0))*$D171</f>
        <v>0</v>
      </c>
      <c r="I171" s="32">
        <f>INDEX('Mapping waste'!$D$5:$M$352,MATCH($B171,'Mapping waste'!$B$5:$B$352,0),MATCH(I$3,'Mapping waste'!$D$4:$M$4,0))*$D171</f>
        <v>0</v>
      </c>
      <c r="J171" s="32">
        <f>INDEX('Mapping waste'!$D$5:$M$352,MATCH($B171,'Mapping waste'!$B$5:$B$352,0),MATCH(J$3,'Mapping waste'!$D$4:$M$4,0))*$D171</f>
        <v>487605</v>
      </c>
      <c r="K171" s="32">
        <f>INDEX('Mapping waste'!$D$5:$M$352,MATCH($B171,'Mapping waste'!$B$5:$B$352,0),MATCH(K$3,'Mapping waste'!$D$4:$M$4,0))*$D171</f>
        <v>0</v>
      </c>
      <c r="L171" s="32">
        <f>INDEX('Mapping waste'!$D$5:$M$352,MATCH($B171,'Mapping waste'!$B$5:$B$352,0),MATCH(L$3,'Mapping waste'!$D$4:$M$4,0))*$D171</f>
        <v>0</v>
      </c>
      <c r="M171" s="32">
        <f>INDEX('Mapping waste'!$D$5:$M$352,MATCH($B171,'Mapping waste'!$B$5:$B$352,0),MATCH(M$3,'Mapping waste'!$D$4:$M$4,0))*$D171</f>
        <v>0</v>
      </c>
      <c r="N171" s="32">
        <f>INDEX('Mapping waste'!$D$5:$M$352,MATCH($B171,'Mapping waste'!$B$5:$B$352,0),MATCH(N$3,'Mapping waste'!$D$4:$M$4,0))*$D171</f>
        <v>0</v>
      </c>
      <c r="O171" s="32">
        <f>INDEX('Mapping waste'!$D$5:$M$352,MATCH($B171,'Mapping waste'!$B$5:$B$352,0),MATCH(O$3,'Mapping waste'!$D$4:$M$4,0))*$D171</f>
        <v>0</v>
      </c>
      <c r="P171" s="32">
        <f>INDEX('Mapping waste'!$D$5:$M$352,MATCH($B171,'Mapping waste'!$B$5:$B$352,0),MATCH(P$3,'Mapping waste'!$D$4:$M$4,0))*$D171</f>
        <v>0</v>
      </c>
      <c r="Q171" s="32">
        <f>INDEX('Mapping waste'!$D$5:$M$352,MATCH($B171,'Mapping waste'!$B$5:$B$352,0),MATCH(Q$3,'Mapping waste'!$D$4:$M$4,0))*$D171</f>
        <v>0</v>
      </c>
    </row>
    <row r="172" spans="1:17" x14ac:dyDescent="0.45">
      <c r="A172" s="10" t="s">
        <v>597</v>
      </c>
      <c r="B172" s="10" t="s">
        <v>598</v>
      </c>
      <c r="C172" s="10" t="s">
        <v>174</v>
      </c>
      <c r="D172" s="32">
        <f>INDEX('ONS data MYE 5'!$G$6:$G$445, MATCH($B172,'ONS data MYE 5'!$B$6:$B$445,0))</f>
        <v>178480</v>
      </c>
      <c r="E172" s="32">
        <f>INDEX('ONS data MYE 5'!$H$6:$H$445, MATCH($B172,'ONS data MYE 5'!$B$6:$B$445,0))</f>
        <v>1309</v>
      </c>
      <c r="F172" s="32">
        <f t="shared" si="4"/>
        <v>7.1770187659099003</v>
      </c>
      <c r="G172" s="32">
        <f t="shared" si="5"/>
        <v>51.509598366222868</v>
      </c>
      <c r="H172" s="32">
        <f>INDEX('Mapping waste'!$D$5:$M$352,MATCH($B172,'Mapping waste'!$B$5:$B$352,0),MATCH(H$3,'Mapping waste'!$D$4:$M$4,0))*$D172</f>
        <v>0</v>
      </c>
      <c r="I172" s="32">
        <f>INDEX('Mapping waste'!$D$5:$M$352,MATCH($B172,'Mapping waste'!$B$5:$B$352,0),MATCH(I$3,'Mapping waste'!$D$4:$M$4,0))*$D172</f>
        <v>0</v>
      </c>
      <c r="J172" s="32">
        <f>INDEX('Mapping waste'!$D$5:$M$352,MATCH($B172,'Mapping waste'!$B$5:$B$352,0),MATCH(J$3,'Mapping waste'!$D$4:$M$4,0))*$D172</f>
        <v>178480</v>
      </c>
      <c r="K172" s="32">
        <f>INDEX('Mapping waste'!$D$5:$M$352,MATCH($B172,'Mapping waste'!$B$5:$B$352,0),MATCH(K$3,'Mapping waste'!$D$4:$M$4,0))*$D172</f>
        <v>0</v>
      </c>
      <c r="L172" s="32">
        <f>INDEX('Mapping waste'!$D$5:$M$352,MATCH($B172,'Mapping waste'!$B$5:$B$352,0),MATCH(L$3,'Mapping waste'!$D$4:$M$4,0))*$D172</f>
        <v>0</v>
      </c>
      <c r="M172" s="32">
        <f>INDEX('Mapping waste'!$D$5:$M$352,MATCH($B172,'Mapping waste'!$B$5:$B$352,0),MATCH(M$3,'Mapping waste'!$D$4:$M$4,0))*$D172</f>
        <v>0</v>
      </c>
      <c r="N172" s="32">
        <f>INDEX('Mapping waste'!$D$5:$M$352,MATCH($B172,'Mapping waste'!$B$5:$B$352,0),MATCH(N$3,'Mapping waste'!$D$4:$M$4,0))*$D172</f>
        <v>0</v>
      </c>
      <c r="O172" s="32">
        <f>INDEX('Mapping waste'!$D$5:$M$352,MATCH($B172,'Mapping waste'!$B$5:$B$352,0),MATCH(O$3,'Mapping waste'!$D$4:$M$4,0))*$D172</f>
        <v>0</v>
      </c>
      <c r="P172" s="32">
        <f>INDEX('Mapping waste'!$D$5:$M$352,MATCH($B172,'Mapping waste'!$B$5:$B$352,0),MATCH(P$3,'Mapping waste'!$D$4:$M$4,0))*$D172</f>
        <v>0</v>
      </c>
      <c r="Q172" s="32">
        <f>INDEX('Mapping waste'!$D$5:$M$352,MATCH($B172,'Mapping waste'!$B$5:$B$352,0),MATCH(Q$3,'Mapping waste'!$D$4:$M$4,0))*$D172</f>
        <v>0</v>
      </c>
    </row>
    <row r="173" spans="1:17" x14ac:dyDescent="0.45">
      <c r="A173" s="10" t="s">
        <v>599</v>
      </c>
      <c r="B173" s="10" t="s">
        <v>600</v>
      </c>
      <c r="C173" s="10" t="s">
        <v>174</v>
      </c>
      <c r="D173" s="32">
        <f>INDEX('ONS data MYE 5'!$G$6:$G$445, MATCH($B173,'ONS data MYE 5'!$B$6:$B$445,0))</f>
        <v>274853</v>
      </c>
      <c r="E173" s="32">
        <f>INDEX('ONS data MYE 5'!$H$6:$H$445, MATCH($B173,'ONS data MYE 5'!$B$6:$B$445,0))</f>
        <v>1773</v>
      </c>
      <c r="F173" s="32">
        <f t="shared" si="4"/>
        <v>7.4804283060742076</v>
      </c>
      <c r="G173" s="32">
        <f t="shared" si="5"/>
        <v>55.956807642316242</v>
      </c>
      <c r="H173" s="32">
        <f>INDEX('Mapping waste'!$D$5:$M$352,MATCH($B173,'Mapping waste'!$B$5:$B$352,0),MATCH(H$3,'Mapping waste'!$D$4:$M$4,0))*$D173</f>
        <v>0</v>
      </c>
      <c r="I173" s="32">
        <f>INDEX('Mapping waste'!$D$5:$M$352,MATCH($B173,'Mapping waste'!$B$5:$B$352,0),MATCH(I$3,'Mapping waste'!$D$4:$M$4,0))*$D173</f>
        <v>0</v>
      </c>
      <c r="J173" s="32">
        <f>INDEX('Mapping waste'!$D$5:$M$352,MATCH($B173,'Mapping waste'!$B$5:$B$352,0),MATCH(J$3,'Mapping waste'!$D$4:$M$4,0))*$D173</f>
        <v>274853</v>
      </c>
      <c r="K173" s="32">
        <f>INDEX('Mapping waste'!$D$5:$M$352,MATCH($B173,'Mapping waste'!$B$5:$B$352,0),MATCH(K$3,'Mapping waste'!$D$4:$M$4,0))*$D173</f>
        <v>0</v>
      </c>
      <c r="L173" s="32">
        <f>INDEX('Mapping waste'!$D$5:$M$352,MATCH($B173,'Mapping waste'!$B$5:$B$352,0),MATCH(L$3,'Mapping waste'!$D$4:$M$4,0))*$D173</f>
        <v>0</v>
      </c>
      <c r="M173" s="32">
        <f>INDEX('Mapping waste'!$D$5:$M$352,MATCH($B173,'Mapping waste'!$B$5:$B$352,0),MATCH(M$3,'Mapping waste'!$D$4:$M$4,0))*$D173</f>
        <v>0</v>
      </c>
      <c r="N173" s="32">
        <f>INDEX('Mapping waste'!$D$5:$M$352,MATCH($B173,'Mapping waste'!$B$5:$B$352,0),MATCH(N$3,'Mapping waste'!$D$4:$M$4,0))*$D173</f>
        <v>0</v>
      </c>
      <c r="O173" s="32">
        <f>INDEX('Mapping waste'!$D$5:$M$352,MATCH($B173,'Mapping waste'!$B$5:$B$352,0),MATCH(O$3,'Mapping waste'!$D$4:$M$4,0))*$D173</f>
        <v>0</v>
      </c>
      <c r="P173" s="32">
        <f>INDEX('Mapping waste'!$D$5:$M$352,MATCH($B173,'Mapping waste'!$B$5:$B$352,0),MATCH(P$3,'Mapping waste'!$D$4:$M$4,0))*$D173</f>
        <v>0</v>
      </c>
      <c r="Q173" s="32">
        <f>INDEX('Mapping waste'!$D$5:$M$352,MATCH($B173,'Mapping waste'!$B$5:$B$352,0),MATCH(Q$3,'Mapping waste'!$D$4:$M$4,0))*$D173</f>
        <v>0</v>
      </c>
    </row>
    <row r="174" spans="1:17" x14ac:dyDescent="0.45">
      <c r="A174" s="10" t="s">
        <v>601</v>
      </c>
      <c r="B174" s="10" t="s">
        <v>602</v>
      </c>
      <c r="C174" s="10" t="s">
        <v>174</v>
      </c>
      <c r="D174" s="32">
        <f>INDEX('ONS data MYE 5'!$G$6:$G$445, MATCH($B174,'ONS data MYE 5'!$B$6:$B$445,0))</f>
        <v>322216</v>
      </c>
      <c r="E174" s="32">
        <f>INDEX('ONS data MYE 5'!$H$6:$H$445, MATCH($B174,'ONS data MYE 5'!$B$6:$B$445,0))</f>
        <v>2052</v>
      </c>
      <c r="F174" s="32">
        <f t="shared" si="4"/>
        <v>7.6265702062906602</v>
      </c>
      <c r="G174" s="32">
        <f t="shared" si="5"/>
        <v>58.164573111480365</v>
      </c>
      <c r="H174" s="32">
        <f>INDEX('Mapping waste'!$D$5:$M$352,MATCH($B174,'Mapping waste'!$B$5:$B$352,0),MATCH(H$3,'Mapping waste'!$D$4:$M$4,0))*$D174</f>
        <v>0</v>
      </c>
      <c r="I174" s="32">
        <f>INDEX('Mapping waste'!$D$5:$M$352,MATCH($B174,'Mapping waste'!$B$5:$B$352,0),MATCH(I$3,'Mapping waste'!$D$4:$M$4,0))*$D174</f>
        <v>0</v>
      </c>
      <c r="J174" s="32">
        <f>INDEX('Mapping waste'!$D$5:$M$352,MATCH($B174,'Mapping waste'!$B$5:$B$352,0),MATCH(J$3,'Mapping waste'!$D$4:$M$4,0))*$D174</f>
        <v>322216</v>
      </c>
      <c r="K174" s="32">
        <f>INDEX('Mapping waste'!$D$5:$M$352,MATCH($B174,'Mapping waste'!$B$5:$B$352,0),MATCH(K$3,'Mapping waste'!$D$4:$M$4,0))*$D174</f>
        <v>0</v>
      </c>
      <c r="L174" s="32">
        <f>INDEX('Mapping waste'!$D$5:$M$352,MATCH($B174,'Mapping waste'!$B$5:$B$352,0),MATCH(L$3,'Mapping waste'!$D$4:$M$4,0))*$D174</f>
        <v>0</v>
      </c>
      <c r="M174" s="32">
        <f>INDEX('Mapping waste'!$D$5:$M$352,MATCH($B174,'Mapping waste'!$B$5:$B$352,0),MATCH(M$3,'Mapping waste'!$D$4:$M$4,0))*$D174</f>
        <v>0</v>
      </c>
      <c r="N174" s="32">
        <f>INDEX('Mapping waste'!$D$5:$M$352,MATCH($B174,'Mapping waste'!$B$5:$B$352,0),MATCH(N$3,'Mapping waste'!$D$4:$M$4,0))*$D174</f>
        <v>0</v>
      </c>
      <c r="O174" s="32">
        <f>INDEX('Mapping waste'!$D$5:$M$352,MATCH($B174,'Mapping waste'!$B$5:$B$352,0),MATCH(O$3,'Mapping waste'!$D$4:$M$4,0))*$D174</f>
        <v>0</v>
      </c>
      <c r="P174" s="32">
        <f>INDEX('Mapping waste'!$D$5:$M$352,MATCH($B174,'Mapping waste'!$B$5:$B$352,0),MATCH(P$3,'Mapping waste'!$D$4:$M$4,0))*$D174</f>
        <v>0</v>
      </c>
      <c r="Q174" s="32">
        <f>INDEX('Mapping waste'!$D$5:$M$352,MATCH($B174,'Mapping waste'!$B$5:$B$352,0),MATCH(Q$3,'Mapping waste'!$D$4:$M$4,0))*$D174</f>
        <v>0</v>
      </c>
    </row>
    <row r="175" spans="1:17" x14ac:dyDescent="0.45">
      <c r="A175" s="10" t="s">
        <v>29</v>
      </c>
      <c r="B175" s="10" t="s">
        <v>30</v>
      </c>
      <c r="C175" s="10" t="s">
        <v>31</v>
      </c>
      <c r="D175" s="32">
        <f>INDEX('ONS data MYE 5'!$G$6:$G$445, MATCH($B175,'ONS data MYE 5'!$B$6:$B$445,0))</f>
        <v>95204</v>
      </c>
      <c r="E175" s="32">
        <f>INDEX('ONS data MYE 5'!$H$6:$H$445, MATCH($B175,'ONS data MYE 5'!$B$6:$B$445,0))</f>
        <v>485</v>
      </c>
      <c r="F175" s="32">
        <f t="shared" si="4"/>
        <v>6.1841488909374833</v>
      </c>
      <c r="G175" s="32">
        <f t="shared" si="5"/>
        <v>38.243697505283308</v>
      </c>
      <c r="H175" s="32">
        <f>INDEX('Mapping waste'!$D$5:$M$352,MATCH($B175,'Mapping waste'!$B$5:$B$352,0),MATCH(H$3,'Mapping waste'!$D$4:$M$4,0))*$D175</f>
        <v>0</v>
      </c>
      <c r="I175" s="32">
        <f>INDEX('Mapping waste'!$D$5:$M$352,MATCH($B175,'Mapping waste'!$B$5:$B$352,0),MATCH(I$3,'Mapping waste'!$D$4:$M$4,0))*$D175</f>
        <v>0</v>
      </c>
      <c r="J175" s="32">
        <f>INDEX('Mapping waste'!$D$5:$M$352,MATCH($B175,'Mapping waste'!$B$5:$B$352,0),MATCH(J$3,'Mapping waste'!$D$4:$M$4,0))*$D175</f>
        <v>0</v>
      </c>
      <c r="K175" s="32">
        <f>INDEX('Mapping waste'!$D$5:$M$352,MATCH($B175,'Mapping waste'!$B$5:$B$352,0),MATCH(K$3,'Mapping waste'!$D$4:$M$4,0))*$D175</f>
        <v>0</v>
      </c>
      <c r="L175" s="32">
        <f>INDEX('Mapping waste'!$D$5:$M$352,MATCH($B175,'Mapping waste'!$B$5:$B$352,0),MATCH(L$3,'Mapping waste'!$D$4:$M$4,0))*$D175</f>
        <v>0</v>
      </c>
      <c r="M175" s="32">
        <f>INDEX('Mapping waste'!$D$5:$M$352,MATCH($B175,'Mapping waste'!$B$5:$B$352,0),MATCH(M$3,'Mapping waste'!$D$4:$M$4,0))*$D175</f>
        <v>0</v>
      </c>
      <c r="N175" s="32">
        <f>INDEX('Mapping waste'!$D$5:$M$352,MATCH($B175,'Mapping waste'!$B$5:$B$352,0),MATCH(N$3,'Mapping waste'!$D$4:$M$4,0))*$D175</f>
        <v>95204</v>
      </c>
      <c r="O175" s="32">
        <f>INDEX('Mapping waste'!$D$5:$M$352,MATCH($B175,'Mapping waste'!$B$5:$B$352,0),MATCH(O$3,'Mapping waste'!$D$4:$M$4,0))*$D175</f>
        <v>0</v>
      </c>
      <c r="P175" s="32">
        <f>INDEX('Mapping waste'!$D$5:$M$352,MATCH($B175,'Mapping waste'!$B$5:$B$352,0),MATCH(P$3,'Mapping waste'!$D$4:$M$4,0))*$D175</f>
        <v>0</v>
      </c>
      <c r="Q175" s="32">
        <f>INDEX('Mapping waste'!$D$5:$M$352,MATCH($B175,'Mapping waste'!$B$5:$B$352,0),MATCH(Q$3,'Mapping waste'!$D$4:$M$4,0))*$D175</f>
        <v>0</v>
      </c>
    </row>
    <row r="176" spans="1:17" x14ac:dyDescent="0.45">
      <c r="A176" s="10" t="s">
        <v>50</v>
      </c>
      <c r="B176" s="10" t="s">
        <v>51</v>
      </c>
      <c r="C176" s="10" t="s">
        <v>31</v>
      </c>
      <c r="D176" s="32">
        <f>INDEX('ONS data MYE 5'!$G$6:$G$445, MATCH($B176,'ONS data MYE 5'!$B$6:$B$445,0))</f>
        <v>114572</v>
      </c>
      <c r="E176" s="32">
        <f>INDEX('ONS data MYE 5'!$H$6:$H$445, MATCH($B176,'ONS data MYE 5'!$B$6:$B$445,0))</f>
        <v>364</v>
      </c>
      <c r="F176" s="32">
        <f t="shared" si="4"/>
        <v>5.8971538676367405</v>
      </c>
      <c r="G176" s="32">
        <f t="shared" si="5"/>
        <v>34.77642373858297</v>
      </c>
      <c r="H176" s="32">
        <f>INDEX('Mapping waste'!$D$5:$M$352,MATCH($B176,'Mapping waste'!$B$5:$B$352,0),MATCH(H$3,'Mapping waste'!$D$4:$M$4,0))*$D176</f>
        <v>0</v>
      </c>
      <c r="I176" s="32">
        <f>INDEX('Mapping waste'!$D$5:$M$352,MATCH($B176,'Mapping waste'!$B$5:$B$352,0),MATCH(I$3,'Mapping waste'!$D$4:$M$4,0))*$D176</f>
        <v>0</v>
      </c>
      <c r="J176" s="32">
        <f>INDEX('Mapping waste'!$D$5:$M$352,MATCH($B176,'Mapping waste'!$B$5:$B$352,0),MATCH(J$3,'Mapping waste'!$D$4:$M$4,0))*$D176</f>
        <v>0</v>
      </c>
      <c r="K176" s="32">
        <f>INDEX('Mapping waste'!$D$5:$M$352,MATCH($B176,'Mapping waste'!$B$5:$B$352,0),MATCH(K$3,'Mapping waste'!$D$4:$M$4,0))*$D176</f>
        <v>114572</v>
      </c>
      <c r="L176" s="32">
        <f>INDEX('Mapping waste'!$D$5:$M$352,MATCH($B176,'Mapping waste'!$B$5:$B$352,0),MATCH(L$3,'Mapping waste'!$D$4:$M$4,0))*$D176</f>
        <v>0</v>
      </c>
      <c r="M176" s="32">
        <f>INDEX('Mapping waste'!$D$5:$M$352,MATCH($B176,'Mapping waste'!$B$5:$B$352,0),MATCH(M$3,'Mapping waste'!$D$4:$M$4,0))*$D176</f>
        <v>0</v>
      </c>
      <c r="N176" s="32">
        <f>INDEX('Mapping waste'!$D$5:$M$352,MATCH($B176,'Mapping waste'!$B$5:$B$352,0),MATCH(N$3,'Mapping waste'!$D$4:$M$4,0))*$D176</f>
        <v>0</v>
      </c>
      <c r="O176" s="32">
        <f>INDEX('Mapping waste'!$D$5:$M$352,MATCH($B176,'Mapping waste'!$B$5:$B$352,0),MATCH(O$3,'Mapping waste'!$D$4:$M$4,0))*$D176</f>
        <v>0</v>
      </c>
      <c r="P176" s="32">
        <f>INDEX('Mapping waste'!$D$5:$M$352,MATCH($B176,'Mapping waste'!$B$5:$B$352,0),MATCH(P$3,'Mapping waste'!$D$4:$M$4,0))*$D176</f>
        <v>0</v>
      </c>
      <c r="Q176" s="32">
        <f>INDEX('Mapping waste'!$D$5:$M$352,MATCH($B176,'Mapping waste'!$B$5:$B$352,0),MATCH(Q$3,'Mapping waste'!$D$4:$M$4,0))*$D176</f>
        <v>0</v>
      </c>
    </row>
    <row r="177" spans="1:17" x14ac:dyDescent="0.45">
      <c r="A177" s="10" t="s">
        <v>52</v>
      </c>
      <c r="B177" s="10" t="s">
        <v>53</v>
      </c>
      <c r="C177" s="10" t="s">
        <v>31</v>
      </c>
      <c r="D177" s="32">
        <f>INDEX('ONS data MYE 5'!$G$6:$G$445, MATCH($B177,'ONS data MYE 5'!$B$6:$B$445,0))</f>
        <v>111024</v>
      </c>
      <c r="E177" s="32">
        <f>INDEX('ONS data MYE 5'!$H$6:$H$445, MATCH($B177,'ONS data MYE 5'!$B$6:$B$445,0))</f>
        <v>311</v>
      </c>
      <c r="F177" s="32">
        <f t="shared" si="4"/>
        <v>5.7397929121792339</v>
      </c>
      <c r="G177" s="32">
        <f t="shared" si="5"/>
        <v>32.945222674702968</v>
      </c>
      <c r="H177" s="32">
        <f>INDEX('Mapping waste'!$D$5:$M$352,MATCH($B177,'Mapping waste'!$B$5:$B$352,0),MATCH(H$3,'Mapping waste'!$D$4:$M$4,0))*$D177</f>
        <v>0</v>
      </c>
      <c r="I177" s="32">
        <f>INDEX('Mapping waste'!$D$5:$M$352,MATCH($B177,'Mapping waste'!$B$5:$B$352,0),MATCH(I$3,'Mapping waste'!$D$4:$M$4,0))*$D177</f>
        <v>0</v>
      </c>
      <c r="J177" s="32">
        <f>INDEX('Mapping waste'!$D$5:$M$352,MATCH($B177,'Mapping waste'!$B$5:$B$352,0),MATCH(J$3,'Mapping waste'!$D$4:$M$4,0))*$D177</f>
        <v>0</v>
      </c>
      <c r="K177" s="32">
        <f>INDEX('Mapping waste'!$D$5:$M$352,MATCH($B177,'Mapping waste'!$B$5:$B$352,0),MATCH(K$3,'Mapping waste'!$D$4:$M$4,0))*$D177</f>
        <v>111024</v>
      </c>
      <c r="L177" s="32">
        <f>INDEX('Mapping waste'!$D$5:$M$352,MATCH($B177,'Mapping waste'!$B$5:$B$352,0),MATCH(L$3,'Mapping waste'!$D$4:$M$4,0))*$D177</f>
        <v>0</v>
      </c>
      <c r="M177" s="32">
        <f>INDEX('Mapping waste'!$D$5:$M$352,MATCH($B177,'Mapping waste'!$B$5:$B$352,0),MATCH(M$3,'Mapping waste'!$D$4:$M$4,0))*$D177</f>
        <v>0</v>
      </c>
      <c r="N177" s="32">
        <f>INDEX('Mapping waste'!$D$5:$M$352,MATCH($B177,'Mapping waste'!$B$5:$B$352,0),MATCH(N$3,'Mapping waste'!$D$4:$M$4,0))*$D177</f>
        <v>0</v>
      </c>
      <c r="O177" s="32">
        <f>INDEX('Mapping waste'!$D$5:$M$352,MATCH($B177,'Mapping waste'!$B$5:$B$352,0),MATCH(O$3,'Mapping waste'!$D$4:$M$4,0))*$D177</f>
        <v>0</v>
      </c>
      <c r="P177" s="32">
        <f>INDEX('Mapping waste'!$D$5:$M$352,MATCH($B177,'Mapping waste'!$B$5:$B$352,0),MATCH(P$3,'Mapping waste'!$D$4:$M$4,0))*$D177</f>
        <v>0</v>
      </c>
      <c r="Q177" s="32">
        <f>INDEX('Mapping waste'!$D$5:$M$352,MATCH($B177,'Mapping waste'!$B$5:$B$352,0),MATCH(Q$3,'Mapping waste'!$D$4:$M$4,0))*$D177</f>
        <v>0</v>
      </c>
    </row>
    <row r="178" spans="1:17" x14ac:dyDescent="0.45">
      <c r="A178" s="10" t="s">
        <v>54</v>
      </c>
      <c r="B178" s="10" t="s">
        <v>55</v>
      </c>
      <c r="C178" s="10" t="s">
        <v>31</v>
      </c>
      <c r="D178" s="32">
        <f>INDEX('ONS data MYE 5'!$G$6:$G$445, MATCH($B178,'ONS data MYE 5'!$B$6:$B$445,0))</f>
        <v>86370</v>
      </c>
      <c r="E178" s="32">
        <f>INDEX('ONS data MYE 5'!$H$6:$H$445, MATCH($B178,'ONS data MYE 5'!$B$6:$B$445,0))</f>
        <v>1107</v>
      </c>
      <c r="F178" s="32">
        <f t="shared" si="4"/>
        <v>7.0094089327086371</v>
      </c>
      <c r="G178" s="32">
        <f t="shared" si="5"/>
        <v>49.131813585935632</v>
      </c>
      <c r="H178" s="32">
        <f>INDEX('Mapping waste'!$D$5:$M$352,MATCH($B178,'Mapping waste'!$B$5:$B$352,0),MATCH(H$3,'Mapping waste'!$D$4:$M$4,0))*$D178</f>
        <v>0</v>
      </c>
      <c r="I178" s="32">
        <f>INDEX('Mapping waste'!$D$5:$M$352,MATCH($B178,'Mapping waste'!$B$5:$B$352,0),MATCH(I$3,'Mapping waste'!$D$4:$M$4,0))*$D178</f>
        <v>0</v>
      </c>
      <c r="J178" s="32">
        <f>INDEX('Mapping waste'!$D$5:$M$352,MATCH($B178,'Mapping waste'!$B$5:$B$352,0),MATCH(J$3,'Mapping waste'!$D$4:$M$4,0))*$D178</f>
        <v>0</v>
      </c>
      <c r="K178" s="32">
        <f>INDEX('Mapping waste'!$D$5:$M$352,MATCH($B178,'Mapping waste'!$B$5:$B$352,0),MATCH(K$3,'Mapping waste'!$D$4:$M$4,0))*$D178</f>
        <v>0</v>
      </c>
      <c r="L178" s="32">
        <f>INDEX('Mapping waste'!$D$5:$M$352,MATCH($B178,'Mapping waste'!$B$5:$B$352,0),MATCH(L$3,'Mapping waste'!$D$4:$M$4,0))*$D178</f>
        <v>0</v>
      </c>
      <c r="M178" s="32">
        <f>INDEX('Mapping waste'!$D$5:$M$352,MATCH($B178,'Mapping waste'!$B$5:$B$352,0),MATCH(M$3,'Mapping waste'!$D$4:$M$4,0))*$D178</f>
        <v>0</v>
      </c>
      <c r="N178" s="32">
        <f>INDEX('Mapping waste'!$D$5:$M$352,MATCH($B178,'Mapping waste'!$B$5:$B$352,0),MATCH(N$3,'Mapping waste'!$D$4:$M$4,0))*$D178</f>
        <v>86370</v>
      </c>
      <c r="O178" s="32">
        <f>INDEX('Mapping waste'!$D$5:$M$352,MATCH($B178,'Mapping waste'!$B$5:$B$352,0),MATCH(O$3,'Mapping waste'!$D$4:$M$4,0))*$D178</f>
        <v>0</v>
      </c>
      <c r="P178" s="32">
        <f>INDEX('Mapping waste'!$D$5:$M$352,MATCH($B178,'Mapping waste'!$B$5:$B$352,0),MATCH(P$3,'Mapping waste'!$D$4:$M$4,0))*$D178</f>
        <v>0</v>
      </c>
      <c r="Q178" s="32">
        <f>INDEX('Mapping waste'!$D$5:$M$352,MATCH($B178,'Mapping waste'!$B$5:$B$352,0),MATCH(Q$3,'Mapping waste'!$D$4:$M$4,0))*$D178</f>
        <v>0</v>
      </c>
    </row>
    <row r="179" spans="1:17" x14ac:dyDescent="0.45">
      <c r="A179" s="10" t="s">
        <v>56</v>
      </c>
      <c r="B179" s="10" t="s">
        <v>57</v>
      </c>
      <c r="C179" s="10" t="s">
        <v>31</v>
      </c>
      <c r="D179" s="32">
        <f>INDEX('ONS data MYE 5'!$G$6:$G$445, MATCH($B179,'ONS data MYE 5'!$B$6:$B$445,0))</f>
        <v>98869</v>
      </c>
      <c r="E179" s="32">
        <f>INDEX('ONS data MYE 5'!$H$6:$H$445, MATCH($B179,'ONS data MYE 5'!$B$6:$B$445,0))</f>
        <v>2203</v>
      </c>
      <c r="F179" s="32">
        <f t="shared" si="4"/>
        <v>7.6975753468023429</v>
      </c>
      <c r="G179" s="32">
        <f t="shared" si="5"/>
        <v>59.252666219699208</v>
      </c>
      <c r="H179" s="32">
        <f>INDEX('Mapping waste'!$D$5:$M$352,MATCH($B179,'Mapping waste'!$B$5:$B$352,0),MATCH(H$3,'Mapping waste'!$D$4:$M$4,0))*$D179</f>
        <v>0</v>
      </c>
      <c r="I179" s="32">
        <f>INDEX('Mapping waste'!$D$5:$M$352,MATCH($B179,'Mapping waste'!$B$5:$B$352,0),MATCH(I$3,'Mapping waste'!$D$4:$M$4,0))*$D179</f>
        <v>0</v>
      </c>
      <c r="J179" s="32">
        <f>INDEX('Mapping waste'!$D$5:$M$352,MATCH($B179,'Mapping waste'!$B$5:$B$352,0),MATCH(J$3,'Mapping waste'!$D$4:$M$4,0))*$D179</f>
        <v>0</v>
      </c>
      <c r="K179" s="32">
        <f>INDEX('Mapping waste'!$D$5:$M$352,MATCH($B179,'Mapping waste'!$B$5:$B$352,0),MATCH(K$3,'Mapping waste'!$D$4:$M$4,0))*$D179</f>
        <v>0</v>
      </c>
      <c r="L179" s="32">
        <f>INDEX('Mapping waste'!$D$5:$M$352,MATCH($B179,'Mapping waste'!$B$5:$B$352,0),MATCH(L$3,'Mapping waste'!$D$4:$M$4,0))*$D179</f>
        <v>0</v>
      </c>
      <c r="M179" s="32">
        <f>INDEX('Mapping waste'!$D$5:$M$352,MATCH($B179,'Mapping waste'!$B$5:$B$352,0),MATCH(M$3,'Mapping waste'!$D$4:$M$4,0))*$D179</f>
        <v>0</v>
      </c>
      <c r="N179" s="32">
        <f>INDEX('Mapping waste'!$D$5:$M$352,MATCH($B179,'Mapping waste'!$B$5:$B$352,0),MATCH(N$3,'Mapping waste'!$D$4:$M$4,0))*$D179</f>
        <v>98869</v>
      </c>
      <c r="O179" s="32">
        <f>INDEX('Mapping waste'!$D$5:$M$352,MATCH($B179,'Mapping waste'!$B$5:$B$352,0),MATCH(O$3,'Mapping waste'!$D$4:$M$4,0))*$D179</f>
        <v>0</v>
      </c>
      <c r="P179" s="32">
        <f>INDEX('Mapping waste'!$D$5:$M$352,MATCH($B179,'Mapping waste'!$B$5:$B$352,0),MATCH(P$3,'Mapping waste'!$D$4:$M$4,0))*$D179</f>
        <v>0</v>
      </c>
      <c r="Q179" s="32">
        <f>INDEX('Mapping waste'!$D$5:$M$352,MATCH($B179,'Mapping waste'!$B$5:$B$352,0),MATCH(Q$3,'Mapping waste'!$D$4:$M$4,0))*$D179</f>
        <v>0</v>
      </c>
    </row>
    <row r="180" spans="1:17" x14ac:dyDescent="0.45">
      <c r="A180" s="10" t="s">
        <v>58</v>
      </c>
      <c r="B180" s="10" t="s">
        <v>59</v>
      </c>
      <c r="C180" s="10" t="s">
        <v>31</v>
      </c>
      <c r="D180" s="32">
        <f>INDEX('ONS data MYE 5'!$G$6:$G$445, MATCH($B180,'ONS data MYE 5'!$B$6:$B$445,0))</f>
        <v>88705</v>
      </c>
      <c r="E180" s="32">
        <f>INDEX('ONS data MYE 5'!$H$6:$H$445, MATCH($B180,'ONS data MYE 5'!$B$6:$B$445,0))</f>
        <v>933</v>
      </c>
      <c r="F180" s="32">
        <f t="shared" si="4"/>
        <v>6.8384052008473439</v>
      </c>
      <c r="G180" s="32">
        <f t="shared" si="5"/>
        <v>46.763785690976</v>
      </c>
      <c r="H180" s="32">
        <f>INDEX('Mapping waste'!$D$5:$M$352,MATCH($B180,'Mapping waste'!$B$5:$B$352,0),MATCH(H$3,'Mapping waste'!$D$4:$M$4,0))*$D180</f>
        <v>0</v>
      </c>
      <c r="I180" s="32">
        <f>INDEX('Mapping waste'!$D$5:$M$352,MATCH($B180,'Mapping waste'!$B$5:$B$352,0),MATCH(I$3,'Mapping waste'!$D$4:$M$4,0))*$D180</f>
        <v>0</v>
      </c>
      <c r="J180" s="32">
        <f>INDEX('Mapping waste'!$D$5:$M$352,MATCH($B180,'Mapping waste'!$B$5:$B$352,0),MATCH(J$3,'Mapping waste'!$D$4:$M$4,0))*$D180</f>
        <v>0</v>
      </c>
      <c r="K180" s="32">
        <f>INDEX('Mapping waste'!$D$5:$M$352,MATCH($B180,'Mapping waste'!$B$5:$B$352,0),MATCH(K$3,'Mapping waste'!$D$4:$M$4,0))*$D180</f>
        <v>0</v>
      </c>
      <c r="L180" s="32">
        <f>INDEX('Mapping waste'!$D$5:$M$352,MATCH($B180,'Mapping waste'!$B$5:$B$352,0),MATCH(L$3,'Mapping waste'!$D$4:$M$4,0))*$D180</f>
        <v>0</v>
      </c>
      <c r="M180" s="32">
        <f>INDEX('Mapping waste'!$D$5:$M$352,MATCH($B180,'Mapping waste'!$B$5:$B$352,0),MATCH(M$3,'Mapping waste'!$D$4:$M$4,0))*$D180</f>
        <v>0</v>
      </c>
      <c r="N180" s="32">
        <f>INDEX('Mapping waste'!$D$5:$M$352,MATCH($B180,'Mapping waste'!$B$5:$B$352,0),MATCH(N$3,'Mapping waste'!$D$4:$M$4,0))*$D180</f>
        <v>88705</v>
      </c>
      <c r="O180" s="32">
        <f>INDEX('Mapping waste'!$D$5:$M$352,MATCH($B180,'Mapping waste'!$B$5:$B$352,0),MATCH(O$3,'Mapping waste'!$D$4:$M$4,0))*$D180</f>
        <v>0</v>
      </c>
      <c r="P180" s="32">
        <f>INDEX('Mapping waste'!$D$5:$M$352,MATCH($B180,'Mapping waste'!$B$5:$B$352,0),MATCH(P$3,'Mapping waste'!$D$4:$M$4,0))*$D180</f>
        <v>0</v>
      </c>
      <c r="Q180" s="32">
        <f>INDEX('Mapping waste'!$D$5:$M$352,MATCH($B180,'Mapping waste'!$B$5:$B$352,0),MATCH(Q$3,'Mapping waste'!$D$4:$M$4,0))*$D180</f>
        <v>0</v>
      </c>
    </row>
    <row r="181" spans="1:17" x14ac:dyDescent="0.45">
      <c r="A181" s="10" t="s">
        <v>84</v>
      </c>
      <c r="B181" s="10" t="s">
        <v>85</v>
      </c>
      <c r="C181" s="10" t="s">
        <v>31</v>
      </c>
      <c r="D181" s="32">
        <f>INDEX('ONS data MYE 5'!$G$6:$G$445, MATCH($B181,'ONS data MYE 5'!$B$6:$B$445,0))</f>
        <v>266240</v>
      </c>
      <c r="E181" s="32">
        <f>INDEX('ONS data MYE 5'!$H$6:$H$445, MATCH($B181,'ONS data MYE 5'!$B$6:$B$445,0))</f>
        <v>863</v>
      </c>
      <c r="F181" s="32">
        <f t="shared" si="4"/>
        <v>6.7604146910834277</v>
      </c>
      <c r="G181" s="32">
        <f t="shared" si="5"/>
        <v>45.703206795416641</v>
      </c>
      <c r="H181" s="32">
        <f>INDEX('Mapping waste'!$D$5:$M$352,MATCH($B181,'Mapping waste'!$B$5:$B$352,0),MATCH(H$3,'Mapping waste'!$D$4:$M$4,0))*$D181</f>
        <v>266240</v>
      </c>
      <c r="I181" s="32">
        <f>INDEX('Mapping waste'!$D$5:$M$352,MATCH($B181,'Mapping waste'!$B$5:$B$352,0),MATCH(I$3,'Mapping waste'!$D$4:$M$4,0))*$D181</f>
        <v>0</v>
      </c>
      <c r="J181" s="32">
        <f>INDEX('Mapping waste'!$D$5:$M$352,MATCH($B181,'Mapping waste'!$B$5:$B$352,0),MATCH(J$3,'Mapping waste'!$D$4:$M$4,0))*$D181</f>
        <v>0</v>
      </c>
      <c r="K181" s="32">
        <f>INDEX('Mapping waste'!$D$5:$M$352,MATCH($B181,'Mapping waste'!$B$5:$B$352,0),MATCH(K$3,'Mapping waste'!$D$4:$M$4,0))*$D181</f>
        <v>0</v>
      </c>
      <c r="L181" s="32">
        <f>INDEX('Mapping waste'!$D$5:$M$352,MATCH($B181,'Mapping waste'!$B$5:$B$352,0),MATCH(L$3,'Mapping waste'!$D$4:$M$4,0))*$D181</f>
        <v>0</v>
      </c>
      <c r="M181" s="32">
        <f>INDEX('Mapping waste'!$D$5:$M$352,MATCH($B181,'Mapping waste'!$B$5:$B$352,0),MATCH(M$3,'Mapping waste'!$D$4:$M$4,0))*$D181</f>
        <v>0</v>
      </c>
      <c r="N181" s="32">
        <f>INDEX('Mapping waste'!$D$5:$M$352,MATCH($B181,'Mapping waste'!$B$5:$B$352,0),MATCH(N$3,'Mapping waste'!$D$4:$M$4,0))*$D181</f>
        <v>0</v>
      </c>
      <c r="O181" s="32">
        <f>INDEX('Mapping waste'!$D$5:$M$352,MATCH($B181,'Mapping waste'!$B$5:$B$352,0),MATCH(O$3,'Mapping waste'!$D$4:$M$4,0))*$D181</f>
        <v>0</v>
      </c>
      <c r="P181" s="32">
        <f>INDEX('Mapping waste'!$D$5:$M$352,MATCH($B181,'Mapping waste'!$B$5:$B$352,0),MATCH(P$3,'Mapping waste'!$D$4:$M$4,0))*$D181</f>
        <v>0</v>
      </c>
      <c r="Q181" s="32">
        <f>INDEX('Mapping waste'!$D$5:$M$352,MATCH($B181,'Mapping waste'!$B$5:$B$352,0),MATCH(Q$3,'Mapping waste'!$D$4:$M$4,0))*$D181</f>
        <v>0</v>
      </c>
    </row>
    <row r="182" spans="1:17" x14ac:dyDescent="0.45">
      <c r="A182" s="10" t="s">
        <v>90</v>
      </c>
      <c r="B182" s="10" t="s">
        <v>91</v>
      </c>
      <c r="C182" s="10" t="s">
        <v>31</v>
      </c>
      <c r="D182" s="32">
        <f>INDEX('ONS data MYE 5'!$G$6:$G$445, MATCH($B182,'ONS data MYE 5'!$B$6:$B$445,0))</f>
        <v>192680</v>
      </c>
      <c r="E182" s="32">
        <f>INDEX('ONS data MYE 5'!$H$6:$H$445, MATCH($B182,'ONS data MYE 5'!$B$6:$B$445,0))</f>
        <v>213</v>
      </c>
      <c r="F182" s="32">
        <f t="shared" si="4"/>
        <v>5.3612921657094255</v>
      </c>
      <c r="G182" s="32">
        <f t="shared" si="5"/>
        <v>28.743453686097261</v>
      </c>
      <c r="H182" s="32">
        <f>INDEX('Mapping waste'!$D$5:$M$352,MATCH($B182,'Mapping waste'!$B$5:$B$352,0),MATCH(H$3,'Mapping waste'!$D$4:$M$4,0))*$D182</f>
        <v>38536</v>
      </c>
      <c r="I182" s="32">
        <f>INDEX('Mapping waste'!$D$5:$M$352,MATCH($B182,'Mapping waste'!$B$5:$B$352,0),MATCH(I$3,'Mapping waste'!$D$4:$M$4,0))*$D182</f>
        <v>0</v>
      </c>
      <c r="J182" s="32">
        <f>INDEX('Mapping waste'!$D$5:$M$352,MATCH($B182,'Mapping waste'!$B$5:$B$352,0),MATCH(J$3,'Mapping waste'!$D$4:$M$4,0))*$D182</f>
        <v>0</v>
      </c>
      <c r="K182" s="32">
        <f>INDEX('Mapping waste'!$D$5:$M$352,MATCH($B182,'Mapping waste'!$B$5:$B$352,0),MATCH(K$3,'Mapping waste'!$D$4:$M$4,0))*$D182</f>
        <v>0</v>
      </c>
      <c r="L182" s="32">
        <f>INDEX('Mapping waste'!$D$5:$M$352,MATCH($B182,'Mapping waste'!$B$5:$B$352,0),MATCH(L$3,'Mapping waste'!$D$4:$M$4,0))*$D182</f>
        <v>0</v>
      </c>
      <c r="M182" s="32">
        <f>INDEX('Mapping waste'!$D$5:$M$352,MATCH($B182,'Mapping waste'!$B$5:$B$352,0),MATCH(M$3,'Mapping waste'!$D$4:$M$4,0))*$D182</f>
        <v>0</v>
      </c>
      <c r="N182" s="32">
        <f>INDEX('Mapping waste'!$D$5:$M$352,MATCH($B182,'Mapping waste'!$B$5:$B$352,0),MATCH(N$3,'Mapping waste'!$D$4:$M$4,0))*$D182</f>
        <v>154144</v>
      </c>
      <c r="O182" s="32">
        <f>INDEX('Mapping waste'!$D$5:$M$352,MATCH($B182,'Mapping waste'!$B$5:$B$352,0),MATCH(O$3,'Mapping waste'!$D$4:$M$4,0))*$D182</f>
        <v>0</v>
      </c>
      <c r="P182" s="32">
        <f>INDEX('Mapping waste'!$D$5:$M$352,MATCH($B182,'Mapping waste'!$B$5:$B$352,0),MATCH(P$3,'Mapping waste'!$D$4:$M$4,0))*$D182</f>
        <v>0</v>
      </c>
      <c r="Q182" s="32">
        <f>INDEX('Mapping waste'!$D$5:$M$352,MATCH($B182,'Mapping waste'!$B$5:$B$352,0),MATCH(Q$3,'Mapping waste'!$D$4:$M$4,0))*$D182</f>
        <v>0</v>
      </c>
    </row>
    <row r="183" spans="1:17" x14ac:dyDescent="0.45">
      <c r="A183" s="10" t="s">
        <v>160</v>
      </c>
      <c r="B183" s="10" t="s">
        <v>161</v>
      </c>
      <c r="C183" s="10" t="s">
        <v>31</v>
      </c>
      <c r="D183" s="32">
        <f>INDEX('ONS data MYE 5'!$G$6:$G$445, MATCH($B183,'ONS data MYE 5'!$B$6:$B$445,0))</f>
        <v>179529</v>
      </c>
      <c r="E183" s="32">
        <f>INDEX('ONS data MYE 5'!$H$6:$H$445, MATCH($B183,'ONS data MYE 5'!$B$6:$B$445,0))</f>
        <v>238</v>
      </c>
      <c r="F183" s="32">
        <f t="shared" si="4"/>
        <v>5.472270673671475</v>
      </c>
      <c r="G183" s="32">
        <f t="shared" si="5"/>
        <v>29.945746325924858</v>
      </c>
      <c r="H183" s="32">
        <f>INDEX('Mapping waste'!$D$5:$M$352,MATCH($B183,'Mapping waste'!$B$5:$B$352,0),MATCH(H$3,'Mapping waste'!$D$4:$M$4,0))*$D183</f>
        <v>0</v>
      </c>
      <c r="I183" s="32">
        <f>INDEX('Mapping waste'!$D$5:$M$352,MATCH($B183,'Mapping waste'!$B$5:$B$352,0),MATCH(I$3,'Mapping waste'!$D$4:$M$4,0))*$D183</f>
        <v>0</v>
      </c>
      <c r="J183" s="32">
        <f>INDEX('Mapping waste'!$D$5:$M$352,MATCH($B183,'Mapping waste'!$B$5:$B$352,0),MATCH(J$3,'Mapping waste'!$D$4:$M$4,0))*$D183</f>
        <v>0</v>
      </c>
      <c r="K183" s="32">
        <f>INDEX('Mapping waste'!$D$5:$M$352,MATCH($B183,'Mapping waste'!$B$5:$B$352,0),MATCH(K$3,'Mapping waste'!$D$4:$M$4,0))*$D183</f>
        <v>179529</v>
      </c>
      <c r="L183" s="32">
        <f>INDEX('Mapping waste'!$D$5:$M$352,MATCH($B183,'Mapping waste'!$B$5:$B$352,0),MATCH(L$3,'Mapping waste'!$D$4:$M$4,0))*$D183</f>
        <v>0</v>
      </c>
      <c r="M183" s="32">
        <f>INDEX('Mapping waste'!$D$5:$M$352,MATCH($B183,'Mapping waste'!$B$5:$B$352,0),MATCH(M$3,'Mapping waste'!$D$4:$M$4,0))*$D183</f>
        <v>0</v>
      </c>
      <c r="N183" s="32">
        <f>INDEX('Mapping waste'!$D$5:$M$352,MATCH($B183,'Mapping waste'!$B$5:$B$352,0),MATCH(N$3,'Mapping waste'!$D$4:$M$4,0))*$D183</f>
        <v>0</v>
      </c>
      <c r="O183" s="32">
        <f>INDEX('Mapping waste'!$D$5:$M$352,MATCH($B183,'Mapping waste'!$B$5:$B$352,0),MATCH(O$3,'Mapping waste'!$D$4:$M$4,0))*$D183</f>
        <v>0</v>
      </c>
      <c r="P183" s="32">
        <f>INDEX('Mapping waste'!$D$5:$M$352,MATCH($B183,'Mapping waste'!$B$5:$B$352,0),MATCH(P$3,'Mapping waste'!$D$4:$M$4,0))*$D183</f>
        <v>0</v>
      </c>
      <c r="Q183" s="32">
        <f>INDEX('Mapping waste'!$D$5:$M$352,MATCH($B183,'Mapping waste'!$B$5:$B$352,0),MATCH(Q$3,'Mapping waste'!$D$4:$M$4,0))*$D183</f>
        <v>0</v>
      </c>
    </row>
    <row r="184" spans="1:17" x14ac:dyDescent="0.45">
      <c r="A184" s="10" t="s">
        <v>222</v>
      </c>
      <c r="B184" s="10" t="s">
        <v>223</v>
      </c>
      <c r="C184" s="10" t="s">
        <v>31</v>
      </c>
      <c r="D184" s="32">
        <f>INDEX('ONS data MYE 5'!$G$6:$G$445, MATCH($B184,'ONS data MYE 5'!$B$6:$B$445,0))</f>
        <v>213335</v>
      </c>
      <c r="E184" s="32">
        <f>INDEX('ONS data MYE 5'!$H$6:$H$445, MATCH($B184,'ONS data MYE 5'!$B$6:$B$445,0))</f>
        <v>5282</v>
      </c>
      <c r="F184" s="32">
        <f t="shared" si="4"/>
        <v>8.5720600928570772</v>
      </c>
      <c r="G184" s="32">
        <f t="shared" si="5"/>
        <v>73.480214235552879</v>
      </c>
      <c r="H184" s="32">
        <f>INDEX('Mapping waste'!$D$5:$M$352,MATCH($B184,'Mapping waste'!$B$5:$B$352,0),MATCH(H$3,'Mapping waste'!$D$4:$M$4,0))*$D184</f>
        <v>0</v>
      </c>
      <c r="I184" s="32">
        <f>INDEX('Mapping waste'!$D$5:$M$352,MATCH($B184,'Mapping waste'!$B$5:$B$352,0),MATCH(I$3,'Mapping waste'!$D$4:$M$4,0))*$D184</f>
        <v>0</v>
      </c>
      <c r="J184" s="32">
        <f>INDEX('Mapping waste'!$D$5:$M$352,MATCH($B184,'Mapping waste'!$B$5:$B$352,0),MATCH(J$3,'Mapping waste'!$D$4:$M$4,0))*$D184</f>
        <v>0</v>
      </c>
      <c r="K184" s="32">
        <f>INDEX('Mapping waste'!$D$5:$M$352,MATCH($B184,'Mapping waste'!$B$5:$B$352,0),MATCH(K$3,'Mapping waste'!$D$4:$M$4,0))*$D184</f>
        <v>213335</v>
      </c>
      <c r="L184" s="32">
        <f>INDEX('Mapping waste'!$D$5:$M$352,MATCH($B184,'Mapping waste'!$B$5:$B$352,0),MATCH(L$3,'Mapping waste'!$D$4:$M$4,0))*$D184</f>
        <v>0</v>
      </c>
      <c r="M184" s="32">
        <f>INDEX('Mapping waste'!$D$5:$M$352,MATCH($B184,'Mapping waste'!$B$5:$B$352,0),MATCH(M$3,'Mapping waste'!$D$4:$M$4,0))*$D184</f>
        <v>0</v>
      </c>
      <c r="N184" s="32">
        <f>INDEX('Mapping waste'!$D$5:$M$352,MATCH($B184,'Mapping waste'!$B$5:$B$352,0),MATCH(N$3,'Mapping waste'!$D$4:$M$4,0))*$D184</f>
        <v>0</v>
      </c>
      <c r="O184" s="32">
        <f>INDEX('Mapping waste'!$D$5:$M$352,MATCH($B184,'Mapping waste'!$B$5:$B$352,0),MATCH(O$3,'Mapping waste'!$D$4:$M$4,0))*$D184</f>
        <v>0</v>
      </c>
      <c r="P184" s="32">
        <f>INDEX('Mapping waste'!$D$5:$M$352,MATCH($B184,'Mapping waste'!$B$5:$B$352,0),MATCH(P$3,'Mapping waste'!$D$4:$M$4,0))*$D184</f>
        <v>0</v>
      </c>
      <c r="Q184" s="32">
        <f>INDEX('Mapping waste'!$D$5:$M$352,MATCH($B184,'Mapping waste'!$B$5:$B$352,0),MATCH(Q$3,'Mapping waste'!$D$4:$M$4,0))*$D184</f>
        <v>0</v>
      </c>
    </row>
    <row r="185" spans="1:17" x14ac:dyDescent="0.45">
      <c r="A185" s="10" t="s">
        <v>224</v>
      </c>
      <c r="B185" s="10" t="s">
        <v>225</v>
      </c>
      <c r="C185" s="10" t="s">
        <v>31</v>
      </c>
      <c r="D185" s="32">
        <f>INDEX('ONS data MYE 5'!$G$6:$G$445, MATCH($B185,'ONS data MYE 5'!$B$6:$B$445,0))</f>
        <v>115818</v>
      </c>
      <c r="E185" s="32">
        <f>INDEX('ONS data MYE 5'!$H$6:$H$445, MATCH($B185,'ONS data MYE 5'!$B$6:$B$445,0))</f>
        <v>1560</v>
      </c>
      <c r="F185" s="32">
        <f t="shared" si="4"/>
        <v>7.352441100243583</v>
      </c>
      <c r="G185" s="32">
        <f t="shared" si="5"/>
        <v>54.058390132551068</v>
      </c>
      <c r="H185" s="32">
        <f>INDEX('Mapping waste'!$D$5:$M$352,MATCH($B185,'Mapping waste'!$B$5:$B$352,0),MATCH(H$3,'Mapping waste'!$D$4:$M$4,0))*$D185</f>
        <v>0</v>
      </c>
      <c r="I185" s="32">
        <f>INDEX('Mapping waste'!$D$5:$M$352,MATCH($B185,'Mapping waste'!$B$5:$B$352,0),MATCH(I$3,'Mapping waste'!$D$4:$M$4,0))*$D185</f>
        <v>0</v>
      </c>
      <c r="J185" s="32">
        <f>INDEX('Mapping waste'!$D$5:$M$352,MATCH($B185,'Mapping waste'!$B$5:$B$352,0),MATCH(J$3,'Mapping waste'!$D$4:$M$4,0))*$D185</f>
        <v>0</v>
      </c>
      <c r="K185" s="32">
        <f>INDEX('Mapping waste'!$D$5:$M$352,MATCH($B185,'Mapping waste'!$B$5:$B$352,0),MATCH(K$3,'Mapping waste'!$D$4:$M$4,0))*$D185</f>
        <v>115818</v>
      </c>
      <c r="L185" s="32">
        <f>INDEX('Mapping waste'!$D$5:$M$352,MATCH($B185,'Mapping waste'!$B$5:$B$352,0),MATCH(L$3,'Mapping waste'!$D$4:$M$4,0))*$D185</f>
        <v>0</v>
      </c>
      <c r="M185" s="32">
        <f>INDEX('Mapping waste'!$D$5:$M$352,MATCH($B185,'Mapping waste'!$B$5:$B$352,0),MATCH(M$3,'Mapping waste'!$D$4:$M$4,0))*$D185</f>
        <v>0</v>
      </c>
      <c r="N185" s="32">
        <f>INDEX('Mapping waste'!$D$5:$M$352,MATCH($B185,'Mapping waste'!$B$5:$B$352,0),MATCH(N$3,'Mapping waste'!$D$4:$M$4,0))*$D185</f>
        <v>0</v>
      </c>
      <c r="O185" s="32">
        <f>INDEX('Mapping waste'!$D$5:$M$352,MATCH($B185,'Mapping waste'!$B$5:$B$352,0),MATCH(O$3,'Mapping waste'!$D$4:$M$4,0))*$D185</f>
        <v>0</v>
      </c>
      <c r="P185" s="32">
        <f>INDEX('Mapping waste'!$D$5:$M$352,MATCH($B185,'Mapping waste'!$B$5:$B$352,0),MATCH(P$3,'Mapping waste'!$D$4:$M$4,0))*$D185</f>
        <v>0</v>
      </c>
      <c r="Q185" s="32">
        <f>INDEX('Mapping waste'!$D$5:$M$352,MATCH($B185,'Mapping waste'!$B$5:$B$352,0),MATCH(Q$3,'Mapping waste'!$D$4:$M$4,0))*$D185</f>
        <v>0</v>
      </c>
    </row>
    <row r="186" spans="1:17" x14ac:dyDescent="0.45">
      <c r="A186" s="10" t="s">
        <v>226</v>
      </c>
      <c r="B186" s="10" t="s">
        <v>227</v>
      </c>
      <c r="C186" s="10" t="s">
        <v>31</v>
      </c>
      <c r="D186" s="32">
        <f>INDEX('ONS data MYE 5'!$G$6:$G$445, MATCH($B186,'ONS data MYE 5'!$B$6:$B$445,0))</f>
        <v>85492</v>
      </c>
      <c r="E186" s="32">
        <f>INDEX('ONS data MYE 5'!$H$6:$H$445, MATCH($B186,'ONS data MYE 5'!$B$6:$B$445,0))</f>
        <v>3371</v>
      </c>
      <c r="F186" s="32">
        <f t="shared" si="4"/>
        <v>8.1229647152340601</v>
      </c>
      <c r="G186" s="32">
        <f t="shared" si="5"/>
        <v>65.982555764937558</v>
      </c>
      <c r="H186" s="32">
        <f>INDEX('Mapping waste'!$D$5:$M$352,MATCH($B186,'Mapping waste'!$B$5:$B$352,0),MATCH(H$3,'Mapping waste'!$D$4:$M$4,0))*$D186</f>
        <v>0</v>
      </c>
      <c r="I186" s="32">
        <f>INDEX('Mapping waste'!$D$5:$M$352,MATCH($B186,'Mapping waste'!$B$5:$B$352,0),MATCH(I$3,'Mapping waste'!$D$4:$M$4,0))*$D186</f>
        <v>0</v>
      </c>
      <c r="J186" s="32">
        <f>INDEX('Mapping waste'!$D$5:$M$352,MATCH($B186,'Mapping waste'!$B$5:$B$352,0),MATCH(J$3,'Mapping waste'!$D$4:$M$4,0))*$D186</f>
        <v>0</v>
      </c>
      <c r="K186" s="32">
        <f>INDEX('Mapping waste'!$D$5:$M$352,MATCH($B186,'Mapping waste'!$B$5:$B$352,0),MATCH(K$3,'Mapping waste'!$D$4:$M$4,0))*$D186</f>
        <v>85492</v>
      </c>
      <c r="L186" s="32">
        <f>INDEX('Mapping waste'!$D$5:$M$352,MATCH($B186,'Mapping waste'!$B$5:$B$352,0),MATCH(L$3,'Mapping waste'!$D$4:$M$4,0))*$D186</f>
        <v>0</v>
      </c>
      <c r="M186" s="32">
        <f>INDEX('Mapping waste'!$D$5:$M$352,MATCH($B186,'Mapping waste'!$B$5:$B$352,0),MATCH(M$3,'Mapping waste'!$D$4:$M$4,0))*$D186</f>
        <v>0</v>
      </c>
      <c r="N186" s="32">
        <f>INDEX('Mapping waste'!$D$5:$M$352,MATCH($B186,'Mapping waste'!$B$5:$B$352,0),MATCH(N$3,'Mapping waste'!$D$4:$M$4,0))*$D186</f>
        <v>0</v>
      </c>
      <c r="O186" s="32">
        <f>INDEX('Mapping waste'!$D$5:$M$352,MATCH($B186,'Mapping waste'!$B$5:$B$352,0),MATCH(O$3,'Mapping waste'!$D$4:$M$4,0))*$D186</f>
        <v>0</v>
      </c>
      <c r="P186" s="32">
        <f>INDEX('Mapping waste'!$D$5:$M$352,MATCH($B186,'Mapping waste'!$B$5:$B$352,0),MATCH(P$3,'Mapping waste'!$D$4:$M$4,0))*$D186</f>
        <v>0</v>
      </c>
      <c r="Q186" s="32">
        <f>INDEX('Mapping waste'!$D$5:$M$352,MATCH($B186,'Mapping waste'!$B$5:$B$352,0),MATCH(Q$3,'Mapping waste'!$D$4:$M$4,0))*$D186</f>
        <v>0</v>
      </c>
    </row>
    <row r="187" spans="1:17" x14ac:dyDescent="0.45">
      <c r="A187" s="10" t="s">
        <v>228</v>
      </c>
      <c r="B187" s="10" t="s">
        <v>229</v>
      </c>
      <c r="C187" s="10" t="s">
        <v>31</v>
      </c>
      <c r="D187" s="32">
        <f>INDEX('ONS data MYE 5'!$G$6:$G$445, MATCH($B187,'ONS data MYE 5'!$B$6:$B$445,0))</f>
        <v>123891</v>
      </c>
      <c r="E187" s="32">
        <f>INDEX('ONS data MYE 5'!$H$6:$H$445, MATCH($B187,'ONS data MYE 5'!$B$6:$B$445,0))</f>
        <v>2237</v>
      </c>
      <c r="F187" s="32">
        <f t="shared" si="4"/>
        <v>7.71289096149013</v>
      </c>
      <c r="G187" s="32">
        <f t="shared" si="5"/>
        <v>59.488686983836139</v>
      </c>
      <c r="H187" s="32">
        <f>INDEX('Mapping waste'!$D$5:$M$352,MATCH($B187,'Mapping waste'!$B$5:$B$352,0),MATCH(H$3,'Mapping waste'!$D$4:$M$4,0))*$D187</f>
        <v>0</v>
      </c>
      <c r="I187" s="32">
        <f>INDEX('Mapping waste'!$D$5:$M$352,MATCH($B187,'Mapping waste'!$B$5:$B$352,0),MATCH(I$3,'Mapping waste'!$D$4:$M$4,0))*$D187</f>
        <v>0</v>
      </c>
      <c r="J187" s="32">
        <f>INDEX('Mapping waste'!$D$5:$M$352,MATCH($B187,'Mapping waste'!$B$5:$B$352,0),MATCH(J$3,'Mapping waste'!$D$4:$M$4,0))*$D187</f>
        <v>0</v>
      </c>
      <c r="K187" s="32">
        <f>INDEX('Mapping waste'!$D$5:$M$352,MATCH($B187,'Mapping waste'!$B$5:$B$352,0),MATCH(K$3,'Mapping waste'!$D$4:$M$4,0))*$D187</f>
        <v>123891</v>
      </c>
      <c r="L187" s="32">
        <f>INDEX('Mapping waste'!$D$5:$M$352,MATCH($B187,'Mapping waste'!$B$5:$B$352,0),MATCH(L$3,'Mapping waste'!$D$4:$M$4,0))*$D187</f>
        <v>0</v>
      </c>
      <c r="M187" s="32">
        <f>INDEX('Mapping waste'!$D$5:$M$352,MATCH($B187,'Mapping waste'!$B$5:$B$352,0),MATCH(M$3,'Mapping waste'!$D$4:$M$4,0))*$D187</f>
        <v>0</v>
      </c>
      <c r="N187" s="32">
        <f>INDEX('Mapping waste'!$D$5:$M$352,MATCH($B187,'Mapping waste'!$B$5:$B$352,0),MATCH(N$3,'Mapping waste'!$D$4:$M$4,0))*$D187</f>
        <v>0</v>
      </c>
      <c r="O187" s="32">
        <f>INDEX('Mapping waste'!$D$5:$M$352,MATCH($B187,'Mapping waste'!$B$5:$B$352,0),MATCH(O$3,'Mapping waste'!$D$4:$M$4,0))*$D187</f>
        <v>0</v>
      </c>
      <c r="P187" s="32">
        <f>INDEX('Mapping waste'!$D$5:$M$352,MATCH($B187,'Mapping waste'!$B$5:$B$352,0),MATCH(P$3,'Mapping waste'!$D$4:$M$4,0))*$D187</f>
        <v>0</v>
      </c>
      <c r="Q187" s="32">
        <f>INDEX('Mapping waste'!$D$5:$M$352,MATCH($B187,'Mapping waste'!$B$5:$B$352,0),MATCH(Q$3,'Mapping waste'!$D$4:$M$4,0))*$D187</f>
        <v>0</v>
      </c>
    </row>
    <row r="188" spans="1:17" x14ac:dyDescent="0.45">
      <c r="A188" s="10" t="s">
        <v>230</v>
      </c>
      <c r="B188" s="10" t="s">
        <v>231</v>
      </c>
      <c r="C188" s="10" t="s">
        <v>31</v>
      </c>
      <c r="D188" s="32">
        <f>INDEX('ONS data MYE 5'!$G$6:$G$445, MATCH($B188,'ONS data MYE 5'!$B$6:$B$445,0))</f>
        <v>123100</v>
      </c>
      <c r="E188" s="32">
        <f>INDEX('ONS data MYE 5'!$H$6:$H$445, MATCH($B188,'ONS data MYE 5'!$B$6:$B$445,0))</f>
        <v>186</v>
      </c>
      <c r="F188" s="32">
        <f t="shared" si="4"/>
        <v>5.2257466737132017</v>
      </c>
      <c r="G188" s="32">
        <f t="shared" si="5"/>
        <v>27.308428297824591</v>
      </c>
      <c r="H188" s="32">
        <f>INDEX('Mapping waste'!$D$5:$M$352,MATCH($B188,'Mapping waste'!$B$5:$B$352,0),MATCH(H$3,'Mapping waste'!$D$4:$M$4,0))*$D188</f>
        <v>0</v>
      </c>
      <c r="I188" s="32">
        <f>INDEX('Mapping waste'!$D$5:$M$352,MATCH($B188,'Mapping waste'!$B$5:$B$352,0),MATCH(I$3,'Mapping waste'!$D$4:$M$4,0))*$D188</f>
        <v>0</v>
      </c>
      <c r="J188" s="32">
        <f>INDEX('Mapping waste'!$D$5:$M$352,MATCH($B188,'Mapping waste'!$B$5:$B$352,0),MATCH(J$3,'Mapping waste'!$D$4:$M$4,0))*$D188</f>
        <v>0</v>
      </c>
      <c r="K188" s="32">
        <f>INDEX('Mapping waste'!$D$5:$M$352,MATCH($B188,'Mapping waste'!$B$5:$B$352,0),MATCH(K$3,'Mapping waste'!$D$4:$M$4,0))*$D188</f>
        <v>123100</v>
      </c>
      <c r="L188" s="32">
        <f>INDEX('Mapping waste'!$D$5:$M$352,MATCH($B188,'Mapping waste'!$B$5:$B$352,0),MATCH(L$3,'Mapping waste'!$D$4:$M$4,0))*$D188</f>
        <v>0</v>
      </c>
      <c r="M188" s="32">
        <f>INDEX('Mapping waste'!$D$5:$M$352,MATCH($B188,'Mapping waste'!$B$5:$B$352,0),MATCH(M$3,'Mapping waste'!$D$4:$M$4,0))*$D188</f>
        <v>0</v>
      </c>
      <c r="N188" s="32">
        <f>INDEX('Mapping waste'!$D$5:$M$352,MATCH($B188,'Mapping waste'!$B$5:$B$352,0),MATCH(N$3,'Mapping waste'!$D$4:$M$4,0))*$D188</f>
        <v>0</v>
      </c>
      <c r="O188" s="32">
        <f>INDEX('Mapping waste'!$D$5:$M$352,MATCH($B188,'Mapping waste'!$B$5:$B$352,0),MATCH(O$3,'Mapping waste'!$D$4:$M$4,0))*$D188</f>
        <v>0</v>
      </c>
      <c r="P188" s="32">
        <f>INDEX('Mapping waste'!$D$5:$M$352,MATCH($B188,'Mapping waste'!$B$5:$B$352,0),MATCH(P$3,'Mapping waste'!$D$4:$M$4,0))*$D188</f>
        <v>0</v>
      </c>
      <c r="Q188" s="32">
        <f>INDEX('Mapping waste'!$D$5:$M$352,MATCH($B188,'Mapping waste'!$B$5:$B$352,0),MATCH(Q$3,'Mapping waste'!$D$4:$M$4,0))*$D188</f>
        <v>0</v>
      </c>
    </row>
    <row r="189" spans="1:17" x14ac:dyDescent="0.45">
      <c r="A189" s="10" t="s">
        <v>325</v>
      </c>
      <c r="B189" s="10" t="s">
        <v>326</v>
      </c>
      <c r="C189" s="10" t="s">
        <v>31</v>
      </c>
      <c r="D189" s="32">
        <f>INDEX('ONS data MYE 5'!$G$6:$G$445, MATCH($B189,'ONS data MYE 5'!$B$6:$B$445,0))</f>
        <v>119730</v>
      </c>
      <c r="E189" s="32">
        <f>INDEX('ONS data MYE 5'!$H$6:$H$445, MATCH($B189,'ONS data MYE 5'!$B$6:$B$445,0))</f>
        <v>1095</v>
      </c>
      <c r="F189" s="32">
        <f t="shared" si="4"/>
        <v>6.9985096422506015</v>
      </c>
      <c r="G189" s="32">
        <f t="shared" si="5"/>
        <v>48.979137212674644</v>
      </c>
      <c r="H189" s="32">
        <f>INDEX('Mapping waste'!$D$5:$M$352,MATCH($B189,'Mapping waste'!$B$5:$B$352,0),MATCH(H$3,'Mapping waste'!$D$4:$M$4,0))*$D189</f>
        <v>0</v>
      </c>
      <c r="I189" s="32">
        <f>INDEX('Mapping waste'!$D$5:$M$352,MATCH($B189,'Mapping waste'!$B$5:$B$352,0),MATCH(I$3,'Mapping waste'!$D$4:$M$4,0))*$D189</f>
        <v>0</v>
      </c>
      <c r="J189" s="32">
        <f>INDEX('Mapping waste'!$D$5:$M$352,MATCH($B189,'Mapping waste'!$B$5:$B$352,0),MATCH(J$3,'Mapping waste'!$D$4:$M$4,0))*$D189</f>
        <v>0</v>
      </c>
      <c r="K189" s="32">
        <f>INDEX('Mapping waste'!$D$5:$M$352,MATCH($B189,'Mapping waste'!$B$5:$B$352,0),MATCH(K$3,'Mapping waste'!$D$4:$M$4,0))*$D189</f>
        <v>0</v>
      </c>
      <c r="L189" s="32">
        <f>INDEX('Mapping waste'!$D$5:$M$352,MATCH($B189,'Mapping waste'!$B$5:$B$352,0),MATCH(L$3,'Mapping waste'!$D$4:$M$4,0))*$D189</f>
        <v>0</v>
      </c>
      <c r="M189" s="32">
        <f>INDEX('Mapping waste'!$D$5:$M$352,MATCH($B189,'Mapping waste'!$B$5:$B$352,0),MATCH(M$3,'Mapping waste'!$D$4:$M$4,0))*$D189</f>
        <v>0</v>
      </c>
      <c r="N189" s="32">
        <f>INDEX('Mapping waste'!$D$5:$M$352,MATCH($B189,'Mapping waste'!$B$5:$B$352,0),MATCH(N$3,'Mapping waste'!$D$4:$M$4,0))*$D189</f>
        <v>119730</v>
      </c>
      <c r="O189" s="32">
        <f>INDEX('Mapping waste'!$D$5:$M$352,MATCH($B189,'Mapping waste'!$B$5:$B$352,0),MATCH(O$3,'Mapping waste'!$D$4:$M$4,0))*$D189</f>
        <v>0</v>
      </c>
      <c r="P189" s="32">
        <f>INDEX('Mapping waste'!$D$5:$M$352,MATCH($B189,'Mapping waste'!$B$5:$B$352,0),MATCH(P$3,'Mapping waste'!$D$4:$M$4,0))*$D189</f>
        <v>0</v>
      </c>
      <c r="Q189" s="32">
        <f>INDEX('Mapping waste'!$D$5:$M$352,MATCH($B189,'Mapping waste'!$B$5:$B$352,0),MATCH(Q$3,'Mapping waste'!$D$4:$M$4,0))*$D189</f>
        <v>0</v>
      </c>
    </row>
    <row r="190" spans="1:17" x14ac:dyDescent="0.45">
      <c r="A190" s="10" t="s">
        <v>327</v>
      </c>
      <c r="B190" s="10" t="s">
        <v>328</v>
      </c>
      <c r="C190" s="10" t="s">
        <v>31</v>
      </c>
      <c r="D190" s="32">
        <f>INDEX('ONS data MYE 5'!$G$6:$G$445, MATCH($B190,'ONS data MYE 5'!$B$6:$B$445,0))</f>
        <v>149689</v>
      </c>
      <c r="E190" s="32">
        <f>INDEX('ONS data MYE 5'!$H$6:$H$445, MATCH($B190,'ONS data MYE 5'!$B$6:$B$445,0))</f>
        <v>762</v>
      </c>
      <c r="F190" s="32">
        <f t="shared" si="4"/>
        <v>6.6359465556866466</v>
      </c>
      <c r="G190" s="32">
        <f t="shared" si="5"/>
        <v>44.035786689929466</v>
      </c>
      <c r="H190" s="32">
        <f>INDEX('Mapping waste'!$D$5:$M$352,MATCH($B190,'Mapping waste'!$B$5:$B$352,0),MATCH(H$3,'Mapping waste'!$D$4:$M$4,0))*$D190</f>
        <v>0</v>
      </c>
      <c r="I190" s="32">
        <f>INDEX('Mapping waste'!$D$5:$M$352,MATCH($B190,'Mapping waste'!$B$5:$B$352,0),MATCH(I$3,'Mapping waste'!$D$4:$M$4,0))*$D190</f>
        <v>0</v>
      </c>
      <c r="J190" s="32">
        <f>INDEX('Mapping waste'!$D$5:$M$352,MATCH($B190,'Mapping waste'!$B$5:$B$352,0),MATCH(J$3,'Mapping waste'!$D$4:$M$4,0))*$D190</f>
        <v>0</v>
      </c>
      <c r="K190" s="32">
        <f>INDEX('Mapping waste'!$D$5:$M$352,MATCH($B190,'Mapping waste'!$B$5:$B$352,0),MATCH(K$3,'Mapping waste'!$D$4:$M$4,0))*$D190</f>
        <v>0</v>
      </c>
      <c r="L190" s="32">
        <f>INDEX('Mapping waste'!$D$5:$M$352,MATCH($B190,'Mapping waste'!$B$5:$B$352,0),MATCH(L$3,'Mapping waste'!$D$4:$M$4,0))*$D190</f>
        <v>0</v>
      </c>
      <c r="M190" s="32">
        <f>INDEX('Mapping waste'!$D$5:$M$352,MATCH($B190,'Mapping waste'!$B$5:$B$352,0),MATCH(M$3,'Mapping waste'!$D$4:$M$4,0))*$D190</f>
        <v>0</v>
      </c>
      <c r="N190" s="32">
        <f>INDEX('Mapping waste'!$D$5:$M$352,MATCH($B190,'Mapping waste'!$B$5:$B$352,0),MATCH(N$3,'Mapping waste'!$D$4:$M$4,0))*$D190</f>
        <v>149689</v>
      </c>
      <c r="O190" s="32">
        <f>INDEX('Mapping waste'!$D$5:$M$352,MATCH($B190,'Mapping waste'!$B$5:$B$352,0),MATCH(O$3,'Mapping waste'!$D$4:$M$4,0))*$D190</f>
        <v>0</v>
      </c>
      <c r="P190" s="32">
        <f>INDEX('Mapping waste'!$D$5:$M$352,MATCH($B190,'Mapping waste'!$B$5:$B$352,0),MATCH(P$3,'Mapping waste'!$D$4:$M$4,0))*$D190</f>
        <v>0</v>
      </c>
      <c r="Q190" s="32">
        <f>INDEX('Mapping waste'!$D$5:$M$352,MATCH($B190,'Mapping waste'!$B$5:$B$352,0),MATCH(Q$3,'Mapping waste'!$D$4:$M$4,0))*$D190</f>
        <v>0</v>
      </c>
    </row>
    <row r="191" spans="1:17" x14ac:dyDescent="0.45">
      <c r="A191" s="10" t="s">
        <v>329</v>
      </c>
      <c r="B191" s="10" t="s">
        <v>330</v>
      </c>
      <c r="C191" s="10" t="s">
        <v>31</v>
      </c>
      <c r="D191" s="32">
        <f>INDEX('ONS data MYE 5'!$G$6:$G$445, MATCH($B191,'ONS data MYE 5'!$B$6:$B$445,0))</f>
        <v>103003</v>
      </c>
      <c r="E191" s="32">
        <f>INDEX('ONS data MYE 5'!$H$6:$H$445, MATCH($B191,'ONS data MYE 5'!$B$6:$B$445,0))</f>
        <v>2333</v>
      </c>
      <c r="F191" s="32">
        <f t="shared" si="4"/>
        <v>7.75491027202143</v>
      </c>
      <c r="G191" s="32">
        <f t="shared" si="5"/>
        <v>60.138633327103491</v>
      </c>
      <c r="H191" s="32">
        <f>INDEX('Mapping waste'!$D$5:$M$352,MATCH($B191,'Mapping waste'!$B$5:$B$352,0),MATCH(H$3,'Mapping waste'!$D$4:$M$4,0))*$D191</f>
        <v>0</v>
      </c>
      <c r="I191" s="32">
        <f>INDEX('Mapping waste'!$D$5:$M$352,MATCH($B191,'Mapping waste'!$B$5:$B$352,0),MATCH(I$3,'Mapping waste'!$D$4:$M$4,0))*$D191</f>
        <v>0</v>
      </c>
      <c r="J191" s="32">
        <f>INDEX('Mapping waste'!$D$5:$M$352,MATCH($B191,'Mapping waste'!$B$5:$B$352,0),MATCH(J$3,'Mapping waste'!$D$4:$M$4,0))*$D191</f>
        <v>0</v>
      </c>
      <c r="K191" s="32">
        <f>INDEX('Mapping waste'!$D$5:$M$352,MATCH($B191,'Mapping waste'!$B$5:$B$352,0),MATCH(K$3,'Mapping waste'!$D$4:$M$4,0))*$D191</f>
        <v>103003</v>
      </c>
      <c r="L191" s="32">
        <f>INDEX('Mapping waste'!$D$5:$M$352,MATCH($B191,'Mapping waste'!$B$5:$B$352,0),MATCH(L$3,'Mapping waste'!$D$4:$M$4,0))*$D191</f>
        <v>0</v>
      </c>
      <c r="M191" s="32">
        <f>INDEX('Mapping waste'!$D$5:$M$352,MATCH($B191,'Mapping waste'!$B$5:$B$352,0),MATCH(M$3,'Mapping waste'!$D$4:$M$4,0))*$D191</f>
        <v>0</v>
      </c>
      <c r="N191" s="32">
        <f>INDEX('Mapping waste'!$D$5:$M$352,MATCH($B191,'Mapping waste'!$B$5:$B$352,0),MATCH(N$3,'Mapping waste'!$D$4:$M$4,0))*$D191</f>
        <v>0</v>
      </c>
      <c r="O191" s="32">
        <f>INDEX('Mapping waste'!$D$5:$M$352,MATCH($B191,'Mapping waste'!$B$5:$B$352,0),MATCH(O$3,'Mapping waste'!$D$4:$M$4,0))*$D191</f>
        <v>0</v>
      </c>
      <c r="P191" s="32">
        <f>INDEX('Mapping waste'!$D$5:$M$352,MATCH($B191,'Mapping waste'!$B$5:$B$352,0),MATCH(P$3,'Mapping waste'!$D$4:$M$4,0))*$D191</f>
        <v>0</v>
      </c>
      <c r="Q191" s="32">
        <f>INDEX('Mapping waste'!$D$5:$M$352,MATCH($B191,'Mapping waste'!$B$5:$B$352,0),MATCH(Q$3,'Mapping waste'!$D$4:$M$4,0))*$D191</f>
        <v>0</v>
      </c>
    </row>
    <row r="192" spans="1:17" x14ac:dyDescent="0.45">
      <c r="A192" s="10" t="s">
        <v>331</v>
      </c>
      <c r="B192" s="10" t="s">
        <v>332</v>
      </c>
      <c r="C192" s="10" t="s">
        <v>31</v>
      </c>
      <c r="D192" s="32">
        <f>INDEX('ONS data MYE 5'!$G$6:$G$445, MATCH($B192,'ONS data MYE 5'!$B$6:$B$445,0))</f>
        <v>101631</v>
      </c>
      <c r="E192" s="32">
        <f>INDEX('ONS data MYE 5'!$H$6:$H$445, MATCH($B192,'ONS data MYE 5'!$B$6:$B$445,0))</f>
        <v>348</v>
      </c>
      <c r="F192" s="32">
        <f t="shared" si="4"/>
        <v>5.8522024797744745</v>
      </c>
      <c r="G192" s="32">
        <f t="shared" si="5"/>
        <v>34.248273864278509</v>
      </c>
      <c r="H192" s="32">
        <f>INDEX('Mapping waste'!$D$5:$M$352,MATCH($B192,'Mapping waste'!$B$5:$B$352,0),MATCH(H$3,'Mapping waste'!$D$4:$M$4,0))*$D192</f>
        <v>0</v>
      </c>
      <c r="I192" s="32">
        <f>INDEX('Mapping waste'!$D$5:$M$352,MATCH($B192,'Mapping waste'!$B$5:$B$352,0),MATCH(I$3,'Mapping waste'!$D$4:$M$4,0))*$D192</f>
        <v>0</v>
      </c>
      <c r="J192" s="32">
        <f>INDEX('Mapping waste'!$D$5:$M$352,MATCH($B192,'Mapping waste'!$B$5:$B$352,0),MATCH(J$3,'Mapping waste'!$D$4:$M$4,0))*$D192</f>
        <v>0</v>
      </c>
      <c r="K192" s="32">
        <f>INDEX('Mapping waste'!$D$5:$M$352,MATCH($B192,'Mapping waste'!$B$5:$B$352,0),MATCH(K$3,'Mapping waste'!$D$4:$M$4,0))*$D192</f>
        <v>101631</v>
      </c>
      <c r="L192" s="32">
        <f>INDEX('Mapping waste'!$D$5:$M$352,MATCH($B192,'Mapping waste'!$B$5:$B$352,0),MATCH(L$3,'Mapping waste'!$D$4:$M$4,0))*$D192</f>
        <v>0</v>
      </c>
      <c r="M192" s="32">
        <f>INDEX('Mapping waste'!$D$5:$M$352,MATCH($B192,'Mapping waste'!$B$5:$B$352,0),MATCH(M$3,'Mapping waste'!$D$4:$M$4,0))*$D192</f>
        <v>0</v>
      </c>
      <c r="N192" s="32">
        <f>INDEX('Mapping waste'!$D$5:$M$352,MATCH($B192,'Mapping waste'!$B$5:$B$352,0),MATCH(N$3,'Mapping waste'!$D$4:$M$4,0))*$D192</f>
        <v>0</v>
      </c>
      <c r="O192" s="32">
        <f>INDEX('Mapping waste'!$D$5:$M$352,MATCH($B192,'Mapping waste'!$B$5:$B$352,0),MATCH(O$3,'Mapping waste'!$D$4:$M$4,0))*$D192</f>
        <v>0</v>
      </c>
      <c r="P192" s="32">
        <f>INDEX('Mapping waste'!$D$5:$M$352,MATCH($B192,'Mapping waste'!$B$5:$B$352,0),MATCH(P$3,'Mapping waste'!$D$4:$M$4,0))*$D192</f>
        <v>0</v>
      </c>
      <c r="Q192" s="32">
        <f>INDEX('Mapping waste'!$D$5:$M$352,MATCH($B192,'Mapping waste'!$B$5:$B$352,0),MATCH(Q$3,'Mapping waste'!$D$4:$M$4,0))*$D192</f>
        <v>0</v>
      </c>
    </row>
    <row r="193" spans="1:17" x14ac:dyDescent="0.45">
      <c r="A193" s="10" t="s">
        <v>333</v>
      </c>
      <c r="B193" s="10" t="s">
        <v>334</v>
      </c>
      <c r="C193" s="10" t="s">
        <v>31</v>
      </c>
      <c r="D193" s="32">
        <f>INDEX('ONS data MYE 5'!$G$6:$G$445, MATCH($B193,'ONS data MYE 5'!$B$6:$B$445,0))</f>
        <v>93966</v>
      </c>
      <c r="E193" s="32">
        <f>INDEX('ONS data MYE 5'!$H$6:$H$445, MATCH($B193,'ONS data MYE 5'!$B$6:$B$445,0))</f>
        <v>184</v>
      </c>
      <c r="F193" s="32">
        <f t="shared" si="4"/>
        <v>5.2149357576089859</v>
      </c>
      <c r="G193" s="32">
        <f t="shared" si="5"/>
        <v>27.195554955988808</v>
      </c>
      <c r="H193" s="32">
        <f>INDEX('Mapping waste'!$D$5:$M$352,MATCH($B193,'Mapping waste'!$B$5:$B$352,0),MATCH(H$3,'Mapping waste'!$D$4:$M$4,0))*$D193</f>
        <v>0</v>
      </c>
      <c r="I193" s="32">
        <f>INDEX('Mapping waste'!$D$5:$M$352,MATCH($B193,'Mapping waste'!$B$5:$B$352,0),MATCH(I$3,'Mapping waste'!$D$4:$M$4,0))*$D193</f>
        <v>0</v>
      </c>
      <c r="J193" s="32">
        <f>INDEX('Mapping waste'!$D$5:$M$352,MATCH($B193,'Mapping waste'!$B$5:$B$352,0),MATCH(J$3,'Mapping waste'!$D$4:$M$4,0))*$D193</f>
        <v>0</v>
      </c>
      <c r="K193" s="32">
        <f>INDEX('Mapping waste'!$D$5:$M$352,MATCH($B193,'Mapping waste'!$B$5:$B$352,0),MATCH(K$3,'Mapping waste'!$D$4:$M$4,0))*$D193</f>
        <v>93966</v>
      </c>
      <c r="L193" s="32">
        <f>INDEX('Mapping waste'!$D$5:$M$352,MATCH($B193,'Mapping waste'!$B$5:$B$352,0),MATCH(L$3,'Mapping waste'!$D$4:$M$4,0))*$D193</f>
        <v>0</v>
      </c>
      <c r="M193" s="32">
        <f>INDEX('Mapping waste'!$D$5:$M$352,MATCH($B193,'Mapping waste'!$B$5:$B$352,0),MATCH(M$3,'Mapping waste'!$D$4:$M$4,0))*$D193</f>
        <v>0</v>
      </c>
      <c r="N193" s="32">
        <f>INDEX('Mapping waste'!$D$5:$M$352,MATCH($B193,'Mapping waste'!$B$5:$B$352,0),MATCH(N$3,'Mapping waste'!$D$4:$M$4,0))*$D193</f>
        <v>0</v>
      </c>
      <c r="O193" s="32">
        <f>INDEX('Mapping waste'!$D$5:$M$352,MATCH($B193,'Mapping waste'!$B$5:$B$352,0),MATCH(O$3,'Mapping waste'!$D$4:$M$4,0))*$D193</f>
        <v>0</v>
      </c>
      <c r="P193" s="32">
        <f>INDEX('Mapping waste'!$D$5:$M$352,MATCH($B193,'Mapping waste'!$B$5:$B$352,0),MATCH(P$3,'Mapping waste'!$D$4:$M$4,0))*$D193</f>
        <v>0</v>
      </c>
      <c r="Q193" s="32">
        <f>INDEX('Mapping waste'!$D$5:$M$352,MATCH($B193,'Mapping waste'!$B$5:$B$352,0),MATCH(Q$3,'Mapping waste'!$D$4:$M$4,0))*$D193</f>
        <v>0</v>
      </c>
    </row>
    <row r="194" spans="1:17" x14ac:dyDescent="0.45">
      <c r="A194" s="10" t="s">
        <v>335</v>
      </c>
      <c r="B194" s="10" t="s">
        <v>336</v>
      </c>
      <c r="C194" s="10" t="s">
        <v>31</v>
      </c>
      <c r="D194" s="32">
        <f>INDEX('ONS data MYE 5'!$G$6:$G$445, MATCH($B194,'ONS data MYE 5'!$B$6:$B$445,0))</f>
        <v>158054</v>
      </c>
      <c r="E194" s="32">
        <f>INDEX('ONS data MYE 5'!$H$6:$H$445, MATCH($B194,'ONS data MYE 5'!$B$6:$B$445,0))</f>
        <v>190</v>
      </c>
      <c r="F194" s="32">
        <f t="shared" si="4"/>
        <v>5.2470240721604862</v>
      </c>
      <c r="G194" s="32">
        <f t="shared" si="5"/>
        <v>27.53126161383161</v>
      </c>
      <c r="H194" s="32">
        <f>INDEX('Mapping waste'!$D$5:$M$352,MATCH($B194,'Mapping waste'!$B$5:$B$352,0),MATCH(H$3,'Mapping waste'!$D$4:$M$4,0))*$D194</f>
        <v>0</v>
      </c>
      <c r="I194" s="32">
        <f>INDEX('Mapping waste'!$D$5:$M$352,MATCH($B194,'Mapping waste'!$B$5:$B$352,0),MATCH(I$3,'Mapping waste'!$D$4:$M$4,0))*$D194</f>
        <v>0</v>
      </c>
      <c r="J194" s="32">
        <f>INDEX('Mapping waste'!$D$5:$M$352,MATCH($B194,'Mapping waste'!$B$5:$B$352,0),MATCH(J$3,'Mapping waste'!$D$4:$M$4,0))*$D194</f>
        <v>0</v>
      </c>
      <c r="K194" s="32">
        <f>INDEX('Mapping waste'!$D$5:$M$352,MATCH($B194,'Mapping waste'!$B$5:$B$352,0),MATCH(K$3,'Mapping waste'!$D$4:$M$4,0))*$D194</f>
        <v>158054</v>
      </c>
      <c r="L194" s="32">
        <f>INDEX('Mapping waste'!$D$5:$M$352,MATCH($B194,'Mapping waste'!$B$5:$B$352,0),MATCH(L$3,'Mapping waste'!$D$4:$M$4,0))*$D194</f>
        <v>0</v>
      </c>
      <c r="M194" s="32">
        <f>INDEX('Mapping waste'!$D$5:$M$352,MATCH($B194,'Mapping waste'!$B$5:$B$352,0),MATCH(M$3,'Mapping waste'!$D$4:$M$4,0))*$D194</f>
        <v>0</v>
      </c>
      <c r="N194" s="32">
        <f>INDEX('Mapping waste'!$D$5:$M$352,MATCH($B194,'Mapping waste'!$B$5:$B$352,0),MATCH(N$3,'Mapping waste'!$D$4:$M$4,0))*$D194</f>
        <v>0</v>
      </c>
      <c r="O194" s="32">
        <f>INDEX('Mapping waste'!$D$5:$M$352,MATCH($B194,'Mapping waste'!$B$5:$B$352,0),MATCH(O$3,'Mapping waste'!$D$4:$M$4,0))*$D194</f>
        <v>0</v>
      </c>
      <c r="P194" s="32">
        <f>INDEX('Mapping waste'!$D$5:$M$352,MATCH($B194,'Mapping waste'!$B$5:$B$352,0),MATCH(P$3,'Mapping waste'!$D$4:$M$4,0))*$D194</f>
        <v>0</v>
      </c>
      <c r="Q194" s="32">
        <f>INDEX('Mapping waste'!$D$5:$M$352,MATCH($B194,'Mapping waste'!$B$5:$B$352,0),MATCH(Q$3,'Mapping waste'!$D$4:$M$4,0))*$D194</f>
        <v>0</v>
      </c>
    </row>
    <row r="195" spans="1:17" x14ac:dyDescent="0.45">
      <c r="A195" s="10" t="s">
        <v>337</v>
      </c>
      <c r="B195" s="10" t="s">
        <v>338</v>
      </c>
      <c r="C195" s="10" t="s">
        <v>31</v>
      </c>
      <c r="D195" s="32">
        <f>INDEX('ONS data MYE 5'!$G$6:$G$445, MATCH($B195,'ONS data MYE 5'!$B$6:$B$445,0))</f>
        <v>118705</v>
      </c>
      <c r="E195" s="32">
        <f>INDEX('ONS data MYE 5'!$H$6:$H$445, MATCH($B195,'ONS data MYE 5'!$B$6:$B$445,0))</f>
        <v>231</v>
      </c>
      <c r="F195" s="32">
        <f t="shared" si="4"/>
        <v>5.4424177105217932</v>
      </c>
      <c r="G195" s="32">
        <f t="shared" si="5"/>
        <v>29.619910535801278</v>
      </c>
      <c r="H195" s="32">
        <f>INDEX('Mapping waste'!$D$5:$M$352,MATCH($B195,'Mapping waste'!$B$5:$B$352,0),MATCH(H$3,'Mapping waste'!$D$4:$M$4,0))*$D195</f>
        <v>0</v>
      </c>
      <c r="I195" s="32">
        <f>INDEX('Mapping waste'!$D$5:$M$352,MATCH($B195,'Mapping waste'!$B$5:$B$352,0),MATCH(I$3,'Mapping waste'!$D$4:$M$4,0))*$D195</f>
        <v>0</v>
      </c>
      <c r="J195" s="32">
        <f>INDEX('Mapping waste'!$D$5:$M$352,MATCH($B195,'Mapping waste'!$B$5:$B$352,0),MATCH(J$3,'Mapping waste'!$D$4:$M$4,0))*$D195</f>
        <v>0</v>
      </c>
      <c r="K195" s="32">
        <f>INDEX('Mapping waste'!$D$5:$M$352,MATCH($B195,'Mapping waste'!$B$5:$B$352,0),MATCH(K$3,'Mapping waste'!$D$4:$M$4,0))*$D195</f>
        <v>42733.799999999996</v>
      </c>
      <c r="L195" s="32">
        <f>INDEX('Mapping waste'!$D$5:$M$352,MATCH($B195,'Mapping waste'!$B$5:$B$352,0),MATCH(L$3,'Mapping waste'!$D$4:$M$4,0))*$D195</f>
        <v>0</v>
      </c>
      <c r="M195" s="32">
        <f>INDEX('Mapping waste'!$D$5:$M$352,MATCH($B195,'Mapping waste'!$B$5:$B$352,0),MATCH(M$3,'Mapping waste'!$D$4:$M$4,0))*$D195</f>
        <v>0</v>
      </c>
      <c r="N195" s="32">
        <f>INDEX('Mapping waste'!$D$5:$M$352,MATCH($B195,'Mapping waste'!$B$5:$B$352,0),MATCH(N$3,'Mapping waste'!$D$4:$M$4,0))*$D195</f>
        <v>75971.199999999997</v>
      </c>
      <c r="O195" s="32">
        <f>INDEX('Mapping waste'!$D$5:$M$352,MATCH($B195,'Mapping waste'!$B$5:$B$352,0),MATCH(O$3,'Mapping waste'!$D$4:$M$4,0))*$D195</f>
        <v>0</v>
      </c>
      <c r="P195" s="32">
        <f>INDEX('Mapping waste'!$D$5:$M$352,MATCH($B195,'Mapping waste'!$B$5:$B$352,0),MATCH(P$3,'Mapping waste'!$D$4:$M$4,0))*$D195</f>
        <v>0</v>
      </c>
      <c r="Q195" s="32">
        <f>INDEX('Mapping waste'!$D$5:$M$352,MATCH($B195,'Mapping waste'!$B$5:$B$352,0),MATCH(Q$3,'Mapping waste'!$D$4:$M$4,0))*$D195</f>
        <v>0</v>
      </c>
    </row>
    <row r="196" spans="1:17" x14ac:dyDescent="0.45">
      <c r="A196" s="10" t="s">
        <v>339</v>
      </c>
      <c r="B196" s="10" t="s">
        <v>340</v>
      </c>
      <c r="C196" s="10" t="s">
        <v>31</v>
      </c>
      <c r="D196" s="32">
        <f>INDEX('ONS data MYE 5'!$G$6:$G$445, MATCH($B196,'ONS data MYE 5'!$B$6:$B$445,0))</f>
        <v>94882</v>
      </c>
      <c r="E196" s="32">
        <f>INDEX('ONS data MYE 5'!$H$6:$H$445, MATCH($B196,'ONS data MYE 5'!$B$6:$B$445,0))</f>
        <v>441</v>
      </c>
      <c r="F196" s="32">
        <f t="shared" si="4"/>
        <v>6.089044875446846</v>
      </c>
      <c r="G196" s="32">
        <f t="shared" si="5"/>
        <v>37.076467495205499</v>
      </c>
      <c r="H196" s="32">
        <f>INDEX('Mapping waste'!$D$5:$M$352,MATCH($B196,'Mapping waste'!$B$5:$B$352,0),MATCH(H$3,'Mapping waste'!$D$4:$M$4,0))*$D196</f>
        <v>0</v>
      </c>
      <c r="I196" s="32">
        <f>INDEX('Mapping waste'!$D$5:$M$352,MATCH($B196,'Mapping waste'!$B$5:$B$352,0),MATCH(I$3,'Mapping waste'!$D$4:$M$4,0))*$D196</f>
        <v>0</v>
      </c>
      <c r="J196" s="32">
        <f>INDEX('Mapping waste'!$D$5:$M$352,MATCH($B196,'Mapping waste'!$B$5:$B$352,0),MATCH(J$3,'Mapping waste'!$D$4:$M$4,0))*$D196</f>
        <v>0</v>
      </c>
      <c r="K196" s="32">
        <f>INDEX('Mapping waste'!$D$5:$M$352,MATCH($B196,'Mapping waste'!$B$5:$B$352,0),MATCH(K$3,'Mapping waste'!$D$4:$M$4,0))*$D196</f>
        <v>0</v>
      </c>
      <c r="L196" s="32">
        <f>INDEX('Mapping waste'!$D$5:$M$352,MATCH($B196,'Mapping waste'!$B$5:$B$352,0),MATCH(L$3,'Mapping waste'!$D$4:$M$4,0))*$D196</f>
        <v>0</v>
      </c>
      <c r="M196" s="32">
        <f>INDEX('Mapping waste'!$D$5:$M$352,MATCH($B196,'Mapping waste'!$B$5:$B$352,0),MATCH(M$3,'Mapping waste'!$D$4:$M$4,0))*$D196</f>
        <v>0</v>
      </c>
      <c r="N196" s="32">
        <f>INDEX('Mapping waste'!$D$5:$M$352,MATCH($B196,'Mapping waste'!$B$5:$B$352,0),MATCH(N$3,'Mapping waste'!$D$4:$M$4,0))*$D196</f>
        <v>94882</v>
      </c>
      <c r="O196" s="32">
        <f>INDEX('Mapping waste'!$D$5:$M$352,MATCH($B196,'Mapping waste'!$B$5:$B$352,0),MATCH(O$3,'Mapping waste'!$D$4:$M$4,0))*$D196</f>
        <v>0</v>
      </c>
      <c r="P196" s="32">
        <f>INDEX('Mapping waste'!$D$5:$M$352,MATCH($B196,'Mapping waste'!$B$5:$B$352,0),MATCH(P$3,'Mapping waste'!$D$4:$M$4,0))*$D196</f>
        <v>0</v>
      </c>
      <c r="Q196" s="32">
        <f>INDEX('Mapping waste'!$D$5:$M$352,MATCH($B196,'Mapping waste'!$B$5:$B$352,0),MATCH(Q$3,'Mapping waste'!$D$4:$M$4,0))*$D196</f>
        <v>0</v>
      </c>
    </row>
    <row r="197" spans="1:17" x14ac:dyDescent="0.45">
      <c r="A197" s="10" t="s">
        <v>341</v>
      </c>
      <c r="B197" s="10" t="s">
        <v>342</v>
      </c>
      <c r="C197" s="10" t="s">
        <v>31</v>
      </c>
      <c r="D197" s="32">
        <f>INDEX('ONS data MYE 5'!$G$6:$G$445, MATCH($B197,'ONS data MYE 5'!$B$6:$B$445,0))</f>
        <v>96091</v>
      </c>
      <c r="E197" s="32">
        <f>INDEX('ONS data MYE 5'!$H$6:$H$445, MATCH($B197,'ONS data MYE 5'!$B$6:$B$445,0))</f>
        <v>2461</v>
      </c>
      <c r="F197" s="32">
        <f t="shared" si="4"/>
        <v>7.8083230503910555</v>
      </c>
      <c r="G197" s="32">
        <f t="shared" si="5"/>
        <v>60.96990885926828</v>
      </c>
      <c r="H197" s="32">
        <f>INDEX('Mapping waste'!$D$5:$M$352,MATCH($B197,'Mapping waste'!$B$5:$B$352,0),MATCH(H$3,'Mapping waste'!$D$4:$M$4,0))*$D197</f>
        <v>0</v>
      </c>
      <c r="I197" s="32">
        <f>INDEX('Mapping waste'!$D$5:$M$352,MATCH($B197,'Mapping waste'!$B$5:$B$352,0),MATCH(I$3,'Mapping waste'!$D$4:$M$4,0))*$D197</f>
        <v>0</v>
      </c>
      <c r="J197" s="32">
        <f>INDEX('Mapping waste'!$D$5:$M$352,MATCH($B197,'Mapping waste'!$B$5:$B$352,0),MATCH(J$3,'Mapping waste'!$D$4:$M$4,0))*$D197</f>
        <v>0</v>
      </c>
      <c r="K197" s="32">
        <f>INDEX('Mapping waste'!$D$5:$M$352,MATCH($B197,'Mapping waste'!$B$5:$B$352,0),MATCH(K$3,'Mapping waste'!$D$4:$M$4,0))*$D197</f>
        <v>0</v>
      </c>
      <c r="L197" s="32">
        <f>INDEX('Mapping waste'!$D$5:$M$352,MATCH($B197,'Mapping waste'!$B$5:$B$352,0),MATCH(L$3,'Mapping waste'!$D$4:$M$4,0))*$D197</f>
        <v>0</v>
      </c>
      <c r="M197" s="32">
        <f>INDEX('Mapping waste'!$D$5:$M$352,MATCH($B197,'Mapping waste'!$B$5:$B$352,0),MATCH(M$3,'Mapping waste'!$D$4:$M$4,0))*$D197</f>
        <v>0</v>
      </c>
      <c r="N197" s="32">
        <f>INDEX('Mapping waste'!$D$5:$M$352,MATCH($B197,'Mapping waste'!$B$5:$B$352,0),MATCH(N$3,'Mapping waste'!$D$4:$M$4,0))*$D197</f>
        <v>96091</v>
      </c>
      <c r="O197" s="32">
        <f>INDEX('Mapping waste'!$D$5:$M$352,MATCH($B197,'Mapping waste'!$B$5:$B$352,0),MATCH(O$3,'Mapping waste'!$D$4:$M$4,0))*$D197</f>
        <v>0</v>
      </c>
      <c r="P197" s="32">
        <f>INDEX('Mapping waste'!$D$5:$M$352,MATCH($B197,'Mapping waste'!$B$5:$B$352,0),MATCH(P$3,'Mapping waste'!$D$4:$M$4,0))*$D197</f>
        <v>0</v>
      </c>
      <c r="Q197" s="32">
        <f>INDEX('Mapping waste'!$D$5:$M$352,MATCH($B197,'Mapping waste'!$B$5:$B$352,0),MATCH(Q$3,'Mapping waste'!$D$4:$M$4,0))*$D197</f>
        <v>0</v>
      </c>
    </row>
    <row r="198" spans="1:17" x14ac:dyDescent="0.45">
      <c r="A198" s="10" t="s">
        <v>343</v>
      </c>
      <c r="B198" s="10" t="s">
        <v>344</v>
      </c>
      <c r="C198" s="10" t="s">
        <v>31</v>
      </c>
      <c r="D198" s="32">
        <f>INDEX('ONS data MYE 5'!$G$6:$G$445, MATCH($B198,'ONS data MYE 5'!$B$6:$B$445,0))</f>
        <v>125871</v>
      </c>
      <c r="E198" s="32">
        <f>INDEX('ONS data MYE 5'!$H$6:$H$445, MATCH($B198,'ONS data MYE 5'!$B$6:$B$445,0))</f>
        <v>217</v>
      </c>
      <c r="F198" s="32">
        <f t="shared" ref="F198:F261" si="6">LN(E198)</f>
        <v>5.3798973535404597</v>
      </c>
      <c r="G198" s="32">
        <f t="shared" ref="G198:G261" si="7">F198*F198</f>
        <v>28.943295534631641</v>
      </c>
      <c r="H198" s="32">
        <f>INDEX('Mapping waste'!$D$5:$M$352,MATCH($B198,'Mapping waste'!$B$5:$B$352,0),MATCH(H$3,'Mapping waste'!$D$4:$M$4,0))*$D198</f>
        <v>0</v>
      </c>
      <c r="I198" s="32">
        <f>INDEX('Mapping waste'!$D$5:$M$352,MATCH($B198,'Mapping waste'!$B$5:$B$352,0),MATCH(I$3,'Mapping waste'!$D$4:$M$4,0))*$D198</f>
        <v>0</v>
      </c>
      <c r="J198" s="32">
        <f>INDEX('Mapping waste'!$D$5:$M$352,MATCH($B198,'Mapping waste'!$B$5:$B$352,0),MATCH(J$3,'Mapping waste'!$D$4:$M$4,0))*$D198</f>
        <v>0</v>
      </c>
      <c r="K198" s="32">
        <f>INDEX('Mapping waste'!$D$5:$M$352,MATCH($B198,'Mapping waste'!$B$5:$B$352,0),MATCH(K$3,'Mapping waste'!$D$4:$M$4,0))*$D198</f>
        <v>125871</v>
      </c>
      <c r="L198" s="32">
        <f>INDEX('Mapping waste'!$D$5:$M$352,MATCH($B198,'Mapping waste'!$B$5:$B$352,0),MATCH(L$3,'Mapping waste'!$D$4:$M$4,0))*$D198</f>
        <v>0</v>
      </c>
      <c r="M198" s="32">
        <f>INDEX('Mapping waste'!$D$5:$M$352,MATCH($B198,'Mapping waste'!$B$5:$B$352,0),MATCH(M$3,'Mapping waste'!$D$4:$M$4,0))*$D198</f>
        <v>0</v>
      </c>
      <c r="N198" s="32">
        <f>INDEX('Mapping waste'!$D$5:$M$352,MATCH($B198,'Mapping waste'!$B$5:$B$352,0),MATCH(N$3,'Mapping waste'!$D$4:$M$4,0))*$D198</f>
        <v>0</v>
      </c>
      <c r="O198" s="32">
        <f>INDEX('Mapping waste'!$D$5:$M$352,MATCH($B198,'Mapping waste'!$B$5:$B$352,0),MATCH(O$3,'Mapping waste'!$D$4:$M$4,0))*$D198</f>
        <v>0</v>
      </c>
      <c r="P198" s="32">
        <f>INDEX('Mapping waste'!$D$5:$M$352,MATCH($B198,'Mapping waste'!$B$5:$B$352,0),MATCH(P$3,'Mapping waste'!$D$4:$M$4,0))*$D198</f>
        <v>0</v>
      </c>
      <c r="Q198" s="32">
        <f>INDEX('Mapping waste'!$D$5:$M$352,MATCH($B198,'Mapping waste'!$B$5:$B$352,0),MATCH(Q$3,'Mapping waste'!$D$4:$M$4,0))*$D198</f>
        <v>0</v>
      </c>
    </row>
    <row r="199" spans="1:17" x14ac:dyDescent="0.45">
      <c r="A199" s="10" t="s">
        <v>345</v>
      </c>
      <c r="B199" s="10" t="s">
        <v>346</v>
      </c>
      <c r="C199" s="10" t="s">
        <v>31</v>
      </c>
      <c r="D199" s="32">
        <f>INDEX('ONS data MYE 5'!$G$6:$G$445, MATCH($B199,'ONS data MYE 5'!$B$6:$B$445,0))</f>
        <v>165719</v>
      </c>
      <c r="E199" s="32">
        <f>INDEX('ONS data MYE 5'!$H$6:$H$445, MATCH($B199,'ONS data MYE 5'!$B$6:$B$445,0))</f>
        <v>421</v>
      </c>
      <c r="F199" s="32">
        <f t="shared" si="6"/>
        <v>6.0426328336823811</v>
      </c>
      <c r="G199" s="32">
        <f t="shared" si="7"/>
        <v>36.513411562696362</v>
      </c>
      <c r="H199" s="32">
        <f>INDEX('Mapping waste'!$D$5:$M$352,MATCH($B199,'Mapping waste'!$B$5:$B$352,0),MATCH(H$3,'Mapping waste'!$D$4:$M$4,0))*$D199</f>
        <v>0</v>
      </c>
      <c r="I199" s="32">
        <f>INDEX('Mapping waste'!$D$5:$M$352,MATCH($B199,'Mapping waste'!$B$5:$B$352,0),MATCH(I$3,'Mapping waste'!$D$4:$M$4,0))*$D199</f>
        <v>0</v>
      </c>
      <c r="J199" s="32">
        <f>INDEX('Mapping waste'!$D$5:$M$352,MATCH($B199,'Mapping waste'!$B$5:$B$352,0),MATCH(J$3,'Mapping waste'!$D$4:$M$4,0))*$D199</f>
        <v>0</v>
      </c>
      <c r="K199" s="32">
        <f>INDEX('Mapping waste'!$D$5:$M$352,MATCH($B199,'Mapping waste'!$B$5:$B$352,0),MATCH(K$3,'Mapping waste'!$D$4:$M$4,0))*$D199</f>
        <v>165719</v>
      </c>
      <c r="L199" s="32">
        <f>INDEX('Mapping waste'!$D$5:$M$352,MATCH($B199,'Mapping waste'!$B$5:$B$352,0),MATCH(L$3,'Mapping waste'!$D$4:$M$4,0))*$D199</f>
        <v>0</v>
      </c>
      <c r="M199" s="32">
        <f>INDEX('Mapping waste'!$D$5:$M$352,MATCH($B199,'Mapping waste'!$B$5:$B$352,0),MATCH(M$3,'Mapping waste'!$D$4:$M$4,0))*$D199</f>
        <v>0</v>
      </c>
      <c r="N199" s="32">
        <f>INDEX('Mapping waste'!$D$5:$M$352,MATCH($B199,'Mapping waste'!$B$5:$B$352,0),MATCH(N$3,'Mapping waste'!$D$4:$M$4,0))*$D199</f>
        <v>0</v>
      </c>
      <c r="O199" s="32">
        <f>INDEX('Mapping waste'!$D$5:$M$352,MATCH($B199,'Mapping waste'!$B$5:$B$352,0),MATCH(O$3,'Mapping waste'!$D$4:$M$4,0))*$D199</f>
        <v>0</v>
      </c>
      <c r="P199" s="32">
        <f>INDEX('Mapping waste'!$D$5:$M$352,MATCH($B199,'Mapping waste'!$B$5:$B$352,0),MATCH(P$3,'Mapping waste'!$D$4:$M$4,0))*$D199</f>
        <v>0</v>
      </c>
      <c r="Q199" s="32">
        <f>INDEX('Mapping waste'!$D$5:$M$352,MATCH($B199,'Mapping waste'!$B$5:$B$352,0),MATCH(Q$3,'Mapping waste'!$D$4:$M$4,0))*$D199</f>
        <v>0</v>
      </c>
    </row>
    <row r="200" spans="1:17" x14ac:dyDescent="0.45">
      <c r="A200" s="10" t="s">
        <v>347</v>
      </c>
      <c r="B200" s="10" t="s">
        <v>348</v>
      </c>
      <c r="C200" s="10" t="s">
        <v>31</v>
      </c>
      <c r="D200" s="32">
        <f>INDEX('ONS data MYE 5'!$G$6:$G$445, MATCH($B200,'ONS data MYE 5'!$B$6:$B$445,0))</f>
        <v>127305</v>
      </c>
      <c r="E200" s="32">
        <f>INDEX('ONS data MYE 5'!$H$6:$H$445, MATCH($B200,'ONS data MYE 5'!$B$6:$B$445,0))</f>
        <v>530</v>
      </c>
      <c r="F200" s="32">
        <f t="shared" si="6"/>
        <v>6.2728770065461674</v>
      </c>
      <c r="G200" s="32">
        <f t="shared" si="7"/>
        <v>39.348985939255606</v>
      </c>
      <c r="H200" s="32">
        <f>INDEX('Mapping waste'!$D$5:$M$352,MATCH($B200,'Mapping waste'!$B$5:$B$352,0),MATCH(H$3,'Mapping waste'!$D$4:$M$4,0))*$D200</f>
        <v>0</v>
      </c>
      <c r="I200" s="32">
        <f>INDEX('Mapping waste'!$D$5:$M$352,MATCH($B200,'Mapping waste'!$B$5:$B$352,0),MATCH(I$3,'Mapping waste'!$D$4:$M$4,0))*$D200</f>
        <v>0</v>
      </c>
      <c r="J200" s="32">
        <f>INDEX('Mapping waste'!$D$5:$M$352,MATCH($B200,'Mapping waste'!$B$5:$B$352,0),MATCH(J$3,'Mapping waste'!$D$4:$M$4,0))*$D200</f>
        <v>0</v>
      </c>
      <c r="K200" s="32">
        <f>INDEX('Mapping waste'!$D$5:$M$352,MATCH($B200,'Mapping waste'!$B$5:$B$352,0),MATCH(K$3,'Mapping waste'!$D$4:$M$4,0))*$D200</f>
        <v>127305</v>
      </c>
      <c r="L200" s="32">
        <f>INDEX('Mapping waste'!$D$5:$M$352,MATCH($B200,'Mapping waste'!$B$5:$B$352,0),MATCH(L$3,'Mapping waste'!$D$4:$M$4,0))*$D200</f>
        <v>0</v>
      </c>
      <c r="M200" s="32">
        <f>INDEX('Mapping waste'!$D$5:$M$352,MATCH($B200,'Mapping waste'!$B$5:$B$352,0),MATCH(M$3,'Mapping waste'!$D$4:$M$4,0))*$D200</f>
        <v>0</v>
      </c>
      <c r="N200" s="32">
        <f>INDEX('Mapping waste'!$D$5:$M$352,MATCH($B200,'Mapping waste'!$B$5:$B$352,0),MATCH(N$3,'Mapping waste'!$D$4:$M$4,0))*$D200</f>
        <v>0</v>
      </c>
      <c r="O200" s="32">
        <f>INDEX('Mapping waste'!$D$5:$M$352,MATCH($B200,'Mapping waste'!$B$5:$B$352,0),MATCH(O$3,'Mapping waste'!$D$4:$M$4,0))*$D200</f>
        <v>0</v>
      </c>
      <c r="P200" s="32">
        <f>INDEX('Mapping waste'!$D$5:$M$352,MATCH($B200,'Mapping waste'!$B$5:$B$352,0),MATCH(P$3,'Mapping waste'!$D$4:$M$4,0))*$D200</f>
        <v>0</v>
      </c>
      <c r="Q200" s="32">
        <f>INDEX('Mapping waste'!$D$5:$M$352,MATCH($B200,'Mapping waste'!$B$5:$B$352,0),MATCH(Q$3,'Mapping waste'!$D$4:$M$4,0))*$D200</f>
        <v>0</v>
      </c>
    </row>
    <row r="201" spans="1:17" x14ac:dyDescent="0.45">
      <c r="A201" s="10" t="s">
        <v>349</v>
      </c>
      <c r="B201" s="10" t="s">
        <v>350</v>
      </c>
      <c r="C201" s="10" t="s">
        <v>31</v>
      </c>
      <c r="D201" s="32">
        <f>INDEX('ONS data MYE 5'!$G$6:$G$445, MATCH($B201,'ONS data MYE 5'!$B$6:$B$445,0))</f>
        <v>117357</v>
      </c>
      <c r="E201" s="32">
        <f>INDEX('ONS data MYE 5'!$H$6:$H$445, MATCH($B201,'ONS data MYE 5'!$B$6:$B$445,0))</f>
        <v>354</v>
      </c>
      <c r="F201" s="32">
        <f t="shared" si="6"/>
        <v>5.8692969131337742</v>
      </c>
      <c r="G201" s="32">
        <f t="shared" si="7"/>
        <v>34.448646254521648</v>
      </c>
      <c r="H201" s="32">
        <f>INDEX('Mapping waste'!$D$5:$M$352,MATCH($B201,'Mapping waste'!$B$5:$B$352,0),MATCH(H$3,'Mapping waste'!$D$4:$M$4,0))*$D201</f>
        <v>0</v>
      </c>
      <c r="I201" s="32">
        <f>INDEX('Mapping waste'!$D$5:$M$352,MATCH($B201,'Mapping waste'!$B$5:$B$352,0),MATCH(I$3,'Mapping waste'!$D$4:$M$4,0))*$D201</f>
        <v>0</v>
      </c>
      <c r="J201" s="32">
        <f>INDEX('Mapping waste'!$D$5:$M$352,MATCH($B201,'Mapping waste'!$B$5:$B$352,0),MATCH(J$3,'Mapping waste'!$D$4:$M$4,0))*$D201</f>
        <v>0</v>
      </c>
      <c r="K201" s="32">
        <f>INDEX('Mapping waste'!$D$5:$M$352,MATCH($B201,'Mapping waste'!$B$5:$B$352,0),MATCH(K$3,'Mapping waste'!$D$4:$M$4,0))*$D201</f>
        <v>117357</v>
      </c>
      <c r="L201" s="32">
        <f>INDEX('Mapping waste'!$D$5:$M$352,MATCH($B201,'Mapping waste'!$B$5:$B$352,0),MATCH(L$3,'Mapping waste'!$D$4:$M$4,0))*$D201</f>
        <v>0</v>
      </c>
      <c r="M201" s="32">
        <f>INDEX('Mapping waste'!$D$5:$M$352,MATCH($B201,'Mapping waste'!$B$5:$B$352,0),MATCH(M$3,'Mapping waste'!$D$4:$M$4,0))*$D201</f>
        <v>0</v>
      </c>
      <c r="N201" s="32">
        <f>INDEX('Mapping waste'!$D$5:$M$352,MATCH($B201,'Mapping waste'!$B$5:$B$352,0),MATCH(N$3,'Mapping waste'!$D$4:$M$4,0))*$D201</f>
        <v>0</v>
      </c>
      <c r="O201" s="32">
        <f>INDEX('Mapping waste'!$D$5:$M$352,MATCH($B201,'Mapping waste'!$B$5:$B$352,0),MATCH(O$3,'Mapping waste'!$D$4:$M$4,0))*$D201</f>
        <v>0</v>
      </c>
      <c r="P201" s="32">
        <f>INDEX('Mapping waste'!$D$5:$M$352,MATCH($B201,'Mapping waste'!$B$5:$B$352,0),MATCH(P$3,'Mapping waste'!$D$4:$M$4,0))*$D201</f>
        <v>0</v>
      </c>
      <c r="Q201" s="32">
        <f>INDEX('Mapping waste'!$D$5:$M$352,MATCH($B201,'Mapping waste'!$B$5:$B$352,0),MATCH(Q$3,'Mapping waste'!$D$4:$M$4,0))*$D201</f>
        <v>0</v>
      </c>
    </row>
    <row r="202" spans="1:17" x14ac:dyDescent="0.45">
      <c r="A202" s="10" t="s">
        <v>351</v>
      </c>
      <c r="B202" s="10" t="s">
        <v>352</v>
      </c>
      <c r="C202" s="10" t="s">
        <v>31</v>
      </c>
      <c r="D202" s="32">
        <f>INDEX('ONS data MYE 5'!$G$6:$G$445, MATCH($B202,'ONS data MYE 5'!$B$6:$B$445,0))</f>
        <v>86527</v>
      </c>
      <c r="E202" s="32">
        <f>INDEX('ONS data MYE 5'!$H$6:$H$445, MATCH($B202,'ONS data MYE 5'!$B$6:$B$445,0))</f>
        <v>349</v>
      </c>
      <c r="F202" s="32">
        <f t="shared" si="6"/>
        <v>5.855071922202427</v>
      </c>
      <c r="G202" s="32">
        <f t="shared" si="7"/>
        <v>34.281867214163221</v>
      </c>
      <c r="H202" s="32">
        <f>INDEX('Mapping waste'!$D$5:$M$352,MATCH($B202,'Mapping waste'!$B$5:$B$352,0),MATCH(H$3,'Mapping waste'!$D$4:$M$4,0))*$D202</f>
        <v>0</v>
      </c>
      <c r="I202" s="32">
        <f>INDEX('Mapping waste'!$D$5:$M$352,MATCH($B202,'Mapping waste'!$B$5:$B$352,0),MATCH(I$3,'Mapping waste'!$D$4:$M$4,0))*$D202</f>
        <v>0</v>
      </c>
      <c r="J202" s="32">
        <f>INDEX('Mapping waste'!$D$5:$M$352,MATCH($B202,'Mapping waste'!$B$5:$B$352,0),MATCH(J$3,'Mapping waste'!$D$4:$M$4,0))*$D202</f>
        <v>0</v>
      </c>
      <c r="K202" s="32">
        <f>INDEX('Mapping waste'!$D$5:$M$352,MATCH($B202,'Mapping waste'!$B$5:$B$352,0),MATCH(K$3,'Mapping waste'!$D$4:$M$4,0))*$D202</f>
        <v>30284.449999999997</v>
      </c>
      <c r="L202" s="32">
        <f>INDEX('Mapping waste'!$D$5:$M$352,MATCH($B202,'Mapping waste'!$B$5:$B$352,0),MATCH(L$3,'Mapping waste'!$D$4:$M$4,0))*$D202</f>
        <v>0</v>
      </c>
      <c r="M202" s="32">
        <f>INDEX('Mapping waste'!$D$5:$M$352,MATCH($B202,'Mapping waste'!$B$5:$B$352,0),MATCH(M$3,'Mapping waste'!$D$4:$M$4,0))*$D202</f>
        <v>0</v>
      </c>
      <c r="N202" s="32">
        <f>INDEX('Mapping waste'!$D$5:$M$352,MATCH($B202,'Mapping waste'!$B$5:$B$352,0),MATCH(N$3,'Mapping waste'!$D$4:$M$4,0))*$D202</f>
        <v>56242.55</v>
      </c>
      <c r="O202" s="32">
        <f>INDEX('Mapping waste'!$D$5:$M$352,MATCH($B202,'Mapping waste'!$B$5:$B$352,0),MATCH(O$3,'Mapping waste'!$D$4:$M$4,0))*$D202</f>
        <v>0</v>
      </c>
      <c r="P202" s="32">
        <f>INDEX('Mapping waste'!$D$5:$M$352,MATCH($B202,'Mapping waste'!$B$5:$B$352,0),MATCH(P$3,'Mapping waste'!$D$4:$M$4,0))*$D202</f>
        <v>0</v>
      </c>
      <c r="Q202" s="32">
        <f>INDEX('Mapping waste'!$D$5:$M$352,MATCH($B202,'Mapping waste'!$B$5:$B$352,0),MATCH(Q$3,'Mapping waste'!$D$4:$M$4,0))*$D202</f>
        <v>0</v>
      </c>
    </row>
    <row r="203" spans="1:17" x14ac:dyDescent="0.45">
      <c r="A203" s="10" t="s">
        <v>353</v>
      </c>
      <c r="B203" s="10" t="s">
        <v>354</v>
      </c>
      <c r="C203" s="10" t="s">
        <v>31</v>
      </c>
      <c r="D203" s="32">
        <f>INDEX('ONS data MYE 5'!$G$6:$G$445, MATCH($B203,'ONS data MYE 5'!$B$6:$B$445,0))</f>
        <v>147540</v>
      </c>
      <c r="E203" s="32">
        <f>INDEX('ONS data MYE 5'!$H$6:$H$445, MATCH($B203,'ONS data MYE 5'!$B$6:$B$445,0))</f>
        <v>442</v>
      </c>
      <c r="F203" s="32">
        <f t="shared" si="6"/>
        <v>6.0913098820776979</v>
      </c>
      <c r="G203" s="32">
        <f t="shared" si="7"/>
        <v>37.104056079497418</v>
      </c>
      <c r="H203" s="32">
        <f>INDEX('Mapping waste'!$D$5:$M$352,MATCH($B203,'Mapping waste'!$B$5:$B$352,0),MATCH(H$3,'Mapping waste'!$D$4:$M$4,0))*$D203</f>
        <v>0</v>
      </c>
      <c r="I203" s="32">
        <f>INDEX('Mapping waste'!$D$5:$M$352,MATCH($B203,'Mapping waste'!$B$5:$B$352,0),MATCH(I$3,'Mapping waste'!$D$4:$M$4,0))*$D203</f>
        <v>0</v>
      </c>
      <c r="J203" s="32">
        <f>INDEX('Mapping waste'!$D$5:$M$352,MATCH($B203,'Mapping waste'!$B$5:$B$352,0),MATCH(J$3,'Mapping waste'!$D$4:$M$4,0))*$D203</f>
        <v>0</v>
      </c>
      <c r="K203" s="32">
        <f>INDEX('Mapping waste'!$D$5:$M$352,MATCH($B203,'Mapping waste'!$B$5:$B$352,0),MATCH(K$3,'Mapping waste'!$D$4:$M$4,0))*$D203</f>
        <v>147540</v>
      </c>
      <c r="L203" s="32">
        <f>INDEX('Mapping waste'!$D$5:$M$352,MATCH($B203,'Mapping waste'!$B$5:$B$352,0),MATCH(L$3,'Mapping waste'!$D$4:$M$4,0))*$D203</f>
        <v>0</v>
      </c>
      <c r="M203" s="32">
        <f>INDEX('Mapping waste'!$D$5:$M$352,MATCH($B203,'Mapping waste'!$B$5:$B$352,0),MATCH(M$3,'Mapping waste'!$D$4:$M$4,0))*$D203</f>
        <v>0</v>
      </c>
      <c r="N203" s="32">
        <f>INDEX('Mapping waste'!$D$5:$M$352,MATCH($B203,'Mapping waste'!$B$5:$B$352,0),MATCH(N$3,'Mapping waste'!$D$4:$M$4,0))*$D203</f>
        <v>0</v>
      </c>
      <c r="O203" s="32">
        <f>INDEX('Mapping waste'!$D$5:$M$352,MATCH($B203,'Mapping waste'!$B$5:$B$352,0),MATCH(O$3,'Mapping waste'!$D$4:$M$4,0))*$D203</f>
        <v>0</v>
      </c>
      <c r="P203" s="32">
        <f>INDEX('Mapping waste'!$D$5:$M$352,MATCH($B203,'Mapping waste'!$B$5:$B$352,0),MATCH(P$3,'Mapping waste'!$D$4:$M$4,0))*$D203</f>
        <v>0</v>
      </c>
      <c r="Q203" s="32">
        <f>INDEX('Mapping waste'!$D$5:$M$352,MATCH($B203,'Mapping waste'!$B$5:$B$352,0),MATCH(Q$3,'Mapping waste'!$D$4:$M$4,0))*$D203</f>
        <v>0</v>
      </c>
    </row>
    <row r="204" spans="1:17" x14ac:dyDescent="0.45">
      <c r="A204" s="10" t="s">
        <v>397</v>
      </c>
      <c r="B204" s="10" t="s">
        <v>398</v>
      </c>
      <c r="C204" s="10" t="s">
        <v>31</v>
      </c>
      <c r="D204" s="32">
        <f>INDEX('ONS data MYE 5'!$G$6:$G$445, MATCH($B204,'ONS data MYE 5'!$B$6:$B$445,0))</f>
        <v>276957</v>
      </c>
      <c r="E204" s="32">
        <f>INDEX('ONS data MYE 5'!$H$6:$H$445, MATCH($B204,'ONS data MYE 5'!$B$6:$B$445,0))</f>
        <v>1431</v>
      </c>
      <c r="F204" s="32">
        <f t="shared" si="6"/>
        <v>7.2661287795564506</v>
      </c>
      <c r="G204" s="32">
        <f t="shared" si="7"/>
        <v>52.796627441098515</v>
      </c>
      <c r="H204" s="32">
        <f>INDEX('Mapping waste'!$D$5:$M$352,MATCH($B204,'Mapping waste'!$B$5:$B$352,0),MATCH(H$3,'Mapping waste'!$D$4:$M$4,0))*$D204</f>
        <v>0</v>
      </c>
      <c r="I204" s="32">
        <f>INDEX('Mapping waste'!$D$5:$M$352,MATCH($B204,'Mapping waste'!$B$5:$B$352,0),MATCH(I$3,'Mapping waste'!$D$4:$M$4,0))*$D204</f>
        <v>0</v>
      </c>
      <c r="J204" s="32">
        <f>INDEX('Mapping waste'!$D$5:$M$352,MATCH($B204,'Mapping waste'!$B$5:$B$352,0),MATCH(J$3,'Mapping waste'!$D$4:$M$4,0))*$D204</f>
        <v>0</v>
      </c>
      <c r="K204" s="32">
        <f>INDEX('Mapping waste'!$D$5:$M$352,MATCH($B204,'Mapping waste'!$B$5:$B$352,0),MATCH(K$3,'Mapping waste'!$D$4:$M$4,0))*$D204</f>
        <v>276957</v>
      </c>
      <c r="L204" s="32">
        <f>INDEX('Mapping waste'!$D$5:$M$352,MATCH($B204,'Mapping waste'!$B$5:$B$352,0),MATCH(L$3,'Mapping waste'!$D$4:$M$4,0))*$D204</f>
        <v>0</v>
      </c>
      <c r="M204" s="32">
        <f>INDEX('Mapping waste'!$D$5:$M$352,MATCH($B204,'Mapping waste'!$B$5:$B$352,0),MATCH(M$3,'Mapping waste'!$D$4:$M$4,0))*$D204</f>
        <v>0</v>
      </c>
      <c r="N204" s="32">
        <f>INDEX('Mapping waste'!$D$5:$M$352,MATCH($B204,'Mapping waste'!$B$5:$B$352,0),MATCH(N$3,'Mapping waste'!$D$4:$M$4,0))*$D204</f>
        <v>0</v>
      </c>
      <c r="O204" s="32">
        <f>INDEX('Mapping waste'!$D$5:$M$352,MATCH($B204,'Mapping waste'!$B$5:$B$352,0),MATCH(O$3,'Mapping waste'!$D$4:$M$4,0))*$D204</f>
        <v>0</v>
      </c>
      <c r="P204" s="32">
        <f>INDEX('Mapping waste'!$D$5:$M$352,MATCH($B204,'Mapping waste'!$B$5:$B$352,0),MATCH(P$3,'Mapping waste'!$D$4:$M$4,0))*$D204</f>
        <v>0</v>
      </c>
      <c r="Q204" s="32">
        <f>INDEX('Mapping waste'!$D$5:$M$352,MATCH($B204,'Mapping waste'!$B$5:$B$352,0),MATCH(Q$3,'Mapping waste'!$D$4:$M$4,0))*$D204</f>
        <v>0</v>
      </c>
    </row>
    <row r="205" spans="1:17" x14ac:dyDescent="0.45">
      <c r="A205" s="10" t="s">
        <v>399</v>
      </c>
      <c r="B205" s="10" t="s">
        <v>400</v>
      </c>
      <c r="C205" s="10" t="s">
        <v>31</v>
      </c>
      <c r="D205" s="32">
        <f>INDEX('ONS data MYE 5'!$G$6:$G$445, MATCH($B205,'ONS data MYE 5'!$B$6:$B$445,0))</f>
        <v>287173</v>
      </c>
      <c r="E205" s="32">
        <f>INDEX('ONS data MYE 5'!$H$6:$H$445, MATCH($B205,'ONS data MYE 5'!$B$6:$B$445,0))</f>
        <v>3469</v>
      </c>
      <c r="F205" s="32">
        <f t="shared" si="6"/>
        <v>8.1516216469697493</v>
      </c>
      <c r="G205" s="32">
        <f t="shared" si="7"/>
        <v>66.448935475345806</v>
      </c>
      <c r="H205" s="32">
        <f>INDEX('Mapping waste'!$D$5:$M$352,MATCH($B205,'Mapping waste'!$B$5:$B$352,0),MATCH(H$3,'Mapping waste'!$D$4:$M$4,0))*$D205</f>
        <v>0</v>
      </c>
      <c r="I205" s="32">
        <f>INDEX('Mapping waste'!$D$5:$M$352,MATCH($B205,'Mapping waste'!$B$5:$B$352,0),MATCH(I$3,'Mapping waste'!$D$4:$M$4,0))*$D205</f>
        <v>0</v>
      </c>
      <c r="J205" s="32">
        <f>INDEX('Mapping waste'!$D$5:$M$352,MATCH($B205,'Mapping waste'!$B$5:$B$352,0),MATCH(J$3,'Mapping waste'!$D$4:$M$4,0))*$D205</f>
        <v>0</v>
      </c>
      <c r="K205" s="32">
        <f>INDEX('Mapping waste'!$D$5:$M$352,MATCH($B205,'Mapping waste'!$B$5:$B$352,0),MATCH(K$3,'Mapping waste'!$D$4:$M$4,0))*$D205</f>
        <v>287173</v>
      </c>
      <c r="L205" s="32">
        <f>INDEX('Mapping waste'!$D$5:$M$352,MATCH($B205,'Mapping waste'!$B$5:$B$352,0),MATCH(L$3,'Mapping waste'!$D$4:$M$4,0))*$D205</f>
        <v>0</v>
      </c>
      <c r="M205" s="32">
        <f>INDEX('Mapping waste'!$D$5:$M$352,MATCH($B205,'Mapping waste'!$B$5:$B$352,0),MATCH(M$3,'Mapping waste'!$D$4:$M$4,0))*$D205</f>
        <v>0</v>
      </c>
      <c r="N205" s="32">
        <f>INDEX('Mapping waste'!$D$5:$M$352,MATCH($B205,'Mapping waste'!$B$5:$B$352,0),MATCH(N$3,'Mapping waste'!$D$4:$M$4,0))*$D205</f>
        <v>0</v>
      </c>
      <c r="O205" s="32">
        <f>INDEX('Mapping waste'!$D$5:$M$352,MATCH($B205,'Mapping waste'!$B$5:$B$352,0),MATCH(O$3,'Mapping waste'!$D$4:$M$4,0))*$D205</f>
        <v>0</v>
      </c>
      <c r="P205" s="32">
        <f>INDEX('Mapping waste'!$D$5:$M$352,MATCH($B205,'Mapping waste'!$B$5:$B$352,0),MATCH(P$3,'Mapping waste'!$D$4:$M$4,0))*$D205</f>
        <v>0</v>
      </c>
      <c r="Q205" s="32">
        <f>INDEX('Mapping waste'!$D$5:$M$352,MATCH($B205,'Mapping waste'!$B$5:$B$352,0),MATCH(Q$3,'Mapping waste'!$D$4:$M$4,0))*$D205</f>
        <v>0</v>
      </c>
    </row>
    <row r="206" spans="1:17" x14ac:dyDescent="0.45">
      <c r="A206" s="10" t="s">
        <v>401</v>
      </c>
      <c r="B206" s="10" t="s">
        <v>402</v>
      </c>
      <c r="C206" s="10" t="s">
        <v>31</v>
      </c>
      <c r="D206" s="32">
        <f>INDEX('ONS data MYE 5'!$G$6:$G$445, MATCH($B206,'ONS data MYE 5'!$B$6:$B$445,0))</f>
        <v>250377</v>
      </c>
      <c r="E206" s="32">
        <f>INDEX('ONS data MYE 5'!$H$6:$H$445, MATCH($B206,'ONS data MYE 5'!$B$6:$B$445,0))</f>
        <v>5016</v>
      </c>
      <c r="F206" s="32">
        <f t="shared" si="6"/>
        <v>8.5203880823127562</v>
      </c>
      <c r="G206" s="32">
        <f t="shared" si="7"/>
        <v>72.597013073217241</v>
      </c>
      <c r="H206" s="32">
        <f>INDEX('Mapping waste'!$D$5:$M$352,MATCH($B206,'Mapping waste'!$B$5:$B$352,0),MATCH(H$3,'Mapping waste'!$D$4:$M$4,0))*$D206</f>
        <v>0</v>
      </c>
      <c r="I206" s="32">
        <f>INDEX('Mapping waste'!$D$5:$M$352,MATCH($B206,'Mapping waste'!$B$5:$B$352,0),MATCH(I$3,'Mapping waste'!$D$4:$M$4,0))*$D206</f>
        <v>0</v>
      </c>
      <c r="J206" s="32">
        <f>INDEX('Mapping waste'!$D$5:$M$352,MATCH($B206,'Mapping waste'!$B$5:$B$352,0),MATCH(J$3,'Mapping waste'!$D$4:$M$4,0))*$D206</f>
        <v>0</v>
      </c>
      <c r="K206" s="32">
        <f>INDEX('Mapping waste'!$D$5:$M$352,MATCH($B206,'Mapping waste'!$B$5:$B$352,0),MATCH(K$3,'Mapping waste'!$D$4:$M$4,0))*$D206</f>
        <v>250377</v>
      </c>
      <c r="L206" s="32">
        <f>INDEX('Mapping waste'!$D$5:$M$352,MATCH($B206,'Mapping waste'!$B$5:$B$352,0),MATCH(L$3,'Mapping waste'!$D$4:$M$4,0))*$D206</f>
        <v>0</v>
      </c>
      <c r="M206" s="32">
        <f>INDEX('Mapping waste'!$D$5:$M$352,MATCH($B206,'Mapping waste'!$B$5:$B$352,0),MATCH(M$3,'Mapping waste'!$D$4:$M$4,0))*$D206</f>
        <v>0</v>
      </c>
      <c r="N206" s="32">
        <f>INDEX('Mapping waste'!$D$5:$M$352,MATCH($B206,'Mapping waste'!$B$5:$B$352,0),MATCH(N$3,'Mapping waste'!$D$4:$M$4,0))*$D206</f>
        <v>0</v>
      </c>
      <c r="O206" s="32">
        <f>INDEX('Mapping waste'!$D$5:$M$352,MATCH($B206,'Mapping waste'!$B$5:$B$352,0),MATCH(O$3,'Mapping waste'!$D$4:$M$4,0))*$D206</f>
        <v>0</v>
      </c>
      <c r="P206" s="32">
        <f>INDEX('Mapping waste'!$D$5:$M$352,MATCH($B206,'Mapping waste'!$B$5:$B$352,0),MATCH(P$3,'Mapping waste'!$D$4:$M$4,0))*$D206</f>
        <v>0</v>
      </c>
      <c r="Q206" s="32">
        <f>INDEX('Mapping waste'!$D$5:$M$352,MATCH($B206,'Mapping waste'!$B$5:$B$352,0),MATCH(Q$3,'Mapping waste'!$D$4:$M$4,0))*$D206</f>
        <v>0</v>
      </c>
    </row>
    <row r="207" spans="1:17" x14ac:dyDescent="0.45">
      <c r="A207" s="10" t="s">
        <v>403</v>
      </c>
      <c r="B207" s="10" t="s">
        <v>404</v>
      </c>
      <c r="C207" s="10" t="s">
        <v>31</v>
      </c>
      <c r="D207" s="32">
        <f>INDEX('ONS data MYE 5'!$G$6:$G$445, MATCH($B207,'ONS data MYE 5'!$B$6:$B$445,0))</f>
        <v>140264</v>
      </c>
      <c r="E207" s="32">
        <f>INDEX('ONS data MYE 5'!$H$6:$H$445, MATCH($B207,'ONS data MYE 5'!$B$6:$B$445,0))</f>
        <v>369</v>
      </c>
      <c r="F207" s="32">
        <f t="shared" si="6"/>
        <v>5.9107966440405271</v>
      </c>
      <c r="G207" s="32">
        <f t="shared" si="7"/>
        <v>34.937516967200757</v>
      </c>
      <c r="H207" s="32">
        <f>INDEX('Mapping waste'!$D$5:$M$352,MATCH($B207,'Mapping waste'!$B$5:$B$352,0),MATCH(H$3,'Mapping waste'!$D$4:$M$4,0))*$D207</f>
        <v>0</v>
      </c>
      <c r="I207" s="32">
        <f>INDEX('Mapping waste'!$D$5:$M$352,MATCH($B207,'Mapping waste'!$B$5:$B$352,0),MATCH(I$3,'Mapping waste'!$D$4:$M$4,0))*$D207</f>
        <v>0</v>
      </c>
      <c r="J207" s="32">
        <f>INDEX('Mapping waste'!$D$5:$M$352,MATCH($B207,'Mapping waste'!$B$5:$B$352,0),MATCH(J$3,'Mapping waste'!$D$4:$M$4,0))*$D207</f>
        <v>0</v>
      </c>
      <c r="K207" s="32">
        <f>INDEX('Mapping waste'!$D$5:$M$352,MATCH($B207,'Mapping waste'!$B$5:$B$352,0),MATCH(K$3,'Mapping waste'!$D$4:$M$4,0))*$D207</f>
        <v>0</v>
      </c>
      <c r="L207" s="32">
        <f>INDEX('Mapping waste'!$D$5:$M$352,MATCH($B207,'Mapping waste'!$B$5:$B$352,0),MATCH(L$3,'Mapping waste'!$D$4:$M$4,0))*$D207</f>
        <v>0</v>
      </c>
      <c r="M207" s="32">
        <f>INDEX('Mapping waste'!$D$5:$M$352,MATCH($B207,'Mapping waste'!$B$5:$B$352,0),MATCH(M$3,'Mapping waste'!$D$4:$M$4,0))*$D207</f>
        <v>0</v>
      </c>
      <c r="N207" s="32">
        <f>INDEX('Mapping waste'!$D$5:$M$352,MATCH($B207,'Mapping waste'!$B$5:$B$352,0),MATCH(N$3,'Mapping waste'!$D$4:$M$4,0))*$D207</f>
        <v>0</v>
      </c>
      <c r="O207" s="32">
        <f>INDEX('Mapping waste'!$D$5:$M$352,MATCH($B207,'Mapping waste'!$B$5:$B$352,0),MATCH(O$3,'Mapping waste'!$D$4:$M$4,0))*$D207</f>
        <v>140264</v>
      </c>
      <c r="P207" s="32">
        <f>INDEX('Mapping waste'!$D$5:$M$352,MATCH($B207,'Mapping waste'!$B$5:$B$352,0),MATCH(P$3,'Mapping waste'!$D$4:$M$4,0))*$D207</f>
        <v>0</v>
      </c>
      <c r="Q207" s="32">
        <f>INDEX('Mapping waste'!$D$5:$M$352,MATCH($B207,'Mapping waste'!$B$5:$B$352,0),MATCH(Q$3,'Mapping waste'!$D$4:$M$4,0))*$D207</f>
        <v>0</v>
      </c>
    </row>
    <row r="208" spans="1:17" x14ac:dyDescent="0.45">
      <c r="A208" s="10" t="s">
        <v>405</v>
      </c>
      <c r="B208" s="10" t="s">
        <v>406</v>
      </c>
      <c r="C208" s="10" t="s">
        <v>31</v>
      </c>
      <c r="D208" s="32">
        <f>INDEX('ONS data MYE 5'!$G$6:$G$445, MATCH($B208,'ONS data MYE 5'!$B$6:$B$445,0))</f>
        <v>92903</v>
      </c>
      <c r="E208" s="32">
        <f>INDEX('ONS data MYE 5'!$H$6:$H$445, MATCH($B208,'ONS data MYE 5'!$B$6:$B$445,0))</f>
        <v>3126</v>
      </c>
      <c r="F208" s="32">
        <f t="shared" si="6"/>
        <v>8.0475095109814223</v>
      </c>
      <c r="G208" s="32">
        <f t="shared" si="7"/>
        <v>64.76240932933645</v>
      </c>
      <c r="H208" s="32">
        <f>INDEX('Mapping waste'!$D$5:$M$352,MATCH($B208,'Mapping waste'!$B$5:$B$352,0),MATCH(H$3,'Mapping waste'!$D$4:$M$4,0))*$D208</f>
        <v>0</v>
      </c>
      <c r="I208" s="32">
        <f>INDEX('Mapping waste'!$D$5:$M$352,MATCH($B208,'Mapping waste'!$B$5:$B$352,0),MATCH(I$3,'Mapping waste'!$D$4:$M$4,0))*$D208</f>
        <v>0</v>
      </c>
      <c r="J208" s="32">
        <f>INDEX('Mapping waste'!$D$5:$M$352,MATCH($B208,'Mapping waste'!$B$5:$B$352,0),MATCH(J$3,'Mapping waste'!$D$4:$M$4,0))*$D208</f>
        <v>0</v>
      </c>
      <c r="K208" s="32">
        <f>INDEX('Mapping waste'!$D$5:$M$352,MATCH($B208,'Mapping waste'!$B$5:$B$352,0),MATCH(K$3,'Mapping waste'!$D$4:$M$4,0))*$D208</f>
        <v>92903</v>
      </c>
      <c r="L208" s="32">
        <f>INDEX('Mapping waste'!$D$5:$M$352,MATCH($B208,'Mapping waste'!$B$5:$B$352,0),MATCH(L$3,'Mapping waste'!$D$4:$M$4,0))*$D208</f>
        <v>0</v>
      </c>
      <c r="M208" s="32">
        <f>INDEX('Mapping waste'!$D$5:$M$352,MATCH($B208,'Mapping waste'!$B$5:$B$352,0),MATCH(M$3,'Mapping waste'!$D$4:$M$4,0))*$D208</f>
        <v>0</v>
      </c>
      <c r="N208" s="32">
        <f>INDEX('Mapping waste'!$D$5:$M$352,MATCH($B208,'Mapping waste'!$B$5:$B$352,0),MATCH(N$3,'Mapping waste'!$D$4:$M$4,0))*$D208</f>
        <v>0</v>
      </c>
      <c r="O208" s="32">
        <f>INDEX('Mapping waste'!$D$5:$M$352,MATCH($B208,'Mapping waste'!$B$5:$B$352,0),MATCH(O$3,'Mapping waste'!$D$4:$M$4,0))*$D208</f>
        <v>0</v>
      </c>
      <c r="P208" s="32">
        <f>INDEX('Mapping waste'!$D$5:$M$352,MATCH($B208,'Mapping waste'!$B$5:$B$352,0),MATCH(P$3,'Mapping waste'!$D$4:$M$4,0))*$D208</f>
        <v>0</v>
      </c>
      <c r="Q208" s="32">
        <f>INDEX('Mapping waste'!$D$5:$M$352,MATCH($B208,'Mapping waste'!$B$5:$B$352,0),MATCH(Q$3,'Mapping waste'!$D$4:$M$4,0))*$D208</f>
        <v>0</v>
      </c>
    </row>
    <row r="209" spans="1:17" x14ac:dyDescent="0.45">
      <c r="A209" s="10" t="s">
        <v>407</v>
      </c>
      <c r="B209" s="10" t="s">
        <v>408</v>
      </c>
      <c r="C209" s="10" t="s">
        <v>31</v>
      </c>
      <c r="D209" s="32">
        <f>INDEX('ONS data MYE 5'!$G$6:$G$445, MATCH($B209,'ONS data MYE 5'!$B$6:$B$445,0))</f>
        <v>129546</v>
      </c>
      <c r="E209" s="32">
        <f>INDEX('ONS data MYE 5'!$H$6:$H$445, MATCH($B209,'ONS data MYE 5'!$B$6:$B$445,0))</f>
        <v>1624</v>
      </c>
      <c r="F209" s="32">
        <f t="shared" si="6"/>
        <v>7.3926475207216233</v>
      </c>
      <c r="G209" s="32">
        <f t="shared" si="7"/>
        <v>54.651237365631566</v>
      </c>
      <c r="H209" s="32">
        <f>INDEX('Mapping waste'!$D$5:$M$352,MATCH($B209,'Mapping waste'!$B$5:$B$352,0),MATCH(H$3,'Mapping waste'!$D$4:$M$4,0))*$D209</f>
        <v>0</v>
      </c>
      <c r="I209" s="32">
        <f>INDEX('Mapping waste'!$D$5:$M$352,MATCH($B209,'Mapping waste'!$B$5:$B$352,0),MATCH(I$3,'Mapping waste'!$D$4:$M$4,0))*$D209</f>
        <v>0</v>
      </c>
      <c r="J209" s="32">
        <f>INDEX('Mapping waste'!$D$5:$M$352,MATCH($B209,'Mapping waste'!$B$5:$B$352,0),MATCH(J$3,'Mapping waste'!$D$4:$M$4,0))*$D209</f>
        <v>0</v>
      </c>
      <c r="K209" s="32">
        <f>INDEX('Mapping waste'!$D$5:$M$352,MATCH($B209,'Mapping waste'!$B$5:$B$352,0),MATCH(K$3,'Mapping waste'!$D$4:$M$4,0))*$D209</f>
        <v>129546</v>
      </c>
      <c r="L209" s="32">
        <f>INDEX('Mapping waste'!$D$5:$M$352,MATCH($B209,'Mapping waste'!$B$5:$B$352,0),MATCH(L$3,'Mapping waste'!$D$4:$M$4,0))*$D209</f>
        <v>0</v>
      </c>
      <c r="M209" s="32">
        <f>INDEX('Mapping waste'!$D$5:$M$352,MATCH($B209,'Mapping waste'!$B$5:$B$352,0),MATCH(M$3,'Mapping waste'!$D$4:$M$4,0))*$D209</f>
        <v>0</v>
      </c>
      <c r="N209" s="32">
        <f>INDEX('Mapping waste'!$D$5:$M$352,MATCH($B209,'Mapping waste'!$B$5:$B$352,0),MATCH(N$3,'Mapping waste'!$D$4:$M$4,0))*$D209</f>
        <v>0</v>
      </c>
      <c r="O209" s="32">
        <f>INDEX('Mapping waste'!$D$5:$M$352,MATCH($B209,'Mapping waste'!$B$5:$B$352,0),MATCH(O$3,'Mapping waste'!$D$4:$M$4,0))*$D209</f>
        <v>0</v>
      </c>
      <c r="P209" s="32">
        <f>INDEX('Mapping waste'!$D$5:$M$352,MATCH($B209,'Mapping waste'!$B$5:$B$352,0),MATCH(P$3,'Mapping waste'!$D$4:$M$4,0))*$D209</f>
        <v>0</v>
      </c>
      <c r="Q209" s="32">
        <f>INDEX('Mapping waste'!$D$5:$M$352,MATCH($B209,'Mapping waste'!$B$5:$B$352,0),MATCH(Q$3,'Mapping waste'!$D$4:$M$4,0))*$D209</f>
        <v>0</v>
      </c>
    </row>
    <row r="210" spans="1:17" x14ac:dyDescent="0.45">
      <c r="A210" s="10" t="s">
        <v>409</v>
      </c>
      <c r="B210" s="10" t="s">
        <v>410</v>
      </c>
      <c r="C210" s="10" t="s">
        <v>31</v>
      </c>
      <c r="D210" s="32">
        <f>INDEX('ONS data MYE 5'!$G$6:$G$445, MATCH($B210,'ONS data MYE 5'!$B$6:$B$445,0))</f>
        <v>122823</v>
      </c>
      <c r="E210" s="32">
        <f>INDEX('ONS data MYE 5'!$H$6:$H$445, MATCH($B210,'ONS data MYE 5'!$B$6:$B$445,0))</f>
        <v>196</v>
      </c>
      <c r="F210" s="32">
        <f t="shared" si="6"/>
        <v>5.2781146592305168</v>
      </c>
      <c r="G210" s="32">
        <f t="shared" si="7"/>
        <v>27.858494355984075</v>
      </c>
      <c r="H210" s="32">
        <f>INDEX('Mapping waste'!$D$5:$M$352,MATCH($B210,'Mapping waste'!$B$5:$B$352,0),MATCH(H$3,'Mapping waste'!$D$4:$M$4,0))*$D210</f>
        <v>0</v>
      </c>
      <c r="I210" s="32">
        <f>INDEX('Mapping waste'!$D$5:$M$352,MATCH($B210,'Mapping waste'!$B$5:$B$352,0),MATCH(I$3,'Mapping waste'!$D$4:$M$4,0))*$D210</f>
        <v>0</v>
      </c>
      <c r="J210" s="32">
        <f>INDEX('Mapping waste'!$D$5:$M$352,MATCH($B210,'Mapping waste'!$B$5:$B$352,0),MATCH(J$3,'Mapping waste'!$D$4:$M$4,0))*$D210</f>
        <v>0</v>
      </c>
      <c r="K210" s="32">
        <f>INDEX('Mapping waste'!$D$5:$M$352,MATCH($B210,'Mapping waste'!$B$5:$B$352,0),MATCH(K$3,'Mapping waste'!$D$4:$M$4,0))*$D210</f>
        <v>122823</v>
      </c>
      <c r="L210" s="32">
        <f>INDEX('Mapping waste'!$D$5:$M$352,MATCH($B210,'Mapping waste'!$B$5:$B$352,0),MATCH(L$3,'Mapping waste'!$D$4:$M$4,0))*$D210</f>
        <v>0</v>
      </c>
      <c r="M210" s="32">
        <f>INDEX('Mapping waste'!$D$5:$M$352,MATCH($B210,'Mapping waste'!$B$5:$B$352,0),MATCH(M$3,'Mapping waste'!$D$4:$M$4,0))*$D210</f>
        <v>0</v>
      </c>
      <c r="N210" s="32">
        <f>INDEX('Mapping waste'!$D$5:$M$352,MATCH($B210,'Mapping waste'!$B$5:$B$352,0),MATCH(N$3,'Mapping waste'!$D$4:$M$4,0))*$D210</f>
        <v>0</v>
      </c>
      <c r="O210" s="32">
        <f>INDEX('Mapping waste'!$D$5:$M$352,MATCH($B210,'Mapping waste'!$B$5:$B$352,0),MATCH(O$3,'Mapping waste'!$D$4:$M$4,0))*$D210</f>
        <v>0</v>
      </c>
      <c r="P210" s="32">
        <f>INDEX('Mapping waste'!$D$5:$M$352,MATCH($B210,'Mapping waste'!$B$5:$B$352,0),MATCH(P$3,'Mapping waste'!$D$4:$M$4,0))*$D210</f>
        <v>0</v>
      </c>
      <c r="Q210" s="32">
        <f>INDEX('Mapping waste'!$D$5:$M$352,MATCH($B210,'Mapping waste'!$B$5:$B$352,0),MATCH(Q$3,'Mapping waste'!$D$4:$M$4,0))*$D210</f>
        <v>0</v>
      </c>
    </row>
    <row r="211" spans="1:17" x14ac:dyDescent="0.45">
      <c r="A211" s="10" t="s">
        <v>411</v>
      </c>
      <c r="B211" s="10" t="s">
        <v>412</v>
      </c>
      <c r="C211" s="10" t="s">
        <v>31</v>
      </c>
      <c r="D211" s="32">
        <f>INDEX('ONS data MYE 5'!$G$6:$G$445, MATCH($B211,'ONS data MYE 5'!$B$6:$B$445,0))</f>
        <v>162502</v>
      </c>
      <c r="E211" s="32">
        <f>INDEX('ONS data MYE 5'!$H$6:$H$445, MATCH($B211,'ONS data MYE 5'!$B$6:$B$445,0))</f>
        <v>526</v>
      </c>
      <c r="F211" s="32">
        <f t="shared" si="6"/>
        <v>6.2653012127377101</v>
      </c>
      <c r="G211" s="32">
        <f t="shared" si="7"/>
        <v>39.253999286332622</v>
      </c>
      <c r="H211" s="32">
        <f>INDEX('Mapping waste'!$D$5:$M$352,MATCH($B211,'Mapping waste'!$B$5:$B$352,0),MATCH(H$3,'Mapping waste'!$D$4:$M$4,0))*$D211</f>
        <v>0</v>
      </c>
      <c r="I211" s="32">
        <f>INDEX('Mapping waste'!$D$5:$M$352,MATCH($B211,'Mapping waste'!$B$5:$B$352,0),MATCH(I$3,'Mapping waste'!$D$4:$M$4,0))*$D211</f>
        <v>0</v>
      </c>
      <c r="J211" s="32">
        <f>INDEX('Mapping waste'!$D$5:$M$352,MATCH($B211,'Mapping waste'!$B$5:$B$352,0),MATCH(J$3,'Mapping waste'!$D$4:$M$4,0))*$D211</f>
        <v>0</v>
      </c>
      <c r="K211" s="32">
        <f>INDEX('Mapping waste'!$D$5:$M$352,MATCH($B211,'Mapping waste'!$B$5:$B$352,0),MATCH(K$3,'Mapping waste'!$D$4:$M$4,0))*$D211</f>
        <v>162502</v>
      </c>
      <c r="L211" s="32">
        <f>INDEX('Mapping waste'!$D$5:$M$352,MATCH($B211,'Mapping waste'!$B$5:$B$352,0),MATCH(L$3,'Mapping waste'!$D$4:$M$4,0))*$D211</f>
        <v>0</v>
      </c>
      <c r="M211" s="32">
        <f>INDEX('Mapping waste'!$D$5:$M$352,MATCH($B211,'Mapping waste'!$B$5:$B$352,0),MATCH(M$3,'Mapping waste'!$D$4:$M$4,0))*$D211</f>
        <v>0</v>
      </c>
      <c r="N211" s="32">
        <f>INDEX('Mapping waste'!$D$5:$M$352,MATCH($B211,'Mapping waste'!$B$5:$B$352,0),MATCH(N$3,'Mapping waste'!$D$4:$M$4,0))*$D211</f>
        <v>0</v>
      </c>
      <c r="O211" s="32">
        <f>INDEX('Mapping waste'!$D$5:$M$352,MATCH($B211,'Mapping waste'!$B$5:$B$352,0),MATCH(O$3,'Mapping waste'!$D$4:$M$4,0))*$D211</f>
        <v>0</v>
      </c>
      <c r="P211" s="32">
        <f>INDEX('Mapping waste'!$D$5:$M$352,MATCH($B211,'Mapping waste'!$B$5:$B$352,0),MATCH(P$3,'Mapping waste'!$D$4:$M$4,0))*$D211</f>
        <v>0</v>
      </c>
      <c r="Q211" s="32">
        <f>INDEX('Mapping waste'!$D$5:$M$352,MATCH($B211,'Mapping waste'!$B$5:$B$352,0),MATCH(Q$3,'Mapping waste'!$D$4:$M$4,0))*$D211</f>
        <v>0</v>
      </c>
    </row>
    <row r="212" spans="1:17" x14ac:dyDescent="0.45">
      <c r="A212" s="10" t="s">
        <v>413</v>
      </c>
      <c r="B212" s="10" t="s">
        <v>414</v>
      </c>
      <c r="C212" s="10" t="s">
        <v>31</v>
      </c>
      <c r="D212" s="32">
        <f>INDEX('ONS data MYE 5'!$G$6:$G$445, MATCH($B212,'ONS data MYE 5'!$B$6:$B$445,0))</f>
        <v>106215</v>
      </c>
      <c r="E212" s="32">
        <f>INDEX('ONS data MYE 5'!$H$6:$H$445, MATCH($B212,'ONS data MYE 5'!$B$6:$B$445,0))</f>
        <v>1073</v>
      </c>
      <c r="F212" s="32">
        <f t="shared" si="6"/>
        <v>6.9782137426306985</v>
      </c>
      <c r="G212" s="32">
        <f t="shared" si="7"/>
        <v>48.69546703783994</v>
      </c>
      <c r="H212" s="32">
        <f>INDEX('Mapping waste'!$D$5:$M$352,MATCH($B212,'Mapping waste'!$B$5:$B$352,0),MATCH(H$3,'Mapping waste'!$D$4:$M$4,0))*$D212</f>
        <v>9198.2189999999991</v>
      </c>
      <c r="I212" s="32">
        <f>INDEX('Mapping waste'!$D$5:$M$352,MATCH($B212,'Mapping waste'!$B$5:$B$352,0),MATCH(I$3,'Mapping waste'!$D$4:$M$4,0))*$D212</f>
        <v>0</v>
      </c>
      <c r="J212" s="32">
        <f>INDEX('Mapping waste'!$D$5:$M$352,MATCH($B212,'Mapping waste'!$B$5:$B$352,0),MATCH(J$3,'Mapping waste'!$D$4:$M$4,0))*$D212</f>
        <v>0</v>
      </c>
      <c r="K212" s="32">
        <f>INDEX('Mapping waste'!$D$5:$M$352,MATCH($B212,'Mapping waste'!$B$5:$B$352,0),MATCH(K$3,'Mapping waste'!$D$4:$M$4,0))*$D212</f>
        <v>97016.781000000003</v>
      </c>
      <c r="L212" s="32">
        <f>INDEX('Mapping waste'!$D$5:$M$352,MATCH($B212,'Mapping waste'!$B$5:$B$352,0),MATCH(L$3,'Mapping waste'!$D$4:$M$4,0))*$D212</f>
        <v>0</v>
      </c>
      <c r="M212" s="32">
        <f>INDEX('Mapping waste'!$D$5:$M$352,MATCH($B212,'Mapping waste'!$B$5:$B$352,0),MATCH(M$3,'Mapping waste'!$D$4:$M$4,0))*$D212</f>
        <v>0</v>
      </c>
      <c r="N212" s="32">
        <f>INDEX('Mapping waste'!$D$5:$M$352,MATCH($B212,'Mapping waste'!$B$5:$B$352,0),MATCH(N$3,'Mapping waste'!$D$4:$M$4,0))*$D212</f>
        <v>0</v>
      </c>
      <c r="O212" s="32">
        <f>INDEX('Mapping waste'!$D$5:$M$352,MATCH($B212,'Mapping waste'!$B$5:$B$352,0),MATCH(O$3,'Mapping waste'!$D$4:$M$4,0))*$D212</f>
        <v>0</v>
      </c>
      <c r="P212" s="32">
        <f>INDEX('Mapping waste'!$D$5:$M$352,MATCH($B212,'Mapping waste'!$B$5:$B$352,0),MATCH(P$3,'Mapping waste'!$D$4:$M$4,0))*$D212</f>
        <v>0</v>
      </c>
      <c r="Q212" s="32">
        <f>INDEX('Mapping waste'!$D$5:$M$352,MATCH($B212,'Mapping waste'!$B$5:$B$352,0),MATCH(Q$3,'Mapping waste'!$D$4:$M$4,0))*$D212</f>
        <v>0</v>
      </c>
    </row>
    <row r="213" spans="1:17" x14ac:dyDescent="0.45">
      <c r="A213" s="10" t="s">
        <v>415</v>
      </c>
      <c r="B213" s="10" t="s">
        <v>416</v>
      </c>
      <c r="C213" s="10" t="s">
        <v>31</v>
      </c>
      <c r="D213" s="32">
        <f>INDEX('ONS data MYE 5'!$G$6:$G$445, MATCH($B213,'ONS data MYE 5'!$B$6:$B$445,0))</f>
        <v>144917</v>
      </c>
      <c r="E213" s="32">
        <f>INDEX('ONS data MYE 5'!$H$6:$H$445, MATCH($B213,'ONS data MYE 5'!$B$6:$B$445,0))</f>
        <v>387</v>
      </c>
      <c r="F213" s="32">
        <f t="shared" si="6"/>
        <v>5.9584246930297819</v>
      </c>
      <c r="G213" s="32">
        <f t="shared" si="7"/>
        <v>35.502824822507051</v>
      </c>
      <c r="H213" s="32">
        <f>INDEX('Mapping waste'!$D$5:$M$352,MATCH($B213,'Mapping waste'!$B$5:$B$352,0),MATCH(H$3,'Mapping waste'!$D$4:$M$4,0))*$D213</f>
        <v>0</v>
      </c>
      <c r="I213" s="32">
        <f>INDEX('Mapping waste'!$D$5:$M$352,MATCH($B213,'Mapping waste'!$B$5:$B$352,0),MATCH(I$3,'Mapping waste'!$D$4:$M$4,0))*$D213</f>
        <v>0</v>
      </c>
      <c r="J213" s="32">
        <f>INDEX('Mapping waste'!$D$5:$M$352,MATCH($B213,'Mapping waste'!$B$5:$B$352,0),MATCH(J$3,'Mapping waste'!$D$4:$M$4,0))*$D213</f>
        <v>0</v>
      </c>
      <c r="K213" s="32">
        <f>INDEX('Mapping waste'!$D$5:$M$352,MATCH($B213,'Mapping waste'!$B$5:$B$352,0),MATCH(K$3,'Mapping waste'!$D$4:$M$4,0))*$D213</f>
        <v>144917</v>
      </c>
      <c r="L213" s="32">
        <f>INDEX('Mapping waste'!$D$5:$M$352,MATCH($B213,'Mapping waste'!$B$5:$B$352,0),MATCH(L$3,'Mapping waste'!$D$4:$M$4,0))*$D213</f>
        <v>0</v>
      </c>
      <c r="M213" s="32">
        <f>INDEX('Mapping waste'!$D$5:$M$352,MATCH($B213,'Mapping waste'!$B$5:$B$352,0),MATCH(M$3,'Mapping waste'!$D$4:$M$4,0))*$D213</f>
        <v>0</v>
      </c>
      <c r="N213" s="32">
        <f>INDEX('Mapping waste'!$D$5:$M$352,MATCH($B213,'Mapping waste'!$B$5:$B$352,0),MATCH(N$3,'Mapping waste'!$D$4:$M$4,0))*$D213</f>
        <v>0</v>
      </c>
      <c r="O213" s="32">
        <f>INDEX('Mapping waste'!$D$5:$M$352,MATCH($B213,'Mapping waste'!$B$5:$B$352,0),MATCH(O$3,'Mapping waste'!$D$4:$M$4,0))*$D213</f>
        <v>0</v>
      </c>
      <c r="P213" s="32">
        <f>INDEX('Mapping waste'!$D$5:$M$352,MATCH($B213,'Mapping waste'!$B$5:$B$352,0),MATCH(P$3,'Mapping waste'!$D$4:$M$4,0))*$D213</f>
        <v>0</v>
      </c>
      <c r="Q213" s="32">
        <f>INDEX('Mapping waste'!$D$5:$M$352,MATCH($B213,'Mapping waste'!$B$5:$B$352,0),MATCH(Q$3,'Mapping waste'!$D$4:$M$4,0))*$D213</f>
        <v>0</v>
      </c>
    </row>
    <row r="214" spans="1:17" x14ac:dyDescent="0.45">
      <c r="A214" s="10" t="s">
        <v>417</v>
      </c>
      <c r="B214" s="10" t="s">
        <v>418</v>
      </c>
      <c r="C214" s="10" t="s">
        <v>31</v>
      </c>
      <c r="D214" s="32">
        <f>INDEX('ONS data MYE 5'!$G$6:$G$445, MATCH($B214,'ONS data MYE 5'!$B$6:$B$445,0))</f>
        <v>140828</v>
      </c>
      <c r="E214" s="32">
        <f>INDEX('ONS data MYE 5'!$H$6:$H$445, MATCH($B214,'ONS data MYE 5'!$B$6:$B$445,0))</f>
        <v>1363</v>
      </c>
      <c r="F214" s="32">
        <f t="shared" si="6"/>
        <v>7.217443431696533</v>
      </c>
      <c r="G214" s="32">
        <f t="shared" si="7"/>
        <v>52.091489689739426</v>
      </c>
      <c r="H214" s="32">
        <f>INDEX('Mapping waste'!$D$5:$M$352,MATCH($B214,'Mapping waste'!$B$5:$B$352,0),MATCH(H$3,'Mapping waste'!$D$4:$M$4,0))*$D214</f>
        <v>0</v>
      </c>
      <c r="I214" s="32">
        <f>INDEX('Mapping waste'!$D$5:$M$352,MATCH($B214,'Mapping waste'!$B$5:$B$352,0),MATCH(I$3,'Mapping waste'!$D$4:$M$4,0))*$D214</f>
        <v>0</v>
      </c>
      <c r="J214" s="32">
        <f>INDEX('Mapping waste'!$D$5:$M$352,MATCH($B214,'Mapping waste'!$B$5:$B$352,0),MATCH(J$3,'Mapping waste'!$D$4:$M$4,0))*$D214</f>
        <v>0</v>
      </c>
      <c r="K214" s="32">
        <f>INDEX('Mapping waste'!$D$5:$M$352,MATCH($B214,'Mapping waste'!$B$5:$B$352,0),MATCH(K$3,'Mapping waste'!$D$4:$M$4,0))*$D214</f>
        <v>140828</v>
      </c>
      <c r="L214" s="32">
        <f>INDEX('Mapping waste'!$D$5:$M$352,MATCH($B214,'Mapping waste'!$B$5:$B$352,0),MATCH(L$3,'Mapping waste'!$D$4:$M$4,0))*$D214</f>
        <v>0</v>
      </c>
      <c r="M214" s="32">
        <f>INDEX('Mapping waste'!$D$5:$M$352,MATCH($B214,'Mapping waste'!$B$5:$B$352,0),MATCH(M$3,'Mapping waste'!$D$4:$M$4,0))*$D214</f>
        <v>0</v>
      </c>
      <c r="N214" s="32">
        <f>INDEX('Mapping waste'!$D$5:$M$352,MATCH($B214,'Mapping waste'!$B$5:$B$352,0),MATCH(N$3,'Mapping waste'!$D$4:$M$4,0))*$D214</f>
        <v>0</v>
      </c>
      <c r="O214" s="32">
        <f>INDEX('Mapping waste'!$D$5:$M$352,MATCH($B214,'Mapping waste'!$B$5:$B$352,0),MATCH(O$3,'Mapping waste'!$D$4:$M$4,0))*$D214</f>
        <v>0</v>
      </c>
      <c r="P214" s="32">
        <f>INDEX('Mapping waste'!$D$5:$M$352,MATCH($B214,'Mapping waste'!$B$5:$B$352,0),MATCH(P$3,'Mapping waste'!$D$4:$M$4,0))*$D214</f>
        <v>0</v>
      </c>
      <c r="Q214" s="32">
        <f>INDEX('Mapping waste'!$D$5:$M$352,MATCH($B214,'Mapping waste'!$B$5:$B$352,0),MATCH(Q$3,'Mapping waste'!$D$4:$M$4,0))*$D214</f>
        <v>0</v>
      </c>
    </row>
    <row r="215" spans="1:17" x14ac:dyDescent="0.45">
      <c r="A215" s="10" t="s">
        <v>419</v>
      </c>
      <c r="B215" s="10" t="s">
        <v>420</v>
      </c>
      <c r="C215" s="10" t="s">
        <v>31</v>
      </c>
      <c r="D215" s="32">
        <f>INDEX('ONS data MYE 5'!$G$6:$G$445, MATCH($B215,'ONS data MYE 5'!$B$6:$B$445,0))</f>
        <v>63621</v>
      </c>
      <c r="E215" s="32">
        <f>INDEX('ONS data MYE 5'!$H$6:$H$445, MATCH($B215,'ONS data MYE 5'!$B$6:$B$445,0))</f>
        <v>1517</v>
      </c>
      <c r="F215" s="32">
        <f t="shared" si="6"/>
        <v>7.3244899793485319</v>
      </c>
      <c r="G215" s="32">
        <f t="shared" si="7"/>
        <v>53.64815345757706</v>
      </c>
      <c r="H215" s="32">
        <f>INDEX('Mapping waste'!$D$5:$M$352,MATCH($B215,'Mapping waste'!$B$5:$B$352,0),MATCH(H$3,'Mapping waste'!$D$4:$M$4,0))*$D215</f>
        <v>0</v>
      </c>
      <c r="I215" s="32">
        <f>INDEX('Mapping waste'!$D$5:$M$352,MATCH($B215,'Mapping waste'!$B$5:$B$352,0),MATCH(I$3,'Mapping waste'!$D$4:$M$4,0))*$D215</f>
        <v>0</v>
      </c>
      <c r="J215" s="32">
        <f>INDEX('Mapping waste'!$D$5:$M$352,MATCH($B215,'Mapping waste'!$B$5:$B$352,0),MATCH(J$3,'Mapping waste'!$D$4:$M$4,0))*$D215</f>
        <v>0</v>
      </c>
      <c r="K215" s="32">
        <f>INDEX('Mapping waste'!$D$5:$M$352,MATCH($B215,'Mapping waste'!$B$5:$B$352,0),MATCH(K$3,'Mapping waste'!$D$4:$M$4,0))*$D215</f>
        <v>63621</v>
      </c>
      <c r="L215" s="32">
        <f>INDEX('Mapping waste'!$D$5:$M$352,MATCH($B215,'Mapping waste'!$B$5:$B$352,0),MATCH(L$3,'Mapping waste'!$D$4:$M$4,0))*$D215</f>
        <v>0</v>
      </c>
      <c r="M215" s="32">
        <f>INDEX('Mapping waste'!$D$5:$M$352,MATCH($B215,'Mapping waste'!$B$5:$B$352,0),MATCH(M$3,'Mapping waste'!$D$4:$M$4,0))*$D215</f>
        <v>0</v>
      </c>
      <c r="N215" s="32">
        <f>INDEX('Mapping waste'!$D$5:$M$352,MATCH($B215,'Mapping waste'!$B$5:$B$352,0),MATCH(N$3,'Mapping waste'!$D$4:$M$4,0))*$D215</f>
        <v>0</v>
      </c>
      <c r="O215" s="32">
        <f>INDEX('Mapping waste'!$D$5:$M$352,MATCH($B215,'Mapping waste'!$B$5:$B$352,0),MATCH(O$3,'Mapping waste'!$D$4:$M$4,0))*$D215</f>
        <v>0</v>
      </c>
      <c r="P215" s="32">
        <f>INDEX('Mapping waste'!$D$5:$M$352,MATCH($B215,'Mapping waste'!$B$5:$B$352,0),MATCH(P$3,'Mapping waste'!$D$4:$M$4,0))*$D215</f>
        <v>0</v>
      </c>
      <c r="Q215" s="32">
        <f>INDEX('Mapping waste'!$D$5:$M$352,MATCH($B215,'Mapping waste'!$B$5:$B$352,0),MATCH(Q$3,'Mapping waste'!$D$4:$M$4,0))*$D215</f>
        <v>0</v>
      </c>
    </row>
    <row r="216" spans="1:17" x14ac:dyDescent="0.45">
      <c r="A216" s="10" t="s">
        <v>421</v>
      </c>
      <c r="B216" s="10" t="s">
        <v>422</v>
      </c>
      <c r="C216" s="10" t="s">
        <v>31</v>
      </c>
      <c r="D216" s="32">
        <f>INDEX('ONS data MYE 5'!$G$6:$G$445, MATCH($B216,'ONS data MYE 5'!$B$6:$B$445,0))</f>
        <v>157287</v>
      </c>
      <c r="E216" s="32">
        <f>INDEX('ONS data MYE 5'!$H$6:$H$445, MATCH($B216,'ONS data MYE 5'!$B$6:$B$445,0))</f>
        <v>712</v>
      </c>
      <c r="F216" s="32">
        <f t="shared" si="6"/>
        <v>6.5680779114119758</v>
      </c>
      <c r="G216" s="32">
        <f t="shared" si="7"/>
        <v>43.1396474503779</v>
      </c>
      <c r="H216" s="32">
        <f>INDEX('Mapping waste'!$D$5:$M$352,MATCH($B216,'Mapping waste'!$B$5:$B$352,0),MATCH(H$3,'Mapping waste'!$D$4:$M$4,0))*$D216</f>
        <v>0</v>
      </c>
      <c r="I216" s="32">
        <f>INDEX('Mapping waste'!$D$5:$M$352,MATCH($B216,'Mapping waste'!$B$5:$B$352,0),MATCH(I$3,'Mapping waste'!$D$4:$M$4,0))*$D216</f>
        <v>0</v>
      </c>
      <c r="J216" s="32">
        <f>INDEX('Mapping waste'!$D$5:$M$352,MATCH($B216,'Mapping waste'!$B$5:$B$352,0),MATCH(J$3,'Mapping waste'!$D$4:$M$4,0))*$D216</f>
        <v>0</v>
      </c>
      <c r="K216" s="32">
        <f>INDEX('Mapping waste'!$D$5:$M$352,MATCH($B216,'Mapping waste'!$B$5:$B$352,0),MATCH(K$3,'Mapping waste'!$D$4:$M$4,0))*$D216</f>
        <v>157287</v>
      </c>
      <c r="L216" s="32">
        <f>INDEX('Mapping waste'!$D$5:$M$352,MATCH($B216,'Mapping waste'!$B$5:$B$352,0),MATCH(L$3,'Mapping waste'!$D$4:$M$4,0))*$D216</f>
        <v>0</v>
      </c>
      <c r="M216" s="32">
        <f>INDEX('Mapping waste'!$D$5:$M$352,MATCH($B216,'Mapping waste'!$B$5:$B$352,0),MATCH(M$3,'Mapping waste'!$D$4:$M$4,0))*$D216</f>
        <v>0</v>
      </c>
      <c r="N216" s="32">
        <f>INDEX('Mapping waste'!$D$5:$M$352,MATCH($B216,'Mapping waste'!$B$5:$B$352,0),MATCH(N$3,'Mapping waste'!$D$4:$M$4,0))*$D216</f>
        <v>0</v>
      </c>
      <c r="O216" s="32">
        <f>INDEX('Mapping waste'!$D$5:$M$352,MATCH($B216,'Mapping waste'!$B$5:$B$352,0),MATCH(O$3,'Mapping waste'!$D$4:$M$4,0))*$D216</f>
        <v>0</v>
      </c>
      <c r="P216" s="32">
        <f>INDEX('Mapping waste'!$D$5:$M$352,MATCH($B216,'Mapping waste'!$B$5:$B$352,0),MATCH(P$3,'Mapping waste'!$D$4:$M$4,0))*$D216</f>
        <v>0</v>
      </c>
      <c r="Q216" s="32">
        <f>INDEX('Mapping waste'!$D$5:$M$352,MATCH($B216,'Mapping waste'!$B$5:$B$352,0),MATCH(Q$3,'Mapping waste'!$D$4:$M$4,0))*$D216</f>
        <v>0</v>
      </c>
    </row>
    <row r="217" spans="1:17" x14ac:dyDescent="0.45">
      <c r="A217" s="10" t="s">
        <v>423</v>
      </c>
      <c r="B217" s="10" t="s">
        <v>424</v>
      </c>
      <c r="C217" s="10" t="s">
        <v>31</v>
      </c>
      <c r="D217" s="32">
        <f>INDEX('ONS data MYE 5'!$G$6:$G$445, MATCH($B217,'ONS data MYE 5'!$B$6:$B$445,0))</f>
        <v>119125</v>
      </c>
      <c r="E217" s="32">
        <f>INDEX('ONS data MYE 5'!$H$6:$H$445, MATCH($B217,'ONS data MYE 5'!$B$6:$B$445,0))</f>
        <v>152</v>
      </c>
      <c r="F217" s="32">
        <f t="shared" si="6"/>
        <v>5.0238805208462765</v>
      </c>
      <c r="G217" s="32">
        <f t="shared" si="7"/>
        <v>25.239375487738656</v>
      </c>
      <c r="H217" s="32">
        <f>INDEX('Mapping waste'!$D$5:$M$352,MATCH($B217,'Mapping waste'!$B$5:$B$352,0),MATCH(H$3,'Mapping waste'!$D$4:$M$4,0))*$D217</f>
        <v>0</v>
      </c>
      <c r="I217" s="32">
        <f>INDEX('Mapping waste'!$D$5:$M$352,MATCH($B217,'Mapping waste'!$B$5:$B$352,0),MATCH(I$3,'Mapping waste'!$D$4:$M$4,0))*$D217</f>
        <v>0</v>
      </c>
      <c r="J217" s="32">
        <f>INDEX('Mapping waste'!$D$5:$M$352,MATCH($B217,'Mapping waste'!$B$5:$B$352,0),MATCH(J$3,'Mapping waste'!$D$4:$M$4,0))*$D217</f>
        <v>0</v>
      </c>
      <c r="K217" s="32">
        <f>INDEX('Mapping waste'!$D$5:$M$352,MATCH($B217,'Mapping waste'!$B$5:$B$352,0),MATCH(K$3,'Mapping waste'!$D$4:$M$4,0))*$D217</f>
        <v>119125</v>
      </c>
      <c r="L217" s="32">
        <f>INDEX('Mapping waste'!$D$5:$M$352,MATCH($B217,'Mapping waste'!$B$5:$B$352,0),MATCH(L$3,'Mapping waste'!$D$4:$M$4,0))*$D217</f>
        <v>0</v>
      </c>
      <c r="M217" s="32">
        <f>INDEX('Mapping waste'!$D$5:$M$352,MATCH($B217,'Mapping waste'!$B$5:$B$352,0),MATCH(M$3,'Mapping waste'!$D$4:$M$4,0))*$D217</f>
        <v>0</v>
      </c>
      <c r="N217" s="32">
        <f>INDEX('Mapping waste'!$D$5:$M$352,MATCH($B217,'Mapping waste'!$B$5:$B$352,0),MATCH(N$3,'Mapping waste'!$D$4:$M$4,0))*$D217</f>
        <v>0</v>
      </c>
      <c r="O217" s="32">
        <f>INDEX('Mapping waste'!$D$5:$M$352,MATCH($B217,'Mapping waste'!$B$5:$B$352,0),MATCH(O$3,'Mapping waste'!$D$4:$M$4,0))*$D217</f>
        <v>0</v>
      </c>
      <c r="P217" s="32">
        <f>INDEX('Mapping waste'!$D$5:$M$352,MATCH($B217,'Mapping waste'!$B$5:$B$352,0),MATCH(P$3,'Mapping waste'!$D$4:$M$4,0))*$D217</f>
        <v>0</v>
      </c>
      <c r="Q217" s="32">
        <f>INDEX('Mapping waste'!$D$5:$M$352,MATCH($B217,'Mapping waste'!$B$5:$B$352,0),MATCH(Q$3,'Mapping waste'!$D$4:$M$4,0))*$D217</f>
        <v>0</v>
      </c>
    </row>
    <row r="218" spans="1:17" x14ac:dyDescent="0.45">
      <c r="A218" s="10" t="s">
        <v>425</v>
      </c>
      <c r="B218" s="10" t="s">
        <v>426</v>
      </c>
      <c r="C218" s="10" t="s">
        <v>31</v>
      </c>
      <c r="D218" s="32">
        <f>INDEX('ONS data MYE 5'!$G$6:$G$445, MATCH($B218,'ONS data MYE 5'!$B$6:$B$445,0))</f>
        <v>138523</v>
      </c>
      <c r="E218" s="32">
        <f>INDEX('ONS data MYE 5'!$H$6:$H$445, MATCH($B218,'ONS data MYE 5'!$B$6:$B$445,0))</f>
        <v>261</v>
      </c>
      <c r="F218" s="32">
        <f t="shared" si="6"/>
        <v>5.5645204073226937</v>
      </c>
      <c r="G218" s="32">
        <f t="shared" si="7"/>
        <v>30.963887363510718</v>
      </c>
      <c r="H218" s="32">
        <f>INDEX('Mapping waste'!$D$5:$M$352,MATCH($B218,'Mapping waste'!$B$5:$B$352,0),MATCH(H$3,'Mapping waste'!$D$4:$M$4,0))*$D218</f>
        <v>0</v>
      </c>
      <c r="I218" s="32">
        <f>INDEX('Mapping waste'!$D$5:$M$352,MATCH($B218,'Mapping waste'!$B$5:$B$352,0),MATCH(I$3,'Mapping waste'!$D$4:$M$4,0))*$D218</f>
        <v>0</v>
      </c>
      <c r="J218" s="32">
        <f>INDEX('Mapping waste'!$D$5:$M$352,MATCH($B218,'Mapping waste'!$B$5:$B$352,0),MATCH(J$3,'Mapping waste'!$D$4:$M$4,0))*$D218</f>
        <v>0</v>
      </c>
      <c r="K218" s="32">
        <f>INDEX('Mapping waste'!$D$5:$M$352,MATCH($B218,'Mapping waste'!$B$5:$B$352,0),MATCH(K$3,'Mapping waste'!$D$4:$M$4,0))*$D218</f>
        <v>138523</v>
      </c>
      <c r="L218" s="32">
        <f>INDEX('Mapping waste'!$D$5:$M$352,MATCH($B218,'Mapping waste'!$B$5:$B$352,0),MATCH(L$3,'Mapping waste'!$D$4:$M$4,0))*$D218</f>
        <v>0</v>
      </c>
      <c r="M218" s="32">
        <f>INDEX('Mapping waste'!$D$5:$M$352,MATCH($B218,'Mapping waste'!$B$5:$B$352,0),MATCH(M$3,'Mapping waste'!$D$4:$M$4,0))*$D218</f>
        <v>0</v>
      </c>
      <c r="N218" s="32">
        <f>INDEX('Mapping waste'!$D$5:$M$352,MATCH($B218,'Mapping waste'!$B$5:$B$352,0),MATCH(N$3,'Mapping waste'!$D$4:$M$4,0))*$D218</f>
        <v>0</v>
      </c>
      <c r="O218" s="32">
        <f>INDEX('Mapping waste'!$D$5:$M$352,MATCH($B218,'Mapping waste'!$B$5:$B$352,0),MATCH(O$3,'Mapping waste'!$D$4:$M$4,0))*$D218</f>
        <v>0</v>
      </c>
      <c r="P218" s="32">
        <f>INDEX('Mapping waste'!$D$5:$M$352,MATCH($B218,'Mapping waste'!$B$5:$B$352,0),MATCH(P$3,'Mapping waste'!$D$4:$M$4,0))*$D218</f>
        <v>0</v>
      </c>
      <c r="Q218" s="32">
        <f>INDEX('Mapping waste'!$D$5:$M$352,MATCH($B218,'Mapping waste'!$B$5:$B$352,0),MATCH(Q$3,'Mapping waste'!$D$4:$M$4,0))*$D218</f>
        <v>0</v>
      </c>
    </row>
    <row r="219" spans="1:17" x14ac:dyDescent="0.45">
      <c r="A219" s="10" t="s">
        <v>427</v>
      </c>
      <c r="B219" s="10" t="s">
        <v>428</v>
      </c>
      <c r="C219" s="10" t="s">
        <v>31</v>
      </c>
      <c r="D219" s="32">
        <f>INDEX('ONS data MYE 5'!$G$6:$G$445, MATCH($B219,'ONS data MYE 5'!$B$6:$B$445,0))</f>
        <v>109246</v>
      </c>
      <c r="E219" s="32">
        <f>INDEX('ONS data MYE 5'!$H$6:$H$445, MATCH($B219,'ONS data MYE 5'!$B$6:$B$445,0))</f>
        <v>3359</v>
      </c>
      <c r="F219" s="32">
        <f t="shared" si="6"/>
        <v>8.1193985896122935</v>
      </c>
      <c r="G219" s="32">
        <f t="shared" si="7"/>
        <v>65.924633456998109</v>
      </c>
      <c r="H219" s="32">
        <f>INDEX('Mapping waste'!$D$5:$M$352,MATCH($B219,'Mapping waste'!$B$5:$B$352,0),MATCH(H$3,'Mapping waste'!$D$4:$M$4,0))*$D219</f>
        <v>0</v>
      </c>
      <c r="I219" s="32">
        <f>INDEX('Mapping waste'!$D$5:$M$352,MATCH($B219,'Mapping waste'!$B$5:$B$352,0),MATCH(I$3,'Mapping waste'!$D$4:$M$4,0))*$D219</f>
        <v>0</v>
      </c>
      <c r="J219" s="32">
        <f>INDEX('Mapping waste'!$D$5:$M$352,MATCH($B219,'Mapping waste'!$B$5:$B$352,0),MATCH(J$3,'Mapping waste'!$D$4:$M$4,0))*$D219</f>
        <v>0</v>
      </c>
      <c r="K219" s="32">
        <f>INDEX('Mapping waste'!$D$5:$M$352,MATCH($B219,'Mapping waste'!$B$5:$B$352,0),MATCH(K$3,'Mapping waste'!$D$4:$M$4,0))*$D219</f>
        <v>109246</v>
      </c>
      <c r="L219" s="32">
        <f>INDEX('Mapping waste'!$D$5:$M$352,MATCH($B219,'Mapping waste'!$B$5:$B$352,0),MATCH(L$3,'Mapping waste'!$D$4:$M$4,0))*$D219</f>
        <v>0</v>
      </c>
      <c r="M219" s="32">
        <f>INDEX('Mapping waste'!$D$5:$M$352,MATCH($B219,'Mapping waste'!$B$5:$B$352,0),MATCH(M$3,'Mapping waste'!$D$4:$M$4,0))*$D219</f>
        <v>0</v>
      </c>
      <c r="N219" s="32">
        <f>INDEX('Mapping waste'!$D$5:$M$352,MATCH($B219,'Mapping waste'!$B$5:$B$352,0),MATCH(N$3,'Mapping waste'!$D$4:$M$4,0))*$D219</f>
        <v>0</v>
      </c>
      <c r="O219" s="32">
        <f>INDEX('Mapping waste'!$D$5:$M$352,MATCH($B219,'Mapping waste'!$B$5:$B$352,0),MATCH(O$3,'Mapping waste'!$D$4:$M$4,0))*$D219</f>
        <v>0</v>
      </c>
      <c r="P219" s="32">
        <f>INDEX('Mapping waste'!$D$5:$M$352,MATCH($B219,'Mapping waste'!$B$5:$B$352,0),MATCH(P$3,'Mapping waste'!$D$4:$M$4,0))*$D219</f>
        <v>0</v>
      </c>
      <c r="Q219" s="32">
        <f>INDEX('Mapping waste'!$D$5:$M$352,MATCH($B219,'Mapping waste'!$B$5:$B$352,0),MATCH(Q$3,'Mapping waste'!$D$4:$M$4,0))*$D219</f>
        <v>0</v>
      </c>
    </row>
    <row r="220" spans="1:17" x14ac:dyDescent="0.45">
      <c r="A220" s="10" t="s">
        <v>429</v>
      </c>
      <c r="B220" s="10" t="s">
        <v>430</v>
      </c>
      <c r="C220" s="10" t="s">
        <v>31</v>
      </c>
      <c r="D220" s="32">
        <f>INDEX('ONS data MYE 5'!$G$6:$G$445, MATCH($B220,'ONS data MYE 5'!$B$6:$B$445,0))</f>
        <v>78999</v>
      </c>
      <c r="E220" s="32">
        <f>INDEX('ONS data MYE 5'!$H$6:$H$445, MATCH($B220,'ONS data MYE 5'!$B$6:$B$445,0))</f>
        <v>2318</v>
      </c>
      <c r="F220" s="32">
        <f t="shared" si="6"/>
        <v>7.748460023899697</v>
      </c>
      <c r="G220" s="32">
        <f t="shared" si="7"/>
        <v>60.038632741971696</v>
      </c>
      <c r="H220" s="32">
        <f>INDEX('Mapping waste'!$D$5:$M$352,MATCH($B220,'Mapping waste'!$B$5:$B$352,0),MATCH(H$3,'Mapping waste'!$D$4:$M$4,0))*$D220</f>
        <v>0</v>
      </c>
      <c r="I220" s="32">
        <f>INDEX('Mapping waste'!$D$5:$M$352,MATCH($B220,'Mapping waste'!$B$5:$B$352,0),MATCH(I$3,'Mapping waste'!$D$4:$M$4,0))*$D220</f>
        <v>0</v>
      </c>
      <c r="J220" s="32">
        <f>INDEX('Mapping waste'!$D$5:$M$352,MATCH($B220,'Mapping waste'!$B$5:$B$352,0),MATCH(J$3,'Mapping waste'!$D$4:$M$4,0))*$D220</f>
        <v>0</v>
      </c>
      <c r="K220" s="32">
        <f>INDEX('Mapping waste'!$D$5:$M$352,MATCH($B220,'Mapping waste'!$B$5:$B$352,0),MATCH(K$3,'Mapping waste'!$D$4:$M$4,0))*$D220</f>
        <v>0</v>
      </c>
      <c r="L220" s="32">
        <f>INDEX('Mapping waste'!$D$5:$M$352,MATCH($B220,'Mapping waste'!$B$5:$B$352,0),MATCH(L$3,'Mapping waste'!$D$4:$M$4,0))*$D220</f>
        <v>0</v>
      </c>
      <c r="M220" s="32">
        <f>INDEX('Mapping waste'!$D$5:$M$352,MATCH($B220,'Mapping waste'!$B$5:$B$352,0),MATCH(M$3,'Mapping waste'!$D$4:$M$4,0))*$D220</f>
        <v>0</v>
      </c>
      <c r="N220" s="32">
        <f>INDEX('Mapping waste'!$D$5:$M$352,MATCH($B220,'Mapping waste'!$B$5:$B$352,0),MATCH(N$3,'Mapping waste'!$D$4:$M$4,0))*$D220</f>
        <v>78999</v>
      </c>
      <c r="O220" s="32">
        <f>INDEX('Mapping waste'!$D$5:$M$352,MATCH($B220,'Mapping waste'!$B$5:$B$352,0),MATCH(O$3,'Mapping waste'!$D$4:$M$4,0))*$D220</f>
        <v>0</v>
      </c>
      <c r="P220" s="32">
        <f>INDEX('Mapping waste'!$D$5:$M$352,MATCH($B220,'Mapping waste'!$B$5:$B$352,0),MATCH(P$3,'Mapping waste'!$D$4:$M$4,0))*$D220</f>
        <v>0</v>
      </c>
      <c r="Q220" s="32">
        <f>INDEX('Mapping waste'!$D$5:$M$352,MATCH($B220,'Mapping waste'!$B$5:$B$352,0),MATCH(Q$3,'Mapping waste'!$D$4:$M$4,0))*$D220</f>
        <v>0</v>
      </c>
    </row>
    <row r="221" spans="1:17" x14ac:dyDescent="0.45">
      <c r="A221" s="10" t="s">
        <v>431</v>
      </c>
      <c r="B221" s="10" t="s">
        <v>432</v>
      </c>
      <c r="C221" s="10" t="s">
        <v>31</v>
      </c>
      <c r="D221" s="32">
        <f>INDEX('ONS data MYE 5'!$G$6:$G$445, MATCH($B221,'ONS data MYE 5'!$B$6:$B$445,0))</f>
        <v>87258</v>
      </c>
      <c r="E221" s="32">
        <f>INDEX('ONS data MYE 5'!$H$6:$H$445, MATCH($B221,'ONS data MYE 5'!$B$6:$B$445,0))</f>
        <v>338</v>
      </c>
      <c r="F221" s="32">
        <f t="shared" si="6"/>
        <v>5.8230458954830189</v>
      </c>
      <c r="G221" s="32">
        <f t="shared" si="7"/>
        <v>33.907863500901634</v>
      </c>
      <c r="H221" s="32">
        <f>INDEX('Mapping waste'!$D$5:$M$352,MATCH($B221,'Mapping waste'!$B$5:$B$352,0),MATCH(H$3,'Mapping waste'!$D$4:$M$4,0))*$D221</f>
        <v>0</v>
      </c>
      <c r="I221" s="32">
        <f>INDEX('Mapping waste'!$D$5:$M$352,MATCH($B221,'Mapping waste'!$B$5:$B$352,0),MATCH(I$3,'Mapping waste'!$D$4:$M$4,0))*$D221</f>
        <v>0</v>
      </c>
      <c r="J221" s="32">
        <f>INDEX('Mapping waste'!$D$5:$M$352,MATCH($B221,'Mapping waste'!$B$5:$B$352,0),MATCH(J$3,'Mapping waste'!$D$4:$M$4,0))*$D221</f>
        <v>0</v>
      </c>
      <c r="K221" s="32">
        <f>INDEX('Mapping waste'!$D$5:$M$352,MATCH($B221,'Mapping waste'!$B$5:$B$352,0),MATCH(K$3,'Mapping waste'!$D$4:$M$4,0))*$D221</f>
        <v>2617.7400000000025</v>
      </c>
      <c r="L221" s="32">
        <f>INDEX('Mapping waste'!$D$5:$M$352,MATCH($B221,'Mapping waste'!$B$5:$B$352,0),MATCH(L$3,'Mapping waste'!$D$4:$M$4,0))*$D221</f>
        <v>0</v>
      </c>
      <c r="M221" s="32">
        <f>INDEX('Mapping waste'!$D$5:$M$352,MATCH($B221,'Mapping waste'!$B$5:$B$352,0),MATCH(M$3,'Mapping waste'!$D$4:$M$4,0))*$D221</f>
        <v>0</v>
      </c>
      <c r="N221" s="32">
        <f>INDEX('Mapping waste'!$D$5:$M$352,MATCH($B221,'Mapping waste'!$B$5:$B$352,0),MATCH(N$3,'Mapping waste'!$D$4:$M$4,0))*$D221</f>
        <v>84640.26</v>
      </c>
      <c r="O221" s="32">
        <f>INDEX('Mapping waste'!$D$5:$M$352,MATCH($B221,'Mapping waste'!$B$5:$B$352,0),MATCH(O$3,'Mapping waste'!$D$4:$M$4,0))*$D221</f>
        <v>0</v>
      </c>
      <c r="P221" s="32">
        <f>INDEX('Mapping waste'!$D$5:$M$352,MATCH($B221,'Mapping waste'!$B$5:$B$352,0),MATCH(P$3,'Mapping waste'!$D$4:$M$4,0))*$D221</f>
        <v>0</v>
      </c>
      <c r="Q221" s="32">
        <f>INDEX('Mapping waste'!$D$5:$M$352,MATCH($B221,'Mapping waste'!$B$5:$B$352,0),MATCH(Q$3,'Mapping waste'!$D$4:$M$4,0))*$D221</f>
        <v>0</v>
      </c>
    </row>
    <row r="222" spans="1:17" x14ac:dyDescent="0.45">
      <c r="A222" s="10" t="s">
        <v>433</v>
      </c>
      <c r="B222" s="10" t="s">
        <v>434</v>
      </c>
      <c r="C222" s="10" t="s">
        <v>31</v>
      </c>
      <c r="D222" s="32">
        <f>INDEX('ONS data MYE 5'!$G$6:$G$445, MATCH($B222,'ONS data MYE 5'!$B$6:$B$445,0))</f>
        <v>145284</v>
      </c>
      <c r="E222" s="32">
        <f>INDEX('ONS data MYE 5'!$H$6:$H$445, MATCH($B222,'ONS data MYE 5'!$B$6:$B$445,0))</f>
        <v>1125</v>
      </c>
      <c r="F222" s="32">
        <f t="shared" si="6"/>
        <v>7.0255383146385206</v>
      </c>
      <c r="G222" s="32">
        <f t="shared" si="7"/>
        <v>49.358188610453865</v>
      </c>
      <c r="H222" s="32">
        <f>INDEX('Mapping waste'!$D$5:$M$352,MATCH($B222,'Mapping waste'!$B$5:$B$352,0),MATCH(H$3,'Mapping waste'!$D$4:$M$4,0))*$D222</f>
        <v>0</v>
      </c>
      <c r="I222" s="32">
        <f>INDEX('Mapping waste'!$D$5:$M$352,MATCH($B222,'Mapping waste'!$B$5:$B$352,0),MATCH(I$3,'Mapping waste'!$D$4:$M$4,0))*$D222</f>
        <v>0</v>
      </c>
      <c r="J222" s="32">
        <f>INDEX('Mapping waste'!$D$5:$M$352,MATCH($B222,'Mapping waste'!$B$5:$B$352,0),MATCH(J$3,'Mapping waste'!$D$4:$M$4,0))*$D222</f>
        <v>0</v>
      </c>
      <c r="K222" s="32">
        <f>INDEX('Mapping waste'!$D$5:$M$352,MATCH($B222,'Mapping waste'!$B$5:$B$352,0),MATCH(K$3,'Mapping waste'!$D$4:$M$4,0))*$D222</f>
        <v>0</v>
      </c>
      <c r="L222" s="32">
        <f>INDEX('Mapping waste'!$D$5:$M$352,MATCH($B222,'Mapping waste'!$B$5:$B$352,0),MATCH(L$3,'Mapping waste'!$D$4:$M$4,0))*$D222</f>
        <v>0</v>
      </c>
      <c r="M222" s="32">
        <f>INDEX('Mapping waste'!$D$5:$M$352,MATCH($B222,'Mapping waste'!$B$5:$B$352,0),MATCH(M$3,'Mapping waste'!$D$4:$M$4,0))*$D222</f>
        <v>0</v>
      </c>
      <c r="N222" s="32">
        <f>INDEX('Mapping waste'!$D$5:$M$352,MATCH($B222,'Mapping waste'!$B$5:$B$352,0),MATCH(N$3,'Mapping waste'!$D$4:$M$4,0))*$D222</f>
        <v>145284</v>
      </c>
      <c r="O222" s="32">
        <f>INDEX('Mapping waste'!$D$5:$M$352,MATCH($B222,'Mapping waste'!$B$5:$B$352,0),MATCH(O$3,'Mapping waste'!$D$4:$M$4,0))*$D222</f>
        <v>0</v>
      </c>
      <c r="P222" s="32">
        <f>INDEX('Mapping waste'!$D$5:$M$352,MATCH($B222,'Mapping waste'!$B$5:$B$352,0),MATCH(P$3,'Mapping waste'!$D$4:$M$4,0))*$D222</f>
        <v>0</v>
      </c>
      <c r="Q222" s="32">
        <f>INDEX('Mapping waste'!$D$5:$M$352,MATCH($B222,'Mapping waste'!$B$5:$B$352,0),MATCH(Q$3,'Mapping waste'!$D$4:$M$4,0))*$D222</f>
        <v>0</v>
      </c>
    </row>
    <row r="223" spans="1:17" x14ac:dyDescent="0.45">
      <c r="A223" s="10" t="s">
        <v>439</v>
      </c>
      <c r="B223" s="10" t="s">
        <v>440</v>
      </c>
      <c r="C223" s="10" t="s">
        <v>31</v>
      </c>
      <c r="D223" s="32">
        <f>INDEX('ONS data MYE 5'!$G$6:$G$445, MATCH($B223,'ONS data MYE 5'!$B$6:$B$445,0))</f>
        <v>158576</v>
      </c>
      <c r="E223" s="32">
        <f>INDEX('ONS data MYE 5'!$H$6:$H$445, MATCH($B223,'ONS data MYE 5'!$B$6:$B$445,0))</f>
        <v>225</v>
      </c>
      <c r="F223" s="32">
        <f t="shared" si="6"/>
        <v>5.4161004022044201</v>
      </c>
      <c r="G223" s="32">
        <f t="shared" si="7"/>
        <v>29.334143566758883</v>
      </c>
      <c r="H223" s="32">
        <f>INDEX('Mapping waste'!$D$5:$M$352,MATCH($B223,'Mapping waste'!$B$5:$B$352,0),MATCH(H$3,'Mapping waste'!$D$4:$M$4,0))*$D223</f>
        <v>0</v>
      </c>
      <c r="I223" s="32">
        <f>INDEX('Mapping waste'!$D$5:$M$352,MATCH($B223,'Mapping waste'!$B$5:$B$352,0),MATCH(I$3,'Mapping waste'!$D$4:$M$4,0))*$D223</f>
        <v>0</v>
      </c>
      <c r="J223" s="32">
        <f>INDEX('Mapping waste'!$D$5:$M$352,MATCH($B223,'Mapping waste'!$B$5:$B$352,0),MATCH(J$3,'Mapping waste'!$D$4:$M$4,0))*$D223</f>
        <v>0</v>
      </c>
      <c r="K223" s="32">
        <f>INDEX('Mapping waste'!$D$5:$M$352,MATCH($B223,'Mapping waste'!$B$5:$B$352,0),MATCH(K$3,'Mapping waste'!$D$4:$M$4,0))*$D223</f>
        <v>0</v>
      </c>
      <c r="L223" s="32">
        <f>INDEX('Mapping waste'!$D$5:$M$352,MATCH($B223,'Mapping waste'!$B$5:$B$352,0),MATCH(L$3,'Mapping waste'!$D$4:$M$4,0))*$D223</f>
        <v>0</v>
      </c>
      <c r="M223" s="32">
        <f>INDEX('Mapping waste'!$D$5:$M$352,MATCH($B223,'Mapping waste'!$B$5:$B$352,0),MATCH(M$3,'Mapping waste'!$D$4:$M$4,0))*$D223</f>
        <v>0</v>
      </c>
      <c r="N223" s="32">
        <f>INDEX('Mapping waste'!$D$5:$M$352,MATCH($B223,'Mapping waste'!$B$5:$B$352,0),MATCH(N$3,'Mapping waste'!$D$4:$M$4,0))*$D223</f>
        <v>158576</v>
      </c>
      <c r="O223" s="32">
        <f>INDEX('Mapping waste'!$D$5:$M$352,MATCH($B223,'Mapping waste'!$B$5:$B$352,0),MATCH(O$3,'Mapping waste'!$D$4:$M$4,0))*$D223</f>
        <v>0</v>
      </c>
      <c r="P223" s="32">
        <f>INDEX('Mapping waste'!$D$5:$M$352,MATCH($B223,'Mapping waste'!$B$5:$B$352,0),MATCH(P$3,'Mapping waste'!$D$4:$M$4,0))*$D223</f>
        <v>0</v>
      </c>
      <c r="Q223" s="32">
        <f>INDEX('Mapping waste'!$D$5:$M$352,MATCH($B223,'Mapping waste'!$B$5:$B$352,0),MATCH(Q$3,'Mapping waste'!$D$4:$M$4,0))*$D223</f>
        <v>0</v>
      </c>
    </row>
    <row r="224" spans="1:17" x14ac:dyDescent="0.45">
      <c r="A224" s="10" t="s">
        <v>441</v>
      </c>
      <c r="B224" s="10" t="s">
        <v>442</v>
      </c>
      <c r="C224" s="10" t="s">
        <v>31</v>
      </c>
      <c r="D224" s="32">
        <f>INDEX('ONS data MYE 5'!$G$6:$G$445, MATCH($B224,'ONS data MYE 5'!$B$6:$B$445,0))</f>
        <v>162701</v>
      </c>
      <c r="E224" s="32">
        <f>INDEX('ONS data MYE 5'!$H$6:$H$445, MATCH($B224,'ONS data MYE 5'!$B$6:$B$445,0))</f>
        <v>4027</v>
      </c>
      <c r="F224" s="32">
        <f t="shared" si="6"/>
        <v>8.3007769608514543</v>
      </c>
      <c r="G224" s="32">
        <f t="shared" si="7"/>
        <v>68.902898153802312</v>
      </c>
      <c r="H224" s="32">
        <f>INDEX('Mapping waste'!$D$5:$M$352,MATCH($B224,'Mapping waste'!$B$5:$B$352,0),MATCH(H$3,'Mapping waste'!$D$4:$M$4,0))*$D224</f>
        <v>0</v>
      </c>
      <c r="I224" s="32">
        <f>INDEX('Mapping waste'!$D$5:$M$352,MATCH($B224,'Mapping waste'!$B$5:$B$352,0),MATCH(I$3,'Mapping waste'!$D$4:$M$4,0))*$D224</f>
        <v>0</v>
      </c>
      <c r="J224" s="32">
        <f>INDEX('Mapping waste'!$D$5:$M$352,MATCH($B224,'Mapping waste'!$B$5:$B$352,0),MATCH(J$3,'Mapping waste'!$D$4:$M$4,0))*$D224</f>
        <v>0</v>
      </c>
      <c r="K224" s="32">
        <f>INDEX('Mapping waste'!$D$5:$M$352,MATCH($B224,'Mapping waste'!$B$5:$B$352,0),MATCH(K$3,'Mapping waste'!$D$4:$M$4,0))*$D224</f>
        <v>0</v>
      </c>
      <c r="L224" s="32">
        <f>INDEX('Mapping waste'!$D$5:$M$352,MATCH($B224,'Mapping waste'!$B$5:$B$352,0),MATCH(L$3,'Mapping waste'!$D$4:$M$4,0))*$D224</f>
        <v>0</v>
      </c>
      <c r="M224" s="32">
        <f>INDEX('Mapping waste'!$D$5:$M$352,MATCH($B224,'Mapping waste'!$B$5:$B$352,0),MATCH(M$3,'Mapping waste'!$D$4:$M$4,0))*$D224</f>
        <v>0</v>
      </c>
      <c r="N224" s="32">
        <f>INDEX('Mapping waste'!$D$5:$M$352,MATCH($B224,'Mapping waste'!$B$5:$B$352,0),MATCH(N$3,'Mapping waste'!$D$4:$M$4,0))*$D224</f>
        <v>162701</v>
      </c>
      <c r="O224" s="32">
        <f>INDEX('Mapping waste'!$D$5:$M$352,MATCH($B224,'Mapping waste'!$B$5:$B$352,0),MATCH(O$3,'Mapping waste'!$D$4:$M$4,0))*$D224</f>
        <v>0</v>
      </c>
      <c r="P224" s="32">
        <f>INDEX('Mapping waste'!$D$5:$M$352,MATCH($B224,'Mapping waste'!$B$5:$B$352,0),MATCH(P$3,'Mapping waste'!$D$4:$M$4,0))*$D224</f>
        <v>0</v>
      </c>
      <c r="Q224" s="32">
        <f>INDEX('Mapping waste'!$D$5:$M$352,MATCH($B224,'Mapping waste'!$B$5:$B$352,0),MATCH(Q$3,'Mapping waste'!$D$4:$M$4,0))*$D224</f>
        <v>0</v>
      </c>
    </row>
    <row r="225" spans="1:17" x14ac:dyDescent="0.45">
      <c r="A225" s="10" t="s">
        <v>443</v>
      </c>
      <c r="B225" s="10" t="s">
        <v>444</v>
      </c>
      <c r="C225" s="10" t="s">
        <v>31</v>
      </c>
      <c r="D225" s="32">
        <f>INDEX('ONS data MYE 5'!$G$6:$G$445, MATCH($B225,'ONS data MYE 5'!$B$6:$B$445,0))</f>
        <v>147736</v>
      </c>
      <c r="E225" s="32">
        <f>INDEX('ONS data MYE 5'!$H$6:$H$445, MATCH($B225,'ONS data MYE 5'!$B$6:$B$445,0))</f>
        <v>4540</v>
      </c>
      <c r="F225" s="32">
        <f t="shared" si="6"/>
        <v>8.4206822910353942</v>
      </c>
      <c r="G225" s="32">
        <f t="shared" si="7"/>
        <v>70.907890246557102</v>
      </c>
      <c r="H225" s="32">
        <f>INDEX('Mapping waste'!$D$5:$M$352,MATCH($B225,'Mapping waste'!$B$5:$B$352,0),MATCH(H$3,'Mapping waste'!$D$4:$M$4,0))*$D225</f>
        <v>0</v>
      </c>
      <c r="I225" s="32">
        <f>INDEX('Mapping waste'!$D$5:$M$352,MATCH($B225,'Mapping waste'!$B$5:$B$352,0),MATCH(I$3,'Mapping waste'!$D$4:$M$4,0))*$D225</f>
        <v>0</v>
      </c>
      <c r="J225" s="32">
        <f>INDEX('Mapping waste'!$D$5:$M$352,MATCH($B225,'Mapping waste'!$B$5:$B$352,0),MATCH(J$3,'Mapping waste'!$D$4:$M$4,0))*$D225</f>
        <v>0</v>
      </c>
      <c r="K225" s="32">
        <f>INDEX('Mapping waste'!$D$5:$M$352,MATCH($B225,'Mapping waste'!$B$5:$B$352,0),MATCH(K$3,'Mapping waste'!$D$4:$M$4,0))*$D225</f>
        <v>0</v>
      </c>
      <c r="L225" s="32">
        <f>INDEX('Mapping waste'!$D$5:$M$352,MATCH($B225,'Mapping waste'!$B$5:$B$352,0),MATCH(L$3,'Mapping waste'!$D$4:$M$4,0))*$D225</f>
        <v>0</v>
      </c>
      <c r="M225" s="32">
        <f>INDEX('Mapping waste'!$D$5:$M$352,MATCH($B225,'Mapping waste'!$B$5:$B$352,0),MATCH(M$3,'Mapping waste'!$D$4:$M$4,0))*$D225</f>
        <v>0</v>
      </c>
      <c r="N225" s="32">
        <f>INDEX('Mapping waste'!$D$5:$M$352,MATCH($B225,'Mapping waste'!$B$5:$B$352,0),MATCH(N$3,'Mapping waste'!$D$4:$M$4,0))*$D225</f>
        <v>147736</v>
      </c>
      <c r="O225" s="32">
        <f>INDEX('Mapping waste'!$D$5:$M$352,MATCH($B225,'Mapping waste'!$B$5:$B$352,0),MATCH(O$3,'Mapping waste'!$D$4:$M$4,0))*$D225</f>
        <v>0</v>
      </c>
      <c r="P225" s="32">
        <f>INDEX('Mapping waste'!$D$5:$M$352,MATCH($B225,'Mapping waste'!$B$5:$B$352,0),MATCH(P$3,'Mapping waste'!$D$4:$M$4,0))*$D225</f>
        <v>0</v>
      </c>
      <c r="Q225" s="32">
        <f>INDEX('Mapping waste'!$D$5:$M$352,MATCH($B225,'Mapping waste'!$B$5:$B$352,0),MATCH(Q$3,'Mapping waste'!$D$4:$M$4,0))*$D225</f>
        <v>0</v>
      </c>
    </row>
    <row r="226" spans="1:17" x14ac:dyDescent="0.45">
      <c r="A226" s="10" t="s">
        <v>445</v>
      </c>
      <c r="B226" s="10" t="s">
        <v>446</v>
      </c>
      <c r="C226" s="10" t="s">
        <v>31</v>
      </c>
      <c r="D226" s="32">
        <f>INDEX('ONS data MYE 5'!$G$6:$G$445, MATCH($B226,'ONS data MYE 5'!$B$6:$B$445,0))</f>
        <v>163087</v>
      </c>
      <c r="E226" s="32">
        <f>INDEX('ONS data MYE 5'!$H$6:$H$445, MATCH($B226,'ONS data MYE 5'!$B$6:$B$445,0))</f>
        <v>911</v>
      </c>
      <c r="F226" s="32">
        <f t="shared" si="6"/>
        <v>6.8145428972599582</v>
      </c>
      <c r="G226" s="32">
        <f t="shared" si="7"/>
        <v>46.437994898596145</v>
      </c>
      <c r="H226" s="32">
        <f>INDEX('Mapping waste'!$D$5:$M$352,MATCH($B226,'Mapping waste'!$B$5:$B$352,0),MATCH(H$3,'Mapping waste'!$D$4:$M$4,0))*$D226</f>
        <v>0</v>
      </c>
      <c r="I226" s="32">
        <f>INDEX('Mapping waste'!$D$5:$M$352,MATCH($B226,'Mapping waste'!$B$5:$B$352,0),MATCH(I$3,'Mapping waste'!$D$4:$M$4,0))*$D226</f>
        <v>0</v>
      </c>
      <c r="J226" s="32">
        <f>INDEX('Mapping waste'!$D$5:$M$352,MATCH($B226,'Mapping waste'!$B$5:$B$352,0),MATCH(J$3,'Mapping waste'!$D$4:$M$4,0))*$D226</f>
        <v>0</v>
      </c>
      <c r="K226" s="32">
        <f>INDEX('Mapping waste'!$D$5:$M$352,MATCH($B226,'Mapping waste'!$B$5:$B$352,0),MATCH(K$3,'Mapping waste'!$D$4:$M$4,0))*$D226</f>
        <v>0</v>
      </c>
      <c r="L226" s="32">
        <f>INDEX('Mapping waste'!$D$5:$M$352,MATCH($B226,'Mapping waste'!$B$5:$B$352,0),MATCH(L$3,'Mapping waste'!$D$4:$M$4,0))*$D226</f>
        <v>0</v>
      </c>
      <c r="M226" s="32">
        <f>INDEX('Mapping waste'!$D$5:$M$352,MATCH($B226,'Mapping waste'!$B$5:$B$352,0),MATCH(M$3,'Mapping waste'!$D$4:$M$4,0))*$D226</f>
        <v>0</v>
      </c>
      <c r="N226" s="32">
        <f>INDEX('Mapping waste'!$D$5:$M$352,MATCH($B226,'Mapping waste'!$B$5:$B$352,0),MATCH(N$3,'Mapping waste'!$D$4:$M$4,0))*$D226</f>
        <v>163087</v>
      </c>
      <c r="O226" s="32">
        <f>INDEX('Mapping waste'!$D$5:$M$352,MATCH($B226,'Mapping waste'!$B$5:$B$352,0),MATCH(O$3,'Mapping waste'!$D$4:$M$4,0))*$D226</f>
        <v>0</v>
      </c>
      <c r="P226" s="32">
        <f>INDEX('Mapping waste'!$D$5:$M$352,MATCH($B226,'Mapping waste'!$B$5:$B$352,0),MATCH(P$3,'Mapping waste'!$D$4:$M$4,0))*$D226</f>
        <v>0</v>
      </c>
      <c r="Q226" s="32">
        <f>INDEX('Mapping waste'!$D$5:$M$352,MATCH($B226,'Mapping waste'!$B$5:$B$352,0),MATCH(Q$3,'Mapping waste'!$D$4:$M$4,0))*$D226</f>
        <v>0</v>
      </c>
    </row>
    <row r="227" spans="1:17" x14ac:dyDescent="0.45">
      <c r="A227" s="10" t="s">
        <v>447</v>
      </c>
      <c r="B227" s="10" t="s">
        <v>448</v>
      </c>
      <c r="C227" s="10" t="s">
        <v>31</v>
      </c>
      <c r="D227" s="32">
        <f>INDEX('ONS data MYE 5'!$G$6:$G$445, MATCH($B227,'ONS data MYE 5'!$B$6:$B$445,0))</f>
        <v>69809</v>
      </c>
      <c r="E227" s="32">
        <f>INDEX('ONS data MYE 5'!$H$6:$H$445, MATCH($B227,'ONS data MYE 5'!$B$6:$B$445,0))</f>
        <v>494</v>
      </c>
      <c r="F227" s="32">
        <f t="shared" si="6"/>
        <v>6.2025355171879228</v>
      </c>
      <c r="G227" s="32">
        <f t="shared" si="7"/>
        <v>38.471446841977652</v>
      </c>
      <c r="H227" s="32">
        <f>INDEX('Mapping waste'!$D$5:$M$352,MATCH($B227,'Mapping waste'!$B$5:$B$352,0),MATCH(H$3,'Mapping waste'!$D$4:$M$4,0))*$D227</f>
        <v>0</v>
      </c>
      <c r="I227" s="32">
        <f>INDEX('Mapping waste'!$D$5:$M$352,MATCH($B227,'Mapping waste'!$B$5:$B$352,0),MATCH(I$3,'Mapping waste'!$D$4:$M$4,0))*$D227</f>
        <v>0</v>
      </c>
      <c r="J227" s="32">
        <f>INDEX('Mapping waste'!$D$5:$M$352,MATCH($B227,'Mapping waste'!$B$5:$B$352,0),MATCH(J$3,'Mapping waste'!$D$4:$M$4,0))*$D227</f>
        <v>0</v>
      </c>
      <c r="K227" s="32">
        <f>INDEX('Mapping waste'!$D$5:$M$352,MATCH($B227,'Mapping waste'!$B$5:$B$352,0),MATCH(K$3,'Mapping waste'!$D$4:$M$4,0))*$D227</f>
        <v>0</v>
      </c>
      <c r="L227" s="32">
        <f>INDEX('Mapping waste'!$D$5:$M$352,MATCH($B227,'Mapping waste'!$B$5:$B$352,0),MATCH(L$3,'Mapping waste'!$D$4:$M$4,0))*$D227</f>
        <v>0</v>
      </c>
      <c r="M227" s="32">
        <f>INDEX('Mapping waste'!$D$5:$M$352,MATCH($B227,'Mapping waste'!$B$5:$B$352,0),MATCH(M$3,'Mapping waste'!$D$4:$M$4,0))*$D227</f>
        <v>0</v>
      </c>
      <c r="N227" s="32">
        <f>INDEX('Mapping waste'!$D$5:$M$352,MATCH($B227,'Mapping waste'!$B$5:$B$352,0),MATCH(N$3,'Mapping waste'!$D$4:$M$4,0))*$D227</f>
        <v>69809</v>
      </c>
      <c r="O227" s="32">
        <f>INDEX('Mapping waste'!$D$5:$M$352,MATCH($B227,'Mapping waste'!$B$5:$B$352,0),MATCH(O$3,'Mapping waste'!$D$4:$M$4,0))*$D227</f>
        <v>0</v>
      </c>
      <c r="P227" s="32">
        <f>INDEX('Mapping waste'!$D$5:$M$352,MATCH($B227,'Mapping waste'!$B$5:$B$352,0),MATCH(P$3,'Mapping waste'!$D$4:$M$4,0))*$D227</f>
        <v>0</v>
      </c>
      <c r="Q227" s="32">
        <f>INDEX('Mapping waste'!$D$5:$M$352,MATCH($B227,'Mapping waste'!$B$5:$B$352,0),MATCH(Q$3,'Mapping waste'!$D$4:$M$4,0))*$D227</f>
        <v>0</v>
      </c>
    </row>
    <row r="228" spans="1:17" x14ac:dyDescent="0.45">
      <c r="A228" s="10" t="s">
        <v>449</v>
      </c>
      <c r="B228" s="10" t="s">
        <v>450</v>
      </c>
      <c r="C228" s="10" t="s">
        <v>31</v>
      </c>
      <c r="D228" s="32">
        <f>INDEX('ONS data MYE 5'!$G$6:$G$445, MATCH($B228,'ONS data MYE 5'!$B$6:$B$445,0))</f>
        <v>175363</v>
      </c>
      <c r="E228" s="32">
        <f>INDEX('ONS data MYE 5'!$H$6:$H$445, MATCH($B228,'ONS data MYE 5'!$B$6:$B$445,0))</f>
        <v>540</v>
      </c>
      <c r="F228" s="32">
        <f t="shared" si="6"/>
        <v>6.2915691395583204</v>
      </c>
      <c r="G228" s="32">
        <f t="shared" si="7"/>
        <v>39.583842237842624</v>
      </c>
      <c r="H228" s="32">
        <f>INDEX('Mapping waste'!$D$5:$M$352,MATCH($B228,'Mapping waste'!$B$5:$B$352,0),MATCH(H$3,'Mapping waste'!$D$4:$M$4,0))*$D228</f>
        <v>0</v>
      </c>
      <c r="I228" s="32">
        <f>INDEX('Mapping waste'!$D$5:$M$352,MATCH($B228,'Mapping waste'!$B$5:$B$352,0),MATCH(I$3,'Mapping waste'!$D$4:$M$4,0))*$D228</f>
        <v>0</v>
      </c>
      <c r="J228" s="32">
        <f>INDEX('Mapping waste'!$D$5:$M$352,MATCH($B228,'Mapping waste'!$B$5:$B$352,0),MATCH(J$3,'Mapping waste'!$D$4:$M$4,0))*$D228</f>
        <v>0</v>
      </c>
      <c r="K228" s="32">
        <f>INDEX('Mapping waste'!$D$5:$M$352,MATCH($B228,'Mapping waste'!$B$5:$B$352,0),MATCH(K$3,'Mapping waste'!$D$4:$M$4,0))*$D228</f>
        <v>0</v>
      </c>
      <c r="L228" s="32">
        <f>INDEX('Mapping waste'!$D$5:$M$352,MATCH($B228,'Mapping waste'!$B$5:$B$352,0),MATCH(L$3,'Mapping waste'!$D$4:$M$4,0))*$D228</f>
        <v>0</v>
      </c>
      <c r="M228" s="32">
        <f>INDEX('Mapping waste'!$D$5:$M$352,MATCH($B228,'Mapping waste'!$B$5:$B$352,0),MATCH(M$3,'Mapping waste'!$D$4:$M$4,0))*$D228</f>
        <v>0</v>
      </c>
      <c r="N228" s="32">
        <f>INDEX('Mapping waste'!$D$5:$M$352,MATCH($B228,'Mapping waste'!$B$5:$B$352,0),MATCH(N$3,'Mapping waste'!$D$4:$M$4,0))*$D228</f>
        <v>175363</v>
      </c>
      <c r="O228" s="32">
        <f>INDEX('Mapping waste'!$D$5:$M$352,MATCH($B228,'Mapping waste'!$B$5:$B$352,0),MATCH(O$3,'Mapping waste'!$D$4:$M$4,0))*$D228</f>
        <v>0</v>
      </c>
      <c r="P228" s="32">
        <f>INDEX('Mapping waste'!$D$5:$M$352,MATCH($B228,'Mapping waste'!$B$5:$B$352,0),MATCH(P$3,'Mapping waste'!$D$4:$M$4,0))*$D228</f>
        <v>0</v>
      </c>
      <c r="Q228" s="32">
        <f>INDEX('Mapping waste'!$D$5:$M$352,MATCH($B228,'Mapping waste'!$B$5:$B$352,0),MATCH(Q$3,'Mapping waste'!$D$4:$M$4,0))*$D228</f>
        <v>0</v>
      </c>
    </row>
    <row r="229" spans="1:17" x14ac:dyDescent="0.45">
      <c r="A229" s="10" t="s">
        <v>453</v>
      </c>
      <c r="B229" s="10" t="s">
        <v>454</v>
      </c>
      <c r="C229" s="10" t="s">
        <v>31</v>
      </c>
      <c r="D229" s="32">
        <f>INDEX('ONS data MYE 5'!$G$6:$G$445, MATCH($B229,'ONS data MYE 5'!$B$6:$B$445,0))</f>
        <v>175226</v>
      </c>
      <c r="E229" s="32">
        <f>INDEX('ONS data MYE 5'!$H$6:$H$445, MATCH($B229,'ONS data MYE 5'!$B$6:$B$445,0))</f>
        <v>276</v>
      </c>
      <c r="F229" s="32">
        <f t="shared" si="6"/>
        <v>5.6204008657171496</v>
      </c>
      <c r="G229" s="32">
        <f t="shared" si="7"/>
        <v>31.588905891354084</v>
      </c>
      <c r="H229" s="32">
        <f>INDEX('Mapping waste'!$D$5:$M$352,MATCH($B229,'Mapping waste'!$B$5:$B$352,0),MATCH(H$3,'Mapping waste'!$D$4:$M$4,0))*$D229</f>
        <v>0</v>
      </c>
      <c r="I229" s="32">
        <f>INDEX('Mapping waste'!$D$5:$M$352,MATCH($B229,'Mapping waste'!$B$5:$B$352,0),MATCH(I$3,'Mapping waste'!$D$4:$M$4,0))*$D229</f>
        <v>0</v>
      </c>
      <c r="J229" s="32">
        <f>INDEX('Mapping waste'!$D$5:$M$352,MATCH($B229,'Mapping waste'!$B$5:$B$352,0),MATCH(J$3,'Mapping waste'!$D$4:$M$4,0))*$D229</f>
        <v>0</v>
      </c>
      <c r="K229" s="32">
        <f>INDEX('Mapping waste'!$D$5:$M$352,MATCH($B229,'Mapping waste'!$B$5:$B$352,0),MATCH(K$3,'Mapping waste'!$D$4:$M$4,0))*$D229</f>
        <v>14018.08</v>
      </c>
      <c r="L229" s="32">
        <f>INDEX('Mapping waste'!$D$5:$M$352,MATCH($B229,'Mapping waste'!$B$5:$B$352,0),MATCH(L$3,'Mapping waste'!$D$4:$M$4,0))*$D229</f>
        <v>0</v>
      </c>
      <c r="M229" s="32">
        <f>INDEX('Mapping waste'!$D$5:$M$352,MATCH($B229,'Mapping waste'!$B$5:$B$352,0),MATCH(M$3,'Mapping waste'!$D$4:$M$4,0))*$D229</f>
        <v>0</v>
      </c>
      <c r="N229" s="32">
        <f>INDEX('Mapping waste'!$D$5:$M$352,MATCH($B229,'Mapping waste'!$B$5:$B$352,0),MATCH(N$3,'Mapping waste'!$D$4:$M$4,0))*$D229</f>
        <v>161207.92000000001</v>
      </c>
      <c r="O229" s="32">
        <f>INDEX('Mapping waste'!$D$5:$M$352,MATCH($B229,'Mapping waste'!$B$5:$B$352,0),MATCH(O$3,'Mapping waste'!$D$4:$M$4,0))*$D229</f>
        <v>0</v>
      </c>
      <c r="P229" s="32">
        <f>INDEX('Mapping waste'!$D$5:$M$352,MATCH($B229,'Mapping waste'!$B$5:$B$352,0),MATCH(P$3,'Mapping waste'!$D$4:$M$4,0))*$D229</f>
        <v>0</v>
      </c>
      <c r="Q229" s="32">
        <f>INDEX('Mapping waste'!$D$5:$M$352,MATCH($B229,'Mapping waste'!$B$5:$B$352,0),MATCH(Q$3,'Mapping waste'!$D$4:$M$4,0))*$D229</f>
        <v>0</v>
      </c>
    </row>
    <row r="230" spans="1:17" x14ac:dyDescent="0.45">
      <c r="A230" s="10" t="s">
        <v>457</v>
      </c>
      <c r="B230" s="10" t="s">
        <v>458</v>
      </c>
      <c r="C230" s="10" t="s">
        <v>31</v>
      </c>
      <c r="D230" s="32">
        <f>INDEX('ONS data MYE 5'!$G$6:$G$445, MATCH($B230,'ONS data MYE 5'!$B$6:$B$445,0))</f>
        <v>105117</v>
      </c>
      <c r="E230" s="32">
        <f>INDEX('ONS data MYE 5'!$H$6:$H$445, MATCH($B230,'ONS data MYE 5'!$B$6:$B$445,0))</f>
        <v>1445</v>
      </c>
      <c r="F230" s="32">
        <f t="shared" si="6"/>
        <v>7.2758646005465328</v>
      </c>
      <c r="G230" s="32">
        <f t="shared" si="7"/>
        <v>52.93820568548616</v>
      </c>
      <c r="H230" s="32">
        <f>INDEX('Mapping waste'!$D$5:$M$352,MATCH($B230,'Mapping waste'!$B$5:$B$352,0),MATCH(H$3,'Mapping waste'!$D$4:$M$4,0))*$D230</f>
        <v>2838.1590000000001</v>
      </c>
      <c r="I230" s="32">
        <f>INDEX('Mapping waste'!$D$5:$M$352,MATCH($B230,'Mapping waste'!$B$5:$B$352,0),MATCH(I$3,'Mapping waste'!$D$4:$M$4,0))*$D230</f>
        <v>0</v>
      </c>
      <c r="J230" s="32">
        <f>INDEX('Mapping waste'!$D$5:$M$352,MATCH($B230,'Mapping waste'!$B$5:$B$352,0),MATCH(J$3,'Mapping waste'!$D$4:$M$4,0))*$D230</f>
        <v>0</v>
      </c>
      <c r="K230" s="32">
        <f>INDEX('Mapping waste'!$D$5:$M$352,MATCH($B230,'Mapping waste'!$B$5:$B$352,0),MATCH(K$3,'Mapping waste'!$D$4:$M$4,0))*$D230</f>
        <v>18185.240999999995</v>
      </c>
      <c r="L230" s="32">
        <f>INDEX('Mapping waste'!$D$5:$M$352,MATCH($B230,'Mapping waste'!$B$5:$B$352,0),MATCH(L$3,'Mapping waste'!$D$4:$M$4,0))*$D230</f>
        <v>0</v>
      </c>
      <c r="M230" s="32">
        <f>INDEX('Mapping waste'!$D$5:$M$352,MATCH($B230,'Mapping waste'!$B$5:$B$352,0),MATCH(M$3,'Mapping waste'!$D$4:$M$4,0))*$D230</f>
        <v>0</v>
      </c>
      <c r="N230" s="32">
        <f>INDEX('Mapping waste'!$D$5:$M$352,MATCH($B230,'Mapping waste'!$B$5:$B$352,0),MATCH(N$3,'Mapping waste'!$D$4:$M$4,0))*$D230</f>
        <v>84093.6</v>
      </c>
      <c r="O230" s="32">
        <f>INDEX('Mapping waste'!$D$5:$M$352,MATCH($B230,'Mapping waste'!$B$5:$B$352,0),MATCH(O$3,'Mapping waste'!$D$4:$M$4,0))*$D230</f>
        <v>0</v>
      </c>
      <c r="P230" s="32">
        <f>INDEX('Mapping waste'!$D$5:$M$352,MATCH($B230,'Mapping waste'!$B$5:$B$352,0),MATCH(P$3,'Mapping waste'!$D$4:$M$4,0))*$D230</f>
        <v>0</v>
      </c>
      <c r="Q230" s="32">
        <f>INDEX('Mapping waste'!$D$5:$M$352,MATCH($B230,'Mapping waste'!$B$5:$B$352,0),MATCH(Q$3,'Mapping waste'!$D$4:$M$4,0))*$D230</f>
        <v>0</v>
      </c>
    </row>
    <row r="231" spans="1:17" x14ac:dyDescent="0.45">
      <c r="A231" s="10" t="s">
        <v>459</v>
      </c>
      <c r="B231" s="10" t="s">
        <v>460</v>
      </c>
      <c r="C231" s="10" t="s">
        <v>31</v>
      </c>
      <c r="D231" s="32">
        <f>INDEX('ONS data MYE 5'!$G$6:$G$445, MATCH($B231,'ONS data MYE 5'!$B$6:$B$445,0))</f>
        <v>119011</v>
      </c>
      <c r="E231" s="32">
        <f>INDEX('ONS data MYE 5'!$H$6:$H$445, MATCH($B231,'ONS data MYE 5'!$B$6:$B$445,0))</f>
        <v>322</v>
      </c>
      <c r="F231" s="32">
        <f t="shared" si="6"/>
        <v>5.7745515455444085</v>
      </c>
      <c r="G231" s="32">
        <f t="shared" si="7"/>
        <v>33.345445552149314</v>
      </c>
      <c r="H231" s="32">
        <f>INDEX('Mapping waste'!$D$5:$M$352,MATCH($B231,'Mapping waste'!$B$5:$B$352,0),MATCH(H$3,'Mapping waste'!$D$4:$M$4,0))*$D231</f>
        <v>0</v>
      </c>
      <c r="I231" s="32">
        <f>INDEX('Mapping waste'!$D$5:$M$352,MATCH($B231,'Mapping waste'!$B$5:$B$352,0),MATCH(I$3,'Mapping waste'!$D$4:$M$4,0))*$D231</f>
        <v>0</v>
      </c>
      <c r="J231" s="32">
        <f>INDEX('Mapping waste'!$D$5:$M$352,MATCH($B231,'Mapping waste'!$B$5:$B$352,0),MATCH(J$3,'Mapping waste'!$D$4:$M$4,0))*$D231</f>
        <v>0</v>
      </c>
      <c r="K231" s="32">
        <f>INDEX('Mapping waste'!$D$5:$M$352,MATCH($B231,'Mapping waste'!$B$5:$B$352,0),MATCH(K$3,'Mapping waste'!$D$4:$M$4,0))*$D231</f>
        <v>13091.210000000001</v>
      </c>
      <c r="L231" s="32">
        <f>INDEX('Mapping waste'!$D$5:$M$352,MATCH($B231,'Mapping waste'!$B$5:$B$352,0),MATCH(L$3,'Mapping waste'!$D$4:$M$4,0))*$D231</f>
        <v>0</v>
      </c>
      <c r="M231" s="32">
        <f>INDEX('Mapping waste'!$D$5:$M$352,MATCH($B231,'Mapping waste'!$B$5:$B$352,0),MATCH(M$3,'Mapping waste'!$D$4:$M$4,0))*$D231</f>
        <v>0</v>
      </c>
      <c r="N231" s="32">
        <f>INDEX('Mapping waste'!$D$5:$M$352,MATCH($B231,'Mapping waste'!$B$5:$B$352,0),MATCH(N$3,'Mapping waste'!$D$4:$M$4,0))*$D231</f>
        <v>105919.79000000001</v>
      </c>
      <c r="O231" s="32">
        <f>INDEX('Mapping waste'!$D$5:$M$352,MATCH($B231,'Mapping waste'!$B$5:$B$352,0),MATCH(O$3,'Mapping waste'!$D$4:$M$4,0))*$D231</f>
        <v>0</v>
      </c>
      <c r="P231" s="32">
        <f>INDEX('Mapping waste'!$D$5:$M$352,MATCH($B231,'Mapping waste'!$B$5:$B$352,0),MATCH(P$3,'Mapping waste'!$D$4:$M$4,0))*$D231</f>
        <v>0</v>
      </c>
      <c r="Q231" s="32">
        <f>INDEX('Mapping waste'!$D$5:$M$352,MATCH($B231,'Mapping waste'!$B$5:$B$352,0),MATCH(Q$3,'Mapping waste'!$D$4:$M$4,0))*$D231</f>
        <v>0</v>
      </c>
    </row>
    <row r="232" spans="1:17" x14ac:dyDescent="0.45">
      <c r="A232" s="10" t="s">
        <v>461</v>
      </c>
      <c r="B232" s="10" t="s">
        <v>462</v>
      </c>
      <c r="C232" s="10" t="s">
        <v>31</v>
      </c>
      <c r="D232" s="32">
        <f>INDEX('ONS data MYE 5'!$G$6:$G$445, MATCH($B232,'ONS data MYE 5'!$B$6:$B$445,0))</f>
        <v>146635</v>
      </c>
      <c r="E232" s="32">
        <f>INDEX('ONS data MYE 5'!$H$6:$H$445, MATCH($B232,'ONS data MYE 5'!$B$6:$B$445,0))</f>
        <v>249</v>
      </c>
      <c r="F232" s="32">
        <f t="shared" si="6"/>
        <v>5.5174528964647074</v>
      </c>
      <c r="G232" s="32">
        <f t="shared" si="7"/>
        <v>30.44228646470679</v>
      </c>
      <c r="H232" s="32">
        <f>INDEX('Mapping waste'!$D$5:$M$352,MATCH($B232,'Mapping waste'!$B$5:$B$352,0),MATCH(H$3,'Mapping waste'!$D$4:$M$4,0))*$D232</f>
        <v>3768.5194999999999</v>
      </c>
      <c r="I232" s="32">
        <f>INDEX('Mapping waste'!$D$5:$M$352,MATCH($B232,'Mapping waste'!$B$5:$B$352,0),MATCH(I$3,'Mapping waste'!$D$4:$M$4,0))*$D232</f>
        <v>0</v>
      </c>
      <c r="J232" s="32">
        <f>INDEX('Mapping waste'!$D$5:$M$352,MATCH($B232,'Mapping waste'!$B$5:$B$352,0),MATCH(J$3,'Mapping waste'!$D$4:$M$4,0))*$D232</f>
        <v>0</v>
      </c>
      <c r="K232" s="32">
        <f>INDEX('Mapping waste'!$D$5:$M$352,MATCH($B232,'Mapping waste'!$B$5:$B$352,0),MATCH(K$3,'Mapping waste'!$D$4:$M$4,0))*$D232</f>
        <v>0</v>
      </c>
      <c r="L232" s="32">
        <f>INDEX('Mapping waste'!$D$5:$M$352,MATCH($B232,'Mapping waste'!$B$5:$B$352,0),MATCH(L$3,'Mapping waste'!$D$4:$M$4,0))*$D232</f>
        <v>4399.05</v>
      </c>
      <c r="M232" s="32">
        <f>INDEX('Mapping waste'!$D$5:$M$352,MATCH($B232,'Mapping waste'!$B$5:$B$352,0),MATCH(M$3,'Mapping waste'!$D$4:$M$4,0))*$D232</f>
        <v>0</v>
      </c>
      <c r="N232" s="32">
        <f>INDEX('Mapping waste'!$D$5:$M$352,MATCH($B232,'Mapping waste'!$B$5:$B$352,0),MATCH(N$3,'Mapping waste'!$D$4:$M$4,0))*$D232</f>
        <v>138467.43049999999</v>
      </c>
      <c r="O232" s="32">
        <f>INDEX('Mapping waste'!$D$5:$M$352,MATCH($B232,'Mapping waste'!$B$5:$B$352,0),MATCH(O$3,'Mapping waste'!$D$4:$M$4,0))*$D232</f>
        <v>0</v>
      </c>
      <c r="P232" s="32">
        <f>INDEX('Mapping waste'!$D$5:$M$352,MATCH($B232,'Mapping waste'!$B$5:$B$352,0),MATCH(P$3,'Mapping waste'!$D$4:$M$4,0))*$D232</f>
        <v>0</v>
      </c>
      <c r="Q232" s="32">
        <f>INDEX('Mapping waste'!$D$5:$M$352,MATCH($B232,'Mapping waste'!$B$5:$B$352,0),MATCH(Q$3,'Mapping waste'!$D$4:$M$4,0))*$D232</f>
        <v>0</v>
      </c>
    </row>
    <row r="233" spans="1:17" x14ac:dyDescent="0.45">
      <c r="A233" s="10" t="s">
        <v>463</v>
      </c>
      <c r="B233" s="10" t="s">
        <v>464</v>
      </c>
      <c r="C233" s="10" t="s">
        <v>31</v>
      </c>
      <c r="D233" s="32">
        <f>INDEX('ONS data MYE 5'!$G$6:$G$445, MATCH($B233,'ONS data MYE 5'!$B$6:$B$445,0))</f>
        <v>155292</v>
      </c>
      <c r="E233" s="32">
        <f>INDEX('ONS data MYE 5'!$H$6:$H$445, MATCH($B233,'ONS data MYE 5'!$B$6:$B$445,0))</f>
        <v>3405</v>
      </c>
      <c r="F233" s="32">
        <f t="shared" si="6"/>
        <v>8.1330002185836126</v>
      </c>
      <c r="G233" s="32">
        <f t="shared" si="7"/>
        <v>66.145692555481091</v>
      </c>
      <c r="H233" s="32">
        <f>INDEX('Mapping waste'!$D$5:$M$352,MATCH($B233,'Mapping waste'!$B$5:$B$352,0),MATCH(H$3,'Mapping waste'!$D$4:$M$4,0))*$D233</f>
        <v>0</v>
      </c>
      <c r="I233" s="32">
        <f>INDEX('Mapping waste'!$D$5:$M$352,MATCH($B233,'Mapping waste'!$B$5:$B$352,0),MATCH(I$3,'Mapping waste'!$D$4:$M$4,0))*$D233</f>
        <v>0</v>
      </c>
      <c r="J233" s="32">
        <f>INDEX('Mapping waste'!$D$5:$M$352,MATCH($B233,'Mapping waste'!$B$5:$B$352,0),MATCH(J$3,'Mapping waste'!$D$4:$M$4,0))*$D233</f>
        <v>0</v>
      </c>
      <c r="K233" s="32">
        <f>INDEX('Mapping waste'!$D$5:$M$352,MATCH($B233,'Mapping waste'!$B$5:$B$352,0),MATCH(K$3,'Mapping waste'!$D$4:$M$4,0))*$D233</f>
        <v>0</v>
      </c>
      <c r="L233" s="32">
        <f>INDEX('Mapping waste'!$D$5:$M$352,MATCH($B233,'Mapping waste'!$B$5:$B$352,0),MATCH(L$3,'Mapping waste'!$D$4:$M$4,0))*$D233</f>
        <v>0</v>
      </c>
      <c r="M233" s="32">
        <f>INDEX('Mapping waste'!$D$5:$M$352,MATCH($B233,'Mapping waste'!$B$5:$B$352,0),MATCH(M$3,'Mapping waste'!$D$4:$M$4,0))*$D233</f>
        <v>0</v>
      </c>
      <c r="N233" s="32">
        <f>INDEX('Mapping waste'!$D$5:$M$352,MATCH($B233,'Mapping waste'!$B$5:$B$352,0),MATCH(N$3,'Mapping waste'!$D$4:$M$4,0))*$D233</f>
        <v>155292</v>
      </c>
      <c r="O233" s="32">
        <f>INDEX('Mapping waste'!$D$5:$M$352,MATCH($B233,'Mapping waste'!$B$5:$B$352,0),MATCH(O$3,'Mapping waste'!$D$4:$M$4,0))*$D233</f>
        <v>0</v>
      </c>
      <c r="P233" s="32">
        <f>INDEX('Mapping waste'!$D$5:$M$352,MATCH($B233,'Mapping waste'!$B$5:$B$352,0),MATCH(P$3,'Mapping waste'!$D$4:$M$4,0))*$D233</f>
        <v>0</v>
      </c>
      <c r="Q233" s="32">
        <f>INDEX('Mapping waste'!$D$5:$M$352,MATCH($B233,'Mapping waste'!$B$5:$B$352,0),MATCH(Q$3,'Mapping waste'!$D$4:$M$4,0))*$D233</f>
        <v>0</v>
      </c>
    </row>
    <row r="234" spans="1:17" x14ac:dyDescent="0.45">
      <c r="A234" s="10" t="s">
        <v>465</v>
      </c>
      <c r="B234" s="10" t="s">
        <v>466</v>
      </c>
      <c r="C234" s="10" t="s">
        <v>31</v>
      </c>
      <c r="D234" s="32">
        <f>INDEX('ONS data MYE 5'!$G$6:$G$445, MATCH($B234,'ONS data MYE 5'!$B$6:$B$445,0))</f>
        <v>139156</v>
      </c>
      <c r="E234" s="32">
        <f>INDEX('ONS data MYE 5'!$H$6:$H$445, MATCH($B234,'ONS data MYE 5'!$B$6:$B$445,0))</f>
        <v>205</v>
      </c>
      <c r="F234" s="32">
        <f t="shared" si="6"/>
        <v>5.3230099791384085</v>
      </c>
      <c r="G234" s="32">
        <f t="shared" si="7"/>
        <v>28.334435238007078</v>
      </c>
      <c r="H234" s="32">
        <f>INDEX('Mapping waste'!$D$5:$M$352,MATCH($B234,'Mapping waste'!$B$5:$B$352,0),MATCH(H$3,'Mapping waste'!$D$4:$M$4,0))*$D234</f>
        <v>0</v>
      </c>
      <c r="I234" s="32">
        <f>INDEX('Mapping waste'!$D$5:$M$352,MATCH($B234,'Mapping waste'!$B$5:$B$352,0),MATCH(I$3,'Mapping waste'!$D$4:$M$4,0))*$D234</f>
        <v>0</v>
      </c>
      <c r="J234" s="32">
        <f>INDEX('Mapping waste'!$D$5:$M$352,MATCH($B234,'Mapping waste'!$B$5:$B$352,0),MATCH(J$3,'Mapping waste'!$D$4:$M$4,0))*$D234</f>
        <v>0</v>
      </c>
      <c r="K234" s="32">
        <f>INDEX('Mapping waste'!$D$5:$M$352,MATCH($B234,'Mapping waste'!$B$5:$B$352,0),MATCH(K$3,'Mapping waste'!$D$4:$M$4,0))*$D234</f>
        <v>0</v>
      </c>
      <c r="L234" s="32">
        <f>INDEX('Mapping waste'!$D$5:$M$352,MATCH($B234,'Mapping waste'!$B$5:$B$352,0),MATCH(L$3,'Mapping waste'!$D$4:$M$4,0))*$D234</f>
        <v>0</v>
      </c>
      <c r="M234" s="32">
        <f>INDEX('Mapping waste'!$D$5:$M$352,MATCH($B234,'Mapping waste'!$B$5:$B$352,0),MATCH(M$3,'Mapping waste'!$D$4:$M$4,0))*$D234</f>
        <v>0</v>
      </c>
      <c r="N234" s="32">
        <f>INDEX('Mapping waste'!$D$5:$M$352,MATCH($B234,'Mapping waste'!$B$5:$B$352,0),MATCH(N$3,'Mapping waste'!$D$4:$M$4,0))*$D234</f>
        <v>139156</v>
      </c>
      <c r="O234" s="32">
        <f>INDEX('Mapping waste'!$D$5:$M$352,MATCH($B234,'Mapping waste'!$B$5:$B$352,0),MATCH(O$3,'Mapping waste'!$D$4:$M$4,0))*$D234</f>
        <v>0</v>
      </c>
      <c r="P234" s="32">
        <f>INDEX('Mapping waste'!$D$5:$M$352,MATCH($B234,'Mapping waste'!$B$5:$B$352,0),MATCH(P$3,'Mapping waste'!$D$4:$M$4,0))*$D234</f>
        <v>0</v>
      </c>
      <c r="Q234" s="32">
        <f>INDEX('Mapping waste'!$D$5:$M$352,MATCH($B234,'Mapping waste'!$B$5:$B$352,0),MATCH(Q$3,'Mapping waste'!$D$4:$M$4,0))*$D234</f>
        <v>0</v>
      </c>
    </row>
    <row r="235" spans="1:17" x14ac:dyDescent="0.45">
      <c r="A235" s="10" t="s">
        <v>467</v>
      </c>
      <c r="B235" s="10" t="s">
        <v>468</v>
      </c>
      <c r="C235" s="10" t="s">
        <v>31</v>
      </c>
      <c r="D235" s="32">
        <f>INDEX('ONS data MYE 5'!$G$6:$G$445, MATCH($B235,'ONS data MYE 5'!$B$6:$B$445,0))</f>
        <v>128653</v>
      </c>
      <c r="E235" s="32">
        <f>INDEX('ONS data MYE 5'!$H$6:$H$445, MATCH($B235,'ONS data MYE 5'!$B$6:$B$445,0))</f>
        <v>223</v>
      </c>
      <c r="F235" s="32">
        <f t="shared" si="6"/>
        <v>5.4071717714601188</v>
      </c>
      <c r="G235" s="32">
        <f t="shared" si="7"/>
        <v>29.237506566075158</v>
      </c>
      <c r="H235" s="32">
        <f>INDEX('Mapping waste'!$D$5:$M$352,MATCH($B235,'Mapping waste'!$B$5:$B$352,0),MATCH(H$3,'Mapping waste'!$D$4:$M$4,0))*$D235</f>
        <v>0</v>
      </c>
      <c r="I235" s="32">
        <f>INDEX('Mapping waste'!$D$5:$M$352,MATCH($B235,'Mapping waste'!$B$5:$B$352,0),MATCH(I$3,'Mapping waste'!$D$4:$M$4,0))*$D235</f>
        <v>0</v>
      </c>
      <c r="J235" s="32">
        <f>INDEX('Mapping waste'!$D$5:$M$352,MATCH($B235,'Mapping waste'!$B$5:$B$352,0),MATCH(J$3,'Mapping waste'!$D$4:$M$4,0))*$D235</f>
        <v>0</v>
      </c>
      <c r="K235" s="32">
        <f>INDEX('Mapping waste'!$D$5:$M$352,MATCH($B235,'Mapping waste'!$B$5:$B$352,0),MATCH(K$3,'Mapping waste'!$D$4:$M$4,0))*$D235</f>
        <v>0</v>
      </c>
      <c r="L235" s="32">
        <f>INDEX('Mapping waste'!$D$5:$M$352,MATCH($B235,'Mapping waste'!$B$5:$B$352,0),MATCH(L$3,'Mapping waste'!$D$4:$M$4,0))*$D235</f>
        <v>0</v>
      </c>
      <c r="M235" s="32">
        <f>INDEX('Mapping waste'!$D$5:$M$352,MATCH($B235,'Mapping waste'!$B$5:$B$352,0),MATCH(M$3,'Mapping waste'!$D$4:$M$4,0))*$D235</f>
        <v>0</v>
      </c>
      <c r="N235" s="32">
        <f>INDEX('Mapping waste'!$D$5:$M$352,MATCH($B235,'Mapping waste'!$B$5:$B$352,0),MATCH(N$3,'Mapping waste'!$D$4:$M$4,0))*$D235</f>
        <v>128653</v>
      </c>
      <c r="O235" s="32">
        <f>INDEX('Mapping waste'!$D$5:$M$352,MATCH($B235,'Mapping waste'!$B$5:$B$352,0),MATCH(O$3,'Mapping waste'!$D$4:$M$4,0))*$D235</f>
        <v>0</v>
      </c>
      <c r="P235" s="32">
        <f>INDEX('Mapping waste'!$D$5:$M$352,MATCH($B235,'Mapping waste'!$B$5:$B$352,0),MATCH(P$3,'Mapping waste'!$D$4:$M$4,0))*$D235</f>
        <v>0</v>
      </c>
      <c r="Q235" s="32">
        <f>INDEX('Mapping waste'!$D$5:$M$352,MATCH($B235,'Mapping waste'!$B$5:$B$352,0),MATCH(Q$3,'Mapping waste'!$D$4:$M$4,0))*$D235</f>
        <v>0</v>
      </c>
    </row>
    <row r="236" spans="1:17" x14ac:dyDescent="0.45">
      <c r="A236" s="10" t="s">
        <v>469</v>
      </c>
      <c r="B236" s="10" t="s">
        <v>470</v>
      </c>
      <c r="C236" s="10" t="s">
        <v>31</v>
      </c>
      <c r="D236" s="32">
        <f>INDEX('ONS data MYE 5'!$G$6:$G$445, MATCH($B236,'ONS data MYE 5'!$B$6:$B$445,0))</f>
        <v>108748</v>
      </c>
      <c r="E236" s="32">
        <f>INDEX('ONS data MYE 5'!$H$6:$H$445, MATCH($B236,'ONS data MYE 5'!$B$6:$B$445,0))</f>
        <v>152</v>
      </c>
      <c r="F236" s="32">
        <f t="shared" si="6"/>
        <v>5.0238805208462765</v>
      </c>
      <c r="G236" s="32">
        <f t="shared" si="7"/>
        <v>25.239375487738656</v>
      </c>
      <c r="H236" s="32">
        <f>INDEX('Mapping waste'!$D$5:$M$352,MATCH($B236,'Mapping waste'!$B$5:$B$352,0),MATCH(H$3,'Mapping waste'!$D$4:$M$4,0))*$D236</f>
        <v>0</v>
      </c>
      <c r="I236" s="32">
        <f>INDEX('Mapping waste'!$D$5:$M$352,MATCH($B236,'Mapping waste'!$B$5:$B$352,0),MATCH(I$3,'Mapping waste'!$D$4:$M$4,0))*$D236</f>
        <v>0</v>
      </c>
      <c r="J236" s="32">
        <f>INDEX('Mapping waste'!$D$5:$M$352,MATCH($B236,'Mapping waste'!$B$5:$B$352,0),MATCH(J$3,'Mapping waste'!$D$4:$M$4,0))*$D236</f>
        <v>0</v>
      </c>
      <c r="K236" s="32">
        <f>INDEX('Mapping waste'!$D$5:$M$352,MATCH($B236,'Mapping waste'!$B$5:$B$352,0),MATCH(K$3,'Mapping waste'!$D$4:$M$4,0))*$D236</f>
        <v>0</v>
      </c>
      <c r="L236" s="32">
        <f>INDEX('Mapping waste'!$D$5:$M$352,MATCH($B236,'Mapping waste'!$B$5:$B$352,0),MATCH(L$3,'Mapping waste'!$D$4:$M$4,0))*$D236</f>
        <v>0</v>
      </c>
      <c r="M236" s="32">
        <f>INDEX('Mapping waste'!$D$5:$M$352,MATCH($B236,'Mapping waste'!$B$5:$B$352,0),MATCH(M$3,'Mapping waste'!$D$4:$M$4,0))*$D236</f>
        <v>0</v>
      </c>
      <c r="N236" s="32">
        <f>INDEX('Mapping waste'!$D$5:$M$352,MATCH($B236,'Mapping waste'!$B$5:$B$352,0),MATCH(N$3,'Mapping waste'!$D$4:$M$4,0))*$D236</f>
        <v>108748</v>
      </c>
      <c r="O236" s="32">
        <f>INDEX('Mapping waste'!$D$5:$M$352,MATCH($B236,'Mapping waste'!$B$5:$B$352,0),MATCH(O$3,'Mapping waste'!$D$4:$M$4,0))*$D236</f>
        <v>0</v>
      </c>
      <c r="P236" s="32">
        <f>INDEX('Mapping waste'!$D$5:$M$352,MATCH($B236,'Mapping waste'!$B$5:$B$352,0),MATCH(P$3,'Mapping waste'!$D$4:$M$4,0))*$D236</f>
        <v>0</v>
      </c>
      <c r="Q236" s="32">
        <f>INDEX('Mapping waste'!$D$5:$M$352,MATCH($B236,'Mapping waste'!$B$5:$B$352,0),MATCH(Q$3,'Mapping waste'!$D$4:$M$4,0))*$D236</f>
        <v>0</v>
      </c>
    </row>
    <row r="237" spans="1:17" x14ac:dyDescent="0.45">
      <c r="A237" s="10" t="s">
        <v>471</v>
      </c>
      <c r="B237" s="10" t="s">
        <v>472</v>
      </c>
      <c r="C237" s="10" t="s">
        <v>31</v>
      </c>
      <c r="D237" s="32">
        <f>INDEX('ONS data MYE 5'!$G$6:$G$445, MATCH($B237,'ONS data MYE 5'!$B$6:$B$445,0))</f>
        <v>136085</v>
      </c>
      <c r="E237" s="32">
        <f>INDEX('ONS data MYE 5'!$H$6:$H$445, MATCH($B237,'ONS data MYE 5'!$B$6:$B$445,0))</f>
        <v>1432</v>
      </c>
      <c r="F237" s="32">
        <f t="shared" si="6"/>
        <v>7.2668273475205911</v>
      </c>
      <c r="G237" s="32">
        <f t="shared" si="7"/>
        <v>52.806779698673147</v>
      </c>
      <c r="H237" s="32">
        <f>INDEX('Mapping waste'!$D$5:$M$352,MATCH($B237,'Mapping waste'!$B$5:$B$352,0),MATCH(H$3,'Mapping waste'!$D$4:$M$4,0))*$D237</f>
        <v>0</v>
      </c>
      <c r="I237" s="32">
        <f>INDEX('Mapping waste'!$D$5:$M$352,MATCH($B237,'Mapping waste'!$B$5:$B$352,0),MATCH(I$3,'Mapping waste'!$D$4:$M$4,0))*$D237</f>
        <v>0</v>
      </c>
      <c r="J237" s="32">
        <f>INDEX('Mapping waste'!$D$5:$M$352,MATCH($B237,'Mapping waste'!$B$5:$B$352,0),MATCH(J$3,'Mapping waste'!$D$4:$M$4,0))*$D237</f>
        <v>0</v>
      </c>
      <c r="K237" s="32">
        <f>INDEX('Mapping waste'!$D$5:$M$352,MATCH($B237,'Mapping waste'!$B$5:$B$352,0),MATCH(K$3,'Mapping waste'!$D$4:$M$4,0))*$D237</f>
        <v>0</v>
      </c>
      <c r="L237" s="32">
        <f>INDEX('Mapping waste'!$D$5:$M$352,MATCH($B237,'Mapping waste'!$B$5:$B$352,0),MATCH(L$3,'Mapping waste'!$D$4:$M$4,0))*$D237</f>
        <v>0</v>
      </c>
      <c r="M237" s="32">
        <f>INDEX('Mapping waste'!$D$5:$M$352,MATCH($B237,'Mapping waste'!$B$5:$B$352,0),MATCH(M$3,'Mapping waste'!$D$4:$M$4,0))*$D237</f>
        <v>0</v>
      </c>
      <c r="N237" s="32">
        <f>INDEX('Mapping waste'!$D$5:$M$352,MATCH($B237,'Mapping waste'!$B$5:$B$352,0),MATCH(N$3,'Mapping waste'!$D$4:$M$4,0))*$D237</f>
        <v>136085</v>
      </c>
      <c r="O237" s="32">
        <f>INDEX('Mapping waste'!$D$5:$M$352,MATCH($B237,'Mapping waste'!$B$5:$B$352,0),MATCH(O$3,'Mapping waste'!$D$4:$M$4,0))*$D237</f>
        <v>0</v>
      </c>
      <c r="P237" s="32">
        <f>INDEX('Mapping waste'!$D$5:$M$352,MATCH($B237,'Mapping waste'!$B$5:$B$352,0),MATCH(P$3,'Mapping waste'!$D$4:$M$4,0))*$D237</f>
        <v>0</v>
      </c>
      <c r="Q237" s="32">
        <f>INDEX('Mapping waste'!$D$5:$M$352,MATCH($B237,'Mapping waste'!$B$5:$B$352,0),MATCH(Q$3,'Mapping waste'!$D$4:$M$4,0))*$D237</f>
        <v>0</v>
      </c>
    </row>
    <row r="238" spans="1:17" x14ac:dyDescent="0.45">
      <c r="A238" s="10" t="s">
        <v>473</v>
      </c>
      <c r="B238" s="10" t="s">
        <v>474</v>
      </c>
      <c r="C238" s="10" t="s">
        <v>31</v>
      </c>
      <c r="D238" s="32">
        <f>INDEX('ONS data MYE 5'!$G$6:$G$445, MATCH($B238,'ONS data MYE 5'!$B$6:$B$445,0))</f>
        <v>146845</v>
      </c>
      <c r="E238" s="32">
        <f>INDEX('ONS data MYE 5'!$H$6:$H$445, MATCH($B238,'ONS data MYE 5'!$B$6:$B$445,0))</f>
        <v>542</v>
      </c>
      <c r="F238" s="32">
        <f t="shared" si="6"/>
        <v>6.2952660014396464</v>
      </c>
      <c r="G238" s="32">
        <f t="shared" si="7"/>
        <v>39.630374028881917</v>
      </c>
      <c r="H238" s="32">
        <f>INDEX('Mapping waste'!$D$5:$M$352,MATCH($B238,'Mapping waste'!$B$5:$B$352,0),MATCH(H$3,'Mapping waste'!$D$4:$M$4,0))*$D238</f>
        <v>0</v>
      </c>
      <c r="I238" s="32">
        <f>INDEX('Mapping waste'!$D$5:$M$352,MATCH($B238,'Mapping waste'!$B$5:$B$352,0),MATCH(I$3,'Mapping waste'!$D$4:$M$4,0))*$D238</f>
        <v>0</v>
      </c>
      <c r="J238" s="32">
        <f>INDEX('Mapping waste'!$D$5:$M$352,MATCH($B238,'Mapping waste'!$B$5:$B$352,0),MATCH(J$3,'Mapping waste'!$D$4:$M$4,0))*$D238</f>
        <v>0</v>
      </c>
      <c r="K238" s="32">
        <f>INDEX('Mapping waste'!$D$5:$M$352,MATCH($B238,'Mapping waste'!$B$5:$B$352,0),MATCH(K$3,'Mapping waste'!$D$4:$M$4,0))*$D238</f>
        <v>0</v>
      </c>
      <c r="L238" s="32">
        <f>INDEX('Mapping waste'!$D$5:$M$352,MATCH($B238,'Mapping waste'!$B$5:$B$352,0),MATCH(L$3,'Mapping waste'!$D$4:$M$4,0))*$D238</f>
        <v>0</v>
      </c>
      <c r="M238" s="32">
        <f>INDEX('Mapping waste'!$D$5:$M$352,MATCH($B238,'Mapping waste'!$B$5:$B$352,0),MATCH(M$3,'Mapping waste'!$D$4:$M$4,0))*$D238</f>
        <v>0</v>
      </c>
      <c r="N238" s="32">
        <f>INDEX('Mapping waste'!$D$5:$M$352,MATCH($B238,'Mapping waste'!$B$5:$B$352,0),MATCH(N$3,'Mapping waste'!$D$4:$M$4,0))*$D238</f>
        <v>146845</v>
      </c>
      <c r="O238" s="32">
        <f>INDEX('Mapping waste'!$D$5:$M$352,MATCH($B238,'Mapping waste'!$B$5:$B$352,0),MATCH(O$3,'Mapping waste'!$D$4:$M$4,0))*$D238</f>
        <v>0</v>
      </c>
      <c r="P238" s="32">
        <f>INDEX('Mapping waste'!$D$5:$M$352,MATCH($B238,'Mapping waste'!$B$5:$B$352,0),MATCH(P$3,'Mapping waste'!$D$4:$M$4,0))*$D238</f>
        <v>0</v>
      </c>
      <c r="Q238" s="32">
        <f>INDEX('Mapping waste'!$D$5:$M$352,MATCH($B238,'Mapping waste'!$B$5:$B$352,0),MATCH(Q$3,'Mapping waste'!$D$4:$M$4,0))*$D238</f>
        <v>0</v>
      </c>
    </row>
    <row r="239" spans="1:17" x14ac:dyDescent="0.45">
      <c r="A239" s="10" t="s">
        <v>475</v>
      </c>
      <c r="B239" s="10" t="s">
        <v>476</v>
      </c>
      <c r="C239" s="10" t="s">
        <v>31</v>
      </c>
      <c r="D239" s="32">
        <f>INDEX('ONS data MYE 5'!$G$6:$G$445, MATCH($B239,'ONS data MYE 5'!$B$6:$B$445,0))</f>
        <v>124593</v>
      </c>
      <c r="E239" s="32">
        <f>INDEX('ONS data MYE 5'!$H$6:$H$445, MATCH($B239,'ONS data MYE 5'!$B$6:$B$445,0))</f>
        <v>361</v>
      </c>
      <c r="F239" s="32">
        <f t="shared" si="6"/>
        <v>5.8888779583328805</v>
      </c>
      <c r="G239" s="32">
        <f t="shared" si="7"/>
        <v>34.678883608138833</v>
      </c>
      <c r="H239" s="32">
        <f>INDEX('Mapping waste'!$D$5:$M$352,MATCH($B239,'Mapping waste'!$B$5:$B$352,0),MATCH(H$3,'Mapping waste'!$D$4:$M$4,0))*$D239</f>
        <v>0</v>
      </c>
      <c r="I239" s="32">
        <f>INDEX('Mapping waste'!$D$5:$M$352,MATCH($B239,'Mapping waste'!$B$5:$B$352,0),MATCH(I$3,'Mapping waste'!$D$4:$M$4,0))*$D239</f>
        <v>0</v>
      </c>
      <c r="J239" s="32">
        <f>INDEX('Mapping waste'!$D$5:$M$352,MATCH($B239,'Mapping waste'!$B$5:$B$352,0),MATCH(J$3,'Mapping waste'!$D$4:$M$4,0))*$D239</f>
        <v>0</v>
      </c>
      <c r="K239" s="32">
        <f>INDEX('Mapping waste'!$D$5:$M$352,MATCH($B239,'Mapping waste'!$B$5:$B$352,0),MATCH(K$3,'Mapping waste'!$D$4:$M$4,0))*$D239</f>
        <v>6229.6500000000051</v>
      </c>
      <c r="L239" s="32">
        <f>INDEX('Mapping waste'!$D$5:$M$352,MATCH($B239,'Mapping waste'!$B$5:$B$352,0),MATCH(L$3,'Mapping waste'!$D$4:$M$4,0))*$D239</f>
        <v>0</v>
      </c>
      <c r="M239" s="32">
        <f>INDEX('Mapping waste'!$D$5:$M$352,MATCH($B239,'Mapping waste'!$B$5:$B$352,0),MATCH(M$3,'Mapping waste'!$D$4:$M$4,0))*$D239</f>
        <v>0</v>
      </c>
      <c r="N239" s="32">
        <f>INDEX('Mapping waste'!$D$5:$M$352,MATCH($B239,'Mapping waste'!$B$5:$B$352,0),MATCH(N$3,'Mapping waste'!$D$4:$M$4,0))*$D239</f>
        <v>118363.34999999999</v>
      </c>
      <c r="O239" s="32">
        <f>INDEX('Mapping waste'!$D$5:$M$352,MATCH($B239,'Mapping waste'!$B$5:$B$352,0),MATCH(O$3,'Mapping waste'!$D$4:$M$4,0))*$D239</f>
        <v>0</v>
      </c>
      <c r="P239" s="32">
        <f>INDEX('Mapping waste'!$D$5:$M$352,MATCH($B239,'Mapping waste'!$B$5:$B$352,0),MATCH(P$3,'Mapping waste'!$D$4:$M$4,0))*$D239</f>
        <v>0</v>
      </c>
      <c r="Q239" s="32">
        <f>INDEX('Mapping waste'!$D$5:$M$352,MATCH($B239,'Mapping waste'!$B$5:$B$352,0),MATCH(Q$3,'Mapping waste'!$D$4:$M$4,0))*$D239</f>
        <v>0</v>
      </c>
    </row>
    <row r="240" spans="1:17" x14ac:dyDescent="0.45">
      <c r="A240" s="10" t="s">
        <v>477</v>
      </c>
      <c r="B240" s="10" t="s">
        <v>478</v>
      </c>
      <c r="C240" s="10" t="s">
        <v>31</v>
      </c>
      <c r="D240" s="32">
        <f>INDEX('ONS data MYE 5'!$G$6:$G$445, MATCH($B240,'ONS data MYE 5'!$B$6:$B$445,0))</f>
        <v>101421</v>
      </c>
      <c r="E240" s="32">
        <f>INDEX('ONS data MYE 5'!$H$6:$H$445, MATCH($B240,'ONS data MYE 5'!$B$6:$B$445,0))</f>
        <v>1595</v>
      </c>
      <c r="F240" s="32">
        <f t="shared" si="6"/>
        <v>7.3746290152189449</v>
      </c>
      <c r="G240" s="32">
        <f t="shared" si="7"/>
        <v>54.385153112109144</v>
      </c>
      <c r="H240" s="32">
        <f>INDEX('Mapping waste'!$D$5:$M$352,MATCH($B240,'Mapping waste'!$B$5:$B$352,0),MATCH(H$3,'Mapping waste'!$D$4:$M$4,0))*$D240</f>
        <v>0</v>
      </c>
      <c r="I240" s="32">
        <f>INDEX('Mapping waste'!$D$5:$M$352,MATCH($B240,'Mapping waste'!$B$5:$B$352,0),MATCH(I$3,'Mapping waste'!$D$4:$M$4,0))*$D240</f>
        <v>0</v>
      </c>
      <c r="J240" s="32">
        <f>INDEX('Mapping waste'!$D$5:$M$352,MATCH($B240,'Mapping waste'!$B$5:$B$352,0),MATCH(J$3,'Mapping waste'!$D$4:$M$4,0))*$D240</f>
        <v>0</v>
      </c>
      <c r="K240" s="32">
        <f>INDEX('Mapping waste'!$D$5:$M$352,MATCH($B240,'Mapping waste'!$B$5:$B$352,0),MATCH(K$3,'Mapping waste'!$D$4:$M$4,0))*$D240</f>
        <v>0</v>
      </c>
      <c r="L240" s="32">
        <f>INDEX('Mapping waste'!$D$5:$M$352,MATCH($B240,'Mapping waste'!$B$5:$B$352,0),MATCH(L$3,'Mapping waste'!$D$4:$M$4,0))*$D240</f>
        <v>0</v>
      </c>
      <c r="M240" s="32">
        <f>INDEX('Mapping waste'!$D$5:$M$352,MATCH($B240,'Mapping waste'!$B$5:$B$352,0),MATCH(M$3,'Mapping waste'!$D$4:$M$4,0))*$D240</f>
        <v>0</v>
      </c>
      <c r="N240" s="32">
        <f>INDEX('Mapping waste'!$D$5:$M$352,MATCH($B240,'Mapping waste'!$B$5:$B$352,0),MATCH(N$3,'Mapping waste'!$D$4:$M$4,0))*$D240</f>
        <v>101421</v>
      </c>
      <c r="O240" s="32">
        <f>INDEX('Mapping waste'!$D$5:$M$352,MATCH($B240,'Mapping waste'!$B$5:$B$352,0),MATCH(O$3,'Mapping waste'!$D$4:$M$4,0))*$D240</f>
        <v>0</v>
      </c>
      <c r="P240" s="32">
        <f>INDEX('Mapping waste'!$D$5:$M$352,MATCH($B240,'Mapping waste'!$B$5:$B$352,0),MATCH(P$3,'Mapping waste'!$D$4:$M$4,0))*$D240</f>
        <v>0</v>
      </c>
      <c r="Q240" s="32">
        <f>INDEX('Mapping waste'!$D$5:$M$352,MATCH($B240,'Mapping waste'!$B$5:$B$352,0),MATCH(Q$3,'Mapping waste'!$D$4:$M$4,0))*$D240</f>
        <v>0</v>
      </c>
    </row>
    <row r="241" spans="1:17" x14ac:dyDescent="0.45">
      <c r="A241" s="10" t="s">
        <v>479</v>
      </c>
      <c r="B241" s="10" t="s">
        <v>480</v>
      </c>
      <c r="C241" s="10" t="s">
        <v>31</v>
      </c>
      <c r="D241" s="32">
        <f>INDEX('ONS data MYE 5'!$G$6:$G$445, MATCH($B241,'ONS data MYE 5'!$B$6:$B$445,0))</f>
        <v>111546</v>
      </c>
      <c r="E241" s="32">
        <f>INDEX('ONS data MYE 5'!$H$6:$H$445, MATCH($B241,'ONS data MYE 5'!$B$6:$B$445,0))</f>
        <v>2480</v>
      </c>
      <c r="F241" s="32">
        <f t="shared" si="6"/>
        <v>7.8160138391590275</v>
      </c>
      <c r="G241" s="32">
        <f t="shared" si="7"/>
        <v>61.090072333925441</v>
      </c>
      <c r="H241" s="32">
        <f>INDEX('Mapping waste'!$D$5:$M$352,MATCH($B241,'Mapping waste'!$B$5:$B$352,0),MATCH(H$3,'Mapping waste'!$D$4:$M$4,0))*$D241</f>
        <v>0</v>
      </c>
      <c r="I241" s="32">
        <f>INDEX('Mapping waste'!$D$5:$M$352,MATCH($B241,'Mapping waste'!$B$5:$B$352,0),MATCH(I$3,'Mapping waste'!$D$4:$M$4,0))*$D241</f>
        <v>0</v>
      </c>
      <c r="J241" s="32">
        <f>INDEX('Mapping waste'!$D$5:$M$352,MATCH($B241,'Mapping waste'!$B$5:$B$352,0),MATCH(J$3,'Mapping waste'!$D$4:$M$4,0))*$D241</f>
        <v>0</v>
      </c>
      <c r="K241" s="32">
        <f>INDEX('Mapping waste'!$D$5:$M$352,MATCH($B241,'Mapping waste'!$B$5:$B$352,0),MATCH(K$3,'Mapping waste'!$D$4:$M$4,0))*$D241</f>
        <v>0</v>
      </c>
      <c r="L241" s="32">
        <f>INDEX('Mapping waste'!$D$5:$M$352,MATCH($B241,'Mapping waste'!$B$5:$B$352,0),MATCH(L$3,'Mapping waste'!$D$4:$M$4,0))*$D241</f>
        <v>0</v>
      </c>
      <c r="M241" s="32">
        <f>INDEX('Mapping waste'!$D$5:$M$352,MATCH($B241,'Mapping waste'!$B$5:$B$352,0),MATCH(M$3,'Mapping waste'!$D$4:$M$4,0))*$D241</f>
        <v>0</v>
      </c>
      <c r="N241" s="32">
        <f>INDEX('Mapping waste'!$D$5:$M$352,MATCH($B241,'Mapping waste'!$B$5:$B$352,0),MATCH(N$3,'Mapping waste'!$D$4:$M$4,0))*$D241</f>
        <v>111546</v>
      </c>
      <c r="O241" s="32">
        <f>INDEX('Mapping waste'!$D$5:$M$352,MATCH($B241,'Mapping waste'!$B$5:$B$352,0),MATCH(O$3,'Mapping waste'!$D$4:$M$4,0))*$D241</f>
        <v>0</v>
      </c>
      <c r="P241" s="32">
        <f>INDEX('Mapping waste'!$D$5:$M$352,MATCH($B241,'Mapping waste'!$B$5:$B$352,0),MATCH(P$3,'Mapping waste'!$D$4:$M$4,0))*$D241</f>
        <v>0</v>
      </c>
      <c r="Q241" s="32">
        <f>INDEX('Mapping waste'!$D$5:$M$352,MATCH($B241,'Mapping waste'!$B$5:$B$352,0),MATCH(Q$3,'Mapping waste'!$D$4:$M$4,0))*$D241</f>
        <v>0</v>
      </c>
    </row>
    <row r="242" spans="1:17" x14ac:dyDescent="0.45">
      <c r="A242" s="10" t="s">
        <v>3</v>
      </c>
      <c r="B242" s="10" t="s">
        <v>4</v>
      </c>
      <c r="C242" s="10" t="s">
        <v>5</v>
      </c>
      <c r="D242" s="32">
        <f>INDEX('ONS data MYE 5'!$G$6:$G$445, MATCH($B242,'ONS data MYE 5'!$B$6:$B$445,0))</f>
        <v>555057</v>
      </c>
      <c r="E242" s="32">
        <f>INDEX('ONS data MYE 5'!$H$6:$H$445, MATCH($B242,'ONS data MYE 5'!$B$6:$B$445,0))</f>
        <v>157</v>
      </c>
      <c r="F242" s="32">
        <f t="shared" si="6"/>
        <v>5.0562458053483077</v>
      </c>
      <c r="G242" s="32">
        <f t="shared" si="7"/>
        <v>25.565621644102357</v>
      </c>
      <c r="H242" s="32">
        <f>INDEX('Mapping waste'!$D$5:$M$352,MATCH($B242,'Mapping waste'!$B$5:$B$352,0),MATCH(H$3,'Mapping waste'!$D$4:$M$4,0))*$D242</f>
        <v>0</v>
      </c>
      <c r="I242" s="32">
        <f>INDEX('Mapping waste'!$D$5:$M$352,MATCH($B242,'Mapping waste'!$B$5:$B$352,0),MATCH(I$3,'Mapping waste'!$D$4:$M$4,0))*$D242</f>
        <v>0</v>
      </c>
      <c r="J242" s="32">
        <f>INDEX('Mapping waste'!$D$5:$M$352,MATCH($B242,'Mapping waste'!$B$5:$B$352,0),MATCH(J$3,'Mapping waste'!$D$4:$M$4,0))*$D242</f>
        <v>0</v>
      </c>
      <c r="K242" s="32">
        <f>INDEX('Mapping waste'!$D$5:$M$352,MATCH($B242,'Mapping waste'!$B$5:$B$352,0),MATCH(K$3,'Mapping waste'!$D$4:$M$4,0))*$D242</f>
        <v>0</v>
      </c>
      <c r="L242" s="32">
        <f>INDEX('Mapping waste'!$D$5:$M$352,MATCH($B242,'Mapping waste'!$B$5:$B$352,0),MATCH(L$3,'Mapping waste'!$D$4:$M$4,0))*$D242</f>
        <v>0</v>
      </c>
      <c r="M242" s="32">
        <f>INDEX('Mapping waste'!$D$5:$M$352,MATCH($B242,'Mapping waste'!$B$5:$B$352,0),MATCH(M$3,'Mapping waste'!$D$4:$M$4,0))*$D242</f>
        <v>555057</v>
      </c>
      <c r="N242" s="32">
        <f>INDEX('Mapping waste'!$D$5:$M$352,MATCH($B242,'Mapping waste'!$B$5:$B$352,0),MATCH(N$3,'Mapping waste'!$D$4:$M$4,0))*$D242</f>
        <v>0</v>
      </c>
      <c r="O242" s="32">
        <f>INDEX('Mapping waste'!$D$5:$M$352,MATCH($B242,'Mapping waste'!$B$5:$B$352,0),MATCH(O$3,'Mapping waste'!$D$4:$M$4,0))*$D242</f>
        <v>0</v>
      </c>
      <c r="P242" s="32">
        <f>INDEX('Mapping waste'!$D$5:$M$352,MATCH($B242,'Mapping waste'!$B$5:$B$352,0),MATCH(P$3,'Mapping waste'!$D$4:$M$4,0))*$D242</f>
        <v>0</v>
      </c>
      <c r="Q242" s="32">
        <f>INDEX('Mapping waste'!$D$5:$M$352,MATCH($B242,'Mapping waste'!$B$5:$B$352,0),MATCH(Q$3,'Mapping waste'!$D$4:$M$4,0))*$D242</f>
        <v>0</v>
      </c>
    </row>
    <row r="243" spans="1:17" x14ac:dyDescent="0.45">
      <c r="A243" s="10" t="s">
        <v>6</v>
      </c>
      <c r="B243" s="10" t="s">
        <v>7</v>
      </c>
      <c r="C243" s="10" t="s">
        <v>5</v>
      </c>
      <c r="D243" s="32">
        <f>INDEX('ONS data MYE 5'!$G$6:$G$445, MATCH($B243,'ONS data MYE 5'!$B$6:$B$445,0))</f>
        <v>2331</v>
      </c>
      <c r="E243" s="32">
        <f>INDEX('ONS data MYE 5'!$H$6:$H$445, MATCH($B243,'ONS data MYE 5'!$B$6:$B$445,0))</f>
        <v>143</v>
      </c>
      <c r="F243" s="32">
        <f t="shared" si="6"/>
        <v>4.962844630259907</v>
      </c>
      <c r="G243" s="32">
        <f t="shared" si="7"/>
        <v>24.629826824099592</v>
      </c>
      <c r="H243" s="32">
        <f>INDEX('Mapping waste'!$D$5:$M$352,MATCH($B243,'Mapping waste'!$B$5:$B$352,0),MATCH(H$3,'Mapping waste'!$D$4:$M$4,0))*$D243</f>
        <v>0</v>
      </c>
      <c r="I243" s="32">
        <f>INDEX('Mapping waste'!$D$5:$M$352,MATCH($B243,'Mapping waste'!$B$5:$B$352,0),MATCH(I$3,'Mapping waste'!$D$4:$M$4,0))*$D243</f>
        <v>0</v>
      </c>
      <c r="J243" s="32">
        <f>INDEX('Mapping waste'!$D$5:$M$352,MATCH($B243,'Mapping waste'!$B$5:$B$352,0),MATCH(J$3,'Mapping waste'!$D$4:$M$4,0))*$D243</f>
        <v>0</v>
      </c>
      <c r="K243" s="32">
        <f>INDEX('Mapping waste'!$D$5:$M$352,MATCH($B243,'Mapping waste'!$B$5:$B$352,0),MATCH(K$3,'Mapping waste'!$D$4:$M$4,0))*$D243</f>
        <v>0</v>
      </c>
      <c r="L243" s="32">
        <f>INDEX('Mapping waste'!$D$5:$M$352,MATCH($B243,'Mapping waste'!$B$5:$B$352,0),MATCH(L$3,'Mapping waste'!$D$4:$M$4,0))*$D243</f>
        <v>0</v>
      </c>
      <c r="M243" s="32">
        <f>INDEX('Mapping waste'!$D$5:$M$352,MATCH($B243,'Mapping waste'!$B$5:$B$352,0),MATCH(M$3,'Mapping waste'!$D$4:$M$4,0))*$D243</f>
        <v>2331</v>
      </c>
      <c r="N243" s="32">
        <f>INDEX('Mapping waste'!$D$5:$M$352,MATCH($B243,'Mapping waste'!$B$5:$B$352,0),MATCH(N$3,'Mapping waste'!$D$4:$M$4,0))*$D243</f>
        <v>0</v>
      </c>
      <c r="O243" s="32">
        <f>INDEX('Mapping waste'!$D$5:$M$352,MATCH($B243,'Mapping waste'!$B$5:$B$352,0),MATCH(O$3,'Mapping waste'!$D$4:$M$4,0))*$D243</f>
        <v>0</v>
      </c>
      <c r="P243" s="32">
        <f>INDEX('Mapping waste'!$D$5:$M$352,MATCH($B243,'Mapping waste'!$B$5:$B$352,0),MATCH(P$3,'Mapping waste'!$D$4:$M$4,0))*$D243</f>
        <v>0</v>
      </c>
      <c r="Q243" s="32">
        <f>INDEX('Mapping waste'!$D$5:$M$352,MATCH($B243,'Mapping waste'!$B$5:$B$352,0),MATCH(Q$3,'Mapping waste'!$D$4:$M$4,0))*$D243</f>
        <v>0</v>
      </c>
    </row>
    <row r="244" spans="1:17" x14ac:dyDescent="0.45">
      <c r="A244" s="10" t="s">
        <v>152</v>
      </c>
      <c r="B244" s="10" t="s">
        <v>153</v>
      </c>
      <c r="C244" s="10" t="s">
        <v>5</v>
      </c>
      <c r="D244" s="32">
        <f>INDEX('ONS data MYE 5'!$G$6:$G$445, MATCH($B244,'ONS data MYE 5'!$B$6:$B$445,0))</f>
        <v>193653</v>
      </c>
      <c r="E244" s="32">
        <f>INDEX('ONS data MYE 5'!$H$6:$H$445, MATCH($B244,'ONS data MYE 5'!$B$6:$B$445,0))</f>
        <v>4194</v>
      </c>
      <c r="F244" s="32">
        <f t="shared" si="6"/>
        <v>8.3414102114618647</v>
      </c>
      <c r="G244" s="32">
        <f t="shared" si="7"/>
        <v>69.579124315880264</v>
      </c>
      <c r="H244" s="32">
        <f>INDEX('Mapping waste'!$D$5:$M$352,MATCH($B244,'Mapping waste'!$B$5:$B$352,0),MATCH(H$3,'Mapping waste'!$D$4:$M$4,0))*$D244</f>
        <v>0</v>
      </c>
      <c r="I244" s="32">
        <f>INDEX('Mapping waste'!$D$5:$M$352,MATCH($B244,'Mapping waste'!$B$5:$B$352,0),MATCH(I$3,'Mapping waste'!$D$4:$M$4,0))*$D244</f>
        <v>0</v>
      </c>
      <c r="J244" s="32">
        <f>INDEX('Mapping waste'!$D$5:$M$352,MATCH($B244,'Mapping waste'!$B$5:$B$352,0),MATCH(J$3,'Mapping waste'!$D$4:$M$4,0))*$D244</f>
        <v>0</v>
      </c>
      <c r="K244" s="32">
        <f>INDEX('Mapping waste'!$D$5:$M$352,MATCH($B244,'Mapping waste'!$B$5:$B$352,0),MATCH(K$3,'Mapping waste'!$D$4:$M$4,0))*$D244</f>
        <v>0</v>
      </c>
      <c r="L244" s="32">
        <f>INDEX('Mapping waste'!$D$5:$M$352,MATCH($B244,'Mapping waste'!$B$5:$B$352,0),MATCH(L$3,'Mapping waste'!$D$4:$M$4,0))*$D244</f>
        <v>0</v>
      </c>
      <c r="M244" s="32">
        <f>INDEX('Mapping waste'!$D$5:$M$352,MATCH($B244,'Mapping waste'!$B$5:$B$352,0),MATCH(M$3,'Mapping waste'!$D$4:$M$4,0))*$D244</f>
        <v>0</v>
      </c>
      <c r="N244" s="32">
        <f>INDEX('Mapping waste'!$D$5:$M$352,MATCH($B244,'Mapping waste'!$B$5:$B$352,0),MATCH(N$3,'Mapping waste'!$D$4:$M$4,0))*$D244</f>
        <v>0</v>
      </c>
      <c r="O244" s="32">
        <f>INDEX('Mapping waste'!$D$5:$M$352,MATCH($B244,'Mapping waste'!$B$5:$B$352,0),MATCH(O$3,'Mapping waste'!$D$4:$M$4,0))*$D244</f>
        <v>0</v>
      </c>
      <c r="P244" s="32">
        <f>INDEX('Mapping waste'!$D$5:$M$352,MATCH($B244,'Mapping waste'!$B$5:$B$352,0),MATCH(P$3,'Mapping waste'!$D$4:$M$4,0))*$D244</f>
        <v>193653</v>
      </c>
      <c r="Q244" s="32">
        <f>INDEX('Mapping waste'!$D$5:$M$352,MATCH($B244,'Mapping waste'!$B$5:$B$352,0),MATCH(Q$3,'Mapping waste'!$D$4:$M$4,0))*$D244</f>
        <v>0</v>
      </c>
    </row>
    <row r="245" spans="1:17" x14ac:dyDescent="0.45">
      <c r="A245" s="10" t="s">
        <v>154</v>
      </c>
      <c r="B245" s="10" t="s">
        <v>155</v>
      </c>
      <c r="C245" s="10" t="s">
        <v>5</v>
      </c>
      <c r="D245" s="32">
        <f>INDEX('ONS data MYE 5'!$G$6:$G$445, MATCH($B245,'ONS data MYE 5'!$B$6:$B$445,0))</f>
        <v>150711</v>
      </c>
      <c r="E245" s="32">
        <f>INDEX('ONS data MYE 5'!$H$6:$H$445, MATCH($B245,'ONS data MYE 5'!$B$6:$B$445,0))</f>
        <v>2327</v>
      </c>
      <c r="F245" s="32">
        <f t="shared" si="6"/>
        <v>7.7523351633022921</v>
      </c>
      <c r="G245" s="32">
        <f t="shared" si="7"/>
        <v>60.098700484173179</v>
      </c>
      <c r="H245" s="32">
        <f>INDEX('Mapping waste'!$D$5:$M$352,MATCH($B245,'Mapping waste'!$B$5:$B$352,0),MATCH(H$3,'Mapping waste'!$D$4:$M$4,0))*$D245</f>
        <v>0</v>
      </c>
      <c r="I245" s="32">
        <f>INDEX('Mapping waste'!$D$5:$M$352,MATCH($B245,'Mapping waste'!$B$5:$B$352,0),MATCH(I$3,'Mapping waste'!$D$4:$M$4,0))*$D245</f>
        <v>0</v>
      </c>
      <c r="J245" s="32">
        <f>INDEX('Mapping waste'!$D$5:$M$352,MATCH($B245,'Mapping waste'!$B$5:$B$352,0),MATCH(J$3,'Mapping waste'!$D$4:$M$4,0))*$D245</f>
        <v>0</v>
      </c>
      <c r="K245" s="32">
        <f>INDEX('Mapping waste'!$D$5:$M$352,MATCH($B245,'Mapping waste'!$B$5:$B$352,0),MATCH(K$3,'Mapping waste'!$D$4:$M$4,0))*$D245</f>
        <v>0</v>
      </c>
      <c r="L245" s="32">
        <f>INDEX('Mapping waste'!$D$5:$M$352,MATCH($B245,'Mapping waste'!$B$5:$B$352,0),MATCH(L$3,'Mapping waste'!$D$4:$M$4,0))*$D245</f>
        <v>0</v>
      </c>
      <c r="M245" s="32">
        <f>INDEX('Mapping waste'!$D$5:$M$352,MATCH($B245,'Mapping waste'!$B$5:$B$352,0),MATCH(M$3,'Mapping waste'!$D$4:$M$4,0))*$D245</f>
        <v>0</v>
      </c>
      <c r="N245" s="32">
        <f>INDEX('Mapping waste'!$D$5:$M$352,MATCH($B245,'Mapping waste'!$B$5:$B$352,0),MATCH(N$3,'Mapping waste'!$D$4:$M$4,0))*$D245</f>
        <v>0</v>
      </c>
      <c r="O245" s="32">
        <f>INDEX('Mapping waste'!$D$5:$M$352,MATCH($B245,'Mapping waste'!$B$5:$B$352,0),MATCH(O$3,'Mapping waste'!$D$4:$M$4,0))*$D245</f>
        <v>0</v>
      </c>
      <c r="P245" s="32">
        <f>INDEX('Mapping waste'!$D$5:$M$352,MATCH($B245,'Mapping waste'!$B$5:$B$352,0),MATCH(P$3,'Mapping waste'!$D$4:$M$4,0))*$D245</f>
        <v>150711</v>
      </c>
      <c r="Q245" s="32">
        <f>INDEX('Mapping waste'!$D$5:$M$352,MATCH($B245,'Mapping waste'!$B$5:$B$352,0),MATCH(Q$3,'Mapping waste'!$D$4:$M$4,0))*$D245</f>
        <v>0</v>
      </c>
    </row>
    <row r="246" spans="1:17" x14ac:dyDescent="0.45">
      <c r="A246" s="10" t="s">
        <v>156</v>
      </c>
      <c r="B246" s="10" t="s">
        <v>157</v>
      </c>
      <c r="C246" s="10" t="s">
        <v>5</v>
      </c>
      <c r="D246" s="32">
        <f>INDEX('ONS data MYE 5'!$G$6:$G$445, MATCH($B246,'ONS data MYE 5'!$B$6:$B$445,0))</f>
        <v>49645</v>
      </c>
      <c r="E246" s="32">
        <f>INDEX('ONS data MYE 5'!$H$6:$H$445, MATCH($B246,'ONS data MYE 5'!$B$6:$B$445,0))</f>
        <v>985</v>
      </c>
      <c r="F246" s="32">
        <f t="shared" si="6"/>
        <v>6.892641641172089</v>
      </c>
      <c r="G246" s="32">
        <f t="shared" si="7"/>
        <v>47.50850879361947</v>
      </c>
      <c r="H246" s="32">
        <f>INDEX('Mapping waste'!$D$5:$M$352,MATCH($B246,'Mapping waste'!$B$5:$B$352,0),MATCH(H$3,'Mapping waste'!$D$4:$M$4,0))*$D246</f>
        <v>0</v>
      </c>
      <c r="I246" s="32">
        <f>INDEX('Mapping waste'!$D$5:$M$352,MATCH($B246,'Mapping waste'!$B$5:$B$352,0),MATCH(I$3,'Mapping waste'!$D$4:$M$4,0))*$D246</f>
        <v>0</v>
      </c>
      <c r="J246" s="32">
        <f>INDEX('Mapping waste'!$D$5:$M$352,MATCH($B246,'Mapping waste'!$B$5:$B$352,0),MATCH(J$3,'Mapping waste'!$D$4:$M$4,0))*$D246</f>
        <v>0</v>
      </c>
      <c r="K246" s="32">
        <f>INDEX('Mapping waste'!$D$5:$M$352,MATCH($B246,'Mapping waste'!$B$5:$B$352,0),MATCH(K$3,'Mapping waste'!$D$4:$M$4,0))*$D246</f>
        <v>0</v>
      </c>
      <c r="L246" s="32">
        <f>INDEX('Mapping waste'!$D$5:$M$352,MATCH($B246,'Mapping waste'!$B$5:$B$352,0),MATCH(L$3,'Mapping waste'!$D$4:$M$4,0))*$D246</f>
        <v>0</v>
      </c>
      <c r="M246" s="32">
        <f>INDEX('Mapping waste'!$D$5:$M$352,MATCH($B246,'Mapping waste'!$B$5:$B$352,0),MATCH(M$3,'Mapping waste'!$D$4:$M$4,0))*$D246</f>
        <v>0</v>
      </c>
      <c r="N246" s="32">
        <f>INDEX('Mapping waste'!$D$5:$M$352,MATCH($B246,'Mapping waste'!$B$5:$B$352,0),MATCH(N$3,'Mapping waste'!$D$4:$M$4,0))*$D246</f>
        <v>0</v>
      </c>
      <c r="O246" s="32">
        <f>INDEX('Mapping waste'!$D$5:$M$352,MATCH($B246,'Mapping waste'!$B$5:$B$352,0),MATCH(O$3,'Mapping waste'!$D$4:$M$4,0))*$D246</f>
        <v>0</v>
      </c>
      <c r="P246" s="32">
        <f>INDEX('Mapping waste'!$D$5:$M$352,MATCH($B246,'Mapping waste'!$B$5:$B$352,0),MATCH(P$3,'Mapping waste'!$D$4:$M$4,0))*$D246</f>
        <v>49645</v>
      </c>
      <c r="Q246" s="32">
        <f>INDEX('Mapping waste'!$D$5:$M$352,MATCH($B246,'Mapping waste'!$B$5:$B$352,0),MATCH(Q$3,'Mapping waste'!$D$4:$M$4,0))*$D246</f>
        <v>0</v>
      </c>
    </row>
    <row r="247" spans="1:17" x14ac:dyDescent="0.45">
      <c r="A247" s="10" t="s">
        <v>158</v>
      </c>
      <c r="B247" s="10" t="s">
        <v>159</v>
      </c>
      <c r="C247" s="10" t="s">
        <v>5</v>
      </c>
      <c r="D247" s="32">
        <f>INDEX('ONS data MYE 5'!$G$6:$G$445, MATCH($B247,'ONS data MYE 5'!$B$6:$B$445,0))</f>
        <v>89080</v>
      </c>
      <c r="E247" s="32">
        <f>INDEX('ONS data MYE 5'!$H$6:$H$445, MATCH($B247,'ONS data MYE 5'!$B$6:$B$445,0))</f>
        <v>251</v>
      </c>
      <c r="F247" s="32">
        <f t="shared" si="6"/>
        <v>5.5254529391317835</v>
      </c>
      <c r="G247" s="32">
        <f t="shared" si="7"/>
        <v>30.530630182560063</v>
      </c>
      <c r="H247" s="32">
        <f>INDEX('Mapping waste'!$D$5:$M$352,MATCH($B247,'Mapping waste'!$B$5:$B$352,0),MATCH(H$3,'Mapping waste'!$D$4:$M$4,0))*$D247</f>
        <v>0</v>
      </c>
      <c r="I247" s="32">
        <f>INDEX('Mapping waste'!$D$5:$M$352,MATCH($B247,'Mapping waste'!$B$5:$B$352,0),MATCH(I$3,'Mapping waste'!$D$4:$M$4,0))*$D247</f>
        <v>0</v>
      </c>
      <c r="J247" s="32">
        <f>INDEX('Mapping waste'!$D$5:$M$352,MATCH($B247,'Mapping waste'!$B$5:$B$352,0),MATCH(J$3,'Mapping waste'!$D$4:$M$4,0))*$D247</f>
        <v>0</v>
      </c>
      <c r="K247" s="32">
        <f>INDEX('Mapping waste'!$D$5:$M$352,MATCH($B247,'Mapping waste'!$B$5:$B$352,0),MATCH(K$3,'Mapping waste'!$D$4:$M$4,0))*$D247</f>
        <v>89080</v>
      </c>
      <c r="L247" s="32">
        <f>INDEX('Mapping waste'!$D$5:$M$352,MATCH($B247,'Mapping waste'!$B$5:$B$352,0),MATCH(L$3,'Mapping waste'!$D$4:$M$4,0))*$D247</f>
        <v>0</v>
      </c>
      <c r="M247" s="32">
        <f>INDEX('Mapping waste'!$D$5:$M$352,MATCH($B247,'Mapping waste'!$B$5:$B$352,0),MATCH(M$3,'Mapping waste'!$D$4:$M$4,0))*$D247</f>
        <v>0</v>
      </c>
      <c r="N247" s="32">
        <f>INDEX('Mapping waste'!$D$5:$M$352,MATCH($B247,'Mapping waste'!$B$5:$B$352,0),MATCH(N$3,'Mapping waste'!$D$4:$M$4,0))*$D247</f>
        <v>0</v>
      </c>
      <c r="O247" s="32">
        <f>INDEX('Mapping waste'!$D$5:$M$352,MATCH($B247,'Mapping waste'!$B$5:$B$352,0),MATCH(O$3,'Mapping waste'!$D$4:$M$4,0))*$D247</f>
        <v>0</v>
      </c>
      <c r="P247" s="32">
        <f>INDEX('Mapping waste'!$D$5:$M$352,MATCH($B247,'Mapping waste'!$B$5:$B$352,0),MATCH(P$3,'Mapping waste'!$D$4:$M$4,0))*$D247</f>
        <v>0</v>
      </c>
      <c r="Q247" s="32">
        <f>INDEX('Mapping waste'!$D$5:$M$352,MATCH($B247,'Mapping waste'!$B$5:$B$352,0),MATCH(Q$3,'Mapping waste'!$D$4:$M$4,0))*$D247</f>
        <v>0</v>
      </c>
    </row>
    <row r="248" spans="1:17" x14ac:dyDescent="0.45">
      <c r="A248" s="10" t="s">
        <v>162</v>
      </c>
      <c r="B248" s="10" t="s">
        <v>163</v>
      </c>
      <c r="C248" s="10" t="s">
        <v>5</v>
      </c>
      <c r="D248" s="32">
        <f>INDEX('ONS data MYE 5'!$G$6:$G$445, MATCH($B248,'ONS data MYE 5'!$B$6:$B$445,0))</f>
        <v>186946</v>
      </c>
      <c r="E248" s="32">
        <f>INDEX('ONS data MYE 5'!$H$6:$H$445, MATCH($B248,'ONS data MYE 5'!$B$6:$B$445,0))</f>
        <v>540</v>
      </c>
      <c r="F248" s="32">
        <f t="shared" si="6"/>
        <v>6.2915691395583204</v>
      </c>
      <c r="G248" s="32">
        <f t="shared" si="7"/>
        <v>39.583842237842624</v>
      </c>
      <c r="H248" s="32">
        <f>INDEX('Mapping waste'!$D$5:$M$352,MATCH($B248,'Mapping waste'!$B$5:$B$352,0),MATCH(H$3,'Mapping waste'!$D$4:$M$4,0))*$D248</f>
        <v>0</v>
      </c>
      <c r="I248" s="32">
        <f>INDEX('Mapping waste'!$D$5:$M$352,MATCH($B248,'Mapping waste'!$B$5:$B$352,0),MATCH(I$3,'Mapping waste'!$D$4:$M$4,0))*$D248</f>
        <v>0</v>
      </c>
      <c r="J248" s="32">
        <f>INDEX('Mapping waste'!$D$5:$M$352,MATCH($B248,'Mapping waste'!$B$5:$B$352,0),MATCH(J$3,'Mapping waste'!$D$4:$M$4,0))*$D248</f>
        <v>0</v>
      </c>
      <c r="K248" s="32">
        <f>INDEX('Mapping waste'!$D$5:$M$352,MATCH($B248,'Mapping waste'!$B$5:$B$352,0),MATCH(K$3,'Mapping waste'!$D$4:$M$4,0))*$D248</f>
        <v>0</v>
      </c>
      <c r="L248" s="32">
        <f>INDEX('Mapping waste'!$D$5:$M$352,MATCH($B248,'Mapping waste'!$B$5:$B$352,0),MATCH(L$3,'Mapping waste'!$D$4:$M$4,0))*$D248</f>
        <v>0</v>
      </c>
      <c r="M248" s="32">
        <f>INDEX('Mapping waste'!$D$5:$M$352,MATCH($B248,'Mapping waste'!$B$5:$B$352,0),MATCH(M$3,'Mapping waste'!$D$4:$M$4,0))*$D248</f>
        <v>0</v>
      </c>
      <c r="N248" s="32">
        <f>INDEX('Mapping waste'!$D$5:$M$352,MATCH($B248,'Mapping waste'!$B$5:$B$352,0),MATCH(N$3,'Mapping waste'!$D$4:$M$4,0))*$D248</f>
        <v>0</v>
      </c>
      <c r="O248" s="32">
        <f>INDEX('Mapping waste'!$D$5:$M$352,MATCH($B248,'Mapping waste'!$B$5:$B$352,0),MATCH(O$3,'Mapping waste'!$D$4:$M$4,0))*$D248</f>
        <v>0</v>
      </c>
      <c r="P248" s="32">
        <f>INDEX('Mapping waste'!$D$5:$M$352,MATCH($B248,'Mapping waste'!$B$5:$B$352,0),MATCH(P$3,'Mapping waste'!$D$4:$M$4,0))*$D248</f>
        <v>186946</v>
      </c>
      <c r="Q248" s="32">
        <f>INDEX('Mapping waste'!$D$5:$M$352,MATCH($B248,'Mapping waste'!$B$5:$B$352,0),MATCH(Q$3,'Mapping waste'!$D$4:$M$4,0))*$D248</f>
        <v>0</v>
      </c>
    </row>
    <row r="249" spans="1:17" x14ac:dyDescent="0.45">
      <c r="A249" s="10" t="s">
        <v>164</v>
      </c>
      <c r="B249" s="10" t="s">
        <v>165</v>
      </c>
      <c r="C249" s="10" t="s">
        <v>5</v>
      </c>
      <c r="D249" s="32">
        <f>INDEX('ONS data MYE 5'!$G$6:$G$445, MATCH($B249,'ONS data MYE 5'!$B$6:$B$445,0))</f>
        <v>455966</v>
      </c>
      <c r="E249" s="32">
        <f>INDEX('ONS data MYE 5'!$H$6:$H$445, MATCH($B249,'ONS data MYE 5'!$B$6:$B$445,0))</f>
        <v>4156</v>
      </c>
      <c r="F249" s="32">
        <f t="shared" si="6"/>
        <v>8.3323083522191173</v>
      </c>
      <c r="G249" s="32">
        <f t="shared" si="7"/>
        <v>69.427362476460459</v>
      </c>
      <c r="H249" s="32">
        <f>INDEX('Mapping waste'!$D$5:$M$352,MATCH($B249,'Mapping waste'!$B$5:$B$352,0),MATCH(H$3,'Mapping waste'!$D$4:$M$4,0))*$D249</f>
        <v>0</v>
      </c>
      <c r="I249" s="32">
        <f>INDEX('Mapping waste'!$D$5:$M$352,MATCH($B249,'Mapping waste'!$B$5:$B$352,0),MATCH(I$3,'Mapping waste'!$D$4:$M$4,0))*$D249</f>
        <v>0</v>
      </c>
      <c r="J249" s="32">
        <f>INDEX('Mapping waste'!$D$5:$M$352,MATCH($B249,'Mapping waste'!$B$5:$B$352,0),MATCH(J$3,'Mapping waste'!$D$4:$M$4,0))*$D249</f>
        <v>0</v>
      </c>
      <c r="K249" s="32">
        <f>INDEX('Mapping waste'!$D$5:$M$352,MATCH($B249,'Mapping waste'!$B$5:$B$352,0),MATCH(K$3,'Mapping waste'!$D$4:$M$4,0))*$D249</f>
        <v>0</v>
      </c>
      <c r="L249" s="32">
        <f>INDEX('Mapping waste'!$D$5:$M$352,MATCH($B249,'Mapping waste'!$B$5:$B$352,0),MATCH(L$3,'Mapping waste'!$D$4:$M$4,0))*$D249</f>
        <v>0</v>
      </c>
      <c r="M249" s="32">
        <f>INDEX('Mapping waste'!$D$5:$M$352,MATCH($B249,'Mapping waste'!$B$5:$B$352,0),MATCH(M$3,'Mapping waste'!$D$4:$M$4,0))*$D249</f>
        <v>0</v>
      </c>
      <c r="N249" s="32">
        <f>INDEX('Mapping waste'!$D$5:$M$352,MATCH($B249,'Mapping waste'!$B$5:$B$352,0),MATCH(N$3,'Mapping waste'!$D$4:$M$4,0))*$D249</f>
        <v>0</v>
      </c>
      <c r="O249" s="32">
        <f>INDEX('Mapping waste'!$D$5:$M$352,MATCH($B249,'Mapping waste'!$B$5:$B$352,0),MATCH(O$3,'Mapping waste'!$D$4:$M$4,0))*$D249</f>
        <v>0</v>
      </c>
      <c r="P249" s="32">
        <f>INDEX('Mapping waste'!$D$5:$M$352,MATCH($B249,'Mapping waste'!$B$5:$B$352,0),MATCH(P$3,'Mapping waste'!$D$4:$M$4,0))*$D249</f>
        <v>455966</v>
      </c>
      <c r="Q249" s="32">
        <f>INDEX('Mapping waste'!$D$5:$M$352,MATCH($B249,'Mapping waste'!$B$5:$B$352,0),MATCH(Q$3,'Mapping waste'!$D$4:$M$4,0))*$D249</f>
        <v>0</v>
      </c>
    </row>
    <row r="250" spans="1:17" x14ac:dyDescent="0.45">
      <c r="A250" s="10" t="s">
        <v>166</v>
      </c>
      <c r="B250" s="10" t="s">
        <v>167</v>
      </c>
      <c r="C250" s="10" t="s">
        <v>5</v>
      </c>
      <c r="D250" s="32">
        <f>INDEX('ONS data MYE 5'!$G$6:$G$445, MATCH($B250,'ONS data MYE 5'!$B$6:$B$445,0))</f>
        <v>211747</v>
      </c>
      <c r="E250" s="32">
        <f>INDEX('ONS data MYE 5'!$H$6:$H$445, MATCH($B250,'ONS data MYE 5'!$B$6:$B$445,0))</f>
        <v>567</v>
      </c>
      <c r="F250" s="32">
        <f t="shared" si="6"/>
        <v>6.3403593037277517</v>
      </c>
      <c r="G250" s="32">
        <f t="shared" si="7"/>
        <v>40.20015610036706</v>
      </c>
      <c r="H250" s="32">
        <f>INDEX('Mapping waste'!$D$5:$M$352,MATCH($B250,'Mapping waste'!$B$5:$B$352,0),MATCH(H$3,'Mapping waste'!$D$4:$M$4,0))*$D250</f>
        <v>0</v>
      </c>
      <c r="I250" s="32">
        <f>INDEX('Mapping waste'!$D$5:$M$352,MATCH($B250,'Mapping waste'!$B$5:$B$352,0),MATCH(I$3,'Mapping waste'!$D$4:$M$4,0))*$D250</f>
        <v>0</v>
      </c>
      <c r="J250" s="32">
        <f>INDEX('Mapping waste'!$D$5:$M$352,MATCH($B250,'Mapping waste'!$B$5:$B$352,0),MATCH(J$3,'Mapping waste'!$D$4:$M$4,0))*$D250</f>
        <v>0</v>
      </c>
      <c r="K250" s="32">
        <f>INDEX('Mapping waste'!$D$5:$M$352,MATCH($B250,'Mapping waste'!$B$5:$B$352,0),MATCH(K$3,'Mapping waste'!$D$4:$M$4,0))*$D250</f>
        <v>0</v>
      </c>
      <c r="L250" s="32">
        <f>INDEX('Mapping waste'!$D$5:$M$352,MATCH($B250,'Mapping waste'!$B$5:$B$352,0),MATCH(L$3,'Mapping waste'!$D$4:$M$4,0))*$D250</f>
        <v>0</v>
      </c>
      <c r="M250" s="32">
        <f>INDEX('Mapping waste'!$D$5:$M$352,MATCH($B250,'Mapping waste'!$B$5:$B$352,0),MATCH(M$3,'Mapping waste'!$D$4:$M$4,0))*$D250</f>
        <v>0</v>
      </c>
      <c r="N250" s="32">
        <f>INDEX('Mapping waste'!$D$5:$M$352,MATCH($B250,'Mapping waste'!$B$5:$B$352,0),MATCH(N$3,'Mapping waste'!$D$4:$M$4,0))*$D250</f>
        <v>0</v>
      </c>
      <c r="O250" s="32">
        <f>INDEX('Mapping waste'!$D$5:$M$352,MATCH($B250,'Mapping waste'!$B$5:$B$352,0),MATCH(O$3,'Mapping waste'!$D$4:$M$4,0))*$D250</f>
        <v>0</v>
      </c>
      <c r="P250" s="32">
        <f>INDEX('Mapping waste'!$D$5:$M$352,MATCH($B250,'Mapping waste'!$B$5:$B$352,0),MATCH(P$3,'Mapping waste'!$D$4:$M$4,0))*$D250</f>
        <v>211747</v>
      </c>
      <c r="Q250" s="32">
        <f>INDEX('Mapping waste'!$D$5:$M$352,MATCH($B250,'Mapping waste'!$B$5:$B$352,0),MATCH(Q$3,'Mapping waste'!$D$4:$M$4,0))*$D250</f>
        <v>0</v>
      </c>
    </row>
    <row r="251" spans="1:17" x14ac:dyDescent="0.45">
      <c r="A251" s="10" t="s">
        <v>168</v>
      </c>
      <c r="B251" s="10" t="s">
        <v>169</v>
      </c>
      <c r="C251" s="10" t="s">
        <v>5</v>
      </c>
      <c r="D251" s="32">
        <f>INDEX('ONS data MYE 5'!$G$6:$G$445, MATCH($B251,'ONS data MYE 5'!$B$6:$B$445,0))</f>
        <v>276677</v>
      </c>
      <c r="E251" s="32">
        <f>INDEX('ONS data MYE 5'!$H$6:$H$445, MATCH($B251,'ONS data MYE 5'!$B$6:$B$445,0))</f>
        <v>557</v>
      </c>
      <c r="F251" s="32">
        <f t="shared" si="6"/>
        <v>6.3225652399272843</v>
      </c>
      <c r="G251" s="32">
        <f t="shared" si="7"/>
        <v>39.97483121313676</v>
      </c>
      <c r="H251" s="32">
        <f>INDEX('Mapping waste'!$D$5:$M$352,MATCH($B251,'Mapping waste'!$B$5:$B$352,0),MATCH(H$3,'Mapping waste'!$D$4:$M$4,0))*$D251</f>
        <v>0</v>
      </c>
      <c r="I251" s="32">
        <f>INDEX('Mapping waste'!$D$5:$M$352,MATCH($B251,'Mapping waste'!$B$5:$B$352,0),MATCH(I$3,'Mapping waste'!$D$4:$M$4,0))*$D251</f>
        <v>0</v>
      </c>
      <c r="J251" s="32">
        <f>INDEX('Mapping waste'!$D$5:$M$352,MATCH($B251,'Mapping waste'!$B$5:$B$352,0),MATCH(J$3,'Mapping waste'!$D$4:$M$4,0))*$D251</f>
        <v>0</v>
      </c>
      <c r="K251" s="32">
        <f>INDEX('Mapping waste'!$D$5:$M$352,MATCH($B251,'Mapping waste'!$B$5:$B$352,0),MATCH(K$3,'Mapping waste'!$D$4:$M$4,0))*$D251</f>
        <v>0</v>
      </c>
      <c r="L251" s="32">
        <f>INDEX('Mapping waste'!$D$5:$M$352,MATCH($B251,'Mapping waste'!$B$5:$B$352,0),MATCH(L$3,'Mapping waste'!$D$4:$M$4,0))*$D251</f>
        <v>0</v>
      </c>
      <c r="M251" s="32">
        <f>INDEX('Mapping waste'!$D$5:$M$352,MATCH($B251,'Mapping waste'!$B$5:$B$352,0),MATCH(M$3,'Mapping waste'!$D$4:$M$4,0))*$D251</f>
        <v>0</v>
      </c>
      <c r="N251" s="32">
        <f>INDEX('Mapping waste'!$D$5:$M$352,MATCH($B251,'Mapping waste'!$B$5:$B$352,0),MATCH(N$3,'Mapping waste'!$D$4:$M$4,0))*$D251</f>
        <v>0</v>
      </c>
      <c r="O251" s="32">
        <f>INDEX('Mapping waste'!$D$5:$M$352,MATCH($B251,'Mapping waste'!$B$5:$B$352,0),MATCH(O$3,'Mapping waste'!$D$4:$M$4,0))*$D251</f>
        <v>0</v>
      </c>
      <c r="P251" s="32">
        <f>INDEX('Mapping waste'!$D$5:$M$352,MATCH($B251,'Mapping waste'!$B$5:$B$352,0),MATCH(P$3,'Mapping waste'!$D$4:$M$4,0))*$D251</f>
        <v>276677</v>
      </c>
      <c r="Q251" s="32">
        <f>INDEX('Mapping waste'!$D$5:$M$352,MATCH($B251,'Mapping waste'!$B$5:$B$352,0),MATCH(Q$3,'Mapping waste'!$D$4:$M$4,0))*$D251</f>
        <v>0</v>
      </c>
    </row>
    <row r="252" spans="1:17" x14ac:dyDescent="0.45">
      <c r="A252" s="10" t="s">
        <v>170</v>
      </c>
      <c r="B252" s="10" t="s">
        <v>171</v>
      </c>
      <c r="C252" s="10" t="s">
        <v>5</v>
      </c>
      <c r="D252" s="32">
        <f>INDEX('ONS data MYE 5'!$G$6:$G$445, MATCH($B252,'ONS data MYE 5'!$B$6:$B$445,0))</f>
        <v>113131</v>
      </c>
      <c r="E252" s="32">
        <f>INDEX('ONS data MYE 5'!$H$6:$H$445, MATCH($B252,'ONS data MYE 5'!$B$6:$B$445,0))</f>
        <v>153</v>
      </c>
      <c r="F252" s="32">
        <f t="shared" si="6"/>
        <v>5.0304379213924353</v>
      </c>
      <c r="G252" s="32">
        <f t="shared" si="7"/>
        <v>25.305305680983047</v>
      </c>
      <c r="H252" s="32">
        <f>INDEX('Mapping waste'!$D$5:$M$352,MATCH($B252,'Mapping waste'!$B$5:$B$352,0),MATCH(H$3,'Mapping waste'!$D$4:$M$4,0))*$D252</f>
        <v>0</v>
      </c>
      <c r="I252" s="32">
        <f>INDEX('Mapping waste'!$D$5:$M$352,MATCH($B252,'Mapping waste'!$B$5:$B$352,0),MATCH(I$3,'Mapping waste'!$D$4:$M$4,0))*$D252</f>
        <v>0</v>
      </c>
      <c r="J252" s="32">
        <f>INDEX('Mapping waste'!$D$5:$M$352,MATCH($B252,'Mapping waste'!$B$5:$B$352,0),MATCH(J$3,'Mapping waste'!$D$4:$M$4,0))*$D252</f>
        <v>0</v>
      </c>
      <c r="K252" s="32">
        <f>INDEX('Mapping waste'!$D$5:$M$352,MATCH($B252,'Mapping waste'!$B$5:$B$352,0),MATCH(K$3,'Mapping waste'!$D$4:$M$4,0))*$D252</f>
        <v>0</v>
      </c>
      <c r="L252" s="32">
        <f>INDEX('Mapping waste'!$D$5:$M$352,MATCH($B252,'Mapping waste'!$B$5:$B$352,0),MATCH(L$3,'Mapping waste'!$D$4:$M$4,0))*$D252</f>
        <v>0</v>
      </c>
      <c r="M252" s="32">
        <f>INDEX('Mapping waste'!$D$5:$M$352,MATCH($B252,'Mapping waste'!$B$5:$B$352,0),MATCH(M$3,'Mapping waste'!$D$4:$M$4,0))*$D252</f>
        <v>0</v>
      </c>
      <c r="N252" s="32">
        <f>INDEX('Mapping waste'!$D$5:$M$352,MATCH($B252,'Mapping waste'!$B$5:$B$352,0),MATCH(N$3,'Mapping waste'!$D$4:$M$4,0))*$D252</f>
        <v>0</v>
      </c>
      <c r="O252" s="32">
        <f>INDEX('Mapping waste'!$D$5:$M$352,MATCH($B252,'Mapping waste'!$B$5:$B$352,0),MATCH(O$3,'Mapping waste'!$D$4:$M$4,0))*$D252</f>
        <v>0</v>
      </c>
      <c r="P252" s="32">
        <f>INDEX('Mapping waste'!$D$5:$M$352,MATCH($B252,'Mapping waste'!$B$5:$B$352,0),MATCH(P$3,'Mapping waste'!$D$4:$M$4,0))*$D252</f>
        <v>113131</v>
      </c>
      <c r="Q252" s="32">
        <f>INDEX('Mapping waste'!$D$5:$M$352,MATCH($B252,'Mapping waste'!$B$5:$B$352,0),MATCH(Q$3,'Mapping waste'!$D$4:$M$4,0))*$D252</f>
        <v>0</v>
      </c>
    </row>
    <row r="253" spans="1:17" x14ac:dyDescent="0.45">
      <c r="A253" s="10" t="s">
        <v>255</v>
      </c>
      <c r="B253" s="10" t="s">
        <v>256</v>
      </c>
      <c r="C253" s="10" t="s">
        <v>5</v>
      </c>
      <c r="D253" s="32">
        <f>INDEX('ONS data MYE 5'!$G$6:$G$445, MATCH($B253,'ONS data MYE 5'!$B$6:$B$445,0))</f>
        <v>117217</v>
      </c>
      <c r="E253" s="32">
        <f>INDEX('ONS data MYE 5'!$H$6:$H$445, MATCH($B253,'ONS data MYE 5'!$B$6:$B$445,0))</f>
        <v>2516</v>
      </c>
      <c r="F253" s="32">
        <f t="shared" si="6"/>
        <v>7.8304256178203309</v>
      </c>
      <c r="G253" s="32">
        <f t="shared" si="7"/>
        <v>61.315565356216908</v>
      </c>
      <c r="H253" s="32">
        <f>INDEX('Mapping waste'!$D$5:$M$352,MATCH($B253,'Mapping waste'!$B$5:$B$352,0),MATCH(H$3,'Mapping waste'!$D$4:$M$4,0))*$D253</f>
        <v>0</v>
      </c>
      <c r="I253" s="32">
        <f>INDEX('Mapping waste'!$D$5:$M$352,MATCH($B253,'Mapping waste'!$B$5:$B$352,0),MATCH(I$3,'Mapping waste'!$D$4:$M$4,0))*$D253</f>
        <v>0</v>
      </c>
      <c r="J253" s="32">
        <f>INDEX('Mapping waste'!$D$5:$M$352,MATCH($B253,'Mapping waste'!$B$5:$B$352,0),MATCH(J$3,'Mapping waste'!$D$4:$M$4,0))*$D253</f>
        <v>0</v>
      </c>
      <c r="K253" s="32">
        <f>INDEX('Mapping waste'!$D$5:$M$352,MATCH($B253,'Mapping waste'!$B$5:$B$352,0),MATCH(K$3,'Mapping waste'!$D$4:$M$4,0))*$D253</f>
        <v>0</v>
      </c>
      <c r="L253" s="32">
        <f>INDEX('Mapping waste'!$D$5:$M$352,MATCH($B253,'Mapping waste'!$B$5:$B$352,0),MATCH(L$3,'Mapping waste'!$D$4:$M$4,0))*$D253</f>
        <v>117217</v>
      </c>
      <c r="M253" s="32">
        <f>INDEX('Mapping waste'!$D$5:$M$352,MATCH($B253,'Mapping waste'!$B$5:$B$352,0),MATCH(M$3,'Mapping waste'!$D$4:$M$4,0))*$D253</f>
        <v>0</v>
      </c>
      <c r="N253" s="32">
        <f>INDEX('Mapping waste'!$D$5:$M$352,MATCH($B253,'Mapping waste'!$B$5:$B$352,0),MATCH(N$3,'Mapping waste'!$D$4:$M$4,0))*$D253</f>
        <v>0</v>
      </c>
      <c r="O253" s="32">
        <f>INDEX('Mapping waste'!$D$5:$M$352,MATCH($B253,'Mapping waste'!$B$5:$B$352,0),MATCH(O$3,'Mapping waste'!$D$4:$M$4,0))*$D253</f>
        <v>0</v>
      </c>
      <c r="P253" s="32">
        <f>INDEX('Mapping waste'!$D$5:$M$352,MATCH($B253,'Mapping waste'!$B$5:$B$352,0),MATCH(P$3,'Mapping waste'!$D$4:$M$4,0))*$D253</f>
        <v>0</v>
      </c>
      <c r="Q253" s="32">
        <f>INDEX('Mapping waste'!$D$5:$M$352,MATCH($B253,'Mapping waste'!$B$5:$B$352,0),MATCH(Q$3,'Mapping waste'!$D$4:$M$4,0))*$D253</f>
        <v>0</v>
      </c>
    </row>
    <row r="254" spans="1:17" x14ac:dyDescent="0.45">
      <c r="A254" s="10" t="s">
        <v>257</v>
      </c>
      <c r="B254" s="10" t="s">
        <v>258</v>
      </c>
      <c r="C254" s="10" t="s">
        <v>5</v>
      </c>
      <c r="D254" s="32">
        <f>INDEX('ONS data MYE 5'!$G$6:$G$445, MATCH($B254,'ONS data MYE 5'!$B$6:$B$445,0))</f>
        <v>85411</v>
      </c>
      <c r="E254" s="32">
        <f>INDEX('ONS data MYE 5'!$H$6:$H$445, MATCH($B254,'ONS data MYE 5'!$B$6:$B$445,0))</f>
        <v>162</v>
      </c>
      <c r="F254" s="32">
        <f t="shared" si="6"/>
        <v>5.0875963352323836</v>
      </c>
      <c r="G254" s="32">
        <f t="shared" si="7"/>
        <v>25.88363647026998</v>
      </c>
      <c r="H254" s="32">
        <f>INDEX('Mapping waste'!$D$5:$M$352,MATCH($B254,'Mapping waste'!$B$5:$B$352,0),MATCH(H$3,'Mapping waste'!$D$4:$M$4,0))*$D254</f>
        <v>0</v>
      </c>
      <c r="I254" s="32">
        <f>INDEX('Mapping waste'!$D$5:$M$352,MATCH($B254,'Mapping waste'!$B$5:$B$352,0),MATCH(I$3,'Mapping waste'!$D$4:$M$4,0))*$D254</f>
        <v>0</v>
      </c>
      <c r="J254" s="32">
        <f>INDEX('Mapping waste'!$D$5:$M$352,MATCH($B254,'Mapping waste'!$B$5:$B$352,0),MATCH(J$3,'Mapping waste'!$D$4:$M$4,0))*$D254</f>
        <v>0</v>
      </c>
      <c r="K254" s="32">
        <f>INDEX('Mapping waste'!$D$5:$M$352,MATCH($B254,'Mapping waste'!$B$5:$B$352,0),MATCH(K$3,'Mapping waste'!$D$4:$M$4,0))*$D254</f>
        <v>0</v>
      </c>
      <c r="L254" s="32">
        <f>INDEX('Mapping waste'!$D$5:$M$352,MATCH($B254,'Mapping waste'!$B$5:$B$352,0),MATCH(L$3,'Mapping waste'!$D$4:$M$4,0))*$D254</f>
        <v>64912.36</v>
      </c>
      <c r="M254" s="32">
        <f>INDEX('Mapping waste'!$D$5:$M$352,MATCH($B254,'Mapping waste'!$B$5:$B$352,0),MATCH(M$3,'Mapping waste'!$D$4:$M$4,0))*$D254</f>
        <v>0</v>
      </c>
      <c r="N254" s="32">
        <f>INDEX('Mapping waste'!$D$5:$M$352,MATCH($B254,'Mapping waste'!$B$5:$B$352,0),MATCH(N$3,'Mapping waste'!$D$4:$M$4,0))*$D254</f>
        <v>0</v>
      </c>
      <c r="O254" s="32">
        <f>INDEX('Mapping waste'!$D$5:$M$352,MATCH($B254,'Mapping waste'!$B$5:$B$352,0),MATCH(O$3,'Mapping waste'!$D$4:$M$4,0))*$D254</f>
        <v>20498.64</v>
      </c>
      <c r="P254" s="32">
        <f>INDEX('Mapping waste'!$D$5:$M$352,MATCH($B254,'Mapping waste'!$B$5:$B$352,0),MATCH(P$3,'Mapping waste'!$D$4:$M$4,0))*$D254</f>
        <v>0</v>
      </c>
      <c r="Q254" s="32">
        <f>INDEX('Mapping waste'!$D$5:$M$352,MATCH($B254,'Mapping waste'!$B$5:$B$352,0),MATCH(Q$3,'Mapping waste'!$D$4:$M$4,0))*$D254</f>
        <v>0</v>
      </c>
    </row>
    <row r="255" spans="1:17" x14ac:dyDescent="0.45">
      <c r="A255" s="10" t="s">
        <v>259</v>
      </c>
      <c r="B255" s="10" t="s">
        <v>260</v>
      </c>
      <c r="C255" s="10" t="s">
        <v>5</v>
      </c>
      <c r="D255" s="32">
        <f>INDEX('ONS data MYE 5'!$G$6:$G$445, MATCH($B255,'ONS data MYE 5'!$B$6:$B$445,0))</f>
        <v>128355</v>
      </c>
      <c r="E255" s="32">
        <f>INDEX('ONS data MYE 5'!$H$6:$H$445, MATCH($B255,'ONS data MYE 5'!$B$6:$B$445,0))</f>
        <v>3165</v>
      </c>
      <c r="F255" s="32">
        <f t="shared" si="6"/>
        <v>8.0599083345782763</v>
      </c>
      <c r="G255" s="32">
        <f t="shared" si="7"/>
        <v>64.962122361804362</v>
      </c>
      <c r="H255" s="32">
        <f>INDEX('Mapping waste'!$D$5:$M$352,MATCH($B255,'Mapping waste'!$B$5:$B$352,0),MATCH(H$3,'Mapping waste'!$D$4:$M$4,0))*$D255</f>
        <v>0</v>
      </c>
      <c r="I255" s="32">
        <f>INDEX('Mapping waste'!$D$5:$M$352,MATCH($B255,'Mapping waste'!$B$5:$B$352,0),MATCH(I$3,'Mapping waste'!$D$4:$M$4,0))*$D255</f>
        <v>0</v>
      </c>
      <c r="J255" s="32">
        <f>INDEX('Mapping waste'!$D$5:$M$352,MATCH($B255,'Mapping waste'!$B$5:$B$352,0),MATCH(J$3,'Mapping waste'!$D$4:$M$4,0))*$D255</f>
        <v>0</v>
      </c>
      <c r="K255" s="32">
        <f>INDEX('Mapping waste'!$D$5:$M$352,MATCH($B255,'Mapping waste'!$B$5:$B$352,0),MATCH(K$3,'Mapping waste'!$D$4:$M$4,0))*$D255</f>
        <v>0</v>
      </c>
      <c r="L255" s="32">
        <f>INDEX('Mapping waste'!$D$5:$M$352,MATCH($B255,'Mapping waste'!$B$5:$B$352,0),MATCH(L$3,'Mapping waste'!$D$4:$M$4,0))*$D255</f>
        <v>128355</v>
      </c>
      <c r="M255" s="32">
        <f>INDEX('Mapping waste'!$D$5:$M$352,MATCH($B255,'Mapping waste'!$B$5:$B$352,0),MATCH(M$3,'Mapping waste'!$D$4:$M$4,0))*$D255</f>
        <v>0</v>
      </c>
      <c r="N255" s="32">
        <f>INDEX('Mapping waste'!$D$5:$M$352,MATCH($B255,'Mapping waste'!$B$5:$B$352,0),MATCH(N$3,'Mapping waste'!$D$4:$M$4,0))*$D255</f>
        <v>0</v>
      </c>
      <c r="O255" s="32">
        <f>INDEX('Mapping waste'!$D$5:$M$352,MATCH($B255,'Mapping waste'!$B$5:$B$352,0),MATCH(O$3,'Mapping waste'!$D$4:$M$4,0))*$D255</f>
        <v>0</v>
      </c>
      <c r="P255" s="32">
        <f>INDEX('Mapping waste'!$D$5:$M$352,MATCH($B255,'Mapping waste'!$B$5:$B$352,0),MATCH(P$3,'Mapping waste'!$D$4:$M$4,0))*$D255</f>
        <v>0</v>
      </c>
      <c r="Q255" s="32">
        <f>INDEX('Mapping waste'!$D$5:$M$352,MATCH($B255,'Mapping waste'!$B$5:$B$352,0),MATCH(Q$3,'Mapping waste'!$D$4:$M$4,0))*$D255</f>
        <v>0</v>
      </c>
    </row>
    <row r="256" spans="1:17" x14ac:dyDescent="0.45">
      <c r="A256" s="10" t="s">
        <v>261</v>
      </c>
      <c r="B256" s="10" t="s">
        <v>262</v>
      </c>
      <c r="C256" s="10" t="s">
        <v>5</v>
      </c>
      <c r="D256" s="32">
        <f>INDEX('ONS data MYE 5'!$G$6:$G$445, MATCH($B256,'ONS data MYE 5'!$B$6:$B$445,0))</f>
        <v>117472</v>
      </c>
      <c r="E256" s="32">
        <f>INDEX('ONS data MYE 5'!$H$6:$H$445, MATCH($B256,'ONS data MYE 5'!$B$6:$B$445,0))</f>
        <v>255</v>
      </c>
      <c r="F256" s="32">
        <f t="shared" si="6"/>
        <v>5.5412635451584258</v>
      </c>
      <c r="G256" s="32">
        <f t="shared" si="7"/>
        <v>30.705601676901725</v>
      </c>
      <c r="H256" s="32">
        <f>INDEX('Mapping waste'!$D$5:$M$352,MATCH($B256,'Mapping waste'!$B$5:$B$352,0),MATCH(H$3,'Mapping waste'!$D$4:$M$4,0))*$D256</f>
        <v>0</v>
      </c>
      <c r="I256" s="32">
        <f>INDEX('Mapping waste'!$D$5:$M$352,MATCH($B256,'Mapping waste'!$B$5:$B$352,0),MATCH(I$3,'Mapping waste'!$D$4:$M$4,0))*$D256</f>
        <v>0</v>
      </c>
      <c r="J256" s="32">
        <f>INDEX('Mapping waste'!$D$5:$M$352,MATCH($B256,'Mapping waste'!$B$5:$B$352,0),MATCH(J$3,'Mapping waste'!$D$4:$M$4,0))*$D256</f>
        <v>0</v>
      </c>
      <c r="K256" s="32">
        <f>INDEX('Mapping waste'!$D$5:$M$352,MATCH($B256,'Mapping waste'!$B$5:$B$352,0),MATCH(K$3,'Mapping waste'!$D$4:$M$4,0))*$D256</f>
        <v>0</v>
      </c>
      <c r="L256" s="32">
        <f>INDEX('Mapping waste'!$D$5:$M$352,MATCH($B256,'Mapping waste'!$B$5:$B$352,0),MATCH(L$3,'Mapping waste'!$D$4:$M$4,0))*$D256</f>
        <v>102200.64</v>
      </c>
      <c r="M256" s="32">
        <f>INDEX('Mapping waste'!$D$5:$M$352,MATCH($B256,'Mapping waste'!$B$5:$B$352,0),MATCH(M$3,'Mapping waste'!$D$4:$M$4,0))*$D256</f>
        <v>0</v>
      </c>
      <c r="N256" s="32">
        <f>INDEX('Mapping waste'!$D$5:$M$352,MATCH($B256,'Mapping waste'!$B$5:$B$352,0),MATCH(N$3,'Mapping waste'!$D$4:$M$4,0))*$D256</f>
        <v>0</v>
      </c>
      <c r="O256" s="32">
        <f>INDEX('Mapping waste'!$D$5:$M$352,MATCH($B256,'Mapping waste'!$B$5:$B$352,0),MATCH(O$3,'Mapping waste'!$D$4:$M$4,0))*$D256</f>
        <v>0</v>
      </c>
      <c r="P256" s="32">
        <f>INDEX('Mapping waste'!$D$5:$M$352,MATCH($B256,'Mapping waste'!$B$5:$B$352,0),MATCH(P$3,'Mapping waste'!$D$4:$M$4,0))*$D256</f>
        <v>15271.36</v>
      </c>
      <c r="Q256" s="32">
        <f>INDEX('Mapping waste'!$D$5:$M$352,MATCH($B256,'Mapping waste'!$B$5:$B$352,0),MATCH(Q$3,'Mapping waste'!$D$4:$M$4,0))*$D256</f>
        <v>0</v>
      </c>
    </row>
    <row r="257" spans="1:17" x14ac:dyDescent="0.45">
      <c r="A257" s="10" t="s">
        <v>263</v>
      </c>
      <c r="B257" s="10" t="s">
        <v>264</v>
      </c>
      <c r="C257" s="10" t="s">
        <v>5</v>
      </c>
      <c r="D257" s="32">
        <f>INDEX('ONS data MYE 5'!$G$6:$G$445, MATCH($B257,'ONS data MYE 5'!$B$6:$B$445,0))</f>
        <v>88518</v>
      </c>
      <c r="E257" s="32">
        <f>INDEX('ONS data MYE 5'!$H$6:$H$445, MATCH($B257,'ONS data MYE 5'!$B$6:$B$445,0))</f>
        <v>214</v>
      </c>
      <c r="F257" s="32">
        <f t="shared" si="6"/>
        <v>5.3659760150218512</v>
      </c>
      <c r="G257" s="32">
        <f t="shared" si="7"/>
        <v>28.793698593789784</v>
      </c>
      <c r="H257" s="32">
        <f>INDEX('Mapping waste'!$D$5:$M$352,MATCH($B257,'Mapping waste'!$B$5:$B$352,0),MATCH(H$3,'Mapping waste'!$D$4:$M$4,0))*$D257</f>
        <v>0</v>
      </c>
      <c r="I257" s="32">
        <f>INDEX('Mapping waste'!$D$5:$M$352,MATCH($B257,'Mapping waste'!$B$5:$B$352,0),MATCH(I$3,'Mapping waste'!$D$4:$M$4,0))*$D257</f>
        <v>0</v>
      </c>
      <c r="J257" s="32">
        <f>INDEX('Mapping waste'!$D$5:$M$352,MATCH($B257,'Mapping waste'!$B$5:$B$352,0),MATCH(J$3,'Mapping waste'!$D$4:$M$4,0))*$D257</f>
        <v>0</v>
      </c>
      <c r="K257" s="32">
        <f>INDEX('Mapping waste'!$D$5:$M$352,MATCH($B257,'Mapping waste'!$B$5:$B$352,0),MATCH(K$3,'Mapping waste'!$D$4:$M$4,0))*$D257</f>
        <v>0</v>
      </c>
      <c r="L257" s="32">
        <f>INDEX('Mapping waste'!$D$5:$M$352,MATCH($B257,'Mapping waste'!$B$5:$B$352,0),MATCH(L$3,'Mapping waste'!$D$4:$M$4,0))*$D257</f>
        <v>88518</v>
      </c>
      <c r="M257" s="32">
        <f>INDEX('Mapping waste'!$D$5:$M$352,MATCH($B257,'Mapping waste'!$B$5:$B$352,0),MATCH(M$3,'Mapping waste'!$D$4:$M$4,0))*$D257</f>
        <v>0</v>
      </c>
      <c r="N257" s="32">
        <f>INDEX('Mapping waste'!$D$5:$M$352,MATCH($B257,'Mapping waste'!$B$5:$B$352,0),MATCH(N$3,'Mapping waste'!$D$4:$M$4,0))*$D257</f>
        <v>0</v>
      </c>
      <c r="O257" s="32">
        <f>INDEX('Mapping waste'!$D$5:$M$352,MATCH($B257,'Mapping waste'!$B$5:$B$352,0),MATCH(O$3,'Mapping waste'!$D$4:$M$4,0))*$D257</f>
        <v>0</v>
      </c>
      <c r="P257" s="32">
        <f>INDEX('Mapping waste'!$D$5:$M$352,MATCH($B257,'Mapping waste'!$B$5:$B$352,0),MATCH(P$3,'Mapping waste'!$D$4:$M$4,0))*$D257</f>
        <v>0</v>
      </c>
      <c r="Q257" s="32">
        <f>INDEX('Mapping waste'!$D$5:$M$352,MATCH($B257,'Mapping waste'!$B$5:$B$352,0),MATCH(Q$3,'Mapping waste'!$D$4:$M$4,0))*$D257</f>
        <v>0</v>
      </c>
    </row>
    <row r="258" spans="1:17" x14ac:dyDescent="0.45">
      <c r="A258" s="10" t="s">
        <v>377</v>
      </c>
      <c r="B258" s="10" t="s">
        <v>378</v>
      </c>
      <c r="C258" s="10" t="s">
        <v>5</v>
      </c>
      <c r="D258" s="32">
        <f>INDEX('ONS data MYE 5'!$G$6:$G$445, MATCH($B258,'ONS data MYE 5'!$B$6:$B$445,0))</f>
        <v>262355</v>
      </c>
      <c r="E258" s="32">
        <f>INDEX('ONS data MYE 5'!$H$6:$H$445, MATCH($B258,'ONS data MYE 5'!$B$6:$B$445,0))</f>
        <v>3286</v>
      </c>
      <c r="F258" s="32">
        <f t="shared" si="6"/>
        <v>8.0974262985972132</v>
      </c>
      <c r="G258" s="32">
        <f t="shared" si="7"/>
        <v>65.568312661213767</v>
      </c>
      <c r="H258" s="32">
        <f>INDEX('Mapping waste'!$D$5:$M$352,MATCH($B258,'Mapping waste'!$B$5:$B$352,0),MATCH(H$3,'Mapping waste'!$D$4:$M$4,0))*$D258</f>
        <v>0</v>
      </c>
      <c r="I258" s="32">
        <f>INDEX('Mapping waste'!$D$5:$M$352,MATCH($B258,'Mapping waste'!$B$5:$B$352,0),MATCH(I$3,'Mapping waste'!$D$4:$M$4,0))*$D258</f>
        <v>0</v>
      </c>
      <c r="J258" s="32">
        <f>INDEX('Mapping waste'!$D$5:$M$352,MATCH($B258,'Mapping waste'!$B$5:$B$352,0),MATCH(J$3,'Mapping waste'!$D$4:$M$4,0))*$D258</f>
        <v>0</v>
      </c>
      <c r="K258" s="32">
        <f>INDEX('Mapping waste'!$D$5:$M$352,MATCH($B258,'Mapping waste'!$B$5:$B$352,0),MATCH(K$3,'Mapping waste'!$D$4:$M$4,0))*$D258</f>
        <v>0</v>
      </c>
      <c r="L258" s="32">
        <f>INDEX('Mapping waste'!$D$5:$M$352,MATCH($B258,'Mapping waste'!$B$5:$B$352,0),MATCH(L$3,'Mapping waste'!$D$4:$M$4,0))*$D258</f>
        <v>0</v>
      </c>
      <c r="M258" s="32">
        <f>INDEX('Mapping waste'!$D$5:$M$352,MATCH($B258,'Mapping waste'!$B$5:$B$352,0),MATCH(M$3,'Mapping waste'!$D$4:$M$4,0))*$D258</f>
        <v>262355</v>
      </c>
      <c r="N258" s="32">
        <f>INDEX('Mapping waste'!$D$5:$M$352,MATCH($B258,'Mapping waste'!$B$5:$B$352,0),MATCH(N$3,'Mapping waste'!$D$4:$M$4,0))*$D258</f>
        <v>0</v>
      </c>
      <c r="O258" s="32">
        <f>INDEX('Mapping waste'!$D$5:$M$352,MATCH($B258,'Mapping waste'!$B$5:$B$352,0),MATCH(O$3,'Mapping waste'!$D$4:$M$4,0))*$D258</f>
        <v>0</v>
      </c>
      <c r="P258" s="32">
        <f>INDEX('Mapping waste'!$D$5:$M$352,MATCH($B258,'Mapping waste'!$B$5:$B$352,0),MATCH(P$3,'Mapping waste'!$D$4:$M$4,0))*$D258</f>
        <v>0</v>
      </c>
      <c r="Q258" s="32">
        <f>INDEX('Mapping waste'!$D$5:$M$352,MATCH($B258,'Mapping waste'!$B$5:$B$352,0),MATCH(Q$3,'Mapping waste'!$D$4:$M$4,0))*$D258</f>
        <v>0</v>
      </c>
    </row>
    <row r="259" spans="1:17" x14ac:dyDescent="0.45">
      <c r="A259" s="10" t="s">
        <v>379</v>
      </c>
      <c r="B259" s="10" t="s">
        <v>380</v>
      </c>
      <c r="C259" s="10" t="s">
        <v>5</v>
      </c>
      <c r="D259" s="32">
        <f>INDEX('ONS data MYE 5'!$G$6:$G$445, MATCH($B259,'ONS data MYE 5'!$B$6:$B$445,0))</f>
        <v>134406</v>
      </c>
      <c r="E259" s="32">
        <f>INDEX('ONS data MYE 5'!$H$6:$H$445, MATCH($B259,'ONS data MYE 5'!$B$6:$B$445,0))</f>
        <v>2137</v>
      </c>
      <c r="F259" s="32">
        <f t="shared" si="6"/>
        <v>7.6671582553191477</v>
      </c>
      <c r="G259" s="32">
        <f t="shared" si="7"/>
        <v>58.785315712108556</v>
      </c>
      <c r="H259" s="32">
        <f>INDEX('Mapping waste'!$D$5:$M$352,MATCH($B259,'Mapping waste'!$B$5:$B$352,0),MATCH(H$3,'Mapping waste'!$D$4:$M$4,0))*$D259</f>
        <v>0</v>
      </c>
      <c r="I259" s="32">
        <f>INDEX('Mapping waste'!$D$5:$M$352,MATCH($B259,'Mapping waste'!$B$5:$B$352,0),MATCH(I$3,'Mapping waste'!$D$4:$M$4,0))*$D259</f>
        <v>0</v>
      </c>
      <c r="J259" s="32">
        <f>INDEX('Mapping waste'!$D$5:$M$352,MATCH($B259,'Mapping waste'!$B$5:$B$352,0),MATCH(J$3,'Mapping waste'!$D$4:$M$4,0))*$D259</f>
        <v>0</v>
      </c>
      <c r="K259" s="32">
        <f>INDEX('Mapping waste'!$D$5:$M$352,MATCH($B259,'Mapping waste'!$B$5:$B$352,0),MATCH(K$3,'Mapping waste'!$D$4:$M$4,0))*$D259</f>
        <v>0</v>
      </c>
      <c r="L259" s="32">
        <f>INDEX('Mapping waste'!$D$5:$M$352,MATCH($B259,'Mapping waste'!$B$5:$B$352,0),MATCH(L$3,'Mapping waste'!$D$4:$M$4,0))*$D259</f>
        <v>0</v>
      </c>
      <c r="M259" s="32">
        <f>INDEX('Mapping waste'!$D$5:$M$352,MATCH($B259,'Mapping waste'!$B$5:$B$352,0),MATCH(M$3,'Mapping waste'!$D$4:$M$4,0))*$D259</f>
        <v>134406</v>
      </c>
      <c r="N259" s="32">
        <f>INDEX('Mapping waste'!$D$5:$M$352,MATCH($B259,'Mapping waste'!$B$5:$B$352,0),MATCH(N$3,'Mapping waste'!$D$4:$M$4,0))*$D259</f>
        <v>0</v>
      </c>
      <c r="O259" s="32">
        <f>INDEX('Mapping waste'!$D$5:$M$352,MATCH($B259,'Mapping waste'!$B$5:$B$352,0),MATCH(O$3,'Mapping waste'!$D$4:$M$4,0))*$D259</f>
        <v>0</v>
      </c>
      <c r="P259" s="32">
        <f>INDEX('Mapping waste'!$D$5:$M$352,MATCH($B259,'Mapping waste'!$B$5:$B$352,0),MATCH(P$3,'Mapping waste'!$D$4:$M$4,0))*$D259</f>
        <v>0</v>
      </c>
      <c r="Q259" s="32">
        <f>INDEX('Mapping waste'!$D$5:$M$352,MATCH($B259,'Mapping waste'!$B$5:$B$352,0),MATCH(Q$3,'Mapping waste'!$D$4:$M$4,0))*$D259</f>
        <v>0</v>
      </c>
    </row>
    <row r="260" spans="1:17" x14ac:dyDescent="0.45">
      <c r="A260" s="10" t="s">
        <v>381</v>
      </c>
      <c r="B260" s="10" t="s">
        <v>382</v>
      </c>
      <c r="C260" s="10" t="s">
        <v>5</v>
      </c>
      <c r="D260" s="32">
        <f>INDEX('ONS data MYE 5'!$G$6:$G$445, MATCH($B260,'ONS data MYE 5'!$B$6:$B$445,0))</f>
        <v>140271</v>
      </c>
      <c r="E260" s="32">
        <f>INDEX('ONS data MYE 5'!$H$6:$H$445, MATCH($B260,'ONS data MYE 5'!$B$6:$B$445,0))</f>
        <v>172</v>
      </c>
      <c r="F260" s="32">
        <f t="shared" si="6"/>
        <v>5.1474944768134527</v>
      </c>
      <c r="G260" s="32">
        <f t="shared" si="7"/>
        <v>26.496699388825</v>
      </c>
      <c r="H260" s="32">
        <f>INDEX('Mapping waste'!$D$5:$M$352,MATCH($B260,'Mapping waste'!$B$5:$B$352,0),MATCH(H$3,'Mapping waste'!$D$4:$M$4,0))*$D260</f>
        <v>0</v>
      </c>
      <c r="I260" s="32">
        <f>INDEX('Mapping waste'!$D$5:$M$352,MATCH($B260,'Mapping waste'!$B$5:$B$352,0),MATCH(I$3,'Mapping waste'!$D$4:$M$4,0))*$D260</f>
        <v>0</v>
      </c>
      <c r="J260" s="32">
        <f>INDEX('Mapping waste'!$D$5:$M$352,MATCH($B260,'Mapping waste'!$B$5:$B$352,0),MATCH(J$3,'Mapping waste'!$D$4:$M$4,0))*$D260</f>
        <v>0</v>
      </c>
      <c r="K260" s="32">
        <f>INDEX('Mapping waste'!$D$5:$M$352,MATCH($B260,'Mapping waste'!$B$5:$B$352,0),MATCH(K$3,'Mapping waste'!$D$4:$M$4,0))*$D260</f>
        <v>0</v>
      </c>
      <c r="L260" s="32">
        <f>INDEX('Mapping waste'!$D$5:$M$352,MATCH($B260,'Mapping waste'!$B$5:$B$352,0),MATCH(L$3,'Mapping waste'!$D$4:$M$4,0))*$D260</f>
        <v>0</v>
      </c>
      <c r="M260" s="32">
        <f>INDEX('Mapping waste'!$D$5:$M$352,MATCH($B260,'Mapping waste'!$B$5:$B$352,0),MATCH(M$3,'Mapping waste'!$D$4:$M$4,0))*$D260</f>
        <v>140271</v>
      </c>
      <c r="N260" s="32">
        <f>INDEX('Mapping waste'!$D$5:$M$352,MATCH($B260,'Mapping waste'!$B$5:$B$352,0),MATCH(N$3,'Mapping waste'!$D$4:$M$4,0))*$D260</f>
        <v>0</v>
      </c>
      <c r="O260" s="32">
        <f>INDEX('Mapping waste'!$D$5:$M$352,MATCH($B260,'Mapping waste'!$B$5:$B$352,0),MATCH(O$3,'Mapping waste'!$D$4:$M$4,0))*$D260</f>
        <v>0</v>
      </c>
      <c r="P260" s="32">
        <f>INDEX('Mapping waste'!$D$5:$M$352,MATCH($B260,'Mapping waste'!$B$5:$B$352,0),MATCH(P$3,'Mapping waste'!$D$4:$M$4,0))*$D260</f>
        <v>0</v>
      </c>
      <c r="Q260" s="32">
        <f>INDEX('Mapping waste'!$D$5:$M$352,MATCH($B260,'Mapping waste'!$B$5:$B$352,0),MATCH(Q$3,'Mapping waste'!$D$4:$M$4,0))*$D260</f>
        <v>0</v>
      </c>
    </row>
    <row r="261" spans="1:17" x14ac:dyDescent="0.45">
      <c r="A261" s="10" t="s">
        <v>383</v>
      </c>
      <c r="B261" s="10" t="s">
        <v>384</v>
      </c>
      <c r="C261" s="10" t="s">
        <v>5</v>
      </c>
      <c r="D261" s="32">
        <f>INDEX('ONS data MYE 5'!$G$6:$G$445, MATCH($B261,'ONS data MYE 5'!$B$6:$B$445,0))</f>
        <v>127522</v>
      </c>
      <c r="E261" s="32">
        <f>INDEX('ONS data MYE 5'!$H$6:$H$445, MATCH($B261,'ONS data MYE 5'!$B$6:$B$445,0))</f>
        <v>2711</v>
      </c>
      <c r="F261" s="32">
        <f t="shared" si="6"/>
        <v>7.9050728494986657</v>
      </c>
      <c r="G261" s="32">
        <f t="shared" si="7"/>
        <v>62.490176755880952</v>
      </c>
      <c r="H261" s="32">
        <f>INDEX('Mapping waste'!$D$5:$M$352,MATCH($B261,'Mapping waste'!$B$5:$B$352,0),MATCH(H$3,'Mapping waste'!$D$4:$M$4,0))*$D261</f>
        <v>0</v>
      </c>
      <c r="I261" s="32">
        <f>INDEX('Mapping waste'!$D$5:$M$352,MATCH($B261,'Mapping waste'!$B$5:$B$352,0),MATCH(I$3,'Mapping waste'!$D$4:$M$4,0))*$D261</f>
        <v>0</v>
      </c>
      <c r="J261" s="32">
        <f>INDEX('Mapping waste'!$D$5:$M$352,MATCH($B261,'Mapping waste'!$B$5:$B$352,0),MATCH(J$3,'Mapping waste'!$D$4:$M$4,0))*$D261</f>
        <v>0</v>
      </c>
      <c r="K261" s="32">
        <f>INDEX('Mapping waste'!$D$5:$M$352,MATCH($B261,'Mapping waste'!$B$5:$B$352,0),MATCH(K$3,'Mapping waste'!$D$4:$M$4,0))*$D261</f>
        <v>0</v>
      </c>
      <c r="L261" s="32">
        <f>INDEX('Mapping waste'!$D$5:$M$352,MATCH($B261,'Mapping waste'!$B$5:$B$352,0),MATCH(L$3,'Mapping waste'!$D$4:$M$4,0))*$D261</f>
        <v>0</v>
      </c>
      <c r="M261" s="32">
        <f>INDEX('Mapping waste'!$D$5:$M$352,MATCH($B261,'Mapping waste'!$B$5:$B$352,0),MATCH(M$3,'Mapping waste'!$D$4:$M$4,0))*$D261</f>
        <v>127522</v>
      </c>
      <c r="N261" s="32">
        <f>INDEX('Mapping waste'!$D$5:$M$352,MATCH($B261,'Mapping waste'!$B$5:$B$352,0),MATCH(N$3,'Mapping waste'!$D$4:$M$4,0))*$D261</f>
        <v>0</v>
      </c>
      <c r="O261" s="32">
        <f>INDEX('Mapping waste'!$D$5:$M$352,MATCH($B261,'Mapping waste'!$B$5:$B$352,0),MATCH(O$3,'Mapping waste'!$D$4:$M$4,0))*$D261</f>
        <v>0</v>
      </c>
      <c r="P261" s="32">
        <f>INDEX('Mapping waste'!$D$5:$M$352,MATCH($B261,'Mapping waste'!$B$5:$B$352,0),MATCH(P$3,'Mapping waste'!$D$4:$M$4,0))*$D261</f>
        <v>0</v>
      </c>
      <c r="Q261" s="32">
        <f>INDEX('Mapping waste'!$D$5:$M$352,MATCH($B261,'Mapping waste'!$B$5:$B$352,0),MATCH(Q$3,'Mapping waste'!$D$4:$M$4,0))*$D261</f>
        <v>0</v>
      </c>
    </row>
    <row r="262" spans="1:17" x14ac:dyDescent="0.45">
      <c r="A262" s="10" t="s">
        <v>385</v>
      </c>
      <c r="B262" s="10" t="s">
        <v>386</v>
      </c>
      <c r="C262" s="10" t="s">
        <v>5</v>
      </c>
      <c r="D262" s="32">
        <f>INDEX('ONS data MYE 5'!$G$6:$G$445, MATCH($B262,'ONS data MYE 5'!$B$6:$B$445,0))</f>
        <v>79880</v>
      </c>
      <c r="E262" s="32">
        <f>INDEX('ONS data MYE 5'!$H$6:$H$445, MATCH($B262,'ONS data MYE 5'!$B$6:$B$445,0))</f>
        <v>88</v>
      </c>
      <c r="F262" s="32">
        <f t="shared" ref="F262:F325" si="8">LN(E262)</f>
        <v>4.4773368144782069</v>
      </c>
      <c r="G262" s="32">
        <f t="shared" ref="G262:G325" si="9">F262*F262</f>
        <v>20.046544950281856</v>
      </c>
      <c r="H262" s="32">
        <f>INDEX('Mapping waste'!$D$5:$M$352,MATCH($B262,'Mapping waste'!$B$5:$B$352,0),MATCH(H$3,'Mapping waste'!$D$4:$M$4,0))*$D262</f>
        <v>0</v>
      </c>
      <c r="I262" s="32">
        <f>INDEX('Mapping waste'!$D$5:$M$352,MATCH($B262,'Mapping waste'!$B$5:$B$352,0),MATCH(I$3,'Mapping waste'!$D$4:$M$4,0))*$D262</f>
        <v>0</v>
      </c>
      <c r="J262" s="32">
        <f>INDEX('Mapping waste'!$D$5:$M$352,MATCH($B262,'Mapping waste'!$B$5:$B$352,0),MATCH(J$3,'Mapping waste'!$D$4:$M$4,0))*$D262</f>
        <v>0</v>
      </c>
      <c r="K262" s="32">
        <f>INDEX('Mapping waste'!$D$5:$M$352,MATCH($B262,'Mapping waste'!$B$5:$B$352,0),MATCH(K$3,'Mapping waste'!$D$4:$M$4,0))*$D262</f>
        <v>0</v>
      </c>
      <c r="L262" s="32">
        <f>INDEX('Mapping waste'!$D$5:$M$352,MATCH($B262,'Mapping waste'!$B$5:$B$352,0),MATCH(L$3,'Mapping waste'!$D$4:$M$4,0))*$D262</f>
        <v>0</v>
      </c>
      <c r="M262" s="32">
        <f>INDEX('Mapping waste'!$D$5:$M$352,MATCH($B262,'Mapping waste'!$B$5:$B$352,0),MATCH(M$3,'Mapping waste'!$D$4:$M$4,0))*$D262</f>
        <v>79880</v>
      </c>
      <c r="N262" s="32">
        <f>INDEX('Mapping waste'!$D$5:$M$352,MATCH($B262,'Mapping waste'!$B$5:$B$352,0),MATCH(N$3,'Mapping waste'!$D$4:$M$4,0))*$D262</f>
        <v>0</v>
      </c>
      <c r="O262" s="32">
        <f>INDEX('Mapping waste'!$D$5:$M$352,MATCH($B262,'Mapping waste'!$B$5:$B$352,0),MATCH(O$3,'Mapping waste'!$D$4:$M$4,0))*$D262</f>
        <v>0</v>
      </c>
      <c r="P262" s="32">
        <f>INDEX('Mapping waste'!$D$5:$M$352,MATCH($B262,'Mapping waste'!$B$5:$B$352,0),MATCH(P$3,'Mapping waste'!$D$4:$M$4,0))*$D262</f>
        <v>0</v>
      </c>
      <c r="Q262" s="32">
        <f>INDEX('Mapping waste'!$D$5:$M$352,MATCH($B262,'Mapping waste'!$B$5:$B$352,0),MATCH(Q$3,'Mapping waste'!$D$4:$M$4,0))*$D262</f>
        <v>0</v>
      </c>
    </row>
    <row r="263" spans="1:17" x14ac:dyDescent="0.45">
      <c r="A263" s="10" t="s">
        <v>387</v>
      </c>
      <c r="B263" s="10" t="s">
        <v>388</v>
      </c>
      <c r="C263" s="10" t="s">
        <v>5</v>
      </c>
      <c r="D263" s="32">
        <f>INDEX('ONS data MYE 5'!$G$6:$G$445, MATCH($B263,'ONS data MYE 5'!$B$6:$B$445,0))</f>
        <v>94643</v>
      </c>
      <c r="E263" s="32">
        <f>INDEX('ONS data MYE 5'!$H$6:$H$445, MATCH($B263,'ONS data MYE 5'!$B$6:$B$445,0))</f>
        <v>87</v>
      </c>
      <c r="F263" s="32">
        <f t="shared" si="8"/>
        <v>4.4659081186545837</v>
      </c>
      <c r="G263" s="32">
        <f t="shared" si="9"/>
        <v>19.944335324264923</v>
      </c>
      <c r="H263" s="32">
        <f>INDEX('Mapping waste'!$D$5:$M$352,MATCH($B263,'Mapping waste'!$B$5:$B$352,0),MATCH(H$3,'Mapping waste'!$D$4:$M$4,0))*$D263</f>
        <v>0</v>
      </c>
      <c r="I263" s="32">
        <f>INDEX('Mapping waste'!$D$5:$M$352,MATCH($B263,'Mapping waste'!$B$5:$B$352,0),MATCH(I$3,'Mapping waste'!$D$4:$M$4,0))*$D263</f>
        <v>0</v>
      </c>
      <c r="J263" s="32">
        <f>INDEX('Mapping waste'!$D$5:$M$352,MATCH($B263,'Mapping waste'!$B$5:$B$352,0),MATCH(J$3,'Mapping waste'!$D$4:$M$4,0))*$D263</f>
        <v>0</v>
      </c>
      <c r="K263" s="32">
        <f>INDEX('Mapping waste'!$D$5:$M$352,MATCH($B263,'Mapping waste'!$B$5:$B$352,0),MATCH(K$3,'Mapping waste'!$D$4:$M$4,0))*$D263</f>
        <v>0</v>
      </c>
      <c r="L263" s="32">
        <f>INDEX('Mapping waste'!$D$5:$M$352,MATCH($B263,'Mapping waste'!$B$5:$B$352,0),MATCH(L$3,'Mapping waste'!$D$4:$M$4,0))*$D263</f>
        <v>0</v>
      </c>
      <c r="M263" s="32">
        <f>INDEX('Mapping waste'!$D$5:$M$352,MATCH($B263,'Mapping waste'!$B$5:$B$352,0),MATCH(M$3,'Mapping waste'!$D$4:$M$4,0))*$D263</f>
        <v>94643</v>
      </c>
      <c r="N263" s="32">
        <f>INDEX('Mapping waste'!$D$5:$M$352,MATCH($B263,'Mapping waste'!$B$5:$B$352,0),MATCH(N$3,'Mapping waste'!$D$4:$M$4,0))*$D263</f>
        <v>0</v>
      </c>
      <c r="O263" s="32">
        <f>INDEX('Mapping waste'!$D$5:$M$352,MATCH($B263,'Mapping waste'!$B$5:$B$352,0),MATCH(O$3,'Mapping waste'!$D$4:$M$4,0))*$D263</f>
        <v>0</v>
      </c>
      <c r="P263" s="32">
        <f>INDEX('Mapping waste'!$D$5:$M$352,MATCH($B263,'Mapping waste'!$B$5:$B$352,0),MATCH(P$3,'Mapping waste'!$D$4:$M$4,0))*$D263</f>
        <v>0</v>
      </c>
      <c r="Q263" s="32">
        <f>INDEX('Mapping waste'!$D$5:$M$352,MATCH($B263,'Mapping waste'!$B$5:$B$352,0),MATCH(Q$3,'Mapping waste'!$D$4:$M$4,0))*$D263</f>
        <v>0</v>
      </c>
    </row>
    <row r="264" spans="1:17" x14ac:dyDescent="0.45">
      <c r="A264" s="10" t="s">
        <v>389</v>
      </c>
      <c r="B264" s="10" t="s">
        <v>390</v>
      </c>
      <c r="C264" s="10" t="s">
        <v>5</v>
      </c>
      <c r="D264" s="32">
        <f>INDEX('ONS data MYE 5'!$G$6:$G$445, MATCH($B264,'ONS data MYE 5'!$B$6:$B$445,0))</f>
        <v>84834</v>
      </c>
      <c r="E264" s="32">
        <f>INDEX('ONS data MYE 5'!$H$6:$H$445, MATCH($B264,'ONS data MYE 5'!$B$6:$B$445,0))</f>
        <v>96</v>
      </c>
      <c r="F264" s="32">
        <f t="shared" si="8"/>
        <v>4.5643481914678361</v>
      </c>
      <c r="G264" s="32">
        <f t="shared" si="9"/>
        <v>20.833274412955706</v>
      </c>
      <c r="H264" s="32">
        <f>INDEX('Mapping waste'!$D$5:$M$352,MATCH($B264,'Mapping waste'!$B$5:$B$352,0),MATCH(H$3,'Mapping waste'!$D$4:$M$4,0))*$D264</f>
        <v>0</v>
      </c>
      <c r="I264" s="32">
        <f>INDEX('Mapping waste'!$D$5:$M$352,MATCH($B264,'Mapping waste'!$B$5:$B$352,0),MATCH(I$3,'Mapping waste'!$D$4:$M$4,0))*$D264</f>
        <v>0</v>
      </c>
      <c r="J264" s="32">
        <f>INDEX('Mapping waste'!$D$5:$M$352,MATCH($B264,'Mapping waste'!$B$5:$B$352,0),MATCH(J$3,'Mapping waste'!$D$4:$M$4,0))*$D264</f>
        <v>0</v>
      </c>
      <c r="K264" s="32">
        <f>INDEX('Mapping waste'!$D$5:$M$352,MATCH($B264,'Mapping waste'!$B$5:$B$352,0),MATCH(K$3,'Mapping waste'!$D$4:$M$4,0))*$D264</f>
        <v>0</v>
      </c>
      <c r="L264" s="32">
        <f>INDEX('Mapping waste'!$D$5:$M$352,MATCH($B264,'Mapping waste'!$B$5:$B$352,0),MATCH(L$3,'Mapping waste'!$D$4:$M$4,0))*$D264</f>
        <v>0</v>
      </c>
      <c r="M264" s="32">
        <f>INDEX('Mapping waste'!$D$5:$M$352,MATCH($B264,'Mapping waste'!$B$5:$B$352,0),MATCH(M$3,'Mapping waste'!$D$4:$M$4,0))*$D264</f>
        <v>84834</v>
      </c>
      <c r="N264" s="32">
        <f>INDEX('Mapping waste'!$D$5:$M$352,MATCH($B264,'Mapping waste'!$B$5:$B$352,0),MATCH(N$3,'Mapping waste'!$D$4:$M$4,0))*$D264</f>
        <v>0</v>
      </c>
      <c r="O264" s="32">
        <f>INDEX('Mapping waste'!$D$5:$M$352,MATCH($B264,'Mapping waste'!$B$5:$B$352,0),MATCH(O$3,'Mapping waste'!$D$4:$M$4,0))*$D264</f>
        <v>0</v>
      </c>
      <c r="P264" s="32">
        <f>INDEX('Mapping waste'!$D$5:$M$352,MATCH($B264,'Mapping waste'!$B$5:$B$352,0),MATCH(P$3,'Mapping waste'!$D$4:$M$4,0))*$D264</f>
        <v>0</v>
      </c>
      <c r="Q264" s="32">
        <f>INDEX('Mapping waste'!$D$5:$M$352,MATCH($B264,'Mapping waste'!$B$5:$B$352,0),MATCH(Q$3,'Mapping waste'!$D$4:$M$4,0))*$D264</f>
        <v>0</v>
      </c>
    </row>
    <row r="265" spans="1:17" x14ac:dyDescent="0.45">
      <c r="A265" s="10" t="s">
        <v>391</v>
      </c>
      <c r="B265" s="10" t="s">
        <v>392</v>
      </c>
      <c r="C265" s="10" t="s">
        <v>5</v>
      </c>
      <c r="D265" s="32">
        <f>INDEX('ONS data MYE 5'!$G$6:$G$445, MATCH($B265,'ONS data MYE 5'!$B$6:$B$445,0))</f>
        <v>129917</v>
      </c>
      <c r="E265" s="32">
        <f>INDEX('ONS data MYE 5'!$H$6:$H$445, MATCH($B265,'ONS data MYE 5'!$B$6:$B$445,0))</f>
        <v>193</v>
      </c>
      <c r="F265" s="32">
        <f t="shared" si="8"/>
        <v>5.2626901889048856</v>
      </c>
      <c r="G265" s="32">
        <f t="shared" si="9"/>
        <v>27.695908024395742</v>
      </c>
      <c r="H265" s="32">
        <f>INDEX('Mapping waste'!$D$5:$M$352,MATCH($B265,'Mapping waste'!$B$5:$B$352,0),MATCH(H$3,'Mapping waste'!$D$4:$M$4,0))*$D265</f>
        <v>0</v>
      </c>
      <c r="I265" s="32">
        <f>INDEX('Mapping waste'!$D$5:$M$352,MATCH($B265,'Mapping waste'!$B$5:$B$352,0),MATCH(I$3,'Mapping waste'!$D$4:$M$4,0))*$D265</f>
        <v>0</v>
      </c>
      <c r="J265" s="32">
        <f>INDEX('Mapping waste'!$D$5:$M$352,MATCH($B265,'Mapping waste'!$B$5:$B$352,0),MATCH(J$3,'Mapping waste'!$D$4:$M$4,0))*$D265</f>
        <v>0</v>
      </c>
      <c r="K265" s="32">
        <f>INDEX('Mapping waste'!$D$5:$M$352,MATCH($B265,'Mapping waste'!$B$5:$B$352,0),MATCH(K$3,'Mapping waste'!$D$4:$M$4,0))*$D265</f>
        <v>0</v>
      </c>
      <c r="L265" s="32">
        <f>INDEX('Mapping waste'!$D$5:$M$352,MATCH($B265,'Mapping waste'!$B$5:$B$352,0),MATCH(L$3,'Mapping waste'!$D$4:$M$4,0))*$D265</f>
        <v>0</v>
      </c>
      <c r="M265" s="32">
        <f>INDEX('Mapping waste'!$D$5:$M$352,MATCH($B265,'Mapping waste'!$B$5:$B$352,0),MATCH(M$3,'Mapping waste'!$D$4:$M$4,0))*$D265</f>
        <v>129917</v>
      </c>
      <c r="N265" s="32">
        <f>INDEX('Mapping waste'!$D$5:$M$352,MATCH($B265,'Mapping waste'!$B$5:$B$352,0),MATCH(N$3,'Mapping waste'!$D$4:$M$4,0))*$D265</f>
        <v>0</v>
      </c>
      <c r="O265" s="32">
        <f>INDEX('Mapping waste'!$D$5:$M$352,MATCH($B265,'Mapping waste'!$B$5:$B$352,0),MATCH(O$3,'Mapping waste'!$D$4:$M$4,0))*$D265</f>
        <v>0</v>
      </c>
      <c r="P265" s="32">
        <f>INDEX('Mapping waste'!$D$5:$M$352,MATCH($B265,'Mapping waste'!$B$5:$B$352,0),MATCH(P$3,'Mapping waste'!$D$4:$M$4,0))*$D265</f>
        <v>0</v>
      </c>
      <c r="Q265" s="32">
        <f>INDEX('Mapping waste'!$D$5:$M$352,MATCH($B265,'Mapping waste'!$B$5:$B$352,0),MATCH(Q$3,'Mapping waste'!$D$4:$M$4,0))*$D265</f>
        <v>0</v>
      </c>
    </row>
    <row r="266" spans="1:17" x14ac:dyDescent="0.45">
      <c r="A266" s="10" t="s">
        <v>393</v>
      </c>
      <c r="B266" s="10" t="s">
        <v>394</v>
      </c>
      <c r="C266" s="10" t="s">
        <v>5</v>
      </c>
      <c r="D266" s="32">
        <f>INDEX('ONS data MYE 5'!$G$6:$G$445, MATCH($B266,'ONS data MYE 5'!$B$6:$B$445,0))</f>
        <v>67022</v>
      </c>
      <c r="E266" s="32">
        <f>INDEX('ONS data MYE 5'!$H$6:$H$445, MATCH($B266,'ONS data MYE 5'!$B$6:$B$445,0))</f>
        <v>68</v>
      </c>
      <c r="F266" s="32">
        <f t="shared" si="8"/>
        <v>4.219507705176107</v>
      </c>
      <c r="G266" s="32">
        <f t="shared" si="9"/>
        <v>17.804245274040536</v>
      </c>
      <c r="H266" s="32">
        <f>INDEX('Mapping waste'!$D$5:$M$352,MATCH($B266,'Mapping waste'!$B$5:$B$352,0),MATCH(H$3,'Mapping waste'!$D$4:$M$4,0))*$D266</f>
        <v>0</v>
      </c>
      <c r="I266" s="32">
        <f>INDEX('Mapping waste'!$D$5:$M$352,MATCH($B266,'Mapping waste'!$B$5:$B$352,0),MATCH(I$3,'Mapping waste'!$D$4:$M$4,0))*$D266</f>
        <v>0</v>
      </c>
      <c r="J266" s="32">
        <f>INDEX('Mapping waste'!$D$5:$M$352,MATCH($B266,'Mapping waste'!$B$5:$B$352,0),MATCH(J$3,'Mapping waste'!$D$4:$M$4,0))*$D266</f>
        <v>0</v>
      </c>
      <c r="K266" s="32">
        <f>INDEX('Mapping waste'!$D$5:$M$352,MATCH($B266,'Mapping waste'!$B$5:$B$352,0),MATCH(K$3,'Mapping waste'!$D$4:$M$4,0))*$D266</f>
        <v>0</v>
      </c>
      <c r="L266" s="32">
        <f>INDEX('Mapping waste'!$D$5:$M$352,MATCH($B266,'Mapping waste'!$B$5:$B$352,0),MATCH(L$3,'Mapping waste'!$D$4:$M$4,0))*$D266</f>
        <v>0</v>
      </c>
      <c r="M266" s="32">
        <f>INDEX('Mapping waste'!$D$5:$M$352,MATCH($B266,'Mapping waste'!$B$5:$B$352,0),MATCH(M$3,'Mapping waste'!$D$4:$M$4,0))*$D266</f>
        <v>67022</v>
      </c>
      <c r="N266" s="32">
        <f>INDEX('Mapping waste'!$D$5:$M$352,MATCH($B266,'Mapping waste'!$B$5:$B$352,0),MATCH(N$3,'Mapping waste'!$D$4:$M$4,0))*$D266</f>
        <v>0</v>
      </c>
      <c r="O266" s="32">
        <f>INDEX('Mapping waste'!$D$5:$M$352,MATCH($B266,'Mapping waste'!$B$5:$B$352,0),MATCH(O$3,'Mapping waste'!$D$4:$M$4,0))*$D266</f>
        <v>0</v>
      </c>
      <c r="P266" s="32">
        <f>INDEX('Mapping waste'!$D$5:$M$352,MATCH($B266,'Mapping waste'!$B$5:$B$352,0),MATCH(P$3,'Mapping waste'!$D$4:$M$4,0))*$D266</f>
        <v>0</v>
      </c>
      <c r="Q266" s="32">
        <f>INDEX('Mapping waste'!$D$5:$M$352,MATCH($B266,'Mapping waste'!$B$5:$B$352,0),MATCH(Q$3,'Mapping waste'!$D$4:$M$4,0))*$D266</f>
        <v>0</v>
      </c>
    </row>
    <row r="267" spans="1:17" x14ac:dyDescent="0.45">
      <c r="A267" s="10" t="s">
        <v>395</v>
      </c>
      <c r="B267" s="10" t="s">
        <v>396</v>
      </c>
      <c r="C267" s="10" t="s">
        <v>5</v>
      </c>
      <c r="D267" s="32">
        <f>INDEX('ONS data MYE 5'!$G$6:$G$445, MATCH($B267,'ONS data MYE 5'!$B$6:$B$445,0))</f>
        <v>54742</v>
      </c>
      <c r="E267" s="32">
        <f>INDEX('ONS data MYE 5'!$H$6:$H$445, MATCH($B267,'ONS data MYE 5'!$B$6:$B$445,0))</f>
        <v>47</v>
      </c>
      <c r="F267" s="32">
        <f t="shared" si="8"/>
        <v>3.8501476017100584</v>
      </c>
      <c r="G267" s="32">
        <f t="shared" si="9"/>
        <v>14.823636554953715</v>
      </c>
      <c r="H267" s="32">
        <f>INDEX('Mapping waste'!$D$5:$M$352,MATCH($B267,'Mapping waste'!$B$5:$B$352,0),MATCH(H$3,'Mapping waste'!$D$4:$M$4,0))*$D267</f>
        <v>0</v>
      </c>
      <c r="I267" s="32">
        <f>INDEX('Mapping waste'!$D$5:$M$352,MATCH($B267,'Mapping waste'!$B$5:$B$352,0),MATCH(I$3,'Mapping waste'!$D$4:$M$4,0))*$D267</f>
        <v>0</v>
      </c>
      <c r="J267" s="32">
        <f>INDEX('Mapping waste'!$D$5:$M$352,MATCH($B267,'Mapping waste'!$B$5:$B$352,0),MATCH(J$3,'Mapping waste'!$D$4:$M$4,0))*$D267</f>
        <v>0</v>
      </c>
      <c r="K267" s="32">
        <f>INDEX('Mapping waste'!$D$5:$M$352,MATCH($B267,'Mapping waste'!$B$5:$B$352,0),MATCH(K$3,'Mapping waste'!$D$4:$M$4,0))*$D267</f>
        <v>0</v>
      </c>
      <c r="L267" s="32">
        <f>INDEX('Mapping waste'!$D$5:$M$352,MATCH($B267,'Mapping waste'!$B$5:$B$352,0),MATCH(L$3,'Mapping waste'!$D$4:$M$4,0))*$D267</f>
        <v>0</v>
      </c>
      <c r="M267" s="32">
        <f>INDEX('Mapping waste'!$D$5:$M$352,MATCH($B267,'Mapping waste'!$B$5:$B$352,0),MATCH(M$3,'Mapping waste'!$D$4:$M$4,0))*$D267</f>
        <v>54742</v>
      </c>
      <c r="N267" s="32">
        <f>INDEX('Mapping waste'!$D$5:$M$352,MATCH($B267,'Mapping waste'!$B$5:$B$352,0),MATCH(N$3,'Mapping waste'!$D$4:$M$4,0))*$D267</f>
        <v>0</v>
      </c>
      <c r="O267" s="32">
        <f>INDEX('Mapping waste'!$D$5:$M$352,MATCH($B267,'Mapping waste'!$B$5:$B$352,0),MATCH(O$3,'Mapping waste'!$D$4:$M$4,0))*$D267</f>
        <v>0</v>
      </c>
      <c r="P267" s="32">
        <f>INDEX('Mapping waste'!$D$5:$M$352,MATCH($B267,'Mapping waste'!$B$5:$B$352,0),MATCH(P$3,'Mapping waste'!$D$4:$M$4,0))*$D267</f>
        <v>0</v>
      </c>
      <c r="Q267" s="32">
        <f>INDEX('Mapping waste'!$D$5:$M$352,MATCH($B267,'Mapping waste'!$B$5:$B$352,0),MATCH(Q$3,'Mapping waste'!$D$4:$M$4,0))*$D267</f>
        <v>0</v>
      </c>
    </row>
    <row r="268" spans="1:17" x14ac:dyDescent="0.45">
      <c r="A268" s="10" t="s">
        <v>437</v>
      </c>
      <c r="B268" s="10" t="s">
        <v>438</v>
      </c>
      <c r="C268" s="10" t="s">
        <v>5</v>
      </c>
      <c r="D268" s="32">
        <f>INDEX('ONS data MYE 5'!$G$6:$G$445, MATCH($B268,'ONS data MYE 5'!$B$6:$B$445,0))</f>
        <v>218580</v>
      </c>
      <c r="E268" s="32">
        <f>INDEX('ONS data MYE 5'!$H$6:$H$445, MATCH($B268,'ONS data MYE 5'!$B$6:$B$445,0))</f>
        <v>950</v>
      </c>
      <c r="F268" s="32">
        <f t="shared" si="8"/>
        <v>6.8564619845945867</v>
      </c>
      <c r="G268" s="32">
        <f t="shared" si="9"/>
        <v>47.011070946190735</v>
      </c>
      <c r="H268" s="32">
        <f>INDEX('Mapping waste'!$D$5:$M$352,MATCH($B268,'Mapping waste'!$B$5:$B$352,0),MATCH(H$3,'Mapping waste'!$D$4:$M$4,0))*$D268</f>
        <v>0</v>
      </c>
      <c r="I268" s="32">
        <f>INDEX('Mapping waste'!$D$5:$M$352,MATCH($B268,'Mapping waste'!$B$5:$B$352,0),MATCH(I$3,'Mapping waste'!$D$4:$M$4,0))*$D268</f>
        <v>0</v>
      </c>
      <c r="J268" s="32">
        <f>INDEX('Mapping waste'!$D$5:$M$352,MATCH($B268,'Mapping waste'!$B$5:$B$352,0),MATCH(J$3,'Mapping waste'!$D$4:$M$4,0))*$D268</f>
        <v>0</v>
      </c>
      <c r="K268" s="32">
        <f>INDEX('Mapping waste'!$D$5:$M$352,MATCH($B268,'Mapping waste'!$B$5:$B$352,0),MATCH(K$3,'Mapping waste'!$D$4:$M$4,0))*$D268</f>
        <v>0</v>
      </c>
      <c r="L268" s="32">
        <f>INDEX('Mapping waste'!$D$5:$M$352,MATCH($B268,'Mapping waste'!$B$5:$B$352,0),MATCH(L$3,'Mapping waste'!$D$4:$M$4,0))*$D268</f>
        <v>0</v>
      </c>
      <c r="M268" s="32">
        <f>INDEX('Mapping waste'!$D$5:$M$352,MATCH($B268,'Mapping waste'!$B$5:$B$352,0),MATCH(M$3,'Mapping waste'!$D$4:$M$4,0))*$D268</f>
        <v>0</v>
      </c>
      <c r="N268" s="32">
        <f>INDEX('Mapping waste'!$D$5:$M$352,MATCH($B268,'Mapping waste'!$B$5:$B$352,0),MATCH(N$3,'Mapping waste'!$D$4:$M$4,0))*$D268</f>
        <v>218580</v>
      </c>
      <c r="O268" s="32">
        <f>INDEX('Mapping waste'!$D$5:$M$352,MATCH($B268,'Mapping waste'!$B$5:$B$352,0),MATCH(O$3,'Mapping waste'!$D$4:$M$4,0))*$D268</f>
        <v>0</v>
      </c>
      <c r="P268" s="32">
        <f>INDEX('Mapping waste'!$D$5:$M$352,MATCH($B268,'Mapping waste'!$B$5:$B$352,0),MATCH(P$3,'Mapping waste'!$D$4:$M$4,0))*$D268</f>
        <v>0</v>
      </c>
      <c r="Q268" s="32">
        <f>INDEX('Mapping waste'!$D$5:$M$352,MATCH($B268,'Mapping waste'!$B$5:$B$352,0),MATCH(Q$3,'Mapping waste'!$D$4:$M$4,0))*$D268</f>
        <v>0</v>
      </c>
    </row>
    <row r="269" spans="1:17" x14ac:dyDescent="0.45">
      <c r="A269" s="10" t="s">
        <v>451</v>
      </c>
      <c r="B269" s="10" t="s">
        <v>452</v>
      </c>
      <c r="C269" s="10" t="s">
        <v>5</v>
      </c>
      <c r="D269" s="32">
        <f>INDEX('ONS data MYE 5'!$G$6:$G$445, MATCH($B269,'ONS data MYE 5'!$B$6:$B$445,0))</f>
        <v>86121</v>
      </c>
      <c r="E269" s="32">
        <f>INDEX('ONS data MYE 5'!$H$6:$H$445, MATCH($B269,'ONS data MYE 5'!$B$6:$B$445,0))</f>
        <v>74</v>
      </c>
      <c r="F269" s="32">
        <f t="shared" si="8"/>
        <v>4.3040650932041702</v>
      </c>
      <c r="G269" s="32">
        <f t="shared" si="9"/>
        <v>18.524976326538621</v>
      </c>
      <c r="H269" s="32">
        <f>INDEX('Mapping waste'!$D$5:$M$352,MATCH($B269,'Mapping waste'!$B$5:$B$352,0),MATCH(H$3,'Mapping waste'!$D$4:$M$4,0))*$D269</f>
        <v>0</v>
      </c>
      <c r="I269" s="32">
        <f>INDEX('Mapping waste'!$D$5:$M$352,MATCH($B269,'Mapping waste'!$B$5:$B$352,0),MATCH(I$3,'Mapping waste'!$D$4:$M$4,0))*$D269</f>
        <v>0</v>
      </c>
      <c r="J269" s="32">
        <f>INDEX('Mapping waste'!$D$5:$M$352,MATCH($B269,'Mapping waste'!$B$5:$B$352,0),MATCH(J$3,'Mapping waste'!$D$4:$M$4,0))*$D269</f>
        <v>0</v>
      </c>
      <c r="K269" s="32">
        <f>INDEX('Mapping waste'!$D$5:$M$352,MATCH($B269,'Mapping waste'!$B$5:$B$352,0),MATCH(K$3,'Mapping waste'!$D$4:$M$4,0))*$D269</f>
        <v>0</v>
      </c>
      <c r="L269" s="32">
        <f>INDEX('Mapping waste'!$D$5:$M$352,MATCH($B269,'Mapping waste'!$B$5:$B$352,0),MATCH(L$3,'Mapping waste'!$D$4:$M$4,0))*$D269</f>
        <v>10334.52</v>
      </c>
      <c r="M269" s="32">
        <f>INDEX('Mapping waste'!$D$5:$M$352,MATCH($B269,'Mapping waste'!$B$5:$B$352,0),MATCH(M$3,'Mapping waste'!$D$4:$M$4,0))*$D269</f>
        <v>0</v>
      </c>
      <c r="N269" s="32">
        <f>INDEX('Mapping waste'!$D$5:$M$352,MATCH($B269,'Mapping waste'!$B$5:$B$352,0),MATCH(N$3,'Mapping waste'!$D$4:$M$4,0))*$D269</f>
        <v>75786.48</v>
      </c>
      <c r="O269" s="32">
        <f>INDEX('Mapping waste'!$D$5:$M$352,MATCH($B269,'Mapping waste'!$B$5:$B$352,0),MATCH(O$3,'Mapping waste'!$D$4:$M$4,0))*$D269</f>
        <v>0</v>
      </c>
      <c r="P269" s="32">
        <f>INDEX('Mapping waste'!$D$5:$M$352,MATCH($B269,'Mapping waste'!$B$5:$B$352,0),MATCH(P$3,'Mapping waste'!$D$4:$M$4,0))*$D269</f>
        <v>0</v>
      </c>
      <c r="Q269" s="32">
        <f>INDEX('Mapping waste'!$D$5:$M$352,MATCH($B269,'Mapping waste'!$B$5:$B$352,0),MATCH(Q$3,'Mapping waste'!$D$4:$M$4,0))*$D269</f>
        <v>0</v>
      </c>
    </row>
    <row r="270" spans="1:17" x14ac:dyDescent="0.45">
      <c r="A270" s="10" t="s">
        <v>645</v>
      </c>
      <c r="B270" s="10" t="s">
        <v>646</v>
      </c>
      <c r="C270" s="10" t="s">
        <v>5</v>
      </c>
      <c r="D270" s="32">
        <f>INDEX('ONS data MYE 5'!$G$6:$G$445, MATCH($B270,'ONS data MYE 5'!$B$6:$B$445,0))</f>
        <v>492240</v>
      </c>
      <c r="E270" s="32">
        <f>INDEX('ONS data MYE 5'!$H$6:$H$445, MATCH($B270,'ONS data MYE 5'!$B$6:$B$445,0))</f>
        <v>151</v>
      </c>
      <c r="F270" s="32">
        <f t="shared" si="8"/>
        <v>5.0172798368149243</v>
      </c>
      <c r="G270" s="32">
        <f t="shared" si="9"/>
        <v>25.173096960909593</v>
      </c>
      <c r="H270" s="32">
        <f>INDEX('Mapping waste'!$D$5:$M$352,MATCH($B270,'Mapping waste'!$B$5:$B$352,0),MATCH(H$3,'Mapping waste'!$D$4:$M$4,0))*$D270</f>
        <v>0</v>
      </c>
      <c r="I270" s="32">
        <f>INDEX('Mapping waste'!$D$5:$M$352,MATCH($B270,'Mapping waste'!$B$5:$B$352,0),MATCH(I$3,'Mapping waste'!$D$4:$M$4,0))*$D270</f>
        <v>0</v>
      </c>
      <c r="J270" s="32">
        <f>INDEX('Mapping waste'!$D$5:$M$352,MATCH($B270,'Mapping waste'!$B$5:$B$352,0),MATCH(J$3,'Mapping waste'!$D$4:$M$4,0))*$D270</f>
        <v>0</v>
      </c>
      <c r="K270" s="32">
        <f>INDEX('Mapping waste'!$D$5:$M$352,MATCH($B270,'Mapping waste'!$B$5:$B$352,0),MATCH(K$3,'Mapping waste'!$D$4:$M$4,0))*$D270</f>
        <v>0</v>
      </c>
      <c r="L270" s="32">
        <f>INDEX('Mapping waste'!$D$5:$M$352,MATCH($B270,'Mapping waste'!$B$5:$B$352,0),MATCH(L$3,'Mapping waste'!$D$4:$M$4,0))*$D270</f>
        <v>0</v>
      </c>
      <c r="M270" s="32">
        <f>INDEX('Mapping waste'!$D$5:$M$352,MATCH($B270,'Mapping waste'!$B$5:$B$352,0),MATCH(M$3,'Mapping waste'!$D$4:$M$4,0))*$D270</f>
        <v>0</v>
      </c>
      <c r="N270" s="32">
        <f>INDEX('Mapping waste'!$D$5:$M$352,MATCH($B270,'Mapping waste'!$B$5:$B$352,0),MATCH(N$3,'Mapping waste'!$D$4:$M$4,0))*$D270</f>
        <v>0</v>
      </c>
      <c r="O270" s="32">
        <f>INDEX('Mapping waste'!$D$5:$M$352,MATCH($B270,'Mapping waste'!$B$5:$B$352,0),MATCH(O$3,'Mapping waste'!$D$4:$M$4,0))*$D270</f>
        <v>0</v>
      </c>
      <c r="P270" s="32">
        <f>INDEX('Mapping waste'!$D$5:$M$352,MATCH($B270,'Mapping waste'!$B$5:$B$352,0),MATCH(P$3,'Mapping waste'!$D$4:$M$4,0))*$D270</f>
        <v>492240</v>
      </c>
      <c r="Q270" s="32">
        <f>INDEX('Mapping waste'!$D$5:$M$352,MATCH($B270,'Mapping waste'!$B$5:$B$352,0),MATCH(Q$3,'Mapping waste'!$D$4:$M$4,0))*$D270</f>
        <v>0</v>
      </c>
    </row>
    <row r="271" spans="1:17" x14ac:dyDescent="0.45">
      <c r="A271" s="10" t="s">
        <v>647</v>
      </c>
      <c r="B271" s="10" t="s">
        <v>648</v>
      </c>
      <c r="C271" s="10" t="s">
        <v>5</v>
      </c>
      <c r="D271" s="32">
        <f>INDEX('ONS data MYE 5'!$G$6:$G$445, MATCH($B271,'ONS data MYE 5'!$B$6:$B$445,0))</f>
        <v>70915</v>
      </c>
      <c r="E271" s="32">
        <f>INDEX('ONS data MYE 5'!$H$6:$H$445, MATCH($B271,'ONS data MYE 5'!$B$6:$B$445,0))</f>
        <v>116</v>
      </c>
      <c r="F271" s="32">
        <f t="shared" si="8"/>
        <v>4.7535901911063645</v>
      </c>
      <c r="G271" s="32">
        <f t="shared" si="9"/>
        <v>22.596619704982643</v>
      </c>
      <c r="H271" s="32">
        <f>INDEX('Mapping waste'!$D$5:$M$352,MATCH($B271,'Mapping waste'!$B$5:$B$352,0),MATCH(H$3,'Mapping waste'!$D$4:$M$4,0))*$D271</f>
        <v>0</v>
      </c>
      <c r="I271" s="32">
        <f>INDEX('Mapping waste'!$D$5:$M$352,MATCH($B271,'Mapping waste'!$B$5:$B$352,0),MATCH(I$3,'Mapping waste'!$D$4:$M$4,0))*$D271</f>
        <v>0</v>
      </c>
      <c r="J271" s="32">
        <f>INDEX('Mapping waste'!$D$5:$M$352,MATCH($B271,'Mapping waste'!$B$5:$B$352,0),MATCH(J$3,'Mapping waste'!$D$4:$M$4,0))*$D271</f>
        <v>0</v>
      </c>
      <c r="K271" s="32">
        <f>INDEX('Mapping waste'!$D$5:$M$352,MATCH($B271,'Mapping waste'!$B$5:$B$352,0),MATCH(K$3,'Mapping waste'!$D$4:$M$4,0))*$D271</f>
        <v>0</v>
      </c>
      <c r="L271" s="32">
        <f>INDEX('Mapping waste'!$D$5:$M$352,MATCH($B271,'Mapping waste'!$B$5:$B$352,0),MATCH(L$3,'Mapping waste'!$D$4:$M$4,0))*$D271</f>
        <v>0</v>
      </c>
      <c r="M271" s="32">
        <f>INDEX('Mapping waste'!$D$5:$M$352,MATCH($B271,'Mapping waste'!$B$5:$B$352,0),MATCH(M$3,'Mapping waste'!$D$4:$M$4,0))*$D271</f>
        <v>0</v>
      </c>
      <c r="N271" s="32">
        <f>INDEX('Mapping waste'!$D$5:$M$352,MATCH($B271,'Mapping waste'!$B$5:$B$352,0),MATCH(N$3,'Mapping waste'!$D$4:$M$4,0))*$D271</f>
        <v>0</v>
      </c>
      <c r="O271" s="32">
        <f>INDEX('Mapping waste'!$D$5:$M$352,MATCH($B271,'Mapping waste'!$B$5:$B$352,0),MATCH(O$3,'Mapping waste'!$D$4:$M$4,0))*$D271</f>
        <v>0</v>
      </c>
      <c r="P271" s="32">
        <f>INDEX('Mapping waste'!$D$5:$M$352,MATCH($B271,'Mapping waste'!$B$5:$B$352,0),MATCH(P$3,'Mapping waste'!$D$4:$M$4,0))*$D271</f>
        <v>70915</v>
      </c>
      <c r="Q271" s="32">
        <f>INDEX('Mapping waste'!$D$5:$M$352,MATCH($B271,'Mapping waste'!$B$5:$B$352,0),MATCH(Q$3,'Mapping waste'!$D$4:$M$4,0))*$D271</f>
        <v>0</v>
      </c>
    </row>
    <row r="272" spans="1:17" x14ac:dyDescent="0.45">
      <c r="A272" s="10" t="s">
        <v>649</v>
      </c>
      <c r="B272" s="10" t="s">
        <v>650</v>
      </c>
      <c r="C272" s="10" t="s">
        <v>5</v>
      </c>
      <c r="D272" s="32">
        <f>INDEX('ONS data MYE 5'!$G$6:$G$445, MATCH($B272,'ONS data MYE 5'!$B$6:$B$445,0))</f>
        <v>46341</v>
      </c>
      <c r="E272" s="32">
        <f>INDEX('ONS data MYE 5'!$H$6:$H$445, MATCH($B272,'ONS data MYE 5'!$B$6:$B$445,0))</f>
        <v>115</v>
      </c>
      <c r="F272" s="32">
        <f t="shared" si="8"/>
        <v>4.7449321283632502</v>
      </c>
      <c r="G272" s="32">
        <f t="shared" si="9"/>
        <v>22.514380902773802</v>
      </c>
      <c r="H272" s="32">
        <f>INDEX('Mapping waste'!$D$5:$M$352,MATCH($B272,'Mapping waste'!$B$5:$B$352,0),MATCH(H$3,'Mapping waste'!$D$4:$M$4,0))*$D272</f>
        <v>0</v>
      </c>
      <c r="I272" s="32">
        <f>INDEX('Mapping waste'!$D$5:$M$352,MATCH($B272,'Mapping waste'!$B$5:$B$352,0),MATCH(I$3,'Mapping waste'!$D$4:$M$4,0))*$D272</f>
        <v>0</v>
      </c>
      <c r="J272" s="32">
        <f>INDEX('Mapping waste'!$D$5:$M$352,MATCH($B272,'Mapping waste'!$B$5:$B$352,0),MATCH(J$3,'Mapping waste'!$D$4:$M$4,0))*$D272</f>
        <v>0</v>
      </c>
      <c r="K272" s="32">
        <f>INDEX('Mapping waste'!$D$5:$M$352,MATCH($B272,'Mapping waste'!$B$5:$B$352,0),MATCH(K$3,'Mapping waste'!$D$4:$M$4,0))*$D272</f>
        <v>0</v>
      </c>
      <c r="L272" s="32">
        <f>INDEX('Mapping waste'!$D$5:$M$352,MATCH($B272,'Mapping waste'!$B$5:$B$352,0),MATCH(L$3,'Mapping waste'!$D$4:$M$4,0))*$D272</f>
        <v>0</v>
      </c>
      <c r="M272" s="32">
        <f>INDEX('Mapping waste'!$D$5:$M$352,MATCH($B272,'Mapping waste'!$B$5:$B$352,0),MATCH(M$3,'Mapping waste'!$D$4:$M$4,0))*$D272</f>
        <v>0</v>
      </c>
      <c r="N272" s="32">
        <f>INDEX('Mapping waste'!$D$5:$M$352,MATCH($B272,'Mapping waste'!$B$5:$B$352,0),MATCH(N$3,'Mapping waste'!$D$4:$M$4,0))*$D272</f>
        <v>0</v>
      </c>
      <c r="O272" s="32">
        <f>INDEX('Mapping waste'!$D$5:$M$352,MATCH($B272,'Mapping waste'!$B$5:$B$352,0),MATCH(O$3,'Mapping waste'!$D$4:$M$4,0))*$D272</f>
        <v>0</v>
      </c>
      <c r="P272" s="32">
        <f>INDEX('Mapping waste'!$D$5:$M$352,MATCH($B272,'Mapping waste'!$B$5:$B$352,0),MATCH(P$3,'Mapping waste'!$D$4:$M$4,0))*$D272</f>
        <v>46341</v>
      </c>
      <c r="Q272" s="32">
        <f>INDEX('Mapping waste'!$D$5:$M$352,MATCH($B272,'Mapping waste'!$B$5:$B$352,0),MATCH(Q$3,'Mapping waste'!$D$4:$M$4,0))*$D272</f>
        <v>0</v>
      </c>
    </row>
    <row r="273" spans="1:17" x14ac:dyDescent="0.45">
      <c r="A273" s="10" t="s">
        <v>651</v>
      </c>
      <c r="B273" s="10" t="s">
        <v>652</v>
      </c>
      <c r="C273" s="10" t="s">
        <v>5</v>
      </c>
      <c r="D273" s="32">
        <f>INDEX('ONS data MYE 5'!$G$6:$G$445, MATCH($B273,'ONS data MYE 5'!$B$6:$B$445,0))</f>
        <v>101505</v>
      </c>
      <c r="E273" s="32">
        <f>INDEX('ONS data MYE 5'!$H$6:$H$445, MATCH($B273,'ONS data MYE 5'!$B$6:$B$445,0))</f>
        <v>94</v>
      </c>
      <c r="F273" s="32">
        <f t="shared" si="8"/>
        <v>4.5432947822700038</v>
      </c>
      <c r="G273" s="32">
        <f t="shared" si="9"/>
        <v>20.641527478601841</v>
      </c>
      <c r="H273" s="32">
        <f>INDEX('Mapping waste'!$D$5:$M$352,MATCH($B273,'Mapping waste'!$B$5:$B$352,0),MATCH(H$3,'Mapping waste'!$D$4:$M$4,0))*$D273</f>
        <v>0</v>
      </c>
      <c r="I273" s="32">
        <f>INDEX('Mapping waste'!$D$5:$M$352,MATCH($B273,'Mapping waste'!$B$5:$B$352,0),MATCH(I$3,'Mapping waste'!$D$4:$M$4,0))*$D273</f>
        <v>0</v>
      </c>
      <c r="J273" s="32">
        <f>INDEX('Mapping waste'!$D$5:$M$352,MATCH($B273,'Mapping waste'!$B$5:$B$352,0),MATCH(J$3,'Mapping waste'!$D$4:$M$4,0))*$D273</f>
        <v>0</v>
      </c>
      <c r="K273" s="32">
        <f>INDEX('Mapping waste'!$D$5:$M$352,MATCH($B273,'Mapping waste'!$B$5:$B$352,0),MATCH(K$3,'Mapping waste'!$D$4:$M$4,0))*$D273</f>
        <v>0</v>
      </c>
      <c r="L273" s="32">
        <f>INDEX('Mapping waste'!$D$5:$M$352,MATCH($B273,'Mapping waste'!$B$5:$B$352,0),MATCH(L$3,'Mapping waste'!$D$4:$M$4,0))*$D273</f>
        <v>0</v>
      </c>
      <c r="M273" s="32">
        <f>INDEX('Mapping waste'!$D$5:$M$352,MATCH($B273,'Mapping waste'!$B$5:$B$352,0),MATCH(M$3,'Mapping waste'!$D$4:$M$4,0))*$D273</f>
        <v>5075.25</v>
      </c>
      <c r="N273" s="32">
        <f>INDEX('Mapping waste'!$D$5:$M$352,MATCH($B273,'Mapping waste'!$B$5:$B$352,0),MATCH(N$3,'Mapping waste'!$D$4:$M$4,0))*$D273</f>
        <v>0</v>
      </c>
      <c r="O273" s="32">
        <f>INDEX('Mapping waste'!$D$5:$M$352,MATCH($B273,'Mapping waste'!$B$5:$B$352,0),MATCH(O$3,'Mapping waste'!$D$4:$M$4,0))*$D273</f>
        <v>0</v>
      </c>
      <c r="P273" s="32">
        <f>INDEX('Mapping waste'!$D$5:$M$352,MATCH($B273,'Mapping waste'!$B$5:$B$352,0),MATCH(P$3,'Mapping waste'!$D$4:$M$4,0))*$D273</f>
        <v>96429.75</v>
      </c>
      <c r="Q273" s="32">
        <f>INDEX('Mapping waste'!$D$5:$M$352,MATCH($B273,'Mapping waste'!$B$5:$B$352,0),MATCH(Q$3,'Mapping waste'!$D$4:$M$4,0))*$D273</f>
        <v>0</v>
      </c>
    </row>
    <row r="274" spans="1:17" x14ac:dyDescent="0.45">
      <c r="A274" s="10" t="s">
        <v>653</v>
      </c>
      <c r="B274" s="10" t="s">
        <v>654</v>
      </c>
      <c r="C274" s="10" t="s">
        <v>5</v>
      </c>
      <c r="D274" s="32">
        <f>INDEX('ONS data MYE 5'!$G$6:$G$445, MATCH($B274,'ONS data MYE 5'!$B$6:$B$445,0))</f>
        <v>65447</v>
      </c>
      <c r="E274" s="32">
        <f>INDEX('ONS data MYE 5'!$H$6:$H$445, MATCH($B274,'ONS data MYE 5'!$B$6:$B$445,0))</f>
        <v>1567</v>
      </c>
      <c r="F274" s="32">
        <f t="shared" si="8"/>
        <v>7.3569182423560209</v>
      </c>
      <c r="G274" s="32">
        <f t="shared" si="9"/>
        <v>54.124246024710807</v>
      </c>
      <c r="H274" s="32">
        <f>INDEX('Mapping waste'!$D$5:$M$352,MATCH($B274,'Mapping waste'!$B$5:$B$352,0),MATCH(H$3,'Mapping waste'!$D$4:$M$4,0))*$D274</f>
        <v>0</v>
      </c>
      <c r="I274" s="32">
        <f>INDEX('Mapping waste'!$D$5:$M$352,MATCH($B274,'Mapping waste'!$B$5:$B$352,0),MATCH(I$3,'Mapping waste'!$D$4:$M$4,0))*$D274</f>
        <v>0</v>
      </c>
      <c r="J274" s="32">
        <f>INDEX('Mapping waste'!$D$5:$M$352,MATCH($B274,'Mapping waste'!$B$5:$B$352,0),MATCH(J$3,'Mapping waste'!$D$4:$M$4,0))*$D274</f>
        <v>0</v>
      </c>
      <c r="K274" s="32">
        <f>INDEX('Mapping waste'!$D$5:$M$352,MATCH($B274,'Mapping waste'!$B$5:$B$352,0),MATCH(K$3,'Mapping waste'!$D$4:$M$4,0))*$D274</f>
        <v>0</v>
      </c>
      <c r="L274" s="32">
        <f>INDEX('Mapping waste'!$D$5:$M$352,MATCH($B274,'Mapping waste'!$B$5:$B$352,0),MATCH(L$3,'Mapping waste'!$D$4:$M$4,0))*$D274</f>
        <v>0</v>
      </c>
      <c r="M274" s="32">
        <f>INDEX('Mapping waste'!$D$5:$M$352,MATCH($B274,'Mapping waste'!$B$5:$B$352,0),MATCH(M$3,'Mapping waste'!$D$4:$M$4,0))*$D274</f>
        <v>0</v>
      </c>
      <c r="N274" s="32">
        <f>INDEX('Mapping waste'!$D$5:$M$352,MATCH($B274,'Mapping waste'!$B$5:$B$352,0),MATCH(N$3,'Mapping waste'!$D$4:$M$4,0))*$D274</f>
        <v>0</v>
      </c>
      <c r="O274" s="32">
        <f>INDEX('Mapping waste'!$D$5:$M$352,MATCH($B274,'Mapping waste'!$B$5:$B$352,0),MATCH(O$3,'Mapping waste'!$D$4:$M$4,0))*$D274</f>
        <v>0</v>
      </c>
      <c r="P274" s="32">
        <f>INDEX('Mapping waste'!$D$5:$M$352,MATCH($B274,'Mapping waste'!$B$5:$B$352,0),MATCH(P$3,'Mapping waste'!$D$4:$M$4,0))*$D274</f>
        <v>65447</v>
      </c>
      <c r="Q274" s="32">
        <f>INDEX('Mapping waste'!$D$5:$M$352,MATCH($B274,'Mapping waste'!$B$5:$B$352,0),MATCH(Q$3,'Mapping waste'!$D$4:$M$4,0))*$D274</f>
        <v>0</v>
      </c>
    </row>
    <row r="275" spans="1:17" x14ac:dyDescent="0.45">
      <c r="A275" s="10" t="s">
        <v>655</v>
      </c>
      <c r="B275" s="10" t="s">
        <v>656</v>
      </c>
      <c r="C275" s="10" t="s">
        <v>5</v>
      </c>
      <c r="D275" s="32">
        <f>INDEX('ONS data MYE 5'!$G$6:$G$445, MATCH($B275,'ONS data MYE 5'!$B$6:$B$445,0))</f>
        <v>121345</v>
      </c>
      <c r="E275" s="32">
        <f>INDEX('ONS data MYE 5'!$H$6:$H$445, MATCH($B275,'ONS data MYE 5'!$B$6:$B$445,0))</f>
        <v>215</v>
      </c>
      <c r="F275" s="32">
        <f t="shared" si="8"/>
        <v>5.3706380281276624</v>
      </c>
      <c r="G275" s="32">
        <f t="shared" si="9"/>
        <v>28.843752829170985</v>
      </c>
      <c r="H275" s="32">
        <f>INDEX('Mapping waste'!$D$5:$M$352,MATCH($B275,'Mapping waste'!$B$5:$B$352,0),MATCH(H$3,'Mapping waste'!$D$4:$M$4,0))*$D275</f>
        <v>0</v>
      </c>
      <c r="I275" s="32">
        <f>INDEX('Mapping waste'!$D$5:$M$352,MATCH($B275,'Mapping waste'!$B$5:$B$352,0),MATCH(I$3,'Mapping waste'!$D$4:$M$4,0))*$D275</f>
        <v>0</v>
      </c>
      <c r="J275" s="32">
        <f>INDEX('Mapping waste'!$D$5:$M$352,MATCH($B275,'Mapping waste'!$B$5:$B$352,0),MATCH(J$3,'Mapping waste'!$D$4:$M$4,0))*$D275</f>
        <v>0</v>
      </c>
      <c r="K275" s="32">
        <f>INDEX('Mapping waste'!$D$5:$M$352,MATCH($B275,'Mapping waste'!$B$5:$B$352,0),MATCH(K$3,'Mapping waste'!$D$4:$M$4,0))*$D275</f>
        <v>0</v>
      </c>
      <c r="L275" s="32">
        <f>INDEX('Mapping waste'!$D$5:$M$352,MATCH($B275,'Mapping waste'!$B$5:$B$352,0),MATCH(L$3,'Mapping waste'!$D$4:$M$4,0))*$D275</f>
        <v>0</v>
      </c>
      <c r="M275" s="32">
        <f>INDEX('Mapping waste'!$D$5:$M$352,MATCH($B275,'Mapping waste'!$B$5:$B$352,0),MATCH(M$3,'Mapping waste'!$D$4:$M$4,0))*$D275</f>
        <v>0</v>
      </c>
      <c r="N275" s="32">
        <f>INDEX('Mapping waste'!$D$5:$M$352,MATCH($B275,'Mapping waste'!$B$5:$B$352,0),MATCH(N$3,'Mapping waste'!$D$4:$M$4,0))*$D275</f>
        <v>0</v>
      </c>
      <c r="O275" s="32">
        <f>INDEX('Mapping waste'!$D$5:$M$352,MATCH($B275,'Mapping waste'!$B$5:$B$352,0),MATCH(O$3,'Mapping waste'!$D$4:$M$4,0))*$D275</f>
        <v>0</v>
      </c>
      <c r="P275" s="32">
        <f>INDEX('Mapping waste'!$D$5:$M$352,MATCH($B275,'Mapping waste'!$B$5:$B$352,0),MATCH(P$3,'Mapping waste'!$D$4:$M$4,0))*$D275</f>
        <v>121345</v>
      </c>
      <c r="Q275" s="32">
        <f>INDEX('Mapping waste'!$D$5:$M$352,MATCH($B275,'Mapping waste'!$B$5:$B$352,0),MATCH(Q$3,'Mapping waste'!$D$4:$M$4,0))*$D275</f>
        <v>0</v>
      </c>
    </row>
    <row r="276" spans="1:17" x14ac:dyDescent="0.45">
      <c r="A276" s="10" t="s">
        <v>657</v>
      </c>
      <c r="B276" s="10" t="s">
        <v>658</v>
      </c>
      <c r="C276" s="10" t="s">
        <v>5</v>
      </c>
      <c r="D276" s="32">
        <f>INDEX('ONS data MYE 5'!$G$6:$G$445, MATCH($B276,'ONS data MYE 5'!$B$6:$B$445,0))</f>
        <v>166526</v>
      </c>
      <c r="E276" s="32">
        <f>INDEX('ONS data MYE 5'!$H$6:$H$445, MATCH($B276,'ONS data MYE 5'!$B$6:$B$445,0))</f>
        <v>174</v>
      </c>
      <c r="F276" s="32">
        <f t="shared" si="8"/>
        <v>5.1590552992145291</v>
      </c>
      <c r="G276" s="32">
        <f t="shared" si="9"/>
        <v>26.615851580353514</v>
      </c>
      <c r="H276" s="32">
        <f>INDEX('Mapping waste'!$D$5:$M$352,MATCH($B276,'Mapping waste'!$B$5:$B$352,0),MATCH(H$3,'Mapping waste'!$D$4:$M$4,0))*$D276</f>
        <v>0</v>
      </c>
      <c r="I276" s="32">
        <f>INDEX('Mapping waste'!$D$5:$M$352,MATCH($B276,'Mapping waste'!$B$5:$B$352,0),MATCH(I$3,'Mapping waste'!$D$4:$M$4,0))*$D276</f>
        <v>0</v>
      </c>
      <c r="J276" s="32">
        <f>INDEX('Mapping waste'!$D$5:$M$352,MATCH($B276,'Mapping waste'!$B$5:$B$352,0),MATCH(J$3,'Mapping waste'!$D$4:$M$4,0))*$D276</f>
        <v>0</v>
      </c>
      <c r="K276" s="32">
        <f>INDEX('Mapping waste'!$D$5:$M$352,MATCH($B276,'Mapping waste'!$B$5:$B$352,0),MATCH(K$3,'Mapping waste'!$D$4:$M$4,0))*$D276</f>
        <v>0</v>
      </c>
      <c r="L276" s="32">
        <f>INDEX('Mapping waste'!$D$5:$M$352,MATCH($B276,'Mapping waste'!$B$5:$B$352,0),MATCH(L$3,'Mapping waste'!$D$4:$M$4,0))*$D276</f>
        <v>0</v>
      </c>
      <c r="M276" s="32">
        <f>INDEX('Mapping waste'!$D$5:$M$352,MATCH($B276,'Mapping waste'!$B$5:$B$352,0),MATCH(M$3,'Mapping waste'!$D$4:$M$4,0))*$D276</f>
        <v>8326.3000000000011</v>
      </c>
      <c r="N276" s="32">
        <f>INDEX('Mapping waste'!$D$5:$M$352,MATCH($B276,'Mapping waste'!$B$5:$B$352,0),MATCH(N$3,'Mapping waste'!$D$4:$M$4,0))*$D276</f>
        <v>0</v>
      </c>
      <c r="O276" s="32">
        <f>INDEX('Mapping waste'!$D$5:$M$352,MATCH($B276,'Mapping waste'!$B$5:$B$352,0),MATCH(O$3,'Mapping waste'!$D$4:$M$4,0))*$D276</f>
        <v>0</v>
      </c>
      <c r="P276" s="32">
        <f>INDEX('Mapping waste'!$D$5:$M$352,MATCH($B276,'Mapping waste'!$B$5:$B$352,0),MATCH(P$3,'Mapping waste'!$D$4:$M$4,0))*$D276</f>
        <v>158199.69999999998</v>
      </c>
      <c r="Q276" s="32">
        <f>INDEX('Mapping waste'!$D$5:$M$352,MATCH($B276,'Mapping waste'!$B$5:$B$352,0),MATCH(Q$3,'Mapping waste'!$D$4:$M$4,0))*$D276</f>
        <v>0</v>
      </c>
    </row>
    <row r="277" spans="1:17" x14ac:dyDescent="0.45">
      <c r="A277" s="10" t="s">
        <v>659</v>
      </c>
      <c r="B277" s="10" t="s">
        <v>660</v>
      </c>
      <c r="C277" s="10" t="s">
        <v>5</v>
      </c>
      <c r="D277" s="32">
        <f>INDEX('ONS data MYE 5'!$G$6:$G$445, MATCH($B277,'ONS data MYE 5'!$B$6:$B$445,0))</f>
        <v>115969</v>
      </c>
      <c r="E277" s="32">
        <f>INDEX('ONS data MYE 5'!$H$6:$H$445, MATCH($B277,'ONS data MYE 5'!$B$6:$B$445,0))</f>
        <v>251</v>
      </c>
      <c r="F277" s="32">
        <f t="shared" si="8"/>
        <v>5.5254529391317835</v>
      </c>
      <c r="G277" s="32">
        <f t="shared" si="9"/>
        <v>30.530630182560063</v>
      </c>
      <c r="H277" s="32">
        <f>INDEX('Mapping waste'!$D$5:$M$352,MATCH($B277,'Mapping waste'!$B$5:$B$352,0),MATCH(H$3,'Mapping waste'!$D$4:$M$4,0))*$D277</f>
        <v>0</v>
      </c>
      <c r="I277" s="32">
        <f>INDEX('Mapping waste'!$D$5:$M$352,MATCH($B277,'Mapping waste'!$B$5:$B$352,0),MATCH(I$3,'Mapping waste'!$D$4:$M$4,0))*$D277</f>
        <v>0</v>
      </c>
      <c r="J277" s="32">
        <f>INDEX('Mapping waste'!$D$5:$M$352,MATCH($B277,'Mapping waste'!$B$5:$B$352,0),MATCH(J$3,'Mapping waste'!$D$4:$M$4,0))*$D277</f>
        <v>0</v>
      </c>
      <c r="K277" s="32">
        <f>INDEX('Mapping waste'!$D$5:$M$352,MATCH($B277,'Mapping waste'!$B$5:$B$352,0),MATCH(K$3,'Mapping waste'!$D$4:$M$4,0))*$D277</f>
        <v>0</v>
      </c>
      <c r="L277" s="32">
        <f>INDEX('Mapping waste'!$D$5:$M$352,MATCH($B277,'Mapping waste'!$B$5:$B$352,0),MATCH(L$3,'Mapping waste'!$D$4:$M$4,0))*$D277</f>
        <v>0</v>
      </c>
      <c r="M277" s="32">
        <f>INDEX('Mapping waste'!$D$5:$M$352,MATCH($B277,'Mapping waste'!$B$5:$B$352,0),MATCH(M$3,'Mapping waste'!$D$4:$M$4,0))*$D277</f>
        <v>0</v>
      </c>
      <c r="N277" s="32">
        <f>INDEX('Mapping waste'!$D$5:$M$352,MATCH($B277,'Mapping waste'!$B$5:$B$352,0),MATCH(N$3,'Mapping waste'!$D$4:$M$4,0))*$D277</f>
        <v>0</v>
      </c>
      <c r="O277" s="32">
        <f>INDEX('Mapping waste'!$D$5:$M$352,MATCH($B277,'Mapping waste'!$B$5:$B$352,0),MATCH(O$3,'Mapping waste'!$D$4:$M$4,0))*$D277</f>
        <v>0</v>
      </c>
      <c r="P277" s="32">
        <f>INDEX('Mapping waste'!$D$5:$M$352,MATCH($B277,'Mapping waste'!$B$5:$B$352,0),MATCH(P$3,'Mapping waste'!$D$4:$M$4,0))*$D277</f>
        <v>115969</v>
      </c>
      <c r="Q277" s="32">
        <f>INDEX('Mapping waste'!$D$5:$M$352,MATCH($B277,'Mapping waste'!$B$5:$B$352,0),MATCH(Q$3,'Mapping waste'!$D$4:$M$4,0))*$D277</f>
        <v>0</v>
      </c>
    </row>
    <row r="278" spans="1:17" x14ac:dyDescent="0.45">
      <c r="A278" s="10" t="s">
        <v>661</v>
      </c>
      <c r="B278" s="10" t="s">
        <v>662</v>
      </c>
      <c r="C278" s="10" t="s">
        <v>5</v>
      </c>
      <c r="D278" s="32">
        <f>INDEX('ONS data MYE 5'!$G$6:$G$445, MATCH($B278,'ONS data MYE 5'!$B$6:$B$445,0))</f>
        <v>34475</v>
      </c>
      <c r="E278" s="32">
        <f>INDEX('ONS data MYE 5'!$H$6:$H$445, MATCH($B278,'ONS data MYE 5'!$B$6:$B$445,0))</f>
        <v>48</v>
      </c>
      <c r="F278" s="32">
        <f t="shared" si="8"/>
        <v>3.8712010109078911</v>
      </c>
      <c r="G278" s="32">
        <f t="shared" si="9"/>
        <v>14.986197266854278</v>
      </c>
      <c r="H278" s="32">
        <f>INDEX('Mapping waste'!$D$5:$M$352,MATCH($B278,'Mapping waste'!$B$5:$B$352,0),MATCH(H$3,'Mapping waste'!$D$4:$M$4,0))*$D278</f>
        <v>0</v>
      </c>
      <c r="I278" s="32">
        <f>INDEX('Mapping waste'!$D$5:$M$352,MATCH($B278,'Mapping waste'!$B$5:$B$352,0),MATCH(I$3,'Mapping waste'!$D$4:$M$4,0))*$D278</f>
        <v>0</v>
      </c>
      <c r="J278" s="32">
        <f>INDEX('Mapping waste'!$D$5:$M$352,MATCH($B278,'Mapping waste'!$B$5:$B$352,0),MATCH(J$3,'Mapping waste'!$D$4:$M$4,0))*$D278</f>
        <v>0</v>
      </c>
      <c r="K278" s="32">
        <f>INDEX('Mapping waste'!$D$5:$M$352,MATCH($B278,'Mapping waste'!$B$5:$B$352,0),MATCH(K$3,'Mapping waste'!$D$4:$M$4,0))*$D278</f>
        <v>0</v>
      </c>
      <c r="L278" s="32">
        <f>INDEX('Mapping waste'!$D$5:$M$352,MATCH($B278,'Mapping waste'!$B$5:$B$352,0),MATCH(L$3,'Mapping waste'!$D$4:$M$4,0))*$D278</f>
        <v>0</v>
      </c>
      <c r="M278" s="32">
        <f>INDEX('Mapping waste'!$D$5:$M$352,MATCH($B278,'Mapping waste'!$B$5:$B$352,0),MATCH(M$3,'Mapping waste'!$D$4:$M$4,0))*$D278</f>
        <v>1723.75</v>
      </c>
      <c r="N278" s="32">
        <f>INDEX('Mapping waste'!$D$5:$M$352,MATCH($B278,'Mapping waste'!$B$5:$B$352,0),MATCH(N$3,'Mapping waste'!$D$4:$M$4,0))*$D278</f>
        <v>0</v>
      </c>
      <c r="O278" s="32">
        <f>INDEX('Mapping waste'!$D$5:$M$352,MATCH($B278,'Mapping waste'!$B$5:$B$352,0),MATCH(O$3,'Mapping waste'!$D$4:$M$4,0))*$D278</f>
        <v>0</v>
      </c>
      <c r="P278" s="32">
        <f>INDEX('Mapping waste'!$D$5:$M$352,MATCH($B278,'Mapping waste'!$B$5:$B$352,0),MATCH(P$3,'Mapping waste'!$D$4:$M$4,0))*$D278</f>
        <v>32751.25</v>
      </c>
      <c r="Q278" s="32">
        <f>INDEX('Mapping waste'!$D$5:$M$352,MATCH($B278,'Mapping waste'!$B$5:$B$352,0),MATCH(Q$3,'Mapping waste'!$D$4:$M$4,0))*$D278</f>
        <v>0</v>
      </c>
    </row>
    <row r="279" spans="1:17" x14ac:dyDescent="0.45">
      <c r="A279" s="10" t="s">
        <v>175</v>
      </c>
      <c r="B279" s="10" t="s">
        <v>176</v>
      </c>
      <c r="C279" s="10" t="s">
        <v>177</v>
      </c>
      <c r="D279" s="32">
        <f>INDEX('ONS data MYE 5'!$G$6:$G$445, MATCH($B279,'ONS data MYE 5'!$B$6:$B$445,0))</f>
        <v>135408</v>
      </c>
      <c r="E279" s="32">
        <f>INDEX('ONS data MYE 5'!$H$6:$H$445, MATCH($B279,'ONS data MYE 5'!$B$6:$B$445,0))</f>
        <v>269</v>
      </c>
      <c r="F279" s="32">
        <f t="shared" si="8"/>
        <v>5.5947113796018391</v>
      </c>
      <c r="G279" s="32">
        <f t="shared" si="9"/>
        <v>31.300795421046313</v>
      </c>
      <c r="H279" s="32">
        <f>INDEX('Mapping waste'!$D$5:$M$352,MATCH($B279,'Mapping waste'!$B$5:$B$352,0),MATCH(H$3,'Mapping waste'!$D$4:$M$4,0))*$D279</f>
        <v>0</v>
      </c>
      <c r="I279" s="32">
        <f>INDEX('Mapping waste'!$D$5:$M$352,MATCH($B279,'Mapping waste'!$B$5:$B$352,0),MATCH(I$3,'Mapping waste'!$D$4:$M$4,0))*$D279</f>
        <v>0</v>
      </c>
      <c r="J279" s="32">
        <f>INDEX('Mapping waste'!$D$5:$M$352,MATCH($B279,'Mapping waste'!$B$5:$B$352,0),MATCH(J$3,'Mapping waste'!$D$4:$M$4,0))*$D279</f>
        <v>0</v>
      </c>
      <c r="K279" s="32">
        <f>INDEX('Mapping waste'!$D$5:$M$352,MATCH($B279,'Mapping waste'!$B$5:$B$352,0),MATCH(K$3,'Mapping waste'!$D$4:$M$4,0))*$D279</f>
        <v>0</v>
      </c>
      <c r="L279" s="32">
        <f>INDEX('Mapping waste'!$D$5:$M$352,MATCH($B279,'Mapping waste'!$B$5:$B$352,0),MATCH(L$3,'Mapping waste'!$D$4:$M$4,0))*$D279</f>
        <v>0</v>
      </c>
      <c r="M279" s="32">
        <f>INDEX('Mapping waste'!$D$5:$M$352,MATCH($B279,'Mapping waste'!$B$5:$B$352,0),MATCH(M$3,'Mapping waste'!$D$4:$M$4,0))*$D279</f>
        <v>0</v>
      </c>
      <c r="N279" s="32">
        <f>INDEX('Mapping waste'!$D$5:$M$352,MATCH($B279,'Mapping waste'!$B$5:$B$352,0),MATCH(N$3,'Mapping waste'!$D$4:$M$4,0))*$D279</f>
        <v>0</v>
      </c>
      <c r="O279" s="32">
        <f>INDEX('Mapping waste'!$D$5:$M$352,MATCH($B279,'Mapping waste'!$B$5:$B$352,0),MATCH(O$3,'Mapping waste'!$D$4:$M$4,0))*$D279</f>
        <v>135408</v>
      </c>
      <c r="P279" s="32">
        <f>INDEX('Mapping waste'!$D$5:$M$352,MATCH($B279,'Mapping waste'!$B$5:$B$352,0),MATCH(P$3,'Mapping waste'!$D$4:$M$4,0))*$D279</f>
        <v>0</v>
      </c>
      <c r="Q279" s="32">
        <f>INDEX('Mapping waste'!$D$5:$M$352,MATCH($B279,'Mapping waste'!$B$5:$B$352,0),MATCH(Q$3,'Mapping waste'!$D$4:$M$4,0))*$D279</f>
        <v>0</v>
      </c>
    </row>
    <row r="280" spans="1:17" x14ac:dyDescent="0.45">
      <c r="A280" s="10" t="s">
        <v>323</v>
      </c>
      <c r="B280" s="10" t="s">
        <v>324</v>
      </c>
      <c r="C280" s="10" t="s">
        <v>177</v>
      </c>
      <c r="D280" s="32">
        <f>INDEX('ONS data MYE 5'!$G$6:$G$445, MATCH($B280,'ONS data MYE 5'!$B$6:$B$445,0))</f>
        <v>132337</v>
      </c>
      <c r="E280" s="32">
        <f>INDEX('ONS data MYE 5'!$H$6:$H$445, MATCH($B280,'ONS data MYE 5'!$B$6:$B$445,0))</f>
        <v>26</v>
      </c>
      <c r="F280" s="32">
        <f t="shared" si="8"/>
        <v>3.2580965380214821</v>
      </c>
      <c r="G280" s="32">
        <f t="shared" si="9"/>
        <v>10.615193051067568</v>
      </c>
      <c r="H280" s="32">
        <f>INDEX('Mapping waste'!$D$5:$M$352,MATCH($B280,'Mapping waste'!$B$5:$B$352,0),MATCH(H$3,'Mapping waste'!$D$4:$M$4,0))*$D280</f>
        <v>0</v>
      </c>
      <c r="I280" s="32">
        <f>INDEX('Mapping waste'!$D$5:$M$352,MATCH($B280,'Mapping waste'!$B$5:$B$352,0),MATCH(I$3,'Mapping waste'!$D$4:$M$4,0))*$D280</f>
        <v>0</v>
      </c>
      <c r="J280" s="32">
        <f>INDEX('Mapping waste'!$D$5:$M$352,MATCH($B280,'Mapping waste'!$B$5:$B$352,0),MATCH(J$3,'Mapping waste'!$D$4:$M$4,0))*$D280</f>
        <v>0</v>
      </c>
      <c r="K280" s="32">
        <f>INDEX('Mapping waste'!$D$5:$M$352,MATCH($B280,'Mapping waste'!$B$5:$B$352,0),MATCH(K$3,'Mapping waste'!$D$4:$M$4,0))*$D280</f>
        <v>0</v>
      </c>
      <c r="L280" s="32">
        <f>INDEX('Mapping waste'!$D$5:$M$352,MATCH($B280,'Mapping waste'!$B$5:$B$352,0),MATCH(L$3,'Mapping waste'!$D$4:$M$4,0))*$D280</f>
        <v>60875.020000000004</v>
      </c>
      <c r="M280" s="32">
        <f>INDEX('Mapping waste'!$D$5:$M$352,MATCH($B280,'Mapping waste'!$B$5:$B$352,0),MATCH(M$3,'Mapping waste'!$D$4:$M$4,0))*$D280</f>
        <v>0</v>
      </c>
      <c r="N280" s="32">
        <f>INDEX('Mapping waste'!$D$5:$M$352,MATCH($B280,'Mapping waste'!$B$5:$B$352,0),MATCH(N$3,'Mapping waste'!$D$4:$M$4,0))*$D280</f>
        <v>0</v>
      </c>
      <c r="O280" s="32">
        <f>INDEX('Mapping waste'!$D$5:$M$352,MATCH($B280,'Mapping waste'!$B$5:$B$352,0),MATCH(O$3,'Mapping waste'!$D$4:$M$4,0))*$D280</f>
        <v>71461.98000000001</v>
      </c>
      <c r="P280" s="32">
        <f>INDEX('Mapping waste'!$D$5:$M$352,MATCH($B280,'Mapping waste'!$B$5:$B$352,0),MATCH(P$3,'Mapping waste'!$D$4:$M$4,0))*$D280</f>
        <v>0</v>
      </c>
      <c r="Q280" s="32">
        <f>INDEX('Mapping waste'!$D$5:$M$352,MATCH($B280,'Mapping waste'!$B$5:$B$352,0),MATCH(Q$3,'Mapping waste'!$D$4:$M$4,0))*$D280</f>
        <v>0</v>
      </c>
    </row>
    <row r="281" spans="1:17" x14ac:dyDescent="0.45">
      <c r="A281" s="10" t="s">
        <v>605</v>
      </c>
      <c r="B281" s="10" t="s">
        <v>606</v>
      </c>
      <c r="C281" s="10" t="s">
        <v>177</v>
      </c>
      <c r="D281" s="32">
        <f>INDEX('ONS data MYE 5'!$G$6:$G$445, MATCH($B281,'ONS data MYE 5'!$B$6:$B$445,0))</f>
        <v>69665</v>
      </c>
      <c r="E281" s="32">
        <f>INDEX('ONS data MYE 5'!$H$6:$H$445, MATCH($B281,'ONS data MYE 5'!$B$6:$B$445,0))</f>
        <v>98</v>
      </c>
      <c r="F281" s="32">
        <f t="shared" si="8"/>
        <v>4.5849674786705723</v>
      </c>
      <c r="G281" s="32">
        <f t="shared" si="9"/>
        <v>21.021926780466785</v>
      </c>
      <c r="H281" s="32">
        <f>INDEX('Mapping waste'!$D$5:$M$352,MATCH($B281,'Mapping waste'!$B$5:$B$352,0),MATCH(H$3,'Mapping waste'!$D$4:$M$4,0))*$D281</f>
        <v>0</v>
      </c>
      <c r="I281" s="32">
        <f>INDEX('Mapping waste'!$D$5:$M$352,MATCH($B281,'Mapping waste'!$B$5:$B$352,0),MATCH(I$3,'Mapping waste'!$D$4:$M$4,0))*$D281</f>
        <v>0</v>
      </c>
      <c r="J281" s="32">
        <f>INDEX('Mapping waste'!$D$5:$M$352,MATCH($B281,'Mapping waste'!$B$5:$B$352,0),MATCH(J$3,'Mapping waste'!$D$4:$M$4,0))*$D281</f>
        <v>0</v>
      </c>
      <c r="K281" s="32">
        <f>INDEX('Mapping waste'!$D$5:$M$352,MATCH($B281,'Mapping waste'!$B$5:$B$352,0),MATCH(K$3,'Mapping waste'!$D$4:$M$4,0))*$D281</f>
        <v>0</v>
      </c>
      <c r="L281" s="32">
        <f>INDEX('Mapping waste'!$D$5:$M$352,MATCH($B281,'Mapping waste'!$B$5:$B$352,0),MATCH(L$3,'Mapping waste'!$D$4:$M$4,0))*$D281</f>
        <v>0</v>
      </c>
      <c r="M281" s="32">
        <f>INDEX('Mapping waste'!$D$5:$M$352,MATCH($B281,'Mapping waste'!$B$5:$B$352,0),MATCH(M$3,'Mapping waste'!$D$4:$M$4,0))*$D281</f>
        <v>0</v>
      </c>
      <c r="N281" s="32">
        <f>INDEX('Mapping waste'!$D$5:$M$352,MATCH($B281,'Mapping waste'!$B$5:$B$352,0),MATCH(N$3,'Mapping waste'!$D$4:$M$4,0))*$D281</f>
        <v>0</v>
      </c>
      <c r="O281" s="32">
        <f>INDEX('Mapping waste'!$D$5:$M$352,MATCH($B281,'Mapping waste'!$B$5:$B$352,0),MATCH(O$3,'Mapping waste'!$D$4:$M$4,0))*$D281</f>
        <v>69665</v>
      </c>
      <c r="P281" s="32">
        <f>INDEX('Mapping waste'!$D$5:$M$352,MATCH($B281,'Mapping waste'!$B$5:$B$352,0),MATCH(P$3,'Mapping waste'!$D$4:$M$4,0))*$D281</f>
        <v>0</v>
      </c>
      <c r="Q281" s="32">
        <f>INDEX('Mapping waste'!$D$5:$M$352,MATCH($B281,'Mapping waste'!$B$5:$B$352,0),MATCH(Q$3,'Mapping waste'!$D$4:$M$4,0))*$D281</f>
        <v>0</v>
      </c>
    </row>
    <row r="282" spans="1:17" x14ac:dyDescent="0.45">
      <c r="A282" s="10" t="s">
        <v>607</v>
      </c>
      <c r="B282" s="10" t="s">
        <v>608</v>
      </c>
      <c r="C282" s="10" t="s">
        <v>177</v>
      </c>
      <c r="D282" s="32">
        <f>INDEX('ONS data MYE 5'!$G$6:$G$445, MATCH($B282,'ONS data MYE 5'!$B$6:$B$445,0))</f>
        <v>123323</v>
      </c>
      <c r="E282" s="32">
        <f>INDEX('ONS data MYE 5'!$H$6:$H$445, MATCH($B282,'ONS data MYE 5'!$B$6:$B$445,0))</f>
        <v>49</v>
      </c>
      <c r="F282" s="32">
        <f t="shared" si="8"/>
        <v>3.8918202981106265</v>
      </c>
      <c r="G282" s="32">
        <f t="shared" si="9"/>
        <v>15.146265232785886</v>
      </c>
      <c r="H282" s="32">
        <f>INDEX('Mapping waste'!$D$5:$M$352,MATCH($B282,'Mapping waste'!$B$5:$B$352,0),MATCH(H$3,'Mapping waste'!$D$4:$M$4,0))*$D282</f>
        <v>0</v>
      </c>
      <c r="I282" s="32">
        <f>INDEX('Mapping waste'!$D$5:$M$352,MATCH($B282,'Mapping waste'!$B$5:$B$352,0),MATCH(I$3,'Mapping waste'!$D$4:$M$4,0))*$D282</f>
        <v>0</v>
      </c>
      <c r="J282" s="32">
        <f>INDEX('Mapping waste'!$D$5:$M$352,MATCH($B282,'Mapping waste'!$B$5:$B$352,0),MATCH(J$3,'Mapping waste'!$D$4:$M$4,0))*$D282</f>
        <v>0</v>
      </c>
      <c r="K282" s="32">
        <f>INDEX('Mapping waste'!$D$5:$M$352,MATCH($B282,'Mapping waste'!$B$5:$B$352,0),MATCH(K$3,'Mapping waste'!$D$4:$M$4,0))*$D282</f>
        <v>0</v>
      </c>
      <c r="L282" s="32">
        <f>INDEX('Mapping waste'!$D$5:$M$352,MATCH($B282,'Mapping waste'!$B$5:$B$352,0),MATCH(L$3,'Mapping waste'!$D$4:$M$4,0))*$D282</f>
        <v>0</v>
      </c>
      <c r="M282" s="32">
        <f>INDEX('Mapping waste'!$D$5:$M$352,MATCH($B282,'Mapping waste'!$B$5:$B$352,0),MATCH(M$3,'Mapping waste'!$D$4:$M$4,0))*$D282</f>
        <v>0</v>
      </c>
      <c r="N282" s="32">
        <f>INDEX('Mapping waste'!$D$5:$M$352,MATCH($B282,'Mapping waste'!$B$5:$B$352,0),MATCH(N$3,'Mapping waste'!$D$4:$M$4,0))*$D282</f>
        <v>0</v>
      </c>
      <c r="O282" s="32">
        <f>INDEX('Mapping waste'!$D$5:$M$352,MATCH($B282,'Mapping waste'!$B$5:$B$352,0),MATCH(O$3,'Mapping waste'!$D$4:$M$4,0))*$D282</f>
        <v>123323</v>
      </c>
      <c r="P282" s="32">
        <f>INDEX('Mapping waste'!$D$5:$M$352,MATCH($B282,'Mapping waste'!$B$5:$B$352,0),MATCH(P$3,'Mapping waste'!$D$4:$M$4,0))*$D282</f>
        <v>0</v>
      </c>
      <c r="Q282" s="32">
        <f>INDEX('Mapping waste'!$D$5:$M$352,MATCH($B282,'Mapping waste'!$B$5:$B$352,0),MATCH(Q$3,'Mapping waste'!$D$4:$M$4,0))*$D282</f>
        <v>0</v>
      </c>
    </row>
    <row r="283" spans="1:17" x14ac:dyDescent="0.45">
      <c r="A283" s="10" t="s">
        <v>609</v>
      </c>
      <c r="B283" s="10" t="s">
        <v>610</v>
      </c>
      <c r="C283" s="10" t="s">
        <v>177</v>
      </c>
      <c r="D283" s="32">
        <f>INDEX('ONS data MYE 5'!$G$6:$G$445, MATCH($B283,'ONS data MYE 5'!$B$6:$B$445,0))</f>
        <v>116820</v>
      </c>
      <c r="E283" s="32">
        <f>INDEX('ONS data MYE 5'!$H$6:$H$445, MATCH($B283,'ONS data MYE 5'!$B$6:$B$445,0))</f>
        <v>104</v>
      </c>
      <c r="F283" s="32">
        <f t="shared" si="8"/>
        <v>4.6443908991413725</v>
      </c>
      <c r="G283" s="32">
        <f t="shared" si="9"/>
        <v>21.570366824027207</v>
      </c>
      <c r="H283" s="32">
        <f>INDEX('Mapping waste'!$D$5:$M$352,MATCH($B283,'Mapping waste'!$B$5:$B$352,0),MATCH(H$3,'Mapping waste'!$D$4:$M$4,0))*$D283</f>
        <v>0</v>
      </c>
      <c r="I283" s="32">
        <f>INDEX('Mapping waste'!$D$5:$M$352,MATCH($B283,'Mapping waste'!$B$5:$B$352,0),MATCH(I$3,'Mapping waste'!$D$4:$M$4,0))*$D283</f>
        <v>0</v>
      </c>
      <c r="J283" s="32">
        <f>INDEX('Mapping waste'!$D$5:$M$352,MATCH($B283,'Mapping waste'!$B$5:$B$352,0),MATCH(J$3,'Mapping waste'!$D$4:$M$4,0))*$D283</f>
        <v>0</v>
      </c>
      <c r="K283" s="32">
        <f>INDEX('Mapping waste'!$D$5:$M$352,MATCH($B283,'Mapping waste'!$B$5:$B$352,0),MATCH(K$3,'Mapping waste'!$D$4:$M$4,0))*$D283</f>
        <v>0</v>
      </c>
      <c r="L283" s="32">
        <f>INDEX('Mapping waste'!$D$5:$M$352,MATCH($B283,'Mapping waste'!$B$5:$B$352,0),MATCH(L$3,'Mapping waste'!$D$4:$M$4,0))*$D283</f>
        <v>0</v>
      </c>
      <c r="M283" s="32">
        <f>INDEX('Mapping waste'!$D$5:$M$352,MATCH($B283,'Mapping waste'!$B$5:$B$352,0),MATCH(M$3,'Mapping waste'!$D$4:$M$4,0))*$D283</f>
        <v>0</v>
      </c>
      <c r="N283" s="32">
        <f>INDEX('Mapping waste'!$D$5:$M$352,MATCH($B283,'Mapping waste'!$B$5:$B$352,0),MATCH(N$3,'Mapping waste'!$D$4:$M$4,0))*$D283</f>
        <v>0</v>
      </c>
      <c r="O283" s="32">
        <f>INDEX('Mapping waste'!$D$5:$M$352,MATCH($B283,'Mapping waste'!$B$5:$B$352,0),MATCH(O$3,'Mapping waste'!$D$4:$M$4,0))*$D283</f>
        <v>116820</v>
      </c>
      <c r="P283" s="32">
        <f>INDEX('Mapping waste'!$D$5:$M$352,MATCH($B283,'Mapping waste'!$B$5:$B$352,0),MATCH(P$3,'Mapping waste'!$D$4:$M$4,0))*$D283</f>
        <v>0</v>
      </c>
      <c r="Q283" s="32">
        <f>INDEX('Mapping waste'!$D$5:$M$352,MATCH($B283,'Mapping waste'!$B$5:$B$352,0),MATCH(Q$3,'Mapping waste'!$D$4:$M$4,0))*$D283</f>
        <v>0</v>
      </c>
    </row>
    <row r="284" spans="1:17" x14ac:dyDescent="0.45">
      <c r="A284" s="10" t="s">
        <v>611</v>
      </c>
      <c r="B284" s="10" t="s">
        <v>612</v>
      </c>
      <c r="C284" s="10" t="s">
        <v>177</v>
      </c>
      <c r="D284" s="32">
        <f>INDEX('ONS data MYE 5'!$G$6:$G$445, MATCH($B284,'ONS data MYE 5'!$B$6:$B$445,0))</f>
        <v>94984</v>
      </c>
      <c r="E284" s="32">
        <f>INDEX('ONS data MYE 5'!$H$6:$H$445, MATCH($B284,'ONS data MYE 5'!$B$6:$B$445,0))</f>
        <v>114</v>
      </c>
      <c r="F284" s="32">
        <f t="shared" si="8"/>
        <v>4.7361984483944957</v>
      </c>
      <c r="G284" s="32">
        <f t="shared" si="9"/>
        <v>22.431575742574427</v>
      </c>
      <c r="H284" s="32">
        <f>INDEX('Mapping waste'!$D$5:$M$352,MATCH($B284,'Mapping waste'!$B$5:$B$352,0),MATCH(H$3,'Mapping waste'!$D$4:$M$4,0))*$D284</f>
        <v>0</v>
      </c>
      <c r="I284" s="32">
        <f>INDEX('Mapping waste'!$D$5:$M$352,MATCH($B284,'Mapping waste'!$B$5:$B$352,0),MATCH(I$3,'Mapping waste'!$D$4:$M$4,0))*$D284</f>
        <v>0</v>
      </c>
      <c r="J284" s="32">
        <f>INDEX('Mapping waste'!$D$5:$M$352,MATCH($B284,'Mapping waste'!$B$5:$B$352,0),MATCH(J$3,'Mapping waste'!$D$4:$M$4,0))*$D284</f>
        <v>0</v>
      </c>
      <c r="K284" s="32">
        <f>INDEX('Mapping waste'!$D$5:$M$352,MATCH($B284,'Mapping waste'!$B$5:$B$352,0),MATCH(K$3,'Mapping waste'!$D$4:$M$4,0))*$D284</f>
        <v>0</v>
      </c>
      <c r="L284" s="32">
        <f>INDEX('Mapping waste'!$D$5:$M$352,MATCH($B284,'Mapping waste'!$B$5:$B$352,0),MATCH(L$3,'Mapping waste'!$D$4:$M$4,0))*$D284</f>
        <v>0</v>
      </c>
      <c r="M284" s="32">
        <f>INDEX('Mapping waste'!$D$5:$M$352,MATCH($B284,'Mapping waste'!$B$5:$B$352,0),MATCH(M$3,'Mapping waste'!$D$4:$M$4,0))*$D284</f>
        <v>0</v>
      </c>
      <c r="N284" s="32">
        <f>INDEX('Mapping waste'!$D$5:$M$352,MATCH($B284,'Mapping waste'!$B$5:$B$352,0),MATCH(N$3,'Mapping waste'!$D$4:$M$4,0))*$D284</f>
        <v>0</v>
      </c>
      <c r="O284" s="32">
        <f>INDEX('Mapping waste'!$D$5:$M$352,MATCH($B284,'Mapping waste'!$B$5:$B$352,0),MATCH(O$3,'Mapping waste'!$D$4:$M$4,0))*$D284</f>
        <v>94984</v>
      </c>
      <c r="P284" s="32">
        <f>INDEX('Mapping waste'!$D$5:$M$352,MATCH($B284,'Mapping waste'!$B$5:$B$352,0),MATCH(P$3,'Mapping waste'!$D$4:$M$4,0))*$D284</f>
        <v>0</v>
      </c>
      <c r="Q284" s="32">
        <f>INDEX('Mapping waste'!$D$5:$M$352,MATCH($B284,'Mapping waste'!$B$5:$B$352,0),MATCH(Q$3,'Mapping waste'!$D$4:$M$4,0))*$D284</f>
        <v>0</v>
      </c>
    </row>
    <row r="285" spans="1:17" x14ac:dyDescent="0.45">
      <c r="A285" s="10" t="s">
        <v>613</v>
      </c>
      <c r="B285" s="10" t="s">
        <v>614</v>
      </c>
      <c r="C285" s="10" t="s">
        <v>177</v>
      </c>
      <c r="D285" s="32">
        <f>INDEX('ONS data MYE 5'!$G$6:$G$445, MATCH($B285,'ONS data MYE 5'!$B$6:$B$445,0))</f>
        <v>154626</v>
      </c>
      <c r="E285" s="32">
        <f>INDEX('ONS data MYE 5'!$H$6:$H$445, MATCH($B285,'ONS data MYE 5'!$B$6:$B$445,0))</f>
        <v>353</v>
      </c>
      <c r="F285" s="32">
        <f t="shared" si="8"/>
        <v>5.8664680569332965</v>
      </c>
      <c r="G285" s="32">
        <f t="shared" si="9"/>
        <v>34.415447463018729</v>
      </c>
      <c r="H285" s="32">
        <f>INDEX('Mapping waste'!$D$5:$M$352,MATCH($B285,'Mapping waste'!$B$5:$B$352,0),MATCH(H$3,'Mapping waste'!$D$4:$M$4,0))*$D285</f>
        <v>0</v>
      </c>
      <c r="I285" s="32">
        <f>INDEX('Mapping waste'!$D$5:$M$352,MATCH($B285,'Mapping waste'!$B$5:$B$352,0),MATCH(I$3,'Mapping waste'!$D$4:$M$4,0))*$D285</f>
        <v>0</v>
      </c>
      <c r="J285" s="32">
        <f>INDEX('Mapping waste'!$D$5:$M$352,MATCH($B285,'Mapping waste'!$B$5:$B$352,0),MATCH(J$3,'Mapping waste'!$D$4:$M$4,0))*$D285</f>
        <v>0</v>
      </c>
      <c r="K285" s="32">
        <f>INDEX('Mapping waste'!$D$5:$M$352,MATCH($B285,'Mapping waste'!$B$5:$B$352,0),MATCH(K$3,'Mapping waste'!$D$4:$M$4,0))*$D285</f>
        <v>0</v>
      </c>
      <c r="L285" s="32">
        <f>INDEX('Mapping waste'!$D$5:$M$352,MATCH($B285,'Mapping waste'!$B$5:$B$352,0),MATCH(L$3,'Mapping waste'!$D$4:$M$4,0))*$D285</f>
        <v>0</v>
      </c>
      <c r="M285" s="32">
        <f>INDEX('Mapping waste'!$D$5:$M$352,MATCH($B285,'Mapping waste'!$B$5:$B$352,0),MATCH(M$3,'Mapping waste'!$D$4:$M$4,0))*$D285</f>
        <v>0</v>
      </c>
      <c r="N285" s="32">
        <f>INDEX('Mapping waste'!$D$5:$M$352,MATCH($B285,'Mapping waste'!$B$5:$B$352,0),MATCH(N$3,'Mapping waste'!$D$4:$M$4,0))*$D285</f>
        <v>0</v>
      </c>
      <c r="O285" s="32">
        <f>INDEX('Mapping waste'!$D$5:$M$352,MATCH($B285,'Mapping waste'!$B$5:$B$352,0),MATCH(O$3,'Mapping waste'!$D$4:$M$4,0))*$D285</f>
        <v>154626</v>
      </c>
      <c r="P285" s="32">
        <f>INDEX('Mapping waste'!$D$5:$M$352,MATCH($B285,'Mapping waste'!$B$5:$B$352,0),MATCH(P$3,'Mapping waste'!$D$4:$M$4,0))*$D285</f>
        <v>0</v>
      </c>
      <c r="Q285" s="32">
        <f>INDEX('Mapping waste'!$D$5:$M$352,MATCH($B285,'Mapping waste'!$B$5:$B$352,0),MATCH(Q$3,'Mapping waste'!$D$4:$M$4,0))*$D285</f>
        <v>0</v>
      </c>
    </row>
    <row r="286" spans="1:17" x14ac:dyDescent="0.45">
      <c r="A286" s="10" t="s">
        <v>615</v>
      </c>
      <c r="B286" s="10" t="s">
        <v>616</v>
      </c>
      <c r="C286" s="10" t="s">
        <v>177</v>
      </c>
      <c r="D286" s="32">
        <f>INDEX('ONS data MYE 5'!$G$6:$G$445, MATCH($B286,'ONS data MYE 5'!$B$6:$B$445,0))</f>
        <v>73665</v>
      </c>
      <c r="E286" s="32">
        <f>INDEX('ONS data MYE 5'!$H$6:$H$445, MATCH($B286,'ONS data MYE 5'!$B$6:$B$445,0))</f>
        <v>41</v>
      </c>
      <c r="F286" s="32">
        <f t="shared" si="8"/>
        <v>3.713572066704308</v>
      </c>
      <c r="G286" s="32">
        <f t="shared" si="9"/>
        <v>13.790617494606504</v>
      </c>
      <c r="H286" s="32">
        <f>INDEX('Mapping waste'!$D$5:$M$352,MATCH($B286,'Mapping waste'!$B$5:$B$352,0),MATCH(H$3,'Mapping waste'!$D$4:$M$4,0))*$D286</f>
        <v>0</v>
      </c>
      <c r="I286" s="32">
        <f>INDEX('Mapping waste'!$D$5:$M$352,MATCH($B286,'Mapping waste'!$B$5:$B$352,0),MATCH(I$3,'Mapping waste'!$D$4:$M$4,0))*$D286</f>
        <v>0</v>
      </c>
      <c r="J286" s="32">
        <f>INDEX('Mapping waste'!$D$5:$M$352,MATCH($B286,'Mapping waste'!$B$5:$B$352,0),MATCH(J$3,'Mapping waste'!$D$4:$M$4,0))*$D286</f>
        <v>0</v>
      </c>
      <c r="K286" s="32">
        <f>INDEX('Mapping waste'!$D$5:$M$352,MATCH($B286,'Mapping waste'!$B$5:$B$352,0),MATCH(K$3,'Mapping waste'!$D$4:$M$4,0))*$D286</f>
        <v>0</v>
      </c>
      <c r="L286" s="32">
        <f>INDEX('Mapping waste'!$D$5:$M$352,MATCH($B286,'Mapping waste'!$B$5:$B$352,0),MATCH(L$3,'Mapping waste'!$D$4:$M$4,0))*$D286</f>
        <v>0</v>
      </c>
      <c r="M286" s="32">
        <f>INDEX('Mapping waste'!$D$5:$M$352,MATCH($B286,'Mapping waste'!$B$5:$B$352,0),MATCH(M$3,'Mapping waste'!$D$4:$M$4,0))*$D286</f>
        <v>0</v>
      </c>
      <c r="N286" s="32">
        <f>INDEX('Mapping waste'!$D$5:$M$352,MATCH($B286,'Mapping waste'!$B$5:$B$352,0),MATCH(N$3,'Mapping waste'!$D$4:$M$4,0))*$D286</f>
        <v>0</v>
      </c>
      <c r="O286" s="32">
        <f>INDEX('Mapping waste'!$D$5:$M$352,MATCH($B286,'Mapping waste'!$B$5:$B$352,0),MATCH(O$3,'Mapping waste'!$D$4:$M$4,0))*$D286</f>
        <v>73665</v>
      </c>
      <c r="P286" s="32">
        <f>INDEX('Mapping waste'!$D$5:$M$352,MATCH($B286,'Mapping waste'!$B$5:$B$352,0),MATCH(P$3,'Mapping waste'!$D$4:$M$4,0))*$D286</f>
        <v>0</v>
      </c>
      <c r="Q286" s="32">
        <f>INDEX('Mapping waste'!$D$5:$M$352,MATCH($B286,'Mapping waste'!$B$5:$B$352,0),MATCH(Q$3,'Mapping waste'!$D$4:$M$4,0))*$D286</f>
        <v>0</v>
      </c>
    </row>
    <row r="287" spans="1:17" x14ac:dyDescent="0.45">
      <c r="A287" s="10" t="s">
        <v>617</v>
      </c>
      <c r="B287" s="10" t="s">
        <v>618</v>
      </c>
      <c r="C287" s="10" t="s">
        <v>177</v>
      </c>
      <c r="D287" s="32">
        <f>INDEX('ONS data MYE 5'!$G$6:$G$445, MATCH($B287,'ONS data MYE 5'!$B$6:$B$445,0))</f>
        <v>124237</v>
      </c>
      <c r="E287" s="32">
        <f>INDEX('ONS data MYE 5'!$H$6:$H$445, MATCH($B287,'ONS data MYE 5'!$B$6:$B$445,0))</f>
        <v>77</v>
      </c>
      <c r="F287" s="32">
        <f t="shared" si="8"/>
        <v>4.3438054218536841</v>
      </c>
      <c r="G287" s="32">
        <f t="shared" si="9"/>
        <v>18.868645542925464</v>
      </c>
      <c r="H287" s="32">
        <f>INDEX('Mapping waste'!$D$5:$M$352,MATCH($B287,'Mapping waste'!$B$5:$B$352,0),MATCH(H$3,'Mapping waste'!$D$4:$M$4,0))*$D287</f>
        <v>0</v>
      </c>
      <c r="I287" s="32">
        <f>INDEX('Mapping waste'!$D$5:$M$352,MATCH($B287,'Mapping waste'!$B$5:$B$352,0),MATCH(I$3,'Mapping waste'!$D$4:$M$4,0))*$D287</f>
        <v>0</v>
      </c>
      <c r="J287" s="32">
        <f>INDEX('Mapping waste'!$D$5:$M$352,MATCH($B287,'Mapping waste'!$B$5:$B$352,0),MATCH(J$3,'Mapping waste'!$D$4:$M$4,0))*$D287</f>
        <v>0</v>
      </c>
      <c r="K287" s="32">
        <f>INDEX('Mapping waste'!$D$5:$M$352,MATCH($B287,'Mapping waste'!$B$5:$B$352,0),MATCH(K$3,'Mapping waste'!$D$4:$M$4,0))*$D287</f>
        <v>0</v>
      </c>
      <c r="L287" s="32">
        <f>INDEX('Mapping waste'!$D$5:$M$352,MATCH($B287,'Mapping waste'!$B$5:$B$352,0),MATCH(L$3,'Mapping waste'!$D$4:$M$4,0))*$D287</f>
        <v>0</v>
      </c>
      <c r="M287" s="32">
        <f>INDEX('Mapping waste'!$D$5:$M$352,MATCH($B287,'Mapping waste'!$B$5:$B$352,0),MATCH(M$3,'Mapping waste'!$D$4:$M$4,0))*$D287</f>
        <v>0</v>
      </c>
      <c r="N287" s="32">
        <f>INDEX('Mapping waste'!$D$5:$M$352,MATCH($B287,'Mapping waste'!$B$5:$B$352,0),MATCH(N$3,'Mapping waste'!$D$4:$M$4,0))*$D287</f>
        <v>0</v>
      </c>
      <c r="O287" s="32">
        <f>INDEX('Mapping waste'!$D$5:$M$352,MATCH($B287,'Mapping waste'!$B$5:$B$352,0),MATCH(O$3,'Mapping waste'!$D$4:$M$4,0))*$D287</f>
        <v>124237</v>
      </c>
      <c r="P287" s="32">
        <f>INDEX('Mapping waste'!$D$5:$M$352,MATCH($B287,'Mapping waste'!$B$5:$B$352,0),MATCH(P$3,'Mapping waste'!$D$4:$M$4,0))*$D287</f>
        <v>0</v>
      </c>
      <c r="Q287" s="32">
        <f>INDEX('Mapping waste'!$D$5:$M$352,MATCH($B287,'Mapping waste'!$B$5:$B$352,0),MATCH(Q$3,'Mapping waste'!$D$4:$M$4,0))*$D287</f>
        <v>0</v>
      </c>
    </row>
    <row r="288" spans="1:17" x14ac:dyDescent="0.45">
      <c r="A288" s="10" t="s">
        <v>619</v>
      </c>
      <c r="B288" s="10" t="s">
        <v>620</v>
      </c>
      <c r="C288" s="10" t="s">
        <v>177</v>
      </c>
      <c r="D288" s="32">
        <f>INDEX('ONS data MYE 5'!$G$6:$G$445, MATCH($B288,'ONS data MYE 5'!$B$6:$B$445,0))</f>
        <v>185754</v>
      </c>
      <c r="E288" s="32">
        <f>INDEX('ONS data MYE 5'!$H$6:$H$445, MATCH($B288,'ONS data MYE 5'!$B$6:$B$445,0))</f>
        <v>78</v>
      </c>
      <c r="F288" s="32">
        <f t="shared" si="8"/>
        <v>4.3567088266895917</v>
      </c>
      <c r="G288" s="32">
        <f t="shared" si="9"/>
        <v>18.980911800554999</v>
      </c>
      <c r="H288" s="32">
        <f>INDEX('Mapping waste'!$D$5:$M$352,MATCH($B288,'Mapping waste'!$B$5:$B$352,0),MATCH(H$3,'Mapping waste'!$D$4:$M$4,0))*$D288</f>
        <v>0</v>
      </c>
      <c r="I288" s="32">
        <f>INDEX('Mapping waste'!$D$5:$M$352,MATCH($B288,'Mapping waste'!$B$5:$B$352,0),MATCH(I$3,'Mapping waste'!$D$4:$M$4,0))*$D288</f>
        <v>0</v>
      </c>
      <c r="J288" s="32">
        <f>INDEX('Mapping waste'!$D$5:$M$352,MATCH($B288,'Mapping waste'!$B$5:$B$352,0),MATCH(J$3,'Mapping waste'!$D$4:$M$4,0))*$D288</f>
        <v>0</v>
      </c>
      <c r="K288" s="32">
        <f>INDEX('Mapping waste'!$D$5:$M$352,MATCH($B288,'Mapping waste'!$B$5:$B$352,0),MATCH(K$3,'Mapping waste'!$D$4:$M$4,0))*$D288</f>
        <v>0</v>
      </c>
      <c r="L288" s="32">
        <f>INDEX('Mapping waste'!$D$5:$M$352,MATCH($B288,'Mapping waste'!$B$5:$B$352,0),MATCH(L$3,'Mapping waste'!$D$4:$M$4,0))*$D288</f>
        <v>0</v>
      </c>
      <c r="M288" s="32">
        <f>INDEX('Mapping waste'!$D$5:$M$352,MATCH($B288,'Mapping waste'!$B$5:$B$352,0),MATCH(M$3,'Mapping waste'!$D$4:$M$4,0))*$D288</f>
        <v>0</v>
      </c>
      <c r="N288" s="32">
        <f>INDEX('Mapping waste'!$D$5:$M$352,MATCH($B288,'Mapping waste'!$B$5:$B$352,0),MATCH(N$3,'Mapping waste'!$D$4:$M$4,0))*$D288</f>
        <v>0</v>
      </c>
      <c r="O288" s="32">
        <f>INDEX('Mapping waste'!$D$5:$M$352,MATCH($B288,'Mapping waste'!$B$5:$B$352,0),MATCH(O$3,'Mapping waste'!$D$4:$M$4,0))*$D288</f>
        <v>185754</v>
      </c>
      <c r="P288" s="32">
        <f>INDEX('Mapping waste'!$D$5:$M$352,MATCH($B288,'Mapping waste'!$B$5:$B$352,0),MATCH(P$3,'Mapping waste'!$D$4:$M$4,0))*$D288</f>
        <v>0</v>
      </c>
      <c r="Q288" s="32">
        <f>INDEX('Mapping waste'!$D$5:$M$352,MATCH($B288,'Mapping waste'!$B$5:$B$352,0),MATCH(Q$3,'Mapping waste'!$D$4:$M$4,0))*$D288</f>
        <v>0</v>
      </c>
    </row>
    <row r="289" spans="1:17" x14ac:dyDescent="0.45">
      <c r="A289" s="10" t="s">
        <v>621</v>
      </c>
      <c r="B289" s="10" t="s">
        <v>622</v>
      </c>
      <c r="C289" s="10" t="s">
        <v>177</v>
      </c>
      <c r="D289" s="32">
        <f>INDEX('ONS data MYE 5'!$G$6:$G$445, MATCH($B289,'ONS data MYE 5'!$B$6:$B$445,0))</f>
        <v>244462</v>
      </c>
      <c r="E289" s="32">
        <f>INDEX('ONS data MYE 5'!$H$6:$H$445, MATCH($B289,'ONS data MYE 5'!$B$6:$B$445,0))</f>
        <v>644</v>
      </c>
      <c r="F289" s="32">
        <f t="shared" si="8"/>
        <v>6.4676987261043539</v>
      </c>
      <c r="G289" s="32">
        <f t="shared" si="9"/>
        <v>41.831126811651885</v>
      </c>
      <c r="H289" s="32">
        <f>INDEX('Mapping waste'!$D$5:$M$352,MATCH($B289,'Mapping waste'!$B$5:$B$352,0),MATCH(H$3,'Mapping waste'!$D$4:$M$4,0))*$D289</f>
        <v>0</v>
      </c>
      <c r="I289" s="32">
        <f>INDEX('Mapping waste'!$D$5:$M$352,MATCH($B289,'Mapping waste'!$B$5:$B$352,0),MATCH(I$3,'Mapping waste'!$D$4:$M$4,0))*$D289</f>
        <v>0</v>
      </c>
      <c r="J289" s="32">
        <f>INDEX('Mapping waste'!$D$5:$M$352,MATCH($B289,'Mapping waste'!$B$5:$B$352,0),MATCH(J$3,'Mapping waste'!$D$4:$M$4,0))*$D289</f>
        <v>0</v>
      </c>
      <c r="K289" s="32">
        <f>INDEX('Mapping waste'!$D$5:$M$352,MATCH($B289,'Mapping waste'!$B$5:$B$352,0),MATCH(K$3,'Mapping waste'!$D$4:$M$4,0))*$D289</f>
        <v>0</v>
      </c>
      <c r="L289" s="32">
        <f>INDEX('Mapping waste'!$D$5:$M$352,MATCH($B289,'Mapping waste'!$B$5:$B$352,0),MATCH(L$3,'Mapping waste'!$D$4:$M$4,0))*$D289</f>
        <v>0</v>
      </c>
      <c r="M289" s="32">
        <f>INDEX('Mapping waste'!$D$5:$M$352,MATCH($B289,'Mapping waste'!$B$5:$B$352,0),MATCH(M$3,'Mapping waste'!$D$4:$M$4,0))*$D289</f>
        <v>0</v>
      </c>
      <c r="N289" s="32">
        <f>INDEX('Mapping waste'!$D$5:$M$352,MATCH($B289,'Mapping waste'!$B$5:$B$352,0),MATCH(N$3,'Mapping waste'!$D$4:$M$4,0))*$D289</f>
        <v>0</v>
      </c>
      <c r="O289" s="32">
        <f>INDEX('Mapping waste'!$D$5:$M$352,MATCH($B289,'Mapping waste'!$B$5:$B$352,0),MATCH(O$3,'Mapping waste'!$D$4:$M$4,0))*$D289</f>
        <v>244462</v>
      </c>
      <c r="P289" s="32">
        <f>INDEX('Mapping waste'!$D$5:$M$352,MATCH($B289,'Mapping waste'!$B$5:$B$352,0),MATCH(P$3,'Mapping waste'!$D$4:$M$4,0))*$D289</f>
        <v>0</v>
      </c>
      <c r="Q289" s="32">
        <f>INDEX('Mapping waste'!$D$5:$M$352,MATCH($B289,'Mapping waste'!$B$5:$B$352,0),MATCH(Q$3,'Mapping waste'!$D$4:$M$4,0))*$D289</f>
        <v>0</v>
      </c>
    </row>
    <row r="290" spans="1:17" x14ac:dyDescent="0.45">
      <c r="A290" s="10" t="s">
        <v>623</v>
      </c>
      <c r="B290" s="10" t="s">
        <v>624</v>
      </c>
      <c r="C290" s="10" t="s">
        <v>177</v>
      </c>
      <c r="D290" s="32">
        <f>INDEX('ONS data MYE 5'!$G$6:$G$445, MATCH($B290,'ONS data MYE 5'!$B$6:$B$445,0))</f>
        <v>141678</v>
      </c>
      <c r="E290" s="32">
        <f>INDEX('ONS data MYE 5'!$H$6:$H$445, MATCH($B290,'ONS data MYE 5'!$B$6:$B$445,0))</f>
        <v>321</v>
      </c>
      <c r="F290" s="32">
        <f t="shared" si="8"/>
        <v>5.7714411231300158</v>
      </c>
      <c r="G290" s="32">
        <f t="shared" si="9"/>
        <v>33.309532637756256</v>
      </c>
      <c r="H290" s="32">
        <f>INDEX('Mapping waste'!$D$5:$M$352,MATCH($B290,'Mapping waste'!$B$5:$B$352,0),MATCH(H$3,'Mapping waste'!$D$4:$M$4,0))*$D290</f>
        <v>0</v>
      </c>
      <c r="I290" s="32">
        <f>INDEX('Mapping waste'!$D$5:$M$352,MATCH($B290,'Mapping waste'!$B$5:$B$352,0),MATCH(I$3,'Mapping waste'!$D$4:$M$4,0))*$D290</f>
        <v>0</v>
      </c>
      <c r="J290" s="32">
        <f>INDEX('Mapping waste'!$D$5:$M$352,MATCH($B290,'Mapping waste'!$B$5:$B$352,0),MATCH(J$3,'Mapping waste'!$D$4:$M$4,0))*$D290</f>
        <v>0</v>
      </c>
      <c r="K290" s="32">
        <f>INDEX('Mapping waste'!$D$5:$M$352,MATCH($B290,'Mapping waste'!$B$5:$B$352,0),MATCH(K$3,'Mapping waste'!$D$4:$M$4,0))*$D290</f>
        <v>0</v>
      </c>
      <c r="L290" s="32">
        <f>INDEX('Mapping waste'!$D$5:$M$352,MATCH($B290,'Mapping waste'!$B$5:$B$352,0),MATCH(L$3,'Mapping waste'!$D$4:$M$4,0))*$D290</f>
        <v>0</v>
      </c>
      <c r="M290" s="32">
        <f>INDEX('Mapping waste'!$D$5:$M$352,MATCH($B290,'Mapping waste'!$B$5:$B$352,0),MATCH(M$3,'Mapping waste'!$D$4:$M$4,0))*$D290</f>
        <v>0</v>
      </c>
      <c r="N290" s="32">
        <f>INDEX('Mapping waste'!$D$5:$M$352,MATCH($B290,'Mapping waste'!$B$5:$B$352,0),MATCH(N$3,'Mapping waste'!$D$4:$M$4,0))*$D290</f>
        <v>0</v>
      </c>
      <c r="O290" s="32">
        <f>INDEX('Mapping waste'!$D$5:$M$352,MATCH($B290,'Mapping waste'!$B$5:$B$352,0),MATCH(O$3,'Mapping waste'!$D$4:$M$4,0))*$D290</f>
        <v>141678</v>
      </c>
      <c r="P290" s="32">
        <f>INDEX('Mapping waste'!$D$5:$M$352,MATCH($B290,'Mapping waste'!$B$5:$B$352,0),MATCH(P$3,'Mapping waste'!$D$4:$M$4,0))*$D290</f>
        <v>0</v>
      </c>
      <c r="Q290" s="32">
        <f>INDEX('Mapping waste'!$D$5:$M$352,MATCH($B290,'Mapping waste'!$B$5:$B$352,0),MATCH(Q$3,'Mapping waste'!$D$4:$M$4,0))*$D290</f>
        <v>0</v>
      </c>
    </row>
    <row r="291" spans="1:17" x14ac:dyDescent="0.45">
      <c r="A291" s="10" t="s">
        <v>625</v>
      </c>
      <c r="B291" s="10" t="s">
        <v>626</v>
      </c>
      <c r="C291" s="10" t="s">
        <v>177</v>
      </c>
      <c r="D291" s="32">
        <f>INDEX('ONS data MYE 5'!$G$6:$G$445, MATCH($B291,'ONS data MYE 5'!$B$6:$B$445,0))</f>
        <v>143408</v>
      </c>
      <c r="E291" s="32">
        <f>INDEX('ONS data MYE 5'!$H$6:$H$445, MATCH($B291,'ONS data MYE 5'!$B$6:$B$445,0))</f>
        <v>572</v>
      </c>
      <c r="F291" s="32">
        <f t="shared" si="8"/>
        <v>6.3491389913797978</v>
      </c>
      <c r="G291" s="32">
        <f t="shared" si="9"/>
        <v>40.311565931859278</v>
      </c>
      <c r="H291" s="32">
        <f>INDEX('Mapping waste'!$D$5:$M$352,MATCH($B291,'Mapping waste'!$B$5:$B$352,0),MATCH(H$3,'Mapping waste'!$D$4:$M$4,0))*$D291</f>
        <v>0</v>
      </c>
      <c r="I291" s="32">
        <f>INDEX('Mapping waste'!$D$5:$M$352,MATCH($B291,'Mapping waste'!$B$5:$B$352,0),MATCH(I$3,'Mapping waste'!$D$4:$M$4,0))*$D291</f>
        <v>0</v>
      </c>
      <c r="J291" s="32">
        <f>INDEX('Mapping waste'!$D$5:$M$352,MATCH($B291,'Mapping waste'!$B$5:$B$352,0),MATCH(J$3,'Mapping waste'!$D$4:$M$4,0))*$D291</f>
        <v>0</v>
      </c>
      <c r="K291" s="32">
        <f>INDEX('Mapping waste'!$D$5:$M$352,MATCH($B291,'Mapping waste'!$B$5:$B$352,0),MATCH(K$3,'Mapping waste'!$D$4:$M$4,0))*$D291</f>
        <v>0</v>
      </c>
      <c r="L291" s="32">
        <f>INDEX('Mapping waste'!$D$5:$M$352,MATCH($B291,'Mapping waste'!$B$5:$B$352,0),MATCH(L$3,'Mapping waste'!$D$4:$M$4,0))*$D291</f>
        <v>0</v>
      </c>
      <c r="M291" s="32">
        <f>INDEX('Mapping waste'!$D$5:$M$352,MATCH($B291,'Mapping waste'!$B$5:$B$352,0),MATCH(M$3,'Mapping waste'!$D$4:$M$4,0))*$D291</f>
        <v>0</v>
      </c>
      <c r="N291" s="32">
        <f>INDEX('Mapping waste'!$D$5:$M$352,MATCH($B291,'Mapping waste'!$B$5:$B$352,0),MATCH(N$3,'Mapping waste'!$D$4:$M$4,0))*$D291</f>
        <v>0</v>
      </c>
      <c r="O291" s="32">
        <f>INDEX('Mapping waste'!$D$5:$M$352,MATCH($B291,'Mapping waste'!$B$5:$B$352,0),MATCH(O$3,'Mapping waste'!$D$4:$M$4,0))*$D291</f>
        <v>143408</v>
      </c>
      <c r="P291" s="32">
        <f>INDEX('Mapping waste'!$D$5:$M$352,MATCH($B291,'Mapping waste'!$B$5:$B$352,0),MATCH(P$3,'Mapping waste'!$D$4:$M$4,0))*$D291</f>
        <v>0</v>
      </c>
      <c r="Q291" s="32">
        <f>INDEX('Mapping waste'!$D$5:$M$352,MATCH($B291,'Mapping waste'!$B$5:$B$352,0),MATCH(Q$3,'Mapping waste'!$D$4:$M$4,0))*$D291</f>
        <v>0</v>
      </c>
    </row>
    <row r="292" spans="1:17" x14ac:dyDescent="0.45">
      <c r="A292" s="10" t="s">
        <v>627</v>
      </c>
      <c r="B292" s="10" t="s">
        <v>628</v>
      </c>
      <c r="C292" s="10" t="s">
        <v>177</v>
      </c>
      <c r="D292" s="32">
        <f>INDEX('ONS data MYE 5'!$G$6:$G$445, MATCH($B292,'ONS data MYE 5'!$B$6:$B$445,0))</f>
        <v>128891</v>
      </c>
      <c r="E292" s="32">
        <f>INDEX('ONS data MYE 5'!$H$6:$H$445, MATCH($B292,'ONS data MYE 5'!$B$6:$B$445,0))</f>
        <v>389</v>
      </c>
      <c r="F292" s="32">
        <f t="shared" si="8"/>
        <v>5.9635793436184459</v>
      </c>
      <c r="G292" s="32">
        <f t="shared" si="9"/>
        <v>35.564278587632614</v>
      </c>
      <c r="H292" s="32">
        <f>INDEX('Mapping waste'!$D$5:$M$352,MATCH($B292,'Mapping waste'!$B$5:$B$352,0),MATCH(H$3,'Mapping waste'!$D$4:$M$4,0))*$D292</f>
        <v>0</v>
      </c>
      <c r="I292" s="32">
        <f>INDEX('Mapping waste'!$D$5:$M$352,MATCH($B292,'Mapping waste'!$B$5:$B$352,0),MATCH(I$3,'Mapping waste'!$D$4:$M$4,0))*$D292</f>
        <v>0</v>
      </c>
      <c r="J292" s="32">
        <f>INDEX('Mapping waste'!$D$5:$M$352,MATCH($B292,'Mapping waste'!$B$5:$B$352,0),MATCH(J$3,'Mapping waste'!$D$4:$M$4,0))*$D292</f>
        <v>0</v>
      </c>
      <c r="K292" s="32">
        <f>INDEX('Mapping waste'!$D$5:$M$352,MATCH($B292,'Mapping waste'!$B$5:$B$352,0),MATCH(K$3,'Mapping waste'!$D$4:$M$4,0))*$D292</f>
        <v>0</v>
      </c>
      <c r="L292" s="32">
        <f>INDEX('Mapping waste'!$D$5:$M$352,MATCH($B292,'Mapping waste'!$B$5:$B$352,0),MATCH(L$3,'Mapping waste'!$D$4:$M$4,0))*$D292</f>
        <v>0</v>
      </c>
      <c r="M292" s="32">
        <f>INDEX('Mapping waste'!$D$5:$M$352,MATCH($B292,'Mapping waste'!$B$5:$B$352,0),MATCH(M$3,'Mapping waste'!$D$4:$M$4,0))*$D292</f>
        <v>0</v>
      </c>
      <c r="N292" s="32">
        <f>INDEX('Mapping waste'!$D$5:$M$352,MATCH($B292,'Mapping waste'!$B$5:$B$352,0),MATCH(N$3,'Mapping waste'!$D$4:$M$4,0))*$D292</f>
        <v>0</v>
      </c>
      <c r="O292" s="32">
        <f>INDEX('Mapping waste'!$D$5:$M$352,MATCH($B292,'Mapping waste'!$B$5:$B$352,0),MATCH(O$3,'Mapping waste'!$D$4:$M$4,0))*$D292</f>
        <v>128891</v>
      </c>
      <c r="P292" s="32">
        <f>INDEX('Mapping waste'!$D$5:$M$352,MATCH($B292,'Mapping waste'!$B$5:$B$352,0),MATCH(P$3,'Mapping waste'!$D$4:$M$4,0))*$D292</f>
        <v>0</v>
      </c>
      <c r="Q292" s="32">
        <f>INDEX('Mapping waste'!$D$5:$M$352,MATCH($B292,'Mapping waste'!$B$5:$B$352,0),MATCH(Q$3,'Mapping waste'!$D$4:$M$4,0))*$D292</f>
        <v>0</v>
      </c>
    </row>
    <row r="293" spans="1:17" x14ac:dyDescent="0.45">
      <c r="A293" s="10" t="s">
        <v>629</v>
      </c>
      <c r="B293" s="10" t="s">
        <v>630</v>
      </c>
      <c r="C293" s="10" t="s">
        <v>177</v>
      </c>
      <c r="D293" s="32">
        <f>INDEX('ONS data MYE 5'!$G$6:$G$445, MATCH($B293,'ONS data MYE 5'!$B$6:$B$445,0))</f>
        <v>361168</v>
      </c>
      <c r="E293" s="32">
        <f>INDEX('ONS data MYE 5'!$H$6:$H$445, MATCH($B293,'ONS data MYE 5'!$B$6:$B$445,0))</f>
        <v>2563</v>
      </c>
      <c r="F293" s="32">
        <f t="shared" si="8"/>
        <v>7.8489337263640708</v>
      </c>
      <c r="G293" s="32">
        <f t="shared" si="9"/>
        <v>61.60576064085538</v>
      </c>
      <c r="H293" s="32">
        <f>INDEX('Mapping waste'!$D$5:$M$352,MATCH($B293,'Mapping waste'!$B$5:$B$352,0),MATCH(H$3,'Mapping waste'!$D$4:$M$4,0))*$D293</f>
        <v>0</v>
      </c>
      <c r="I293" s="32">
        <f>INDEX('Mapping waste'!$D$5:$M$352,MATCH($B293,'Mapping waste'!$B$5:$B$352,0),MATCH(I$3,'Mapping waste'!$D$4:$M$4,0))*$D293</f>
        <v>0</v>
      </c>
      <c r="J293" s="32">
        <f>INDEX('Mapping waste'!$D$5:$M$352,MATCH($B293,'Mapping waste'!$B$5:$B$352,0),MATCH(J$3,'Mapping waste'!$D$4:$M$4,0))*$D293</f>
        <v>0</v>
      </c>
      <c r="K293" s="32">
        <f>INDEX('Mapping waste'!$D$5:$M$352,MATCH($B293,'Mapping waste'!$B$5:$B$352,0),MATCH(K$3,'Mapping waste'!$D$4:$M$4,0))*$D293</f>
        <v>0</v>
      </c>
      <c r="L293" s="32">
        <f>INDEX('Mapping waste'!$D$5:$M$352,MATCH($B293,'Mapping waste'!$B$5:$B$352,0),MATCH(L$3,'Mapping waste'!$D$4:$M$4,0))*$D293</f>
        <v>0</v>
      </c>
      <c r="M293" s="32">
        <f>INDEX('Mapping waste'!$D$5:$M$352,MATCH($B293,'Mapping waste'!$B$5:$B$352,0),MATCH(M$3,'Mapping waste'!$D$4:$M$4,0))*$D293</f>
        <v>0</v>
      </c>
      <c r="N293" s="32">
        <f>INDEX('Mapping waste'!$D$5:$M$352,MATCH($B293,'Mapping waste'!$B$5:$B$352,0),MATCH(N$3,'Mapping waste'!$D$4:$M$4,0))*$D293</f>
        <v>0</v>
      </c>
      <c r="O293" s="32">
        <f>INDEX('Mapping waste'!$D$5:$M$352,MATCH($B293,'Mapping waste'!$B$5:$B$352,0),MATCH(O$3,'Mapping waste'!$D$4:$M$4,0))*$D293</f>
        <v>361168</v>
      </c>
      <c r="P293" s="32">
        <f>INDEX('Mapping waste'!$D$5:$M$352,MATCH($B293,'Mapping waste'!$B$5:$B$352,0),MATCH(P$3,'Mapping waste'!$D$4:$M$4,0))*$D293</f>
        <v>0</v>
      </c>
      <c r="Q293" s="32">
        <f>INDEX('Mapping waste'!$D$5:$M$352,MATCH($B293,'Mapping waste'!$B$5:$B$352,0),MATCH(Q$3,'Mapping waste'!$D$4:$M$4,0))*$D293</f>
        <v>0</v>
      </c>
    </row>
    <row r="294" spans="1:17" x14ac:dyDescent="0.45">
      <c r="A294" s="10" t="s">
        <v>631</v>
      </c>
      <c r="B294" s="10" t="s">
        <v>632</v>
      </c>
      <c r="C294" s="10" t="s">
        <v>177</v>
      </c>
      <c r="D294" s="32">
        <f>INDEX('ONS data MYE 5'!$G$6:$G$445, MATCH($B294,'ONS data MYE 5'!$B$6:$B$445,0))</f>
        <v>238179</v>
      </c>
      <c r="E294" s="32">
        <f>INDEX('ONS data MYE 5'!$H$6:$H$445, MATCH($B294,'ONS data MYE 5'!$B$6:$B$445,0))</f>
        <v>562</v>
      </c>
      <c r="F294" s="32">
        <f t="shared" si="8"/>
        <v>6.3315018498936908</v>
      </c>
      <c r="G294" s="32">
        <f t="shared" si="9"/>
        <v>40.087915675207228</v>
      </c>
      <c r="H294" s="32">
        <f>INDEX('Mapping waste'!$D$5:$M$352,MATCH($B294,'Mapping waste'!$B$5:$B$352,0),MATCH(H$3,'Mapping waste'!$D$4:$M$4,0))*$D294</f>
        <v>0</v>
      </c>
      <c r="I294" s="32">
        <f>INDEX('Mapping waste'!$D$5:$M$352,MATCH($B294,'Mapping waste'!$B$5:$B$352,0),MATCH(I$3,'Mapping waste'!$D$4:$M$4,0))*$D294</f>
        <v>0</v>
      </c>
      <c r="J294" s="32">
        <f>INDEX('Mapping waste'!$D$5:$M$352,MATCH($B294,'Mapping waste'!$B$5:$B$352,0),MATCH(J$3,'Mapping waste'!$D$4:$M$4,0))*$D294</f>
        <v>0</v>
      </c>
      <c r="K294" s="32">
        <f>INDEX('Mapping waste'!$D$5:$M$352,MATCH($B294,'Mapping waste'!$B$5:$B$352,0),MATCH(K$3,'Mapping waste'!$D$4:$M$4,0))*$D294</f>
        <v>0</v>
      </c>
      <c r="L294" s="32">
        <f>INDEX('Mapping waste'!$D$5:$M$352,MATCH($B294,'Mapping waste'!$B$5:$B$352,0),MATCH(L$3,'Mapping waste'!$D$4:$M$4,0))*$D294</f>
        <v>0</v>
      </c>
      <c r="M294" s="32">
        <f>INDEX('Mapping waste'!$D$5:$M$352,MATCH($B294,'Mapping waste'!$B$5:$B$352,0),MATCH(M$3,'Mapping waste'!$D$4:$M$4,0))*$D294</f>
        <v>0</v>
      </c>
      <c r="N294" s="32">
        <f>INDEX('Mapping waste'!$D$5:$M$352,MATCH($B294,'Mapping waste'!$B$5:$B$352,0),MATCH(N$3,'Mapping waste'!$D$4:$M$4,0))*$D294</f>
        <v>0</v>
      </c>
      <c r="O294" s="32">
        <f>INDEX('Mapping waste'!$D$5:$M$352,MATCH($B294,'Mapping waste'!$B$5:$B$352,0),MATCH(O$3,'Mapping waste'!$D$4:$M$4,0))*$D294</f>
        <v>238179</v>
      </c>
      <c r="P294" s="32">
        <f>INDEX('Mapping waste'!$D$5:$M$352,MATCH($B294,'Mapping waste'!$B$5:$B$352,0),MATCH(P$3,'Mapping waste'!$D$4:$M$4,0))*$D294</f>
        <v>0</v>
      </c>
      <c r="Q294" s="32">
        <f>INDEX('Mapping waste'!$D$5:$M$352,MATCH($B294,'Mapping waste'!$B$5:$B$352,0),MATCH(Q$3,'Mapping waste'!$D$4:$M$4,0))*$D294</f>
        <v>0</v>
      </c>
    </row>
    <row r="295" spans="1:17" x14ac:dyDescent="0.45">
      <c r="A295" s="10" t="s">
        <v>633</v>
      </c>
      <c r="B295" s="10" t="s">
        <v>634</v>
      </c>
      <c r="C295" s="10" t="s">
        <v>177</v>
      </c>
      <c r="D295" s="32">
        <f>INDEX('ONS data MYE 5'!$G$6:$G$445, MATCH($B295,'ONS data MYE 5'!$B$6:$B$445,0))</f>
        <v>180453</v>
      </c>
      <c r="E295" s="32">
        <f>INDEX('ONS data MYE 5'!$H$6:$H$445, MATCH($B295,'ONS data MYE 5'!$B$6:$B$445,0))</f>
        <v>651</v>
      </c>
      <c r="F295" s="32">
        <f t="shared" si="8"/>
        <v>6.4785096422085688</v>
      </c>
      <c r="G295" s="32">
        <f t="shared" si="9"/>
        <v>41.9710871841894</v>
      </c>
      <c r="H295" s="32">
        <f>INDEX('Mapping waste'!$D$5:$M$352,MATCH($B295,'Mapping waste'!$B$5:$B$352,0),MATCH(H$3,'Mapping waste'!$D$4:$M$4,0))*$D295</f>
        <v>0</v>
      </c>
      <c r="I295" s="32">
        <f>INDEX('Mapping waste'!$D$5:$M$352,MATCH($B295,'Mapping waste'!$B$5:$B$352,0),MATCH(I$3,'Mapping waste'!$D$4:$M$4,0))*$D295</f>
        <v>0</v>
      </c>
      <c r="J295" s="32">
        <f>INDEX('Mapping waste'!$D$5:$M$352,MATCH($B295,'Mapping waste'!$B$5:$B$352,0),MATCH(J$3,'Mapping waste'!$D$4:$M$4,0))*$D295</f>
        <v>0</v>
      </c>
      <c r="K295" s="32">
        <f>INDEX('Mapping waste'!$D$5:$M$352,MATCH($B295,'Mapping waste'!$B$5:$B$352,0),MATCH(K$3,'Mapping waste'!$D$4:$M$4,0))*$D295</f>
        <v>0</v>
      </c>
      <c r="L295" s="32">
        <f>INDEX('Mapping waste'!$D$5:$M$352,MATCH($B295,'Mapping waste'!$B$5:$B$352,0),MATCH(L$3,'Mapping waste'!$D$4:$M$4,0))*$D295</f>
        <v>0</v>
      </c>
      <c r="M295" s="32">
        <f>INDEX('Mapping waste'!$D$5:$M$352,MATCH($B295,'Mapping waste'!$B$5:$B$352,0),MATCH(M$3,'Mapping waste'!$D$4:$M$4,0))*$D295</f>
        <v>0</v>
      </c>
      <c r="N295" s="32">
        <f>INDEX('Mapping waste'!$D$5:$M$352,MATCH($B295,'Mapping waste'!$B$5:$B$352,0),MATCH(N$3,'Mapping waste'!$D$4:$M$4,0))*$D295</f>
        <v>0</v>
      </c>
      <c r="O295" s="32">
        <f>INDEX('Mapping waste'!$D$5:$M$352,MATCH($B295,'Mapping waste'!$B$5:$B$352,0),MATCH(O$3,'Mapping waste'!$D$4:$M$4,0))*$D295</f>
        <v>180453</v>
      </c>
      <c r="P295" s="32">
        <f>INDEX('Mapping waste'!$D$5:$M$352,MATCH($B295,'Mapping waste'!$B$5:$B$352,0),MATCH(P$3,'Mapping waste'!$D$4:$M$4,0))*$D295</f>
        <v>0</v>
      </c>
      <c r="Q295" s="32">
        <f>INDEX('Mapping waste'!$D$5:$M$352,MATCH($B295,'Mapping waste'!$B$5:$B$352,0),MATCH(Q$3,'Mapping waste'!$D$4:$M$4,0))*$D295</f>
        <v>0</v>
      </c>
    </row>
    <row r="296" spans="1:17" x14ac:dyDescent="0.45">
      <c r="A296" s="10" t="s">
        <v>635</v>
      </c>
      <c r="B296" s="10" t="s">
        <v>636</v>
      </c>
      <c r="C296" s="10" t="s">
        <v>177</v>
      </c>
      <c r="D296" s="32">
        <f>INDEX('ONS data MYE 5'!$G$6:$G$445, MATCH($B296,'ONS data MYE 5'!$B$6:$B$445,0))</f>
        <v>69630</v>
      </c>
      <c r="E296" s="32">
        <f>INDEX('ONS data MYE 5'!$H$6:$H$445, MATCH($B296,'ONS data MYE 5'!$B$6:$B$445,0))</f>
        <v>640</v>
      </c>
      <c r="F296" s="32">
        <f t="shared" si="8"/>
        <v>6.4614681763537174</v>
      </c>
      <c r="G296" s="32">
        <f t="shared" si="9"/>
        <v>41.750570994031833</v>
      </c>
      <c r="H296" s="32">
        <f>INDEX('Mapping waste'!$D$5:$M$352,MATCH($B296,'Mapping waste'!$B$5:$B$352,0),MATCH(H$3,'Mapping waste'!$D$4:$M$4,0))*$D296</f>
        <v>0</v>
      </c>
      <c r="I296" s="32">
        <f>INDEX('Mapping waste'!$D$5:$M$352,MATCH($B296,'Mapping waste'!$B$5:$B$352,0),MATCH(I$3,'Mapping waste'!$D$4:$M$4,0))*$D296</f>
        <v>0</v>
      </c>
      <c r="J296" s="32">
        <f>INDEX('Mapping waste'!$D$5:$M$352,MATCH($B296,'Mapping waste'!$B$5:$B$352,0),MATCH(J$3,'Mapping waste'!$D$4:$M$4,0))*$D296</f>
        <v>0</v>
      </c>
      <c r="K296" s="32">
        <f>INDEX('Mapping waste'!$D$5:$M$352,MATCH($B296,'Mapping waste'!$B$5:$B$352,0),MATCH(K$3,'Mapping waste'!$D$4:$M$4,0))*$D296</f>
        <v>0</v>
      </c>
      <c r="L296" s="32">
        <f>INDEX('Mapping waste'!$D$5:$M$352,MATCH($B296,'Mapping waste'!$B$5:$B$352,0),MATCH(L$3,'Mapping waste'!$D$4:$M$4,0))*$D296</f>
        <v>0</v>
      </c>
      <c r="M296" s="32">
        <f>INDEX('Mapping waste'!$D$5:$M$352,MATCH($B296,'Mapping waste'!$B$5:$B$352,0),MATCH(M$3,'Mapping waste'!$D$4:$M$4,0))*$D296</f>
        <v>0</v>
      </c>
      <c r="N296" s="32">
        <f>INDEX('Mapping waste'!$D$5:$M$352,MATCH($B296,'Mapping waste'!$B$5:$B$352,0),MATCH(N$3,'Mapping waste'!$D$4:$M$4,0))*$D296</f>
        <v>0</v>
      </c>
      <c r="O296" s="32">
        <f>INDEX('Mapping waste'!$D$5:$M$352,MATCH($B296,'Mapping waste'!$B$5:$B$352,0),MATCH(O$3,'Mapping waste'!$D$4:$M$4,0))*$D296</f>
        <v>69630</v>
      </c>
      <c r="P296" s="32">
        <f>INDEX('Mapping waste'!$D$5:$M$352,MATCH($B296,'Mapping waste'!$B$5:$B$352,0),MATCH(P$3,'Mapping waste'!$D$4:$M$4,0))*$D296</f>
        <v>0</v>
      </c>
      <c r="Q296" s="32">
        <f>INDEX('Mapping waste'!$D$5:$M$352,MATCH($B296,'Mapping waste'!$B$5:$B$352,0),MATCH(Q$3,'Mapping waste'!$D$4:$M$4,0))*$D296</f>
        <v>0</v>
      </c>
    </row>
    <row r="297" spans="1:17" x14ac:dyDescent="0.45">
      <c r="A297" s="10" t="s">
        <v>637</v>
      </c>
      <c r="B297" s="10" t="s">
        <v>638</v>
      </c>
      <c r="C297" s="10" t="s">
        <v>177</v>
      </c>
      <c r="D297" s="32">
        <f>INDEX('ONS data MYE 5'!$G$6:$G$445, MATCH($B297,'ONS data MYE 5'!$B$6:$B$445,0))</f>
        <v>91994</v>
      </c>
      <c r="E297" s="32">
        <f>INDEX('ONS data MYE 5'!$H$6:$H$445, MATCH($B297,'ONS data MYE 5'!$B$6:$B$445,0))</f>
        <v>732</v>
      </c>
      <c r="F297" s="32">
        <f t="shared" si="8"/>
        <v>6.5957805139613113</v>
      </c>
      <c r="G297" s="32">
        <f t="shared" si="9"/>
        <v>43.504320588351739</v>
      </c>
      <c r="H297" s="32">
        <f>INDEX('Mapping waste'!$D$5:$M$352,MATCH($B297,'Mapping waste'!$B$5:$B$352,0),MATCH(H$3,'Mapping waste'!$D$4:$M$4,0))*$D297</f>
        <v>0</v>
      </c>
      <c r="I297" s="32">
        <f>INDEX('Mapping waste'!$D$5:$M$352,MATCH($B297,'Mapping waste'!$B$5:$B$352,0),MATCH(I$3,'Mapping waste'!$D$4:$M$4,0))*$D297</f>
        <v>0</v>
      </c>
      <c r="J297" s="32">
        <f>INDEX('Mapping waste'!$D$5:$M$352,MATCH($B297,'Mapping waste'!$B$5:$B$352,0),MATCH(J$3,'Mapping waste'!$D$4:$M$4,0))*$D297</f>
        <v>0</v>
      </c>
      <c r="K297" s="32">
        <f>INDEX('Mapping waste'!$D$5:$M$352,MATCH($B297,'Mapping waste'!$B$5:$B$352,0),MATCH(K$3,'Mapping waste'!$D$4:$M$4,0))*$D297</f>
        <v>0</v>
      </c>
      <c r="L297" s="32">
        <f>INDEX('Mapping waste'!$D$5:$M$352,MATCH($B297,'Mapping waste'!$B$5:$B$352,0),MATCH(L$3,'Mapping waste'!$D$4:$M$4,0))*$D297</f>
        <v>0</v>
      </c>
      <c r="M297" s="32">
        <f>INDEX('Mapping waste'!$D$5:$M$352,MATCH($B297,'Mapping waste'!$B$5:$B$352,0),MATCH(M$3,'Mapping waste'!$D$4:$M$4,0))*$D297</f>
        <v>0</v>
      </c>
      <c r="N297" s="32">
        <f>INDEX('Mapping waste'!$D$5:$M$352,MATCH($B297,'Mapping waste'!$B$5:$B$352,0),MATCH(N$3,'Mapping waste'!$D$4:$M$4,0))*$D297</f>
        <v>0</v>
      </c>
      <c r="O297" s="32">
        <f>INDEX('Mapping waste'!$D$5:$M$352,MATCH($B297,'Mapping waste'!$B$5:$B$352,0),MATCH(O$3,'Mapping waste'!$D$4:$M$4,0))*$D297</f>
        <v>91994</v>
      </c>
      <c r="P297" s="32">
        <f>INDEX('Mapping waste'!$D$5:$M$352,MATCH($B297,'Mapping waste'!$B$5:$B$352,0),MATCH(P$3,'Mapping waste'!$D$4:$M$4,0))*$D297</f>
        <v>0</v>
      </c>
      <c r="Q297" s="32">
        <f>INDEX('Mapping waste'!$D$5:$M$352,MATCH($B297,'Mapping waste'!$B$5:$B$352,0),MATCH(Q$3,'Mapping waste'!$D$4:$M$4,0))*$D297</f>
        <v>0</v>
      </c>
    </row>
    <row r="298" spans="1:17" x14ac:dyDescent="0.45">
      <c r="A298" s="10" t="s">
        <v>639</v>
      </c>
      <c r="B298" s="10" t="s">
        <v>640</v>
      </c>
      <c r="C298" s="10" t="s">
        <v>177</v>
      </c>
      <c r="D298" s="32">
        <f>INDEX('ONS data MYE 5'!$G$6:$G$445, MATCH($B298,'ONS data MYE 5'!$B$6:$B$445,0))</f>
        <v>93276</v>
      </c>
      <c r="E298" s="32">
        <f>INDEX('ONS data MYE 5'!$H$6:$H$445, MATCH($B298,'ONS data MYE 5'!$B$6:$B$445,0))</f>
        <v>110</v>
      </c>
      <c r="F298" s="32">
        <f t="shared" si="8"/>
        <v>4.7004803657924166</v>
      </c>
      <c r="G298" s="32">
        <f t="shared" si="9"/>
        <v>22.09451566920001</v>
      </c>
      <c r="H298" s="32">
        <f>INDEX('Mapping waste'!$D$5:$M$352,MATCH($B298,'Mapping waste'!$B$5:$B$352,0),MATCH(H$3,'Mapping waste'!$D$4:$M$4,0))*$D298</f>
        <v>0</v>
      </c>
      <c r="I298" s="32">
        <f>INDEX('Mapping waste'!$D$5:$M$352,MATCH($B298,'Mapping waste'!$B$5:$B$352,0),MATCH(I$3,'Mapping waste'!$D$4:$M$4,0))*$D298</f>
        <v>0</v>
      </c>
      <c r="J298" s="32">
        <f>INDEX('Mapping waste'!$D$5:$M$352,MATCH($B298,'Mapping waste'!$B$5:$B$352,0),MATCH(J$3,'Mapping waste'!$D$4:$M$4,0))*$D298</f>
        <v>0</v>
      </c>
      <c r="K298" s="32">
        <f>INDEX('Mapping waste'!$D$5:$M$352,MATCH($B298,'Mapping waste'!$B$5:$B$352,0),MATCH(K$3,'Mapping waste'!$D$4:$M$4,0))*$D298</f>
        <v>0</v>
      </c>
      <c r="L298" s="32">
        <f>INDEX('Mapping waste'!$D$5:$M$352,MATCH($B298,'Mapping waste'!$B$5:$B$352,0),MATCH(L$3,'Mapping waste'!$D$4:$M$4,0))*$D298</f>
        <v>0</v>
      </c>
      <c r="M298" s="32">
        <f>INDEX('Mapping waste'!$D$5:$M$352,MATCH($B298,'Mapping waste'!$B$5:$B$352,0),MATCH(M$3,'Mapping waste'!$D$4:$M$4,0))*$D298</f>
        <v>0</v>
      </c>
      <c r="N298" s="32">
        <f>INDEX('Mapping waste'!$D$5:$M$352,MATCH($B298,'Mapping waste'!$B$5:$B$352,0),MATCH(N$3,'Mapping waste'!$D$4:$M$4,0))*$D298</f>
        <v>0</v>
      </c>
      <c r="O298" s="32">
        <f>INDEX('Mapping waste'!$D$5:$M$352,MATCH($B298,'Mapping waste'!$B$5:$B$352,0),MATCH(O$3,'Mapping waste'!$D$4:$M$4,0))*$D298</f>
        <v>93276</v>
      </c>
      <c r="P298" s="32">
        <f>INDEX('Mapping waste'!$D$5:$M$352,MATCH($B298,'Mapping waste'!$B$5:$B$352,0),MATCH(P$3,'Mapping waste'!$D$4:$M$4,0))*$D298</f>
        <v>0</v>
      </c>
      <c r="Q298" s="32">
        <f>INDEX('Mapping waste'!$D$5:$M$352,MATCH($B298,'Mapping waste'!$B$5:$B$352,0),MATCH(Q$3,'Mapping waste'!$D$4:$M$4,0))*$D298</f>
        <v>0</v>
      </c>
    </row>
    <row r="299" spans="1:17" x14ac:dyDescent="0.45">
      <c r="A299" s="10" t="s">
        <v>641</v>
      </c>
      <c r="B299" s="10" t="s">
        <v>642</v>
      </c>
      <c r="C299" s="10" t="s">
        <v>177</v>
      </c>
      <c r="D299" s="32">
        <f>INDEX('ONS data MYE 5'!$G$6:$G$445, MATCH($B299,'ONS data MYE 5'!$B$6:$B$445,0))</f>
        <v>149478</v>
      </c>
      <c r="E299" s="32">
        <f>INDEX('ONS data MYE 5'!$H$6:$H$445, MATCH($B299,'ONS data MYE 5'!$B$6:$B$445,0))</f>
        <v>785</v>
      </c>
      <c r="F299" s="32">
        <f t="shared" si="8"/>
        <v>6.6656837177824082</v>
      </c>
      <c r="G299" s="32">
        <f t="shared" si="9"/>
        <v>44.431339425509506</v>
      </c>
      <c r="H299" s="32">
        <f>INDEX('Mapping waste'!$D$5:$M$352,MATCH($B299,'Mapping waste'!$B$5:$B$352,0),MATCH(H$3,'Mapping waste'!$D$4:$M$4,0))*$D299</f>
        <v>0</v>
      </c>
      <c r="I299" s="32">
        <f>INDEX('Mapping waste'!$D$5:$M$352,MATCH($B299,'Mapping waste'!$B$5:$B$352,0),MATCH(I$3,'Mapping waste'!$D$4:$M$4,0))*$D299</f>
        <v>0</v>
      </c>
      <c r="J299" s="32">
        <f>INDEX('Mapping waste'!$D$5:$M$352,MATCH($B299,'Mapping waste'!$B$5:$B$352,0),MATCH(J$3,'Mapping waste'!$D$4:$M$4,0))*$D299</f>
        <v>0</v>
      </c>
      <c r="K299" s="32">
        <f>INDEX('Mapping waste'!$D$5:$M$352,MATCH($B299,'Mapping waste'!$B$5:$B$352,0),MATCH(K$3,'Mapping waste'!$D$4:$M$4,0))*$D299</f>
        <v>0</v>
      </c>
      <c r="L299" s="32">
        <f>INDEX('Mapping waste'!$D$5:$M$352,MATCH($B299,'Mapping waste'!$B$5:$B$352,0),MATCH(L$3,'Mapping waste'!$D$4:$M$4,0))*$D299</f>
        <v>0</v>
      </c>
      <c r="M299" s="32">
        <f>INDEX('Mapping waste'!$D$5:$M$352,MATCH($B299,'Mapping waste'!$B$5:$B$352,0),MATCH(M$3,'Mapping waste'!$D$4:$M$4,0))*$D299</f>
        <v>0</v>
      </c>
      <c r="N299" s="32">
        <f>INDEX('Mapping waste'!$D$5:$M$352,MATCH($B299,'Mapping waste'!$B$5:$B$352,0),MATCH(N$3,'Mapping waste'!$D$4:$M$4,0))*$D299</f>
        <v>0</v>
      </c>
      <c r="O299" s="32">
        <f>INDEX('Mapping waste'!$D$5:$M$352,MATCH($B299,'Mapping waste'!$B$5:$B$352,0),MATCH(O$3,'Mapping waste'!$D$4:$M$4,0))*$D299</f>
        <v>149478</v>
      </c>
      <c r="P299" s="32">
        <f>INDEX('Mapping waste'!$D$5:$M$352,MATCH($B299,'Mapping waste'!$B$5:$B$352,0),MATCH(P$3,'Mapping waste'!$D$4:$M$4,0))*$D299</f>
        <v>0</v>
      </c>
      <c r="Q299" s="32">
        <f>INDEX('Mapping waste'!$D$5:$M$352,MATCH($B299,'Mapping waste'!$B$5:$B$352,0),MATCH(Q$3,'Mapping waste'!$D$4:$M$4,0))*$D299</f>
        <v>0</v>
      </c>
    </row>
    <row r="300" spans="1:17" x14ac:dyDescent="0.45">
      <c r="A300" s="10" t="s">
        <v>643</v>
      </c>
      <c r="B300" s="10" t="s">
        <v>644</v>
      </c>
      <c r="C300" s="10" t="s">
        <v>177</v>
      </c>
      <c r="D300" s="32">
        <f>INDEX('ONS data MYE 5'!$G$6:$G$445, MATCH($B300,'ONS data MYE 5'!$B$6:$B$445,0))</f>
        <v>59714</v>
      </c>
      <c r="E300" s="32">
        <f>INDEX('ONS data MYE 5'!$H$6:$H$445, MATCH($B300,'ONS data MYE 5'!$B$6:$B$445,0))</f>
        <v>536</v>
      </c>
      <c r="F300" s="32">
        <f t="shared" si="8"/>
        <v>6.2841341610708019</v>
      </c>
      <c r="G300" s="32">
        <f t="shared" si="9"/>
        <v>39.490342154337029</v>
      </c>
      <c r="H300" s="32">
        <f>INDEX('Mapping waste'!$D$5:$M$352,MATCH($B300,'Mapping waste'!$B$5:$B$352,0),MATCH(H$3,'Mapping waste'!$D$4:$M$4,0))*$D300</f>
        <v>0</v>
      </c>
      <c r="I300" s="32">
        <f>INDEX('Mapping waste'!$D$5:$M$352,MATCH($B300,'Mapping waste'!$B$5:$B$352,0),MATCH(I$3,'Mapping waste'!$D$4:$M$4,0))*$D300</f>
        <v>0</v>
      </c>
      <c r="J300" s="32">
        <f>INDEX('Mapping waste'!$D$5:$M$352,MATCH($B300,'Mapping waste'!$B$5:$B$352,0),MATCH(J$3,'Mapping waste'!$D$4:$M$4,0))*$D300</f>
        <v>0</v>
      </c>
      <c r="K300" s="32">
        <f>INDEX('Mapping waste'!$D$5:$M$352,MATCH($B300,'Mapping waste'!$B$5:$B$352,0),MATCH(K$3,'Mapping waste'!$D$4:$M$4,0))*$D300</f>
        <v>0</v>
      </c>
      <c r="L300" s="32">
        <f>INDEX('Mapping waste'!$D$5:$M$352,MATCH($B300,'Mapping waste'!$B$5:$B$352,0),MATCH(L$3,'Mapping waste'!$D$4:$M$4,0))*$D300</f>
        <v>0</v>
      </c>
      <c r="M300" s="32">
        <f>INDEX('Mapping waste'!$D$5:$M$352,MATCH($B300,'Mapping waste'!$B$5:$B$352,0),MATCH(M$3,'Mapping waste'!$D$4:$M$4,0))*$D300</f>
        <v>0</v>
      </c>
      <c r="N300" s="32">
        <f>INDEX('Mapping waste'!$D$5:$M$352,MATCH($B300,'Mapping waste'!$B$5:$B$352,0),MATCH(N$3,'Mapping waste'!$D$4:$M$4,0))*$D300</f>
        <v>0</v>
      </c>
      <c r="O300" s="32">
        <f>INDEX('Mapping waste'!$D$5:$M$352,MATCH($B300,'Mapping waste'!$B$5:$B$352,0),MATCH(O$3,'Mapping waste'!$D$4:$M$4,0))*$D300</f>
        <v>59714</v>
      </c>
      <c r="P300" s="32">
        <f>INDEX('Mapping waste'!$D$5:$M$352,MATCH($B300,'Mapping waste'!$B$5:$B$352,0),MATCH(P$3,'Mapping waste'!$D$4:$M$4,0))*$D300</f>
        <v>0</v>
      </c>
      <c r="Q300" s="32">
        <f>INDEX('Mapping waste'!$D$5:$M$352,MATCH($B300,'Mapping waste'!$B$5:$B$352,0),MATCH(Q$3,'Mapping waste'!$D$4:$M$4,0))*$D300</f>
        <v>0</v>
      </c>
    </row>
    <row r="301" spans="1:17" x14ac:dyDescent="0.45">
      <c r="A301" s="10" t="s">
        <v>238</v>
      </c>
      <c r="B301" s="10" t="s">
        <v>239</v>
      </c>
      <c r="C301" s="10" t="s">
        <v>240</v>
      </c>
      <c r="D301" s="32">
        <f>INDEX('ONS data MYE 5'!$G$6:$G$445, MATCH($B301,'ONS data MYE 5'!$B$6:$B$445,0))</f>
        <v>173727</v>
      </c>
      <c r="E301" s="32">
        <f>INDEX('ONS data MYE 5'!$H$6:$H$445, MATCH($B301,'ONS data MYE 5'!$B$6:$B$445,0))</f>
        <v>598</v>
      </c>
      <c r="F301" s="32">
        <f t="shared" si="8"/>
        <v>6.3935907539506314</v>
      </c>
      <c r="G301" s="32">
        <f t="shared" si="9"/>
        <v>40.878002729003001</v>
      </c>
      <c r="H301" s="32">
        <f>INDEX('Mapping waste'!$D$5:$M$352,MATCH($B301,'Mapping waste'!$B$5:$B$352,0),MATCH(H$3,'Mapping waste'!$D$4:$M$4,0))*$D301</f>
        <v>0</v>
      </c>
      <c r="I301" s="32">
        <f>INDEX('Mapping waste'!$D$5:$M$352,MATCH($B301,'Mapping waste'!$B$5:$B$352,0),MATCH(I$3,'Mapping waste'!$D$4:$M$4,0))*$D301</f>
        <v>0</v>
      </c>
      <c r="J301" s="32">
        <f>INDEX('Mapping waste'!$D$5:$M$352,MATCH($B301,'Mapping waste'!$B$5:$B$352,0),MATCH(J$3,'Mapping waste'!$D$4:$M$4,0))*$D301</f>
        <v>0</v>
      </c>
      <c r="K301" s="32">
        <f>INDEX('Mapping waste'!$D$5:$M$352,MATCH($B301,'Mapping waste'!$B$5:$B$352,0),MATCH(K$3,'Mapping waste'!$D$4:$M$4,0))*$D301</f>
        <v>0</v>
      </c>
      <c r="L301" s="32">
        <f>INDEX('Mapping waste'!$D$5:$M$352,MATCH($B301,'Mapping waste'!$B$5:$B$352,0),MATCH(L$3,'Mapping waste'!$D$4:$M$4,0))*$D301</f>
        <v>173727</v>
      </c>
      <c r="M301" s="32">
        <f>INDEX('Mapping waste'!$D$5:$M$352,MATCH($B301,'Mapping waste'!$B$5:$B$352,0),MATCH(M$3,'Mapping waste'!$D$4:$M$4,0))*$D301</f>
        <v>0</v>
      </c>
      <c r="N301" s="32">
        <f>INDEX('Mapping waste'!$D$5:$M$352,MATCH($B301,'Mapping waste'!$B$5:$B$352,0),MATCH(N$3,'Mapping waste'!$D$4:$M$4,0))*$D301</f>
        <v>0</v>
      </c>
      <c r="O301" s="32">
        <f>INDEX('Mapping waste'!$D$5:$M$352,MATCH($B301,'Mapping waste'!$B$5:$B$352,0),MATCH(O$3,'Mapping waste'!$D$4:$M$4,0))*$D301</f>
        <v>0</v>
      </c>
      <c r="P301" s="32">
        <f>INDEX('Mapping waste'!$D$5:$M$352,MATCH($B301,'Mapping waste'!$B$5:$B$352,0),MATCH(P$3,'Mapping waste'!$D$4:$M$4,0))*$D301</f>
        <v>0</v>
      </c>
      <c r="Q301" s="32">
        <f>INDEX('Mapping waste'!$D$5:$M$352,MATCH($B301,'Mapping waste'!$B$5:$B$352,0),MATCH(Q$3,'Mapping waste'!$D$4:$M$4,0))*$D301</f>
        <v>0</v>
      </c>
    </row>
    <row r="302" spans="1:17" x14ac:dyDescent="0.45">
      <c r="A302" s="10" t="s">
        <v>241</v>
      </c>
      <c r="B302" s="10" t="s">
        <v>242</v>
      </c>
      <c r="C302" s="10" t="s">
        <v>240</v>
      </c>
      <c r="D302" s="32">
        <f>INDEX('ONS data MYE 5'!$G$6:$G$445, MATCH($B302,'ONS data MYE 5'!$B$6:$B$445,0))</f>
        <v>253659</v>
      </c>
      <c r="E302" s="32">
        <f>INDEX('ONS data MYE 5'!$H$6:$H$445, MATCH($B302,'ONS data MYE 5'!$B$6:$B$445,0))</f>
        <v>2714</v>
      </c>
      <c r="F302" s="32">
        <f t="shared" si="8"/>
        <v>7.9061788403948148</v>
      </c>
      <c r="G302" s="32">
        <f t="shared" si="9"/>
        <v>62.507663856306699</v>
      </c>
      <c r="H302" s="32">
        <f>INDEX('Mapping waste'!$D$5:$M$352,MATCH($B302,'Mapping waste'!$B$5:$B$352,0),MATCH(H$3,'Mapping waste'!$D$4:$M$4,0))*$D302</f>
        <v>0</v>
      </c>
      <c r="I302" s="32">
        <f>INDEX('Mapping waste'!$D$5:$M$352,MATCH($B302,'Mapping waste'!$B$5:$B$352,0),MATCH(I$3,'Mapping waste'!$D$4:$M$4,0))*$D302</f>
        <v>0</v>
      </c>
      <c r="J302" s="32">
        <f>INDEX('Mapping waste'!$D$5:$M$352,MATCH($B302,'Mapping waste'!$B$5:$B$352,0),MATCH(J$3,'Mapping waste'!$D$4:$M$4,0))*$D302</f>
        <v>0</v>
      </c>
      <c r="K302" s="32">
        <f>INDEX('Mapping waste'!$D$5:$M$352,MATCH($B302,'Mapping waste'!$B$5:$B$352,0),MATCH(K$3,'Mapping waste'!$D$4:$M$4,0))*$D302</f>
        <v>0</v>
      </c>
      <c r="L302" s="32">
        <f>INDEX('Mapping waste'!$D$5:$M$352,MATCH($B302,'Mapping waste'!$B$5:$B$352,0),MATCH(L$3,'Mapping waste'!$D$4:$M$4,0))*$D302</f>
        <v>253659</v>
      </c>
      <c r="M302" s="32">
        <f>INDEX('Mapping waste'!$D$5:$M$352,MATCH($B302,'Mapping waste'!$B$5:$B$352,0),MATCH(M$3,'Mapping waste'!$D$4:$M$4,0))*$D302</f>
        <v>0</v>
      </c>
      <c r="N302" s="32">
        <f>INDEX('Mapping waste'!$D$5:$M$352,MATCH($B302,'Mapping waste'!$B$5:$B$352,0),MATCH(N$3,'Mapping waste'!$D$4:$M$4,0))*$D302</f>
        <v>0</v>
      </c>
      <c r="O302" s="32">
        <f>INDEX('Mapping waste'!$D$5:$M$352,MATCH($B302,'Mapping waste'!$B$5:$B$352,0),MATCH(O$3,'Mapping waste'!$D$4:$M$4,0))*$D302</f>
        <v>0</v>
      </c>
      <c r="P302" s="32">
        <f>INDEX('Mapping waste'!$D$5:$M$352,MATCH($B302,'Mapping waste'!$B$5:$B$352,0),MATCH(P$3,'Mapping waste'!$D$4:$M$4,0))*$D302</f>
        <v>0</v>
      </c>
      <c r="Q302" s="32">
        <f>INDEX('Mapping waste'!$D$5:$M$352,MATCH($B302,'Mapping waste'!$B$5:$B$352,0),MATCH(Q$3,'Mapping waste'!$D$4:$M$4,0))*$D302</f>
        <v>0</v>
      </c>
    </row>
    <row r="303" spans="1:17" x14ac:dyDescent="0.45">
      <c r="A303" s="10" t="s">
        <v>243</v>
      </c>
      <c r="B303" s="10" t="s">
        <v>244</v>
      </c>
      <c r="C303" s="10" t="s">
        <v>240</v>
      </c>
      <c r="D303" s="32">
        <f>INDEX('ONS data MYE 5'!$G$6:$G$445, MATCH($B303,'ONS data MYE 5'!$B$6:$B$445,0))</f>
        <v>314392</v>
      </c>
      <c r="E303" s="32">
        <f>INDEX('ONS data MYE 5'!$H$6:$H$445, MATCH($B303,'ONS data MYE 5'!$B$6:$B$445,0))</f>
        <v>98</v>
      </c>
      <c r="F303" s="32">
        <f t="shared" si="8"/>
        <v>4.5849674786705723</v>
      </c>
      <c r="G303" s="32">
        <f t="shared" si="9"/>
        <v>21.021926780466785</v>
      </c>
      <c r="H303" s="32">
        <f>INDEX('Mapping waste'!$D$5:$M$352,MATCH($B303,'Mapping waste'!$B$5:$B$352,0),MATCH(H$3,'Mapping waste'!$D$4:$M$4,0))*$D303</f>
        <v>0</v>
      </c>
      <c r="I303" s="32">
        <f>INDEX('Mapping waste'!$D$5:$M$352,MATCH($B303,'Mapping waste'!$B$5:$B$352,0),MATCH(I$3,'Mapping waste'!$D$4:$M$4,0))*$D303</f>
        <v>0</v>
      </c>
      <c r="J303" s="32">
        <f>INDEX('Mapping waste'!$D$5:$M$352,MATCH($B303,'Mapping waste'!$B$5:$B$352,0),MATCH(J$3,'Mapping waste'!$D$4:$M$4,0))*$D303</f>
        <v>0</v>
      </c>
      <c r="K303" s="32">
        <f>INDEX('Mapping waste'!$D$5:$M$352,MATCH($B303,'Mapping waste'!$B$5:$B$352,0),MATCH(K$3,'Mapping waste'!$D$4:$M$4,0))*$D303</f>
        <v>0</v>
      </c>
      <c r="L303" s="32">
        <f>INDEX('Mapping waste'!$D$5:$M$352,MATCH($B303,'Mapping waste'!$B$5:$B$352,0),MATCH(L$3,'Mapping waste'!$D$4:$M$4,0))*$D303</f>
        <v>292384.56</v>
      </c>
      <c r="M303" s="32">
        <f>INDEX('Mapping waste'!$D$5:$M$352,MATCH($B303,'Mapping waste'!$B$5:$B$352,0),MATCH(M$3,'Mapping waste'!$D$4:$M$4,0))*$D303</f>
        <v>0</v>
      </c>
      <c r="N303" s="32">
        <f>INDEX('Mapping waste'!$D$5:$M$352,MATCH($B303,'Mapping waste'!$B$5:$B$352,0),MATCH(N$3,'Mapping waste'!$D$4:$M$4,0))*$D303</f>
        <v>0</v>
      </c>
      <c r="O303" s="32">
        <f>INDEX('Mapping waste'!$D$5:$M$352,MATCH($B303,'Mapping waste'!$B$5:$B$352,0),MATCH(O$3,'Mapping waste'!$D$4:$M$4,0))*$D303</f>
        <v>22007.440000000002</v>
      </c>
      <c r="P303" s="32">
        <f>INDEX('Mapping waste'!$D$5:$M$352,MATCH($B303,'Mapping waste'!$B$5:$B$352,0),MATCH(P$3,'Mapping waste'!$D$4:$M$4,0))*$D303</f>
        <v>0</v>
      </c>
      <c r="Q303" s="32">
        <f>INDEX('Mapping waste'!$D$5:$M$352,MATCH($B303,'Mapping waste'!$B$5:$B$352,0),MATCH(Q$3,'Mapping waste'!$D$4:$M$4,0))*$D303</f>
        <v>0</v>
      </c>
    </row>
    <row r="304" spans="1:17" x14ac:dyDescent="0.45">
      <c r="A304" s="10" t="s">
        <v>289</v>
      </c>
      <c r="B304" s="10" t="s">
        <v>290</v>
      </c>
      <c r="C304" s="10" t="s">
        <v>240</v>
      </c>
      <c r="D304" s="32">
        <f>INDEX('ONS data MYE 5'!$G$6:$G$445, MATCH($B304,'ONS data MYE 5'!$B$6:$B$445,0))</f>
        <v>128126</v>
      </c>
      <c r="E304" s="32">
        <f>INDEX('ONS data MYE 5'!$H$6:$H$445, MATCH($B304,'ONS data MYE 5'!$B$6:$B$445,0))</f>
        <v>607</v>
      </c>
      <c r="F304" s="32">
        <f t="shared" si="8"/>
        <v>6.4085287910594984</v>
      </c>
      <c r="G304" s="32">
        <f t="shared" si="9"/>
        <v>41.069241265838514</v>
      </c>
      <c r="H304" s="32">
        <f>INDEX('Mapping waste'!$D$5:$M$352,MATCH($B304,'Mapping waste'!$B$5:$B$352,0),MATCH(H$3,'Mapping waste'!$D$4:$M$4,0))*$D304</f>
        <v>0</v>
      </c>
      <c r="I304" s="32">
        <f>INDEX('Mapping waste'!$D$5:$M$352,MATCH($B304,'Mapping waste'!$B$5:$B$352,0),MATCH(I$3,'Mapping waste'!$D$4:$M$4,0))*$D304</f>
        <v>0</v>
      </c>
      <c r="J304" s="32">
        <f>INDEX('Mapping waste'!$D$5:$M$352,MATCH($B304,'Mapping waste'!$B$5:$B$352,0),MATCH(J$3,'Mapping waste'!$D$4:$M$4,0))*$D304</f>
        <v>37156.54</v>
      </c>
      <c r="K304" s="32">
        <f>INDEX('Mapping waste'!$D$5:$M$352,MATCH($B304,'Mapping waste'!$B$5:$B$352,0),MATCH(K$3,'Mapping waste'!$D$4:$M$4,0))*$D304</f>
        <v>0</v>
      </c>
      <c r="L304" s="32">
        <f>INDEX('Mapping waste'!$D$5:$M$352,MATCH($B304,'Mapping waste'!$B$5:$B$352,0),MATCH(L$3,'Mapping waste'!$D$4:$M$4,0))*$D304</f>
        <v>90969.459999999992</v>
      </c>
      <c r="M304" s="32">
        <f>INDEX('Mapping waste'!$D$5:$M$352,MATCH($B304,'Mapping waste'!$B$5:$B$352,0),MATCH(M$3,'Mapping waste'!$D$4:$M$4,0))*$D304</f>
        <v>0</v>
      </c>
      <c r="N304" s="32">
        <f>INDEX('Mapping waste'!$D$5:$M$352,MATCH($B304,'Mapping waste'!$B$5:$B$352,0),MATCH(N$3,'Mapping waste'!$D$4:$M$4,0))*$D304</f>
        <v>0</v>
      </c>
      <c r="O304" s="32">
        <f>INDEX('Mapping waste'!$D$5:$M$352,MATCH($B304,'Mapping waste'!$B$5:$B$352,0),MATCH(O$3,'Mapping waste'!$D$4:$M$4,0))*$D304</f>
        <v>0</v>
      </c>
      <c r="P304" s="32">
        <f>INDEX('Mapping waste'!$D$5:$M$352,MATCH($B304,'Mapping waste'!$B$5:$B$352,0),MATCH(P$3,'Mapping waste'!$D$4:$M$4,0))*$D304</f>
        <v>0</v>
      </c>
      <c r="Q304" s="32">
        <f>INDEX('Mapping waste'!$D$5:$M$352,MATCH($B304,'Mapping waste'!$B$5:$B$352,0),MATCH(Q$3,'Mapping waste'!$D$4:$M$4,0))*$D304</f>
        <v>0</v>
      </c>
    </row>
    <row r="305" spans="1:17" x14ac:dyDescent="0.45">
      <c r="A305" s="10" t="s">
        <v>291</v>
      </c>
      <c r="B305" s="10" t="s">
        <v>292</v>
      </c>
      <c r="C305" s="10" t="s">
        <v>240</v>
      </c>
      <c r="D305" s="32">
        <f>INDEX('ONS data MYE 5'!$G$6:$G$445, MATCH($B305,'ONS data MYE 5'!$B$6:$B$445,0))</f>
        <v>133664</v>
      </c>
      <c r="E305" s="32">
        <f>INDEX('ONS data MYE 5'!$H$6:$H$445, MATCH($B305,'ONS data MYE 5'!$B$6:$B$445,0))</f>
        <v>223</v>
      </c>
      <c r="F305" s="32">
        <f t="shared" si="8"/>
        <v>5.4071717714601188</v>
      </c>
      <c r="G305" s="32">
        <f t="shared" si="9"/>
        <v>29.237506566075158</v>
      </c>
      <c r="H305" s="32">
        <f>INDEX('Mapping waste'!$D$5:$M$352,MATCH($B305,'Mapping waste'!$B$5:$B$352,0),MATCH(H$3,'Mapping waste'!$D$4:$M$4,0))*$D305</f>
        <v>0</v>
      </c>
      <c r="I305" s="32">
        <f>INDEX('Mapping waste'!$D$5:$M$352,MATCH($B305,'Mapping waste'!$B$5:$B$352,0),MATCH(I$3,'Mapping waste'!$D$4:$M$4,0))*$D305</f>
        <v>0</v>
      </c>
      <c r="J305" s="32">
        <f>INDEX('Mapping waste'!$D$5:$M$352,MATCH($B305,'Mapping waste'!$B$5:$B$352,0),MATCH(J$3,'Mapping waste'!$D$4:$M$4,0))*$D305</f>
        <v>0</v>
      </c>
      <c r="K305" s="32">
        <f>INDEX('Mapping waste'!$D$5:$M$352,MATCH($B305,'Mapping waste'!$B$5:$B$352,0),MATCH(K$3,'Mapping waste'!$D$4:$M$4,0))*$D305</f>
        <v>0</v>
      </c>
      <c r="L305" s="32">
        <f>INDEX('Mapping waste'!$D$5:$M$352,MATCH($B305,'Mapping waste'!$B$5:$B$352,0),MATCH(L$3,'Mapping waste'!$D$4:$M$4,0))*$D305</f>
        <v>133664</v>
      </c>
      <c r="M305" s="32">
        <f>INDEX('Mapping waste'!$D$5:$M$352,MATCH($B305,'Mapping waste'!$B$5:$B$352,0),MATCH(M$3,'Mapping waste'!$D$4:$M$4,0))*$D305</f>
        <v>0</v>
      </c>
      <c r="N305" s="32">
        <f>INDEX('Mapping waste'!$D$5:$M$352,MATCH($B305,'Mapping waste'!$B$5:$B$352,0),MATCH(N$3,'Mapping waste'!$D$4:$M$4,0))*$D305</f>
        <v>0</v>
      </c>
      <c r="O305" s="32">
        <f>INDEX('Mapping waste'!$D$5:$M$352,MATCH($B305,'Mapping waste'!$B$5:$B$352,0),MATCH(O$3,'Mapping waste'!$D$4:$M$4,0))*$D305</f>
        <v>0</v>
      </c>
      <c r="P305" s="32">
        <f>INDEX('Mapping waste'!$D$5:$M$352,MATCH($B305,'Mapping waste'!$B$5:$B$352,0),MATCH(P$3,'Mapping waste'!$D$4:$M$4,0))*$D305</f>
        <v>0</v>
      </c>
      <c r="Q305" s="32">
        <f>INDEX('Mapping waste'!$D$5:$M$352,MATCH($B305,'Mapping waste'!$B$5:$B$352,0),MATCH(Q$3,'Mapping waste'!$D$4:$M$4,0))*$D305</f>
        <v>0</v>
      </c>
    </row>
    <row r="306" spans="1:17" x14ac:dyDescent="0.45">
      <c r="A306" s="10" t="s">
        <v>293</v>
      </c>
      <c r="B306" s="10" t="s">
        <v>294</v>
      </c>
      <c r="C306" s="10" t="s">
        <v>240</v>
      </c>
      <c r="D306" s="32">
        <f>INDEX('ONS data MYE 5'!$G$6:$G$445, MATCH($B306,'ONS data MYE 5'!$B$6:$B$445,0))</f>
        <v>98176</v>
      </c>
      <c r="E306" s="32">
        <f>INDEX('ONS data MYE 5'!$H$6:$H$445, MATCH($B306,'ONS data MYE 5'!$B$6:$B$445,0))</f>
        <v>170</v>
      </c>
      <c r="F306" s="32">
        <f t="shared" si="8"/>
        <v>5.1357984370502621</v>
      </c>
      <c r="G306" s="32">
        <f t="shared" si="9"/>
        <v>26.376425586007915</v>
      </c>
      <c r="H306" s="32">
        <f>INDEX('Mapping waste'!$D$5:$M$352,MATCH($B306,'Mapping waste'!$B$5:$B$352,0),MATCH(H$3,'Mapping waste'!$D$4:$M$4,0))*$D306</f>
        <v>0</v>
      </c>
      <c r="I306" s="32">
        <f>INDEX('Mapping waste'!$D$5:$M$352,MATCH($B306,'Mapping waste'!$B$5:$B$352,0),MATCH(I$3,'Mapping waste'!$D$4:$M$4,0))*$D306</f>
        <v>0</v>
      </c>
      <c r="J306" s="32">
        <f>INDEX('Mapping waste'!$D$5:$M$352,MATCH($B306,'Mapping waste'!$B$5:$B$352,0),MATCH(J$3,'Mapping waste'!$D$4:$M$4,0))*$D306</f>
        <v>15708.16</v>
      </c>
      <c r="K306" s="32">
        <f>INDEX('Mapping waste'!$D$5:$M$352,MATCH($B306,'Mapping waste'!$B$5:$B$352,0),MATCH(K$3,'Mapping waste'!$D$4:$M$4,0))*$D306</f>
        <v>0</v>
      </c>
      <c r="L306" s="32">
        <f>INDEX('Mapping waste'!$D$5:$M$352,MATCH($B306,'Mapping waste'!$B$5:$B$352,0),MATCH(L$3,'Mapping waste'!$D$4:$M$4,0))*$D306</f>
        <v>82467.839999999997</v>
      </c>
      <c r="M306" s="32">
        <f>INDEX('Mapping waste'!$D$5:$M$352,MATCH($B306,'Mapping waste'!$B$5:$B$352,0),MATCH(M$3,'Mapping waste'!$D$4:$M$4,0))*$D306</f>
        <v>0</v>
      </c>
      <c r="N306" s="32">
        <f>INDEX('Mapping waste'!$D$5:$M$352,MATCH($B306,'Mapping waste'!$B$5:$B$352,0),MATCH(N$3,'Mapping waste'!$D$4:$M$4,0))*$D306</f>
        <v>0</v>
      </c>
      <c r="O306" s="32">
        <f>INDEX('Mapping waste'!$D$5:$M$352,MATCH($B306,'Mapping waste'!$B$5:$B$352,0),MATCH(O$3,'Mapping waste'!$D$4:$M$4,0))*$D306</f>
        <v>0</v>
      </c>
      <c r="P306" s="32">
        <f>INDEX('Mapping waste'!$D$5:$M$352,MATCH($B306,'Mapping waste'!$B$5:$B$352,0),MATCH(P$3,'Mapping waste'!$D$4:$M$4,0))*$D306</f>
        <v>0</v>
      </c>
      <c r="Q306" s="32">
        <f>INDEX('Mapping waste'!$D$5:$M$352,MATCH($B306,'Mapping waste'!$B$5:$B$352,0),MATCH(Q$3,'Mapping waste'!$D$4:$M$4,0))*$D306</f>
        <v>0</v>
      </c>
    </row>
    <row r="307" spans="1:17" x14ac:dyDescent="0.45">
      <c r="A307" s="10" t="s">
        <v>295</v>
      </c>
      <c r="B307" s="10" t="s">
        <v>296</v>
      </c>
      <c r="C307" s="10" t="s">
        <v>240</v>
      </c>
      <c r="D307" s="32">
        <f>INDEX('ONS data MYE 5'!$G$6:$G$445, MATCH($B307,'ONS data MYE 5'!$B$6:$B$445,0))</f>
        <v>63193</v>
      </c>
      <c r="E307" s="32">
        <f>INDEX('ONS data MYE 5'!$H$6:$H$445, MATCH($B307,'ONS data MYE 5'!$B$6:$B$445,0))</f>
        <v>222</v>
      </c>
      <c r="F307" s="32">
        <f t="shared" si="8"/>
        <v>5.4026773818722793</v>
      </c>
      <c r="G307" s="32">
        <f t="shared" si="9"/>
        <v>29.188922892594306</v>
      </c>
      <c r="H307" s="32">
        <f>INDEX('Mapping waste'!$D$5:$M$352,MATCH($B307,'Mapping waste'!$B$5:$B$352,0),MATCH(H$3,'Mapping waste'!$D$4:$M$4,0))*$D307</f>
        <v>0</v>
      </c>
      <c r="I307" s="32">
        <f>INDEX('Mapping waste'!$D$5:$M$352,MATCH($B307,'Mapping waste'!$B$5:$B$352,0),MATCH(I$3,'Mapping waste'!$D$4:$M$4,0))*$D307</f>
        <v>0</v>
      </c>
      <c r="J307" s="32">
        <f>INDEX('Mapping waste'!$D$5:$M$352,MATCH($B307,'Mapping waste'!$B$5:$B$352,0),MATCH(J$3,'Mapping waste'!$D$4:$M$4,0))*$D307</f>
        <v>0</v>
      </c>
      <c r="K307" s="32">
        <f>INDEX('Mapping waste'!$D$5:$M$352,MATCH($B307,'Mapping waste'!$B$5:$B$352,0),MATCH(K$3,'Mapping waste'!$D$4:$M$4,0))*$D307</f>
        <v>0</v>
      </c>
      <c r="L307" s="32">
        <f>INDEX('Mapping waste'!$D$5:$M$352,MATCH($B307,'Mapping waste'!$B$5:$B$352,0),MATCH(L$3,'Mapping waste'!$D$4:$M$4,0))*$D307</f>
        <v>63193</v>
      </c>
      <c r="M307" s="32">
        <f>INDEX('Mapping waste'!$D$5:$M$352,MATCH($B307,'Mapping waste'!$B$5:$B$352,0),MATCH(M$3,'Mapping waste'!$D$4:$M$4,0))*$D307</f>
        <v>0</v>
      </c>
      <c r="N307" s="32">
        <f>INDEX('Mapping waste'!$D$5:$M$352,MATCH($B307,'Mapping waste'!$B$5:$B$352,0),MATCH(N$3,'Mapping waste'!$D$4:$M$4,0))*$D307</f>
        <v>0</v>
      </c>
      <c r="O307" s="32">
        <f>INDEX('Mapping waste'!$D$5:$M$352,MATCH($B307,'Mapping waste'!$B$5:$B$352,0),MATCH(O$3,'Mapping waste'!$D$4:$M$4,0))*$D307</f>
        <v>0</v>
      </c>
      <c r="P307" s="32">
        <f>INDEX('Mapping waste'!$D$5:$M$352,MATCH($B307,'Mapping waste'!$B$5:$B$352,0),MATCH(P$3,'Mapping waste'!$D$4:$M$4,0))*$D307</f>
        <v>0</v>
      </c>
      <c r="Q307" s="32">
        <f>INDEX('Mapping waste'!$D$5:$M$352,MATCH($B307,'Mapping waste'!$B$5:$B$352,0),MATCH(Q$3,'Mapping waste'!$D$4:$M$4,0))*$D307</f>
        <v>0</v>
      </c>
    </row>
    <row r="308" spans="1:17" x14ac:dyDescent="0.45">
      <c r="A308" s="10" t="s">
        <v>297</v>
      </c>
      <c r="B308" s="10" t="s">
        <v>298</v>
      </c>
      <c r="C308" s="10" t="s">
        <v>240</v>
      </c>
      <c r="D308" s="32">
        <f>INDEX('ONS data MYE 5'!$G$6:$G$445, MATCH($B308,'ONS data MYE 5'!$B$6:$B$445,0))</f>
        <v>127674</v>
      </c>
      <c r="E308" s="32">
        <f>INDEX('ONS data MYE 5'!$H$6:$H$445, MATCH($B308,'ONS data MYE 5'!$B$6:$B$445,0))</f>
        <v>1617</v>
      </c>
      <c r="F308" s="32">
        <f t="shared" si="8"/>
        <v>7.3883278595771067</v>
      </c>
      <c r="G308" s="32">
        <f t="shared" si="9"/>
        <v>54.58738856060323</v>
      </c>
      <c r="H308" s="32">
        <f>INDEX('Mapping waste'!$D$5:$M$352,MATCH($B308,'Mapping waste'!$B$5:$B$352,0),MATCH(H$3,'Mapping waste'!$D$4:$M$4,0))*$D308</f>
        <v>0</v>
      </c>
      <c r="I308" s="32">
        <f>INDEX('Mapping waste'!$D$5:$M$352,MATCH($B308,'Mapping waste'!$B$5:$B$352,0),MATCH(I$3,'Mapping waste'!$D$4:$M$4,0))*$D308</f>
        <v>0</v>
      </c>
      <c r="J308" s="32">
        <f>INDEX('Mapping waste'!$D$5:$M$352,MATCH($B308,'Mapping waste'!$B$5:$B$352,0),MATCH(J$3,'Mapping waste'!$D$4:$M$4,0))*$D308</f>
        <v>0</v>
      </c>
      <c r="K308" s="32">
        <f>INDEX('Mapping waste'!$D$5:$M$352,MATCH($B308,'Mapping waste'!$B$5:$B$352,0),MATCH(K$3,'Mapping waste'!$D$4:$M$4,0))*$D308</f>
        <v>0</v>
      </c>
      <c r="L308" s="32">
        <f>INDEX('Mapping waste'!$D$5:$M$352,MATCH($B308,'Mapping waste'!$B$5:$B$352,0),MATCH(L$3,'Mapping waste'!$D$4:$M$4,0))*$D308</f>
        <v>127674</v>
      </c>
      <c r="M308" s="32">
        <f>INDEX('Mapping waste'!$D$5:$M$352,MATCH($B308,'Mapping waste'!$B$5:$B$352,0),MATCH(M$3,'Mapping waste'!$D$4:$M$4,0))*$D308</f>
        <v>0</v>
      </c>
      <c r="N308" s="32">
        <f>INDEX('Mapping waste'!$D$5:$M$352,MATCH($B308,'Mapping waste'!$B$5:$B$352,0),MATCH(N$3,'Mapping waste'!$D$4:$M$4,0))*$D308</f>
        <v>0</v>
      </c>
      <c r="O308" s="32">
        <f>INDEX('Mapping waste'!$D$5:$M$352,MATCH($B308,'Mapping waste'!$B$5:$B$352,0),MATCH(O$3,'Mapping waste'!$D$4:$M$4,0))*$D308</f>
        <v>0</v>
      </c>
      <c r="P308" s="32">
        <f>INDEX('Mapping waste'!$D$5:$M$352,MATCH($B308,'Mapping waste'!$B$5:$B$352,0),MATCH(P$3,'Mapping waste'!$D$4:$M$4,0))*$D308</f>
        <v>0</v>
      </c>
      <c r="Q308" s="32">
        <f>INDEX('Mapping waste'!$D$5:$M$352,MATCH($B308,'Mapping waste'!$B$5:$B$352,0),MATCH(Q$3,'Mapping waste'!$D$4:$M$4,0))*$D308</f>
        <v>0</v>
      </c>
    </row>
    <row r="309" spans="1:17" x14ac:dyDescent="0.45">
      <c r="A309" s="10" t="s">
        <v>299</v>
      </c>
      <c r="B309" s="10" t="s">
        <v>300</v>
      </c>
      <c r="C309" s="10" t="s">
        <v>240</v>
      </c>
      <c r="D309" s="32">
        <f>INDEX('ONS data MYE 5'!$G$6:$G$445, MATCH($B309,'ONS data MYE 5'!$B$6:$B$445,0))</f>
        <v>105291</v>
      </c>
      <c r="E309" s="32">
        <f>INDEX('ONS data MYE 5'!$H$6:$H$445, MATCH($B309,'ONS data MYE 5'!$B$6:$B$445,0))</f>
        <v>300</v>
      </c>
      <c r="F309" s="32">
        <f t="shared" si="8"/>
        <v>5.7037824746562009</v>
      </c>
      <c r="G309" s="32">
        <f t="shared" si="9"/>
        <v>32.533134518195219</v>
      </c>
      <c r="H309" s="32">
        <f>INDEX('Mapping waste'!$D$5:$M$352,MATCH($B309,'Mapping waste'!$B$5:$B$352,0),MATCH(H$3,'Mapping waste'!$D$4:$M$4,0))*$D309</f>
        <v>0</v>
      </c>
      <c r="I309" s="32">
        <f>INDEX('Mapping waste'!$D$5:$M$352,MATCH($B309,'Mapping waste'!$B$5:$B$352,0),MATCH(I$3,'Mapping waste'!$D$4:$M$4,0))*$D309</f>
        <v>0</v>
      </c>
      <c r="J309" s="32">
        <f>INDEX('Mapping waste'!$D$5:$M$352,MATCH($B309,'Mapping waste'!$B$5:$B$352,0),MATCH(J$3,'Mapping waste'!$D$4:$M$4,0))*$D309</f>
        <v>0</v>
      </c>
      <c r="K309" s="32">
        <f>INDEX('Mapping waste'!$D$5:$M$352,MATCH($B309,'Mapping waste'!$B$5:$B$352,0),MATCH(K$3,'Mapping waste'!$D$4:$M$4,0))*$D309</f>
        <v>0</v>
      </c>
      <c r="L309" s="32">
        <f>INDEX('Mapping waste'!$D$5:$M$352,MATCH($B309,'Mapping waste'!$B$5:$B$352,0),MATCH(L$3,'Mapping waste'!$D$4:$M$4,0))*$D309</f>
        <v>105291</v>
      </c>
      <c r="M309" s="32">
        <f>INDEX('Mapping waste'!$D$5:$M$352,MATCH($B309,'Mapping waste'!$B$5:$B$352,0),MATCH(M$3,'Mapping waste'!$D$4:$M$4,0))*$D309</f>
        <v>0</v>
      </c>
      <c r="N309" s="32">
        <f>INDEX('Mapping waste'!$D$5:$M$352,MATCH($B309,'Mapping waste'!$B$5:$B$352,0),MATCH(N$3,'Mapping waste'!$D$4:$M$4,0))*$D309</f>
        <v>0</v>
      </c>
      <c r="O309" s="32">
        <f>INDEX('Mapping waste'!$D$5:$M$352,MATCH($B309,'Mapping waste'!$B$5:$B$352,0),MATCH(O$3,'Mapping waste'!$D$4:$M$4,0))*$D309</f>
        <v>0</v>
      </c>
      <c r="P309" s="32">
        <f>INDEX('Mapping waste'!$D$5:$M$352,MATCH($B309,'Mapping waste'!$B$5:$B$352,0),MATCH(P$3,'Mapping waste'!$D$4:$M$4,0))*$D309</f>
        <v>0</v>
      </c>
      <c r="Q309" s="32">
        <f>INDEX('Mapping waste'!$D$5:$M$352,MATCH($B309,'Mapping waste'!$B$5:$B$352,0),MATCH(Q$3,'Mapping waste'!$D$4:$M$4,0))*$D309</f>
        <v>0</v>
      </c>
    </row>
    <row r="310" spans="1:17" x14ac:dyDescent="0.45">
      <c r="A310" s="10" t="s">
        <v>301</v>
      </c>
      <c r="B310" s="10" t="s">
        <v>302</v>
      </c>
      <c r="C310" s="10" t="s">
        <v>240</v>
      </c>
      <c r="D310" s="32">
        <f>INDEX('ONS data MYE 5'!$G$6:$G$445, MATCH($B310,'ONS data MYE 5'!$B$6:$B$445,0))</f>
        <v>123345</v>
      </c>
      <c r="E310" s="32">
        <f>INDEX('ONS data MYE 5'!$H$6:$H$445, MATCH($B310,'ONS data MYE 5'!$B$6:$B$445,0))</f>
        <v>126</v>
      </c>
      <c r="F310" s="32">
        <f t="shared" si="8"/>
        <v>4.836281906951478</v>
      </c>
      <c r="G310" s="32">
        <f t="shared" si="9"/>
        <v>23.389622683506225</v>
      </c>
      <c r="H310" s="32">
        <f>INDEX('Mapping waste'!$D$5:$M$352,MATCH($B310,'Mapping waste'!$B$5:$B$352,0),MATCH(H$3,'Mapping waste'!$D$4:$M$4,0))*$D310</f>
        <v>0</v>
      </c>
      <c r="I310" s="32">
        <f>INDEX('Mapping waste'!$D$5:$M$352,MATCH($B310,'Mapping waste'!$B$5:$B$352,0),MATCH(I$3,'Mapping waste'!$D$4:$M$4,0))*$D310</f>
        <v>0</v>
      </c>
      <c r="J310" s="32">
        <f>INDEX('Mapping waste'!$D$5:$M$352,MATCH($B310,'Mapping waste'!$B$5:$B$352,0),MATCH(J$3,'Mapping waste'!$D$4:$M$4,0))*$D310</f>
        <v>0</v>
      </c>
      <c r="K310" s="32">
        <f>INDEX('Mapping waste'!$D$5:$M$352,MATCH($B310,'Mapping waste'!$B$5:$B$352,0),MATCH(K$3,'Mapping waste'!$D$4:$M$4,0))*$D310</f>
        <v>0</v>
      </c>
      <c r="L310" s="32">
        <f>INDEX('Mapping waste'!$D$5:$M$352,MATCH($B310,'Mapping waste'!$B$5:$B$352,0),MATCH(L$3,'Mapping waste'!$D$4:$M$4,0))*$D310</f>
        <v>123345</v>
      </c>
      <c r="M310" s="32">
        <f>INDEX('Mapping waste'!$D$5:$M$352,MATCH($B310,'Mapping waste'!$B$5:$B$352,0),MATCH(M$3,'Mapping waste'!$D$4:$M$4,0))*$D310</f>
        <v>0</v>
      </c>
      <c r="N310" s="32">
        <f>INDEX('Mapping waste'!$D$5:$M$352,MATCH($B310,'Mapping waste'!$B$5:$B$352,0),MATCH(N$3,'Mapping waste'!$D$4:$M$4,0))*$D310</f>
        <v>0</v>
      </c>
      <c r="O310" s="32">
        <f>INDEX('Mapping waste'!$D$5:$M$352,MATCH($B310,'Mapping waste'!$B$5:$B$352,0),MATCH(O$3,'Mapping waste'!$D$4:$M$4,0))*$D310</f>
        <v>0</v>
      </c>
      <c r="P310" s="32">
        <f>INDEX('Mapping waste'!$D$5:$M$352,MATCH($B310,'Mapping waste'!$B$5:$B$352,0),MATCH(P$3,'Mapping waste'!$D$4:$M$4,0))*$D310</f>
        <v>0</v>
      </c>
      <c r="Q310" s="32">
        <f>INDEX('Mapping waste'!$D$5:$M$352,MATCH($B310,'Mapping waste'!$B$5:$B$352,0),MATCH(Q$3,'Mapping waste'!$D$4:$M$4,0))*$D310</f>
        <v>0</v>
      </c>
    </row>
    <row r="311" spans="1:17" x14ac:dyDescent="0.45">
      <c r="A311" s="10" t="s">
        <v>303</v>
      </c>
      <c r="B311" s="10" t="s">
        <v>304</v>
      </c>
      <c r="C311" s="10" t="s">
        <v>240</v>
      </c>
      <c r="D311" s="32">
        <f>INDEX('ONS data MYE 5'!$G$6:$G$445, MATCH($B311,'ONS data MYE 5'!$B$6:$B$445,0))</f>
        <v>139488</v>
      </c>
      <c r="E311" s="32">
        <f>INDEX('ONS data MYE 5'!$H$6:$H$445, MATCH($B311,'ONS data MYE 5'!$B$6:$B$445,0))</f>
        <v>493</v>
      </c>
      <c r="F311" s="32">
        <f t="shared" si="8"/>
        <v>6.2005091740426899</v>
      </c>
      <c r="G311" s="32">
        <f t="shared" si="9"/>
        <v>38.446314017387557</v>
      </c>
      <c r="H311" s="32">
        <f>INDEX('Mapping waste'!$D$5:$M$352,MATCH($B311,'Mapping waste'!$B$5:$B$352,0),MATCH(H$3,'Mapping waste'!$D$4:$M$4,0))*$D311</f>
        <v>0</v>
      </c>
      <c r="I311" s="32">
        <f>INDEX('Mapping waste'!$D$5:$M$352,MATCH($B311,'Mapping waste'!$B$5:$B$352,0),MATCH(I$3,'Mapping waste'!$D$4:$M$4,0))*$D311</f>
        <v>0</v>
      </c>
      <c r="J311" s="32">
        <f>INDEX('Mapping waste'!$D$5:$M$352,MATCH($B311,'Mapping waste'!$B$5:$B$352,0),MATCH(J$3,'Mapping waste'!$D$4:$M$4,0))*$D311</f>
        <v>0</v>
      </c>
      <c r="K311" s="32">
        <f>INDEX('Mapping waste'!$D$5:$M$352,MATCH($B311,'Mapping waste'!$B$5:$B$352,0),MATCH(K$3,'Mapping waste'!$D$4:$M$4,0))*$D311</f>
        <v>0</v>
      </c>
      <c r="L311" s="32">
        <f>INDEX('Mapping waste'!$D$5:$M$352,MATCH($B311,'Mapping waste'!$B$5:$B$352,0),MATCH(L$3,'Mapping waste'!$D$4:$M$4,0))*$D311</f>
        <v>139488</v>
      </c>
      <c r="M311" s="32">
        <f>INDEX('Mapping waste'!$D$5:$M$352,MATCH($B311,'Mapping waste'!$B$5:$B$352,0),MATCH(M$3,'Mapping waste'!$D$4:$M$4,0))*$D311</f>
        <v>0</v>
      </c>
      <c r="N311" s="32">
        <f>INDEX('Mapping waste'!$D$5:$M$352,MATCH($B311,'Mapping waste'!$B$5:$B$352,0),MATCH(N$3,'Mapping waste'!$D$4:$M$4,0))*$D311</f>
        <v>0</v>
      </c>
      <c r="O311" s="32">
        <f>INDEX('Mapping waste'!$D$5:$M$352,MATCH($B311,'Mapping waste'!$B$5:$B$352,0),MATCH(O$3,'Mapping waste'!$D$4:$M$4,0))*$D311</f>
        <v>0</v>
      </c>
      <c r="P311" s="32">
        <f>INDEX('Mapping waste'!$D$5:$M$352,MATCH($B311,'Mapping waste'!$B$5:$B$352,0),MATCH(P$3,'Mapping waste'!$D$4:$M$4,0))*$D311</f>
        <v>0</v>
      </c>
      <c r="Q311" s="32">
        <f>INDEX('Mapping waste'!$D$5:$M$352,MATCH($B311,'Mapping waste'!$B$5:$B$352,0),MATCH(Q$3,'Mapping waste'!$D$4:$M$4,0))*$D311</f>
        <v>0</v>
      </c>
    </row>
    <row r="312" spans="1:17" x14ac:dyDescent="0.45">
      <c r="A312" s="10" t="s">
        <v>305</v>
      </c>
      <c r="B312" s="10" t="s">
        <v>306</v>
      </c>
      <c r="C312" s="10" t="s">
        <v>240</v>
      </c>
      <c r="D312" s="32">
        <f>INDEX('ONS data MYE 5'!$G$6:$G$445, MATCH($B312,'ONS data MYE 5'!$B$6:$B$445,0))</f>
        <v>96770</v>
      </c>
      <c r="E312" s="32">
        <f>INDEX('ONS data MYE 5'!$H$6:$H$445, MATCH($B312,'ONS data MYE 5'!$B$6:$B$445,0))</f>
        <v>446</v>
      </c>
      <c r="F312" s="32">
        <f t="shared" si="8"/>
        <v>6.1003189520200642</v>
      </c>
      <c r="G312" s="32">
        <f t="shared" si="9"/>
        <v>37.213891316375175</v>
      </c>
      <c r="H312" s="32">
        <f>INDEX('Mapping waste'!$D$5:$M$352,MATCH($B312,'Mapping waste'!$B$5:$B$352,0),MATCH(H$3,'Mapping waste'!$D$4:$M$4,0))*$D312</f>
        <v>0</v>
      </c>
      <c r="I312" s="32">
        <f>INDEX('Mapping waste'!$D$5:$M$352,MATCH($B312,'Mapping waste'!$B$5:$B$352,0),MATCH(I$3,'Mapping waste'!$D$4:$M$4,0))*$D312</f>
        <v>0</v>
      </c>
      <c r="J312" s="32">
        <f>INDEX('Mapping waste'!$D$5:$M$352,MATCH($B312,'Mapping waste'!$B$5:$B$352,0),MATCH(J$3,'Mapping waste'!$D$4:$M$4,0))*$D312</f>
        <v>0</v>
      </c>
      <c r="K312" s="32">
        <f>INDEX('Mapping waste'!$D$5:$M$352,MATCH($B312,'Mapping waste'!$B$5:$B$352,0),MATCH(K$3,'Mapping waste'!$D$4:$M$4,0))*$D312</f>
        <v>0</v>
      </c>
      <c r="L312" s="32">
        <f>INDEX('Mapping waste'!$D$5:$M$352,MATCH($B312,'Mapping waste'!$B$5:$B$352,0),MATCH(L$3,'Mapping waste'!$D$4:$M$4,0))*$D312</f>
        <v>96770</v>
      </c>
      <c r="M312" s="32">
        <f>INDEX('Mapping waste'!$D$5:$M$352,MATCH($B312,'Mapping waste'!$B$5:$B$352,0),MATCH(M$3,'Mapping waste'!$D$4:$M$4,0))*$D312</f>
        <v>0</v>
      </c>
      <c r="N312" s="32">
        <f>INDEX('Mapping waste'!$D$5:$M$352,MATCH($B312,'Mapping waste'!$B$5:$B$352,0),MATCH(N$3,'Mapping waste'!$D$4:$M$4,0))*$D312</f>
        <v>0</v>
      </c>
      <c r="O312" s="32">
        <f>INDEX('Mapping waste'!$D$5:$M$352,MATCH($B312,'Mapping waste'!$B$5:$B$352,0),MATCH(O$3,'Mapping waste'!$D$4:$M$4,0))*$D312</f>
        <v>0</v>
      </c>
      <c r="P312" s="32">
        <f>INDEX('Mapping waste'!$D$5:$M$352,MATCH($B312,'Mapping waste'!$B$5:$B$352,0),MATCH(P$3,'Mapping waste'!$D$4:$M$4,0))*$D312</f>
        <v>0</v>
      </c>
      <c r="Q312" s="32">
        <f>INDEX('Mapping waste'!$D$5:$M$352,MATCH($B312,'Mapping waste'!$B$5:$B$352,0),MATCH(Q$3,'Mapping waste'!$D$4:$M$4,0))*$D312</f>
        <v>0</v>
      </c>
    </row>
    <row r="313" spans="1:17" x14ac:dyDescent="0.45">
      <c r="A313" s="10" t="s">
        <v>307</v>
      </c>
      <c r="B313" s="10" t="s">
        <v>308</v>
      </c>
      <c r="C313" s="10" t="s">
        <v>240</v>
      </c>
      <c r="D313" s="32">
        <f>INDEX('ONS data MYE 5'!$G$6:$G$445, MATCH($B313,'ONS data MYE 5'!$B$6:$B$445,0))</f>
        <v>76555</v>
      </c>
      <c r="E313" s="32">
        <f>INDEX('ONS data MYE 5'!$H$6:$H$445, MATCH($B313,'ONS data MYE 5'!$B$6:$B$445,0))</f>
        <v>133</v>
      </c>
      <c r="F313" s="32">
        <f t="shared" si="8"/>
        <v>4.8903491282217537</v>
      </c>
      <c r="G313" s="32">
        <f t="shared" si="9"/>
        <v>23.915514595899268</v>
      </c>
      <c r="H313" s="32">
        <f>INDEX('Mapping waste'!$D$5:$M$352,MATCH($B313,'Mapping waste'!$B$5:$B$352,0),MATCH(H$3,'Mapping waste'!$D$4:$M$4,0))*$D313</f>
        <v>0</v>
      </c>
      <c r="I313" s="32">
        <f>INDEX('Mapping waste'!$D$5:$M$352,MATCH($B313,'Mapping waste'!$B$5:$B$352,0),MATCH(I$3,'Mapping waste'!$D$4:$M$4,0))*$D313</f>
        <v>0</v>
      </c>
      <c r="J313" s="32">
        <f>INDEX('Mapping waste'!$D$5:$M$352,MATCH($B313,'Mapping waste'!$B$5:$B$352,0),MATCH(J$3,'Mapping waste'!$D$4:$M$4,0))*$D313</f>
        <v>0</v>
      </c>
      <c r="K313" s="32">
        <f>INDEX('Mapping waste'!$D$5:$M$352,MATCH($B313,'Mapping waste'!$B$5:$B$352,0),MATCH(K$3,'Mapping waste'!$D$4:$M$4,0))*$D313</f>
        <v>0</v>
      </c>
      <c r="L313" s="32">
        <f>INDEX('Mapping waste'!$D$5:$M$352,MATCH($B313,'Mapping waste'!$B$5:$B$352,0),MATCH(L$3,'Mapping waste'!$D$4:$M$4,0))*$D313</f>
        <v>76555</v>
      </c>
      <c r="M313" s="32">
        <f>INDEX('Mapping waste'!$D$5:$M$352,MATCH($B313,'Mapping waste'!$B$5:$B$352,0),MATCH(M$3,'Mapping waste'!$D$4:$M$4,0))*$D313</f>
        <v>0</v>
      </c>
      <c r="N313" s="32">
        <f>INDEX('Mapping waste'!$D$5:$M$352,MATCH($B313,'Mapping waste'!$B$5:$B$352,0),MATCH(N$3,'Mapping waste'!$D$4:$M$4,0))*$D313</f>
        <v>0</v>
      </c>
      <c r="O313" s="32">
        <f>INDEX('Mapping waste'!$D$5:$M$352,MATCH($B313,'Mapping waste'!$B$5:$B$352,0),MATCH(O$3,'Mapping waste'!$D$4:$M$4,0))*$D313</f>
        <v>0</v>
      </c>
      <c r="P313" s="32">
        <f>INDEX('Mapping waste'!$D$5:$M$352,MATCH($B313,'Mapping waste'!$B$5:$B$352,0),MATCH(P$3,'Mapping waste'!$D$4:$M$4,0))*$D313</f>
        <v>0</v>
      </c>
      <c r="Q313" s="32">
        <f>INDEX('Mapping waste'!$D$5:$M$352,MATCH($B313,'Mapping waste'!$B$5:$B$352,0),MATCH(Q$3,'Mapping waste'!$D$4:$M$4,0))*$D313</f>
        <v>0</v>
      </c>
    </row>
    <row r="314" spans="1:17" x14ac:dyDescent="0.45">
      <c r="A314" s="10" t="s">
        <v>309</v>
      </c>
      <c r="B314" s="10" t="s">
        <v>310</v>
      </c>
      <c r="C314" s="10" t="s">
        <v>240</v>
      </c>
      <c r="D314" s="32">
        <f>INDEX('ONS data MYE 5'!$G$6:$G$445, MATCH($B314,'ONS data MYE 5'!$B$6:$B$445,0))</f>
        <v>85088</v>
      </c>
      <c r="E314" s="32">
        <f>INDEX('ONS data MYE 5'!$H$6:$H$445, MATCH($B314,'ONS data MYE 5'!$B$6:$B$445,0))</f>
        <v>1568</v>
      </c>
      <c r="F314" s="32">
        <f t="shared" si="8"/>
        <v>7.357556200910353</v>
      </c>
      <c r="G314" s="32">
        <f t="shared" si="9"/>
        <v>54.133633249554386</v>
      </c>
      <c r="H314" s="32">
        <f>INDEX('Mapping waste'!$D$5:$M$352,MATCH($B314,'Mapping waste'!$B$5:$B$352,0),MATCH(H$3,'Mapping waste'!$D$4:$M$4,0))*$D314</f>
        <v>0</v>
      </c>
      <c r="I314" s="32">
        <f>INDEX('Mapping waste'!$D$5:$M$352,MATCH($B314,'Mapping waste'!$B$5:$B$352,0),MATCH(I$3,'Mapping waste'!$D$4:$M$4,0))*$D314</f>
        <v>0</v>
      </c>
      <c r="J314" s="32">
        <f>INDEX('Mapping waste'!$D$5:$M$352,MATCH($B314,'Mapping waste'!$B$5:$B$352,0),MATCH(J$3,'Mapping waste'!$D$4:$M$4,0))*$D314</f>
        <v>0</v>
      </c>
      <c r="K314" s="32">
        <f>INDEX('Mapping waste'!$D$5:$M$352,MATCH($B314,'Mapping waste'!$B$5:$B$352,0),MATCH(K$3,'Mapping waste'!$D$4:$M$4,0))*$D314</f>
        <v>0</v>
      </c>
      <c r="L314" s="32">
        <f>INDEX('Mapping waste'!$D$5:$M$352,MATCH($B314,'Mapping waste'!$B$5:$B$352,0),MATCH(L$3,'Mapping waste'!$D$4:$M$4,0))*$D314</f>
        <v>85088</v>
      </c>
      <c r="M314" s="32">
        <f>INDEX('Mapping waste'!$D$5:$M$352,MATCH($B314,'Mapping waste'!$B$5:$B$352,0),MATCH(M$3,'Mapping waste'!$D$4:$M$4,0))*$D314</f>
        <v>0</v>
      </c>
      <c r="N314" s="32">
        <f>INDEX('Mapping waste'!$D$5:$M$352,MATCH($B314,'Mapping waste'!$B$5:$B$352,0),MATCH(N$3,'Mapping waste'!$D$4:$M$4,0))*$D314</f>
        <v>0</v>
      </c>
      <c r="O314" s="32">
        <f>INDEX('Mapping waste'!$D$5:$M$352,MATCH($B314,'Mapping waste'!$B$5:$B$352,0),MATCH(O$3,'Mapping waste'!$D$4:$M$4,0))*$D314</f>
        <v>0</v>
      </c>
      <c r="P314" s="32">
        <f>INDEX('Mapping waste'!$D$5:$M$352,MATCH($B314,'Mapping waste'!$B$5:$B$352,0),MATCH(P$3,'Mapping waste'!$D$4:$M$4,0))*$D314</f>
        <v>0</v>
      </c>
      <c r="Q314" s="32">
        <f>INDEX('Mapping waste'!$D$5:$M$352,MATCH($B314,'Mapping waste'!$B$5:$B$352,0),MATCH(Q$3,'Mapping waste'!$D$4:$M$4,0))*$D314</f>
        <v>0</v>
      </c>
    </row>
    <row r="315" spans="1:17" x14ac:dyDescent="0.45">
      <c r="A315" s="10" t="s">
        <v>311</v>
      </c>
      <c r="B315" s="10" t="s">
        <v>312</v>
      </c>
      <c r="C315" s="10" t="s">
        <v>240</v>
      </c>
      <c r="D315" s="32">
        <f>INDEX('ONS data MYE 5'!$G$6:$G$445, MATCH($B315,'ONS data MYE 5'!$B$6:$B$445,0))</f>
        <v>101927</v>
      </c>
      <c r="E315" s="32">
        <f>INDEX('ONS data MYE 5'!$H$6:$H$445, MATCH($B315,'ONS data MYE 5'!$B$6:$B$445,0))</f>
        <v>3063</v>
      </c>
      <c r="F315" s="32">
        <f t="shared" si="8"/>
        <v>8.0271501068327744</v>
      </c>
      <c r="G315" s="32">
        <f t="shared" si="9"/>
        <v>64.435138837625416</v>
      </c>
      <c r="H315" s="32">
        <f>INDEX('Mapping waste'!$D$5:$M$352,MATCH($B315,'Mapping waste'!$B$5:$B$352,0),MATCH(H$3,'Mapping waste'!$D$4:$M$4,0))*$D315</f>
        <v>0</v>
      </c>
      <c r="I315" s="32">
        <f>INDEX('Mapping waste'!$D$5:$M$352,MATCH($B315,'Mapping waste'!$B$5:$B$352,0),MATCH(I$3,'Mapping waste'!$D$4:$M$4,0))*$D315</f>
        <v>0</v>
      </c>
      <c r="J315" s="32">
        <f>INDEX('Mapping waste'!$D$5:$M$352,MATCH($B315,'Mapping waste'!$B$5:$B$352,0),MATCH(J$3,'Mapping waste'!$D$4:$M$4,0))*$D315</f>
        <v>0</v>
      </c>
      <c r="K315" s="32">
        <f>INDEX('Mapping waste'!$D$5:$M$352,MATCH($B315,'Mapping waste'!$B$5:$B$352,0),MATCH(K$3,'Mapping waste'!$D$4:$M$4,0))*$D315</f>
        <v>0</v>
      </c>
      <c r="L315" s="32">
        <f>INDEX('Mapping waste'!$D$5:$M$352,MATCH($B315,'Mapping waste'!$B$5:$B$352,0),MATCH(L$3,'Mapping waste'!$D$4:$M$4,0))*$D315</f>
        <v>101927</v>
      </c>
      <c r="M315" s="32">
        <f>INDEX('Mapping waste'!$D$5:$M$352,MATCH($B315,'Mapping waste'!$B$5:$B$352,0),MATCH(M$3,'Mapping waste'!$D$4:$M$4,0))*$D315</f>
        <v>0</v>
      </c>
      <c r="N315" s="32">
        <f>INDEX('Mapping waste'!$D$5:$M$352,MATCH($B315,'Mapping waste'!$B$5:$B$352,0),MATCH(N$3,'Mapping waste'!$D$4:$M$4,0))*$D315</f>
        <v>0</v>
      </c>
      <c r="O315" s="32">
        <f>INDEX('Mapping waste'!$D$5:$M$352,MATCH($B315,'Mapping waste'!$B$5:$B$352,0),MATCH(O$3,'Mapping waste'!$D$4:$M$4,0))*$D315</f>
        <v>0</v>
      </c>
      <c r="P315" s="32">
        <f>INDEX('Mapping waste'!$D$5:$M$352,MATCH($B315,'Mapping waste'!$B$5:$B$352,0),MATCH(P$3,'Mapping waste'!$D$4:$M$4,0))*$D315</f>
        <v>0</v>
      </c>
      <c r="Q315" s="32">
        <f>INDEX('Mapping waste'!$D$5:$M$352,MATCH($B315,'Mapping waste'!$B$5:$B$352,0),MATCH(Q$3,'Mapping waste'!$D$4:$M$4,0))*$D315</f>
        <v>0</v>
      </c>
    </row>
    <row r="316" spans="1:17" x14ac:dyDescent="0.45">
      <c r="A316" s="10" t="s">
        <v>313</v>
      </c>
      <c r="B316" s="10" t="s">
        <v>314</v>
      </c>
      <c r="C316" s="10" t="s">
        <v>240</v>
      </c>
      <c r="D316" s="32">
        <f>INDEX('ONS data MYE 5'!$G$6:$G$445, MATCH($B316,'ONS data MYE 5'!$B$6:$B$445,0))</f>
        <v>123144</v>
      </c>
      <c r="E316" s="32">
        <f>INDEX('ONS data MYE 5'!$H$6:$H$445, MATCH($B316,'ONS data MYE 5'!$B$6:$B$445,0))</f>
        <v>186</v>
      </c>
      <c r="F316" s="32">
        <f t="shared" si="8"/>
        <v>5.2257466737132017</v>
      </c>
      <c r="G316" s="32">
        <f t="shared" si="9"/>
        <v>27.308428297824591</v>
      </c>
      <c r="H316" s="32">
        <f>INDEX('Mapping waste'!$D$5:$M$352,MATCH($B316,'Mapping waste'!$B$5:$B$352,0),MATCH(H$3,'Mapping waste'!$D$4:$M$4,0))*$D316</f>
        <v>0</v>
      </c>
      <c r="I316" s="32">
        <f>INDEX('Mapping waste'!$D$5:$M$352,MATCH($B316,'Mapping waste'!$B$5:$B$352,0),MATCH(I$3,'Mapping waste'!$D$4:$M$4,0))*$D316</f>
        <v>0</v>
      </c>
      <c r="J316" s="32">
        <f>INDEX('Mapping waste'!$D$5:$M$352,MATCH($B316,'Mapping waste'!$B$5:$B$352,0),MATCH(J$3,'Mapping waste'!$D$4:$M$4,0))*$D316</f>
        <v>0</v>
      </c>
      <c r="K316" s="32">
        <f>INDEX('Mapping waste'!$D$5:$M$352,MATCH($B316,'Mapping waste'!$B$5:$B$352,0),MATCH(K$3,'Mapping waste'!$D$4:$M$4,0))*$D316</f>
        <v>0</v>
      </c>
      <c r="L316" s="32">
        <f>INDEX('Mapping waste'!$D$5:$M$352,MATCH($B316,'Mapping waste'!$B$5:$B$352,0),MATCH(L$3,'Mapping waste'!$D$4:$M$4,0))*$D316</f>
        <v>123144</v>
      </c>
      <c r="M316" s="32">
        <f>INDEX('Mapping waste'!$D$5:$M$352,MATCH($B316,'Mapping waste'!$B$5:$B$352,0),MATCH(M$3,'Mapping waste'!$D$4:$M$4,0))*$D316</f>
        <v>0</v>
      </c>
      <c r="N316" s="32">
        <f>INDEX('Mapping waste'!$D$5:$M$352,MATCH($B316,'Mapping waste'!$B$5:$B$352,0),MATCH(N$3,'Mapping waste'!$D$4:$M$4,0))*$D316</f>
        <v>0</v>
      </c>
      <c r="O316" s="32">
        <f>INDEX('Mapping waste'!$D$5:$M$352,MATCH($B316,'Mapping waste'!$B$5:$B$352,0),MATCH(O$3,'Mapping waste'!$D$4:$M$4,0))*$D316</f>
        <v>0</v>
      </c>
      <c r="P316" s="32">
        <f>INDEX('Mapping waste'!$D$5:$M$352,MATCH($B316,'Mapping waste'!$B$5:$B$352,0),MATCH(P$3,'Mapping waste'!$D$4:$M$4,0))*$D316</f>
        <v>0</v>
      </c>
      <c r="Q316" s="32">
        <f>INDEX('Mapping waste'!$D$5:$M$352,MATCH($B316,'Mapping waste'!$B$5:$B$352,0),MATCH(Q$3,'Mapping waste'!$D$4:$M$4,0))*$D316</f>
        <v>0</v>
      </c>
    </row>
    <row r="317" spans="1:17" x14ac:dyDescent="0.45">
      <c r="A317" s="10" t="s">
        <v>315</v>
      </c>
      <c r="B317" s="10" t="s">
        <v>316</v>
      </c>
      <c r="C317" s="10" t="s">
        <v>240</v>
      </c>
      <c r="D317" s="32">
        <f>INDEX('ONS data MYE 5'!$G$6:$G$445, MATCH($B317,'ONS data MYE 5'!$B$6:$B$445,0))</f>
        <v>100007</v>
      </c>
      <c r="E317" s="32">
        <f>INDEX('ONS data MYE 5'!$H$6:$H$445, MATCH($B317,'ONS data MYE 5'!$B$6:$B$445,0))</f>
        <v>512</v>
      </c>
      <c r="F317" s="32">
        <f t="shared" si="8"/>
        <v>6.2383246250395077</v>
      </c>
      <c r="G317" s="32">
        <f t="shared" si="9"/>
        <v>38.916694127374313</v>
      </c>
      <c r="H317" s="32">
        <f>INDEX('Mapping waste'!$D$5:$M$352,MATCH($B317,'Mapping waste'!$B$5:$B$352,0),MATCH(H$3,'Mapping waste'!$D$4:$M$4,0))*$D317</f>
        <v>0</v>
      </c>
      <c r="I317" s="32">
        <f>INDEX('Mapping waste'!$D$5:$M$352,MATCH($B317,'Mapping waste'!$B$5:$B$352,0),MATCH(I$3,'Mapping waste'!$D$4:$M$4,0))*$D317</f>
        <v>0</v>
      </c>
      <c r="J317" s="32">
        <f>INDEX('Mapping waste'!$D$5:$M$352,MATCH($B317,'Mapping waste'!$B$5:$B$352,0),MATCH(J$3,'Mapping waste'!$D$4:$M$4,0))*$D317</f>
        <v>0</v>
      </c>
      <c r="K317" s="32">
        <f>INDEX('Mapping waste'!$D$5:$M$352,MATCH($B317,'Mapping waste'!$B$5:$B$352,0),MATCH(K$3,'Mapping waste'!$D$4:$M$4,0))*$D317</f>
        <v>0</v>
      </c>
      <c r="L317" s="32">
        <f>INDEX('Mapping waste'!$D$5:$M$352,MATCH($B317,'Mapping waste'!$B$5:$B$352,0),MATCH(L$3,'Mapping waste'!$D$4:$M$4,0))*$D317</f>
        <v>100007</v>
      </c>
      <c r="M317" s="32">
        <f>INDEX('Mapping waste'!$D$5:$M$352,MATCH($B317,'Mapping waste'!$B$5:$B$352,0),MATCH(M$3,'Mapping waste'!$D$4:$M$4,0))*$D317</f>
        <v>0</v>
      </c>
      <c r="N317" s="32">
        <f>INDEX('Mapping waste'!$D$5:$M$352,MATCH($B317,'Mapping waste'!$B$5:$B$352,0),MATCH(N$3,'Mapping waste'!$D$4:$M$4,0))*$D317</f>
        <v>0</v>
      </c>
      <c r="O317" s="32">
        <f>INDEX('Mapping waste'!$D$5:$M$352,MATCH($B317,'Mapping waste'!$B$5:$B$352,0),MATCH(O$3,'Mapping waste'!$D$4:$M$4,0))*$D317</f>
        <v>0</v>
      </c>
      <c r="P317" s="32">
        <f>INDEX('Mapping waste'!$D$5:$M$352,MATCH($B317,'Mapping waste'!$B$5:$B$352,0),MATCH(P$3,'Mapping waste'!$D$4:$M$4,0))*$D317</f>
        <v>0</v>
      </c>
      <c r="Q317" s="32">
        <f>INDEX('Mapping waste'!$D$5:$M$352,MATCH($B317,'Mapping waste'!$B$5:$B$352,0),MATCH(Q$3,'Mapping waste'!$D$4:$M$4,0))*$D317</f>
        <v>0</v>
      </c>
    </row>
    <row r="318" spans="1:17" x14ac:dyDescent="0.45">
      <c r="A318" s="10" t="s">
        <v>317</v>
      </c>
      <c r="B318" s="10" t="s">
        <v>318</v>
      </c>
      <c r="C318" s="10" t="s">
        <v>240</v>
      </c>
      <c r="D318" s="32">
        <f>INDEX('ONS data MYE 5'!$G$6:$G$445, MATCH($B318,'ONS data MYE 5'!$B$6:$B$445,0))</f>
        <v>1128077</v>
      </c>
      <c r="E318" s="32">
        <f>INDEX('ONS data MYE 5'!$H$6:$H$445, MATCH($B318,'ONS data MYE 5'!$B$6:$B$445,0))</f>
        <v>4213</v>
      </c>
      <c r="F318" s="32">
        <f t="shared" si="8"/>
        <v>8.3459302619790172</v>
      </c>
      <c r="G318" s="32">
        <f t="shared" si="9"/>
        <v>69.654551937817146</v>
      </c>
      <c r="H318" s="32">
        <f>INDEX('Mapping waste'!$D$5:$M$352,MATCH($B318,'Mapping waste'!$B$5:$B$352,0),MATCH(H$3,'Mapping waste'!$D$4:$M$4,0))*$D318</f>
        <v>0</v>
      </c>
      <c r="I318" s="32">
        <f>INDEX('Mapping waste'!$D$5:$M$352,MATCH($B318,'Mapping waste'!$B$5:$B$352,0),MATCH(I$3,'Mapping waste'!$D$4:$M$4,0))*$D318</f>
        <v>0</v>
      </c>
      <c r="J318" s="32">
        <f>INDEX('Mapping waste'!$D$5:$M$352,MATCH($B318,'Mapping waste'!$B$5:$B$352,0),MATCH(J$3,'Mapping waste'!$D$4:$M$4,0))*$D318</f>
        <v>0</v>
      </c>
      <c r="K318" s="32">
        <f>INDEX('Mapping waste'!$D$5:$M$352,MATCH($B318,'Mapping waste'!$B$5:$B$352,0),MATCH(K$3,'Mapping waste'!$D$4:$M$4,0))*$D318</f>
        <v>0</v>
      </c>
      <c r="L318" s="32">
        <f>INDEX('Mapping waste'!$D$5:$M$352,MATCH($B318,'Mapping waste'!$B$5:$B$352,0),MATCH(L$3,'Mapping waste'!$D$4:$M$4,0))*$D318</f>
        <v>1128077</v>
      </c>
      <c r="M318" s="32">
        <f>INDEX('Mapping waste'!$D$5:$M$352,MATCH($B318,'Mapping waste'!$B$5:$B$352,0),MATCH(M$3,'Mapping waste'!$D$4:$M$4,0))*$D318</f>
        <v>0</v>
      </c>
      <c r="N318" s="32">
        <f>INDEX('Mapping waste'!$D$5:$M$352,MATCH($B318,'Mapping waste'!$B$5:$B$352,0),MATCH(N$3,'Mapping waste'!$D$4:$M$4,0))*$D318</f>
        <v>0</v>
      </c>
      <c r="O318" s="32">
        <f>INDEX('Mapping waste'!$D$5:$M$352,MATCH($B318,'Mapping waste'!$B$5:$B$352,0),MATCH(O$3,'Mapping waste'!$D$4:$M$4,0))*$D318</f>
        <v>0</v>
      </c>
      <c r="P318" s="32">
        <f>INDEX('Mapping waste'!$D$5:$M$352,MATCH($B318,'Mapping waste'!$B$5:$B$352,0),MATCH(P$3,'Mapping waste'!$D$4:$M$4,0))*$D318</f>
        <v>0</v>
      </c>
      <c r="Q318" s="32">
        <f>INDEX('Mapping waste'!$D$5:$M$352,MATCH($B318,'Mapping waste'!$B$5:$B$352,0),MATCH(Q$3,'Mapping waste'!$D$4:$M$4,0))*$D318</f>
        <v>0</v>
      </c>
    </row>
    <row r="319" spans="1:17" x14ac:dyDescent="0.45">
      <c r="A319" s="10" t="s">
        <v>319</v>
      </c>
      <c r="B319" s="10" t="s">
        <v>320</v>
      </c>
      <c r="C319" s="10" t="s">
        <v>240</v>
      </c>
      <c r="D319" s="32">
        <f>INDEX('ONS data MYE 5'!$G$6:$G$445, MATCH($B319,'ONS data MYE 5'!$B$6:$B$445,0))</f>
        <v>353215</v>
      </c>
      <c r="E319" s="32">
        <f>INDEX('ONS data MYE 5'!$H$6:$H$445, MATCH($B319,'ONS data MYE 5'!$B$6:$B$445,0))</f>
        <v>3581</v>
      </c>
      <c r="F319" s="32">
        <f t="shared" si="8"/>
        <v>8.183397369998433</v>
      </c>
      <c r="G319" s="32">
        <f t="shared" si="9"/>
        <v>66.967992515297269</v>
      </c>
      <c r="H319" s="32">
        <f>INDEX('Mapping waste'!$D$5:$M$352,MATCH($B319,'Mapping waste'!$B$5:$B$352,0),MATCH(H$3,'Mapping waste'!$D$4:$M$4,0))*$D319</f>
        <v>0</v>
      </c>
      <c r="I319" s="32">
        <f>INDEX('Mapping waste'!$D$5:$M$352,MATCH($B319,'Mapping waste'!$B$5:$B$352,0),MATCH(I$3,'Mapping waste'!$D$4:$M$4,0))*$D319</f>
        <v>0</v>
      </c>
      <c r="J319" s="32">
        <f>INDEX('Mapping waste'!$D$5:$M$352,MATCH($B319,'Mapping waste'!$B$5:$B$352,0),MATCH(J$3,'Mapping waste'!$D$4:$M$4,0))*$D319</f>
        <v>0</v>
      </c>
      <c r="K319" s="32">
        <f>INDEX('Mapping waste'!$D$5:$M$352,MATCH($B319,'Mapping waste'!$B$5:$B$352,0),MATCH(K$3,'Mapping waste'!$D$4:$M$4,0))*$D319</f>
        <v>0</v>
      </c>
      <c r="L319" s="32">
        <f>INDEX('Mapping waste'!$D$5:$M$352,MATCH($B319,'Mapping waste'!$B$5:$B$352,0),MATCH(L$3,'Mapping waste'!$D$4:$M$4,0))*$D319</f>
        <v>353215</v>
      </c>
      <c r="M319" s="32">
        <f>INDEX('Mapping waste'!$D$5:$M$352,MATCH($B319,'Mapping waste'!$B$5:$B$352,0),MATCH(M$3,'Mapping waste'!$D$4:$M$4,0))*$D319</f>
        <v>0</v>
      </c>
      <c r="N319" s="32">
        <f>INDEX('Mapping waste'!$D$5:$M$352,MATCH($B319,'Mapping waste'!$B$5:$B$352,0),MATCH(N$3,'Mapping waste'!$D$4:$M$4,0))*$D319</f>
        <v>0</v>
      </c>
      <c r="O319" s="32">
        <f>INDEX('Mapping waste'!$D$5:$M$352,MATCH($B319,'Mapping waste'!$B$5:$B$352,0),MATCH(O$3,'Mapping waste'!$D$4:$M$4,0))*$D319</f>
        <v>0</v>
      </c>
      <c r="P319" s="32">
        <f>INDEX('Mapping waste'!$D$5:$M$352,MATCH($B319,'Mapping waste'!$B$5:$B$352,0),MATCH(P$3,'Mapping waste'!$D$4:$M$4,0))*$D319</f>
        <v>0</v>
      </c>
      <c r="Q319" s="32">
        <f>INDEX('Mapping waste'!$D$5:$M$352,MATCH($B319,'Mapping waste'!$B$5:$B$352,0),MATCH(Q$3,'Mapping waste'!$D$4:$M$4,0))*$D319</f>
        <v>0</v>
      </c>
    </row>
    <row r="320" spans="1:17" x14ac:dyDescent="0.45">
      <c r="A320" s="10" t="s">
        <v>321</v>
      </c>
      <c r="B320" s="10" t="s">
        <v>322</v>
      </c>
      <c r="C320" s="10" t="s">
        <v>240</v>
      </c>
      <c r="D320" s="32">
        <f>INDEX('ONS data MYE 5'!$G$6:$G$445, MATCH($B320,'ONS data MYE 5'!$B$6:$B$445,0))</f>
        <v>212166</v>
      </c>
      <c r="E320" s="32">
        <f>INDEX('ONS data MYE 5'!$H$6:$H$445, MATCH($B320,'ONS data MYE 5'!$B$6:$B$445,0))</f>
        <v>1190</v>
      </c>
      <c r="F320" s="32">
        <f t="shared" si="8"/>
        <v>7.0817085861055746</v>
      </c>
      <c r="G320" s="32">
        <f t="shared" si="9"/>
        <v>50.150596498521416</v>
      </c>
      <c r="H320" s="32">
        <f>INDEX('Mapping waste'!$D$5:$M$352,MATCH($B320,'Mapping waste'!$B$5:$B$352,0),MATCH(H$3,'Mapping waste'!$D$4:$M$4,0))*$D320</f>
        <v>0</v>
      </c>
      <c r="I320" s="32">
        <f>INDEX('Mapping waste'!$D$5:$M$352,MATCH($B320,'Mapping waste'!$B$5:$B$352,0),MATCH(I$3,'Mapping waste'!$D$4:$M$4,0))*$D320</f>
        <v>0</v>
      </c>
      <c r="J320" s="32">
        <f>INDEX('Mapping waste'!$D$5:$M$352,MATCH($B320,'Mapping waste'!$B$5:$B$352,0),MATCH(J$3,'Mapping waste'!$D$4:$M$4,0))*$D320</f>
        <v>0</v>
      </c>
      <c r="K320" s="32">
        <f>INDEX('Mapping waste'!$D$5:$M$352,MATCH($B320,'Mapping waste'!$B$5:$B$352,0),MATCH(K$3,'Mapping waste'!$D$4:$M$4,0))*$D320</f>
        <v>0</v>
      </c>
      <c r="L320" s="32">
        <f>INDEX('Mapping waste'!$D$5:$M$352,MATCH($B320,'Mapping waste'!$B$5:$B$352,0),MATCH(L$3,'Mapping waste'!$D$4:$M$4,0))*$D320</f>
        <v>212166</v>
      </c>
      <c r="M320" s="32">
        <f>INDEX('Mapping waste'!$D$5:$M$352,MATCH($B320,'Mapping waste'!$B$5:$B$352,0),MATCH(M$3,'Mapping waste'!$D$4:$M$4,0))*$D320</f>
        <v>0</v>
      </c>
      <c r="N320" s="32">
        <f>INDEX('Mapping waste'!$D$5:$M$352,MATCH($B320,'Mapping waste'!$B$5:$B$352,0),MATCH(N$3,'Mapping waste'!$D$4:$M$4,0))*$D320</f>
        <v>0</v>
      </c>
      <c r="O320" s="32">
        <f>INDEX('Mapping waste'!$D$5:$M$352,MATCH($B320,'Mapping waste'!$B$5:$B$352,0),MATCH(O$3,'Mapping waste'!$D$4:$M$4,0))*$D320</f>
        <v>0</v>
      </c>
      <c r="P320" s="32">
        <f>INDEX('Mapping waste'!$D$5:$M$352,MATCH($B320,'Mapping waste'!$B$5:$B$352,0),MATCH(P$3,'Mapping waste'!$D$4:$M$4,0))*$D320</f>
        <v>0</v>
      </c>
      <c r="Q320" s="32">
        <f>INDEX('Mapping waste'!$D$5:$M$352,MATCH($B320,'Mapping waste'!$B$5:$B$352,0),MATCH(Q$3,'Mapping waste'!$D$4:$M$4,0))*$D320</f>
        <v>0</v>
      </c>
    </row>
    <row r="321" spans="1:17" x14ac:dyDescent="0.45">
      <c r="A321" s="10" t="s">
        <v>359</v>
      </c>
      <c r="B321" s="10" t="s">
        <v>360</v>
      </c>
      <c r="C321" s="10" t="s">
        <v>240</v>
      </c>
      <c r="D321" s="32">
        <f>INDEX('ONS data MYE 5'!$G$6:$G$445, MATCH($B321,'ONS data MYE 5'!$B$6:$B$445,0))</f>
        <v>98513</v>
      </c>
      <c r="E321" s="32">
        <f>INDEX('ONS data MYE 5'!$H$6:$H$445, MATCH($B321,'ONS data MYE 5'!$B$6:$B$445,0))</f>
        <v>1249</v>
      </c>
      <c r="F321" s="32">
        <f t="shared" si="8"/>
        <v>7.1300985101255776</v>
      </c>
      <c r="G321" s="32">
        <f t="shared" si="9"/>
        <v>50.838304764094978</v>
      </c>
      <c r="H321" s="32">
        <f>INDEX('Mapping waste'!$D$5:$M$352,MATCH($B321,'Mapping waste'!$B$5:$B$352,0),MATCH(H$3,'Mapping waste'!$D$4:$M$4,0))*$D321</f>
        <v>0</v>
      </c>
      <c r="I321" s="32">
        <f>INDEX('Mapping waste'!$D$5:$M$352,MATCH($B321,'Mapping waste'!$B$5:$B$352,0),MATCH(I$3,'Mapping waste'!$D$4:$M$4,0))*$D321</f>
        <v>0</v>
      </c>
      <c r="J321" s="32">
        <f>INDEX('Mapping waste'!$D$5:$M$352,MATCH($B321,'Mapping waste'!$B$5:$B$352,0),MATCH(J$3,'Mapping waste'!$D$4:$M$4,0))*$D321</f>
        <v>0</v>
      </c>
      <c r="K321" s="32">
        <f>INDEX('Mapping waste'!$D$5:$M$352,MATCH($B321,'Mapping waste'!$B$5:$B$352,0),MATCH(K$3,'Mapping waste'!$D$4:$M$4,0))*$D321</f>
        <v>0</v>
      </c>
      <c r="L321" s="32">
        <f>INDEX('Mapping waste'!$D$5:$M$352,MATCH($B321,'Mapping waste'!$B$5:$B$352,0),MATCH(L$3,'Mapping waste'!$D$4:$M$4,0))*$D321</f>
        <v>98513</v>
      </c>
      <c r="M321" s="32">
        <f>INDEX('Mapping waste'!$D$5:$M$352,MATCH($B321,'Mapping waste'!$B$5:$B$352,0),MATCH(M$3,'Mapping waste'!$D$4:$M$4,0))*$D321</f>
        <v>0</v>
      </c>
      <c r="N321" s="32">
        <f>INDEX('Mapping waste'!$D$5:$M$352,MATCH($B321,'Mapping waste'!$B$5:$B$352,0),MATCH(N$3,'Mapping waste'!$D$4:$M$4,0))*$D321</f>
        <v>0</v>
      </c>
      <c r="O321" s="32">
        <f>INDEX('Mapping waste'!$D$5:$M$352,MATCH($B321,'Mapping waste'!$B$5:$B$352,0),MATCH(O$3,'Mapping waste'!$D$4:$M$4,0))*$D321</f>
        <v>0</v>
      </c>
      <c r="P321" s="32">
        <f>INDEX('Mapping waste'!$D$5:$M$352,MATCH($B321,'Mapping waste'!$B$5:$B$352,0),MATCH(P$3,'Mapping waste'!$D$4:$M$4,0))*$D321</f>
        <v>0</v>
      </c>
      <c r="Q321" s="32">
        <f>INDEX('Mapping waste'!$D$5:$M$352,MATCH($B321,'Mapping waste'!$B$5:$B$352,0),MATCH(Q$3,'Mapping waste'!$D$4:$M$4,0))*$D321</f>
        <v>0</v>
      </c>
    </row>
    <row r="322" spans="1:17" x14ac:dyDescent="0.45">
      <c r="A322" s="10" t="s">
        <v>361</v>
      </c>
      <c r="B322" s="10" t="s">
        <v>362</v>
      </c>
      <c r="C322" s="10" t="s">
        <v>240</v>
      </c>
      <c r="D322" s="32">
        <f>INDEX('ONS data MYE 5'!$G$6:$G$445, MATCH($B322,'ONS data MYE 5'!$B$6:$B$445,0))</f>
        <v>116937</v>
      </c>
      <c r="E322" s="32">
        <f>INDEX('ONS data MYE 5'!$H$6:$H$445, MATCH($B322,'ONS data MYE 5'!$B$6:$B$445,0))</f>
        <v>302</v>
      </c>
      <c r="F322" s="32">
        <f t="shared" si="8"/>
        <v>5.7104270173748697</v>
      </c>
      <c r="G322" s="32">
        <f t="shared" si="9"/>
        <v>32.608976720764851</v>
      </c>
      <c r="H322" s="32">
        <f>INDEX('Mapping waste'!$D$5:$M$352,MATCH($B322,'Mapping waste'!$B$5:$B$352,0),MATCH(H$3,'Mapping waste'!$D$4:$M$4,0))*$D322</f>
        <v>0</v>
      </c>
      <c r="I322" s="32">
        <f>INDEX('Mapping waste'!$D$5:$M$352,MATCH($B322,'Mapping waste'!$B$5:$B$352,0),MATCH(I$3,'Mapping waste'!$D$4:$M$4,0))*$D322</f>
        <v>0</v>
      </c>
      <c r="J322" s="32">
        <f>INDEX('Mapping waste'!$D$5:$M$352,MATCH($B322,'Mapping waste'!$B$5:$B$352,0),MATCH(J$3,'Mapping waste'!$D$4:$M$4,0))*$D322</f>
        <v>0</v>
      </c>
      <c r="K322" s="32">
        <f>INDEX('Mapping waste'!$D$5:$M$352,MATCH($B322,'Mapping waste'!$B$5:$B$352,0),MATCH(K$3,'Mapping waste'!$D$4:$M$4,0))*$D322</f>
        <v>0</v>
      </c>
      <c r="L322" s="32">
        <f>INDEX('Mapping waste'!$D$5:$M$352,MATCH($B322,'Mapping waste'!$B$5:$B$352,0),MATCH(L$3,'Mapping waste'!$D$4:$M$4,0))*$D322</f>
        <v>116937</v>
      </c>
      <c r="M322" s="32">
        <f>INDEX('Mapping waste'!$D$5:$M$352,MATCH($B322,'Mapping waste'!$B$5:$B$352,0),MATCH(M$3,'Mapping waste'!$D$4:$M$4,0))*$D322</f>
        <v>0</v>
      </c>
      <c r="N322" s="32">
        <f>INDEX('Mapping waste'!$D$5:$M$352,MATCH($B322,'Mapping waste'!$B$5:$B$352,0),MATCH(N$3,'Mapping waste'!$D$4:$M$4,0))*$D322</f>
        <v>0</v>
      </c>
      <c r="O322" s="32">
        <f>INDEX('Mapping waste'!$D$5:$M$352,MATCH($B322,'Mapping waste'!$B$5:$B$352,0),MATCH(O$3,'Mapping waste'!$D$4:$M$4,0))*$D322</f>
        <v>0</v>
      </c>
      <c r="P322" s="32">
        <f>INDEX('Mapping waste'!$D$5:$M$352,MATCH($B322,'Mapping waste'!$B$5:$B$352,0),MATCH(P$3,'Mapping waste'!$D$4:$M$4,0))*$D322</f>
        <v>0</v>
      </c>
      <c r="Q322" s="32">
        <f>INDEX('Mapping waste'!$D$5:$M$352,MATCH($B322,'Mapping waste'!$B$5:$B$352,0),MATCH(Q$3,'Mapping waste'!$D$4:$M$4,0))*$D322</f>
        <v>0</v>
      </c>
    </row>
    <row r="323" spans="1:17" x14ac:dyDescent="0.45">
      <c r="A323" s="10" t="s">
        <v>363</v>
      </c>
      <c r="B323" s="10" t="s">
        <v>364</v>
      </c>
      <c r="C323" s="10" t="s">
        <v>240</v>
      </c>
      <c r="D323" s="32">
        <f>INDEX('ONS data MYE 5'!$G$6:$G$445, MATCH($B323,'ONS data MYE 5'!$B$6:$B$445,0))</f>
        <v>102831</v>
      </c>
      <c r="E323" s="32">
        <f>INDEX('ONS data MYE 5'!$H$6:$H$445, MATCH($B323,'ONS data MYE 5'!$B$6:$B$445,0))</f>
        <v>310</v>
      </c>
      <c r="F323" s="32">
        <f t="shared" si="8"/>
        <v>5.7365722974791922</v>
      </c>
      <c r="G323" s="32">
        <f t="shared" si="9"/>
        <v>32.908261724205694</v>
      </c>
      <c r="H323" s="32">
        <f>INDEX('Mapping waste'!$D$5:$M$352,MATCH($B323,'Mapping waste'!$B$5:$B$352,0),MATCH(H$3,'Mapping waste'!$D$4:$M$4,0))*$D323</f>
        <v>0</v>
      </c>
      <c r="I323" s="32">
        <f>INDEX('Mapping waste'!$D$5:$M$352,MATCH($B323,'Mapping waste'!$B$5:$B$352,0),MATCH(I$3,'Mapping waste'!$D$4:$M$4,0))*$D323</f>
        <v>0</v>
      </c>
      <c r="J323" s="32">
        <f>INDEX('Mapping waste'!$D$5:$M$352,MATCH($B323,'Mapping waste'!$B$5:$B$352,0),MATCH(J$3,'Mapping waste'!$D$4:$M$4,0))*$D323</f>
        <v>0</v>
      </c>
      <c r="K323" s="32">
        <f>INDEX('Mapping waste'!$D$5:$M$352,MATCH($B323,'Mapping waste'!$B$5:$B$352,0),MATCH(K$3,'Mapping waste'!$D$4:$M$4,0))*$D323</f>
        <v>0</v>
      </c>
      <c r="L323" s="32">
        <f>INDEX('Mapping waste'!$D$5:$M$352,MATCH($B323,'Mapping waste'!$B$5:$B$352,0),MATCH(L$3,'Mapping waste'!$D$4:$M$4,0))*$D323</f>
        <v>102831</v>
      </c>
      <c r="M323" s="32">
        <f>INDEX('Mapping waste'!$D$5:$M$352,MATCH($B323,'Mapping waste'!$B$5:$B$352,0),MATCH(M$3,'Mapping waste'!$D$4:$M$4,0))*$D323</f>
        <v>0</v>
      </c>
      <c r="N323" s="32">
        <f>INDEX('Mapping waste'!$D$5:$M$352,MATCH($B323,'Mapping waste'!$B$5:$B$352,0),MATCH(N$3,'Mapping waste'!$D$4:$M$4,0))*$D323</f>
        <v>0</v>
      </c>
      <c r="O323" s="32">
        <f>INDEX('Mapping waste'!$D$5:$M$352,MATCH($B323,'Mapping waste'!$B$5:$B$352,0),MATCH(O$3,'Mapping waste'!$D$4:$M$4,0))*$D323</f>
        <v>0</v>
      </c>
      <c r="P323" s="32">
        <f>INDEX('Mapping waste'!$D$5:$M$352,MATCH($B323,'Mapping waste'!$B$5:$B$352,0),MATCH(P$3,'Mapping waste'!$D$4:$M$4,0))*$D323</f>
        <v>0</v>
      </c>
      <c r="Q323" s="32">
        <f>INDEX('Mapping waste'!$D$5:$M$352,MATCH($B323,'Mapping waste'!$B$5:$B$352,0),MATCH(Q$3,'Mapping waste'!$D$4:$M$4,0))*$D323</f>
        <v>0</v>
      </c>
    </row>
    <row r="324" spans="1:17" x14ac:dyDescent="0.45">
      <c r="A324" s="10" t="s">
        <v>365</v>
      </c>
      <c r="B324" s="10" t="s">
        <v>366</v>
      </c>
      <c r="C324" s="10" t="s">
        <v>240</v>
      </c>
      <c r="D324" s="32">
        <f>INDEX('ONS data MYE 5'!$G$6:$G$445, MATCH($B324,'ONS data MYE 5'!$B$6:$B$445,0))</f>
        <v>111173</v>
      </c>
      <c r="E324" s="32">
        <f>INDEX('ONS data MYE 5'!$H$6:$H$445, MATCH($B324,'ONS data MYE 5'!$B$6:$B$445,0))</f>
        <v>273</v>
      </c>
      <c r="F324" s="32">
        <f t="shared" si="8"/>
        <v>5.6094717951849598</v>
      </c>
      <c r="G324" s="32">
        <f t="shared" si="9"/>
        <v>31.466173820975577</v>
      </c>
      <c r="H324" s="32">
        <f>INDEX('Mapping waste'!$D$5:$M$352,MATCH($B324,'Mapping waste'!$B$5:$B$352,0),MATCH(H$3,'Mapping waste'!$D$4:$M$4,0))*$D324</f>
        <v>0</v>
      </c>
      <c r="I324" s="32">
        <f>INDEX('Mapping waste'!$D$5:$M$352,MATCH($B324,'Mapping waste'!$B$5:$B$352,0),MATCH(I$3,'Mapping waste'!$D$4:$M$4,0))*$D324</f>
        <v>0</v>
      </c>
      <c r="J324" s="32">
        <f>INDEX('Mapping waste'!$D$5:$M$352,MATCH($B324,'Mapping waste'!$B$5:$B$352,0),MATCH(J$3,'Mapping waste'!$D$4:$M$4,0))*$D324</f>
        <v>0</v>
      </c>
      <c r="K324" s="32">
        <f>INDEX('Mapping waste'!$D$5:$M$352,MATCH($B324,'Mapping waste'!$B$5:$B$352,0),MATCH(K$3,'Mapping waste'!$D$4:$M$4,0))*$D324</f>
        <v>0</v>
      </c>
      <c r="L324" s="32">
        <f>INDEX('Mapping waste'!$D$5:$M$352,MATCH($B324,'Mapping waste'!$B$5:$B$352,0),MATCH(L$3,'Mapping waste'!$D$4:$M$4,0))*$D324</f>
        <v>111173</v>
      </c>
      <c r="M324" s="32">
        <f>INDEX('Mapping waste'!$D$5:$M$352,MATCH($B324,'Mapping waste'!$B$5:$B$352,0),MATCH(M$3,'Mapping waste'!$D$4:$M$4,0))*$D324</f>
        <v>0</v>
      </c>
      <c r="N324" s="32">
        <f>INDEX('Mapping waste'!$D$5:$M$352,MATCH($B324,'Mapping waste'!$B$5:$B$352,0),MATCH(N$3,'Mapping waste'!$D$4:$M$4,0))*$D324</f>
        <v>0</v>
      </c>
      <c r="O324" s="32">
        <f>INDEX('Mapping waste'!$D$5:$M$352,MATCH($B324,'Mapping waste'!$B$5:$B$352,0),MATCH(O$3,'Mapping waste'!$D$4:$M$4,0))*$D324</f>
        <v>0</v>
      </c>
      <c r="P324" s="32">
        <f>INDEX('Mapping waste'!$D$5:$M$352,MATCH($B324,'Mapping waste'!$B$5:$B$352,0),MATCH(P$3,'Mapping waste'!$D$4:$M$4,0))*$D324</f>
        <v>0</v>
      </c>
      <c r="Q324" s="32">
        <f>INDEX('Mapping waste'!$D$5:$M$352,MATCH($B324,'Mapping waste'!$B$5:$B$352,0),MATCH(Q$3,'Mapping waste'!$D$4:$M$4,0))*$D324</f>
        <v>0</v>
      </c>
    </row>
    <row r="325" spans="1:17" x14ac:dyDescent="0.45">
      <c r="A325" s="10" t="s">
        <v>367</v>
      </c>
      <c r="B325" s="10" t="s">
        <v>368</v>
      </c>
      <c r="C325" s="10" t="s">
        <v>240</v>
      </c>
      <c r="D325" s="32">
        <f>INDEX('ONS data MYE 5'!$G$6:$G$445, MATCH($B325,'ONS data MYE 5'!$B$6:$B$445,0))</f>
        <v>77010</v>
      </c>
      <c r="E325" s="32">
        <f>INDEX('ONS data MYE 5'!$H$6:$H$445, MATCH($B325,'ONS data MYE 5'!$B$6:$B$445,0))</f>
        <v>2496</v>
      </c>
      <c r="F325" s="32">
        <f t="shared" si="8"/>
        <v>7.8224447294893187</v>
      </c>
      <c r="G325" s="32">
        <f t="shared" si="9"/>
        <v>61.19064154591522</v>
      </c>
      <c r="H325" s="32">
        <f>INDEX('Mapping waste'!$D$5:$M$352,MATCH($B325,'Mapping waste'!$B$5:$B$352,0),MATCH(H$3,'Mapping waste'!$D$4:$M$4,0))*$D325</f>
        <v>0</v>
      </c>
      <c r="I325" s="32">
        <f>INDEX('Mapping waste'!$D$5:$M$352,MATCH($B325,'Mapping waste'!$B$5:$B$352,0),MATCH(I$3,'Mapping waste'!$D$4:$M$4,0))*$D325</f>
        <v>0</v>
      </c>
      <c r="J325" s="32">
        <f>INDEX('Mapping waste'!$D$5:$M$352,MATCH($B325,'Mapping waste'!$B$5:$B$352,0),MATCH(J$3,'Mapping waste'!$D$4:$M$4,0))*$D325</f>
        <v>0</v>
      </c>
      <c r="K325" s="32">
        <f>INDEX('Mapping waste'!$D$5:$M$352,MATCH($B325,'Mapping waste'!$B$5:$B$352,0),MATCH(K$3,'Mapping waste'!$D$4:$M$4,0))*$D325</f>
        <v>0</v>
      </c>
      <c r="L325" s="32">
        <f>INDEX('Mapping waste'!$D$5:$M$352,MATCH($B325,'Mapping waste'!$B$5:$B$352,0),MATCH(L$3,'Mapping waste'!$D$4:$M$4,0))*$D325</f>
        <v>77010</v>
      </c>
      <c r="M325" s="32">
        <f>INDEX('Mapping waste'!$D$5:$M$352,MATCH($B325,'Mapping waste'!$B$5:$B$352,0),MATCH(M$3,'Mapping waste'!$D$4:$M$4,0))*$D325</f>
        <v>0</v>
      </c>
      <c r="N325" s="32">
        <f>INDEX('Mapping waste'!$D$5:$M$352,MATCH($B325,'Mapping waste'!$B$5:$B$352,0),MATCH(N$3,'Mapping waste'!$D$4:$M$4,0))*$D325</f>
        <v>0</v>
      </c>
      <c r="O325" s="32">
        <f>INDEX('Mapping waste'!$D$5:$M$352,MATCH($B325,'Mapping waste'!$B$5:$B$352,0),MATCH(O$3,'Mapping waste'!$D$4:$M$4,0))*$D325</f>
        <v>0</v>
      </c>
      <c r="P325" s="32">
        <f>INDEX('Mapping waste'!$D$5:$M$352,MATCH($B325,'Mapping waste'!$B$5:$B$352,0),MATCH(P$3,'Mapping waste'!$D$4:$M$4,0))*$D325</f>
        <v>0</v>
      </c>
      <c r="Q325" s="32">
        <f>INDEX('Mapping waste'!$D$5:$M$352,MATCH($B325,'Mapping waste'!$B$5:$B$352,0),MATCH(Q$3,'Mapping waste'!$D$4:$M$4,0))*$D325</f>
        <v>0</v>
      </c>
    </row>
    <row r="326" spans="1:17" x14ac:dyDescent="0.45">
      <c r="A326" s="10" t="s">
        <v>369</v>
      </c>
      <c r="B326" s="10" t="s">
        <v>370</v>
      </c>
      <c r="C326" s="10" t="s">
        <v>240</v>
      </c>
      <c r="D326" s="32">
        <f>INDEX('ONS data MYE 5'!$G$6:$G$445, MATCH($B326,'ONS data MYE 5'!$B$6:$B$445,0))</f>
        <v>317558</v>
      </c>
      <c r="E326" s="32">
        <f>INDEX('ONS data MYE 5'!$H$6:$H$445, MATCH($B326,'ONS data MYE 5'!$B$6:$B$445,0))</f>
        <v>3242</v>
      </c>
      <c r="F326" s="32">
        <f t="shared" ref="F326:F351" si="10">LN(E326)</f>
        <v>8.0839457022956207</v>
      </c>
      <c r="G326" s="32">
        <f t="shared" ref="G326:G351" si="11">F326*F326</f>
        <v>65.35017811766383</v>
      </c>
      <c r="H326" s="32">
        <f>INDEX('Mapping waste'!$D$5:$M$352,MATCH($B326,'Mapping waste'!$B$5:$B$352,0),MATCH(H$3,'Mapping waste'!$D$4:$M$4,0))*$D326</f>
        <v>0</v>
      </c>
      <c r="I326" s="32">
        <f>INDEX('Mapping waste'!$D$5:$M$352,MATCH($B326,'Mapping waste'!$B$5:$B$352,0),MATCH(I$3,'Mapping waste'!$D$4:$M$4,0))*$D326</f>
        <v>0</v>
      </c>
      <c r="J326" s="32">
        <f>INDEX('Mapping waste'!$D$5:$M$352,MATCH($B326,'Mapping waste'!$B$5:$B$352,0),MATCH(J$3,'Mapping waste'!$D$4:$M$4,0))*$D326</f>
        <v>0</v>
      </c>
      <c r="K326" s="32">
        <f>INDEX('Mapping waste'!$D$5:$M$352,MATCH($B326,'Mapping waste'!$B$5:$B$352,0),MATCH(K$3,'Mapping waste'!$D$4:$M$4,0))*$D326</f>
        <v>0</v>
      </c>
      <c r="L326" s="32">
        <f>INDEX('Mapping waste'!$D$5:$M$352,MATCH($B326,'Mapping waste'!$B$5:$B$352,0),MATCH(L$3,'Mapping waste'!$D$4:$M$4,0))*$D326</f>
        <v>317558</v>
      </c>
      <c r="M326" s="32">
        <f>INDEX('Mapping waste'!$D$5:$M$352,MATCH($B326,'Mapping waste'!$B$5:$B$352,0),MATCH(M$3,'Mapping waste'!$D$4:$M$4,0))*$D326</f>
        <v>0</v>
      </c>
      <c r="N326" s="32">
        <f>INDEX('Mapping waste'!$D$5:$M$352,MATCH($B326,'Mapping waste'!$B$5:$B$352,0),MATCH(N$3,'Mapping waste'!$D$4:$M$4,0))*$D326</f>
        <v>0</v>
      </c>
      <c r="O326" s="32">
        <f>INDEX('Mapping waste'!$D$5:$M$352,MATCH($B326,'Mapping waste'!$B$5:$B$352,0),MATCH(O$3,'Mapping waste'!$D$4:$M$4,0))*$D326</f>
        <v>0</v>
      </c>
      <c r="P326" s="32">
        <f>INDEX('Mapping waste'!$D$5:$M$352,MATCH($B326,'Mapping waste'!$B$5:$B$352,0),MATCH(P$3,'Mapping waste'!$D$4:$M$4,0))*$D326</f>
        <v>0</v>
      </c>
      <c r="Q326" s="32">
        <f>INDEX('Mapping waste'!$D$5:$M$352,MATCH($B326,'Mapping waste'!$B$5:$B$352,0),MATCH(Q$3,'Mapping waste'!$D$4:$M$4,0))*$D326</f>
        <v>0</v>
      </c>
    </row>
    <row r="327" spans="1:17" x14ac:dyDescent="0.45">
      <c r="A327" s="10" t="s">
        <v>371</v>
      </c>
      <c r="B327" s="10" t="s">
        <v>372</v>
      </c>
      <c r="C327" s="10" t="s">
        <v>240</v>
      </c>
      <c r="D327" s="32">
        <f>INDEX('ONS data MYE 5'!$G$6:$G$445, MATCH($B327,'ONS data MYE 5'!$B$6:$B$445,0))</f>
        <v>322631</v>
      </c>
      <c r="E327" s="32">
        <f>INDEX('ONS data MYE 5'!$H$6:$H$445, MATCH($B327,'ONS data MYE 5'!$B$6:$B$445,0))</f>
        <v>3771</v>
      </c>
      <c r="F327" s="32">
        <f t="shared" si="10"/>
        <v>8.2350954972583565</v>
      </c>
      <c r="G327" s="32">
        <f t="shared" si="11"/>
        <v>67.816797848964853</v>
      </c>
      <c r="H327" s="32">
        <f>INDEX('Mapping waste'!$D$5:$M$352,MATCH($B327,'Mapping waste'!$B$5:$B$352,0),MATCH(H$3,'Mapping waste'!$D$4:$M$4,0))*$D327</f>
        <v>0</v>
      </c>
      <c r="I327" s="32">
        <f>INDEX('Mapping waste'!$D$5:$M$352,MATCH($B327,'Mapping waste'!$B$5:$B$352,0),MATCH(I$3,'Mapping waste'!$D$4:$M$4,0))*$D327</f>
        <v>0</v>
      </c>
      <c r="J327" s="32">
        <f>INDEX('Mapping waste'!$D$5:$M$352,MATCH($B327,'Mapping waste'!$B$5:$B$352,0),MATCH(J$3,'Mapping waste'!$D$4:$M$4,0))*$D327</f>
        <v>0</v>
      </c>
      <c r="K327" s="32">
        <f>INDEX('Mapping waste'!$D$5:$M$352,MATCH($B327,'Mapping waste'!$B$5:$B$352,0),MATCH(K$3,'Mapping waste'!$D$4:$M$4,0))*$D327</f>
        <v>0</v>
      </c>
      <c r="L327" s="32">
        <f>INDEX('Mapping waste'!$D$5:$M$352,MATCH($B327,'Mapping waste'!$B$5:$B$352,0),MATCH(L$3,'Mapping waste'!$D$4:$M$4,0))*$D327</f>
        <v>322631</v>
      </c>
      <c r="M327" s="32">
        <f>INDEX('Mapping waste'!$D$5:$M$352,MATCH($B327,'Mapping waste'!$B$5:$B$352,0),MATCH(M$3,'Mapping waste'!$D$4:$M$4,0))*$D327</f>
        <v>0</v>
      </c>
      <c r="N327" s="32">
        <f>INDEX('Mapping waste'!$D$5:$M$352,MATCH($B327,'Mapping waste'!$B$5:$B$352,0),MATCH(N$3,'Mapping waste'!$D$4:$M$4,0))*$D327</f>
        <v>0</v>
      </c>
      <c r="O327" s="32">
        <f>INDEX('Mapping waste'!$D$5:$M$352,MATCH($B327,'Mapping waste'!$B$5:$B$352,0),MATCH(O$3,'Mapping waste'!$D$4:$M$4,0))*$D327</f>
        <v>0</v>
      </c>
      <c r="P327" s="32">
        <f>INDEX('Mapping waste'!$D$5:$M$352,MATCH($B327,'Mapping waste'!$B$5:$B$352,0),MATCH(P$3,'Mapping waste'!$D$4:$M$4,0))*$D327</f>
        <v>0</v>
      </c>
      <c r="Q327" s="32">
        <f>INDEX('Mapping waste'!$D$5:$M$352,MATCH($B327,'Mapping waste'!$B$5:$B$352,0),MATCH(Q$3,'Mapping waste'!$D$4:$M$4,0))*$D327</f>
        <v>0</v>
      </c>
    </row>
    <row r="328" spans="1:17" x14ac:dyDescent="0.45">
      <c r="A328" s="10" t="s">
        <v>373</v>
      </c>
      <c r="B328" s="10" t="s">
        <v>374</v>
      </c>
      <c r="C328" s="10" t="s">
        <v>240</v>
      </c>
      <c r="D328" s="32">
        <f>INDEX('ONS data MYE 5'!$G$6:$G$445, MATCH($B328,'ONS data MYE 5'!$B$6:$B$445,0))</f>
        <v>278887</v>
      </c>
      <c r="E328" s="32">
        <f>INDEX('ONS data MYE 5'!$H$6:$H$445, MATCH($B328,'ONS data MYE 5'!$B$6:$B$445,0))</f>
        <v>2682</v>
      </c>
      <c r="F328" s="32">
        <f t="shared" si="10"/>
        <v>7.8943180638416237</v>
      </c>
      <c r="G328" s="32">
        <f t="shared" si="11"/>
        <v>62.32025769309616</v>
      </c>
      <c r="H328" s="32">
        <f>INDEX('Mapping waste'!$D$5:$M$352,MATCH($B328,'Mapping waste'!$B$5:$B$352,0),MATCH(H$3,'Mapping waste'!$D$4:$M$4,0))*$D328</f>
        <v>0</v>
      </c>
      <c r="I328" s="32">
        <f>INDEX('Mapping waste'!$D$5:$M$352,MATCH($B328,'Mapping waste'!$B$5:$B$352,0),MATCH(I$3,'Mapping waste'!$D$4:$M$4,0))*$D328</f>
        <v>0</v>
      </c>
      <c r="J328" s="32">
        <f>INDEX('Mapping waste'!$D$5:$M$352,MATCH($B328,'Mapping waste'!$B$5:$B$352,0),MATCH(J$3,'Mapping waste'!$D$4:$M$4,0))*$D328</f>
        <v>0</v>
      </c>
      <c r="K328" s="32">
        <f>INDEX('Mapping waste'!$D$5:$M$352,MATCH($B328,'Mapping waste'!$B$5:$B$352,0),MATCH(K$3,'Mapping waste'!$D$4:$M$4,0))*$D328</f>
        <v>0</v>
      </c>
      <c r="L328" s="32">
        <f>INDEX('Mapping waste'!$D$5:$M$352,MATCH($B328,'Mapping waste'!$B$5:$B$352,0),MATCH(L$3,'Mapping waste'!$D$4:$M$4,0))*$D328</f>
        <v>278887</v>
      </c>
      <c r="M328" s="32">
        <f>INDEX('Mapping waste'!$D$5:$M$352,MATCH($B328,'Mapping waste'!$B$5:$B$352,0),MATCH(M$3,'Mapping waste'!$D$4:$M$4,0))*$D328</f>
        <v>0</v>
      </c>
      <c r="N328" s="32">
        <f>INDEX('Mapping waste'!$D$5:$M$352,MATCH($B328,'Mapping waste'!$B$5:$B$352,0),MATCH(N$3,'Mapping waste'!$D$4:$M$4,0))*$D328</f>
        <v>0</v>
      </c>
      <c r="O328" s="32">
        <f>INDEX('Mapping waste'!$D$5:$M$352,MATCH($B328,'Mapping waste'!$B$5:$B$352,0),MATCH(O$3,'Mapping waste'!$D$4:$M$4,0))*$D328</f>
        <v>0</v>
      </c>
      <c r="P328" s="32">
        <f>INDEX('Mapping waste'!$D$5:$M$352,MATCH($B328,'Mapping waste'!$B$5:$B$352,0),MATCH(P$3,'Mapping waste'!$D$4:$M$4,0))*$D328</f>
        <v>0</v>
      </c>
      <c r="Q328" s="32">
        <f>INDEX('Mapping waste'!$D$5:$M$352,MATCH($B328,'Mapping waste'!$B$5:$B$352,0),MATCH(Q$3,'Mapping waste'!$D$4:$M$4,0))*$D328</f>
        <v>0</v>
      </c>
    </row>
    <row r="329" spans="1:17" x14ac:dyDescent="0.45">
      <c r="A329" s="10" t="s">
        <v>375</v>
      </c>
      <c r="B329" s="10" t="s">
        <v>376</v>
      </c>
      <c r="C329" s="10" t="s">
        <v>240</v>
      </c>
      <c r="D329" s="32">
        <f>INDEX('ONS data MYE 5'!$G$6:$G$445, MATCH($B329,'ONS data MYE 5'!$B$6:$B$445,0))</f>
        <v>258017</v>
      </c>
      <c r="E329" s="32">
        <f>INDEX('ONS data MYE 5'!$H$6:$H$445, MATCH($B329,'ONS data MYE 5'!$B$6:$B$445,0))</f>
        <v>3716</v>
      </c>
      <c r="F329" s="32">
        <f t="shared" si="10"/>
        <v>8.2204030999337299</v>
      </c>
      <c r="G329" s="32">
        <f t="shared" si="11"/>
        <v>67.575027125400069</v>
      </c>
      <c r="H329" s="32">
        <f>INDEX('Mapping waste'!$D$5:$M$352,MATCH($B329,'Mapping waste'!$B$5:$B$352,0),MATCH(H$3,'Mapping waste'!$D$4:$M$4,0))*$D329</f>
        <v>0</v>
      </c>
      <c r="I329" s="32">
        <f>INDEX('Mapping waste'!$D$5:$M$352,MATCH($B329,'Mapping waste'!$B$5:$B$352,0),MATCH(I$3,'Mapping waste'!$D$4:$M$4,0))*$D329</f>
        <v>0</v>
      </c>
      <c r="J329" s="32">
        <f>INDEX('Mapping waste'!$D$5:$M$352,MATCH($B329,'Mapping waste'!$B$5:$B$352,0),MATCH(J$3,'Mapping waste'!$D$4:$M$4,0))*$D329</f>
        <v>0</v>
      </c>
      <c r="K329" s="32">
        <f>INDEX('Mapping waste'!$D$5:$M$352,MATCH($B329,'Mapping waste'!$B$5:$B$352,0),MATCH(K$3,'Mapping waste'!$D$4:$M$4,0))*$D329</f>
        <v>0</v>
      </c>
      <c r="L329" s="32">
        <f>INDEX('Mapping waste'!$D$5:$M$352,MATCH($B329,'Mapping waste'!$B$5:$B$352,0),MATCH(L$3,'Mapping waste'!$D$4:$M$4,0))*$D329</f>
        <v>258017</v>
      </c>
      <c r="M329" s="32">
        <f>INDEX('Mapping waste'!$D$5:$M$352,MATCH($B329,'Mapping waste'!$B$5:$B$352,0),MATCH(M$3,'Mapping waste'!$D$4:$M$4,0))*$D329</f>
        <v>0</v>
      </c>
      <c r="N329" s="32">
        <f>INDEX('Mapping waste'!$D$5:$M$352,MATCH($B329,'Mapping waste'!$B$5:$B$352,0),MATCH(N$3,'Mapping waste'!$D$4:$M$4,0))*$D329</f>
        <v>0</v>
      </c>
      <c r="O329" s="32">
        <f>INDEX('Mapping waste'!$D$5:$M$352,MATCH($B329,'Mapping waste'!$B$5:$B$352,0),MATCH(O$3,'Mapping waste'!$D$4:$M$4,0))*$D329</f>
        <v>0</v>
      </c>
      <c r="P329" s="32">
        <f>INDEX('Mapping waste'!$D$5:$M$352,MATCH($B329,'Mapping waste'!$B$5:$B$352,0),MATCH(P$3,'Mapping waste'!$D$4:$M$4,0))*$D329</f>
        <v>0</v>
      </c>
      <c r="Q329" s="32">
        <f>INDEX('Mapping waste'!$D$5:$M$352,MATCH($B329,'Mapping waste'!$B$5:$B$352,0),MATCH(Q$3,'Mapping waste'!$D$4:$M$4,0))*$D329</f>
        <v>0</v>
      </c>
    </row>
    <row r="330" spans="1:17" x14ac:dyDescent="0.45">
      <c r="A330" s="10" t="s">
        <v>603</v>
      </c>
      <c r="B330" s="10" t="s">
        <v>604</v>
      </c>
      <c r="C330" s="10" t="s">
        <v>240</v>
      </c>
      <c r="D330" s="32">
        <f>INDEX('ONS data MYE 5'!$G$6:$G$445, MATCH($B330,'ONS data MYE 5'!$B$6:$B$445,0))</f>
        <v>189532</v>
      </c>
      <c r="E330" s="32">
        <f>INDEX('ONS data MYE 5'!$H$6:$H$445, MATCH($B330,'ONS data MYE 5'!$B$6:$B$445,0))</f>
        <v>87</v>
      </c>
      <c r="F330" s="32">
        <f t="shared" si="10"/>
        <v>4.4659081186545837</v>
      </c>
      <c r="G330" s="32">
        <f t="shared" si="11"/>
        <v>19.944335324264923</v>
      </c>
      <c r="H330" s="32">
        <f>INDEX('Mapping waste'!$D$5:$M$352,MATCH($B330,'Mapping waste'!$B$5:$B$352,0),MATCH(H$3,'Mapping waste'!$D$4:$M$4,0))*$D330</f>
        <v>0</v>
      </c>
      <c r="I330" s="32">
        <f>INDEX('Mapping waste'!$D$5:$M$352,MATCH($B330,'Mapping waste'!$B$5:$B$352,0),MATCH(I$3,'Mapping waste'!$D$4:$M$4,0))*$D330</f>
        <v>0</v>
      </c>
      <c r="J330" s="32">
        <f>INDEX('Mapping waste'!$D$5:$M$352,MATCH($B330,'Mapping waste'!$B$5:$B$352,0),MATCH(J$3,'Mapping waste'!$D$4:$M$4,0))*$D330</f>
        <v>0</v>
      </c>
      <c r="K330" s="32">
        <f>INDEX('Mapping waste'!$D$5:$M$352,MATCH($B330,'Mapping waste'!$B$5:$B$352,0),MATCH(K$3,'Mapping waste'!$D$4:$M$4,0))*$D330</f>
        <v>0</v>
      </c>
      <c r="L330" s="32">
        <f>INDEX('Mapping waste'!$D$5:$M$352,MATCH($B330,'Mapping waste'!$B$5:$B$352,0),MATCH(L$3,'Mapping waste'!$D$4:$M$4,0))*$D330</f>
        <v>26534.480000000003</v>
      </c>
      <c r="M330" s="32">
        <f>INDEX('Mapping waste'!$D$5:$M$352,MATCH($B330,'Mapping waste'!$B$5:$B$352,0),MATCH(M$3,'Mapping waste'!$D$4:$M$4,0))*$D330</f>
        <v>0</v>
      </c>
      <c r="N330" s="32">
        <f>INDEX('Mapping waste'!$D$5:$M$352,MATCH($B330,'Mapping waste'!$B$5:$B$352,0),MATCH(N$3,'Mapping waste'!$D$4:$M$4,0))*$D330</f>
        <v>0</v>
      </c>
      <c r="O330" s="32">
        <f>INDEX('Mapping waste'!$D$5:$M$352,MATCH($B330,'Mapping waste'!$B$5:$B$352,0),MATCH(O$3,'Mapping waste'!$D$4:$M$4,0))*$D330</f>
        <v>162997.51999999999</v>
      </c>
      <c r="P330" s="32">
        <f>INDEX('Mapping waste'!$D$5:$M$352,MATCH($B330,'Mapping waste'!$B$5:$B$352,0),MATCH(P$3,'Mapping waste'!$D$4:$M$4,0))*$D330</f>
        <v>0</v>
      </c>
      <c r="Q330" s="32">
        <f>INDEX('Mapping waste'!$D$5:$M$352,MATCH($B330,'Mapping waste'!$B$5:$B$352,0),MATCH(Q$3,'Mapping waste'!$D$4:$M$4,0))*$D330</f>
        <v>0</v>
      </c>
    </row>
    <row r="331" spans="1:17" x14ac:dyDescent="0.45">
      <c r="A331" s="10" t="s">
        <v>74</v>
      </c>
      <c r="B331" s="10" t="s">
        <v>75</v>
      </c>
      <c r="C331" s="10" t="s">
        <v>76</v>
      </c>
      <c r="D331" s="32">
        <f>INDEX('ONS data MYE 5'!$G$6:$G$445, MATCH($B331,'ONS data MYE 5'!$B$6:$B$445,0))</f>
        <v>159828</v>
      </c>
      <c r="E331" s="32">
        <f>INDEX('ONS data MYE 5'!$H$6:$H$445, MATCH($B331,'ONS data MYE 5'!$B$6:$B$445,0))</f>
        <v>833</v>
      </c>
      <c r="F331" s="32">
        <f t="shared" si="10"/>
        <v>6.7250336421668431</v>
      </c>
      <c r="G331" s="32">
        <f t="shared" si="11"/>
        <v>45.226077488275834</v>
      </c>
      <c r="H331" s="32">
        <f>INDEX('Mapping waste'!$D$5:$M$352,MATCH($B331,'Mapping waste'!$B$5:$B$352,0),MATCH(H$3,'Mapping waste'!$D$4:$M$4,0))*$D331</f>
        <v>159828</v>
      </c>
      <c r="I331" s="32">
        <f>INDEX('Mapping waste'!$D$5:$M$352,MATCH($B331,'Mapping waste'!$B$5:$B$352,0),MATCH(I$3,'Mapping waste'!$D$4:$M$4,0))*$D331</f>
        <v>0</v>
      </c>
      <c r="J331" s="32">
        <f>INDEX('Mapping waste'!$D$5:$M$352,MATCH($B331,'Mapping waste'!$B$5:$B$352,0),MATCH(J$3,'Mapping waste'!$D$4:$M$4,0))*$D331</f>
        <v>0</v>
      </c>
      <c r="K331" s="32">
        <f>INDEX('Mapping waste'!$D$5:$M$352,MATCH($B331,'Mapping waste'!$B$5:$B$352,0),MATCH(K$3,'Mapping waste'!$D$4:$M$4,0))*$D331</f>
        <v>0</v>
      </c>
      <c r="L331" s="32">
        <f>INDEX('Mapping waste'!$D$5:$M$352,MATCH($B331,'Mapping waste'!$B$5:$B$352,0),MATCH(L$3,'Mapping waste'!$D$4:$M$4,0))*$D331</f>
        <v>0</v>
      </c>
      <c r="M331" s="32">
        <f>INDEX('Mapping waste'!$D$5:$M$352,MATCH($B331,'Mapping waste'!$B$5:$B$352,0),MATCH(M$3,'Mapping waste'!$D$4:$M$4,0))*$D331</f>
        <v>0</v>
      </c>
      <c r="N331" s="32">
        <f>INDEX('Mapping waste'!$D$5:$M$352,MATCH($B331,'Mapping waste'!$B$5:$B$352,0),MATCH(N$3,'Mapping waste'!$D$4:$M$4,0))*$D331</f>
        <v>0</v>
      </c>
      <c r="O331" s="32">
        <f>INDEX('Mapping waste'!$D$5:$M$352,MATCH($B331,'Mapping waste'!$B$5:$B$352,0),MATCH(O$3,'Mapping waste'!$D$4:$M$4,0))*$D331</f>
        <v>0</v>
      </c>
      <c r="P331" s="32">
        <f>INDEX('Mapping waste'!$D$5:$M$352,MATCH($B331,'Mapping waste'!$B$5:$B$352,0),MATCH(P$3,'Mapping waste'!$D$4:$M$4,0))*$D331</f>
        <v>0</v>
      </c>
      <c r="Q331" s="32">
        <f>INDEX('Mapping waste'!$D$5:$M$352,MATCH($B331,'Mapping waste'!$B$5:$B$352,0),MATCH(Q$3,'Mapping waste'!$D$4:$M$4,0))*$D331</f>
        <v>0</v>
      </c>
    </row>
    <row r="332" spans="1:17" x14ac:dyDescent="0.45">
      <c r="A332" s="10" t="s">
        <v>77</v>
      </c>
      <c r="B332" s="10" t="s">
        <v>78</v>
      </c>
      <c r="C332" s="10" t="s">
        <v>76</v>
      </c>
      <c r="D332" s="32">
        <f>INDEX('ONS data MYE 5'!$G$6:$G$445, MATCH($B332,'ONS data MYE 5'!$B$6:$B$445,0))</f>
        <v>170807</v>
      </c>
      <c r="E332" s="32">
        <f>INDEX('ONS data MYE 5'!$H$6:$H$445, MATCH($B332,'ONS data MYE 5'!$B$6:$B$445,0))</f>
        <v>202</v>
      </c>
      <c r="F332" s="32">
        <f t="shared" si="10"/>
        <v>5.3082676974012051</v>
      </c>
      <c r="G332" s="32">
        <f t="shared" si="11"/>
        <v>28.177705947273093</v>
      </c>
      <c r="H332" s="32">
        <f>INDEX('Mapping waste'!$D$5:$M$352,MATCH($B332,'Mapping waste'!$B$5:$B$352,0),MATCH(H$3,'Mapping waste'!$D$4:$M$4,0))*$D332</f>
        <v>53360.106800000001</v>
      </c>
      <c r="I332" s="32">
        <f>INDEX('Mapping waste'!$D$5:$M$352,MATCH($B332,'Mapping waste'!$B$5:$B$352,0),MATCH(I$3,'Mapping waste'!$D$4:$M$4,0))*$D332</f>
        <v>0</v>
      </c>
      <c r="J332" s="32">
        <f>INDEX('Mapping waste'!$D$5:$M$352,MATCH($B332,'Mapping waste'!$B$5:$B$352,0),MATCH(J$3,'Mapping waste'!$D$4:$M$4,0))*$D332</f>
        <v>43999.883199999997</v>
      </c>
      <c r="K332" s="32">
        <f>INDEX('Mapping waste'!$D$5:$M$352,MATCH($B332,'Mapping waste'!$B$5:$B$352,0),MATCH(K$3,'Mapping waste'!$D$4:$M$4,0))*$D332</f>
        <v>0</v>
      </c>
      <c r="L332" s="32">
        <f>INDEX('Mapping waste'!$D$5:$M$352,MATCH($B332,'Mapping waste'!$B$5:$B$352,0),MATCH(L$3,'Mapping waste'!$D$4:$M$4,0))*$D332</f>
        <v>73447.009999999995</v>
      </c>
      <c r="M332" s="32">
        <f>INDEX('Mapping waste'!$D$5:$M$352,MATCH($B332,'Mapping waste'!$B$5:$B$352,0),MATCH(M$3,'Mapping waste'!$D$4:$M$4,0))*$D332</f>
        <v>0</v>
      </c>
      <c r="N332" s="32">
        <f>INDEX('Mapping waste'!$D$5:$M$352,MATCH($B332,'Mapping waste'!$B$5:$B$352,0),MATCH(N$3,'Mapping waste'!$D$4:$M$4,0))*$D332</f>
        <v>0</v>
      </c>
      <c r="O332" s="32">
        <f>INDEX('Mapping waste'!$D$5:$M$352,MATCH($B332,'Mapping waste'!$B$5:$B$352,0),MATCH(O$3,'Mapping waste'!$D$4:$M$4,0))*$D332</f>
        <v>0</v>
      </c>
      <c r="P332" s="32">
        <f>INDEX('Mapping waste'!$D$5:$M$352,MATCH($B332,'Mapping waste'!$B$5:$B$352,0),MATCH(P$3,'Mapping waste'!$D$4:$M$4,0))*$D332</f>
        <v>0</v>
      </c>
      <c r="Q332" s="32">
        <f>INDEX('Mapping waste'!$D$5:$M$352,MATCH($B332,'Mapping waste'!$B$5:$B$352,0),MATCH(Q$3,'Mapping waste'!$D$4:$M$4,0))*$D332</f>
        <v>0</v>
      </c>
    </row>
    <row r="333" spans="1:17" x14ac:dyDescent="0.45">
      <c r="A333" s="10" t="s">
        <v>663</v>
      </c>
      <c r="B333" s="10" t="s">
        <v>664</v>
      </c>
      <c r="C333" s="10" t="s">
        <v>76</v>
      </c>
      <c r="D333" s="32">
        <f>INDEX('ONS data MYE 5'!$G$6:$G$445, MATCH($B333,'ONS data MYE 5'!$B$6:$B$445,0))</f>
        <v>260035</v>
      </c>
      <c r="E333" s="32">
        <f>INDEX('ONS data MYE 5'!$H$6:$H$445, MATCH($B333,'ONS data MYE 5'!$B$6:$B$445,0))</f>
        <v>3639</v>
      </c>
      <c r="F333" s="32">
        <f t="shared" si="10"/>
        <v>8.1994641976121603</v>
      </c>
      <c r="G333" s="32">
        <f t="shared" si="11"/>
        <v>67.231213127923624</v>
      </c>
      <c r="H333" s="32">
        <f>INDEX('Mapping waste'!$D$5:$M$352,MATCH($B333,'Mapping waste'!$B$5:$B$352,0),MATCH(H$3,'Mapping waste'!$D$4:$M$4,0))*$D333</f>
        <v>0</v>
      </c>
      <c r="I333" s="32">
        <f>INDEX('Mapping waste'!$D$5:$M$352,MATCH($B333,'Mapping waste'!$B$5:$B$352,0),MATCH(I$3,'Mapping waste'!$D$4:$M$4,0))*$D333</f>
        <v>0</v>
      </c>
      <c r="J333" s="32">
        <f>INDEX('Mapping waste'!$D$5:$M$352,MATCH($B333,'Mapping waste'!$B$5:$B$352,0),MATCH(J$3,'Mapping waste'!$D$4:$M$4,0))*$D333</f>
        <v>0</v>
      </c>
      <c r="K333" s="32">
        <f>INDEX('Mapping waste'!$D$5:$M$352,MATCH($B333,'Mapping waste'!$B$5:$B$352,0),MATCH(K$3,'Mapping waste'!$D$4:$M$4,0))*$D333</f>
        <v>0</v>
      </c>
      <c r="L333" s="32">
        <f>INDEX('Mapping waste'!$D$5:$M$352,MATCH($B333,'Mapping waste'!$B$5:$B$352,0),MATCH(L$3,'Mapping waste'!$D$4:$M$4,0))*$D333</f>
        <v>0</v>
      </c>
      <c r="M333" s="32">
        <f>INDEX('Mapping waste'!$D$5:$M$352,MATCH($B333,'Mapping waste'!$B$5:$B$352,0),MATCH(M$3,'Mapping waste'!$D$4:$M$4,0))*$D333</f>
        <v>0</v>
      </c>
      <c r="N333" s="32">
        <f>INDEX('Mapping waste'!$D$5:$M$352,MATCH($B333,'Mapping waste'!$B$5:$B$352,0),MATCH(N$3,'Mapping waste'!$D$4:$M$4,0))*$D333</f>
        <v>0</v>
      </c>
      <c r="O333" s="32">
        <f>INDEX('Mapping waste'!$D$5:$M$352,MATCH($B333,'Mapping waste'!$B$5:$B$352,0),MATCH(O$3,'Mapping waste'!$D$4:$M$4,0))*$D333</f>
        <v>0</v>
      </c>
      <c r="P333" s="32">
        <f>INDEX('Mapping waste'!$D$5:$M$352,MATCH($B333,'Mapping waste'!$B$5:$B$352,0),MATCH(P$3,'Mapping waste'!$D$4:$M$4,0))*$D333</f>
        <v>0</v>
      </c>
      <c r="Q333" s="32">
        <f>INDEX('Mapping waste'!$D$5:$M$352,MATCH($B333,'Mapping waste'!$B$5:$B$352,0),MATCH(Q$3,'Mapping waste'!$D$4:$M$4,0))*$D333</f>
        <v>260035</v>
      </c>
    </row>
    <row r="334" spans="1:17" x14ac:dyDescent="0.45">
      <c r="A334" s="10" t="s">
        <v>665</v>
      </c>
      <c r="B334" s="10" t="s">
        <v>666</v>
      </c>
      <c r="C334" s="10" t="s">
        <v>76</v>
      </c>
      <c r="D334" s="32">
        <f>INDEX('ONS data MYE 5'!$G$6:$G$445, MATCH($B334,'ONS data MYE 5'!$B$6:$B$445,0))</f>
        <v>337804</v>
      </c>
      <c r="E334" s="32">
        <f>INDEX('ONS data MYE 5'!$H$6:$H$445, MATCH($B334,'ONS data MYE 5'!$B$6:$B$445,0))</f>
        <v>140</v>
      </c>
      <c r="F334" s="32">
        <f t="shared" si="10"/>
        <v>4.9416424226093039</v>
      </c>
      <c r="G334" s="32">
        <f t="shared" si="11"/>
        <v>24.419829832931949</v>
      </c>
      <c r="H334" s="32">
        <f>INDEX('Mapping waste'!$D$5:$M$352,MATCH($B334,'Mapping waste'!$B$5:$B$352,0),MATCH(H$3,'Mapping waste'!$D$4:$M$4,0))*$D334</f>
        <v>0</v>
      </c>
      <c r="I334" s="32">
        <f>INDEX('Mapping waste'!$D$5:$M$352,MATCH($B334,'Mapping waste'!$B$5:$B$352,0),MATCH(I$3,'Mapping waste'!$D$4:$M$4,0))*$D334</f>
        <v>0</v>
      </c>
      <c r="J334" s="32">
        <f>INDEX('Mapping waste'!$D$5:$M$352,MATCH($B334,'Mapping waste'!$B$5:$B$352,0),MATCH(J$3,'Mapping waste'!$D$4:$M$4,0))*$D334</f>
        <v>0</v>
      </c>
      <c r="K334" s="32">
        <f>INDEX('Mapping waste'!$D$5:$M$352,MATCH($B334,'Mapping waste'!$B$5:$B$352,0),MATCH(K$3,'Mapping waste'!$D$4:$M$4,0))*$D334</f>
        <v>0</v>
      </c>
      <c r="L334" s="32">
        <f>INDEX('Mapping waste'!$D$5:$M$352,MATCH($B334,'Mapping waste'!$B$5:$B$352,0),MATCH(L$3,'Mapping waste'!$D$4:$M$4,0))*$D334</f>
        <v>0</v>
      </c>
      <c r="M334" s="32">
        <f>INDEX('Mapping waste'!$D$5:$M$352,MATCH($B334,'Mapping waste'!$B$5:$B$352,0),MATCH(M$3,'Mapping waste'!$D$4:$M$4,0))*$D334</f>
        <v>0</v>
      </c>
      <c r="N334" s="32">
        <f>INDEX('Mapping waste'!$D$5:$M$352,MATCH($B334,'Mapping waste'!$B$5:$B$352,0),MATCH(N$3,'Mapping waste'!$D$4:$M$4,0))*$D334</f>
        <v>0</v>
      </c>
      <c r="O334" s="32">
        <f>INDEX('Mapping waste'!$D$5:$M$352,MATCH($B334,'Mapping waste'!$B$5:$B$352,0),MATCH(O$3,'Mapping waste'!$D$4:$M$4,0))*$D334</f>
        <v>0</v>
      </c>
      <c r="P334" s="32">
        <f>INDEX('Mapping waste'!$D$5:$M$352,MATCH($B334,'Mapping waste'!$B$5:$B$352,0),MATCH(P$3,'Mapping waste'!$D$4:$M$4,0))*$D334</f>
        <v>0</v>
      </c>
      <c r="Q334" s="32">
        <f>INDEX('Mapping waste'!$D$5:$M$352,MATCH($B334,'Mapping waste'!$B$5:$B$352,0),MATCH(Q$3,'Mapping waste'!$D$4:$M$4,0))*$D334</f>
        <v>337804</v>
      </c>
    </row>
    <row r="335" spans="1:17" x14ac:dyDescent="0.45">
      <c r="A335" s="10" t="s">
        <v>667</v>
      </c>
      <c r="B335" s="10" t="s">
        <v>668</v>
      </c>
      <c r="C335" s="10" t="s">
        <v>76</v>
      </c>
      <c r="D335" s="32">
        <f>INDEX('ONS data MYE 5'!$G$6:$G$445, MATCH($B335,'ONS data MYE 5'!$B$6:$B$445,0))</f>
        <v>206920</v>
      </c>
      <c r="E335" s="32">
        <f>INDEX('ONS data MYE 5'!$H$6:$H$445, MATCH($B335,'ONS data MYE 5'!$B$6:$B$445,0))</f>
        <v>761</v>
      </c>
      <c r="F335" s="32">
        <f t="shared" si="10"/>
        <v>6.6346333578616861</v>
      </c>
      <c r="G335" s="32">
        <f t="shared" si="11"/>
        <v>44.01835979325103</v>
      </c>
      <c r="H335" s="32">
        <f>INDEX('Mapping waste'!$D$5:$M$352,MATCH($B335,'Mapping waste'!$B$5:$B$352,0),MATCH(H$3,'Mapping waste'!$D$4:$M$4,0))*$D335</f>
        <v>0</v>
      </c>
      <c r="I335" s="32">
        <f>INDEX('Mapping waste'!$D$5:$M$352,MATCH($B335,'Mapping waste'!$B$5:$B$352,0),MATCH(I$3,'Mapping waste'!$D$4:$M$4,0))*$D335</f>
        <v>0</v>
      </c>
      <c r="J335" s="32">
        <f>INDEX('Mapping waste'!$D$5:$M$352,MATCH($B335,'Mapping waste'!$B$5:$B$352,0),MATCH(J$3,'Mapping waste'!$D$4:$M$4,0))*$D335</f>
        <v>0</v>
      </c>
      <c r="K335" s="32">
        <f>INDEX('Mapping waste'!$D$5:$M$352,MATCH($B335,'Mapping waste'!$B$5:$B$352,0),MATCH(K$3,'Mapping waste'!$D$4:$M$4,0))*$D335</f>
        <v>0</v>
      </c>
      <c r="L335" s="32">
        <f>INDEX('Mapping waste'!$D$5:$M$352,MATCH($B335,'Mapping waste'!$B$5:$B$352,0),MATCH(L$3,'Mapping waste'!$D$4:$M$4,0))*$D335</f>
        <v>0</v>
      </c>
      <c r="M335" s="32">
        <f>INDEX('Mapping waste'!$D$5:$M$352,MATCH($B335,'Mapping waste'!$B$5:$B$352,0),MATCH(M$3,'Mapping waste'!$D$4:$M$4,0))*$D335</f>
        <v>0</v>
      </c>
      <c r="N335" s="32">
        <f>INDEX('Mapping waste'!$D$5:$M$352,MATCH($B335,'Mapping waste'!$B$5:$B$352,0),MATCH(N$3,'Mapping waste'!$D$4:$M$4,0))*$D335</f>
        <v>0</v>
      </c>
      <c r="O335" s="32">
        <f>INDEX('Mapping waste'!$D$5:$M$352,MATCH($B335,'Mapping waste'!$B$5:$B$352,0),MATCH(O$3,'Mapping waste'!$D$4:$M$4,0))*$D335</f>
        <v>0</v>
      </c>
      <c r="P335" s="32">
        <f>INDEX('Mapping waste'!$D$5:$M$352,MATCH($B335,'Mapping waste'!$B$5:$B$352,0),MATCH(P$3,'Mapping waste'!$D$4:$M$4,0))*$D335</f>
        <v>0</v>
      </c>
      <c r="Q335" s="32">
        <f>INDEX('Mapping waste'!$D$5:$M$352,MATCH($B335,'Mapping waste'!$B$5:$B$352,0),MATCH(Q$3,'Mapping waste'!$D$4:$M$4,0))*$D335</f>
        <v>206920</v>
      </c>
    </row>
    <row r="336" spans="1:17" x14ac:dyDescent="0.45">
      <c r="A336" s="10" t="s">
        <v>675</v>
      </c>
      <c r="B336" s="10" t="s">
        <v>676</v>
      </c>
      <c r="C336" s="10" t="s">
        <v>76</v>
      </c>
      <c r="D336" s="32">
        <f>INDEX('ONS data MYE 5'!$G$6:$G$445, MATCH($B336,'ONS data MYE 5'!$B$6:$B$445,0))</f>
        <v>56343</v>
      </c>
      <c r="E336" s="32">
        <f>INDEX('ONS data MYE 5'!$H$6:$H$445, MATCH($B336,'ONS data MYE 5'!$B$6:$B$445,0))</f>
        <v>48</v>
      </c>
      <c r="F336" s="32">
        <f t="shared" si="10"/>
        <v>3.8712010109078911</v>
      </c>
      <c r="G336" s="32">
        <f t="shared" si="11"/>
        <v>14.986197266854278</v>
      </c>
      <c r="H336" s="32">
        <f>INDEX('Mapping waste'!$D$5:$M$352,MATCH($B336,'Mapping waste'!$B$5:$B$352,0),MATCH(H$3,'Mapping waste'!$D$4:$M$4,0))*$D336</f>
        <v>0</v>
      </c>
      <c r="I336" s="32">
        <f>INDEX('Mapping waste'!$D$5:$M$352,MATCH($B336,'Mapping waste'!$B$5:$B$352,0),MATCH(I$3,'Mapping waste'!$D$4:$M$4,0))*$D336</f>
        <v>0</v>
      </c>
      <c r="J336" s="32">
        <f>INDEX('Mapping waste'!$D$5:$M$352,MATCH($B336,'Mapping waste'!$B$5:$B$352,0),MATCH(J$3,'Mapping waste'!$D$4:$M$4,0))*$D336</f>
        <v>0</v>
      </c>
      <c r="K336" s="32">
        <f>INDEX('Mapping waste'!$D$5:$M$352,MATCH($B336,'Mapping waste'!$B$5:$B$352,0),MATCH(K$3,'Mapping waste'!$D$4:$M$4,0))*$D336</f>
        <v>0</v>
      </c>
      <c r="L336" s="32">
        <f>INDEX('Mapping waste'!$D$5:$M$352,MATCH($B336,'Mapping waste'!$B$5:$B$352,0),MATCH(L$3,'Mapping waste'!$D$4:$M$4,0))*$D336</f>
        <v>0</v>
      </c>
      <c r="M336" s="32">
        <f>INDEX('Mapping waste'!$D$5:$M$352,MATCH($B336,'Mapping waste'!$B$5:$B$352,0),MATCH(M$3,'Mapping waste'!$D$4:$M$4,0))*$D336</f>
        <v>0</v>
      </c>
      <c r="N336" s="32">
        <f>INDEX('Mapping waste'!$D$5:$M$352,MATCH($B336,'Mapping waste'!$B$5:$B$352,0),MATCH(N$3,'Mapping waste'!$D$4:$M$4,0))*$D336</f>
        <v>0</v>
      </c>
      <c r="O336" s="32">
        <f>INDEX('Mapping waste'!$D$5:$M$352,MATCH($B336,'Mapping waste'!$B$5:$B$352,0),MATCH(O$3,'Mapping waste'!$D$4:$M$4,0))*$D336</f>
        <v>0</v>
      </c>
      <c r="P336" s="32">
        <f>INDEX('Mapping waste'!$D$5:$M$352,MATCH($B336,'Mapping waste'!$B$5:$B$352,0),MATCH(P$3,'Mapping waste'!$D$4:$M$4,0))*$D336</f>
        <v>0</v>
      </c>
      <c r="Q336" s="32">
        <f>INDEX('Mapping waste'!$D$5:$M$352,MATCH($B336,'Mapping waste'!$B$5:$B$352,0),MATCH(Q$3,'Mapping waste'!$D$4:$M$4,0))*$D336</f>
        <v>56343</v>
      </c>
    </row>
    <row r="337" spans="1:17" x14ac:dyDescent="0.45">
      <c r="A337" s="10" t="s">
        <v>677</v>
      </c>
      <c r="B337" s="10" t="s">
        <v>678</v>
      </c>
      <c r="C337" s="10" t="s">
        <v>76</v>
      </c>
      <c r="D337" s="32">
        <f>INDEX('ONS data MYE 5'!$G$6:$G$445, MATCH($B337,'ONS data MYE 5'!$B$6:$B$445,0))</f>
        <v>90591</v>
      </c>
      <c r="E337" s="32">
        <f>INDEX('ONS data MYE 5'!$H$6:$H$445, MATCH($B337,'ONS data MYE 5'!$B$6:$B$445,0))</f>
        <v>69</v>
      </c>
      <c r="F337" s="32">
        <f t="shared" si="10"/>
        <v>4.2341065045972597</v>
      </c>
      <c r="G337" s="32">
        <f t="shared" si="11"/>
        <v>17.927657892272823</v>
      </c>
      <c r="H337" s="32">
        <f>INDEX('Mapping waste'!$D$5:$M$352,MATCH($B337,'Mapping waste'!$B$5:$B$352,0),MATCH(H$3,'Mapping waste'!$D$4:$M$4,0))*$D337</f>
        <v>0</v>
      </c>
      <c r="I337" s="32">
        <f>INDEX('Mapping waste'!$D$5:$M$352,MATCH($B337,'Mapping waste'!$B$5:$B$352,0),MATCH(I$3,'Mapping waste'!$D$4:$M$4,0))*$D337</f>
        <v>18118.2</v>
      </c>
      <c r="J337" s="32">
        <f>INDEX('Mapping waste'!$D$5:$M$352,MATCH($B337,'Mapping waste'!$B$5:$B$352,0),MATCH(J$3,'Mapping waste'!$D$4:$M$4,0))*$D337</f>
        <v>0</v>
      </c>
      <c r="K337" s="32">
        <f>INDEX('Mapping waste'!$D$5:$M$352,MATCH($B337,'Mapping waste'!$B$5:$B$352,0),MATCH(K$3,'Mapping waste'!$D$4:$M$4,0))*$D337</f>
        <v>0</v>
      </c>
      <c r="L337" s="32">
        <f>INDEX('Mapping waste'!$D$5:$M$352,MATCH($B337,'Mapping waste'!$B$5:$B$352,0),MATCH(L$3,'Mapping waste'!$D$4:$M$4,0))*$D337</f>
        <v>0</v>
      </c>
      <c r="M337" s="32">
        <f>INDEX('Mapping waste'!$D$5:$M$352,MATCH($B337,'Mapping waste'!$B$5:$B$352,0),MATCH(M$3,'Mapping waste'!$D$4:$M$4,0))*$D337</f>
        <v>0</v>
      </c>
      <c r="N337" s="32">
        <f>INDEX('Mapping waste'!$D$5:$M$352,MATCH($B337,'Mapping waste'!$B$5:$B$352,0),MATCH(N$3,'Mapping waste'!$D$4:$M$4,0))*$D337</f>
        <v>0</v>
      </c>
      <c r="O337" s="32">
        <f>INDEX('Mapping waste'!$D$5:$M$352,MATCH($B337,'Mapping waste'!$B$5:$B$352,0),MATCH(O$3,'Mapping waste'!$D$4:$M$4,0))*$D337</f>
        <v>0</v>
      </c>
      <c r="P337" s="32">
        <f>INDEX('Mapping waste'!$D$5:$M$352,MATCH($B337,'Mapping waste'!$B$5:$B$352,0),MATCH(P$3,'Mapping waste'!$D$4:$M$4,0))*$D337</f>
        <v>0</v>
      </c>
      <c r="Q337" s="32">
        <f>INDEX('Mapping waste'!$D$5:$M$352,MATCH($B337,'Mapping waste'!$B$5:$B$352,0),MATCH(Q$3,'Mapping waste'!$D$4:$M$4,0))*$D337</f>
        <v>72472.800000000003</v>
      </c>
    </row>
    <row r="338" spans="1:17" x14ac:dyDescent="0.45">
      <c r="A338" s="10" t="s">
        <v>679</v>
      </c>
      <c r="B338" s="10" t="s">
        <v>680</v>
      </c>
      <c r="C338" s="10" t="s">
        <v>76</v>
      </c>
      <c r="D338" s="32">
        <f>INDEX('ONS data MYE 5'!$G$6:$G$445, MATCH($B338,'ONS data MYE 5'!$B$6:$B$445,0))</f>
        <v>159768</v>
      </c>
      <c r="E338" s="32">
        <f>INDEX('ONS data MYE 5'!$H$6:$H$445, MATCH($B338,'ONS data MYE 5'!$B$6:$B$445,0))</f>
        <v>122</v>
      </c>
      <c r="F338" s="32">
        <f t="shared" si="10"/>
        <v>4.8040210447332568</v>
      </c>
      <c r="G338" s="32">
        <f t="shared" si="11"/>
        <v>23.078618198240012</v>
      </c>
      <c r="H338" s="32">
        <f>INDEX('Mapping waste'!$D$5:$M$352,MATCH($B338,'Mapping waste'!$B$5:$B$352,0),MATCH(H$3,'Mapping waste'!$D$4:$M$4,0))*$D338</f>
        <v>0</v>
      </c>
      <c r="I338" s="32">
        <f>INDEX('Mapping waste'!$D$5:$M$352,MATCH($B338,'Mapping waste'!$B$5:$B$352,0),MATCH(I$3,'Mapping waste'!$D$4:$M$4,0))*$D338</f>
        <v>0</v>
      </c>
      <c r="J338" s="32">
        <f>INDEX('Mapping waste'!$D$5:$M$352,MATCH($B338,'Mapping waste'!$B$5:$B$352,0),MATCH(J$3,'Mapping waste'!$D$4:$M$4,0))*$D338</f>
        <v>0</v>
      </c>
      <c r="K338" s="32">
        <f>INDEX('Mapping waste'!$D$5:$M$352,MATCH($B338,'Mapping waste'!$B$5:$B$352,0),MATCH(K$3,'Mapping waste'!$D$4:$M$4,0))*$D338</f>
        <v>0</v>
      </c>
      <c r="L338" s="32">
        <f>INDEX('Mapping waste'!$D$5:$M$352,MATCH($B338,'Mapping waste'!$B$5:$B$352,0),MATCH(L$3,'Mapping waste'!$D$4:$M$4,0))*$D338</f>
        <v>0</v>
      </c>
      <c r="M338" s="32">
        <f>INDEX('Mapping waste'!$D$5:$M$352,MATCH($B338,'Mapping waste'!$B$5:$B$352,0),MATCH(M$3,'Mapping waste'!$D$4:$M$4,0))*$D338</f>
        <v>0</v>
      </c>
      <c r="N338" s="32">
        <f>INDEX('Mapping waste'!$D$5:$M$352,MATCH($B338,'Mapping waste'!$B$5:$B$352,0),MATCH(N$3,'Mapping waste'!$D$4:$M$4,0))*$D338</f>
        <v>0</v>
      </c>
      <c r="O338" s="32">
        <f>INDEX('Mapping waste'!$D$5:$M$352,MATCH($B338,'Mapping waste'!$B$5:$B$352,0),MATCH(O$3,'Mapping waste'!$D$4:$M$4,0))*$D338</f>
        <v>0</v>
      </c>
      <c r="P338" s="32">
        <f>INDEX('Mapping waste'!$D$5:$M$352,MATCH($B338,'Mapping waste'!$B$5:$B$352,0),MATCH(P$3,'Mapping waste'!$D$4:$M$4,0))*$D338</f>
        <v>0</v>
      </c>
      <c r="Q338" s="32">
        <f>INDEX('Mapping waste'!$D$5:$M$352,MATCH($B338,'Mapping waste'!$B$5:$B$352,0),MATCH(Q$3,'Mapping waste'!$D$4:$M$4,0))*$D338</f>
        <v>159768</v>
      </c>
    </row>
    <row r="339" spans="1:17" x14ac:dyDescent="0.45">
      <c r="A339" s="10" t="s">
        <v>681</v>
      </c>
      <c r="B339" s="10" t="s">
        <v>682</v>
      </c>
      <c r="C339" s="10" t="s">
        <v>76</v>
      </c>
      <c r="D339" s="32">
        <f>INDEX('ONS data MYE 5'!$G$6:$G$445, MATCH($B339,'ONS data MYE 5'!$B$6:$B$445,0))</f>
        <v>53876</v>
      </c>
      <c r="E339" s="32">
        <f>INDEX('ONS data MYE 5'!$H$6:$H$445, MATCH($B339,'ONS data MYE 5'!$B$6:$B$445,0))</f>
        <v>41</v>
      </c>
      <c r="F339" s="32">
        <f t="shared" si="10"/>
        <v>3.713572066704308</v>
      </c>
      <c r="G339" s="32">
        <f t="shared" si="11"/>
        <v>13.790617494606504</v>
      </c>
      <c r="H339" s="32">
        <f>INDEX('Mapping waste'!$D$5:$M$352,MATCH($B339,'Mapping waste'!$B$5:$B$352,0),MATCH(H$3,'Mapping waste'!$D$4:$M$4,0))*$D339</f>
        <v>0</v>
      </c>
      <c r="I339" s="32">
        <f>INDEX('Mapping waste'!$D$5:$M$352,MATCH($B339,'Mapping waste'!$B$5:$B$352,0),MATCH(I$3,'Mapping waste'!$D$4:$M$4,0))*$D339</f>
        <v>0</v>
      </c>
      <c r="J339" s="32">
        <f>INDEX('Mapping waste'!$D$5:$M$352,MATCH($B339,'Mapping waste'!$B$5:$B$352,0),MATCH(J$3,'Mapping waste'!$D$4:$M$4,0))*$D339</f>
        <v>0</v>
      </c>
      <c r="K339" s="32">
        <f>INDEX('Mapping waste'!$D$5:$M$352,MATCH($B339,'Mapping waste'!$B$5:$B$352,0),MATCH(K$3,'Mapping waste'!$D$4:$M$4,0))*$D339</f>
        <v>0</v>
      </c>
      <c r="L339" s="32">
        <f>INDEX('Mapping waste'!$D$5:$M$352,MATCH($B339,'Mapping waste'!$B$5:$B$352,0),MATCH(L$3,'Mapping waste'!$D$4:$M$4,0))*$D339</f>
        <v>0</v>
      </c>
      <c r="M339" s="32">
        <f>INDEX('Mapping waste'!$D$5:$M$352,MATCH($B339,'Mapping waste'!$B$5:$B$352,0),MATCH(M$3,'Mapping waste'!$D$4:$M$4,0))*$D339</f>
        <v>0</v>
      </c>
      <c r="N339" s="32">
        <f>INDEX('Mapping waste'!$D$5:$M$352,MATCH($B339,'Mapping waste'!$B$5:$B$352,0),MATCH(N$3,'Mapping waste'!$D$4:$M$4,0))*$D339</f>
        <v>0</v>
      </c>
      <c r="O339" s="32">
        <f>INDEX('Mapping waste'!$D$5:$M$352,MATCH($B339,'Mapping waste'!$B$5:$B$352,0),MATCH(O$3,'Mapping waste'!$D$4:$M$4,0))*$D339</f>
        <v>0</v>
      </c>
      <c r="P339" s="32">
        <f>INDEX('Mapping waste'!$D$5:$M$352,MATCH($B339,'Mapping waste'!$B$5:$B$352,0),MATCH(P$3,'Mapping waste'!$D$4:$M$4,0))*$D339</f>
        <v>0</v>
      </c>
      <c r="Q339" s="32">
        <f>INDEX('Mapping waste'!$D$5:$M$352,MATCH($B339,'Mapping waste'!$B$5:$B$352,0),MATCH(Q$3,'Mapping waste'!$D$4:$M$4,0))*$D339</f>
        <v>53876</v>
      </c>
    </row>
    <row r="340" spans="1:17" x14ac:dyDescent="0.45">
      <c r="A340" s="10" t="s">
        <v>683</v>
      </c>
      <c r="B340" s="10" t="s">
        <v>684</v>
      </c>
      <c r="C340" s="10" t="s">
        <v>76</v>
      </c>
      <c r="D340" s="32">
        <f>INDEX('ONS data MYE 5'!$G$6:$G$445, MATCH($B340,'ONS data MYE 5'!$B$6:$B$445,0))</f>
        <v>53861</v>
      </c>
      <c r="E340" s="32">
        <f>INDEX('ONS data MYE 5'!$H$6:$H$445, MATCH($B340,'ONS data MYE 5'!$B$6:$B$445,0))</f>
        <v>36</v>
      </c>
      <c r="F340" s="32">
        <f t="shared" si="10"/>
        <v>3.5835189384561099</v>
      </c>
      <c r="G340" s="32">
        <f t="shared" si="11"/>
        <v>12.841607982273604</v>
      </c>
      <c r="H340" s="32">
        <f>INDEX('Mapping waste'!$D$5:$M$352,MATCH($B340,'Mapping waste'!$B$5:$B$352,0),MATCH(H$3,'Mapping waste'!$D$4:$M$4,0))*$D340</f>
        <v>0</v>
      </c>
      <c r="I340" s="32">
        <f>INDEX('Mapping waste'!$D$5:$M$352,MATCH($B340,'Mapping waste'!$B$5:$B$352,0),MATCH(I$3,'Mapping waste'!$D$4:$M$4,0))*$D340</f>
        <v>0</v>
      </c>
      <c r="J340" s="32">
        <f>INDEX('Mapping waste'!$D$5:$M$352,MATCH($B340,'Mapping waste'!$B$5:$B$352,0),MATCH(J$3,'Mapping waste'!$D$4:$M$4,0))*$D340</f>
        <v>0</v>
      </c>
      <c r="K340" s="32">
        <f>INDEX('Mapping waste'!$D$5:$M$352,MATCH($B340,'Mapping waste'!$B$5:$B$352,0),MATCH(K$3,'Mapping waste'!$D$4:$M$4,0))*$D340</f>
        <v>0</v>
      </c>
      <c r="L340" s="32">
        <f>INDEX('Mapping waste'!$D$5:$M$352,MATCH($B340,'Mapping waste'!$B$5:$B$352,0),MATCH(L$3,'Mapping waste'!$D$4:$M$4,0))*$D340</f>
        <v>0</v>
      </c>
      <c r="M340" s="32">
        <f>INDEX('Mapping waste'!$D$5:$M$352,MATCH($B340,'Mapping waste'!$B$5:$B$352,0),MATCH(M$3,'Mapping waste'!$D$4:$M$4,0))*$D340</f>
        <v>0</v>
      </c>
      <c r="N340" s="32">
        <f>INDEX('Mapping waste'!$D$5:$M$352,MATCH($B340,'Mapping waste'!$B$5:$B$352,0),MATCH(N$3,'Mapping waste'!$D$4:$M$4,0))*$D340</f>
        <v>0</v>
      </c>
      <c r="O340" s="32">
        <f>INDEX('Mapping waste'!$D$5:$M$352,MATCH($B340,'Mapping waste'!$B$5:$B$352,0),MATCH(O$3,'Mapping waste'!$D$4:$M$4,0))*$D340</f>
        <v>0</v>
      </c>
      <c r="P340" s="32">
        <f>INDEX('Mapping waste'!$D$5:$M$352,MATCH($B340,'Mapping waste'!$B$5:$B$352,0),MATCH(P$3,'Mapping waste'!$D$4:$M$4,0))*$D340</f>
        <v>0</v>
      </c>
      <c r="Q340" s="32">
        <f>INDEX('Mapping waste'!$D$5:$M$352,MATCH($B340,'Mapping waste'!$B$5:$B$352,0),MATCH(Q$3,'Mapping waste'!$D$4:$M$4,0))*$D340</f>
        <v>53861</v>
      </c>
    </row>
    <row r="341" spans="1:17" x14ac:dyDescent="0.45">
      <c r="A341" s="10" t="s">
        <v>685</v>
      </c>
      <c r="B341" s="10" t="s">
        <v>686</v>
      </c>
      <c r="C341" s="10" t="s">
        <v>76</v>
      </c>
      <c r="D341" s="32">
        <f>INDEX('ONS data MYE 5'!$G$6:$G$445, MATCH($B341,'ONS data MYE 5'!$B$6:$B$445,0))</f>
        <v>108157</v>
      </c>
      <c r="E341" s="32">
        <f>INDEX('ONS data MYE 5'!$H$6:$H$445, MATCH($B341,'ONS data MYE 5'!$B$6:$B$445,0))</f>
        <v>132</v>
      </c>
      <c r="F341" s="32">
        <f t="shared" si="10"/>
        <v>4.8828019225863706</v>
      </c>
      <c r="G341" s="32">
        <f t="shared" si="11"/>
        <v>23.841754615213159</v>
      </c>
      <c r="H341" s="32">
        <f>INDEX('Mapping waste'!$D$5:$M$352,MATCH($B341,'Mapping waste'!$B$5:$B$352,0),MATCH(H$3,'Mapping waste'!$D$4:$M$4,0))*$D341</f>
        <v>0</v>
      </c>
      <c r="I341" s="32">
        <f>INDEX('Mapping waste'!$D$5:$M$352,MATCH($B341,'Mapping waste'!$B$5:$B$352,0),MATCH(I$3,'Mapping waste'!$D$4:$M$4,0))*$D341</f>
        <v>0</v>
      </c>
      <c r="J341" s="32">
        <f>INDEX('Mapping waste'!$D$5:$M$352,MATCH($B341,'Mapping waste'!$B$5:$B$352,0),MATCH(J$3,'Mapping waste'!$D$4:$M$4,0))*$D341</f>
        <v>0</v>
      </c>
      <c r="K341" s="32">
        <f>INDEX('Mapping waste'!$D$5:$M$352,MATCH($B341,'Mapping waste'!$B$5:$B$352,0),MATCH(K$3,'Mapping waste'!$D$4:$M$4,0))*$D341</f>
        <v>0</v>
      </c>
      <c r="L341" s="32">
        <f>INDEX('Mapping waste'!$D$5:$M$352,MATCH($B341,'Mapping waste'!$B$5:$B$352,0),MATCH(L$3,'Mapping waste'!$D$4:$M$4,0))*$D341</f>
        <v>0</v>
      </c>
      <c r="M341" s="32">
        <f>INDEX('Mapping waste'!$D$5:$M$352,MATCH($B341,'Mapping waste'!$B$5:$B$352,0),MATCH(M$3,'Mapping waste'!$D$4:$M$4,0))*$D341</f>
        <v>0</v>
      </c>
      <c r="N341" s="32">
        <f>INDEX('Mapping waste'!$D$5:$M$352,MATCH($B341,'Mapping waste'!$B$5:$B$352,0),MATCH(N$3,'Mapping waste'!$D$4:$M$4,0))*$D341</f>
        <v>0</v>
      </c>
      <c r="O341" s="32">
        <f>INDEX('Mapping waste'!$D$5:$M$352,MATCH($B341,'Mapping waste'!$B$5:$B$352,0),MATCH(O$3,'Mapping waste'!$D$4:$M$4,0))*$D341</f>
        <v>0</v>
      </c>
      <c r="P341" s="32">
        <f>INDEX('Mapping waste'!$D$5:$M$352,MATCH($B341,'Mapping waste'!$B$5:$B$352,0),MATCH(P$3,'Mapping waste'!$D$4:$M$4,0))*$D341</f>
        <v>0</v>
      </c>
      <c r="Q341" s="32">
        <f>INDEX('Mapping waste'!$D$5:$M$352,MATCH($B341,'Mapping waste'!$B$5:$B$352,0),MATCH(Q$3,'Mapping waste'!$D$4:$M$4,0))*$D341</f>
        <v>108157</v>
      </c>
    </row>
    <row r="342" spans="1:17" x14ac:dyDescent="0.45">
      <c r="A342" s="10" t="s">
        <v>687</v>
      </c>
      <c r="B342" s="10" t="s">
        <v>688</v>
      </c>
      <c r="C342" s="10" t="s">
        <v>76</v>
      </c>
      <c r="D342" s="32">
        <f>INDEX('ONS data MYE 5'!$G$6:$G$445, MATCH($B342,'ONS data MYE 5'!$B$6:$B$445,0))</f>
        <v>86942</v>
      </c>
      <c r="E342" s="32">
        <f>INDEX('ONS data MYE 5'!$H$6:$H$445, MATCH($B342,'ONS data MYE 5'!$B$6:$B$445,0))</f>
        <v>145</v>
      </c>
      <c r="F342" s="32">
        <f t="shared" si="10"/>
        <v>4.9767337424205742</v>
      </c>
      <c r="G342" s="32">
        <f t="shared" si="11"/>
        <v>24.767878742947495</v>
      </c>
      <c r="H342" s="32">
        <f>INDEX('Mapping waste'!$D$5:$M$352,MATCH($B342,'Mapping waste'!$B$5:$B$352,0),MATCH(H$3,'Mapping waste'!$D$4:$M$4,0))*$D342</f>
        <v>0</v>
      </c>
      <c r="I342" s="32">
        <f>INDEX('Mapping waste'!$D$5:$M$352,MATCH($B342,'Mapping waste'!$B$5:$B$352,0),MATCH(I$3,'Mapping waste'!$D$4:$M$4,0))*$D342</f>
        <v>0</v>
      </c>
      <c r="J342" s="32">
        <f>INDEX('Mapping waste'!$D$5:$M$352,MATCH($B342,'Mapping waste'!$B$5:$B$352,0),MATCH(J$3,'Mapping waste'!$D$4:$M$4,0))*$D342</f>
        <v>0</v>
      </c>
      <c r="K342" s="32">
        <f>INDEX('Mapping waste'!$D$5:$M$352,MATCH($B342,'Mapping waste'!$B$5:$B$352,0),MATCH(K$3,'Mapping waste'!$D$4:$M$4,0))*$D342</f>
        <v>0</v>
      </c>
      <c r="L342" s="32">
        <f>INDEX('Mapping waste'!$D$5:$M$352,MATCH($B342,'Mapping waste'!$B$5:$B$352,0),MATCH(L$3,'Mapping waste'!$D$4:$M$4,0))*$D342</f>
        <v>0</v>
      </c>
      <c r="M342" s="32">
        <f>INDEX('Mapping waste'!$D$5:$M$352,MATCH($B342,'Mapping waste'!$B$5:$B$352,0),MATCH(M$3,'Mapping waste'!$D$4:$M$4,0))*$D342</f>
        <v>0</v>
      </c>
      <c r="N342" s="32">
        <f>INDEX('Mapping waste'!$D$5:$M$352,MATCH($B342,'Mapping waste'!$B$5:$B$352,0),MATCH(N$3,'Mapping waste'!$D$4:$M$4,0))*$D342</f>
        <v>0</v>
      </c>
      <c r="O342" s="32">
        <f>INDEX('Mapping waste'!$D$5:$M$352,MATCH($B342,'Mapping waste'!$B$5:$B$352,0),MATCH(O$3,'Mapping waste'!$D$4:$M$4,0))*$D342</f>
        <v>0</v>
      </c>
      <c r="P342" s="32">
        <f>INDEX('Mapping waste'!$D$5:$M$352,MATCH($B342,'Mapping waste'!$B$5:$B$352,0),MATCH(P$3,'Mapping waste'!$D$4:$M$4,0))*$D342</f>
        <v>0</v>
      </c>
      <c r="Q342" s="32">
        <f>INDEX('Mapping waste'!$D$5:$M$352,MATCH($B342,'Mapping waste'!$B$5:$B$352,0),MATCH(Q$3,'Mapping waste'!$D$4:$M$4,0))*$D342</f>
        <v>86942</v>
      </c>
    </row>
    <row r="343" spans="1:17" x14ac:dyDescent="0.45">
      <c r="A343" s="10" t="s">
        <v>691</v>
      </c>
      <c r="B343" s="10" t="s">
        <v>692</v>
      </c>
      <c r="C343" s="10" t="s">
        <v>76</v>
      </c>
      <c r="D343" s="32">
        <f>INDEX('ONS data MYE 5'!$G$6:$G$445, MATCH($B343,'ONS data MYE 5'!$B$6:$B$445,0))</f>
        <v>241847</v>
      </c>
      <c r="E343" s="32">
        <f>INDEX('ONS data MYE 5'!$H$6:$H$445, MATCH($B343,'ONS data MYE 5'!$B$6:$B$445,0))</f>
        <v>735</v>
      </c>
      <c r="F343" s="32">
        <f t="shared" si="10"/>
        <v>6.5998704992128365</v>
      </c>
      <c r="G343" s="32">
        <f t="shared" si="11"/>
        <v>43.558290606379899</v>
      </c>
      <c r="H343" s="32">
        <f>INDEX('Mapping waste'!$D$5:$M$352,MATCH($B343,'Mapping waste'!$B$5:$B$352,0),MATCH(H$3,'Mapping waste'!$D$4:$M$4,0))*$D343</f>
        <v>0</v>
      </c>
      <c r="I343" s="32">
        <f>INDEX('Mapping waste'!$D$5:$M$352,MATCH($B343,'Mapping waste'!$B$5:$B$352,0),MATCH(I$3,'Mapping waste'!$D$4:$M$4,0))*$D343</f>
        <v>0</v>
      </c>
      <c r="J343" s="32">
        <f>INDEX('Mapping waste'!$D$5:$M$352,MATCH($B343,'Mapping waste'!$B$5:$B$352,0),MATCH(J$3,'Mapping waste'!$D$4:$M$4,0))*$D343</f>
        <v>0</v>
      </c>
      <c r="K343" s="32">
        <f>INDEX('Mapping waste'!$D$5:$M$352,MATCH($B343,'Mapping waste'!$B$5:$B$352,0),MATCH(K$3,'Mapping waste'!$D$4:$M$4,0))*$D343</f>
        <v>0</v>
      </c>
      <c r="L343" s="32">
        <f>INDEX('Mapping waste'!$D$5:$M$352,MATCH($B343,'Mapping waste'!$B$5:$B$352,0),MATCH(L$3,'Mapping waste'!$D$4:$M$4,0))*$D343</f>
        <v>0</v>
      </c>
      <c r="M343" s="32">
        <f>INDEX('Mapping waste'!$D$5:$M$352,MATCH($B343,'Mapping waste'!$B$5:$B$352,0),MATCH(M$3,'Mapping waste'!$D$4:$M$4,0))*$D343</f>
        <v>0</v>
      </c>
      <c r="N343" s="32">
        <f>INDEX('Mapping waste'!$D$5:$M$352,MATCH($B343,'Mapping waste'!$B$5:$B$352,0),MATCH(N$3,'Mapping waste'!$D$4:$M$4,0))*$D343</f>
        <v>0</v>
      </c>
      <c r="O343" s="32">
        <f>INDEX('Mapping waste'!$D$5:$M$352,MATCH($B343,'Mapping waste'!$B$5:$B$352,0),MATCH(O$3,'Mapping waste'!$D$4:$M$4,0))*$D343</f>
        <v>0</v>
      </c>
      <c r="P343" s="32">
        <f>INDEX('Mapping waste'!$D$5:$M$352,MATCH($B343,'Mapping waste'!$B$5:$B$352,0),MATCH(P$3,'Mapping waste'!$D$4:$M$4,0))*$D343</f>
        <v>0</v>
      </c>
      <c r="Q343" s="32">
        <f>INDEX('Mapping waste'!$D$5:$M$352,MATCH($B343,'Mapping waste'!$B$5:$B$352,0),MATCH(Q$3,'Mapping waste'!$D$4:$M$4,0))*$D343</f>
        <v>241847</v>
      </c>
    </row>
    <row r="344" spans="1:17" x14ac:dyDescent="0.45">
      <c r="A344" s="10" t="s">
        <v>693</v>
      </c>
      <c r="B344" s="10" t="s">
        <v>694</v>
      </c>
      <c r="C344" s="10" t="s">
        <v>76</v>
      </c>
      <c r="D344" s="32">
        <f>INDEX('ONS data MYE 5'!$G$6:$G$445, MATCH($B344,'ONS data MYE 5'!$B$6:$B$445,0))</f>
        <v>307374</v>
      </c>
      <c r="E344" s="32">
        <f>INDEX('ONS data MYE 5'!$H$6:$H$445, MATCH($B344,'ONS data MYE 5'!$B$6:$B$445,0))</f>
        <v>541</v>
      </c>
      <c r="F344" s="32">
        <f t="shared" si="10"/>
        <v>6.2934192788464811</v>
      </c>
      <c r="G344" s="32">
        <f t="shared" si="11"/>
        <v>39.607126219356566</v>
      </c>
      <c r="H344" s="32">
        <f>INDEX('Mapping waste'!$D$5:$M$352,MATCH($B344,'Mapping waste'!$B$5:$B$352,0),MATCH(H$3,'Mapping waste'!$D$4:$M$4,0))*$D344</f>
        <v>0</v>
      </c>
      <c r="I344" s="32">
        <f>INDEX('Mapping waste'!$D$5:$M$352,MATCH($B344,'Mapping waste'!$B$5:$B$352,0),MATCH(I$3,'Mapping waste'!$D$4:$M$4,0))*$D344</f>
        <v>0</v>
      </c>
      <c r="J344" s="32">
        <f>INDEX('Mapping waste'!$D$5:$M$352,MATCH($B344,'Mapping waste'!$B$5:$B$352,0),MATCH(J$3,'Mapping waste'!$D$4:$M$4,0))*$D344</f>
        <v>0</v>
      </c>
      <c r="K344" s="32">
        <f>INDEX('Mapping waste'!$D$5:$M$352,MATCH($B344,'Mapping waste'!$B$5:$B$352,0),MATCH(K$3,'Mapping waste'!$D$4:$M$4,0))*$D344</f>
        <v>0</v>
      </c>
      <c r="L344" s="32">
        <f>INDEX('Mapping waste'!$D$5:$M$352,MATCH($B344,'Mapping waste'!$B$5:$B$352,0),MATCH(L$3,'Mapping waste'!$D$4:$M$4,0))*$D344</f>
        <v>64548.54</v>
      </c>
      <c r="M344" s="32">
        <f>INDEX('Mapping waste'!$D$5:$M$352,MATCH($B344,'Mapping waste'!$B$5:$B$352,0),MATCH(M$3,'Mapping waste'!$D$4:$M$4,0))*$D344</f>
        <v>0</v>
      </c>
      <c r="N344" s="32">
        <f>INDEX('Mapping waste'!$D$5:$M$352,MATCH($B344,'Mapping waste'!$B$5:$B$352,0),MATCH(N$3,'Mapping waste'!$D$4:$M$4,0))*$D344</f>
        <v>0</v>
      </c>
      <c r="O344" s="32">
        <f>INDEX('Mapping waste'!$D$5:$M$352,MATCH($B344,'Mapping waste'!$B$5:$B$352,0),MATCH(O$3,'Mapping waste'!$D$4:$M$4,0))*$D344</f>
        <v>0</v>
      </c>
      <c r="P344" s="32">
        <f>INDEX('Mapping waste'!$D$5:$M$352,MATCH($B344,'Mapping waste'!$B$5:$B$352,0),MATCH(P$3,'Mapping waste'!$D$4:$M$4,0))*$D344</f>
        <v>0</v>
      </c>
      <c r="Q344" s="32">
        <f>INDEX('Mapping waste'!$D$5:$M$352,MATCH($B344,'Mapping waste'!$B$5:$B$352,0),MATCH(Q$3,'Mapping waste'!$D$4:$M$4,0))*$D344</f>
        <v>242825.46000000002</v>
      </c>
    </row>
    <row r="345" spans="1:17" x14ac:dyDescent="0.45">
      <c r="A345" s="10" t="s">
        <v>695</v>
      </c>
      <c r="B345" s="10" t="s">
        <v>696</v>
      </c>
      <c r="C345" s="10" t="s">
        <v>76</v>
      </c>
      <c r="D345" s="32">
        <f>INDEX('ONS data MYE 5'!$G$6:$G$445, MATCH($B345,'ONS data MYE 5'!$B$6:$B$445,0))</f>
        <v>262142</v>
      </c>
      <c r="E345" s="32">
        <f>INDEX('ONS data MYE 5'!$H$6:$H$445, MATCH($B345,'ONS data MYE 5'!$B$6:$B$445,0))</f>
        <v>915</v>
      </c>
      <c r="F345" s="32">
        <f t="shared" si="10"/>
        <v>6.818924065275521</v>
      </c>
      <c r="G345" s="32">
        <f t="shared" si="11"/>
        <v>46.497725407993634</v>
      </c>
      <c r="H345" s="32">
        <f>INDEX('Mapping waste'!$D$5:$M$352,MATCH($B345,'Mapping waste'!$B$5:$B$352,0),MATCH(H$3,'Mapping waste'!$D$4:$M$4,0))*$D345</f>
        <v>0</v>
      </c>
      <c r="I345" s="32">
        <f>INDEX('Mapping waste'!$D$5:$M$352,MATCH($B345,'Mapping waste'!$B$5:$B$352,0),MATCH(I$3,'Mapping waste'!$D$4:$M$4,0))*$D345</f>
        <v>0</v>
      </c>
      <c r="J345" s="32">
        <f>INDEX('Mapping waste'!$D$5:$M$352,MATCH($B345,'Mapping waste'!$B$5:$B$352,0),MATCH(J$3,'Mapping waste'!$D$4:$M$4,0))*$D345</f>
        <v>0</v>
      </c>
      <c r="K345" s="32">
        <f>INDEX('Mapping waste'!$D$5:$M$352,MATCH($B345,'Mapping waste'!$B$5:$B$352,0),MATCH(K$3,'Mapping waste'!$D$4:$M$4,0))*$D345</f>
        <v>0</v>
      </c>
      <c r="L345" s="32">
        <f>INDEX('Mapping waste'!$D$5:$M$352,MATCH($B345,'Mapping waste'!$B$5:$B$352,0),MATCH(L$3,'Mapping waste'!$D$4:$M$4,0))*$D345</f>
        <v>68156.92</v>
      </c>
      <c r="M345" s="32">
        <f>INDEX('Mapping waste'!$D$5:$M$352,MATCH($B345,'Mapping waste'!$B$5:$B$352,0),MATCH(M$3,'Mapping waste'!$D$4:$M$4,0))*$D345</f>
        <v>0</v>
      </c>
      <c r="N345" s="32">
        <f>INDEX('Mapping waste'!$D$5:$M$352,MATCH($B345,'Mapping waste'!$B$5:$B$352,0),MATCH(N$3,'Mapping waste'!$D$4:$M$4,0))*$D345</f>
        <v>0</v>
      </c>
      <c r="O345" s="32">
        <f>INDEX('Mapping waste'!$D$5:$M$352,MATCH($B345,'Mapping waste'!$B$5:$B$352,0),MATCH(O$3,'Mapping waste'!$D$4:$M$4,0))*$D345</f>
        <v>0</v>
      </c>
      <c r="P345" s="32">
        <f>INDEX('Mapping waste'!$D$5:$M$352,MATCH($B345,'Mapping waste'!$B$5:$B$352,0),MATCH(P$3,'Mapping waste'!$D$4:$M$4,0))*$D345</f>
        <v>0</v>
      </c>
      <c r="Q345" s="32">
        <f>INDEX('Mapping waste'!$D$5:$M$352,MATCH($B345,'Mapping waste'!$B$5:$B$352,0),MATCH(Q$3,'Mapping waste'!$D$4:$M$4,0))*$D345</f>
        <v>193985.08</v>
      </c>
    </row>
    <row r="346" spans="1:17" x14ac:dyDescent="0.45">
      <c r="A346" s="10" t="s">
        <v>697</v>
      </c>
      <c r="B346" s="10" t="s">
        <v>698</v>
      </c>
      <c r="C346" s="10" t="s">
        <v>76</v>
      </c>
      <c r="D346" s="32">
        <f>INDEX('ONS data MYE 5'!$G$6:$G$445, MATCH($B346,'ONS data MYE 5'!$B$6:$B$445,0))</f>
        <v>574050</v>
      </c>
      <c r="E346" s="32">
        <f>INDEX('ONS data MYE 5'!$H$6:$H$445, MATCH($B346,'ONS data MYE 5'!$B$6:$B$445,0))</f>
        <v>1560</v>
      </c>
      <c r="F346" s="32">
        <f t="shared" si="10"/>
        <v>7.352441100243583</v>
      </c>
      <c r="G346" s="32">
        <f t="shared" si="11"/>
        <v>54.058390132551068</v>
      </c>
      <c r="H346" s="32">
        <f>INDEX('Mapping waste'!$D$5:$M$352,MATCH($B346,'Mapping waste'!$B$5:$B$352,0),MATCH(H$3,'Mapping waste'!$D$4:$M$4,0))*$D346</f>
        <v>0</v>
      </c>
      <c r="I346" s="32">
        <f>INDEX('Mapping waste'!$D$5:$M$352,MATCH($B346,'Mapping waste'!$B$5:$B$352,0),MATCH(I$3,'Mapping waste'!$D$4:$M$4,0))*$D346</f>
        <v>0</v>
      </c>
      <c r="J346" s="32">
        <f>INDEX('Mapping waste'!$D$5:$M$352,MATCH($B346,'Mapping waste'!$B$5:$B$352,0),MATCH(J$3,'Mapping waste'!$D$4:$M$4,0))*$D346</f>
        <v>0</v>
      </c>
      <c r="K346" s="32">
        <f>INDEX('Mapping waste'!$D$5:$M$352,MATCH($B346,'Mapping waste'!$B$5:$B$352,0),MATCH(K$3,'Mapping waste'!$D$4:$M$4,0))*$D346</f>
        <v>0</v>
      </c>
      <c r="L346" s="32">
        <f>INDEX('Mapping waste'!$D$5:$M$352,MATCH($B346,'Mapping waste'!$B$5:$B$352,0),MATCH(L$3,'Mapping waste'!$D$4:$M$4,0))*$D346</f>
        <v>40183.500000000007</v>
      </c>
      <c r="M346" s="32">
        <f>INDEX('Mapping waste'!$D$5:$M$352,MATCH($B346,'Mapping waste'!$B$5:$B$352,0),MATCH(M$3,'Mapping waste'!$D$4:$M$4,0))*$D346</f>
        <v>0</v>
      </c>
      <c r="N346" s="32">
        <f>INDEX('Mapping waste'!$D$5:$M$352,MATCH($B346,'Mapping waste'!$B$5:$B$352,0),MATCH(N$3,'Mapping waste'!$D$4:$M$4,0))*$D346</f>
        <v>0</v>
      </c>
      <c r="O346" s="32">
        <f>INDEX('Mapping waste'!$D$5:$M$352,MATCH($B346,'Mapping waste'!$B$5:$B$352,0),MATCH(O$3,'Mapping waste'!$D$4:$M$4,0))*$D346</f>
        <v>0</v>
      </c>
      <c r="P346" s="32">
        <f>INDEX('Mapping waste'!$D$5:$M$352,MATCH($B346,'Mapping waste'!$B$5:$B$352,0),MATCH(P$3,'Mapping waste'!$D$4:$M$4,0))*$D346</f>
        <v>0</v>
      </c>
      <c r="Q346" s="32">
        <f>INDEX('Mapping waste'!$D$5:$M$352,MATCH($B346,'Mapping waste'!$B$5:$B$352,0),MATCH(Q$3,'Mapping waste'!$D$4:$M$4,0))*$D346</f>
        <v>533866.5</v>
      </c>
    </row>
    <row r="347" spans="1:17" x14ac:dyDescent="0.45">
      <c r="A347" s="10" t="s">
        <v>699</v>
      </c>
      <c r="B347" s="10" t="s">
        <v>700</v>
      </c>
      <c r="C347" s="10" t="s">
        <v>76</v>
      </c>
      <c r="D347" s="32">
        <f>INDEX('ONS data MYE 5'!$G$6:$G$445, MATCH($B347,'ONS data MYE 5'!$B$6:$B$445,0))</f>
        <v>532539</v>
      </c>
      <c r="E347" s="32">
        <f>INDEX('ONS data MYE 5'!$H$6:$H$445, MATCH($B347,'ONS data MYE 5'!$B$6:$B$445,0))</f>
        <v>1453</v>
      </c>
      <c r="F347" s="32">
        <f t="shared" si="10"/>
        <v>7.2813856635702825</v>
      </c>
      <c r="G347" s="32">
        <f t="shared" si="11"/>
        <v>53.01857718164684</v>
      </c>
      <c r="H347" s="32">
        <f>INDEX('Mapping waste'!$D$5:$M$352,MATCH($B347,'Mapping waste'!$B$5:$B$352,0),MATCH(H$3,'Mapping waste'!$D$4:$M$4,0))*$D347</f>
        <v>0</v>
      </c>
      <c r="I347" s="32">
        <f>INDEX('Mapping waste'!$D$5:$M$352,MATCH($B347,'Mapping waste'!$B$5:$B$352,0),MATCH(I$3,'Mapping waste'!$D$4:$M$4,0))*$D347</f>
        <v>0</v>
      </c>
      <c r="J347" s="32">
        <f>INDEX('Mapping waste'!$D$5:$M$352,MATCH($B347,'Mapping waste'!$B$5:$B$352,0),MATCH(J$3,'Mapping waste'!$D$4:$M$4,0))*$D347</f>
        <v>0</v>
      </c>
      <c r="K347" s="32">
        <f>INDEX('Mapping waste'!$D$5:$M$352,MATCH($B347,'Mapping waste'!$B$5:$B$352,0),MATCH(K$3,'Mapping waste'!$D$4:$M$4,0))*$D347</f>
        <v>0</v>
      </c>
      <c r="L347" s="32">
        <f>INDEX('Mapping waste'!$D$5:$M$352,MATCH($B347,'Mapping waste'!$B$5:$B$352,0),MATCH(L$3,'Mapping waste'!$D$4:$M$4,0))*$D347</f>
        <v>0</v>
      </c>
      <c r="M347" s="32">
        <f>INDEX('Mapping waste'!$D$5:$M$352,MATCH($B347,'Mapping waste'!$B$5:$B$352,0),MATCH(M$3,'Mapping waste'!$D$4:$M$4,0))*$D347</f>
        <v>0</v>
      </c>
      <c r="N347" s="32">
        <f>INDEX('Mapping waste'!$D$5:$M$352,MATCH($B347,'Mapping waste'!$B$5:$B$352,0),MATCH(N$3,'Mapping waste'!$D$4:$M$4,0))*$D347</f>
        <v>0</v>
      </c>
      <c r="O347" s="32">
        <f>INDEX('Mapping waste'!$D$5:$M$352,MATCH($B347,'Mapping waste'!$B$5:$B$352,0),MATCH(O$3,'Mapping waste'!$D$4:$M$4,0))*$D347</f>
        <v>0</v>
      </c>
      <c r="P347" s="32">
        <f>INDEX('Mapping waste'!$D$5:$M$352,MATCH($B347,'Mapping waste'!$B$5:$B$352,0),MATCH(P$3,'Mapping waste'!$D$4:$M$4,0))*$D347</f>
        <v>0</v>
      </c>
      <c r="Q347" s="32">
        <f>INDEX('Mapping waste'!$D$5:$M$352,MATCH($B347,'Mapping waste'!$B$5:$B$352,0),MATCH(Q$3,'Mapping waste'!$D$4:$M$4,0))*$D347</f>
        <v>532539</v>
      </c>
    </row>
    <row r="348" spans="1:17" x14ac:dyDescent="0.45">
      <c r="A348" s="10" t="s">
        <v>701</v>
      </c>
      <c r="B348" s="10" t="s">
        <v>702</v>
      </c>
      <c r="C348" s="10" t="s">
        <v>76</v>
      </c>
      <c r="D348" s="32">
        <f>INDEX('ONS data MYE 5'!$G$6:$G$445, MATCH($B348,'ONS data MYE 5'!$B$6:$B$445,0))</f>
        <v>209069</v>
      </c>
      <c r="E348" s="32">
        <f>INDEX('ONS data MYE 5'!$H$6:$H$445, MATCH($B348,'ONS data MYE 5'!$B$6:$B$445,0))</f>
        <v>574</v>
      </c>
      <c r="F348" s="32">
        <f t="shared" si="10"/>
        <v>6.3526293963195668</v>
      </c>
      <c r="G348" s="32">
        <f t="shared" si="11"/>
        <v>40.355900246983502</v>
      </c>
      <c r="H348" s="32">
        <f>INDEX('Mapping waste'!$D$5:$M$352,MATCH($B348,'Mapping waste'!$B$5:$B$352,0),MATCH(H$3,'Mapping waste'!$D$4:$M$4,0))*$D348</f>
        <v>0</v>
      </c>
      <c r="I348" s="32">
        <f>INDEX('Mapping waste'!$D$5:$M$352,MATCH($B348,'Mapping waste'!$B$5:$B$352,0),MATCH(I$3,'Mapping waste'!$D$4:$M$4,0))*$D348</f>
        <v>0</v>
      </c>
      <c r="J348" s="32">
        <f>INDEX('Mapping waste'!$D$5:$M$352,MATCH($B348,'Mapping waste'!$B$5:$B$352,0),MATCH(J$3,'Mapping waste'!$D$4:$M$4,0))*$D348</f>
        <v>0</v>
      </c>
      <c r="K348" s="32">
        <f>INDEX('Mapping waste'!$D$5:$M$352,MATCH($B348,'Mapping waste'!$B$5:$B$352,0),MATCH(K$3,'Mapping waste'!$D$4:$M$4,0))*$D348</f>
        <v>0</v>
      </c>
      <c r="L348" s="32">
        <f>INDEX('Mapping waste'!$D$5:$M$352,MATCH($B348,'Mapping waste'!$B$5:$B$352,0),MATCH(L$3,'Mapping waste'!$D$4:$M$4,0))*$D348</f>
        <v>0</v>
      </c>
      <c r="M348" s="32">
        <f>INDEX('Mapping waste'!$D$5:$M$352,MATCH($B348,'Mapping waste'!$B$5:$B$352,0),MATCH(M$3,'Mapping waste'!$D$4:$M$4,0))*$D348</f>
        <v>0</v>
      </c>
      <c r="N348" s="32">
        <f>INDEX('Mapping waste'!$D$5:$M$352,MATCH($B348,'Mapping waste'!$B$5:$B$352,0),MATCH(N$3,'Mapping waste'!$D$4:$M$4,0))*$D348</f>
        <v>0</v>
      </c>
      <c r="O348" s="32">
        <f>INDEX('Mapping waste'!$D$5:$M$352,MATCH($B348,'Mapping waste'!$B$5:$B$352,0),MATCH(O$3,'Mapping waste'!$D$4:$M$4,0))*$D348</f>
        <v>0</v>
      </c>
      <c r="P348" s="32">
        <f>INDEX('Mapping waste'!$D$5:$M$352,MATCH($B348,'Mapping waste'!$B$5:$B$352,0),MATCH(P$3,'Mapping waste'!$D$4:$M$4,0))*$D348</f>
        <v>0</v>
      </c>
      <c r="Q348" s="32">
        <f>INDEX('Mapping waste'!$D$5:$M$352,MATCH($B348,'Mapping waste'!$B$5:$B$352,0),MATCH(Q$3,'Mapping waste'!$D$4:$M$4,0))*$D348</f>
        <v>209069</v>
      </c>
    </row>
    <row r="349" spans="1:17" x14ac:dyDescent="0.45">
      <c r="A349" s="10" t="s">
        <v>703</v>
      </c>
      <c r="B349" s="10" t="s">
        <v>704</v>
      </c>
      <c r="C349" s="10" t="s">
        <v>76</v>
      </c>
      <c r="D349" s="32">
        <f>INDEX('ONS data MYE 5'!$G$6:$G$445, MATCH($B349,'ONS data MYE 5'!$B$6:$B$445,0))</f>
        <v>435236</v>
      </c>
      <c r="E349" s="32">
        <f>INDEX('ONS data MYE 5'!$H$6:$H$445, MATCH($B349,'ONS data MYE 5'!$B$6:$B$445,0))</f>
        <v>1065</v>
      </c>
      <c r="F349" s="32">
        <f t="shared" si="10"/>
        <v>6.9707300781435251</v>
      </c>
      <c r="G349" s="32">
        <f t="shared" si="11"/>
        <v>48.591077822334839</v>
      </c>
      <c r="H349" s="32">
        <f>INDEX('Mapping waste'!$D$5:$M$352,MATCH($B349,'Mapping waste'!$B$5:$B$352,0),MATCH(H$3,'Mapping waste'!$D$4:$M$4,0))*$D349</f>
        <v>0</v>
      </c>
      <c r="I349" s="32">
        <f>INDEX('Mapping waste'!$D$5:$M$352,MATCH($B349,'Mapping waste'!$B$5:$B$352,0),MATCH(I$3,'Mapping waste'!$D$4:$M$4,0))*$D349</f>
        <v>0</v>
      </c>
      <c r="J349" s="32">
        <f>INDEX('Mapping waste'!$D$5:$M$352,MATCH($B349,'Mapping waste'!$B$5:$B$352,0),MATCH(J$3,'Mapping waste'!$D$4:$M$4,0))*$D349</f>
        <v>0</v>
      </c>
      <c r="K349" s="32">
        <f>INDEX('Mapping waste'!$D$5:$M$352,MATCH($B349,'Mapping waste'!$B$5:$B$352,0),MATCH(K$3,'Mapping waste'!$D$4:$M$4,0))*$D349</f>
        <v>0</v>
      </c>
      <c r="L349" s="32">
        <f>INDEX('Mapping waste'!$D$5:$M$352,MATCH($B349,'Mapping waste'!$B$5:$B$352,0),MATCH(L$3,'Mapping waste'!$D$4:$M$4,0))*$D349</f>
        <v>0</v>
      </c>
      <c r="M349" s="32">
        <f>INDEX('Mapping waste'!$D$5:$M$352,MATCH($B349,'Mapping waste'!$B$5:$B$352,0),MATCH(M$3,'Mapping waste'!$D$4:$M$4,0))*$D349</f>
        <v>0</v>
      </c>
      <c r="N349" s="32">
        <f>INDEX('Mapping waste'!$D$5:$M$352,MATCH($B349,'Mapping waste'!$B$5:$B$352,0),MATCH(N$3,'Mapping waste'!$D$4:$M$4,0))*$D349</f>
        <v>0</v>
      </c>
      <c r="O349" s="32">
        <f>INDEX('Mapping waste'!$D$5:$M$352,MATCH($B349,'Mapping waste'!$B$5:$B$352,0),MATCH(O$3,'Mapping waste'!$D$4:$M$4,0))*$D349</f>
        <v>0</v>
      </c>
      <c r="P349" s="32">
        <f>INDEX('Mapping waste'!$D$5:$M$352,MATCH($B349,'Mapping waste'!$B$5:$B$352,0),MATCH(P$3,'Mapping waste'!$D$4:$M$4,0))*$D349</f>
        <v>0</v>
      </c>
      <c r="Q349" s="32">
        <f>INDEX('Mapping waste'!$D$5:$M$352,MATCH($B349,'Mapping waste'!$B$5:$B$352,0),MATCH(Q$3,'Mapping waste'!$D$4:$M$4,0))*$D349</f>
        <v>435236</v>
      </c>
    </row>
    <row r="350" spans="1:17" x14ac:dyDescent="0.45">
      <c r="A350" s="10" t="s">
        <v>705</v>
      </c>
      <c r="B350" s="10" t="s">
        <v>706</v>
      </c>
      <c r="C350" s="10" t="s">
        <v>76</v>
      </c>
      <c r="D350" s="32">
        <f>INDEX('ONS data MYE 5'!$G$6:$G$445, MATCH($B350,'ONS data MYE 5'!$B$6:$B$445,0))</f>
        <v>781087</v>
      </c>
      <c r="E350" s="32">
        <f>INDEX('ONS data MYE 5'!$H$6:$H$445, MATCH($B350,'ONS data MYE 5'!$B$6:$B$445,0))</f>
        <v>1416</v>
      </c>
      <c r="F350" s="32">
        <f t="shared" si="10"/>
        <v>7.255591274253665</v>
      </c>
      <c r="G350" s="32">
        <f t="shared" si="11"/>
        <v>52.643604739025925</v>
      </c>
      <c r="H350" s="32">
        <f>INDEX('Mapping waste'!$D$5:$M$352,MATCH($B350,'Mapping waste'!$B$5:$B$352,0),MATCH(H$3,'Mapping waste'!$D$4:$M$4,0))*$D350</f>
        <v>0</v>
      </c>
      <c r="I350" s="32">
        <f>INDEX('Mapping waste'!$D$5:$M$352,MATCH($B350,'Mapping waste'!$B$5:$B$352,0),MATCH(I$3,'Mapping waste'!$D$4:$M$4,0))*$D350</f>
        <v>0</v>
      </c>
      <c r="J350" s="32">
        <f>INDEX('Mapping waste'!$D$5:$M$352,MATCH($B350,'Mapping waste'!$B$5:$B$352,0),MATCH(J$3,'Mapping waste'!$D$4:$M$4,0))*$D350</f>
        <v>0</v>
      </c>
      <c r="K350" s="32">
        <f>INDEX('Mapping waste'!$D$5:$M$352,MATCH($B350,'Mapping waste'!$B$5:$B$352,0),MATCH(K$3,'Mapping waste'!$D$4:$M$4,0))*$D350</f>
        <v>0</v>
      </c>
      <c r="L350" s="32">
        <f>INDEX('Mapping waste'!$D$5:$M$352,MATCH($B350,'Mapping waste'!$B$5:$B$352,0),MATCH(L$3,'Mapping waste'!$D$4:$M$4,0))*$D350</f>
        <v>0</v>
      </c>
      <c r="M350" s="32">
        <f>INDEX('Mapping waste'!$D$5:$M$352,MATCH($B350,'Mapping waste'!$B$5:$B$352,0),MATCH(M$3,'Mapping waste'!$D$4:$M$4,0))*$D350</f>
        <v>0</v>
      </c>
      <c r="N350" s="32">
        <f>INDEX('Mapping waste'!$D$5:$M$352,MATCH($B350,'Mapping waste'!$B$5:$B$352,0),MATCH(N$3,'Mapping waste'!$D$4:$M$4,0))*$D350</f>
        <v>0</v>
      </c>
      <c r="O350" s="32">
        <f>INDEX('Mapping waste'!$D$5:$M$352,MATCH($B350,'Mapping waste'!$B$5:$B$352,0),MATCH(O$3,'Mapping waste'!$D$4:$M$4,0))*$D350</f>
        <v>0</v>
      </c>
      <c r="P350" s="32">
        <f>INDEX('Mapping waste'!$D$5:$M$352,MATCH($B350,'Mapping waste'!$B$5:$B$352,0),MATCH(P$3,'Mapping waste'!$D$4:$M$4,0))*$D350</f>
        <v>0</v>
      </c>
      <c r="Q350" s="32">
        <f>INDEX('Mapping waste'!$D$5:$M$352,MATCH($B350,'Mapping waste'!$B$5:$B$352,0),MATCH(Q$3,'Mapping waste'!$D$4:$M$4,0))*$D350</f>
        <v>781087</v>
      </c>
    </row>
    <row r="351" spans="1:17" x14ac:dyDescent="0.45">
      <c r="A351" s="10" t="s">
        <v>707</v>
      </c>
      <c r="B351" s="10" t="s">
        <v>708</v>
      </c>
      <c r="C351" s="10" t="s">
        <v>76</v>
      </c>
      <c r="D351" s="32">
        <f>INDEX('ONS data MYE 5'!$G$6:$G$445, MATCH($B351,'ONS data MYE 5'!$B$6:$B$445,0))</f>
        <v>337094</v>
      </c>
      <c r="E351" s="32">
        <f>INDEX('ONS data MYE 5'!$H$6:$H$445, MATCH($B351,'ONS data MYE 5'!$B$6:$B$445,0))</f>
        <v>995</v>
      </c>
      <c r="F351" s="32">
        <f t="shared" si="10"/>
        <v>6.9027427371585928</v>
      </c>
      <c r="G351" s="32">
        <f t="shared" si="11"/>
        <v>47.647857295395703</v>
      </c>
      <c r="H351" s="32">
        <f>INDEX('Mapping waste'!$D$5:$M$352,MATCH($B351,'Mapping waste'!$B$5:$B$352,0),MATCH(H$3,'Mapping waste'!$D$4:$M$4,0))*$D351</f>
        <v>0</v>
      </c>
      <c r="I351" s="32">
        <f>INDEX('Mapping waste'!$D$5:$M$352,MATCH($B351,'Mapping waste'!$B$5:$B$352,0),MATCH(I$3,'Mapping waste'!$D$4:$M$4,0))*$D351</f>
        <v>0</v>
      </c>
      <c r="J351" s="32">
        <f>INDEX('Mapping waste'!$D$5:$M$352,MATCH($B351,'Mapping waste'!$B$5:$B$352,0),MATCH(J$3,'Mapping waste'!$D$4:$M$4,0))*$D351</f>
        <v>0</v>
      </c>
      <c r="K351" s="32">
        <f>INDEX('Mapping waste'!$D$5:$M$352,MATCH($B351,'Mapping waste'!$B$5:$B$352,0),MATCH(K$3,'Mapping waste'!$D$4:$M$4,0))*$D351</f>
        <v>0</v>
      </c>
      <c r="L351" s="32">
        <f>INDEX('Mapping waste'!$D$5:$M$352,MATCH($B351,'Mapping waste'!$B$5:$B$352,0),MATCH(L$3,'Mapping waste'!$D$4:$M$4,0))*$D351</f>
        <v>0</v>
      </c>
      <c r="M351" s="32">
        <f>INDEX('Mapping waste'!$D$5:$M$352,MATCH($B351,'Mapping waste'!$B$5:$B$352,0),MATCH(M$3,'Mapping waste'!$D$4:$M$4,0))*$D351</f>
        <v>0</v>
      </c>
      <c r="N351" s="32">
        <f>INDEX('Mapping waste'!$D$5:$M$352,MATCH($B351,'Mapping waste'!$B$5:$B$352,0),MATCH(N$3,'Mapping waste'!$D$4:$M$4,0))*$D351</f>
        <v>0</v>
      </c>
      <c r="O351" s="32">
        <f>INDEX('Mapping waste'!$D$5:$M$352,MATCH($B351,'Mapping waste'!$B$5:$B$352,0),MATCH(O$3,'Mapping waste'!$D$4:$M$4,0))*$D351</f>
        <v>0</v>
      </c>
      <c r="P351" s="32">
        <f>INDEX('Mapping waste'!$D$5:$M$352,MATCH($B351,'Mapping waste'!$B$5:$B$352,0),MATCH(P$3,'Mapping waste'!$D$4:$M$4,0))*$D351</f>
        <v>0</v>
      </c>
      <c r="Q351" s="32">
        <f>INDEX('Mapping waste'!$D$5:$M$352,MATCH($B351,'Mapping waste'!$B$5:$B$352,0),MATCH(Q$3,'Mapping waste'!$D$4:$M$4,0))*$D351</f>
        <v>337094</v>
      </c>
    </row>
    <row r="354" spans="3:17" x14ac:dyDescent="0.45">
      <c r="C354" s="7" t="s">
        <v>938</v>
      </c>
      <c r="D354" s="7"/>
      <c r="E354" s="7"/>
      <c r="F354" s="7"/>
      <c r="G354" s="7"/>
      <c r="H354" s="35">
        <f t="shared" ref="H354:Q354" si="12">SUM(H4:H351)</f>
        <v>6618426.8243000014</v>
      </c>
      <c r="I354" s="35">
        <f t="shared" si="12"/>
        <v>2654707.2000000002</v>
      </c>
      <c r="J354" s="35">
        <f t="shared" si="12"/>
        <v>7277597.9032000005</v>
      </c>
      <c r="K354" s="35">
        <f t="shared" si="12"/>
        <v>4716291.9520000005</v>
      </c>
      <c r="L354" s="35">
        <f t="shared" si="12"/>
        <v>9322032.1099999994</v>
      </c>
      <c r="M354" s="35">
        <f t="shared" si="12"/>
        <v>1748105.3</v>
      </c>
      <c r="N354" s="35">
        <f t="shared" si="12"/>
        <v>14573905.050499998</v>
      </c>
      <c r="O354" s="35">
        <f t="shared" si="12"/>
        <v>3505474.26</v>
      </c>
      <c r="P354" s="35">
        <f t="shared" si="12"/>
        <v>2853385.0600000005</v>
      </c>
      <c r="Q354" s="35">
        <f t="shared" si="12"/>
        <v>5111291.34</v>
      </c>
    </row>
    <row r="355" spans="3:17" x14ac:dyDescent="0.45">
      <c r="C355" s="7" t="s">
        <v>1069</v>
      </c>
      <c r="H355" s="35">
        <f t="shared" ref="H355:Q355" si="13">SUMPRODUCT($E$4:$E$351,H$4:H$351)/H354</f>
        <v>821.41301810284631</v>
      </c>
      <c r="I355" s="35">
        <f t="shared" si="13"/>
        <v>1272.387598074846</v>
      </c>
      <c r="J355" s="35">
        <f t="shared" si="13"/>
        <v>1783.728681245012</v>
      </c>
      <c r="K355" s="35">
        <f t="shared" si="13"/>
        <v>1469.3583936506054</v>
      </c>
      <c r="L355" s="35">
        <f t="shared" si="13"/>
        <v>1998.2548781748403</v>
      </c>
      <c r="M355" s="35">
        <f t="shared" si="13"/>
        <v>952.03679875577291</v>
      </c>
      <c r="N355" s="35">
        <f t="shared" si="13"/>
        <v>5006.208227011979</v>
      </c>
      <c r="O355" s="35">
        <f t="shared" si="13"/>
        <v>584.83372015973669</v>
      </c>
      <c r="P355" s="35">
        <f t="shared" si="13"/>
        <v>1327.1617676795433</v>
      </c>
      <c r="Q355" s="35">
        <f t="shared" si="13"/>
        <v>1082.3798205288765</v>
      </c>
    </row>
    <row r="356" spans="3:17" x14ac:dyDescent="0.45">
      <c r="C356" s="7" t="s">
        <v>1074</v>
      </c>
      <c r="H356" s="38">
        <f>SUMPRODUCT($F$4:$F$351,H$4:H$351)/H$354</f>
        <v>6.0058389548307476</v>
      </c>
      <c r="I356" s="38">
        <f t="shared" ref="I356:Q356" si="14">SUMPRODUCT($F$4:$F$351,I$4:I$351)/I$354</f>
        <v>6.5875409328209305</v>
      </c>
      <c r="J356" s="38">
        <f t="shared" si="14"/>
        <v>7.0509141167274585</v>
      </c>
      <c r="K356" s="38">
        <f t="shared" si="14"/>
        <v>6.6700204978486042</v>
      </c>
      <c r="L356" s="38">
        <f t="shared" si="14"/>
        <v>6.978824352295721</v>
      </c>
      <c r="M356" s="38">
        <f t="shared" si="14"/>
        <v>5.7894644648870086</v>
      </c>
      <c r="N356" s="38">
        <f t="shared" si="14"/>
        <v>7.9426716834871751</v>
      </c>
      <c r="O356" s="38">
        <f t="shared" si="14"/>
        <v>5.7523478553253584</v>
      </c>
      <c r="P356" s="38">
        <f t="shared" si="14"/>
        <v>6.3183265605168355</v>
      </c>
      <c r="Q356" s="38">
        <f t="shared" si="14"/>
        <v>6.6145883690339735</v>
      </c>
    </row>
    <row r="357" spans="3:17" x14ac:dyDescent="0.45">
      <c r="C357" s="7" t="s">
        <v>1075</v>
      </c>
      <c r="H357" s="38">
        <f>SUMPRODUCT($G$4:$G$351,H$4:H$351)/H$354</f>
        <v>37.36272414548543</v>
      </c>
      <c r="I357" s="38">
        <f t="shared" ref="I357:Q357" si="15">SUMPRODUCT($G$4:$G$351,I$4:I$351)/I$354</f>
        <v>45.016051516485</v>
      </c>
      <c r="J357" s="38">
        <f t="shared" si="15"/>
        <v>50.953733283843953</v>
      </c>
      <c r="K357" s="38">
        <f t="shared" si="15"/>
        <v>45.794605304690549</v>
      </c>
      <c r="L357" s="38">
        <f t="shared" si="15"/>
        <v>50.42983423049504</v>
      </c>
      <c r="M357" s="38">
        <f t="shared" si="15"/>
        <v>35.608873005715544</v>
      </c>
      <c r="N357" s="38">
        <f t="shared" si="15"/>
        <v>64.737095824496393</v>
      </c>
      <c r="O357" s="38">
        <f t="shared" si="15"/>
        <v>34.439494383334775</v>
      </c>
      <c r="P357" s="38">
        <f t="shared" si="15"/>
        <v>41.761895015092136</v>
      </c>
      <c r="Q357" s="38">
        <f t="shared" si="15"/>
        <v>44.838433263804831</v>
      </c>
    </row>
  </sheetData>
  <mergeCells count="2">
    <mergeCell ref="E2:G2"/>
    <mergeCell ref="H2:Q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Q357"/>
  <sheetViews>
    <sheetView showGridLines="0" zoomScale="80" zoomScaleNormal="80" workbookViewId="0">
      <pane xSplit="4" ySplit="3" topLeftCell="E4" activePane="bottomRight" state="frozen"/>
      <selection pane="topRight" activeCell="E1" sqref="E1"/>
      <selection pane="bottomLeft" activeCell="A4" sqref="A4"/>
      <selection pane="bottomRight"/>
    </sheetView>
  </sheetViews>
  <sheetFormatPr defaultColWidth="8.69921875" defaultRowHeight="16.8" x14ac:dyDescent="0.45"/>
  <cols>
    <col min="1" max="1" width="12" style="1" customWidth="1"/>
    <col min="2" max="2" width="18.19921875" style="1" customWidth="1"/>
    <col min="3" max="3" width="23" style="1" customWidth="1"/>
    <col min="4" max="4" width="13.3984375" style="1" customWidth="1"/>
    <col min="5" max="7" width="12.19921875" style="1" customWidth="1"/>
    <col min="8" max="17" width="9.69921875" style="1" customWidth="1"/>
    <col min="18" max="16384" width="8.69921875" style="1"/>
  </cols>
  <sheetData>
    <row r="1" spans="1:17" ht="19.2" x14ac:dyDescent="0.5">
      <c r="A1" s="6" t="s">
        <v>1100</v>
      </c>
      <c r="B1" s="6"/>
      <c r="C1" s="6"/>
    </row>
    <row r="2" spans="1:17" ht="33.6" x14ac:dyDescent="0.45">
      <c r="D2" s="43" t="s">
        <v>1084</v>
      </c>
      <c r="E2" s="82" t="s">
        <v>1086</v>
      </c>
      <c r="F2" s="83"/>
      <c r="G2" s="84"/>
      <c r="H2" s="85" t="s">
        <v>1104</v>
      </c>
      <c r="I2" s="86"/>
      <c r="J2" s="86"/>
      <c r="K2" s="86"/>
      <c r="L2" s="86"/>
      <c r="M2" s="86"/>
      <c r="N2" s="86"/>
      <c r="O2" s="86"/>
      <c r="P2" s="86"/>
      <c r="Q2" s="87"/>
    </row>
    <row r="3" spans="1:17" s="7" customFormat="1" ht="33.6" x14ac:dyDescent="0.45">
      <c r="A3" s="2" t="s">
        <v>0</v>
      </c>
      <c r="B3" s="2" t="s">
        <v>1</v>
      </c>
      <c r="C3" s="2" t="s">
        <v>2</v>
      </c>
      <c r="D3" s="2" t="s">
        <v>939</v>
      </c>
      <c r="E3" s="2" t="s">
        <v>940</v>
      </c>
      <c r="F3" s="2" t="s">
        <v>1072</v>
      </c>
      <c r="G3" s="2" t="s">
        <v>1073</v>
      </c>
      <c r="H3" s="2" t="s">
        <v>710</v>
      </c>
      <c r="I3" s="2" t="s">
        <v>713</v>
      </c>
      <c r="J3" s="2" t="s">
        <v>714</v>
      </c>
      <c r="K3" s="2" t="s">
        <v>718</v>
      </c>
      <c r="L3" s="2" t="s">
        <v>720</v>
      </c>
      <c r="M3" s="2" t="s">
        <v>721</v>
      </c>
      <c r="N3" s="2" t="s">
        <v>722</v>
      </c>
      <c r="O3" s="2" t="s">
        <v>723</v>
      </c>
      <c r="P3" s="2" t="s">
        <v>724</v>
      </c>
      <c r="Q3" s="2" t="s">
        <v>725</v>
      </c>
    </row>
    <row r="4" spans="1:17" x14ac:dyDescent="0.45">
      <c r="A4" s="10" t="s">
        <v>11</v>
      </c>
      <c r="B4" s="10" t="s">
        <v>12</v>
      </c>
      <c r="C4" s="10" t="s">
        <v>13</v>
      </c>
      <c r="D4" s="32">
        <f>INDEX('ONS data MYE 5'!$I$6:$I$445, MATCH($B4,'ONS data MYE 5'!$B$6:$B$445,0))</f>
        <v>146188</v>
      </c>
      <c r="E4" s="32">
        <f>INDEX('ONS data MYE 5'!$J$6:$J$445, MATCH($B4,'ONS data MYE 5'!$B$6:$B$445,0))</f>
        <v>907</v>
      </c>
      <c r="F4" s="32">
        <f>LN(E4)</f>
        <v>6.8101424501151362</v>
      </c>
      <c r="G4" s="32">
        <f>F4*F4</f>
        <v>46.37804019086019</v>
      </c>
      <c r="H4" s="32">
        <f>INDEX('Mapping waste'!$D$5:$M$352,MATCH($B4,'Mapping waste'!$B$5:$B$352,0),MATCH(H$3,'Mapping waste'!$D$4:$M$4,0))*$D4</f>
        <v>0</v>
      </c>
      <c r="I4" s="32">
        <f>INDEX('Mapping waste'!$D$5:$M$352,MATCH($B4,'Mapping waste'!$B$5:$B$352,0),MATCH(I$3,'Mapping waste'!$D$4:$M$4,0))*$D4</f>
        <v>0</v>
      </c>
      <c r="J4" s="32">
        <f>INDEX('Mapping waste'!$D$5:$M$352,MATCH($B4,'Mapping waste'!$B$5:$B$352,0),MATCH(J$3,'Mapping waste'!$D$4:$M$4,0))*$D4</f>
        <v>0</v>
      </c>
      <c r="K4" s="32">
        <f>INDEX('Mapping waste'!$D$5:$M$352,MATCH($B4,'Mapping waste'!$B$5:$B$352,0),MATCH(K$3,'Mapping waste'!$D$4:$M$4,0))*$D4</f>
        <v>0</v>
      </c>
      <c r="L4" s="32">
        <f>INDEX('Mapping waste'!$D$5:$M$352,MATCH($B4,'Mapping waste'!$B$5:$B$352,0),MATCH(L$3,'Mapping waste'!$D$4:$M$4,0))*$D4</f>
        <v>0</v>
      </c>
      <c r="M4" s="32">
        <f>INDEX('Mapping waste'!$D$5:$M$352,MATCH($B4,'Mapping waste'!$B$5:$B$352,0),MATCH(M$3,'Mapping waste'!$D$4:$M$4,0))*$D4</f>
        <v>0</v>
      </c>
      <c r="N4" s="32">
        <f>INDEX('Mapping waste'!$D$5:$M$352,MATCH($B4,'Mapping waste'!$B$5:$B$352,0),MATCH(N$3,'Mapping waste'!$D$4:$M$4,0))*$D4</f>
        <v>146188</v>
      </c>
      <c r="O4" s="32">
        <f>INDEX('Mapping waste'!$D$5:$M$352,MATCH($B4,'Mapping waste'!$B$5:$B$352,0),MATCH(O$3,'Mapping waste'!$D$4:$M$4,0))*$D4</f>
        <v>0</v>
      </c>
      <c r="P4" s="32">
        <f>INDEX('Mapping waste'!$D$5:$M$352,MATCH($B4,'Mapping waste'!$B$5:$B$352,0),MATCH(P$3,'Mapping waste'!$D$4:$M$4,0))*$D4</f>
        <v>0</v>
      </c>
      <c r="Q4" s="32">
        <f>INDEX('Mapping waste'!$D$5:$M$352,MATCH($B4,'Mapping waste'!$B$5:$B$352,0),MATCH(Q$3,'Mapping waste'!$D$4:$M$4,0))*$D4</f>
        <v>0</v>
      </c>
    </row>
    <row r="5" spans="1:17" x14ac:dyDescent="0.45">
      <c r="A5" s="10" t="s">
        <v>14</v>
      </c>
      <c r="B5" s="10" t="s">
        <v>15</v>
      </c>
      <c r="C5" s="10" t="s">
        <v>13</v>
      </c>
      <c r="D5" s="32">
        <f>INDEX('ONS data MYE 5'!$I$6:$I$445, MATCH($B5,'ONS data MYE 5'!$B$6:$B$445,0))</f>
        <v>117784</v>
      </c>
      <c r="E5" s="32">
        <f>INDEX('ONS data MYE 5'!$J$6:$J$445, MATCH($B5,'ONS data MYE 5'!$B$6:$B$445,0))</f>
        <v>909</v>
      </c>
      <c r="F5" s="32">
        <f>LN(E5)</f>
        <v>6.8123450941774788</v>
      </c>
      <c r="G5" s="32">
        <f>F5*F5</f>
        <v>46.408045682163966</v>
      </c>
      <c r="H5" s="32">
        <f>INDEX('Mapping waste'!$D$5:$M$352,MATCH($B5,'Mapping waste'!$B$5:$B$352,0),MATCH(H$3,'Mapping waste'!$D$4:$M$4,0))*$D5</f>
        <v>0</v>
      </c>
      <c r="I5" s="32">
        <f>INDEX('Mapping waste'!$D$5:$M$352,MATCH($B5,'Mapping waste'!$B$5:$B$352,0),MATCH(I$3,'Mapping waste'!$D$4:$M$4,0))*$D5</f>
        <v>0</v>
      </c>
      <c r="J5" s="32">
        <f>INDEX('Mapping waste'!$D$5:$M$352,MATCH($B5,'Mapping waste'!$B$5:$B$352,0),MATCH(J$3,'Mapping waste'!$D$4:$M$4,0))*$D5</f>
        <v>0</v>
      </c>
      <c r="K5" s="32">
        <f>INDEX('Mapping waste'!$D$5:$M$352,MATCH($B5,'Mapping waste'!$B$5:$B$352,0),MATCH(K$3,'Mapping waste'!$D$4:$M$4,0))*$D5</f>
        <v>0</v>
      </c>
      <c r="L5" s="32">
        <f>INDEX('Mapping waste'!$D$5:$M$352,MATCH($B5,'Mapping waste'!$B$5:$B$352,0),MATCH(L$3,'Mapping waste'!$D$4:$M$4,0))*$D5</f>
        <v>0</v>
      </c>
      <c r="M5" s="32">
        <f>INDEX('Mapping waste'!$D$5:$M$352,MATCH($B5,'Mapping waste'!$B$5:$B$352,0),MATCH(M$3,'Mapping waste'!$D$4:$M$4,0))*$D5</f>
        <v>0</v>
      </c>
      <c r="N5" s="32">
        <f>INDEX('Mapping waste'!$D$5:$M$352,MATCH($B5,'Mapping waste'!$B$5:$B$352,0),MATCH(N$3,'Mapping waste'!$D$4:$M$4,0))*$D5</f>
        <v>117784</v>
      </c>
      <c r="O5" s="32">
        <f>INDEX('Mapping waste'!$D$5:$M$352,MATCH($B5,'Mapping waste'!$B$5:$B$352,0),MATCH(O$3,'Mapping waste'!$D$4:$M$4,0))*$D5</f>
        <v>0</v>
      </c>
      <c r="P5" s="32">
        <f>INDEX('Mapping waste'!$D$5:$M$352,MATCH($B5,'Mapping waste'!$B$5:$B$352,0),MATCH(P$3,'Mapping waste'!$D$4:$M$4,0))*$D5</f>
        <v>0</v>
      </c>
      <c r="Q5" s="32">
        <f>INDEX('Mapping waste'!$D$5:$M$352,MATCH($B5,'Mapping waste'!$B$5:$B$352,0),MATCH(Q$3,'Mapping waste'!$D$4:$M$4,0))*$D5</f>
        <v>0</v>
      </c>
    </row>
    <row r="6" spans="1:17" x14ac:dyDescent="0.45">
      <c r="A6" s="10" t="s">
        <v>16</v>
      </c>
      <c r="B6" s="10" t="s">
        <v>17</v>
      </c>
      <c r="C6" s="10" t="s">
        <v>13</v>
      </c>
      <c r="D6" s="32">
        <f>INDEX('ONS data MYE 5'!$I$6:$I$445, MATCH($B6,'ONS data MYE 5'!$B$6:$B$445,0))</f>
        <v>144488</v>
      </c>
      <c r="E6" s="32">
        <f>INDEX('ONS data MYE 5'!$J$6:$J$445, MATCH($B6,'ONS data MYE 5'!$B$6:$B$445,0))</f>
        <v>304</v>
      </c>
      <c r="F6" s="32">
        <f t="shared" ref="F6:F69" si="0">LN(E6)</f>
        <v>5.7170277014062219</v>
      </c>
      <c r="G6" s="32">
        <f t="shared" ref="G6:G69" si="1">F6*F6</f>
        <v>32.684405738646106</v>
      </c>
      <c r="H6" s="32">
        <f>INDEX('Mapping waste'!$D$5:$M$352,MATCH($B6,'Mapping waste'!$B$5:$B$352,0),MATCH(H$3,'Mapping waste'!$D$4:$M$4,0))*$D6</f>
        <v>0</v>
      </c>
      <c r="I6" s="32">
        <f>INDEX('Mapping waste'!$D$5:$M$352,MATCH($B6,'Mapping waste'!$B$5:$B$352,0),MATCH(I$3,'Mapping waste'!$D$4:$M$4,0))*$D6</f>
        <v>0</v>
      </c>
      <c r="J6" s="32">
        <f>INDEX('Mapping waste'!$D$5:$M$352,MATCH($B6,'Mapping waste'!$B$5:$B$352,0),MATCH(J$3,'Mapping waste'!$D$4:$M$4,0))*$D6</f>
        <v>0</v>
      </c>
      <c r="K6" s="32">
        <f>INDEX('Mapping waste'!$D$5:$M$352,MATCH($B6,'Mapping waste'!$B$5:$B$352,0),MATCH(K$3,'Mapping waste'!$D$4:$M$4,0))*$D6</f>
        <v>0</v>
      </c>
      <c r="L6" s="32">
        <f>INDEX('Mapping waste'!$D$5:$M$352,MATCH($B6,'Mapping waste'!$B$5:$B$352,0),MATCH(L$3,'Mapping waste'!$D$4:$M$4,0))*$D6</f>
        <v>0</v>
      </c>
      <c r="M6" s="32">
        <f>INDEX('Mapping waste'!$D$5:$M$352,MATCH($B6,'Mapping waste'!$B$5:$B$352,0),MATCH(M$3,'Mapping waste'!$D$4:$M$4,0))*$D6</f>
        <v>0</v>
      </c>
      <c r="N6" s="32">
        <f>INDEX('Mapping waste'!$D$5:$M$352,MATCH($B6,'Mapping waste'!$B$5:$B$352,0),MATCH(N$3,'Mapping waste'!$D$4:$M$4,0))*$D6</f>
        <v>144488</v>
      </c>
      <c r="O6" s="32">
        <f>INDEX('Mapping waste'!$D$5:$M$352,MATCH($B6,'Mapping waste'!$B$5:$B$352,0),MATCH(O$3,'Mapping waste'!$D$4:$M$4,0))*$D6</f>
        <v>0</v>
      </c>
      <c r="P6" s="32">
        <f>INDEX('Mapping waste'!$D$5:$M$352,MATCH($B6,'Mapping waste'!$B$5:$B$352,0),MATCH(P$3,'Mapping waste'!$D$4:$M$4,0))*$D6</f>
        <v>0</v>
      </c>
      <c r="Q6" s="32">
        <f>INDEX('Mapping waste'!$D$5:$M$352,MATCH($B6,'Mapping waste'!$B$5:$B$352,0),MATCH(Q$3,'Mapping waste'!$D$4:$M$4,0))*$D6</f>
        <v>0</v>
      </c>
    </row>
    <row r="7" spans="1:17" x14ac:dyDescent="0.45">
      <c r="A7" s="10" t="s">
        <v>18</v>
      </c>
      <c r="B7" s="10" t="s">
        <v>19</v>
      </c>
      <c r="C7" s="10" t="s">
        <v>13</v>
      </c>
      <c r="D7" s="32">
        <f>INDEX('ONS data MYE 5'!$I$6:$I$445, MATCH($B7,'ONS data MYE 5'!$B$6:$B$445,0))</f>
        <v>86579</v>
      </c>
      <c r="E7" s="32">
        <f>INDEX('ONS data MYE 5'!$J$6:$J$445, MATCH($B7,'ONS data MYE 5'!$B$6:$B$445,0))</f>
        <v>3334</v>
      </c>
      <c r="F7" s="32">
        <f t="shared" si="0"/>
        <v>8.1119280633107387</v>
      </c>
      <c r="G7" s="32">
        <f t="shared" si="1"/>
        <v>65.803376904328317</v>
      </c>
      <c r="H7" s="32">
        <f>INDEX('Mapping waste'!$D$5:$M$352,MATCH($B7,'Mapping waste'!$B$5:$B$352,0),MATCH(H$3,'Mapping waste'!$D$4:$M$4,0))*$D7</f>
        <v>1731.58</v>
      </c>
      <c r="I7" s="32">
        <f>INDEX('Mapping waste'!$D$5:$M$352,MATCH($B7,'Mapping waste'!$B$5:$B$352,0),MATCH(I$3,'Mapping waste'!$D$4:$M$4,0))*$D7</f>
        <v>0</v>
      </c>
      <c r="J7" s="32">
        <f>INDEX('Mapping waste'!$D$5:$M$352,MATCH($B7,'Mapping waste'!$B$5:$B$352,0),MATCH(J$3,'Mapping waste'!$D$4:$M$4,0))*$D7</f>
        <v>0</v>
      </c>
      <c r="K7" s="32">
        <f>INDEX('Mapping waste'!$D$5:$M$352,MATCH($B7,'Mapping waste'!$B$5:$B$352,0),MATCH(K$3,'Mapping waste'!$D$4:$M$4,0))*$D7</f>
        <v>0</v>
      </c>
      <c r="L7" s="32">
        <f>INDEX('Mapping waste'!$D$5:$M$352,MATCH($B7,'Mapping waste'!$B$5:$B$352,0),MATCH(L$3,'Mapping waste'!$D$4:$M$4,0))*$D7</f>
        <v>0</v>
      </c>
      <c r="M7" s="32">
        <f>INDEX('Mapping waste'!$D$5:$M$352,MATCH($B7,'Mapping waste'!$B$5:$B$352,0),MATCH(M$3,'Mapping waste'!$D$4:$M$4,0))*$D7</f>
        <v>0</v>
      </c>
      <c r="N7" s="32">
        <f>INDEX('Mapping waste'!$D$5:$M$352,MATCH($B7,'Mapping waste'!$B$5:$B$352,0),MATCH(N$3,'Mapping waste'!$D$4:$M$4,0))*$D7</f>
        <v>84847.42</v>
      </c>
      <c r="O7" s="32">
        <f>INDEX('Mapping waste'!$D$5:$M$352,MATCH($B7,'Mapping waste'!$B$5:$B$352,0),MATCH(O$3,'Mapping waste'!$D$4:$M$4,0))*$D7</f>
        <v>0</v>
      </c>
      <c r="P7" s="32">
        <f>INDEX('Mapping waste'!$D$5:$M$352,MATCH($B7,'Mapping waste'!$B$5:$B$352,0),MATCH(P$3,'Mapping waste'!$D$4:$M$4,0))*$D7</f>
        <v>0</v>
      </c>
      <c r="Q7" s="32">
        <f>INDEX('Mapping waste'!$D$5:$M$352,MATCH($B7,'Mapping waste'!$B$5:$B$352,0),MATCH(Q$3,'Mapping waste'!$D$4:$M$4,0))*$D7</f>
        <v>0</v>
      </c>
    </row>
    <row r="8" spans="1:17" x14ac:dyDescent="0.45">
      <c r="A8" s="10" t="s">
        <v>27</v>
      </c>
      <c r="B8" s="10" t="s">
        <v>28</v>
      </c>
      <c r="C8" s="10" t="s">
        <v>13</v>
      </c>
      <c r="D8" s="32">
        <f>INDEX('ONS data MYE 5'!$I$6:$I$445, MATCH($B8,'ONS data MYE 5'!$B$6:$B$445,0))</f>
        <v>213581</v>
      </c>
      <c r="E8" s="32">
        <f>INDEX('ONS data MYE 5'!$J$6:$J$445, MATCH($B8,'ONS data MYE 5'!$B$6:$B$445,0))</f>
        <v>4927</v>
      </c>
      <c r="F8" s="32">
        <f t="shared" si="0"/>
        <v>8.5024855625439635</v>
      </c>
      <c r="G8" s="32">
        <f t="shared" si="1"/>
        <v>72.292260741268535</v>
      </c>
      <c r="H8" s="32">
        <f>INDEX('Mapping waste'!$D$5:$M$352,MATCH($B8,'Mapping waste'!$B$5:$B$352,0),MATCH(H$3,'Mapping waste'!$D$4:$M$4,0))*$D8</f>
        <v>0</v>
      </c>
      <c r="I8" s="32">
        <f>INDEX('Mapping waste'!$D$5:$M$352,MATCH($B8,'Mapping waste'!$B$5:$B$352,0),MATCH(I$3,'Mapping waste'!$D$4:$M$4,0))*$D8</f>
        <v>0</v>
      </c>
      <c r="J8" s="32">
        <f>INDEX('Mapping waste'!$D$5:$M$352,MATCH($B8,'Mapping waste'!$B$5:$B$352,0),MATCH(J$3,'Mapping waste'!$D$4:$M$4,0))*$D8</f>
        <v>0</v>
      </c>
      <c r="K8" s="32">
        <f>INDEX('Mapping waste'!$D$5:$M$352,MATCH($B8,'Mapping waste'!$B$5:$B$352,0),MATCH(K$3,'Mapping waste'!$D$4:$M$4,0))*$D8</f>
        <v>0</v>
      </c>
      <c r="L8" s="32">
        <f>INDEX('Mapping waste'!$D$5:$M$352,MATCH($B8,'Mapping waste'!$B$5:$B$352,0),MATCH(L$3,'Mapping waste'!$D$4:$M$4,0))*$D8</f>
        <v>0</v>
      </c>
      <c r="M8" s="32">
        <f>INDEX('Mapping waste'!$D$5:$M$352,MATCH($B8,'Mapping waste'!$B$5:$B$352,0),MATCH(M$3,'Mapping waste'!$D$4:$M$4,0))*$D8</f>
        <v>0</v>
      </c>
      <c r="N8" s="32">
        <f>INDEX('Mapping waste'!$D$5:$M$352,MATCH($B8,'Mapping waste'!$B$5:$B$352,0),MATCH(N$3,'Mapping waste'!$D$4:$M$4,0))*$D8</f>
        <v>213581</v>
      </c>
      <c r="O8" s="32">
        <f>INDEX('Mapping waste'!$D$5:$M$352,MATCH($B8,'Mapping waste'!$B$5:$B$352,0),MATCH(O$3,'Mapping waste'!$D$4:$M$4,0))*$D8</f>
        <v>0</v>
      </c>
      <c r="P8" s="32">
        <f>INDEX('Mapping waste'!$D$5:$M$352,MATCH($B8,'Mapping waste'!$B$5:$B$352,0),MATCH(P$3,'Mapping waste'!$D$4:$M$4,0))*$D8</f>
        <v>0</v>
      </c>
      <c r="Q8" s="32">
        <f>INDEX('Mapping waste'!$D$5:$M$352,MATCH($B8,'Mapping waste'!$B$5:$B$352,0),MATCH(Q$3,'Mapping waste'!$D$4:$M$4,0))*$D8</f>
        <v>0</v>
      </c>
    </row>
    <row r="9" spans="1:17" x14ac:dyDescent="0.45">
      <c r="A9" s="10" t="s">
        <v>32</v>
      </c>
      <c r="B9" s="10" t="s">
        <v>33</v>
      </c>
      <c r="C9" s="10" t="s">
        <v>13</v>
      </c>
      <c r="D9" s="32">
        <f>INDEX('ONS data MYE 5'!$I$6:$I$445, MATCH($B9,'ONS data MYE 5'!$B$6:$B$445,0))</f>
        <v>129274</v>
      </c>
      <c r="E9" s="32">
        <f>INDEX('ONS data MYE 5'!$J$6:$J$445, MATCH($B9,'ONS data MYE 5'!$B$6:$B$445,0))</f>
        <v>381</v>
      </c>
      <c r="F9" s="32">
        <f t="shared" si="0"/>
        <v>5.9427993751267012</v>
      </c>
      <c r="G9" s="32">
        <f t="shared" si="1"/>
        <v>35.316864413006307</v>
      </c>
      <c r="H9" s="32">
        <f>INDEX('Mapping waste'!$D$5:$M$352,MATCH($B9,'Mapping waste'!$B$5:$B$352,0),MATCH(H$3,'Mapping waste'!$D$4:$M$4,0))*$D9</f>
        <v>0</v>
      </c>
      <c r="I9" s="32">
        <f>INDEX('Mapping waste'!$D$5:$M$352,MATCH($B9,'Mapping waste'!$B$5:$B$352,0),MATCH(I$3,'Mapping waste'!$D$4:$M$4,0))*$D9</f>
        <v>0</v>
      </c>
      <c r="J9" s="32">
        <f>INDEX('Mapping waste'!$D$5:$M$352,MATCH($B9,'Mapping waste'!$B$5:$B$352,0),MATCH(J$3,'Mapping waste'!$D$4:$M$4,0))*$D9</f>
        <v>0</v>
      </c>
      <c r="K9" s="32">
        <f>INDEX('Mapping waste'!$D$5:$M$352,MATCH($B9,'Mapping waste'!$B$5:$B$352,0),MATCH(K$3,'Mapping waste'!$D$4:$M$4,0))*$D9</f>
        <v>0</v>
      </c>
      <c r="L9" s="32">
        <f>INDEX('Mapping waste'!$D$5:$M$352,MATCH($B9,'Mapping waste'!$B$5:$B$352,0),MATCH(L$3,'Mapping waste'!$D$4:$M$4,0))*$D9</f>
        <v>0</v>
      </c>
      <c r="M9" s="32">
        <f>INDEX('Mapping waste'!$D$5:$M$352,MATCH($B9,'Mapping waste'!$B$5:$B$352,0),MATCH(M$3,'Mapping waste'!$D$4:$M$4,0))*$D9</f>
        <v>0</v>
      </c>
      <c r="N9" s="32">
        <f>INDEX('Mapping waste'!$D$5:$M$352,MATCH($B9,'Mapping waste'!$B$5:$B$352,0),MATCH(N$3,'Mapping waste'!$D$4:$M$4,0))*$D9</f>
        <v>129274</v>
      </c>
      <c r="O9" s="32">
        <f>INDEX('Mapping waste'!$D$5:$M$352,MATCH($B9,'Mapping waste'!$B$5:$B$352,0),MATCH(O$3,'Mapping waste'!$D$4:$M$4,0))*$D9</f>
        <v>0</v>
      </c>
      <c r="P9" s="32">
        <f>INDEX('Mapping waste'!$D$5:$M$352,MATCH($B9,'Mapping waste'!$B$5:$B$352,0),MATCH(P$3,'Mapping waste'!$D$4:$M$4,0))*$D9</f>
        <v>0</v>
      </c>
      <c r="Q9" s="32">
        <f>INDEX('Mapping waste'!$D$5:$M$352,MATCH($B9,'Mapping waste'!$B$5:$B$352,0),MATCH(Q$3,'Mapping waste'!$D$4:$M$4,0))*$D9</f>
        <v>0</v>
      </c>
    </row>
    <row r="10" spans="1:17" x14ac:dyDescent="0.45">
      <c r="A10" s="10" t="s">
        <v>34</v>
      </c>
      <c r="B10" s="10" t="s">
        <v>35</v>
      </c>
      <c r="C10" s="10" t="s">
        <v>13</v>
      </c>
      <c r="D10" s="32">
        <f>INDEX('ONS data MYE 5'!$I$6:$I$445, MATCH($B10,'ONS data MYE 5'!$B$6:$B$445,0))</f>
        <v>85335</v>
      </c>
      <c r="E10" s="32">
        <f>INDEX('ONS data MYE 5'!$J$6:$J$445, MATCH($B10,'ONS data MYE 5'!$B$6:$B$445,0))</f>
        <v>2794</v>
      </c>
      <c r="F10" s="32">
        <f t="shared" si="0"/>
        <v>7.9352295398169073</v>
      </c>
      <c r="G10" s="32">
        <f t="shared" si="1"/>
        <v>62.967867849582845</v>
      </c>
      <c r="H10" s="32">
        <f>INDEX('Mapping waste'!$D$5:$M$352,MATCH($B10,'Mapping waste'!$B$5:$B$352,0),MATCH(H$3,'Mapping waste'!$D$4:$M$4,0))*$D10</f>
        <v>0</v>
      </c>
      <c r="I10" s="32">
        <f>INDEX('Mapping waste'!$D$5:$M$352,MATCH($B10,'Mapping waste'!$B$5:$B$352,0),MATCH(I$3,'Mapping waste'!$D$4:$M$4,0))*$D10</f>
        <v>0</v>
      </c>
      <c r="J10" s="32">
        <f>INDEX('Mapping waste'!$D$5:$M$352,MATCH($B10,'Mapping waste'!$B$5:$B$352,0),MATCH(J$3,'Mapping waste'!$D$4:$M$4,0))*$D10</f>
        <v>0</v>
      </c>
      <c r="K10" s="32">
        <f>INDEX('Mapping waste'!$D$5:$M$352,MATCH($B10,'Mapping waste'!$B$5:$B$352,0),MATCH(K$3,'Mapping waste'!$D$4:$M$4,0))*$D10</f>
        <v>0</v>
      </c>
      <c r="L10" s="32">
        <f>INDEX('Mapping waste'!$D$5:$M$352,MATCH($B10,'Mapping waste'!$B$5:$B$352,0),MATCH(L$3,'Mapping waste'!$D$4:$M$4,0))*$D10</f>
        <v>0</v>
      </c>
      <c r="M10" s="32">
        <f>INDEX('Mapping waste'!$D$5:$M$352,MATCH($B10,'Mapping waste'!$B$5:$B$352,0),MATCH(M$3,'Mapping waste'!$D$4:$M$4,0))*$D10</f>
        <v>0</v>
      </c>
      <c r="N10" s="32">
        <f>INDEX('Mapping waste'!$D$5:$M$352,MATCH($B10,'Mapping waste'!$B$5:$B$352,0),MATCH(N$3,'Mapping waste'!$D$4:$M$4,0))*$D10</f>
        <v>85335</v>
      </c>
      <c r="O10" s="32">
        <f>INDEX('Mapping waste'!$D$5:$M$352,MATCH($B10,'Mapping waste'!$B$5:$B$352,0),MATCH(O$3,'Mapping waste'!$D$4:$M$4,0))*$D10</f>
        <v>0</v>
      </c>
      <c r="P10" s="32">
        <f>INDEX('Mapping waste'!$D$5:$M$352,MATCH($B10,'Mapping waste'!$B$5:$B$352,0),MATCH(P$3,'Mapping waste'!$D$4:$M$4,0))*$D10</f>
        <v>0</v>
      </c>
      <c r="Q10" s="32">
        <f>INDEX('Mapping waste'!$D$5:$M$352,MATCH($B10,'Mapping waste'!$B$5:$B$352,0),MATCH(Q$3,'Mapping waste'!$D$4:$M$4,0))*$D10</f>
        <v>0</v>
      </c>
    </row>
    <row r="11" spans="1:17" x14ac:dyDescent="0.45">
      <c r="A11" s="10" t="s">
        <v>36</v>
      </c>
      <c r="B11" s="10" t="s">
        <v>37</v>
      </c>
      <c r="C11" s="10" t="s">
        <v>13</v>
      </c>
      <c r="D11" s="32">
        <f>INDEX('ONS data MYE 5'!$I$6:$I$445, MATCH($B11,'ONS data MYE 5'!$B$6:$B$445,0))</f>
        <v>141790</v>
      </c>
      <c r="E11" s="32">
        <f>INDEX('ONS data MYE 5'!$J$6:$J$445, MATCH($B11,'ONS data MYE 5'!$B$6:$B$445,0))</f>
        <v>420</v>
      </c>
      <c r="F11" s="32">
        <f t="shared" si="0"/>
        <v>6.0402547112774139</v>
      </c>
      <c r="G11" s="32">
        <f t="shared" si="1"/>
        <v>36.484676977108997</v>
      </c>
      <c r="H11" s="32">
        <f>INDEX('Mapping waste'!$D$5:$M$352,MATCH($B11,'Mapping waste'!$B$5:$B$352,0),MATCH(H$3,'Mapping waste'!$D$4:$M$4,0))*$D11</f>
        <v>141790</v>
      </c>
      <c r="I11" s="32">
        <f>INDEX('Mapping waste'!$D$5:$M$352,MATCH($B11,'Mapping waste'!$B$5:$B$352,0),MATCH(I$3,'Mapping waste'!$D$4:$M$4,0))*$D11</f>
        <v>0</v>
      </c>
      <c r="J11" s="32">
        <f>INDEX('Mapping waste'!$D$5:$M$352,MATCH($B11,'Mapping waste'!$B$5:$B$352,0),MATCH(J$3,'Mapping waste'!$D$4:$M$4,0))*$D11</f>
        <v>0</v>
      </c>
      <c r="K11" s="32">
        <f>INDEX('Mapping waste'!$D$5:$M$352,MATCH($B11,'Mapping waste'!$B$5:$B$352,0),MATCH(K$3,'Mapping waste'!$D$4:$M$4,0))*$D11</f>
        <v>0</v>
      </c>
      <c r="L11" s="32">
        <f>INDEX('Mapping waste'!$D$5:$M$352,MATCH($B11,'Mapping waste'!$B$5:$B$352,0),MATCH(L$3,'Mapping waste'!$D$4:$M$4,0))*$D11</f>
        <v>0</v>
      </c>
      <c r="M11" s="32">
        <f>INDEX('Mapping waste'!$D$5:$M$352,MATCH($B11,'Mapping waste'!$B$5:$B$352,0),MATCH(M$3,'Mapping waste'!$D$4:$M$4,0))*$D11</f>
        <v>0</v>
      </c>
      <c r="N11" s="32">
        <f>INDEX('Mapping waste'!$D$5:$M$352,MATCH($B11,'Mapping waste'!$B$5:$B$352,0),MATCH(N$3,'Mapping waste'!$D$4:$M$4,0))*$D11</f>
        <v>0</v>
      </c>
      <c r="O11" s="32">
        <f>INDEX('Mapping waste'!$D$5:$M$352,MATCH($B11,'Mapping waste'!$B$5:$B$352,0),MATCH(O$3,'Mapping waste'!$D$4:$M$4,0))*$D11</f>
        <v>0</v>
      </c>
      <c r="P11" s="32">
        <f>INDEX('Mapping waste'!$D$5:$M$352,MATCH($B11,'Mapping waste'!$B$5:$B$352,0),MATCH(P$3,'Mapping waste'!$D$4:$M$4,0))*$D11</f>
        <v>0</v>
      </c>
      <c r="Q11" s="32">
        <f>INDEX('Mapping waste'!$D$5:$M$352,MATCH($B11,'Mapping waste'!$B$5:$B$352,0),MATCH(Q$3,'Mapping waste'!$D$4:$M$4,0))*$D11</f>
        <v>0</v>
      </c>
    </row>
    <row r="12" spans="1:17" x14ac:dyDescent="0.45">
      <c r="A12" s="10" t="s">
        <v>38</v>
      </c>
      <c r="B12" s="10" t="s">
        <v>39</v>
      </c>
      <c r="C12" s="10" t="s">
        <v>13</v>
      </c>
      <c r="D12" s="32">
        <f>INDEX('ONS data MYE 5'!$I$6:$I$445, MATCH($B12,'ONS data MYE 5'!$B$6:$B$445,0))</f>
        <v>85205</v>
      </c>
      <c r="E12" s="32">
        <f>INDEX('ONS data MYE 5'!$J$6:$J$445, MATCH($B12,'ONS data MYE 5'!$B$6:$B$445,0))</f>
        <v>133</v>
      </c>
      <c r="F12" s="32">
        <f t="shared" si="0"/>
        <v>4.8903491282217537</v>
      </c>
      <c r="G12" s="32">
        <f t="shared" si="1"/>
        <v>23.915514595899268</v>
      </c>
      <c r="H12" s="32">
        <f>INDEX('Mapping waste'!$D$5:$M$352,MATCH($B12,'Mapping waste'!$B$5:$B$352,0),MATCH(H$3,'Mapping waste'!$D$4:$M$4,0))*$D12</f>
        <v>56235.3</v>
      </c>
      <c r="I12" s="32">
        <f>INDEX('Mapping waste'!$D$5:$M$352,MATCH($B12,'Mapping waste'!$B$5:$B$352,0),MATCH(I$3,'Mapping waste'!$D$4:$M$4,0))*$D12</f>
        <v>0</v>
      </c>
      <c r="J12" s="32">
        <f>INDEX('Mapping waste'!$D$5:$M$352,MATCH($B12,'Mapping waste'!$B$5:$B$352,0),MATCH(J$3,'Mapping waste'!$D$4:$M$4,0))*$D12</f>
        <v>0</v>
      </c>
      <c r="K12" s="32">
        <f>INDEX('Mapping waste'!$D$5:$M$352,MATCH($B12,'Mapping waste'!$B$5:$B$352,0),MATCH(K$3,'Mapping waste'!$D$4:$M$4,0))*$D12</f>
        <v>0</v>
      </c>
      <c r="L12" s="32">
        <f>INDEX('Mapping waste'!$D$5:$M$352,MATCH($B12,'Mapping waste'!$B$5:$B$352,0),MATCH(L$3,'Mapping waste'!$D$4:$M$4,0))*$D12</f>
        <v>0</v>
      </c>
      <c r="M12" s="32">
        <f>INDEX('Mapping waste'!$D$5:$M$352,MATCH($B12,'Mapping waste'!$B$5:$B$352,0),MATCH(M$3,'Mapping waste'!$D$4:$M$4,0))*$D12</f>
        <v>0</v>
      </c>
      <c r="N12" s="32">
        <f>INDEX('Mapping waste'!$D$5:$M$352,MATCH($B12,'Mapping waste'!$B$5:$B$352,0),MATCH(N$3,'Mapping waste'!$D$4:$M$4,0))*$D12</f>
        <v>28969.7</v>
      </c>
      <c r="O12" s="32">
        <f>INDEX('Mapping waste'!$D$5:$M$352,MATCH($B12,'Mapping waste'!$B$5:$B$352,0),MATCH(O$3,'Mapping waste'!$D$4:$M$4,0))*$D12</f>
        <v>0</v>
      </c>
      <c r="P12" s="32">
        <f>INDEX('Mapping waste'!$D$5:$M$352,MATCH($B12,'Mapping waste'!$B$5:$B$352,0),MATCH(P$3,'Mapping waste'!$D$4:$M$4,0))*$D12</f>
        <v>0</v>
      </c>
      <c r="Q12" s="32">
        <f>INDEX('Mapping waste'!$D$5:$M$352,MATCH($B12,'Mapping waste'!$B$5:$B$352,0),MATCH(Q$3,'Mapping waste'!$D$4:$M$4,0))*$D12</f>
        <v>0</v>
      </c>
    </row>
    <row r="13" spans="1:17" x14ac:dyDescent="0.45">
      <c r="A13" s="10" t="s">
        <v>40</v>
      </c>
      <c r="B13" s="10" t="s">
        <v>41</v>
      </c>
      <c r="C13" s="10" t="s">
        <v>13</v>
      </c>
      <c r="D13" s="32">
        <f>INDEX('ONS data MYE 5'!$I$6:$I$445, MATCH($B13,'ONS data MYE 5'!$B$6:$B$445,0))</f>
        <v>151069</v>
      </c>
      <c r="E13" s="32">
        <f>INDEX('ONS data MYE 5'!$J$6:$J$445, MATCH($B13,'ONS data MYE 5'!$B$6:$B$445,0))</f>
        <v>711</v>
      </c>
      <c r="F13" s="32">
        <f t="shared" si="0"/>
        <v>6.5666724298032406</v>
      </c>
      <c r="G13" s="32">
        <f t="shared" si="1"/>
        <v>43.121186800337995</v>
      </c>
      <c r="H13" s="32">
        <f>INDEX('Mapping waste'!$D$5:$M$352,MATCH($B13,'Mapping waste'!$B$5:$B$352,0),MATCH(H$3,'Mapping waste'!$D$4:$M$4,0))*$D13</f>
        <v>0</v>
      </c>
      <c r="I13" s="32">
        <f>INDEX('Mapping waste'!$D$5:$M$352,MATCH($B13,'Mapping waste'!$B$5:$B$352,0),MATCH(I$3,'Mapping waste'!$D$4:$M$4,0))*$D13</f>
        <v>0</v>
      </c>
      <c r="J13" s="32">
        <f>INDEX('Mapping waste'!$D$5:$M$352,MATCH($B13,'Mapping waste'!$B$5:$B$352,0),MATCH(J$3,'Mapping waste'!$D$4:$M$4,0))*$D13</f>
        <v>0</v>
      </c>
      <c r="K13" s="32">
        <f>INDEX('Mapping waste'!$D$5:$M$352,MATCH($B13,'Mapping waste'!$B$5:$B$352,0),MATCH(K$3,'Mapping waste'!$D$4:$M$4,0))*$D13</f>
        <v>0</v>
      </c>
      <c r="L13" s="32">
        <f>INDEX('Mapping waste'!$D$5:$M$352,MATCH($B13,'Mapping waste'!$B$5:$B$352,0),MATCH(L$3,'Mapping waste'!$D$4:$M$4,0))*$D13</f>
        <v>0</v>
      </c>
      <c r="M13" s="32">
        <f>INDEX('Mapping waste'!$D$5:$M$352,MATCH($B13,'Mapping waste'!$B$5:$B$352,0),MATCH(M$3,'Mapping waste'!$D$4:$M$4,0))*$D13</f>
        <v>0</v>
      </c>
      <c r="N13" s="32">
        <f>INDEX('Mapping waste'!$D$5:$M$352,MATCH($B13,'Mapping waste'!$B$5:$B$352,0),MATCH(N$3,'Mapping waste'!$D$4:$M$4,0))*$D13</f>
        <v>151069</v>
      </c>
      <c r="O13" s="32">
        <f>INDEX('Mapping waste'!$D$5:$M$352,MATCH($B13,'Mapping waste'!$B$5:$B$352,0),MATCH(O$3,'Mapping waste'!$D$4:$M$4,0))*$D13</f>
        <v>0</v>
      </c>
      <c r="P13" s="32">
        <f>INDEX('Mapping waste'!$D$5:$M$352,MATCH($B13,'Mapping waste'!$B$5:$B$352,0),MATCH(P$3,'Mapping waste'!$D$4:$M$4,0))*$D13</f>
        <v>0</v>
      </c>
      <c r="Q13" s="32">
        <f>INDEX('Mapping waste'!$D$5:$M$352,MATCH($B13,'Mapping waste'!$B$5:$B$352,0),MATCH(Q$3,'Mapping waste'!$D$4:$M$4,0))*$D13</f>
        <v>0</v>
      </c>
    </row>
    <row r="14" spans="1:17" x14ac:dyDescent="0.45">
      <c r="A14" s="10" t="s">
        <v>42</v>
      </c>
      <c r="B14" s="10" t="s">
        <v>43</v>
      </c>
      <c r="C14" s="10" t="s">
        <v>13</v>
      </c>
      <c r="D14" s="32">
        <f>INDEX('ONS data MYE 5'!$I$6:$I$445, MATCH($B14,'ONS data MYE 5'!$B$6:$B$445,0))</f>
        <v>103157</v>
      </c>
      <c r="E14" s="32">
        <f>INDEX('ONS data MYE 5'!$J$6:$J$445, MATCH($B14,'ONS data MYE 5'!$B$6:$B$445,0))</f>
        <v>1020</v>
      </c>
      <c r="F14" s="32">
        <f t="shared" si="0"/>
        <v>6.9275579062783166</v>
      </c>
      <c r="G14" s="32">
        <f t="shared" si="1"/>
        <v>47.991058544839213</v>
      </c>
      <c r="H14" s="32">
        <f>INDEX('Mapping waste'!$D$5:$M$352,MATCH($B14,'Mapping waste'!$B$5:$B$352,0),MATCH(H$3,'Mapping waste'!$D$4:$M$4,0))*$D14</f>
        <v>0</v>
      </c>
      <c r="I14" s="32">
        <f>INDEX('Mapping waste'!$D$5:$M$352,MATCH($B14,'Mapping waste'!$B$5:$B$352,0),MATCH(I$3,'Mapping waste'!$D$4:$M$4,0))*$D14</f>
        <v>0</v>
      </c>
      <c r="J14" s="32">
        <f>INDEX('Mapping waste'!$D$5:$M$352,MATCH($B14,'Mapping waste'!$B$5:$B$352,0),MATCH(J$3,'Mapping waste'!$D$4:$M$4,0))*$D14</f>
        <v>0</v>
      </c>
      <c r="K14" s="32">
        <f>INDEX('Mapping waste'!$D$5:$M$352,MATCH($B14,'Mapping waste'!$B$5:$B$352,0),MATCH(K$3,'Mapping waste'!$D$4:$M$4,0))*$D14</f>
        <v>0</v>
      </c>
      <c r="L14" s="32">
        <f>INDEX('Mapping waste'!$D$5:$M$352,MATCH($B14,'Mapping waste'!$B$5:$B$352,0),MATCH(L$3,'Mapping waste'!$D$4:$M$4,0))*$D14</f>
        <v>0</v>
      </c>
      <c r="M14" s="32">
        <f>INDEX('Mapping waste'!$D$5:$M$352,MATCH($B14,'Mapping waste'!$B$5:$B$352,0),MATCH(M$3,'Mapping waste'!$D$4:$M$4,0))*$D14</f>
        <v>0</v>
      </c>
      <c r="N14" s="32">
        <f>INDEX('Mapping waste'!$D$5:$M$352,MATCH($B14,'Mapping waste'!$B$5:$B$352,0),MATCH(N$3,'Mapping waste'!$D$4:$M$4,0))*$D14</f>
        <v>103157</v>
      </c>
      <c r="O14" s="32">
        <f>INDEX('Mapping waste'!$D$5:$M$352,MATCH($B14,'Mapping waste'!$B$5:$B$352,0),MATCH(O$3,'Mapping waste'!$D$4:$M$4,0))*$D14</f>
        <v>0</v>
      </c>
      <c r="P14" s="32">
        <f>INDEX('Mapping waste'!$D$5:$M$352,MATCH($B14,'Mapping waste'!$B$5:$B$352,0),MATCH(P$3,'Mapping waste'!$D$4:$M$4,0))*$D14</f>
        <v>0</v>
      </c>
      <c r="Q14" s="32">
        <f>INDEX('Mapping waste'!$D$5:$M$352,MATCH($B14,'Mapping waste'!$B$5:$B$352,0),MATCH(Q$3,'Mapping waste'!$D$4:$M$4,0))*$D14</f>
        <v>0</v>
      </c>
    </row>
    <row r="15" spans="1:17" x14ac:dyDescent="0.45">
      <c r="A15" s="10" t="s">
        <v>44</v>
      </c>
      <c r="B15" s="10" t="s">
        <v>45</v>
      </c>
      <c r="C15" s="10" t="s">
        <v>13</v>
      </c>
      <c r="D15" s="32">
        <f>INDEX('ONS data MYE 5'!$I$6:$I$445, MATCH($B15,'ONS data MYE 5'!$B$6:$B$445,0))</f>
        <v>131611</v>
      </c>
      <c r="E15" s="32">
        <f>INDEX('ONS data MYE 5'!$J$6:$J$445, MATCH($B15,'ONS data MYE 5'!$B$6:$B$445,0))</f>
        <v>351</v>
      </c>
      <c r="F15" s="32">
        <f t="shared" si="0"/>
        <v>5.8607862234658654</v>
      </c>
      <c r="G15" s="32">
        <f t="shared" si="1"/>
        <v>34.34881515716728</v>
      </c>
      <c r="H15" s="32">
        <f>INDEX('Mapping waste'!$D$5:$M$352,MATCH($B15,'Mapping waste'!$B$5:$B$352,0),MATCH(H$3,'Mapping waste'!$D$4:$M$4,0))*$D15</f>
        <v>107921.01999999999</v>
      </c>
      <c r="I15" s="32">
        <f>INDEX('Mapping waste'!$D$5:$M$352,MATCH($B15,'Mapping waste'!$B$5:$B$352,0),MATCH(I$3,'Mapping waste'!$D$4:$M$4,0))*$D15</f>
        <v>0</v>
      </c>
      <c r="J15" s="32">
        <f>INDEX('Mapping waste'!$D$5:$M$352,MATCH($B15,'Mapping waste'!$B$5:$B$352,0),MATCH(J$3,'Mapping waste'!$D$4:$M$4,0))*$D15</f>
        <v>0</v>
      </c>
      <c r="K15" s="32">
        <f>INDEX('Mapping waste'!$D$5:$M$352,MATCH($B15,'Mapping waste'!$B$5:$B$352,0),MATCH(K$3,'Mapping waste'!$D$4:$M$4,0))*$D15</f>
        <v>0</v>
      </c>
      <c r="L15" s="32">
        <f>INDEX('Mapping waste'!$D$5:$M$352,MATCH($B15,'Mapping waste'!$B$5:$B$352,0),MATCH(L$3,'Mapping waste'!$D$4:$M$4,0))*$D15</f>
        <v>0</v>
      </c>
      <c r="M15" s="32">
        <f>INDEX('Mapping waste'!$D$5:$M$352,MATCH($B15,'Mapping waste'!$B$5:$B$352,0),MATCH(M$3,'Mapping waste'!$D$4:$M$4,0))*$D15</f>
        <v>0</v>
      </c>
      <c r="N15" s="32">
        <f>INDEX('Mapping waste'!$D$5:$M$352,MATCH($B15,'Mapping waste'!$B$5:$B$352,0),MATCH(N$3,'Mapping waste'!$D$4:$M$4,0))*$D15</f>
        <v>23689.98</v>
      </c>
      <c r="O15" s="32">
        <f>INDEX('Mapping waste'!$D$5:$M$352,MATCH($B15,'Mapping waste'!$B$5:$B$352,0),MATCH(O$3,'Mapping waste'!$D$4:$M$4,0))*$D15</f>
        <v>0</v>
      </c>
      <c r="P15" s="32">
        <f>INDEX('Mapping waste'!$D$5:$M$352,MATCH($B15,'Mapping waste'!$B$5:$B$352,0),MATCH(P$3,'Mapping waste'!$D$4:$M$4,0))*$D15</f>
        <v>0</v>
      </c>
      <c r="Q15" s="32">
        <f>INDEX('Mapping waste'!$D$5:$M$352,MATCH($B15,'Mapping waste'!$B$5:$B$352,0),MATCH(Q$3,'Mapping waste'!$D$4:$M$4,0))*$D15</f>
        <v>0</v>
      </c>
    </row>
    <row r="16" spans="1:17" x14ac:dyDescent="0.45">
      <c r="A16" s="10" t="s">
        <v>46</v>
      </c>
      <c r="B16" s="10" t="s">
        <v>47</v>
      </c>
      <c r="C16" s="10" t="s">
        <v>13</v>
      </c>
      <c r="D16" s="32">
        <f>INDEX('ONS data MYE 5'!$I$6:$I$445, MATCH($B16,'ONS data MYE 5'!$B$6:$B$445,0))</f>
        <v>91797</v>
      </c>
      <c r="E16" s="32">
        <f>INDEX('ONS data MYE 5'!$J$6:$J$445, MATCH($B16,'ONS data MYE 5'!$B$6:$B$445,0))</f>
        <v>1033</v>
      </c>
      <c r="F16" s="32">
        <f t="shared" si="0"/>
        <v>6.9402224691196386</v>
      </c>
      <c r="G16" s="32">
        <f t="shared" si="1"/>
        <v>48.166687920873095</v>
      </c>
      <c r="H16" s="32">
        <f>INDEX('Mapping waste'!$D$5:$M$352,MATCH($B16,'Mapping waste'!$B$5:$B$352,0),MATCH(H$3,'Mapping waste'!$D$4:$M$4,0))*$D16</f>
        <v>0</v>
      </c>
      <c r="I16" s="32">
        <f>INDEX('Mapping waste'!$D$5:$M$352,MATCH($B16,'Mapping waste'!$B$5:$B$352,0),MATCH(I$3,'Mapping waste'!$D$4:$M$4,0))*$D16</f>
        <v>0</v>
      </c>
      <c r="J16" s="32">
        <f>INDEX('Mapping waste'!$D$5:$M$352,MATCH($B16,'Mapping waste'!$B$5:$B$352,0),MATCH(J$3,'Mapping waste'!$D$4:$M$4,0))*$D16</f>
        <v>0</v>
      </c>
      <c r="K16" s="32">
        <f>INDEX('Mapping waste'!$D$5:$M$352,MATCH($B16,'Mapping waste'!$B$5:$B$352,0),MATCH(K$3,'Mapping waste'!$D$4:$M$4,0))*$D16</f>
        <v>0</v>
      </c>
      <c r="L16" s="32">
        <f>INDEX('Mapping waste'!$D$5:$M$352,MATCH($B16,'Mapping waste'!$B$5:$B$352,0),MATCH(L$3,'Mapping waste'!$D$4:$M$4,0))*$D16</f>
        <v>0</v>
      </c>
      <c r="M16" s="32">
        <f>INDEX('Mapping waste'!$D$5:$M$352,MATCH($B16,'Mapping waste'!$B$5:$B$352,0),MATCH(M$3,'Mapping waste'!$D$4:$M$4,0))*$D16</f>
        <v>0</v>
      </c>
      <c r="N16" s="32">
        <f>INDEX('Mapping waste'!$D$5:$M$352,MATCH($B16,'Mapping waste'!$B$5:$B$352,0),MATCH(N$3,'Mapping waste'!$D$4:$M$4,0))*$D16</f>
        <v>91797</v>
      </c>
      <c r="O16" s="32">
        <f>INDEX('Mapping waste'!$D$5:$M$352,MATCH($B16,'Mapping waste'!$B$5:$B$352,0),MATCH(O$3,'Mapping waste'!$D$4:$M$4,0))*$D16</f>
        <v>0</v>
      </c>
      <c r="P16" s="32">
        <f>INDEX('Mapping waste'!$D$5:$M$352,MATCH($B16,'Mapping waste'!$B$5:$B$352,0),MATCH(P$3,'Mapping waste'!$D$4:$M$4,0))*$D16</f>
        <v>0</v>
      </c>
      <c r="Q16" s="32">
        <f>INDEX('Mapping waste'!$D$5:$M$352,MATCH($B16,'Mapping waste'!$B$5:$B$352,0),MATCH(Q$3,'Mapping waste'!$D$4:$M$4,0))*$D16</f>
        <v>0</v>
      </c>
    </row>
    <row r="17" spans="1:17" x14ac:dyDescent="0.45">
      <c r="A17" s="10" t="s">
        <v>48</v>
      </c>
      <c r="B17" s="10" t="s">
        <v>49</v>
      </c>
      <c r="C17" s="10" t="s">
        <v>13</v>
      </c>
      <c r="D17" s="32">
        <f>INDEX('ONS data MYE 5'!$I$6:$I$445, MATCH($B17,'ONS data MYE 5'!$B$6:$B$445,0))</f>
        <v>96348</v>
      </c>
      <c r="E17" s="32">
        <f>INDEX('ONS data MYE 5'!$J$6:$J$445, MATCH($B17,'ONS data MYE 5'!$B$6:$B$445,0))</f>
        <v>4496</v>
      </c>
      <c r="F17" s="32">
        <f t="shared" si="0"/>
        <v>8.410943391573527</v>
      </c>
      <c r="G17" s="32">
        <f t="shared" si="1"/>
        <v>70.743968736254388</v>
      </c>
      <c r="H17" s="32">
        <f>INDEX('Mapping waste'!$D$5:$M$352,MATCH($B17,'Mapping waste'!$B$5:$B$352,0),MATCH(H$3,'Mapping waste'!$D$4:$M$4,0))*$D17</f>
        <v>0</v>
      </c>
      <c r="I17" s="32">
        <f>INDEX('Mapping waste'!$D$5:$M$352,MATCH($B17,'Mapping waste'!$B$5:$B$352,0),MATCH(I$3,'Mapping waste'!$D$4:$M$4,0))*$D17</f>
        <v>0</v>
      </c>
      <c r="J17" s="32">
        <f>INDEX('Mapping waste'!$D$5:$M$352,MATCH($B17,'Mapping waste'!$B$5:$B$352,0),MATCH(J$3,'Mapping waste'!$D$4:$M$4,0))*$D17</f>
        <v>0</v>
      </c>
      <c r="K17" s="32">
        <f>INDEX('Mapping waste'!$D$5:$M$352,MATCH($B17,'Mapping waste'!$B$5:$B$352,0),MATCH(K$3,'Mapping waste'!$D$4:$M$4,0))*$D17</f>
        <v>0</v>
      </c>
      <c r="L17" s="32">
        <f>INDEX('Mapping waste'!$D$5:$M$352,MATCH($B17,'Mapping waste'!$B$5:$B$352,0),MATCH(L$3,'Mapping waste'!$D$4:$M$4,0))*$D17</f>
        <v>0</v>
      </c>
      <c r="M17" s="32">
        <f>INDEX('Mapping waste'!$D$5:$M$352,MATCH($B17,'Mapping waste'!$B$5:$B$352,0),MATCH(M$3,'Mapping waste'!$D$4:$M$4,0))*$D17</f>
        <v>0</v>
      </c>
      <c r="N17" s="32">
        <f>INDEX('Mapping waste'!$D$5:$M$352,MATCH($B17,'Mapping waste'!$B$5:$B$352,0),MATCH(N$3,'Mapping waste'!$D$4:$M$4,0))*$D17</f>
        <v>96348</v>
      </c>
      <c r="O17" s="32">
        <f>INDEX('Mapping waste'!$D$5:$M$352,MATCH($B17,'Mapping waste'!$B$5:$B$352,0),MATCH(O$3,'Mapping waste'!$D$4:$M$4,0))*$D17</f>
        <v>0</v>
      </c>
      <c r="P17" s="32">
        <f>INDEX('Mapping waste'!$D$5:$M$352,MATCH($B17,'Mapping waste'!$B$5:$B$352,0),MATCH(P$3,'Mapping waste'!$D$4:$M$4,0))*$D17</f>
        <v>0</v>
      </c>
      <c r="Q17" s="32">
        <f>INDEX('Mapping waste'!$D$5:$M$352,MATCH($B17,'Mapping waste'!$B$5:$B$352,0),MATCH(Q$3,'Mapping waste'!$D$4:$M$4,0))*$D17</f>
        <v>0</v>
      </c>
    </row>
    <row r="18" spans="1:17" x14ac:dyDescent="0.45">
      <c r="A18" s="10" t="s">
        <v>82</v>
      </c>
      <c r="B18" s="10" t="s">
        <v>83</v>
      </c>
      <c r="C18" s="10" t="s">
        <v>13</v>
      </c>
      <c r="D18" s="32">
        <f>INDEX('ONS data MYE 5'!$I$6:$I$445, MATCH($B18,'ONS data MYE 5'!$B$6:$B$445,0))</f>
        <v>193657</v>
      </c>
      <c r="E18" s="32">
        <f>INDEX('ONS data MYE 5'!$J$6:$J$445, MATCH($B18,'ONS data MYE 5'!$B$6:$B$445,0))</f>
        <v>564</v>
      </c>
      <c r="F18" s="32">
        <f t="shared" si="0"/>
        <v>6.3350542514980592</v>
      </c>
      <c r="G18" s="32">
        <f t="shared" si="1"/>
        <v>40.132912369423636</v>
      </c>
      <c r="H18" s="32">
        <f>INDEX('Mapping waste'!$D$5:$M$352,MATCH($B18,'Mapping waste'!$B$5:$B$352,0),MATCH(H$3,'Mapping waste'!$D$4:$M$4,0))*$D18</f>
        <v>193657</v>
      </c>
      <c r="I18" s="32">
        <f>INDEX('Mapping waste'!$D$5:$M$352,MATCH($B18,'Mapping waste'!$B$5:$B$352,0),MATCH(I$3,'Mapping waste'!$D$4:$M$4,0))*$D18</f>
        <v>0</v>
      </c>
      <c r="J18" s="32">
        <f>INDEX('Mapping waste'!$D$5:$M$352,MATCH($B18,'Mapping waste'!$B$5:$B$352,0),MATCH(J$3,'Mapping waste'!$D$4:$M$4,0))*$D18</f>
        <v>0</v>
      </c>
      <c r="K18" s="32">
        <f>INDEX('Mapping waste'!$D$5:$M$352,MATCH($B18,'Mapping waste'!$B$5:$B$352,0),MATCH(K$3,'Mapping waste'!$D$4:$M$4,0))*$D18</f>
        <v>0</v>
      </c>
      <c r="L18" s="32">
        <f>INDEX('Mapping waste'!$D$5:$M$352,MATCH($B18,'Mapping waste'!$B$5:$B$352,0),MATCH(L$3,'Mapping waste'!$D$4:$M$4,0))*$D18</f>
        <v>0</v>
      </c>
      <c r="M18" s="32">
        <f>INDEX('Mapping waste'!$D$5:$M$352,MATCH($B18,'Mapping waste'!$B$5:$B$352,0),MATCH(M$3,'Mapping waste'!$D$4:$M$4,0))*$D18</f>
        <v>0</v>
      </c>
      <c r="N18" s="32">
        <f>INDEX('Mapping waste'!$D$5:$M$352,MATCH($B18,'Mapping waste'!$B$5:$B$352,0),MATCH(N$3,'Mapping waste'!$D$4:$M$4,0))*$D18</f>
        <v>0</v>
      </c>
      <c r="O18" s="32">
        <f>INDEX('Mapping waste'!$D$5:$M$352,MATCH($B18,'Mapping waste'!$B$5:$B$352,0),MATCH(O$3,'Mapping waste'!$D$4:$M$4,0))*$D18</f>
        <v>0</v>
      </c>
      <c r="P18" s="32">
        <f>INDEX('Mapping waste'!$D$5:$M$352,MATCH($B18,'Mapping waste'!$B$5:$B$352,0),MATCH(P$3,'Mapping waste'!$D$4:$M$4,0))*$D18</f>
        <v>0</v>
      </c>
      <c r="Q18" s="32">
        <f>INDEX('Mapping waste'!$D$5:$M$352,MATCH($B18,'Mapping waste'!$B$5:$B$352,0),MATCH(Q$3,'Mapping waste'!$D$4:$M$4,0))*$D18</f>
        <v>0</v>
      </c>
    </row>
    <row r="19" spans="1:17" x14ac:dyDescent="0.45">
      <c r="A19" s="10" t="s">
        <v>86</v>
      </c>
      <c r="B19" s="10" t="s">
        <v>87</v>
      </c>
      <c r="C19" s="10" t="s">
        <v>13</v>
      </c>
      <c r="D19" s="32">
        <f>INDEX('ONS data MYE 5'!$I$6:$I$445, MATCH($B19,'ONS data MYE 5'!$B$6:$B$445,0))</f>
        <v>166376</v>
      </c>
      <c r="E19" s="32">
        <f>INDEX('ONS data MYE 5'!$J$6:$J$445, MATCH($B19,'ONS data MYE 5'!$B$6:$B$445,0))</f>
        <v>349</v>
      </c>
      <c r="F19" s="32">
        <f t="shared" si="0"/>
        <v>5.855071922202427</v>
      </c>
      <c r="G19" s="32">
        <f t="shared" si="1"/>
        <v>34.281867214163221</v>
      </c>
      <c r="H19" s="32">
        <f>INDEX('Mapping waste'!$D$5:$M$352,MATCH($B19,'Mapping waste'!$B$5:$B$352,0),MATCH(H$3,'Mapping waste'!$D$4:$M$4,0))*$D19</f>
        <v>166376</v>
      </c>
      <c r="I19" s="32">
        <f>INDEX('Mapping waste'!$D$5:$M$352,MATCH($B19,'Mapping waste'!$B$5:$B$352,0),MATCH(I$3,'Mapping waste'!$D$4:$M$4,0))*$D19</f>
        <v>0</v>
      </c>
      <c r="J19" s="32">
        <f>INDEX('Mapping waste'!$D$5:$M$352,MATCH($B19,'Mapping waste'!$B$5:$B$352,0),MATCH(J$3,'Mapping waste'!$D$4:$M$4,0))*$D19</f>
        <v>0</v>
      </c>
      <c r="K19" s="32">
        <f>INDEX('Mapping waste'!$D$5:$M$352,MATCH($B19,'Mapping waste'!$B$5:$B$352,0),MATCH(K$3,'Mapping waste'!$D$4:$M$4,0))*$D19</f>
        <v>0</v>
      </c>
      <c r="L19" s="32">
        <f>INDEX('Mapping waste'!$D$5:$M$352,MATCH($B19,'Mapping waste'!$B$5:$B$352,0),MATCH(L$3,'Mapping waste'!$D$4:$M$4,0))*$D19</f>
        <v>0</v>
      </c>
      <c r="M19" s="32">
        <f>INDEX('Mapping waste'!$D$5:$M$352,MATCH($B19,'Mapping waste'!$B$5:$B$352,0),MATCH(M$3,'Mapping waste'!$D$4:$M$4,0))*$D19</f>
        <v>0</v>
      </c>
      <c r="N19" s="32">
        <f>INDEX('Mapping waste'!$D$5:$M$352,MATCH($B19,'Mapping waste'!$B$5:$B$352,0),MATCH(N$3,'Mapping waste'!$D$4:$M$4,0))*$D19</f>
        <v>0</v>
      </c>
      <c r="O19" s="32">
        <f>INDEX('Mapping waste'!$D$5:$M$352,MATCH($B19,'Mapping waste'!$B$5:$B$352,0),MATCH(O$3,'Mapping waste'!$D$4:$M$4,0))*$D19</f>
        <v>0</v>
      </c>
      <c r="P19" s="32">
        <f>INDEX('Mapping waste'!$D$5:$M$352,MATCH($B19,'Mapping waste'!$B$5:$B$352,0),MATCH(P$3,'Mapping waste'!$D$4:$M$4,0))*$D19</f>
        <v>0</v>
      </c>
      <c r="Q19" s="32">
        <f>INDEX('Mapping waste'!$D$5:$M$352,MATCH($B19,'Mapping waste'!$B$5:$B$352,0),MATCH(Q$3,'Mapping waste'!$D$4:$M$4,0))*$D19</f>
        <v>0</v>
      </c>
    </row>
    <row r="20" spans="1:17" x14ac:dyDescent="0.45">
      <c r="A20" s="10" t="s">
        <v>88</v>
      </c>
      <c r="B20" s="10" t="s">
        <v>89</v>
      </c>
      <c r="C20" s="10" t="s">
        <v>13</v>
      </c>
      <c r="D20" s="32">
        <f>INDEX('ONS data MYE 5'!$I$6:$I$445, MATCH($B20,'ONS data MYE 5'!$B$6:$B$445,0))</f>
        <v>272421</v>
      </c>
      <c r="E20" s="32">
        <f>INDEX('ONS data MYE 5'!$J$6:$J$445, MATCH($B20,'ONS data MYE 5'!$B$6:$B$445,0))</f>
        <v>381</v>
      </c>
      <c r="F20" s="32">
        <f t="shared" si="0"/>
        <v>5.9427993751267012</v>
      </c>
      <c r="G20" s="32">
        <f t="shared" si="1"/>
        <v>35.316864413006307</v>
      </c>
      <c r="H20" s="32">
        <f>INDEX('Mapping waste'!$D$5:$M$352,MATCH($B20,'Mapping waste'!$B$5:$B$352,0),MATCH(H$3,'Mapping waste'!$D$4:$M$4,0))*$D20</f>
        <v>256075.74</v>
      </c>
      <c r="I20" s="32">
        <f>INDEX('Mapping waste'!$D$5:$M$352,MATCH($B20,'Mapping waste'!$B$5:$B$352,0),MATCH(I$3,'Mapping waste'!$D$4:$M$4,0))*$D20</f>
        <v>0</v>
      </c>
      <c r="J20" s="32">
        <f>INDEX('Mapping waste'!$D$5:$M$352,MATCH($B20,'Mapping waste'!$B$5:$B$352,0),MATCH(J$3,'Mapping waste'!$D$4:$M$4,0))*$D20</f>
        <v>0</v>
      </c>
      <c r="K20" s="32">
        <f>INDEX('Mapping waste'!$D$5:$M$352,MATCH($B20,'Mapping waste'!$B$5:$B$352,0),MATCH(K$3,'Mapping waste'!$D$4:$M$4,0))*$D20</f>
        <v>0</v>
      </c>
      <c r="L20" s="32">
        <f>INDEX('Mapping waste'!$D$5:$M$352,MATCH($B20,'Mapping waste'!$B$5:$B$352,0),MATCH(L$3,'Mapping waste'!$D$4:$M$4,0))*$D20</f>
        <v>0</v>
      </c>
      <c r="M20" s="32">
        <f>INDEX('Mapping waste'!$D$5:$M$352,MATCH($B20,'Mapping waste'!$B$5:$B$352,0),MATCH(M$3,'Mapping waste'!$D$4:$M$4,0))*$D20</f>
        <v>0</v>
      </c>
      <c r="N20" s="32">
        <f>INDEX('Mapping waste'!$D$5:$M$352,MATCH($B20,'Mapping waste'!$B$5:$B$352,0),MATCH(N$3,'Mapping waste'!$D$4:$M$4,0))*$D20</f>
        <v>16345.26</v>
      </c>
      <c r="O20" s="32">
        <f>INDEX('Mapping waste'!$D$5:$M$352,MATCH($B20,'Mapping waste'!$B$5:$B$352,0),MATCH(O$3,'Mapping waste'!$D$4:$M$4,0))*$D20</f>
        <v>0</v>
      </c>
      <c r="P20" s="32">
        <f>INDEX('Mapping waste'!$D$5:$M$352,MATCH($B20,'Mapping waste'!$B$5:$B$352,0),MATCH(P$3,'Mapping waste'!$D$4:$M$4,0))*$D20</f>
        <v>0</v>
      </c>
      <c r="Q20" s="32">
        <f>INDEX('Mapping waste'!$D$5:$M$352,MATCH($B20,'Mapping waste'!$B$5:$B$352,0),MATCH(Q$3,'Mapping waste'!$D$4:$M$4,0))*$D20</f>
        <v>0</v>
      </c>
    </row>
    <row r="21" spans="1:17" x14ac:dyDescent="0.45">
      <c r="A21" s="10" t="s">
        <v>92</v>
      </c>
      <c r="B21" s="10" t="s">
        <v>93</v>
      </c>
      <c r="C21" s="10" t="s">
        <v>13</v>
      </c>
      <c r="D21" s="32">
        <f>INDEX('ONS data MYE 5'!$I$6:$I$445, MATCH($B21,'ONS data MYE 5'!$B$6:$B$445,0))</f>
        <v>87783</v>
      </c>
      <c r="E21" s="32">
        <f>INDEX('ONS data MYE 5'!$J$6:$J$445, MATCH($B21,'ONS data MYE 5'!$B$6:$B$445,0))</f>
        <v>135</v>
      </c>
      <c r="F21" s="32">
        <f t="shared" si="0"/>
        <v>4.9052747784384296</v>
      </c>
      <c r="G21" s="32">
        <f t="shared" si="1"/>
        <v>24.061720651984185</v>
      </c>
      <c r="H21" s="32">
        <f>INDEX('Mapping waste'!$D$5:$M$352,MATCH($B21,'Mapping waste'!$B$5:$B$352,0),MATCH(H$3,'Mapping waste'!$D$4:$M$4,0))*$D21</f>
        <v>87783</v>
      </c>
      <c r="I21" s="32">
        <f>INDEX('Mapping waste'!$D$5:$M$352,MATCH($B21,'Mapping waste'!$B$5:$B$352,0),MATCH(I$3,'Mapping waste'!$D$4:$M$4,0))*$D21</f>
        <v>0</v>
      </c>
      <c r="J21" s="32">
        <f>INDEX('Mapping waste'!$D$5:$M$352,MATCH($B21,'Mapping waste'!$B$5:$B$352,0),MATCH(J$3,'Mapping waste'!$D$4:$M$4,0))*$D21</f>
        <v>0</v>
      </c>
      <c r="K21" s="32">
        <f>INDEX('Mapping waste'!$D$5:$M$352,MATCH($B21,'Mapping waste'!$B$5:$B$352,0),MATCH(K$3,'Mapping waste'!$D$4:$M$4,0))*$D21</f>
        <v>0</v>
      </c>
      <c r="L21" s="32">
        <f>INDEX('Mapping waste'!$D$5:$M$352,MATCH($B21,'Mapping waste'!$B$5:$B$352,0),MATCH(L$3,'Mapping waste'!$D$4:$M$4,0))*$D21</f>
        <v>0</v>
      </c>
      <c r="M21" s="32">
        <f>INDEX('Mapping waste'!$D$5:$M$352,MATCH($B21,'Mapping waste'!$B$5:$B$352,0),MATCH(M$3,'Mapping waste'!$D$4:$M$4,0))*$D21</f>
        <v>0</v>
      </c>
      <c r="N21" s="32">
        <f>INDEX('Mapping waste'!$D$5:$M$352,MATCH($B21,'Mapping waste'!$B$5:$B$352,0),MATCH(N$3,'Mapping waste'!$D$4:$M$4,0))*$D21</f>
        <v>0</v>
      </c>
      <c r="O21" s="32">
        <f>INDEX('Mapping waste'!$D$5:$M$352,MATCH($B21,'Mapping waste'!$B$5:$B$352,0),MATCH(O$3,'Mapping waste'!$D$4:$M$4,0))*$D21</f>
        <v>0</v>
      </c>
      <c r="P21" s="32">
        <f>INDEX('Mapping waste'!$D$5:$M$352,MATCH($B21,'Mapping waste'!$B$5:$B$352,0),MATCH(P$3,'Mapping waste'!$D$4:$M$4,0))*$D21</f>
        <v>0</v>
      </c>
      <c r="Q21" s="32">
        <f>INDEX('Mapping waste'!$D$5:$M$352,MATCH($B21,'Mapping waste'!$B$5:$B$352,0),MATCH(Q$3,'Mapping waste'!$D$4:$M$4,0))*$D21</f>
        <v>0</v>
      </c>
    </row>
    <row r="22" spans="1:17" x14ac:dyDescent="0.45">
      <c r="A22" s="10" t="s">
        <v>94</v>
      </c>
      <c r="B22" s="10" t="s">
        <v>95</v>
      </c>
      <c r="C22" s="10" t="s">
        <v>13</v>
      </c>
      <c r="D22" s="32">
        <f>INDEX('ONS data MYE 5'!$I$6:$I$445, MATCH($B22,'ONS data MYE 5'!$B$6:$B$445,0))</f>
        <v>98814</v>
      </c>
      <c r="E22" s="32">
        <f>INDEX('ONS data MYE 5'!$J$6:$J$445, MATCH($B22,'ONS data MYE 5'!$B$6:$B$445,0))</f>
        <v>181</v>
      </c>
      <c r="F22" s="32">
        <f t="shared" si="0"/>
        <v>5.1984970312658261</v>
      </c>
      <c r="G22" s="32">
        <f t="shared" si="1"/>
        <v>27.024371384079608</v>
      </c>
      <c r="H22" s="32">
        <f>INDEX('Mapping waste'!$D$5:$M$352,MATCH($B22,'Mapping waste'!$B$5:$B$352,0),MATCH(H$3,'Mapping waste'!$D$4:$M$4,0))*$D22</f>
        <v>98814</v>
      </c>
      <c r="I22" s="32">
        <f>INDEX('Mapping waste'!$D$5:$M$352,MATCH($B22,'Mapping waste'!$B$5:$B$352,0),MATCH(I$3,'Mapping waste'!$D$4:$M$4,0))*$D22</f>
        <v>0</v>
      </c>
      <c r="J22" s="32">
        <f>INDEX('Mapping waste'!$D$5:$M$352,MATCH($B22,'Mapping waste'!$B$5:$B$352,0),MATCH(J$3,'Mapping waste'!$D$4:$M$4,0))*$D22</f>
        <v>0</v>
      </c>
      <c r="K22" s="32">
        <f>INDEX('Mapping waste'!$D$5:$M$352,MATCH($B22,'Mapping waste'!$B$5:$B$352,0),MATCH(K$3,'Mapping waste'!$D$4:$M$4,0))*$D22</f>
        <v>0</v>
      </c>
      <c r="L22" s="32">
        <f>INDEX('Mapping waste'!$D$5:$M$352,MATCH($B22,'Mapping waste'!$B$5:$B$352,0),MATCH(L$3,'Mapping waste'!$D$4:$M$4,0))*$D22</f>
        <v>0</v>
      </c>
      <c r="M22" s="32">
        <f>INDEX('Mapping waste'!$D$5:$M$352,MATCH($B22,'Mapping waste'!$B$5:$B$352,0),MATCH(M$3,'Mapping waste'!$D$4:$M$4,0))*$D22</f>
        <v>0</v>
      </c>
      <c r="N22" s="32">
        <f>INDEX('Mapping waste'!$D$5:$M$352,MATCH($B22,'Mapping waste'!$B$5:$B$352,0),MATCH(N$3,'Mapping waste'!$D$4:$M$4,0))*$D22</f>
        <v>0</v>
      </c>
      <c r="O22" s="32">
        <f>INDEX('Mapping waste'!$D$5:$M$352,MATCH($B22,'Mapping waste'!$B$5:$B$352,0),MATCH(O$3,'Mapping waste'!$D$4:$M$4,0))*$D22</f>
        <v>0</v>
      </c>
      <c r="P22" s="32">
        <f>INDEX('Mapping waste'!$D$5:$M$352,MATCH($B22,'Mapping waste'!$B$5:$B$352,0),MATCH(P$3,'Mapping waste'!$D$4:$M$4,0))*$D22</f>
        <v>0</v>
      </c>
      <c r="Q22" s="32">
        <f>INDEX('Mapping waste'!$D$5:$M$352,MATCH($B22,'Mapping waste'!$B$5:$B$352,0),MATCH(Q$3,'Mapping waste'!$D$4:$M$4,0))*$D22</f>
        <v>0</v>
      </c>
    </row>
    <row r="23" spans="1:17" x14ac:dyDescent="0.45">
      <c r="A23" s="10" t="s">
        <v>96</v>
      </c>
      <c r="B23" s="10" t="s">
        <v>97</v>
      </c>
      <c r="C23" s="10" t="s">
        <v>13</v>
      </c>
      <c r="D23" s="32">
        <f>INDEX('ONS data MYE 5'!$I$6:$I$445, MATCH($B23,'ONS data MYE 5'!$B$6:$B$445,0))</f>
        <v>175334</v>
      </c>
      <c r="E23" s="32">
        <f>INDEX('ONS data MYE 5'!$J$6:$J$445, MATCH($B23,'ONS data MYE 5'!$B$6:$B$445,0))</f>
        <v>193</v>
      </c>
      <c r="F23" s="32">
        <f t="shared" si="0"/>
        <v>5.2626901889048856</v>
      </c>
      <c r="G23" s="32">
        <f t="shared" si="1"/>
        <v>27.695908024395742</v>
      </c>
      <c r="H23" s="32">
        <f>INDEX('Mapping waste'!$D$5:$M$352,MATCH($B23,'Mapping waste'!$B$5:$B$352,0),MATCH(H$3,'Mapping waste'!$D$4:$M$4,0))*$D23</f>
        <v>175334</v>
      </c>
      <c r="I23" s="32">
        <f>INDEX('Mapping waste'!$D$5:$M$352,MATCH($B23,'Mapping waste'!$B$5:$B$352,0),MATCH(I$3,'Mapping waste'!$D$4:$M$4,0))*$D23</f>
        <v>0</v>
      </c>
      <c r="J23" s="32">
        <f>INDEX('Mapping waste'!$D$5:$M$352,MATCH($B23,'Mapping waste'!$B$5:$B$352,0),MATCH(J$3,'Mapping waste'!$D$4:$M$4,0))*$D23</f>
        <v>0</v>
      </c>
      <c r="K23" s="32">
        <f>INDEX('Mapping waste'!$D$5:$M$352,MATCH($B23,'Mapping waste'!$B$5:$B$352,0),MATCH(K$3,'Mapping waste'!$D$4:$M$4,0))*$D23</f>
        <v>0</v>
      </c>
      <c r="L23" s="32">
        <f>INDEX('Mapping waste'!$D$5:$M$352,MATCH($B23,'Mapping waste'!$B$5:$B$352,0),MATCH(L$3,'Mapping waste'!$D$4:$M$4,0))*$D23</f>
        <v>0</v>
      </c>
      <c r="M23" s="32">
        <f>INDEX('Mapping waste'!$D$5:$M$352,MATCH($B23,'Mapping waste'!$B$5:$B$352,0),MATCH(M$3,'Mapping waste'!$D$4:$M$4,0))*$D23</f>
        <v>0</v>
      </c>
      <c r="N23" s="32">
        <f>INDEX('Mapping waste'!$D$5:$M$352,MATCH($B23,'Mapping waste'!$B$5:$B$352,0),MATCH(N$3,'Mapping waste'!$D$4:$M$4,0))*$D23</f>
        <v>0</v>
      </c>
      <c r="O23" s="32">
        <f>INDEX('Mapping waste'!$D$5:$M$352,MATCH($B23,'Mapping waste'!$B$5:$B$352,0),MATCH(O$3,'Mapping waste'!$D$4:$M$4,0))*$D23</f>
        <v>0</v>
      </c>
      <c r="P23" s="32">
        <f>INDEX('Mapping waste'!$D$5:$M$352,MATCH($B23,'Mapping waste'!$B$5:$B$352,0),MATCH(P$3,'Mapping waste'!$D$4:$M$4,0))*$D23</f>
        <v>0</v>
      </c>
      <c r="Q23" s="32">
        <f>INDEX('Mapping waste'!$D$5:$M$352,MATCH($B23,'Mapping waste'!$B$5:$B$352,0),MATCH(Q$3,'Mapping waste'!$D$4:$M$4,0))*$D23</f>
        <v>0</v>
      </c>
    </row>
    <row r="24" spans="1:17" x14ac:dyDescent="0.45">
      <c r="A24" s="10" t="s">
        <v>98</v>
      </c>
      <c r="B24" s="10" t="s">
        <v>99</v>
      </c>
      <c r="C24" s="10" t="s">
        <v>13</v>
      </c>
      <c r="D24" s="32">
        <f>INDEX('ONS data MYE 5'!$I$6:$I$445, MATCH($B24,'ONS data MYE 5'!$B$6:$B$445,0))</f>
        <v>150530</v>
      </c>
      <c r="E24" s="32">
        <f>INDEX('ONS data MYE 5'!$J$6:$J$445, MATCH($B24,'ONS data MYE 5'!$B$6:$B$445,0))</f>
        <v>246</v>
      </c>
      <c r="F24" s="32">
        <f t="shared" si="0"/>
        <v>5.5053315359323625</v>
      </c>
      <c r="G24" s="32">
        <f t="shared" si="1"/>
        <v>30.308675320531385</v>
      </c>
      <c r="H24" s="32">
        <f>INDEX('Mapping waste'!$D$5:$M$352,MATCH($B24,'Mapping waste'!$B$5:$B$352,0),MATCH(H$3,'Mapping waste'!$D$4:$M$4,0))*$D24</f>
        <v>150530</v>
      </c>
      <c r="I24" s="32">
        <f>INDEX('Mapping waste'!$D$5:$M$352,MATCH($B24,'Mapping waste'!$B$5:$B$352,0),MATCH(I$3,'Mapping waste'!$D$4:$M$4,0))*$D24</f>
        <v>0</v>
      </c>
      <c r="J24" s="32">
        <f>INDEX('Mapping waste'!$D$5:$M$352,MATCH($B24,'Mapping waste'!$B$5:$B$352,0),MATCH(J$3,'Mapping waste'!$D$4:$M$4,0))*$D24</f>
        <v>0</v>
      </c>
      <c r="K24" s="32">
        <f>INDEX('Mapping waste'!$D$5:$M$352,MATCH($B24,'Mapping waste'!$B$5:$B$352,0),MATCH(K$3,'Mapping waste'!$D$4:$M$4,0))*$D24</f>
        <v>0</v>
      </c>
      <c r="L24" s="32">
        <f>INDEX('Mapping waste'!$D$5:$M$352,MATCH($B24,'Mapping waste'!$B$5:$B$352,0),MATCH(L$3,'Mapping waste'!$D$4:$M$4,0))*$D24</f>
        <v>0</v>
      </c>
      <c r="M24" s="32">
        <f>INDEX('Mapping waste'!$D$5:$M$352,MATCH($B24,'Mapping waste'!$B$5:$B$352,0),MATCH(M$3,'Mapping waste'!$D$4:$M$4,0))*$D24</f>
        <v>0</v>
      </c>
      <c r="N24" s="32">
        <f>INDEX('Mapping waste'!$D$5:$M$352,MATCH($B24,'Mapping waste'!$B$5:$B$352,0),MATCH(N$3,'Mapping waste'!$D$4:$M$4,0))*$D24</f>
        <v>0</v>
      </c>
      <c r="O24" s="32">
        <f>INDEX('Mapping waste'!$D$5:$M$352,MATCH($B24,'Mapping waste'!$B$5:$B$352,0),MATCH(O$3,'Mapping waste'!$D$4:$M$4,0))*$D24</f>
        <v>0</v>
      </c>
      <c r="P24" s="32">
        <f>INDEX('Mapping waste'!$D$5:$M$352,MATCH($B24,'Mapping waste'!$B$5:$B$352,0),MATCH(P$3,'Mapping waste'!$D$4:$M$4,0))*$D24</f>
        <v>0</v>
      </c>
      <c r="Q24" s="32">
        <f>INDEX('Mapping waste'!$D$5:$M$352,MATCH($B24,'Mapping waste'!$B$5:$B$352,0),MATCH(Q$3,'Mapping waste'!$D$4:$M$4,0))*$D24</f>
        <v>0</v>
      </c>
    </row>
    <row r="25" spans="1:17" x14ac:dyDescent="0.45">
      <c r="A25" s="10" t="s">
        <v>100</v>
      </c>
      <c r="B25" s="10" t="s">
        <v>101</v>
      </c>
      <c r="C25" s="10" t="s">
        <v>13</v>
      </c>
      <c r="D25" s="32">
        <f>INDEX('ONS data MYE 5'!$I$6:$I$445, MATCH($B25,'ONS data MYE 5'!$B$6:$B$445,0))</f>
        <v>184916</v>
      </c>
      <c r="E25" s="32">
        <f>INDEX('ONS data MYE 5'!$J$6:$J$445, MATCH($B25,'ONS data MYE 5'!$B$6:$B$445,0))</f>
        <v>562</v>
      </c>
      <c r="F25" s="32">
        <f t="shared" si="0"/>
        <v>6.3315018498936908</v>
      </c>
      <c r="G25" s="32">
        <f t="shared" si="1"/>
        <v>40.087915675207228</v>
      </c>
      <c r="H25" s="32">
        <f>INDEX('Mapping waste'!$D$5:$M$352,MATCH($B25,'Mapping waste'!$B$5:$B$352,0),MATCH(H$3,'Mapping waste'!$D$4:$M$4,0))*$D25</f>
        <v>184916</v>
      </c>
      <c r="I25" s="32">
        <f>INDEX('Mapping waste'!$D$5:$M$352,MATCH($B25,'Mapping waste'!$B$5:$B$352,0),MATCH(I$3,'Mapping waste'!$D$4:$M$4,0))*$D25</f>
        <v>0</v>
      </c>
      <c r="J25" s="32">
        <f>INDEX('Mapping waste'!$D$5:$M$352,MATCH($B25,'Mapping waste'!$B$5:$B$352,0),MATCH(J$3,'Mapping waste'!$D$4:$M$4,0))*$D25</f>
        <v>0</v>
      </c>
      <c r="K25" s="32">
        <f>INDEX('Mapping waste'!$D$5:$M$352,MATCH($B25,'Mapping waste'!$B$5:$B$352,0),MATCH(K$3,'Mapping waste'!$D$4:$M$4,0))*$D25</f>
        <v>0</v>
      </c>
      <c r="L25" s="32">
        <f>INDEX('Mapping waste'!$D$5:$M$352,MATCH($B25,'Mapping waste'!$B$5:$B$352,0),MATCH(L$3,'Mapping waste'!$D$4:$M$4,0))*$D25</f>
        <v>0</v>
      </c>
      <c r="M25" s="32">
        <f>INDEX('Mapping waste'!$D$5:$M$352,MATCH($B25,'Mapping waste'!$B$5:$B$352,0),MATCH(M$3,'Mapping waste'!$D$4:$M$4,0))*$D25</f>
        <v>0</v>
      </c>
      <c r="N25" s="32">
        <f>INDEX('Mapping waste'!$D$5:$M$352,MATCH($B25,'Mapping waste'!$B$5:$B$352,0),MATCH(N$3,'Mapping waste'!$D$4:$M$4,0))*$D25</f>
        <v>0</v>
      </c>
      <c r="O25" s="32">
        <f>INDEX('Mapping waste'!$D$5:$M$352,MATCH($B25,'Mapping waste'!$B$5:$B$352,0),MATCH(O$3,'Mapping waste'!$D$4:$M$4,0))*$D25</f>
        <v>0</v>
      </c>
      <c r="P25" s="32">
        <f>INDEX('Mapping waste'!$D$5:$M$352,MATCH($B25,'Mapping waste'!$B$5:$B$352,0),MATCH(P$3,'Mapping waste'!$D$4:$M$4,0))*$D25</f>
        <v>0</v>
      </c>
      <c r="Q25" s="32">
        <f>INDEX('Mapping waste'!$D$5:$M$352,MATCH($B25,'Mapping waste'!$B$5:$B$352,0),MATCH(Q$3,'Mapping waste'!$D$4:$M$4,0))*$D25</f>
        <v>0</v>
      </c>
    </row>
    <row r="26" spans="1:17" x14ac:dyDescent="0.45">
      <c r="A26" s="10" t="s">
        <v>118</v>
      </c>
      <c r="B26" s="10" t="s">
        <v>119</v>
      </c>
      <c r="C26" s="10" t="s">
        <v>13</v>
      </c>
      <c r="D26" s="32">
        <f>INDEX('ONS data MYE 5'!$I$6:$I$445, MATCH($B26,'ONS data MYE 5'!$B$6:$B$445,0))</f>
        <v>135698</v>
      </c>
      <c r="E26" s="32">
        <f>INDEX('ONS data MYE 5'!$J$6:$J$445, MATCH($B26,'ONS data MYE 5'!$B$6:$B$445,0))</f>
        <v>104</v>
      </c>
      <c r="F26" s="32">
        <f t="shared" si="0"/>
        <v>4.6443908991413725</v>
      </c>
      <c r="G26" s="32">
        <f t="shared" si="1"/>
        <v>21.570366824027207</v>
      </c>
      <c r="H26" s="32">
        <f>INDEX('Mapping waste'!$D$5:$M$352,MATCH($B26,'Mapping waste'!$B$5:$B$352,0),MATCH(H$3,'Mapping waste'!$D$4:$M$4,0))*$D26</f>
        <v>135698</v>
      </c>
      <c r="I26" s="32">
        <f>INDEX('Mapping waste'!$D$5:$M$352,MATCH($B26,'Mapping waste'!$B$5:$B$352,0),MATCH(I$3,'Mapping waste'!$D$4:$M$4,0))*$D26</f>
        <v>0</v>
      </c>
      <c r="J26" s="32">
        <f>INDEX('Mapping waste'!$D$5:$M$352,MATCH($B26,'Mapping waste'!$B$5:$B$352,0),MATCH(J$3,'Mapping waste'!$D$4:$M$4,0))*$D26</f>
        <v>0</v>
      </c>
      <c r="K26" s="32">
        <f>INDEX('Mapping waste'!$D$5:$M$352,MATCH($B26,'Mapping waste'!$B$5:$B$352,0),MATCH(K$3,'Mapping waste'!$D$4:$M$4,0))*$D26</f>
        <v>0</v>
      </c>
      <c r="L26" s="32">
        <f>INDEX('Mapping waste'!$D$5:$M$352,MATCH($B26,'Mapping waste'!$B$5:$B$352,0),MATCH(L$3,'Mapping waste'!$D$4:$M$4,0))*$D26</f>
        <v>0</v>
      </c>
      <c r="M26" s="32">
        <f>INDEX('Mapping waste'!$D$5:$M$352,MATCH($B26,'Mapping waste'!$B$5:$B$352,0),MATCH(M$3,'Mapping waste'!$D$4:$M$4,0))*$D26</f>
        <v>0</v>
      </c>
      <c r="N26" s="32">
        <f>INDEX('Mapping waste'!$D$5:$M$352,MATCH($B26,'Mapping waste'!$B$5:$B$352,0),MATCH(N$3,'Mapping waste'!$D$4:$M$4,0))*$D26</f>
        <v>0</v>
      </c>
      <c r="O26" s="32">
        <f>INDEX('Mapping waste'!$D$5:$M$352,MATCH($B26,'Mapping waste'!$B$5:$B$352,0),MATCH(O$3,'Mapping waste'!$D$4:$M$4,0))*$D26</f>
        <v>0</v>
      </c>
      <c r="P26" s="32">
        <f>INDEX('Mapping waste'!$D$5:$M$352,MATCH($B26,'Mapping waste'!$B$5:$B$352,0),MATCH(P$3,'Mapping waste'!$D$4:$M$4,0))*$D26</f>
        <v>0</v>
      </c>
      <c r="Q26" s="32">
        <f>INDEX('Mapping waste'!$D$5:$M$352,MATCH($B26,'Mapping waste'!$B$5:$B$352,0),MATCH(Q$3,'Mapping waste'!$D$4:$M$4,0))*$D26</f>
        <v>0</v>
      </c>
    </row>
    <row r="27" spans="1:17" x14ac:dyDescent="0.45">
      <c r="A27" s="10" t="s">
        <v>120</v>
      </c>
      <c r="B27" s="10" t="s">
        <v>121</v>
      </c>
      <c r="C27" s="10" t="s">
        <v>13</v>
      </c>
      <c r="D27" s="32">
        <f>INDEX('ONS data MYE 5'!$I$6:$I$445, MATCH($B27,'ONS data MYE 5'!$B$6:$B$445,0))</f>
        <v>126626</v>
      </c>
      <c r="E27" s="32">
        <f>INDEX('ONS data MYE 5'!$J$6:$J$445, MATCH($B27,'ONS data MYE 5'!$B$6:$B$445,0))</f>
        <v>229</v>
      </c>
      <c r="F27" s="32">
        <f t="shared" si="0"/>
        <v>5.43372200355424</v>
      </c>
      <c r="G27" s="32">
        <f t="shared" si="1"/>
        <v>29.525334811909502</v>
      </c>
      <c r="H27" s="32">
        <f>INDEX('Mapping waste'!$D$5:$M$352,MATCH($B27,'Mapping waste'!$B$5:$B$352,0),MATCH(H$3,'Mapping waste'!$D$4:$M$4,0))*$D27</f>
        <v>126626</v>
      </c>
      <c r="I27" s="32">
        <f>INDEX('Mapping waste'!$D$5:$M$352,MATCH($B27,'Mapping waste'!$B$5:$B$352,0),MATCH(I$3,'Mapping waste'!$D$4:$M$4,0))*$D27</f>
        <v>0</v>
      </c>
      <c r="J27" s="32">
        <f>INDEX('Mapping waste'!$D$5:$M$352,MATCH($B27,'Mapping waste'!$B$5:$B$352,0),MATCH(J$3,'Mapping waste'!$D$4:$M$4,0))*$D27</f>
        <v>0</v>
      </c>
      <c r="K27" s="32">
        <f>INDEX('Mapping waste'!$D$5:$M$352,MATCH($B27,'Mapping waste'!$B$5:$B$352,0),MATCH(K$3,'Mapping waste'!$D$4:$M$4,0))*$D27</f>
        <v>0</v>
      </c>
      <c r="L27" s="32">
        <f>INDEX('Mapping waste'!$D$5:$M$352,MATCH($B27,'Mapping waste'!$B$5:$B$352,0),MATCH(L$3,'Mapping waste'!$D$4:$M$4,0))*$D27</f>
        <v>0</v>
      </c>
      <c r="M27" s="32">
        <f>INDEX('Mapping waste'!$D$5:$M$352,MATCH($B27,'Mapping waste'!$B$5:$B$352,0),MATCH(M$3,'Mapping waste'!$D$4:$M$4,0))*$D27</f>
        <v>0</v>
      </c>
      <c r="N27" s="32">
        <f>INDEX('Mapping waste'!$D$5:$M$352,MATCH($B27,'Mapping waste'!$B$5:$B$352,0),MATCH(N$3,'Mapping waste'!$D$4:$M$4,0))*$D27</f>
        <v>0</v>
      </c>
      <c r="O27" s="32">
        <f>INDEX('Mapping waste'!$D$5:$M$352,MATCH($B27,'Mapping waste'!$B$5:$B$352,0),MATCH(O$3,'Mapping waste'!$D$4:$M$4,0))*$D27</f>
        <v>0</v>
      </c>
      <c r="P27" s="32">
        <f>INDEX('Mapping waste'!$D$5:$M$352,MATCH($B27,'Mapping waste'!$B$5:$B$352,0),MATCH(P$3,'Mapping waste'!$D$4:$M$4,0))*$D27</f>
        <v>0</v>
      </c>
      <c r="Q27" s="32">
        <f>INDEX('Mapping waste'!$D$5:$M$352,MATCH($B27,'Mapping waste'!$B$5:$B$352,0),MATCH(Q$3,'Mapping waste'!$D$4:$M$4,0))*$D27</f>
        <v>0</v>
      </c>
    </row>
    <row r="28" spans="1:17" x14ac:dyDescent="0.45">
      <c r="A28" s="10" t="s">
        <v>122</v>
      </c>
      <c r="B28" s="10" t="s">
        <v>123</v>
      </c>
      <c r="C28" s="10" t="s">
        <v>13</v>
      </c>
      <c r="D28" s="32">
        <f>INDEX('ONS data MYE 5'!$I$6:$I$445, MATCH($B28,'ONS data MYE 5'!$B$6:$B$445,0))</f>
        <v>151261</v>
      </c>
      <c r="E28" s="32">
        <f>INDEX('ONS data MYE 5'!$J$6:$J$445, MATCH($B28,'ONS data MYE 5'!$B$6:$B$445,0))</f>
        <v>105</v>
      </c>
      <c r="F28" s="32">
        <f t="shared" si="0"/>
        <v>4.6539603501575231</v>
      </c>
      <c r="G28" s="32">
        <f t="shared" si="1"/>
        <v>21.659346940838336</v>
      </c>
      <c r="H28" s="32">
        <f>INDEX('Mapping waste'!$D$5:$M$352,MATCH($B28,'Mapping waste'!$B$5:$B$352,0),MATCH(H$3,'Mapping waste'!$D$4:$M$4,0))*$D28</f>
        <v>151261</v>
      </c>
      <c r="I28" s="32">
        <f>INDEX('Mapping waste'!$D$5:$M$352,MATCH($B28,'Mapping waste'!$B$5:$B$352,0),MATCH(I$3,'Mapping waste'!$D$4:$M$4,0))*$D28</f>
        <v>0</v>
      </c>
      <c r="J28" s="32">
        <f>INDEX('Mapping waste'!$D$5:$M$352,MATCH($B28,'Mapping waste'!$B$5:$B$352,0),MATCH(J$3,'Mapping waste'!$D$4:$M$4,0))*$D28</f>
        <v>0</v>
      </c>
      <c r="K28" s="32">
        <f>INDEX('Mapping waste'!$D$5:$M$352,MATCH($B28,'Mapping waste'!$B$5:$B$352,0),MATCH(K$3,'Mapping waste'!$D$4:$M$4,0))*$D28</f>
        <v>0</v>
      </c>
      <c r="L28" s="32">
        <f>INDEX('Mapping waste'!$D$5:$M$352,MATCH($B28,'Mapping waste'!$B$5:$B$352,0),MATCH(L$3,'Mapping waste'!$D$4:$M$4,0))*$D28</f>
        <v>0</v>
      </c>
      <c r="M28" s="32">
        <f>INDEX('Mapping waste'!$D$5:$M$352,MATCH($B28,'Mapping waste'!$B$5:$B$352,0),MATCH(M$3,'Mapping waste'!$D$4:$M$4,0))*$D28</f>
        <v>0</v>
      </c>
      <c r="N28" s="32">
        <f>INDEX('Mapping waste'!$D$5:$M$352,MATCH($B28,'Mapping waste'!$B$5:$B$352,0),MATCH(N$3,'Mapping waste'!$D$4:$M$4,0))*$D28</f>
        <v>0</v>
      </c>
      <c r="O28" s="32">
        <f>INDEX('Mapping waste'!$D$5:$M$352,MATCH($B28,'Mapping waste'!$B$5:$B$352,0),MATCH(O$3,'Mapping waste'!$D$4:$M$4,0))*$D28</f>
        <v>0</v>
      </c>
      <c r="P28" s="32">
        <f>INDEX('Mapping waste'!$D$5:$M$352,MATCH($B28,'Mapping waste'!$B$5:$B$352,0),MATCH(P$3,'Mapping waste'!$D$4:$M$4,0))*$D28</f>
        <v>0</v>
      </c>
      <c r="Q28" s="32">
        <f>INDEX('Mapping waste'!$D$5:$M$352,MATCH($B28,'Mapping waste'!$B$5:$B$352,0),MATCH(Q$3,'Mapping waste'!$D$4:$M$4,0))*$D28</f>
        <v>0</v>
      </c>
    </row>
    <row r="29" spans="1:17" x14ac:dyDescent="0.45">
      <c r="A29" s="10" t="s">
        <v>124</v>
      </c>
      <c r="B29" s="10" t="s">
        <v>125</v>
      </c>
      <c r="C29" s="10" t="s">
        <v>13</v>
      </c>
      <c r="D29" s="32">
        <f>INDEX('ONS data MYE 5'!$I$6:$I$445, MATCH($B29,'ONS data MYE 5'!$B$6:$B$445,0))</f>
        <v>103252</v>
      </c>
      <c r="E29" s="32">
        <f>INDEX('ONS data MYE 5'!$J$6:$J$445, MATCH($B29,'ONS data MYE 5'!$B$6:$B$445,0))</f>
        <v>107</v>
      </c>
      <c r="F29" s="32">
        <f t="shared" si="0"/>
        <v>4.6728288344619058</v>
      </c>
      <c r="G29" s="32">
        <f t="shared" si="1"/>
        <v>21.835329316178612</v>
      </c>
      <c r="H29" s="32">
        <f>INDEX('Mapping waste'!$D$5:$M$352,MATCH($B29,'Mapping waste'!$B$5:$B$352,0),MATCH(H$3,'Mapping waste'!$D$4:$M$4,0))*$D29</f>
        <v>103252</v>
      </c>
      <c r="I29" s="32">
        <f>INDEX('Mapping waste'!$D$5:$M$352,MATCH($B29,'Mapping waste'!$B$5:$B$352,0),MATCH(I$3,'Mapping waste'!$D$4:$M$4,0))*$D29</f>
        <v>0</v>
      </c>
      <c r="J29" s="32">
        <f>INDEX('Mapping waste'!$D$5:$M$352,MATCH($B29,'Mapping waste'!$B$5:$B$352,0),MATCH(J$3,'Mapping waste'!$D$4:$M$4,0))*$D29</f>
        <v>0</v>
      </c>
      <c r="K29" s="32">
        <f>INDEX('Mapping waste'!$D$5:$M$352,MATCH($B29,'Mapping waste'!$B$5:$B$352,0),MATCH(K$3,'Mapping waste'!$D$4:$M$4,0))*$D29</f>
        <v>0</v>
      </c>
      <c r="L29" s="32">
        <f>INDEX('Mapping waste'!$D$5:$M$352,MATCH($B29,'Mapping waste'!$B$5:$B$352,0),MATCH(L$3,'Mapping waste'!$D$4:$M$4,0))*$D29</f>
        <v>0</v>
      </c>
      <c r="M29" s="32">
        <f>INDEX('Mapping waste'!$D$5:$M$352,MATCH($B29,'Mapping waste'!$B$5:$B$352,0),MATCH(M$3,'Mapping waste'!$D$4:$M$4,0))*$D29</f>
        <v>0</v>
      </c>
      <c r="N29" s="32">
        <f>INDEX('Mapping waste'!$D$5:$M$352,MATCH($B29,'Mapping waste'!$B$5:$B$352,0),MATCH(N$3,'Mapping waste'!$D$4:$M$4,0))*$D29</f>
        <v>0</v>
      </c>
      <c r="O29" s="32">
        <f>INDEX('Mapping waste'!$D$5:$M$352,MATCH($B29,'Mapping waste'!$B$5:$B$352,0),MATCH(O$3,'Mapping waste'!$D$4:$M$4,0))*$D29</f>
        <v>0</v>
      </c>
      <c r="P29" s="32">
        <f>INDEX('Mapping waste'!$D$5:$M$352,MATCH($B29,'Mapping waste'!$B$5:$B$352,0),MATCH(P$3,'Mapping waste'!$D$4:$M$4,0))*$D29</f>
        <v>0</v>
      </c>
      <c r="Q29" s="32">
        <f>INDEX('Mapping waste'!$D$5:$M$352,MATCH($B29,'Mapping waste'!$B$5:$B$352,0),MATCH(Q$3,'Mapping waste'!$D$4:$M$4,0))*$D29</f>
        <v>0</v>
      </c>
    </row>
    <row r="30" spans="1:17" x14ac:dyDescent="0.45">
      <c r="A30" s="10" t="s">
        <v>126</v>
      </c>
      <c r="B30" s="10" t="s">
        <v>127</v>
      </c>
      <c r="C30" s="10" t="s">
        <v>13</v>
      </c>
      <c r="D30" s="32">
        <f>INDEX('ONS data MYE 5'!$I$6:$I$445, MATCH($B30,'ONS data MYE 5'!$B$6:$B$445,0))</f>
        <v>138097</v>
      </c>
      <c r="E30" s="32">
        <f>INDEX('ONS data MYE 5'!$J$6:$J$445, MATCH($B30,'ONS data MYE 5'!$B$6:$B$445,0))</f>
        <v>3539</v>
      </c>
      <c r="F30" s="32">
        <f t="shared" si="0"/>
        <v>8.1715994803454635</v>
      </c>
      <c r="G30" s="32">
        <f t="shared" si="1"/>
        <v>66.775038067182251</v>
      </c>
      <c r="H30" s="32">
        <f>INDEX('Mapping waste'!$D$5:$M$352,MATCH($B30,'Mapping waste'!$B$5:$B$352,0),MATCH(H$3,'Mapping waste'!$D$4:$M$4,0))*$D30</f>
        <v>138097</v>
      </c>
      <c r="I30" s="32">
        <f>INDEX('Mapping waste'!$D$5:$M$352,MATCH($B30,'Mapping waste'!$B$5:$B$352,0),MATCH(I$3,'Mapping waste'!$D$4:$M$4,0))*$D30</f>
        <v>0</v>
      </c>
      <c r="J30" s="32">
        <f>INDEX('Mapping waste'!$D$5:$M$352,MATCH($B30,'Mapping waste'!$B$5:$B$352,0),MATCH(J$3,'Mapping waste'!$D$4:$M$4,0))*$D30</f>
        <v>0</v>
      </c>
      <c r="K30" s="32">
        <f>INDEX('Mapping waste'!$D$5:$M$352,MATCH($B30,'Mapping waste'!$B$5:$B$352,0),MATCH(K$3,'Mapping waste'!$D$4:$M$4,0))*$D30</f>
        <v>0</v>
      </c>
      <c r="L30" s="32">
        <f>INDEX('Mapping waste'!$D$5:$M$352,MATCH($B30,'Mapping waste'!$B$5:$B$352,0),MATCH(L$3,'Mapping waste'!$D$4:$M$4,0))*$D30</f>
        <v>0</v>
      </c>
      <c r="M30" s="32">
        <f>INDEX('Mapping waste'!$D$5:$M$352,MATCH($B30,'Mapping waste'!$B$5:$B$352,0),MATCH(M$3,'Mapping waste'!$D$4:$M$4,0))*$D30</f>
        <v>0</v>
      </c>
      <c r="N30" s="32">
        <f>INDEX('Mapping waste'!$D$5:$M$352,MATCH($B30,'Mapping waste'!$B$5:$B$352,0),MATCH(N$3,'Mapping waste'!$D$4:$M$4,0))*$D30</f>
        <v>0</v>
      </c>
      <c r="O30" s="32">
        <f>INDEX('Mapping waste'!$D$5:$M$352,MATCH($B30,'Mapping waste'!$B$5:$B$352,0),MATCH(O$3,'Mapping waste'!$D$4:$M$4,0))*$D30</f>
        <v>0</v>
      </c>
      <c r="P30" s="32">
        <f>INDEX('Mapping waste'!$D$5:$M$352,MATCH($B30,'Mapping waste'!$B$5:$B$352,0),MATCH(P$3,'Mapping waste'!$D$4:$M$4,0))*$D30</f>
        <v>0</v>
      </c>
      <c r="Q30" s="32">
        <f>INDEX('Mapping waste'!$D$5:$M$352,MATCH($B30,'Mapping waste'!$B$5:$B$352,0),MATCH(Q$3,'Mapping waste'!$D$4:$M$4,0))*$D30</f>
        <v>0</v>
      </c>
    </row>
    <row r="31" spans="1:17" x14ac:dyDescent="0.45">
      <c r="A31" s="10" t="s">
        <v>128</v>
      </c>
      <c r="B31" s="10" t="s">
        <v>129</v>
      </c>
      <c r="C31" s="10" t="s">
        <v>13</v>
      </c>
      <c r="D31" s="32">
        <f>INDEX('ONS data MYE 5'!$I$6:$I$445, MATCH($B31,'ONS data MYE 5'!$B$6:$B$445,0))</f>
        <v>131199</v>
      </c>
      <c r="E31" s="32">
        <f>INDEX('ONS data MYE 5'!$J$6:$J$445, MATCH($B31,'ONS data MYE 5'!$B$6:$B$445,0))</f>
        <v>145</v>
      </c>
      <c r="F31" s="32">
        <f t="shared" si="0"/>
        <v>4.9767337424205742</v>
      </c>
      <c r="G31" s="32">
        <f t="shared" si="1"/>
        <v>24.767878742947495</v>
      </c>
      <c r="H31" s="32">
        <f>INDEX('Mapping waste'!$D$5:$M$352,MATCH($B31,'Mapping waste'!$B$5:$B$352,0),MATCH(H$3,'Mapping waste'!$D$4:$M$4,0))*$D31</f>
        <v>131199</v>
      </c>
      <c r="I31" s="32">
        <f>INDEX('Mapping waste'!$D$5:$M$352,MATCH($B31,'Mapping waste'!$B$5:$B$352,0),MATCH(I$3,'Mapping waste'!$D$4:$M$4,0))*$D31</f>
        <v>0</v>
      </c>
      <c r="J31" s="32">
        <f>INDEX('Mapping waste'!$D$5:$M$352,MATCH($B31,'Mapping waste'!$B$5:$B$352,0),MATCH(J$3,'Mapping waste'!$D$4:$M$4,0))*$D31</f>
        <v>0</v>
      </c>
      <c r="K31" s="32">
        <f>INDEX('Mapping waste'!$D$5:$M$352,MATCH($B31,'Mapping waste'!$B$5:$B$352,0),MATCH(K$3,'Mapping waste'!$D$4:$M$4,0))*$D31</f>
        <v>0</v>
      </c>
      <c r="L31" s="32">
        <f>INDEX('Mapping waste'!$D$5:$M$352,MATCH($B31,'Mapping waste'!$B$5:$B$352,0),MATCH(L$3,'Mapping waste'!$D$4:$M$4,0))*$D31</f>
        <v>0</v>
      </c>
      <c r="M31" s="32">
        <f>INDEX('Mapping waste'!$D$5:$M$352,MATCH($B31,'Mapping waste'!$B$5:$B$352,0),MATCH(M$3,'Mapping waste'!$D$4:$M$4,0))*$D31</f>
        <v>0</v>
      </c>
      <c r="N31" s="32">
        <f>INDEX('Mapping waste'!$D$5:$M$352,MATCH($B31,'Mapping waste'!$B$5:$B$352,0),MATCH(N$3,'Mapping waste'!$D$4:$M$4,0))*$D31</f>
        <v>0</v>
      </c>
      <c r="O31" s="32">
        <f>INDEX('Mapping waste'!$D$5:$M$352,MATCH($B31,'Mapping waste'!$B$5:$B$352,0),MATCH(O$3,'Mapping waste'!$D$4:$M$4,0))*$D31</f>
        <v>0</v>
      </c>
      <c r="P31" s="32">
        <f>INDEX('Mapping waste'!$D$5:$M$352,MATCH($B31,'Mapping waste'!$B$5:$B$352,0),MATCH(P$3,'Mapping waste'!$D$4:$M$4,0))*$D31</f>
        <v>0</v>
      </c>
      <c r="Q31" s="32">
        <f>INDEX('Mapping waste'!$D$5:$M$352,MATCH($B31,'Mapping waste'!$B$5:$B$352,0),MATCH(Q$3,'Mapping waste'!$D$4:$M$4,0))*$D31</f>
        <v>0</v>
      </c>
    </row>
    <row r="32" spans="1:17" x14ac:dyDescent="0.45">
      <c r="A32" s="10" t="s">
        <v>144</v>
      </c>
      <c r="B32" s="10" t="s">
        <v>145</v>
      </c>
      <c r="C32" s="10" t="s">
        <v>13</v>
      </c>
      <c r="D32" s="32">
        <f>INDEX('ONS data MYE 5'!$I$6:$I$445, MATCH($B32,'ONS data MYE 5'!$B$6:$B$445,0))</f>
        <v>89900</v>
      </c>
      <c r="E32" s="32">
        <f>INDEX('ONS data MYE 5'!$J$6:$J$445, MATCH($B32,'ONS data MYE 5'!$B$6:$B$445,0))</f>
        <v>151</v>
      </c>
      <c r="F32" s="32">
        <f t="shared" si="0"/>
        <v>5.0172798368149243</v>
      </c>
      <c r="G32" s="32">
        <f t="shared" si="1"/>
        <v>25.173096960909593</v>
      </c>
      <c r="H32" s="32">
        <f>INDEX('Mapping waste'!$D$5:$M$352,MATCH($B32,'Mapping waste'!$B$5:$B$352,0),MATCH(H$3,'Mapping waste'!$D$4:$M$4,0))*$D32</f>
        <v>89900</v>
      </c>
      <c r="I32" s="32">
        <f>INDEX('Mapping waste'!$D$5:$M$352,MATCH($B32,'Mapping waste'!$B$5:$B$352,0),MATCH(I$3,'Mapping waste'!$D$4:$M$4,0))*$D32</f>
        <v>0</v>
      </c>
      <c r="J32" s="32">
        <f>INDEX('Mapping waste'!$D$5:$M$352,MATCH($B32,'Mapping waste'!$B$5:$B$352,0),MATCH(J$3,'Mapping waste'!$D$4:$M$4,0))*$D32</f>
        <v>0</v>
      </c>
      <c r="K32" s="32">
        <f>INDEX('Mapping waste'!$D$5:$M$352,MATCH($B32,'Mapping waste'!$B$5:$B$352,0),MATCH(K$3,'Mapping waste'!$D$4:$M$4,0))*$D32</f>
        <v>0</v>
      </c>
      <c r="L32" s="32">
        <f>INDEX('Mapping waste'!$D$5:$M$352,MATCH($B32,'Mapping waste'!$B$5:$B$352,0),MATCH(L$3,'Mapping waste'!$D$4:$M$4,0))*$D32</f>
        <v>0</v>
      </c>
      <c r="M32" s="32">
        <f>INDEX('Mapping waste'!$D$5:$M$352,MATCH($B32,'Mapping waste'!$B$5:$B$352,0),MATCH(M$3,'Mapping waste'!$D$4:$M$4,0))*$D32</f>
        <v>0</v>
      </c>
      <c r="N32" s="32">
        <f>INDEX('Mapping waste'!$D$5:$M$352,MATCH($B32,'Mapping waste'!$B$5:$B$352,0),MATCH(N$3,'Mapping waste'!$D$4:$M$4,0))*$D32</f>
        <v>0</v>
      </c>
      <c r="O32" s="32">
        <f>INDEX('Mapping waste'!$D$5:$M$352,MATCH($B32,'Mapping waste'!$B$5:$B$352,0),MATCH(O$3,'Mapping waste'!$D$4:$M$4,0))*$D32</f>
        <v>0</v>
      </c>
      <c r="P32" s="32">
        <f>INDEX('Mapping waste'!$D$5:$M$352,MATCH($B32,'Mapping waste'!$B$5:$B$352,0),MATCH(P$3,'Mapping waste'!$D$4:$M$4,0))*$D32</f>
        <v>0</v>
      </c>
      <c r="Q32" s="32">
        <f>INDEX('Mapping waste'!$D$5:$M$352,MATCH($B32,'Mapping waste'!$B$5:$B$352,0),MATCH(Q$3,'Mapping waste'!$D$4:$M$4,0))*$D32</f>
        <v>0</v>
      </c>
    </row>
    <row r="33" spans="1:17" x14ac:dyDescent="0.45">
      <c r="A33" s="10" t="s">
        <v>146</v>
      </c>
      <c r="B33" s="10" t="s">
        <v>147</v>
      </c>
      <c r="C33" s="10" t="s">
        <v>13</v>
      </c>
      <c r="D33" s="32">
        <f>INDEX('ONS data MYE 5'!$I$6:$I$445, MATCH($B33,'ONS data MYE 5'!$B$6:$B$445,0))</f>
        <v>63676</v>
      </c>
      <c r="E33" s="32">
        <f>INDEX('ONS data MYE 5'!$J$6:$J$445, MATCH($B33,'ONS data MYE 5'!$B$6:$B$445,0))</f>
        <v>169</v>
      </c>
      <c r="F33" s="32">
        <f t="shared" si="0"/>
        <v>5.1298987149230735</v>
      </c>
      <c r="G33" s="32">
        <f t="shared" si="1"/>
        <v>26.315860825369402</v>
      </c>
      <c r="H33" s="32">
        <f>INDEX('Mapping waste'!$D$5:$M$352,MATCH($B33,'Mapping waste'!$B$5:$B$352,0),MATCH(H$3,'Mapping waste'!$D$4:$M$4,0))*$D33</f>
        <v>63676</v>
      </c>
      <c r="I33" s="32">
        <f>INDEX('Mapping waste'!$D$5:$M$352,MATCH($B33,'Mapping waste'!$B$5:$B$352,0),MATCH(I$3,'Mapping waste'!$D$4:$M$4,0))*$D33</f>
        <v>0</v>
      </c>
      <c r="J33" s="32">
        <f>INDEX('Mapping waste'!$D$5:$M$352,MATCH($B33,'Mapping waste'!$B$5:$B$352,0),MATCH(J$3,'Mapping waste'!$D$4:$M$4,0))*$D33</f>
        <v>0</v>
      </c>
      <c r="K33" s="32">
        <f>INDEX('Mapping waste'!$D$5:$M$352,MATCH($B33,'Mapping waste'!$B$5:$B$352,0),MATCH(K$3,'Mapping waste'!$D$4:$M$4,0))*$D33</f>
        <v>0</v>
      </c>
      <c r="L33" s="32">
        <f>INDEX('Mapping waste'!$D$5:$M$352,MATCH($B33,'Mapping waste'!$B$5:$B$352,0),MATCH(L$3,'Mapping waste'!$D$4:$M$4,0))*$D33</f>
        <v>0</v>
      </c>
      <c r="M33" s="32">
        <f>INDEX('Mapping waste'!$D$5:$M$352,MATCH($B33,'Mapping waste'!$B$5:$B$352,0),MATCH(M$3,'Mapping waste'!$D$4:$M$4,0))*$D33</f>
        <v>0</v>
      </c>
      <c r="N33" s="32">
        <f>INDEX('Mapping waste'!$D$5:$M$352,MATCH($B33,'Mapping waste'!$B$5:$B$352,0),MATCH(N$3,'Mapping waste'!$D$4:$M$4,0))*$D33</f>
        <v>0</v>
      </c>
      <c r="O33" s="32">
        <f>INDEX('Mapping waste'!$D$5:$M$352,MATCH($B33,'Mapping waste'!$B$5:$B$352,0),MATCH(O$3,'Mapping waste'!$D$4:$M$4,0))*$D33</f>
        <v>0</v>
      </c>
      <c r="P33" s="32">
        <f>INDEX('Mapping waste'!$D$5:$M$352,MATCH($B33,'Mapping waste'!$B$5:$B$352,0),MATCH(P$3,'Mapping waste'!$D$4:$M$4,0))*$D33</f>
        <v>0</v>
      </c>
      <c r="Q33" s="32">
        <f>INDEX('Mapping waste'!$D$5:$M$352,MATCH($B33,'Mapping waste'!$B$5:$B$352,0),MATCH(Q$3,'Mapping waste'!$D$4:$M$4,0))*$D33</f>
        <v>0</v>
      </c>
    </row>
    <row r="34" spans="1:17" x14ac:dyDescent="0.45">
      <c r="A34" s="10" t="s">
        <v>148</v>
      </c>
      <c r="B34" s="10" t="s">
        <v>149</v>
      </c>
      <c r="C34" s="10" t="s">
        <v>13</v>
      </c>
      <c r="D34" s="32">
        <f>INDEX('ONS data MYE 5'!$I$6:$I$445, MATCH($B34,'ONS data MYE 5'!$B$6:$B$445,0))</f>
        <v>137694</v>
      </c>
      <c r="E34" s="32">
        <f>INDEX('ONS data MYE 5'!$J$6:$J$445, MATCH($B34,'ONS data MYE 5'!$B$6:$B$445,0))</f>
        <v>3484</v>
      </c>
      <c r="F34" s="32">
        <f t="shared" si="0"/>
        <v>8.1559363379723937</v>
      </c>
      <c r="G34" s="32">
        <f t="shared" si="1"/>
        <v>66.519297549058535</v>
      </c>
      <c r="H34" s="32">
        <f>INDEX('Mapping waste'!$D$5:$M$352,MATCH($B34,'Mapping waste'!$B$5:$B$352,0),MATCH(H$3,'Mapping waste'!$D$4:$M$4,0))*$D34</f>
        <v>137694</v>
      </c>
      <c r="I34" s="32">
        <f>INDEX('Mapping waste'!$D$5:$M$352,MATCH($B34,'Mapping waste'!$B$5:$B$352,0),MATCH(I$3,'Mapping waste'!$D$4:$M$4,0))*$D34</f>
        <v>0</v>
      </c>
      <c r="J34" s="32">
        <f>INDEX('Mapping waste'!$D$5:$M$352,MATCH($B34,'Mapping waste'!$B$5:$B$352,0),MATCH(J$3,'Mapping waste'!$D$4:$M$4,0))*$D34</f>
        <v>0</v>
      </c>
      <c r="K34" s="32">
        <f>INDEX('Mapping waste'!$D$5:$M$352,MATCH($B34,'Mapping waste'!$B$5:$B$352,0),MATCH(K$3,'Mapping waste'!$D$4:$M$4,0))*$D34</f>
        <v>0</v>
      </c>
      <c r="L34" s="32">
        <f>INDEX('Mapping waste'!$D$5:$M$352,MATCH($B34,'Mapping waste'!$B$5:$B$352,0),MATCH(L$3,'Mapping waste'!$D$4:$M$4,0))*$D34</f>
        <v>0</v>
      </c>
      <c r="M34" s="32">
        <f>INDEX('Mapping waste'!$D$5:$M$352,MATCH($B34,'Mapping waste'!$B$5:$B$352,0),MATCH(M$3,'Mapping waste'!$D$4:$M$4,0))*$D34</f>
        <v>0</v>
      </c>
      <c r="N34" s="32">
        <f>INDEX('Mapping waste'!$D$5:$M$352,MATCH($B34,'Mapping waste'!$B$5:$B$352,0),MATCH(N$3,'Mapping waste'!$D$4:$M$4,0))*$D34</f>
        <v>0</v>
      </c>
      <c r="O34" s="32">
        <f>INDEX('Mapping waste'!$D$5:$M$352,MATCH($B34,'Mapping waste'!$B$5:$B$352,0),MATCH(O$3,'Mapping waste'!$D$4:$M$4,0))*$D34</f>
        <v>0</v>
      </c>
      <c r="P34" s="32">
        <f>INDEX('Mapping waste'!$D$5:$M$352,MATCH($B34,'Mapping waste'!$B$5:$B$352,0),MATCH(P$3,'Mapping waste'!$D$4:$M$4,0))*$D34</f>
        <v>0</v>
      </c>
      <c r="Q34" s="32">
        <f>INDEX('Mapping waste'!$D$5:$M$352,MATCH($B34,'Mapping waste'!$B$5:$B$352,0),MATCH(Q$3,'Mapping waste'!$D$4:$M$4,0))*$D34</f>
        <v>0</v>
      </c>
    </row>
    <row r="35" spans="1:17" x14ac:dyDescent="0.45">
      <c r="A35" s="10" t="s">
        <v>150</v>
      </c>
      <c r="B35" s="10" t="s">
        <v>151</v>
      </c>
      <c r="C35" s="10" t="s">
        <v>13</v>
      </c>
      <c r="D35" s="32">
        <f>INDEX('ONS data MYE 5'!$I$6:$I$445, MATCH($B35,'ONS data MYE 5'!$B$6:$B$445,0))</f>
        <v>112949</v>
      </c>
      <c r="E35" s="32">
        <f>INDEX('ONS data MYE 5'!$J$6:$J$445, MATCH($B35,'ONS data MYE 5'!$B$6:$B$445,0))</f>
        <v>172</v>
      </c>
      <c r="F35" s="32">
        <f t="shared" si="0"/>
        <v>5.1474944768134527</v>
      </c>
      <c r="G35" s="32">
        <f t="shared" si="1"/>
        <v>26.496699388825</v>
      </c>
      <c r="H35" s="32">
        <f>INDEX('Mapping waste'!$D$5:$M$352,MATCH($B35,'Mapping waste'!$B$5:$B$352,0),MATCH(H$3,'Mapping waste'!$D$4:$M$4,0))*$D35</f>
        <v>112949</v>
      </c>
      <c r="I35" s="32">
        <f>INDEX('Mapping waste'!$D$5:$M$352,MATCH($B35,'Mapping waste'!$B$5:$B$352,0),MATCH(I$3,'Mapping waste'!$D$4:$M$4,0))*$D35</f>
        <v>0</v>
      </c>
      <c r="J35" s="32">
        <f>INDEX('Mapping waste'!$D$5:$M$352,MATCH($B35,'Mapping waste'!$B$5:$B$352,0),MATCH(J$3,'Mapping waste'!$D$4:$M$4,0))*$D35</f>
        <v>0</v>
      </c>
      <c r="K35" s="32">
        <f>INDEX('Mapping waste'!$D$5:$M$352,MATCH($B35,'Mapping waste'!$B$5:$B$352,0),MATCH(K$3,'Mapping waste'!$D$4:$M$4,0))*$D35</f>
        <v>0</v>
      </c>
      <c r="L35" s="32">
        <f>INDEX('Mapping waste'!$D$5:$M$352,MATCH($B35,'Mapping waste'!$B$5:$B$352,0),MATCH(L$3,'Mapping waste'!$D$4:$M$4,0))*$D35</f>
        <v>0</v>
      </c>
      <c r="M35" s="32">
        <f>INDEX('Mapping waste'!$D$5:$M$352,MATCH($B35,'Mapping waste'!$B$5:$B$352,0),MATCH(M$3,'Mapping waste'!$D$4:$M$4,0))*$D35</f>
        <v>0</v>
      </c>
      <c r="N35" s="32">
        <f>INDEX('Mapping waste'!$D$5:$M$352,MATCH($B35,'Mapping waste'!$B$5:$B$352,0),MATCH(N$3,'Mapping waste'!$D$4:$M$4,0))*$D35</f>
        <v>0</v>
      </c>
      <c r="O35" s="32">
        <f>INDEX('Mapping waste'!$D$5:$M$352,MATCH($B35,'Mapping waste'!$B$5:$B$352,0),MATCH(O$3,'Mapping waste'!$D$4:$M$4,0))*$D35</f>
        <v>0</v>
      </c>
      <c r="P35" s="32">
        <f>INDEX('Mapping waste'!$D$5:$M$352,MATCH($B35,'Mapping waste'!$B$5:$B$352,0),MATCH(P$3,'Mapping waste'!$D$4:$M$4,0))*$D35</f>
        <v>0</v>
      </c>
      <c r="Q35" s="32">
        <f>INDEX('Mapping waste'!$D$5:$M$352,MATCH($B35,'Mapping waste'!$B$5:$B$352,0),MATCH(Q$3,'Mapping waste'!$D$4:$M$4,0))*$D35</f>
        <v>0</v>
      </c>
    </row>
    <row r="36" spans="1:17" x14ac:dyDescent="0.45">
      <c r="A36" s="10" t="s">
        <v>186</v>
      </c>
      <c r="B36" s="10" t="s">
        <v>187</v>
      </c>
      <c r="C36" s="10" t="s">
        <v>13</v>
      </c>
      <c r="D36" s="32">
        <f>INDEX('ONS data MYE 5'!$I$6:$I$445, MATCH($B36,'ONS data MYE 5'!$B$6:$B$445,0))</f>
        <v>179234</v>
      </c>
      <c r="E36" s="32">
        <f>INDEX('ONS data MYE 5'!$J$6:$J$445, MATCH($B36,'ONS data MYE 5'!$B$6:$B$445,0))</f>
        <v>4292</v>
      </c>
      <c r="F36" s="32">
        <f t="shared" si="0"/>
        <v>8.3645081037505893</v>
      </c>
      <c r="G36" s="32">
        <f t="shared" si="1"/>
        <v>69.96499581770928</v>
      </c>
      <c r="H36" s="32">
        <f>INDEX('Mapping waste'!$D$5:$M$352,MATCH($B36,'Mapping waste'!$B$5:$B$352,0),MATCH(H$3,'Mapping waste'!$D$4:$M$4,0))*$D36</f>
        <v>179234</v>
      </c>
      <c r="I36" s="32">
        <f>INDEX('Mapping waste'!$D$5:$M$352,MATCH($B36,'Mapping waste'!$B$5:$B$352,0),MATCH(I$3,'Mapping waste'!$D$4:$M$4,0))*$D36</f>
        <v>0</v>
      </c>
      <c r="J36" s="32">
        <f>INDEX('Mapping waste'!$D$5:$M$352,MATCH($B36,'Mapping waste'!$B$5:$B$352,0),MATCH(J$3,'Mapping waste'!$D$4:$M$4,0))*$D36</f>
        <v>0</v>
      </c>
      <c r="K36" s="32">
        <f>INDEX('Mapping waste'!$D$5:$M$352,MATCH($B36,'Mapping waste'!$B$5:$B$352,0),MATCH(K$3,'Mapping waste'!$D$4:$M$4,0))*$D36</f>
        <v>0</v>
      </c>
      <c r="L36" s="32">
        <f>INDEX('Mapping waste'!$D$5:$M$352,MATCH($B36,'Mapping waste'!$B$5:$B$352,0),MATCH(L$3,'Mapping waste'!$D$4:$M$4,0))*$D36</f>
        <v>0</v>
      </c>
      <c r="M36" s="32">
        <f>INDEX('Mapping waste'!$D$5:$M$352,MATCH($B36,'Mapping waste'!$B$5:$B$352,0),MATCH(M$3,'Mapping waste'!$D$4:$M$4,0))*$D36</f>
        <v>0</v>
      </c>
      <c r="N36" s="32">
        <f>INDEX('Mapping waste'!$D$5:$M$352,MATCH($B36,'Mapping waste'!$B$5:$B$352,0),MATCH(N$3,'Mapping waste'!$D$4:$M$4,0))*$D36</f>
        <v>0</v>
      </c>
      <c r="O36" s="32">
        <f>INDEX('Mapping waste'!$D$5:$M$352,MATCH($B36,'Mapping waste'!$B$5:$B$352,0),MATCH(O$3,'Mapping waste'!$D$4:$M$4,0))*$D36</f>
        <v>0</v>
      </c>
      <c r="P36" s="32">
        <f>INDEX('Mapping waste'!$D$5:$M$352,MATCH($B36,'Mapping waste'!$B$5:$B$352,0),MATCH(P$3,'Mapping waste'!$D$4:$M$4,0))*$D36</f>
        <v>0</v>
      </c>
      <c r="Q36" s="32">
        <f>INDEX('Mapping waste'!$D$5:$M$352,MATCH($B36,'Mapping waste'!$B$5:$B$352,0),MATCH(Q$3,'Mapping waste'!$D$4:$M$4,0))*$D36</f>
        <v>0</v>
      </c>
    </row>
    <row r="37" spans="1:17" x14ac:dyDescent="0.45">
      <c r="A37" s="10" t="s">
        <v>188</v>
      </c>
      <c r="B37" s="10" t="s">
        <v>189</v>
      </c>
      <c r="C37" s="10" t="s">
        <v>13</v>
      </c>
      <c r="D37" s="32">
        <f>INDEX('ONS data MYE 5'!$I$6:$I$445, MATCH($B37,'ONS data MYE 5'!$B$6:$B$445,0))</f>
        <v>166040</v>
      </c>
      <c r="E37" s="32">
        <f>INDEX('ONS data MYE 5'!$J$6:$J$445, MATCH($B37,'ONS data MYE 5'!$B$6:$B$445,0))</f>
        <v>1016</v>
      </c>
      <c r="F37" s="32">
        <f t="shared" si="0"/>
        <v>6.9236286281384274</v>
      </c>
      <c r="G37" s="32">
        <f t="shared" si="1"/>
        <v>47.936633380378005</v>
      </c>
      <c r="H37" s="32">
        <f>INDEX('Mapping waste'!$D$5:$M$352,MATCH($B37,'Mapping waste'!$B$5:$B$352,0),MATCH(H$3,'Mapping waste'!$D$4:$M$4,0))*$D37</f>
        <v>166040</v>
      </c>
      <c r="I37" s="32">
        <f>INDEX('Mapping waste'!$D$5:$M$352,MATCH($B37,'Mapping waste'!$B$5:$B$352,0),MATCH(I$3,'Mapping waste'!$D$4:$M$4,0))*$D37</f>
        <v>0</v>
      </c>
      <c r="J37" s="32">
        <f>INDEX('Mapping waste'!$D$5:$M$352,MATCH($B37,'Mapping waste'!$B$5:$B$352,0),MATCH(J$3,'Mapping waste'!$D$4:$M$4,0))*$D37</f>
        <v>0</v>
      </c>
      <c r="K37" s="32">
        <f>INDEX('Mapping waste'!$D$5:$M$352,MATCH($B37,'Mapping waste'!$B$5:$B$352,0),MATCH(K$3,'Mapping waste'!$D$4:$M$4,0))*$D37</f>
        <v>0</v>
      </c>
      <c r="L37" s="32">
        <f>INDEX('Mapping waste'!$D$5:$M$352,MATCH($B37,'Mapping waste'!$B$5:$B$352,0),MATCH(L$3,'Mapping waste'!$D$4:$M$4,0))*$D37</f>
        <v>0</v>
      </c>
      <c r="M37" s="32">
        <f>INDEX('Mapping waste'!$D$5:$M$352,MATCH($B37,'Mapping waste'!$B$5:$B$352,0),MATCH(M$3,'Mapping waste'!$D$4:$M$4,0))*$D37</f>
        <v>0</v>
      </c>
      <c r="N37" s="32">
        <f>INDEX('Mapping waste'!$D$5:$M$352,MATCH($B37,'Mapping waste'!$B$5:$B$352,0),MATCH(N$3,'Mapping waste'!$D$4:$M$4,0))*$D37</f>
        <v>0</v>
      </c>
      <c r="O37" s="32">
        <f>INDEX('Mapping waste'!$D$5:$M$352,MATCH($B37,'Mapping waste'!$B$5:$B$352,0),MATCH(O$3,'Mapping waste'!$D$4:$M$4,0))*$D37</f>
        <v>0</v>
      </c>
      <c r="P37" s="32">
        <f>INDEX('Mapping waste'!$D$5:$M$352,MATCH($B37,'Mapping waste'!$B$5:$B$352,0),MATCH(P$3,'Mapping waste'!$D$4:$M$4,0))*$D37</f>
        <v>0</v>
      </c>
      <c r="Q37" s="32">
        <f>INDEX('Mapping waste'!$D$5:$M$352,MATCH($B37,'Mapping waste'!$B$5:$B$352,0),MATCH(Q$3,'Mapping waste'!$D$4:$M$4,0))*$D37</f>
        <v>0</v>
      </c>
    </row>
    <row r="38" spans="1:17" x14ac:dyDescent="0.45">
      <c r="A38" s="10" t="s">
        <v>192</v>
      </c>
      <c r="B38" s="10" t="s">
        <v>193</v>
      </c>
      <c r="C38" s="10" t="s">
        <v>13</v>
      </c>
      <c r="D38" s="32">
        <f>INDEX('ONS data MYE 5'!$I$6:$I$445, MATCH($B38,'ONS data MYE 5'!$B$6:$B$445,0))</f>
        <v>181951</v>
      </c>
      <c r="E38" s="32">
        <f>INDEX('ONS data MYE 5'!$J$6:$J$445, MATCH($B38,'ONS data MYE 5'!$B$6:$B$445,0))</f>
        <v>1654</v>
      </c>
      <c r="F38" s="32">
        <f t="shared" si="0"/>
        <v>7.4109518755836366</v>
      </c>
      <c r="G38" s="32">
        <f t="shared" si="1"/>
        <v>54.922207702216618</v>
      </c>
      <c r="H38" s="32">
        <f>INDEX('Mapping waste'!$D$5:$M$352,MATCH($B38,'Mapping waste'!$B$5:$B$352,0),MATCH(H$3,'Mapping waste'!$D$4:$M$4,0))*$D38</f>
        <v>181951</v>
      </c>
      <c r="I38" s="32">
        <f>INDEX('Mapping waste'!$D$5:$M$352,MATCH($B38,'Mapping waste'!$B$5:$B$352,0),MATCH(I$3,'Mapping waste'!$D$4:$M$4,0))*$D38</f>
        <v>0</v>
      </c>
      <c r="J38" s="32">
        <f>INDEX('Mapping waste'!$D$5:$M$352,MATCH($B38,'Mapping waste'!$B$5:$B$352,0),MATCH(J$3,'Mapping waste'!$D$4:$M$4,0))*$D38</f>
        <v>0</v>
      </c>
      <c r="K38" s="32">
        <f>INDEX('Mapping waste'!$D$5:$M$352,MATCH($B38,'Mapping waste'!$B$5:$B$352,0),MATCH(K$3,'Mapping waste'!$D$4:$M$4,0))*$D38</f>
        <v>0</v>
      </c>
      <c r="L38" s="32">
        <f>INDEX('Mapping waste'!$D$5:$M$352,MATCH($B38,'Mapping waste'!$B$5:$B$352,0),MATCH(L$3,'Mapping waste'!$D$4:$M$4,0))*$D38</f>
        <v>0</v>
      </c>
      <c r="M38" s="32">
        <f>INDEX('Mapping waste'!$D$5:$M$352,MATCH($B38,'Mapping waste'!$B$5:$B$352,0),MATCH(M$3,'Mapping waste'!$D$4:$M$4,0))*$D38</f>
        <v>0</v>
      </c>
      <c r="N38" s="32">
        <f>INDEX('Mapping waste'!$D$5:$M$352,MATCH($B38,'Mapping waste'!$B$5:$B$352,0),MATCH(N$3,'Mapping waste'!$D$4:$M$4,0))*$D38</f>
        <v>0</v>
      </c>
      <c r="O38" s="32">
        <f>INDEX('Mapping waste'!$D$5:$M$352,MATCH($B38,'Mapping waste'!$B$5:$B$352,0),MATCH(O$3,'Mapping waste'!$D$4:$M$4,0))*$D38</f>
        <v>0</v>
      </c>
      <c r="P38" s="32">
        <f>INDEX('Mapping waste'!$D$5:$M$352,MATCH($B38,'Mapping waste'!$B$5:$B$352,0),MATCH(P$3,'Mapping waste'!$D$4:$M$4,0))*$D38</f>
        <v>0</v>
      </c>
      <c r="Q38" s="32">
        <f>INDEX('Mapping waste'!$D$5:$M$352,MATCH($B38,'Mapping waste'!$B$5:$B$352,0),MATCH(Q$3,'Mapping waste'!$D$4:$M$4,0))*$D38</f>
        <v>0</v>
      </c>
    </row>
    <row r="39" spans="1:17" x14ac:dyDescent="0.45">
      <c r="A39" s="10" t="s">
        <v>194</v>
      </c>
      <c r="B39" s="10" t="s">
        <v>195</v>
      </c>
      <c r="C39" s="10" t="s">
        <v>13</v>
      </c>
      <c r="D39" s="32">
        <f>INDEX('ONS data MYE 5'!$I$6:$I$445, MATCH($B39,'ONS data MYE 5'!$B$6:$B$445,0))</f>
        <v>76403</v>
      </c>
      <c r="E39" s="32">
        <f>INDEX('ONS data MYE 5'!$J$6:$J$445, MATCH($B39,'ONS data MYE 5'!$B$6:$B$445,0))</f>
        <v>499</v>
      </c>
      <c r="F39" s="32">
        <f t="shared" si="0"/>
        <v>6.2126060957515188</v>
      </c>
      <c r="G39" s="32">
        <f t="shared" si="1"/>
        <v>38.596474500968931</v>
      </c>
      <c r="H39" s="32">
        <f>INDEX('Mapping waste'!$D$5:$M$352,MATCH($B39,'Mapping waste'!$B$5:$B$352,0),MATCH(H$3,'Mapping waste'!$D$4:$M$4,0))*$D39</f>
        <v>48133.89</v>
      </c>
      <c r="I39" s="32">
        <f>INDEX('Mapping waste'!$D$5:$M$352,MATCH($B39,'Mapping waste'!$B$5:$B$352,0),MATCH(I$3,'Mapping waste'!$D$4:$M$4,0))*$D39</f>
        <v>0</v>
      </c>
      <c r="J39" s="32">
        <f>INDEX('Mapping waste'!$D$5:$M$352,MATCH($B39,'Mapping waste'!$B$5:$B$352,0),MATCH(J$3,'Mapping waste'!$D$4:$M$4,0))*$D39</f>
        <v>0</v>
      </c>
      <c r="K39" s="32">
        <f>INDEX('Mapping waste'!$D$5:$M$352,MATCH($B39,'Mapping waste'!$B$5:$B$352,0),MATCH(K$3,'Mapping waste'!$D$4:$M$4,0))*$D39</f>
        <v>0</v>
      </c>
      <c r="L39" s="32">
        <f>INDEX('Mapping waste'!$D$5:$M$352,MATCH($B39,'Mapping waste'!$B$5:$B$352,0),MATCH(L$3,'Mapping waste'!$D$4:$M$4,0))*$D39</f>
        <v>0</v>
      </c>
      <c r="M39" s="32">
        <f>INDEX('Mapping waste'!$D$5:$M$352,MATCH($B39,'Mapping waste'!$B$5:$B$352,0),MATCH(M$3,'Mapping waste'!$D$4:$M$4,0))*$D39</f>
        <v>0</v>
      </c>
      <c r="N39" s="32">
        <f>INDEX('Mapping waste'!$D$5:$M$352,MATCH($B39,'Mapping waste'!$B$5:$B$352,0),MATCH(N$3,'Mapping waste'!$D$4:$M$4,0))*$D39</f>
        <v>28269.11</v>
      </c>
      <c r="O39" s="32">
        <f>INDEX('Mapping waste'!$D$5:$M$352,MATCH($B39,'Mapping waste'!$B$5:$B$352,0),MATCH(O$3,'Mapping waste'!$D$4:$M$4,0))*$D39</f>
        <v>0</v>
      </c>
      <c r="P39" s="32">
        <f>INDEX('Mapping waste'!$D$5:$M$352,MATCH($B39,'Mapping waste'!$B$5:$B$352,0),MATCH(P$3,'Mapping waste'!$D$4:$M$4,0))*$D39</f>
        <v>0</v>
      </c>
      <c r="Q39" s="32">
        <f>INDEX('Mapping waste'!$D$5:$M$352,MATCH($B39,'Mapping waste'!$B$5:$B$352,0),MATCH(Q$3,'Mapping waste'!$D$4:$M$4,0))*$D39</f>
        <v>0</v>
      </c>
    </row>
    <row r="40" spans="1:17" x14ac:dyDescent="0.45">
      <c r="A40" s="10" t="s">
        <v>196</v>
      </c>
      <c r="B40" s="10" t="s">
        <v>197</v>
      </c>
      <c r="C40" s="10" t="s">
        <v>13</v>
      </c>
      <c r="D40" s="32">
        <f>INDEX('ONS data MYE 5'!$I$6:$I$445, MATCH($B40,'ONS data MYE 5'!$B$6:$B$445,0))</f>
        <v>89184</v>
      </c>
      <c r="E40" s="32">
        <f>INDEX('ONS data MYE 5'!$J$6:$J$445, MATCH($B40,'ONS data MYE 5'!$B$6:$B$445,0))</f>
        <v>1979</v>
      </c>
      <c r="F40" s="32">
        <f t="shared" si="0"/>
        <v>7.5903469456025654</v>
      </c>
      <c r="G40" s="32">
        <f t="shared" si="1"/>
        <v>57.613366754618191</v>
      </c>
      <c r="H40" s="32">
        <f>INDEX('Mapping waste'!$D$5:$M$352,MATCH($B40,'Mapping waste'!$B$5:$B$352,0),MATCH(H$3,'Mapping waste'!$D$4:$M$4,0))*$D40</f>
        <v>89184</v>
      </c>
      <c r="I40" s="32">
        <f>INDEX('Mapping waste'!$D$5:$M$352,MATCH($B40,'Mapping waste'!$B$5:$B$352,0),MATCH(I$3,'Mapping waste'!$D$4:$M$4,0))*$D40</f>
        <v>0</v>
      </c>
      <c r="J40" s="32">
        <f>INDEX('Mapping waste'!$D$5:$M$352,MATCH($B40,'Mapping waste'!$B$5:$B$352,0),MATCH(J$3,'Mapping waste'!$D$4:$M$4,0))*$D40</f>
        <v>0</v>
      </c>
      <c r="K40" s="32">
        <f>INDEX('Mapping waste'!$D$5:$M$352,MATCH($B40,'Mapping waste'!$B$5:$B$352,0),MATCH(K$3,'Mapping waste'!$D$4:$M$4,0))*$D40</f>
        <v>0</v>
      </c>
      <c r="L40" s="32">
        <f>INDEX('Mapping waste'!$D$5:$M$352,MATCH($B40,'Mapping waste'!$B$5:$B$352,0),MATCH(L$3,'Mapping waste'!$D$4:$M$4,0))*$D40</f>
        <v>0</v>
      </c>
      <c r="M40" s="32">
        <f>INDEX('Mapping waste'!$D$5:$M$352,MATCH($B40,'Mapping waste'!$B$5:$B$352,0),MATCH(M$3,'Mapping waste'!$D$4:$M$4,0))*$D40</f>
        <v>0</v>
      </c>
      <c r="N40" s="32">
        <f>INDEX('Mapping waste'!$D$5:$M$352,MATCH($B40,'Mapping waste'!$B$5:$B$352,0),MATCH(N$3,'Mapping waste'!$D$4:$M$4,0))*$D40</f>
        <v>0</v>
      </c>
      <c r="O40" s="32">
        <f>INDEX('Mapping waste'!$D$5:$M$352,MATCH($B40,'Mapping waste'!$B$5:$B$352,0),MATCH(O$3,'Mapping waste'!$D$4:$M$4,0))*$D40</f>
        <v>0</v>
      </c>
      <c r="P40" s="32">
        <f>INDEX('Mapping waste'!$D$5:$M$352,MATCH($B40,'Mapping waste'!$B$5:$B$352,0),MATCH(P$3,'Mapping waste'!$D$4:$M$4,0))*$D40</f>
        <v>0</v>
      </c>
      <c r="Q40" s="32">
        <f>INDEX('Mapping waste'!$D$5:$M$352,MATCH($B40,'Mapping waste'!$B$5:$B$352,0),MATCH(Q$3,'Mapping waste'!$D$4:$M$4,0))*$D40</f>
        <v>0</v>
      </c>
    </row>
    <row r="41" spans="1:17" x14ac:dyDescent="0.45">
      <c r="A41" s="10" t="s">
        <v>198</v>
      </c>
      <c r="B41" s="10" t="s">
        <v>199</v>
      </c>
      <c r="C41" s="10" t="s">
        <v>13</v>
      </c>
      <c r="D41" s="32">
        <f>INDEX('ONS data MYE 5'!$I$6:$I$445, MATCH($B41,'ONS data MYE 5'!$B$6:$B$445,0))</f>
        <v>172719</v>
      </c>
      <c r="E41" s="32">
        <f>INDEX('ONS data MYE 5'!$J$6:$J$445, MATCH($B41,'ONS data MYE 5'!$B$6:$B$445,0))</f>
        <v>510</v>
      </c>
      <c r="F41" s="32">
        <f t="shared" si="0"/>
        <v>6.2344107257183712</v>
      </c>
      <c r="G41" s="32">
        <f t="shared" si="1"/>
        <v>38.86787709695227</v>
      </c>
      <c r="H41" s="32">
        <f>INDEX('Mapping waste'!$D$5:$M$352,MATCH($B41,'Mapping waste'!$B$5:$B$352,0),MATCH(H$3,'Mapping waste'!$D$4:$M$4,0))*$D41</f>
        <v>172719</v>
      </c>
      <c r="I41" s="32">
        <f>INDEX('Mapping waste'!$D$5:$M$352,MATCH($B41,'Mapping waste'!$B$5:$B$352,0),MATCH(I$3,'Mapping waste'!$D$4:$M$4,0))*$D41</f>
        <v>0</v>
      </c>
      <c r="J41" s="32">
        <f>INDEX('Mapping waste'!$D$5:$M$352,MATCH($B41,'Mapping waste'!$B$5:$B$352,0),MATCH(J$3,'Mapping waste'!$D$4:$M$4,0))*$D41</f>
        <v>0</v>
      </c>
      <c r="K41" s="32">
        <f>INDEX('Mapping waste'!$D$5:$M$352,MATCH($B41,'Mapping waste'!$B$5:$B$352,0),MATCH(K$3,'Mapping waste'!$D$4:$M$4,0))*$D41</f>
        <v>0</v>
      </c>
      <c r="L41" s="32">
        <f>INDEX('Mapping waste'!$D$5:$M$352,MATCH($B41,'Mapping waste'!$B$5:$B$352,0),MATCH(L$3,'Mapping waste'!$D$4:$M$4,0))*$D41</f>
        <v>0</v>
      </c>
      <c r="M41" s="32">
        <f>INDEX('Mapping waste'!$D$5:$M$352,MATCH($B41,'Mapping waste'!$B$5:$B$352,0),MATCH(M$3,'Mapping waste'!$D$4:$M$4,0))*$D41</f>
        <v>0</v>
      </c>
      <c r="N41" s="32">
        <f>INDEX('Mapping waste'!$D$5:$M$352,MATCH($B41,'Mapping waste'!$B$5:$B$352,0),MATCH(N$3,'Mapping waste'!$D$4:$M$4,0))*$D41</f>
        <v>0</v>
      </c>
      <c r="O41" s="32">
        <f>INDEX('Mapping waste'!$D$5:$M$352,MATCH($B41,'Mapping waste'!$B$5:$B$352,0),MATCH(O$3,'Mapping waste'!$D$4:$M$4,0))*$D41</f>
        <v>0</v>
      </c>
      <c r="P41" s="32">
        <f>INDEX('Mapping waste'!$D$5:$M$352,MATCH($B41,'Mapping waste'!$B$5:$B$352,0),MATCH(P$3,'Mapping waste'!$D$4:$M$4,0))*$D41</f>
        <v>0</v>
      </c>
      <c r="Q41" s="32">
        <f>INDEX('Mapping waste'!$D$5:$M$352,MATCH($B41,'Mapping waste'!$B$5:$B$352,0),MATCH(Q$3,'Mapping waste'!$D$4:$M$4,0))*$D41</f>
        <v>0</v>
      </c>
    </row>
    <row r="42" spans="1:17" x14ac:dyDescent="0.45">
      <c r="A42" s="10" t="s">
        <v>200</v>
      </c>
      <c r="B42" s="10" t="s">
        <v>201</v>
      </c>
      <c r="C42" s="10" t="s">
        <v>13</v>
      </c>
      <c r="D42" s="32">
        <f>INDEX('ONS data MYE 5'!$I$6:$I$445, MATCH($B42,'ONS data MYE 5'!$B$6:$B$445,0))</f>
        <v>62824</v>
      </c>
      <c r="E42" s="32">
        <f>INDEX('ONS data MYE 5'!$J$6:$J$445, MATCH($B42,'ONS data MYE 5'!$B$6:$B$445,0))</f>
        <v>175</v>
      </c>
      <c r="F42" s="32">
        <f t="shared" si="0"/>
        <v>5.1647859739235145</v>
      </c>
      <c r="G42" s="32">
        <f t="shared" si="1"/>
        <v>26.675014156437065</v>
      </c>
      <c r="H42" s="32">
        <f>INDEX('Mapping waste'!$D$5:$M$352,MATCH($B42,'Mapping waste'!$B$5:$B$352,0),MATCH(H$3,'Mapping waste'!$D$4:$M$4,0))*$D42</f>
        <v>62824</v>
      </c>
      <c r="I42" s="32">
        <f>INDEX('Mapping waste'!$D$5:$M$352,MATCH($B42,'Mapping waste'!$B$5:$B$352,0),MATCH(I$3,'Mapping waste'!$D$4:$M$4,0))*$D42</f>
        <v>0</v>
      </c>
      <c r="J42" s="32">
        <f>INDEX('Mapping waste'!$D$5:$M$352,MATCH($B42,'Mapping waste'!$B$5:$B$352,0),MATCH(J$3,'Mapping waste'!$D$4:$M$4,0))*$D42</f>
        <v>0</v>
      </c>
      <c r="K42" s="32">
        <f>INDEX('Mapping waste'!$D$5:$M$352,MATCH($B42,'Mapping waste'!$B$5:$B$352,0),MATCH(K$3,'Mapping waste'!$D$4:$M$4,0))*$D42</f>
        <v>0</v>
      </c>
      <c r="L42" s="32">
        <f>INDEX('Mapping waste'!$D$5:$M$352,MATCH($B42,'Mapping waste'!$B$5:$B$352,0),MATCH(L$3,'Mapping waste'!$D$4:$M$4,0))*$D42</f>
        <v>0</v>
      </c>
      <c r="M42" s="32">
        <f>INDEX('Mapping waste'!$D$5:$M$352,MATCH($B42,'Mapping waste'!$B$5:$B$352,0),MATCH(M$3,'Mapping waste'!$D$4:$M$4,0))*$D42</f>
        <v>0</v>
      </c>
      <c r="N42" s="32">
        <f>INDEX('Mapping waste'!$D$5:$M$352,MATCH($B42,'Mapping waste'!$B$5:$B$352,0),MATCH(N$3,'Mapping waste'!$D$4:$M$4,0))*$D42</f>
        <v>0</v>
      </c>
      <c r="O42" s="32">
        <f>INDEX('Mapping waste'!$D$5:$M$352,MATCH($B42,'Mapping waste'!$B$5:$B$352,0),MATCH(O$3,'Mapping waste'!$D$4:$M$4,0))*$D42</f>
        <v>0</v>
      </c>
      <c r="P42" s="32">
        <f>INDEX('Mapping waste'!$D$5:$M$352,MATCH($B42,'Mapping waste'!$B$5:$B$352,0),MATCH(P$3,'Mapping waste'!$D$4:$M$4,0))*$D42</f>
        <v>0</v>
      </c>
      <c r="Q42" s="32">
        <f>INDEX('Mapping waste'!$D$5:$M$352,MATCH($B42,'Mapping waste'!$B$5:$B$352,0),MATCH(Q$3,'Mapping waste'!$D$4:$M$4,0))*$D42</f>
        <v>0</v>
      </c>
    </row>
    <row r="43" spans="1:17" x14ac:dyDescent="0.45">
      <c r="A43" s="10" t="s">
        <v>202</v>
      </c>
      <c r="B43" s="10" t="s">
        <v>203</v>
      </c>
      <c r="C43" s="10" t="s">
        <v>13</v>
      </c>
      <c r="D43" s="32">
        <f>INDEX('ONS data MYE 5'!$I$6:$I$445, MATCH($B43,'ONS data MYE 5'!$B$6:$B$445,0))</f>
        <v>85192</v>
      </c>
      <c r="E43" s="32">
        <f>INDEX('ONS data MYE 5'!$J$6:$J$445, MATCH($B43,'ONS data MYE 5'!$B$6:$B$445,0))</f>
        <v>503</v>
      </c>
      <c r="F43" s="32">
        <f t="shared" si="0"/>
        <v>6.2205901700997392</v>
      </c>
      <c r="G43" s="32">
        <f t="shared" si="1"/>
        <v>38.695742064341502</v>
      </c>
      <c r="H43" s="32">
        <f>INDEX('Mapping waste'!$D$5:$M$352,MATCH($B43,'Mapping waste'!$B$5:$B$352,0),MATCH(H$3,'Mapping waste'!$D$4:$M$4,0))*$D43</f>
        <v>85192</v>
      </c>
      <c r="I43" s="32">
        <f>INDEX('Mapping waste'!$D$5:$M$352,MATCH($B43,'Mapping waste'!$B$5:$B$352,0),MATCH(I$3,'Mapping waste'!$D$4:$M$4,0))*$D43</f>
        <v>0</v>
      </c>
      <c r="J43" s="32">
        <f>INDEX('Mapping waste'!$D$5:$M$352,MATCH($B43,'Mapping waste'!$B$5:$B$352,0),MATCH(J$3,'Mapping waste'!$D$4:$M$4,0))*$D43</f>
        <v>0</v>
      </c>
      <c r="K43" s="32">
        <f>INDEX('Mapping waste'!$D$5:$M$352,MATCH($B43,'Mapping waste'!$B$5:$B$352,0),MATCH(K$3,'Mapping waste'!$D$4:$M$4,0))*$D43</f>
        <v>0</v>
      </c>
      <c r="L43" s="32">
        <f>INDEX('Mapping waste'!$D$5:$M$352,MATCH($B43,'Mapping waste'!$B$5:$B$352,0),MATCH(L$3,'Mapping waste'!$D$4:$M$4,0))*$D43</f>
        <v>0</v>
      </c>
      <c r="M43" s="32">
        <f>INDEX('Mapping waste'!$D$5:$M$352,MATCH($B43,'Mapping waste'!$B$5:$B$352,0),MATCH(M$3,'Mapping waste'!$D$4:$M$4,0))*$D43</f>
        <v>0</v>
      </c>
      <c r="N43" s="32">
        <f>INDEX('Mapping waste'!$D$5:$M$352,MATCH($B43,'Mapping waste'!$B$5:$B$352,0),MATCH(N$3,'Mapping waste'!$D$4:$M$4,0))*$D43</f>
        <v>0</v>
      </c>
      <c r="O43" s="32">
        <f>INDEX('Mapping waste'!$D$5:$M$352,MATCH($B43,'Mapping waste'!$B$5:$B$352,0),MATCH(O$3,'Mapping waste'!$D$4:$M$4,0))*$D43</f>
        <v>0</v>
      </c>
      <c r="P43" s="32">
        <f>INDEX('Mapping waste'!$D$5:$M$352,MATCH($B43,'Mapping waste'!$B$5:$B$352,0),MATCH(P$3,'Mapping waste'!$D$4:$M$4,0))*$D43</f>
        <v>0</v>
      </c>
      <c r="Q43" s="32">
        <f>INDEX('Mapping waste'!$D$5:$M$352,MATCH($B43,'Mapping waste'!$B$5:$B$352,0),MATCH(Q$3,'Mapping waste'!$D$4:$M$4,0))*$D43</f>
        <v>0</v>
      </c>
    </row>
    <row r="44" spans="1:17" x14ac:dyDescent="0.45">
      <c r="A44" s="10" t="s">
        <v>204</v>
      </c>
      <c r="B44" s="10" t="s">
        <v>205</v>
      </c>
      <c r="C44" s="10" t="s">
        <v>13</v>
      </c>
      <c r="D44" s="32">
        <f>INDEX('ONS data MYE 5'!$I$6:$I$445, MATCH($B44,'ONS data MYE 5'!$B$6:$B$445,0))</f>
        <v>98615</v>
      </c>
      <c r="E44" s="32">
        <f>INDEX('ONS data MYE 5'!$J$6:$J$445, MATCH($B44,'ONS data MYE 5'!$B$6:$B$445,0))</f>
        <v>565</v>
      </c>
      <c r="F44" s="32">
        <f t="shared" si="0"/>
        <v>6.3368257311464413</v>
      </c>
      <c r="G44" s="32">
        <f t="shared" si="1"/>
        <v>40.155360346919629</v>
      </c>
      <c r="H44" s="32">
        <f>INDEX('Mapping waste'!$D$5:$M$352,MATCH($B44,'Mapping waste'!$B$5:$B$352,0),MATCH(H$3,'Mapping waste'!$D$4:$M$4,0))*$D44</f>
        <v>98615</v>
      </c>
      <c r="I44" s="32">
        <f>INDEX('Mapping waste'!$D$5:$M$352,MATCH($B44,'Mapping waste'!$B$5:$B$352,0),MATCH(I$3,'Mapping waste'!$D$4:$M$4,0))*$D44</f>
        <v>0</v>
      </c>
      <c r="J44" s="32">
        <f>INDEX('Mapping waste'!$D$5:$M$352,MATCH($B44,'Mapping waste'!$B$5:$B$352,0),MATCH(J$3,'Mapping waste'!$D$4:$M$4,0))*$D44</f>
        <v>0</v>
      </c>
      <c r="K44" s="32">
        <f>INDEX('Mapping waste'!$D$5:$M$352,MATCH($B44,'Mapping waste'!$B$5:$B$352,0),MATCH(K$3,'Mapping waste'!$D$4:$M$4,0))*$D44</f>
        <v>0</v>
      </c>
      <c r="L44" s="32">
        <f>INDEX('Mapping waste'!$D$5:$M$352,MATCH($B44,'Mapping waste'!$B$5:$B$352,0),MATCH(L$3,'Mapping waste'!$D$4:$M$4,0))*$D44</f>
        <v>0</v>
      </c>
      <c r="M44" s="32">
        <f>INDEX('Mapping waste'!$D$5:$M$352,MATCH($B44,'Mapping waste'!$B$5:$B$352,0),MATCH(M$3,'Mapping waste'!$D$4:$M$4,0))*$D44</f>
        <v>0</v>
      </c>
      <c r="N44" s="32">
        <f>INDEX('Mapping waste'!$D$5:$M$352,MATCH($B44,'Mapping waste'!$B$5:$B$352,0),MATCH(N$3,'Mapping waste'!$D$4:$M$4,0))*$D44</f>
        <v>0</v>
      </c>
      <c r="O44" s="32">
        <f>INDEX('Mapping waste'!$D$5:$M$352,MATCH($B44,'Mapping waste'!$B$5:$B$352,0),MATCH(O$3,'Mapping waste'!$D$4:$M$4,0))*$D44</f>
        <v>0</v>
      </c>
      <c r="P44" s="32">
        <f>INDEX('Mapping waste'!$D$5:$M$352,MATCH($B44,'Mapping waste'!$B$5:$B$352,0),MATCH(P$3,'Mapping waste'!$D$4:$M$4,0))*$D44</f>
        <v>0</v>
      </c>
      <c r="Q44" s="32">
        <f>INDEX('Mapping waste'!$D$5:$M$352,MATCH($B44,'Mapping waste'!$B$5:$B$352,0),MATCH(Q$3,'Mapping waste'!$D$4:$M$4,0))*$D44</f>
        <v>0</v>
      </c>
    </row>
    <row r="45" spans="1:17" x14ac:dyDescent="0.45">
      <c r="A45" s="10" t="s">
        <v>206</v>
      </c>
      <c r="B45" s="10" t="s">
        <v>207</v>
      </c>
      <c r="C45" s="10" t="s">
        <v>13</v>
      </c>
      <c r="D45" s="32">
        <f>INDEX('ONS data MYE 5'!$I$6:$I$445, MATCH($B45,'ONS data MYE 5'!$B$6:$B$445,0))</f>
        <v>100251</v>
      </c>
      <c r="E45" s="32">
        <f>INDEX('ONS data MYE 5'!$J$6:$J$445, MATCH($B45,'ONS data MYE 5'!$B$6:$B$445,0))</f>
        <v>115</v>
      </c>
      <c r="F45" s="32">
        <f t="shared" si="0"/>
        <v>4.7449321283632502</v>
      </c>
      <c r="G45" s="32">
        <f t="shared" si="1"/>
        <v>22.514380902773802</v>
      </c>
      <c r="H45" s="32">
        <f>INDEX('Mapping waste'!$D$5:$M$352,MATCH($B45,'Mapping waste'!$B$5:$B$352,0),MATCH(H$3,'Mapping waste'!$D$4:$M$4,0))*$D45</f>
        <v>100251</v>
      </c>
      <c r="I45" s="32">
        <f>INDEX('Mapping waste'!$D$5:$M$352,MATCH($B45,'Mapping waste'!$B$5:$B$352,0),MATCH(I$3,'Mapping waste'!$D$4:$M$4,0))*$D45</f>
        <v>0</v>
      </c>
      <c r="J45" s="32">
        <f>INDEX('Mapping waste'!$D$5:$M$352,MATCH($B45,'Mapping waste'!$B$5:$B$352,0),MATCH(J$3,'Mapping waste'!$D$4:$M$4,0))*$D45</f>
        <v>0</v>
      </c>
      <c r="K45" s="32">
        <f>INDEX('Mapping waste'!$D$5:$M$352,MATCH($B45,'Mapping waste'!$B$5:$B$352,0),MATCH(K$3,'Mapping waste'!$D$4:$M$4,0))*$D45</f>
        <v>0</v>
      </c>
      <c r="L45" s="32">
        <f>INDEX('Mapping waste'!$D$5:$M$352,MATCH($B45,'Mapping waste'!$B$5:$B$352,0),MATCH(L$3,'Mapping waste'!$D$4:$M$4,0))*$D45</f>
        <v>0</v>
      </c>
      <c r="M45" s="32">
        <f>INDEX('Mapping waste'!$D$5:$M$352,MATCH($B45,'Mapping waste'!$B$5:$B$352,0),MATCH(M$3,'Mapping waste'!$D$4:$M$4,0))*$D45</f>
        <v>0</v>
      </c>
      <c r="N45" s="32">
        <f>INDEX('Mapping waste'!$D$5:$M$352,MATCH($B45,'Mapping waste'!$B$5:$B$352,0),MATCH(N$3,'Mapping waste'!$D$4:$M$4,0))*$D45</f>
        <v>0</v>
      </c>
      <c r="O45" s="32">
        <f>INDEX('Mapping waste'!$D$5:$M$352,MATCH($B45,'Mapping waste'!$B$5:$B$352,0),MATCH(O$3,'Mapping waste'!$D$4:$M$4,0))*$D45</f>
        <v>0</v>
      </c>
      <c r="P45" s="32">
        <f>INDEX('Mapping waste'!$D$5:$M$352,MATCH($B45,'Mapping waste'!$B$5:$B$352,0),MATCH(P$3,'Mapping waste'!$D$4:$M$4,0))*$D45</f>
        <v>0</v>
      </c>
      <c r="Q45" s="32">
        <f>INDEX('Mapping waste'!$D$5:$M$352,MATCH($B45,'Mapping waste'!$B$5:$B$352,0),MATCH(Q$3,'Mapping waste'!$D$4:$M$4,0))*$D45</f>
        <v>0</v>
      </c>
    </row>
    <row r="46" spans="1:17" x14ac:dyDescent="0.45">
      <c r="A46" s="10" t="s">
        <v>208</v>
      </c>
      <c r="B46" s="10" t="s">
        <v>209</v>
      </c>
      <c r="C46" s="10" t="s">
        <v>13</v>
      </c>
      <c r="D46" s="32">
        <f>INDEX('ONS data MYE 5'!$I$6:$I$445, MATCH($B46,'ONS data MYE 5'!$B$6:$B$445,0))</f>
        <v>126580</v>
      </c>
      <c r="E46" s="32">
        <f>INDEX('ONS data MYE 5'!$J$6:$J$445, MATCH($B46,'ONS data MYE 5'!$B$6:$B$445,0))</f>
        <v>142</v>
      </c>
      <c r="F46" s="32">
        <f t="shared" si="0"/>
        <v>4.9558270576012609</v>
      </c>
      <c r="G46" s="32">
        <f t="shared" si="1"/>
        <v>24.560221824852771</v>
      </c>
      <c r="H46" s="32">
        <f>INDEX('Mapping waste'!$D$5:$M$352,MATCH($B46,'Mapping waste'!$B$5:$B$352,0),MATCH(H$3,'Mapping waste'!$D$4:$M$4,0))*$D46</f>
        <v>126580</v>
      </c>
      <c r="I46" s="32">
        <f>INDEX('Mapping waste'!$D$5:$M$352,MATCH($B46,'Mapping waste'!$B$5:$B$352,0),MATCH(I$3,'Mapping waste'!$D$4:$M$4,0))*$D46</f>
        <v>0</v>
      </c>
      <c r="J46" s="32">
        <f>INDEX('Mapping waste'!$D$5:$M$352,MATCH($B46,'Mapping waste'!$B$5:$B$352,0),MATCH(J$3,'Mapping waste'!$D$4:$M$4,0))*$D46</f>
        <v>0</v>
      </c>
      <c r="K46" s="32">
        <f>INDEX('Mapping waste'!$D$5:$M$352,MATCH($B46,'Mapping waste'!$B$5:$B$352,0),MATCH(K$3,'Mapping waste'!$D$4:$M$4,0))*$D46</f>
        <v>0</v>
      </c>
      <c r="L46" s="32">
        <f>INDEX('Mapping waste'!$D$5:$M$352,MATCH($B46,'Mapping waste'!$B$5:$B$352,0),MATCH(L$3,'Mapping waste'!$D$4:$M$4,0))*$D46</f>
        <v>0</v>
      </c>
      <c r="M46" s="32">
        <f>INDEX('Mapping waste'!$D$5:$M$352,MATCH($B46,'Mapping waste'!$B$5:$B$352,0),MATCH(M$3,'Mapping waste'!$D$4:$M$4,0))*$D46</f>
        <v>0</v>
      </c>
      <c r="N46" s="32">
        <f>INDEX('Mapping waste'!$D$5:$M$352,MATCH($B46,'Mapping waste'!$B$5:$B$352,0),MATCH(N$3,'Mapping waste'!$D$4:$M$4,0))*$D46</f>
        <v>0</v>
      </c>
      <c r="O46" s="32">
        <f>INDEX('Mapping waste'!$D$5:$M$352,MATCH($B46,'Mapping waste'!$B$5:$B$352,0),MATCH(O$3,'Mapping waste'!$D$4:$M$4,0))*$D46</f>
        <v>0</v>
      </c>
      <c r="P46" s="32">
        <f>INDEX('Mapping waste'!$D$5:$M$352,MATCH($B46,'Mapping waste'!$B$5:$B$352,0),MATCH(P$3,'Mapping waste'!$D$4:$M$4,0))*$D46</f>
        <v>0</v>
      </c>
      <c r="Q46" s="32">
        <f>INDEX('Mapping waste'!$D$5:$M$352,MATCH($B46,'Mapping waste'!$B$5:$B$352,0),MATCH(Q$3,'Mapping waste'!$D$4:$M$4,0))*$D46</f>
        <v>0</v>
      </c>
    </row>
    <row r="47" spans="1:17" x14ac:dyDescent="0.45">
      <c r="A47" s="10" t="s">
        <v>210</v>
      </c>
      <c r="B47" s="10" t="s">
        <v>211</v>
      </c>
      <c r="C47" s="10" t="s">
        <v>13</v>
      </c>
      <c r="D47" s="32">
        <f>INDEX('ONS data MYE 5'!$I$6:$I$445, MATCH($B47,'ONS data MYE 5'!$B$6:$B$445,0))</f>
        <v>116684</v>
      </c>
      <c r="E47" s="32">
        <f>INDEX('ONS data MYE 5'!$J$6:$J$445, MATCH($B47,'ONS data MYE 5'!$B$6:$B$445,0))</f>
        <v>315</v>
      </c>
      <c r="F47" s="32">
        <f t="shared" si="0"/>
        <v>5.7525726388256331</v>
      </c>
      <c r="G47" s="32">
        <f t="shared" si="1"/>
        <v>33.092091964965306</v>
      </c>
      <c r="H47" s="32">
        <f>INDEX('Mapping waste'!$D$5:$M$352,MATCH($B47,'Mapping waste'!$B$5:$B$352,0),MATCH(H$3,'Mapping waste'!$D$4:$M$4,0))*$D47</f>
        <v>116684</v>
      </c>
      <c r="I47" s="32">
        <f>INDEX('Mapping waste'!$D$5:$M$352,MATCH($B47,'Mapping waste'!$B$5:$B$352,0),MATCH(I$3,'Mapping waste'!$D$4:$M$4,0))*$D47</f>
        <v>0</v>
      </c>
      <c r="J47" s="32">
        <f>INDEX('Mapping waste'!$D$5:$M$352,MATCH($B47,'Mapping waste'!$B$5:$B$352,0),MATCH(J$3,'Mapping waste'!$D$4:$M$4,0))*$D47</f>
        <v>0</v>
      </c>
      <c r="K47" s="32">
        <f>INDEX('Mapping waste'!$D$5:$M$352,MATCH($B47,'Mapping waste'!$B$5:$B$352,0),MATCH(K$3,'Mapping waste'!$D$4:$M$4,0))*$D47</f>
        <v>0</v>
      </c>
      <c r="L47" s="32">
        <f>INDEX('Mapping waste'!$D$5:$M$352,MATCH($B47,'Mapping waste'!$B$5:$B$352,0),MATCH(L$3,'Mapping waste'!$D$4:$M$4,0))*$D47</f>
        <v>0</v>
      </c>
      <c r="M47" s="32">
        <f>INDEX('Mapping waste'!$D$5:$M$352,MATCH($B47,'Mapping waste'!$B$5:$B$352,0),MATCH(M$3,'Mapping waste'!$D$4:$M$4,0))*$D47</f>
        <v>0</v>
      </c>
      <c r="N47" s="32">
        <f>INDEX('Mapping waste'!$D$5:$M$352,MATCH($B47,'Mapping waste'!$B$5:$B$352,0),MATCH(N$3,'Mapping waste'!$D$4:$M$4,0))*$D47</f>
        <v>0</v>
      </c>
      <c r="O47" s="32">
        <f>INDEX('Mapping waste'!$D$5:$M$352,MATCH($B47,'Mapping waste'!$B$5:$B$352,0),MATCH(O$3,'Mapping waste'!$D$4:$M$4,0))*$D47</f>
        <v>0</v>
      </c>
      <c r="P47" s="32">
        <f>INDEX('Mapping waste'!$D$5:$M$352,MATCH($B47,'Mapping waste'!$B$5:$B$352,0),MATCH(P$3,'Mapping waste'!$D$4:$M$4,0))*$D47</f>
        <v>0</v>
      </c>
      <c r="Q47" s="32">
        <f>INDEX('Mapping waste'!$D$5:$M$352,MATCH($B47,'Mapping waste'!$B$5:$B$352,0),MATCH(Q$3,'Mapping waste'!$D$4:$M$4,0))*$D47</f>
        <v>0</v>
      </c>
    </row>
    <row r="48" spans="1:17" x14ac:dyDescent="0.45">
      <c r="A48" s="10" t="s">
        <v>355</v>
      </c>
      <c r="B48" s="10" t="s">
        <v>356</v>
      </c>
      <c r="C48" s="10" t="s">
        <v>13</v>
      </c>
      <c r="D48" s="32">
        <f>INDEX('ONS data MYE 5'!$I$6:$I$445, MATCH($B48,'ONS data MYE 5'!$B$6:$B$445,0))</f>
        <v>125105</v>
      </c>
      <c r="E48" s="32">
        <f>INDEX('ONS data MYE 5'!$J$6:$J$445, MATCH($B48,'ONS data MYE 5'!$B$6:$B$445,0))</f>
        <v>3074</v>
      </c>
      <c r="F48" s="32">
        <f t="shared" si="0"/>
        <v>8.0307349240985406</v>
      </c>
      <c r="G48" s="32">
        <f t="shared" si="1"/>
        <v>64.492703421136</v>
      </c>
      <c r="H48" s="32">
        <f>INDEX('Mapping waste'!$D$5:$M$352,MATCH($B48,'Mapping waste'!$B$5:$B$352,0),MATCH(H$3,'Mapping waste'!$D$4:$M$4,0))*$D48</f>
        <v>125105</v>
      </c>
      <c r="I48" s="32">
        <f>INDEX('Mapping waste'!$D$5:$M$352,MATCH($B48,'Mapping waste'!$B$5:$B$352,0),MATCH(I$3,'Mapping waste'!$D$4:$M$4,0))*$D48</f>
        <v>0</v>
      </c>
      <c r="J48" s="32">
        <f>INDEX('Mapping waste'!$D$5:$M$352,MATCH($B48,'Mapping waste'!$B$5:$B$352,0),MATCH(J$3,'Mapping waste'!$D$4:$M$4,0))*$D48</f>
        <v>0</v>
      </c>
      <c r="K48" s="32">
        <f>INDEX('Mapping waste'!$D$5:$M$352,MATCH($B48,'Mapping waste'!$B$5:$B$352,0),MATCH(K$3,'Mapping waste'!$D$4:$M$4,0))*$D48</f>
        <v>0</v>
      </c>
      <c r="L48" s="32">
        <f>INDEX('Mapping waste'!$D$5:$M$352,MATCH($B48,'Mapping waste'!$B$5:$B$352,0),MATCH(L$3,'Mapping waste'!$D$4:$M$4,0))*$D48</f>
        <v>0</v>
      </c>
      <c r="M48" s="32">
        <f>INDEX('Mapping waste'!$D$5:$M$352,MATCH($B48,'Mapping waste'!$B$5:$B$352,0),MATCH(M$3,'Mapping waste'!$D$4:$M$4,0))*$D48</f>
        <v>0</v>
      </c>
      <c r="N48" s="32">
        <f>INDEX('Mapping waste'!$D$5:$M$352,MATCH($B48,'Mapping waste'!$B$5:$B$352,0),MATCH(N$3,'Mapping waste'!$D$4:$M$4,0))*$D48</f>
        <v>0</v>
      </c>
      <c r="O48" s="32">
        <f>INDEX('Mapping waste'!$D$5:$M$352,MATCH($B48,'Mapping waste'!$B$5:$B$352,0),MATCH(O$3,'Mapping waste'!$D$4:$M$4,0))*$D48</f>
        <v>0</v>
      </c>
      <c r="P48" s="32">
        <f>INDEX('Mapping waste'!$D$5:$M$352,MATCH($B48,'Mapping waste'!$B$5:$B$352,0),MATCH(P$3,'Mapping waste'!$D$4:$M$4,0))*$D48</f>
        <v>0</v>
      </c>
      <c r="Q48" s="32">
        <f>INDEX('Mapping waste'!$D$5:$M$352,MATCH($B48,'Mapping waste'!$B$5:$B$352,0),MATCH(Q$3,'Mapping waste'!$D$4:$M$4,0))*$D48</f>
        <v>0</v>
      </c>
    </row>
    <row r="49" spans="1:17" x14ac:dyDescent="0.45">
      <c r="A49" s="10" t="s">
        <v>357</v>
      </c>
      <c r="B49" s="10" t="s">
        <v>358</v>
      </c>
      <c r="C49" s="10" t="s">
        <v>13</v>
      </c>
      <c r="D49" s="32">
        <f>INDEX('ONS data MYE 5'!$I$6:$I$445, MATCH($B49,'ONS data MYE 5'!$B$6:$B$445,0))</f>
        <v>154488</v>
      </c>
      <c r="E49" s="32">
        <f>INDEX('ONS data MYE 5'!$J$6:$J$445, MATCH($B49,'ONS data MYE 5'!$B$6:$B$445,0))</f>
        <v>171</v>
      </c>
      <c r="F49" s="32">
        <f t="shared" si="0"/>
        <v>5.1416635565026603</v>
      </c>
      <c r="G49" s="32">
        <f t="shared" si="1"/>
        <v>26.436704128267586</v>
      </c>
      <c r="H49" s="32">
        <f>INDEX('Mapping waste'!$D$5:$M$352,MATCH($B49,'Mapping waste'!$B$5:$B$352,0),MATCH(H$3,'Mapping waste'!$D$4:$M$4,0))*$D49</f>
        <v>154488</v>
      </c>
      <c r="I49" s="32">
        <f>INDEX('Mapping waste'!$D$5:$M$352,MATCH($B49,'Mapping waste'!$B$5:$B$352,0),MATCH(I$3,'Mapping waste'!$D$4:$M$4,0))*$D49</f>
        <v>0</v>
      </c>
      <c r="J49" s="32">
        <f>INDEX('Mapping waste'!$D$5:$M$352,MATCH($B49,'Mapping waste'!$B$5:$B$352,0),MATCH(J$3,'Mapping waste'!$D$4:$M$4,0))*$D49</f>
        <v>0</v>
      </c>
      <c r="K49" s="32">
        <f>INDEX('Mapping waste'!$D$5:$M$352,MATCH($B49,'Mapping waste'!$B$5:$B$352,0),MATCH(K$3,'Mapping waste'!$D$4:$M$4,0))*$D49</f>
        <v>0</v>
      </c>
      <c r="L49" s="32">
        <f>INDEX('Mapping waste'!$D$5:$M$352,MATCH($B49,'Mapping waste'!$B$5:$B$352,0),MATCH(L$3,'Mapping waste'!$D$4:$M$4,0))*$D49</f>
        <v>0</v>
      </c>
      <c r="M49" s="32">
        <f>INDEX('Mapping waste'!$D$5:$M$352,MATCH($B49,'Mapping waste'!$B$5:$B$352,0),MATCH(M$3,'Mapping waste'!$D$4:$M$4,0))*$D49</f>
        <v>0</v>
      </c>
      <c r="N49" s="32">
        <f>INDEX('Mapping waste'!$D$5:$M$352,MATCH($B49,'Mapping waste'!$B$5:$B$352,0),MATCH(N$3,'Mapping waste'!$D$4:$M$4,0))*$D49</f>
        <v>0</v>
      </c>
      <c r="O49" s="32">
        <f>INDEX('Mapping waste'!$D$5:$M$352,MATCH($B49,'Mapping waste'!$B$5:$B$352,0),MATCH(O$3,'Mapping waste'!$D$4:$M$4,0))*$D49</f>
        <v>0</v>
      </c>
      <c r="P49" s="32">
        <f>INDEX('Mapping waste'!$D$5:$M$352,MATCH($B49,'Mapping waste'!$B$5:$B$352,0),MATCH(P$3,'Mapping waste'!$D$4:$M$4,0))*$D49</f>
        <v>0</v>
      </c>
      <c r="Q49" s="32">
        <f>INDEX('Mapping waste'!$D$5:$M$352,MATCH($B49,'Mapping waste'!$B$5:$B$352,0),MATCH(Q$3,'Mapping waste'!$D$4:$M$4,0))*$D49</f>
        <v>0</v>
      </c>
    </row>
    <row r="50" spans="1:17" x14ac:dyDescent="0.45">
      <c r="A50" s="10" t="s">
        <v>455</v>
      </c>
      <c r="B50" s="10" t="s">
        <v>456</v>
      </c>
      <c r="C50" s="10" t="s">
        <v>13</v>
      </c>
      <c r="D50" s="32">
        <f>INDEX('ONS data MYE 5'!$I$6:$I$445, MATCH($B50,'ONS data MYE 5'!$B$6:$B$445,0))</f>
        <v>96311</v>
      </c>
      <c r="E50" s="32">
        <f>INDEX('ONS data MYE 5'!$J$6:$J$445, MATCH($B50,'ONS data MYE 5'!$B$6:$B$445,0))</f>
        <v>1872</v>
      </c>
      <c r="F50" s="32">
        <f t="shared" si="0"/>
        <v>7.534762657037537</v>
      </c>
      <c r="G50" s="32">
        <f t="shared" si="1"/>
        <v>56.772648297887365</v>
      </c>
      <c r="H50" s="32">
        <f>INDEX('Mapping waste'!$D$5:$M$352,MATCH($B50,'Mapping waste'!$B$5:$B$352,0),MATCH(H$3,'Mapping waste'!$D$4:$M$4,0))*$D50</f>
        <v>0</v>
      </c>
      <c r="I50" s="32">
        <f>INDEX('Mapping waste'!$D$5:$M$352,MATCH($B50,'Mapping waste'!$B$5:$B$352,0),MATCH(I$3,'Mapping waste'!$D$4:$M$4,0))*$D50</f>
        <v>0</v>
      </c>
      <c r="J50" s="32">
        <f>INDEX('Mapping waste'!$D$5:$M$352,MATCH($B50,'Mapping waste'!$B$5:$B$352,0),MATCH(J$3,'Mapping waste'!$D$4:$M$4,0))*$D50</f>
        <v>0</v>
      </c>
      <c r="K50" s="32">
        <f>INDEX('Mapping waste'!$D$5:$M$352,MATCH($B50,'Mapping waste'!$B$5:$B$352,0),MATCH(K$3,'Mapping waste'!$D$4:$M$4,0))*$D50</f>
        <v>0</v>
      </c>
      <c r="L50" s="32">
        <f>INDEX('Mapping waste'!$D$5:$M$352,MATCH($B50,'Mapping waste'!$B$5:$B$352,0),MATCH(L$3,'Mapping waste'!$D$4:$M$4,0))*$D50</f>
        <v>0</v>
      </c>
      <c r="M50" s="32">
        <f>INDEX('Mapping waste'!$D$5:$M$352,MATCH($B50,'Mapping waste'!$B$5:$B$352,0),MATCH(M$3,'Mapping waste'!$D$4:$M$4,0))*$D50</f>
        <v>0</v>
      </c>
      <c r="N50" s="32">
        <f>INDEX('Mapping waste'!$D$5:$M$352,MATCH($B50,'Mapping waste'!$B$5:$B$352,0),MATCH(N$3,'Mapping waste'!$D$4:$M$4,0))*$D50</f>
        <v>96311</v>
      </c>
      <c r="O50" s="32">
        <f>INDEX('Mapping waste'!$D$5:$M$352,MATCH($B50,'Mapping waste'!$B$5:$B$352,0),MATCH(O$3,'Mapping waste'!$D$4:$M$4,0))*$D50</f>
        <v>0</v>
      </c>
      <c r="P50" s="32">
        <f>INDEX('Mapping waste'!$D$5:$M$352,MATCH($B50,'Mapping waste'!$B$5:$B$352,0),MATCH(P$3,'Mapping waste'!$D$4:$M$4,0))*$D50</f>
        <v>0</v>
      </c>
      <c r="Q50" s="32">
        <f>INDEX('Mapping waste'!$D$5:$M$352,MATCH($B50,'Mapping waste'!$B$5:$B$352,0),MATCH(Q$3,'Mapping waste'!$D$4:$M$4,0))*$D50</f>
        <v>0</v>
      </c>
    </row>
    <row r="51" spans="1:17" x14ac:dyDescent="0.45">
      <c r="A51" s="10" t="s">
        <v>79</v>
      </c>
      <c r="B51" s="10" t="s">
        <v>80</v>
      </c>
      <c r="C51" s="10" t="s">
        <v>81</v>
      </c>
      <c r="D51" s="32">
        <f>INDEX('ONS data MYE 5'!$I$6:$I$445, MATCH($B51,'ONS data MYE 5'!$B$6:$B$445,0))</f>
        <v>38352</v>
      </c>
      <c r="E51" s="32">
        <f>INDEX('ONS data MYE 5'!$J$6:$J$445, MATCH($B51,'ONS data MYE 5'!$B$6:$B$445,0))</f>
        <v>100</v>
      </c>
      <c r="F51" s="32">
        <f t="shared" si="0"/>
        <v>4.6051701859880918</v>
      </c>
      <c r="G51" s="32">
        <f t="shared" si="1"/>
        <v>21.207592441913597</v>
      </c>
      <c r="H51" s="32">
        <f>INDEX('Mapping waste'!$D$5:$M$352,MATCH($B51,'Mapping waste'!$B$5:$B$352,0),MATCH(H$3,'Mapping waste'!$D$4:$M$4,0))*$D51</f>
        <v>33366.239999999998</v>
      </c>
      <c r="I51" s="32">
        <f>INDEX('Mapping waste'!$D$5:$M$352,MATCH($B51,'Mapping waste'!$B$5:$B$352,0),MATCH(I$3,'Mapping waste'!$D$4:$M$4,0))*$D51</f>
        <v>0</v>
      </c>
      <c r="J51" s="32">
        <f>INDEX('Mapping waste'!$D$5:$M$352,MATCH($B51,'Mapping waste'!$B$5:$B$352,0),MATCH(J$3,'Mapping waste'!$D$4:$M$4,0))*$D51</f>
        <v>0</v>
      </c>
      <c r="K51" s="32">
        <f>INDEX('Mapping waste'!$D$5:$M$352,MATCH($B51,'Mapping waste'!$B$5:$B$352,0),MATCH(K$3,'Mapping waste'!$D$4:$M$4,0))*$D51</f>
        <v>0</v>
      </c>
      <c r="L51" s="32">
        <f>INDEX('Mapping waste'!$D$5:$M$352,MATCH($B51,'Mapping waste'!$B$5:$B$352,0),MATCH(L$3,'Mapping waste'!$D$4:$M$4,0))*$D51</f>
        <v>4985.76</v>
      </c>
      <c r="M51" s="32">
        <f>INDEX('Mapping waste'!$D$5:$M$352,MATCH($B51,'Mapping waste'!$B$5:$B$352,0),MATCH(M$3,'Mapping waste'!$D$4:$M$4,0))*$D51</f>
        <v>0</v>
      </c>
      <c r="N51" s="32">
        <f>INDEX('Mapping waste'!$D$5:$M$352,MATCH($B51,'Mapping waste'!$B$5:$B$352,0),MATCH(N$3,'Mapping waste'!$D$4:$M$4,0))*$D51</f>
        <v>0</v>
      </c>
      <c r="O51" s="32">
        <f>INDEX('Mapping waste'!$D$5:$M$352,MATCH($B51,'Mapping waste'!$B$5:$B$352,0),MATCH(O$3,'Mapping waste'!$D$4:$M$4,0))*$D51</f>
        <v>0</v>
      </c>
      <c r="P51" s="32">
        <f>INDEX('Mapping waste'!$D$5:$M$352,MATCH($B51,'Mapping waste'!$B$5:$B$352,0),MATCH(P$3,'Mapping waste'!$D$4:$M$4,0))*$D51</f>
        <v>0</v>
      </c>
      <c r="Q51" s="32">
        <f>INDEX('Mapping waste'!$D$5:$M$352,MATCH($B51,'Mapping waste'!$B$5:$B$352,0),MATCH(Q$3,'Mapping waste'!$D$4:$M$4,0))*$D51</f>
        <v>0</v>
      </c>
    </row>
    <row r="52" spans="1:17" x14ac:dyDescent="0.45">
      <c r="A52" s="10" t="s">
        <v>102</v>
      </c>
      <c r="B52" s="10" t="s">
        <v>103</v>
      </c>
      <c r="C52" s="10" t="s">
        <v>81</v>
      </c>
      <c r="D52" s="32">
        <f>INDEX('ONS data MYE 5'!$I$6:$I$445, MATCH($B52,'ONS data MYE 5'!$B$6:$B$445,0))</f>
        <v>89144</v>
      </c>
      <c r="E52" s="32">
        <f>INDEX('ONS data MYE 5'!$J$6:$J$445, MATCH($B52,'ONS data MYE 5'!$B$6:$B$445,0))</f>
        <v>151</v>
      </c>
      <c r="F52" s="32">
        <f t="shared" si="0"/>
        <v>5.0172798368149243</v>
      </c>
      <c r="G52" s="32">
        <f t="shared" si="1"/>
        <v>25.173096960909593</v>
      </c>
      <c r="H52" s="32">
        <f>INDEX('Mapping waste'!$D$5:$M$352,MATCH($B52,'Mapping waste'!$B$5:$B$352,0),MATCH(H$3,'Mapping waste'!$D$4:$M$4,0))*$D52</f>
        <v>39223.360000000001</v>
      </c>
      <c r="I52" s="32">
        <f>INDEX('Mapping waste'!$D$5:$M$352,MATCH($B52,'Mapping waste'!$B$5:$B$352,0),MATCH(I$3,'Mapping waste'!$D$4:$M$4,0))*$D52</f>
        <v>0</v>
      </c>
      <c r="J52" s="32">
        <f>INDEX('Mapping waste'!$D$5:$M$352,MATCH($B52,'Mapping waste'!$B$5:$B$352,0),MATCH(J$3,'Mapping waste'!$D$4:$M$4,0))*$D52</f>
        <v>0</v>
      </c>
      <c r="K52" s="32">
        <f>INDEX('Mapping waste'!$D$5:$M$352,MATCH($B52,'Mapping waste'!$B$5:$B$352,0),MATCH(K$3,'Mapping waste'!$D$4:$M$4,0))*$D52</f>
        <v>0</v>
      </c>
      <c r="L52" s="32">
        <f>INDEX('Mapping waste'!$D$5:$M$352,MATCH($B52,'Mapping waste'!$B$5:$B$352,0),MATCH(L$3,'Mapping waste'!$D$4:$M$4,0))*$D52</f>
        <v>49920.640000000007</v>
      </c>
      <c r="M52" s="32">
        <f>INDEX('Mapping waste'!$D$5:$M$352,MATCH($B52,'Mapping waste'!$B$5:$B$352,0),MATCH(M$3,'Mapping waste'!$D$4:$M$4,0))*$D52</f>
        <v>0</v>
      </c>
      <c r="N52" s="32">
        <f>INDEX('Mapping waste'!$D$5:$M$352,MATCH($B52,'Mapping waste'!$B$5:$B$352,0),MATCH(N$3,'Mapping waste'!$D$4:$M$4,0))*$D52</f>
        <v>0</v>
      </c>
      <c r="O52" s="32">
        <f>INDEX('Mapping waste'!$D$5:$M$352,MATCH($B52,'Mapping waste'!$B$5:$B$352,0),MATCH(O$3,'Mapping waste'!$D$4:$M$4,0))*$D52</f>
        <v>0</v>
      </c>
      <c r="P52" s="32">
        <f>INDEX('Mapping waste'!$D$5:$M$352,MATCH($B52,'Mapping waste'!$B$5:$B$352,0),MATCH(P$3,'Mapping waste'!$D$4:$M$4,0))*$D52</f>
        <v>0</v>
      </c>
      <c r="Q52" s="32">
        <f>INDEX('Mapping waste'!$D$5:$M$352,MATCH($B52,'Mapping waste'!$B$5:$B$352,0),MATCH(Q$3,'Mapping waste'!$D$4:$M$4,0))*$D52</f>
        <v>0</v>
      </c>
    </row>
    <row r="53" spans="1:17" x14ac:dyDescent="0.45">
      <c r="A53" s="10" t="s">
        <v>104</v>
      </c>
      <c r="B53" s="10" t="s">
        <v>105</v>
      </c>
      <c r="C53" s="10" t="s">
        <v>81</v>
      </c>
      <c r="D53" s="32">
        <f>INDEX('ONS data MYE 5'!$I$6:$I$445, MATCH($B53,'ONS data MYE 5'!$B$6:$B$445,0))</f>
        <v>66876</v>
      </c>
      <c r="E53" s="32">
        <f>INDEX('ONS data MYE 5'!$J$6:$J$445, MATCH($B53,'ONS data MYE 5'!$B$6:$B$445,0))</f>
        <v>183</v>
      </c>
      <c r="F53" s="32">
        <f t="shared" si="0"/>
        <v>5.2094861528414214</v>
      </c>
      <c r="G53" s="32">
        <f t="shared" si="1"/>
        <v>27.138745976646511</v>
      </c>
      <c r="H53" s="32">
        <f>INDEX('Mapping waste'!$D$5:$M$352,MATCH($B53,'Mapping waste'!$B$5:$B$352,0),MATCH(H$3,'Mapping waste'!$D$4:$M$4,0))*$D53</f>
        <v>66876</v>
      </c>
      <c r="I53" s="32">
        <f>INDEX('Mapping waste'!$D$5:$M$352,MATCH($B53,'Mapping waste'!$B$5:$B$352,0),MATCH(I$3,'Mapping waste'!$D$4:$M$4,0))*$D53</f>
        <v>0</v>
      </c>
      <c r="J53" s="32">
        <f>INDEX('Mapping waste'!$D$5:$M$352,MATCH($B53,'Mapping waste'!$B$5:$B$352,0),MATCH(J$3,'Mapping waste'!$D$4:$M$4,0))*$D53</f>
        <v>0</v>
      </c>
      <c r="K53" s="32">
        <f>INDEX('Mapping waste'!$D$5:$M$352,MATCH($B53,'Mapping waste'!$B$5:$B$352,0),MATCH(K$3,'Mapping waste'!$D$4:$M$4,0))*$D53</f>
        <v>0</v>
      </c>
      <c r="L53" s="32">
        <f>INDEX('Mapping waste'!$D$5:$M$352,MATCH($B53,'Mapping waste'!$B$5:$B$352,0),MATCH(L$3,'Mapping waste'!$D$4:$M$4,0))*$D53</f>
        <v>0</v>
      </c>
      <c r="M53" s="32">
        <f>INDEX('Mapping waste'!$D$5:$M$352,MATCH($B53,'Mapping waste'!$B$5:$B$352,0),MATCH(M$3,'Mapping waste'!$D$4:$M$4,0))*$D53</f>
        <v>0</v>
      </c>
      <c r="N53" s="32">
        <f>INDEX('Mapping waste'!$D$5:$M$352,MATCH($B53,'Mapping waste'!$B$5:$B$352,0),MATCH(N$3,'Mapping waste'!$D$4:$M$4,0))*$D53</f>
        <v>0</v>
      </c>
      <c r="O53" s="32">
        <f>INDEX('Mapping waste'!$D$5:$M$352,MATCH($B53,'Mapping waste'!$B$5:$B$352,0),MATCH(O$3,'Mapping waste'!$D$4:$M$4,0))*$D53</f>
        <v>0</v>
      </c>
      <c r="P53" s="32">
        <f>INDEX('Mapping waste'!$D$5:$M$352,MATCH($B53,'Mapping waste'!$B$5:$B$352,0),MATCH(P$3,'Mapping waste'!$D$4:$M$4,0))*$D53</f>
        <v>0</v>
      </c>
      <c r="Q53" s="32">
        <f>INDEX('Mapping waste'!$D$5:$M$352,MATCH($B53,'Mapping waste'!$B$5:$B$352,0),MATCH(Q$3,'Mapping waste'!$D$4:$M$4,0))*$D53</f>
        <v>0</v>
      </c>
    </row>
    <row r="54" spans="1:17" x14ac:dyDescent="0.45">
      <c r="A54" s="10" t="s">
        <v>106</v>
      </c>
      <c r="B54" s="10" t="s">
        <v>107</v>
      </c>
      <c r="C54" s="10" t="s">
        <v>81</v>
      </c>
      <c r="D54" s="32">
        <f>INDEX('ONS data MYE 5'!$I$6:$I$445, MATCH($B54,'ONS data MYE 5'!$B$6:$B$445,0))</f>
        <v>138068</v>
      </c>
      <c r="E54" s="32">
        <f>INDEX('ONS data MYE 5'!$J$6:$J$445, MATCH($B54,'ONS data MYE 5'!$B$6:$B$445,0))</f>
        <v>78</v>
      </c>
      <c r="F54" s="32">
        <f t="shared" si="0"/>
        <v>4.3567088266895917</v>
      </c>
      <c r="G54" s="32">
        <f t="shared" si="1"/>
        <v>18.980911800554999</v>
      </c>
      <c r="H54" s="32">
        <f>INDEX('Mapping waste'!$D$5:$M$352,MATCH($B54,'Mapping waste'!$B$5:$B$352,0),MATCH(H$3,'Mapping waste'!$D$4:$M$4,0))*$D54</f>
        <v>138068</v>
      </c>
      <c r="I54" s="32">
        <f>INDEX('Mapping waste'!$D$5:$M$352,MATCH($B54,'Mapping waste'!$B$5:$B$352,0),MATCH(I$3,'Mapping waste'!$D$4:$M$4,0))*$D54</f>
        <v>0</v>
      </c>
      <c r="J54" s="32">
        <f>INDEX('Mapping waste'!$D$5:$M$352,MATCH($B54,'Mapping waste'!$B$5:$B$352,0),MATCH(J$3,'Mapping waste'!$D$4:$M$4,0))*$D54</f>
        <v>0</v>
      </c>
      <c r="K54" s="32">
        <f>INDEX('Mapping waste'!$D$5:$M$352,MATCH($B54,'Mapping waste'!$B$5:$B$352,0),MATCH(K$3,'Mapping waste'!$D$4:$M$4,0))*$D54</f>
        <v>0</v>
      </c>
      <c r="L54" s="32">
        <f>INDEX('Mapping waste'!$D$5:$M$352,MATCH($B54,'Mapping waste'!$B$5:$B$352,0),MATCH(L$3,'Mapping waste'!$D$4:$M$4,0))*$D54</f>
        <v>0</v>
      </c>
      <c r="M54" s="32">
        <f>INDEX('Mapping waste'!$D$5:$M$352,MATCH($B54,'Mapping waste'!$B$5:$B$352,0),MATCH(M$3,'Mapping waste'!$D$4:$M$4,0))*$D54</f>
        <v>0</v>
      </c>
      <c r="N54" s="32">
        <f>INDEX('Mapping waste'!$D$5:$M$352,MATCH($B54,'Mapping waste'!$B$5:$B$352,0),MATCH(N$3,'Mapping waste'!$D$4:$M$4,0))*$D54</f>
        <v>0</v>
      </c>
      <c r="O54" s="32">
        <f>INDEX('Mapping waste'!$D$5:$M$352,MATCH($B54,'Mapping waste'!$B$5:$B$352,0),MATCH(O$3,'Mapping waste'!$D$4:$M$4,0))*$D54</f>
        <v>0</v>
      </c>
      <c r="P54" s="32">
        <f>INDEX('Mapping waste'!$D$5:$M$352,MATCH($B54,'Mapping waste'!$B$5:$B$352,0),MATCH(P$3,'Mapping waste'!$D$4:$M$4,0))*$D54</f>
        <v>0</v>
      </c>
      <c r="Q54" s="32">
        <f>INDEX('Mapping waste'!$D$5:$M$352,MATCH($B54,'Mapping waste'!$B$5:$B$352,0),MATCH(Q$3,'Mapping waste'!$D$4:$M$4,0))*$D54</f>
        <v>0</v>
      </c>
    </row>
    <row r="55" spans="1:17" x14ac:dyDescent="0.45">
      <c r="A55" s="10" t="s">
        <v>108</v>
      </c>
      <c r="B55" s="10" t="s">
        <v>109</v>
      </c>
      <c r="C55" s="10" t="s">
        <v>81</v>
      </c>
      <c r="D55" s="32">
        <f>INDEX('ONS data MYE 5'!$I$6:$I$445, MATCH($B55,'ONS data MYE 5'!$B$6:$B$445,0))</f>
        <v>96641</v>
      </c>
      <c r="E55" s="32">
        <f>INDEX('ONS data MYE 5'!$J$6:$J$445, MATCH($B55,'ONS data MYE 5'!$B$6:$B$445,0))</f>
        <v>2708</v>
      </c>
      <c r="F55" s="32">
        <f t="shared" si="0"/>
        <v>7.9039656340321658</v>
      </c>
      <c r="G55" s="32">
        <f t="shared" si="1"/>
        <v>62.472672743961496</v>
      </c>
      <c r="H55" s="32">
        <f>INDEX('Mapping waste'!$D$5:$M$352,MATCH($B55,'Mapping waste'!$B$5:$B$352,0),MATCH(H$3,'Mapping waste'!$D$4:$M$4,0))*$D55</f>
        <v>96641</v>
      </c>
      <c r="I55" s="32">
        <f>INDEX('Mapping waste'!$D$5:$M$352,MATCH($B55,'Mapping waste'!$B$5:$B$352,0),MATCH(I$3,'Mapping waste'!$D$4:$M$4,0))*$D55</f>
        <v>0</v>
      </c>
      <c r="J55" s="32">
        <f>INDEX('Mapping waste'!$D$5:$M$352,MATCH($B55,'Mapping waste'!$B$5:$B$352,0),MATCH(J$3,'Mapping waste'!$D$4:$M$4,0))*$D55</f>
        <v>0</v>
      </c>
      <c r="K55" s="32">
        <f>INDEX('Mapping waste'!$D$5:$M$352,MATCH($B55,'Mapping waste'!$B$5:$B$352,0),MATCH(K$3,'Mapping waste'!$D$4:$M$4,0))*$D55</f>
        <v>0</v>
      </c>
      <c r="L55" s="32">
        <f>INDEX('Mapping waste'!$D$5:$M$352,MATCH($B55,'Mapping waste'!$B$5:$B$352,0),MATCH(L$3,'Mapping waste'!$D$4:$M$4,0))*$D55</f>
        <v>0</v>
      </c>
      <c r="M55" s="32">
        <f>INDEX('Mapping waste'!$D$5:$M$352,MATCH($B55,'Mapping waste'!$B$5:$B$352,0),MATCH(M$3,'Mapping waste'!$D$4:$M$4,0))*$D55</f>
        <v>0</v>
      </c>
      <c r="N55" s="32">
        <f>INDEX('Mapping waste'!$D$5:$M$352,MATCH($B55,'Mapping waste'!$B$5:$B$352,0),MATCH(N$3,'Mapping waste'!$D$4:$M$4,0))*$D55</f>
        <v>0</v>
      </c>
      <c r="O55" s="32">
        <f>INDEX('Mapping waste'!$D$5:$M$352,MATCH($B55,'Mapping waste'!$B$5:$B$352,0),MATCH(O$3,'Mapping waste'!$D$4:$M$4,0))*$D55</f>
        <v>0</v>
      </c>
      <c r="P55" s="32">
        <f>INDEX('Mapping waste'!$D$5:$M$352,MATCH($B55,'Mapping waste'!$B$5:$B$352,0),MATCH(P$3,'Mapping waste'!$D$4:$M$4,0))*$D55</f>
        <v>0</v>
      </c>
      <c r="Q55" s="32">
        <f>INDEX('Mapping waste'!$D$5:$M$352,MATCH($B55,'Mapping waste'!$B$5:$B$352,0),MATCH(Q$3,'Mapping waste'!$D$4:$M$4,0))*$D55</f>
        <v>0</v>
      </c>
    </row>
    <row r="56" spans="1:17" x14ac:dyDescent="0.45">
      <c r="A56" s="10" t="s">
        <v>110</v>
      </c>
      <c r="B56" s="10" t="s">
        <v>111</v>
      </c>
      <c r="C56" s="10" t="s">
        <v>81</v>
      </c>
      <c r="D56" s="32">
        <f>INDEX('ONS data MYE 5'!$I$6:$I$445, MATCH($B56,'ONS data MYE 5'!$B$6:$B$445,0))</f>
        <v>112186</v>
      </c>
      <c r="E56" s="32">
        <f>INDEX('ONS data MYE 5'!$J$6:$J$445, MATCH($B56,'ONS data MYE 5'!$B$6:$B$445,0))</f>
        <v>122</v>
      </c>
      <c r="F56" s="32">
        <f t="shared" si="0"/>
        <v>4.8040210447332568</v>
      </c>
      <c r="G56" s="32">
        <f t="shared" si="1"/>
        <v>23.078618198240012</v>
      </c>
      <c r="H56" s="32">
        <f>INDEX('Mapping waste'!$D$5:$M$352,MATCH($B56,'Mapping waste'!$B$5:$B$352,0),MATCH(H$3,'Mapping waste'!$D$4:$M$4,0))*$D56</f>
        <v>108820.42</v>
      </c>
      <c r="I56" s="32">
        <f>INDEX('Mapping waste'!$D$5:$M$352,MATCH($B56,'Mapping waste'!$B$5:$B$352,0),MATCH(I$3,'Mapping waste'!$D$4:$M$4,0))*$D56</f>
        <v>0</v>
      </c>
      <c r="J56" s="32">
        <f>INDEX('Mapping waste'!$D$5:$M$352,MATCH($B56,'Mapping waste'!$B$5:$B$352,0),MATCH(J$3,'Mapping waste'!$D$4:$M$4,0))*$D56</f>
        <v>0</v>
      </c>
      <c r="K56" s="32">
        <f>INDEX('Mapping waste'!$D$5:$M$352,MATCH($B56,'Mapping waste'!$B$5:$B$352,0),MATCH(K$3,'Mapping waste'!$D$4:$M$4,0))*$D56</f>
        <v>0</v>
      </c>
      <c r="L56" s="32">
        <f>INDEX('Mapping waste'!$D$5:$M$352,MATCH($B56,'Mapping waste'!$B$5:$B$352,0),MATCH(L$3,'Mapping waste'!$D$4:$M$4,0))*$D56</f>
        <v>3365.58</v>
      </c>
      <c r="M56" s="32">
        <f>INDEX('Mapping waste'!$D$5:$M$352,MATCH($B56,'Mapping waste'!$B$5:$B$352,0),MATCH(M$3,'Mapping waste'!$D$4:$M$4,0))*$D56</f>
        <v>0</v>
      </c>
      <c r="N56" s="32">
        <f>INDEX('Mapping waste'!$D$5:$M$352,MATCH($B56,'Mapping waste'!$B$5:$B$352,0),MATCH(N$3,'Mapping waste'!$D$4:$M$4,0))*$D56</f>
        <v>0</v>
      </c>
      <c r="O56" s="32">
        <f>INDEX('Mapping waste'!$D$5:$M$352,MATCH($B56,'Mapping waste'!$B$5:$B$352,0),MATCH(O$3,'Mapping waste'!$D$4:$M$4,0))*$D56</f>
        <v>0</v>
      </c>
      <c r="P56" s="32">
        <f>INDEX('Mapping waste'!$D$5:$M$352,MATCH($B56,'Mapping waste'!$B$5:$B$352,0),MATCH(P$3,'Mapping waste'!$D$4:$M$4,0))*$D56</f>
        <v>0</v>
      </c>
      <c r="Q56" s="32">
        <f>INDEX('Mapping waste'!$D$5:$M$352,MATCH($B56,'Mapping waste'!$B$5:$B$352,0),MATCH(Q$3,'Mapping waste'!$D$4:$M$4,0))*$D56</f>
        <v>0</v>
      </c>
    </row>
    <row r="57" spans="1:17" x14ac:dyDescent="0.45">
      <c r="A57" s="10" t="s">
        <v>112</v>
      </c>
      <c r="B57" s="10" t="s">
        <v>113</v>
      </c>
      <c r="C57" s="10" t="s">
        <v>81</v>
      </c>
      <c r="D57" s="32">
        <f>INDEX('ONS data MYE 5'!$I$6:$I$445, MATCH($B57,'ONS data MYE 5'!$B$6:$B$445,0))</f>
        <v>91245</v>
      </c>
      <c r="E57" s="32">
        <f>INDEX('ONS data MYE 5'!$J$6:$J$445, MATCH($B57,'ONS data MYE 5'!$B$6:$B$445,0))</f>
        <v>122</v>
      </c>
      <c r="F57" s="32">
        <f t="shared" si="0"/>
        <v>4.8040210447332568</v>
      </c>
      <c r="G57" s="32">
        <f t="shared" si="1"/>
        <v>23.078618198240012</v>
      </c>
      <c r="H57" s="32">
        <f>INDEX('Mapping waste'!$D$5:$M$352,MATCH($B57,'Mapping waste'!$B$5:$B$352,0),MATCH(H$3,'Mapping waste'!$D$4:$M$4,0))*$D57</f>
        <v>91245</v>
      </c>
      <c r="I57" s="32">
        <f>INDEX('Mapping waste'!$D$5:$M$352,MATCH($B57,'Mapping waste'!$B$5:$B$352,0),MATCH(I$3,'Mapping waste'!$D$4:$M$4,0))*$D57</f>
        <v>0</v>
      </c>
      <c r="J57" s="32">
        <f>INDEX('Mapping waste'!$D$5:$M$352,MATCH($B57,'Mapping waste'!$B$5:$B$352,0),MATCH(J$3,'Mapping waste'!$D$4:$M$4,0))*$D57</f>
        <v>0</v>
      </c>
      <c r="K57" s="32">
        <f>INDEX('Mapping waste'!$D$5:$M$352,MATCH($B57,'Mapping waste'!$B$5:$B$352,0),MATCH(K$3,'Mapping waste'!$D$4:$M$4,0))*$D57</f>
        <v>0</v>
      </c>
      <c r="L57" s="32">
        <f>INDEX('Mapping waste'!$D$5:$M$352,MATCH($B57,'Mapping waste'!$B$5:$B$352,0),MATCH(L$3,'Mapping waste'!$D$4:$M$4,0))*$D57</f>
        <v>0</v>
      </c>
      <c r="M57" s="32">
        <f>INDEX('Mapping waste'!$D$5:$M$352,MATCH($B57,'Mapping waste'!$B$5:$B$352,0),MATCH(M$3,'Mapping waste'!$D$4:$M$4,0))*$D57</f>
        <v>0</v>
      </c>
      <c r="N57" s="32">
        <f>INDEX('Mapping waste'!$D$5:$M$352,MATCH($B57,'Mapping waste'!$B$5:$B$352,0),MATCH(N$3,'Mapping waste'!$D$4:$M$4,0))*$D57</f>
        <v>0</v>
      </c>
      <c r="O57" s="32">
        <f>INDEX('Mapping waste'!$D$5:$M$352,MATCH($B57,'Mapping waste'!$B$5:$B$352,0),MATCH(O$3,'Mapping waste'!$D$4:$M$4,0))*$D57</f>
        <v>0</v>
      </c>
      <c r="P57" s="32">
        <f>INDEX('Mapping waste'!$D$5:$M$352,MATCH($B57,'Mapping waste'!$B$5:$B$352,0),MATCH(P$3,'Mapping waste'!$D$4:$M$4,0))*$D57</f>
        <v>0</v>
      </c>
      <c r="Q57" s="32">
        <f>INDEX('Mapping waste'!$D$5:$M$352,MATCH($B57,'Mapping waste'!$B$5:$B$352,0),MATCH(Q$3,'Mapping waste'!$D$4:$M$4,0))*$D57</f>
        <v>0</v>
      </c>
    </row>
    <row r="58" spans="1:17" x14ac:dyDescent="0.45">
      <c r="A58" s="10" t="s">
        <v>114</v>
      </c>
      <c r="B58" s="10" t="s">
        <v>115</v>
      </c>
      <c r="C58" s="10" t="s">
        <v>81</v>
      </c>
      <c r="D58" s="32">
        <f>INDEX('ONS data MYE 5'!$I$6:$I$445, MATCH($B58,'ONS data MYE 5'!$B$6:$B$445,0))</f>
        <v>139376</v>
      </c>
      <c r="E58" s="32">
        <f>INDEX('ONS data MYE 5'!$J$6:$J$445, MATCH($B58,'ONS data MYE 5'!$B$6:$B$445,0))</f>
        <v>148</v>
      </c>
      <c r="F58" s="32">
        <f t="shared" si="0"/>
        <v>4.9972122737641147</v>
      </c>
      <c r="G58" s="32">
        <f t="shared" si="1"/>
        <v>24.972130509058712</v>
      </c>
      <c r="H58" s="32">
        <f>INDEX('Mapping waste'!$D$5:$M$352,MATCH($B58,'Mapping waste'!$B$5:$B$352,0),MATCH(H$3,'Mapping waste'!$D$4:$M$4,0))*$D58</f>
        <v>139376</v>
      </c>
      <c r="I58" s="32">
        <f>INDEX('Mapping waste'!$D$5:$M$352,MATCH($B58,'Mapping waste'!$B$5:$B$352,0),MATCH(I$3,'Mapping waste'!$D$4:$M$4,0))*$D58</f>
        <v>0</v>
      </c>
      <c r="J58" s="32">
        <f>INDEX('Mapping waste'!$D$5:$M$352,MATCH($B58,'Mapping waste'!$B$5:$B$352,0),MATCH(J$3,'Mapping waste'!$D$4:$M$4,0))*$D58</f>
        <v>0</v>
      </c>
      <c r="K58" s="32">
        <f>INDEX('Mapping waste'!$D$5:$M$352,MATCH($B58,'Mapping waste'!$B$5:$B$352,0),MATCH(K$3,'Mapping waste'!$D$4:$M$4,0))*$D58</f>
        <v>0</v>
      </c>
      <c r="L58" s="32">
        <f>INDEX('Mapping waste'!$D$5:$M$352,MATCH($B58,'Mapping waste'!$B$5:$B$352,0),MATCH(L$3,'Mapping waste'!$D$4:$M$4,0))*$D58</f>
        <v>0</v>
      </c>
      <c r="M58" s="32">
        <f>INDEX('Mapping waste'!$D$5:$M$352,MATCH($B58,'Mapping waste'!$B$5:$B$352,0),MATCH(M$3,'Mapping waste'!$D$4:$M$4,0))*$D58</f>
        <v>0</v>
      </c>
      <c r="N58" s="32">
        <f>INDEX('Mapping waste'!$D$5:$M$352,MATCH($B58,'Mapping waste'!$B$5:$B$352,0),MATCH(N$3,'Mapping waste'!$D$4:$M$4,0))*$D58</f>
        <v>0</v>
      </c>
      <c r="O58" s="32">
        <f>INDEX('Mapping waste'!$D$5:$M$352,MATCH($B58,'Mapping waste'!$B$5:$B$352,0),MATCH(O$3,'Mapping waste'!$D$4:$M$4,0))*$D58</f>
        <v>0</v>
      </c>
      <c r="P58" s="32">
        <f>INDEX('Mapping waste'!$D$5:$M$352,MATCH($B58,'Mapping waste'!$B$5:$B$352,0),MATCH(P$3,'Mapping waste'!$D$4:$M$4,0))*$D58</f>
        <v>0</v>
      </c>
      <c r="Q58" s="32">
        <f>INDEX('Mapping waste'!$D$5:$M$352,MATCH($B58,'Mapping waste'!$B$5:$B$352,0),MATCH(Q$3,'Mapping waste'!$D$4:$M$4,0))*$D58</f>
        <v>0</v>
      </c>
    </row>
    <row r="59" spans="1:17" x14ac:dyDescent="0.45">
      <c r="A59" s="10" t="s">
        <v>116</v>
      </c>
      <c r="B59" s="10" t="s">
        <v>117</v>
      </c>
      <c r="C59" s="10" t="s">
        <v>81</v>
      </c>
      <c r="D59" s="32">
        <f>INDEX('ONS data MYE 5'!$I$6:$I$445, MATCH($B59,'ONS data MYE 5'!$B$6:$B$445,0))</f>
        <v>92958</v>
      </c>
      <c r="E59" s="32">
        <f>INDEX('ONS data MYE 5'!$J$6:$J$445, MATCH($B59,'ONS data MYE 5'!$B$6:$B$445,0))</f>
        <v>80</v>
      </c>
      <c r="F59" s="32">
        <f t="shared" si="0"/>
        <v>4.3820266346738812</v>
      </c>
      <c r="G59" s="32">
        <f t="shared" si="1"/>
        <v>19.202157426991302</v>
      </c>
      <c r="H59" s="32">
        <f>INDEX('Mapping waste'!$D$5:$M$352,MATCH($B59,'Mapping waste'!$B$5:$B$352,0),MATCH(H$3,'Mapping waste'!$D$4:$M$4,0))*$D59</f>
        <v>76225.56</v>
      </c>
      <c r="I59" s="32">
        <f>INDEX('Mapping waste'!$D$5:$M$352,MATCH($B59,'Mapping waste'!$B$5:$B$352,0),MATCH(I$3,'Mapping waste'!$D$4:$M$4,0))*$D59</f>
        <v>0</v>
      </c>
      <c r="J59" s="32">
        <f>INDEX('Mapping waste'!$D$5:$M$352,MATCH($B59,'Mapping waste'!$B$5:$B$352,0),MATCH(J$3,'Mapping waste'!$D$4:$M$4,0))*$D59</f>
        <v>0</v>
      </c>
      <c r="K59" s="32">
        <f>INDEX('Mapping waste'!$D$5:$M$352,MATCH($B59,'Mapping waste'!$B$5:$B$352,0),MATCH(K$3,'Mapping waste'!$D$4:$M$4,0))*$D59</f>
        <v>0</v>
      </c>
      <c r="L59" s="32">
        <f>INDEX('Mapping waste'!$D$5:$M$352,MATCH($B59,'Mapping waste'!$B$5:$B$352,0),MATCH(L$3,'Mapping waste'!$D$4:$M$4,0))*$D59</f>
        <v>16732.439999999999</v>
      </c>
      <c r="M59" s="32">
        <f>INDEX('Mapping waste'!$D$5:$M$352,MATCH($B59,'Mapping waste'!$B$5:$B$352,0),MATCH(M$3,'Mapping waste'!$D$4:$M$4,0))*$D59</f>
        <v>0</v>
      </c>
      <c r="N59" s="32">
        <f>INDEX('Mapping waste'!$D$5:$M$352,MATCH($B59,'Mapping waste'!$B$5:$B$352,0),MATCH(N$3,'Mapping waste'!$D$4:$M$4,0))*$D59</f>
        <v>0</v>
      </c>
      <c r="O59" s="32">
        <f>INDEX('Mapping waste'!$D$5:$M$352,MATCH($B59,'Mapping waste'!$B$5:$B$352,0),MATCH(O$3,'Mapping waste'!$D$4:$M$4,0))*$D59</f>
        <v>0</v>
      </c>
      <c r="P59" s="32">
        <f>INDEX('Mapping waste'!$D$5:$M$352,MATCH($B59,'Mapping waste'!$B$5:$B$352,0),MATCH(P$3,'Mapping waste'!$D$4:$M$4,0))*$D59</f>
        <v>0</v>
      </c>
      <c r="Q59" s="32">
        <f>INDEX('Mapping waste'!$D$5:$M$352,MATCH($B59,'Mapping waste'!$B$5:$B$352,0),MATCH(Q$3,'Mapping waste'!$D$4:$M$4,0))*$D59</f>
        <v>0</v>
      </c>
    </row>
    <row r="60" spans="1:17" x14ac:dyDescent="0.45">
      <c r="A60" s="10" t="s">
        <v>130</v>
      </c>
      <c r="B60" s="10" t="s">
        <v>131</v>
      </c>
      <c r="C60" s="10" t="s">
        <v>81</v>
      </c>
      <c r="D60" s="32">
        <f>INDEX('ONS data MYE 5'!$I$6:$I$445, MATCH($B60,'ONS data MYE 5'!$B$6:$B$445,0))</f>
        <v>66887</v>
      </c>
      <c r="E60" s="32">
        <f>INDEX('ONS data MYE 5'!$J$6:$J$445, MATCH($B60,'ONS data MYE 5'!$B$6:$B$445,0))</f>
        <v>833</v>
      </c>
      <c r="F60" s="32">
        <f t="shared" si="0"/>
        <v>6.7250336421668431</v>
      </c>
      <c r="G60" s="32">
        <f t="shared" si="1"/>
        <v>45.226077488275834</v>
      </c>
      <c r="H60" s="32">
        <f>INDEX('Mapping waste'!$D$5:$M$352,MATCH($B60,'Mapping waste'!$B$5:$B$352,0),MATCH(H$3,'Mapping waste'!$D$4:$M$4,0))*$D60</f>
        <v>66887</v>
      </c>
      <c r="I60" s="32">
        <f>INDEX('Mapping waste'!$D$5:$M$352,MATCH($B60,'Mapping waste'!$B$5:$B$352,0),MATCH(I$3,'Mapping waste'!$D$4:$M$4,0))*$D60</f>
        <v>0</v>
      </c>
      <c r="J60" s="32">
        <f>INDEX('Mapping waste'!$D$5:$M$352,MATCH($B60,'Mapping waste'!$B$5:$B$352,0),MATCH(J$3,'Mapping waste'!$D$4:$M$4,0))*$D60</f>
        <v>0</v>
      </c>
      <c r="K60" s="32">
        <f>INDEX('Mapping waste'!$D$5:$M$352,MATCH($B60,'Mapping waste'!$B$5:$B$352,0),MATCH(K$3,'Mapping waste'!$D$4:$M$4,0))*$D60</f>
        <v>0</v>
      </c>
      <c r="L60" s="32">
        <f>INDEX('Mapping waste'!$D$5:$M$352,MATCH($B60,'Mapping waste'!$B$5:$B$352,0),MATCH(L$3,'Mapping waste'!$D$4:$M$4,0))*$D60</f>
        <v>0</v>
      </c>
      <c r="M60" s="32">
        <f>INDEX('Mapping waste'!$D$5:$M$352,MATCH($B60,'Mapping waste'!$B$5:$B$352,0),MATCH(M$3,'Mapping waste'!$D$4:$M$4,0))*$D60</f>
        <v>0</v>
      </c>
      <c r="N60" s="32">
        <f>INDEX('Mapping waste'!$D$5:$M$352,MATCH($B60,'Mapping waste'!$B$5:$B$352,0),MATCH(N$3,'Mapping waste'!$D$4:$M$4,0))*$D60</f>
        <v>0</v>
      </c>
      <c r="O60" s="32">
        <f>INDEX('Mapping waste'!$D$5:$M$352,MATCH($B60,'Mapping waste'!$B$5:$B$352,0),MATCH(O$3,'Mapping waste'!$D$4:$M$4,0))*$D60</f>
        <v>0</v>
      </c>
      <c r="P60" s="32">
        <f>INDEX('Mapping waste'!$D$5:$M$352,MATCH($B60,'Mapping waste'!$B$5:$B$352,0),MATCH(P$3,'Mapping waste'!$D$4:$M$4,0))*$D60</f>
        <v>0</v>
      </c>
      <c r="Q60" s="32">
        <f>INDEX('Mapping waste'!$D$5:$M$352,MATCH($B60,'Mapping waste'!$B$5:$B$352,0),MATCH(Q$3,'Mapping waste'!$D$4:$M$4,0))*$D60</f>
        <v>0</v>
      </c>
    </row>
    <row r="61" spans="1:17" x14ac:dyDescent="0.45">
      <c r="A61" s="10" t="s">
        <v>132</v>
      </c>
      <c r="B61" s="10" t="s">
        <v>133</v>
      </c>
      <c r="C61" s="10" t="s">
        <v>81</v>
      </c>
      <c r="D61" s="32">
        <f>INDEX('ONS data MYE 5'!$I$6:$I$445, MATCH($B61,'ONS data MYE 5'!$B$6:$B$445,0))</f>
        <v>79795</v>
      </c>
      <c r="E61" s="32">
        <f>INDEX('ONS data MYE 5'!$J$6:$J$445, MATCH($B61,'ONS data MYE 5'!$B$6:$B$445,0))</f>
        <v>120</v>
      </c>
      <c r="F61" s="32">
        <f t="shared" si="0"/>
        <v>4.7874917427820458</v>
      </c>
      <c r="G61" s="32">
        <f t="shared" si="1"/>
        <v>22.920077187206271</v>
      </c>
      <c r="H61" s="32">
        <f>INDEX('Mapping waste'!$D$5:$M$352,MATCH($B61,'Mapping waste'!$B$5:$B$352,0),MATCH(H$3,'Mapping waste'!$D$4:$M$4,0))*$D61</f>
        <v>67027.8</v>
      </c>
      <c r="I61" s="32">
        <f>INDEX('Mapping waste'!$D$5:$M$352,MATCH($B61,'Mapping waste'!$B$5:$B$352,0),MATCH(I$3,'Mapping waste'!$D$4:$M$4,0))*$D61</f>
        <v>0</v>
      </c>
      <c r="J61" s="32">
        <f>INDEX('Mapping waste'!$D$5:$M$352,MATCH($B61,'Mapping waste'!$B$5:$B$352,0),MATCH(J$3,'Mapping waste'!$D$4:$M$4,0))*$D61</f>
        <v>0</v>
      </c>
      <c r="K61" s="32">
        <f>INDEX('Mapping waste'!$D$5:$M$352,MATCH($B61,'Mapping waste'!$B$5:$B$352,0),MATCH(K$3,'Mapping waste'!$D$4:$M$4,0))*$D61</f>
        <v>0</v>
      </c>
      <c r="L61" s="32">
        <f>INDEX('Mapping waste'!$D$5:$M$352,MATCH($B61,'Mapping waste'!$B$5:$B$352,0),MATCH(L$3,'Mapping waste'!$D$4:$M$4,0))*$D61</f>
        <v>12767.2</v>
      </c>
      <c r="M61" s="32">
        <f>INDEX('Mapping waste'!$D$5:$M$352,MATCH($B61,'Mapping waste'!$B$5:$B$352,0),MATCH(M$3,'Mapping waste'!$D$4:$M$4,0))*$D61</f>
        <v>0</v>
      </c>
      <c r="N61" s="32">
        <f>INDEX('Mapping waste'!$D$5:$M$352,MATCH($B61,'Mapping waste'!$B$5:$B$352,0),MATCH(N$3,'Mapping waste'!$D$4:$M$4,0))*$D61</f>
        <v>0</v>
      </c>
      <c r="O61" s="32">
        <f>INDEX('Mapping waste'!$D$5:$M$352,MATCH($B61,'Mapping waste'!$B$5:$B$352,0),MATCH(O$3,'Mapping waste'!$D$4:$M$4,0))*$D61</f>
        <v>0</v>
      </c>
      <c r="P61" s="32">
        <f>INDEX('Mapping waste'!$D$5:$M$352,MATCH($B61,'Mapping waste'!$B$5:$B$352,0),MATCH(P$3,'Mapping waste'!$D$4:$M$4,0))*$D61</f>
        <v>0</v>
      </c>
      <c r="Q61" s="32">
        <f>INDEX('Mapping waste'!$D$5:$M$352,MATCH($B61,'Mapping waste'!$B$5:$B$352,0),MATCH(Q$3,'Mapping waste'!$D$4:$M$4,0))*$D61</f>
        <v>0</v>
      </c>
    </row>
    <row r="62" spans="1:17" x14ac:dyDescent="0.45">
      <c r="A62" s="10" t="s">
        <v>134</v>
      </c>
      <c r="B62" s="10" t="s">
        <v>135</v>
      </c>
      <c r="C62" s="10" t="s">
        <v>81</v>
      </c>
      <c r="D62" s="32">
        <f>INDEX('ONS data MYE 5'!$I$6:$I$445, MATCH($B62,'ONS data MYE 5'!$B$6:$B$445,0))</f>
        <v>90074</v>
      </c>
      <c r="E62" s="32">
        <f>INDEX('ONS data MYE 5'!$J$6:$J$445, MATCH($B62,'ONS data MYE 5'!$B$6:$B$445,0))</f>
        <v>177</v>
      </c>
      <c r="F62" s="32">
        <f t="shared" si="0"/>
        <v>5.1761497325738288</v>
      </c>
      <c r="G62" s="32">
        <f t="shared" si="1"/>
        <v>26.792526054024119</v>
      </c>
      <c r="H62" s="32">
        <f>INDEX('Mapping waste'!$D$5:$M$352,MATCH($B62,'Mapping waste'!$B$5:$B$352,0),MATCH(H$3,'Mapping waste'!$D$4:$M$4,0))*$D62</f>
        <v>90074</v>
      </c>
      <c r="I62" s="32">
        <f>INDEX('Mapping waste'!$D$5:$M$352,MATCH($B62,'Mapping waste'!$B$5:$B$352,0),MATCH(I$3,'Mapping waste'!$D$4:$M$4,0))*$D62</f>
        <v>0</v>
      </c>
      <c r="J62" s="32">
        <f>INDEX('Mapping waste'!$D$5:$M$352,MATCH($B62,'Mapping waste'!$B$5:$B$352,0),MATCH(J$3,'Mapping waste'!$D$4:$M$4,0))*$D62</f>
        <v>0</v>
      </c>
      <c r="K62" s="32">
        <f>INDEX('Mapping waste'!$D$5:$M$352,MATCH($B62,'Mapping waste'!$B$5:$B$352,0),MATCH(K$3,'Mapping waste'!$D$4:$M$4,0))*$D62</f>
        <v>0</v>
      </c>
      <c r="L62" s="32">
        <f>INDEX('Mapping waste'!$D$5:$M$352,MATCH($B62,'Mapping waste'!$B$5:$B$352,0),MATCH(L$3,'Mapping waste'!$D$4:$M$4,0))*$D62</f>
        <v>0</v>
      </c>
      <c r="M62" s="32">
        <f>INDEX('Mapping waste'!$D$5:$M$352,MATCH($B62,'Mapping waste'!$B$5:$B$352,0),MATCH(M$3,'Mapping waste'!$D$4:$M$4,0))*$D62</f>
        <v>0</v>
      </c>
      <c r="N62" s="32">
        <f>INDEX('Mapping waste'!$D$5:$M$352,MATCH($B62,'Mapping waste'!$B$5:$B$352,0),MATCH(N$3,'Mapping waste'!$D$4:$M$4,0))*$D62</f>
        <v>0</v>
      </c>
      <c r="O62" s="32">
        <f>INDEX('Mapping waste'!$D$5:$M$352,MATCH($B62,'Mapping waste'!$B$5:$B$352,0),MATCH(O$3,'Mapping waste'!$D$4:$M$4,0))*$D62</f>
        <v>0</v>
      </c>
      <c r="P62" s="32">
        <f>INDEX('Mapping waste'!$D$5:$M$352,MATCH($B62,'Mapping waste'!$B$5:$B$352,0),MATCH(P$3,'Mapping waste'!$D$4:$M$4,0))*$D62</f>
        <v>0</v>
      </c>
      <c r="Q62" s="32">
        <f>INDEX('Mapping waste'!$D$5:$M$352,MATCH($B62,'Mapping waste'!$B$5:$B$352,0),MATCH(Q$3,'Mapping waste'!$D$4:$M$4,0))*$D62</f>
        <v>0</v>
      </c>
    </row>
    <row r="63" spans="1:17" x14ac:dyDescent="0.45">
      <c r="A63" s="10" t="s">
        <v>136</v>
      </c>
      <c r="B63" s="10" t="s">
        <v>137</v>
      </c>
      <c r="C63" s="10" t="s">
        <v>81</v>
      </c>
      <c r="D63" s="32">
        <f>INDEX('ONS data MYE 5'!$I$6:$I$445, MATCH($B63,'ONS data MYE 5'!$B$6:$B$445,0))</f>
        <v>97605</v>
      </c>
      <c r="E63" s="32">
        <f>INDEX('ONS data MYE 5'!$J$6:$J$445, MATCH($B63,'ONS data MYE 5'!$B$6:$B$445,0))</f>
        <v>418</v>
      </c>
      <c r="F63" s="32">
        <f t="shared" si="0"/>
        <v>6.0354814325247563</v>
      </c>
      <c r="G63" s="32">
        <f t="shared" si="1"/>
        <v>36.427036122351083</v>
      </c>
      <c r="H63" s="32">
        <f>INDEX('Mapping waste'!$D$5:$M$352,MATCH($B63,'Mapping waste'!$B$5:$B$352,0),MATCH(H$3,'Mapping waste'!$D$4:$M$4,0))*$D63</f>
        <v>97605</v>
      </c>
      <c r="I63" s="32">
        <f>INDEX('Mapping waste'!$D$5:$M$352,MATCH($B63,'Mapping waste'!$B$5:$B$352,0),MATCH(I$3,'Mapping waste'!$D$4:$M$4,0))*$D63</f>
        <v>0</v>
      </c>
      <c r="J63" s="32">
        <f>INDEX('Mapping waste'!$D$5:$M$352,MATCH($B63,'Mapping waste'!$B$5:$B$352,0),MATCH(J$3,'Mapping waste'!$D$4:$M$4,0))*$D63</f>
        <v>0</v>
      </c>
      <c r="K63" s="32">
        <f>INDEX('Mapping waste'!$D$5:$M$352,MATCH($B63,'Mapping waste'!$B$5:$B$352,0),MATCH(K$3,'Mapping waste'!$D$4:$M$4,0))*$D63</f>
        <v>0</v>
      </c>
      <c r="L63" s="32">
        <f>INDEX('Mapping waste'!$D$5:$M$352,MATCH($B63,'Mapping waste'!$B$5:$B$352,0),MATCH(L$3,'Mapping waste'!$D$4:$M$4,0))*$D63</f>
        <v>0</v>
      </c>
      <c r="M63" s="32">
        <f>INDEX('Mapping waste'!$D$5:$M$352,MATCH($B63,'Mapping waste'!$B$5:$B$352,0),MATCH(M$3,'Mapping waste'!$D$4:$M$4,0))*$D63</f>
        <v>0</v>
      </c>
      <c r="N63" s="32">
        <f>INDEX('Mapping waste'!$D$5:$M$352,MATCH($B63,'Mapping waste'!$B$5:$B$352,0),MATCH(N$3,'Mapping waste'!$D$4:$M$4,0))*$D63</f>
        <v>0</v>
      </c>
      <c r="O63" s="32">
        <f>INDEX('Mapping waste'!$D$5:$M$352,MATCH($B63,'Mapping waste'!$B$5:$B$352,0),MATCH(O$3,'Mapping waste'!$D$4:$M$4,0))*$D63</f>
        <v>0</v>
      </c>
      <c r="P63" s="32">
        <f>INDEX('Mapping waste'!$D$5:$M$352,MATCH($B63,'Mapping waste'!$B$5:$B$352,0),MATCH(P$3,'Mapping waste'!$D$4:$M$4,0))*$D63</f>
        <v>0</v>
      </c>
      <c r="Q63" s="32">
        <f>INDEX('Mapping waste'!$D$5:$M$352,MATCH($B63,'Mapping waste'!$B$5:$B$352,0),MATCH(Q$3,'Mapping waste'!$D$4:$M$4,0))*$D63</f>
        <v>0</v>
      </c>
    </row>
    <row r="64" spans="1:17" x14ac:dyDescent="0.45">
      <c r="A64" s="10" t="s">
        <v>138</v>
      </c>
      <c r="B64" s="10" t="s">
        <v>139</v>
      </c>
      <c r="C64" s="10" t="s">
        <v>81</v>
      </c>
      <c r="D64" s="32">
        <f>INDEX('ONS data MYE 5'!$I$6:$I$445, MATCH($B64,'ONS data MYE 5'!$B$6:$B$445,0))</f>
        <v>221503</v>
      </c>
      <c r="E64" s="32">
        <f>INDEX('ONS data MYE 5'!$J$6:$J$445, MATCH($B64,'ONS data MYE 5'!$B$6:$B$445,0))</f>
        <v>2742</v>
      </c>
      <c r="F64" s="32">
        <f t="shared" si="0"/>
        <v>7.9164428601222596</v>
      </c>
      <c r="G64" s="32">
        <f t="shared" si="1"/>
        <v>62.670067557580701</v>
      </c>
      <c r="H64" s="32">
        <f>INDEX('Mapping waste'!$D$5:$M$352,MATCH($B64,'Mapping waste'!$B$5:$B$352,0),MATCH(H$3,'Mapping waste'!$D$4:$M$4,0))*$D64</f>
        <v>221503</v>
      </c>
      <c r="I64" s="32">
        <f>INDEX('Mapping waste'!$D$5:$M$352,MATCH($B64,'Mapping waste'!$B$5:$B$352,0),MATCH(I$3,'Mapping waste'!$D$4:$M$4,0))*$D64</f>
        <v>0</v>
      </c>
      <c r="J64" s="32">
        <f>INDEX('Mapping waste'!$D$5:$M$352,MATCH($B64,'Mapping waste'!$B$5:$B$352,0),MATCH(J$3,'Mapping waste'!$D$4:$M$4,0))*$D64</f>
        <v>0</v>
      </c>
      <c r="K64" s="32">
        <f>INDEX('Mapping waste'!$D$5:$M$352,MATCH($B64,'Mapping waste'!$B$5:$B$352,0),MATCH(K$3,'Mapping waste'!$D$4:$M$4,0))*$D64</f>
        <v>0</v>
      </c>
      <c r="L64" s="32">
        <f>INDEX('Mapping waste'!$D$5:$M$352,MATCH($B64,'Mapping waste'!$B$5:$B$352,0),MATCH(L$3,'Mapping waste'!$D$4:$M$4,0))*$D64</f>
        <v>0</v>
      </c>
      <c r="M64" s="32">
        <f>INDEX('Mapping waste'!$D$5:$M$352,MATCH($B64,'Mapping waste'!$B$5:$B$352,0),MATCH(M$3,'Mapping waste'!$D$4:$M$4,0))*$D64</f>
        <v>0</v>
      </c>
      <c r="N64" s="32">
        <f>INDEX('Mapping waste'!$D$5:$M$352,MATCH($B64,'Mapping waste'!$B$5:$B$352,0),MATCH(N$3,'Mapping waste'!$D$4:$M$4,0))*$D64</f>
        <v>0</v>
      </c>
      <c r="O64" s="32">
        <f>INDEX('Mapping waste'!$D$5:$M$352,MATCH($B64,'Mapping waste'!$B$5:$B$352,0),MATCH(O$3,'Mapping waste'!$D$4:$M$4,0))*$D64</f>
        <v>0</v>
      </c>
      <c r="P64" s="32">
        <f>INDEX('Mapping waste'!$D$5:$M$352,MATCH($B64,'Mapping waste'!$B$5:$B$352,0),MATCH(P$3,'Mapping waste'!$D$4:$M$4,0))*$D64</f>
        <v>0</v>
      </c>
      <c r="Q64" s="32">
        <f>INDEX('Mapping waste'!$D$5:$M$352,MATCH($B64,'Mapping waste'!$B$5:$B$352,0),MATCH(Q$3,'Mapping waste'!$D$4:$M$4,0))*$D64</f>
        <v>0</v>
      </c>
    </row>
    <row r="65" spans="1:17" x14ac:dyDescent="0.45">
      <c r="A65" s="10" t="s">
        <v>140</v>
      </c>
      <c r="B65" s="10" t="s">
        <v>141</v>
      </c>
      <c r="C65" s="10" t="s">
        <v>81</v>
      </c>
      <c r="D65" s="32">
        <f>INDEX('ONS data MYE 5'!$I$6:$I$445, MATCH($B65,'ONS data MYE 5'!$B$6:$B$445,0))</f>
        <v>89106</v>
      </c>
      <c r="E65" s="32">
        <f>INDEX('ONS data MYE 5'!$J$6:$J$445, MATCH($B65,'ONS data MYE 5'!$B$6:$B$445,0))</f>
        <v>141</v>
      </c>
      <c r="F65" s="32">
        <f t="shared" si="0"/>
        <v>4.9487598903781684</v>
      </c>
      <c r="G65" s="32">
        <f t="shared" si="1"/>
        <v>24.490224452615742</v>
      </c>
      <c r="H65" s="32">
        <f>INDEX('Mapping waste'!$D$5:$M$352,MATCH($B65,'Mapping waste'!$B$5:$B$352,0),MATCH(H$3,'Mapping waste'!$D$4:$M$4,0))*$D65</f>
        <v>73957.98</v>
      </c>
      <c r="I65" s="32">
        <f>INDEX('Mapping waste'!$D$5:$M$352,MATCH($B65,'Mapping waste'!$B$5:$B$352,0),MATCH(I$3,'Mapping waste'!$D$4:$M$4,0))*$D65</f>
        <v>0</v>
      </c>
      <c r="J65" s="32">
        <f>INDEX('Mapping waste'!$D$5:$M$352,MATCH($B65,'Mapping waste'!$B$5:$B$352,0),MATCH(J$3,'Mapping waste'!$D$4:$M$4,0))*$D65</f>
        <v>0</v>
      </c>
      <c r="K65" s="32">
        <f>INDEX('Mapping waste'!$D$5:$M$352,MATCH($B65,'Mapping waste'!$B$5:$B$352,0),MATCH(K$3,'Mapping waste'!$D$4:$M$4,0))*$D65</f>
        <v>0</v>
      </c>
      <c r="L65" s="32">
        <f>INDEX('Mapping waste'!$D$5:$M$352,MATCH($B65,'Mapping waste'!$B$5:$B$352,0),MATCH(L$3,'Mapping waste'!$D$4:$M$4,0))*$D65</f>
        <v>0</v>
      </c>
      <c r="M65" s="32">
        <f>INDEX('Mapping waste'!$D$5:$M$352,MATCH($B65,'Mapping waste'!$B$5:$B$352,0),MATCH(M$3,'Mapping waste'!$D$4:$M$4,0))*$D65</f>
        <v>0</v>
      </c>
      <c r="N65" s="32">
        <f>INDEX('Mapping waste'!$D$5:$M$352,MATCH($B65,'Mapping waste'!$B$5:$B$352,0),MATCH(N$3,'Mapping waste'!$D$4:$M$4,0))*$D65</f>
        <v>15148.02</v>
      </c>
      <c r="O65" s="32">
        <f>INDEX('Mapping waste'!$D$5:$M$352,MATCH($B65,'Mapping waste'!$B$5:$B$352,0),MATCH(O$3,'Mapping waste'!$D$4:$M$4,0))*$D65</f>
        <v>0</v>
      </c>
      <c r="P65" s="32">
        <f>INDEX('Mapping waste'!$D$5:$M$352,MATCH($B65,'Mapping waste'!$B$5:$B$352,0),MATCH(P$3,'Mapping waste'!$D$4:$M$4,0))*$D65</f>
        <v>0</v>
      </c>
      <c r="Q65" s="32">
        <f>INDEX('Mapping waste'!$D$5:$M$352,MATCH($B65,'Mapping waste'!$B$5:$B$352,0),MATCH(Q$3,'Mapping waste'!$D$4:$M$4,0))*$D65</f>
        <v>0</v>
      </c>
    </row>
    <row r="66" spans="1:17" x14ac:dyDescent="0.45">
      <c r="A66" s="10" t="s">
        <v>142</v>
      </c>
      <c r="B66" s="10" t="s">
        <v>143</v>
      </c>
      <c r="C66" s="10" t="s">
        <v>81</v>
      </c>
      <c r="D66" s="32">
        <f>INDEX('ONS data MYE 5'!$I$6:$I$445, MATCH($B66,'ONS data MYE 5'!$B$6:$B$445,0))</f>
        <v>77197</v>
      </c>
      <c r="E66" s="32">
        <f>INDEX('ONS data MYE 5'!$J$6:$J$445, MATCH($B66,'ONS data MYE 5'!$B$6:$B$445,0))</f>
        <v>473</v>
      </c>
      <c r="F66" s="32">
        <f t="shared" si="0"/>
        <v>6.1590953884919326</v>
      </c>
      <c r="G66" s="32">
        <f t="shared" si="1"/>
        <v>37.934456004542589</v>
      </c>
      <c r="H66" s="32">
        <f>INDEX('Mapping waste'!$D$5:$M$352,MATCH($B66,'Mapping waste'!$B$5:$B$352,0),MATCH(H$3,'Mapping waste'!$D$4:$M$4,0))*$D66</f>
        <v>77197</v>
      </c>
      <c r="I66" s="32">
        <f>INDEX('Mapping waste'!$D$5:$M$352,MATCH($B66,'Mapping waste'!$B$5:$B$352,0),MATCH(I$3,'Mapping waste'!$D$4:$M$4,0))*$D66</f>
        <v>0</v>
      </c>
      <c r="J66" s="32">
        <f>INDEX('Mapping waste'!$D$5:$M$352,MATCH($B66,'Mapping waste'!$B$5:$B$352,0),MATCH(J$3,'Mapping waste'!$D$4:$M$4,0))*$D66</f>
        <v>0</v>
      </c>
      <c r="K66" s="32">
        <f>INDEX('Mapping waste'!$D$5:$M$352,MATCH($B66,'Mapping waste'!$B$5:$B$352,0),MATCH(K$3,'Mapping waste'!$D$4:$M$4,0))*$D66</f>
        <v>0</v>
      </c>
      <c r="L66" s="32">
        <f>INDEX('Mapping waste'!$D$5:$M$352,MATCH($B66,'Mapping waste'!$B$5:$B$352,0),MATCH(L$3,'Mapping waste'!$D$4:$M$4,0))*$D66</f>
        <v>0</v>
      </c>
      <c r="M66" s="32">
        <f>INDEX('Mapping waste'!$D$5:$M$352,MATCH($B66,'Mapping waste'!$B$5:$B$352,0),MATCH(M$3,'Mapping waste'!$D$4:$M$4,0))*$D66</f>
        <v>0</v>
      </c>
      <c r="N66" s="32">
        <f>INDEX('Mapping waste'!$D$5:$M$352,MATCH($B66,'Mapping waste'!$B$5:$B$352,0),MATCH(N$3,'Mapping waste'!$D$4:$M$4,0))*$D66</f>
        <v>0</v>
      </c>
      <c r="O66" s="32">
        <f>INDEX('Mapping waste'!$D$5:$M$352,MATCH($B66,'Mapping waste'!$B$5:$B$352,0),MATCH(O$3,'Mapping waste'!$D$4:$M$4,0))*$D66</f>
        <v>0</v>
      </c>
      <c r="P66" s="32">
        <f>INDEX('Mapping waste'!$D$5:$M$352,MATCH($B66,'Mapping waste'!$B$5:$B$352,0),MATCH(P$3,'Mapping waste'!$D$4:$M$4,0))*$D66</f>
        <v>0</v>
      </c>
      <c r="Q66" s="32">
        <f>INDEX('Mapping waste'!$D$5:$M$352,MATCH($B66,'Mapping waste'!$B$5:$B$352,0),MATCH(Q$3,'Mapping waste'!$D$4:$M$4,0))*$D66</f>
        <v>0</v>
      </c>
    </row>
    <row r="67" spans="1:17" x14ac:dyDescent="0.45">
      <c r="A67" s="10" t="s">
        <v>232</v>
      </c>
      <c r="B67" s="10" t="s">
        <v>233</v>
      </c>
      <c r="C67" s="10" t="s">
        <v>81</v>
      </c>
      <c r="D67" s="32">
        <f>INDEX('ONS data MYE 5'!$I$6:$I$445, MATCH($B67,'ONS data MYE 5'!$B$6:$B$445,0))</f>
        <v>253875</v>
      </c>
      <c r="E67" s="32">
        <f>INDEX('ONS data MYE 5'!$J$6:$J$445, MATCH($B67,'ONS data MYE 5'!$B$6:$B$445,0))</f>
        <v>3254</v>
      </c>
      <c r="F67" s="32">
        <f t="shared" si="0"/>
        <v>8.0876402877789833</v>
      </c>
      <c r="G67" s="32">
        <f t="shared" si="1"/>
        <v>65.409925424505715</v>
      </c>
      <c r="H67" s="32">
        <f>INDEX('Mapping waste'!$D$5:$M$352,MATCH($B67,'Mapping waste'!$B$5:$B$352,0),MATCH(H$3,'Mapping waste'!$D$4:$M$4,0))*$D67</f>
        <v>0</v>
      </c>
      <c r="I67" s="32">
        <f>INDEX('Mapping waste'!$D$5:$M$352,MATCH($B67,'Mapping waste'!$B$5:$B$352,0),MATCH(I$3,'Mapping waste'!$D$4:$M$4,0))*$D67</f>
        <v>0</v>
      </c>
      <c r="J67" s="32">
        <f>INDEX('Mapping waste'!$D$5:$M$352,MATCH($B67,'Mapping waste'!$B$5:$B$352,0),MATCH(J$3,'Mapping waste'!$D$4:$M$4,0))*$D67</f>
        <v>0</v>
      </c>
      <c r="K67" s="32">
        <f>INDEX('Mapping waste'!$D$5:$M$352,MATCH($B67,'Mapping waste'!$B$5:$B$352,0),MATCH(K$3,'Mapping waste'!$D$4:$M$4,0))*$D67</f>
        <v>0</v>
      </c>
      <c r="L67" s="32">
        <f>INDEX('Mapping waste'!$D$5:$M$352,MATCH($B67,'Mapping waste'!$B$5:$B$352,0),MATCH(L$3,'Mapping waste'!$D$4:$M$4,0))*$D67</f>
        <v>253875</v>
      </c>
      <c r="M67" s="32">
        <f>INDEX('Mapping waste'!$D$5:$M$352,MATCH($B67,'Mapping waste'!$B$5:$B$352,0),MATCH(M$3,'Mapping waste'!$D$4:$M$4,0))*$D67</f>
        <v>0</v>
      </c>
      <c r="N67" s="32">
        <f>INDEX('Mapping waste'!$D$5:$M$352,MATCH($B67,'Mapping waste'!$B$5:$B$352,0),MATCH(N$3,'Mapping waste'!$D$4:$M$4,0))*$D67</f>
        <v>0</v>
      </c>
      <c r="O67" s="32">
        <f>INDEX('Mapping waste'!$D$5:$M$352,MATCH($B67,'Mapping waste'!$B$5:$B$352,0),MATCH(O$3,'Mapping waste'!$D$4:$M$4,0))*$D67</f>
        <v>0</v>
      </c>
      <c r="P67" s="32">
        <f>INDEX('Mapping waste'!$D$5:$M$352,MATCH($B67,'Mapping waste'!$B$5:$B$352,0),MATCH(P$3,'Mapping waste'!$D$4:$M$4,0))*$D67</f>
        <v>0</v>
      </c>
      <c r="Q67" s="32">
        <f>INDEX('Mapping waste'!$D$5:$M$352,MATCH($B67,'Mapping waste'!$B$5:$B$352,0),MATCH(Q$3,'Mapping waste'!$D$4:$M$4,0))*$D67</f>
        <v>0</v>
      </c>
    </row>
    <row r="68" spans="1:17" x14ac:dyDescent="0.45">
      <c r="A68" s="10" t="s">
        <v>234</v>
      </c>
      <c r="B68" s="10" t="s">
        <v>235</v>
      </c>
      <c r="C68" s="10" t="s">
        <v>81</v>
      </c>
      <c r="D68" s="32">
        <f>INDEX('ONS data MYE 5'!$I$6:$I$445, MATCH($B68,'ONS data MYE 5'!$B$6:$B$445,0))</f>
        <v>344036</v>
      </c>
      <c r="E68" s="32">
        <f>INDEX('ONS data MYE 5'!$J$6:$J$445, MATCH($B68,'ONS data MYE 5'!$B$6:$B$445,0))</f>
        <v>4691</v>
      </c>
      <c r="F68" s="32">
        <f t="shared" si="0"/>
        <v>8.453401058328458</v>
      </c>
      <c r="G68" s="32">
        <f t="shared" si="1"/>
        <v>71.45998945294869</v>
      </c>
      <c r="H68" s="32">
        <f>INDEX('Mapping waste'!$D$5:$M$352,MATCH($B68,'Mapping waste'!$B$5:$B$352,0),MATCH(H$3,'Mapping waste'!$D$4:$M$4,0))*$D68</f>
        <v>0</v>
      </c>
      <c r="I68" s="32">
        <f>INDEX('Mapping waste'!$D$5:$M$352,MATCH($B68,'Mapping waste'!$B$5:$B$352,0),MATCH(I$3,'Mapping waste'!$D$4:$M$4,0))*$D68</f>
        <v>0</v>
      </c>
      <c r="J68" s="32">
        <f>INDEX('Mapping waste'!$D$5:$M$352,MATCH($B68,'Mapping waste'!$B$5:$B$352,0),MATCH(J$3,'Mapping waste'!$D$4:$M$4,0))*$D68</f>
        <v>0</v>
      </c>
      <c r="K68" s="32">
        <f>INDEX('Mapping waste'!$D$5:$M$352,MATCH($B68,'Mapping waste'!$B$5:$B$352,0),MATCH(K$3,'Mapping waste'!$D$4:$M$4,0))*$D68</f>
        <v>0</v>
      </c>
      <c r="L68" s="32">
        <f>INDEX('Mapping waste'!$D$5:$M$352,MATCH($B68,'Mapping waste'!$B$5:$B$352,0),MATCH(L$3,'Mapping waste'!$D$4:$M$4,0))*$D68</f>
        <v>344036</v>
      </c>
      <c r="M68" s="32">
        <f>INDEX('Mapping waste'!$D$5:$M$352,MATCH($B68,'Mapping waste'!$B$5:$B$352,0),MATCH(M$3,'Mapping waste'!$D$4:$M$4,0))*$D68</f>
        <v>0</v>
      </c>
      <c r="N68" s="32">
        <f>INDEX('Mapping waste'!$D$5:$M$352,MATCH($B68,'Mapping waste'!$B$5:$B$352,0),MATCH(N$3,'Mapping waste'!$D$4:$M$4,0))*$D68</f>
        <v>0</v>
      </c>
      <c r="O68" s="32">
        <f>INDEX('Mapping waste'!$D$5:$M$352,MATCH($B68,'Mapping waste'!$B$5:$B$352,0),MATCH(O$3,'Mapping waste'!$D$4:$M$4,0))*$D68</f>
        <v>0</v>
      </c>
      <c r="P68" s="32">
        <f>INDEX('Mapping waste'!$D$5:$M$352,MATCH($B68,'Mapping waste'!$B$5:$B$352,0),MATCH(P$3,'Mapping waste'!$D$4:$M$4,0))*$D68</f>
        <v>0</v>
      </c>
      <c r="Q68" s="32">
        <f>INDEX('Mapping waste'!$D$5:$M$352,MATCH($B68,'Mapping waste'!$B$5:$B$352,0),MATCH(Q$3,'Mapping waste'!$D$4:$M$4,0))*$D68</f>
        <v>0</v>
      </c>
    </row>
    <row r="69" spans="1:17" x14ac:dyDescent="0.45">
      <c r="A69" s="10" t="s">
        <v>236</v>
      </c>
      <c r="B69" s="10" t="s">
        <v>237</v>
      </c>
      <c r="C69" s="10" t="s">
        <v>81</v>
      </c>
      <c r="D69" s="32">
        <f>INDEX('ONS data MYE 5'!$I$6:$I$445, MATCH($B69,'ONS data MYE 5'!$B$6:$B$445,0))</f>
        <v>318936</v>
      </c>
      <c r="E69" s="32">
        <f>INDEX('ONS data MYE 5'!$J$6:$J$445, MATCH($B69,'ONS data MYE 5'!$B$6:$B$445,0))</f>
        <v>4275</v>
      </c>
      <c r="F69" s="32">
        <f t="shared" si="0"/>
        <v>8.3605393813708613</v>
      </c>
      <c r="G69" s="32">
        <f t="shared" si="1"/>
        <v>69.898618747453071</v>
      </c>
      <c r="H69" s="32">
        <f>INDEX('Mapping waste'!$D$5:$M$352,MATCH($B69,'Mapping waste'!$B$5:$B$352,0),MATCH(H$3,'Mapping waste'!$D$4:$M$4,0))*$D69</f>
        <v>0</v>
      </c>
      <c r="I69" s="32">
        <f>INDEX('Mapping waste'!$D$5:$M$352,MATCH($B69,'Mapping waste'!$B$5:$B$352,0),MATCH(I$3,'Mapping waste'!$D$4:$M$4,0))*$D69</f>
        <v>0</v>
      </c>
      <c r="J69" s="32">
        <f>INDEX('Mapping waste'!$D$5:$M$352,MATCH($B69,'Mapping waste'!$B$5:$B$352,0),MATCH(J$3,'Mapping waste'!$D$4:$M$4,0))*$D69</f>
        <v>0</v>
      </c>
      <c r="K69" s="32">
        <f>INDEX('Mapping waste'!$D$5:$M$352,MATCH($B69,'Mapping waste'!$B$5:$B$352,0),MATCH(K$3,'Mapping waste'!$D$4:$M$4,0))*$D69</f>
        <v>0</v>
      </c>
      <c r="L69" s="32">
        <f>INDEX('Mapping waste'!$D$5:$M$352,MATCH($B69,'Mapping waste'!$B$5:$B$352,0),MATCH(L$3,'Mapping waste'!$D$4:$M$4,0))*$D69</f>
        <v>318936</v>
      </c>
      <c r="M69" s="32">
        <f>INDEX('Mapping waste'!$D$5:$M$352,MATCH($B69,'Mapping waste'!$B$5:$B$352,0),MATCH(M$3,'Mapping waste'!$D$4:$M$4,0))*$D69</f>
        <v>0</v>
      </c>
      <c r="N69" s="32">
        <f>INDEX('Mapping waste'!$D$5:$M$352,MATCH($B69,'Mapping waste'!$B$5:$B$352,0),MATCH(N$3,'Mapping waste'!$D$4:$M$4,0))*$D69</f>
        <v>0</v>
      </c>
      <c r="O69" s="32">
        <f>INDEX('Mapping waste'!$D$5:$M$352,MATCH($B69,'Mapping waste'!$B$5:$B$352,0),MATCH(O$3,'Mapping waste'!$D$4:$M$4,0))*$D69</f>
        <v>0</v>
      </c>
      <c r="P69" s="32">
        <f>INDEX('Mapping waste'!$D$5:$M$352,MATCH($B69,'Mapping waste'!$B$5:$B$352,0),MATCH(P$3,'Mapping waste'!$D$4:$M$4,0))*$D69</f>
        <v>0</v>
      </c>
      <c r="Q69" s="32">
        <f>INDEX('Mapping waste'!$D$5:$M$352,MATCH($B69,'Mapping waste'!$B$5:$B$352,0),MATCH(Q$3,'Mapping waste'!$D$4:$M$4,0))*$D69</f>
        <v>0</v>
      </c>
    </row>
    <row r="70" spans="1:17" x14ac:dyDescent="0.45">
      <c r="A70" s="10" t="s">
        <v>245</v>
      </c>
      <c r="B70" s="10" t="s">
        <v>246</v>
      </c>
      <c r="C70" s="10" t="s">
        <v>81</v>
      </c>
      <c r="D70" s="32">
        <f>INDEX('ONS data MYE 5'!$I$6:$I$445, MATCH($B70,'ONS data MYE 5'!$B$6:$B$445,0))</f>
        <v>124188</v>
      </c>
      <c r="E70" s="32">
        <f>INDEX('ONS data MYE 5'!$J$6:$J$445, MATCH($B70,'ONS data MYE 5'!$B$6:$B$445,0))</f>
        <v>468</v>
      </c>
      <c r="F70" s="32">
        <f t="shared" ref="F70:F133" si="2">LN(E70)</f>
        <v>6.1484682959176471</v>
      </c>
      <c r="G70" s="32">
        <f t="shared" ref="G70:G133" si="3">F70*F70</f>
        <v>37.803662385904452</v>
      </c>
      <c r="H70" s="32">
        <f>INDEX('Mapping waste'!$D$5:$M$352,MATCH($B70,'Mapping waste'!$B$5:$B$352,0),MATCH(H$3,'Mapping waste'!$D$4:$M$4,0))*$D70</f>
        <v>0</v>
      </c>
      <c r="I70" s="32">
        <f>INDEX('Mapping waste'!$D$5:$M$352,MATCH($B70,'Mapping waste'!$B$5:$B$352,0),MATCH(I$3,'Mapping waste'!$D$4:$M$4,0))*$D70</f>
        <v>0</v>
      </c>
      <c r="J70" s="32">
        <f>INDEX('Mapping waste'!$D$5:$M$352,MATCH($B70,'Mapping waste'!$B$5:$B$352,0),MATCH(J$3,'Mapping waste'!$D$4:$M$4,0))*$D70</f>
        <v>0</v>
      </c>
      <c r="K70" s="32">
        <f>INDEX('Mapping waste'!$D$5:$M$352,MATCH($B70,'Mapping waste'!$B$5:$B$352,0),MATCH(K$3,'Mapping waste'!$D$4:$M$4,0))*$D70</f>
        <v>0</v>
      </c>
      <c r="L70" s="32">
        <f>INDEX('Mapping waste'!$D$5:$M$352,MATCH($B70,'Mapping waste'!$B$5:$B$352,0),MATCH(L$3,'Mapping waste'!$D$4:$M$4,0))*$D70</f>
        <v>124188</v>
      </c>
      <c r="M70" s="32">
        <f>INDEX('Mapping waste'!$D$5:$M$352,MATCH($B70,'Mapping waste'!$B$5:$B$352,0),MATCH(M$3,'Mapping waste'!$D$4:$M$4,0))*$D70</f>
        <v>0</v>
      </c>
      <c r="N70" s="32">
        <f>INDEX('Mapping waste'!$D$5:$M$352,MATCH($B70,'Mapping waste'!$B$5:$B$352,0),MATCH(N$3,'Mapping waste'!$D$4:$M$4,0))*$D70</f>
        <v>0</v>
      </c>
      <c r="O70" s="32">
        <f>INDEX('Mapping waste'!$D$5:$M$352,MATCH($B70,'Mapping waste'!$B$5:$B$352,0),MATCH(O$3,'Mapping waste'!$D$4:$M$4,0))*$D70</f>
        <v>0</v>
      </c>
      <c r="P70" s="32">
        <f>INDEX('Mapping waste'!$D$5:$M$352,MATCH($B70,'Mapping waste'!$B$5:$B$352,0),MATCH(P$3,'Mapping waste'!$D$4:$M$4,0))*$D70</f>
        <v>0</v>
      </c>
      <c r="Q70" s="32">
        <f>INDEX('Mapping waste'!$D$5:$M$352,MATCH($B70,'Mapping waste'!$B$5:$B$352,0),MATCH(Q$3,'Mapping waste'!$D$4:$M$4,0))*$D70</f>
        <v>0</v>
      </c>
    </row>
    <row r="71" spans="1:17" x14ac:dyDescent="0.45">
      <c r="A71" s="10" t="s">
        <v>247</v>
      </c>
      <c r="B71" s="10" t="s">
        <v>248</v>
      </c>
      <c r="C71" s="10" t="s">
        <v>81</v>
      </c>
      <c r="D71" s="32">
        <f>INDEX('ONS data MYE 5'!$I$6:$I$445, MATCH($B71,'ONS data MYE 5'!$B$6:$B$445,0))</f>
        <v>71301</v>
      </c>
      <c r="E71" s="32">
        <f>INDEX('ONS data MYE 5'!$J$6:$J$445, MATCH($B71,'ONS data MYE 5'!$B$6:$B$445,0))</f>
        <v>90</v>
      </c>
      <c r="F71" s="32">
        <f t="shared" si="2"/>
        <v>4.499809670330265</v>
      </c>
      <c r="G71" s="32">
        <f t="shared" si="3"/>
        <v>20.248287069197769</v>
      </c>
      <c r="H71" s="32">
        <f>INDEX('Mapping waste'!$D$5:$M$352,MATCH($B71,'Mapping waste'!$B$5:$B$352,0),MATCH(H$3,'Mapping waste'!$D$4:$M$4,0))*$D71</f>
        <v>0</v>
      </c>
      <c r="I71" s="32">
        <f>INDEX('Mapping waste'!$D$5:$M$352,MATCH($B71,'Mapping waste'!$B$5:$B$352,0),MATCH(I$3,'Mapping waste'!$D$4:$M$4,0))*$D71</f>
        <v>0</v>
      </c>
      <c r="J71" s="32">
        <f>INDEX('Mapping waste'!$D$5:$M$352,MATCH($B71,'Mapping waste'!$B$5:$B$352,0),MATCH(J$3,'Mapping waste'!$D$4:$M$4,0))*$D71</f>
        <v>0</v>
      </c>
      <c r="K71" s="32">
        <f>INDEX('Mapping waste'!$D$5:$M$352,MATCH($B71,'Mapping waste'!$B$5:$B$352,0),MATCH(K$3,'Mapping waste'!$D$4:$M$4,0))*$D71</f>
        <v>0</v>
      </c>
      <c r="L71" s="32">
        <f>INDEX('Mapping waste'!$D$5:$M$352,MATCH($B71,'Mapping waste'!$B$5:$B$352,0),MATCH(L$3,'Mapping waste'!$D$4:$M$4,0))*$D71</f>
        <v>71301</v>
      </c>
      <c r="M71" s="32">
        <f>INDEX('Mapping waste'!$D$5:$M$352,MATCH($B71,'Mapping waste'!$B$5:$B$352,0),MATCH(M$3,'Mapping waste'!$D$4:$M$4,0))*$D71</f>
        <v>0</v>
      </c>
      <c r="N71" s="32">
        <f>INDEX('Mapping waste'!$D$5:$M$352,MATCH($B71,'Mapping waste'!$B$5:$B$352,0),MATCH(N$3,'Mapping waste'!$D$4:$M$4,0))*$D71</f>
        <v>0</v>
      </c>
      <c r="O71" s="32">
        <f>INDEX('Mapping waste'!$D$5:$M$352,MATCH($B71,'Mapping waste'!$B$5:$B$352,0),MATCH(O$3,'Mapping waste'!$D$4:$M$4,0))*$D71</f>
        <v>0</v>
      </c>
      <c r="P71" s="32">
        <f>INDEX('Mapping waste'!$D$5:$M$352,MATCH($B71,'Mapping waste'!$B$5:$B$352,0),MATCH(P$3,'Mapping waste'!$D$4:$M$4,0))*$D71</f>
        <v>0</v>
      </c>
      <c r="Q71" s="32">
        <f>INDEX('Mapping waste'!$D$5:$M$352,MATCH($B71,'Mapping waste'!$B$5:$B$352,0),MATCH(Q$3,'Mapping waste'!$D$4:$M$4,0))*$D71</f>
        <v>0</v>
      </c>
    </row>
    <row r="72" spans="1:17" x14ac:dyDescent="0.45">
      <c r="A72" s="10" t="s">
        <v>249</v>
      </c>
      <c r="B72" s="10" t="s">
        <v>250</v>
      </c>
      <c r="C72" s="10" t="s">
        <v>81</v>
      </c>
      <c r="D72" s="32">
        <f>INDEX('ONS data MYE 5'!$I$6:$I$445, MATCH($B72,'ONS data MYE 5'!$B$6:$B$445,0))</f>
        <v>114684</v>
      </c>
      <c r="E72" s="32">
        <f>INDEX('ONS data MYE 5'!$J$6:$J$445, MATCH($B72,'ONS data MYE 5'!$B$6:$B$445,0))</f>
        <v>1046</v>
      </c>
      <c r="F72" s="32">
        <f t="shared" si="2"/>
        <v>6.9527286446248686</v>
      </c>
      <c r="G72" s="32">
        <f t="shared" si="3"/>
        <v>48.340435605787164</v>
      </c>
      <c r="H72" s="32">
        <f>INDEX('Mapping waste'!$D$5:$M$352,MATCH($B72,'Mapping waste'!$B$5:$B$352,0),MATCH(H$3,'Mapping waste'!$D$4:$M$4,0))*$D72</f>
        <v>0</v>
      </c>
      <c r="I72" s="32">
        <f>INDEX('Mapping waste'!$D$5:$M$352,MATCH($B72,'Mapping waste'!$B$5:$B$352,0),MATCH(I$3,'Mapping waste'!$D$4:$M$4,0))*$D72</f>
        <v>0</v>
      </c>
      <c r="J72" s="32">
        <f>INDEX('Mapping waste'!$D$5:$M$352,MATCH($B72,'Mapping waste'!$B$5:$B$352,0),MATCH(J$3,'Mapping waste'!$D$4:$M$4,0))*$D72</f>
        <v>0</v>
      </c>
      <c r="K72" s="32">
        <f>INDEX('Mapping waste'!$D$5:$M$352,MATCH($B72,'Mapping waste'!$B$5:$B$352,0),MATCH(K$3,'Mapping waste'!$D$4:$M$4,0))*$D72</f>
        <v>0</v>
      </c>
      <c r="L72" s="32">
        <f>INDEX('Mapping waste'!$D$5:$M$352,MATCH($B72,'Mapping waste'!$B$5:$B$352,0),MATCH(L$3,'Mapping waste'!$D$4:$M$4,0))*$D72</f>
        <v>114684</v>
      </c>
      <c r="M72" s="32">
        <f>INDEX('Mapping waste'!$D$5:$M$352,MATCH($B72,'Mapping waste'!$B$5:$B$352,0),MATCH(M$3,'Mapping waste'!$D$4:$M$4,0))*$D72</f>
        <v>0</v>
      </c>
      <c r="N72" s="32">
        <f>INDEX('Mapping waste'!$D$5:$M$352,MATCH($B72,'Mapping waste'!$B$5:$B$352,0),MATCH(N$3,'Mapping waste'!$D$4:$M$4,0))*$D72</f>
        <v>0</v>
      </c>
      <c r="O72" s="32">
        <f>INDEX('Mapping waste'!$D$5:$M$352,MATCH($B72,'Mapping waste'!$B$5:$B$352,0),MATCH(O$3,'Mapping waste'!$D$4:$M$4,0))*$D72</f>
        <v>0</v>
      </c>
      <c r="P72" s="32">
        <f>INDEX('Mapping waste'!$D$5:$M$352,MATCH($B72,'Mapping waste'!$B$5:$B$352,0),MATCH(P$3,'Mapping waste'!$D$4:$M$4,0))*$D72</f>
        <v>0</v>
      </c>
      <c r="Q72" s="32">
        <f>INDEX('Mapping waste'!$D$5:$M$352,MATCH($B72,'Mapping waste'!$B$5:$B$352,0),MATCH(Q$3,'Mapping waste'!$D$4:$M$4,0))*$D72</f>
        <v>0</v>
      </c>
    </row>
    <row r="73" spans="1:17" x14ac:dyDescent="0.45">
      <c r="A73" s="10" t="s">
        <v>251</v>
      </c>
      <c r="B73" s="10" t="s">
        <v>252</v>
      </c>
      <c r="C73" s="10" t="s">
        <v>81</v>
      </c>
      <c r="D73" s="32">
        <f>INDEX('ONS data MYE 5'!$I$6:$I$445, MATCH($B73,'ONS data MYE 5'!$B$6:$B$445,0))</f>
        <v>91523</v>
      </c>
      <c r="E73" s="32">
        <f>INDEX('ONS data MYE 5'!$J$6:$J$445, MATCH($B73,'ONS data MYE 5'!$B$6:$B$445,0))</f>
        <v>170</v>
      </c>
      <c r="F73" s="32">
        <f t="shared" si="2"/>
        <v>5.1357984370502621</v>
      </c>
      <c r="G73" s="32">
        <f t="shared" si="3"/>
        <v>26.376425586007915</v>
      </c>
      <c r="H73" s="32">
        <f>INDEX('Mapping waste'!$D$5:$M$352,MATCH($B73,'Mapping waste'!$B$5:$B$352,0),MATCH(H$3,'Mapping waste'!$D$4:$M$4,0))*$D73</f>
        <v>0</v>
      </c>
      <c r="I73" s="32">
        <f>INDEX('Mapping waste'!$D$5:$M$352,MATCH($B73,'Mapping waste'!$B$5:$B$352,0),MATCH(I$3,'Mapping waste'!$D$4:$M$4,0))*$D73</f>
        <v>0</v>
      </c>
      <c r="J73" s="32">
        <f>INDEX('Mapping waste'!$D$5:$M$352,MATCH($B73,'Mapping waste'!$B$5:$B$352,0),MATCH(J$3,'Mapping waste'!$D$4:$M$4,0))*$D73</f>
        <v>64066.1</v>
      </c>
      <c r="K73" s="32">
        <f>INDEX('Mapping waste'!$D$5:$M$352,MATCH($B73,'Mapping waste'!$B$5:$B$352,0),MATCH(K$3,'Mapping waste'!$D$4:$M$4,0))*$D73</f>
        <v>0</v>
      </c>
      <c r="L73" s="32">
        <f>INDEX('Mapping waste'!$D$5:$M$352,MATCH($B73,'Mapping waste'!$B$5:$B$352,0),MATCH(L$3,'Mapping waste'!$D$4:$M$4,0))*$D73</f>
        <v>27456.899999999998</v>
      </c>
      <c r="M73" s="32">
        <f>INDEX('Mapping waste'!$D$5:$M$352,MATCH($B73,'Mapping waste'!$B$5:$B$352,0),MATCH(M$3,'Mapping waste'!$D$4:$M$4,0))*$D73</f>
        <v>0</v>
      </c>
      <c r="N73" s="32">
        <f>INDEX('Mapping waste'!$D$5:$M$352,MATCH($B73,'Mapping waste'!$B$5:$B$352,0),MATCH(N$3,'Mapping waste'!$D$4:$M$4,0))*$D73</f>
        <v>0</v>
      </c>
      <c r="O73" s="32">
        <f>INDEX('Mapping waste'!$D$5:$M$352,MATCH($B73,'Mapping waste'!$B$5:$B$352,0),MATCH(O$3,'Mapping waste'!$D$4:$M$4,0))*$D73</f>
        <v>0</v>
      </c>
      <c r="P73" s="32">
        <f>INDEX('Mapping waste'!$D$5:$M$352,MATCH($B73,'Mapping waste'!$B$5:$B$352,0),MATCH(P$3,'Mapping waste'!$D$4:$M$4,0))*$D73</f>
        <v>0</v>
      </c>
      <c r="Q73" s="32">
        <f>INDEX('Mapping waste'!$D$5:$M$352,MATCH($B73,'Mapping waste'!$B$5:$B$352,0),MATCH(Q$3,'Mapping waste'!$D$4:$M$4,0))*$D73</f>
        <v>0</v>
      </c>
    </row>
    <row r="74" spans="1:17" x14ac:dyDescent="0.45">
      <c r="A74" s="10" t="s">
        <v>253</v>
      </c>
      <c r="B74" s="10" t="s">
        <v>254</v>
      </c>
      <c r="C74" s="10" t="s">
        <v>81</v>
      </c>
      <c r="D74" s="32">
        <f>INDEX('ONS data MYE 5'!$I$6:$I$445, MATCH($B74,'ONS data MYE 5'!$B$6:$B$445,0))</f>
        <v>99345</v>
      </c>
      <c r="E74" s="32">
        <f>INDEX('ONS data MYE 5'!$J$6:$J$445, MATCH($B74,'ONS data MYE 5'!$B$6:$B$445,0))</f>
        <v>294</v>
      </c>
      <c r="F74" s="32">
        <f t="shared" si="2"/>
        <v>5.6835797673386814</v>
      </c>
      <c r="G74" s="32">
        <f t="shared" si="3"/>
        <v>32.303078971701623</v>
      </c>
      <c r="H74" s="32">
        <f>INDEX('Mapping waste'!$D$5:$M$352,MATCH($B74,'Mapping waste'!$B$5:$B$352,0),MATCH(H$3,'Mapping waste'!$D$4:$M$4,0))*$D74</f>
        <v>0</v>
      </c>
      <c r="I74" s="32">
        <f>INDEX('Mapping waste'!$D$5:$M$352,MATCH($B74,'Mapping waste'!$B$5:$B$352,0),MATCH(I$3,'Mapping waste'!$D$4:$M$4,0))*$D74</f>
        <v>0</v>
      </c>
      <c r="J74" s="32">
        <f>INDEX('Mapping waste'!$D$5:$M$352,MATCH($B74,'Mapping waste'!$B$5:$B$352,0),MATCH(J$3,'Mapping waste'!$D$4:$M$4,0))*$D74</f>
        <v>0</v>
      </c>
      <c r="K74" s="32">
        <f>INDEX('Mapping waste'!$D$5:$M$352,MATCH($B74,'Mapping waste'!$B$5:$B$352,0),MATCH(K$3,'Mapping waste'!$D$4:$M$4,0))*$D74</f>
        <v>0</v>
      </c>
      <c r="L74" s="32">
        <f>INDEX('Mapping waste'!$D$5:$M$352,MATCH($B74,'Mapping waste'!$B$5:$B$352,0),MATCH(L$3,'Mapping waste'!$D$4:$M$4,0))*$D74</f>
        <v>99345</v>
      </c>
      <c r="M74" s="32">
        <f>INDEX('Mapping waste'!$D$5:$M$352,MATCH($B74,'Mapping waste'!$B$5:$B$352,0),MATCH(M$3,'Mapping waste'!$D$4:$M$4,0))*$D74</f>
        <v>0</v>
      </c>
      <c r="N74" s="32">
        <f>INDEX('Mapping waste'!$D$5:$M$352,MATCH($B74,'Mapping waste'!$B$5:$B$352,0),MATCH(N$3,'Mapping waste'!$D$4:$M$4,0))*$D74</f>
        <v>0</v>
      </c>
      <c r="O74" s="32">
        <f>INDEX('Mapping waste'!$D$5:$M$352,MATCH($B74,'Mapping waste'!$B$5:$B$352,0),MATCH(O$3,'Mapping waste'!$D$4:$M$4,0))*$D74</f>
        <v>0</v>
      </c>
      <c r="P74" s="32">
        <f>INDEX('Mapping waste'!$D$5:$M$352,MATCH($B74,'Mapping waste'!$B$5:$B$352,0),MATCH(P$3,'Mapping waste'!$D$4:$M$4,0))*$D74</f>
        <v>0</v>
      </c>
      <c r="Q74" s="32">
        <f>INDEX('Mapping waste'!$D$5:$M$352,MATCH($B74,'Mapping waste'!$B$5:$B$352,0),MATCH(Q$3,'Mapping waste'!$D$4:$M$4,0))*$D74</f>
        <v>0</v>
      </c>
    </row>
    <row r="75" spans="1:17" x14ac:dyDescent="0.45">
      <c r="A75" s="10" t="s">
        <v>265</v>
      </c>
      <c r="B75" s="10" t="s">
        <v>266</v>
      </c>
      <c r="C75" s="10" t="s">
        <v>81</v>
      </c>
      <c r="D75" s="32">
        <f>INDEX('ONS data MYE 5'!$I$6:$I$445, MATCH($B75,'ONS data MYE 5'!$B$6:$B$445,0))</f>
        <v>96458</v>
      </c>
      <c r="E75" s="32">
        <f>INDEX('ONS data MYE 5'!$J$6:$J$445, MATCH($B75,'ONS data MYE 5'!$B$6:$B$445,0))</f>
        <v>739</v>
      </c>
      <c r="F75" s="32">
        <f t="shared" si="2"/>
        <v>6.6052979209482015</v>
      </c>
      <c r="G75" s="32">
        <f t="shared" si="3"/>
        <v>43.629960624482635</v>
      </c>
      <c r="H75" s="32">
        <f>INDEX('Mapping waste'!$D$5:$M$352,MATCH($B75,'Mapping waste'!$B$5:$B$352,0),MATCH(H$3,'Mapping waste'!$D$4:$M$4,0))*$D75</f>
        <v>0</v>
      </c>
      <c r="I75" s="32">
        <f>INDEX('Mapping waste'!$D$5:$M$352,MATCH($B75,'Mapping waste'!$B$5:$B$352,0),MATCH(I$3,'Mapping waste'!$D$4:$M$4,0))*$D75</f>
        <v>0</v>
      </c>
      <c r="J75" s="32">
        <f>INDEX('Mapping waste'!$D$5:$M$352,MATCH($B75,'Mapping waste'!$B$5:$B$352,0),MATCH(J$3,'Mapping waste'!$D$4:$M$4,0))*$D75</f>
        <v>0</v>
      </c>
      <c r="K75" s="32">
        <f>INDEX('Mapping waste'!$D$5:$M$352,MATCH($B75,'Mapping waste'!$B$5:$B$352,0),MATCH(K$3,'Mapping waste'!$D$4:$M$4,0))*$D75</f>
        <v>0</v>
      </c>
      <c r="L75" s="32">
        <f>INDEX('Mapping waste'!$D$5:$M$352,MATCH($B75,'Mapping waste'!$B$5:$B$352,0),MATCH(L$3,'Mapping waste'!$D$4:$M$4,0))*$D75</f>
        <v>96458</v>
      </c>
      <c r="M75" s="32">
        <f>INDEX('Mapping waste'!$D$5:$M$352,MATCH($B75,'Mapping waste'!$B$5:$B$352,0),MATCH(M$3,'Mapping waste'!$D$4:$M$4,0))*$D75</f>
        <v>0</v>
      </c>
      <c r="N75" s="32">
        <f>INDEX('Mapping waste'!$D$5:$M$352,MATCH($B75,'Mapping waste'!$B$5:$B$352,0),MATCH(N$3,'Mapping waste'!$D$4:$M$4,0))*$D75</f>
        <v>0</v>
      </c>
      <c r="O75" s="32">
        <f>INDEX('Mapping waste'!$D$5:$M$352,MATCH($B75,'Mapping waste'!$B$5:$B$352,0),MATCH(O$3,'Mapping waste'!$D$4:$M$4,0))*$D75</f>
        <v>0</v>
      </c>
      <c r="P75" s="32">
        <f>INDEX('Mapping waste'!$D$5:$M$352,MATCH($B75,'Mapping waste'!$B$5:$B$352,0),MATCH(P$3,'Mapping waste'!$D$4:$M$4,0))*$D75</f>
        <v>0</v>
      </c>
      <c r="Q75" s="32">
        <f>INDEX('Mapping waste'!$D$5:$M$352,MATCH($B75,'Mapping waste'!$B$5:$B$352,0),MATCH(Q$3,'Mapping waste'!$D$4:$M$4,0))*$D75</f>
        <v>0</v>
      </c>
    </row>
    <row r="76" spans="1:17" x14ac:dyDescent="0.45">
      <c r="A76" s="10" t="s">
        <v>267</v>
      </c>
      <c r="B76" s="10" t="s">
        <v>268</v>
      </c>
      <c r="C76" s="10" t="s">
        <v>81</v>
      </c>
      <c r="D76" s="32">
        <f>INDEX('ONS data MYE 5'!$I$6:$I$445, MATCH($B76,'ONS data MYE 5'!$B$6:$B$445,0))</f>
        <v>175167</v>
      </c>
      <c r="E76" s="32">
        <f>INDEX('ONS data MYE 5'!$J$6:$J$445, MATCH($B76,'ONS data MYE 5'!$B$6:$B$445,0))</f>
        <v>628</v>
      </c>
      <c r="F76" s="32">
        <f t="shared" si="2"/>
        <v>6.4425401664681985</v>
      </c>
      <c r="G76" s="32">
        <f t="shared" si="3"/>
        <v>41.506323796556082</v>
      </c>
      <c r="H76" s="32">
        <f>INDEX('Mapping waste'!$D$5:$M$352,MATCH($B76,'Mapping waste'!$B$5:$B$352,0),MATCH(H$3,'Mapping waste'!$D$4:$M$4,0))*$D76</f>
        <v>0</v>
      </c>
      <c r="I76" s="32">
        <f>INDEX('Mapping waste'!$D$5:$M$352,MATCH($B76,'Mapping waste'!$B$5:$B$352,0),MATCH(I$3,'Mapping waste'!$D$4:$M$4,0))*$D76</f>
        <v>0</v>
      </c>
      <c r="J76" s="32">
        <f>INDEX('Mapping waste'!$D$5:$M$352,MATCH($B76,'Mapping waste'!$B$5:$B$352,0),MATCH(J$3,'Mapping waste'!$D$4:$M$4,0))*$D76</f>
        <v>0</v>
      </c>
      <c r="K76" s="32">
        <f>INDEX('Mapping waste'!$D$5:$M$352,MATCH($B76,'Mapping waste'!$B$5:$B$352,0),MATCH(K$3,'Mapping waste'!$D$4:$M$4,0))*$D76</f>
        <v>0</v>
      </c>
      <c r="L76" s="32">
        <f>INDEX('Mapping waste'!$D$5:$M$352,MATCH($B76,'Mapping waste'!$B$5:$B$352,0),MATCH(L$3,'Mapping waste'!$D$4:$M$4,0))*$D76</f>
        <v>175167</v>
      </c>
      <c r="M76" s="32">
        <f>INDEX('Mapping waste'!$D$5:$M$352,MATCH($B76,'Mapping waste'!$B$5:$B$352,0),MATCH(M$3,'Mapping waste'!$D$4:$M$4,0))*$D76</f>
        <v>0</v>
      </c>
      <c r="N76" s="32">
        <f>INDEX('Mapping waste'!$D$5:$M$352,MATCH($B76,'Mapping waste'!$B$5:$B$352,0),MATCH(N$3,'Mapping waste'!$D$4:$M$4,0))*$D76</f>
        <v>0</v>
      </c>
      <c r="O76" s="32">
        <f>INDEX('Mapping waste'!$D$5:$M$352,MATCH($B76,'Mapping waste'!$B$5:$B$352,0),MATCH(O$3,'Mapping waste'!$D$4:$M$4,0))*$D76</f>
        <v>0</v>
      </c>
      <c r="P76" s="32">
        <f>INDEX('Mapping waste'!$D$5:$M$352,MATCH($B76,'Mapping waste'!$B$5:$B$352,0),MATCH(P$3,'Mapping waste'!$D$4:$M$4,0))*$D76</f>
        <v>0</v>
      </c>
      <c r="Q76" s="32">
        <f>INDEX('Mapping waste'!$D$5:$M$352,MATCH($B76,'Mapping waste'!$B$5:$B$352,0),MATCH(Q$3,'Mapping waste'!$D$4:$M$4,0))*$D76</f>
        <v>0</v>
      </c>
    </row>
    <row r="77" spans="1:17" x14ac:dyDescent="0.45">
      <c r="A77" s="10" t="s">
        <v>269</v>
      </c>
      <c r="B77" s="10" t="s">
        <v>270</v>
      </c>
      <c r="C77" s="10" t="s">
        <v>81</v>
      </c>
      <c r="D77" s="32">
        <f>INDEX('ONS data MYE 5'!$I$6:$I$445, MATCH($B77,'ONS data MYE 5'!$B$6:$B$445,0))</f>
        <v>108603</v>
      </c>
      <c r="E77" s="32">
        <f>INDEX('ONS data MYE 5'!$J$6:$J$445, MATCH($B77,'ONS data MYE 5'!$B$6:$B$445,0))</f>
        <v>365</v>
      </c>
      <c r="F77" s="32">
        <f t="shared" si="2"/>
        <v>5.8998973535824915</v>
      </c>
      <c r="G77" s="32">
        <f t="shared" si="3"/>
        <v>34.808788782809685</v>
      </c>
      <c r="H77" s="32">
        <f>INDEX('Mapping waste'!$D$5:$M$352,MATCH($B77,'Mapping waste'!$B$5:$B$352,0),MATCH(H$3,'Mapping waste'!$D$4:$M$4,0))*$D77</f>
        <v>0</v>
      </c>
      <c r="I77" s="32">
        <f>INDEX('Mapping waste'!$D$5:$M$352,MATCH($B77,'Mapping waste'!$B$5:$B$352,0),MATCH(I$3,'Mapping waste'!$D$4:$M$4,0))*$D77</f>
        <v>0</v>
      </c>
      <c r="J77" s="32">
        <f>INDEX('Mapping waste'!$D$5:$M$352,MATCH($B77,'Mapping waste'!$B$5:$B$352,0),MATCH(J$3,'Mapping waste'!$D$4:$M$4,0))*$D77</f>
        <v>0</v>
      </c>
      <c r="K77" s="32">
        <f>INDEX('Mapping waste'!$D$5:$M$352,MATCH($B77,'Mapping waste'!$B$5:$B$352,0),MATCH(K$3,'Mapping waste'!$D$4:$M$4,0))*$D77</f>
        <v>0</v>
      </c>
      <c r="L77" s="32">
        <f>INDEX('Mapping waste'!$D$5:$M$352,MATCH($B77,'Mapping waste'!$B$5:$B$352,0),MATCH(L$3,'Mapping waste'!$D$4:$M$4,0))*$D77</f>
        <v>108603</v>
      </c>
      <c r="M77" s="32">
        <f>INDEX('Mapping waste'!$D$5:$M$352,MATCH($B77,'Mapping waste'!$B$5:$B$352,0),MATCH(M$3,'Mapping waste'!$D$4:$M$4,0))*$D77</f>
        <v>0</v>
      </c>
      <c r="N77" s="32">
        <f>INDEX('Mapping waste'!$D$5:$M$352,MATCH($B77,'Mapping waste'!$B$5:$B$352,0),MATCH(N$3,'Mapping waste'!$D$4:$M$4,0))*$D77</f>
        <v>0</v>
      </c>
      <c r="O77" s="32">
        <f>INDEX('Mapping waste'!$D$5:$M$352,MATCH($B77,'Mapping waste'!$B$5:$B$352,0),MATCH(O$3,'Mapping waste'!$D$4:$M$4,0))*$D77</f>
        <v>0</v>
      </c>
      <c r="P77" s="32">
        <f>INDEX('Mapping waste'!$D$5:$M$352,MATCH($B77,'Mapping waste'!$B$5:$B$352,0),MATCH(P$3,'Mapping waste'!$D$4:$M$4,0))*$D77</f>
        <v>0</v>
      </c>
      <c r="Q77" s="32">
        <f>INDEX('Mapping waste'!$D$5:$M$352,MATCH($B77,'Mapping waste'!$B$5:$B$352,0),MATCH(Q$3,'Mapping waste'!$D$4:$M$4,0))*$D77</f>
        <v>0</v>
      </c>
    </row>
    <row r="78" spans="1:17" x14ac:dyDescent="0.45">
      <c r="A78" s="10" t="s">
        <v>271</v>
      </c>
      <c r="B78" s="10" t="s">
        <v>272</v>
      </c>
      <c r="C78" s="10" t="s">
        <v>81</v>
      </c>
      <c r="D78" s="32">
        <f>INDEX('ONS data MYE 5'!$I$6:$I$445, MATCH($B78,'ONS data MYE 5'!$B$6:$B$445,0))</f>
        <v>50956</v>
      </c>
      <c r="E78" s="32">
        <f>INDEX('ONS data MYE 5'!$J$6:$J$445, MATCH($B78,'ONS data MYE 5'!$B$6:$B$445,0))</f>
        <v>106</v>
      </c>
      <c r="F78" s="32">
        <f t="shared" si="2"/>
        <v>4.6634390941120669</v>
      </c>
      <c r="G78" s="32">
        <f t="shared" si="3"/>
        <v>21.747664184492777</v>
      </c>
      <c r="H78" s="32">
        <f>INDEX('Mapping waste'!$D$5:$M$352,MATCH($B78,'Mapping waste'!$B$5:$B$352,0),MATCH(H$3,'Mapping waste'!$D$4:$M$4,0))*$D78</f>
        <v>4076.48</v>
      </c>
      <c r="I78" s="32">
        <f>INDEX('Mapping waste'!$D$5:$M$352,MATCH($B78,'Mapping waste'!$B$5:$B$352,0),MATCH(I$3,'Mapping waste'!$D$4:$M$4,0))*$D78</f>
        <v>0</v>
      </c>
      <c r="J78" s="32">
        <f>INDEX('Mapping waste'!$D$5:$M$352,MATCH($B78,'Mapping waste'!$B$5:$B$352,0),MATCH(J$3,'Mapping waste'!$D$4:$M$4,0))*$D78</f>
        <v>0</v>
      </c>
      <c r="K78" s="32">
        <f>INDEX('Mapping waste'!$D$5:$M$352,MATCH($B78,'Mapping waste'!$B$5:$B$352,0),MATCH(K$3,'Mapping waste'!$D$4:$M$4,0))*$D78</f>
        <v>0</v>
      </c>
      <c r="L78" s="32">
        <f>INDEX('Mapping waste'!$D$5:$M$352,MATCH($B78,'Mapping waste'!$B$5:$B$352,0),MATCH(L$3,'Mapping waste'!$D$4:$M$4,0))*$D78</f>
        <v>46879.520000000004</v>
      </c>
      <c r="M78" s="32">
        <f>INDEX('Mapping waste'!$D$5:$M$352,MATCH($B78,'Mapping waste'!$B$5:$B$352,0),MATCH(M$3,'Mapping waste'!$D$4:$M$4,0))*$D78</f>
        <v>0</v>
      </c>
      <c r="N78" s="32">
        <f>INDEX('Mapping waste'!$D$5:$M$352,MATCH($B78,'Mapping waste'!$B$5:$B$352,0),MATCH(N$3,'Mapping waste'!$D$4:$M$4,0))*$D78</f>
        <v>0</v>
      </c>
      <c r="O78" s="32">
        <f>INDEX('Mapping waste'!$D$5:$M$352,MATCH($B78,'Mapping waste'!$B$5:$B$352,0),MATCH(O$3,'Mapping waste'!$D$4:$M$4,0))*$D78</f>
        <v>0</v>
      </c>
      <c r="P78" s="32">
        <f>INDEX('Mapping waste'!$D$5:$M$352,MATCH($B78,'Mapping waste'!$B$5:$B$352,0),MATCH(P$3,'Mapping waste'!$D$4:$M$4,0))*$D78</f>
        <v>0</v>
      </c>
      <c r="Q78" s="32">
        <f>INDEX('Mapping waste'!$D$5:$M$352,MATCH($B78,'Mapping waste'!$B$5:$B$352,0),MATCH(Q$3,'Mapping waste'!$D$4:$M$4,0))*$D78</f>
        <v>0</v>
      </c>
    </row>
    <row r="79" spans="1:17" x14ac:dyDescent="0.45">
      <c r="A79" s="10" t="s">
        <v>273</v>
      </c>
      <c r="B79" s="10" t="s">
        <v>274</v>
      </c>
      <c r="C79" s="10" t="s">
        <v>81</v>
      </c>
      <c r="D79" s="32">
        <f>INDEX('ONS data MYE 5'!$I$6:$I$445, MATCH($B79,'ONS data MYE 5'!$B$6:$B$445,0))</f>
        <v>97098</v>
      </c>
      <c r="E79" s="32">
        <f>INDEX('ONS data MYE 5'!$J$6:$J$445, MATCH($B79,'ONS data MYE 5'!$B$6:$B$445,0))</f>
        <v>348</v>
      </c>
      <c r="F79" s="32">
        <f t="shared" si="2"/>
        <v>5.8522024797744745</v>
      </c>
      <c r="G79" s="32">
        <f t="shared" si="3"/>
        <v>34.248273864278509</v>
      </c>
      <c r="H79" s="32">
        <f>INDEX('Mapping waste'!$D$5:$M$352,MATCH($B79,'Mapping waste'!$B$5:$B$352,0),MATCH(H$3,'Mapping waste'!$D$4:$M$4,0))*$D79</f>
        <v>0</v>
      </c>
      <c r="I79" s="32">
        <f>INDEX('Mapping waste'!$D$5:$M$352,MATCH($B79,'Mapping waste'!$B$5:$B$352,0),MATCH(I$3,'Mapping waste'!$D$4:$M$4,0))*$D79</f>
        <v>0</v>
      </c>
      <c r="J79" s="32">
        <f>INDEX('Mapping waste'!$D$5:$M$352,MATCH($B79,'Mapping waste'!$B$5:$B$352,0),MATCH(J$3,'Mapping waste'!$D$4:$M$4,0))*$D79</f>
        <v>0</v>
      </c>
      <c r="K79" s="32">
        <f>INDEX('Mapping waste'!$D$5:$M$352,MATCH($B79,'Mapping waste'!$B$5:$B$352,0),MATCH(K$3,'Mapping waste'!$D$4:$M$4,0))*$D79</f>
        <v>0</v>
      </c>
      <c r="L79" s="32">
        <f>INDEX('Mapping waste'!$D$5:$M$352,MATCH($B79,'Mapping waste'!$B$5:$B$352,0),MATCH(L$3,'Mapping waste'!$D$4:$M$4,0))*$D79</f>
        <v>97098</v>
      </c>
      <c r="M79" s="32">
        <f>INDEX('Mapping waste'!$D$5:$M$352,MATCH($B79,'Mapping waste'!$B$5:$B$352,0),MATCH(M$3,'Mapping waste'!$D$4:$M$4,0))*$D79</f>
        <v>0</v>
      </c>
      <c r="N79" s="32">
        <f>INDEX('Mapping waste'!$D$5:$M$352,MATCH($B79,'Mapping waste'!$B$5:$B$352,0),MATCH(N$3,'Mapping waste'!$D$4:$M$4,0))*$D79</f>
        <v>0</v>
      </c>
      <c r="O79" s="32">
        <f>INDEX('Mapping waste'!$D$5:$M$352,MATCH($B79,'Mapping waste'!$B$5:$B$352,0),MATCH(O$3,'Mapping waste'!$D$4:$M$4,0))*$D79</f>
        <v>0</v>
      </c>
      <c r="P79" s="32">
        <f>INDEX('Mapping waste'!$D$5:$M$352,MATCH($B79,'Mapping waste'!$B$5:$B$352,0),MATCH(P$3,'Mapping waste'!$D$4:$M$4,0))*$D79</f>
        <v>0</v>
      </c>
      <c r="Q79" s="32">
        <f>INDEX('Mapping waste'!$D$5:$M$352,MATCH($B79,'Mapping waste'!$B$5:$B$352,0),MATCH(Q$3,'Mapping waste'!$D$4:$M$4,0))*$D79</f>
        <v>0</v>
      </c>
    </row>
    <row r="80" spans="1:17" x14ac:dyDescent="0.45">
      <c r="A80" s="10" t="s">
        <v>275</v>
      </c>
      <c r="B80" s="10" t="s">
        <v>276</v>
      </c>
      <c r="C80" s="10" t="s">
        <v>81</v>
      </c>
      <c r="D80" s="32">
        <f>INDEX('ONS data MYE 5'!$I$6:$I$445, MATCH($B80,'ONS data MYE 5'!$B$6:$B$445,0))</f>
        <v>55984</v>
      </c>
      <c r="E80" s="32">
        <f>INDEX('ONS data MYE 5'!$J$6:$J$445, MATCH($B80,'ONS data MYE 5'!$B$6:$B$445,0))</f>
        <v>2380</v>
      </c>
      <c r="F80" s="32">
        <f t="shared" si="2"/>
        <v>7.77485576666552</v>
      </c>
      <c r="G80" s="32">
        <f t="shared" si="3"/>
        <v>60.448382192452094</v>
      </c>
      <c r="H80" s="32">
        <f>INDEX('Mapping waste'!$D$5:$M$352,MATCH($B80,'Mapping waste'!$B$5:$B$352,0),MATCH(H$3,'Mapping waste'!$D$4:$M$4,0))*$D80</f>
        <v>0</v>
      </c>
      <c r="I80" s="32">
        <f>INDEX('Mapping waste'!$D$5:$M$352,MATCH($B80,'Mapping waste'!$B$5:$B$352,0),MATCH(I$3,'Mapping waste'!$D$4:$M$4,0))*$D80</f>
        <v>0</v>
      </c>
      <c r="J80" s="32">
        <f>INDEX('Mapping waste'!$D$5:$M$352,MATCH($B80,'Mapping waste'!$B$5:$B$352,0),MATCH(J$3,'Mapping waste'!$D$4:$M$4,0))*$D80</f>
        <v>0</v>
      </c>
      <c r="K80" s="32">
        <f>INDEX('Mapping waste'!$D$5:$M$352,MATCH($B80,'Mapping waste'!$B$5:$B$352,0),MATCH(K$3,'Mapping waste'!$D$4:$M$4,0))*$D80</f>
        <v>0</v>
      </c>
      <c r="L80" s="32">
        <f>INDEX('Mapping waste'!$D$5:$M$352,MATCH($B80,'Mapping waste'!$B$5:$B$352,0),MATCH(L$3,'Mapping waste'!$D$4:$M$4,0))*$D80</f>
        <v>55984</v>
      </c>
      <c r="M80" s="32">
        <f>INDEX('Mapping waste'!$D$5:$M$352,MATCH($B80,'Mapping waste'!$B$5:$B$352,0),MATCH(M$3,'Mapping waste'!$D$4:$M$4,0))*$D80</f>
        <v>0</v>
      </c>
      <c r="N80" s="32">
        <f>INDEX('Mapping waste'!$D$5:$M$352,MATCH($B80,'Mapping waste'!$B$5:$B$352,0),MATCH(N$3,'Mapping waste'!$D$4:$M$4,0))*$D80</f>
        <v>0</v>
      </c>
      <c r="O80" s="32">
        <f>INDEX('Mapping waste'!$D$5:$M$352,MATCH($B80,'Mapping waste'!$B$5:$B$352,0),MATCH(O$3,'Mapping waste'!$D$4:$M$4,0))*$D80</f>
        <v>0</v>
      </c>
      <c r="P80" s="32">
        <f>INDEX('Mapping waste'!$D$5:$M$352,MATCH($B80,'Mapping waste'!$B$5:$B$352,0),MATCH(P$3,'Mapping waste'!$D$4:$M$4,0))*$D80</f>
        <v>0</v>
      </c>
      <c r="Q80" s="32">
        <f>INDEX('Mapping waste'!$D$5:$M$352,MATCH($B80,'Mapping waste'!$B$5:$B$352,0),MATCH(Q$3,'Mapping waste'!$D$4:$M$4,0))*$D80</f>
        <v>0</v>
      </c>
    </row>
    <row r="81" spans="1:17" x14ac:dyDescent="0.45">
      <c r="A81" s="10" t="s">
        <v>277</v>
      </c>
      <c r="B81" s="10" t="s">
        <v>278</v>
      </c>
      <c r="C81" s="10" t="s">
        <v>81</v>
      </c>
      <c r="D81" s="32">
        <f>INDEX('ONS data MYE 5'!$I$6:$I$445, MATCH($B81,'ONS data MYE 5'!$B$6:$B$445,0))</f>
        <v>123577</v>
      </c>
      <c r="E81" s="32">
        <f>INDEX('ONS data MYE 5'!$J$6:$J$445, MATCH($B81,'ONS data MYE 5'!$B$6:$B$445,0))</f>
        <v>1128</v>
      </c>
      <c r="F81" s="32">
        <f t="shared" si="2"/>
        <v>7.0282014320580046</v>
      </c>
      <c r="G81" s="32">
        <f t="shared" si="3"/>
        <v>49.395615369582188</v>
      </c>
      <c r="H81" s="32">
        <f>INDEX('Mapping waste'!$D$5:$M$352,MATCH($B81,'Mapping waste'!$B$5:$B$352,0),MATCH(H$3,'Mapping waste'!$D$4:$M$4,0))*$D81</f>
        <v>0</v>
      </c>
      <c r="I81" s="32">
        <f>INDEX('Mapping waste'!$D$5:$M$352,MATCH($B81,'Mapping waste'!$B$5:$B$352,0),MATCH(I$3,'Mapping waste'!$D$4:$M$4,0))*$D81</f>
        <v>0</v>
      </c>
      <c r="J81" s="32">
        <f>INDEX('Mapping waste'!$D$5:$M$352,MATCH($B81,'Mapping waste'!$B$5:$B$352,0),MATCH(J$3,'Mapping waste'!$D$4:$M$4,0))*$D81</f>
        <v>0</v>
      </c>
      <c r="K81" s="32">
        <f>INDEX('Mapping waste'!$D$5:$M$352,MATCH($B81,'Mapping waste'!$B$5:$B$352,0),MATCH(K$3,'Mapping waste'!$D$4:$M$4,0))*$D81</f>
        <v>0</v>
      </c>
      <c r="L81" s="32">
        <f>INDEX('Mapping waste'!$D$5:$M$352,MATCH($B81,'Mapping waste'!$B$5:$B$352,0),MATCH(L$3,'Mapping waste'!$D$4:$M$4,0))*$D81</f>
        <v>123577</v>
      </c>
      <c r="M81" s="32">
        <f>INDEX('Mapping waste'!$D$5:$M$352,MATCH($B81,'Mapping waste'!$B$5:$B$352,0),MATCH(M$3,'Mapping waste'!$D$4:$M$4,0))*$D81</f>
        <v>0</v>
      </c>
      <c r="N81" s="32">
        <f>INDEX('Mapping waste'!$D$5:$M$352,MATCH($B81,'Mapping waste'!$B$5:$B$352,0),MATCH(N$3,'Mapping waste'!$D$4:$M$4,0))*$D81</f>
        <v>0</v>
      </c>
      <c r="O81" s="32">
        <f>INDEX('Mapping waste'!$D$5:$M$352,MATCH($B81,'Mapping waste'!$B$5:$B$352,0),MATCH(O$3,'Mapping waste'!$D$4:$M$4,0))*$D81</f>
        <v>0</v>
      </c>
      <c r="P81" s="32">
        <f>INDEX('Mapping waste'!$D$5:$M$352,MATCH($B81,'Mapping waste'!$B$5:$B$352,0),MATCH(P$3,'Mapping waste'!$D$4:$M$4,0))*$D81</f>
        <v>0</v>
      </c>
      <c r="Q81" s="32">
        <f>INDEX('Mapping waste'!$D$5:$M$352,MATCH($B81,'Mapping waste'!$B$5:$B$352,0),MATCH(Q$3,'Mapping waste'!$D$4:$M$4,0))*$D81</f>
        <v>0</v>
      </c>
    </row>
    <row r="82" spans="1:17" x14ac:dyDescent="0.45">
      <c r="A82" s="10" t="s">
        <v>279</v>
      </c>
      <c r="B82" s="10" t="s">
        <v>280</v>
      </c>
      <c r="C82" s="10" t="s">
        <v>81</v>
      </c>
      <c r="D82" s="32">
        <f>INDEX('ONS data MYE 5'!$I$6:$I$445, MATCH($B82,'ONS data MYE 5'!$B$6:$B$445,0))</f>
        <v>111837</v>
      </c>
      <c r="E82" s="32">
        <f>INDEX('ONS data MYE 5'!$J$6:$J$445, MATCH($B82,'ONS data MYE 5'!$B$6:$B$445,0))</f>
        <v>1396</v>
      </c>
      <c r="F82" s="32">
        <f t="shared" si="2"/>
        <v>7.2413662833223178</v>
      </c>
      <c r="G82" s="32">
        <f t="shared" si="3"/>
        <v>52.437385649237278</v>
      </c>
      <c r="H82" s="32">
        <f>INDEX('Mapping waste'!$D$5:$M$352,MATCH($B82,'Mapping waste'!$B$5:$B$352,0),MATCH(H$3,'Mapping waste'!$D$4:$M$4,0))*$D82</f>
        <v>0</v>
      </c>
      <c r="I82" s="32">
        <f>INDEX('Mapping waste'!$D$5:$M$352,MATCH($B82,'Mapping waste'!$B$5:$B$352,0),MATCH(I$3,'Mapping waste'!$D$4:$M$4,0))*$D82</f>
        <v>0</v>
      </c>
      <c r="J82" s="32">
        <f>INDEX('Mapping waste'!$D$5:$M$352,MATCH($B82,'Mapping waste'!$B$5:$B$352,0),MATCH(J$3,'Mapping waste'!$D$4:$M$4,0))*$D82</f>
        <v>0</v>
      </c>
      <c r="K82" s="32">
        <f>INDEX('Mapping waste'!$D$5:$M$352,MATCH($B82,'Mapping waste'!$B$5:$B$352,0),MATCH(K$3,'Mapping waste'!$D$4:$M$4,0))*$D82</f>
        <v>0</v>
      </c>
      <c r="L82" s="32">
        <f>INDEX('Mapping waste'!$D$5:$M$352,MATCH($B82,'Mapping waste'!$B$5:$B$352,0),MATCH(L$3,'Mapping waste'!$D$4:$M$4,0))*$D82</f>
        <v>111837</v>
      </c>
      <c r="M82" s="32">
        <f>INDEX('Mapping waste'!$D$5:$M$352,MATCH($B82,'Mapping waste'!$B$5:$B$352,0),MATCH(M$3,'Mapping waste'!$D$4:$M$4,0))*$D82</f>
        <v>0</v>
      </c>
      <c r="N82" s="32">
        <f>INDEX('Mapping waste'!$D$5:$M$352,MATCH($B82,'Mapping waste'!$B$5:$B$352,0),MATCH(N$3,'Mapping waste'!$D$4:$M$4,0))*$D82</f>
        <v>0</v>
      </c>
      <c r="O82" s="32">
        <f>INDEX('Mapping waste'!$D$5:$M$352,MATCH($B82,'Mapping waste'!$B$5:$B$352,0),MATCH(O$3,'Mapping waste'!$D$4:$M$4,0))*$D82</f>
        <v>0</v>
      </c>
      <c r="P82" s="32">
        <f>INDEX('Mapping waste'!$D$5:$M$352,MATCH($B82,'Mapping waste'!$B$5:$B$352,0),MATCH(P$3,'Mapping waste'!$D$4:$M$4,0))*$D82</f>
        <v>0</v>
      </c>
      <c r="Q82" s="32">
        <f>INDEX('Mapping waste'!$D$5:$M$352,MATCH($B82,'Mapping waste'!$B$5:$B$352,0),MATCH(Q$3,'Mapping waste'!$D$4:$M$4,0))*$D82</f>
        <v>0</v>
      </c>
    </row>
    <row r="83" spans="1:17" x14ac:dyDescent="0.45">
      <c r="A83" s="10" t="s">
        <v>281</v>
      </c>
      <c r="B83" s="10" t="s">
        <v>282</v>
      </c>
      <c r="C83" s="10" t="s">
        <v>81</v>
      </c>
      <c r="D83" s="32">
        <f>INDEX('ONS data MYE 5'!$I$6:$I$445, MATCH($B83,'ONS data MYE 5'!$B$6:$B$445,0))</f>
        <v>116142</v>
      </c>
      <c r="E83" s="32">
        <f>INDEX('ONS data MYE 5'!$J$6:$J$445, MATCH($B83,'ONS data MYE 5'!$B$6:$B$445,0))</f>
        <v>968</v>
      </c>
      <c r="F83" s="32">
        <f t="shared" si="2"/>
        <v>6.8752320872765766</v>
      </c>
      <c r="G83" s="32">
        <f t="shared" si="3"/>
        <v>47.268816253917436</v>
      </c>
      <c r="H83" s="32">
        <f>INDEX('Mapping waste'!$D$5:$M$352,MATCH($B83,'Mapping waste'!$B$5:$B$352,0),MATCH(H$3,'Mapping waste'!$D$4:$M$4,0))*$D83</f>
        <v>0</v>
      </c>
      <c r="I83" s="32">
        <f>INDEX('Mapping waste'!$D$5:$M$352,MATCH($B83,'Mapping waste'!$B$5:$B$352,0),MATCH(I$3,'Mapping waste'!$D$4:$M$4,0))*$D83</f>
        <v>0</v>
      </c>
      <c r="J83" s="32">
        <f>INDEX('Mapping waste'!$D$5:$M$352,MATCH($B83,'Mapping waste'!$B$5:$B$352,0),MATCH(J$3,'Mapping waste'!$D$4:$M$4,0))*$D83</f>
        <v>0</v>
      </c>
      <c r="K83" s="32">
        <f>INDEX('Mapping waste'!$D$5:$M$352,MATCH($B83,'Mapping waste'!$B$5:$B$352,0),MATCH(K$3,'Mapping waste'!$D$4:$M$4,0))*$D83</f>
        <v>0</v>
      </c>
      <c r="L83" s="32">
        <f>INDEX('Mapping waste'!$D$5:$M$352,MATCH($B83,'Mapping waste'!$B$5:$B$352,0),MATCH(L$3,'Mapping waste'!$D$4:$M$4,0))*$D83</f>
        <v>116142</v>
      </c>
      <c r="M83" s="32">
        <f>INDEX('Mapping waste'!$D$5:$M$352,MATCH($B83,'Mapping waste'!$B$5:$B$352,0),MATCH(M$3,'Mapping waste'!$D$4:$M$4,0))*$D83</f>
        <v>0</v>
      </c>
      <c r="N83" s="32">
        <f>INDEX('Mapping waste'!$D$5:$M$352,MATCH($B83,'Mapping waste'!$B$5:$B$352,0),MATCH(N$3,'Mapping waste'!$D$4:$M$4,0))*$D83</f>
        <v>0</v>
      </c>
      <c r="O83" s="32">
        <f>INDEX('Mapping waste'!$D$5:$M$352,MATCH($B83,'Mapping waste'!$B$5:$B$352,0),MATCH(O$3,'Mapping waste'!$D$4:$M$4,0))*$D83</f>
        <v>0</v>
      </c>
      <c r="P83" s="32">
        <f>INDEX('Mapping waste'!$D$5:$M$352,MATCH($B83,'Mapping waste'!$B$5:$B$352,0),MATCH(P$3,'Mapping waste'!$D$4:$M$4,0))*$D83</f>
        <v>0</v>
      </c>
      <c r="Q83" s="32">
        <f>INDEX('Mapping waste'!$D$5:$M$352,MATCH($B83,'Mapping waste'!$B$5:$B$352,0),MATCH(Q$3,'Mapping waste'!$D$4:$M$4,0))*$D83</f>
        <v>0</v>
      </c>
    </row>
    <row r="84" spans="1:17" x14ac:dyDescent="0.45">
      <c r="A84" s="10" t="s">
        <v>283</v>
      </c>
      <c r="B84" s="10" t="s">
        <v>284</v>
      </c>
      <c r="C84" s="10" t="s">
        <v>81</v>
      </c>
      <c r="D84" s="32">
        <f>INDEX('ONS data MYE 5'!$I$6:$I$445, MATCH($B84,'ONS data MYE 5'!$B$6:$B$445,0))</f>
        <v>106780</v>
      </c>
      <c r="E84" s="32">
        <f>INDEX('ONS data MYE 5'!$J$6:$J$445, MATCH($B84,'ONS data MYE 5'!$B$6:$B$445,0))</f>
        <v>1392</v>
      </c>
      <c r="F84" s="32">
        <f t="shared" si="2"/>
        <v>7.2384968408943653</v>
      </c>
      <c r="G84" s="32">
        <f t="shared" si="3"/>
        <v>52.395836515637704</v>
      </c>
      <c r="H84" s="32">
        <f>INDEX('Mapping waste'!$D$5:$M$352,MATCH($B84,'Mapping waste'!$B$5:$B$352,0),MATCH(H$3,'Mapping waste'!$D$4:$M$4,0))*$D84</f>
        <v>0</v>
      </c>
      <c r="I84" s="32">
        <f>INDEX('Mapping waste'!$D$5:$M$352,MATCH($B84,'Mapping waste'!$B$5:$B$352,0),MATCH(I$3,'Mapping waste'!$D$4:$M$4,0))*$D84</f>
        <v>0</v>
      </c>
      <c r="J84" s="32">
        <f>INDEX('Mapping waste'!$D$5:$M$352,MATCH($B84,'Mapping waste'!$B$5:$B$352,0),MATCH(J$3,'Mapping waste'!$D$4:$M$4,0))*$D84</f>
        <v>0</v>
      </c>
      <c r="K84" s="32">
        <f>INDEX('Mapping waste'!$D$5:$M$352,MATCH($B84,'Mapping waste'!$B$5:$B$352,0),MATCH(K$3,'Mapping waste'!$D$4:$M$4,0))*$D84</f>
        <v>0</v>
      </c>
      <c r="L84" s="32">
        <f>INDEX('Mapping waste'!$D$5:$M$352,MATCH($B84,'Mapping waste'!$B$5:$B$352,0),MATCH(L$3,'Mapping waste'!$D$4:$M$4,0))*$D84</f>
        <v>106780</v>
      </c>
      <c r="M84" s="32">
        <f>INDEX('Mapping waste'!$D$5:$M$352,MATCH($B84,'Mapping waste'!$B$5:$B$352,0),MATCH(M$3,'Mapping waste'!$D$4:$M$4,0))*$D84</f>
        <v>0</v>
      </c>
      <c r="N84" s="32">
        <f>INDEX('Mapping waste'!$D$5:$M$352,MATCH($B84,'Mapping waste'!$B$5:$B$352,0),MATCH(N$3,'Mapping waste'!$D$4:$M$4,0))*$D84</f>
        <v>0</v>
      </c>
      <c r="O84" s="32">
        <f>INDEX('Mapping waste'!$D$5:$M$352,MATCH($B84,'Mapping waste'!$B$5:$B$352,0),MATCH(O$3,'Mapping waste'!$D$4:$M$4,0))*$D84</f>
        <v>0</v>
      </c>
      <c r="P84" s="32">
        <f>INDEX('Mapping waste'!$D$5:$M$352,MATCH($B84,'Mapping waste'!$B$5:$B$352,0),MATCH(P$3,'Mapping waste'!$D$4:$M$4,0))*$D84</f>
        <v>0</v>
      </c>
      <c r="Q84" s="32">
        <f>INDEX('Mapping waste'!$D$5:$M$352,MATCH($B84,'Mapping waste'!$B$5:$B$352,0),MATCH(Q$3,'Mapping waste'!$D$4:$M$4,0))*$D84</f>
        <v>0</v>
      </c>
    </row>
    <row r="85" spans="1:17" x14ac:dyDescent="0.45">
      <c r="A85" s="10" t="s">
        <v>285</v>
      </c>
      <c r="B85" s="10" t="s">
        <v>286</v>
      </c>
      <c r="C85" s="10" t="s">
        <v>81</v>
      </c>
      <c r="D85" s="32">
        <f>INDEX('ONS data MYE 5'!$I$6:$I$445, MATCH($B85,'ONS data MYE 5'!$B$6:$B$445,0))</f>
        <v>118695</v>
      </c>
      <c r="E85" s="32">
        <f>INDEX('ONS data MYE 5'!$J$6:$J$445, MATCH($B85,'ONS data MYE 5'!$B$6:$B$445,0))</f>
        <v>182</v>
      </c>
      <c r="F85" s="32">
        <f t="shared" si="2"/>
        <v>5.2040066870767951</v>
      </c>
      <c r="G85" s="32">
        <f t="shared" si="3"/>
        <v>27.081685599140002</v>
      </c>
      <c r="H85" s="32">
        <f>INDEX('Mapping waste'!$D$5:$M$352,MATCH($B85,'Mapping waste'!$B$5:$B$352,0),MATCH(H$3,'Mapping waste'!$D$4:$M$4,0))*$D85</f>
        <v>5934.75</v>
      </c>
      <c r="I85" s="32">
        <f>INDEX('Mapping waste'!$D$5:$M$352,MATCH($B85,'Mapping waste'!$B$5:$B$352,0),MATCH(I$3,'Mapping waste'!$D$4:$M$4,0))*$D85</f>
        <v>0</v>
      </c>
      <c r="J85" s="32">
        <f>INDEX('Mapping waste'!$D$5:$M$352,MATCH($B85,'Mapping waste'!$B$5:$B$352,0),MATCH(J$3,'Mapping waste'!$D$4:$M$4,0))*$D85</f>
        <v>0</v>
      </c>
      <c r="K85" s="32">
        <f>INDEX('Mapping waste'!$D$5:$M$352,MATCH($B85,'Mapping waste'!$B$5:$B$352,0),MATCH(K$3,'Mapping waste'!$D$4:$M$4,0))*$D85</f>
        <v>0</v>
      </c>
      <c r="L85" s="32">
        <f>INDEX('Mapping waste'!$D$5:$M$352,MATCH($B85,'Mapping waste'!$B$5:$B$352,0),MATCH(L$3,'Mapping waste'!$D$4:$M$4,0))*$D85</f>
        <v>112760.25</v>
      </c>
      <c r="M85" s="32">
        <f>INDEX('Mapping waste'!$D$5:$M$352,MATCH($B85,'Mapping waste'!$B$5:$B$352,0),MATCH(M$3,'Mapping waste'!$D$4:$M$4,0))*$D85</f>
        <v>0</v>
      </c>
      <c r="N85" s="32">
        <f>INDEX('Mapping waste'!$D$5:$M$352,MATCH($B85,'Mapping waste'!$B$5:$B$352,0),MATCH(N$3,'Mapping waste'!$D$4:$M$4,0))*$D85</f>
        <v>0</v>
      </c>
      <c r="O85" s="32">
        <f>INDEX('Mapping waste'!$D$5:$M$352,MATCH($B85,'Mapping waste'!$B$5:$B$352,0),MATCH(O$3,'Mapping waste'!$D$4:$M$4,0))*$D85</f>
        <v>0</v>
      </c>
      <c r="P85" s="32">
        <f>INDEX('Mapping waste'!$D$5:$M$352,MATCH($B85,'Mapping waste'!$B$5:$B$352,0),MATCH(P$3,'Mapping waste'!$D$4:$M$4,0))*$D85</f>
        <v>0</v>
      </c>
      <c r="Q85" s="32">
        <f>INDEX('Mapping waste'!$D$5:$M$352,MATCH($B85,'Mapping waste'!$B$5:$B$352,0),MATCH(Q$3,'Mapping waste'!$D$4:$M$4,0))*$D85</f>
        <v>0</v>
      </c>
    </row>
    <row r="86" spans="1:17" x14ac:dyDescent="0.45">
      <c r="A86" s="10" t="s">
        <v>287</v>
      </c>
      <c r="B86" s="10" t="s">
        <v>288</v>
      </c>
      <c r="C86" s="10" t="s">
        <v>81</v>
      </c>
      <c r="D86" s="32">
        <f>INDEX('ONS data MYE 5'!$I$6:$I$445, MATCH($B86,'ONS data MYE 5'!$B$6:$B$445,0))</f>
        <v>114497</v>
      </c>
      <c r="E86" s="32">
        <f>INDEX('ONS data MYE 5'!$J$6:$J$445, MATCH($B86,'ONS data MYE 5'!$B$6:$B$445,0))</f>
        <v>280</v>
      </c>
      <c r="F86" s="32">
        <f t="shared" si="2"/>
        <v>5.6347896031692493</v>
      </c>
      <c r="G86" s="32">
        <f t="shared" si="3"/>
        <v>31.750853871984265</v>
      </c>
      <c r="H86" s="32">
        <f>INDEX('Mapping waste'!$D$5:$M$352,MATCH($B86,'Mapping waste'!$B$5:$B$352,0),MATCH(H$3,'Mapping waste'!$D$4:$M$4,0))*$D86</f>
        <v>0</v>
      </c>
      <c r="I86" s="32">
        <f>INDEX('Mapping waste'!$D$5:$M$352,MATCH($B86,'Mapping waste'!$B$5:$B$352,0),MATCH(I$3,'Mapping waste'!$D$4:$M$4,0))*$D86</f>
        <v>0</v>
      </c>
      <c r="J86" s="32">
        <f>INDEX('Mapping waste'!$D$5:$M$352,MATCH($B86,'Mapping waste'!$B$5:$B$352,0),MATCH(J$3,'Mapping waste'!$D$4:$M$4,0))*$D86</f>
        <v>0</v>
      </c>
      <c r="K86" s="32">
        <f>INDEX('Mapping waste'!$D$5:$M$352,MATCH($B86,'Mapping waste'!$B$5:$B$352,0),MATCH(K$3,'Mapping waste'!$D$4:$M$4,0))*$D86</f>
        <v>0</v>
      </c>
      <c r="L86" s="32">
        <f>INDEX('Mapping waste'!$D$5:$M$352,MATCH($B86,'Mapping waste'!$B$5:$B$352,0),MATCH(L$3,'Mapping waste'!$D$4:$M$4,0))*$D86</f>
        <v>114497</v>
      </c>
      <c r="M86" s="32">
        <f>INDEX('Mapping waste'!$D$5:$M$352,MATCH($B86,'Mapping waste'!$B$5:$B$352,0),MATCH(M$3,'Mapping waste'!$D$4:$M$4,0))*$D86</f>
        <v>0</v>
      </c>
      <c r="N86" s="32">
        <f>INDEX('Mapping waste'!$D$5:$M$352,MATCH($B86,'Mapping waste'!$B$5:$B$352,0),MATCH(N$3,'Mapping waste'!$D$4:$M$4,0))*$D86</f>
        <v>0</v>
      </c>
      <c r="O86" s="32">
        <f>INDEX('Mapping waste'!$D$5:$M$352,MATCH($B86,'Mapping waste'!$B$5:$B$352,0),MATCH(O$3,'Mapping waste'!$D$4:$M$4,0))*$D86</f>
        <v>0</v>
      </c>
      <c r="P86" s="32">
        <f>INDEX('Mapping waste'!$D$5:$M$352,MATCH($B86,'Mapping waste'!$B$5:$B$352,0),MATCH(P$3,'Mapping waste'!$D$4:$M$4,0))*$D86</f>
        <v>0</v>
      </c>
      <c r="Q86" s="32">
        <f>INDEX('Mapping waste'!$D$5:$M$352,MATCH($B86,'Mapping waste'!$B$5:$B$352,0),MATCH(Q$3,'Mapping waste'!$D$4:$M$4,0))*$D86</f>
        <v>0</v>
      </c>
    </row>
    <row r="87" spans="1:17" x14ac:dyDescent="0.45">
      <c r="A87" s="10" t="s">
        <v>669</v>
      </c>
      <c r="B87" s="10" t="s">
        <v>670</v>
      </c>
      <c r="C87" s="10" t="s">
        <v>81</v>
      </c>
      <c r="D87" s="32">
        <f>INDEX('ONS data MYE 5'!$I$6:$I$445, MATCH($B87,'ONS data MYE 5'!$B$6:$B$445,0))</f>
        <v>77917</v>
      </c>
      <c r="E87" s="32">
        <f>INDEX('ONS data MYE 5'!$J$6:$J$445, MATCH($B87,'ONS data MYE 5'!$B$6:$B$445,0))</f>
        <v>486</v>
      </c>
      <c r="F87" s="32">
        <f t="shared" si="2"/>
        <v>6.1862086239004936</v>
      </c>
      <c r="G87" s="32">
        <f t="shared" si="3"/>
        <v>38.269177138420837</v>
      </c>
      <c r="H87" s="32">
        <f>INDEX('Mapping waste'!$D$5:$M$352,MATCH($B87,'Mapping waste'!$B$5:$B$352,0),MATCH(H$3,'Mapping waste'!$D$4:$M$4,0))*$D87</f>
        <v>0</v>
      </c>
      <c r="I87" s="32">
        <f>INDEX('Mapping waste'!$D$5:$M$352,MATCH($B87,'Mapping waste'!$B$5:$B$352,0),MATCH(I$3,'Mapping waste'!$D$4:$M$4,0))*$D87</f>
        <v>0</v>
      </c>
      <c r="J87" s="32">
        <f>INDEX('Mapping waste'!$D$5:$M$352,MATCH($B87,'Mapping waste'!$B$5:$B$352,0),MATCH(J$3,'Mapping waste'!$D$4:$M$4,0))*$D87</f>
        <v>0</v>
      </c>
      <c r="K87" s="32">
        <f>INDEX('Mapping waste'!$D$5:$M$352,MATCH($B87,'Mapping waste'!$B$5:$B$352,0),MATCH(K$3,'Mapping waste'!$D$4:$M$4,0))*$D87</f>
        <v>0</v>
      </c>
      <c r="L87" s="32">
        <f>INDEX('Mapping waste'!$D$5:$M$352,MATCH($B87,'Mapping waste'!$B$5:$B$352,0),MATCH(L$3,'Mapping waste'!$D$4:$M$4,0))*$D87</f>
        <v>62333.600000000006</v>
      </c>
      <c r="M87" s="32">
        <f>INDEX('Mapping waste'!$D$5:$M$352,MATCH($B87,'Mapping waste'!$B$5:$B$352,0),MATCH(M$3,'Mapping waste'!$D$4:$M$4,0))*$D87</f>
        <v>0</v>
      </c>
      <c r="N87" s="32">
        <f>INDEX('Mapping waste'!$D$5:$M$352,MATCH($B87,'Mapping waste'!$B$5:$B$352,0),MATCH(N$3,'Mapping waste'!$D$4:$M$4,0))*$D87</f>
        <v>0</v>
      </c>
      <c r="O87" s="32">
        <f>INDEX('Mapping waste'!$D$5:$M$352,MATCH($B87,'Mapping waste'!$B$5:$B$352,0),MATCH(O$3,'Mapping waste'!$D$4:$M$4,0))*$D87</f>
        <v>0</v>
      </c>
      <c r="P87" s="32">
        <f>INDEX('Mapping waste'!$D$5:$M$352,MATCH($B87,'Mapping waste'!$B$5:$B$352,0),MATCH(P$3,'Mapping waste'!$D$4:$M$4,0))*$D87</f>
        <v>0</v>
      </c>
      <c r="Q87" s="32">
        <f>INDEX('Mapping waste'!$D$5:$M$352,MATCH($B87,'Mapping waste'!$B$5:$B$352,0),MATCH(Q$3,'Mapping waste'!$D$4:$M$4,0))*$D87</f>
        <v>15583.400000000001</v>
      </c>
    </row>
    <row r="88" spans="1:17" x14ac:dyDescent="0.45">
      <c r="A88" s="10" t="s">
        <v>671</v>
      </c>
      <c r="B88" s="10" t="s">
        <v>672</v>
      </c>
      <c r="C88" s="10" t="s">
        <v>81</v>
      </c>
      <c r="D88" s="32">
        <f>INDEX('ONS data MYE 5'!$I$6:$I$445, MATCH($B88,'ONS data MYE 5'!$B$6:$B$445,0))</f>
        <v>104463</v>
      </c>
      <c r="E88" s="32">
        <f>INDEX('ONS data MYE 5'!$J$6:$J$445, MATCH($B88,'ONS data MYE 5'!$B$6:$B$445,0))</f>
        <v>1582</v>
      </c>
      <c r="F88" s="32">
        <f t="shared" si="2"/>
        <v>7.3664451483275988</v>
      </c>
      <c r="G88" s="32">
        <f t="shared" si="3"/>
        <v>54.264514123319216</v>
      </c>
      <c r="H88" s="32">
        <f>INDEX('Mapping waste'!$D$5:$M$352,MATCH($B88,'Mapping waste'!$B$5:$B$352,0),MATCH(H$3,'Mapping waste'!$D$4:$M$4,0))*$D88</f>
        <v>0</v>
      </c>
      <c r="I88" s="32">
        <f>INDEX('Mapping waste'!$D$5:$M$352,MATCH($B88,'Mapping waste'!$B$5:$B$352,0),MATCH(I$3,'Mapping waste'!$D$4:$M$4,0))*$D88</f>
        <v>0</v>
      </c>
      <c r="J88" s="32">
        <f>INDEX('Mapping waste'!$D$5:$M$352,MATCH($B88,'Mapping waste'!$B$5:$B$352,0),MATCH(J$3,'Mapping waste'!$D$4:$M$4,0))*$D88</f>
        <v>0</v>
      </c>
      <c r="K88" s="32">
        <f>INDEX('Mapping waste'!$D$5:$M$352,MATCH($B88,'Mapping waste'!$B$5:$B$352,0),MATCH(K$3,'Mapping waste'!$D$4:$M$4,0))*$D88</f>
        <v>0</v>
      </c>
      <c r="L88" s="32">
        <f>INDEX('Mapping waste'!$D$5:$M$352,MATCH($B88,'Mapping waste'!$B$5:$B$352,0),MATCH(L$3,'Mapping waste'!$D$4:$M$4,0))*$D88</f>
        <v>0</v>
      </c>
      <c r="M88" s="32">
        <f>INDEX('Mapping waste'!$D$5:$M$352,MATCH($B88,'Mapping waste'!$B$5:$B$352,0),MATCH(M$3,'Mapping waste'!$D$4:$M$4,0))*$D88</f>
        <v>0</v>
      </c>
      <c r="N88" s="32">
        <f>INDEX('Mapping waste'!$D$5:$M$352,MATCH($B88,'Mapping waste'!$B$5:$B$352,0),MATCH(N$3,'Mapping waste'!$D$4:$M$4,0))*$D88</f>
        <v>0</v>
      </c>
      <c r="O88" s="32">
        <f>INDEX('Mapping waste'!$D$5:$M$352,MATCH($B88,'Mapping waste'!$B$5:$B$352,0),MATCH(O$3,'Mapping waste'!$D$4:$M$4,0))*$D88</f>
        <v>0</v>
      </c>
      <c r="P88" s="32">
        <f>INDEX('Mapping waste'!$D$5:$M$352,MATCH($B88,'Mapping waste'!$B$5:$B$352,0),MATCH(P$3,'Mapping waste'!$D$4:$M$4,0))*$D88</f>
        <v>0</v>
      </c>
      <c r="Q88" s="32">
        <f>INDEX('Mapping waste'!$D$5:$M$352,MATCH($B88,'Mapping waste'!$B$5:$B$352,0),MATCH(Q$3,'Mapping waste'!$D$4:$M$4,0))*$D88</f>
        <v>104463</v>
      </c>
    </row>
    <row r="89" spans="1:17" x14ac:dyDescent="0.45">
      <c r="A89" s="10" t="s">
        <v>673</v>
      </c>
      <c r="B89" s="10" t="s">
        <v>674</v>
      </c>
      <c r="C89" s="10" t="s">
        <v>81</v>
      </c>
      <c r="D89" s="32">
        <f>INDEX('ONS data MYE 5'!$I$6:$I$445, MATCH($B89,'ONS data MYE 5'!$B$6:$B$445,0))</f>
        <v>99661</v>
      </c>
      <c r="E89" s="32">
        <f>INDEX('ONS data MYE 5'!$J$6:$J$445, MATCH($B89,'ONS data MYE 5'!$B$6:$B$445,0))</f>
        <v>362</v>
      </c>
      <c r="F89" s="32">
        <f t="shared" si="2"/>
        <v>5.8916442118257715</v>
      </c>
      <c r="G89" s="32">
        <f t="shared" si="3"/>
        <v>34.711471518740119</v>
      </c>
      <c r="H89" s="32">
        <f>INDEX('Mapping waste'!$D$5:$M$352,MATCH($B89,'Mapping waste'!$B$5:$B$352,0),MATCH(H$3,'Mapping waste'!$D$4:$M$4,0))*$D89</f>
        <v>0</v>
      </c>
      <c r="I89" s="32">
        <f>INDEX('Mapping waste'!$D$5:$M$352,MATCH($B89,'Mapping waste'!$B$5:$B$352,0),MATCH(I$3,'Mapping waste'!$D$4:$M$4,0))*$D89</f>
        <v>0</v>
      </c>
      <c r="J89" s="32">
        <f>INDEX('Mapping waste'!$D$5:$M$352,MATCH($B89,'Mapping waste'!$B$5:$B$352,0),MATCH(J$3,'Mapping waste'!$D$4:$M$4,0))*$D89</f>
        <v>0</v>
      </c>
      <c r="K89" s="32">
        <f>INDEX('Mapping waste'!$D$5:$M$352,MATCH($B89,'Mapping waste'!$B$5:$B$352,0),MATCH(K$3,'Mapping waste'!$D$4:$M$4,0))*$D89</f>
        <v>0</v>
      </c>
      <c r="L89" s="32">
        <f>INDEX('Mapping waste'!$D$5:$M$352,MATCH($B89,'Mapping waste'!$B$5:$B$352,0),MATCH(L$3,'Mapping waste'!$D$4:$M$4,0))*$D89</f>
        <v>12955.93</v>
      </c>
      <c r="M89" s="32">
        <f>INDEX('Mapping waste'!$D$5:$M$352,MATCH($B89,'Mapping waste'!$B$5:$B$352,0),MATCH(M$3,'Mapping waste'!$D$4:$M$4,0))*$D89</f>
        <v>0</v>
      </c>
      <c r="N89" s="32">
        <f>INDEX('Mapping waste'!$D$5:$M$352,MATCH($B89,'Mapping waste'!$B$5:$B$352,0),MATCH(N$3,'Mapping waste'!$D$4:$M$4,0))*$D89</f>
        <v>0</v>
      </c>
      <c r="O89" s="32">
        <f>INDEX('Mapping waste'!$D$5:$M$352,MATCH($B89,'Mapping waste'!$B$5:$B$352,0),MATCH(O$3,'Mapping waste'!$D$4:$M$4,0))*$D89</f>
        <v>0</v>
      </c>
      <c r="P89" s="32">
        <f>INDEX('Mapping waste'!$D$5:$M$352,MATCH($B89,'Mapping waste'!$B$5:$B$352,0),MATCH(P$3,'Mapping waste'!$D$4:$M$4,0))*$D89</f>
        <v>0</v>
      </c>
      <c r="Q89" s="32">
        <f>INDEX('Mapping waste'!$D$5:$M$352,MATCH($B89,'Mapping waste'!$B$5:$B$352,0),MATCH(Q$3,'Mapping waste'!$D$4:$M$4,0))*$D89</f>
        <v>86705.069999999992</v>
      </c>
    </row>
    <row r="90" spans="1:17" x14ac:dyDescent="0.45">
      <c r="A90" s="10" t="s">
        <v>689</v>
      </c>
      <c r="B90" s="10" t="s">
        <v>690</v>
      </c>
      <c r="C90" s="10" t="s">
        <v>81</v>
      </c>
      <c r="D90" s="32">
        <f>INDEX('ONS data MYE 5'!$I$6:$I$445, MATCH($B90,'ONS data MYE 5'!$B$6:$B$445,0))</f>
        <v>114689</v>
      </c>
      <c r="E90" s="32">
        <f>INDEX('ONS data MYE 5'!$J$6:$J$445, MATCH($B90,'ONS data MYE 5'!$B$6:$B$445,0))</f>
        <v>180</v>
      </c>
      <c r="F90" s="32">
        <f t="shared" si="2"/>
        <v>5.1929568508902104</v>
      </c>
      <c r="G90" s="32">
        <f t="shared" si="3"/>
        <v>26.96680085520757</v>
      </c>
      <c r="H90" s="32">
        <f>INDEX('Mapping waste'!$D$5:$M$352,MATCH($B90,'Mapping waste'!$B$5:$B$352,0),MATCH(H$3,'Mapping waste'!$D$4:$M$4,0))*$D90</f>
        <v>0</v>
      </c>
      <c r="I90" s="32">
        <f>INDEX('Mapping waste'!$D$5:$M$352,MATCH($B90,'Mapping waste'!$B$5:$B$352,0),MATCH(I$3,'Mapping waste'!$D$4:$M$4,0))*$D90</f>
        <v>0</v>
      </c>
      <c r="J90" s="32">
        <f>INDEX('Mapping waste'!$D$5:$M$352,MATCH($B90,'Mapping waste'!$B$5:$B$352,0),MATCH(J$3,'Mapping waste'!$D$4:$M$4,0))*$D90</f>
        <v>0</v>
      </c>
      <c r="K90" s="32">
        <f>INDEX('Mapping waste'!$D$5:$M$352,MATCH($B90,'Mapping waste'!$B$5:$B$352,0),MATCH(K$3,'Mapping waste'!$D$4:$M$4,0))*$D90</f>
        <v>0</v>
      </c>
      <c r="L90" s="32">
        <f>INDEX('Mapping waste'!$D$5:$M$352,MATCH($B90,'Mapping waste'!$B$5:$B$352,0),MATCH(L$3,'Mapping waste'!$D$4:$M$4,0))*$D90</f>
        <v>114689</v>
      </c>
      <c r="M90" s="32">
        <f>INDEX('Mapping waste'!$D$5:$M$352,MATCH($B90,'Mapping waste'!$B$5:$B$352,0),MATCH(M$3,'Mapping waste'!$D$4:$M$4,0))*$D90</f>
        <v>0</v>
      </c>
      <c r="N90" s="32">
        <f>INDEX('Mapping waste'!$D$5:$M$352,MATCH($B90,'Mapping waste'!$B$5:$B$352,0),MATCH(N$3,'Mapping waste'!$D$4:$M$4,0))*$D90</f>
        <v>0</v>
      </c>
      <c r="O90" s="32">
        <f>INDEX('Mapping waste'!$D$5:$M$352,MATCH($B90,'Mapping waste'!$B$5:$B$352,0),MATCH(O$3,'Mapping waste'!$D$4:$M$4,0))*$D90</f>
        <v>0</v>
      </c>
      <c r="P90" s="32">
        <f>INDEX('Mapping waste'!$D$5:$M$352,MATCH($B90,'Mapping waste'!$B$5:$B$352,0),MATCH(P$3,'Mapping waste'!$D$4:$M$4,0))*$D90</f>
        <v>0</v>
      </c>
      <c r="Q90" s="32">
        <f>INDEX('Mapping waste'!$D$5:$M$352,MATCH($B90,'Mapping waste'!$B$5:$B$352,0),MATCH(Q$3,'Mapping waste'!$D$4:$M$4,0))*$D90</f>
        <v>0</v>
      </c>
    </row>
    <row r="91" spans="1:17" x14ac:dyDescent="0.45">
      <c r="A91" s="10" t="s">
        <v>22</v>
      </c>
      <c r="B91" s="10" t="s">
        <v>23</v>
      </c>
      <c r="C91" s="10" t="s">
        <v>24</v>
      </c>
      <c r="D91" s="32">
        <f>INDEX('ONS data MYE 5'!$I$6:$I$445, MATCH($B91,'ONS data MYE 5'!$B$6:$B$445,0))</f>
        <v>6687</v>
      </c>
      <c r="E91" s="32">
        <f>INDEX('ONS data MYE 5'!$J$6:$J$445, MATCH($B91,'ONS data MYE 5'!$B$6:$B$445,0))</f>
        <v>2303</v>
      </c>
      <c r="F91" s="32">
        <f t="shared" si="2"/>
        <v>7.7419678998206853</v>
      </c>
      <c r="G91" s="32">
        <f t="shared" si="3"/>
        <v>59.938066961853913</v>
      </c>
      <c r="H91" s="32">
        <f>INDEX('Mapping waste'!$D$5:$M$352,MATCH($B91,'Mapping waste'!$B$5:$B$352,0),MATCH(H$3,'Mapping waste'!$D$4:$M$4,0))*$D91</f>
        <v>0</v>
      </c>
      <c r="I91" s="32">
        <f>INDEX('Mapping waste'!$D$5:$M$352,MATCH($B91,'Mapping waste'!$B$5:$B$352,0),MATCH(I$3,'Mapping waste'!$D$4:$M$4,0))*$D91</f>
        <v>0</v>
      </c>
      <c r="J91" s="32">
        <f>INDEX('Mapping waste'!$D$5:$M$352,MATCH($B91,'Mapping waste'!$B$5:$B$352,0),MATCH(J$3,'Mapping waste'!$D$4:$M$4,0))*$D91</f>
        <v>0</v>
      </c>
      <c r="K91" s="32">
        <f>INDEX('Mapping waste'!$D$5:$M$352,MATCH($B91,'Mapping waste'!$B$5:$B$352,0),MATCH(K$3,'Mapping waste'!$D$4:$M$4,0))*$D91</f>
        <v>0</v>
      </c>
      <c r="L91" s="32">
        <f>INDEX('Mapping waste'!$D$5:$M$352,MATCH($B91,'Mapping waste'!$B$5:$B$352,0),MATCH(L$3,'Mapping waste'!$D$4:$M$4,0))*$D91</f>
        <v>0</v>
      </c>
      <c r="M91" s="32">
        <f>INDEX('Mapping waste'!$D$5:$M$352,MATCH($B91,'Mapping waste'!$B$5:$B$352,0),MATCH(M$3,'Mapping waste'!$D$4:$M$4,0))*$D91</f>
        <v>0</v>
      </c>
      <c r="N91" s="32">
        <f>INDEX('Mapping waste'!$D$5:$M$352,MATCH($B91,'Mapping waste'!$B$5:$B$352,0),MATCH(N$3,'Mapping waste'!$D$4:$M$4,0))*$D91</f>
        <v>6687</v>
      </c>
      <c r="O91" s="32">
        <f>INDEX('Mapping waste'!$D$5:$M$352,MATCH($B91,'Mapping waste'!$B$5:$B$352,0),MATCH(O$3,'Mapping waste'!$D$4:$M$4,0))*$D91</f>
        <v>0</v>
      </c>
      <c r="P91" s="32">
        <f>INDEX('Mapping waste'!$D$5:$M$352,MATCH($B91,'Mapping waste'!$B$5:$B$352,0),MATCH(P$3,'Mapping waste'!$D$4:$M$4,0))*$D91</f>
        <v>0</v>
      </c>
      <c r="Q91" s="32">
        <f>INDEX('Mapping waste'!$D$5:$M$352,MATCH($B91,'Mapping waste'!$B$5:$B$352,0),MATCH(Q$3,'Mapping waste'!$D$4:$M$4,0))*$D91</f>
        <v>0</v>
      </c>
    </row>
    <row r="92" spans="1:17" x14ac:dyDescent="0.45">
      <c r="A92" s="10" t="s">
        <v>25</v>
      </c>
      <c r="B92" s="10" t="s">
        <v>26</v>
      </c>
      <c r="C92" s="10" t="s">
        <v>24</v>
      </c>
      <c r="D92" s="32">
        <f>INDEX('ONS data MYE 5'!$I$6:$I$445, MATCH($B92,'ONS data MYE 5'!$B$6:$B$445,0))</f>
        <v>238047</v>
      </c>
      <c r="E92" s="32">
        <f>INDEX('ONS data MYE 5'!$J$6:$J$445, MATCH($B92,'ONS data MYE 5'!$B$6:$B$445,0))</f>
        <v>11079</v>
      </c>
      <c r="F92" s="32">
        <f t="shared" si="2"/>
        <v>9.312806703520673</v>
      </c>
      <c r="G92" s="32">
        <f t="shared" si="3"/>
        <v>86.728368697139587</v>
      </c>
      <c r="H92" s="32">
        <f>INDEX('Mapping waste'!$D$5:$M$352,MATCH($B92,'Mapping waste'!$B$5:$B$352,0),MATCH(H$3,'Mapping waste'!$D$4:$M$4,0))*$D92</f>
        <v>0</v>
      </c>
      <c r="I92" s="32">
        <f>INDEX('Mapping waste'!$D$5:$M$352,MATCH($B92,'Mapping waste'!$B$5:$B$352,0),MATCH(I$3,'Mapping waste'!$D$4:$M$4,0))*$D92</f>
        <v>0</v>
      </c>
      <c r="J92" s="32">
        <f>INDEX('Mapping waste'!$D$5:$M$352,MATCH($B92,'Mapping waste'!$B$5:$B$352,0),MATCH(J$3,'Mapping waste'!$D$4:$M$4,0))*$D92</f>
        <v>0</v>
      </c>
      <c r="K92" s="32">
        <f>INDEX('Mapping waste'!$D$5:$M$352,MATCH($B92,'Mapping waste'!$B$5:$B$352,0),MATCH(K$3,'Mapping waste'!$D$4:$M$4,0))*$D92</f>
        <v>0</v>
      </c>
      <c r="L92" s="32">
        <f>INDEX('Mapping waste'!$D$5:$M$352,MATCH($B92,'Mapping waste'!$B$5:$B$352,0),MATCH(L$3,'Mapping waste'!$D$4:$M$4,0))*$D92</f>
        <v>0</v>
      </c>
      <c r="M92" s="32">
        <f>INDEX('Mapping waste'!$D$5:$M$352,MATCH($B92,'Mapping waste'!$B$5:$B$352,0),MATCH(M$3,'Mapping waste'!$D$4:$M$4,0))*$D92</f>
        <v>0</v>
      </c>
      <c r="N92" s="32">
        <f>INDEX('Mapping waste'!$D$5:$M$352,MATCH($B92,'Mapping waste'!$B$5:$B$352,0),MATCH(N$3,'Mapping waste'!$D$4:$M$4,0))*$D92</f>
        <v>238047</v>
      </c>
      <c r="O92" s="32">
        <f>INDEX('Mapping waste'!$D$5:$M$352,MATCH($B92,'Mapping waste'!$B$5:$B$352,0),MATCH(O$3,'Mapping waste'!$D$4:$M$4,0))*$D92</f>
        <v>0</v>
      </c>
      <c r="P92" s="32">
        <f>INDEX('Mapping waste'!$D$5:$M$352,MATCH($B92,'Mapping waste'!$B$5:$B$352,0),MATCH(P$3,'Mapping waste'!$D$4:$M$4,0))*$D92</f>
        <v>0</v>
      </c>
      <c r="Q92" s="32">
        <f>INDEX('Mapping waste'!$D$5:$M$352,MATCH($B92,'Mapping waste'!$B$5:$B$352,0),MATCH(Q$3,'Mapping waste'!$D$4:$M$4,0))*$D92</f>
        <v>0</v>
      </c>
    </row>
    <row r="93" spans="1:17" x14ac:dyDescent="0.45">
      <c r="A93" s="10" t="s">
        <v>60</v>
      </c>
      <c r="B93" s="10" t="s">
        <v>61</v>
      </c>
      <c r="C93" s="10" t="s">
        <v>24</v>
      </c>
      <c r="D93" s="32">
        <f>INDEX('ONS data MYE 5'!$I$6:$I$445, MATCH($B93,'ONS data MYE 5'!$B$6:$B$445,0))</f>
        <v>378778</v>
      </c>
      <c r="E93" s="32">
        <f>INDEX('ONS data MYE 5'!$J$6:$J$445, MATCH($B93,'ONS data MYE 5'!$B$6:$B$445,0))</f>
        <v>4366</v>
      </c>
      <c r="F93" s="32">
        <f t="shared" si="2"/>
        <v>8.3816025371098899</v>
      </c>
      <c r="G93" s="32">
        <f t="shared" si="3"/>
        <v>70.251261090086942</v>
      </c>
      <c r="H93" s="32">
        <f>INDEX('Mapping waste'!$D$5:$M$352,MATCH($B93,'Mapping waste'!$B$5:$B$352,0),MATCH(H$3,'Mapping waste'!$D$4:$M$4,0))*$D93</f>
        <v>0</v>
      </c>
      <c r="I93" s="32">
        <f>INDEX('Mapping waste'!$D$5:$M$352,MATCH($B93,'Mapping waste'!$B$5:$B$352,0),MATCH(I$3,'Mapping waste'!$D$4:$M$4,0))*$D93</f>
        <v>0</v>
      </c>
      <c r="J93" s="32">
        <f>INDEX('Mapping waste'!$D$5:$M$352,MATCH($B93,'Mapping waste'!$B$5:$B$352,0),MATCH(J$3,'Mapping waste'!$D$4:$M$4,0))*$D93</f>
        <v>0</v>
      </c>
      <c r="K93" s="32">
        <f>INDEX('Mapping waste'!$D$5:$M$352,MATCH($B93,'Mapping waste'!$B$5:$B$352,0),MATCH(K$3,'Mapping waste'!$D$4:$M$4,0))*$D93</f>
        <v>0</v>
      </c>
      <c r="L93" s="32">
        <f>INDEX('Mapping waste'!$D$5:$M$352,MATCH($B93,'Mapping waste'!$B$5:$B$352,0),MATCH(L$3,'Mapping waste'!$D$4:$M$4,0))*$D93</f>
        <v>0</v>
      </c>
      <c r="M93" s="32">
        <f>INDEX('Mapping waste'!$D$5:$M$352,MATCH($B93,'Mapping waste'!$B$5:$B$352,0),MATCH(M$3,'Mapping waste'!$D$4:$M$4,0))*$D93</f>
        <v>0</v>
      </c>
      <c r="N93" s="32">
        <f>INDEX('Mapping waste'!$D$5:$M$352,MATCH($B93,'Mapping waste'!$B$5:$B$352,0),MATCH(N$3,'Mapping waste'!$D$4:$M$4,0))*$D93</f>
        <v>378778</v>
      </c>
      <c r="O93" s="32">
        <f>INDEX('Mapping waste'!$D$5:$M$352,MATCH($B93,'Mapping waste'!$B$5:$B$352,0),MATCH(O$3,'Mapping waste'!$D$4:$M$4,0))*$D93</f>
        <v>0</v>
      </c>
      <c r="P93" s="32">
        <f>INDEX('Mapping waste'!$D$5:$M$352,MATCH($B93,'Mapping waste'!$B$5:$B$352,0),MATCH(P$3,'Mapping waste'!$D$4:$M$4,0))*$D93</f>
        <v>0</v>
      </c>
      <c r="Q93" s="32">
        <f>INDEX('Mapping waste'!$D$5:$M$352,MATCH($B93,'Mapping waste'!$B$5:$B$352,0),MATCH(Q$3,'Mapping waste'!$D$4:$M$4,0))*$D93</f>
        <v>0</v>
      </c>
    </row>
    <row r="94" spans="1:17" x14ac:dyDescent="0.45">
      <c r="A94" s="10" t="s">
        <v>62</v>
      </c>
      <c r="B94" s="10" t="s">
        <v>63</v>
      </c>
      <c r="C94" s="10" t="s">
        <v>24</v>
      </c>
      <c r="D94" s="32">
        <f>INDEX('ONS data MYE 5'!$I$6:$I$445, MATCH($B94,'ONS data MYE 5'!$B$6:$B$445,0))</f>
        <v>323443</v>
      </c>
      <c r="E94" s="32">
        <f>INDEX('ONS data MYE 5'!$J$6:$J$445, MATCH($B94,'ONS data MYE 5'!$B$6:$B$445,0))</f>
        <v>7481</v>
      </c>
      <c r="F94" s="32">
        <f t="shared" si="2"/>
        <v>8.9201217518724043</v>
      </c>
      <c r="G94" s="32">
        <f t="shared" si="3"/>
        <v>79.568572068227212</v>
      </c>
      <c r="H94" s="32">
        <f>INDEX('Mapping waste'!$D$5:$M$352,MATCH($B94,'Mapping waste'!$B$5:$B$352,0),MATCH(H$3,'Mapping waste'!$D$4:$M$4,0))*$D94</f>
        <v>0</v>
      </c>
      <c r="I94" s="32">
        <f>INDEX('Mapping waste'!$D$5:$M$352,MATCH($B94,'Mapping waste'!$B$5:$B$352,0),MATCH(I$3,'Mapping waste'!$D$4:$M$4,0))*$D94</f>
        <v>0</v>
      </c>
      <c r="J94" s="32">
        <f>INDEX('Mapping waste'!$D$5:$M$352,MATCH($B94,'Mapping waste'!$B$5:$B$352,0),MATCH(J$3,'Mapping waste'!$D$4:$M$4,0))*$D94</f>
        <v>0</v>
      </c>
      <c r="K94" s="32">
        <f>INDEX('Mapping waste'!$D$5:$M$352,MATCH($B94,'Mapping waste'!$B$5:$B$352,0),MATCH(K$3,'Mapping waste'!$D$4:$M$4,0))*$D94</f>
        <v>0</v>
      </c>
      <c r="L94" s="32">
        <f>INDEX('Mapping waste'!$D$5:$M$352,MATCH($B94,'Mapping waste'!$B$5:$B$352,0),MATCH(L$3,'Mapping waste'!$D$4:$M$4,0))*$D94</f>
        <v>0</v>
      </c>
      <c r="M94" s="32">
        <f>INDEX('Mapping waste'!$D$5:$M$352,MATCH($B94,'Mapping waste'!$B$5:$B$352,0),MATCH(M$3,'Mapping waste'!$D$4:$M$4,0))*$D94</f>
        <v>0</v>
      </c>
      <c r="N94" s="32">
        <f>INDEX('Mapping waste'!$D$5:$M$352,MATCH($B94,'Mapping waste'!$B$5:$B$352,0),MATCH(N$3,'Mapping waste'!$D$4:$M$4,0))*$D94</f>
        <v>323443</v>
      </c>
      <c r="O94" s="32">
        <f>INDEX('Mapping waste'!$D$5:$M$352,MATCH($B94,'Mapping waste'!$B$5:$B$352,0),MATCH(O$3,'Mapping waste'!$D$4:$M$4,0))*$D94</f>
        <v>0</v>
      </c>
      <c r="P94" s="32">
        <f>INDEX('Mapping waste'!$D$5:$M$352,MATCH($B94,'Mapping waste'!$B$5:$B$352,0),MATCH(P$3,'Mapping waste'!$D$4:$M$4,0))*$D94</f>
        <v>0</v>
      </c>
      <c r="Q94" s="32">
        <f>INDEX('Mapping waste'!$D$5:$M$352,MATCH($B94,'Mapping waste'!$B$5:$B$352,0),MATCH(Q$3,'Mapping waste'!$D$4:$M$4,0))*$D94</f>
        <v>0</v>
      </c>
    </row>
    <row r="95" spans="1:17" x14ac:dyDescent="0.45">
      <c r="A95" s="10" t="s">
        <v>64</v>
      </c>
      <c r="B95" s="10" t="s">
        <v>65</v>
      </c>
      <c r="C95" s="10" t="s">
        <v>24</v>
      </c>
      <c r="D95" s="32">
        <f>INDEX('ONS data MYE 5'!$I$6:$I$445, MATCH($B95,'ONS data MYE 5'!$B$6:$B$445,0))</f>
        <v>344285</v>
      </c>
      <c r="E95" s="32">
        <f>INDEX('ONS data MYE 5'!$J$6:$J$445, MATCH($B95,'ONS data MYE 5'!$B$6:$B$445,0))</f>
        <v>6198</v>
      </c>
      <c r="F95" s="32">
        <f t="shared" si="2"/>
        <v>8.731981938347694</v>
      </c>
      <c r="G95" s="32">
        <f t="shared" si="3"/>
        <v>76.247508571630348</v>
      </c>
      <c r="H95" s="32">
        <f>INDEX('Mapping waste'!$D$5:$M$352,MATCH($B95,'Mapping waste'!$B$5:$B$352,0),MATCH(H$3,'Mapping waste'!$D$4:$M$4,0))*$D95</f>
        <v>0</v>
      </c>
      <c r="I95" s="32">
        <f>INDEX('Mapping waste'!$D$5:$M$352,MATCH($B95,'Mapping waste'!$B$5:$B$352,0),MATCH(I$3,'Mapping waste'!$D$4:$M$4,0))*$D95</f>
        <v>0</v>
      </c>
      <c r="J95" s="32">
        <f>INDEX('Mapping waste'!$D$5:$M$352,MATCH($B95,'Mapping waste'!$B$5:$B$352,0),MATCH(J$3,'Mapping waste'!$D$4:$M$4,0))*$D95</f>
        <v>0</v>
      </c>
      <c r="K95" s="32">
        <f>INDEX('Mapping waste'!$D$5:$M$352,MATCH($B95,'Mapping waste'!$B$5:$B$352,0),MATCH(K$3,'Mapping waste'!$D$4:$M$4,0))*$D95</f>
        <v>0</v>
      </c>
      <c r="L95" s="32">
        <f>INDEX('Mapping waste'!$D$5:$M$352,MATCH($B95,'Mapping waste'!$B$5:$B$352,0),MATCH(L$3,'Mapping waste'!$D$4:$M$4,0))*$D95</f>
        <v>0</v>
      </c>
      <c r="M95" s="32">
        <f>INDEX('Mapping waste'!$D$5:$M$352,MATCH($B95,'Mapping waste'!$B$5:$B$352,0),MATCH(M$3,'Mapping waste'!$D$4:$M$4,0))*$D95</f>
        <v>0</v>
      </c>
      <c r="N95" s="32">
        <f>INDEX('Mapping waste'!$D$5:$M$352,MATCH($B95,'Mapping waste'!$B$5:$B$352,0),MATCH(N$3,'Mapping waste'!$D$4:$M$4,0))*$D95</f>
        <v>344285</v>
      </c>
      <c r="O95" s="32">
        <f>INDEX('Mapping waste'!$D$5:$M$352,MATCH($B95,'Mapping waste'!$B$5:$B$352,0),MATCH(O$3,'Mapping waste'!$D$4:$M$4,0))*$D95</f>
        <v>0</v>
      </c>
      <c r="P95" s="32">
        <f>INDEX('Mapping waste'!$D$5:$M$352,MATCH($B95,'Mapping waste'!$B$5:$B$352,0),MATCH(P$3,'Mapping waste'!$D$4:$M$4,0))*$D95</f>
        <v>0</v>
      </c>
      <c r="Q95" s="32">
        <f>INDEX('Mapping waste'!$D$5:$M$352,MATCH($B95,'Mapping waste'!$B$5:$B$352,0),MATCH(Q$3,'Mapping waste'!$D$4:$M$4,0))*$D95</f>
        <v>0</v>
      </c>
    </row>
    <row r="96" spans="1:17" x14ac:dyDescent="0.45">
      <c r="A96" s="10" t="s">
        <v>66</v>
      </c>
      <c r="B96" s="10" t="s">
        <v>67</v>
      </c>
      <c r="C96" s="10" t="s">
        <v>24</v>
      </c>
      <c r="D96" s="32">
        <f>INDEX('ONS data MYE 5'!$I$6:$I$445, MATCH($B96,'ONS data MYE 5'!$B$6:$B$445,0))</f>
        <v>246818</v>
      </c>
      <c r="E96" s="32">
        <f>INDEX('ONS data MYE 5'!$J$6:$J$445, MATCH($B96,'ONS data MYE 5'!$B$6:$B$445,0))</f>
        <v>4891</v>
      </c>
      <c r="F96" s="32">
        <f t="shared" si="2"/>
        <v>8.4951520605393576</v>
      </c>
      <c r="G96" s="32">
        <f t="shared" si="3"/>
        <v>72.167608531686099</v>
      </c>
      <c r="H96" s="32">
        <f>INDEX('Mapping waste'!$D$5:$M$352,MATCH($B96,'Mapping waste'!$B$5:$B$352,0),MATCH(H$3,'Mapping waste'!$D$4:$M$4,0))*$D96</f>
        <v>0</v>
      </c>
      <c r="I96" s="32">
        <f>INDEX('Mapping waste'!$D$5:$M$352,MATCH($B96,'Mapping waste'!$B$5:$B$352,0),MATCH(I$3,'Mapping waste'!$D$4:$M$4,0))*$D96</f>
        <v>0</v>
      </c>
      <c r="J96" s="32">
        <f>INDEX('Mapping waste'!$D$5:$M$352,MATCH($B96,'Mapping waste'!$B$5:$B$352,0),MATCH(J$3,'Mapping waste'!$D$4:$M$4,0))*$D96</f>
        <v>0</v>
      </c>
      <c r="K96" s="32">
        <f>INDEX('Mapping waste'!$D$5:$M$352,MATCH($B96,'Mapping waste'!$B$5:$B$352,0),MATCH(K$3,'Mapping waste'!$D$4:$M$4,0))*$D96</f>
        <v>0</v>
      </c>
      <c r="L96" s="32">
        <f>INDEX('Mapping waste'!$D$5:$M$352,MATCH($B96,'Mapping waste'!$B$5:$B$352,0),MATCH(L$3,'Mapping waste'!$D$4:$M$4,0))*$D96</f>
        <v>0</v>
      </c>
      <c r="M96" s="32">
        <f>INDEX('Mapping waste'!$D$5:$M$352,MATCH($B96,'Mapping waste'!$B$5:$B$352,0),MATCH(M$3,'Mapping waste'!$D$4:$M$4,0))*$D96</f>
        <v>0</v>
      </c>
      <c r="N96" s="32">
        <f>INDEX('Mapping waste'!$D$5:$M$352,MATCH($B96,'Mapping waste'!$B$5:$B$352,0),MATCH(N$3,'Mapping waste'!$D$4:$M$4,0))*$D96</f>
        <v>246818</v>
      </c>
      <c r="O96" s="32">
        <f>INDEX('Mapping waste'!$D$5:$M$352,MATCH($B96,'Mapping waste'!$B$5:$B$352,0),MATCH(O$3,'Mapping waste'!$D$4:$M$4,0))*$D96</f>
        <v>0</v>
      </c>
      <c r="P96" s="32">
        <f>INDEX('Mapping waste'!$D$5:$M$352,MATCH($B96,'Mapping waste'!$B$5:$B$352,0),MATCH(P$3,'Mapping waste'!$D$4:$M$4,0))*$D96</f>
        <v>0</v>
      </c>
      <c r="Q96" s="32">
        <f>INDEX('Mapping waste'!$D$5:$M$352,MATCH($B96,'Mapping waste'!$B$5:$B$352,0),MATCH(Q$3,'Mapping waste'!$D$4:$M$4,0))*$D96</f>
        <v>0</v>
      </c>
    </row>
    <row r="97" spans="1:17" x14ac:dyDescent="0.45">
      <c r="A97" s="10" t="s">
        <v>68</v>
      </c>
      <c r="B97" s="10" t="s">
        <v>69</v>
      </c>
      <c r="C97" s="10" t="s">
        <v>24</v>
      </c>
      <c r="D97" s="32">
        <f>INDEX('ONS data MYE 5'!$I$6:$I$445, MATCH($B97,'ONS data MYE 5'!$B$6:$B$445,0))</f>
        <v>296056</v>
      </c>
      <c r="E97" s="32">
        <f>INDEX('ONS data MYE 5'!$J$6:$J$445, MATCH($B97,'ONS data MYE 5'!$B$6:$B$445,0))</f>
        <v>2559</v>
      </c>
      <c r="F97" s="32">
        <f t="shared" si="2"/>
        <v>7.8473718361597884</v>
      </c>
      <c r="G97" s="32">
        <f t="shared" si="3"/>
        <v>61.581244734953849</v>
      </c>
      <c r="H97" s="32">
        <f>INDEX('Mapping waste'!$D$5:$M$352,MATCH($B97,'Mapping waste'!$B$5:$B$352,0),MATCH(H$3,'Mapping waste'!$D$4:$M$4,0))*$D97</f>
        <v>0</v>
      </c>
      <c r="I97" s="32">
        <f>INDEX('Mapping waste'!$D$5:$M$352,MATCH($B97,'Mapping waste'!$B$5:$B$352,0),MATCH(I$3,'Mapping waste'!$D$4:$M$4,0))*$D97</f>
        <v>0</v>
      </c>
      <c r="J97" s="32">
        <f>INDEX('Mapping waste'!$D$5:$M$352,MATCH($B97,'Mapping waste'!$B$5:$B$352,0),MATCH(J$3,'Mapping waste'!$D$4:$M$4,0))*$D97</f>
        <v>0</v>
      </c>
      <c r="K97" s="32">
        <f>INDEX('Mapping waste'!$D$5:$M$352,MATCH($B97,'Mapping waste'!$B$5:$B$352,0),MATCH(K$3,'Mapping waste'!$D$4:$M$4,0))*$D97</f>
        <v>0</v>
      </c>
      <c r="L97" s="32">
        <f>INDEX('Mapping waste'!$D$5:$M$352,MATCH($B97,'Mapping waste'!$B$5:$B$352,0),MATCH(L$3,'Mapping waste'!$D$4:$M$4,0))*$D97</f>
        <v>0</v>
      </c>
      <c r="M97" s="32">
        <f>INDEX('Mapping waste'!$D$5:$M$352,MATCH($B97,'Mapping waste'!$B$5:$B$352,0),MATCH(M$3,'Mapping waste'!$D$4:$M$4,0))*$D97</f>
        <v>0</v>
      </c>
      <c r="N97" s="32">
        <f>INDEX('Mapping waste'!$D$5:$M$352,MATCH($B97,'Mapping waste'!$B$5:$B$352,0),MATCH(N$3,'Mapping waste'!$D$4:$M$4,0))*$D97</f>
        <v>296056</v>
      </c>
      <c r="O97" s="32">
        <f>INDEX('Mapping waste'!$D$5:$M$352,MATCH($B97,'Mapping waste'!$B$5:$B$352,0),MATCH(O$3,'Mapping waste'!$D$4:$M$4,0))*$D97</f>
        <v>0</v>
      </c>
      <c r="P97" s="32">
        <f>INDEX('Mapping waste'!$D$5:$M$352,MATCH($B97,'Mapping waste'!$B$5:$B$352,0),MATCH(P$3,'Mapping waste'!$D$4:$M$4,0))*$D97</f>
        <v>0</v>
      </c>
      <c r="Q97" s="32">
        <f>INDEX('Mapping waste'!$D$5:$M$352,MATCH($B97,'Mapping waste'!$B$5:$B$352,0),MATCH(Q$3,'Mapping waste'!$D$4:$M$4,0))*$D97</f>
        <v>0</v>
      </c>
    </row>
    <row r="98" spans="1:17" x14ac:dyDescent="0.45">
      <c r="A98" s="10" t="s">
        <v>70</v>
      </c>
      <c r="B98" s="10" t="s">
        <v>71</v>
      </c>
      <c r="C98" s="10" t="s">
        <v>24</v>
      </c>
      <c r="D98" s="32">
        <f>INDEX('ONS data MYE 5'!$I$6:$I$445, MATCH($B98,'ONS data MYE 5'!$B$6:$B$445,0))</f>
        <v>266412</v>
      </c>
      <c r="E98" s="32">
        <f>INDEX('ONS data MYE 5'!$J$6:$J$445, MATCH($B98,'ONS data MYE 5'!$B$6:$B$445,0))</f>
        <v>4759</v>
      </c>
      <c r="F98" s="32">
        <f t="shared" si="2"/>
        <v>8.4677928411211099</v>
      </c>
      <c r="G98" s="32">
        <f t="shared" si="3"/>
        <v>71.703515600141913</v>
      </c>
      <c r="H98" s="32">
        <f>INDEX('Mapping waste'!$D$5:$M$352,MATCH($B98,'Mapping waste'!$B$5:$B$352,0),MATCH(H$3,'Mapping waste'!$D$4:$M$4,0))*$D98</f>
        <v>0</v>
      </c>
      <c r="I98" s="32">
        <f>INDEX('Mapping waste'!$D$5:$M$352,MATCH($B98,'Mapping waste'!$B$5:$B$352,0),MATCH(I$3,'Mapping waste'!$D$4:$M$4,0))*$D98</f>
        <v>0</v>
      </c>
      <c r="J98" s="32">
        <f>INDEX('Mapping waste'!$D$5:$M$352,MATCH($B98,'Mapping waste'!$B$5:$B$352,0),MATCH(J$3,'Mapping waste'!$D$4:$M$4,0))*$D98</f>
        <v>0</v>
      </c>
      <c r="K98" s="32">
        <f>INDEX('Mapping waste'!$D$5:$M$352,MATCH($B98,'Mapping waste'!$B$5:$B$352,0),MATCH(K$3,'Mapping waste'!$D$4:$M$4,0))*$D98</f>
        <v>0</v>
      </c>
      <c r="L98" s="32">
        <f>INDEX('Mapping waste'!$D$5:$M$352,MATCH($B98,'Mapping waste'!$B$5:$B$352,0),MATCH(L$3,'Mapping waste'!$D$4:$M$4,0))*$D98</f>
        <v>0</v>
      </c>
      <c r="M98" s="32">
        <f>INDEX('Mapping waste'!$D$5:$M$352,MATCH($B98,'Mapping waste'!$B$5:$B$352,0),MATCH(M$3,'Mapping waste'!$D$4:$M$4,0))*$D98</f>
        <v>0</v>
      </c>
      <c r="N98" s="32">
        <f>INDEX('Mapping waste'!$D$5:$M$352,MATCH($B98,'Mapping waste'!$B$5:$B$352,0),MATCH(N$3,'Mapping waste'!$D$4:$M$4,0))*$D98</f>
        <v>266412</v>
      </c>
      <c r="O98" s="32">
        <f>INDEX('Mapping waste'!$D$5:$M$352,MATCH($B98,'Mapping waste'!$B$5:$B$352,0),MATCH(O$3,'Mapping waste'!$D$4:$M$4,0))*$D98</f>
        <v>0</v>
      </c>
      <c r="P98" s="32">
        <f>INDEX('Mapping waste'!$D$5:$M$352,MATCH($B98,'Mapping waste'!$B$5:$B$352,0),MATCH(P$3,'Mapping waste'!$D$4:$M$4,0))*$D98</f>
        <v>0</v>
      </c>
      <c r="Q98" s="32">
        <f>INDEX('Mapping waste'!$D$5:$M$352,MATCH($B98,'Mapping waste'!$B$5:$B$352,0),MATCH(Q$3,'Mapping waste'!$D$4:$M$4,0))*$D98</f>
        <v>0</v>
      </c>
    </row>
    <row r="99" spans="1:17" x14ac:dyDescent="0.45">
      <c r="A99" s="10" t="s">
        <v>220</v>
      </c>
      <c r="B99" s="10" t="s">
        <v>221</v>
      </c>
      <c r="C99" s="10" t="s">
        <v>24</v>
      </c>
      <c r="D99" s="32">
        <f>INDEX('ONS data MYE 5'!$I$6:$I$445, MATCH($B99,'ONS data MYE 5'!$B$6:$B$445,0))</f>
        <v>249375</v>
      </c>
      <c r="E99" s="32">
        <f>INDEX('ONS data MYE 5'!$J$6:$J$445, MATCH($B99,'ONS data MYE 5'!$B$6:$B$445,0))</f>
        <v>2220</v>
      </c>
      <c r="F99" s="32">
        <f t="shared" si="2"/>
        <v>7.7052624748663252</v>
      </c>
      <c r="G99" s="32">
        <f t="shared" si="3"/>
        <v>59.371069806583129</v>
      </c>
      <c r="H99" s="32">
        <f>INDEX('Mapping waste'!$D$5:$M$352,MATCH($B99,'Mapping waste'!$B$5:$B$352,0),MATCH(H$3,'Mapping waste'!$D$4:$M$4,0))*$D99</f>
        <v>14962.5</v>
      </c>
      <c r="I99" s="32">
        <f>INDEX('Mapping waste'!$D$5:$M$352,MATCH($B99,'Mapping waste'!$B$5:$B$352,0),MATCH(I$3,'Mapping waste'!$D$4:$M$4,0))*$D99</f>
        <v>0</v>
      </c>
      <c r="J99" s="32">
        <f>INDEX('Mapping waste'!$D$5:$M$352,MATCH($B99,'Mapping waste'!$B$5:$B$352,0),MATCH(J$3,'Mapping waste'!$D$4:$M$4,0))*$D99</f>
        <v>0</v>
      </c>
      <c r="K99" s="32">
        <f>INDEX('Mapping waste'!$D$5:$M$352,MATCH($B99,'Mapping waste'!$B$5:$B$352,0),MATCH(K$3,'Mapping waste'!$D$4:$M$4,0))*$D99</f>
        <v>0</v>
      </c>
      <c r="L99" s="32">
        <f>INDEX('Mapping waste'!$D$5:$M$352,MATCH($B99,'Mapping waste'!$B$5:$B$352,0),MATCH(L$3,'Mapping waste'!$D$4:$M$4,0))*$D99</f>
        <v>0</v>
      </c>
      <c r="M99" s="32">
        <f>INDEX('Mapping waste'!$D$5:$M$352,MATCH($B99,'Mapping waste'!$B$5:$B$352,0),MATCH(M$3,'Mapping waste'!$D$4:$M$4,0))*$D99</f>
        <v>0</v>
      </c>
      <c r="N99" s="32">
        <f>INDEX('Mapping waste'!$D$5:$M$352,MATCH($B99,'Mapping waste'!$B$5:$B$352,0),MATCH(N$3,'Mapping waste'!$D$4:$M$4,0))*$D99</f>
        <v>234412.5</v>
      </c>
      <c r="O99" s="32">
        <f>INDEX('Mapping waste'!$D$5:$M$352,MATCH($B99,'Mapping waste'!$B$5:$B$352,0),MATCH(O$3,'Mapping waste'!$D$4:$M$4,0))*$D99</f>
        <v>0</v>
      </c>
      <c r="P99" s="32">
        <f>INDEX('Mapping waste'!$D$5:$M$352,MATCH($B99,'Mapping waste'!$B$5:$B$352,0),MATCH(P$3,'Mapping waste'!$D$4:$M$4,0))*$D99</f>
        <v>0</v>
      </c>
      <c r="Q99" s="32">
        <f>INDEX('Mapping waste'!$D$5:$M$352,MATCH($B99,'Mapping waste'!$B$5:$B$352,0),MATCH(Q$3,'Mapping waste'!$D$4:$M$4,0))*$D99</f>
        <v>0</v>
      </c>
    </row>
    <row r="100" spans="1:17" x14ac:dyDescent="0.45">
      <c r="A100" s="10" t="s">
        <v>435</v>
      </c>
      <c r="B100" s="10" t="s">
        <v>436</v>
      </c>
      <c r="C100" s="10" t="s">
        <v>24</v>
      </c>
      <c r="D100" s="32">
        <f>INDEX('ONS data MYE 5'!$I$6:$I$445, MATCH($B100,'ONS data MYE 5'!$B$6:$B$445,0))</f>
        <v>199870</v>
      </c>
      <c r="E100" s="32">
        <f>INDEX('ONS data MYE 5'!$J$6:$J$445, MATCH($B100,'ONS data MYE 5'!$B$6:$B$445,0))</f>
        <v>4558</v>
      </c>
      <c r="F100" s="32">
        <f t="shared" si="2"/>
        <v>8.4246392098056297</v>
      </c>
      <c r="G100" s="32">
        <f t="shared" si="3"/>
        <v>70.974545815394421</v>
      </c>
      <c r="H100" s="32">
        <f>INDEX('Mapping waste'!$D$5:$M$352,MATCH($B100,'Mapping waste'!$B$5:$B$352,0),MATCH(H$3,'Mapping waste'!$D$4:$M$4,0))*$D100</f>
        <v>0</v>
      </c>
      <c r="I100" s="32">
        <f>INDEX('Mapping waste'!$D$5:$M$352,MATCH($B100,'Mapping waste'!$B$5:$B$352,0),MATCH(I$3,'Mapping waste'!$D$4:$M$4,0))*$D100</f>
        <v>0</v>
      </c>
      <c r="J100" s="32">
        <f>INDEX('Mapping waste'!$D$5:$M$352,MATCH($B100,'Mapping waste'!$B$5:$B$352,0),MATCH(J$3,'Mapping waste'!$D$4:$M$4,0))*$D100</f>
        <v>0</v>
      </c>
      <c r="K100" s="32">
        <f>INDEX('Mapping waste'!$D$5:$M$352,MATCH($B100,'Mapping waste'!$B$5:$B$352,0),MATCH(K$3,'Mapping waste'!$D$4:$M$4,0))*$D100</f>
        <v>0</v>
      </c>
      <c r="L100" s="32">
        <f>INDEX('Mapping waste'!$D$5:$M$352,MATCH($B100,'Mapping waste'!$B$5:$B$352,0),MATCH(L$3,'Mapping waste'!$D$4:$M$4,0))*$D100</f>
        <v>0</v>
      </c>
      <c r="M100" s="32">
        <f>INDEX('Mapping waste'!$D$5:$M$352,MATCH($B100,'Mapping waste'!$B$5:$B$352,0),MATCH(M$3,'Mapping waste'!$D$4:$M$4,0))*$D100</f>
        <v>0</v>
      </c>
      <c r="N100" s="32">
        <f>INDEX('Mapping waste'!$D$5:$M$352,MATCH($B100,'Mapping waste'!$B$5:$B$352,0),MATCH(N$3,'Mapping waste'!$D$4:$M$4,0))*$D100</f>
        <v>199870</v>
      </c>
      <c r="O100" s="32">
        <f>INDEX('Mapping waste'!$D$5:$M$352,MATCH($B100,'Mapping waste'!$B$5:$B$352,0),MATCH(O$3,'Mapping waste'!$D$4:$M$4,0))*$D100</f>
        <v>0</v>
      </c>
      <c r="P100" s="32">
        <f>INDEX('Mapping waste'!$D$5:$M$352,MATCH($B100,'Mapping waste'!$B$5:$B$352,0),MATCH(P$3,'Mapping waste'!$D$4:$M$4,0))*$D100</f>
        <v>0</v>
      </c>
      <c r="Q100" s="32">
        <f>INDEX('Mapping waste'!$D$5:$M$352,MATCH($B100,'Mapping waste'!$B$5:$B$352,0),MATCH(Q$3,'Mapping waste'!$D$4:$M$4,0))*$D100</f>
        <v>0</v>
      </c>
    </row>
    <row r="101" spans="1:17" x14ac:dyDescent="0.45">
      <c r="A101" s="10" t="s">
        <v>481</v>
      </c>
      <c r="B101" s="10" t="s">
        <v>482</v>
      </c>
      <c r="C101" s="10" t="s">
        <v>24</v>
      </c>
      <c r="D101" s="32">
        <f>INDEX('ONS data MYE 5'!$I$6:$I$445, MATCH($B101,'ONS data MYE 5'!$B$6:$B$445,0))</f>
        <v>203101</v>
      </c>
      <c r="E101" s="32">
        <f>INDEX('ONS data MYE 5'!$J$6:$J$445, MATCH($B101,'ONS data MYE 5'!$B$6:$B$445,0))</f>
        <v>5625</v>
      </c>
      <c r="F101" s="32">
        <f t="shared" si="2"/>
        <v>8.6349762270726202</v>
      </c>
      <c r="G101" s="32">
        <f t="shared" si="3"/>
        <v>74.5628144421093</v>
      </c>
      <c r="H101" s="32">
        <f>INDEX('Mapping waste'!$D$5:$M$352,MATCH($B101,'Mapping waste'!$B$5:$B$352,0),MATCH(H$3,'Mapping waste'!$D$4:$M$4,0))*$D101</f>
        <v>0</v>
      </c>
      <c r="I101" s="32">
        <f>INDEX('Mapping waste'!$D$5:$M$352,MATCH($B101,'Mapping waste'!$B$5:$B$352,0),MATCH(I$3,'Mapping waste'!$D$4:$M$4,0))*$D101</f>
        <v>0</v>
      </c>
      <c r="J101" s="32">
        <f>INDEX('Mapping waste'!$D$5:$M$352,MATCH($B101,'Mapping waste'!$B$5:$B$352,0),MATCH(J$3,'Mapping waste'!$D$4:$M$4,0))*$D101</f>
        <v>0</v>
      </c>
      <c r="K101" s="32">
        <f>INDEX('Mapping waste'!$D$5:$M$352,MATCH($B101,'Mapping waste'!$B$5:$B$352,0),MATCH(K$3,'Mapping waste'!$D$4:$M$4,0))*$D101</f>
        <v>0</v>
      </c>
      <c r="L101" s="32">
        <f>INDEX('Mapping waste'!$D$5:$M$352,MATCH($B101,'Mapping waste'!$B$5:$B$352,0),MATCH(L$3,'Mapping waste'!$D$4:$M$4,0))*$D101</f>
        <v>0</v>
      </c>
      <c r="M101" s="32">
        <f>INDEX('Mapping waste'!$D$5:$M$352,MATCH($B101,'Mapping waste'!$B$5:$B$352,0),MATCH(M$3,'Mapping waste'!$D$4:$M$4,0))*$D101</f>
        <v>0</v>
      </c>
      <c r="N101" s="32">
        <f>INDEX('Mapping waste'!$D$5:$M$352,MATCH($B101,'Mapping waste'!$B$5:$B$352,0),MATCH(N$3,'Mapping waste'!$D$4:$M$4,0))*$D101</f>
        <v>203101</v>
      </c>
      <c r="O101" s="32">
        <f>INDEX('Mapping waste'!$D$5:$M$352,MATCH($B101,'Mapping waste'!$B$5:$B$352,0),MATCH(O$3,'Mapping waste'!$D$4:$M$4,0))*$D101</f>
        <v>0</v>
      </c>
      <c r="P101" s="32">
        <f>INDEX('Mapping waste'!$D$5:$M$352,MATCH($B101,'Mapping waste'!$B$5:$B$352,0),MATCH(P$3,'Mapping waste'!$D$4:$M$4,0))*$D101</f>
        <v>0</v>
      </c>
      <c r="Q101" s="32">
        <f>INDEX('Mapping waste'!$D$5:$M$352,MATCH($B101,'Mapping waste'!$B$5:$B$352,0),MATCH(Q$3,'Mapping waste'!$D$4:$M$4,0))*$D101</f>
        <v>0</v>
      </c>
    </row>
    <row r="102" spans="1:17" x14ac:dyDescent="0.45">
      <c r="A102" s="10" t="s">
        <v>483</v>
      </c>
      <c r="B102" s="10" t="s">
        <v>484</v>
      </c>
      <c r="C102" s="10" t="s">
        <v>24</v>
      </c>
      <c r="D102" s="32">
        <f>INDEX('ONS data MYE 5'!$I$6:$I$445, MATCH($B102,'ONS data MYE 5'!$B$6:$B$445,0))</f>
        <v>242387</v>
      </c>
      <c r="E102" s="32">
        <f>INDEX('ONS data MYE 5'!$J$6:$J$445, MATCH($B102,'ONS data MYE 5'!$B$6:$B$445,0))</f>
        <v>4001</v>
      </c>
      <c r="F102" s="32">
        <f t="shared" si="2"/>
        <v>8.2942996088572354</v>
      </c>
      <c r="G102" s="32">
        <f t="shared" si="3"/>
        <v>68.795406001489283</v>
      </c>
      <c r="H102" s="32">
        <f>INDEX('Mapping waste'!$D$5:$M$352,MATCH($B102,'Mapping waste'!$B$5:$B$352,0),MATCH(H$3,'Mapping waste'!$D$4:$M$4,0))*$D102</f>
        <v>0</v>
      </c>
      <c r="I102" s="32">
        <f>INDEX('Mapping waste'!$D$5:$M$352,MATCH($B102,'Mapping waste'!$B$5:$B$352,0),MATCH(I$3,'Mapping waste'!$D$4:$M$4,0))*$D102</f>
        <v>0</v>
      </c>
      <c r="J102" s="32">
        <f>INDEX('Mapping waste'!$D$5:$M$352,MATCH($B102,'Mapping waste'!$B$5:$B$352,0),MATCH(J$3,'Mapping waste'!$D$4:$M$4,0))*$D102</f>
        <v>0</v>
      </c>
      <c r="K102" s="32">
        <f>INDEX('Mapping waste'!$D$5:$M$352,MATCH($B102,'Mapping waste'!$B$5:$B$352,0),MATCH(K$3,'Mapping waste'!$D$4:$M$4,0))*$D102</f>
        <v>0</v>
      </c>
      <c r="L102" s="32">
        <f>INDEX('Mapping waste'!$D$5:$M$352,MATCH($B102,'Mapping waste'!$B$5:$B$352,0),MATCH(L$3,'Mapping waste'!$D$4:$M$4,0))*$D102</f>
        <v>0</v>
      </c>
      <c r="M102" s="32">
        <f>INDEX('Mapping waste'!$D$5:$M$352,MATCH($B102,'Mapping waste'!$B$5:$B$352,0),MATCH(M$3,'Mapping waste'!$D$4:$M$4,0))*$D102</f>
        <v>0</v>
      </c>
      <c r="N102" s="32">
        <f>INDEX('Mapping waste'!$D$5:$M$352,MATCH($B102,'Mapping waste'!$B$5:$B$352,0),MATCH(N$3,'Mapping waste'!$D$4:$M$4,0))*$D102</f>
        <v>242387</v>
      </c>
      <c r="O102" s="32">
        <f>INDEX('Mapping waste'!$D$5:$M$352,MATCH($B102,'Mapping waste'!$B$5:$B$352,0),MATCH(O$3,'Mapping waste'!$D$4:$M$4,0))*$D102</f>
        <v>0</v>
      </c>
      <c r="P102" s="32">
        <f>INDEX('Mapping waste'!$D$5:$M$352,MATCH($B102,'Mapping waste'!$B$5:$B$352,0),MATCH(P$3,'Mapping waste'!$D$4:$M$4,0))*$D102</f>
        <v>0</v>
      </c>
      <c r="Q102" s="32">
        <f>INDEX('Mapping waste'!$D$5:$M$352,MATCH($B102,'Mapping waste'!$B$5:$B$352,0),MATCH(Q$3,'Mapping waste'!$D$4:$M$4,0))*$D102</f>
        <v>0</v>
      </c>
    </row>
    <row r="103" spans="1:17" x14ac:dyDescent="0.45">
      <c r="A103" s="10" t="s">
        <v>485</v>
      </c>
      <c r="B103" s="10" t="s">
        <v>486</v>
      </c>
      <c r="C103" s="10" t="s">
        <v>24</v>
      </c>
      <c r="D103" s="32">
        <f>INDEX('ONS data MYE 5'!$I$6:$I$445, MATCH($B103,'ONS data MYE 5'!$B$6:$B$445,0))</f>
        <v>325303</v>
      </c>
      <c r="E103" s="32">
        <f>INDEX('ONS data MYE 5'!$J$6:$J$445, MATCH($B103,'ONS data MYE 5'!$B$6:$B$445,0))</f>
        <v>2167</v>
      </c>
      <c r="F103" s="32">
        <f t="shared" si="2"/>
        <v>7.6810990015363592</v>
      </c>
      <c r="G103" s="32">
        <f t="shared" si="3"/>
        <v>58.99928187140285</v>
      </c>
      <c r="H103" s="32">
        <f>INDEX('Mapping waste'!$D$5:$M$352,MATCH($B103,'Mapping waste'!$B$5:$B$352,0),MATCH(H$3,'Mapping waste'!$D$4:$M$4,0))*$D103</f>
        <v>0</v>
      </c>
      <c r="I103" s="32">
        <f>INDEX('Mapping waste'!$D$5:$M$352,MATCH($B103,'Mapping waste'!$B$5:$B$352,0),MATCH(I$3,'Mapping waste'!$D$4:$M$4,0))*$D103</f>
        <v>0</v>
      </c>
      <c r="J103" s="32">
        <f>INDEX('Mapping waste'!$D$5:$M$352,MATCH($B103,'Mapping waste'!$B$5:$B$352,0),MATCH(J$3,'Mapping waste'!$D$4:$M$4,0))*$D103</f>
        <v>0</v>
      </c>
      <c r="K103" s="32">
        <f>INDEX('Mapping waste'!$D$5:$M$352,MATCH($B103,'Mapping waste'!$B$5:$B$352,0),MATCH(K$3,'Mapping waste'!$D$4:$M$4,0))*$D103</f>
        <v>0</v>
      </c>
      <c r="L103" s="32">
        <f>INDEX('Mapping waste'!$D$5:$M$352,MATCH($B103,'Mapping waste'!$B$5:$B$352,0),MATCH(L$3,'Mapping waste'!$D$4:$M$4,0))*$D103</f>
        <v>0</v>
      </c>
      <c r="M103" s="32">
        <f>INDEX('Mapping waste'!$D$5:$M$352,MATCH($B103,'Mapping waste'!$B$5:$B$352,0),MATCH(M$3,'Mapping waste'!$D$4:$M$4,0))*$D103</f>
        <v>0</v>
      </c>
      <c r="N103" s="32">
        <f>INDEX('Mapping waste'!$D$5:$M$352,MATCH($B103,'Mapping waste'!$B$5:$B$352,0),MATCH(N$3,'Mapping waste'!$D$4:$M$4,0))*$D103</f>
        <v>325303</v>
      </c>
      <c r="O103" s="32">
        <f>INDEX('Mapping waste'!$D$5:$M$352,MATCH($B103,'Mapping waste'!$B$5:$B$352,0),MATCH(O$3,'Mapping waste'!$D$4:$M$4,0))*$D103</f>
        <v>0</v>
      </c>
      <c r="P103" s="32">
        <f>INDEX('Mapping waste'!$D$5:$M$352,MATCH($B103,'Mapping waste'!$B$5:$B$352,0),MATCH(P$3,'Mapping waste'!$D$4:$M$4,0))*$D103</f>
        <v>0</v>
      </c>
      <c r="Q103" s="32">
        <f>INDEX('Mapping waste'!$D$5:$M$352,MATCH($B103,'Mapping waste'!$B$5:$B$352,0),MATCH(Q$3,'Mapping waste'!$D$4:$M$4,0))*$D103</f>
        <v>0</v>
      </c>
    </row>
    <row r="104" spans="1:17" x14ac:dyDescent="0.45">
      <c r="A104" s="10" t="s">
        <v>487</v>
      </c>
      <c r="B104" s="10" t="s">
        <v>488</v>
      </c>
      <c r="C104" s="10" t="s">
        <v>24</v>
      </c>
      <c r="D104" s="32">
        <f>INDEX('ONS data MYE 5'!$I$6:$I$445, MATCH($B104,'ONS data MYE 5'!$B$6:$B$445,0))</f>
        <v>243837</v>
      </c>
      <c r="E104" s="32">
        <f>INDEX('ONS data MYE 5'!$J$6:$J$445, MATCH($B104,'ONS data MYE 5'!$B$6:$B$445,0))</f>
        <v>11191</v>
      </c>
      <c r="F104" s="32">
        <f t="shared" si="2"/>
        <v>9.3228651628180277</v>
      </c>
      <c r="G104" s="32">
        <f t="shared" si="3"/>
        <v>86.915814844086015</v>
      </c>
      <c r="H104" s="32">
        <f>INDEX('Mapping waste'!$D$5:$M$352,MATCH($B104,'Mapping waste'!$B$5:$B$352,0),MATCH(H$3,'Mapping waste'!$D$4:$M$4,0))*$D104</f>
        <v>0</v>
      </c>
      <c r="I104" s="32">
        <f>INDEX('Mapping waste'!$D$5:$M$352,MATCH($B104,'Mapping waste'!$B$5:$B$352,0),MATCH(I$3,'Mapping waste'!$D$4:$M$4,0))*$D104</f>
        <v>0</v>
      </c>
      <c r="J104" s="32">
        <f>INDEX('Mapping waste'!$D$5:$M$352,MATCH($B104,'Mapping waste'!$B$5:$B$352,0),MATCH(J$3,'Mapping waste'!$D$4:$M$4,0))*$D104</f>
        <v>0</v>
      </c>
      <c r="K104" s="32">
        <f>INDEX('Mapping waste'!$D$5:$M$352,MATCH($B104,'Mapping waste'!$B$5:$B$352,0),MATCH(K$3,'Mapping waste'!$D$4:$M$4,0))*$D104</f>
        <v>0</v>
      </c>
      <c r="L104" s="32">
        <f>INDEX('Mapping waste'!$D$5:$M$352,MATCH($B104,'Mapping waste'!$B$5:$B$352,0),MATCH(L$3,'Mapping waste'!$D$4:$M$4,0))*$D104</f>
        <v>0</v>
      </c>
      <c r="M104" s="32">
        <f>INDEX('Mapping waste'!$D$5:$M$352,MATCH($B104,'Mapping waste'!$B$5:$B$352,0),MATCH(M$3,'Mapping waste'!$D$4:$M$4,0))*$D104</f>
        <v>0</v>
      </c>
      <c r="N104" s="32">
        <f>INDEX('Mapping waste'!$D$5:$M$352,MATCH($B104,'Mapping waste'!$B$5:$B$352,0),MATCH(N$3,'Mapping waste'!$D$4:$M$4,0))*$D104</f>
        <v>243837</v>
      </c>
      <c r="O104" s="32">
        <f>INDEX('Mapping waste'!$D$5:$M$352,MATCH($B104,'Mapping waste'!$B$5:$B$352,0),MATCH(O$3,'Mapping waste'!$D$4:$M$4,0))*$D104</f>
        <v>0</v>
      </c>
      <c r="P104" s="32">
        <f>INDEX('Mapping waste'!$D$5:$M$352,MATCH($B104,'Mapping waste'!$B$5:$B$352,0),MATCH(P$3,'Mapping waste'!$D$4:$M$4,0))*$D104</f>
        <v>0</v>
      </c>
      <c r="Q104" s="32">
        <f>INDEX('Mapping waste'!$D$5:$M$352,MATCH($B104,'Mapping waste'!$B$5:$B$352,0),MATCH(Q$3,'Mapping waste'!$D$4:$M$4,0))*$D104</f>
        <v>0</v>
      </c>
    </row>
    <row r="105" spans="1:17" x14ac:dyDescent="0.45">
      <c r="A105" s="10" t="s">
        <v>489</v>
      </c>
      <c r="B105" s="10" t="s">
        <v>490</v>
      </c>
      <c r="C105" s="10" t="s">
        <v>24</v>
      </c>
      <c r="D105" s="32">
        <f>INDEX('ONS data MYE 5'!$I$6:$I$445, MATCH($B105,'ONS data MYE 5'!$B$6:$B$445,0))</f>
        <v>380070</v>
      </c>
      <c r="E105" s="32">
        <f>INDEX('ONS data MYE 5'!$J$6:$J$445, MATCH($B105,'ONS data MYE 5'!$B$6:$B$445,0))</f>
        <v>4394</v>
      </c>
      <c r="F105" s="32">
        <f t="shared" si="2"/>
        <v>8.3879952529445561</v>
      </c>
      <c r="G105" s="32">
        <f t="shared" si="3"/>
        <v>70.35846436342041</v>
      </c>
      <c r="H105" s="32">
        <f>INDEX('Mapping waste'!$D$5:$M$352,MATCH($B105,'Mapping waste'!$B$5:$B$352,0),MATCH(H$3,'Mapping waste'!$D$4:$M$4,0))*$D105</f>
        <v>0</v>
      </c>
      <c r="I105" s="32">
        <f>INDEX('Mapping waste'!$D$5:$M$352,MATCH($B105,'Mapping waste'!$B$5:$B$352,0),MATCH(I$3,'Mapping waste'!$D$4:$M$4,0))*$D105</f>
        <v>0</v>
      </c>
      <c r="J105" s="32">
        <f>INDEX('Mapping waste'!$D$5:$M$352,MATCH($B105,'Mapping waste'!$B$5:$B$352,0),MATCH(J$3,'Mapping waste'!$D$4:$M$4,0))*$D105</f>
        <v>0</v>
      </c>
      <c r="K105" s="32">
        <f>INDEX('Mapping waste'!$D$5:$M$352,MATCH($B105,'Mapping waste'!$B$5:$B$352,0),MATCH(K$3,'Mapping waste'!$D$4:$M$4,0))*$D105</f>
        <v>0</v>
      </c>
      <c r="L105" s="32">
        <f>INDEX('Mapping waste'!$D$5:$M$352,MATCH($B105,'Mapping waste'!$B$5:$B$352,0),MATCH(L$3,'Mapping waste'!$D$4:$M$4,0))*$D105</f>
        <v>0</v>
      </c>
      <c r="M105" s="32">
        <f>INDEX('Mapping waste'!$D$5:$M$352,MATCH($B105,'Mapping waste'!$B$5:$B$352,0),MATCH(M$3,'Mapping waste'!$D$4:$M$4,0))*$D105</f>
        <v>0</v>
      </c>
      <c r="N105" s="32">
        <f>INDEX('Mapping waste'!$D$5:$M$352,MATCH($B105,'Mapping waste'!$B$5:$B$352,0),MATCH(N$3,'Mapping waste'!$D$4:$M$4,0))*$D105</f>
        <v>380070</v>
      </c>
      <c r="O105" s="32">
        <f>INDEX('Mapping waste'!$D$5:$M$352,MATCH($B105,'Mapping waste'!$B$5:$B$352,0),MATCH(O$3,'Mapping waste'!$D$4:$M$4,0))*$D105</f>
        <v>0</v>
      </c>
      <c r="P105" s="32">
        <f>INDEX('Mapping waste'!$D$5:$M$352,MATCH($B105,'Mapping waste'!$B$5:$B$352,0),MATCH(P$3,'Mapping waste'!$D$4:$M$4,0))*$D105</f>
        <v>0</v>
      </c>
      <c r="Q105" s="32">
        <f>INDEX('Mapping waste'!$D$5:$M$352,MATCH($B105,'Mapping waste'!$B$5:$B$352,0),MATCH(Q$3,'Mapping waste'!$D$4:$M$4,0))*$D105</f>
        <v>0</v>
      </c>
    </row>
    <row r="106" spans="1:17" x14ac:dyDescent="0.45">
      <c r="A106" s="10" t="s">
        <v>491</v>
      </c>
      <c r="B106" s="10" t="s">
        <v>492</v>
      </c>
      <c r="C106" s="10" t="s">
        <v>24</v>
      </c>
      <c r="D106" s="32">
        <f>INDEX('ONS data MYE 5'!$I$6:$I$445, MATCH($B106,'ONS data MYE 5'!$B$6:$B$445,0))</f>
        <v>328738</v>
      </c>
      <c r="E106" s="32">
        <f>INDEX('ONS data MYE 5'!$J$6:$J$445, MATCH($B106,'ONS data MYE 5'!$B$6:$B$445,0))</f>
        <v>4067</v>
      </c>
      <c r="F106" s="32">
        <f t="shared" si="2"/>
        <v>8.3106609059072252</v>
      </c>
      <c r="G106" s="32">
        <f t="shared" si="3"/>
        <v>69.067084692974703</v>
      </c>
      <c r="H106" s="32">
        <f>INDEX('Mapping waste'!$D$5:$M$352,MATCH($B106,'Mapping waste'!$B$5:$B$352,0),MATCH(H$3,'Mapping waste'!$D$4:$M$4,0))*$D106</f>
        <v>0</v>
      </c>
      <c r="I106" s="32">
        <f>INDEX('Mapping waste'!$D$5:$M$352,MATCH($B106,'Mapping waste'!$B$5:$B$352,0),MATCH(I$3,'Mapping waste'!$D$4:$M$4,0))*$D106</f>
        <v>0</v>
      </c>
      <c r="J106" s="32">
        <f>INDEX('Mapping waste'!$D$5:$M$352,MATCH($B106,'Mapping waste'!$B$5:$B$352,0),MATCH(J$3,'Mapping waste'!$D$4:$M$4,0))*$D106</f>
        <v>0</v>
      </c>
      <c r="K106" s="32">
        <f>INDEX('Mapping waste'!$D$5:$M$352,MATCH($B106,'Mapping waste'!$B$5:$B$352,0),MATCH(K$3,'Mapping waste'!$D$4:$M$4,0))*$D106</f>
        <v>0</v>
      </c>
      <c r="L106" s="32">
        <f>INDEX('Mapping waste'!$D$5:$M$352,MATCH($B106,'Mapping waste'!$B$5:$B$352,0),MATCH(L$3,'Mapping waste'!$D$4:$M$4,0))*$D106</f>
        <v>0</v>
      </c>
      <c r="M106" s="32">
        <f>INDEX('Mapping waste'!$D$5:$M$352,MATCH($B106,'Mapping waste'!$B$5:$B$352,0),MATCH(M$3,'Mapping waste'!$D$4:$M$4,0))*$D106</f>
        <v>0</v>
      </c>
      <c r="N106" s="32">
        <f>INDEX('Mapping waste'!$D$5:$M$352,MATCH($B106,'Mapping waste'!$B$5:$B$352,0),MATCH(N$3,'Mapping waste'!$D$4:$M$4,0))*$D106</f>
        <v>328738</v>
      </c>
      <c r="O106" s="32">
        <f>INDEX('Mapping waste'!$D$5:$M$352,MATCH($B106,'Mapping waste'!$B$5:$B$352,0),MATCH(O$3,'Mapping waste'!$D$4:$M$4,0))*$D106</f>
        <v>0</v>
      </c>
      <c r="P106" s="32">
        <f>INDEX('Mapping waste'!$D$5:$M$352,MATCH($B106,'Mapping waste'!$B$5:$B$352,0),MATCH(P$3,'Mapping waste'!$D$4:$M$4,0))*$D106</f>
        <v>0</v>
      </c>
      <c r="Q106" s="32">
        <f>INDEX('Mapping waste'!$D$5:$M$352,MATCH($B106,'Mapping waste'!$B$5:$B$352,0),MATCH(Q$3,'Mapping waste'!$D$4:$M$4,0))*$D106</f>
        <v>0</v>
      </c>
    </row>
    <row r="107" spans="1:17" x14ac:dyDescent="0.45">
      <c r="A107" s="10" t="s">
        <v>493</v>
      </c>
      <c r="B107" s="10" t="s">
        <v>494</v>
      </c>
      <c r="C107" s="10" t="s">
        <v>24</v>
      </c>
      <c r="D107" s="32">
        <f>INDEX('ONS data MYE 5'!$I$6:$I$445, MATCH($B107,'ONS data MYE 5'!$B$6:$B$445,0))</f>
        <v>274542</v>
      </c>
      <c r="E107" s="32">
        <f>INDEX('ONS data MYE 5'!$J$6:$J$445, MATCH($B107,'ONS data MYE 5'!$B$6:$B$445,0))</f>
        <v>5800</v>
      </c>
      <c r="F107" s="32">
        <f t="shared" si="2"/>
        <v>8.66561319653451</v>
      </c>
      <c r="G107" s="32">
        <f t="shared" si="3"/>
        <v>75.092852071953047</v>
      </c>
      <c r="H107" s="32">
        <f>INDEX('Mapping waste'!$D$5:$M$352,MATCH($B107,'Mapping waste'!$B$5:$B$352,0),MATCH(H$3,'Mapping waste'!$D$4:$M$4,0))*$D107</f>
        <v>0</v>
      </c>
      <c r="I107" s="32">
        <f>INDEX('Mapping waste'!$D$5:$M$352,MATCH($B107,'Mapping waste'!$B$5:$B$352,0),MATCH(I$3,'Mapping waste'!$D$4:$M$4,0))*$D107</f>
        <v>0</v>
      </c>
      <c r="J107" s="32">
        <f>INDEX('Mapping waste'!$D$5:$M$352,MATCH($B107,'Mapping waste'!$B$5:$B$352,0),MATCH(J$3,'Mapping waste'!$D$4:$M$4,0))*$D107</f>
        <v>0</v>
      </c>
      <c r="K107" s="32">
        <f>INDEX('Mapping waste'!$D$5:$M$352,MATCH($B107,'Mapping waste'!$B$5:$B$352,0),MATCH(K$3,'Mapping waste'!$D$4:$M$4,0))*$D107</f>
        <v>0</v>
      </c>
      <c r="L107" s="32">
        <f>INDEX('Mapping waste'!$D$5:$M$352,MATCH($B107,'Mapping waste'!$B$5:$B$352,0),MATCH(L$3,'Mapping waste'!$D$4:$M$4,0))*$D107</f>
        <v>0</v>
      </c>
      <c r="M107" s="32">
        <f>INDEX('Mapping waste'!$D$5:$M$352,MATCH($B107,'Mapping waste'!$B$5:$B$352,0),MATCH(M$3,'Mapping waste'!$D$4:$M$4,0))*$D107</f>
        <v>0</v>
      </c>
      <c r="N107" s="32">
        <f>INDEX('Mapping waste'!$D$5:$M$352,MATCH($B107,'Mapping waste'!$B$5:$B$352,0),MATCH(N$3,'Mapping waste'!$D$4:$M$4,0))*$D107</f>
        <v>274542</v>
      </c>
      <c r="O107" s="32">
        <f>INDEX('Mapping waste'!$D$5:$M$352,MATCH($B107,'Mapping waste'!$B$5:$B$352,0),MATCH(O$3,'Mapping waste'!$D$4:$M$4,0))*$D107</f>
        <v>0</v>
      </c>
      <c r="P107" s="32">
        <f>INDEX('Mapping waste'!$D$5:$M$352,MATCH($B107,'Mapping waste'!$B$5:$B$352,0),MATCH(P$3,'Mapping waste'!$D$4:$M$4,0))*$D107</f>
        <v>0</v>
      </c>
      <c r="Q107" s="32">
        <f>INDEX('Mapping waste'!$D$5:$M$352,MATCH($B107,'Mapping waste'!$B$5:$B$352,0),MATCH(Q$3,'Mapping waste'!$D$4:$M$4,0))*$D107</f>
        <v>0</v>
      </c>
    </row>
    <row r="108" spans="1:17" x14ac:dyDescent="0.45">
      <c r="A108" s="10" t="s">
        <v>495</v>
      </c>
      <c r="B108" s="10" t="s">
        <v>496</v>
      </c>
      <c r="C108" s="10" t="s">
        <v>24</v>
      </c>
      <c r="D108" s="32">
        <f>INDEX('ONS data MYE 5'!$I$6:$I$445, MATCH($B108,'ONS data MYE 5'!$B$6:$B$445,0))</f>
        <v>268626</v>
      </c>
      <c r="E108" s="32">
        <f>INDEX('ONS data MYE 5'!$J$6:$J$445, MATCH($B108,'ONS data MYE 5'!$B$6:$B$445,0))</f>
        <v>14102</v>
      </c>
      <c r="F108" s="32">
        <f t="shared" si="2"/>
        <v>9.5540719102789851</v>
      </c>
      <c r="G108" s="32">
        <f t="shared" si="3"/>
        <v>91.28029006678193</v>
      </c>
      <c r="H108" s="32">
        <f>INDEX('Mapping waste'!$D$5:$M$352,MATCH($B108,'Mapping waste'!$B$5:$B$352,0),MATCH(H$3,'Mapping waste'!$D$4:$M$4,0))*$D108</f>
        <v>0</v>
      </c>
      <c r="I108" s="32">
        <f>INDEX('Mapping waste'!$D$5:$M$352,MATCH($B108,'Mapping waste'!$B$5:$B$352,0),MATCH(I$3,'Mapping waste'!$D$4:$M$4,0))*$D108</f>
        <v>0</v>
      </c>
      <c r="J108" s="32">
        <f>INDEX('Mapping waste'!$D$5:$M$352,MATCH($B108,'Mapping waste'!$B$5:$B$352,0),MATCH(J$3,'Mapping waste'!$D$4:$M$4,0))*$D108</f>
        <v>0</v>
      </c>
      <c r="K108" s="32">
        <f>INDEX('Mapping waste'!$D$5:$M$352,MATCH($B108,'Mapping waste'!$B$5:$B$352,0),MATCH(K$3,'Mapping waste'!$D$4:$M$4,0))*$D108</f>
        <v>0</v>
      </c>
      <c r="L108" s="32">
        <f>INDEX('Mapping waste'!$D$5:$M$352,MATCH($B108,'Mapping waste'!$B$5:$B$352,0),MATCH(L$3,'Mapping waste'!$D$4:$M$4,0))*$D108</f>
        <v>0</v>
      </c>
      <c r="M108" s="32">
        <f>INDEX('Mapping waste'!$D$5:$M$352,MATCH($B108,'Mapping waste'!$B$5:$B$352,0),MATCH(M$3,'Mapping waste'!$D$4:$M$4,0))*$D108</f>
        <v>0</v>
      </c>
      <c r="N108" s="32">
        <f>INDEX('Mapping waste'!$D$5:$M$352,MATCH($B108,'Mapping waste'!$B$5:$B$352,0),MATCH(N$3,'Mapping waste'!$D$4:$M$4,0))*$D108</f>
        <v>268626</v>
      </c>
      <c r="O108" s="32">
        <f>INDEX('Mapping waste'!$D$5:$M$352,MATCH($B108,'Mapping waste'!$B$5:$B$352,0),MATCH(O$3,'Mapping waste'!$D$4:$M$4,0))*$D108</f>
        <v>0</v>
      </c>
      <c r="P108" s="32">
        <f>INDEX('Mapping waste'!$D$5:$M$352,MATCH($B108,'Mapping waste'!$B$5:$B$352,0),MATCH(P$3,'Mapping waste'!$D$4:$M$4,0))*$D108</f>
        <v>0</v>
      </c>
      <c r="Q108" s="32">
        <f>INDEX('Mapping waste'!$D$5:$M$352,MATCH($B108,'Mapping waste'!$B$5:$B$352,0),MATCH(Q$3,'Mapping waste'!$D$4:$M$4,0))*$D108</f>
        <v>0</v>
      </c>
    </row>
    <row r="109" spans="1:17" x14ac:dyDescent="0.45">
      <c r="A109" s="10" t="s">
        <v>497</v>
      </c>
      <c r="B109" s="10" t="s">
        <v>498</v>
      </c>
      <c r="C109" s="10" t="s">
        <v>24</v>
      </c>
      <c r="D109" s="32">
        <f>INDEX('ONS data MYE 5'!$I$6:$I$445, MATCH($B109,'ONS data MYE 5'!$B$6:$B$445,0))</f>
        <v>182183</v>
      </c>
      <c r="E109" s="32">
        <f>INDEX('ONS data MYE 5'!$J$6:$J$445, MATCH($B109,'ONS data MYE 5'!$B$6:$B$445,0))</f>
        <v>11110</v>
      </c>
      <c r="F109" s="32">
        <f t="shared" si="2"/>
        <v>9.3156008826336762</v>
      </c>
      <c r="G109" s="32">
        <f t="shared" si="3"/>
        <v>86.780419804525323</v>
      </c>
      <c r="H109" s="32">
        <f>INDEX('Mapping waste'!$D$5:$M$352,MATCH($B109,'Mapping waste'!$B$5:$B$352,0),MATCH(H$3,'Mapping waste'!$D$4:$M$4,0))*$D109</f>
        <v>0</v>
      </c>
      <c r="I109" s="32">
        <f>INDEX('Mapping waste'!$D$5:$M$352,MATCH($B109,'Mapping waste'!$B$5:$B$352,0),MATCH(I$3,'Mapping waste'!$D$4:$M$4,0))*$D109</f>
        <v>0</v>
      </c>
      <c r="J109" s="32">
        <f>INDEX('Mapping waste'!$D$5:$M$352,MATCH($B109,'Mapping waste'!$B$5:$B$352,0),MATCH(J$3,'Mapping waste'!$D$4:$M$4,0))*$D109</f>
        <v>0</v>
      </c>
      <c r="K109" s="32">
        <f>INDEX('Mapping waste'!$D$5:$M$352,MATCH($B109,'Mapping waste'!$B$5:$B$352,0),MATCH(K$3,'Mapping waste'!$D$4:$M$4,0))*$D109</f>
        <v>0</v>
      </c>
      <c r="L109" s="32">
        <f>INDEX('Mapping waste'!$D$5:$M$352,MATCH($B109,'Mapping waste'!$B$5:$B$352,0),MATCH(L$3,'Mapping waste'!$D$4:$M$4,0))*$D109</f>
        <v>0</v>
      </c>
      <c r="M109" s="32">
        <f>INDEX('Mapping waste'!$D$5:$M$352,MATCH($B109,'Mapping waste'!$B$5:$B$352,0),MATCH(M$3,'Mapping waste'!$D$4:$M$4,0))*$D109</f>
        <v>0</v>
      </c>
      <c r="N109" s="32">
        <f>INDEX('Mapping waste'!$D$5:$M$352,MATCH($B109,'Mapping waste'!$B$5:$B$352,0),MATCH(N$3,'Mapping waste'!$D$4:$M$4,0))*$D109</f>
        <v>182183</v>
      </c>
      <c r="O109" s="32">
        <f>INDEX('Mapping waste'!$D$5:$M$352,MATCH($B109,'Mapping waste'!$B$5:$B$352,0),MATCH(O$3,'Mapping waste'!$D$4:$M$4,0))*$D109</f>
        <v>0</v>
      </c>
      <c r="P109" s="32">
        <f>INDEX('Mapping waste'!$D$5:$M$352,MATCH($B109,'Mapping waste'!$B$5:$B$352,0),MATCH(P$3,'Mapping waste'!$D$4:$M$4,0))*$D109</f>
        <v>0</v>
      </c>
      <c r="Q109" s="32">
        <f>INDEX('Mapping waste'!$D$5:$M$352,MATCH($B109,'Mapping waste'!$B$5:$B$352,0),MATCH(Q$3,'Mapping waste'!$D$4:$M$4,0))*$D109</f>
        <v>0</v>
      </c>
    </row>
    <row r="110" spans="1:17" x14ac:dyDescent="0.45">
      <c r="A110" s="10" t="s">
        <v>499</v>
      </c>
      <c r="B110" s="10" t="s">
        <v>500</v>
      </c>
      <c r="C110" s="10" t="s">
        <v>24</v>
      </c>
      <c r="D110" s="32">
        <f>INDEX('ONS data MYE 5'!$I$6:$I$445, MATCH($B110,'ONS data MYE 5'!$B$6:$B$445,0))</f>
        <v>268251</v>
      </c>
      <c r="E110" s="32">
        <f>INDEX('ONS data MYE 5'!$J$6:$J$445, MATCH($B110,'ONS data MYE 5'!$B$6:$B$445,0))</f>
        <v>9063</v>
      </c>
      <c r="F110" s="32">
        <f t="shared" si="2"/>
        <v>9.1119554700547809</v>
      </c>
      <c r="G110" s="32">
        <f t="shared" si="3"/>
        <v>83.027732488261236</v>
      </c>
      <c r="H110" s="32">
        <f>INDEX('Mapping waste'!$D$5:$M$352,MATCH($B110,'Mapping waste'!$B$5:$B$352,0),MATCH(H$3,'Mapping waste'!$D$4:$M$4,0))*$D110</f>
        <v>0</v>
      </c>
      <c r="I110" s="32">
        <f>INDEX('Mapping waste'!$D$5:$M$352,MATCH($B110,'Mapping waste'!$B$5:$B$352,0),MATCH(I$3,'Mapping waste'!$D$4:$M$4,0))*$D110</f>
        <v>0</v>
      </c>
      <c r="J110" s="32">
        <f>INDEX('Mapping waste'!$D$5:$M$352,MATCH($B110,'Mapping waste'!$B$5:$B$352,0),MATCH(J$3,'Mapping waste'!$D$4:$M$4,0))*$D110</f>
        <v>0</v>
      </c>
      <c r="K110" s="32">
        <f>INDEX('Mapping waste'!$D$5:$M$352,MATCH($B110,'Mapping waste'!$B$5:$B$352,0),MATCH(K$3,'Mapping waste'!$D$4:$M$4,0))*$D110</f>
        <v>0</v>
      </c>
      <c r="L110" s="32">
        <f>INDEX('Mapping waste'!$D$5:$M$352,MATCH($B110,'Mapping waste'!$B$5:$B$352,0),MATCH(L$3,'Mapping waste'!$D$4:$M$4,0))*$D110</f>
        <v>0</v>
      </c>
      <c r="M110" s="32">
        <f>INDEX('Mapping waste'!$D$5:$M$352,MATCH($B110,'Mapping waste'!$B$5:$B$352,0),MATCH(M$3,'Mapping waste'!$D$4:$M$4,0))*$D110</f>
        <v>0</v>
      </c>
      <c r="N110" s="32">
        <f>INDEX('Mapping waste'!$D$5:$M$352,MATCH($B110,'Mapping waste'!$B$5:$B$352,0),MATCH(N$3,'Mapping waste'!$D$4:$M$4,0))*$D110</f>
        <v>268251</v>
      </c>
      <c r="O110" s="32">
        <f>INDEX('Mapping waste'!$D$5:$M$352,MATCH($B110,'Mapping waste'!$B$5:$B$352,0),MATCH(O$3,'Mapping waste'!$D$4:$M$4,0))*$D110</f>
        <v>0</v>
      </c>
      <c r="P110" s="32">
        <f>INDEX('Mapping waste'!$D$5:$M$352,MATCH($B110,'Mapping waste'!$B$5:$B$352,0),MATCH(P$3,'Mapping waste'!$D$4:$M$4,0))*$D110</f>
        <v>0</v>
      </c>
      <c r="Q110" s="32">
        <f>INDEX('Mapping waste'!$D$5:$M$352,MATCH($B110,'Mapping waste'!$B$5:$B$352,0),MATCH(Q$3,'Mapping waste'!$D$4:$M$4,0))*$D110</f>
        <v>0</v>
      </c>
    </row>
    <row r="111" spans="1:17" x14ac:dyDescent="0.45">
      <c r="A111" s="10" t="s">
        <v>501</v>
      </c>
      <c r="B111" s="10" t="s">
        <v>502</v>
      </c>
      <c r="C111" s="10" t="s">
        <v>24</v>
      </c>
      <c r="D111" s="32">
        <f>INDEX('ONS data MYE 5'!$I$6:$I$445, MATCH($B111,'ONS data MYE 5'!$B$6:$B$445,0))</f>
        <v>227507</v>
      </c>
      <c r="E111" s="32">
        <f>INDEX('ONS data MYE 5'!$J$6:$J$445, MATCH($B111,'ONS data MYE 5'!$B$6:$B$445,0))</f>
        <v>15314</v>
      </c>
      <c r="F111" s="32">
        <f t="shared" si="2"/>
        <v>9.6365227216730691</v>
      </c>
      <c r="G111" s="32">
        <f t="shared" si="3"/>
        <v>92.86257016532133</v>
      </c>
      <c r="H111" s="32">
        <f>INDEX('Mapping waste'!$D$5:$M$352,MATCH($B111,'Mapping waste'!$B$5:$B$352,0),MATCH(H$3,'Mapping waste'!$D$4:$M$4,0))*$D111</f>
        <v>0</v>
      </c>
      <c r="I111" s="32">
        <f>INDEX('Mapping waste'!$D$5:$M$352,MATCH($B111,'Mapping waste'!$B$5:$B$352,0),MATCH(I$3,'Mapping waste'!$D$4:$M$4,0))*$D111</f>
        <v>0</v>
      </c>
      <c r="J111" s="32">
        <f>INDEX('Mapping waste'!$D$5:$M$352,MATCH($B111,'Mapping waste'!$B$5:$B$352,0),MATCH(J$3,'Mapping waste'!$D$4:$M$4,0))*$D111</f>
        <v>0</v>
      </c>
      <c r="K111" s="32">
        <f>INDEX('Mapping waste'!$D$5:$M$352,MATCH($B111,'Mapping waste'!$B$5:$B$352,0),MATCH(K$3,'Mapping waste'!$D$4:$M$4,0))*$D111</f>
        <v>0</v>
      </c>
      <c r="L111" s="32">
        <f>INDEX('Mapping waste'!$D$5:$M$352,MATCH($B111,'Mapping waste'!$B$5:$B$352,0),MATCH(L$3,'Mapping waste'!$D$4:$M$4,0))*$D111</f>
        <v>0</v>
      </c>
      <c r="M111" s="32">
        <f>INDEX('Mapping waste'!$D$5:$M$352,MATCH($B111,'Mapping waste'!$B$5:$B$352,0),MATCH(M$3,'Mapping waste'!$D$4:$M$4,0))*$D111</f>
        <v>0</v>
      </c>
      <c r="N111" s="32">
        <f>INDEX('Mapping waste'!$D$5:$M$352,MATCH($B111,'Mapping waste'!$B$5:$B$352,0),MATCH(N$3,'Mapping waste'!$D$4:$M$4,0))*$D111</f>
        <v>227507</v>
      </c>
      <c r="O111" s="32">
        <f>INDEX('Mapping waste'!$D$5:$M$352,MATCH($B111,'Mapping waste'!$B$5:$B$352,0),MATCH(O$3,'Mapping waste'!$D$4:$M$4,0))*$D111</f>
        <v>0</v>
      </c>
      <c r="P111" s="32">
        <f>INDEX('Mapping waste'!$D$5:$M$352,MATCH($B111,'Mapping waste'!$B$5:$B$352,0),MATCH(P$3,'Mapping waste'!$D$4:$M$4,0))*$D111</f>
        <v>0</v>
      </c>
      <c r="Q111" s="32">
        <f>INDEX('Mapping waste'!$D$5:$M$352,MATCH($B111,'Mapping waste'!$B$5:$B$352,0),MATCH(Q$3,'Mapping waste'!$D$4:$M$4,0))*$D111</f>
        <v>0</v>
      </c>
    </row>
    <row r="112" spans="1:17" x14ac:dyDescent="0.45">
      <c r="A112" s="10" t="s">
        <v>503</v>
      </c>
      <c r="B112" s="10" t="s">
        <v>504</v>
      </c>
      <c r="C112" s="10" t="s">
        <v>24</v>
      </c>
      <c r="D112" s="32">
        <f>INDEX('ONS data MYE 5'!$I$6:$I$445, MATCH($B112,'ONS data MYE 5'!$B$6:$B$445,0))</f>
        <v>158589</v>
      </c>
      <c r="E112" s="32">
        <f>INDEX('ONS data MYE 5'!$J$6:$J$445, MATCH($B112,'ONS data MYE 5'!$B$6:$B$445,0))</f>
        <v>13081</v>
      </c>
      <c r="F112" s="32">
        <f t="shared" si="2"/>
        <v>9.4789160746882271</v>
      </c>
      <c r="G112" s="32">
        <f t="shared" si="3"/>
        <v>89.849849950982872</v>
      </c>
      <c r="H112" s="32">
        <f>INDEX('Mapping waste'!$D$5:$M$352,MATCH($B112,'Mapping waste'!$B$5:$B$352,0),MATCH(H$3,'Mapping waste'!$D$4:$M$4,0))*$D112</f>
        <v>0</v>
      </c>
      <c r="I112" s="32">
        <f>INDEX('Mapping waste'!$D$5:$M$352,MATCH($B112,'Mapping waste'!$B$5:$B$352,0),MATCH(I$3,'Mapping waste'!$D$4:$M$4,0))*$D112</f>
        <v>0</v>
      </c>
      <c r="J112" s="32">
        <f>INDEX('Mapping waste'!$D$5:$M$352,MATCH($B112,'Mapping waste'!$B$5:$B$352,0),MATCH(J$3,'Mapping waste'!$D$4:$M$4,0))*$D112</f>
        <v>0</v>
      </c>
      <c r="K112" s="32">
        <f>INDEX('Mapping waste'!$D$5:$M$352,MATCH($B112,'Mapping waste'!$B$5:$B$352,0),MATCH(K$3,'Mapping waste'!$D$4:$M$4,0))*$D112</f>
        <v>0</v>
      </c>
      <c r="L112" s="32">
        <f>INDEX('Mapping waste'!$D$5:$M$352,MATCH($B112,'Mapping waste'!$B$5:$B$352,0),MATCH(L$3,'Mapping waste'!$D$4:$M$4,0))*$D112</f>
        <v>0</v>
      </c>
      <c r="M112" s="32">
        <f>INDEX('Mapping waste'!$D$5:$M$352,MATCH($B112,'Mapping waste'!$B$5:$B$352,0),MATCH(M$3,'Mapping waste'!$D$4:$M$4,0))*$D112</f>
        <v>0</v>
      </c>
      <c r="N112" s="32">
        <f>INDEX('Mapping waste'!$D$5:$M$352,MATCH($B112,'Mapping waste'!$B$5:$B$352,0),MATCH(N$3,'Mapping waste'!$D$4:$M$4,0))*$D112</f>
        <v>158589</v>
      </c>
      <c r="O112" s="32">
        <f>INDEX('Mapping waste'!$D$5:$M$352,MATCH($B112,'Mapping waste'!$B$5:$B$352,0),MATCH(O$3,'Mapping waste'!$D$4:$M$4,0))*$D112</f>
        <v>0</v>
      </c>
      <c r="P112" s="32">
        <f>INDEX('Mapping waste'!$D$5:$M$352,MATCH($B112,'Mapping waste'!$B$5:$B$352,0),MATCH(P$3,'Mapping waste'!$D$4:$M$4,0))*$D112</f>
        <v>0</v>
      </c>
      <c r="Q112" s="32">
        <f>INDEX('Mapping waste'!$D$5:$M$352,MATCH($B112,'Mapping waste'!$B$5:$B$352,0),MATCH(Q$3,'Mapping waste'!$D$4:$M$4,0))*$D112</f>
        <v>0</v>
      </c>
    </row>
    <row r="113" spans="1:17" x14ac:dyDescent="0.45">
      <c r="A113" s="10" t="s">
        <v>505</v>
      </c>
      <c r="B113" s="10" t="s">
        <v>506</v>
      </c>
      <c r="C113" s="10" t="s">
        <v>24</v>
      </c>
      <c r="D113" s="32">
        <f>INDEX('ONS data MYE 5'!$I$6:$I$445, MATCH($B113,'ONS data MYE 5'!$B$6:$B$445,0))</f>
        <v>171609</v>
      </c>
      <c r="E113" s="32">
        <f>INDEX('ONS data MYE 5'!$J$6:$J$445, MATCH($B113,'ONS data MYE 5'!$B$6:$B$445,0))</f>
        <v>4606</v>
      </c>
      <c r="F113" s="32">
        <f t="shared" si="2"/>
        <v>8.4351150803806298</v>
      </c>
      <c r="G113" s="32">
        <f t="shared" si="3"/>
        <v>71.151166419264726</v>
      </c>
      <c r="H113" s="32">
        <f>INDEX('Mapping waste'!$D$5:$M$352,MATCH($B113,'Mapping waste'!$B$5:$B$352,0),MATCH(H$3,'Mapping waste'!$D$4:$M$4,0))*$D113</f>
        <v>0</v>
      </c>
      <c r="I113" s="32">
        <f>INDEX('Mapping waste'!$D$5:$M$352,MATCH($B113,'Mapping waste'!$B$5:$B$352,0),MATCH(I$3,'Mapping waste'!$D$4:$M$4,0))*$D113</f>
        <v>0</v>
      </c>
      <c r="J113" s="32">
        <f>INDEX('Mapping waste'!$D$5:$M$352,MATCH($B113,'Mapping waste'!$B$5:$B$352,0),MATCH(J$3,'Mapping waste'!$D$4:$M$4,0))*$D113</f>
        <v>0</v>
      </c>
      <c r="K113" s="32">
        <f>INDEX('Mapping waste'!$D$5:$M$352,MATCH($B113,'Mapping waste'!$B$5:$B$352,0),MATCH(K$3,'Mapping waste'!$D$4:$M$4,0))*$D113</f>
        <v>0</v>
      </c>
      <c r="L113" s="32">
        <f>INDEX('Mapping waste'!$D$5:$M$352,MATCH($B113,'Mapping waste'!$B$5:$B$352,0),MATCH(L$3,'Mapping waste'!$D$4:$M$4,0))*$D113</f>
        <v>0</v>
      </c>
      <c r="M113" s="32">
        <f>INDEX('Mapping waste'!$D$5:$M$352,MATCH($B113,'Mapping waste'!$B$5:$B$352,0),MATCH(M$3,'Mapping waste'!$D$4:$M$4,0))*$D113</f>
        <v>0</v>
      </c>
      <c r="N113" s="32">
        <f>INDEX('Mapping waste'!$D$5:$M$352,MATCH($B113,'Mapping waste'!$B$5:$B$352,0),MATCH(N$3,'Mapping waste'!$D$4:$M$4,0))*$D113</f>
        <v>171609</v>
      </c>
      <c r="O113" s="32">
        <f>INDEX('Mapping waste'!$D$5:$M$352,MATCH($B113,'Mapping waste'!$B$5:$B$352,0),MATCH(O$3,'Mapping waste'!$D$4:$M$4,0))*$D113</f>
        <v>0</v>
      </c>
      <c r="P113" s="32">
        <f>INDEX('Mapping waste'!$D$5:$M$352,MATCH($B113,'Mapping waste'!$B$5:$B$352,0),MATCH(P$3,'Mapping waste'!$D$4:$M$4,0))*$D113</f>
        <v>0</v>
      </c>
      <c r="Q113" s="32">
        <f>INDEX('Mapping waste'!$D$5:$M$352,MATCH($B113,'Mapping waste'!$B$5:$B$352,0),MATCH(Q$3,'Mapping waste'!$D$4:$M$4,0))*$D113</f>
        <v>0</v>
      </c>
    </row>
    <row r="114" spans="1:17" x14ac:dyDescent="0.45">
      <c r="A114" s="10" t="s">
        <v>507</v>
      </c>
      <c r="B114" s="10" t="s">
        <v>508</v>
      </c>
      <c r="C114" s="10" t="s">
        <v>24</v>
      </c>
      <c r="D114" s="32">
        <f>INDEX('ONS data MYE 5'!$I$6:$I$445, MATCH($B114,'ONS data MYE 5'!$B$6:$B$445,0))</f>
        <v>320736</v>
      </c>
      <c r="E114" s="32">
        <f>INDEX('ONS data MYE 5'!$J$6:$J$445, MATCH($B114,'ONS data MYE 5'!$B$6:$B$445,0))</f>
        <v>11963</v>
      </c>
      <c r="F114" s="32">
        <f t="shared" si="2"/>
        <v>9.389573832170905</v>
      </c>
      <c r="G114" s="32">
        <f t="shared" si="3"/>
        <v>88.164096749788612</v>
      </c>
      <c r="H114" s="32">
        <f>INDEX('Mapping waste'!$D$5:$M$352,MATCH($B114,'Mapping waste'!$B$5:$B$352,0),MATCH(H$3,'Mapping waste'!$D$4:$M$4,0))*$D114</f>
        <v>0</v>
      </c>
      <c r="I114" s="32">
        <f>INDEX('Mapping waste'!$D$5:$M$352,MATCH($B114,'Mapping waste'!$B$5:$B$352,0),MATCH(I$3,'Mapping waste'!$D$4:$M$4,0))*$D114</f>
        <v>0</v>
      </c>
      <c r="J114" s="32">
        <f>INDEX('Mapping waste'!$D$5:$M$352,MATCH($B114,'Mapping waste'!$B$5:$B$352,0),MATCH(J$3,'Mapping waste'!$D$4:$M$4,0))*$D114</f>
        <v>0</v>
      </c>
      <c r="K114" s="32">
        <f>INDEX('Mapping waste'!$D$5:$M$352,MATCH($B114,'Mapping waste'!$B$5:$B$352,0),MATCH(K$3,'Mapping waste'!$D$4:$M$4,0))*$D114</f>
        <v>0</v>
      </c>
      <c r="L114" s="32">
        <f>INDEX('Mapping waste'!$D$5:$M$352,MATCH($B114,'Mapping waste'!$B$5:$B$352,0),MATCH(L$3,'Mapping waste'!$D$4:$M$4,0))*$D114</f>
        <v>0</v>
      </c>
      <c r="M114" s="32">
        <f>INDEX('Mapping waste'!$D$5:$M$352,MATCH($B114,'Mapping waste'!$B$5:$B$352,0),MATCH(M$3,'Mapping waste'!$D$4:$M$4,0))*$D114</f>
        <v>0</v>
      </c>
      <c r="N114" s="32">
        <f>INDEX('Mapping waste'!$D$5:$M$352,MATCH($B114,'Mapping waste'!$B$5:$B$352,0),MATCH(N$3,'Mapping waste'!$D$4:$M$4,0))*$D114</f>
        <v>320736</v>
      </c>
      <c r="O114" s="32">
        <f>INDEX('Mapping waste'!$D$5:$M$352,MATCH($B114,'Mapping waste'!$B$5:$B$352,0),MATCH(O$3,'Mapping waste'!$D$4:$M$4,0))*$D114</f>
        <v>0</v>
      </c>
      <c r="P114" s="32">
        <f>INDEX('Mapping waste'!$D$5:$M$352,MATCH($B114,'Mapping waste'!$B$5:$B$352,0),MATCH(P$3,'Mapping waste'!$D$4:$M$4,0))*$D114</f>
        <v>0</v>
      </c>
      <c r="Q114" s="32">
        <f>INDEX('Mapping waste'!$D$5:$M$352,MATCH($B114,'Mapping waste'!$B$5:$B$352,0),MATCH(Q$3,'Mapping waste'!$D$4:$M$4,0))*$D114</f>
        <v>0</v>
      </c>
    </row>
    <row r="115" spans="1:17" x14ac:dyDescent="0.45">
      <c r="A115" s="10" t="s">
        <v>509</v>
      </c>
      <c r="B115" s="10" t="s">
        <v>510</v>
      </c>
      <c r="C115" s="10" t="s">
        <v>24</v>
      </c>
      <c r="D115" s="32">
        <f>INDEX('ONS data MYE 5'!$I$6:$I$445, MATCH($B115,'ONS data MYE 5'!$B$6:$B$445,0))</f>
        <v>294999</v>
      </c>
      <c r="E115" s="32">
        <f>INDEX('ONS data MYE 5'!$J$6:$J$445, MATCH($B115,'ONS data MYE 5'!$B$6:$B$445,0))</f>
        <v>8393</v>
      </c>
      <c r="F115" s="32">
        <f t="shared" si="2"/>
        <v>9.0351533040828276</v>
      </c>
      <c r="G115" s="32">
        <f t="shared" si="3"/>
        <v>81.633995228278835</v>
      </c>
      <c r="H115" s="32">
        <f>INDEX('Mapping waste'!$D$5:$M$352,MATCH($B115,'Mapping waste'!$B$5:$B$352,0),MATCH(H$3,'Mapping waste'!$D$4:$M$4,0))*$D115</f>
        <v>0</v>
      </c>
      <c r="I115" s="32">
        <f>INDEX('Mapping waste'!$D$5:$M$352,MATCH($B115,'Mapping waste'!$B$5:$B$352,0),MATCH(I$3,'Mapping waste'!$D$4:$M$4,0))*$D115</f>
        <v>0</v>
      </c>
      <c r="J115" s="32">
        <f>INDEX('Mapping waste'!$D$5:$M$352,MATCH($B115,'Mapping waste'!$B$5:$B$352,0),MATCH(J$3,'Mapping waste'!$D$4:$M$4,0))*$D115</f>
        <v>0</v>
      </c>
      <c r="K115" s="32">
        <f>INDEX('Mapping waste'!$D$5:$M$352,MATCH($B115,'Mapping waste'!$B$5:$B$352,0),MATCH(K$3,'Mapping waste'!$D$4:$M$4,0))*$D115</f>
        <v>0</v>
      </c>
      <c r="L115" s="32">
        <f>INDEX('Mapping waste'!$D$5:$M$352,MATCH($B115,'Mapping waste'!$B$5:$B$352,0),MATCH(L$3,'Mapping waste'!$D$4:$M$4,0))*$D115</f>
        <v>0</v>
      </c>
      <c r="M115" s="32">
        <f>INDEX('Mapping waste'!$D$5:$M$352,MATCH($B115,'Mapping waste'!$B$5:$B$352,0),MATCH(M$3,'Mapping waste'!$D$4:$M$4,0))*$D115</f>
        <v>0</v>
      </c>
      <c r="N115" s="32">
        <f>INDEX('Mapping waste'!$D$5:$M$352,MATCH($B115,'Mapping waste'!$B$5:$B$352,0),MATCH(N$3,'Mapping waste'!$D$4:$M$4,0))*$D115</f>
        <v>294999</v>
      </c>
      <c r="O115" s="32">
        <f>INDEX('Mapping waste'!$D$5:$M$352,MATCH($B115,'Mapping waste'!$B$5:$B$352,0),MATCH(O$3,'Mapping waste'!$D$4:$M$4,0))*$D115</f>
        <v>0</v>
      </c>
      <c r="P115" s="32">
        <f>INDEX('Mapping waste'!$D$5:$M$352,MATCH($B115,'Mapping waste'!$B$5:$B$352,0),MATCH(P$3,'Mapping waste'!$D$4:$M$4,0))*$D115</f>
        <v>0</v>
      </c>
      <c r="Q115" s="32">
        <f>INDEX('Mapping waste'!$D$5:$M$352,MATCH($B115,'Mapping waste'!$B$5:$B$352,0),MATCH(Q$3,'Mapping waste'!$D$4:$M$4,0))*$D115</f>
        <v>0</v>
      </c>
    </row>
    <row r="116" spans="1:17" x14ac:dyDescent="0.45">
      <c r="A116" s="10" t="s">
        <v>511</v>
      </c>
      <c r="B116" s="10" t="s">
        <v>512</v>
      </c>
      <c r="C116" s="10" t="s">
        <v>24</v>
      </c>
      <c r="D116" s="32">
        <f>INDEX('ONS data MYE 5'!$I$6:$I$445, MATCH($B116,'ONS data MYE 5'!$B$6:$B$445,0))</f>
        <v>205965</v>
      </c>
      <c r="E116" s="32">
        <f>INDEX('ONS data MYE 5'!$J$6:$J$445, MATCH($B116,'ONS data MYE 5'!$B$6:$B$445,0))</f>
        <v>5474</v>
      </c>
      <c r="F116" s="32">
        <f t="shared" si="2"/>
        <v>8.6077648896006238</v>
      </c>
      <c r="G116" s="32">
        <f t="shared" si="3"/>
        <v>74.093616394641245</v>
      </c>
      <c r="H116" s="32">
        <f>INDEX('Mapping waste'!$D$5:$M$352,MATCH($B116,'Mapping waste'!$B$5:$B$352,0),MATCH(H$3,'Mapping waste'!$D$4:$M$4,0))*$D116</f>
        <v>0</v>
      </c>
      <c r="I116" s="32">
        <f>INDEX('Mapping waste'!$D$5:$M$352,MATCH($B116,'Mapping waste'!$B$5:$B$352,0),MATCH(I$3,'Mapping waste'!$D$4:$M$4,0))*$D116</f>
        <v>0</v>
      </c>
      <c r="J116" s="32">
        <f>INDEX('Mapping waste'!$D$5:$M$352,MATCH($B116,'Mapping waste'!$B$5:$B$352,0),MATCH(J$3,'Mapping waste'!$D$4:$M$4,0))*$D116</f>
        <v>0</v>
      </c>
      <c r="K116" s="32">
        <f>INDEX('Mapping waste'!$D$5:$M$352,MATCH($B116,'Mapping waste'!$B$5:$B$352,0),MATCH(K$3,'Mapping waste'!$D$4:$M$4,0))*$D116</f>
        <v>0</v>
      </c>
      <c r="L116" s="32">
        <f>INDEX('Mapping waste'!$D$5:$M$352,MATCH($B116,'Mapping waste'!$B$5:$B$352,0),MATCH(L$3,'Mapping waste'!$D$4:$M$4,0))*$D116</f>
        <v>0</v>
      </c>
      <c r="M116" s="32">
        <f>INDEX('Mapping waste'!$D$5:$M$352,MATCH($B116,'Mapping waste'!$B$5:$B$352,0),MATCH(M$3,'Mapping waste'!$D$4:$M$4,0))*$D116</f>
        <v>0</v>
      </c>
      <c r="N116" s="32">
        <f>INDEX('Mapping waste'!$D$5:$M$352,MATCH($B116,'Mapping waste'!$B$5:$B$352,0),MATCH(N$3,'Mapping waste'!$D$4:$M$4,0))*$D116</f>
        <v>205965</v>
      </c>
      <c r="O116" s="32">
        <f>INDEX('Mapping waste'!$D$5:$M$352,MATCH($B116,'Mapping waste'!$B$5:$B$352,0),MATCH(O$3,'Mapping waste'!$D$4:$M$4,0))*$D116</f>
        <v>0</v>
      </c>
      <c r="P116" s="32">
        <f>INDEX('Mapping waste'!$D$5:$M$352,MATCH($B116,'Mapping waste'!$B$5:$B$352,0),MATCH(P$3,'Mapping waste'!$D$4:$M$4,0))*$D116</f>
        <v>0</v>
      </c>
      <c r="Q116" s="32">
        <f>INDEX('Mapping waste'!$D$5:$M$352,MATCH($B116,'Mapping waste'!$B$5:$B$352,0),MATCH(Q$3,'Mapping waste'!$D$4:$M$4,0))*$D116</f>
        <v>0</v>
      </c>
    </row>
    <row r="117" spans="1:17" x14ac:dyDescent="0.45">
      <c r="A117" s="10" t="s">
        <v>513</v>
      </c>
      <c r="B117" s="10" t="s">
        <v>514</v>
      </c>
      <c r="C117" s="10" t="s">
        <v>24</v>
      </c>
      <c r="D117" s="32">
        <f>INDEX('ONS data MYE 5'!$I$6:$I$445, MATCH($B117,'ONS data MYE 5'!$B$6:$B$445,0))</f>
        <v>336254</v>
      </c>
      <c r="E117" s="32">
        <f>INDEX('ONS data MYE 5'!$J$6:$J$445, MATCH($B117,'ONS data MYE 5'!$B$6:$B$445,0))</f>
        <v>9288</v>
      </c>
      <c r="F117" s="32">
        <f t="shared" si="2"/>
        <v>9.1364785233777273</v>
      </c>
      <c r="G117" s="32">
        <f t="shared" si="3"/>
        <v>83.475239808142462</v>
      </c>
      <c r="H117" s="32">
        <f>INDEX('Mapping waste'!$D$5:$M$352,MATCH($B117,'Mapping waste'!$B$5:$B$352,0),MATCH(H$3,'Mapping waste'!$D$4:$M$4,0))*$D117</f>
        <v>0</v>
      </c>
      <c r="I117" s="32">
        <f>INDEX('Mapping waste'!$D$5:$M$352,MATCH($B117,'Mapping waste'!$B$5:$B$352,0),MATCH(I$3,'Mapping waste'!$D$4:$M$4,0))*$D117</f>
        <v>0</v>
      </c>
      <c r="J117" s="32">
        <f>INDEX('Mapping waste'!$D$5:$M$352,MATCH($B117,'Mapping waste'!$B$5:$B$352,0),MATCH(J$3,'Mapping waste'!$D$4:$M$4,0))*$D117</f>
        <v>0</v>
      </c>
      <c r="K117" s="32">
        <f>INDEX('Mapping waste'!$D$5:$M$352,MATCH($B117,'Mapping waste'!$B$5:$B$352,0),MATCH(K$3,'Mapping waste'!$D$4:$M$4,0))*$D117</f>
        <v>0</v>
      </c>
      <c r="L117" s="32">
        <f>INDEX('Mapping waste'!$D$5:$M$352,MATCH($B117,'Mapping waste'!$B$5:$B$352,0),MATCH(L$3,'Mapping waste'!$D$4:$M$4,0))*$D117</f>
        <v>0</v>
      </c>
      <c r="M117" s="32">
        <f>INDEX('Mapping waste'!$D$5:$M$352,MATCH($B117,'Mapping waste'!$B$5:$B$352,0),MATCH(M$3,'Mapping waste'!$D$4:$M$4,0))*$D117</f>
        <v>0</v>
      </c>
      <c r="N117" s="32">
        <f>INDEX('Mapping waste'!$D$5:$M$352,MATCH($B117,'Mapping waste'!$B$5:$B$352,0),MATCH(N$3,'Mapping waste'!$D$4:$M$4,0))*$D117</f>
        <v>336254</v>
      </c>
      <c r="O117" s="32">
        <f>INDEX('Mapping waste'!$D$5:$M$352,MATCH($B117,'Mapping waste'!$B$5:$B$352,0),MATCH(O$3,'Mapping waste'!$D$4:$M$4,0))*$D117</f>
        <v>0</v>
      </c>
      <c r="P117" s="32">
        <f>INDEX('Mapping waste'!$D$5:$M$352,MATCH($B117,'Mapping waste'!$B$5:$B$352,0),MATCH(P$3,'Mapping waste'!$D$4:$M$4,0))*$D117</f>
        <v>0</v>
      </c>
      <c r="Q117" s="32">
        <f>INDEX('Mapping waste'!$D$5:$M$352,MATCH($B117,'Mapping waste'!$B$5:$B$352,0),MATCH(Q$3,'Mapping waste'!$D$4:$M$4,0))*$D117</f>
        <v>0</v>
      </c>
    </row>
    <row r="118" spans="1:17" x14ac:dyDescent="0.45">
      <c r="A118" s="10" t="s">
        <v>515</v>
      </c>
      <c r="B118" s="10" t="s">
        <v>516</v>
      </c>
      <c r="C118" s="10" t="s">
        <v>24</v>
      </c>
      <c r="D118" s="32">
        <f>INDEX('ONS data MYE 5'!$I$6:$I$445, MATCH($B118,'ONS data MYE 5'!$B$6:$B$445,0))</f>
        <v>297928</v>
      </c>
      <c r="E118" s="32">
        <f>INDEX('ONS data MYE 5'!$J$6:$J$445, MATCH($B118,'ONS data MYE 5'!$B$6:$B$445,0))</f>
        <v>5281</v>
      </c>
      <c r="F118" s="32">
        <f t="shared" si="2"/>
        <v>8.5718707527069338</v>
      </c>
      <c r="G118" s="32">
        <f t="shared" si="3"/>
        <v>73.476968201112541</v>
      </c>
      <c r="H118" s="32">
        <f>INDEX('Mapping waste'!$D$5:$M$352,MATCH($B118,'Mapping waste'!$B$5:$B$352,0),MATCH(H$3,'Mapping waste'!$D$4:$M$4,0))*$D118</f>
        <v>0</v>
      </c>
      <c r="I118" s="32">
        <f>INDEX('Mapping waste'!$D$5:$M$352,MATCH($B118,'Mapping waste'!$B$5:$B$352,0),MATCH(I$3,'Mapping waste'!$D$4:$M$4,0))*$D118</f>
        <v>0</v>
      </c>
      <c r="J118" s="32">
        <f>INDEX('Mapping waste'!$D$5:$M$352,MATCH($B118,'Mapping waste'!$B$5:$B$352,0),MATCH(J$3,'Mapping waste'!$D$4:$M$4,0))*$D118</f>
        <v>0</v>
      </c>
      <c r="K118" s="32">
        <f>INDEX('Mapping waste'!$D$5:$M$352,MATCH($B118,'Mapping waste'!$B$5:$B$352,0),MATCH(K$3,'Mapping waste'!$D$4:$M$4,0))*$D118</f>
        <v>0</v>
      </c>
      <c r="L118" s="32">
        <f>INDEX('Mapping waste'!$D$5:$M$352,MATCH($B118,'Mapping waste'!$B$5:$B$352,0),MATCH(L$3,'Mapping waste'!$D$4:$M$4,0))*$D118</f>
        <v>0</v>
      </c>
      <c r="M118" s="32">
        <f>INDEX('Mapping waste'!$D$5:$M$352,MATCH($B118,'Mapping waste'!$B$5:$B$352,0),MATCH(M$3,'Mapping waste'!$D$4:$M$4,0))*$D118</f>
        <v>0</v>
      </c>
      <c r="N118" s="32">
        <f>INDEX('Mapping waste'!$D$5:$M$352,MATCH($B118,'Mapping waste'!$B$5:$B$352,0),MATCH(N$3,'Mapping waste'!$D$4:$M$4,0))*$D118</f>
        <v>297928</v>
      </c>
      <c r="O118" s="32">
        <f>INDEX('Mapping waste'!$D$5:$M$352,MATCH($B118,'Mapping waste'!$B$5:$B$352,0),MATCH(O$3,'Mapping waste'!$D$4:$M$4,0))*$D118</f>
        <v>0</v>
      </c>
      <c r="P118" s="32">
        <f>INDEX('Mapping waste'!$D$5:$M$352,MATCH($B118,'Mapping waste'!$B$5:$B$352,0),MATCH(P$3,'Mapping waste'!$D$4:$M$4,0))*$D118</f>
        <v>0</v>
      </c>
      <c r="Q118" s="32">
        <f>INDEX('Mapping waste'!$D$5:$M$352,MATCH($B118,'Mapping waste'!$B$5:$B$352,0),MATCH(Q$3,'Mapping waste'!$D$4:$M$4,0))*$D118</f>
        <v>0</v>
      </c>
    </row>
    <row r="119" spans="1:17" x14ac:dyDescent="0.45">
      <c r="A119" s="10" t="s">
        <v>517</v>
      </c>
      <c r="B119" s="10" t="s">
        <v>518</v>
      </c>
      <c r="C119" s="10" t="s">
        <v>24</v>
      </c>
      <c r="D119" s="32">
        <f>INDEX('ONS data MYE 5'!$I$6:$I$445, MATCH($B119,'ONS data MYE 5'!$B$6:$B$445,0))</f>
        <v>194124</v>
      </c>
      <c r="E119" s="32">
        <f>INDEX('ONS data MYE 5'!$J$6:$J$445, MATCH($B119,'ONS data MYE 5'!$B$6:$B$445,0))</f>
        <v>3382</v>
      </c>
      <c r="F119" s="32">
        <f t="shared" si="2"/>
        <v>8.1262225294585253</v>
      </c>
      <c r="G119" s="32">
        <f t="shared" si="3"/>
        <v>66.035492598279319</v>
      </c>
      <c r="H119" s="32">
        <f>INDEX('Mapping waste'!$D$5:$M$352,MATCH($B119,'Mapping waste'!$B$5:$B$352,0),MATCH(H$3,'Mapping waste'!$D$4:$M$4,0))*$D119</f>
        <v>0</v>
      </c>
      <c r="I119" s="32">
        <f>INDEX('Mapping waste'!$D$5:$M$352,MATCH($B119,'Mapping waste'!$B$5:$B$352,0),MATCH(I$3,'Mapping waste'!$D$4:$M$4,0))*$D119</f>
        <v>0</v>
      </c>
      <c r="J119" s="32">
        <f>INDEX('Mapping waste'!$D$5:$M$352,MATCH($B119,'Mapping waste'!$B$5:$B$352,0),MATCH(J$3,'Mapping waste'!$D$4:$M$4,0))*$D119</f>
        <v>0</v>
      </c>
      <c r="K119" s="32">
        <f>INDEX('Mapping waste'!$D$5:$M$352,MATCH($B119,'Mapping waste'!$B$5:$B$352,0),MATCH(K$3,'Mapping waste'!$D$4:$M$4,0))*$D119</f>
        <v>0</v>
      </c>
      <c r="L119" s="32">
        <f>INDEX('Mapping waste'!$D$5:$M$352,MATCH($B119,'Mapping waste'!$B$5:$B$352,0),MATCH(L$3,'Mapping waste'!$D$4:$M$4,0))*$D119</f>
        <v>0</v>
      </c>
      <c r="M119" s="32">
        <f>INDEX('Mapping waste'!$D$5:$M$352,MATCH($B119,'Mapping waste'!$B$5:$B$352,0),MATCH(M$3,'Mapping waste'!$D$4:$M$4,0))*$D119</f>
        <v>0</v>
      </c>
      <c r="N119" s="32">
        <f>INDEX('Mapping waste'!$D$5:$M$352,MATCH($B119,'Mapping waste'!$B$5:$B$352,0),MATCH(N$3,'Mapping waste'!$D$4:$M$4,0))*$D119</f>
        <v>194124</v>
      </c>
      <c r="O119" s="32">
        <f>INDEX('Mapping waste'!$D$5:$M$352,MATCH($B119,'Mapping waste'!$B$5:$B$352,0),MATCH(O$3,'Mapping waste'!$D$4:$M$4,0))*$D119</f>
        <v>0</v>
      </c>
      <c r="P119" s="32">
        <f>INDEX('Mapping waste'!$D$5:$M$352,MATCH($B119,'Mapping waste'!$B$5:$B$352,0),MATCH(P$3,'Mapping waste'!$D$4:$M$4,0))*$D119</f>
        <v>0</v>
      </c>
      <c r="Q119" s="32">
        <f>INDEX('Mapping waste'!$D$5:$M$352,MATCH($B119,'Mapping waste'!$B$5:$B$352,0),MATCH(Q$3,'Mapping waste'!$D$4:$M$4,0))*$D119</f>
        <v>0</v>
      </c>
    </row>
    <row r="120" spans="1:17" x14ac:dyDescent="0.45">
      <c r="A120" s="10" t="s">
        <v>519</v>
      </c>
      <c r="B120" s="10" t="s">
        <v>520</v>
      </c>
      <c r="C120" s="10" t="s">
        <v>24</v>
      </c>
      <c r="D120" s="32">
        <f>INDEX('ONS data MYE 5'!$I$6:$I$445, MATCH($B120,'ONS data MYE 5'!$B$6:$B$445,0))</f>
        <v>308434</v>
      </c>
      <c r="E120" s="32">
        <f>INDEX('ONS data MYE 5'!$J$6:$J$445, MATCH($B120,'ONS data MYE 5'!$B$6:$B$445,0))</f>
        <v>10686</v>
      </c>
      <c r="F120" s="32">
        <f t="shared" si="2"/>
        <v>9.2766897525177168</v>
      </c>
      <c r="G120" s="32">
        <f t="shared" si="3"/>
        <v>86.056972764467218</v>
      </c>
      <c r="H120" s="32">
        <f>INDEX('Mapping waste'!$D$5:$M$352,MATCH($B120,'Mapping waste'!$B$5:$B$352,0),MATCH(H$3,'Mapping waste'!$D$4:$M$4,0))*$D120</f>
        <v>0</v>
      </c>
      <c r="I120" s="32">
        <f>INDEX('Mapping waste'!$D$5:$M$352,MATCH($B120,'Mapping waste'!$B$5:$B$352,0),MATCH(I$3,'Mapping waste'!$D$4:$M$4,0))*$D120</f>
        <v>0</v>
      </c>
      <c r="J120" s="32">
        <f>INDEX('Mapping waste'!$D$5:$M$352,MATCH($B120,'Mapping waste'!$B$5:$B$352,0),MATCH(J$3,'Mapping waste'!$D$4:$M$4,0))*$D120</f>
        <v>0</v>
      </c>
      <c r="K120" s="32">
        <f>INDEX('Mapping waste'!$D$5:$M$352,MATCH($B120,'Mapping waste'!$B$5:$B$352,0),MATCH(K$3,'Mapping waste'!$D$4:$M$4,0))*$D120</f>
        <v>0</v>
      </c>
      <c r="L120" s="32">
        <f>INDEX('Mapping waste'!$D$5:$M$352,MATCH($B120,'Mapping waste'!$B$5:$B$352,0),MATCH(L$3,'Mapping waste'!$D$4:$M$4,0))*$D120</f>
        <v>0</v>
      </c>
      <c r="M120" s="32">
        <f>INDEX('Mapping waste'!$D$5:$M$352,MATCH($B120,'Mapping waste'!$B$5:$B$352,0),MATCH(M$3,'Mapping waste'!$D$4:$M$4,0))*$D120</f>
        <v>0</v>
      </c>
      <c r="N120" s="32">
        <f>INDEX('Mapping waste'!$D$5:$M$352,MATCH($B120,'Mapping waste'!$B$5:$B$352,0),MATCH(N$3,'Mapping waste'!$D$4:$M$4,0))*$D120</f>
        <v>308434</v>
      </c>
      <c r="O120" s="32">
        <f>INDEX('Mapping waste'!$D$5:$M$352,MATCH($B120,'Mapping waste'!$B$5:$B$352,0),MATCH(O$3,'Mapping waste'!$D$4:$M$4,0))*$D120</f>
        <v>0</v>
      </c>
      <c r="P120" s="32">
        <f>INDEX('Mapping waste'!$D$5:$M$352,MATCH($B120,'Mapping waste'!$B$5:$B$352,0),MATCH(P$3,'Mapping waste'!$D$4:$M$4,0))*$D120</f>
        <v>0</v>
      </c>
      <c r="Q120" s="32">
        <f>INDEX('Mapping waste'!$D$5:$M$352,MATCH($B120,'Mapping waste'!$B$5:$B$352,0),MATCH(Q$3,'Mapping waste'!$D$4:$M$4,0))*$D120</f>
        <v>0</v>
      </c>
    </row>
    <row r="121" spans="1:17" x14ac:dyDescent="0.45">
      <c r="A121" s="10" t="s">
        <v>521</v>
      </c>
      <c r="B121" s="10" t="s">
        <v>522</v>
      </c>
      <c r="C121" s="10" t="s">
        <v>24</v>
      </c>
      <c r="D121" s="32">
        <f>INDEX('ONS data MYE 5'!$I$6:$I$445, MATCH($B121,'ONS data MYE 5'!$B$6:$B$445,0))</f>
        <v>293828</v>
      </c>
      <c r="E121" s="32">
        <f>INDEX('ONS data MYE 5'!$J$6:$J$445, MATCH($B121,'ONS data MYE 5'!$B$6:$B$445,0))</f>
        <v>14850</v>
      </c>
      <c r="F121" s="32">
        <f t="shared" si="2"/>
        <v>9.6057551442308462</v>
      </c>
      <c r="G121" s="32">
        <f t="shared" si="3"/>
        <v>92.270531890917368</v>
      </c>
      <c r="H121" s="32">
        <f>INDEX('Mapping waste'!$D$5:$M$352,MATCH($B121,'Mapping waste'!$B$5:$B$352,0),MATCH(H$3,'Mapping waste'!$D$4:$M$4,0))*$D121</f>
        <v>0</v>
      </c>
      <c r="I121" s="32">
        <f>INDEX('Mapping waste'!$D$5:$M$352,MATCH($B121,'Mapping waste'!$B$5:$B$352,0),MATCH(I$3,'Mapping waste'!$D$4:$M$4,0))*$D121</f>
        <v>0</v>
      </c>
      <c r="J121" s="32">
        <f>INDEX('Mapping waste'!$D$5:$M$352,MATCH($B121,'Mapping waste'!$B$5:$B$352,0),MATCH(J$3,'Mapping waste'!$D$4:$M$4,0))*$D121</f>
        <v>0</v>
      </c>
      <c r="K121" s="32">
        <f>INDEX('Mapping waste'!$D$5:$M$352,MATCH($B121,'Mapping waste'!$B$5:$B$352,0),MATCH(K$3,'Mapping waste'!$D$4:$M$4,0))*$D121</f>
        <v>0</v>
      </c>
      <c r="L121" s="32">
        <f>INDEX('Mapping waste'!$D$5:$M$352,MATCH($B121,'Mapping waste'!$B$5:$B$352,0),MATCH(L$3,'Mapping waste'!$D$4:$M$4,0))*$D121</f>
        <v>0</v>
      </c>
      <c r="M121" s="32">
        <f>INDEX('Mapping waste'!$D$5:$M$352,MATCH($B121,'Mapping waste'!$B$5:$B$352,0),MATCH(M$3,'Mapping waste'!$D$4:$M$4,0))*$D121</f>
        <v>0</v>
      </c>
      <c r="N121" s="32">
        <f>INDEX('Mapping waste'!$D$5:$M$352,MATCH($B121,'Mapping waste'!$B$5:$B$352,0),MATCH(N$3,'Mapping waste'!$D$4:$M$4,0))*$D121</f>
        <v>293828</v>
      </c>
      <c r="O121" s="32">
        <f>INDEX('Mapping waste'!$D$5:$M$352,MATCH($B121,'Mapping waste'!$B$5:$B$352,0),MATCH(O$3,'Mapping waste'!$D$4:$M$4,0))*$D121</f>
        <v>0</v>
      </c>
      <c r="P121" s="32">
        <f>INDEX('Mapping waste'!$D$5:$M$352,MATCH($B121,'Mapping waste'!$B$5:$B$352,0),MATCH(P$3,'Mapping waste'!$D$4:$M$4,0))*$D121</f>
        <v>0</v>
      </c>
      <c r="Q121" s="32">
        <f>INDEX('Mapping waste'!$D$5:$M$352,MATCH($B121,'Mapping waste'!$B$5:$B$352,0),MATCH(Q$3,'Mapping waste'!$D$4:$M$4,0))*$D121</f>
        <v>0</v>
      </c>
    </row>
    <row r="122" spans="1:17" x14ac:dyDescent="0.45">
      <c r="A122" s="10" t="s">
        <v>523</v>
      </c>
      <c r="B122" s="10" t="s">
        <v>524</v>
      </c>
      <c r="C122" s="10" t="s">
        <v>24</v>
      </c>
      <c r="D122" s="32">
        <f>INDEX('ONS data MYE 5'!$I$6:$I$445, MATCH($B122,'ONS data MYE 5'!$B$6:$B$445,0))</f>
        <v>270671</v>
      </c>
      <c r="E122" s="32">
        <f>INDEX('ONS data MYE 5'!$J$6:$J$445, MATCH($B122,'ONS data MYE 5'!$B$6:$B$445,0))</f>
        <v>6975</v>
      </c>
      <c r="F122" s="32">
        <f t="shared" si="2"/>
        <v>8.8500876066895664</v>
      </c>
      <c r="G122" s="32">
        <f t="shared" si="3"/>
        <v>78.324050646080252</v>
      </c>
      <c r="H122" s="32">
        <f>INDEX('Mapping waste'!$D$5:$M$352,MATCH($B122,'Mapping waste'!$B$5:$B$352,0),MATCH(H$3,'Mapping waste'!$D$4:$M$4,0))*$D122</f>
        <v>0</v>
      </c>
      <c r="I122" s="32">
        <f>INDEX('Mapping waste'!$D$5:$M$352,MATCH($B122,'Mapping waste'!$B$5:$B$352,0),MATCH(I$3,'Mapping waste'!$D$4:$M$4,0))*$D122</f>
        <v>0</v>
      </c>
      <c r="J122" s="32">
        <f>INDEX('Mapping waste'!$D$5:$M$352,MATCH($B122,'Mapping waste'!$B$5:$B$352,0),MATCH(J$3,'Mapping waste'!$D$4:$M$4,0))*$D122</f>
        <v>0</v>
      </c>
      <c r="K122" s="32">
        <f>INDEX('Mapping waste'!$D$5:$M$352,MATCH($B122,'Mapping waste'!$B$5:$B$352,0),MATCH(K$3,'Mapping waste'!$D$4:$M$4,0))*$D122</f>
        <v>0</v>
      </c>
      <c r="L122" s="32">
        <f>INDEX('Mapping waste'!$D$5:$M$352,MATCH($B122,'Mapping waste'!$B$5:$B$352,0),MATCH(L$3,'Mapping waste'!$D$4:$M$4,0))*$D122</f>
        <v>0</v>
      </c>
      <c r="M122" s="32">
        <f>INDEX('Mapping waste'!$D$5:$M$352,MATCH($B122,'Mapping waste'!$B$5:$B$352,0),MATCH(M$3,'Mapping waste'!$D$4:$M$4,0))*$D122</f>
        <v>0</v>
      </c>
      <c r="N122" s="32">
        <f>INDEX('Mapping waste'!$D$5:$M$352,MATCH($B122,'Mapping waste'!$B$5:$B$352,0),MATCH(N$3,'Mapping waste'!$D$4:$M$4,0))*$D122</f>
        <v>270671</v>
      </c>
      <c r="O122" s="32">
        <f>INDEX('Mapping waste'!$D$5:$M$352,MATCH($B122,'Mapping waste'!$B$5:$B$352,0),MATCH(O$3,'Mapping waste'!$D$4:$M$4,0))*$D122</f>
        <v>0</v>
      </c>
      <c r="P122" s="32">
        <f>INDEX('Mapping waste'!$D$5:$M$352,MATCH($B122,'Mapping waste'!$B$5:$B$352,0),MATCH(P$3,'Mapping waste'!$D$4:$M$4,0))*$D122</f>
        <v>0</v>
      </c>
      <c r="Q122" s="32">
        <f>INDEX('Mapping waste'!$D$5:$M$352,MATCH($B122,'Mapping waste'!$B$5:$B$352,0),MATCH(Q$3,'Mapping waste'!$D$4:$M$4,0))*$D122</f>
        <v>0</v>
      </c>
    </row>
    <row r="123" spans="1:17" x14ac:dyDescent="0.45">
      <c r="A123" s="10" t="s">
        <v>525</v>
      </c>
      <c r="B123" s="10" t="s">
        <v>526</v>
      </c>
      <c r="C123" s="10" t="s">
        <v>24</v>
      </c>
      <c r="D123" s="32">
        <f>INDEX('ONS data MYE 5'!$I$6:$I$445, MATCH($B123,'ONS data MYE 5'!$B$6:$B$445,0))</f>
        <v>319477</v>
      </c>
      <c r="E123" s="32">
        <f>INDEX('ONS data MYE 5'!$J$6:$J$445, MATCH($B123,'ONS data MYE 5'!$B$6:$B$445,0))</f>
        <v>9324</v>
      </c>
      <c r="F123" s="32">
        <f t="shared" si="2"/>
        <v>9.1403470001556482</v>
      </c>
      <c r="G123" s="32">
        <f t="shared" si="3"/>
        <v>83.54594328325436</v>
      </c>
      <c r="H123" s="32">
        <f>INDEX('Mapping waste'!$D$5:$M$352,MATCH($B123,'Mapping waste'!$B$5:$B$352,0),MATCH(H$3,'Mapping waste'!$D$4:$M$4,0))*$D123</f>
        <v>0</v>
      </c>
      <c r="I123" s="32">
        <f>INDEX('Mapping waste'!$D$5:$M$352,MATCH($B123,'Mapping waste'!$B$5:$B$352,0),MATCH(I$3,'Mapping waste'!$D$4:$M$4,0))*$D123</f>
        <v>0</v>
      </c>
      <c r="J123" s="32">
        <f>INDEX('Mapping waste'!$D$5:$M$352,MATCH($B123,'Mapping waste'!$B$5:$B$352,0),MATCH(J$3,'Mapping waste'!$D$4:$M$4,0))*$D123</f>
        <v>0</v>
      </c>
      <c r="K123" s="32">
        <f>INDEX('Mapping waste'!$D$5:$M$352,MATCH($B123,'Mapping waste'!$B$5:$B$352,0),MATCH(K$3,'Mapping waste'!$D$4:$M$4,0))*$D123</f>
        <v>0</v>
      </c>
      <c r="L123" s="32">
        <f>INDEX('Mapping waste'!$D$5:$M$352,MATCH($B123,'Mapping waste'!$B$5:$B$352,0),MATCH(L$3,'Mapping waste'!$D$4:$M$4,0))*$D123</f>
        <v>0</v>
      </c>
      <c r="M123" s="32">
        <f>INDEX('Mapping waste'!$D$5:$M$352,MATCH($B123,'Mapping waste'!$B$5:$B$352,0),MATCH(M$3,'Mapping waste'!$D$4:$M$4,0))*$D123</f>
        <v>0</v>
      </c>
      <c r="N123" s="32">
        <f>INDEX('Mapping waste'!$D$5:$M$352,MATCH($B123,'Mapping waste'!$B$5:$B$352,0),MATCH(N$3,'Mapping waste'!$D$4:$M$4,0))*$D123</f>
        <v>319477</v>
      </c>
      <c r="O123" s="32">
        <f>INDEX('Mapping waste'!$D$5:$M$352,MATCH($B123,'Mapping waste'!$B$5:$B$352,0),MATCH(O$3,'Mapping waste'!$D$4:$M$4,0))*$D123</f>
        <v>0</v>
      </c>
      <c r="P123" s="32">
        <f>INDEX('Mapping waste'!$D$5:$M$352,MATCH($B123,'Mapping waste'!$B$5:$B$352,0),MATCH(P$3,'Mapping waste'!$D$4:$M$4,0))*$D123</f>
        <v>0</v>
      </c>
      <c r="Q123" s="32">
        <f>INDEX('Mapping waste'!$D$5:$M$352,MATCH($B123,'Mapping waste'!$B$5:$B$352,0),MATCH(Q$3,'Mapping waste'!$D$4:$M$4,0))*$D123</f>
        <v>0</v>
      </c>
    </row>
    <row r="124" spans="1:17" x14ac:dyDescent="0.45">
      <c r="A124" s="10" t="s">
        <v>8</v>
      </c>
      <c r="B124" s="10" t="s">
        <v>9</v>
      </c>
      <c r="C124" s="10" t="s">
        <v>10</v>
      </c>
      <c r="D124" s="32">
        <f>INDEX('ONS data MYE 5'!$I$6:$I$445, MATCH($B124,'ONS data MYE 5'!$B$6:$B$445,0))</f>
        <v>316453</v>
      </c>
      <c r="E124" s="32">
        <f>INDEX('ONS data MYE 5'!$J$6:$J$445, MATCH($B124,'ONS data MYE 5'!$B$6:$B$445,0))</f>
        <v>63</v>
      </c>
      <c r="F124" s="32">
        <f t="shared" si="2"/>
        <v>4.1431347263915326</v>
      </c>
      <c r="G124" s="32">
        <f t="shared" si="3"/>
        <v>17.16556536103144</v>
      </c>
      <c r="H124" s="32">
        <f>INDEX('Mapping waste'!$D$5:$M$352,MATCH($B124,'Mapping waste'!$B$5:$B$352,0),MATCH(H$3,'Mapping waste'!$D$4:$M$4,0))*$D124</f>
        <v>0</v>
      </c>
      <c r="I124" s="32">
        <f>INDEX('Mapping waste'!$D$5:$M$352,MATCH($B124,'Mapping waste'!$B$5:$B$352,0),MATCH(I$3,'Mapping waste'!$D$4:$M$4,0))*$D124</f>
        <v>316453</v>
      </c>
      <c r="J124" s="32">
        <f>INDEX('Mapping waste'!$D$5:$M$352,MATCH($B124,'Mapping waste'!$B$5:$B$352,0),MATCH(J$3,'Mapping waste'!$D$4:$M$4,0))*$D124</f>
        <v>0</v>
      </c>
      <c r="K124" s="32">
        <f>INDEX('Mapping waste'!$D$5:$M$352,MATCH($B124,'Mapping waste'!$B$5:$B$352,0),MATCH(K$3,'Mapping waste'!$D$4:$M$4,0))*$D124</f>
        <v>0</v>
      </c>
      <c r="L124" s="32">
        <f>INDEX('Mapping waste'!$D$5:$M$352,MATCH($B124,'Mapping waste'!$B$5:$B$352,0),MATCH(L$3,'Mapping waste'!$D$4:$M$4,0))*$D124</f>
        <v>0</v>
      </c>
      <c r="M124" s="32">
        <f>INDEX('Mapping waste'!$D$5:$M$352,MATCH($B124,'Mapping waste'!$B$5:$B$352,0),MATCH(M$3,'Mapping waste'!$D$4:$M$4,0))*$D124</f>
        <v>0</v>
      </c>
      <c r="N124" s="32">
        <f>INDEX('Mapping waste'!$D$5:$M$352,MATCH($B124,'Mapping waste'!$B$5:$B$352,0),MATCH(N$3,'Mapping waste'!$D$4:$M$4,0))*$D124</f>
        <v>0</v>
      </c>
      <c r="O124" s="32">
        <f>INDEX('Mapping waste'!$D$5:$M$352,MATCH($B124,'Mapping waste'!$B$5:$B$352,0),MATCH(O$3,'Mapping waste'!$D$4:$M$4,0))*$D124</f>
        <v>0</v>
      </c>
      <c r="P124" s="32">
        <f>INDEX('Mapping waste'!$D$5:$M$352,MATCH($B124,'Mapping waste'!$B$5:$B$352,0),MATCH(P$3,'Mapping waste'!$D$4:$M$4,0))*$D124</f>
        <v>0</v>
      </c>
      <c r="Q124" s="32">
        <f>INDEX('Mapping waste'!$D$5:$M$352,MATCH($B124,'Mapping waste'!$B$5:$B$352,0),MATCH(Q$3,'Mapping waste'!$D$4:$M$4,0))*$D124</f>
        <v>0</v>
      </c>
    </row>
    <row r="125" spans="1:17" x14ac:dyDescent="0.45">
      <c r="A125" s="10" t="s">
        <v>20</v>
      </c>
      <c r="B125" s="10" t="s">
        <v>21</v>
      </c>
      <c r="C125" s="10" t="s">
        <v>10</v>
      </c>
      <c r="D125" s="32">
        <f>INDEX('ONS data MYE 5'!$I$6:$I$445, MATCH($B125,'ONS data MYE 5'!$B$6:$B$445,0))</f>
        <v>201724</v>
      </c>
      <c r="E125" s="32">
        <f>INDEX('ONS data MYE 5'!$J$6:$J$445, MATCH($B125,'ONS data MYE 5'!$B$6:$B$445,0))</f>
        <v>1417</v>
      </c>
      <c r="F125" s="32">
        <f t="shared" si="2"/>
        <v>7.2562972396906806</v>
      </c>
      <c r="G125" s="32">
        <f t="shared" si="3"/>
        <v>52.653849630742592</v>
      </c>
      <c r="H125" s="32">
        <f>INDEX('Mapping waste'!$D$5:$M$352,MATCH($B125,'Mapping waste'!$B$5:$B$352,0),MATCH(H$3,'Mapping waste'!$D$4:$M$4,0))*$D125</f>
        <v>0</v>
      </c>
      <c r="I125" s="32">
        <f>INDEX('Mapping waste'!$D$5:$M$352,MATCH($B125,'Mapping waste'!$B$5:$B$352,0),MATCH(I$3,'Mapping waste'!$D$4:$M$4,0))*$D125</f>
        <v>201724</v>
      </c>
      <c r="J125" s="32">
        <f>INDEX('Mapping waste'!$D$5:$M$352,MATCH($B125,'Mapping waste'!$B$5:$B$352,0),MATCH(J$3,'Mapping waste'!$D$4:$M$4,0))*$D125</f>
        <v>0</v>
      </c>
      <c r="K125" s="32">
        <f>INDEX('Mapping waste'!$D$5:$M$352,MATCH($B125,'Mapping waste'!$B$5:$B$352,0),MATCH(K$3,'Mapping waste'!$D$4:$M$4,0))*$D125</f>
        <v>0</v>
      </c>
      <c r="L125" s="32">
        <f>INDEX('Mapping waste'!$D$5:$M$352,MATCH($B125,'Mapping waste'!$B$5:$B$352,0),MATCH(L$3,'Mapping waste'!$D$4:$M$4,0))*$D125</f>
        <v>0</v>
      </c>
      <c r="M125" s="32">
        <f>INDEX('Mapping waste'!$D$5:$M$352,MATCH($B125,'Mapping waste'!$B$5:$B$352,0),MATCH(M$3,'Mapping waste'!$D$4:$M$4,0))*$D125</f>
        <v>0</v>
      </c>
      <c r="N125" s="32">
        <f>INDEX('Mapping waste'!$D$5:$M$352,MATCH($B125,'Mapping waste'!$B$5:$B$352,0),MATCH(N$3,'Mapping waste'!$D$4:$M$4,0))*$D125</f>
        <v>0</v>
      </c>
      <c r="O125" s="32">
        <f>INDEX('Mapping waste'!$D$5:$M$352,MATCH($B125,'Mapping waste'!$B$5:$B$352,0),MATCH(O$3,'Mapping waste'!$D$4:$M$4,0))*$D125</f>
        <v>0</v>
      </c>
      <c r="P125" s="32">
        <f>INDEX('Mapping waste'!$D$5:$M$352,MATCH($B125,'Mapping waste'!$B$5:$B$352,0),MATCH(P$3,'Mapping waste'!$D$4:$M$4,0))*$D125</f>
        <v>0</v>
      </c>
      <c r="Q125" s="32">
        <f>INDEX('Mapping waste'!$D$5:$M$352,MATCH($B125,'Mapping waste'!$B$5:$B$352,0),MATCH(Q$3,'Mapping waste'!$D$4:$M$4,0))*$D125</f>
        <v>0</v>
      </c>
    </row>
    <row r="126" spans="1:17" x14ac:dyDescent="0.45">
      <c r="A126" s="10" t="s">
        <v>72</v>
      </c>
      <c r="B126" s="10" t="s">
        <v>73</v>
      </c>
      <c r="C126" s="10" t="s">
        <v>10</v>
      </c>
      <c r="D126" s="32">
        <f>INDEX('ONS data MYE 5'!$I$6:$I$445, MATCH($B126,'ONS data MYE 5'!$B$6:$B$445,0))</f>
        <v>92498</v>
      </c>
      <c r="E126" s="32">
        <f>INDEX('ONS data MYE 5'!$J$6:$J$445, MATCH($B126,'ONS data MYE 5'!$B$6:$B$445,0))</f>
        <v>989</v>
      </c>
      <c r="F126" s="32">
        <f t="shared" si="2"/>
        <v>6.8966943316227125</v>
      </c>
      <c r="G126" s="32">
        <f t="shared" si="3"/>
        <v>47.564392703836852</v>
      </c>
      <c r="H126" s="32">
        <f>INDEX('Mapping waste'!$D$5:$M$352,MATCH($B126,'Mapping waste'!$B$5:$B$352,0),MATCH(H$3,'Mapping waste'!$D$4:$M$4,0))*$D126</f>
        <v>0</v>
      </c>
      <c r="I126" s="32">
        <f>INDEX('Mapping waste'!$D$5:$M$352,MATCH($B126,'Mapping waste'!$B$5:$B$352,0),MATCH(I$3,'Mapping waste'!$D$4:$M$4,0))*$D126</f>
        <v>92498</v>
      </c>
      <c r="J126" s="32">
        <f>INDEX('Mapping waste'!$D$5:$M$352,MATCH($B126,'Mapping waste'!$B$5:$B$352,0),MATCH(J$3,'Mapping waste'!$D$4:$M$4,0))*$D126</f>
        <v>0</v>
      </c>
      <c r="K126" s="32">
        <f>INDEX('Mapping waste'!$D$5:$M$352,MATCH($B126,'Mapping waste'!$B$5:$B$352,0),MATCH(K$3,'Mapping waste'!$D$4:$M$4,0))*$D126</f>
        <v>0</v>
      </c>
      <c r="L126" s="32">
        <f>INDEX('Mapping waste'!$D$5:$M$352,MATCH($B126,'Mapping waste'!$B$5:$B$352,0),MATCH(L$3,'Mapping waste'!$D$4:$M$4,0))*$D126</f>
        <v>0</v>
      </c>
      <c r="M126" s="32">
        <f>INDEX('Mapping waste'!$D$5:$M$352,MATCH($B126,'Mapping waste'!$B$5:$B$352,0),MATCH(M$3,'Mapping waste'!$D$4:$M$4,0))*$D126</f>
        <v>0</v>
      </c>
      <c r="N126" s="32">
        <f>INDEX('Mapping waste'!$D$5:$M$352,MATCH($B126,'Mapping waste'!$B$5:$B$352,0),MATCH(N$3,'Mapping waste'!$D$4:$M$4,0))*$D126</f>
        <v>0</v>
      </c>
      <c r="O126" s="32">
        <f>INDEX('Mapping waste'!$D$5:$M$352,MATCH($B126,'Mapping waste'!$B$5:$B$352,0),MATCH(O$3,'Mapping waste'!$D$4:$M$4,0))*$D126</f>
        <v>0</v>
      </c>
      <c r="P126" s="32">
        <f>INDEX('Mapping waste'!$D$5:$M$352,MATCH($B126,'Mapping waste'!$B$5:$B$352,0),MATCH(P$3,'Mapping waste'!$D$4:$M$4,0))*$D126</f>
        <v>0</v>
      </c>
      <c r="Q126" s="32">
        <f>INDEX('Mapping waste'!$D$5:$M$352,MATCH($B126,'Mapping waste'!$B$5:$B$352,0),MATCH(Q$3,'Mapping waste'!$D$4:$M$4,0))*$D126</f>
        <v>0</v>
      </c>
    </row>
    <row r="127" spans="1:17" x14ac:dyDescent="0.45">
      <c r="A127" s="10" t="s">
        <v>178</v>
      </c>
      <c r="B127" s="10" t="s">
        <v>179</v>
      </c>
      <c r="C127" s="10" t="s">
        <v>10</v>
      </c>
      <c r="D127" s="32">
        <f>INDEX('ONS data MYE 5'!$I$6:$I$445, MATCH($B127,'ONS data MYE 5'!$B$6:$B$445,0))</f>
        <v>139310</v>
      </c>
      <c r="E127" s="32">
        <f>INDEX('ONS data MYE 5'!$J$6:$J$445, MATCH($B127,'ONS data MYE 5'!$B$6:$B$445,0))</f>
        <v>2585</v>
      </c>
      <c r="F127" s="32">
        <f t="shared" si="2"/>
        <v>7.8574807869425296</v>
      </c>
      <c r="G127" s="32">
        <f t="shared" si="3"/>
        <v>61.740004317170992</v>
      </c>
      <c r="H127" s="32">
        <f>INDEX('Mapping waste'!$D$5:$M$352,MATCH($B127,'Mapping waste'!$B$5:$B$352,0),MATCH(H$3,'Mapping waste'!$D$4:$M$4,0))*$D127</f>
        <v>0</v>
      </c>
      <c r="I127" s="32">
        <f>INDEX('Mapping waste'!$D$5:$M$352,MATCH($B127,'Mapping waste'!$B$5:$B$352,0),MATCH(I$3,'Mapping waste'!$D$4:$M$4,0))*$D127</f>
        <v>139310</v>
      </c>
      <c r="J127" s="32">
        <f>INDEX('Mapping waste'!$D$5:$M$352,MATCH($B127,'Mapping waste'!$B$5:$B$352,0),MATCH(J$3,'Mapping waste'!$D$4:$M$4,0))*$D127</f>
        <v>0</v>
      </c>
      <c r="K127" s="32">
        <f>INDEX('Mapping waste'!$D$5:$M$352,MATCH($B127,'Mapping waste'!$B$5:$B$352,0),MATCH(K$3,'Mapping waste'!$D$4:$M$4,0))*$D127</f>
        <v>0</v>
      </c>
      <c r="L127" s="32">
        <f>INDEX('Mapping waste'!$D$5:$M$352,MATCH($B127,'Mapping waste'!$B$5:$B$352,0),MATCH(L$3,'Mapping waste'!$D$4:$M$4,0))*$D127</f>
        <v>0</v>
      </c>
      <c r="M127" s="32">
        <f>INDEX('Mapping waste'!$D$5:$M$352,MATCH($B127,'Mapping waste'!$B$5:$B$352,0),MATCH(M$3,'Mapping waste'!$D$4:$M$4,0))*$D127</f>
        <v>0</v>
      </c>
      <c r="N127" s="32">
        <f>INDEX('Mapping waste'!$D$5:$M$352,MATCH($B127,'Mapping waste'!$B$5:$B$352,0),MATCH(N$3,'Mapping waste'!$D$4:$M$4,0))*$D127</f>
        <v>0</v>
      </c>
      <c r="O127" s="32">
        <f>INDEX('Mapping waste'!$D$5:$M$352,MATCH($B127,'Mapping waste'!$B$5:$B$352,0),MATCH(O$3,'Mapping waste'!$D$4:$M$4,0))*$D127</f>
        <v>0</v>
      </c>
      <c r="P127" s="32">
        <f>INDEX('Mapping waste'!$D$5:$M$352,MATCH($B127,'Mapping waste'!$B$5:$B$352,0),MATCH(P$3,'Mapping waste'!$D$4:$M$4,0))*$D127</f>
        <v>0</v>
      </c>
      <c r="Q127" s="32">
        <f>INDEX('Mapping waste'!$D$5:$M$352,MATCH($B127,'Mapping waste'!$B$5:$B$352,0),MATCH(Q$3,'Mapping waste'!$D$4:$M$4,0))*$D127</f>
        <v>0</v>
      </c>
    </row>
    <row r="128" spans="1:17" x14ac:dyDescent="0.45">
      <c r="A128" s="10" t="s">
        <v>180</v>
      </c>
      <c r="B128" s="10" t="s">
        <v>181</v>
      </c>
      <c r="C128" s="10" t="s">
        <v>10</v>
      </c>
      <c r="D128" s="32">
        <f>INDEX('ONS data MYE 5'!$I$6:$I$445, MATCH($B128,'ONS data MYE 5'!$B$6:$B$445,0))</f>
        <v>135324</v>
      </c>
      <c r="E128" s="32">
        <f>INDEX('ONS data MYE 5'!$J$6:$J$445, MATCH($B128,'ONS data MYE 5'!$B$6:$B$445,0))</f>
        <v>553</v>
      </c>
      <c r="F128" s="32">
        <f t="shared" si="2"/>
        <v>6.315358001522335</v>
      </c>
      <c r="G128" s="32">
        <f t="shared" si="3"/>
        <v>39.883746687392183</v>
      </c>
      <c r="H128" s="32">
        <f>INDEX('Mapping waste'!$D$5:$M$352,MATCH($B128,'Mapping waste'!$B$5:$B$352,0),MATCH(H$3,'Mapping waste'!$D$4:$M$4,0))*$D128</f>
        <v>0</v>
      </c>
      <c r="I128" s="32">
        <f>INDEX('Mapping waste'!$D$5:$M$352,MATCH($B128,'Mapping waste'!$B$5:$B$352,0),MATCH(I$3,'Mapping waste'!$D$4:$M$4,0))*$D128</f>
        <v>135324</v>
      </c>
      <c r="J128" s="32">
        <f>INDEX('Mapping waste'!$D$5:$M$352,MATCH($B128,'Mapping waste'!$B$5:$B$352,0),MATCH(J$3,'Mapping waste'!$D$4:$M$4,0))*$D128</f>
        <v>0</v>
      </c>
      <c r="K128" s="32">
        <f>INDEX('Mapping waste'!$D$5:$M$352,MATCH($B128,'Mapping waste'!$B$5:$B$352,0),MATCH(K$3,'Mapping waste'!$D$4:$M$4,0))*$D128</f>
        <v>0</v>
      </c>
      <c r="L128" s="32">
        <f>INDEX('Mapping waste'!$D$5:$M$352,MATCH($B128,'Mapping waste'!$B$5:$B$352,0),MATCH(L$3,'Mapping waste'!$D$4:$M$4,0))*$D128</f>
        <v>0</v>
      </c>
      <c r="M128" s="32">
        <f>INDEX('Mapping waste'!$D$5:$M$352,MATCH($B128,'Mapping waste'!$B$5:$B$352,0),MATCH(M$3,'Mapping waste'!$D$4:$M$4,0))*$D128</f>
        <v>0</v>
      </c>
      <c r="N128" s="32">
        <f>INDEX('Mapping waste'!$D$5:$M$352,MATCH($B128,'Mapping waste'!$B$5:$B$352,0),MATCH(N$3,'Mapping waste'!$D$4:$M$4,0))*$D128</f>
        <v>0</v>
      </c>
      <c r="O128" s="32">
        <f>INDEX('Mapping waste'!$D$5:$M$352,MATCH($B128,'Mapping waste'!$B$5:$B$352,0),MATCH(O$3,'Mapping waste'!$D$4:$M$4,0))*$D128</f>
        <v>0</v>
      </c>
      <c r="P128" s="32">
        <f>INDEX('Mapping waste'!$D$5:$M$352,MATCH($B128,'Mapping waste'!$B$5:$B$352,0),MATCH(P$3,'Mapping waste'!$D$4:$M$4,0))*$D128</f>
        <v>0</v>
      </c>
      <c r="Q128" s="32">
        <f>INDEX('Mapping waste'!$D$5:$M$352,MATCH($B128,'Mapping waste'!$B$5:$B$352,0),MATCH(Q$3,'Mapping waste'!$D$4:$M$4,0))*$D128</f>
        <v>0</v>
      </c>
    </row>
    <row r="129" spans="1:17" x14ac:dyDescent="0.45">
      <c r="A129" s="10" t="s">
        <v>182</v>
      </c>
      <c r="B129" s="10" t="s">
        <v>183</v>
      </c>
      <c r="C129" s="10" t="s">
        <v>10</v>
      </c>
      <c r="D129" s="32">
        <f>INDEX('ONS data MYE 5'!$I$6:$I$445, MATCH($B129,'ONS data MYE 5'!$B$6:$B$445,0))</f>
        <v>195128</v>
      </c>
      <c r="E129" s="32">
        <f>INDEX('ONS data MYE 5'!$J$6:$J$445, MATCH($B129,'ONS data MYE 5'!$B$6:$B$445,0))</f>
        <v>952</v>
      </c>
      <c r="F129" s="32">
        <f t="shared" si="2"/>
        <v>6.8585650347913649</v>
      </c>
      <c r="G129" s="32">
        <f t="shared" si="3"/>
        <v>47.03991433646268</v>
      </c>
      <c r="H129" s="32">
        <f>INDEX('Mapping waste'!$D$5:$M$352,MATCH($B129,'Mapping waste'!$B$5:$B$352,0),MATCH(H$3,'Mapping waste'!$D$4:$M$4,0))*$D129</f>
        <v>0</v>
      </c>
      <c r="I129" s="32">
        <f>INDEX('Mapping waste'!$D$5:$M$352,MATCH($B129,'Mapping waste'!$B$5:$B$352,0),MATCH(I$3,'Mapping waste'!$D$4:$M$4,0))*$D129</f>
        <v>195128</v>
      </c>
      <c r="J129" s="32">
        <f>INDEX('Mapping waste'!$D$5:$M$352,MATCH($B129,'Mapping waste'!$B$5:$B$352,0),MATCH(J$3,'Mapping waste'!$D$4:$M$4,0))*$D129</f>
        <v>0</v>
      </c>
      <c r="K129" s="32">
        <f>INDEX('Mapping waste'!$D$5:$M$352,MATCH($B129,'Mapping waste'!$B$5:$B$352,0),MATCH(K$3,'Mapping waste'!$D$4:$M$4,0))*$D129</f>
        <v>0</v>
      </c>
      <c r="L129" s="32">
        <f>INDEX('Mapping waste'!$D$5:$M$352,MATCH($B129,'Mapping waste'!$B$5:$B$352,0),MATCH(L$3,'Mapping waste'!$D$4:$M$4,0))*$D129</f>
        <v>0</v>
      </c>
      <c r="M129" s="32">
        <f>INDEX('Mapping waste'!$D$5:$M$352,MATCH($B129,'Mapping waste'!$B$5:$B$352,0),MATCH(M$3,'Mapping waste'!$D$4:$M$4,0))*$D129</f>
        <v>0</v>
      </c>
      <c r="N129" s="32">
        <f>INDEX('Mapping waste'!$D$5:$M$352,MATCH($B129,'Mapping waste'!$B$5:$B$352,0),MATCH(N$3,'Mapping waste'!$D$4:$M$4,0))*$D129</f>
        <v>0</v>
      </c>
      <c r="O129" s="32">
        <f>INDEX('Mapping waste'!$D$5:$M$352,MATCH($B129,'Mapping waste'!$B$5:$B$352,0),MATCH(O$3,'Mapping waste'!$D$4:$M$4,0))*$D129</f>
        <v>0</v>
      </c>
      <c r="P129" s="32">
        <f>INDEX('Mapping waste'!$D$5:$M$352,MATCH($B129,'Mapping waste'!$B$5:$B$352,0),MATCH(P$3,'Mapping waste'!$D$4:$M$4,0))*$D129</f>
        <v>0</v>
      </c>
      <c r="Q129" s="32">
        <f>INDEX('Mapping waste'!$D$5:$M$352,MATCH($B129,'Mapping waste'!$B$5:$B$352,0),MATCH(Q$3,'Mapping waste'!$D$4:$M$4,0))*$D129</f>
        <v>0</v>
      </c>
    </row>
    <row r="130" spans="1:17" x14ac:dyDescent="0.45">
      <c r="A130" s="10" t="s">
        <v>184</v>
      </c>
      <c r="B130" s="10" t="s">
        <v>185</v>
      </c>
      <c r="C130" s="10" t="s">
        <v>10</v>
      </c>
      <c r="D130" s="32">
        <f>INDEX('ONS data MYE 5'!$I$6:$I$445, MATCH($B130,'ONS data MYE 5'!$B$6:$B$445,0))</f>
        <v>105998</v>
      </c>
      <c r="E130" s="32">
        <f>INDEX('ONS data MYE 5'!$J$6:$J$445, MATCH($B130,'ONS data MYE 5'!$B$6:$B$445,0))</f>
        <v>537</v>
      </c>
      <c r="F130" s="32">
        <f t="shared" si="2"/>
        <v>6.2859980945088649</v>
      </c>
      <c r="G130" s="32">
        <f t="shared" si="3"/>
        <v>39.51377204416908</v>
      </c>
      <c r="H130" s="32">
        <f>INDEX('Mapping waste'!$D$5:$M$352,MATCH($B130,'Mapping waste'!$B$5:$B$352,0),MATCH(H$3,'Mapping waste'!$D$4:$M$4,0))*$D130</f>
        <v>0</v>
      </c>
      <c r="I130" s="32">
        <f>INDEX('Mapping waste'!$D$5:$M$352,MATCH($B130,'Mapping waste'!$B$5:$B$352,0),MATCH(I$3,'Mapping waste'!$D$4:$M$4,0))*$D130</f>
        <v>105998</v>
      </c>
      <c r="J130" s="32">
        <f>INDEX('Mapping waste'!$D$5:$M$352,MATCH($B130,'Mapping waste'!$B$5:$B$352,0),MATCH(J$3,'Mapping waste'!$D$4:$M$4,0))*$D130</f>
        <v>0</v>
      </c>
      <c r="K130" s="32">
        <f>INDEX('Mapping waste'!$D$5:$M$352,MATCH($B130,'Mapping waste'!$B$5:$B$352,0),MATCH(K$3,'Mapping waste'!$D$4:$M$4,0))*$D130</f>
        <v>0</v>
      </c>
      <c r="L130" s="32">
        <f>INDEX('Mapping waste'!$D$5:$M$352,MATCH($B130,'Mapping waste'!$B$5:$B$352,0),MATCH(L$3,'Mapping waste'!$D$4:$M$4,0))*$D130</f>
        <v>0</v>
      </c>
      <c r="M130" s="32">
        <f>INDEX('Mapping waste'!$D$5:$M$352,MATCH($B130,'Mapping waste'!$B$5:$B$352,0),MATCH(M$3,'Mapping waste'!$D$4:$M$4,0))*$D130</f>
        <v>0</v>
      </c>
      <c r="N130" s="32">
        <f>INDEX('Mapping waste'!$D$5:$M$352,MATCH($B130,'Mapping waste'!$B$5:$B$352,0),MATCH(N$3,'Mapping waste'!$D$4:$M$4,0))*$D130</f>
        <v>0</v>
      </c>
      <c r="O130" s="32">
        <f>INDEX('Mapping waste'!$D$5:$M$352,MATCH($B130,'Mapping waste'!$B$5:$B$352,0),MATCH(O$3,'Mapping waste'!$D$4:$M$4,0))*$D130</f>
        <v>0</v>
      </c>
      <c r="P130" s="32">
        <f>INDEX('Mapping waste'!$D$5:$M$352,MATCH($B130,'Mapping waste'!$B$5:$B$352,0),MATCH(P$3,'Mapping waste'!$D$4:$M$4,0))*$D130</f>
        <v>0</v>
      </c>
      <c r="Q130" s="32">
        <f>INDEX('Mapping waste'!$D$5:$M$352,MATCH($B130,'Mapping waste'!$B$5:$B$352,0),MATCH(Q$3,'Mapping waste'!$D$4:$M$4,0))*$D130</f>
        <v>0</v>
      </c>
    </row>
    <row r="131" spans="1:17" x14ac:dyDescent="0.45">
      <c r="A131" s="10" t="s">
        <v>190</v>
      </c>
      <c r="B131" s="10" t="s">
        <v>191</v>
      </c>
      <c r="C131" s="10" t="s">
        <v>10</v>
      </c>
      <c r="D131" s="32">
        <f>INDEX('ONS data MYE 5'!$I$6:$I$445, MATCH($B131,'ONS data MYE 5'!$B$6:$B$445,0))</f>
        <v>519347</v>
      </c>
      <c r="E131" s="32">
        <f>INDEX('ONS data MYE 5'!$J$6:$J$445, MATCH($B131,'ONS data MYE 5'!$B$6:$B$445,0))</f>
        <v>233</v>
      </c>
      <c r="F131" s="32">
        <f t="shared" si="2"/>
        <v>5.4510384535657002</v>
      </c>
      <c r="G131" s="32">
        <f t="shared" si="3"/>
        <v>29.71382022225194</v>
      </c>
      <c r="H131" s="32">
        <f>INDEX('Mapping waste'!$D$5:$M$352,MATCH($B131,'Mapping waste'!$B$5:$B$352,0),MATCH(H$3,'Mapping waste'!$D$4:$M$4,0))*$D131</f>
        <v>0</v>
      </c>
      <c r="I131" s="32">
        <f>INDEX('Mapping waste'!$D$5:$M$352,MATCH($B131,'Mapping waste'!$B$5:$B$352,0),MATCH(I$3,'Mapping waste'!$D$4:$M$4,0))*$D131</f>
        <v>519347</v>
      </c>
      <c r="J131" s="32">
        <f>INDEX('Mapping waste'!$D$5:$M$352,MATCH($B131,'Mapping waste'!$B$5:$B$352,0),MATCH(J$3,'Mapping waste'!$D$4:$M$4,0))*$D131</f>
        <v>0</v>
      </c>
      <c r="K131" s="32">
        <f>INDEX('Mapping waste'!$D$5:$M$352,MATCH($B131,'Mapping waste'!$B$5:$B$352,0),MATCH(K$3,'Mapping waste'!$D$4:$M$4,0))*$D131</f>
        <v>0</v>
      </c>
      <c r="L131" s="32">
        <f>INDEX('Mapping waste'!$D$5:$M$352,MATCH($B131,'Mapping waste'!$B$5:$B$352,0),MATCH(L$3,'Mapping waste'!$D$4:$M$4,0))*$D131</f>
        <v>0</v>
      </c>
      <c r="M131" s="32">
        <f>INDEX('Mapping waste'!$D$5:$M$352,MATCH($B131,'Mapping waste'!$B$5:$B$352,0),MATCH(M$3,'Mapping waste'!$D$4:$M$4,0))*$D131</f>
        <v>0</v>
      </c>
      <c r="N131" s="32">
        <f>INDEX('Mapping waste'!$D$5:$M$352,MATCH($B131,'Mapping waste'!$B$5:$B$352,0),MATCH(N$3,'Mapping waste'!$D$4:$M$4,0))*$D131</f>
        <v>0</v>
      </c>
      <c r="O131" s="32">
        <f>INDEX('Mapping waste'!$D$5:$M$352,MATCH($B131,'Mapping waste'!$B$5:$B$352,0),MATCH(O$3,'Mapping waste'!$D$4:$M$4,0))*$D131</f>
        <v>0</v>
      </c>
      <c r="P131" s="32">
        <f>INDEX('Mapping waste'!$D$5:$M$352,MATCH($B131,'Mapping waste'!$B$5:$B$352,0),MATCH(P$3,'Mapping waste'!$D$4:$M$4,0))*$D131</f>
        <v>0</v>
      </c>
      <c r="Q131" s="32">
        <f>INDEX('Mapping waste'!$D$5:$M$352,MATCH($B131,'Mapping waste'!$B$5:$B$352,0),MATCH(Q$3,'Mapping waste'!$D$4:$M$4,0))*$D131</f>
        <v>0</v>
      </c>
    </row>
    <row r="132" spans="1:17" x14ac:dyDescent="0.45">
      <c r="A132" s="10" t="s">
        <v>212</v>
      </c>
      <c r="B132" s="10" t="s">
        <v>213</v>
      </c>
      <c r="C132" s="10" t="s">
        <v>10</v>
      </c>
      <c r="D132" s="32">
        <f>INDEX('ONS data MYE 5'!$I$6:$I$445, MATCH($B132,'ONS data MYE 5'!$B$6:$B$445,0))</f>
        <v>290764</v>
      </c>
      <c r="E132" s="32">
        <f>INDEX('ONS data MYE 5'!$J$6:$J$445, MATCH($B132,'ONS data MYE 5'!$B$6:$B$445,0))</f>
        <v>2563</v>
      </c>
      <c r="F132" s="32">
        <f t="shared" si="2"/>
        <v>7.8489337263640708</v>
      </c>
      <c r="G132" s="32">
        <f t="shared" si="3"/>
        <v>61.60576064085538</v>
      </c>
      <c r="H132" s="32">
        <f>INDEX('Mapping waste'!$D$5:$M$352,MATCH($B132,'Mapping waste'!$B$5:$B$352,0),MATCH(H$3,'Mapping waste'!$D$4:$M$4,0))*$D132</f>
        <v>0</v>
      </c>
      <c r="I132" s="32">
        <f>INDEX('Mapping waste'!$D$5:$M$352,MATCH($B132,'Mapping waste'!$B$5:$B$352,0),MATCH(I$3,'Mapping waste'!$D$4:$M$4,0))*$D132</f>
        <v>290764</v>
      </c>
      <c r="J132" s="32">
        <f>INDEX('Mapping waste'!$D$5:$M$352,MATCH($B132,'Mapping waste'!$B$5:$B$352,0),MATCH(J$3,'Mapping waste'!$D$4:$M$4,0))*$D132</f>
        <v>0</v>
      </c>
      <c r="K132" s="32">
        <f>INDEX('Mapping waste'!$D$5:$M$352,MATCH($B132,'Mapping waste'!$B$5:$B$352,0),MATCH(K$3,'Mapping waste'!$D$4:$M$4,0))*$D132</f>
        <v>0</v>
      </c>
      <c r="L132" s="32">
        <f>INDEX('Mapping waste'!$D$5:$M$352,MATCH($B132,'Mapping waste'!$B$5:$B$352,0),MATCH(L$3,'Mapping waste'!$D$4:$M$4,0))*$D132</f>
        <v>0</v>
      </c>
      <c r="M132" s="32">
        <f>INDEX('Mapping waste'!$D$5:$M$352,MATCH($B132,'Mapping waste'!$B$5:$B$352,0),MATCH(M$3,'Mapping waste'!$D$4:$M$4,0))*$D132</f>
        <v>0</v>
      </c>
      <c r="N132" s="32">
        <f>INDEX('Mapping waste'!$D$5:$M$352,MATCH($B132,'Mapping waste'!$B$5:$B$352,0),MATCH(N$3,'Mapping waste'!$D$4:$M$4,0))*$D132</f>
        <v>0</v>
      </c>
      <c r="O132" s="32">
        <f>INDEX('Mapping waste'!$D$5:$M$352,MATCH($B132,'Mapping waste'!$B$5:$B$352,0),MATCH(O$3,'Mapping waste'!$D$4:$M$4,0))*$D132</f>
        <v>0</v>
      </c>
      <c r="P132" s="32">
        <f>INDEX('Mapping waste'!$D$5:$M$352,MATCH($B132,'Mapping waste'!$B$5:$B$352,0),MATCH(P$3,'Mapping waste'!$D$4:$M$4,0))*$D132</f>
        <v>0</v>
      </c>
      <c r="Q132" s="32">
        <f>INDEX('Mapping waste'!$D$5:$M$352,MATCH($B132,'Mapping waste'!$B$5:$B$352,0),MATCH(Q$3,'Mapping waste'!$D$4:$M$4,0))*$D132</f>
        <v>0</v>
      </c>
    </row>
    <row r="133" spans="1:17" x14ac:dyDescent="0.45">
      <c r="A133" s="10" t="s">
        <v>214</v>
      </c>
      <c r="B133" s="10" t="s">
        <v>215</v>
      </c>
      <c r="C133" s="10" t="s">
        <v>10</v>
      </c>
      <c r="D133" s="32">
        <f>INDEX('ONS data MYE 5'!$I$6:$I$445, MATCH($B133,'ONS data MYE 5'!$B$6:$B$445,0))</f>
        <v>202725</v>
      </c>
      <c r="E133" s="32">
        <f>INDEX('ONS data MYE 5'!$J$6:$J$445, MATCH($B133,'ONS data MYE 5'!$B$6:$B$445,0))</f>
        <v>2463</v>
      </c>
      <c r="F133" s="32">
        <f t="shared" si="2"/>
        <v>7.8091353981205378</v>
      </c>
      <c r="G133" s="32">
        <f t="shared" si="3"/>
        <v>60.982595666179208</v>
      </c>
      <c r="H133" s="32">
        <f>INDEX('Mapping waste'!$D$5:$M$352,MATCH($B133,'Mapping waste'!$B$5:$B$352,0),MATCH(H$3,'Mapping waste'!$D$4:$M$4,0))*$D133</f>
        <v>0</v>
      </c>
      <c r="I133" s="32">
        <f>INDEX('Mapping waste'!$D$5:$M$352,MATCH($B133,'Mapping waste'!$B$5:$B$352,0),MATCH(I$3,'Mapping waste'!$D$4:$M$4,0))*$D133</f>
        <v>202725</v>
      </c>
      <c r="J133" s="32">
        <f>INDEX('Mapping waste'!$D$5:$M$352,MATCH($B133,'Mapping waste'!$B$5:$B$352,0),MATCH(J$3,'Mapping waste'!$D$4:$M$4,0))*$D133</f>
        <v>0</v>
      </c>
      <c r="K133" s="32">
        <f>INDEX('Mapping waste'!$D$5:$M$352,MATCH($B133,'Mapping waste'!$B$5:$B$352,0),MATCH(K$3,'Mapping waste'!$D$4:$M$4,0))*$D133</f>
        <v>0</v>
      </c>
      <c r="L133" s="32">
        <f>INDEX('Mapping waste'!$D$5:$M$352,MATCH($B133,'Mapping waste'!$B$5:$B$352,0),MATCH(L$3,'Mapping waste'!$D$4:$M$4,0))*$D133</f>
        <v>0</v>
      </c>
      <c r="M133" s="32">
        <f>INDEX('Mapping waste'!$D$5:$M$352,MATCH($B133,'Mapping waste'!$B$5:$B$352,0),MATCH(M$3,'Mapping waste'!$D$4:$M$4,0))*$D133</f>
        <v>0</v>
      </c>
      <c r="N133" s="32">
        <f>INDEX('Mapping waste'!$D$5:$M$352,MATCH($B133,'Mapping waste'!$B$5:$B$352,0),MATCH(N$3,'Mapping waste'!$D$4:$M$4,0))*$D133</f>
        <v>0</v>
      </c>
      <c r="O133" s="32">
        <f>INDEX('Mapping waste'!$D$5:$M$352,MATCH($B133,'Mapping waste'!$B$5:$B$352,0),MATCH(O$3,'Mapping waste'!$D$4:$M$4,0))*$D133</f>
        <v>0</v>
      </c>
      <c r="P133" s="32">
        <f>INDEX('Mapping waste'!$D$5:$M$352,MATCH($B133,'Mapping waste'!$B$5:$B$352,0),MATCH(P$3,'Mapping waste'!$D$4:$M$4,0))*$D133</f>
        <v>0</v>
      </c>
      <c r="Q133" s="32">
        <f>INDEX('Mapping waste'!$D$5:$M$352,MATCH($B133,'Mapping waste'!$B$5:$B$352,0),MATCH(Q$3,'Mapping waste'!$D$4:$M$4,0))*$D133</f>
        <v>0</v>
      </c>
    </row>
    <row r="134" spans="1:17" x14ac:dyDescent="0.45">
      <c r="A134" s="10" t="s">
        <v>216</v>
      </c>
      <c r="B134" s="10" t="s">
        <v>217</v>
      </c>
      <c r="C134" s="10" t="s">
        <v>10</v>
      </c>
      <c r="D134" s="32">
        <f>INDEX('ONS data MYE 5'!$I$6:$I$445, MATCH($B134,'ONS data MYE 5'!$B$6:$B$445,0))</f>
        <v>148495</v>
      </c>
      <c r="E134" s="32">
        <f>INDEX('ONS data MYE 5'!$J$6:$J$445, MATCH($B134,'ONS data MYE 5'!$B$6:$B$445,0))</f>
        <v>2306</v>
      </c>
      <c r="F134" s="32">
        <f t="shared" ref="F134:F197" si="4">LN(E134)</f>
        <v>7.7432697008290043</v>
      </c>
      <c r="G134" s="32">
        <f t="shared" ref="G134:G197" si="5">F134*F134</f>
        <v>59.958225659776495</v>
      </c>
      <c r="H134" s="32">
        <f>INDEX('Mapping waste'!$D$5:$M$352,MATCH($B134,'Mapping waste'!$B$5:$B$352,0),MATCH(H$3,'Mapping waste'!$D$4:$M$4,0))*$D134</f>
        <v>0</v>
      </c>
      <c r="I134" s="32">
        <f>INDEX('Mapping waste'!$D$5:$M$352,MATCH($B134,'Mapping waste'!$B$5:$B$352,0),MATCH(I$3,'Mapping waste'!$D$4:$M$4,0))*$D134</f>
        <v>148495</v>
      </c>
      <c r="J134" s="32">
        <f>INDEX('Mapping waste'!$D$5:$M$352,MATCH($B134,'Mapping waste'!$B$5:$B$352,0),MATCH(J$3,'Mapping waste'!$D$4:$M$4,0))*$D134</f>
        <v>0</v>
      </c>
      <c r="K134" s="32">
        <f>INDEX('Mapping waste'!$D$5:$M$352,MATCH($B134,'Mapping waste'!$B$5:$B$352,0),MATCH(K$3,'Mapping waste'!$D$4:$M$4,0))*$D134</f>
        <v>0</v>
      </c>
      <c r="L134" s="32">
        <f>INDEX('Mapping waste'!$D$5:$M$352,MATCH($B134,'Mapping waste'!$B$5:$B$352,0),MATCH(L$3,'Mapping waste'!$D$4:$M$4,0))*$D134</f>
        <v>0</v>
      </c>
      <c r="M134" s="32">
        <f>INDEX('Mapping waste'!$D$5:$M$352,MATCH($B134,'Mapping waste'!$B$5:$B$352,0),MATCH(M$3,'Mapping waste'!$D$4:$M$4,0))*$D134</f>
        <v>0</v>
      </c>
      <c r="N134" s="32">
        <f>INDEX('Mapping waste'!$D$5:$M$352,MATCH($B134,'Mapping waste'!$B$5:$B$352,0),MATCH(N$3,'Mapping waste'!$D$4:$M$4,0))*$D134</f>
        <v>0</v>
      </c>
      <c r="O134" s="32">
        <f>INDEX('Mapping waste'!$D$5:$M$352,MATCH($B134,'Mapping waste'!$B$5:$B$352,0),MATCH(O$3,'Mapping waste'!$D$4:$M$4,0))*$D134</f>
        <v>0</v>
      </c>
      <c r="P134" s="32">
        <f>INDEX('Mapping waste'!$D$5:$M$352,MATCH($B134,'Mapping waste'!$B$5:$B$352,0),MATCH(P$3,'Mapping waste'!$D$4:$M$4,0))*$D134</f>
        <v>0</v>
      </c>
      <c r="Q134" s="32">
        <f>INDEX('Mapping waste'!$D$5:$M$352,MATCH($B134,'Mapping waste'!$B$5:$B$352,0),MATCH(Q$3,'Mapping waste'!$D$4:$M$4,0))*$D134</f>
        <v>0</v>
      </c>
    </row>
    <row r="135" spans="1:17" x14ac:dyDescent="0.45">
      <c r="A135" s="10" t="s">
        <v>218</v>
      </c>
      <c r="B135" s="10" t="s">
        <v>219</v>
      </c>
      <c r="C135" s="10" t="s">
        <v>10</v>
      </c>
      <c r="D135" s="32">
        <f>INDEX('ONS data MYE 5'!$I$6:$I$445, MATCH($B135,'ONS data MYE 5'!$B$6:$B$445,0))</f>
        <v>276813</v>
      </c>
      <c r="E135" s="32">
        <f>INDEX('ONS data MYE 5'!$J$6:$J$445, MATCH($B135,'ONS data MYE 5'!$B$6:$B$445,0))</f>
        <v>2014</v>
      </c>
      <c r="F135" s="32">
        <f t="shared" si="4"/>
        <v>7.6078780732785072</v>
      </c>
      <c r="G135" s="32">
        <f t="shared" si="5"/>
        <v>57.879808777871894</v>
      </c>
      <c r="H135" s="32">
        <f>INDEX('Mapping waste'!$D$5:$M$352,MATCH($B135,'Mapping waste'!$B$5:$B$352,0),MATCH(H$3,'Mapping waste'!$D$4:$M$4,0))*$D135</f>
        <v>0</v>
      </c>
      <c r="I135" s="32">
        <f>INDEX('Mapping waste'!$D$5:$M$352,MATCH($B135,'Mapping waste'!$B$5:$B$352,0),MATCH(I$3,'Mapping waste'!$D$4:$M$4,0))*$D135</f>
        <v>276813</v>
      </c>
      <c r="J135" s="32">
        <f>INDEX('Mapping waste'!$D$5:$M$352,MATCH($B135,'Mapping waste'!$B$5:$B$352,0),MATCH(J$3,'Mapping waste'!$D$4:$M$4,0))*$D135</f>
        <v>0</v>
      </c>
      <c r="K135" s="32">
        <f>INDEX('Mapping waste'!$D$5:$M$352,MATCH($B135,'Mapping waste'!$B$5:$B$352,0),MATCH(K$3,'Mapping waste'!$D$4:$M$4,0))*$D135</f>
        <v>0</v>
      </c>
      <c r="L135" s="32">
        <f>INDEX('Mapping waste'!$D$5:$M$352,MATCH($B135,'Mapping waste'!$B$5:$B$352,0),MATCH(L$3,'Mapping waste'!$D$4:$M$4,0))*$D135</f>
        <v>0</v>
      </c>
      <c r="M135" s="32">
        <f>INDEX('Mapping waste'!$D$5:$M$352,MATCH($B135,'Mapping waste'!$B$5:$B$352,0),MATCH(M$3,'Mapping waste'!$D$4:$M$4,0))*$D135</f>
        <v>0</v>
      </c>
      <c r="N135" s="32">
        <f>INDEX('Mapping waste'!$D$5:$M$352,MATCH($B135,'Mapping waste'!$B$5:$B$352,0),MATCH(N$3,'Mapping waste'!$D$4:$M$4,0))*$D135</f>
        <v>0</v>
      </c>
      <c r="O135" s="32">
        <f>INDEX('Mapping waste'!$D$5:$M$352,MATCH($B135,'Mapping waste'!$B$5:$B$352,0),MATCH(O$3,'Mapping waste'!$D$4:$M$4,0))*$D135</f>
        <v>0</v>
      </c>
      <c r="P135" s="32">
        <f>INDEX('Mapping waste'!$D$5:$M$352,MATCH($B135,'Mapping waste'!$B$5:$B$352,0),MATCH(P$3,'Mapping waste'!$D$4:$M$4,0))*$D135</f>
        <v>0</v>
      </c>
      <c r="Q135" s="32">
        <f>INDEX('Mapping waste'!$D$5:$M$352,MATCH($B135,'Mapping waste'!$B$5:$B$352,0),MATCH(Q$3,'Mapping waste'!$D$4:$M$4,0))*$D135</f>
        <v>0</v>
      </c>
    </row>
    <row r="136" spans="1:17" x14ac:dyDescent="0.45">
      <c r="A136" s="10" t="s">
        <v>172</v>
      </c>
      <c r="B136" s="10" t="s">
        <v>173</v>
      </c>
      <c r="C136" s="10" t="s">
        <v>174</v>
      </c>
      <c r="D136" s="32">
        <f>INDEX('ONS data MYE 5'!$I$6:$I$445, MATCH($B136,'ONS data MYE 5'!$B$6:$B$445,0))</f>
        <v>333949</v>
      </c>
      <c r="E136" s="32">
        <f>INDEX('ONS data MYE 5'!$J$6:$J$445, MATCH($B136,'ONS data MYE 5'!$B$6:$B$445,0))</f>
        <v>364</v>
      </c>
      <c r="F136" s="32">
        <f t="shared" si="4"/>
        <v>5.8971538676367405</v>
      </c>
      <c r="G136" s="32">
        <f t="shared" si="5"/>
        <v>34.77642373858297</v>
      </c>
      <c r="H136" s="32">
        <f>INDEX('Mapping waste'!$D$5:$M$352,MATCH($B136,'Mapping waste'!$B$5:$B$352,0),MATCH(H$3,'Mapping waste'!$D$4:$M$4,0))*$D136</f>
        <v>0</v>
      </c>
      <c r="I136" s="32">
        <f>INDEX('Mapping waste'!$D$5:$M$352,MATCH($B136,'Mapping waste'!$B$5:$B$352,0),MATCH(I$3,'Mapping waste'!$D$4:$M$4,0))*$D136</f>
        <v>0</v>
      </c>
      <c r="J136" s="32">
        <f>INDEX('Mapping waste'!$D$5:$M$352,MATCH($B136,'Mapping waste'!$B$5:$B$352,0),MATCH(J$3,'Mapping waste'!$D$4:$M$4,0))*$D136</f>
        <v>227085.32</v>
      </c>
      <c r="K136" s="32">
        <f>INDEX('Mapping waste'!$D$5:$M$352,MATCH($B136,'Mapping waste'!$B$5:$B$352,0),MATCH(K$3,'Mapping waste'!$D$4:$M$4,0))*$D136</f>
        <v>0</v>
      </c>
      <c r="L136" s="32">
        <f>INDEX('Mapping waste'!$D$5:$M$352,MATCH($B136,'Mapping waste'!$B$5:$B$352,0),MATCH(L$3,'Mapping waste'!$D$4:$M$4,0))*$D136</f>
        <v>0</v>
      </c>
      <c r="M136" s="32">
        <f>INDEX('Mapping waste'!$D$5:$M$352,MATCH($B136,'Mapping waste'!$B$5:$B$352,0),MATCH(M$3,'Mapping waste'!$D$4:$M$4,0))*$D136</f>
        <v>0</v>
      </c>
      <c r="N136" s="32">
        <f>INDEX('Mapping waste'!$D$5:$M$352,MATCH($B136,'Mapping waste'!$B$5:$B$352,0),MATCH(N$3,'Mapping waste'!$D$4:$M$4,0))*$D136</f>
        <v>0</v>
      </c>
      <c r="O136" s="32">
        <f>INDEX('Mapping waste'!$D$5:$M$352,MATCH($B136,'Mapping waste'!$B$5:$B$352,0),MATCH(O$3,'Mapping waste'!$D$4:$M$4,0))*$D136</f>
        <v>106863.68000000001</v>
      </c>
      <c r="P136" s="32">
        <f>INDEX('Mapping waste'!$D$5:$M$352,MATCH($B136,'Mapping waste'!$B$5:$B$352,0),MATCH(P$3,'Mapping waste'!$D$4:$M$4,0))*$D136</f>
        <v>0</v>
      </c>
      <c r="Q136" s="32">
        <f>INDEX('Mapping waste'!$D$5:$M$352,MATCH($B136,'Mapping waste'!$B$5:$B$352,0),MATCH(Q$3,'Mapping waste'!$D$4:$M$4,0))*$D136</f>
        <v>0</v>
      </c>
    </row>
    <row r="137" spans="1:17" x14ac:dyDescent="0.45">
      <c r="A137" s="10" t="s">
        <v>527</v>
      </c>
      <c r="B137" s="10" t="s">
        <v>528</v>
      </c>
      <c r="C137" s="10" t="s">
        <v>174</v>
      </c>
      <c r="D137" s="32">
        <f>INDEX('ONS data MYE 5'!$I$6:$I$445, MATCH($B137,'ONS data MYE 5'!$B$6:$B$445,0))</f>
        <v>126719</v>
      </c>
      <c r="E137" s="32">
        <f>INDEX('ONS data MYE 5'!$J$6:$J$445, MATCH($B137,'ONS data MYE 5'!$B$6:$B$445,0))</f>
        <v>1602</v>
      </c>
      <c r="F137" s="32">
        <f t="shared" si="4"/>
        <v>7.3790081276283042</v>
      </c>
      <c r="G137" s="32">
        <f t="shared" si="5"/>
        <v>54.449760947604574</v>
      </c>
      <c r="H137" s="32">
        <f>INDEX('Mapping waste'!$D$5:$M$352,MATCH($B137,'Mapping waste'!$B$5:$B$352,0),MATCH(H$3,'Mapping waste'!$D$4:$M$4,0))*$D137</f>
        <v>0</v>
      </c>
      <c r="I137" s="32">
        <f>INDEX('Mapping waste'!$D$5:$M$352,MATCH($B137,'Mapping waste'!$B$5:$B$352,0),MATCH(I$3,'Mapping waste'!$D$4:$M$4,0))*$D137</f>
        <v>0</v>
      </c>
      <c r="J137" s="32">
        <f>INDEX('Mapping waste'!$D$5:$M$352,MATCH($B137,'Mapping waste'!$B$5:$B$352,0),MATCH(J$3,'Mapping waste'!$D$4:$M$4,0))*$D137</f>
        <v>126719</v>
      </c>
      <c r="K137" s="32">
        <f>INDEX('Mapping waste'!$D$5:$M$352,MATCH($B137,'Mapping waste'!$B$5:$B$352,0),MATCH(K$3,'Mapping waste'!$D$4:$M$4,0))*$D137</f>
        <v>0</v>
      </c>
      <c r="L137" s="32">
        <f>INDEX('Mapping waste'!$D$5:$M$352,MATCH($B137,'Mapping waste'!$B$5:$B$352,0),MATCH(L$3,'Mapping waste'!$D$4:$M$4,0))*$D137</f>
        <v>0</v>
      </c>
      <c r="M137" s="32">
        <f>INDEX('Mapping waste'!$D$5:$M$352,MATCH($B137,'Mapping waste'!$B$5:$B$352,0),MATCH(M$3,'Mapping waste'!$D$4:$M$4,0))*$D137</f>
        <v>0</v>
      </c>
      <c r="N137" s="32">
        <f>INDEX('Mapping waste'!$D$5:$M$352,MATCH($B137,'Mapping waste'!$B$5:$B$352,0),MATCH(N$3,'Mapping waste'!$D$4:$M$4,0))*$D137</f>
        <v>0</v>
      </c>
      <c r="O137" s="32">
        <f>INDEX('Mapping waste'!$D$5:$M$352,MATCH($B137,'Mapping waste'!$B$5:$B$352,0),MATCH(O$3,'Mapping waste'!$D$4:$M$4,0))*$D137</f>
        <v>0</v>
      </c>
      <c r="P137" s="32">
        <f>INDEX('Mapping waste'!$D$5:$M$352,MATCH($B137,'Mapping waste'!$B$5:$B$352,0),MATCH(P$3,'Mapping waste'!$D$4:$M$4,0))*$D137</f>
        <v>0</v>
      </c>
      <c r="Q137" s="32">
        <f>INDEX('Mapping waste'!$D$5:$M$352,MATCH($B137,'Mapping waste'!$B$5:$B$352,0),MATCH(Q$3,'Mapping waste'!$D$4:$M$4,0))*$D137</f>
        <v>0</v>
      </c>
    </row>
    <row r="138" spans="1:17" x14ac:dyDescent="0.45">
      <c r="A138" s="10" t="s">
        <v>529</v>
      </c>
      <c r="B138" s="10" t="s">
        <v>530</v>
      </c>
      <c r="C138" s="10" t="s">
        <v>174</v>
      </c>
      <c r="D138" s="32">
        <f>INDEX('ONS data MYE 5'!$I$6:$I$445, MATCH($B138,'ONS data MYE 5'!$B$6:$B$445,0))</f>
        <v>207781</v>
      </c>
      <c r="E138" s="32">
        <f>INDEX('ONS data MYE 5'!$J$6:$J$445, MATCH($B138,'ONS data MYE 5'!$B$6:$B$445,0))</f>
        <v>1150</v>
      </c>
      <c r="F138" s="32">
        <f t="shared" si="4"/>
        <v>7.0475172213572961</v>
      </c>
      <c r="G138" s="32">
        <f t="shared" si="5"/>
        <v>49.667498985327661</v>
      </c>
      <c r="H138" s="32">
        <f>INDEX('Mapping waste'!$D$5:$M$352,MATCH($B138,'Mapping waste'!$B$5:$B$352,0),MATCH(H$3,'Mapping waste'!$D$4:$M$4,0))*$D138</f>
        <v>0</v>
      </c>
      <c r="I138" s="32">
        <f>INDEX('Mapping waste'!$D$5:$M$352,MATCH($B138,'Mapping waste'!$B$5:$B$352,0),MATCH(I$3,'Mapping waste'!$D$4:$M$4,0))*$D138</f>
        <v>0</v>
      </c>
      <c r="J138" s="32">
        <f>INDEX('Mapping waste'!$D$5:$M$352,MATCH($B138,'Mapping waste'!$B$5:$B$352,0),MATCH(J$3,'Mapping waste'!$D$4:$M$4,0))*$D138</f>
        <v>207781</v>
      </c>
      <c r="K138" s="32">
        <f>INDEX('Mapping waste'!$D$5:$M$352,MATCH($B138,'Mapping waste'!$B$5:$B$352,0),MATCH(K$3,'Mapping waste'!$D$4:$M$4,0))*$D138</f>
        <v>0</v>
      </c>
      <c r="L138" s="32">
        <f>INDEX('Mapping waste'!$D$5:$M$352,MATCH($B138,'Mapping waste'!$B$5:$B$352,0),MATCH(L$3,'Mapping waste'!$D$4:$M$4,0))*$D138</f>
        <v>0</v>
      </c>
      <c r="M138" s="32">
        <f>INDEX('Mapping waste'!$D$5:$M$352,MATCH($B138,'Mapping waste'!$B$5:$B$352,0),MATCH(M$3,'Mapping waste'!$D$4:$M$4,0))*$D138</f>
        <v>0</v>
      </c>
      <c r="N138" s="32">
        <f>INDEX('Mapping waste'!$D$5:$M$352,MATCH($B138,'Mapping waste'!$B$5:$B$352,0),MATCH(N$3,'Mapping waste'!$D$4:$M$4,0))*$D138</f>
        <v>0</v>
      </c>
      <c r="O138" s="32">
        <f>INDEX('Mapping waste'!$D$5:$M$352,MATCH($B138,'Mapping waste'!$B$5:$B$352,0),MATCH(O$3,'Mapping waste'!$D$4:$M$4,0))*$D138</f>
        <v>0</v>
      </c>
      <c r="P138" s="32">
        <f>INDEX('Mapping waste'!$D$5:$M$352,MATCH($B138,'Mapping waste'!$B$5:$B$352,0),MATCH(P$3,'Mapping waste'!$D$4:$M$4,0))*$D138</f>
        <v>0</v>
      </c>
      <c r="Q138" s="32">
        <f>INDEX('Mapping waste'!$D$5:$M$352,MATCH($B138,'Mapping waste'!$B$5:$B$352,0),MATCH(Q$3,'Mapping waste'!$D$4:$M$4,0))*$D138</f>
        <v>0</v>
      </c>
    </row>
    <row r="139" spans="1:17" x14ac:dyDescent="0.45">
      <c r="A139" s="10" t="s">
        <v>531</v>
      </c>
      <c r="B139" s="10" t="s">
        <v>532</v>
      </c>
      <c r="C139" s="10" t="s">
        <v>174</v>
      </c>
      <c r="D139" s="32">
        <f>INDEX('ONS data MYE 5'!$I$6:$I$445, MATCH($B139,'ONS data MYE 5'!$B$6:$B$445,0))</f>
        <v>147856</v>
      </c>
      <c r="E139" s="32">
        <f>INDEX('ONS data MYE 5'!$J$6:$J$445, MATCH($B139,'ONS data MYE 5'!$B$6:$B$445,0))</f>
        <v>1079</v>
      </c>
      <c r="F139" s="32">
        <f t="shared" si="4"/>
        <v>6.9837899652581346</v>
      </c>
      <c r="G139" s="32">
        <f t="shared" si="5"/>
        <v>48.773322278840219</v>
      </c>
      <c r="H139" s="32">
        <f>INDEX('Mapping waste'!$D$5:$M$352,MATCH($B139,'Mapping waste'!$B$5:$B$352,0),MATCH(H$3,'Mapping waste'!$D$4:$M$4,0))*$D139</f>
        <v>0</v>
      </c>
      <c r="I139" s="32">
        <f>INDEX('Mapping waste'!$D$5:$M$352,MATCH($B139,'Mapping waste'!$B$5:$B$352,0),MATCH(I$3,'Mapping waste'!$D$4:$M$4,0))*$D139</f>
        <v>0</v>
      </c>
      <c r="J139" s="32">
        <f>INDEX('Mapping waste'!$D$5:$M$352,MATCH($B139,'Mapping waste'!$B$5:$B$352,0),MATCH(J$3,'Mapping waste'!$D$4:$M$4,0))*$D139</f>
        <v>147856</v>
      </c>
      <c r="K139" s="32">
        <f>INDEX('Mapping waste'!$D$5:$M$352,MATCH($B139,'Mapping waste'!$B$5:$B$352,0),MATCH(K$3,'Mapping waste'!$D$4:$M$4,0))*$D139</f>
        <v>0</v>
      </c>
      <c r="L139" s="32">
        <f>INDEX('Mapping waste'!$D$5:$M$352,MATCH($B139,'Mapping waste'!$B$5:$B$352,0),MATCH(L$3,'Mapping waste'!$D$4:$M$4,0))*$D139</f>
        <v>0</v>
      </c>
      <c r="M139" s="32">
        <f>INDEX('Mapping waste'!$D$5:$M$352,MATCH($B139,'Mapping waste'!$B$5:$B$352,0),MATCH(M$3,'Mapping waste'!$D$4:$M$4,0))*$D139</f>
        <v>0</v>
      </c>
      <c r="N139" s="32">
        <f>INDEX('Mapping waste'!$D$5:$M$352,MATCH($B139,'Mapping waste'!$B$5:$B$352,0),MATCH(N$3,'Mapping waste'!$D$4:$M$4,0))*$D139</f>
        <v>0</v>
      </c>
      <c r="O139" s="32">
        <f>INDEX('Mapping waste'!$D$5:$M$352,MATCH($B139,'Mapping waste'!$B$5:$B$352,0),MATCH(O$3,'Mapping waste'!$D$4:$M$4,0))*$D139</f>
        <v>0</v>
      </c>
      <c r="P139" s="32">
        <f>INDEX('Mapping waste'!$D$5:$M$352,MATCH($B139,'Mapping waste'!$B$5:$B$352,0),MATCH(P$3,'Mapping waste'!$D$4:$M$4,0))*$D139</f>
        <v>0</v>
      </c>
      <c r="Q139" s="32">
        <f>INDEX('Mapping waste'!$D$5:$M$352,MATCH($B139,'Mapping waste'!$B$5:$B$352,0),MATCH(Q$3,'Mapping waste'!$D$4:$M$4,0))*$D139</f>
        <v>0</v>
      </c>
    </row>
    <row r="140" spans="1:17" x14ac:dyDescent="0.45">
      <c r="A140" s="10" t="s">
        <v>533</v>
      </c>
      <c r="B140" s="10" t="s">
        <v>534</v>
      </c>
      <c r="C140" s="10" t="s">
        <v>174</v>
      </c>
      <c r="D140" s="32">
        <f>INDEX('ONS data MYE 5'!$I$6:$I$445, MATCH($B140,'ONS data MYE 5'!$B$6:$B$445,0))</f>
        <v>140162</v>
      </c>
      <c r="E140" s="32">
        <f>INDEX('ONS data MYE 5'!$J$6:$J$445, MATCH($B140,'ONS data MYE 5'!$B$6:$B$445,0))</f>
        <v>4022</v>
      </c>
      <c r="F140" s="32">
        <f t="shared" si="4"/>
        <v>8.2995345703325967</v>
      </c>
      <c r="G140" s="32">
        <f t="shared" si="5"/>
        <v>68.882274084145877</v>
      </c>
      <c r="H140" s="32">
        <f>INDEX('Mapping waste'!$D$5:$M$352,MATCH($B140,'Mapping waste'!$B$5:$B$352,0),MATCH(H$3,'Mapping waste'!$D$4:$M$4,0))*$D140</f>
        <v>0</v>
      </c>
      <c r="I140" s="32">
        <f>INDEX('Mapping waste'!$D$5:$M$352,MATCH($B140,'Mapping waste'!$B$5:$B$352,0),MATCH(I$3,'Mapping waste'!$D$4:$M$4,0))*$D140</f>
        <v>0</v>
      </c>
      <c r="J140" s="32">
        <f>INDEX('Mapping waste'!$D$5:$M$352,MATCH($B140,'Mapping waste'!$B$5:$B$352,0),MATCH(J$3,'Mapping waste'!$D$4:$M$4,0))*$D140</f>
        <v>140162</v>
      </c>
      <c r="K140" s="32">
        <f>INDEX('Mapping waste'!$D$5:$M$352,MATCH($B140,'Mapping waste'!$B$5:$B$352,0),MATCH(K$3,'Mapping waste'!$D$4:$M$4,0))*$D140</f>
        <v>0</v>
      </c>
      <c r="L140" s="32">
        <f>INDEX('Mapping waste'!$D$5:$M$352,MATCH($B140,'Mapping waste'!$B$5:$B$352,0),MATCH(L$3,'Mapping waste'!$D$4:$M$4,0))*$D140</f>
        <v>0</v>
      </c>
      <c r="M140" s="32">
        <f>INDEX('Mapping waste'!$D$5:$M$352,MATCH($B140,'Mapping waste'!$B$5:$B$352,0),MATCH(M$3,'Mapping waste'!$D$4:$M$4,0))*$D140</f>
        <v>0</v>
      </c>
      <c r="N140" s="32">
        <f>INDEX('Mapping waste'!$D$5:$M$352,MATCH($B140,'Mapping waste'!$B$5:$B$352,0),MATCH(N$3,'Mapping waste'!$D$4:$M$4,0))*$D140</f>
        <v>0</v>
      </c>
      <c r="O140" s="32">
        <f>INDEX('Mapping waste'!$D$5:$M$352,MATCH($B140,'Mapping waste'!$B$5:$B$352,0),MATCH(O$3,'Mapping waste'!$D$4:$M$4,0))*$D140</f>
        <v>0</v>
      </c>
      <c r="P140" s="32">
        <f>INDEX('Mapping waste'!$D$5:$M$352,MATCH($B140,'Mapping waste'!$B$5:$B$352,0),MATCH(P$3,'Mapping waste'!$D$4:$M$4,0))*$D140</f>
        <v>0</v>
      </c>
      <c r="Q140" s="32">
        <f>INDEX('Mapping waste'!$D$5:$M$352,MATCH($B140,'Mapping waste'!$B$5:$B$352,0),MATCH(Q$3,'Mapping waste'!$D$4:$M$4,0))*$D140</f>
        <v>0</v>
      </c>
    </row>
    <row r="141" spans="1:17" x14ac:dyDescent="0.45">
      <c r="A141" s="10" t="s">
        <v>535</v>
      </c>
      <c r="B141" s="10" t="s">
        <v>536</v>
      </c>
      <c r="C141" s="10" t="s">
        <v>174</v>
      </c>
      <c r="D141" s="32">
        <f>INDEX('ONS data MYE 5'!$I$6:$I$445, MATCH($B141,'ONS data MYE 5'!$B$6:$B$445,0))</f>
        <v>375722</v>
      </c>
      <c r="E141" s="32">
        <f>INDEX('ONS data MYE 5'!$J$6:$J$445, MATCH($B141,'ONS data MYE 5'!$B$6:$B$445,0))</f>
        <v>322</v>
      </c>
      <c r="F141" s="32">
        <f t="shared" si="4"/>
        <v>5.7745515455444085</v>
      </c>
      <c r="G141" s="32">
        <f t="shared" si="5"/>
        <v>33.345445552149314</v>
      </c>
      <c r="H141" s="32">
        <f>INDEX('Mapping waste'!$D$5:$M$352,MATCH($B141,'Mapping waste'!$B$5:$B$352,0),MATCH(H$3,'Mapping waste'!$D$4:$M$4,0))*$D141</f>
        <v>0</v>
      </c>
      <c r="I141" s="32">
        <f>INDEX('Mapping waste'!$D$5:$M$352,MATCH($B141,'Mapping waste'!$B$5:$B$352,0),MATCH(I$3,'Mapping waste'!$D$4:$M$4,0))*$D141</f>
        <v>0</v>
      </c>
      <c r="J141" s="32">
        <f>INDEX('Mapping waste'!$D$5:$M$352,MATCH($B141,'Mapping waste'!$B$5:$B$352,0),MATCH(J$3,'Mapping waste'!$D$4:$M$4,0))*$D141</f>
        <v>375722</v>
      </c>
      <c r="K141" s="32">
        <f>INDEX('Mapping waste'!$D$5:$M$352,MATCH($B141,'Mapping waste'!$B$5:$B$352,0),MATCH(K$3,'Mapping waste'!$D$4:$M$4,0))*$D141</f>
        <v>0</v>
      </c>
      <c r="L141" s="32">
        <f>INDEX('Mapping waste'!$D$5:$M$352,MATCH($B141,'Mapping waste'!$B$5:$B$352,0),MATCH(L$3,'Mapping waste'!$D$4:$M$4,0))*$D141</f>
        <v>0</v>
      </c>
      <c r="M141" s="32">
        <f>INDEX('Mapping waste'!$D$5:$M$352,MATCH($B141,'Mapping waste'!$B$5:$B$352,0),MATCH(M$3,'Mapping waste'!$D$4:$M$4,0))*$D141</f>
        <v>0</v>
      </c>
      <c r="N141" s="32">
        <f>INDEX('Mapping waste'!$D$5:$M$352,MATCH($B141,'Mapping waste'!$B$5:$B$352,0),MATCH(N$3,'Mapping waste'!$D$4:$M$4,0))*$D141</f>
        <v>0</v>
      </c>
      <c r="O141" s="32">
        <f>INDEX('Mapping waste'!$D$5:$M$352,MATCH($B141,'Mapping waste'!$B$5:$B$352,0),MATCH(O$3,'Mapping waste'!$D$4:$M$4,0))*$D141</f>
        <v>0</v>
      </c>
      <c r="P141" s="32">
        <f>INDEX('Mapping waste'!$D$5:$M$352,MATCH($B141,'Mapping waste'!$B$5:$B$352,0),MATCH(P$3,'Mapping waste'!$D$4:$M$4,0))*$D141</f>
        <v>0</v>
      </c>
      <c r="Q141" s="32">
        <f>INDEX('Mapping waste'!$D$5:$M$352,MATCH($B141,'Mapping waste'!$B$5:$B$352,0),MATCH(Q$3,'Mapping waste'!$D$4:$M$4,0))*$D141</f>
        <v>0</v>
      </c>
    </row>
    <row r="142" spans="1:17" x14ac:dyDescent="0.45">
      <c r="A142" s="10" t="s">
        <v>537</v>
      </c>
      <c r="B142" s="10" t="s">
        <v>538</v>
      </c>
      <c r="C142" s="10" t="s">
        <v>174</v>
      </c>
      <c r="D142" s="32">
        <f>INDEX('ONS data MYE 5'!$I$6:$I$445, MATCH($B142,'ONS data MYE 5'!$B$6:$B$445,0))</f>
        <v>96756</v>
      </c>
      <c r="E142" s="32">
        <f>INDEX('ONS data MYE 5'!$J$6:$J$445, MATCH($B142,'ONS data MYE 5'!$B$6:$B$445,0))</f>
        <v>78</v>
      </c>
      <c r="F142" s="32">
        <f t="shared" si="4"/>
        <v>4.3567088266895917</v>
      </c>
      <c r="G142" s="32">
        <f t="shared" si="5"/>
        <v>18.980911800554999</v>
      </c>
      <c r="H142" s="32">
        <f>INDEX('Mapping waste'!$D$5:$M$352,MATCH($B142,'Mapping waste'!$B$5:$B$352,0),MATCH(H$3,'Mapping waste'!$D$4:$M$4,0))*$D142</f>
        <v>0</v>
      </c>
      <c r="I142" s="32">
        <f>INDEX('Mapping waste'!$D$5:$M$352,MATCH($B142,'Mapping waste'!$B$5:$B$352,0),MATCH(I$3,'Mapping waste'!$D$4:$M$4,0))*$D142</f>
        <v>0</v>
      </c>
      <c r="J142" s="32">
        <f>INDEX('Mapping waste'!$D$5:$M$352,MATCH($B142,'Mapping waste'!$B$5:$B$352,0),MATCH(J$3,'Mapping waste'!$D$4:$M$4,0))*$D142</f>
        <v>96756</v>
      </c>
      <c r="K142" s="32">
        <f>INDEX('Mapping waste'!$D$5:$M$352,MATCH($B142,'Mapping waste'!$B$5:$B$352,0),MATCH(K$3,'Mapping waste'!$D$4:$M$4,0))*$D142</f>
        <v>0</v>
      </c>
      <c r="L142" s="32">
        <f>INDEX('Mapping waste'!$D$5:$M$352,MATCH($B142,'Mapping waste'!$B$5:$B$352,0),MATCH(L$3,'Mapping waste'!$D$4:$M$4,0))*$D142</f>
        <v>0</v>
      </c>
      <c r="M142" s="32">
        <f>INDEX('Mapping waste'!$D$5:$M$352,MATCH($B142,'Mapping waste'!$B$5:$B$352,0),MATCH(M$3,'Mapping waste'!$D$4:$M$4,0))*$D142</f>
        <v>0</v>
      </c>
      <c r="N142" s="32">
        <f>INDEX('Mapping waste'!$D$5:$M$352,MATCH($B142,'Mapping waste'!$B$5:$B$352,0),MATCH(N$3,'Mapping waste'!$D$4:$M$4,0))*$D142</f>
        <v>0</v>
      </c>
      <c r="O142" s="32">
        <f>INDEX('Mapping waste'!$D$5:$M$352,MATCH($B142,'Mapping waste'!$B$5:$B$352,0),MATCH(O$3,'Mapping waste'!$D$4:$M$4,0))*$D142</f>
        <v>0</v>
      </c>
      <c r="P142" s="32">
        <f>INDEX('Mapping waste'!$D$5:$M$352,MATCH($B142,'Mapping waste'!$B$5:$B$352,0),MATCH(P$3,'Mapping waste'!$D$4:$M$4,0))*$D142</f>
        <v>0</v>
      </c>
      <c r="Q142" s="32">
        <f>INDEX('Mapping waste'!$D$5:$M$352,MATCH($B142,'Mapping waste'!$B$5:$B$352,0),MATCH(Q$3,'Mapping waste'!$D$4:$M$4,0))*$D142</f>
        <v>0</v>
      </c>
    </row>
    <row r="143" spans="1:17" x14ac:dyDescent="0.45">
      <c r="A143" s="10" t="s">
        <v>539</v>
      </c>
      <c r="B143" s="10" t="s">
        <v>540</v>
      </c>
      <c r="C143" s="10" t="s">
        <v>174</v>
      </c>
      <c r="D143" s="32">
        <f>INDEX('ONS data MYE 5'!$I$6:$I$445, MATCH($B143,'ONS data MYE 5'!$B$6:$B$445,0))</f>
        <v>67676</v>
      </c>
      <c r="E143" s="32">
        <f>INDEX('ONS data MYE 5'!$J$6:$J$445, MATCH($B143,'ONS data MYE 5'!$B$6:$B$445,0))</f>
        <v>868</v>
      </c>
      <c r="F143" s="32">
        <f t="shared" si="4"/>
        <v>6.7661917146603505</v>
      </c>
      <c r="G143" s="32">
        <f t="shared" si="5"/>
        <v>45.781350319538376</v>
      </c>
      <c r="H143" s="32">
        <f>INDEX('Mapping waste'!$D$5:$M$352,MATCH($B143,'Mapping waste'!$B$5:$B$352,0),MATCH(H$3,'Mapping waste'!$D$4:$M$4,0))*$D143</f>
        <v>0</v>
      </c>
      <c r="I143" s="32">
        <f>INDEX('Mapping waste'!$D$5:$M$352,MATCH($B143,'Mapping waste'!$B$5:$B$352,0),MATCH(I$3,'Mapping waste'!$D$4:$M$4,0))*$D143</f>
        <v>0</v>
      </c>
      <c r="J143" s="32">
        <f>INDEX('Mapping waste'!$D$5:$M$352,MATCH($B143,'Mapping waste'!$B$5:$B$352,0),MATCH(J$3,'Mapping waste'!$D$4:$M$4,0))*$D143</f>
        <v>67676</v>
      </c>
      <c r="K143" s="32">
        <f>INDEX('Mapping waste'!$D$5:$M$352,MATCH($B143,'Mapping waste'!$B$5:$B$352,0),MATCH(K$3,'Mapping waste'!$D$4:$M$4,0))*$D143</f>
        <v>0</v>
      </c>
      <c r="L143" s="32">
        <f>INDEX('Mapping waste'!$D$5:$M$352,MATCH($B143,'Mapping waste'!$B$5:$B$352,0),MATCH(L$3,'Mapping waste'!$D$4:$M$4,0))*$D143</f>
        <v>0</v>
      </c>
      <c r="M143" s="32">
        <f>INDEX('Mapping waste'!$D$5:$M$352,MATCH($B143,'Mapping waste'!$B$5:$B$352,0),MATCH(M$3,'Mapping waste'!$D$4:$M$4,0))*$D143</f>
        <v>0</v>
      </c>
      <c r="N143" s="32">
        <f>INDEX('Mapping waste'!$D$5:$M$352,MATCH($B143,'Mapping waste'!$B$5:$B$352,0),MATCH(N$3,'Mapping waste'!$D$4:$M$4,0))*$D143</f>
        <v>0</v>
      </c>
      <c r="O143" s="32">
        <f>INDEX('Mapping waste'!$D$5:$M$352,MATCH($B143,'Mapping waste'!$B$5:$B$352,0),MATCH(O$3,'Mapping waste'!$D$4:$M$4,0))*$D143</f>
        <v>0</v>
      </c>
      <c r="P143" s="32">
        <f>INDEX('Mapping waste'!$D$5:$M$352,MATCH($B143,'Mapping waste'!$B$5:$B$352,0),MATCH(P$3,'Mapping waste'!$D$4:$M$4,0))*$D143</f>
        <v>0</v>
      </c>
      <c r="Q143" s="32">
        <f>INDEX('Mapping waste'!$D$5:$M$352,MATCH($B143,'Mapping waste'!$B$5:$B$352,0),MATCH(Q$3,'Mapping waste'!$D$4:$M$4,0))*$D143</f>
        <v>0</v>
      </c>
    </row>
    <row r="144" spans="1:17" x14ac:dyDescent="0.45">
      <c r="A144" s="10" t="s">
        <v>541</v>
      </c>
      <c r="B144" s="10" t="s">
        <v>542</v>
      </c>
      <c r="C144" s="10" t="s">
        <v>174</v>
      </c>
      <c r="D144" s="32">
        <f>INDEX('ONS data MYE 5'!$I$6:$I$445, MATCH($B144,'ONS data MYE 5'!$B$6:$B$445,0))</f>
        <v>108109</v>
      </c>
      <c r="E144" s="32">
        <f>INDEX('ONS data MYE 5'!$J$6:$J$445, MATCH($B144,'ONS data MYE 5'!$B$6:$B$445,0))</f>
        <v>104</v>
      </c>
      <c r="F144" s="32">
        <f t="shared" si="4"/>
        <v>4.6443908991413725</v>
      </c>
      <c r="G144" s="32">
        <f t="shared" si="5"/>
        <v>21.570366824027207</v>
      </c>
      <c r="H144" s="32">
        <f>INDEX('Mapping waste'!$D$5:$M$352,MATCH($B144,'Mapping waste'!$B$5:$B$352,0),MATCH(H$3,'Mapping waste'!$D$4:$M$4,0))*$D144</f>
        <v>0</v>
      </c>
      <c r="I144" s="32">
        <f>INDEX('Mapping waste'!$D$5:$M$352,MATCH($B144,'Mapping waste'!$B$5:$B$352,0),MATCH(I$3,'Mapping waste'!$D$4:$M$4,0))*$D144</f>
        <v>0</v>
      </c>
      <c r="J144" s="32">
        <f>INDEX('Mapping waste'!$D$5:$M$352,MATCH($B144,'Mapping waste'!$B$5:$B$352,0),MATCH(J$3,'Mapping waste'!$D$4:$M$4,0))*$D144</f>
        <v>108109</v>
      </c>
      <c r="K144" s="32">
        <f>INDEX('Mapping waste'!$D$5:$M$352,MATCH($B144,'Mapping waste'!$B$5:$B$352,0),MATCH(K$3,'Mapping waste'!$D$4:$M$4,0))*$D144</f>
        <v>0</v>
      </c>
      <c r="L144" s="32">
        <f>INDEX('Mapping waste'!$D$5:$M$352,MATCH($B144,'Mapping waste'!$B$5:$B$352,0),MATCH(L$3,'Mapping waste'!$D$4:$M$4,0))*$D144</f>
        <v>0</v>
      </c>
      <c r="M144" s="32">
        <f>INDEX('Mapping waste'!$D$5:$M$352,MATCH($B144,'Mapping waste'!$B$5:$B$352,0),MATCH(M$3,'Mapping waste'!$D$4:$M$4,0))*$D144</f>
        <v>0</v>
      </c>
      <c r="N144" s="32">
        <f>INDEX('Mapping waste'!$D$5:$M$352,MATCH($B144,'Mapping waste'!$B$5:$B$352,0),MATCH(N$3,'Mapping waste'!$D$4:$M$4,0))*$D144</f>
        <v>0</v>
      </c>
      <c r="O144" s="32">
        <f>INDEX('Mapping waste'!$D$5:$M$352,MATCH($B144,'Mapping waste'!$B$5:$B$352,0),MATCH(O$3,'Mapping waste'!$D$4:$M$4,0))*$D144</f>
        <v>0</v>
      </c>
      <c r="P144" s="32">
        <f>INDEX('Mapping waste'!$D$5:$M$352,MATCH($B144,'Mapping waste'!$B$5:$B$352,0),MATCH(P$3,'Mapping waste'!$D$4:$M$4,0))*$D144</f>
        <v>0</v>
      </c>
      <c r="Q144" s="32">
        <f>INDEX('Mapping waste'!$D$5:$M$352,MATCH($B144,'Mapping waste'!$B$5:$B$352,0),MATCH(Q$3,'Mapping waste'!$D$4:$M$4,0))*$D144</f>
        <v>0</v>
      </c>
    </row>
    <row r="145" spans="1:17" x14ac:dyDescent="0.45">
      <c r="A145" s="10" t="s">
        <v>543</v>
      </c>
      <c r="B145" s="10" t="s">
        <v>544</v>
      </c>
      <c r="C145" s="10" t="s">
        <v>174</v>
      </c>
      <c r="D145" s="32">
        <f>INDEX('ONS data MYE 5'!$I$6:$I$445, MATCH($B145,'ONS data MYE 5'!$B$6:$B$445,0))</f>
        <v>69688</v>
      </c>
      <c r="E145" s="32">
        <f>INDEX('ONS data MYE 5'!$J$6:$J$445, MATCH($B145,'ONS data MYE 5'!$B$6:$B$445,0))</f>
        <v>95</v>
      </c>
      <c r="F145" s="32">
        <f t="shared" si="4"/>
        <v>4.5538768916005408</v>
      </c>
      <c r="G145" s="32">
        <f t="shared" si="5"/>
        <v>20.737794743853403</v>
      </c>
      <c r="H145" s="32">
        <f>INDEX('Mapping waste'!$D$5:$M$352,MATCH($B145,'Mapping waste'!$B$5:$B$352,0),MATCH(H$3,'Mapping waste'!$D$4:$M$4,0))*$D145</f>
        <v>0</v>
      </c>
      <c r="I145" s="32">
        <f>INDEX('Mapping waste'!$D$5:$M$352,MATCH($B145,'Mapping waste'!$B$5:$B$352,0),MATCH(I$3,'Mapping waste'!$D$4:$M$4,0))*$D145</f>
        <v>0</v>
      </c>
      <c r="J145" s="32">
        <f>INDEX('Mapping waste'!$D$5:$M$352,MATCH($B145,'Mapping waste'!$B$5:$B$352,0),MATCH(J$3,'Mapping waste'!$D$4:$M$4,0))*$D145</f>
        <v>69688</v>
      </c>
      <c r="K145" s="32">
        <f>INDEX('Mapping waste'!$D$5:$M$352,MATCH($B145,'Mapping waste'!$B$5:$B$352,0),MATCH(K$3,'Mapping waste'!$D$4:$M$4,0))*$D145</f>
        <v>0</v>
      </c>
      <c r="L145" s="32">
        <f>INDEX('Mapping waste'!$D$5:$M$352,MATCH($B145,'Mapping waste'!$B$5:$B$352,0),MATCH(L$3,'Mapping waste'!$D$4:$M$4,0))*$D145</f>
        <v>0</v>
      </c>
      <c r="M145" s="32">
        <f>INDEX('Mapping waste'!$D$5:$M$352,MATCH($B145,'Mapping waste'!$B$5:$B$352,0),MATCH(M$3,'Mapping waste'!$D$4:$M$4,0))*$D145</f>
        <v>0</v>
      </c>
      <c r="N145" s="32">
        <f>INDEX('Mapping waste'!$D$5:$M$352,MATCH($B145,'Mapping waste'!$B$5:$B$352,0),MATCH(N$3,'Mapping waste'!$D$4:$M$4,0))*$D145</f>
        <v>0</v>
      </c>
      <c r="O145" s="32">
        <f>INDEX('Mapping waste'!$D$5:$M$352,MATCH($B145,'Mapping waste'!$B$5:$B$352,0),MATCH(O$3,'Mapping waste'!$D$4:$M$4,0))*$D145</f>
        <v>0</v>
      </c>
      <c r="P145" s="32">
        <f>INDEX('Mapping waste'!$D$5:$M$352,MATCH($B145,'Mapping waste'!$B$5:$B$352,0),MATCH(P$3,'Mapping waste'!$D$4:$M$4,0))*$D145</f>
        <v>0</v>
      </c>
      <c r="Q145" s="32">
        <f>INDEX('Mapping waste'!$D$5:$M$352,MATCH($B145,'Mapping waste'!$B$5:$B$352,0),MATCH(Q$3,'Mapping waste'!$D$4:$M$4,0))*$D145</f>
        <v>0</v>
      </c>
    </row>
    <row r="146" spans="1:17" x14ac:dyDescent="0.45">
      <c r="A146" s="10" t="s">
        <v>545</v>
      </c>
      <c r="B146" s="10" t="s">
        <v>546</v>
      </c>
      <c r="C146" s="10" t="s">
        <v>174</v>
      </c>
      <c r="D146" s="32">
        <f>INDEX('ONS data MYE 5'!$I$6:$I$445, MATCH($B146,'ONS data MYE 5'!$B$6:$B$445,0))</f>
        <v>52576</v>
      </c>
      <c r="E146" s="32">
        <f>INDEX('ONS data MYE 5'!$J$6:$J$445, MATCH($B146,'ONS data MYE 5'!$B$6:$B$445,0))</f>
        <v>25</v>
      </c>
      <c r="F146" s="32">
        <f t="shared" si="4"/>
        <v>3.2188758248682006</v>
      </c>
      <c r="G146" s="32">
        <f t="shared" si="5"/>
        <v>10.361161575920939</v>
      </c>
      <c r="H146" s="32">
        <f>INDEX('Mapping waste'!$D$5:$M$352,MATCH($B146,'Mapping waste'!$B$5:$B$352,0),MATCH(H$3,'Mapping waste'!$D$4:$M$4,0))*$D146</f>
        <v>0</v>
      </c>
      <c r="I146" s="32">
        <f>INDEX('Mapping waste'!$D$5:$M$352,MATCH($B146,'Mapping waste'!$B$5:$B$352,0),MATCH(I$3,'Mapping waste'!$D$4:$M$4,0))*$D146</f>
        <v>0</v>
      </c>
      <c r="J146" s="32">
        <f>INDEX('Mapping waste'!$D$5:$M$352,MATCH($B146,'Mapping waste'!$B$5:$B$352,0),MATCH(J$3,'Mapping waste'!$D$4:$M$4,0))*$D146</f>
        <v>52576</v>
      </c>
      <c r="K146" s="32">
        <f>INDEX('Mapping waste'!$D$5:$M$352,MATCH($B146,'Mapping waste'!$B$5:$B$352,0),MATCH(K$3,'Mapping waste'!$D$4:$M$4,0))*$D146</f>
        <v>0</v>
      </c>
      <c r="L146" s="32">
        <f>INDEX('Mapping waste'!$D$5:$M$352,MATCH($B146,'Mapping waste'!$B$5:$B$352,0),MATCH(L$3,'Mapping waste'!$D$4:$M$4,0))*$D146</f>
        <v>0</v>
      </c>
      <c r="M146" s="32">
        <f>INDEX('Mapping waste'!$D$5:$M$352,MATCH($B146,'Mapping waste'!$B$5:$B$352,0),MATCH(M$3,'Mapping waste'!$D$4:$M$4,0))*$D146</f>
        <v>0</v>
      </c>
      <c r="N146" s="32">
        <f>INDEX('Mapping waste'!$D$5:$M$352,MATCH($B146,'Mapping waste'!$B$5:$B$352,0),MATCH(N$3,'Mapping waste'!$D$4:$M$4,0))*$D146</f>
        <v>0</v>
      </c>
      <c r="O146" s="32">
        <f>INDEX('Mapping waste'!$D$5:$M$352,MATCH($B146,'Mapping waste'!$B$5:$B$352,0),MATCH(O$3,'Mapping waste'!$D$4:$M$4,0))*$D146</f>
        <v>0</v>
      </c>
      <c r="P146" s="32">
        <f>INDEX('Mapping waste'!$D$5:$M$352,MATCH($B146,'Mapping waste'!$B$5:$B$352,0),MATCH(P$3,'Mapping waste'!$D$4:$M$4,0))*$D146</f>
        <v>0</v>
      </c>
      <c r="Q146" s="32">
        <f>INDEX('Mapping waste'!$D$5:$M$352,MATCH($B146,'Mapping waste'!$B$5:$B$352,0),MATCH(Q$3,'Mapping waste'!$D$4:$M$4,0))*$D146</f>
        <v>0</v>
      </c>
    </row>
    <row r="147" spans="1:17" x14ac:dyDescent="0.45">
      <c r="A147" s="10" t="s">
        <v>547</v>
      </c>
      <c r="B147" s="10" t="s">
        <v>548</v>
      </c>
      <c r="C147" s="10" t="s">
        <v>174</v>
      </c>
      <c r="D147" s="32">
        <f>INDEX('ONS data MYE 5'!$I$6:$I$445, MATCH($B147,'ONS data MYE 5'!$B$6:$B$445,0))</f>
        <v>103776</v>
      </c>
      <c r="E147" s="32">
        <f>INDEX('ONS data MYE 5'!$J$6:$J$445, MATCH($B147,'ONS data MYE 5'!$B$6:$B$445,0))</f>
        <v>68</v>
      </c>
      <c r="F147" s="32">
        <f t="shared" si="4"/>
        <v>4.219507705176107</v>
      </c>
      <c r="G147" s="32">
        <f t="shared" si="5"/>
        <v>17.804245274040536</v>
      </c>
      <c r="H147" s="32">
        <f>INDEX('Mapping waste'!$D$5:$M$352,MATCH($B147,'Mapping waste'!$B$5:$B$352,0),MATCH(H$3,'Mapping waste'!$D$4:$M$4,0))*$D147</f>
        <v>0</v>
      </c>
      <c r="I147" s="32">
        <f>INDEX('Mapping waste'!$D$5:$M$352,MATCH($B147,'Mapping waste'!$B$5:$B$352,0),MATCH(I$3,'Mapping waste'!$D$4:$M$4,0))*$D147</f>
        <v>0</v>
      </c>
      <c r="J147" s="32">
        <f>INDEX('Mapping waste'!$D$5:$M$352,MATCH($B147,'Mapping waste'!$B$5:$B$352,0),MATCH(J$3,'Mapping waste'!$D$4:$M$4,0))*$D147</f>
        <v>103776</v>
      </c>
      <c r="K147" s="32">
        <f>INDEX('Mapping waste'!$D$5:$M$352,MATCH($B147,'Mapping waste'!$B$5:$B$352,0),MATCH(K$3,'Mapping waste'!$D$4:$M$4,0))*$D147</f>
        <v>0</v>
      </c>
      <c r="L147" s="32">
        <f>INDEX('Mapping waste'!$D$5:$M$352,MATCH($B147,'Mapping waste'!$B$5:$B$352,0),MATCH(L$3,'Mapping waste'!$D$4:$M$4,0))*$D147</f>
        <v>0</v>
      </c>
      <c r="M147" s="32">
        <f>INDEX('Mapping waste'!$D$5:$M$352,MATCH($B147,'Mapping waste'!$B$5:$B$352,0),MATCH(M$3,'Mapping waste'!$D$4:$M$4,0))*$D147</f>
        <v>0</v>
      </c>
      <c r="N147" s="32">
        <f>INDEX('Mapping waste'!$D$5:$M$352,MATCH($B147,'Mapping waste'!$B$5:$B$352,0),MATCH(N$3,'Mapping waste'!$D$4:$M$4,0))*$D147</f>
        <v>0</v>
      </c>
      <c r="O147" s="32">
        <f>INDEX('Mapping waste'!$D$5:$M$352,MATCH($B147,'Mapping waste'!$B$5:$B$352,0),MATCH(O$3,'Mapping waste'!$D$4:$M$4,0))*$D147</f>
        <v>0</v>
      </c>
      <c r="P147" s="32">
        <f>INDEX('Mapping waste'!$D$5:$M$352,MATCH($B147,'Mapping waste'!$B$5:$B$352,0),MATCH(P$3,'Mapping waste'!$D$4:$M$4,0))*$D147</f>
        <v>0</v>
      </c>
      <c r="Q147" s="32">
        <f>INDEX('Mapping waste'!$D$5:$M$352,MATCH($B147,'Mapping waste'!$B$5:$B$352,0),MATCH(Q$3,'Mapping waste'!$D$4:$M$4,0))*$D147</f>
        <v>0</v>
      </c>
    </row>
    <row r="148" spans="1:17" x14ac:dyDescent="0.45">
      <c r="A148" s="10" t="s">
        <v>549</v>
      </c>
      <c r="B148" s="10" t="s">
        <v>550</v>
      </c>
      <c r="C148" s="10" t="s">
        <v>174</v>
      </c>
      <c r="D148" s="32">
        <f>INDEX('ONS data MYE 5'!$I$6:$I$445, MATCH($B148,'ONS data MYE 5'!$B$6:$B$445,0))</f>
        <v>87262</v>
      </c>
      <c r="E148" s="32">
        <f>INDEX('ONS data MYE 5'!$J$6:$J$445, MATCH($B148,'ONS data MYE 5'!$B$6:$B$445,0))</f>
        <v>788</v>
      </c>
      <c r="F148" s="32">
        <f t="shared" si="4"/>
        <v>6.6694980898578793</v>
      </c>
      <c r="G148" s="32">
        <f t="shared" si="5"/>
        <v>44.482204770617898</v>
      </c>
      <c r="H148" s="32">
        <f>INDEX('Mapping waste'!$D$5:$M$352,MATCH($B148,'Mapping waste'!$B$5:$B$352,0),MATCH(H$3,'Mapping waste'!$D$4:$M$4,0))*$D148</f>
        <v>0</v>
      </c>
      <c r="I148" s="32">
        <f>INDEX('Mapping waste'!$D$5:$M$352,MATCH($B148,'Mapping waste'!$B$5:$B$352,0),MATCH(I$3,'Mapping waste'!$D$4:$M$4,0))*$D148</f>
        <v>0</v>
      </c>
      <c r="J148" s="32">
        <f>INDEX('Mapping waste'!$D$5:$M$352,MATCH($B148,'Mapping waste'!$B$5:$B$352,0),MATCH(J$3,'Mapping waste'!$D$4:$M$4,0))*$D148</f>
        <v>87262</v>
      </c>
      <c r="K148" s="32">
        <f>INDEX('Mapping waste'!$D$5:$M$352,MATCH($B148,'Mapping waste'!$B$5:$B$352,0),MATCH(K$3,'Mapping waste'!$D$4:$M$4,0))*$D148</f>
        <v>0</v>
      </c>
      <c r="L148" s="32">
        <f>INDEX('Mapping waste'!$D$5:$M$352,MATCH($B148,'Mapping waste'!$B$5:$B$352,0),MATCH(L$3,'Mapping waste'!$D$4:$M$4,0))*$D148</f>
        <v>0</v>
      </c>
      <c r="M148" s="32">
        <f>INDEX('Mapping waste'!$D$5:$M$352,MATCH($B148,'Mapping waste'!$B$5:$B$352,0),MATCH(M$3,'Mapping waste'!$D$4:$M$4,0))*$D148</f>
        <v>0</v>
      </c>
      <c r="N148" s="32">
        <f>INDEX('Mapping waste'!$D$5:$M$352,MATCH($B148,'Mapping waste'!$B$5:$B$352,0),MATCH(N$3,'Mapping waste'!$D$4:$M$4,0))*$D148</f>
        <v>0</v>
      </c>
      <c r="O148" s="32">
        <f>INDEX('Mapping waste'!$D$5:$M$352,MATCH($B148,'Mapping waste'!$B$5:$B$352,0),MATCH(O$3,'Mapping waste'!$D$4:$M$4,0))*$D148</f>
        <v>0</v>
      </c>
      <c r="P148" s="32">
        <f>INDEX('Mapping waste'!$D$5:$M$352,MATCH($B148,'Mapping waste'!$B$5:$B$352,0),MATCH(P$3,'Mapping waste'!$D$4:$M$4,0))*$D148</f>
        <v>0</v>
      </c>
      <c r="Q148" s="32">
        <f>INDEX('Mapping waste'!$D$5:$M$352,MATCH($B148,'Mapping waste'!$B$5:$B$352,0),MATCH(Q$3,'Mapping waste'!$D$4:$M$4,0))*$D148</f>
        <v>0</v>
      </c>
    </row>
    <row r="149" spans="1:17" x14ac:dyDescent="0.45">
      <c r="A149" s="10" t="s">
        <v>551</v>
      </c>
      <c r="B149" s="10" t="s">
        <v>552</v>
      </c>
      <c r="C149" s="10" t="s">
        <v>174</v>
      </c>
      <c r="D149" s="32">
        <f>INDEX('ONS data MYE 5'!$I$6:$I$445, MATCH($B149,'ONS data MYE 5'!$B$6:$B$445,0))</f>
        <v>112963</v>
      </c>
      <c r="E149" s="32">
        <f>INDEX('ONS data MYE 5'!$J$6:$J$445, MATCH($B149,'ONS data MYE 5'!$B$6:$B$445,0))</f>
        <v>557</v>
      </c>
      <c r="F149" s="32">
        <f t="shared" si="4"/>
        <v>6.3225652399272843</v>
      </c>
      <c r="G149" s="32">
        <f t="shared" si="5"/>
        <v>39.97483121313676</v>
      </c>
      <c r="H149" s="32">
        <f>INDEX('Mapping waste'!$D$5:$M$352,MATCH($B149,'Mapping waste'!$B$5:$B$352,0),MATCH(H$3,'Mapping waste'!$D$4:$M$4,0))*$D149</f>
        <v>0</v>
      </c>
      <c r="I149" s="32">
        <f>INDEX('Mapping waste'!$D$5:$M$352,MATCH($B149,'Mapping waste'!$B$5:$B$352,0),MATCH(I$3,'Mapping waste'!$D$4:$M$4,0))*$D149</f>
        <v>0</v>
      </c>
      <c r="J149" s="32">
        <f>INDEX('Mapping waste'!$D$5:$M$352,MATCH($B149,'Mapping waste'!$B$5:$B$352,0),MATCH(J$3,'Mapping waste'!$D$4:$M$4,0))*$D149</f>
        <v>112963</v>
      </c>
      <c r="K149" s="32">
        <f>INDEX('Mapping waste'!$D$5:$M$352,MATCH($B149,'Mapping waste'!$B$5:$B$352,0),MATCH(K$3,'Mapping waste'!$D$4:$M$4,0))*$D149</f>
        <v>0</v>
      </c>
      <c r="L149" s="32">
        <f>INDEX('Mapping waste'!$D$5:$M$352,MATCH($B149,'Mapping waste'!$B$5:$B$352,0),MATCH(L$3,'Mapping waste'!$D$4:$M$4,0))*$D149</f>
        <v>0</v>
      </c>
      <c r="M149" s="32">
        <f>INDEX('Mapping waste'!$D$5:$M$352,MATCH($B149,'Mapping waste'!$B$5:$B$352,0),MATCH(M$3,'Mapping waste'!$D$4:$M$4,0))*$D149</f>
        <v>0</v>
      </c>
      <c r="N149" s="32">
        <f>INDEX('Mapping waste'!$D$5:$M$352,MATCH($B149,'Mapping waste'!$B$5:$B$352,0),MATCH(N$3,'Mapping waste'!$D$4:$M$4,0))*$D149</f>
        <v>0</v>
      </c>
      <c r="O149" s="32">
        <f>INDEX('Mapping waste'!$D$5:$M$352,MATCH($B149,'Mapping waste'!$B$5:$B$352,0),MATCH(O$3,'Mapping waste'!$D$4:$M$4,0))*$D149</f>
        <v>0</v>
      </c>
      <c r="P149" s="32">
        <f>INDEX('Mapping waste'!$D$5:$M$352,MATCH($B149,'Mapping waste'!$B$5:$B$352,0),MATCH(P$3,'Mapping waste'!$D$4:$M$4,0))*$D149</f>
        <v>0</v>
      </c>
      <c r="Q149" s="32">
        <f>INDEX('Mapping waste'!$D$5:$M$352,MATCH($B149,'Mapping waste'!$B$5:$B$352,0),MATCH(Q$3,'Mapping waste'!$D$4:$M$4,0))*$D149</f>
        <v>0</v>
      </c>
    </row>
    <row r="150" spans="1:17" x14ac:dyDescent="0.45">
      <c r="A150" s="10" t="s">
        <v>553</v>
      </c>
      <c r="B150" s="10" t="s">
        <v>554</v>
      </c>
      <c r="C150" s="10" t="s">
        <v>174</v>
      </c>
      <c r="D150" s="32">
        <f>INDEX('ONS data MYE 5'!$I$6:$I$445, MATCH($B150,'ONS data MYE 5'!$B$6:$B$445,0))</f>
        <v>77490</v>
      </c>
      <c r="E150" s="32">
        <f>INDEX('ONS data MYE 5'!$J$6:$J$445, MATCH($B150,'ONS data MYE 5'!$B$6:$B$445,0))</f>
        <v>467</v>
      </c>
      <c r="F150" s="32">
        <f t="shared" si="4"/>
        <v>6.1463292576688975</v>
      </c>
      <c r="G150" s="32">
        <f t="shared" si="5"/>
        <v>37.777363343676697</v>
      </c>
      <c r="H150" s="32">
        <f>INDEX('Mapping waste'!$D$5:$M$352,MATCH($B150,'Mapping waste'!$B$5:$B$352,0),MATCH(H$3,'Mapping waste'!$D$4:$M$4,0))*$D150</f>
        <v>0</v>
      </c>
      <c r="I150" s="32">
        <f>INDEX('Mapping waste'!$D$5:$M$352,MATCH($B150,'Mapping waste'!$B$5:$B$352,0),MATCH(I$3,'Mapping waste'!$D$4:$M$4,0))*$D150</f>
        <v>0</v>
      </c>
      <c r="J150" s="32">
        <f>INDEX('Mapping waste'!$D$5:$M$352,MATCH($B150,'Mapping waste'!$B$5:$B$352,0),MATCH(J$3,'Mapping waste'!$D$4:$M$4,0))*$D150</f>
        <v>77490</v>
      </c>
      <c r="K150" s="32">
        <f>INDEX('Mapping waste'!$D$5:$M$352,MATCH($B150,'Mapping waste'!$B$5:$B$352,0),MATCH(K$3,'Mapping waste'!$D$4:$M$4,0))*$D150</f>
        <v>0</v>
      </c>
      <c r="L150" s="32">
        <f>INDEX('Mapping waste'!$D$5:$M$352,MATCH($B150,'Mapping waste'!$B$5:$B$352,0),MATCH(L$3,'Mapping waste'!$D$4:$M$4,0))*$D150</f>
        <v>0</v>
      </c>
      <c r="M150" s="32">
        <f>INDEX('Mapping waste'!$D$5:$M$352,MATCH($B150,'Mapping waste'!$B$5:$B$352,0),MATCH(M$3,'Mapping waste'!$D$4:$M$4,0))*$D150</f>
        <v>0</v>
      </c>
      <c r="N150" s="32">
        <f>INDEX('Mapping waste'!$D$5:$M$352,MATCH($B150,'Mapping waste'!$B$5:$B$352,0),MATCH(N$3,'Mapping waste'!$D$4:$M$4,0))*$D150</f>
        <v>0</v>
      </c>
      <c r="O150" s="32">
        <f>INDEX('Mapping waste'!$D$5:$M$352,MATCH($B150,'Mapping waste'!$B$5:$B$352,0),MATCH(O$3,'Mapping waste'!$D$4:$M$4,0))*$D150</f>
        <v>0</v>
      </c>
      <c r="P150" s="32">
        <f>INDEX('Mapping waste'!$D$5:$M$352,MATCH($B150,'Mapping waste'!$B$5:$B$352,0),MATCH(P$3,'Mapping waste'!$D$4:$M$4,0))*$D150</f>
        <v>0</v>
      </c>
      <c r="Q150" s="32">
        <f>INDEX('Mapping waste'!$D$5:$M$352,MATCH($B150,'Mapping waste'!$B$5:$B$352,0),MATCH(Q$3,'Mapping waste'!$D$4:$M$4,0))*$D150</f>
        <v>0</v>
      </c>
    </row>
    <row r="151" spans="1:17" x14ac:dyDescent="0.45">
      <c r="A151" s="10" t="s">
        <v>555</v>
      </c>
      <c r="B151" s="10" t="s">
        <v>556</v>
      </c>
      <c r="C151" s="10" t="s">
        <v>174</v>
      </c>
      <c r="D151" s="32">
        <f>INDEX('ONS data MYE 5'!$I$6:$I$445, MATCH($B151,'ONS data MYE 5'!$B$6:$B$445,0))</f>
        <v>80113</v>
      </c>
      <c r="E151" s="32">
        <f>INDEX('ONS data MYE 5'!$J$6:$J$445, MATCH($B151,'ONS data MYE 5'!$B$6:$B$445,0))</f>
        <v>1097</v>
      </c>
      <c r="F151" s="32">
        <f t="shared" si="4"/>
        <v>7.00033446027523</v>
      </c>
      <c r="G151" s="32">
        <f t="shared" si="5"/>
        <v>49.004682555716897</v>
      </c>
      <c r="H151" s="32">
        <f>INDEX('Mapping waste'!$D$5:$M$352,MATCH($B151,'Mapping waste'!$B$5:$B$352,0),MATCH(H$3,'Mapping waste'!$D$4:$M$4,0))*$D151</f>
        <v>0</v>
      </c>
      <c r="I151" s="32">
        <f>INDEX('Mapping waste'!$D$5:$M$352,MATCH($B151,'Mapping waste'!$B$5:$B$352,0),MATCH(I$3,'Mapping waste'!$D$4:$M$4,0))*$D151</f>
        <v>0</v>
      </c>
      <c r="J151" s="32">
        <f>INDEX('Mapping waste'!$D$5:$M$352,MATCH($B151,'Mapping waste'!$B$5:$B$352,0),MATCH(J$3,'Mapping waste'!$D$4:$M$4,0))*$D151</f>
        <v>80113</v>
      </c>
      <c r="K151" s="32">
        <f>INDEX('Mapping waste'!$D$5:$M$352,MATCH($B151,'Mapping waste'!$B$5:$B$352,0),MATCH(K$3,'Mapping waste'!$D$4:$M$4,0))*$D151</f>
        <v>0</v>
      </c>
      <c r="L151" s="32">
        <f>INDEX('Mapping waste'!$D$5:$M$352,MATCH($B151,'Mapping waste'!$B$5:$B$352,0),MATCH(L$3,'Mapping waste'!$D$4:$M$4,0))*$D151</f>
        <v>0</v>
      </c>
      <c r="M151" s="32">
        <f>INDEX('Mapping waste'!$D$5:$M$352,MATCH($B151,'Mapping waste'!$B$5:$B$352,0),MATCH(M$3,'Mapping waste'!$D$4:$M$4,0))*$D151</f>
        <v>0</v>
      </c>
      <c r="N151" s="32">
        <f>INDEX('Mapping waste'!$D$5:$M$352,MATCH($B151,'Mapping waste'!$B$5:$B$352,0),MATCH(N$3,'Mapping waste'!$D$4:$M$4,0))*$D151</f>
        <v>0</v>
      </c>
      <c r="O151" s="32">
        <f>INDEX('Mapping waste'!$D$5:$M$352,MATCH($B151,'Mapping waste'!$B$5:$B$352,0),MATCH(O$3,'Mapping waste'!$D$4:$M$4,0))*$D151</f>
        <v>0</v>
      </c>
      <c r="P151" s="32">
        <f>INDEX('Mapping waste'!$D$5:$M$352,MATCH($B151,'Mapping waste'!$B$5:$B$352,0),MATCH(P$3,'Mapping waste'!$D$4:$M$4,0))*$D151</f>
        <v>0</v>
      </c>
      <c r="Q151" s="32">
        <f>INDEX('Mapping waste'!$D$5:$M$352,MATCH($B151,'Mapping waste'!$B$5:$B$352,0),MATCH(Q$3,'Mapping waste'!$D$4:$M$4,0))*$D151</f>
        <v>0</v>
      </c>
    </row>
    <row r="152" spans="1:17" x14ac:dyDescent="0.45">
      <c r="A152" s="10" t="s">
        <v>557</v>
      </c>
      <c r="B152" s="10" t="s">
        <v>558</v>
      </c>
      <c r="C152" s="10" t="s">
        <v>174</v>
      </c>
      <c r="D152" s="32">
        <f>INDEX('ONS data MYE 5'!$I$6:$I$445, MATCH($B152,'ONS data MYE 5'!$B$6:$B$445,0))</f>
        <v>140787</v>
      </c>
      <c r="E152" s="32">
        <f>INDEX('ONS data MYE 5'!$J$6:$J$445, MATCH($B152,'ONS data MYE 5'!$B$6:$B$445,0))</f>
        <v>244</v>
      </c>
      <c r="F152" s="32">
        <f t="shared" si="4"/>
        <v>5.4971682252932021</v>
      </c>
      <c r="G152" s="32">
        <f t="shared" si="5"/>
        <v>30.218858497173212</v>
      </c>
      <c r="H152" s="32">
        <f>INDEX('Mapping waste'!$D$5:$M$352,MATCH($B152,'Mapping waste'!$B$5:$B$352,0),MATCH(H$3,'Mapping waste'!$D$4:$M$4,0))*$D152</f>
        <v>0</v>
      </c>
      <c r="I152" s="32">
        <f>INDEX('Mapping waste'!$D$5:$M$352,MATCH($B152,'Mapping waste'!$B$5:$B$352,0),MATCH(I$3,'Mapping waste'!$D$4:$M$4,0))*$D152</f>
        <v>0</v>
      </c>
      <c r="J152" s="32">
        <f>INDEX('Mapping waste'!$D$5:$M$352,MATCH($B152,'Mapping waste'!$B$5:$B$352,0),MATCH(J$3,'Mapping waste'!$D$4:$M$4,0))*$D152</f>
        <v>140787</v>
      </c>
      <c r="K152" s="32">
        <f>INDEX('Mapping waste'!$D$5:$M$352,MATCH($B152,'Mapping waste'!$B$5:$B$352,0),MATCH(K$3,'Mapping waste'!$D$4:$M$4,0))*$D152</f>
        <v>0</v>
      </c>
      <c r="L152" s="32">
        <f>INDEX('Mapping waste'!$D$5:$M$352,MATCH($B152,'Mapping waste'!$B$5:$B$352,0),MATCH(L$3,'Mapping waste'!$D$4:$M$4,0))*$D152</f>
        <v>0</v>
      </c>
      <c r="M152" s="32">
        <f>INDEX('Mapping waste'!$D$5:$M$352,MATCH($B152,'Mapping waste'!$B$5:$B$352,0),MATCH(M$3,'Mapping waste'!$D$4:$M$4,0))*$D152</f>
        <v>0</v>
      </c>
      <c r="N152" s="32">
        <f>INDEX('Mapping waste'!$D$5:$M$352,MATCH($B152,'Mapping waste'!$B$5:$B$352,0),MATCH(N$3,'Mapping waste'!$D$4:$M$4,0))*$D152</f>
        <v>0</v>
      </c>
      <c r="O152" s="32">
        <f>INDEX('Mapping waste'!$D$5:$M$352,MATCH($B152,'Mapping waste'!$B$5:$B$352,0),MATCH(O$3,'Mapping waste'!$D$4:$M$4,0))*$D152</f>
        <v>0</v>
      </c>
      <c r="P152" s="32">
        <f>INDEX('Mapping waste'!$D$5:$M$352,MATCH($B152,'Mapping waste'!$B$5:$B$352,0),MATCH(P$3,'Mapping waste'!$D$4:$M$4,0))*$D152</f>
        <v>0</v>
      </c>
      <c r="Q152" s="32">
        <f>INDEX('Mapping waste'!$D$5:$M$352,MATCH($B152,'Mapping waste'!$B$5:$B$352,0),MATCH(Q$3,'Mapping waste'!$D$4:$M$4,0))*$D152</f>
        <v>0</v>
      </c>
    </row>
    <row r="153" spans="1:17" x14ac:dyDescent="0.45">
      <c r="A153" s="10" t="s">
        <v>559</v>
      </c>
      <c r="B153" s="10" t="s">
        <v>560</v>
      </c>
      <c r="C153" s="10" t="s">
        <v>174</v>
      </c>
      <c r="D153" s="32">
        <f>INDEX('ONS data MYE 5'!$I$6:$I$445, MATCH($B153,'ONS data MYE 5'!$B$6:$B$445,0))</f>
        <v>89925</v>
      </c>
      <c r="E153" s="32">
        <f>INDEX('ONS data MYE 5'!$J$6:$J$445, MATCH($B153,'ONS data MYE 5'!$B$6:$B$445,0))</f>
        <v>531</v>
      </c>
      <c r="F153" s="32">
        <f t="shared" si="4"/>
        <v>6.2747620212419388</v>
      </c>
      <c r="G153" s="32">
        <f t="shared" si="5"/>
        <v>39.372638423220224</v>
      </c>
      <c r="H153" s="32">
        <f>INDEX('Mapping waste'!$D$5:$M$352,MATCH($B153,'Mapping waste'!$B$5:$B$352,0),MATCH(H$3,'Mapping waste'!$D$4:$M$4,0))*$D153</f>
        <v>0</v>
      </c>
      <c r="I153" s="32">
        <f>INDEX('Mapping waste'!$D$5:$M$352,MATCH($B153,'Mapping waste'!$B$5:$B$352,0),MATCH(I$3,'Mapping waste'!$D$4:$M$4,0))*$D153</f>
        <v>0</v>
      </c>
      <c r="J153" s="32">
        <f>INDEX('Mapping waste'!$D$5:$M$352,MATCH($B153,'Mapping waste'!$B$5:$B$352,0),MATCH(J$3,'Mapping waste'!$D$4:$M$4,0))*$D153</f>
        <v>89925</v>
      </c>
      <c r="K153" s="32">
        <f>INDEX('Mapping waste'!$D$5:$M$352,MATCH($B153,'Mapping waste'!$B$5:$B$352,0),MATCH(K$3,'Mapping waste'!$D$4:$M$4,0))*$D153</f>
        <v>0</v>
      </c>
      <c r="L153" s="32">
        <f>INDEX('Mapping waste'!$D$5:$M$352,MATCH($B153,'Mapping waste'!$B$5:$B$352,0),MATCH(L$3,'Mapping waste'!$D$4:$M$4,0))*$D153</f>
        <v>0</v>
      </c>
      <c r="M153" s="32">
        <f>INDEX('Mapping waste'!$D$5:$M$352,MATCH($B153,'Mapping waste'!$B$5:$B$352,0),MATCH(M$3,'Mapping waste'!$D$4:$M$4,0))*$D153</f>
        <v>0</v>
      </c>
      <c r="N153" s="32">
        <f>INDEX('Mapping waste'!$D$5:$M$352,MATCH($B153,'Mapping waste'!$B$5:$B$352,0),MATCH(N$3,'Mapping waste'!$D$4:$M$4,0))*$D153</f>
        <v>0</v>
      </c>
      <c r="O153" s="32">
        <f>INDEX('Mapping waste'!$D$5:$M$352,MATCH($B153,'Mapping waste'!$B$5:$B$352,0),MATCH(O$3,'Mapping waste'!$D$4:$M$4,0))*$D153</f>
        <v>0</v>
      </c>
      <c r="P153" s="32">
        <f>INDEX('Mapping waste'!$D$5:$M$352,MATCH($B153,'Mapping waste'!$B$5:$B$352,0),MATCH(P$3,'Mapping waste'!$D$4:$M$4,0))*$D153</f>
        <v>0</v>
      </c>
      <c r="Q153" s="32">
        <f>INDEX('Mapping waste'!$D$5:$M$352,MATCH($B153,'Mapping waste'!$B$5:$B$352,0),MATCH(Q$3,'Mapping waste'!$D$4:$M$4,0))*$D153</f>
        <v>0</v>
      </c>
    </row>
    <row r="154" spans="1:17" x14ac:dyDescent="0.45">
      <c r="A154" s="10" t="s">
        <v>561</v>
      </c>
      <c r="B154" s="10" t="s">
        <v>562</v>
      </c>
      <c r="C154" s="10" t="s">
        <v>174</v>
      </c>
      <c r="D154" s="32">
        <f>INDEX('ONS data MYE 5'!$I$6:$I$445, MATCH($B154,'ONS data MYE 5'!$B$6:$B$445,0))</f>
        <v>140685</v>
      </c>
      <c r="E154" s="32">
        <f>INDEX('ONS data MYE 5'!$J$6:$J$445, MATCH($B154,'ONS data MYE 5'!$B$6:$B$445,0))</f>
        <v>989</v>
      </c>
      <c r="F154" s="32">
        <f t="shared" si="4"/>
        <v>6.8966943316227125</v>
      </c>
      <c r="G154" s="32">
        <f t="shared" si="5"/>
        <v>47.564392703836852</v>
      </c>
      <c r="H154" s="32">
        <f>INDEX('Mapping waste'!$D$5:$M$352,MATCH($B154,'Mapping waste'!$B$5:$B$352,0),MATCH(H$3,'Mapping waste'!$D$4:$M$4,0))*$D154</f>
        <v>0</v>
      </c>
      <c r="I154" s="32">
        <f>INDEX('Mapping waste'!$D$5:$M$352,MATCH($B154,'Mapping waste'!$B$5:$B$352,0),MATCH(I$3,'Mapping waste'!$D$4:$M$4,0))*$D154</f>
        <v>0</v>
      </c>
      <c r="J154" s="32">
        <f>INDEX('Mapping waste'!$D$5:$M$352,MATCH($B154,'Mapping waste'!$B$5:$B$352,0),MATCH(J$3,'Mapping waste'!$D$4:$M$4,0))*$D154</f>
        <v>140685</v>
      </c>
      <c r="K154" s="32">
        <f>INDEX('Mapping waste'!$D$5:$M$352,MATCH($B154,'Mapping waste'!$B$5:$B$352,0),MATCH(K$3,'Mapping waste'!$D$4:$M$4,0))*$D154</f>
        <v>0</v>
      </c>
      <c r="L154" s="32">
        <f>INDEX('Mapping waste'!$D$5:$M$352,MATCH($B154,'Mapping waste'!$B$5:$B$352,0),MATCH(L$3,'Mapping waste'!$D$4:$M$4,0))*$D154</f>
        <v>0</v>
      </c>
      <c r="M154" s="32">
        <f>INDEX('Mapping waste'!$D$5:$M$352,MATCH($B154,'Mapping waste'!$B$5:$B$352,0),MATCH(M$3,'Mapping waste'!$D$4:$M$4,0))*$D154</f>
        <v>0</v>
      </c>
      <c r="N154" s="32">
        <f>INDEX('Mapping waste'!$D$5:$M$352,MATCH($B154,'Mapping waste'!$B$5:$B$352,0),MATCH(N$3,'Mapping waste'!$D$4:$M$4,0))*$D154</f>
        <v>0</v>
      </c>
      <c r="O154" s="32">
        <f>INDEX('Mapping waste'!$D$5:$M$352,MATCH($B154,'Mapping waste'!$B$5:$B$352,0),MATCH(O$3,'Mapping waste'!$D$4:$M$4,0))*$D154</f>
        <v>0</v>
      </c>
      <c r="P154" s="32">
        <f>INDEX('Mapping waste'!$D$5:$M$352,MATCH($B154,'Mapping waste'!$B$5:$B$352,0),MATCH(P$3,'Mapping waste'!$D$4:$M$4,0))*$D154</f>
        <v>0</v>
      </c>
      <c r="Q154" s="32">
        <f>INDEX('Mapping waste'!$D$5:$M$352,MATCH($B154,'Mapping waste'!$B$5:$B$352,0),MATCH(Q$3,'Mapping waste'!$D$4:$M$4,0))*$D154</f>
        <v>0</v>
      </c>
    </row>
    <row r="155" spans="1:17" x14ac:dyDescent="0.45">
      <c r="A155" s="10" t="s">
        <v>563</v>
      </c>
      <c r="B155" s="10" t="s">
        <v>564</v>
      </c>
      <c r="C155" s="10" t="s">
        <v>174</v>
      </c>
      <c r="D155" s="32">
        <f>INDEX('ONS data MYE 5'!$I$6:$I$445, MATCH($B155,'ONS data MYE 5'!$B$6:$B$445,0))</f>
        <v>58519</v>
      </c>
      <c r="E155" s="32">
        <f>INDEX('ONS data MYE 5'!$J$6:$J$445, MATCH($B155,'ONS data MYE 5'!$B$6:$B$445,0))</f>
        <v>100</v>
      </c>
      <c r="F155" s="32">
        <f t="shared" si="4"/>
        <v>4.6051701859880918</v>
      </c>
      <c r="G155" s="32">
        <f t="shared" si="5"/>
        <v>21.207592441913597</v>
      </c>
      <c r="H155" s="32">
        <f>INDEX('Mapping waste'!$D$5:$M$352,MATCH($B155,'Mapping waste'!$B$5:$B$352,0),MATCH(H$3,'Mapping waste'!$D$4:$M$4,0))*$D155</f>
        <v>0</v>
      </c>
      <c r="I155" s="32">
        <f>INDEX('Mapping waste'!$D$5:$M$352,MATCH($B155,'Mapping waste'!$B$5:$B$352,0),MATCH(I$3,'Mapping waste'!$D$4:$M$4,0))*$D155</f>
        <v>0</v>
      </c>
      <c r="J155" s="32">
        <f>INDEX('Mapping waste'!$D$5:$M$352,MATCH($B155,'Mapping waste'!$B$5:$B$352,0),MATCH(J$3,'Mapping waste'!$D$4:$M$4,0))*$D155</f>
        <v>58519</v>
      </c>
      <c r="K155" s="32">
        <f>INDEX('Mapping waste'!$D$5:$M$352,MATCH($B155,'Mapping waste'!$B$5:$B$352,0),MATCH(K$3,'Mapping waste'!$D$4:$M$4,0))*$D155</f>
        <v>0</v>
      </c>
      <c r="L155" s="32">
        <f>INDEX('Mapping waste'!$D$5:$M$352,MATCH($B155,'Mapping waste'!$B$5:$B$352,0),MATCH(L$3,'Mapping waste'!$D$4:$M$4,0))*$D155</f>
        <v>0</v>
      </c>
      <c r="M155" s="32">
        <f>INDEX('Mapping waste'!$D$5:$M$352,MATCH($B155,'Mapping waste'!$B$5:$B$352,0),MATCH(M$3,'Mapping waste'!$D$4:$M$4,0))*$D155</f>
        <v>0</v>
      </c>
      <c r="N155" s="32">
        <f>INDEX('Mapping waste'!$D$5:$M$352,MATCH($B155,'Mapping waste'!$B$5:$B$352,0),MATCH(N$3,'Mapping waste'!$D$4:$M$4,0))*$D155</f>
        <v>0</v>
      </c>
      <c r="O155" s="32">
        <f>INDEX('Mapping waste'!$D$5:$M$352,MATCH($B155,'Mapping waste'!$B$5:$B$352,0),MATCH(O$3,'Mapping waste'!$D$4:$M$4,0))*$D155</f>
        <v>0</v>
      </c>
      <c r="P155" s="32">
        <f>INDEX('Mapping waste'!$D$5:$M$352,MATCH($B155,'Mapping waste'!$B$5:$B$352,0),MATCH(P$3,'Mapping waste'!$D$4:$M$4,0))*$D155</f>
        <v>0</v>
      </c>
      <c r="Q155" s="32">
        <f>INDEX('Mapping waste'!$D$5:$M$352,MATCH($B155,'Mapping waste'!$B$5:$B$352,0),MATCH(Q$3,'Mapping waste'!$D$4:$M$4,0))*$D155</f>
        <v>0</v>
      </c>
    </row>
    <row r="156" spans="1:17" x14ac:dyDescent="0.45">
      <c r="A156" s="10" t="s">
        <v>565</v>
      </c>
      <c r="B156" s="10" t="s">
        <v>566</v>
      </c>
      <c r="C156" s="10" t="s">
        <v>174</v>
      </c>
      <c r="D156" s="32">
        <f>INDEX('ONS data MYE 5'!$I$6:$I$445, MATCH($B156,'ONS data MYE 5'!$B$6:$B$445,0))</f>
        <v>69418</v>
      </c>
      <c r="E156" s="32">
        <f>INDEX('ONS data MYE 5'!$J$6:$J$445, MATCH($B156,'ONS data MYE 5'!$B$6:$B$445,0))</f>
        <v>503</v>
      </c>
      <c r="F156" s="32">
        <f t="shared" si="4"/>
        <v>6.2205901700997392</v>
      </c>
      <c r="G156" s="32">
        <f t="shared" si="5"/>
        <v>38.695742064341502</v>
      </c>
      <c r="H156" s="32">
        <f>INDEX('Mapping waste'!$D$5:$M$352,MATCH($B156,'Mapping waste'!$B$5:$B$352,0),MATCH(H$3,'Mapping waste'!$D$4:$M$4,0))*$D156</f>
        <v>0</v>
      </c>
      <c r="I156" s="32">
        <f>INDEX('Mapping waste'!$D$5:$M$352,MATCH($B156,'Mapping waste'!$B$5:$B$352,0),MATCH(I$3,'Mapping waste'!$D$4:$M$4,0))*$D156</f>
        <v>0</v>
      </c>
      <c r="J156" s="32">
        <f>INDEX('Mapping waste'!$D$5:$M$352,MATCH($B156,'Mapping waste'!$B$5:$B$352,0),MATCH(J$3,'Mapping waste'!$D$4:$M$4,0))*$D156</f>
        <v>69418</v>
      </c>
      <c r="K156" s="32">
        <f>INDEX('Mapping waste'!$D$5:$M$352,MATCH($B156,'Mapping waste'!$B$5:$B$352,0),MATCH(K$3,'Mapping waste'!$D$4:$M$4,0))*$D156</f>
        <v>0</v>
      </c>
      <c r="L156" s="32">
        <f>INDEX('Mapping waste'!$D$5:$M$352,MATCH($B156,'Mapping waste'!$B$5:$B$352,0),MATCH(L$3,'Mapping waste'!$D$4:$M$4,0))*$D156</f>
        <v>0</v>
      </c>
      <c r="M156" s="32">
        <f>INDEX('Mapping waste'!$D$5:$M$352,MATCH($B156,'Mapping waste'!$B$5:$B$352,0),MATCH(M$3,'Mapping waste'!$D$4:$M$4,0))*$D156</f>
        <v>0</v>
      </c>
      <c r="N156" s="32">
        <f>INDEX('Mapping waste'!$D$5:$M$352,MATCH($B156,'Mapping waste'!$B$5:$B$352,0),MATCH(N$3,'Mapping waste'!$D$4:$M$4,0))*$D156</f>
        <v>0</v>
      </c>
      <c r="O156" s="32">
        <f>INDEX('Mapping waste'!$D$5:$M$352,MATCH($B156,'Mapping waste'!$B$5:$B$352,0),MATCH(O$3,'Mapping waste'!$D$4:$M$4,0))*$D156</f>
        <v>0</v>
      </c>
      <c r="P156" s="32">
        <f>INDEX('Mapping waste'!$D$5:$M$352,MATCH($B156,'Mapping waste'!$B$5:$B$352,0),MATCH(P$3,'Mapping waste'!$D$4:$M$4,0))*$D156</f>
        <v>0</v>
      </c>
      <c r="Q156" s="32">
        <f>INDEX('Mapping waste'!$D$5:$M$352,MATCH($B156,'Mapping waste'!$B$5:$B$352,0),MATCH(Q$3,'Mapping waste'!$D$4:$M$4,0))*$D156</f>
        <v>0</v>
      </c>
    </row>
    <row r="157" spans="1:17" x14ac:dyDescent="0.45">
      <c r="A157" s="10" t="s">
        <v>567</v>
      </c>
      <c r="B157" s="10" t="s">
        <v>568</v>
      </c>
      <c r="C157" s="10" t="s">
        <v>174</v>
      </c>
      <c r="D157" s="32">
        <f>INDEX('ONS data MYE 5'!$I$6:$I$445, MATCH($B157,'ONS data MYE 5'!$B$6:$B$445,0))</f>
        <v>109685</v>
      </c>
      <c r="E157" s="32">
        <f>INDEX('ONS data MYE 5'!$J$6:$J$445, MATCH($B157,'ONS data MYE 5'!$B$6:$B$445,0))</f>
        <v>971</v>
      </c>
      <c r="F157" s="32">
        <f t="shared" si="4"/>
        <v>6.8783264682913252</v>
      </c>
      <c r="G157" s="32">
        <f t="shared" si="5"/>
        <v>47.311375004397014</v>
      </c>
      <c r="H157" s="32">
        <f>INDEX('Mapping waste'!$D$5:$M$352,MATCH($B157,'Mapping waste'!$B$5:$B$352,0),MATCH(H$3,'Mapping waste'!$D$4:$M$4,0))*$D157</f>
        <v>0</v>
      </c>
      <c r="I157" s="32">
        <f>INDEX('Mapping waste'!$D$5:$M$352,MATCH($B157,'Mapping waste'!$B$5:$B$352,0),MATCH(I$3,'Mapping waste'!$D$4:$M$4,0))*$D157</f>
        <v>0</v>
      </c>
      <c r="J157" s="32">
        <f>INDEX('Mapping waste'!$D$5:$M$352,MATCH($B157,'Mapping waste'!$B$5:$B$352,0),MATCH(J$3,'Mapping waste'!$D$4:$M$4,0))*$D157</f>
        <v>109685</v>
      </c>
      <c r="K157" s="32">
        <f>INDEX('Mapping waste'!$D$5:$M$352,MATCH($B157,'Mapping waste'!$B$5:$B$352,0),MATCH(K$3,'Mapping waste'!$D$4:$M$4,0))*$D157</f>
        <v>0</v>
      </c>
      <c r="L157" s="32">
        <f>INDEX('Mapping waste'!$D$5:$M$352,MATCH($B157,'Mapping waste'!$B$5:$B$352,0),MATCH(L$3,'Mapping waste'!$D$4:$M$4,0))*$D157</f>
        <v>0</v>
      </c>
      <c r="M157" s="32">
        <f>INDEX('Mapping waste'!$D$5:$M$352,MATCH($B157,'Mapping waste'!$B$5:$B$352,0),MATCH(M$3,'Mapping waste'!$D$4:$M$4,0))*$D157</f>
        <v>0</v>
      </c>
      <c r="N157" s="32">
        <f>INDEX('Mapping waste'!$D$5:$M$352,MATCH($B157,'Mapping waste'!$B$5:$B$352,0),MATCH(N$3,'Mapping waste'!$D$4:$M$4,0))*$D157</f>
        <v>0</v>
      </c>
      <c r="O157" s="32">
        <f>INDEX('Mapping waste'!$D$5:$M$352,MATCH($B157,'Mapping waste'!$B$5:$B$352,0),MATCH(O$3,'Mapping waste'!$D$4:$M$4,0))*$D157</f>
        <v>0</v>
      </c>
      <c r="P157" s="32">
        <f>INDEX('Mapping waste'!$D$5:$M$352,MATCH($B157,'Mapping waste'!$B$5:$B$352,0),MATCH(P$3,'Mapping waste'!$D$4:$M$4,0))*$D157</f>
        <v>0</v>
      </c>
      <c r="Q157" s="32">
        <f>INDEX('Mapping waste'!$D$5:$M$352,MATCH($B157,'Mapping waste'!$B$5:$B$352,0),MATCH(Q$3,'Mapping waste'!$D$4:$M$4,0))*$D157</f>
        <v>0</v>
      </c>
    </row>
    <row r="158" spans="1:17" x14ac:dyDescent="0.45">
      <c r="A158" s="10" t="s">
        <v>569</v>
      </c>
      <c r="B158" s="10" t="s">
        <v>570</v>
      </c>
      <c r="C158" s="10" t="s">
        <v>174</v>
      </c>
      <c r="D158" s="32">
        <f>INDEX('ONS data MYE 5'!$I$6:$I$445, MATCH($B158,'ONS data MYE 5'!$B$6:$B$445,0))</f>
        <v>112482</v>
      </c>
      <c r="E158" s="32">
        <f>INDEX('ONS data MYE 5'!$J$6:$J$445, MATCH($B158,'ONS data MYE 5'!$B$6:$B$445,0))</f>
        <v>324</v>
      </c>
      <c r="F158" s="32">
        <f t="shared" si="4"/>
        <v>5.780743515792329</v>
      </c>
      <c r="G158" s="32">
        <f t="shared" si="5"/>
        <v>33.416995595375056</v>
      </c>
      <c r="H158" s="32">
        <f>INDEX('Mapping waste'!$D$5:$M$352,MATCH($B158,'Mapping waste'!$B$5:$B$352,0),MATCH(H$3,'Mapping waste'!$D$4:$M$4,0))*$D158</f>
        <v>0</v>
      </c>
      <c r="I158" s="32">
        <f>INDEX('Mapping waste'!$D$5:$M$352,MATCH($B158,'Mapping waste'!$B$5:$B$352,0),MATCH(I$3,'Mapping waste'!$D$4:$M$4,0))*$D158</f>
        <v>0</v>
      </c>
      <c r="J158" s="32">
        <f>INDEX('Mapping waste'!$D$5:$M$352,MATCH($B158,'Mapping waste'!$B$5:$B$352,0),MATCH(J$3,'Mapping waste'!$D$4:$M$4,0))*$D158</f>
        <v>112482</v>
      </c>
      <c r="K158" s="32">
        <f>INDEX('Mapping waste'!$D$5:$M$352,MATCH($B158,'Mapping waste'!$B$5:$B$352,0),MATCH(K$3,'Mapping waste'!$D$4:$M$4,0))*$D158</f>
        <v>0</v>
      </c>
      <c r="L158" s="32">
        <f>INDEX('Mapping waste'!$D$5:$M$352,MATCH($B158,'Mapping waste'!$B$5:$B$352,0),MATCH(L$3,'Mapping waste'!$D$4:$M$4,0))*$D158</f>
        <v>0</v>
      </c>
      <c r="M158" s="32">
        <f>INDEX('Mapping waste'!$D$5:$M$352,MATCH($B158,'Mapping waste'!$B$5:$B$352,0),MATCH(M$3,'Mapping waste'!$D$4:$M$4,0))*$D158</f>
        <v>0</v>
      </c>
      <c r="N158" s="32">
        <f>INDEX('Mapping waste'!$D$5:$M$352,MATCH($B158,'Mapping waste'!$B$5:$B$352,0),MATCH(N$3,'Mapping waste'!$D$4:$M$4,0))*$D158</f>
        <v>0</v>
      </c>
      <c r="O158" s="32">
        <f>INDEX('Mapping waste'!$D$5:$M$352,MATCH($B158,'Mapping waste'!$B$5:$B$352,0),MATCH(O$3,'Mapping waste'!$D$4:$M$4,0))*$D158</f>
        <v>0</v>
      </c>
      <c r="P158" s="32">
        <f>INDEX('Mapping waste'!$D$5:$M$352,MATCH($B158,'Mapping waste'!$B$5:$B$352,0),MATCH(P$3,'Mapping waste'!$D$4:$M$4,0))*$D158</f>
        <v>0</v>
      </c>
      <c r="Q158" s="32">
        <f>INDEX('Mapping waste'!$D$5:$M$352,MATCH($B158,'Mapping waste'!$B$5:$B$352,0),MATCH(Q$3,'Mapping waste'!$D$4:$M$4,0))*$D158</f>
        <v>0</v>
      </c>
    </row>
    <row r="159" spans="1:17" x14ac:dyDescent="0.45">
      <c r="A159" s="10" t="s">
        <v>571</v>
      </c>
      <c r="B159" s="10" t="s">
        <v>572</v>
      </c>
      <c r="C159" s="10" t="s">
        <v>174</v>
      </c>
      <c r="D159" s="32">
        <f>INDEX('ONS data MYE 5'!$I$6:$I$445, MATCH($B159,'ONS data MYE 5'!$B$6:$B$445,0))</f>
        <v>109546</v>
      </c>
      <c r="E159" s="32">
        <f>INDEX('ONS data MYE 5'!$J$6:$J$445, MATCH($B159,'ONS data MYE 5'!$B$6:$B$445,0))</f>
        <v>388</v>
      </c>
      <c r="F159" s="32">
        <f t="shared" si="4"/>
        <v>5.9610053396232736</v>
      </c>
      <c r="G159" s="32">
        <f t="shared" si="5"/>
        <v>35.53358465901718</v>
      </c>
      <c r="H159" s="32">
        <f>INDEX('Mapping waste'!$D$5:$M$352,MATCH($B159,'Mapping waste'!$B$5:$B$352,0),MATCH(H$3,'Mapping waste'!$D$4:$M$4,0))*$D159</f>
        <v>0</v>
      </c>
      <c r="I159" s="32">
        <f>INDEX('Mapping waste'!$D$5:$M$352,MATCH($B159,'Mapping waste'!$B$5:$B$352,0),MATCH(I$3,'Mapping waste'!$D$4:$M$4,0))*$D159</f>
        <v>0</v>
      </c>
      <c r="J159" s="32">
        <f>INDEX('Mapping waste'!$D$5:$M$352,MATCH($B159,'Mapping waste'!$B$5:$B$352,0),MATCH(J$3,'Mapping waste'!$D$4:$M$4,0))*$D159</f>
        <v>109546</v>
      </c>
      <c r="K159" s="32">
        <f>INDEX('Mapping waste'!$D$5:$M$352,MATCH($B159,'Mapping waste'!$B$5:$B$352,0),MATCH(K$3,'Mapping waste'!$D$4:$M$4,0))*$D159</f>
        <v>0</v>
      </c>
      <c r="L159" s="32">
        <f>INDEX('Mapping waste'!$D$5:$M$352,MATCH($B159,'Mapping waste'!$B$5:$B$352,0),MATCH(L$3,'Mapping waste'!$D$4:$M$4,0))*$D159</f>
        <v>0</v>
      </c>
      <c r="M159" s="32">
        <f>INDEX('Mapping waste'!$D$5:$M$352,MATCH($B159,'Mapping waste'!$B$5:$B$352,0),MATCH(M$3,'Mapping waste'!$D$4:$M$4,0))*$D159</f>
        <v>0</v>
      </c>
      <c r="N159" s="32">
        <f>INDEX('Mapping waste'!$D$5:$M$352,MATCH($B159,'Mapping waste'!$B$5:$B$352,0),MATCH(N$3,'Mapping waste'!$D$4:$M$4,0))*$D159</f>
        <v>0</v>
      </c>
      <c r="O159" s="32">
        <f>INDEX('Mapping waste'!$D$5:$M$352,MATCH($B159,'Mapping waste'!$B$5:$B$352,0),MATCH(O$3,'Mapping waste'!$D$4:$M$4,0))*$D159</f>
        <v>0</v>
      </c>
      <c r="P159" s="32">
        <f>INDEX('Mapping waste'!$D$5:$M$352,MATCH($B159,'Mapping waste'!$B$5:$B$352,0),MATCH(P$3,'Mapping waste'!$D$4:$M$4,0))*$D159</f>
        <v>0</v>
      </c>
      <c r="Q159" s="32">
        <f>INDEX('Mapping waste'!$D$5:$M$352,MATCH($B159,'Mapping waste'!$B$5:$B$352,0),MATCH(Q$3,'Mapping waste'!$D$4:$M$4,0))*$D159</f>
        <v>0</v>
      </c>
    </row>
    <row r="160" spans="1:17" x14ac:dyDescent="0.45">
      <c r="A160" s="10" t="s">
        <v>573</v>
      </c>
      <c r="B160" s="10" t="s">
        <v>574</v>
      </c>
      <c r="C160" s="10" t="s">
        <v>174</v>
      </c>
      <c r="D160" s="32">
        <f>INDEX('ONS data MYE 5'!$I$6:$I$445, MATCH($B160,'ONS data MYE 5'!$B$6:$B$445,0))</f>
        <v>281828</v>
      </c>
      <c r="E160" s="32">
        <f>INDEX('ONS data MYE 5'!$J$6:$J$445, MATCH($B160,'ONS data MYE 5'!$B$6:$B$445,0))</f>
        <v>2016</v>
      </c>
      <c r="F160" s="32">
        <f t="shared" si="4"/>
        <v>7.6088706291912596</v>
      </c>
      <c r="G160" s="32">
        <f t="shared" si="5"/>
        <v>57.894912251769391</v>
      </c>
      <c r="H160" s="32">
        <f>INDEX('Mapping waste'!$D$5:$M$352,MATCH($B160,'Mapping waste'!$B$5:$B$352,0),MATCH(H$3,'Mapping waste'!$D$4:$M$4,0))*$D160</f>
        <v>0</v>
      </c>
      <c r="I160" s="32">
        <f>INDEX('Mapping waste'!$D$5:$M$352,MATCH($B160,'Mapping waste'!$B$5:$B$352,0),MATCH(I$3,'Mapping waste'!$D$4:$M$4,0))*$D160</f>
        <v>0</v>
      </c>
      <c r="J160" s="32">
        <f>INDEX('Mapping waste'!$D$5:$M$352,MATCH($B160,'Mapping waste'!$B$5:$B$352,0),MATCH(J$3,'Mapping waste'!$D$4:$M$4,0))*$D160</f>
        <v>281828</v>
      </c>
      <c r="K160" s="32">
        <f>INDEX('Mapping waste'!$D$5:$M$352,MATCH($B160,'Mapping waste'!$B$5:$B$352,0),MATCH(K$3,'Mapping waste'!$D$4:$M$4,0))*$D160</f>
        <v>0</v>
      </c>
      <c r="L160" s="32">
        <f>INDEX('Mapping waste'!$D$5:$M$352,MATCH($B160,'Mapping waste'!$B$5:$B$352,0),MATCH(L$3,'Mapping waste'!$D$4:$M$4,0))*$D160</f>
        <v>0</v>
      </c>
      <c r="M160" s="32">
        <f>INDEX('Mapping waste'!$D$5:$M$352,MATCH($B160,'Mapping waste'!$B$5:$B$352,0),MATCH(M$3,'Mapping waste'!$D$4:$M$4,0))*$D160</f>
        <v>0</v>
      </c>
      <c r="N160" s="32">
        <f>INDEX('Mapping waste'!$D$5:$M$352,MATCH($B160,'Mapping waste'!$B$5:$B$352,0),MATCH(N$3,'Mapping waste'!$D$4:$M$4,0))*$D160</f>
        <v>0</v>
      </c>
      <c r="O160" s="32">
        <f>INDEX('Mapping waste'!$D$5:$M$352,MATCH($B160,'Mapping waste'!$B$5:$B$352,0),MATCH(O$3,'Mapping waste'!$D$4:$M$4,0))*$D160</f>
        <v>0</v>
      </c>
      <c r="P160" s="32">
        <f>INDEX('Mapping waste'!$D$5:$M$352,MATCH($B160,'Mapping waste'!$B$5:$B$352,0),MATCH(P$3,'Mapping waste'!$D$4:$M$4,0))*$D160</f>
        <v>0</v>
      </c>
      <c r="Q160" s="32">
        <f>INDEX('Mapping waste'!$D$5:$M$352,MATCH($B160,'Mapping waste'!$B$5:$B$352,0),MATCH(Q$3,'Mapping waste'!$D$4:$M$4,0))*$D160</f>
        <v>0</v>
      </c>
    </row>
    <row r="161" spans="1:17" x14ac:dyDescent="0.45">
      <c r="A161" s="10" t="s">
        <v>575</v>
      </c>
      <c r="B161" s="10" t="s">
        <v>576</v>
      </c>
      <c r="C161" s="10" t="s">
        <v>174</v>
      </c>
      <c r="D161" s="32">
        <f>INDEX('ONS data MYE 5'!$I$6:$I$445, MATCH($B161,'ONS data MYE 5'!$B$6:$B$445,0))</f>
        <v>187788</v>
      </c>
      <c r="E161" s="32">
        <f>INDEX('ONS data MYE 5'!$J$6:$J$445, MATCH($B161,'ONS data MYE 5'!$B$6:$B$445,0))</f>
        <v>1888</v>
      </c>
      <c r="F161" s="32">
        <f t="shared" si="4"/>
        <v>7.5432733467054458</v>
      </c>
      <c r="G161" s="32">
        <f t="shared" si="5"/>
        <v>56.900972783116778</v>
      </c>
      <c r="H161" s="32">
        <f>INDEX('Mapping waste'!$D$5:$M$352,MATCH($B161,'Mapping waste'!$B$5:$B$352,0),MATCH(H$3,'Mapping waste'!$D$4:$M$4,0))*$D161</f>
        <v>0</v>
      </c>
      <c r="I161" s="32">
        <f>INDEX('Mapping waste'!$D$5:$M$352,MATCH($B161,'Mapping waste'!$B$5:$B$352,0),MATCH(I$3,'Mapping waste'!$D$4:$M$4,0))*$D161</f>
        <v>0</v>
      </c>
      <c r="J161" s="32">
        <f>INDEX('Mapping waste'!$D$5:$M$352,MATCH($B161,'Mapping waste'!$B$5:$B$352,0),MATCH(J$3,'Mapping waste'!$D$4:$M$4,0))*$D161</f>
        <v>187788</v>
      </c>
      <c r="K161" s="32">
        <f>INDEX('Mapping waste'!$D$5:$M$352,MATCH($B161,'Mapping waste'!$B$5:$B$352,0),MATCH(K$3,'Mapping waste'!$D$4:$M$4,0))*$D161</f>
        <v>0</v>
      </c>
      <c r="L161" s="32">
        <f>INDEX('Mapping waste'!$D$5:$M$352,MATCH($B161,'Mapping waste'!$B$5:$B$352,0),MATCH(L$3,'Mapping waste'!$D$4:$M$4,0))*$D161</f>
        <v>0</v>
      </c>
      <c r="M161" s="32">
        <f>INDEX('Mapping waste'!$D$5:$M$352,MATCH($B161,'Mapping waste'!$B$5:$B$352,0),MATCH(M$3,'Mapping waste'!$D$4:$M$4,0))*$D161</f>
        <v>0</v>
      </c>
      <c r="N161" s="32">
        <f>INDEX('Mapping waste'!$D$5:$M$352,MATCH($B161,'Mapping waste'!$B$5:$B$352,0),MATCH(N$3,'Mapping waste'!$D$4:$M$4,0))*$D161</f>
        <v>0</v>
      </c>
      <c r="O161" s="32">
        <f>INDEX('Mapping waste'!$D$5:$M$352,MATCH($B161,'Mapping waste'!$B$5:$B$352,0),MATCH(O$3,'Mapping waste'!$D$4:$M$4,0))*$D161</f>
        <v>0</v>
      </c>
      <c r="P161" s="32">
        <f>INDEX('Mapping waste'!$D$5:$M$352,MATCH($B161,'Mapping waste'!$B$5:$B$352,0),MATCH(P$3,'Mapping waste'!$D$4:$M$4,0))*$D161</f>
        <v>0</v>
      </c>
      <c r="Q161" s="32">
        <f>INDEX('Mapping waste'!$D$5:$M$352,MATCH($B161,'Mapping waste'!$B$5:$B$352,0),MATCH(Q$3,'Mapping waste'!$D$4:$M$4,0))*$D161</f>
        <v>0</v>
      </c>
    </row>
    <row r="162" spans="1:17" x14ac:dyDescent="0.45">
      <c r="A162" s="10" t="s">
        <v>577</v>
      </c>
      <c r="B162" s="10" t="s">
        <v>578</v>
      </c>
      <c r="C162" s="10" t="s">
        <v>174</v>
      </c>
      <c r="D162" s="32">
        <f>INDEX('ONS data MYE 5'!$I$6:$I$445, MATCH($B162,'ONS data MYE 5'!$B$6:$B$445,0))</f>
        <v>529809</v>
      </c>
      <c r="E162" s="32">
        <f>INDEX('ONS data MYE 5'!$J$6:$J$445, MATCH($B162,'ONS data MYE 5'!$B$6:$B$445,0))</f>
        <v>4581</v>
      </c>
      <c r="F162" s="32">
        <f t="shared" si="4"/>
        <v>8.4296725938867425</v>
      </c>
      <c r="G162" s="32">
        <f t="shared" si="5"/>
        <v>71.059380040125248</v>
      </c>
      <c r="H162" s="32">
        <f>INDEX('Mapping waste'!$D$5:$M$352,MATCH($B162,'Mapping waste'!$B$5:$B$352,0),MATCH(H$3,'Mapping waste'!$D$4:$M$4,0))*$D162</f>
        <v>0</v>
      </c>
      <c r="I162" s="32">
        <f>INDEX('Mapping waste'!$D$5:$M$352,MATCH($B162,'Mapping waste'!$B$5:$B$352,0),MATCH(I$3,'Mapping waste'!$D$4:$M$4,0))*$D162</f>
        <v>0</v>
      </c>
      <c r="J162" s="32">
        <f>INDEX('Mapping waste'!$D$5:$M$352,MATCH($B162,'Mapping waste'!$B$5:$B$352,0),MATCH(J$3,'Mapping waste'!$D$4:$M$4,0))*$D162</f>
        <v>529809</v>
      </c>
      <c r="K162" s="32">
        <f>INDEX('Mapping waste'!$D$5:$M$352,MATCH($B162,'Mapping waste'!$B$5:$B$352,0),MATCH(K$3,'Mapping waste'!$D$4:$M$4,0))*$D162</f>
        <v>0</v>
      </c>
      <c r="L162" s="32">
        <f>INDEX('Mapping waste'!$D$5:$M$352,MATCH($B162,'Mapping waste'!$B$5:$B$352,0),MATCH(L$3,'Mapping waste'!$D$4:$M$4,0))*$D162</f>
        <v>0</v>
      </c>
      <c r="M162" s="32">
        <f>INDEX('Mapping waste'!$D$5:$M$352,MATCH($B162,'Mapping waste'!$B$5:$B$352,0),MATCH(M$3,'Mapping waste'!$D$4:$M$4,0))*$D162</f>
        <v>0</v>
      </c>
      <c r="N162" s="32">
        <f>INDEX('Mapping waste'!$D$5:$M$352,MATCH($B162,'Mapping waste'!$B$5:$B$352,0),MATCH(N$3,'Mapping waste'!$D$4:$M$4,0))*$D162</f>
        <v>0</v>
      </c>
      <c r="O162" s="32">
        <f>INDEX('Mapping waste'!$D$5:$M$352,MATCH($B162,'Mapping waste'!$B$5:$B$352,0),MATCH(O$3,'Mapping waste'!$D$4:$M$4,0))*$D162</f>
        <v>0</v>
      </c>
      <c r="P162" s="32">
        <f>INDEX('Mapping waste'!$D$5:$M$352,MATCH($B162,'Mapping waste'!$B$5:$B$352,0),MATCH(P$3,'Mapping waste'!$D$4:$M$4,0))*$D162</f>
        <v>0</v>
      </c>
      <c r="Q162" s="32">
        <f>INDEX('Mapping waste'!$D$5:$M$352,MATCH($B162,'Mapping waste'!$B$5:$B$352,0),MATCH(Q$3,'Mapping waste'!$D$4:$M$4,0))*$D162</f>
        <v>0</v>
      </c>
    </row>
    <row r="163" spans="1:17" x14ac:dyDescent="0.45">
      <c r="A163" s="10" t="s">
        <v>579</v>
      </c>
      <c r="B163" s="10" t="s">
        <v>580</v>
      </c>
      <c r="C163" s="10" t="s">
        <v>174</v>
      </c>
      <c r="D163" s="32">
        <f>INDEX('ONS data MYE 5'!$I$6:$I$445, MATCH($B163,'ONS data MYE 5'!$B$6:$B$445,0))</f>
        <v>230197</v>
      </c>
      <c r="E163" s="32">
        <f>INDEX('ONS data MYE 5'!$J$6:$J$445, MATCH($B163,'ONS data MYE 5'!$B$6:$B$445,0))</f>
        <v>1617</v>
      </c>
      <c r="F163" s="32">
        <f t="shared" si="4"/>
        <v>7.3883278595771067</v>
      </c>
      <c r="G163" s="32">
        <f t="shared" si="5"/>
        <v>54.58738856060323</v>
      </c>
      <c r="H163" s="32">
        <f>INDEX('Mapping waste'!$D$5:$M$352,MATCH($B163,'Mapping waste'!$B$5:$B$352,0),MATCH(H$3,'Mapping waste'!$D$4:$M$4,0))*$D163</f>
        <v>0</v>
      </c>
      <c r="I163" s="32">
        <f>INDEX('Mapping waste'!$D$5:$M$352,MATCH($B163,'Mapping waste'!$B$5:$B$352,0),MATCH(I$3,'Mapping waste'!$D$4:$M$4,0))*$D163</f>
        <v>0</v>
      </c>
      <c r="J163" s="32">
        <f>INDEX('Mapping waste'!$D$5:$M$352,MATCH($B163,'Mapping waste'!$B$5:$B$352,0),MATCH(J$3,'Mapping waste'!$D$4:$M$4,0))*$D163</f>
        <v>230197</v>
      </c>
      <c r="K163" s="32">
        <f>INDEX('Mapping waste'!$D$5:$M$352,MATCH($B163,'Mapping waste'!$B$5:$B$352,0),MATCH(K$3,'Mapping waste'!$D$4:$M$4,0))*$D163</f>
        <v>0</v>
      </c>
      <c r="L163" s="32">
        <f>INDEX('Mapping waste'!$D$5:$M$352,MATCH($B163,'Mapping waste'!$B$5:$B$352,0),MATCH(L$3,'Mapping waste'!$D$4:$M$4,0))*$D163</f>
        <v>0</v>
      </c>
      <c r="M163" s="32">
        <f>INDEX('Mapping waste'!$D$5:$M$352,MATCH($B163,'Mapping waste'!$B$5:$B$352,0),MATCH(M$3,'Mapping waste'!$D$4:$M$4,0))*$D163</f>
        <v>0</v>
      </c>
      <c r="N163" s="32">
        <f>INDEX('Mapping waste'!$D$5:$M$352,MATCH($B163,'Mapping waste'!$B$5:$B$352,0),MATCH(N$3,'Mapping waste'!$D$4:$M$4,0))*$D163</f>
        <v>0</v>
      </c>
      <c r="O163" s="32">
        <f>INDEX('Mapping waste'!$D$5:$M$352,MATCH($B163,'Mapping waste'!$B$5:$B$352,0),MATCH(O$3,'Mapping waste'!$D$4:$M$4,0))*$D163</f>
        <v>0</v>
      </c>
      <c r="P163" s="32">
        <f>INDEX('Mapping waste'!$D$5:$M$352,MATCH($B163,'Mapping waste'!$B$5:$B$352,0),MATCH(P$3,'Mapping waste'!$D$4:$M$4,0))*$D163</f>
        <v>0</v>
      </c>
      <c r="Q163" s="32">
        <f>INDEX('Mapping waste'!$D$5:$M$352,MATCH($B163,'Mapping waste'!$B$5:$B$352,0),MATCH(Q$3,'Mapping waste'!$D$4:$M$4,0))*$D163</f>
        <v>0</v>
      </c>
    </row>
    <row r="164" spans="1:17" x14ac:dyDescent="0.45">
      <c r="A164" s="10" t="s">
        <v>581</v>
      </c>
      <c r="B164" s="10" t="s">
        <v>582</v>
      </c>
      <c r="C164" s="10" t="s">
        <v>174</v>
      </c>
      <c r="D164" s="32">
        <f>INDEX('ONS data MYE 5'!$I$6:$I$445, MATCH($B164,'ONS data MYE 5'!$B$6:$B$445,0))</f>
        <v>214314</v>
      </c>
      <c r="E164" s="32">
        <f>INDEX('ONS data MYE 5'!$J$6:$J$445, MATCH($B164,'ONS data MYE 5'!$B$6:$B$445,0))</f>
        <v>1355</v>
      </c>
      <c r="F164" s="32">
        <f t="shared" si="4"/>
        <v>7.2115567333138015</v>
      </c>
      <c r="G164" s="32">
        <f t="shared" si="5"/>
        <v>52.006550517803632</v>
      </c>
      <c r="H164" s="32">
        <f>INDEX('Mapping waste'!$D$5:$M$352,MATCH($B164,'Mapping waste'!$B$5:$B$352,0),MATCH(H$3,'Mapping waste'!$D$4:$M$4,0))*$D164</f>
        <v>0</v>
      </c>
      <c r="I164" s="32">
        <f>INDEX('Mapping waste'!$D$5:$M$352,MATCH($B164,'Mapping waste'!$B$5:$B$352,0),MATCH(I$3,'Mapping waste'!$D$4:$M$4,0))*$D164</f>
        <v>0</v>
      </c>
      <c r="J164" s="32">
        <f>INDEX('Mapping waste'!$D$5:$M$352,MATCH($B164,'Mapping waste'!$B$5:$B$352,0),MATCH(J$3,'Mapping waste'!$D$4:$M$4,0))*$D164</f>
        <v>214314</v>
      </c>
      <c r="K164" s="32">
        <f>INDEX('Mapping waste'!$D$5:$M$352,MATCH($B164,'Mapping waste'!$B$5:$B$352,0),MATCH(K$3,'Mapping waste'!$D$4:$M$4,0))*$D164</f>
        <v>0</v>
      </c>
      <c r="L164" s="32">
        <f>INDEX('Mapping waste'!$D$5:$M$352,MATCH($B164,'Mapping waste'!$B$5:$B$352,0),MATCH(L$3,'Mapping waste'!$D$4:$M$4,0))*$D164</f>
        <v>0</v>
      </c>
      <c r="M164" s="32">
        <f>INDEX('Mapping waste'!$D$5:$M$352,MATCH($B164,'Mapping waste'!$B$5:$B$352,0),MATCH(M$3,'Mapping waste'!$D$4:$M$4,0))*$D164</f>
        <v>0</v>
      </c>
      <c r="N164" s="32">
        <f>INDEX('Mapping waste'!$D$5:$M$352,MATCH($B164,'Mapping waste'!$B$5:$B$352,0),MATCH(N$3,'Mapping waste'!$D$4:$M$4,0))*$D164</f>
        <v>0</v>
      </c>
      <c r="O164" s="32">
        <f>INDEX('Mapping waste'!$D$5:$M$352,MATCH($B164,'Mapping waste'!$B$5:$B$352,0),MATCH(O$3,'Mapping waste'!$D$4:$M$4,0))*$D164</f>
        <v>0</v>
      </c>
      <c r="P164" s="32">
        <f>INDEX('Mapping waste'!$D$5:$M$352,MATCH($B164,'Mapping waste'!$B$5:$B$352,0),MATCH(P$3,'Mapping waste'!$D$4:$M$4,0))*$D164</f>
        <v>0</v>
      </c>
      <c r="Q164" s="32">
        <f>INDEX('Mapping waste'!$D$5:$M$352,MATCH($B164,'Mapping waste'!$B$5:$B$352,0),MATCH(Q$3,'Mapping waste'!$D$4:$M$4,0))*$D164</f>
        <v>0</v>
      </c>
    </row>
    <row r="165" spans="1:17" x14ac:dyDescent="0.45">
      <c r="A165" s="10" t="s">
        <v>583</v>
      </c>
      <c r="B165" s="10" t="s">
        <v>584</v>
      </c>
      <c r="C165" s="10" t="s">
        <v>174</v>
      </c>
      <c r="D165" s="32">
        <f>INDEX('ONS data MYE 5'!$I$6:$I$445, MATCH($B165,'ONS data MYE 5'!$B$6:$B$445,0))</f>
        <v>245186</v>
      </c>
      <c r="E165" s="32">
        <f>INDEX('ONS data MYE 5'!$J$6:$J$445, MATCH($B165,'ONS data MYE 5'!$B$6:$B$445,0))</f>
        <v>2523</v>
      </c>
      <c r="F165" s="32">
        <f t="shared" si="4"/>
        <v>7.8332039486410574</v>
      </c>
      <c r="G165" s="32">
        <f t="shared" si="5"/>
        <v>61.359084101005855</v>
      </c>
      <c r="H165" s="32">
        <f>INDEX('Mapping waste'!$D$5:$M$352,MATCH($B165,'Mapping waste'!$B$5:$B$352,0),MATCH(H$3,'Mapping waste'!$D$4:$M$4,0))*$D165</f>
        <v>0</v>
      </c>
      <c r="I165" s="32">
        <f>INDEX('Mapping waste'!$D$5:$M$352,MATCH($B165,'Mapping waste'!$B$5:$B$352,0),MATCH(I$3,'Mapping waste'!$D$4:$M$4,0))*$D165</f>
        <v>0</v>
      </c>
      <c r="J165" s="32">
        <f>INDEX('Mapping waste'!$D$5:$M$352,MATCH($B165,'Mapping waste'!$B$5:$B$352,0),MATCH(J$3,'Mapping waste'!$D$4:$M$4,0))*$D165</f>
        <v>245186</v>
      </c>
      <c r="K165" s="32">
        <f>INDEX('Mapping waste'!$D$5:$M$352,MATCH($B165,'Mapping waste'!$B$5:$B$352,0),MATCH(K$3,'Mapping waste'!$D$4:$M$4,0))*$D165</f>
        <v>0</v>
      </c>
      <c r="L165" s="32">
        <f>INDEX('Mapping waste'!$D$5:$M$352,MATCH($B165,'Mapping waste'!$B$5:$B$352,0),MATCH(L$3,'Mapping waste'!$D$4:$M$4,0))*$D165</f>
        <v>0</v>
      </c>
      <c r="M165" s="32">
        <f>INDEX('Mapping waste'!$D$5:$M$352,MATCH($B165,'Mapping waste'!$B$5:$B$352,0),MATCH(M$3,'Mapping waste'!$D$4:$M$4,0))*$D165</f>
        <v>0</v>
      </c>
      <c r="N165" s="32">
        <f>INDEX('Mapping waste'!$D$5:$M$352,MATCH($B165,'Mapping waste'!$B$5:$B$352,0),MATCH(N$3,'Mapping waste'!$D$4:$M$4,0))*$D165</f>
        <v>0</v>
      </c>
      <c r="O165" s="32">
        <f>INDEX('Mapping waste'!$D$5:$M$352,MATCH($B165,'Mapping waste'!$B$5:$B$352,0),MATCH(O$3,'Mapping waste'!$D$4:$M$4,0))*$D165</f>
        <v>0</v>
      </c>
      <c r="P165" s="32">
        <f>INDEX('Mapping waste'!$D$5:$M$352,MATCH($B165,'Mapping waste'!$B$5:$B$352,0),MATCH(P$3,'Mapping waste'!$D$4:$M$4,0))*$D165</f>
        <v>0</v>
      </c>
      <c r="Q165" s="32">
        <f>INDEX('Mapping waste'!$D$5:$M$352,MATCH($B165,'Mapping waste'!$B$5:$B$352,0),MATCH(Q$3,'Mapping waste'!$D$4:$M$4,0))*$D165</f>
        <v>0</v>
      </c>
    </row>
    <row r="166" spans="1:17" x14ac:dyDescent="0.45">
      <c r="A166" s="10" t="s">
        <v>585</v>
      </c>
      <c r="B166" s="10" t="s">
        <v>586</v>
      </c>
      <c r="C166" s="10" t="s">
        <v>174</v>
      </c>
      <c r="D166" s="32">
        <f>INDEX('ONS data MYE 5'!$I$6:$I$445, MATCH($B166,'ONS data MYE 5'!$B$6:$B$445,0))</f>
        <v>288169</v>
      </c>
      <c r="E166" s="32">
        <f>INDEX('ONS data MYE 5'!$J$6:$J$445, MATCH($B166,'ONS data MYE 5'!$B$6:$B$445,0))</f>
        <v>2286</v>
      </c>
      <c r="F166" s="32">
        <f t="shared" si="4"/>
        <v>7.7345588443547557</v>
      </c>
      <c r="G166" s="32">
        <f t="shared" si="5"/>
        <v>59.823400516786371</v>
      </c>
      <c r="H166" s="32">
        <f>INDEX('Mapping waste'!$D$5:$M$352,MATCH($B166,'Mapping waste'!$B$5:$B$352,0),MATCH(H$3,'Mapping waste'!$D$4:$M$4,0))*$D166</f>
        <v>0</v>
      </c>
      <c r="I166" s="32">
        <f>INDEX('Mapping waste'!$D$5:$M$352,MATCH($B166,'Mapping waste'!$B$5:$B$352,0),MATCH(I$3,'Mapping waste'!$D$4:$M$4,0))*$D166</f>
        <v>0</v>
      </c>
      <c r="J166" s="32">
        <f>INDEX('Mapping waste'!$D$5:$M$352,MATCH($B166,'Mapping waste'!$B$5:$B$352,0),MATCH(J$3,'Mapping waste'!$D$4:$M$4,0))*$D166</f>
        <v>288169</v>
      </c>
      <c r="K166" s="32">
        <f>INDEX('Mapping waste'!$D$5:$M$352,MATCH($B166,'Mapping waste'!$B$5:$B$352,0),MATCH(K$3,'Mapping waste'!$D$4:$M$4,0))*$D166</f>
        <v>0</v>
      </c>
      <c r="L166" s="32">
        <f>INDEX('Mapping waste'!$D$5:$M$352,MATCH($B166,'Mapping waste'!$B$5:$B$352,0),MATCH(L$3,'Mapping waste'!$D$4:$M$4,0))*$D166</f>
        <v>0</v>
      </c>
      <c r="M166" s="32">
        <f>INDEX('Mapping waste'!$D$5:$M$352,MATCH($B166,'Mapping waste'!$B$5:$B$352,0),MATCH(M$3,'Mapping waste'!$D$4:$M$4,0))*$D166</f>
        <v>0</v>
      </c>
      <c r="N166" s="32">
        <f>INDEX('Mapping waste'!$D$5:$M$352,MATCH($B166,'Mapping waste'!$B$5:$B$352,0),MATCH(N$3,'Mapping waste'!$D$4:$M$4,0))*$D166</f>
        <v>0</v>
      </c>
      <c r="O166" s="32">
        <f>INDEX('Mapping waste'!$D$5:$M$352,MATCH($B166,'Mapping waste'!$B$5:$B$352,0),MATCH(O$3,'Mapping waste'!$D$4:$M$4,0))*$D166</f>
        <v>0</v>
      </c>
      <c r="P166" s="32">
        <f>INDEX('Mapping waste'!$D$5:$M$352,MATCH($B166,'Mapping waste'!$B$5:$B$352,0),MATCH(P$3,'Mapping waste'!$D$4:$M$4,0))*$D166</f>
        <v>0</v>
      </c>
      <c r="Q166" s="32">
        <f>INDEX('Mapping waste'!$D$5:$M$352,MATCH($B166,'Mapping waste'!$B$5:$B$352,0),MATCH(Q$3,'Mapping waste'!$D$4:$M$4,0))*$D166</f>
        <v>0</v>
      </c>
    </row>
    <row r="167" spans="1:17" x14ac:dyDescent="0.45">
      <c r="A167" s="10" t="s">
        <v>587</v>
      </c>
      <c r="B167" s="10" t="s">
        <v>588</v>
      </c>
      <c r="C167" s="10" t="s">
        <v>174</v>
      </c>
      <c r="D167" s="32">
        <f>INDEX('ONS data MYE 5'!$I$6:$I$445, MATCH($B167,'ONS data MYE 5'!$B$6:$B$445,0))</f>
        <v>221507</v>
      </c>
      <c r="E167" s="32">
        <f>INDEX('ONS data MYE 5'!$J$6:$J$445, MATCH($B167,'ONS data MYE 5'!$B$6:$B$445,0))</f>
        <v>2147</v>
      </c>
      <c r="F167" s="32">
        <f t="shared" si="4"/>
        <v>7.6718267978787811</v>
      </c>
      <c r="G167" s="32">
        <f t="shared" si="5"/>
        <v>58.856926416650992</v>
      </c>
      <c r="H167" s="32">
        <f>INDEX('Mapping waste'!$D$5:$M$352,MATCH($B167,'Mapping waste'!$B$5:$B$352,0),MATCH(H$3,'Mapping waste'!$D$4:$M$4,0))*$D167</f>
        <v>0</v>
      </c>
      <c r="I167" s="32">
        <f>INDEX('Mapping waste'!$D$5:$M$352,MATCH($B167,'Mapping waste'!$B$5:$B$352,0),MATCH(I$3,'Mapping waste'!$D$4:$M$4,0))*$D167</f>
        <v>0</v>
      </c>
      <c r="J167" s="32">
        <f>INDEX('Mapping waste'!$D$5:$M$352,MATCH($B167,'Mapping waste'!$B$5:$B$352,0),MATCH(J$3,'Mapping waste'!$D$4:$M$4,0))*$D167</f>
        <v>221507</v>
      </c>
      <c r="K167" s="32">
        <f>INDEX('Mapping waste'!$D$5:$M$352,MATCH($B167,'Mapping waste'!$B$5:$B$352,0),MATCH(K$3,'Mapping waste'!$D$4:$M$4,0))*$D167</f>
        <v>0</v>
      </c>
      <c r="L167" s="32">
        <f>INDEX('Mapping waste'!$D$5:$M$352,MATCH($B167,'Mapping waste'!$B$5:$B$352,0),MATCH(L$3,'Mapping waste'!$D$4:$M$4,0))*$D167</f>
        <v>0</v>
      </c>
      <c r="M167" s="32">
        <f>INDEX('Mapping waste'!$D$5:$M$352,MATCH($B167,'Mapping waste'!$B$5:$B$352,0),MATCH(M$3,'Mapping waste'!$D$4:$M$4,0))*$D167</f>
        <v>0</v>
      </c>
      <c r="N167" s="32">
        <f>INDEX('Mapping waste'!$D$5:$M$352,MATCH($B167,'Mapping waste'!$B$5:$B$352,0),MATCH(N$3,'Mapping waste'!$D$4:$M$4,0))*$D167</f>
        <v>0</v>
      </c>
      <c r="O167" s="32">
        <f>INDEX('Mapping waste'!$D$5:$M$352,MATCH($B167,'Mapping waste'!$B$5:$B$352,0),MATCH(O$3,'Mapping waste'!$D$4:$M$4,0))*$D167</f>
        <v>0</v>
      </c>
      <c r="P167" s="32">
        <f>INDEX('Mapping waste'!$D$5:$M$352,MATCH($B167,'Mapping waste'!$B$5:$B$352,0),MATCH(P$3,'Mapping waste'!$D$4:$M$4,0))*$D167</f>
        <v>0</v>
      </c>
      <c r="Q167" s="32">
        <f>INDEX('Mapping waste'!$D$5:$M$352,MATCH($B167,'Mapping waste'!$B$5:$B$352,0),MATCH(Q$3,'Mapping waste'!$D$4:$M$4,0))*$D167</f>
        <v>0</v>
      </c>
    </row>
    <row r="168" spans="1:17" x14ac:dyDescent="0.45">
      <c r="A168" s="10" t="s">
        <v>589</v>
      </c>
      <c r="B168" s="10" t="s">
        <v>590</v>
      </c>
      <c r="C168" s="10" t="s">
        <v>174</v>
      </c>
      <c r="D168" s="32">
        <f>INDEX('ONS data MYE 5'!$I$6:$I$445, MATCH($B168,'ONS data MYE 5'!$B$6:$B$445,0))</f>
        <v>232975</v>
      </c>
      <c r="E168" s="32">
        <f>INDEX('ONS data MYE 5'!$J$6:$J$445, MATCH($B168,'ONS data MYE 5'!$B$6:$B$445,0))</f>
        <v>2197</v>
      </c>
      <c r="F168" s="32">
        <f t="shared" si="4"/>
        <v>7.6948480723846098</v>
      </c>
      <c r="G168" s="32">
        <f t="shared" si="5"/>
        <v>59.210686857081143</v>
      </c>
      <c r="H168" s="32">
        <f>INDEX('Mapping waste'!$D$5:$M$352,MATCH($B168,'Mapping waste'!$B$5:$B$352,0),MATCH(H$3,'Mapping waste'!$D$4:$M$4,0))*$D168</f>
        <v>0</v>
      </c>
      <c r="I168" s="32">
        <f>INDEX('Mapping waste'!$D$5:$M$352,MATCH($B168,'Mapping waste'!$B$5:$B$352,0),MATCH(I$3,'Mapping waste'!$D$4:$M$4,0))*$D168</f>
        <v>0</v>
      </c>
      <c r="J168" s="32">
        <f>INDEX('Mapping waste'!$D$5:$M$352,MATCH($B168,'Mapping waste'!$B$5:$B$352,0),MATCH(J$3,'Mapping waste'!$D$4:$M$4,0))*$D168</f>
        <v>232975</v>
      </c>
      <c r="K168" s="32">
        <f>INDEX('Mapping waste'!$D$5:$M$352,MATCH($B168,'Mapping waste'!$B$5:$B$352,0),MATCH(K$3,'Mapping waste'!$D$4:$M$4,0))*$D168</f>
        <v>0</v>
      </c>
      <c r="L168" s="32">
        <f>INDEX('Mapping waste'!$D$5:$M$352,MATCH($B168,'Mapping waste'!$B$5:$B$352,0),MATCH(L$3,'Mapping waste'!$D$4:$M$4,0))*$D168</f>
        <v>0</v>
      </c>
      <c r="M168" s="32">
        <f>INDEX('Mapping waste'!$D$5:$M$352,MATCH($B168,'Mapping waste'!$B$5:$B$352,0),MATCH(M$3,'Mapping waste'!$D$4:$M$4,0))*$D168</f>
        <v>0</v>
      </c>
      <c r="N168" s="32">
        <f>INDEX('Mapping waste'!$D$5:$M$352,MATCH($B168,'Mapping waste'!$B$5:$B$352,0),MATCH(N$3,'Mapping waste'!$D$4:$M$4,0))*$D168</f>
        <v>0</v>
      </c>
      <c r="O168" s="32">
        <f>INDEX('Mapping waste'!$D$5:$M$352,MATCH($B168,'Mapping waste'!$B$5:$B$352,0),MATCH(O$3,'Mapping waste'!$D$4:$M$4,0))*$D168</f>
        <v>0</v>
      </c>
      <c r="P168" s="32">
        <f>INDEX('Mapping waste'!$D$5:$M$352,MATCH($B168,'Mapping waste'!$B$5:$B$352,0),MATCH(P$3,'Mapping waste'!$D$4:$M$4,0))*$D168</f>
        <v>0</v>
      </c>
      <c r="Q168" s="32">
        <f>INDEX('Mapping waste'!$D$5:$M$352,MATCH($B168,'Mapping waste'!$B$5:$B$352,0),MATCH(Q$3,'Mapping waste'!$D$4:$M$4,0))*$D168</f>
        <v>0</v>
      </c>
    </row>
    <row r="169" spans="1:17" x14ac:dyDescent="0.45">
      <c r="A169" s="10" t="s">
        <v>591</v>
      </c>
      <c r="B169" s="10" t="s">
        <v>592</v>
      </c>
      <c r="C169" s="10" t="s">
        <v>174</v>
      </c>
      <c r="D169" s="32">
        <f>INDEX('ONS data MYE 5'!$I$6:$I$445, MATCH($B169,'ONS data MYE 5'!$B$6:$B$445,0))</f>
        <v>322244</v>
      </c>
      <c r="E169" s="32">
        <f>INDEX('ONS data MYE 5'!$J$6:$J$445, MATCH($B169,'ONS data MYE 5'!$B$6:$B$445,0))</f>
        <v>1713</v>
      </c>
      <c r="F169" s="32">
        <f t="shared" si="4"/>
        <v>7.4460014983241196</v>
      </c>
      <c r="G169" s="32">
        <f t="shared" si="5"/>
        <v>55.442938313045033</v>
      </c>
      <c r="H169" s="32">
        <f>INDEX('Mapping waste'!$D$5:$M$352,MATCH($B169,'Mapping waste'!$B$5:$B$352,0),MATCH(H$3,'Mapping waste'!$D$4:$M$4,0))*$D169</f>
        <v>0</v>
      </c>
      <c r="I169" s="32">
        <f>INDEX('Mapping waste'!$D$5:$M$352,MATCH($B169,'Mapping waste'!$B$5:$B$352,0),MATCH(I$3,'Mapping waste'!$D$4:$M$4,0))*$D169</f>
        <v>0</v>
      </c>
      <c r="J169" s="32">
        <f>INDEX('Mapping waste'!$D$5:$M$352,MATCH($B169,'Mapping waste'!$B$5:$B$352,0),MATCH(J$3,'Mapping waste'!$D$4:$M$4,0))*$D169</f>
        <v>322244</v>
      </c>
      <c r="K169" s="32">
        <f>INDEX('Mapping waste'!$D$5:$M$352,MATCH($B169,'Mapping waste'!$B$5:$B$352,0),MATCH(K$3,'Mapping waste'!$D$4:$M$4,0))*$D169</f>
        <v>0</v>
      </c>
      <c r="L169" s="32">
        <f>INDEX('Mapping waste'!$D$5:$M$352,MATCH($B169,'Mapping waste'!$B$5:$B$352,0),MATCH(L$3,'Mapping waste'!$D$4:$M$4,0))*$D169</f>
        <v>0</v>
      </c>
      <c r="M169" s="32">
        <f>INDEX('Mapping waste'!$D$5:$M$352,MATCH($B169,'Mapping waste'!$B$5:$B$352,0),MATCH(M$3,'Mapping waste'!$D$4:$M$4,0))*$D169</f>
        <v>0</v>
      </c>
      <c r="N169" s="32">
        <f>INDEX('Mapping waste'!$D$5:$M$352,MATCH($B169,'Mapping waste'!$B$5:$B$352,0),MATCH(N$3,'Mapping waste'!$D$4:$M$4,0))*$D169</f>
        <v>0</v>
      </c>
      <c r="O169" s="32">
        <f>INDEX('Mapping waste'!$D$5:$M$352,MATCH($B169,'Mapping waste'!$B$5:$B$352,0),MATCH(O$3,'Mapping waste'!$D$4:$M$4,0))*$D169</f>
        <v>0</v>
      </c>
      <c r="P169" s="32">
        <f>INDEX('Mapping waste'!$D$5:$M$352,MATCH($B169,'Mapping waste'!$B$5:$B$352,0),MATCH(P$3,'Mapping waste'!$D$4:$M$4,0))*$D169</f>
        <v>0</v>
      </c>
      <c r="Q169" s="32">
        <f>INDEX('Mapping waste'!$D$5:$M$352,MATCH($B169,'Mapping waste'!$B$5:$B$352,0),MATCH(Q$3,'Mapping waste'!$D$4:$M$4,0))*$D169</f>
        <v>0</v>
      </c>
    </row>
    <row r="170" spans="1:17" x14ac:dyDescent="0.45">
      <c r="A170" s="10" t="s">
        <v>593</v>
      </c>
      <c r="B170" s="10" t="s">
        <v>594</v>
      </c>
      <c r="C170" s="10" t="s">
        <v>174</v>
      </c>
      <c r="D170" s="32">
        <f>INDEX('ONS data MYE 5'!$I$6:$I$445, MATCH($B170,'ONS data MYE 5'!$B$6:$B$445,0))</f>
        <v>147262</v>
      </c>
      <c r="E170" s="32">
        <f>INDEX('ONS data MYE 5'!$J$6:$J$445, MATCH($B170,'ONS data MYE 5'!$B$6:$B$445,0))</f>
        <v>1702</v>
      </c>
      <c r="F170" s="32">
        <f t="shared" si="4"/>
        <v>7.4395593091333199</v>
      </c>
      <c r="G170" s="32">
        <f t="shared" si="5"/>
        <v>55.347042714112241</v>
      </c>
      <c r="H170" s="32">
        <f>INDEX('Mapping waste'!$D$5:$M$352,MATCH($B170,'Mapping waste'!$B$5:$B$352,0),MATCH(H$3,'Mapping waste'!$D$4:$M$4,0))*$D170</f>
        <v>0</v>
      </c>
      <c r="I170" s="32">
        <f>INDEX('Mapping waste'!$D$5:$M$352,MATCH($B170,'Mapping waste'!$B$5:$B$352,0),MATCH(I$3,'Mapping waste'!$D$4:$M$4,0))*$D170</f>
        <v>0</v>
      </c>
      <c r="J170" s="32">
        <f>INDEX('Mapping waste'!$D$5:$M$352,MATCH($B170,'Mapping waste'!$B$5:$B$352,0),MATCH(J$3,'Mapping waste'!$D$4:$M$4,0))*$D170</f>
        <v>147262</v>
      </c>
      <c r="K170" s="32">
        <f>INDEX('Mapping waste'!$D$5:$M$352,MATCH($B170,'Mapping waste'!$B$5:$B$352,0),MATCH(K$3,'Mapping waste'!$D$4:$M$4,0))*$D170</f>
        <v>0</v>
      </c>
      <c r="L170" s="32">
        <f>INDEX('Mapping waste'!$D$5:$M$352,MATCH($B170,'Mapping waste'!$B$5:$B$352,0),MATCH(L$3,'Mapping waste'!$D$4:$M$4,0))*$D170</f>
        <v>0</v>
      </c>
      <c r="M170" s="32">
        <f>INDEX('Mapping waste'!$D$5:$M$352,MATCH($B170,'Mapping waste'!$B$5:$B$352,0),MATCH(M$3,'Mapping waste'!$D$4:$M$4,0))*$D170</f>
        <v>0</v>
      </c>
      <c r="N170" s="32">
        <f>INDEX('Mapping waste'!$D$5:$M$352,MATCH($B170,'Mapping waste'!$B$5:$B$352,0),MATCH(N$3,'Mapping waste'!$D$4:$M$4,0))*$D170</f>
        <v>0</v>
      </c>
      <c r="O170" s="32">
        <f>INDEX('Mapping waste'!$D$5:$M$352,MATCH($B170,'Mapping waste'!$B$5:$B$352,0),MATCH(O$3,'Mapping waste'!$D$4:$M$4,0))*$D170</f>
        <v>0</v>
      </c>
      <c r="P170" s="32">
        <f>INDEX('Mapping waste'!$D$5:$M$352,MATCH($B170,'Mapping waste'!$B$5:$B$352,0),MATCH(P$3,'Mapping waste'!$D$4:$M$4,0))*$D170</f>
        <v>0</v>
      </c>
      <c r="Q170" s="32">
        <f>INDEX('Mapping waste'!$D$5:$M$352,MATCH($B170,'Mapping waste'!$B$5:$B$352,0),MATCH(Q$3,'Mapping waste'!$D$4:$M$4,0))*$D170</f>
        <v>0</v>
      </c>
    </row>
    <row r="171" spans="1:17" x14ac:dyDescent="0.45">
      <c r="A171" s="10" t="s">
        <v>595</v>
      </c>
      <c r="B171" s="10" t="s">
        <v>596</v>
      </c>
      <c r="C171" s="10" t="s">
        <v>174</v>
      </c>
      <c r="D171" s="32">
        <f>INDEX('ONS data MYE 5'!$I$6:$I$445, MATCH($B171,'ONS data MYE 5'!$B$6:$B$445,0))</f>
        <v>480873</v>
      </c>
      <c r="E171" s="32">
        <f>INDEX('ONS data MYE 5'!$J$6:$J$445, MATCH($B171,'ONS data MYE 5'!$B$6:$B$445,0))</f>
        <v>4300</v>
      </c>
      <c r="F171" s="32">
        <f t="shared" si="4"/>
        <v>8.3663703016816537</v>
      </c>
      <c r="G171" s="32">
        <f t="shared" si="5"/>
        <v>69.996152024860763</v>
      </c>
      <c r="H171" s="32">
        <f>INDEX('Mapping waste'!$D$5:$M$352,MATCH($B171,'Mapping waste'!$B$5:$B$352,0),MATCH(H$3,'Mapping waste'!$D$4:$M$4,0))*$D171</f>
        <v>0</v>
      </c>
      <c r="I171" s="32">
        <f>INDEX('Mapping waste'!$D$5:$M$352,MATCH($B171,'Mapping waste'!$B$5:$B$352,0),MATCH(I$3,'Mapping waste'!$D$4:$M$4,0))*$D171</f>
        <v>0</v>
      </c>
      <c r="J171" s="32">
        <f>INDEX('Mapping waste'!$D$5:$M$352,MATCH($B171,'Mapping waste'!$B$5:$B$352,0),MATCH(J$3,'Mapping waste'!$D$4:$M$4,0))*$D171</f>
        <v>480873</v>
      </c>
      <c r="K171" s="32">
        <f>INDEX('Mapping waste'!$D$5:$M$352,MATCH($B171,'Mapping waste'!$B$5:$B$352,0),MATCH(K$3,'Mapping waste'!$D$4:$M$4,0))*$D171</f>
        <v>0</v>
      </c>
      <c r="L171" s="32">
        <f>INDEX('Mapping waste'!$D$5:$M$352,MATCH($B171,'Mapping waste'!$B$5:$B$352,0),MATCH(L$3,'Mapping waste'!$D$4:$M$4,0))*$D171</f>
        <v>0</v>
      </c>
      <c r="M171" s="32">
        <f>INDEX('Mapping waste'!$D$5:$M$352,MATCH($B171,'Mapping waste'!$B$5:$B$352,0),MATCH(M$3,'Mapping waste'!$D$4:$M$4,0))*$D171</f>
        <v>0</v>
      </c>
      <c r="N171" s="32">
        <f>INDEX('Mapping waste'!$D$5:$M$352,MATCH($B171,'Mapping waste'!$B$5:$B$352,0),MATCH(N$3,'Mapping waste'!$D$4:$M$4,0))*$D171</f>
        <v>0</v>
      </c>
      <c r="O171" s="32">
        <f>INDEX('Mapping waste'!$D$5:$M$352,MATCH($B171,'Mapping waste'!$B$5:$B$352,0),MATCH(O$3,'Mapping waste'!$D$4:$M$4,0))*$D171</f>
        <v>0</v>
      </c>
      <c r="P171" s="32">
        <f>INDEX('Mapping waste'!$D$5:$M$352,MATCH($B171,'Mapping waste'!$B$5:$B$352,0),MATCH(P$3,'Mapping waste'!$D$4:$M$4,0))*$D171</f>
        <v>0</v>
      </c>
      <c r="Q171" s="32">
        <f>INDEX('Mapping waste'!$D$5:$M$352,MATCH($B171,'Mapping waste'!$B$5:$B$352,0),MATCH(Q$3,'Mapping waste'!$D$4:$M$4,0))*$D171</f>
        <v>0</v>
      </c>
    </row>
    <row r="172" spans="1:17" x14ac:dyDescent="0.45">
      <c r="A172" s="10" t="s">
        <v>597</v>
      </c>
      <c r="B172" s="10" t="s">
        <v>598</v>
      </c>
      <c r="C172" s="10" t="s">
        <v>174</v>
      </c>
      <c r="D172" s="32">
        <f>INDEX('ONS data MYE 5'!$I$6:$I$445, MATCH($B172,'ONS data MYE 5'!$B$6:$B$445,0))</f>
        <v>177592</v>
      </c>
      <c r="E172" s="32">
        <f>INDEX('ONS data MYE 5'!$J$6:$J$445, MATCH($B172,'ONS data MYE 5'!$B$6:$B$445,0))</f>
        <v>1302</v>
      </c>
      <c r="F172" s="32">
        <f t="shared" si="4"/>
        <v>7.1716568227685142</v>
      </c>
      <c r="G172" s="32">
        <f t="shared" si="5"/>
        <v>51.432661583562179</v>
      </c>
      <c r="H172" s="32">
        <f>INDEX('Mapping waste'!$D$5:$M$352,MATCH($B172,'Mapping waste'!$B$5:$B$352,0),MATCH(H$3,'Mapping waste'!$D$4:$M$4,0))*$D172</f>
        <v>0</v>
      </c>
      <c r="I172" s="32">
        <f>INDEX('Mapping waste'!$D$5:$M$352,MATCH($B172,'Mapping waste'!$B$5:$B$352,0),MATCH(I$3,'Mapping waste'!$D$4:$M$4,0))*$D172</f>
        <v>0</v>
      </c>
      <c r="J172" s="32">
        <f>INDEX('Mapping waste'!$D$5:$M$352,MATCH($B172,'Mapping waste'!$B$5:$B$352,0),MATCH(J$3,'Mapping waste'!$D$4:$M$4,0))*$D172</f>
        <v>177592</v>
      </c>
      <c r="K172" s="32">
        <f>INDEX('Mapping waste'!$D$5:$M$352,MATCH($B172,'Mapping waste'!$B$5:$B$352,0),MATCH(K$3,'Mapping waste'!$D$4:$M$4,0))*$D172</f>
        <v>0</v>
      </c>
      <c r="L172" s="32">
        <f>INDEX('Mapping waste'!$D$5:$M$352,MATCH($B172,'Mapping waste'!$B$5:$B$352,0),MATCH(L$3,'Mapping waste'!$D$4:$M$4,0))*$D172</f>
        <v>0</v>
      </c>
      <c r="M172" s="32">
        <f>INDEX('Mapping waste'!$D$5:$M$352,MATCH($B172,'Mapping waste'!$B$5:$B$352,0),MATCH(M$3,'Mapping waste'!$D$4:$M$4,0))*$D172</f>
        <v>0</v>
      </c>
      <c r="N172" s="32">
        <f>INDEX('Mapping waste'!$D$5:$M$352,MATCH($B172,'Mapping waste'!$B$5:$B$352,0),MATCH(N$3,'Mapping waste'!$D$4:$M$4,0))*$D172</f>
        <v>0</v>
      </c>
      <c r="O172" s="32">
        <f>INDEX('Mapping waste'!$D$5:$M$352,MATCH($B172,'Mapping waste'!$B$5:$B$352,0),MATCH(O$3,'Mapping waste'!$D$4:$M$4,0))*$D172</f>
        <v>0</v>
      </c>
      <c r="P172" s="32">
        <f>INDEX('Mapping waste'!$D$5:$M$352,MATCH($B172,'Mapping waste'!$B$5:$B$352,0),MATCH(P$3,'Mapping waste'!$D$4:$M$4,0))*$D172</f>
        <v>0</v>
      </c>
      <c r="Q172" s="32">
        <f>INDEX('Mapping waste'!$D$5:$M$352,MATCH($B172,'Mapping waste'!$B$5:$B$352,0),MATCH(Q$3,'Mapping waste'!$D$4:$M$4,0))*$D172</f>
        <v>0</v>
      </c>
    </row>
    <row r="173" spans="1:17" x14ac:dyDescent="0.45">
      <c r="A173" s="10" t="s">
        <v>599</v>
      </c>
      <c r="B173" s="10" t="s">
        <v>600</v>
      </c>
      <c r="C173" s="10" t="s">
        <v>174</v>
      </c>
      <c r="D173" s="32">
        <f>INDEX('ONS data MYE 5'!$I$6:$I$445, MATCH($B173,'ONS data MYE 5'!$B$6:$B$445,0))</f>
        <v>274089</v>
      </c>
      <c r="E173" s="32">
        <f>INDEX('ONS data MYE 5'!$J$6:$J$445, MATCH($B173,'ONS data MYE 5'!$B$6:$B$445,0))</f>
        <v>1768</v>
      </c>
      <c r="F173" s="32">
        <f t="shared" si="4"/>
        <v>7.4776042431975887</v>
      </c>
      <c r="G173" s="32">
        <f t="shared" si="5"/>
        <v>55.914565217886583</v>
      </c>
      <c r="H173" s="32">
        <f>INDEX('Mapping waste'!$D$5:$M$352,MATCH($B173,'Mapping waste'!$B$5:$B$352,0),MATCH(H$3,'Mapping waste'!$D$4:$M$4,0))*$D173</f>
        <v>0</v>
      </c>
      <c r="I173" s="32">
        <f>INDEX('Mapping waste'!$D$5:$M$352,MATCH($B173,'Mapping waste'!$B$5:$B$352,0),MATCH(I$3,'Mapping waste'!$D$4:$M$4,0))*$D173</f>
        <v>0</v>
      </c>
      <c r="J173" s="32">
        <f>INDEX('Mapping waste'!$D$5:$M$352,MATCH($B173,'Mapping waste'!$B$5:$B$352,0),MATCH(J$3,'Mapping waste'!$D$4:$M$4,0))*$D173</f>
        <v>274089</v>
      </c>
      <c r="K173" s="32">
        <f>INDEX('Mapping waste'!$D$5:$M$352,MATCH($B173,'Mapping waste'!$B$5:$B$352,0),MATCH(K$3,'Mapping waste'!$D$4:$M$4,0))*$D173</f>
        <v>0</v>
      </c>
      <c r="L173" s="32">
        <f>INDEX('Mapping waste'!$D$5:$M$352,MATCH($B173,'Mapping waste'!$B$5:$B$352,0),MATCH(L$3,'Mapping waste'!$D$4:$M$4,0))*$D173</f>
        <v>0</v>
      </c>
      <c r="M173" s="32">
        <f>INDEX('Mapping waste'!$D$5:$M$352,MATCH($B173,'Mapping waste'!$B$5:$B$352,0),MATCH(M$3,'Mapping waste'!$D$4:$M$4,0))*$D173</f>
        <v>0</v>
      </c>
      <c r="N173" s="32">
        <f>INDEX('Mapping waste'!$D$5:$M$352,MATCH($B173,'Mapping waste'!$B$5:$B$352,0),MATCH(N$3,'Mapping waste'!$D$4:$M$4,0))*$D173</f>
        <v>0</v>
      </c>
      <c r="O173" s="32">
        <f>INDEX('Mapping waste'!$D$5:$M$352,MATCH($B173,'Mapping waste'!$B$5:$B$352,0),MATCH(O$3,'Mapping waste'!$D$4:$M$4,0))*$D173</f>
        <v>0</v>
      </c>
      <c r="P173" s="32">
        <f>INDEX('Mapping waste'!$D$5:$M$352,MATCH($B173,'Mapping waste'!$B$5:$B$352,0),MATCH(P$3,'Mapping waste'!$D$4:$M$4,0))*$D173</f>
        <v>0</v>
      </c>
      <c r="Q173" s="32">
        <f>INDEX('Mapping waste'!$D$5:$M$352,MATCH($B173,'Mapping waste'!$B$5:$B$352,0),MATCH(Q$3,'Mapping waste'!$D$4:$M$4,0))*$D173</f>
        <v>0</v>
      </c>
    </row>
    <row r="174" spans="1:17" x14ac:dyDescent="0.45">
      <c r="A174" s="10" t="s">
        <v>601</v>
      </c>
      <c r="B174" s="10" t="s">
        <v>602</v>
      </c>
      <c r="C174" s="10" t="s">
        <v>174</v>
      </c>
      <c r="D174" s="32">
        <f>INDEX('ONS data MYE 5'!$I$6:$I$445, MATCH($B174,'ONS data MYE 5'!$B$6:$B$445,0))</f>
        <v>321700</v>
      </c>
      <c r="E174" s="32">
        <f>INDEX('ONS data MYE 5'!$J$6:$J$445, MATCH($B174,'ONS data MYE 5'!$B$6:$B$445,0))</f>
        <v>2048</v>
      </c>
      <c r="F174" s="32">
        <f t="shared" si="4"/>
        <v>7.6246189861593985</v>
      </c>
      <c r="G174" s="32">
        <f t="shared" si="5"/>
        <v>58.134814684102373</v>
      </c>
      <c r="H174" s="32">
        <f>INDEX('Mapping waste'!$D$5:$M$352,MATCH($B174,'Mapping waste'!$B$5:$B$352,0),MATCH(H$3,'Mapping waste'!$D$4:$M$4,0))*$D174</f>
        <v>0</v>
      </c>
      <c r="I174" s="32">
        <f>INDEX('Mapping waste'!$D$5:$M$352,MATCH($B174,'Mapping waste'!$B$5:$B$352,0),MATCH(I$3,'Mapping waste'!$D$4:$M$4,0))*$D174</f>
        <v>0</v>
      </c>
      <c r="J174" s="32">
        <f>INDEX('Mapping waste'!$D$5:$M$352,MATCH($B174,'Mapping waste'!$B$5:$B$352,0),MATCH(J$3,'Mapping waste'!$D$4:$M$4,0))*$D174</f>
        <v>321700</v>
      </c>
      <c r="K174" s="32">
        <f>INDEX('Mapping waste'!$D$5:$M$352,MATCH($B174,'Mapping waste'!$B$5:$B$352,0),MATCH(K$3,'Mapping waste'!$D$4:$M$4,0))*$D174</f>
        <v>0</v>
      </c>
      <c r="L174" s="32">
        <f>INDEX('Mapping waste'!$D$5:$M$352,MATCH($B174,'Mapping waste'!$B$5:$B$352,0),MATCH(L$3,'Mapping waste'!$D$4:$M$4,0))*$D174</f>
        <v>0</v>
      </c>
      <c r="M174" s="32">
        <f>INDEX('Mapping waste'!$D$5:$M$352,MATCH($B174,'Mapping waste'!$B$5:$B$352,0),MATCH(M$3,'Mapping waste'!$D$4:$M$4,0))*$D174</f>
        <v>0</v>
      </c>
      <c r="N174" s="32">
        <f>INDEX('Mapping waste'!$D$5:$M$352,MATCH($B174,'Mapping waste'!$B$5:$B$352,0),MATCH(N$3,'Mapping waste'!$D$4:$M$4,0))*$D174</f>
        <v>0</v>
      </c>
      <c r="O174" s="32">
        <f>INDEX('Mapping waste'!$D$5:$M$352,MATCH($B174,'Mapping waste'!$B$5:$B$352,0),MATCH(O$3,'Mapping waste'!$D$4:$M$4,0))*$D174</f>
        <v>0</v>
      </c>
      <c r="P174" s="32">
        <f>INDEX('Mapping waste'!$D$5:$M$352,MATCH($B174,'Mapping waste'!$B$5:$B$352,0),MATCH(P$3,'Mapping waste'!$D$4:$M$4,0))*$D174</f>
        <v>0</v>
      </c>
      <c r="Q174" s="32">
        <f>INDEX('Mapping waste'!$D$5:$M$352,MATCH($B174,'Mapping waste'!$B$5:$B$352,0),MATCH(Q$3,'Mapping waste'!$D$4:$M$4,0))*$D174</f>
        <v>0</v>
      </c>
    </row>
    <row r="175" spans="1:17" x14ac:dyDescent="0.45">
      <c r="A175" s="10" t="s">
        <v>29</v>
      </c>
      <c r="B175" s="10" t="s">
        <v>30</v>
      </c>
      <c r="C175" s="10" t="s">
        <v>31</v>
      </c>
      <c r="D175" s="32">
        <f>INDEX('ONS data MYE 5'!$I$6:$I$445, MATCH($B175,'ONS data MYE 5'!$B$6:$B$445,0))</f>
        <v>94662</v>
      </c>
      <c r="E175" s="32">
        <f>INDEX('ONS data MYE 5'!$J$6:$J$445, MATCH($B175,'ONS data MYE 5'!$B$6:$B$445,0))</f>
        <v>482</v>
      </c>
      <c r="F175" s="32">
        <f t="shared" si="4"/>
        <v>6.1779441140506002</v>
      </c>
      <c r="G175" s="32">
        <f t="shared" si="5"/>
        <v>38.166993476332458</v>
      </c>
      <c r="H175" s="32">
        <f>INDEX('Mapping waste'!$D$5:$M$352,MATCH($B175,'Mapping waste'!$B$5:$B$352,0),MATCH(H$3,'Mapping waste'!$D$4:$M$4,0))*$D175</f>
        <v>0</v>
      </c>
      <c r="I175" s="32">
        <f>INDEX('Mapping waste'!$D$5:$M$352,MATCH($B175,'Mapping waste'!$B$5:$B$352,0),MATCH(I$3,'Mapping waste'!$D$4:$M$4,0))*$D175</f>
        <v>0</v>
      </c>
      <c r="J175" s="32">
        <f>INDEX('Mapping waste'!$D$5:$M$352,MATCH($B175,'Mapping waste'!$B$5:$B$352,0),MATCH(J$3,'Mapping waste'!$D$4:$M$4,0))*$D175</f>
        <v>0</v>
      </c>
      <c r="K175" s="32">
        <f>INDEX('Mapping waste'!$D$5:$M$352,MATCH($B175,'Mapping waste'!$B$5:$B$352,0),MATCH(K$3,'Mapping waste'!$D$4:$M$4,0))*$D175</f>
        <v>0</v>
      </c>
      <c r="L175" s="32">
        <f>INDEX('Mapping waste'!$D$5:$M$352,MATCH($B175,'Mapping waste'!$B$5:$B$352,0),MATCH(L$3,'Mapping waste'!$D$4:$M$4,0))*$D175</f>
        <v>0</v>
      </c>
      <c r="M175" s="32">
        <f>INDEX('Mapping waste'!$D$5:$M$352,MATCH($B175,'Mapping waste'!$B$5:$B$352,0),MATCH(M$3,'Mapping waste'!$D$4:$M$4,0))*$D175</f>
        <v>0</v>
      </c>
      <c r="N175" s="32">
        <f>INDEX('Mapping waste'!$D$5:$M$352,MATCH($B175,'Mapping waste'!$B$5:$B$352,0),MATCH(N$3,'Mapping waste'!$D$4:$M$4,0))*$D175</f>
        <v>94662</v>
      </c>
      <c r="O175" s="32">
        <f>INDEX('Mapping waste'!$D$5:$M$352,MATCH($B175,'Mapping waste'!$B$5:$B$352,0),MATCH(O$3,'Mapping waste'!$D$4:$M$4,0))*$D175</f>
        <v>0</v>
      </c>
      <c r="P175" s="32">
        <f>INDEX('Mapping waste'!$D$5:$M$352,MATCH($B175,'Mapping waste'!$B$5:$B$352,0),MATCH(P$3,'Mapping waste'!$D$4:$M$4,0))*$D175</f>
        <v>0</v>
      </c>
      <c r="Q175" s="32">
        <f>INDEX('Mapping waste'!$D$5:$M$352,MATCH($B175,'Mapping waste'!$B$5:$B$352,0),MATCH(Q$3,'Mapping waste'!$D$4:$M$4,0))*$D175</f>
        <v>0</v>
      </c>
    </row>
    <row r="176" spans="1:17" x14ac:dyDescent="0.45">
      <c r="A176" s="10" t="s">
        <v>50</v>
      </c>
      <c r="B176" s="10" t="s">
        <v>51</v>
      </c>
      <c r="C176" s="10" t="s">
        <v>31</v>
      </c>
      <c r="D176" s="32">
        <f>INDEX('ONS data MYE 5'!$I$6:$I$445, MATCH($B176,'ONS data MYE 5'!$B$6:$B$445,0))</f>
        <v>113446</v>
      </c>
      <c r="E176" s="32">
        <f>INDEX('ONS data MYE 5'!$J$6:$J$445, MATCH($B176,'ONS data MYE 5'!$B$6:$B$445,0))</f>
        <v>360</v>
      </c>
      <c r="F176" s="32">
        <f t="shared" si="4"/>
        <v>5.8861040314501558</v>
      </c>
      <c r="G176" s="32">
        <f t="shared" si="5"/>
        <v>34.646220669053776</v>
      </c>
      <c r="H176" s="32">
        <f>INDEX('Mapping waste'!$D$5:$M$352,MATCH($B176,'Mapping waste'!$B$5:$B$352,0),MATCH(H$3,'Mapping waste'!$D$4:$M$4,0))*$D176</f>
        <v>0</v>
      </c>
      <c r="I176" s="32">
        <f>INDEX('Mapping waste'!$D$5:$M$352,MATCH($B176,'Mapping waste'!$B$5:$B$352,0),MATCH(I$3,'Mapping waste'!$D$4:$M$4,0))*$D176</f>
        <v>0</v>
      </c>
      <c r="J176" s="32">
        <f>INDEX('Mapping waste'!$D$5:$M$352,MATCH($B176,'Mapping waste'!$B$5:$B$352,0),MATCH(J$3,'Mapping waste'!$D$4:$M$4,0))*$D176</f>
        <v>0</v>
      </c>
      <c r="K176" s="32">
        <f>INDEX('Mapping waste'!$D$5:$M$352,MATCH($B176,'Mapping waste'!$B$5:$B$352,0),MATCH(K$3,'Mapping waste'!$D$4:$M$4,0))*$D176</f>
        <v>113446</v>
      </c>
      <c r="L176" s="32">
        <f>INDEX('Mapping waste'!$D$5:$M$352,MATCH($B176,'Mapping waste'!$B$5:$B$352,0),MATCH(L$3,'Mapping waste'!$D$4:$M$4,0))*$D176</f>
        <v>0</v>
      </c>
      <c r="M176" s="32">
        <f>INDEX('Mapping waste'!$D$5:$M$352,MATCH($B176,'Mapping waste'!$B$5:$B$352,0),MATCH(M$3,'Mapping waste'!$D$4:$M$4,0))*$D176</f>
        <v>0</v>
      </c>
      <c r="N176" s="32">
        <f>INDEX('Mapping waste'!$D$5:$M$352,MATCH($B176,'Mapping waste'!$B$5:$B$352,0),MATCH(N$3,'Mapping waste'!$D$4:$M$4,0))*$D176</f>
        <v>0</v>
      </c>
      <c r="O176" s="32">
        <f>INDEX('Mapping waste'!$D$5:$M$352,MATCH($B176,'Mapping waste'!$B$5:$B$352,0),MATCH(O$3,'Mapping waste'!$D$4:$M$4,0))*$D176</f>
        <v>0</v>
      </c>
      <c r="P176" s="32">
        <f>INDEX('Mapping waste'!$D$5:$M$352,MATCH($B176,'Mapping waste'!$B$5:$B$352,0),MATCH(P$3,'Mapping waste'!$D$4:$M$4,0))*$D176</f>
        <v>0</v>
      </c>
      <c r="Q176" s="32">
        <f>INDEX('Mapping waste'!$D$5:$M$352,MATCH($B176,'Mapping waste'!$B$5:$B$352,0),MATCH(Q$3,'Mapping waste'!$D$4:$M$4,0))*$D176</f>
        <v>0</v>
      </c>
    </row>
    <row r="177" spans="1:17" x14ac:dyDescent="0.45">
      <c r="A177" s="10" t="s">
        <v>52</v>
      </c>
      <c r="B177" s="10" t="s">
        <v>53</v>
      </c>
      <c r="C177" s="10" t="s">
        <v>31</v>
      </c>
      <c r="D177" s="32">
        <f>INDEX('ONS data MYE 5'!$I$6:$I$445, MATCH($B177,'ONS data MYE 5'!$B$6:$B$445,0))</f>
        <v>109838</v>
      </c>
      <c r="E177" s="32">
        <f>INDEX('ONS data MYE 5'!$J$6:$J$445, MATCH($B177,'ONS data MYE 5'!$B$6:$B$445,0))</f>
        <v>308</v>
      </c>
      <c r="F177" s="32">
        <f t="shared" si="4"/>
        <v>5.730099782973574</v>
      </c>
      <c r="G177" s="32">
        <f t="shared" si="5"/>
        <v>32.834043522833802</v>
      </c>
      <c r="H177" s="32">
        <f>INDEX('Mapping waste'!$D$5:$M$352,MATCH($B177,'Mapping waste'!$B$5:$B$352,0),MATCH(H$3,'Mapping waste'!$D$4:$M$4,0))*$D177</f>
        <v>0</v>
      </c>
      <c r="I177" s="32">
        <f>INDEX('Mapping waste'!$D$5:$M$352,MATCH($B177,'Mapping waste'!$B$5:$B$352,0),MATCH(I$3,'Mapping waste'!$D$4:$M$4,0))*$D177</f>
        <v>0</v>
      </c>
      <c r="J177" s="32">
        <f>INDEX('Mapping waste'!$D$5:$M$352,MATCH($B177,'Mapping waste'!$B$5:$B$352,0),MATCH(J$3,'Mapping waste'!$D$4:$M$4,0))*$D177</f>
        <v>0</v>
      </c>
      <c r="K177" s="32">
        <f>INDEX('Mapping waste'!$D$5:$M$352,MATCH($B177,'Mapping waste'!$B$5:$B$352,0),MATCH(K$3,'Mapping waste'!$D$4:$M$4,0))*$D177</f>
        <v>109838</v>
      </c>
      <c r="L177" s="32">
        <f>INDEX('Mapping waste'!$D$5:$M$352,MATCH($B177,'Mapping waste'!$B$5:$B$352,0),MATCH(L$3,'Mapping waste'!$D$4:$M$4,0))*$D177</f>
        <v>0</v>
      </c>
      <c r="M177" s="32">
        <f>INDEX('Mapping waste'!$D$5:$M$352,MATCH($B177,'Mapping waste'!$B$5:$B$352,0),MATCH(M$3,'Mapping waste'!$D$4:$M$4,0))*$D177</f>
        <v>0</v>
      </c>
      <c r="N177" s="32">
        <f>INDEX('Mapping waste'!$D$5:$M$352,MATCH($B177,'Mapping waste'!$B$5:$B$352,0),MATCH(N$3,'Mapping waste'!$D$4:$M$4,0))*$D177</f>
        <v>0</v>
      </c>
      <c r="O177" s="32">
        <f>INDEX('Mapping waste'!$D$5:$M$352,MATCH($B177,'Mapping waste'!$B$5:$B$352,0),MATCH(O$3,'Mapping waste'!$D$4:$M$4,0))*$D177</f>
        <v>0</v>
      </c>
      <c r="P177" s="32">
        <f>INDEX('Mapping waste'!$D$5:$M$352,MATCH($B177,'Mapping waste'!$B$5:$B$352,0),MATCH(P$3,'Mapping waste'!$D$4:$M$4,0))*$D177</f>
        <v>0</v>
      </c>
      <c r="Q177" s="32">
        <f>INDEX('Mapping waste'!$D$5:$M$352,MATCH($B177,'Mapping waste'!$B$5:$B$352,0),MATCH(Q$3,'Mapping waste'!$D$4:$M$4,0))*$D177</f>
        <v>0</v>
      </c>
    </row>
    <row r="178" spans="1:17" x14ac:dyDescent="0.45">
      <c r="A178" s="10" t="s">
        <v>54</v>
      </c>
      <c r="B178" s="10" t="s">
        <v>55</v>
      </c>
      <c r="C178" s="10" t="s">
        <v>31</v>
      </c>
      <c r="D178" s="32">
        <f>INDEX('ONS data MYE 5'!$I$6:$I$445, MATCH($B178,'ONS data MYE 5'!$B$6:$B$445,0))</f>
        <v>84992</v>
      </c>
      <c r="E178" s="32">
        <f>INDEX('ONS data MYE 5'!$J$6:$J$445, MATCH($B178,'ONS data MYE 5'!$B$6:$B$445,0))</f>
        <v>1089</v>
      </c>
      <c r="F178" s="32">
        <f t="shared" si="4"/>
        <v>6.9930151229329605</v>
      </c>
      <c r="G178" s="32">
        <f t="shared" si="5"/>
        <v>48.902260509569089</v>
      </c>
      <c r="H178" s="32">
        <f>INDEX('Mapping waste'!$D$5:$M$352,MATCH($B178,'Mapping waste'!$B$5:$B$352,0),MATCH(H$3,'Mapping waste'!$D$4:$M$4,0))*$D178</f>
        <v>0</v>
      </c>
      <c r="I178" s="32">
        <f>INDEX('Mapping waste'!$D$5:$M$352,MATCH($B178,'Mapping waste'!$B$5:$B$352,0),MATCH(I$3,'Mapping waste'!$D$4:$M$4,0))*$D178</f>
        <v>0</v>
      </c>
      <c r="J178" s="32">
        <f>INDEX('Mapping waste'!$D$5:$M$352,MATCH($B178,'Mapping waste'!$B$5:$B$352,0),MATCH(J$3,'Mapping waste'!$D$4:$M$4,0))*$D178</f>
        <v>0</v>
      </c>
      <c r="K178" s="32">
        <f>INDEX('Mapping waste'!$D$5:$M$352,MATCH($B178,'Mapping waste'!$B$5:$B$352,0),MATCH(K$3,'Mapping waste'!$D$4:$M$4,0))*$D178</f>
        <v>0</v>
      </c>
      <c r="L178" s="32">
        <f>INDEX('Mapping waste'!$D$5:$M$352,MATCH($B178,'Mapping waste'!$B$5:$B$352,0),MATCH(L$3,'Mapping waste'!$D$4:$M$4,0))*$D178</f>
        <v>0</v>
      </c>
      <c r="M178" s="32">
        <f>INDEX('Mapping waste'!$D$5:$M$352,MATCH($B178,'Mapping waste'!$B$5:$B$352,0),MATCH(M$3,'Mapping waste'!$D$4:$M$4,0))*$D178</f>
        <v>0</v>
      </c>
      <c r="N178" s="32">
        <f>INDEX('Mapping waste'!$D$5:$M$352,MATCH($B178,'Mapping waste'!$B$5:$B$352,0),MATCH(N$3,'Mapping waste'!$D$4:$M$4,0))*$D178</f>
        <v>84992</v>
      </c>
      <c r="O178" s="32">
        <f>INDEX('Mapping waste'!$D$5:$M$352,MATCH($B178,'Mapping waste'!$B$5:$B$352,0),MATCH(O$3,'Mapping waste'!$D$4:$M$4,0))*$D178</f>
        <v>0</v>
      </c>
      <c r="P178" s="32">
        <f>INDEX('Mapping waste'!$D$5:$M$352,MATCH($B178,'Mapping waste'!$B$5:$B$352,0),MATCH(P$3,'Mapping waste'!$D$4:$M$4,0))*$D178</f>
        <v>0</v>
      </c>
      <c r="Q178" s="32">
        <f>INDEX('Mapping waste'!$D$5:$M$352,MATCH($B178,'Mapping waste'!$B$5:$B$352,0),MATCH(Q$3,'Mapping waste'!$D$4:$M$4,0))*$D178</f>
        <v>0</v>
      </c>
    </row>
    <row r="179" spans="1:17" x14ac:dyDescent="0.45">
      <c r="A179" s="10" t="s">
        <v>56</v>
      </c>
      <c r="B179" s="10" t="s">
        <v>57</v>
      </c>
      <c r="C179" s="10" t="s">
        <v>31</v>
      </c>
      <c r="D179" s="32">
        <f>INDEX('ONS data MYE 5'!$I$6:$I$445, MATCH($B179,'ONS data MYE 5'!$B$6:$B$445,0))</f>
        <v>98419</v>
      </c>
      <c r="E179" s="32">
        <f>INDEX('ONS data MYE 5'!$J$6:$J$445, MATCH($B179,'ONS data MYE 5'!$B$6:$B$445,0))</f>
        <v>2193</v>
      </c>
      <c r="F179" s="32">
        <f t="shared" si="4"/>
        <v>7.6930257484178881</v>
      </c>
      <c r="G179" s="32">
        <f t="shared" si="5"/>
        <v>59.18264516582061</v>
      </c>
      <c r="H179" s="32">
        <f>INDEX('Mapping waste'!$D$5:$M$352,MATCH($B179,'Mapping waste'!$B$5:$B$352,0),MATCH(H$3,'Mapping waste'!$D$4:$M$4,0))*$D179</f>
        <v>0</v>
      </c>
      <c r="I179" s="32">
        <f>INDEX('Mapping waste'!$D$5:$M$352,MATCH($B179,'Mapping waste'!$B$5:$B$352,0),MATCH(I$3,'Mapping waste'!$D$4:$M$4,0))*$D179</f>
        <v>0</v>
      </c>
      <c r="J179" s="32">
        <f>INDEX('Mapping waste'!$D$5:$M$352,MATCH($B179,'Mapping waste'!$B$5:$B$352,0),MATCH(J$3,'Mapping waste'!$D$4:$M$4,0))*$D179</f>
        <v>0</v>
      </c>
      <c r="K179" s="32">
        <f>INDEX('Mapping waste'!$D$5:$M$352,MATCH($B179,'Mapping waste'!$B$5:$B$352,0),MATCH(K$3,'Mapping waste'!$D$4:$M$4,0))*$D179</f>
        <v>0</v>
      </c>
      <c r="L179" s="32">
        <f>INDEX('Mapping waste'!$D$5:$M$352,MATCH($B179,'Mapping waste'!$B$5:$B$352,0),MATCH(L$3,'Mapping waste'!$D$4:$M$4,0))*$D179</f>
        <v>0</v>
      </c>
      <c r="M179" s="32">
        <f>INDEX('Mapping waste'!$D$5:$M$352,MATCH($B179,'Mapping waste'!$B$5:$B$352,0),MATCH(M$3,'Mapping waste'!$D$4:$M$4,0))*$D179</f>
        <v>0</v>
      </c>
      <c r="N179" s="32">
        <f>INDEX('Mapping waste'!$D$5:$M$352,MATCH($B179,'Mapping waste'!$B$5:$B$352,0),MATCH(N$3,'Mapping waste'!$D$4:$M$4,0))*$D179</f>
        <v>98419</v>
      </c>
      <c r="O179" s="32">
        <f>INDEX('Mapping waste'!$D$5:$M$352,MATCH($B179,'Mapping waste'!$B$5:$B$352,0),MATCH(O$3,'Mapping waste'!$D$4:$M$4,0))*$D179</f>
        <v>0</v>
      </c>
      <c r="P179" s="32">
        <f>INDEX('Mapping waste'!$D$5:$M$352,MATCH($B179,'Mapping waste'!$B$5:$B$352,0),MATCH(P$3,'Mapping waste'!$D$4:$M$4,0))*$D179</f>
        <v>0</v>
      </c>
      <c r="Q179" s="32">
        <f>INDEX('Mapping waste'!$D$5:$M$352,MATCH($B179,'Mapping waste'!$B$5:$B$352,0),MATCH(Q$3,'Mapping waste'!$D$4:$M$4,0))*$D179</f>
        <v>0</v>
      </c>
    </row>
    <row r="180" spans="1:17" x14ac:dyDescent="0.45">
      <c r="A180" s="10" t="s">
        <v>58</v>
      </c>
      <c r="B180" s="10" t="s">
        <v>59</v>
      </c>
      <c r="C180" s="10" t="s">
        <v>31</v>
      </c>
      <c r="D180" s="32">
        <f>INDEX('ONS data MYE 5'!$I$6:$I$445, MATCH($B180,'ONS data MYE 5'!$B$6:$B$445,0))</f>
        <v>88385</v>
      </c>
      <c r="E180" s="32">
        <f>INDEX('ONS data MYE 5'!$J$6:$J$445, MATCH($B180,'ONS data MYE 5'!$B$6:$B$445,0))</f>
        <v>929</v>
      </c>
      <c r="F180" s="32">
        <f t="shared" si="4"/>
        <v>6.8341087388138382</v>
      </c>
      <c r="G180" s="32">
        <f t="shared" si="5"/>
        <v>46.705042253931673</v>
      </c>
      <c r="H180" s="32">
        <f>INDEX('Mapping waste'!$D$5:$M$352,MATCH($B180,'Mapping waste'!$B$5:$B$352,0),MATCH(H$3,'Mapping waste'!$D$4:$M$4,0))*$D180</f>
        <v>0</v>
      </c>
      <c r="I180" s="32">
        <f>INDEX('Mapping waste'!$D$5:$M$352,MATCH($B180,'Mapping waste'!$B$5:$B$352,0),MATCH(I$3,'Mapping waste'!$D$4:$M$4,0))*$D180</f>
        <v>0</v>
      </c>
      <c r="J180" s="32">
        <f>INDEX('Mapping waste'!$D$5:$M$352,MATCH($B180,'Mapping waste'!$B$5:$B$352,0),MATCH(J$3,'Mapping waste'!$D$4:$M$4,0))*$D180</f>
        <v>0</v>
      </c>
      <c r="K180" s="32">
        <f>INDEX('Mapping waste'!$D$5:$M$352,MATCH($B180,'Mapping waste'!$B$5:$B$352,0),MATCH(K$3,'Mapping waste'!$D$4:$M$4,0))*$D180</f>
        <v>0</v>
      </c>
      <c r="L180" s="32">
        <f>INDEX('Mapping waste'!$D$5:$M$352,MATCH($B180,'Mapping waste'!$B$5:$B$352,0),MATCH(L$3,'Mapping waste'!$D$4:$M$4,0))*$D180</f>
        <v>0</v>
      </c>
      <c r="M180" s="32">
        <f>INDEX('Mapping waste'!$D$5:$M$352,MATCH($B180,'Mapping waste'!$B$5:$B$352,0),MATCH(M$3,'Mapping waste'!$D$4:$M$4,0))*$D180</f>
        <v>0</v>
      </c>
      <c r="N180" s="32">
        <f>INDEX('Mapping waste'!$D$5:$M$352,MATCH($B180,'Mapping waste'!$B$5:$B$352,0),MATCH(N$3,'Mapping waste'!$D$4:$M$4,0))*$D180</f>
        <v>88385</v>
      </c>
      <c r="O180" s="32">
        <f>INDEX('Mapping waste'!$D$5:$M$352,MATCH($B180,'Mapping waste'!$B$5:$B$352,0),MATCH(O$3,'Mapping waste'!$D$4:$M$4,0))*$D180</f>
        <v>0</v>
      </c>
      <c r="P180" s="32">
        <f>INDEX('Mapping waste'!$D$5:$M$352,MATCH($B180,'Mapping waste'!$B$5:$B$352,0),MATCH(P$3,'Mapping waste'!$D$4:$M$4,0))*$D180</f>
        <v>0</v>
      </c>
      <c r="Q180" s="32">
        <f>INDEX('Mapping waste'!$D$5:$M$352,MATCH($B180,'Mapping waste'!$B$5:$B$352,0),MATCH(Q$3,'Mapping waste'!$D$4:$M$4,0))*$D180</f>
        <v>0</v>
      </c>
    </row>
    <row r="181" spans="1:17" x14ac:dyDescent="0.45">
      <c r="A181" s="10" t="s">
        <v>84</v>
      </c>
      <c r="B181" s="10" t="s">
        <v>85</v>
      </c>
      <c r="C181" s="10" t="s">
        <v>31</v>
      </c>
      <c r="D181" s="32">
        <f>INDEX('ONS data MYE 5'!$I$6:$I$445, MATCH($B181,'ONS data MYE 5'!$B$6:$B$445,0))</f>
        <v>263181</v>
      </c>
      <c r="E181" s="32">
        <f>INDEX('ONS data MYE 5'!$J$6:$J$445, MATCH($B181,'ONS data MYE 5'!$B$6:$B$445,0))</f>
        <v>853</v>
      </c>
      <c r="F181" s="32">
        <f t="shared" si="4"/>
        <v>6.7487595474916793</v>
      </c>
      <c r="G181" s="32">
        <f t="shared" si="5"/>
        <v>45.545755429860094</v>
      </c>
      <c r="H181" s="32">
        <f>INDEX('Mapping waste'!$D$5:$M$352,MATCH($B181,'Mapping waste'!$B$5:$B$352,0),MATCH(H$3,'Mapping waste'!$D$4:$M$4,0))*$D181</f>
        <v>263181</v>
      </c>
      <c r="I181" s="32">
        <f>INDEX('Mapping waste'!$D$5:$M$352,MATCH($B181,'Mapping waste'!$B$5:$B$352,0),MATCH(I$3,'Mapping waste'!$D$4:$M$4,0))*$D181</f>
        <v>0</v>
      </c>
      <c r="J181" s="32">
        <f>INDEX('Mapping waste'!$D$5:$M$352,MATCH($B181,'Mapping waste'!$B$5:$B$352,0),MATCH(J$3,'Mapping waste'!$D$4:$M$4,0))*$D181</f>
        <v>0</v>
      </c>
      <c r="K181" s="32">
        <f>INDEX('Mapping waste'!$D$5:$M$352,MATCH($B181,'Mapping waste'!$B$5:$B$352,0),MATCH(K$3,'Mapping waste'!$D$4:$M$4,0))*$D181</f>
        <v>0</v>
      </c>
      <c r="L181" s="32">
        <f>INDEX('Mapping waste'!$D$5:$M$352,MATCH($B181,'Mapping waste'!$B$5:$B$352,0),MATCH(L$3,'Mapping waste'!$D$4:$M$4,0))*$D181</f>
        <v>0</v>
      </c>
      <c r="M181" s="32">
        <f>INDEX('Mapping waste'!$D$5:$M$352,MATCH($B181,'Mapping waste'!$B$5:$B$352,0),MATCH(M$3,'Mapping waste'!$D$4:$M$4,0))*$D181</f>
        <v>0</v>
      </c>
      <c r="N181" s="32">
        <f>INDEX('Mapping waste'!$D$5:$M$352,MATCH($B181,'Mapping waste'!$B$5:$B$352,0),MATCH(N$3,'Mapping waste'!$D$4:$M$4,0))*$D181</f>
        <v>0</v>
      </c>
      <c r="O181" s="32">
        <f>INDEX('Mapping waste'!$D$5:$M$352,MATCH($B181,'Mapping waste'!$B$5:$B$352,0),MATCH(O$3,'Mapping waste'!$D$4:$M$4,0))*$D181</f>
        <v>0</v>
      </c>
      <c r="P181" s="32">
        <f>INDEX('Mapping waste'!$D$5:$M$352,MATCH($B181,'Mapping waste'!$B$5:$B$352,0),MATCH(P$3,'Mapping waste'!$D$4:$M$4,0))*$D181</f>
        <v>0</v>
      </c>
      <c r="Q181" s="32">
        <f>INDEX('Mapping waste'!$D$5:$M$352,MATCH($B181,'Mapping waste'!$B$5:$B$352,0),MATCH(Q$3,'Mapping waste'!$D$4:$M$4,0))*$D181</f>
        <v>0</v>
      </c>
    </row>
    <row r="182" spans="1:17" x14ac:dyDescent="0.45">
      <c r="A182" s="10" t="s">
        <v>90</v>
      </c>
      <c r="B182" s="10" t="s">
        <v>91</v>
      </c>
      <c r="C182" s="10" t="s">
        <v>31</v>
      </c>
      <c r="D182" s="32">
        <f>INDEX('ONS data MYE 5'!$I$6:$I$445, MATCH($B182,'ONS data MYE 5'!$B$6:$B$445,0))</f>
        <v>188312</v>
      </c>
      <c r="E182" s="32">
        <f>INDEX('ONS data MYE 5'!$J$6:$J$445, MATCH($B182,'ONS data MYE 5'!$B$6:$B$445,0))</f>
        <v>209</v>
      </c>
      <c r="F182" s="32">
        <f t="shared" si="4"/>
        <v>5.3423342519648109</v>
      </c>
      <c r="G182" s="32">
        <f t="shared" si="5"/>
        <v>28.540535259716417</v>
      </c>
      <c r="H182" s="32">
        <f>INDEX('Mapping waste'!$D$5:$M$352,MATCH($B182,'Mapping waste'!$B$5:$B$352,0),MATCH(H$3,'Mapping waste'!$D$4:$M$4,0))*$D182</f>
        <v>37662.400000000001</v>
      </c>
      <c r="I182" s="32">
        <f>INDEX('Mapping waste'!$D$5:$M$352,MATCH($B182,'Mapping waste'!$B$5:$B$352,0),MATCH(I$3,'Mapping waste'!$D$4:$M$4,0))*$D182</f>
        <v>0</v>
      </c>
      <c r="J182" s="32">
        <f>INDEX('Mapping waste'!$D$5:$M$352,MATCH($B182,'Mapping waste'!$B$5:$B$352,0),MATCH(J$3,'Mapping waste'!$D$4:$M$4,0))*$D182</f>
        <v>0</v>
      </c>
      <c r="K182" s="32">
        <f>INDEX('Mapping waste'!$D$5:$M$352,MATCH($B182,'Mapping waste'!$B$5:$B$352,0),MATCH(K$3,'Mapping waste'!$D$4:$M$4,0))*$D182</f>
        <v>0</v>
      </c>
      <c r="L182" s="32">
        <f>INDEX('Mapping waste'!$D$5:$M$352,MATCH($B182,'Mapping waste'!$B$5:$B$352,0),MATCH(L$3,'Mapping waste'!$D$4:$M$4,0))*$D182</f>
        <v>0</v>
      </c>
      <c r="M182" s="32">
        <f>INDEX('Mapping waste'!$D$5:$M$352,MATCH($B182,'Mapping waste'!$B$5:$B$352,0),MATCH(M$3,'Mapping waste'!$D$4:$M$4,0))*$D182</f>
        <v>0</v>
      </c>
      <c r="N182" s="32">
        <f>INDEX('Mapping waste'!$D$5:$M$352,MATCH($B182,'Mapping waste'!$B$5:$B$352,0),MATCH(N$3,'Mapping waste'!$D$4:$M$4,0))*$D182</f>
        <v>150649.60000000001</v>
      </c>
      <c r="O182" s="32">
        <f>INDEX('Mapping waste'!$D$5:$M$352,MATCH($B182,'Mapping waste'!$B$5:$B$352,0),MATCH(O$3,'Mapping waste'!$D$4:$M$4,0))*$D182</f>
        <v>0</v>
      </c>
      <c r="P182" s="32">
        <f>INDEX('Mapping waste'!$D$5:$M$352,MATCH($B182,'Mapping waste'!$B$5:$B$352,0),MATCH(P$3,'Mapping waste'!$D$4:$M$4,0))*$D182</f>
        <v>0</v>
      </c>
      <c r="Q182" s="32">
        <f>INDEX('Mapping waste'!$D$5:$M$352,MATCH($B182,'Mapping waste'!$B$5:$B$352,0),MATCH(Q$3,'Mapping waste'!$D$4:$M$4,0))*$D182</f>
        <v>0</v>
      </c>
    </row>
    <row r="183" spans="1:17" x14ac:dyDescent="0.45">
      <c r="A183" s="10" t="s">
        <v>160</v>
      </c>
      <c r="B183" s="10" t="s">
        <v>161</v>
      </c>
      <c r="C183" s="10" t="s">
        <v>31</v>
      </c>
      <c r="D183" s="32">
        <f>INDEX('ONS data MYE 5'!$I$6:$I$445, MATCH($B183,'ONS data MYE 5'!$B$6:$B$445,0))</f>
        <v>179275</v>
      </c>
      <c r="E183" s="32">
        <f>INDEX('ONS data MYE 5'!$J$6:$J$445, MATCH($B183,'ONS data MYE 5'!$B$6:$B$445,0))</f>
        <v>238</v>
      </c>
      <c r="F183" s="32">
        <f t="shared" si="4"/>
        <v>5.472270673671475</v>
      </c>
      <c r="G183" s="32">
        <f t="shared" si="5"/>
        <v>29.945746325924858</v>
      </c>
      <c r="H183" s="32">
        <f>INDEX('Mapping waste'!$D$5:$M$352,MATCH($B183,'Mapping waste'!$B$5:$B$352,0),MATCH(H$3,'Mapping waste'!$D$4:$M$4,0))*$D183</f>
        <v>0</v>
      </c>
      <c r="I183" s="32">
        <f>INDEX('Mapping waste'!$D$5:$M$352,MATCH($B183,'Mapping waste'!$B$5:$B$352,0),MATCH(I$3,'Mapping waste'!$D$4:$M$4,0))*$D183</f>
        <v>0</v>
      </c>
      <c r="J183" s="32">
        <f>INDEX('Mapping waste'!$D$5:$M$352,MATCH($B183,'Mapping waste'!$B$5:$B$352,0),MATCH(J$3,'Mapping waste'!$D$4:$M$4,0))*$D183</f>
        <v>0</v>
      </c>
      <c r="K183" s="32">
        <f>INDEX('Mapping waste'!$D$5:$M$352,MATCH($B183,'Mapping waste'!$B$5:$B$352,0),MATCH(K$3,'Mapping waste'!$D$4:$M$4,0))*$D183</f>
        <v>179275</v>
      </c>
      <c r="L183" s="32">
        <f>INDEX('Mapping waste'!$D$5:$M$352,MATCH($B183,'Mapping waste'!$B$5:$B$352,0),MATCH(L$3,'Mapping waste'!$D$4:$M$4,0))*$D183</f>
        <v>0</v>
      </c>
      <c r="M183" s="32">
        <f>INDEX('Mapping waste'!$D$5:$M$352,MATCH($B183,'Mapping waste'!$B$5:$B$352,0),MATCH(M$3,'Mapping waste'!$D$4:$M$4,0))*$D183</f>
        <v>0</v>
      </c>
      <c r="N183" s="32">
        <f>INDEX('Mapping waste'!$D$5:$M$352,MATCH($B183,'Mapping waste'!$B$5:$B$352,0),MATCH(N$3,'Mapping waste'!$D$4:$M$4,0))*$D183</f>
        <v>0</v>
      </c>
      <c r="O183" s="32">
        <f>INDEX('Mapping waste'!$D$5:$M$352,MATCH($B183,'Mapping waste'!$B$5:$B$352,0),MATCH(O$3,'Mapping waste'!$D$4:$M$4,0))*$D183</f>
        <v>0</v>
      </c>
      <c r="P183" s="32">
        <f>INDEX('Mapping waste'!$D$5:$M$352,MATCH($B183,'Mapping waste'!$B$5:$B$352,0),MATCH(P$3,'Mapping waste'!$D$4:$M$4,0))*$D183</f>
        <v>0</v>
      </c>
      <c r="Q183" s="32">
        <f>INDEX('Mapping waste'!$D$5:$M$352,MATCH($B183,'Mapping waste'!$B$5:$B$352,0),MATCH(Q$3,'Mapping waste'!$D$4:$M$4,0))*$D183</f>
        <v>0</v>
      </c>
    </row>
    <row r="184" spans="1:17" x14ac:dyDescent="0.45">
      <c r="A184" s="10" t="s">
        <v>222</v>
      </c>
      <c r="B184" s="10" t="s">
        <v>223</v>
      </c>
      <c r="C184" s="10" t="s">
        <v>31</v>
      </c>
      <c r="D184" s="32">
        <f>INDEX('ONS data MYE 5'!$I$6:$I$445, MATCH($B184,'ONS data MYE 5'!$B$6:$B$445,0))</f>
        <v>210538</v>
      </c>
      <c r="E184" s="32">
        <f>INDEX('ONS data MYE 5'!$J$6:$J$445, MATCH($B184,'ONS data MYE 5'!$B$6:$B$445,0))</f>
        <v>5212</v>
      </c>
      <c r="F184" s="32">
        <f t="shared" si="4"/>
        <v>8.558718938244736</v>
      </c>
      <c r="G184" s="32">
        <f t="shared" si="5"/>
        <v>73.251669863869097</v>
      </c>
      <c r="H184" s="32">
        <f>INDEX('Mapping waste'!$D$5:$M$352,MATCH($B184,'Mapping waste'!$B$5:$B$352,0),MATCH(H$3,'Mapping waste'!$D$4:$M$4,0))*$D184</f>
        <v>0</v>
      </c>
      <c r="I184" s="32">
        <f>INDEX('Mapping waste'!$D$5:$M$352,MATCH($B184,'Mapping waste'!$B$5:$B$352,0),MATCH(I$3,'Mapping waste'!$D$4:$M$4,0))*$D184</f>
        <v>0</v>
      </c>
      <c r="J184" s="32">
        <f>INDEX('Mapping waste'!$D$5:$M$352,MATCH($B184,'Mapping waste'!$B$5:$B$352,0),MATCH(J$3,'Mapping waste'!$D$4:$M$4,0))*$D184</f>
        <v>0</v>
      </c>
      <c r="K184" s="32">
        <f>INDEX('Mapping waste'!$D$5:$M$352,MATCH($B184,'Mapping waste'!$B$5:$B$352,0),MATCH(K$3,'Mapping waste'!$D$4:$M$4,0))*$D184</f>
        <v>210538</v>
      </c>
      <c r="L184" s="32">
        <f>INDEX('Mapping waste'!$D$5:$M$352,MATCH($B184,'Mapping waste'!$B$5:$B$352,0),MATCH(L$3,'Mapping waste'!$D$4:$M$4,0))*$D184</f>
        <v>0</v>
      </c>
      <c r="M184" s="32">
        <f>INDEX('Mapping waste'!$D$5:$M$352,MATCH($B184,'Mapping waste'!$B$5:$B$352,0),MATCH(M$3,'Mapping waste'!$D$4:$M$4,0))*$D184</f>
        <v>0</v>
      </c>
      <c r="N184" s="32">
        <f>INDEX('Mapping waste'!$D$5:$M$352,MATCH($B184,'Mapping waste'!$B$5:$B$352,0),MATCH(N$3,'Mapping waste'!$D$4:$M$4,0))*$D184</f>
        <v>0</v>
      </c>
      <c r="O184" s="32">
        <f>INDEX('Mapping waste'!$D$5:$M$352,MATCH($B184,'Mapping waste'!$B$5:$B$352,0),MATCH(O$3,'Mapping waste'!$D$4:$M$4,0))*$D184</f>
        <v>0</v>
      </c>
      <c r="P184" s="32">
        <f>INDEX('Mapping waste'!$D$5:$M$352,MATCH($B184,'Mapping waste'!$B$5:$B$352,0),MATCH(P$3,'Mapping waste'!$D$4:$M$4,0))*$D184</f>
        <v>0</v>
      </c>
      <c r="Q184" s="32">
        <f>INDEX('Mapping waste'!$D$5:$M$352,MATCH($B184,'Mapping waste'!$B$5:$B$352,0),MATCH(Q$3,'Mapping waste'!$D$4:$M$4,0))*$D184</f>
        <v>0</v>
      </c>
    </row>
    <row r="185" spans="1:17" x14ac:dyDescent="0.45">
      <c r="A185" s="10" t="s">
        <v>224</v>
      </c>
      <c r="B185" s="10" t="s">
        <v>225</v>
      </c>
      <c r="C185" s="10" t="s">
        <v>31</v>
      </c>
      <c r="D185" s="32">
        <f>INDEX('ONS data MYE 5'!$I$6:$I$445, MATCH($B185,'ONS data MYE 5'!$B$6:$B$445,0))</f>
        <v>115182</v>
      </c>
      <c r="E185" s="32">
        <f>INDEX('ONS data MYE 5'!$J$6:$J$445, MATCH($B185,'ONS data MYE 5'!$B$6:$B$445,0))</f>
        <v>1551</v>
      </c>
      <c r="F185" s="32">
        <f t="shared" si="4"/>
        <v>7.3466551631765391</v>
      </c>
      <c r="G185" s="32">
        <f t="shared" si="5"/>
        <v>53.973342086628499</v>
      </c>
      <c r="H185" s="32">
        <f>INDEX('Mapping waste'!$D$5:$M$352,MATCH($B185,'Mapping waste'!$B$5:$B$352,0),MATCH(H$3,'Mapping waste'!$D$4:$M$4,0))*$D185</f>
        <v>0</v>
      </c>
      <c r="I185" s="32">
        <f>INDEX('Mapping waste'!$D$5:$M$352,MATCH($B185,'Mapping waste'!$B$5:$B$352,0),MATCH(I$3,'Mapping waste'!$D$4:$M$4,0))*$D185</f>
        <v>0</v>
      </c>
      <c r="J185" s="32">
        <f>INDEX('Mapping waste'!$D$5:$M$352,MATCH($B185,'Mapping waste'!$B$5:$B$352,0),MATCH(J$3,'Mapping waste'!$D$4:$M$4,0))*$D185</f>
        <v>0</v>
      </c>
      <c r="K185" s="32">
        <f>INDEX('Mapping waste'!$D$5:$M$352,MATCH($B185,'Mapping waste'!$B$5:$B$352,0),MATCH(K$3,'Mapping waste'!$D$4:$M$4,0))*$D185</f>
        <v>115182</v>
      </c>
      <c r="L185" s="32">
        <f>INDEX('Mapping waste'!$D$5:$M$352,MATCH($B185,'Mapping waste'!$B$5:$B$352,0),MATCH(L$3,'Mapping waste'!$D$4:$M$4,0))*$D185</f>
        <v>0</v>
      </c>
      <c r="M185" s="32">
        <f>INDEX('Mapping waste'!$D$5:$M$352,MATCH($B185,'Mapping waste'!$B$5:$B$352,0),MATCH(M$3,'Mapping waste'!$D$4:$M$4,0))*$D185</f>
        <v>0</v>
      </c>
      <c r="N185" s="32">
        <f>INDEX('Mapping waste'!$D$5:$M$352,MATCH($B185,'Mapping waste'!$B$5:$B$352,0),MATCH(N$3,'Mapping waste'!$D$4:$M$4,0))*$D185</f>
        <v>0</v>
      </c>
      <c r="O185" s="32">
        <f>INDEX('Mapping waste'!$D$5:$M$352,MATCH($B185,'Mapping waste'!$B$5:$B$352,0),MATCH(O$3,'Mapping waste'!$D$4:$M$4,0))*$D185</f>
        <v>0</v>
      </c>
      <c r="P185" s="32">
        <f>INDEX('Mapping waste'!$D$5:$M$352,MATCH($B185,'Mapping waste'!$B$5:$B$352,0),MATCH(P$3,'Mapping waste'!$D$4:$M$4,0))*$D185</f>
        <v>0</v>
      </c>
      <c r="Q185" s="32">
        <f>INDEX('Mapping waste'!$D$5:$M$352,MATCH($B185,'Mapping waste'!$B$5:$B$352,0),MATCH(Q$3,'Mapping waste'!$D$4:$M$4,0))*$D185</f>
        <v>0</v>
      </c>
    </row>
    <row r="186" spans="1:17" x14ac:dyDescent="0.45">
      <c r="A186" s="10" t="s">
        <v>226</v>
      </c>
      <c r="B186" s="10" t="s">
        <v>227</v>
      </c>
      <c r="C186" s="10" t="s">
        <v>31</v>
      </c>
      <c r="D186" s="32">
        <f>INDEX('ONS data MYE 5'!$I$6:$I$445, MATCH($B186,'ONS data MYE 5'!$B$6:$B$445,0))</f>
        <v>84757</v>
      </c>
      <c r="E186" s="32">
        <f>INDEX('ONS data MYE 5'!$J$6:$J$445, MATCH($B186,'ONS data MYE 5'!$B$6:$B$445,0))</f>
        <v>3342</v>
      </c>
      <c r="F186" s="32">
        <f t="shared" si="4"/>
        <v>8.1143247091553388</v>
      </c>
      <c r="G186" s="32">
        <f t="shared" si="5"/>
        <v>65.842265485608877</v>
      </c>
      <c r="H186" s="32">
        <f>INDEX('Mapping waste'!$D$5:$M$352,MATCH($B186,'Mapping waste'!$B$5:$B$352,0),MATCH(H$3,'Mapping waste'!$D$4:$M$4,0))*$D186</f>
        <v>0</v>
      </c>
      <c r="I186" s="32">
        <f>INDEX('Mapping waste'!$D$5:$M$352,MATCH($B186,'Mapping waste'!$B$5:$B$352,0),MATCH(I$3,'Mapping waste'!$D$4:$M$4,0))*$D186</f>
        <v>0</v>
      </c>
      <c r="J186" s="32">
        <f>INDEX('Mapping waste'!$D$5:$M$352,MATCH($B186,'Mapping waste'!$B$5:$B$352,0),MATCH(J$3,'Mapping waste'!$D$4:$M$4,0))*$D186</f>
        <v>0</v>
      </c>
      <c r="K186" s="32">
        <f>INDEX('Mapping waste'!$D$5:$M$352,MATCH($B186,'Mapping waste'!$B$5:$B$352,0),MATCH(K$3,'Mapping waste'!$D$4:$M$4,0))*$D186</f>
        <v>84757</v>
      </c>
      <c r="L186" s="32">
        <f>INDEX('Mapping waste'!$D$5:$M$352,MATCH($B186,'Mapping waste'!$B$5:$B$352,0),MATCH(L$3,'Mapping waste'!$D$4:$M$4,0))*$D186</f>
        <v>0</v>
      </c>
      <c r="M186" s="32">
        <f>INDEX('Mapping waste'!$D$5:$M$352,MATCH($B186,'Mapping waste'!$B$5:$B$352,0),MATCH(M$3,'Mapping waste'!$D$4:$M$4,0))*$D186</f>
        <v>0</v>
      </c>
      <c r="N186" s="32">
        <f>INDEX('Mapping waste'!$D$5:$M$352,MATCH($B186,'Mapping waste'!$B$5:$B$352,0),MATCH(N$3,'Mapping waste'!$D$4:$M$4,0))*$D186</f>
        <v>0</v>
      </c>
      <c r="O186" s="32">
        <f>INDEX('Mapping waste'!$D$5:$M$352,MATCH($B186,'Mapping waste'!$B$5:$B$352,0),MATCH(O$3,'Mapping waste'!$D$4:$M$4,0))*$D186</f>
        <v>0</v>
      </c>
      <c r="P186" s="32">
        <f>INDEX('Mapping waste'!$D$5:$M$352,MATCH($B186,'Mapping waste'!$B$5:$B$352,0),MATCH(P$3,'Mapping waste'!$D$4:$M$4,0))*$D186</f>
        <v>0</v>
      </c>
      <c r="Q186" s="32">
        <f>INDEX('Mapping waste'!$D$5:$M$352,MATCH($B186,'Mapping waste'!$B$5:$B$352,0),MATCH(Q$3,'Mapping waste'!$D$4:$M$4,0))*$D186</f>
        <v>0</v>
      </c>
    </row>
    <row r="187" spans="1:17" x14ac:dyDescent="0.45">
      <c r="A187" s="10" t="s">
        <v>228</v>
      </c>
      <c r="B187" s="10" t="s">
        <v>229</v>
      </c>
      <c r="C187" s="10" t="s">
        <v>31</v>
      </c>
      <c r="D187" s="32">
        <f>INDEX('ONS data MYE 5'!$I$6:$I$445, MATCH($B187,'ONS data MYE 5'!$B$6:$B$445,0))</f>
        <v>123122</v>
      </c>
      <c r="E187" s="32">
        <f>INDEX('ONS data MYE 5'!$J$6:$J$445, MATCH($B187,'ONS data MYE 5'!$B$6:$B$445,0))</f>
        <v>2223</v>
      </c>
      <c r="F187" s="32">
        <f t="shared" si="4"/>
        <v>7.7066129139641966</v>
      </c>
      <c r="G187" s="32">
        <f t="shared" si="5"/>
        <v>59.391882605679726</v>
      </c>
      <c r="H187" s="32">
        <f>INDEX('Mapping waste'!$D$5:$M$352,MATCH($B187,'Mapping waste'!$B$5:$B$352,0),MATCH(H$3,'Mapping waste'!$D$4:$M$4,0))*$D187</f>
        <v>0</v>
      </c>
      <c r="I187" s="32">
        <f>INDEX('Mapping waste'!$D$5:$M$352,MATCH($B187,'Mapping waste'!$B$5:$B$352,0),MATCH(I$3,'Mapping waste'!$D$4:$M$4,0))*$D187</f>
        <v>0</v>
      </c>
      <c r="J187" s="32">
        <f>INDEX('Mapping waste'!$D$5:$M$352,MATCH($B187,'Mapping waste'!$B$5:$B$352,0),MATCH(J$3,'Mapping waste'!$D$4:$M$4,0))*$D187</f>
        <v>0</v>
      </c>
      <c r="K187" s="32">
        <f>INDEX('Mapping waste'!$D$5:$M$352,MATCH($B187,'Mapping waste'!$B$5:$B$352,0),MATCH(K$3,'Mapping waste'!$D$4:$M$4,0))*$D187</f>
        <v>123122</v>
      </c>
      <c r="L187" s="32">
        <f>INDEX('Mapping waste'!$D$5:$M$352,MATCH($B187,'Mapping waste'!$B$5:$B$352,0),MATCH(L$3,'Mapping waste'!$D$4:$M$4,0))*$D187</f>
        <v>0</v>
      </c>
      <c r="M187" s="32">
        <f>INDEX('Mapping waste'!$D$5:$M$352,MATCH($B187,'Mapping waste'!$B$5:$B$352,0),MATCH(M$3,'Mapping waste'!$D$4:$M$4,0))*$D187</f>
        <v>0</v>
      </c>
      <c r="N187" s="32">
        <f>INDEX('Mapping waste'!$D$5:$M$352,MATCH($B187,'Mapping waste'!$B$5:$B$352,0),MATCH(N$3,'Mapping waste'!$D$4:$M$4,0))*$D187</f>
        <v>0</v>
      </c>
      <c r="O187" s="32">
        <f>INDEX('Mapping waste'!$D$5:$M$352,MATCH($B187,'Mapping waste'!$B$5:$B$352,0),MATCH(O$3,'Mapping waste'!$D$4:$M$4,0))*$D187</f>
        <v>0</v>
      </c>
      <c r="P187" s="32">
        <f>INDEX('Mapping waste'!$D$5:$M$352,MATCH($B187,'Mapping waste'!$B$5:$B$352,0),MATCH(P$3,'Mapping waste'!$D$4:$M$4,0))*$D187</f>
        <v>0</v>
      </c>
      <c r="Q187" s="32">
        <f>INDEX('Mapping waste'!$D$5:$M$352,MATCH($B187,'Mapping waste'!$B$5:$B$352,0),MATCH(Q$3,'Mapping waste'!$D$4:$M$4,0))*$D187</f>
        <v>0</v>
      </c>
    </row>
    <row r="188" spans="1:17" x14ac:dyDescent="0.45">
      <c r="A188" s="10" t="s">
        <v>230</v>
      </c>
      <c r="B188" s="10" t="s">
        <v>231</v>
      </c>
      <c r="C188" s="10" t="s">
        <v>31</v>
      </c>
      <c r="D188" s="32">
        <f>INDEX('ONS data MYE 5'!$I$6:$I$445, MATCH($B188,'ONS data MYE 5'!$B$6:$B$445,0))</f>
        <v>121734</v>
      </c>
      <c r="E188" s="32">
        <f>INDEX('ONS data MYE 5'!$J$6:$J$445, MATCH($B188,'ONS data MYE 5'!$B$6:$B$445,0))</f>
        <v>184</v>
      </c>
      <c r="F188" s="32">
        <f t="shared" si="4"/>
        <v>5.2149357576089859</v>
      </c>
      <c r="G188" s="32">
        <f t="shared" si="5"/>
        <v>27.195554955988808</v>
      </c>
      <c r="H188" s="32">
        <f>INDEX('Mapping waste'!$D$5:$M$352,MATCH($B188,'Mapping waste'!$B$5:$B$352,0),MATCH(H$3,'Mapping waste'!$D$4:$M$4,0))*$D188</f>
        <v>0</v>
      </c>
      <c r="I188" s="32">
        <f>INDEX('Mapping waste'!$D$5:$M$352,MATCH($B188,'Mapping waste'!$B$5:$B$352,0),MATCH(I$3,'Mapping waste'!$D$4:$M$4,0))*$D188</f>
        <v>0</v>
      </c>
      <c r="J188" s="32">
        <f>INDEX('Mapping waste'!$D$5:$M$352,MATCH($B188,'Mapping waste'!$B$5:$B$352,0),MATCH(J$3,'Mapping waste'!$D$4:$M$4,0))*$D188</f>
        <v>0</v>
      </c>
      <c r="K188" s="32">
        <f>INDEX('Mapping waste'!$D$5:$M$352,MATCH($B188,'Mapping waste'!$B$5:$B$352,0),MATCH(K$3,'Mapping waste'!$D$4:$M$4,0))*$D188</f>
        <v>121734</v>
      </c>
      <c r="L188" s="32">
        <f>INDEX('Mapping waste'!$D$5:$M$352,MATCH($B188,'Mapping waste'!$B$5:$B$352,0),MATCH(L$3,'Mapping waste'!$D$4:$M$4,0))*$D188</f>
        <v>0</v>
      </c>
      <c r="M188" s="32">
        <f>INDEX('Mapping waste'!$D$5:$M$352,MATCH($B188,'Mapping waste'!$B$5:$B$352,0),MATCH(M$3,'Mapping waste'!$D$4:$M$4,0))*$D188</f>
        <v>0</v>
      </c>
      <c r="N188" s="32">
        <f>INDEX('Mapping waste'!$D$5:$M$352,MATCH($B188,'Mapping waste'!$B$5:$B$352,0),MATCH(N$3,'Mapping waste'!$D$4:$M$4,0))*$D188</f>
        <v>0</v>
      </c>
      <c r="O188" s="32">
        <f>INDEX('Mapping waste'!$D$5:$M$352,MATCH($B188,'Mapping waste'!$B$5:$B$352,0),MATCH(O$3,'Mapping waste'!$D$4:$M$4,0))*$D188</f>
        <v>0</v>
      </c>
      <c r="P188" s="32">
        <f>INDEX('Mapping waste'!$D$5:$M$352,MATCH($B188,'Mapping waste'!$B$5:$B$352,0),MATCH(P$3,'Mapping waste'!$D$4:$M$4,0))*$D188</f>
        <v>0</v>
      </c>
      <c r="Q188" s="32">
        <f>INDEX('Mapping waste'!$D$5:$M$352,MATCH($B188,'Mapping waste'!$B$5:$B$352,0),MATCH(Q$3,'Mapping waste'!$D$4:$M$4,0))*$D188</f>
        <v>0</v>
      </c>
    </row>
    <row r="189" spans="1:17" x14ac:dyDescent="0.45">
      <c r="A189" s="10" t="s">
        <v>325</v>
      </c>
      <c r="B189" s="10" t="s">
        <v>326</v>
      </c>
      <c r="C189" s="10" t="s">
        <v>31</v>
      </c>
      <c r="D189" s="32">
        <f>INDEX('ONS data MYE 5'!$I$6:$I$445, MATCH($B189,'ONS data MYE 5'!$B$6:$B$445,0))</f>
        <v>119205</v>
      </c>
      <c r="E189" s="32">
        <f>INDEX('ONS data MYE 5'!$J$6:$J$445, MATCH($B189,'ONS data MYE 5'!$B$6:$B$445,0))</f>
        <v>1090</v>
      </c>
      <c r="F189" s="32">
        <f t="shared" si="4"/>
        <v>6.9939329752231894</v>
      </c>
      <c r="G189" s="32">
        <f t="shared" si="5"/>
        <v>48.91509846191429</v>
      </c>
      <c r="H189" s="32">
        <f>INDEX('Mapping waste'!$D$5:$M$352,MATCH($B189,'Mapping waste'!$B$5:$B$352,0),MATCH(H$3,'Mapping waste'!$D$4:$M$4,0))*$D189</f>
        <v>0</v>
      </c>
      <c r="I189" s="32">
        <f>INDEX('Mapping waste'!$D$5:$M$352,MATCH($B189,'Mapping waste'!$B$5:$B$352,0),MATCH(I$3,'Mapping waste'!$D$4:$M$4,0))*$D189</f>
        <v>0</v>
      </c>
      <c r="J189" s="32">
        <f>INDEX('Mapping waste'!$D$5:$M$352,MATCH($B189,'Mapping waste'!$B$5:$B$352,0),MATCH(J$3,'Mapping waste'!$D$4:$M$4,0))*$D189</f>
        <v>0</v>
      </c>
      <c r="K189" s="32">
        <f>INDEX('Mapping waste'!$D$5:$M$352,MATCH($B189,'Mapping waste'!$B$5:$B$352,0),MATCH(K$3,'Mapping waste'!$D$4:$M$4,0))*$D189</f>
        <v>0</v>
      </c>
      <c r="L189" s="32">
        <f>INDEX('Mapping waste'!$D$5:$M$352,MATCH($B189,'Mapping waste'!$B$5:$B$352,0),MATCH(L$3,'Mapping waste'!$D$4:$M$4,0))*$D189</f>
        <v>0</v>
      </c>
      <c r="M189" s="32">
        <f>INDEX('Mapping waste'!$D$5:$M$352,MATCH($B189,'Mapping waste'!$B$5:$B$352,0),MATCH(M$3,'Mapping waste'!$D$4:$M$4,0))*$D189</f>
        <v>0</v>
      </c>
      <c r="N189" s="32">
        <f>INDEX('Mapping waste'!$D$5:$M$352,MATCH($B189,'Mapping waste'!$B$5:$B$352,0),MATCH(N$3,'Mapping waste'!$D$4:$M$4,0))*$D189</f>
        <v>119205</v>
      </c>
      <c r="O189" s="32">
        <f>INDEX('Mapping waste'!$D$5:$M$352,MATCH($B189,'Mapping waste'!$B$5:$B$352,0),MATCH(O$3,'Mapping waste'!$D$4:$M$4,0))*$D189</f>
        <v>0</v>
      </c>
      <c r="P189" s="32">
        <f>INDEX('Mapping waste'!$D$5:$M$352,MATCH($B189,'Mapping waste'!$B$5:$B$352,0),MATCH(P$3,'Mapping waste'!$D$4:$M$4,0))*$D189</f>
        <v>0</v>
      </c>
      <c r="Q189" s="32">
        <f>INDEX('Mapping waste'!$D$5:$M$352,MATCH($B189,'Mapping waste'!$B$5:$B$352,0),MATCH(Q$3,'Mapping waste'!$D$4:$M$4,0))*$D189</f>
        <v>0</v>
      </c>
    </row>
    <row r="190" spans="1:17" x14ac:dyDescent="0.45">
      <c r="A190" s="10" t="s">
        <v>327</v>
      </c>
      <c r="B190" s="10" t="s">
        <v>328</v>
      </c>
      <c r="C190" s="10" t="s">
        <v>31</v>
      </c>
      <c r="D190" s="32">
        <f>INDEX('ONS data MYE 5'!$I$6:$I$445, MATCH($B190,'ONS data MYE 5'!$B$6:$B$445,0))</f>
        <v>148277</v>
      </c>
      <c r="E190" s="32">
        <f>INDEX('ONS data MYE 5'!$J$6:$J$445, MATCH($B190,'ONS data MYE 5'!$B$6:$B$445,0))</f>
        <v>755</v>
      </c>
      <c r="F190" s="32">
        <f t="shared" si="4"/>
        <v>6.6267177492490248</v>
      </c>
      <c r="G190" s="32">
        <f t="shared" si="5"/>
        <v>43.913388128212063</v>
      </c>
      <c r="H190" s="32">
        <f>INDEX('Mapping waste'!$D$5:$M$352,MATCH($B190,'Mapping waste'!$B$5:$B$352,0),MATCH(H$3,'Mapping waste'!$D$4:$M$4,0))*$D190</f>
        <v>0</v>
      </c>
      <c r="I190" s="32">
        <f>INDEX('Mapping waste'!$D$5:$M$352,MATCH($B190,'Mapping waste'!$B$5:$B$352,0),MATCH(I$3,'Mapping waste'!$D$4:$M$4,0))*$D190</f>
        <v>0</v>
      </c>
      <c r="J190" s="32">
        <f>INDEX('Mapping waste'!$D$5:$M$352,MATCH($B190,'Mapping waste'!$B$5:$B$352,0),MATCH(J$3,'Mapping waste'!$D$4:$M$4,0))*$D190</f>
        <v>0</v>
      </c>
      <c r="K190" s="32">
        <f>INDEX('Mapping waste'!$D$5:$M$352,MATCH($B190,'Mapping waste'!$B$5:$B$352,0),MATCH(K$3,'Mapping waste'!$D$4:$M$4,0))*$D190</f>
        <v>0</v>
      </c>
      <c r="L190" s="32">
        <f>INDEX('Mapping waste'!$D$5:$M$352,MATCH($B190,'Mapping waste'!$B$5:$B$352,0),MATCH(L$3,'Mapping waste'!$D$4:$M$4,0))*$D190</f>
        <v>0</v>
      </c>
      <c r="M190" s="32">
        <f>INDEX('Mapping waste'!$D$5:$M$352,MATCH($B190,'Mapping waste'!$B$5:$B$352,0),MATCH(M$3,'Mapping waste'!$D$4:$M$4,0))*$D190</f>
        <v>0</v>
      </c>
      <c r="N190" s="32">
        <f>INDEX('Mapping waste'!$D$5:$M$352,MATCH($B190,'Mapping waste'!$B$5:$B$352,0),MATCH(N$3,'Mapping waste'!$D$4:$M$4,0))*$D190</f>
        <v>148277</v>
      </c>
      <c r="O190" s="32">
        <f>INDEX('Mapping waste'!$D$5:$M$352,MATCH($B190,'Mapping waste'!$B$5:$B$352,0),MATCH(O$3,'Mapping waste'!$D$4:$M$4,0))*$D190</f>
        <v>0</v>
      </c>
      <c r="P190" s="32">
        <f>INDEX('Mapping waste'!$D$5:$M$352,MATCH($B190,'Mapping waste'!$B$5:$B$352,0),MATCH(P$3,'Mapping waste'!$D$4:$M$4,0))*$D190</f>
        <v>0</v>
      </c>
      <c r="Q190" s="32">
        <f>INDEX('Mapping waste'!$D$5:$M$352,MATCH($B190,'Mapping waste'!$B$5:$B$352,0),MATCH(Q$3,'Mapping waste'!$D$4:$M$4,0))*$D190</f>
        <v>0</v>
      </c>
    </row>
    <row r="191" spans="1:17" x14ac:dyDescent="0.45">
      <c r="A191" s="10" t="s">
        <v>329</v>
      </c>
      <c r="B191" s="10" t="s">
        <v>330</v>
      </c>
      <c r="C191" s="10" t="s">
        <v>31</v>
      </c>
      <c r="D191" s="32">
        <f>INDEX('ONS data MYE 5'!$I$6:$I$445, MATCH($B191,'ONS data MYE 5'!$B$6:$B$445,0))</f>
        <v>102204</v>
      </c>
      <c r="E191" s="32">
        <f>INDEX('ONS data MYE 5'!$J$6:$J$445, MATCH($B191,'ONS data MYE 5'!$B$6:$B$445,0))</f>
        <v>2314</v>
      </c>
      <c r="F191" s="32">
        <f t="shared" si="4"/>
        <v>7.7467329077536222</v>
      </c>
      <c r="G191" s="32">
        <f t="shared" si="5"/>
        <v>60.011870744072894</v>
      </c>
      <c r="H191" s="32">
        <f>INDEX('Mapping waste'!$D$5:$M$352,MATCH($B191,'Mapping waste'!$B$5:$B$352,0),MATCH(H$3,'Mapping waste'!$D$4:$M$4,0))*$D191</f>
        <v>0</v>
      </c>
      <c r="I191" s="32">
        <f>INDEX('Mapping waste'!$D$5:$M$352,MATCH($B191,'Mapping waste'!$B$5:$B$352,0),MATCH(I$3,'Mapping waste'!$D$4:$M$4,0))*$D191</f>
        <v>0</v>
      </c>
      <c r="J191" s="32">
        <f>INDEX('Mapping waste'!$D$5:$M$352,MATCH($B191,'Mapping waste'!$B$5:$B$352,0),MATCH(J$3,'Mapping waste'!$D$4:$M$4,0))*$D191</f>
        <v>0</v>
      </c>
      <c r="K191" s="32">
        <f>INDEX('Mapping waste'!$D$5:$M$352,MATCH($B191,'Mapping waste'!$B$5:$B$352,0),MATCH(K$3,'Mapping waste'!$D$4:$M$4,0))*$D191</f>
        <v>102204</v>
      </c>
      <c r="L191" s="32">
        <f>INDEX('Mapping waste'!$D$5:$M$352,MATCH($B191,'Mapping waste'!$B$5:$B$352,0),MATCH(L$3,'Mapping waste'!$D$4:$M$4,0))*$D191</f>
        <v>0</v>
      </c>
      <c r="M191" s="32">
        <f>INDEX('Mapping waste'!$D$5:$M$352,MATCH($B191,'Mapping waste'!$B$5:$B$352,0),MATCH(M$3,'Mapping waste'!$D$4:$M$4,0))*$D191</f>
        <v>0</v>
      </c>
      <c r="N191" s="32">
        <f>INDEX('Mapping waste'!$D$5:$M$352,MATCH($B191,'Mapping waste'!$B$5:$B$352,0),MATCH(N$3,'Mapping waste'!$D$4:$M$4,0))*$D191</f>
        <v>0</v>
      </c>
      <c r="O191" s="32">
        <f>INDEX('Mapping waste'!$D$5:$M$352,MATCH($B191,'Mapping waste'!$B$5:$B$352,0),MATCH(O$3,'Mapping waste'!$D$4:$M$4,0))*$D191</f>
        <v>0</v>
      </c>
      <c r="P191" s="32">
        <f>INDEX('Mapping waste'!$D$5:$M$352,MATCH($B191,'Mapping waste'!$B$5:$B$352,0),MATCH(P$3,'Mapping waste'!$D$4:$M$4,0))*$D191</f>
        <v>0</v>
      </c>
      <c r="Q191" s="32">
        <f>INDEX('Mapping waste'!$D$5:$M$352,MATCH($B191,'Mapping waste'!$B$5:$B$352,0),MATCH(Q$3,'Mapping waste'!$D$4:$M$4,0))*$D191</f>
        <v>0</v>
      </c>
    </row>
    <row r="192" spans="1:17" x14ac:dyDescent="0.45">
      <c r="A192" s="10" t="s">
        <v>331</v>
      </c>
      <c r="B192" s="10" t="s">
        <v>332</v>
      </c>
      <c r="C192" s="10" t="s">
        <v>31</v>
      </c>
      <c r="D192" s="32">
        <f>INDEX('ONS data MYE 5'!$I$6:$I$445, MATCH($B192,'ONS data MYE 5'!$B$6:$B$445,0))</f>
        <v>100898</v>
      </c>
      <c r="E192" s="32">
        <f>INDEX('ONS data MYE 5'!$J$6:$J$445, MATCH($B192,'ONS data MYE 5'!$B$6:$B$445,0))</f>
        <v>345</v>
      </c>
      <c r="F192" s="32">
        <f t="shared" si="4"/>
        <v>5.8435444170313602</v>
      </c>
      <c r="G192" s="32">
        <f t="shared" si="5"/>
        <v>34.147011353818378</v>
      </c>
      <c r="H192" s="32">
        <f>INDEX('Mapping waste'!$D$5:$M$352,MATCH($B192,'Mapping waste'!$B$5:$B$352,0),MATCH(H$3,'Mapping waste'!$D$4:$M$4,0))*$D192</f>
        <v>0</v>
      </c>
      <c r="I192" s="32">
        <f>INDEX('Mapping waste'!$D$5:$M$352,MATCH($B192,'Mapping waste'!$B$5:$B$352,0),MATCH(I$3,'Mapping waste'!$D$4:$M$4,0))*$D192</f>
        <v>0</v>
      </c>
      <c r="J192" s="32">
        <f>INDEX('Mapping waste'!$D$5:$M$352,MATCH($B192,'Mapping waste'!$B$5:$B$352,0),MATCH(J$3,'Mapping waste'!$D$4:$M$4,0))*$D192</f>
        <v>0</v>
      </c>
      <c r="K192" s="32">
        <f>INDEX('Mapping waste'!$D$5:$M$352,MATCH($B192,'Mapping waste'!$B$5:$B$352,0),MATCH(K$3,'Mapping waste'!$D$4:$M$4,0))*$D192</f>
        <v>100898</v>
      </c>
      <c r="L192" s="32">
        <f>INDEX('Mapping waste'!$D$5:$M$352,MATCH($B192,'Mapping waste'!$B$5:$B$352,0),MATCH(L$3,'Mapping waste'!$D$4:$M$4,0))*$D192</f>
        <v>0</v>
      </c>
      <c r="M192" s="32">
        <f>INDEX('Mapping waste'!$D$5:$M$352,MATCH($B192,'Mapping waste'!$B$5:$B$352,0),MATCH(M$3,'Mapping waste'!$D$4:$M$4,0))*$D192</f>
        <v>0</v>
      </c>
      <c r="N192" s="32">
        <f>INDEX('Mapping waste'!$D$5:$M$352,MATCH($B192,'Mapping waste'!$B$5:$B$352,0),MATCH(N$3,'Mapping waste'!$D$4:$M$4,0))*$D192</f>
        <v>0</v>
      </c>
      <c r="O192" s="32">
        <f>INDEX('Mapping waste'!$D$5:$M$352,MATCH($B192,'Mapping waste'!$B$5:$B$352,0),MATCH(O$3,'Mapping waste'!$D$4:$M$4,0))*$D192</f>
        <v>0</v>
      </c>
      <c r="P192" s="32">
        <f>INDEX('Mapping waste'!$D$5:$M$352,MATCH($B192,'Mapping waste'!$B$5:$B$352,0),MATCH(P$3,'Mapping waste'!$D$4:$M$4,0))*$D192</f>
        <v>0</v>
      </c>
      <c r="Q192" s="32">
        <f>INDEX('Mapping waste'!$D$5:$M$352,MATCH($B192,'Mapping waste'!$B$5:$B$352,0),MATCH(Q$3,'Mapping waste'!$D$4:$M$4,0))*$D192</f>
        <v>0</v>
      </c>
    </row>
    <row r="193" spans="1:17" x14ac:dyDescent="0.45">
      <c r="A193" s="10" t="s">
        <v>333</v>
      </c>
      <c r="B193" s="10" t="s">
        <v>334</v>
      </c>
      <c r="C193" s="10" t="s">
        <v>31</v>
      </c>
      <c r="D193" s="32">
        <f>INDEX('ONS data MYE 5'!$I$6:$I$445, MATCH($B193,'ONS data MYE 5'!$B$6:$B$445,0))</f>
        <v>93192</v>
      </c>
      <c r="E193" s="32">
        <f>INDEX('ONS data MYE 5'!$J$6:$J$445, MATCH($B193,'ONS data MYE 5'!$B$6:$B$445,0))</f>
        <v>183</v>
      </c>
      <c r="F193" s="32">
        <f t="shared" si="4"/>
        <v>5.2094861528414214</v>
      </c>
      <c r="G193" s="32">
        <f t="shared" si="5"/>
        <v>27.138745976646511</v>
      </c>
      <c r="H193" s="32">
        <f>INDEX('Mapping waste'!$D$5:$M$352,MATCH($B193,'Mapping waste'!$B$5:$B$352,0),MATCH(H$3,'Mapping waste'!$D$4:$M$4,0))*$D193</f>
        <v>0</v>
      </c>
      <c r="I193" s="32">
        <f>INDEX('Mapping waste'!$D$5:$M$352,MATCH($B193,'Mapping waste'!$B$5:$B$352,0),MATCH(I$3,'Mapping waste'!$D$4:$M$4,0))*$D193</f>
        <v>0</v>
      </c>
      <c r="J193" s="32">
        <f>INDEX('Mapping waste'!$D$5:$M$352,MATCH($B193,'Mapping waste'!$B$5:$B$352,0),MATCH(J$3,'Mapping waste'!$D$4:$M$4,0))*$D193</f>
        <v>0</v>
      </c>
      <c r="K193" s="32">
        <f>INDEX('Mapping waste'!$D$5:$M$352,MATCH($B193,'Mapping waste'!$B$5:$B$352,0),MATCH(K$3,'Mapping waste'!$D$4:$M$4,0))*$D193</f>
        <v>93192</v>
      </c>
      <c r="L193" s="32">
        <f>INDEX('Mapping waste'!$D$5:$M$352,MATCH($B193,'Mapping waste'!$B$5:$B$352,0),MATCH(L$3,'Mapping waste'!$D$4:$M$4,0))*$D193</f>
        <v>0</v>
      </c>
      <c r="M193" s="32">
        <f>INDEX('Mapping waste'!$D$5:$M$352,MATCH($B193,'Mapping waste'!$B$5:$B$352,0),MATCH(M$3,'Mapping waste'!$D$4:$M$4,0))*$D193</f>
        <v>0</v>
      </c>
      <c r="N193" s="32">
        <f>INDEX('Mapping waste'!$D$5:$M$352,MATCH($B193,'Mapping waste'!$B$5:$B$352,0),MATCH(N$3,'Mapping waste'!$D$4:$M$4,0))*$D193</f>
        <v>0</v>
      </c>
      <c r="O193" s="32">
        <f>INDEX('Mapping waste'!$D$5:$M$352,MATCH($B193,'Mapping waste'!$B$5:$B$352,0),MATCH(O$3,'Mapping waste'!$D$4:$M$4,0))*$D193</f>
        <v>0</v>
      </c>
      <c r="P193" s="32">
        <f>INDEX('Mapping waste'!$D$5:$M$352,MATCH($B193,'Mapping waste'!$B$5:$B$352,0),MATCH(P$3,'Mapping waste'!$D$4:$M$4,0))*$D193</f>
        <v>0</v>
      </c>
      <c r="Q193" s="32">
        <f>INDEX('Mapping waste'!$D$5:$M$352,MATCH($B193,'Mapping waste'!$B$5:$B$352,0),MATCH(Q$3,'Mapping waste'!$D$4:$M$4,0))*$D193</f>
        <v>0</v>
      </c>
    </row>
    <row r="194" spans="1:17" x14ac:dyDescent="0.45">
      <c r="A194" s="10" t="s">
        <v>335</v>
      </c>
      <c r="B194" s="10" t="s">
        <v>336</v>
      </c>
      <c r="C194" s="10" t="s">
        <v>31</v>
      </c>
      <c r="D194" s="32">
        <f>INDEX('ONS data MYE 5'!$I$6:$I$445, MATCH($B194,'ONS data MYE 5'!$B$6:$B$445,0))</f>
        <v>156790</v>
      </c>
      <c r="E194" s="32">
        <f>INDEX('ONS data MYE 5'!$J$6:$J$445, MATCH($B194,'ONS data MYE 5'!$B$6:$B$445,0))</f>
        <v>188</v>
      </c>
      <c r="F194" s="32">
        <f t="shared" si="4"/>
        <v>5.2364419628299492</v>
      </c>
      <c r="G194" s="32">
        <f t="shared" si="5"/>
        <v>27.420324430086371</v>
      </c>
      <c r="H194" s="32">
        <f>INDEX('Mapping waste'!$D$5:$M$352,MATCH($B194,'Mapping waste'!$B$5:$B$352,0),MATCH(H$3,'Mapping waste'!$D$4:$M$4,0))*$D194</f>
        <v>0</v>
      </c>
      <c r="I194" s="32">
        <f>INDEX('Mapping waste'!$D$5:$M$352,MATCH($B194,'Mapping waste'!$B$5:$B$352,0),MATCH(I$3,'Mapping waste'!$D$4:$M$4,0))*$D194</f>
        <v>0</v>
      </c>
      <c r="J194" s="32">
        <f>INDEX('Mapping waste'!$D$5:$M$352,MATCH($B194,'Mapping waste'!$B$5:$B$352,0),MATCH(J$3,'Mapping waste'!$D$4:$M$4,0))*$D194</f>
        <v>0</v>
      </c>
      <c r="K194" s="32">
        <f>INDEX('Mapping waste'!$D$5:$M$352,MATCH($B194,'Mapping waste'!$B$5:$B$352,0),MATCH(K$3,'Mapping waste'!$D$4:$M$4,0))*$D194</f>
        <v>156790</v>
      </c>
      <c r="L194" s="32">
        <f>INDEX('Mapping waste'!$D$5:$M$352,MATCH($B194,'Mapping waste'!$B$5:$B$352,0),MATCH(L$3,'Mapping waste'!$D$4:$M$4,0))*$D194</f>
        <v>0</v>
      </c>
      <c r="M194" s="32">
        <f>INDEX('Mapping waste'!$D$5:$M$352,MATCH($B194,'Mapping waste'!$B$5:$B$352,0),MATCH(M$3,'Mapping waste'!$D$4:$M$4,0))*$D194</f>
        <v>0</v>
      </c>
      <c r="N194" s="32">
        <f>INDEX('Mapping waste'!$D$5:$M$352,MATCH($B194,'Mapping waste'!$B$5:$B$352,0),MATCH(N$3,'Mapping waste'!$D$4:$M$4,0))*$D194</f>
        <v>0</v>
      </c>
      <c r="O194" s="32">
        <f>INDEX('Mapping waste'!$D$5:$M$352,MATCH($B194,'Mapping waste'!$B$5:$B$352,0),MATCH(O$3,'Mapping waste'!$D$4:$M$4,0))*$D194</f>
        <v>0</v>
      </c>
      <c r="P194" s="32">
        <f>INDEX('Mapping waste'!$D$5:$M$352,MATCH($B194,'Mapping waste'!$B$5:$B$352,0),MATCH(P$3,'Mapping waste'!$D$4:$M$4,0))*$D194</f>
        <v>0</v>
      </c>
      <c r="Q194" s="32">
        <f>INDEX('Mapping waste'!$D$5:$M$352,MATCH($B194,'Mapping waste'!$B$5:$B$352,0),MATCH(Q$3,'Mapping waste'!$D$4:$M$4,0))*$D194</f>
        <v>0</v>
      </c>
    </row>
    <row r="195" spans="1:17" x14ac:dyDescent="0.45">
      <c r="A195" s="10" t="s">
        <v>337</v>
      </c>
      <c r="B195" s="10" t="s">
        <v>338</v>
      </c>
      <c r="C195" s="10" t="s">
        <v>31</v>
      </c>
      <c r="D195" s="32">
        <f>INDEX('ONS data MYE 5'!$I$6:$I$445, MATCH($B195,'ONS data MYE 5'!$B$6:$B$445,0))</f>
        <v>118694</v>
      </c>
      <c r="E195" s="32">
        <f>INDEX('ONS data MYE 5'!$J$6:$J$445, MATCH($B195,'ONS data MYE 5'!$B$6:$B$445,0))</f>
        <v>231</v>
      </c>
      <c r="F195" s="32">
        <f t="shared" si="4"/>
        <v>5.4424177105217932</v>
      </c>
      <c r="G195" s="32">
        <f t="shared" si="5"/>
        <v>29.619910535801278</v>
      </c>
      <c r="H195" s="32">
        <f>INDEX('Mapping waste'!$D$5:$M$352,MATCH($B195,'Mapping waste'!$B$5:$B$352,0),MATCH(H$3,'Mapping waste'!$D$4:$M$4,0))*$D195</f>
        <v>0</v>
      </c>
      <c r="I195" s="32">
        <f>INDEX('Mapping waste'!$D$5:$M$352,MATCH($B195,'Mapping waste'!$B$5:$B$352,0),MATCH(I$3,'Mapping waste'!$D$4:$M$4,0))*$D195</f>
        <v>0</v>
      </c>
      <c r="J195" s="32">
        <f>INDEX('Mapping waste'!$D$5:$M$352,MATCH($B195,'Mapping waste'!$B$5:$B$352,0),MATCH(J$3,'Mapping waste'!$D$4:$M$4,0))*$D195</f>
        <v>0</v>
      </c>
      <c r="K195" s="32">
        <f>INDEX('Mapping waste'!$D$5:$M$352,MATCH($B195,'Mapping waste'!$B$5:$B$352,0),MATCH(K$3,'Mapping waste'!$D$4:$M$4,0))*$D195</f>
        <v>42729.84</v>
      </c>
      <c r="L195" s="32">
        <f>INDEX('Mapping waste'!$D$5:$M$352,MATCH($B195,'Mapping waste'!$B$5:$B$352,0),MATCH(L$3,'Mapping waste'!$D$4:$M$4,0))*$D195</f>
        <v>0</v>
      </c>
      <c r="M195" s="32">
        <f>INDEX('Mapping waste'!$D$5:$M$352,MATCH($B195,'Mapping waste'!$B$5:$B$352,0),MATCH(M$3,'Mapping waste'!$D$4:$M$4,0))*$D195</f>
        <v>0</v>
      </c>
      <c r="N195" s="32">
        <f>INDEX('Mapping waste'!$D$5:$M$352,MATCH($B195,'Mapping waste'!$B$5:$B$352,0),MATCH(N$3,'Mapping waste'!$D$4:$M$4,0))*$D195</f>
        <v>75964.160000000003</v>
      </c>
      <c r="O195" s="32">
        <f>INDEX('Mapping waste'!$D$5:$M$352,MATCH($B195,'Mapping waste'!$B$5:$B$352,0),MATCH(O$3,'Mapping waste'!$D$4:$M$4,0))*$D195</f>
        <v>0</v>
      </c>
      <c r="P195" s="32">
        <f>INDEX('Mapping waste'!$D$5:$M$352,MATCH($B195,'Mapping waste'!$B$5:$B$352,0),MATCH(P$3,'Mapping waste'!$D$4:$M$4,0))*$D195</f>
        <v>0</v>
      </c>
      <c r="Q195" s="32">
        <f>INDEX('Mapping waste'!$D$5:$M$352,MATCH($B195,'Mapping waste'!$B$5:$B$352,0),MATCH(Q$3,'Mapping waste'!$D$4:$M$4,0))*$D195</f>
        <v>0</v>
      </c>
    </row>
    <row r="196" spans="1:17" x14ac:dyDescent="0.45">
      <c r="A196" s="10" t="s">
        <v>339</v>
      </c>
      <c r="B196" s="10" t="s">
        <v>340</v>
      </c>
      <c r="C196" s="10" t="s">
        <v>31</v>
      </c>
      <c r="D196" s="32">
        <f>INDEX('ONS data MYE 5'!$I$6:$I$445, MATCH($B196,'ONS data MYE 5'!$B$6:$B$445,0))</f>
        <v>94395</v>
      </c>
      <c r="E196" s="32">
        <f>INDEX('ONS data MYE 5'!$J$6:$J$445, MATCH($B196,'ONS data MYE 5'!$B$6:$B$445,0))</f>
        <v>439</v>
      </c>
      <c r="F196" s="32">
        <f t="shared" si="4"/>
        <v>6.0844994130751715</v>
      </c>
      <c r="G196" s="32">
        <f t="shared" si="5"/>
        <v>37.021133107712103</v>
      </c>
      <c r="H196" s="32">
        <f>INDEX('Mapping waste'!$D$5:$M$352,MATCH($B196,'Mapping waste'!$B$5:$B$352,0),MATCH(H$3,'Mapping waste'!$D$4:$M$4,0))*$D196</f>
        <v>0</v>
      </c>
      <c r="I196" s="32">
        <f>INDEX('Mapping waste'!$D$5:$M$352,MATCH($B196,'Mapping waste'!$B$5:$B$352,0),MATCH(I$3,'Mapping waste'!$D$4:$M$4,0))*$D196</f>
        <v>0</v>
      </c>
      <c r="J196" s="32">
        <f>INDEX('Mapping waste'!$D$5:$M$352,MATCH($B196,'Mapping waste'!$B$5:$B$352,0),MATCH(J$3,'Mapping waste'!$D$4:$M$4,0))*$D196</f>
        <v>0</v>
      </c>
      <c r="K196" s="32">
        <f>INDEX('Mapping waste'!$D$5:$M$352,MATCH($B196,'Mapping waste'!$B$5:$B$352,0),MATCH(K$3,'Mapping waste'!$D$4:$M$4,0))*$D196</f>
        <v>0</v>
      </c>
      <c r="L196" s="32">
        <f>INDEX('Mapping waste'!$D$5:$M$352,MATCH($B196,'Mapping waste'!$B$5:$B$352,0),MATCH(L$3,'Mapping waste'!$D$4:$M$4,0))*$D196</f>
        <v>0</v>
      </c>
      <c r="M196" s="32">
        <f>INDEX('Mapping waste'!$D$5:$M$352,MATCH($B196,'Mapping waste'!$B$5:$B$352,0),MATCH(M$3,'Mapping waste'!$D$4:$M$4,0))*$D196</f>
        <v>0</v>
      </c>
      <c r="N196" s="32">
        <f>INDEX('Mapping waste'!$D$5:$M$352,MATCH($B196,'Mapping waste'!$B$5:$B$352,0),MATCH(N$3,'Mapping waste'!$D$4:$M$4,0))*$D196</f>
        <v>94395</v>
      </c>
      <c r="O196" s="32">
        <f>INDEX('Mapping waste'!$D$5:$M$352,MATCH($B196,'Mapping waste'!$B$5:$B$352,0),MATCH(O$3,'Mapping waste'!$D$4:$M$4,0))*$D196</f>
        <v>0</v>
      </c>
      <c r="P196" s="32">
        <f>INDEX('Mapping waste'!$D$5:$M$352,MATCH($B196,'Mapping waste'!$B$5:$B$352,0),MATCH(P$3,'Mapping waste'!$D$4:$M$4,0))*$D196</f>
        <v>0</v>
      </c>
      <c r="Q196" s="32">
        <f>INDEX('Mapping waste'!$D$5:$M$352,MATCH($B196,'Mapping waste'!$B$5:$B$352,0),MATCH(Q$3,'Mapping waste'!$D$4:$M$4,0))*$D196</f>
        <v>0</v>
      </c>
    </row>
    <row r="197" spans="1:17" x14ac:dyDescent="0.45">
      <c r="A197" s="10" t="s">
        <v>341</v>
      </c>
      <c r="B197" s="10" t="s">
        <v>342</v>
      </c>
      <c r="C197" s="10" t="s">
        <v>31</v>
      </c>
      <c r="D197" s="32">
        <f>INDEX('ONS data MYE 5'!$I$6:$I$445, MATCH($B197,'ONS data MYE 5'!$B$6:$B$445,0))</f>
        <v>95166</v>
      </c>
      <c r="E197" s="32">
        <f>INDEX('ONS data MYE 5'!$J$6:$J$445, MATCH($B197,'ONS data MYE 5'!$B$6:$B$445,0))</f>
        <v>2437</v>
      </c>
      <c r="F197" s="32">
        <f t="shared" si="4"/>
        <v>7.7985230536252059</v>
      </c>
      <c r="G197" s="32">
        <f t="shared" si="5"/>
        <v>60.816961817923804</v>
      </c>
      <c r="H197" s="32">
        <f>INDEX('Mapping waste'!$D$5:$M$352,MATCH($B197,'Mapping waste'!$B$5:$B$352,0),MATCH(H$3,'Mapping waste'!$D$4:$M$4,0))*$D197</f>
        <v>0</v>
      </c>
      <c r="I197" s="32">
        <f>INDEX('Mapping waste'!$D$5:$M$352,MATCH($B197,'Mapping waste'!$B$5:$B$352,0),MATCH(I$3,'Mapping waste'!$D$4:$M$4,0))*$D197</f>
        <v>0</v>
      </c>
      <c r="J197" s="32">
        <f>INDEX('Mapping waste'!$D$5:$M$352,MATCH($B197,'Mapping waste'!$B$5:$B$352,0),MATCH(J$3,'Mapping waste'!$D$4:$M$4,0))*$D197</f>
        <v>0</v>
      </c>
      <c r="K197" s="32">
        <f>INDEX('Mapping waste'!$D$5:$M$352,MATCH($B197,'Mapping waste'!$B$5:$B$352,0),MATCH(K$3,'Mapping waste'!$D$4:$M$4,0))*$D197</f>
        <v>0</v>
      </c>
      <c r="L197" s="32">
        <f>INDEX('Mapping waste'!$D$5:$M$352,MATCH($B197,'Mapping waste'!$B$5:$B$352,0),MATCH(L$3,'Mapping waste'!$D$4:$M$4,0))*$D197</f>
        <v>0</v>
      </c>
      <c r="M197" s="32">
        <f>INDEX('Mapping waste'!$D$5:$M$352,MATCH($B197,'Mapping waste'!$B$5:$B$352,0),MATCH(M$3,'Mapping waste'!$D$4:$M$4,0))*$D197</f>
        <v>0</v>
      </c>
      <c r="N197" s="32">
        <f>INDEX('Mapping waste'!$D$5:$M$352,MATCH($B197,'Mapping waste'!$B$5:$B$352,0),MATCH(N$3,'Mapping waste'!$D$4:$M$4,0))*$D197</f>
        <v>95166</v>
      </c>
      <c r="O197" s="32">
        <f>INDEX('Mapping waste'!$D$5:$M$352,MATCH($B197,'Mapping waste'!$B$5:$B$352,0),MATCH(O$3,'Mapping waste'!$D$4:$M$4,0))*$D197</f>
        <v>0</v>
      </c>
      <c r="P197" s="32">
        <f>INDEX('Mapping waste'!$D$5:$M$352,MATCH($B197,'Mapping waste'!$B$5:$B$352,0),MATCH(P$3,'Mapping waste'!$D$4:$M$4,0))*$D197</f>
        <v>0</v>
      </c>
      <c r="Q197" s="32">
        <f>INDEX('Mapping waste'!$D$5:$M$352,MATCH($B197,'Mapping waste'!$B$5:$B$352,0),MATCH(Q$3,'Mapping waste'!$D$4:$M$4,0))*$D197</f>
        <v>0</v>
      </c>
    </row>
    <row r="198" spans="1:17" x14ac:dyDescent="0.45">
      <c r="A198" s="10" t="s">
        <v>343</v>
      </c>
      <c r="B198" s="10" t="s">
        <v>344</v>
      </c>
      <c r="C198" s="10" t="s">
        <v>31</v>
      </c>
      <c r="D198" s="32">
        <f>INDEX('ONS data MYE 5'!$I$6:$I$445, MATCH($B198,'ONS data MYE 5'!$B$6:$B$445,0))</f>
        <v>124047</v>
      </c>
      <c r="E198" s="32">
        <f>INDEX('ONS data MYE 5'!$J$6:$J$445, MATCH($B198,'ONS data MYE 5'!$B$6:$B$445,0))</f>
        <v>214</v>
      </c>
      <c r="F198" s="32">
        <f t="shared" ref="F198:F261" si="6">LN(E198)</f>
        <v>5.3659760150218512</v>
      </c>
      <c r="G198" s="32">
        <f t="shared" ref="G198:G261" si="7">F198*F198</f>
        <v>28.793698593789784</v>
      </c>
      <c r="H198" s="32">
        <f>INDEX('Mapping waste'!$D$5:$M$352,MATCH($B198,'Mapping waste'!$B$5:$B$352,0),MATCH(H$3,'Mapping waste'!$D$4:$M$4,0))*$D198</f>
        <v>0</v>
      </c>
      <c r="I198" s="32">
        <f>INDEX('Mapping waste'!$D$5:$M$352,MATCH($B198,'Mapping waste'!$B$5:$B$352,0),MATCH(I$3,'Mapping waste'!$D$4:$M$4,0))*$D198</f>
        <v>0</v>
      </c>
      <c r="J198" s="32">
        <f>INDEX('Mapping waste'!$D$5:$M$352,MATCH($B198,'Mapping waste'!$B$5:$B$352,0),MATCH(J$3,'Mapping waste'!$D$4:$M$4,0))*$D198</f>
        <v>0</v>
      </c>
      <c r="K198" s="32">
        <f>INDEX('Mapping waste'!$D$5:$M$352,MATCH($B198,'Mapping waste'!$B$5:$B$352,0),MATCH(K$3,'Mapping waste'!$D$4:$M$4,0))*$D198</f>
        <v>124047</v>
      </c>
      <c r="L198" s="32">
        <f>INDEX('Mapping waste'!$D$5:$M$352,MATCH($B198,'Mapping waste'!$B$5:$B$352,0),MATCH(L$3,'Mapping waste'!$D$4:$M$4,0))*$D198</f>
        <v>0</v>
      </c>
      <c r="M198" s="32">
        <f>INDEX('Mapping waste'!$D$5:$M$352,MATCH($B198,'Mapping waste'!$B$5:$B$352,0),MATCH(M$3,'Mapping waste'!$D$4:$M$4,0))*$D198</f>
        <v>0</v>
      </c>
      <c r="N198" s="32">
        <f>INDEX('Mapping waste'!$D$5:$M$352,MATCH($B198,'Mapping waste'!$B$5:$B$352,0),MATCH(N$3,'Mapping waste'!$D$4:$M$4,0))*$D198</f>
        <v>0</v>
      </c>
      <c r="O198" s="32">
        <f>INDEX('Mapping waste'!$D$5:$M$352,MATCH($B198,'Mapping waste'!$B$5:$B$352,0),MATCH(O$3,'Mapping waste'!$D$4:$M$4,0))*$D198</f>
        <v>0</v>
      </c>
      <c r="P198" s="32">
        <f>INDEX('Mapping waste'!$D$5:$M$352,MATCH($B198,'Mapping waste'!$B$5:$B$352,0),MATCH(P$3,'Mapping waste'!$D$4:$M$4,0))*$D198</f>
        <v>0</v>
      </c>
      <c r="Q198" s="32">
        <f>INDEX('Mapping waste'!$D$5:$M$352,MATCH($B198,'Mapping waste'!$B$5:$B$352,0),MATCH(Q$3,'Mapping waste'!$D$4:$M$4,0))*$D198</f>
        <v>0</v>
      </c>
    </row>
    <row r="199" spans="1:17" x14ac:dyDescent="0.45">
      <c r="A199" s="10" t="s">
        <v>345</v>
      </c>
      <c r="B199" s="10" t="s">
        <v>346</v>
      </c>
      <c r="C199" s="10" t="s">
        <v>31</v>
      </c>
      <c r="D199" s="32">
        <f>INDEX('ONS data MYE 5'!$I$6:$I$445, MATCH($B199,'ONS data MYE 5'!$B$6:$B$445,0))</f>
        <v>164019</v>
      </c>
      <c r="E199" s="32">
        <f>INDEX('ONS data MYE 5'!$J$6:$J$445, MATCH($B199,'ONS data MYE 5'!$B$6:$B$445,0))</f>
        <v>417</v>
      </c>
      <c r="F199" s="32">
        <f t="shared" si="6"/>
        <v>6.0330862217988015</v>
      </c>
      <c r="G199" s="32">
        <f t="shared" si="7"/>
        <v>36.39812935965854</v>
      </c>
      <c r="H199" s="32">
        <f>INDEX('Mapping waste'!$D$5:$M$352,MATCH($B199,'Mapping waste'!$B$5:$B$352,0),MATCH(H$3,'Mapping waste'!$D$4:$M$4,0))*$D199</f>
        <v>0</v>
      </c>
      <c r="I199" s="32">
        <f>INDEX('Mapping waste'!$D$5:$M$352,MATCH($B199,'Mapping waste'!$B$5:$B$352,0),MATCH(I$3,'Mapping waste'!$D$4:$M$4,0))*$D199</f>
        <v>0</v>
      </c>
      <c r="J199" s="32">
        <f>INDEX('Mapping waste'!$D$5:$M$352,MATCH($B199,'Mapping waste'!$B$5:$B$352,0),MATCH(J$3,'Mapping waste'!$D$4:$M$4,0))*$D199</f>
        <v>0</v>
      </c>
      <c r="K199" s="32">
        <f>INDEX('Mapping waste'!$D$5:$M$352,MATCH($B199,'Mapping waste'!$B$5:$B$352,0),MATCH(K$3,'Mapping waste'!$D$4:$M$4,0))*$D199</f>
        <v>164019</v>
      </c>
      <c r="L199" s="32">
        <f>INDEX('Mapping waste'!$D$5:$M$352,MATCH($B199,'Mapping waste'!$B$5:$B$352,0),MATCH(L$3,'Mapping waste'!$D$4:$M$4,0))*$D199</f>
        <v>0</v>
      </c>
      <c r="M199" s="32">
        <f>INDEX('Mapping waste'!$D$5:$M$352,MATCH($B199,'Mapping waste'!$B$5:$B$352,0),MATCH(M$3,'Mapping waste'!$D$4:$M$4,0))*$D199</f>
        <v>0</v>
      </c>
      <c r="N199" s="32">
        <f>INDEX('Mapping waste'!$D$5:$M$352,MATCH($B199,'Mapping waste'!$B$5:$B$352,0),MATCH(N$3,'Mapping waste'!$D$4:$M$4,0))*$D199</f>
        <v>0</v>
      </c>
      <c r="O199" s="32">
        <f>INDEX('Mapping waste'!$D$5:$M$352,MATCH($B199,'Mapping waste'!$B$5:$B$352,0),MATCH(O$3,'Mapping waste'!$D$4:$M$4,0))*$D199</f>
        <v>0</v>
      </c>
      <c r="P199" s="32">
        <f>INDEX('Mapping waste'!$D$5:$M$352,MATCH($B199,'Mapping waste'!$B$5:$B$352,0),MATCH(P$3,'Mapping waste'!$D$4:$M$4,0))*$D199</f>
        <v>0</v>
      </c>
      <c r="Q199" s="32">
        <f>INDEX('Mapping waste'!$D$5:$M$352,MATCH($B199,'Mapping waste'!$B$5:$B$352,0),MATCH(Q$3,'Mapping waste'!$D$4:$M$4,0))*$D199</f>
        <v>0</v>
      </c>
    </row>
    <row r="200" spans="1:17" x14ac:dyDescent="0.45">
      <c r="A200" s="10" t="s">
        <v>347</v>
      </c>
      <c r="B200" s="10" t="s">
        <v>348</v>
      </c>
      <c r="C200" s="10" t="s">
        <v>31</v>
      </c>
      <c r="D200" s="32">
        <f>INDEX('ONS data MYE 5'!$I$6:$I$445, MATCH($B200,'ONS data MYE 5'!$B$6:$B$445,0))</f>
        <v>125779</v>
      </c>
      <c r="E200" s="32">
        <f>INDEX('ONS data MYE 5'!$J$6:$J$445, MATCH($B200,'ONS data MYE 5'!$B$6:$B$445,0))</f>
        <v>524</v>
      </c>
      <c r="F200" s="32">
        <f t="shared" si="6"/>
        <v>6.261491684321042</v>
      </c>
      <c r="G200" s="32">
        <f t="shared" si="7"/>
        <v>39.206278112821558</v>
      </c>
      <c r="H200" s="32">
        <f>INDEX('Mapping waste'!$D$5:$M$352,MATCH($B200,'Mapping waste'!$B$5:$B$352,0),MATCH(H$3,'Mapping waste'!$D$4:$M$4,0))*$D200</f>
        <v>0</v>
      </c>
      <c r="I200" s="32">
        <f>INDEX('Mapping waste'!$D$5:$M$352,MATCH($B200,'Mapping waste'!$B$5:$B$352,0),MATCH(I$3,'Mapping waste'!$D$4:$M$4,0))*$D200</f>
        <v>0</v>
      </c>
      <c r="J200" s="32">
        <f>INDEX('Mapping waste'!$D$5:$M$352,MATCH($B200,'Mapping waste'!$B$5:$B$352,0),MATCH(J$3,'Mapping waste'!$D$4:$M$4,0))*$D200</f>
        <v>0</v>
      </c>
      <c r="K200" s="32">
        <f>INDEX('Mapping waste'!$D$5:$M$352,MATCH($B200,'Mapping waste'!$B$5:$B$352,0),MATCH(K$3,'Mapping waste'!$D$4:$M$4,0))*$D200</f>
        <v>125779</v>
      </c>
      <c r="L200" s="32">
        <f>INDEX('Mapping waste'!$D$5:$M$352,MATCH($B200,'Mapping waste'!$B$5:$B$352,0),MATCH(L$3,'Mapping waste'!$D$4:$M$4,0))*$D200</f>
        <v>0</v>
      </c>
      <c r="M200" s="32">
        <f>INDEX('Mapping waste'!$D$5:$M$352,MATCH($B200,'Mapping waste'!$B$5:$B$352,0),MATCH(M$3,'Mapping waste'!$D$4:$M$4,0))*$D200</f>
        <v>0</v>
      </c>
      <c r="N200" s="32">
        <f>INDEX('Mapping waste'!$D$5:$M$352,MATCH($B200,'Mapping waste'!$B$5:$B$352,0),MATCH(N$3,'Mapping waste'!$D$4:$M$4,0))*$D200</f>
        <v>0</v>
      </c>
      <c r="O200" s="32">
        <f>INDEX('Mapping waste'!$D$5:$M$352,MATCH($B200,'Mapping waste'!$B$5:$B$352,0),MATCH(O$3,'Mapping waste'!$D$4:$M$4,0))*$D200</f>
        <v>0</v>
      </c>
      <c r="P200" s="32">
        <f>INDEX('Mapping waste'!$D$5:$M$352,MATCH($B200,'Mapping waste'!$B$5:$B$352,0),MATCH(P$3,'Mapping waste'!$D$4:$M$4,0))*$D200</f>
        <v>0</v>
      </c>
      <c r="Q200" s="32">
        <f>INDEX('Mapping waste'!$D$5:$M$352,MATCH($B200,'Mapping waste'!$B$5:$B$352,0),MATCH(Q$3,'Mapping waste'!$D$4:$M$4,0))*$D200</f>
        <v>0</v>
      </c>
    </row>
    <row r="201" spans="1:17" x14ac:dyDescent="0.45">
      <c r="A201" s="10" t="s">
        <v>349</v>
      </c>
      <c r="B201" s="10" t="s">
        <v>350</v>
      </c>
      <c r="C201" s="10" t="s">
        <v>31</v>
      </c>
      <c r="D201" s="32">
        <f>INDEX('ONS data MYE 5'!$I$6:$I$445, MATCH($B201,'ONS data MYE 5'!$B$6:$B$445,0))</f>
        <v>116610</v>
      </c>
      <c r="E201" s="32">
        <f>INDEX('ONS data MYE 5'!$J$6:$J$445, MATCH($B201,'ONS data MYE 5'!$B$6:$B$445,0))</f>
        <v>352</v>
      </c>
      <c r="F201" s="32">
        <f t="shared" si="6"/>
        <v>5.8636311755980968</v>
      </c>
      <c r="G201" s="32">
        <f t="shared" si="7"/>
        <v>34.382170563445918</v>
      </c>
      <c r="H201" s="32">
        <f>INDEX('Mapping waste'!$D$5:$M$352,MATCH($B201,'Mapping waste'!$B$5:$B$352,0),MATCH(H$3,'Mapping waste'!$D$4:$M$4,0))*$D201</f>
        <v>0</v>
      </c>
      <c r="I201" s="32">
        <f>INDEX('Mapping waste'!$D$5:$M$352,MATCH($B201,'Mapping waste'!$B$5:$B$352,0),MATCH(I$3,'Mapping waste'!$D$4:$M$4,0))*$D201</f>
        <v>0</v>
      </c>
      <c r="J201" s="32">
        <f>INDEX('Mapping waste'!$D$5:$M$352,MATCH($B201,'Mapping waste'!$B$5:$B$352,0),MATCH(J$3,'Mapping waste'!$D$4:$M$4,0))*$D201</f>
        <v>0</v>
      </c>
      <c r="K201" s="32">
        <f>INDEX('Mapping waste'!$D$5:$M$352,MATCH($B201,'Mapping waste'!$B$5:$B$352,0),MATCH(K$3,'Mapping waste'!$D$4:$M$4,0))*$D201</f>
        <v>116610</v>
      </c>
      <c r="L201" s="32">
        <f>INDEX('Mapping waste'!$D$5:$M$352,MATCH($B201,'Mapping waste'!$B$5:$B$352,0),MATCH(L$3,'Mapping waste'!$D$4:$M$4,0))*$D201</f>
        <v>0</v>
      </c>
      <c r="M201" s="32">
        <f>INDEX('Mapping waste'!$D$5:$M$352,MATCH($B201,'Mapping waste'!$B$5:$B$352,0),MATCH(M$3,'Mapping waste'!$D$4:$M$4,0))*$D201</f>
        <v>0</v>
      </c>
      <c r="N201" s="32">
        <f>INDEX('Mapping waste'!$D$5:$M$352,MATCH($B201,'Mapping waste'!$B$5:$B$352,0),MATCH(N$3,'Mapping waste'!$D$4:$M$4,0))*$D201</f>
        <v>0</v>
      </c>
      <c r="O201" s="32">
        <f>INDEX('Mapping waste'!$D$5:$M$352,MATCH($B201,'Mapping waste'!$B$5:$B$352,0),MATCH(O$3,'Mapping waste'!$D$4:$M$4,0))*$D201</f>
        <v>0</v>
      </c>
      <c r="P201" s="32">
        <f>INDEX('Mapping waste'!$D$5:$M$352,MATCH($B201,'Mapping waste'!$B$5:$B$352,0),MATCH(P$3,'Mapping waste'!$D$4:$M$4,0))*$D201</f>
        <v>0</v>
      </c>
      <c r="Q201" s="32">
        <f>INDEX('Mapping waste'!$D$5:$M$352,MATCH($B201,'Mapping waste'!$B$5:$B$352,0),MATCH(Q$3,'Mapping waste'!$D$4:$M$4,0))*$D201</f>
        <v>0</v>
      </c>
    </row>
    <row r="202" spans="1:17" x14ac:dyDescent="0.45">
      <c r="A202" s="10" t="s">
        <v>351</v>
      </c>
      <c r="B202" s="10" t="s">
        <v>352</v>
      </c>
      <c r="C202" s="10" t="s">
        <v>31</v>
      </c>
      <c r="D202" s="32">
        <f>INDEX('ONS data MYE 5'!$I$6:$I$445, MATCH($B202,'ONS data MYE 5'!$B$6:$B$445,0))</f>
        <v>85914</v>
      </c>
      <c r="E202" s="32">
        <f>INDEX('ONS data MYE 5'!$J$6:$J$445, MATCH($B202,'ONS data MYE 5'!$B$6:$B$445,0))</f>
        <v>346</v>
      </c>
      <c r="F202" s="32">
        <f t="shared" si="6"/>
        <v>5.8464387750577247</v>
      </c>
      <c r="G202" s="32">
        <f t="shared" si="7"/>
        <v>34.18084635049847</v>
      </c>
      <c r="H202" s="32">
        <f>INDEX('Mapping waste'!$D$5:$M$352,MATCH($B202,'Mapping waste'!$B$5:$B$352,0),MATCH(H$3,'Mapping waste'!$D$4:$M$4,0))*$D202</f>
        <v>0</v>
      </c>
      <c r="I202" s="32">
        <f>INDEX('Mapping waste'!$D$5:$M$352,MATCH($B202,'Mapping waste'!$B$5:$B$352,0),MATCH(I$3,'Mapping waste'!$D$4:$M$4,0))*$D202</f>
        <v>0</v>
      </c>
      <c r="J202" s="32">
        <f>INDEX('Mapping waste'!$D$5:$M$352,MATCH($B202,'Mapping waste'!$B$5:$B$352,0),MATCH(J$3,'Mapping waste'!$D$4:$M$4,0))*$D202</f>
        <v>0</v>
      </c>
      <c r="K202" s="32">
        <f>INDEX('Mapping waste'!$D$5:$M$352,MATCH($B202,'Mapping waste'!$B$5:$B$352,0),MATCH(K$3,'Mapping waste'!$D$4:$M$4,0))*$D202</f>
        <v>30069.899999999998</v>
      </c>
      <c r="L202" s="32">
        <f>INDEX('Mapping waste'!$D$5:$M$352,MATCH($B202,'Mapping waste'!$B$5:$B$352,0),MATCH(L$3,'Mapping waste'!$D$4:$M$4,0))*$D202</f>
        <v>0</v>
      </c>
      <c r="M202" s="32">
        <f>INDEX('Mapping waste'!$D$5:$M$352,MATCH($B202,'Mapping waste'!$B$5:$B$352,0),MATCH(M$3,'Mapping waste'!$D$4:$M$4,0))*$D202</f>
        <v>0</v>
      </c>
      <c r="N202" s="32">
        <f>INDEX('Mapping waste'!$D$5:$M$352,MATCH($B202,'Mapping waste'!$B$5:$B$352,0),MATCH(N$3,'Mapping waste'!$D$4:$M$4,0))*$D202</f>
        <v>55844.1</v>
      </c>
      <c r="O202" s="32">
        <f>INDEX('Mapping waste'!$D$5:$M$352,MATCH($B202,'Mapping waste'!$B$5:$B$352,0),MATCH(O$3,'Mapping waste'!$D$4:$M$4,0))*$D202</f>
        <v>0</v>
      </c>
      <c r="P202" s="32">
        <f>INDEX('Mapping waste'!$D$5:$M$352,MATCH($B202,'Mapping waste'!$B$5:$B$352,0),MATCH(P$3,'Mapping waste'!$D$4:$M$4,0))*$D202</f>
        <v>0</v>
      </c>
      <c r="Q202" s="32">
        <f>INDEX('Mapping waste'!$D$5:$M$352,MATCH($B202,'Mapping waste'!$B$5:$B$352,0),MATCH(Q$3,'Mapping waste'!$D$4:$M$4,0))*$D202</f>
        <v>0</v>
      </c>
    </row>
    <row r="203" spans="1:17" x14ac:dyDescent="0.45">
      <c r="A203" s="10" t="s">
        <v>353</v>
      </c>
      <c r="B203" s="10" t="s">
        <v>354</v>
      </c>
      <c r="C203" s="10" t="s">
        <v>31</v>
      </c>
      <c r="D203" s="32">
        <f>INDEX('ONS data MYE 5'!$I$6:$I$445, MATCH($B203,'ONS data MYE 5'!$B$6:$B$445,0))</f>
        <v>145969</v>
      </c>
      <c r="E203" s="32">
        <f>INDEX('ONS data MYE 5'!$J$6:$J$445, MATCH($B203,'ONS data MYE 5'!$B$6:$B$445,0))</f>
        <v>437</v>
      </c>
      <c r="F203" s="32">
        <f t="shared" si="6"/>
        <v>6.0799331950955899</v>
      </c>
      <c r="G203" s="32">
        <f t="shared" si="7"/>
        <v>36.965587656825271</v>
      </c>
      <c r="H203" s="32">
        <f>INDEX('Mapping waste'!$D$5:$M$352,MATCH($B203,'Mapping waste'!$B$5:$B$352,0),MATCH(H$3,'Mapping waste'!$D$4:$M$4,0))*$D203</f>
        <v>0</v>
      </c>
      <c r="I203" s="32">
        <f>INDEX('Mapping waste'!$D$5:$M$352,MATCH($B203,'Mapping waste'!$B$5:$B$352,0),MATCH(I$3,'Mapping waste'!$D$4:$M$4,0))*$D203</f>
        <v>0</v>
      </c>
      <c r="J203" s="32">
        <f>INDEX('Mapping waste'!$D$5:$M$352,MATCH($B203,'Mapping waste'!$B$5:$B$352,0),MATCH(J$3,'Mapping waste'!$D$4:$M$4,0))*$D203</f>
        <v>0</v>
      </c>
      <c r="K203" s="32">
        <f>INDEX('Mapping waste'!$D$5:$M$352,MATCH($B203,'Mapping waste'!$B$5:$B$352,0),MATCH(K$3,'Mapping waste'!$D$4:$M$4,0))*$D203</f>
        <v>145969</v>
      </c>
      <c r="L203" s="32">
        <f>INDEX('Mapping waste'!$D$5:$M$352,MATCH($B203,'Mapping waste'!$B$5:$B$352,0),MATCH(L$3,'Mapping waste'!$D$4:$M$4,0))*$D203</f>
        <v>0</v>
      </c>
      <c r="M203" s="32">
        <f>INDEX('Mapping waste'!$D$5:$M$352,MATCH($B203,'Mapping waste'!$B$5:$B$352,0),MATCH(M$3,'Mapping waste'!$D$4:$M$4,0))*$D203</f>
        <v>0</v>
      </c>
      <c r="N203" s="32">
        <f>INDEX('Mapping waste'!$D$5:$M$352,MATCH($B203,'Mapping waste'!$B$5:$B$352,0),MATCH(N$3,'Mapping waste'!$D$4:$M$4,0))*$D203</f>
        <v>0</v>
      </c>
      <c r="O203" s="32">
        <f>INDEX('Mapping waste'!$D$5:$M$352,MATCH($B203,'Mapping waste'!$B$5:$B$352,0),MATCH(O$3,'Mapping waste'!$D$4:$M$4,0))*$D203</f>
        <v>0</v>
      </c>
      <c r="P203" s="32">
        <f>INDEX('Mapping waste'!$D$5:$M$352,MATCH($B203,'Mapping waste'!$B$5:$B$352,0),MATCH(P$3,'Mapping waste'!$D$4:$M$4,0))*$D203</f>
        <v>0</v>
      </c>
      <c r="Q203" s="32">
        <f>INDEX('Mapping waste'!$D$5:$M$352,MATCH($B203,'Mapping waste'!$B$5:$B$352,0),MATCH(Q$3,'Mapping waste'!$D$4:$M$4,0))*$D203</f>
        <v>0</v>
      </c>
    </row>
    <row r="204" spans="1:17" x14ac:dyDescent="0.45">
      <c r="A204" s="10" t="s">
        <v>397</v>
      </c>
      <c r="B204" s="10" t="s">
        <v>398</v>
      </c>
      <c r="C204" s="10" t="s">
        <v>31</v>
      </c>
      <c r="D204" s="32">
        <f>INDEX('ONS data MYE 5'!$I$6:$I$445, MATCH($B204,'ONS data MYE 5'!$B$6:$B$445,0))</f>
        <v>275176</v>
      </c>
      <c r="E204" s="32">
        <f>INDEX('ONS data MYE 5'!$J$6:$J$445, MATCH($B204,'ONS data MYE 5'!$B$6:$B$445,0))</f>
        <v>1422</v>
      </c>
      <c r="F204" s="32">
        <f t="shared" si="6"/>
        <v>7.259819610363186</v>
      </c>
      <c r="G204" s="32">
        <f t="shared" si="7"/>
        <v>52.70498077501388</v>
      </c>
      <c r="H204" s="32">
        <f>INDEX('Mapping waste'!$D$5:$M$352,MATCH($B204,'Mapping waste'!$B$5:$B$352,0),MATCH(H$3,'Mapping waste'!$D$4:$M$4,0))*$D204</f>
        <v>0</v>
      </c>
      <c r="I204" s="32">
        <f>INDEX('Mapping waste'!$D$5:$M$352,MATCH($B204,'Mapping waste'!$B$5:$B$352,0),MATCH(I$3,'Mapping waste'!$D$4:$M$4,0))*$D204</f>
        <v>0</v>
      </c>
      <c r="J204" s="32">
        <f>INDEX('Mapping waste'!$D$5:$M$352,MATCH($B204,'Mapping waste'!$B$5:$B$352,0),MATCH(J$3,'Mapping waste'!$D$4:$M$4,0))*$D204</f>
        <v>0</v>
      </c>
      <c r="K204" s="32">
        <f>INDEX('Mapping waste'!$D$5:$M$352,MATCH($B204,'Mapping waste'!$B$5:$B$352,0),MATCH(K$3,'Mapping waste'!$D$4:$M$4,0))*$D204</f>
        <v>275176</v>
      </c>
      <c r="L204" s="32">
        <f>INDEX('Mapping waste'!$D$5:$M$352,MATCH($B204,'Mapping waste'!$B$5:$B$352,0),MATCH(L$3,'Mapping waste'!$D$4:$M$4,0))*$D204</f>
        <v>0</v>
      </c>
      <c r="M204" s="32">
        <f>INDEX('Mapping waste'!$D$5:$M$352,MATCH($B204,'Mapping waste'!$B$5:$B$352,0),MATCH(M$3,'Mapping waste'!$D$4:$M$4,0))*$D204</f>
        <v>0</v>
      </c>
      <c r="N204" s="32">
        <f>INDEX('Mapping waste'!$D$5:$M$352,MATCH($B204,'Mapping waste'!$B$5:$B$352,0),MATCH(N$3,'Mapping waste'!$D$4:$M$4,0))*$D204</f>
        <v>0</v>
      </c>
      <c r="O204" s="32">
        <f>INDEX('Mapping waste'!$D$5:$M$352,MATCH($B204,'Mapping waste'!$B$5:$B$352,0),MATCH(O$3,'Mapping waste'!$D$4:$M$4,0))*$D204</f>
        <v>0</v>
      </c>
      <c r="P204" s="32">
        <f>INDEX('Mapping waste'!$D$5:$M$352,MATCH($B204,'Mapping waste'!$B$5:$B$352,0),MATCH(P$3,'Mapping waste'!$D$4:$M$4,0))*$D204</f>
        <v>0</v>
      </c>
      <c r="Q204" s="32">
        <f>INDEX('Mapping waste'!$D$5:$M$352,MATCH($B204,'Mapping waste'!$B$5:$B$352,0),MATCH(Q$3,'Mapping waste'!$D$4:$M$4,0))*$D204</f>
        <v>0</v>
      </c>
    </row>
    <row r="205" spans="1:17" x14ac:dyDescent="0.45">
      <c r="A205" s="10" t="s">
        <v>399</v>
      </c>
      <c r="B205" s="10" t="s">
        <v>400</v>
      </c>
      <c r="C205" s="10" t="s">
        <v>31</v>
      </c>
      <c r="D205" s="32">
        <f>INDEX('ONS data MYE 5'!$I$6:$I$445, MATCH($B205,'ONS data MYE 5'!$B$6:$B$445,0))</f>
        <v>284073</v>
      </c>
      <c r="E205" s="32">
        <f>INDEX('ONS data MYE 5'!$J$6:$J$445, MATCH($B205,'ONS data MYE 5'!$B$6:$B$445,0))</f>
        <v>3431</v>
      </c>
      <c r="F205" s="32">
        <f t="shared" si="6"/>
        <v>8.1406070428584503</v>
      </c>
      <c r="G205" s="32">
        <f t="shared" si="7"/>
        <v>66.2694830262366</v>
      </c>
      <c r="H205" s="32">
        <f>INDEX('Mapping waste'!$D$5:$M$352,MATCH($B205,'Mapping waste'!$B$5:$B$352,0),MATCH(H$3,'Mapping waste'!$D$4:$M$4,0))*$D205</f>
        <v>0</v>
      </c>
      <c r="I205" s="32">
        <f>INDEX('Mapping waste'!$D$5:$M$352,MATCH($B205,'Mapping waste'!$B$5:$B$352,0),MATCH(I$3,'Mapping waste'!$D$4:$M$4,0))*$D205</f>
        <v>0</v>
      </c>
      <c r="J205" s="32">
        <f>INDEX('Mapping waste'!$D$5:$M$352,MATCH($B205,'Mapping waste'!$B$5:$B$352,0),MATCH(J$3,'Mapping waste'!$D$4:$M$4,0))*$D205</f>
        <v>0</v>
      </c>
      <c r="K205" s="32">
        <f>INDEX('Mapping waste'!$D$5:$M$352,MATCH($B205,'Mapping waste'!$B$5:$B$352,0),MATCH(K$3,'Mapping waste'!$D$4:$M$4,0))*$D205</f>
        <v>284073</v>
      </c>
      <c r="L205" s="32">
        <f>INDEX('Mapping waste'!$D$5:$M$352,MATCH($B205,'Mapping waste'!$B$5:$B$352,0),MATCH(L$3,'Mapping waste'!$D$4:$M$4,0))*$D205</f>
        <v>0</v>
      </c>
      <c r="M205" s="32">
        <f>INDEX('Mapping waste'!$D$5:$M$352,MATCH($B205,'Mapping waste'!$B$5:$B$352,0),MATCH(M$3,'Mapping waste'!$D$4:$M$4,0))*$D205</f>
        <v>0</v>
      </c>
      <c r="N205" s="32">
        <f>INDEX('Mapping waste'!$D$5:$M$352,MATCH($B205,'Mapping waste'!$B$5:$B$352,0),MATCH(N$3,'Mapping waste'!$D$4:$M$4,0))*$D205</f>
        <v>0</v>
      </c>
      <c r="O205" s="32">
        <f>INDEX('Mapping waste'!$D$5:$M$352,MATCH($B205,'Mapping waste'!$B$5:$B$352,0),MATCH(O$3,'Mapping waste'!$D$4:$M$4,0))*$D205</f>
        <v>0</v>
      </c>
      <c r="P205" s="32">
        <f>INDEX('Mapping waste'!$D$5:$M$352,MATCH($B205,'Mapping waste'!$B$5:$B$352,0),MATCH(P$3,'Mapping waste'!$D$4:$M$4,0))*$D205</f>
        <v>0</v>
      </c>
      <c r="Q205" s="32">
        <f>INDEX('Mapping waste'!$D$5:$M$352,MATCH($B205,'Mapping waste'!$B$5:$B$352,0),MATCH(Q$3,'Mapping waste'!$D$4:$M$4,0))*$D205</f>
        <v>0</v>
      </c>
    </row>
    <row r="206" spans="1:17" x14ac:dyDescent="0.45">
      <c r="A206" s="10" t="s">
        <v>401</v>
      </c>
      <c r="B206" s="10" t="s">
        <v>402</v>
      </c>
      <c r="C206" s="10" t="s">
        <v>31</v>
      </c>
      <c r="D206" s="32">
        <f>INDEX('ONS data MYE 5'!$I$6:$I$445, MATCH($B206,'ONS data MYE 5'!$B$6:$B$445,0))</f>
        <v>246054</v>
      </c>
      <c r="E206" s="32">
        <f>INDEX('ONS data MYE 5'!$J$6:$J$445, MATCH($B206,'ONS data MYE 5'!$B$6:$B$445,0))</f>
        <v>4930</v>
      </c>
      <c r="F206" s="32">
        <f t="shared" si="6"/>
        <v>8.5030942670367367</v>
      </c>
      <c r="G206" s="32">
        <f t="shared" si="7"/>
        <v>72.302612114113018</v>
      </c>
      <c r="H206" s="32">
        <f>INDEX('Mapping waste'!$D$5:$M$352,MATCH($B206,'Mapping waste'!$B$5:$B$352,0),MATCH(H$3,'Mapping waste'!$D$4:$M$4,0))*$D206</f>
        <v>0</v>
      </c>
      <c r="I206" s="32">
        <f>INDEX('Mapping waste'!$D$5:$M$352,MATCH($B206,'Mapping waste'!$B$5:$B$352,0),MATCH(I$3,'Mapping waste'!$D$4:$M$4,0))*$D206</f>
        <v>0</v>
      </c>
      <c r="J206" s="32">
        <f>INDEX('Mapping waste'!$D$5:$M$352,MATCH($B206,'Mapping waste'!$B$5:$B$352,0),MATCH(J$3,'Mapping waste'!$D$4:$M$4,0))*$D206</f>
        <v>0</v>
      </c>
      <c r="K206" s="32">
        <f>INDEX('Mapping waste'!$D$5:$M$352,MATCH($B206,'Mapping waste'!$B$5:$B$352,0),MATCH(K$3,'Mapping waste'!$D$4:$M$4,0))*$D206</f>
        <v>246054</v>
      </c>
      <c r="L206" s="32">
        <f>INDEX('Mapping waste'!$D$5:$M$352,MATCH($B206,'Mapping waste'!$B$5:$B$352,0),MATCH(L$3,'Mapping waste'!$D$4:$M$4,0))*$D206</f>
        <v>0</v>
      </c>
      <c r="M206" s="32">
        <f>INDEX('Mapping waste'!$D$5:$M$352,MATCH($B206,'Mapping waste'!$B$5:$B$352,0),MATCH(M$3,'Mapping waste'!$D$4:$M$4,0))*$D206</f>
        <v>0</v>
      </c>
      <c r="N206" s="32">
        <f>INDEX('Mapping waste'!$D$5:$M$352,MATCH($B206,'Mapping waste'!$B$5:$B$352,0),MATCH(N$3,'Mapping waste'!$D$4:$M$4,0))*$D206</f>
        <v>0</v>
      </c>
      <c r="O206" s="32">
        <f>INDEX('Mapping waste'!$D$5:$M$352,MATCH($B206,'Mapping waste'!$B$5:$B$352,0),MATCH(O$3,'Mapping waste'!$D$4:$M$4,0))*$D206</f>
        <v>0</v>
      </c>
      <c r="P206" s="32">
        <f>INDEX('Mapping waste'!$D$5:$M$352,MATCH($B206,'Mapping waste'!$B$5:$B$352,0),MATCH(P$3,'Mapping waste'!$D$4:$M$4,0))*$D206</f>
        <v>0</v>
      </c>
      <c r="Q206" s="32">
        <f>INDEX('Mapping waste'!$D$5:$M$352,MATCH($B206,'Mapping waste'!$B$5:$B$352,0),MATCH(Q$3,'Mapping waste'!$D$4:$M$4,0))*$D206</f>
        <v>0</v>
      </c>
    </row>
    <row r="207" spans="1:17" x14ac:dyDescent="0.45">
      <c r="A207" s="10" t="s">
        <v>403</v>
      </c>
      <c r="B207" s="10" t="s">
        <v>404</v>
      </c>
      <c r="C207" s="10" t="s">
        <v>31</v>
      </c>
      <c r="D207" s="32">
        <f>INDEX('ONS data MYE 5'!$I$6:$I$445, MATCH($B207,'ONS data MYE 5'!$B$6:$B$445,0))</f>
        <v>139763</v>
      </c>
      <c r="E207" s="32">
        <f>INDEX('ONS data MYE 5'!$J$6:$J$445, MATCH($B207,'ONS data MYE 5'!$B$6:$B$445,0))</f>
        <v>368</v>
      </c>
      <c r="F207" s="32">
        <f t="shared" si="6"/>
        <v>5.9080829381689313</v>
      </c>
      <c r="G207" s="32">
        <f t="shared" si="7"/>
        <v>34.905444004282835</v>
      </c>
      <c r="H207" s="32">
        <f>INDEX('Mapping waste'!$D$5:$M$352,MATCH($B207,'Mapping waste'!$B$5:$B$352,0),MATCH(H$3,'Mapping waste'!$D$4:$M$4,0))*$D207</f>
        <v>0</v>
      </c>
      <c r="I207" s="32">
        <f>INDEX('Mapping waste'!$D$5:$M$352,MATCH($B207,'Mapping waste'!$B$5:$B$352,0),MATCH(I$3,'Mapping waste'!$D$4:$M$4,0))*$D207</f>
        <v>0</v>
      </c>
      <c r="J207" s="32">
        <f>INDEX('Mapping waste'!$D$5:$M$352,MATCH($B207,'Mapping waste'!$B$5:$B$352,0),MATCH(J$3,'Mapping waste'!$D$4:$M$4,0))*$D207</f>
        <v>0</v>
      </c>
      <c r="K207" s="32">
        <f>INDEX('Mapping waste'!$D$5:$M$352,MATCH($B207,'Mapping waste'!$B$5:$B$352,0),MATCH(K$3,'Mapping waste'!$D$4:$M$4,0))*$D207</f>
        <v>0</v>
      </c>
      <c r="L207" s="32">
        <f>INDEX('Mapping waste'!$D$5:$M$352,MATCH($B207,'Mapping waste'!$B$5:$B$352,0),MATCH(L$3,'Mapping waste'!$D$4:$M$4,0))*$D207</f>
        <v>0</v>
      </c>
      <c r="M207" s="32">
        <f>INDEX('Mapping waste'!$D$5:$M$352,MATCH($B207,'Mapping waste'!$B$5:$B$352,0),MATCH(M$3,'Mapping waste'!$D$4:$M$4,0))*$D207</f>
        <v>0</v>
      </c>
      <c r="N207" s="32">
        <f>INDEX('Mapping waste'!$D$5:$M$352,MATCH($B207,'Mapping waste'!$B$5:$B$352,0),MATCH(N$3,'Mapping waste'!$D$4:$M$4,0))*$D207</f>
        <v>0</v>
      </c>
      <c r="O207" s="32">
        <f>INDEX('Mapping waste'!$D$5:$M$352,MATCH($B207,'Mapping waste'!$B$5:$B$352,0),MATCH(O$3,'Mapping waste'!$D$4:$M$4,0))*$D207</f>
        <v>139763</v>
      </c>
      <c r="P207" s="32">
        <f>INDEX('Mapping waste'!$D$5:$M$352,MATCH($B207,'Mapping waste'!$B$5:$B$352,0),MATCH(P$3,'Mapping waste'!$D$4:$M$4,0))*$D207</f>
        <v>0</v>
      </c>
      <c r="Q207" s="32">
        <f>INDEX('Mapping waste'!$D$5:$M$352,MATCH($B207,'Mapping waste'!$B$5:$B$352,0),MATCH(Q$3,'Mapping waste'!$D$4:$M$4,0))*$D207</f>
        <v>0</v>
      </c>
    </row>
    <row r="208" spans="1:17" x14ac:dyDescent="0.45">
      <c r="A208" s="10" t="s">
        <v>405</v>
      </c>
      <c r="B208" s="10" t="s">
        <v>406</v>
      </c>
      <c r="C208" s="10" t="s">
        <v>31</v>
      </c>
      <c r="D208" s="32">
        <f>INDEX('ONS data MYE 5'!$I$6:$I$445, MATCH($B208,'ONS data MYE 5'!$B$6:$B$445,0))</f>
        <v>91937</v>
      </c>
      <c r="E208" s="32">
        <f>INDEX('ONS data MYE 5'!$J$6:$J$445, MATCH($B208,'ONS data MYE 5'!$B$6:$B$445,0))</f>
        <v>3093</v>
      </c>
      <c r="F208" s="32">
        <f t="shared" si="6"/>
        <v>8.0368967726850702</v>
      </c>
      <c r="G208" s="32">
        <f t="shared" si="7"/>
        <v>64.5917097347957</v>
      </c>
      <c r="H208" s="32">
        <f>INDEX('Mapping waste'!$D$5:$M$352,MATCH($B208,'Mapping waste'!$B$5:$B$352,0),MATCH(H$3,'Mapping waste'!$D$4:$M$4,0))*$D208</f>
        <v>0</v>
      </c>
      <c r="I208" s="32">
        <f>INDEX('Mapping waste'!$D$5:$M$352,MATCH($B208,'Mapping waste'!$B$5:$B$352,0),MATCH(I$3,'Mapping waste'!$D$4:$M$4,0))*$D208</f>
        <v>0</v>
      </c>
      <c r="J208" s="32">
        <f>INDEX('Mapping waste'!$D$5:$M$352,MATCH($B208,'Mapping waste'!$B$5:$B$352,0),MATCH(J$3,'Mapping waste'!$D$4:$M$4,0))*$D208</f>
        <v>0</v>
      </c>
      <c r="K208" s="32">
        <f>INDEX('Mapping waste'!$D$5:$M$352,MATCH($B208,'Mapping waste'!$B$5:$B$352,0),MATCH(K$3,'Mapping waste'!$D$4:$M$4,0))*$D208</f>
        <v>91937</v>
      </c>
      <c r="L208" s="32">
        <f>INDEX('Mapping waste'!$D$5:$M$352,MATCH($B208,'Mapping waste'!$B$5:$B$352,0),MATCH(L$3,'Mapping waste'!$D$4:$M$4,0))*$D208</f>
        <v>0</v>
      </c>
      <c r="M208" s="32">
        <f>INDEX('Mapping waste'!$D$5:$M$352,MATCH($B208,'Mapping waste'!$B$5:$B$352,0),MATCH(M$3,'Mapping waste'!$D$4:$M$4,0))*$D208</f>
        <v>0</v>
      </c>
      <c r="N208" s="32">
        <f>INDEX('Mapping waste'!$D$5:$M$352,MATCH($B208,'Mapping waste'!$B$5:$B$352,0),MATCH(N$3,'Mapping waste'!$D$4:$M$4,0))*$D208</f>
        <v>0</v>
      </c>
      <c r="O208" s="32">
        <f>INDEX('Mapping waste'!$D$5:$M$352,MATCH($B208,'Mapping waste'!$B$5:$B$352,0),MATCH(O$3,'Mapping waste'!$D$4:$M$4,0))*$D208</f>
        <v>0</v>
      </c>
      <c r="P208" s="32">
        <f>INDEX('Mapping waste'!$D$5:$M$352,MATCH($B208,'Mapping waste'!$B$5:$B$352,0),MATCH(P$3,'Mapping waste'!$D$4:$M$4,0))*$D208</f>
        <v>0</v>
      </c>
      <c r="Q208" s="32">
        <f>INDEX('Mapping waste'!$D$5:$M$352,MATCH($B208,'Mapping waste'!$B$5:$B$352,0),MATCH(Q$3,'Mapping waste'!$D$4:$M$4,0))*$D208</f>
        <v>0</v>
      </c>
    </row>
    <row r="209" spans="1:17" x14ac:dyDescent="0.45">
      <c r="A209" s="10" t="s">
        <v>407</v>
      </c>
      <c r="B209" s="10" t="s">
        <v>408</v>
      </c>
      <c r="C209" s="10" t="s">
        <v>31</v>
      </c>
      <c r="D209" s="32">
        <f>INDEX('ONS data MYE 5'!$I$6:$I$445, MATCH($B209,'ONS data MYE 5'!$B$6:$B$445,0))</f>
        <v>128977</v>
      </c>
      <c r="E209" s="32">
        <f>INDEX('ONS data MYE 5'!$J$6:$J$445, MATCH($B209,'ONS data MYE 5'!$B$6:$B$445,0))</f>
        <v>1617</v>
      </c>
      <c r="F209" s="32">
        <f t="shared" si="6"/>
        <v>7.3883278595771067</v>
      </c>
      <c r="G209" s="32">
        <f t="shared" si="7"/>
        <v>54.58738856060323</v>
      </c>
      <c r="H209" s="32">
        <f>INDEX('Mapping waste'!$D$5:$M$352,MATCH($B209,'Mapping waste'!$B$5:$B$352,0),MATCH(H$3,'Mapping waste'!$D$4:$M$4,0))*$D209</f>
        <v>0</v>
      </c>
      <c r="I209" s="32">
        <f>INDEX('Mapping waste'!$D$5:$M$352,MATCH($B209,'Mapping waste'!$B$5:$B$352,0),MATCH(I$3,'Mapping waste'!$D$4:$M$4,0))*$D209</f>
        <v>0</v>
      </c>
      <c r="J209" s="32">
        <f>INDEX('Mapping waste'!$D$5:$M$352,MATCH($B209,'Mapping waste'!$B$5:$B$352,0),MATCH(J$3,'Mapping waste'!$D$4:$M$4,0))*$D209</f>
        <v>0</v>
      </c>
      <c r="K209" s="32">
        <f>INDEX('Mapping waste'!$D$5:$M$352,MATCH($B209,'Mapping waste'!$B$5:$B$352,0),MATCH(K$3,'Mapping waste'!$D$4:$M$4,0))*$D209</f>
        <v>128977</v>
      </c>
      <c r="L209" s="32">
        <f>INDEX('Mapping waste'!$D$5:$M$352,MATCH($B209,'Mapping waste'!$B$5:$B$352,0),MATCH(L$3,'Mapping waste'!$D$4:$M$4,0))*$D209</f>
        <v>0</v>
      </c>
      <c r="M209" s="32">
        <f>INDEX('Mapping waste'!$D$5:$M$352,MATCH($B209,'Mapping waste'!$B$5:$B$352,0),MATCH(M$3,'Mapping waste'!$D$4:$M$4,0))*$D209</f>
        <v>0</v>
      </c>
      <c r="N209" s="32">
        <f>INDEX('Mapping waste'!$D$5:$M$352,MATCH($B209,'Mapping waste'!$B$5:$B$352,0),MATCH(N$3,'Mapping waste'!$D$4:$M$4,0))*$D209</f>
        <v>0</v>
      </c>
      <c r="O209" s="32">
        <f>INDEX('Mapping waste'!$D$5:$M$352,MATCH($B209,'Mapping waste'!$B$5:$B$352,0),MATCH(O$3,'Mapping waste'!$D$4:$M$4,0))*$D209</f>
        <v>0</v>
      </c>
      <c r="P209" s="32">
        <f>INDEX('Mapping waste'!$D$5:$M$352,MATCH($B209,'Mapping waste'!$B$5:$B$352,0),MATCH(P$3,'Mapping waste'!$D$4:$M$4,0))*$D209</f>
        <v>0</v>
      </c>
      <c r="Q209" s="32">
        <f>INDEX('Mapping waste'!$D$5:$M$352,MATCH($B209,'Mapping waste'!$B$5:$B$352,0),MATCH(Q$3,'Mapping waste'!$D$4:$M$4,0))*$D209</f>
        <v>0</v>
      </c>
    </row>
    <row r="210" spans="1:17" x14ac:dyDescent="0.45">
      <c r="A210" s="10" t="s">
        <v>409</v>
      </c>
      <c r="B210" s="10" t="s">
        <v>410</v>
      </c>
      <c r="C210" s="10" t="s">
        <v>31</v>
      </c>
      <c r="D210" s="32">
        <f>INDEX('ONS data MYE 5'!$I$6:$I$445, MATCH($B210,'ONS data MYE 5'!$B$6:$B$445,0))</f>
        <v>121352</v>
      </c>
      <c r="E210" s="32">
        <f>INDEX('ONS data MYE 5'!$J$6:$J$445, MATCH($B210,'ONS data MYE 5'!$B$6:$B$445,0))</f>
        <v>193</v>
      </c>
      <c r="F210" s="32">
        <f t="shared" si="6"/>
        <v>5.2626901889048856</v>
      </c>
      <c r="G210" s="32">
        <f t="shared" si="7"/>
        <v>27.695908024395742</v>
      </c>
      <c r="H210" s="32">
        <f>INDEX('Mapping waste'!$D$5:$M$352,MATCH($B210,'Mapping waste'!$B$5:$B$352,0),MATCH(H$3,'Mapping waste'!$D$4:$M$4,0))*$D210</f>
        <v>0</v>
      </c>
      <c r="I210" s="32">
        <f>INDEX('Mapping waste'!$D$5:$M$352,MATCH($B210,'Mapping waste'!$B$5:$B$352,0),MATCH(I$3,'Mapping waste'!$D$4:$M$4,0))*$D210</f>
        <v>0</v>
      </c>
      <c r="J210" s="32">
        <f>INDEX('Mapping waste'!$D$5:$M$352,MATCH($B210,'Mapping waste'!$B$5:$B$352,0),MATCH(J$3,'Mapping waste'!$D$4:$M$4,0))*$D210</f>
        <v>0</v>
      </c>
      <c r="K210" s="32">
        <f>INDEX('Mapping waste'!$D$5:$M$352,MATCH($B210,'Mapping waste'!$B$5:$B$352,0),MATCH(K$3,'Mapping waste'!$D$4:$M$4,0))*$D210</f>
        <v>121352</v>
      </c>
      <c r="L210" s="32">
        <f>INDEX('Mapping waste'!$D$5:$M$352,MATCH($B210,'Mapping waste'!$B$5:$B$352,0),MATCH(L$3,'Mapping waste'!$D$4:$M$4,0))*$D210</f>
        <v>0</v>
      </c>
      <c r="M210" s="32">
        <f>INDEX('Mapping waste'!$D$5:$M$352,MATCH($B210,'Mapping waste'!$B$5:$B$352,0),MATCH(M$3,'Mapping waste'!$D$4:$M$4,0))*$D210</f>
        <v>0</v>
      </c>
      <c r="N210" s="32">
        <f>INDEX('Mapping waste'!$D$5:$M$352,MATCH($B210,'Mapping waste'!$B$5:$B$352,0),MATCH(N$3,'Mapping waste'!$D$4:$M$4,0))*$D210</f>
        <v>0</v>
      </c>
      <c r="O210" s="32">
        <f>INDEX('Mapping waste'!$D$5:$M$352,MATCH($B210,'Mapping waste'!$B$5:$B$352,0),MATCH(O$3,'Mapping waste'!$D$4:$M$4,0))*$D210</f>
        <v>0</v>
      </c>
      <c r="P210" s="32">
        <f>INDEX('Mapping waste'!$D$5:$M$352,MATCH($B210,'Mapping waste'!$B$5:$B$352,0),MATCH(P$3,'Mapping waste'!$D$4:$M$4,0))*$D210</f>
        <v>0</v>
      </c>
      <c r="Q210" s="32">
        <f>INDEX('Mapping waste'!$D$5:$M$352,MATCH($B210,'Mapping waste'!$B$5:$B$352,0),MATCH(Q$3,'Mapping waste'!$D$4:$M$4,0))*$D210</f>
        <v>0</v>
      </c>
    </row>
    <row r="211" spans="1:17" x14ac:dyDescent="0.45">
      <c r="A211" s="10" t="s">
        <v>411</v>
      </c>
      <c r="B211" s="10" t="s">
        <v>412</v>
      </c>
      <c r="C211" s="10" t="s">
        <v>31</v>
      </c>
      <c r="D211" s="32">
        <f>INDEX('ONS data MYE 5'!$I$6:$I$445, MATCH($B211,'ONS data MYE 5'!$B$6:$B$445,0))</f>
        <v>159663</v>
      </c>
      <c r="E211" s="32">
        <f>INDEX('ONS data MYE 5'!$J$6:$J$445, MATCH($B211,'ONS data MYE 5'!$B$6:$B$445,0))</f>
        <v>517</v>
      </c>
      <c r="F211" s="32">
        <f t="shared" si="6"/>
        <v>6.2480428745084291</v>
      </c>
      <c r="G211" s="32">
        <f t="shared" si="7"/>
        <v>39.038039761695551</v>
      </c>
      <c r="H211" s="32">
        <f>INDEX('Mapping waste'!$D$5:$M$352,MATCH($B211,'Mapping waste'!$B$5:$B$352,0),MATCH(H$3,'Mapping waste'!$D$4:$M$4,0))*$D211</f>
        <v>0</v>
      </c>
      <c r="I211" s="32">
        <f>INDEX('Mapping waste'!$D$5:$M$352,MATCH($B211,'Mapping waste'!$B$5:$B$352,0),MATCH(I$3,'Mapping waste'!$D$4:$M$4,0))*$D211</f>
        <v>0</v>
      </c>
      <c r="J211" s="32">
        <f>INDEX('Mapping waste'!$D$5:$M$352,MATCH($B211,'Mapping waste'!$B$5:$B$352,0),MATCH(J$3,'Mapping waste'!$D$4:$M$4,0))*$D211</f>
        <v>0</v>
      </c>
      <c r="K211" s="32">
        <f>INDEX('Mapping waste'!$D$5:$M$352,MATCH($B211,'Mapping waste'!$B$5:$B$352,0),MATCH(K$3,'Mapping waste'!$D$4:$M$4,0))*$D211</f>
        <v>159663</v>
      </c>
      <c r="L211" s="32">
        <f>INDEX('Mapping waste'!$D$5:$M$352,MATCH($B211,'Mapping waste'!$B$5:$B$352,0),MATCH(L$3,'Mapping waste'!$D$4:$M$4,0))*$D211</f>
        <v>0</v>
      </c>
      <c r="M211" s="32">
        <f>INDEX('Mapping waste'!$D$5:$M$352,MATCH($B211,'Mapping waste'!$B$5:$B$352,0),MATCH(M$3,'Mapping waste'!$D$4:$M$4,0))*$D211</f>
        <v>0</v>
      </c>
      <c r="N211" s="32">
        <f>INDEX('Mapping waste'!$D$5:$M$352,MATCH($B211,'Mapping waste'!$B$5:$B$352,0),MATCH(N$3,'Mapping waste'!$D$4:$M$4,0))*$D211</f>
        <v>0</v>
      </c>
      <c r="O211" s="32">
        <f>INDEX('Mapping waste'!$D$5:$M$352,MATCH($B211,'Mapping waste'!$B$5:$B$352,0),MATCH(O$3,'Mapping waste'!$D$4:$M$4,0))*$D211</f>
        <v>0</v>
      </c>
      <c r="P211" s="32">
        <f>INDEX('Mapping waste'!$D$5:$M$352,MATCH($B211,'Mapping waste'!$B$5:$B$352,0),MATCH(P$3,'Mapping waste'!$D$4:$M$4,0))*$D211</f>
        <v>0</v>
      </c>
      <c r="Q211" s="32">
        <f>INDEX('Mapping waste'!$D$5:$M$352,MATCH($B211,'Mapping waste'!$B$5:$B$352,0),MATCH(Q$3,'Mapping waste'!$D$4:$M$4,0))*$D211</f>
        <v>0</v>
      </c>
    </row>
    <row r="212" spans="1:17" x14ac:dyDescent="0.45">
      <c r="A212" s="10" t="s">
        <v>413</v>
      </c>
      <c r="B212" s="10" t="s">
        <v>414</v>
      </c>
      <c r="C212" s="10" t="s">
        <v>31</v>
      </c>
      <c r="D212" s="32">
        <f>INDEX('ONS data MYE 5'!$I$6:$I$445, MATCH($B212,'ONS data MYE 5'!$B$6:$B$445,0))</f>
        <v>105715</v>
      </c>
      <c r="E212" s="32">
        <f>INDEX('ONS data MYE 5'!$J$6:$J$445, MATCH($B212,'ONS data MYE 5'!$B$6:$B$445,0))</f>
        <v>1068</v>
      </c>
      <c r="F212" s="32">
        <f t="shared" si="6"/>
        <v>6.9735430195201404</v>
      </c>
      <c r="G212" s="32">
        <f t="shared" si="7"/>
        <v>48.630302245098079</v>
      </c>
      <c r="H212" s="32">
        <f>INDEX('Mapping waste'!$D$5:$M$352,MATCH($B212,'Mapping waste'!$B$5:$B$352,0),MATCH(H$3,'Mapping waste'!$D$4:$M$4,0))*$D212</f>
        <v>9154.9189999999999</v>
      </c>
      <c r="I212" s="32">
        <f>INDEX('Mapping waste'!$D$5:$M$352,MATCH($B212,'Mapping waste'!$B$5:$B$352,0),MATCH(I$3,'Mapping waste'!$D$4:$M$4,0))*$D212</f>
        <v>0</v>
      </c>
      <c r="J212" s="32">
        <f>INDEX('Mapping waste'!$D$5:$M$352,MATCH($B212,'Mapping waste'!$B$5:$B$352,0),MATCH(J$3,'Mapping waste'!$D$4:$M$4,0))*$D212</f>
        <v>0</v>
      </c>
      <c r="K212" s="32">
        <f>INDEX('Mapping waste'!$D$5:$M$352,MATCH($B212,'Mapping waste'!$B$5:$B$352,0),MATCH(K$3,'Mapping waste'!$D$4:$M$4,0))*$D212</f>
        <v>96560.081000000006</v>
      </c>
      <c r="L212" s="32">
        <f>INDEX('Mapping waste'!$D$5:$M$352,MATCH($B212,'Mapping waste'!$B$5:$B$352,0),MATCH(L$3,'Mapping waste'!$D$4:$M$4,0))*$D212</f>
        <v>0</v>
      </c>
      <c r="M212" s="32">
        <f>INDEX('Mapping waste'!$D$5:$M$352,MATCH($B212,'Mapping waste'!$B$5:$B$352,0),MATCH(M$3,'Mapping waste'!$D$4:$M$4,0))*$D212</f>
        <v>0</v>
      </c>
      <c r="N212" s="32">
        <f>INDEX('Mapping waste'!$D$5:$M$352,MATCH($B212,'Mapping waste'!$B$5:$B$352,0),MATCH(N$3,'Mapping waste'!$D$4:$M$4,0))*$D212</f>
        <v>0</v>
      </c>
      <c r="O212" s="32">
        <f>INDEX('Mapping waste'!$D$5:$M$352,MATCH($B212,'Mapping waste'!$B$5:$B$352,0),MATCH(O$3,'Mapping waste'!$D$4:$M$4,0))*$D212</f>
        <v>0</v>
      </c>
      <c r="P212" s="32">
        <f>INDEX('Mapping waste'!$D$5:$M$352,MATCH($B212,'Mapping waste'!$B$5:$B$352,0),MATCH(P$3,'Mapping waste'!$D$4:$M$4,0))*$D212</f>
        <v>0</v>
      </c>
      <c r="Q212" s="32">
        <f>INDEX('Mapping waste'!$D$5:$M$352,MATCH($B212,'Mapping waste'!$B$5:$B$352,0),MATCH(Q$3,'Mapping waste'!$D$4:$M$4,0))*$D212</f>
        <v>0</v>
      </c>
    </row>
    <row r="213" spans="1:17" x14ac:dyDescent="0.45">
      <c r="A213" s="10" t="s">
        <v>415</v>
      </c>
      <c r="B213" s="10" t="s">
        <v>416</v>
      </c>
      <c r="C213" s="10" t="s">
        <v>31</v>
      </c>
      <c r="D213" s="32">
        <f>INDEX('ONS data MYE 5'!$I$6:$I$445, MATCH($B213,'ONS data MYE 5'!$B$6:$B$445,0))</f>
        <v>142465</v>
      </c>
      <c r="E213" s="32">
        <f>INDEX('ONS data MYE 5'!$J$6:$J$445, MATCH($B213,'ONS data MYE 5'!$B$6:$B$445,0))</f>
        <v>380</v>
      </c>
      <c r="F213" s="32">
        <f t="shared" si="6"/>
        <v>5.9401712527204316</v>
      </c>
      <c r="G213" s="32">
        <f t="shared" si="7"/>
        <v>35.285634511646222</v>
      </c>
      <c r="H213" s="32">
        <f>INDEX('Mapping waste'!$D$5:$M$352,MATCH($B213,'Mapping waste'!$B$5:$B$352,0),MATCH(H$3,'Mapping waste'!$D$4:$M$4,0))*$D213</f>
        <v>0</v>
      </c>
      <c r="I213" s="32">
        <f>INDEX('Mapping waste'!$D$5:$M$352,MATCH($B213,'Mapping waste'!$B$5:$B$352,0),MATCH(I$3,'Mapping waste'!$D$4:$M$4,0))*$D213</f>
        <v>0</v>
      </c>
      <c r="J213" s="32">
        <f>INDEX('Mapping waste'!$D$5:$M$352,MATCH($B213,'Mapping waste'!$B$5:$B$352,0),MATCH(J$3,'Mapping waste'!$D$4:$M$4,0))*$D213</f>
        <v>0</v>
      </c>
      <c r="K213" s="32">
        <f>INDEX('Mapping waste'!$D$5:$M$352,MATCH($B213,'Mapping waste'!$B$5:$B$352,0),MATCH(K$3,'Mapping waste'!$D$4:$M$4,0))*$D213</f>
        <v>142465</v>
      </c>
      <c r="L213" s="32">
        <f>INDEX('Mapping waste'!$D$5:$M$352,MATCH($B213,'Mapping waste'!$B$5:$B$352,0),MATCH(L$3,'Mapping waste'!$D$4:$M$4,0))*$D213</f>
        <v>0</v>
      </c>
      <c r="M213" s="32">
        <f>INDEX('Mapping waste'!$D$5:$M$352,MATCH($B213,'Mapping waste'!$B$5:$B$352,0),MATCH(M$3,'Mapping waste'!$D$4:$M$4,0))*$D213</f>
        <v>0</v>
      </c>
      <c r="N213" s="32">
        <f>INDEX('Mapping waste'!$D$5:$M$352,MATCH($B213,'Mapping waste'!$B$5:$B$352,0),MATCH(N$3,'Mapping waste'!$D$4:$M$4,0))*$D213</f>
        <v>0</v>
      </c>
      <c r="O213" s="32">
        <f>INDEX('Mapping waste'!$D$5:$M$352,MATCH($B213,'Mapping waste'!$B$5:$B$352,0),MATCH(O$3,'Mapping waste'!$D$4:$M$4,0))*$D213</f>
        <v>0</v>
      </c>
      <c r="P213" s="32">
        <f>INDEX('Mapping waste'!$D$5:$M$352,MATCH($B213,'Mapping waste'!$B$5:$B$352,0),MATCH(P$3,'Mapping waste'!$D$4:$M$4,0))*$D213</f>
        <v>0</v>
      </c>
      <c r="Q213" s="32">
        <f>INDEX('Mapping waste'!$D$5:$M$352,MATCH($B213,'Mapping waste'!$B$5:$B$352,0),MATCH(Q$3,'Mapping waste'!$D$4:$M$4,0))*$D213</f>
        <v>0</v>
      </c>
    </row>
    <row r="214" spans="1:17" x14ac:dyDescent="0.45">
      <c r="A214" s="10" t="s">
        <v>417</v>
      </c>
      <c r="B214" s="10" t="s">
        <v>418</v>
      </c>
      <c r="C214" s="10" t="s">
        <v>31</v>
      </c>
      <c r="D214" s="32">
        <f>INDEX('ONS data MYE 5'!$I$6:$I$445, MATCH($B214,'ONS data MYE 5'!$B$6:$B$445,0))</f>
        <v>139822</v>
      </c>
      <c r="E214" s="32">
        <f>INDEX('ONS data MYE 5'!$J$6:$J$445, MATCH($B214,'ONS data MYE 5'!$B$6:$B$445,0))</f>
        <v>1353</v>
      </c>
      <c r="F214" s="32">
        <f t="shared" si="6"/>
        <v>7.2100796281707877</v>
      </c>
      <c r="G214" s="32">
        <f t="shared" si="7"/>
        <v>51.985248244563408</v>
      </c>
      <c r="H214" s="32">
        <f>INDEX('Mapping waste'!$D$5:$M$352,MATCH($B214,'Mapping waste'!$B$5:$B$352,0),MATCH(H$3,'Mapping waste'!$D$4:$M$4,0))*$D214</f>
        <v>0</v>
      </c>
      <c r="I214" s="32">
        <f>INDEX('Mapping waste'!$D$5:$M$352,MATCH($B214,'Mapping waste'!$B$5:$B$352,0),MATCH(I$3,'Mapping waste'!$D$4:$M$4,0))*$D214</f>
        <v>0</v>
      </c>
      <c r="J214" s="32">
        <f>INDEX('Mapping waste'!$D$5:$M$352,MATCH($B214,'Mapping waste'!$B$5:$B$352,0),MATCH(J$3,'Mapping waste'!$D$4:$M$4,0))*$D214</f>
        <v>0</v>
      </c>
      <c r="K214" s="32">
        <f>INDEX('Mapping waste'!$D$5:$M$352,MATCH($B214,'Mapping waste'!$B$5:$B$352,0),MATCH(K$3,'Mapping waste'!$D$4:$M$4,0))*$D214</f>
        <v>139822</v>
      </c>
      <c r="L214" s="32">
        <f>INDEX('Mapping waste'!$D$5:$M$352,MATCH($B214,'Mapping waste'!$B$5:$B$352,0),MATCH(L$3,'Mapping waste'!$D$4:$M$4,0))*$D214</f>
        <v>0</v>
      </c>
      <c r="M214" s="32">
        <f>INDEX('Mapping waste'!$D$5:$M$352,MATCH($B214,'Mapping waste'!$B$5:$B$352,0),MATCH(M$3,'Mapping waste'!$D$4:$M$4,0))*$D214</f>
        <v>0</v>
      </c>
      <c r="N214" s="32">
        <f>INDEX('Mapping waste'!$D$5:$M$352,MATCH($B214,'Mapping waste'!$B$5:$B$352,0),MATCH(N$3,'Mapping waste'!$D$4:$M$4,0))*$D214</f>
        <v>0</v>
      </c>
      <c r="O214" s="32">
        <f>INDEX('Mapping waste'!$D$5:$M$352,MATCH($B214,'Mapping waste'!$B$5:$B$352,0),MATCH(O$3,'Mapping waste'!$D$4:$M$4,0))*$D214</f>
        <v>0</v>
      </c>
      <c r="P214" s="32">
        <f>INDEX('Mapping waste'!$D$5:$M$352,MATCH($B214,'Mapping waste'!$B$5:$B$352,0),MATCH(P$3,'Mapping waste'!$D$4:$M$4,0))*$D214</f>
        <v>0</v>
      </c>
      <c r="Q214" s="32">
        <f>INDEX('Mapping waste'!$D$5:$M$352,MATCH($B214,'Mapping waste'!$B$5:$B$352,0),MATCH(Q$3,'Mapping waste'!$D$4:$M$4,0))*$D214</f>
        <v>0</v>
      </c>
    </row>
    <row r="215" spans="1:17" x14ac:dyDescent="0.45">
      <c r="A215" s="10" t="s">
        <v>419</v>
      </c>
      <c r="B215" s="10" t="s">
        <v>420</v>
      </c>
      <c r="C215" s="10" t="s">
        <v>31</v>
      </c>
      <c r="D215" s="32">
        <f>INDEX('ONS data MYE 5'!$I$6:$I$445, MATCH($B215,'ONS data MYE 5'!$B$6:$B$445,0))</f>
        <v>63526</v>
      </c>
      <c r="E215" s="32">
        <f>INDEX('ONS data MYE 5'!$J$6:$J$445, MATCH($B215,'ONS data MYE 5'!$B$6:$B$445,0))</f>
        <v>1515</v>
      </c>
      <c r="F215" s="32">
        <f t="shared" si="6"/>
        <v>7.3231707179434693</v>
      </c>
      <c r="G215" s="32">
        <f t="shared" si="7"/>
        <v>53.628829364144664</v>
      </c>
      <c r="H215" s="32">
        <f>INDEX('Mapping waste'!$D$5:$M$352,MATCH($B215,'Mapping waste'!$B$5:$B$352,0),MATCH(H$3,'Mapping waste'!$D$4:$M$4,0))*$D215</f>
        <v>0</v>
      </c>
      <c r="I215" s="32">
        <f>INDEX('Mapping waste'!$D$5:$M$352,MATCH($B215,'Mapping waste'!$B$5:$B$352,0),MATCH(I$3,'Mapping waste'!$D$4:$M$4,0))*$D215</f>
        <v>0</v>
      </c>
      <c r="J215" s="32">
        <f>INDEX('Mapping waste'!$D$5:$M$352,MATCH($B215,'Mapping waste'!$B$5:$B$352,0),MATCH(J$3,'Mapping waste'!$D$4:$M$4,0))*$D215</f>
        <v>0</v>
      </c>
      <c r="K215" s="32">
        <f>INDEX('Mapping waste'!$D$5:$M$352,MATCH($B215,'Mapping waste'!$B$5:$B$352,0),MATCH(K$3,'Mapping waste'!$D$4:$M$4,0))*$D215</f>
        <v>63526</v>
      </c>
      <c r="L215" s="32">
        <f>INDEX('Mapping waste'!$D$5:$M$352,MATCH($B215,'Mapping waste'!$B$5:$B$352,0),MATCH(L$3,'Mapping waste'!$D$4:$M$4,0))*$D215</f>
        <v>0</v>
      </c>
      <c r="M215" s="32">
        <f>INDEX('Mapping waste'!$D$5:$M$352,MATCH($B215,'Mapping waste'!$B$5:$B$352,0),MATCH(M$3,'Mapping waste'!$D$4:$M$4,0))*$D215</f>
        <v>0</v>
      </c>
      <c r="N215" s="32">
        <f>INDEX('Mapping waste'!$D$5:$M$352,MATCH($B215,'Mapping waste'!$B$5:$B$352,0),MATCH(N$3,'Mapping waste'!$D$4:$M$4,0))*$D215</f>
        <v>0</v>
      </c>
      <c r="O215" s="32">
        <f>INDEX('Mapping waste'!$D$5:$M$352,MATCH($B215,'Mapping waste'!$B$5:$B$352,0),MATCH(O$3,'Mapping waste'!$D$4:$M$4,0))*$D215</f>
        <v>0</v>
      </c>
      <c r="P215" s="32">
        <f>INDEX('Mapping waste'!$D$5:$M$352,MATCH($B215,'Mapping waste'!$B$5:$B$352,0),MATCH(P$3,'Mapping waste'!$D$4:$M$4,0))*$D215</f>
        <v>0</v>
      </c>
      <c r="Q215" s="32">
        <f>INDEX('Mapping waste'!$D$5:$M$352,MATCH($B215,'Mapping waste'!$B$5:$B$352,0),MATCH(Q$3,'Mapping waste'!$D$4:$M$4,0))*$D215</f>
        <v>0</v>
      </c>
    </row>
    <row r="216" spans="1:17" x14ac:dyDescent="0.45">
      <c r="A216" s="10" t="s">
        <v>421</v>
      </c>
      <c r="B216" s="10" t="s">
        <v>422</v>
      </c>
      <c r="C216" s="10" t="s">
        <v>31</v>
      </c>
      <c r="D216" s="32">
        <f>INDEX('ONS data MYE 5'!$I$6:$I$445, MATCH($B216,'ONS data MYE 5'!$B$6:$B$445,0))</f>
        <v>155798</v>
      </c>
      <c r="E216" s="32">
        <f>INDEX('ONS data MYE 5'!$J$6:$J$445, MATCH($B216,'ONS data MYE 5'!$B$6:$B$445,0))</f>
        <v>705</v>
      </c>
      <c r="F216" s="32">
        <f t="shared" si="6"/>
        <v>6.5581978028122689</v>
      </c>
      <c r="G216" s="32">
        <f t="shared" si="7"/>
        <v>43.009958420811671</v>
      </c>
      <c r="H216" s="32">
        <f>INDEX('Mapping waste'!$D$5:$M$352,MATCH($B216,'Mapping waste'!$B$5:$B$352,0),MATCH(H$3,'Mapping waste'!$D$4:$M$4,0))*$D216</f>
        <v>0</v>
      </c>
      <c r="I216" s="32">
        <f>INDEX('Mapping waste'!$D$5:$M$352,MATCH($B216,'Mapping waste'!$B$5:$B$352,0),MATCH(I$3,'Mapping waste'!$D$4:$M$4,0))*$D216</f>
        <v>0</v>
      </c>
      <c r="J216" s="32">
        <f>INDEX('Mapping waste'!$D$5:$M$352,MATCH($B216,'Mapping waste'!$B$5:$B$352,0),MATCH(J$3,'Mapping waste'!$D$4:$M$4,0))*$D216</f>
        <v>0</v>
      </c>
      <c r="K216" s="32">
        <f>INDEX('Mapping waste'!$D$5:$M$352,MATCH($B216,'Mapping waste'!$B$5:$B$352,0),MATCH(K$3,'Mapping waste'!$D$4:$M$4,0))*$D216</f>
        <v>155798</v>
      </c>
      <c r="L216" s="32">
        <f>INDEX('Mapping waste'!$D$5:$M$352,MATCH($B216,'Mapping waste'!$B$5:$B$352,0),MATCH(L$3,'Mapping waste'!$D$4:$M$4,0))*$D216</f>
        <v>0</v>
      </c>
      <c r="M216" s="32">
        <f>INDEX('Mapping waste'!$D$5:$M$352,MATCH($B216,'Mapping waste'!$B$5:$B$352,0),MATCH(M$3,'Mapping waste'!$D$4:$M$4,0))*$D216</f>
        <v>0</v>
      </c>
      <c r="N216" s="32">
        <f>INDEX('Mapping waste'!$D$5:$M$352,MATCH($B216,'Mapping waste'!$B$5:$B$352,0),MATCH(N$3,'Mapping waste'!$D$4:$M$4,0))*$D216</f>
        <v>0</v>
      </c>
      <c r="O216" s="32">
        <f>INDEX('Mapping waste'!$D$5:$M$352,MATCH($B216,'Mapping waste'!$B$5:$B$352,0),MATCH(O$3,'Mapping waste'!$D$4:$M$4,0))*$D216</f>
        <v>0</v>
      </c>
      <c r="P216" s="32">
        <f>INDEX('Mapping waste'!$D$5:$M$352,MATCH($B216,'Mapping waste'!$B$5:$B$352,0),MATCH(P$3,'Mapping waste'!$D$4:$M$4,0))*$D216</f>
        <v>0</v>
      </c>
      <c r="Q216" s="32">
        <f>INDEX('Mapping waste'!$D$5:$M$352,MATCH($B216,'Mapping waste'!$B$5:$B$352,0),MATCH(Q$3,'Mapping waste'!$D$4:$M$4,0))*$D216</f>
        <v>0</v>
      </c>
    </row>
    <row r="217" spans="1:17" x14ac:dyDescent="0.45">
      <c r="A217" s="10" t="s">
        <v>423</v>
      </c>
      <c r="B217" s="10" t="s">
        <v>424</v>
      </c>
      <c r="C217" s="10" t="s">
        <v>31</v>
      </c>
      <c r="D217" s="32">
        <f>INDEX('ONS data MYE 5'!$I$6:$I$445, MATCH($B217,'ONS data MYE 5'!$B$6:$B$445,0))</f>
        <v>117784</v>
      </c>
      <c r="E217" s="32">
        <f>INDEX('ONS data MYE 5'!$J$6:$J$445, MATCH($B217,'ONS data MYE 5'!$B$6:$B$445,0))</f>
        <v>150</v>
      </c>
      <c r="F217" s="32">
        <f t="shared" si="6"/>
        <v>5.0106352940962555</v>
      </c>
      <c r="G217" s="32">
        <f t="shared" si="7"/>
        <v>25.106466050443068</v>
      </c>
      <c r="H217" s="32">
        <f>INDEX('Mapping waste'!$D$5:$M$352,MATCH($B217,'Mapping waste'!$B$5:$B$352,0),MATCH(H$3,'Mapping waste'!$D$4:$M$4,0))*$D217</f>
        <v>0</v>
      </c>
      <c r="I217" s="32">
        <f>INDEX('Mapping waste'!$D$5:$M$352,MATCH($B217,'Mapping waste'!$B$5:$B$352,0),MATCH(I$3,'Mapping waste'!$D$4:$M$4,0))*$D217</f>
        <v>0</v>
      </c>
      <c r="J217" s="32">
        <f>INDEX('Mapping waste'!$D$5:$M$352,MATCH($B217,'Mapping waste'!$B$5:$B$352,0),MATCH(J$3,'Mapping waste'!$D$4:$M$4,0))*$D217</f>
        <v>0</v>
      </c>
      <c r="K217" s="32">
        <f>INDEX('Mapping waste'!$D$5:$M$352,MATCH($B217,'Mapping waste'!$B$5:$B$352,0),MATCH(K$3,'Mapping waste'!$D$4:$M$4,0))*$D217</f>
        <v>117784</v>
      </c>
      <c r="L217" s="32">
        <f>INDEX('Mapping waste'!$D$5:$M$352,MATCH($B217,'Mapping waste'!$B$5:$B$352,0),MATCH(L$3,'Mapping waste'!$D$4:$M$4,0))*$D217</f>
        <v>0</v>
      </c>
      <c r="M217" s="32">
        <f>INDEX('Mapping waste'!$D$5:$M$352,MATCH($B217,'Mapping waste'!$B$5:$B$352,0),MATCH(M$3,'Mapping waste'!$D$4:$M$4,0))*$D217</f>
        <v>0</v>
      </c>
      <c r="N217" s="32">
        <f>INDEX('Mapping waste'!$D$5:$M$352,MATCH($B217,'Mapping waste'!$B$5:$B$352,0),MATCH(N$3,'Mapping waste'!$D$4:$M$4,0))*$D217</f>
        <v>0</v>
      </c>
      <c r="O217" s="32">
        <f>INDEX('Mapping waste'!$D$5:$M$352,MATCH($B217,'Mapping waste'!$B$5:$B$352,0),MATCH(O$3,'Mapping waste'!$D$4:$M$4,0))*$D217</f>
        <v>0</v>
      </c>
      <c r="P217" s="32">
        <f>INDEX('Mapping waste'!$D$5:$M$352,MATCH($B217,'Mapping waste'!$B$5:$B$352,0),MATCH(P$3,'Mapping waste'!$D$4:$M$4,0))*$D217</f>
        <v>0</v>
      </c>
      <c r="Q217" s="32">
        <f>INDEX('Mapping waste'!$D$5:$M$352,MATCH($B217,'Mapping waste'!$B$5:$B$352,0),MATCH(Q$3,'Mapping waste'!$D$4:$M$4,0))*$D217</f>
        <v>0</v>
      </c>
    </row>
    <row r="218" spans="1:17" x14ac:dyDescent="0.45">
      <c r="A218" s="10" t="s">
        <v>425</v>
      </c>
      <c r="B218" s="10" t="s">
        <v>426</v>
      </c>
      <c r="C218" s="10" t="s">
        <v>31</v>
      </c>
      <c r="D218" s="32">
        <f>INDEX('ONS data MYE 5'!$I$6:$I$445, MATCH($B218,'ONS data MYE 5'!$B$6:$B$445,0))</f>
        <v>136258</v>
      </c>
      <c r="E218" s="32">
        <f>INDEX('ONS data MYE 5'!$J$6:$J$445, MATCH($B218,'ONS data MYE 5'!$B$6:$B$445,0))</f>
        <v>257</v>
      </c>
      <c r="F218" s="32">
        <f t="shared" si="6"/>
        <v>5.5490760848952201</v>
      </c>
      <c r="G218" s="32">
        <f t="shared" si="7"/>
        <v>30.792245395956062</v>
      </c>
      <c r="H218" s="32">
        <f>INDEX('Mapping waste'!$D$5:$M$352,MATCH($B218,'Mapping waste'!$B$5:$B$352,0),MATCH(H$3,'Mapping waste'!$D$4:$M$4,0))*$D218</f>
        <v>0</v>
      </c>
      <c r="I218" s="32">
        <f>INDEX('Mapping waste'!$D$5:$M$352,MATCH($B218,'Mapping waste'!$B$5:$B$352,0),MATCH(I$3,'Mapping waste'!$D$4:$M$4,0))*$D218</f>
        <v>0</v>
      </c>
      <c r="J218" s="32">
        <f>INDEX('Mapping waste'!$D$5:$M$352,MATCH($B218,'Mapping waste'!$B$5:$B$352,0),MATCH(J$3,'Mapping waste'!$D$4:$M$4,0))*$D218</f>
        <v>0</v>
      </c>
      <c r="K218" s="32">
        <f>INDEX('Mapping waste'!$D$5:$M$352,MATCH($B218,'Mapping waste'!$B$5:$B$352,0),MATCH(K$3,'Mapping waste'!$D$4:$M$4,0))*$D218</f>
        <v>136258</v>
      </c>
      <c r="L218" s="32">
        <f>INDEX('Mapping waste'!$D$5:$M$352,MATCH($B218,'Mapping waste'!$B$5:$B$352,0),MATCH(L$3,'Mapping waste'!$D$4:$M$4,0))*$D218</f>
        <v>0</v>
      </c>
      <c r="M218" s="32">
        <f>INDEX('Mapping waste'!$D$5:$M$352,MATCH($B218,'Mapping waste'!$B$5:$B$352,0),MATCH(M$3,'Mapping waste'!$D$4:$M$4,0))*$D218</f>
        <v>0</v>
      </c>
      <c r="N218" s="32">
        <f>INDEX('Mapping waste'!$D$5:$M$352,MATCH($B218,'Mapping waste'!$B$5:$B$352,0),MATCH(N$3,'Mapping waste'!$D$4:$M$4,0))*$D218</f>
        <v>0</v>
      </c>
      <c r="O218" s="32">
        <f>INDEX('Mapping waste'!$D$5:$M$352,MATCH($B218,'Mapping waste'!$B$5:$B$352,0),MATCH(O$3,'Mapping waste'!$D$4:$M$4,0))*$D218</f>
        <v>0</v>
      </c>
      <c r="P218" s="32">
        <f>INDEX('Mapping waste'!$D$5:$M$352,MATCH($B218,'Mapping waste'!$B$5:$B$352,0),MATCH(P$3,'Mapping waste'!$D$4:$M$4,0))*$D218</f>
        <v>0</v>
      </c>
      <c r="Q218" s="32">
        <f>INDEX('Mapping waste'!$D$5:$M$352,MATCH($B218,'Mapping waste'!$B$5:$B$352,0),MATCH(Q$3,'Mapping waste'!$D$4:$M$4,0))*$D218</f>
        <v>0</v>
      </c>
    </row>
    <row r="219" spans="1:17" x14ac:dyDescent="0.45">
      <c r="A219" s="10" t="s">
        <v>427</v>
      </c>
      <c r="B219" s="10" t="s">
        <v>428</v>
      </c>
      <c r="C219" s="10" t="s">
        <v>31</v>
      </c>
      <c r="D219" s="32">
        <f>INDEX('ONS data MYE 5'!$I$6:$I$445, MATCH($B219,'ONS data MYE 5'!$B$6:$B$445,0))</f>
        <v>108303</v>
      </c>
      <c r="E219" s="32">
        <f>INDEX('ONS data MYE 5'!$J$6:$J$445, MATCH($B219,'ONS data MYE 5'!$B$6:$B$445,0))</f>
        <v>3330</v>
      </c>
      <c r="F219" s="32">
        <f t="shared" si="6"/>
        <v>8.1107275829744889</v>
      </c>
      <c r="G219" s="32">
        <f t="shared" si="7"/>
        <v>65.783901925223191</v>
      </c>
      <c r="H219" s="32">
        <f>INDEX('Mapping waste'!$D$5:$M$352,MATCH($B219,'Mapping waste'!$B$5:$B$352,0),MATCH(H$3,'Mapping waste'!$D$4:$M$4,0))*$D219</f>
        <v>0</v>
      </c>
      <c r="I219" s="32">
        <f>INDEX('Mapping waste'!$D$5:$M$352,MATCH($B219,'Mapping waste'!$B$5:$B$352,0),MATCH(I$3,'Mapping waste'!$D$4:$M$4,0))*$D219</f>
        <v>0</v>
      </c>
      <c r="J219" s="32">
        <f>INDEX('Mapping waste'!$D$5:$M$352,MATCH($B219,'Mapping waste'!$B$5:$B$352,0),MATCH(J$3,'Mapping waste'!$D$4:$M$4,0))*$D219</f>
        <v>0</v>
      </c>
      <c r="K219" s="32">
        <f>INDEX('Mapping waste'!$D$5:$M$352,MATCH($B219,'Mapping waste'!$B$5:$B$352,0),MATCH(K$3,'Mapping waste'!$D$4:$M$4,0))*$D219</f>
        <v>108303</v>
      </c>
      <c r="L219" s="32">
        <f>INDEX('Mapping waste'!$D$5:$M$352,MATCH($B219,'Mapping waste'!$B$5:$B$352,0),MATCH(L$3,'Mapping waste'!$D$4:$M$4,0))*$D219</f>
        <v>0</v>
      </c>
      <c r="M219" s="32">
        <f>INDEX('Mapping waste'!$D$5:$M$352,MATCH($B219,'Mapping waste'!$B$5:$B$352,0),MATCH(M$3,'Mapping waste'!$D$4:$M$4,0))*$D219</f>
        <v>0</v>
      </c>
      <c r="N219" s="32">
        <f>INDEX('Mapping waste'!$D$5:$M$352,MATCH($B219,'Mapping waste'!$B$5:$B$352,0),MATCH(N$3,'Mapping waste'!$D$4:$M$4,0))*$D219</f>
        <v>0</v>
      </c>
      <c r="O219" s="32">
        <f>INDEX('Mapping waste'!$D$5:$M$352,MATCH($B219,'Mapping waste'!$B$5:$B$352,0),MATCH(O$3,'Mapping waste'!$D$4:$M$4,0))*$D219</f>
        <v>0</v>
      </c>
      <c r="P219" s="32">
        <f>INDEX('Mapping waste'!$D$5:$M$352,MATCH($B219,'Mapping waste'!$B$5:$B$352,0),MATCH(P$3,'Mapping waste'!$D$4:$M$4,0))*$D219</f>
        <v>0</v>
      </c>
      <c r="Q219" s="32">
        <f>INDEX('Mapping waste'!$D$5:$M$352,MATCH($B219,'Mapping waste'!$B$5:$B$352,0),MATCH(Q$3,'Mapping waste'!$D$4:$M$4,0))*$D219</f>
        <v>0</v>
      </c>
    </row>
    <row r="220" spans="1:17" x14ac:dyDescent="0.45">
      <c r="A220" s="10" t="s">
        <v>429</v>
      </c>
      <c r="B220" s="10" t="s">
        <v>430</v>
      </c>
      <c r="C220" s="10" t="s">
        <v>31</v>
      </c>
      <c r="D220" s="32">
        <f>INDEX('ONS data MYE 5'!$I$6:$I$445, MATCH($B220,'ONS data MYE 5'!$B$6:$B$445,0))</f>
        <v>78459</v>
      </c>
      <c r="E220" s="32">
        <f>INDEX('ONS data MYE 5'!$J$6:$J$445, MATCH($B220,'ONS data MYE 5'!$B$6:$B$445,0))</f>
        <v>2302</v>
      </c>
      <c r="F220" s="32">
        <f t="shared" si="6"/>
        <v>7.7415335892818282</v>
      </c>
      <c r="G220" s="32">
        <f t="shared" si="7"/>
        <v>59.931342313978789</v>
      </c>
      <c r="H220" s="32">
        <f>INDEX('Mapping waste'!$D$5:$M$352,MATCH($B220,'Mapping waste'!$B$5:$B$352,0),MATCH(H$3,'Mapping waste'!$D$4:$M$4,0))*$D220</f>
        <v>0</v>
      </c>
      <c r="I220" s="32">
        <f>INDEX('Mapping waste'!$D$5:$M$352,MATCH($B220,'Mapping waste'!$B$5:$B$352,0),MATCH(I$3,'Mapping waste'!$D$4:$M$4,0))*$D220</f>
        <v>0</v>
      </c>
      <c r="J220" s="32">
        <f>INDEX('Mapping waste'!$D$5:$M$352,MATCH($B220,'Mapping waste'!$B$5:$B$352,0),MATCH(J$3,'Mapping waste'!$D$4:$M$4,0))*$D220</f>
        <v>0</v>
      </c>
      <c r="K220" s="32">
        <f>INDEX('Mapping waste'!$D$5:$M$352,MATCH($B220,'Mapping waste'!$B$5:$B$352,0),MATCH(K$3,'Mapping waste'!$D$4:$M$4,0))*$D220</f>
        <v>0</v>
      </c>
      <c r="L220" s="32">
        <f>INDEX('Mapping waste'!$D$5:$M$352,MATCH($B220,'Mapping waste'!$B$5:$B$352,0),MATCH(L$3,'Mapping waste'!$D$4:$M$4,0))*$D220</f>
        <v>0</v>
      </c>
      <c r="M220" s="32">
        <f>INDEX('Mapping waste'!$D$5:$M$352,MATCH($B220,'Mapping waste'!$B$5:$B$352,0),MATCH(M$3,'Mapping waste'!$D$4:$M$4,0))*$D220</f>
        <v>0</v>
      </c>
      <c r="N220" s="32">
        <f>INDEX('Mapping waste'!$D$5:$M$352,MATCH($B220,'Mapping waste'!$B$5:$B$352,0),MATCH(N$3,'Mapping waste'!$D$4:$M$4,0))*$D220</f>
        <v>78459</v>
      </c>
      <c r="O220" s="32">
        <f>INDEX('Mapping waste'!$D$5:$M$352,MATCH($B220,'Mapping waste'!$B$5:$B$352,0),MATCH(O$3,'Mapping waste'!$D$4:$M$4,0))*$D220</f>
        <v>0</v>
      </c>
      <c r="P220" s="32">
        <f>INDEX('Mapping waste'!$D$5:$M$352,MATCH($B220,'Mapping waste'!$B$5:$B$352,0),MATCH(P$3,'Mapping waste'!$D$4:$M$4,0))*$D220</f>
        <v>0</v>
      </c>
      <c r="Q220" s="32">
        <f>INDEX('Mapping waste'!$D$5:$M$352,MATCH($B220,'Mapping waste'!$B$5:$B$352,0),MATCH(Q$3,'Mapping waste'!$D$4:$M$4,0))*$D220</f>
        <v>0</v>
      </c>
    </row>
    <row r="221" spans="1:17" x14ac:dyDescent="0.45">
      <c r="A221" s="10" t="s">
        <v>431</v>
      </c>
      <c r="B221" s="10" t="s">
        <v>432</v>
      </c>
      <c r="C221" s="10" t="s">
        <v>31</v>
      </c>
      <c r="D221" s="32">
        <f>INDEX('ONS data MYE 5'!$I$6:$I$445, MATCH($B221,'ONS data MYE 5'!$B$6:$B$445,0))</f>
        <v>86978</v>
      </c>
      <c r="E221" s="32">
        <f>INDEX('ONS data MYE 5'!$J$6:$J$445, MATCH($B221,'ONS data MYE 5'!$B$6:$B$445,0))</f>
        <v>337</v>
      </c>
      <c r="F221" s="32">
        <f t="shared" si="6"/>
        <v>5.8200829303523616</v>
      </c>
      <c r="G221" s="32">
        <f t="shared" si="7"/>
        <v>33.873365316178933</v>
      </c>
      <c r="H221" s="32">
        <f>INDEX('Mapping waste'!$D$5:$M$352,MATCH($B221,'Mapping waste'!$B$5:$B$352,0),MATCH(H$3,'Mapping waste'!$D$4:$M$4,0))*$D221</f>
        <v>0</v>
      </c>
      <c r="I221" s="32">
        <f>INDEX('Mapping waste'!$D$5:$M$352,MATCH($B221,'Mapping waste'!$B$5:$B$352,0),MATCH(I$3,'Mapping waste'!$D$4:$M$4,0))*$D221</f>
        <v>0</v>
      </c>
      <c r="J221" s="32">
        <f>INDEX('Mapping waste'!$D$5:$M$352,MATCH($B221,'Mapping waste'!$B$5:$B$352,0),MATCH(J$3,'Mapping waste'!$D$4:$M$4,0))*$D221</f>
        <v>0</v>
      </c>
      <c r="K221" s="32">
        <f>INDEX('Mapping waste'!$D$5:$M$352,MATCH($B221,'Mapping waste'!$B$5:$B$352,0),MATCH(K$3,'Mapping waste'!$D$4:$M$4,0))*$D221</f>
        <v>2609.3400000000024</v>
      </c>
      <c r="L221" s="32">
        <f>INDEX('Mapping waste'!$D$5:$M$352,MATCH($B221,'Mapping waste'!$B$5:$B$352,0),MATCH(L$3,'Mapping waste'!$D$4:$M$4,0))*$D221</f>
        <v>0</v>
      </c>
      <c r="M221" s="32">
        <f>INDEX('Mapping waste'!$D$5:$M$352,MATCH($B221,'Mapping waste'!$B$5:$B$352,0),MATCH(M$3,'Mapping waste'!$D$4:$M$4,0))*$D221</f>
        <v>0</v>
      </c>
      <c r="N221" s="32">
        <f>INDEX('Mapping waste'!$D$5:$M$352,MATCH($B221,'Mapping waste'!$B$5:$B$352,0),MATCH(N$3,'Mapping waste'!$D$4:$M$4,0))*$D221</f>
        <v>84368.66</v>
      </c>
      <c r="O221" s="32">
        <f>INDEX('Mapping waste'!$D$5:$M$352,MATCH($B221,'Mapping waste'!$B$5:$B$352,0),MATCH(O$3,'Mapping waste'!$D$4:$M$4,0))*$D221</f>
        <v>0</v>
      </c>
      <c r="P221" s="32">
        <f>INDEX('Mapping waste'!$D$5:$M$352,MATCH($B221,'Mapping waste'!$B$5:$B$352,0),MATCH(P$3,'Mapping waste'!$D$4:$M$4,0))*$D221</f>
        <v>0</v>
      </c>
      <c r="Q221" s="32">
        <f>INDEX('Mapping waste'!$D$5:$M$352,MATCH($B221,'Mapping waste'!$B$5:$B$352,0),MATCH(Q$3,'Mapping waste'!$D$4:$M$4,0))*$D221</f>
        <v>0</v>
      </c>
    </row>
    <row r="222" spans="1:17" x14ac:dyDescent="0.45">
      <c r="A222" s="10" t="s">
        <v>433</v>
      </c>
      <c r="B222" s="10" t="s">
        <v>434</v>
      </c>
      <c r="C222" s="10" t="s">
        <v>31</v>
      </c>
      <c r="D222" s="32">
        <f>INDEX('ONS data MYE 5'!$I$6:$I$445, MATCH($B222,'ONS data MYE 5'!$B$6:$B$445,0))</f>
        <v>143794</v>
      </c>
      <c r="E222" s="32">
        <f>INDEX('ONS data MYE 5'!$J$6:$J$445, MATCH($B222,'ONS data MYE 5'!$B$6:$B$445,0))</f>
        <v>1113</v>
      </c>
      <c r="F222" s="32">
        <f t="shared" si="6"/>
        <v>7.014814351275545</v>
      </c>
      <c r="G222" s="32">
        <f t="shared" si="7"/>
        <v>49.207620382861343</v>
      </c>
      <c r="H222" s="32">
        <f>INDEX('Mapping waste'!$D$5:$M$352,MATCH($B222,'Mapping waste'!$B$5:$B$352,0),MATCH(H$3,'Mapping waste'!$D$4:$M$4,0))*$D222</f>
        <v>0</v>
      </c>
      <c r="I222" s="32">
        <f>INDEX('Mapping waste'!$D$5:$M$352,MATCH($B222,'Mapping waste'!$B$5:$B$352,0),MATCH(I$3,'Mapping waste'!$D$4:$M$4,0))*$D222</f>
        <v>0</v>
      </c>
      <c r="J222" s="32">
        <f>INDEX('Mapping waste'!$D$5:$M$352,MATCH($B222,'Mapping waste'!$B$5:$B$352,0),MATCH(J$3,'Mapping waste'!$D$4:$M$4,0))*$D222</f>
        <v>0</v>
      </c>
      <c r="K222" s="32">
        <f>INDEX('Mapping waste'!$D$5:$M$352,MATCH($B222,'Mapping waste'!$B$5:$B$352,0),MATCH(K$3,'Mapping waste'!$D$4:$M$4,0))*$D222</f>
        <v>0</v>
      </c>
      <c r="L222" s="32">
        <f>INDEX('Mapping waste'!$D$5:$M$352,MATCH($B222,'Mapping waste'!$B$5:$B$352,0),MATCH(L$3,'Mapping waste'!$D$4:$M$4,0))*$D222</f>
        <v>0</v>
      </c>
      <c r="M222" s="32">
        <f>INDEX('Mapping waste'!$D$5:$M$352,MATCH($B222,'Mapping waste'!$B$5:$B$352,0),MATCH(M$3,'Mapping waste'!$D$4:$M$4,0))*$D222</f>
        <v>0</v>
      </c>
      <c r="N222" s="32">
        <f>INDEX('Mapping waste'!$D$5:$M$352,MATCH($B222,'Mapping waste'!$B$5:$B$352,0),MATCH(N$3,'Mapping waste'!$D$4:$M$4,0))*$D222</f>
        <v>143794</v>
      </c>
      <c r="O222" s="32">
        <f>INDEX('Mapping waste'!$D$5:$M$352,MATCH($B222,'Mapping waste'!$B$5:$B$352,0),MATCH(O$3,'Mapping waste'!$D$4:$M$4,0))*$D222</f>
        <v>0</v>
      </c>
      <c r="P222" s="32">
        <f>INDEX('Mapping waste'!$D$5:$M$352,MATCH($B222,'Mapping waste'!$B$5:$B$352,0),MATCH(P$3,'Mapping waste'!$D$4:$M$4,0))*$D222</f>
        <v>0</v>
      </c>
      <c r="Q222" s="32">
        <f>INDEX('Mapping waste'!$D$5:$M$352,MATCH($B222,'Mapping waste'!$B$5:$B$352,0),MATCH(Q$3,'Mapping waste'!$D$4:$M$4,0))*$D222</f>
        <v>0</v>
      </c>
    </row>
    <row r="223" spans="1:17" x14ac:dyDescent="0.45">
      <c r="A223" s="10" t="s">
        <v>439</v>
      </c>
      <c r="B223" s="10" t="s">
        <v>440</v>
      </c>
      <c r="C223" s="10" t="s">
        <v>31</v>
      </c>
      <c r="D223" s="32">
        <f>INDEX('ONS data MYE 5'!$I$6:$I$445, MATCH($B223,'ONS data MYE 5'!$B$6:$B$445,0))</f>
        <v>157460</v>
      </c>
      <c r="E223" s="32">
        <f>INDEX('ONS data MYE 5'!$J$6:$J$445, MATCH($B223,'ONS data MYE 5'!$B$6:$B$445,0))</f>
        <v>224</v>
      </c>
      <c r="F223" s="32">
        <f t="shared" si="6"/>
        <v>5.4116460518550396</v>
      </c>
      <c r="G223" s="32">
        <f t="shared" si="7"/>
        <v>29.285912990558238</v>
      </c>
      <c r="H223" s="32">
        <f>INDEX('Mapping waste'!$D$5:$M$352,MATCH($B223,'Mapping waste'!$B$5:$B$352,0),MATCH(H$3,'Mapping waste'!$D$4:$M$4,0))*$D223</f>
        <v>0</v>
      </c>
      <c r="I223" s="32">
        <f>INDEX('Mapping waste'!$D$5:$M$352,MATCH($B223,'Mapping waste'!$B$5:$B$352,0),MATCH(I$3,'Mapping waste'!$D$4:$M$4,0))*$D223</f>
        <v>0</v>
      </c>
      <c r="J223" s="32">
        <f>INDEX('Mapping waste'!$D$5:$M$352,MATCH($B223,'Mapping waste'!$B$5:$B$352,0),MATCH(J$3,'Mapping waste'!$D$4:$M$4,0))*$D223</f>
        <v>0</v>
      </c>
      <c r="K223" s="32">
        <f>INDEX('Mapping waste'!$D$5:$M$352,MATCH($B223,'Mapping waste'!$B$5:$B$352,0),MATCH(K$3,'Mapping waste'!$D$4:$M$4,0))*$D223</f>
        <v>0</v>
      </c>
      <c r="L223" s="32">
        <f>INDEX('Mapping waste'!$D$5:$M$352,MATCH($B223,'Mapping waste'!$B$5:$B$352,0),MATCH(L$3,'Mapping waste'!$D$4:$M$4,0))*$D223</f>
        <v>0</v>
      </c>
      <c r="M223" s="32">
        <f>INDEX('Mapping waste'!$D$5:$M$352,MATCH($B223,'Mapping waste'!$B$5:$B$352,0),MATCH(M$3,'Mapping waste'!$D$4:$M$4,0))*$D223</f>
        <v>0</v>
      </c>
      <c r="N223" s="32">
        <f>INDEX('Mapping waste'!$D$5:$M$352,MATCH($B223,'Mapping waste'!$B$5:$B$352,0),MATCH(N$3,'Mapping waste'!$D$4:$M$4,0))*$D223</f>
        <v>157460</v>
      </c>
      <c r="O223" s="32">
        <f>INDEX('Mapping waste'!$D$5:$M$352,MATCH($B223,'Mapping waste'!$B$5:$B$352,0),MATCH(O$3,'Mapping waste'!$D$4:$M$4,0))*$D223</f>
        <v>0</v>
      </c>
      <c r="P223" s="32">
        <f>INDEX('Mapping waste'!$D$5:$M$352,MATCH($B223,'Mapping waste'!$B$5:$B$352,0),MATCH(P$3,'Mapping waste'!$D$4:$M$4,0))*$D223</f>
        <v>0</v>
      </c>
      <c r="Q223" s="32">
        <f>INDEX('Mapping waste'!$D$5:$M$352,MATCH($B223,'Mapping waste'!$B$5:$B$352,0),MATCH(Q$3,'Mapping waste'!$D$4:$M$4,0))*$D223</f>
        <v>0</v>
      </c>
    </row>
    <row r="224" spans="1:17" x14ac:dyDescent="0.45">
      <c r="A224" s="10" t="s">
        <v>441</v>
      </c>
      <c r="B224" s="10" t="s">
        <v>442</v>
      </c>
      <c r="C224" s="10" t="s">
        <v>31</v>
      </c>
      <c r="D224" s="32">
        <f>INDEX('ONS data MYE 5'!$I$6:$I$445, MATCH($B224,'ONS data MYE 5'!$B$6:$B$445,0))</f>
        <v>161701</v>
      </c>
      <c r="E224" s="32">
        <f>INDEX('ONS data MYE 5'!$J$6:$J$445, MATCH($B224,'ONS data MYE 5'!$B$6:$B$445,0))</f>
        <v>4003</v>
      </c>
      <c r="F224" s="32">
        <f t="shared" si="6"/>
        <v>8.2947993589925737</v>
      </c>
      <c r="G224" s="32">
        <f t="shared" si="7"/>
        <v>68.803696405943612</v>
      </c>
      <c r="H224" s="32">
        <f>INDEX('Mapping waste'!$D$5:$M$352,MATCH($B224,'Mapping waste'!$B$5:$B$352,0),MATCH(H$3,'Mapping waste'!$D$4:$M$4,0))*$D224</f>
        <v>0</v>
      </c>
      <c r="I224" s="32">
        <f>INDEX('Mapping waste'!$D$5:$M$352,MATCH($B224,'Mapping waste'!$B$5:$B$352,0),MATCH(I$3,'Mapping waste'!$D$4:$M$4,0))*$D224</f>
        <v>0</v>
      </c>
      <c r="J224" s="32">
        <f>INDEX('Mapping waste'!$D$5:$M$352,MATCH($B224,'Mapping waste'!$B$5:$B$352,0),MATCH(J$3,'Mapping waste'!$D$4:$M$4,0))*$D224</f>
        <v>0</v>
      </c>
      <c r="K224" s="32">
        <f>INDEX('Mapping waste'!$D$5:$M$352,MATCH($B224,'Mapping waste'!$B$5:$B$352,0),MATCH(K$3,'Mapping waste'!$D$4:$M$4,0))*$D224</f>
        <v>0</v>
      </c>
      <c r="L224" s="32">
        <f>INDEX('Mapping waste'!$D$5:$M$352,MATCH($B224,'Mapping waste'!$B$5:$B$352,0),MATCH(L$3,'Mapping waste'!$D$4:$M$4,0))*$D224</f>
        <v>0</v>
      </c>
      <c r="M224" s="32">
        <f>INDEX('Mapping waste'!$D$5:$M$352,MATCH($B224,'Mapping waste'!$B$5:$B$352,0),MATCH(M$3,'Mapping waste'!$D$4:$M$4,0))*$D224</f>
        <v>0</v>
      </c>
      <c r="N224" s="32">
        <f>INDEX('Mapping waste'!$D$5:$M$352,MATCH($B224,'Mapping waste'!$B$5:$B$352,0),MATCH(N$3,'Mapping waste'!$D$4:$M$4,0))*$D224</f>
        <v>161701</v>
      </c>
      <c r="O224" s="32">
        <f>INDEX('Mapping waste'!$D$5:$M$352,MATCH($B224,'Mapping waste'!$B$5:$B$352,0),MATCH(O$3,'Mapping waste'!$D$4:$M$4,0))*$D224</f>
        <v>0</v>
      </c>
      <c r="P224" s="32">
        <f>INDEX('Mapping waste'!$D$5:$M$352,MATCH($B224,'Mapping waste'!$B$5:$B$352,0),MATCH(P$3,'Mapping waste'!$D$4:$M$4,0))*$D224</f>
        <v>0</v>
      </c>
      <c r="Q224" s="32">
        <f>INDEX('Mapping waste'!$D$5:$M$352,MATCH($B224,'Mapping waste'!$B$5:$B$352,0),MATCH(Q$3,'Mapping waste'!$D$4:$M$4,0))*$D224</f>
        <v>0</v>
      </c>
    </row>
    <row r="225" spans="1:17" x14ac:dyDescent="0.45">
      <c r="A225" s="10" t="s">
        <v>443</v>
      </c>
      <c r="B225" s="10" t="s">
        <v>444</v>
      </c>
      <c r="C225" s="10" t="s">
        <v>31</v>
      </c>
      <c r="D225" s="32">
        <f>INDEX('ONS data MYE 5'!$I$6:$I$445, MATCH($B225,'ONS data MYE 5'!$B$6:$B$445,0))</f>
        <v>146038</v>
      </c>
      <c r="E225" s="32">
        <f>INDEX('ONS data MYE 5'!$J$6:$J$445, MATCH($B225,'ONS data MYE 5'!$B$6:$B$445,0))</f>
        <v>4488</v>
      </c>
      <c r="F225" s="32">
        <f t="shared" si="6"/>
        <v>8.409162447202533</v>
      </c>
      <c r="G225" s="32">
        <f t="shared" si="7"/>
        <v>70.7140130634413</v>
      </c>
      <c r="H225" s="32">
        <f>INDEX('Mapping waste'!$D$5:$M$352,MATCH($B225,'Mapping waste'!$B$5:$B$352,0),MATCH(H$3,'Mapping waste'!$D$4:$M$4,0))*$D225</f>
        <v>0</v>
      </c>
      <c r="I225" s="32">
        <f>INDEX('Mapping waste'!$D$5:$M$352,MATCH($B225,'Mapping waste'!$B$5:$B$352,0),MATCH(I$3,'Mapping waste'!$D$4:$M$4,0))*$D225</f>
        <v>0</v>
      </c>
      <c r="J225" s="32">
        <f>INDEX('Mapping waste'!$D$5:$M$352,MATCH($B225,'Mapping waste'!$B$5:$B$352,0),MATCH(J$3,'Mapping waste'!$D$4:$M$4,0))*$D225</f>
        <v>0</v>
      </c>
      <c r="K225" s="32">
        <f>INDEX('Mapping waste'!$D$5:$M$352,MATCH($B225,'Mapping waste'!$B$5:$B$352,0),MATCH(K$3,'Mapping waste'!$D$4:$M$4,0))*$D225</f>
        <v>0</v>
      </c>
      <c r="L225" s="32">
        <f>INDEX('Mapping waste'!$D$5:$M$352,MATCH($B225,'Mapping waste'!$B$5:$B$352,0),MATCH(L$3,'Mapping waste'!$D$4:$M$4,0))*$D225</f>
        <v>0</v>
      </c>
      <c r="M225" s="32">
        <f>INDEX('Mapping waste'!$D$5:$M$352,MATCH($B225,'Mapping waste'!$B$5:$B$352,0),MATCH(M$3,'Mapping waste'!$D$4:$M$4,0))*$D225</f>
        <v>0</v>
      </c>
      <c r="N225" s="32">
        <f>INDEX('Mapping waste'!$D$5:$M$352,MATCH($B225,'Mapping waste'!$B$5:$B$352,0),MATCH(N$3,'Mapping waste'!$D$4:$M$4,0))*$D225</f>
        <v>146038</v>
      </c>
      <c r="O225" s="32">
        <f>INDEX('Mapping waste'!$D$5:$M$352,MATCH($B225,'Mapping waste'!$B$5:$B$352,0),MATCH(O$3,'Mapping waste'!$D$4:$M$4,0))*$D225</f>
        <v>0</v>
      </c>
      <c r="P225" s="32">
        <f>INDEX('Mapping waste'!$D$5:$M$352,MATCH($B225,'Mapping waste'!$B$5:$B$352,0),MATCH(P$3,'Mapping waste'!$D$4:$M$4,0))*$D225</f>
        <v>0</v>
      </c>
      <c r="Q225" s="32">
        <f>INDEX('Mapping waste'!$D$5:$M$352,MATCH($B225,'Mapping waste'!$B$5:$B$352,0),MATCH(Q$3,'Mapping waste'!$D$4:$M$4,0))*$D225</f>
        <v>0</v>
      </c>
    </row>
    <row r="226" spans="1:17" x14ac:dyDescent="0.45">
      <c r="A226" s="10" t="s">
        <v>445</v>
      </c>
      <c r="B226" s="10" t="s">
        <v>446</v>
      </c>
      <c r="C226" s="10" t="s">
        <v>31</v>
      </c>
      <c r="D226" s="32">
        <f>INDEX('ONS data MYE 5'!$I$6:$I$445, MATCH($B226,'ONS data MYE 5'!$B$6:$B$445,0))</f>
        <v>161200</v>
      </c>
      <c r="E226" s="32">
        <f>INDEX('ONS data MYE 5'!$J$6:$J$445, MATCH($B226,'ONS data MYE 5'!$B$6:$B$445,0))</f>
        <v>901</v>
      </c>
      <c r="F226" s="32">
        <f t="shared" si="6"/>
        <v>6.8035052576083377</v>
      </c>
      <c r="G226" s="32">
        <f t="shared" si="7"/>
        <v>46.287683790304293</v>
      </c>
      <c r="H226" s="32">
        <f>INDEX('Mapping waste'!$D$5:$M$352,MATCH($B226,'Mapping waste'!$B$5:$B$352,0),MATCH(H$3,'Mapping waste'!$D$4:$M$4,0))*$D226</f>
        <v>0</v>
      </c>
      <c r="I226" s="32">
        <f>INDEX('Mapping waste'!$D$5:$M$352,MATCH($B226,'Mapping waste'!$B$5:$B$352,0),MATCH(I$3,'Mapping waste'!$D$4:$M$4,0))*$D226</f>
        <v>0</v>
      </c>
      <c r="J226" s="32">
        <f>INDEX('Mapping waste'!$D$5:$M$352,MATCH($B226,'Mapping waste'!$B$5:$B$352,0),MATCH(J$3,'Mapping waste'!$D$4:$M$4,0))*$D226</f>
        <v>0</v>
      </c>
      <c r="K226" s="32">
        <f>INDEX('Mapping waste'!$D$5:$M$352,MATCH($B226,'Mapping waste'!$B$5:$B$352,0),MATCH(K$3,'Mapping waste'!$D$4:$M$4,0))*$D226</f>
        <v>0</v>
      </c>
      <c r="L226" s="32">
        <f>INDEX('Mapping waste'!$D$5:$M$352,MATCH($B226,'Mapping waste'!$B$5:$B$352,0),MATCH(L$3,'Mapping waste'!$D$4:$M$4,0))*$D226</f>
        <v>0</v>
      </c>
      <c r="M226" s="32">
        <f>INDEX('Mapping waste'!$D$5:$M$352,MATCH($B226,'Mapping waste'!$B$5:$B$352,0),MATCH(M$3,'Mapping waste'!$D$4:$M$4,0))*$D226</f>
        <v>0</v>
      </c>
      <c r="N226" s="32">
        <f>INDEX('Mapping waste'!$D$5:$M$352,MATCH($B226,'Mapping waste'!$B$5:$B$352,0),MATCH(N$3,'Mapping waste'!$D$4:$M$4,0))*$D226</f>
        <v>161200</v>
      </c>
      <c r="O226" s="32">
        <f>INDEX('Mapping waste'!$D$5:$M$352,MATCH($B226,'Mapping waste'!$B$5:$B$352,0),MATCH(O$3,'Mapping waste'!$D$4:$M$4,0))*$D226</f>
        <v>0</v>
      </c>
      <c r="P226" s="32">
        <f>INDEX('Mapping waste'!$D$5:$M$352,MATCH($B226,'Mapping waste'!$B$5:$B$352,0),MATCH(P$3,'Mapping waste'!$D$4:$M$4,0))*$D226</f>
        <v>0</v>
      </c>
      <c r="Q226" s="32">
        <f>INDEX('Mapping waste'!$D$5:$M$352,MATCH($B226,'Mapping waste'!$B$5:$B$352,0),MATCH(Q$3,'Mapping waste'!$D$4:$M$4,0))*$D226</f>
        <v>0</v>
      </c>
    </row>
    <row r="227" spans="1:17" x14ac:dyDescent="0.45">
      <c r="A227" s="10" t="s">
        <v>447</v>
      </c>
      <c r="B227" s="10" t="s">
        <v>448</v>
      </c>
      <c r="C227" s="10" t="s">
        <v>31</v>
      </c>
      <c r="D227" s="32">
        <f>INDEX('ONS data MYE 5'!$I$6:$I$445, MATCH($B227,'ONS data MYE 5'!$B$6:$B$445,0))</f>
        <v>69307</v>
      </c>
      <c r="E227" s="32">
        <f>INDEX('ONS data MYE 5'!$J$6:$J$445, MATCH($B227,'ONS data MYE 5'!$B$6:$B$445,0))</f>
        <v>491</v>
      </c>
      <c r="F227" s="32">
        <f t="shared" si="6"/>
        <v>6.1964441277945204</v>
      </c>
      <c r="G227" s="32">
        <f t="shared" si="7"/>
        <v>38.395919828879194</v>
      </c>
      <c r="H227" s="32">
        <f>INDEX('Mapping waste'!$D$5:$M$352,MATCH($B227,'Mapping waste'!$B$5:$B$352,0),MATCH(H$3,'Mapping waste'!$D$4:$M$4,0))*$D227</f>
        <v>0</v>
      </c>
      <c r="I227" s="32">
        <f>INDEX('Mapping waste'!$D$5:$M$352,MATCH($B227,'Mapping waste'!$B$5:$B$352,0),MATCH(I$3,'Mapping waste'!$D$4:$M$4,0))*$D227</f>
        <v>0</v>
      </c>
      <c r="J227" s="32">
        <f>INDEX('Mapping waste'!$D$5:$M$352,MATCH($B227,'Mapping waste'!$B$5:$B$352,0),MATCH(J$3,'Mapping waste'!$D$4:$M$4,0))*$D227</f>
        <v>0</v>
      </c>
      <c r="K227" s="32">
        <f>INDEX('Mapping waste'!$D$5:$M$352,MATCH($B227,'Mapping waste'!$B$5:$B$352,0),MATCH(K$3,'Mapping waste'!$D$4:$M$4,0))*$D227</f>
        <v>0</v>
      </c>
      <c r="L227" s="32">
        <f>INDEX('Mapping waste'!$D$5:$M$352,MATCH($B227,'Mapping waste'!$B$5:$B$352,0),MATCH(L$3,'Mapping waste'!$D$4:$M$4,0))*$D227</f>
        <v>0</v>
      </c>
      <c r="M227" s="32">
        <f>INDEX('Mapping waste'!$D$5:$M$352,MATCH($B227,'Mapping waste'!$B$5:$B$352,0),MATCH(M$3,'Mapping waste'!$D$4:$M$4,0))*$D227</f>
        <v>0</v>
      </c>
      <c r="N227" s="32">
        <f>INDEX('Mapping waste'!$D$5:$M$352,MATCH($B227,'Mapping waste'!$B$5:$B$352,0),MATCH(N$3,'Mapping waste'!$D$4:$M$4,0))*$D227</f>
        <v>69307</v>
      </c>
      <c r="O227" s="32">
        <f>INDEX('Mapping waste'!$D$5:$M$352,MATCH($B227,'Mapping waste'!$B$5:$B$352,0),MATCH(O$3,'Mapping waste'!$D$4:$M$4,0))*$D227</f>
        <v>0</v>
      </c>
      <c r="P227" s="32">
        <f>INDEX('Mapping waste'!$D$5:$M$352,MATCH($B227,'Mapping waste'!$B$5:$B$352,0),MATCH(P$3,'Mapping waste'!$D$4:$M$4,0))*$D227</f>
        <v>0</v>
      </c>
      <c r="Q227" s="32">
        <f>INDEX('Mapping waste'!$D$5:$M$352,MATCH($B227,'Mapping waste'!$B$5:$B$352,0),MATCH(Q$3,'Mapping waste'!$D$4:$M$4,0))*$D227</f>
        <v>0</v>
      </c>
    </row>
    <row r="228" spans="1:17" x14ac:dyDescent="0.45">
      <c r="A228" s="10" t="s">
        <v>449</v>
      </c>
      <c r="B228" s="10" t="s">
        <v>450</v>
      </c>
      <c r="C228" s="10" t="s">
        <v>31</v>
      </c>
      <c r="D228" s="32">
        <f>INDEX('ONS data MYE 5'!$I$6:$I$445, MATCH($B228,'ONS data MYE 5'!$B$6:$B$445,0))</f>
        <v>174833</v>
      </c>
      <c r="E228" s="32">
        <f>INDEX('ONS data MYE 5'!$J$6:$J$445, MATCH($B228,'ONS data MYE 5'!$B$6:$B$445,0))</f>
        <v>539</v>
      </c>
      <c r="F228" s="32">
        <f t="shared" si="6"/>
        <v>6.2897155709089976</v>
      </c>
      <c r="G228" s="32">
        <f t="shared" si="7"/>
        <v>39.560521962935098</v>
      </c>
      <c r="H228" s="32">
        <f>INDEX('Mapping waste'!$D$5:$M$352,MATCH($B228,'Mapping waste'!$B$5:$B$352,0),MATCH(H$3,'Mapping waste'!$D$4:$M$4,0))*$D228</f>
        <v>0</v>
      </c>
      <c r="I228" s="32">
        <f>INDEX('Mapping waste'!$D$5:$M$352,MATCH($B228,'Mapping waste'!$B$5:$B$352,0),MATCH(I$3,'Mapping waste'!$D$4:$M$4,0))*$D228</f>
        <v>0</v>
      </c>
      <c r="J228" s="32">
        <f>INDEX('Mapping waste'!$D$5:$M$352,MATCH($B228,'Mapping waste'!$B$5:$B$352,0),MATCH(J$3,'Mapping waste'!$D$4:$M$4,0))*$D228</f>
        <v>0</v>
      </c>
      <c r="K228" s="32">
        <f>INDEX('Mapping waste'!$D$5:$M$352,MATCH($B228,'Mapping waste'!$B$5:$B$352,0),MATCH(K$3,'Mapping waste'!$D$4:$M$4,0))*$D228</f>
        <v>0</v>
      </c>
      <c r="L228" s="32">
        <f>INDEX('Mapping waste'!$D$5:$M$352,MATCH($B228,'Mapping waste'!$B$5:$B$352,0),MATCH(L$3,'Mapping waste'!$D$4:$M$4,0))*$D228</f>
        <v>0</v>
      </c>
      <c r="M228" s="32">
        <f>INDEX('Mapping waste'!$D$5:$M$352,MATCH($B228,'Mapping waste'!$B$5:$B$352,0),MATCH(M$3,'Mapping waste'!$D$4:$M$4,0))*$D228</f>
        <v>0</v>
      </c>
      <c r="N228" s="32">
        <f>INDEX('Mapping waste'!$D$5:$M$352,MATCH($B228,'Mapping waste'!$B$5:$B$352,0),MATCH(N$3,'Mapping waste'!$D$4:$M$4,0))*$D228</f>
        <v>174833</v>
      </c>
      <c r="O228" s="32">
        <f>INDEX('Mapping waste'!$D$5:$M$352,MATCH($B228,'Mapping waste'!$B$5:$B$352,0),MATCH(O$3,'Mapping waste'!$D$4:$M$4,0))*$D228</f>
        <v>0</v>
      </c>
      <c r="P228" s="32">
        <f>INDEX('Mapping waste'!$D$5:$M$352,MATCH($B228,'Mapping waste'!$B$5:$B$352,0),MATCH(P$3,'Mapping waste'!$D$4:$M$4,0))*$D228</f>
        <v>0</v>
      </c>
      <c r="Q228" s="32">
        <f>INDEX('Mapping waste'!$D$5:$M$352,MATCH($B228,'Mapping waste'!$B$5:$B$352,0),MATCH(Q$3,'Mapping waste'!$D$4:$M$4,0))*$D228</f>
        <v>0</v>
      </c>
    </row>
    <row r="229" spans="1:17" x14ac:dyDescent="0.45">
      <c r="A229" s="10" t="s">
        <v>453</v>
      </c>
      <c r="B229" s="10" t="s">
        <v>454</v>
      </c>
      <c r="C229" s="10" t="s">
        <v>31</v>
      </c>
      <c r="D229" s="32">
        <f>INDEX('ONS data MYE 5'!$I$6:$I$445, MATCH($B229,'ONS data MYE 5'!$B$6:$B$445,0))</f>
        <v>174340</v>
      </c>
      <c r="E229" s="32">
        <f>INDEX('ONS data MYE 5'!$J$6:$J$445, MATCH($B229,'ONS data MYE 5'!$B$6:$B$445,0))</f>
        <v>275</v>
      </c>
      <c r="F229" s="32">
        <f t="shared" si="6"/>
        <v>5.6167710976665717</v>
      </c>
      <c r="G229" s="32">
        <f t="shared" si="7"/>
        <v>31.548117563582544</v>
      </c>
      <c r="H229" s="32">
        <f>INDEX('Mapping waste'!$D$5:$M$352,MATCH($B229,'Mapping waste'!$B$5:$B$352,0),MATCH(H$3,'Mapping waste'!$D$4:$M$4,0))*$D229</f>
        <v>0</v>
      </c>
      <c r="I229" s="32">
        <f>INDEX('Mapping waste'!$D$5:$M$352,MATCH($B229,'Mapping waste'!$B$5:$B$352,0),MATCH(I$3,'Mapping waste'!$D$4:$M$4,0))*$D229</f>
        <v>0</v>
      </c>
      <c r="J229" s="32">
        <f>INDEX('Mapping waste'!$D$5:$M$352,MATCH($B229,'Mapping waste'!$B$5:$B$352,0),MATCH(J$3,'Mapping waste'!$D$4:$M$4,0))*$D229</f>
        <v>0</v>
      </c>
      <c r="K229" s="32">
        <f>INDEX('Mapping waste'!$D$5:$M$352,MATCH($B229,'Mapping waste'!$B$5:$B$352,0),MATCH(K$3,'Mapping waste'!$D$4:$M$4,0))*$D229</f>
        <v>13947.2</v>
      </c>
      <c r="L229" s="32">
        <f>INDEX('Mapping waste'!$D$5:$M$352,MATCH($B229,'Mapping waste'!$B$5:$B$352,0),MATCH(L$3,'Mapping waste'!$D$4:$M$4,0))*$D229</f>
        <v>0</v>
      </c>
      <c r="M229" s="32">
        <f>INDEX('Mapping waste'!$D$5:$M$352,MATCH($B229,'Mapping waste'!$B$5:$B$352,0),MATCH(M$3,'Mapping waste'!$D$4:$M$4,0))*$D229</f>
        <v>0</v>
      </c>
      <c r="N229" s="32">
        <f>INDEX('Mapping waste'!$D$5:$M$352,MATCH($B229,'Mapping waste'!$B$5:$B$352,0),MATCH(N$3,'Mapping waste'!$D$4:$M$4,0))*$D229</f>
        <v>160392.80000000002</v>
      </c>
      <c r="O229" s="32">
        <f>INDEX('Mapping waste'!$D$5:$M$352,MATCH($B229,'Mapping waste'!$B$5:$B$352,0),MATCH(O$3,'Mapping waste'!$D$4:$M$4,0))*$D229</f>
        <v>0</v>
      </c>
      <c r="P229" s="32">
        <f>INDEX('Mapping waste'!$D$5:$M$352,MATCH($B229,'Mapping waste'!$B$5:$B$352,0),MATCH(P$3,'Mapping waste'!$D$4:$M$4,0))*$D229</f>
        <v>0</v>
      </c>
      <c r="Q229" s="32">
        <f>INDEX('Mapping waste'!$D$5:$M$352,MATCH($B229,'Mapping waste'!$B$5:$B$352,0),MATCH(Q$3,'Mapping waste'!$D$4:$M$4,0))*$D229</f>
        <v>0</v>
      </c>
    </row>
    <row r="230" spans="1:17" x14ac:dyDescent="0.45">
      <c r="A230" s="10" t="s">
        <v>457</v>
      </c>
      <c r="B230" s="10" t="s">
        <v>458</v>
      </c>
      <c r="C230" s="10" t="s">
        <v>31</v>
      </c>
      <c r="D230" s="32">
        <f>INDEX('ONS data MYE 5'!$I$6:$I$445, MATCH($B230,'ONS data MYE 5'!$B$6:$B$445,0))</f>
        <v>103531</v>
      </c>
      <c r="E230" s="32">
        <f>INDEX('ONS data MYE 5'!$J$6:$J$445, MATCH($B230,'ONS data MYE 5'!$B$6:$B$445,0))</f>
        <v>1423</v>
      </c>
      <c r="F230" s="32">
        <f t="shared" si="6"/>
        <v>7.2605225980898522</v>
      </c>
      <c r="G230" s="32">
        <f t="shared" si="7"/>
        <v>52.715188397373417</v>
      </c>
      <c r="H230" s="32">
        <f>INDEX('Mapping waste'!$D$5:$M$352,MATCH($B230,'Mapping waste'!$B$5:$B$352,0),MATCH(H$3,'Mapping waste'!$D$4:$M$4,0))*$D230</f>
        <v>2795.337</v>
      </c>
      <c r="I230" s="32">
        <f>INDEX('Mapping waste'!$D$5:$M$352,MATCH($B230,'Mapping waste'!$B$5:$B$352,0),MATCH(I$3,'Mapping waste'!$D$4:$M$4,0))*$D230</f>
        <v>0</v>
      </c>
      <c r="J230" s="32">
        <f>INDEX('Mapping waste'!$D$5:$M$352,MATCH($B230,'Mapping waste'!$B$5:$B$352,0),MATCH(J$3,'Mapping waste'!$D$4:$M$4,0))*$D230</f>
        <v>0</v>
      </c>
      <c r="K230" s="32">
        <f>INDEX('Mapping waste'!$D$5:$M$352,MATCH($B230,'Mapping waste'!$B$5:$B$352,0),MATCH(K$3,'Mapping waste'!$D$4:$M$4,0))*$D230</f>
        <v>17910.862999999994</v>
      </c>
      <c r="L230" s="32">
        <f>INDEX('Mapping waste'!$D$5:$M$352,MATCH($B230,'Mapping waste'!$B$5:$B$352,0),MATCH(L$3,'Mapping waste'!$D$4:$M$4,0))*$D230</f>
        <v>0</v>
      </c>
      <c r="M230" s="32">
        <f>INDEX('Mapping waste'!$D$5:$M$352,MATCH($B230,'Mapping waste'!$B$5:$B$352,0),MATCH(M$3,'Mapping waste'!$D$4:$M$4,0))*$D230</f>
        <v>0</v>
      </c>
      <c r="N230" s="32">
        <f>INDEX('Mapping waste'!$D$5:$M$352,MATCH($B230,'Mapping waste'!$B$5:$B$352,0),MATCH(N$3,'Mapping waste'!$D$4:$M$4,0))*$D230</f>
        <v>82824.800000000003</v>
      </c>
      <c r="O230" s="32">
        <f>INDEX('Mapping waste'!$D$5:$M$352,MATCH($B230,'Mapping waste'!$B$5:$B$352,0),MATCH(O$3,'Mapping waste'!$D$4:$M$4,0))*$D230</f>
        <v>0</v>
      </c>
      <c r="P230" s="32">
        <f>INDEX('Mapping waste'!$D$5:$M$352,MATCH($B230,'Mapping waste'!$B$5:$B$352,0),MATCH(P$3,'Mapping waste'!$D$4:$M$4,0))*$D230</f>
        <v>0</v>
      </c>
      <c r="Q230" s="32">
        <f>INDEX('Mapping waste'!$D$5:$M$352,MATCH($B230,'Mapping waste'!$B$5:$B$352,0),MATCH(Q$3,'Mapping waste'!$D$4:$M$4,0))*$D230</f>
        <v>0</v>
      </c>
    </row>
    <row r="231" spans="1:17" x14ac:dyDescent="0.45">
      <c r="A231" s="10" t="s">
        <v>459</v>
      </c>
      <c r="B231" s="10" t="s">
        <v>460</v>
      </c>
      <c r="C231" s="10" t="s">
        <v>31</v>
      </c>
      <c r="D231" s="32">
        <f>INDEX('ONS data MYE 5'!$I$6:$I$445, MATCH($B231,'ONS data MYE 5'!$B$6:$B$445,0))</f>
        <v>118165</v>
      </c>
      <c r="E231" s="32">
        <f>INDEX('ONS data MYE 5'!$J$6:$J$445, MATCH($B231,'ONS data MYE 5'!$B$6:$B$445,0))</f>
        <v>320</v>
      </c>
      <c r="F231" s="32">
        <f t="shared" si="6"/>
        <v>5.768320995793772</v>
      </c>
      <c r="G231" s="32">
        <f t="shared" si="7"/>
        <v>33.273527110515253</v>
      </c>
      <c r="H231" s="32">
        <f>INDEX('Mapping waste'!$D$5:$M$352,MATCH($B231,'Mapping waste'!$B$5:$B$352,0),MATCH(H$3,'Mapping waste'!$D$4:$M$4,0))*$D231</f>
        <v>0</v>
      </c>
      <c r="I231" s="32">
        <f>INDEX('Mapping waste'!$D$5:$M$352,MATCH($B231,'Mapping waste'!$B$5:$B$352,0),MATCH(I$3,'Mapping waste'!$D$4:$M$4,0))*$D231</f>
        <v>0</v>
      </c>
      <c r="J231" s="32">
        <f>INDEX('Mapping waste'!$D$5:$M$352,MATCH($B231,'Mapping waste'!$B$5:$B$352,0),MATCH(J$3,'Mapping waste'!$D$4:$M$4,0))*$D231</f>
        <v>0</v>
      </c>
      <c r="K231" s="32">
        <f>INDEX('Mapping waste'!$D$5:$M$352,MATCH($B231,'Mapping waste'!$B$5:$B$352,0),MATCH(K$3,'Mapping waste'!$D$4:$M$4,0))*$D231</f>
        <v>12998.15</v>
      </c>
      <c r="L231" s="32">
        <f>INDEX('Mapping waste'!$D$5:$M$352,MATCH($B231,'Mapping waste'!$B$5:$B$352,0),MATCH(L$3,'Mapping waste'!$D$4:$M$4,0))*$D231</f>
        <v>0</v>
      </c>
      <c r="M231" s="32">
        <f>INDEX('Mapping waste'!$D$5:$M$352,MATCH($B231,'Mapping waste'!$B$5:$B$352,0),MATCH(M$3,'Mapping waste'!$D$4:$M$4,0))*$D231</f>
        <v>0</v>
      </c>
      <c r="N231" s="32">
        <f>INDEX('Mapping waste'!$D$5:$M$352,MATCH($B231,'Mapping waste'!$B$5:$B$352,0),MATCH(N$3,'Mapping waste'!$D$4:$M$4,0))*$D231</f>
        <v>105166.85</v>
      </c>
      <c r="O231" s="32">
        <f>INDEX('Mapping waste'!$D$5:$M$352,MATCH($B231,'Mapping waste'!$B$5:$B$352,0),MATCH(O$3,'Mapping waste'!$D$4:$M$4,0))*$D231</f>
        <v>0</v>
      </c>
      <c r="P231" s="32">
        <f>INDEX('Mapping waste'!$D$5:$M$352,MATCH($B231,'Mapping waste'!$B$5:$B$352,0),MATCH(P$3,'Mapping waste'!$D$4:$M$4,0))*$D231</f>
        <v>0</v>
      </c>
      <c r="Q231" s="32">
        <f>INDEX('Mapping waste'!$D$5:$M$352,MATCH($B231,'Mapping waste'!$B$5:$B$352,0),MATCH(Q$3,'Mapping waste'!$D$4:$M$4,0))*$D231</f>
        <v>0</v>
      </c>
    </row>
    <row r="232" spans="1:17" x14ac:dyDescent="0.45">
      <c r="A232" s="10" t="s">
        <v>461</v>
      </c>
      <c r="B232" s="10" t="s">
        <v>462</v>
      </c>
      <c r="C232" s="10" t="s">
        <v>31</v>
      </c>
      <c r="D232" s="32">
        <f>INDEX('ONS data MYE 5'!$I$6:$I$445, MATCH($B232,'ONS data MYE 5'!$B$6:$B$445,0))</f>
        <v>145554</v>
      </c>
      <c r="E232" s="32">
        <f>INDEX('ONS data MYE 5'!$J$6:$J$445, MATCH($B232,'ONS data MYE 5'!$B$6:$B$445,0))</f>
        <v>247</v>
      </c>
      <c r="F232" s="32">
        <f t="shared" si="6"/>
        <v>5.5093883366279774</v>
      </c>
      <c r="G232" s="32">
        <f t="shared" si="7"/>
        <v>30.353359843772392</v>
      </c>
      <c r="H232" s="32">
        <f>INDEX('Mapping waste'!$D$5:$M$352,MATCH($B232,'Mapping waste'!$B$5:$B$352,0),MATCH(H$3,'Mapping waste'!$D$4:$M$4,0))*$D232</f>
        <v>3740.7377999999999</v>
      </c>
      <c r="I232" s="32">
        <f>INDEX('Mapping waste'!$D$5:$M$352,MATCH($B232,'Mapping waste'!$B$5:$B$352,0),MATCH(I$3,'Mapping waste'!$D$4:$M$4,0))*$D232</f>
        <v>0</v>
      </c>
      <c r="J232" s="32">
        <f>INDEX('Mapping waste'!$D$5:$M$352,MATCH($B232,'Mapping waste'!$B$5:$B$352,0),MATCH(J$3,'Mapping waste'!$D$4:$M$4,0))*$D232</f>
        <v>0</v>
      </c>
      <c r="K232" s="32">
        <f>INDEX('Mapping waste'!$D$5:$M$352,MATCH($B232,'Mapping waste'!$B$5:$B$352,0),MATCH(K$3,'Mapping waste'!$D$4:$M$4,0))*$D232</f>
        <v>0</v>
      </c>
      <c r="L232" s="32">
        <f>INDEX('Mapping waste'!$D$5:$M$352,MATCH($B232,'Mapping waste'!$B$5:$B$352,0),MATCH(L$3,'Mapping waste'!$D$4:$M$4,0))*$D232</f>
        <v>4366.62</v>
      </c>
      <c r="M232" s="32">
        <f>INDEX('Mapping waste'!$D$5:$M$352,MATCH($B232,'Mapping waste'!$B$5:$B$352,0),MATCH(M$3,'Mapping waste'!$D$4:$M$4,0))*$D232</f>
        <v>0</v>
      </c>
      <c r="N232" s="32">
        <f>INDEX('Mapping waste'!$D$5:$M$352,MATCH($B232,'Mapping waste'!$B$5:$B$352,0),MATCH(N$3,'Mapping waste'!$D$4:$M$4,0))*$D232</f>
        <v>137446.6422</v>
      </c>
      <c r="O232" s="32">
        <f>INDEX('Mapping waste'!$D$5:$M$352,MATCH($B232,'Mapping waste'!$B$5:$B$352,0),MATCH(O$3,'Mapping waste'!$D$4:$M$4,0))*$D232</f>
        <v>0</v>
      </c>
      <c r="P232" s="32">
        <f>INDEX('Mapping waste'!$D$5:$M$352,MATCH($B232,'Mapping waste'!$B$5:$B$352,0),MATCH(P$3,'Mapping waste'!$D$4:$M$4,0))*$D232</f>
        <v>0</v>
      </c>
      <c r="Q232" s="32">
        <f>INDEX('Mapping waste'!$D$5:$M$352,MATCH($B232,'Mapping waste'!$B$5:$B$352,0),MATCH(Q$3,'Mapping waste'!$D$4:$M$4,0))*$D232</f>
        <v>0</v>
      </c>
    </row>
    <row r="233" spans="1:17" x14ac:dyDescent="0.45">
      <c r="A233" s="10" t="s">
        <v>463</v>
      </c>
      <c r="B233" s="10" t="s">
        <v>464</v>
      </c>
      <c r="C233" s="10" t="s">
        <v>31</v>
      </c>
      <c r="D233" s="32">
        <f>INDEX('ONS data MYE 5'!$I$6:$I$445, MATCH($B233,'ONS data MYE 5'!$B$6:$B$445,0))</f>
        <v>154716</v>
      </c>
      <c r="E233" s="32">
        <f>INDEX('ONS data MYE 5'!$J$6:$J$445, MATCH($B233,'ONS data MYE 5'!$B$6:$B$445,0))</f>
        <v>3393</v>
      </c>
      <c r="F233" s="32">
        <f t="shared" si="6"/>
        <v>8.1294697647842309</v>
      </c>
      <c r="G233" s="32">
        <f t="shared" si="7"/>
        <v>66.088278656540979</v>
      </c>
      <c r="H233" s="32">
        <f>INDEX('Mapping waste'!$D$5:$M$352,MATCH($B233,'Mapping waste'!$B$5:$B$352,0),MATCH(H$3,'Mapping waste'!$D$4:$M$4,0))*$D233</f>
        <v>0</v>
      </c>
      <c r="I233" s="32">
        <f>INDEX('Mapping waste'!$D$5:$M$352,MATCH($B233,'Mapping waste'!$B$5:$B$352,0),MATCH(I$3,'Mapping waste'!$D$4:$M$4,0))*$D233</f>
        <v>0</v>
      </c>
      <c r="J233" s="32">
        <f>INDEX('Mapping waste'!$D$5:$M$352,MATCH($B233,'Mapping waste'!$B$5:$B$352,0),MATCH(J$3,'Mapping waste'!$D$4:$M$4,0))*$D233</f>
        <v>0</v>
      </c>
      <c r="K233" s="32">
        <f>INDEX('Mapping waste'!$D$5:$M$352,MATCH($B233,'Mapping waste'!$B$5:$B$352,0),MATCH(K$3,'Mapping waste'!$D$4:$M$4,0))*$D233</f>
        <v>0</v>
      </c>
      <c r="L233" s="32">
        <f>INDEX('Mapping waste'!$D$5:$M$352,MATCH($B233,'Mapping waste'!$B$5:$B$352,0),MATCH(L$3,'Mapping waste'!$D$4:$M$4,0))*$D233</f>
        <v>0</v>
      </c>
      <c r="M233" s="32">
        <f>INDEX('Mapping waste'!$D$5:$M$352,MATCH($B233,'Mapping waste'!$B$5:$B$352,0),MATCH(M$3,'Mapping waste'!$D$4:$M$4,0))*$D233</f>
        <v>0</v>
      </c>
      <c r="N233" s="32">
        <f>INDEX('Mapping waste'!$D$5:$M$352,MATCH($B233,'Mapping waste'!$B$5:$B$352,0),MATCH(N$3,'Mapping waste'!$D$4:$M$4,0))*$D233</f>
        <v>154716</v>
      </c>
      <c r="O233" s="32">
        <f>INDEX('Mapping waste'!$D$5:$M$352,MATCH($B233,'Mapping waste'!$B$5:$B$352,0),MATCH(O$3,'Mapping waste'!$D$4:$M$4,0))*$D233</f>
        <v>0</v>
      </c>
      <c r="P233" s="32">
        <f>INDEX('Mapping waste'!$D$5:$M$352,MATCH($B233,'Mapping waste'!$B$5:$B$352,0),MATCH(P$3,'Mapping waste'!$D$4:$M$4,0))*$D233</f>
        <v>0</v>
      </c>
      <c r="Q233" s="32">
        <f>INDEX('Mapping waste'!$D$5:$M$352,MATCH($B233,'Mapping waste'!$B$5:$B$352,0),MATCH(Q$3,'Mapping waste'!$D$4:$M$4,0))*$D233</f>
        <v>0</v>
      </c>
    </row>
    <row r="234" spans="1:17" x14ac:dyDescent="0.45">
      <c r="A234" s="10" t="s">
        <v>465</v>
      </c>
      <c r="B234" s="10" t="s">
        <v>466</v>
      </c>
      <c r="C234" s="10" t="s">
        <v>31</v>
      </c>
      <c r="D234" s="32">
        <f>INDEX('ONS data MYE 5'!$I$6:$I$445, MATCH($B234,'ONS data MYE 5'!$B$6:$B$445,0))</f>
        <v>138177</v>
      </c>
      <c r="E234" s="32">
        <f>INDEX('ONS data MYE 5'!$J$6:$J$445, MATCH($B234,'ONS data MYE 5'!$B$6:$B$445,0))</f>
        <v>204</v>
      </c>
      <c r="F234" s="32">
        <f t="shared" si="6"/>
        <v>5.3181199938442161</v>
      </c>
      <c r="G234" s="32">
        <f t="shared" si="7"/>
        <v>28.282400268925606</v>
      </c>
      <c r="H234" s="32">
        <f>INDEX('Mapping waste'!$D$5:$M$352,MATCH($B234,'Mapping waste'!$B$5:$B$352,0),MATCH(H$3,'Mapping waste'!$D$4:$M$4,0))*$D234</f>
        <v>0</v>
      </c>
      <c r="I234" s="32">
        <f>INDEX('Mapping waste'!$D$5:$M$352,MATCH($B234,'Mapping waste'!$B$5:$B$352,0),MATCH(I$3,'Mapping waste'!$D$4:$M$4,0))*$D234</f>
        <v>0</v>
      </c>
      <c r="J234" s="32">
        <f>INDEX('Mapping waste'!$D$5:$M$352,MATCH($B234,'Mapping waste'!$B$5:$B$352,0),MATCH(J$3,'Mapping waste'!$D$4:$M$4,0))*$D234</f>
        <v>0</v>
      </c>
      <c r="K234" s="32">
        <f>INDEX('Mapping waste'!$D$5:$M$352,MATCH($B234,'Mapping waste'!$B$5:$B$352,0),MATCH(K$3,'Mapping waste'!$D$4:$M$4,0))*$D234</f>
        <v>0</v>
      </c>
      <c r="L234" s="32">
        <f>INDEX('Mapping waste'!$D$5:$M$352,MATCH($B234,'Mapping waste'!$B$5:$B$352,0),MATCH(L$3,'Mapping waste'!$D$4:$M$4,0))*$D234</f>
        <v>0</v>
      </c>
      <c r="M234" s="32">
        <f>INDEX('Mapping waste'!$D$5:$M$352,MATCH($B234,'Mapping waste'!$B$5:$B$352,0),MATCH(M$3,'Mapping waste'!$D$4:$M$4,0))*$D234</f>
        <v>0</v>
      </c>
      <c r="N234" s="32">
        <f>INDEX('Mapping waste'!$D$5:$M$352,MATCH($B234,'Mapping waste'!$B$5:$B$352,0),MATCH(N$3,'Mapping waste'!$D$4:$M$4,0))*$D234</f>
        <v>138177</v>
      </c>
      <c r="O234" s="32">
        <f>INDEX('Mapping waste'!$D$5:$M$352,MATCH($B234,'Mapping waste'!$B$5:$B$352,0),MATCH(O$3,'Mapping waste'!$D$4:$M$4,0))*$D234</f>
        <v>0</v>
      </c>
      <c r="P234" s="32">
        <f>INDEX('Mapping waste'!$D$5:$M$352,MATCH($B234,'Mapping waste'!$B$5:$B$352,0),MATCH(P$3,'Mapping waste'!$D$4:$M$4,0))*$D234</f>
        <v>0</v>
      </c>
      <c r="Q234" s="32">
        <f>INDEX('Mapping waste'!$D$5:$M$352,MATCH($B234,'Mapping waste'!$B$5:$B$352,0),MATCH(Q$3,'Mapping waste'!$D$4:$M$4,0))*$D234</f>
        <v>0</v>
      </c>
    </row>
    <row r="235" spans="1:17" x14ac:dyDescent="0.45">
      <c r="A235" s="10" t="s">
        <v>467</v>
      </c>
      <c r="B235" s="10" t="s">
        <v>468</v>
      </c>
      <c r="C235" s="10" t="s">
        <v>31</v>
      </c>
      <c r="D235" s="32">
        <f>INDEX('ONS data MYE 5'!$I$6:$I$445, MATCH($B235,'ONS data MYE 5'!$B$6:$B$445,0))</f>
        <v>126534</v>
      </c>
      <c r="E235" s="32">
        <f>INDEX('ONS data MYE 5'!$J$6:$J$445, MATCH($B235,'ONS data MYE 5'!$B$6:$B$445,0))</f>
        <v>219</v>
      </c>
      <c r="F235" s="32">
        <f t="shared" si="6"/>
        <v>5.389071729816501</v>
      </c>
      <c r="G235" s="32">
        <f t="shared" si="7"/>
        <v>29.042094109107413</v>
      </c>
      <c r="H235" s="32">
        <f>INDEX('Mapping waste'!$D$5:$M$352,MATCH($B235,'Mapping waste'!$B$5:$B$352,0),MATCH(H$3,'Mapping waste'!$D$4:$M$4,0))*$D235</f>
        <v>0</v>
      </c>
      <c r="I235" s="32">
        <f>INDEX('Mapping waste'!$D$5:$M$352,MATCH($B235,'Mapping waste'!$B$5:$B$352,0),MATCH(I$3,'Mapping waste'!$D$4:$M$4,0))*$D235</f>
        <v>0</v>
      </c>
      <c r="J235" s="32">
        <f>INDEX('Mapping waste'!$D$5:$M$352,MATCH($B235,'Mapping waste'!$B$5:$B$352,0),MATCH(J$3,'Mapping waste'!$D$4:$M$4,0))*$D235</f>
        <v>0</v>
      </c>
      <c r="K235" s="32">
        <f>INDEX('Mapping waste'!$D$5:$M$352,MATCH($B235,'Mapping waste'!$B$5:$B$352,0),MATCH(K$3,'Mapping waste'!$D$4:$M$4,0))*$D235</f>
        <v>0</v>
      </c>
      <c r="L235" s="32">
        <f>INDEX('Mapping waste'!$D$5:$M$352,MATCH($B235,'Mapping waste'!$B$5:$B$352,0),MATCH(L$3,'Mapping waste'!$D$4:$M$4,0))*$D235</f>
        <v>0</v>
      </c>
      <c r="M235" s="32">
        <f>INDEX('Mapping waste'!$D$5:$M$352,MATCH($B235,'Mapping waste'!$B$5:$B$352,0),MATCH(M$3,'Mapping waste'!$D$4:$M$4,0))*$D235</f>
        <v>0</v>
      </c>
      <c r="N235" s="32">
        <f>INDEX('Mapping waste'!$D$5:$M$352,MATCH($B235,'Mapping waste'!$B$5:$B$352,0),MATCH(N$3,'Mapping waste'!$D$4:$M$4,0))*$D235</f>
        <v>126534</v>
      </c>
      <c r="O235" s="32">
        <f>INDEX('Mapping waste'!$D$5:$M$352,MATCH($B235,'Mapping waste'!$B$5:$B$352,0),MATCH(O$3,'Mapping waste'!$D$4:$M$4,0))*$D235</f>
        <v>0</v>
      </c>
      <c r="P235" s="32">
        <f>INDEX('Mapping waste'!$D$5:$M$352,MATCH($B235,'Mapping waste'!$B$5:$B$352,0),MATCH(P$3,'Mapping waste'!$D$4:$M$4,0))*$D235</f>
        <v>0</v>
      </c>
      <c r="Q235" s="32">
        <f>INDEX('Mapping waste'!$D$5:$M$352,MATCH($B235,'Mapping waste'!$B$5:$B$352,0),MATCH(Q$3,'Mapping waste'!$D$4:$M$4,0))*$D235</f>
        <v>0</v>
      </c>
    </row>
    <row r="236" spans="1:17" x14ac:dyDescent="0.45">
      <c r="A236" s="10" t="s">
        <v>469</v>
      </c>
      <c r="B236" s="10" t="s">
        <v>470</v>
      </c>
      <c r="C236" s="10" t="s">
        <v>31</v>
      </c>
      <c r="D236" s="32">
        <f>INDEX('ONS data MYE 5'!$I$6:$I$445, MATCH($B236,'ONS data MYE 5'!$B$6:$B$445,0))</f>
        <v>108609</v>
      </c>
      <c r="E236" s="32">
        <f>INDEX('ONS data MYE 5'!$J$6:$J$445, MATCH($B236,'ONS data MYE 5'!$B$6:$B$445,0))</f>
        <v>152</v>
      </c>
      <c r="F236" s="32">
        <f t="shared" si="6"/>
        <v>5.0238805208462765</v>
      </c>
      <c r="G236" s="32">
        <f t="shared" si="7"/>
        <v>25.239375487738656</v>
      </c>
      <c r="H236" s="32">
        <f>INDEX('Mapping waste'!$D$5:$M$352,MATCH($B236,'Mapping waste'!$B$5:$B$352,0),MATCH(H$3,'Mapping waste'!$D$4:$M$4,0))*$D236</f>
        <v>0</v>
      </c>
      <c r="I236" s="32">
        <f>INDEX('Mapping waste'!$D$5:$M$352,MATCH($B236,'Mapping waste'!$B$5:$B$352,0),MATCH(I$3,'Mapping waste'!$D$4:$M$4,0))*$D236</f>
        <v>0</v>
      </c>
      <c r="J236" s="32">
        <f>INDEX('Mapping waste'!$D$5:$M$352,MATCH($B236,'Mapping waste'!$B$5:$B$352,0),MATCH(J$3,'Mapping waste'!$D$4:$M$4,0))*$D236</f>
        <v>0</v>
      </c>
      <c r="K236" s="32">
        <f>INDEX('Mapping waste'!$D$5:$M$352,MATCH($B236,'Mapping waste'!$B$5:$B$352,0),MATCH(K$3,'Mapping waste'!$D$4:$M$4,0))*$D236</f>
        <v>0</v>
      </c>
      <c r="L236" s="32">
        <f>INDEX('Mapping waste'!$D$5:$M$352,MATCH($B236,'Mapping waste'!$B$5:$B$352,0),MATCH(L$3,'Mapping waste'!$D$4:$M$4,0))*$D236</f>
        <v>0</v>
      </c>
      <c r="M236" s="32">
        <f>INDEX('Mapping waste'!$D$5:$M$352,MATCH($B236,'Mapping waste'!$B$5:$B$352,0),MATCH(M$3,'Mapping waste'!$D$4:$M$4,0))*$D236</f>
        <v>0</v>
      </c>
      <c r="N236" s="32">
        <f>INDEX('Mapping waste'!$D$5:$M$352,MATCH($B236,'Mapping waste'!$B$5:$B$352,0),MATCH(N$3,'Mapping waste'!$D$4:$M$4,0))*$D236</f>
        <v>108609</v>
      </c>
      <c r="O236" s="32">
        <f>INDEX('Mapping waste'!$D$5:$M$352,MATCH($B236,'Mapping waste'!$B$5:$B$352,0),MATCH(O$3,'Mapping waste'!$D$4:$M$4,0))*$D236</f>
        <v>0</v>
      </c>
      <c r="P236" s="32">
        <f>INDEX('Mapping waste'!$D$5:$M$352,MATCH($B236,'Mapping waste'!$B$5:$B$352,0),MATCH(P$3,'Mapping waste'!$D$4:$M$4,0))*$D236</f>
        <v>0</v>
      </c>
      <c r="Q236" s="32">
        <f>INDEX('Mapping waste'!$D$5:$M$352,MATCH($B236,'Mapping waste'!$B$5:$B$352,0),MATCH(Q$3,'Mapping waste'!$D$4:$M$4,0))*$D236</f>
        <v>0</v>
      </c>
    </row>
    <row r="237" spans="1:17" x14ac:dyDescent="0.45">
      <c r="A237" s="10" t="s">
        <v>471</v>
      </c>
      <c r="B237" s="10" t="s">
        <v>472</v>
      </c>
      <c r="C237" s="10" t="s">
        <v>31</v>
      </c>
      <c r="D237" s="32">
        <f>INDEX('ONS data MYE 5'!$I$6:$I$445, MATCH($B237,'ONS data MYE 5'!$B$6:$B$445,0))</f>
        <v>135398</v>
      </c>
      <c r="E237" s="32">
        <f>INDEX('ONS data MYE 5'!$J$6:$J$445, MATCH($B237,'ONS data MYE 5'!$B$6:$B$445,0))</f>
        <v>1424</v>
      </c>
      <c r="F237" s="32">
        <f t="shared" si="6"/>
        <v>7.2612250919719212</v>
      </c>
      <c r="G237" s="32">
        <f t="shared" si="7"/>
        <v>52.725389836282638</v>
      </c>
      <c r="H237" s="32">
        <f>INDEX('Mapping waste'!$D$5:$M$352,MATCH($B237,'Mapping waste'!$B$5:$B$352,0),MATCH(H$3,'Mapping waste'!$D$4:$M$4,0))*$D237</f>
        <v>0</v>
      </c>
      <c r="I237" s="32">
        <f>INDEX('Mapping waste'!$D$5:$M$352,MATCH($B237,'Mapping waste'!$B$5:$B$352,0),MATCH(I$3,'Mapping waste'!$D$4:$M$4,0))*$D237</f>
        <v>0</v>
      </c>
      <c r="J237" s="32">
        <f>INDEX('Mapping waste'!$D$5:$M$352,MATCH($B237,'Mapping waste'!$B$5:$B$352,0),MATCH(J$3,'Mapping waste'!$D$4:$M$4,0))*$D237</f>
        <v>0</v>
      </c>
      <c r="K237" s="32">
        <f>INDEX('Mapping waste'!$D$5:$M$352,MATCH($B237,'Mapping waste'!$B$5:$B$352,0),MATCH(K$3,'Mapping waste'!$D$4:$M$4,0))*$D237</f>
        <v>0</v>
      </c>
      <c r="L237" s="32">
        <f>INDEX('Mapping waste'!$D$5:$M$352,MATCH($B237,'Mapping waste'!$B$5:$B$352,0),MATCH(L$3,'Mapping waste'!$D$4:$M$4,0))*$D237</f>
        <v>0</v>
      </c>
      <c r="M237" s="32">
        <f>INDEX('Mapping waste'!$D$5:$M$352,MATCH($B237,'Mapping waste'!$B$5:$B$352,0),MATCH(M$3,'Mapping waste'!$D$4:$M$4,0))*$D237</f>
        <v>0</v>
      </c>
      <c r="N237" s="32">
        <f>INDEX('Mapping waste'!$D$5:$M$352,MATCH($B237,'Mapping waste'!$B$5:$B$352,0),MATCH(N$3,'Mapping waste'!$D$4:$M$4,0))*$D237</f>
        <v>135398</v>
      </c>
      <c r="O237" s="32">
        <f>INDEX('Mapping waste'!$D$5:$M$352,MATCH($B237,'Mapping waste'!$B$5:$B$352,0),MATCH(O$3,'Mapping waste'!$D$4:$M$4,0))*$D237</f>
        <v>0</v>
      </c>
      <c r="P237" s="32">
        <f>INDEX('Mapping waste'!$D$5:$M$352,MATCH($B237,'Mapping waste'!$B$5:$B$352,0),MATCH(P$3,'Mapping waste'!$D$4:$M$4,0))*$D237</f>
        <v>0</v>
      </c>
      <c r="Q237" s="32">
        <f>INDEX('Mapping waste'!$D$5:$M$352,MATCH($B237,'Mapping waste'!$B$5:$B$352,0),MATCH(Q$3,'Mapping waste'!$D$4:$M$4,0))*$D237</f>
        <v>0</v>
      </c>
    </row>
    <row r="238" spans="1:17" x14ac:dyDescent="0.45">
      <c r="A238" s="10" t="s">
        <v>473</v>
      </c>
      <c r="B238" s="10" t="s">
        <v>474</v>
      </c>
      <c r="C238" s="10" t="s">
        <v>31</v>
      </c>
      <c r="D238" s="32">
        <f>INDEX('ONS data MYE 5'!$I$6:$I$445, MATCH($B238,'ONS data MYE 5'!$B$6:$B$445,0))</f>
        <v>145056</v>
      </c>
      <c r="E238" s="32">
        <f>INDEX('ONS data MYE 5'!$J$6:$J$445, MATCH($B238,'ONS data MYE 5'!$B$6:$B$445,0))</f>
        <v>535</v>
      </c>
      <c r="F238" s="32">
        <f t="shared" si="6"/>
        <v>6.2822667468960063</v>
      </c>
      <c r="G238" s="32">
        <f t="shared" si="7"/>
        <v>39.466875479155327</v>
      </c>
      <c r="H238" s="32">
        <f>INDEX('Mapping waste'!$D$5:$M$352,MATCH($B238,'Mapping waste'!$B$5:$B$352,0),MATCH(H$3,'Mapping waste'!$D$4:$M$4,0))*$D238</f>
        <v>0</v>
      </c>
      <c r="I238" s="32">
        <f>INDEX('Mapping waste'!$D$5:$M$352,MATCH($B238,'Mapping waste'!$B$5:$B$352,0),MATCH(I$3,'Mapping waste'!$D$4:$M$4,0))*$D238</f>
        <v>0</v>
      </c>
      <c r="J238" s="32">
        <f>INDEX('Mapping waste'!$D$5:$M$352,MATCH($B238,'Mapping waste'!$B$5:$B$352,0),MATCH(J$3,'Mapping waste'!$D$4:$M$4,0))*$D238</f>
        <v>0</v>
      </c>
      <c r="K238" s="32">
        <f>INDEX('Mapping waste'!$D$5:$M$352,MATCH($B238,'Mapping waste'!$B$5:$B$352,0),MATCH(K$3,'Mapping waste'!$D$4:$M$4,0))*$D238</f>
        <v>0</v>
      </c>
      <c r="L238" s="32">
        <f>INDEX('Mapping waste'!$D$5:$M$352,MATCH($B238,'Mapping waste'!$B$5:$B$352,0),MATCH(L$3,'Mapping waste'!$D$4:$M$4,0))*$D238</f>
        <v>0</v>
      </c>
      <c r="M238" s="32">
        <f>INDEX('Mapping waste'!$D$5:$M$352,MATCH($B238,'Mapping waste'!$B$5:$B$352,0),MATCH(M$3,'Mapping waste'!$D$4:$M$4,0))*$D238</f>
        <v>0</v>
      </c>
      <c r="N238" s="32">
        <f>INDEX('Mapping waste'!$D$5:$M$352,MATCH($B238,'Mapping waste'!$B$5:$B$352,0),MATCH(N$3,'Mapping waste'!$D$4:$M$4,0))*$D238</f>
        <v>145056</v>
      </c>
      <c r="O238" s="32">
        <f>INDEX('Mapping waste'!$D$5:$M$352,MATCH($B238,'Mapping waste'!$B$5:$B$352,0),MATCH(O$3,'Mapping waste'!$D$4:$M$4,0))*$D238</f>
        <v>0</v>
      </c>
      <c r="P238" s="32">
        <f>INDEX('Mapping waste'!$D$5:$M$352,MATCH($B238,'Mapping waste'!$B$5:$B$352,0),MATCH(P$3,'Mapping waste'!$D$4:$M$4,0))*$D238</f>
        <v>0</v>
      </c>
      <c r="Q238" s="32">
        <f>INDEX('Mapping waste'!$D$5:$M$352,MATCH($B238,'Mapping waste'!$B$5:$B$352,0),MATCH(Q$3,'Mapping waste'!$D$4:$M$4,0))*$D238</f>
        <v>0</v>
      </c>
    </row>
    <row r="239" spans="1:17" x14ac:dyDescent="0.45">
      <c r="A239" s="10" t="s">
        <v>475</v>
      </c>
      <c r="B239" s="10" t="s">
        <v>476</v>
      </c>
      <c r="C239" s="10" t="s">
        <v>31</v>
      </c>
      <c r="D239" s="32">
        <f>INDEX('ONS data MYE 5'!$I$6:$I$445, MATCH($B239,'ONS data MYE 5'!$B$6:$B$445,0))</f>
        <v>124011</v>
      </c>
      <c r="E239" s="32">
        <f>INDEX('ONS data MYE 5'!$J$6:$J$445, MATCH($B239,'ONS data MYE 5'!$B$6:$B$445,0))</f>
        <v>359</v>
      </c>
      <c r="F239" s="32">
        <f t="shared" si="6"/>
        <v>5.8833223884882786</v>
      </c>
      <c r="G239" s="32">
        <f t="shared" si="7"/>
        <v>34.613482326887421</v>
      </c>
      <c r="H239" s="32">
        <f>INDEX('Mapping waste'!$D$5:$M$352,MATCH($B239,'Mapping waste'!$B$5:$B$352,0),MATCH(H$3,'Mapping waste'!$D$4:$M$4,0))*$D239</f>
        <v>0</v>
      </c>
      <c r="I239" s="32">
        <f>INDEX('Mapping waste'!$D$5:$M$352,MATCH($B239,'Mapping waste'!$B$5:$B$352,0),MATCH(I$3,'Mapping waste'!$D$4:$M$4,0))*$D239</f>
        <v>0</v>
      </c>
      <c r="J239" s="32">
        <f>INDEX('Mapping waste'!$D$5:$M$352,MATCH($B239,'Mapping waste'!$B$5:$B$352,0),MATCH(J$3,'Mapping waste'!$D$4:$M$4,0))*$D239</f>
        <v>0</v>
      </c>
      <c r="K239" s="32">
        <f>INDEX('Mapping waste'!$D$5:$M$352,MATCH($B239,'Mapping waste'!$B$5:$B$352,0),MATCH(K$3,'Mapping waste'!$D$4:$M$4,0))*$D239</f>
        <v>6200.5500000000056</v>
      </c>
      <c r="L239" s="32">
        <f>INDEX('Mapping waste'!$D$5:$M$352,MATCH($B239,'Mapping waste'!$B$5:$B$352,0),MATCH(L$3,'Mapping waste'!$D$4:$M$4,0))*$D239</f>
        <v>0</v>
      </c>
      <c r="M239" s="32">
        <f>INDEX('Mapping waste'!$D$5:$M$352,MATCH($B239,'Mapping waste'!$B$5:$B$352,0),MATCH(M$3,'Mapping waste'!$D$4:$M$4,0))*$D239</f>
        <v>0</v>
      </c>
      <c r="N239" s="32">
        <f>INDEX('Mapping waste'!$D$5:$M$352,MATCH($B239,'Mapping waste'!$B$5:$B$352,0),MATCH(N$3,'Mapping waste'!$D$4:$M$4,0))*$D239</f>
        <v>117810.45</v>
      </c>
      <c r="O239" s="32">
        <f>INDEX('Mapping waste'!$D$5:$M$352,MATCH($B239,'Mapping waste'!$B$5:$B$352,0),MATCH(O$3,'Mapping waste'!$D$4:$M$4,0))*$D239</f>
        <v>0</v>
      </c>
      <c r="P239" s="32">
        <f>INDEX('Mapping waste'!$D$5:$M$352,MATCH($B239,'Mapping waste'!$B$5:$B$352,0),MATCH(P$3,'Mapping waste'!$D$4:$M$4,0))*$D239</f>
        <v>0</v>
      </c>
      <c r="Q239" s="32">
        <f>INDEX('Mapping waste'!$D$5:$M$352,MATCH($B239,'Mapping waste'!$B$5:$B$352,0),MATCH(Q$3,'Mapping waste'!$D$4:$M$4,0))*$D239</f>
        <v>0</v>
      </c>
    </row>
    <row r="240" spans="1:17" x14ac:dyDescent="0.45">
      <c r="A240" s="10" t="s">
        <v>477</v>
      </c>
      <c r="B240" s="10" t="s">
        <v>478</v>
      </c>
      <c r="C240" s="10" t="s">
        <v>31</v>
      </c>
      <c r="D240" s="32">
        <f>INDEX('ONS data MYE 5'!$I$6:$I$445, MATCH($B240,'ONS data MYE 5'!$B$6:$B$445,0))</f>
        <v>100976</v>
      </c>
      <c r="E240" s="32">
        <f>INDEX('ONS data MYE 5'!$J$6:$J$445, MATCH($B240,'ONS data MYE 5'!$B$6:$B$445,0))</f>
        <v>1588</v>
      </c>
      <c r="F240" s="32">
        <f t="shared" si="6"/>
        <v>7.3702306418070807</v>
      </c>
      <c r="G240" s="32">
        <f t="shared" si="7"/>
        <v>54.320299713432014</v>
      </c>
      <c r="H240" s="32">
        <f>INDEX('Mapping waste'!$D$5:$M$352,MATCH($B240,'Mapping waste'!$B$5:$B$352,0),MATCH(H$3,'Mapping waste'!$D$4:$M$4,0))*$D240</f>
        <v>0</v>
      </c>
      <c r="I240" s="32">
        <f>INDEX('Mapping waste'!$D$5:$M$352,MATCH($B240,'Mapping waste'!$B$5:$B$352,0),MATCH(I$3,'Mapping waste'!$D$4:$M$4,0))*$D240</f>
        <v>0</v>
      </c>
      <c r="J240" s="32">
        <f>INDEX('Mapping waste'!$D$5:$M$352,MATCH($B240,'Mapping waste'!$B$5:$B$352,0),MATCH(J$3,'Mapping waste'!$D$4:$M$4,0))*$D240</f>
        <v>0</v>
      </c>
      <c r="K240" s="32">
        <f>INDEX('Mapping waste'!$D$5:$M$352,MATCH($B240,'Mapping waste'!$B$5:$B$352,0),MATCH(K$3,'Mapping waste'!$D$4:$M$4,0))*$D240</f>
        <v>0</v>
      </c>
      <c r="L240" s="32">
        <f>INDEX('Mapping waste'!$D$5:$M$352,MATCH($B240,'Mapping waste'!$B$5:$B$352,0),MATCH(L$3,'Mapping waste'!$D$4:$M$4,0))*$D240</f>
        <v>0</v>
      </c>
      <c r="M240" s="32">
        <f>INDEX('Mapping waste'!$D$5:$M$352,MATCH($B240,'Mapping waste'!$B$5:$B$352,0),MATCH(M$3,'Mapping waste'!$D$4:$M$4,0))*$D240</f>
        <v>0</v>
      </c>
      <c r="N240" s="32">
        <f>INDEX('Mapping waste'!$D$5:$M$352,MATCH($B240,'Mapping waste'!$B$5:$B$352,0),MATCH(N$3,'Mapping waste'!$D$4:$M$4,0))*$D240</f>
        <v>100976</v>
      </c>
      <c r="O240" s="32">
        <f>INDEX('Mapping waste'!$D$5:$M$352,MATCH($B240,'Mapping waste'!$B$5:$B$352,0),MATCH(O$3,'Mapping waste'!$D$4:$M$4,0))*$D240</f>
        <v>0</v>
      </c>
      <c r="P240" s="32">
        <f>INDEX('Mapping waste'!$D$5:$M$352,MATCH($B240,'Mapping waste'!$B$5:$B$352,0),MATCH(P$3,'Mapping waste'!$D$4:$M$4,0))*$D240</f>
        <v>0</v>
      </c>
      <c r="Q240" s="32">
        <f>INDEX('Mapping waste'!$D$5:$M$352,MATCH($B240,'Mapping waste'!$B$5:$B$352,0),MATCH(Q$3,'Mapping waste'!$D$4:$M$4,0))*$D240</f>
        <v>0</v>
      </c>
    </row>
    <row r="241" spans="1:17" x14ac:dyDescent="0.45">
      <c r="A241" s="10" t="s">
        <v>479</v>
      </c>
      <c r="B241" s="10" t="s">
        <v>480</v>
      </c>
      <c r="C241" s="10" t="s">
        <v>31</v>
      </c>
      <c r="D241" s="32">
        <f>INDEX('ONS data MYE 5'!$I$6:$I$445, MATCH($B241,'ONS data MYE 5'!$B$6:$B$445,0))</f>
        <v>110887</v>
      </c>
      <c r="E241" s="32">
        <f>INDEX('ONS data MYE 5'!$J$6:$J$445, MATCH($B241,'ONS data MYE 5'!$B$6:$B$445,0))</f>
        <v>2466</v>
      </c>
      <c r="F241" s="32">
        <f t="shared" si="6"/>
        <v>7.8103526837242896</v>
      </c>
      <c r="G241" s="32">
        <f t="shared" si="7"/>
        <v>61.00160904415921</v>
      </c>
      <c r="H241" s="32">
        <f>INDEX('Mapping waste'!$D$5:$M$352,MATCH($B241,'Mapping waste'!$B$5:$B$352,0),MATCH(H$3,'Mapping waste'!$D$4:$M$4,0))*$D241</f>
        <v>0</v>
      </c>
      <c r="I241" s="32">
        <f>INDEX('Mapping waste'!$D$5:$M$352,MATCH($B241,'Mapping waste'!$B$5:$B$352,0),MATCH(I$3,'Mapping waste'!$D$4:$M$4,0))*$D241</f>
        <v>0</v>
      </c>
      <c r="J241" s="32">
        <f>INDEX('Mapping waste'!$D$5:$M$352,MATCH($B241,'Mapping waste'!$B$5:$B$352,0),MATCH(J$3,'Mapping waste'!$D$4:$M$4,0))*$D241</f>
        <v>0</v>
      </c>
      <c r="K241" s="32">
        <f>INDEX('Mapping waste'!$D$5:$M$352,MATCH($B241,'Mapping waste'!$B$5:$B$352,0),MATCH(K$3,'Mapping waste'!$D$4:$M$4,0))*$D241</f>
        <v>0</v>
      </c>
      <c r="L241" s="32">
        <f>INDEX('Mapping waste'!$D$5:$M$352,MATCH($B241,'Mapping waste'!$B$5:$B$352,0),MATCH(L$3,'Mapping waste'!$D$4:$M$4,0))*$D241</f>
        <v>0</v>
      </c>
      <c r="M241" s="32">
        <f>INDEX('Mapping waste'!$D$5:$M$352,MATCH($B241,'Mapping waste'!$B$5:$B$352,0),MATCH(M$3,'Mapping waste'!$D$4:$M$4,0))*$D241</f>
        <v>0</v>
      </c>
      <c r="N241" s="32">
        <f>INDEX('Mapping waste'!$D$5:$M$352,MATCH($B241,'Mapping waste'!$B$5:$B$352,0),MATCH(N$3,'Mapping waste'!$D$4:$M$4,0))*$D241</f>
        <v>110887</v>
      </c>
      <c r="O241" s="32">
        <f>INDEX('Mapping waste'!$D$5:$M$352,MATCH($B241,'Mapping waste'!$B$5:$B$352,0),MATCH(O$3,'Mapping waste'!$D$4:$M$4,0))*$D241</f>
        <v>0</v>
      </c>
      <c r="P241" s="32">
        <f>INDEX('Mapping waste'!$D$5:$M$352,MATCH($B241,'Mapping waste'!$B$5:$B$352,0),MATCH(P$3,'Mapping waste'!$D$4:$M$4,0))*$D241</f>
        <v>0</v>
      </c>
      <c r="Q241" s="32">
        <f>INDEX('Mapping waste'!$D$5:$M$352,MATCH($B241,'Mapping waste'!$B$5:$B$352,0),MATCH(Q$3,'Mapping waste'!$D$4:$M$4,0))*$D241</f>
        <v>0</v>
      </c>
    </row>
    <row r="242" spans="1:17" x14ac:dyDescent="0.45">
      <c r="A242" s="10" t="s">
        <v>3</v>
      </c>
      <c r="B242" s="10" t="s">
        <v>4</v>
      </c>
      <c r="C242" s="10" t="s">
        <v>5</v>
      </c>
      <c r="D242" s="32">
        <f>INDEX('ONS data MYE 5'!$I$6:$I$445, MATCH($B242,'ONS data MYE 5'!$B$6:$B$445,0))</f>
        <v>550283</v>
      </c>
      <c r="E242" s="32">
        <f>INDEX('ONS data MYE 5'!$J$6:$J$445, MATCH($B242,'ONS data MYE 5'!$B$6:$B$445,0))</f>
        <v>155</v>
      </c>
      <c r="F242" s="32">
        <f t="shared" si="6"/>
        <v>5.0434251169192468</v>
      </c>
      <c r="G242" s="32">
        <f t="shared" si="7"/>
        <v>25.436136909971918</v>
      </c>
      <c r="H242" s="32">
        <f>INDEX('Mapping waste'!$D$5:$M$352,MATCH($B242,'Mapping waste'!$B$5:$B$352,0),MATCH(H$3,'Mapping waste'!$D$4:$M$4,0))*$D242</f>
        <v>0</v>
      </c>
      <c r="I242" s="32">
        <f>INDEX('Mapping waste'!$D$5:$M$352,MATCH($B242,'Mapping waste'!$B$5:$B$352,0),MATCH(I$3,'Mapping waste'!$D$4:$M$4,0))*$D242</f>
        <v>0</v>
      </c>
      <c r="J242" s="32">
        <f>INDEX('Mapping waste'!$D$5:$M$352,MATCH($B242,'Mapping waste'!$B$5:$B$352,0),MATCH(J$3,'Mapping waste'!$D$4:$M$4,0))*$D242</f>
        <v>0</v>
      </c>
      <c r="K242" s="32">
        <f>INDEX('Mapping waste'!$D$5:$M$352,MATCH($B242,'Mapping waste'!$B$5:$B$352,0),MATCH(K$3,'Mapping waste'!$D$4:$M$4,0))*$D242</f>
        <v>0</v>
      </c>
      <c r="L242" s="32">
        <f>INDEX('Mapping waste'!$D$5:$M$352,MATCH($B242,'Mapping waste'!$B$5:$B$352,0),MATCH(L$3,'Mapping waste'!$D$4:$M$4,0))*$D242</f>
        <v>0</v>
      </c>
      <c r="M242" s="32">
        <f>INDEX('Mapping waste'!$D$5:$M$352,MATCH($B242,'Mapping waste'!$B$5:$B$352,0),MATCH(M$3,'Mapping waste'!$D$4:$M$4,0))*$D242</f>
        <v>550283</v>
      </c>
      <c r="N242" s="32">
        <f>INDEX('Mapping waste'!$D$5:$M$352,MATCH($B242,'Mapping waste'!$B$5:$B$352,0),MATCH(N$3,'Mapping waste'!$D$4:$M$4,0))*$D242</f>
        <v>0</v>
      </c>
      <c r="O242" s="32">
        <f>INDEX('Mapping waste'!$D$5:$M$352,MATCH($B242,'Mapping waste'!$B$5:$B$352,0),MATCH(O$3,'Mapping waste'!$D$4:$M$4,0))*$D242</f>
        <v>0</v>
      </c>
      <c r="P242" s="32">
        <f>INDEX('Mapping waste'!$D$5:$M$352,MATCH($B242,'Mapping waste'!$B$5:$B$352,0),MATCH(P$3,'Mapping waste'!$D$4:$M$4,0))*$D242</f>
        <v>0</v>
      </c>
      <c r="Q242" s="32">
        <f>INDEX('Mapping waste'!$D$5:$M$352,MATCH($B242,'Mapping waste'!$B$5:$B$352,0),MATCH(Q$3,'Mapping waste'!$D$4:$M$4,0))*$D242</f>
        <v>0</v>
      </c>
    </row>
    <row r="243" spans="1:17" x14ac:dyDescent="0.45">
      <c r="A243" s="10" t="s">
        <v>6</v>
      </c>
      <c r="B243" s="10" t="s">
        <v>7</v>
      </c>
      <c r="C243" s="10" t="s">
        <v>5</v>
      </c>
      <c r="D243" s="32">
        <f>INDEX('ONS data MYE 5'!$I$6:$I$445, MATCH($B243,'ONS data MYE 5'!$B$6:$B$445,0))</f>
        <v>2335</v>
      </c>
      <c r="E243" s="32">
        <f>INDEX('ONS data MYE 5'!$J$6:$J$445, MATCH($B243,'ONS data MYE 5'!$B$6:$B$445,0))</f>
        <v>143</v>
      </c>
      <c r="F243" s="32">
        <f t="shared" si="6"/>
        <v>4.962844630259907</v>
      </c>
      <c r="G243" s="32">
        <f t="shared" si="7"/>
        <v>24.629826824099592</v>
      </c>
      <c r="H243" s="32">
        <f>INDEX('Mapping waste'!$D$5:$M$352,MATCH($B243,'Mapping waste'!$B$5:$B$352,0),MATCH(H$3,'Mapping waste'!$D$4:$M$4,0))*$D243</f>
        <v>0</v>
      </c>
      <c r="I243" s="32">
        <f>INDEX('Mapping waste'!$D$5:$M$352,MATCH($B243,'Mapping waste'!$B$5:$B$352,0),MATCH(I$3,'Mapping waste'!$D$4:$M$4,0))*$D243</f>
        <v>0</v>
      </c>
      <c r="J243" s="32">
        <f>INDEX('Mapping waste'!$D$5:$M$352,MATCH($B243,'Mapping waste'!$B$5:$B$352,0),MATCH(J$3,'Mapping waste'!$D$4:$M$4,0))*$D243</f>
        <v>0</v>
      </c>
      <c r="K243" s="32">
        <f>INDEX('Mapping waste'!$D$5:$M$352,MATCH($B243,'Mapping waste'!$B$5:$B$352,0),MATCH(K$3,'Mapping waste'!$D$4:$M$4,0))*$D243</f>
        <v>0</v>
      </c>
      <c r="L243" s="32">
        <f>INDEX('Mapping waste'!$D$5:$M$352,MATCH($B243,'Mapping waste'!$B$5:$B$352,0),MATCH(L$3,'Mapping waste'!$D$4:$M$4,0))*$D243</f>
        <v>0</v>
      </c>
      <c r="M243" s="32">
        <f>INDEX('Mapping waste'!$D$5:$M$352,MATCH($B243,'Mapping waste'!$B$5:$B$352,0),MATCH(M$3,'Mapping waste'!$D$4:$M$4,0))*$D243</f>
        <v>2335</v>
      </c>
      <c r="N243" s="32">
        <f>INDEX('Mapping waste'!$D$5:$M$352,MATCH($B243,'Mapping waste'!$B$5:$B$352,0),MATCH(N$3,'Mapping waste'!$D$4:$M$4,0))*$D243</f>
        <v>0</v>
      </c>
      <c r="O243" s="32">
        <f>INDEX('Mapping waste'!$D$5:$M$352,MATCH($B243,'Mapping waste'!$B$5:$B$352,0),MATCH(O$3,'Mapping waste'!$D$4:$M$4,0))*$D243</f>
        <v>0</v>
      </c>
      <c r="P243" s="32">
        <f>INDEX('Mapping waste'!$D$5:$M$352,MATCH($B243,'Mapping waste'!$B$5:$B$352,0),MATCH(P$3,'Mapping waste'!$D$4:$M$4,0))*$D243</f>
        <v>0</v>
      </c>
      <c r="Q243" s="32">
        <f>INDEX('Mapping waste'!$D$5:$M$352,MATCH($B243,'Mapping waste'!$B$5:$B$352,0),MATCH(Q$3,'Mapping waste'!$D$4:$M$4,0))*$D243</f>
        <v>0</v>
      </c>
    </row>
    <row r="244" spans="1:17" x14ac:dyDescent="0.45">
      <c r="A244" s="10" t="s">
        <v>152</v>
      </c>
      <c r="B244" s="10" t="s">
        <v>153</v>
      </c>
      <c r="C244" s="10" t="s">
        <v>5</v>
      </c>
      <c r="D244" s="32">
        <f>INDEX('ONS data MYE 5'!$I$6:$I$445, MATCH($B244,'ONS data MYE 5'!$B$6:$B$445,0))</f>
        <v>191673</v>
      </c>
      <c r="E244" s="32">
        <f>INDEX('ONS data MYE 5'!$J$6:$J$445, MATCH($B244,'ONS data MYE 5'!$B$6:$B$445,0))</f>
        <v>4151</v>
      </c>
      <c r="F244" s="32">
        <f t="shared" si="6"/>
        <v>8.3311045480530392</v>
      </c>
      <c r="G244" s="32">
        <f t="shared" si="7"/>
        <v>69.40730299059004</v>
      </c>
      <c r="H244" s="32">
        <f>INDEX('Mapping waste'!$D$5:$M$352,MATCH($B244,'Mapping waste'!$B$5:$B$352,0),MATCH(H$3,'Mapping waste'!$D$4:$M$4,0))*$D244</f>
        <v>0</v>
      </c>
      <c r="I244" s="32">
        <f>INDEX('Mapping waste'!$D$5:$M$352,MATCH($B244,'Mapping waste'!$B$5:$B$352,0),MATCH(I$3,'Mapping waste'!$D$4:$M$4,0))*$D244</f>
        <v>0</v>
      </c>
      <c r="J244" s="32">
        <f>INDEX('Mapping waste'!$D$5:$M$352,MATCH($B244,'Mapping waste'!$B$5:$B$352,0),MATCH(J$3,'Mapping waste'!$D$4:$M$4,0))*$D244</f>
        <v>0</v>
      </c>
      <c r="K244" s="32">
        <f>INDEX('Mapping waste'!$D$5:$M$352,MATCH($B244,'Mapping waste'!$B$5:$B$352,0),MATCH(K$3,'Mapping waste'!$D$4:$M$4,0))*$D244</f>
        <v>0</v>
      </c>
      <c r="L244" s="32">
        <f>INDEX('Mapping waste'!$D$5:$M$352,MATCH($B244,'Mapping waste'!$B$5:$B$352,0),MATCH(L$3,'Mapping waste'!$D$4:$M$4,0))*$D244</f>
        <v>0</v>
      </c>
      <c r="M244" s="32">
        <f>INDEX('Mapping waste'!$D$5:$M$352,MATCH($B244,'Mapping waste'!$B$5:$B$352,0),MATCH(M$3,'Mapping waste'!$D$4:$M$4,0))*$D244</f>
        <v>0</v>
      </c>
      <c r="N244" s="32">
        <f>INDEX('Mapping waste'!$D$5:$M$352,MATCH($B244,'Mapping waste'!$B$5:$B$352,0),MATCH(N$3,'Mapping waste'!$D$4:$M$4,0))*$D244</f>
        <v>0</v>
      </c>
      <c r="O244" s="32">
        <f>INDEX('Mapping waste'!$D$5:$M$352,MATCH($B244,'Mapping waste'!$B$5:$B$352,0),MATCH(O$3,'Mapping waste'!$D$4:$M$4,0))*$D244</f>
        <v>0</v>
      </c>
      <c r="P244" s="32">
        <f>INDEX('Mapping waste'!$D$5:$M$352,MATCH($B244,'Mapping waste'!$B$5:$B$352,0),MATCH(P$3,'Mapping waste'!$D$4:$M$4,0))*$D244</f>
        <v>191673</v>
      </c>
      <c r="Q244" s="32">
        <f>INDEX('Mapping waste'!$D$5:$M$352,MATCH($B244,'Mapping waste'!$B$5:$B$352,0),MATCH(Q$3,'Mapping waste'!$D$4:$M$4,0))*$D244</f>
        <v>0</v>
      </c>
    </row>
    <row r="245" spans="1:17" x14ac:dyDescent="0.45">
      <c r="A245" s="10" t="s">
        <v>154</v>
      </c>
      <c r="B245" s="10" t="s">
        <v>155</v>
      </c>
      <c r="C245" s="10" t="s">
        <v>5</v>
      </c>
      <c r="D245" s="32">
        <f>INDEX('ONS data MYE 5'!$I$6:$I$445, MATCH($B245,'ONS data MYE 5'!$B$6:$B$445,0))</f>
        <v>150005</v>
      </c>
      <c r="E245" s="32">
        <f>INDEX('ONS data MYE 5'!$J$6:$J$445, MATCH($B245,'ONS data MYE 5'!$B$6:$B$445,0))</f>
        <v>2316</v>
      </c>
      <c r="F245" s="32">
        <f t="shared" si="6"/>
        <v>7.7475968386928855</v>
      </c>
      <c r="G245" s="32">
        <f t="shared" si="7"/>
        <v>60.025256774923996</v>
      </c>
      <c r="H245" s="32">
        <f>INDEX('Mapping waste'!$D$5:$M$352,MATCH($B245,'Mapping waste'!$B$5:$B$352,0),MATCH(H$3,'Mapping waste'!$D$4:$M$4,0))*$D245</f>
        <v>0</v>
      </c>
      <c r="I245" s="32">
        <f>INDEX('Mapping waste'!$D$5:$M$352,MATCH($B245,'Mapping waste'!$B$5:$B$352,0),MATCH(I$3,'Mapping waste'!$D$4:$M$4,0))*$D245</f>
        <v>0</v>
      </c>
      <c r="J245" s="32">
        <f>INDEX('Mapping waste'!$D$5:$M$352,MATCH($B245,'Mapping waste'!$B$5:$B$352,0),MATCH(J$3,'Mapping waste'!$D$4:$M$4,0))*$D245</f>
        <v>0</v>
      </c>
      <c r="K245" s="32">
        <f>INDEX('Mapping waste'!$D$5:$M$352,MATCH($B245,'Mapping waste'!$B$5:$B$352,0),MATCH(K$3,'Mapping waste'!$D$4:$M$4,0))*$D245</f>
        <v>0</v>
      </c>
      <c r="L245" s="32">
        <f>INDEX('Mapping waste'!$D$5:$M$352,MATCH($B245,'Mapping waste'!$B$5:$B$352,0),MATCH(L$3,'Mapping waste'!$D$4:$M$4,0))*$D245</f>
        <v>0</v>
      </c>
      <c r="M245" s="32">
        <f>INDEX('Mapping waste'!$D$5:$M$352,MATCH($B245,'Mapping waste'!$B$5:$B$352,0),MATCH(M$3,'Mapping waste'!$D$4:$M$4,0))*$D245</f>
        <v>0</v>
      </c>
      <c r="N245" s="32">
        <f>INDEX('Mapping waste'!$D$5:$M$352,MATCH($B245,'Mapping waste'!$B$5:$B$352,0),MATCH(N$3,'Mapping waste'!$D$4:$M$4,0))*$D245</f>
        <v>0</v>
      </c>
      <c r="O245" s="32">
        <f>INDEX('Mapping waste'!$D$5:$M$352,MATCH($B245,'Mapping waste'!$B$5:$B$352,0),MATCH(O$3,'Mapping waste'!$D$4:$M$4,0))*$D245</f>
        <v>0</v>
      </c>
      <c r="P245" s="32">
        <f>INDEX('Mapping waste'!$D$5:$M$352,MATCH($B245,'Mapping waste'!$B$5:$B$352,0),MATCH(P$3,'Mapping waste'!$D$4:$M$4,0))*$D245</f>
        <v>150005</v>
      </c>
      <c r="Q245" s="32">
        <f>INDEX('Mapping waste'!$D$5:$M$352,MATCH($B245,'Mapping waste'!$B$5:$B$352,0),MATCH(Q$3,'Mapping waste'!$D$4:$M$4,0))*$D245</f>
        <v>0</v>
      </c>
    </row>
    <row r="246" spans="1:17" x14ac:dyDescent="0.45">
      <c r="A246" s="10" t="s">
        <v>156</v>
      </c>
      <c r="B246" s="10" t="s">
        <v>157</v>
      </c>
      <c r="C246" s="10" t="s">
        <v>5</v>
      </c>
      <c r="D246" s="32">
        <f>INDEX('ONS data MYE 5'!$I$6:$I$445, MATCH($B246,'ONS data MYE 5'!$B$6:$B$445,0))</f>
        <v>49211</v>
      </c>
      <c r="E246" s="32">
        <f>INDEX('ONS data MYE 5'!$J$6:$J$445, MATCH($B246,'ONS data MYE 5'!$B$6:$B$445,0))</f>
        <v>977</v>
      </c>
      <c r="F246" s="32">
        <f t="shared" si="6"/>
        <v>6.8844866520427823</v>
      </c>
      <c r="G246" s="32">
        <f t="shared" si="7"/>
        <v>47.39615646215524</v>
      </c>
      <c r="H246" s="32">
        <f>INDEX('Mapping waste'!$D$5:$M$352,MATCH($B246,'Mapping waste'!$B$5:$B$352,0),MATCH(H$3,'Mapping waste'!$D$4:$M$4,0))*$D246</f>
        <v>0</v>
      </c>
      <c r="I246" s="32">
        <f>INDEX('Mapping waste'!$D$5:$M$352,MATCH($B246,'Mapping waste'!$B$5:$B$352,0),MATCH(I$3,'Mapping waste'!$D$4:$M$4,0))*$D246</f>
        <v>0</v>
      </c>
      <c r="J246" s="32">
        <f>INDEX('Mapping waste'!$D$5:$M$352,MATCH($B246,'Mapping waste'!$B$5:$B$352,0),MATCH(J$3,'Mapping waste'!$D$4:$M$4,0))*$D246</f>
        <v>0</v>
      </c>
      <c r="K246" s="32">
        <f>INDEX('Mapping waste'!$D$5:$M$352,MATCH($B246,'Mapping waste'!$B$5:$B$352,0),MATCH(K$3,'Mapping waste'!$D$4:$M$4,0))*$D246</f>
        <v>0</v>
      </c>
      <c r="L246" s="32">
        <f>INDEX('Mapping waste'!$D$5:$M$352,MATCH($B246,'Mapping waste'!$B$5:$B$352,0),MATCH(L$3,'Mapping waste'!$D$4:$M$4,0))*$D246</f>
        <v>0</v>
      </c>
      <c r="M246" s="32">
        <f>INDEX('Mapping waste'!$D$5:$M$352,MATCH($B246,'Mapping waste'!$B$5:$B$352,0),MATCH(M$3,'Mapping waste'!$D$4:$M$4,0))*$D246</f>
        <v>0</v>
      </c>
      <c r="N246" s="32">
        <f>INDEX('Mapping waste'!$D$5:$M$352,MATCH($B246,'Mapping waste'!$B$5:$B$352,0),MATCH(N$3,'Mapping waste'!$D$4:$M$4,0))*$D246</f>
        <v>0</v>
      </c>
      <c r="O246" s="32">
        <f>INDEX('Mapping waste'!$D$5:$M$352,MATCH($B246,'Mapping waste'!$B$5:$B$352,0),MATCH(O$3,'Mapping waste'!$D$4:$M$4,0))*$D246</f>
        <v>0</v>
      </c>
      <c r="P246" s="32">
        <f>INDEX('Mapping waste'!$D$5:$M$352,MATCH($B246,'Mapping waste'!$B$5:$B$352,0),MATCH(P$3,'Mapping waste'!$D$4:$M$4,0))*$D246</f>
        <v>49211</v>
      </c>
      <c r="Q246" s="32">
        <f>INDEX('Mapping waste'!$D$5:$M$352,MATCH($B246,'Mapping waste'!$B$5:$B$352,0),MATCH(Q$3,'Mapping waste'!$D$4:$M$4,0))*$D246</f>
        <v>0</v>
      </c>
    </row>
    <row r="247" spans="1:17" x14ac:dyDescent="0.45">
      <c r="A247" s="10" t="s">
        <v>158</v>
      </c>
      <c r="B247" s="10" t="s">
        <v>159</v>
      </c>
      <c r="C247" s="10" t="s">
        <v>5</v>
      </c>
      <c r="D247" s="32">
        <f>INDEX('ONS data MYE 5'!$I$6:$I$445, MATCH($B247,'ONS data MYE 5'!$B$6:$B$445,0))</f>
        <v>88711</v>
      </c>
      <c r="E247" s="32">
        <f>INDEX('ONS data MYE 5'!$J$6:$J$445, MATCH($B247,'ONS data MYE 5'!$B$6:$B$445,0))</f>
        <v>250</v>
      </c>
      <c r="F247" s="32">
        <f t="shared" si="6"/>
        <v>5.521460917862246</v>
      </c>
      <c r="G247" s="32">
        <f t="shared" si="7"/>
        <v>30.486530667480196</v>
      </c>
      <c r="H247" s="32">
        <f>INDEX('Mapping waste'!$D$5:$M$352,MATCH($B247,'Mapping waste'!$B$5:$B$352,0),MATCH(H$3,'Mapping waste'!$D$4:$M$4,0))*$D247</f>
        <v>0</v>
      </c>
      <c r="I247" s="32">
        <f>INDEX('Mapping waste'!$D$5:$M$352,MATCH($B247,'Mapping waste'!$B$5:$B$352,0),MATCH(I$3,'Mapping waste'!$D$4:$M$4,0))*$D247</f>
        <v>0</v>
      </c>
      <c r="J247" s="32">
        <f>INDEX('Mapping waste'!$D$5:$M$352,MATCH($B247,'Mapping waste'!$B$5:$B$352,0),MATCH(J$3,'Mapping waste'!$D$4:$M$4,0))*$D247</f>
        <v>0</v>
      </c>
      <c r="K247" s="32">
        <f>INDEX('Mapping waste'!$D$5:$M$352,MATCH($B247,'Mapping waste'!$B$5:$B$352,0),MATCH(K$3,'Mapping waste'!$D$4:$M$4,0))*$D247</f>
        <v>88711</v>
      </c>
      <c r="L247" s="32">
        <f>INDEX('Mapping waste'!$D$5:$M$352,MATCH($B247,'Mapping waste'!$B$5:$B$352,0),MATCH(L$3,'Mapping waste'!$D$4:$M$4,0))*$D247</f>
        <v>0</v>
      </c>
      <c r="M247" s="32">
        <f>INDEX('Mapping waste'!$D$5:$M$352,MATCH($B247,'Mapping waste'!$B$5:$B$352,0),MATCH(M$3,'Mapping waste'!$D$4:$M$4,0))*$D247</f>
        <v>0</v>
      </c>
      <c r="N247" s="32">
        <f>INDEX('Mapping waste'!$D$5:$M$352,MATCH($B247,'Mapping waste'!$B$5:$B$352,0),MATCH(N$3,'Mapping waste'!$D$4:$M$4,0))*$D247</f>
        <v>0</v>
      </c>
      <c r="O247" s="32">
        <f>INDEX('Mapping waste'!$D$5:$M$352,MATCH($B247,'Mapping waste'!$B$5:$B$352,0),MATCH(O$3,'Mapping waste'!$D$4:$M$4,0))*$D247</f>
        <v>0</v>
      </c>
      <c r="P247" s="32">
        <f>INDEX('Mapping waste'!$D$5:$M$352,MATCH($B247,'Mapping waste'!$B$5:$B$352,0),MATCH(P$3,'Mapping waste'!$D$4:$M$4,0))*$D247</f>
        <v>0</v>
      </c>
      <c r="Q247" s="32">
        <f>INDEX('Mapping waste'!$D$5:$M$352,MATCH($B247,'Mapping waste'!$B$5:$B$352,0),MATCH(Q$3,'Mapping waste'!$D$4:$M$4,0))*$D247</f>
        <v>0</v>
      </c>
    </row>
    <row r="248" spans="1:17" x14ac:dyDescent="0.45">
      <c r="A248" s="10" t="s">
        <v>162</v>
      </c>
      <c r="B248" s="10" t="s">
        <v>163</v>
      </c>
      <c r="C248" s="10" t="s">
        <v>5</v>
      </c>
      <c r="D248" s="32">
        <f>INDEX('ONS data MYE 5'!$I$6:$I$445, MATCH($B248,'ONS data MYE 5'!$B$6:$B$445,0))</f>
        <v>184287</v>
      </c>
      <c r="E248" s="32">
        <f>INDEX('ONS data MYE 5'!$J$6:$J$445, MATCH($B248,'ONS data MYE 5'!$B$6:$B$445,0))</f>
        <v>533</v>
      </c>
      <c r="F248" s="32">
        <f t="shared" si="6"/>
        <v>6.2785214241658442</v>
      </c>
      <c r="G248" s="32">
        <f t="shared" si="7"/>
        <v>39.419831273709498</v>
      </c>
      <c r="H248" s="32">
        <f>INDEX('Mapping waste'!$D$5:$M$352,MATCH($B248,'Mapping waste'!$B$5:$B$352,0),MATCH(H$3,'Mapping waste'!$D$4:$M$4,0))*$D248</f>
        <v>0</v>
      </c>
      <c r="I248" s="32">
        <f>INDEX('Mapping waste'!$D$5:$M$352,MATCH($B248,'Mapping waste'!$B$5:$B$352,0),MATCH(I$3,'Mapping waste'!$D$4:$M$4,0))*$D248</f>
        <v>0</v>
      </c>
      <c r="J248" s="32">
        <f>INDEX('Mapping waste'!$D$5:$M$352,MATCH($B248,'Mapping waste'!$B$5:$B$352,0),MATCH(J$3,'Mapping waste'!$D$4:$M$4,0))*$D248</f>
        <v>0</v>
      </c>
      <c r="K248" s="32">
        <f>INDEX('Mapping waste'!$D$5:$M$352,MATCH($B248,'Mapping waste'!$B$5:$B$352,0),MATCH(K$3,'Mapping waste'!$D$4:$M$4,0))*$D248</f>
        <v>0</v>
      </c>
      <c r="L248" s="32">
        <f>INDEX('Mapping waste'!$D$5:$M$352,MATCH($B248,'Mapping waste'!$B$5:$B$352,0),MATCH(L$3,'Mapping waste'!$D$4:$M$4,0))*$D248</f>
        <v>0</v>
      </c>
      <c r="M248" s="32">
        <f>INDEX('Mapping waste'!$D$5:$M$352,MATCH($B248,'Mapping waste'!$B$5:$B$352,0),MATCH(M$3,'Mapping waste'!$D$4:$M$4,0))*$D248</f>
        <v>0</v>
      </c>
      <c r="N248" s="32">
        <f>INDEX('Mapping waste'!$D$5:$M$352,MATCH($B248,'Mapping waste'!$B$5:$B$352,0),MATCH(N$3,'Mapping waste'!$D$4:$M$4,0))*$D248</f>
        <v>0</v>
      </c>
      <c r="O248" s="32">
        <f>INDEX('Mapping waste'!$D$5:$M$352,MATCH($B248,'Mapping waste'!$B$5:$B$352,0),MATCH(O$3,'Mapping waste'!$D$4:$M$4,0))*$D248</f>
        <v>0</v>
      </c>
      <c r="P248" s="32">
        <f>INDEX('Mapping waste'!$D$5:$M$352,MATCH($B248,'Mapping waste'!$B$5:$B$352,0),MATCH(P$3,'Mapping waste'!$D$4:$M$4,0))*$D248</f>
        <v>184287</v>
      </c>
      <c r="Q248" s="32">
        <f>INDEX('Mapping waste'!$D$5:$M$352,MATCH($B248,'Mapping waste'!$B$5:$B$352,0),MATCH(Q$3,'Mapping waste'!$D$4:$M$4,0))*$D248</f>
        <v>0</v>
      </c>
    </row>
    <row r="249" spans="1:17" x14ac:dyDescent="0.45">
      <c r="A249" s="10" t="s">
        <v>164</v>
      </c>
      <c r="B249" s="10" t="s">
        <v>165</v>
      </c>
      <c r="C249" s="10" t="s">
        <v>5</v>
      </c>
      <c r="D249" s="32">
        <f>INDEX('ONS data MYE 5'!$I$6:$I$445, MATCH($B249,'ONS data MYE 5'!$B$6:$B$445,0))</f>
        <v>450640</v>
      </c>
      <c r="E249" s="32">
        <f>INDEX('ONS data MYE 5'!$J$6:$J$445, MATCH($B249,'ONS data MYE 5'!$B$6:$B$445,0))</f>
        <v>4108</v>
      </c>
      <c r="F249" s="32">
        <f t="shared" si="6"/>
        <v>8.3206915710484495</v>
      </c>
      <c r="G249" s="32">
        <f t="shared" si="7"/>
        <v>69.23390822051671</v>
      </c>
      <c r="H249" s="32">
        <f>INDEX('Mapping waste'!$D$5:$M$352,MATCH($B249,'Mapping waste'!$B$5:$B$352,0),MATCH(H$3,'Mapping waste'!$D$4:$M$4,0))*$D249</f>
        <v>0</v>
      </c>
      <c r="I249" s="32">
        <f>INDEX('Mapping waste'!$D$5:$M$352,MATCH($B249,'Mapping waste'!$B$5:$B$352,0),MATCH(I$3,'Mapping waste'!$D$4:$M$4,0))*$D249</f>
        <v>0</v>
      </c>
      <c r="J249" s="32">
        <f>INDEX('Mapping waste'!$D$5:$M$352,MATCH($B249,'Mapping waste'!$B$5:$B$352,0),MATCH(J$3,'Mapping waste'!$D$4:$M$4,0))*$D249</f>
        <v>0</v>
      </c>
      <c r="K249" s="32">
        <f>INDEX('Mapping waste'!$D$5:$M$352,MATCH($B249,'Mapping waste'!$B$5:$B$352,0),MATCH(K$3,'Mapping waste'!$D$4:$M$4,0))*$D249</f>
        <v>0</v>
      </c>
      <c r="L249" s="32">
        <f>INDEX('Mapping waste'!$D$5:$M$352,MATCH($B249,'Mapping waste'!$B$5:$B$352,0),MATCH(L$3,'Mapping waste'!$D$4:$M$4,0))*$D249</f>
        <v>0</v>
      </c>
      <c r="M249" s="32">
        <f>INDEX('Mapping waste'!$D$5:$M$352,MATCH($B249,'Mapping waste'!$B$5:$B$352,0),MATCH(M$3,'Mapping waste'!$D$4:$M$4,0))*$D249</f>
        <v>0</v>
      </c>
      <c r="N249" s="32">
        <f>INDEX('Mapping waste'!$D$5:$M$352,MATCH($B249,'Mapping waste'!$B$5:$B$352,0),MATCH(N$3,'Mapping waste'!$D$4:$M$4,0))*$D249</f>
        <v>0</v>
      </c>
      <c r="O249" s="32">
        <f>INDEX('Mapping waste'!$D$5:$M$352,MATCH($B249,'Mapping waste'!$B$5:$B$352,0),MATCH(O$3,'Mapping waste'!$D$4:$M$4,0))*$D249</f>
        <v>0</v>
      </c>
      <c r="P249" s="32">
        <f>INDEX('Mapping waste'!$D$5:$M$352,MATCH($B249,'Mapping waste'!$B$5:$B$352,0),MATCH(P$3,'Mapping waste'!$D$4:$M$4,0))*$D249</f>
        <v>450640</v>
      </c>
      <c r="Q249" s="32">
        <f>INDEX('Mapping waste'!$D$5:$M$352,MATCH($B249,'Mapping waste'!$B$5:$B$352,0),MATCH(Q$3,'Mapping waste'!$D$4:$M$4,0))*$D249</f>
        <v>0</v>
      </c>
    </row>
    <row r="250" spans="1:17" x14ac:dyDescent="0.45">
      <c r="A250" s="10" t="s">
        <v>166</v>
      </c>
      <c r="B250" s="10" t="s">
        <v>167</v>
      </c>
      <c r="C250" s="10" t="s">
        <v>5</v>
      </c>
      <c r="D250" s="32">
        <f>INDEX('ONS data MYE 5'!$I$6:$I$445, MATCH($B250,'ONS data MYE 5'!$B$6:$B$445,0))</f>
        <v>209941</v>
      </c>
      <c r="E250" s="32">
        <f>INDEX('ONS data MYE 5'!$J$6:$J$445, MATCH($B250,'ONS data MYE 5'!$B$6:$B$445,0))</f>
        <v>562</v>
      </c>
      <c r="F250" s="32">
        <f t="shared" si="6"/>
        <v>6.3315018498936908</v>
      </c>
      <c r="G250" s="32">
        <f t="shared" si="7"/>
        <v>40.087915675207228</v>
      </c>
      <c r="H250" s="32">
        <f>INDEX('Mapping waste'!$D$5:$M$352,MATCH($B250,'Mapping waste'!$B$5:$B$352,0),MATCH(H$3,'Mapping waste'!$D$4:$M$4,0))*$D250</f>
        <v>0</v>
      </c>
      <c r="I250" s="32">
        <f>INDEX('Mapping waste'!$D$5:$M$352,MATCH($B250,'Mapping waste'!$B$5:$B$352,0),MATCH(I$3,'Mapping waste'!$D$4:$M$4,0))*$D250</f>
        <v>0</v>
      </c>
      <c r="J250" s="32">
        <f>INDEX('Mapping waste'!$D$5:$M$352,MATCH($B250,'Mapping waste'!$B$5:$B$352,0),MATCH(J$3,'Mapping waste'!$D$4:$M$4,0))*$D250</f>
        <v>0</v>
      </c>
      <c r="K250" s="32">
        <f>INDEX('Mapping waste'!$D$5:$M$352,MATCH($B250,'Mapping waste'!$B$5:$B$352,0),MATCH(K$3,'Mapping waste'!$D$4:$M$4,0))*$D250</f>
        <v>0</v>
      </c>
      <c r="L250" s="32">
        <f>INDEX('Mapping waste'!$D$5:$M$352,MATCH($B250,'Mapping waste'!$B$5:$B$352,0),MATCH(L$3,'Mapping waste'!$D$4:$M$4,0))*$D250</f>
        <v>0</v>
      </c>
      <c r="M250" s="32">
        <f>INDEX('Mapping waste'!$D$5:$M$352,MATCH($B250,'Mapping waste'!$B$5:$B$352,0),MATCH(M$3,'Mapping waste'!$D$4:$M$4,0))*$D250</f>
        <v>0</v>
      </c>
      <c r="N250" s="32">
        <f>INDEX('Mapping waste'!$D$5:$M$352,MATCH($B250,'Mapping waste'!$B$5:$B$352,0),MATCH(N$3,'Mapping waste'!$D$4:$M$4,0))*$D250</f>
        <v>0</v>
      </c>
      <c r="O250" s="32">
        <f>INDEX('Mapping waste'!$D$5:$M$352,MATCH($B250,'Mapping waste'!$B$5:$B$352,0),MATCH(O$3,'Mapping waste'!$D$4:$M$4,0))*$D250</f>
        <v>0</v>
      </c>
      <c r="P250" s="32">
        <f>INDEX('Mapping waste'!$D$5:$M$352,MATCH($B250,'Mapping waste'!$B$5:$B$352,0),MATCH(P$3,'Mapping waste'!$D$4:$M$4,0))*$D250</f>
        <v>209941</v>
      </c>
      <c r="Q250" s="32">
        <f>INDEX('Mapping waste'!$D$5:$M$352,MATCH($B250,'Mapping waste'!$B$5:$B$352,0),MATCH(Q$3,'Mapping waste'!$D$4:$M$4,0))*$D250</f>
        <v>0</v>
      </c>
    </row>
    <row r="251" spans="1:17" x14ac:dyDescent="0.45">
      <c r="A251" s="10" t="s">
        <v>168</v>
      </c>
      <c r="B251" s="10" t="s">
        <v>169</v>
      </c>
      <c r="C251" s="10" t="s">
        <v>5</v>
      </c>
      <c r="D251" s="32">
        <f>INDEX('ONS data MYE 5'!$I$6:$I$445, MATCH($B251,'ONS data MYE 5'!$B$6:$B$445,0))</f>
        <v>273952</v>
      </c>
      <c r="E251" s="32">
        <f>INDEX('ONS data MYE 5'!$J$6:$J$445, MATCH($B251,'ONS data MYE 5'!$B$6:$B$445,0))</f>
        <v>551</v>
      </c>
      <c r="F251" s="32">
        <f t="shared" si="6"/>
        <v>6.3117348091529148</v>
      </c>
      <c r="G251" s="32">
        <f t="shared" si="7"/>
        <v>39.837996301072586</v>
      </c>
      <c r="H251" s="32">
        <f>INDEX('Mapping waste'!$D$5:$M$352,MATCH($B251,'Mapping waste'!$B$5:$B$352,0),MATCH(H$3,'Mapping waste'!$D$4:$M$4,0))*$D251</f>
        <v>0</v>
      </c>
      <c r="I251" s="32">
        <f>INDEX('Mapping waste'!$D$5:$M$352,MATCH($B251,'Mapping waste'!$B$5:$B$352,0),MATCH(I$3,'Mapping waste'!$D$4:$M$4,0))*$D251</f>
        <v>0</v>
      </c>
      <c r="J251" s="32">
        <f>INDEX('Mapping waste'!$D$5:$M$352,MATCH($B251,'Mapping waste'!$B$5:$B$352,0),MATCH(J$3,'Mapping waste'!$D$4:$M$4,0))*$D251</f>
        <v>0</v>
      </c>
      <c r="K251" s="32">
        <f>INDEX('Mapping waste'!$D$5:$M$352,MATCH($B251,'Mapping waste'!$B$5:$B$352,0),MATCH(K$3,'Mapping waste'!$D$4:$M$4,0))*$D251</f>
        <v>0</v>
      </c>
      <c r="L251" s="32">
        <f>INDEX('Mapping waste'!$D$5:$M$352,MATCH($B251,'Mapping waste'!$B$5:$B$352,0),MATCH(L$3,'Mapping waste'!$D$4:$M$4,0))*$D251</f>
        <v>0</v>
      </c>
      <c r="M251" s="32">
        <f>INDEX('Mapping waste'!$D$5:$M$352,MATCH($B251,'Mapping waste'!$B$5:$B$352,0),MATCH(M$3,'Mapping waste'!$D$4:$M$4,0))*$D251</f>
        <v>0</v>
      </c>
      <c r="N251" s="32">
        <f>INDEX('Mapping waste'!$D$5:$M$352,MATCH($B251,'Mapping waste'!$B$5:$B$352,0),MATCH(N$3,'Mapping waste'!$D$4:$M$4,0))*$D251</f>
        <v>0</v>
      </c>
      <c r="O251" s="32">
        <f>INDEX('Mapping waste'!$D$5:$M$352,MATCH($B251,'Mapping waste'!$B$5:$B$352,0),MATCH(O$3,'Mapping waste'!$D$4:$M$4,0))*$D251</f>
        <v>0</v>
      </c>
      <c r="P251" s="32">
        <f>INDEX('Mapping waste'!$D$5:$M$352,MATCH($B251,'Mapping waste'!$B$5:$B$352,0),MATCH(P$3,'Mapping waste'!$D$4:$M$4,0))*$D251</f>
        <v>273952</v>
      </c>
      <c r="Q251" s="32">
        <f>INDEX('Mapping waste'!$D$5:$M$352,MATCH($B251,'Mapping waste'!$B$5:$B$352,0),MATCH(Q$3,'Mapping waste'!$D$4:$M$4,0))*$D251</f>
        <v>0</v>
      </c>
    </row>
    <row r="252" spans="1:17" x14ac:dyDescent="0.45">
      <c r="A252" s="10" t="s">
        <v>170</v>
      </c>
      <c r="B252" s="10" t="s">
        <v>171</v>
      </c>
      <c r="C252" s="10" t="s">
        <v>5</v>
      </c>
      <c r="D252" s="32">
        <f>INDEX('ONS data MYE 5'!$I$6:$I$445, MATCH($B252,'ONS data MYE 5'!$B$6:$B$445,0))</f>
        <v>112056</v>
      </c>
      <c r="E252" s="32">
        <f>INDEX('ONS data MYE 5'!$J$6:$J$445, MATCH($B252,'ONS data MYE 5'!$B$6:$B$445,0))</f>
        <v>152</v>
      </c>
      <c r="F252" s="32">
        <f t="shared" si="6"/>
        <v>5.0238805208462765</v>
      </c>
      <c r="G252" s="32">
        <f t="shared" si="7"/>
        <v>25.239375487738656</v>
      </c>
      <c r="H252" s="32">
        <f>INDEX('Mapping waste'!$D$5:$M$352,MATCH($B252,'Mapping waste'!$B$5:$B$352,0),MATCH(H$3,'Mapping waste'!$D$4:$M$4,0))*$D252</f>
        <v>0</v>
      </c>
      <c r="I252" s="32">
        <f>INDEX('Mapping waste'!$D$5:$M$352,MATCH($B252,'Mapping waste'!$B$5:$B$352,0),MATCH(I$3,'Mapping waste'!$D$4:$M$4,0))*$D252</f>
        <v>0</v>
      </c>
      <c r="J252" s="32">
        <f>INDEX('Mapping waste'!$D$5:$M$352,MATCH($B252,'Mapping waste'!$B$5:$B$352,0),MATCH(J$3,'Mapping waste'!$D$4:$M$4,0))*$D252</f>
        <v>0</v>
      </c>
      <c r="K252" s="32">
        <f>INDEX('Mapping waste'!$D$5:$M$352,MATCH($B252,'Mapping waste'!$B$5:$B$352,0),MATCH(K$3,'Mapping waste'!$D$4:$M$4,0))*$D252</f>
        <v>0</v>
      </c>
      <c r="L252" s="32">
        <f>INDEX('Mapping waste'!$D$5:$M$352,MATCH($B252,'Mapping waste'!$B$5:$B$352,0),MATCH(L$3,'Mapping waste'!$D$4:$M$4,0))*$D252</f>
        <v>0</v>
      </c>
      <c r="M252" s="32">
        <f>INDEX('Mapping waste'!$D$5:$M$352,MATCH($B252,'Mapping waste'!$B$5:$B$352,0),MATCH(M$3,'Mapping waste'!$D$4:$M$4,0))*$D252</f>
        <v>0</v>
      </c>
      <c r="N252" s="32">
        <f>INDEX('Mapping waste'!$D$5:$M$352,MATCH($B252,'Mapping waste'!$B$5:$B$352,0),MATCH(N$3,'Mapping waste'!$D$4:$M$4,0))*$D252</f>
        <v>0</v>
      </c>
      <c r="O252" s="32">
        <f>INDEX('Mapping waste'!$D$5:$M$352,MATCH($B252,'Mapping waste'!$B$5:$B$352,0),MATCH(O$3,'Mapping waste'!$D$4:$M$4,0))*$D252</f>
        <v>0</v>
      </c>
      <c r="P252" s="32">
        <f>INDEX('Mapping waste'!$D$5:$M$352,MATCH($B252,'Mapping waste'!$B$5:$B$352,0),MATCH(P$3,'Mapping waste'!$D$4:$M$4,0))*$D252</f>
        <v>112056</v>
      </c>
      <c r="Q252" s="32">
        <f>INDEX('Mapping waste'!$D$5:$M$352,MATCH($B252,'Mapping waste'!$B$5:$B$352,0),MATCH(Q$3,'Mapping waste'!$D$4:$M$4,0))*$D252</f>
        <v>0</v>
      </c>
    </row>
    <row r="253" spans="1:17" x14ac:dyDescent="0.45">
      <c r="A253" s="10" t="s">
        <v>255</v>
      </c>
      <c r="B253" s="10" t="s">
        <v>256</v>
      </c>
      <c r="C253" s="10" t="s">
        <v>5</v>
      </c>
      <c r="D253" s="32">
        <f>INDEX('ONS data MYE 5'!$I$6:$I$445, MATCH($B253,'ONS data MYE 5'!$B$6:$B$445,0))</f>
        <v>116592</v>
      </c>
      <c r="E253" s="32">
        <f>INDEX('ONS data MYE 5'!$J$6:$J$445, MATCH($B253,'ONS data MYE 5'!$B$6:$B$445,0))</f>
        <v>2502</v>
      </c>
      <c r="F253" s="32">
        <f t="shared" si="6"/>
        <v>7.824845691026856</v>
      </c>
      <c r="G253" s="32">
        <f t="shared" si="7"/>
        <v>61.228210088381559</v>
      </c>
      <c r="H253" s="32">
        <f>INDEX('Mapping waste'!$D$5:$M$352,MATCH($B253,'Mapping waste'!$B$5:$B$352,0),MATCH(H$3,'Mapping waste'!$D$4:$M$4,0))*$D253</f>
        <v>0</v>
      </c>
      <c r="I253" s="32">
        <f>INDEX('Mapping waste'!$D$5:$M$352,MATCH($B253,'Mapping waste'!$B$5:$B$352,0),MATCH(I$3,'Mapping waste'!$D$4:$M$4,0))*$D253</f>
        <v>0</v>
      </c>
      <c r="J253" s="32">
        <f>INDEX('Mapping waste'!$D$5:$M$352,MATCH($B253,'Mapping waste'!$B$5:$B$352,0),MATCH(J$3,'Mapping waste'!$D$4:$M$4,0))*$D253</f>
        <v>0</v>
      </c>
      <c r="K253" s="32">
        <f>INDEX('Mapping waste'!$D$5:$M$352,MATCH($B253,'Mapping waste'!$B$5:$B$352,0),MATCH(K$3,'Mapping waste'!$D$4:$M$4,0))*$D253</f>
        <v>0</v>
      </c>
      <c r="L253" s="32">
        <f>INDEX('Mapping waste'!$D$5:$M$352,MATCH($B253,'Mapping waste'!$B$5:$B$352,0),MATCH(L$3,'Mapping waste'!$D$4:$M$4,0))*$D253</f>
        <v>116592</v>
      </c>
      <c r="M253" s="32">
        <f>INDEX('Mapping waste'!$D$5:$M$352,MATCH($B253,'Mapping waste'!$B$5:$B$352,0),MATCH(M$3,'Mapping waste'!$D$4:$M$4,0))*$D253</f>
        <v>0</v>
      </c>
      <c r="N253" s="32">
        <f>INDEX('Mapping waste'!$D$5:$M$352,MATCH($B253,'Mapping waste'!$B$5:$B$352,0),MATCH(N$3,'Mapping waste'!$D$4:$M$4,0))*$D253</f>
        <v>0</v>
      </c>
      <c r="O253" s="32">
        <f>INDEX('Mapping waste'!$D$5:$M$352,MATCH($B253,'Mapping waste'!$B$5:$B$352,0),MATCH(O$3,'Mapping waste'!$D$4:$M$4,0))*$D253</f>
        <v>0</v>
      </c>
      <c r="P253" s="32">
        <f>INDEX('Mapping waste'!$D$5:$M$352,MATCH($B253,'Mapping waste'!$B$5:$B$352,0),MATCH(P$3,'Mapping waste'!$D$4:$M$4,0))*$D253</f>
        <v>0</v>
      </c>
      <c r="Q253" s="32">
        <f>INDEX('Mapping waste'!$D$5:$M$352,MATCH($B253,'Mapping waste'!$B$5:$B$352,0),MATCH(Q$3,'Mapping waste'!$D$4:$M$4,0))*$D253</f>
        <v>0</v>
      </c>
    </row>
    <row r="254" spans="1:17" x14ac:dyDescent="0.45">
      <c r="A254" s="10" t="s">
        <v>257</v>
      </c>
      <c r="B254" s="10" t="s">
        <v>258</v>
      </c>
      <c r="C254" s="10" t="s">
        <v>5</v>
      </c>
      <c r="D254" s="32">
        <f>INDEX('ONS data MYE 5'!$I$6:$I$445, MATCH($B254,'ONS data MYE 5'!$B$6:$B$445,0))</f>
        <v>84576</v>
      </c>
      <c r="E254" s="32">
        <f>INDEX('ONS data MYE 5'!$J$6:$J$445, MATCH($B254,'ONS data MYE 5'!$B$6:$B$445,0))</f>
        <v>161</v>
      </c>
      <c r="F254" s="32">
        <f t="shared" si="6"/>
        <v>5.0814043649844631</v>
      </c>
      <c r="G254" s="32">
        <f t="shared" si="7"/>
        <v>25.820670320483156</v>
      </c>
      <c r="H254" s="32">
        <f>INDEX('Mapping waste'!$D$5:$M$352,MATCH($B254,'Mapping waste'!$B$5:$B$352,0),MATCH(H$3,'Mapping waste'!$D$4:$M$4,0))*$D254</f>
        <v>0</v>
      </c>
      <c r="I254" s="32">
        <f>INDEX('Mapping waste'!$D$5:$M$352,MATCH($B254,'Mapping waste'!$B$5:$B$352,0),MATCH(I$3,'Mapping waste'!$D$4:$M$4,0))*$D254</f>
        <v>0</v>
      </c>
      <c r="J254" s="32">
        <f>INDEX('Mapping waste'!$D$5:$M$352,MATCH($B254,'Mapping waste'!$B$5:$B$352,0),MATCH(J$3,'Mapping waste'!$D$4:$M$4,0))*$D254</f>
        <v>0</v>
      </c>
      <c r="K254" s="32">
        <f>INDEX('Mapping waste'!$D$5:$M$352,MATCH($B254,'Mapping waste'!$B$5:$B$352,0),MATCH(K$3,'Mapping waste'!$D$4:$M$4,0))*$D254</f>
        <v>0</v>
      </c>
      <c r="L254" s="32">
        <f>INDEX('Mapping waste'!$D$5:$M$352,MATCH($B254,'Mapping waste'!$B$5:$B$352,0),MATCH(L$3,'Mapping waste'!$D$4:$M$4,0))*$D254</f>
        <v>64277.760000000002</v>
      </c>
      <c r="M254" s="32">
        <f>INDEX('Mapping waste'!$D$5:$M$352,MATCH($B254,'Mapping waste'!$B$5:$B$352,0),MATCH(M$3,'Mapping waste'!$D$4:$M$4,0))*$D254</f>
        <v>0</v>
      </c>
      <c r="N254" s="32">
        <f>INDEX('Mapping waste'!$D$5:$M$352,MATCH($B254,'Mapping waste'!$B$5:$B$352,0),MATCH(N$3,'Mapping waste'!$D$4:$M$4,0))*$D254</f>
        <v>0</v>
      </c>
      <c r="O254" s="32">
        <f>INDEX('Mapping waste'!$D$5:$M$352,MATCH($B254,'Mapping waste'!$B$5:$B$352,0),MATCH(O$3,'Mapping waste'!$D$4:$M$4,0))*$D254</f>
        <v>20298.239999999998</v>
      </c>
      <c r="P254" s="32">
        <f>INDEX('Mapping waste'!$D$5:$M$352,MATCH($B254,'Mapping waste'!$B$5:$B$352,0),MATCH(P$3,'Mapping waste'!$D$4:$M$4,0))*$D254</f>
        <v>0</v>
      </c>
      <c r="Q254" s="32">
        <f>INDEX('Mapping waste'!$D$5:$M$352,MATCH($B254,'Mapping waste'!$B$5:$B$352,0),MATCH(Q$3,'Mapping waste'!$D$4:$M$4,0))*$D254</f>
        <v>0</v>
      </c>
    </row>
    <row r="255" spans="1:17" x14ac:dyDescent="0.45">
      <c r="A255" s="10" t="s">
        <v>259</v>
      </c>
      <c r="B255" s="10" t="s">
        <v>260</v>
      </c>
      <c r="C255" s="10" t="s">
        <v>5</v>
      </c>
      <c r="D255" s="32">
        <f>INDEX('ONS data MYE 5'!$I$6:$I$445, MATCH($B255,'ONS data MYE 5'!$B$6:$B$445,0))</f>
        <v>127169</v>
      </c>
      <c r="E255" s="32">
        <f>INDEX('ONS data MYE 5'!$J$6:$J$445, MATCH($B255,'ONS data MYE 5'!$B$6:$B$445,0))</f>
        <v>3136</v>
      </c>
      <c r="F255" s="32">
        <f t="shared" si="6"/>
        <v>8.0507033814702993</v>
      </c>
      <c r="G255" s="32">
        <f t="shared" si="7"/>
        <v>64.813824936417305</v>
      </c>
      <c r="H255" s="32">
        <f>INDEX('Mapping waste'!$D$5:$M$352,MATCH($B255,'Mapping waste'!$B$5:$B$352,0),MATCH(H$3,'Mapping waste'!$D$4:$M$4,0))*$D255</f>
        <v>0</v>
      </c>
      <c r="I255" s="32">
        <f>INDEX('Mapping waste'!$D$5:$M$352,MATCH($B255,'Mapping waste'!$B$5:$B$352,0),MATCH(I$3,'Mapping waste'!$D$4:$M$4,0))*$D255</f>
        <v>0</v>
      </c>
      <c r="J255" s="32">
        <f>INDEX('Mapping waste'!$D$5:$M$352,MATCH($B255,'Mapping waste'!$B$5:$B$352,0),MATCH(J$3,'Mapping waste'!$D$4:$M$4,0))*$D255</f>
        <v>0</v>
      </c>
      <c r="K255" s="32">
        <f>INDEX('Mapping waste'!$D$5:$M$352,MATCH($B255,'Mapping waste'!$B$5:$B$352,0),MATCH(K$3,'Mapping waste'!$D$4:$M$4,0))*$D255</f>
        <v>0</v>
      </c>
      <c r="L255" s="32">
        <f>INDEX('Mapping waste'!$D$5:$M$352,MATCH($B255,'Mapping waste'!$B$5:$B$352,0),MATCH(L$3,'Mapping waste'!$D$4:$M$4,0))*$D255</f>
        <v>127169</v>
      </c>
      <c r="M255" s="32">
        <f>INDEX('Mapping waste'!$D$5:$M$352,MATCH($B255,'Mapping waste'!$B$5:$B$352,0),MATCH(M$3,'Mapping waste'!$D$4:$M$4,0))*$D255</f>
        <v>0</v>
      </c>
      <c r="N255" s="32">
        <f>INDEX('Mapping waste'!$D$5:$M$352,MATCH($B255,'Mapping waste'!$B$5:$B$352,0),MATCH(N$3,'Mapping waste'!$D$4:$M$4,0))*$D255</f>
        <v>0</v>
      </c>
      <c r="O255" s="32">
        <f>INDEX('Mapping waste'!$D$5:$M$352,MATCH($B255,'Mapping waste'!$B$5:$B$352,0),MATCH(O$3,'Mapping waste'!$D$4:$M$4,0))*$D255</f>
        <v>0</v>
      </c>
      <c r="P255" s="32">
        <f>INDEX('Mapping waste'!$D$5:$M$352,MATCH($B255,'Mapping waste'!$B$5:$B$352,0),MATCH(P$3,'Mapping waste'!$D$4:$M$4,0))*$D255</f>
        <v>0</v>
      </c>
      <c r="Q255" s="32">
        <f>INDEX('Mapping waste'!$D$5:$M$352,MATCH($B255,'Mapping waste'!$B$5:$B$352,0),MATCH(Q$3,'Mapping waste'!$D$4:$M$4,0))*$D255</f>
        <v>0</v>
      </c>
    </row>
    <row r="256" spans="1:17" x14ac:dyDescent="0.45">
      <c r="A256" s="10" t="s">
        <v>261</v>
      </c>
      <c r="B256" s="10" t="s">
        <v>262</v>
      </c>
      <c r="C256" s="10" t="s">
        <v>5</v>
      </c>
      <c r="D256" s="32">
        <f>INDEX('ONS data MYE 5'!$I$6:$I$445, MATCH($B256,'ONS data MYE 5'!$B$6:$B$445,0))</f>
        <v>116774</v>
      </c>
      <c r="E256" s="32">
        <f>INDEX('ONS data MYE 5'!$J$6:$J$445, MATCH($B256,'ONS data MYE 5'!$B$6:$B$445,0))</f>
        <v>253</v>
      </c>
      <c r="F256" s="32">
        <f t="shared" si="6"/>
        <v>5.5333894887275203</v>
      </c>
      <c r="G256" s="32">
        <f t="shared" si="7"/>
        <v>30.618399233960208</v>
      </c>
      <c r="H256" s="32">
        <f>INDEX('Mapping waste'!$D$5:$M$352,MATCH($B256,'Mapping waste'!$B$5:$B$352,0),MATCH(H$3,'Mapping waste'!$D$4:$M$4,0))*$D256</f>
        <v>0</v>
      </c>
      <c r="I256" s="32">
        <f>INDEX('Mapping waste'!$D$5:$M$352,MATCH($B256,'Mapping waste'!$B$5:$B$352,0),MATCH(I$3,'Mapping waste'!$D$4:$M$4,0))*$D256</f>
        <v>0</v>
      </c>
      <c r="J256" s="32">
        <f>INDEX('Mapping waste'!$D$5:$M$352,MATCH($B256,'Mapping waste'!$B$5:$B$352,0),MATCH(J$3,'Mapping waste'!$D$4:$M$4,0))*$D256</f>
        <v>0</v>
      </c>
      <c r="K256" s="32">
        <f>INDEX('Mapping waste'!$D$5:$M$352,MATCH($B256,'Mapping waste'!$B$5:$B$352,0),MATCH(K$3,'Mapping waste'!$D$4:$M$4,0))*$D256</f>
        <v>0</v>
      </c>
      <c r="L256" s="32">
        <f>INDEX('Mapping waste'!$D$5:$M$352,MATCH($B256,'Mapping waste'!$B$5:$B$352,0),MATCH(L$3,'Mapping waste'!$D$4:$M$4,0))*$D256</f>
        <v>101593.38</v>
      </c>
      <c r="M256" s="32">
        <f>INDEX('Mapping waste'!$D$5:$M$352,MATCH($B256,'Mapping waste'!$B$5:$B$352,0),MATCH(M$3,'Mapping waste'!$D$4:$M$4,0))*$D256</f>
        <v>0</v>
      </c>
      <c r="N256" s="32">
        <f>INDEX('Mapping waste'!$D$5:$M$352,MATCH($B256,'Mapping waste'!$B$5:$B$352,0),MATCH(N$3,'Mapping waste'!$D$4:$M$4,0))*$D256</f>
        <v>0</v>
      </c>
      <c r="O256" s="32">
        <f>INDEX('Mapping waste'!$D$5:$M$352,MATCH($B256,'Mapping waste'!$B$5:$B$352,0),MATCH(O$3,'Mapping waste'!$D$4:$M$4,0))*$D256</f>
        <v>0</v>
      </c>
      <c r="P256" s="32">
        <f>INDEX('Mapping waste'!$D$5:$M$352,MATCH($B256,'Mapping waste'!$B$5:$B$352,0),MATCH(P$3,'Mapping waste'!$D$4:$M$4,0))*$D256</f>
        <v>15180.62</v>
      </c>
      <c r="Q256" s="32">
        <f>INDEX('Mapping waste'!$D$5:$M$352,MATCH($B256,'Mapping waste'!$B$5:$B$352,0),MATCH(Q$3,'Mapping waste'!$D$4:$M$4,0))*$D256</f>
        <v>0</v>
      </c>
    </row>
    <row r="257" spans="1:17" x14ac:dyDescent="0.45">
      <c r="A257" s="10" t="s">
        <v>263</v>
      </c>
      <c r="B257" s="10" t="s">
        <v>264</v>
      </c>
      <c r="C257" s="10" t="s">
        <v>5</v>
      </c>
      <c r="D257" s="32">
        <f>INDEX('ONS data MYE 5'!$I$6:$I$445, MATCH($B257,'ONS data MYE 5'!$B$6:$B$445,0))</f>
        <v>86868</v>
      </c>
      <c r="E257" s="32">
        <f>INDEX('ONS data MYE 5'!$J$6:$J$445, MATCH($B257,'ONS data MYE 5'!$B$6:$B$445,0))</f>
        <v>210</v>
      </c>
      <c r="F257" s="32">
        <f t="shared" si="6"/>
        <v>5.3471075307174685</v>
      </c>
      <c r="G257" s="32">
        <f t="shared" si="7"/>
        <v>28.591558945055464</v>
      </c>
      <c r="H257" s="32">
        <f>INDEX('Mapping waste'!$D$5:$M$352,MATCH($B257,'Mapping waste'!$B$5:$B$352,0),MATCH(H$3,'Mapping waste'!$D$4:$M$4,0))*$D257</f>
        <v>0</v>
      </c>
      <c r="I257" s="32">
        <f>INDEX('Mapping waste'!$D$5:$M$352,MATCH($B257,'Mapping waste'!$B$5:$B$352,0),MATCH(I$3,'Mapping waste'!$D$4:$M$4,0))*$D257</f>
        <v>0</v>
      </c>
      <c r="J257" s="32">
        <f>INDEX('Mapping waste'!$D$5:$M$352,MATCH($B257,'Mapping waste'!$B$5:$B$352,0),MATCH(J$3,'Mapping waste'!$D$4:$M$4,0))*$D257</f>
        <v>0</v>
      </c>
      <c r="K257" s="32">
        <f>INDEX('Mapping waste'!$D$5:$M$352,MATCH($B257,'Mapping waste'!$B$5:$B$352,0),MATCH(K$3,'Mapping waste'!$D$4:$M$4,0))*$D257</f>
        <v>0</v>
      </c>
      <c r="L257" s="32">
        <f>INDEX('Mapping waste'!$D$5:$M$352,MATCH($B257,'Mapping waste'!$B$5:$B$352,0),MATCH(L$3,'Mapping waste'!$D$4:$M$4,0))*$D257</f>
        <v>86868</v>
      </c>
      <c r="M257" s="32">
        <f>INDEX('Mapping waste'!$D$5:$M$352,MATCH($B257,'Mapping waste'!$B$5:$B$352,0),MATCH(M$3,'Mapping waste'!$D$4:$M$4,0))*$D257</f>
        <v>0</v>
      </c>
      <c r="N257" s="32">
        <f>INDEX('Mapping waste'!$D$5:$M$352,MATCH($B257,'Mapping waste'!$B$5:$B$352,0),MATCH(N$3,'Mapping waste'!$D$4:$M$4,0))*$D257</f>
        <v>0</v>
      </c>
      <c r="O257" s="32">
        <f>INDEX('Mapping waste'!$D$5:$M$352,MATCH($B257,'Mapping waste'!$B$5:$B$352,0),MATCH(O$3,'Mapping waste'!$D$4:$M$4,0))*$D257</f>
        <v>0</v>
      </c>
      <c r="P257" s="32">
        <f>INDEX('Mapping waste'!$D$5:$M$352,MATCH($B257,'Mapping waste'!$B$5:$B$352,0),MATCH(P$3,'Mapping waste'!$D$4:$M$4,0))*$D257</f>
        <v>0</v>
      </c>
      <c r="Q257" s="32">
        <f>INDEX('Mapping waste'!$D$5:$M$352,MATCH($B257,'Mapping waste'!$B$5:$B$352,0),MATCH(Q$3,'Mapping waste'!$D$4:$M$4,0))*$D257</f>
        <v>0</v>
      </c>
    </row>
    <row r="258" spans="1:17" x14ac:dyDescent="0.45">
      <c r="A258" s="10" t="s">
        <v>377</v>
      </c>
      <c r="B258" s="10" t="s">
        <v>378</v>
      </c>
      <c r="C258" s="10" t="s">
        <v>5</v>
      </c>
      <c r="D258" s="32">
        <f>INDEX('ONS data MYE 5'!$I$6:$I$445, MATCH($B258,'ONS data MYE 5'!$B$6:$B$445,0))</f>
        <v>261386</v>
      </c>
      <c r="E258" s="32">
        <f>INDEX('ONS data MYE 5'!$J$6:$J$445, MATCH($B258,'ONS data MYE 5'!$B$6:$B$445,0))</f>
        <v>3274</v>
      </c>
      <c r="F258" s="32">
        <f t="shared" si="6"/>
        <v>8.0937677579310794</v>
      </c>
      <c r="G258" s="32">
        <f t="shared" si="7"/>
        <v>65.509076519324694</v>
      </c>
      <c r="H258" s="32">
        <f>INDEX('Mapping waste'!$D$5:$M$352,MATCH($B258,'Mapping waste'!$B$5:$B$352,0),MATCH(H$3,'Mapping waste'!$D$4:$M$4,0))*$D258</f>
        <v>0</v>
      </c>
      <c r="I258" s="32">
        <f>INDEX('Mapping waste'!$D$5:$M$352,MATCH($B258,'Mapping waste'!$B$5:$B$352,0),MATCH(I$3,'Mapping waste'!$D$4:$M$4,0))*$D258</f>
        <v>0</v>
      </c>
      <c r="J258" s="32">
        <f>INDEX('Mapping waste'!$D$5:$M$352,MATCH($B258,'Mapping waste'!$B$5:$B$352,0),MATCH(J$3,'Mapping waste'!$D$4:$M$4,0))*$D258</f>
        <v>0</v>
      </c>
      <c r="K258" s="32">
        <f>INDEX('Mapping waste'!$D$5:$M$352,MATCH($B258,'Mapping waste'!$B$5:$B$352,0),MATCH(K$3,'Mapping waste'!$D$4:$M$4,0))*$D258</f>
        <v>0</v>
      </c>
      <c r="L258" s="32">
        <f>INDEX('Mapping waste'!$D$5:$M$352,MATCH($B258,'Mapping waste'!$B$5:$B$352,0),MATCH(L$3,'Mapping waste'!$D$4:$M$4,0))*$D258</f>
        <v>0</v>
      </c>
      <c r="M258" s="32">
        <f>INDEX('Mapping waste'!$D$5:$M$352,MATCH($B258,'Mapping waste'!$B$5:$B$352,0),MATCH(M$3,'Mapping waste'!$D$4:$M$4,0))*$D258</f>
        <v>261386</v>
      </c>
      <c r="N258" s="32">
        <f>INDEX('Mapping waste'!$D$5:$M$352,MATCH($B258,'Mapping waste'!$B$5:$B$352,0),MATCH(N$3,'Mapping waste'!$D$4:$M$4,0))*$D258</f>
        <v>0</v>
      </c>
      <c r="O258" s="32">
        <f>INDEX('Mapping waste'!$D$5:$M$352,MATCH($B258,'Mapping waste'!$B$5:$B$352,0),MATCH(O$3,'Mapping waste'!$D$4:$M$4,0))*$D258</f>
        <v>0</v>
      </c>
      <c r="P258" s="32">
        <f>INDEX('Mapping waste'!$D$5:$M$352,MATCH($B258,'Mapping waste'!$B$5:$B$352,0),MATCH(P$3,'Mapping waste'!$D$4:$M$4,0))*$D258</f>
        <v>0</v>
      </c>
      <c r="Q258" s="32">
        <f>INDEX('Mapping waste'!$D$5:$M$352,MATCH($B258,'Mapping waste'!$B$5:$B$352,0),MATCH(Q$3,'Mapping waste'!$D$4:$M$4,0))*$D258</f>
        <v>0</v>
      </c>
    </row>
    <row r="259" spans="1:17" x14ac:dyDescent="0.45">
      <c r="A259" s="10" t="s">
        <v>379</v>
      </c>
      <c r="B259" s="10" t="s">
        <v>380</v>
      </c>
      <c r="C259" s="10" t="s">
        <v>5</v>
      </c>
      <c r="D259" s="32">
        <f>INDEX('ONS data MYE 5'!$I$6:$I$445, MATCH($B259,'ONS data MYE 5'!$B$6:$B$445,0))</f>
        <v>133791</v>
      </c>
      <c r="E259" s="32">
        <f>INDEX('ONS data MYE 5'!$J$6:$J$445, MATCH($B259,'ONS data MYE 5'!$B$6:$B$445,0))</f>
        <v>2127</v>
      </c>
      <c r="F259" s="32">
        <f t="shared" si="6"/>
        <v>7.6624678152002375</v>
      </c>
      <c r="G259" s="32">
        <f t="shared" si="7"/>
        <v>58.713413018979502</v>
      </c>
      <c r="H259" s="32">
        <f>INDEX('Mapping waste'!$D$5:$M$352,MATCH($B259,'Mapping waste'!$B$5:$B$352,0),MATCH(H$3,'Mapping waste'!$D$4:$M$4,0))*$D259</f>
        <v>0</v>
      </c>
      <c r="I259" s="32">
        <f>INDEX('Mapping waste'!$D$5:$M$352,MATCH($B259,'Mapping waste'!$B$5:$B$352,0),MATCH(I$3,'Mapping waste'!$D$4:$M$4,0))*$D259</f>
        <v>0</v>
      </c>
      <c r="J259" s="32">
        <f>INDEX('Mapping waste'!$D$5:$M$352,MATCH($B259,'Mapping waste'!$B$5:$B$352,0),MATCH(J$3,'Mapping waste'!$D$4:$M$4,0))*$D259</f>
        <v>0</v>
      </c>
      <c r="K259" s="32">
        <f>INDEX('Mapping waste'!$D$5:$M$352,MATCH($B259,'Mapping waste'!$B$5:$B$352,0),MATCH(K$3,'Mapping waste'!$D$4:$M$4,0))*$D259</f>
        <v>0</v>
      </c>
      <c r="L259" s="32">
        <f>INDEX('Mapping waste'!$D$5:$M$352,MATCH($B259,'Mapping waste'!$B$5:$B$352,0),MATCH(L$3,'Mapping waste'!$D$4:$M$4,0))*$D259</f>
        <v>0</v>
      </c>
      <c r="M259" s="32">
        <f>INDEX('Mapping waste'!$D$5:$M$352,MATCH($B259,'Mapping waste'!$B$5:$B$352,0),MATCH(M$3,'Mapping waste'!$D$4:$M$4,0))*$D259</f>
        <v>133791</v>
      </c>
      <c r="N259" s="32">
        <f>INDEX('Mapping waste'!$D$5:$M$352,MATCH($B259,'Mapping waste'!$B$5:$B$352,0),MATCH(N$3,'Mapping waste'!$D$4:$M$4,0))*$D259</f>
        <v>0</v>
      </c>
      <c r="O259" s="32">
        <f>INDEX('Mapping waste'!$D$5:$M$352,MATCH($B259,'Mapping waste'!$B$5:$B$352,0),MATCH(O$3,'Mapping waste'!$D$4:$M$4,0))*$D259</f>
        <v>0</v>
      </c>
      <c r="P259" s="32">
        <f>INDEX('Mapping waste'!$D$5:$M$352,MATCH($B259,'Mapping waste'!$B$5:$B$352,0),MATCH(P$3,'Mapping waste'!$D$4:$M$4,0))*$D259</f>
        <v>0</v>
      </c>
      <c r="Q259" s="32">
        <f>INDEX('Mapping waste'!$D$5:$M$352,MATCH($B259,'Mapping waste'!$B$5:$B$352,0),MATCH(Q$3,'Mapping waste'!$D$4:$M$4,0))*$D259</f>
        <v>0</v>
      </c>
    </row>
    <row r="260" spans="1:17" x14ac:dyDescent="0.45">
      <c r="A260" s="10" t="s">
        <v>381</v>
      </c>
      <c r="B260" s="10" t="s">
        <v>382</v>
      </c>
      <c r="C260" s="10" t="s">
        <v>5</v>
      </c>
      <c r="D260" s="32">
        <f>INDEX('ONS data MYE 5'!$I$6:$I$445, MATCH($B260,'ONS data MYE 5'!$B$6:$B$445,0))</f>
        <v>138380</v>
      </c>
      <c r="E260" s="32">
        <f>INDEX('ONS data MYE 5'!$J$6:$J$445, MATCH($B260,'ONS data MYE 5'!$B$6:$B$445,0))</f>
        <v>170</v>
      </c>
      <c r="F260" s="32">
        <f t="shared" si="6"/>
        <v>5.1357984370502621</v>
      </c>
      <c r="G260" s="32">
        <f t="shared" si="7"/>
        <v>26.376425586007915</v>
      </c>
      <c r="H260" s="32">
        <f>INDEX('Mapping waste'!$D$5:$M$352,MATCH($B260,'Mapping waste'!$B$5:$B$352,0),MATCH(H$3,'Mapping waste'!$D$4:$M$4,0))*$D260</f>
        <v>0</v>
      </c>
      <c r="I260" s="32">
        <f>INDEX('Mapping waste'!$D$5:$M$352,MATCH($B260,'Mapping waste'!$B$5:$B$352,0),MATCH(I$3,'Mapping waste'!$D$4:$M$4,0))*$D260</f>
        <v>0</v>
      </c>
      <c r="J260" s="32">
        <f>INDEX('Mapping waste'!$D$5:$M$352,MATCH($B260,'Mapping waste'!$B$5:$B$352,0),MATCH(J$3,'Mapping waste'!$D$4:$M$4,0))*$D260</f>
        <v>0</v>
      </c>
      <c r="K260" s="32">
        <f>INDEX('Mapping waste'!$D$5:$M$352,MATCH($B260,'Mapping waste'!$B$5:$B$352,0),MATCH(K$3,'Mapping waste'!$D$4:$M$4,0))*$D260</f>
        <v>0</v>
      </c>
      <c r="L260" s="32">
        <f>INDEX('Mapping waste'!$D$5:$M$352,MATCH($B260,'Mapping waste'!$B$5:$B$352,0),MATCH(L$3,'Mapping waste'!$D$4:$M$4,0))*$D260</f>
        <v>0</v>
      </c>
      <c r="M260" s="32">
        <f>INDEX('Mapping waste'!$D$5:$M$352,MATCH($B260,'Mapping waste'!$B$5:$B$352,0),MATCH(M$3,'Mapping waste'!$D$4:$M$4,0))*$D260</f>
        <v>138380</v>
      </c>
      <c r="N260" s="32">
        <f>INDEX('Mapping waste'!$D$5:$M$352,MATCH($B260,'Mapping waste'!$B$5:$B$352,0),MATCH(N$3,'Mapping waste'!$D$4:$M$4,0))*$D260</f>
        <v>0</v>
      </c>
      <c r="O260" s="32">
        <f>INDEX('Mapping waste'!$D$5:$M$352,MATCH($B260,'Mapping waste'!$B$5:$B$352,0),MATCH(O$3,'Mapping waste'!$D$4:$M$4,0))*$D260</f>
        <v>0</v>
      </c>
      <c r="P260" s="32">
        <f>INDEX('Mapping waste'!$D$5:$M$352,MATCH($B260,'Mapping waste'!$B$5:$B$352,0),MATCH(P$3,'Mapping waste'!$D$4:$M$4,0))*$D260</f>
        <v>0</v>
      </c>
      <c r="Q260" s="32">
        <f>INDEX('Mapping waste'!$D$5:$M$352,MATCH($B260,'Mapping waste'!$B$5:$B$352,0),MATCH(Q$3,'Mapping waste'!$D$4:$M$4,0))*$D260</f>
        <v>0</v>
      </c>
    </row>
    <row r="261" spans="1:17" x14ac:dyDescent="0.45">
      <c r="A261" s="10" t="s">
        <v>383</v>
      </c>
      <c r="B261" s="10" t="s">
        <v>384</v>
      </c>
      <c r="C261" s="10" t="s">
        <v>5</v>
      </c>
      <c r="D261" s="32">
        <f>INDEX('ONS data MYE 5'!$I$6:$I$445, MATCH($B261,'ONS data MYE 5'!$B$6:$B$445,0))</f>
        <v>125679</v>
      </c>
      <c r="E261" s="32">
        <f>INDEX('ONS data MYE 5'!$J$6:$J$445, MATCH($B261,'ONS data MYE 5'!$B$6:$B$445,0))</f>
        <v>2672</v>
      </c>
      <c r="F261" s="32">
        <f t="shared" si="6"/>
        <v>7.8905825346565361</v>
      </c>
      <c r="G261" s="32">
        <f t="shared" si="7"/>
        <v>62.261292736226764</v>
      </c>
      <c r="H261" s="32">
        <f>INDEX('Mapping waste'!$D$5:$M$352,MATCH($B261,'Mapping waste'!$B$5:$B$352,0),MATCH(H$3,'Mapping waste'!$D$4:$M$4,0))*$D261</f>
        <v>0</v>
      </c>
      <c r="I261" s="32">
        <f>INDEX('Mapping waste'!$D$5:$M$352,MATCH($B261,'Mapping waste'!$B$5:$B$352,0),MATCH(I$3,'Mapping waste'!$D$4:$M$4,0))*$D261</f>
        <v>0</v>
      </c>
      <c r="J261" s="32">
        <f>INDEX('Mapping waste'!$D$5:$M$352,MATCH($B261,'Mapping waste'!$B$5:$B$352,0),MATCH(J$3,'Mapping waste'!$D$4:$M$4,0))*$D261</f>
        <v>0</v>
      </c>
      <c r="K261" s="32">
        <f>INDEX('Mapping waste'!$D$5:$M$352,MATCH($B261,'Mapping waste'!$B$5:$B$352,0),MATCH(K$3,'Mapping waste'!$D$4:$M$4,0))*$D261</f>
        <v>0</v>
      </c>
      <c r="L261" s="32">
        <f>INDEX('Mapping waste'!$D$5:$M$352,MATCH($B261,'Mapping waste'!$B$5:$B$352,0),MATCH(L$3,'Mapping waste'!$D$4:$M$4,0))*$D261</f>
        <v>0</v>
      </c>
      <c r="M261" s="32">
        <f>INDEX('Mapping waste'!$D$5:$M$352,MATCH($B261,'Mapping waste'!$B$5:$B$352,0),MATCH(M$3,'Mapping waste'!$D$4:$M$4,0))*$D261</f>
        <v>125679</v>
      </c>
      <c r="N261" s="32">
        <f>INDEX('Mapping waste'!$D$5:$M$352,MATCH($B261,'Mapping waste'!$B$5:$B$352,0),MATCH(N$3,'Mapping waste'!$D$4:$M$4,0))*$D261</f>
        <v>0</v>
      </c>
      <c r="O261" s="32">
        <f>INDEX('Mapping waste'!$D$5:$M$352,MATCH($B261,'Mapping waste'!$B$5:$B$352,0),MATCH(O$3,'Mapping waste'!$D$4:$M$4,0))*$D261</f>
        <v>0</v>
      </c>
      <c r="P261" s="32">
        <f>INDEX('Mapping waste'!$D$5:$M$352,MATCH($B261,'Mapping waste'!$B$5:$B$352,0),MATCH(P$3,'Mapping waste'!$D$4:$M$4,0))*$D261</f>
        <v>0</v>
      </c>
      <c r="Q261" s="32">
        <f>INDEX('Mapping waste'!$D$5:$M$352,MATCH($B261,'Mapping waste'!$B$5:$B$352,0),MATCH(Q$3,'Mapping waste'!$D$4:$M$4,0))*$D261</f>
        <v>0</v>
      </c>
    </row>
    <row r="262" spans="1:17" x14ac:dyDescent="0.45">
      <c r="A262" s="10" t="s">
        <v>385</v>
      </c>
      <c r="B262" s="10" t="s">
        <v>386</v>
      </c>
      <c r="C262" s="10" t="s">
        <v>5</v>
      </c>
      <c r="D262" s="32">
        <f>INDEX('ONS data MYE 5'!$I$6:$I$445, MATCH($B262,'ONS data MYE 5'!$B$6:$B$445,0))</f>
        <v>79582</v>
      </c>
      <c r="E262" s="32">
        <f>INDEX('ONS data MYE 5'!$J$6:$J$445, MATCH($B262,'ONS data MYE 5'!$B$6:$B$445,0))</f>
        <v>87</v>
      </c>
      <c r="F262" s="32">
        <f t="shared" ref="F262:F325" si="8">LN(E262)</f>
        <v>4.4659081186545837</v>
      </c>
      <c r="G262" s="32">
        <f t="shared" ref="G262:G325" si="9">F262*F262</f>
        <v>19.944335324264923</v>
      </c>
      <c r="H262" s="32">
        <f>INDEX('Mapping waste'!$D$5:$M$352,MATCH($B262,'Mapping waste'!$B$5:$B$352,0),MATCH(H$3,'Mapping waste'!$D$4:$M$4,0))*$D262</f>
        <v>0</v>
      </c>
      <c r="I262" s="32">
        <f>INDEX('Mapping waste'!$D$5:$M$352,MATCH($B262,'Mapping waste'!$B$5:$B$352,0),MATCH(I$3,'Mapping waste'!$D$4:$M$4,0))*$D262</f>
        <v>0</v>
      </c>
      <c r="J262" s="32">
        <f>INDEX('Mapping waste'!$D$5:$M$352,MATCH($B262,'Mapping waste'!$B$5:$B$352,0),MATCH(J$3,'Mapping waste'!$D$4:$M$4,0))*$D262</f>
        <v>0</v>
      </c>
      <c r="K262" s="32">
        <f>INDEX('Mapping waste'!$D$5:$M$352,MATCH($B262,'Mapping waste'!$B$5:$B$352,0),MATCH(K$3,'Mapping waste'!$D$4:$M$4,0))*$D262</f>
        <v>0</v>
      </c>
      <c r="L262" s="32">
        <f>INDEX('Mapping waste'!$D$5:$M$352,MATCH($B262,'Mapping waste'!$B$5:$B$352,0),MATCH(L$3,'Mapping waste'!$D$4:$M$4,0))*$D262</f>
        <v>0</v>
      </c>
      <c r="M262" s="32">
        <f>INDEX('Mapping waste'!$D$5:$M$352,MATCH($B262,'Mapping waste'!$B$5:$B$352,0),MATCH(M$3,'Mapping waste'!$D$4:$M$4,0))*$D262</f>
        <v>79582</v>
      </c>
      <c r="N262" s="32">
        <f>INDEX('Mapping waste'!$D$5:$M$352,MATCH($B262,'Mapping waste'!$B$5:$B$352,0),MATCH(N$3,'Mapping waste'!$D$4:$M$4,0))*$D262</f>
        <v>0</v>
      </c>
      <c r="O262" s="32">
        <f>INDEX('Mapping waste'!$D$5:$M$352,MATCH($B262,'Mapping waste'!$B$5:$B$352,0),MATCH(O$3,'Mapping waste'!$D$4:$M$4,0))*$D262</f>
        <v>0</v>
      </c>
      <c r="P262" s="32">
        <f>INDEX('Mapping waste'!$D$5:$M$352,MATCH($B262,'Mapping waste'!$B$5:$B$352,0),MATCH(P$3,'Mapping waste'!$D$4:$M$4,0))*$D262</f>
        <v>0</v>
      </c>
      <c r="Q262" s="32">
        <f>INDEX('Mapping waste'!$D$5:$M$352,MATCH($B262,'Mapping waste'!$B$5:$B$352,0),MATCH(Q$3,'Mapping waste'!$D$4:$M$4,0))*$D262</f>
        <v>0</v>
      </c>
    </row>
    <row r="263" spans="1:17" x14ac:dyDescent="0.45">
      <c r="A263" s="10" t="s">
        <v>387</v>
      </c>
      <c r="B263" s="10" t="s">
        <v>388</v>
      </c>
      <c r="C263" s="10" t="s">
        <v>5</v>
      </c>
      <c r="D263" s="32">
        <f>INDEX('ONS data MYE 5'!$I$6:$I$445, MATCH($B263,'ONS data MYE 5'!$B$6:$B$445,0))</f>
        <v>94162</v>
      </c>
      <c r="E263" s="32">
        <f>INDEX('ONS data MYE 5'!$J$6:$J$445, MATCH($B263,'ONS data MYE 5'!$B$6:$B$445,0))</f>
        <v>87</v>
      </c>
      <c r="F263" s="32">
        <f t="shared" si="8"/>
        <v>4.4659081186545837</v>
      </c>
      <c r="G263" s="32">
        <f t="shared" si="9"/>
        <v>19.944335324264923</v>
      </c>
      <c r="H263" s="32">
        <f>INDEX('Mapping waste'!$D$5:$M$352,MATCH($B263,'Mapping waste'!$B$5:$B$352,0),MATCH(H$3,'Mapping waste'!$D$4:$M$4,0))*$D263</f>
        <v>0</v>
      </c>
      <c r="I263" s="32">
        <f>INDEX('Mapping waste'!$D$5:$M$352,MATCH($B263,'Mapping waste'!$B$5:$B$352,0),MATCH(I$3,'Mapping waste'!$D$4:$M$4,0))*$D263</f>
        <v>0</v>
      </c>
      <c r="J263" s="32">
        <f>INDEX('Mapping waste'!$D$5:$M$352,MATCH($B263,'Mapping waste'!$B$5:$B$352,0),MATCH(J$3,'Mapping waste'!$D$4:$M$4,0))*$D263</f>
        <v>0</v>
      </c>
      <c r="K263" s="32">
        <f>INDEX('Mapping waste'!$D$5:$M$352,MATCH($B263,'Mapping waste'!$B$5:$B$352,0),MATCH(K$3,'Mapping waste'!$D$4:$M$4,0))*$D263</f>
        <v>0</v>
      </c>
      <c r="L263" s="32">
        <f>INDEX('Mapping waste'!$D$5:$M$352,MATCH($B263,'Mapping waste'!$B$5:$B$352,0),MATCH(L$3,'Mapping waste'!$D$4:$M$4,0))*$D263</f>
        <v>0</v>
      </c>
      <c r="M263" s="32">
        <f>INDEX('Mapping waste'!$D$5:$M$352,MATCH($B263,'Mapping waste'!$B$5:$B$352,0),MATCH(M$3,'Mapping waste'!$D$4:$M$4,0))*$D263</f>
        <v>94162</v>
      </c>
      <c r="N263" s="32">
        <f>INDEX('Mapping waste'!$D$5:$M$352,MATCH($B263,'Mapping waste'!$B$5:$B$352,0),MATCH(N$3,'Mapping waste'!$D$4:$M$4,0))*$D263</f>
        <v>0</v>
      </c>
      <c r="O263" s="32">
        <f>INDEX('Mapping waste'!$D$5:$M$352,MATCH($B263,'Mapping waste'!$B$5:$B$352,0),MATCH(O$3,'Mapping waste'!$D$4:$M$4,0))*$D263</f>
        <v>0</v>
      </c>
      <c r="P263" s="32">
        <f>INDEX('Mapping waste'!$D$5:$M$352,MATCH($B263,'Mapping waste'!$B$5:$B$352,0),MATCH(P$3,'Mapping waste'!$D$4:$M$4,0))*$D263</f>
        <v>0</v>
      </c>
      <c r="Q263" s="32">
        <f>INDEX('Mapping waste'!$D$5:$M$352,MATCH($B263,'Mapping waste'!$B$5:$B$352,0),MATCH(Q$3,'Mapping waste'!$D$4:$M$4,0))*$D263</f>
        <v>0</v>
      </c>
    </row>
    <row r="264" spans="1:17" x14ac:dyDescent="0.45">
      <c r="A264" s="10" t="s">
        <v>389</v>
      </c>
      <c r="B264" s="10" t="s">
        <v>390</v>
      </c>
      <c r="C264" s="10" t="s">
        <v>5</v>
      </c>
      <c r="D264" s="32">
        <f>INDEX('ONS data MYE 5'!$I$6:$I$445, MATCH($B264,'ONS data MYE 5'!$B$6:$B$445,0))</f>
        <v>84886</v>
      </c>
      <c r="E264" s="32">
        <f>INDEX('ONS data MYE 5'!$J$6:$J$445, MATCH($B264,'ONS data MYE 5'!$B$6:$B$445,0))</f>
        <v>96</v>
      </c>
      <c r="F264" s="32">
        <f t="shared" si="8"/>
        <v>4.5643481914678361</v>
      </c>
      <c r="G264" s="32">
        <f t="shared" si="9"/>
        <v>20.833274412955706</v>
      </c>
      <c r="H264" s="32">
        <f>INDEX('Mapping waste'!$D$5:$M$352,MATCH($B264,'Mapping waste'!$B$5:$B$352,0),MATCH(H$3,'Mapping waste'!$D$4:$M$4,0))*$D264</f>
        <v>0</v>
      </c>
      <c r="I264" s="32">
        <f>INDEX('Mapping waste'!$D$5:$M$352,MATCH($B264,'Mapping waste'!$B$5:$B$352,0),MATCH(I$3,'Mapping waste'!$D$4:$M$4,0))*$D264</f>
        <v>0</v>
      </c>
      <c r="J264" s="32">
        <f>INDEX('Mapping waste'!$D$5:$M$352,MATCH($B264,'Mapping waste'!$B$5:$B$352,0),MATCH(J$3,'Mapping waste'!$D$4:$M$4,0))*$D264</f>
        <v>0</v>
      </c>
      <c r="K264" s="32">
        <f>INDEX('Mapping waste'!$D$5:$M$352,MATCH($B264,'Mapping waste'!$B$5:$B$352,0),MATCH(K$3,'Mapping waste'!$D$4:$M$4,0))*$D264</f>
        <v>0</v>
      </c>
      <c r="L264" s="32">
        <f>INDEX('Mapping waste'!$D$5:$M$352,MATCH($B264,'Mapping waste'!$B$5:$B$352,0),MATCH(L$3,'Mapping waste'!$D$4:$M$4,0))*$D264</f>
        <v>0</v>
      </c>
      <c r="M264" s="32">
        <f>INDEX('Mapping waste'!$D$5:$M$352,MATCH($B264,'Mapping waste'!$B$5:$B$352,0),MATCH(M$3,'Mapping waste'!$D$4:$M$4,0))*$D264</f>
        <v>84886</v>
      </c>
      <c r="N264" s="32">
        <f>INDEX('Mapping waste'!$D$5:$M$352,MATCH($B264,'Mapping waste'!$B$5:$B$352,0),MATCH(N$3,'Mapping waste'!$D$4:$M$4,0))*$D264</f>
        <v>0</v>
      </c>
      <c r="O264" s="32">
        <f>INDEX('Mapping waste'!$D$5:$M$352,MATCH($B264,'Mapping waste'!$B$5:$B$352,0),MATCH(O$3,'Mapping waste'!$D$4:$M$4,0))*$D264</f>
        <v>0</v>
      </c>
      <c r="P264" s="32">
        <f>INDEX('Mapping waste'!$D$5:$M$352,MATCH($B264,'Mapping waste'!$B$5:$B$352,0),MATCH(P$3,'Mapping waste'!$D$4:$M$4,0))*$D264</f>
        <v>0</v>
      </c>
      <c r="Q264" s="32">
        <f>INDEX('Mapping waste'!$D$5:$M$352,MATCH($B264,'Mapping waste'!$B$5:$B$352,0),MATCH(Q$3,'Mapping waste'!$D$4:$M$4,0))*$D264</f>
        <v>0</v>
      </c>
    </row>
    <row r="265" spans="1:17" x14ac:dyDescent="0.45">
      <c r="A265" s="10" t="s">
        <v>391</v>
      </c>
      <c r="B265" s="10" t="s">
        <v>392</v>
      </c>
      <c r="C265" s="10" t="s">
        <v>5</v>
      </c>
      <c r="D265" s="32">
        <f>INDEX('ONS data MYE 5'!$I$6:$I$445, MATCH($B265,'ONS data MYE 5'!$B$6:$B$445,0))</f>
        <v>128903</v>
      </c>
      <c r="E265" s="32">
        <f>INDEX('ONS data MYE 5'!$J$6:$J$445, MATCH($B265,'ONS data MYE 5'!$B$6:$B$445,0))</f>
        <v>191</v>
      </c>
      <c r="F265" s="32">
        <f t="shared" si="8"/>
        <v>5.2522734280466299</v>
      </c>
      <c r="G265" s="32">
        <f t="shared" si="9"/>
        <v>27.586376162964697</v>
      </c>
      <c r="H265" s="32">
        <f>INDEX('Mapping waste'!$D$5:$M$352,MATCH($B265,'Mapping waste'!$B$5:$B$352,0),MATCH(H$3,'Mapping waste'!$D$4:$M$4,0))*$D265</f>
        <v>0</v>
      </c>
      <c r="I265" s="32">
        <f>INDEX('Mapping waste'!$D$5:$M$352,MATCH($B265,'Mapping waste'!$B$5:$B$352,0),MATCH(I$3,'Mapping waste'!$D$4:$M$4,0))*$D265</f>
        <v>0</v>
      </c>
      <c r="J265" s="32">
        <f>INDEX('Mapping waste'!$D$5:$M$352,MATCH($B265,'Mapping waste'!$B$5:$B$352,0),MATCH(J$3,'Mapping waste'!$D$4:$M$4,0))*$D265</f>
        <v>0</v>
      </c>
      <c r="K265" s="32">
        <f>INDEX('Mapping waste'!$D$5:$M$352,MATCH($B265,'Mapping waste'!$B$5:$B$352,0),MATCH(K$3,'Mapping waste'!$D$4:$M$4,0))*$D265</f>
        <v>0</v>
      </c>
      <c r="L265" s="32">
        <f>INDEX('Mapping waste'!$D$5:$M$352,MATCH($B265,'Mapping waste'!$B$5:$B$352,0),MATCH(L$3,'Mapping waste'!$D$4:$M$4,0))*$D265</f>
        <v>0</v>
      </c>
      <c r="M265" s="32">
        <f>INDEX('Mapping waste'!$D$5:$M$352,MATCH($B265,'Mapping waste'!$B$5:$B$352,0),MATCH(M$3,'Mapping waste'!$D$4:$M$4,0))*$D265</f>
        <v>128903</v>
      </c>
      <c r="N265" s="32">
        <f>INDEX('Mapping waste'!$D$5:$M$352,MATCH($B265,'Mapping waste'!$B$5:$B$352,0),MATCH(N$3,'Mapping waste'!$D$4:$M$4,0))*$D265</f>
        <v>0</v>
      </c>
      <c r="O265" s="32">
        <f>INDEX('Mapping waste'!$D$5:$M$352,MATCH($B265,'Mapping waste'!$B$5:$B$352,0),MATCH(O$3,'Mapping waste'!$D$4:$M$4,0))*$D265</f>
        <v>0</v>
      </c>
      <c r="P265" s="32">
        <f>INDEX('Mapping waste'!$D$5:$M$352,MATCH($B265,'Mapping waste'!$B$5:$B$352,0),MATCH(P$3,'Mapping waste'!$D$4:$M$4,0))*$D265</f>
        <v>0</v>
      </c>
      <c r="Q265" s="32">
        <f>INDEX('Mapping waste'!$D$5:$M$352,MATCH($B265,'Mapping waste'!$B$5:$B$352,0),MATCH(Q$3,'Mapping waste'!$D$4:$M$4,0))*$D265</f>
        <v>0</v>
      </c>
    </row>
    <row r="266" spans="1:17" x14ac:dyDescent="0.45">
      <c r="A266" s="10" t="s">
        <v>393</v>
      </c>
      <c r="B266" s="10" t="s">
        <v>394</v>
      </c>
      <c r="C266" s="10" t="s">
        <v>5</v>
      </c>
      <c r="D266" s="32">
        <f>INDEX('ONS data MYE 5'!$I$6:$I$445, MATCH($B266,'ONS data MYE 5'!$B$6:$B$445,0))</f>
        <v>66312</v>
      </c>
      <c r="E266" s="32">
        <f>INDEX('ONS data MYE 5'!$J$6:$J$445, MATCH($B266,'ONS data MYE 5'!$B$6:$B$445,0))</f>
        <v>67</v>
      </c>
      <c r="F266" s="32">
        <f t="shared" si="8"/>
        <v>4.2046926193909657</v>
      </c>
      <c r="G266" s="32">
        <f t="shared" si="9"/>
        <v>17.679440023560861</v>
      </c>
      <c r="H266" s="32">
        <f>INDEX('Mapping waste'!$D$5:$M$352,MATCH($B266,'Mapping waste'!$B$5:$B$352,0),MATCH(H$3,'Mapping waste'!$D$4:$M$4,0))*$D266</f>
        <v>0</v>
      </c>
      <c r="I266" s="32">
        <f>INDEX('Mapping waste'!$D$5:$M$352,MATCH($B266,'Mapping waste'!$B$5:$B$352,0),MATCH(I$3,'Mapping waste'!$D$4:$M$4,0))*$D266</f>
        <v>0</v>
      </c>
      <c r="J266" s="32">
        <f>INDEX('Mapping waste'!$D$5:$M$352,MATCH($B266,'Mapping waste'!$B$5:$B$352,0),MATCH(J$3,'Mapping waste'!$D$4:$M$4,0))*$D266</f>
        <v>0</v>
      </c>
      <c r="K266" s="32">
        <f>INDEX('Mapping waste'!$D$5:$M$352,MATCH($B266,'Mapping waste'!$B$5:$B$352,0),MATCH(K$3,'Mapping waste'!$D$4:$M$4,0))*$D266</f>
        <v>0</v>
      </c>
      <c r="L266" s="32">
        <f>INDEX('Mapping waste'!$D$5:$M$352,MATCH($B266,'Mapping waste'!$B$5:$B$352,0),MATCH(L$3,'Mapping waste'!$D$4:$M$4,0))*$D266</f>
        <v>0</v>
      </c>
      <c r="M266" s="32">
        <f>INDEX('Mapping waste'!$D$5:$M$352,MATCH($B266,'Mapping waste'!$B$5:$B$352,0),MATCH(M$3,'Mapping waste'!$D$4:$M$4,0))*$D266</f>
        <v>66312</v>
      </c>
      <c r="N266" s="32">
        <f>INDEX('Mapping waste'!$D$5:$M$352,MATCH($B266,'Mapping waste'!$B$5:$B$352,0),MATCH(N$3,'Mapping waste'!$D$4:$M$4,0))*$D266</f>
        <v>0</v>
      </c>
      <c r="O266" s="32">
        <f>INDEX('Mapping waste'!$D$5:$M$352,MATCH($B266,'Mapping waste'!$B$5:$B$352,0),MATCH(O$3,'Mapping waste'!$D$4:$M$4,0))*$D266</f>
        <v>0</v>
      </c>
      <c r="P266" s="32">
        <f>INDEX('Mapping waste'!$D$5:$M$352,MATCH($B266,'Mapping waste'!$B$5:$B$352,0),MATCH(P$3,'Mapping waste'!$D$4:$M$4,0))*$D266</f>
        <v>0</v>
      </c>
      <c r="Q266" s="32">
        <f>INDEX('Mapping waste'!$D$5:$M$352,MATCH($B266,'Mapping waste'!$B$5:$B$352,0),MATCH(Q$3,'Mapping waste'!$D$4:$M$4,0))*$D266</f>
        <v>0</v>
      </c>
    </row>
    <row r="267" spans="1:17" x14ac:dyDescent="0.45">
      <c r="A267" s="10" t="s">
        <v>395</v>
      </c>
      <c r="B267" s="10" t="s">
        <v>396</v>
      </c>
      <c r="C267" s="10" t="s">
        <v>5</v>
      </c>
      <c r="D267" s="32">
        <f>INDEX('ONS data MYE 5'!$I$6:$I$445, MATCH($B267,'ONS data MYE 5'!$B$6:$B$445,0))</f>
        <v>54502</v>
      </c>
      <c r="E267" s="32">
        <f>INDEX('ONS data MYE 5'!$J$6:$J$445, MATCH($B267,'ONS data MYE 5'!$B$6:$B$445,0))</f>
        <v>47</v>
      </c>
      <c r="F267" s="32">
        <f t="shared" si="8"/>
        <v>3.8501476017100584</v>
      </c>
      <c r="G267" s="32">
        <f t="shared" si="9"/>
        <v>14.823636554953715</v>
      </c>
      <c r="H267" s="32">
        <f>INDEX('Mapping waste'!$D$5:$M$352,MATCH($B267,'Mapping waste'!$B$5:$B$352,0),MATCH(H$3,'Mapping waste'!$D$4:$M$4,0))*$D267</f>
        <v>0</v>
      </c>
      <c r="I267" s="32">
        <f>INDEX('Mapping waste'!$D$5:$M$352,MATCH($B267,'Mapping waste'!$B$5:$B$352,0),MATCH(I$3,'Mapping waste'!$D$4:$M$4,0))*$D267</f>
        <v>0</v>
      </c>
      <c r="J267" s="32">
        <f>INDEX('Mapping waste'!$D$5:$M$352,MATCH($B267,'Mapping waste'!$B$5:$B$352,0),MATCH(J$3,'Mapping waste'!$D$4:$M$4,0))*$D267</f>
        <v>0</v>
      </c>
      <c r="K267" s="32">
        <f>INDEX('Mapping waste'!$D$5:$M$352,MATCH($B267,'Mapping waste'!$B$5:$B$352,0),MATCH(K$3,'Mapping waste'!$D$4:$M$4,0))*$D267</f>
        <v>0</v>
      </c>
      <c r="L267" s="32">
        <f>INDEX('Mapping waste'!$D$5:$M$352,MATCH($B267,'Mapping waste'!$B$5:$B$352,0),MATCH(L$3,'Mapping waste'!$D$4:$M$4,0))*$D267</f>
        <v>0</v>
      </c>
      <c r="M267" s="32">
        <f>INDEX('Mapping waste'!$D$5:$M$352,MATCH($B267,'Mapping waste'!$B$5:$B$352,0),MATCH(M$3,'Mapping waste'!$D$4:$M$4,0))*$D267</f>
        <v>54502</v>
      </c>
      <c r="N267" s="32">
        <f>INDEX('Mapping waste'!$D$5:$M$352,MATCH($B267,'Mapping waste'!$B$5:$B$352,0),MATCH(N$3,'Mapping waste'!$D$4:$M$4,0))*$D267</f>
        <v>0</v>
      </c>
      <c r="O267" s="32">
        <f>INDEX('Mapping waste'!$D$5:$M$352,MATCH($B267,'Mapping waste'!$B$5:$B$352,0),MATCH(O$3,'Mapping waste'!$D$4:$M$4,0))*$D267</f>
        <v>0</v>
      </c>
      <c r="P267" s="32">
        <f>INDEX('Mapping waste'!$D$5:$M$352,MATCH($B267,'Mapping waste'!$B$5:$B$352,0),MATCH(P$3,'Mapping waste'!$D$4:$M$4,0))*$D267</f>
        <v>0</v>
      </c>
      <c r="Q267" s="32">
        <f>INDEX('Mapping waste'!$D$5:$M$352,MATCH($B267,'Mapping waste'!$B$5:$B$352,0),MATCH(Q$3,'Mapping waste'!$D$4:$M$4,0))*$D267</f>
        <v>0</v>
      </c>
    </row>
    <row r="268" spans="1:17" x14ac:dyDescent="0.45">
      <c r="A268" s="10" t="s">
        <v>437</v>
      </c>
      <c r="B268" s="10" t="s">
        <v>438</v>
      </c>
      <c r="C268" s="10" t="s">
        <v>5</v>
      </c>
      <c r="D268" s="32">
        <f>INDEX('ONS data MYE 5'!$I$6:$I$445, MATCH($B268,'ONS data MYE 5'!$B$6:$B$445,0))</f>
        <v>217584</v>
      </c>
      <c r="E268" s="32">
        <f>INDEX('ONS data MYE 5'!$J$6:$J$445, MATCH($B268,'ONS data MYE 5'!$B$6:$B$445,0))</f>
        <v>946</v>
      </c>
      <c r="F268" s="32">
        <f t="shared" si="8"/>
        <v>6.852242569051878</v>
      </c>
      <c r="G268" s="32">
        <f t="shared" si="9"/>
        <v>46.953228225126679</v>
      </c>
      <c r="H268" s="32">
        <f>INDEX('Mapping waste'!$D$5:$M$352,MATCH($B268,'Mapping waste'!$B$5:$B$352,0),MATCH(H$3,'Mapping waste'!$D$4:$M$4,0))*$D268</f>
        <v>0</v>
      </c>
      <c r="I268" s="32">
        <f>INDEX('Mapping waste'!$D$5:$M$352,MATCH($B268,'Mapping waste'!$B$5:$B$352,0),MATCH(I$3,'Mapping waste'!$D$4:$M$4,0))*$D268</f>
        <v>0</v>
      </c>
      <c r="J268" s="32">
        <f>INDEX('Mapping waste'!$D$5:$M$352,MATCH($B268,'Mapping waste'!$B$5:$B$352,0),MATCH(J$3,'Mapping waste'!$D$4:$M$4,0))*$D268</f>
        <v>0</v>
      </c>
      <c r="K268" s="32">
        <f>INDEX('Mapping waste'!$D$5:$M$352,MATCH($B268,'Mapping waste'!$B$5:$B$352,0),MATCH(K$3,'Mapping waste'!$D$4:$M$4,0))*$D268</f>
        <v>0</v>
      </c>
      <c r="L268" s="32">
        <f>INDEX('Mapping waste'!$D$5:$M$352,MATCH($B268,'Mapping waste'!$B$5:$B$352,0),MATCH(L$3,'Mapping waste'!$D$4:$M$4,0))*$D268</f>
        <v>0</v>
      </c>
      <c r="M268" s="32">
        <f>INDEX('Mapping waste'!$D$5:$M$352,MATCH($B268,'Mapping waste'!$B$5:$B$352,0),MATCH(M$3,'Mapping waste'!$D$4:$M$4,0))*$D268</f>
        <v>0</v>
      </c>
      <c r="N268" s="32">
        <f>INDEX('Mapping waste'!$D$5:$M$352,MATCH($B268,'Mapping waste'!$B$5:$B$352,0),MATCH(N$3,'Mapping waste'!$D$4:$M$4,0))*$D268</f>
        <v>217584</v>
      </c>
      <c r="O268" s="32">
        <f>INDEX('Mapping waste'!$D$5:$M$352,MATCH($B268,'Mapping waste'!$B$5:$B$352,0),MATCH(O$3,'Mapping waste'!$D$4:$M$4,0))*$D268</f>
        <v>0</v>
      </c>
      <c r="P268" s="32">
        <f>INDEX('Mapping waste'!$D$5:$M$352,MATCH($B268,'Mapping waste'!$B$5:$B$352,0),MATCH(P$3,'Mapping waste'!$D$4:$M$4,0))*$D268</f>
        <v>0</v>
      </c>
      <c r="Q268" s="32">
        <f>INDEX('Mapping waste'!$D$5:$M$352,MATCH($B268,'Mapping waste'!$B$5:$B$352,0),MATCH(Q$3,'Mapping waste'!$D$4:$M$4,0))*$D268</f>
        <v>0</v>
      </c>
    </row>
    <row r="269" spans="1:17" x14ac:dyDescent="0.45">
      <c r="A269" s="10" t="s">
        <v>451</v>
      </c>
      <c r="B269" s="10" t="s">
        <v>452</v>
      </c>
      <c r="C269" s="10" t="s">
        <v>5</v>
      </c>
      <c r="D269" s="32">
        <f>INDEX('ONS data MYE 5'!$I$6:$I$445, MATCH($B269,'ONS data MYE 5'!$B$6:$B$445,0))</f>
        <v>85548</v>
      </c>
      <c r="E269" s="32">
        <f>INDEX('ONS data MYE 5'!$J$6:$J$445, MATCH($B269,'ONS data MYE 5'!$B$6:$B$445,0))</f>
        <v>73</v>
      </c>
      <c r="F269" s="32">
        <f t="shared" si="8"/>
        <v>4.290459441148391</v>
      </c>
      <c r="G269" s="32">
        <f t="shared" si="9"/>
        <v>18.408042216139364</v>
      </c>
      <c r="H269" s="32">
        <f>INDEX('Mapping waste'!$D$5:$M$352,MATCH($B269,'Mapping waste'!$B$5:$B$352,0),MATCH(H$3,'Mapping waste'!$D$4:$M$4,0))*$D269</f>
        <v>0</v>
      </c>
      <c r="I269" s="32">
        <f>INDEX('Mapping waste'!$D$5:$M$352,MATCH($B269,'Mapping waste'!$B$5:$B$352,0),MATCH(I$3,'Mapping waste'!$D$4:$M$4,0))*$D269</f>
        <v>0</v>
      </c>
      <c r="J269" s="32">
        <f>INDEX('Mapping waste'!$D$5:$M$352,MATCH($B269,'Mapping waste'!$B$5:$B$352,0),MATCH(J$3,'Mapping waste'!$D$4:$M$4,0))*$D269</f>
        <v>0</v>
      </c>
      <c r="K269" s="32">
        <f>INDEX('Mapping waste'!$D$5:$M$352,MATCH($B269,'Mapping waste'!$B$5:$B$352,0),MATCH(K$3,'Mapping waste'!$D$4:$M$4,0))*$D269</f>
        <v>0</v>
      </c>
      <c r="L269" s="32">
        <f>INDEX('Mapping waste'!$D$5:$M$352,MATCH($B269,'Mapping waste'!$B$5:$B$352,0),MATCH(L$3,'Mapping waste'!$D$4:$M$4,0))*$D269</f>
        <v>10265.76</v>
      </c>
      <c r="M269" s="32">
        <f>INDEX('Mapping waste'!$D$5:$M$352,MATCH($B269,'Mapping waste'!$B$5:$B$352,0),MATCH(M$3,'Mapping waste'!$D$4:$M$4,0))*$D269</f>
        <v>0</v>
      </c>
      <c r="N269" s="32">
        <f>INDEX('Mapping waste'!$D$5:$M$352,MATCH($B269,'Mapping waste'!$B$5:$B$352,0),MATCH(N$3,'Mapping waste'!$D$4:$M$4,0))*$D269</f>
        <v>75282.240000000005</v>
      </c>
      <c r="O269" s="32">
        <f>INDEX('Mapping waste'!$D$5:$M$352,MATCH($B269,'Mapping waste'!$B$5:$B$352,0),MATCH(O$3,'Mapping waste'!$D$4:$M$4,0))*$D269</f>
        <v>0</v>
      </c>
      <c r="P269" s="32">
        <f>INDEX('Mapping waste'!$D$5:$M$352,MATCH($B269,'Mapping waste'!$B$5:$B$352,0),MATCH(P$3,'Mapping waste'!$D$4:$M$4,0))*$D269</f>
        <v>0</v>
      </c>
      <c r="Q269" s="32">
        <f>INDEX('Mapping waste'!$D$5:$M$352,MATCH($B269,'Mapping waste'!$B$5:$B$352,0),MATCH(Q$3,'Mapping waste'!$D$4:$M$4,0))*$D269</f>
        <v>0</v>
      </c>
    </row>
    <row r="270" spans="1:17" x14ac:dyDescent="0.45">
      <c r="A270" s="10" t="s">
        <v>645</v>
      </c>
      <c r="B270" s="10" t="s">
        <v>646</v>
      </c>
      <c r="C270" s="10" t="s">
        <v>5</v>
      </c>
      <c r="D270" s="32">
        <f>INDEX('ONS data MYE 5'!$I$6:$I$445, MATCH($B270,'ONS data MYE 5'!$B$6:$B$445,0))</f>
        <v>488487</v>
      </c>
      <c r="E270" s="32">
        <f>INDEX('ONS data MYE 5'!$J$6:$J$445, MATCH($B270,'ONS data MYE 5'!$B$6:$B$445,0))</f>
        <v>150</v>
      </c>
      <c r="F270" s="32">
        <f t="shared" si="8"/>
        <v>5.0106352940962555</v>
      </c>
      <c r="G270" s="32">
        <f t="shared" si="9"/>
        <v>25.106466050443068</v>
      </c>
      <c r="H270" s="32">
        <f>INDEX('Mapping waste'!$D$5:$M$352,MATCH($B270,'Mapping waste'!$B$5:$B$352,0),MATCH(H$3,'Mapping waste'!$D$4:$M$4,0))*$D270</f>
        <v>0</v>
      </c>
      <c r="I270" s="32">
        <f>INDEX('Mapping waste'!$D$5:$M$352,MATCH($B270,'Mapping waste'!$B$5:$B$352,0),MATCH(I$3,'Mapping waste'!$D$4:$M$4,0))*$D270</f>
        <v>0</v>
      </c>
      <c r="J270" s="32">
        <f>INDEX('Mapping waste'!$D$5:$M$352,MATCH($B270,'Mapping waste'!$B$5:$B$352,0),MATCH(J$3,'Mapping waste'!$D$4:$M$4,0))*$D270</f>
        <v>0</v>
      </c>
      <c r="K270" s="32">
        <f>INDEX('Mapping waste'!$D$5:$M$352,MATCH($B270,'Mapping waste'!$B$5:$B$352,0),MATCH(K$3,'Mapping waste'!$D$4:$M$4,0))*$D270</f>
        <v>0</v>
      </c>
      <c r="L270" s="32">
        <f>INDEX('Mapping waste'!$D$5:$M$352,MATCH($B270,'Mapping waste'!$B$5:$B$352,0),MATCH(L$3,'Mapping waste'!$D$4:$M$4,0))*$D270</f>
        <v>0</v>
      </c>
      <c r="M270" s="32">
        <f>INDEX('Mapping waste'!$D$5:$M$352,MATCH($B270,'Mapping waste'!$B$5:$B$352,0),MATCH(M$3,'Mapping waste'!$D$4:$M$4,0))*$D270</f>
        <v>0</v>
      </c>
      <c r="N270" s="32">
        <f>INDEX('Mapping waste'!$D$5:$M$352,MATCH($B270,'Mapping waste'!$B$5:$B$352,0),MATCH(N$3,'Mapping waste'!$D$4:$M$4,0))*$D270</f>
        <v>0</v>
      </c>
      <c r="O270" s="32">
        <f>INDEX('Mapping waste'!$D$5:$M$352,MATCH($B270,'Mapping waste'!$B$5:$B$352,0),MATCH(O$3,'Mapping waste'!$D$4:$M$4,0))*$D270</f>
        <v>0</v>
      </c>
      <c r="P270" s="32">
        <f>INDEX('Mapping waste'!$D$5:$M$352,MATCH($B270,'Mapping waste'!$B$5:$B$352,0),MATCH(P$3,'Mapping waste'!$D$4:$M$4,0))*$D270</f>
        <v>488487</v>
      </c>
      <c r="Q270" s="32">
        <f>INDEX('Mapping waste'!$D$5:$M$352,MATCH($B270,'Mapping waste'!$B$5:$B$352,0),MATCH(Q$3,'Mapping waste'!$D$4:$M$4,0))*$D270</f>
        <v>0</v>
      </c>
    </row>
    <row r="271" spans="1:17" x14ac:dyDescent="0.45">
      <c r="A271" s="10" t="s">
        <v>647</v>
      </c>
      <c r="B271" s="10" t="s">
        <v>648</v>
      </c>
      <c r="C271" s="10" t="s">
        <v>5</v>
      </c>
      <c r="D271" s="32">
        <f>INDEX('ONS data MYE 5'!$I$6:$I$445, MATCH($B271,'ONS data MYE 5'!$B$6:$B$445,0))</f>
        <v>70607</v>
      </c>
      <c r="E271" s="32">
        <f>INDEX('ONS data MYE 5'!$J$6:$J$445, MATCH($B271,'ONS data MYE 5'!$B$6:$B$445,0))</f>
        <v>116</v>
      </c>
      <c r="F271" s="32">
        <f t="shared" si="8"/>
        <v>4.7535901911063645</v>
      </c>
      <c r="G271" s="32">
        <f t="shared" si="9"/>
        <v>22.596619704982643</v>
      </c>
      <c r="H271" s="32">
        <f>INDEX('Mapping waste'!$D$5:$M$352,MATCH($B271,'Mapping waste'!$B$5:$B$352,0),MATCH(H$3,'Mapping waste'!$D$4:$M$4,0))*$D271</f>
        <v>0</v>
      </c>
      <c r="I271" s="32">
        <f>INDEX('Mapping waste'!$D$5:$M$352,MATCH($B271,'Mapping waste'!$B$5:$B$352,0),MATCH(I$3,'Mapping waste'!$D$4:$M$4,0))*$D271</f>
        <v>0</v>
      </c>
      <c r="J271" s="32">
        <f>INDEX('Mapping waste'!$D$5:$M$352,MATCH($B271,'Mapping waste'!$B$5:$B$352,0),MATCH(J$3,'Mapping waste'!$D$4:$M$4,0))*$D271</f>
        <v>0</v>
      </c>
      <c r="K271" s="32">
        <f>INDEX('Mapping waste'!$D$5:$M$352,MATCH($B271,'Mapping waste'!$B$5:$B$352,0),MATCH(K$3,'Mapping waste'!$D$4:$M$4,0))*$D271</f>
        <v>0</v>
      </c>
      <c r="L271" s="32">
        <f>INDEX('Mapping waste'!$D$5:$M$352,MATCH($B271,'Mapping waste'!$B$5:$B$352,0),MATCH(L$3,'Mapping waste'!$D$4:$M$4,0))*$D271</f>
        <v>0</v>
      </c>
      <c r="M271" s="32">
        <f>INDEX('Mapping waste'!$D$5:$M$352,MATCH($B271,'Mapping waste'!$B$5:$B$352,0),MATCH(M$3,'Mapping waste'!$D$4:$M$4,0))*$D271</f>
        <v>0</v>
      </c>
      <c r="N271" s="32">
        <f>INDEX('Mapping waste'!$D$5:$M$352,MATCH($B271,'Mapping waste'!$B$5:$B$352,0),MATCH(N$3,'Mapping waste'!$D$4:$M$4,0))*$D271</f>
        <v>0</v>
      </c>
      <c r="O271" s="32">
        <f>INDEX('Mapping waste'!$D$5:$M$352,MATCH($B271,'Mapping waste'!$B$5:$B$352,0),MATCH(O$3,'Mapping waste'!$D$4:$M$4,0))*$D271</f>
        <v>0</v>
      </c>
      <c r="P271" s="32">
        <f>INDEX('Mapping waste'!$D$5:$M$352,MATCH($B271,'Mapping waste'!$B$5:$B$352,0),MATCH(P$3,'Mapping waste'!$D$4:$M$4,0))*$D271</f>
        <v>70607</v>
      </c>
      <c r="Q271" s="32">
        <f>INDEX('Mapping waste'!$D$5:$M$352,MATCH($B271,'Mapping waste'!$B$5:$B$352,0),MATCH(Q$3,'Mapping waste'!$D$4:$M$4,0))*$D271</f>
        <v>0</v>
      </c>
    </row>
    <row r="272" spans="1:17" x14ac:dyDescent="0.45">
      <c r="A272" s="10" t="s">
        <v>649</v>
      </c>
      <c r="B272" s="10" t="s">
        <v>650</v>
      </c>
      <c r="C272" s="10" t="s">
        <v>5</v>
      </c>
      <c r="D272" s="32">
        <f>INDEX('ONS data MYE 5'!$I$6:$I$445, MATCH($B272,'ONS data MYE 5'!$B$6:$B$445,0))</f>
        <v>46228</v>
      </c>
      <c r="E272" s="32">
        <f>INDEX('ONS data MYE 5'!$J$6:$J$445, MATCH($B272,'ONS data MYE 5'!$B$6:$B$445,0))</f>
        <v>114</v>
      </c>
      <c r="F272" s="32">
        <f t="shared" si="8"/>
        <v>4.7361984483944957</v>
      </c>
      <c r="G272" s="32">
        <f t="shared" si="9"/>
        <v>22.431575742574427</v>
      </c>
      <c r="H272" s="32">
        <f>INDEX('Mapping waste'!$D$5:$M$352,MATCH($B272,'Mapping waste'!$B$5:$B$352,0),MATCH(H$3,'Mapping waste'!$D$4:$M$4,0))*$D272</f>
        <v>0</v>
      </c>
      <c r="I272" s="32">
        <f>INDEX('Mapping waste'!$D$5:$M$352,MATCH($B272,'Mapping waste'!$B$5:$B$352,0),MATCH(I$3,'Mapping waste'!$D$4:$M$4,0))*$D272</f>
        <v>0</v>
      </c>
      <c r="J272" s="32">
        <f>INDEX('Mapping waste'!$D$5:$M$352,MATCH($B272,'Mapping waste'!$B$5:$B$352,0),MATCH(J$3,'Mapping waste'!$D$4:$M$4,0))*$D272</f>
        <v>0</v>
      </c>
      <c r="K272" s="32">
        <f>INDEX('Mapping waste'!$D$5:$M$352,MATCH($B272,'Mapping waste'!$B$5:$B$352,0),MATCH(K$3,'Mapping waste'!$D$4:$M$4,0))*$D272</f>
        <v>0</v>
      </c>
      <c r="L272" s="32">
        <f>INDEX('Mapping waste'!$D$5:$M$352,MATCH($B272,'Mapping waste'!$B$5:$B$352,0),MATCH(L$3,'Mapping waste'!$D$4:$M$4,0))*$D272</f>
        <v>0</v>
      </c>
      <c r="M272" s="32">
        <f>INDEX('Mapping waste'!$D$5:$M$352,MATCH($B272,'Mapping waste'!$B$5:$B$352,0),MATCH(M$3,'Mapping waste'!$D$4:$M$4,0))*$D272</f>
        <v>0</v>
      </c>
      <c r="N272" s="32">
        <f>INDEX('Mapping waste'!$D$5:$M$352,MATCH($B272,'Mapping waste'!$B$5:$B$352,0),MATCH(N$3,'Mapping waste'!$D$4:$M$4,0))*$D272</f>
        <v>0</v>
      </c>
      <c r="O272" s="32">
        <f>INDEX('Mapping waste'!$D$5:$M$352,MATCH($B272,'Mapping waste'!$B$5:$B$352,0),MATCH(O$3,'Mapping waste'!$D$4:$M$4,0))*$D272</f>
        <v>0</v>
      </c>
      <c r="P272" s="32">
        <f>INDEX('Mapping waste'!$D$5:$M$352,MATCH($B272,'Mapping waste'!$B$5:$B$352,0),MATCH(P$3,'Mapping waste'!$D$4:$M$4,0))*$D272</f>
        <v>46228</v>
      </c>
      <c r="Q272" s="32">
        <f>INDEX('Mapping waste'!$D$5:$M$352,MATCH($B272,'Mapping waste'!$B$5:$B$352,0),MATCH(Q$3,'Mapping waste'!$D$4:$M$4,0))*$D272</f>
        <v>0</v>
      </c>
    </row>
    <row r="273" spans="1:17" x14ac:dyDescent="0.45">
      <c r="A273" s="10" t="s">
        <v>651</v>
      </c>
      <c r="B273" s="10" t="s">
        <v>652</v>
      </c>
      <c r="C273" s="10" t="s">
        <v>5</v>
      </c>
      <c r="D273" s="32">
        <f>INDEX('ONS data MYE 5'!$I$6:$I$445, MATCH($B273,'ONS data MYE 5'!$B$6:$B$445,0))</f>
        <v>100873</v>
      </c>
      <c r="E273" s="32">
        <f>INDEX('ONS data MYE 5'!$J$6:$J$445, MATCH($B273,'ONS data MYE 5'!$B$6:$B$445,0))</f>
        <v>93</v>
      </c>
      <c r="F273" s="32">
        <f t="shared" si="8"/>
        <v>4.5325994931532563</v>
      </c>
      <c r="G273" s="32">
        <f t="shared" si="9"/>
        <v>20.544458165333154</v>
      </c>
      <c r="H273" s="32">
        <f>INDEX('Mapping waste'!$D$5:$M$352,MATCH($B273,'Mapping waste'!$B$5:$B$352,0),MATCH(H$3,'Mapping waste'!$D$4:$M$4,0))*$D273</f>
        <v>0</v>
      </c>
      <c r="I273" s="32">
        <f>INDEX('Mapping waste'!$D$5:$M$352,MATCH($B273,'Mapping waste'!$B$5:$B$352,0),MATCH(I$3,'Mapping waste'!$D$4:$M$4,0))*$D273</f>
        <v>0</v>
      </c>
      <c r="J273" s="32">
        <f>INDEX('Mapping waste'!$D$5:$M$352,MATCH($B273,'Mapping waste'!$B$5:$B$352,0),MATCH(J$3,'Mapping waste'!$D$4:$M$4,0))*$D273</f>
        <v>0</v>
      </c>
      <c r="K273" s="32">
        <f>INDEX('Mapping waste'!$D$5:$M$352,MATCH($B273,'Mapping waste'!$B$5:$B$352,0),MATCH(K$3,'Mapping waste'!$D$4:$M$4,0))*$D273</f>
        <v>0</v>
      </c>
      <c r="L273" s="32">
        <f>INDEX('Mapping waste'!$D$5:$M$352,MATCH($B273,'Mapping waste'!$B$5:$B$352,0),MATCH(L$3,'Mapping waste'!$D$4:$M$4,0))*$D273</f>
        <v>0</v>
      </c>
      <c r="M273" s="32">
        <f>INDEX('Mapping waste'!$D$5:$M$352,MATCH($B273,'Mapping waste'!$B$5:$B$352,0),MATCH(M$3,'Mapping waste'!$D$4:$M$4,0))*$D273</f>
        <v>5043.6500000000005</v>
      </c>
      <c r="N273" s="32">
        <f>INDEX('Mapping waste'!$D$5:$M$352,MATCH($B273,'Mapping waste'!$B$5:$B$352,0),MATCH(N$3,'Mapping waste'!$D$4:$M$4,0))*$D273</f>
        <v>0</v>
      </c>
      <c r="O273" s="32">
        <f>INDEX('Mapping waste'!$D$5:$M$352,MATCH($B273,'Mapping waste'!$B$5:$B$352,0),MATCH(O$3,'Mapping waste'!$D$4:$M$4,0))*$D273</f>
        <v>0</v>
      </c>
      <c r="P273" s="32">
        <f>INDEX('Mapping waste'!$D$5:$M$352,MATCH($B273,'Mapping waste'!$B$5:$B$352,0),MATCH(P$3,'Mapping waste'!$D$4:$M$4,0))*$D273</f>
        <v>95829.349999999991</v>
      </c>
      <c r="Q273" s="32">
        <f>INDEX('Mapping waste'!$D$5:$M$352,MATCH($B273,'Mapping waste'!$B$5:$B$352,0),MATCH(Q$3,'Mapping waste'!$D$4:$M$4,0))*$D273</f>
        <v>0</v>
      </c>
    </row>
    <row r="274" spans="1:17" x14ac:dyDescent="0.45">
      <c r="A274" s="10" t="s">
        <v>653</v>
      </c>
      <c r="B274" s="10" t="s">
        <v>654</v>
      </c>
      <c r="C274" s="10" t="s">
        <v>5</v>
      </c>
      <c r="D274" s="32">
        <f>INDEX('ONS data MYE 5'!$I$6:$I$445, MATCH($B274,'ONS data MYE 5'!$B$6:$B$445,0))</f>
        <v>65217</v>
      </c>
      <c r="E274" s="32">
        <f>INDEX('ONS data MYE 5'!$J$6:$J$445, MATCH($B274,'ONS data MYE 5'!$B$6:$B$445,0))</f>
        <v>1561</v>
      </c>
      <c r="F274" s="32">
        <f t="shared" si="8"/>
        <v>7.3530819205154323</v>
      </c>
      <c r="G274" s="32">
        <f t="shared" si="9"/>
        <v>54.067813729810915</v>
      </c>
      <c r="H274" s="32">
        <f>INDEX('Mapping waste'!$D$5:$M$352,MATCH($B274,'Mapping waste'!$B$5:$B$352,0),MATCH(H$3,'Mapping waste'!$D$4:$M$4,0))*$D274</f>
        <v>0</v>
      </c>
      <c r="I274" s="32">
        <f>INDEX('Mapping waste'!$D$5:$M$352,MATCH($B274,'Mapping waste'!$B$5:$B$352,0),MATCH(I$3,'Mapping waste'!$D$4:$M$4,0))*$D274</f>
        <v>0</v>
      </c>
      <c r="J274" s="32">
        <f>INDEX('Mapping waste'!$D$5:$M$352,MATCH($B274,'Mapping waste'!$B$5:$B$352,0),MATCH(J$3,'Mapping waste'!$D$4:$M$4,0))*$D274</f>
        <v>0</v>
      </c>
      <c r="K274" s="32">
        <f>INDEX('Mapping waste'!$D$5:$M$352,MATCH($B274,'Mapping waste'!$B$5:$B$352,0),MATCH(K$3,'Mapping waste'!$D$4:$M$4,0))*$D274</f>
        <v>0</v>
      </c>
      <c r="L274" s="32">
        <f>INDEX('Mapping waste'!$D$5:$M$352,MATCH($B274,'Mapping waste'!$B$5:$B$352,0),MATCH(L$3,'Mapping waste'!$D$4:$M$4,0))*$D274</f>
        <v>0</v>
      </c>
      <c r="M274" s="32">
        <f>INDEX('Mapping waste'!$D$5:$M$352,MATCH($B274,'Mapping waste'!$B$5:$B$352,0),MATCH(M$3,'Mapping waste'!$D$4:$M$4,0))*$D274</f>
        <v>0</v>
      </c>
      <c r="N274" s="32">
        <f>INDEX('Mapping waste'!$D$5:$M$352,MATCH($B274,'Mapping waste'!$B$5:$B$352,0),MATCH(N$3,'Mapping waste'!$D$4:$M$4,0))*$D274</f>
        <v>0</v>
      </c>
      <c r="O274" s="32">
        <f>INDEX('Mapping waste'!$D$5:$M$352,MATCH($B274,'Mapping waste'!$B$5:$B$352,0),MATCH(O$3,'Mapping waste'!$D$4:$M$4,0))*$D274</f>
        <v>0</v>
      </c>
      <c r="P274" s="32">
        <f>INDEX('Mapping waste'!$D$5:$M$352,MATCH($B274,'Mapping waste'!$B$5:$B$352,0),MATCH(P$3,'Mapping waste'!$D$4:$M$4,0))*$D274</f>
        <v>65217</v>
      </c>
      <c r="Q274" s="32">
        <f>INDEX('Mapping waste'!$D$5:$M$352,MATCH($B274,'Mapping waste'!$B$5:$B$352,0),MATCH(Q$3,'Mapping waste'!$D$4:$M$4,0))*$D274</f>
        <v>0</v>
      </c>
    </row>
    <row r="275" spans="1:17" x14ac:dyDescent="0.45">
      <c r="A275" s="10" t="s">
        <v>655</v>
      </c>
      <c r="B275" s="10" t="s">
        <v>656</v>
      </c>
      <c r="C275" s="10" t="s">
        <v>5</v>
      </c>
      <c r="D275" s="32">
        <f>INDEX('ONS data MYE 5'!$I$6:$I$445, MATCH($B275,'ONS data MYE 5'!$B$6:$B$445,0))</f>
        <v>120141</v>
      </c>
      <c r="E275" s="32">
        <f>INDEX('ONS data MYE 5'!$J$6:$J$445, MATCH($B275,'ONS data MYE 5'!$B$6:$B$445,0))</f>
        <v>213</v>
      </c>
      <c r="F275" s="32">
        <f t="shared" si="8"/>
        <v>5.3612921657094255</v>
      </c>
      <c r="G275" s="32">
        <f t="shared" si="9"/>
        <v>28.743453686097261</v>
      </c>
      <c r="H275" s="32">
        <f>INDEX('Mapping waste'!$D$5:$M$352,MATCH($B275,'Mapping waste'!$B$5:$B$352,0),MATCH(H$3,'Mapping waste'!$D$4:$M$4,0))*$D275</f>
        <v>0</v>
      </c>
      <c r="I275" s="32">
        <f>INDEX('Mapping waste'!$D$5:$M$352,MATCH($B275,'Mapping waste'!$B$5:$B$352,0),MATCH(I$3,'Mapping waste'!$D$4:$M$4,0))*$D275</f>
        <v>0</v>
      </c>
      <c r="J275" s="32">
        <f>INDEX('Mapping waste'!$D$5:$M$352,MATCH($B275,'Mapping waste'!$B$5:$B$352,0),MATCH(J$3,'Mapping waste'!$D$4:$M$4,0))*$D275</f>
        <v>0</v>
      </c>
      <c r="K275" s="32">
        <f>INDEX('Mapping waste'!$D$5:$M$352,MATCH($B275,'Mapping waste'!$B$5:$B$352,0),MATCH(K$3,'Mapping waste'!$D$4:$M$4,0))*$D275</f>
        <v>0</v>
      </c>
      <c r="L275" s="32">
        <f>INDEX('Mapping waste'!$D$5:$M$352,MATCH($B275,'Mapping waste'!$B$5:$B$352,0),MATCH(L$3,'Mapping waste'!$D$4:$M$4,0))*$D275</f>
        <v>0</v>
      </c>
      <c r="M275" s="32">
        <f>INDEX('Mapping waste'!$D$5:$M$352,MATCH($B275,'Mapping waste'!$B$5:$B$352,0),MATCH(M$3,'Mapping waste'!$D$4:$M$4,0))*$D275</f>
        <v>0</v>
      </c>
      <c r="N275" s="32">
        <f>INDEX('Mapping waste'!$D$5:$M$352,MATCH($B275,'Mapping waste'!$B$5:$B$352,0),MATCH(N$3,'Mapping waste'!$D$4:$M$4,0))*$D275</f>
        <v>0</v>
      </c>
      <c r="O275" s="32">
        <f>INDEX('Mapping waste'!$D$5:$M$352,MATCH($B275,'Mapping waste'!$B$5:$B$352,0),MATCH(O$3,'Mapping waste'!$D$4:$M$4,0))*$D275</f>
        <v>0</v>
      </c>
      <c r="P275" s="32">
        <f>INDEX('Mapping waste'!$D$5:$M$352,MATCH($B275,'Mapping waste'!$B$5:$B$352,0),MATCH(P$3,'Mapping waste'!$D$4:$M$4,0))*$D275</f>
        <v>120141</v>
      </c>
      <c r="Q275" s="32">
        <f>INDEX('Mapping waste'!$D$5:$M$352,MATCH($B275,'Mapping waste'!$B$5:$B$352,0),MATCH(Q$3,'Mapping waste'!$D$4:$M$4,0))*$D275</f>
        <v>0</v>
      </c>
    </row>
    <row r="276" spans="1:17" x14ac:dyDescent="0.45">
      <c r="A276" s="10" t="s">
        <v>657</v>
      </c>
      <c r="B276" s="10" t="s">
        <v>658</v>
      </c>
      <c r="C276" s="10" t="s">
        <v>5</v>
      </c>
      <c r="D276" s="32">
        <f>INDEX('ONS data MYE 5'!$I$6:$I$445, MATCH($B276,'ONS data MYE 5'!$B$6:$B$445,0))</f>
        <v>165510</v>
      </c>
      <c r="E276" s="32">
        <f>INDEX('ONS data MYE 5'!$J$6:$J$445, MATCH($B276,'ONS data MYE 5'!$B$6:$B$445,0))</f>
        <v>173</v>
      </c>
      <c r="F276" s="32">
        <f t="shared" si="8"/>
        <v>5.1532915944977793</v>
      </c>
      <c r="G276" s="32">
        <f t="shared" si="9"/>
        <v>26.556414257921464</v>
      </c>
      <c r="H276" s="32">
        <f>INDEX('Mapping waste'!$D$5:$M$352,MATCH($B276,'Mapping waste'!$B$5:$B$352,0),MATCH(H$3,'Mapping waste'!$D$4:$M$4,0))*$D276</f>
        <v>0</v>
      </c>
      <c r="I276" s="32">
        <f>INDEX('Mapping waste'!$D$5:$M$352,MATCH($B276,'Mapping waste'!$B$5:$B$352,0),MATCH(I$3,'Mapping waste'!$D$4:$M$4,0))*$D276</f>
        <v>0</v>
      </c>
      <c r="J276" s="32">
        <f>INDEX('Mapping waste'!$D$5:$M$352,MATCH($B276,'Mapping waste'!$B$5:$B$352,0),MATCH(J$3,'Mapping waste'!$D$4:$M$4,0))*$D276</f>
        <v>0</v>
      </c>
      <c r="K276" s="32">
        <f>INDEX('Mapping waste'!$D$5:$M$352,MATCH($B276,'Mapping waste'!$B$5:$B$352,0),MATCH(K$3,'Mapping waste'!$D$4:$M$4,0))*$D276</f>
        <v>0</v>
      </c>
      <c r="L276" s="32">
        <f>INDEX('Mapping waste'!$D$5:$M$352,MATCH($B276,'Mapping waste'!$B$5:$B$352,0),MATCH(L$3,'Mapping waste'!$D$4:$M$4,0))*$D276</f>
        <v>0</v>
      </c>
      <c r="M276" s="32">
        <f>INDEX('Mapping waste'!$D$5:$M$352,MATCH($B276,'Mapping waste'!$B$5:$B$352,0),MATCH(M$3,'Mapping waste'!$D$4:$M$4,0))*$D276</f>
        <v>8275.5</v>
      </c>
      <c r="N276" s="32">
        <f>INDEX('Mapping waste'!$D$5:$M$352,MATCH($B276,'Mapping waste'!$B$5:$B$352,0),MATCH(N$3,'Mapping waste'!$D$4:$M$4,0))*$D276</f>
        <v>0</v>
      </c>
      <c r="O276" s="32">
        <f>INDEX('Mapping waste'!$D$5:$M$352,MATCH($B276,'Mapping waste'!$B$5:$B$352,0),MATCH(O$3,'Mapping waste'!$D$4:$M$4,0))*$D276</f>
        <v>0</v>
      </c>
      <c r="P276" s="32">
        <f>INDEX('Mapping waste'!$D$5:$M$352,MATCH($B276,'Mapping waste'!$B$5:$B$352,0),MATCH(P$3,'Mapping waste'!$D$4:$M$4,0))*$D276</f>
        <v>157234.5</v>
      </c>
      <c r="Q276" s="32">
        <f>INDEX('Mapping waste'!$D$5:$M$352,MATCH($B276,'Mapping waste'!$B$5:$B$352,0),MATCH(Q$3,'Mapping waste'!$D$4:$M$4,0))*$D276</f>
        <v>0</v>
      </c>
    </row>
    <row r="277" spans="1:17" x14ac:dyDescent="0.45">
      <c r="A277" s="10" t="s">
        <v>659</v>
      </c>
      <c r="B277" s="10" t="s">
        <v>660</v>
      </c>
      <c r="C277" s="10" t="s">
        <v>5</v>
      </c>
      <c r="D277" s="32">
        <f>INDEX('ONS data MYE 5'!$I$6:$I$445, MATCH($B277,'ONS data MYE 5'!$B$6:$B$445,0))</f>
        <v>114241</v>
      </c>
      <c r="E277" s="32">
        <f>INDEX('ONS data MYE 5'!$J$6:$J$445, MATCH($B277,'ONS data MYE 5'!$B$6:$B$445,0))</f>
        <v>247</v>
      </c>
      <c r="F277" s="32">
        <f t="shared" si="8"/>
        <v>5.5093883366279774</v>
      </c>
      <c r="G277" s="32">
        <f t="shared" si="9"/>
        <v>30.353359843772392</v>
      </c>
      <c r="H277" s="32">
        <f>INDEX('Mapping waste'!$D$5:$M$352,MATCH($B277,'Mapping waste'!$B$5:$B$352,0),MATCH(H$3,'Mapping waste'!$D$4:$M$4,0))*$D277</f>
        <v>0</v>
      </c>
      <c r="I277" s="32">
        <f>INDEX('Mapping waste'!$D$5:$M$352,MATCH($B277,'Mapping waste'!$B$5:$B$352,0),MATCH(I$3,'Mapping waste'!$D$4:$M$4,0))*$D277</f>
        <v>0</v>
      </c>
      <c r="J277" s="32">
        <f>INDEX('Mapping waste'!$D$5:$M$352,MATCH($B277,'Mapping waste'!$B$5:$B$352,0),MATCH(J$3,'Mapping waste'!$D$4:$M$4,0))*$D277</f>
        <v>0</v>
      </c>
      <c r="K277" s="32">
        <f>INDEX('Mapping waste'!$D$5:$M$352,MATCH($B277,'Mapping waste'!$B$5:$B$352,0),MATCH(K$3,'Mapping waste'!$D$4:$M$4,0))*$D277</f>
        <v>0</v>
      </c>
      <c r="L277" s="32">
        <f>INDEX('Mapping waste'!$D$5:$M$352,MATCH($B277,'Mapping waste'!$B$5:$B$352,0),MATCH(L$3,'Mapping waste'!$D$4:$M$4,0))*$D277</f>
        <v>0</v>
      </c>
      <c r="M277" s="32">
        <f>INDEX('Mapping waste'!$D$5:$M$352,MATCH($B277,'Mapping waste'!$B$5:$B$352,0),MATCH(M$3,'Mapping waste'!$D$4:$M$4,0))*$D277</f>
        <v>0</v>
      </c>
      <c r="N277" s="32">
        <f>INDEX('Mapping waste'!$D$5:$M$352,MATCH($B277,'Mapping waste'!$B$5:$B$352,0),MATCH(N$3,'Mapping waste'!$D$4:$M$4,0))*$D277</f>
        <v>0</v>
      </c>
      <c r="O277" s="32">
        <f>INDEX('Mapping waste'!$D$5:$M$352,MATCH($B277,'Mapping waste'!$B$5:$B$352,0),MATCH(O$3,'Mapping waste'!$D$4:$M$4,0))*$D277</f>
        <v>0</v>
      </c>
      <c r="P277" s="32">
        <f>INDEX('Mapping waste'!$D$5:$M$352,MATCH($B277,'Mapping waste'!$B$5:$B$352,0),MATCH(P$3,'Mapping waste'!$D$4:$M$4,0))*$D277</f>
        <v>114241</v>
      </c>
      <c r="Q277" s="32">
        <f>INDEX('Mapping waste'!$D$5:$M$352,MATCH($B277,'Mapping waste'!$B$5:$B$352,0),MATCH(Q$3,'Mapping waste'!$D$4:$M$4,0))*$D277</f>
        <v>0</v>
      </c>
    </row>
    <row r="278" spans="1:17" x14ac:dyDescent="0.45">
      <c r="A278" s="10" t="s">
        <v>661</v>
      </c>
      <c r="B278" s="10" t="s">
        <v>662</v>
      </c>
      <c r="C278" s="10" t="s">
        <v>5</v>
      </c>
      <c r="D278" s="32">
        <f>INDEX('ONS data MYE 5'!$I$6:$I$445, MATCH($B278,'ONS data MYE 5'!$B$6:$B$445,0))</f>
        <v>34518</v>
      </c>
      <c r="E278" s="32">
        <f>INDEX('ONS data MYE 5'!$J$6:$J$445, MATCH($B278,'ONS data MYE 5'!$B$6:$B$445,0))</f>
        <v>48</v>
      </c>
      <c r="F278" s="32">
        <f t="shared" si="8"/>
        <v>3.8712010109078911</v>
      </c>
      <c r="G278" s="32">
        <f t="shared" si="9"/>
        <v>14.986197266854278</v>
      </c>
      <c r="H278" s="32">
        <f>INDEX('Mapping waste'!$D$5:$M$352,MATCH($B278,'Mapping waste'!$B$5:$B$352,0),MATCH(H$3,'Mapping waste'!$D$4:$M$4,0))*$D278</f>
        <v>0</v>
      </c>
      <c r="I278" s="32">
        <f>INDEX('Mapping waste'!$D$5:$M$352,MATCH($B278,'Mapping waste'!$B$5:$B$352,0),MATCH(I$3,'Mapping waste'!$D$4:$M$4,0))*$D278</f>
        <v>0</v>
      </c>
      <c r="J278" s="32">
        <f>INDEX('Mapping waste'!$D$5:$M$352,MATCH($B278,'Mapping waste'!$B$5:$B$352,0),MATCH(J$3,'Mapping waste'!$D$4:$M$4,0))*$D278</f>
        <v>0</v>
      </c>
      <c r="K278" s="32">
        <f>INDEX('Mapping waste'!$D$5:$M$352,MATCH($B278,'Mapping waste'!$B$5:$B$352,0),MATCH(K$3,'Mapping waste'!$D$4:$M$4,0))*$D278</f>
        <v>0</v>
      </c>
      <c r="L278" s="32">
        <f>INDEX('Mapping waste'!$D$5:$M$352,MATCH($B278,'Mapping waste'!$B$5:$B$352,0),MATCH(L$3,'Mapping waste'!$D$4:$M$4,0))*$D278</f>
        <v>0</v>
      </c>
      <c r="M278" s="32">
        <f>INDEX('Mapping waste'!$D$5:$M$352,MATCH($B278,'Mapping waste'!$B$5:$B$352,0),MATCH(M$3,'Mapping waste'!$D$4:$M$4,0))*$D278</f>
        <v>1725.9</v>
      </c>
      <c r="N278" s="32">
        <f>INDEX('Mapping waste'!$D$5:$M$352,MATCH($B278,'Mapping waste'!$B$5:$B$352,0),MATCH(N$3,'Mapping waste'!$D$4:$M$4,0))*$D278</f>
        <v>0</v>
      </c>
      <c r="O278" s="32">
        <f>INDEX('Mapping waste'!$D$5:$M$352,MATCH($B278,'Mapping waste'!$B$5:$B$352,0),MATCH(O$3,'Mapping waste'!$D$4:$M$4,0))*$D278</f>
        <v>0</v>
      </c>
      <c r="P278" s="32">
        <f>INDEX('Mapping waste'!$D$5:$M$352,MATCH($B278,'Mapping waste'!$B$5:$B$352,0),MATCH(P$3,'Mapping waste'!$D$4:$M$4,0))*$D278</f>
        <v>32792.1</v>
      </c>
      <c r="Q278" s="32">
        <f>INDEX('Mapping waste'!$D$5:$M$352,MATCH($B278,'Mapping waste'!$B$5:$B$352,0),MATCH(Q$3,'Mapping waste'!$D$4:$M$4,0))*$D278</f>
        <v>0</v>
      </c>
    </row>
    <row r="279" spans="1:17" x14ac:dyDescent="0.45">
      <c r="A279" s="10" t="s">
        <v>175</v>
      </c>
      <c r="B279" s="10" t="s">
        <v>176</v>
      </c>
      <c r="C279" s="10" t="s">
        <v>177</v>
      </c>
      <c r="D279" s="32">
        <f>INDEX('ONS data MYE 5'!$I$6:$I$445, MATCH($B279,'ONS data MYE 5'!$B$6:$B$445,0))</f>
        <v>135418</v>
      </c>
      <c r="E279" s="32">
        <f>INDEX('ONS data MYE 5'!$J$6:$J$445, MATCH($B279,'ONS data MYE 5'!$B$6:$B$445,0))</f>
        <v>269</v>
      </c>
      <c r="F279" s="32">
        <f t="shared" si="8"/>
        <v>5.5947113796018391</v>
      </c>
      <c r="G279" s="32">
        <f t="shared" si="9"/>
        <v>31.300795421046313</v>
      </c>
      <c r="H279" s="32">
        <f>INDEX('Mapping waste'!$D$5:$M$352,MATCH($B279,'Mapping waste'!$B$5:$B$352,0),MATCH(H$3,'Mapping waste'!$D$4:$M$4,0))*$D279</f>
        <v>0</v>
      </c>
      <c r="I279" s="32">
        <f>INDEX('Mapping waste'!$D$5:$M$352,MATCH($B279,'Mapping waste'!$B$5:$B$352,0),MATCH(I$3,'Mapping waste'!$D$4:$M$4,0))*$D279</f>
        <v>0</v>
      </c>
      <c r="J279" s="32">
        <f>INDEX('Mapping waste'!$D$5:$M$352,MATCH($B279,'Mapping waste'!$B$5:$B$352,0),MATCH(J$3,'Mapping waste'!$D$4:$M$4,0))*$D279</f>
        <v>0</v>
      </c>
      <c r="K279" s="32">
        <f>INDEX('Mapping waste'!$D$5:$M$352,MATCH($B279,'Mapping waste'!$B$5:$B$352,0),MATCH(K$3,'Mapping waste'!$D$4:$M$4,0))*$D279</f>
        <v>0</v>
      </c>
      <c r="L279" s="32">
        <f>INDEX('Mapping waste'!$D$5:$M$352,MATCH($B279,'Mapping waste'!$B$5:$B$352,0),MATCH(L$3,'Mapping waste'!$D$4:$M$4,0))*$D279</f>
        <v>0</v>
      </c>
      <c r="M279" s="32">
        <f>INDEX('Mapping waste'!$D$5:$M$352,MATCH($B279,'Mapping waste'!$B$5:$B$352,0),MATCH(M$3,'Mapping waste'!$D$4:$M$4,0))*$D279</f>
        <v>0</v>
      </c>
      <c r="N279" s="32">
        <f>INDEX('Mapping waste'!$D$5:$M$352,MATCH($B279,'Mapping waste'!$B$5:$B$352,0),MATCH(N$3,'Mapping waste'!$D$4:$M$4,0))*$D279</f>
        <v>0</v>
      </c>
      <c r="O279" s="32">
        <f>INDEX('Mapping waste'!$D$5:$M$352,MATCH($B279,'Mapping waste'!$B$5:$B$352,0),MATCH(O$3,'Mapping waste'!$D$4:$M$4,0))*$D279</f>
        <v>135418</v>
      </c>
      <c r="P279" s="32">
        <f>INDEX('Mapping waste'!$D$5:$M$352,MATCH($B279,'Mapping waste'!$B$5:$B$352,0),MATCH(P$3,'Mapping waste'!$D$4:$M$4,0))*$D279</f>
        <v>0</v>
      </c>
      <c r="Q279" s="32">
        <f>INDEX('Mapping waste'!$D$5:$M$352,MATCH($B279,'Mapping waste'!$B$5:$B$352,0),MATCH(Q$3,'Mapping waste'!$D$4:$M$4,0))*$D279</f>
        <v>0</v>
      </c>
    </row>
    <row r="280" spans="1:17" x14ac:dyDescent="0.45">
      <c r="A280" s="10" t="s">
        <v>323</v>
      </c>
      <c r="B280" s="10" t="s">
        <v>324</v>
      </c>
      <c r="C280" s="10" t="s">
        <v>177</v>
      </c>
      <c r="D280" s="32">
        <f>INDEX('ONS data MYE 5'!$I$6:$I$445, MATCH($B280,'ONS data MYE 5'!$B$6:$B$445,0))</f>
        <v>132730</v>
      </c>
      <c r="E280" s="32">
        <f>INDEX('ONS data MYE 5'!$J$6:$J$445, MATCH($B280,'ONS data MYE 5'!$B$6:$B$445,0))</f>
        <v>26</v>
      </c>
      <c r="F280" s="32">
        <f t="shared" si="8"/>
        <v>3.2580965380214821</v>
      </c>
      <c r="G280" s="32">
        <f t="shared" si="9"/>
        <v>10.615193051067568</v>
      </c>
      <c r="H280" s="32">
        <f>INDEX('Mapping waste'!$D$5:$M$352,MATCH($B280,'Mapping waste'!$B$5:$B$352,0),MATCH(H$3,'Mapping waste'!$D$4:$M$4,0))*$D280</f>
        <v>0</v>
      </c>
      <c r="I280" s="32">
        <f>INDEX('Mapping waste'!$D$5:$M$352,MATCH($B280,'Mapping waste'!$B$5:$B$352,0),MATCH(I$3,'Mapping waste'!$D$4:$M$4,0))*$D280</f>
        <v>0</v>
      </c>
      <c r="J280" s="32">
        <f>INDEX('Mapping waste'!$D$5:$M$352,MATCH($B280,'Mapping waste'!$B$5:$B$352,0),MATCH(J$3,'Mapping waste'!$D$4:$M$4,0))*$D280</f>
        <v>0</v>
      </c>
      <c r="K280" s="32">
        <f>INDEX('Mapping waste'!$D$5:$M$352,MATCH($B280,'Mapping waste'!$B$5:$B$352,0),MATCH(K$3,'Mapping waste'!$D$4:$M$4,0))*$D280</f>
        <v>0</v>
      </c>
      <c r="L280" s="32">
        <f>INDEX('Mapping waste'!$D$5:$M$352,MATCH($B280,'Mapping waste'!$B$5:$B$352,0),MATCH(L$3,'Mapping waste'!$D$4:$M$4,0))*$D280</f>
        <v>61055.8</v>
      </c>
      <c r="M280" s="32">
        <f>INDEX('Mapping waste'!$D$5:$M$352,MATCH($B280,'Mapping waste'!$B$5:$B$352,0),MATCH(M$3,'Mapping waste'!$D$4:$M$4,0))*$D280</f>
        <v>0</v>
      </c>
      <c r="N280" s="32">
        <f>INDEX('Mapping waste'!$D$5:$M$352,MATCH($B280,'Mapping waste'!$B$5:$B$352,0),MATCH(N$3,'Mapping waste'!$D$4:$M$4,0))*$D280</f>
        <v>0</v>
      </c>
      <c r="O280" s="32">
        <f>INDEX('Mapping waste'!$D$5:$M$352,MATCH($B280,'Mapping waste'!$B$5:$B$352,0),MATCH(O$3,'Mapping waste'!$D$4:$M$4,0))*$D280</f>
        <v>71674.200000000012</v>
      </c>
      <c r="P280" s="32">
        <f>INDEX('Mapping waste'!$D$5:$M$352,MATCH($B280,'Mapping waste'!$B$5:$B$352,0),MATCH(P$3,'Mapping waste'!$D$4:$M$4,0))*$D280</f>
        <v>0</v>
      </c>
      <c r="Q280" s="32">
        <f>INDEX('Mapping waste'!$D$5:$M$352,MATCH($B280,'Mapping waste'!$B$5:$B$352,0),MATCH(Q$3,'Mapping waste'!$D$4:$M$4,0))*$D280</f>
        <v>0</v>
      </c>
    </row>
    <row r="281" spans="1:17" x14ac:dyDescent="0.45">
      <c r="A281" s="10" t="s">
        <v>605</v>
      </c>
      <c r="B281" s="10" t="s">
        <v>606</v>
      </c>
      <c r="C281" s="10" t="s">
        <v>177</v>
      </c>
      <c r="D281" s="32">
        <f>INDEX('ONS data MYE 5'!$I$6:$I$445, MATCH($B281,'ONS data MYE 5'!$B$6:$B$445,0))</f>
        <v>69936</v>
      </c>
      <c r="E281" s="32">
        <f>INDEX('ONS data MYE 5'!$J$6:$J$445, MATCH($B281,'ONS data MYE 5'!$B$6:$B$445,0))</f>
        <v>98</v>
      </c>
      <c r="F281" s="32">
        <f t="shared" si="8"/>
        <v>4.5849674786705723</v>
      </c>
      <c r="G281" s="32">
        <f t="shared" si="9"/>
        <v>21.021926780466785</v>
      </c>
      <c r="H281" s="32">
        <f>INDEX('Mapping waste'!$D$5:$M$352,MATCH($B281,'Mapping waste'!$B$5:$B$352,0),MATCH(H$3,'Mapping waste'!$D$4:$M$4,0))*$D281</f>
        <v>0</v>
      </c>
      <c r="I281" s="32">
        <f>INDEX('Mapping waste'!$D$5:$M$352,MATCH($B281,'Mapping waste'!$B$5:$B$352,0),MATCH(I$3,'Mapping waste'!$D$4:$M$4,0))*$D281</f>
        <v>0</v>
      </c>
      <c r="J281" s="32">
        <f>INDEX('Mapping waste'!$D$5:$M$352,MATCH($B281,'Mapping waste'!$B$5:$B$352,0),MATCH(J$3,'Mapping waste'!$D$4:$M$4,0))*$D281</f>
        <v>0</v>
      </c>
      <c r="K281" s="32">
        <f>INDEX('Mapping waste'!$D$5:$M$352,MATCH($B281,'Mapping waste'!$B$5:$B$352,0),MATCH(K$3,'Mapping waste'!$D$4:$M$4,0))*$D281</f>
        <v>0</v>
      </c>
      <c r="L281" s="32">
        <f>INDEX('Mapping waste'!$D$5:$M$352,MATCH($B281,'Mapping waste'!$B$5:$B$352,0),MATCH(L$3,'Mapping waste'!$D$4:$M$4,0))*$D281</f>
        <v>0</v>
      </c>
      <c r="M281" s="32">
        <f>INDEX('Mapping waste'!$D$5:$M$352,MATCH($B281,'Mapping waste'!$B$5:$B$352,0),MATCH(M$3,'Mapping waste'!$D$4:$M$4,0))*$D281</f>
        <v>0</v>
      </c>
      <c r="N281" s="32">
        <f>INDEX('Mapping waste'!$D$5:$M$352,MATCH($B281,'Mapping waste'!$B$5:$B$352,0),MATCH(N$3,'Mapping waste'!$D$4:$M$4,0))*$D281</f>
        <v>0</v>
      </c>
      <c r="O281" s="32">
        <f>INDEX('Mapping waste'!$D$5:$M$352,MATCH($B281,'Mapping waste'!$B$5:$B$352,0),MATCH(O$3,'Mapping waste'!$D$4:$M$4,0))*$D281</f>
        <v>69936</v>
      </c>
      <c r="P281" s="32">
        <f>INDEX('Mapping waste'!$D$5:$M$352,MATCH($B281,'Mapping waste'!$B$5:$B$352,0),MATCH(P$3,'Mapping waste'!$D$4:$M$4,0))*$D281</f>
        <v>0</v>
      </c>
      <c r="Q281" s="32">
        <f>INDEX('Mapping waste'!$D$5:$M$352,MATCH($B281,'Mapping waste'!$B$5:$B$352,0),MATCH(Q$3,'Mapping waste'!$D$4:$M$4,0))*$D281</f>
        <v>0</v>
      </c>
    </row>
    <row r="282" spans="1:17" x14ac:dyDescent="0.45">
      <c r="A282" s="10" t="s">
        <v>607</v>
      </c>
      <c r="B282" s="10" t="s">
        <v>608</v>
      </c>
      <c r="C282" s="10" t="s">
        <v>177</v>
      </c>
      <c r="D282" s="32">
        <f>INDEX('ONS data MYE 5'!$I$6:$I$445, MATCH($B282,'ONS data MYE 5'!$B$6:$B$445,0))</f>
        <v>122635</v>
      </c>
      <c r="E282" s="32">
        <f>INDEX('ONS data MYE 5'!$J$6:$J$445, MATCH($B282,'ONS data MYE 5'!$B$6:$B$445,0))</f>
        <v>48</v>
      </c>
      <c r="F282" s="32">
        <f t="shared" si="8"/>
        <v>3.8712010109078911</v>
      </c>
      <c r="G282" s="32">
        <f t="shared" si="9"/>
        <v>14.986197266854278</v>
      </c>
      <c r="H282" s="32">
        <f>INDEX('Mapping waste'!$D$5:$M$352,MATCH($B282,'Mapping waste'!$B$5:$B$352,0),MATCH(H$3,'Mapping waste'!$D$4:$M$4,0))*$D282</f>
        <v>0</v>
      </c>
      <c r="I282" s="32">
        <f>INDEX('Mapping waste'!$D$5:$M$352,MATCH($B282,'Mapping waste'!$B$5:$B$352,0),MATCH(I$3,'Mapping waste'!$D$4:$M$4,0))*$D282</f>
        <v>0</v>
      </c>
      <c r="J282" s="32">
        <f>INDEX('Mapping waste'!$D$5:$M$352,MATCH($B282,'Mapping waste'!$B$5:$B$352,0),MATCH(J$3,'Mapping waste'!$D$4:$M$4,0))*$D282</f>
        <v>0</v>
      </c>
      <c r="K282" s="32">
        <f>INDEX('Mapping waste'!$D$5:$M$352,MATCH($B282,'Mapping waste'!$B$5:$B$352,0),MATCH(K$3,'Mapping waste'!$D$4:$M$4,0))*$D282</f>
        <v>0</v>
      </c>
      <c r="L282" s="32">
        <f>INDEX('Mapping waste'!$D$5:$M$352,MATCH($B282,'Mapping waste'!$B$5:$B$352,0),MATCH(L$3,'Mapping waste'!$D$4:$M$4,0))*$D282</f>
        <v>0</v>
      </c>
      <c r="M282" s="32">
        <f>INDEX('Mapping waste'!$D$5:$M$352,MATCH($B282,'Mapping waste'!$B$5:$B$352,0),MATCH(M$3,'Mapping waste'!$D$4:$M$4,0))*$D282</f>
        <v>0</v>
      </c>
      <c r="N282" s="32">
        <f>INDEX('Mapping waste'!$D$5:$M$352,MATCH($B282,'Mapping waste'!$B$5:$B$352,0),MATCH(N$3,'Mapping waste'!$D$4:$M$4,0))*$D282</f>
        <v>0</v>
      </c>
      <c r="O282" s="32">
        <f>INDEX('Mapping waste'!$D$5:$M$352,MATCH($B282,'Mapping waste'!$B$5:$B$352,0),MATCH(O$3,'Mapping waste'!$D$4:$M$4,0))*$D282</f>
        <v>122635</v>
      </c>
      <c r="P282" s="32">
        <f>INDEX('Mapping waste'!$D$5:$M$352,MATCH($B282,'Mapping waste'!$B$5:$B$352,0),MATCH(P$3,'Mapping waste'!$D$4:$M$4,0))*$D282</f>
        <v>0</v>
      </c>
      <c r="Q282" s="32">
        <f>INDEX('Mapping waste'!$D$5:$M$352,MATCH($B282,'Mapping waste'!$B$5:$B$352,0),MATCH(Q$3,'Mapping waste'!$D$4:$M$4,0))*$D282</f>
        <v>0</v>
      </c>
    </row>
    <row r="283" spans="1:17" x14ac:dyDescent="0.45">
      <c r="A283" s="10" t="s">
        <v>609</v>
      </c>
      <c r="B283" s="10" t="s">
        <v>610</v>
      </c>
      <c r="C283" s="10" t="s">
        <v>177</v>
      </c>
      <c r="D283" s="32">
        <f>INDEX('ONS data MYE 5'!$I$6:$I$445, MATCH($B283,'ONS data MYE 5'!$B$6:$B$445,0))</f>
        <v>116450</v>
      </c>
      <c r="E283" s="32">
        <f>INDEX('ONS data MYE 5'!$J$6:$J$445, MATCH($B283,'ONS data MYE 5'!$B$6:$B$445,0))</f>
        <v>103</v>
      </c>
      <c r="F283" s="32">
        <f t="shared" si="8"/>
        <v>4.6347289882296359</v>
      </c>
      <c r="G283" s="32">
        <f t="shared" si="9"/>
        <v>21.480712794336103</v>
      </c>
      <c r="H283" s="32">
        <f>INDEX('Mapping waste'!$D$5:$M$352,MATCH($B283,'Mapping waste'!$B$5:$B$352,0),MATCH(H$3,'Mapping waste'!$D$4:$M$4,0))*$D283</f>
        <v>0</v>
      </c>
      <c r="I283" s="32">
        <f>INDEX('Mapping waste'!$D$5:$M$352,MATCH($B283,'Mapping waste'!$B$5:$B$352,0),MATCH(I$3,'Mapping waste'!$D$4:$M$4,0))*$D283</f>
        <v>0</v>
      </c>
      <c r="J283" s="32">
        <f>INDEX('Mapping waste'!$D$5:$M$352,MATCH($B283,'Mapping waste'!$B$5:$B$352,0),MATCH(J$3,'Mapping waste'!$D$4:$M$4,0))*$D283</f>
        <v>0</v>
      </c>
      <c r="K283" s="32">
        <f>INDEX('Mapping waste'!$D$5:$M$352,MATCH($B283,'Mapping waste'!$B$5:$B$352,0),MATCH(K$3,'Mapping waste'!$D$4:$M$4,0))*$D283</f>
        <v>0</v>
      </c>
      <c r="L283" s="32">
        <f>INDEX('Mapping waste'!$D$5:$M$352,MATCH($B283,'Mapping waste'!$B$5:$B$352,0),MATCH(L$3,'Mapping waste'!$D$4:$M$4,0))*$D283</f>
        <v>0</v>
      </c>
      <c r="M283" s="32">
        <f>INDEX('Mapping waste'!$D$5:$M$352,MATCH($B283,'Mapping waste'!$B$5:$B$352,0),MATCH(M$3,'Mapping waste'!$D$4:$M$4,0))*$D283</f>
        <v>0</v>
      </c>
      <c r="N283" s="32">
        <f>INDEX('Mapping waste'!$D$5:$M$352,MATCH($B283,'Mapping waste'!$B$5:$B$352,0),MATCH(N$3,'Mapping waste'!$D$4:$M$4,0))*$D283</f>
        <v>0</v>
      </c>
      <c r="O283" s="32">
        <f>INDEX('Mapping waste'!$D$5:$M$352,MATCH($B283,'Mapping waste'!$B$5:$B$352,0),MATCH(O$3,'Mapping waste'!$D$4:$M$4,0))*$D283</f>
        <v>116450</v>
      </c>
      <c r="P283" s="32">
        <f>INDEX('Mapping waste'!$D$5:$M$352,MATCH($B283,'Mapping waste'!$B$5:$B$352,0),MATCH(P$3,'Mapping waste'!$D$4:$M$4,0))*$D283</f>
        <v>0</v>
      </c>
      <c r="Q283" s="32">
        <f>INDEX('Mapping waste'!$D$5:$M$352,MATCH($B283,'Mapping waste'!$B$5:$B$352,0),MATCH(Q$3,'Mapping waste'!$D$4:$M$4,0))*$D283</f>
        <v>0</v>
      </c>
    </row>
    <row r="284" spans="1:17" x14ac:dyDescent="0.45">
      <c r="A284" s="10" t="s">
        <v>611</v>
      </c>
      <c r="B284" s="10" t="s">
        <v>612</v>
      </c>
      <c r="C284" s="10" t="s">
        <v>177</v>
      </c>
      <c r="D284" s="32">
        <f>INDEX('ONS data MYE 5'!$I$6:$I$445, MATCH($B284,'ONS data MYE 5'!$B$6:$B$445,0))</f>
        <v>94836</v>
      </c>
      <c r="E284" s="32">
        <f>INDEX('ONS data MYE 5'!$J$6:$J$445, MATCH($B284,'ONS data MYE 5'!$B$6:$B$445,0))</f>
        <v>113</v>
      </c>
      <c r="F284" s="32">
        <f t="shared" si="8"/>
        <v>4.7273878187123408</v>
      </c>
      <c r="G284" s="32">
        <f t="shared" si="9"/>
        <v>22.348195588509824</v>
      </c>
      <c r="H284" s="32">
        <f>INDEX('Mapping waste'!$D$5:$M$352,MATCH($B284,'Mapping waste'!$B$5:$B$352,0),MATCH(H$3,'Mapping waste'!$D$4:$M$4,0))*$D284</f>
        <v>0</v>
      </c>
      <c r="I284" s="32">
        <f>INDEX('Mapping waste'!$D$5:$M$352,MATCH($B284,'Mapping waste'!$B$5:$B$352,0),MATCH(I$3,'Mapping waste'!$D$4:$M$4,0))*$D284</f>
        <v>0</v>
      </c>
      <c r="J284" s="32">
        <f>INDEX('Mapping waste'!$D$5:$M$352,MATCH($B284,'Mapping waste'!$B$5:$B$352,0),MATCH(J$3,'Mapping waste'!$D$4:$M$4,0))*$D284</f>
        <v>0</v>
      </c>
      <c r="K284" s="32">
        <f>INDEX('Mapping waste'!$D$5:$M$352,MATCH($B284,'Mapping waste'!$B$5:$B$352,0),MATCH(K$3,'Mapping waste'!$D$4:$M$4,0))*$D284</f>
        <v>0</v>
      </c>
      <c r="L284" s="32">
        <f>INDEX('Mapping waste'!$D$5:$M$352,MATCH($B284,'Mapping waste'!$B$5:$B$352,0),MATCH(L$3,'Mapping waste'!$D$4:$M$4,0))*$D284</f>
        <v>0</v>
      </c>
      <c r="M284" s="32">
        <f>INDEX('Mapping waste'!$D$5:$M$352,MATCH($B284,'Mapping waste'!$B$5:$B$352,0),MATCH(M$3,'Mapping waste'!$D$4:$M$4,0))*$D284</f>
        <v>0</v>
      </c>
      <c r="N284" s="32">
        <f>INDEX('Mapping waste'!$D$5:$M$352,MATCH($B284,'Mapping waste'!$B$5:$B$352,0),MATCH(N$3,'Mapping waste'!$D$4:$M$4,0))*$D284</f>
        <v>0</v>
      </c>
      <c r="O284" s="32">
        <f>INDEX('Mapping waste'!$D$5:$M$352,MATCH($B284,'Mapping waste'!$B$5:$B$352,0),MATCH(O$3,'Mapping waste'!$D$4:$M$4,0))*$D284</f>
        <v>94836</v>
      </c>
      <c r="P284" s="32">
        <f>INDEX('Mapping waste'!$D$5:$M$352,MATCH($B284,'Mapping waste'!$B$5:$B$352,0),MATCH(P$3,'Mapping waste'!$D$4:$M$4,0))*$D284</f>
        <v>0</v>
      </c>
      <c r="Q284" s="32">
        <f>INDEX('Mapping waste'!$D$5:$M$352,MATCH($B284,'Mapping waste'!$B$5:$B$352,0),MATCH(Q$3,'Mapping waste'!$D$4:$M$4,0))*$D284</f>
        <v>0</v>
      </c>
    </row>
    <row r="285" spans="1:17" x14ac:dyDescent="0.45">
      <c r="A285" s="10" t="s">
        <v>613</v>
      </c>
      <c r="B285" s="10" t="s">
        <v>614</v>
      </c>
      <c r="C285" s="10" t="s">
        <v>177</v>
      </c>
      <c r="D285" s="32">
        <f>INDEX('ONS data MYE 5'!$I$6:$I$445, MATCH($B285,'ONS data MYE 5'!$B$6:$B$445,0))</f>
        <v>154085</v>
      </c>
      <c r="E285" s="32">
        <f>INDEX('ONS data MYE 5'!$J$6:$J$445, MATCH($B285,'ONS data MYE 5'!$B$6:$B$445,0))</f>
        <v>352</v>
      </c>
      <c r="F285" s="32">
        <f t="shared" si="8"/>
        <v>5.8636311755980968</v>
      </c>
      <c r="G285" s="32">
        <f t="shared" si="9"/>
        <v>34.382170563445918</v>
      </c>
      <c r="H285" s="32">
        <f>INDEX('Mapping waste'!$D$5:$M$352,MATCH($B285,'Mapping waste'!$B$5:$B$352,0),MATCH(H$3,'Mapping waste'!$D$4:$M$4,0))*$D285</f>
        <v>0</v>
      </c>
      <c r="I285" s="32">
        <f>INDEX('Mapping waste'!$D$5:$M$352,MATCH($B285,'Mapping waste'!$B$5:$B$352,0),MATCH(I$3,'Mapping waste'!$D$4:$M$4,0))*$D285</f>
        <v>0</v>
      </c>
      <c r="J285" s="32">
        <f>INDEX('Mapping waste'!$D$5:$M$352,MATCH($B285,'Mapping waste'!$B$5:$B$352,0),MATCH(J$3,'Mapping waste'!$D$4:$M$4,0))*$D285</f>
        <v>0</v>
      </c>
      <c r="K285" s="32">
        <f>INDEX('Mapping waste'!$D$5:$M$352,MATCH($B285,'Mapping waste'!$B$5:$B$352,0),MATCH(K$3,'Mapping waste'!$D$4:$M$4,0))*$D285</f>
        <v>0</v>
      </c>
      <c r="L285" s="32">
        <f>INDEX('Mapping waste'!$D$5:$M$352,MATCH($B285,'Mapping waste'!$B$5:$B$352,0),MATCH(L$3,'Mapping waste'!$D$4:$M$4,0))*$D285</f>
        <v>0</v>
      </c>
      <c r="M285" s="32">
        <f>INDEX('Mapping waste'!$D$5:$M$352,MATCH($B285,'Mapping waste'!$B$5:$B$352,0),MATCH(M$3,'Mapping waste'!$D$4:$M$4,0))*$D285</f>
        <v>0</v>
      </c>
      <c r="N285" s="32">
        <f>INDEX('Mapping waste'!$D$5:$M$352,MATCH($B285,'Mapping waste'!$B$5:$B$352,0),MATCH(N$3,'Mapping waste'!$D$4:$M$4,0))*$D285</f>
        <v>0</v>
      </c>
      <c r="O285" s="32">
        <f>INDEX('Mapping waste'!$D$5:$M$352,MATCH($B285,'Mapping waste'!$B$5:$B$352,0),MATCH(O$3,'Mapping waste'!$D$4:$M$4,0))*$D285</f>
        <v>154085</v>
      </c>
      <c r="P285" s="32">
        <f>INDEX('Mapping waste'!$D$5:$M$352,MATCH($B285,'Mapping waste'!$B$5:$B$352,0),MATCH(P$3,'Mapping waste'!$D$4:$M$4,0))*$D285</f>
        <v>0</v>
      </c>
      <c r="Q285" s="32">
        <f>INDEX('Mapping waste'!$D$5:$M$352,MATCH($B285,'Mapping waste'!$B$5:$B$352,0),MATCH(Q$3,'Mapping waste'!$D$4:$M$4,0))*$D285</f>
        <v>0</v>
      </c>
    </row>
    <row r="286" spans="1:17" x14ac:dyDescent="0.45">
      <c r="A286" s="10" t="s">
        <v>615</v>
      </c>
      <c r="B286" s="10" t="s">
        <v>616</v>
      </c>
      <c r="C286" s="10" t="s">
        <v>177</v>
      </c>
      <c r="D286" s="32">
        <f>INDEX('ONS data MYE 5'!$I$6:$I$445, MATCH($B286,'ONS data MYE 5'!$B$6:$B$445,0))</f>
        <v>74211</v>
      </c>
      <c r="E286" s="32">
        <f>INDEX('ONS data MYE 5'!$J$6:$J$445, MATCH($B286,'ONS data MYE 5'!$B$6:$B$445,0))</f>
        <v>42</v>
      </c>
      <c r="F286" s="32">
        <f t="shared" si="8"/>
        <v>3.7376696182833684</v>
      </c>
      <c r="G286" s="32">
        <f t="shared" si="9"/>
        <v>13.97017417543854</v>
      </c>
      <c r="H286" s="32">
        <f>INDEX('Mapping waste'!$D$5:$M$352,MATCH($B286,'Mapping waste'!$B$5:$B$352,0),MATCH(H$3,'Mapping waste'!$D$4:$M$4,0))*$D286</f>
        <v>0</v>
      </c>
      <c r="I286" s="32">
        <f>INDEX('Mapping waste'!$D$5:$M$352,MATCH($B286,'Mapping waste'!$B$5:$B$352,0),MATCH(I$3,'Mapping waste'!$D$4:$M$4,0))*$D286</f>
        <v>0</v>
      </c>
      <c r="J286" s="32">
        <f>INDEX('Mapping waste'!$D$5:$M$352,MATCH($B286,'Mapping waste'!$B$5:$B$352,0),MATCH(J$3,'Mapping waste'!$D$4:$M$4,0))*$D286</f>
        <v>0</v>
      </c>
      <c r="K286" s="32">
        <f>INDEX('Mapping waste'!$D$5:$M$352,MATCH($B286,'Mapping waste'!$B$5:$B$352,0),MATCH(K$3,'Mapping waste'!$D$4:$M$4,0))*$D286</f>
        <v>0</v>
      </c>
      <c r="L286" s="32">
        <f>INDEX('Mapping waste'!$D$5:$M$352,MATCH($B286,'Mapping waste'!$B$5:$B$352,0),MATCH(L$3,'Mapping waste'!$D$4:$M$4,0))*$D286</f>
        <v>0</v>
      </c>
      <c r="M286" s="32">
        <f>INDEX('Mapping waste'!$D$5:$M$352,MATCH($B286,'Mapping waste'!$B$5:$B$352,0),MATCH(M$3,'Mapping waste'!$D$4:$M$4,0))*$D286</f>
        <v>0</v>
      </c>
      <c r="N286" s="32">
        <f>INDEX('Mapping waste'!$D$5:$M$352,MATCH($B286,'Mapping waste'!$B$5:$B$352,0),MATCH(N$3,'Mapping waste'!$D$4:$M$4,0))*$D286</f>
        <v>0</v>
      </c>
      <c r="O286" s="32">
        <f>INDEX('Mapping waste'!$D$5:$M$352,MATCH($B286,'Mapping waste'!$B$5:$B$352,0),MATCH(O$3,'Mapping waste'!$D$4:$M$4,0))*$D286</f>
        <v>74211</v>
      </c>
      <c r="P286" s="32">
        <f>INDEX('Mapping waste'!$D$5:$M$352,MATCH($B286,'Mapping waste'!$B$5:$B$352,0),MATCH(P$3,'Mapping waste'!$D$4:$M$4,0))*$D286</f>
        <v>0</v>
      </c>
      <c r="Q286" s="32">
        <f>INDEX('Mapping waste'!$D$5:$M$352,MATCH($B286,'Mapping waste'!$B$5:$B$352,0),MATCH(Q$3,'Mapping waste'!$D$4:$M$4,0))*$D286</f>
        <v>0</v>
      </c>
    </row>
    <row r="287" spans="1:17" x14ac:dyDescent="0.45">
      <c r="A287" s="10" t="s">
        <v>617</v>
      </c>
      <c r="B287" s="10" t="s">
        <v>618</v>
      </c>
      <c r="C287" s="10" t="s">
        <v>177</v>
      </c>
      <c r="D287" s="32">
        <f>INDEX('ONS data MYE 5'!$I$6:$I$445, MATCH($B287,'ONS data MYE 5'!$B$6:$B$445,0))</f>
        <v>123671</v>
      </c>
      <c r="E287" s="32">
        <f>INDEX('ONS data MYE 5'!$J$6:$J$445, MATCH($B287,'ONS data MYE 5'!$B$6:$B$445,0))</f>
        <v>76</v>
      </c>
      <c r="F287" s="32">
        <f t="shared" si="8"/>
        <v>4.3307333402863311</v>
      </c>
      <c r="G287" s="32">
        <f t="shared" si="9"/>
        <v>18.755251264667603</v>
      </c>
      <c r="H287" s="32">
        <f>INDEX('Mapping waste'!$D$5:$M$352,MATCH($B287,'Mapping waste'!$B$5:$B$352,0),MATCH(H$3,'Mapping waste'!$D$4:$M$4,0))*$D287</f>
        <v>0</v>
      </c>
      <c r="I287" s="32">
        <f>INDEX('Mapping waste'!$D$5:$M$352,MATCH($B287,'Mapping waste'!$B$5:$B$352,0),MATCH(I$3,'Mapping waste'!$D$4:$M$4,0))*$D287</f>
        <v>0</v>
      </c>
      <c r="J287" s="32">
        <f>INDEX('Mapping waste'!$D$5:$M$352,MATCH($B287,'Mapping waste'!$B$5:$B$352,0),MATCH(J$3,'Mapping waste'!$D$4:$M$4,0))*$D287</f>
        <v>0</v>
      </c>
      <c r="K287" s="32">
        <f>INDEX('Mapping waste'!$D$5:$M$352,MATCH($B287,'Mapping waste'!$B$5:$B$352,0),MATCH(K$3,'Mapping waste'!$D$4:$M$4,0))*$D287</f>
        <v>0</v>
      </c>
      <c r="L287" s="32">
        <f>INDEX('Mapping waste'!$D$5:$M$352,MATCH($B287,'Mapping waste'!$B$5:$B$352,0),MATCH(L$3,'Mapping waste'!$D$4:$M$4,0))*$D287</f>
        <v>0</v>
      </c>
      <c r="M287" s="32">
        <f>INDEX('Mapping waste'!$D$5:$M$352,MATCH($B287,'Mapping waste'!$B$5:$B$352,0),MATCH(M$3,'Mapping waste'!$D$4:$M$4,0))*$D287</f>
        <v>0</v>
      </c>
      <c r="N287" s="32">
        <f>INDEX('Mapping waste'!$D$5:$M$352,MATCH($B287,'Mapping waste'!$B$5:$B$352,0),MATCH(N$3,'Mapping waste'!$D$4:$M$4,0))*$D287</f>
        <v>0</v>
      </c>
      <c r="O287" s="32">
        <f>INDEX('Mapping waste'!$D$5:$M$352,MATCH($B287,'Mapping waste'!$B$5:$B$352,0),MATCH(O$3,'Mapping waste'!$D$4:$M$4,0))*$D287</f>
        <v>123671</v>
      </c>
      <c r="P287" s="32">
        <f>INDEX('Mapping waste'!$D$5:$M$352,MATCH($B287,'Mapping waste'!$B$5:$B$352,0),MATCH(P$3,'Mapping waste'!$D$4:$M$4,0))*$D287</f>
        <v>0</v>
      </c>
      <c r="Q287" s="32">
        <f>INDEX('Mapping waste'!$D$5:$M$352,MATCH($B287,'Mapping waste'!$B$5:$B$352,0),MATCH(Q$3,'Mapping waste'!$D$4:$M$4,0))*$D287</f>
        <v>0</v>
      </c>
    </row>
    <row r="288" spans="1:17" x14ac:dyDescent="0.45">
      <c r="A288" s="10" t="s">
        <v>619</v>
      </c>
      <c r="B288" s="10" t="s">
        <v>620</v>
      </c>
      <c r="C288" s="10" t="s">
        <v>177</v>
      </c>
      <c r="D288" s="32">
        <f>INDEX('ONS data MYE 5'!$I$6:$I$445, MATCH($B288,'ONS data MYE 5'!$B$6:$B$445,0))</f>
        <v>185247</v>
      </c>
      <c r="E288" s="32">
        <f>INDEX('ONS data MYE 5'!$J$6:$J$445, MATCH($B288,'ONS data MYE 5'!$B$6:$B$445,0))</f>
        <v>78</v>
      </c>
      <c r="F288" s="32">
        <f t="shared" si="8"/>
        <v>4.3567088266895917</v>
      </c>
      <c r="G288" s="32">
        <f t="shared" si="9"/>
        <v>18.980911800554999</v>
      </c>
      <c r="H288" s="32">
        <f>INDEX('Mapping waste'!$D$5:$M$352,MATCH($B288,'Mapping waste'!$B$5:$B$352,0),MATCH(H$3,'Mapping waste'!$D$4:$M$4,0))*$D288</f>
        <v>0</v>
      </c>
      <c r="I288" s="32">
        <f>INDEX('Mapping waste'!$D$5:$M$352,MATCH($B288,'Mapping waste'!$B$5:$B$352,0),MATCH(I$3,'Mapping waste'!$D$4:$M$4,0))*$D288</f>
        <v>0</v>
      </c>
      <c r="J288" s="32">
        <f>INDEX('Mapping waste'!$D$5:$M$352,MATCH($B288,'Mapping waste'!$B$5:$B$352,0),MATCH(J$3,'Mapping waste'!$D$4:$M$4,0))*$D288</f>
        <v>0</v>
      </c>
      <c r="K288" s="32">
        <f>INDEX('Mapping waste'!$D$5:$M$352,MATCH($B288,'Mapping waste'!$B$5:$B$352,0),MATCH(K$3,'Mapping waste'!$D$4:$M$4,0))*$D288</f>
        <v>0</v>
      </c>
      <c r="L288" s="32">
        <f>INDEX('Mapping waste'!$D$5:$M$352,MATCH($B288,'Mapping waste'!$B$5:$B$352,0),MATCH(L$3,'Mapping waste'!$D$4:$M$4,0))*$D288</f>
        <v>0</v>
      </c>
      <c r="M288" s="32">
        <f>INDEX('Mapping waste'!$D$5:$M$352,MATCH($B288,'Mapping waste'!$B$5:$B$352,0),MATCH(M$3,'Mapping waste'!$D$4:$M$4,0))*$D288</f>
        <v>0</v>
      </c>
      <c r="N288" s="32">
        <f>INDEX('Mapping waste'!$D$5:$M$352,MATCH($B288,'Mapping waste'!$B$5:$B$352,0),MATCH(N$3,'Mapping waste'!$D$4:$M$4,0))*$D288</f>
        <v>0</v>
      </c>
      <c r="O288" s="32">
        <f>INDEX('Mapping waste'!$D$5:$M$352,MATCH($B288,'Mapping waste'!$B$5:$B$352,0),MATCH(O$3,'Mapping waste'!$D$4:$M$4,0))*$D288</f>
        <v>185247</v>
      </c>
      <c r="P288" s="32">
        <f>INDEX('Mapping waste'!$D$5:$M$352,MATCH($B288,'Mapping waste'!$B$5:$B$352,0),MATCH(P$3,'Mapping waste'!$D$4:$M$4,0))*$D288</f>
        <v>0</v>
      </c>
      <c r="Q288" s="32">
        <f>INDEX('Mapping waste'!$D$5:$M$352,MATCH($B288,'Mapping waste'!$B$5:$B$352,0),MATCH(Q$3,'Mapping waste'!$D$4:$M$4,0))*$D288</f>
        <v>0</v>
      </c>
    </row>
    <row r="289" spans="1:17" x14ac:dyDescent="0.45">
      <c r="A289" s="10" t="s">
        <v>621</v>
      </c>
      <c r="B289" s="10" t="s">
        <v>622</v>
      </c>
      <c r="C289" s="10" t="s">
        <v>177</v>
      </c>
      <c r="D289" s="32">
        <f>INDEX('ONS data MYE 5'!$I$6:$I$445, MATCH($B289,'ONS data MYE 5'!$B$6:$B$445,0))</f>
        <v>242316</v>
      </c>
      <c r="E289" s="32">
        <f>INDEX('ONS data MYE 5'!$J$6:$J$445, MATCH($B289,'ONS data MYE 5'!$B$6:$B$445,0))</f>
        <v>638</v>
      </c>
      <c r="F289" s="32">
        <f t="shared" si="8"/>
        <v>6.4583382833447898</v>
      </c>
      <c r="G289" s="32">
        <f t="shared" si="9"/>
        <v>41.710133382116929</v>
      </c>
      <c r="H289" s="32">
        <f>INDEX('Mapping waste'!$D$5:$M$352,MATCH($B289,'Mapping waste'!$B$5:$B$352,0),MATCH(H$3,'Mapping waste'!$D$4:$M$4,0))*$D289</f>
        <v>0</v>
      </c>
      <c r="I289" s="32">
        <f>INDEX('Mapping waste'!$D$5:$M$352,MATCH($B289,'Mapping waste'!$B$5:$B$352,0),MATCH(I$3,'Mapping waste'!$D$4:$M$4,0))*$D289</f>
        <v>0</v>
      </c>
      <c r="J289" s="32">
        <f>INDEX('Mapping waste'!$D$5:$M$352,MATCH($B289,'Mapping waste'!$B$5:$B$352,0),MATCH(J$3,'Mapping waste'!$D$4:$M$4,0))*$D289</f>
        <v>0</v>
      </c>
      <c r="K289" s="32">
        <f>INDEX('Mapping waste'!$D$5:$M$352,MATCH($B289,'Mapping waste'!$B$5:$B$352,0),MATCH(K$3,'Mapping waste'!$D$4:$M$4,0))*$D289</f>
        <v>0</v>
      </c>
      <c r="L289" s="32">
        <f>INDEX('Mapping waste'!$D$5:$M$352,MATCH($B289,'Mapping waste'!$B$5:$B$352,0),MATCH(L$3,'Mapping waste'!$D$4:$M$4,0))*$D289</f>
        <v>0</v>
      </c>
      <c r="M289" s="32">
        <f>INDEX('Mapping waste'!$D$5:$M$352,MATCH($B289,'Mapping waste'!$B$5:$B$352,0),MATCH(M$3,'Mapping waste'!$D$4:$M$4,0))*$D289</f>
        <v>0</v>
      </c>
      <c r="N289" s="32">
        <f>INDEX('Mapping waste'!$D$5:$M$352,MATCH($B289,'Mapping waste'!$B$5:$B$352,0),MATCH(N$3,'Mapping waste'!$D$4:$M$4,0))*$D289</f>
        <v>0</v>
      </c>
      <c r="O289" s="32">
        <f>INDEX('Mapping waste'!$D$5:$M$352,MATCH($B289,'Mapping waste'!$B$5:$B$352,0),MATCH(O$3,'Mapping waste'!$D$4:$M$4,0))*$D289</f>
        <v>242316</v>
      </c>
      <c r="P289" s="32">
        <f>INDEX('Mapping waste'!$D$5:$M$352,MATCH($B289,'Mapping waste'!$B$5:$B$352,0),MATCH(P$3,'Mapping waste'!$D$4:$M$4,0))*$D289</f>
        <v>0</v>
      </c>
      <c r="Q289" s="32">
        <f>INDEX('Mapping waste'!$D$5:$M$352,MATCH($B289,'Mapping waste'!$B$5:$B$352,0),MATCH(Q$3,'Mapping waste'!$D$4:$M$4,0))*$D289</f>
        <v>0</v>
      </c>
    </row>
    <row r="290" spans="1:17" x14ac:dyDescent="0.45">
      <c r="A290" s="10" t="s">
        <v>623</v>
      </c>
      <c r="B290" s="10" t="s">
        <v>624</v>
      </c>
      <c r="C290" s="10" t="s">
        <v>177</v>
      </c>
      <c r="D290" s="32">
        <f>INDEX('ONS data MYE 5'!$I$6:$I$445, MATCH($B290,'ONS data MYE 5'!$B$6:$B$445,0))</f>
        <v>140946</v>
      </c>
      <c r="E290" s="32">
        <f>INDEX('ONS data MYE 5'!$J$6:$J$445, MATCH($B290,'ONS data MYE 5'!$B$6:$B$445,0))</f>
        <v>319</v>
      </c>
      <c r="F290" s="32">
        <f t="shared" si="8"/>
        <v>5.7651911027848444</v>
      </c>
      <c r="G290" s="32">
        <f t="shared" si="9"/>
        <v>33.237428451629533</v>
      </c>
      <c r="H290" s="32">
        <f>INDEX('Mapping waste'!$D$5:$M$352,MATCH($B290,'Mapping waste'!$B$5:$B$352,0),MATCH(H$3,'Mapping waste'!$D$4:$M$4,0))*$D290</f>
        <v>0</v>
      </c>
      <c r="I290" s="32">
        <f>INDEX('Mapping waste'!$D$5:$M$352,MATCH($B290,'Mapping waste'!$B$5:$B$352,0),MATCH(I$3,'Mapping waste'!$D$4:$M$4,0))*$D290</f>
        <v>0</v>
      </c>
      <c r="J290" s="32">
        <f>INDEX('Mapping waste'!$D$5:$M$352,MATCH($B290,'Mapping waste'!$B$5:$B$352,0),MATCH(J$3,'Mapping waste'!$D$4:$M$4,0))*$D290</f>
        <v>0</v>
      </c>
      <c r="K290" s="32">
        <f>INDEX('Mapping waste'!$D$5:$M$352,MATCH($B290,'Mapping waste'!$B$5:$B$352,0),MATCH(K$3,'Mapping waste'!$D$4:$M$4,0))*$D290</f>
        <v>0</v>
      </c>
      <c r="L290" s="32">
        <f>INDEX('Mapping waste'!$D$5:$M$352,MATCH($B290,'Mapping waste'!$B$5:$B$352,0),MATCH(L$3,'Mapping waste'!$D$4:$M$4,0))*$D290</f>
        <v>0</v>
      </c>
      <c r="M290" s="32">
        <f>INDEX('Mapping waste'!$D$5:$M$352,MATCH($B290,'Mapping waste'!$B$5:$B$352,0),MATCH(M$3,'Mapping waste'!$D$4:$M$4,0))*$D290</f>
        <v>0</v>
      </c>
      <c r="N290" s="32">
        <f>INDEX('Mapping waste'!$D$5:$M$352,MATCH($B290,'Mapping waste'!$B$5:$B$352,0),MATCH(N$3,'Mapping waste'!$D$4:$M$4,0))*$D290</f>
        <v>0</v>
      </c>
      <c r="O290" s="32">
        <f>INDEX('Mapping waste'!$D$5:$M$352,MATCH($B290,'Mapping waste'!$B$5:$B$352,0),MATCH(O$3,'Mapping waste'!$D$4:$M$4,0))*$D290</f>
        <v>140946</v>
      </c>
      <c r="P290" s="32">
        <f>INDEX('Mapping waste'!$D$5:$M$352,MATCH($B290,'Mapping waste'!$B$5:$B$352,0),MATCH(P$3,'Mapping waste'!$D$4:$M$4,0))*$D290</f>
        <v>0</v>
      </c>
      <c r="Q290" s="32">
        <f>INDEX('Mapping waste'!$D$5:$M$352,MATCH($B290,'Mapping waste'!$B$5:$B$352,0),MATCH(Q$3,'Mapping waste'!$D$4:$M$4,0))*$D290</f>
        <v>0</v>
      </c>
    </row>
    <row r="291" spans="1:17" x14ac:dyDescent="0.45">
      <c r="A291" s="10" t="s">
        <v>625</v>
      </c>
      <c r="B291" s="10" t="s">
        <v>626</v>
      </c>
      <c r="C291" s="10" t="s">
        <v>177</v>
      </c>
      <c r="D291" s="32">
        <f>INDEX('ONS data MYE 5'!$I$6:$I$445, MATCH($B291,'ONS data MYE 5'!$B$6:$B$445,0))</f>
        <v>142259</v>
      </c>
      <c r="E291" s="32">
        <f>INDEX('ONS data MYE 5'!$J$6:$J$445, MATCH($B291,'ONS data MYE 5'!$B$6:$B$445,0))</f>
        <v>567</v>
      </c>
      <c r="F291" s="32">
        <f t="shared" si="8"/>
        <v>6.3403593037277517</v>
      </c>
      <c r="G291" s="32">
        <f t="shared" si="9"/>
        <v>40.20015610036706</v>
      </c>
      <c r="H291" s="32">
        <f>INDEX('Mapping waste'!$D$5:$M$352,MATCH($B291,'Mapping waste'!$B$5:$B$352,0),MATCH(H$3,'Mapping waste'!$D$4:$M$4,0))*$D291</f>
        <v>0</v>
      </c>
      <c r="I291" s="32">
        <f>INDEX('Mapping waste'!$D$5:$M$352,MATCH($B291,'Mapping waste'!$B$5:$B$352,0),MATCH(I$3,'Mapping waste'!$D$4:$M$4,0))*$D291</f>
        <v>0</v>
      </c>
      <c r="J291" s="32">
        <f>INDEX('Mapping waste'!$D$5:$M$352,MATCH($B291,'Mapping waste'!$B$5:$B$352,0),MATCH(J$3,'Mapping waste'!$D$4:$M$4,0))*$D291</f>
        <v>0</v>
      </c>
      <c r="K291" s="32">
        <f>INDEX('Mapping waste'!$D$5:$M$352,MATCH($B291,'Mapping waste'!$B$5:$B$352,0),MATCH(K$3,'Mapping waste'!$D$4:$M$4,0))*$D291</f>
        <v>0</v>
      </c>
      <c r="L291" s="32">
        <f>INDEX('Mapping waste'!$D$5:$M$352,MATCH($B291,'Mapping waste'!$B$5:$B$352,0),MATCH(L$3,'Mapping waste'!$D$4:$M$4,0))*$D291</f>
        <v>0</v>
      </c>
      <c r="M291" s="32">
        <f>INDEX('Mapping waste'!$D$5:$M$352,MATCH($B291,'Mapping waste'!$B$5:$B$352,0),MATCH(M$3,'Mapping waste'!$D$4:$M$4,0))*$D291</f>
        <v>0</v>
      </c>
      <c r="N291" s="32">
        <f>INDEX('Mapping waste'!$D$5:$M$352,MATCH($B291,'Mapping waste'!$B$5:$B$352,0),MATCH(N$3,'Mapping waste'!$D$4:$M$4,0))*$D291</f>
        <v>0</v>
      </c>
      <c r="O291" s="32">
        <f>INDEX('Mapping waste'!$D$5:$M$352,MATCH($B291,'Mapping waste'!$B$5:$B$352,0),MATCH(O$3,'Mapping waste'!$D$4:$M$4,0))*$D291</f>
        <v>142259</v>
      </c>
      <c r="P291" s="32">
        <f>INDEX('Mapping waste'!$D$5:$M$352,MATCH($B291,'Mapping waste'!$B$5:$B$352,0),MATCH(P$3,'Mapping waste'!$D$4:$M$4,0))*$D291</f>
        <v>0</v>
      </c>
      <c r="Q291" s="32">
        <f>INDEX('Mapping waste'!$D$5:$M$352,MATCH($B291,'Mapping waste'!$B$5:$B$352,0),MATCH(Q$3,'Mapping waste'!$D$4:$M$4,0))*$D291</f>
        <v>0</v>
      </c>
    </row>
    <row r="292" spans="1:17" x14ac:dyDescent="0.45">
      <c r="A292" s="10" t="s">
        <v>627</v>
      </c>
      <c r="B292" s="10" t="s">
        <v>628</v>
      </c>
      <c r="C292" s="10" t="s">
        <v>177</v>
      </c>
      <c r="D292" s="32">
        <f>INDEX('ONS data MYE 5'!$I$6:$I$445, MATCH($B292,'ONS data MYE 5'!$B$6:$B$445,0))</f>
        <v>127980</v>
      </c>
      <c r="E292" s="32">
        <f>INDEX('ONS data MYE 5'!$J$6:$J$445, MATCH($B292,'ONS data MYE 5'!$B$6:$B$445,0))</f>
        <v>387</v>
      </c>
      <c r="F292" s="32">
        <f t="shared" si="8"/>
        <v>5.9584246930297819</v>
      </c>
      <c r="G292" s="32">
        <f t="shared" si="9"/>
        <v>35.502824822507051</v>
      </c>
      <c r="H292" s="32">
        <f>INDEX('Mapping waste'!$D$5:$M$352,MATCH($B292,'Mapping waste'!$B$5:$B$352,0),MATCH(H$3,'Mapping waste'!$D$4:$M$4,0))*$D292</f>
        <v>0</v>
      </c>
      <c r="I292" s="32">
        <f>INDEX('Mapping waste'!$D$5:$M$352,MATCH($B292,'Mapping waste'!$B$5:$B$352,0),MATCH(I$3,'Mapping waste'!$D$4:$M$4,0))*$D292</f>
        <v>0</v>
      </c>
      <c r="J292" s="32">
        <f>INDEX('Mapping waste'!$D$5:$M$352,MATCH($B292,'Mapping waste'!$B$5:$B$352,0),MATCH(J$3,'Mapping waste'!$D$4:$M$4,0))*$D292</f>
        <v>0</v>
      </c>
      <c r="K292" s="32">
        <f>INDEX('Mapping waste'!$D$5:$M$352,MATCH($B292,'Mapping waste'!$B$5:$B$352,0),MATCH(K$3,'Mapping waste'!$D$4:$M$4,0))*$D292</f>
        <v>0</v>
      </c>
      <c r="L292" s="32">
        <f>INDEX('Mapping waste'!$D$5:$M$352,MATCH($B292,'Mapping waste'!$B$5:$B$352,0),MATCH(L$3,'Mapping waste'!$D$4:$M$4,0))*$D292</f>
        <v>0</v>
      </c>
      <c r="M292" s="32">
        <f>INDEX('Mapping waste'!$D$5:$M$352,MATCH($B292,'Mapping waste'!$B$5:$B$352,0),MATCH(M$3,'Mapping waste'!$D$4:$M$4,0))*$D292</f>
        <v>0</v>
      </c>
      <c r="N292" s="32">
        <f>INDEX('Mapping waste'!$D$5:$M$352,MATCH($B292,'Mapping waste'!$B$5:$B$352,0),MATCH(N$3,'Mapping waste'!$D$4:$M$4,0))*$D292</f>
        <v>0</v>
      </c>
      <c r="O292" s="32">
        <f>INDEX('Mapping waste'!$D$5:$M$352,MATCH($B292,'Mapping waste'!$B$5:$B$352,0),MATCH(O$3,'Mapping waste'!$D$4:$M$4,0))*$D292</f>
        <v>127980</v>
      </c>
      <c r="P292" s="32">
        <f>INDEX('Mapping waste'!$D$5:$M$352,MATCH($B292,'Mapping waste'!$B$5:$B$352,0),MATCH(P$3,'Mapping waste'!$D$4:$M$4,0))*$D292</f>
        <v>0</v>
      </c>
      <c r="Q292" s="32">
        <f>INDEX('Mapping waste'!$D$5:$M$352,MATCH($B292,'Mapping waste'!$B$5:$B$352,0),MATCH(Q$3,'Mapping waste'!$D$4:$M$4,0))*$D292</f>
        <v>0</v>
      </c>
    </row>
    <row r="293" spans="1:17" x14ac:dyDescent="0.45">
      <c r="A293" s="10" t="s">
        <v>629</v>
      </c>
      <c r="B293" s="10" t="s">
        <v>630</v>
      </c>
      <c r="C293" s="10" t="s">
        <v>177</v>
      </c>
      <c r="D293" s="32">
        <f>INDEX('ONS data MYE 5'!$I$6:$I$445, MATCH($B293,'ONS data MYE 5'!$B$6:$B$445,0))</f>
        <v>357496</v>
      </c>
      <c r="E293" s="32">
        <f>INDEX('ONS data MYE 5'!$J$6:$J$445, MATCH($B293,'ONS data MYE 5'!$B$6:$B$445,0))</f>
        <v>2537</v>
      </c>
      <c r="F293" s="32">
        <f t="shared" si="8"/>
        <v>7.8387375595992816</v>
      </c>
      <c r="G293" s="32">
        <f t="shared" si="9"/>
        <v>61.445806528272499</v>
      </c>
      <c r="H293" s="32">
        <f>INDEX('Mapping waste'!$D$5:$M$352,MATCH($B293,'Mapping waste'!$B$5:$B$352,0),MATCH(H$3,'Mapping waste'!$D$4:$M$4,0))*$D293</f>
        <v>0</v>
      </c>
      <c r="I293" s="32">
        <f>INDEX('Mapping waste'!$D$5:$M$352,MATCH($B293,'Mapping waste'!$B$5:$B$352,0),MATCH(I$3,'Mapping waste'!$D$4:$M$4,0))*$D293</f>
        <v>0</v>
      </c>
      <c r="J293" s="32">
        <f>INDEX('Mapping waste'!$D$5:$M$352,MATCH($B293,'Mapping waste'!$B$5:$B$352,0),MATCH(J$3,'Mapping waste'!$D$4:$M$4,0))*$D293</f>
        <v>0</v>
      </c>
      <c r="K293" s="32">
        <f>INDEX('Mapping waste'!$D$5:$M$352,MATCH($B293,'Mapping waste'!$B$5:$B$352,0),MATCH(K$3,'Mapping waste'!$D$4:$M$4,0))*$D293</f>
        <v>0</v>
      </c>
      <c r="L293" s="32">
        <f>INDEX('Mapping waste'!$D$5:$M$352,MATCH($B293,'Mapping waste'!$B$5:$B$352,0),MATCH(L$3,'Mapping waste'!$D$4:$M$4,0))*$D293</f>
        <v>0</v>
      </c>
      <c r="M293" s="32">
        <f>INDEX('Mapping waste'!$D$5:$M$352,MATCH($B293,'Mapping waste'!$B$5:$B$352,0),MATCH(M$3,'Mapping waste'!$D$4:$M$4,0))*$D293</f>
        <v>0</v>
      </c>
      <c r="N293" s="32">
        <f>INDEX('Mapping waste'!$D$5:$M$352,MATCH($B293,'Mapping waste'!$B$5:$B$352,0),MATCH(N$3,'Mapping waste'!$D$4:$M$4,0))*$D293</f>
        <v>0</v>
      </c>
      <c r="O293" s="32">
        <f>INDEX('Mapping waste'!$D$5:$M$352,MATCH($B293,'Mapping waste'!$B$5:$B$352,0),MATCH(O$3,'Mapping waste'!$D$4:$M$4,0))*$D293</f>
        <v>357496</v>
      </c>
      <c r="P293" s="32">
        <f>INDEX('Mapping waste'!$D$5:$M$352,MATCH($B293,'Mapping waste'!$B$5:$B$352,0),MATCH(P$3,'Mapping waste'!$D$4:$M$4,0))*$D293</f>
        <v>0</v>
      </c>
      <c r="Q293" s="32">
        <f>INDEX('Mapping waste'!$D$5:$M$352,MATCH($B293,'Mapping waste'!$B$5:$B$352,0),MATCH(Q$3,'Mapping waste'!$D$4:$M$4,0))*$D293</f>
        <v>0</v>
      </c>
    </row>
    <row r="294" spans="1:17" x14ac:dyDescent="0.45">
      <c r="A294" s="10" t="s">
        <v>631</v>
      </c>
      <c r="B294" s="10" t="s">
        <v>632</v>
      </c>
      <c r="C294" s="10" t="s">
        <v>177</v>
      </c>
      <c r="D294" s="32">
        <f>INDEX('ONS data MYE 5'!$I$6:$I$445, MATCH($B294,'ONS data MYE 5'!$B$6:$B$445,0))</f>
        <v>237378</v>
      </c>
      <c r="E294" s="32">
        <f>INDEX('ONS data MYE 5'!$J$6:$J$445, MATCH($B294,'ONS data MYE 5'!$B$6:$B$445,0))</f>
        <v>560</v>
      </c>
      <c r="F294" s="32">
        <f t="shared" si="8"/>
        <v>6.3279367837291947</v>
      </c>
      <c r="G294" s="32">
        <f t="shared" si="9"/>
        <v>40.042783938872986</v>
      </c>
      <c r="H294" s="32">
        <f>INDEX('Mapping waste'!$D$5:$M$352,MATCH($B294,'Mapping waste'!$B$5:$B$352,0),MATCH(H$3,'Mapping waste'!$D$4:$M$4,0))*$D294</f>
        <v>0</v>
      </c>
      <c r="I294" s="32">
        <f>INDEX('Mapping waste'!$D$5:$M$352,MATCH($B294,'Mapping waste'!$B$5:$B$352,0),MATCH(I$3,'Mapping waste'!$D$4:$M$4,0))*$D294</f>
        <v>0</v>
      </c>
      <c r="J294" s="32">
        <f>INDEX('Mapping waste'!$D$5:$M$352,MATCH($B294,'Mapping waste'!$B$5:$B$352,0),MATCH(J$3,'Mapping waste'!$D$4:$M$4,0))*$D294</f>
        <v>0</v>
      </c>
      <c r="K294" s="32">
        <f>INDEX('Mapping waste'!$D$5:$M$352,MATCH($B294,'Mapping waste'!$B$5:$B$352,0),MATCH(K$3,'Mapping waste'!$D$4:$M$4,0))*$D294</f>
        <v>0</v>
      </c>
      <c r="L294" s="32">
        <f>INDEX('Mapping waste'!$D$5:$M$352,MATCH($B294,'Mapping waste'!$B$5:$B$352,0),MATCH(L$3,'Mapping waste'!$D$4:$M$4,0))*$D294</f>
        <v>0</v>
      </c>
      <c r="M294" s="32">
        <f>INDEX('Mapping waste'!$D$5:$M$352,MATCH($B294,'Mapping waste'!$B$5:$B$352,0),MATCH(M$3,'Mapping waste'!$D$4:$M$4,0))*$D294</f>
        <v>0</v>
      </c>
      <c r="N294" s="32">
        <f>INDEX('Mapping waste'!$D$5:$M$352,MATCH($B294,'Mapping waste'!$B$5:$B$352,0),MATCH(N$3,'Mapping waste'!$D$4:$M$4,0))*$D294</f>
        <v>0</v>
      </c>
      <c r="O294" s="32">
        <f>INDEX('Mapping waste'!$D$5:$M$352,MATCH($B294,'Mapping waste'!$B$5:$B$352,0),MATCH(O$3,'Mapping waste'!$D$4:$M$4,0))*$D294</f>
        <v>237378</v>
      </c>
      <c r="P294" s="32">
        <f>INDEX('Mapping waste'!$D$5:$M$352,MATCH($B294,'Mapping waste'!$B$5:$B$352,0),MATCH(P$3,'Mapping waste'!$D$4:$M$4,0))*$D294</f>
        <v>0</v>
      </c>
      <c r="Q294" s="32">
        <f>INDEX('Mapping waste'!$D$5:$M$352,MATCH($B294,'Mapping waste'!$B$5:$B$352,0),MATCH(Q$3,'Mapping waste'!$D$4:$M$4,0))*$D294</f>
        <v>0</v>
      </c>
    </row>
    <row r="295" spans="1:17" x14ac:dyDescent="0.45">
      <c r="A295" s="10" t="s">
        <v>633</v>
      </c>
      <c r="B295" s="10" t="s">
        <v>634</v>
      </c>
      <c r="C295" s="10" t="s">
        <v>177</v>
      </c>
      <c r="D295" s="32">
        <f>INDEX('ONS data MYE 5'!$I$6:$I$445, MATCH($B295,'ONS data MYE 5'!$B$6:$B$445,0))</f>
        <v>180168</v>
      </c>
      <c r="E295" s="32">
        <f>INDEX('ONS data MYE 5'!$J$6:$J$445, MATCH($B295,'ONS data MYE 5'!$B$6:$B$445,0))</f>
        <v>650</v>
      </c>
      <c r="F295" s="32">
        <f t="shared" si="8"/>
        <v>6.4769723628896827</v>
      </c>
      <c r="G295" s="32">
        <f t="shared" si="9"/>
        <v>41.951170989636758</v>
      </c>
      <c r="H295" s="32">
        <f>INDEX('Mapping waste'!$D$5:$M$352,MATCH($B295,'Mapping waste'!$B$5:$B$352,0),MATCH(H$3,'Mapping waste'!$D$4:$M$4,0))*$D295</f>
        <v>0</v>
      </c>
      <c r="I295" s="32">
        <f>INDEX('Mapping waste'!$D$5:$M$352,MATCH($B295,'Mapping waste'!$B$5:$B$352,0),MATCH(I$3,'Mapping waste'!$D$4:$M$4,0))*$D295</f>
        <v>0</v>
      </c>
      <c r="J295" s="32">
        <f>INDEX('Mapping waste'!$D$5:$M$352,MATCH($B295,'Mapping waste'!$B$5:$B$352,0),MATCH(J$3,'Mapping waste'!$D$4:$M$4,0))*$D295</f>
        <v>0</v>
      </c>
      <c r="K295" s="32">
        <f>INDEX('Mapping waste'!$D$5:$M$352,MATCH($B295,'Mapping waste'!$B$5:$B$352,0),MATCH(K$3,'Mapping waste'!$D$4:$M$4,0))*$D295</f>
        <v>0</v>
      </c>
      <c r="L295" s="32">
        <f>INDEX('Mapping waste'!$D$5:$M$352,MATCH($B295,'Mapping waste'!$B$5:$B$352,0),MATCH(L$3,'Mapping waste'!$D$4:$M$4,0))*$D295</f>
        <v>0</v>
      </c>
      <c r="M295" s="32">
        <f>INDEX('Mapping waste'!$D$5:$M$352,MATCH($B295,'Mapping waste'!$B$5:$B$352,0),MATCH(M$3,'Mapping waste'!$D$4:$M$4,0))*$D295</f>
        <v>0</v>
      </c>
      <c r="N295" s="32">
        <f>INDEX('Mapping waste'!$D$5:$M$352,MATCH($B295,'Mapping waste'!$B$5:$B$352,0),MATCH(N$3,'Mapping waste'!$D$4:$M$4,0))*$D295</f>
        <v>0</v>
      </c>
      <c r="O295" s="32">
        <f>INDEX('Mapping waste'!$D$5:$M$352,MATCH($B295,'Mapping waste'!$B$5:$B$352,0),MATCH(O$3,'Mapping waste'!$D$4:$M$4,0))*$D295</f>
        <v>180168</v>
      </c>
      <c r="P295" s="32">
        <f>INDEX('Mapping waste'!$D$5:$M$352,MATCH($B295,'Mapping waste'!$B$5:$B$352,0),MATCH(P$3,'Mapping waste'!$D$4:$M$4,0))*$D295</f>
        <v>0</v>
      </c>
      <c r="Q295" s="32">
        <f>INDEX('Mapping waste'!$D$5:$M$352,MATCH($B295,'Mapping waste'!$B$5:$B$352,0),MATCH(Q$3,'Mapping waste'!$D$4:$M$4,0))*$D295</f>
        <v>0</v>
      </c>
    </row>
    <row r="296" spans="1:17" x14ac:dyDescent="0.45">
      <c r="A296" s="10" t="s">
        <v>635</v>
      </c>
      <c r="B296" s="10" t="s">
        <v>636</v>
      </c>
      <c r="C296" s="10" t="s">
        <v>177</v>
      </c>
      <c r="D296" s="32">
        <f>INDEX('ONS data MYE 5'!$I$6:$I$445, MATCH($B296,'ONS data MYE 5'!$B$6:$B$445,0))</f>
        <v>69547</v>
      </c>
      <c r="E296" s="32">
        <f>INDEX('ONS data MYE 5'!$J$6:$J$445, MATCH($B296,'ONS data MYE 5'!$B$6:$B$445,0))</f>
        <v>640</v>
      </c>
      <c r="F296" s="32">
        <f t="shared" si="8"/>
        <v>6.4614681763537174</v>
      </c>
      <c r="G296" s="32">
        <f t="shared" si="9"/>
        <v>41.750570994031833</v>
      </c>
      <c r="H296" s="32">
        <f>INDEX('Mapping waste'!$D$5:$M$352,MATCH($B296,'Mapping waste'!$B$5:$B$352,0),MATCH(H$3,'Mapping waste'!$D$4:$M$4,0))*$D296</f>
        <v>0</v>
      </c>
      <c r="I296" s="32">
        <f>INDEX('Mapping waste'!$D$5:$M$352,MATCH($B296,'Mapping waste'!$B$5:$B$352,0),MATCH(I$3,'Mapping waste'!$D$4:$M$4,0))*$D296</f>
        <v>0</v>
      </c>
      <c r="J296" s="32">
        <f>INDEX('Mapping waste'!$D$5:$M$352,MATCH($B296,'Mapping waste'!$B$5:$B$352,0),MATCH(J$3,'Mapping waste'!$D$4:$M$4,0))*$D296</f>
        <v>0</v>
      </c>
      <c r="K296" s="32">
        <f>INDEX('Mapping waste'!$D$5:$M$352,MATCH($B296,'Mapping waste'!$B$5:$B$352,0),MATCH(K$3,'Mapping waste'!$D$4:$M$4,0))*$D296</f>
        <v>0</v>
      </c>
      <c r="L296" s="32">
        <f>INDEX('Mapping waste'!$D$5:$M$352,MATCH($B296,'Mapping waste'!$B$5:$B$352,0),MATCH(L$3,'Mapping waste'!$D$4:$M$4,0))*$D296</f>
        <v>0</v>
      </c>
      <c r="M296" s="32">
        <f>INDEX('Mapping waste'!$D$5:$M$352,MATCH($B296,'Mapping waste'!$B$5:$B$352,0),MATCH(M$3,'Mapping waste'!$D$4:$M$4,0))*$D296</f>
        <v>0</v>
      </c>
      <c r="N296" s="32">
        <f>INDEX('Mapping waste'!$D$5:$M$352,MATCH($B296,'Mapping waste'!$B$5:$B$352,0),MATCH(N$3,'Mapping waste'!$D$4:$M$4,0))*$D296</f>
        <v>0</v>
      </c>
      <c r="O296" s="32">
        <f>INDEX('Mapping waste'!$D$5:$M$352,MATCH($B296,'Mapping waste'!$B$5:$B$352,0),MATCH(O$3,'Mapping waste'!$D$4:$M$4,0))*$D296</f>
        <v>69547</v>
      </c>
      <c r="P296" s="32">
        <f>INDEX('Mapping waste'!$D$5:$M$352,MATCH($B296,'Mapping waste'!$B$5:$B$352,0),MATCH(P$3,'Mapping waste'!$D$4:$M$4,0))*$D296</f>
        <v>0</v>
      </c>
      <c r="Q296" s="32">
        <f>INDEX('Mapping waste'!$D$5:$M$352,MATCH($B296,'Mapping waste'!$B$5:$B$352,0),MATCH(Q$3,'Mapping waste'!$D$4:$M$4,0))*$D296</f>
        <v>0</v>
      </c>
    </row>
    <row r="297" spans="1:17" x14ac:dyDescent="0.45">
      <c r="A297" s="10" t="s">
        <v>637</v>
      </c>
      <c r="B297" s="10" t="s">
        <v>638</v>
      </c>
      <c r="C297" s="10" t="s">
        <v>177</v>
      </c>
      <c r="D297" s="32">
        <f>INDEX('ONS data MYE 5'!$I$6:$I$445, MATCH($B297,'ONS data MYE 5'!$B$6:$B$445,0))</f>
        <v>91767</v>
      </c>
      <c r="E297" s="32">
        <f>INDEX('ONS data MYE 5'!$J$6:$J$445, MATCH($B297,'ONS data MYE 5'!$B$6:$B$445,0))</f>
        <v>730</v>
      </c>
      <c r="F297" s="32">
        <f t="shared" si="8"/>
        <v>6.5930445341424369</v>
      </c>
      <c r="G297" s="32">
        <f t="shared" si="9"/>
        <v>43.468236229185464</v>
      </c>
      <c r="H297" s="32">
        <f>INDEX('Mapping waste'!$D$5:$M$352,MATCH($B297,'Mapping waste'!$B$5:$B$352,0),MATCH(H$3,'Mapping waste'!$D$4:$M$4,0))*$D297</f>
        <v>0</v>
      </c>
      <c r="I297" s="32">
        <f>INDEX('Mapping waste'!$D$5:$M$352,MATCH($B297,'Mapping waste'!$B$5:$B$352,0),MATCH(I$3,'Mapping waste'!$D$4:$M$4,0))*$D297</f>
        <v>0</v>
      </c>
      <c r="J297" s="32">
        <f>INDEX('Mapping waste'!$D$5:$M$352,MATCH($B297,'Mapping waste'!$B$5:$B$352,0),MATCH(J$3,'Mapping waste'!$D$4:$M$4,0))*$D297</f>
        <v>0</v>
      </c>
      <c r="K297" s="32">
        <f>INDEX('Mapping waste'!$D$5:$M$352,MATCH($B297,'Mapping waste'!$B$5:$B$352,0),MATCH(K$3,'Mapping waste'!$D$4:$M$4,0))*$D297</f>
        <v>0</v>
      </c>
      <c r="L297" s="32">
        <f>INDEX('Mapping waste'!$D$5:$M$352,MATCH($B297,'Mapping waste'!$B$5:$B$352,0),MATCH(L$3,'Mapping waste'!$D$4:$M$4,0))*$D297</f>
        <v>0</v>
      </c>
      <c r="M297" s="32">
        <f>INDEX('Mapping waste'!$D$5:$M$352,MATCH($B297,'Mapping waste'!$B$5:$B$352,0),MATCH(M$3,'Mapping waste'!$D$4:$M$4,0))*$D297</f>
        <v>0</v>
      </c>
      <c r="N297" s="32">
        <f>INDEX('Mapping waste'!$D$5:$M$352,MATCH($B297,'Mapping waste'!$B$5:$B$352,0),MATCH(N$3,'Mapping waste'!$D$4:$M$4,0))*$D297</f>
        <v>0</v>
      </c>
      <c r="O297" s="32">
        <f>INDEX('Mapping waste'!$D$5:$M$352,MATCH($B297,'Mapping waste'!$B$5:$B$352,0),MATCH(O$3,'Mapping waste'!$D$4:$M$4,0))*$D297</f>
        <v>91767</v>
      </c>
      <c r="P297" s="32">
        <f>INDEX('Mapping waste'!$D$5:$M$352,MATCH($B297,'Mapping waste'!$B$5:$B$352,0),MATCH(P$3,'Mapping waste'!$D$4:$M$4,0))*$D297</f>
        <v>0</v>
      </c>
      <c r="Q297" s="32">
        <f>INDEX('Mapping waste'!$D$5:$M$352,MATCH($B297,'Mapping waste'!$B$5:$B$352,0),MATCH(Q$3,'Mapping waste'!$D$4:$M$4,0))*$D297</f>
        <v>0</v>
      </c>
    </row>
    <row r="298" spans="1:17" x14ac:dyDescent="0.45">
      <c r="A298" s="10" t="s">
        <v>639</v>
      </c>
      <c r="B298" s="10" t="s">
        <v>640</v>
      </c>
      <c r="C298" s="10" t="s">
        <v>177</v>
      </c>
      <c r="D298" s="32">
        <f>INDEX('ONS data MYE 5'!$I$6:$I$445, MATCH($B298,'ONS data MYE 5'!$B$6:$B$445,0))</f>
        <v>92805</v>
      </c>
      <c r="E298" s="32">
        <f>INDEX('ONS data MYE 5'!$J$6:$J$445, MATCH($B298,'ONS data MYE 5'!$B$6:$B$445,0))</f>
        <v>109</v>
      </c>
      <c r="F298" s="32">
        <f t="shared" si="8"/>
        <v>4.6913478822291435</v>
      </c>
      <c r="G298" s="32">
        <f t="shared" si="9"/>
        <v>22.008744952095871</v>
      </c>
      <c r="H298" s="32">
        <f>INDEX('Mapping waste'!$D$5:$M$352,MATCH($B298,'Mapping waste'!$B$5:$B$352,0),MATCH(H$3,'Mapping waste'!$D$4:$M$4,0))*$D298</f>
        <v>0</v>
      </c>
      <c r="I298" s="32">
        <f>INDEX('Mapping waste'!$D$5:$M$352,MATCH($B298,'Mapping waste'!$B$5:$B$352,0),MATCH(I$3,'Mapping waste'!$D$4:$M$4,0))*$D298</f>
        <v>0</v>
      </c>
      <c r="J298" s="32">
        <f>INDEX('Mapping waste'!$D$5:$M$352,MATCH($B298,'Mapping waste'!$B$5:$B$352,0),MATCH(J$3,'Mapping waste'!$D$4:$M$4,0))*$D298</f>
        <v>0</v>
      </c>
      <c r="K298" s="32">
        <f>INDEX('Mapping waste'!$D$5:$M$352,MATCH($B298,'Mapping waste'!$B$5:$B$352,0),MATCH(K$3,'Mapping waste'!$D$4:$M$4,0))*$D298</f>
        <v>0</v>
      </c>
      <c r="L298" s="32">
        <f>INDEX('Mapping waste'!$D$5:$M$352,MATCH($B298,'Mapping waste'!$B$5:$B$352,0),MATCH(L$3,'Mapping waste'!$D$4:$M$4,0))*$D298</f>
        <v>0</v>
      </c>
      <c r="M298" s="32">
        <f>INDEX('Mapping waste'!$D$5:$M$352,MATCH($B298,'Mapping waste'!$B$5:$B$352,0),MATCH(M$3,'Mapping waste'!$D$4:$M$4,0))*$D298</f>
        <v>0</v>
      </c>
      <c r="N298" s="32">
        <f>INDEX('Mapping waste'!$D$5:$M$352,MATCH($B298,'Mapping waste'!$B$5:$B$352,0),MATCH(N$3,'Mapping waste'!$D$4:$M$4,0))*$D298</f>
        <v>0</v>
      </c>
      <c r="O298" s="32">
        <f>INDEX('Mapping waste'!$D$5:$M$352,MATCH($B298,'Mapping waste'!$B$5:$B$352,0),MATCH(O$3,'Mapping waste'!$D$4:$M$4,0))*$D298</f>
        <v>92805</v>
      </c>
      <c r="P298" s="32">
        <f>INDEX('Mapping waste'!$D$5:$M$352,MATCH($B298,'Mapping waste'!$B$5:$B$352,0),MATCH(P$3,'Mapping waste'!$D$4:$M$4,0))*$D298</f>
        <v>0</v>
      </c>
      <c r="Q298" s="32">
        <f>INDEX('Mapping waste'!$D$5:$M$352,MATCH($B298,'Mapping waste'!$B$5:$B$352,0),MATCH(Q$3,'Mapping waste'!$D$4:$M$4,0))*$D298</f>
        <v>0</v>
      </c>
    </row>
    <row r="299" spans="1:17" x14ac:dyDescent="0.45">
      <c r="A299" s="10" t="s">
        <v>641</v>
      </c>
      <c r="B299" s="10" t="s">
        <v>642</v>
      </c>
      <c r="C299" s="10" t="s">
        <v>177</v>
      </c>
      <c r="D299" s="32">
        <f>INDEX('ONS data MYE 5'!$I$6:$I$445, MATCH($B299,'ONS data MYE 5'!$B$6:$B$445,0))</f>
        <v>147958</v>
      </c>
      <c r="E299" s="32">
        <f>INDEX('ONS data MYE 5'!$J$6:$J$445, MATCH($B299,'ONS data MYE 5'!$B$6:$B$445,0))</f>
        <v>777</v>
      </c>
      <c r="F299" s="32">
        <f t="shared" si="8"/>
        <v>6.6554403503676474</v>
      </c>
      <c r="G299" s="32">
        <f t="shared" si="9"/>
        <v>44.294886257301833</v>
      </c>
      <c r="H299" s="32">
        <f>INDEX('Mapping waste'!$D$5:$M$352,MATCH($B299,'Mapping waste'!$B$5:$B$352,0),MATCH(H$3,'Mapping waste'!$D$4:$M$4,0))*$D299</f>
        <v>0</v>
      </c>
      <c r="I299" s="32">
        <f>INDEX('Mapping waste'!$D$5:$M$352,MATCH($B299,'Mapping waste'!$B$5:$B$352,0),MATCH(I$3,'Mapping waste'!$D$4:$M$4,0))*$D299</f>
        <v>0</v>
      </c>
      <c r="J299" s="32">
        <f>INDEX('Mapping waste'!$D$5:$M$352,MATCH($B299,'Mapping waste'!$B$5:$B$352,0),MATCH(J$3,'Mapping waste'!$D$4:$M$4,0))*$D299</f>
        <v>0</v>
      </c>
      <c r="K299" s="32">
        <f>INDEX('Mapping waste'!$D$5:$M$352,MATCH($B299,'Mapping waste'!$B$5:$B$352,0),MATCH(K$3,'Mapping waste'!$D$4:$M$4,0))*$D299</f>
        <v>0</v>
      </c>
      <c r="L299" s="32">
        <f>INDEX('Mapping waste'!$D$5:$M$352,MATCH($B299,'Mapping waste'!$B$5:$B$352,0),MATCH(L$3,'Mapping waste'!$D$4:$M$4,0))*$D299</f>
        <v>0</v>
      </c>
      <c r="M299" s="32">
        <f>INDEX('Mapping waste'!$D$5:$M$352,MATCH($B299,'Mapping waste'!$B$5:$B$352,0),MATCH(M$3,'Mapping waste'!$D$4:$M$4,0))*$D299</f>
        <v>0</v>
      </c>
      <c r="N299" s="32">
        <f>INDEX('Mapping waste'!$D$5:$M$352,MATCH($B299,'Mapping waste'!$B$5:$B$352,0),MATCH(N$3,'Mapping waste'!$D$4:$M$4,0))*$D299</f>
        <v>0</v>
      </c>
      <c r="O299" s="32">
        <f>INDEX('Mapping waste'!$D$5:$M$352,MATCH($B299,'Mapping waste'!$B$5:$B$352,0),MATCH(O$3,'Mapping waste'!$D$4:$M$4,0))*$D299</f>
        <v>147958</v>
      </c>
      <c r="P299" s="32">
        <f>INDEX('Mapping waste'!$D$5:$M$352,MATCH($B299,'Mapping waste'!$B$5:$B$352,0),MATCH(P$3,'Mapping waste'!$D$4:$M$4,0))*$D299</f>
        <v>0</v>
      </c>
      <c r="Q299" s="32">
        <f>INDEX('Mapping waste'!$D$5:$M$352,MATCH($B299,'Mapping waste'!$B$5:$B$352,0),MATCH(Q$3,'Mapping waste'!$D$4:$M$4,0))*$D299</f>
        <v>0</v>
      </c>
    </row>
    <row r="300" spans="1:17" x14ac:dyDescent="0.45">
      <c r="A300" s="10" t="s">
        <v>643</v>
      </c>
      <c r="B300" s="10" t="s">
        <v>644</v>
      </c>
      <c r="C300" s="10" t="s">
        <v>177</v>
      </c>
      <c r="D300" s="32">
        <f>INDEX('ONS data MYE 5'!$I$6:$I$445, MATCH($B300,'ONS data MYE 5'!$B$6:$B$445,0))</f>
        <v>59247</v>
      </c>
      <c r="E300" s="32">
        <f>INDEX('ONS data MYE 5'!$J$6:$J$445, MATCH($B300,'ONS data MYE 5'!$B$6:$B$445,0))</f>
        <v>532</v>
      </c>
      <c r="F300" s="32">
        <f t="shared" si="8"/>
        <v>6.2766434893416445</v>
      </c>
      <c r="G300" s="32">
        <f t="shared" si="9"/>
        <v>39.396253492294854</v>
      </c>
      <c r="H300" s="32">
        <f>INDEX('Mapping waste'!$D$5:$M$352,MATCH($B300,'Mapping waste'!$B$5:$B$352,0),MATCH(H$3,'Mapping waste'!$D$4:$M$4,0))*$D300</f>
        <v>0</v>
      </c>
      <c r="I300" s="32">
        <f>INDEX('Mapping waste'!$D$5:$M$352,MATCH($B300,'Mapping waste'!$B$5:$B$352,0),MATCH(I$3,'Mapping waste'!$D$4:$M$4,0))*$D300</f>
        <v>0</v>
      </c>
      <c r="J300" s="32">
        <f>INDEX('Mapping waste'!$D$5:$M$352,MATCH($B300,'Mapping waste'!$B$5:$B$352,0),MATCH(J$3,'Mapping waste'!$D$4:$M$4,0))*$D300</f>
        <v>0</v>
      </c>
      <c r="K300" s="32">
        <f>INDEX('Mapping waste'!$D$5:$M$352,MATCH($B300,'Mapping waste'!$B$5:$B$352,0),MATCH(K$3,'Mapping waste'!$D$4:$M$4,0))*$D300</f>
        <v>0</v>
      </c>
      <c r="L300" s="32">
        <f>INDEX('Mapping waste'!$D$5:$M$352,MATCH($B300,'Mapping waste'!$B$5:$B$352,0),MATCH(L$3,'Mapping waste'!$D$4:$M$4,0))*$D300</f>
        <v>0</v>
      </c>
      <c r="M300" s="32">
        <f>INDEX('Mapping waste'!$D$5:$M$352,MATCH($B300,'Mapping waste'!$B$5:$B$352,0),MATCH(M$3,'Mapping waste'!$D$4:$M$4,0))*$D300</f>
        <v>0</v>
      </c>
      <c r="N300" s="32">
        <f>INDEX('Mapping waste'!$D$5:$M$352,MATCH($B300,'Mapping waste'!$B$5:$B$352,0),MATCH(N$3,'Mapping waste'!$D$4:$M$4,0))*$D300</f>
        <v>0</v>
      </c>
      <c r="O300" s="32">
        <f>INDEX('Mapping waste'!$D$5:$M$352,MATCH($B300,'Mapping waste'!$B$5:$B$352,0),MATCH(O$3,'Mapping waste'!$D$4:$M$4,0))*$D300</f>
        <v>59247</v>
      </c>
      <c r="P300" s="32">
        <f>INDEX('Mapping waste'!$D$5:$M$352,MATCH($B300,'Mapping waste'!$B$5:$B$352,0),MATCH(P$3,'Mapping waste'!$D$4:$M$4,0))*$D300</f>
        <v>0</v>
      </c>
      <c r="Q300" s="32">
        <f>INDEX('Mapping waste'!$D$5:$M$352,MATCH($B300,'Mapping waste'!$B$5:$B$352,0),MATCH(Q$3,'Mapping waste'!$D$4:$M$4,0))*$D300</f>
        <v>0</v>
      </c>
    </row>
    <row r="301" spans="1:17" x14ac:dyDescent="0.45">
      <c r="A301" s="10" t="s">
        <v>238</v>
      </c>
      <c r="B301" s="10" t="s">
        <v>239</v>
      </c>
      <c r="C301" s="10" t="s">
        <v>240</v>
      </c>
      <c r="D301" s="32">
        <f>INDEX('ONS data MYE 5'!$I$6:$I$445, MATCH($B301,'ONS data MYE 5'!$B$6:$B$445,0))</f>
        <v>171677</v>
      </c>
      <c r="E301" s="32">
        <f>INDEX('ONS data MYE 5'!$J$6:$J$445, MATCH($B301,'ONS data MYE 5'!$B$6:$B$445,0))</f>
        <v>591</v>
      </c>
      <c r="F301" s="32">
        <f t="shared" si="8"/>
        <v>6.3818160174060985</v>
      </c>
      <c r="G301" s="32">
        <f t="shared" si="9"/>
        <v>40.727575680021033</v>
      </c>
      <c r="H301" s="32">
        <f>INDEX('Mapping waste'!$D$5:$M$352,MATCH($B301,'Mapping waste'!$B$5:$B$352,0),MATCH(H$3,'Mapping waste'!$D$4:$M$4,0))*$D301</f>
        <v>0</v>
      </c>
      <c r="I301" s="32">
        <f>INDEX('Mapping waste'!$D$5:$M$352,MATCH($B301,'Mapping waste'!$B$5:$B$352,0),MATCH(I$3,'Mapping waste'!$D$4:$M$4,0))*$D301</f>
        <v>0</v>
      </c>
      <c r="J301" s="32">
        <f>INDEX('Mapping waste'!$D$5:$M$352,MATCH($B301,'Mapping waste'!$B$5:$B$352,0),MATCH(J$3,'Mapping waste'!$D$4:$M$4,0))*$D301</f>
        <v>0</v>
      </c>
      <c r="K301" s="32">
        <f>INDEX('Mapping waste'!$D$5:$M$352,MATCH($B301,'Mapping waste'!$B$5:$B$352,0),MATCH(K$3,'Mapping waste'!$D$4:$M$4,0))*$D301</f>
        <v>0</v>
      </c>
      <c r="L301" s="32">
        <f>INDEX('Mapping waste'!$D$5:$M$352,MATCH($B301,'Mapping waste'!$B$5:$B$352,0),MATCH(L$3,'Mapping waste'!$D$4:$M$4,0))*$D301</f>
        <v>171677</v>
      </c>
      <c r="M301" s="32">
        <f>INDEX('Mapping waste'!$D$5:$M$352,MATCH($B301,'Mapping waste'!$B$5:$B$352,0),MATCH(M$3,'Mapping waste'!$D$4:$M$4,0))*$D301</f>
        <v>0</v>
      </c>
      <c r="N301" s="32">
        <f>INDEX('Mapping waste'!$D$5:$M$352,MATCH($B301,'Mapping waste'!$B$5:$B$352,0),MATCH(N$3,'Mapping waste'!$D$4:$M$4,0))*$D301</f>
        <v>0</v>
      </c>
      <c r="O301" s="32">
        <f>INDEX('Mapping waste'!$D$5:$M$352,MATCH($B301,'Mapping waste'!$B$5:$B$352,0),MATCH(O$3,'Mapping waste'!$D$4:$M$4,0))*$D301</f>
        <v>0</v>
      </c>
      <c r="P301" s="32">
        <f>INDEX('Mapping waste'!$D$5:$M$352,MATCH($B301,'Mapping waste'!$B$5:$B$352,0),MATCH(P$3,'Mapping waste'!$D$4:$M$4,0))*$D301</f>
        <v>0</v>
      </c>
      <c r="Q301" s="32">
        <f>INDEX('Mapping waste'!$D$5:$M$352,MATCH($B301,'Mapping waste'!$B$5:$B$352,0),MATCH(Q$3,'Mapping waste'!$D$4:$M$4,0))*$D301</f>
        <v>0</v>
      </c>
    </row>
    <row r="302" spans="1:17" x14ac:dyDescent="0.45">
      <c r="A302" s="10" t="s">
        <v>241</v>
      </c>
      <c r="B302" s="10" t="s">
        <v>242</v>
      </c>
      <c r="C302" s="10" t="s">
        <v>240</v>
      </c>
      <c r="D302" s="32">
        <f>INDEX('ONS data MYE 5'!$I$6:$I$445, MATCH($B302,'ONS data MYE 5'!$B$6:$B$445,0))</f>
        <v>251746</v>
      </c>
      <c r="E302" s="32">
        <f>INDEX('ONS data MYE 5'!$J$6:$J$445, MATCH($B302,'ONS data MYE 5'!$B$6:$B$445,0))</f>
        <v>2694</v>
      </c>
      <c r="F302" s="32">
        <f t="shared" si="8"/>
        <v>7.8987823569703091</v>
      </c>
      <c r="G302" s="32">
        <f t="shared" si="9"/>
        <v>62.390762722785432</v>
      </c>
      <c r="H302" s="32">
        <f>INDEX('Mapping waste'!$D$5:$M$352,MATCH($B302,'Mapping waste'!$B$5:$B$352,0),MATCH(H$3,'Mapping waste'!$D$4:$M$4,0))*$D302</f>
        <v>0</v>
      </c>
      <c r="I302" s="32">
        <f>INDEX('Mapping waste'!$D$5:$M$352,MATCH($B302,'Mapping waste'!$B$5:$B$352,0),MATCH(I$3,'Mapping waste'!$D$4:$M$4,0))*$D302</f>
        <v>0</v>
      </c>
      <c r="J302" s="32">
        <f>INDEX('Mapping waste'!$D$5:$M$352,MATCH($B302,'Mapping waste'!$B$5:$B$352,0),MATCH(J$3,'Mapping waste'!$D$4:$M$4,0))*$D302</f>
        <v>0</v>
      </c>
      <c r="K302" s="32">
        <f>INDEX('Mapping waste'!$D$5:$M$352,MATCH($B302,'Mapping waste'!$B$5:$B$352,0),MATCH(K$3,'Mapping waste'!$D$4:$M$4,0))*$D302</f>
        <v>0</v>
      </c>
      <c r="L302" s="32">
        <f>INDEX('Mapping waste'!$D$5:$M$352,MATCH($B302,'Mapping waste'!$B$5:$B$352,0),MATCH(L$3,'Mapping waste'!$D$4:$M$4,0))*$D302</f>
        <v>251746</v>
      </c>
      <c r="M302" s="32">
        <f>INDEX('Mapping waste'!$D$5:$M$352,MATCH($B302,'Mapping waste'!$B$5:$B$352,0),MATCH(M$3,'Mapping waste'!$D$4:$M$4,0))*$D302</f>
        <v>0</v>
      </c>
      <c r="N302" s="32">
        <f>INDEX('Mapping waste'!$D$5:$M$352,MATCH($B302,'Mapping waste'!$B$5:$B$352,0),MATCH(N$3,'Mapping waste'!$D$4:$M$4,0))*$D302</f>
        <v>0</v>
      </c>
      <c r="O302" s="32">
        <f>INDEX('Mapping waste'!$D$5:$M$352,MATCH($B302,'Mapping waste'!$B$5:$B$352,0),MATCH(O$3,'Mapping waste'!$D$4:$M$4,0))*$D302</f>
        <v>0</v>
      </c>
      <c r="P302" s="32">
        <f>INDEX('Mapping waste'!$D$5:$M$352,MATCH($B302,'Mapping waste'!$B$5:$B$352,0),MATCH(P$3,'Mapping waste'!$D$4:$M$4,0))*$D302</f>
        <v>0</v>
      </c>
      <c r="Q302" s="32">
        <f>INDEX('Mapping waste'!$D$5:$M$352,MATCH($B302,'Mapping waste'!$B$5:$B$352,0),MATCH(Q$3,'Mapping waste'!$D$4:$M$4,0))*$D302</f>
        <v>0</v>
      </c>
    </row>
    <row r="303" spans="1:17" x14ac:dyDescent="0.45">
      <c r="A303" s="10" t="s">
        <v>243</v>
      </c>
      <c r="B303" s="10" t="s">
        <v>244</v>
      </c>
      <c r="C303" s="10" t="s">
        <v>240</v>
      </c>
      <c r="D303" s="32">
        <f>INDEX('ONS data MYE 5'!$I$6:$I$445, MATCH($B303,'ONS data MYE 5'!$B$6:$B$445,0))</f>
        <v>312227</v>
      </c>
      <c r="E303" s="32">
        <f>INDEX('ONS data MYE 5'!$J$6:$J$445, MATCH($B303,'ONS data MYE 5'!$B$6:$B$445,0))</f>
        <v>98</v>
      </c>
      <c r="F303" s="32">
        <f t="shared" si="8"/>
        <v>4.5849674786705723</v>
      </c>
      <c r="G303" s="32">
        <f t="shared" si="9"/>
        <v>21.021926780466785</v>
      </c>
      <c r="H303" s="32">
        <f>INDEX('Mapping waste'!$D$5:$M$352,MATCH($B303,'Mapping waste'!$B$5:$B$352,0),MATCH(H$3,'Mapping waste'!$D$4:$M$4,0))*$D303</f>
        <v>0</v>
      </c>
      <c r="I303" s="32">
        <f>INDEX('Mapping waste'!$D$5:$M$352,MATCH($B303,'Mapping waste'!$B$5:$B$352,0),MATCH(I$3,'Mapping waste'!$D$4:$M$4,0))*$D303</f>
        <v>0</v>
      </c>
      <c r="J303" s="32">
        <f>INDEX('Mapping waste'!$D$5:$M$352,MATCH($B303,'Mapping waste'!$B$5:$B$352,0),MATCH(J$3,'Mapping waste'!$D$4:$M$4,0))*$D303</f>
        <v>0</v>
      </c>
      <c r="K303" s="32">
        <f>INDEX('Mapping waste'!$D$5:$M$352,MATCH($B303,'Mapping waste'!$B$5:$B$352,0),MATCH(K$3,'Mapping waste'!$D$4:$M$4,0))*$D303</f>
        <v>0</v>
      </c>
      <c r="L303" s="32">
        <f>INDEX('Mapping waste'!$D$5:$M$352,MATCH($B303,'Mapping waste'!$B$5:$B$352,0),MATCH(L$3,'Mapping waste'!$D$4:$M$4,0))*$D303</f>
        <v>290371.11000000004</v>
      </c>
      <c r="M303" s="32">
        <f>INDEX('Mapping waste'!$D$5:$M$352,MATCH($B303,'Mapping waste'!$B$5:$B$352,0),MATCH(M$3,'Mapping waste'!$D$4:$M$4,0))*$D303</f>
        <v>0</v>
      </c>
      <c r="N303" s="32">
        <f>INDEX('Mapping waste'!$D$5:$M$352,MATCH($B303,'Mapping waste'!$B$5:$B$352,0),MATCH(N$3,'Mapping waste'!$D$4:$M$4,0))*$D303</f>
        <v>0</v>
      </c>
      <c r="O303" s="32">
        <f>INDEX('Mapping waste'!$D$5:$M$352,MATCH($B303,'Mapping waste'!$B$5:$B$352,0),MATCH(O$3,'Mapping waste'!$D$4:$M$4,0))*$D303</f>
        <v>21855.890000000003</v>
      </c>
      <c r="P303" s="32">
        <f>INDEX('Mapping waste'!$D$5:$M$352,MATCH($B303,'Mapping waste'!$B$5:$B$352,0),MATCH(P$3,'Mapping waste'!$D$4:$M$4,0))*$D303</f>
        <v>0</v>
      </c>
      <c r="Q303" s="32">
        <f>INDEX('Mapping waste'!$D$5:$M$352,MATCH($B303,'Mapping waste'!$B$5:$B$352,0),MATCH(Q$3,'Mapping waste'!$D$4:$M$4,0))*$D303</f>
        <v>0</v>
      </c>
    </row>
    <row r="304" spans="1:17" x14ac:dyDescent="0.45">
      <c r="A304" s="10" t="s">
        <v>289</v>
      </c>
      <c r="B304" s="10" t="s">
        <v>290</v>
      </c>
      <c r="C304" s="10" t="s">
        <v>240</v>
      </c>
      <c r="D304" s="32">
        <f>INDEX('ONS data MYE 5'!$I$6:$I$445, MATCH($B304,'ONS data MYE 5'!$B$6:$B$445,0))</f>
        <v>126863</v>
      </c>
      <c r="E304" s="32">
        <f>INDEX('ONS data MYE 5'!$J$6:$J$445, MATCH($B304,'ONS data MYE 5'!$B$6:$B$445,0))</f>
        <v>601</v>
      </c>
      <c r="F304" s="32">
        <f t="shared" si="8"/>
        <v>6.3985949345352076</v>
      </c>
      <c r="G304" s="32">
        <f t="shared" si="9"/>
        <v>40.942017136259615</v>
      </c>
      <c r="H304" s="32">
        <f>INDEX('Mapping waste'!$D$5:$M$352,MATCH($B304,'Mapping waste'!$B$5:$B$352,0),MATCH(H$3,'Mapping waste'!$D$4:$M$4,0))*$D304</f>
        <v>0</v>
      </c>
      <c r="I304" s="32">
        <f>INDEX('Mapping waste'!$D$5:$M$352,MATCH($B304,'Mapping waste'!$B$5:$B$352,0),MATCH(I$3,'Mapping waste'!$D$4:$M$4,0))*$D304</f>
        <v>0</v>
      </c>
      <c r="J304" s="32">
        <f>INDEX('Mapping waste'!$D$5:$M$352,MATCH($B304,'Mapping waste'!$B$5:$B$352,0),MATCH(J$3,'Mapping waste'!$D$4:$M$4,0))*$D304</f>
        <v>36790.269999999997</v>
      </c>
      <c r="K304" s="32">
        <f>INDEX('Mapping waste'!$D$5:$M$352,MATCH($B304,'Mapping waste'!$B$5:$B$352,0),MATCH(K$3,'Mapping waste'!$D$4:$M$4,0))*$D304</f>
        <v>0</v>
      </c>
      <c r="L304" s="32">
        <f>INDEX('Mapping waste'!$D$5:$M$352,MATCH($B304,'Mapping waste'!$B$5:$B$352,0),MATCH(L$3,'Mapping waste'!$D$4:$M$4,0))*$D304</f>
        <v>90072.73</v>
      </c>
      <c r="M304" s="32">
        <f>INDEX('Mapping waste'!$D$5:$M$352,MATCH($B304,'Mapping waste'!$B$5:$B$352,0),MATCH(M$3,'Mapping waste'!$D$4:$M$4,0))*$D304</f>
        <v>0</v>
      </c>
      <c r="N304" s="32">
        <f>INDEX('Mapping waste'!$D$5:$M$352,MATCH($B304,'Mapping waste'!$B$5:$B$352,0),MATCH(N$3,'Mapping waste'!$D$4:$M$4,0))*$D304</f>
        <v>0</v>
      </c>
      <c r="O304" s="32">
        <f>INDEX('Mapping waste'!$D$5:$M$352,MATCH($B304,'Mapping waste'!$B$5:$B$352,0),MATCH(O$3,'Mapping waste'!$D$4:$M$4,0))*$D304</f>
        <v>0</v>
      </c>
      <c r="P304" s="32">
        <f>INDEX('Mapping waste'!$D$5:$M$352,MATCH($B304,'Mapping waste'!$B$5:$B$352,0),MATCH(P$3,'Mapping waste'!$D$4:$M$4,0))*$D304</f>
        <v>0</v>
      </c>
      <c r="Q304" s="32">
        <f>INDEX('Mapping waste'!$D$5:$M$352,MATCH($B304,'Mapping waste'!$B$5:$B$352,0),MATCH(Q$3,'Mapping waste'!$D$4:$M$4,0))*$D304</f>
        <v>0</v>
      </c>
    </row>
    <row r="305" spans="1:17" x14ac:dyDescent="0.45">
      <c r="A305" s="10" t="s">
        <v>291</v>
      </c>
      <c r="B305" s="10" t="s">
        <v>292</v>
      </c>
      <c r="C305" s="10" t="s">
        <v>240</v>
      </c>
      <c r="D305" s="32">
        <f>INDEX('ONS data MYE 5'!$I$6:$I$445, MATCH($B305,'ONS data MYE 5'!$B$6:$B$445,0))</f>
        <v>132220</v>
      </c>
      <c r="E305" s="32">
        <f>INDEX('ONS data MYE 5'!$J$6:$J$445, MATCH($B305,'ONS data MYE 5'!$B$6:$B$445,0))</f>
        <v>221</v>
      </c>
      <c r="F305" s="32">
        <f t="shared" si="8"/>
        <v>5.3981627015177525</v>
      </c>
      <c r="G305" s="32">
        <f t="shared" si="9"/>
        <v>29.140160552057438</v>
      </c>
      <c r="H305" s="32">
        <f>INDEX('Mapping waste'!$D$5:$M$352,MATCH($B305,'Mapping waste'!$B$5:$B$352,0),MATCH(H$3,'Mapping waste'!$D$4:$M$4,0))*$D305</f>
        <v>0</v>
      </c>
      <c r="I305" s="32">
        <f>INDEX('Mapping waste'!$D$5:$M$352,MATCH($B305,'Mapping waste'!$B$5:$B$352,0),MATCH(I$3,'Mapping waste'!$D$4:$M$4,0))*$D305</f>
        <v>0</v>
      </c>
      <c r="J305" s="32">
        <f>INDEX('Mapping waste'!$D$5:$M$352,MATCH($B305,'Mapping waste'!$B$5:$B$352,0),MATCH(J$3,'Mapping waste'!$D$4:$M$4,0))*$D305</f>
        <v>0</v>
      </c>
      <c r="K305" s="32">
        <f>INDEX('Mapping waste'!$D$5:$M$352,MATCH($B305,'Mapping waste'!$B$5:$B$352,0),MATCH(K$3,'Mapping waste'!$D$4:$M$4,0))*$D305</f>
        <v>0</v>
      </c>
      <c r="L305" s="32">
        <f>INDEX('Mapping waste'!$D$5:$M$352,MATCH($B305,'Mapping waste'!$B$5:$B$352,0),MATCH(L$3,'Mapping waste'!$D$4:$M$4,0))*$D305</f>
        <v>132220</v>
      </c>
      <c r="M305" s="32">
        <f>INDEX('Mapping waste'!$D$5:$M$352,MATCH($B305,'Mapping waste'!$B$5:$B$352,0),MATCH(M$3,'Mapping waste'!$D$4:$M$4,0))*$D305</f>
        <v>0</v>
      </c>
      <c r="N305" s="32">
        <f>INDEX('Mapping waste'!$D$5:$M$352,MATCH($B305,'Mapping waste'!$B$5:$B$352,0),MATCH(N$3,'Mapping waste'!$D$4:$M$4,0))*$D305</f>
        <v>0</v>
      </c>
      <c r="O305" s="32">
        <f>INDEX('Mapping waste'!$D$5:$M$352,MATCH($B305,'Mapping waste'!$B$5:$B$352,0),MATCH(O$3,'Mapping waste'!$D$4:$M$4,0))*$D305</f>
        <v>0</v>
      </c>
      <c r="P305" s="32">
        <f>INDEX('Mapping waste'!$D$5:$M$352,MATCH($B305,'Mapping waste'!$B$5:$B$352,0),MATCH(P$3,'Mapping waste'!$D$4:$M$4,0))*$D305</f>
        <v>0</v>
      </c>
      <c r="Q305" s="32">
        <f>INDEX('Mapping waste'!$D$5:$M$352,MATCH($B305,'Mapping waste'!$B$5:$B$352,0),MATCH(Q$3,'Mapping waste'!$D$4:$M$4,0))*$D305</f>
        <v>0</v>
      </c>
    </row>
    <row r="306" spans="1:17" x14ac:dyDescent="0.45">
      <c r="A306" s="10" t="s">
        <v>293</v>
      </c>
      <c r="B306" s="10" t="s">
        <v>294</v>
      </c>
      <c r="C306" s="10" t="s">
        <v>240</v>
      </c>
      <c r="D306" s="32">
        <f>INDEX('ONS data MYE 5'!$I$6:$I$445, MATCH($B306,'ONS data MYE 5'!$B$6:$B$445,0))</f>
        <v>98011</v>
      </c>
      <c r="E306" s="32">
        <f>INDEX('ONS data MYE 5'!$J$6:$J$445, MATCH($B306,'ONS data MYE 5'!$B$6:$B$445,0))</f>
        <v>170</v>
      </c>
      <c r="F306" s="32">
        <f t="shared" si="8"/>
        <v>5.1357984370502621</v>
      </c>
      <c r="G306" s="32">
        <f t="shared" si="9"/>
        <v>26.376425586007915</v>
      </c>
      <c r="H306" s="32">
        <f>INDEX('Mapping waste'!$D$5:$M$352,MATCH($B306,'Mapping waste'!$B$5:$B$352,0),MATCH(H$3,'Mapping waste'!$D$4:$M$4,0))*$D306</f>
        <v>0</v>
      </c>
      <c r="I306" s="32">
        <f>INDEX('Mapping waste'!$D$5:$M$352,MATCH($B306,'Mapping waste'!$B$5:$B$352,0),MATCH(I$3,'Mapping waste'!$D$4:$M$4,0))*$D306</f>
        <v>0</v>
      </c>
      <c r="J306" s="32">
        <f>INDEX('Mapping waste'!$D$5:$M$352,MATCH($B306,'Mapping waste'!$B$5:$B$352,0),MATCH(J$3,'Mapping waste'!$D$4:$M$4,0))*$D306</f>
        <v>15681.76</v>
      </c>
      <c r="K306" s="32">
        <f>INDEX('Mapping waste'!$D$5:$M$352,MATCH($B306,'Mapping waste'!$B$5:$B$352,0),MATCH(K$3,'Mapping waste'!$D$4:$M$4,0))*$D306</f>
        <v>0</v>
      </c>
      <c r="L306" s="32">
        <f>INDEX('Mapping waste'!$D$5:$M$352,MATCH($B306,'Mapping waste'!$B$5:$B$352,0),MATCH(L$3,'Mapping waste'!$D$4:$M$4,0))*$D306</f>
        <v>82329.239999999991</v>
      </c>
      <c r="M306" s="32">
        <f>INDEX('Mapping waste'!$D$5:$M$352,MATCH($B306,'Mapping waste'!$B$5:$B$352,0),MATCH(M$3,'Mapping waste'!$D$4:$M$4,0))*$D306</f>
        <v>0</v>
      </c>
      <c r="N306" s="32">
        <f>INDEX('Mapping waste'!$D$5:$M$352,MATCH($B306,'Mapping waste'!$B$5:$B$352,0),MATCH(N$3,'Mapping waste'!$D$4:$M$4,0))*$D306</f>
        <v>0</v>
      </c>
      <c r="O306" s="32">
        <f>INDEX('Mapping waste'!$D$5:$M$352,MATCH($B306,'Mapping waste'!$B$5:$B$352,0),MATCH(O$3,'Mapping waste'!$D$4:$M$4,0))*$D306</f>
        <v>0</v>
      </c>
      <c r="P306" s="32">
        <f>INDEX('Mapping waste'!$D$5:$M$352,MATCH($B306,'Mapping waste'!$B$5:$B$352,0),MATCH(P$3,'Mapping waste'!$D$4:$M$4,0))*$D306</f>
        <v>0</v>
      </c>
      <c r="Q306" s="32">
        <f>INDEX('Mapping waste'!$D$5:$M$352,MATCH($B306,'Mapping waste'!$B$5:$B$352,0),MATCH(Q$3,'Mapping waste'!$D$4:$M$4,0))*$D306</f>
        <v>0</v>
      </c>
    </row>
    <row r="307" spans="1:17" x14ac:dyDescent="0.45">
      <c r="A307" s="10" t="s">
        <v>295</v>
      </c>
      <c r="B307" s="10" t="s">
        <v>296</v>
      </c>
      <c r="C307" s="10" t="s">
        <v>240</v>
      </c>
      <c r="D307" s="32">
        <f>INDEX('ONS data MYE 5'!$I$6:$I$445, MATCH($B307,'ONS data MYE 5'!$B$6:$B$445,0))</f>
        <v>62765</v>
      </c>
      <c r="E307" s="32">
        <f>INDEX('ONS data MYE 5'!$J$6:$J$445, MATCH($B307,'ONS data MYE 5'!$B$6:$B$445,0))</f>
        <v>221</v>
      </c>
      <c r="F307" s="32">
        <f t="shared" si="8"/>
        <v>5.3981627015177525</v>
      </c>
      <c r="G307" s="32">
        <f t="shared" si="9"/>
        <v>29.140160552057438</v>
      </c>
      <c r="H307" s="32">
        <f>INDEX('Mapping waste'!$D$5:$M$352,MATCH($B307,'Mapping waste'!$B$5:$B$352,0),MATCH(H$3,'Mapping waste'!$D$4:$M$4,0))*$D307</f>
        <v>0</v>
      </c>
      <c r="I307" s="32">
        <f>INDEX('Mapping waste'!$D$5:$M$352,MATCH($B307,'Mapping waste'!$B$5:$B$352,0),MATCH(I$3,'Mapping waste'!$D$4:$M$4,0))*$D307</f>
        <v>0</v>
      </c>
      <c r="J307" s="32">
        <f>INDEX('Mapping waste'!$D$5:$M$352,MATCH($B307,'Mapping waste'!$B$5:$B$352,0),MATCH(J$3,'Mapping waste'!$D$4:$M$4,0))*$D307</f>
        <v>0</v>
      </c>
      <c r="K307" s="32">
        <f>INDEX('Mapping waste'!$D$5:$M$352,MATCH($B307,'Mapping waste'!$B$5:$B$352,0),MATCH(K$3,'Mapping waste'!$D$4:$M$4,0))*$D307</f>
        <v>0</v>
      </c>
      <c r="L307" s="32">
        <f>INDEX('Mapping waste'!$D$5:$M$352,MATCH($B307,'Mapping waste'!$B$5:$B$352,0),MATCH(L$3,'Mapping waste'!$D$4:$M$4,0))*$D307</f>
        <v>62765</v>
      </c>
      <c r="M307" s="32">
        <f>INDEX('Mapping waste'!$D$5:$M$352,MATCH($B307,'Mapping waste'!$B$5:$B$352,0),MATCH(M$3,'Mapping waste'!$D$4:$M$4,0))*$D307</f>
        <v>0</v>
      </c>
      <c r="N307" s="32">
        <f>INDEX('Mapping waste'!$D$5:$M$352,MATCH($B307,'Mapping waste'!$B$5:$B$352,0),MATCH(N$3,'Mapping waste'!$D$4:$M$4,0))*$D307</f>
        <v>0</v>
      </c>
      <c r="O307" s="32">
        <f>INDEX('Mapping waste'!$D$5:$M$352,MATCH($B307,'Mapping waste'!$B$5:$B$352,0),MATCH(O$3,'Mapping waste'!$D$4:$M$4,0))*$D307</f>
        <v>0</v>
      </c>
      <c r="P307" s="32">
        <f>INDEX('Mapping waste'!$D$5:$M$352,MATCH($B307,'Mapping waste'!$B$5:$B$352,0),MATCH(P$3,'Mapping waste'!$D$4:$M$4,0))*$D307</f>
        <v>0</v>
      </c>
      <c r="Q307" s="32">
        <f>INDEX('Mapping waste'!$D$5:$M$352,MATCH($B307,'Mapping waste'!$B$5:$B$352,0),MATCH(Q$3,'Mapping waste'!$D$4:$M$4,0))*$D307</f>
        <v>0</v>
      </c>
    </row>
    <row r="308" spans="1:17" x14ac:dyDescent="0.45">
      <c r="A308" s="10" t="s">
        <v>297</v>
      </c>
      <c r="B308" s="10" t="s">
        <v>298</v>
      </c>
      <c r="C308" s="10" t="s">
        <v>240</v>
      </c>
      <c r="D308" s="32">
        <f>INDEX('ONS data MYE 5'!$I$6:$I$445, MATCH($B308,'ONS data MYE 5'!$B$6:$B$445,0))</f>
        <v>126603</v>
      </c>
      <c r="E308" s="32">
        <f>INDEX('ONS data MYE 5'!$J$6:$J$445, MATCH($B308,'ONS data MYE 5'!$B$6:$B$445,0))</f>
        <v>1604</v>
      </c>
      <c r="F308" s="32">
        <f t="shared" si="8"/>
        <v>7.3802557884264601</v>
      </c>
      <c r="G308" s="32">
        <f t="shared" si="9"/>
        <v>54.468175502602271</v>
      </c>
      <c r="H308" s="32">
        <f>INDEX('Mapping waste'!$D$5:$M$352,MATCH($B308,'Mapping waste'!$B$5:$B$352,0),MATCH(H$3,'Mapping waste'!$D$4:$M$4,0))*$D308</f>
        <v>0</v>
      </c>
      <c r="I308" s="32">
        <f>INDEX('Mapping waste'!$D$5:$M$352,MATCH($B308,'Mapping waste'!$B$5:$B$352,0),MATCH(I$3,'Mapping waste'!$D$4:$M$4,0))*$D308</f>
        <v>0</v>
      </c>
      <c r="J308" s="32">
        <f>INDEX('Mapping waste'!$D$5:$M$352,MATCH($B308,'Mapping waste'!$B$5:$B$352,0),MATCH(J$3,'Mapping waste'!$D$4:$M$4,0))*$D308</f>
        <v>0</v>
      </c>
      <c r="K308" s="32">
        <f>INDEX('Mapping waste'!$D$5:$M$352,MATCH($B308,'Mapping waste'!$B$5:$B$352,0),MATCH(K$3,'Mapping waste'!$D$4:$M$4,0))*$D308</f>
        <v>0</v>
      </c>
      <c r="L308" s="32">
        <f>INDEX('Mapping waste'!$D$5:$M$352,MATCH($B308,'Mapping waste'!$B$5:$B$352,0),MATCH(L$3,'Mapping waste'!$D$4:$M$4,0))*$D308</f>
        <v>126603</v>
      </c>
      <c r="M308" s="32">
        <f>INDEX('Mapping waste'!$D$5:$M$352,MATCH($B308,'Mapping waste'!$B$5:$B$352,0),MATCH(M$3,'Mapping waste'!$D$4:$M$4,0))*$D308</f>
        <v>0</v>
      </c>
      <c r="N308" s="32">
        <f>INDEX('Mapping waste'!$D$5:$M$352,MATCH($B308,'Mapping waste'!$B$5:$B$352,0),MATCH(N$3,'Mapping waste'!$D$4:$M$4,0))*$D308</f>
        <v>0</v>
      </c>
      <c r="O308" s="32">
        <f>INDEX('Mapping waste'!$D$5:$M$352,MATCH($B308,'Mapping waste'!$B$5:$B$352,0),MATCH(O$3,'Mapping waste'!$D$4:$M$4,0))*$D308</f>
        <v>0</v>
      </c>
      <c r="P308" s="32">
        <f>INDEX('Mapping waste'!$D$5:$M$352,MATCH($B308,'Mapping waste'!$B$5:$B$352,0),MATCH(P$3,'Mapping waste'!$D$4:$M$4,0))*$D308</f>
        <v>0</v>
      </c>
      <c r="Q308" s="32">
        <f>INDEX('Mapping waste'!$D$5:$M$352,MATCH($B308,'Mapping waste'!$B$5:$B$352,0),MATCH(Q$3,'Mapping waste'!$D$4:$M$4,0))*$D308</f>
        <v>0</v>
      </c>
    </row>
    <row r="309" spans="1:17" x14ac:dyDescent="0.45">
      <c r="A309" s="10" t="s">
        <v>299</v>
      </c>
      <c r="B309" s="10" t="s">
        <v>300</v>
      </c>
      <c r="C309" s="10" t="s">
        <v>240</v>
      </c>
      <c r="D309" s="32">
        <f>INDEX('ONS data MYE 5'!$I$6:$I$445, MATCH($B309,'ONS data MYE 5'!$B$6:$B$445,0))</f>
        <v>104455</v>
      </c>
      <c r="E309" s="32">
        <f>INDEX('ONS data MYE 5'!$J$6:$J$445, MATCH($B309,'ONS data MYE 5'!$B$6:$B$445,0))</f>
        <v>297</v>
      </c>
      <c r="F309" s="32">
        <f t="shared" si="8"/>
        <v>5.6937321388026998</v>
      </c>
      <c r="G309" s="32">
        <f t="shared" si="9"/>
        <v>32.418585668434766</v>
      </c>
      <c r="H309" s="32">
        <f>INDEX('Mapping waste'!$D$5:$M$352,MATCH($B309,'Mapping waste'!$B$5:$B$352,0),MATCH(H$3,'Mapping waste'!$D$4:$M$4,0))*$D309</f>
        <v>0</v>
      </c>
      <c r="I309" s="32">
        <f>INDEX('Mapping waste'!$D$5:$M$352,MATCH($B309,'Mapping waste'!$B$5:$B$352,0),MATCH(I$3,'Mapping waste'!$D$4:$M$4,0))*$D309</f>
        <v>0</v>
      </c>
      <c r="J309" s="32">
        <f>INDEX('Mapping waste'!$D$5:$M$352,MATCH($B309,'Mapping waste'!$B$5:$B$352,0),MATCH(J$3,'Mapping waste'!$D$4:$M$4,0))*$D309</f>
        <v>0</v>
      </c>
      <c r="K309" s="32">
        <f>INDEX('Mapping waste'!$D$5:$M$352,MATCH($B309,'Mapping waste'!$B$5:$B$352,0),MATCH(K$3,'Mapping waste'!$D$4:$M$4,0))*$D309</f>
        <v>0</v>
      </c>
      <c r="L309" s="32">
        <f>INDEX('Mapping waste'!$D$5:$M$352,MATCH($B309,'Mapping waste'!$B$5:$B$352,0),MATCH(L$3,'Mapping waste'!$D$4:$M$4,0))*$D309</f>
        <v>104455</v>
      </c>
      <c r="M309" s="32">
        <f>INDEX('Mapping waste'!$D$5:$M$352,MATCH($B309,'Mapping waste'!$B$5:$B$352,0),MATCH(M$3,'Mapping waste'!$D$4:$M$4,0))*$D309</f>
        <v>0</v>
      </c>
      <c r="N309" s="32">
        <f>INDEX('Mapping waste'!$D$5:$M$352,MATCH($B309,'Mapping waste'!$B$5:$B$352,0),MATCH(N$3,'Mapping waste'!$D$4:$M$4,0))*$D309</f>
        <v>0</v>
      </c>
      <c r="O309" s="32">
        <f>INDEX('Mapping waste'!$D$5:$M$352,MATCH($B309,'Mapping waste'!$B$5:$B$352,0),MATCH(O$3,'Mapping waste'!$D$4:$M$4,0))*$D309</f>
        <v>0</v>
      </c>
      <c r="P309" s="32">
        <f>INDEX('Mapping waste'!$D$5:$M$352,MATCH($B309,'Mapping waste'!$B$5:$B$352,0),MATCH(P$3,'Mapping waste'!$D$4:$M$4,0))*$D309</f>
        <v>0</v>
      </c>
      <c r="Q309" s="32">
        <f>INDEX('Mapping waste'!$D$5:$M$352,MATCH($B309,'Mapping waste'!$B$5:$B$352,0),MATCH(Q$3,'Mapping waste'!$D$4:$M$4,0))*$D309</f>
        <v>0</v>
      </c>
    </row>
    <row r="310" spans="1:17" x14ac:dyDescent="0.45">
      <c r="A310" s="10" t="s">
        <v>301</v>
      </c>
      <c r="B310" s="10" t="s">
        <v>302</v>
      </c>
      <c r="C310" s="10" t="s">
        <v>240</v>
      </c>
      <c r="D310" s="32">
        <f>INDEX('ONS data MYE 5'!$I$6:$I$445, MATCH($B310,'ONS data MYE 5'!$B$6:$B$445,0))</f>
        <v>122438</v>
      </c>
      <c r="E310" s="32">
        <f>INDEX('ONS data MYE 5'!$J$6:$J$445, MATCH($B310,'ONS data MYE 5'!$B$6:$B$445,0))</f>
        <v>125</v>
      </c>
      <c r="F310" s="32">
        <f t="shared" si="8"/>
        <v>4.8283137373023015</v>
      </c>
      <c r="G310" s="32">
        <f t="shared" si="9"/>
        <v>23.312613545822117</v>
      </c>
      <c r="H310" s="32">
        <f>INDEX('Mapping waste'!$D$5:$M$352,MATCH($B310,'Mapping waste'!$B$5:$B$352,0),MATCH(H$3,'Mapping waste'!$D$4:$M$4,0))*$D310</f>
        <v>0</v>
      </c>
      <c r="I310" s="32">
        <f>INDEX('Mapping waste'!$D$5:$M$352,MATCH($B310,'Mapping waste'!$B$5:$B$352,0),MATCH(I$3,'Mapping waste'!$D$4:$M$4,0))*$D310</f>
        <v>0</v>
      </c>
      <c r="J310" s="32">
        <f>INDEX('Mapping waste'!$D$5:$M$352,MATCH($B310,'Mapping waste'!$B$5:$B$352,0),MATCH(J$3,'Mapping waste'!$D$4:$M$4,0))*$D310</f>
        <v>0</v>
      </c>
      <c r="K310" s="32">
        <f>INDEX('Mapping waste'!$D$5:$M$352,MATCH($B310,'Mapping waste'!$B$5:$B$352,0),MATCH(K$3,'Mapping waste'!$D$4:$M$4,0))*$D310</f>
        <v>0</v>
      </c>
      <c r="L310" s="32">
        <f>INDEX('Mapping waste'!$D$5:$M$352,MATCH($B310,'Mapping waste'!$B$5:$B$352,0),MATCH(L$3,'Mapping waste'!$D$4:$M$4,0))*$D310</f>
        <v>122438</v>
      </c>
      <c r="M310" s="32">
        <f>INDEX('Mapping waste'!$D$5:$M$352,MATCH($B310,'Mapping waste'!$B$5:$B$352,0),MATCH(M$3,'Mapping waste'!$D$4:$M$4,0))*$D310</f>
        <v>0</v>
      </c>
      <c r="N310" s="32">
        <f>INDEX('Mapping waste'!$D$5:$M$352,MATCH($B310,'Mapping waste'!$B$5:$B$352,0),MATCH(N$3,'Mapping waste'!$D$4:$M$4,0))*$D310</f>
        <v>0</v>
      </c>
      <c r="O310" s="32">
        <f>INDEX('Mapping waste'!$D$5:$M$352,MATCH($B310,'Mapping waste'!$B$5:$B$352,0),MATCH(O$3,'Mapping waste'!$D$4:$M$4,0))*$D310</f>
        <v>0</v>
      </c>
      <c r="P310" s="32">
        <f>INDEX('Mapping waste'!$D$5:$M$352,MATCH($B310,'Mapping waste'!$B$5:$B$352,0),MATCH(P$3,'Mapping waste'!$D$4:$M$4,0))*$D310</f>
        <v>0</v>
      </c>
      <c r="Q310" s="32">
        <f>INDEX('Mapping waste'!$D$5:$M$352,MATCH($B310,'Mapping waste'!$B$5:$B$352,0),MATCH(Q$3,'Mapping waste'!$D$4:$M$4,0))*$D310</f>
        <v>0</v>
      </c>
    </row>
    <row r="311" spans="1:17" x14ac:dyDescent="0.45">
      <c r="A311" s="10" t="s">
        <v>303</v>
      </c>
      <c r="B311" s="10" t="s">
        <v>304</v>
      </c>
      <c r="C311" s="10" t="s">
        <v>240</v>
      </c>
      <c r="D311" s="32">
        <f>INDEX('ONS data MYE 5'!$I$6:$I$445, MATCH($B311,'ONS data MYE 5'!$B$6:$B$445,0))</f>
        <v>138893</v>
      </c>
      <c r="E311" s="32">
        <f>INDEX('ONS data MYE 5'!$J$6:$J$445, MATCH($B311,'ONS data MYE 5'!$B$6:$B$445,0))</f>
        <v>491</v>
      </c>
      <c r="F311" s="32">
        <f t="shared" si="8"/>
        <v>6.1964441277945204</v>
      </c>
      <c r="G311" s="32">
        <f t="shared" si="9"/>
        <v>38.395919828879194</v>
      </c>
      <c r="H311" s="32">
        <f>INDEX('Mapping waste'!$D$5:$M$352,MATCH($B311,'Mapping waste'!$B$5:$B$352,0),MATCH(H$3,'Mapping waste'!$D$4:$M$4,0))*$D311</f>
        <v>0</v>
      </c>
      <c r="I311" s="32">
        <f>INDEX('Mapping waste'!$D$5:$M$352,MATCH($B311,'Mapping waste'!$B$5:$B$352,0),MATCH(I$3,'Mapping waste'!$D$4:$M$4,0))*$D311</f>
        <v>0</v>
      </c>
      <c r="J311" s="32">
        <f>INDEX('Mapping waste'!$D$5:$M$352,MATCH($B311,'Mapping waste'!$B$5:$B$352,0),MATCH(J$3,'Mapping waste'!$D$4:$M$4,0))*$D311</f>
        <v>0</v>
      </c>
      <c r="K311" s="32">
        <f>INDEX('Mapping waste'!$D$5:$M$352,MATCH($B311,'Mapping waste'!$B$5:$B$352,0),MATCH(K$3,'Mapping waste'!$D$4:$M$4,0))*$D311</f>
        <v>0</v>
      </c>
      <c r="L311" s="32">
        <f>INDEX('Mapping waste'!$D$5:$M$352,MATCH($B311,'Mapping waste'!$B$5:$B$352,0),MATCH(L$3,'Mapping waste'!$D$4:$M$4,0))*$D311</f>
        <v>138893</v>
      </c>
      <c r="M311" s="32">
        <f>INDEX('Mapping waste'!$D$5:$M$352,MATCH($B311,'Mapping waste'!$B$5:$B$352,0),MATCH(M$3,'Mapping waste'!$D$4:$M$4,0))*$D311</f>
        <v>0</v>
      </c>
      <c r="N311" s="32">
        <f>INDEX('Mapping waste'!$D$5:$M$352,MATCH($B311,'Mapping waste'!$B$5:$B$352,0),MATCH(N$3,'Mapping waste'!$D$4:$M$4,0))*$D311</f>
        <v>0</v>
      </c>
      <c r="O311" s="32">
        <f>INDEX('Mapping waste'!$D$5:$M$352,MATCH($B311,'Mapping waste'!$B$5:$B$352,0),MATCH(O$3,'Mapping waste'!$D$4:$M$4,0))*$D311</f>
        <v>0</v>
      </c>
      <c r="P311" s="32">
        <f>INDEX('Mapping waste'!$D$5:$M$352,MATCH($B311,'Mapping waste'!$B$5:$B$352,0),MATCH(P$3,'Mapping waste'!$D$4:$M$4,0))*$D311</f>
        <v>0</v>
      </c>
      <c r="Q311" s="32">
        <f>INDEX('Mapping waste'!$D$5:$M$352,MATCH($B311,'Mapping waste'!$B$5:$B$352,0),MATCH(Q$3,'Mapping waste'!$D$4:$M$4,0))*$D311</f>
        <v>0</v>
      </c>
    </row>
    <row r="312" spans="1:17" x14ac:dyDescent="0.45">
      <c r="A312" s="10" t="s">
        <v>305</v>
      </c>
      <c r="B312" s="10" t="s">
        <v>306</v>
      </c>
      <c r="C312" s="10" t="s">
        <v>240</v>
      </c>
      <c r="D312" s="32">
        <f>INDEX('ONS data MYE 5'!$I$6:$I$445, MATCH($B312,'ONS data MYE 5'!$B$6:$B$445,0))</f>
        <v>95800</v>
      </c>
      <c r="E312" s="32">
        <f>INDEX('ONS data MYE 5'!$J$6:$J$445, MATCH($B312,'ONS data MYE 5'!$B$6:$B$445,0))</f>
        <v>442</v>
      </c>
      <c r="F312" s="32">
        <f t="shared" si="8"/>
        <v>6.0913098820776979</v>
      </c>
      <c r="G312" s="32">
        <f t="shared" si="9"/>
        <v>37.104056079497418</v>
      </c>
      <c r="H312" s="32">
        <f>INDEX('Mapping waste'!$D$5:$M$352,MATCH($B312,'Mapping waste'!$B$5:$B$352,0),MATCH(H$3,'Mapping waste'!$D$4:$M$4,0))*$D312</f>
        <v>0</v>
      </c>
      <c r="I312" s="32">
        <f>INDEX('Mapping waste'!$D$5:$M$352,MATCH($B312,'Mapping waste'!$B$5:$B$352,0),MATCH(I$3,'Mapping waste'!$D$4:$M$4,0))*$D312</f>
        <v>0</v>
      </c>
      <c r="J312" s="32">
        <f>INDEX('Mapping waste'!$D$5:$M$352,MATCH($B312,'Mapping waste'!$B$5:$B$352,0),MATCH(J$3,'Mapping waste'!$D$4:$M$4,0))*$D312</f>
        <v>0</v>
      </c>
      <c r="K312" s="32">
        <f>INDEX('Mapping waste'!$D$5:$M$352,MATCH($B312,'Mapping waste'!$B$5:$B$352,0),MATCH(K$3,'Mapping waste'!$D$4:$M$4,0))*$D312</f>
        <v>0</v>
      </c>
      <c r="L312" s="32">
        <f>INDEX('Mapping waste'!$D$5:$M$352,MATCH($B312,'Mapping waste'!$B$5:$B$352,0),MATCH(L$3,'Mapping waste'!$D$4:$M$4,0))*$D312</f>
        <v>95800</v>
      </c>
      <c r="M312" s="32">
        <f>INDEX('Mapping waste'!$D$5:$M$352,MATCH($B312,'Mapping waste'!$B$5:$B$352,0),MATCH(M$3,'Mapping waste'!$D$4:$M$4,0))*$D312</f>
        <v>0</v>
      </c>
      <c r="N312" s="32">
        <f>INDEX('Mapping waste'!$D$5:$M$352,MATCH($B312,'Mapping waste'!$B$5:$B$352,0),MATCH(N$3,'Mapping waste'!$D$4:$M$4,0))*$D312</f>
        <v>0</v>
      </c>
      <c r="O312" s="32">
        <f>INDEX('Mapping waste'!$D$5:$M$352,MATCH($B312,'Mapping waste'!$B$5:$B$352,0),MATCH(O$3,'Mapping waste'!$D$4:$M$4,0))*$D312</f>
        <v>0</v>
      </c>
      <c r="P312" s="32">
        <f>INDEX('Mapping waste'!$D$5:$M$352,MATCH($B312,'Mapping waste'!$B$5:$B$352,0),MATCH(P$3,'Mapping waste'!$D$4:$M$4,0))*$D312</f>
        <v>0</v>
      </c>
      <c r="Q312" s="32">
        <f>INDEX('Mapping waste'!$D$5:$M$352,MATCH($B312,'Mapping waste'!$B$5:$B$352,0),MATCH(Q$3,'Mapping waste'!$D$4:$M$4,0))*$D312</f>
        <v>0</v>
      </c>
    </row>
    <row r="313" spans="1:17" x14ac:dyDescent="0.45">
      <c r="A313" s="10" t="s">
        <v>307</v>
      </c>
      <c r="B313" s="10" t="s">
        <v>308</v>
      </c>
      <c r="C313" s="10" t="s">
        <v>240</v>
      </c>
      <c r="D313" s="32">
        <f>INDEX('ONS data MYE 5'!$I$6:$I$445, MATCH($B313,'ONS data MYE 5'!$B$6:$B$445,0))</f>
        <v>76136</v>
      </c>
      <c r="E313" s="32">
        <f>INDEX('ONS data MYE 5'!$J$6:$J$445, MATCH($B313,'ONS data MYE 5'!$B$6:$B$445,0))</f>
        <v>132</v>
      </c>
      <c r="F313" s="32">
        <f t="shared" si="8"/>
        <v>4.8828019225863706</v>
      </c>
      <c r="G313" s="32">
        <f t="shared" si="9"/>
        <v>23.841754615213159</v>
      </c>
      <c r="H313" s="32">
        <f>INDEX('Mapping waste'!$D$5:$M$352,MATCH($B313,'Mapping waste'!$B$5:$B$352,0),MATCH(H$3,'Mapping waste'!$D$4:$M$4,0))*$D313</f>
        <v>0</v>
      </c>
      <c r="I313" s="32">
        <f>INDEX('Mapping waste'!$D$5:$M$352,MATCH($B313,'Mapping waste'!$B$5:$B$352,0),MATCH(I$3,'Mapping waste'!$D$4:$M$4,0))*$D313</f>
        <v>0</v>
      </c>
      <c r="J313" s="32">
        <f>INDEX('Mapping waste'!$D$5:$M$352,MATCH($B313,'Mapping waste'!$B$5:$B$352,0),MATCH(J$3,'Mapping waste'!$D$4:$M$4,0))*$D313</f>
        <v>0</v>
      </c>
      <c r="K313" s="32">
        <f>INDEX('Mapping waste'!$D$5:$M$352,MATCH($B313,'Mapping waste'!$B$5:$B$352,0),MATCH(K$3,'Mapping waste'!$D$4:$M$4,0))*$D313</f>
        <v>0</v>
      </c>
      <c r="L313" s="32">
        <f>INDEX('Mapping waste'!$D$5:$M$352,MATCH($B313,'Mapping waste'!$B$5:$B$352,0),MATCH(L$3,'Mapping waste'!$D$4:$M$4,0))*$D313</f>
        <v>76136</v>
      </c>
      <c r="M313" s="32">
        <f>INDEX('Mapping waste'!$D$5:$M$352,MATCH($B313,'Mapping waste'!$B$5:$B$352,0),MATCH(M$3,'Mapping waste'!$D$4:$M$4,0))*$D313</f>
        <v>0</v>
      </c>
      <c r="N313" s="32">
        <f>INDEX('Mapping waste'!$D$5:$M$352,MATCH($B313,'Mapping waste'!$B$5:$B$352,0),MATCH(N$3,'Mapping waste'!$D$4:$M$4,0))*$D313</f>
        <v>0</v>
      </c>
      <c r="O313" s="32">
        <f>INDEX('Mapping waste'!$D$5:$M$352,MATCH($B313,'Mapping waste'!$B$5:$B$352,0),MATCH(O$3,'Mapping waste'!$D$4:$M$4,0))*$D313</f>
        <v>0</v>
      </c>
      <c r="P313" s="32">
        <f>INDEX('Mapping waste'!$D$5:$M$352,MATCH($B313,'Mapping waste'!$B$5:$B$352,0),MATCH(P$3,'Mapping waste'!$D$4:$M$4,0))*$D313</f>
        <v>0</v>
      </c>
      <c r="Q313" s="32">
        <f>INDEX('Mapping waste'!$D$5:$M$352,MATCH($B313,'Mapping waste'!$B$5:$B$352,0),MATCH(Q$3,'Mapping waste'!$D$4:$M$4,0))*$D313</f>
        <v>0</v>
      </c>
    </row>
    <row r="314" spans="1:17" x14ac:dyDescent="0.45">
      <c r="A314" s="10" t="s">
        <v>309</v>
      </c>
      <c r="B314" s="10" t="s">
        <v>310</v>
      </c>
      <c r="C314" s="10" t="s">
        <v>240</v>
      </c>
      <c r="D314" s="32">
        <f>INDEX('ONS data MYE 5'!$I$6:$I$445, MATCH($B314,'ONS data MYE 5'!$B$6:$B$445,0))</f>
        <v>84821</v>
      </c>
      <c r="E314" s="32">
        <f>INDEX('ONS data MYE 5'!$J$6:$J$445, MATCH($B314,'ONS data MYE 5'!$B$6:$B$445,0))</f>
        <v>1563</v>
      </c>
      <c r="F314" s="32">
        <f t="shared" si="8"/>
        <v>7.3543623304214769</v>
      </c>
      <c r="G314" s="32">
        <f t="shared" si="9"/>
        <v>54.086645287122415</v>
      </c>
      <c r="H314" s="32">
        <f>INDEX('Mapping waste'!$D$5:$M$352,MATCH($B314,'Mapping waste'!$B$5:$B$352,0),MATCH(H$3,'Mapping waste'!$D$4:$M$4,0))*$D314</f>
        <v>0</v>
      </c>
      <c r="I314" s="32">
        <f>INDEX('Mapping waste'!$D$5:$M$352,MATCH($B314,'Mapping waste'!$B$5:$B$352,0),MATCH(I$3,'Mapping waste'!$D$4:$M$4,0))*$D314</f>
        <v>0</v>
      </c>
      <c r="J314" s="32">
        <f>INDEX('Mapping waste'!$D$5:$M$352,MATCH($B314,'Mapping waste'!$B$5:$B$352,0),MATCH(J$3,'Mapping waste'!$D$4:$M$4,0))*$D314</f>
        <v>0</v>
      </c>
      <c r="K314" s="32">
        <f>INDEX('Mapping waste'!$D$5:$M$352,MATCH($B314,'Mapping waste'!$B$5:$B$352,0),MATCH(K$3,'Mapping waste'!$D$4:$M$4,0))*$D314</f>
        <v>0</v>
      </c>
      <c r="L314" s="32">
        <f>INDEX('Mapping waste'!$D$5:$M$352,MATCH($B314,'Mapping waste'!$B$5:$B$352,0),MATCH(L$3,'Mapping waste'!$D$4:$M$4,0))*$D314</f>
        <v>84821</v>
      </c>
      <c r="M314" s="32">
        <f>INDEX('Mapping waste'!$D$5:$M$352,MATCH($B314,'Mapping waste'!$B$5:$B$352,0),MATCH(M$3,'Mapping waste'!$D$4:$M$4,0))*$D314</f>
        <v>0</v>
      </c>
      <c r="N314" s="32">
        <f>INDEX('Mapping waste'!$D$5:$M$352,MATCH($B314,'Mapping waste'!$B$5:$B$352,0),MATCH(N$3,'Mapping waste'!$D$4:$M$4,0))*$D314</f>
        <v>0</v>
      </c>
      <c r="O314" s="32">
        <f>INDEX('Mapping waste'!$D$5:$M$352,MATCH($B314,'Mapping waste'!$B$5:$B$352,0),MATCH(O$3,'Mapping waste'!$D$4:$M$4,0))*$D314</f>
        <v>0</v>
      </c>
      <c r="P314" s="32">
        <f>INDEX('Mapping waste'!$D$5:$M$352,MATCH($B314,'Mapping waste'!$B$5:$B$352,0),MATCH(P$3,'Mapping waste'!$D$4:$M$4,0))*$D314</f>
        <v>0</v>
      </c>
      <c r="Q314" s="32">
        <f>INDEX('Mapping waste'!$D$5:$M$352,MATCH($B314,'Mapping waste'!$B$5:$B$352,0),MATCH(Q$3,'Mapping waste'!$D$4:$M$4,0))*$D314</f>
        <v>0</v>
      </c>
    </row>
    <row r="315" spans="1:17" x14ac:dyDescent="0.45">
      <c r="A315" s="10" t="s">
        <v>311</v>
      </c>
      <c r="B315" s="10" t="s">
        <v>312</v>
      </c>
      <c r="C315" s="10" t="s">
        <v>240</v>
      </c>
      <c r="D315" s="32">
        <f>INDEX('ONS data MYE 5'!$I$6:$I$445, MATCH($B315,'ONS data MYE 5'!$B$6:$B$445,0))</f>
        <v>100985</v>
      </c>
      <c r="E315" s="32">
        <f>INDEX('ONS data MYE 5'!$J$6:$J$445, MATCH($B315,'ONS data MYE 5'!$B$6:$B$445,0))</f>
        <v>3035</v>
      </c>
      <c r="F315" s="32">
        <f t="shared" si="8"/>
        <v>8.0179667034935989</v>
      </c>
      <c r="G315" s="32">
        <f t="shared" si="9"/>
        <v>64.287790058332007</v>
      </c>
      <c r="H315" s="32">
        <f>INDEX('Mapping waste'!$D$5:$M$352,MATCH($B315,'Mapping waste'!$B$5:$B$352,0),MATCH(H$3,'Mapping waste'!$D$4:$M$4,0))*$D315</f>
        <v>0</v>
      </c>
      <c r="I315" s="32">
        <f>INDEX('Mapping waste'!$D$5:$M$352,MATCH($B315,'Mapping waste'!$B$5:$B$352,0),MATCH(I$3,'Mapping waste'!$D$4:$M$4,0))*$D315</f>
        <v>0</v>
      </c>
      <c r="J315" s="32">
        <f>INDEX('Mapping waste'!$D$5:$M$352,MATCH($B315,'Mapping waste'!$B$5:$B$352,0),MATCH(J$3,'Mapping waste'!$D$4:$M$4,0))*$D315</f>
        <v>0</v>
      </c>
      <c r="K315" s="32">
        <f>INDEX('Mapping waste'!$D$5:$M$352,MATCH($B315,'Mapping waste'!$B$5:$B$352,0),MATCH(K$3,'Mapping waste'!$D$4:$M$4,0))*$D315</f>
        <v>0</v>
      </c>
      <c r="L315" s="32">
        <f>INDEX('Mapping waste'!$D$5:$M$352,MATCH($B315,'Mapping waste'!$B$5:$B$352,0),MATCH(L$3,'Mapping waste'!$D$4:$M$4,0))*$D315</f>
        <v>100985</v>
      </c>
      <c r="M315" s="32">
        <f>INDEX('Mapping waste'!$D$5:$M$352,MATCH($B315,'Mapping waste'!$B$5:$B$352,0),MATCH(M$3,'Mapping waste'!$D$4:$M$4,0))*$D315</f>
        <v>0</v>
      </c>
      <c r="N315" s="32">
        <f>INDEX('Mapping waste'!$D$5:$M$352,MATCH($B315,'Mapping waste'!$B$5:$B$352,0),MATCH(N$3,'Mapping waste'!$D$4:$M$4,0))*$D315</f>
        <v>0</v>
      </c>
      <c r="O315" s="32">
        <f>INDEX('Mapping waste'!$D$5:$M$352,MATCH($B315,'Mapping waste'!$B$5:$B$352,0),MATCH(O$3,'Mapping waste'!$D$4:$M$4,0))*$D315</f>
        <v>0</v>
      </c>
      <c r="P315" s="32">
        <f>INDEX('Mapping waste'!$D$5:$M$352,MATCH($B315,'Mapping waste'!$B$5:$B$352,0),MATCH(P$3,'Mapping waste'!$D$4:$M$4,0))*$D315</f>
        <v>0</v>
      </c>
      <c r="Q315" s="32">
        <f>INDEX('Mapping waste'!$D$5:$M$352,MATCH($B315,'Mapping waste'!$B$5:$B$352,0),MATCH(Q$3,'Mapping waste'!$D$4:$M$4,0))*$D315</f>
        <v>0</v>
      </c>
    </row>
    <row r="316" spans="1:17" x14ac:dyDescent="0.45">
      <c r="A316" s="10" t="s">
        <v>313</v>
      </c>
      <c r="B316" s="10" t="s">
        <v>314</v>
      </c>
      <c r="C316" s="10" t="s">
        <v>240</v>
      </c>
      <c r="D316" s="32">
        <f>INDEX('ONS data MYE 5'!$I$6:$I$445, MATCH($B316,'ONS data MYE 5'!$B$6:$B$445,0))</f>
        <v>121709</v>
      </c>
      <c r="E316" s="32">
        <f>INDEX('ONS data MYE 5'!$J$6:$J$445, MATCH($B316,'ONS data MYE 5'!$B$6:$B$445,0))</f>
        <v>183</v>
      </c>
      <c r="F316" s="32">
        <f t="shared" si="8"/>
        <v>5.2094861528414214</v>
      </c>
      <c r="G316" s="32">
        <f t="shared" si="9"/>
        <v>27.138745976646511</v>
      </c>
      <c r="H316" s="32">
        <f>INDEX('Mapping waste'!$D$5:$M$352,MATCH($B316,'Mapping waste'!$B$5:$B$352,0),MATCH(H$3,'Mapping waste'!$D$4:$M$4,0))*$D316</f>
        <v>0</v>
      </c>
      <c r="I316" s="32">
        <f>INDEX('Mapping waste'!$D$5:$M$352,MATCH($B316,'Mapping waste'!$B$5:$B$352,0),MATCH(I$3,'Mapping waste'!$D$4:$M$4,0))*$D316</f>
        <v>0</v>
      </c>
      <c r="J316" s="32">
        <f>INDEX('Mapping waste'!$D$5:$M$352,MATCH($B316,'Mapping waste'!$B$5:$B$352,0),MATCH(J$3,'Mapping waste'!$D$4:$M$4,0))*$D316</f>
        <v>0</v>
      </c>
      <c r="K316" s="32">
        <f>INDEX('Mapping waste'!$D$5:$M$352,MATCH($B316,'Mapping waste'!$B$5:$B$352,0),MATCH(K$3,'Mapping waste'!$D$4:$M$4,0))*$D316</f>
        <v>0</v>
      </c>
      <c r="L316" s="32">
        <f>INDEX('Mapping waste'!$D$5:$M$352,MATCH($B316,'Mapping waste'!$B$5:$B$352,0),MATCH(L$3,'Mapping waste'!$D$4:$M$4,0))*$D316</f>
        <v>121709</v>
      </c>
      <c r="M316" s="32">
        <f>INDEX('Mapping waste'!$D$5:$M$352,MATCH($B316,'Mapping waste'!$B$5:$B$352,0),MATCH(M$3,'Mapping waste'!$D$4:$M$4,0))*$D316</f>
        <v>0</v>
      </c>
      <c r="N316" s="32">
        <f>INDEX('Mapping waste'!$D$5:$M$352,MATCH($B316,'Mapping waste'!$B$5:$B$352,0),MATCH(N$3,'Mapping waste'!$D$4:$M$4,0))*$D316</f>
        <v>0</v>
      </c>
      <c r="O316" s="32">
        <f>INDEX('Mapping waste'!$D$5:$M$352,MATCH($B316,'Mapping waste'!$B$5:$B$352,0),MATCH(O$3,'Mapping waste'!$D$4:$M$4,0))*$D316</f>
        <v>0</v>
      </c>
      <c r="P316" s="32">
        <f>INDEX('Mapping waste'!$D$5:$M$352,MATCH($B316,'Mapping waste'!$B$5:$B$352,0),MATCH(P$3,'Mapping waste'!$D$4:$M$4,0))*$D316</f>
        <v>0</v>
      </c>
      <c r="Q316" s="32">
        <f>INDEX('Mapping waste'!$D$5:$M$352,MATCH($B316,'Mapping waste'!$B$5:$B$352,0),MATCH(Q$3,'Mapping waste'!$D$4:$M$4,0))*$D316</f>
        <v>0</v>
      </c>
    </row>
    <row r="317" spans="1:17" x14ac:dyDescent="0.45">
      <c r="A317" s="10" t="s">
        <v>315</v>
      </c>
      <c r="B317" s="10" t="s">
        <v>316</v>
      </c>
      <c r="C317" s="10" t="s">
        <v>240</v>
      </c>
      <c r="D317" s="32">
        <f>INDEX('ONS data MYE 5'!$I$6:$I$445, MATCH($B317,'ONS data MYE 5'!$B$6:$B$445,0))</f>
        <v>99599</v>
      </c>
      <c r="E317" s="32">
        <f>INDEX('ONS data MYE 5'!$J$6:$J$445, MATCH($B317,'ONS data MYE 5'!$B$6:$B$445,0))</f>
        <v>510</v>
      </c>
      <c r="F317" s="32">
        <f t="shared" si="8"/>
        <v>6.2344107257183712</v>
      </c>
      <c r="G317" s="32">
        <f t="shared" si="9"/>
        <v>38.86787709695227</v>
      </c>
      <c r="H317" s="32">
        <f>INDEX('Mapping waste'!$D$5:$M$352,MATCH($B317,'Mapping waste'!$B$5:$B$352,0),MATCH(H$3,'Mapping waste'!$D$4:$M$4,0))*$D317</f>
        <v>0</v>
      </c>
      <c r="I317" s="32">
        <f>INDEX('Mapping waste'!$D$5:$M$352,MATCH($B317,'Mapping waste'!$B$5:$B$352,0),MATCH(I$3,'Mapping waste'!$D$4:$M$4,0))*$D317</f>
        <v>0</v>
      </c>
      <c r="J317" s="32">
        <f>INDEX('Mapping waste'!$D$5:$M$352,MATCH($B317,'Mapping waste'!$B$5:$B$352,0),MATCH(J$3,'Mapping waste'!$D$4:$M$4,0))*$D317</f>
        <v>0</v>
      </c>
      <c r="K317" s="32">
        <f>INDEX('Mapping waste'!$D$5:$M$352,MATCH($B317,'Mapping waste'!$B$5:$B$352,0),MATCH(K$3,'Mapping waste'!$D$4:$M$4,0))*$D317</f>
        <v>0</v>
      </c>
      <c r="L317" s="32">
        <f>INDEX('Mapping waste'!$D$5:$M$352,MATCH($B317,'Mapping waste'!$B$5:$B$352,0),MATCH(L$3,'Mapping waste'!$D$4:$M$4,0))*$D317</f>
        <v>99599</v>
      </c>
      <c r="M317" s="32">
        <f>INDEX('Mapping waste'!$D$5:$M$352,MATCH($B317,'Mapping waste'!$B$5:$B$352,0),MATCH(M$3,'Mapping waste'!$D$4:$M$4,0))*$D317</f>
        <v>0</v>
      </c>
      <c r="N317" s="32">
        <f>INDEX('Mapping waste'!$D$5:$M$352,MATCH($B317,'Mapping waste'!$B$5:$B$352,0),MATCH(N$3,'Mapping waste'!$D$4:$M$4,0))*$D317</f>
        <v>0</v>
      </c>
      <c r="O317" s="32">
        <f>INDEX('Mapping waste'!$D$5:$M$352,MATCH($B317,'Mapping waste'!$B$5:$B$352,0),MATCH(O$3,'Mapping waste'!$D$4:$M$4,0))*$D317</f>
        <v>0</v>
      </c>
      <c r="P317" s="32">
        <f>INDEX('Mapping waste'!$D$5:$M$352,MATCH($B317,'Mapping waste'!$B$5:$B$352,0),MATCH(P$3,'Mapping waste'!$D$4:$M$4,0))*$D317</f>
        <v>0</v>
      </c>
      <c r="Q317" s="32">
        <f>INDEX('Mapping waste'!$D$5:$M$352,MATCH($B317,'Mapping waste'!$B$5:$B$352,0),MATCH(Q$3,'Mapping waste'!$D$4:$M$4,0))*$D317</f>
        <v>0</v>
      </c>
    </row>
    <row r="318" spans="1:17" x14ac:dyDescent="0.45">
      <c r="A318" s="10" t="s">
        <v>317</v>
      </c>
      <c r="B318" s="10" t="s">
        <v>318</v>
      </c>
      <c r="C318" s="10" t="s">
        <v>240</v>
      </c>
      <c r="D318" s="32">
        <f>INDEX('ONS data MYE 5'!$I$6:$I$445, MATCH($B318,'ONS data MYE 5'!$B$6:$B$445,0))</f>
        <v>1112950</v>
      </c>
      <c r="E318" s="32">
        <f>INDEX('ONS data MYE 5'!$J$6:$J$445, MATCH($B318,'ONS data MYE 5'!$B$6:$B$445,0))</f>
        <v>4156</v>
      </c>
      <c r="F318" s="32">
        <f t="shared" si="8"/>
        <v>8.3323083522191173</v>
      </c>
      <c r="G318" s="32">
        <f t="shared" si="9"/>
        <v>69.427362476460459</v>
      </c>
      <c r="H318" s="32">
        <f>INDEX('Mapping waste'!$D$5:$M$352,MATCH($B318,'Mapping waste'!$B$5:$B$352,0),MATCH(H$3,'Mapping waste'!$D$4:$M$4,0))*$D318</f>
        <v>0</v>
      </c>
      <c r="I318" s="32">
        <f>INDEX('Mapping waste'!$D$5:$M$352,MATCH($B318,'Mapping waste'!$B$5:$B$352,0),MATCH(I$3,'Mapping waste'!$D$4:$M$4,0))*$D318</f>
        <v>0</v>
      </c>
      <c r="J318" s="32">
        <f>INDEX('Mapping waste'!$D$5:$M$352,MATCH($B318,'Mapping waste'!$B$5:$B$352,0),MATCH(J$3,'Mapping waste'!$D$4:$M$4,0))*$D318</f>
        <v>0</v>
      </c>
      <c r="K318" s="32">
        <f>INDEX('Mapping waste'!$D$5:$M$352,MATCH($B318,'Mapping waste'!$B$5:$B$352,0),MATCH(K$3,'Mapping waste'!$D$4:$M$4,0))*$D318</f>
        <v>0</v>
      </c>
      <c r="L318" s="32">
        <f>INDEX('Mapping waste'!$D$5:$M$352,MATCH($B318,'Mapping waste'!$B$5:$B$352,0),MATCH(L$3,'Mapping waste'!$D$4:$M$4,0))*$D318</f>
        <v>1112950</v>
      </c>
      <c r="M318" s="32">
        <f>INDEX('Mapping waste'!$D$5:$M$352,MATCH($B318,'Mapping waste'!$B$5:$B$352,0),MATCH(M$3,'Mapping waste'!$D$4:$M$4,0))*$D318</f>
        <v>0</v>
      </c>
      <c r="N318" s="32">
        <f>INDEX('Mapping waste'!$D$5:$M$352,MATCH($B318,'Mapping waste'!$B$5:$B$352,0),MATCH(N$3,'Mapping waste'!$D$4:$M$4,0))*$D318</f>
        <v>0</v>
      </c>
      <c r="O318" s="32">
        <f>INDEX('Mapping waste'!$D$5:$M$352,MATCH($B318,'Mapping waste'!$B$5:$B$352,0),MATCH(O$3,'Mapping waste'!$D$4:$M$4,0))*$D318</f>
        <v>0</v>
      </c>
      <c r="P318" s="32">
        <f>INDEX('Mapping waste'!$D$5:$M$352,MATCH($B318,'Mapping waste'!$B$5:$B$352,0),MATCH(P$3,'Mapping waste'!$D$4:$M$4,0))*$D318</f>
        <v>0</v>
      </c>
      <c r="Q318" s="32">
        <f>INDEX('Mapping waste'!$D$5:$M$352,MATCH($B318,'Mapping waste'!$B$5:$B$352,0),MATCH(Q$3,'Mapping waste'!$D$4:$M$4,0))*$D318</f>
        <v>0</v>
      </c>
    </row>
    <row r="319" spans="1:17" x14ac:dyDescent="0.45">
      <c r="A319" s="10" t="s">
        <v>319</v>
      </c>
      <c r="B319" s="10" t="s">
        <v>320</v>
      </c>
      <c r="C319" s="10" t="s">
        <v>240</v>
      </c>
      <c r="D319" s="32">
        <f>INDEX('ONS data MYE 5'!$I$6:$I$445, MATCH($B319,'ONS data MYE 5'!$B$6:$B$445,0))</f>
        <v>344288</v>
      </c>
      <c r="E319" s="32">
        <f>INDEX('ONS data MYE 5'!$J$6:$J$445, MATCH($B319,'ONS data MYE 5'!$B$6:$B$445,0))</f>
        <v>3490</v>
      </c>
      <c r="F319" s="32">
        <f t="shared" si="8"/>
        <v>8.157657015196472</v>
      </c>
      <c r="G319" s="32">
        <f t="shared" si="9"/>
        <v>66.547367977584216</v>
      </c>
      <c r="H319" s="32">
        <f>INDEX('Mapping waste'!$D$5:$M$352,MATCH($B319,'Mapping waste'!$B$5:$B$352,0),MATCH(H$3,'Mapping waste'!$D$4:$M$4,0))*$D319</f>
        <v>0</v>
      </c>
      <c r="I319" s="32">
        <f>INDEX('Mapping waste'!$D$5:$M$352,MATCH($B319,'Mapping waste'!$B$5:$B$352,0),MATCH(I$3,'Mapping waste'!$D$4:$M$4,0))*$D319</f>
        <v>0</v>
      </c>
      <c r="J319" s="32">
        <f>INDEX('Mapping waste'!$D$5:$M$352,MATCH($B319,'Mapping waste'!$B$5:$B$352,0),MATCH(J$3,'Mapping waste'!$D$4:$M$4,0))*$D319</f>
        <v>0</v>
      </c>
      <c r="K319" s="32">
        <f>INDEX('Mapping waste'!$D$5:$M$352,MATCH($B319,'Mapping waste'!$B$5:$B$352,0),MATCH(K$3,'Mapping waste'!$D$4:$M$4,0))*$D319</f>
        <v>0</v>
      </c>
      <c r="L319" s="32">
        <f>INDEX('Mapping waste'!$D$5:$M$352,MATCH($B319,'Mapping waste'!$B$5:$B$352,0),MATCH(L$3,'Mapping waste'!$D$4:$M$4,0))*$D319</f>
        <v>344288</v>
      </c>
      <c r="M319" s="32">
        <f>INDEX('Mapping waste'!$D$5:$M$352,MATCH($B319,'Mapping waste'!$B$5:$B$352,0),MATCH(M$3,'Mapping waste'!$D$4:$M$4,0))*$D319</f>
        <v>0</v>
      </c>
      <c r="N319" s="32">
        <f>INDEX('Mapping waste'!$D$5:$M$352,MATCH($B319,'Mapping waste'!$B$5:$B$352,0),MATCH(N$3,'Mapping waste'!$D$4:$M$4,0))*$D319</f>
        <v>0</v>
      </c>
      <c r="O319" s="32">
        <f>INDEX('Mapping waste'!$D$5:$M$352,MATCH($B319,'Mapping waste'!$B$5:$B$352,0),MATCH(O$3,'Mapping waste'!$D$4:$M$4,0))*$D319</f>
        <v>0</v>
      </c>
      <c r="P319" s="32">
        <f>INDEX('Mapping waste'!$D$5:$M$352,MATCH($B319,'Mapping waste'!$B$5:$B$352,0),MATCH(P$3,'Mapping waste'!$D$4:$M$4,0))*$D319</f>
        <v>0</v>
      </c>
      <c r="Q319" s="32">
        <f>INDEX('Mapping waste'!$D$5:$M$352,MATCH($B319,'Mapping waste'!$B$5:$B$352,0),MATCH(Q$3,'Mapping waste'!$D$4:$M$4,0))*$D319</f>
        <v>0</v>
      </c>
    </row>
    <row r="320" spans="1:17" x14ac:dyDescent="0.45">
      <c r="A320" s="10" t="s">
        <v>321</v>
      </c>
      <c r="B320" s="10" t="s">
        <v>322</v>
      </c>
      <c r="C320" s="10" t="s">
        <v>240</v>
      </c>
      <c r="D320" s="32">
        <f>INDEX('ONS data MYE 5'!$I$6:$I$445, MATCH($B320,'ONS data MYE 5'!$B$6:$B$445,0))</f>
        <v>210834</v>
      </c>
      <c r="E320" s="32">
        <f>INDEX('ONS data MYE 5'!$J$6:$J$445, MATCH($B320,'ONS data MYE 5'!$B$6:$B$445,0))</f>
        <v>1183</v>
      </c>
      <c r="F320" s="32">
        <f t="shared" si="8"/>
        <v>7.0758088639783869</v>
      </c>
      <c r="G320" s="32">
        <f t="shared" si="9"/>
        <v>50.067071079555113</v>
      </c>
      <c r="H320" s="32">
        <f>INDEX('Mapping waste'!$D$5:$M$352,MATCH($B320,'Mapping waste'!$B$5:$B$352,0),MATCH(H$3,'Mapping waste'!$D$4:$M$4,0))*$D320</f>
        <v>0</v>
      </c>
      <c r="I320" s="32">
        <f>INDEX('Mapping waste'!$D$5:$M$352,MATCH($B320,'Mapping waste'!$B$5:$B$352,0),MATCH(I$3,'Mapping waste'!$D$4:$M$4,0))*$D320</f>
        <v>0</v>
      </c>
      <c r="J320" s="32">
        <f>INDEX('Mapping waste'!$D$5:$M$352,MATCH($B320,'Mapping waste'!$B$5:$B$352,0),MATCH(J$3,'Mapping waste'!$D$4:$M$4,0))*$D320</f>
        <v>0</v>
      </c>
      <c r="K320" s="32">
        <f>INDEX('Mapping waste'!$D$5:$M$352,MATCH($B320,'Mapping waste'!$B$5:$B$352,0),MATCH(K$3,'Mapping waste'!$D$4:$M$4,0))*$D320</f>
        <v>0</v>
      </c>
      <c r="L320" s="32">
        <f>INDEX('Mapping waste'!$D$5:$M$352,MATCH($B320,'Mapping waste'!$B$5:$B$352,0),MATCH(L$3,'Mapping waste'!$D$4:$M$4,0))*$D320</f>
        <v>210834</v>
      </c>
      <c r="M320" s="32">
        <f>INDEX('Mapping waste'!$D$5:$M$352,MATCH($B320,'Mapping waste'!$B$5:$B$352,0),MATCH(M$3,'Mapping waste'!$D$4:$M$4,0))*$D320</f>
        <v>0</v>
      </c>
      <c r="N320" s="32">
        <f>INDEX('Mapping waste'!$D$5:$M$352,MATCH($B320,'Mapping waste'!$B$5:$B$352,0),MATCH(N$3,'Mapping waste'!$D$4:$M$4,0))*$D320</f>
        <v>0</v>
      </c>
      <c r="O320" s="32">
        <f>INDEX('Mapping waste'!$D$5:$M$352,MATCH($B320,'Mapping waste'!$B$5:$B$352,0),MATCH(O$3,'Mapping waste'!$D$4:$M$4,0))*$D320</f>
        <v>0</v>
      </c>
      <c r="P320" s="32">
        <f>INDEX('Mapping waste'!$D$5:$M$352,MATCH($B320,'Mapping waste'!$B$5:$B$352,0),MATCH(P$3,'Mapping waste'!$D$4:$M$4,0))*$D320</f>
        <v>0</v>
      </c>
      <c r="Q320" s="32">
        <f>INDEX('Mapping waste'!$D$5:$M$352,MATCH($B320,'Mapping waste'!$B$5:$B$352,0),MATCH(Q$3,'Mapping waste'!$D$4:$M$4,0))*$D320</f>
        <v>0</v>
      </c>
    </row>
    <row r="321" spans="1:17" x14ac:dyDescent="0.45">
      <c r="A321" s="10" t="s">
        <v>359</v>
      </c>
      <c r="B321" s="10" t="s">
        <v>360</v>
      </c>
      <c r="C321" s="10" t="s">
        <v>240</v>
      </c>
      <c r="D321" s="32">
        <f>INDEX('ONS data MYE 5'!$I$6:$I$445, MATCH($B321,'ONS data MYE 5'!$B$6:$B$445,0))</f>
        <v>98490</v>
      </c>
      <c r="E321" s="32">
        <f>INDEX('ONS data MYE 5'!$J$6:$J$445, MATCH($B321,'ONS data MYE 5'!$B$6:$B$445,0))</f>
        <v>1249</v>
      </c>
      <c r="F321" s="32">
        <f t="shared" si="8"/>
        <v>7.1300985101255776</v>
      </c>
      <c r="G321" s="32">
        <f t="shared" si="9"/>
        <v>50.838304764094978</v>
      </c>
      <c r="H321" s="32">
        <f>INDEX('Mapping waste'!$D$5:$M$352,MATCH($B321,'Mapping waste'!$B$5:$B$352,0),MATCH(H$3,'Mapping waste'!$D$4:$M$4,0))*$D321</f>
        <v>0</v>
      </c>
      <c r="I321" s="32">
        <f>INDEX('Mapping waste'!$D$5:$M$352,MATCH($B321,'Mapping waste'!$B$5:$B$352,0),MATCH(I$3,'Mapping waste'!$D$4:$M$4,0))*$D321</f>
        <v>0</v>
      </c>
      <c r="J321" s="32">
        <f>INDEX('Mapping waste'!$D$5:$M$352,MATCH($B321,'Mapping waste'!$B$5:$B$352,0),MATCH(J$3,'Mapping waste'!$D$4:$M$4,0))*$D321</f>
        <v>0</v>
      </c>
      <c r="K321" s="32">
        <f>INDEX('Mapping waste'!$D$5:$M$352,MATCH($B321,'Mapping waste'!$B$5:$B$352,0),MATCH(K$3,'Mapping waste'!$D$4:$M$4,0))*$D321</f>
        <v>0</v>
      </c>
      <c r="L321" s="32">
        <f>INDEX('Mapping waste'!$D$5:$M$352,MATCH($B321,'Mapping waste'!$B$5:$B$352,0),MATCH(L$3,'Mapping waste'!$D$4:$M$4,0))*$D321</f>
        <v>98490</v>
      </c>
      <c r="M321" s="32">
        <f>INDEX('Mapping waste'!$D$5:$M$352,MATCH($B321,'Mapping waste'!$B$5:$B$352,0),MATCH(M$3,'Mapping waste'!$D$4:$M$4,0))*$D321</f>
        <v>0</v>
      </c>
      <c r="N321" s="32">
        <f>INDEX('Mapping waste'!$D$5:$M$352,MATCH($B321,'Mapping waste'!$B$5:$B$352,0),MATCH(N$3,'Mapping waste'!$D$4:$M$4,0))*$D321</f>
        <v>0</v>
      </c>
      <c r="O321" s="32">
        <f>INDEX('Mapping waste'!$D$5:$M$352,MATCH($B321,'Mapping waste'!$B$5:$B$352,0),MATCH(O$3,'Mapping waste'!$D$4:$M$4,0))*$D321</f>
        <v>0</v>
      </c>
      <c r="P321" s="32">
        <f>INDEX('Mapping waste'!$D$5:$M$352,MATCH($B321,'Mapping waste'!$B$5:$B$352,0),MATCH(P$3,'Mapping waste'!$D$4:$M$4,0))*$D321</f>
        <v>0</v>
      </c>
      <c r="Q321" s="32">
        <f>INDEX('Mapping waste'!$D$5:$M$352,MATCH($B321,'Mapping waste'!$B$5:$B$352,0),MATCH(Q$3,'Mapping waste'!$D$4:$M$4,0))*$D321</f>
        <v>0</v>
      </c>
    </row>
    <row r="322" spans="1:17" x14ac:dyDescent="0.45">
      <c r="A322" s="10" t="s">
        <v>361</v>
      </c>
      <c r="B322" s="10" t="s">
        <v>362</v>
      </c>
      <c r="C322" s="10" t="s">
        <v>240</v>
      </c>
      <c r="D322" s="32">
        <f>INDEX('ONS data MYE 5'!$I$6:$I$445, MATCH($B322,'ONS data MYE 5'!$B$6:$B$445,0))</f>
        <v>116196</v>
      </c>
      <c r="E322" s="32">
        <f>INDEX('ONS data MYE 5'!$J$6:$J$445, MATCH($B322,'ONS data MYE 5'!$B$6:$B$445,0))</f>
        <v>300</v>
      </c>
      <c r="F322" s="32">
        <f t="shared" si="8"/>
        <v>5.7037824746562009</v>
      </c>
      <c r="G322" s="32">
        <f t="shared" si="9"/>
        <v>32.533134518195219</v>
      </c>
      <c r="H322" s="32">
        <f>INDEX('Mapping waste'!$D$5:$M$352,MATCH($B322,'Mapping waste'!$B$5:$B$352,0),MATCH(H$3,'Mapping waste'!$D$4:$M$4,0))*$D322</f>
        <v>0</v>
      </c>
      <c r="I322" s="32">
        <f>INDEX('Mapping waste'!$D$5:$M$352,MATCH($B322,'Mapping waste'!$B$5:$B$352,0),MATCH(I$3,'Mapping waste'!$D$4:$M$4,0))*$D322</f>
        <v>0</v>
      </c>
      <c r="J322" s="32">
        <f>INDEX('Mapping waste'!$D$5:$M$352,MATCH($B322,'Mapping waste'!$B$5:$B$352,0),MATCH(J$3,'Mapping waste'!$D$4:$M$4,0))*$D322</f>
        <v>0</v>
      </c>
      <c r="K322" s="32">
        <f>INDEX('Mapping waste'!$D$5:$M$352,MATCH($B322,'Mapping waste'!$B$5:$B$352,0),MATCH(K$3,'Mapping waste'!$D$4:$M$4,0))*$D322</f>
        <v>0</v>
      </c>
      <c r="L322" s="32">
        <f>INDEX('Mapping waste'!$D$5:$M$352,MATCH($B322,'Mapping waste'!$B$5:$B$352,0),MATCH(L$3,'Mapping waste'!$D$4:$M$4,0))*$D322</f>
        <v>116196</v>
      </c>
      <c r="M322" s="32">
        <f>INDEX('Mapping waste'!$D$5:$M$352,MATCH($B322,'Mapping waste'!$B$5:$B$352,0),MATCH(M$3,'Mapping waste'!$D$4:$M$4,0))*$D322</f>
        <v>0</v>
      </c>
      <c r="N322" s="32">
        <f>INDEX('Mapping waste'!$D$5:$M$352,MATCH($B322,'Mapping waste'!$B$5:$B$352,0),MATCH(N$3,'Mapping waste'!$D$4:$M$4,0))*$D322</f>
        <v>0</v>
      </c>
      <c r="O322" s="32">
        <f>INDEX('Mapping waste'!$D$5:$M$352,MATCH($B322,'Mapping waste'!$B$5:$B$352,0),MATCH(O$3,'Mapping waste'!$D$4:$M$4,0))*$D322</f>
        <v>0</v>
      </c>
      <c r="P322" s="32">
        <f>INDEX('Mapping waste'!$D$5:$M$352,MATCH($B322,'Mapping waste'!$B$5:$B$352,0),MATCH(P$3,'Mapping waste'!$D$4:$M$4,0))*$D322</f>
        <v>0</v>
      </c>
      <c r="Q322" s="32">
        <f>INDEX('Mapping waste'!$D$5:$M$352,MATCH($B322,'Mapping waste'!$B$5:$B$352,0),MATCH(Q$3,'Mapping waste'!$D$4:$M$4,0))*$D322</f>
        <v>0</v>
      </c>
    </row>
    <row r="323" spans="1:17" x14ac:dyDescent="0.45">
      <c r="A323" s="10" t="s">
        <v>363</v>
      </c>
      <c r="B323" s="10" t="s">
        <v>364</v>
      </c>
      <c r="C323" s="10" t="s">
        <v>240</v>
      </c>
      <c r="D323" s="32">
        <f>INDEX('ONS data MYE 5'!$I$6:$I$445, MATCH($B323,'ONS data MYE 5'!$B$6:$B$445,0))</f>
        <v>102566</v>
      </c>
      <c r="E323" s="32">
        <f>INDEX('ONS data MYE 5'!$J$6:$J$445, MATCH($B323,'ONS data MYE 5'!$B$6:$B$445,0))</f>
        <v>310</v>
      </c>
      <c r="F323" s="32">
        <f t="shared" si="8"/>
        <v>5.7365722974791922</v>
      </c>
      <c r="G323" s="32">
        <f t="shared" si="9"/>
        <v>32.908261724205694</v>
      </c>
      <c r="H323" s="32">
        <f>INDEX('Mapping waste'!$D$5:$M$352,MATCH($B323,'Mapping waste'!$B$5:$B$352,0),MATCH(H$3,'Mapping waste'!$D$4:$M$4,0))*$D323</f>
        <v>0</v>
      </c>
      <c r="I323" s="32">
        <f>INDEX('Mapping waste'!$D$5:$M$352,MATCH($B323,'Mapping waste'!$B$5:$B$352,0),MATCH(I$3,'Mapping waste'!$D$4:$M$4,0))*$D323</f>
        <v>0</v>
      </c>
      <c r="J323" s="32">
        <f>INDEX('Mapping waste'!$D$5:$M$352,MATCH($B323,'Mapping waste'!$B$5:$B$352,0),MATCH(J$3,'Mapping waste'!$D$4:$M$4,0))*$D323</f>
        <v>0</v>
      </c>
      <c r="K323" s="32">
        <f>INDEX('Mapping waste'!$D$5:$M$352,MATCH($B323,'Mapping waste'!$B$5:$B$352,0),MATCH(K$3,'Mapping waste'!$D$4:$M$4,0))*$D323</f>
        <v>0</v>
      </c>
      <c r="L323" s="32">
        <f>INDEX('Mapping waste'!$D$5:$M$352,MATCH($B323,'Mapping waste'!$B$5:$B$352,0),MATCH(L$3,'Mapping waste'!$D$4:$M$4,0))*$D323</f>
        <v>102566</v>
      </c>
      <c r="M323" s="32">
        <f>INDEX('Mapping waste'!$D$5:$M$352,MATCH($B323,'Mapping waste'!$B$5:$B$352,0),MATCH(M$3,'Mapping waste'!$D$4:$M$4,0))*$D323</f>
        <v>0</v>
      </c>
      <c r="N323" s="32">
        <f>INDEX('Mapping waste'!$D$5:$M$352,MATCH($B323,'Mapping waste'!$B$5:$B$352,0),MATCH(N$3,'Mapping waste'!$D$4:$M$4,0))*$D323</f>
        <v>0</v>
      </c>
      <c r="O323" s="32">
        <f>INDEX('Mapping waste'!$D$5:$M$352,MATCH($B323,'Mapping waste'!$B$5:$B$352,0),MATCH(O$3,'Mapping waste'!$D$4:$M$4,0))*$D323</f>
        <v>0</v>
      </c>
      <c r="P323" s="32">
        <f>INDEX('Mapping waste'!$D$5:$M$352,MATCH($B323,'Mapping waste'!$B$5:$B$352,0),MATCH(P$3,'Mapping waste'!$D$4:$M$4,0))*$D323</f>
        <v>0</v>
      </c>
      <c r="Q323" s="32">
        <f>INDEX('Mapping waste'!$D$5:$M$352,MATCH($B323,'Mapping waste'!$B$5:$B$352,0),MATCH(Q$3,'Mapping waste'!$D$4:$M$4,0))*$D323</f>
        <v>0</v>
      </c>
    </row>
    <row r="324" spans="1:17" x14ac:dyDescent="0.45">
      <c r="A324" s="10" t="s">
        <v>365</v>
      </c>
      <c r="B324" s="10" t="s">
        <v>366</v>
      </c>
      <c r="C324" s="10" t="s">
        <v>240</v>
      </c>
      <c r="D324" s="32">
        <f>INDEX('ONS data MYE 5'!$I$6:$I$445, MATCH($B324,'ONS data MYE 5'!$B$6:$B$445,0))</f>
        <v>110712</v>
      </c>
      <c r="E324" s="32">
        <f>INDEX('ONS data MYE 5'!$J$6:$J$445, MATCH($B324,'ONS data MYE 5'!$B$6:$B$445,0))</f>
        <v>272</v>
      </c>
      <c r="F324" s="32">
        <f t="shared" si="8"/>
        <v>5.6058020662959978</v>
      </c>
      <c r="G324" s="32">
        <f t="shared" si="9"/>
        <v>31.425016806488479</v>
      </c>
      <c r="H324" s="32">
        <f>INDEX('Mapping waste'!$D$5:$M$352,MATCH($B324,'Mapping waste'!$B$5:$B$352,0),MATCH(H$3,'Mapping waste'!$D$4:$M$4,0))*$D324</f>
        <v>0</v>
      </c>
      <c r="I324" s="32">
        <f>INDEX('Mapping waste'!$D$5:$M$352,MATCH($B324,'Mapping waste'!$B$5:$B$352,0),MATCH(I$3,'Mapping waste'!$D$4:$M$4,0))*$D324</f>
        <v>0</v>
      </c>
      <c r="J324" s="32">
        <f>INDEX('Mapping waste'!$D$5:$M$352,MATCH($B324,'Mapping waste'!$B$5:$B$352,0),MATCH(J$3,'Mapping waste'!$D$4:$M$4,0))*$D324</f>
        <v>0</v>
      </c>
      <c r="K324" s="32">
        <f>INDEX('Mapping waste'!$D$5:$M$352,MATCH($B324,'Mapping waste'!$B$5:$B$352,0),MATCH(K$3,'Mapping waste'!$D$4:$M$4,0))*$D324</f>
        <v>0</v>
      </c>
      <c r="L324" s="32">
        <f>INDEX('Mapping waste'!$D$5:$M$352,MATCH($B324,'Mapping waste'!$B$5:$B$352,0),MATCH(L$3,'Mapping waste'!$D$4:$M$4,0))*$D324</f>
        <v>110712</v>
      </c>
      <c r="M324" s="32">
        <f>INDEX('Mapping waste'!$D$5:$M$352,MATCH($B324,'Mapping waste'!$B$5:$B$352,0),MATCH(M$3,'Mapping waste'!$D$4:$M$4,0))*$D324</f>
        <v>0</v>
      </c>
      <c r="N324" s="32">
        <f>INDEX('Mapping waste'!$D$5:$M$352,MATCH($B324,'Mapping waste'!$B$5:$B$352,0),MATCH(N$3,'Mapping waste'!$D$4:$M$4,0))*$D324</f>
        <v>0</v>
      </c>
      <c r="O324" s="32">
        <f>INDEX('Mapping waste'!$D$5:$M$352,MATCH($B324,'Mapping waste'!$B$5:$B$352,0),MATCH(O$3,'Mapping waste'!$D$4:$M$4,0))*$D324</f>
        <v>0</v>
      </c>
      <c r="P324" s="32">
        <f>INDEX('Mapping waste'!$D$5:$M$352,MATCH($B324,'Mapping waste'!$B$5:$B$352,0),MATCH(P$3,'Mapping waste'!$D$4:$M$4,0))*$D324</f>
        <v>0</v>
      </c>
      <c r="Q324" s="32">
        <f>INDEX('Mapping waste'!$D$5:$M$352,MATCH($B324,'Mapping waste'!$B$5:$B$352,0),MATCH(Q$3,'Mapping waste'!$D$4:$M$4,0))*$D324</f>
        <v>0</v>
      </c>
    </row>
    <row r="325" spans="1:17" x14ac:dyDescent="0.45">
      <c r="A325" s="10" t="s">
        <v>367</v>
      </c>
      <c r="B325" s="10" t="s">
        <v>368</v>
      </c>
      <c r="C325" s="10" t="s">
        <v>240</v>
      </c>
      <c r="D325" s="32">
        <f>INDEX('ONS data MYE 5'!$I$6:$I$445, MATCH($B325,'ONS data MYE 5'!$B$6:$B$445,0))</f>
        <v>77108</v>
      </c>
      <c r="E325" s="32">
        <f>INDEX('ONS data MYE 5'!$J$6:$J$445, MATCH($B325,'ONS data MYE 5'!$B$6:$B$445,0))</f>
        <v>2499</v>
      </c>
      <c r="F325" s="32">
        <f t="shared" si="8"/>
        <v>7.8236459308349522</v>
      </c>
      <c r="G325" s="32">
        <f t="shared" si="9"/>
        <v>61.209435651070308</v>
      </c>
      <c r="H325" s="32">
        <f>INDEX('Mapping waste'!$D$5:$M$352,MATCH($B325,'Mapping waste'!$B$5:$B$352,0),MATCH(H$3,'Mapping waste'!$D$4:$M$4,0))*$D325</f>
        <v>0</v>
      </c>
      <c r="I325" s="32">
        <f>INDEX('Mapping waste'!$D$5:$M$352,MATCH($B325,'Mapping waste'!$B$5:$B$352,0),MATCH(I$3,'Mapping waste'!$D$4:$M$4,0))*$D325</f>
        <v>0</v>
      </c>
      <c r="J325" s="32">
        <f>INDEX('Mapping waste'!$D$5:$M$352,MATCH($B325,'Mapping waste'!$B$5:$B$352,0),MATCH(J$3,'Mapping waste'!$D$4:$M$4,0))*$D325</f>
        <v>0</v>
      </c>
      <c r="K325" s="32">
        <f>INDEX('Mapping waste'!$D$5:$M$352,MATCH($B325,'Mapping waste'!$B$5:$B$352,0),MATCH(K$3,'Mapping waste'!$D$4:$M$4,0))*$D325</f>
        <v>0</v>
      </c>
      <c r="L325" s="32">
        <f>INDEX('Mapping waste'!$D$5:$M$352,MATCH($B325,'Mapping waste'!$B$5:$B$352,0),MATCH(L$3,'Mapping waste'!$D$4:$M$4,0))*$D325</f>
        <v>77108</v>
      </c>
      <c r="M325" s="32">
        <f>INDEX('Mapping waste'!$D$5:$M$352,MATCH($B325,'Mapping waste'!$B$5:$B$352,0),MATCH(M$3,'Mapping waste'!$D$4:$M$4,0))*$D325</f>
        <v>0</v>
      </c>
      <c r="N325" s="32">
        <f>INDEX('Mapping waste'!$D$5:$M$352,MATCH($B325,'Mapping waste'!$B$5:$B$352,0),MATCH(N$3,'Mapping waste'!$D$4:$M$4,0))*$D325</f>
        <v>0</v>
      </c>
      <c r="O325" s="32">
        <f>INDEX('Mapping waste'!$D$5:$M$352,MATCH($B325,'Mapping waste'!$B$5:$B$352,0),MATCH(O$3,'Mapping waste'!$D$4:$M$4,0))*$D325</f>
        <v>0</v>
      </c>
      <c r="P325" s="32">
        <f>INDEX('Mapping waste'!$D$5:$M$352,MATCH($B325,'Mapping waste'!$B$5:$B$352,0),MATCH(P$3,'Mapping waste'!$D$4:$M$4,0))*$D325</f>
        <v>0</v>
      </c>
      <c r="Q325" s="32">
        <f>INDEX('Mapping waste'!$D$5:$M$352,MATCH($B325,'Mapping waste'!$B$5:$B$352,0),MATCH(Q$3,'Mapping waste'!$D$4:$M$4,0))*$D325</f>
        <v>0</v>
      </c>
    </row>
    <row r="326" spans="1:17" x14ac:dyDescent="0.45">
      <c r="A326" s="10" t="s">
        <v>369</v>
      </c>
      <c r="B326" s="10" t="s">
        <v>370</v>
      </c>
      <c r="C326" s="10" t="s">
        <v>240</v>
      </c>
      <c r="D326" s="32">
        <f>INDEX('ONS data MYE 5'!$I$6:$I$445, MATCH($B326,'ONS data MYE 5'!$B$6:$B$445,0))</f>
        <v>316331</v>
      </c>
      <c r="E326" s="32">
        <f>INDEX('ONS data MYE 5'!$J$6:$J$445, MATCH($B326,'ONS data MYE 5'!$B$6:$B$445,0))</f>
        <v>3229</v>
      </c>
      <c r="F326" s="32">
        <f t="shared" ref="F326:F351" si="10">LN(E326)</f>
        <v>8.0799277707582746</v>
      </c>
      <c r="G326" s="32">
        <f t="shared" ref="G326:G351" si="11">F326*F326</f>
        <v>65.285232780670782</v>
      </c>
      <c r="H326" s="32">
        <f>INDEX('Mapping waste'!$D$5:$M$352,MATCH($B326,'Mapping waste'!$B$5:$B$352,0),MATCH(H$3,'Mapping waste'!$D$4:$M$4,0))*$D326</f>
        <v>0</v>
      </c>
      <c r="I326" s="32">
        <f>INDEX('Mapping waste'!$D$5:$M$352,MATCH($B326,'Mapping waste'!$B$5:$B$352,0),MATCH(I$3,'Mapping waste'!$D$4:$M$4,0))*$D326</f>
        <v>0</v>
      </c>
      <c r="J326" s="32">
        <f>INDEX('Mapping waste'!$D$5:$M$352,MATCH($B326,'Mapping waste'!$B$5:$B$352,0),MATCH(J$3,'Mapping waste'!$D$4:$M$4,0))*$D326</f>
        <v>0</v>
      </c>
      <c r="K326" s="32">
        <f>INDEX('Mapping waste'!$D$5:$M$352,MATCH($B326,'Mapping waste'!$B$5:$B$352,0),MATCH(K$3,'Mapping waste'!$D$4:$M$4,0))*$D326</f>
        <v>0</v>
      </c>
      <c r="L326" s="32">
        <f>INDEX('Mapping waste'!$D$5:$M$352,MATCH($B326,'Mapping waste'!$B$5:$B$352,0),MATCH(L$3,'Mapping waste'!$D$4:$M$4,0))*$D326</f>
        <v>316331</v>
      </c>
      <c r="M326" s="32">
        <f>INDEX('Mapping waste'!$D$5:$M$352,MATCH($B326,'Mapping waste'!$B$5:$B$352,0),MATCH(M$3,'Mapping waste'!$D$4:$M$4,0))*$D326</f>
        <v>0</v>
      </c>
      <c r="N326" s="32">
        <f>INDEX('Mapping waste'!$D$5:$M$352,MATCH($B326,'Mapping waste'!$B$5:$B$352,0),MATCH(N$3,'Mapping waste'!$D$4:$M$4,0))*$D326</f>
        <v>0</v>
      </c>
      <c r="O326" s="32">
        <f>INDEX('Mapping waste'!$D$5:$M$352,MATCH($B326,'Mapping waste'!$B$5:$B$352,0),MATCH(O$3,'Mapping waste'!$D$4:$M$4,0))*$D326</f>
        <v>0</v>
      </c>
      <c r="P326" s="32">
        <f>INDEX('Mapping waste'!$D$5:$M$352,MATCH($B326,'Mapping waste'!$B$5:$B$352,0),MATCH(P$3,'Mapping waste'!$D$4:$M$4,0))*$D326</f>
        <v>0</v>
      </c>
      <c r="Q326" s="32">
        <f>INDEX('Mapping waste'!$D$5:$M$352,MATCH($B326,'Mapping waste'!$B$5:$B$352,0),MATCH(Q$3,'Mapping waste'!$D$4:$M$4,0))*$D326</f>
        <v>0</v>
      </c>
    </row>
    <row r="327" spans="1:17" x14ac:dyDescent="0.45">
      <c r="A327" s="10" t="s">
        <v>371</v>
      </c>
      <c r="B327" s="10" t="s">
        <v>372</v>
      </c>
      <c r="C327" s="10" t="s">
        <v>240</v>
      </c>
      <c r="D327" s="32">
        <f>INDEX('ONS data MYE 5'!$I$6:$I$445, MATCH($B327,'ONS data MYE 5'!$B$6:$B$445,0))</f>
        <v>319101</v>
      </c>
      <c r="E327" s="32">
        <f>INDEX('ONS data MYE 5'!$J$6:$J$445, MATCH($B327,'ONS data MYE 5'!$B$6:$B$445,0))</f>
        <v>3730</v>
      </c>
      <c r="F327" s="32">
        <f t="shared" si="10"/>
        <v>8.2241635126378618</v>
      </c>
      <c r="G327" s="32">
        <f t="shared" si="11"/>
        <v>67.636865482603937</v>
      </c>
      <c r="H327" s="32">
        <f>INDEX('Mapping waste'!$D$5:$M$352,MATCH($B327,'Mapping waste'!$B$5:$B$352,0),MATCH(H$3,'Mapping waste'!$D$4:$M$4,0))*$D327</f>
        <v>0</v>
      </c>
      <c r="I327" s="32">
        <f>INDEX('Mapping waste'!$D$5:$M$352,MATCH($B327,'Mapping waste'!$B$5:$B$352,0),MATCH(I$3,'Mapping waste'!$D$4:$M$4,0))*$D327</f>
        <v>0</v>
      </c>
      <c r="J327" s="32">
        <f>INDEX('Mapping waste'!$D$5:$M$352,MATCH($B327,'Mapping waste'!$B$5:$B$352,0),MATCH(J$3,'Mapping waste'!$D$4:$M$4,0))*$D327</f>
        <v>0</v>
      </c>
      <c r="K327" s="32">
        <f>INDEX('Mapping waste'!$D$5:$M$352,MATCH($B327,'Mapping waste'!$B$5:$B$352,0),MATCH(K$3,'Mapping waste'!$D$4:$M$4,0))*$D327</f>
        <v>0</v>
      </c>
      <c r="L327" s="32">
        <f>INDEX('Mapping waste'!$D$5:$M$352,MATCH($B327,'Mapping waste'!$B$5:$B$352,0),MATCH(L$3,'Mapping waste'!$D$4:$M$4,0))*$D327</f>
        <v>319101</v>
      </c>
      <c r="M327" s="32">
        <f>INDEX('Mapping waste'!$D$5:$M$352,MATCH($B327,'Mapping waste'!$B$5:$B$352,0),MATCH(M$3,'Mapping waste'!$D$4:$M$4,0))*$D327</f>
        <v>0</v>
      </c>
      <c r="N327" s="32">
        <f>INDEX('Mapping waste'!$D$5:$M$352,MATCH($B327,'Mapping waste'!$B$5:$B$352,0),MATCH(N$3,'Mapping waste'!$D$4:$M$4,0))*$D327</f>
        <v>0</v>
      </c>
      <c r="O327" s="32">
        <f>INDEX('Mapping waste'!$D$5:$M$352,MATCH($B327,'Mapping waste'!$B$5:$B$352,0),MATCH(O$3,'Mapping waste'!$D$4:$M$4,0))*$D327</f>
        <v>0</v>
      </c>
      <c r="P327" s="32">
        <f>INDEX('Mapping waste'!$D$5:$M$352,MATCH($B327,'Mapping waste'!$B$5:$B$352,0),MATCH(P$3,'Mapping waste'!$D$4:$M$4,0))*$D327</f>
        <v>0</v>
      </c>
      <c r="Q327" s="32">
        <f>INDEX('Mapping waste'!$D$5:$M$352,MATCH($B327,'Mapping waste'!$B$5:$B$352,0),MATCH(Q$3,'Mapping waste'!$D$4:$M$4,0))*$D327</f>
        <v>0</v>
      </c>
    </row>
    <row r="328" spans="1:17" x14ac:dyDescent="0.45">
      <c r="A328" s="10" t="s">
        <v>373</v>
      </c>
      <c r="B328" s="10" t="s">
        <v>374</v>
      </c>
      <c r="C328" s="10" t="s">
        <v>240</v>
      </c>
      <c r="D328" s="32">
        <f>INDEX('ONS data MYE 5'!$I$6:$I$445, MATCH($B328,'ONS data MYE 5'!$B$6:$B$445,0))</f>
        <v>275880</v>
      </c>
      <c r="E328" s="32">
        <f>INDEX('ONS data MYE 5'!$J$6:$J$445, MATCH($B328,'ONS data MYE 5'!$B$6:$B$445,0))</f>
        <v>2653</v>
      </c>
      <c r="F328" s="32">
        <f t="shared" si="10"/>
        <v>7.8834463541377398</v>
      </c>
      <c r="G328" s="32">
        <f t="shared" si="11"/>
        <v>62.14872641856762</v>
      </c>
      <c r="H328" s="32">
        <f>INDEX('Mapping waste'!$D$5:$M$352,MATCH($B328,'Mapping waste'!$B$5:$B$352,0),MATCH(H$3,'Mapping waste'!$D$4:$M$4,0))*$D328</f>
        <v>0</v>
      </c>
      <c r="I328" s="32">
        <f>INDEX('Mapping waste'!$D$5:$M$352,MATCH($B328,'Mapping waste'!$B$5:$B$352,0),MATCH(I$3,'Mapping waste'!$D$4:$M$4,0))*$D328</f>
        <v>0</v>
      </c>
      <c r="J328" s="32">
        <f>INDEX('Mapping waste'!$D$5:$M$352,MATCH($B328,'Mapping waste'!$B$5:$B$352,0),MATCH(J$3,'Mapping waste'!$D$4:$M$4,0))*$D328</f>
        <v>0</v>
      </c>
      <c r="K328" s="32">
        <f>INDEX('Mapping waste'!$D$5:$M$352,MATCH($B328,'Mapping waste'!$B$5:$B$352,0),MATCH(K$3,'Mapping waste'!$D$4:$M$4,0))*$D328</f>
        <v>0</v>
      </c>
      <c r="L328" s="32">
        <f>INDEX('Mapping waste'!$D$5:$M$352,MATCH($B328,'Mapping waste'!$B$5:$B$352,0),MATCH(L$3,'Mapping waste'!$D$4:$M$4,0))*$D328</f>
        <v>275880</v>
      </c>
      <c r="M328" s="32">
        <f>INDEX('Mapping waste'!$D$5:$M$352,MATCH($B328,'Mapping waste'!$B$5:$B$352,0),MATCH(M$3,'Mapping waste'!$D$4:$M$4,0))*$D328</f>
        <v>0</v>
      </c>
      <c r="N328" s="32">
        <f>INDEX('Mapping waste'!$D$5:$M$352,MATCH($B328,'Mapping waste'!$B$5:$B$352,0),MATCH(N$3,'Mapping waste'!$D$4:$M$4,0))*$D328</f>
        <v>0</v>
      </c>
      <c r="O328" s="32">
        <f>INDEX('Mapping waste'!$D$5:$M$352,MATCH($B328,'Mapping waste'!$B$5:$B$352,0),MATCH(O$3,'Mapping waste'!$D$4:$M$4,0))*$D328</f>
        <v>0</v>
      </c>
      <c r="P328" s="32">
        <f>INDEX('Mapping waste'!$D$5:$M$352,MATCH($B328,'Mapping waste'!$B$5:$B$352,0),MATCH(P$3,'Mapping waste'!$D$4:$M$4,0))*$D328</f>
        <v>0</v>
      </c>
      <c r="Q328" s="32">
        <f>INDEX('Mapping waste'!$D$5:$M$352,MATCH($B328,'Mapping waste'!$B$5:$B$352,0),MATCH(Q$3,'Mapping waste'!$D$4:$M$4,0))*$D328</f>
        <v>0</v>
      </c>
    </row>
    <row r="329" spans="1:17" x14ac:dyDescent="0.45">
      <c r="A329" s="10" t="s">
        <v>375</v>
      </c>
      <c r="B329" s="10" t="s">
        <v>376</v>
      </c>
      <c r="C329" s="10" t="s">
        <v>240</v>
      </c>
      <c r="D329" s="32">
        <f>INDEX('ONS data MYE 5'!$I$6:$I$445, MATCH($B329,'ONS data MYE 5'!$B$6:$B$445,0))</f>
        <v>255106</v>
      </c>
      <c r="E329" s="32">
        <f>INDEX('ONS data MYE 5'!$J$6:$J$445, MATCH($B329,'ONS data MYE 5'!$B$6:$B$445,0))</f>
        <v>3674</v>
      </c>
      <c r="F329" s="32">
        <f t="shared" si="10"/>
        <v>8.2090362657750706</v>
      </c>
      <c r="G329" s="32">
        <f t="shared" si="11"/>
        <v>67.388276412810313</v>
      </c>
      <c r="H329" s="32">
        <f>INDEX('Mapping waste'!$D$5:$M$352,MATCH($B329,'Mapping waste'!$B$5:$B$352,0),MATCH(H$3,'Mapping waste'!$D$4:$M$4,0))*$D329</f>
        <v>0</v>
      </c>
      <c r="I329" s="32">
        <f>INDEX('Mapping waste'!$D$5:$M$352,MATCH($B329,'Mapping waste'!$B$5:$B$352,0),MATCH(I$3,'Mapping waste'!$D$4:$M$4,0))*$D329</f>
        <v>0</v>
      </c>
      <c r="J329" s="32">
        <f>INDEX('Mapping waste'!$D$5:$M$352,MATCH($B329,'Mapping waste'!$B$5:$B$352,0),MATCH(J$3,'Mapping waste'!$D$4:$M$4,0))*$D329</f>
        <v>0</v>
      </c>
      <c r="K329" s="32">
        <f>INDEX('Mapping waste'!$D$5:$M$352,MATCH($B329,'Mapping waste'!$B$5:$B$352,0),MATCH(K$3,'Mapping waste'!$D$4:$M$4,0))*$D329</f>
        <v>0</v>
      </c>
      <c r="L329" s="32">
        <f>INDEX('Mapping waste'!$D$5:$M$352,MATCH($B329,'Mapping waste'!$B$5:$B$352,0),MATCH(L$3,'Mapping waste'!$D$4:$M$4,0))*$D329</f>
        <v>255106</v>
      </c>
      <c r="M329" s="32">
        <f>INDEX('Mapping waste'!$D$5:$M$352,MATCH($B329,'Mapping waste'!$B$5:$B$352,0),MATCH(M$3,'Mapping waste'!$D$4:$M$4,0))*$D329</f>
        <v>0</v>
      </c>
      <c r="N329" s="32">
        <f>INDEX('Mapping waste'!$D$5:$M$352,MATCH($B329,'Mapping waste'!$B$5:$B$352,0),MATCH(N$3,'Mapping waste'!$D$4:$M$4,0))*$D329</f>
        <v>0</v>
      </c>
      <c r="O329" s="32">
        <f>INDEX('Mapping waste'!$D$5:$M$352,MATCH($B329,'Mapping waste'!$B$5:$B$352,0),MATCH(O$3,'Mapping waste'!$D$4:$M$4,0))*$D329</f>
        <v>0</v>
      </c>
      <c r="P329" s="32">
        <f>INDEX('Mapping waste'!$D$5:$M$352,MATCH($B329,'Mapping waste'!$B$5:$B$352,0),MATCH(P$3,'Mapping waste'!$D$4:$M$4,0))*$D329</f>
        <v>0</v>
      </c>
      <c r="Q329" s="32">
        <f>INDEX('Mapping waste'!$D$5:$M$352,MATCH($B329,'Mapping waste'!$B$5:$B$352,0),MATCH(Q$3,'Mapping waste'!$D$4:$M$4,0))*$D329</f>
        <v>0</v>
      </c>
    </row>
    <row r="330" spans="1:17" x14ac:dyDescent="0.45">
      <c r="A330" s="10" t="s">
        <v>603</v>
      </c>
      <c r="B330" s="10" t="s">
        <v>604</v>
      </c>
      <c r="C330" s="10" t="s">
        <v>240</v>
      </c>
      <c r="D330" s="32">
        <f>INDEX('ONS data MYE 5'!$I$6:$I$445, MATCH($B330,'ONS data MYE 5'!$B$6:$B$445,0))</f>
        <v>188522</v>
      </c>
      <c r="E330" s="32">
        <f>INDEX('ONS data MYE 5'!$J$6:$J$445, MATCH($B330,'ONS data MYE 5'!$B$6:$B$445,0))</f>
        <v>86</v>
      </c>
      <c r="F330" s="32">
        <f t="shared" si="10"/>
        <v>4.4543472962535073</v>
      </c>
      <c r="G330" s="32">
        <f t="shared" si="11"/>
        <v>19.841209835640932</v>
      </c>
      <c r="H330" s="32">
        <f>INDEX('Mapping waste'!$D$5:$M$352,MATCH($B330,'Mapping waste'!$B$5:$B$352,0),MATCH(H$3,'Mapping waste'!$D$4:$M$4,0))*$D330</f>
        <v>0</v>
      </c>
      <c r="I330" s="32">
        <f>INDEX('Mapping waste'!$D$5:$M$352,MATCH($B330,'Mapping waste'!$B$5:$B$352,0),MATCH(I$3,'Mapping waste'!$D$4:$M$4,0))*$D330</f>
        <v>0</v>
      </c>
      <c r="J330" s="32">
        <f>INDEX('Mapping waste'!$D$5:$M$352,MATCH($B330,'Mapping waste'!$B$5:$B$352,0),MATCH(J$3,'Mapping waste'!$D$4:$M$4,0))*$D330</f>
        <v>0</v>
      </c>
      <c r="K330" s="32">
        <f>INDEX('Mapping waste'!$D$5:$M$352,MATCH($B330,'Mapping waste'!$B$5:$B$352,0),MATCH(K$3,'Mapping waste'!$D$4:$M$4,0))*$D330</f>
        <v>0</v>
      </c>
      <c r="L330" s="32">
        <f>INDEX('Mapping waste'!$D$5:$M$352,MATCH($B330,'Mapping waste'!$B$5:$B$352,0),MATCH(L$3,'Mapping waste'!$D$4:$M$4,0))*$D330</f>
        <v>26393.08</v>
      </c>
      <c r="M330" s="32">
        <f>INDEX('Mapping waste'!$D$5:$M$352,MATCH($B330,'Mapping waste'!$B$5:$B$352,0),MATCH(M$3,'Mapping waste'!$D$4:$M$4,0))*$D330</f>
        <v>0</v>
      </c>
      <c r="N330" s="32">
        <f>INDEX('Mapping waste'!$D$5:$M$352,MATCH($B330,'Mapping waste'!$B$5:$B$352,0),MATCH(N$3,'Mapping waste'!$D$4:$M$4,0))*$D330</f>
        <v>0</v>
      </c>
      <c r="O330" s="32">
        <f>INDEX('Mapping waste'!$D$5:$M$352,MATCH($B330,'Mapping waste'!$B$5:$B$352,0),MATCH(O$3,'Mapping waste'!$D$4:$M$4,0))*$D330</f>
        <v>162128.91999999998</v>
      </c>
      <c r="P330" s="32">
        <f>INDEX('Mapping waste'!$D$5:$M$352,MATCH($B330,'Mapping waste'!$B$5:$B$352,0),MATCH(P$3,'Mapping waste'!$D$4:$M$4,0))*$D330</f>
        <v>0</v>
      </c>
      <c r="Q330" s="32">
        <f>INDEX('Mapping waste'!$D$5:$M$352,MATCH($B330,'Mapping waste'!$B$5:$B$352,0),MATCH(Q$3,'Mapping waste'!$D$4:$M$4,0))*$D330</f>
        <v>0</v>
      </c>
    </row>
    <row r="331" spans="1:17" x14ac:dyDescent="0.45">
      <c r="A331" s="10" t="s">
        <v>74</v>
      </c>
      <c r="B331" s="10" t="s">
        <v>75</v>
      </c>
      <c r="C331" s="10" t="s">
        <v>76</v>
      </c>
      <c r="D331" s="32">
        <f>INDEX('ONS data MYE 5'!$I$6:$I$445, MATCH($B331,'ONS data MYE 5'!$B$6:$B$445,0))</f>
        <v>159971</v>
      </c>
      <c r="E331" s="32">
        <f>INDEX('ONS data MYE 5'!$J$6:$J$445, MATCH($B331,'ONS data MYE 5'!$B$6:$B$445,0))</f>
        <v>834</v>
      </c>
      <c r="F331" s="32">
        <f t="shared" si="10"/>
        <v>6.7262334023587469</v>
      </c>
      <c r="G331" s="32">
        <f t="shared" si="11"/>
        <v>45.242215783006522</v>
      </c>
      <c r="H331" s="32">
        <f>INDEX('Mapping waste'!$D$5:$M$352,MATCH($B331,'Mapping waste'!$B$5:$B$352,0),MATCH(H$3,'Mapping waste'!$D$4:$M$4,0))*$D331</f>
        <v>159971</v>
      </c>
      <c r="I331" s="32">
        <f>INDEX('Mapping waste'!$D$5:$M$352,MATCH($B331,'Mapping waste'!$B$5:$B$352,0),MATCH(I$3,'Mapping waste'!$D$4:$M$4,0))*$D331</f>
        <v>0</v>
      </c>
      <c r="J331" s="32">
        <f>INDEX('Mapping waste'!$D$5:$M$352,MATCH($B331,'Mapping waste'!$B$5:$B$352,0),MATCH(J$3,'Mapping waste'!$D$4:$M$4,0))*$D331</f>
        <v>0</v>
      </c>
      <c r="K331" s="32">
        <f>INDEX('Mapping waste'!$D$5:$M$352,MATCH($B331,'Mapping waste'!$B$5:$B$352,0),MATCH(K$3,'Mapping waste'!$D$4:$M$4,0))*$D331</f>
        <v>0</v>
      </c>
      <c r="L331" s="32">
        <f>INDEX('Mapping waste'!$D$5:$M$352,MATCH($B331,'Mapping waste'!$B$5:$B$352,0),MATCH(L$3,'Mapping waste'!$D$4:$M$4,0))*$D331</f>
        <v>0</v>
      </c>
      <c r="M331" s="32">
        <f>INDEX('Mapping waste'!$D$5:$M$352,MATCH($B331,'Mapping waste'!$B$5:$B$352,0),MATCH(M$3,'Mapping waste'!$D$4:$M$4,0))*$D331</f>
        <v>0</v>
      </c>
      <c r="N331" s="32">
        <f>INDEX('Mapping waste'!$D$5:$M$352,MATCH($B331,'Mapping waste'!$B$5:$B$352,0),MATCH(N$3,'Mapping waste'!$D$4:$M$4,0))*$D331</f>
        <v>0</v>
      </c>
      <c r="O331" s="32">
        <f>INDEX('Mapping waste'!$D$5:$M$352,MATCH($B331,'Mapping waste'!$B$5:$B$352,0),MATCH(O$3,'Mapping waste'!$D$4:$M$4,0))*$D331</f>
        <v>0</v>
      </c>
      <c r="P331" s="32">
        <f>INDEX('Mapping waste'!$D$5:$M$352,MATCH($B331,'Mapping waste'!$B$5:$B$352,0),MATCH(P$3,'Mapping waste'!$D$4:$M$4,0))*$D331</f>
        <v>0</v>
      </c>
      <c r="Q331" s="32">
        <f>INDEX('Mapping waste'!$D$5:$M$352,MATCH($B331,'Mapping waste'!$B$5:$B$352,0),MATCH(Q$3,'Mapping waste'!$D$4:$M$4,0))*$D331</f>
        <v>0</v>
      </c>
    </row>
    <row r="332" spans="1:17" x14ac:dyDescent="0.45">
      <c r="A332" s="10" t="s">
        <v>77</v>
      </c>
      <c r="B332" s="10" t="s">
        <v>78</v>
      </c>
      <c r="C332" s="10" t="s">
        <v>76</v>
      </c>
      <c r="D332" s="32">
        <f>INDEX('ONS data MYE 5'!$I$6:$I$445, MATCH($B332,'ONS data MYE 5'!$B$6:$B$445,0))</f>
        <v>169843</v>
      </c>
      <c r="E332" s="32">
        <f>INDEX('ONS data MYE 5'!$J$6:$J$445, MATCH($B332,'ONS data MYE 5'!$B$6:$B$445,0))</f>
        <v>201</v>
      </c>
      <c r="F332" s="32">
        <f t="shared" si="10"/>
        <v>5.3033049080590757</v>
      </c>
      <c r="G332" s="32">
        <f t="shared" si="11"/>
        <v>28.125042947843482</v>
      </c>
      <c r="H332" s="32">
        <f>INDEX('Mapping waste'!$D$5:$M$352,MATCH($B332,'Mapping waste'!$B$5:$B$352,0),MATCH(H$3,'Mapping waste'!$D$4:$M$4,0))*$D332</f>
        <v>53058.953200000004</v>
      </c>
      <c r="I332" s="32">
        <f>INDEX('Mapping waste'!$D$5:$M$352,MATCH($B332,'Mapping waste'!$B$5:$B$352,0),MATCH(I$3,'Mapping waste'!$D$4:$M$4,0))*$D332</f>
        <v>0</v>
      </c>
      <c r="J332" s="32">
        <f>INDEX('Mapping waste'!$D$5:$M$352,MATCH($B332,'Mapping waste'!$B$5:$B$352,0),MATCH(J$3,'Mapping waste'!$D$4:$M$4,0))*$D332</f>
        <v>43751.556799999998</v>
      </c>
      <c r="K332" s="32">
        <f>INDEX('Mapping waste'!$D$5:$M$352,MATCH($B332,'Mapping waste'!$B$5:$B$352,0),MATCH(K$3,'Mapping waste'!$D$4:$M$4,0))*$D332</f>
        <v>0</v>
      </c>
      <c r="L332" s="32">
        <f>INDEX('Mapping waste'!$D$5:$M$352,MATCH($B332,'Mapping waste'!$B$5:$B$352,0),MATCH(L$3,'Mapping waste'!$D$4:$M$4,0))*$D332</f>
        <v>73032.490000000005</v>
      </c>
      <c r="M332" s="32">
        <f>INDEX('Mapping waste'!$D$5:$M$352,MATCH($B332,'Mapping waste'!$B$5:$B$352,0),MATCH(M$3,'Mapping waste'!$D$4:$M$4,0))*$D332</f>
        <v>0</v>
      </c>
      <c r="N332" s="32">
        <f>INDEX('Mapping waste'!$D$5:$M$352,MATCH($B332,'Mapping waste'!$B$5:$B$352,0),MATCH(N$3,'Mapping waste'!$D$4:$M$4,0))*$D332</f>
        <v>0</v>
      </c>
      <c r="O332" s="32">
        <f>INDEX('Mapping waste'!$D$5:$M$352,MATCH($B332,'Mapping waste'!$B$5:$B$352,0),MATCH(O$3,'Mapping waste'!$D$4:$M$4,0))*$D332</f>
        <v>0</v>
      </c>
      <c r="P332" s="32">
        <f>INDEX('Mapping waste'!$D$5:$M$352,MATCH($B332,'Mapping waste'!$B$5:$B$352,0),MATCH(P$3,'Mapping waste'!$D$4:$M$4,0))*$D332</f>
        <v>0</v>
      </c>
      <c r="Q332" s="32">
        <f>INDEX('Mapping waste'!$D$5:$M$352,MATCH($B332,'Mapping waste'!$B$5:$B$352,0),MATCH(Q$3,'Mapping waste'!$D$4:$M$4,0))*$D332</f>
        <v>0</v>
      </c>
    </row>
    <row r="333" spans="1:17" x14ac:dyDescent="0.45">
      <c r="A333" s="10" t="s">
        <v>663</v>
      </c>
      <c r="B333" s="10" t="s">
        <v>664</v>
      </c>
      <c r="C333" s="10" t="s">
        <v>76</v>
      </c>
      <c r="D333" s="32">
        <f>INDEX('ONS data MYE 5'!$I$6:$I$445, MATCH($B333,'ONS data MYE 5'!$B$6:$B$445,0))</f>
        <v>258587</v>
      </c>
      <c r="E333" s="32">
        <f>INDEX('ONS data MYE 5'!$J$6:$J$445, MATCH($B333,'ONS data MYE 5'!$B$6:$B$445,0))</f>
        <v>3619</v>
      </c>
      <c r="F333" s="32">
        <f t="shared" si="10"/>
        <v>8.1939530235637417</v>
      </c>
      <c r="G333" s="32">
        <f t="shared" si="11"/>
        <v>67.140866152369384</v>
      </c>
      <c r="H333" s="32">
        <f>INDEX('Mapping waste'!$D$5:$M$352,MATCH($B333,'Mapping waste'!$B$5:$B$352,0),MATCH(H$3,'Mapping waste'!$D$4:$M$4,0))*$D333</f>
        <v>0</v>
      </c>
      <c r="I333" s="32">
        <f>INDEX('Mapping waste'!$D$5:$M$352,MATCH($B333,'Mapping waste'!$B$5:$B$352,0),MATCH(I$3,'Mapping waste'!$D$4:$M$4,0))*$D333</f>
        <v>0</v>
      </c>
      <c r="J333" s="32">
        <f>INDEX('Mapping waste'!$D$5:$M$352,MATCH($B333,'Mapping waste'!$B$5:$B$352,0),MATCH(J$3,'Mapping waste'!$D$4:$M$4,0))*$D333</f>
        <v>0</v>
      </c>
      <c r="K333" s="32">
        <f>INDEX('Mapping waste'!$D$5:$M$352,MATCH($B333,'Mapping waste'!$B$5:$B$352,0),MATCH(K$3,'Mapping waste'!$D$4:$M$4,0))*$D333</f>
        <v>0</v>
      </c>
      <c r="L333" s="32">
        <f>INDEX('Mapping waste'!$D$5:$M$352,MATCH($B333,'Mapping waste'!$B$5:$B$352,0),MATCH(L$3,'Mapping waste'!$D$4:$M$4,0))*$D333</f>
        <v>0</v>
      </c>
      <c r="M333" s="32">
        <f>INDEX('Mapping waste'!$D$5:$M$352,MATCH($B333,'Mapping waste'!$B$5:$B$352,0),MATCH(M$3,'Mapping waste'!$D$4:$M$4,0))*$D333</f>
        <v>0</v>
      </c>
      <c r="N333" s="32">
        <f>INDEX('Mapping waste'!$D$5:$M$352,MATCH($B333,'Mapping waste'!$B$5:$B$352,0),MATCH(N$3,'Mapping waste'!$D$4:$M$4,0))*$D333</f>
        <v>0</v>
      </c>
      <c r="O333" s="32">
        <f>INDEX('Mapping waste'!$D$5:$M$352,MATCH($B333,'Mapping waste'!$B$5:$B$352,0),MATCH(O$3,'Mapping waste'!$D$4:$M$4,0))*$D333</f>
        <v>0</v>
      </c>
      <c r="P333" s="32">
        <f>INDEX('Mapping waste'!$D$5:$M$352,MATCH($B333,'Mapping waste'!$B$5:$B$352,0),MATCH(P$3,'Mapping waste'!$D$4:$M$4,0))*$D333</f>
        <v>0</v>
      </c>
      <c r="Q333" s="32">
        <f>INDEX('Mapping waste'!$D$5:$M$352,MATCH($B333,'Mapping waste'!$B$5:$B$352,0),MATCH(Q$3,'Mapping waste'!$D$4:$M$4,0))*$D333</f>
        <v>258587</v>
      </c>
    </row>
    <row r="334" spans="1:17" x14ac:dyDescent="0.45">
      <c r="A334" s="10" t="s">
        <v>665</v>
      </c>
      <c r="B334" s="10" t="s">
        <v>666</v>
      </c>
      <c r="C334" s="10" t="s">
        <v>76</v>
      </c>
      <c r="D334" s="32">
        <f>INDEX('ONS data MYE 5'!$I$6:$I$445, MATCH($B334,'ONS data MYE 5'!$B$6:$B$445,0))</f>
        <v>336756</v>
      </c>
      <c r="E334" s="32">
        <f>INDEX('ONS data MYE 5'!$J$6:$J$445, MATCH($B334,'ONS data MYE 5'!$B$6:$B$445,0))</f>
        <v>140</v>
      </c>
      <c r="F334" s="32">
        <f t="shared" si="10"/>
        <v>4.9416424226093039</v>
      </c>
      <c r="G334" s="32">
        <f t="shared" si="11"/>
        <v>24.419829832931949</v>
      </c>
      <c r="H334" s="32">
        <f>INDEX('Mapping waste'!$D$5:$M$352,MATCH($B334,'Mapping waste'!$B$5:$B$352,0),MATCH(H$3,'Mapping waste'!$D$4:$M$4,0))*$D334</f>
        <v>0</v>
      </c>
      <c r="I334" s="32">
        <f>INDEX('Mapping waste'!$D$5:$M$352,MATCH($B334,'Mapping waste'!$B$5:$B$352,0),MATCH(I$3,'Mapping waste'!$D$4:$M$4,0))*$D334</f>
        <v>0</v>
      </c>
      <c r="J334" s="32">
        <f>INDEX('Mapping waste'!$D$5:$M$352,MATCH($B334,'Mapping waste'!$B$5:$B$352,0),MATCH(J$3,'Mapping waste'!$D$4:$M$4,0))*$D334</f>
        <v>0</v>
      </c>
      <c r="K334" s="32">
        <f>INDEX('Mapping waste'!$D$5:$M$352,MATCH($B334,'Mapping waste'!$B$5:$B$352,0),MATCH(K$3,'Mapping waste'!$D$4:$M$4,0))*$D334</f>
        <v>0</v>
      </c>
      <c r="L334" s="32">
        <f>INDEX('Mapping waste'!$D$5:$M$352,MATCH($B334,'Mapping waste'!$B$5:$B$352,0),MATCH(L$3,'Mapping waste'!$D$4:$M$4,0))*$D334</f>
        <v>0</v>
      </c>
      <c r="M334" s="32">
        <f>INDEX('Mapping waste'!$D$5:$M$352,MATCH($B334,'Mapping waste'!$B$5:$B$352,0),MATCH(M$3,'Mapping waste'!$D$4:$M$4,0))*$D334</f>
        <v>0</v>
      </c>
      <c r="N334" s="32">
        <f>INDEX('Mapping waste'!$D$5:$M$352,MATCH($B334,'Mapping waste'!$B$5:$B$352,0),MATCH(N$3,'Mapping waste'!$D$4:$M$4,0))*$D334</f>
        <v>0</v>
      </c>
      <c r="O334" s="32">
        <f>INDEX('Mapping waste'!$D$5:$M$352,MATCH($B334,'Mapping waste'!$B$5:$B$352,0),MATCH(O$3,'Mapping waste'!$D$4:$M$4,0))*$D334</f>
        <v>0</v>
      </c>
      <c r="P334" s="32">
        <f>INDEX('Mapping waste'!$D$5:$M$352,MATCH($B334,'Mapping waste'!$B$5:$B$352,0),MATCH(P$3,'Mapping waste'!$D$4:$M$4,0))*$D334</f>
        <v>0</v>
      </c>
      <c r="Q334" s="32">
        <f>INDEX('Mapping waste'!$D$5:$M$352,MATCH($B334,'Mapping waste'!$B$5:$B$352,0),MATCH(Q$3,'Mapping waste'!$D$4:$M$4,0))*$D334</f>
        <v>336756</v>
      </c>
    </row>
    <row r="335" spans="1:17" x14ac:dyDescent="0.45">
      <c r="A335" s="10" t="s">
        <v>667</v>
      </c>
      <c r="B335" s="10" t="s">
        <v>668</v>
      </c>
      <c r="C335" s="10" t="s">
        <v>76</v>
      </c>
      <c r="D335" s="32">
        <f>INDEX('ONS data MYE 5'!$I$6:$I$445, MATCH($B335,'ONS data MYE 5'!$B$6:$B$445,0))</f>
        <v>205784</v>
      </c>
      <c r="E335" s="32">
        <f>INDEX('ONS data MYE 5'!$J$6:$J$445, MATCH($B335,'ONS data MYE 5'!$B$6:$B$445,0))</f>
        <v>757</v>
      </c>
      <c r="F335" s="32">
        <f t="shared" si="10"/>
        <v>6.6293632534374485</v>
      </c>
      <c r="G335" s="32">
        <f t="shared" si="11"/>
        <v>43.948457146026755</v>
      </c>
      <c r="H335" s="32">
        <f>INDEX('Mapping waste'!$D$5:$M$352,MATCH($B335,'Mapping waste'!$B$5:$B$352,0),MATCH(H$3,'Mapping waste'!$D$4:$M$4,0))*$D335</f>
        <v>0</v>
      </c>
      <c r="I335" s="32">
        <f>INDEX('Mapping waste'!$D$5:$M$352,MATCH($B335,'Mapping waste'!$B$5:$B$352,0),MATCH(I$3,'Mapping waste'!$D$4:$M$4,0))*$D335</f>
        <v>0</v>
      </c>
      <c r="J335" s="32">
        <f>INDEX('Mapping waste'!$D$5:$M$352,MATCH($B335,'Mapping waste'!$B$5:$B$352,0),MATCH(J$3,'Mapping waste'!$D$4:$M$4,0))*$D335</f>
        <v>0</v>
      </c>
      <c r="K335" s="32">
        <f>INDEX('Mapping waste'!$D$5:$M$352,MATCH($B335,'Mapping waste'!$B$5:$B$352,0),MATCH(K$3,'Mapping waste'!$D$4:$M$4,0))*$D335</f>
        <v>0</v>
      </c>
      <c r="L335" s="32">
        <f>INDEX('Mapping waste'!$D$5:$M$352,MATCH($B335,'Mapping waste'!$B$5:$B$352,0),MATCH(L$3,'Mapping waste'!$D$4:$M$4,0))*$D335</f>
        <v>0</v>
      </c>
      <c r="M335" s="32">
        <f>INDEX('Mapping waste'!$D$5:$M$352,MATCH($B335,'Mapping waste'!$B$5:$B$352,0),MATCH(M$3,'Mapping waste'!$D$4:$M$4,0))*$D335</f>
        <v>0</v>
      </c>
      <c r="N335" s="32">
        <f>INDEX('Mapping waste'!$D$5:$M$352,MATCH($B335,'Mapping waste'!$B$5:$B$352,0),MATCH(N$3,'Mapping waste'!$D$4:$M$4,0))*$D335</f>
        <v>0</v>
      </c>
      <c r="O335" s="32">
        <f>INDEX('Mapping waste'!$D$5:$M$352,MATCH($B335,'Mapping waste'!$B$5:$B$352,0),MATCH(O$3,'Mapping waste'!$D$4:$M$4,0))*$D335</f>
        <v>0</v>
      </c>
      <c r="P335" s="32">
        <f>INDEX('Mapping waste'!$D$5:$M$352,MATCH($B335,'Mapping waste'!$B$5:$B$352,0),MATCH(P$3,'Mapping waste'!$D$4:$M$4,0))*$D335</f>
        <v>0</v>
      </c>
      <c r="Q335" s="32">
        <f>INDEX('Mapping waste'!$D$5:$M$352,MATCH($B335,'Mapping waste'!$B$5:$B$352,0),MATCH(Q$3,'Mapping waste'!$D$4:$M$4,0))*$D335</f>
        <v>205784</v>
      </c>
    </row>
    <row r="336" spans="1:17" x14ac:dyDescent="0.45">
      <c r="A336" s="10" t="s">
        <v>675</v>
      </c>
      <c r="B336" s="10" t="s">
        <v>676</v>
      </c>
      <c r="C336" s="10" t="s">
        <v>76</v>
      </c>
      <c r="D336" s="32">
        <f>INDEX('ONS data MYE 5'!$I$6:$I$445, MATCH($B336,'ONS data MYE 5'!$B$6:$B$445,0))</f>
        <v>55826</v>
      </c>
      <c r="E336" s="32">
        <f>INDEX('ONS data MYE 5'!$J$6:$J$445, MATCH($B336,'ONS data MYE 5'!$B$6:$B$445,0))</f>
        <v>47</v>
      </c>
      <c r="F336" s="32">
        <f t="shared" si="10"/>
        <v>3.8501476017100584</v>
      </c>
      <c r="G336" s="32">
        <f t="shared" si="11"/>
        <v>14.823636554953715</v>
      </c>
      <c r="H336" s="32">
        <f>INDEX('Mapping waste'!$D$5:$M$352,MATCH($B336,'Mapping waste'!$B$5:$B$352,0),MATCH(H$3,'Mapping waste'!$D$4:$M$4,0))*$D336</f>
        <v>0</v>
      </c>
      <c r="I336" s="32">
        <f>INDEX('Mapping waste'!$D$5:$M$352,MATCH($B336,'Mapping waste'!$B$5:$B$352,0),MATCH(I$3,'Mapping waste'!$D$4:$M$4,0))*$D336</f>
        <v>0</v>
      </c>
      <c r="J336" s="32">
        <f>INDEX('Mapping waste'!$D$5:$M$352,MATCH($B336,'Mapping waste'!$B$5:$B$352,0),MATCH(J$3,'Mapping waste'!$D$4:$M$4,0))*$D336</f>
        <v>0</v>
      </c>
      <c r="K336" s="32">
        <f>INDEX('Mapping waste'!$D$5:$M$352,MATCH($B336,'Mapping waste'!$B$5:$B$352,0),MATCH(K$3,'Mapping waste'!$D$4:$M$4,0))*$D336</f>
        <v>0</v>
      </c>
      <c r="L336" s="32">
        <f>INDEX('Mapping waste'!$D$5:$M$352,MATCH($B336,'Mapping waste'!$B$5:$B$352,0),MATCH(L$3,'Mapping waste'!$D$4:$M$4,0))*$D336</f>
        <v>0</v>
      </c>
      <c r="M336" s="32">
        <f>INDEX('Mapping waste'!$D$5:$M$352,MATCH($B336,'Mapping waste'!$B$5:$B$352,0),MATCH(M$3,'Mapping waste'!$D$4:$M$4,0))*$D336</f>
        <v>0</v>
      </c>
      <c r="N336" s="32">
        <f>INDEX('Mapping waste'!$D$5:$M$352,MATCH($B336,'Mapping waste'!$B$5:$B$352,0),MATCH(N$3,'Mapping waste'!$D$4:$M$4,0))*$D336</f>
        <v>0</v>
      </c>
      <c r="O336" s="32">
        <f>INDEX('Mapping waste'!$D$5:$M$352,MATCH($B336,'Mapping waste'!$B$5:$B$352,0),MATCH(O$3,'Mapping waste'!$D$4:$M$4,0))*$D336</f>
        <v>0</v>
      </c>
      <c r="P336" s="32">
        <f>INDEX('Mapping waste'!$D$5:$M$352,MATCH($B336,'Mapping waste'!$B$5:$B$352,0),MATCH(P$3,'Mapping waste'!$D$4:$M$4,0))*$D336</f>
        <v>0</v>
      </c>
      <c r="Q336" s="32">
        <f>INDEX('Mapping waste'!$D$5:$M$352,MATCH($B336,'Mapping waste'!$B$5:$B$352,0),MATCH(Q$3,'Mapping waste'!$D$4:$M$4,0))*$D336</f>
        <v>55826</v>
      </c>
    </row>
    <row r="337" spans="1:17" x14ac:dyDescent="0.45">
      <c r="A337" s="10" t="s">
        <v>677</v>
      </c>
      <c r="B337" s="10" t="s">
        <v>678</v>
      </c>
      <c r="C337" s="10" t="s">
        <v>76</v>
      </c>
      <c r="D337" s="32">
        <f>INDEX('ONS data MYE 5'!$I$6:$I$445, MATCH($B337,'ONS data MYE 5'!$B$6:$B$445,0))</f>
        <v>90074</v>
      </c>
      <c r="E337" s="32">
        <f>INDEX('ONS data MYE 5'!$J$6:$J$445, MATCH($B337,'ONS data MYE 5'!$B$6:$B$445,0))</f>
        <v>69</v>
      </c>
      <c r="F337" s="32">
        <f t="shared" si="10"/>
        <v>4.2341065045972597</v>
      </c>
      <c r="G337" s="32">
        <f t="shared" si="11"/>
        <v>17.927657892272823</v>
      </c>
      <c r="H337" s="32">
        <f>INDEX('Mapping waste'!$D$5:$M$352,MATCH($B337,'Mapping waste'!$B$5:$B$352,0),MATCH(H$3,'Mapping waste'!$D$4:$M$4,0))*$D337</f>
        <v>0</v>
      </c>
      <c r="I337" s="32">
        <f>INDEX('Mapping waste'!$D$5:$M$352,MATCH($B337,'Mapping waste'!$B$5:$B$352,0),MATCH(I$3,'Mapping waste'!$D$4:$M$4,0))*$D337</f>
        <v>18014.8</v>
      </c>
      <c r="J337" s="32">
        <f>INDEX('Mapping waste'!$D$5:$M$352,MATCH($B337,'Mapping waste'!$B$5:$B$352,0),MATCH(J$3,'Mapping waste'!$D$4:$M$4,0))*$D337</f>
        <v>0</v>
      </c>
      <c r="K337" s="32">
        <f>INDEX('Mapping waste'!$D$5:$M$352,MATCH($B337,'Mapping waste'!$B$5:$B$352,0),MATCH(K$3,'Mapping waste'!$D$4:$M$4,0))*$D337</f>
        <v>0</v>
      </c>
      <c r="L337" s="32">
        <f>INDEX('Mapping waste'!$D$5:$M$352,MATCH($B337,'Mapping waste'!$B$5:$B$352,0),MATCH(L$3,'Mapping waste'!$D$4:$M$4,0))*$D337</f>
        <v>0</v>
      </c>
      <c r="M337" s="32">
        <f>INDEX('Mapping waste'!$D$5:$M$352,MATCH($B337,'Mapping waste'!$B$5:$B$352,0),MATCH(M$3,'Mapping waste'!$D$4:$M$4,0))*$D337</f>
        <v>0</v>
      </c>
      <c r="N337" s="32">
        <f>INDEX('Mapping waste'!$D$5:$M$352,MATCH($B337,'Mapping waste'!$B$5:$B$352,0),MATCH(N$3,'Mapping waste'!$D$4:$M$4,0))*$D337</f>
        <v>0</v>
      </c>
      <c r="O337" s="32">
        <f>INDEX('Mapping waste'!$D$5:$M$352,MATCH($B337,'Mapping waste'!$B$5:$B$352,0),MATCH(O$3,'Mapping waste'!$D$4:$M$4,0))*$D337</f>
        <v>0</v>
      </c>
      <c r="P337" s="32">
        <f>INDEX('Mapping waste'!$D$5:$M$352,MATCH($B337,'Mapping waste'!$B$5:$B$352,0),MATCH(P$3,'Mapping waste'!$D$4:$M$4,0))*$D337</f>
        <v>0</v>
      </c>
      <c r="Q337" s="32">
        <f>INDEX('Mapping waste'!$D$5:$M$352,MATCH($B337,'Mapping waste'!$B$5:$B$352,0),MATCH(Q$3,'Mapping waste'!$D$4:$M$4,0))*$D337</f>
        <v>72059.199999999997</v>
      </c>
    </row>
    <row r="338" spans="1:17" x14ac:dyDescent="0.45">
      <c r="A338" s="10" t="s">
        <v>679</v>
      </c>
      <c r="B338" s="10" t="s">
        <v>680</v>
      </c>
      <c r="C338" s="10" t="s">
        <v>76</v>
      </c>
      <c r="D338" s="32">
        <f>INDEX('ONS data MYE 5'!$I$6:$I$445, MATCH($B338,'ONS data MYE 5'!$B$6:$B$445,0))</f>
        <v>159916</v>
      </c>
      <c r="E338" s="32">
        <f>INDEX('ONS data MYE 5'!$J$6:$J$445, MATCH($B338,'ONS data MYE 5'!$B$6:$B$445,0))</f>
        <v>122</v>
      </c>
      <c r="F338" s="32">
        <f t="shared" si="10"/>
        <v>4.8040210447332568</v>
      </c>
      <c r="G338" s="32">
        <f t="shared" si="11"/>
        <v>23.078618198240012</v>
      </c>
      <c r="H338" s="32">
        <f>INDEX('Mapping waste'!$D$5:$M$352,MATCH($B338,'Mapping waste'!$B$5:$B$352,0),MATCH(H$3,'Mapping waste'!$D$4:$M$4,0))*$D338</f>
        <v>0</v>
      </c>
      <c r="I338" s="32">
        <f>INDEX('Mapping waste'!$D$5:$M$352,MATCH($B338,'Mapping waste'!$B$5:$B$352,0),MATCH(I$3,'Mapping waste'!$D$4:$M$4,0))*$D338</f>
        <v>0</v>
      </c>
      <c r="J338" s="32">
        <f>INDEX('Mapping waste'!$D$5:$M$352,MATCH($B338,'Mapping waste'!$B$5:$B$352,0),MATCH(J$3,'Mapping waste'!$D$4:$M$4,0))*$D338</f>
        <v>0</v>
      </c>
      <c r="K338" s="32">
        <f>INDEX('Mapping waste'!$D$5:$M$352,MATCH($B338,'Mapping waste'!$B$5:$B$352,0),MATCH(K$3,'Mapping waste'!$D$4:$M$4,0))*$D338</f>
        <v>0</v>
      </c>
      <c r="L338" s="32">
        <f>INDEX('Mapping waste'!$D$5:$M$352,MATCH($B338,'Mapping waste'!$B$5:$B$352,0),MATCH(L$3,'Mapping waste'!$D$4:$M$4,0))*$D338</f>
        <v>0</v>
      </c>
      <c r="M338" s="32">
        <f>INDEX('Mapping waste'!$D$5:$M$352,MATCH($B338,'Mapping waste'!$B$5:$B$352,0),MATCH(M$3,'Mapping waste'!$D$4:$M$4,0))*$D338</f>
        <v>0</v>
      </c>
      <c r="N338" s="32">
        <f>INDEX('Mapping waste'!$D$5:$M$352,MATCH($B338,'Mapping waste'!$B$5:$B$352,0),MATCH(N$3,'Mapping waste'!$D$4:$M$4,0))*$D338</f>
        <v>0</v>
      </c>
      <c r="O338" s="32">
        <f>INDEX('Mapping waste'!$D$5:$M$352,MATCH($B338,'Mapping waste'!$B$5:$B$352,0),MATCH(O$3,'Mapping waste'!$D$4:$M$4,0))*$D338</f>
        <v>0</v>
      </c>
      <c r="P338" s="32">
        <f>INDEX('Mapping waste'!$D$5:$M$352,MATCH($B338,'Mapping waste'!$B$5:$B$352,0),MATCH(P$3,'Mapping waste'!$D$4:$M$4,0))*$D338</f>
        <v>0</v>
      </c>
      <c r="Q338" s="32">
        <f>INDEX('Mapping waste'!$D$5:$M$352,MATCH($B338,'Mapping waste'!$B$5:$B$352,0),MATCH(Q$3,'Mapping waste'!$D$4:$M$4,0))*$D338</f>
        <v>159916</v>
      </c>
    </row>
    <row r="339" spans="1:17" x14ac:dyDescent="0.45">
      <c r="A339" s="10" t="s">
        <v>681</v>
      </c>
      <c r="B339" s="10" t="s">
        <v>682</v>
      </c>
      <c r="C339" s="10" t="s">
        <v>76</v>
      </c>
      <c r="D339" s="32">
        <f>INDEX('ONS data MYE 5'!$I$6:$I$445, MATCH($B339,'ONS data MYE 5'!$B$6:$B$445,0))</f>
        <v>52565</v>
      </c>
      <c r="E339" s="32">
        <f>INDEX('ONS data MYE 5'!$J$6:$J$445, MATCH($B339,'ONS data MYE 5'!$B$6:$B$445,0))</f>
        <v>40</v>
      </c>
      <c r="F339" s="32">
        <f t="shared" si="10"/>
        <v>3.6888794541139363</v>
      </c>
      <c r="G339" s="32">
        <f t="shared" si="11"/>
        <v>13.607831626983932</v>
      </c>
      <c r="H339" s="32">
        <f>INDEX('Mapping waste'!$D$5:$M$352,MATCH($B339,'Mapping waste'!$B$5:$B$352,0),MATCH(H$3,'Mapping waste'!$D$4:$M$4,0))*$D339</f>
        <v>0</v>
      </c>
      <c r="I339" s="32">
        <f>INDEX('Mapping waste'!$D$5:$M$352,MATCH($B339,'Mapping waste'!$B$5:$B$352,0),MATCH(I$3,'Mapping waste'!$D$4:$M$4,0))*$D339</f>
        <v>0</v>
      </c>
      <c r="J339" s="32">
        <f>INDEX('Mapping waste'!$D$5:$M$352,MATCH($B339,'Mapping waste'!$B$5:$B$352,0),MATCH(J$3,'Mapping waste'!$D$4:$M$4,0))*$D339</f>
        <v>0</v>
      </c>
      <c r="K339" s="32">
        <f>INDEX('Mapping waste'!$D$5:$M$352,MATCH($B339,'Mapping waste'!$B$5:$B$352,0),MATCH(K$3,'Mapping waste'!$D$4:$M$4,0))*$D339</f>
        <v>0</v>
      </c>
      <c r="L339" s="32">
        <f>INDEX('Mapping waste'!$D$5:$M$352,MATCH($B339,'Mapping waste'!$B$5:$B$352,0),MATCH(L$3,'Mapping waste'!$D$4:$M$4,0))*$D339</f>
        <v>0</v>
      </c>
      <c r="M339" s="32">
        <f>INDEX('Mapping waste'!$D$5:$M$352,MATCH($B339,'Mapping waste'!$B$5:$B$352,0),MATCH(M$3,'Mapping waste'!$D$4:$M$4,0))*$D339</f>
        <v>0</v>
      </c>
      <c r="N339" s="32">
        <f>INDEX('Mapping waste'!$D$5:$M$352,MATCH($B339,'Mapping waste'!$B$5:$B$352,0),MATCH(N$3,'Mapping waste'!$D$4:$M$4,0))*$D339</f>
        <v>0</v>
      </c>
      <c r="O339" s="32">
        <f>INDEX('Mapping waste'!$D$5:$M$352,MATCH($B339,'Mapping waste'!$B$5:$B$352,0),MATCH(O$3,'Mapping waste'!$D$4:$M$4,0))*$D339</f>
        <v>0</v>
      </c>
      <c r="P339" s="32">
        <f>INDEX('Mapping waste'!$D$5:$M$352,MATCH($B339,'Mapping waste'!$B$5:$B$352,0),MATCH(P$3,'Mapping waste'!$D$4:$M$4,0))*$D339</f>
        <v>0</v>
      </c>
      <c r="Q339" s="32">
        <f>INDEX('Mapping waste'!$D$5:$M$352,MATCH($B339,'Mapping waste'!$B$5:$B$352,0),MATCH(Q$3,'Mapping waste'!$D$4:$M$4,0))*$D339</f>
        <v>52565</v>
      </c>
    </row>
    <row r="340" spans="1:17" x14ac:dyDescent="0.45">
      <c r="A340" s="10" t="s">
        <v>683</v>
      </c>
      <c r="B340" s="10" t="s">
        <v>684</v>
      </c>
      <c r="C340" s="10" t="s">
        <v>76</v>
      </c>
      <c r="D340" s="32">
        <f>INDEX('ONS data MYE 5'!$I$6:$I$445, MATCH($B340,'ONS data MYE 5'!$B$6:$B$445,0))</f>
        <v>53332</v>
      </c>
      <c r="E340" s="32">
        <f>INDEX('ONS data MYE 5'!$J$6:$J$445, MATCH($B340,'ONS data MYE 5'!$B$6:$B$445,0))</f>
        <v>35</v>
      </c>
      <c r="F340" s="32">
        <f t="shared" si="10"/>
        <v>3.5553480614894135</v>
      </c>
      <c r="G340" s="32">
        <f t="shared" si="11"/>
        <v>12.640499838336531</v>
      </c>
      <c r="H340" s="32">
        <f>INDEX('Mapping waste'!$D$5:$M$352,MATCH($B340,'Mapping waste'!$B$5:$B$352,0),MATCH(H$3,'Mapping waste'!$D$4:$M$4,0))*$D340</f>
        <v>0</v>
      </c>
      <c r="I340" s="32">
        <f>INDEX('Mapping waste'!$D$5:$M$352,MATCH($B340,'Mapping waste'!$B$5:$B$352,0),MATCH(I$3,'Mapping waste'!$D$4:$M$4,0))*$D340</f>
        <v>0</v>
      </c>
      <c r="J340" s="32">
        <f>INDEX('Mapping waste'!$D$5:$M$352,MATCH($B340,'Mapping waste'!$B$5:$B$352,0),MATCH(J$3,'Mapping waste'!$D$4:$M$4,0))*$D340</f>
        <v>0</v>
      </c>
      <c r="K340" s="32">
        <f>INDEX('Mapping waste'!$D$5:$M$352,MATCH($B340,'Mapping waste'!$B$5:$B$352,0),MATCH(K$3,'Mapping waste'!$D$4:$M$4,0))*$D340</f>
        <v>0</v>
      </c>
      <c r="L340" s="32">
        <f>INDEX('Mapping waste'!$D$5:$M$352,MATCH($B340,'Mapping waste'!$B$5:$B$352,0),MATCH(L$3,'Mapping waste'!$D$4:$M$4,0))*$D340</f>
        <v>0</v>
      </c>
      <c r="M340" s="32">
        <f>INDEX('Mapping waste'!$D$5:$M$352,MATCH($B340,'Mapping waste'!$B$5:$B$352,0),MATCH(M$3,'Mapping waste'!$D$4:$M$4,0))*$D340</f>
        <v>0</v>
      </c>
      <c r="N340" s="32">
        <f>INDEX('Mapping waste'!$D$5:$M$352,MATCH($B340,'Mapping waste'!$B$5:$B$352,0),MATCH(N$3,'Mapping waste'!$D$4:$M$4,0))*$D340</f>
        <v>0</v>
      </c>
      <c r="O340" s="32">
        <f>INDEX('Mapping waste'!$D$5:$M$352,MATCH($B340,'Mapping waste'!$B$5:$B$352,0),MATCH(O$3,'Mapping waste'!$D$4:$M$4,0))*$D340</f>
        <v>0</v>
      </c>
      <c r="P340" s="32">
        <f>INDEX('Mapping waste'!$D$5:$M$352,MATCH($B340,'Mapping waste'!$B$5:$B$352,0),MATCH(P$3,'Mapping waste'!$D$4:$M$4,0))*$D340</f>
        <v>0</v>
      </c>
      <c r="Q340" s="32">
        <f>INDEX('Mapping waste'!$D$5:$M$352,MATCH($B340,'Mapping waste'!$B$5:$B$352,0),MATCH(Q$3,'Mapping waste'!$D$4:$M$4,0))*$D340</f>
        <v>53332</v>
      </c>
    </row>
    <row r="341" spans="1:17" x14ac:dyDescent="0.45">
      <c r="A341" s="10" t="s">
        <v>685</v>
      </c>
      <c r="B341" s="10" t="s">
        <v>686</v>
      </c>
      <c r="C341" s="10" t="s">
        <v>76</v>
      </c>
      <c r="D341" s="32">
        <f>INDEX('ONS data MYE 5'!$I$6:$I$445, MATCH($B341,'ONS data MYE 5'!$B$6:$B$445,0))</f>
        <v>108089</v>
      </c>
      <c r="E341" s="32">
        <f>INDEX('ONS data MYE 5'!$J$6:$J$445, MATCH($B341,'ONS data MYE 5'!$B$6:$B$445,0))</f>
        <v>132</v>
      </c>
      <c r="F341" s="32">
        <f t="shared" si="10"/>
        <v>4.8828019225863706</v>
      </c>
      <c r="G341" s="32">
        <f t="shared" si="11"/>
        <v>23.841754615213159</v>
      </c>
      <c r="H341" s="32">
        <f>INDEX('Mapping waste'!$D$5:$M$352,MATCH($B341,'Mapping waste'!$B$5:$B$352,0),MATCH(H$3,'Mapping waste'!$D$4:$M$4,0))*$D341</f>
        <v>0</v>
      </c>
      <c r="I341" s="32">
        <f>INDEX('Mapping waste'!$D$5:$M$352,MATCH($B341,'Mapping waste'!$B$5:$B$352,0),MATCH(I$3,'Mapping waste'!$D$4:$M$4,0))*$D341</f>
        <v>0</v>
      </c>
      <c r="J341" s="32">
        <f>INDEX('Mapping waste'!$D$5:$M$352,MATCH($B341,'Mapping waste'!$B$5:$B$352,0),MATCH(J$3,'Mapping waste'!$D$4:$M$4,0))*$D341</f>
        <v>0</v>
      </c>
      <c r="K341" s="32">
        <f>INDEX('Mapping waste'!$D$5:$M$352,MATCH($B341,'Mapping waste'!$B$5:$B$352,0),MATCH(K$3,'Mapping waste'!$D$4:$M$4,0))*$D341</f>
        <v>0</v>
      </c>
      <c r="L341" s="32">
        <f>INDEX('Mapping waste'!$D$5:$M$352,MATCH($B341,'Mapping waste'!$B$5:$B$352,0),MATCH(L$3,'Mapping waste'!$D$4:$M$4,0))*$D341</f>
        <v>0</v>
      </c>
      <c r="M341" s="32">
        <f>INDEX('Mapping waste'!$D$5:$M$352,MATCH($B341,'Mapping waste'!$B$5:$B$352,0),MATCH(M$3,'Mapping waste'!$D$4:$M$4,0))*$D341</f>
        <v>0</v>
      </c>
      <c r="N341" s="32">
        <f>INDEX('Mapping waste'!$D$5:$M$352,MATCH($B341,'Mapping waste'!$B$5:$B$352,0),MATCH(N$3,'Mapping waste'!$D$4:$M$4,0))*$D341</f>
        <v>0</v>
      </c>
      <c r="O341" s="32">
        <f>INDEX('Mapping waste'!$D$5:$M$352,MATCH($B341,'Mapping waste'!$B$5:$B$352,0),MATCH(O$3,'Mapping waste'!$D$4:$M$4,0))*$D341</f>
        <v>0</v>
      </c>
      <c r="P341" s="32">
        <f>INDEX('Mapping waste'!$D$5:$M$352,MATCH($B341,'Mapping waste'!$B$5:$B$352,0),MATCH(P$3,'Mapping waste'!$D$4:$M$4,0))*$D341</f>
        <v>0</v>
      </c>
      <c r="Q341" s="32">
        <f>INDEX('Mapping waste'!$D$5:$M$352,MATCH($B341,'Mapping waste'!$B$5:$B$352,0),MATCH(Q$3,'Mapping waste'!$D$4:$M$4,0))*$D341</f>
        <v>108089</v>
      </c>
    </row>
    <row r="342" spans="1:17" x14ac:dyDescent="0.45">
      <c r="A342" s="10" t="s">
        <v>687</v>
      </c>
      <c r="B342" s="10" t="s">
        <v>688</v>
      </c>
      <c r="C342" s="10" t="s">
        <v>76</v>
      </c>
      <c r="D342" s="32">
        <f>INDEX('ONS data MYE 5'!$I$6:$I$445, MATCH($B342,'ONS data MYE 5'!$B$6:$B$445,0))</f>
        <v>86215</v>
      </c>
      <c r="E342" s="32">
        <f>INDEX('ONS data MYE 5'!$J$6:$J$445, MATCH($B342,'ONS data MYE 5'!$B$6:$B$445,0))</f>
        <v>144</v>
      </c>
      <c r="F342" s="32">
        <f t="shared" si="10"/>
        <v>4.9698132995760007</v>
      </c>
      <c r="G342" s="32">
        <f t="shared" si="11"/>
        <v>24.699044232642496</v>
      </c>
      <c r="H342" s="32">
        <f>INDEX('Mapping waste'!$D$5:$M$352,MATCH($B342,'Mapping waste'!$B$5:$B$352,0),MATCH(H$3,'Mapping waste'!$D$4:$M$4,0))*$D342</f>
        <v>0</v>
      </c>
      <c r="I342" s="32">
        <f>INDEX('Mapping waste'!$D$5:$M$352,MATCH($B342,'Mapping waste'!$B$5:$B$352,0),MATCH(I$3,'Mapping waste'!$D$4:$M$4,0))*$D342</f>
        <v>0</v>
      </c>
      <c r="J342" s="32">
        <f>INDEX('Mapping waste'!$D$5:$M$352,MATCH($B342,'Mapping waste'!$B$5:$B$352,0),MATCH(J$3,'Mapping waste'!$D$4:$M$4,0))*$D342</f>
        <v>0</v>
      </c>
      <c r="K342" s="32">
        <f>INDEX('Mapping waste'!$D$5:$M$352,MATCH($B342,'Mapping waste'!$B$5:$B$352,0),MATCH(K$3,'Mapping waste'!$D$4:$M$4,0))*$D342</f>
        <v>0</v>
      </c>
      <c r="L342" s="32">
        <f>INDEX('Mapping waste'!$D$5:$M$352,MATCH($B342,'Mapping waste'!$B$5:$B$352,0),MATCH(L$3,'Mapping waste'!$D$4:$M$4,0))*$D342</f>
        <v>0</v>
      </c>
      <c r="M342" s="32">
        <f>INDEX('Mapping waste'!$D$5:$M$352,MATCH($B342,'Mapping waste'!$B$5:$B$352,0),MATCH(M$3,'Mapping waste'!$D$4:$M$4,0))*$D342</f>
        <v>0</v>
      </c>
      <c r="N342" s="32">
        <f>INDEX('Mapping waste'!$D$5:$M$352,MATCH($B342,'Mapping waste'!$B$5:$B$352,0),MATCH(N$3,'Mapping waste'!$D$4:$M$4,0))*$D342</f>
        <v>0</v>
      </c>
      <c r="O342" s="32">
        <f>INDEX('Mapping waste'!$D$5:$M$352,MATCH($B342,'Mapping waste'!$B$5:$B$352,0),MATCH(O$3,'Mapping waste'!$D$4:$M$4,0))*$D342</f>
        <v>0</v>
      </c>
      <c r="P342" s="32">
        <f>INDEX('Mapping waste'!$D$5:$M$352,MATCH($B342,'Mapping waste'!$B$5:$B$352,0),MATCH(P$3,'Mapping waste'!$D$4:$M$4,0))*$D342</f>
        <v>0</v>
      </c>
      <c r="Q342" s="32">
        <f>INDEX('Mapping waste'!$D$5:$M$352,MATCH($B342,'Mapping waste'!$B$5:$B$352,0),MATCH(Q$3,'Mapping waste'!$D$4:$M$4,0))*$D342</f>
        <v>86215</v>
      </c>
    </row>
    <row r="343" spans="1:17" x14ac:dyDescent="0.45">
      <c r="A343" s="10" t="s">
        <v>691</v>
      </c>
      <c r="B343" s="10" t="s">
        <v>692</v>
      </c>
      <c r="C343" s="10" t="s">
        <v>76</v>
      </c>
      <c r="D343" s="32">
        <f>INDEX('ONS data MYE 5'!$I$6:$I$445, MATCH($B343,'ONS data MYE 5'!$B$6:$B$445,0))</f>
        <v>239855</v>
      </c>
      <c r="E343" s="32">
        <f>INDEX('ONS data MYE 5'!$J$6:$J$445, MATCH($B343,'ONS data MYE 5'!$B$6:$B$445,0))</f>
        <v>729</v>
      </c>
      <c r="F343" s="32">
        <f t="shared" si="10"/>
        <v>6.5916737320086582</v>
      </c>
      <c r="G343" s="32">
        <f t="shared" si="11"/>
        <v>43.450162589252955</v>
      </c>
      <c r="H343" s="32">
        <f>INDEX('Mapping waste'!$D$5:$M$352,MATCH($B343,'Mapping waste'!$B$5:$B$352,0),MATCH(H$3,'Mapping waste'!$D$4:$M$4,0))*$D343</f>
        <v>0</v>
      </c>
      <c r="I343" s="32">
        <f>INDEX('Mapping waste'!$D$5:$M$352,MATCH($B343,'Mapping waste'!$B$5:$B$352,0),MATCH(I$3,'Mapping waste'!$D$4:$M$4,0))*$D343</f>
        <v>0</v>
      </c>
      <c r="J343" s="32">
        <f>INDEX('Mapping waste'!$D$5:$M$352,MATCH($B343,'Mapping waste'!$B$5:$B$352,0),MATCH(J$3,'Mapping waste'!$D$4:$M$4,0))*$D343</f>
        <v>0</v>
      </c>
      <c r="K343" s="32">
        <f>INDEX('Mapping waste'!$D$5:$M$352,MATCH($B343,'Mapping waste'!$B$5:$B$352,0),MATCH(K$3,'Mapping waste'!$D$4:$M$4,0))*$D343</f>
        <v>0</v>
      </c>
      <c r="L343" s="32">
        <f>INDEX('Mapping waste'!$D$5:$M$352,MATCH($B343,'Mapping waste'!$B$5:$B$352,0),MATCH(L$3,'Mapping waste'!$D$4:$M$4,0))*$D343</f>
        <v>0</v>
      </c>
      <c r="M343" s="32">
        <f>INDEX('Mapping waste'!$D$5:$M$352,MATCH($B343,'Mapping waste'!$B$5:$B$352,0),MATCH(M$3,'Mapping waste'!$D$4:$M$4,0))*$D343</f>
        <v>0</v>
      </c>
      <c r="N343" s="32">
        <f>INDEX('Mapping waste'!$D$5:$M$352,MATCH($B343,'Mapping waste'!$B$5:$B$352,0),MATCH(N$3,'Mapping waste'!$D$4:$M$4,0))*$D343</f>
        <v>0</v>
      </c>
      <c r="O343" s="32">
        <f>INDEX('Mapping waste'!$D$5:$M$352,MATCH($B343,'Mapping waste'!$B$5:$B$352,0),MATCH(O$3,'Mapping waste'!$D$4:$M$4,0))*$D343</f>
        <v>0</v>
      </c>
      <c r="P343" s="32">
        <f>INDEX('Mapping waste'!$D$5:$M$352,MATCH($B343,'Mapping waste'!$B$5:$B$352,0),MATCH(P$3,'Mapping waste'!$D$4:$M$4,0))*$D343</f>
        <v>0</v>
      </c>
      <c r="Q343" s="32">
        <f>INDEX('Mapping waste'!$D$5:$M$352,MATCH($B343,'Mapping waste'!$B$5:$B$352,0),MATCH(Q$3,'Mapping waste'!$D$4:$M$4,0))*$D343</f>
        <v>239855</v>
      </c>
    </row>
    <row r="344" spans="1:17" x14ac:dyDescent="0.45">
      <c r="A344" s="10" t="s">
        <v>693</v>
      </c>
      <c r="B344" s="10" t="s">
        <v>694</v>
      </c>
      <c r="C344" s="10" t="s">
        <v>76</v>
      </c>
      <c r="D344" s="32">
        <f>INDEX('ONS data MYE 5'!$I$6:$I$445, MATCH($B344,'ONS data MYE 5'!$B$6:$B$445,0))</f>
        <v>305496</v>
      </c>
      <c r="E344" s="32">
        <f>INDEX('ONS data MYE 5'!$J$6:$J$445, MATCH($B344,'ONS data MYE 5'!$B$6:$B$445,0))</f>
        <v>538</v>
      </c>
      <c r="F344" s="32">
        <f t="shared" si="10"/>
        <v>6.2878585601617845</v>
      </c>
      <c r="G344" s="32">
        <f t="shared" si="11"/>
        <v>39.537165272599829</v>
      </c>
      <c r="H344" s="32">
        <f>INDEX('Mapping waste'!$D$5:$M$352,MATCH($B344,'Mapping waste'!$B$5:$B$352,0),MATCH(H$3,'Mapping waste'!$D$4:$M$4,0))*$D344</f>
        <v>0</v>
      </c>
      <c r="I344" s="32">
        <f>INDEX('Mapping waste'!$D$5:$M$352,MATCH($B344,'Mapping waste'!$B$5:$B$352,0),MATCH(I$3,'Mapping waste'!$D$4:$M$4,0))*$D344</f>
        <v>0</v>
      </c>
      <c r="J344" s="32">
        <f>INDEX('Mapping waste'!$D$5:$M$352,MATCH($B344,'Mapping waste'!$B$5:$B$352,0),MATCH(J$3,'Mapping waste'!$D$4:$M$4,0))*$D344</f>
        <v>0</v>
      </c>
      <c r="K344" s="32">
        <f>INDEX('Mapping waste'!$D$5:$M$352,MATCH($B344,'Mapping waste'!$B$5:$B$352,0),MATCH(K$3,'Mapping waste'!$D$4:$M$4,0))*$D344</f>
        <v>0</v>
      </c>
      <c r="L344" s="32">
        <f>INDEX('Mapping waste'!$D$5:$M$352,MATCH($B344,'Mapping waste'!$B$5:$B$352,0),MATCH(L$3,'Mapping waste'!$D$4:$M$4,0))*$D344</f>
        <v>64154.159999999996</v>
      </c>
      <c r="M344" s="32">
        <f>INDEX('Mapping waste'!$D$5:$M$352,MATCH($B344,'Mapping waste'!$B$5:$B$352,0),MATCH(M$3,'Mapping waste'!$D$4:$M$4,0))*$D344</f>
        <v>0</v>
      </c>
      <c r="N344" s="32">
        <f>INDEX('Mapping waste'!$D$5:$M$352,MATCH($B344,'Mapping waste'!$B$5:$B$352,0),MATCH(N$3,'Mapping waste'!$D$4:$M$4,0))*$D344</f>
        <v>0</v>
      </c>
      <c r="O344" s="32">
        <f>INDEX('Mapping waste'!$D$5:$M$352,MATCH($B344,'Mapping waste'!$B$5:$B$352,0),MATCH(O$3,'Mapping waste'!$D$4:$M$4,0))*$D344</f>
        <v>0</v>
      </c>
      <c r="P344" s="32">
        <f>INDEX('Mapping waste'!$D$5:$M$352,MATCH($B344,'Mapping waste'!$B$5:$B$352,0),MATCH(P$3,'Mapping waste'!$D$4:$M$4,0))*$D344</f>
        <v>0</v>
      </c>
      <c r="Q344" s="32">
        <f>INDEX('Mapping waste'!$D$5:$M$352,MATCH($B344,'Mapping waste'!$B$5:$B$352,0),MATCH(Q$3,'Mapping waste'!$D$4:$M$4,0))*$D344</f>
        <v>241341.84</v>
      </c>
    </row>
    <row r="345" spans="1:17" x14ac:dyDescent="0.45">
      <c r="A345" s="10" t="s">
        <v>695</v>
      </c>
      <c r="B345" s="10" t="s">
        <v>696</v>
      </c>
      <c r="C345" s="10" t="s">
        <v>76</v>
      </c>
      <c r="D345" s="32">
        <f>INDEX('ONS data MYE 5'!$I$6:$I$445, MATCH($B345,'ONS data MYE 5'!$B$6:$B$445,0))</f>
        <v>260929</v>
      </c>
      <c r="E345" s="32">
        <f>INDEX('ONS data MYE 5'!$J$6:$J$445, MATCH($B345,'ONS data MYE 5'!$B$6:$B$445,0))</f>
        <v>911</v>
      </c>
      <c r="F345" s="32">
        <f t="shared" si="10"/>
        <v>6.8145428972599582</v>
      </c>
      <c r="G345" s="32">
        <f t="shared" si="11"/>
        <v>46.437994898596145</v>
      </c>
      <c r="H345" s="32">
        <f>INDEX('Mapping waste'!$D$5:$M$352,MATCH($B345,'Mapping waste'!$B$5:$B$352,0),MATCH(H$3,'Mapping waste'!$D$4:$M$4,0))*$D345</f>
        <v>0</v>
      </c>
      <c r="I345" s="32">
        <f>INDEX('Mapping waste'!$D$5:$M$352,MATCH($B345,'Mapping waste'!$B$5:$B$352,0),MATCH(I$3,'Mapping waste'!$D$4:$M$4,0))*$D345</f>
        <v>0</v>
      </c>
      <c r="J345" s="32">
        <f>INDEX('Mapping waste'!$D$5:$M$352,MATCH($B345,'Mapping waste'!$B$5:$B$352,0),MATCH(J$3,'Mapping waste'!$D$4:$M$4,0))*$D345</f>
        <v>0</v>
      </c>
      <c r="K345" s="32">
        <f>INDEX('Mapping waste'!$D$5:$M$352,MATCH($B345,'Mapping waste'!$B$5:$B$352,0),MATCH(K$3,'Mapping waste'!$D$4:$M$4,0))*$D345</f>
        <v>0</v>
      </c>
      <c r="L345" s="32">
        <f>INDEX('Mapping waste'!$D$5:$M$352,MATCH($B345,'Mapping waste'!$B$5:$B$352,0),MATCH(L$3,'Mapping waste'!$D$4:$M$4,0))*$D345</f>
        <v>67841.540000000008</v>
      </c>
      <c r="M345" s="32">
        <f>INDEX('Mapping waste'!$D$5:$M$352,MATCH($B345,'Mapping waste'!$B$5:$B$352,0),MATCH(M$3,'Mapping waste'!$D$4:$M$4,0))*$D345</f>
        <v>0</v>
      </c>
      <c r="N345" s="32">
        <f>INDEX('Mapping waste'!$D$5:$M$352,MATCH($B345,'Mapping waste'!$B$5:$B$352,0),MATCH(N$3,'Mapping waste'!$D$4:$M$4,0))*$D345</f>
        <v>0</v>
      </c>
      <c r="O345" s="32">
        <f>INDEX('Mapping waste'!$D$5:$M$352,MATCH($B345,'Mapping waste'!$B$5:$B$352,0),MATCH(O$3,'Mapping waste'!$D$4:$M$4,0))*$D345</f>
        <v>0</v>
      </c>
      <c r="P345" s="32">
        <f>INDEX('Mapping waste'!$D$5:$M$352,MATCH($B345,'Mapping waste'!$B$5:$B$352,0),MATCH(P$3,'Mapping waste'!$D$4:$M$4,0))*$D345</f>
        <v>0</v>
      </c>
      <c r="Q345" s="32">
        <f>INDEX('Mapping waste'!$D$5:$M$352,MATCH($B345,'Mapping waste'!$B$5:$B$352,0),MATCH(Q$3,'Mapping waste'!$D$4:$M$4,0))*$D345</f>
        <v>193087.46</v>
      </c>
    </row>
    <row r="346" spans="1:17" x14ac:dyDescent="0.45">
      <c r="A346" s="10" t="s">
        <v>697</v>
      </c>
      <c r="B346" s="10" t="s">
        <v>698</v>
      </c>
      <c r="C346" s="10" t="s">
        <v>76</v>
      </c>
      <c r="D346" s="32">
        <f>INDEX('ONS data MYE 5'!$I$6:$I$445, MATCH($B346,'ONS data MYE 5'!$B$6:$B$445,0))</f>
        <v>569177</v>
      </c>
      <c r="E346" s="32">
        <f>INDEX('ONS data MYE 5'!$J$6:$J$445, MATCH($B346,'ONS data MYE 5'!$B$6:$B$445,0))</f>
        <v>1547</v>
      </c>
      <c r="F346" s="32">
        <f t="shared" si="10"/>
        <v>7.3440728505730659</v>
      </c>
      <c r="G346" s="32">
        <f t="shared" si="11"/>
        <v>53.935406034524398</v>
      </c>
      <c r="H346" s="32">
        <f>INDEX('Mapping waste'!$D$5:$M$352,MATCH($B346,'Mapping waste'!$B$5:$B$352,0),MATCH(H$3,'Mapping waste'!$D$4:$M$4,0))*$D346</f>
        <v>0</v>
      </c>
      <c r="I346" s="32">
        <f>INDEX('Mapping waste'!$D$5:$M$352,MATCH($B346,'Mapping waste'!$B$5:$B$352,0),MATCH(I$3,'Mapping waste'!$D$4:$M$4,0))*$D346</f>
        <v>0</v>
      </c>
      <c r="J346" s="32">
        <f>INDEX('Mapping waste'!$D$5:$M$352,MATCH($B346,'Mapping waste'!$B$5:$B$352,0),MATCH(J$3,'Mapping waste'!$D$4:$M$4,0))*$D346</f>
        <v>0</v>
      </c>
      <c r="K346" s="32">
        <f>INDEX('Mapping waste'!$D$5:$M$352,MATCH($B346,'Mapping waste'!$B$5:$B$352,0),MATCH(K$3,'Mapping waste'!$D$4:$M$4,0))*$D346</f>
        <v>0</v>
      </c>
      <c r="L346" s="32">
        <f>INDEX('Mapping waste'!$D$5:$M$352,MATCH($B346,'Mapping waste'!$B$5:$B$352,0),MATCH(L$3,'Mapping waste'!$D$4:$M$4,0))*$D346</f>
        <v>39842.390000000007</v>
      </c>
      <c r="M346" s="32">
        <f>INDEX('Mapping waste'!$D$5:$M$352,MATCH($B346,'Mapping waste'!$B$5:$B$352,0),MATCH(M$3,'Mapping waste'!$D$4:$M$4,0))*$D346</f>
        <v>0</v>
      </c>
      <c r="N346" s="32">
        <f>INDEX('Mapping waste'!$D$5:$M$352,MATCH($B346,'Mapping waste'!$B$5:$B$352,0),MATCH(N$3,'Mapping waste'!$D$4:$M$4,0))*$D346</f>
        <v>0</v>
      </c>
      <c r="O346" s="32">
        <f>INDEX('Mapping waste'!$D$5:$M$352,MATCH($B346,'Mapping waste'!$B$5:$B$352,0),MATCH(O$3,'Mapping waste'!$D$4:$M$4,0))*$D346</f>
        <v>0</v>
      </c>
      <c r="P346" s="32">
        <f>INDEX('Mapping waste'!$D$5:$M$352,MATCH($B346,'Mapping waste'!$B$5:$B$352,0),MATCH(P$3,'Mapping waste'!$D$4:$M$4,0))*$D346</f>
        <v>0</v>
      </c>
      <c r="Q346" s="32">
        <f>INDEX('Mapping waste'!$D$5:$M$352,MATCH($B346,'Mapping waste'!$B$5:$B$352,0),MATCH(Q$3,'Mapping waste'!$D$4:$M$4,0))*$D346</f>
        <v>529334.61</v>
      </c>
    </row>
    <row r="347" spans="1:17" x14ac:dyDescent="0.45">
      <c r="A347" s="10" t="s">
        <v>699</v>
      </c>
      <c r="B347" s="10" t="s">
        <v>700</v>
      </c>
      <c r="C347" s="10" t="s">
        <v>76</v>
      </c>
      <c r="D347" s="32">
        <f>INDEX('ONS data MYE 5'!$I$6:$I$445, MATCH($B347,'ONS data MYE 5'!$B$6:$B$445,0))</f>
        <v>529879</v>
      </c>
      <c r="E347" s="32">
        <f>INDEX('ONS data MYE 5'!$J$6:$J$445, MATCH($B347,'ONS data MYE 5'!$B$6:$B$445,0))</f>
        <v>1446</v>
      </c>
      <c r="F347" s="32">
        <f t="shared" si="10"/>
        <v>7.2765564027187102</v>
      </c>
      <c r="G347" s="32">
        <f t="shared" si="11"/>
        <v>52.948273081946652</v>
      </c>
      <c r="H347" s="32">
        <f>INDEX('Mapping waste'!$D$5:$M$352,MATCH($B347,'Mapping waste'!$B$5:$B$352,0),MATCH(H$3,'Mapping waste'!$D$4:$M$4,0))*$D347</f>
        <v>0</v>
      </c>
      <c r="I347" s="32">
        <f>INDEX('Mapping waste'!$D$5:$M$352,MATCH($B347,'Mapping waste'!$B$5:$B$352,0),MATCH(I$3,'Mapping waste'!$D$4:$M$4,0))*$D347</f>
        <v>0</v>
      </c>
      <c r="J347" s="32">
        <f>INDEX('Mapping waste'!$D$5:$M$352,MATCH($B347,'Mapping waste'!$B$5:$B$352,0),MATCH(J$3,'Mapping waste'!$D$4:$M$4,0))*$D347</f>
        <v>0</v>
      </c>
      <c r="K347" s="32">
        <f>INDEX('Mapping waste'!$D$5:$M$352,MATCH($B347,'Mapping waste'!$B$5:$B$352,0),MATCH(K$3,'Mapping waste'!$D$4:$M$4,0))*$D347</f>
        <v>0</v>
      </c>
      <c r="L347" s="32">
        <f>INDEX('Mapping waste'!$D$5:$M$352,MATCH($B347,'Mapping waste'!$B$5:$B$352,0),MATCH(L$3,'Mapping waste'!$D$4:$M$4,0))*$D347</f>
        <v>0</v>
      </c>
      <c r="M347" s="32">
        <f>INDEX('Mapping waste'!$D$5:$M$352,MATCH($B347,'Mapping waste'!$B$5:$B$352,0),MATCH(M$3,'Mapping waste'!$D$4:$M$4,0))*$D347</f>
        <v>0</v>
      </c>
      <c r="N347" s="32">
        <f>INDEX('Mapping waste'!$D$5:$M$352,MATCH($B347,'Mapping waste'!$B$5:$B$352,0),MATCH(N$3,'Mapping waste'!$D$4:$M$4,0))*$D347</f>
        <v>0</v>
      </c>
      <c r="O347" s="32">
        <f>INDEX('Mapping waste'!$D$5:$M$352,MATCH($B347,'Mapping waste'!$B$5:$B$352,0),MATCH(O$3,'Mapping waste'!$D$4:$M$4,0))*$D347</f>
        <v>0</v>
      </c>
      <c r="P347" s="32">
        <f>INDEX('Mapping waste'!$D$5:$M$352,MATCH($B347,'Mapping waste'!$B$5:$B$352,0),MATCH(P$3,'Mapping waste'!$D$4:$M$4,0))*$D347</f>
        <v>0</v>
      </c>
      <c r="Q347" s="32">
        <f>INDEX('Mapping waste'!$D$5:$M$352,MATCH($B347,'Mapping waste'!$B$5:$B$352,0),MATCH(Q$3,'Mapping waste'!$D$4:$M$4,0))*$D347</f>
        <v>529879</v>
      </c>
    </row>
    <row r="348" spans="1:17" x14ac:dyDescent="0.45">
      <c r="A348" s="10" t="s">
        <v>701</v>
      </c>
      <c r="B348" s="10" t="s">
        <v>702</v>
      </c>
      <c r="C348" s="10" t="s">
        <v>76</v>
      </c>
      <c r="D348" s="32">
        <f>INDEX('ONS data MYE 5'!$I$6:$I$445, MATCH($B348,'ONS data MYE 5'!$B$6:$B$445,0))</f>
        <v>207832</v>
      </c>
      <c r="E348" s="32">
        <f>INDEX('ONS data MYE 5'!$J$6:$J$445, MATCH($B348,'ONS data MYE 5'!$B$6:$B$445,0))</f>
        <v>571</v>
      </c>
      <c r="F348" s="32">
        <f t="shared" si="10"/>
        <v>6.3473892096560105</v>
      </c>
      <c r="G348" s="32">
        <f t="shared" si="11"/>
        <v>40.289349778857556</v>
      </c>
      <c r="H348" s="32">
        <f>INDEX('Mapping waste'!$D$5:$M$352,MATCH($B348,'Mapping waste'!$B$5:$B$352,0),MATCH(H$3,'Mapping waste'!$D$4:$M$4,0))*$D348</f>
        <v>0</v>
      </c>
      <c r="I348" s="32">
        <f>INDEX('Mapping waste'!$D$5:$M$352,MATCH($B348,'Mapping waste'!$B$5:$B$352,0),MATCH(I$3,'Mapping waste'!$D$4:$M$4,0))*$D348</f>
        <v>0</v>
      </c>
      <c r="J348" s="32">
        <f>INDEX('Mapping waste'!$D$5:$M$352,MATCH($B348,'Mapping waste'!$B$5:$B$352,0),MATCH(J$3,'Mapping waste'!$D$4:$M$4,0))*$D348</f>
        <v>0</v>
      </c>
      <c r="K348" s="32">
        <f>INDEX('Mapping waste'!$D$5:$M$352,MATCH($B348,'Mapping waste'!$B$5:$B$352,0),MATCH(K$3,'Mapping waste'!$D$4:$M$4,0))*$D348</f>
        <v>0</v>
      </c>
      <c r="L348" s="32">
        <f>INDEX('Mapping waste'!$D$5:$M$352,MATCH($B348,'Mapping waste'!$B$5:$B$352,0),MATCH(L$3,'Mapping waste'!$D$4:$M$4,0))*$D348</f>
        <v>0</v>
      </c>
      <c r="M348" s="32">
        <f>INDEX('Mapping waste'!$D$5:$M$352,MATCH($B348,'Mapping waste'!$B$5:$B$352,0),MATCH(M$3,'Mapping waste'!$D$4:$M$4,0))*$D348</f>
        <v>0</v>
      </c>
      <c r="N348" s="32">
        <f>INDEX('Mapping waste'!$D$5:$M$352,MATCH($B348,'Mapping waste'!$B$5:$B$352,0),MATCH(N$3,'Mapping waste'!$D$4:$M$4,0))*$D348</f>
        <v>0</v>
      </c>
      <c r="O348" s="32">
        <f>INDEX('Mapping waste'!$D$5:$M$352,MATCH($B348,'Mapping waste'!$B$5:$B$352,0),MATCH(O$3,'Mapping waste'!$D$4:$M$4,0))*$D348</f>
        <v>0</v>
      </c>
      <c r="P348" s="32">
        <f>INDEX('Mapping waste'!$D$5:$M$352,MATCH($B348,'Mapping waste'!$B$5:$B$352,0),MATCH(P$3,'Mapping waste'!$D$4:$M$4,0))*$D348</f>
        <v>0</v>
      </c>
      <c r="Q348" s="32">
        <f>INDEX('Mapping waste'!$D$5:$M$352,MATCH($B348,'Mapping waste'!$B$5:$B$352,0),MATCH(Q$3,'Mapping waste'!$D$4:$M$4,0))*$D348</f>
        <v>207832</v>
      </c>
    </row>
    <row r="349" spans="1:17" x14ac:dyDescent="0.45">
      <c r="A349" s="10" t="s">
        <v>703</v>
      </c>
      <c r="B349" s="10" t="s">
        <v>704</v>
      </c>
      <c r="C349" s="10" t="s">
        <v>76</v>
      </c>
      <c r="D349" s="32">
        <f>INDEX('ONS data MYE 5'!$I$6:$I$445, MATCH($B349,'ONS data MYE 5'!$B$6:$B$445,0))</f>
        <v>432855</v>
      </c>
      <c r="E349" s="32">
        <f>INDEX('ONS data MYE 5'!$J$6:$J$445, MATCH($B349,'ONS data MYE 5'!$B$6:$B$445,0))</f>
        <v>1059</v>
      </c>
      <c r="F349" s="32">
        <f t="shared" si="10"/>
        <v>6.9650803456014065</v>
      </c>
      <c r="G349" s="32">
        <f t="shared" si="11"/>
        <v>48.512344220683012</v>
      </c>
      <c r="H349" s="32">
        <f>INDEX('Mapping waste'!$D$5:$M$352,MATCH($B349,'Mapping waste'!$B$5:$B$352,0),MATCH(H$3,'Mapping waste'!$D$4:$M$4,0))*$D349</f>
        <v>0</v>
      </c>
      <c r="I349" s="32">
        <f>INDEX('Mapping waste'!$D$5:$M$352,MATCH($B349,'Mapping waste'!$B$5:$B$352,0),MATCH(I$3,'Mapping waste'!$D$4:$M$4,0))*$D349</f>
        <v>0</v>
      </c>
      <c r="J349" s="32">
        <f>INDEX('Mapping waste'!$D$5:$M$352,MATCH($B349,'Mapping waste'!$B$5:$B$352,0),MATCH(J$3,'Mapping waste'!$D$4:$M$4,0))*$D349</f>
        <v>0</v>
      </c>
      <c r="K349" s="32">
        <f>INDEX('Mapping waste'!$D$5:$M$352,MATCH($B349,'Mapping waste'!$B$5:$B$352,0),MATCH(K$3,'Mapping waste'!$D$4:$M$4,0))*$D349</f>
        <v>0</v>
      </c>
      <c r="L349" s="32">
        <f>INDEX('Mapping waste'!$D$5:$M$352,MATCH($B349,'Mapping waste'!$B$5:$B$352,0),MATCH(L$3,'Mapping waste'!$D$4:$M$4,0))*$D349</f>
        <v>0</v>
      </c>
      <c r="M349" s="32">
        <f>INDEX('Mapping waste'!$D$5:$M$352,MATCH($B349,'Mapping waste'!$B$5:$B$352,0),MATCH(M$3,'Mapping waste'!$D$4:$M$4,0))*$D349</f>
        <v>0</v>
      </c>
      <c r="N349" s="32">
        <f>INDEX('Mapping waste'!$D$5:$M$352,MATCH($B349,'Mapping waste'!$B$5:$B$352,0),MATCH(N$3,'Mapping waste'!$D$4:$M$4,0))*$D349</f>
        <v>0</v>
      </c>
      <c r="O349" s="32">
        <f>INDEX('Mapping waste'!$D$5:$M$352,MATCH($B349,'Mapping waste'!$B$5:$B$352,0),MATCH(O$3,'Mapping waste'!$D$4:$M$4,0))*$D349</f>
        <v>0</v>
      </c>
      <c r="P349" s="32">
        <f>INDEX('Mapping waste'!$D$5:$M$352,MATCH($B349,'Mapping waste'!$B$5:$B$352,0),MATCH(P$3,'Mapping waste'!$D$4:$M$4,0))*$D349</f>
        <v>0</v>
      </c>
      <c r="Q349" s="32">
        <f>INDEX('Mapping waste'!$D$5:$M$352,MATCH($B349,'Mapping waste'!$B$5:$B$352,0),MATCH(Q$3,'Mapping waste'!$D$4:$M$4,0))*$D349</f>
        <v>432855</v>
      </c>
    </row>
    <row r="350" spans="1:17" x14ac:dyDescent="0.45">
      <c r="A350" s="10" t="s">
        <v>705</v>
      </c>
      <c r="B350" s="10" t="s">
        <v>706</v>
      </c>
      <c r="C350" s="10" t="s">
        <v>76</v>
      </c>
      <c r="D350" s="32">
        <f>INDEX('ONS data MYE 5'!$I$6:$I$445, MATCH($B350,'ONS data MYE 5'!$B$6:$B$445,0))</f>
        <v>773213</v>
      </c>
      <c r="E350" s="32">
        <f>INDEX('ONS data MYE 5'!$J$6:$J$445, MATCH($B350,'ONS data MYE 5'!$B$6:$B$445,0))</f>
        <v>1401</v>
      </c>
      <c r="F350" s="32">
        <f t="shared" si="10"/>
        <v>7.2449415463370066</v>
      </c>
      <c r="G350" s="32">
        <f t="shared" si="11"/>
        <v>52.489178009840053</v>
      </c>
      <c r="H350" s="32">
        <f>INDEX('Mapping waste'!$D$5:$M$352,MATCH($B350,'Mapping waste'!$B$5:$B$352,0),MATCH(H$3,'Mapping waste'!$D$4:$M$4,0))*$D350</f>
        <v>0</v>
      </c>
      <c r="I350" s="32">
        <f>INDEX('Mapping waste'!$D$5:$M$352,MATCH($B350,'Mapping waste'!$B$5:$B$352,0),MATCH(I$3,'Mapping waste'!$D$4:$M$4,0))*$D350</f>
        <v>0</v>
      </c>
      <c r="J350" s="32">
        <f>INDEX('Mapping waste'!$D$5:$M$352,MATCH($B350,'Mapping waste'!$B$5:$B$352,0),MATCH(J$3,'Mapping waste'!$D$4:$M$4,0))*$D350</f>
        <v>0</v>
      </c>
      <c r="K350" s="32">
        <f>INDEX('Mapping waste'!$D$5:$M$352,MATCH($B350,'Mapping waste'!$B$5:$B$352,0),MATCH(K$3,'Mapping waste'!$D$4:$M$4,0))*$D350</f>
        <v>0</v>
      </c>
      <c r="L350" s="32">
        <f>INDEX('Mapping waste'!$D$5:$M$352,MATCH($B350,'Mapping waste'!$B$5:$B$352,0),MATCH(L$3,'Mapping waste'!$D$4:$M$4,0))*$D350</f>
        <v>0</v>
      </c>
      <c r="M350" s="32">
        <f>INDEX('Mapping waste'!$D$5:$M$352,MATCH($B350,'Mapping waste'!$B$5:$B$352,0),MATCH(M$3,'Mapping waste'!$D$4:$M$4,0))*$D350</f>
        <v>0</v>
      </c>
      <c r="N350" s="32">
        <f>INDEX('Mapping waste'!$D$5:$M$352,MATCH($B350,'Mapping waste'!$B$5:$B$352,0),MATCH(N$3,'Mapping waste'!$D$4:$M$4,0))*$D350</f>
        <v>0</v>
      </c>
      <c r="O350" s="32">
        <f>INDEX('Mapping waste'!$D$5:$M$352,MATCH($B350,'Mapping waste'!$B$5:$B$352,0),MATCH(O$3,'Mapping waste'!$D$4:$M$4,0))*$D350</f>
        <v>0</v>
      </c>
      <c r="P350" s="32">
        <f>INDEX('Mapping waste'!$D$5:$M$352,MATCH($B350,'Mapping waste'!$B$5:$B$352,0),MATCH(P$3,'Mapping waste'!$D$4:$M$4,0))*$D350</f>
        <v>0</v>
      </c>
      <c r="Q350" s="32">
        <f>INDEX('Mapping waste'!$D$5:$M$352,MATCH($B350,'Mapping waste'!$B$5:$B$352,0),MATCH(Q$3,'Mapping waste'!$D$4:$M$4,0))*$D350</f>
        <v>773213</v>
      </c>
    </row>
    <row r="351" spans="1:17" x14ac:dyDescent="0.45">
      <c r="A351" s="10" t="s">
        <v>707</v>
      </c>
      <c r="B351" s="10" t="s">
        <v>708</v>
      </c>
      <c r="C351" s="10" t="s">
        <v>76</v>
      </c>
      <c r="D351" s="32">
        <f>INDEX('ONS data MYE 5'!$I$6:$I$445, MATCH($B351,'ONS data MYE 5'!$B$6:$B$445,0))</f>
        <v>334017</v>
      </c>
      <c r="E351" s="32">
        <f>INDEX('ONS data MYE 5'!$J$6:$J$445, MATCH($B351,'ONS data MYE 5'!$B$6:$B$445,0))</f>
        <v>986</v>
      </c>
      <c r="F351" s="32">
        <f t="shared" si="10"/>
        <v>6.8936563546026353</v>
      </c>
      <c r="G351" s="32">
        <f t="shared" si="11"/>
        <v>47.522497935353293</v>
      </c>
      <c r="H351" s="32">
        <f>INDEX('Mapping waste'!$D$5:$M$352,MATCH($B351,'Mapping waste'!$B$5:$B$352,0),MATCH(H$3,'Mapping waste'!$D$4:$M$4,0))*$D351</f>
        <v>0</v>
      </c>
      <c r="I351" s="32">
        <f>INDEX('Mapping waste'!$D$5:$M$352,MATCH($B351,'Mapping waste'!$B$5:$B$352,0),MATCH(I$3,'Mapping waste'!$D$4:$M$4,0))*$D351</f>
        <v>0</v>
      </c>
      <c r="J351" s="32">
        <f>INDEX('Mapping waste'!$D$5:$M$352,MATCH($B351,'Mapping waste'!$B$5:$B$352,0),MATCH(J$3,'Mapping waste'!$D$4:$M$4,0))*$D351</f>
        <v>0</v>
      </c>
      <c r="K351" s="32">
        <f>INDEX('Mapping waste'!$D$5:$M$352,MATCH($B351,'Mapping waste'!$B$5:$B$352,0),MATCH(K$3,'Mapping waste'!$D$4:$M$4,0))*$D351</f>
        <v>0</v>
      </c>
      <c r="L351" s="32">
        <f>INDEX('Mapping waste'!$D$5:$M$352,MATCH($B351,'Mapping waste'!$B$5:$B$352,0),MATCH(L$3,'Mapping waste'!$D$4:$M$4,0))*$D351</f>
        <v>0</v>
      </c>
      <c r="M351" s="32">
        <f>INDEX('Mapping waste'!$D$5:$M$352,MATCH($B351,'Mapping waste'!$B$5:$B$352,0),MATCH(M$3,'Mapping waste'!$D$4:$M$4,0))*$D351</f>
        <v>0</v>
      </c>
      <c r="N351" s="32">
        <f>INDEX('Mapping waste'!$D$5:$M$352,MATCH($B351,'Mapping waste'!$B$5:$B$352,0),MATCH(N$3,'Mapping waste'!$D$4:$M$4,0))*$D351</f>
        <v>0</v>
      </c>
      <c r="O351" s="32">
        <f>INDEX('Mapping waste'!$D$5:$M$352,MATCH($B351,'Mapping waste'!$B$5:$B$352,0),MATCH(O$3,'Mapping waste'!$D$4:$M$4,0))*$D351</f>
        <v>0</v>
      </c>
      <c r="P351" s="32">
        <f>INDEX('Mapping waste'!$D$5:$M$352,MATCH($B351,'Mapping waste'!$B$5:$B$352,0),MATCH(P$3,'Mapping waste'!$D$4:$M$4,0))*$D351</f>
        <v>0</v>
      </c>
      <c r="Q351" s="32">
        <f>INDEX('Mapping waste'!$D$5:$M$352,MATCH($B351,'Mapping waste'!$B$5:$B$352,0),MATCH(Q$3,'Mapping waste'!$D$4:$M$4,0))*$D351</f>
        <v>334017</v>
      </c>
    </row>
    <row r="354" spans="3:17" x14ac:dyDescent="0.45">
      <c r="C354" s="7" t="s">
        <v>938</v>
      </c>
      <c r="D354" s="7"/>
      <c r="E354" s="7"/>
      <c r="F354" s="7"/>
      <c r="G354" s="7"/>
      <c r="H354" s="35">
        <f t="shared" ref="H354:Q354" si="12">SUM(H4:H351)</f>
        <v>6557147.967000002</v>
      </c>
      <c r="I354" s="35">
        <f t="shared" si="12"/>
        <v>2642593.7999999998</v>
      </c>
      <c r="J354" s="35">
        <f t="shared" si="12"/>
        <v>7228604.0067999996</v>
      </c>
      <c r="K354" s="35">
        <f t="shared" si="12"/>
        <v>4670324.9240000006</v>
      </c>
      <c r="L354" s="35">
        <f t="shared" si="12"/>
        <v>9232988.879999999</v>
      </c>
      <c r="M354" s="35">
        <f t="shared" si="12"/>
        <v>1735246.0499999998</v>
      </c>
      <c r="N354" s="35">
        <f t="shared" si="12"/>
        <v>14424549.292200001</v>
      </c>
      <c r="O354" s="35">
        <f t="shared" si="12"/>
        <v>3488939.93</v>
      </c>
      <c r="P354" s="35">
        <f t="shared" si="12"/>
        <v>2827722.5700000003</v>
      </c>
      <c r="Q354" s="35">
        <f t="shared" si="12"/>
        <v>5077295.58</v>
      </c>
    </row>
    <row r="355" spans="3:17" x14ac:dyDescent="0.45">
      <c r="C355" s="7" t="s">
        <v>1069</v>
      </c>
      <c r="H355" s="35">
        <f>SUMPRODUCT($E$4:$E$351,H$4:H$351)/H354</f>
        <v>814.59760035986972</v>
      </c>
      <c r="I355" s="35">
        <f t="shared" ref="I355:Q355" si="13">SUMPRODUCT($E$4:$E$351,I$4:I$351)/I354</f>
        <v>1264.520791731215</v>
      </c>
      <c r="J355" s="35">
        <f t="shared" si="13"/>
        <v>1761.2371427305172</v>
      </c>
      <c r="K355" s="35">
        <f t="shared" si="13"/>
        <v>1451.4993132899633</v>
      </c>
      <c r="L355" s="35">
        <f t="shared" si="13"/>
        <v>1969.5856861499876</v>
      </c>
      <c r="M355" s="35">
        <f t="shared" si="13"/>
        <v>946.37368467140459</v>
      </c>
      <c r="N355" s="35">
        <f t="shared" si="13"/>
        <v>4937.9820469066335</v>
      </c>
      <c r="O355" s="35">
        <f t="shared" si="13"/>
        <v>578.82464537014823</v>
      </c>
      <c r="P355" s="35">
        <f t="shared" si="13"/>
        <v>1312.1582552244508</v>
      </c>
      <c r="Q355" s="35">
        <f t="shared" si="13"/>
        <v>1074.605892885598</v>
      </c>
    </row>
    <row r="356" spans="3:17" x14ac:dyDescent="0.45">
      <c r="C356" s="7" t="s">
        <v>1074</v>
      </c>
      <c r="H356" s="35">
        <f>SUMPRODUCT($F$4:$F$351,H$4:H$351)/H$354</f>
        <v>5.9964624468737728</v>
      </c>
      <c r="I356" s="35">
        <f t="shared" ref="I356:Q356" si="14">SUMPRODUCT($F$4:$F$351,I$4:I$351)/I$354</f>
        <v>6.5825483226050983</v>
      </c>
      <c r="J356" s="35">
        <f t="shared" si="14"/>
        <v>7.0410355053055582</v>
      </c>
      <c r="K356" s="35">
        <f t="shared" si="14"/>
        <v>6.6596446552425475</v>
      </c>
      <c r="L356" s="35">
        <f t="shared" si="14"/>
        <v>6.9662373238542932</v>
      </c>
      <c r="M356" s="35">
        <f t="shared" si="14"/>
        <v>5.780907443306682</v>
      </c>
      <c r="N356" s="35">
        <f t="shared" si="14"/>
        <v>7.9303531201572222</v>
      </c>
      <c r="O356" s="35">
        <f t="shared" si="14"/>
        <v>5.7436901426751543</v>
      </c>
      <c r="P356" s="35">
        <f t="shared" si="14"/>
        <v>6.30778227865747</v>
      </c>
      <c r="Q356" s="35">
        <f t="shared" si="14"/>
        <v>6.6074717387500161</v>
      </c>
    </row>
    <row r="357" spans="3:17" x14ac:dyDescent="0.45">
      <c r="C357" s="7" t="s">
        <v>1075</v>
      </c>
      <c r="H357" s="35">
        <f>SUMPRODUCT($G$4:$G$351,H$4:H$351)/H$354</f>
        <v>37.251043937391557</v>
      </c>
      <c r="I357" s="35">
        <f t="shared" ref="I357:Q357" si="15">SUMPRODUCT($G$4:$G$351,I$4:I$351)/I$354</f>
        <v>44.94607731566758</v>
      </c>
      <c r="J357" s="35">
        <f t="shared" si="15"/>
        <v>50.808648732004507</v>
      </c>
      <c r="K357" s="35">
        <f t="shared" si="15"/>
        <v>45.654056465051752</v>
      </c>
      <c r="L357" s="35">
        <f t="shared" si="15"/>
        <v>50.247786362356571</v>
      </c>
      <c r="M357" s="35">
        <f t="shared" si="15"/>
        <v>35.514922885620216</v>
      </c>
      <c r="N357" s="35">
        <f t="shared" si="15"/>
        <v>64.537393766817615</v>
      </c>
      <c r="O357" s="35">
        <f t="shared" si="15"/>
        <v>34.337400930278093</v>
      </c>
      <c r="P357" s="35">
        <f t="shared" si="15"/>
        <v>41.625856373339566</v>
      </c>
      <c r="Q357" s="35">
        <f t="shared" si="15"/>
        <v>44.743699395262055</v>
      </c>
    </row>
  </sheetData>
  <mergeCells count="2">
    <mergeCell ref="E2:G2"/>
    <mergeCell ref="H2:Q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Q357"/>
  <sheetViews>
    <sheetView showGridLines="0" zoomScale="80" zoomScaleNormal="80" workbookViewId="0">
      <pane xSplit="4" ySplit="3" topLeftCell="E4" activePane="bottomRight" state="frozen"/>
      <selection pane="topRight" activeCell="E1" sqref="E1"/>
      <selection pane="bottomLeft" activeCell="A4" sqref="A4"/>
      <selection pane="bottomRight"/>
    </sheetView>
  </sheetViews>
  <sheetFormatPr defaultColWidth="8.69921875" defaultRowHeight="16.8" x14ac:dyDescent="0.45"/>
  <cols>
    <col min="1" max="1" width="12" style="1" customWidth="1"/>
    <col min="2" max="2" width="15.69921875" style="1" customWidth="1"/>
    <col min="3" max="3" width="8.09765625" style="1" customWidth="1"/>
    <col min="4" max="4" width="13" style="1" customWidth="1"/>
    <col min="5" max="7" width="13.69921875" style="1" customWidth="1"/>
    <col min="8" max="17" width="9.69921875" style="1" customWidth="1"/>
    <col min="18" max="16384" width="8.69921875" style="1"/>
  </cols>
  <sheetData>
    <row r="1" spans="1:17" ht="19.2" x14ac:dyDescent="0.5">
      <c r="A1" s="6" t="s">
        <v>1101</v>
      </c>
      <c r="B1" s="6"/>
      <c r="C1" s="6"/>
    </row>
    <row r="2" spans="1:17" ht="33.6" x14ac:dyDescent="0.45">
      <c r="D2" s="43" t="s">
        <v>1084</v>
      </c>
      <c r="E2" s="82" t="s">
        <v>1086</v>
      </c>
      <c r="F2" s="83"/>
      <c r="G2" s="84"/>
      <c r="H2" s="85" t="s">
        <v>1104</v>
      </c>
      <c r="I2" s="86"/>
      <c r="J2" s="86"/>
      <c r="K2" s="86"/>
      <c r="L2" s="86"/>
      <c r="M2" s="86"/>
      <c r="N2" s="86"/>
      <c r="O2" s="86"/>
      <c r="P2" s="86"/>
      <c r="Q2" s="87"/>
    </row>
    <row r="3" spans="1:17" s="7" customFormat="1" ht="33.6" x14ac:dyDescent="0.45">
      <c r="A3" s="2" t="s">
        <v>0</v>
      </c>
      <c r="B3" s="2" t="s">
        <v>1</v>
      </c>
      <c r="C3" s="2" t="s">
        <v>2</v>
      </c>
      <c r="D3" s="2" t="s">
        <v>949</v>
      </c>
      <c r="E3" s="2" t="s">
        <v>1093</v>
      </c>
      <c r="F3" s="2" t="s">
        <v>1094</v>
      </c>
      <c r="G3" s="2" t="s">
        <v>1095</v>
      </c>
      <c r="H3" s="2" t="s">
        <v>710</v>
      </c>
      <c r="I3" s="2" t="s">
        <v>713</v>
      </c>
      <c r="J3" s="2" t="s">
        <v>714</v>
      </c>
      <c r="K3" s="2" t="s">
        <v>718</v>
      </c>
      <c r="L3" s="2" t="s">
        <v>720</v>
      </c>
      <c r="M3" s="2" t="s">
        <v>721</v>
      </c>
      <c r="N3" s="2" t="s">
        <v>722</v>
      </c>
      <c r="O3" s="2" t="s">
        <v>723</v>
      </c>
      <c r="P3" s="2" t="s">
        <v>724</v>
      </c>
      <c r="Q3" s="2" t="s">
        <v>725</v>
      </c>
    </row>
    <row r="4" spans="1:17" x14ac:dyDescent="0.45">
      <c r="A4" s="10" t="s">
        <v>11</v>
      </c>
      <c r="B4" s="10" t="s">
        <v>12</v>
      </c>
      <c r="C4" s="10" t="s">
        <v>13</v>
      </c>
      <c r="D4" s="32">
        <f>INDEX('ONS data MYE 5'!$K$6:$K$445, MATCH($B4,'ONS data MYE 5'!$B$6:$B$445,0))</f>
        <v>145208</v>
      </c>
      <c r="E4" s="32">
        <f>INDEX('ONS data MYE 5'!$L$6:$L$445, MATCH($B4,'ONS data MYE 5'!$B$6:$B$445,0))</f>
        <v>901</v>
      </c>
      <c r="F4" s="32">
        <f>LN(E4)</f>
        <v>6.8035052576083377</v>
      </c>
      <c r="G4" s="32">
        <f>F4*F4</f>
        <v>46.287683790304293</v>
      </c>
      <c r="H4" s="32">
        <f>INDEX('Mapping waste'!$D$5:$M$352,MATCH($B4,'Mapping waste'!$B$5:$B$352,0),MATCH(H$3,'Mapping waste'!$D$4:$M$4,0))*$D4</f>
        <v>0</v>
      </c>
      <c r="I4" s="32">
        <f>INDEX('Mapping waste'!$D$5:$M$352,MATCH($B4,'Mapping waste'!$B$5:$B$352,0),MATCH(I$3,'Mapping waste'!$D$4:$M$4,0))*$D4</f>
        <v>0</v>
      </c>
      <c r="J4" s="32">
        <f>INDEX('Mapping waste'!$D$5:$M$352,MATCH($B4,'Mapping waste'!$B$5:$B$352,0),MATCH(J$3,'Mapping waste'!$D$4:$M$4,0))*$D4</f>
        <v>0</v>
      </c>
      <c r="K4" s="32">
        <f>INDEX('Mapping waste'!$D$5:$M$352,MATCH($B4,'Mapping waste'!$B$5:$B$352,0),MATCH(K$3,'Mapping waste'!$D$4:$M$4,0))*$D4</f>
        <v>0</v>
      </c>
      <c r="L4" s="32">
        <f>INDEX('Mapping waste'!$D$5:$M$352,MATCH($B4,'Mapping waste'!$B$5:$B$352,0),MATCH(L$3,'Mapping waste'!$D$4:$M$4,0))*$D4</f>
        <v>0</v>
      </c>
      <c r="M4" s="32">
        <f>INDEX('Mapping waste'!$D$5:$M$352,MATCH($B4,'Mapping waste'!$B$5:$B$352,0),MATCH(M$3,'Mapping waste'!$D$4:$M$4,0))*$D4</f>
        <v>0</v>
      </c>
      <c r="N4" s="32">
        <f>INDEX('Mapping waste'!$D$5:$M$352,MATCH($B4,'Mapping waste'!$B$5:$B$352,0),MATCH(N$3,'Mapping waste'!$D$4:$M$4,0))*$D4</f>
        <v>145208</v>
      </c>
      <c r="O4" s="32">
        <f>INDEX('Mapping waste'!$D$5:$M$352,MATCH($B4,'Mapping waste'!$B$5:$B$352,0),MATCH(O$3,'Mapping waste'!$D$4:$M$4,0))*$D4</f>
        <v>0</v>
      </c>
      <c r="P4" s="32">
        <f>INDEX('Mapping waste'!$D$5:$M$352,MATCH($B4,'Mapping waste'!$B$5:$B$352,0),MATCH(P$3,'Mapping waste'!$D$4:$M$4,0))*$D4</f>
        <v>0</v>
      </c>
      <c r="Q4" s="32">
        <f>INDEX('Mapping waste'!$D$5:$M$352,MATCH($B4,'Mapping waste'!$B$5:$B$352,0),MATCH(Q$3,'Mapping waste'!$D$4:$M$4,0))*$D4</f>
        <v>0</v>
      </c>
    </row>
    <row r="5" spans="1:17" x14ac:dyDescent="0.45">
      <c r="A5" s="10" t="s">
        <v>14</v>
      </c>
      <c r="B5" s="10" t="s">
        <v>15</v>
      </c>
      <c r="C5" s="10" t="s">
        <v>13</v>
      </c>
      <c r="D5" s="32">
        <f>INDEX('ONS data MYE 5'!$K$6:$K$445, MATCH($B5,'ONS data MYE 5'!$B$6:$B$445,0))</f>
        <v>115341</v>
      </c>
      <c r="E5" s="32">
        <f>INDEX('ONS data MYE 5'!$L$6:$L$445, MATCH($B5,'ONS data MYE 5'!$B$6:$B$445,0))</f>
        <v>890</v>
      </c>
      <c r="F5" s="32">
        <f>LN(E5)</f>
        <v>6.7912214627261855</v>
      </c>
      <c r="G5" s="32">
        <f>F5*F5</f>
        <v>46.120688955792794</v>
      </c>
      <c r="H5" s="32">
        <f>INDEX('Mapping waste'!$D$5:$M$352,MATCH($B5,'Mapping waste'!$B$5:$B$352,0),MATCH(H$3,'Mapping waste'!$D$4:$M$4,0))*$D5</f>
        <v>0</v>
      </c>
      <c r="I5" s="32">
        <f>INDEX('Mapping waste'!$D$5:$M$352,MATCH($B5,'Mapping waste'!$B$5:$B$352,0),MATCH(I$3,'Mapping waste'!$D$4:$M$4,0))*$D5</f>
        <v>0</v>
      </c>
      <c r="J5" s="32">
        <f>INDEX('Mapping waste'!$D$5:$M$352,MATCH($B5,'Mapping waste'!$B$5:$B$352,0),MATCH(J$3,'Mapping waste'!$D$4:$M$4,0))*$D5</f>
        <v>0</v>
      </c>
      <c r="K5" s="32">
        <f>INDEX('Mapping waste'!$D$5:$M$352,MATCH($B5,'Mapping waste'!$B$5:$B$352,0),MATCH(K$3,'Mapping waste'!$D$4:$M$4,0))*$D5</f>
        <v>0</v>
      </c>
      <c r="L5" s="32">
        <f>INDEX('Mapping waste'!$D$5:$M$352,MATCH($B5,'Mapping waste'!$B$5:$B$352,0),MATCH(L$3,'Mapping waste'!$D$4:$M$4,0))*$D5</f>
        <v>0</v>
      </c>
      <c r="M5" s="32">
        <f>INDEX('Mapping waste'!$D$5:$M$352,MATCH($B5,'Mapping waste'!$B$5:$B$352,0),MATCH(M$3,'Mapping waste'!$D$4:$M$4,0))*$D5</f>
        <v>0</v>
      </c>
      <c r="N5" s="32">
        <f>INDEX('Mapping waste'!$D$5:$M$352,MATCH($B5,'Mapping waste'!$B$5:$B$352,0),MATCH(N$3,'Mapping waste'!$D$4:$M$4,0))*$D5</f>
        <v>115341</v>
      </c>
      <c r="O5" s="32">
        <f>INDEX('Mapping waste'!$D$5:$M$352,MATCH($B5,'Mapping waste'!$B$5:$B$352,0),MATCH(O$3,'Mapping waste'!$D$4:$M$4,0))*$D5</f>
        <v>0</v>
      </c>
      <c r="P5" s="32">
        <f>INDEX('Mapping waste'!$D$5:$M$352,MATCH($B5,'Mapping waste'!$B$5:$B$352,0),MATCH(P$3,'Mapping waste'!$D$4:$M$4,0))*$D5</f>
        <v>0</v>
      </c>
      <c r="Q5" s="32">
        <f>INDEX('Mapping waste'!$D$5:$M$352,MATCH($B5,'Mapping waste'!$B$5:$B$352,0),MATCH(Q$3,'Mapping waste'!$D$4:$M$4,0))*$D5</f>
        <v>0</v>
      </c>
    </row>
    <row r="6" spans="1:17" x14ac:dyDescent="0.45">
      <c r="A6" s="10" t="s">
        <v>16</v>
      </c>
      <c r="B6" s="10" t="s">
        <v>17</v>
      </c>
      <c r="C6" s="10" t="s">
        <v>13</v>
      </c>
      <c r="D6" s="32">
        <f>INDEX('ONS data MYE 5'!$K$6:$K$445, MATCH($B6,'ONS data MYE 5'!$B$6:$B$445,0))</f>
        <v>142781</v>
      </c>
      <c r="E6" s="32">
        <f>INDEX('ONS data MYE 5'!$L$6:$L$445, MATCH($B6,'ONS data MYE 5'!$B$6:$B$445,0))</f>
        <v>300</v>
      </c>
      <c r="F6" s="32">
        <f t="shared" ref="F6:F69" si="0">LN(E6)</f>
        <v>5.7037824746562009</v>
      </c>
      <c r="G6" s="32">
        <f t="shared" ref="G6:G69" si="1">F6*F6</f>
        <v>32.533134518195219</v>
      </c>
      <c r="H6" s="32">
        <f>INDEX('Mapping waste'!$D$5:$M$352,MATCH($B6,'Mapping waste'!$B$5:$B$352,0),MATCH(H$3,'Mapping waste'!$D$4:$M$4,0))*$D6</f>
        <v>0</v>
      </c>
      <c r="I6" s="32">
        <f>INDEX('Mapping waste'!$D$5:$M$352,MATCH($B6,'Mapping waste'!$B$5:$B$352,0),MATCH(I$3,'Mapping waste'!$D$4:$M$4,0))*$D6</f>
        <v>0</v>
      </c>
      <c r="J6" s="32">
        <f>INDEX('Mapping waste'!$D$5:$M$352,MATCH($B6,'Mapping waste'!$B$5:$B$352,0),MATCH(J$3,'Mapping waste'!$D$4:$M$4,0))*$D6</f>
        <v>0</v>
      </c>
      <c r="K6" s="32">
        <f>INDEX('Mapping waste'!$D$5:$M$352,MATCH($B6,'Mapping waste'!$B$5:$B$352,0),MATCH(K$3,'Mapping waste'!$D$4:$M$4,0))*$D6</f>
        <v>0</v>
      </c>
      <c r="L6" s="32">
        <f>INDEX('Mapping waste'!$D$5:$M$352,MATCH($B6,'Mapping waste'!$B$5:$B$352,0),MATCH(L$3,'Mapping waste'!$D$4:$M$4,0))*$D6</f>
        <v>0</v>
      </c>
      <c r="M6" s="32">
        <f>INDEX('Mapping waste'!$D$5:$M$352,MATCH($B6,'Mapping waste'!$B$5:$B$352,0),MATCH(M$3,'Mapping waste'!$D$4:$M$4,0))*$D6</f>
        <v>0</v>
      </c>
      <c r="N6" s="32">
        <f>INDEX('Mapping waste'!$D$5:$M$352,MATCH($B6,'Mapping waste'!$B$5:$B$352,0),MATCH(N$3,'Mapping waste'!$D$4:$M$4,0))*$D6</f>
        <v>142781</v>
      </c>
      <c r="O6" s="32">
        <f>INDEX('Mapping waste'!$D$5:$M$352,MATCH($B6,'Mapping waste'!$B$5:$B$352,0),MATCH(O$3,'Mapping waste'!$D$4:$M$4,0))*$D6</f>
        <v>0</v>
      </c>
      <c r="P6" s="32">
        <f>INDEX('Mapping waste'!$D$5:$M$352,MATCH($B6,'Mapping waste'!$B$5:$B$352,0),MATCH(P$3,'Mapping waste'!$D$4:$M$4,0))*$D6</f>
        <v>0</v>
      </c>
      <c r="Q6" s="32">
        <f>INDEX('Mapping waste'!$D$5:$M$352,MATCH($B6,'Mapping waste'!$B$5:$B$352,0),MATCH(Q$3,'Mapping waste'!$D$4:$M$4,0))*$D6</f>
        <v>0</v>
      </c>
    </row>
    <row r="7" spans="1:17" x14ac:dyDescent="0.45">
      <c r="A7" s="10" t="s">
        <v>18</v>
      </c>
      <c r="B7" s="10" t="s">
        <v>19</v>
      </c>
      <c r="C7" s="10" t="s">
        <v>13</v>
      </c>
      <c r="D7" s="32">
        <f>INDEX('ONS data MYE 5'!$K$6:$K$445, MATCH($B7,'ONS data MYE 5'!$B$6:$B$445,0))</f>
        <v>85993</v>
      </c>
      <c r="E7" s="32">
        <f>INDEX('ONS data MYE 5'!$L$6:$L$445, MATCH($B7,'ONS data MYE 5'!$B$6:$B$445,0))</f>
        <v>3311</v>
      </c>
      <c r="F7" s="32">
        <f t="shared" si="0"/>
        <v>8.1050055375472461</v>
      </c>
      <c r="G7" s="32">
        <f t="shared" si="1"/>
        <v>65.691114763671521</v>
      </c>
      <c r="H7" s="32">
        <f>INDEX('Mapping waste'!$D$5:$M$352,MATCH($B7,'Mapping waste'!$B$5:$B$352,0),MATCH(H$3,'Mapping waste'!$D$4:$M$4,0))*$D7</f>
        <v>1719.8600000000001</v>
      </c>
      <c r="I7" s="32">
        <f>INDEX('Mapping waste'!$D$5:$M$352,MATCH($B7,'Mapping waste'!$B$5:$B$352,0),MATCH(I$3,'Mapping waste'!$D$4:$M$4,0))*$D7</f>
        <v>0</v>
      </c>
      <c r="J7" s="32">
        <f>INDEX('Mapping waste'!$D$5:$M$352,MATCH($B7,'Mapping waste'!$B$5:$B$352,0),MATCH(J$3,'Mapping waste'!$D$4:$M$4,0))*$D7</f>
        <v>0</v>
      </c>
      <c r="K7" s="32">
        <f>INDEX('Mapping waste'!$D$5:$M$352,MATCH($B7,'Mapping waste'!$B$5:$B$352,0),MATCH(K$3,'Mapping waste'!$D$4:$M$4,0))*$D7</f>
        <v>0</v>
      </c>
      <c r="L7" s="32">
        <f>INDEX('Mapping waste'!$D$5:$M$352,MATCH($B7,'Mapping waste'!$B$5:$B$352,0),MATCH(L$3,'Mapping waste'!$D$4:$M$4,0))*$D7</f>
        <v>0</v>
      </c>
      <c r="M7" s="32">
        <f>INDEX('Mapping waste'!$D$5:$M$352,MATCH($B7,'Mapping waste'!$B$5:$B$352,0),MATCH(M$3,'Mapping waste'!$D$4:$M$4,0))*$D7</f>
        <v>0</v>
      </c>
      <c r="N7" s="32">
        <f>INDEX('Mapping waste'!$D$5:$M$352,MATCH($B7,'Mapping waste'!$B$5:$B$352,0),MATCH(N$3,'Mapping waste'!$D$4:$M$4,0))*$D7</f>
        <v>84273.14</v>
      </c>
      <c r="O7" s="32">
        <f>INDEX('Mapping waste'!$D$5:$M$352,MATCH($B7,'Mapping waste'!$B$5:$B$352,0),MATCH(O$3,'Mapping waste'!$D$4:$M$4,0))*$D7</f>
        <v>0</v>
      </c>
      <c r="P7" s="32">
        <f>INDEX('Mapping waste'!$D$5:$M$352,MATCH($B7,'Mapping waste'!$B$5:$B$352,0),MATCH(P$3,'Mapping waste'!$D$4:$M$4,0))*$D7</f>
        <v>0</v>
      </c>
      <c r="Q7" s="32">
        <f>INDEX('Mapping waste'!$D$5:$M$352,MATCH($B7,'Mapping waste'!$B$5:$B$352,0),MATCH(Q$3,'Mapping waste'!$D$4:$M$4,0))*$D7</f>
        <v>0</v>
      </c>
    </row>
    <row r="8" spans="1:17" x14ac:dyDescent="0.45">
      <c r="A8" s="10" t="s">
        <v>27</v>
      </c>
      <c r="B8" s="10" t="s">
        <v>28</v>
      </c>
      <c r="C8" s="10" t="s">
        <v>13</v>
      </c>
      <c r="D8" s="32">
        <f>INDEX('ONS data MYE 5'!$K$6:$K$445, MATCH($B8,'ONS data MYE 5'!$B$6:$B$445,0))</f>
        <v>210173</v>
      </c>
      <c r="E8" s="32">
        <f>INDEX('ONS data MYE 5'!$L$6:$L$445, MATCH($B8,'ONS data MYE 5'!$B$6:$B$445,0))</f>
        <v>4848</v>
      </c>
      <c r="F8" s="32">
        <f t="shared" si="0"/>
        <v>8.4863215277491495</v>
      </c>
      <c r="G8" s="32">
        <f t="shared" si="1"/>
        <v>72.017653072338661</v>
      </c>
      <c r="H8" s="32">
        <f>INDEX('Mapping waste'!$D$5:$M$352,MATCH($B8,'Mapping waste'!$B$5:$B$352,0),MATCH(H$3,'Mapping waste'!$D$4:$M$4,0))*$D8</f>
        <v>0</v>
      </c>
      <c r="I8" s="32">
        <f>INDEX('Mapping waste'!$D$5:$M$352,MATCH($B8,'Mapping waste'!$B$5:$B$352,0),MATCH(I$3,'Mapping waste'!$D$4:$M$4,0))*$D8</f>
        <v>0</v>
      </c>
      <c r="J8" s="32">
        <f>INDEX('Mapping waste'!$D$5:$M$352,MATCH($B8,'Mapping waste'!$B$5:$B$352,0),MATCH(J$3,'Mapping waste'!$D$4:$M$4,0))*$D8</f>
        <v>0</v>
      </c>
      <c r="K8" s="32">
        <f>INDEX('Mapping waste'!$D$5:$M$352,MATCH($B8,'Mapping waste'!$B$5:$B$352,0),MATCH(K$3,'Mapping waste'!$D$4:$M$4,0))*$D8</f>
        <v>0</v>
      </c>
      <c r="L8" s="32">
        <f>INDEX('Mapping waste'!$D$5:$M$352,MATCH($B8,'Mapping waste'!$B$5:$B$352,0),MATCH(L$3,'Mapping waste'!$D$4:$M$4,0))*$D8</f>
        <v>0</v>
      </c>
      <c r="M8" s="32">
        <f>INDEX('Mapping waste'!$D$5:$M$352,MATCH($B8,'Mapping waste'!$B$5:$B$352,0),MATCH(M$3,'Mapping waste'!$D$4:$M$4,0))*$D8</f>
        <v>0</v>
      </c>
      <c r="N8" s="32">
        <f>INDEX('Mapping waste'!$D$5:$M$352,MATCH($B8,'Mapping waste'!$B$5:$B$352,0),MATCH(N$3,'Mapping waste'!$D$4:$M$4,0))*$D8</f>
        <v>210173</v>
      </c>
      <c r="O8" s="32">
        <f>INDEX('Mapping waste'!$D$5:$M$352,MATCH($B8,'Mapping waste'!$B$5:$B$352,0),MATCH(O$3,'Mapping waste'!$D$4:$M$4,0))*$D8</f>
        <v>0</v>
      </c>
      <c r="P8" s="32">
        <f>INDEX('Mapping waste'!$D$5:$M$352,MATCH($B8,'Mapping waste'!$B$5:$B$352,0),MATCH(P$3,'Mapping waste'!$D$4:$M$4,0))*$D8</f>
        <v>0</v>
      </c>
      <c r="Q8" s="32">
        <f>INDEX('Mapping waste'!$D$5:$M$352,MATCH($B8,'Mapping waste'!$B$5:$B$352,0),MATCH(Q$3,'Mapping waste'!$D$4:$M$4,0))*$D8</f>
        <v>0</v>
      </c>
    </row>
    <row r="9" spans="1:17" x14ac:dyDescent="0.45">
      <c r="A9" s="10" t="s">
        <v>32</v>
      </c>
      <c r="B9" s="10" t="s">
        <v>33</v>
      </c>
      <c r="C9" s="10" t="s">
        <v>13</v>
      </c>
      <c r="D9" s="32">
        <f>INDEX('ONS data MYE 5'!$K$6:$K$445, MATCH($B9,'ONS data MYE 5'!$B$6:$B$445,0))</f>
        <v>128451</v>
      </c>
      <c r="E9" s="32">
        <f>INDEX('ONS data MYE 5'!$L$6:$L$445, MATCH($B9,'ONS data MYE 5'!$B$6:$B$445,0))</f>
        <v>379</v>
      </c>
      <c r="F9" s="32">
        <f t="shared" si="0"/>
        <v>5.9375362050824263</v>
      </c>
      <c r="G9" s="32">
        <f t="shared" si="1"/>
        <v>35.254336186664624</v>
      </c>
      <c r="H9" s="32">
        <f>INDEX('Mapping waste'!$D$5:$M$352,MATCH($B9,'Mapping waste'!$B$5:$B$352,0),MATCH(H$3,'Mapping waste'!$D$4:$M$4,0))*$D9</f>
        <v>0</v>
      </c>
      <c r="I9" s="32">
        <f>INDEX('Mapping waste'!$D$5:$M$352,MATCH($B9,'Mapping waste'!$B$5:$B$352,0),MATCH(I$3,'Mapping waste'!$D$4:$M$4,0))*$D9</f>
        <v>0</v>
      </c>
      <c r="J9" s="32">
        <f>INDEX('Mapping waste'!$D$5:$M$352,MATCH($B9,'Mapping waste'!$B$5:$B$352,0),MATCH(J$3,'Mapping waste'!$D$4:$M$4,0))*$D9</f>
        <v>0</v>
      </c>
      <c r="K9" s="32">
        <f>INDEX('Mapping waste'!$D$5:$M$352,MATCH($B9,'Mapping waste'!$B$5:$B$352,0),MATCH(K$3,'Mapping waste'!$D$4:$M$4,0))*$D9</f>
        <v>0</v>
      </c>
      <c r="L9" s="32">
        <f>INDEX('Mapping waste'!$D$5:$M$352,MATCH($B9,'Mapping waste'!$B$5:$B$352,0),MATCH(L$3,'Mapping waste'!$D$4:$M$4,0))*$D9</f>
        <v>0</v>
      </c>
      <c r="M9" s="32">
        <f>INDEX('Mapping waste'!$D$5:$M$352,MATCH($B9,'Mapping waste'!$B$5:$B$352,0),MATCH(M$3,'Mapping waste'!$D$4:$M$4,0))*$D9</f>
        <v>0</v>
      </c>
      <c r="N9" s="32">
        <f>INDEX('Mapping waste'!$D$5:$M$352,MATCH($B9,'Mapping waste'!$B$5:$B$352,0),MATCH(N$3,'Mapping waste'!$D$4:$M$4,0))*$D9</f>
        <v>128451</v>
      </c>
      <c r="O9" s="32">
        <f>INDEX('Mapping waste'!$D$5:$M$352,MATCH($B9,'Mapping waste'!$B$5:$B$352,0),MATCH(O$3,'Mapping waste'!$D$4:$M$4,0))*$D9</f>
        <v>0</v>
      </c>
      <c r="P9" s="32">
        <f>INDEX('Mapping waste'!$D$5:$M$352,MATCH($B9,'Mapping waste'!$B$5:$B$352,0),MATCH(P$3,'Mapping waste'!$D$4:$M$4,0))*$D9</f>
        <v>0</v>
      </c>
      <c r="Q9" s="32">
        <f>INDEX('Mapping waste'!$D$5:$M$352,MATCH($B9,'Mapping waste'!$B$5:$B$352,0),MATCH(Q$3,'Mapping waste'!$D$4:$M$4,0))*$D9</f>
        <v>0</v>
      </c>
    </row>
    <row r="10" spans="1:17" x14ac:dyDescent="0.45">
      <c r="A10" s="10" t="s">
        <v>34</v>
      </c>
      <c r="B10" s="10" t="s">
        <v>35</v>
      </c>
      <c r="C10" s="10" t="s">
        <v>13</v>
      </c>
      <c r="D10" s="32">
        <f>INDEX('ONS data MYE 5'!$K$6:$K$445, MATCH($B10,'ONS data MYE 5'!$B$6:$B$445,0))</f>
        <v>84619</v>
      </c>
      <c r="E10" s="32">
        <f>INDEX('ONS data MYE 5'!$L$6:$L$445, MATCH($B10,'ONS data MYE 5'!$B$6:$B$445,0))</f>
        <v>2771</v>
      </c>
      <c r="F10" s="32">
        <f t="shared" si="0"/>
        <v>7.9269635448629785</v>
      </c>
      <c r="G10" s="32">
        <f t="shared" si="1"/>
        <v>62.836751041586638</v>
      </c>
      <c r="H10" s="32">
        <f>INDEX('Mapping waste'!$D$5:$M$352,MATCH($B10,'Mapping waste'!$B$5:$B$352,0),MATCH(H$3,'Mapping waste'!$D$4:$M$4,0))*$D10</f>
        <v>0</v>
      </c>
      <c r="I10" s="32">
        <f>INDEX('Mapping waste'!$D$5:$M$352,MATCH($B10,'Mapping waste'!$B$5:$B$352,0),MATCH(I$3,'Mapping waste'!$D$4:$M$4,0))*$D10</f>
        <v>0</v>
      </c>
      <c r="J10" s="32">
        <f>INDEX('Mapping waste'!$D$5:$M$352,MATCH($B10,'Mapping waste'!$B$5:$B$352,0),MATCH(J$3,'Mapping waste'!$D$4:$M$4,0))*$D10</f>
        <v>0</v>
      </c>
      <c r="K10" s="32">
        <f>INDEX('Mapping waste'!$D$5:$M$352,MATCH($B10,'Mapping waste'!$B$5:$B$352,0),MATCH(K$3,'Mapping waste'!$D$4:$M$4,0))*$D10</f>
        <v>0</v>
      </c>
      <c r="L10" s="32">
        <f>INDEX('Mapping waste'!$D$5:$M$352,MATCH($B10,'Mapping waste'!$B$5:$B$352,0),MATCH(L$3,'Mapping waste'!$D$4:$M$4,0))*$D10</f>
        <v>0</v>
      </c>
      <c r="M10" s="32">
        <f>INDEX('Mapping waste'!$D$5:$M$352,MATCH($B10,'Mapping waste'!$B$5:$B$352,0),MATCH(M$3,'Mapping waste'!$D$4:$M$4,0))*$D10</f>
        <v>0</v>
      </c>
      <c r="N10" s="32">
        <f>INDEX('Mapping waste'!$D$5:$M$352,MATCH($B10,'Mapping waste'!$B$5:$B$352,0),MATCH(N$3,'Mapping waste'!$D$4:$M$4,0))*$D10</f>
        <v>84619</v>
      </c>
      <c r="O10" s="32">
        <f>INDEX('Mapping waste'!$D$5:$M$352,MATCH($B10,'Mapping waste'!$B$5:$B$352,0),MATCH(O$3,'Mapping waste'!$D$4:$M$4,0))*$D10</f>
        <v>0</v>
      </c>
      <c r="P10" s="32">
        <f>INDEX('Mapping waste'!$D$5:$M$352,MATCH($B10,'Mapping waste'!$B$5:$B$352,0),MATCH(P$3,'Mapping waste'!$D$4:$M$4,0))*$D10</f>
        <v>0</v>
      </c>
      <c r="Q10" s="32">
        <f>INDEX('Mapping waste'!$D$5:$M$352,MATCH($B10,'Mapping waste'!$B$5:$B$352,0),MATCH(Q$3,'Mapping waste'!$D$4:$M$4,0))*$D10</f>
        <v>0</v>
      </c>
    </row>
    <row r="11" spans="1:17" x14ac:dyDescent="0.45">
      <c r="A11" s="10" t="s">
        <v>36</v>
      </c>
      <c r="B11" s="10" t="s">
        <v>37</v>
      </c>
      <c r="C11" s="10" t="s">
        <v>13</v>
      </c>
      <c r="D11" s="32">
        <f>INDEX('ONS data MYE 5'!$K$6:$K$445, MATCH($B11,'ONS data MYE 5'!$B$6:$B$445,0))</f>
        <v>140395</v>
      </c>
      <c r="E11" s="32">
        <f>INDEX('ONS data MYE 5'!$L$6:$L$445, MATCH($B11,'ONS data MYE 5'!$B$6:$B$445,0))</f>
        <v>416</v>
      </c>
      <c r="F11" s="32">
        <f t="shared" si="0"/>
        <v>6.0306852602612633</v>
      </c>
      <c r="G11" s="32">
        <f t="shared" si="1"/>
        <v>36.369164708332463</v>
      </c>
      <c r="H11" s="32">
        <f>INDEX('Mapping waste'!$D$5:$M$352,MATCH($B11,'Mapping waste'!$B$5:$B$352,0),MATCH(H$3,'Mapping waste'!$D$4:$M$4,0))*$D11</f>
        <v>140395</v>
      </c>
      <c r="I11" s="32">
        <f>INDEX('Mapping waste'!$D$5:$M$352,MATCH($B11,'Mapping waste'!$B$5:$B$352,0),MATCH(I$3,'Mapping waste'!$D$4:$M$4,0))*$D11</f>
        <v>0</v>
      </c>
      <c r="J11" s="32">
        <f>INDEX('Mapping waste'!$D$5:$M$352,MATCH($B11,'Mapping waste'!$B$5:$B$352,0),MATCH(J$3,'Mapping waste'!$D$4:$M$4,0))*$D11</f>
        <v>0</v>
      </c>
      <c r="K11" s="32">
        <f>INDEX('Mapping waste'!$D$5:$M$352,MATCH($B11,'Mapping waste'!$B$5:$B$352,0),MATCH(K$3,'Mapping waste'!$D$4:$M$4,0))*$D11</f>
        <v>0</v>
      </c>
      <c r="L11" s="32">
        <f>INDEX('Mapping waste'!$D$5:$M$352,MATCH($B11,'Mapping waste'!$B$5:$B$352,0),MATCH(L$3,'Mapping waste'!$D$4:$M$4,0))*$D11</f>
        <v>0</v>
      </c>
      <c r="M11" s="32">
        <f>INDEX('Mapping waste'!$D$5:$M$352,MATCH($B11,'Mapping waste'!$B$5:$B$352,0),MATCH(M$3,'Mapping waste'!$D$4:$M$4,0))*$D11</f>
        <v>0</v>
      </c>
      <c r="N11" s="32">
        <f>INDEX('Mapping waste'!$D$5:$M$352,MATCH($B11,'Mapping waste'!$B$5:$B$352,0),MATCH(N$3,'Mapping waste'!$D$4:$M$4,0))*$D11</f>
        <v>0</v>
      </c>
      <c r="O11" s="32">
        <f>INDEX('Mapping waste'!$D$5:$M$352,MATCH($B11,'Mapping waste'!$B$5:$B$352,0),MATCH(O$3,'Mapping waste'!$D$4:$M$4,0))*$D11</f>
        <v>0</v>
      </c>
      <c r="P11" s="32">
        <f>INDEX('Mapping waste'!$D$5:$M$352,MATCH($B11,'Mapping waste'!$B$5:$B$352,0),MATCH(P$3,'Mapping waste'!$D$4:$M$4,0))*$D11</f>
        <v>0</v>
      </c>
      <c r="Q11" s="32">
        <f>INDEX('Mapping waste'!$D$5:$M$352,MATCH($B11,'Mapping waste'!$B$5:$B$352,0),MATCH(Q$3,'Mapping waste'!$D$4:$M$4,0))*$D11</f>
        <v>0</v>
      </c>
    </row>
    <row r="12" spans="1:17" x14ac:dyDescent="0.45">
      <c r="A12" s="10" t="s">
        <v>38</v>
      </c>
      <c r="B12" s="10" t="s">
        <v>39</v>
      </c>
      <c r="C12" s="10" t="s">
        <v>13</v>
      </c>
      <c r="D12" s="32">
        <f>INDEX('ONS data MYE 5'!$K$6:$K$445, MATCH($B12,'ONS data MYE 5'!$B$6:$B$445,0))</f>
        <v>84066</v>
      </c>
      <c r="E12" s="32">
        <f>INDEX('ONS data MYE 5'!$L$6:$L$445, MATCH($B12,'ONS data MYE 5'!$B$6:$B$445,0))</f>
        <v>131</v>
      </c>
      <c r="F12" s="32">
        <f t="shared" si="0"/>
        <v>4.8751973232011512</v>
      </c>
      <c r="G12" s="32">
        <f t="shared" si="1"/>
        <v>23.76754894014767</v>
      </c>
      <c r="H12" s="32">
        <f>INDEX('Mapping waste'!$D$5:$M$352,MATCH($B12,'Mapping waste'!$B$5:$B$352,0),MATCH(H$3,'Mapping waste'!$D$4:$M$4,0))*$D12</f>
        <v>55483.560000000005</v>
      </c>
      <c r="I12" s="32">
        <f>INDEX('Mapping waste'!$D$5:$M$352,MATCH($B12,'Mapping waste'!$B$5:$B$352,0),MATCH(I$3,'Mapping waste'!$D$4:$M$4,0))*$D12</f>
        <v>0</v>
      </c>
      <c r="J12" s="32">
        <f>INDEX('Mapping waste'!$D$5:$M$352,MATCH($B12,'Mapping waste'!$B$5:$B$352,0),MATCH(J$3,'Mapping waste'!$D$4:$M$4,0))*$D12</f>
        <v>0</v>
      </c>
      <c r="K12" s="32">
        <f>INDEX('Mapping waste'!$D$5:$M$352,MATCH($B12,'Mapping waste'!$B$5:$B$352,0),MATCH(K$3,'Mapping waste'!$D$4:$M$4,0))*$D12</f>
        <v>0</v>
      </c>
      <c r="L12" s="32">
        <f>INDEX('Mapping waste'!$D$5:$M$352,MATCH($B12,'Mapping waste'!$B$5:$B$352,0),MATCH(L$3,'Mapping waste'!$D$4:$M$4,0))*$D12</f>
        <v>0</v>
      </c>
      <c r="M12" s="32">
        <f>INDEX('Mapping waste'!$D$5:$M$352,MATCH($B12,'Mapping waste'!$B$5:$B$352,0),MATCH(M$3,'Mapping waste'!$D$4:$M$4,0))*$D12</f>
        <v>0</v>
      </c>
      <c r="N12" s="32">
        <f>INDEX('Mapping waste'!$D$5:$M$352,MATCH($B12,'Mapping waste'!$B$5:$B$352,0),MATCH(N$3,'Mapping waste'!$D$4:$M$4,0))*$D12</f>
        <v>28582.440000000002</v>
      </c>
      <c r="O12" s="32">
        <f>INDEX('Mapping waste'!$D$5:$M$352,MATCH($B12,'Mapping waste'!$B$5:$B$352,0),MATCH(O$3,'Mapping waste'!$D$4:$M$4,0))*$D12</f>
        <v>0</v>
      </c>
      <c r="P12" s="32">
        <f>INDEX('Mapping waste'!$D$5:$M$352,MATCH($B12,'Mapping waste'!$B$5:$B$352,0),MATCH(P$3,'Mapping waste'!$D$4:$M$4,0))*$D12</f>
        <v>0</v>
      </c>
      <c r="Q12" s="32">
        <f>INDEX('Mapping waste'!$D$5:$M$352,MATCH($B12,'Mapping waste'!$B$5:$B$352,0),MATCH(Q$3,'Mapping waste'!$D$4:$M$4,0))*$D12</f>
        <v>0</v>
      </c>
    </row>
    <row r="13" spans="1:17" x14ac:dyDescent="0.45">
      <c r="A13" s="10" t="s">
        <v>40</v>
      </c>
      <c r="B13" s="10" t="s">
        <v>41</v>
      </c>
      <c r="C13" s="10" t="s">
        <v>13</v>
      </c>
      <c r="D13" s="32">
        <f>INDEX('ONS data MYE 5'!$K$6:$K$445, MATCH($B13,'ONS data MYE 5'!$B$6:$B$445,0))</f>
        <v>149515</v>
      </c>
      <c r="E13" s="32">
        <f>INDEX('ONS data MYE 5'!$L$6:$L$445, MATCH($B13,'ONS data MYE 5'!$B$6:$B$445,0))</f>
        <v>704</v>
      </c>
      <c r="F13" s="32">
        <f t="shared" si="0"/>
        <v>6.5567783561580422</v>
      </c>
      <c r="G13" s="32">
        <f t="shared" si="1"/>
        <v>42.991342411782554</v>
      </c>
      <c r="H13" s="32">
        <f>INDEX('Mapping waste'!$D$5:$M$352,MATCH($B13,'Mapping waste'!$B$5:$B$352,0),MATCH(H$3,'Mapping waste'!$D$4:$M$4,0))*$D13</f>
        <v>0</v>
      </c>
      <c r="I13" s="32">
        <f>INDEX('Mapping waste'!$D$5:$M$352,MATCH($B13,'Mapping waste'!$B$5:$B$352,0),MATCH(I$3,'Mapping waste'!$D$4:$M$4,0))*$D13</f>
        <v>0</v>
      </c>
      <c r="J13" s="32">
        <f>INDEX('Mapping waste'!$D$5:$M$352,MATCH($B13,'Mapping waste'!$B$5:$B$352,0),MATCH(J$3,'Mapping waste'!$D$4:$M$4,0))*$D13</f>
        <v>0</v>
      </c>
      <c r="K13" s="32">
        <f>INDEX('Mapping waste'!$D$5:$M$352,MATCH($B13,'Mapping waste'!$B$5:$B$352,0),MATCH(K$3,'Mapping waste'!$D$4:$M$4,0))*$D13</f>
        <v>0</v>
      </c>
      <c r="L13" s="32">
        <f>INDEX('Mapping waste'!$D$5:$M$352,MATCH($B13,'Mapping waste'!$B$5:$B$352,0),MATCH(L$3,'Mapping waste'!$D$4:$M$4,0))*$D13</f>
        <v>0</v>
      </c>
      <c r="M13" s="32">
        <f>INDEX('Mapping waste'!$D$5:$M$352,MATCH($B13,'Mapping waste'!$B$5:$B$352,0),MATCH(M$3,'Mapping waste'!$D$4:$M$4,0))*$D13</f>
        <v>0</v>
      </c>
      <c r="N13" s="32">
        <f>INDEX('Mapping waste'!$D$5:$M$352,MATCH($B13,'Mapping waste'!$B$5:$B$352,0),MATCH(N$3,'Mapping waste'!$D$4:$M$4,0))*$D13</f>
        <v>149515</v>
      </c>
      <c r="O13" s="32">
        <f>INDEX('Mapping waste'!$D$5:$M$352,MATCH($B13,'Mapping waste'!$B$5:$B$352,0),MATCH(O$3,'Mapping waste'!$D$4:$M$4,0))*$D13</f>
        <v>0</v>
      </c>
      <c r="P13" s="32">
        <f>INDEX('Mapping waste'!$D$5:$M$352,MATCH($B13,'Mapping waste'!$B$5:$B$352,0),MATCH(P$3,'Mapping waste'!$D$4:$M$4,0))*$D13</f>
        <v>0</v>
      </c>
      <c r="Q13" s="32">
        <f>INDEX('Mapping waste'!$D$5:$M$352,MATCH($B13,'Mapping waste'!$B$5:$B$352,0),MATCH(Q$3,'Mapping waste'!$D$4:$M$4,0))*$D13</f>
        <v>0</v>
      </c>
    </row>
    <row r="14" spans="1:17" x14ac:dyDescent="0.45">
      <c r="A14" s="10" t="s">
        <v>42</v>
      </c>
      <c r="B14" s="10" t="s">
        <v>43</v>
      </c>
      <c r="C14" s="10" t="s">
        <v>13</v>
      </c>
      <c r="D14" s="32">
        <f>INDEX('ONS data MYE 5'!$K$6:$K$445, MATCH($B14,'ONS data MYE 5'!$B$6:$B$445,0))</f>
        <v>102540</v>
      </c>
      <c r="E14" s="32">
        <f>INDEX('ONS data MYE 5'!$L$6:$L$445, MATCH($B14,'ONS data MYE 5'!$B$6:$B$445,0))</f>
        <v>1014</v>
      </c>
      <c r="F14" s="32">
        <f t="shared" si="0"/>
        <v>6.9216581841511289</v>
      </c>
      <c r="G14" s="32">
        <f t="shared" si="1"/>
        <v>47.909352018226301</v>
      </c>
      <c r="H14" s="32">
        <f>INDEX('Mapping waste'!$D$5:$M$352,MATCH($B14,'Mapping waste'!$B$5:$B$352,0),MATCH(H$3,'Mapping waste'!$D$4:$M$4,0))*$D14</f>
        <v>0</v>
      </c>
      <c r="I14" s="32">
        <f>INDEX('Mapping waste'!$D$5:$M$352,MATCH($B14,'Mapping waste'!$B$5:$B$352,0),MATCH(I$3,'Mapping waste'!$D$4:$M$4,0))*$D14</f>
        <v>0</v>
      </c>
      <c r="J14" s="32">
        <f>INDEX('Mapping waste'!$D$5:$M$352,MATCH($B14,'Mapping waste'!$B$5:$B$352,0),MATCH(J$3,'Mapping waste'!$D$4:$M$4,0))*$D14</f>
        <v>0</v>
      </c>
      <c r="K14" s="32">
        <f>INDEX('Mapping waste'!$D$5:$M$352,MATCH($B14,'Mapping waste'!$B$5:$B$352,0),MATCH(K$3,'Mapping waste'!$D$4:$M$4,0))*$D14</f>
        <v>0</v>
      </c>
      <c r="L14" s="32">
        <f>INDEX('Mapping waste'!$D$5:$M$352,MATCH($B14,'Mapping waste'!$B$5:$B$352,0),MATCH(L$3,'Mapping waste'!$D$4:$M$4,0))*$D14</f>
        <v>0</v>
      </c>
      <c r="M14" s="32">
        <f>INDEX('Mapping waste'!$D$5:$M$352,MATCH($B14,'Mapping waste'!$B$5:$B$352,0),MATCH(M$3,'Mapping waste'!$D$4:$M$4,0))*$D14</f>
        <v>0</v>
      </c>
      <c r="N14" s="32">
        <f>INDEX('Mapping waste'!$D$5:$M$352,MATCH($B14,'Mapping waste'!$B$5:$B$352,0),MATCH(N$3,'Mapping waste'!$D$4:$M$4,0))*$D14</f>
        <v>102540</v>
      </c>
      <c r="O14" s="32">
        <f>INDEX('Mapping waste'!$D$5:$M$352,MATCH($B14,'Mapping waste'!$B$5:$B$352,0),MATCH(O$3,'Mapping waste'!$D$4:$M$4,0))*$D14</f>
        <v>0</v>
      </c>
      <c r="P14" s="32">
        <f>INDEX('Mapping waste'!$D$5:$M$352,MATCH($B14,'Mapping waste'!$B$5:$B$352,0),MATCH(P$3,'Mapping waste'!$D$4:$M$4,0))*$D14</f>
        <v>0</v>
      </c>
      <c r="Q14" s="32">
        <f>INDEX('Mapping waste'!$D$5:$M$352,MATCH($B14,'Mapping waste'!$B$5:$B$352,0),MATCH(Q$3,'Mapping waste'!$D$4:$M$4,0))*$D14</f>
        <v>0</v>
      </c>
    </row>
    <row r="15" spans="1:17" x14ac:dyDescent="0.45">
      <c r="A15" s="10" t="s">
        <v>44</v>
      </c>
      <c r="B15" s="10" t="s">
        <v>45</v>
      </c>
      <c r="C15" s="10" t="s">
        <v>13</v>
      </c>
      <c r="D15" s="32">
        <f>INDEX('ONS data MYE 5'!$K$6:$K$445, MATCH($B15,'ONS data MYE 5'!$B$6:$B$445,0))</f>
        <v>130902</v>
      </c>
      <c r="E15" s="32">
        <f>INDEX('ONS data MYE 5'!$L$6:$L$445, MATCH($B15,'ONS data MYE 5'!$B$6:$B$445,0))</f>
        <v>349</v>
      </c>
      <c r="F15" s="32">
        <f t="shared" si="0"/>
        <v>5.855071922202427</v>
      </c>
      <c r="G15" s="32">
        <f t="shared" si="1"/>
        <v>34.281867214163221</v>
      </c>
      <c r="H15" s="32">
        <f>INDEX('Mapping waste'!$D$5:$M$352,MATCH($B15,'Mapping waste'!$B$5:$B$352,0),MATCH(H$3,'Mapping waste'!$D$4:$M$4,0))*$D15</f>
        <v>107339.64</v>
      </c>
      <c r="I15" s="32">
        <f>INDEX('Mapping waste'!$D$5:$M$352,MATCH($B15,'Mapping waste'!$B$5:$B$352,0),MATCH(I$3,'Mapping waste'!$D$4:$M$4,0))*$D15</f>
        <v>0</v>
      </c>
      <c r="J15" s="32">
        <f>INDEX('Mapping waste'!$D$5:$M$352,MATCH($B15,'Mapping waste'!$B$5:$B$352,0),MATCH(J$3,'Mapping waste'!$D$4:$M$4,0))*$D15</f>
        <v>0</v>
      </c>
      <c r="K15" s="32">
        <f>INDEX('Mapping waste'!$D$5:$M$352,MATCH($B15,'Mapping waste'!$B$5:$B$352,0),MATCH(K$3,'Mapping waste'!$D$4:$M$4,0))*$D15</f>
        <v>0</v>
      </c>
      <c r="L15" s="32">
        <f>INDEX('Mapping waste'!$D$5:$M$352,MATCH($B15,'Mapping waste'!$B$5:$B$352,0),MATCH(L$3,'Mapping waste'!$D$4:$M$4,0))*$D15</f>
        <v>0</v>
      </c>
      <c r="M15" s="32">
        <f>INDEX('Mapping waste'!$D$5:$M$352,MATCH($B15,'Mapping waste'!$B$5:$B$352,0),MATCH(M$3,'Mapping waste'!$D$4:$M$4,0))*$D15</f>
        <v>0</v>
      </c>
      <c r="N15" s="32">
        <f>INDEX('Mapping waste'!$D$5:$M$352,MATCH($B15,'Mapping waste'!$B$5:$B$352,0),MATCH(N$3,'Mapping waste'!$D$4:$M$4,0))*$D15</f>
        <v>23562.36</v>
      </c>
      <c r="O15" s="32">
        <f>INDEX('Mapping waste'!$D$5:$M$352,MATCH($B15,'Mapping waste'!$B$5:$B$352,0),MATCH(O$3,'Mapping waste'!$D$4:$M$4,0))*$D15</f>
        <v>0</v>
      </c>
      <c r="P15" s="32">
        <f>INDEX('Mapping waste'!$D$5:$M$352,MATCH($B15,'Mapping waste'!$B$5:$B$352,0),MATCH(P$3,'Mapping waste'!$D$4:$M$4,0))*$D15</f>
        <v>0</v>
      </c>
      <c r="Q15" s="32">
        <f>INDEX('Mapping waste'!$D$5:$M$352,MATCH($B15,'Mapping waste'!$B$5:$B$352,0),MATCH(Q$3,'Mapping waste'!$D$4:$M$4,0))*$D15</f>
        <v>0</v>
      </c>
    </row>
    <row r="16" spans="1:17" x14ac:dyDescent="0.45">
      <c r="A16" s="10" t="s">
        <v>46</v>
      </c>
      <c r="B16" s="10" t="s">
        <v>47</v>
      </c>
      <c r="C16" s="10" t="s">
        <v>13</v>
      </c>
      <c r="D16" s="32">
        <f>INDEX('ONS data MYE 5'!$K$6:$K$445, MATCH($B16,'ONS data MYE 5'!$B$6:$B$445,0))</f>
        <v>90525</v>
      </c>
      <c r="E16" s="32">
        <f>INDEX('ONS data MYE 5'!$L$6:$L$445, MATCH($B16,'ONS data MYE 5'!$B$6:$B$445,0))</f>
        <v>1019</v>
      </c>
      <c r="F16" s="32">
        <f t="shared" si="0"/>
        <v>6.926577033222725</v>
      </c>
      <c r="G16" s="32">
        <f t="shared" si="1"/>
        <v>47.977469397168527</v>
      </c>
      <c r="H16" s="32">
        <f>INDEX('Mapping waste'!$D$5:$M$352,MATCH($B16,'Mapping waste'!$B$5:$B$352,0),MATCH(H$3,'Mapping waste'!$D$4:$M$4,0))*$D16</f>
        <v>0</v>
      </c>
      <c r="I16" s="32">
        <f>INDEX('Mapping waste'!$D$5:$M$352,MATCH($B16,'Mapping waste'!$B$5:$B$352,0),MATCH(I$3,'Mapping waste'!$D$4:$M$4,0))*$D16</f>
        <v>0</v>
      </c>
      <c r="J16" s="32">
        <f>INDEX('Mapping waste'!$D$5:$M$352,MATCH($B16,'Mapping waste'!$B$5:$B$352,0),MATCH(J$3,'Mapping waste'!$D$4:$M$4,0))*$D16</f>
        <v>0</v>
      </c>
      <c r="K16" s="32">
        <f>INDEX('Mapping waste'!$D$5:$M$352,MATCH($B16,'Mapping waste'!$B$5:$B$352,0),MATCH(K$3,'Mapping waste'!$D$4:$M$4,0))*$D16</f>
        <v>0</v>
      </c>
      <c r="L16" s="32">
        <f>INDEX('Mapping waste'!$D$5:$M$352,MATCH($B16,'Mapping waste'!$B$5:$B$352,0),MATCH(L$3,'Mapping waste'!$D$4:$M$4,0))*$D16</f>
        <v>0</v>
      </c>
      <c r="M16" s="32">
        <f>INDEX('Mapping waste'!$D$5:$M$352,MATCH($B16,'Mapping waste'!$B$5:$B$352,0),MATCH(M$3,'Mapping waste'!$D$4:$M$4,0))*$D16</f>
        <v>0</v>
      </c>
      <c r="N16" s="32">
        <f>INDEX('Mapping waste'!$D$5:$M$352,MATCH($B16,'Mapping waste'!$B$5:$B$352,0),MATCH(N$3,'Mapping waste'!$D$4:$M$4,0))*$D16</f>
        <v>90525</v>
      </c>
      <c r="O16" s="32">
        <f>INDEX('Mapping waste'!$D$5:$M$352,MATCH($B16,'Mapping waste'!$B$5:$B$352,0),MATCH(O$3,'Mapping waste'!$D$4:$M$4,0))*$D16</f>
        <v>0</v>
      </c>
      <c r="P16" s="32">
        <f>INDEX('Mapping waste'!$D$5:$M$352,MATCH($B16,'Mapping waste'!$B$5:$B$352,0),MATCH(P$3,'Mapping waste'!$D$4:$M$4,0))*$D16</f>
        <v>0</v>
      </c>
      <c r="Q16" s="32">
        <f>INDEX('Mapping waste'!$D$5:$M$352,MATCH($B16,'Mapping waste'!$B$5:$B$352,0),MATCH(Q$3,'Mapping waste'!$D$4:$M$4,0))*$D16</f>
        <v>0</v>
      </c>
    </row>
    <row r="17" spans="1:17" x14ac:dyDescent="0.45">
      <c r="A17" s="10" t="s">
        <v>48</v>
      </c>
      <c r="B17" s="10" t="s">
        <v>49</v>
      </c>
      <c r="C17" s="10" t="s">
        <v>13</v>
      </c>
      <c r="D17" s="32">
        <f>INDEX('ONS data MYE 5'!$K$6:$K$445, MATCH($B17,'ONS data MYE 5'!$B$6:$B$445,0))</f>
        <v>95553</v>
      </c>
      <c r="E17" s="32">
        <f>INDEX('ONS data MYE 5'!$L$6:$L$445, MATCH($B17,'ONS data MYE 5'!$B$6:$B$445,0))</f>
        <v>4459</v>
      </c>
      <c r="F17" s="32">
        <f t="shared" si="0"/>
        <v>8.4026798046274767</v>
      </c>
      <c r="G17" s="32">
        <f t="shared" si="1"/>
        <v>70.605027899094452</v>
      </c>
      <c r="H17" s="32">
        <f>INDEX('Mapping waste'!$D$5:$M$352,MATCH($B17,'Mapping waste'!$B$5:$B$352,0),MATCH(H$3,'Mapping waste'!$D$4:$M$4,0))*$D17</f>
        <v>0</v>
      </c>
      <c r="I17" s="32">
        <f>INDEX('Mapping waste'!$D$5:$M$352,MATCH($B17,'Mapping waste'!$B$5:$B$352,0),MATCH(I$3,'Mapping waste'!$D$4:$M$4,0))*$D17</f>
        <v>0</v>
      </c>
      <c r="J17" s="32">
        <f>INDEX('Mapping waste'!$D$5:$M$352,MATCH($B17,'Mapping waste'!$B$5:$B$352,0),MATCH(J$3,'Mapping waste'!$D$4:$M$4,0))*$D17</f>
        <v>0</v>
      </c>
      <c r="K17" s="32">
        <f>INDEX('Mapping waste'!$D$5:$M$352,MATCH($B17,'Mapping waste'!$B$5:$B$352,0),MATCH(K$3,'Mapping waste'!$D$4:$M$4,0))*$D17</f>
        <v>0</v>
      </c>
      <c r="L17" s="32">
        <f>INDEX('Mapping waste'!$D$5:$M$352,MATCH($B17,'Mapping waste'!$B$5:$B$352,0),MATCH(L$3,'Mapping waste'!$D$4:$M$4,0))*$D17</f>
        <v>0</v>
      </c>
      <c r="M17" s="32">
        <f>INDEX('Mapping waste'!$D$5:$M$352,MATCH($B17,'Mapping waste'!$B$5:$B$352,0),MATCH(M$3,'Mapping waste'!$D$4:$M$4,0))*$D17</f>
        <v>0</v>
      </c>
      <c r="N17" s="32">
        <f>INDEX('Mapping waste'!$D$5:$M$352,MATCH($B17,'Mapping waste'!$B$5:$B$352,0),MATCH(N$3,'Mapping waste'!$D$4:$M$4,0))*$D17</f>
        <v>95553</v>
      </c>
      <c r="O17" s="32">
        <f>INDEX('Mapping waste'!$D$5:$M$352,MATCH($B17,'Mapping waste'!$B$5:$B$352,0),MATCH(O$3,'Mapping waste'!$D$4:$M$4,0))*$D17</f>
        <v>0</v>
      </c>
      <c r="P17" s="32">
        <f>INDEX('Mapping waste'!$D$5:$M$352,MATCH($B17,'Mapping waste'!$B$5:$B$352,0),MATCH(P$3,'Mapping waste'!$D$4:$M$4,0))*$D17</f>
        <v>0</v>
      </c>
      <c r="Q17" s="32">
        <f>INDEX('Mapping waste'!$D$5:$M$352,MATCH($B17,'Mapping waste'!$B$5:$B$352,0),MATCH(Q$3,'Mapping waste'!$D$4:$M$4,0))*$D17</f>
        <v>0</v>
      </c>
    </row>
    <row r="18" spans="1:17" x14ac:dyDescent="0.45">
      <c r="A18" s="10" t="s">
        <v>82</v>
      </c>
      <c r="B18" s="10" t="s">
        <v>83</v>
      </c>
      <c r="C18" s="10" t="s">
        <v>13</v>
      </c>
      <c r="D18" s="32">
        <f>INDEX('ONS data MYE 5'!$K$6:$K$445, MATCH($B18,'ONS data MYE 5'!$B$6:$B$445,0))</f>
        <v>190493</v>
      </c>
      <c r="E18" s="32">
        <f>INDEX('ONS data MYE 5'!$L$6:$L$445, MATCH($B18,'ONS data MYE 5'!$B$6:$B$445,0))</f>
        <v>555</v>
      </c>
      <c r="F18" s="32">
        <f t="shared" si="0"/>
        <v>6.3189681137464344</v>
      </c>
      <c r="G18" s="32">
        <f t="shared" si="1"/>
        <v>39.929358022544172</v>
      </c>
      <c r="H18" s="32">
        <f>INDEX('Mapping waste'!$D$5:$M$352,MATCH($B18,'Mapping waste'!$B$5:$B$352,0),MATCH(H$3,'Mapping waste'!$D$4:$M$4,0))*$D18</f>
        <v>190493</v>
      </c>
      <c r="I18" s="32">
        <f>INDEX('Mapping waste'!$D$5:$M$352,MATCH($B18,'Mapping waste'!$B$5:$B$352,0),MATCH(I$3,'Mapping waste'!$D$4:$M$4,0))*$D18</f>
        <v>0</v>
      </c>
      <c r="J18" s="32">
        <f>INDEX('Mapping waste'!$D$5:$M$352,MATCH($B18,'Mapping waste'!$B$5:$B$352,0),MATCH(J$3,'Mapping waste'!$D$4:$M$4,0))*$D18</f>
        <v>0</v>
      </c>
      <c r="K18" s="32">
        <f>INDEX('Mapping waste'!$D$5:$M$352,MATCH($B18,'Mapping waste'!$B$5:$B$352,0),MATCH(K$3,'Mapping waste'!$D$4:$M$4,0))*$D18</f>
        <v>0</v>
      </c>
      <c r="L18" s="32">
        <f>INDEX('Mapping waste'!$D$5:$M$352,MATCH($B18,'Mapping waste'!$B$5:$B$352,0),MATCH(L$3,'Mapping waste'!$D$4:$M$4,0))*$D18</f>
        <v>0</v>
      </c>
      <c r="M18" s="32">
        <f>INDEX('Mapping waste'!$D$5:$M$352,MATCH($B18,'Mapping waste'!$B$5:$B$352,0),MATCH(M$3,'Mapping waste'!$D$4:$M$4,0))*$D18</f>
        <v>0</v>
      </c>
      <c r="N18" s="32">
        <f>INDEX('Mapping waste'!$D$5:$M$352,MATCH($B18,'Mapping waste'!$B$5:$B$352,0),MATCH(N$3,'Mapping waste'!$D$4:$M$4,0))*$D18</f>
        <v>0</v>
      </c>
      <c r="O18" s="32">
        <f>INDEX('Mapping waste'!$D$5:$M$352,MATCH($B18,'Mapping waste'!$B$5:$B$352,0),MATCH(O$3,'Mapping waste'!$D$4:$M$4,0))*$D18</f>
        <v>0</v>
      </c>
      <c r="P18" s="32">
        <f>INDEX('Mapping waste'!$D$5:$M$352,MATCH($B18,'Mapping waste'!$B$5:$B$352,0),MATCH(P$3,'Mapping waste'!$D$4:$M$4,0))*$D18</f>
        <v>0</v>
      </c>
      <c r="Q18" s="32">
        <f>INDEX('Mapping waste'!$D$5:$M$352,MATCH($B18,'Mapping waste'!$B$5:$B$352,0),MATCH(Q$3,'Mapping waste'!$D$4:$M$4,0))*$D18</f>
        <v>0</v>
      </c>
    </row>
    <row r="19" spans="1:17" x14ac:dyDescent="0.45">
      <c r="A19" s="10" t="s">
        <v>86</v>
      </c>
      <c r="B19" s="10" t="s">
        <v>87</v>
      </c>
      <c r="C19" s="10" t="s">
        <v>13</v>
      </c>
      <c r="D19" s="32">
        <f>INDEX('ONS data MYE 5'!$K$6:$K$445, MATCH($B19,'ONS data MYE 5'!$B$6:$B$445,0))</f>
        <v>163999</v>
      </c>
      <c r="E19" s="32">
        <f>INDEX('ONS data MYE 5'!$L$6:$L$445, MATCH($B19,'ONS data MYE 5'!$B$6:$B$445,0))</f>
        <v>344</v>
      </c>
      <c r="F19" s="32">
        <f t="shared" si="0"/>
        <v>5.8406416573733981</v>
      </c>
      <c r="G19" s="32">
        <f t="shared" si="1"/>
        <v>34.113094969845477</v>
      </c>
      <c r="H19" s="32">
        <f>INDEX('Mapping waste'!$D$5:$M$352,MATCH($B19,'Mapping waste'!$B$5:$B$352,0),MATCH(H$3,'Mapping waste'!$D$4:$M$4,0))*$D19</f>
        <v>163999</v>
      </c>
      <c r="I19" s="32">
        <f>INDEX('Mapping waste'!$D$5:$M$352,MATCH($B19,'Mapping waste'!$B$5:$B$352,0),MATCH(I$3,'Mapping waste'!$D$4:$M$4,0))*$D19</f>
        <v>0</v>
      </c>
      <c r="J19" s="32">
        <f>INDEX('Mapping waste'!$D$5:$M$352,MATCH($B19,'Mapping waste'!$B$5:$B$352,0),MATCH(J$3,'Mapping waste'!$D$4:$M$4,0))*$D19</f>
        <v>0</v>
      </c>
      <c r="K19" s="32">
        <f>INDEX('Mapping waste'!$D$5:$M$352,MATCH($B19,'Mapping waste'!$B$5:$B$352,0),MATCH(K$3,'Mapping waste'!$D$4:$M$4,0))*$D19</f>
        <v>0</v>
      </c>
      <c r="L19" s="32">
        <f>INDEX('Mapping waste'!$D$5:$M$352,MATCH($B19,'Mapping waste'!$B$5:$B$352,0),MATCH(L$3,'Mapping waste'!$D$4:$M$4,0))*$D19</f>
        <v>0</v>
      </c>
      <c r="M19" s="32">
        <f>INDEX('Mapping waste'!$D$5:$M$352,MATCH($B19,'Mapping waste'!$B$5:$B$352,0),MATCH(M$3,'Mapping waste'!$D$4:$M$4,0))*$D19</f>
        <v>0</v>
      </c>
      <c r="N19" s="32">
        <f>INDEX('Mapping waste'!$D$5:$M$352,MATCH($B19,'Mapping waste'!$B$5:$B$352,0),MATCH(N$3,'Mapping waste'!$D$4:$M$4,0))*$D19</f>
        <v>0</v>
      </c>
      <c r="O19" s="32">
        <f>INDEX('Mapping waste'!$D$5:$M$352,MATCH($B19,'Mapping waste'!$B$5:$B$352,0),MATCH(O$3,'Mapping waste'!$D$4:$M$4,0))*$D19</f>
        <v>0</v>
      </c>
      <c r="P19" s="32">
        <f>INDEX('Mapping waste'!$D$5:$M$352,MATCH($B19,'Mapping waste'!$B$5:$B$352,0),MATCH(P$3,'Mapping waste'!$D$4:$M$4,0))*$D19</f>
        <v>0</v>
      </c>
      <c r="Q19" s="32">
        <f>INDEX('Mapping waste'!$D$5:$M$352,MATCH($B19,'Mapping waste'!$B$5:$B$352,0),MATCH(Q$3,'Mapping waste'!$D$4:$M$4,0))*$D19</f>
        <v>0</v>
      </c>
    </row>
    <row r="20" spans="1:17" x14ac:dyDescent="0.45">
      <c r="A20" s="10" t="s">
        <v>88</v>
      </c>
      <c r="B20" s="10" t="s">
        <v>89</v>
      </c>
      <c r="C20" s="10" t="s">
        <v>13</v>
      </c>
      <c r="D20" s="32">
        <f>INDEX('ONS data MYE 5'!$K$6:$K$445, MATCH($B20,'ONS data MYE 5'!$B$6:$B$445,0))</f>
        <v>267846</v>
      </c>
      <c r="E20" s="32">
        <f>INDEX('ONS data MYE 5'!$L$6:$L$445, MATCH($B20,'ONS data MYE 5'!$B$6:$B$445,0))</f>
        <v>374</v>
      </c>
      <c r="F20" s="32">
        <f t="shared" si="0"/>
        <v>5.9242557974145322</v>
      </c>
      <c r="G20" s="32">
        <f t="shared" si="1"/>
        <v>35.096806753199694</v>
      </c>
      <c r="H20" s="32">
        <f>INDEX('Mapping waste'!$D$5:$M$352,MATCH($B20,'Mapping waste'!$B$5:$B$352,0),MATCH(H$3,'Mapping waste'!$D$4:$M$4,0))*$D20</f>
        <v>251775.24</v>
      </c>
      <c r="I20" s="32">
        <f>INDEX('Mapping waste'!$D$5:$M$352,MATCH($B20,'Mapping waste'!$B$5:$B$352,0),MATCH(I$3,'Mapping waste'!$D$4:$M$4,0))*$D20</f>
        <v>0</v>
      </c>
      <c r="J20" s="32">
        <f>INDEX('Mapping waste'!$D$5:$M$352,MATCH($B20,'Mapping waste'!$B$5:$B$352,0),MATCH(J$3,'Mapping waste'!$D$4:$M$4,0))*$D20</f>
        <v>0</v>
      </c>
      <c r="K20" s="32">
        <f>INDEX('Mapping waste'!$D$5:$M$352,MATCH($B20,'Mapping waste'!$B$5:$B$352,0),MATCH(K$3,'Mapping waste'!$D$4:$M$4,0))*$D20</f>
        <v>0</v>
      </c>
      <c r="L20" s="32">
        <f>INDEX('Mapping waste'!$D$5:$M$352,MATCH($B20,'Mapping waste'!$B$5:$B$352,0),MATCH(L$3,'Mapping waste'!$D$4:$M$4,0))*$D20</f>
        <v>0</v>
      </c>
      <c r="M20" s="32">
        <f>INDEX('Mapping waste'!$D$5:$M$352,MATCH($B20,'Mapping waste'!$B$5:$B$352,0),MATCH(M$3,'Mapping waste'!$D$4:$M$4,0))*$D20</f>
        <v>0</v>
      </c>
      <c r="N20" s="32">
        <f>INDEX('Mapping waste'!$D$5:$M$352,MATCH($B20,'Mapping waste'!$B$5:$B$352,0),MATCH(N$3,'Mapping waste'!$D$4:$M$4,0))*$D20</f>
        <v>16070.76</v>
      </c>
      <c r="O20" s="32">
        <f>INDEX('Mapping waste'!$D$5:$M$352,MATCH($B20,'Mapping waste'!$B$5:$B$352,0),MATCH(O$3,'Mapping waste'!$D$4:$M$4,0))*$D20</f>
        <v>0</v>
      </c>
      <c r="P20" s="32">
        <f>INDEX('Mapping waste'!$D$5:$M$352,MATCH($B20,'Mapping waste'!$B$5:$B$352,0),MATCH(P$3,'Mapping waste'!$D$4:$M$4,0))*$D20</f>
        <v>0</v>
      </c>
      <c r="Q20" s="32">
        <f>INDEX('Mapping waste'!$D$5:$M$352,MATCH($B20,'Mapping waste'!$B$5:$B$352,0),MATCH(Q$3,'Mapping waste'!$D$4:$M$4,0))*$D20</f>
        <v>0</v>
      </c>
    </row>
    <row r="21" spans="1:17" x14ac:dyDescent="0.45">
      <c r="A21" s="10" t="s">
        <v>92</v>
      </c>
      <c r="B21" s="10" t="s">
        <v>93</v>
      </c>
      <c r="C21" s="10" t="s">
        <v>13</v>
      </c>
      <c r="D21" s="32">
        <f>INDEX('ONS data MYE 5'!$K$6:$K$445, MATCH($B21,'ONS data MYE 5'!$B$6:$B$445,0))</f>
        <v>87045</v>
      </c>
      <c r="E21" s="32">
        <f>INDEX('ONS data MYE 5'!$L$6:$L$445, MATCH($B21,'ONS data MYE 5'!$B$6:$B$445,0))</f>
        <v>134</v>
      </c>
      <c r="F21" s="32">
        <f t="shared" si="0"/>
        <v>4.8978397999509111</v>
      </c>
      <c r="G21" s="32">
        <f t="shared" si="1"/>
        <v>23.98883470598318</v>
      </c>
      <c r="H21" s="32">
        <f>INDEX('Mapping waste'!$D$5:$M$352,MATCH($B21,'Mapping waste'!$B$5:$B$352,0),MATCH(H$3,'Mapping waste'!$D$4:$M$4,0))*$D21</f>
        <v>87045</v>
      </c>
      <c r="I21" s="32">
        <f>INDEX('Mapping waste'!$D$5:$M$352,MATCH($B21,'Mapping waste'!$B$5:$B$352,0),MATCH(I$3,'Mapping waste'!$D$4:$M$4,0))*$D21</f>
        <v>0</v>
      </c>
      <c r="J21" s="32">
        <f>INDEX('Mapping waste'!$D$5:$M$352,MATCH($B21,'Mapping waste'!$B$5:$B$352,0),MATCH(J$3,'Mapping waste'!$D$4:$M$4,0))*$D21</f>
        <v>0</v>
      </c>
      <c r="K21" s="32">
        <f>INDEX('Mapping waste'!$D$5:$M$352,MATCH($B21,'Mapping waste'!$B$5:$B$352,0),MATCH(K$3,'Mapping waste'!$D$4:$M$4,0))*$D21</f>
        <v>0</v>
      </c>
      <c r="L21" s="32">
        <f>INDEX('Mapping waste'!$D$5:$M$352,MATCH($B21,'Mapping waste'!$B$5:$B$352,0),MATCH(L$3,'Mapping waste'!$D$4:$M$4,0))*$D21</f>
        <v>0</v>
      </c>
      <c r="M21" s="32">
        <f>INDEX('Mapping waste'!$D$5:$M$352,MATCH($B21,'Mapping waste'!$B$5:$B$352,0),MATCH(M$3,'Mapping waste'!$D$4:$M$4,0))*$D21</f>
        <v>0</v>
      </c>
      <c r="N21" s="32">
        <f>INDEX('Mapping waste'!$D$5:$M$352,MATCH($B21,'Mapping waste'!$B$5:$B$352,0),MATCH(N$3,'Mapping waste'!$D$4:$M$4,0))*$D21</f>
        <v>0</v>
      </c>
      <c r="O21" s="32">
        <f>INDEX('Mapping waste'!$D$5:$M$352,MATCH($B21,'Mapping waste'!$B$5:$B$352,0),MATCH(O$3,'Mapping waste'!$D$4:$M$4,0))*$D21</f>
        <v>0</v>
      </c>
      <c r="P21" s="32">
        <f>INDEX('Mapping waste'!$D$5:$M$352,MATCH($B21,'Mapping waste'!$B$5:$B$352,0),MATCH(P$3,'Mapping waste'!$D$4:$M$4,0))*$D21</f>
        <v>0</v>
      </c>
      <c r="Q21" s="32">
        <f>INDEX('Mapping waste'!$D$5:$M$352,MATCH($B21,'Mapping waste'!$B$5:$B$352,0),MATCH(Q$3,'Mapping waste'!$D$4:$M$4,0))*$D21</f>
        <v>0</v>
      </c>
    </row>
    <row r="22" spans="1:17" x14ac:dyDescent="0.45">
      <c r="A22" s="10" t="s">
        <v>94</v>
      </c>
      <c r="B22" s="10" t="s">
        <v>95</v>
      </c>
      <c r="C22" s="10" t="s">
        <v>13</v>
      </c>
      <c r="D22" s="32">
        <f>INDEX('ONS data MYE 5'!$K$6:$K$445, MATCH($B22,'ONS data MYE 5'!$B$6:$B$445,0))</f>
        <v>97591</v>
      </c>
      <c r="E22" s="32">
        <f>INDEX('ONS data MYE 5'!$L$6:$L$445, MATCH($B22,'ONS data MYE 5'!$B$6:$B$445,0))</f>
        <v>179</v>
      </c>
      <c r="F22" s="32">
        <f t="shared" si="0"/>
        <v>5.1873858058407549</v>
      </c>
      <c r="G22" s="32">
        <f t="shared" si="1"/>
        <v>26.908971498638138</v>
      </c>
      <c r="H22" s="32">
        <f>INDEX('Mapping waste'!$D$5:$M$352,MATCH($B22,'Mapping waste'!$B$5:$B$352,0),MATCH(H$3,'Mapping waste'!$D$4:$M$4,0))*$D22</f>
        <v>97591</v>
      </c>
      <c r="I22" s="32">
        <f>INDEX('Mapping waste'!$D$5:$M$352,MATCH($B22,'Mapping waste'!$B$5:$B$352,0),MATCH(I$3,'Mapping waste'!$D$4:$M$4,0))*$D22</f>
        <v>0</v>
      </c>
      <c r="J22" s="32">
        <f>INDEX('Mapping waste'!$D$5:$M$352,MATCH($B22,'Mapping waste'!$B$5:$B$352,0),MATCH(J$3,'Mapping waste'!$D$4:$M$4,0))*$D22</f>
        <v>0</v>
      </c>
      <c r="K22" s="32">
        <f>INDEX('Mapping waste'!$D$5:$M$352,MATCH($B22,'Mapping waste'!$B$5:$B$352,0),MATCH(K$3,'Mapping waste'!$D$4:$M$4,0))*$D22</f>
        <v>0</v>
      </c>
      <c r="L22" s="32">
        <f>INDEX('Mapping waste'!$D$5:$M$352,MATCH($B22,'Mapping waste'!$B$5:$B$352,0),MATCH(L$3,'Mapping waste'!$D$4:$M$4,0))*$D22</f>
        <v>0</v>
      </c>
      <c r="M22" s="32">
        <f>INDEX('Mapping waste'!$D$5:$M$352,MATCH($B22,'Mapping waste'!$B$5:$B$352,0),MATCH(M$3,'Mapping waste'!$D$4:$M$4,0))*$D22</f>
        <v>0</v>
      </c>
      <c r="N22" s="32">
        <f>INDEX('Mapping waste'!$D$5:$M$352,MATCH($B22,'Mapping waste'!$B$5:$B$352,0),MATCH(N$3,'Mapping waste'!$D$4:$M$4,0))*$D22</f>
        <v>0</v>
      </c>
      <c r="O22" s="32">
        <f>INDEX('Mapping waste'!$D$5:$M$352,MATCH($B22,'Mapping waste'!$B$5:$B$352,0),MATCH(O$3,'Mapping waste'!$D$4:$M$4,0))*$D22</f>
        <v>0</v>
      </c>
      <c r="P22" s="32">
        <f>INDEX('Mapping waste'!$D$5:$M$352,MATCH($B22,'Mapping waste'!$B$5:$B$352,0),MATCH(P$3,'Mapping waste'!$D$4:$M$4,0))*$D22</f>
        <v>0</v>
      </c>
      <c r="Q22" s="32">
        <f>INDEX('Mapping waste'!$D$5:$M$352,MATCH($B22,'Mapping waste'!$B$5:$B$352,0),MATCH(Q$3,'Mapping waste'!$D$4:$M$4,0))*$D22</f>
        <v>0</v>
      </c>
    </row>
    <row r="23" spans="1:17" x14ac:dyDescent="0.45">
      <c r="A23" s="10" t="s">
        <v>96</v>
      </c>
      <c r="B23" s="10" t="s">
        <v>97</v>
      </c>
      <c r="C23" s="10" t="s">
        <v>13</v>
      </c>
      <c r="D23" s="32">
        <f>INDEX('ONS data MYE 5'!$K$6:$K$445, MATCH($B23,'ONS data MYE 5'!$B$6:$B$445,0))</f>
        <v>173883</v>
      </c>
      <c r="E23" s="32">
        <f>INDEX('ONS data MYE 5'!$L$6:$L$445, MATCH($B23,'ONS data MYE 5'!$B$6:$B$445,0))</f>
        <v>192</v>
      </c>
      <c r="F23" s="32">
        <f t="shared" si="0"/>
        <v>5.2574953720277815</v>
      </c>
      <c r="G23" s="32">
        <f t="shared" si="1"/>
        <v>27.641257586893541</v>
      </c>
      <c r="H23" s="32">
        <f>INDEX('Mapping waste'!$D$5:$M$352,MATCH($B23,'Mapping waste'!$B$5:$B$352,0),MATCH(H$3,'Mapping waste'!$D$4:$M$4,0))*$D23</f>
        <v>173883</v>
      </c>
      <c r="I23" s="32">
        <f>INDEX('Mapping waste'!$D$5:$M$352,MATCH($B23,'Mapping waste'!$B$5:$B$352,0),MATCH(I$3,'Mapping waste'!$D$4:$M$4,0))*$D23</f>
        <v>0</v>
      </c>
      <c r="J23" s="32">
        <f>INDEX('Mapping waste'!$D$5:$M$352,MATCH($B23,'Mapping waste'!$B$5:$B$352,0),MATCH(J$3,'Mapping waste'!$D$4:$M$4,0))*$D23</f>
        <v>0</v>
      </c>
      <c r="K23" s="32">
        <f>INDEX('Mapping waste'!$D$5:$M$352,MATCH($B23,'Mapping waste'!$B$5:$B$352,0),MATCH(K$3,'Mapping waste'!$D$4:$M$4,0))*$D23</f>
        <v>0</v>
      </c>
      <c r="L23" s="32">
        <f>INDEX('Mapping waste'!$D$5:$M$352,MATCH($B23,'Mapping waste'!$B$5:$B$352,0),MATCH(L$3,'Mapping waste'!$D$4:$M$4,0))*$D23</f>
        <v>0</v>
      </c>
      <c r="M23" s="32">
        <f>INDEX('Mapping waste'!$D$5:$M$352,MATCH($B23,'Mapping waste'!$B$5:$B$352,0),MATCH(M$3,'Mapping waste'!$D$4:$M$4,0))*$D23</f>
        <v>0</v>
      </c>
      <c r="N23" s="32">
        <f>INDEX('Mapping waste'!$D$5:$M$352,MATCH($B23,'Mapping waste'!$B$5:$B$352,0),MATCH(N$3,'Mapping waste'!$D$4:$M$4,0))*$D23</f>
        <v>0</v>
      </c>
      <c r="O23" s="32">
        <f>INDEX('Mapping waste'!$D$5:$M$352,MATCH($B23,'Mapping waste'!$B$5:$B$352,0),MATCH(O$3,'Mapping waste'!$D$4:$M$4,0))*$D23</f>
        <v>0</v>
      </c>
      <c r="P23" s="32">
        <f>INDEX('Mapping waste'!$D$5:$M$352,MATCH($B23,'Mapping waste'!$B$5:$B$352,0),MATCH(P$3,'Mapping waste'!$D$4:$M$4,0))*$D23</f>
        <v>0</v>
      </c>
      <c r="Q23" s="32">
        <f>INDEX('Mapping waste'!$D$5:$M$352,MATCH($B23,'Mapping waste'!$B$5:$B$352,0),MATCH(Q$3,'Mapping waste'!$D$4:$M$4,0))*$D23</f>
        <v>0</v>
      </c>
    </row>
    <row r="24" spans="1:17" x14ac:dyDescent="0.45">
      <c r="A24" s="10" t="s">
        <v>98</v>
      </c>
      <c r="B24" s="10" t="s">
        <v>99</v>
      </c>
      <c r="C24" s="10" t="s">
        <v>13</v>
      </c>
      <c r="D24" s="32">
        <f>INDEX('ONS data MYE 5'!$K$6:$K$445, MATCH($B24,'ONS data MYE 5'!$B$6:$B$445,0))</f>
        <v>150076</v>
      </c>
      <c r="E24" s="32">
        <f>INDEX('ONS data MYE 5'!$L$6:$L$445, MATCH($B24,'ONS data MYE 5'!$B$6:$B$445,0))</f>
        <v>245</v>
      </c>
      <c r="F24" s="32">
        <f t="shared" si="0"/>
        <v>5.5012582105447274</v>
      </c>
      <c r="G24" s="32">
        <f t="shared" si="1"/>
        <v>30.263841899085776</v>
      </c>
      <c r="H24" s="32">
        <f>INDEX('Mapping waste'!$D$5:$M$352,MATCH($B24,'Mapping waste'!$B$5:$B$352,0),MATCH(H$3,'Mapping waste'!$D$4:$M$4,0))*$D24</f>
        <v>150076</v>
      </c>
      <c r="I24" s="32">
        <f>INDEX('Mapping waste'!$D$5:$M$352,MATCH($B24,'Mapping waste'!$B$5:$B$352,0),MATCH(I$3,'Mapping waste'!$D$4:$M$4,0))*$D24</f>
        <v>0</v>
      </c>
      <c r="J24" s="32">
        <f>INDEX('Mapping waste'!$D$5:$M$352,MATCH($B24,'Mapping waste'!$B$5:$B$352,0),MATCH(J$3,'Mapping waste'!$D$4:$M$4,0))*$D24</f>
        <v>0</v>
      </c>
      <c r="K24" s="32">
        <f>INDEX('Mapping waste'!$D$5:$M$352,MATCH($B24,'Mapping waste'!$B$5:$B$352,0),MATCH(K$3,'Mapping waste'!$D$4:$M$4,0))*$D24</f>
        <v>0</v>
      </c>
      <c r="L24" s="32">
        <f>INDEX('Mapping waste'!$D$5:$M$352,MATCH($B24,'Mapping waste'!$B$5:$B$352,0),MATCH(L$3,'Mapping waste'!$D$4:$M$4,0))*$D24</f>
        <v>0</v>
      </c>
      <c r="M24" s="32">
        <f>INDEX('Mapping waste'!$D$5:$M$352,MATCH($B24,'Mapping waste'!$B$5:$B$352,0),MATCH(M$3,'Mapping waste'!$D$4:$M$4,0))*$D24</f>
        <v>0</v>
      </c>
      <c r="N24" s="32">
        <f>INDEX('Mapping waste'!$D$5:$M$352,MATCH($B24,'Mapping waste'!$B$5:$B$352,0),MATCH(N$3,'Mapping waste'!$D$4:$M$4,0))*$D24</f>
        <v>0</v>
      </c>
      <c r="O24" s="32">
        <f>INDEX('Mapping waste'!$D$5:$M$352,MATCH($B24,'Mapping waste'!$B$5:$B$352,0),MATCH(O$3,'Mapping waste'!$D$4:$M$4,0))*$D24</f>
        <v>0</v>
      </c>
      <c r="P24" s="32">
        <f>INDEX('Mapping waste'!$D$5:$M$352,MATCH($B24,'Mapping waste'!$B$5:$B$352,0),MATCH(P$3,'Mapping waste'!$D$4:$M$4,0))*$D24</f>
        <v>0</v>
      </c>
      <c r="Q24" s="32">
        <f>INDEX('Mapping waste'!$D$5:$M$352,MATCH($B24,'Mapping waste'!$B$5:$B$352,0),MATCH(Q$3,'Mapping waste'!$D$4:$M$4,0))*$D24</f>
        <v>0</v>
      </c>
    </row>
    <row r="25" spans="1:17" x14ac:dyDescent="0.45">
      <c r="A25" s="10" t="s">
        <v>100</v>
      </c>
      <c r="B25" s="10" t="s">
        <v>101</v>
      </c>
      <c r="C25" s="10" t="s">
        <v>13</v>
      </c>
      <c r="D25" s="32">
        <f>INDEX('ONS data MYE 5'!$K$6:$K$445, MATCH($B25,'ONS data MYE 5'!$B$6:$B$445,0))</f>
        <v>180973</v>
      </c>
      <c r="E25" s="32">
        <f>INDEX('ONS data MYE 5'!$L$6:$L$445, MATCH($B25,'ONS data MYE 5'!$B$6:$B$445,0))</f>
        <v>550</v>
      </c>
      <c r="F25" s="32">
        <f t="shared" si="0"/>
        <v>6.3099182782265162</v>
      </c>
      <c r="G25" s="32">
        <f t="shared" si="1"/>
        <v>39.815068677897081</v>
      </c>
      <c r="H25" s="32">
        <f>INDEX('Mapping waste'!$D$5:$M$352,MATCH($B25,'Mapping waste'!$B$5:$B$352,0),MATCH(H$3,'Mapping waste'!$D$4:$M$4,0))*$D25</f>
        <v>180973</v>
      </c>
      <c r="I25" s="32">
        <f>INDEX('Mapping waste'!$D$5:$M$352,MATCH($B25,'Mapping waste'!$B$5:$B$352,0),MATCH(I$3,'Mapping waste'!$D$4:$M$4,0))*$D25</f>
        <v>0</v>
      </c>
      <c r="J25" s="32">
        <f>INDEX('Mapping waste'!$D$5:$M$352,MATCH($B25,'Mapping waste'!$B$5:$B$352,0),MATCH(J$3,'Mapping waste'!$D$4:$M$4,0))*$D25</f>
        <v>0</v>
      </c>
      <c r="K25" s="32">
        <f>INDEX('Mapping waste'!$D$5:$M$352,MATCH($B25,'Mapping waste'!$B$5:$B$352,0),MATCH(K$3,'Mapping waste'!$D$4:$M$4,0))*$D25</f>
        <v>0</v>
      </c>
      <c r="L25" s="32">
        <f>INDEX('Mapping waste'!$D$5:$M$352,MATCH($B25,'Mapping waste'!$B$5:$B$352,0),MATCH(L$3,'Mapping waste'!$D$4:$M$4,0))*$D25</f>
        <v>0</v>
      </c>
      <c r="M25" s="32">
        <f>INDEX('Mapping waste'!$D$5:$M$352,MATCH($B25,'Mapping waste'!$B$5:$B$352,0),MATCH(M$3,'Mapping waste'!$D$4:$M$4,0))*$D25</f>
        <v>0</v>
      </c>
      <c r="N25" s="32">
        <f>INDEX('Mapping waste'!$D$5:$M$352,MATCH($B25,'Mapping waste'!$B$5:$B$352,0),MATCH(N$3,'Mapping waste'!$D$4:$M$4,0))*$D25</f>
        <v>0</v>
      </c>
      <c r="O25" s="32">
        <f>INDEX('Mapping waste'!$D$5:$M$352,MATCH($B25,'Mapping waste'!$B$5:$B$352,0),MATCH(O$3,'Mapping waste'!$D$4:$M$4,0))*$D25</f>
        <v>0</v>
      </c>
      <c r="P25" s="32">
        <f>INDEX('Mapping waste'!$D$5:$M$352,MATCH($B25,'Mapping waste'!$B$5:$B$352,0),MATCH(P$3,'Mapping waste'!$D$4:$M$4,0))*$D25</f>
        <v>0</v>
      </c>
      <c r="Q25" s="32">
        <f>INDEX('Mapping waste'!$D$5:$M$352,MATCH($B25,'Mapping waste'!$B$5:$B$352,0),MATCH(Q$3,'Mapping waste'!$D$4:$M$4,0))*$D25</f>
        <v>0</v>
      </c>
    </row>
    <row r="26" spans="1:17" x14ac:dyDescent="0.45">
      <c r="A26" s="10" t="s">
        <v>118</v>
      </c>
      <c r="B26" s="10" t="s">
        <v>119</v>
      </c>
      <c r="C26" s="10" t="s">
        <v>13</v>
      </c>
      <c r="D26" s="32">
        <f>INDEX('ONS data MYE 5'!$K$6:$K$445, MATCH($B26,'ONS data MYE 5'!$B$6:$B$445,0))</f>
        <v>134287</v>
      </c>
      <c r="E26" s="32">
        <f>INDEX('ONS data MYE 5'!$L$6:$L$445, MATCH($B26,'ONS data MYE 5'!$B$6:$B$445,0))</f>
        <v>103</v>
      </c>
      <c r="F26" s="32">
        <f t="shared" si="0"/>
        <v>4.6347289882296359</v>
      </c>
      <c r="G26" s="32">
        <f t="shared" si="1"/>
        <v>21.480712794336103</v>
      </c>
      <c r="H26" s="32">
        <f>INDEX('Mapping waste'!$D$5:$M$352,MATCH($B26,'Mapping waste'!$B$5:$B$352,0),MATCH(H$3,'Mapping waste'!$D$4:$M$4,0))*$D26</f>
        <v>134287</v>
      </c>
      <c r="I26" s="32">
        <f>INDEX('Mapping waste'!$D$5:$M$352,MATCH($B26,'Mapping waste'!$B$5:$B$352,0),MATCH(I$3,'Mapping waste'!$D$4:$M$4,0))*$D26</f>
        <v>0</v>
      </c>
      <c r="J26" s="32">
        <f>INDEX('Mapping waste'!$D$5:$M$352,MATCH($B26,'Mapping waste'!$B$5:$B$352,0),MATCH(J$3,'Mapping waste'!$D$4:$M$4,0))*$D26</f>
        <v>0</v>
      </c>
      <c r="K26" s="32">
        <f>INDEX('Mapping waste'!$D$5:$M$352,MATCH($B26,'Mapping waste'!$B$5:$B$352,0),MATCH(K$3,'Mapping waste'!$D$4:$M$4,0))*$D26</f>
        <v>0</v>
      </c>
      <c r="L26" s="32">
        <f>INDEX('Mapping waste'!$D$5:$M$352,MATCH($B26,'Mapping waste'!$B$5:$B$352,0),MATCH(L$3,'Mapping waste'!$D$4:$M$4,0))*$D26</f>
        <v>0</v>
      </c>
      <c r="M26" s="32">
        <f>INDEX('Mapping waste'!$D$5:$M$352,MATCH($B26,'Mapping waste'!$B$5:$B$352,0),MATCH(M$3,'Mapping waste'!$D$4:$M$4,0))*$D26</f>
        <v>0</v>
      </c>
      <c r="N26" s="32">
        <f>INDEX('Mapping waste'!$D$5:$M$352,MATCH($B26,'Mapping waste'!$B$5:$B$352,0),MATCH(N$3,'Mapping waste'!$D$4:$M$4,0))*$D26</f>
        <v>0</v>
      </c>
      <c r="O26" s="32">
        <f>INDEX('Mapping waste'!$D$5:$M$352,MATCH($B26,'Mapping waste'!$B$5:$B$352,0),MATCH(O$3,'Mapping waste'!$D$4:$M$4,0))*$D26</f>
        <v>0</v>
      </c>
      <c r="P26" s="32">
        <f>INDEX('Mapping waste'!$D$5:$M$352,MATCH($B26,'Mapping waste'!$B$5:$B$352,0),MATCH(P$3,'Mapping waste'!$D$4:$M$4,0))*$D26</f>
        <v>0</v>
      </c>
      <c r="Q26" s="32">
        <f>INDEX('Mapping waste'!$D$5:$M$352,MATCH($B26,'Mapping waste'!$B$5:$B$352,0),MATCH(Q$3,'Mapping waste'!$D$4:$M$4,0))*$D26</f>
        <v>0</v>
      </c>
    </row>
    <row r="27" spans="1:17" x14ac:dyDescent="0.45">
      <c r="A27" s="10" t="s">
        <v>120</v>
      </c>
      <c r="B27" s="10" t="s">
        <v>121</v>
      </c>
      <c r="C27" s="10" t="s">
        <v>13</v>
      </c>
      <c r="D27" s="32">
        <f>INDEX('ONS data MYE 5'!$K$6:$K$445, MATCH($B27,'ONS data MYE 5'!$B$6:$B$445,0))</f>
        <v>125956</v>
      </c>
      <c r="E27" s="32">
        <f>INDEX('ONS data MYE 5'!$L$6:$L$445, MATCH($B27,'ONS data MYE 5'!$B$6:$B$445,0))</f>
        <v>228</v>
      </c>
      <c r="F27" s="32">
        <f t="shared" si="0"/>
        <v>5.4293456289544411</v>
      </c>
      <c r="G27" s="32">
        <f t="shared" si="1"/>
        <v>29.477793958646696</v>
      </c>
      <c r="H27" s="32">
        <f>INDEX('Mapping waste'!$D$5:$M$352,MATCH($B27,'Mapping waste'!$B$5:$B$352,0),MATCH(H$3,'Mapping waste'!$D$4:$M$4,0))*$D27</f>
        <v>125956</v>
      </c>
      <c r="I27" s="32">
        <f>INDEX('Mapping waste'!$D$5:$M$352,MATCH($B27,'Mapping waste'!$B$5:$B$352,0),MATCH(I$3,'Mapping waste'!$D$4:$M$4,0))*$D27</f>
        <v>0</v>
      </c>
      <c r="J27" s="32">
        <f>INDEX('Mapping waste'!$D$5:$M$352,MATCH($B27,'Mapping waste'!$B$5:$B$352,0),MATCH(J$3,'Mapping waste'!$D$4:$M$4,0))*$D27</f>
        <v>0</v>
      </c>
      <c r="K27" s="32">
        <f>INDEX('Mapping waste'!$D$5:$M$352,MATCH($B27,'Mapping waste'!$B$5:$B$352,0),MATCH(K$3,'Mapping waste'!$D$4:$M$4,0))*$D27</f>
        <v>0</v>
      </c>
      <c r="L27" s="32">
        <f>INDEX('Mapping waste'!$D$5:$M$352,MATCH($B27,'Mapping waste'!$B$5:$B$352,0),MATCH(L$3,'Mapping waste'!$D$4:$M$4,0))*$D27</f>
        <v>0</v>
      </c>
      <c r="M27" s="32">
        <f>INDEX('Mapping waste'!$D$5:$M$352,MATCH($B27,'Mapping waste'!$B$5:$B$352,0),MATCH(M$3,'Mapping waste'!$D$4:$M$4,0))*$D27</f>
        <v>0</v>
      </c>
      <c r="N27" s="32">
        <f>INDEX('Mapping waste'!$D$5:$M$352,MATCH($B27,'Mapping waste'!$B$5:$B$352,0),MATCH(N$3,'Mapping waste'!$D$4:$M$4,0))*$D27</f>
        <v>0</v>
      </c>
      <c r="O27" s="32">
        <f>INDEX('Mapping waste'!$D$5:$M$352,MATCH($B27,'Mapping waste'!$B$5:$B$352,0),MATCH(O$3,'Mapping waste'!$D$4:$M$4,0))*$D27</f>
        <v>0</v>
      </c>
      <c r="P27" s="32">
        <f>INDEX('Mapping waste'!$D$5:$M$352,MATCH($B27,'Mapping waste'!$B$5:$B$352,0),MATCH(P$3,'Mapping waste'!$D$4:$M$4,0))*$D27</f>
        <v>0</v>
      </c>
      <c r="Q27" s="32">
        <f>INDEX('Mapping waste'!$D$5:$M$352,MATCH($B27,'Mapping waste'!$B$5:$B$352,0),MATCH(Q$3,'Mapping waste'!$D$4:$M$4,0))*$D27</f>
        <v>0</v>
      </c>
    </row>
    <row r="28" spans="1:17" x14ac:dyDescent="0.45">
      <c r="A28" s="10" t="s">
        <v>122</v>
      </c>
      <c r="B28" s="10" t="s">
        <v>123</v>
      </c>
      <c r="C28" s="10" t="s">
        <v>13</v>
      </c>
      <c r="D28" s="32">
        <f>INDEX('ONS data MYE 5'!$K$6:$K$445, MATCH($B28,'ONS data MYE 5'!$B$6:$B$445,0))</f>
        <v>150214</v>
      </c>
      <c r="E28" s="32">
        <f>INDEX('ONS data MYE 5'!$L$6:$L$445, MATCH($B28,'ONS data MYE 5'!$B$6:$B$445,0))</f>
        <v>104</v>
      </c>
      <c r="F28" s="32">
        <f t="shared" si="0"/>
        <v>4.6443908991413725</v>
      </c>
      <c r="G28" s="32">
        <f t="shared" si="1"/>
        <v>21.570366824027207</v>
      </c>
      <c r="H28" s="32">
        <f>INDEX('Mapping waste'!$D$5:$M$352,MATCH($B28,'Mapping waste'!$B$5:$B$352,0),MATCH(H$3,'Mapping waste'!$D$4:$M$4,0))*$D28</f>
        <v>150214</v>
      </c>
      <c r="I28" s="32">
        <f>INDEX('Mapping waste'!$D$5:$M$352,MATCH($B28,'Mapping waste'!$B$5:$B$352,0),MATCH(I$3,'Mapping waste'!$D$4:$M$4,0))*$D28</f>
        <v>0</v>
      </c>
      <c r="J28" s="32">
        <f>INDEX('Mapping waste'!$D$5:$M$352,MATCH($B28,'Mapping waste'!$B$5:$B$352,0),MATCH(J$3,'Mapping waste'!$D$4:$M$4,0))*$D28</f>
        <v>0</v>
      </c>
      <c r="K28" s="32">
        <f>INDEX('Mapping waste'!$D$5:$M$352,MATCH($B28,'Mapping waste'!$B$5:$B$352,0),MATCH(K$3,'Mapping waste'!$D$4:$M$4,0))*$D28</f>
        <v>0</v>
      </c>
      <c r="L28" s="32">
        <f>INDEX('Mapping waste'!$D$5:$M$352,MATCH($B28,'Mapping waste'!$B$5:$B$352,0),MATCH(L$3,'Mapping waste'!$D$4:$M$4,0))*$D28</f>
        <v>0</v>
      </c>
      <c r="M28" s="32">
        <f>INDEX('Mapping waste'!$D$5:$M$352,MATCH($B28,'Mapping waste'!$B$5:$B$352,0),MATCH(M$3,'Mapping waste'!$D$4:$M$4,0))*$D28</f>
        <v>0</v>
      </c>
      <c r="N28" s="32">
        <f>INDEX('Mapping waste'!$D$5:$M$352,MATCH($B28,'Mapping waste'!$B$5:$B$352,0),MATCH(N$3,'Mapping waste'!$D$4:$M$4,0))*$D28</f>
        <v>0</v>
      </c>
      <c r="O28" s="32">
        <f>INDEX('Mapping waste'!$D$5:$M$352,MATCH($B28,'Mapping waste'!$B$5:$B$352,0),MATCH(O$3,'Mapping waste'!$D$4:$M$4,0))*$D28</f>
        <v>0</v>
      </c>
      <c r="P28" s="32">
        <f>INDEX('Mapping waste'!$D$5:$M$352,MATCH($B28,'Mapping waste'!$B$5:$B$352,0),MATCH(P$3,'Mapping waste'!$D$4:$M$4,0))*$D28</f>
        <v>0</v>
      </c>
      <c r="Q28" s="32">
        <f>INDEX('Mapping waste'!$D$5:$M$352,MATCH($B28,'Mapping waste'!$B$5:$B$352,0),MATCH(Q$3,'Mapping waste'!$D$4:$M$4,0))*$D28</f>
        <v>0</v>
      </c>
    </row>
    <row r="29" spans="1:17" x14ac:dyDescent="0.45">
      <c r="A29" s="10" t="s">
        <v>124</v>
      </c>
      <c r="B29" s="10" t="s">
        <v>125</v>
      </c>
      <c r="C29" s="10" t="s">
        <v>13</v>
      </c>
      <c r="D29" s="32">
        <f>INDEX('ONS data MYE 5'!$K$6:$K$445, MATCH($B29,'ONS data MYE 5'!$B$6:$B$445,0))</f>
        <v>102872</v>
      </c>
      <c r="E29" s="32">
        <f>INDEX('ONS data MYE 5'!$L$6:$L$445, MATCH($B29,'ONS data MYE 5'!$B$6:$B$445,0))</f>
        <v>107</v>
      </c>
      <c r="F29" s="32">
        <f t="shared" si="0"/>
        <v>4.6728288344619058</v>
      </c>
      <c r="G29" s="32">
        <f t="shared" si="1"/>
        <v>21.835329316178612</v>
      </c>
      <c r="H29" s="32">
        <f>INDEX('Mapping waste'!$D$5:$M$352,MATCH($B29,'Mapping waste'!$B$5:$B$352,0),MATCH(H$3,'Mapping waste'!$D$4:$M$4,0))*$D29</f>
        <v>102872</v>
      </c>
      <c r="I29" s="32">
        <f>INDEX('Mapping waste'!$D$5:$M$352,MATCH($B29,'Mapping waste'!$B$5:$B$352,0),MATCH(I$3,'Mapping waste'!$D$4:$M$4,0))*$D29</f>
        <v>0</v>
      </c>
      <c r="J29" s="32">
        <f>INDEX('Mapping waste'!$D$5:$M$352,MATCH($B29,'Mapping waste'!$B$5:$B$352,0),MATCH(J$3,'Mapping waste'!$D$4:$M$4,0))*$D29</f>
        <v>0</v>
      </c>
      <c r="K29" s="32">
        <f>INDEX('Mapping waste'!$D$5:$M$352,MATCH($B29,'Mapping waste'!$B$5:$B$352,0),MATCH(K$3,'Mapping waste'!$D$4:$M$4,0))*$D29</f>
        <v>0</v>
      </c>
      <c r="L29" s="32">
        <f>INDEX('Mapping waste'!$D$5:$M$352,MATCH($B29,'Mapping waste'!$B$5:$B$352,0),MATCH(L$3,'Mapping waste'!$D$4:$M$4,0))*$D29</f>
        <v>0</v>
      </c>
      <c r="M29" s="32">
        <f>INDEX('Mapping waste'!$D$5:$M$352,MATCH($B29,'Mapping waste'!$B$5:$B$352,0),MATCH(M$3,'Mapping waste'!$D$4:$M$4,0))*$D29</f>
        <v>0</v>
      </c>
      <c r="N29" s="32">
        <f>INDEX('Mapping waste'!$D$5:$M$352,MATCH($B29,'Mapping waste'!$B$5:$B$352,0),MATCH(N$3,'Mapping waste'!$D$4:$M$4,0))*$D29</f>
        <v>0</v>
      </c>
      <c r="O29" s="32">
        <f>INDEX('Mapping waste'!$D$5:$M$352,MATCH($B29,'Mapping waste'!$B$5:$B$352,0),MATCH(O$3,'Mapping waste'!$D$4:$M$4,0))*$D29</f>
        <v>0</v>
      </c>
      <c r="P29" s="32">
        <f>INDEX('Mapping waste'!$D$5:$M$352,MATCH($B29,'Mapping waste'!$B$5:$B$352,0),MATCH(P$3,'Mapping waste'!$D$4:$M$4,0))*$D29</f>
        <v>0</v>
      </c>
      <c r="Q29" s="32">
        <f>INDEX('Mapping waste'!$D$5:$M$352,MATCH($B29,'Mapping waste'!$B$5:$B$352,0),MATCH(Q$3,'Mapping waste'!$D$4:$M$4,0))*$D29</f>
        <v>0</v>
      </c>
    </row>
    <row r="30" spans="1:17" x14ac:dyDescent="0.45">
      <c r="A30" s="10" t="s">
        <v>126</v>
      </c>
      <c r="B30" s="10" t="s">
        <v>127</v>
      </c>
      <c r="C30" s="10" t="s">
        <v>13</v>
      </c>
      <c r="D30" s="32">
        <f>INDEX('ONS data MYE 5'!$K$6:$K$445, MATCH($B30,'ONS data MYE 5'!$B$6:$B$445,0))</f>
        <v>136587</v>
      </c>
      <c r="E30" s="32">
        <f>INDEX('ONS data MYE 5'!$L$6:$L$445, MATCH($B30,'ONS data MYE 5'!$B$6:$B$445,0))</f>
        <v>3500</v>
      </c>
      <c r="F30" s="32">
        <f t="shared" si="0"/>
        <v>8.1605182474775049</v>
      </c>
      <c r="G30" s="32">
        <f t="shared" si="1"/>
        <v>66.594058067413329</v>
      </c>
      <c r="H30" s="32">
        <f>INDEX('Mapping waste'!$D$5:$M$352,MATCH($B30,'Mapping waste'!$B$5:$B$352,0),MATCH(H$3,'Mapping waste'!$D$4:$M$4,0))*$D30</f>
        <v>136587</v>
      </c>
      <c r="I30" s="32">
        <f>INDEX('Mapping waste'!$D$5:$M$352,MATCH($B30,'Mapping waste'!$B$5:$B$352,0),MATCH(I$3,'Mapping waste'!$D$4:$M$4,0))*$D30</f>
        <v>0</v>
      </c>
      <c r="J30" s="32">
        <f>INDEX('Mapping waste'!$D$5:$M$352,MATCH($B30,'Mapping waste'!$B$5:$B$352,0),MATCH(J$3,'Mapping waste'!$D$4:$M$4,0))*$D30</f>
        <v>0</v>
      </c>
      <c r="K30" s="32">
        <f>INDEX('Mapping waste'!$D$5:$M$352,MATCH($B30,'Mapping waste'!$B$5:$B$352,0),MATCH(K$3,'Mapping waste'!$D$4:$M$4,0))*$D30</f>
        <v>0</v>
      </c>
      <c r="L30" s="32">
        <f>INDEX('Mapping waste'!$D$5:$M$352,MATCH($B30,'Mapping waste'!$B$5:$B$352,0),MATCH(L$3,'Mapping waste'!$D$4:$M$4,0))*$D30</f>
        <v>0</v>
      </c>
      <c r="M30" s="32">
        <f>INDEX('Mapping waste'!$D$5:$M$352,MATCH($B30,'Mapping waste'!$B$5:$B$352,0),MATCH(M$3,'Mapping waste'!$D$4:$M$4,0))*$D30</f>
        <v>0</v>
      </c>
      <c r="N30" s="32">
        <f>INDEX('Mapping waste'!$D$5:$M$352,MATCH($B30,'Mapping waste'!$B$5:$B$352,0),MATCH(N$3,'Mapping waste'!$D$4:$M$4,0))*$D30</f>
        <v>0</v>
      </c>
      <c r="O30" s="32">
        <f>INDEX('Mapping waste'!$D$5:$M$352,MATCH($B30,'Mapping waste'!$B$5:$B$352,0),MATCH(O$3,'Mapping waste'!$D$4:$M$4,0))*$D30</f>
        <v>0</v>
      </c>
      <c r="P30" s="32">
        <f>INDEX('Mapping waste'!$D$5:$M$352,MATCH($B30,'Mapping waste'!$B$5:$B$352,0),MATCH(P$3,'Mapping waste'!$D$4:$M$4,0))*$D30</f>
        <v>0</v>
      </c>
      <c r="Q30" s="32">
        <f>INDEX('Mapping waste'!$D$5:$M$352,MATCH($B30,'Mapping waste'!$B$5:$B$352,0),MATCH(Q$3,'Mapping waste'!$D$4:$M$4,0))*$D30</f>
        <v>0</v>
      </c>
    </row>
    <row r="31" spans="1:17" x14ac:dyDescent="0.45">
      <c r="A31" s="10" t="s">
        <v>128</v>
      </c>
      <c r="B31" s="10" t="s">
        <v>129</v>
      </c>
      <c r="C31" s="10" t="s">
        <v>13</v>
      </c>
      <c r="D31" s="32">
        <f>INDEX('ONS data MYE 5'!$K$6:$K$445, MATCH($B31,'ONS data MYE 5'!$B$6:$B$445,0))</f>
        <v>129345</v>
      </c>
      <c r="E31" s="32">
        <f>INDEX('ONS data MYE 5'!$L$6:$L$445, MATCH($B31,'ONS data MYE 5'!$B$6:$B$445,0))</f>
        <v>142</v>
      </c>
      <c r="F31" s="32">
        <f t="shared" si="0"/>
        <v>4.9558270576012609</v>
      </c>
      <c r="G31" s="32">
        <f t="shared" si="1"/>
        <v>24.560221824852771</v>
      </c>
      <c r="H31" s="32">
        <f>INDEX('Mapping waste'!$D$5:$M$352,MATCH($B31,'Mapping waste'!$B$5:$B$352,0),MATCH(H$3,'Mapping waste'!$D$4:$M$4,0))*$D31</f>
        <v>129345</v>
      </c>
      <c r="I31" s="32">
        <f>INDEX('Mapping waste'!$D$5:$M$352,MATCH($B31,'Mapping waste'!$B$5:$B$352,0),MATCH(I$3,'Mapping waste'!$D$4:$M$4,0))*$D31</f>
        <v>0</v>
      </c>
      <c r="J31" s="32">
        <f>INDEX('Mapping waste'!$D$5:$M$352,MATCH($B31,'Mapping waste'!$B$5:$B$352,0),MATCH(J$3,'Mapping waste'!$D$4:$M$4,0))*$D31</f>
        <v>0</v>
      </c>
      <c r="K31" s="32">
        <f>INDEX('Mapping waste'!$D$5:$M$352,MATCH($B31,'Mapping waste'!$B$5:$B$352,0),MATCH(K$3,'Mapping waste'!$D$4:$M$4,0))*$D31</f>
        <v>0</v>
      </c>
      <c r="L31" s="32">
        <f>INDEX('Mapping waste'!$D$5:$M$352,MATCH($B31,'Mapping waste'!$B$5:$B$352,0),MATCH(L$3,'Mapping waste'!$D$4:$M$4,0))*$D31</f>
        <v>0</v>
      </c>
      <c r="M31" s="32">
        <f>INDEX('Mapping waste'!$D$5:$M$352,MATCH($B31,'Mapping waste'!$B$5:$B$352,0),MATCH(M$3,'Mapping waste'!$D$4:$M$4,0))*$D31</f>
        <v>0</v>
      </c>
      <c r="N31" s="32">
        <f>INDEX('Mapping waste'!$D$5:$M$352,MATCH($B31,'Mapping waste'!$B$5:$B$352,0),MATCH(N$3,'Mapping waste'!$D$4:$M$4,0))*$D31</f>
        <v>0</v>
      </c>
      <c r="O31" s="32">
        <f>INDEX('Mapping waste'!$D$5:$M$352,MATCH($B31,'Mapping waste'!$B$5:$B$352,0),MATCH(O$3,'Mapping waste'!$D$4:$M$4,0))*$D31</f>
        <v>0</v>
      </c>
      <c r="P31" s="32">
        <f>INDEX('Mapping waste'!$D$5:$M$352,MATCH($B31,'Mapping waste'!$B$5:$B$352,0),MATCH(P$3,'Mapping waste'!$D$4:$M$4,0))*$D31</f>
        <v>0</v>
      </c>
      <c r="Q31" s="32">
        <f>INDEX('Mapping waste'!$D$5:$M$352,MATCH($B31,'Mapping waste'!$B$5:$B$352,0),MATCH(Q$3,'Mapping waste'!$D$4:$M$4,0))*$D31</f>
        <v>0</v>
      </c>
    </row>
    <row r="32" spans="1:17" x14ac:dyDescent="0.45">
      <c r="A32" s="10" t="s">
        <v>144</v>
      </c>
      <c r="B32" s="10" t="s">
        <v>145</v>
      </c>
      <c r="C32" s="10" t="s">
        <v>13</v>
      </c>
      <c r="D32" s="32">
        <f>INDEX('ONS data MYE 5'!$K$6:$K$445, MATCH($B32,'ONS data MYE 5'!$B$6:$B$445,0))</f>
        <v>89413</v>
      </c>
      <c r="E32" s="32">
        <f>INDEX('ONS data MYE 5'!$L$6:$L$445, MATCH($B32,'ONS data MYE 5'!$B$6:$B$445,0))</f>
        <v>151</v>
      </c>
      <c r="F32" s="32">
        <f t="shared" si="0"/>
        <v>5.0172798368149243</v>
      </c>
      <c r="G32" s="32">
        <f t="shared" si="1"/>
        <v>25.173096960909593</v>
      </c>
      <c r="H32" s="32">
        <f>INDEX('Mapping waste'!$D$5:$M$352,MATCH($B32,'Mapping waste'!$B$5:$B$352,0),MATCH(H$3,'Mapping waste'!$D$4:$M$4,0))*$D32</f>
        <v>89413</v>
      </c>
      <c r="I32" s="32">
        <f>INDEX('Mapping waste'!$D$5:$M$352,MATCH($B32,'Mapping waste'!$B$5:$B$352,0),MATCH(I$3,'Mapping waste'!$D$4:$M$4,0))*$D32</f>
        <v>0</v>
      </c>
      <c r="J32" s="32">
        <f>INDEX('Mapping waste'!$D$5:$M$352,MATCH($B32,'Mapping waste'!$B$5:$B$352,0),MATCH(J$3,'Mapping waste'!$D$4:$M$4,0))*$D32</f>
        <v>0</v>
      </c>
      <c r="K32" s="32">
        <f>INDEX('Mapping waste'!$D$5:$M$352,MATCH($B32,'Mapping waste'!$B$5:$B$352,0),MATCH(K$3,'Mapping waste'!$D$4:$M$4,0))*$D32</f>
        <v>0</v>
      </c>
      <c r="L32" s="32">
        <f>INDEX('Mapping waste'!$D$5:$M$352,MATCH($B32,'Mapping waste'!$B$5:$B$352,0),MATCH(L$3,'Mapping waste'!$D$4:$M$4,0))*$D32</f>
        <v>0</v>
      </c>
      <c r="M32" s="32">
        <f>INDEX('Mapping waste'!$D$5:$M$352,MATCH($B32,'Mapping waste'!$B$5:$B$352,0),MATCH(M$3,'Mapping waste'!$D$4:$M$4,0))*$D32</f>
        <v>0</v>
      </c>
      <c r="N32" s="32">
        <f>INDEX('Mapping waste'!$D$5:$M$352,MATCH($B32,'Mapping waste'!$B$5:$B$352,0),MATCH(N$3,'Mapping waste'!$D$4:$M$4,0))*$D32</f>
        <v>0</v>
      </c>
      <c r="O32" s="32">
        <f>INDEX('Mapping waste'!$D$5:$M$352,MATCH($B32,'Mapping waste'!$B$5:$B$352,0),MATCH(O$3,'Mapping waste'!$D$4:$M$4,0))*$D32</f>
        <v>0</v>
      </c>
      <c r="P32" s="32">
        <f>INDEX('Mapping waste'!$D$5:$M$352,MATCH($B32,'Mapping waste'!$B$5:$B$352,0),MATCH(P$3,'Mapping waste'!$D$4:$M$4,0))*$D32</f>
        <v>0</v>
      </c>
      <c r="Q32" s="32">
        <f>INDEX('Mapping waste'!$D$5:$M$352,MATCH($B32,'Mapping waste'!$B$5:$B$352,0),MATCH(Q$3,'Mapping waste'!$D$4:$M$4,0))*$D32</f>
        <v>0</v>
      </c>
    </row>
    <row r="33" spans="1:17" x14ac:dyDescent="0.45">
      <c r="A33" s="10" t="s">
        <v>146</v>
      </c>
      <c r="B33" s="10" t="s">
        <v>147</v>
      </c>
      <c r="C33" s="10" t="s">
        <v>13</v>
      </c>
      <c r="D33" s="32">
        <f>INDEX('ONS data MYE 5'!$K$6:$K$445, MATCH($B33,'ONS data MYE 5'!$B$6:$B$445,0))</f>
        <v>62527</v>
      </c>
      <c r="E33" s="32">
        <f>INDEX('ONS data MYE 5'!$L$6:$L$445, MATCH($B33,'ONS data MYE 5'!$B$6:$B$445,0))</f>
        <v>166</v>
      </c>
      <c r="F33" s="32">
        <f t="shared" si="0"/>
        <v>5.1119877883565437</v>
      </c>
      <c r="G33" s="32">
        <f t="shared" si="1"/>
        <v>26.132419148306425</v>
      </c>
      <c r="H33" s="32">
        <f>INDEX('Mapping waste'!$D$5:$M$352,MATCH($B33,'Mapping waste'!$B$5:$B$352,0),MATCH(H$3,'Mapping waste'!$D$4:$M$4,0))*$D33</f>
        <v>62527</v>
      </c>
      <c r="I33" s="32">
        <f>INDEX('Mapping waste'!$D$5:$M$352,MATCH($B33,'Mapping waste'!$B$5:$B$352,0),MATCH(I$3,'Mapping waste'!$D$4:$M$4,0))*$D33</f>
        <v>0</v>
      </c>
      <c r="J33" s="32">
        <f>INDEX('Mapping waste'!$D$5:$M$352,MATCH($B33,'Mapping waste'!$B$5:$B$352,0),MATCH(J$3,'Mapping waste'!$D$4:$M$4,0))*$D33</f>
        <v>0</v>
      </c>
      <c r="K33" s="32">
        <f>INDEX('Mapping waste'!$D$5:$M$352,MATCH($B33,'Mapping waste'!$B$5:$B$352,0),MATCH(K$3,'Mapping waste'!$D$4:$M$4,0))*$D33</f>
        <v>0</v>
      </c>
      <c r="L33" s="32">
        <f>INDEX('Mapping waste'!$D$5:$M$352,MATCH($B33,'Mapping waste'!$B$5:$B$352,0),MATCH(L$3,'Mapping waste'!$D$4:$M$4,0))*$D33</f>
        <v>0</v>
      </c>
      <c r="M33" s="32">
        <f>INDEX('Mapping waste'!$D$5:$M$352,MATCH($B33,'Mapping waste'!$B$5:$B$352,0),MATCH(M$3,'Mapping waste'!$D$4:$M$4,0))*$D33</f>
        <v>0</v>
      </c>
      <c r="N33" s="32">
        <f>INDEX('Mapping waste'!$D$5:$M$352,MATCH($B33,'Mapping waste'!$B$5:$B$352,0),MATCH(N$3,'Mapping waste'!$D$4:$M$4,0))*$D33</f>
        <v>0</v>
      </c>
      <c r="O33" s="32">
        <f>INDEX('Mapping waste'!$D$5:$M$352,MATCH($B33,'Mapping waste'!$B$5:$B$352,0),MATCH(O$3,'Mapping waste'!$D$4:$M$4,0))*$D33</f>
        <v>0</v>
      </c>
      <c r="P33" s="32">
        <f>INDEX('Mapping waste'!$D$5:$M$352,MATCH($B33,'Mapping waste'!$B$5:$B$352,0),MATCH(P$3,'Mapping waste'!$D$4:$M$4,0))*$D33</f>
        <v>0</v>
      </c>
      <c r="Q33" s="32">
        <f>INDEX('Mapping waste'!$D$5:$M$352,MATCH($B33,'Mapping waste'!$B$5:$B$352,0),MATCH(Q$3,'Mapping waste'!$D$4:$M$4,0))*$D33</f>
        <v>0</v>
      </c>
    </row>
    <row r="34" spans="1:17" x14ac:dyDescent="0.45">
      <c r="A34" s="10" t="s">
        <v>148</v>
      </c>
      <c r="B34" s="10" t="s">
        <v>149</v>
      </c>
      <c r="C34" s="10" t="s">
        <v>13</v>
      </c>
      <c r="D34" s="32">
        <f>INDEX('ONS data MYE 5'!$K$6:$K$445, MATCH($B34,'ONS data MYE 5'!$B$6:$B$445,0))</f>
        <v>136429</v>
      </c>
      <c r="E34" s="32">
        <f>INDEX('ONS data MYE 5'!$L$6:$L$445, MATCH($B34,'ONS data MYE 5'!$B$6:$B$445,0))</f>
        <v>3452</v>
      </c>
      <c r="F34" s="32">
        <f t="shared" si="0"/>
        <v>8.1467090522033185</v>
      </c>
      <c r="G34" s="32">
        <f t="shared" si="1"/>
        <v>66.368868381251488</v>
      </c>
      <c r="H34" s="32">
        <f>INDEX('Mapping waste'!$D$5:$M$352,MATCH($B34,'Mapping waste'!$B$5:$B$352,0),MATCH(H$3,'Mapping waste'!$D$4:$M$4,0))*$D34</f>
        <v>136429</v>
      </c>
      <c r="I34" s="32">
        <f>INDEX('Mapping waste'!$D$5:$M$352,MATCH($B34,'Mapping waste'!$B$5:$B$352,0),MATCH(I$3,'Mapping waste'!$D$4:$M$4,0))*$D34</f>
        <v>0</v>
      </c>
      <c r="J34" s="32">
        <f>INDEX('Mapping waste'!$D$5:$M$352,MATCH($B34,'Mapping waste'!$B$5:$B$352,0),MATCH(J$3,'Mapping waste'!$D$4:$M$4,0))*$D34</f>
        <v>0</v>
      </c>
      <c r="K34" s="32">
        <f>INDEX('Mapping waste'!$D$5:$M$352,MATCH($B34,'Mapping waste'!$B$5:$B$352,0),MATCH(K$3,'Mapping waste'!$D$4:$M$4,0))*$D34</f>
        <v>0</v>
      </c>
      <c r="L34" s="32">
        <f>INDEX('Mapping waste'!$D$5:$M$352,MATCH($B34,'Mapping waste'!$B$5:$B$352,0),MATCH(L$3,'Mapping waste'!$D$4:$M$4,0))*$D34</f>
        <v>0</v>
      </c>
      <c r="M34" s="32">
        <f>INDEX('Mapping waste'!$D$5:$M$352,MATCH($B34,'Mapping waste'!$B$5:$B$352,0),MATCH(M$3,'Mapping waste'!$D$4:$M$4,0))*$D34</f>
        <v>0</v>
      </c>
      <c r="N34" s="32">
        <f>INDEX('Mapping waste'!$D$5:$M$352,MATCH($B34,'Mapping waste'!$B$5:$B$352,0),MATCH(N$3,'Mapping waste'!$D$4:$M$4,0))*$D34</f>
        <v>0</v>
      </c>
      <c r="O34" s="32">
        <f>INDEX('Mapping waste'!$D$5:$M$352,MATCH($B34,'Mapping waste'!$B$5:$B$352,0),MATCH(O$3,'Mapping waste'!$D$4:$M$4,0))*$D34</f>
        <v>0</v>
      </c>
      <c r="P34" s="32">
        <f>INDEX('Mapping waste'!$D$5:$M$352,MATCH($B34,'Mapping waste'!$B$5:$B$352,0),MATCH(P$3,'Mapping waste'!$D$4:$M$4,0))*$D34</f>
        <v>0</v>
      </c>
      <c r="Q34" s="32">
        <f>INDEX('Mapping waste'!$D$5:$M$352,MATCH($B34,'Mapping waste'!$B$5:$B$352,0),MATCH(Q$3,'Mapping waste'!$D$4:$M$4,0))*$D34</f>
        <v>0</v>
      </c>
    </row>
    <row r="35" spans="1:17" x14ac:dyDescent="0.45">
      <c r="A35" s="10" t="s">
        <v>150</v>
      </c>
      <c r="B35" s="10" t="s">
        <v>151</v>
      </c>
      <c r="C35" s="10" t="s">
        <v>13</v>
      </c>
      <c r="D35" s="32">
        <f>INDEX('ONS data MYE 5'!$K$6:$K$445, MATCH($B35,'ONS data MYE 5'!$B$6:$B$445,0))</f>
        <v>112355</v>
      </c>
      <c r="E35" s="32">
        <f>INDEX('ONS data MYE 5'!$L$6:$L$445, MATCH($B35,'ONS data MYE 5'!$B$6:$B$445,0))</f>
        <v>171</v>
      </c>
      <c r="F35" s="32">
        <f t="shared" si="0"/>
        <v>5.1416635565026603</v>
      </c>
      <c r="G35" s="32">
        <f t="shared" si="1"/>
        <v>26.436704128267586</v>
      </c>
      <c r="H35" s="32">
        <f>INDEX('Mapping waste'!$D$5:$M$352,MATCH($B35,'Mapping waste'!$B$5:$B$352,0),MATCH(H$3,'Mapping waste'!$D$4:$M$4,0))*$D35</f>
        <v>112355</v>
      </c>
      <c r="I35" s="32">
        <f>INDEX('Mapping waste'!$D$5:$M$352,MATCH($B35,'Mapping waste'!$B$5:$B$352,0),MATCH(I$3,'Mapping waste'!$D$4:$M$4,0))*$D35</f>
        <v>0</v>
      </c>
      <c r="J35" s="32">
        <f>INDEX('Mapping waste'!$D$5:$M$352,MATCH($B35,'Mapping waste'!$B$5:$B$352,0),MATCH(J$3,'Mapping waste'!$D$4:$M$4,0))*$D35</f>
        <v>0</v>
      </c>
      <c r="K35" s="32">
        <f>INDEX('Mapping waste'!$D$5:$M$352,MATCH($B35,'Mapping waste'!$B$5:$B$352,0),MATCH(K$3,'Mapping waste'!$D$4:$M$4,0))*$D35</f>
        <v>0</v>
      </c>
      <c r="L35" s="32">
        <f>INDEX('Mapping waste'!$D$5:$M$352,MATCH($B35,'Mapping waste'!$B$5:$B$352,0),MATCH(L$3,'Mapping waste'!$D$4:$M$4,0))*$D35</f>
        <v>0</v>
      </c>
      <c r="M35" s="32">
        <f>INDEX('Mapping waste'!$D$5:$M$352,MATCH($B35,'Mapping waste'!$B$5:$B$352,0),MATCH(M$3,'Mapping waste'!$D$4:$M$4,0))*$D35</f>
        <v>0</v>
      </c>
      <c r="N35" s="32">
        <f>INDEX('Mapping waste'!$D$5:$M$352,MATCH($B35,'Mapping waste'!$B$5:$B$352,0),MATCH(N$3,'Mapping waste'!$D$4:$M$4,0))*$D35</f>
        <v>0</v>
      </c>
      <c r="O35" s="32">
        <f>INDEX('Mapping waste'!$D$5:$M$352,MATCH($B35,'Mapping waste'!$B$5:$B$352,0),MATCH(O$3,'Mapping waste'!$D$4:$M$4,0))*$D35</f>
        <v>0</v>
      </c>
      <c r="P35" s="32">
        <f>INDEX('Mapping waste'!$D$5:$M$352,MATCH($B35,'Mapping waste'!$B$5:$B$352,0),MATCH(P$3,'Mapping waste'!$D$4:$M$4,0))*$D35</f>
        <v>0</v>
      </c>
      <c r="Q35" s="32">
        <f>INDEX('Mapping waste'!$D$5:$M$352,MATCH($B35,'Mapping waste'!$B$5:$B$352,0),MATCH(Q$3,'Mapping waste'!$D$4:$M$4,0))*$D35</f>
        <v>0</v>
      </c>
    </row>
    <row r="36" spans="1:17" x14ac:dyDescent="0.45">
      <c r="A36" s="10" t="s">
        <v>186</v>
      </c>
      <c r="B36" s="10" t="s">
        <v>187</v>
      </c>
      <c r="C36" s="10" t="s">
        <v>13</v>
      </c>
      <c r="D36" s="32">
        <f>INDEX('ONS data MYE 5'!$K$6:$K$445, MATCH($B36,'ONS data MYE 5'!$B$6:$B$445,0))</f>
        <v>178367</v>
      </c>
      <c r="E36" s="32">
        <f>INDEX('ONS data MYE 5'!$L$6:$L$445, MATCH($B36,'ONS data MYE 5'!$B$6:$B$445,0))</f>
        <v>4272</v>
      </c>
      <c r="F36" s="32">
        <f t="shared" si="0"/>
        <v>8.3598373806400303</v>
      </c>
      <c r="G36" s="32">
        <f t="shared" si="1"/>
        <v>69.886881030746366</v>
      </c>
      <c r="H36" s="32">
        <f>INDEX('Mapping waste'!$D$5:$M$352,MATCH($B36,'Mapping waste'!$B$5:$B$352,0),MATCH(H$3,'Mapping waste'!$D$4:$M$4,0))*$D36</f>
        <v>178367</v>
      </c>
      <c r="I36" s="32">
        <f>INDEX('Mapping waste'!$D$5:$M$352,MATCH($B36,'Mapping waste'!$B$5:$B$352,0),MATCH(I$3,'Mapping waste'!$D$4:$M$4,0))*$D36</f>
        <v>0</v>
      </c>
      <c r="J36" s="32">
        <f>INDEX('Mapping waste'!$D$5:$M$352,MATCH($B36,'Mapping waste'!$B$5:$B$352,0),MATCH(J$3,'Mapping waste'!$D$4:$M$4,0))*$D36</f>
        <v>0</v>
      </c>
      <c r="K36" s="32">
        <f>INDEX('Mapping waste'!$D$5:$M$352,MATCH($B36,'Mapping waste'!$B$5:$B$352,0),MATCH(K$3,'Mapping waste'!$D$4:$M$4,0))*$D36</f>
        <v>0</v>
      </c>
      <c r="L36" s="32">
        <f>INDEX('Mapping waste'!$D$5:$M$352,MATCH($B36,'Mapping waste'!$B$5:$B$352,0),MATCH(L$3,'Mapping waste'!$D$4:$M$4,0))*$D36</f>
        <v>0</v>
      </c>
      <c r="M36" s="32">
        <f>INDEX('Mapping waste'!$D$5:$M$352,MATCH($B36,'Mapping waste'!$B$5:$B$352,0),MATCH(M$3,'Mapping waste'!$D$4:$M$4,0))*$D36</f>
        <v>0</v>
      </c>
      <c r="N36" s="32">
        <f>INDEX('Mapping waste'!$D$5:$M$352,MATCH($B36,'Mapping waste'!$B$5:$B$352,0),MATCH(N$3,'Mapping waste'!$D$4:$M$4,0))*$D36</f>
        <v>0</v>
      </c>
      <c r="O36" s="32">
        <f>INDEX('Mapping waste'!$D$5:$M$352,MATCH($B36,'Mapping waste'!$B$5:$B$352,0),MATCH(O$3,'Mapping waste'!$D$4:$M$4,0))*$D36</f>
        <v>0</v>
      </c>
      <c r="P36" s="32">
        <f>INDEX('Mapping waste'!$D$5:$M$352,MATCH($B36,'Mapping waste'!$B$5:$B$352,0),MATCH(P$3,'Mapping waste'!$D$4:$M$4,0))*$D36</f>
        <v>0</v>
      </c>
      <c r="Q36" s="32">
        <f>INDEX('Mapping waste'!$D$5:$M$352,MATCH($B36,'Mapping waste'!$B$5:$B$352,0),MATCH(Q$3,'Mapping waste'!$D$4:$M$4,0))*$D36</f>
        <v>0</v>
      </c>
    </row>
    <row r="37" spans="1:17" x14ac:dyDescent="0.45">
      <c r="A37" s="10" t="s">
        <v>188</v>
      </c>
      <c r="B37" s="10" t="s">
        <v>189</v>
      </c>
      <c r="C37" s="10" t="s">
        <v>13</v>
      </c>
      <c r="D37" s="32">
        <f>INDEX('ONS data MYE 5'!$K$6:$K$445, MATCH($B37,'ONS data MYE 5'!$B$6:$B$445,0))</f>
        <v>163822</v>
      </c>
      <c r="E37" s="32">
        <f>INDEX('ONS data MYE 5'!$L$6:$L$445, MATCH($B37,'ONS data MYE 5'!$B$6:$B$445,0))</f>
        <v>1002</v>
      </c>
      <c r="F37" s="32">
        <f t="shared" si="0"/>
        <v>6.90975328164481</v>
      </c>
      <c r="G37" s="32">
        <f t="shared" si="1"/>
        <v>47.744690413201219</v>
      </c>
      <c r="H37" s="32">
        <f>INDEX('Mapping waste'!$D$5:$M$352,MATCH($B37,'Mapping waste'!$B$5:$B$352,0),MATCH(H$3,'Mapping waste'!$D$4:$M$4,0))*$D37</f>
        <v>163822</v>
      </c>
      <c r="I37" s="32">
        <f>INDEX('Mapping waste'!$D$5:$M$352,MATCH($B37,'Mapping waste'!$B$5:$B$352,0),MATCH(I$3,'Mapping waste'!$D$4:$M$4,0))*$D37</f>
        <v>0</v>
      </c>
      <c r="J37" s="32">
        <f>INDEX('Mapping waste'!$D$5:$M$352,MATCH($B37,'Mapping waste'!$B$5:$B$352,0),MATCH(J$3,'Mapping waste'!$D$4:$M$4,0))*$D37</f>
        <v>0</v>
      </c>
      <c r="K37" s="32">
        <f>INDEX('Mapping waste'!$D$5:$M$352,MATCH($B37,'Mapping waste'!$B$5:$B$352,0),MATCH(K$3,'Mapping waste'!$D$4:$M$4,0))*$D37</f>
        <v>0</v>
      </c>
      <c r="L37" s="32">
        <f>INDEX('Mapping waste'!$D$5:$M$352,MATCH($B37,'Mapping waste'!$B$5:$B$352,0),MATCH(L$3,'Mapping waste'!$D$4:$M$4,0))*$D37</f>
        <v>0</v>
      </c>
      <c r="M37" s="32">
        <f>INDEX('Mapping waste'!$D$5:$M$352,MATCH($B37,'Mapping waste'!$B$5:$B$352,0),MATCH(M$3,'Mapping waste'!$D$4:$M$4,0))*$D37</f>
        <v>0</v>
      </c>
      <c r="N37" s="32">
        <f>INDEX('Mapping waste'!$D$5:$M$352,MATCH($B37,'Mapping waste'!$B$5:$B$352,0),MATCH(N$3,'Mapping waste'!$D$4:$M$4,0))*$D37</f>
        <v>0</v>
      </c>
      <c r="O37" s="32">
        <f>INDEX('Mapping waste'!$D$5:$M$352,MATCH($B37,'Mapping waste'!$B$5:$B$352,0),MATCH(O$3,'Mapping waste'!$D$4:$M$4,0))*$D37</f>
        <v>0</v>
      </c>
      <c r="P37" s="32">
        <f>INDEX('Mapping waste'!$D$5:$M$352,MATCH($B37,'Mapping waste'!$B$5:$B$352,0),MATCH(P$3,'Mapping waste'!$D$4:$M$4,0))*$D37</f>
        <v>0</v>
      </c>
      <c r="Q37" s="32">
        <f>INDEX('Mapping waste'!$D$5:$M$352,MATCH($B37,'Mapping waste'!$B$5:$B$352,0),MATCH(Q$3,'Mapping waste'!$D$4:$M$4,0))*$D37</f>
        <v>0</v>
      </c>
    </row>
    <row r="38" spans="1:17" x14ac:dyDescent="0.45">
      <c r="A38" s="10" t="s">
        <v>192</v>
      </c>
      <c r="B38" s="10" t="s">
        <v>193</v>
      </c>
      <c r="C38" s="10" t="s">
        <v>13</v>
      </c>
      <c r="D38" s="32">
        <f>INDEX('ONS data MYE 5'!$K$6:$K$445, MATCH($B38,'ONS data MYE 5'!$B$6:$B$445,0))</f>
        <v>180676</v>
      </c>
      <c r="E38" s="32">
        <f>INDEX('ONS data MYE 5'!$L$6:$L$445, MATCH($B38,'ONS data MYE 5'!$B$6:$B$445,0))</f>
        <v>1642</v>
      </c>
      <c r="F38" s="32">
        <f t="shared" si="0"/>
        <v>7.4036702900123732</v>
      </c>
      <c r="G38" s="32">
        <f t="shared" si="1"/>
        <v>54.814333763211899</v>
      </c>
      <c r="H38" s="32">
        <f>INDEX('Mapping waste'!$D$5:$M$352,MATCH($B38,'Mapping waste'!$B$5:$B$352,0),MATCH(H$3,'Mapping waste'!$D$4:$M$4,0))*$D38</f>
        <v>180676</v>
      </c>
      <c r="I38" s="32">
        <f>INDEX('Mapping waste'!$D$5:$M$352,MATCH($B38,'Mapping waste'!$B$5:$B$352,0),MATCH(I$3,'Mapping waste'!$D$4:$M$4,0))*$D38</f>
        <v>0</v>
      </c>
      <c r="J38" s="32">
        <f>INDEX('Mapping waste'!$D$5:$M$352,MATCH($B38,'Mapping waste'!$B$5:$B$352,0),MATCH(J$3,'Mapping waste'!$D$4:$M$4,0))*$D38</f>
        <v>0</v>
      </c>
      <c r="K38" s="32">
        <f>INDEX('Mapping waste'!$D$5:$M$352,MATCH($B38,'Mapping waste'!$B$5:$B$352,0),MATCH(K$3,'Mapping waste'!$D$4:$M$4,0))*$D38</f>
        <v>0</v>
      </c>
      <c r="L38" s="32">
        <f>INDEX('Mapping waste'!$D$5:$M$352,MATCH($B38,'Mapping waste'!$B$5:$B$352,0),MATCH(L$3,'Mapping waste'!$D$4:$M$4,0))*$D38</f>
        <v>0</v>
      </c>
      <c r="M38" s="32">
        <f>INDEX('Mapping waste'!$D$5:$M$352,MATCH($B38,'Mapping waste'!$B$5:$B$352,0),MATCH(M$3,'Mapping waste'!$D$4:$M$4,0))*$D38</f>
        <v>0</v>
      </c>
      <c r="N38" s="32">
        <f>INDEX('Mapping waste'!$D$5:$M$352,MATCH($B38,'Mapping waste'!$B$5:$B$352,0),MATCH(N$3,'Mapping waste'!$D$4:$M$4,0))*$D38</f>
        <v>0</v>
      </c>
      <c r="O38" s="32">
        <f>INDEX('Mapping waste'!$D$5:$M$352,MATCH($B38,'Mapping waste'!$B$5:$B$352,0),MATCH(O$3,'Mapping waste'!$D$4:$M$4,0))*$D38</f>
        <v>0</v>
      </c>
      <c r="P38" s="32">
        <f>INDEX('Mapping waste'!$D$5:$M$352,MATCH($B38,'Mapping waste'!$B$5:$B$352,0),MATCH(P$3,'Mapping waste'!$D$4:$M$4,0))*$D38</f>
        <v>0</v>
      </c>
      <c r="Q38" s="32">
        <f>INDEX('Mapping waste'!$D$5:$M$352,MATCH($B38,'Mapping waste'!$B$5:$B$352,0),MATCH(Q$3,'Mapping waste'!$D$4:$M$4,0))*$D38</f>
        <v>0</v>
      </c>
    </row>
    <row r="39" spans="1:17" x14ac:dyDescent="0.45">
      <c r="A39" s="10" t="s">
        <v>194</v>
      </c>
      <c r="B39" s="10" t="s">
        <v>195</v>
      </c>
      <c r="C39" s="10" t="s">
        <v>13</v>
      </c>
      <c r="D39" s="32">
        <f>INDEX('ONS data MYE 5'!$K$6:$K$445, MATCH($B39,'ONS data MYE 5'!$B$6:$B$445,0))</f>
        <v>75914</v>
      </c>
      <c r="E39" s="32">
        <f>INDEX('ONS data MYE 5'!$L$6:$L$445, MATCH($B39,'ONS data MYE 5'!$B$6:$B$445,0))</f>
        <v>496</v>
      </c>
      <c r="F39" s="32">
        <f t="shared" si="0"/>
        <v>6.2065759267249279</v>
      </c>
      <c r="G39" s="32">
        <f t="shared" si="1"/>
        <v>38.521584734201397</v>
      </c>
      <c r="H39" s="32">
        <f>INDEX('Mapping waste'!$D$5:$M$352,MATCH($B39,'Mapping waste'!$B$5:$B$352,0),MATCH(H$3,'Mapping waste'!$D$4:$M$4,0))*$D39</f>
        <v>47825.82</v>
      </c>
      <c r="I39" s="32">
        <f>INDEX('Mapping waste'!$D$5:$M$352,MATCH($B39,'Mapping waste'!$B$5:$B$352,0),MATCH(I$3,'Mapping waste'!$D$4:$M$4,0))*$D39</f>
        <v>0</v>
      </c>
      <c r="J39" s="32">
        <f>INDEX('Mapping waste'!$D$5:$M$352,MATCH($B39,'Mapping waste'!$B$5:$B$352,0),MATCH(J$3,'Mapping waste'!$D$4:$M$4,0))*$D39</f>
        <v>0</v>
      </c>
      <c r="K39" s="32">
        <f>INDEX('Mapping waste'!$D$5:$M$352,MATCH($B39,'Mapping waste'!$B$5:$B$352,0),MATCH(K$3,'Mapping waste'!$D$4:$M$4,0))*$D39</f>
        <v>0</v>
      </c>
      <c r="L39" s="32">
        <f>INDEX('Mapping waste'!$D$5:$M$352,MATCH($B39,'Mapping waste'!$B$5:$B$352,0),MATCH(L$3,'Mapping waste'!$D$4:$M$4,0))*$D39</f>
        <v>0</v>
      </c>
      <c r="M39" s="32">
        <f>INDEX('Mapping waste'!$D$5:$M$352,MATCH($B39,'Mapping waste'!$B$5:$B$352,0),MATCH(M$3,'Mapping waste'!$D$4:$M$4,0))*$D39</f>
        <v>0</v>
      </c>
      <c r="N39" s="32">
        <f>INDEX('Mapping waste'!$D$5:$M$352,MATCH($B39,'Mapping waste'!$B$5:$B$352,0),MATCH(N$3,'Mapping waste'!$D$4:$M$4,0))*$D39</f>
        <v>28088.18</v>
      </c>
      <c r="O39" s="32">
        <f>INDEX('Mapping waste'!$D$5:$M$352,MATCH($B39,'Mapping waste'!$B$5:$B$352,0),MATCH(O$3,'Mapping waste'!$D$4:$M$4,0))*$D39</f>
        <v>0</v>
      </c>
      <c r="P39" s="32">
        <f>INDEX('Mapping waste'!$D$5:$M$352,MATCH($B39,'Mapping waste'!$B$5:$B$352,0),MATCH(P$3,'Mapping waste'!$D$4:$M$4,0))*$D39</f>
        <v>0</v>
      </c>
      <c r="Q39" s="32">
        <f>INDEX('Mapping waste'!$D$5:$M$352,MATCH($B39,'Mapping waste'!$B$5:$B$352,0),MATCH(Q$3,'Mapping waste'!$D$4:$M$4,0))*$D39</f>
        <v>0</v>
      </c>
    </row>
    <row r="40" spans="1:17" x14ac:dyDescent="0.45">
      <c r="A40" s="10" t="s">
        <v>196</v>
      </c>
      <c r="B40" s="10" t="s">
        <v>197</v>
      </c>
      <c r="C40" s="10" t="s">
        <v>13</v>
      </c>
      <c r="D40" s="32">
        <f>INDEX('ONS data MYE 5'!$K$6:$K$445, MATCH($B40,'ONS data MYE 5'!$B$6:$B$445,0))</f>
        <v>88912</v>
      </c>
      <c r="E40" s="32">
        <f>INDEX('ONS data MYE 5'!$L$6:$L$445, MATCH($B40,'ONS data MYE 5'!$B$6:$B$445,0))</f>
        <v>1973</v>
      </c>
      <c r="F40" s="32">
        <f t="shared" si="0"/>
        <v>7.5873105060226154</v>
      </c>
      <c r="G40" s="32">
        <f t="shared" si="1"/>
        <v>57.567280714801157</v>
      </c>
      <c r="H40" s="32">
        <f>INDEX('Mapping waste'!$D$5:$M$352,MATCH($B40,'Mapping waste'!$B$5:$B$352,0),MATCH(H$3,'Mapping waste'!$D$4:$M$4,0))*$D40</f>
        <v>88912</v>
      </c>
      <c r="I40" s="32">
        <f>INDEX('Mapping waste'!$D$5:$M$352,MATCH($B40,'Mapping waste'!$B$5:$B$352,0),MATCH(I$3,'Mapping waste'!$D$4:$M$4,0))*$D40</f>
        <v>0</v>
      </c>
      <c r="J40" s="32">
        <f>INDEX('Mapping waste'!$D$5:$M$352,MATCH($B40,'Mapping waste'!$B$5:$B$352,0),MATCH(J$3,'Mapping waste'!$D$4:$M$4,0))*$D40</f>
        <v>0</v>
      </c>
      <c r="K40" s="32">
        <f>INDEX('Mapping waste'!$D$5:$M$352,MATCH($B40,'Mapping waste'!$B$5:$B$352,0),MATCH(K$3,'Mapping waste'!$D$4:$M$4,0))*$D40</f>
        <v>0</v>
      </c>
      <c r="L40" s="32">
        <f>INDEX('Mapping waste'!$D$5:$M$352,MATCH($B40,'Mapping waste'!$B$5:$B$352,0),MATCH(L$3,'Mapping waste'!$D$4:$M$4,0))*$D40</f>
        <v>0</v>
      </c>
      <c r="M40" s="32">
        <f>INDEX('Mapping waste'!$D$5:$M$352,MATCH($B40,'Mapping waste'!$B$5:$B$352,0),MATCH(M$3,'Mapping waste'!$D$4:$M$4,0))*$D40</f>
        <v>0</v>
      </c>
      <c r="N40" s="32">
        <f>INDEX('Mapping waste'!$D$5:$M$352,MATCH($B40,'Mapping waste'!$B$5:$B$352,0),MATCH(N$3,'Mapping waste'!$D$4:$M$4,0))*$D40</f>
        <v>0</v>
      </c>
      <c r="O40" s="32">
        <f>INDEX('Mapping waste'!$D$5:$M$352,MATCH($B40,'Mapping waste'!$B$5:$B$352,0),MATCH(O$3,'Mapping waste'!$D$4:$M$4,0))*$D40</f>
        <v>0</v>
      </c>
      <c r="P40" s="32">
        <f>INDEX('Mapping waste'!$D$5:$M$352,MATCH($B40,'Mapping waste'!$B$5:$B$352,0),MATCH(P$3,'Mapping waste'!$D$4:$M$4,0))*$D40</f>
        <v>0</v>
      </c>
      <c r="Q40" s="32">
        <f>INDEX('Mapping waste'!$D$5:$M$352,MATCH($B40,'Mapping waste'!$B$5:$B$352,0),MATCH(Q$3,'Mapping waste'!$D$4:$M$4,0))*$D40</f>
        <v>0</v>
      </c>
    </row>
    <row r="41" spans="1:17" x14ac:dyDescent="0.45">
      <c r="A41" s="10" t="s">
        <v>198</v>
      </c>
      <c r="B41" s="10" t="s">
        <v>199</v>
      </c>
      <c r="C41" s="10" t="s">
        <v>13</v>
      </c>
      <c r="D41" s="32">
        <f>INDEX('ONS data MYE 5'!$K$6:$K$445, MATCH($B41,'ONS data MYE 5'!$B$6:$B$445,0))</f>
        <v>171590</v>
      </c>
      <c r="E41" s="32">
        <f>INDEX('ONS data MYE 5'!$L$6:$L$445, MATCH($B41,'ONS data MYE 5'!$B$6:$B$445,0))</f>
        <v>506</v>
      </c>
      <c r="F41" s="32">
        <f t="shared" si="0"/>
        <v>6.2265366692874657</v>
      </c>
      <c r="G41" s="32">
        <f t="shared" si="1"/>
        <v>38.769758893981447</v>
      </c>
      <c r="H41" s="32">
        <f>INDEX('Mapping waste'!$D$5:$M$352,MATCH($B41,'Mapping waste'!$B$5:$B$352,0),MATCH(H$3,'Mapping waste'!$D$4:$M$4,0))*$D41</f>
        <v>171590</v>
      </c>
      <c r="I41" s="32">
        <f>INDEX('Mapping waste'!$D$5:$M$352,MATCH($B41,'Mapping waste'!$B$5:$B$352,0),MATCH(I$3,'Mapping waste'!$D$4:$M$4,0))*$D41</f>
        <v>0</v>
      </c>
      <c r="J41" s="32">
        <f>INDEX('Mapping waste'!$D$5:$M$352,MATCH($B41,'Mapping waste'!$B$5:$B$352,0),MATCH(J$3,'Mapping waste'!$D$4:$M$4,0))*$D41</f>
        <v>0</v>
      </c>
      <c r="K41" s="32">
        <f>INDEX('Mapping waste'!$D$5:$M$352,MATCH($B41,'Mapping waste'!$B$5:$B$352,0),MATCH(K$3,'Mapping waste'!$D$4:$M$4,0))*$D41</f>
        <v>0</v>
      </c>
      <c r="L41" s="32">
        <f>INDEX('Mapping waste'!$D$5:$M$352,MATCH($B41,'Mapping waste'!$B$5:$B$352,0),MATCH(L$3,'Mapping waste'!$D$4:$M$4,0))*$D41</f>
        <v>0</v>
      </c>
      <c r="M41" s="32">
        <f>INDEX('Mapping waste'!$D$5:$M$352,MATCH($B41,'Mapping waste'!$B$5:$B$352,0),MATCH(M$3,'Mapping waste'!$D$4:$M$4,0))*$D41</f>
        <v>0</v>
      </c>
      <c r="N41" s="32">
        <f>INDEX('Mapping waste'!$D$5:$M$352,MATCH($B41,'Mapping waste'!$B$5:$B$352,0),MATCH(N$3,'Mapping waste'!$D$4:$M$4,0))*$D41</f>
        <v>0</v>
      </c>
      <c r="O41" s="32">
        <f>INDEX('Mapping waste'!$D$5:$M$352,MATCH($B41,'Mapping waste'!$B$5:$B$352,0),MATCH(O$3,'Mapping waste'!$D$4:$M$4,0))*$D41</f>
        <v>0</v>
      </c>
      <c r="P41" s="32">
        <f>INDEX('Mapping waste'!$D$5:$M$352,MATCH($B41,'Mapping waste'!$B$5:$B$352,0),MATCH(P$3,'Mapping waste'!$D$4:$M$4,0))*$D41</f>
        <v>0</v>
      </c>
      <c r="Q41" s="32">
        <f>INDEX('Mapping waste'!$D$5:$M$352,MATCH($B41,'Mapping waste'!$B$5:$B$352,0),MATCH(Q$3,'Mapping waste'!$D$4:$M$4,0))*$D41</f>
        <v>0</v>
      </c>
    </row>
    <row r="42" spans="1:17" x14ac:dyDescent="0.45">
      <c r="A42" s="10" t="s">
        <v>200</v>
      </c>
      <c r="B42" s="10" t="s">
        <v>201</v>
      </c>
      <c r="C42" s="10" t="s">
        <v>13</v>
      </c>
      <c r="D42" s="32">
        <f>INDEX('ONS data MYE 5'!$K$6:$K$445, MATCH($B42,'ONS data MYE 5'!$B$6:$B$445,0))</f>
        <v>62801</v>
      </c>
      <c r="E42" s="32">
        <f>INDEX('ONS data MYE 5'!$L$6:$L$445, MATCH($B42,'ONS data MYE 5'!$B$6:$B$445,0))</f>
        <v>175</v>
      </c>
      <c r="F42" s="32">
        <f t="shared" si="0"/>
        <v>5.1647859739235145</v>
      </c>
      <c r="G42" s="32">
        <f t="shared" si="1"/>
        <v>26.675014156437065</v>
      </c>
      <c r="H42" s="32">
        <f>INDEX('Mapping waste'!$D$5:$M$352,MATCH($B42,'Mapping waste'!$B$5:$B$352,0),MATCH(H$3,'Mapping waste'!$D$4:$M$4,0))*$D42</f>
        <v>62801</v>
      </c>
      <c r="I42" s="32">
        <f>INDEX('Mapping waste'!$D$5:$M$352,MATCH($B42,'Mapping waste'!$B$5:$B$352,0),MATCH(I$3,'Mapping waste'!$D$4:$M$4,0))*$D42</f>
        <v>0</v>
      </c>
      <c r="J42" s="32">
        <f>INDEX('Mapping waste'!$D$5:$M$352,MATCH($B42,'Mapping waste'!$B$5:$B$352,0),MATCH(J$3,'Mapping waste'!$D$4:$M$4,0))*$D42</f>
        <v>0</v>
      </c>
      <c r="K42" s="32">
        <f>INDEX('Mapping waste'!$D$5:$M$352,MATCH($B42,'Mapping waste'!$B$5:$B$352,0),MATCH(K$3,'Mapping waste'!$D$4:$M$4,0))*$D42</f>
        <v>0</v>
      </c>
      <c r="L42" s="32">
        <f>INDEX('Mapping waste'!$D$5:$M$352,MATCH($B42,'Mapping waste'!$B$5:$B$352,0),MATCH(L$3,'Mapping waste'!$D$4:$M$4,0))*$D42</f>
        <v>0</v>
      </c>
      <c r="M42" s="32">
        <f>INDEX('Mapping waste'!$D$5:$M$352,MATCH($B42,'Mapping waste'!$B$5:$B$352,0),MATCH(M$3,'Mapping waste'!$D$4:$M$4,0))*$D42</f>
        <v>0</v>
      </c>
      <c r="N42" s="32">
        <f>INDEX('Mapping waste'!$D$5:$M$352,MATCH($B42,'Mapping waste'!$B$5:$B$352,0),MATCH(N$3,'Mapping waste'!$D$4:$M$4,0))*$D42</f>
        <v>0</v>
      </c>
      <c r="O42" s="32">
        <f>INDEX('Mapping waste'!$D$5:$M$352,MATCH($B42,'Mapping waste'!$B$5:$B$352,0),MATCH(O$3,'Mapping waste'!$D$4:$M$4,0))*$D42</f>
        <v>0</v>
      </c>
      <c r="P42" s="32">
        <f>INDEX('Mapping waste'!$D$5:$M$352,MATCH($B42,'Mapping waste'!$B$5:$B$352,0),MATCH(P$3,'Mapping waste'!$D$4:$M$4,0))*$D42</f>
        <v>0</v>
      </c>
      <c r="Q42" s="32">
        <f>INDEX('Mapping waste'!$D$5:$M$352,MATCH($B42,'Mapping waste'!$B$5:$B$352,0),MATCH(Q$3,'Mapping waste'!$D$4:$M$4,0))*$D42</f>
        <v>0</v>
      </c>
    </row>
    <row r="43" spans="1:17" x14ac:dyDescent="0.45">
      <c r="A43" s="10" t="s">
        <v>202</v>
      </c>
      <c r="B43" s="10" t="s">
        <v>203</v>
      </c>
      <c r="C43" s="10" t="s">
        <v>13</v>
      </c>
      <c r="D43" s="32">
        <f>INDEX('ONS data MYE 5'!$K$6:$K$445, MATCH($B43,'ONS data MYE 5'!$B$6:$B$445,0))</f>
        <v>84809</v>
      </c>
      <c r="E43" s="32">
        <f>INDEX('ONS data MYE 5'!$L$6:$L$445, MATCH($B43,'ONS data MYE 5'!$B$6:$B$445,0))</f>
        <v>500</v>
      </c>
      <c r="F43" s="32">
        <f t="shared" si="0"/>
        <v>6.2146080984221914</v>
      </c>
      <c r="G43" s="32">
        <f t="shared" si="1"/>
        <v>38.621353816974683</v>
      </c>
      <c r="H43" s="32">
        <f>INDEX('Mapping waste'!$D$5:$M$352,MATCH($B43,'Mapping waste'!$B$5:$B$352,0),MATCH(H$3,'Mapping waste'!$D$4:$M$4,0))*$D43</f>
        <v>84809</v>
      </c>
      <c r="I43" s="32">
        <f>INDEX('Mapping waste'!$D$5:$M$352,MATCH($B43,'Mapping waste'!$B$5:$B$352,0),MATCH(I$3,'Mapping waste'!$D$4:$M$4,0))*$D43</f>
        <v>0</v>
      </c>
      <c r="J43" s="32">
        <f>INDEX('Mapping waste'!$D$5:$M$352,MATCH($B43,'Mapping waste'!$B$5:$B$352,0),MATCH(J$3,'Mapping waste'!$D$4:$M$4,0))*$D43</f>
        <v>0</v>
      </c>
      <c r="K43" s="32">
        <f>INDEX('Mapping waste'!$D$5:$M$352,MATCH($B43,'Mapping waste'!$B$5:$B$352,0),MATCH(K$3,'Mapping waste'!$D$4:$M$4,0))*$D43</f>
        <v>0</v>
      </c>
      <c r="L43" s="32">
        <f>INDEX('Mapping waste'!$D$5:$M$352,MATCH($B43,'Mapping waste'!$B$5:$B$352,0),MATCH(L$3,'Mapping waste'!$D$4:$M$4,0))*$D43</f>
        <v>0</v>
      </c>
      <c r="M43" s="32">
        <f>INDEX('Mapping waste'!$D$5:$M$352,MATCH($B43,'Mapping waste'!$B$5:$B$352,0),MATCH(M$3,'Mapping waste'!$D$4:$M$4,0))*$D43</f>
        <v>0</v>
      </c>
      <c r="N43" s="32">
        <f>INDEX('Mapping waste'!$D$5:$M$352,MATCH($B43,'Mapping waste'!$B$5:$B$352,0),MATCH(N$3,'Mapping waste'!$D$4:$M$4,0))*$D43</f>
        <v>0</v>
      </c>
      <c r="O43" s="32">
        <f>INDEX('Mapping waste'!$D$5:$M$352,MATCH($B43,'Mapping waste'!$B$5:$B$352,0),MATCH(O$3,'Mapping waste'!$D$4:$M$4,0))*$D43</f>
        <v>0</v>
      </c>
      <c r="P43" s="32">
        <f>INDEX('Mapping waste'!$D$5:$M$352,MATCH($B43,'Mapping waste'!$B$5:$B$352,0),MATCH(P$3,'Mapping waste'!$D$4:$M$4,0))*$D43</f>
        <v>0</v>
      </c>
      <c r="Q43" s="32">
        <f>INDEX('Mapping waste'!$D$5:$M$352,MATCH($B43,'Mapping waste'!$B$5:$B$352,0),MATCH(Q$3,'Mapping waste'!$D$4:$M$4,0))*$D43</f>
        <v>0</v>
      </c>
    </row>
    <row r="44" spans="1:17" x14ac:dyDescent="0.45">
      <c r="A44" s="10" t="s">
        <v>204</v>
      </c>
      <c r="B44" s="10" t="s">
        <v>205</v>
      </c>
      <c r="C44" s="10" t="s">
        <v>13</v>
      </c>
      <c r="D44" s="32">
        <f>INDEX('ONS data MYE 5'!$K$6:$K$445, MATCH($B44,'ONS data MYE 5'!$B$6:$B$445,0))</f>
        <v>98127</v>
      </c>
      <c r="E44" s="32">
        <f>INDEX('ONS data MYE 5'!$L$6:$L$445, MATCH($B44,'ONS data MYE 5'!$B$6:$B$445,0))</f>
        <v>562</v>
      </c>
      <c r="F44" s="32">
        <f t="shared" si="0"/>
        <v>6.3315018498936908</v>
      </c>
      <c r="G44" s="32">
        <f t="shared" si="1"/>
        <v>40.087915675207228</v>
      </c>
      <c r="H44" s="32">
        <f>INDEX('Mapping waste'!$D$5:$M$352,MATCH($B44,'Mapping waste'!$B$5:$B$352,0),MATCH(H$3,'Mapping waste'!$D$4:$M$4,0))*$D44</f>
        <v>98127</v>
      </c>
      <c r="I44" s="32">
        <f>INDEX('Mapping waste'!$D$5:$M$352,MATCH($B44,'Mapping waste'!$B$5:$B$352,0),MATCH(I$3,'Mapping waste'!$D$4:$M$4,0))*$D44</f>
        <v>0</v>
      </c>
      <c r="J44" s="32">
        <f>INDEX('Mapping waste'!$D$5:$M$352,MATCH($B44,'Mapping waste'!$B$5:$B$352,0),MATCH(J$3,'Mapping waste'!$D$4:$M$4,0))*$D44</f>
        <v>0</v>
      </c>
      <c r="K44" s="32">
        <f>INDEX('Mapping waste'!$D$5:$M$352,MATCH($B44,'Mapping waste'!$B$5:$B$352,0),MATCH(K$3,'Mapping waste'!$D$4:$M$4,0))*$D44</f>
        <v>0</v>
      </c>
      <c r="L44" s="32">
        <f>INDEX('Mapping waste'!$D$5:$M$352,MATCH($B44,'Mapping waste'!$B$5:$B$352,0),MATCH(L$3,'Mapping waste'!$D$4:$M$4,0))*$D44</f>
        <v>0</v>
      </c>
      <c r="M44" s="32">
        <f>INDEX('Mapping waste'!$D$5:$M$352,MATCH($B44,'Mapping waste'!$B$5:$B$352,0),MATCH(M$3,'Mapping waste'!$D$4:$M$4,0))*$D44</f>
        <v>0</v>
      </c>
      <c r="N44" s="32">
        <f>INDEX('Mapping waste'!$D$5:$M$352,MATCH($B44,'Mapping waste'!$B$5:$B$352,0),MATCH(N$3,'Mapping waste'!$D$4:$M$4,0))*$D44</f>
        <v>0</v>
      </c>
      <c r="O44" s="32">
        <f>INDEX('Mapping waste'!$D$5:$M$352,MATCH($B44,'Mapping waste'!$B$5:$B$352,0),MATCH(O$3,'Mapping waste'!$D$4:$M$4,0))*$D44</f>
        <v>0</v>
      </c>
      <c r="P44" s="32">
        <f>INDEX('Mapping waste'!$D$5:$M$352,MATCH($B44,'Mapping waste'!$B$5:$B$352,0),MATCH(P$3,'Mapping waste'!$D$4:$M$4,0))*$D44</f>
        <v>0</v>
      </c>
      <c r="Q44" s="32">
        <f>INDEX('Mapping waste'!$D$5:$M$352,MATCH($B44,'Mapping waste'!$B$5:$B$352,0),MATCH(Q$3,'Mapping waste'!$D$4:$M$4,0))*$D44</f>
        <v>0</v>
      </c>
    </row>
    <row r="45" spans="1:17" x14ac:dyDescent="0.45">
      <c r="A45" s="10" t="s">
        <v>206</v>
      </c>
      <c r="B45" s="10" t="s">
        <v>207</v>
      </c>
      <c r="C45" s="10" t="s">
        <v>13</v>
      </c>
      <c r="D45" s="32">
        <f>INDEX('ONS data MYE 5'!$K$6:$K$445, MATCH($B45,'ONS data MYE 5'!$B$6:$B$445,0))</f>
        <v>99596</v>
      </c>
      <c r="E45" s="32">
        <f>INDEX('ONS data MYE 5'!$L$6:$L$445, MATCH($B45,'ONS data MYE 5'!$B$6:$B$445,0))</f>
        <v>114</v>
      </c>
      <c r="F45" s="32">
        <f t="shared" si="0"/>
        <v>4.7361984483944957</v>
      </c>
      <c r="G45" s="32">
        <f t="shared" si="1"/>
        <v>22.431575742574427</v>
      </c>
      <c r="H45" s="32">
        <f>INDEX('Mapping waste'!$D$5:$M$352,MATCH($B45,'Mapping waste'!$B$5:$B$352,0),MATCH(H$3,'Mapping waste'!$D$4:$M$4,0))*$D45</f>
        <v>99596</v>
      </c>
      <c r="I45" s="32">
        <f>INDEX('Mapping waste'!$D$5:$M$352,MATCH($B45,'Mapping waste'!$B$5:$B$352,0),MATCH(I$3,'Mapping waste'!$D$4:$M$4,0))*$D45</f>
        <v>0</v>
      </c>
      <c r="J45" s="32">
        <f>INDEX('Mapping waste'!$D$5:$M$352,MATCH($B45,'Mapping waste'!$B$5:$B$352,0),MATCH(J$3,'Mapping waste'!$D$4:$M$4,0))*$D45</f>
        <v>0</v>
      </c>
      <c r="K45" s="32">
        <f>INDEX('Mapping waste'!$D$5:$M$352,MATCH($B45,'Mapping waste'!$B$5:$B$352,0),MATCH(K$3,'Mapping waste'!$D$4:$M$4,0))*$D45</f>
        <v>0</v>
      </c>
      <c r="L45" s="32">
        <f>INDEX('Mapping waste'!$D$5:$M$352,MATCH($B45,'Mapping waste'!$B$5:$B$352,0),MATCH(L$3,'Mapping waste'!$D$4:$M$4,0))*$D45</f>
        <v>0</v>
      </c>
      <c r="M45" s="32">
        <f>INDEX('Mapping waste'!$D$5:$M$352,MATCH($B45,'Mapping waste'!$B$5:$B$352,0),MATCH(M$3,'Mapping waste'!$D$4:$M$4,0))*$D45</f>
        <v>0</v>
      </c>
      <c r="N45" s="32">
        <f>INDEX('Mapping waste'!$D$5:$M$352,MATCH($B45,'Mapping waste'!$B$5:$B$352,0),MATCH(N$3,'Mapping waste'!$D$4:$M$4,0))*$D45</f>
        <v>0</v>
      </c>
      <c r="O45" s="32">
        <f>INDEX('Mapping waste'!$D$5:$M$352,MATCH($B45,'Mapping waste'!$B$5:$B$352,0),MATCH(O$3,'Mapping waste'!$D$4:$M$4,0))*$D45</f>
        <v>0</v>
      </c>
      <c r="P45" s="32">
        <f>INDEX('Mapping waste'!$D$5:$M$352,MATCH($B45,'Mapping waste'!$B$5:$B$352,0),MATCH(P$3,'Mapping waste'!$D$4:$M$4,0))*$D45</f>
        <v>0</v>
      </c>
      <c r="Q45" s="32">
        <f>INDEX('Mapping waste'!$D$5:$M$352,MATCH($B45,'Mapping waste'!$B$5:$B$352,0),MATCH(Q$3,'Mapping waste'!$D$4:$M$4,0))*$D45</f>
        <v>0</v>
      </c>
    </row>
    <row r="46" spans="1:17" x14ac:dyDescent="0.45">
      <c r="A46" s="10" t="s">
        <v>208</v>
      </c>
      <c r="B46" s="10" t="s">
        <v>209</v>
      </c>
      <c r="C46" s="10" t="s">
        <v>13</v>
      </c>
      <c r="D46" s="32">
        <f>INDEX('ONS data MYE 5'!$K$6:$K$445, MATCH($B46,'ONS data MYE 5'!$B$6:$B$445,0))</f>
        <v>125889</v>
      </c>
      <c r="E46" s="32">
        <f>INDEX('ONS data MYE 5'!$L$6:$L$445, MATCH($B46,'ONS data MYE 5'!$B$6:$B$445,0))</f>
        <v>141</v>
      </c>
      <c r="F46" s="32">
        <f t="shared" si="0"/>
        <v>4.9487598903781684</v>
      </c>
      <c r="G46" s="32">
        <f t="shared" si="1"/>
        <v>24.490224452615742</v>
      </c>
      <c r="H46" s="32">
        <f>INDEX('Mapping waste'!$D$5:$M$352,MATCH($B46,'Mapping waste'!$B$5:$B$352,0),MATCH(H$3,'Mapping waste'!$D$4:$M$4,0))*$D46</f>
        <v>125889</v>
      </c>
      <c r="I46" s="32">
        <f>INDEX('Mapping waste'!$D$5:$M$352,MATCH($B46,'Mapping waste'!$B$5:$B$352,0),MATCH(I$3,'Mapping waste'!$D$4:$M$4,0))*$D46</f>
        <v>0</v>
      </c>
      <c r="J46" s="32">
        <f>INDEX('Mapping waste'!$D$5:$M$352,MATCH($B46,'Mapping waste'!$B$5:$B$352,0),MATCH(J$3,'Mapping waste'!$D$4:$M$4,0))*$D46</f>
        <v>0</v>
      </c>
      <c r="K46" s="32">
        <f>INDEX('Mapping waste'!$D$5:$M$352,MATCH($B46,'Mapping waste'!$B$5:$B$352,0),MATCH(K$3,'Mapping waste'!$D$4:$M$4,0))*$D46</f>
        <v>0</v>
      </c>
      <c r="L46" s="32">
        <f>INDEX('Mapping waste'!$D$5:$M$352,MATCH($B46,'Mapping waste'!$B$5:$B$352,0),MATCH(L$3,'Mapping waste'!$D$4:$M$4,0))*$D46</f>
        <v>0</v>
      </c>
      <c r="M46" s="32">
        <f>INDEX('Mapping waste'!$D$5:$M$352,MATCH($B46,'Mapping waste'!$B$5:$B$352,0),MATCH(M$3,'Mapping waste'!$D$4:$M$4,0))*$D46</f>
        <v>0</v>
      </c>
      <c r="N46" s="32">
        <f>INDEX('Mapping waste'!$D$5:$M$352,MATCH($B46,'Mapping waste'!$B$5:$B$352,0),MATCH(N$3,'Mapping waste'!$D$4:$M$4,0))*$D46</f>
        <v>0</v>
      </c>
      <c r="O46" s="32">
        <f>INDEX('Mapping waste'!$D$5:$M$352,MATCH($B46,'Mapping waste'!$B$5:$B$352,0),MATCH(O$3,'Mapping waste'!$D$4:$M$4,0))*$D46</f>
        <v>0</v>
      </c>
      <c r="P46" s="32">
        <f>INDEX('Mapping waste'!$D$5:$M$352,MATCH($B46,'Mapping waste'!$B$5:$B$352,0),MATCH(P$3,'Mapping waste'!$D$4:$M$4,0))*$D46</f>
        <v>0</v>
      </c>
      <c r="Q46" s="32">
        <f>INDEX('Mapping waste'!$D$5:$M$352,MATCH($B46,'Mapping waste'!$B$5:$B$352,0),MATCH(Q$3,'Mapping waste'!$D$4:$M$4,0))*$D46</f>
        <v>0</v>
      </c>
    </row>
    <row r="47" spans="1:17" x14ac:dyDescent="0.45">
      <c r="A47" s="10" t="s">
        <v>210</v>
      </c>
      <c r="B47" s="10" t="s">
        <v>211</v>
      </c>
      <c r="C47" s="10" t="s">
        <v>13</v>
      </c>
      <c r="D47" s="32">
        <f>INDEX('ONS data MYE 5'!$K$6:$K$445, MATCH($B47,'ONS data MYE 5'!$B$6:$B$445,0))</f>
        <v>116290</v>
      </c>
      <c r="E47" s="32">
        <f>INDEX('ONS data MYE 5'!$L$6:$L$445, MATCH($B47,'ONS data MYE 5'!$B$6:$B$445,0))</f>
        <v>314</v>
      </c>
      <c r="F47" s="32">
        <f t="shared" si="0"/>
        <v>5.7493929859082531</v>
      </c>
      <c r="G47" s="32">
        <f t="shared" si="1"/>
        <v>33.055519706411019</v>
      </c>
      <c r="H47" s="32">
        <f>INDEX('Mapping waste'!$D$5:$M$352,MATCH($B47,'Mapping waste'!$B$5:$B$352,0),MATCH(H$3,'Mapping waste'!$D$4:$M$4,0))*$D47</f>
        <v>116290</v>
      </c>
      <c r="I47" s="32">
        <f>INDEX('Mapping waste'!$D$5:$M$352,MATCH($B47,'Mapping waste'!$B$5:$B$352,0),MATCH(I$3,'Mapping waste'!$D$4:$M$4,0))*$D47</f>
        <v>0</v>
      </c>
      <c r="J47" s="32">
        <f>INDEX('Mapping waste'!$D$5:$M$352,MATCH($B47,'Mapping waste'!$B$5:$B$352,0),MATCH(J$3,'Mapping waste'!$D$4:$M$4,0))*$D47</f>
        <v>0</v>
      </c>
      <c r="K47" s="32">
        <f>INDEX('Mapping waste'!$D$5:$M$352,MATCH($B47,'Mapping waste'!$B$5:$B$352,0),MATCH(K$3,'Mapping waste'!$D$4:$M$4,0))*$D47</f>
        <v>0</v>
      </c>
      <c r="L47" s="32">
        <f>INDEX('Mapping waste'!$D$5:$M$352,MATCH($B47,'Mapping waste'!$B$5:$B$352,0),MATCH(L$3,'Mapping waste'!$D$4:$M$4,0))*$D47</f>
        <v>0</v>
      </c>
      <c r="M47" s="32">
        <f>INDEX('Mapping waste'!$D$5:$M$352,MATCH($B47,'Mapping waste'!$B$5:$B$352,0),MATCH(M$3,'Mapping waste'!$D$4:$M$4,0))*$D47</f>
        <v>0</v>
      </c>
      <c r="N47" s="32">
        <f>INDEX('Mapping waste'!$D$5:$M$352,MATCH($B47,'Mapping waste'!$B$5:$B$352,0),MATCH(N$3,'Mapping waste'!$D$4:$M$4,0))*$D47</f>
        <v>0</v>
      </c>
      <c r="O47" s="32">
        <f>INDEX('Mapping waste'!$D$5:$M$352,MATCH($B47,'Mapping waste'!$B$5:$B$352,0),MATCH(O$3,'Mapping waste'!$D$4:$M$4,0))*$D47</f>
        <v>0</v>
      </c>
      <c r="P47" s="32">
        <f>INDEX('Mapping waste'!$D$5:$M$352,MATCH($B47,'Mapping waste'!$B$5:$B$352,0),MATCH(P$3,'Mapping waste'!$D$4:$M$4,0))*$D47</f>
        <v>0</v>
      </c>
      <c r="Q47" s="32">
        <f>INDEX('Mapping waste'!$D$5:$M$352,MATCH($B47,'Mapping waste'!$B$5:$B$352,0),MATCH(Q$3,'Mapping waste'!$D$4:$M$4,0))*$D47</f>
        <v>0</v>
      </c>
    </row>
    <row r="48" spans="1:17" x14ac:dyDescent="0.45">
      <c r="A48" s="10" t="s">
        <v>355</v>
      </c>
      <c r="B48" s="10" t="s">
        <v>356</v>
      </c>
      <c r="C48" s="10" t="s">
        <v>13</v>
      </c>
      <c r="D48" s="32">
        <f>INDEX('ONS data MYE 5'!$K$6:$K$445, MATCH($B48,'ONS data MYE 5'!$B$6:$B$445,0))</f>
        <v>123735</v>
      </c>
      <c r="E48" s="32">
        <f>INDEX('ONS data MYE 5'!$L$6:$L$445, MATCH($B48,'ONS data MYE 5'!$B$6:$B$445,0))</f>
        <v>3040</v>
      </c>
      <c r="F48" s="32">
        <f t="shared" si="0"/>
        <v>8.0196127944002669</v>
      </c>
      <c r="G48" s="32">
        <f t="shared" si="1"/>
        <v>64.314189372108459</v>
      </c>
      <c r="H48" s="32">
        <f>INDEX('Mapping waste'!$D$5:$M$352,MATCH($B48,'Mapping waste'!$B$5:$B$352,0),MATCH(H$3,'Mapping waste'!$D$4:$M$4,0))*$D48</f>
        <v>123735</v>
      </c>
      <c r="I48" s="32">
        <f>INDEX('Mapping waste'!$D$5:$M$352,MATCH($B48,'Mapping waste'!$B$5:$B$352,0),MATCH(I$3,'Mapping waste'!$D$4:$M$4,0))*$D48</f>
        <v>0</v>
      </c>
      <c r="J48" s="32">
        <f>INDEX('Mapping waste'!$D$5:$M$352,MATCH($B48,'Mapping waste'!$B$5:$B$352,0),MATCH(J$3,'Mapping waste'!$D$4:$M$4,0))*$D48</f>
        <v>0</v>
      </c>
      <c r="K48" s="32">
        <f>INDEX('Mapping waste'!$D$5:$M$352,MATCH($B48,'Mapping waste'!$B$5:$B$352,0),MATCH(K$3,'Mapping waste'!$D$4:$M$4,0))*$D48</f>
        <v>0</v>
      </c>
      <c r="L48" s="32">
        <f>INDEX('Mapping waste'!$D$5:$M$352,MATCH($B48,'Mapping waste'!$B$5:$B$352,0),MATCH(L$3,'Mapping waste'!$D$4:$M$4,0))*$D48</f>
        <v>0</v>
      </c>
      <c r="M48" s="32">
        <f>INDEX('Mapping waste'!$D$5:$M$352,MATCH($B48,'Mapping waste'!$B$5:$B$352,0),MATCH(M$3,'Mapping waste'!$D$4:$M$4,0))*$D48</f>
        <v>0</v>
      </c>
      <c r="N48" s="32">
        <f>INDEX('Mapping waste'!$D$5:$M$352,MATCH($B48,'Mapping waste'!$B$5:$B$352,0),MATCH(N$3,'Mapping waste'!$D$4:$M$4,0))*$D48</f>
        <v>0</v>
      </c>
      <c r="O48" s="32">
        <f>INDEX('Mapping waste'!$D$5:$M$352,MATCH($B48,'Mapping waste'!$B$5:$B$352,0),MATCH(O$3,'Mapping waste'!$D$4:$M$4,0))*$D48</f>
        <v>0</v>
      </c>
      <c r="P48" s="32">
        <f>INDEX('Mapping waste'!$D$5:$M$352,MATCH($B48,'Mapping waste'!$B$5:$B$352,0),MATCH(P$3,'Mapping waste'!$D$4:$M$4,0))*$D48</f>
        <v>0</v>
      </c>
      <c r="Q48" s="32">
        <f>INDEX('Mapping waste'!$D$5:$M$352,MATCH($B48,'Mapping waste'!$B$5:$B$352,0),MATCH(Q$3,'Mapping waste'!$D$4:$M$4,0))*$D48</f>
        <v>0</v>
      </c>
    </row>
    <row r="49" spans="1:17" x14ac:dyDescent="0.45">
      <c r="A49" s="10" t="s">
        <v>357</v>
      </c>
      <c r="B49" s="10" t="s">
        <v>358</v>
      </c>
      <c r="C49" s="10" t="s">
        <v>13</v>
      </c>
      <c r="D49" s="32">
        <f>INDEX('ONS data MYE 5'!$K$6:$K$445, MATCH($B49,'ONS data MYE 5'!$B$6:$B$445,0))</f>
        <v>152932</v>
      </c>
      <c r="E49" s="32">
        <f>INDEX('ONS data MYE 5'!$L$6:$L$445, MATCH($B49,'ONS data MYE 5'!$B$6:$B$445,0))</f>
        <v>170</v>
      </c>
      <c r="F49" s="32">
        <f t="shared" si="0"/>
        <v>5.1357984370502621</v>
      </c>
      <c r="G49" s="32">
        <f t="shared" si="1"/>
        <v>26.376425586007915</v>
      </c>
      <c r="H49" s="32">
        <f>INDEX('Mapping waste'!$D$5:$M$352,MATCH($B49,'Mapping waste'!$B$5:$B$352,0),MATCH(H$3,'Mapping waste'!$D$4:$M$4,0))*$D49</f>
        <v>152932</v>
      </c>
      <c r="I49" s="32">
        <f>INDEX('Mapping waste'!$D$5:$M$352,MATCH($B49,'Mapping waste'!$B$5:$B$352,0),MATCH(I$3,'Mapping waste'!$D$4:$M$4,0))*$D49</f>
        <v>0</v>
      </c>
      <c r="J49" s="32">
        <f>INDEX('Mapping waste'!$D$5:$M$352,MATCH($B49,'Mapping waste'!$B$5:$B$352,0),MATCH(J$3,'Mapping waste'!$D$4:$M$4,0))*$D49</f>
        <v>0</v>
      </c>
      <c r="K49" s="32">
        <f>INDEX('Mapping waste'!$D$5:$M$352,MATCH($B49,'Mapping waste'!$B$5:$B$352,0),MATCH(K$3,'Mapping waste'!$D$4:$M$4,0))*$D49</f>
        <v>0</v>
      </c>
      <c r="L49" s="32">
        <f>INDEX('Mapping waste'!$D$5:$M$352,MATCH($B49,'Mapping waste'!$B$5:$B$352,0),MATCH(L$3,'Mapping waste'!$D$4:$M$4,0))*$D49</f>
        <v>0</v>
      </c>
      <c r="M49" s="32">
        <f>INDEX('Mapping waste'!$D$5:$M$352,MATCH($B49,'Mapping waste'!$B$5:$B$352,0),MATCH(M$3,'Mapping waste'!$D$4:$M$4,0))*$D49</f>
        <v>0</v>
      </c>
      <c r="N49" s="32">
        <f>INDEX('Mapping waste'!$D$5:$M$352,MATCH($B49,'Mapping waste'!$B$5:$B$352,0),MATCH(N$3,'Mapping waste'!$D$4:$M$4,0))*$D49</f>
        <v>0</v>
      </c>
      <c r="O49" s="32">
        <f>INDEX('Mapping waste'!$D$5:$M$352,MATCH($B49,'Mapping waste'!$B$5:$B$352,0),MATCH(O$3,'Mapping waste'!$D$4:$M$4,0))*$D49</f>
        <v>0</v>
      </c>
      <c r="P49" s="32">
        <f>INDEX('Mapping waste'!$D$5:$M$352,MATCH($B49,'Mapping waste'!$B$5:$B$352,0),MATCH(P$3,'Mapping waste'!$D$4:$M$4,0))*$D49</f>
        <v>0</v>
      </c>
      <c r="Q49" s="32">
        <f>INDEX('Mapping waste'!$D$5:$M$352,MATCH($B49,'Mapping waste'!$B$5:$B$352,0),MATCH(Q$3,'Mapping waste'!$D$4:$M$4,0))*$D49</f>
        <v>0</v>
      </c>
    </row>
    <row r="50" spans="1:17" x14ac:dyDescent="0.45">
      <c r="A50" s="10" t="s">
        <v>455</v>
      </c>
      <c r="B50" s="10" t="s">
        <v>456</v>
      </c>
      <c r="C50" s="10" t="s">
        <v>13</v>
      </c>
      <c r="D50" s="32">
        <f>INDEX('ONS data MYE 5'!$K$6:$K$445, MATCH($B50,'ONS data MYE 5'!$B$6:$B$445,0))</f>
        <v>95837</v>
      </c>
      <c r="E50" s="32">
        <f>INDEX('ONS data MYE 5'!$L$6:$L$445, MATCH($B50,'ONS data MYE 5'!$B$6:$B$445,0))</f>
        <v>1863</v>
      </c>
      <c r="F50" s="32">
        <f t="shared" si="0"/>
        <v>7.5299433706015888</v>
      </c>
      <c r="G50" s="32">
        <f t="shared" si="1"/>
        <v>56.700047164466817</v>
      </c>
      <c r="H50" s="32">
        <f>INDEX('Mapping waste'!$D$5:$M$352,MATCH($B50,'Mapping waste'!$B$5:$B$352,0),MATCH(H$3,'Mapping waste'!$D$4:$M$4,0))*$D50</f>
        <v>0</v>
      </c>
      <c r="I50" s="32">
        <f>INDEX('Mapping waste'!$D$5:$M$352,MATCH($B50,'Mapping waste'!$B$5:$B$352,0),MATCH(I$3,'Mapping waste'!$D$4:$M$4,0))*$D50</f>
        <v>0</v>
      </c>
      <c r="J50" s="32">
        <f>INDEX('Mapping waste'!$D$5:$M$352,MATCH($B50,'Mapping waste'!$B$5:$B$352,0),MATCH(J$3,'Mapping waste'!$D$4:$M$4,0))*$D50</f>
        <v>0</v>
      </c>
      <c r="K50" s="32">
        <f>INDEX('Mapping waste'!$D$5:$M$352,MATCH($B50,'Mapping waste'!$B$5:$B$352,0),MATCH(K$3,'Mapping waste'!$D$4:$M$4,0))*$D50</f>
        <v>0</v>
      </c>
      <c r="L50" s="32">
        <f>INDEX('Mapping waste'!$D$5:$M$352,MATCH($B50,'Mapping waste'!$B$5:$B$352,0),MATCH(L$3,'Mapping waste'!$D$4:$M$4,0))*$D50</f>
        <v>0</v>
      </c>
      <c r="M50" s="32">
        <f>INDEX('Mapping waste'!$D$5:$M$352,MATCH($B50,'Mapping waste'!$B$5:$B$352,0),MATCH(M$3,'Mapping waste'!$D$4:$M$4,0))*$D50</f>
        <v>0</v>
      </c>
      <c r="N50" s="32">
        <f>INDEX('Mapping waste'!$D$5:$M$352,MATCH($B50,'Mapping waste'!$B$5:$B$352,0),MATCH(N$3,'Mapping waste'!$D$4:$M$4,0))*$D50</f>
        <v>95837</v>
      </c>
      <c r="O50" s="32">
        <f>INDEX('Mapping waste'!$D$5:$M$352,MATCH($B50,'Mapping waste'!$B$5:$B$352,0),MATCH(O$3,'Mapping waste'!$D$4:$M$4,0))*$D50</f>
        <v>0</v>
      </c>
      <c r="P50" s="32">
        <f>INDEX('Mapping waste'!$D$5:$M$352,MATCH($B50,'Mapping waste'!$B$5:$B$352,0),MATCH(P$3,'Mapping waste'!$D$4:$M$4,0))*$D50</f>
        <v>0</v>
      </c>
      <c r="Q50" s="32">
        <f>INDEX('Mapping waste'!$D$5:$M$352,MATCH($B50,'Mapping waste'!$B$5:$B$352,0),MATCH(Q$3,'Mapping waste'!$D$4:$M$4,0))*$D50</f>
        <v>0</v>
      </c>
    </row>
    <row r="51" spans="1:17" x14ac:dyDescent="0.45">
      <c r="A51" s="10" t="s">
        <v>79</v>
      </c>
      <c r="B51" s="10" t="s">
        <v>80</v>
      </c>
      <c r="C51" s="10" t="s">
        <v>81</v>
      </c>
      <c r="D51" s="32">
        <f>INDEX('ONS data MYE 5'!$K$6:$K$445, MATCH($B51,'ONS data MYE 5'!$B$6:$B$445,0))</f>
        <v>38263</v>
      </c>
      <c r="E51" s="32">
        <f>INDEX('ONS data MYE 5'!$L$6:$L$445, MATCH($B51,'ONS data MYE 5'!$B$6:$B$445,0))</f>
        <v>100</v>
      </c>
      <c r="F51" s="32">
        <f t="shared" si="0"/>
        <v>4.6051701859880918</v>
      </c>
      <c r="G51" s="32">
        <f t="shared" si="1"/>
        <v>21.207592441913597</v>
      </c>
      <c r="H51" s="32">
        <f>INDEX('Mapping waste'!$D$5:$M$352,MATCH($B51,'Mapping waste'!$B$5:$B$352,0),MATCH(H$3,'Mapping waste'!$D$4:$M$4,0))*$D51</f>
        <v>33288.81</v>
      </c>
      <c r="I51" s="32">
        <f>INDEX('Mapping waste'!$D$5:$M$352,MATCH($B51,'Mapping waste'!$B$5:$B$352,0),MATCH(I$3,'Mapping waste'!$D$4:$M$4,0))*$D51</f>
        <v>0</v>
      </c>
      <c r="J51" s="32">
        <f>INDEX('Mapping waste'!$D$5:$M$352,MATCH($B51,'Mapping waste'!$B$5:$B$352,0),MATCH(J$3,'Mapping waste'!$D$4:$M$4,0))*$D51</f>
        <v>0</v>
      </c>
      <c r="K51" s="32">
        <f>INDEX('Mapping waste'!$D$5:$M$352,MATCH($B51,'Mapping waste'!$B$5:$B$352,0),MATCH(K$3,'Mapping waste'!$D$4:$M$4,0))*$D51</f>
        <v>0</v>
      </c>
      <c r="L51" s="32">
        <f>INDEX('Mapping waste'!$D$5:$M$352,MATCH($B51,'Mapping waste'!$B$5:$B$352,0),MATCH(L$3,'Mapping waste'!$D$4:$M$4,0))*$D51</f>
        <v>4974.1900000000005</v>
      </c>
      <c r="M51" s="32">
        <f>INDEX('Mapping waste'!$D$5:$M$352,MATCH($B51,'Mapping waste'!$B$5:$B$352,0),MATCH(M$3,'Mapping waste'!$D$4:$M$4,0))*$D51</f>
        <v>0</v>
      </c>
      <c r="N51" s="32">
        <f>INDEX('Mapping waste'!$D$5:$M$352,MATCH($B51,'Mapping waste'!$B$5:$B$352,0),MATCH(N$3,'Mapping waste'!$D$4:$M$4,0))*$D51</f>
        <v>0</v>
      </c>
      <c r="O51" s="32">
        <f>INDEX('Mapping waste'!$D$5:$M$352,MATCH($B51,'Mapping waste'!$B$5:$B$352,0),MATCH(O$3,'Mapping waste'!$D$4:$M$4,0))*$D51</f>
        <v>0</v>
      </c>
      <c r="P51" s="32">
        <f>INDEX('Mapping waste'!$D$5:$M$352,MATCH($B51,'Mapping waste'!$B$5:$B$352,0),MATCH(P$3,'Mapping waste'!$D$4:$M$4,0))*$D51</f>
        <v>0</v>
      </c>
      <c r="Q51" s="32">
        <f>INDEX('Mapping waste'!$D$5:$M$352,MATCH($B51,'Mapping waste'!$B$5:$B$352,0),MATCH(Q$3,'Mapping waste'!$D$4:$M$4,0))*$D51</f>
        <v>0</v>
      </c>
    </row>
    <row r="52" spans="1:17" x14ac:dyDescent="0.45">
      <c r="A52" s="10" t="s">
        <v>102</v>
      </c>
      <c r="B52" s="10" t="s">
        <v>103</v>
      </c>
      <c r="C52" s="10" t="s">
        <v>81</v>
      </c>
      <c r="D52" s="32">
        <f>INDEX('ONS data MYE 5'!$K$6:$K$445, MATCH($B52,'ONS data MYE 5'!$B$6:$B$445,0))</f>
        <v>87935</v>
      </c>
      <c r="E52" s="32">
        <f>INDEX('ONS data MYE 5'!$L$6:$L$445, MATCH($B52,'ONS data MYE 5'!$B$6:$B$445,0))</f>
        <v>149</v>
      </c>
      <c r="F52" s="32">
        <f t="shared" si="0"/>
        <v>5.0039463059454592</v>
      </c>
      <c r="G52" s="32">
        <f t="shared" si="1"/>
        <v>25.039478632785208</v>
      </c>
      <c r="H52" s="32">
        <f>INDEX('Mapping waste'!$D$5:$M$352,MATCH($B52,'Mapping waste'!$B$5:$B$352,0),MATCH(H$3,'Mapping waste'!$D$4:$M$4,0))*$D52</f>
        <v>38691.4</v>
      </c>
      <c r="I52" s="32">
        <f>INDEX('Mapping waste'!$D$5:$M$352,MATCH($B52,'Mapping waste'!$B$5:$B$352,0),MATCH(I$3,'Mapping waste'!$D$4:$M$4,0))*$D52</f>
        <v>0</v>
      </c>
      <c r="J52" s="32">
        <f>INDEX('Mapping waste'!$D$5:$M$352,MATCH($B52,'Mapping waste'!$B$5:$B$352,0),MATCH(J$3,'Mapping waste'!$D$4:$M$4,0))*$D52</f>
        <v>0</v>
      </c>
      <c r="K52" s="32">
        <f>INDEX('Mapping waste'!$D$5:$M$352,MATCH($B52,'Mapping waste'!$B$5:$B$352,0),MATCH(K$3,'Mapping waste'!$D$4:$M$4,0))*$D52</f>
        <v>0</v>
      </c>
      <c r="L52" s="32">
        <f>INDEX('Mapping waste'!$D$5:$M$352,MATCH($B52,'Mapping waste'!$B$5:$B$352,0),MATCH(L$3,'Mapping waste'!$D$4:$M$4,0))*$D52</f>
        <v>49243.600000000006</v>
      </c>
      <c r="M52" s="32">
        <f>INDEX('Mapping waste'!$D$5:$M$352,MATCH($B52,'Mapping waste'!$B$5:$B$352,0),MATCH(M$3,'Mapping waste'!$D$4:$M$4,0))*$D52</f>
        <v>0</v>
      </c>
      <c r="N52" s="32">
        <f>INDEX('Mapping waste'!$D$5:$M$352,MATCH($B52,'Mapping waste'!$B$5:$B$352,0),MATCH(N$3,'Mapping waste'!$D$4:$M$4,0))*$D52</f>
        <v>0</v>
      </c>
      <c r="O52" s="32">
        <f>INDEX('Mapping waste'!$D$5:$M$352,MATCH($B52,'Mapping waste'!$B$5:$B$352,0),MATCH(O$3,'Mapping waste'!$D$4:$M$4,0))*$D52</f>
        <v>0</v>
      </c>
      <c r="P52" s="32">
        <f>INDEX('Mapping waste'!$D$5:$M$352,MATCH($B52,'Mapping waste'!$B$5:$B$352,0),MATCH(P$3,'Mapping waste'!$D$4:$M$4,0))*$D52</f>
        <v>0</v>
      </c>
      <c r="Q52" s="32">
        <f>INDEX('Mapping waste'!$D$5:$M$352,MATCH($B52,'Mapping waste'!$B$5:$B$352,0),MATCH(Q$3,'Mapping waste'!$D$4:$M$4,0))*$D52</f>
        <v>0</v>
      </c>
    </row>
    <row r="53" spans="1:17" x14ac:dyDescent="0.45">
      <c r="A53" s="10" t="s">
        <v>104</v>
      </c>
      <c r="B53" s="10" t="s">
        <v>105</v>
      </c>
      <c r="C53" s="10" t="s">
        <v>81</v>
      </c>
      <c r="D53" s="32">
        <f>INDEX('ONS data MYE 5'!$K$6:$K$445, MATCH($B53,'ONS data MYE 5'!$B$6:$B$445,0))</f>
        <v>66454</v>
      </c>
      <c r="E53" s="32">
        <f>INDEX('ONS data MYE 5'!$L$6:$L$445, MATCH($B53,'ONS data MYE 5'!$B$6:$B$445,0))</f>
        <v>182</v>
      </c>
      <c r="F53" s="32">
        <f t="shared" si="0"/>
        <v>5.2040066870767951</v>
      </c>
      <c r="G53" s="32">
        <f t="shared" si="1"/>
        <v>27.081685599140002</v>
      </c>
      <c r="H53" s="32">
        <f>INDEX('Mapping waste'!$D$5:$M$352,MATCH($B53,'Mapping waste'!$B$5:$B$352,0),MATCH(H$3,'Mapping waste'!$D$4:$M$4,0))*$D53</f>
        <v>66454</v>
      </c>
      <c r="I53" s="32">
        <f>INDEX('Mapping waste'!$D$5:$M$352,MATCH($B53,'Mapping waste'!$B$5:$B$352,0),MATCH(I$3,'Mapping waste'!$D$4:$M$4,0))*$D53</f>
        <v>0</v>
      </c>
      <c r="J53" s="32">
        <f>INDEX('Mapping waste'!$D$5:$M$352,MATCH($B53,'Mapping waste'!$B$5:$B$352,0),MATCH(J$3,'Mapping waste'!$D$4:$M$4,0))*$D53</f>
        <v>0</v>
      </c>
      <c r="K53" s="32">
        <f>INDEX('Mapping waste'!$D$5:$M$352,MATCH($B53,'Mapping waste'!$B$5:$B$352,0),MATCH(K$3,'Mapping waste'!$D$4:$M$4,0))*$D53</f>
        <v>0</v>
      </c>
      <c r="L53" s="32">
        <f>INDEX('Mapping waste'!$D$5:$M$352,MATCH($B53,'Mapping waste'!$B$5:$B$352,0),MATCH(L$3,'Mapping waste'!$D$4:$M$4,0))*$D53</f>
        <v>0</v>
      </c>
      <c r="M53" s="32">
        <f>INDEX('Mapping waste'!$D$5:$M$352,MATCH($B53,'Mapping waste'!$B$5:$B$352,0),MATCH(M$3,'Mapping waste'!$D$4:$M$4,0))*$D53</f>
        <v>0</v>
      </c>
      <c r="N53" s="32">
        <f>INDEX('Mapping waste'!$D$5:$M$352,MATCH($B53,'Mapping waste'!$B$5:$B$352,0),MATCH(N$3,'Mapping waste'!$D$4:$M$4,0))*$D53</f>
        <v>0</v>
      </c>
      <c r="O53" s="32">
        <f>INDEX('Mapping waste'!$D$5:$M$352,MATCH($B53,'Mapping waste'!$B$5:$B$352,0),MATCH(O$3,'Mapping waste'!$D$4:$M$4,0))*$D53</f>
        <v>0</v>
      </c>
      <c r="P53" s="32">
        <f>INDEX('Mapping waste'!$D$5:$M$352,MATCH($B53,'Mapping waste'!$B$5:$B$352,0),MATCH(P$3,'Mapping waste'!$D$4:$M$4,0))*$D53</f>
        <v>0</v>
      </c>
      <c r="Q53" s="32">
        <f>INDEX('Mapping waste'!$D$5:$M$352,MATCH($B53,'Mapping waste'!$B$5:$B$352,0),MATCH(Q$3,'Mapping waste'!$D$4:$M$4,0))*$D53</f>
        <v>0</v>
      </c>
    </row>
    <row r="54" spans="1:17" x14ac:dyDescent="0.45">
      <c r="A54" s="10" t="s">
        <v>106</v>
      </c>
      <c r="B54" s="10" t="s">
        <v>107</v>
      </c>
      <c r="C54" s="10" t="s">
        <v>81</v>
      </c>
      <c r="D54" s="32">
        <f>INDEX('ONS data MYE 5'!$K$6:$K$445, MATCH($B54,'ONS data MYE 5'!$B$6:$B$445,0))</f>
        <v>137722</v>
      </c>
      <c r="E54" s="32">
        <f>INDEX('ONS data MYE 5'!$L$6:$L$445, MATCH($B54,'ONS data MYE 5'!$B$6:$B$445,0))</f>
        <v>78</v>
      </c>
      <c r="F54" s="32">
        <f t="shared" si="0"/>
        <v>4.3567088266895917</v>
      </c>
      <c r="G54" s="32">
        <f t="shared" si="1"/>
        <v>18.980911800554999</v>
      </c>
      <c r="H54" s="32">
        <f>INDEX('Mapping waste'!$D$5:$M$352,MATCH($B54,'Mapping waste'!$B$5:$B$352,0),MATCH(H$3,'Mapping waste'!$D$4:$M$4,0))*$D54</f>
        <v>137722</v>
      </c>
      <c r="I54" s="32">
        <f>INDEX('Mapping waste'!$D$5:$M$352,MATCH($B54,'Mapping waste'!$B$5:$B$352,0),MATCH(I$3,'Mapping waste'!$D$4:$M$4,0))*$D54</f>
        <v>0</v>
      </c>
      <c r="J54" s="32">
        <f>INDEX('Mapping waste'!$D$5:$M$352,MATCH($B54,'Mapping waste'!$B$5:$B$352,0),MATCH(J$3,'Mapping waste'!$D$4:$M$4,0))*$D54</f>
        <v>0</v>
      </c>
      <c r="K54" s="32">
        <f>INDEX('Mapping waste'!$D$5:$M$352,MATCH($B54,'Mapping waste'!$B$5:$B$352,0),MATCH(K$3,'Mapping waste'!$D$4:$M$4,0))*$D54</f>
        <v>0</v>
      </c>
      <c r="L54" s="32">
        <f>INDEX('Mapping waste'!$D$5:$M$352,MATCH($B54,'Mapping waste'!$B$5:$B$352,0),MATCH(L$3,'Mapping waste'!$D$4:$M$4,0))*$D54</f>
        <v>0</v>
      </c>
      <c r="M54" s="32">
        <f>INDEX('Mapping waste'!$D$5:$M$352,MATCH($B54,'Mapping waste'!$B$5:$B$352,0),MATCH(M$3,'Mapping waste'!$D$4:$M$4,0))*$D54</f>
        <v>0</v>
      </c>
      <c r="N54" s="32">
        <f>INDEX('Mapping waste'!$D$5:$M$352,MATCH($B54,'Mapping waste'!$B$5:$B$352,0),MATCH(N$3,'Mapping waste'!$D$4:$M$4,0))*$D54</f>
        <v>0</v>
      </c>
      <c r="O54" s="32">
        <f>INDEX('Mapping waste'!$D$5:$M$352,MATCH($B54,'Mapping waste'!$B$5:$B$352,0),MATCH(O$3,'Mapping waste'!$D$4:$M$4,0))*$D54</f>
        <v>0</v>
      </c>
      <c r="P54" s="32">
        <f>INDEX('Mapping waste'!$D$5:$M$352,MATCH($B54,'Mapping waste'!$B$5:$B$352,0),MATCH(P$3,'Mapping waste'!$D$4:$M$4,0))*$D54</f>
        <v>0</v>
      </c>
      <c r="Q54" s="32">
        <f>INDEX('Mapping waste'!$D$5:$M$352,MATCH($B54,'Mapping waste'!$B$5:$B$352,0),MATCH(Q$3,'Mapping waste'!$D$4:$M$4,0))*$D54</f>
        <v>0</v>
      </c>
    </row>
    <row r="55" spans="1:17" x14ac:dyDescent="0.45">
      <c r="A55" s="10" t="s">
        <v>108</v>
      </c>
      <c r="B55" s="10" t="s">
        <v>109</v>
      </c>
      <c r="C55" s="10" t="s">
        <v>81</v>
      </c>
      <c r="D55" s="32">
        <f>INDEX('ONS data MYE 5'!$K$6:$K$445, MATCH($B55,'ONS data MYE 5'!$B$6:$B$445,0))</f>
        <v>95910</v>
      </c>
      <c r="E55" s="32">
        <f>INDEX('ONS data MYE 5'!$L$6:$L$445, MATCH($B55,'ONS data MYE 5'!$B$6:$B$445,0))</f>
        <v>2687</v>
      </c>
      <c r="F55" s="32">
        <f t="shared" si="0"/>
        <v>7.8961806086154915</v>
      </c>
      <c r="G55" s="32">
        <f t="shared" si="1"/>
        <v>62.349668203875318</v>
      </c>
      <c r="H55" s="32">
        <f>INDEX('Mapping waste'!$D$5:$M$352,MATCH($B55,'Mapping waste'!$B$5:$B$352,0),MATCH(H$3,'Mapping waste'!$D$4:$M$4,0))*$D55</f>
        <v>95910</v>
      </c>
      <c r="I55" s="32">
        <f>INDEX('Mapping waste'!$D$5:$M$352,MATCH($B55,'Mapping waste'!$B$5:$B$352,0),MATCH(I$3,'Mapping waste'!$D$4:$M$4,0))*$D55</f>
        <v>0</v>
      </c>
      <c r="J55" s="32">
        <f>INDEX('Mapping waste'!$D$5:$M$352,MATCH($B55,'Mapping waste'!$B$5:$B$352,0),MATCH(J$3,'Mapping waste'!$D$4:$M$4,0))*$D55</f>
        <v>0</v>
      </c>
      <c r="K55" s="32">
        <f>INDEX('Mapping waste'!$D$5:$M$352,MATCH($B55,'Mapping waste'!$B$5:$B$352,0),MATCH(K$3,'Mapping waste'!$D$4:$M$4,0))*$D55</f>
        <v>0</v>
      </c>
      <c r="L55" s="32">
        <f>INDEX('Mapping waste'!$D$5:$M$352,MATCH($B55,'Mapping waste'!$B$5:$B$352,0),MATCH(L$3,'Mapping waste'!$D$4:$M$4,0))*$D55</f>
        <v>0</v>
      </c>
      <c r="M55" s="32">
        <f>INDEX('Mapping waste'!$D$5:$M$352,MATCH($B55,'Mapping waste'!$B$5:$B$352,0),MATCH(M$3,'Mapping waste'!$D$4:$M$4,0))*$D55</f>
        <v>0</v>
      </c>
      <c r="N55" s="32">
        <f>INDEX('Mapping waste'!$D$5:$M$352,MATCH($B55,'Mapping waste'!$B$5:$B$352,0),MATCH(N$3,'Mapping waste'!$D$4:$M$4,0))*$D55</f>
        <v>0</v>
      </c>
      <c r="O55" s="32">
        <f>INDEX('Mapping waste'!$D$5:$M$352,MATCH($B55,'Mapping waste'!$B$5:$B$352,0),MATCH(O$3,'Mapping waste'!$D$4:$M$4,0))*$D55</f>
        <v>0</v>
      </c>
      <c r="P55" s="32">
        <f>INDEX('Mapping waste'!$D$5:$M$352,MATCH($B55,'Mapping waste'!$B$5:$B$352,0),MATCH(P$3,'Mapping waste'!$D$4:$M$4,0))*$D55</f>
        <v>0</v>
      </c>
      <c r="Q55" s="32">
        <f>INDEX('Mapping waste'!$D$5:$M$352,MATCH($B55,'Mapping waste'!$B$5:$B$352,0),MATCH(Q$3,'Mapping waste'!$D$4:$M$4,0))*$D55</f>
        <v>0</v>
      </c>
    </row>
    <row r="56" spans="1:17" x14ac:dyDescent="0.45">
      <c r="A56" s="10" t="s">
        <v>110</v>
      </c>
      <c r="B56" s="10" t="s">
        <v>111</v>
      </c>
      <c r="C56" s="10" t="s">
        <v>81</v>
      </c>
      <c r="D56" s="32">
        <f>INDEX('ONS data MYE 5'!$K$6:$K$445, MATCH($B56,'ONS data MYE 5'!$B$6:$B$445,0))</f>
        <v>111197</v>
      </c>
      <c r="E56" s="32">
        <f>INDEX('ONS data MYE 5'!$L$6:$L$445, MATCH($B56,'ONS data MYE 5'!$B$6:$B$445,0))</f>
        <v>121</v>
      </c>
      <c r="F56" s="32">
        <f t="shared" si="0"/>
        <v>4.7957905455967413</v>
      </c>
      <c r="G56" s="32">
        <f t="shared" si="1"/>
        <v>22.999606957235091</v>
      </c>
      <c r="H56" s="32">
        <f>INDEX('Mapping waste'!$D$5:$M$352,MATCH($B56,'Mapping waste'!$B$5:$B$352,0),MATCH(H$3,'Mapping waste'!$D$4:$M$4,0))*$D56</f>
        <v>107861.09</v>
      </c>
      <c r="I56" s="32">
        <f>INDEX('Mapping waste'!$D$5:$M$352,MATCH($B56,'Mapping waste'!$B$5:$B$352,0),MATCH(I$3,'Mapping waste'!$D$4:$M$4,0))*$D56</f>
        <v>0</v>
      </c>
      <c r="J56" s="32">
        <f>INDEX('Mapping waste'!$D$5:$M$352,MATCH($B56,'Mapping waste'!$B$5:$B$352,0),MATCH(J$3,'Mapping waste'!$D$4:$M$4,0))*$D56</f>
        <v>0</v>
      </c>
      <c r="K56" s="32">
        <f>INDEX('Mapping waste'!$D$5:$M$352,MATCH($B56,'Mapping waste'!$B$5:$B$352,0),MATCH(K$3,'Mapping waste'!$D$4:$M$4,0))*$D56</f>
        <v>0</v>
      </c>
      <c r="L56" s="32">
        <f>INDEX('Mapping waste'!$D$5:$M$352,MATCH($B56,'Mapping waste'!$B$5:$B$352,0),MATCH(L$3,'Mapping waste'!$D$4:$M$4,0))*$D56</f>
        <v>3335.91</v>
      </c>
      <c r="M56" s="32">
        <f>INDEX('Mapping waste'!$D$5:$M$352,MATCH($B56,'Mapping waste'!$B$5:$B$352,0),MATCH(M$3,'Mapping waste'!$D$4:$M$4,0))*$D56</f>
        <v>0</v>
      </c>
      <c r="N56" s="32">
        <f>INDEX('Mapping waste'!$D$5:$M$352,MATCH($B56,'Mapping waste'!$B$5:$B$352,0),MATCH(N$3,'Mapping waste'!$D$4:$M$4,0))*$D56</f>
        <v>0</v>
      </c>
      <c r="O56" s="32">
        <f>INDEX('Mapping waste'!$D$5:$M$352,MATCH($B56,'Mapping waste'!$B$5:$B$352,0),MATCH(O$3,'Mapping waste'!$D$4:$M$4,0))*$D56</f>
        <v>0</v>
      </c>
      <c r="P56" s="32">
        <f>INDEX('Mapping waste'!$D$5:$M$352,MATCH($B56,'Mapping waste'!$B$5:$B$352,0),MATCH(P$3,'Mapping waste'!$D$4:$M$4,0))*$D56</f>
        <v>0</v>
      </c>
      <c r="Q56" s="32">
        <f>INDEX('Mapping waste'!$D$5:$M$352,MATCH($B56,'Mapping waste'!$B$5:$B$352,0),MATCH(Q$3,'Mapping waste'!$D$4:$M$4,0))*$D56</f>
        <v>0</v>
      </c>
    </row>
    <row r="57" spans="1:17" x14ac:dyDescent="0.45">
      <c r="A57" s="10" t="s">
        <v>112</v>
      </c>
      <c r="B57" s="10" t="s">
        <v>113</v>
      </c>
      <c r="C57" s="10" t="s">
        <v>81</v>
      </c>
      <c r="D57" s="32">
        <f>INDEX('ONS data MYE 5'!$K$6:$K$445, MATCH($B57,'ONS data MYE 5'!$B$6:$B$445,0))</f>
        <v>90382</v>
      </c>
      <c r="E57" s="32">
        <f>INDEX('ONS data MYE 5'!$L$6:$L$445, MATCH($B57,'ONS data MYE 5'!$B$6:$B$445,0))</f>
        <v>120</v>
      </c>
      <c r="F57" s="32">
        <f t="shared" si="0"/>
        <v>4.7874917427820458</v>
      </c>
      <c r="G57" s="32">
        <f t="shared" si="1"/>
        <v>22.920077187206271</v>
      </c>
      <c r="H57" s="32">
        <f>INDEX('Mapping waste'!$D$5:$M$352,MATCH($B57,'Mapping waste'!$B$5:$B$352,0),MATCH(H$3,'Mapping waste'!$D$4:$M$4,0))*$D57</f>
        <v>90382</v>
      </c>
      <c r="I57" s="32">
        <f>INDEX('Mapping waste'!$D$5:$M$352,MATCH($B57,'Mapping waste'!$B$5:$B$352,0),MATCH(I$3,'Mapping waste'!$D$4:$M$4,0))*$D57</f>
        <v>0</v>
      </c>
      <c r="J57" s="32">
        <f>INDEX('Mapping waste'!$D$5:$M$352,MATCH($B57,'Mapping waste'!$B$5:$B$352,0),MATCH(J$3,'Mapping waste'!$D$4:$M$4,0))*$D57</f>
        <v>0</v>
      </c>
      <c r="K57" s="32">
        <f>INDEX('Mapping waste'!$D$5:$M$352,MATCH($B57,'Mapping waste'!$B$5:$B$352,0),MATCH(K$3,'Mapping waste'!$D$4:$M$4,0))*$D57</f>
        <v>0</v>
      </c>
      <c r="L57" s="32">
        <f>INDEX('Mapping waste'!$D$5:$M$352,MATCH($B57,'Mapping waste'!$B$5:$B$352,0),MATCH(L$3,'Mapping waste'!$D$4:$M$4,0))*$D57</f>
        <v>0</v>
      </c>
      <c r="M57" s="32">
        <f>INDEX('Mapping waste'!$D$5:$M$352,MATCH($B57,'Mapping waste'!$B$5:$B$352,0),MATCH(M$3,'Mapping waste'!$D$4:$M$4,0))*$D57</f>
        <v>0</v>
      </c>
      <c r="N57" s="32">
        <f>INDEX('Mapping waste'!$D$5:$M$352,MATCH($B57,'Mapping waste'!$B$5:$B$352,0),MATCH(N$3,'Mapping waste'!$D$4:$M$4,0))*$D57</f>
        <v>0</v>
      </c>
      <c r="O57" s="32">
        <f>INDEX('Mapping waste'!$D$5:$M$352,MATCH($B57,'Mapping waste'!$B$5:$B$352,0),MATCH(O$3,'Mapping waste'!$D$4:$M$4,0))*$D57</f>
        <v>0</v>
      </c>
      <c r="P57" s="32">
        <f>INDEX('Mapping waste'!$D$5:$M$352,MATCH($B57,'Mapping waste'!$B$5:$B$352,0),MATCH(P$3,'Mapping waste'!$D$4:$M$4,0))*$D57</f>
        <v>0</v>
      </c>
      <c r="Q57" s="32">
        <f>INDEX('Mapping waste'!$D$5:$M$352,MATCH($B57,'Mapping waste'!$B$5:$B$352,0),MATCH(Q$3,'Mapping waste'!$D$4:$M$4,0))*$D57</f>
        <v>0</v>
      </c>
    </row>
    <row r="58" spans="1:17" x14ac:dyDescent="0.45">
      <c r="A58" s="10" t="s">
        <v>114</v>
      </c>
      <c r="B58" s="10" t="s">
        <v>115</v>
      </c>
      <c r="C58" s="10" t="s">
        <v>81</v>
      </c>
      <c r="D58" s="32">
        <f>INDEX('ONS data MYE 5'!$K$6:$K$445, MATCH($B58,'ONS data MYE 5'!$B$6:$B$445,0))</f>
        <v>138339</v>
      </c>
      <c r="E58" s="32">
        <f>INDEX('ONS data MYE 5'!$L$6:$L$445, MATCH($B58,'ONS data MYE 5'!$B$6:$B$445,0))</f>
        <v>147</v>
      </c>
      <c r="F58" s="32">
        <f t="shared" si="0"/>
        <v>4.990432586778736</v>
      </c>
      <c r="G58" s="32">
        <f t="shared" si="1"/>
        <v>24.904417403183107</v>
      </c>
      <c r="H58" s="32">
        <f>INDEX('Mapping waste'!$D$5:$M$352,MATCH($B58,'Mapping waste'!$B$5:$B$352,0),MATCH(H$3,'Mapping waste'!$D$4:$M$4,0))*$D58</f>
        <v>138339</v>
      </c>
      <c r="I58" s="32">
        <f>INDEX('Mapping waste'!$D$5:$M$352,MATCH($B58,'Mapping waste'!$B$5:$B$352,0),MATCH(I$3,'Mapping waste'!$D$4:$M$4,0))*$D58</f>
        <v>0</v>
      </c>
      <c r="J58" s="32">
        <f>INDEX('Mapping waste'!$D$5:$M$352,MATCH($B58,'Mapping waste'!$B$5:$B$352,0),MATCH(J$3,'Mapping waste'!$D$4:$M$4,0))*$D58</f>
        <v>0</v>
      </c>
      <c r="K58" s="32">
        <f>INDEX('Mapping waste'!$D$5:$M$352,MATCH($B58,'Mapping waste'!$B$5:$B$352,0),MATCH(K$3,'Mapping waste'!$D$4:$M$4,0))*$D58</f>
        <v>0</v>
      </c>
      <c r="L58" s="32">
        <f>INDEX('Mapping waste'!$D$5:$M$352,MATCH($B58,'Mapping waste'!$B$5:$B$352,0),MATCH(L$3,'Mapping waste'!$D$4:$M$4,0))*$D58</f>
        <v>0</v>
      </c>
      <c r="M58" s="32">
        <f>INDEX('Mapping waste'!$D$5:$M$352,MATCH($B58,'Mapping waste'!$B$5:$B$352,0),MATCH(M$3,'Mapping waste'!$D$4:$M$4,0))*$D58</f>
        <v>0</v>
      </c>
      <c r="N58" s="32">
        <f>INDEX('Mapping waste'!$D$5:$M$352,MATCH($B58,'Mapping waste'!$B$5:$B$352,0),MATCH(N$3,'Mapping waste'!$D$4:$M$4,0))*$D58</f>
        <v>0</v>
      </c>
      <c r="O58" s="32">
        <f>INDEX('Mapping waste'!$D$5:$M$352,MATCH($B58,'Mapping waste'!$B$5:$B$352,0),MATCH(O$3,'Mapping waste'!$D$4:$M$4,0))*$D58</f>
        <v>0</v>
      </c>
      <c r="P58" s="32">
        <f>INDEX('Mapping waste'!$D$5:$M$352,MATCH($B58,'Mapping waste'!$B$5:$B$352,0),MATCH(P$3,'Mapping waste'!$D$4:$M$4,0))*$D58</f>
        <v>0</v>
      </c>
      <c r="Q58" s="32">
        <f>INDEX('Mapping waste'!$D$5:$M$352,MATCH($B58,'Mapping waste'!$B$5:$B$352,0),MATCH(Q$3,'Mapping waste'!$D$4:$M$4,0))*$D58</f>
        <v>0</v>
      </c>
    </row>
    <row r="59" spans="1:17" x14ac:dyDescent="0.45">
      <c r="A59" s="10" t="s">
        <v>116</v>
      </c>
      <c r="B59" s="10" t="s">
        <v>117</v>
      </c>
      <c r="C59" s="10" t="s">
        <v>81</v>
      </c>
      <c r="D59" s="32">
        <f>INDEX('ONS data MYE 5'!$K$6:$K$445, MATCH($B59,'ONS data MYE 5'!$B$6:$B$445,0))</f>
        <v>91882</v>
      </c>
      <c r="E59" s="32">
        <f>INDEX('ONS data MYE 5'!$L$6:$L$445, MATCH($B59,'ONS data MYE 5'!$B$6:$B$445,0))</f>
        <v>80</v>
      </c>
      <c r="F59" s="32">
        <f t="shared" si="0"/>
        <v>4.3820266346738812</v>
      </c>
      <c r="G59" s="32">
        <f t="shared" si="1"/>
        <v>19.202157426991302</v>
      </c>
      <c r="H59" s="32">
        <f>INDEX('Mapping waste'!$D$5:$M$352,MATCH($B59,'Mapping waste'!$B$5:$B$352,0),MATCH(H$3,'Mapping waste'!$D$4:$M$4,0))*$D59</f>
        <v>75343.239999999991</v>
      </c>
      <c r="I59" s="32">
        <f>INDEX('Mapping waste'!$D$5:$M$352,MATCH($B59,'Mapping waste'!$B$5:$B$352,0),MATCH(I$3,'Mapping waste'!$D$4:$M$4,0))*$D59</f>
        <v>0</v>
      </c>
      <c r="J59" s="32">
        <f>INDEX('Mapping waste'!$D$5:$M$352,MATCH($B59,'Mapping waste'!$B$5:$B$352,0),MATCH(J$3,'Mapping waste'!$D$4:$M$4,0))*$D59</f>
        <v>0</v>
      </c>
      <c r="K59" s="32">
        <f>INDEX('Mapping waste'!$D$5:$M$352,MATCH($B59,'Mapping waste'!$B$5:$B$352,0),MATCH(K$3,'Mapping waste'!$D$4:$M$4,0))*$D59</f>
        <v>0</v>
      </c>
      <c r="L59" s="32">
        <f>INDEX('Mapping waste'!$D$5:$M$352,MATCH($B59,'Mapping waste'!$B$5:$B$352,0),MATCH(L$3,'Mapping waste'!$D$4:$M$4,0))*$D59</f>
        <v>16538.759999999998</v>
      </c>
      <c r="M59" s="32">
        <f>INDEX('Mapping waste'!$D$5:$M$352,MATCH($B59,'Mapping waste'!$B$5:$B$352,0),MATCH(M$3,'Mapping waste'!$D$4:$M$4,0))*$D59</f>
        <v>0</v>
      </c>
      <c r="N59" s="32">
        <f>INDEX('Mapping waste'!$D$5:$M$352,MATCH($B59,'Mapping waste'!$B$5:$B$352,0),MATCH(N$3,'Mapping waste'!$D$4:$M$4,0))*$D59</f>
        <v>0</v>
      </c>
      <c r="O59" s="32">
        <f>INDEX('Mapping waste'!$D$5:$M$352,MATCH($B59,'Mapping waste'!$B$5:$B$352,0),MATCH(O$3,'Mapping waste'!$D$4:$M$4,0))*$D59</f>
        <v>0</v>
      </c>
      <c r="P59" s="32">
        <f>INDEX('Mapping waste'!$D$5:$M$352,MATCH($B59,'Mapping waste'!$B$5:$B$352,0),MATCH(P$3,'Mapping waste'!$D$4:$M$4,0))*$D59</f>
        <v>0</v>
      </c>
      <c r="Q59" s="32">
        <f>INDEX('Mapping waste'!$D$5:$M$352,MATCH($B59,'Mapping waste'!$B$5:$B$352,0),MATCH(Q$3,'Mapping waste'!$D$4:$M$4,0))*$D59</f>
        <v>0</v>
      </c>
    </row>
    <row r="60" spans="1:17" x14ac:dyDescent="0.45">
      <c r="A60" s="10" t="s">
        <v>130</v>
      </c>
      <c r="B60" s="10" t="s">
        <v>131</v>
      </c>
      <c r="C60" s="10" t="s">
        <v>81</v>
      </c>
      <c r="D60" s="32">
        <f>INDEX('ONS data MYE 5'!$K$6:$K$445, MATCH($B60,'ONS data MYE 5'!$B$6:$B$445,0))</f>
        <v>65467</v>
      </c>
      <c r="E60" s="32">
        <f>INDEX('ONS data MYE 5'!$L$6:$L$445, MATCH($B60,'ONS data MYE 5'!$B$6:$B$445,0))</f>
        <v>815</v>
      </c>
      <c r="F60" s="32">
        <f t="shared" si="0"/>
        <v>6.7031881132408628</v>
      </c>
      <c r="G60" s="32">
        <f t="shared" si="1"/>
        <v>44.932730881493598</v>
      </c>
      <c r="H60" s="32">
        <f>INDEX('Mapping waste'!$D$5:$M$352,MATCH($B60,'Mapping waste'!$B$5:$B$352,0),MATCH(H$3,'Mapping waste'!$D$4:$M$4,0))*$D60</f>
        <v>65467</v>
      </c>
      <c r="I60" s="32">
        <f>INDEX('Mapping waste'!$D$5:$M$352,MATCH($B60,'Mapping waste'!$B$5:$B$352,0),MATCH(I$3,'Mapping waste'!$D$4:$M$4,0))*$D60</f>
        <v>0</v>
      </c>
      <c r="J60" s="32">
        <f>INDEX('Mapping waste'!$D$5:$M$352,MATCH($B60,'Mapping waste'!$B$5:$B$352,0),MATCH(J$3,'Mapping waste'!$D$4:$M$4,0))*$D60</f>
        <v>0</v>
      </c>
      <c r="K60" s="32">
        <f>INDEX('Mapping waste'!$D$5:$M$352,MATCH($B60,'Mapping waste'!$B$5:$B$352,0),MATCH(K$3,'Mapping waste'!$D$4:$M$4,0))*$D60</f>
        <v>0</v>
      </c>
      <c r="L60" s="32">
        <f>INDEX('Mapping waste'!$D$5:$M$352,MATCH($B60,'Mapping waste'!$B$5:$B$352,0),MATCH(L$3,'Mapping waste'!$D$4:$M$4,0))*$D60</f>
        <v>0</v>
      </c>
      <c r="M60" s="32">
        <f>INDEX('Mapping waste'!$D$5:$M$352,MATCH($B60,'Mapping waste'!$B$5:$B$352,0),MATCH(M$3,'Mapping waste'!$D$4:$M$4,0))*$D60</f>
        <v>0</v>
      </c>
      <c r="N60" s="32">
        <f>INDEX('Mapping waste'!$D$5:$M$352,MATCH($B60,'Mapping waste'!$B$5:$B$352,0),MATCH(N$3,'Mapping waste'!$D$4:$M$4,0))*$D60</f>
        <v>0</v>
      </c>
      <c r="O60" s="32">
        <f>INDEX('Mapping waste'!$D$5:$M$352,MATCH($B60,'Mapping waste'!$B$5:$B$352,0),MATCH(O$3,'Mapping waste'!$D$4:$M$4,0))*$D60</f>
        <v>0</v>
      </c>
      <c r="P60" s="32">
        <f>INDEX('Mapping waste'!$D$5:$M$352,MATCH($B60,'Mapping waste'!$B$5:$B$352,0),MATCH(P$3,'Mapping waste'!$D$4:$M$4,0))*$D60</f>
        <v>0</v>
      </c>
      <c r="Q60" s="32">
        <f>INDEX('Mapping waste'!$D$5:$M$352,MATCH($B60,'Mapping waste'!$B$5:$B$352,0),MATCH(Q$3,'Mapping waste'!$D$4:$M$4,0))*$D60</f>
        <v>0</v>
      </c>
    </row>
    <row r="61" spans="1:17" x14ac:dyDescent="0.45">
      <c r="A61" s="10" t="s">
        <v>132</v>
      </c>
      <c r="B61" s="10" t="s">
        <v>133</v>
      </c>
      <c r="C61" s="10" t="s">
        <v>81</v>
      </c>
      <c r="D61" s="32">
        <f>INDEX('ONS data MYE 5'!$K$6:$K$445, MATCH($B61,'ONS data MYE 5'!$B$6:$B$445,0))</f>
        <v>78894</v>
      </c>
      <c r="E61" s="32">
        <f>INDEX('ONS data MYE 5'!$L$6:$L$445, MATCH($B61,'ONS data MYE 5'!$B$6:$B$445,0))</f>
        <v>119</v>
      </c>
      <c r="F61" s="32">
        <f t="shared" si="0"/>
        <v>4.7791234931115296</v>
      </c>
      <c r="G61" s="32">
        <f t="shared" si="1"/>
        <v>22.84002136241055</v>
      </c>
      <c r="H61" s="32">
        <f>INDEX('Mapping waste'!$D$5:$M$352,MATCH($B61,'Mapping waste'!$B$5:$B$352,0),MATCH(H$3,'Mapping waste'!$D$4:$M$4,0))*$D61</f>
        <v>66270.959999999992</v>
      </c>
      <c r="I61" s="32">
        <f>INDEX('Mapping waste'!$D$5:$M$352,MATCH($B61,'Mapping waste'!$B$5:$B$352,0),MATCH(I$3,'Mapping waste'!$D$4:$M$4,0))*$D61</f>
        <v>0</v>
      </c>
      <c r="J61" s="32">
        <f>INDEX('Mapping waste'!$D$5:$M$352,MATCH($B61,'Mapping waste'!$B$5:$B$352,0),MATCH(J$3,'Mapping waste'!$D$4:$M$4,0))*$D61</f>
        <v>0</v>
      </c>
      <c r="K61" s="32">
        <f>INDEX('Mapping waste'!$D$5:$M$352,MATCH($B61,'Mapping waste'!$B$5:$B$352,0),MATCH(K$3,'Mapping waste'!$D$4:$M$4,0))*$D61</f>
        <v>0</v>
      </c>
      <c r="L61" s="32">
        <f>INDEX('Mapping waste'!$D$5:$M$352,MATCH($B61,'Mapping waste'!$B$5:$B$352,0),MATCH(L$3,'Mapping waste'!$D$4:$M$4,0))*$D61</f>
        <v>12623.04</v>
      </c>
      <c r="M61" s="32">
        <f>INDEX('Mapping waste'!$D$5:$M$352,MATCH($B61,'Mapping waste'!$B$5:$B$352,0),MATCH(M$3,'Mapping waste'!$D$4:$M$4,0))*$D61</f>
        <v>0</v>
      </c>
      <c r="N61" s="32">
        <f>INDEX('Mapping waste'!$D$5:$M$352,MATCH($B61,'Mapping waste'!$B$5:$B$352,0),MATCH(N$3,'Mapping waste'!$D$4:$M$4,0))*$D61</f>
        <v>0</v>
      </c>
      <c r="O61" s="32">
        <f>INDEX('Mapping waste'!$D$5:$M$352,MATCH($B61,'Mapping waste'!$B$5:$B$352,0),MATCH(O$3,'Mapping waste'!$D$4:$M$4,0))*$D61</f>
        <v>0</v>
      </c>
      <c r="P61" s="32">
        <f>INDEX('Mapping waste'!$D$5:$M$352,MATCH($B61,'Mapping waste'!$B$5:$B$352,0),MATCH(P$3,'Mapping waste'!$D$4:$M$4,0))*$D61</f>
        <v>0</v>
      </c>
      <c r="Q61" s="32">
        <f>INDEX('Mapping waste'!$D$5:$M$352,MATCH($B61,'Mapping waste'!$B$5:$B$352,0),MATCH(Q$3,'Mapping waste'!$D$4:$M$4,0))*$D61</f>
        <v>0</v>
      </c>
    </row>
    <row r="62" spans="1:17" x14ac:dyDescent="0.45">
      <c r="A62" s="10" t="s">
        <v>134</v>
      </c>
      <c r="B62" s="10" t="s">
        <v>135</v>
      </c>
      <c r="C62" s="10" t="s">
        <v>81</v>
      </c>
      <c r="D62" s="32">
        <f>INDEX('ONS data MYE 5'!$K$6:$K$445, MATCH($B62,'ONS data MYE 5'!$B$6:$B$445,0))</f>
        <v>89027</v>
      </c>
      <c r="E62" s="32">
        <f>INDEX('ONS data MYE 5'!$L$6:$L$445, MATCH($B62,'ONS data MYE 5'!$B$6:$B$445,0))</f>
        <v>175</v>
      </c>
      <c r="F62" s="32">
        <f t="shared" si="0"/>
        <v>5.1647859739235145</v>
      </c>
      <c r="G62" s="32">
        <f t="shared" si="1"/>
        <v>26.675014156437065</v>
      </c>
      <c r="H62" s="32">
        <f>INDEX('Mapping waste'!$D$5:$M$352,MATCH($B62,'Mapping waste'!$B$5:$B$352,0),MATCH(H$3,'Mapping waste'!$D$4:$M$4,0))*$D62</f>
        <v>89027</v>
      </c>
      <c r="I62" s="32">
        <f>INDEX('Mapping waste'!$D$5:$M$352,MATCH($B62,'Mapping waste'!$B$5:$B$352,0),MATCH(I$3,'Mapping waste'!$D$4:$M$4,0))*$D62</f>
        <v>0</v>
      </c>
      <c r="J62" s="32">
        <f>INDEX('Mapping waste'!$D$5:$M$352,MATCH($B62,'Mapping waste'!$B$5:$B$352,0),MATCH(J$3,'Mapping waste'!$D$4:$M$4,0))*$D62</f>
        <v>0</v>
      </c>
      <c r="K62" s="32">
        <f>INDEX('Mapping waste'!$D$5:$M$352,MATCH($B62,'Mapping waste'!$B$5:$B$352,0),MATCH(K$3,'Mapping waste'!$D$4:$M$4,0))*$D62</f>
        <v>0</v>
      </c>
      <c r="L62" s="32">
        <f>INDEX('Mapping waste'!$D$5:$M$352,MATCH($B62,'Mapping waste'!$B$5:$B$352,0),MATCH(L$3,'Mapping waste'!$D$4:$M$4,0))*$D62</f>
        <v>0</v>
      </c>
      <c r="M62" s="32">
        <f>INDEX('Mapping waste'!$D$5:$M$352,MATCH($B62,'Mapping waste'!$B$5:$B$352,0),MATCH(M$3,'Mapping waste'!$D$4:$M$4,0))*$D62</f>
        <v>0</v>
      </c>
      <c r="N62" s="32">
        <f>INDEX('Mapping waste'!$D$5:$M$352,MATCH($B62,'Mapping waste'!$B$5:$B$352,0),MATCH(N$3,'Mapping waste'!$D$4:$M$4,0))*$D62</f>
        <v>0</v>
      </c>
      <c r="O62" s="32">
        <f>INDEX('Mapping waste'!$D$5:$M$352,MATCH($B62,'Mapping waste'!$B$5:$B$352,0),MATCH(O$3,'Mapping waste'!$D$4:$M$4,0))*$D62</f>
        <v>0</v>
      </c>
      <c r="P62" s="32">
        <f>INDEX('Mapping waste'!$D$5:$M$352,MATCH($B62,'Mapping waste'!$B$5:$B$352,0),MATCH(P$3,'Mapping waste'!$D$4:$M$4,0))*$D62</f>
        <v>0</v>
      </c>
      <c r="Q62" s="32">
        <f>INDEX('Mapping waste'!$D$5:$M$352,MATCH($B62,'Mapping waste'!$B$5:$B$352,0),MATCH(Q$3,'Mapping waste'!$D$4:$M$4,0))*$D62</f>
        <v>0</v>
      </c>
    </row>
    <row r="63" spans="1:17" x14ac:dyDescent="0.45">
      <c r="A63" s="10" t="s">
        <v>136</v>
      </c>
      <c r="B63" s="10" t="s">
        <v>137</v>
      </c>
      <c r="C63" s="10" t="s">
        <v>81</v>
      </c>
      <c r="D63" s="32">
        <f>INDEX('ONS data MYE 5'!$K$6:$K$445, MATCH($B63,'ONS data MYE 5'!$B$6:$B$445,0))</f>
        <v>96949</v>
      </c>
      <c r="E63" s="32">
        <f>INDEX('ONS data MYE 5'!$L$6:$L$445, MATCH($B63,'ONS data MYE 5'!$B$6:$B$445,0))</f>
        <v>415</v>
      </c>
      <c r="F63" s="32">
        <f t="shared" si="0"/>
        <v>6.0282785202306979</v>
      </c>
      <c r="G63" s="32">
        <f t="shared" si="1"/>
        <v>36.34014191747481</v>
      </c>
      <c r="H63" s="32">
        <f>INDEX('Mapping waste'!$D$5:$M$352,MATCH($B63,'Mapping waste'!$B$5:$B$352,0),MATCH(H$3,'Mapping waste'!$D$4:$M$4,0))*$D63</f>
        <v>96949</v>
      </c>
      <c r="I63" s="32">
        <f>INDEX('Mapping waste'!$D$5:$M$352,MATCH($B63,'Mapping waste'!$B$5:$B$352,0),MATCH(I$3,'Mapping waste'!$D$4:$M$4,0))*$D63</f>
        <v>0</v>
      </c>
      <c r="J63" s="32">
        <f>INDEX('Mapping waste'!$D$5:$M$352,MATCH($B63,'Mapping waste'!$B$5:$B$352,0),MATCH(J$3,'Mapping waste'!$D$4:$M$4,0))*$D63</f>
        <v>0</v>
      </c>
      <c r="K63" s="32">
        <f>INDEX('Mapping waste'!$D$5:$M$352,MATCH($B63,'Mapping waste'!$B$5:$B$352,0),MATCH(K$3,'Mapping waste'!$D$4:$M$4,0))*$D63</f>
        <v>0</v>
      </c>
      <c r="L63" s="32">
        <f>INDEX('Mapping waste'!$D$5:$M$352,MATCH($B63,'Mapping waste'!$B$5:$B$352,0),MATCH(L$3,'Mapping waste'!$D$4:$M$4,0))*$D63</f>
        <v>0</v>
      </c>
      <c r="M63" s="32">
        <f>INDEX('Mapping waste'!$D$5:$M$352,MATCH($B63,'Mapping waste'!$B$5:$B$352,0),MATCH(M$3,'Mapping waste'!$D$4:$M$4,0))*$D63</f>
        <v>0</v>
      </c>
      <c r="N63" s="32">
        <f>INDEX('Mapping waste'!$D$5:$M$352,MATCH($B63,'Mapping waste'!$B$5:$B$352,0),MATCH(N$3,'Mapping waste'!$D$4:$M$4,0))*$D63</f>
        <v>0</v>
      </c>
      <c r="O63" s="32">
        <f>INDEX('Mapping waste'!$D$5:$M$352,MATCH($B63,'Mapping waste'!$B$5:$B$352,0),MATCH(O$3,'Mapping waste'!$D$4:$M$4,0))*$D63</f>
        <v>0</v>
      </c>
      <c r="P63" s="32">
        <f>INDEX('Mapping waste'!$D$5:$M$352,MATCH($B63,'Mapping waste'!$B$5:$B$352,0),MATCH(P$3,'Mapping waste'!$D$4:$M$4,0))*$D63</f>
        <v>0</v>
      </c>
      <c r="Q63" s="32">
        <f>INDEX('Mapping waste'!$D$5:$M$352,MATCH($B63,'Mapping waste'!$B$5:$B$352,0),MATCH(Q$3,'Mapping waste'!$D$4:$M$4,0))*$D63</f>
        <v>0</v>
      </c>
    </row>
    <row r="64" spans="1:17" x14ac:dyDescent="0.45">
      <c r="A64" s="10" t="s">
        <v>138</v>
      </c>
      <c r="B64" s="10" t="s">
        <v>139</v>
      </c>
      <c r="C64" s="10" t="s">
        <v>81</v>
      </c>
      <c r="D64" s="32">
        <f>INDEX('ONS data MYE 5'!$K$6:$K$445, MATCH($B64,'ONS data MYE 5'!$B$6:$B$445,0))</f>
        <v>218446</v>
      </c>
      <c r="E64" s="32">
        <f>INDEX('ONS data MYE 5'!$L$6:$L$445, MATCH($B64,'ONS data MYE 5'!$B$6:$B$445,0))</f>
        <v>2704</v>
      </c>
      <c r="F64" s="32">
        <f t="shared" si="0"/>
        <v>7.9024874371628551</v>
      </c>
      <c r="G64" s="32">
        <f t="shared" si="1"/>
        <v>62.449307694516747</v>
      </c>
      <c r="H64" s="32">
        <f>INDEX('Mapping waste'!$D$5:$M$352,MATCH($B64,'Mapping waste'!$B$5:$B$352,0),MATCH(H$3,'Mapping waste'!$D$4:$M$4,0))*$D64</f>
        <v>218446</v>
      </c>
      <c r="I64" s="32">
        <f>INDEX('Mapping waste'!$D$5:$M$352,MATCH($B64,'Mapping waste'!$B$5:$B$352,0),MATCH(I$3,'Mapping waste'!$D$4:$M$4,0))*$D64</f>
        <v>0</v>
      </c>
      <c r="J64" s="32">
        <f>INDEX('Mapping waste'!$D$5:$M$352,MATCH($B64,'Mapping waste'!$B$5:$B$352,0),MATCH(J$3,'Mapping waste'!$D$4:$M$4,0))*$D64</f>
        <v>0</v>
      </c>
      <c r="K64" s="32">
        <f>INDEX('Mapping waste'!$D$5:$M$352,MATCH($B64,'Mapping waste'!$B$5:$B$352,0),MATCH(K$3,'Mapping waste'!$D$4:$M$4,0))*$D64</f>
        <v>0</v>
      </c>
      <c r="L64" s="32">
        <f>INDEX('Mapping waste'!$D$5:$M$352,MATCH($B64,'Mapping waste'!$B$5:$B$352,0),MATCH(L$3,'Mapping waste'!$D$4:$M$4,0))*$D64</f>
        <v>0</v>
      </c>
      <c r="M64" s="32">
        <f>INDEX('Mapping waste'!$D$5:$M$352,MATCH($B64,'Mapping waste'!$B$5:$B$352,0),MATCH(M$3,'Mapping waste'!$D$4:$M$4,0))*$D64</f>
        <v>0</v>
      </c>
      <c r="N64" s="32">
        <f>INDEX('Mapping waste'!$D$5:$M$352,MATCH($B64,'Mapping waste'!$B$5:$B$352,0),MATCH(N$3,'Mapping waste'!$D$4:$M$4,0))*$D64</f>
        <v>0</v>
      </c>
      <c r="O64" s="32">
        <f>INDEX('Mapping waste'!$D$5:$M$352,MATCH($B64,'Mapping waste'!$B$5:$B$352,0),MATCH(O$3,'Mapping waste'!$D$4:$M$4,0))*$D64</f>
        <v>0</v>
      </c>
      <c r="P64" s="32">
        <f>INDEX('Mapping waste'!$D$5:$M$352,MATCH($B64,'Mapping waste'!$B$5:$B$352,0),MATCH(P$3,'Mapping waste'!$D$4:$M$4,0))*$D64</f>
        <v>0</v>
      </c>
      <c r="Q64" s="32">
        <f>INDEX('Mapping waste'!$D$5:$M$352,MATCH($B64,'Mapping waste'!$B$5:$B$352,0),MATCH(Q$3,'Mapping waste'!$D$4:$M$4,0))*$D64</f>
        <v>0</v>
      </c>
    </row>
    <row r="65" spans="1:17" x14ac:dyDescent="0.45">
      <c r="A65" s="10" t="s">
        <v>140</v>
      </c>
      <c r="B65" s="10" t="s">
        <v>141</v>
      </c>
      <c r="C65" s="10" t="s">
        <v>81</v>
      </c>
      <c r="D65" s="32">
        <f>INDEX('ONS data MYE 5'!$K$6:$K$445, MATCH($B65,'ONS data MYE 5'!$B$6:$B$445,0))</f>
        <v>88155</v>
      </c>
      <c r="E65" s="32">
        <f>INDEX('ONS data MYE 5'!$L$6:$L$445, MATCH($B65,'ONS data MYE 5'!$B$6:$B$445,0))</f>
        <v>139</v>
      </c>
      <c r="F65" s="32">
        <f t="shared" si="0"/>
        <v>4.9344739331306915</v>
      </c>
      <c r="G65" s="32">
        <f t="shared" si="1"/>
        <v>24.349032996746278</v>
      </c>
      <c r="H65" s="32">
        <f>INDEX('Mapping waste'!$D$5:$M$352,MATCH($B65,'Mapping waste'!$B$5:$B$352,0),MATCH(H$3,'Mapping waste'!$D$4:$M$4,0))*$D65</f>
        <v>73168.649999999994</v>
      </c>
      <c r="I65" s="32">
        <f>INDEX('Mapping waste'!$D$5:$M$352,MATCH($B65,'Mapping waste'!$B$5:$B$352,0),MATCH(I$3,'Mapping waste'!$D$4:$M$4,0))*$D65</f>
        <v>0</v>
      </c>
      <c r="J65" s="32">
        <f>INDEX('Mapping waste'!$D$5:$M$352,MATCH($B65,'Mapping waste'!$B$5:$B$352,0),MATCH(J$3,'Mapping waste'!$D$4:$M$4,0))*$D65</f>
        <v>0</v>
      </c>
      <c r="K65" s="32">
        <f>INDEX('Mapping waste'!$D$5:$M$352,MATCH($B65,'Mapping waste'!$B$5:$B$352,0),MATCH(K$3,'Mapping waste'!$D$4:$M$4,0))*$D65</f>
        <v>0</v>
      </c>
      <c r="L65" s="32">
        <f>INDEX('Mapping waste'!$D$5:$M$352,MATCH($B65,'Mapping waste'!$B$5:$B$352,0),MATCH(L$3,'Mapping waste'!$D$4:$M$4,0))*$D65</f>
        <v>0</v>
      </c>
      <c r="M65" s="32">
        <f>INDEX('Mapping waste'!$D$5:$M$352,MATCH($B65,'Mapping waste'!$B$5:$B$352,0),MATCH(M$3,'Mapping waste'!$D$4:$M$4,0))*$D65</f>
        <v>0</v>
      </c>
      <c r="N65" s="32">
        <f>INDEX('Mapping waste'!$D$5:$M$352,MATCH($B65,'Mapping waste'!$B$5:$B$352,0),MATCH(N$3,'Mapping waste'!$D$4:$M$4,0))*$D65</f>
        <v>14986.35</v>
      </c>
      <c r="O65" s="32">
        <f>INDEX('Mapping waste'!$D$5:$M$352,MATCH($B65,'Mapping waste'!$B$5:$B$352,0),MATCH(O$3,'Mapping waste'!$D$4:$M$4,0))*$D65</f>
        <v>0</v>
      </c>
      <c r="P65" s="32">
        <f>INDEX('Mapping waste'!$D$5:$M$352,MATCH($B65,'Mapping waste'!$B$5:$B$352,0),MATCH(P$3,'Mapping waste'!$D$4:$M$4,0))*$D65</f>
        <v>0</v>
      </c>
      <c r="Q65" s="32">
        <f>INDEX('Mapping waste'!$D$5:$M$352,MATCH($B65,'Mapping waste'!$B$5:$B$352,0),MATCH(Q$3,'Mapping waste'!$D$4:$M$4,0))*$D65</f>
        <v>0</v>
      </c>
    </row>
    <row r="66" spans="1:17" x14ac:dyDescent="0.45">
      <c r="A66" s="10" t="s">
        <v>142</v>
      </c>
      <c r="B66" s="10" t="s">
        <v>143</v>
      </c>
      <c r="C66" s="10" t="s">
        <v>81</v>
      </c>
      <c r="D66" s="32">
        <f>INDEX('ONS data MYE 5'!$K$6:$K$445, MATCH($B66,'ONS data MYE 5'!$B$6:$B$445,0))</f>
        <v>76413</v>
      </c>
      <c r="E66" s="32">
        <f>INDEX('ONS data MYE 5'!$L$6:$L$445, MATCH($B66,'ONS data MYE 5'!$B$6:$B$445,0))</f>
        <v>469</v>
      </c>
      <c r="F66" s="32">
        <f t="shared" si="0"/>
        <v>6.1506027684462792</v>
      </c>
      <c r="G66" s="32">
        <f t="shared" si="1"/>
        <v>37.829914415219037</v>
      </c>
      <c r="H66" s="32">
        <f>INDEX('Mapping waste'!$D$5:$M$352,MATCH($B66,'Mapping waste'!$B$5:$B$352,0),MATCH(H$3,'Mapping waste'!$D$4:$M$4,0))*$D66</f>
        <v>76413</v>
      </c>
      <c r="I66" s="32">
        <f>INDEX('Mapping waste'!$D$5:$M$352,MATCH($B66,'Mapping waste'!$B$5:$B$352,0),MATCH(I$3,'Mapping waste'!$D$4:$M$4,0))*$D66</f>
        <v>0</v>
      </c>
      <c r="J66" s="32">
        <f>INDEX('Mapping waste'!$D$5:$M$352,MATCH($B66,'Mapping waste'!$B$5:$B$352,0),MATCH(J$3,'Mapping waste'!$D$4:$M$4,0))*$D66</f>
        <v>0</v>
      </c>
      <c r="K66" s="32">
        <f>INDEX('Mapping waste'!$D$5:$M$352,MATCH($B66,'Mapping waste'!$B$5:$B$352,0),MATCH(K$3,'Mapping waste'!$D$4:$M$4,0))*$D66</f>
        <v>0</v>
      </c>
      <c r="L66" s="32">
        <f>INDEX('Mapping waste'!$D$5:$M$352,MATCH($B66,'Mapping waste'!$B$5:$B$352,0),MATCH(L$3,'Mapping waste'!$D$4:$M$4,0))*$D66</f>
        <v>0</v>
      </c>
      <c r="M66" s="32">
        <f>INDEX('Mapping waste'!$D$5:$M$352,MATCH($B66,'Mapping waste'!$B$5:$B$352,0),MATCH(M$3,'Mapping waste'!$D$4:$M$4,0))*$D66</f>
        <v>0</v>
      </c>
      <c r="N66" s="32">
        <f>INDEX('Mapping waste'!$D$5:$M$352,MATCH($B66,'Mapping waste'!$B$5:$B$352,0),MATCH(N$3,'Mapping waste'!$D$4:$M$4,0))*$D66</f>
        <v>0</v>
      </c>
      <c r="O66" s="32">
        <f>INDEX('Mapping waste'!$D$5:$M$352,MATCH($B66,'Mapping waste'!$B$5:$B$352,0),MATCH(O$3,'Mapping waste'!$D$4:$M$4,0))*$D66</f>
        <v>0</v>
      </c>
      <c r="P66" s="32">
        <f>INDEX('Mapping waste'!$D$5:$M$352,MATCH($B66,'Mapping waste'!$B$5:$B$352,0),MATCH(P$3,'Mapping waste'!$D$4:$M$4,0))*$D66</f>
        <v>0</v>
      </c>
      <c r="Q66" s="32">
        <f>INDEX('Mapping waste'!$D$5:$M$352,MATCH($B66,'Mapping waste'!$B$5:$B$352,0),MATCH(Q$3,'Mapping waste'!$D$4:$M$4,0))*$D66</f>
        <v>0</v>
      </c>
    </row>
    <row r="67" spans="1:17" x14ac:dyDescent="0.45">
      <c r="A67" s="10" t="s">
        <v>232</v>
      </c>
      <c r="B67" s="10" t="s">
        <v>233</v>
      </c>
      <c r="C67" s="10" t="s">
        <v>81</v>
      </c>
      <c r="D67" s="32">
        <f>INDEX('ONS data MYE 5'!$K$6:$K$445, MATCH($B67,'ONS data MYE 5'!$B$6:$B$445,0))</f>
        <v>252313</v>
      </c>
      <c r="E67" s="32">
        <f>INDEX('ONS data MYE 5'!$L$6:$L$445, MATCH($B67,'ONS data MYE 5'!$B$6:$B$445,0))</f>
        <v>3233</v>
      </c>
      <c r="F67" s="32">
        <f t="shared" si="0"/>
        <v>8.0811657777254329</v>
      </c>
      <c r="G67" s="32">
        <f t="shared" si="1"/>
        <v>65.305240327080696</v>
      </c>
      <c r="H67" s="32">
        <f>INDEX('Mapping waste'!$D$5:$M$352,MATCH($B67,'Mapping waste'!$B$5:$B$352,0),MATCH(H$3,'Mapping waste'!$D$4:$M$4,0))*$D67</f>
        <v>0</v>
      </c>
      <c r="I67" s="32">
        <f>INDEX('Mapping waste'!$D$5:$M$352,MATCH($B67,'Mapping waste'!$B$5:$B$352,0),MATCH(I$3,'Mapping waste'!$D$4:$M$4,0))*$D67</f>
        <v>0</v>
      </c>
      <c r="J67" s="32">
        <f>INDEX('Mapping waste'!$D$5:$M$352,MATCH($B67,'Mapping waste'!$B$5:$B$352,0),MATCH(J$3,'Mapping waste'!$D$4:$M$4,0))*$D67</f>
        <v>0</v>
      </c>
      <c r="K67" s="32">
        <f>INDEX('Mapping waste'!$D$5:$M$352,MATCH($B67,'Mapping waste'!$B$5:$B$352,0),MATCH(K$3,'Mapping waste'!$D$4:$M$4,0))*$D67</f>
        <v>0</v>
      </c>
      <c r="L67" s="32">
        <f>INDEX('Mapping waste'!$D$5:$M$352,MATCH($B67,'Mapping waste'!$B$5:$B$352,0),MATCH(L$3,'Mapping waste'!$D$4:$M$4,0))*$D67</f>
        <v>252313</v>
      </c>
      <c r="M67" s="32">
        <f>INDEX('Mapping waste'!$D$5:$M$352,MATCH($B67,'Mapping waste'!$B$5:$B$352,0),MATCH(M$3,'Mapping waste'!$D$4:$M$4,0))*$D67</f>
        <v>0</v>
      </c>
      <c r="N67" s="32">
        <f>INDEX('Mapping waste'!$D$5:$M$352,MATCH($B67,'Mapping waste'!$B$5:$B$352,0),MATCH(N$3,'Mapping waste'!$D$4:$M$4,0))*$D67</f>
        <v>0</v>
      </c>
      <c r="O67" s="32">
        <f>INDEX('Mapping waste'!$D$5:$M$352,MATCH($B67,'Mapping waste'!$B$5:$B$352,0),MATCH(O$3,'Mapping waste'!$D$4:$M$4,0))*$D67</f>
        <v>0</v>
      </c>
      <c r="P67" s="32">
        <f>INDEX('Mapping waste'!$D$5:$M$352,MATCH($B67,'Mapping waste'!$B$5:$B$352,0),MATCH(P$3,'Mapping waste'!$D$4:$M$4,0))*$D67</f>
        <v>0</v>
      </c>
      <c r="Q67" s="32">
        <f>INDEX('Mapping waste'!$D$5:$M$352,MATCH($B67,'Mapping waste'!$B$5:$B$352,0),MATCH(Q$3,'Mapping waste'!$D$4:$M$4,0))*$D67</f>
        <v>0</v>
      </c>
    </row>
    <row r="68" spans="1:17" x14ac:dyDescent="0.45">
      <c r="A68" s="10" t="s">
        <v>234</v>
      </c>
      <c r="B68" s="10" t="s">
        <v>235</v>
      </c>
      <c r="C68" s="10" t="s">
        <v>81</v>
      </c>
      <c r="D68" s="32">
        <f>INDEX('ONS data MYE 5'!$K$6:$K$445, MATCH($B68,'ONS data MYE 5'!$B$6:$B$445,0))</f>
        <v>338491</v>
      </c>
      <c r="E68" s="32">
        <f>INDEX('ONS data MYE 5'!$L$6:$L$445, MATCH($B68,'ONS data MYE 5'!$B$6:$B$445,0))</f>
        <v>4615</v>
      </c>
      <c r="F68" s="32">
        <f t="shared" si="0"/>
        <v>8.4370671469369523</v>
      </c>
      <c r="G68" s="32">
        <f t="shared" si="1"/>
        <v>71.184102041922841</v>
      </c>
      <c r="H68" s="32">
        <f>INDEX('Mapping waste'!$D$5:$M$352,MATCH($B68,'Mapping waste'!$B$5:$B$352,0),MATCH(H$3,'Mapping waste'!$D$4:$M$4,0))*$D68</f>
        <v>0</v>
      </c>
      <c r="I68" s="32">
        <f>INDEX('Mapping waste'!$D$5:$M$352,MATCH($B68,'Mapping waste'!$B$5:$B$352,0),MATCH(I$3,'Mapping waste'!$D$4:$M$4,0))*$D68</f>
        <v>0</v>
      </c>
      <c r="J68" s="32">
        <f>INDEX('Mapping waste'!$D$5:$M$352,MATCH($B68,'Mapping waste'!$B$5:$B$352,0),MATCH(J$3,'Mapping waste'!$D$4:$M$4,0))*$D68</f>
        <v>0</v>
      </c>
      <c r="K68" s="32">
        <f>INDEX('Mapping waste'!$D$5:$M$352,MATCH($B68,'Mapping waste'!$B$5:$B$352,0),MATCH(K$3,'Mapping waste'!$D$4:$M$4,0))*$D68</f>
        <v>0</v>
      </c>
      <c r="L68" s="32">
        <f>INDEX('Mapping waste'!$D$5:$M$352,MATCH($B68,'Mapping waste'!$B$5:$B$352,0),MATCH(L$3,'Mapping waste'!$D$4:$M$4,0))*$D68</f>
        <v>338491</v>
      </c>
      <c r="M68" s="32">
        <f>INDEX('Mapping waste'!$D$5:$M$352,MATCH($B68,'Mapping waste'!$B$5:$B$352,0),MATCH(M$3,'Mapping waste'!$D$4:$M$4,0))*$D68</f>
        <v>0</v>
      </c>
      <c r="N68" s="32">
        <f>INDEX('Mapping waste'!$D$5:$M$352,MATCH($B68,'Mapping waste'!$B$5:$B$352,0),MATCH(N$3,'Mapping waste'!$D$4:$M$4,0))*$D68</f>
        <v>0</v>
      </c>
      <c r="O68" s="32">
        <f>INDEX('Mapping waste'!$D$5:$M$352,MATCH($B68,'Mapping waste'!$B$5:$B$352,0),MATCH(O$3,'Mapping waste'!$D$4:$M$4,0))*$D68</f>
        <v>0</v>
      </c>
      <c r="P68" s="32">
        <f>INDEX('Mapping waste'!$D$5:$M$352,MATCH($B68,'Mapping waste'!$B$5:$B$352,0),MATCH(P$3,'Mapping waste'!$D$4:$M$4,0))*$D68</f>
        <v>0</v>
      </c>
      <c r="Q68" s="32">
        <f>INDEX('Mapping waste'!$D$5:$M$352,MATCH($B68,'Mapping waste'!$B$5:$B$352,0),MATCH(Q$3,'Mapping waste'!$D$4:$M$4,0))*$D68</f>
        <v>0</v>
      </c>
    </row>
    <row r="69" spans="1:17" x14ac:dyDescent="0.45">
      <c r="A69" s="10" t="s">
        <v>236</v>
      </c>
      <c r="B69" s="10" t="s">
        <v>237</v>
      </c>
      <c r="C69" s="10" t="s">
        <v>81</v>
      </c>
      <c r="D69" s="32">
        <f>INDEX('ONS data MYE 5'!$K$6:$K$445, MATCH($B69,'ONS data MYE 5'!$B$6:$B$445,0))</f>
        <v>314385</v>
      </c>
      <c r="E69" s="32">
        <f>INDEX('ONS data MYE 5'!$L$6:$L$445, MATCH($B69,'ONS data MYE 5'!$B$6:$B$445,0))</f>
        <v>4214</v>
      </c>
      <c r="F69" s="32">
        <f t="shared" si="0"/>
        <v>8.3461675943641342</v>
      </c>
      <c r="G69" s="32">
        <f t="shared" si="1"/>
        <v>69.658513513214004</v>
      </c>
      <c r="H69" s="32">
        <f>INDEX('Mapping waste'!$D$5:$M$352,MATCH($B69,'Mapping waste'!$B$5:$B$352,0),MATCH(H$3,'Mapping waste'!$D$4:$M$4,0))*$D69</f>
        <v>0</v>
      </c>
      <c r="I69" s="32">
        <f>INDEX('Mapping waste'!$D$5:$M$352,MATCH($B69,'Mapping waste'!$B$5:$B$352,0),MATCH(I$3,'Mapping waste'!$D$4:$M$4,0))*$D69</f>
        <v>0</v>
      </c>
      <c r="J69" s="32">
        <f>INDEX('Mapping waste'!$D$5:$M$352,MATCH($B69,'Mapping waste'!$B$5:$B$352,0),MATCH(J$3,'Mapping waste'!$D$4:$M$4,0))*$D69</f>
        <v>0</v>
      </c>
      <c r="K69" s="32">
        <f>INDEX('Mapping waste'!$D$5:$M$352,MATCH($B69,'Mapping waste'!$B$5:$B$352,0),MATCH(K$3,'Mapping waste'!$D$4:$M$4,0))*$D69</f>
        <v>0</v>
      </c>
      <c r="L69" s="32">
        <f>INDEX('Mapping waste'!$D$5:$M$352,MATCH($B69,'Mapping waste'!$B$5:$B$352,0),MATCH(L$3,'Mapping waste'!$D$4:$M$4,0))*$D69</f>
        <v>314385</v>
      </c>
      <c r="M69" s="32">
        <f>INDEX('Mapping waste'!$D$5:$M$352,MATCH($B69,'Mapping waste'!$B$5:$B$352,0),MATCH(M$3,'Mapping waste'!$D$4:$M$4,0))*$D69</f>
        <v>0</v>
      </c>
      <c r="N69" s="32">
        <f>INDEX('Mapping waste'!$D$5:$M$352,MATCH($B69,'Mapping waste'!$B$5:$B$352,0),MATCH(N$3,'Mapping waste'!$D$4:$M$4,0))*$D69</f>
        <v>0</v>
      </c>
      <c r="O69" s="32">
        <f>INDEX('Mapping waste'!$D$5:$M$352,MATCH($B69,'Mapping waste'!$B$5:$B$352,0),MATCH(O$3,'Mapping waste'!$D$4:$M$4,0))*$D69</f>
        <v>0</v>
      </c>
      <c r="P69" s="32">
        <f>INDEX('Mapping waste'!$D$5:$M$352,MATCH($B69,'Mapping waste'!$B$5:$B$352,0),MATCH(P$3,'Mapping waste'!$D$4:$M$4,0))*$D69</f>
        <v>0</v>
      </c>
      <c r="Q69" s="32">
        <f>INDEX('Mapping waste'!$D$5:$M$352,MATCH($B69,'Mapping waste'!$B$5:$B$352,0),MATCH(Q$3,'Mapping waste'!$D$4:$M$4,0))*$D69</f>
        <v>0</v>
      </c>
    </row>
    <row r="70" spans="1:17" x14ac:dyDescent="0.45">
      <c r="A70" s="10" t="s">
        <v>245</v>
      </c>
      <c r="B70" s="10" t="s">
        <v>246</v>
      </c>
      <c r="C70" s="10" t="s">
        <v>81</v>
      </c>
      <c r="D70" s="32">
        <f>INDEX('ONS data MYE 5'!$K$6:$K$445, MATCH($B70,'ONS data MYE 5'!$B$6:$B$445,0))</f>
        <v>124050</v>
      </c>
      <c r="E70" s="32">
        <f>INDEX('ONS data MYE 5'!$L$6:$L$445, MATCH($B70,'ONS data MYE 5'!$B$6:$B$445,0))</f>
        <v>467</v>
      </c>
      <c r="F70" s="32">
        <f t="shared" ref="F70:F133" si="2">LN(E70)</f>
        <v>6.1463292576688975</v>
      </c>
      <c r="G70" s="32">
        <f t="shared" ref="G70:G133" si="3">F70*F70</f>
        <v>37.777363343676697</v>
      </c>
      <c r="H70" s="32">
        <f>INDEX('Mapping waste'!$D$5:$M$352,MATCH($B70,'Mapping waste'!$B$5:$B$352,0),MATCH(H$3,'Mapping waste'!$D$4:$M$4,0))*$D70</f>
        <v>0</v>
      </c>
      <c r="I70" s="32">
        <f>INDEX('Mapping waste'!$D$5:$M$352,MATCH($B70,'Mapping waste'!$B$5:$B$352,0),MATCH(I$3,'Mapping waste'!$D$4:$M$4,0))*$D70</f>
        <v>0</v>
      </c>
      <c r="J70" s="32">
        <f>INDEX('Mapping waste'!$D$5:$M$352,MATCH($B70,'Mapping waste'!$B$5:$B$352,0),MATCH(J$3,'Mapping waste'!$D$4:$M$4,0))*$D70</f>
        <v>0</v>
      </c>
      <c r="K70" s="32">
        <f>INDEX('Mapping waste'!$D$5:$M$352,MATCH($B70,'Mapping waste'!$B$5:$B$352,0),MATCH(K$3,'Mapping waste'!$D$4:$M$4,0))*$D70</f>
        <v>0</v>
      </c>
      <c r="L70" s="32">
        <f>INDEX('Mapping waste'!$D$5:$M$352,MATCH($B70,'Mapping waste'!$B$5:$B$352,0),MATCH(L$3,'Mapping waste'!$D$4:$M$4,0))*$D70</f>
        <v>124050</v>
      </c>
      <c r="M70" s="32">
        <f>INDEX('Mapping waste'!$D$5:$M$352,MATCH($B70,'Mapping waste'!$B$5:$B$352,0),MATCH(M$3,'Mapping waste'!$D$4:$M$4,0))*$D70</f>
        <v>0</v>
      </c>
      <c r="N70" s="32">
        <f>INDEX('Mapping waste'!$D$5:$M$352,MATCH($B70,'Mapping waste'!$B$5:$B$352,0),MATCH(N$3,'Mapping waste'!$D$4:$M$4,0))*$D70</f>
        <v>0</v>
      </c>
      <c r="O70" s="32">
        <f>INDEX('Mapping waste'!$D$5:$M$352,MATCH($B70,'Mapping waste'!$B$5:$B$352,0),MATCH(O$3,'Mapping waste'!$D$4:$M$4,0))*$D70</f>
        <v>0</v>
      </c>
      <c r="P70" s="32">
        <f>INDEX('Mapping waste'!$D$5:$M$352,MATCH($B70,'Mapping waste'!$B$5:$B$352,0),MATCH(P$3,'Mapping waste'!$D$4:$M$4,0))*$D70</f>
        <v>0</v>
      </c>
      <c r="Q70" s="32">
        <f>INDEX('Mapping waste'!$D$5:$M$352,MATCH($B70,'Mapping waste'!$B$5:$B$352,0),MATCH(Q$3,'Mapping waste'!$D$4:$M$4,0))*$D70</f>
        <v>0</v>
      </c>
    </row>
    <row r="71" spans="1:17" x14ac:dyDescent="0.45">
      <c r="A71" s="10" t="s">
        <v>247</v>
      </c>
      <c r="B71" s="10" t="s">
        <v>248</v>
      </c>
      <c r="C71" s="10" t="s">
        <v>81</v>
      </c>
      <c r="D71" s="32">
        <f>INDEX('ONS data MYE 5'!$K$6:$K$445, MATCH($B71,'ONS data MYE 5'!$B$6:$B$445,0))</f>
        <v>71420</v>
      </c>
      <c r="E71" s="32">
        <f>INDEX('ONS data MYE 5'!$L$6:$L$445, MATCH($B71,'ONS data MYE 5'!$B$6:$B$445,0))</f>
        <v>90</v>
      </c>
      <c r="F71" s="32">
        <f t="shared" si="2"/>
        <v>4.499809670330265</v>
      </c>
      <c r="G71" s="32">
        <f t="shared" si="3"/>
        <v>20.248287069197769</v>
      </c>
      <c r="H71" s="32">
        <f>INDEX('Mapping waste'!$D$5:$M$352,MATCH($B71,'Mapping waste'!$B$5:$B$352,0),MATCH(H$3,'Mapping waste'!$D$4:$M$4,0))*$D71</f>
        <v>0</v>
      </c>
      <c r="I71" s="32">
        <f>INDEX('Mapping waste'!$D$5:$M$352,MATCH($B71,'Mapping waste'!$B$5:$B$352,0),MATCH(I$3,'Mapping waste'!$D$4:$M$4,0))*$D71</f>
        <v>0</v>
      </c>
      <c r="J71" s="32">
        <f>INDEX('Mapping waste'!$D$5:$M$352,MATCH($B71,'Mapping waste'!$B$5:$B$352,0),MATCH(J$3,'Mapping waste'!$D$4:$M$4,0))*$D71</f>
        <v>0</v>
      </c>
      <c r="K71" s="32">
        <f>INDEX('Mapping waste'!$D$5:$M$352,MATCH($B71,'Mapping waste'!$B$5:$B$352,0),MATCH(K$3,'Mapping waste'!$D$4:$M$4,0))*$D71</f>
        <v>0</v>
      </c>
      <c r="L71" s="32">
        <f>INDEX('Mapping waste'!$D$5:$M$352,MATCH($B71,'Mapping waste'!$B$5:$B$352,0),MATCH(L$3,'Mapping waste'!$D$4:$M$4,0))*$D71</f>
        <v>71420</v>
      </c>
      <c r="M71" s="32">
        <f>INDEX('Mapping waste'!$D$5:$M$352,MATCH($B71,'Mapping waste'!$B$5:$B$352,0),MATCH(M$3,'Mapping waste'!$D$4:$M$4,0))*$D71</f>
        <v>0</v>
      </c>
      <c r="N71" s="32">
        <f>INDEX('Mapping waste'!$D$5:$M$352,MATCH($B71,'Mapping waste'!$B$5:$B$352,0),MATCH(N$3,'Mapping waste'!$D$4:$M$4,0))*$D71</f>
        <v>0</v>
      </c>
      <c r="O71" s="32">
        <f>INDEX('Mapping waste'!$D$5:$M$352,MATCH($B71,'Mapping waste'!$B$5:$B$352,0),MATCH(O$3,'Mapping waste'!$D$4:$M$4,0))*$D71</f>
        <v>0</v>
      </c>
      <c r="P71" s="32">
        <f>INDEX('Mapping waste'!$D$5:$M$352,MATCH($B71,'Mapping waste'!$B$5:$B$352,0),MATCH(P$3,'Mapping waste'!$D$4:$M$4,0))*$D71</f>
        <v>0</v>
      </c>
      <c r="Q71" s="32">
        <f>INDEX('Mapping waste'!$D$5:$M$352,MATCH($B71,'Mapping waste'!$B$5:$B$352,0),MATCH(Q$3,'Mapping waste'!$D$4:$M$4,0))*$D71</f>
        <v>0</v>
      </c>
    </row>
    <row r="72" spans="1:17" x14ac:dyDescent="0.45">
      <c r="A72" s="10" t="s">
        <v>249</v>
      </c>
      <c r="B72" s="10" t="s">
        <v>250</v>
      </c>
      <c r="C72" s="10" t="s">
        <v>81</v>
      </c>
      <c r="D72" s="32">
        <f>INDEX('ONS data MYE 5'!$K$6:$K$445, MATCH($B72,'ONS data MYE 5'!$B$6:$B$445,0))</f>
        <v>114155</v>
      </c>
      <c r="E72" s="32">
        <f>INDEX('ONS data MYE 5'!$L$6:$L$445, MATCH($B72,'ONS data MYE 5'!$B$6:$B$445,0))</f>
        <v>1041</v>
      </c>
      <c r="F72" s="32">
        <f t="shared" si="2"/>
        <v>6.9479370686149693</v>
      </c>
      <c r="G72" s="32">
        <f t="shared" si="3"/>
        <v>48.273829509433973</v>
      </c>
      <c r="H72" s="32">
        <f>INDEX('Mapping waste'!$D$5:$M$352,MATCH($B72,'Mapping waste'!$B$5:$B$352,0),MATCH(H$3,'Mapping waste'!$D$4:$M$4,0))*$D72</f>
        <v>0</v>
      </c>
      <c r="I72" s="32">
        <f>INDEX('Mapping waste'!$D$5:$M$352,MATCH($B72,'Mapping waste'!$B$5:$B$352,0),MATCH(I$3,'Mapping waste'!$D$4:$M$4,0))*$D72</f>
        <v>0</v>
      </c>
      <c r="J72" s="32">
        <f>INDEX('Mapping waste'!$D$5:$M$352,MATCH($B72,'Mapping waste'!$B$5:$B$352,0),MATCH(J$3,'Mapping waste'!$D$4:$M$4,0))*$D72</f>
        <v>0</v>
      </c>
      <c r="K72" s="32">
        <f>INDEX('Mapping waste'!$D$5:$M$352,MATCH($B72,'Mapping waste'!$B$5:$B$352,0),MATCH(K$3,'Mapping waste'!$D$4:$M$4,0))*$D72</f>
        <v>0</v>
      </c>
      <c r="L72" s="32">
        <f>INDEX('Mapping waste'!$D$5:$M$352,MATCH($B72,'Mapping waste'!$B$5:$B$352,0),MATCH(L$3,'Mapping waste'!$D$4:$M$4,0))*$D72</f>
        <v>114155</v>
      </c>
      <c r="M72" s="32">
        <f>INDEX('Mapping waste'!$D$5:$M$352,MATCH($B72,'Mapping waste'!$B$5:$B$352,0),MATCH(M$3,'Mapping waste'!$D$4:$M$4,0))*$D72</f>
        <v>0</v>
      </c>
      <c r="N72" s="32">
        <f>INDEX('Mapping waste'!$D$5:$M$352,MATCH($B72,'Mapping waste'!$B$5:$B$352,0),MATCH(N$3,'Mapping waste'!$D$4:$M$4,0))*$D72</f>
        <v>0</v>
      </c>
      <c r="O72" s="32">
        <f>INDEX('Mapping waste'!$D$5:$M$352,MATCH($B72,'Mapping waste'!$B$5:$B$352,0),MATCH(O$3,'Mapping waste'!$D$4:$M$4,0))*$D72</f>
        <v>0</v>
      </c>
      <c r="P72" s="32">
        <f>INDEX('Mapping waste'!$D$5:$M$352,MATCH($B72,'Mapping waste'!$B$5:$B$352,0),MATCH(P$3,'Mapping waste'!$D$4:$M$4,0))*$D72</f>
        <v>0</v>
      </c>
      <c r="Q72" s="32">
        <f>INDEX('Mapping waste'!$D$5:$M$352,MATCH($B72,'Mapping waste'!$B$5:$B$352,0),MATCH(Q$3,'Mapping waste'!$D$4:$M$4,0))*$D72</f>
        <v>0</v>
      </c>
    </row>
    <row r="73" spans="1:17" x14ac:dyDescent="0.45">
      <c r="A73" s="10" t="s">
        <v>251</v>
      </c>
      <c r="B73" s="10" t="s">
        <v>252</v>
      </c>
      <c r="C73" s="10" t="s">
        <v>81</v>
      </c>
      <c r="D73" s="32">
        <f>INDEX('ONS data MYE 5'!$K$6:$K$445, MATCH($B73,'ONS data MYE 5'!$B$6:$B$445,0))</f>
        <v>91417</v>
      </c>
      <c r="E73" s="32">
        <f>INDEX('ONS data MYE 5'!$L$6:$L$445, MATCH($B73,'ONS data MYE 5'!$B$6:$B$445,0))</f>
        <v>170</v>
      </c>
      <c r="F73" s="32">
        <f t="shared" si="2"/>
        <v>5.1357984370502621</v>
      </c>
      <c r="G73" s="32">
        <f t="shared" si="3"/>
        <v>26.376425586007915</v>
      </c>
      <c r="H73" s="32">
        <f>INDEX('Mapping waste'!$D$5:$M$352,MATCH($B73,'Mapping waste'!$B$5:$B$352,0),MATCH(H$3,'Mapping waste'!$D$4:$M$4,0))*$D73</f>
        <v>0</v>
      </c>
      <c r="I73" s="32">
        <f>INDEX('Mapping waste'!$D$5:$M$352,MATCH($B73,'Mapping waste'!$B$5:$B$352,0),MATCH(I$3,'Mapping waste'!$D$4:$M$4,0))*$D73</f>
        <v>0</v>
      </c>
      <c r="J73" s="32">
        <f>INDEX('Mapping waste'!$D$5:$M$352,MATCH($B73,'Mapping waste'!$B$5:$B$352,0),MATCH(J$3,'Mapping waste'!$D$4:$M$4,0))*$D73</f>
        <v>63991.899999999994</v>
      </c>
      <c r="K73" s="32">
        <f>INDEX('Mapping waste'!$D$5:$M$352,MATCH($B73,'Mapping waste'!$B$5:$B$352,0),MATCH(K$3,'Mapping waste'!$D$4:$M$4,0))*$D73</f>
        <v>0</v>
      </c>
      <c r="L73" s="32">
        <f>INDEX('Mapping waste'!$D$5:$M$352,MATCH($B73,'Mapping waste'!$B$5:$B$352,0),MATCH(L$3,'Mapping waste'!$D$4:$M$4,0))*$D73</f>
        <v>27425.1</v>
      </c>
      <c r="M73" s="32">
        <f>INDEX('Mapping waste'!$D$5:$M$352,MATCH($B73,'Mapping waste'!$B$5:$B$352,0),MATCH(M$3,'Mapping waste'!$D$4:$M$4,0))*$D73</f>
        <v>0</v>
      </c>
      <c r="N73" s="32">
        <f>INDEX('Mapping waste'!$D$5:$M$352,MATCH($B73,'Mapping waste'!$B$5:$B$352,0),MATCH(N$3,'Mapping waste'!$D$4:$M$4,0))*$D73</f>
        <v>0</v>
      </c>
      <c r="O73" s="32">
        <f>INDEX('Mapping waste'!$D$5:$M$352,MATCH($B73,'Mapping waste'!$B$5:$B$352,0),MATCH(O$3,'Mapping waste'!$D$4:$M$4,0))*$D73</f>
        <v>0</v>
      </c>
      <c r="P73" s="32">
        <f>INDEX('Mapping waste'!$D$5:$M$352,MATCH($B73,'Mapping waste'!$B$5:$B$352,0),MATCH(P$3,'Mapping waste'!$D$4:$M$4,0))*$D73</f>
        <v>0</v>
      </c>
      <c r="Q73" s="32">
        <f>INDEX('Mapping waste'!$D$5:$M$352,MATCH($B73,'Mapping waste'!$B$5:$B$352,0),MATCH(Q$3,'Mapping waste'!$D$4:$M$4,0))*$D73</f>
        <v>0</v>
      </c>
    </row>
    <row r="74" spans="1:17" x14ac:dyDescent="0.45">
      <c r="A74" s="10" t="s">
        <v>253</v>
      </c>
      <c r="B74" s="10" t="s">
        <v>254</v>
      </c>
      <c r="C74" s="10" t="s">
        <v>81</v>
      </c>
      <c r="D74" s="32">
        <f>INDEX('ONS data MYE 5'!$K$6:$K$445, MATCH($B74,'ONS data MYE 5'!$B$6:$B$445,0))</f>
        <v>98395</v>
      </c>
      <c r="E74" s="32">
        <f>INDEX('ONS data MYE 5'!$L$6:$L$445, MATCH($B74,'ONS data MYE 5'!$B$6:$B$445,0))</f>
        <v>291</v>
      </c>
      <c r="F74" s="32">
        <f t="shared" si="2"/>
        <v>5.6733232671714928</v>
      </c>
      <c r="G74" s="32">
        <f t="shared" si="3"/>
        <v>32.186596893829424</v>
      </c>
      <c r="H74" s="32">
        <f>INDEX('Mapping waste'!$D$5:$M$352,MATCH($B74,'Mapping waste'!$B$5:$B$352,0),MATCH(H$3,'Mapping waste'!$D$4:$M$4,0))*$D74</f>
        <v>0</v>
      </c>
      <c r="I74" s="32">
        <f>INDEX('Mapping waste'!$D$5:$M$352,MATCH($B74,'Mapping waste'!$B$5:$B$352,0),MATCH(I$3,'Mapping waste'!$D$4:$M$4,0))*$D74</f>
        <v>0</v>
      </c>
      <c r="J74" s="32">
        <f>INDEX('Mapping waste'!$D$5:$M$352,MATCH($B74,'Mapping waste'!$B$5:$B$352,0),MATCH(J$3,'Mapping waste'!$D$4:$M$4,0))*$D74</f>
        <v>0</v>
      </c>
      <c r="K74" s="32">
        <f>INDEX('Mapping waste'!$D$5:$M$352,MATCH($B74,'Mapping waste'!$B$5:$B$352,0),MATCH(K$3,'Mapping waste'!$D$4:$M$4,0))*$D74</f>
        <v>0</v>
      </c>
      <c r="L74" s="32">
        <f>INDEX('Mapping waste'!$D$5:$M$352,MATCH($B74,'Mapping waste'!$B$5:$B$352,0),MATCH(L$3,'Mapping waste'!$D$4:$M$4,0))*$D74</f>
        <v>98395</v>
      </c>
      <c r="M74" s="32">
        <f>INDEX('Mapping waste'!$D$5:$M$352,MATCH($B74,'Mapping waste'!$B$5:$B$352,0),MATCH(M$3,'Mapping waste'!$D$4:$M$4,0))*$D74</f>
        <v>0</v>
      </c>
      <c r="N74" s="32">
        <f>INDEX('Mapping waste'!$D$5:$M$352,MATCH($B74,'Mapping waste'!$B$5:$B$352,0),MATCH(N$3,'Mapping waste'!$D$4:$M$4,0))*$D74</f>
        <v>0</v>
      </c>
      <c r="O74" s="32">
        <f>INDEX('Mapping waste'!$D$5:$M$352,MATCH($B74,'Mapping waste'!$B$5:$B$352,0),MATCH(O$3,'Mapping waste'!$D$4:$M$4,0))*$D74</f>
        <v>0</v>
      </c>
      <c r="P74" s="32">
        <f>INDEX('Mapping waste'!$D$5:$M$352,MATCH($B74,'Mapping waste'!$B$5:$B$352,0),MATCH(P$3,'Mapping waste'!$D$4:$M$4,0))*$D74</f>
        <v>0</v>
      </c>
      <c r="Q74" s="32">
        <f>INDEX('Mapping waste'!$D$5:$M$352,MATCH($B74,'Mapping waste'!$B$5:$B$352,0),MATCH(Q$3,'Mapping waste'!$D$4:$M$4,0))*$D74</f>
        <v>0</v>
      </c>
    </row>
    <row r="75" spans="1:17" x14ac:dyDescent="0.45">
      <c r="A75" s="10" t="s">
        <v>265</v>
      </c>
      <c r="B75" s="10" t="s">
        <v>266</v>
      </c>
      <c r="C75" s="10" t="s">
        <v>81</v>
      </c>
      <c r="D75" s="32">
        <f>INDEX('ONS data MYE 5'!$K$6:$K$445, MATCH($B75,'ONS data MYE 5'!$B$6:$B$445,0))</f>
        <v>95836</v>
      </c>
      <c r="E75" s="32">
        <f>INDEX('ONS data MYE 5'!$L$6:$L$445, MATCH($B75,'ONS data MYE 5'!$B$6:$B$445,0))</f>
        <v>735</v>
      </c>
      <c r="F75" s="32">
        <f t="shared" si="2"/>
        <v>6.5998704992128365</v>
      </c>
      <c r="G75" s="32">
        <f t="shared" si="3"/>
        <v>43.558290606379899</v>
      </c>
      <c r="H75" s="32">
        <f>INDEX('Mapping waste'!$D$5:$M$352,MATCH($B75,'Mapping waste'!$B$5:$B$352,0),MATCH(H$3,'Mapping waste'!$D$4:$M$4,0))*$D75</f>
        <v>0</v>
      </c>
      <c r="I75" s="32">
        <f>INDEX('Mapping waste'!$D$5:$M$352,MATCH($B75,'Mapping waste'!$B$5:$B$352,0),MATCH(I$3,'Mapping waste'!$D$4:$M$4,0))*$D75</f>
        <v>0</v>
      </c>
      <c r="J75" s="32">
        <f>INDEX('Mapping waste'!$D$5:$M$352,MATCH($B75,'Mapping waste'!$B$5:$B$352,0),MATCH(J$3,'Mapping waste'!$D$4:$M$4,0))*$D75</f>
        <v>0</v>
      </c>
      <c r="K75" s="32">
        <f>INDEX('Mapping waste'!$D$5:$M$352,MATCH($B75,'Mapping waste'!$B$5:$B$352,0),MATCH(K$3,'Mapping waste'!$D$4:$M$4,0))*$D75</f>
        <v>0</v>
      </c>
      <c r="L75" s="32">
        <f>INDEX('Mapping waste'!$D$5:$M$352,MATCH($B75,'Mapping waste'!$B$5:$B$352,0),MATCH(L$3,'Mapping waste'!$D$4:$M$4,0))*$D75</f>
        <v>95836</v>
      </c>
      <c r="M75" s="32">
        <f>INDEX('Mapping waste'!$D$5:$M$352,MATCH($B75,'Mapping waste'!$B$5:$B$352,0),MATCH(M$3,'Mapping waste'!$D$4:$M$4,0))*$D75</f>
        <v>0</v>
      </c>
      <c r="N75" s="32">
        <f>INDEX('Mapping waste'!$D$5:$M$352,MATCH($B75,'Mapping waste'!$B$5:$B$352,0),MATCH(N$3,'Mapping waste'!$D$4:$M$4,0))*$D75</f>
        <v>0</v>
      </c>
      <c r="O75" s="32">
        <f>INDEX('Mapping waste'!$D$5:$M$352,MATCH($B75,'Mapping waste'!$B$5:$B$352,0),MATCH(O$3,'Mapping waste'!$D$4:$M$4,0))*$D75</f>
        <v>0</v>
      </c>
      <c r="P75" s="32">
        <f>INDEX('Mapping waste'!$D$5:$M$352,MATCH($B75,'Mapping waste'!$B$5:$B$352,0),MATCH(P$3,'Mapping waste'!$D$4:$M$4,0))*$D75</f>
        <v>0</v>
      </c>
      <c r="Q75" s="32">
        <f>INDEX('Mapping waste'!$D$5:$M$352,MATCH($B75,'Mapping waste'!$B$5:$B$352,0),MATCH(Q$3,'Mapping waste'!$D$4:$M$4,0))*$D75</f>
        <v>0</v>
      </c>
    </row>
    <row r="76" spans="1:17" x14ac:dyDescent="0.45">
      <c r="A76" s="10" t="s">
        <v>267</v>
      </c>
      <c r="B76" s="10" t="s">
        <v>268</v>
      </c>
      <c r="C76" s="10" t="s">
        <v>81</v>
      </c>
      <c r="D76" s="32">
        <f>INDEX('ONS data MYE 5'!$K$6:$K$445, MATCH($B76,'ONS data MYE 5'!$B$6:$B$445,0))</f>
        <v>172548</v>
      </c>
      <c r="E76" s="32">
        <f>INDEX('ONS data MYE 5'!$L$6:$L$445, MATCH($B76,'ONS data MYE 5'!$B$6:$B$445,0))</f>
        <v>618</v>
      </c>
      <c r="F76" s="32">
        <f t="shared" si="2"/>
        <v>6.4264884574576904</v>
      </c>
      <c r="G76" s="32">
        <f t="shared" si="3"/>
        <v>41.299753893836922</v>
      </c>
      <c r="H76" s="32">
        <f>INDEX('Mapping waste'!$D$5:$M$352,MATCH($B76,'Mapping waste'!$B$5:$B$352,0),MATCH(H$3,'Mapping waste'!$D$4:$M$4,0))*$D76</f>
        <v>0</v>
      </c>
      <c r="I76" s="32">
        <f>INDEX('Mapping waste'!$D$5:$M$352,MATCH($B76,'Mapping waste'!$B$5:$B$352,0),MATCH(I$3,'Mapping waste'!$D$4:$M$4,0))*$D76</f>
        <v>0</v>
      </c>
      <c r="J76" s="32">
        <f>INDEX('Mapping waste'!$D$5:$M$352,MATCH($B76,'Mapping waste'!$B$5:$B$352,0),MATCH(J$3,'Mapping waste'!$D$4:$M$4,0))*$D76</f>
        <v>0</v>
      </c>
      <c r="K76" s="32">
        <f>INDEX('Mapping waste'!$D$5:$M$352,MATCH($B76,'Mapping waste'!$B$5:$B$352,0),MATCH(K$3,'Mapping waste'!$D$4:$M$4,0))*$D76</f>
        <v>0</v>
      </c>
      <c r="L76" s="32">
        <f>INDEX('Mapping waste'!$D$5:$M$352,MATCH($B76,'Mapping waste'!$B$5:$B$352,0),MATCH(L$3,'Mapping waste'!$D$4:$M$4,0))*$D76</f>
        <v>172548</v>
      </c>
      <c r="M76" s="32">
        <f>INDEX('Mapping waste'!$D$5:$M$352,MATCH($B76,'Mapping waste'!$B$5:$B$352,0),MATCH(M$3,'Mapping waste'!$D$4:$M$4,0))*$D76</f>
        <v>0</v>
      </c>
      <c r="N76" s="32">
        <f>INDEX('Mapping waste'!$D$5:$M$352,MATCH($B76,'Mapping waste'!$B$5:$B$352,0),MATCH(N$3,'Mapping waste'!$D$4:$M$4,0))*$D76</f>
        <v>0</v>
      </c>
      <c r="O76" s="32">
        <f>INDEX('Mapping waste'!$D$5:$M$352,MATCH($B76,'Mapping waste'!$B$5:$B$352,0),MATCH(O$3,'Mapping waste'!$D$4:$M$4,0))*$D76</f>
        <v>0</v>
      </c>
      <c r="P76" s="32">
        <f>INDEX('Mapping waste'!$D$5:$M$352,MATCH($B76,'Mapping waste'!$B$5:$B$352,0),MATCH(P$3,'Mapping waste'!$D$4:$M$4,0))*$D76</f>
        <v>0</v>
      </c>
      <c r="Q76" s="32">
        <f>INDEX('Mapping waste'!$D$5:$M$352,MATCH($B76,'Mapping waste'!$B$5:$B$352,0),MATCH(Q$3,'Mapping waste'!$D$4:$M$4,0))*$D76</f>
        <v>0</v>
      </c>
    </row>
    <row r="77" spans="1:17" x14ac:dyDescent="0.45">
      <c r="A77" s="10" t="s">
        <v>269</v>
      </c>
      <c r="B77" s="10" t="s">
        <v>270</v>
      </c>
      <c r="C77" s="10" t="s">
        <v>81</v>
      </c>
      <c r="D77" s="32">
        <f>INDEX('ONS data MYE 5'!$K$6:$K$445, MATCH($B77,'ONS data MYE 5'!$B$6:$B$445,0))</f>
        <v>107560</v>
      </c>
      <c r="E77" s="32">
        <f>INDEX('ONS data MYE 5'!$L$6:$L$445, MATCH($B77,'ONS data MYE 5'!$B$6:$B$445,0))</f>
        <v>362</v>
      </c>
      <c r="F77" s="32">
        <f t="shared" si="2"/>
        <v>5.8916442118257715</v>
      </c>
      <c r="G77" s="32">
        <f t="shared" si="3"/>
        <v>34.711471518740119</v>
      </c>
      <c r="H77" s="32">
        <f>INDEX('Mapping waste'!$D$5:$M$352,MATCH($B77,'Mapping waste'!$B$5:$B$352,0),MATCH(H$3,'Mapping waste'!$D$4:$M$4,0))*$D77</f>
        <v>0</v>
      </c>
      <c r="I77" s="32">
        <f>INDEX('Mapping waste'!$D$5:$M$352,MATCH($B77,'Mapping waste'!$B$5:$B$352,0),MATCH(I$3,'Mapping waste'!$D$4:$M$4,0))*$D77</f>
        <v>0</v>
      </c>
      <c r="J77" s="32">
        <f>INDEX('Mapping waste'!$D$5:$M$352,MATCH($B77,'Mapping waste'!$B$5:$B$352,0),MATCH(J$3,'Mapping waste'!$D$4:$M$4,0))*$D77</f>
        <v>0</v>
      </c>
      <c r="K77" s="32">
        <f>INDEX('Mapping waste'!$D$5:$M$352,MATCH($B77,'Mapping waste'!$B$5:$B$352,0),MATCH(K$3,'Mapping waste'!$D$4:$M$4,0))*$D77</f>
        <v>0</v>
      </c>
      <c r="L77" s="32">
        <f>INDEX('Mapping waste'!$D$5:$M$352,MATCH($B77,'Mapping waste'!$B$5:$B$352,0),MATCH(L$3,'Mapping waste'!$D$4:$M$4,0))*$D77</f>
        <v>107560</v>
      </c>
      <c r="M77" s="32">
        <f>INDEX('Mapping waste'!$D$5:$M$352,MATCH($B77,'Mapping waste'!$B$5:$B$352,0),MATCH(M$3,'Mapping waste'!$D$4:$M$4,0))*$D77</f>
        <v>0</v>
      </c>
      <c r="N77" s="32">
        <f>INDEX('Mapping waste'!$D$5:$M$352,MATCH($B77,'Mapping waste'!$B$5:$B$352,0),MATCH(N$3,'Mapping waste'!$D$4:$M$4,0))*$D77</f>
        <v>0</v>
      </c>
      <c r="O77" s="32">
        <f>INDEX('Mapping waste'!$D$5:$M$352,MATCH($B77,'Mapping waste'!$B$5:$B$352,0),MATCH(O$3,'Mapping waste'!$D$4:$M$4,0))*$D77</f>
        <v>0</v>
      </c>
      <c r="P77" s="32">
        <f>INDEX('Mapping waste'!$D$5:$M$352,MATCH($B77,'Mapping waste'!$B$5:$B$352,0),MATCH(P$3,'Mapping waste'!$D$4:$M$4,0))*$D77</f>
        <v>0</v>
      </c>
      <c r="Q77" s="32">
        <f>INDEX('Mapping waste'!$D$5:$M$352,MATCH($B77,'Mapping waste'!$B$5:$B$352,0),MATCH(Q$3,'Mapping waste'!$D$4:$M$4,0))*$D77</f>
        <v>0</v>
      </c>
    </row>
    <row r="78" spans="1:17" x14ac:dyDescent="0.45">
      <c r="A78" s="10" t="s">
        <v>271</v>
      </c>
      <c r="B78" s="10" t="s">
        <v>272</v>
      </c>
      <c r="C78" s="10" t="s">
        <v>81</v>
      </c>
      <c r="D78" s="32">
        <f>INDEX('ONS data MYE 5'!$K$6:$K$445, MATCH($B78,'ONS data MYE 5'!$B$6:$B$445,0))</f>
        <v>51012</v>
      </c>
      <c r="E78" s="32">
        <f>INDEX('ONS data MYE 5'!$L$6:$L$445, MATCH($B78,'ONS data MYE 5'!$B$6:$B$445,0))</f>
        <v>106</v>
      </c>
      <c r="F78" s="32">
        <f t="shared" si="2"/>
        <v>4.6634390941120669</v>
      </c>
      <c r="G78" s="32">
        <f t="shared" si="3"/>
        <v>21.747664184492777</v>
      </c>
      <c r="H78" s="32">
        <f>INDEX('Mapping waste'!$D$5:$M$352,MATCH($B78,'Mapping waste'!$B$5:$B$352,0),MATCH(H$3,'Mapping waste'!$D$4:$M$4,0))*$D78</f>
        <v>4080.96</v>
      </c>
      <c r="I78" s="32">
        <f>INDEX('Mapping waste'!$D$5:$M$352,MATCH($B78,'Mapping waste'!$B$5:$B$352,0),MATCH(I$3,'Mapping waste'!$D$4:$M$4,0))*$D78</f>
        <v>0</v>
      </c>
      <c r="J78" s="32">
        <f>INDEX('Mapping waste'!$D$5:$M$352,MATCH($B78,'Mapping waste'!$B$5:$B$352,0),MATCH(J$3,'Mapping waste'!$D$4:$M$4,0))*$D78</f>
        <v>0</v>
      </c>
      <c r="K78" s="32">
        <f>INDEX('Mapping waste'!$D$5:$M$352,MATCH($B78,'Mapping waste'!$B$5:$B$352,0),MATCH(K$3,'Mapping waste'!$D$4:$M$4,0))*$D78</f>
        <v>0</v>
      </c>
      <c r="L78" s="32">
        <f>INDEX('Mapping waste'!$D$5:$M$352,MATCH($B78,'Mapping waste'!$B$5:$B$352,0),MATCH(L$3,'Mapping waste'!$D$4:$M$4,0))*$D78</f>
        <v>46931.040000000001</v>
      </c>
      <c r="M78" s="32">
        <f>INDEX('Mapping waste'!$D$5:$M$352,MATCH($B78,'Mapping waste'!$B$5:$B$352,0),MATCH(M$3,'Mapping waste'!$D$4:$M$4,0))*$D78</f>
        <v>0</v>
      </c>
      <c r="N78" s="32">
        <f>INDEX('Mapping waste'!$D$5:$M$352,MATCH($B78,'Mapping waste'!$B$5:$B$352,0),MATCH(N$3,'Mapping waste'!$D$4:$M$4,0))*$D78</f>
        <v>0</v>
      </c>
      <c r="O78" s="32">
        <f>INDEX('Mapping waste'!$D$5:$M$352,MATCH($B78,'Mapping waste'!$B$5:$B$352,0),MATCH(O$3,'Mapping waste'!$D$4:$M$4,0))*$D78</f>
        <v>0</v>
      </c>
      <c r="P78" s="32">
        <f>INDEX('Mapping waste'!$D$5:$M$352,MATCH($B78,'Mapping waste'!$B$5:$B$352,0),MATCH(P$3,'Mapping waste'!$D$4:$M$4,0))*$D78</f>
        <v>0</v>
      </c>
      <c r="Q78" s="32">
        <f>INDEX('Mapping waste'!$D$5:$M$352,MATCH($B78,'Mapping waste'!$B$5:$B$352,0),MATCH(Q$3,'Mapping waste'!$D$4:$M$4,0))*$D78</f>
        <v>0</v>
      </c>
    </row>
    <row r="79" spans="1:17" x14ac:dyDescent="0.45">
      <c r="A79" s="10" t="s">
        <v>273</v>
      </c>
      <c r="B79" s="10" t="s">
        <v>274</v>
      </c>
      <c r="C79" s="10" t="s">
        <v>81</v>
      </c>
      <c r="D79" s="32">
        <f>INDEX('ONS data MYE 5'!$K$6:$K$445, MATCH($B79,'ONS data MYE 5'!$B$6:$B$445,0))</f>
        <v>95731</v>
      </c>
      <c r="E79" s="32">
        <f>INDEX('ONS data MYE 5'!$L$6:$L$445, MATCH($B79,'ONS data MYE 5'!$B$6:$B$445,0))</f>
        <v>343</v>
      </c>
      <c r="F79" s="32">
        <f t="shared" si="2"/>
        <v>5.8377304471659395</v>
      </c>
      <c r="G79" s="32">
        <f t="shared" si="3"/>
        <v>34.079096773768242</v>
      </c>
      <c r="H79" s="32">
        <f>INDEX('Mapping waste'!$D$5:$M$352,MATCH($B79,'Mapping waste'!$B$5:$B$352,0),MATCH(H$3,'Mapping waste'!$D$4:$M$4,0))*$D79</f>
        <v>0</v>
      </c>
      <c r="I79" s="32">
        <f>INDEX('Mapping waste'!$D$5:$M$352,MATCH($B79,'Mapping waste'!$B$5:$B$352,0),MATCH(I$3,'Mapping waste'!$D$4:$M$4,0))*$D79</f>
        <v>0</v>
      </c>
      <c r="J79" s="32">
        <f>INDEX('Mapping waste'!$D$5:$M$352,MATCH($B79,'Mapping waste'!$B$5:$B$352,0),MATCH(J$3,'Mapping waste'!$D$4:$M$4,0))*$D79</f>
        <v>0</v>
      </c>
      <c r="K79" s="32">
        <f>INDEX('Mapping waste'!$D$5:$M$352,MATCH($B79,'Mapping waste'!$B$5:$B$352,0),MATCH(K$3,'Mapping waste'!$D$4:$M$4,0))*$D79</f>
        <v>0</v>
      </c>
      <c r="L79" s="32">
        <f>INDEX('Mapping waste'!$D$5:$M$352,MATCH($B79,'Mapping waste'!$B$5:$B$352,0),MATCH(L$3,'Mapping waste'!$D$4:$M$4,0))*$D79</f>
        <v>95731</v>
      </c>
      <c r="M79" s="32">
        <f>INDEX('Mapping waste'!$D$5:$M$352,MATCH($B79,'Mapping waste'!$B$5:$B$352,0),MATCH(M$3,'Mapping waste'!$D$4:$M$4,0))*$D79</f>
        <v>0</v>
      </c>
      <c r="N79" s="32">
        <f>INDEX('Mapping waste'!$D$5:$M$352,MATCH($B79,'Mapping waste'!$B$5:$B$352,0),MATCH(N$3,'Mapping waste'!$D$4:$M$4,0))*$D79</f>
        <v>0</v>
      </c>
      <c r="O79" s="32">
        <f>INDEX('Mapping waste'!$D$5:$M$352,MATCH($B79,'Mapping waste'!$B$5:$B$352,0),MATCH(O$3,'Mapping waste'!$D$4:$M$4,0))*$D79</f>
        <v>0</v>
      </c>
      <c r="P79" s="32">
        <f>INDEX('Mapping waste'!$D$5:$M$352,MATCH($B79,'Mapping waste'!$B$5:$B$352,0),MATCH(P$3,'Mapping waste'!$D$4:$M$4,0))*$D79</f>
        <v>0</v>
      </c>
      <c r="Q79" s="32">
        <f>INDEX('Mapping waste'!$D$5:$M$352,MATCH($B79,'Mapping waste'!$B$5:$B$352,0),MATCH(Q$3,'Mapping waste'!$D$4:$M$4,0))*$D79</f>
        <v>0</v>
      </c>
    </row>
    <row r="80" spans="1:17" x14ac:dyDescent="0.45">
      <c r="A80" s="10" t="s">
        <v>275</v>
      </c>
      <c r="B80" s="10" t="s">
        <v>276</v>
      </c>
      <c r="C80" s="10" t="s">
        <v>81</v>
      </c>
      <c r="D80" s="32">
        <f>INDEX('ONS data MYE 5'!$K$6:$K$445, MATCH($B80,'ONS data MYE 5'!$B$6:$B$445,0))</f>
        <v>56060</v>
      </c>
      <c r="E80" s="32">
        <f>INDEX('ONS data MYE 5'!$L$6:$L$445, MATCH($B80,'ONS data MYE 5'!$B$6:$B$445,0))</f>
        <v>2383</v>
      </c>
      <c r="F80" s="32">
        <f t="shared" si="2"/>
        <v>7.7761154770987417</v>
      </c>
      <c r="G80" s="32">
        <f t="shared" si="3"/>
        <v>60.467971913174594</v>
      </c>
      <c r="H80" s="32">
        <f>INDEX('Mapping waste'!$D$5:$M$352,MATCH($B80,'Mapping waste'!$B$5:$B$352,0),MATCH(H$3,'Mapping waste'!$D$4:$M$4,0))*$D80</f>
        <v>0</v>
      </c>
      <c r="I80" s="32">
        <f>INDEX('Mapping waste'!$D$5:$M$352,MATCH($B80,'Mapping waste'!$B$5:$B$352,0),MATCH(I$3,'Mapping waste'!$D$4:$M$4,0))*$D80</f>
        <v>0</v>
      </c>
      <c r="J80" s="32">
        <f>INDEX('Mapping waste'!$D$5:$M$352,MATCH($B80,'Mapping waste'!$B$5:$B$352,0),MATCH(J$3,'Mapping waste'!$D$4:$M$4,0))*$D80</f>
        <v>0</v>
      </c>
      <c r="K80" s="32">
        <f>INDEX('Mapping waste'!$D$5:$M$352,MATCH($B80,'Mapping waste'!$B$5:$B$352,0),MATCH(K$3,'Mapping waste'!$D$4:$M$4,0))*$D80</f>
        <v>0</v>
      </c>
      <c r="L80" s="32">
        <f>INDEX('Mapping waste'!$D$5:$M$352,MATCH($B80,'Mapping waste'!$B$5:$B$352,0),MATCH(L$3,'Mapping waste'!$D$4:$M$4,0))*$D80</f>
        <v>56060</v>
      </c>
      <c r="M80" s="32">
        <f>INDEX('Mapping waste'!$D$5:$M$352,MATCH($B80,'Mapping waste'!$B$5:$B$352,0),MATCH(M$3,'Mapping waste'!$D$4:$M$4,0))*$D80</f>
        <v>0</v>
      </c>
      <c r="N80" s="32">
        <f>INDEX('Mapping waste'!$D$5:$M$352,MATCH($B80,'Mapping waste'!$B$5:$B$352,0),MATCH(N$3,'Mapping waste'!$D$4:$M$4,0))*$D80</f>
        <v>0</v>
      </c>
      <c r="O80" s="32">
        <f>INDEX('Mapping waste'!$D$5:$M$352,MATCH($B80,'Mapping waste'!$B$5:$B$352,0),MATCH(O$3,'Mapping waste'!$D$4:$M$4,0))*$D80</f>
        <v>0</v>
      </c>
      <c r="P80" s="32">
        <f>INDEX('Mapping waste'!$D$5:$M$352,MATCH($B80,'Mapping waste'!$B$5:$B$352,0),MATCH(P$3,'Mapping waste'!$D$4:$M$4,0))*$D80</f>
        <v>0</v>
      </c>
      <c r="Q80" s="32">
        <f>INDEX('Mapping waste'!$D$5:$M$352,MATCH($B80,'Mapping waste'!$B$5:$B$352,0),MATCH(Q$3,'Mapping waste'!$D$4:$M$4,0))*$D80</f>
        <v>0</v>
      </c>
    </row>
    <row r="81" spans="1:17" x14ac:dyDescent="0.45">
      <c r="A81" s="10" t="s">
        <v>277</v>
      </c>
      <c r="B81" s="10" t="s">
        <v>278</v>
      </c>
      <c r="C81" s="10" t="s">
        <v>81</v>
      </c>
      <c r="D81" s="32">
        <f>INDEX('ONS data MYE 5'!$K$6:$K$445, MATCH($B81,'ONS data MYE 5'!$B$6:$B$445,0))</f>
        <v>122490</v>
      </c>
      <c r="E81" s="32">
        <f>INDEX('ONS data MYE 5'!$L$6:$L$445, MATCH($B81,'ONS data MYE 5'!$B$6:$B$445,0))</f>
        <v>1118</v>
      </c>
      <c r="F81" s="32">
        <f t="shared" si="2"/>
        <v>7.0192966537150445</v>
      </c>
      <c r="G81" s="32">
        <f t="shared" si="3"/>
        <v>49.270525512855222</v>
      </c>
      <c r="H81" s="32">
        <f>INDEX('Mapping waste'!$D$5:$M$352,MATCH($B81,'Mapping waste'!$B$5:$B$352,0),MATCH(H$3,'Mapping waste'!$D$4:$M$4,0))*$D81</f>
        <v>0</v>
      </c>
      <c r="I81" s="32">
        <f>INDEX('Mapping waste'!$D$5:$M$352,MATCH($B81,'Mapping waste'!$B$5:$B$352,0),MATCH(I$3,'Mapping waste'!$D$4:$M$4,0))*$D81</f>
        <v>0</v>
      </c>
      <c r="J81" s="32">
        <f>INDEX('Mapping waste'!$D$5:$M$352,MATCH($B81,'Mapping waste'!$B$5:$B$352,0),MATCH(J$3,'Mapping waste'!$D$4:$M$4,0))*$D81</f>
        <v>0</v>
      </c>
      <c r="K81" s="32">
        <f>INDEX('Mapping waste'!$D$5:$M$352,MATCH($B81,'Mapping waste'!$B$5:$B$352,0),MATCH(K$3,'Mapping waste'!$D$4:$M$4,0))*$D81</f>
        <v>0</v>
      </c>
      <c r="L81" s="32">
        <f>INDEX('Mapping waste'!$D$5:$M$352,MATCH($B81,'Mapping waste'!$B$5:$B$352,0),MATCH(L$3,'Mapping waste'!$D$4:$M$4,0))*$D81</f>
        <v>122490</v>
      </c>
      <c r="M81" s="32">
        <f>INDEX('Mapping waste'!$D$5:$M$352,MATCH($B81,'Mapping waste'!$B$5:$B$352,0),MATCH(M$3,'Mapping waste'!$D$4:$M$4,0))*$D81</f>
        <v>0</v>
      </c>
      <c r="N81" s="32">
        <f>INDEX('Mapping waste'!$D$5:$M$352,MATCH($B81,'Mapping waste'!$B$5:$B$352,0),MATCH(N$3,'Mapping waste'!$D$4:$M$4,0))*$D81</f>
        <v>0</v>
      </c>
      <c r="O81" s="32">
        <f>INDEX('Mapping waste'!$D$5:$M$352,MATCH($B81,'Mapping waste'!$B$5:$B$352,0),MATCH(O$3,'Mapping waste'!$D$4:$M$4,0))*$D81</f>
        <v>0</v>
      </c>
      <c r="P81" s="32">
        <f>INDEX('Mapping waste'!$D$5:$M$352,MATCH($B81,'Mapping waste'!$B$5:$B$352,0),MATCH(P$3,'Mapping waste'!$D$4:$M$4,0))*$D81</f>
        <v>0</v>
      </c>
      <c r="Q81" s="32">
        <f>INDEX('Mapping waste'!$D$5:$M$352,MATCH($B81,'Mapping waste'!$B$5:$B$352,0),MATCH(Q$3,'Mapping waste'!$D$4:$M$4,0))*$D81</f>
        <v>0</v>
      </c>
    </row>
    <row r="82" spans="1:17" x14ac:dyDescent="0.45">
      <c r="A82" s="10" t="s">
        <v>279</v>
      </c>
      <c r="B82" s="10" t="s">
        <v>280</v>
      </c>
      <c r="C82" s="10" t="s">
        <v>81</v>
      </c>
      <c r="D82" s="32">
        <f>INDEX('ONS data MYE 5'!$K$6:$K$445, MATCH($B82,'ONS data MYE 5'!$B$6:$B$445,0))</f>
        <v>111534</v>
      </c>
      <c r="E82" s="32">
        <f>INDEX('ONS data MYE 5'!$L$6:$L$445, MATCH($B82,'ONS data MYE 5'!$B$6:$B$445,0))</f>
        <v>1392</v>
      </c>
      <c r="F82" s="32">
        <f t="shared" si="2"/>
        <v>7.2384968408943653</v>
      </c>
      <c r="G82" s="32">
        <f t="shared" si="3"/>
        <v>52.395836515637704</v>
      </c>
      <c r="H82" s="32">
        <f>INDEX('Mapping waste'!$D$5:$M$352,MATCH($B82,'Mapping waste'!$B$5:$B$352,0),MATCH(H$3,'Mapping waste'!$D$4:$M$4,0))*$D82</f>
        <v>0</v>
      </c>
      <c r="I82" s="32">
        <f>INDEX('Mapping waste'!$D$5:$M$352,MATCH($B82,'Mapping waste'!$B$5:$B$352,0),MATCH(I$3,'Mapping waste'!$D$4:$M$4,0))*$D82</f>
        <v>0</v>
      </c>
      <c r="J82" s="32">
        <f>INDEX('Mapping waste'!$D$5:$M$352,MATCH($B82,'Mapping waste'!$B$5:$B$352,0),MATCH(J$3,'Mapping waste'!$D$4:$M$4,0))*$D82</f>
        <v>0</v>
      </c>
      <c r="K82" s="32">
        <f>INDEX('Mapping waste'!$D$5:$M$352,MATCH($B82,'Mapping waste'!$B$5:$B$352,0),MATCH(K$3,'Mapping waste'!$D$4:$M$4,0))*$D82</f>
        <v>0</v>
      </c>
      <c r="L82" s="32">
        <f>INDEX('Mapping waste'!$D$5:$M$352,MATCH($B82,'Mapping waste'!$B$5:$B$352,0),MATCH(L$3,'Mapping waste'!$D$4:$M$4,0))*$D82</f>
        <v>111534</v>
      </c>
      <c r="M82" s="32">
        <f>INDEX('Mapping waste'!$D$5:$M$352,MATCH($B82,'Mapping waste'!$B$5:$B$352,0),MATCH(M$3,'Mapping waste'!$D$4:$M$4,0))*$D82</f>
        <v>0</v>
      </c>
      <c r="N82" s="32">
        <f>INDEX('Mapping waste'!$D$5:$M$352,MATCH($B82,'Mapping waste'!$B$5:$B$352,0),MATCH(N$3,'Mapping waste'!$D$4:$M$4,0))*$D82</f>
        <v>0</v>
      </c>
      <c r="O82" s="32">
        <f>INDEX('Mapping waste'!$D$5:$M$352,MATCH($B82,'Mapping waste'!$B$5:$B$352,0),MATCH(O$3,'Mapping waste'!$D$4:$M$4,0))*$D82</f>
        <v>0</v>
      </c>
      <c r="P82" s="32">
        <f>INDEX('Mapping waste'!$D$5:$M$352,MATCH($B82,'Mapping waste'!$B$5:$B$352,0),MATCH(P$3,'Mapping waste'!$D$4:$M$4,0))*$D82</f>
        <v>0</v>
      </c>
      <c r="Q82" s="32">
        <f>INDEX('Mapping waste'!$D$5:$M$352,MATCH($B82,'Mapping waste'!$B$5:$B$352,0),MATCH(Q$3,'Mapping waste'!$D$4:$M$4,0))*$D82</f>
        <v>0</v>
      </c>
    </row>
    <row r="83" spans="1:17" x14ac:dyDescent="0.45">
      <c r="A83" s="10" t="s">
        <v>281</v>
      </c>
      <c r="B83" s="10" t="s">
        <v>282</v>
      </c>
      <c r="C83" s="10" t="s">
        <v>81</v>
      </c>
      <c r="D83" s="32">
        <f>INDEX('ONS data MYE 5'!$K$6:$K$445, MATCH($B83,'ONS data MYE 5'!$B$6:$B$445,0))</f>
        <v>115815</v>
      </c>
      <c r="E83" s="32">
        <f>INDEX('ONS data MYE 5'!$L$6:$L$445, MATCH($B83,'ONS data MYE 5'!$B$6:$B$445,0))</f>
        <v>965</v>
      </c>
      <c r="F83" s="32">
        <f t="shared" si="2"/>
        <v>6.8721281013389861</v>
      </c>
      <c r="G83" s="32">
        <f t="shared" si="3"/>
        <v>47.226144641212976</v>
      </c>
      <c r="H83" s="32">
        <f>INDEX('Mapping waste'!$D$5:$M$352,MATCH($B83,'Mapping waste'!$B$5:$B$352,0),MATCH(H$3,'Mapping waste'!$D$4:$M$4,0))*$D83</f>
        <v>0</v>
      </c>
      <c r="I83" s="32">
        <f>INDEX('Mapping waste'!$D$5:$M$352,MATCH($B83,'Mapping waste'!$B$5:$B$352,0),MATCH(I$3,'Mapping waste'!$D$4:$M$4,0))*$D83</f>
        <v>0</v>
      </c>
      <c r="J83" s="32">
        <f>INDEX('Mapping waste'!$D$5:$M$352,MATCH($B83,'Mapping waste'!$B$5:$B$352,0),MATCH(J$3,'Mapping waste'!$D$4:$M$4,0))*$D83</f>
        <v>0</v>
      </c>
      <c r="K83" s="32">
        <f>INDEX('Mapping waste'!$D$5:$M$352,MATCH($B83,'Mapping waste'!$B$5:$B$352,0),MATCH(K$3,'Mapping waste'!$D$4:$M$4,0))*$D83</f>
        <v>0</v>
      </c>
      <c r="L83" s="32">
        <f>INDEX('Mapping waste'!$D$5:$M$352,MATCH($B83,'Mapping waste'!$B$5:$B$352,0),MATCH(L$3,'Mapping waste'!$D$4:$M$4,0))*$D83</f>
        <v>115815</v>
      </c>
      <c r="M83" s="32">
        <f>INDEX('Mapping waste'!$D$5:$M$352,MATCH($B83,'Mapping waste'!$B$5:$B$352,0),MATCH(M$3,'Mapping waste'!$D$4:$M$4,0))*$D83</f>
        <v>0</v>
      </c>
      <c r="N83" s="32">
        <f>INDEX('Mapping waste'!$D$5:$M$352,MATCH($B83,'Mapping waste'!$B$5:$B$352,0),MATCH(N$3,'Mapping waste'!$D$4:$M$4,0))*$D83</f>
        <v>0</v>
      </c>
      <c r="O83" s="32">
        <f>INDEX('Mapping waste'!$D$5:$M$352,MATCH($B83,'Mapping waste'!$B$5:$B$352,0),MATCH(O$3,'Mapping waste'!$D$4:$M$4,0))*$D83</f>
        <v>0</v>
      </c>
      <c r="P83" s="32">
        <f>INDEX('Mapping waste'!$D$5:$M$352,MATCH($B83,'Mapping waste'!$B$5:$B$352,0),MATCH(P$3,'Mapping waste'!$D$4:$M$4,0))*$D83</f>
        <v>0</v>
      </c>
      <c r="Q83" s="32">
        <f>INDEX('Mapping waste'!$D$5:$M$352,MATCH($B83,'Mapping waste'!$B$5:$B$352,0),MATCH(Q$3,'Mapping waste'!$D$4:$M$4,0))*$D83</f>
        <v>0</v>
      </c>
    </row>
    <row r="84" spans="1:17" x14ac:dyDescent="0.45">
      <c r="A84" s="10" t="s">
        <v>283</v>
      </c>
      <c r="B84" s="10" t="s">
        <v>284</v>
      </c>
      <c r="C84" s="10" t="s">
        <v>81</v>
      </c>
      <c r="D84" s="32">
        <f>INDEX('ONS data MYE 5'!$K$6:$K$445, MATCH($B84,'ONS data MYE 5'!$B$6:$B$445,0))</f>
        <v>105972</v>
      </c>
      <c r="E84" s="32">
        <f>INDEX('ONS data MYE 5'!$L$6:$L$445, MATCH($B84,'ONS data MYE 5'!$B$6:$B$445,0))</f>
        <v>1382</v>
      </c>
      <c r="F84" s="32">
        <f t="shared" si="2"/>
        <v>7.2312870043276156</v>
      </c>
      <c r="G84" s="32">
        <f t="shared" si="3"/>
        <v>52.29151173895746</v>
      </c>
      <c r="H84" s="32">
        <f>INDEX('Mapping waste'!$D$5:$M$352,MATCH($B84,'Mapping waste'!$B$5:$B$352,0),MATCH(H$3,'Mapping waste'!$D$4:$M$4,0))*$D84</f>
        <v>0</v>
      </c>
      <c r="I84" s="32">
        <f>INDEX('Mapping waste'!$D$5:$M$352,MATCH($B84,'Mapping waste'!$B$5:$B$352,0),MATCH(I$3,'Mapping waste'!$D$4:$M$4,0))*$D84</f>
        <v>0</v>
      </c>
      <c r="J84" s="32">
        <f>INDEX('Mapping waste'!$D$5:$M$352,MATCH($B84,'Mapping waste'!$B$5:$B$352,0),MATCH(J$3,'Mapping waste'!$D$4:$M$4,0))*$D84</f>
        <v>0</v>
      </c>
      <c r="K84" s="32">
        <f>INDEX('Mapping waste'!$D$5:$M$352,MATCH($B84,'Mapping waste'!$B$5:$B$352,0),MATCH(K$3,'Mapping waste'!$D$4:$M$4,0))*$D84</f>
        <v>0</v>
      </c>
      <c r="L84" s="32">
        <f>INDEX('Mapping waste'!$D$5:$M$352,MATCH($B84,'Mapping waste'!$B$5:$B$352,0),MATCH(L$3,'Mapping waste'!$D$4:$M$4,0))*$D84</f>
        <v>105972</v>
      </c>
      <c r="M84" s="32">
        <f>INDEX('Mapping waste'!$D$5:$M$352,MATCH($B84,'Mapping waste'!$B$5:$B$352,0),MATCH(M$3,'Mapping waste'!$D$4:$M$4,0))*$D84</f>
        <v>0</v>
      </c>
      <c r="N84" s="32">
        <f>INDEX('Mapping waste'!$D$5:$M$352,MATCH($B84,'Mapping waste'!$B$5:$B$352,0),MATCH(N$3,'Mapping waste'!$D$4:$M$4,0))*$D84</f>
        <v>0</v>
      </c>
      <c r="O84" s="32">
        <f>INDEX('Mapping waste'!$D$5:$M$352,MATCH($B84,'Mapping waste'!$B$5:$B$352,0),MATCH(O$3,'Mapping waste'!$D$4:$M$4,0))*$D84</f>
        <v>0</v>
      </c>
      <c r="P84" s="32">
        <f>INDEX('Mapping waste'!$D$5:$M$352,MATCH($B84,'Mapping waste'!$B$5:$B$352,0),MATCH(P$3,'Mapping waste'!$D$4:$M$4,0))*$D84</f>
        <v>0</v>
      </c>
      <c r="Q84" s="32">
        <f>INDEX('Mapping waste'!$D$5:$M$352,MATCH($B84,'Mapping waste'!$B$5:$B$352,0),MATCH(Q$3,'Mapping waste'!$D$4:$M$4,0))*$D84</f>
        <v>0</v>
      </c>
    </row>
    <row r="85" spans="1:17" x14ac:dyDescent="0.45">
      <c r="A85" s="10" t="s">
        <v>285</v>
      </c>
      <c r="B85" s="10" t="s">
        <v>286</v>
      </c>
      <c r="C85" s="10" t="s">
        <v>81</v>
      </c>
      <c r="D85" s="32">
        <f>INDEX('ONS data MYE 5'!$K$6:$K$445, MATCH($B85,'ONS data MYE 5'!$B$6:$B$445,0))</f>
        <v>117859</v>
      </c>
      <c r="E85" s="32">
        <f>INDEX('ONS data MYE 5'!$L$6:$L$445, MATCH($B85,'ONS data MYE 5'!$B$6:$B$445,0))</f>
        <v>181</v>
      </c>
      <c r="F85" s="32">
        <f t="shared" si="2"/>
        <v>5.1984970312658261</v>
      </c>
      <c r="G85" s="32">
        <f t="shared" si="3"/>
        <v>27.024371384079608</v>
      </c>
      <c r="H85" s="32">
        <f>INDEX('Mapping waste'!$D$5:$M$352,MATCH($B85,'Mapping waste'!$B$5:$B$352,0),MATCH(H$3,'Mapping waste'!$D$4:$M$4,0))*$D85</f>
        <v>5892.9500000000007</v>
      </c>
      <c r="I85" s="32">
        <f>INDEX('Mapping waste'!$D$5:$M$352,MATCH($B85,'Mapping waste'!$B$5:$B$352,0),MATCH(I$3,'Mapping waste'!$D$4:$M$4,0))*$D85</f>
        <v>0</v>
      </c>
      <c r="J85" s="32">
        <f>INDEX('Mapping waste'!$D$5:$M$352,MATCH($B85,'Mapping waste'!$B$5:$B$352,0),MATCH(J$3,'Mapping waste'!$D$4:$M$4,0))*$D85</f>
        <v>0</v>
      </c>
      <c r="K85" s="32">
        <f>INDEX('Mapping waste'!$D$5:$M$352,MATCH($B85,'Mapping waste'!$B$5:$B$352,0),MATCH(K$3,'Mapping waste'!$D$4:$M$4,0))*$D85</f>
        <v>0</v>
      </c>
      <c r="L85" s="32">
        <f>INDEX('Mapping waste'!$D$5:$M$352,MATCH($B85,'Mapping waste'!$B$5:$B$352,0),MATCH(L$3,'Mapping waste'!$D$4:$M$4,0))*$D85</f>
        <v>111966.04999999999</v>
      </c>
      <c r="M85" s="32">
        <f>INDEX('Mapping waste'!$D$5:$M$352,MATCH($B85,'Mapping waste'!$B$5:$B$352,0),MATCH(M$3,'Mapping waste'!$D$4:$M$4,0))*$D85</f>
        <v>0</v>
      </c>
      <c r="N85" s="32">
        <f>INDEX('Mapping waste'!$D$5:$M$352,MATCH($B85,'Mapping waste'!$B$5:$B$352,0),MATCH(N$3,'Mapping waste'!$D$4:$M$4,0))*$D85</f>
        <v>0</v>
      </c>
      <c r="O85" s="32">
        <f>INDEX('Mapping waste'!$D$5:$M$352,MATCH($B85,'Mapping waste'!$B$5:$B$352,0),MATCH(O$3,'Mapping waste'!$D$4:$M$4,0))*$D85</f>
        <v>0</v>
      </c>
      <c r="P85" s="32">
        <f>INDEX('Mapping waste'!$D$5:$M$352,MATCH($B85,'Mapping waste'!$B$5:$B$352,0),MATCH(P$3,'Mapping waste'!$D$4:$M$4,0))*$D85</f>
        <v>0</v>
      </c>
      <c r="Q85" s="32">
        <f>INDEX('Mapping waste'!$D$5:$M$352,MATCH($B85,'Mapping waste'!$B$5:$B$352,0),MATCH(Q$3,'Mapping waste'!$D$4:$M$4,0))*$D85</f>
        <v>0</v>
      </c>
    </row>
    <row r="86" spans="1:17" x14ac:dyDescent="0.45">
      <c r="A86" s="10" t="s">
        <v>287</v>
      </c>
      <c r="B86" s="10" t="s">
        <v>288</v>
      </c>
      <c r="C86" s="10" t="s">
        <v>81</v>
      </c>
      <c r="D86" s="32">
        <f>INDEX('ONS data MYE 5'!$K$6:$K$445, MATCH($B86,'ONS data MYE 5'!$B$6:$B$445,0))</f>
        <v>113690</v>
      </c>
      <c r="E86" s="32">
        <f>INDEX('ONS data MYE 5'!$L$6:$L$445, MATCH($B86,'ONS data MYE 5'!$B$6:$B$445,0))</f>
        <v>278</v>
      </c>
      <c r="F86" s="32">
        <f t="shared" si="2"/>
        <v>5.6276211136906369</v>
      </c>
      <c r="G86" s="32">
        <f t="shared" si="3"/>
        <v>31.670119399256645</v>
      </c>
      <c r="H86" s="32">
        <f>INDEX('Mapping waste'!$D$5:$M$352,MATCH($B86,'Mapping waste'!$B$5:$B$352,0),MATCH(H$3,'Mapping waste'!$D$4:$M$4,0))*$D86</f>
        <v>0</v>
      </c>
      <c r="I86" s="32">
        <f>INDEX('Mapping waste'!$D$5:$M$352,MATCH($B86,'Mapping waste'!$B$5:$B$352,0),MATCH(I$3,'Mapping waste'!$D$4:$M$4,0))*$D86</f>
        <v>0</v>
      </c>
      <c r="J86" s="32">
        <f>INDEX('Mapping waste'!$D$5:$M$352,MATCH($B86,'Mapping waste'!$B$5:$B$352,0),MATCH(J$3,'Mapping waste'!$D$4:$M$4,0))*$D86</f>
        <v>0</v>
      </c>
      <c r="K86" s="32">
        <f>INDEX('Mapping waste'!$D$5:$M$352,MATCH($B86,'Mapping waste'!$B$5:$B$352,0),MATCH(K$3,'Mapping waste'!$D$4:$M$4,0))*$D86</f>
        <v>0</v>
      </c>
      <c r="L86" s="32">
        <f>INDEX('Mapping waste'!$D$5:$M$352,MATCH($B86,'Mapping waste'!$B$5:$B$352,0),MATCH(L$3,'Mapping waste'!$D$4:$M$4,0))*$D86</f>
        <v>113690</v>
      </c>
      <c r="M86" s="32">
        <f>INDEX('Mapping waste'!$D$5:$M$352,MATCH($B86,'Mapping waste'!$B$5:$B$352,0),MATCH(M$3,'Mapping waste'!$D$4:$M$4,0))*$D86</f>
        <v>0</v>
      </c>
      <c r="N86" s="32">
        <f>INDEX('Mapping waste'!$D$5:$M$352,MATCH($B86,'Mapping waste'!$B$5:$B$352,0),MATCH(N$3,'Mapping waste'!$D$4:$M$4,0))*$D86</f>
        <v>0</v>
      </c>
      <c r="O86" s="32">
        <f>INDEX('Mapping waste'!$D$5:$M$352,MATCH($B86,'Mapping waste'!$B$5:$B$352,0),MATCH(O$3,'Mapping waste'!$D$4:$M$4,0))*$D86</f>
        <v>0</v>
      </c>
      <c r="P86" s="32">
        <f>INDEX('Mapping waste'!$D$5:$M$352,MATCH($B86,'Mapping waste'!$B$5:$B$352,0),MATCH(P$3,'Mapping waste'!$D$4:$M$4,0))*$D86</f>
        <v>0</v>
      </c>
      <c r="Q86" s="32">
        <f>INDEX('Mapping waste'!$D$5:$M$352,MATCH($B86,'Mapping waste'!$B$5:$B$352,0),MATCH(Q$3,'Mapping waste'!$D$4:$M$4,0))*$D86</f>
        <v>0</v>
      </c>
    </row>
    <row r="87" spans="1:17" x14ac:dyDescent="0.45">
      <c r="A87" s="10" t="s">
        <v>669</v>
      </c>
      <c r="B87" s="10" t="s">
        <v>670</v>
      </c>
      <c r="C87" s="10" t="s">
        <v>81</v>
      </c>
      <c r="D87" s="32">
        <f>INDEX('ONS data MYE 5'!$K$6:$K$445, MATCH($B87,'ONS data MYE 5'!$B$6:$B$445,0))</f>
        <v>77231</v>
      </c>
      <c r="E87" s="32">
        <f>INDEX('ONS data MYE 5'!$L$6:$L$445, MATCH($B87,'ONS data MYE 5'!$B$6:$B$445,0))</f>
        <v>482</v>
      </c>
      <c r="F87" s="32">
        <f t="shared" si="2"/>
        <v>6.1779441140506002</v>
      </c>
      <c r="G87" s="32">
        <f t="shared" si="3"/>
        <v>38.166993476332458</v>
      </c>
      <c r="H87" s="32">
        <f>INDEX('Mapping waste'!$D$5:$M$352,MATCH($B87,'Mapping waste'!$B$5:$B$352,0),MATCH(H$3,'Mapping waste'!$D$4:$M$4,0))*$D87</f>
        <v>0</v>
      </c>
      <c r="I87" s="32">
        <f>INDEX('Mapping waste'!$D$5:$M$352,MATCH($B87,'Mapping waste'!$B$5:$B$352,0),MATCH(I$3,'Mapping waste'!$D$4:$M$4,0))*$D87</f>
        <v>0</v>
      </c>
      <c r="J87" s="32">
        <f>INDEX('Mapping waste'!$D$5:$M$352,MATCH($B87,'Mapping waste'!$B$5:$B$352,0),MATCH(J$3,'Mapping waste'!$D$4:$M$4,0))*$D87</f>
        <v>0</v>
      </c>
      <c r="K87" s="32">
        <f>INDEX('Mapping waste'!$D$5:$M$352,MATCH($B87,'Mapping waste'!$B$5:$B$352,0),MATCH(K$3,'Mapping waste'!$D$4:$M$4,0))*$D87</f>
        <v>0</v>
      </c>
      <c r="L87" s="32">
        <f>INDEX('Mapping waste'!$D$5:$M$352,MATCH($B87,'Mapping waste'!$B$5:$B$352,0),MATCH(L$3,'Mapping waste'!$D$4:$M$4,0))*$D87</f>
        <v>61784.800000000003</v>
      </c>
      <c r="M87" s="32">
        <f>INDEX('Mapping waste'!$D$5:$M$352,MATCH($B87,'Mapping waste'!$B$5:$B$352,0),MATCH(M$3,'Mapping waste'!$D$4:$M$4,0))*$D87</f>
        <v>0</v>
      </c>
      <c r="N87" s="32">
        <f>INDEX('Mapping waste'!$D$5:$M$352,MATCH($B87,'Mapping waste'!$B$5:$B$352,0),MATCH(N$3,'Mapping waste'!$D$4:$M$4,0))*$D87</f>
        <v>0</v>
      </c>
      <c r="O87" s="32">
        <f>INDEX('Mapping waste'!$D$5:$M$352,MATCH($B87,'Mapping waste'!$B$5:$B$352,0),MATCH(O$3,'Mapping waste'!$D$4:$M$4,0))*$D87</f>
        <v>0</v>
      </c>
      <c r="P87" s="32">
        <f>INDEX('Mapping waste'!$D$5:$M$352,MATCH($B87,'Mapping waste'!$B$5:$B$352,0),MATCH(P$3,'Mapping waste'!$D$4:$M$4,0))*$D87</f>
        <v>0</v>
      </c>
      <c r="Q87" s="32">
        <f>INDEX('Mapping waste'!$D$5:$M$352,MATCH($B87,'Mapping waste'!$B$5:$B$352,0),MATCH(Q$3,'Mapping waste'!$D$4:$M$4,0))*$D87</f>
        <v>15446.2</v>
      </c>
    </row>
    <row r="88" spans="1:17" x14ac:dyDescent="0.45">
      <c r="A88" s="10" t="s">
        <v>671</v>
      </c>
      <c r="B88" s="10" t="s">
        <v>672</v>
      </c>
      <c r="C88" s="10" t="s">
        <v>81</v>
      </c>
      <c r="D88" s="32">
        <f>INDEX('ONS data MYE 5'!$K$6:$K$445, MATCH($B88,'ONS data MYE 5'!$B$6:$B$445,0))</f>
        <v>104331</v>
      </c>
      <c r="E88" s="32">
        <f>INDEX('ONS data MYE 5'!$L$6:$L$445, MATCH($B88,'ONS data MYE 5'!$B$6:$B$445,0))</f>
        <v>1580</v>
      </c>
      <c r="F88" s="32">
        <f t="shared" si="2"/>
        <v>7.3651801260210128</v>
      </c>
      <c r="G88" s="32">
        <f t="shared" si="3"/>
        <v>54.2458782887349</v>
      </c>
      <c r="H88" s="32">
        <f>INDEX('Mapping waste'!$D$5:$M$352,MATCH($B88,'Mapping waste'!$B$5:$B$352,0),MATCH(H$3,'Mapping waste'!$D$4:$M$4,0))*$D88</f>
        <v>0</v>
      </c>
      <c r="I88" s="32">
        <f>INDEX('Mapping waste'!$D$5:$M$352,MATCH($B88,'Mapping waste'!$B$5:$B$352,0),MATCH(I$3,'Mapping waste'!$D$4:$M$4,0))*$D88</f>
        <v>0</v>
      </c>
      <c r="J88" s="32">
        <f>INDEX('Mapping waste'!$D$5:$M$352,MATCH($B88,'Mapping waste'!$B$5:$B$352,0),MATCH(J$3,'Mapping waste'!$D$4:$M$4,0))*$D88</f>
        <v>0</v>
      </c>
      <c r="K88" s="32">
        <f>INDEX('Mapping waste'!$D$5:$M$352,MATCH($B88,'Mapping waste'!$B$5:$B$352,0),MATCH(K$3,'Mapping waste'!$D$4:$M$4,0))*$D88</f>
        <v>0</v>
      </c>
      <c r="L88" s="32">
        <f>INDEX('Mapping waste'!$D$5:$M$352,MATCH($B88,'Mapping waste'!$B$5:$B$352,0),MATCH(L$3,'Mapping waste'!$D$4:$M$4,0))*$D88</f>
        <v>0</v>
      </c>
      <c r="M88" s="32">
        <f>INDEX('Mapping waste'!$D$5:$M$352,MATCH($B88,'Mapping waste'!$B$5:$B$352,0),MATCH(M$3,'Mapping waste'!$D$4:$M$4,0))*$D88</f>
        <v>0</v>
      </c>
      <c r="N88" s="32">
        <f>INDEX('Mapping waste'!$D$5:$M$352,MATCH($B88,'Mapping waste'!$B$5:$B$352,0),MATCH(N$3,'Mapping waste'!$D$4:$M$4,0))*$D88</f>
        <v>0</v>
      </c>
      <c r="O88" s="32">
        <f>INDEX('Mapping waste'!$D$5:$M$352,MATCH($B88,'Mapping waste'!$B$5:$B$352,0),MATCH(O$3,'Mapping waste'!$D$4:$M$4,0))*$D88</f>
        <v>0</v>
      </c>
      <c r="P88" s="32">
        <f>INDEX('Mapping waste'!$D$5:$M$352,MATCH($B88,'Mapping waste'!$B$5:$B$352,0),MATCH(P$3,'Mapping waste'!$D$4:$M$4,0))*$D88</f>
        <v>0</v>
      </c>
      <c r="Q88" s="32">
        <f>INDEX('Mapping waste'!$D$5:$M$352,MATCH($B88,'Mapping waste'!$B$5:$B$352,0),MATCH(Q$3,'Mapping waste'!$D$4:$M$4,0))*$D88</f>
        <v>104331</v>
      </c>
    </row>
    <row r="89" spans="1:17" x14ac:dyDescent="0.45">
      <c r="A89" s="10" t="s">
        <v>673</v>
      </c>
      <c r="B89" s="10" t="s">
        <v>674</v>
      </c>
      <c r="C89" s="10" t="s">
        <v>81</v>
      </c>
      <c r="D89" s="32">
        <f>INDEX('ONS data MYE 5'!$K$6:$K$445, MATCH($B89,'ONS data MYE 5'!$B$6:$B$445,0))</f>
        <v>99383</v>
      </c>
      <c r="E89" s="32">
        <f>INDEX('ONS data MYE 5'!$L$6:$L$445, MATCH($B89,'ONS data MYE 5'!$B$6:$B$445,0))</f>
        <v>361</v>
      </c>
      <c r="F89" s="32">
        <f t="shared" si="2"/>
        <v>5.8888779583328805</v>
      </c>
      <c r="G89" s="32">
        <f t="shared" si="3"/>
        <v>34.678883608138833</v>
      </c>
      <c r="H89" s="32">
        <f>INDEX('Mapping waste'!$D$5:$M$352,MATCH($B89,'Mapping waste'!$B$5:$B$352,0),MATCH(H$3,'Mapping waste'!$D$4:$M$4,0))*$D89</f>
        <v>0</v>
      </c>
      <c r="I89" s="32">
        <f>INDEX('Mapping waste'!$D$5:$M$352,MATCH($B89,'Mapping waste'!$B$5:$B$352,0),MATCH(I$3,'Mapping waste'!$D$4:$M$4,0))*$D89</f>
        <v>0</v>
      </c>
      <c r="J89" s="32">
        <f>INDEX('Mapping waste'!$D$5:$M$352,MATCH($B89,'Mapping waste'!$B$5:$B$352,0),MATCH(J$3,'Mapping waste'!$D$4:$M$4,0))*$D89</f>
        <v>0</v>
      </c>
      <c r="K89" s="32">
        <f>INDEX('Mapping waste'!$D$5:$M$352,MATCH($B89,'Mapping waste'!$B$5:$B$352,0),MATCH(K$3,'Mapping waste'!$D$4:$M$4,0))*$D89</f>
        <v>0</v>
      </c>
      <c r="L89" s="32">
        <f>INDEX('Mapping waste'!$D$5:$M$352,MATCH($B89,'Mapping waste'!$B$5:$B$352,0),MATCH(L$3,'Mapping waste'!$D$4:$M$4,0))*$D89</f>
        <v>12919.79</v>
      </c>
      <c r="M89" s="32">
        <f>INDEX('Mapping waste'!$D$5:$M$352,MATCH($B89,'Mapping waste'!$B$5:$B$352,0),MATCH(M$3,'Mapping waste'!$D$4:$M$4,0))*$D89</f>
        <v>0</v>
      </c>
      <c r="N89" s="32">
        <f>INDEX('Mapping waste'!$D$5:$M$352,MATCH($B89,'Mapping waste'!$B$5:$B$352,0),MATCH(N$3,'Mapping waste'!$D$4:$M$4,0))*$D89</f>
        <v>0</v>
      </c>
      <c r="O89" s="32">
        <f>INDEX('Mapping waste'!$D$5:$M$352,MATCH($B89,'Mapping waste'!$B$5:$B$352,0),MATCH(O$3,'Mapping waste'!$D$4:$M$4,0))*$D89</f>
        <v>0</v>
      </c>
      <c r="P89" s="32">
        <f>INDEX('Mapping waste'!$D$5:$M$352,MATCH($B89,'Mapping waste'!$B$5:$B$352,0),MATCH(P$3,'Mapping waste'!$D$4:$M$4,0))*$D89</f>
        <v>0</v>
      </c>
      <c r="Q89" s="32">
        <f>INDEX('Mapping waste'!$D$5:$M$352,MATCH($B89,'Mapping waste'!$B$5:$B$352,0),MATCH(Q$3,'Mapping waste'!$D$4:$M$4,0))*$D89</f>
        <v>86463.21</v>
      </c>
    </row>
    <row r="90" spans="1:17" x14ac:dyDescent="0.45">
      <c r="A90" s="10" t="s">
        <v>689</v>
      </c>
      <c r="B90" s="10" t="s">
        <v>690</v>
      </c>
      <c r="C90" s="10" t="s">
        <v>81</v>
      </c>
      <c r="D90" s="32">
        <f>INDEX('ONS data MYE 5'!$K$6:$K$445, MATCH($B90,'ONS data MYE 5'!$B$6:$B$445,0))</f>
        <v>114256</v>
      </c>
      <c r="E90" s="32">
        <f>INDEX('ONS data MYE 5'!$L$6:$L$445, MATCH($B90,'ONS data MYE 5'!$B$6:$B$445,0))</f>
        <v>179</v>
      </c>
      <c r="F90" s="32">
        <f t="shared" si="2"/>
        <v>5.1873858058407549</v>
      </c>
      <c r="G90" s="32">
        <f t="shared" si="3"/>
        <v>26.908971498638138</v>
      </c>
      <c r="H90" s="32">
        <f>INDEX('Mapping waste'!$D$5:$M$352,MATCH($B90,'Mapping waste'!$B$5:$B$352,0),MATCH(H$3,'Mapping waste'!$D$4:$M$4,0))*$D90</f>
        <v>0</v>
      </c>
      <c r="I90" s="32">
        <f>INDEX('Mapping waste'!$D$5:$M$352,MATCH($B90,'Mapping waste'!$B$5:$B$352,0),MATCH(I$3,'Mapping waste'!$D$4:$M$4,0))*$D90</f>
        <v>0</v>
      </c>
      <c r="J90" s="32">
        <f>INDEX('Mapping waste'!$D$5:$M$352,MATCH($B90,'Mapping waste'!$B$5:$B$352,0),MATCH(J$3,'Mapping waste'!$D$4:$M$4,0))*$D90</f>
        <v>0</v>
      </c>
      <c r="K90" s="32">
        <f>INDEX('Mapping waste'!$D$5:$M$352,MATCH($B90,'Mapping waste'!$B$5:$B$352,0),MATCH(K$3,'Mapping waste'!$D$4:$M$4,0))*$D90</f>
        <v>0</v>
      </c>
      <c r="L90" s="32">
        <f>INDEX('Mapping waste'!$D$5:$M$352,MATCH($B90,'Mapping waste'!$B$5:$B$352,0),MATCH(L$3,'Mapping waste'!$D$4:$M$4,0))*$D90</f>
        <v>114256</v>
      </c>
      <c r="M90" s="32">
        <f>INDEX('Mapping waste'!$D$5:$M$352,MATCH($B90,'Mapping waste'!$B$5:$B$352,0),MATCH(M$3,'Mapping waste'!$D$4:$M$4,0))*$D90</f>
        <v>0</v>
      </c>
      <c r="N90" s="32">
        <f>INDEX('Mapping waste'!$D$5:$M$352,MATCH($B90,'Mapping waste'!$B$5:$B$352,0),MATCH(N$3,'Mapping waste'!$D$4:$M$4,0))*$D90</f>
        <v>0</v>
      </c>
      <c r="O90" s="32">
        <f>INDEX('Mapping waste'!$D$5:$M$352,MATCH($B90,'Mapping waste'!$B$5:$B$352,0),MATCH(O$3,'Mapping waste'!$D$4:$M$4,0))*$D90</f>
        <v>0</v>
      </c>
      <c r="P90" s="32">
        <f>INDEX('Mapping waste'!$D$5:$M$352,MATCH($B90,'Mapping waste'!$B$5:$B$352,0),MATCH(P$3,'Mapping waste'!$D$4:$M$4,0))*$D90</f>
        <v>0</v>
      </c>
      <c r="Q90" s="32">
        <f>INDEX('Mapping waste'!$D$5:$M$352,MATCH($B90,'Mapping waste'!$B$5:$B$352,0),MATCH(Q$3,'Mapping waste'!$D$4:$M$4,0))*$D90</f>
        <v>0</v>
      </c>
    </row>
    <row r="91" spans="1:17" x14ac:dyDescent="0.45">
      <c r="A91" s="10" t="s">
        <v>22</v>
      </c>
      <c r="B91" s="10" t="s">
        <v>23</v>
      </c>
      <c r="C91" s="10" t="s">
        <v>24</v>
      </c>
      <c r="D91" s="32">
        <f>INDEX('ONS data MYE 5'!$K$6:$K$445, MATCH($B91,'ONS data MYE 5'!$B$6:$B$445,0))</f>
        <v>6139</v>
      </c>
      <c r="E91" s="32">
        <f>INDEX('ONS data MYE 5'!$L$6:$L$445, MATCH($B91,'ONS data MYE 5'!$B$6:$B$445,0))</f>
        <v>2114</v>
      </c>
      <c r="F91" s="32">
        <f t="shared" si="2"/>
        <v>7.6563371664301831</v>
      </c>
      <c r="G91" s="32">
        <f t="shared" si="3"/>
        <v>58.619498806060164</v>
      </c>
      <c r="H91" s="32">
        <f>INDEX('Mapping waste'!$D$5:$M$352,MATCH($B91,'Mapping waste'!$B$5:$B$352,0),MATCH(H$3,'Mapping waste'!$D$4:$M$4,0))*$D91</f>
        <v>0</v>
      </c>
      <c r="I91" s="32">
        <f>INDEX('Mapping waste'!$D$5:$M$352,MATCH($B91,'Mapping waste'!$B$5:$B$352,0),MATCH(I$3,'Mapping waste'!$D$4:$M$4,0))*$D91</f>
        <v>0</v>
      </c>
      <c r="J91" s="32">
        <f>INDEX('Mapping waste'!$D$5:$M$352,MATCH($B91,'Mapping waste'!$B$5:$B$352,0),MATCH(J$3,'Mapping waste'!$D$4:$M$4,0))*$D91</f>
        <v>0</v>
      </c>
      <c r="K91" s="32">
        <f>INDEX('Mapping waste'!$D$5:$M$352,MATCH($B91,'Mapping waste'!$B$5:$B$352,0),MATCH(K$3,'Mapping waste'!$D$4:$M$4,0))*$D91</f>
        <v>0</v>
      </c>
      <c r="L91" s="32">
        <f>INDEX('Mapping waste'!$D$5:$M$352,MATCH($B91,'Mapping waste'!$B$5:$B$352,0),MATCH(L$3,'Mapping waste'!$D$4:$M$4,0))*$D91</f>
        <v>0</v>
      </c>
      <c r="M91" s="32">
        <f>INDEX('Mapping waste'!$D$5:$M$352,MATCH($B91,'Mapping waste'!$B$5:$B$352,0),MATCH(M$3,'Mapping waste'!$D$4:$M$4,0))*$D91</f>
        <v>0</v>
      </c>
      <c r="N91" s="32">
        <f>INDEX('Mapping waste'!$D$5:$M$352,MATCH($B91,'Mapping waste'!$B$5:$B$352,0),MATCH(N$3,'Mapping waste'!$D$4:$M$4,0))*$D91</f>
        <v>6139</v>
      </c>
      <c r="O91" s="32">
        <f>INDEX('Mapping waste'!$D$5:$M$352,MATCH($B91,'Mapping waste'!$B$5:$B$352,0),MATCH(O$3,'Mapping waste'!$D$4:$M$4,0))*$D91</f>
        <v>0</v>
      </c>
      <c r="P91" s="32">
        <f>INDEX('Mapping waste'!$D$5:$M$352,MATCH($B91,'Mapping waste'!$B$5:$B$352,0),MATCH(P$3,'Mapping waste'!$D$4:$M$4,0))*$D91</f>
        <v>0</v>
      </c>
      <c r="Q91" s="32">
        <f>INDEX('Mapping waste'!$D$5:$M$352,MATCH($B91,'Mapping waste'!$B$5:$B$352,0),MATCH(Q$3,'Mapping waste'!$D$4:$M$4,0))*$D91</f>
        <v>0</v>
      </c>
    </row>
    <row r="92" spans="1:17" x14ac:dyDescent="0.45">
      <c r="A92" s="10" t="s">
        <v>25</v>
      </c>
      <c r="B92" s="10" t="s">
        <v>26</v>
      </c>
      <c r="C92" s="10" t="s">
        <v>24</v>
      </c>
      <c r="D92" s="32">
        <f>INDEX('ONS data MYE 5'!$K$6:$K$445, MATCH($B92,'ONS data MYE 5'!$B$6:$B$445,0))</f>
        <v>229899</v>
      </c>
      <c r="E92" s="32">
        <f>INDEX('ONS data MYE 5'!$L$6:$L$445, MATCH($B92,'ONS data MYE 5'!$B$6:$B$445,0))</f>
        <v>10699</v>
      </c>
      <c r="F92" s="32">
        <f t="shared" si="2"/>
        <v>9.2779055581386061</v>
      </c>
      <c r="G92" s="32">
        <f t="shared" si="3"/>
        <v>86.079531545739243</v>
      </c>
      <c r="H92" s="32">
        <f>INDEX('Mapping waste'!$D$5:$M$352,MATCH($B92,'Mapping waste'!$B$5:$B$352,0),MATCH(H$3,'Mapping waste'!$D$4:$M$4,0))*$D92</f>
        <v>0</v>
      </c>
      <c r="I92" s="32">
        <f>INDEX('Mapping waste'!$D$5:$M$352,MATCH($B92,'Mapping waste'!$B$5:$B$352,0),MATCH(I$3,'Mapping waste'!$D$4:$M$4,0))*$D92</f>
        <v>0</v>
      </c>
      <c r="J92" s="32">
        <f>INDEX('Mapping waste'!$D$5:$M$352,MATCH($B92,'Mapping waste'!$B$5:$B$352,0),MATCH(J$3,'Mapping waste'!$D$4:$M$4,0))*$D92</f>
        <v>0</v>
      </c>
      <c r="K92" s="32">
        <f>INDEX('Mapping waste'!$D$5:$M$352,MATCH($B92,'Mapping waste'!$B$5:$B$352,0),MATCH(K$3,'Mapping waste'!$D$4:$M$4,0))*$D92</f>
        <v>0</v>
      </c>
      <c r="L92" s="32">
        <f>INDEX('Mapping waste'!$D$5:$M$352,MATCH($B92,'Mapping waste'!$B$5:$B$352,0),MATCH(L$3,'Mapping waste'!$D$4:$M$4,0))*$D92</f>
        <v>0</v>
      </c>
      <c r="M92" s="32">
        <f>INDEX('Mapping waste'!$D$5:$M$352,MATCH($B92,'Mapping waste'!$B$5:$B$352,0),MATCH(M$3,'Mapping waste'!$D$4:$M$4,0))*$D92</f>
        <v>0</v>
      </c>
      <c r="N92" s="32">
        <f>INDEX('Mapping waste'!$D$5:$M$352,MATCH($B92,'Mapping waste'!$B$5:$B$352,0),MATCH(N$3,'Mapping waste'!$D$4:$M$4,0))*$D92</f>
        <v>229899</v>
      </c>
      <c r="O92" s="32">
        <f>INDEX('Mapping waste'!$D$5:$M$352,MATCH($B92,'Mapping waste'!$B$5:$B$352,0),MATCH(O$3,'Mapping waste'!$D$4:$M$4,0))*$D92</f>
        <v>0</v>
      </c>
      <c r="P92" s="32">
        <f>INDEX('Mapping waste'!$D$5:$M$352,MATCH($B92,'Mapping waste'!$B$5:$B$352,0),MATCH(P$3,'Mapping waste'!$D$4:$M$4,0))*$D92</f>
        <v>0</v>
      </c>
      <c r="Q92" s="32">
        <f>INDEX('Mapping waste'!$D$5:$M$352,MATCH($B92,'Mapping waste'!$B$5:$B$352,0),MATCH(Q$3,'Mapping waste'!$D$4:$M$4,0))*$D92</f>
        <v>0</v>
      </c>
    </row>
    <row r="93" spans="1:17" x14ac:dyDescent="0.45">
      <c r="A93" s="10" t="s">
        <v>60</v>
      </c>
      <c r="B93" s="10" t="s">
        <v>61</v>
      </c>
      <c r="C93" s="10" t="s">
        <v>24</v>
      </c>
      <c r="D93" s="32">
        <f>INDEX('ONS data MYE 5'!$K$6:$K$445, MATCH($B93,'ONS data MYE 5'!$B$6:$B$445,0))</f>
        <v>373745</v>
      </c>
      <c r="E93" s="32">
        <f>INDEX('ONS data MYE 5'!$L$6:$L$445, MATCH($B93,'ONS data MYE 5'!$B$6:$B$445,0))</f>
        <v>4308</v>
      </c>
      <c r="F93" s="32">
        <f t="shared" si="2"/>
        <v>8.3682290382762794</v>
      </c>
      <c r="G93" s="32">
        <f t="shared" si="3"/>
        <v>70.02725723705035</v>
      </c>
      <c r="H93" s="32">
        <f>INDEX('Mapping waste'!$D$5:$M$352,MATCH($B93,'Mapping waste'!$B$5:$B$352,0),MATCH(H$3,'Mapping waste'!$D$4:$M$4,0))*$D93</f>
        <v>0</v>
      </c>
      <c r="I93" s="32">
        <f>INDEX('Mapping waste'!$D$5:$M$352,MATCH($B93,'Mapping waste'!$B$5:$B$352,0),MATCH(I$3,'Mapping waste'!$D$4:$M$4,0))*$D93</f>
        <v>0</v>
      </c>
      <c r="J93" s="32">
        <f>INDEX('Mapping waste'!$D$5:$M$352,MATCH($B93,'Mapping waste'!$B$5:$B$352,0),MATCH(J$3,'Mapping waste'!$D$4:$M$4,0))*$D93</f>
        <v>0</v>
      </c>
      <c r="K93" s="32">
        <f>INDEX('Mapping waste'!$D$5:$M$352,MATCH($B93,'Mapping waste'!$B$5:$B$352,0),MATCH(K$3,'Mapping waste'!$D$4:$M$4,0))*$D93</f>
        <v>0</v>
      </c>
      <c r="L93" s="32">
        <f>INDEX('Mapping waste'!$D$5:$M$352,MATCH($B93,'Mapping waste'!$B$5:$B$352,0),MATCH(L$3,'Mapping waste'!$D$4:$M$4,0))*$D93</f>
        <v>0</v>
      </c>
      <c r="M93" s="32">
        <f>INDEX('Mapping waste'!$D$5:$M$352,MATCH($B93,'Mapping waste'!$B$5:$B$352,0),MATCH(M$3,'Mapping waste'!$D$4:$M$4,0))*$D93</f>
        <v>0</v>
      </c>
      <c r="N93" s="32">
        <f>INDEX('Mapping waste'!$D$5:$M$352,MATCH($B93,'Mapping waste'!$B$5:$B$352,0),MATCH(N$3,'Mapping waste'!$D$4:$M$4,0))*$D93</f>
        <v>373745</v>
      </c>
      <c r="O93" s="32">
        <f>INDEX('Mapping waste'!$D$5:$M$352,MATCH($B93,'Mapping waste'!$B$5:$B$352,0),MATCH(O$3,'Mapping waste'!$D$4:$M$4,0))*$D93</f>
        <v>0</v>
      </c>
      <c r="P93" s="32">
        <f>INDEX('Mapping waste'!$D$5:$M$352,MATCH($B93,'Mapping waste'!$B$5:$B$352,0),MATCH(P$3,'Mapping waste'!$D$4:$M$4,0))*$D93</f>
        <v>0</v>
      </c>
      <c r="Q93" s="32">
        <f>INDEX('Mapping waste'!$D$5:$M$352,MATCH($B93,'Mapping waste'!$B$5:$B$352,0),MATCH(Q$3,'Mapping waste'!$D$4:$M$4,0))*$D93</f>
        <v>0</v>
      </c>
    </row>
    <row r="94" spans="1:17" x14ac:dyDescent="0.45">
      <c r="A94" s="10" t="s">
        <v>62</v>
      </c>
      <c r="B94" s="10" t="s">
        <v>63</v>
      </c>
      <c r="C94" s="10" t="s">
        <v>24</v>
      </c>
      <c r="D94" s="32">
        <f>INDEX('ONS data MYE 5'!$K$6:$K$445, MATCH($B94,'ONS data MYE 5'!$B$6:$B$445,0))</f>
        <v>320101</v>
      </c>
      <c r="E94" s="32">
        <f>INDEX('ONS data MYE 5'!$L$6:$L$445, MATCH($B94,'ONS data MYE 5'!$B$6:$B$445,0))</f>
        <v>7404</v>
      </c>
      <c r="F94" s="32">
        <f t="shared" si="2"/>
        <v>8.9097756736933889</v>
      </c>
      <c r="G94" s="32">
        <f t="shared" si="3"/>
        <v>79.384102555538476</v>
      </c>
      <c r="H94" s="32">
        <f>INDEX('Mapping waste'!$D$5:$M$352,MATCH($B94,'Mapping waste'!$B$5:$B$352,0),MATCH(H$3,'Mapping waste'!$D$4:$M$4,0))*$D94</f>
        <v>0</v>
      </c>
      <c r="I94" s="32">
        <f>INDEX('Mapping waste'!$D$5:$M$352,MATCH($B94,'Mapping waste'!$B$5:$B$352,0),MATCH(I$3,'Mapping waste'!$D$4:$M$4,0))*$D94</f>
        <v>0</v>
      </c>
      <c r="J94" s="32">
        <f>INDEX('Mapping waste'!$D$5:$M$352,MATCH($B94,'Mapping waste'!$B$5:$B$352,0),MATCH(J$3,'Mapping waste'!$D$4:$M$4,0))*$D94</f>
        <v>0</v>
      </c>
      <c r="K94" s="32">
        <f>INDEX('Mapping waste'!$D$5:$M$352,MATCH($B94,'Mapping waste'!$B$5:$B$352,0),MATCH(K$3,'Mapping waste'!$D$4:$M$4,0))*$D94</f>
        <v>0</v>
      </c>
      <c r="L94" s="32">
        <f>INDEX('Mapping waste'!$D$5:$M$352,MATCH($B94,'Mapping waste'!$B$5:$B$352,0),MATCH(L$3,'Mapping waste'!$D$4:$M$4,0))*$D94</f>
        <v>0</v>
      </c>
      <c r="M94" s="32">
        <f>INDEX('Mapping waste'!$D$5:$M$352,MATCH($B94,'Mapping waste'!$B$5:$B$352,0),MATCH(M$3,'Mapping waste'!$D$4:$M$4,0))*$D94</f>
        <v>0</v>
      </c>
      <c r="N94" s="32">
        <f>INDEX('Mapping waste'!$D$5:$M$352,MATCH($B94,'Mapping waste'!$B$5:$B$352,0),MATCH(N$3,'Mapping waste'!$D$4:$M$4,0))*$D94</f>
        <v>320101</v>
      </c>
      <c r="O94" s="32">
        <f>INDEX('Mapping waste'!$D$5:$M$352,MATCH($B94,'Mapping waste'!$B$5:$B$352,0),MATCH(O$3,'Mapping waste'!$D$4:$M$4,0))*$D94</f>
        <v>0</v>
      </c>
      <c r="P94" s="32">
        <f>INDEX('Mapping waste'!$D$5:$M$352,MATCH($B94,'Mapping waste'!$B$5:$B$352,0),MATCH(P$3,'Mapping waste'!$D$4:$M$4,0))*$D94</f>
        <v>0</v>
      </c>
      <c r="Q94" s="32">
        <f>INDEX('Mapping waste'!$D$5:$M$352,MATCH($B94,'Mapping waste'!$B$5:$B$352,0),MATCH(Q$3,'Mapping waste'!$D$4:$M$4,0))*$D94</f>
        <v>0</v>
      </c>
    </row>
    <row r="95" spans="1:17" x14ac:dyDescent="0.45">
      <c r="A95" s="10" t="s">
        <v>64</v>
      </c>
      <c r="B95" s="10" t="s">
        <v>65</v>
      </c>
      <c r="C95" s="10" t="s">
        <v>24</v>
      </c>
      <c r="D95" s="32">
        <f>INDEX('ONS data MYE 5'!$K$6:$K$445, MATCH($B95,'ONS data MYE 5'!$B$6:$B$445,0))</f>
        <v>342997</v>
      </c>
      <c r="E95" s="32">
        <f>INDEX('ONS data MYE 5'!$L$6:$L$445, MATCH($B95,'ONS data MYE 5'!$B$6:$B$445,0))</f>
        <v>6175</v>
      </c>
      <c r="F95" s="32">
        <f t="shared" si="2"/>
        <v>8.7282641614961776</v>
      </c>
      <c r="G95" s="32">
        <f t="shared" si="3"/>
        <v>76.182595272858578</v>
      </c>
      <c r="H95" s="32">
        <f>INDEX('Mapping waste'!$D$5:$M$352,MATCH($B95,'Mapping waste'!$B$5:$B$352,0),MATCH(H$3,'Mapping waste'!$D$4:$M$4,0))*$D95</f>
        <v>0</v>
      </c>
      <c r="I95" s="32">
        <f>INDEX('Mapping waste'!$D$5:$M$352,MATCH($B95,'Mapping waste'!$B$5:$B$352,0),MATCH(I$3,'Mapping waste'!$D$4:$M$4,0))*$D95</f>
        <v>0</v>
      </c>
      <c r="J95" s="32">
        <f>INDEX('Mapping waste'!$D$5:$M$352,MATCH($B95,'Mapping waste'!$B$5:$B$352,0),MATCH(J$3,'Mapping waste'!$D$4:$M$4,0))*$D95</f>
        <v>0</v>
      </c>
      <c r="K95" s="32">
        <f>INDEX('Mapping waste'!$D$5:$M$352,MATCH($B95,'Mapping waste'!$B$5:$B$352,0),MATCH(K$3,'Mapping waste'!$D$4:$M$4,0))*$D95</f>
        <v>0</v>
      </c>
      <c r="L95" s="32">
        <f>INDEX('Mapping waste'!$D$5:$M$352,MATCH($B95,'Mapping waste'!$B$5:$B$352,0),MATCH(L$3,'Mapping waste'!$D$4:$M$4,0))*$D95</f>
        <v>0</v>
      </c>
      <c r="M95" s="32">
        <f>INDEX('Mapping waste'!$D$5:$M$352,MATCH($B95,'Mapping waste'!$B$5:$B$352,0),MATCH(M$3,'Mapping waste'!$D$4:$M$4,0))*$D95</f>
        <v>0</v>
      </c>
      <c r="N95" s="32">
        <f>INDEX('Mapping waste'!$D$5:$M$352,MATCH($B95,'Mapping waste'!$B$5:$B$352,0),MATCH(N$3,'Mapping waste'!$D$4:$M$4,0))*$D95</f>
        <v>342997</v>
      </c>
      <c r="O95" s="32">
        <f>INDEX('Mapping waste'!$D$5:$M$352,MATCH($B95,'Mapping waste'!$B$5:$B$352,0),MATCH(O$3,'Mapping waste'!$D$4:$M$4,0))*$D95</f>
        <v>0</v>
      </c>
      <c r="P95" s="32">
        <f>INDEX('Mapping waste'!$D$5:$M$352,MATCH($B95,'Mapping waste'!$B$5:$B$352,0),MATCH(P$3,'Mapping waste'!$D$4:$M$4,0))*$D95</f>
        <v>0</v>
      </c>
      <c r="Q95" s="32">
        <f>INDEX('Mapping waste'!$D$5:$M$352,MATCH($B95,'Mapping waste'!$B$5:$B$352,0),MATCH(Q$3,'Mapping waste'!$D$4:$M$4,0))*$D95</f>
        <v>0</v>
      </c>
    </row>
    <row r="96" spans="1:17" x14ac:dyDescent="0.45">
      <c r="A96" s="10" t="s">
        <v>66</v>
      </c>
      <c r="B96" s="10" t="s">
        <v>67</v>
      </c>
      <c r="C96" s="10" t="s">
        <v>24</v>
      </c>
      <c r="D96" s="32">
        <f>INDEX('ONS data MYE 5'!$K$6:$K$445, MATCH($B96,'ONS data MYE 5'!$B$6:$B$445,0))</f>
        <v>245149</v>
      </c>
      <c r="E96" s="32">
        <f>INDEX('ONS data MYE 5'!$L$6:$L$445, MATCH($B96,'ONS data MYE 5'!$B$6:$B$445,0))</f>
        <v>4858</v>
      </c>
      <c r="F96" s="32">
        <f t="shared" si="2"/>
        <v>8.4883821095621173</v>
      </c>
      <c r="G96" s="32">
        <f t="shared" si="3"/>
        <v>72.052630837934217</v>
      </c>
      <c r="H96" s="32">
        <f>INDEX('Mapping waste'!$D$5:$M$352,MATCH($B96,'Mapping waste'!$B$5:$B$352,0),MATCH(H$3,'Mapping waste'!$D$4:$M$4,0))*$D96</f>
        <v>0</v>
      </c>
      <c r="I96" s="32">
        <f>INDEX('Mapping waste'!$D$5:$M$352,MATCH($B96,'Mapping waste'!$B$5:$B$352,0),MATCH(I$3,'Mapping waste'!$D$4:$M$4,0))*$D96</f>
        <v>0</v>
      </c>
      <c r="J96" s="32">
        <f>INDEX('Mapping waste'!$D$5:$M$352,MATCH($B96,'Mapping waste'!$B$5:$B$352,0),MATCH(J$3,'Mapping waste'!$D$4:$M$4,0))*$D96</f>
        <v>0</v>
      </c>
      <c r="K96" s="32">
        <f>INDEX('Mapping waste'!$D$5:$M$352,MATCH($B96,'Mapping waste'!$B$5:$B$352,0),MATCH(K$3,'Mapping waste'!$D$4:$M$4,0))*$D96</f>
        <v>0</v>
      </c>
      <c r="L96" s="32">
        <f>INDEX('Mapping waste'!$D$5:$M$352,MATCH($B96,'Mapping waste'!$B$5:$B$352,0),MATCH(L$3,'Mapping waste'!$D$4:$M$4,0))*$D96</f>
        <v>0</v>
      </c>
      <c r="M96" s="32">
        <f>INDEX('Mapping waste'!$D$5:$M$352,MATCH($B96,'Mapping waste'!$B$5:$B$352,0),MATCH(M$3,'Mapping waste'!$D$4:$M$4,0))*$D96</f>
        <v>0</v>
      </c>
      <c r="N96" s="32">
        <f>INDEX('Mapping waste'!$D$5:$M$352,MATCH($B96,'Mapping waste'!$B$5:$B$352,0),MATCH(N$3,'Mapping waste'!$D$4:$M$4,0))*$D96</f>
        <v>245149</v>
      </c>
      <c r="O96" s="32">
        <f>INDEX('Mapping waste'!$D$5:$M$352,MATCH($B96,'Mapping waste'!$B$5:$B$352,0),MATCH(O$3,'Mapping waste'!$D$4:$M$4,0))*$D96</f>
        <v>0</v>
      </c>
      <c r="P96" s="32">
        <f>INDEX('Mapping waste'!$D$5:$M$352,MATCH($B96,'Mapping waste'!$B$5:$B$352,0),MATCH(P$3,'Mapping waste'!$D$4:$M$4,0))*$D96</f>
        <v>0</v>
      </c>
      <c r="Q96" s="32">
        <f>INDEX('Mapping waste'!$D$5:$M$352,MATCH($B96,'Mapping waste'!$B$5:$B$352,0),MATCH(Q$3,'Mapping waste'!$D$4:$M$4,0))*$D96</f>
        <v>0</v>
      </c>
    </row>
    <row r="97" spans="1:17" x14ac:dyDescent="0.45">
      <c r="A97" s="10" t="s">
        <v>68</v>
      </c>
      <c r="B97" s="10" t="s">
        <v>69</v>
      </c>
      <c r="C97" s="10" t="s">
        <v>24</v>
      </c>
      <c r="D97" s="32">
        <f>INDEX('ONS data MYE 5'!$K$6:$K$445, MATCH($B97,'ONS data MYE 5'!$B$6:$B$445,0))</f>
        <v>291368</v>
      </c>
      <c r="E97" s="32">
        <f>INDEX('ONS data MYE 5'!$L$6:$L$445, MATCH($B97,'ONS data MYE 5'!$B$6:$B$445,0))</f>
        <v>2518</v>
      </c>
      <c r="F97" s="32">
        <f t="shared" si="2"/>
        <v>7.8312202146042926</v>
      </c>
      <c r="G97" s="32">
        <f t="shared" si="3"/>
        <v>61.328010049626904</v>
      </c>
      <c r="H97" s="32">
        <f>INDEX('Mapping waste'!$D$5:$M$352,MATCH($B97,'Mapping waste'!$B$5:$B$352,0),MATCH(H$3,'Mapping waste'!$D$4:$M$4,0))*$D97</f>
        <v>0</v>
      </c>
      <c r="I97" s="32">
        <f>INDEX('Mapping waste'!$D$5:$M$352,MATCH($B97,'Mapping waste'!$B$5:$B$352,0),MATCH(I$3,'Mapping waste'!$D$4:$M$4,0))*$D97</f>
        <v>0</v>
      </c>
      <c r="J97" s="32">
        <f>INDEX('Mapping waste'!$D$5:$M$352,MATCH($B97,'Mapping waste'!$B$5:$B$352,0),MATCH(J$3,'Mapping waste'!$D$4:$M$4,0))*$D97</f>
        <v>0</v>
      </c>
      <c r="K97" s="32">
        <f>INDEX('Mapping waste'!$D$5:$M$352,MATCH($B97,'Mapping waste'!$B$5:$B$352,0),MATCH(K$3,'Mapping waste'!$D$4:$M$4,0))*$D97</f>
        <v>0</v>
      </c>
      <c r="L97" s="32">
        <f>INDEX('Mapping waste'!$D$5:$M$352,MATCH($B97,'Mapping waste'!$B$5:$B$352,0),MATCH(L$3,'Mapping waste'!$D$4:$M$4,0))*$D97</f>
        <v>0</v>
      </c>
      <c r="M97" s="32">
        <f>INDEX('Mapping waste'!$D$5:$M$352,MATCH($B97,'Mapping waste'!$B$5:$B$352,0),MATCH(M$3,'Mapping waste'!$D$4:$M$4,0))*$D97</f>
        <v>0</v>
      </c>
      <c r="N97" s="32">
        <f>INDEX('Mapping waste'!$D$5:$M$352,MATCH($B97,'Mapping waste'!$B$5:$B$352,0),MATCH(N$3,'Mapping waste'!$D$4:$M$4,0))*$D97</f>
        <v>291368</v>
      </c>
      <c r="O97" s="32">
        <f>INDEX('Mapping waste'!$D$5:$M$352,MATCH($B97,'Mapping waste'!$B$5:$B$352,0),MATCH(O$3,'Mapping waste'!$D$4:$M$4,0))*$D97</f>
        <v>0</v>
      </c>
      <c r="P97" s="32">
        <f>INDEX('Mapping waste'!$D$5:$M$352,MATCH($B97,'Mapping waste'!$B$5:$B$352,0),MATCH(P$3,'Mapping waste'!$D$4:$M$4,0))*$D97</f>
        <v>0</v>
      </c>
      <c r="Q97" s="32">
        <f>INDEX('Mapping waste'!$D$5:$M$352,MATCH($B97,'Mapping waste'!$B$5:$B$352,0),MATCH(Q$3,'Mapping waste'!$D$4:$M$4,0))*$D97</f>
        <v>0</v>
      </c>
    </row>
    <row r="98" spans="1:17" x14ac:dyDescent="0.45">
      <c r="A98" s="10" t="s">
        <v>70</v>
      </c>
      <c r="B98" s="10" t="s">
        <v>71</v>
      </c>
      <c r="C98" s="10" t="s">
        <v>24</v>
      </c>
      <c r="D98" s="32">
        <f>INDEX('ONS data MYE 5'!$K$6:$K$445, MATCH($B98,'ONS data MYE 5'!$B$6:$B$445,0))</f>
        <v>264030</v>
      </c>
      <c r="E98" s="32">
        <f>INDEX('ONS data MYE 5'!$L$6:$L$445, MATCH($B98,'ONS data MYE 5'!$B$6:$B$445,0))</f>
        <v>4717</v>
      </c>
      <c r="F98" s="32">
        <f t="shared" si="2"/>
        <v>8.4589282832842621</v>
      </c>
      <c r="G98" s="32">
        <f t="shared" si="3"/>
        <v>71.553467701746428</v>
      </c>
      <c r="H98" s="32">
        <f>INDEX('Mapping waste'!$D$5:$M$352,MATCH($B98,'Mapping waste'!$B$5:$B$352,0),MATCH(H$3,'Mapping waste'!$D$4:$M$4,0))*$D98</f>
        <v>0</v>
      </c>
      <c r="I98" s="32">
        <f>INDEX('Mapping waste'!$D$5:$M$352,MATCH($B98,'Mapping waste'!$B$5:$B$352,0),MATCH(I$3,'Mapping waste'!$D$4:$M$4,0))*$D98</f>
        <v>0</v>
      </c>
      <c r="J98" s="32">
        <f>INDEX('Mapping waste'!$D$5:$M$352,MATCH($B98,'Mapping waste'!$B$5:$B$352,0),MATCH(J$3,'Mapping waste'!$D$4:$M$4,0))*$D98</f>
        <v>0</v>
      </c>
      <c r="K98" s="32">
        <f>INDEX('Mapping waste'!$D$5:$M$352,MATCH($B98,'Mapping waste'!$B$5:$B$352,0),MATCH(K$3,'Mapping waste'!$D$4:$M$4,0))*$D98</f>
        <v>0</v>
      </c>
      <c r="L98" s="32">
        <f>INDEX('Mapping waste'!$D$5:$M$352,MATCH($B98,'Mapping waste'!$B$5:$B$352,0),MATCH(L$3,'Mapping waste'!$D$4:$M$4,0))*$D98</f>
        <v>0</v>
      </c>
      <c r="M98" s="32">
        <f>INDEX('Mapping waste'!$D$5:$M$352,MATCH($B98,'Mapping waste'!$B$5:$B$352,0),MATCH(M$3,'Mapping waste'!$D$4:$M$4,0))*$D98</f>
        <v>0</v>
      </c>
      <c r="N98" s="32">
        <f>INDEX('Mapping waste'!$D$5:$M$352,MATCH($B98,'Mapping waste'!$B$5:$B$352,0),MATCH(N$3,'Mapping waste'!$D$4:$M$4,0))*$D98</f>
        <v>264030</v>
      </c>
      <c r="O98" s="32">
        <f>INDEX('Mapping waste'!$D$5:$M$352,MATCH($B98,'Mapping waste'!$B$5:$B$352,0),MATCH(O$3,'Mapping waste'!$D$4:$M$4,0))*$D98</f>
        <v>0</v>
      </c>
      <c r="P98" s="32">
        <f>INDEX('Mapping waste'!$D$5:$M$352,MATCH($B98,'Mapping waste'!$B$5:$B$352,0),MATCH(P$3,'Mapping waste'!$D$4:$M$4,0))*$D98</f>
        <v>0</v>
      </c>
      <c r="Q98" s="32">
        <f>INDEX('Mapping waste'!$D$5:$M$352,MATCH($B98,'Mapping waste'!$B$5:$B$352,0),MATCH(Q$3,'Mapping waste'!$D$4:$M$4,0))*$D98</f>
        <v>0</v>
      </c>
    </row>
    <row r="99" spans="1:17" x14ac:dyDescent="0.45">
      <c r="A99" s="10" t="s">
        <v>220</v>
      </c>
      <c r="B99" s="10" t="s">
        <v>221</v>
      </c>
      <c r="C99" s="10" t="s">
        <v>24</v>
      </c>
      <c r="D99" s="32">
        <f>INDEX('ONS data MYE 5'!$K$6:$K$445, MATCH($B99,'ONS data MYE 5'!$B$6:$B$445,0))</f>
        <v>246030</v>
      </c>
      <c r="E99" s="32">
        <f>INDEX('ONS data MYE 5'!$L$6:$L$445, MATCH($B99,'ONS data MYE 5'!$B$6:$B$445,0))</f>
        <v>2190</v>
      </c>
      <c r="F99" s="32">
        <f t="shared" si="2"/>
        <v>7.6916568228105469</v>
      </c>
      <c r="G99" s="32">
        <f t="shared" si="3"/>
        <v>59.161584679888037</v>
      </c>
      <c r="H99" s="32">
        <f>INDEX('Mapping waste'!$D$5:$M$352,MATCH($B99,'Mapping waste'!$B$5:$B$352,0),MATCH(H$3,'Mapping waste'!$D$4:$M$4,0))*$D99</f>
        <v>14761.8</v>
      </c>
      <c r="I99" s="32">
        <f>INDEX('Mapping waste'!$D$5:$M$352,MATCH($B99,'Mapping waste'!$B$5:$B$352,0),MATCH(I$3,'Mapping waste'!$D$4:$M$4,0))*$D99</f>
        <v>0</v>
      </c>
      <c r="J99" s="32">
        <f>INDEX('Mapping waste'!$D$5:$M$352,MATCH($B99,'Mapping waste'!$B$5:$B$352,0),MATCH(J$3,'Mapping waste'!$D$4:$M$4,0))*$D99</f>
        <v>0</v>
      </c>
      <c r="K99" s="32">
        <f>INDEX('Mapping waste'!$D$5:$M$352,MATCH($B99,'Mapping waste'!$B$5:$B$352,0),MATCH(K$3,'Mapping waste'!$D$4:$M$4,0))*$D99</f>
        <v>0</v>
      </c>
      <c r="L99" s="32">
        <f>INDEX('Mapping waste'!$D$5:$M$352,MATCH($B99,'Mapping waste'!$B$5:$B$352,0),MATCH(L$3,'Mapping waste'!$D$4:$M$4,0))*$D99</f>
        <v>0</v>
      </c>
      <c r="M99" s="32">
        <f>INDEX('Mapping waste'!$D$5:$M$352,MATCH($B99,'Mapping waste'!$B$5:$B$352,0),MATCH(M$3,'Mapping waste'!$D$4:$M$4,0))*$D99</f>
        <v>0</v>
      </c>
      <c r="N99" s="32">
        <f>INDEX('Mapping waste'!$D$5:$M$352,MATCH($B99,'Mapping waste'!$B$5:$B$352,0),MATCH(N$3,'Mapping waste'!$D$4:$M$4,0))*$D99</f>
        <v>231268.19999999998</v>
      </c>
      <c r="O99" s="32">
        <f>INDEX('Mapping waste'!$D$5:$M$352,MATCH($B99,'Mapping waste'!$B$5:$B$352,0),MATCH(O$3,'Mapping waste'!$D$4:$M$4,0))*$D99</f>
        <v>0</v>
      </c>
      <c r="P99" s="32">
        <f>INDEX('Mapping waste'!$D$5:$M$352,MATCH($B99,'Mapping waste'!$B$5:$B$352,0),MATCH(P$3,'Mapping waste'!$D$4:$M$4,0))*$D99</f>
        <v>0</v>
      </c>
      <c r="Q99" s="32">
        <f>INDEX('Mapping waste'!$D$5:$M$352,MATCH($B99,'Mapping waste'!$B$5:$B$352,0),MATCH(Q$3,'Mapping waste'!$D$4:$M$4,0))*$D99</f>
        <v>0</v>
      </c>
    </row>
    <row r="100" spans="1:17" x14ac:dyDescent="0.45">
      <c r="A100" s="10" t="s">
        <v>435</v>
      </c>
      <c r="B100" s="10" t="s">
        <v>436</v>
      </c>
      <c r="C100" s="10" t="s">
        <v>24</v>
      </c>
      <c r="D100" s="32">
        <f>INDEX('ONS data MYE 5'!$K$6:$K$445, MATCH($B100,'ONS data MYE 5'!$B$6:$B$445,0))</f>
        <v>197954</v>
      </c>
      <c r="E100" s="32">
        <f>INDEX('ONS data MYE 5'!$L$6:$L$445, MATCH($B100,'ONS data MYE 5'!$B$6:$B$445,0))</f>
        <v>4515</v>
      </c>
      <c r="F100" s="32">
        <f t="shared" si="2"/>
        <v>8.4151604658510859</v>
      </c>
      <c r="G100" s="32">
        <f t="shared" si="3"/>
        <v>70.814925666023072</v>
      </c>
      <c r="H100" s="32">
        <f>INDEX('Mapping waste'!$D$5:$M$352,MATCH($B100,'Mapping waste'!$B$5:$B$352,0),MATCH(H$3,'Mapping waste'!$D$4:$M$4,0))*$D100</f>
        <v>0</v>
      </c>
      <c r="I100" s="32">
        <f>INDEX('Mapping waste'!$D$5:$M$352,MATCH($B100,'Mapping waste'!$B$5:$B$352,0),MATCH(I$3,'Mapping waste'!$D$4:$M$4,0))*$D100</f>
        <v>0</v>
      </c>
      <c r="J100" s="32">
        <f>INDEX('Mapping waste'!$D$5:$M$352,MATCH($B100,'Mapping waste'!$B$5:$B$352,0),MATCH(J$3,'Mapping waste'!$D$4:$M$4,0))*$D100</f>
        <v>0</v>
      </c>
      <c r="K100" s="32">
        <f>INDEX('Mapping waste'!$D$5:$M$352,MATCH($B100,'Mapping waste'!$B$5:$B$352,0),MATCH(K$3,'Mapping waste'!$D$4:$M$4,0))*$D100</f>
        <v>0</v>
      </c>
      <c r="L100" s="32">
        <f>INDEX('Mapping waste'!$D$5:$M$352,MATCH($B100,'Mapping waste'!$B$5:$B$352,0),MATCH(L$3,'Mapping waste'!$D$4:$M$4,0))*$D100</f>
        <v>0</v>
      </c>
      <c r="M100" s="32">
        <f>INDEX('Mapping waste'!$D$5:$M$352,MATCH($B100,'Mapping waste'!$B$5:$B$352,0),MATCH(M$3,'Mapping waste'!$D$4:$M$4,0))*$D100</f>
        <v>0</v>
      </c>
      <c r="N100" s="32">
        <f>INDEX('Mapping waste'!$D$5:$M$352,MATCH($B100,'Mapping waste'!$B$5:$B$352,0),MATCH(N$3,'Mapping waste'!$D$4:$M$4,0))*$D100</f>
        <v>197954</v>
      </c>
      <c r="O100" s="32">
        <f>INDEX('Mapping waste'!$D$5:$M$352,MATCH($B100,'Mapping waste'!$B$5:$B$352,0),MATCH(O$3,'Mapping waste'!$D$4:$M$4,0))*$D100</f>
        <v>0</v>
      </c>
      <c r="P100" s="32">
        <f>INDEX('Mapping waste'!$D$5:$M$352,MATCH($B100,'Mapping waste'!$B$5:$B$352,0),MATCH(P$3,'Mapping waste'!$D$4:$M$4,0))*$D100</f>
        <v>0</v>
      </c>
      <c r="Q100" s="32">
        <f>INDEX('Mapping waste'!$D$5:$M$352,MATCH($B100,'Mapping waste'!$B$5:$B$352,0),MATCH(Q$3,'Mapping waste'!$D$4:$M$4,0))*$D100</f>
        <v>0</v>
      </c>
    </row>
    <row r="101" spans="1:17" x14ac:dyDescent="0.45">
      <c r="A101" s="10" t="s">
        <v>481</v>
      </c>
      <c r="B101" s="10" t="s">
        <v>482</v>
      </c>
      <c r="C101" s="10" t="s">
        <v>24</v>
      </c>
      <c r="D101" s="32">
        <f>INDEX('ONS data MYE 5'!$K$6:$K$445, MATCH($B101,'ONS data MYE 5'!$B$6:$B$445,0))</f>
        <v>198650</v>
      </c>
      <c r="E101" s="32">
        <f>INDEX('ONS data MYE 5'!$L$6:$L$445, MATCH($B101,'ONS data MYE 5'!$B$6:$B$445,0))</f>
        <v>5502</v>
      </c>
      <c r="F101" s="32">
        <f t="shared" si="2"/>
        <v>8.6128669414845191</v>
      </c>
      <c r="G101" s="32">
        <f t="shared" si="3"/>
        <v>74.181476951716888</v>
      </c>
      <c r="H101" s="32">
        <f>INDEX('Mapping waste'!$D$5:$M$352,MATCH($B101,'Mapping waste'!$B$5:$B$352,0),MATCH(H$3,'Mapping waste'!$D$4:$M$4,0))*$D101</f>
        <v>0</v>
      </c>
      <c r="I101" s="32">
        <f>INDEX('Mapping waste'!$D$5:$M$352,MATCH($B101,'Mapping waste'!$B$5:$B$352,0),MATCH(I$3,'Mapping waste'!$D$4:$M$4,0))*$D101</f>
        <v>0</v>
      </c>
      <c r="J101" s="32">
        <f>INDEX('Mapping waste'!$D$5:$M$352,MATCH($B101,'Mapping waste'!$B$5:$B$352,0),MATCH(J$3,'Mapping waste'!$D$4:$M$4,0))*$D101</f>
        <v>0</v>
      </c>
      <c r="K101" s="32">
        <f>INDEX('Mapping waste'!$D$5:$M$352,MATCH($B101,'Mapping waste'!$B$5:$B$352,0),MATCH(K$3,'Mapping waste'!$D$4:$M$4,0))*$D101</f>
        <v>0</v>
      </c>
      <c r="L101" s="32">
        <f>INDEX('Mapping waste'!$D$5:$M$352,MATCH($B101,'Mapping waste'!$B$5:$B$352,0),MATCH(L$3,'Mapping waste'!$D$4:$M$4,0))*$D101</f>
        <v>0</v>
      </c>
      <c r="M101" s="32">
        <f>INDEX('Mapping waste'!$D$5:$M$352,MATCH($B101,'Mapping waste'!$B$5:$B$352,0),MATCH(M$3,'Mapping waste'!$D$4:$M$4,0))*$D101</f>
        <v>0</v>
      </c>
      <c r="N101" s="32">
        <f>INDEX('Mapping waste'!$D$5:$M$352,MATCH($B101,'Mapping waste'!$B$5:$B$352,0),MATCH(N$3,'Mapping waste'!$D$4:$M$4,0))*$D101</f>
        <v>198650</v>
      </c>
      <c r="O101" s="32">
        <f>INDEX('Mapping waste'!$D$5:$M$352,MATCH($B101,'Mapping waste'!$B$5:$B$352,0),MATCH(O$3,'Mapping waste'!$D$4:$M$4,0))*$D101</f>
        <v>0</v>
      </c>
      <c r="P101" s="32">
        <f>INDEX('Mapping waste'!$D$5:$M$352,MATCH($B101,'Mapping waste'!$B$5:$B$352,0),MATCH(P$3,'Mapping waste'!$D$4:$M$4,0))*$D101</f>
        <v>0</v>
      </c>
      <c r="Q101" s="32">
        <f>INDEX('Mapping waste'!$D$5:$M$352,MATCH($B101,'Mapping waste'!$B$5:$B$352,0),MATCH(Q$3,'Mapping waste'!$D$4:$M$4,0))*$D101</f>
        <v>0</v>
      </c>
    </row>
    <row r="102" spans="1:17" x14ac:dyDescent="0.45">
      <c r="A102" s="10" t="s">
        <v>483</v>
      </c>
      <c r="B102" s="10" t="s">
        <v>484</v>
      </c>
      <c r="C102" s="10" t="s">
        <v>24</v>
      </c>
      <c r="D102" s="32">
        <f>INDEX('ONS data MYE 5'!$K$6:$K$445, MATCH($B102,'ONS data MYE 5'!$B$6:$B$445,0))</f>
        <v>240016</v>
      </c>
      <c r="E102" s="32">
        <f>INDEX('ONS data MYE 5'!$L$6:$L$445, MATCH($B102,'ONS data MYE 5'!$B$6:$B$445,0))</f>
        <v>3962</v>
      </c>
      <c r="F102" s="32">
        <f t="shared" si="2"/>
        <v>8.2845042272584966</v>
      </c>
      <c r="G102" s="32">
        <f t="shared" si="3"/>
        <v>68.633010291463904</v>
      </c>
      <c r="H102" s="32">
        <f>INDEX('Mapping waste'!$D$5:$M$352,MATCH($B102,'Mapping waste'!$B$5:$B$352,0),MATCH(H$3,'Mapping waste'!$D$4:$M$4,0))*$D102</f>
        <v>0</v>
      </c>
      <c r="I102" s="32">
        <f>INDEX('Mapping waste'!$D$5:$M$352,MATCH($B102,'Mapping waste'!$B$5:$B$352,0),MATCH(I$3,'Mapping waste'!$D$4:$M$4,0))*$D102</f>
        <v>0</v>
      </c>
      <c r="J102" s="32">
        <f>INDEX('Mapping waste'!$D$5:$M$352,MATCH($B102,'Mapping waste'!$B$5:$B$352,0),MATCH(J$3,'Mapping waste'!$D$4:$M$4,0))*$D102</f>
        <v>0</v>
      </c>
      <c r="K102" s="32">
        <f>INDEX('Mapping waste'!$D$5:$M$352,MATCH($B102,'Mapping waste'!$B$5:$B$352,0),MATCH(K$3,'Mapping waste'!$D$4:$M$4,0))*$D102</f>
        <v>0</v>
      </c>
      <c r="L102" s="32">
        <f>INDEX('Mapping waste'!$D$5:$M$352,MATCH($B102,'Mapping waste'!$B$5:$B$352,0),MATCH(L$3,'Mapping waste'!$D$4:$M$4,0))*$D102</f>
        <v>0</v>
      </c>
      <c r="M102" s="32">
        <f>INDEX('Mapping waste'!$D$5:$M$352,MATCH($B102,'Mapping waste'!$B$5:$B$352,0),MATCH(M$3,'Mapping waste'!$D$4:$M$4,0))*$D102</f>
        <v>0</v>
      </c>
      <c r="N102" s="32">
        <f>INDEX('Mapping waste'!$D$5:$M$352,MATCH($B102,'Mapping waste'!$B$5:$B$352,0),MATCH(N$3,'Mapping waste'!$D$4:$M$4,0))*$D102</f>
        <v>240016</v>
      </c>
      <c r="O102" s="32">
        <f>INDEX('Mapping waste'!$D$5:$M$352,MATCH($B102,'Mapping waste'!$B$5:$B$352,0),MATCH(O$3,'Mapping waste'!$D$4:$M$4,0))*$D102</f>
        <v>0</v>
      </c>
      <c r="P102" s="32">
        <f>INDEX('Mapping waste'!$D$5:$M$352,MATCH($B102,'Mapping waste'!$B$5:$B$352,0),MATCH(P$3,'Mapping waste'!$D$4:$M$4,0))*$D102</f>
        <v>0</v>
      </c>
      <c r="Q102" s="32">
        <f>INDEX('Mapping waste'!$D$5:$M$352,MATCH($B102,'Mapping waste'!$B$5:$B$352,0),MATCH(Q$3,'Mapping waste'!$D$4:$M$4,0))*$D102</f>
        <v>0</v>
      </c>
    </row>
    <row r="103" spans="1:17" x14ac:dyDescent="0.45">
      <c r="A103" s="10" t="s">
        <v>485</v>
      </c>
      <c r="B103" s="10" t="s">
        <v>486</v>
      </c>
      <c r="C103" s="10" t="s">
        <v>24</v>
      </c>
      <c r="D103" s="32">
        <f>INDEX('ONS data MYE 5'!$K$6:$K$445, MATCH($B103,'ONS data MYE 5'!$B$6:$B$445,0))</f>
        <v>321602</v>
      </c>
      <c r="E103" s="32">
        <f>INDEX('ONS data MYE 5'!$L$6:$L$445, MATCH($B103,'ONS data MYE 5'!$B$6:$B$445,0))</f>
        <v>2142</v>
      </c>
      <c r="F103" s="32">
        <f t="shared" si="2"/>
        <v>7.6694952510076941</v>
      </c>
      <c r="G103" s="32">
        <f t="shared" si="3"/>
        <v>58.82115740522957</v>
      </c>
      <c r="H103" s="32">
        <f>INDEX('Mapping waste'!$D$5:$M$352,MATCH($B103,'Mapping waste'!$B$5:$B$352,0),MATCH(H$3,'Mapping waste'!$D$4:$M$4,0))*$D103</f>
        <v>0</v>
      </c>
      <c r="I103" s="32">
        <f>INDEX('Mapping waste'!$D$5:$M$352,MATCH($B103,'Mapping waste'!$B$5:$B$352,0),MATCH(I$3,'Mapping waste'!$D$4:$M$4,0))*$D103</f>
        <v>0</v>
      </c>
      <c r="J103" s="32">
        <f>INDEX('Mapping waste'!$D$5:$M$352,MATCH($B103,'Mapping waste'!$B$5:$B$352,0),MATCH(J$3,'Mapping waste'!$D$4:$M$4,0))*$D103</f>
        <v>0</v>
      </c>
      <c r="K103" s="32">
        <f>INDEX('Mapping waste'!$D$5:$M$352,MATCH($B103,'Mapping waste'!$B$5:$B$352,0),MATCH(K$3,'Mapping waste'!$D$4:$M$4,0))*$D103</f>
        <v>0</v>
      </c>
      <c r="L103" s="32">
        <f>INDEX('Mapping waste'!$D$5:$M$352,MATCH($B103,'Mapping waste'!$B$5:$B$352,0),MATCH(L$3,'Mapping waste'!$D$4:$M$4,0))*$D103</f>
        <v>0</v>
      </c>
      <c r="M103" s="32">
        <f>INDEX('Mapping waste'!$D$5:$M$352,MATCH($B103,'Mapping waste'!$B$5:$B$352,0),MATCH(M$3,'Mapping waste'!$D$4:$M$4,0))*$D103</f>
        <v>0</v>
      </c>
      <c r="N103" s="32">
        <f>INDEX('Mapping waste'!$D$5:$M$352,MATCH($B103,'Mapping waste'!$B$5:$B$352,0),MATCH(N$3,'Mapping waste'!$D$4:$M$4,0))*$D103</f>
        <v>321602</v>
      </c>
      <c r="O103" s="32">
        <f>INDEX('Mapping waste'!$D$5:$M$352,MATCH($B103,'Mapping waste'!$B$5:$B$352,0),MATCH(O$3,'Mapping waste'!$D$4:$M$4,0))*$D103</f>
        <v>0</v>
      </c>
      <c r="P103" s="32">
        <f>INDEX('Mapping waste'!$D$5:$M$352,MATCH($B103,'Mapping waste'!$B$5:$B$352,0),MATCH(P$3,'Mapping waste'!$D$4:$M$4,0))*$D103</f>
        <v>0</v>
      </c>
      <c r="Q103" s="32">
        <f>INDEX('Mapping waste'!$D$5:$M$352,MATCH($B103,'Mapping waste'!$B$5:$B$352,0),MATCH(Q$3,'Mapping waste'!$D$4:$M$4,0))*$D103</f>
        <v>0</v>
      </c>
    </row>
    <row r="104" spans="1:17" x14ac:dyDescent="0.45">
      <c r="A104" s="10" t="s">
        <v>487</v>
      </c>
      <c r="B104" s="10" t="s">
        <v>488</v>
      </c>
      <c r="C104" s="10" t="s">
        <v>24</v>
      </c>
      <c r="D104" s="32">
        <f>INDEX('ONS data MYE 5'!$K$6:$K$445, MATCH($B104,'ONS data MYE 5'!$B$6:$B$445,0))</f>
        <v>236022</v>
      </c>
      <c r="E104" s="32">
        <f>INDEX('ONS data MYE 5'!$L$6:$L$445, MATCH($B104,'ONS data MYE 5'!$B$6:$B$445,0))</f>
        <v>10832</v>
      </c>
      <c r="F104" s="32">
        <f t="shared" si="2"/>
        <v>9.2902599951520557</v>
      </c>
      <c r="G104" s="32">
        <f t="shared" si="3"/>
        <v>86.308930777522676</v>
      </c>
      <c r="H104" s="32">
        <f>INDEX('Mapping waste'!$D$5:$M$352,MATCH($B104,'Mapping waste'!$B$5:$B$352,0),MATCH(H$3,'Mapping waste'!$D$4:$M$4,0))*$D104</f>
        <v>0</v>
      </c>
      <c r="I104" s="32">
        <f>INDEX('Mapping waste'!$D$5:$M$352,MATCH($B104,'Mapping waste'!$B$5:$B$352,0),MATCH(I$3,'Mapping waste'!$D$4:$M$4,0))*$D104</f>
        <v>0</v>
      </c>
      <c r="J104" s="32">
        <f>INDEX('Mapping waste'!$D$5:$M$352,MATCH($B104,'Mapping waste'!$B$5:$B$352,0),MATCH(J$3,'Mapping waste'!$D$4:$M$4,0))*$D104</f>
        <v>0</v>
      </c>
      <c r="K104" s="32">
        <f>INDEX('Mapping waste'!$D$5:$M$352,MATCH($B104,'Mapping waste'!$B$5:$B$352,0),MATCH(K$3,'Mapping waste'!$D$4:$M$4,0))*$D104</f>
        <v>0</v>
      </c>
      <c r="L104" s="32">
        <f>INDEX('Mapping waste'!$D$5:$M$352,MATCH($B104,'Mapping waste'!$B$5:$B$352,0),MATCH(L$3,'Mapping waste'!$D$4:$M$4,0))*$D104</f>
        <v>0</v>
      </c>
      <c r="M104" s="32">
        <f>INDEX('Mapping waste'!$D$5:$M$352,MATCH($B104,'Mapping waste'!$B$5:$B$352,0),MATCH(M$3,'Mapping waste'!$D$4:$M$4,0))*$D104</f>
        <v>0</v>
      </c>
      <c r="N104" s="32">
        <f>INDEX('Mapping waste'!$D$5:$M$352,MATCH($B104,'Mapping waste'!$B$5:$B$352,0),MATCH(N$3,'Mapping waste'!$D$4:$M$4,0))*$D104</f>
        <v>236022</v>
      </c>
      <c r="O104" s="32">
        <f>INDEX('Mapping waste'!$D$5:$M$352,MATCH($B104,'Mapping waste'!$B$5:$B$352,0),MATCH(O$3,'Mapping waste'!$D$4:$M$4,0))*$D104</f>
        <v>0</v>
      </c>
      <c r="P104" s="32">
        <f>INDEX('Mapping waste'!$D$5:$M$352,MATCH($B104,'Mapping waste'!$B$5:$B$352,0),MATCH(P$3,'Mapping waste'!$D$4:$M$4,0))*$D104</f>
        <v>0</v>
      </c>
      <c r="Q104" s="32">
        <f>INDEX('Mapping waste'!$D$5:$M$352,MATCH($B104,'Mapping waste'!$B$5:$B$352,0),MATCH(Q$3,'Mapping waste'!$D$4:$M$4,0))*$D104</f>
        <v>0</v>
      </c>
    </row>
    <row r="105" spans="1:17" x14ac:dyDescent="0.45">
      <c r="A105" s="10" t="s">
        <v>489</v>
      </c>
      <c r="B105" s="10" t="s">
        <v>490</v>
      </c>
      <c r="C105" s="10" t="s">
        <v>24</v>
      </c>
      <c r="D105" s="32">
        <f>INDEX('ONS data MYE 5'!$K$6:$K$445, MATCH($B105,'ONS data MYE 5'!$B$6:$B$445,0))</f>
        <v>377073</v>
      </c>
      <c r="E105" s="32">
        <f>INDEX('ONS data MYE 5'!$L$6:$L$445, MATCH($B105,'ONS data MYE 5'!$B$6:$B$445,0))</f>
        <v>4359</v>
      </c>
      <c r="F105" s="32">
        <f t="shared" si="2"/>
        <v>8.3799979522383925</v>
      </c>
      <c r="G105" s="32">
        <f t="shared" si="3"/>
        <v>70.22436567951965</v>
      </c>
      <c r="H105" s="32">
        <f>INDEX('Mapping waste'!$D$5:$M$352,MATCH($B105,'Mapping waste'!$B$5:$B$352,0),MATCH(H$3,'Mapping waste'!$D$4:$M$4,0))*$D105</f>
        <v>0</v>
      </c>
      <c r="I105" s="32">
        <f>INDEX('Mapping waste'!$D$5:$M$352,MATCH($B105,'Mapping waste'!$B$5:$B$352,0),MATCH(I$3,'Mapping waste'!$D$4:$M$4,0))*$D105</f>
        <v>0</v>
      </c>
      <c r="J105" s="32">
        <f>INDEX('Mapping waste'!$D$5:$M$352,MATCH($B105,'Mapping waste'!$B$5:$B$352,0),MATCH(J$3,'Mapping waste'!$D$4:$M$4,0))*$D105</f>
        <v>0</v>
      </c>
      <c r="K105" s="32">
        <f>INDEX('Mapping waste'!$D$5:$M$352,MATCH($B105,'Mapping waste'!$B$5:$B$352,0),MATCH(K$3,'Mapping waste'!$D$4:$M$4,0))*$D105</f>
        <v>0</v>
      </c>
      <c r="L105" s="32">
        <f>INDEX('Mapping waste'!$D$5:$M$352,MATCH($B105,'Mapping waste'!$B$5:$B$352,0),MATCH(L$3,'Mapping waste'!$D$4:$M$4,0))*$D105</f>
        <v>0</v>
      </c>
      <c r="M105" s="32">
        <f>INDEX('Mapping waste'!$D$5:$M$352,MATCH($B105,'Mapping waste'!$B$5:$B$352,0),MATCH(M$3,'Mapping waste'!$D$4:$M$4,0))*$D105</f>
        <v>0</v>
      </c>
      <c r="N105" s="32">
        <f>INDEX('Mapping waste'!$D$5:$M$352,MATCH($B105,'Mapping waste'!$B$5:$B$352,0),MATCH(N$3,'Mapping waste'!$D$4:$M$4,0))*$D105</f>
        <v>377073</v>
      </c>
      <c r="O105" s="32">
        <f>INDEX('Mapping waste'!$D$5:$M$352,MATCH($B105,'Mapping waste'!$B$5:$B$352,0),MATCH(O$3,'Mapping waste'!$D$4:$M$4,0))*$D105</f>
        <v>0</v>
      </c>
      <c r="P105" s="32">
        <f>INDEX('Mapping waste'!$D$5:$M$352,MATCH($B105,'Mapping waste'!$B$5:$B$352,0),MATCH(P$3,'Mapping waste'!$D$4:$M$4,0))*$D105</f>
        <v>0</v>
      </c>
      <c r="Q105" s="32">
        <f>INDEX('Mapping waste'!$D$5:$M$352,MATCH($B105,'Mapping waste'!$B$5:$B$352,0),MATCH(Q$3,'Mapping waste'!$D$4:$M$4,0))*$D105</f>
        <v>0</v>
      </c>
    </row>
    <row r="106" spans="1:17" x14ac:dyDescent="0.45">
      <c r="A106" s="10" t="s">
        <v>491</v>
      </c>
      <c r="B106" s="10" t="s">
        <v>492</v>
      </c>
      <c r="C106" s="10" t="s">
        <v>24</v>
      </c>
      <c r="D106" s="32">
        <f>INDEX('ONS data MYE 5'!$K$6:$K$445, MATCH($B106,'ONS data MYE 5'!$B$6:$B$445,0))</f>
        <v>324409</v>
      </c>
      <c r="E106" s="32">
        <f>INDEX('ONS data MYE 5'!$L$6:$L$445, MATCH($B106,'ONS data MYE 5'!$B$6:$B$445,0))</f>
        <v>4013</v>
      </c>
      <c r="F106" s="32">
        <f t="shared" si="2"/>
        <v>8.2972943702669166</v>
      </c>
      <c r="G106" s="32">
        <f t="shared" si="3"/>
        <v>68.845093866863067</v>
      </c>
      <c r="H106" s="32">
        <f>INDEX('Mapping waste'!$D$5:$M$352,MATCH($B106,'Mapping waste'!$B$5:$B$352,0),MATCH(H$3,'Mapping waste'!$D$4:$M$4,0))*$D106</f>
        <v>0</v>
      </c>
      <c r="I106" s="32">
        <f>INDEX('Mapping waste'!$D$5:$M$352,MATCH($B106,'Mapping waste'!$B$5:$B$352,0),MATCH(I$3,'Mapping waste'!$D$4:$M$4,0))*$D106</f>
        <v>0</v>
      </c>
      <c r="J106" s="32">
        <f>INDEX('Mapping waste'!$D$5:$M$352,MATCH($B106,'Mapping waste'!$B$5:$B$352,0),MATCH(J$3,'Mapping waste'!$D$4:$M$4,0))*$D106</f>
        <v>0</v>
      </c>
      <c r="K106" s="32">
        <f>INDEX('Mapping waste'!$D$5:$M$352,MATCH($B106,'Mapping waste'!$B$5:$B$352,0),MATCH(K$3,'Mapping waste'!$D$4:$M$4,0))*$D106</f>
        <v>0</v>
      </c>
      <c r="L106" s="32">
        <f>INDEX('Mapping waste'!$D$5:$M$352,MATCH($B106,'Mapping waste'!$B$5:$B$352,0),MATCH(L$3,'Mapping waste'!$D$4:$M$4,0))*$D106</f>
        <v>0</v>
      </c>
      <c r="M106" s="32">
        <f>INDEX('Mapping waste'!$D$5:$M$352,MATCH($B106,'Mapping waste'!$B$5:$B$352,0),MATCH(M$3,'Mapping waste'!$D$4:$M$4,0))*$D106</f>
        <v>0</v>
      </c>
      <c r="N106" s="32">
        <f>INDEX('Mapping waste'!$D$5:$M$352,MATCH($B106,'Mapping waste'!$B$5:$B$352,0),MATCH(N$3,'Mapping waste'!$D$4:$M$4,0))*$D106</f>
        <v>324409</v>
      </c>
      <c r="O106" s="32">
        <f>INDEX('Mapping waste'!$D$5:$M$352,MATCH($B106,'Mapping waste'!$B$5:$B$352,0),MATCH(O$3,'Mapping waste'!$D$4:$M$4,0))*$D106</f>
        <v>0</v>
      </c>
      <c r="P106" s="32">
        <f>INDEX('Mapping waste'!$D$5:$M$352,MATCH($B106,'Mapping waste'!$B$5:$B$352,0),MATCH(P$3,'Mapping waste'!$D$4:$M$4,0))*$D106</f>
        <v>0</v>
      </c>
      <c r="Q106" s="32">
        <f>INDEX('Mapping waste'!$D$5:$M$352,MATCH($B106,'Mapping waste'!$B$5:$B$352,0),MATCH(Q$3,'Mapping waste'!$D$4:$M$4,0))*$D106</f>
        <v>0</v>
      </c>
    </row>
    <row r="107" spans="1:17" x14ac:dyDescent="0.45">
      <c r="A107" s="10" t="s">
        <v>493</v>
      </c>
      <c r="B107" s="10" t="s">
        <v>494</v>
      </c>
      <c r="C107" s="10" t="s">
        <v>24</v>
      </c>
      <c r="D107" s="32">
        <f>INDEX('ONS data MYE 5'!$K$6:$K$445, MATCH($B107,'ONS data MYE 5'!$B$6:$B$445,0))</f>
        <v>268853</v>
      </c>
      <c r="E107" s="32">
        <f>INDEX('ONS data MYE 5'!$L$6:$L$445, MATCH($B107,'ONS data MYE 5'!$B$6:$B$445,0))</f>
        <v>5680</v>
      </c>
      <c r="F107" s="32">
        <f t="shared" si="2"/>
        <v>8.6447065117151975</v>
      </c>
      <c r="G107" s="32">
        <f t="shared" si="3"/>
        <v>74.73095067369114</v>
      </c>
      <c r="H107" s="32">
        <f>INDEX('Mapping waste'!$D$5:$M$352,MATCH($B107,'Mapping waste'!$B$5:$B$352,0),MATCH(H$3,'Mapping waste'!$D$4:$M$4,0))*$D107</f>
        <v>0</v>
      </c>
      <c r="I107" s="32">
        <f>INDEX('Mapping waste'!$D$5:$M$352,MATCH($B107,'Mapping waste'!$B$5:$B$352,0),MATCH(I$3,'Mapping waste'!$D$4:$M$4,0))*$D107</f>
        <v>0</v>
      </c>
      <c r="J107" s="32">
        <f>INDEX('Mapping waste'!$D$5:$M$352,MATCH($B107,'Mapping waste'!$B$5:$B$352,0),MATCH(J$3,'Mapping waste'!$D$4:$M$4,0))*$D107</f>
        <v>0</v>
      </c>
      <c r="K107" s="32">
        <f>INDEX('Mapping waste'!$D$5:$M$352,MATCH($B107,'Mapping waste'!$B$5:$B$352,0),MATCH(K$3,'Mapping waste'!$D$4:$M$4,0))*$D107</f>
        <v>0</v>
      </c>
      <c r="L107" s="32">
        <f>INDEX('Mapping waste'!$D$5:$M$352,MATCH($B107,'Mapping waste'!$B$5:$B$352,0),MATCH(L$3,'Mapping waste'!$D$4:$M$4,0))*$D107</f>
        <v>0</v>
      </c>
      <c r="M107" s="32">
        <f>INDEX('Mapping waste'!$D$5:$M$352,MATCH($B107,'Mapping waste'!$B$5:$B$352,0),MATCH(M$3,'Mapping waste'!$D$4:$M$4,0))*$D107</f>
        <v>0</v>
      </c>
      <c r="N107" s="32">
        <f>INDEX('Mapping waste'!$D$5:$M$352,MATCH($B107,'Mapping waste'!$B$5:$B$352,0),MATCH(N$3,'Mapping waste'!$D$4:$M$4,0))*$D107</f>
        <v>268853</v>
      </c>
      <c r="O107" s="32">
        <f>INDEX('Mapping waste'!$D$5:$M$352,MATCH($B107,'Mapping waste'!$B$5:$B$352,0),MATCH(O$3,'Mapping waste'!$D$4:$M$4,0))*$D107</f>
        <v>0</v>
      </c>
      <c r="P107" s="32">
        <f>INDEX('Mapping waste'!$D$5:$M$352,MATCH($B107,'Mapping waste'!$B$5:$B$352,0),MATCH(P$3,'Mapping waste'!$D$4:$M$4,0))*$D107</f>
        <v>0</v>
      </c>
      <c r="Q107" s="32">
        <f>INDEX('Mapping waste'!$D$5:$M$352,MATCH($B107,'Mapping waste'!$B$5:$B$352,0),MATCH(Q$3,'Mapping waste'!$D$4:$M$4,0))*$D107</f>
        <v>0</v>
      </c>
    </row>
    <row r="108" spans="1:17" x14ac:dyDescent="0.45">
      <c r="A108" s="10" t="s">
        <v>495</v>
      </c>
      <c r="B108" s="10" t="s">
        <v>496</v>
      </c>
      <c r="C108" s="10" t="s">
        <v>24</v>
      </c>
      <c r="D108" s="32">
        <f>INDEX('ONS data MYE 5'!$K$6:$K$445, MATCH($B108,'ONS data MYE 5'!$B$6:$B$445,0))</f>
        <v>263112</v>
      </c>
      <c r="E108" s="32">
        <f>INDEX('ONS data MYE 5'!$L$6:$L$445, MATCH($B108,'ONS data MYE 5'!$B$6:$B$445,0))</f>
        <v>13812</v>
      </c>
      <c r="F108" s="32">
        <f t="shared" si="2"/>
        <v>9.5332930585098836</v>
      </c>
      <c r="G108" s="32">
        <f t="shared" si="3"/>
        <v>90.883676539432727</v>
      </c>
      <c r="H108" s="32">
        <f>INDEX('Mapping waste'!$D$5:$M$352,MATCH($B108,'Mapping waste'!$B$5:$B$352,0),MATCH(H$3,'Mapping waste'!$D$4:$M$4,0))*$D108</f>
        <v>0</v>
      </c>
      <c r="I108" s="32">
        <f>INDEX('Mapping waste'!$D$5:$M$352,MATCH($B108,'Mapping waste'!$B$5:$B$352,0),MATCH(I$3,'Mapping waste'!$D$4:$M$4,0))*$D108</f>
        <v>0</v>
      </c>
      <c r="J108" s="32">
        <f>INDEX('Mapping waste'!$D$5:$M$352,MATCH($B108,'Mapping waste'!$B$5:$B$352,0),MATCH(J$3,'Mapping waste'!$D$4:$M$4,0))*$D108</f>
        <v>0</v>
      </c>
      <c r="K108" s="32">
        <f>INDEX('Mapping waste'!$D$5:$M$352,MATCH($B108,'Mapping waste'!$B$5:$B$352,0),MATCH(K$3,'Mapping waste'!$D$4:$M$4,0))*$D108</f>
        <v>0</v>
      </c>
      <c r="L108" s="32">
        <f>INDEX('Mapping waste'!$D$5:$M$352,MATCH($B108,'Mapping waste'!$B$5:$B$352,0),MATCH(L$3,'Mapping waste'!$D$4:$M$4,0))*$D108</f>
        <v>0</v>
      </c>
      <c r="M108" s="32">
        <f>INDEX('Mapping waste'!$D$5:$M$352,MATCH($B108,'Mapping waste'!$B$5:$B$352,0),MATCH(M$3,'Mapping waste'!$D$4:$M$4,0))*$D108</f>
        <v>0</v>
      </c>
      <c r="N108" s="32">
        <f>INDEX('Mapping waste'!$D$5:$M$352,MATCH($B108,'Mapping waste'!$B$5:$B$352,0),MATCH(N$3,'Mapping waste'!$D$4:$M$4,0))*$D108</f>
        <v>263112</v>
      </c>
      <c r="O108" s="32">
        <f>INDEX('Mapping waste'!$D$5:$M$352,MATCH($B108,'Mapping waste'!$B$5:$B$352,0),MATCH(O$3,'Mapping waste'!$D$4:$M$4,0))*$D108</f>
        <v>0</v>
      </c>
      <c r="P108" s="32">
        <f>INDEX('Mapping waste'!$D$5:$M$352,MATCH($B108,'Mapping waste'!$B$5:$B$352,0),MATCH(P$3,'Mapping waste'!$D$4:$M$4,0))*$D108</f>
        <v>0</v>
      </c>
      <c r="Q108" s="32">
        <f>INDEX('Mapping waste'!$D$5:$M$352,MATCH($B108,'Mapping waste'!$B$5:$B$352,0),MATCH(Q$3,'Mapping waste'!$D$4:$M$4,0))*$D108</f>
        <v>0</v>
      </c>
    </row>
    <row r="109" spans="1:17" x14ac:dyDescent="0.45">
      <c r="A109" s="10" t="s">
        <v>497</v>
      </c>
      <c r="B109" s="10" t="s">
        <v>498</v>
      </c>
      <c r="C109" s="10" t="s">
        <v>24</v>
      </c>
      <c r="D109" s="32">
        <f>INDEX('ONS data MYE 5'!$K$6:$K$445, MATCH($B109,'ONS data MYE 5'!$B$6:$B$445,0))</f>
        <v>181679</v>
      </c>
      <c r="E109" s="32">
        <f>INDEX('ONS data MYE 5'!$L$6:$L$445, MATCH($B109,'ONS data MYE 5'!$B$6:$B$445,0))</f>
        <v>11080</v>
      </c>
      <c r="F109" s="32">
        <f t="shared" si="2"/>
        <v>9.3128969603012752</v>
      </c>
      <c r="G109" s="32">
        <f t="shared" si="3"/>
        <v>86.730049793188726</v>
      </c>
      <c r="H109" s="32">
        <f>INDEX('Mapping waste'!$D$5:$M$352,MATCH($B109,'Mapping waste'!$B$5:$B$352,0),MATCH(H$3,'Mapping waste'!$D$4:$M$4,0))*$D109</f>
        <v>0</v>
      </c>
      <c r="I109" s="32">
        <f>INDEX('Mapping waste'!$D$5:$M$352,MATCH($B109,'Mapping waste'!$B$5:$B$352,0),MATCH(I$3,'Mapping waste'!$D$4:$M$4,0))*$D109</f>
        <v>0</v>
      </c>
      <c r="J109" s="32">
        <f>INDEX('Mapping waste'!$D$5:$M$352,MATCH($B109,'Mapping waste'!$B$5:$B$352,0),MATCH(J$3,'Mapping waste'!$D$4:$M$4,0))*$D109</f>
        <v>0</v>
      </c>
      <c r="K109" s="32">
        <f>INDEX('Mapping waste'!$D$5:$M$352,MATCH($B109,'Mapping waste'!$B$5:$B$352,0),MATCH(K$3,'Mapping waste'!$D$4:$M$4,0))*$D109</f>
        <v>0</v>
      </c>
      <c r="L109" s="32">
        <f>INDEX('Mapping waste'!$D$5:$M$352,MATCH($B109,'Mapping waste'!$B$5:$B$352,0),MATCH(L$3,'Mapping waste'!$D$4:$M$4,0))*$D109</f>
        <v>0</v>
      </c>
      <c r="M109" s="32">
        <f>INDEX('Mapping waste'!$D$5:$M$352,MATCH($B109,'Mapping waste'!$B$5:$B$352,0),MATCH(M$3,'Mapping waste'!$D$4:$M$4,0))*$D109</f>
        <v>0</v>
      </c>
      <c r="N109" s="32">
        <f>INDEX('Mapping waste'!$D$5:$M$352,MATCH($B109,'Mapping waste'!$B$5:$B$352,0),MATCH(N$3,'Mapping waste'!$D$4:$M$4,0))*$D109</f>
        <v>181679</v>
      </c>
      <c r="O109" s="32">
        <f>INDEX('Mapping waste'!$D$5:$M$352,MATCH($B109,'Mapping waste'!$B$5:$B$352,0),MATCH(O$3,'Mapping waste'!$D$4:$M$4,0))*$D109</f>
        <v>0</v>
      </c>
      <c r="P109" s="32">
        <f>INDEX('Mapping waste'!$D$5:$M$352,MATCH($B109,'Mapping waste'!$B$5:$B$352,0),MATCH(P$3,'Mapping waste'!$D$4:$M$4,0))*$D109</f>
        <v>0</v>
      </c>
      <c r="Q109" s="32">
        <f>INDEX('Mapping waste'!$D$5:$M$352,MATCH($B109,'Mapping waste'!$B$5:$B$352,0),MATCH(Q$3,'Mapping waste'!$D$4:$M$4,0))*$D109</f>
        <v>0</v>
      </c>
    </row>
    <row r="110" spans="1:17" x14ac:dyDescent="0.45">
      <c r="A110" s="10" t="s">
        <v>499</v>
      </c>
      <c r="B110" s="10" t="s">
        <v>500</v>
      </c>
      <c r="C110" s="10" t="s">
        <v>24</v>
      </c>
      <c r="D110" s="32">
        <f>INDEX('ONS data MYE 5'!$K$6:$K$445, MATCH($B110,'ONS data MYE 5'!$B$6:$B$445,0))</f>
        <v>264398</v>
      </c>
      <c r="E110" s="32">
        <f>INDEX('ONS data MYE 5'!$L$6:$L$445, MATCH($B110,'ONS data MYE 5'!$B$6:$B$445,0))</f>
        <v>8933</v>
      </c>
      <c r="F110" s="32">
        <f t="shared" si="2"/>
        <v>9.0975075637018392</v>
      </c>
      <c r="G110" s="32">
        <f t="shared" si="3"/>
        <v>82.764643871612179</v>
      </c>
      <c r="H110" s="32">
        <f>INDEX('Mapping waste'!$D$5:$M$352,MATCH($B110,'Mapping waste'!$B$5:$B$352,0),MATCH(H$3,'Mapping waste'!$D$4:$M$4,0))*$D110</f>
        <v>0</v>
      </c>
      <c r="I110" s="32">
        <f>INDEX('Mapping waste'!$D$5:$M$352,MATCH($B110,'Mapping waste'!$B$5:$B$352,0),MATCH(I$3,'Mapping waste'!$D$4:$M$4,0))*$D110</f>
        <v>0</v>
      </c>
      <c r="J110" s="32">
        <f>INDEX('Mapping waste'!$D$5:$M$352,MATCH($B110,'Mapping waste'!$B$5:$B$352,0),MATCH(J$3,'Mapping waste'!$D$4:$M$4,0))*$D110</f>
        <v>0</v>
      </c>
      <c r="K110" s="32">
        <f>INDEX('Mapping waste'!$D$5:$M$352,MATCH($B110,'Mapping waste'!$B$5:$B$352,0),MATCH(K$3,'Mapping waste'!$D$4:$M$4,0))*$D110</f>
        <v>0</v>
      </c>
      <c r="L110" s="32">
        <f>INDEX('Mapping waste'!$D$5:$M$352,MATCH($B110,'Mapping waste'!$B$5:$B$352,0),MATCH(L$3,'Mapping waste'!$D$4:$M$4,0))*$D110</f>
        <v>0</v>
      </c>
      <c r="M110" s="32">
        <f>INDEX('Mapping waste'!$D$5:$M$352,MATCH($B110,'Mapping waste'!$B$5:$B$352,0),MATCH(M$3,'Mapping waste'!$D$4:$M$4,0))*$D110</f>
        <v>0</v>
      </c>
      <c r="N110" s="32">
        <f>INDEX('Mapping waste'!$D$5:$M$352,MATCH($B110,'Mapping waste'!$B$5:$B$352,0),MATCH(N$3,'Mapping waste'!$D$4:$M$4,0))*$D110</f>
        <v>264398</v>
      </c>
      <c r="O110" s="32">
        <f>INDEX('Mapping waste'!$D$5:$M$352,MATCH($B110,'Mapping waste'!$B$5:$B$352,0),MATCH(O$3,'Mapping waste'!$D$4:$M$4,0))*$D110</f>
        <v>0</v>
      </c>
      <c r="P110" s="32">
        <f>INDEX('Mapping waste'!$D$5:$M$352,MATCH($B110,'Mapping waste'!$B$5:$B$352,0),MATCH(P$3,'Mapping waste'!$D$4:$M$4,0))*$D110</f>
        <v>0</v>
      </c>
      <c r="Q110" s="32">
        <f>INDEX('Mapping waste'!$D$5:$M$352,MATCH($B110,'Mapping waste'!$B$5:$B$352,0),MATCH(Q$3,'Mapping waste'!$D$4:$M$4,0))*$D110</f>
        <v>0</v>
      </c>
    </row>
    <row r="111" spans="1:17" x14ac:dyDescent="0.45">
      <c r="A111" s="10" t="s">
        <v>501</v>
      </c>
      <c r="B111" s="10" t="s">
        <v>502</v>
      </c>
      <c r="C111" s="10" t="s">
        <v>24</v>
      </c>
      <c r="D111" s="32">
        <f>INDEX('ONS data MYE 5'!$K$6:$K$445, MATCH($B111,'ONS data MYE 5'!$B$6:$B$445,0))</f>
        <v>221405</v>
      </c>
      <c r="E111" s="32">
        <f>INDEX('ONS data MYE 5'!$L$6:$L$445, MATCH($B111,'ONS data MYE 5'!$B$6:$B$445,0))</f>
        <v>14903</v>
      </c>
      <c r="F111" s="32">
        <f t="shared" si="2"/>
        <v>9.6093178139487936</v>
      </c>
      <c r="G111" s="32">
        <f t="shared" si="3"/>
        <v>92.338988849473623</v>
      </c>
      <c r="H111" s="32">
        <f>INDEX('Mapping waste'!$D$5:$M$352,MATCH($B111,'Mapping waste'!$B$5:$B$352,0),MATCH(H$3,'Mapping waste'!$D$4:$M$4,0))*$D111</f>
        <v>0</v>
      </c>
      <c r="I111" s="32">
        <f>INDEX('Mapping waste'!$D$5:$M$352,MATCH($B111,'Mapping waste'!$B$5:$B$352,0),MATCH(I$3,'Mapping waste'!$D$4:$M$4,0))*$D111</f>
        <v>0</v>
      </c>
      <c r="J111" s="32">
        <f>INDEX('Mapping waste'!$D$5:$M$352,MATCH($B111,'Mapping waste'!$B$5:$B$352,0),MATCH(J$3,'Mapping waste'!$D$4:$M$4,0))*$D111</f>
        <v>0</v>
      </c>
      <c r="K111" s="32">
        <f>INDEX('Mapping waste'!$D$5:$M$352,MATCH($B111,'Mapping waste'!$B$5:$B$352,0),MATCH(K$3,'Mapping waste'!$D$4:$M$4,0))*$D111</f>
        <v>0</v>
      </c>
      <c r="L111" s="32">
        <f>INDEX('Mapping waste'!$D$5:$M$352,MATCH($B111,'Mapping waste'!$B$5:$B$352,0),MATCH(L$3,'Mapping waste'!$D$4:$M$4,0))*$D111</f>
        <v>0</v>
      </c>
      <c r="M111" s="32">
        <f>INDEX('Mapping waste'!$D$5:$M$352,MATCH($B111,'Mapping waste'!$B$5:$B$352,0),MATCH(M$3,'Mapping waste'!$D$4:$M$4,0))*$D111</f>
        <v>0</v>
      </c>
      <c r="N111" s="32">
        <f>INDEX('Mapping waste'!$D$5:$M$352,MATCH($B111,'Mapping waste'!$B$5:$B$352,0),MATCH(N$3,'Mapping waste'!$D$4:$M$4,0))*$D111</f>
        <v>221405</v>
      </c>
      <c r="O111" s="32">
        <f>INDEX('Mapping waste'!$D$5:$M$352,MATCH($B111,'Mapping waste'!$B$5:$B$352,0),MATCH(O$3,'Mapping waste'!$D$4:$M$4,0))*$D111</f>
        <v>0</v>
      </c>
      <c r="P111" s="32">
        <f>INDEX('Mapping waste'!$D$5:$M$352,MATCH($B111,'Mapping waste'!$B$5:$B$352,0),MATCH(P$3,'Mapping waste'!$D$4:$M$4,0))*$D111</f>
        <v>0</v>
      </c>
      <c r="Q111" s="32">
        <f>INDEX('Mapping waste'!$D$5:$M$352,MATCH($B111,'Mapping waste'!$B$5:$B$352,0),MATCH(Q$3,'Mapping waste'!$D$4:$M$4,0))*$D111</f>
        <v>0</v>
      </c>
    </row>
    <row r="112" spans="1:17" x14ac:dyDescent="0.45">
      <c r="A112" s="10" t="s">
        <v>503</v>
      </c>
      <c r="B112" s="10" t="s">
        <v>504</v>
      </c>
      <c r="C112" s="10" t="s">
        <v>24</v>
      </c>
      <c r="D112" s="32">
        <f>INDEX('ONS data MYE 5'!$K$6:$K$445, MATCH($B112,'ONS data MYE 5'!$B$6:$B$445,0))</f>
        <v>157830</v>
      </c>
      <c r="E112" s="32">
        <f>INDEX('ONS data MYE 5'!$L$6:$L$445, MATCH($B112,'ONS data MYE 5'!$B$6:$B$445,0))</f>
        <v>13018</v>
      </c>
      <c r="F112" s="32">
        <f t="shared" si="2"/>
        <v>9.4740882941323328</v>
      </c>
      <c r="G112" s="32">
        <f t="shared" si="3"/>
        <v>89.75834900501529</v>
      </c>
      <c r="H112" s="32">
        <f>INDEX('Mapping waste'!$D$5:$M$352,MATCH($B112,'Mapping waste'!$B$5:$B$352,0),MATCH(H$3,'Mapping waste'!$D$4:$M$4,0))*$D112</f>
        <v>0</v>
      </c>
      <c r="I112" s="32">
        <f>INDEX('Mapping waste'!$D$5:$M$352,MATCH($B112,'Mapping waste'!$B$5:$B$352,0),MATCH(I$3,'Mapping waste'!$D$4:$M$4,0))*$D112</f>
        <v>0</v>
      </c>
      <c r="J112" s="32">
        <f>INDEX('Mapping waste'!$D$5:$M$352,MATCH($B112,'Mapping waste'!$B$5:$B$352,0),MATCH(J$3,'Mapping waste'!$D$4:$M$4,0))*$D112</f>
        <v>0</v>
      </c>
      <c r="K112" s="32">
        <f>INDEX('Mapping waste'!$D$5:$M$352,MATCH($B112,'Mapping waste'!$B$5:$B$352,0),MATCH(K$3,'Mapping waste'!$D$4:$M$4,0))*$D112</f>
        <v>0</v>
      </c>
      <c r="L112" s="32">
        <f>INDEX('Mapping waste'!$D$5:$M$352,MATCH($B112,'Mapping waste'!$B$5:$B$352,0),MATCH(L$3,'Mapping waste'!$D$4:$M$4,0))*$D112</f>
        <v>0</v>
      </c>
      <c r="M112" s="32">
        <f>INDEX('Mapping waste'!$D$5:$M$352,MATCH($B112,'Mapping waste'!$B$5:$B$352,0),MATCH(M$3,'Mapping waste'!$D$4:$M$4,0))*$D112</f>
        <v>0</v>
      </c>
      <c r="N112" s="32">
        <f>INDEX('Mapping waste'!$D$5:$M$352,MATCH($B112,'Mapping waste'!$B$5:$B$352,0),MATCH(N$3,'Mapping waste'!$D$4:$M$4,0))*$D112</f>
        <v>157830</v>
      </c>
      <c r="O112" s="32">
        <f>INDEX('Mapping waste'!$D$5:$M$352,MATCH($B112,'Mapping waste'!$B$5:$B$352,0),MATCH(O$3,'Mapping waste'!$D$4:$M$4,0))*$D112</f>
        <v>0</v>
      </c>
      <c r="P112" s="32">
        <f>INDEX('Mapping waste'!$D$5:$M$352,MATCH($B112,'Mapping waste'!$B$5:$B$352,0),MATCH(P$3,'Mapping waste'!$D$4:$M$4,0))*$D112</f>
        <v>0</v>
      </c>
      <c r="Q112" s="32">
        <f>INDEX('Mapping waste'!$D$5:$M$352,MATCH($B112,'Mapping waste'!$B$5:$B$352,0),MATCH(Q$3,'Mapping waste'!$D$4:$M$4,0))*$D112</f>
        <v>0</v>
      </c>
    </row>
    <row r="113" spans="1:17" x14ac:dyDescent="0.45">
      <c r="A113" s="10" t="s">
        <v>505</v>
      </c>
      <c r="B113" s="10" t="s">
        <v>506</v>
      </c>
      <c r="C113" s="10" t="s">
        <v>24</v>
      </c>
      <c r="D113" s="32">
        <f>INDEX('ONS data MYE 5'!$K$6:$K$445, MATCH($B113,'ONS data MYE 5'!$B$6:$B$445,0))</f>
        <v>168433</v>
      </c>
      <c r="E113" s="32">
        <f>INDEX('ONS data MYE 5'!$L$6:$L$445, MATCH($B113,'ONS data MYE 5'!$B$6:$B$445,0))</f>
        <v>4520</v>
      </c>
      <c r="F113" s="32">
        <f t="shared" si="2"/>
        <v>8.4162672728262766</v>
      </c>
      <c r="G113" s="32">
        <f t="shared" si="3"/>
        <v>70.833554807646649</v>
      </c>
      <c r="H113" s="32">
        <f>INDEX('Mapping waste'!$D$5:$M$352,MATCH($B113,'Mapping waste'!$B$5:$B$352,0),MATCH(H$3,'Mapping waste'!$D$4:$M$4,0))*$D113</f>
        <v>0</v>
      </c>
      <c r="I113" s="32">
        <f>INDEX('Mapping waste'!$D$5:$M$352,MATCH($B113,'Mapping waste'!$B$5:$B$352,0),MATCH(I$3,'Mapping waste'!$D$4:$M$4,0))*$D113</f>
        <v>0</v>
      </c>
      <c r="J113" s="32">
        <f>INDEX('Mapping waste'!$D$5:$M$352,MATCH($B113,'Mapping waste'!$B$5:$B$352,0),MATCH(J$3,'Mapping waste'!$D$4:$M$4,0))*$D113</f>
        <v>0</v>
      </c>
      <c r="K113" s="32">
        <f>INDEX('Mapping waste'!$D$5:$M$352,MATCH($B113,'Mapping waste'!$B$5:$B$352,0),MATCH(K$3,'Mapping waste'!$D$4:$M$4,0))*$D113</f>
        <v>0</v>
      </c>
      <c r="L113" s="32">
        <f>INDEX('Mapping waste'!$D$5:$M$352,MATCH($B113,'Mapping waste'!$B$5:$B$352,0),MATCH(L$3,'Mapping waste'!$D$4:$M$4,0))*$D113</f>
        <v>0</v>
      </c>
      <c r="M113" s="32">
        <f>INDEX('Mapping waste'!$D$5:$M$352,MATCH($B113,'Mapping waste'!$B$5:$B$352,0),MATCH(M$3,'Mapping waste'!$D$4:$M$4,0))*$D113</f>
        <v>0</v>
      </c>
      <c r="N113" s="32">
        <f>INDEX('Mapping waste'!$D$5:$M$352,MATCH($B113,'Mapping waste'!$B$5:$B$352,0),MATCH(N$3,'Mapping waste'!$D$4:$M$4,0))*$D113</f>
        <v>168433</v>
      </c>
      <c r="O113" s="32">
        <f>INDEX('Mapping waste'!$D$5:$M$352,MATCH($B113,'Mapping waste'!$B$5:$B$352,0),MATCH(O$3,'Mapping waste'!$D$4:$M$4,0))*$D113</f>
        <v>0</v>
      </c>
      <c r="P113" s="32">
        <f>INDEX('Mapping waste'!$D$5:$M$352,MATCH($B113,'Mapping waste'!$B$5:$B$352,0),MATCH(P$3,'Mapping waste'!$D$4:$M$4,0))*$D113</f>
        <v>0</v>
      </c>
      <c r="Q113" s="32">
        <f>INDEX('Mapping waste'!$D$5:$M$352,MATCH($B113,'Mapping waste'!$B$5:$B$352,0),MATCH(Q$3,'Mapping waste'!$D$4:$M$4,0))*$D113</f>
        <v>0</v>
      </c>
    </row>
    <row r="114" spans="1:17" x14ac:dyDescent="0.45">
      <c r="A114" s="10" t="s">
        <v>507</v>
      </c>
      <c r="B114" s="10" t="s">
        <v>508</v>
      </c>
      <c r="C114" s="10" t="s">
        <v>24</v>
      </c>
      <c r="D114" s="32">
        <f>INDEX('ONS data MYE 5'!$K$6:$K$445, MATCH($B114,'ONS data MYE 5'!$B$6:$B$445,0))</f>
        <v>316637</v>
      </c>
      <c r="E114" s="32">
        <f>INDEX('ONS data MYE 5'!$L$6:$L$445, MATCH($B114,'ONS data MYE 5'!$B$6:$B$445,0))</f>
        <v>11810</v>
      </c>
      <c r="F114" s="32">
        <f t="shared" si="2"/>
        <v>9.3767019091914072</v>
      </c>
      <c r="G114" s="32">
        <f t="shared" si="3"/>
        <v>87.922538693833786</v>
      </c>
      <c r="H114" s="32">
        <f>INDEX('Mapping waste'!$D$5:$M$352,MATCH($B114,'Mapping waste'!$B$5:$B$352,0),MATCH(H$3,'Mapping waste'!$D$4:$M$4,0))*$D114</f>
        <v>0</v>
      </c>
      <c r="I114" s="32">
        <f>INDEX('Mapping waste'!$D$5:$M$352,MATCH($B114,'Mapping waste'!$B$5:$B$352,0),MATCH(I$3,'Mapping waste'!$D$4:$M$4,0))*$D114</f>
        <v>0</v>
      </c>
      <c r="J114" s="32">
        <f>INDEX('Mapping waste'!$D$5:$M$352,MATCH($B114,'Mapping waste'!$B$5:$B$352,0),MATCH(J$3,'Mapping waste'!$D$4:$M$4,0))*$D114</f>
        <v>0</v>
      </c>
      <c r="K114" s="32">
        <f>INDEX('Mapping waste'!$D$5:$M$352,MATCH($B114,'Mapping waste'!$B$5:$B$352,0),MATCH(K$3,'Mapping waste'!$D$4:$M$4,0))*$D114</f>
        <v>0</v>
      </c>
      <c r="L114" s="32">
        <f>INDEX('Mapping waste'!$D$5:$M$352,MATCH($B114,'Mapping waste'!$B$5:$B$352,0),MATCH(L$3,'Mapping waste'!$D$4:$M$4,0))*$D114</f>
        <v>0</v>
      </c>
      <c r="M114" s="32">
        <f>INDEX('Mapping waste'!$D$5:$M$352,MATCH($B114,'Mapping waste'!$B$5:$B$352,0),MATCH(M$3,'Mapping waste'!$D$4:$M$4,0))*$D114</f>
        <v>0</v>
      </c>
      <c r="N114" s="32">
        <f>INDEX('Mapping waste'!$D$5:$M$352,MATCH($B114,'Mapping waste'!$B$5:$B$352,0),MATCH(N$3,'Mapping waste'!$D$4:$M$4,0))*$D114</f>
        <v>316637</v>
      </c>
      <c r="O114" s="32">
        <f>INDEX('Mapping waste'!$D$5:$M$352,MATCH($B114,'Mapping waste'!$B$5:$B$352,0),MATCH(O$3,'Mapping waste'!$D$4:$M$4,0))*$D114</f>
        <v>0</v>
      </c>
      <c r="P114" s="32">
        <f>INDEX('Mapping waste'!$D$5:$M$352,MATCH($B114,'Mapping waste'!$B$5:$B$352,0),MATCH(P$3,'Mapping waste'!$D$4:$M$4,0))*$D114</f>
        <v>0</v>
      </c>
      <c r="Q114" s="32">
        <f>INDEX('Mapping waste'!$D$5:$M$352,MATCH($B114,'Mapping waste'!$B$5:$B$352,0),MATCH(Q$3,'Mapping waste'!$D$4:$M$4,0))*$D114</f>
        <v>0</v>
      </c>
    </row>
    <row r="115" spans="1:17" x14ac:dyDescent="0.45">
      <c r="A115" s="10" t="s">
        <v>509</v>
      </c>
      <c r="B115" s="10" t="s">
        <v>510</v>
      </c>
      <c r="C115" s="10" t="s">
        <v>24</v>
      </c>
      <c r="D115" s="32">
        <f>INDEX('ONS data MYE 5'!$K$6:$K$445, MATCH($B115,'ONS data MYE 5'!$B$6:$B$445,0))</f>
        <v>290284</v>
      </c>
      <c r="E115" s="32">
        <f>INDEX('ONS data MYE 5'!$L$6:$L$445, MATCH($B115,'ONS data MYE 5'!$B$6:$B$445,0))</f>
        <v>8259</v>
      </c>
      <c r="F115" s="32">
        <f t="shared" si="2"/>
        <v>9.0190587938107178</v>
      </c>
      <c r="G115" s="32">
        <f t="shared" si="3"/>
        <v>81.343421526214442</v>
      </c>
      <c r="H115" s="32">
        <f>INDEX('Mapping waste'!$D$5:$M$352,MATCH($B115,'Mapping waste'!$B$5:$B$352,0),MATCH(H$3,'Mapping waste'!$D$4:$M$4,0))*$D115</f>
        <v>0</v>
      </c>
      <c r="I115" s="32">
        <f>INDEX('Mapping waste'!$D$5:$M$352,MATCH($B115,'Mapping waste'!$B$5:$B$352,0),MATCH(I$3,'Mapping waste'!$D$4:$M$4,0))*$D115</f>
        <v>0</v>
      </c>
      <c r="J115" s="32">
        <f>INDEX('Mapping waste'!$D$5:$M$352,MATCH($B115,'Mapping waste'!$B$5:$B$352,0),MATCH(J$3,'Mapping waste'!$D$4:$M$4,0))*$D115</f>
        <v>0</v>
      </c>
      <c r="K115" s="32">
        <f>INDEX('Mapping waste'!$D$5:$M$352,MATCH($B115,'Mapping waste'!$B$5:$B$352,0),MATCH(K$3,'Mapping waste'!$D$4:$M$4,0))*$D115</f>
        <v>0</v>
      </c>
      <c r="L115" s="32">
        <f>INDEX('Mapping waste'!$D$5:$M$352,MATCH($B115,'Mapping waste'!$B$5:$B$352,0),MATCH(L$3,'Mapping waste'!$D$4:$M$4,0))*$D115</f>
        <v>0</v>
      </c>
      <c r="M115" s="32">
        <f>INDEX('Mapping waste'!$D$5:$M$352,MATCH($B115,'Mapping waste'!$B$5:$B$352,0),MATCH(M$3,'Mapping waste'!$D$4:$M$4,0))*$D115</f>
        <v>0</v>
      </c>
      <c r="N115" s="32">
        <f>INDEX('Mapping waste'!$D$5:$M$352,MATCH($B115,'Mapping waste'!$B$5:$B$352,0),MATCH(N$3,'Mapping waste'!$D$4:$M$4,0))*$D115</f>
        <v>290284</v>
      </c>
      <c r="O115" s="32">
        <f>INDEX('Mapping waste'!$D$5:$M$352,MATCH($B115,'Mapping waste'!$B$5:$B$352,0),MATCH(O$3,'Mapping waste'!$D$4:$M$4,0))*$D115</f>
        <v>0</v>
      </c>
      <c r="P115" s="32">
        <f>INDEX('Mapping waste'!$D$5:$M$352,MATCH($B115,'Mapping waste'!$B$5:$B$352,0),MATCH(P$3,'Mapping waste'!$D$4:$M$4,0))*$D115</f>
        <v>0</v>
      </c>
      <c r="Q115" s="32">
        <f>INDEX('Mapping waste'!$D$5:$M$352,MATCH($B115,'Mapping waste'!$B$5:$B$352,0),MATCH(Q$3,'Mapping waste'!$D$4:$M$4,0))*$D115</f>
        <v>0</v>
      </c>
    </row>
    <row r="116" spans="1:17" x14ac:dyDescent="0.45">
      <c r="A116" s="10" t="s">
        <v>511</v>
      </c>
      <c r="B116" s="10" t="s">
        <v>512</v>
      </c>
      <c r="C116" s="10" t="s">
        <v>24</v>
      </c>
      <c r="D116" s="32">
        <f>INDEX('ONS data MYE 5'!$K$6:$K$445, MATCH($B116,'ONS data MYE 5'!$B$6:$B$445,0))</f>
        <v>204598</v>
      </c>
      <c r="E116" s="32">
        <f>INDEX('ONS data MYE 5'!$L$6:$L$445, MATCH($B116,'ONS data MYE 5'!$B$6:$B$445,0))</f>
        <v>5438</v>
      </c>
      <c r="F116" s="32">
        <f t="shared" si="2"/>
        <v>8.6011666251924161</v>
      </c>
      <c r="G116" s="32">
        <f t="shared" si="3"/>
        <v>73.980067314323904</v>
      </c>
      <c r="H116" s="32">
        <f>INDEX('Mapping waste'!$D$5:$M$352,MATCH($B116,'Mapping waste'!$B$5:$B$352,0),MATCH(H$3,'Mapping waste'!$D$4:$M$4,0))*$D116</f>
        <v>0</v>
      </c>
      <c r="I116" s="32">
        <f>INDEX('Mapping waste'!$D$5:$M$352,MATCH($B116,'Mapping waste'!$B$5:$B$352,0),MATCH(I$3,'Mapping waste'!$D$4:$M$4,0))*$D116</f>
        <v>0</v>
      </c>
      <c r="J116" s="32">
        <f>INDEX('Mapping waste'!$D$5:$M$352,MATCH($B116,'Mapping waste'!$B$5:$B$352,0),MATCH(J$3,'Mapping waste'!$D$4:$M$4,0))*$D116</f>
        <v>0</v>
      </c>
      <c r="K116" s="32">
        <f>INDEX('Mapping waste'!$D$5:$M$352,MATCH($B116,'Mapping waste'!$B$5:$B$352,0),MATCH(K$3,'Mapping waste'!$D$4:$M$4,0))*$D116</f>
        <v>0</v>
      </c>
      <c r="L116" s="32">
        <f>INDEX('Mapping waste'!$D$5:$M$352,MATCH($B116,'Mapping waste'!$B$5:$B$352,0),MATCH(L$3,'Mapping waste'!$D$4:$M$4,0))*$D116</f>
        <v>0</v>
      </c>
      <c r="M116" s="32">
        <f>INDEX('Mapping waste'!$D$5:$M$352,MATCH($B116,'Mapping waste'!$B$5:$B$352,0),MATCH(M$3,'Mapping waste'!$D$4:$M$4,0))*$D116</f>
        <v>0</v>
      </c>
      <c r="N116" s="32">
        <f>INDEX('Mapping waste'!$D$5:$M$352,MATCH($B116,'Mapping waste'!$B$5:$B$352,0),MATCH(N$3,'Mapping waste'!$D$4:$M$4,0))*$D116</f>
        <v>204598</v>
      </c>
      <c r="O116" s="32">
        <f>INDEX('Mapping waste'!$D$5:$M$352,MATCH($B116,'Mapping waste'!$B$5:$B$352,0),MATCH(O$3,'Mapping waste'!$D$4:$M$4,0))*$D116</f>
        <v>0</v>
      </c>
      <c r="P116" s="32">
        <f>INDEX('Mapping waste'!$D$5:$M$352,MATCH($B116,'Mapping waste'!$B$5:$B$352,0),MATCH(P$3,'Mapping waste'!$D$4:$M$4,0))*$D116</f>
        <v>0</v>
      </c>
      <c r="Q116" s="32">
        <f>INDEX('Mapping waste'!$D$5:$M$352,MATCH($B116,'Mapping waste'!$B$5:$B$352,0),MATCH(Q$3,'Mapping waste'!$D$4:$M$4,0))*$D116</f>
        <v>0</v>
      </c>
    </row>
    <row r="117" spans="1:17" x14ac:dyDescent="0.45">
      <c r="A117" s="10" t="s">
        <v>513</v>
      </c>
      <c r="B117" s="10" t="s">
        <v>514</v>
      </c>
      <c r="C117" s="10" t="s">
        <v>24</v>
      </c>
      <c r="D117" s="32">
        <f>INDEX('ONS data MYE 5'!$K$6:$K$445, MATCH($B117,'ONS data MYE 5'!$B$6:$B$445,0))</f>
        <v>328066</v>
      </c>
      <c r="E117" s="32">
        <f>INDEX('ONS data MYE 5'!$L$6:$L$445, MATCH($B117,'ONS data MYE 5'!$B$6:$B$445,0))</f>
        <v>9062</v>
      </c>
      <c r="F117" s="32">
        <f t="shared" si="2"/>
        <v>9.1118451252270827</v>
      </c>
      <c r="G117" s="32">
        <f t="shared" si="3"/>
        <v>83.025721586124547</v>
      </c>
      <c r="H117" s="32">
        <f>INDEX('Mapping waste'!$D$5:$M$352,MATCH($B117,'Mapping waste'!$B$5:$B$352,0),MATCH(H$3,'Mapping waste'!$D$4:$M$4,0))*$D117</f>
        <v>0</v>
      </c>
      <c r="I117" s="32">
        <f>INDEX('Mapping waste'!$D$5:$M$352,MATCH($B117,'Mapping waste'!$B$5:$B$352,0),MATCH(I$3,'Mapping waste'!$D$4:$M$4,0))*$D117</f>
        <v>0</v>
      </c>
      <c r="J117" s="32">
        <f>INDEX('Mapping waste'!$D$5:$M$352,MATCH($B117,'Mapping waste'!$B$5:$B$352,0),MATCH(J$3,'Mapping waste'!$D$4:$M$4,0))*$D117</f>
        <v>0</v>
      </c>
      <c r="K117" s="32">
        <f>INDEX('Mapping waste'!$D$5:$M$352,MATCH($B117,'Mapping waste'!$B$5:$B$352,0),MATCH(K$3,'Mapping waste'!$D$4:$M$4,0))*$D117</f>
        <v>0</v>
      </c>
      <c r="L117" s="32">
        <f>INDEX('Mapping waste'!$D$5:$M$352,MATCH($B117,'Mapping waste'!$B$5:$B$352,0),MATCH(L$3,'Mapping waste'!$D$4:$M$4,0))*$D117</f>
        <v>0</v>
      </c>
      <c r="M117" s="32">
        <f>INDEX('Mapping waste'!$D$5:$M$352,MATCH($B117,'Mapping waste'!$B$5:$B$352,0),MATCH(M$3,'Mapping waste'!$D$4:$M$4,0))*$D117</f>
        <v>0</v>
      </c>
      <c r="N117" s="32">
        <f>INDEX('Mapping waste'!$D$5:$M$352,MATCH($B117,'Mapping waste'!$B$5:$B$352,0),MATCH(N$3,'Mapping waste'!$D$4:$M$4,0))*$D117</f>
        <v>328066</v>
      </c>
      <c r="O117" s="32">
        <f>INDEX('Mapping waste'!$D$5:$M$352,MATCH($B117,'Mapping waste'!$B$5:$B$352,0),MATCH(O$3,'Mapping waste'!$D$4:$M$4,0))*$D117</f>
        <v>0</v>
      </c>
      <c r="P117" s="32">
        <f>INDEX('Mapping waste'!$D$5:$M$352,MATCH($B117,'Mapping waste'!$B$5:$B$352,0),MATCH(P$3,'Mapping waste'!$D$4:$M$4,0))*$D117</f>
        <v>0</v>
      </c>
      <c r="Q117" s="32">
        <f>INDEX('Mapping waste'!$D$5:$M$352,MATCH($B117,'Mapping waste'!$B$5:$B$352,0),MATCH(Q$3,'Mapping waste'!$D$4:$M$4,0))*$D117</f>
        <v>0</v>
      </c>
    </row>
    <row r="118" spans="1:17" x14ac:dyDescent="0.45">
      <c r="A118" s="10" t="s">
        <v>515</v>
      </c>
      <c r="B118" s="10" t="s">
        <v>516</v>
      </c>
      <c r="C118" s="10" t="s">
        <v>24</v>
      </c>
      <c r="D118" s="32">
        <f>INDEX('ONS data MYE 5'!$K$6:$K$445, MATCH($B118,'ONS data MYE 5'!$B$6:$B$445,0))</f>
        <v>293853</v>
      </c>
      <c r="E118" s="32">
        <f>INDEX('ONS data MYE 5'!$L$6:$L$445, MATCH($B118,'ONS data MYE 5'!$B$6:$B$445,0))</f>
        <v>5208</v>
      </c>
      <c r="F118" s="32">
        <f t="shared" si="2"/>
        <v>8.5579511838884059</v>
      </c>
      <c r="G118" s="32">
        <f t="shared" si="3"/>
        <v>73.23852846581697</v>
      </c>
      <c r="H118" s="32">
        <f>INDEX('Mapping waste'!$D$5:$M$352,MATCH($B118,'Mapping waste'!$B$5:$B$352,0),MATCH(H$3,'Mapping waste'!$D$4:$M$4,0))*$D118</f>
        <v>0</v>
      </c>
      <c r="I118" s="32">
        <f>INDEX('Mapping waste'!$D$5:$M$352,MATCH($B118,'Mapping waste'!$B$5:$B$352,0),MATCH(I$3,'Mapping waste'!$D$4:$M$4,0))*$D118</f>
        <v>0</v>
      </c>
      <c r="J118" s="32">
        <f>INDEX('Mapping waste'!$D$5:$M$352,MATCH($B118,'Mapping waste'!$B$5:$B$352,0),MATCH(J$3,'Mapping waste'!$D$4:$M$4,0))*$D118</f>
        <v>0</v>
      </c>
      <c r="K118" s="32">
        <f>INDEX('Mapping waste'!$D$5:$M$352,MATCH($B118,'Mapping waste'!$B$5:$B$352,0),MATCH(K$3,'Mapping waste'!$D$4:$M$4,0))*$D118</f>
        <v>0</v>
      </c>
      <c r="L118" s="32">
        <f>INDEX('Mapping waste'!$D$5:$M$352,MATCH($B118,'Mapping waste'!$B$5:$B$352,0),MATCH(L$3,'Mapping waste'!$D$4:$M$4,0))*$D118</f>
        <v>0</v>
      </c>
      <c r="M118" s="32">
        <f>INDEX('Mapping waste'!$D$5:$M$352,MATCH($B118,'Mapping waste'!$B$5:$B$352,0),MATCH(M$3,'Mapping waste'!$D$4:$M$4,0))*$D118</f>
        <v>0</v>
      </c>
      <c r="N118" s="32">
        <f>INDEX('Mapping waste'!$D$5:$M$352,MATCH($B118,'Mapping waste'!$B$5:$B$352,0),MATCH(N$3,'Mapping waste'!$D$4:$M$4,0))*$D118</f>
        <v>293853</v>
      </c>
      <c r="O118" s="32">
        <f>INDEX('Mapping waste'!$D$5:$M$352,MATCH($B118,'Mapping waste'!$B$5:$B$352,0),MATCH(O$3,'Mapping waste'!$D$4:$M$4,0))*$D118</f>
        <v>0</v>
      </c>
      <c r="P118" s="32">
        <f>INDEX('Mapping waste'!$D$5:$M$352,MATCH($B118,'Mapping waste'!$B$5:$B$352,0),MATCH(P$3,'Mapping waste'!$D$4:$M$4,0))*$D118</f>
        <v>0</v>
      </c>
      <c r="Q118" s="32">
        <f>INDEX('Mapping waste'!$D$5:$M$352,MATCH($B118,'Mapping waste'!$B$5:$B$352,0),MATCH(Q$3,'Mapping waste'!$D$4:$M$4,0))*$D118</f>
        <v>0</v>
      </c>
    </row>
    <row r="119" spans="1:17" x14ac:dyDescent="0.45">
      <c r="A119" s="10" t="s">
        <v>517</v>
      </c>
      <c r="B119" s="10" t="s">
        <v>518</v>
      </c>
      <c r="C119" s="10" t="s">
        <v>24</v>
      </c>
      <c r="D119" s="32">
        <f>INDEX('ONS data MYE 5'!$K$6:$K$445, MATCH($B119,'ONS data MYE 5'!$B$6:$B$445,0))</f>
        <v>193315</v>
      </c>
      <c r="E119" s="32">
        <f>INDEX('ONS data MYE 5'!$L$6:$L$445, MATCH($B119,'ONS data MYE 5'!$B$6:$B$445,0))</f>
        <v>3367</v>
      </c>
      <c r="F119" s="32">
        <f t="shared" si="2"/>
        <v>8.1217774191610737</v>
      </c>
      <c r="G119" s="32">
        <f t="shared" si="3"/>
        <v>65.963268446394707</v>
      </c>
      <c r="H119" s="32">
        <f>INDEX('Mapping waste'!$D$5:$M$352,MATCH($B119,'Mapping waste'!$B$5:$B$352,0),MATCH(H$3,'Mapping waste'!$D$4:$M$4,0))*$D119</f>
        <v>0</v>
      </c>
      <c r="I119" s="32">
        <f>INDEX('Mapping waste'!$D$5:$M$352,MATCH($B119,'Mapping waste'!$B$5:$B$352,0),MATCH(I$3,'Mapping waste'!$D$4:$M$4,0))*$D119</f>
        <v>0</v>
      </c>
      <c r="J119" s="32">
        <f>INDEX('Mapping waste'!$D$5:$M$352,MATCH($B119,'Mapping waste'!$B$5:$B$352,0),MATCH(J$3,'Mapping waste'!$D$4:$M$4,0))*$D119</f>
        <v>0</v>
      </c>
      <c r="K119" s="32">
        <f>INDEX('Mapping waste'!$D$5:$M$352,MATCH($B119,'Mapping waste'!$B$5:$B$352,0),MATCH(K$3,'Mapping waste'!$D$4:$M$4,0))*$D119</f>
        <v>0</v>
      </c>
      <c r="L119" s="32">
        <f>INDEX('Mapping waste'!$D$5:$M$352,MATCH($B119,'Mapping waste'!$B$5:$B$352,0),MATCH(L$3,'Mapping waste'!$D$4:$M$4,0))*$D119</f>
        <v>0</v>
      </c>
      <c r="M119" s="32">
        <f>INDEX('Mapping waste'!$D$5:$M$352,MATCH($B119,'Mapping waste'!$B$5:$B$352,0),MATCH(M$3,'Mapping waste'!$D$4:$M$4,0))*$D119</f>
        <v>0</v>
      </c>
      <c r="N119" s="32">
        <f>INDEX('Mapping waste'!$D$5:$M$352,MATCH($B119,'Mapping waste'!$B$5:$B$352,0),MATCH(N$3,'Mapping waste'!$D$4:$M$4,0))*$D119</f>
        <v>193315</v>
      </c>
      <c r="O119" s="32">
        <f>INDEX('Mapping waste'!$D$5:$M$352,MATCH($B119,'Mapping waste'!$B$5:$B$352,0),MATCH(O$3,'Mapping waste'!$D$4:$M$4,0))*$D119</f>
        <v>0</v>
      </c>
      <c r="P119" s="32">
        <f>INDEX('Mapping waste'!$D$5:$M$352,MATCH($B119,'Mapping waste'!$B$5:$B$352,0),MATCH(P$3,'Mapping waste'!$D$4:$M$4,0))*$D119</f>
        <v>0</v>
      </c>
      <c r="Q119" s="32">
        <f>INDEX('Mapping waste'!$D$5:$M$352,MATCH($B119,'Mapping waste'!$B$5:$B$352,0),MATCH(Q$3,'Mapping waste'!$D$4:$M$4,0))*$D119</f>
        <v>0</v>
      </c>
    </row>
    <row r="120" spans="1:17" x14ac:dyDescent="0.45">
      <c r="A120" s="10" t="s">
        <v>519</v>
      </c>
      <c r="B120" s="10" t="s">
        <v>520</v>
      </c>
      <c r="C120" s="10" t="s">
        <v>24</v>
      </c>
      <c r="D120" s="32">
        <f>INDEX('ONS data MYE 5'!$K$6:$K$445, MATCH($B120,'ONS data MYE 5'!$B$6:$B$445,0))</f>
        <v>302818</v>
      </c>
      <c r="E120" s="32">
        <f>INDEX('ONS data MYE 5'!$L$6:$L$445, MATCH($B120,'ONS data MYE 5'!$B$6:$B$445,0))</f>
        <v>10492</v>
      </c>
      <c r="F120" s="32">
        <f t="shared" si="2"/>
        <v>9.258368340986765</v>
      </c>
      <c r="G120" s="32">
        <f t="shared" si="3"/>
        <v>85.717384337386022</v>
      </c>
      <c r="H120" s="32">
        <f>INDEX('Mapping waste'!$D$5:$M$352,MATCH($B120,'Mapping waste'!$B$5:$B$352,0),MATCH(H$3,'Mapping waste'!$D$4:$M$4,0))*$D120</f>
        <v>0</v>
      </c>
      <c r="I120" s="32">
        <f>INDEX('Mapping waste'!$D$5:$M$352,MATCH($B120,'Mapping waste'!$B$5:$B$352,0),MATCH(I$3,'Mapping waste'!$D$4:$M$4,0))*$D120</f>
        <v>0</v>
      </c>
      <c r="J120" s="32">
        <f>INDEX('Mapping waste'!$D$5:$M$352,MATCH($B120,'Mapping waste'!$B$5:$B$352,0),MATCH(J$3,'Mapping waste'!$D$4:$M$4,0))*$D120</f>
        <v>0</v>
      </c>
      <c r="K120" s="32">
        <f>INDEX('Mapping waste'!$D$5:$M$352,MATCH($B120,'Mapping waste'!$B$5:$B$352,0),MATCH(K$3,'Mapping waste'!$D$4:$M$4,0))*$D120</f>
        <v>0</v>
      </c>
      <c r="L120" s="32">
        <f>INDEX('Mapping waste'!$D$5:$M$352,MATCH($B120,'Mapping waste'!$B$5:$B$352,0),MATCH(L$3,'Mapping waste'!$D$4:$M$4,0))*$D120</f>
        <v>0</v>
      </c>
      <c r="M120" s="32">
        <f>INDEX('Mapping waste'!$D$5:$M$352,MATCH($B120,'Mapping waste'!$B$5:$B$352,0),MATCH(M$3,'Mapping waste'!$D$4:$M$4,0))*$D120</f>
        <v>0</v>
      </c>
      <c r="N120" s="32">
        <f>INDEX('Mapping waste'!$D$5:$M$352,MATCH($B120,'Mapping waste'!$B$5:$B$352,0),MATCH(N$3,'Mapping waste'!$D$4:$M$4,0))*$D120</f>
        <v>302818</v>
      </c>
      <c r="O120" s="32">
        <f>INDEX('Mapping waste'!$D$5:$M$352,MATCH($B120,'Mapping waste'!$B$5:$B$352,0),MATCH(O$3,'Mapping waste'!$D$4:$M$4,0))*$D120</f>
        <v>0</v>
      </c>
      <c r="P120" s="32">
        <f>INDEX('Mapping waste'!$D$5:$M$352,MATCH($B120,'Mapping waste'!$B$5:$B$352,0),MATCH(P$3,'Mapping waste'!$D$4:$M$4,0))*$D120</f>
        <v>0</v>
      </c>
      <c r="Q120" s="32">
        <f>INDEX('Mapping waste'!$D$5:$M$352,MATCH($B120,'Mapping waste'!$B$5:$B$352,0),MATCH(Q$3,'Mapping waste'!$D$4:$M$4,0))*$D120</f>
        <v>0</v>
      </c>
    </row>
    <row r="121" spans="1:17" x14ac:dyDescent="0.45">
      <c r="A121" s="10" t="s">
        <v>521</v>
      </c>
      <c r="B121" s="10" t="s">
        <v>522</v>
      </c>
      <c r="C121" s="10" t="s">
        <v>24</v>
      </c>
      <c r="D121" s="32">
        <f>INDEX('ONS data MYE 5'!$K$6:$K$445, MATCH($B121,'ONS data MYE 5'!$B$6:$B$445,0))</f>
        <v>284596</v>
      </c>
      <c r="E121" s="32">
        <f>INDEX('ONS data MYE 5'!$L$6:$L$445, MATCH($B121,'ONS data MYE 5'!$B$6:$B$445,0))</f>
        <v>14383</v>
      </c>
      <c r="F121" s="32">
        <f t="shared" si="2"/>
        <v>9.5738022326038887</v>
      </c>
      <c r="G121" s="32">
        <f t="shared" si="3"/>
        <v>91.657689189011208</v>
      </c>
      <c r="H121" s="32">
        <f>INDEX('Mapping waste'!$D$5:$M$352,MATCH($B121,'Mapping waste'!$B$5:$B$352,0),MATCH(H$3,'Mapping waste'!$D$4:$M$4,0))*$D121</f>
        <v>0</v>
      </c>
      <c r="I121" s="32">
        <f>INDEX('Mapping waste'!$D$5:$M$352,MATCH($B121,'Mapping waste'!$B$5:$B$352,0),MATCH(I$3,'Mapping waste'!$D$4:$M$4,0))*$D121</f>
        <v>0</v>
      </c>
      <c r="J121" s="32">
        <f>INDEX('Mapping waste'!$D$5:$M$352,MATCH($B121,'Mapping waste'!$B$5:$B$352,0),MATCH(J$3,'Mapping waste'!$D$4:$M$4,0))*$D121</f>
        <v>0</v>
      </c>
      <c r="K121" s="32">
        <f>INDEX('Mapping waste'!$D$5:$M$352,MATCH($B121,'Mapping waste'!$B$5:$B$352,0),MATCH(K$3,'Mapping waste'!$D$4:$M$4,0))*$D121</f>
        <v>0</v>
      </c>
      <c r="L121" s="32">
        <f>INDEX('Mapping waste'!$D$5:$M$352,MATCH($B121,'Mapping waste'!$B$5:$B$352,0),MATCH(L$3,'Mapping waste'!$D$4:$M$4,0))*$D121</f>
        <v>0</v>
      </c>
      <c r="M121" s="32">
        <f>INDEX('Mapping waste'!$D$5:$M$352,MATCH($B121,'Mapping waste'!$B$5:$B$352,0),MATCH(M$3,'Mapping waste'!$D$4:$M$4,0))*$D121</f>
        <v>0</v>
      </c>
      <c r="N121" s="32">
        <f>INDEX('Mapping waste'!$D$5:$M$352,MATCH($B121,'Mapping waste'!$B$5:$B$352,0),MATCH(N$3,'Mapping waste'!$D$4:$M$4,0))*$D121</f>
        <v>284596</v>
      </c>
      <c r="O121" s="32">
        <f>INDEX('Mapping waste'!$D$5:$M$352,MATCH($B121,'Mapping waste'!$B$5:$B$352,0),MATCH(O$3,'Mapping waste'!$D$4:$M$4,0))*$D121</f>
        <v>0</v>
      </c>
      <c r="P121" s="32">
        <f>INDEX('Mapping waste'!$D$5:$M$352,MATCH($B121,'Mapping waste'!$B$5:$B$352,0),MATCH(P$3,'Mapping waste'!$D$4:$M$4,0))*$D121</f>
        <v>0</v>
      </c>
      <c r="Q121" s="32">
        <f>INDEX('Mapping waste'!$D$5:$M$352,MATCH($B121,'Mapping waste'!$B$5:$B$352,0),MATCH(Q$3,'Mapping waste'!$D$4:$M$4,0))*$D121</f>
        <v>0</v>
      </c>
    </row>
    <row r="122" spans="1:17" x14ac:dyDescent="0.45">
      <c r="A122" s="10" t="s">
        <v>523</v>
      </c>
      <c r="B122" s="10" t="s">
        <v>524</v>
      </c>
      <c r="C122" s="10" t="s">
        <v>24</v>
      </c>
      <c r="D122" s="32">
        <f>INDEX('ONS data MYE 5'!$K$6:$K$445, MATCH($B122,'ONS data MYE 5'!$B$6:$B$445,0))</f>
        <v>267801</v>
      </c>
      <c r="E122" s="32">
        <f>INDEX('ONS data MYE 5'!$L$6:$L$445, MATCH($B122,'ONS data MYE 5'!$B$6:$B$445,0))</f>
        <v>6901</v>
      </c>
      <c r="F122" s="32">
        <f t="shared" si="2"/>
        <v>8.8394216076206025</v>
      </c>
      <c r="G122" s="32">
        <f t="shared" si="3"/>
        <v>78.135374357269995</v>
      </c>
      <c r="H122" s="32">
        <f>INDEX('Mapping waste'!$D$5:$M$352,MATCH($B122,'Mapping waste'!$B$5:$B$352,0),MATCH(H$3,'Mapping waste'!$D$4:$M$4,0))*$D122</f>
        <v>0</v>
      </c>
      <c r="I122" s="32">
        <f>INDEX('Mapping waste'!$D$5:$M$352,MATCH($B122,'Mapping waste'!$B$5:$B$352,0),MATCH(I$3,'Mapping waste'!$D$4:$M$4,0))*$D122</f>
        <v>0</v>
      </c>
      <c r="J122" s="32">
        <f>INDEX('Mapping waste'!$D$5:$M$352,MATCH($B122,'Mapping waste'!$B$5:$B$352,0),MATCH(J$3,'Mapping waste'!$D$4:$M$4,0))*$D122</f>
        <v>0</v>
      </c>
      <c r="K122" s="32">
        <f>INDEX('Mapping waste'!$D$5:$M$352,MATCH($B122,'Mapping waste'!$B$5:$B$352,0),MATCH(K$3,'Mapping waste'!$D$4:$M$4,0))*$D122</f>
        <v>0</v>
      </c>
      <c r="L122" s="32">
        <f>INDEX('Mapping waste'!$D$5:$M$352,MATCH($B122,'Mapping waste'!$B$5:$B$352,0),MATCH(L$3,'Mapping waste'!$D$4:$M$4,0))*$D122</f>
        <v>0</v>
      </c>
      <c r="M122" s="32">
        <f>INDEX('Mapping waste'!$D$5:$M$352,MATCH($B122,'Mapping waste'!$B$5:$B$352,0),MATCH(M$3,'Mapping waste'!$D$4:$M$4,0))*$D122</f>
        <v>0</v>
      </c>
      <c r="N122" s="32">
        <f>INDEX('Mapping waste'!$D$5:$M$352,MATCH($B122,'Mapping waste'!$B$5:$B$352,0),MATCH(N$3,'Mapping waste'!$D$4:$M$4,0))*$D122</f>
        <v>267801</v>
      </c>
      <c r="O122" s="32">
        <f>INDEX('Mapping waste'!$D$5:$M$352,MATCH($B122,'Mapping waste'!$B$5:$B$352,0),MATCH(O$3,'Mapping waste'!$D$4:$M$4,0))*$D122</f>
        <v>0</v>
      </c>
      <c r="P122" s="32">
        <f>INDEX('Mapping waste'!$D$5:$M$352,MATCH($B122,'Mapping waste'!$B$5:$B$352,0),MATCH(P$3,'Mapping waste'!$D$4:$M$4,0))*$D122</f>
        <v>0</v>
      </c>
      <c r="Q122" s="32">
        <f>INDEX('Mapping waste'!$D$5:$M$352,MATCH($B122,'Mapping waste'!$B$5:$B$352,0),MATCH(Q$3,'Mapping waste'!$D$4:$M$4,0))*$D122</f>
        <v>0</v>
      </c>
    </row>
    <row r="123" spans="1:17" x14ac:dyDescent="0.45">
      <c r="A123" s="10" t="s">
        <v>525</v>
      </c>
      <c r="B123" s="10" t="s">
        <v>526</v>
      </c>
      <c r="C123" s="10" t="s">
        <v>24</v>
      </c>
      <c r="D123" s="32">
        <f>INDEX('ONS data MYE 5'!$K$6:$K$445, MATCH($B123,'ONS data MYE 5'!$B$6:$B$445,0))</f>
        <v>316536</v>
      </c>
      <c r="E123" s="32">
        <f>INDEX('ONS data MYE 5'!$L$6:$L$445, MATCH($B123,'ONS data MYE 5'!$B$6:$B$445,0))</f>
        <v>9238</v>
      </c>
      <c r="F123" s="32">
        <f t="shared" si="2"/>
        <v>9.1310806909905509</v>
      </c>
      <c r="G123" s="32">
        <f t="shared" si="3"/>
        <v>83.376634585380472</v>
      </c>
      <c r="H123" s="32">
        <f>INDEX('Mapping waste'!$D$5:$M$352,MATCH($B123,'Mapping waste'!$B$5:$B$352,0),MATCH(H$3,'Mapping waste'!$D$4:$M$4,0))*$D123</f>
        <v>0</v>
      </c>
      <c r="I123" s="32">
        <f>INDEX('Mapping waste'!$D$5:$M$352,MATCH($B123,'Mapping waste'!$B$5:$B$352,0),MATCH(I$3,'Mapping waste'!$D$4:$M$4,0))*$D123</f>
        <v>0</v>
      </c>
      <c r="J123" s="32">
        <f>INDEX('Mapping waste'!$D$5:$M$352,MATCH($B123,'Mapping waste'!$B$5:$B$352,0),MATCH(J$3,'Mapping waste'!$D$4:$M$4,0))*$D123</f>
        <v>0</v>
      </c>
      <c r="K123" s="32">
        <f>INDEX('Mapping waste'!$D$5:$M$352,MATCH($B123,'Mapping waste'!$B$5:$B$352,0),MATCH(K$3,'Mapping waste'!$D$4:$M$4,0))*$D123</f>
        <v>0</v>
      </c>
      <c r="L123" s="32">
        <f>INDEX('Mapping waste'!$D$5:$M$352,MATCH($B123,'Mapping waste'!$B$5:$B$352,0),MATCH(L$3,'Mapping waste'!$D$4:$M$4,0))*$D123</f>
        <v>0</v>
      </c>
      <c r="M123" s="32">
        <f>INDEX('Mapping waste'!$D$5:$M$352,MATCH($B123,'Mapping waste'!$B$5:$B$352,0),MATCH(M$3,'Mapping waste'!$D$4:$M$4,0))*$D123</f>
        <v>0</v>
      </c>
      <c r="N123" s="32">
        <f>INDEX('Mapping waste'!$D$5:$M$352,MATCH($B123,'Mapping waste'!$B$5:$B$352,0),MATCH(N$3,'Mapping waste'!$D$4:$M$4,0))*$D123</f>
        <v>316536</v>
      </c>
      <c r="O123" s="32">
        <f>INDEX('Mapping waste'!$D$5:$M$352,MATCH($B123,'Mapping waste'!$B$5:$B$352,0),MATCH(O$3,'Mapping waste'!$D$4:$M$4,0))*$D123</f>
        <v>0</v>
      </c>
      <c r="P123" s="32">
        <f>INDEX('Mapping waste'!$D$5:$M$352,MATCH($B123,'Mapping waste'!$B$5:$B$352,0),MATCH(P$3,'Mapping waste'!$D$4:$M$4,0))*$D123</f>
        <v>0</v>
      </c>
      <c r="Q123" s="32">
        <f>INDEX('Mapping waste'!$D$5:$M$352,MATCH($B123,'Mapping waste'!$B$5:$B$352,0),MATCH(Q$3,'Mapping waste'!$D$4:$M$4,0))*$D123</f>
        <v>0</v>
      </c>
    </row>
    <row r="124" spans="1:17" x14ac:dyDescent="0.45">
      <c r="A124" s="10" t="s">
        <v>8</v>
      </c>
      <c r="B124" s="10" t="s">
        <v>9</v>
      </c>
      <c r="C124" s="10" t="s">
        <v>10</v>
      </c>
      <c r="D124" s="32">
        <f>INDEX('ONS data MYE 5'!$K$6:$K$445, MATCH($B124,'ONS data MYE 5'!$B$6:$B$445,0))</f>
        <v>316832</v>
      </c>
      <c r="E124" s="32">
        <f>INDEX('ONS data MYE 5'!$L$6:$L$445, MATCH($B124,'ONS data MYE 5'!$B$6:$B$445,0))</f>
        <v>63</v>
      </c>
      <c r="F124" s="32">
        <f t="shared" si="2"/>
        <v>4.1431347263915326</v>
      </c>
      <c r="G124" s="32">
        <f t="shared" si="3"/>
        <v>17.16556536103144</v>
      </c>
      <c r="H124" s="32">
        <f>INDEX('Mapping waste'!$D$5:$M$352,MATCH($B124,'Mapping waste'!$B$5:$B$352,0),MATCH(H$3,'Mapping waste'!$D$4:$M$4,0))*$D124</f>
        <v>0</v>
      </c>
      <c r="I124" s="32">
        <f>INDEX('Mapping waste'!$D$5:$M$352,MATCH($B124,'Mapping waste'!$B$5:$B$352,0),MATCH(I$3,'Mapping waste'!$D$4:$M$4,0))*$D124</f>
        <v>316832</v>
      </c>
      <c r="J124" s="32">
        <f>INDEX('Mapping waste'!$D$5:$M$352,MATCH($B124,'Mapping waste'!$B$5:$B$352,0),MATCH(J$3,'Mapping waste'!$D$4:$M$4,0))*$D124</f>
        <v>0</v>
      </c>
      <c r="K124" s="32">
        <f>INDEX('Mapping waste'!$D$5:$M$352,MATCH($B124,'Mapping waste'!$B$5:$B$352,0),MATCH(K$3,'Mapping waste'!$D$4:$M$4,0))*$D124</f>
        <v>0</v>
      </c>
      <c r="L124" s="32">
        <f>INDEX('Mapping waste'!$D$5:$M$352,MATCH($B124,'Mapping waste'!$B$5:$B$352,0),MATCH(L$3,'Mapping waste'!$D$4:$M$4,0))*$D124</f>
        <v>0</v>
      </c>
      <c r="M124" s="32">
        <f>INDEX('Mapping waste'!$D$5:$M$352,MATCH($B124,'Mapping waste'!$B$5:$B$352,0),MATCH(M$3,'Mapping waste'!$D$4:$M$4,0))*$D124</f>
        <v>0</v>
      </c>
      <c r="N124" s="32">
        <f>INDEX('Mapping waste'!$D$5:$M$352,MATCH($B124,'Mapping waste'!$B$5:$B$352,0),MATCH(N$3,'Mapping waste'!$D$4:$M$4,0))*$D124</f>
        <v>0</v>
      </c>
      <c r="O124" s="32">
        <f>INDEX('Mapping waste'!$D$5:$M$352,MATCH($B124,'Mapping waste'!$B$5:$B$352,0),MATCH(O$3,'Mapping waste'!$D$4:$M$4,0))*$D124</f>
        <v>0</v>
      </c>
      <c r="P124" s="32">
        <f>INDEX('Mapping waste'!$D$5:$M$352,MATCH($B124,'Mapping waste'!$B$5:$B$352,0),MATCH(P$3,'Mapping waste'!$D$4:$M$4,0))*$D124</f>
        <v>0</v>
      </c>
      <c r="Q124" s="32">
        <f>INDEX('Mapping waste'!$D$5:$M$352,MATCH($B124,'Mapping waste'!$B$5:$B$352,0),MATCH(Q$3,'Mapping waste'!$D$4:$M$4,0))*$D124</f>
        <v>0</v>
      </c>
    </row>
    <row r="125" spans="1:17" x14ac:dyDescent="0.45">
      <c r="A125" s="10" t="s">
        <v>20</v>
      </c>
      <c r="B125" s="10" t="s">
        <v>21</v>
      </c>
      <c r="C125" s="10" t="s">
        <v>10</v>
      </c>
      <c r="D125" s="32">
        <f>INDEX('ONS data MYE 5'!$K$6:$K$445, MATCH($B125,'ONS data MYE 5'!$B$6:$B$445,0))</f>
        <v>200781</v>
      </c>
      <c r="E125" s="32">
        <f>INDEX('ONS data MYE 5'!$L$6:$L$445, MATCH($B125,'ONS data MYE 5'!$B$6:$B$445,0))</f>
        <v>1410</v>
      </c>
      <c r="F125" s="32">
        <f t="shared" si="2"/>
        <v>7.2513449833722143</v>
      </c>
      <c r="G125" s="32">
        <f t="shared" si="3"/>
        <v>52.582004067877378</v>
      </c>
      <c r="H125" s="32">
        <f>INDEX('Mapping waste'!$D$5:$M$352,MATCH($B125,'Mapping waste'!$B$5:$B$352,0),MATCH(H$3,'Mapping waste'!$D$4:$M$4,0))*$D125</f>
        <v>0</v>
      </c>
      <c r="I125" s="32">
        <f>INDEX('Mapping waste'!$D$5:$M$352,MATCH($B125,'Mapping waste'!$B$5:$B$352,0),MATCH(I$3,'Mapping waste'!$D$4:$M$4,0))*$D125</f>
        <v>200781</v>
      </c>
      <c r="J125" s="32">
        <f>INDEX('Mapping waste'!$D$5:$M$352,MATCH($B125,'Mapping waste'!$B$5:$B$352,0),MATCH(J$3,'Mapping waste'!$D$4:$M$4,0))*$D125</f>
        <v>0</v>
      </c>
      <c r="K125" s="32">
        <f>INDEX('Mapping waste'!$D$5:$M$352,MATCH($B125,'Mapping waste'!$B$5:$B$352,0),MATCH(K$3,'Mapping waste'!$D$4:$M$4,0))*$D125</f>
        <v>0</v>
      </c>
      <c r="L125" s="32">
        <f>INDEX('Mapping waste'!$D$5:$M$352,MATCH($B125,'Mapping waste'!$B$5:$B$352,0),MATCH(L$3,'Mapping waste'!$D$4:$M$4,0))*$D125</f>
        <v>0</v>
      </c>
      <c r="M125" s="32">
        <f>INDEX('Mapping waste'!$D$5:$M$352,MATCH($B125,'Mapping waste'!$B$5:$B$352,0),MATCH(M$3,'Mapping waste'!$D$4:$M$4,0))*$D125</f>
        <v>0</v>
      </c>
      <c r="N125" s="32">
        <f>INDEX('Mapping waste'!$D$5:$M$352,MATCH($B125,'Mapping waste'!$B$5:$B$352,0),MATCH(N$3,'Mapping waste'!$D$4:$M$4,0))*$D125</f>
        <v>0</v>
      </c>
      <c r="O125" s="32">
        <f>INDEX('Mapping waste'!$D$5:$M$352,MATCH($B125,'Mapping waste'!$B$5:$B$352,0),MATCH(O$3,'Mapping waste'!$D$4:$M$4,0))*$D125</f>
        <v>0</v>
      </c>
      <c r="P125" s="32">
        <f>INDEX('Mapping waste'!$D$5:$M$352,MATCH($B125,'Mapping waste'!$B$5:$B$352,0),MATCH(P$3,'Mapping waste'!$D$4:$M$4,0))*$D125</f>
        <v>0</v>
      </c>
      <c r="Q125" s="32">
        <f>INDEX('Mapping waste'!$D$5:$M$352,MATCH($B125,'Mapping waste'!$B$5:$B$352,0),MATCH(Q$3,'Mapping waste'!$D$4:$M$4,0))*$D125</f>
        <v>0</v>
      </c>
    </row>
    <row r="126" spans="1:17" x14ac:dyDescent="0.45">
      <c r="A126" s="10" t="s">
        <v>72</v>
      </c>
      <c r="B126" s="10" t="s">
        <v>73</v>
      </c>
      <c r="C126" s="10" t="s">
        <v>10</v>
      </c>
      <c r="D126" s="32">
        <f>INDEX('ONS data MYE 5'!$K$6:$K$445, MATCH($B126,'ONS data MYE 5'!$B$6:$B$445,0))</f>
        <v>92606</v>
      </c>
      <c r="E126" s="32">
        <f>INDEX('ONS data MYE 5'!$L$6:$L$445, MATCH($B126,'ONS data MYE 5'!$B$6:$B$445,0))</f>
        <v>990</v>
      </c>
      <c r="F126" s="32">
        <f t="shared" si="2"/>
        <v>6.8977049431286357</v>
      </c>
      <c r="G126" s="32">
        <f t="shared" si="3"/>
        <v>47.578333482461218</v>
      </c>
      <c r="H126" s="32">
        <f>INDEX('Mapping waste'!$D$5:$M$352,MATCH($B126,'Mapping waste'!$B$5:$B$352,0),MATCH(H$3,'Mapping waste'!$D$4:$M$4,0))*$D126</f>
        <v>0</v>
      </c>
      <c r="I126" s="32">
        <f>INDEX('Mapping waste'!$D$5:$M$352,MATCH($B126,'Mapping waste'!$B$5:$B$352,0),MATCH(I$3,'Mapping waste'!$D$4:$M$4,0))*$D126</f>
        <v>92606</v>
      </c>
      <c r="J126" s="32">
        <f>INDEX('Mapping waste'!$D$5:$M$352,MATCH($B126,'Mapping waste'!$B$5:$B$352,0),MATCH(J$3,'Mapping waste'!$D$4:$M$4,0))*$D126</f>
        <v>0</v>
      </c>
      <c r="K126" s="32">
        <f>INDEX('Mapping waste'!$D$5:$M$352,MATCH($B126,'Mapping waste'!$B$5:$B$352,0),MATCH(K$3,'Mapping waste'!$D$4:$M$4,0))*$D126</f>
        <v>0</v>
      </c>
      <c r="L126" s="32">
        <f>INDEX('Mapping waste'!$D$5:$M$352,MATCH($B126,'Mapping waste'!$B$5:$B$352,0),MATCH(L$3,'Mapping waste'!$D$4:$M$4,0))*$D126</f>
        <v>0</v>
      </c>
      <c r="M126" s="32">
        <f>INDEX('Mapping waste'!$D$5:$M$352,MATCH($B126,'Mapping waste'!$B$5:$B$352,0),MATCH(M$3,'Mapping waste'!$D$4:$M$4,0))*$D126</f>
        <v>0</v>
      </c>
      <c r="N126" s="32">
        <f>INDEX('Mapping waste'!$D$5:$M$352,MATCH($B126,'Mapping waste'!$B$5:$B$352,0),MATCH(N$3,'Mapping waste'!$D$4:$M$4,0))*$D126</f>
        <v>0</v>
      </c>
      <c r="O126" s="32">
        <f>INDEX('Mapping waste'!$D$5:$M$352,MATCH($B126,'Mapping waste'!$B$5:$B$352,0),MATCH(O$3,'Mapping waste'!$D$4:$M$4,0))*$D126</f>
        <v>0</v>
      </c>
      <c r="P126" s="32">
        <f>INDEX('Mapping waste'!$D$5:$M$352,MATCH($B126,'Mapping waste'!$B$5:$B$352,0),MATCH(P$3,'Mapping waste'!$D$4:$M$4,0))*$D126</f>
        <v>0</v>
      </c>
      <c r="Q126" s="32">
        <f>INDEX('Mapping waste'!$D$5:$M$352,MATCH($B126,'Mapping waste'!$B$5:$B$352,0),MATCH(Q$3,'Mapping waste'!$D$4:$M$4,0))*$D126</f>
        <v>0</v>
      </c>
    </row>
    <row r="127" spans="1:17" x14ac:dyDescent="0.45">
      <c r="A127" s="10" t="s">
        <v>178</v>
      </c>
      <c r="B127" s="10" t="s">
        <v>179</v>
      </c>
      <c r="C127" s="10" t="s">
        <v>10</v>
      </c>
      <c r="D127" s="32">
        <f>INDEX('ONS data MYE 5'!$K$6:$K$445, MATCH($B127,'ONS data MYE 5'!$B$6:$B$445,0))</f>
        <v>138991</v>
      </c>
      <c r="E127" s="32">
        <f>INDEX('ONS data MYE 5'!$L$6:$L$445, MATCH($B127,'ONS data MYE 5'!$B$6:$B$445,0))</f>
        <v>2579</v>
      </c>
      <c r="F127" s="32">
        <f t="shared" si="2"/>
        <v>7.8551570058813445</v>
      </c>
      <c r="G127" s="32">
        <f t="shared" si="3"/>
        <v>61.70349158704677</v>
      </c>
      <c r="H127" s="32">
        <f>INDEX('Mapping waste'!$D$5:$M$352,MATCH($B127,'Mapping waste'!$B$5:$B$352,0),MATCH(H$3,'Mapping waste'!$D$4:$M$4,0))*$D127</f>
        <v>0</v>
      </c>
      <c r="I127" s="32">
        <f>INDEX('Mapping waste'!$D$5:$M$352,MATCH($B127,'Mapping waste'!$B$5:$B$352,0),MATCH(I$3,'Mapping waste'!$D$4:$M$4,0))*$D127</f>
        <v>138991</v>
      </c>
      <c r="J127" s="32">
        <f>INDEX('Mapping waste'!$D$5:$M$352,MATCH($B127,'Mapping waste'!$B$5:$B$352,0),MATCH(J$3,'Mapping waste'!$D$4:$M$4,0))*$D127</f>
        <v>0</v>
      </c>
      <c r="K127" s="32">
        <f>INDEX('Mapping waste'!$D$5:$M$352,MATCH($B127,'Mapping waste'!$B$5:$B$352,0),MATCH(K$3,'Mapping waste'!$D$4:$M$4,0))*$D127</f>
        <v>0</v>
      </c>
      <c r="L127" s="32">
        <f>INDEX('Mapping waste'!$D$5:$M$352,MATCH($B127,'Mapping waste'!$B$5:$B$352,0),MATCH(L$3,'Mapping waste'!$D$4:$M$4,0))*$D127</f>
        <v>0</v>
      </c>
      <c r="M127" s="32">
        <f>INDEX('Mapping waste'!$D$5:$M$352,MATCH($B127,'Mapping waste'!$B$5:$B$352,0),MATCH(M$3,'Mapping waste'!$D$4:$M$4,0))*$D127</f>
        <v>0</v>
      </c>
      <c r="N127" s="32">
        <f>INDEX('Mapping waste'!$D$5:$M$352,MATCH($B127,'Mapping waste'!$B$5:$B$352,0),MATCH(N$3,'Mapping waste'!$D$4:$M$4,0))*$D127</f>
        <v>0</v>
      </c>
      <c r="O127" s="32">
        <f>INDEX('Mapping waste'!$D$5:$M$352,MATCH($B127,'Mapping waste'!$B$5:$B$352,0),MATCH(O$3,'Mapping waste'!$D$4:$M$4,0))*$D127</f>
        <v>0</v>
      </c>
      <c r="P127" s="32">
        <f>INDEX('Mapping waste'!$D$5:$M$352,MATCH($B127,'Mapping waste'!$B$5:$B$352,0),MATCH(P$3,'Mapping waste'!$D$4:$M$4,0))*$D127</f>
        <v>0</v>
      </c>
      <c r="Q127" s="32">
        <f>INDEX('Mapping waste'!$D$5:$M$352,MATCH($B127,'Mapping waste'!$B$5:$B$352,0),MATCH(Q$3,'Mapping waste'!$D$4:$M$4,0))*$D127</f>
        <v>0</v>
      </c>
    </row>
    <row r="128" spans="1:17" x14ac:dyDescent="0.45">
      <c r="A128" s="10" t="s">
        <v>180</v>
      </c>
      <c r="B128" s="10" t="s">
        <v>181</v>
      </c>
      <c r="C128" s="10" t="s">
        <v>10</v>
      </c>
      <c r="D128" s="32">
        <f>INDEX('ONS data MYE 5'!$K$6:$K$445, MATCH($B128,'ONS data MYE 5'!$B$6:$B$445,0))</f>
        <v>135102</v>
      </c>
      <c r="E128" s="32">
        <f>INDEX('ONS data MYE 5'!$L$6:$L$445, MATCH($B128,'ONS data MYE 5'!$B$6:$B$445,0))</f>
        <v>552</v>
      </c>
      <c r="F128" s="32">
        <f t="shared" si="2"/>
        <v>6.313548046277095</v>
      </c>
      <c r="G128" s="32">
        <f t="shared" si="3"/>
        <v>39.860888932649324</v>
      </c>
      <c r="H128" s="32">
        <f>INDEX('Mapping waste'!$D$5:$M$352,MATCH($B128,'Mapping waste'!$B$5:$B$352,0),MATCH(H$3,'Mapping waste'!$D$4:$M$4,0))*$D128</f>
        <v>0</v>
      </c>
      <c r="I128" s="32">
        <f>INDEX('Mapping waste'!$D$5:$M$352,MATCH($B128,'Mapping waste'!$B$5:$B$352,0),MATCH(I$3,'Mapping waste'!$D$4:$M$4,0))*$D128</f>
        <v>135102</v>
      </c>
      <c r="J128" s="32">
        <f>INDEX('Mapping waste'!$D$5:$M$352,MATCH($B128,'Mapping waste'!$B$5:$B$352,0),MATCH(J$3,'Mapping waste'!$D$4:$M$4,0))*$D128</f>
        <v>0</v>
      </c>
      <c r="K128" s="32">
        <f>INDEX('Mapping waste'!$D$5:$M$352,MATCH($B128,'Mapping waste'!$B$5:$B$352,0),MATCH(K$3,'Mapping waste'!$D$4:$M$4,0))*$D128</f>
        <v>0</v>
      </c>
      <c r="L128" s="32">
        <f>INDEX('Mapping waste'!$D$5:$M$352,MATCH($B128,'Mapping waste'!$B$5:$B$352,0),MATCH(L$3,'Mapping waste'!$D$4:$M$4,0))*$D128</f>
        <v>0</v>
      </c>
      <c r="M128" s="32">
        <f>INDEX('Mapping waste'!$D$5:$M$352,MATCH($B128,'Mapping waste'!$B$5:$B$352,0),MATCH(M$3,'Mapping waste'!$D$4:$M$4,0))*$D128</f>
        <v>0</v>
      </c>
      <c r="N128" s="32">
        <f>INDEX('Mapping waste'!$D$5:$M$352,MATCH($B128,'Mapping waste'!$B$5:$B$352,0),MATCH(N$3,'Mapping waste'!$D$4:$M$4,0))*$D128</f>
        <v>0</v>
      </c>
      <c r="O128" s="32">
        <f>INDEX('Mapping waste'!$D$5:$M$352,MATCH($B128,'Mapping waste'!$B$5:$B$352,0),MATCH(O$3,'Mapping waste'!$D$4:$M$4,0))*$D128</f>
        <v>0</v>
      </c>
      <c r="P128" s="32">
        <f>INDEX('Mapping waste'!$D$5:$M$352,MATCH($B128,'Mapping waste'!$B$5:$B$352,0),MATCH(P$3,'Mapping waste'!$D$4:$M$4,0))*$D128</f>
        <v>0</v>
      </c>
      <c r="Q128" s="32">
        <f>INDEX('Mapping waste'!$D$5:$M$352,MATCH($B128,'Mapping waste'!$B$5:$B$352,0),MATCH(Q$3,'Mapping waste'!$D$4:$M$4,0))*$D128</f>
        <v>0</v>
      </c>
    </row>
    <row r="129" spans="1:17" x14ac:dyDescent="0.45">
      <c r="A129" s="10" t="s">
        <v>182</v>
      </c>
      <c r="B129" s="10" t="s">
        <v>183</v>
      </c>
      <c r="C129" s="10" t="s">
        <v>10</v>
      </c>
      <c r="D129" s="32">
        <f>INDEX('ONS data MYE 5'!$K$6:$K$445, MATCH($B129,'ONS data MYE 5'!$B$6:$B$445,0))</f>
        <v>194423</v>
      </c>
      <c r="E129" s="32">
        <f>INDEX('ONS data MYE 5'!$L$6:$L$445, MATCH($B129,'ONS data MYE 5'!$B$6:$B$445,0))</f>
        <v>949</v>
      </c>
      <c r="F129" s="32">
        <f t="shared" si="2"/>
        <v>6.8554087986099281</v>
      </c>
      <c r="G129" s="32">
        <f t="shared" si="3"/>
        <v>46.996629796058421</v>
      </c>
      <c r="H129" s="32">
        <f>INDEX('Mapping waste'!$D$5:$M$352,MATCH($B129,'Mapping waste'!$B$5:$B$352,0),MATCH(H$3,'Mapping waste'!$D$4:$M$4,0))*$D129</f>
        <v>0</v>
      </c>
      <c r="I129" s="32">
        <f>INDEX('Mapping waste'!$D$5:$M$352,MATCH($B129,'Mapping waste'!$B$5:$B$352,0),MATCH(I$3,'Mapping waste'!$D$4:$M$4,0))*$D129</f>
        <v>194423</v>
      </c>
      <c r="J129" s="32">
        <f>INDEX('Mapping waste'!$D$5:$M$352,MATCH($B129,'Mapping waste'!$B$5:$B$352,0),MATCH(J$3,'Mapping waste'!$D$4:$M$4,0))*$D129</f>
        <v>0</v>
      </c>
      <c r="K129" s="32">
        <f>INDEX('Mapping waste'!$D$5:$M$352,MATCH($B129,'Mapping waste'!$B$5:$B$352,0),MATCH(K$3,'Mapping waste'!$D$4:$M$4,0))*$D129</f>
        <v>0</v>
      </c>
      <c r="L129" s="32">
        <f>INDEX('Mapping waste'!$D$5:$M$352,MATCH($B129,'Mapping waste'!$B$5:$B$352,0),MATCH(L$3,'Mapping waste'!$D$4:$M$4,0))*$D129</f>
        <v>0</v>
      </c>
      <c r="M129" s="32">
        <f>INDEX('Mapping waste'!$D$5:$M$352,MATCH($B129,'Mapping waste'!$B$5:$B$352,0),MATCH(M$3,'Mapping waste'!$D$4:$M$4,0))*$D129</f>
        <v>0</v>
      </c>
      <c r="N129" s="32">
        <f>INDEX('Mapping waste'!$D$5:$M$352,MATCH($B129,'Mapping waste'!$B$5:$B$352,0),MATCH(N$3,'Mapping waste'!$D$4:$M$4,0))*$D129</f>
        <v>0</v>
      </c>
      <c r="O129" s="32">
        <f>INDEX('Mapping waste'!$D$5:$M$352,MATCH($B129,'Mapping waste'!$B$5:$B$352,0),MATCH(O$3,'Mapping waste'!$D$4:$M$4,0))*$D129</f>
        <v>0</v>
      </c>
      <c r="P129" s="32">
        <f>INDEX('Mapping waste'!$D$5:$M$352,MATCH($B129,'Mapping waste'!$B$5:$B$352,0),MATCH(P$3,'Mapping waste'!$D$4:$M$4,0))*$D129</f>
        <v>0</v>
      </c>
      <c r="Q129" s="32">
        <f>INDEX('Mapping waste'!$D$5:$M$352,MATCH($B129,'Mapping waste'!$B$5:$B$352,0),MATCH(Q$3,'Mapping waste'!$D$4:$M$4,0))*$D129</f>
        <v>0</v>
      </c>
    </row>
    <row r="130" spans="1:17" x14ac:dyDescent="0.45">
      <c r="A130" s="10" t="s">
        <v>184</v>
      </c>
      <c r="B130" s="10" t="s">
        <v>185</v>
      </c>
      <c r="C130" s="10" t="s">
        <v>10</v>
      </c>
      <c r="D130" s="32">
        <f>INDEX('ONS data MYE 5'!$K$6:$K$445, MATCH($B130,'ONS data MYE 5'!$B$6:$B$445,0))</f>
        <v>105877</v>
      </c>
      <c r="E130" s="32">
        <f>INDEX('ONS data MYE 5'!$L$6:$L$445, MATCH($B130,'ONS data MYE 5'!$B$6:$B$445,0))</f>
        <v>536</v>
      </c>
      <c r="F130" s="32">
        <f t="shared" si="2"/>
        <v>6.2841341610708019</v>
      </c>
      <c r="G130" s="32">
        <f t="shared" si="3"/>
        <v>39.490342154337029</v>
      </c>
      <c r="H130" s="32">
        <f>INDEX('Mapping waste'!$D$5:$M$352,MATCH($B130,'Mapping waste'!$B$5:$B$352,0),MATCH(H$3,'Mapping waste'!$D$4:$M$4,0))*$D130</f>
        <v>0</v>
      </c>
      <c r="I130" s="32">
        <f>INDEX('Mapping waste'!$D$5:$M$352,MATCH($B130,'Mapping waste'!$B$5:$B$352,0),MATCH(I$3,'Mapping waste'!$D$4:$M$4,0))*$D130</f>
        <v>105877</v>
      </c>
      <c r="J130" s="32">
        <f>INDEX('Mapping waste'!$D$5:$M$352,MATCH($B130,'Mapping waste'!$B$5:$B$352,0),MATCH(J$3,'Mapping waste'!$D$4:$M$4,0))*$D130</f>
        <v>0</v>
      </c>
      <c r="K130" s="32">
        <f>INDEX('Mapping waste'!$D$5:$M$352,MATCH($B130,'Mapping waste'!$B$5:$B$352,0),MATCH(K$3,'Mapping waste'!$D$4:$M$4,0))*$D130</f>
        <v>0</v>
      </c>
      <c r="L130" s="32">
        <f>INDEX('Mapping waste'!$D$5:$M$352,MATCH($B130,'Mapping waste'!$B$5:$B$352,0),MATCH(L$3,'Mapping waste'!$D$4:$M$4,0))*$D130</f>
        <v>0</v>
      </c>
      <c r="M130" s="32">
        <f>INDEX('Mapping waste'!$D$5:$M$352,MATCH($B130,'Mapping waste'!$B$5:$B$352,0),MATCH(M$3,'Mapping waste'!$D$4:$M$4,0))*$D130</f>
        <v>0</v>
      </c>
      <c r="N130" s="32">
        <f>INDEX('Mapping waste'!$D$5:$M$352,MATCH($B130,'Mapping waste'!$B$5:$B$352,0),MATCH(N$3,'Mapping waste'!$D$4:$M$4,0))*$D130</f>
        <v>0</v>
      </c>
      <c r="O130" s="32">
        <f>INDEX('Mapping waste'!$D$5:$M$352,MATCH($B130,'Mapping waste'!$B$5:$B$352,0),MATCH(O$3,'Mapping waste'!$D$4:$M$4,0))*$D130</f>
        <v>0</v>
      </c>
      <c r="P130" s="32">
        <f>INDEX('Mapping waste'!$D$5:$M$352,MATCH($B130,'Mapping waste'!$B$5:$B$352,0),MATCH(P$3,'Mapping waste'!$D$4:$M$4,0))*$D130</f>
        <v>0</v>
      </c>
      <c r="Q130" s="32">
        <f>INDEX('Mapping waste'!$D$5:$M$352,MATCH($B130,'Mapping waste'!$B$5:$B$352,0),MATCH(Q$3,'Mapping waste'!$D$4:$M$4,0))*$D130</f>
        <v>0</v>
      </c>
    </row>
    <row r="131" spans="1:17" x14ac:dyDescent="0.45">
      <c r="A131" s="10" t="s">
        <v>190</v>
      </c>
      <c r="B131" s="10" t="s">
        <v>191</v>
      </c>
      <c r="C131" s="10" t="s">
        <v>10</v>
      </c>
      <c r="D131" s="32">
        <f>INDEX('ONS data MYE 5'!$K$6:$K$445, MATCH($B131,'ONS data MYE 5'!$B$6:$B$445,0))</f>
        <v>517573</v>
      </c>
      <c r="E131" s="32">
        <f>INDEX('ONS data MYE 5'!$L$6:$L$445, MATCH($B131,'ONS data MYE 5'!$B$6:$B$445,0))</f>
        <v>233</v>
      </c>
      <c r="F131" s="32">
        <f t="shared" si="2"/>
        <v>5.4510384535657002</v>
      </c>
      <c r="G131" s="32">
        <f t="shared" si="3"/>
        <v>29.71382022225194</v>
      </c>
      <c r="H131" s="32">
        <f>INDEX('Mapping waste'!$D$5:$M$352,MATCH($B131,'Mapping waste'!$B$5:$B$352,0),MATCH(H$3,'Mapping waste'!$D$4:$M$4,0))*$D131</f>
        <v>0</v>
      </c>
      <c r="I131" s="32">
        <f>INDEX('Mapping waste'!$D$5:$M$352,MATCH($B131,'Mapping waste'!$B$5:$B$352,0),MATCH(I$3,'Mapping waste'!$D$4:$M$4,0))*$D131</f>
        <v>517573</v>
      </c>
      <c r="J131" s="32">
        <f>INDEX('Mapping waste'!$D$5:$M$352,MATCH($B131,'Mapping waste'!$B$5:$B$352,0),MATCH(J$3,'Mapping waste'!$D$4:$M$4,0))*$D131</f>
        <v>0</v>
      </c>
      <c r="K131" s="32">
        <f>INDEX('Mapping waste'!$D$5:$M$352,MATCH($B131,'Mapping waste'!$B$5:$B$352,0),MATCH(K$3,'Mapping waste'!$D$4:$M$4,0))*$D131</f>
        <v>0</v>
      </c>
      <c r="L131" s="32">
        <f>INDEX('Mapping waste'!$D$5:$M$352,MATCH($B131,'Mapping waste'!$B$5:$B$352,0),MATCH(L$3,'Mapping waste'!$D$4:$M$4,0))*$D131</f>
        <v>0</v>
      </c>
      <c r="M131" s="32">
        <f>INDEX('Mapping waste'!$D$5:$M$352,MATCH($B131,'Mapping waste'!$B$5:$B$352,0),MATCH(M$3,'Mapping waste'!$D$4:$M$4,0))*$D131</f>
        <v>0</v>
      </c>
      <c r="N131" s="32">
        <f>INDEX('Mapping waste'!$D$5:$M$352,MATCH($B131,'Mapping waste'!$B$5:$B$352,0),MATCH(N$3,'Mapping waste'!$D$4:$M$4,0))*$D131</f>
        <v>0</v>
      </c>
      <c r="O131" s="32">
        <f>INDEX('Mapping waste'!$D$5:$M$352,MATCH($B131,'Mapping waste'!$B$5:$B$352,0),MATCH(O$3,'Mapping waste'!$D$4:$M$4,0))*$D131</f>
        <v>0</v>
      </c>
      <c r="P131" s="32">
        <f>INDEX('Mapping waste'!$D$5:$M$352,MATCH($B131,'Mapping waste'!$B$5:$B$352,0),MATCH(P$3,'Mapping waste'!$D$4:$M$4,0))*$D131</f>
        <v>0</v>
      </c>
      <c r="Q131" s="32">
        <f>INDEX('Mapping waste'!$D$5:$M$352,MATCH($B131,'Mapping waste'!$B$5:$B$352,0),MATCH(Q$3,'Mapping waste'!$D$4:$M$4,0))*$D131</f>
        <v>0</v>
      </c>
    </row>
    <row r="132" spans="1:17" x14ac:dyDescent="0.45">
      <c r="A132" s="10" t="s">
        <v>212</v>
      </c>
      <c r="B132" s="10" t="s">
        <v>213</v>
      </c>
      <c r="C132" s="10" t="s">
        <v>10</v>
      </c>
      <c r="D132" s="32">
        <f>INDEX('ONS data MYE 5'!$K$6:$K$445, MATCH($B132,'ONS data MYE 5'!$B$6:$B$445,0))</f>
        <v>288340</v>
      </c>
      <c r="E132" s="32">
        <f>INDEX('ONS data MYE 5'!$L$6:$L$445, MATCH($B132,'ONS data MYE 5'!$B$6:$B$445,0))</f>
        <v>2541</v>
      </c>
      <c r="F132" s="32">
        <f t="shared" si="2"/>
        <v>7.8403129833201639</v>
      </c>
      <c r="G132" s="32">
        <f t="shared" si="3"/>
        <v>61.470507676418727</v>
      </c>
      <c r="H132" s="32">
        <f>INDEX('Mapping waste'!$D$5:$M$352,MATCH($B132,'Mapping waste'!$B$5:$B$352,0),MATCH(H$3,'Mapping waste'!$D$4:$M$4,0))*$D132</f>
        <v>0</v>
      </c>
      <c r="I132" s="32">
        <f>INDEX('Mapping waste'!$D$5:$M$352,MATCH($B132,'Mapping waste'!$B$5:$B$352,0),MATCH(I$3,'Mapping waste'!$D$4:$M$4,0))*$D132</f>
        <v>288340</v>
      </c>
      <c r="J132" s="32">
        <f>INDEX('Mapping waste'!$D$5:$M$352,MATCH($B132,'Mapping waste'!$B$5:$B$352,0),MATCH(J$3,'Mapping waste'!$D$4:$M$4,0))*$D132</f>
        <v>0</v>
      </c>
      <c r="K132" s="32">
        <f>INDEX('Mapping waste'!$D$5:$M$352,MATCH($B132,'Mapping waste'!$B$5:$B$352,0),MATCH(K$3,'Mapping waste'!$D$4:$M$4,0))*$D132</f>
        <v>0</v>
      </c>
      <c r="L132" s="32">
        <f>INDEX('Mapping waste'!$D$5:$M$352,MATCH($B132,'Mapping waste'!$B$5:$B$352,0),MATCH(L$3,'Mapping waste'!$D$4:$M$4,0))*$D132</f>
        <v>0</v>
      </c>
      <c r="M132" s="32">
        <f>INDEX('Mapping waste'!$D$5:$M$352,MATCH($B132,'Mapping waste'!$B$5:$B$352,0),MATCH(M$3,'Mapping waste'!$D$4:$M$4,0))*$D132</f>
        <v>0</v>
      </c>
      <c r="N132" s="32">
        <f>INDEX('Mapping waste'!$D$5:$M$352,MATCH($B132,'Mapping waste'!$B$5:$B$352,0),MATCH(N$3,'Mapping waste'!$D$4:$M$4,0))*$D132</f>
        <v>0</v>
      </c>
      <c r="O132" s="32">
        <f>INDEX('Mapping waste'!$D$5:$M$352,MATCH($B132,'Mapping waste'!$B$5:$B$352,0),MATCH(O$3,'Mapping waste'!$D$4:$M$4,0))*$D132</f>
        <v>0</v>
      </c>
      <c r="P132" s="32">
        <f>INDEX('Mapping waste'!$D$5:$M$352,MATCH($B132,'Mapping waste'!$B$5:$B$352,0),MATCH(P$3,'Mapping waste'!$D$4:$M$4,0))*$D132</f>
        <v>0</v>
      </c>
      <c r="Q132" s="32">
        <f>INDEX('Mapping waste'!$D$5:$M$352,MATCH($B132,'Mapping waste'!$B$5:$B$352,0),MATCH(Q$3,'Mapping waste'!$D$4:$M$4,0))*$D132</f>
        <v>0</v>
      </c>
    </row>
    <row r="133" spans="1:17" x14ac:dyDescent="0.45">
      <c r="A133" s="10" t="s">
        <v>214</v>
      </c>
      <c r="B133" s="10" t="s">
        <v>215</v>
      </c>
      <c r="C133" s="10" t="s">
        <v>10</v>
      </c>
      <c r="D133" s="32">
        <f>INDEX('ONS data MYE 5'!$K$6:$K$445, MATCH($B133,'ONS data MYE 5'!$B$6:$B$445,0))</f>
        <v>202857</v>
      </c>
      <c r="E133" s="32">
        <f>INDEX('ONS data MYE 5'!$L$6:$L$445, MATCH($B133,'ONS data MYE 5'!$B$6:$B$445,0))</f>
        <v>2464</v>
      </c>
      <c r="F133" s="32">
        <f t="shared" si="2"/>
        <v>7.8095413246534102</v>
      </c>
      <c r="G133" s="32">
        <f t="shared" si="3"/>
        <v>60.988935701469345</v>
      </c>
      <c r="H133" s="32">
        <f>INDEX('Mapping waste'!$D$5:$M$352,MATCH($B133,'Mapping waste'!$B$5:$B$352,0),MATCH(H$3,'Mapping waste'!$D$4:$M$4,0))*$D133</f>
        <v>0</v>
      </c>
      <c r="I133" s="32">
        <f>INDEX('Mapping waste'!$D$5:$M$352,MATCH($B133,'Mapping waste'!$B$5:$B$352,0),MATCH(I$3,'Mapping waste'!$D$4:$M$4,0))*$D133</f>
        <v>202857</v>
      </c>
      <c r="J133" s="32">
        <f>INDEX('Mapping waste'!$D$5:$M$352,MATCH($B133,'Mapping waste'!$B$5:$B$352,0),MATCH(J$3,'Mapping waste'!$D$4:$M$4,0))*$D133</f>
        <v>0</v>
      </c>
      <c r="K133" s="32">
        <f>INDEX('Mapping waste'!$D$5:$M$352,MATCH($B133,'Mapping waste'!$B$5:$B$352,0),MATCH(K$3,'Mapping waste'!$D$4:$M$4,0))*$D133</f>
        <v>0</v>
      </c>
      <c r="L133" s="32">
        <f>INDEX('Mapping waste'!$D$5:$M$352,MATCH($B133,'Mapping waste'!$B$5:$B$352,0),MATCH(L$3,'Mapping waste'!$D$4:$M$4,0))*$D133</f>
        <v>0</v>
      </c>
      <c r="M133" s="32">
        <f>INDEX('Mapping waste'!$D$5:$M$352,MATCH($B133,'Mapping waste'!$B$5:$B$352,0),MATCH(M$3,'Mapping waste'!$D$4:$M$4,0))*$D133</f>
        <v>0</v>
      </c>
      <c r="N133" s="32">
        <f>INDEX('Mapping waste'!$D$5:$M$352,MATCH($B133,'Mapping waste'!$B$5:$B$352,0),MATCH(N$3,'Mapping waste'!$D$4:$M$4,0))*$D133</f>
        <v>0</v>
      </c>
      <c r="O133" s="32">
        <f>INDEX('Mapping waste'!$D$5:$M$352,MATCH($B133,'Mapping waste'!$B$5:$B$352,0),MATCH(O$3,'Mapping waste'!$D$4:$M$4,0))*$D133</f>
        <v>0</v>
      </c>
      <c r="P133" s="32">
        <f>INDEX('Mapping waste'!$D$5:$M$352,MATCH($B133,'Mapping waste'!$B$5:$B$352,0),MATCH(P$3,'Mapping waste'!$D$4:$M$4,0))*$D133</f>
        <v>0</v>
      </c>
      <c r="Q133" s="32">
        <f>INDEX('Mapping waste'!$D$5:$M$352,MATCH($B133,'Mapping waste'!$B$5:$B$352,0),MATCH(Q$3,'Mapping waste'!$D$4:$M$4,0))*$D133</f>
        <v>0</v>
      </c>
    </row>
    <row r="134" spans="1:17" x14ac:dyDescent="0.45">
      <c r="A134" s="10" t="s">
        <v>216</v>
      </c>
      <c r="B134" s="10" t="s">
        <v>217</v>
      </c>
      <c r="C134" s="10" t="s">
        <v>10</v>
      </c>
      <c r="D134" s="32">
        <f>INDEX('ONS data MYE 5'!$K$6:$K$445, MATCH($B134,'ONS data MYE 5'!$B$6:$B$445,0))</f>
        <v>148572</v>
      </c>
      <c r="E134" s="32">
        <f>INDEX('ONS data MYE 5'!$L$6:$L$445, MATCH($B134,'ONS data MYE 5'!$B$6:$B$445,0))</f>
        <v>2307</v>
      </c>
      <c r="F134" s="32">
        <f t="shared" ref="F134:F197" si="4">LN(E134)</f>
        <v>7.7437032581737535</v>
      </c>
      <c r="G134" s="32">
        <f t="shared" ref="G134:G197" si="5">F134*F134</f>
        <v>59.964940150650804</v>
      </c>
      <c r="H134" s="32">
        <f>INDEX('Mapping waste'!$D$5:$M$352,MATCH($B134,'Mapping waste'!$B$5:$B$352,0),MATCH(H$3,'Mapping waste'!$D$4:$M$4,0))*$D134</f>
        <v>0</v>
      </c>
      <c r="I134" s="32">
        <f>INDEX('Mapping waste'!$D$5:$M$352,MATCH($B134,'Mapping waste'!$B$5:$B$352,0),MATCH(I$3,'Mapping waste'!$D$4:$M$4,0))*$D134</f>
        <v>148572</v>
      </c>
      <c r="J134" s="32">
        <f>INDEX('Mapping waste'!$D$5:$M$352,MATCH($B134,'Mapping waste'!$B$5:$B$352,0),MATCH(J$3,'Mapping waste'!$D$4:$M$4,0))*$D134</f>
        <v>0</v>
      </c>
      <c r="K134" s="32">
        <f>INDEX('Mapping waste'!$D$5:$M$352,MATCH($B134,'Mapping waste'!$B$5:$B$352,0),MATCH(K$3,'Mapping waste'!$D$4:$M$4,0))*$D134</f>
        <v>0</v>
      </c>
      <c r="L134" s="32">
        <f>INDEX('Mapping waste'!$D$5:$M$352,MATCH($B134,'Mapping waste'!$B$5:$B$352,0),MATCH(L$3,'Mapping waste'!$D$4:$M$4,0))*$D134</f>
        <v>0</v>
      </c>
      <c r="M134" s="32">
        <f>INDEX('Mapping waste'!$D$5:$M$352,MATCH($B134,'Mapping waste'!$B$5:$B$352,0),MATCH(M$3,'Mapping waste'!$D$4:$M$4,0))*$D134</f>
        <v>0</v>
      </c>
      <c r="N134" s="32">
        <f>INDEX('Mapping waste'!$D$5:$M$352,MATCH($B134,'Mapping waste'!$B$5:$B$352,0),MATCH(N$3,'Mapping waste'!$D$4:$M$4,0))*$D134</f>
        <v>0</v>
      </c>
      <c r="O134" s="32">
        <f>INDEX('Mapping waste'!$D$5:$M$352,MATCH($B134,'Mapping waste'!$B$5:$B$352,0),MATCH(O$3,'Mapping waste'!$D$4:$M$4,0))*$D134</f>
        <v>0</v>
      </c>
      <c r="P134" s="32">
        <f>INDEX('Mapping waste'!$D$5:$M$352,MATCH($B134,'Mapping waste'!$B$5:$B$352,0),MATCH(P$3,'Mapping waste'!$D$4:$M$4,0))*$D134</f>
        <v>0</v>
      </c>
      <c r="Q134" s="32">
        <f>INDEX('Mapping waste'!$D$5:$M$352,MATCH($B134,'Mapping waste'!$B$5:$B$352,0),MATCH(Q$3,'Mapping waste'!$D$4:$M$4,0))*$D134</f>
        <v>0</v>
      </c>
    </row>
    <row r="135" spans="1:17" x14ac:dyDescent="0.45">
      <c r="A135" s="10" t="s">
        <v>218</v>
      </c>
      <c r="B135" s="10" t="s">
        <v>219</v>
      </c>
      <c r="C135" s="10" t="s">
        <v>10</v>
      </c>
      <c r="D135" s="32">
        <f>INDEX('ONS data MYE 5'!$K$6:$K$445, MATCH($B135,'ONS data MYE 5'!$B$6:$B$445,0))</f>
        <v>276782</v>
      </c>
      <c r="E135" s="32">
        <f>INDEX('ONS data MYE 5'!$L$6:$L$445, MATCH($B135,'ONS data MYE 5'!$B$6:$B$445,0))</f>
        <v>2014</v>
      </c>
      <c r="F135" s="32">
        <f t="shared" si="4"/>
        <v>7.6078780732785072</v>
      </c>
      <c r="G135" s="32">
        <f t="shared" si="5"/>
        <v>57.879808777871894</v>
      </c>
      <c r="H135" s="32">
        <f>INDEX('Mapping waste'!$D$5:$M$352,MATCH($B135,'Mapping waste'!$B$5:$B$352,0),MATCH(H$3,'Mapping waste'!$D$4:$M$4,0))*$D135</f>
        <v>0</v>
      </c>
      <c r="I135" s="32">
        <f>INDEX('Mapping waste'!$D$5:$M$352,MATCH($B135,'Mapping waste'!$B$5:$B$352,0),MATCH(I$3,'Mapping waste'!$D$4:$M$4,0))*$D135</f>
        <v>276782</v>
      </c>
      <c r="J135" s="32">
        <f>INDEX('Mapping waste'!$D$5:$M$352,MATCH($B135,'Mapping waste'!$B$5:$B$352,0),MATCH(J$3,'Mapping waste'!$D$4:$M$4,0))*$D135</f>
        <v>0</v>
      </c>
      <c r="K135" s="32">
        <f>INDEX('Mapping waste'!$D$5:$M$352,MATCH($B135,'Mapping waste'!$B$5:$B$352,0),MATCH(K$3,'Mapping waste'!$D$4:$M$4,0))*$D135</f>
        <v>0</v>
      </c>
      <c r="L135" s="32">
        <f>INDEX('Mapping waste'!$D$5:$M$352,MATCH($B135,'Mapping waste'!$B$5:$B$352,0),MATCH(L$3,'Mapping waste'!$D$4:$M$4,0))*$D135</f>
        <v>0</v>
      </c>
      <c r="M135" s="32">
        <f>INDEX('Mapping waste'!$D$5:$M$352,MATCH($B135,'Mapping waste'!$B$5:$B$352,0),MATCH(M$3,'Mapping waste'!$D$4:$M$4,0))*$D135</f>
        <v>0</v>
      </c>
      <c r="N135" s="32">
        <f>INDEX('Mapping waste'!$D$5:$M$352,MATCH($B135,'Mapping waste'!$B$5:$B$352,0),MATCH(N$3,'Mapping waste'!$D$4:$M$4,0))*$D135</f>
        <v>0</v>
      </c>
      <c r="O135" s="32">
        <f>INDEX('Mapping waste'!$D$5:$M$352,MATCH($B135,'Mapping waste'!$B$5:$B$352,0),MATCH(O$3,'Mapping waste'!$D$4:$M$4,0))*$D135</f>
        <v>0</v>
      </c>
      <c r="P135" s="32">
        <f>INDEX('Mapping waste'!$D$5:$M$352,MATCH($B135,'Mapping waste'!$B$5:$B$352,0),MATCH(P$3,'Mapping waste'!$D$4:$M$4,0))*$D135</f>
        <v>0</v>
      </c>
      <c r="Q135" s="32">
        <f>INDEX('Mapping waste'!$D$5:$M$352,MATCH($B135,'Mapping waste'!$B$5:$B$352,0),MATCH(Q$3,'Mapping waste'!$D$4:$M$4,0))*$D135</f>
        <v>0</v>
      </c>
    </row>
    <row r="136" spans="1:17" x14ac:dyDescent="0.45">
      <c r="A136" s="10" t="s">
        <v>172</v>
      </c>
      <c r="B136" s="10" t="s">
        <v>173</v>
      </c>
      <c r="C136" s="10" t="s">
        <v>174</v>
      </c>
      <c r="D136" s="32">
        <f>INDEX('ONS data MYE 5'!$K$6:$K$445, MATCH($B136,'ONS data MYE 5'!$B$6:$B$445,0))</f>
        <v>332272</v>
      </c>
      <c r="E136" s="32">
        <f>INDEX('ONS data MYE 5'!$L$6:$L$445, MATCH($B136,'ONS data MYE 5'!$B$6:$B$445,0))</f>
        <v>362</v>
      </c>
      <c r="F136" s="32">
        <f t="shared" si="4"/>
        <v>5.8916442118257715</v>
      </c>
      <c r="G136" s="32">
        <f t="shared" si="5"/>
        <v>34.711471518740119</v>
      </c>
      <c r="H136" s="32">
        <f>INDEX('Mapping waste'!$D$5:$M$352,MATCH($B136,'Mapping waste'!$B$5:$B$352,0),MATCH(H$3,'Mapping waste'!$D$4:$M$4,0))*$D136</f>
        <v>0</v>
      </c>
      <c r="I136" s="32">
        <f>INDEX('Mapping waste'!$D$5:$M$352,MATCH($B136,'Mapping waste'!$B$5:$B$352,0),MATCH(I$3,'Mapping waste'!$D$4:$M$4,0))*$D136</f>
        <v>0</v>
      </c>
      <c r="J136" s="32">
        <f>INDEX('Mapping waste'!$D$5:$M$352,MATCH($B136,'Mapping waste'!$B$5:$B$352,0),MATCH(J$3,'Mapping waste'!$D$4:$M$4,0))*$D136</f>
        <v>225944.96000000002</v>
      </c>
      <c r="K136" s="32">
        <f>INDEX('Mapping waste'!$D$5:$M$352,MATCH($B136,'Mapping waste'!$B$5:$B$352,0),MATCH(K$3,'Mapping waste'!$D$4:$M$4,0))*$D136</f>
        <v>0</v>
      </c>
      <c r="L136" s="32">
        <f>INDEX('Mapping waste'!$D$5:$M$352,MATCH($B136,'Mapping waste'!$B$5:$B$352,0),MATCH(L$3,'Mapping waste'!$D$4:$M$4,0))*$D136</f>
        <v>0</v>
      </c>
      <c r="M136" s="32">
        <f>INDEX('Mapping waste'!$D$5:$M$352,MATCH($B136,'Mapping waste'!$B$5:$B$352,0),MATCH(M$3,'Mapping waste'!$D$4:$M$4,0))*$D136</f>
        <v>0</v>
      </c>
      <c r="N136" s="32">
        <f>INDEX('Mapping waste'!$D$5:$M$352,MATCH($B136,'Mapping waste'!$B$5:$B$352,0),MATCH(N$3,'Mapping waste'!$D$4:$M$4,0))*$D136</f>
        <v>0</v>
      </c>
      <c r="O136" s="32">
        <f>INDEX('Mapping waste'!$D$5:$M$352,MATCH($B136,'Mapping waste'!$B$5:$B$352,0),MATCH(O$3,'Mapping waste'!$D$4:$M$4,0))*$D136</f>
        <v>106327.04000000001</v>
      </c>
      <c r="P136" s="32">
        <f>INDEX('Mapping waste'!$D$5:$M$352,MATCH($B136,'Mapping waste'!$B$5:$B$352,0),MATCH(P$3,'Mapping waste'!$D$4:$M$4,0))*$D136</f>
        <v>0</v>
      </c>
      <c r="Q136" s="32">
        <f>INDEX('Mapping waste'!$D$5:$M$352,MATCH($B136,'Mapping waste'!$B$5:$B$352,0),MATCH(Q$3,'Mapping waste'!$D$4:$M$4,0))*$D136</f>
        <v>0</v>
      </c>
    </row>
    <row r="137" spans="1:17" x14ac:dyDescent="0.45">
      <c r="A137" s="10" t="s">
        <v>527</v>
      </c>
      <c r="B137" s="10" t="s">
        <v>528</v>
      </c>
      <c r="C137" s="10" t="s">
        <v>174</v>
      </c>
      <c r="D137" s="32">
        <f>INDEX('ONS data MYE 5'!$K$6:$K$445, MATCH($B137,'ONS data MYE 5'!$B$6:$B$445,0))</f>
        <v>126501</v>
      </c>
      <c r="E137" s="32">
        <f>INDEX('ONS data MYE 5'!$L$6:$L$445, MATCH($B137,'ONS data MYE 5'!$B$6:$B$445,0))</f>
        <v>1600</v>
      </c>
      <c r="F137" s="32">
        <f t="shared" si="4"/>
        <v>7.3777589082278725</v>
      </c>
      <c r="G137" s="32">
        <f t="shared" si="5"/>
        <v>54.431326507935729</v>
      </c>
      <c r="H137" s="32">
        <f>INDEX('Mapping waste'!$D$5:$M$352,MATCH($B137,'Mapping waste'!$B$5:$B$352,0),MATCH(H$3,'Mapping waste'!$D$4:$M$4,0))*$D137</f>
        <v>0</v>
      </c>
      <c r="I137" s="32">
        <f>INDEX('Mapping waste'!$D$5:$M$352,MATCH($B137,'Mapping waste'!$B$5:$B$352,0),MATCH(I$3,'Mapping waste'!$D$4:$M$4,0))*$D137</f>
        <v>0</v>
      </c>
      <c r="J137" s="32">
        <f>INDEX('Mapping waste'!$D$5:$M$352,MATCH($B137,'Mapping waste'!$B$5:$B$352,0),MATCH(J$3,'Mapping waste'!$D$4:$M$4,0))*$D137</f>
        <v>126501</v>
      </c>
      <c r="K137" s="32">
        <f>INDEX('Mapping waste'!$D$5:$M$352,MATCH($B137,'Mapping waste'!$B$5:$B$352,0),MATCH(K$3,'Mapping waste'!$D$4:$M$4,0))*$D137</f>
        <v>0</v>
      </c>
      <c r="L137" s="32">
        <f>INDEX('Mapping waste'!$D$5:$M$352,MATCH($B137,'Mapping waste'!$B$5:$B$352,0),MATCH(L$3,'Mapping waste'!$D$4:$M$4,0))*$D137</f>
        <v>0</v>
      </c>
      <c r="M137" s="32">
        <f>INDEX('Mapping waste'!$D$5:$M$352,MATCH($B137,'Mapping waste'!$B$5:$B$352,0),MATCH(M$3,'Mapping waste'!$D$4:$M$4,0))*$D137</f>
        <v>0</v>
      </c>
      <c r="N137" s="32">
        <f>INDEX('Mapping waste'!$D$5:$M$352,MATCH($B137,'Mapping waste'!$B$5:$B$352,0),MATCH(N$3,'Mapping waste'!$D$4:$M$4,0))*$D137</f>
        <v>0</v>
      </c>
      <c r="O137" s="32">
        <f>INDEX('Mapping waste'!$D$5:$M$352,MATCH($B137,'Mapping waste'!$B$5:$B$352,0),MATCH(O$3,'Mapping waste'!$D$4:$M$4,0))*$D137</f>
        <v>0</v>
      </c>
      <c r="P137" s="32">
        <f>INDEX('Mapping waste'!$D$5:$M$352,MATCH($B137,'Mapping waste'!$B$5:$B$352,0),MATCH(P$3,'Mapping waste'!$D$4:$M$4,0))*$D137</f>
        <v>0</v>
      </c>
      <c r="Q137" s="32">
        <f>INDEX('Mapping waste'!$D$5:$M$352,MATCH($B137,'Mapping waste'!$B$5:$B$352,0),MATCH(Q$3,'Mapping waste'!$D$4:$M$4,0))*$D137</f>
        <v>0</v>
      </c>
    </row>
    <row r="138" spans="1:17" x14ac:dyDescent="0.45">
      <c r="A138" s="10" t="s">
        <v>529</v>
      </c>
      <c r="B138" s="10" t="s">
        <v>530</v>
      </c>
      <c r="C138" s="10" t="s">
        <v>174</v>
      </c>
      <c r="D138" s="32">
        <f>INDEX('ONS data MYE 5'!$K$6:$K$445, MATCH($B138,'ONS data MYE 5'!$B$6:$B$445,0))</f>
        <v>206681</v>
      </c>
      <c r="E138" s="32">
        <f>INDEX('ONS data MYE 5'!$L$6:$L$445, MATCH($B138,'ONS data MYE 5'!$B$6:$B$445,0))</f>
        <v>1144</v>
      </c>
      <c r="F138" s="32">
        <f t="shared" si="4"/>
        <v>7.0422861719397432</v>
      </c>
      <c r="G138" s="32">
        <f t="shared" si="5"/>
        <v>49.593794527493721</v>
      </c>
      <c r="H138" s="32">
        <f>INDEX('Mapping waste'!$D$5:$M$352,MATCH($B138,'Mapping waste'!$B$5:$B$352,0),MATCH(H$3,'Mapping waste'!$D$4:$M$4,0))*$D138</f>
        <v>0</v>
      </c>
      <c r="I138" s="32">
        <f>INDEX('Mapping waste'!$D$5:$M$352,MATCH($B138,'Mapping waste'!$B$5:$B$352,0),MATCH(I$3,'Mapping waste'!$D$4:$M$4,0))*$D138</f>
        <v>0</v>
      </c>
      <c r="J138" s="32">
        <f>INDEX('Mapping waste'!$D$5:$M$352,MATCH($B138,'Mapping waste'!$B$5:$B$352,0),MATCH(J$3,'Mapping waste'!$D$4:$M$4,0))*$D138</f>
        <v>206681</v>
      </c>
      <c r="K138" s="32">
        <f>INDEX('Mapping waste'!$D$5:$M$352,MATCH($B138,'Mapping waste'!$B$5:$B$352,0),MATCH(K$3,'Mapping waste'!$D$4:$M$4,0))*$D138</f>
        <v>0</v>
      </c>
      <c r="L138" s="32">
        <f>INDEX('Mapping waste'!$D$5:$M$352,MATCH($B138,'Mapping waste'!$B$5:$B$352,0),MATCH(L$3,'Mapping waste'!$D$4:$M$4,0))*$D138</f>
        <v>0</v>
      </c>
      <c r="M138" s="32">
        <f>INDEX('Mapping waste'!$D$5:$M$352,MATCH($B138,'Mapping waste'!$B$5:$B$352,0),MATCH(M$3,'Mapping waste'!$D$4:$M$4,0))*$D138</f>
        <v>0</v>
      </c>
      <c r="N138" s="32">
        <f>INDEX('Mapping waste'!$D$5:$M$352,MATCH($B138,'Mapping waste'!$B$5:$B$352,0),MATCH(N$3,'Mapping waste'!$D$4:$M$4,0))*$D138</f>
        <v>0</v>
      </c>
      <c r="O138" s="32">
        <f>INDEX('Mapping waste'!$D$5:$M$352,MATCH($B138,'Mapping waste'!$B$5:$B$352,0),MATCH(O$3,'Mapping waste'!$D$4:$M$4,0))*$D138</f>
        <v>0</v>
      </c>
      <c r="P138" s="32">
        <f>INDEX('Mapping waste'!$D$5:$M$352,MATCH($B138,'Mapping waste'!$B$5:$B$352,0),MATCH(P$3,'Mapping waste'!$D$4:$M$4,0))*$D138</f>
        <v>0</v>
      </c>
      <c r="Q138" s="32">
        <f>INDEX('Mapping waste'!$D$5:$M$352,MATCH($B138,'Mapping waste'!$B$5:$B$352,0),MATCH(Q$3,'Mapping waste'!$D$4:$M$4,0))*$D138</f>
        <v>0</v>
      </c>
    </row>
    <row r="139" spans="1:17" x14ac:dyDescent="0.45">
      <c r="A139" s="10" t="s">
        <v>531</v>
      </c>
      <c r="B139" s="10" t="s">
        <v>532</v>
      </c>
      <c r="C139" s="10" t="s">
        <v>174</v>
      </c>
      <c r="D139" s="32">
        <f>INDEX('ONS data MYE 5'!$K$6:$K$445, MATCH($B139,'ONS data MYE 5'!$B$6:$B$445,0))</f>
        <v>147416</v>
      </c>
      <c r="E139" s="32">
        <f>INDEX('ONS data MYE 5'!$L$6:$L$445, MATCH($B139,'ONS data MYE 5'!$B$6:$B$445,0))</f>
        <v>1076</v>
      </c>
      <c r="F139" s="32">
        <f t="shared" si="4"/>
        <v>6.9810057407217299</v>
      </c>
      <c r="G139" s="32">
        <f t="shared" si="5"/>
        <v>48.734441151989749</v>
      </c>
      <c r="H139" s="32">
        <f>INDEX('Mapping waste'!$D$5:$M$352,MATCH($B139,'Mapping waste'!$B$5:$B$352,0),MATCH(H$3,'Mapping waste'!$D$4:$M$4,0))*$D139</f>
        <v>0</v>
      </c>
      <c r="I139" s="32">
        <f>INDEX('Mapping waste'!$D$5:$M$352,MATCH($B139,'Mapping waste'!$B$5:$B$352,0),MATCH(I$3,'Mapping waste'!$D$4:$M$4,0))*$D139</f>
        <v>0</v>
      </c>
      <c r="J139" s="32">
        <f>INDEX('Mapping waste'!$D$5:$M$352,MATCH($B139,'Mapping waste'!$B$5:$B$352,0),MATCH(J$3,'Mapping waste'!$D$4:$M$4,0))*$D139</f>
        <v>147416</v>
      </c>
      <c r="K139" s="32">
        <f>INDEX('Mapping waste'!$D$5:$M$352,MATCH($B139,'Mapping waste'!$B$5:$B$352,0),MATCH(K$3,'Mapping waste'!$D$4:$M$4,0))*$D139</f>
        <v>0</v>
      </c>
      <c r="L139" s="32">
        <f>INDEX('Mapping waste'!$D$5:$M$352,MATCH($B139,'Mapping waste'!$B$5:$B$352,0),MATCH(L$3,'Mapping waste'!$D$4:$M$4,0))*$D139</f>
        <v>0</v>
      </c>
      <c r="M139" s="32">
        <f>INDEX('Mapping waste'!$D$5:$M$352,MATCH($B139,'Mapping waste'!$B$5:$B$352,0),MATCH(M$3,'Mapping waste'!$D$4:$M$4,0))*$D139</f>
        <v>0</v>
      </c>
      <c r="N139" s="32">
        <f>INDEX('Mapping waste'!$D$5:$M$352,MATCH($B139,'Mapping waste'!$B$5:$B$352,0),MATCH(N$3,'Mapping waste'!$D$4:$M$4,0))*$D139</f>
        <v>0</v>
      </c>
      <c r="O139" s="32">
        <f>INDEX('Mapping waste'!$D$5:$M$352,MATCH($B139,'Mapping waste'!$B$5:$B$352,0),MATCH(O$3,'Mapping waste'!$D$4:$M$4,0))*$D139</f>
        <v>0</v>
      </c>
      <c r="P139" s="32">
        <f>INDEX('Mapping waste'!$D$5:$M$352,MATCH($B139,'Mapping waste'!$B$5:$B$352,0),MATCH(P$3,'Mapping waste'!$D$4:$M$4,0))*$D139</f>
        <v>0</v>
      </c>
      <c r="Q139" s="32">
        <f>INDEX('Mapping waste'!$D$5:$M$352,MATCH($B139,'Mapping waste'!$B$5:$B$352,0),MATCH(Q$3,'Mapping waste'!$D$4:$M$4,0))*$D139</f>
        <v>0</v>
      </c>
    </row>
    <row r="140" spans="1:17" x14ac:dyDescent="0.45">
      <c r="A140" s="10" t="s">
        <v>533</v>
      </c>
      <c r="B140" s="10" t="s">
        <v>534</v>
      </c>
      <c r="C140" s="10" t="s">
        <v>174</v>
      </c>
      <c r="D140" s="32">
        <f>INDEX('ONS data MYE 5'!$K$6:$K$445, MATCH($B140,'ONS data MYE 5'!$B$6:$B$445,0))</f>
        <v>140898</v>
      </c>
      <c r="E140" s="32">
        <f>INDEX('ONS data MYE 5'!$L$6:$L$445, MATCH($B140,'ONS data MYE 5'!$B$6:$B$445,0))</f>
        <v>4043</v>
      </c>
      <c r="F140" s="32">
        <f t="shared" si="4"/>
        <v>8.3047422696407711</v>
      </c>
      <c r="G140" s="32">
        <f t="shared" si="5"/>
        <v>68.968744165158142</v>
      </c>
      <c r="H140" s="32">
        <f>INDEX('Mapping waste'!$D$5:$M$352,MATCH($B140,'Mapping waste'!$B$5:$B$352,0),MATCH(H$3,'Mapping waste'!$D$4:$M$4,0))*$D140</f>
        <v>0</v>
      </c>
      <c r="I140" s="32">
        <f>INDEX('Mapping waste'!$D$5:$M$352,MATCH($B140,'Mapping waste'!$B$5:$B$352,0),MATCH(I$3,'Mapping waste'!$D$4:$M$4,0))*$D140</f>
        <v>0</v>
      </c>
      <c r="J140" s="32">
        <f>INDEX('Mapping waste'!$D$5:$M$352,MATCH($B140,'Mapping waste'!$B$5:$B$352,0),MATCH(J$3,'Mapping waste'!$D$4:$M$4,0))*$D140</f>
        <v>140898</v>
      </c>
      <c r="K140" s="32">
        <f>INDEX('Mapping waste'!$D$5:$M$352,MATCH($B140,'Mapping waste'!$B$5:$B$352,0),MATCH(K$3,'Mapping waste'!$D$4:$M$4,0))*$D140</f>
        <v>0</v>
      </c>
      <c r="L140" s="32">
        <f>INDEX('Mapping waste'!$D$5:$M$352,MATCH($B140,'Mapping waste'!$B$5:$B$352,0),MATCH(L$3,'Mapping waste'!$D$4:$M$4,0))*$D140</f>
        <v>0</v>
      </c>
      <c r="M140" s="32">
        <f>INDEX('Mapping waste'!$D$5:$M$352,MATCH($B140,'Mapping waste'!$B$5:$B$352,0),MATCH(M$3,'Mapping waste'!$D$4:$M$4,0))*$D140</f>
        <v>0</v>
      </c>
      <c r="N140" s="32">
        <f>INDEX('Mapping waste'!$D$5:$M$352,MATCH($B140,'Mapping waste'!$B$5:$B$352,0),MATCH(N$3,'Mapping waste'!$D$4:$M$4,0))*$D140</f>
        <v>0</v>
      </c>
      <c r="O140" s="32">
        <f>INDEX('Mapping waste'!$D$5:$M$352,MATCH($B140,'Mapping waste'!$B$5:$B$352,0),MATCH(O$3,'Mapping waste'!$D$4:$M$4,0))*$D140</f>
        <v>0</v>
      </c>
      <c r="P140" s="32">
        <f>INDEX('Mapping waste'!$D$5:$M$352,MATCH($B140,'Mapping waste'!$B$5:$B$352,0),MATCH(P$3,'Mapping waste'!$D$4:$M$4,0))*$D140</f>
        <v>0</v>
      </c>
      <c r="Q140" s="32">
        <f>INDEX('Mapping waste'!$D$5:$M$352,MATCH($B140,'Mapping waste'!$B$5:$B$352,0),MATCH(Q$3,'Mapping waste'!$D$4:$M$4,0))*$D140</f>
        <v>0</v>
      </c>
    </row>
    <row r="141" spans="1:17" x14ac:dyDescent="0.45">
      <c r="A141" s="10" t="s">
        <v>535</v>
      </c>
      <c r="B141" s="10" t="s">
        <v>536</v>
      </c>
      <c r="C141" s="10" t="s">
        <v>174</v>
      </c>
      <c r="D141" s="32">
        <f>INDEX('ONS data MYE 5'!$K$6:$K$445, MATCH($B141,'ONS data MYE 5'!$B$6:$B$445,0))</f>
        <v>374606</v>
      </c>
      <c r="E141" s="32">
        <f>INDEX('ONS data MYE 5'!$L$6:$L$445, MATCH($B141,'ONS data MYE 5'!$B$6:$B$445,0))</f>
        <v>321</v>
      </c>
      <c r="F141" s="32">
        <f t="shared" si="4"/>
        <v>5.7714411231300158</v>
      </c>
      <c r="G141" s="32">
        <f t="shared" si="5"/>
        <v>33.309532637756256</v>
      </c>
      <c r="H141" s="32">
        <f>INDEX('Mapping waste'!$D$5:$M$352,MATCH($B141,'Mapping waste'!$B$5:$B$352,0),MATCH(H$3,'Mapping waste'!$D$4:$M$4,0))*$D141</f>
        <v>0</v>
      </c>
      <c r="I141" s="32">
        <f>INDEX('Mapping waste'!$D$5:$M$352,MATCH($B141,'Mapping waste'!$B$5:$B$352,0),MATCH(I$3,'Mapping waste'!$D$4:$M$4,0))*$D141</f>
        <v>0</v>
      </c>
      <c r="J141" s="32">
        <f>INDEX('Mapping waste'!$D$5:$M$352,MATCH($B141,'Mapping waste'!$B$5:$B$352,0),MATCH(J$3,'Mapping waste'!$D$4:$M$4,0))*$D141</f>
        <v>374606</v>
      </c>
      <c r="K141" s="32">
        <f>INDEX('Mapping waste'!$D$5:$M$352,MATCH($B141,'Mapping waste'!$B$5:$B$352,0),MATCH(K$3,'Mapping waste'!$D$4:$M$4,0))*$D141</f>
        <v>0</v>
      </c>
      <c r="L141" s="32">
        <f>INDEX('Mapping waste'!$D$5:$M$352,MATCH($B141,'Mapping waste'!$B$5:$B$352,0),MATCH(L$3,'Mapping waste'!$D$4:$M$4,0))*$D141</f>
        <v>0</v>
      </c>
      <c r="M141" s="32">
        <f>INDEX('Mapping waste'!$D$5:$M$352,MATCH($B141,'Mapping waste'!$B$5:$B$352,0),MATCH(M$3,'Mapping waste'!$D$4:$M$4,0))*$D141</f>
        <v>0</v>
      </c>
      <c r="N141" s="32">
        <f>INDEX('Mapping waste'!$D$5:$M$352,MATCH($B141,'Mapping waste'!$B$5:$B$352,0),MATCH(N$3,'Mapping waste'!$D$4:$M$4,0))*$D141</f>
        <v>0</v>
      </c>
      <c r="O141" s="32">
        <f>INDEX('Mapping waste'!$D$5:$M$352,MATCH($B141,'Mapping waste'!$B$5:$B$352,0),MATCH(O$3,'Mapping waste'!$D$4:$M$4,0))*$D141</f>
        <v>0</v>
      </c>
      <c r="P141" s="32">
        <f>INDEX('Mapping waste'!$D$5:$M$352,MATCH($B141,'Mapping waste'!$B$5:$B$352,0),MATCH(P$3,'Mapping waste'!$D$4:$M$4,0))*$D141</f>
        <v>0</v>
      </c>
      <c r="Q141" s="32">
        <f>INDEX('Mapping waste'!$D$5:$M$352,MATCH($B141,'Mapping waste'!$B$5:$B$352,0),MATCH(Q$3,'Mapping waste'!$D$4:$M$4,0))*$D141</f>
        <v>0</v>
      </c>
    </row>
    <row r="142" spans="1:17" x14ac:dyDescent="0.45">
      <c r="A142" s="10" t="s">
        <v>537</v>
      </c>
      <c r="B142" s="10" t="s">
        <v>538</v>
      </c>
      <c r="C142" s="10" t="s">
        <v>174</v>
      </c>
      <c r="D142" s="32">
        <f>INDEX('ONS data MYE 5'!$K$6:$K$445, MATCH($B142,'ONS data MYE 5'!$B$6:$B$445,0))</f>
        <v>96532</v>
      </c>
      <c r="E142" s="32">
        <f>INDEX('ONS data MYE 5'!$L$6:$L$445, MATCH($B142,'ONS data MYE 5'!$B$6:$B$445,0))</f>
        <v>78</v>
      </c>
      <c r="F142" s="32">
        <f t="shared" si="4"/>
        <v>4.3567088266895917</v>
      </c>
      <c r="G142" s="32">
        <f t="shared" si="5"/>
        <v>18.980911800554999</v>
      </c>
      <c r="H142" s="32">
        <f>INDEX('Mapping waste'!$D$5:$M$352,MATCH($B142,'Mapping waste'!$B$5:$B$352,0),MATCH(H$3,'Mapping waste'!$D$4:$M$4,0))*$D142</f>
        <v>0</v>
      </c>
      <c r="I142" s="32">
        <f>INDEX('Mapping waste'!$D$5:$M$352,MATCH($B142,'Mapping waste'!$B$5:$B$352,0),MATCH(I$3,'Mapping waste'!$D$4:$M$4,0))*$D142</f>
        <v>0</v>
      </c>
      <c r="J142" s="32">
        <f>INDEX('Mapping waste'!$D$5:$M$352,MATCH($B142,'Mapping waste'!$B$5:$B$352,0),MATCH(J$3,'Mapping waste'!$D$4:$M$4,0))*$D142</f>
        <v>96532</v>
      </c>
      <c r="K142" s="32">
        <f>INDEX('Mapping waste'!$D$5:$M$352,MATCH($B142,'Mapping waste'!$B$5:$B$352,0),MATCH(K$3,'Mapping waste'!$D$4:$M$4,0))*$D142</f>
        <v>0</v>
      </c>
      <c r="L142" s="32">
        <f>INDEX('Mapping waste'!$D$5:$M$352,MATCH($B142,'Mapping waste'!$B$5:$B$352,0),MATCH(L$3,'Mapping waste'!$D$4:$M$4,0))*$D142</f>
        <v>0</v>
      </c>
      <c r="M142" s="32">
        <f>INDEX('Mapping waste'!$D$5:$M$352,MATCH($B142,'Mapping waste'!$B$5:$B$352,0),MATCH(M$3,'Mapping waste'!$D$4:$M$4,0))*$D142</f>
        <v>0</v>
      </c>
      <c r="N142" s="32">
        <f>INDEX('Mapping waste'!$D$5:$M$352,MATCH($B142,'Mapping waste'!$B$5:$B$352,0),MATCH(N$3,'Mapping waste'!$D$4:$M$4,0))*$D142</f>
        <v>0</v>
      </c>
      <c r="O142" s="32">
        <f>INDEX('Mapping waste'!$D$5:$M$352,MATCH($B142,'Mapping waste'!$B$5:$B$352,0),MATCH(O$3,'Mapping waste'!$D$4:$M$4,0))*$D142</f>
        <v>0</v>
      </c>
      <c r="P142" s="32">
        <f>INDEX('Mapping waste'!$D$5:$M$352,MATCH($B142,'Mapping waste'!$B$5:$B$352,0),MATCH(P$3,'Mapping waste'!$D$4:$M$4,0))*$D142</f>
        <v>0</v>
      </c>
      <c r="Q142" s="32">
        <f>INDEX('Mapping waste'!$D$5:$M$352,MATCH($B142,'Mapping waste'!$B$5:$B$352,0),MATCH(Q$3,'Mapping waste'!$D$4:$M$4,0))*$D142</f>
        <v>0</v>
      </c>
    </row>
    <row r="143" spans="1:17" x14ac:dyDescent="0.45">
      <c r="A143" s="10" t="s">
        <v>539</v>
      </c>
      <c r="B143" s="10" t="s">
        <v>540</v>
      </c>
      <c r="C143" s="10" t="s">
        <v>174</v>
      </c>
      <c r="D143" s="32">
        <f>INDEX('ONS data MYE 5'!$K$6:$K$445, MATCH($B143,'ONS data MYE 5'!$B$6:$B$445,0))</f>
        <v>67769</v>
      </c>
      <c r="E143" s="32">
        <f>INDEX('ONS data MYE 5'!$L$6:$L$445, MATCH($B143,'ONS data MYE 5'!$B$6:$B$445,0))</f>
        <v>869</v>
      </c>
      <c r="F143" s="32">
        <f t="shared" si="4"/>
        <v>6.7673431252653922</v>
      </c>
      <c r="G143" s="32">
        <f t="shared" si="5"/>
        <v>45.796932975076764</v>
      </c>
      <c r="H143" s="32">
        <f>INDEX('Mapping waste'!$D$5:$M$352,MATCH($B143,'Mapping waste'!$B$5:$B$352,0),MATCH(H$3,'Mapping waste'!$D$4:$M$4,0))*$D143</f>
        <v>0</v>
      </c>
      <c r="I143" s="32">
        <f>INDEX('Mapping waste'!$D$5:$M$352,MATCH($B143,'Mapping waste'!$B$5:$B$352,0),MATCH(I$3,'Mapping waste'!$D$4:$M$4,0))*$D143</f>
        <v>0</v>
      </c>
      <c r="J143" s="32">
        <f>INDEX('Mapping waste'!$D$5:$M$352,MATCH($B143,'Mapping waste'!$B$5:$B$352,0),MATCH(J$3,'Mapping waste'!$D$4:$M$4,0))*$D143</f>
        <v>67769</v>
      </c>
      <c r="K143" s="32">
        <f>INDEX('Mapping waste'!$D$5:$M$352,MATCH($B143,'Mapping waste'!$B$5:$B$352,0),MATCH(K$3,'Mapping waste'!$D$4:$M$4,0))*$D143</f>
        <v>0</v>
      </c>
      <c r="L143" s="32">
        <f>INDEX('Mapping waste'!$D$5:$M$352,MATCH($B143,'Mapping waste'!$B$5:$B$352,0),MATCH(L$3,'Mapping waste'!$D$4:$M$4,0))*$D143</f>
        <v>0</v>
      </c>
      <c r="M143" s="32">
        <f>INDEX('Mapping waste'!$D$5:$M$352,MATCH($B143,'Mapping waste'!$B$5:$B$352,0),MATCH(M$3,'Mapping waste'!$D$4:$M$4,0))*$D143</f>
        <v>0</v>
      </c>
      <c r="N143" s="32">
        <f>INDEX('Mapping waste'!$D$5:$M$352,MATCH($B143,'Mapping waste'!$B$5:$B$352,0),MATCH(N$3,'Mapping waste'!$D$4:$M$4,0))*$D143</f>
        <v>0</v>
      </c>
      <c r="O143" s="32">
        <f>INDEX('Mapping waste'!$D$5:$M$352,MATCH($B143,'Mapping waste'!$B$5:$B$352,0),MATCH(O$3,'Mapping waste'!$D$4:$M$4,0))*$D143</f>
        <v>0</v>
      </c>
      <c r="P143" s="32">
        <f>INDEX('Mapping waste'!$D$5:$M$352,MATCH($B143,'Mapping waste'!$B$5:$B$352,0),MATCH(P$3,'Mapping waste'!$D$4:$M$4,0))*$D143</f>
        <v>0</v>
      </c>
      <c r="Q143" s="32">
        <f>INDEX('Mapping waste'!$D$5:$M$352,MATCH($B143,'Mapping waste'!$B$5:$B$352,0),MATCH(Q$3,'Mapping waste'!$D$4:$M$4,0))*$D143</f>
        <v>0</v>
      </c>
    </row>
    <row r="144" spans="1:17" x14ac:dyDescent="0.45">
      <c r="A144" s="10" t="s">
        <v>541</v>
      </c>
      <c r="B144" s="10" t="s">
        <v>542</v>
      </c>
      <c r="C144" s="10" t="s">
        <v>174</v>
      </c>
      <c r="D144" s="32">
        <f>INDEX('ONS data MYE 5'!$K$6:$K$445, MATCH($B144,'ONS data MYE 5'!$B$6:$B$445,0))</f>
        <v>108059</v>
      </c>
      <c r="E144" s="32">
        <f>INDEX('ONS data MYE 5'!$L$6:$L$445, MATCH($B144,'ONS data MYE 5'!$B$6:$B$445,0))</f>
        <v>104</v>
      </c>
      <c r="F144" s="32">
        <f t="shared" si="4"/>
        <v>4.6443908991413725</v>
      </c>
      <c r="G144" s="32">
        <f t="shared" si="5"/>
        <v>21.570366824027207</v>
      </c>
      <c r="H144" s="32">
        <f>INDEX('Mapping waste'!$D$5:$M$352,MATCH($B144,'Mapping waste'!$B$5:$B$352,0),MATCH(H$3,'Mapping waste'!$D$4:$M$4,0))*$D144</f>
        <v>0</v>
      </c>
      <c r="I144" s="32">
        <f>INDEX('Mapping waste'!$D$5:$M$352,MATCH($B144,'Mapping waste'!$B$5:$B$352,0),MATCH(I$3,'Mapping waste'!$D$4:$M$4,0))*$D144</f>
        <v>0</v>
      </c>
      <c r="J144" s="32">
        <f>INDEX('Mapping waste'!$D$5:$M$352,MATCH($B144,'Mapping waste'!$B$5:$B$352,0),MATCH(J$3,'Mapping waste'!$D$4:$M$4,0))*$D144</f>
        <v>108059</v>
      </c>
      <c r="K144" s="32">
        <f>INDEX('Mapping waste'!$D$5:$M$352,MATCH($B144,'Mapping waste'!$B$5:$B$352,0),MATCH(K$3,'Mapping waste'!$D$4:$M$4,0))*$D144</f>
        <v>0</v>
      </c>
      <c r="L144" s="32">
        <f>INDEX('Mapping waste'!$D$5:$M$352,MATCH($B144,'Mapping waste'!$B$5:$B$352,0),MATCH(L$3,'Mapping waste'!$D$4:$M$4,0))*$D144</f>
        <v>0</v>
      </c>
      <c r="M144" s="32">
        <f>INDEX('Mapping waste'!$D$5:$M$352,MATCH($B144,'Mapping waste'!$B$5:$B$352,0),MATCH(M$3,'Mapping waste'!$D$4:$M$4,0))*$D144</f>
        <v>0</v>
      </c>
      <c r="N144" s="32">
        <f>INDEX('Mapping waste'!$D$5:$M$352,MATCH($B144,'Mapping waste'!$B$5:$B$352,0),MATCH(N$3,'Mapping waste'!$D$4:$M$4,0))*$D144</f>
        <v>0</v>
      </c>
      <c r="O144" s="32">
        <f>INDEX('Mapping waste'!$D$5:$M$352,MATCH($B144,'Mapping waste'!$B$5:$B$352,0),MATCH(O$3,'Mapping waste'!$D$4:$M$4,0))*$D144</f>
        <v>0</v>
      </c>
      <c r="P144" s="32">
        <f>INDEX('Mapping waste'!$D$5:$M$352,MATCH($B144,'Mapping waste'!$B$5:$B$352,0),MATCH(P$3,'Mapping waste'!$D$4:$M$4,0))*$D144</f>
        <v>0</v>
      </c>
      <c r="Q144" s="32">
        <f>INDEX('Mapping waste'!$D$5:$M$352,MATCH($B144,'Mapping waste'!$B$5:$B$352,0),MATCH(Q$3,'Mapping waste'!$D$4:$M$4,0))*$D144</f>
        <v>0</v>
      </c>
    </row>
    <row r="145" spans="1:17" x14ac:dyDescent="0.45">
      <c r="A145" s="10" t="s">
        <v>543</v>
      </c>
      <c r="B145" s="10" t="s">
        <v>544</v>
      </c>
      <c r="C145" s="10" t="s">
        <v>174</v>
      </c>
      <c r="D145" s="32">
        <f>INDEX('ONS data MYE 5'!$K$6:$K$445, MATCH($B145,'ONS data MYE 5'!$B$6:$B$445,0))</f>
        <v>69866</v>
      </c>
      <c r="E145" s="32">
        <f>INDEX('ONS data MYE 5'!$L$6:$L$445, MATCH($B145,'ONS data MYE 5'!$B$6:$B$445,0))</f>
        <v>95</v>
      </c>
      <c r="F145" s="32">
        <f t="shared" si="4"/>
        <v>4.5538768916005408</v>
      </c>
      <c r="G145" s="32">
        <f t="shared" si="5"/>
        <v>20.737794743853403</v>
      </c>
      <c r="H145" s="32">
        <f>INDEX('Mapping waste'!$D$5:$M$352,MATCH($B145,'Mapping waste'!$B$5:$B$352,0),MATCH(H$3,'Mapping waste'!$D$4:$M$4,0))*$D145</f>
        <v>0</v>
      </c>
      <c r="I145" s="32">
        <f>INDEX('Mapping waste'!$D$5:$M$352,MATCH($B145,'Mapping waste'!$B$5:$B$352,0),MATCH(I$3,'Mapping waste'!$D$4:$M$4,0))*$D145</f>
        <v>0</v>
      </c>
      <c r="J145" s="32">
        <f>INDEX('Mapping waste'!$D$5:$M$352,MATCH($B145,'Mapping waste'!$B$5:$B$352,0),MATCH(J$3,'Mapping waste'!$D$4:$M$4,0))*$D145</f>
        <v>69866</v>
      </c>
      <c r="K145" s="32">
        <f>INDEX('Mapping waste'!$D$5:$M$352,MATCH($B145,'Mapping waste'!$B$5:$B$352,0),MATCH(K$3,'Mapping waste'!$D$4:$M$4,0))*$D145</f>
        <v>0</v>
      </c>
      <c r="L145" s="32">
        <f>INDEX('Mapping waste'!$D$5:$M$352,MATCH($B145,'Mapping waste'!$B$5:$B$352,0),MATCH(L$3,'Mapping waste'!$D$4:$M$4,0))*$D145</f>
        <v>0</v>
      </c>
      <c r="M145" s="32">
        <f>INDEX('Mapping waste'!$D$5:$M$352,MATCH($B145,'Mapping waste'!$B$5:$B$352,0),MATCH(M$3,'Mapping waste'!$D$4:$M$4,0))*$D145</f>
        <v>0</v>
      </c>
      <c r="N145" s="32">
        <f>INDEX('Mapping waste'!$D$5:$M$352,MATCH($B145,'Mapping waste'!$B$5:$B$352,0),MATCH(N$3,'Mapping waste'!$D$4:$M$4,0))*$D145</f>
        <v>0</v>
      </c>
      <c r="O145" s="32">
        <f>INDEX('Mapping waste'!$D$5:$M$352,MATCH($B145,'Mapping waste'!$B$5:$B$352,0),MATCH(O$3,'Mapping waste'!$D$4:$M$4,0))*$D145</f>
        <v>0</v>
      </c>
      <c r="P145" s="32">
        <f>INDEX('Mapping waste'!$D$5:$M$352,MATCH($B145,'Mapping waste'!$B$5:$B$352,0),MATCH(P$3,'Mapping waste'!$D$4:$M$4,0))*$D145</f>
        <v>0</v>
      </c>
      <c r="Q145" s="32">
        <f>INDEX('Mapping waste'!$D$5:$M$352,MATCH($B145,'Mapping waste'!$B$5:$B$352,0),MATCH(Q$3,'Mapping waste'!$D$4:$M$4,0))*$D145</f>
        <v>0</v>
      </c>
    </row>
    <row r="146" spans="1:17" x14ac:dyDescent="0.45">
      <c r="A146" s="10" t="s">
        <v>545</v>
      </c>
      <c r="B146" s="10" t="s">
        <v>546</v>
      </c>
      <c r="C146" s="10" t="s">
        <v>174</v>
      </c>
      <c r="D146" s="32">
        <f>INDEX('ONS data MYE 5'!$K$6:$K$445, MATCH($B146,'ONS data MYE 5'!$B$6:$B$445,0))</f>
        <v>52649</v>
      </c>
      <c r="E146" s="32">
        <f>INDEX('ONS data MYE 5'!$L$6:$L$445, MATCH($B146,'ONS data MYE 5'!$B$6:$B$445,0))</f>
        <v>25</v>
      </c>
      <c r="F146" s="32">
        <f t="shared" si="4"/>
        <v>3.2188758248682006</v>
      </c>
      <c r="G146" s="32">
        <f t="shared" si="5"/>
        <v>10.361161575920939</v>
      </c>
      <c r="H146" s="32">
        <f>INDEX('Mapping waste'!$D$5:$M$352,MATCH($B146,'Mapping waste'!$B$5:$B$352,0),MATCH(H$3,'Mapping waste'!$D$4:$M$4,0))*$D146</f>
        <v>0</v>
      </c>
      <c r="I146" s="32">
        <f>INDEX('Mapping waste'!$D$5:$M$352,MATCH($B146,'Mapping waste'!$B$5:$B$352,0),MATCH(I$3,'Mapping waste'!$D$4:$M$4,0))*$D146</f>
        <v>0</v>
      </c>
      <c r="J146" s="32">
        <f>INDEX('Mapping waste'!$D$5:$M$352,MATCH($B146,'Mapping waste'!$B$5:$B$352,0),MATCH(J$3,'Mapping waste'!$D$4:$M$4,0))*$D146</f>
        <v>52649</v>
      </c>
      <c r="K146" s="32">
        <f>INDEX('Mapping waste'!$D$5:$M$352,MATCH($B146,'Mapping waste'!$B$5:$B$352,0),MATCH(K$3,'Mapping waste'!$D$4:$M$4,0))*$D146</f>
        <v>0</v>
      </c>
      <c r="L146" s="32">
        <f>INDEX('Mapping waste'!$D$5:$M$352,MATCH($B146,'Mapping waste'!$B$5:$B$352,0),MATCH(L$3,'Mapping waste'!$D$4:$M$4,0))*$D146</f>
        <v>0</v>
      </c>
      <c r="M146" s="32">
        <f>INDEX('Mapping waste'!$D$5:$M$352,MATCH($B146,'Mapping waste'!$B$5:$B$352,0),MATCH(M$3,'Mapping waste'!$D$4:$M$4,0))*$D146</f>
        <v>0</v>
      </c>
      <c r="N146" s="32">
        <f>INDEX('Mapping waste'!$D$5:$M$352,MATCH($B146,'Mapping waste'!$B$5:$B$352,0),MATCH(N$3,'Mapping waste'!$D$4:$M$4,0))*$D146</f>
        <v>0</v>
      </c>
      <c r="O146" s="32">
        <f>INDEX('Mapping waste'!$D$5:$M$352,MATCH($B146,'Mapping waste'!$B$5:$B$352,0),MATCH(O$3,'Mapping waste'!$D$4:$M$4,0))*$D146</f>
        <v>0</v>
      </c>
      <c r="P146" s="32">
        <f>INDEX('Mapping waste'!$D$5:$M$352,MATCH($B146,'Mapping waste'!$B$5:$B$352,0),MATCH(P$3,'Mapping waste'!$D$4:$M$4,0))*$D146</f>
        <v>0</v>
      </c>
      <c r="Q146" s="32">
        <f>INDEX('Mapping waste'!$D$5:$M$352,MATCH($B146,'Mapping waste'!$B$5:$B$352,0),MATCH(Q$3,'Mapping waste'!$D$4:$M$4,0))*$D146</f>
        <v>0</v>
      </c>
    </row>
    <row r="147" spans="1:17" x14ac:dyDescent="0.45">
      <c r="A147" s="10" t="s">
        <v>547</v>
      </c>
      <c r="B147" s="10" t="s">
        <v>548</v>
      </c>
      <c r="C147" s="10" t="s">
        <v>174</v>
      </c>
      <c r="D147" s="32">
        <f>INDEX('ONS data MYE 5'!$K$6:$K$445, MATCH($B147,'ONS data MYE 5'!$B$6:$B$445,0))</f>
        <v>103501</v>
      </c>
      <c r="E147" s="32">
        <f>INDEX('ONS data MYE 5'!$L$6:$L$445, MATCH($B147,'ONS data MYE 5'!$B$6:$B$445,0))</f>
        <v>67</v>
      </c>
      <c r="F147" s="32">
        <f t="shared" si="4"/>
        <v>4.2046926193909657</v>
      </c>
      <c r="G147" s="32">
        <f t="shared" si="5"/>
        <v>17.679440023560861</v>
      </c>
      <c r="H147" s="32">
        <f>INDEX('Mapping waste'!$D$5:$M$352,MATCH($B147,'Mapping waste'!$B$5:$B$352,0),MATCH(H$3,'Mapping waste'!$D$4:$M$4,0))*$D147</f>
        <v>0</v>
      </c>
      <c r="I147" s="32">
        <f>INDEX('Mapping waste'!$D$5:$M$352,MATCH($B147,'Mapping waste'!$B$5:$B$352,0),MATCH(I$3,'Mapping waste'!$D$4:$M$4,0))*$D147</f>
        <v>0</v>
      </c>
      <c r="J147" s="32">
        <f>INDEX('Mapping waste'!$D$5:$M$352,MATCH($B147,'Mapping waste'!$B$5:$B$352,0),MATCH(J$3,'Mapping waste'!$D$4:$M$4,0))*$D147</f>
        <v>103501</v>
      </c>
      <c r="K147" s="32">
        <f>INDEX('Mapping waste'!$D$5:$M$352,MATCH($B147,'Mapping waste'!$B$5:$B$352,0),MATCH(K$3,'Mapping waste'!$D$4:$M$4,0))*$D147</f>
        <v>0</v>
      </c>
      <c r="L147" s="32">
        <f>INDEX('Mapping waste'!$D$5:$M$352,MATCH($B147,'Mapping waste'!$B$5:$B$352,0),MATCH(L$3,'Mapping waste'!$D$4:$M$4,0))*$D147</f>
        <v>0</v>
      </c>
      <c r="M147" s="32">
        <f>INDEX('Mapping waste'!$D$5:$M$352,MATCH($B147,'Mapping waste'!$B$5:$B$352,0),MATCH(M$3,'Mapping waste'!$D$4:$M$4,0))*$D147</f>
        <v>0</v>
      </c>
      <c r="N147" s="32">
        <f>INDEX('Mapping waste'!$D$5:$M$352,MATCH($B147,'Mapping waste'!$B$5:$B$352,0),MATCH(N$3,'Mapping waste'!$D$4:$M$4,0))*$D147</f>
        <v>0</v>
      </c>
      <c r="O147" s="32">
        <f>INDEX('Mapping waste'!$D$5:$M$352,MATCH($B147,'Mapping waste'!$B$5:$B$352,0),MATCH(O$3,'Mapping waste'!$D$4:$M$4,0))*$D147</f>
        <v>0</v>
      </c>
      <c r="P147" s="32">
        <f>INDEX('Mapping waste'!$D$5:$M$352,MATCH($B147,'Mapping waste'!$B$5:$B$352,0),MATCH(P$3,'Mapping waste'!$D$4:$M$4,0))*$D147</f>
        <v>0</v>
      </c>
      <c r="Q147" s="32">
        <f>INDEX('Mapping waste'!$D$5:$M$352,MATCH($B147,'Mapping waste'!$B$5:$B$352,0),MATCH(Q$3,'Mapping waste'!$D$4:$M$4,0))*$D147</f>
        <v>0</v>
      </c>
    </row>
    <row r="148" spans="1:17" x14ac:dyDescent="0.45">
      <c r="A148" s="10" t="s">
        <v>549</v>
      </c>
      <c r="B148" s="10" t="s">
        <v>550</v>
      </c>
      <c r="C148" s="10" t="s">
        <v>174</v>
      </c>
      <c r="D148" s="32">
        <f>INDEX('ONS data MYE 5'!$K$6:$K$445, MATCH($B148,'ONS data MYE 5'!$B$6:$B$445,0))</f>
        <v>87194</v>
      </c>
      <c r="E148" s="32">
        <f>INDEX('ONS data MYE 5'!$L$6:$L$445, MATCH($B148,'ONS data MYE 5'!$B$6:$B$445,0))</f>
        <v>788</v>
      </c>
      <c r="F148" s="32">
        <f t="shared" si="4"/>
        <v>6.6694980898578793</v>
      </c>
      <c r="G148" s="32">
        <f t="shared" si="5"/>
        <v>44.482204770617898</v>
      </c>
      <c r="H148" s="32">
        <f>INDEX('Mapping waste'!$D$5:$M$352,MATCH($B148,'Mapping waste'!$B$5:$B$352,0),MATCH(H$3,'Mapping waste'!$D$4:$M$4,0))*$D148</f>
        <v>0</v>
      </c>
      <c r="I148" s="32">
        <f>INDEX('Mapping waste'!$D$5:$M$352,MATCH($B148,'Mapping waste'!$B$5:$B$352,0),MATCH(I$3,'Mapping waste'!$D$4:$M$4,0))*$D148</f>
        <v>0</v>
      </c>
      <c r="J148" s="32">
        <f>INDEX('Mapping waste'!$D$5:$M$352,MATCH($B148,'Mapping waste'!$B$5:$B$352,0),MATCH(J$3,'Mapping waste'!$D$4:$M$4,0))*$D148</f>
        <v>87194</v>
      </c>
      <c r="K148" s="32">
        <f>INDEX('Mapping waste'!$D$5:$M$352,MATCH($B148,'Mapping waste'!$B$5:$B$352,0),MATCH(K$3,'Mapping waste'!$D$4:$M$4,0))*$D148</f>
        <v>0</v>
      </c>
      <c r="L148" s="32">
        <f>INDEX('Mapping waste'!$D$5:$M$352,MATCH($B148,'Mapping waste'!$B$5:$B$352,0),MATCH(L$3,'Mapping waste'!$D$4:$M$4,0))*$D148</f>
        <v>0</v>
      </c>
      <c r="M148" s="32">
        <f>INDEX('Mapping waste'!$D$5:$M$352,MATCH($B148,'Mapping waste'!$B$5:$B$352,0),MATCH(M$3,'Mapping waste'!$D$4:$M$4,0))*$D148</f>
        <v>0</v>
      </c>
      <c r="N148" s="32">
        <f>INDEX('Mapping waste'!$D$5:$M$352,MATCH($B148,'Mapping waste'!$B$5:$B$352,0),MATCH(N$3,'Mapping waste'!$D$4:$M$4,0))*$D148</f>
        <v>0</v>
      </c>
      <c r="O148" s="32">
        <f>INDEX('Mapping waste'!$D$5:$M$352,MATCH($B148,'Mapping waste'!$B$5:$B$352,0),MATCH(O$3,'Mapping waste'!$D$4:$M$4,0))*$D148</f>
        <v>0</v>
      </c>
      <c r="P148" s="32">
        <f>INDEX('Mapping waste'!$D$5:$M$352,MATCH($B148,'Mapping waste'!$B$5:$B$352,0),MATCH(P$3,'Mapping waste'!$D$4:$M$4,0))*$D148</f>
        <v>0</v>
      </c>
      <c r="Q148" s="32">
        <f>INDEX('Mapping waste'!$D$5:$M$352,MATCH($B148,'Mapping waste'!$B$5:$B$352,0),MATCH(Q$3,'Mapping waste'!$D$4:$M$4,0))*$D148</f>
        <v>0</v>
      </c>
    </row>
    <row r="149" spans="1:17" x14ac:dyDescent="0.45">
      <c r="A149" s="10" t="s">
        <v>551</v>
      </c>
      <c r="B149" s="10" t="s">
        <v>552</v>
      </c>
      <c r="C149" s="10" t="s">
        <v>174</v>
      </c>
      <c r="D149" s="32">
        <f>INDEX('ONS data MYE 5'!$K$6:$K$445, MATCH($B149,'ONS data MYE 5'!$B$6:$B$445,0))</f>
        <v>111623</v>
      </c>
      <c r="E149" s="32">
        <f>INDEX('ONS data MYE 5'!$L$6:$L$445, MATCH($B149,'ONS data MYE 5'!$B$6:$B$445,0))</f>
        <v>550</v>
      </c>
      <c r="F149" s="32">
        <f t="shared" si="4"/>
        <v>6.3099182782265162</v>
      </c>
      <c r="G149" s="32">
        <f t="shared" si="5"/>
        <v>39.815068677897081</v>
      </c>
      <c r="H149" s="32">
        <f>INDEX('Mapping waste'!$D$5:$M$352,MATCH($B149,'Mapping waste'!$B$5:$B$352,0),MATCH(H$3,'Mapping waste'!$D$4:$M$4,0))*$D149</f>
        <v>0</v>
      </c>
      <c r="I149" s="32">
        <f>INDEX('Mapping waste'!$D$5:$M$352,MATCH($B149,'Mapping waste'!$B$5:$B$352,0),MATCH(I$3,'Mapping waste'!$D$4:$M$4,0))*$D149</f>
        <v>0</v>
      </c>
      <c r="J149" s="32">
        <f>INDEX('Mapping waste'!$D$5:$M$352,MATCH($B149,'Mapping waste'!$B$5:$B$352,0),MATCH(J$3,'Mapping waste'!$D$4:$M$4,0))*$D149</f>
        <v>111623</v>
      </c>
      <c r="K149" s="32">
        <f>INDEX('Mapping waste'!$D$5:$M$352,MATCH($B149,'Mapping waste'!$B$5:$B$352,0),MATCH(K$3,'Mapping waste'!$D$4:$M$4,0))*$D149</f>
        <v>0</v>
      </c>
      <c r="L149" s="32">
        <f>INDEX('Mapping waste'!$D$5:$M$352,MATCH($B149,'Mapping waste'!$B$5:$B$352,0),MATCH(L$3,'Mapping waste'!$D$4:$M$4,0))*$D149</f>
        <v>0</v>
      </c>
      <c r="M149" s="32">
        <f>INDEX('Mapping waste'!$D$5:$M$352,MATCH($B149,'Mapping waste'!$B$5:$B$352,0),MATCH(M$3,'Mapping waste'!$D$4:$M$4,0))*$D149</f>
        <v>0</v>
      </c>
      <c r="N149" s="32">
        <f>INDEX('Mapping waste'!$D$5:$M$352,MATCH($B149,'Mapping waste'!$B$5:$B$352,0),MATCH(N$3,'Mapping waste'!$D$4:$M$4,0))*$D149</f>
        <v>0</v>
      </c>
      <c r="O149" s="32">
        <f>INDEX('Mapping waste'!$D$5:$M$352,MATCH($B149,'Mapping waste'!$B$5:$B$352,0),MATCH(O$3,'Mapping waste'!$D$4:$M$4,0))*$D149</f>
        <v>0</v>
      </c>
      <c r="P149" s="32">
        <f>INDEX('Mapping waste'!$D$5:$M$352,MATCH($B149,'Mapping waste'!$B$5:$B$352,0),MATCH(P$3,'Mapping waste'!$D$4:$M$4,0))*$D149</f>
        <v>0</v>
      </c>
      <c r="Q149" s="32">
        <f>INDEX('Mapping waste'!$D$5:$M$352,MATCH($B149,'Mapping waste'!$B$5:$B$352,0),MATCH(Q$3,'Mapping waste'!$D$4:$M$4,0))*$D149</f>
        <v>0</v>
      </c>
    </row>
    <row r="150" spans="1:17" x14ac:dyDescent="0.45">
      <c r="A150" s="10" t="s">
        <v>553</v>
      </c>
      <c r="B150" s="10" t="s">
        <v>554</v>
      </c>
      <c r="C150" s="10" t="s">
        <v>174</v>
      </c>
      <c r="D150" s="32">
        <f>INDEX('ONS data MYE 5'!$K$6:$K$445, MATCH($B150,'ONS data MYE 5'!$B$6:$B$445,0))</f>
        <v>77140</v>
      </c>
      <c r="E150" s="32">
        <f>INDEX('ONS data MYE 5'!$L$6:$L$445, MATCH($B150,'ONS data MYE 5'!$B$6:$B$445,0))</f>
        <v>465</v>
      </c>
      <c r="F150" s="32">
        <f t="shared" si="4"/>
        <v>6.1420374055873559</v>
      </c>
      <c r="G150" s="32">
        <f t="shared" si="5"/>
        <v>37.724623491634254</v>
      </c>
      <c r="H150" s="32">
        <f>INDEX('Mapping waste'!$D$5:$M$352,MATCH($B150,'Mapping waste'!$B$5:$B$352,0),MATCH(H$3,'Mapping waste'!$D$4:$M$4,0))*$D150</f>
        <v>0</v>
      </c>
      <c r="I150" s="32">
        <f>INDEX('Mapping waste'!$D$5:$M$352,MATCH($B150,'Mapping waste'!$B$5:$B$352,0),MATCH(I$3,'Mapping waste'!$D$4:$M$4,0))*$D150</f>
        <v>0</v>
      </c>
      <c r="J150" s="32">
        <f>INDEX('Mapping waste'!$D$5:$M$352,MATCH($B150,'Mapping waste'!$B$5:$B$352,0),MATCH(J$3,'Mapping waste'!$D$4:$M$4,0))*$D150</f>
        <v>77140</v>
      </c>
      <c r="K150" s="32">
        <f>INDEX('Mapping waste'!$D$5:$M$352,MATCH($B150,'Mapping waste'!$B$5:$B$352,0),MATCH(K$3,'Mapping waste'!$D$4:$M$4,0))*$D150</f>
        <v>0</v>
      </c>
      <c r="L150" s="32">
        <f>INDEX('Mapping waste'!$D$5:$M$352,MATCH($B150,'Mapping waste'!$B$5:$B$352,0),MATCH(L$3,'Mapping waste'!$D$4:$M$4,0))*$D150</f>
        <v>0</v>
      </c>
      <c r="M150" s="32">
        <f>INDEX('Mapping waste'!$D$5:$M$352,MATCH($B150,'Mapping waste'!$B$5:$B$352,0),MATCH(M$3,'Mapping waste'!$D$4:$M$4,0))*$D150</f>
        <v>0</v>
      </c>
      <c r="N150" s="32">
        <f>INDEX('Mapping waste'!$D$5:$M$352,MATCH($B150,'Mapping waste'!$B$5:$B$352,0),MATCH(N$3,'Mapping waste'!$D$4:$M$4,0))*$D150</f>
        <v>0</v>
      </c>
      <c r="O150" s="32">
        <f>INDEX('Mapping waste'!$D$5:$M$352,MATCH($B150,'Mapping waste'!$B$5:$B$352,0),MATCH(O$3,'Mapping waste'!$D$4:$M$4,0))*$D150</f>
        <v>0</v>
      </c>
      <c r="P150" s="32">
        <f>INDEX('Mapping waste'!$D$5:$M$352,MATCH($B150,'Mapping waste'!$B$5:$B$352,0),MATCH(P$3,'Mapping waste'!$D$4:$M$4,0))*$D150</f>
        <v>0</v>
      </c>
      <c r="Q150" s="32">
        <f>INDEX('Mapping waste'!$D$5:$M$352,MATCH($B150,'Mapping waste'!$B$5:$B$352,0),MATCH(Q$3,'Mapping waste'!$D$4:$M$4,0))*$D150</f>
        <v>0</v>
      </c>
    </row>
    <row r="151" spans="1:17" x14ac:dyDescent="0.45">
      <c r="A151" s="10" t="s">
        <v>555</v>
      </c>
      <c r="B151" s="10" t="s">
        <v>556</v>
      </c>
      <c r="C151" s="10" t="s">
        <v>174</v>
      </c>
      <c r="D151" s="32">
        <f>INDEX('ONS data MYE 5'!$K$6:$K$445, MATCH($B151,'ONS data MYE 5'!$B$6:$B$445,0))</f>
        <v>80150</v>
      </c>
      <c r="E151" s="32">
        <f>INDEX('ONS data MYE 5'!$L$6:$L$445, MATCH($B151,'ONS data MYE 5'!$B$6:$B$445,0))</f>
        <v>1098</v>
      </c>
      <c r="F151" s="32">
        <f t="shared" si="4"/>
        <v>7.0012456220694759</v>
      </c>
      <c r="G151" s="32">
        <f t="shared" si="5"/>
        <v>49.017440260547005</v>
      </c>
      <c r="H151" s="32">
        <f>INDEX('Mapping waste'!$D$5:$M$352,MATCH($B151,'Mapping waste'!$B$5:$B$352,0),MATCH(H$3,'Mapping waste'!$D$4:$M$4,0))*$D151</f>
        <v>0</v>
      </c>
      <c r="I151" s="32">
        <f>INDEX('Mapping waste'!$D$5:$M$352,MATCH($B151,'Mapping waste'!$B$5:$B$352,0),MATCH(I$3,'Mapping waste'!$D$4:$M$4,0))*$D151</f>
        <v>0</v>
      </c>
      <c r="J151" s="32">
        <f>INDEX('Mapping waste'!$D$5:$M$352,MATCH($B151,'Mapping waste'!$B$5:$B$352,0),MATCH(J$3,'Mapping waste'!$D$4:$M$4,0))*$D151</f>
        <v>80150</v>
      </c>
      <c r="K151" s="32">
        <f>INDEX('Mapping waste'!$D$5:$M$352,MATCH($B151,'Mapping waste'!$B$5:$B$352,0),MATCH(K$3,'Mapping waste'!$D$4:$M$4,0))*$D151</f>
        <v>0</v>
      </c>
      <c r="L151" s="32">
        <f>INDEX('Mapping waste'!$D$5:$M$352,MATCH($B151,'Mapping waste'!$B$5:$B$352,0),MATCH(L$3,'Mapping waste'!$D$4:$M$4,0))*$D151</f>
        <v>0</v>
      </c>
      <c r="M151" s="32">
        <f>INDEX('Mapping waste'!$D$5:$M$352,MATCH($B151,'Mapping waste'!$B$5:$B$352,0),MATCH(M$3,'Mapping waste'!$D$4:$M$4,0))*$D151</f>
        <v>0</v>
      </c>
      <c r="N151" s="32">
        <f>INDEX('Mapping waste'!$D$5:$M$352,MATCH($B151,'Mapping waste'!$B$5:$B$352,0),MATCH(N$3,'Mapping waste'!$D$4:$M$4,0))*$D151</f>
        <v>0</v>
      </c>
      <c r="O151" s="32">
        <f>INDEX('Mapping waste'!$D$5:$M$352,MATCH($B151,'Mapping waste'!$B$5:$B$352,0),MATCH(O$3,'Mapping waste'!$D$4:$M$4,0))*$D151</f>
        <v>0</v>
      </c>
      <c r="P151" s="32">
        <f>INDEX('Mapping waste'!$D$5:$M$352,MATCH($B151,'Mapping waste'!$B$5:$B$352,0),MATCH(P$3,'Mapping waste'!$D$4:$M$4,0))*$D151</f>
        <v>0</v>
      </c>
      <c r="Q151" s="32">
        <f>INDEX('Mapping waste'!$D$5:$M$352,MATCH($B151,'Mapping waste'!$B$5:$B$352,0),MATCH(Q$3,'Mapping waste'!$D$4:$M$4,0))*$D151</f>
        <v>0</v>
      </c>
    </row>
    <row r="152" spans="1:17" x14ac:dyDescent="0.45">
      <c r="A152" s="10" t="s">
        <v>557</v>
      </c>
      <c r="B152" s="10" t="s">
        <v>558</v>
      </c>
      <c r="C152" s="10" t="s">
        <v>174</v>
      </c>
      <c r="D152" s="32">
        <f>INDEX('ONS data MYE 5'!$K$6:$K$445, MATCH($B152,'ONS data MYE 5'!$B$6:$B$445,0))</f>
        <v>140172</v>
      </c>
      <c r="E152" s="32">
        <f>INDEX('ONS data MYE 5'!$L$6:$L$445, MATCH($B152,'ONS data MYE 5'!$B$6:$B$445,0))</f>
        <v>243</v>
      </c>
      <c r="F152" s="32">
        <f t="shared" si="4"/>
        <v>5.4930614433405482</v>
      </c>
      <c r="G152" s="32">
        <f t="shared" si="5"/>
        <v>30.173724020314548</v>
      </c>
      <c r="H152" s="32">
        <f>INDEX('Mapping waste'!$D$5:$M$352,MATCH($B152,'Mapping waste'!$B$5:$B$352,0),MATCH(H$3,'Mapping waste'!$D$4:$M$4,0))*$D152</f>
        <v>0</v>
      </c>
      <c r="I152" s="32">
        <f>INDEX('Mapping waste'!$D$5:$M$352,MATCH($B152,'Mapping waste'!$B$5:$B$352,0),MATCH(I$3,'Mapping waste'!$D$4:$M$4,0))*$D152</f>
        <v>0</v>
      </c>
      <c r="J152" s="32">
        <f>INDEX('Mapping waste'!$D$5:$M$352,MATCH($B152,'Mapping waste'!$B$5:$B$352,0),MATCH(J$3,'Mapping waste'!$D$4:$M$4,0))*$D152</f>
        <v>140172</v>
      </c>
      <c r="K152" s="32">
        <f>INDEX('Mapping waste'!$D$5:$M$352,MATCH($B152,'Mapping waste'!$B$5:$B$352,0),MATCH(K$3,'Mapping waste'!$D$4:$M$4,0))*$D152</f>
        <v>0</v>
      </c>
      <c r="L152" s="32">
        <f>INDEX('Mapping waste'!$D$5:$M$352,MATCH($B152,'Mapping waste'!$B$5:$B$352,0),MATCH(L$3,'Mapping waste'!$D$4:$M$4,0))*$D152</f>
        <v>0</v>
      </c>
      <c r="M152" s="32">
        <f>INDEX('Mapping waste'!$D$5:$M$352,MATCH($B152,'Mapping waste'!$B$5:$B$352,0),MATCH(M$3,'Mapping waste'!$D$4:$M$4,0))*$D152</f>
        <v>0</v>
      </c>
      <c r="N152" s="32">
        <f>INDEX('Mapping waste'!$D$5:$M$352,MATCH($B152,'Mapping waste'!$B$5:$B$352,0),MATCH(N$3,'Mapping waste'!$D$4:$M$4,0))*$D152</f>
        <v>0</v>
      </c>
      <c r="O152" s="32">
        <f>INDEX('Mapping waste'!$D$5:$M$352,MATCH($B152,'Mapping waste'!$B$5:$B$352,0),MATCH(O$3,'Mapping waste'!$D$4:$M$4,0))*$D152</f>
        <v>0</v>
      </c>
      <c r="P152" s="32">
        <f>INDEX('Mapping waste'!$D$5:$M$352,MATCH($B152,'Mapping waste'!$B$5:$B$352,0),MATCH(P$3,'Mapping waste'!$D$4:$M$4,0))*$D152</f>
        <v>0</v>
      </c>
      <c r="Q152" s="32">
        <f>INDEX('Mapping waste'!$D$5:$M$352,MATCH($B152,'Mapping waste'!$B$5:$B$352,0),MATCH(Q$3,'Mapping waste'!$D$4:$M$4,0))*$D152</f>
        <v>0</v>
      </c>
    </row>
    <row r="153" spans="1:17" x14ac:dyDescent="0.45">
      <c r="A153" s="10" t="s">
        <v>559</v>
      </c>
      <c r="B153" s="10" t="s">
        <v>560</v>
      </c>
      <c r="C153" s="10" t="s">
        <v>174</v>
      </c>
      <c r="D153" s="32">
        <f>INDEX('ONS data MYE 5'!$K$6:$K$445, MATCH($B153,'ONS data MYE 5'!$B$6:$B$445,0))</f>
        <v>89655</v>
      </c>
      <c r="E153" s="32">
        <f>INDEX('ONS data MYE 5'!$L$6:$L$445, MATCH($B153,'ONS data MYE 5'!$B$6:$B$445,0))</f>
        <v>529</v>
      </c>
      <c r="F153" s="32">
        <f t="shared" si="4"/>
        <v>6.2709884318582994</v>
      </c>
      <c r="G153" s="32">
        <f t="shared" si="5"/>
        <v>39.325295912500614</v>
      </c>
      <c r="H153" s="32">
        <f>INDEX('Mapping waste'!$D$5:$M$352,MATCH($B153,'Mapping waste'!$B$5:$B$352,0),MATCH(H$3,'Mapping waste'!$D$4:$M$4,0))*$D153</f>
        <v>0</v>
      </c>
      <c r="I153" s="32">
        <f>INDEX('Mapping waste'!$D$5:$M$352,MATCH($B153,'Mapping waste'!$B$5:$B$352,0),MATCH(I$3,'Mapping waste'!$D$4:$M$4,0))*$D153</f>
        <v>0</v>
      </c>
      <c r="J153" s="32">
        <f>INDEX('Mapping waste'!$D$5:$M$352,MATCH($B153,'Mapping waste'!$B$5:$B$352,0),MATCH(J$3,'Mapping waste'!$D$4:$M$4,0))*$D153</f>
        <v>89655</v>
      </c>
      <c r="K153" s="32">
        <f>INDEX('Mapping waste'!$D$5:$M$352,MATCH($B153,'Mapping waste'!$B$5:$B$352,0),MATCH(K$3,'Mapping waste'!$D$4:$M$4,0))*$D153</f>
        <v>0</v>
      </c>
      <c r="L153" s="32">
        <f>INDEX('Mapping waste'!$D$5:$M$352,MATCH($B153,'Mapping waste'!$B$5:$B$352,0),MATCH(L$3,'Mapping waste'!$D$4:$M$4,0))*$D153</f>
        <v>0</v>
      </c>
      <c r="M153" s="32">
        <f>INDEX('Mapping waste'!$D$5:$M$352,MATCH($B153,'Mapping waste'!$B$5:$B$352,0),MATCH(M$3,'Mapping waste'!$D$4:$M$4,0))*$D153</f>
        <v>0</v>
      </c>
      <c r="N153" s="32">
        <f>INDEX('Mapping waste'!$D$5:$M$352,MATCH($B153,'Mapping waste'!$B$5:$B$352,0),MATCH(N$3,'Mapping waste'!$D$4:$M$4,0))*$D153</f>
        <v>0</v>
      </c>
      <c r="O153" s="32">
        <f>INDEX('Mapping waste'!$D$5:$M$352,MATCH($B153,'Mapping waste'!$B$5:$B$352,0),MATCH(O$3,'Mapping waste'!$D$4:$M$4,0))*$D153</f>
        <v>0</v>
      </c>
      <c r="P153" s="32">
        <f>INDEX('Mapping waste'!$D$5:$M$352,MATCH($B153,'Mapping waste'!$B$5:$B$352,0),MATCH(P$3,'Mapping waste'!$D$4:$M$4,0))*$D153</f>
        <v>0</v>
      </c>
      <c r="Q153" s="32">
        <f>INDEX('Mapping waste'!$D$5:$M$352,MATCH($B153,'Mapping waste'!$B$5:$B$352,0),MATCH(Q$3,'Mapping waste'!$D$4:$M$4,0))*$D153</f>
        <v>0</v>
      </c>
    </row>
    <row r="154" spans="1:17" x14ac:dyDescent="0.45">
      <c r="A154" s="10" t="s">
        <v>561</v>
      </c>
      <c r="B154" s="10" t="s">
        <v>562</v>
      </c>
      <c r="C154" s="10" t="s">
        <v>174</v>
      </c>
      <c r="D154" s="32">
        <f>INDEX('ONS data MYE 5'!$K$6:$K$445, MATCH($B154,'ONS data MYE 5'!$B$6:$B$445,0))</f>
        <v>139907</v>
      </c>
      <c r="E154" s="32">
        <f>INDEX('ONS data MYE 5'!$L$6:$L$445, MATCH($B154,'ONS data MYE 5'!$B$6:$B$445,0))</f>
        <v>983</v>
      </c>
      <c r="F154" s="32">
        <f t="shared" si="4"/>
        <v>6.8906091201471664</v>
      </c>
      <c r="G154" s="32">
        <f t="shared" si="5"/>
        <v>47.480494046655309</v>
      </c>
      <c r="H154" s="32">
        <f>INDEX('Mapping waste'!$D$5:$M$352,MATCH($B154,'Mapping waste'!$B$5:$B$352,0),MATCH(H$3,'Mapping waste'!$D$4:$M$4,0))*$D154</f>
        <v>0</v>
      </c>
      <c r="I154" s="32">
        <f>INDEX('Mapping waste'!$D$5:$M$352,MATCH($B154,'Mapping waste'!$B$5:$B$352,0),MATCH(I$3,'Mapping waste'!$D$4:$M$4,0))*$D154</f>
        <v>0</v>
      </c>
      <c r="J154" s="32">
        <f>INDEX('Mapping waste'!$D$5:$M$352,MATCH($B154,'Mapping waste'!$B$5:$B$352,0),MATCH(J$3,'Mapping waste'!$D$4:$M$4,0))*$D154</f>
        <v>139907</v>
      </c>
      <c r="K154" s="32">
        <f>INDEX('Mapping waste'!$D$5:$M$352,MATCH($B154,'Mapping waste'!$B$5:$B$352,0),MATCH(K$3,'Mapping waste'!$D$4:$M$4,0))*$D154</f>
        <v>0</v>
      </c>
      <c r="L154" s="32">
        <f>INDEX('Mapping waste'!$D$5:$M$352,MATCH($B154,'Mapping waste'!$B$5:$B$352,0),MATCH(L$3,'Mapping waste'!$D$4:$M$4,0))*$D154</f>
        <v>0</v>
      </c>
      <c r="M154" s="32">
        <f>INDEX('Mapping waste'!$D$5:$M$352,MATCH($B154,'Mapping waste'!$B$5:$B$352,0),MATCH(M$3,'Mapping waste'!$D$4:$M$4,0))*$D154</f>
        <v>0</v>
      </c>
      <c r="N154" s="32">
        <f>INDEX('Mapping waste'!$D$5:$M$352,MATCH($B154,'Mapping waste'!$B$5:$B$352,0),MATCH(N$3,'Mapping waste'!$D$4:$M$4,0))*$D154</f>
        <v>0</v>
      </c>
      <c r="O154" s="32">
        <f>INDEX('Mapping waste'!$D$5:$M$352,MATCH($B154,'Mapping waste'!$B$5:$B$352,0),MATCH(O$3,'Mapping waste'!$D$4:$M$4,0))*$D154</f>
        <v>0</v>
      </c>
      <c r="P154" s="32">
        <f>INDEX('Mapping waste'!$D$5:$M$352,MATCH($B154,'Mapping waste'!$B$5:$B$352,0),MATCH(P$3,'Mapping waste'!$D$4:$M$4,0))*$D154</f>
        <v>0</v>
      </c>
      <c r="Q154" s="32">
        <f>INDEX('Mapping waste'!$D$5:$M$352,MATCH($B154,'Mapping waste'!$B$5:$B$352,0),MATCH(Q$3,'Mapping waste'!$D$4:$M$4,0))*$D154</f>
        <v>0</v>
      </c>
    </row>
    <row r="155" spans="1:17" x14ac:dyDescent="0.45">
      <c r="A155" s="10" t="s">
        <v>563</v>
      </c>
      <c r="B155" s="10" t="s">
        <v>564</v>
      </c>
      <c r="C155" s="10" t="s">
        <v>174</v>
      </c>
      <c r="D155" s="32">
        <f>INDEX('ONS data MYE 5'!$K$6:$K$445, MATCH($B155,'ONS data MYE 5'!$B$6:$B$445,0))</f>
        <v>58105</v>
      </c>
      <c r="E155" s="32">
        <f>INDEX('ONS data MYE 5'!$L$6:$L$445, MATCH($B155,'ONS data MYE 5'!$B$6:$B$445,0))</f>
        <v>100</v>
      </c>
      <c r="F155" s="32">
        <f t="shared" si="4"/>
        <v>4.6051701859880918</v>
      </c>
      <c r="G155" s="32">
        <f t="shared" si="5"/>
        <v>21.207592441913597</v>
      </c>
      <c r="H155" s="32">
        <f>INDEX('Mapping waste'!$D$5:$M$352,MATCH($B155,'Mapping waste'!$B$5:$B$352,0),MATCH(H$3,'Mapping waste'!$D$4:$M$4,0))*$D155</f>
        <v>0</v>
      </c>
      <c r="I155" s="32">
        <f>INDEX('Mapping waste'!$D$5:$M$352,MATCH($B155,'Mapping waste'!$B$5:$B$352,0),MATCH(I$3,'Mapping waste'!$D$4:$M$4,0))*$D155</f>
        <v>0</v>
      </c>
      <c r="J155" s="32">
        <f>INDEX('Mapping waste'!$D$5:$M$352,MATCH($B155,'Mapping waste'!$B$5:$B$352,0),MATCH(J$3,'Mapping waste'!$D$4:$M$4,0))*$D155</f>
        <v>58105</v>
      </c>
      <c r="K155" s="32">
        <f>INDEX('Mapping waste'!$D$5:$M$352,MATCH($B155,'Mapping waste'!$B$5:$B$352,0),MATCH(K$3,'Mapping waste'!$D$4:$M$4,0))*$D155</f>
        <v>0</v>
      </c>
      <c r="L155" s="32">
        <f>INDEX('Mapping waste'!$D$5:$M$352,MATCH($B155,'Mapping waste'!$B$5:$B$352,0),MATCH(L$3,'Mapping waste'!$D$4:$M$4,0))*$D155</f>
        <v>0</v>
      </c>
      <c r="M155" s="32">
        <f>INDEX('Mapping waste'!$D$5:$M$352,MATCH($B155,'Mapping waste'!$B$5:$B$352,0),MATCH(M$3,'Mapping waste'!$D$4:$M$4,0))*$D155</f>
        <v>0</v>
      </c>
      <c r="N155" s="32">
        <f>INDEX('Mapping waste'!$D$5:$M$352,MATCH($B155,'Mapping waste'!$B$5:$B$352,0),MATCH(N$3,'Mapping waste'!$D$4:$M$4,0))*$D155</f>
        <v>0</v>
      </c>
      <c r="O155" s="32">
        <f>INDEX('Mapping waste'!$D$5:$M$352,MATCH($B155,'Mapping waste'!$B$5:$B$352,0),MATCH(O$3,'Mapping waste'!$D$4:$M$4,0))*$D155</f>
        <v>0</v>
      </c>
      <c r="P155" s="32">
        <f>INDEX('Mapping waste'!$D$5:$M$352,MATCH($B155,'Mapping waste'!$B$5:$B$352,0),MATCH(P$3,'Mapping waste'!$D$4:$M$4,0))*$D155</f>
        <v>0</v>
      </c>
      <c r="Q155" s="32">
        <f>INDEX('Mapping waste'!$D$5:$M$352,MATCH($B155,'Mapping waste'!$B$5:$B$352,0),MATCH(Q$3,'Mapping waste'!$D$4:$M$4,0))*$D155</f>
        <v>0</v>
      </c>
    </row>
    <row r="156" spans="1:17" x14ac:dyDescent="0.45">
      <c r="A156" s="10" t="s">
        <v>565</v>
      </c>
      <c r="B156" s="10" t="s">
        <v>566</v>
      </c>
      <c r="C156" s="10" t="s">
        <v>174</v>
      </c>
      <c r="D156" s="32">
        <f>INDEX('ONS data MYE 5'!$K$6:$K$445, MATCH($B156,'ONS data MYE 5'!$B$6:$B$445,0))</f>
        <v>69104</v>
      </c>
      <c r="E156" s="32">
        <f>INDEX('ONS data MYE 5'!$L$6:$L$445, MATCH($B156,'ONS data MYE 5'!$B$6:$B$445,0))</f>
        <v>501</v>
      </c>
      <c r="F156" s="32">
        <f t="shared" si="4"/>
        <v>6.2166061010848646</v>
      </c>
      <c r="G156" s="32">
        <f t="shared" si="5"/>
        <v>38.646191416045561</v>
      </c>
      <c r="H156" s="32">
        <f>INDEX('Mapping waste'!$D$5:$M$352,MATCH($B156,'Mapping waste'!$B$5:$B$352,0),MATCH(H$3,'Mapping waste'!$D$4:$M$4,0))*$D156</f>
        <v>0</v>
      </c>
      <c r="I156" s="32">
        <f>INDEX('Mapping waste'!$D$5:$M$352,MATCH($B156,'Mapping waste'!$B$5:$B$352,0),MATCH(I$3,'Mapping waste'!$D$4:$M$4,0))*$D156</f>
        <v>0</v>
      </c>
      <c r="J156" s="32">
        <f>INDEX('Mapping waste'!$D$5:$M$352,MATCH($B156,'Mapping waste'!$B$5:$B$352,0),MATCH(J$3,'Mapping waste'!$D$4:$M$4,0))*$D156</f>
        <v>69104</v>
      </c>
      <c r="K156" s="32">
        <f>INDEX('Mapping waste'!$D$5:$M$352,MATCH($B156,'Mapping waste'!$B$5:$B$352,0),MATCH(K$3,'Mapping waste'!$D$4:$M$4,0))*$D156</f>
        <v>0</v>
      </c>
      <c r="L156" s="32">
        <f>INDEX('Mapping waste'!$D$5:$M$352,MATCH($B156,'Mapping waste'!$B$5:$B$352,0),MATCH(L$3,'Mapping waste'!$D$4:$M$4,0))*$D156</f>
        <v>0</v>
      </c>
      <c r="M156" s="32">
        <f>INDEX('Mapping waste'!$D$5:$M$352,MATCH($B156,'Mapping waste'!$B$5:$B$352,0),MATCH(M$3,'Mapping waste'!$D$4:$M$4,0))*$D156</f>
        <v>0</v>
      </c>
      <c r="N156" s="32">
        <f>INDEX('Mapping waste'!$D$5:$M$352,MATCH($B156,'Mapping waste'!$B$5:$B$352,0),MATCH(N$3,'Mapping waste'!$D$4:$M$4,0))*$D156</f>
        <v>0</v>
      </c>
      <c r="O156" s="32">
        <f>INDEX('Mapping waste'!$D$5:$M$352,MATCH($B156,'Mapping waste'!$B$5:$B$352,0),MATCH(O$3,'Mapping waste'!$D$4:$M$4,0))*$D156</f>
        <v>0</v>
      </c>
      <c r="P156" s="32">
        <f>INDEX('Mapping waste'!$D$5:$M$352,MATCH($B156,'Mapping waste'!$B$5:$B$352,0),MATCH(P$3,'Mapping waste'!$D$4:$M$4,0))*$D156</f>
        <v>0</v>
      </c>
      <c r="Q156" s="32">
        <f>INDEX('Mapping waste'!$D$5:$M$352,MATCH($B156,'Mapping waste'!$B$5:$B$352,0),MATCH(Q$3,'Mapping waste'!$D$4:$M$4,0))*$D156</f>
        <v>0</v>
      </c>
    </row>
    <row r="157" spans="1:17" x14ac:dyDescent="0.45">
      <c r="A157" s="10" t="s">
        <v>567</v>
      </c>
      <c r="B157" s="10" t="s">
        <v>568</v>
      </c>
      <c r="C157" s="10" t="s">
        <v>174</v>
      </c>
      <c r="D157" s="32">
        <f>INDEX('ONS data MYE 5'!$K$6:$K$445, MATCH($B157,'ONS data MYE 5'!$B$6:$B$445,0))</f>
        <v>109116</v>
      </c>
      <c r="E157" s="32">
        <f>INDEX('ONS data MYE 5'!$L$6:$L$445, MATCH($B157,'ONS data MYE 5'!$B$6:$B$445,0))</f>
        <v>966</v>
      </c>
      <c r="F157" s="32">
        <f t="shared" si="4"/>
        <v>6.8731638342125176</v>
      </c>
      <c r="G157" s="32">
        <f t="shared" si="5"/>
        <v>47.240381091926913</v>
      </c>
      <c r="H157" s="32">
        <f>INDEX('Mapping waste'!$D$5:$M$352,MATCH($B157,'Mapping waste'!$B$5:$B$352,0),MATCH(H$3,'Mapping waste'!$D$4:$M$4,0))*$D157</f>
        <v>0</v>
      </c>
      <c r="I157" s="32">
        <f>INDEX('Mapping waste'!$D$5:$M$352,MATCH($B157,'Mapping waste'!$B$5:$B$352,0),MATCH(I$3,'Mapping waste'!$D$4:$M$4,0))*$D157</f>
        <v>0</v>
      </c>
      <c r="J157" s="32">
        <f>INDEX('Mapping waste'!$D$5:$M$352,MATCH($B157,'Mapping waste'!$B$5:$B$352,0),MATCH(J$3,'Mapping waste'!$D$4:$M$4,0))*$D157</f>
        <v>109116</v>
      </c>
      <c r="K157" s="32">
        <f>INDEX('Mapping waste'!$D$5:$M$352,MATCH($B157,'Mapping waste'!$B$5:$B$352,0),MATCH(K$3,'Mapping waste'!$D$4:$M$4,0))*$D157</f>
        <v>0</v>
      </c>
      <c r="L157" s="32">
        <f>INDEX('Mapping waste'!$D$5:$M$352,MATCH($B157,'Mapping waste'!$B$5:$B$352,0),MATCH(L$3,'Mapping waste'!$D$4:$M$4,0))*$D157</f>
        <v>0</v>
      </c>
      <c r="M157" s="32">
        <f>INDEX('Mapping waste'!$D$5:$M$352,MATCH($B157,'Mapping waste'!$B$5:$B$352,0),MATCH(M$3,'Mapping waste'!$D$4:$M$4,0))*$D157</f>
        <v>0</v>
      </c>
      <c r="N157" s="32">
        <f>INDEX('Mapping waste'!$D$5:$M$352,MATCH($B157,'Mapping waste'!$B$5:$B$352,0),MATCH(N$3,'Mapping waste'!$D$4:$M$4,0))*$D157</f>
        <v>0</v>
      </c>
      <c r="O157" s="32">
        <f>INDEX('Mapping waste'!$D$5:$M$352,MATCH($B157,'Mapping waste'!$B$5:$B$352,0),MATCH(O$3,'Mapping waste'!$D$4:$M$4,0))*$D157</f>
        <v>0</v>
      </c>
      <c r="P157" s="32">
        <f>INDEX('Mapping waste'!$D$5:$M$352,MATCH($B157,'Mapping waste'!$B$5:$B$352,0),MATCH(P$3,'Mapping waste'!$D$4:$M$4,0))*$D157</f>
        <v>0</v>
      </c>
      <c r="Q157" s="32">
        <f>INDEX('Mapping waste'!$D$5:$M$352,MATCH($B157,'Mapping waste'!$B$5:$B$352,0),MATCH(Q$3,'Mapping waste'!$D$4:$M$4,0))*$D157</f>
        <v>0</v>
      </c>
    </row>
    <row r="158" spans="1:17" x14ac:dyDescent="0.45">
      <c r="A158" s="10" t="s">
        <v>569</v>
      </c>
      <c r="B158" s="10" t="s">
        <v>570</v>
      </c>
      <c r="C158" s="10" t="s">
        <v>174</v>
      </c>
      <c r="D158" s="32">
        <f>INDEX('ONS data MYE 5'!$K$6:$K$445, MATCH($B158,'ONS data MYE 5'!$B$6:$B$445,0))</f>
        <v>111845</v>
      </c>
      <c r="E158" s="32">
        <f>INDEX('ONS data MYE 5'!$L$6:$L$445, MATCH($B158,'ONS data MYE 5'!$B$6:$B$445,0))</f>
        <v>323</v>
      </c>
      <c r="F158" s="32">
        <f t="shared" si="4"/>
        <v>5.7776523232226564</v>
      </c>
      <c r="G158" s="32">
        <f t="shared" si="5"/>
        <v>33.381266368040158</v>
      </c>
      <c r="H158" s="32">
        <f>INDEX('Mapping waste'!$D$5:$M$352,MATCH($B158,'Mapping waste'!$B$5:$B$352,0),MATCH(H$3,'Mapping waste'!$D$4:$M$4,0))*$D158</f>
        <v>0</v>
      </c>
      <c r="I158" s="32">
        <f>INDEX('Mapping waste'!$D$5:$M$352,MATCH($B158,'Mapping waste'!$B$5:$B$352,0),MATCH(I$3,'Mapping waste'!$D$4:$M$4,0))*$D158</f>
        <v>0</v>
      </c>
      <c r="J158" s="32">
        <f>INDEX('Mapping waste'!$D$5:$M$352,MATCH($B158,'Mapping waste'!$B$5:$B$352,0),MATCH(J$3,'Mapping waste'!$D$4:$M$4,0))*$D158</f>
        <v>111845</v>
      </c>
      <c r="K158" s="32">
        <f>INDEX('Mapping waste'!$D$5:$M$352,MATCH($B158,'Mapping waste'!$B$5:$B$352,0),MATCH(K$3,'Mapping waste'!$D$4:$M$4,0))*$D158</f>
        <v>0</v>
      </c>
      <c r="L158" s="32">
        <f>INDEX('Mapping waste'!$D$5:$M$352,MATCH($B158,'Mapping waste'!$B$5:$B$352,0),MATCH(L$3,'Mapping waste'!$D$4:$M$4,0))*$D158</f>
        <v>0</v>
      </c>
      <c r="M158" s="32">
        <f>INDEX('Mapping waste'!$D$5:$M$352,MATCH($B158,'Mapping waste'!$B$5:$B$352,0),MATCH(M$3,'Mapping waste'!$D$4:$M$4,0))*$D158</f>
        <v>0</v>
      </c>
      <c r="N158" s="32">
        <f>INDEX('Mapping waste'!$D$5:$M$352,MATCH($B158,'Mapping waste'!$B$5:$B$352,0),MATCH(N$3,'Mapping waste'!$D$4:$M$4,0))*$D158</f>
        <v>0</v>
      </c>
      <c r="O158" s="32">
        <f>INDEX('Mapping waste'!$D$5:$M$352,MATCH($B158,'Mapping waste'!$B$5:$B$352,0),MATCH(O$3,'Mapping waste'!$D$4:$M$4,0))*$D158</f>
        <v>0</v>
      </c>
      <c r="P158" s="32">
        <f>INDEX('Mapping waste'!$D$5:$M$352,MATCH($B158,'Mapping waste'!$B$5:$B$352,0),MATCH(P$3,'Mapping waste'!$D$4:$M$4,0))*$D158</f>
        <v>0</v>
      </c>
      <c r="Q158" s="32">
        <f>INDEX('Mapping waste'!$D$5:$M$352,MATCH($B158,'Mapping waste'!$B$5:$B$352,0),MATCH(Q$3,'Mapping waste'!$D$4:$M$4,0))*$D158</f>
        <v>0</v>
      </c>
    </row>
    <row r="159" spans="1:17" x14ac:dyDescent="0.45">
      <c r="A159" s="10" t="s">
        <v>571</v>
      </c>
      <c r="B159" s="10" t="s">
        <v>572</v>
      </c>
      <c r="C159" s="10" t="s">
        <v>174</v>
      </c>
      <c r="D159" s="32">
        <f>INDEX('ONS data MYE 5'!$K$6:$K$445, MATCH($B159,'ONS data MYE 5'!$B$6:$B$445,0))</f>
        <v>108594</v>
      </c>
      <c r="E159" s="32">
        <f>INDEX('ONS data MYE 5'!$L$6:$L$445, MATCH($B159,'ONS data MYE 5'!$B$6:$B$445,0))</f>
        <v>385</v>
      </c>
      <c r="F159" s="32">
        <f t="shared" si="4"/>
        <v>5.9532433342877846</v>
      </c>
      <c r="G159" s="32">
        <f t="shared" si="5"/>
        <v>35.441106197241936</v>
      </c>
      <c r="H159" s="32">
        <f>INDEX('Mapping waste'!$D$5:$M$352,MATCH($B159,'Mapping waste'!$B$5:$B$352,0),MATCH(H$3,'Mapping waste'!$D$4:$M$4,0))*$D159</f>
        <v>0</v>
      </c>
      <c r="I159" s="32">
        <f>INDEX('Mapping waste'!$D$5:$M$352,MATCH($B159,'Mapping waste'!$B$5:$B$352,0),MATCH(I$3,'Mapping waste'!$D$4:$M$4,0))*$D159</f>
        <v>0</v>
      </c>
      <c r="J159" s="32">
        <f>INDEX('Mapping waste'!$D$5:$M$352,MATCH($B159,'Mapping waste'!$B$5:$B$352,0),MATCH(J$3,'Mapping waste'!$D$4:$M$4,0))*$D159</f>
        <v>108594</v>
      </c>
      <c r="K159" s="32">
        <f>INDEX('Mapping waste'!$D$5:$M$352,MATCH($B159,'Mapping waste'!$B$5:$B$352,0),MATCH(K$3,'Mapping waste'!$D$4:$M$4,0))*$D159</f>
        <v>0</v>
      </c>
      <c r="L159" s="32">
        <f>INDEX('Mapping waste'!$D$5:$M$352,MATCH($B159,'Mapping waste'!$B$5:$B$352,0),MATCH(L$3,'Mapping waste'!$D$4:$M$4,0))*$D159</f>
        <v>0</v>
      </c>
      <c r="M159" s="32">
        <f>INDEX('Mapping waste'!$D$5:$M$352,MATCH($B159,'Mapping waste'!$B$5:$B$352,0),MATCH(M$3,'Mapping waste'!$D$4:$M$4,0))*$D159</f>
        <v>0</v>
      </c>
      <c r="N159" s="32">
        <f>INDEX('Mapping waste'!$D$5:$M$352,MATCH($B159,'Mapping waste'!$B$5:$B$352,0),MATCH(N$3,'Mapping waste'!$D$4:$M$4,0))*$D159</f>
        <v>0</v>
      </c>
      <c r="O159" s="32">
        <f>INDEX('Mapping waste'!$D$5:$M$352,MATCH($B159,'Mapping waste'!$B$5:$B$352,0),MATCH(O$3,'Mapping waste'!$D$4:$M$4,0))*$D159</f>
        <v>0</v>
      </c>
      <c r="P159" s="32">
        <f>INDEX('Mapping waste'!$D$5:$M$352,MATCH($B159,'Mapping waste'!$B$5:$B$352,0),MATCH(P$3,'Mapping waste'!$D$4:$M$4,0))*$D159</f>
        <v>0</v>
      </c>
      <c r="Q159" s="32">
        <f>INDEX('Mapping waste'!$D$5:$M$352,MATCH($B159,'Mapping waste'!$B$5:$B$352,0),MATCH(Q$3,'Mapping waste'!$D$4:$M$4,0))*$D159</f>
        <v>0</v>
      </c>
    </row>
    <row r="160" spans="1:17" x14ac:dyDescent="0.45">
      <c r="A160" s="10" t="s">
        <v>573</v>
      </c>
      <c r="B160" s="10" t="s">
        <v>574</v>
      </c>
      <c r="C160" s="10" t="s">
        <v>174</v>
      </c>
      <c r="D160" s="32">
        <f>INDEX('ONS data MYE 5'!$K$6:$K$445, MATCH($B160,'ONS data MYE 5'!$B$6:$B$445,0))</f>
        <v>280788</v>
      </c>
      <c r="E160" s="32">
        <f>INDEX('ONS data MYE 5'!$L$6:$L$445, MATCH($B160,'ONS data MYE 5'!$B$6:$B$445,0))</f>
        <v>2009</v>
      </c>
      <c r="F160" s="32">
        <f t="shared" si="4"/>
        <v>7.6053923648149349</v>
      </c>
      <c r="G160" s="32">
        <f t="shared" si="5"/>
        <v>57.84199302278531</v>
      </c>
      <c r="H160" s="32">
        <f>INDEX('Mapping waste'!$D$5:$M$352,MATCH($B160,'Mapping waste'!$B$5:$B$352,0),MATCH(H$3,'Mapping waste'!$D$4:$M$4,0))*$D160</f>
        <v>0</v>
      </c>
      <c r="I160" s="32">
        <f>INDEX('Mapping waste'!$D$5:$M$352,MATCH($B160,'Mapping waste'!$B$5:$B$352,0),MATCH(I$3,'Mapping waste'!$D$4:$M$4,0))*$D160</f>
        <v>0</v>
      </c>
      <c r="J160" s="32">
        <f>INDEX('Mapping waste'!$D$5:$M$352,MATCH($B160,'Mapping waste'!$B$5:$B$352,0),MATCH(J$3,'Mapping waste'!$D$4:$M$4,0))*$D160</f>
        <v>280788</v>
      </c>
      <c r="K160" s="32">
        <f>INDEX('Mapping waste'!$D$5:$M$352,MATCH($B160,'Mapping waste'!$B$5:$B$352,0),MATCH(K$3,'Mapping waste'!$D$4:$M$4,0))*$D160</f>
        <v>0</v>
      </c>
      <c r="L160" s="32">
        <f>INDEX('Mapping waste'!$D$5:$M$352,MATCH($B160,'Mapping waste'!$B$5:$B$352,0),MATCH(L$3,'Mapping waste'!$D$4:$M$4,0))*$D160</f>
        <v>0</v>
      </c>
      <c r="M160" s="32">
        <f>INDEX('Mapping waste'!$D$5:$M$352,MATCH($B160,'Mapping waste'!$B$5:$B$352,0),MATCH(M$3,'Mapping waste'!$D$4:$M$4,0))*$D160</f>
        <v>0</v>
      </c>
      <c r="N160" s="32">
        <f>INDEX('Mapping waste'!$D$5:$M$352,MATCH($B160,'Mapping waste'!$B$5:$B$352,0),MATCH(N$3,'Mapping waste'!$D$4:$M$4,0))*$D160</f>
        <v>0</v>
      </c>
      <c r="O160" s="32">
        <f>INDEX('Mapping waste'!$D$5:$M$352,MATCH($B160,'Mapping waste'!$B$5:$B$352,0),MATCH(O$3,'Mapping waste'!$D$4:$M$4,0))*$D160</f>
        <v>0</v>
      </c>
      <c r="P160" s="32">
        <f>INDEX('Mapping waste'!$D$5:$M$352,MATCH($B160,'Mapping waste'!$B$5:$B$352,0),MATCH(P$3,'Mapping waste'!$D$4:$M$4,0))*$D160</f>
        <v>0</v>
      </c>
      <c r="Q160" s="32">
        <f>INDEX('Mapping waste'!$D$5:$M$352,MATCH($B160,'Mapping waste'!$B$5:$B$352,0),MATCH(Q$3,'Mapping waste'!$D$4:$M$4,0))*$D160</f>
        <v>0</v>
      </c>
    </row>
    <row r="161" spans="1:17" x14ac:dyDescent="0.45">
      <c r="A161" s="10" t="s">
        <v>575</v>
      </c>
      <c r="B161" s="10" t="s">
        <v>576</v>
      </c>
      <c r="C161" s="10" t="s">
        <v>174</v>
      </c>
      <c r="D161" s="32">
        <f>INDEX('ONS data MYE 5'!$K$6:$K$445, MATCH($B161,'ONS data MYE 5'!$B$6:$B$445,0))</f>
        <v>187287</v>
      </c>
      <c r="E161" s="32">
        <f>INDEX('ONS data MYE 5'!$L$6:$L$445, MATCH($B161,'ONS data MYE 5'!$B$6:$B$445,0))</f>
        <v>1883</v>
      </c>
      <c r="F161" s="32">
        <f t="shared" si="4"/>
        <v>7.5406215286571525</v>
      </c>
      <c r="G161" s="32">
        <f t="shared" si="5"/>
        <v>56.860973038447732</v>
      </c>
      <c r="H161" s="32">
        <f>INDEX('Mapping waste'!$D$5:$M$352,MATCH($B161,'Mapping waste'!$B$5:$B$352,0),MATCH(H$3,'Mapping waste'!$D$4:$M$4,0))*$D161</f>
        <v>0</v>
      </c>
      <c r="I161" s="32">
        <f>INDEX('Mapping waste'!$D$5:$M$352,MATCH($B161,'Mapping waste'!$B$5:$B$352,0),MATCH(I$3,'Mapping waste'!$D$4:$M$4,0))*$D161</f>
        <v>0</v>
      </c>
      <c r="J161" s="32">
        <f>INDEX('Mapping waste'!$D$5:$M$352,MATCH($B161,'Mapping waste'!$B$5:$B$352,0),MATCH(J$3,'Mapping waste'!$D$4:$M$4,0))*$D161</f>
        <v>187287</v>
      </c>
      <c r="K161" s="32">
        <f>INDEX('Mapping waste'!$D$5:$M$352,MATCH($B161,'Mapping waste'!$B$5:$B$352,0),MATCH(K$3,'Mapping waste'!$D$4:$M$4,0))*$D161</f>
        <v>0</v>
      </c>
      <c r="L161" s="32">
        <f>INDEX('Mapping waste'!$D$5:$M$352,MATCH($B161,'Mapping waste'!$B$5:$B$352,0),MATCH(L$3,'Mapping waste'!$D$4:$M$4,0))*$D161</f>
        <v>0</v>
      </c>
      <c r="M161" s="32">
        <f>INDEX('Mapping waste'!$D$5:$M$352,MATCH($B161,'Mapping waste'!$B$5:$B$352,0),MATCH(M$3,'Mapping waste'!$D$4:$M$4,0))*$D161</f>
        <v>0</v>
      </c>
      <c r="N161" s="32">
        <f>INDEX('Mapping waste'!$D$5:$M$352,MATCH($B161,'Mapping waste'!$B$5:$B$352,0),MATCH(N$3,'Mapping waste'!$D$4:$M$4,0))*$D161</f>
        <v>0</v>
      </c>
      <c r="O161" s="32">
        <f>INDEX('Mapping waste'!$D$5:$M$352,MATCH($B161,'Mapping waste'!$B$5:$B$352,0),MATCH(O$3,'Mapping waste'!$D$4:$M$4,0))*$D161</f>
        <v>0</v>
      </c>
      <c r="P161" s="32">
        <f>INDEX('Mapping waste'!$D$5:$M$352,MATCH($B161,'Mapping waste'!$B$5:$B$352,0),MATCH(P$3,'Mapping waste'!$D$4:$M$4,0))*$D161</f>
        <v>0</v>
      </c>
      <c r="Q161" s="32">
        <f>INDEX('Mapping waste'!$D$5:$M$352,MATCH($B161,'Mapping waste'!$B$5:$B$352,0),MATCH(Q$3,'Mapping waste'!$D$4:$M$4,0))*$D161</f>
        <v>0</v>
      </c>
    </row>
    <row r="162" spans="1:17" x14ac:dyDescent="0.45">
      <c r="A162" s="10" t="s">
        <v>577</v>
      </c>
      <c r="B162" s="10" t="s">
        <v>578</v>
      </c>
      <c r="C162" s="10" t="s">
        <v>174</v>
      </c>
      <c r="D162" s="32">
        <f>INDEX('ONS data MYE 5'!$K$6:$K$445, MATCH($B162,'ONS data MYE 5'!$B$6:$B$445,0))</f>
        <v>518834</v>
      </c>
      <c r="E162" s="32">
        <f>INDEX('ONS data MYE 5'!$L$6:$L$445, MATCH($B162,'ONS data MYE 5'!$B$6:$B$445,0))</f>
        <v>4486</v>
      </c>
      <c r="F162" s="32">
        <f t="shared" si="4"/>
        <v>8.4087167150801534</v>
      </c>
      <c r="G162" s="32">
        <f t="shared" si="5"/>
        <v>70.706516794468371</v>
      </c>
      <c r="H162" s="32">
        <f>INDEX('Mapping waste'!$D$5:$M$352,MATCH($B162,'Mapping waste'!$B$5:$B$352,0),MATCH(H$3,'Mapping waste'!$D$4:$M$4,0))*$D162</f>
        <v>0</v>
      </c>
      <c r="I162" s="32">
        <f>INDEX('Mapping waste'!$D$5:$M$352,MATCH($B162,'Mapping waste'!$B$5:$B$352,0),MATCH(I$3,'Mapping waste'!$D$4:$M$4,0))*$D162</f>
        <v>0</v>
      </c>
      <c r="J162" s="32">
        <f>INDEX('Mapping waste'!$D$5:$M$352,MATCH($B162,'Mapping waste'!$B$5:$B$352,0),MATCH(J$3,'Mapping waste'!$D$4:$M$4,0))*$D162</f>
        <v>518834</v>
      </c>
      <c r="K162" s="32">
        <f>INDEX('Mapping waste'!$D$5:$M$352,MATCH($B162,'Mapping waste'!$B$5:$B$352,0),MATCH(K$3,'Mapping waste'!$D$4:$M$4,0))*$D162</f>
        <v>0</v>
      </c>
      <c r="L162" s="32">
        <f>INDEX('Mapping waste'!$D$5:$M$352,MATCH($B162,'Mapping waste'!$B$5:$B$352,0),MATCH(L$3,'Mapping waste'!$D$4:$M$4,0))*$D162</f>
        <v>0</v>
      </c>
      <c r="M162" s="32">
        <f>INDEX('Mapping waste'!$D$5:$M$352,MATCH($B162,'Mapping waste'!$B$5:$B$352,0),MATCH(M$3,'Mapping waste'!$D$4:$M$4,0))*$D162</f>
        <v>0</v>
      </c>
      <c r="N162" s="32">
        <f>INDEX('Mapping waste'!$D$5:$M$352,MATCH($B162,'Mapping waste'!$B$5:$B$352,0),MATCH(N$3,'Mapping waste'!$D$4:$M$4,0))*$D162</f>
        <v>0</v>
      </c>
      <c r="O162" s="32">
        <f>INDEX('Mapping waste'!$D$5:$M$352,MATCH($B162,'Mapping waste'!$B$5:$B$352,0),MATCH(O$3,'Mapping waste'!$D$4:$M$4,0))*$D162</f>
        <v>0</v>
      </c>
      <c r="P162" s="32">
        <f>INDEX('Mapping waste'!$D$5:$M$352,MATCH($B162,'Mapping waste'!$B$5:$B$352,0),MATCH(P$3,'Mapping waste'!$D$4:$M$4,0))*$D162</f>
        <v>0</v>
      </c>
      <c r="Q162" s="32">
        <f>INDEX('Mapping waste'!$D$5:$M$352,MATCH($B162,'Mapping waste'!$B$5:$B$352,0),MATCH(Q$3,'Mapping waste'!$D$4:$M$4,0))*$D162</f>
        <v>0</v>
      </c>
    </row>
    <row r="163" spans="1:17" x14ac:dyDescent="0.45">
      <c r="A163" s="10" t="s">
        <v>579</v>
      </c>
      <c r="B163" s="10" t="s">
        <v>580</v>
      </c>
      <c r="C163" s="10" t="s">
        <v>174</v>
      </c>
      <c r="D163" s="32">
        <f>INDEX('ONS data MYE 5'!$K$6:$K$445, MATCH($B163,'ONS data MYE 5'!$B$6:$B$445,0))</f>
        <v>228182</v>
      </c>
      <c r="E163" s="32">
        <f>INDEX('ONS data MYE 5'!$L$6:$L$445, MATCH($B163,'ONS data MYE 5'!$B$6:$B$445,0))</f>
        <v>1603</v>
      </c>
      <c r="F163" s="32">
        <f t="shared" si="4"/>
        <v>7.3796321526095525</v>
      </c>
      <c r="G163" s="32">
        <f t="shared" si="5"/>
        <v>54.458970707828698</v>
      </c>
      <c r="H163" s="32">
        <f>INDEX('Mapping waste'!$D$5:$M$352,MATCH($B163,'Mapping waste'!$B$5:$B$352,0),MATCH(H$3,'Mapping waste'!$D$4:$M$4,0))*$D163</f>
        <v>0</v>
      </c>
      <c r="I163" s="32">
        <f>INDEX('Mapping waste'!$D$5:$M$352,MATCH($B163,'Mapping waste'!$B$5:$B$352,0),MATCH(I$3,'Mapping waste'!$D$4:$M$4,0))*$D163</f>
        <v>0</v>
      </c>
      <c r="J163" s="32">
        <f>INDEX('Mapping waste'!$D$5:$M$352,MATCH($B163,'Mapping waste'!$B$5:$B$352,0),MATCH(J$3,'Mapping waste'!$D$4:$M$4,0))*$D163</f>
        <v>228182</v>
      </c>
      <c r="K163" s="32">
        <f>INDEX('Mapping waste'!$D$5:$M$352,MATCH($B163,'Mapping waste'!$B$5:$B$352,0),MATCH(K$3,'Mapping waste'!$D$4:$M$4,0))*$D163</f>
        <v>0</v>
      </c>
      <c r="L163" s="32">
        <f>INDEX('Mapping waste'!$D$5:$M$352,MATCH($B163,'Mapping waste'!$B$5:$B$352,0),MATCH(L$3,'Mapping waste'!$D$4:$M$4,0))*$D163</f>
        <v>0</v>
      </c>
      <c r="M163" s="32">
        <f>INDEX('Mapping waste'!$D$5:$M$352,MATCH($B163,'Mapping waste'!$B$5:$B$352,0),MATCH(M$3,'Mapping waste'!$D$4:$M$4,0))*$D163</f>
        <v>0</v>
      </c>
      <c r="N163" s="32">
        <f>INDEX('Mapping waste'!$D$5:$M$352,MATCH($B163,'Mapping waste'!$B$5:$B$352,0),MATCH(N$3,'Mapping waste'!$D$4:$M$4,0))*$D163</f>
        <v>0</v>
      </c>
      <c r="O163" s="32">
        <f>INDEX('Mapping waste'!$D$5:$M$352,MATCH($B163,'Mapping waste'!$B$5:$B$352,0),MATCH(O$3,'Mapping waste'!$D$4:$M$4,0))*$D163</f>
        <v>0</v>
      </c>
      <c r="P163" s="32">
        <f>INDEX('Mapping waste'!$D$5:$M$352,MATCH($B163,'Mapping waste'!$B$5:$B$352,0),MATCH(P$3,'Mapping waste'!$D$4:$M$4,0))*$D163</f>
        <v>0</v>
      </c>
      <c r="Q163" s="32">
        <f>INDEX('Mapping waste'!$D$5:$M$352,MATCH($B163,'Mapping waste'!$B$5:$B$352,0),MATCH(Q$3,'Mapping waste'!$D$4:$M$4,0))*$D163</f>
        <v>0</v>
      </c>
    </row>
    <row r="164" spans="1:17" x14ac:dyDescent="0.45">
      <c r="A164" s="10" t="s">
        <v>581</v>
      </c>
      <c r="B164" s="10" t="s">
        <v>582</v>
      </c>
      <c r="C164" s="10" t="s">
        <v>174</v>
      </c>
      <c r="D164" s="32">
        <f>INDEX('ONS data MYE 5'!$K$6:$K$445, MATCH($B164,'ONS data MYE 5'!$B$6:$B$445,0))</f>
        <v>212976</v>
      </c>
      <c r="E164" s="32">
        <f>INDEX('ONS data MYE 5'!$L$6:$L$445, MATCH($B164,'ONS data MYE 5'!$B$6:$B$445,0))</f>
        <v>1347</v>
      </c>
      <c r="F164" s="32">
        <f t="shared" si="4"/>
        <v>7.2056351764103637</v>
      </c>
      <c r="G164" s="32">
        <f t="shared" si="5"/>
        <v>51.921178295522409</v>
      </c>
      <c r="H164" s="32">
        <f>INDEX('Mapping waste'!$D$5:$M$352,MATCH($B164,'Mapping waste'!$B$5:$B$352,0),MATCH(H$3,'Mapping waste'!$D$4:$M$4,0))*$D164</f>
        <v>0</v>
      </c>
      <c r="I164" s="32">
        <f>INDEX('Mapping waste'!$D$5:$M$352,MATCH($B164,'Mapping waste'!$B$5:$B$352,0),MATCH(I$3,'Mapping waste'!$D$4:$M$4,0))*$D164</f>
        <v>0</v>
      </c>
      <c r="J164" s="32">
        <f>INDEX('Mapping waste'!$D$5:$M$352,MATCH($B164,'Mapping waste'!$B$5:$B$352,0),MATCH(J$3,'Mapping waste'!$D$4:$M$4,0))*$D164</f>
        <v>212976</v>
      </c>
      <c r="K164" s="32">
        <f>INDEX('Mapping waste'!$D$5:$M$352,MATCH($B164,'Mapping waste'!$B$5:$B$352,0),MATCH(K$3,'Mapping waste'!$D$4:$M$4,0))*$D164</f>
        <v>0</v>
      </c>
      <c r="L164" s="32">
        <f>INDEX('Mapping waste'!$D$5:$M$352,MATCH($B164,'Mapping waste'!$B$5:$B$352,0),MATCH(L$3,'Mapping waste'!$D$4:$M$4,0))*$D164</f>
        <v>0</v>
      </c>
      <c r="M164" s="32">
        <f>INDEX('Mapping waste'!$D$5:$M$352,MATCH($B164,'Mapping waste'!$B$5:$B$352,0),MATCH(M$3,'Mapping waste'!$D$4:$M$4,0))*$D164</f>
        <v>0</v>
      </c>
      <c r="N164" s="32">
        <f>INDEX('Mapping waste'!$D$5:$M$352,MATCH($B164,'Mapping waste'!$B$5:$B$352,0),MATCH(N$3,'Mapping waste'!$D$4:$M$4,0))*$D164</f>
        <v>0</v>
      </c>
      <c r="O164" s="32">
        <f>INDEX('Mapping waste'!$D$5:$M$352,MATCH($B164,'Mapping waste'!$B$5:$B$352,0),MATCH(O$3,'Mapping waste'!$D$4:$M$4,0))*$D164</f>
        <v>0</v>
      </c>
      <c r="P164" s="32">
        <f>INDEX('Mapping waste'!$D$5:$M$352,MATCH($B164,'Mapping waste'!$B$5:$B$352,0),MATCH(P$3,'Mapping waste'!$D$4:$M$4,0))*$D164</f>
        <v>0</v>
      </c>
      <c r="Q164" s="32">
        <f>INDEX('Mapping waste'!$D$5:$M$352,MATCH($B164,'Mapping waste'!$B$5:$B$352,0),MATCH(Q$3,'Mapping waste'!$D$4:$M$4,0))*$D164</f>
        <v>0</v>
      </c>
    </row>
    <row r="165" spans="1:17" x14ac:dyDescent="0.45">
      <c r="A165" s="10" t="s">
        <v>583</v>
      </c>
      <c r="B165" s="10" t="s">
        <v>584</v>
      </c>
      <c r="C165" s="10" t="s">
        <v>174</v>
      </c>
      <c r="D165" s="32">
        <f>INDEX('ONS data MYE 5'!$K$6:$K$445, MATCH($B165,'ONS data MYE 5'!$B$6:$B$445,0))</f>
        <v>241539</v>
      </c>
      <c r="E165" s="32">
        <f>INDEX('ONS data MYE 5'!$L$6:$L$445, MATCH($B165,'ONS data MYE 5'!$B$6:$B$445,0))</f>
        <v>2485</v>
      </c>
      <c r="F165" s="32">
        <f t="shared" si="4"/>
        <v>7.8180279385307294</v>
      </c>
      <c r="G165" s="32">
        <f t="shared" si="5"/>
        <v>61.121560847647046</v>
      </c>
      <c r="H165" s="32">
        <f>INDEX('Mapping waste'!$D$5:$M$352,MATCH($B165,'Mapping waste'!$B$5:$B$352,0),MATCH(H$3,'Mapping waste'!$D$4:$M$4,0))*$D165</f>
        <v>0</v>
      </c>
      <c r="I165" s="32">
        <f>INDEX('Mapping waste'!$D$5:$M$352,MATCH($B165,'Mapping waste'!$B$5:$B$352,0),MATCH(I$3,'Mapping waste'!$D$4:$M$4,0))*$D165</f>
        <v>0</v>
      </c>
      <c r="J165" s="32">
        <f>INDEX('Mapping waste'!$D$5:$M$352,MATCH($B165,'Mapping waste'!$B$5:$B$352,0),MATCH(J$3,'Mapping waste'!$D$4:$M$4,0))*$D165</f>
        <v>241539</v>
      </c>
      <c r="K165" s="32">
        <f>INDEX('Mapping waste'!$D$5:$M$352,MATCH($B165,'Mapping waste'!$B$5:$B$352,0),MATCH(K$3,'Mapping waste'!$D$4:$M$4,0))*$D165</f>
        <v>0</v>
      </c>
      <c r="L165" s="32">
        <f>INDEX('Mapping waste'!$D$5:$M$352,MATCH($B165,'Mapping waste'!$B$5:$B$352,0),MATCH(L$3,'Mapping waste'!$D$4:$M$4,0))*$D165</f>
        <v>0</v>
      </c>
      <c r="M165" s="32">
        <f>INDEX('Mapping waste'!$D$5:$M$352,MATCH($B165,'Mapping waste'!$B$5:$B$352,0),MATCH(M$3,'Mapping waste'!$D$4:$M$4,0))*$D165</f>
        <v>0</v>
      </c>
      <c r="N165" s="32">
        <f>INDEX('Mapping waste'!$D$5:$M$352,MATCH($B165,'Mapping waste'!$B$5:$B$352,0),MATCH(N$3,'Mapping waste'!$D$4:$M$4,0))*$D165</f>
        <v>0</v>
      </c>
      <c r="O165" s="32">
        <f>INDEX('Mapping waste'!$D$5:$M$352,MATCH($B165,'Mapping waste'!$B$5:$B$352,0),MATCH(O$3,'Mapping waste'!$D$4:$M$4,0))*$D165</f>
        <v>0</v>
      </c>
      <c r="P165" s="32">
        <f>INDEX('Mapping waste'!$D$5:$M$352,MATCH($B165,'Mapping waste'!$B$5:$B$352,0),MATCH(P$3,'Mapping waste'!$D$4:$M$4,0))*$D165</f>
        <v>0</v>
      </c>
      <c r="Q165" s="32">
        <f>INDEX('Mapping waste'!$D$5:$M$352,MATCH($B165,'Mapping waste'!$B$5:$B$352,0),MATCH(Q$3,'Mapping waste'!$D$4:$M$4,0))*$D165</f>
        <v>0</v>
      </c>
    </row>
    <row r="166" spans="1:17" x14ac:dyDescent="0.45">
      <c r="A166" s="10" t="s">
        <v>585</v>
      </c>
      <c r="B166" s="10" t="s">
        <v>586</v>
      </c>
      <c r="C166" s="10" t="s">
        <v>174</v>
      </c>
      <c r="D166" s="32">
        <f>INDEX('ONS data MYE 5'!$K$6:$K$445, MATCH($B166,'ONS data MYE 5'!$B$6:$B$445,0))</f>
        <v>286388</v>
      </c>
      <c r="E166" s="32">
        <f>INDEX('ONS data MYE 5'!$L$6:$L$445, MATCH($B166,'ONS data MYE 5'!$B$6:$B$445,0))</f>
        <v>2272</v>
      </c>
      <c r="F166" s="32">
        <f t="shared" si="4"/>
        <v>7.7284157798410416</v>
      </c>
      <c r="G166" s="32">
        <f t="shared" si="5"/>
        <v>59.728410466096015</v>
      </c>
      <c r="H166" s="32">
        <f>INDEX('Mapping waste'!$D$5:$M$352,MATCH($B166,'Mapping waste'!$B$5:$B$352,0),MATCH(H$3,'Mapping waste'!$D$4:$M$4,0))*$D166</f>
        <v>0</v>
      </c>
      <c r="I166" s="32">
        <f>INDEX('Mapping waste'!$D$5:$M$352,MATCH($B166,'Mapping waste'!$B$5:$B$352,0),MATCH(I$3,'Mapping waste'!$D$4:$M$4,0))*$D166</f>
        <v>0</v>
      </c>
      <c r="J166" s="32">
        <f>INDEX('Mapping waste'!$D$5:$M$352,MATCH($B166,'Mapping waste'!$B$5:$B$352,0),MATCH(J$3,'Mapping waste'!$D$4:$M$4,0))*$D166</f>
        <v>286388</v>
      </c>
      <c r="K166" s="32">
        <f>INDEX('Mapping waste'!$D$5:$M$352,MATCH($B166,'Mapping waste'!$B$5:$B$352,0),MATCH(K$3,'Mapping waste'!$D$4:$M$4,0))*$D166</f>
        <v>0</v>
      </c>
      <c r="L166" s="32">
        <f>INDEX('Mapping waste'!$D$5:$M$352,MATCH($B166,'Mapping waste'!$B$5:$B$352,0),MATCH(L$3,'Mapping waste'!$D$4:$M$4,0))*$D166</f>
        <v>0</v>
      </c>
      <c r="M166" s="32">
        <f>INDEX('Mapping waste'!$D$5:$M$352,MATCH($B166,'Mapping waste'!$B$5:$B$352,0),MATCH(M$3,'Mapping waste'!$D$4:$M$4,0))*$D166</f>
        <v>0</v>
      </c>
      <c r="N166" s="32">
        <f>INDEX('Mapping waste'!$D$5:$M$352,MATCH($B166,'Mapping waste'!$B$5:$B$352,0),MATCH(N$3,'Mapping waste'!$D$4:$M$4,0))*$D166</f>
        <v>0</v>
      </c>
      <c r="O166" s="32">
        <f>INDEX('Mapping waste'!$D$5:$M$352,MATCH($B166,'Mapping waste'!$B$5:$B$352,0),MATCH(O$3,'Mapping waste'!$D$4:$M$4,0))*$D166</f>
        <v>0</v>
      </c>
      <c r="P166" s="32">
        <f>INDEX('Mapping waste'!$D$5:$M$352,MATCH($B166,'Mapping waste'!$B$5:$B$352,0),MATCH(P$3,'Mapping waste'!$D$4:$M$4,0))*$D166</f>
        <v>0</v>
      </c>
      <c r="Q166" s="32">
        <f>INDEX('Mapping waste'!$D$5:$M$352,MATCH($B166,'Mapping waste'!$B$5:$B$352,0),MATCH(Q$3,'Mapping waste'!$D$4:$M$4,0))*$D166</f>
        <v>0</v>
      </c>
    </row>
    <row r="167" spans="1:17" x14ac:dyDescent="0.45">
      <c r="A167" s="10" t="s">
        <v>587</v>
      </c>
      <c r="B167" s="10" t="s">
        <v>588</v>
      </c>
      <c r="C167" s="10" t="s">
        <v>174</v>
      </c>
      <c r="D167" s="32">
        <f>INDEX('ONS data MYE 5'!$K$6:$K$445, MATCH($B167,'ONS data MYE 5'!$B$6:$B$445,0))</f>
        <v>220696</v>
      </c>
      <c r="E167" s="32">
        <f>INDEX('ONS data MYE 5'!$L$6:$L$445, MATCH($B167,'ONS data MYE 5'!$B$6:$B$445,0))</f>
        <v>2139</v>
      </c>
      <c r="F167" s="32">
        <f t="shared" si="4"/>
        <v>7.668093709082406</v>
      </c>
      <c r="G167" s="32">
        <f t="shared" si="5"/>
        <v>58.799661131269168</v>
      </c>
      <c r="H167" s="32">
        <f>INDEX('Mapping waste'!$D$5:$M$352,MATCH($B167,'Mapping waste'!$B$5:$B$352,0),MATCH(H$3,'Mapping waste'!$D$4:$M$4,0))*$D167</f>
        <v>0</v>
      </c>
      <c r="I167" s="32">
        <f>INDEX('Mapping waste'!$D$5:$M$352,MATCH($B167,'Mapping waste'!$B$5:$B$352,0),MATCH(I$3,'Mapping waste'!$D$4:$M$4,0))*$D167</f>
        <v>0</v>
      </c>
      <c r="J167" s="32">
        <f>INDEX('Mapping waste'!$D$5:$M$352,MATCH($B167,'Mapping waste'!$B$5:$B$352,0),MATCH(J$3,'Mapping waste'!$D$4:$M$4,0))*$D167</f>
        <v>220696</v>
      </c>
      <c r="K167" s="32">
        <f>INDEX('Mapping waste'!$D$5:$M$352,MATCH($B167,'Mapping waste'!$B$5:$B$352,0),MATCH(K$3,'Mapping waste'!$D$4:$M$4,0))*$D167</f>
        <v>0</v>
      </c>
      <c r="L167" s="32">
        <f>INDEX('Mapping waste'!$D$5:$M$352,MATCH($B167,'Mapping waste'!$B$5:$B$352,0),MATCH(L$3,'Mapping waste'!$D$4:$M$4,0))*$D167</f>
        <v>0</v>
      </c>
      <c r="M167" s="32">
        <f>INDEX('Mapping waste'!$D$5:$M$352,MATCH($B167,'Mapping waste'!$B$5:$B$352,0),MATCH(M$3,'Mapping waste'!$D$4:$M$4,0))*$D167</f>
        <v>0</v>
      </c>
      <c r="N167" s="32">
        <f>INDEX('Mapping waste'!$D$5:$M$352,MATCH($B167,'Mapping waste'!$B$5:$B$352,0),MATCH(N$3,'Mapping waste'!$D$4:$M$4,0))*$D167</f>
        <v>0</v>
      </c>
      <c r="O167" s="32">
        <f>INDEX('Mapping waste'!$D$5:$M$352,MATCH($B167,'Mapping waste'!$B$5:$B$352,0),MATCH(O$3,'Mapping waste'!$D$4:$M$4,0))*$D167</f>
        <v>0</v>
      </c>
      <c r="P167" s="32">
        <f>INDEX('Mapping waste'!$D$5:$M$352,MATCH($B167,'Mapping waste'!$B$5:$B$352,0),MATCH(P$3,'Mapping waste'!$D$4:$M$4,0))*$D167</f>
        <v>0</v>
      </c>
      <c r="Q167" s="32">
        <f>INDEX('Mapping waste'!$D$5:$M$352,MATCH($B167,'Mapping waste'!$B$5:$B$352,0),MATCH(Q$3,'Mapping waste'!$D$4:$M$4,0))*$D167</f>
        <v>0</v>
      </c>
    </row>
    <row r="168" spans="1:17" x14ac:dyDescent="0.45">
      <c r="A168" s="10" t="s">
        <v>589</v>
      </c>
      <c r="B168" s="10" t="s">
        <v>590</v>
      </c>
      <c r="C168" s="10" t="s">
        <v>174</v>
      </c>
      <c r="D168" s="32">
        <f>INDEX('ONS data MYE 5'!$K$6:$K$445, MATCH($B168,'ONS data MYE 5'!$B$6:$B$445,0))</f>
        <v>232319</v>
      </c>
      <c r="E168" s="32">
        <f>INDEX('ONS data MYE 5'!$L$6:$L$445, MATCH($B168,'ONS data MYE 5'!$B$6:$B$445,0))</f>
        <v>2191</v>
      </c>
      <c r="F168" s="32">
        <f t="shared" si="4"/>
        <v>7.6921133395954664</v>
      </c>
      <c r="G168" s="32">
        <f t="shared" si="5"/>
        <v>59.168607629182517</v>
      </c>
      <c r="H168" s="32">
        <f>INDEX('Mapping waste'!$D$5:$M$352,MATCH($B168,'Mapping waste'!$B$5:$B$352,0),MATCH(H$3,'Mapping waste'!$D$4:$M$4,0))*$D168</f>
        <v>0</v>
      </c>
      <c r="I168" s="32">
        <f>INDEX('Mapping waste'!$D$5:$M$352,MATCH($B168,'Mapping waste'!$B$5:$B$352,0),MATCH(I$3,'Mapping waste'!$D$4:$M$4,0))*$D168</f>
        <v>0</v>
      </c>
      <c r="J168" s="32">
        <f>INDEX('Mapping waste'!$D$5:$M$352,MATCH($B168,'Mapping waste'!$B$5:$B$352,0),MATCH(J$3,'Mapping waste'!$D$4:$M$4,0))*$D168</f>
        <v>232319</v>
      </c>
      <c r="K168" s="32">
        <f>INDEX('Mapping waste'!$D$5:$M$352,MATCH($B168,'Mapping waste'!$B$5:$B$352,0),MATCH(K$3,'Mapping waste'!$D$4:$M$4,0))*$D168</f>
        <v>0</v>
      </c>
      <c r="L168" s="32">
        <f>INDEX('Mapping waste'!$D$5:$M$352,MATCH($B168,'Mapping waste'!$B$5:$B$352,0),MATCH(L$3,'Mapping waste'!$D$4:$M$4,0))*$D168</f>
        <v>0</v>
      </c>
      <c r="M168" s="32">
        <f>INDEX('Mapping waste'!$D$5:$M$352,MATCH($B168,'Mapping waste'!$B$5:$B$352,0),MATCH(M$3,'Mapping waste'!$D$4:$M$4,0))*$D168</f>
        <v>0</v>
      </c>
      <c r="N168" s="32">
        <f>INDEX('Mapping waste'!$D$5:$M$352,MATCH($B168,'Mapping waste'!$B$5:$B$352,0),MATCH(N$3,'Mapping waste'!$D$4:$M$4,0))*$D168</f>
        <v>0</v>
      </c>
      <c r="O168" s="32">
        <f>INDEX('Mapping waste'!$D$5:$M$352,MATCH($B168,'Mapping waste'!$B$5:$B$352,0),MATCH(O$3,'Mapping waste'!$D$4:$M$4,0))*$D168</f>
        <v>0</v>
      </c>
      <c r="P168" s="32">
        <f>INDEX('Mapping waste'!$D$5:$M$352,MATCH($B168,'Mapping waste'!$B$5:$B$352,0),MATCH(P$3,'Mapping waste'!$D$4:$M$4,0))*$D168</f>
        <v>0</v>
      </c>
      <c r="Q168" s="32">
        <f>INDEX('Mapping waste'!$D$5:$M$352,MATCH($B168,'Mapping waste'!$B$5:$B$352,0),MATCH(Q$3,'Mapping waste'!$D$4:$M$4,0))*$D168</f>
        <v>0</v>
      </c>
    </row>
    <row r="169" spans="1:17" x14ac:dyDescent="0.45">
      <c r="A169" s="10" t="s">
        <v>591</v>
      </c>
      <c r="B169" s="10" t="s">
        <v>592</v>
      </c>
      <c r="C169" s="10" t="s">
        <v>174</v>
      </c>
      <c r="D169" s="32">
        <f>INDEX('ONS data MYE 5'!$K$6:$K$445, MATCH($B169,'ONS data MYE 5'!$B$6:$B$445,0))</f>
        <v>321114</v>
      </c>
      <c r="E169" s="32">
        <f>INDEX('ONS data MYE 5'!$L$6:$L$445, MATCH($B169,'ONS data MYE 5'!$B$6:$B$445,0))</f>
        <v>1706</v>
      </c>
      <c r="F169" s="32">
        <f t="shared" si="4"/>
        <v>7.4419067280516247</v>
      </c>
      <c r="G169" s="32">
        <f t="shared" si="5"/>
        <v>55.381975749020036</v>
      </c>
      <c r="H169" s="32">
        <f>INDEX('Mapping waste'!$D$5:$M$352,MATCH($B169,'Mapping waste'!$B$5:$B$352,0),MATCH(H$3,'Mapping waste'!$D$4:$M$4,0))*$D169</f>
        <v>0</v>
      </c>
      <c r="I169" s="32">
        <f>INDEX('Mapping waste'!$D$5:$M$352,MATCH($B169,'Mapping waste'!$B$5:$B$352,0),MATCH(I$3,'Mapping waste'!$D$4:$M$4,0))*$D169</f>
        <v>0</v>
      </c>
      <c r="J169" s="32">
        <f>INDEX('Mapping waste'!$D$5:$M$352,MATCH($B169,'Mapping waste'!$B$5:$B$352,0),MATCH(J$3,'Mapping waste'!$D$4:$M$4,0))*$D169</f>
        <v>321114</v>
      </c>
      <c r="K169" s="32">
        <f>INDEX('Mapping waste'!$D$5:$M$352,MATCH($B169,'Mapping waste'!$B$5:$B$352,0),MATCH(K$3,'Mapping waste'!$D$4:$M$4,0))*$D169</f>
        <v>0</v>
      </c>
      <c r="L169" s="32">
        <f>INDEX('Mapping waste'!$D$5:$M$352,MATCH($B169,'Mapping waste'!$B$5:$B$352,0),MATCH(L$3,'Mapping waste'!$D$4:$M$4,0))*$D169</f>
        <v>0</v>
      </c>
      <c r="M169" s="32">
        <f>INDEX('Mapping waste'!$D$5:$M$352,MATCH($B169,'Mapping waste'!$B$5:$B$352,0),MATCH(M$3,'Mapping waste'!$D$4:$M$4,0))*$D169</f>
        <v>0</v>
      </c>
      <c r="N169" s="32">
        <f>INDEX('Mapping waste'!$D$5:$M$352,MATCH($B169,'Mapping waste'!$B$5:$B$352,0),MATCH(N$3,'Mapping waste'!$D$4:$M$4,0))*$D169</f>
        <v>0</v>
      </c>
      <c r="O169" s="32">
        <f>INDEX('Mapping waste'!$D$5:$M$352,MATCH($B169,'Mapping waste'!$B$5:$B$352,0),MATCH(O$3,'Mapping waste'!$D$4:$M$4,0))*$D169</f>
        <v>0</v>
      </c>
      <c r="P169" s="32">
        <f>INDEX('Mapping waste'!$D$5:$M$352,MATCH($B169,'Mapping waste'!$B$5:$B$352,0),MATCH(P$3,'Mapping waste'!$D$4:$M$4,0))*$D169</f>
        <v>0</v>
      </c>
      <c r="Q169" s="32">
        <f>INDEX('Mapping waste'!$D$5:$M$352,MATCH($B169,'Mapping waste'!$B$5:$B$352,0),MATCH(Q$3,'Mapping waste'!$D$4:$M$4,0))*$D169</f>
        <v>0</v>
      </c>
    </row>
    <row r="170" spans="1:17" x14ac:dyDescent="0.45">
      <c r="A170" s="10" t="s">
        <v>593</v>
      </c>
      <c r="B170" s="10" t="s">
        <v>594</v>
      </c>
      <c r="C170" s="10" t="s">
        <v>174</v>
      </c>
      <c r="D170" s="32">
        <f>INDEX('ONS data MYE 5'!$K$6:$K$445, MATCH($B170,'ONS data MYE 5'!$B$6:$B$445,0))</f>
        <v>146429</v>
      </c>
      <c r="E170" s="32">
        <f>INDEX('ONS data MYE 5'!$L$6:$L$445, MATCH($B170,'ONS data MYE 5'!$B$6:$B$445,0))</f>
        <v>1693</v>
      </c>
      <c r="F170" s="32">
        <f t="shared" si="4"/>
        <v>7.4342573821331355</v>
      </c>
      <c r="G170" s="32">
        <f t="shared" si="5"/>
        <v>55.26818282380102</v>
      </c>
      <c r="H170" s="32">
        <f>INDEX('Mapping waste'!$D$5:$M$352,MATCH($B170,'Mapping waste'!$B$5:$B$352,0),MATCH(H$3,'Mapping waste'!$D$4:$M$4,0))*$D170</f>
        <v>0</v>
      </c>
      <c r="I170" s="32">
        <f>INDEX('Mapping waste'!$D$5:$M$352,MATCH($B170,'Mapping waste'!$B$5:$B$352,0),MATCH(I$3,'Mapping waste'!$D$4:$M$4,0))*$D170</f>
        <v>0</v>
      </c>
      <c r="J170" s="32">
        <f>INDEX('Mapping waste'!$D$5:$M$352,MATCH($B170,'Mapping waste'!$B$5:$B$352,0),MATCH(J$3,'Mapping waste'!$D$4:$M$4,0))*$D170</f>
        <v>146429</v>
      </c>
      <c r="K170" s="32">
        <f>INDEX('Mapping waste'!$D$5:$M$352,MATCH($B170,'Mapping waste'!$B$5:$B$352,0),MATCH(K$3,'Mapping waste'!$D$4:$M$4,0))*$D170</f>
        <v>0</v>
      </c>
      <c r="L170" s="32">
        <f>INDEX('Mapping waste'!$D$5:$M$352,MATCH($B170,'Mapping waste'!$B$5:$B$352,0),MATCH(L$3,'Mapping waste'!$D$4:$M$4,0))*$D170</f>
        <v>0</v>
      </c>
      <c r="M170" s="32">
        <f>INDEX('Mapping waste'!$D$5:$M$352,MATCH($B170,'Mapping waste'!$B$5:$B$352,0),MATCH(M$3,'Mapping waste'!$D$4:$M$4,0))*$D170</f>
        <v>0</v>
      </c>
      <c r="N170" s="32">
        <f>INDEX('Mapping waste'!$D$5:$M$352,MATCH($B170,'Mapping waste'!$B$5:$B$352,0),MATCH(N$3,'Mapping waste'!$D$4:$M$4,0))*$D170</f>
        <v>0</v>
      </c>
      <c r="O170" s="32">
        <f>INDEX('Mapping waste'!$D$5:$M$352,MATCH($B170,'Mapping waste'!$B$5:$B$352,0),MATCH(O$3,'Mapping waste'!$D$4:$M$4,0))*$D170</f>
        <v>0</v>
      </c>
      <c r="P170" s="32">
        <f>INDEX('Mapping waste'!$D$5:$M$352,MATCH($B170,'Mapping waste'!$B$5:$B$352,0),MATCH(P$3,'Mapping waste'!$D$4:$M$4,0))*$D170</f>
        <v>0</v>
      </c>
      <c r="Q170" s="32">
        <f>INDEX('Mapping waste'!$D$5:$M$352,MATCH($B170,'Mapping waste'!$B$5:$B$352,0),MATCH(Q$3,'Mapping waste'!$D$4:$M$4,0))*$D170</f>
        <v>0</v>
      </c>
    </row>
    <row r="171" spans="1:17" x14ac:dyDescent="0.45">
      <c r="A171" s="10" t="s">
        <v>595</v>
      </c>
      <c r="B171" s="10" t="s">
        <v>596</v>
      </c>
      <c r="C171" s="10" t="s">
        <v>174</v>
      </c>
      <c r="D171" s="32">
        <f>INDEX('ONS data MYE 5'!$K$6:$K$445, MATCH($B171,'ONS data MYE 5'!$B$6:$B$445,0))</f>
        <v>474569</v>
      </c>
      <c r="E171" s="32">
        <f>INDEX('ONS data MYE 5'!$L$6:$L$445, MATCH($B171,'ONS data MYE 5'!$B$6:$B$445,0))</f>
        <v>4243</v>
      </c>
      <c r="F171" s="32">
        <f t="shared" si="4"/>
        <v>8.3530258452023247</v>
      </c>
      <c r="G171" s="32">
        <f t="shared" si="5"/>
        <v>69.77304077061801</v>
      </c>
      <c r="H171" s="32">
        <f>INDEX('Mapping waste'!$D$5:$M$352,MATCH($B171,'Mapping waste'!$B$5:$B$352,0),MATCH(H$3,'Mapping waste'!$D$4:$M$4,0))*$D171</f>
        <v>0</v>
      </c>
      <c r="I171" s="32">
        <f>INDEX('Mapping waste'!$D$5:$M$352,MATCH($B171,'Mapping waste'!$B$5:$B$352,0),MATCH(I$3,'Mapping waste'!$D$4:$M$4,0))*$D171</f>
        <v>0</v>
      </c>
      <c r="J171" s="32">
        <f>INDEX('Mapping waste'!$D$5:$M$352,MATCH($B171,'Mapping waste'!$B$5:$B$352,0),MATCH(J$3,'Mapping waste'!$D$4:$M$4,0))*$D171</f>
        <v>474569</v>
      </c>
      <c r="K171" s="32">
        <f>INDEX('Mapping waste'!$D$5:$M$352,MATCH($B171,'Mapping waste'!$B$5:$B$352,0),MATCH(K$3,'Mapping waste'!$D$4:$M$4,0))*$D171</f>
        <v>0</v>
      </c>
      <c r="L171" s="32">
        <f>INDEX('Mapping waste'!$D$5:$M$352,MATCH($B171,'Mapping waste'!$B$5:$B$352,0),MATCH(L$3,'Mapping waste'!$D$4:$M$4,0))*$D171</f>
        <v>0</v>
      </c>
      <c r="M171" s="32">
        <f>INDEX('Mapping waste'!$D$5:$M$352,MATCH($B171,'Mapping waste'!$B$5:$B$352,0),MATCH(M$3,'Mapping waste'!$D$4:$M$4,0))*$D171</f>
        <v>0</v>
      </c>
      <c r="N171" s="32">
        <f>INDEX('Mapping waste'!$D$5:$M$352,MATCH($B171,'Mapping waste'!$B$5:$B$352,0),MATCH(N$3,'Mapping waste'!$D$4:$M$4,0))*$D171</f>
        <v>0</v>
      </c>
      <c r="O171" s="32">
        <f>INDEX('Mapping waste'!$D$5:$M$352,MATCH($B171,'Mapping waste'!$B$5:$B$352,0),MATCH(O$3,'Mapping waste'!$D$4:$M$4,0))*$D171</f>
        <v>0</v>
      </c>
      <c r="P171" s="32">
        <f>INDEX('Mapping waste'!$D$5:$M$352,MATCH($B171,'Mapping waste'!$B$5:$B$352,0),MATCH(P$3,'Mapping waste'!$D$4:$M$4,0))*$D171</f>
        <v>0</v>
      </c>
      <c r="Q171" s="32">
        <f>INDEX('Mapping waste'!$D$5:$M$352,MATCH($B171,'Mapping waste'!$B$5:$B$352,0),MATCH(Q$3,'Mapping waste'!$D$4:$M$4,0))*$D171</f>
        <v>0</v>
      </c>
    </row>
    <row r="172" spans="1:17" x14ac:dyDescent="0.45">
      <c r="A172" s="10" t="s">
        <v>597</v>
      </c>
      <c r="B172" s="10" t="s">
        <v>598</v>
      </c>
      <c r="C172" s="10" t="s">
        <v>174</v>
      </c>
      <c r="D172" s="32">
        <f>INDEX('ONS data MYE 5'!$K$6:$K$445, MATCH($B172,'ONS data MYE 5'!$B$6:$B$445,0))</f>
        <v>177191</v>
      </c>
      <c r="E172" s="32">
        <f>INDEX('ONS data MYE 5'!$L$6:$L$445, MATCH($B172,'ONS data MYE 5'!$B$6:$B$445,0))</f>
        <v>1299</v>
      </c>
      <c r="F172" s="32">
        <f t="shared" si="4"/>
        <v>7.1693500166705997</v>
      </c>
      <c r="G172" s="32">
        <f t="shared" si="5"/>
        <v>51.39957966153473</v>
      </c>
      <c r="H172" s="32">
        <f>INDEX('Mapping waste'!$D$5:$M$352,MATCH($B172,'Mapping waste'!$B$5:$B$352,0),MATCH(H$3,'Mapping waste'!$D$4:$M$4,0))*$D172</f>
        <v>0</v>
      </c>
      <c r="I172" s="32">
        <f>INDEX('Mapping waste'!$D$5:$M$352,MATCH($B172,'Mapping waste'!$B$5:$B$352,0),MATCH(I$3,'Mapping waste'!$D$4:$M$4,0))*$D172</f>
        <v>0</v>
      </c>
      <c r="J172" s="32">
        <f>INDEX('Mapping waste'!$D$5:$M$352,MATCH($B172,'Mapping waste'!$B$5:$B$352,0),MATCH(J$3,'Mapping waste'!$D$4:$M$4,0))*$D172</f>
        <v>177191</v>
      </c>
      <c r="K172" s="32">
        <f>INDEX('Mapping waste'!$D$5:$M$352,MATCH($B172,'Mapping waste'!$B$5:$B$352,0),MATCH(K$3,'Mapping waste'!$D$4:$M$4,0))*$D172</f>
        <v>0</v>
      </c>
      <c r="L172" s="32">
        <f>INDEX('Mapping waste'!$D$5:$M$352,MATCH($B172,'Mapping waste'!$B$5:$B$352,0),MATCH(L$3,'Mapping waste'!$D$4:$M$4,0))*$D172</f>
        <v>0</v>
      </c>
      <c r="M172" s="32">
        <f>INDEX('Mapping waste'!$D$5:$M$352,MATCH($B172,'Mapping waste'!$B$5:$B$352,0),MATCH(M$3,'Mapping waste'!$D$4:$M$4,0))*$D172</f>
        <v>0</v>
      </c>
      <c r="N172" s="32">
        <f>INDEX('Mapping waste'!$D$5:$M$352,MATCH($B172,'Mapping waste'!$B$5:$B$352,0),MATCH(N$3,'Mapping waste'!$D$4:$M$4,0))*$D172</f>
        <v>0</v>
      </c>
      <c r="O172" s="32">
        <f>INDEX('Mapping waste'!$D$5:$M$352,MATCH($B172,'Mapping waste'!$B$5:$B$352,0),MATCH(O$3,'Mapping waste'!$D$4:$M$4,0))*$D172</f>
        <v>0</v>
      </c>
      <c r="P172" s="32">
        <f>INDEX('Mapping waste'!$D$5:$M$352,MATCH($B172,'Mapping waste'!$B$5:$B$352,0),MATCH(P$3,'Mapping waste'!$D$4:$M$4,0))*$D172</f>
        <v>0</v>
      </c>
      <c r="Q172" s="32">
        <f>INDEX('Mapping waste'!$D$5:$M$352,MATCH($B172,'Mapping waste'!$B$5:$B$352,0),MATCH(Q$3,'Mapping waste'!$D$4:$M$4,0))*$D172</f>
        <v>0</v>
      </c>
    </row>
    <row r="173" spans="1:17" x14ac:dyDescent="0.45">
      <c r="A173" s="10" t="s">
        <v>599</v>
      </c>
      <c r="B173" s="10" t="s">
        <v>600</v>
      </c>
      <c r="C173" s="10" t="s">
        <v>174</v>
      </c>
      <c r="D173" s="32">
        <f>INDEX('ONS data MYE 5'!$K$6:$K$445, MATCH($B173,'ONS data MYE 5'!$B$6:$B$445,0))</f>
        <v>273856</v>
      </c>
      <c r="E173" s="32">
        <f>INDEX('ONS data MYE 5'!$L$6:$L$445, MATCH($B173,'ONS data MYE 5'!$B$6:$B$445,0))</f>
        <v>1767</v>
      </c>
      <c r="F173" s="32">
        <f t="shared" si="4"/>
        <v>7.4770384723196965</v>
      </c>
      <c r="G173" s="32">
        <f t="shared" si="5"/>
        <v>55.906104316548863</v>
      </c>
      <c r="H173" s="32">
        <f>INDEX('Mapping waste'!$D$5:$M$352,MATCH($B173,'Mapping waste'!$B$5:$B$352,0),MATCH(H$3,'Mapping waste'!$D$4:$M$4,0))*$D173</f>
        <v>0</v>
      </c>
      <c r="I173" s="32">
        <f>INDEX('Mapping waste'!$D$5:$M$352,MATCH($B173,'Mapping waste'!$B$5:$B$352,0),MATCH(I$3,'Mapping waste'!$D$4:$M$4,0))*$D173</f>
        <v>0</v>
      </c>
      <c r="J173" s="32">
        <f>INDEX('Mapping waste'!$D$5:$M$352,MATCH($B173,'Mapping waste'!$B$5:$B$352,0),MATCH(J$3,'Mapping waste'!$D$4:$M$4,0))*$D173</f>
        <v>273856</v>
      </c>
      <c r="K173" s="32">
        <f>INDEX('Mapping waste'!$D$5:$M$352,MATCH($B173,'Mapping waste'!$B$5:$B$352,0),MATCH(K$3,'Mapping waste'!$D$4:$M$4,0))*$D173</f>
        <v>0</v>
      </c>
      <c r="L173" s="32">
        <f>INDEX('Mapping waste'!$D$5:$M$352,MATCH($B173,'Mapping waste'!$B$5:$B$352,0),MATCH(L$3,'Mapping waste'!$D$4:$M$4,0))*$D173</f>
        <v>0</v>
      </c>
      <c r="M173" s="32">
        <f>INDEX('Mapping waste'!$D$5:$M$352,MATCH($B173,'Mapping waste'!$B$5:$B$352,0),MATCH(M$3,'Mapping waste'!$D$4:$M$4,0))*$D173</f>
        <v>0</v>
      </c>
      <c r="N173" s="32">
        <f>INDEX('Mapping waste'!$D$5:$M$352,MATCH($B173,'Mapping waste'!$B$5:$B$352,0),MATCH(N$3,'Mapping waste'!$D$4:$M$4,0))*$D173</f>
        <v>0</v>
      </c>
      <c r="O173" s="32">
        <f>INDEX('Mapping waste'!$D$5:$M$352,MATCH($B173,'Mapping waste'!$B$5:$B$352,0),MATCH(O$3,'Mapping waste'!$D$4:$M$4,0))*$D173</f>
        <v>0</v>
      </c>
      <c r="P173" s="32">
        <f>INDEX('Mapping waste'!$D$5:$M$352,MATCH($B173,'Mapping waste'!$B$5:$B$352,0),MATCH(P$3,'Mapping waste'!$D$4:$M$4,0))*$D173</f>
        <v>0</v>
      </c>
      <c r="Q173" s="32">
        <f>INDEX('Mapping waste'!$D$5:$M$352,MATCH($B173,'Mapping waste'!$B$5:$B$352,0),MATCH(Q$3,'Mapping waste'!$D$4:$M$4,0))*$D173</f>
        <v>0</v>
      </c>
    </row>
    <row r="174" spans="1:17" x14ac:dyDescent="0.45">
      <c r="A174" s="10" t="s">
        <v>601</v>
      </c>
      <c r="B174" s="10" t="s">
        <v>602</v>
      </c>
      <c r="C174" s="10" t="s">
        <v>174</v>
      </c>
      <c r="D174" s="32">
        <f>INDEX('ONS data MYE 5'!$K$6:$K$445, MATCH($B174,'ONS data MYE 5'!$B$6:$B$445,0))</f>
        <v>321503</v>
      </c>
      <c r="E174" s="32">
        <f>INDEX('ONS data MYE 5'!$L$6:$L$445, MATCH($B174,'ONS data MYE 5'!$B$6:$B$445,0))</f>
        <v>2047</v>
      </c>
      <c r="F174" s="32">
        <f t="shared" si="4"/>
        <v>7.6241305856612893</v>
      </c>
      <c r="G174" s="32">
        <f t="shared" si="5"/>
        <v>58.127367187215953</v>
      </c>
      <c r="H174" s="32">
        <f>INDEX('Mapping waste'!$D$5:$M$352,MATCH($B174,'Mapping waste'!$B$5:$B$352,0),MATCH(H$3,'Mapping waste'!$D$4:$M$4,0))*$D174</f>
        <v>0</v>
      </c>
      <c r="I174" s="32">
        <f>INDEX('Mapping waste'!$D$5:$M$352,MATCH($B174,'Mapping waste'!$B$5:$B$352,0),MATCH(I$3,'Mapping waste'!$D$4:$M$4,0))*$D174</f>
        <v>0</v>
      </c>
      <c r="J174" s="32">
        <f>INDEX('Mapping waste'!$D$5:$M$352,MATCH($B174,'Mapping waste'!$B$5:$B$352,0),MATCH(J$3,'Mapping waste'!$D$4:$M$4,0))*$D174</f>
        <v>321503</v>
      </c>
      <c r="K174" s="32">
        <f>INDEX('Mapping waste'!$D$5:$M$352,MATCH($B174,'Mapping waste'!$B$5:$B$352,0),MATCH(K$3,'Mapping waste'!$D$4:$M$4,0))*$D174</f>
        <v>0</v>
      </c>
      <c r="L174" s="32">
        <f>INDEX('Mapping waste'!$D$5:$M$352,MATCH($B174,'Mapping waste'!$B$5:$B$352,0),MATCH(L$3,'Mapping waste'!$D$4:$M$4,0))*$D174</f>
        <v>0</v>
      </c>
      <c r="M174" s="32">
        <f>INDEX('Mapping waste'!$D$5:$M$352,MATCH($B174,'Mapping waste'!$B$5:$B$352,0),MATCH(M$3,'Mapping waste'!$D$4:$M$4,0))*$D174</f>
        <v>0</v>
      </c>
      <c r="N174" s="32">
        <f>INDEX('Mapping waste'!$D$5:$M$352,MATCH($B174,'Mapping waste'!$B$5:$B$352,0),MATCH(N$3,'Mapping waste'!$D$4:$M$4,0))*$D174</f>
        <v>0</v>
      </c>
      <c r="O174" s="32">
        <f>INDEX('Mapping waste'!$D$5:$M$352,MATCH($B174,'Mapping waste'!$B$5:$B$352,0),MATCH(O$3,'Mapping waste'!$D$4:$M$4,0))*$D174</f>
        <v>0</v>
      </c>
      <c r="P174" s="32">
        <f>INDEX('Mapping waste'!$D$5:$M$352,MATCH($B174,'Mapping waste'!$B$5:$B$352,0),MATCH(P$3,'Mapping waste'!$D$4:$M$4,0))*$D174</f>
        <v>0</v>
      </c>
      <c r="Q174" s="32">
        <f>INDEX('Mapping waste'!$D$5:$M$352,MATCH($B174,'Mapping waste'!$B$5:$B$352,0),MATCH(Q$3,'Mapping waste'!$D$4:$M$4,0))*$D174</f>
        <v>0</v>
      </c>
    </row>
    <row r="175" spans="1:17" x14ac:dyDescent="0.45">
      <c r="A175" s="10" t="s">
        <v>29</v>
      </c>
      <c r="B175" s="10" t="s">
        <v>30</v>
      </c>
      <c r="C175" s="10" t="s">
        <v>31</v>
      </c>
      <c r="D175" s="32">
        <f>INDEX('ONS data MYE 5'!$K$6:$K$445, MATCH($B175,'ONS data MYE 5'!$B$6:$B$445,0))</f>
        <v>94074</v>
      </c>
      <c r="E175" s="32">
        <f>INDEX('ONS data MYE 5'!$L$6:$L$445, MATCH($B175,'ONS data MYE 5'!$B$6:$B$445,0))</f>
        <v>479</v>
      </c>
      <c r="F175" s="32">
        <f t="shared" si="4"/>
        <v>6.1717005974109149</v>
      </c>
      <c r="G175" s="32">
        <f t="shared" si="5"/>
        <v>38.089888264082241</v>
      </c>
      <c r="H175" s="32">
        <f>INDEX('Mapping waste'!$D$5:$M$352,MATCH($B175,'Mapping waste'!$B$5:$B$352,0),MATCH(H$3,'Mapping waste'!$D$4:$M$4,0))*$D175</f>
        <v>0</v>
      </c>
      <c r="I175" s="32">
        <f>INDEX('Mapping waste'!$D$5:$M$352,MATCH($B175,'Mapping waste'!$B$5:$B$352,0),MATCH(I$3,'Mapping waste'!$D$4:$M$4,0))*$D175</f>
        <v>0</v>
      </c>
      <c r="J175" s="32">
        <f>INDEX('Mapping waste'!$D$5:$M$352,MATCH($B175,'Mapping waste'!$B$5:$B$352,0),MATCH(J$3,'Mapping waste'!$D$4:$M$4,0))*$D175</f>
        <v>0</v>
      </c>
      <c r="K175" s="32">
        <f>INDEX('Mapping waste'!$D$5:$M$352,MATCH($B175,'Mapping waste'!$B$5:$B$352,0),MATCH(K$3,'Mapping waste'!$D$4:$M$4,0))*$D175</f>
        <v>0</v>
      </c>
      <c r="L175" s="32">
        <f>INDEX('Mapping waste'!$D$5:$M$352,MATCH($B175,'Mapping waste'!$B$5:$B$352,0),MATCH(L$3,'Mapping waste'!$D$4:$M$4,0))*$D175</f>
        <v>0</v>
      </c>
      <c r="M175" s="32">
        <f>INDEX('Mapping waste'!$D$5:$M$352,MATCH($B175,'Mapping waste'!$B$5:$B$352,0),MATCH(M$3,'Mapping waste'!$D$4:$M$4,0))*$D175</f>
        <v>0</v>
      </c>
      <c r="N175" s="32">
        <f>INDEX('Mapping waste'!$D$5:$M$352,MATCH($B175,'Mapping waste'!$B$5:$B$352,0),MATCH(N$3,'Mapping waste'!$D$4:$M$4,0))*$D175</f>
        <v>94074</v>
      </c>
      <c r="O175" s="32">
        <f>INDEX('Mapping waste'!$D$5:$M$352,MATCH($B175,'Mapping waste'!$B$5:$B$352,0),MATCH(O$3,'Mapping waste'!$D$4:$M$4,0))*$D175</f>
        <v>0</v>
      </c>
      <c r="P175" s="32">
        <f>INDEX('Mapping waste'!$D$5:$M$352,MATCH($B175,'Mapping waste'!$B$5:$B$352,0),MATCH(P$3,'Mapping waste'!$D$4:$M$4,0))*$D175</f>
        <v>0</v>
      </c>
      <c r="Q175" s="32">
        <f>INDEX('Mapping waste'!$D$5:$M$352,MATCH($B175,'Mapping waste'!$B$5:$B$352,0),MATCH(Q$3,'Mapping waste'!$D$4:$M$4,0))*$D175</f>
        <v>0</v>
      </c>
    </row>
    <row r="176" spans="1:17" x14ac:dyDescent="0.45">
      <c r="A176" s="10" t="s">
        <v>50</v>
      </c>
      <c r="B176" s="10" t="s">
        <v>51</v>
      </c>
      <c r="C176" s="10" t="s">
        <v>31</v>
      </c>
      <c r="D176" s="32">
        <f>INDEX('ONS data MYE 5'!$K$6:$K$445, MATCH($B176,'ONS data MYE 5'!$B$6:$B$445,0))</f>
        <v>113292</v>
      </c>
      <c r="E176" s="32">
        <f>INDEX('ONS data MYE 5'!$L$6:$L$445, MATCH($B176,'ONS data MYE 5'!$B$6:$B$445,0))</f>
        <v>360</v>
      </c>
      <c r="F176" s="32">
        <f t="shared" si="4"/>
        <v>5.8861040314501558</v>
      </c>
      <c r="G176" s="32">
        <f t="shared" si="5"/>
        <v>34.646220669053776</v>
      </c>
      <c r="H176" s="32">
        <f>INDEX('Mapping waste'!$D$5:$M$352,MATCH($B176,'Mapping waste'!$B$5:$B$352,0),MATCH(H$3,'Mapping waste'!$D$4:$M$4,0))*$D176</f>
        <v>0</v>
      </c>
      <c r="I176" s="32">
        <f>INDEX('Mapping waste'!$D$5:$M$352,MATCH($B176,'Mapping waste'!$B$5:$B$352,0),MATCH(I$3,'Mapping waste'!$D$4:$M$4,0))*$D176</f>
        <v>0</v>
      </c>
      <c r="J176" s="32">
        <f>INDEX('Mapping waste'!$D$5:$M$352,MATCH($B176,'Mapping waste'!$B$5:$B$352,0),MATCH(J$3,'Mapping waste'!$D$4:$M$4,0))*$D176</f>
        <v>0</v>
      </c>
      <c r="K176" s="32">
        <f>INDEX('Mapping waste'!$D$5:$M$352,MATCH($B176,'Mapping waste'!$B$5:$B$352,0),MATCH(K$3,'Mapping waste'!$D$4:$M$4,0))*$D176</f>
        <v>113292</v>
      </c>
      <c r="L176" s="32">
        <f>INDEX('Mapping waste'!$D$5:$M$352,MATCH($B176,'Mapping waste'!$B$5:$B$352,0),MATCH(L$3,'Mapping waste'!$D$4:$M$4,0))*$D176</f>
        <v>0</v>
      </c>
      <c r="M176" s="32">
        <f>INDEX('Mapping waste'!$D$5:$M$352,MATCH($B176,'Mapping waste'!$B$5:$B$352,0),MATCH(M$3,'Mapping waste'!$D$4:$M$4,0))*$D176</f>
        <v>0</v>
      </c>
      <c r="N176" s="32">
        <f>INDEX('Mapping waste'!$D$5:$M$352,MATCH($B176,'Mapping waste'!$B$5:$B$352,0),MATCH(N$3,'Mapping waste'!$D$4:$M$4,0))*$D176</f>
        <v>0</v>
      </c>
      <c r="O176" s="32">
        <f>INDEX('Mapping waste'!$D$5:$M$352,MATCH($B176,'Mapping waste'!$B$5:$B$352,0),MATCH(O$3,'Mapping waste'!$D$4:$M$4,0))*$D176</f>
        <v>0</v>
      </c>
      <c r="P176" s="32">
        <f>INDEX('Mapping waste'!$D$5:$M$352,MATCH($B176,'Mapping waste'!$B$5:$B$352,0),MATCH(P$3,'Mapping waste'!$D$4:$M$4,0))*$D176</f>
        <v>0</v>
      </c>
      <c r="Q176" s="32">
        <f>INDEX('Mapping waste'!$D$5:$M$352,MATCH($B176,'Mapping waste'!$B$5:$B$352,0),MATCH(Q$3,'Mapping waste'!$D$4:$M$4,0))*$D176</f>
        <v>0</v>
      </c>
    </row>
    <row r="177" spans="1:17" x14ac:dyDescent="0.45">
      <c r="A177" s="10" t="s">
        <v>52</v>
      </c>
      <c r="B177" s="10" t="s">
        <v>53</v>
      </c>
      <c r="C177" s="10" t="s">
        <v>31</v>
      </c>
      <c r="D177" s="32">
        <f>INDEX('ONS data MYE 5'!$K$6:$K$445, MATCH($B177,'ONS data MYE 5'!$B$6:$B$445,0))</f>
        <v>109324</v>
      </c>
      <c r="E177" s="32">
        <f>INDEX('ONS data MYE 5'!$L$6:$L$445, MATCH($B177,'ONS data MYE 5'!$B$6:$B$445,0))</f>
        <v>306</v>
      </c>
      <c r="F177" s="32">
        <f t="shared" si="4"/>
        <v>5.7235851019523807</v>
      </c>
      <c r="G177" s="32">
        <f t="shared" si="5"/>
        <v>32.759426419291245</v>
      </c>
      <c r="H177" s="32">
        <f>INDEX('Mapping waste'!$D$5:$M$352,MATCH($B177,'Mapping waste'!$B$5:$B$352,0),MATCH(H$3,'Mapping waste'!$D$4:$M$4,0))*$D177</f>
        <v>0</v>
      </c>
      <c r="I177" s="32">
        <f>INDEX('Mapping waste'!$D$5:$M$352,MATCH($B177,'Mapping waste'!$B$5:$B$352,0),MATCH(I$3,'Mapping waste'!$D$4:$M$4,0))*$D177</f>
        <v>0</v>
      </c>
      <c r="J177" s="32">
        <f>INDEX('Mapping waste'!$D$5:$M$352,MATCH($B177,'Mapping waste'!$B$5:$B$352,0),MATCH(J$3,'Mapping waste'!$D$4:$M$4,0))*$D177</f>
        <v>0</v>
      </c>
      <c r="K177" s="32">
        <f>INDEX('Mapping waste'!$D$5:$M$352,MATCH($B177,'Mapping waste'!$B$5:$B$352,0),MATCH(K$3,'Mapping waste'!$D$4:$M$4,0))*$D177</f>
        <v>109324</v>
      </c>
      <c r="L177" s="32">
        <f>INDEX('Mapping waste'!$D$5:$M$352,MATCH($B177,'Mapping waste'!$B$5:$B$352,0),MATCH(L$3,'Mapping waste'!$D$4:$M$4,0))*$D177</f>
        <v>0</v>
      </c>
      <c r="M177" s="32">
        <f>INDEX('Mapping waste'!$D$5:$M$352,MATCH($B177,'Mapping waste'!$B$5:$B$352,0),MATCH(M$3,'Mapping waste'!$D$4:$M$4,0))*$D177</f>
        <v>0</v>
      </c>
      <c r="N177" s="32">
        <f>INDEX('Mapping waste'!$D$5:$M$352,MATCH($B177,'Mapping waste'!$B$5:$B$352,0),MATCH(N$3,'Mapping waste'!$D$4:$M$4,0))*$D177</f>
        <v>0</v>
      </c>
      <c r="O177" s="32">
        <f>INDEX('Mapping waste'!$D$5:$M$352,MATCH($B177,'Mapping waste'!$B$5:$B$352,0),MATCH(O$3,'Mapping waste'!$D$4:$M$4,0))*$D177</f>
        <v>0</v>
      </c>
      <c r="P177" s="32">
        <f>INDEX('Mapping waste'!$D$5:$M$352,MATCH($B177,'Mapping waste'!$B$5:$B$352,0),MATCH(P$3,'Mapping waste'!$D$4:$M$4,0))*$D177</f>
        <v>0</v>
      </c>
      <c r="Q177" s="32">
        <f>INDEX('Mapping waste'!$D$5:$M$352,MATCH($B177,'Mapping waste'!$B$5:$B$352,0),MATCH(Q$3,'Mapping waste'!$D$4:$M$4,0))*$D177</f>
        <v>0</v>
      </c>
    </row>
    <row r="178" spans="1:17" x14ac:dyDescent="0.45">
      <c r="A178" s="10" t="s">
        <v>54</v>
      </c>
      <c r="B178" s="10" t="s">
        <v>55</v>
      </c>
      <c r="C178" s="10" t="s">
        <v>31</v>
      </c>
      <c r="D178" s="32">
        <f>INDEX('ONS data MYE 5'!$K$6:$K$445, MATCH($B178,'ONS data MYE 5'!$B$6:$B$445,0))</f>
        <v>83906</v>
      </c>
      <c r="E178" s="32">
        <f>INDEX('ONS data MYE 5'!$L$6:$L$445, MATCH($B178,'ONS data MYE 5'!$B$6:$B$445,0))</f>
        <v>1075</v>
      </c>
      <c r="F178" s="32">
        <f t="shared" si="4"/>
        <v>6.9800759405617629</v>
      </c>
      <c r="G178" s="32">
        <f t="shared" si="5"/>
        <v>48.721460136009178</v>
      </c>
      <c r="H178" s="32">
        <f>INDEX('Mapping waste'!$D$5:$M$352,MATCH($B178,'Mapping waste'!$B$5:$B$352,0),MATCH(H$3,'Mapping waste'!$D$4:$M$4,0))*$D178</f>
        <v>0</v>
      </c>
      <c r="I178" s="32">
        <f>INDEX('Mapping waste'!$D$5:$M$352,MATCH($B178,'Mapping waste'!$B$5:$B$352,0),MATCH(I$3,'Mapping waste'!$D$4:$M$4,0))*$D178</f>
        <v>0</v>
      </c>
      <c r="J178" s="32">
        <f>INDEX('Mapping waste'!$D$5:$M$352,MATCH($B178,'Mapping waste'!$B$5:$B$352,0),MATCH(J$3,'Mapping waste'!$D$4:$M$4,0))*$D178</f>
        <v>0</v>
      </c>
      <c r="K178" s="32">
        <f>INDEX('Mapping waste'!$D$5:$M$352,MATCH($B178,'Mapping waste'!$B$5:$B$352,0),MATCH(K$3,'Mapping waste'!$D$4:$M$4,0))*$D178</f>
        <v>0</v>
      </c>
      <c r="L178" s="32">
        <f>INDEX('Mapping waste'!$D$5:$M$352,MATCH($B178,'Mapping waste'!$B$5:$B$352,0),MATCH(L$3,'Mapping waste'!$D$4:$M$4,0))*$D178</f>
        <v>0</v>
      </c>
      <c r="M178" s="32">
        <f>INDEX('Mapping waste'!$D$5:$M$352,MATCH($B178,'Mapping waste'!$B$5:$B$352,0),MATCH(M$3,'Mapping waste'!$D$4:$M$4,0))*$D178</f>
        <v>0</v>
      </c>
      <c r="N178" s="32">
        <f>INDEX('Mapping waste'!$D$5:$M$352,MATCH($B178,'Mapping waste'!$B$5:$B$352,0),MATCH(N$3,'Mapping waste'!$D$4:$M$4,0))*$D178</f>
        <v>83906</v>
      </c>
      <c r="O178" s="32">
        <f>INDEX('Mapping waste'!$D$5:$M$352,MATCH($B178,'Mapping waste'!$B$5:$B$352,0),MATCH(O$3,'Mapping waste'!$D$4:$M$4,0))*$D178</f>
        <v>0</v>
      </c>
      <c r="P178" s="32">
        <f>INDEX('Mapping waste'!$D$5:$M$352,MATCH($B178,'Mapping waste'!$B$5:$B$352,0),MATCH(P$3,'Mapping waste'!$D$4:$M$4,0))*$D178</f>
        <v>0</v>
      </c>
      <c r="Q178" s="32">
        <f>INDEX('Mapping waste'!$D$5:$M$352,MATCH($B178,'Mapping waste'!$B$5:$B$352,0),MATCH(Q$3,'Mapping waste'!$D$4:$M$4,0))*$D178</f>
        <v>0</v>
      </c>
    </row>
    <row r="179" spans="1:17" x14ac:dyDescent="0.45">
      <c r="A179" s="10" t="s">
        <v>56</v>
      </c>
      <c r="B179" s="10" t="s">
        <v>57</v>
      </c>
      <c r="C179" s="10" t="s">
        <v>31</v>
      </c>
      <c r="D179" s="32">
        <f>INDEX('ONS data MYE 5'!$K$6:$K$445, MATCH($B179,'ONS data MYE 5'!$B$6:$B$445,0))</f>
        <v>97941</v>
      </c>
      <c r="E179" s="32">
        <f>INDEX('ONS data MYE 5'!$L$6:$L$445, MATCH($B179,'ONS data MYE 5'!$B$6:$B$445,0))</f>
        <v>2182</v>
      </c>
      <c r="F179" s="32">
        <f t="shared" si="4"/>
        <v>7.687997166393016</v>
      </c>
      <c r="G179" s="32">
        <f t="shared" si="5"/>
        <v>59.105300430467047</v>
      </c>
      <c r="H179" s="32">
        <f>INDEX('Mapping waste'!$D$5:$M$352,MATCH($B179,'Mapping waste'!$B$5:$B$352,0),MATCH(H$3,'Mapping waste'!$D$4:$M$4,0))*$D179</f>
        <v>0</v>
      </c>
      <c r="I179" s="32">
        <f>INDEX('Mapping waste'!$D$5:$M$352,MATCH($B179,'Mapping waste'!$B$5:$B$352,0),MATCH(I$3,'Mapping waste'!$D$4:$M$4,0))*$D179</f>
        <v>0</v>
      </c>
      <c r="J179" s="32">
        <f>INDEX('Mapping waste'!$D$5:$M$352,MATCH($B179,'Mapping waste'!$B$5:$B$352,0),MATCH(J$3,'Mapping waste'!$D$4:$M$4,0))*$D179</f>
        <v>0</v>
      </c>
      <c r="K179" s="32">
        <f>INDEX('Mapping waste'!$D$5:$M$352,MATCH($B179,'Mapping waste'!$B$5:$B$352,0),MATCH(K$3,'Mapping waste'!$D$4:$M$4,0))*$D179</f>
        <v>0</v>
      </c>
      <c r="L179" s="32">
        <f>INDEX('Mapping waste'!$D$5:$M$352,MATCH($B179,'Mapping waste'!$B$5:$B$352,0),MATCH(L$3,'Mapping waste'!$D$4:$M$4,0))*$D179</f>
        <v>0</v>
      </c>
      <c r="M179" s="32">
        <f>INDEX('Mapping waste'!$D$5:$M$352,MATCH($B179,'Mapping waste'!$B$5:$B$352,0),MATCH(M$3,'Mapping waste'!$D$4:$M$4,0))*$D179</f>
        <v>0</v>
      </c>
      <c r="N179" s="32">
        <f>INDEX('Mapping waste'!$D$5:$M$352,MATCH($B179,'Mapping waste'!$B$5:$B$352,0),MATCH(N$3,'Mapping waste'!$D$4:$M$4,0))*$D179</f>
        <v>97941</v>
      </c>
      <c r="O179" s="32">
        <f>INDEX('Mapping waste'!$D$5:$M$352,MATCH($B179,'Mapping waste'!$B$5:$B$352,0),MATCH(O$3,'Mapping waste'!$D$4:$M$4,0))*$D179</f>
        <v>0</v>
      </c>
      <c r="P179" s="32">
        <f>INDEX('Mapping waste'!$D$5:$M$352,MATCH($B179,'Mapping waste'!$B$5:$B$352,0),MATCH(P$3,'Mapping waste'!$D$4:$M$4,0))*$D179</f>
        <v>0</v>
      </c>
      <c r="Q179" s="32">
        <f>INDEX('Mapping waste'!$D$5:$M$352,MATCH($B179,'Mapping waste'!$B$5:$B$352,0),MATCH(Q$3,'Mapping waste'!$D$4:$M$4,0))*$D179</f>
        <v>0</v>
      </c>
    </row>
    <row r="180" spans="1:17" x14ac:dyDescent="0.45">
      <c r="A180" s="10" t="s">
        <v>58</v>
      </c>
      <c r="B180" s="10" t="s">
        <v>59</v>
      </c>
      <c r="C180" s="10" t="s">
        <v>31</v>
      </c>
      <c r="D180" s="32">
        <f>INDEX('ONS data MYE 5'!$K$6:$K$445, MATCH($B180,'ONS data MYE 5'!$B$6:$B$445,0))</f>
        <v>87814</v>
      </c>
      <c r="E180" s="32">
        <f>INDEX('ONS data MYE 5'!$L$6:$L$445, MATCH($B180,'ONS data MYE 5'!$B$6:$B$445,0))</f>
        <v>923</v>
      </c>
      <c r="F180" s="32">
        <f t="shared" si="4"/>
        <v>6.8276292345028518</v>
      </c>
      <c r="G180" s="32">
        <f t="shared" si="5"/>
        <v>46.616520963837999</v>
      </c>
      <c r="H180" s="32">
        <f>INDEX('Mapping waste'!$D$5:$M$352,MATCH($B180,'Mapping waste'!$B$5:$B$352,0),MATCH(H$3,'Mapping waste'!$D$4:$M$4,0))*$D180</f>
        <v>0</v>
      </c>
      <c r="I180" s="32">
        <f>INDEX('Mapping waste'!$D$5:$M$352,MATCH($B180,'Mapping waste'!$B$5:$B$352,0),MATCH(I$3,'Mapping waste'!$D$4:$M$4,0))*$D180</f>
        <v>0</v>
      </c>
      <c r="J180" s="32">
        <f>INDEX('Mapping waste'!$D$5:$M$352,MATCH($B180,'Mapping waste'!$B$5:$B$352,0),MATCH(J$3,'Mapping waste'!$D$4:$M$4,0))*$D180</f>
        <v>0</v>
      </c>
      <c r="K180" s="32">
        <f>INDEX('Mapping waste'!$D$5:$M$352,MATCH($B180,'Mapping waste'!$B$5:$B$352,0),MATCH(K$3,'Mapping waste'!$D$4:$M$4,0))*$D180</f>
        <v>0</v>
      </c>
      <c r="L180" s="32">
        <f>INDEX('Mapping waste'!$D$5:$M$352,MATCH($B180,'Mapping waste'!$B$5:$B$352,0),MATCH(L$3,'Mapping waste'!$D$4:$M$4,0))*$D180</f>
        <v>0</v>
      </c>
      <c r="M180" s="32">
        <f>INDEX('Mapping waste'!$D$5:$M$352,MATCH($B180,'Mapping waste'!$B$5:$B$352,0),MATCH(M$3,'Mapping waste'!$D$4:$M$4,0))*$D180</f>
        <v>0</v>
      </c>
      <c r="N180" s="32">
        <f>INDEX('Mapping waste'!$D$5:$M$352,MATCH($B180,'Mapping waste'!$B$5:$B$352,0),MATCH(N$3,'Mapping waste'!$D$4:$M$4,0))*$D180</f>
        <v>87814</v>
      </c>
      <c r="O180" s="32">
        <f>INDEX('Mapping waste'!$D$5:$M$352,MATCH($B180,'Mapping waste'!$B$5:$B$352,0),MATCH(O$3,'Mapping waste'!$D$4:$M$4,0))*$D180</f>
        <v>0</v>
      </c>
      <c r="P180" s="32">
        <f>INDEX('Mapping waste'!$D$5:$M$352,MATCH($B180,'Mapping waste'!$B$5:$B$352,0),MATCH(P$3,'Mapping waste'!$D$4:$M$4,0))*$D180</f>
        <v>0</v>
      </c>
      <c r="Q180" s="32">
        <f>INDEX('Mapping waste'!$D$5:$M$352,MATCH($B180,'Mapping waste'!$B$5:$B$352,0),MATCH(Q$3,'Mapping waste'!$D$4:$M$4,0))*$D180</f>
        <v>0</v>
      </c>
    </row>
    <row r="181" spans="1:17" x14ac:dyDescent="0.45">
      <c r="A181" s="10" t="s">
        <v>84</v>
      </c>
      <c r="B181" s="10" t="s">
        <v>85</v>
      </c>
      <c r="C181" s="10" t="s">
        <v>31</v>
      </c>
      <c r="D181" s="32">
        <f>INDEX('ONS data MYE 5'!$K$6:$K$445, MATCH($B181,'ONS data MYE 5'!$B$6:$B$445,0))</f>
        <v>260225</v>
      </c>
      <c r="E181" s="32">
        <f>INDEX('ONS data MYE 5'!$L$6:$L$445, MATCH($B181,'ONS data MYE 5'!$B$6:$B$445,0))</f>
        <v>843</v>
      </c>
      <c r="F181" s="32">
        <f t="shared" si="4"/>
        <v>6.7369669580018554</v>
      </c>
      <c r="G181" s="32">
        <f t="shared" si="5"/>
        <v>45.386723793208773</v>
      </c>
      <c r="H181" s="32">
        <f>INDEX('Mapping waste'!$D$5:$M$352,MATCH($B181,'Mapping waste'!$B$5:$B$352,0),MATCH(H$3,'Mapping waste'!$D$4:$M$4,0))*$D181</f>
        <v>260225</v>
      </c>
      <c r="I181" s="32">
        <f>INDEX('Mapping waste'!$D$5:$M$352,MATCH($B181,'Mapping waste'!$B$5:$B$352,0),MATCH(I$3,'Mapping waste'!$D$4:$M$4,0))*$D181</f>
        <v>0</v>
      </c>
      <c r="J181" s="32">
        <f>INDEX('Mapping waste'!$D$5:$M$352,MATCH($B181,'Mapping waste'!$B$5:$B$352,0),MATCH(J$3,'Mapping waste'!$D$4:$M$4,0))*$D181</f>
        <v>0</v>
      </c>
      <c r="K181" s="32">
        <f>INDEX('Mapping waste'!$D$5:$M$352,MATCH($B181,'Mapping waste'!$B$5:$B$352,0),MATCH(K$3,'Mapping waste'!$D$4:$M$4,0))*$D181</f>
        <v>0</v>
      </c>
      <c r="L181" s="32">
        <f>INDEX('Mapping waste'!$D$5:$M$352,MATCH($B181,'Mapping waste'!$B$5:$B$352,0),MATCH(L$3,'Mapping waste'!$D$4:$M$4,0))*$D181</f>
        <v>0</v>
      </c>
      <c r="M181" s="32">
        <f>INDEX('Mapping waste'!$D$5:$M$352,MATCH($B181,'Mapping waste'!$B$5:$B$352,0),MATCH(M$3,'Mapping waste'!$D$4:$M$4,0))*$D181</f>
        <v>0</v>
      </c>
      <c r="N181" s="32">
        <f>INDEX('Mapping waste'!$D$5:$M$352,MATCH($B181,'Mapping waste'!$B$5:$B$352,0),MATCH(N$3,'Mapping waste'!$D$4:$M$4,0))*$D181</f>
        <v>0</v>
      </c>
      <c r="O181" s="32">
        <f>INDEX('Mapping waste'!$D$5:$M$352,MATCH($B181,'Mapping waste'!$B$5:$B$352,0),MATCH(O$3,'Mapping waste'!$D$4:$M$4,0))*$D181</f>
        <v>0</v>
      </c>
      <c r="P181" s="32">
        <f>INDEX('Mapping waste'!$D$5:$M$352,MATCH($B181,'Mapping waste'!$B$5:$B$352,0),MATCH(P$3,'Mapping waste'!$D$4:$M$4,0))*$D181</f>
        <v>0</v>
      </c>
      <c r="Q181" s="32">
        <f>INDEX('Mapping waste'!$D$5:$M$352,MATCH($B181,'Mapping waste'!$B$5:$B$352,0),MATCH(Q$3,'Mapping waste'!$D$4:$M$4,0))*$D181</f>
        <v>0</v>
      </c>
    </row>
    <row r="182" spans="1:17" x14ac:dyDescent="0.45">
      <c r="A182" s="10" t="s">
        <v>90</v>
      </c>
      <c r="B182" s="10" t="s">
        <v>91</v>
      </c>
      <c r="C182" s="10" t="s">
        <v>31</v>
      </c>
      <c r="D182" s="32">
        <f>INDEX('ONS data MYE 5'!$K$6:$K$445, MATCH($B182,'ONS data MYE 5'!$B$6:$B$445,0))</f>
        <v>184245</v>
      </c>
      <c r="E182" s="32">
        <f>INDEX('ONS data MYE 5'!$L$6:$L$445, MATCH($B182,'ONS data MYE 5'!$B$6:$B$445,0))</f>
        <v>204</v>
      </c>
      <c r="F182" s="32">
        <f t="shared" si="4"/>
        <v>5.3181199938442161</v>
      </c>
      <c r="G182" s="32">
        <f t="shared" si="5"/>
        <v>28.282400268925606</v>
      </c>
      <c r="H182" s="32">
        <f>INDEX('Mapping waste'!$D$5:$M$352,MATCH($B182,'Mapping waste'!$B$5:$B$352,0),MATCH(H$3,'Mapping waste'!$D$4:$M$4,0))*$D182</f>
        <v>36849</v>
      </c>
      <c r="I182" s="32">
        <f>INDEX('Mapping waste'!$D$5:$M$352,MATCH($B182,'Mapping waste'!$B$5:$B$352,0),MATCH(I$3,'Mapping waste'!$D$4:$M$4,0))*$D182</f>
        <v>0</v>
      </c>
      <c r="J182" s="32">
        <f>INDEX('Mapping waste'!$D$5:$M$352,MATCH($B182,'Mapping waste'!$B$5:$B$352,0),MATCH(J$3,'Mapping waste'!$D$4:$M$4,0))*$D182</f>
        <v>0</v>
      </c>
      <c r="K182" s="32">
        <f>INDEX('Mapping waste'!$D$5:$M$352,MATCH($B182,'Mapping waste'!$B$5:$B$352,0),MATCH(K$3,'Mapping waste'!$D$4:$M$4,0))*$D182</f>
        <v>0</v>
      </c>
      <c r="L182" s="32">
        <f>INDEX('Mapping waste'!$D$5:$M$352,MATCH($B182,'Mapping waste'!$B$5:$B$352,0),MATCH(L$3,'Mapping waste'!$D$4:$M$4,0))*$D182</f>
        <v>0</v>
      </c>
      <c r="M182" s="32">
        <f>INDEX('Mapping waste'!$D$5:$M$352,MATCH($B182,'Mapping waste'!$B$5:$B$352,0),MATCH(M$3,'Mapping waste'!$D$4:$M$4,0))*$D182</f>
        <v>0</v>
      </c>
      <c r="N182" s="32">
        <f>INDEX('Mapping waste'!$D$5:$M$352,MATCH($B182,'Mapping waste'!$B$5:$B$352,0),MATCH(N$3,'Mapping waste'!$D$4:$M$4,0))*$D182</f>
        <v>147396</v>
      </c>
      <c r="O182" s="32">
        <f>INDEX('Mapping waste'!$D$5:$M$352,MATCH($B182,'Mapping waste'!$B$5:$B$352,0),MATCH(O$3,'Mapping waste'!$D$4:$M$4,0))*$D182</f>
        <v>0</v>
      </c>
      <c r="P182" s="32">
        <f>INDEX('Mapping waste'!$D$5:$M$352,MATCH($B182,'Mapping waste'!$B$5:$B$352,0),MATCH(P$3,'Mapping waste'!$D$4:$M$4,0))*$D182</f>
        <v>0</v>
      </c>
      <c r="Q182" s="32">
        <f>INDEX('Mapping waste'!$D$5:$M$352,MATCH($B182,'Mapping waste'!$B$5:$B$352,0),MATCH(Q$3,'Mapping waste'!$D$4:$M$4,0))*$D182</f>
        <v>0</v>
      </c>
    </row>
    <row r="183" spans="1:17" x14ac:dyDescent="0.45">
      <c r="A183" s="10" t="s">
        <v>160</v>
      </c>
      <c r="B183" s="10" t="s">
        <v>161</v>
      </c>
      <c r="C183" s="10" t="s">
        <v>31</v>
      </c>
      <c r="D183" s="32">
        <f>INDEX('ONS data MYE 5'!$K$6:$K$445, MATCH($B183,'ONS data MYE 5'!$B$6:$B$445,0))</f>
        <v>179014</v>
      </c>
      <c r="E183" s="32">
        <f>INDEX('ONS data MYE 5'!$L$6:$L$445, MATCH($B183,'ONS data MYE 5'!$B$6:$B$445,0))</f>
        <v>238</v>
      </c>
      <c r="F183" s="32">
        <f t="shared" si="4"/>
        <v>5.472270673671475</v>
      </c>
      <c r="G183" s="32">
        <f t="shared" si="5"/>
        <v>29.945746325924858</v>
      </c>
      <c r="H183" s="32">
        <f>INDEX('Mapping waste'!$D$5:$M$352,MATCH($B183,'Mapping waste'!$B$5:$B$352,0),MATCH(H$3,'Mapping waste'!$D$4:$M$4,0))*$D183</f>
        <v>0</v>
      </c>
      <c r="I183" s="32">
        <f>INDEX('Mapping waste'!$D$5:$M$352,MATCH($B183,'Mapping waste'!$B$5:$B$352,0),MATCH(I$3,'Mapping waste'!$D$4:$M$4,0))*$D183</f>
        <v>0</v>
      </c>
      <c r="J183" s="32">
        <f>INDEX('Mapping waste'!$D$5:$M$352,MATCH($B183,'Mapping waste'!$B$5:$B$352,0),MATCH(J$3,'Mapping waste'!$D$4:$M$4,0))*$D183</f>
        <v>0</v>
      </c>
      <c r="K183" s="32">
        <f>INDEX('Mapping waste'!$D$5:$M$352,MATCH($B183,'Mapping waste'!$B$5:$B$352,0),MATCH(K$3,'Mapping waste'!$D$4:$M$4,0))*$D183</f>
        <v>179014</v>
      </c>
      <c r="L183" s="32">
        <f>INDEX('Mapping waste'!$D$5:$M$352,MATCH($B183,'Mapping waste'!$B$5:$B$352,0),MATCH(L$3,'Mapping waste'!$D$4:$M$4,0))*$D183</f>
        <v>0</v>
      </c>
      <c r="M183" s="32">
        <f>INDEX('Mapping waste'!$D$5:$M$352,MATCH($B183,'Mapping waste'!$B$5:$B$352,0),MATCH(M$3,'Mapping waste'!$D$4:$M$4,0))*$D183</f>
        <v>0</v>
      </c>
      <c r="N183" s="32">
        <f>INDEX('Mapping waste'!$D$5:$M$352,MATCH($B183,'Mapping waste'!$B$5:$B$352,0),MATCH(N$3,'Mapping waste'!$D$4:$M$4,0))*$D183</f>
        <v>0</v>
      </c>
      <c r="O183" s="32">
        <f>INDEX('Mapping waste'!$D$5:$M$352,MATCH($B183,'Mapping waste'!$B$5:$B$352,0),MATCH(O$3,'Mapping waste'!$D$4:$M$4,0))*$D183</f>
        <v>0</v>
      </c>
      <c r="P183" s="32">
        <f>INDEX('Mapping waste'!$D$5:$M$352,MATCH($B183,'Mapping waste'!$B$5:$B$352,0),MATCH(P$3,'Mapping waste'!$D$4:$M$4,0))*$D183</f>
        <v>0</v>
      </c>
      <c r="Q183" s="32">
        <f>INDEX('Mapping waste'!$D$5:$M$352,MATCH($B183,'Mapping waste'!$B$5:$B$352,0),MATCH(Q$3,'Mapping waste'!$D$4:$M$4,0))*$D183</f>
        <v>0</v>
      </c>
    </row>
    <row r="184" spans="1:17" x14ac:dyDescent="0.45">
      <c r="A184" s="10" t="s">
        <v>222</v>
      </c>
      <c r="B184" s="10" t="s">
        <v>223</v>
      </c>
      <c r="C184" s="10" t="s">
        <v>31</v>
      </c>
      <c r="D184" s="32">
        <f>INDEX('ONS data MYE 5'!$K$6:$K$445, MATCH($B184,'ONS data MYE 5'!$B$6:$B$445,0))</f>
        <v>208037</v>
      </c>
      <c r="E184" s="32">
        <f>INDEX('ONS data MYE 5'!$L$6:$L$445, MATCH($B184,'ONS data MYE 5'!$B$6:$B$445,0))</f>
        <v>5150</v>
      </c>
      <c r="F184" s="32">
        <f t="shared" si="4"/>
        <v>8.5467519936577823</v>
      </c>
      <c r="G184" s="32">
        <f t="shared" si="5"/>
        <v>73.04696964109327</v>
      </c>
      <c r="H184" s="32">
        <f>INDEX('Mapping waste'!$D$5:$M$352,MATCH($B184,'Mapping waste'!$B$5:$B$352,0),MATCH(H$3,'Mapping waste'!$D$4:$M$4,0))*$D184</f>
        <v>0</v>
      </c>
      <c r="I184" s="32">
        <f>INDEX('Mapping waste'!$D$5:$M$352,MATCH($B184,'Mapping waste'!$B$5:$B$352,0),MATCH(I$3,'Mapping waste'!$D$4:$M$4,0))*$D184</f>
        <v>0</v>
      </c>
      <c r="J184" s="32">
        <f>INDEX('Mapping waste'!$D$5:$M$352,MATCH($B184,'Mapping waste'!$B$5:$B$352,0),MATCH(J$3,'Mapping waste'!$D$4:$M$4,0))*$D184</f>
        <v>0</v>
      </c>
      <c r="K184" s="32">
        <f>INDEX('Mapping waste'!$D$5:$M$352,MATCH($B184,'Mapping waste'!$B$5:$B$352,0),MATCH(K$3,'Mapping waste'!$D$4:$M$4,0))*$D184</f>
        <v>208037</v>
      </c>
      <c r="L184" s="32">
        <f>INDEX('Mapping waste'!$D$5:$M$352,MATCH($B184,'Mapping waste'!$B$5:$B$352,0),MATCH(L$3,'Mapping waste'!$D$4:$M$4,0))*$D184</f>
        <v>0</v>
      </c>
      <c r="M184" s="32">
        <f>INDEX('Mapping waste'!$D$5:$M$352,MATCH($B184,'Mapping waste'!$B$5:$B$352,0),MATCH(M$3,'Mapping waste'!$D$4:$M$4,0))*$D184</f>
        <v>0</v>
      </c>
      <c r="N184" s="32">
        <f>INDEX('Mapping waste'!$D$5:$M$352,MATCH($B184,'Mapping waste'!$B$5:$B$352,0),MATCH(N$3,'Mapping waste'!$D$4:$M$4,0))*$D184</f>
        <v>0</v>
      </c>
      <c r="O184" s="32">
        <f>INDEX('Mapping waste'!$D$5:$M$352,MATCH($B184,'Mapping waste'!$B$5:$B$352,0),MATCH(O$3,'Mapping waste'!$D$4:$M$4,0))*$D184</f>
        <v>0</v>
      </c>
      <c r="P184" s="32">
        <f>INDEX('Mapping waste'!$D$5:$M$352,MATCH($B184,'Mapping waste'!$B$5:$B$352,0),MATCH(P$3,'Mapping waste'!$D$4:$M$4,0))*$D184</f>
        <v>0</v>
      </c>
      <c r="Q184" s="32">
        <f>INDEX('Mapping waste'!$D$5:$M$352,MATCH($B184,'Mapping waste'!$B$5:$B$352,0),MATCH(Q$3,'Mapping waste'!$D$4:$M$4,0))*$D184</f>
        <v>0</v>
      </c>
    </row>
    <row r="185" spans="1:17" x14ac:dyDescent="0.45">
      <c r="A185" s="10" t="s">
        <v>224</v>
      </c>
      <c r="B185" s="10" t="s">
        <v>225</v>
      </c>
      <c r="C185" s="10" t="s">
        <v>31</v>
      </c>
      <c r="D185" s="32">
        <f>INDEX('ONS data MYE 5'!$K$6:$K$445, MATCH($B185,'ONS data MYE 5'!$B$6:$B$445,0))</f>
        <v>114663</v>
      </c>
      <c r="E185" s="32">
        <f>INDEX('ONS data MYE 5'!$L$6:$L$445, MATCH($B185,'ONS data MYE 5'!$B$6:$B$445,0))</f>
        <v>1545</v>
      </c>
      <c r="F185" s="32">
        <f t="shared" si="4"/>
        <v>7.3427791893318455</v>
      </c>
      <c r="G185" s="32">
        <f t="shared" si="5"/>
        <v>53.916406223284831</v>
      </c>
      <c r="H185" s="32">
        <f>INDEX('Mapping waste'!$D$5:$M$352,MATCH($B185,'Mapping waste'!$B$5:$B$352,0),MATCH(H$3,'Mapping waste'!$D$4:$M$4,0))*$D185</f>
        <v>0</v>
      </c>
      <c r="I185" s="32">
        <f>INDEX('Mapping waste'!$D$5:$M$352,MATCH($B185,'Mapping waste'!$B$5:$B$352,0),MATCH(I$3,'Mapping waste'!$D$4:$M$4,0))*$D185</f>
        <v>0</v>
      </c>
      <c r="J185" s="32">
        <f>INDEX('Mapping waste'!$D$5:$M$352,MATCH($B185,'Mapping waste'!$B$5:$B$352,0),MATCH(J$3,'Mapping waste'!$D$4:$M$4,0))*$D185</f>
        <v>0</v>
      </c>
      <c r="K185" s="32">
        <f>INDEX('Mapping waste'!$D$5:$M$352,MATCH($B185,'Mapping waste'!$B$5:$B$352,0),MATCH(K$3,'Mapping waste'!$D$4:$M$4,0))*$D185</f>
        <v>114663</v>
      </c>
      <c r="L185" s="32">
        <f>INDEX('Mapping waste'!$D$5:$M$352,MATCH($B185,'Mapping waste'!$B$5:$B$352,0),MATCH(L$3,'Mapping waste'!$D$4:$M$4,0))*$D185</f>
        <v>0</v>
      </c>
      <c r="M185" s="32">
        <f>INDEX('Mapping waste'!$D$5:$M$352,MATCH($B185,'Mapping waste'!$B$5:$B$352,0),MATCH(M$3,'Mapping waste'!$D$4:$M$4,0))*$D185</f>
        <v>0</v>
      </c>
      <c r="N185" s="32">
        <f>INDEX('Mapping waste'!$D$5:$M$352,MATCH($B185,'Mapping waste'!$B$5:$B$352,0),MATCH(N$3,'Mapping waste'!$D$4:$M$4,0))*$D185</f>
        <v>0</v>
      </c>
      <c r="O185" s="32">
        <f>INDEX('Mapping waste'!$D$5:$M$352,MATCH($B185,'Mapping waste'!$B$5:$B$352,0),MATCH(O$3,'Mapping waste'!$D$4:$M$4,0))*$D185</f>
        <v>0</v>
      </c>
      <c r="P185" s="32">
        <f>INDEX('Mapping waste'!$D$5:$M$352,MATCH($B185,'Mapping waste'!$B$5:$B$352,0),MATCH(P$3,'Mapping waste'!$D$4:$M$4,0))*$D185</f>
        <v>0</v>
      </c>
      <c r="Q185" s="32">
        <f>INDEX('Mapping waste'!$D$5:$M$352,MATCH($B185,'Mapping waste'!$B$5:$B$352,0),MATCH(Q$3,'Mapping waste'!$D$4:$M$4,0))*$D185</f>
        <v>0</v>
      </c>
    </row>
    <row r="186" spans="1:17" x14ac:dyDescent="0.45">
      <c r="A186" s="10" t="s">
        <v>226</v>
      </c>
      <c r="B186" s="10" t="s">
        <v>227</v>
      </c>
      <c r="C186" s="10" t="s">
        <v>31</v>
      </c>
      <c r="D186" s="32">
        <f>INDEX('ONS data MYE 5'!$K$6:$K$445, MATCH($B186,'ONS data MYE 5'!$B$6:$B$445,0))</f>
        <v>84346</v>
      </c>
      <c r="E186" s="32">
        <f>INDEX('ONS data MYE 5'!$L$6:$L$445, MATCH($B186,'ONS data MYE 5'!$B$6:$B$445,0))</f>
        <v>3326</v>
      </c>
      <c r="F186" s="32">
        <f t="shared" si="4"/>
        <v>8.1095256597528724</v>
      </c>
      <c r="G186" s="32">
        <f t="shared" si="5"/>
        <v>65.764406426190263</v>
      </c>
      <c r="H186" s="32">
        <f>INDEX('Mapping waste'!$D$5:$M$352,MATCH($B186,'Mapping waste'!$B$5:$B$352,0),MATCH(H$3,'Mapping waste'!$D$4:$M$4,0))*$D186</f>
        <v>0</v>
      </c>
      <c r="I186" s="32">
        <f>INDEX('Mapping waste'!$D$5:$M$352,MATCH($B186,'Mapping waste'!$B$5:$B$352,0),MATCH(I$3,'Mapping waste'!$D$4:$M$4,0))*$D186</f>
        <v>0</v>
      </c>
      <c r="J186" s="32">
        <f>INDEX('Mapping waste'!$D$5:$M$352,MATCH($B186,'Mapping waste'!$B$5:$B$352,0),MATCH(J$3,'Mapping waste'!$D$4:$M$4,0))*$D186</f>
        <v>0</v>
      </c>
      <c r="K186" s="32">
        <f>INDEX('Mapping waste'!$D$5:$M$352,MATCH($B186,'Mapping waste'!$B$5:$B$352,0),MATCH(K$3,'Mapping waste'!$D$4:$M$4,0))*$D186</f>
        <v>84346</v>
      </c>
      <c r="L186" s="32">
        <f>INDEX('Mapping waste'!$D$5:$M$352,MATCH($B186,'Mapping waste'!$B$5:$B$352,0),MATCH(L$3,'Mapping waste'!$D$4:$M$4,0))*$D186</f>
        <v>0</v>
      </c>
      <c r="M186" s="32">
        <f>INDEX('Mapping waste'!$D$5:$M$352,MATCH($B186,'Mapping waste'!$B$5:$B$352,0),MATCH(M$3,'Mapping waste'!$D$4:$M$4,0))*$D186</f>
        <v>0</v>
      </c>
      <c r="N186" s="32">
        <f>INDEX('Mapping waste'!$D$5:$M$352,MATCH($B186,'Mapping waste'!$B$5:$B$352,0),MATCH(N$3,'Mapping waste'!$D$4:$M$4,0))*$D186</f>
        <v>0</v>
      </c>
      <c r="O186" s="32">
        <f>INDEX('Mapping waste'!$D$5:$M$352,MATCH($B186,'Mapping waste'!$B$5:$B$352,0),MATCH(O$3,'Mapping waste'!$D$4:$M$4,0))*$D186</f>
        <v>0</v>
      </c>
      <c r="P186" s="32">
        <f>INDEX('Mapping waste'!$D$5:$M$352,MATCH($B186,'Mapping waste'!$B$5:$B$352,0),MATCH(P$3,'Mapping waste'!$D$4:$M$4,0))*$D186</f>
        <v>0</v>
      </c>
      <c r="Q186" s="32">
        <f>INDEX('Mapping waste'!$D$5:$M$352,MATCH($B186,'Mapping waste'!$B$5:$B$352,0),MATCH(Q$3,'Mapping waste'!$D$4:$M$4,0))*$D186</f>
        <v>0</v>
      </c>
    </row>
    <row r="187" spans="1:17" x14ac:dyDescent="0.45">
      <c r="A187" s="10" t="s">
        <v>228</v>
      </c>
      <c r="B187" s="10" t="s">
        <v>229</v>
      </c>
      <c r="C187" s="10" t="s">
        <v>31</v>
      </c>
      <c r="D187" s="32">
        <f>INDEX('ONS data MYE 5'!$K$6:$K$445, MATCH($B187,'ONS data MYE 5'!$B$6:$B$445,0))</f>
        <v>122345</v>
      </c>
      <c r="E187" s="32">
        <f>INDEX('ONS data MYE 5'!$L$6:$L$445, MATCH($B187,'ONS data MYE 5'!$B$6:$B$445,0))</f>
        <v>2209</v>
      </c>
      <c r="F187" s="32">
        <f t="shared" si="4"/>
        <v>7.7002952034201169</v>
      </c>
      <c r="G187" s="32">
        <f t="shared" si="5"/>
        <v>59.294546219814862</v>
      </c>
      <c r="H187" s="32">
        <f>INDEX('Mapping waste'!$D$5:$M$352,MATCH($B187,'Mapping waste'!$B$5:$B$352,0),MATCH(H$3,'Mapping waste'!$D$4:$M$4,0))*$D187</f>
        <v>0</v>
      </c>
      <c r="I187" s="32">
        <f>INDEX('Mapping waste'!$D$5:$M$352,MATCH($B187,'Mapping waste'!$B$5:$B$352,0),MATCH(I$3,'Mapping waste'!$D$4:$M$4,0))*$D187</f>
        <v>0</v>
      </c>
      <c r="J187" s="32">
        <f>INDEX('Mapping waste'!$D$5:$M$352,MATCH($B187,'Mapping waste'!$B$5:$B$352,0),MATCH(J$3,'Mapping waste'!$D$4:$M$4,0))*$D187</f>
        <v>0</v>
      </c>
      <c r="K187" s="32">
        <f>INDEX('Mapping waste'!$D$5:$M$352,MATCH($B187,'Mapping waste'!$B$5:$B$352,0),MATCH(K$3,'Mapping waste'!$D$4:$M$4,0))*$D187</f>
        <v>122345</v>
      </c>
      <c r="L187" s="32">
        <f>INDEX('Mapping waste'!$D$5:$M$352,MATCH($B187,'Mapping waste'!$B$5:$B$352,0),MATCH(L$3,'Mapping waste'!$D$4:$M$4,0))*$D187</f>
        <v>0</v>
      </c>
      <c r="M187" s="32">
        <f>INDEX('Mapping waste'!$D$5:$M$352,MATCH($B187,'Mapping waste'!$B$5:$B$352,0),MATCH(M$3,'Mapping waste'!$D$4:$M$4,0))*$D187</f>
        <v>0</v>
      </c>
      <c r="N187" s="32">
        <f>INDEX('Mapping waste'!$D$5:$M$352,MATCH($B187,'Mapping waste'!$B$5:$B$352,0),MATCH(N$3,'Mapping waste'!$D$4:$M$4,0))*$D187</f>
        <v>0</v>
      </c>
      <c r="O187" s="32">
        <f>INDEX('Mapping waste'!$D$5:$M$352,MATCH($B187,'Mapping waste'!$B$5:$B$352,0),MATCH(O$3,'Mapping waste'!$D$4:$M$4,0))*$D187</f>
        <v>0</v>
      </c>
      <c r="P187" s="32">
        <f>INDEX('Mapping waste'!$D$5:$M$352,MATCH($B187,'Mapping waste'!$B$5:$B$352,0),MATCH(P$3,'Mapping waste'!$D$4:$M$4,0))*$D187</f>
        <v>0</v>
      </c>
      <c r="Q187" s="32">
        <f>INDEX('Mapping waste'!$D$5:$M$352,MATCH($B187,'Mapping waste'!$B$5:$B$352,0),MATCH(Q$3,'Mapping waste'!$D$4:$M$4,0))*$D187</f>
        <v>0</v>
      </c>
    </row>
    <row r="188" spans="1:17" x14ac:dyDescent="0.45">
      <c r="A188" s="10" t="s">
        <v>230</v>
      </c>
      <c r="B188" s="10" t="s">
        <v>231</v>
      </c>
      <c r="C188" s="10" t="s">
        <v>31</v>
      </c>
      <c r="D188" s="32">
        <f>INDEX('ONS data MYE 5'!$K$6:$K$445, MATCH($B188,'ONS data MYE 5'!$B$6:$B$445,0))</f>
        <v>120290</v>
      </c>
      <c r="E188" s="32">
        <f>INDEX('ONS data MYE 5'!$L$6:$L$445, MATCH($B188,'ONS data MYE 5'!$B$6:$B$445,0))</f>
        <v>182</v>
      </c>
      <c r="F188" s="32">
        <f t="shared" si="4"/>
        <v>5.2040066870767951</v>
      </c>
      <c r="G188" s="32">
        <f t="shared" si="5"/>
        <v>27.081685599140002</v>
      </c>
      <c r="H188" s="32">
        <f>INDEX('Mapping waste'!$D$5:$M$352,MATCH($B188,'Mapping waste'!$B$5:$B$352,0),MATCH(H$3,'Mapping waste'!$D$4:$M$4,0))*$D188</f>
        <v>0</v>
      </c>
      <c r="I188" s="32">
        <f>INDEX('Mapping waste'!$D$5:$M$352,MATCH($B188,'Mapping waste'!$B$5:$B$352,0),MATCH(I$3,'Mapping waste'!$D$4:$M$4,0))*$D188</f>
        <v>0</v>
      </c>
      <c r="J188" s="32">
        <f>INDEX('Mapping waste'!$D$5:$M$352,MATCH($B188,'Mapping waste'!$B$5:$B$352,0),MATCH(J$3,'Mapping waste'!$D$4:$M$4,0))*$D188</f>
        <v>0</v>
      </c>
      <c r="K188" s="32">
        <f>INDEX('Mapping waste'!$D$5:$M$352,MATCH($B188,'Mapping waste'!$B$5:$B$352,0),MATCH(K$3,'Mapping waste'!$D$4:$M$4,0))*$D188</f>
        <v>120290</v>
      </c>
      <c r="L188" s="32">
        <f>INDEX('Mapping waste'!$D$5:$M$352,MATCH($B188,'Mapping waste'!$B$5:$B$352,0),MATCH(L$3,'Mapping waste'!$D$4:$M$4,0))*$D188</f>
        <v>0</v>
      </c>
      <c r="M188" s="32">
        <f>INDEX('Mapping waste'!$D$5:$M$352,MATCH($B188,'Mapping waste'!$B$5:$B$352,0),MATCH(M$3,'Mapping waste'!$D$4:$M$4,0))*$D188</f>
        <v>0</v>
      </c>
      <c r="N188" s="32">
        <f>INDEX('Mapping waste'!$D$5:$M$352,MATCH($B188,'Mapping waste'!$B$5:$B$352,0),MATCH(N$3,'Mapping waste'!$D$4:$M$4,0))*$D188</f>
        <v>0</v>
      </c>
      <c r="O188" s="32">
        <f>INDEX('Mapping waste'!$D$5:$M$352,MATCH($B188,'Mapping waste'!$B$5:$B$352,0),MATCH(O$3,'Mapping waste'!$D$4:$M$4,0))*$D188</f>
        <v>0</v>
      </c>
      <c r="P188" s="32">
        <f>INDEX('Mapping waste'!$D$5:$M$352,MATCH($B188,'Mapping waste'!$B$5:$B$352,0),MATCH(P$3,'Mapping waste'!$D$4:$M$4,0))*$D188</f>
        <v>0</v>
      </c>
      <c r="Q188" s="32">
        <f>INDEX('Mapping waste'!$D$5:$M$352,MATCH($B188,'Mapping waste'!$B$5:$B$352,0),MATCH(Q$3,'Mapping waste'!$D$4:$M$4,0))*$D188</f>
        <v>0</v>
      </c>
    </row>
    <row r="189" spans="1:17" x14ac:dyDescent="0.45">
      <c r="A189" s="10" t="s">
        <v>325</v>
      </c>
      <c r="B189" s="10" t="s">
        <v>326</v>
      </c>
      <c r="C189" s="10" t="s">
        <v>31</v>
      </c>
      <c r="D189" s="32">
        <f>INDEX('ONS data MYE 5'!$K$6:$K$445, MATCH($B189,'ONS data MYE 5'!$B$6:$B$445,0))</f>
        <v>117997</v>
      </c>
      <c r="E189" s="32">
        <f>INDEX('ONS data MYE 5'!$L$6:$L$445, MATCH($B189,'ONS data MYE 5'!$B$6:$B$445,0))</f>
        <v>1079</v>
      </c>
      <c r="F189" s="32">
        <f t="shared" si="4"/>
        <v>6.9837899652581346</v>
      </c>
      <c r="G189" s="32">
        <f t="shared" si="5"/>
        <v>48.773322278840219</v>
      </c>
      <c r="H189" s="32">
        <f>INDEX('Mapping waste'!$D$5:$M$352,MATCH($B189,'Mapping waste'!$B$5:$B$352,0),MATCH(H$3,'Mapping waste'!$D$4:$M$4,0))*$D189</f>
        <v>0</v>
      </c>
      <c r="I189" s="32">
        <f>INDEX('Mapping waste'!$D$5:$M$352,MATCH($B189,'Mapping waste'!$B$5:$B$352,0),MATCH(I$3,'Mapping waste'!$D$4:$M$4,0))*$D189</f>
        <v>0</v>
      </c>
      <c r="J189" s="32">
        <f>INDEX('Mapping waste'!$D$5:$M$352,MATCH($B189,'Mapping waste'!$B$5:$B$352,0),MATCH(J$3,'Mapping waste'!$D$4:$M$4,0))*$D189</f>
        <v>0</v>
      </c>
      <c r="K189" s="32">
        <f>INDEX('Mapping waste'!$D$5:$M$352,MATCH($B189,'Mapping waste'!$B$5:$B$352,0),MATCH(K$3,'Mapping waste'!$D$4:$M$4,0))*$D189</f>
        <v>0</v>
      </c>
      <c r="L189" s="32">
        <f>INDEX('Mapping waste'!$D$5:$M$352,MATCH($B189,'Mapping waste'!$B$5:$B$352,0),MATCH(L$3,'Mapping waste'!$D$4:$M$4,0))*$D189</f>
        <v>0</v>
      </c>
      <c r="M189" s="32">
        <f>INDEX('Mapping waste'!$D$5:$M$352,MATCH($B189,'Mapping waste'!$B$5:$B$352,0),MATCH(M$3,'Mapping waste'!$D$4:$M$4,0))*$D189</f>
        <v>0</v>
      </c>
      <c r="N189" s="32">
        <f>INDEX('Mapping waste'!$D$5:$M$352,MATCH($B189,'Mapping waste'!$B$5:$B$352,0),MATCH(N$3,'Mapping waste'!$D$4:$M$4,0))*$D189</f>
        <v>117997</v>
      </c>
      <c r="O189" s="32">
        <f>INDEX('Mapping waste'!$D$5:$M$352,MATCH($B189,'Mapping waste'!$B$5:$B$352,0),MATCH(O$3,'Mapping waste'!$D$4:$M$4,0))*$D189</f>
        <v>0</v>
      </c>
      <c r="P189" s="32">
        <f>INDEX('Mapping waste'!$D$5:$M$352,MATCH($B189,'Mapping waste'!$B$5:$B$352,0),MATCH(P$3,'Mapping waste'!$D$4:$M$4,0))*$D189</f>
        <v>0</v>
      </c>
      <c r="Q189" s="32">
        <f>INDEX('Mapping waste'!$D$5:$M$352,MATCH($B189,'Mapping waste'!$B$5:$B$352,0),MATCH(Q$3,'Mapping waste'!$D$4:$M$4,0))*$D189</f>
        <v>0</v>
      </c>
    </row>
    <row r="190" spans="1:17" x14ac:dyDescent="0.45">
      <c r="A190" s="10" t="s">
        <v>327</v>
      </c>
      <c r="B190" s="10" t="s">
        <v>328</v>
      </c>
      <c r="C190" s="10" t="s">
        <v>31</v>
      </c>
      <c r="D190" s="32">
        <f>INDEX('ONS data MYE 5'!$K$6:$K$445, MATCH($B190,'ONS data MYE 5'!$B$6:$B$445,0))</f>
        <v>147476</v>
      </c>
      <c r="E190" s="32">
        <f>INDEX('ONS data MYE 5'!$L$6:$L$445, MATCH($B190,'ONS data MYE 5'!$B$6:$B$445,0))</f>
        <v>751</v>
      </c>
      <c r="F190" s="32">
        <f t="shared" si="4"/>
        <v>6.6214056517641344</v>
      </c>
      <c r="G190" s="32">
        <f t="shared" si="5"/>
        <v>43.843012805214023</v>
      </c>
      <c r="H190" s="32">
        <f>INDEX('Mapping waste'!$D$5:$M$352,MATCH($B190,'Mapping waste'!$B$5:$B$352,0),MATCH(H$3,'Mapping waste'!$D$4:$M$4,0))*$D190</f>
        <v>0</v>
      </c>
      <c r="I190" s="32">
        <f>INDEX('Mapping waste'!$D$5:$M$352,MATCH($B190,'Mapping waste'!$B$5:$B$352,0),MATCH(I$3,'Mapping waste'!$D$4:$M$4,0))*$D190</f>
        <v>0</v>
      </c>
      <c r="J190" s="32">
        <f>INDEX('Mapping waste'!$D$5:$M$352,MATCH($B190,'Mapping waste'!$B$5:$B$352,0),MATCH(J$3,'Mapping waste'!$D$4:$M$4,0))*$D190</f>
        <v>0</v>
      </c>
      <c r="K190" s="32">
        <f>INDEX('Mapping waste'!$D$5:$M$352,MATCH($B190,'Mapping waste'!$B$5:$B$352,0),MATCH(K$3,'Mapping waste'!$D$4:$M$4,0))*$D190</f>
        <v>0</v>
      </c>
      <c r="L190" s="32">
        <f>INDEX('Mapping waste'!$D$5:$M$352,MATCH($B190,'Mapping waste'!$B$5:$B$352,0),MATCH(L$3,'Mapping waste'!$D$4:$M$4,0))*$D190</f>
        <v>0</v>
      </c>
      <c r="M190" s="32">
        <f>INDEX('Mapping waste'!$D$5:$M$352,MATCH($B190,'Mapping waste'!$B$5:$B$352,0),MATCH(M$3,'Mapping waste'!$D$4:$M$4,0))*$D190</f>
        <v>0</v>
      </c>
      <c r="N190" s="32">
        <f>INDEX('Mapping waste'!$D$5:$M$352,MATCH($B190,'Mapping waste'!$B$5:$B$352,0),MATCH(N$3,'Mapping waste'!$D$4:$M$4,0))*$D190</f>
        <v>147476</v>
      </c>
      <c r="O190" s="32">
        <f>INDEX('Mapping waste'!$D$5:$M$352,MATCH($B190,'Mapping waste'!$B$5:$B$352,0),MATCH(O$3,'Mapping waste'!$D$4:$M$4,0))*$D190</f>
        <v>0</v>
      </c>
      <c r="P190" s="32">
        <f>INDEX('Mapping waste'!$D$5:$M$352,MATCH($B190,'Mapping waste'!$B$5:$B$352,0),MATCH(P$3,'Mapping waste'!$D$4:$M$4,0))*$D190</f>
        <v>0</v>
      </c>
      <c r="Q190" s="32">
        <f>INDEX('Mapping waste'!$D$5:$M$352,MATCH($B190,'Mapping waste'!$B$5:$B$352,0),MATCH(Q$3,'Mapping waste'!$D$4:$M$4,0))*$D190</f>
        <v>0</v>
      </c>
    </row>
    <row r="191" spans="1:17" x14ac:dyDescent="0.45">
      <c r="A191" s="10" t="s">
        <v>329</v>
      </c>
      <c r="B191" s="10" t="s">
        <v>330</v>
      </c>
      <c r="C191" s="10" t="s">
        <v>31</v>
      </c>
      <c r="D191" s="32">
        <f>INDEX('ONS data MYE 5'!$K$6:$K$445, MATCH($B191,'ONS data MYE 5'!$B$6:$B$445,0))</f>
        <v>101340</v>
      </c>
      <c r="E191" s="32">
        <f>INDEX('ONS data MYE 5'!$L$6:$L$445, MATCH($B191,'ONS data MYE 5'!$B$6:$B$445,0))</f>
        <v>2295</v>
      </c>
      <c r="F191" s="32">
        <f t="shared" si="4"/>
        <v>7.7384881224946458</v>
      </c>
      <c r="G191" s="32">
        <f t="shared" si="5"/>
        <v>59.88419842199071</v>
      </c>
      <c r="H191" s="32">
        <f>INDEX('Mapping waste'!$D$5:$M$352,MATCH($B191,'Mapping waste'!$B$5:$B$352,0),MATCH(H$3,'Mapping waste'!$D$4:$M$4,0))*$D191</f>
        <v>0</v>
      </c>
      <c r="I191" s="32">
        <f>INDEX('Mapping waste'!$D$5:$M$352,MATCH($B191,'Mapping waste'!$B$5:$B$352,0),MATCH(I$3,'Mapping waste'!$D$4:$M$4,0))*$D191</f>
        <v>0</v>
      </c>
      <c r="J191" s="32">
        <f>INDEX('Mapping waste'!$D$5:$M$352,MATCH($B191,'Mapping waste'!$B$5:$B$352,0),MATCH(J$3,'Mapping waste'!$D$4:$M$4,0))*$D191</f>
        <v>0</v>
      </c>
      <c r="K191" s="32">
        <f>INDEX('Mapping waste'!$D$5:$M$352,MATCH($B191,'Mapping waste'!$B$5:$B$352,0),MATCH(K$3,'Mapping waste'!$D$4:$M$4,0))*$D191</f>
        <v>101340</v>
      </c>
      <c r="L191" s="32">
        <f>INDEX('Mapping waste'!$D$5:$M$352,MATCH($B191,'Mapping waste'!$B$5:$B$352,0),MATCH(L$3,'Mapping waste'!$D$4:$M$4,0))*$D191</f>
        <v>0</v>
      </c>
      <c r="M191" s="32">
        <f>INDEX('Mapping waste'!$D$5:$M$352,MATCH($B191,'Mapping waste'!$B$5:$B$352,0),MATCH(M$3,'Mapping waste'!$D$4:$M$4,0))*$D191</f>
        <v>0</v>
      </c>
      <c r="N191" s="32">
        <f>INDEX('Mapping waste'!$D$5:$M$352,MATCH($B191,'Mapping waste'!$B$5:$B$352,0),MATCH(N$3,'Mapping waste'!$D$4:$M$4,0))*$D191</f>
        <v>0</v>
      </c>
      <c r="O191" s="32">
        <f>INDEX('Mapping waste'!$D$5:$M$352,MATCH($B191,'Mapping waste'!$B$5:$B$352,0),MATCH(O$3,'Mapping waste'!$D$4:$M$4,0))*$D191</f>
        <v>0</v>
      </c>
      <c r="P191" s="32">
        <f>INDEX('Mapping waste'!$D$5:$M$352,MATCH($B191,'Mapping waste'!$B$5:$B$352,0),MATCH(P$3,'Mapping waste'!$D$4:$M$4,0))*$D191</f>
        <v>0</v>
      </c>
      <c r="Q191" s="32">
        <f>INDEX('Mapping waste'!$D$5:$M$352,MATCH($B191,'Mapping waste'!$B$5:$B$352,0),MATCH(Q$3,'Mapping waste'!$D$4:$M$4,0))*$D191</f>
        <v>0</v>
      </c>
    </row>
    <row r="192" spans="1:17" x14ac:dyDescent="0.45">
      <c r="A192" s="10" t="s">
        <v>331</v>
      </c>
      <c r="B192" s="10" t="s">
        <v>332</v>
      </c>
      <c r="C192" s="10" t="s">
        <v>31</v>
      </c>
      <c r="D192" s="32">
        <f>INDEX('ONS data MYE 5'!$K$6:$K$445, MATCH($B192,'ONS data MYE 5'!$B$6:$B$445,0))</f>
        <v>100428</v>
      </c>
      <c r="E192" s="32">
        <f>INDEX('ONS data MYE 5'!$L$6:$L$445, MATCH($B192,'ONS data MYE 5'!$B$6:$B$445,0))</f>
        <v>344</v>
      </c>
      <c r="F192" s="32">
        <f t="shared" si="4"/>
        <v>5.8406416573733981</v>
      </c>
      <c r="G192" s="32">
        <f t="shared" si="5"/>
        <v>34.113094969845477</v>
      </c>
      <c r="H192" s="32">
        <f>INDEX('Mapping waste'!$D$5:$M$352,MATCH($B192,'Mapping waste'!$B$5:$B$352,0),MATCH(H$3,'Mapping waste'!$D$4:$M$4,0))*$D192</f>
        <v>0</v>
      </c>
      <c r="I192" s="32">
        <f>INDEX('Mapping waste'!$D$5:$M$352,MATCH($B192,'Mapping waste'!$B$5:$B$352,0),MATCH(I$3,'Mapping waste'!$D$4:$M$4,0))*$D192</f>
        <v>0</v>
      </c>
      <c r="J192" s="32">
        <f>INDEX('Mapping waste'!$D$5:$M$352,MATCH($B192,'Mapping waste'!$B$5:$B$352,0),MATCH(J$3,'Mapping waste'!$D$4:$M$4,0))*$D192</f>
        <v>0</v>
      </c>
      <c r="K192" s="32">
        <f>INDEX('Mapping waste'!$D$5:$M$352,MATCH($B192,'Mapping waste'!$B$5:$B$352,0),MATCH(K$3,'Mapping waste'!$D$4:$M$4,0))*$D192</f>
        <v>100428</v>
      </c>
      <c r="L192" s="32">
        <f>INDEX('Mapping waste'!$D$5:$M$352,MATCH($B192,'Mapping waste'!$B$5:$B$352,0),MATCH(L$3,'Mapping waste'!$D$4:$M$4,0))*$D192</f>
        <v>0</v>
      </c>
      <c r="M192" s="32">
        <f>INDEX('Mapping waste'!$D$5:$M$352,MATCH($B192,'Mapping waste'!$B$5:$B$352,0),MATCH(M$3,'Mapping waste'!$D$4:$M$4,0))*$D192</f>
        <v>0</v>
      </c>
      <c r="N192" s="32">
        <f>INDEX('Mapping waste'!$D$5:$M$352,MATCH($B192,'Mapping waste'!$B$5:$B$352,0),MATCH(N$3,'Mapping waste'!$D$4:$M$4,0))*$D192</f>
        <v>0</v>
      </c>
      <c r="O192" s="32">
        <f>INDEX('Mapping waste'!$D$5:$M$352,MATCH($B192,'Mapping waste'!$B$5:$B$352,0),MATCH(O$3,'Mapping waste'!$D$4:$M$4,0))*$D192</f>
        <v>0</v>
      </c>
      <c r="P192" s="32">
        <f>INDEX('Mapping waste'!$D$5:$M$352,MATCH($B192,'Mapping waste'!$B$5:$B$352,0),MATCH(P$3,'Mapping waste'!$D$4:$M$4,0))*$D192</f>
        <v>0</v>
      </c>
      <c r="Q192" s="32">
        <f>INDEX('Mapping waste'!$D$5:$M$352,MATCH($B192,'Mapping waste'!$B$5:$B$352,0),MATCH(Q$3,'Mapping waste'!$D$4:$M$4,0))*$D192</f>
        <v>0</v>
      </c>
    </row>
    <row r="193" spans="1:17" x14ac:dyDescent="0.45">
      <c r="A193" s="10" t="s">
        <v>333</v>
      </c>
      <c r="B193" s="10" t="s">
        <v>334</v>
      </c>
      <c r="C193" s="10" t="s">
        <v>31</v>
      </c>
      <c r="D193" s="32">
        <f>INDEX('ONS data MYE 5'!$K$6:$K$445, MATCH($B193,'ONS data MYE 5'!$B$6:$B$445,0))</f>
        <v>92370</v>
      </c>
      <c r="E193" s="32">
        <f>INDEX('ONS data MYE 5'!$L$6:$L$445, MATCH($B193,'ONS data MYE 5'!$B$6:$B$445,0))</f>
        <v>181</v>
      </c>
      <c r="F193" s="32">
        <f t="shared" si="4"/>
        <v>5.1984970312658261</v>
      </c>
      <c r="G193" s="32">
        <f t="shared" si="5"/>
        <v>27.024371384079608</v>
      </c>
      <c r="H193" s="32">
        <f>INDEX('Mapping waste'!$D$5:$M$352,MATCH($B193,'Mapping waste'!$B$5:$B$352,0),MATCH(H$3,'Mapping waste'!$D$4:$M$4,0))*$D193</f>
        <v>0</v>
      </c>
      <c r="I193" s="32">
        <f>INDEX('Mapping waste'!$D$5:$M$352,MATCH($B193,'Mapping waste'!$B$5:$B$352,0),MATCH(I$3,'Mapping waste'!$D$4:$M$4,0))*$D193</f>
        <v>0</v>
      </c>
      <c r="J193" s="32">
        <f>INDEX('Mapping waste'!$D$5:$M$352,MATCH($B193,'Mapping waste'!$B$5:$B$352,0),MATCH(J$3,'Mapping waste'!$D$4:$M$4,0))*$D193</f>
        <v>0</v>
      </c>
      <c r="K193" s="32">
        <f>INDEX('Mapping waste'!$D$5:$M$352,MATCH($B193,'Mapping waste'!$B$5:$B$352,0),MATCH(K$3,'Mapping waste'!$D$4:$M$4,0))*$D193</f>
        <v>92370</v>
      </c>
      <c r="L193" s="32">
        <f>INDEX('Mapping waste'!$D$5:$M$352,MATCH($B193,'Mapping waste'!$B$5:$B$352,0),MATCH(L$3,'Mapping waste'!$D$4:$M$4,0))*$D193</f>
        <v>0</v>
      </c>
      <c r="M193" s="32">
        <f>INDEX('Mapping waste'!$D$5:$M$352,MATCH($B193,'Mapping waste'!$B$5:$B$352,0),MATCH(M$3,'Mapping waste'!$D$4:$M$4,0))*$D193</f>
        <v>0</v>
      </c>
      <c r="N193" s="32">
        <f>INDEX('Mapping waste'!$D$5:$M$352,MATCH($B193,'Mapping waste'!$B$5:$B$352,0),MATCH(N$3,'Mapping waste'!$D$4:$M$4,0))*$D193</f>
        <v>0</v>
      </c>
      <c r="O193" s="32">
        <f>INDEX('Mapping waste'!$D$5:$M$352,MATCH($B193,'Mapping waste'!$B$5:$B$352,0),MATCH(O$3,'Mapping waste'!$D$4:$M$4,0))*$D193</f>
        <v>0</v>
      </c>
      <c r="P193" s="32">
        <f>INDEX('Mapping waste'!$D$5:$M$352,MATCH($B193,'Mapping waste'!$B$5:$B$352,0),MATCH(P$3,'Mapping waste'!$D$4:$M$4,0))*$D193</f>
        <v>0</v>
      </c>
      <c r="Q193" s="32">
        <f>INDEX('Mapping waste'!$D$5:$M$352,MATCH($B193,'Mapping waste'!$B$5:$B$352,0),MATCH(Q$3,'Mapping waste'!$D$4:$M$4,0))*$D193</f>
        <v>0</v>
      </c>
    </row>
    <row r="194" spans="1:17" x14ac:dyDescent="0.45">
      <c r="A194" s="10" t="s">
        <v>335</v>
      </c>
      <c r="B194" s="10" t="s">
        <v>336</v>
      </c>
      <c r="C194" s="10" t="s">
        <v>31</v>
      </c>
      <c r="D194" s="32">
        <f>INDEX('ONS data MYE 5'!$K$6:$K$445, MATCH($B194,'ONS data MYE 5'!$B$6:$B$445,0))</f>
        <v>155005</v>
      </c>
      <c r="E194" s="32">
        <f>INDEX('ONS data MYE 5'!$L$6:$L$445, MATCH($B194,'ONS data MYE 5'!$B$6:$B$445,0))</f>
        <v>186</v>
      </c>
      <c r="F194" s="32">
        <f t="shared" si="4"/>
        <v>5.2257466737132017</v>
      </c>
      <c r="G194" s="32">
        <f t="shared" si="5"/>
        <v>27.308428297824591</v>
      </c>
      <c r="H194" s="32">
        <f>INDEX('Mapping waste'!$D$5:$M$352,MATCH($B194,'Mapping waste'!$B$5:$B$352,0),MATCH(H$3,'Mapping waste'!$D$4:$M$4,0))*$D194</f>
        <v>0</v>
      </c>
      <c r="I194" s="32">
        <f>INDEX('Mapping waste'!$D$5:$M$352,MATCH($B194,'Mapping waste'!$B$5:$B$352,0),MATCH(I$3,'Mapping waste'!$D$4:$M$4,0))*$D194</f>
        <v>0</v>
      </c>
      <c r="J194" s="32">
        <f>INDEX('Mapping waste'!$D$5:$M$352,MATCH($B194,'Mapping waste'!$B$5:$B$352,0),MATCH(J$3,'Mapping waste'!$D$4:$M$4,0))*$D194</f>
        <v>0</v>
      </c>
      <c r="K194" s="32">
        <f>INDEX('Mapping waste'!$D$5:$M$352,MATCH($B194,'Mapping waste'!$B$5:$B$352,0),MATCH(K$3,'Mapping waste'!$D$4:$M$4,0))*$D194</f>
        <v>155005</v>
      </c>
      <c r="L194" s="32">
        <f>INDEX('Mapping waste'!$D$5:$M$352,MATCH($B194,'Mapping waste'!$B$5:$B$352,0),MATCH(L$3,'Mapping waste'!$D$4:$M$4,0))*$D194</f>
        <v>0</v>
      </c>
      <c r="M194" s="32">
        <f>INDEX('Mapping waste'!$D$5:$M$352,MATCH($B194,'Mapping waste'!$B$5:$B$352,0),MATCH(M$3,'Mapping waste'!$D$4:$M$4,0))*$D194</f>
        <v>0</v>
      </c>
      <c r="N194" s="32">
        <f>INDEX('Mapping waste'!$D$5:$M$352,MATCH($B194,'Mapping waste'!$B$5:$B$352,0),MATCH(N$3,'Mapping waste'!$D$4:$M$4,0))*$D194</f>
        <v>0</v>
      </c>
      <c r="O194" s="32">
        <f>INDEX('Mapping waste'!$D$5:$M$352,MATCH($B194,'Mapping waste'!$B$5:$B$352,0),MATCH(O$3,'Mapping waste'!$D$4:$M$4,0))*$D194</f>
        <v>0</v>
      </c>
      <c r="P194" s="32">
        <f>INDEX('Mapping waste'!$D$5:$M$352,MATCH($B194,'Mapping waste'!$B$5:$B$352,0),MATCH(P$3,'Mapping waste'!$D$4:$M$4,0))*$D194</f>
        <v>0</v>
      </c>
      <c r="Q194" s="32">
        <f>INDEX('Mapping waste'!$D$5:$M$352,MATCH($B194,'Mapping waste'!$B$5:$B$352,0),MATCH(Q$3,'Mapping waste'!$D$4:$M$4,0))*$D194</f>
        <v>0</v>
      </c>
    </row>
    <row r="195" spans="1:17" x14ac:dyDescent="0.45">
      <c r="A195" s="10" t="s">
        <v>337</v>
      </c>
      <c r="B195" s="10" t="s">
        <v>338</v>
      </c>
      <c r="C195" s="10" t="s">
        <v>31</v>
      </c>
      <c r="D195" s="32">
        <f>INDEX('ONS data MYE 5'!$K$6:$K$445, MATCH($B195,'ONS data MYE 5'!$B$6:$B$445,0))</f>
        <v>117985</v>
      </c>
      <c r="E195" s="32">
        <f>INDEX('ONS data MYE 5'!$L$6:$L$445, MATCH($B195,'ONS data MYE 5'!$B$6:$B$445,0))</f>
        <v>229</v>
      </c>
      <c r="F195" s="32">
        <f t="shared" si="4"/>
        <v>5.43372200355424</v>
      </c>
      <c r="G195" s="32">
        <f t="shared" si="5"/>
        <v>29.525334811909502</v>
      </c>
      <c r="H195" s="32">
        <f>INDEX('Mapping waste'!$D$5:$M$352,MATCH($B195,'Mapping waste'!$B$5:$B$352,0),MATCH(H$3,'Mapping waste'!$D$4:$M$4,0))*$D195</f>
        <v>0</v>
      </c>
      <c r="I195" s="32">
        <f>INDEX('Mapping waste'!$D$5:$M$352,MATCH($B195,'Mapping waste'!$B$5:$B$352,0),MATCH(I$3,'Mapping waste'!$D$4:$M$4,0))*$D195</f>
        <v>0</v>
      </c>
      <c r="J195" s="32">
        <f>INDEX('Mapping waste'!$D$5:$M$352,MATCH($B195,'Mapping waste'!$B$5:$B$352,0),MATCH(J$3,'Mapping waste'!$D$4:$M$4,0))*$D195</f>
        <v>0</v>
      </c>
      <c r="K195" s="32">
        <f>INDEX('Mapping waste'!$D$5:$M$352,MATCH($B195,'Mapping waste'!$B$5:$B$352,0),MATCH(K$3,'Mapping waste'!$D$4:$M$4,0))*$D195</f>
        <v>42474.6</v>
      </c>
      <c r="L195" s="32">
        <f>INDEX('Mapping waste'!$D$5:$M$352,MATCH($B195,'Mapping waste'!$B$5:$B$352,0),MATCH(L$3,'Mapping waste'!$D$4:$M$4,0))*$D195</f>
        <v>0</v>
      </c>
      <c r="M195" s="32">
        <f>INDEX('Mapping waste'!$D$5:$M$352,MATCH($B195,'Mapping waste'!$B$5:$B$352,0),MATCH(M$3,'Mapping waste'!$D$4:$M$4,0))*$D195</f>
        <v>0</v>
      </c>
      <c r="N195" s="32">
        <f>INDEX('Mapping waste'!$D$5:$M$352,MATCH($B195,'Mapping waste'!$B$5:$B$352,0),MATCH(N$3,'Mapping waste'!$D$4:$M$4,0))*$D195</f>
        <v>75510.400000000009</v>
      </c>
      <c r="O195" s="32">
        <f>INDEX('Mapping waste'!$D$5:$M$352,MATCH($B195,'Mapping waste'!$B$5:$B$352,0),MATCH(O$3,'Mapping waste'!$D$4:$M$4,0))*$D195</f>
        <v>0</v>
      </c>
      <c r="P195" s="32">
        <f>INDEX('Mapping waste'!$D$5:$M$352,MATCH($B195,'Mapping waste'!$B$5:$B$352,0),MATCH(P$3,'Mapping waste'!$D$4:$M$4,0))*$D195</f>
        <v>0</v>
      </c>
      <c r="Q195" s="32">
        <f>INDEX('Mapping waste'!$D$5:$M$352,MATCH($B195,'Mapping waste'!$B$5:$B$352,0),MATCH(Q$3,'Mapping waste'!$D$4:$M$4,0))*$D195</f>
        <v>0</v>
      </c>
    </row>
    <row r="196" spans="1:17" x14ac:dyDescent="0.45">
      <c r="A196" s="10" t="s">
        <v>339</v>
      </c>
      <c r="B196" s="10" t="s">
        <v>340</v>
      </c>
      <c r="C196" s="10" t="s">
        <v>31</v>
      </c>
      <c r="D196" s="32">
        <f>INDEX('ONS data MYE 5'!$K$6:$K$445, MATCH($B196,'ONS data MYE 5'!$B$6:$B$445,0))</f>
        <v>93680</v>
      </c>
      <c r="E196" s="32">
        <f>INDEX('ONS data MYE 5'!$L$6:$L$445, MATCH($B196,'ONS data MYE 5'!$B$6:$B$445,0))</f>
        <v>435</v>
      </c>
      <c r="F196" s="32">
        <f t="shared" si="4"/>
        <v>6.0753460310886842</v>
      </c>
      <c r="G196" s="32">
        <f t="shared" si="5"/>
        <v>36.909829397465025</v>
      </c>
      <c r="H196" s="32">
        <f>INDEX('Mapping waste'!$D$5:$M$352,MATCH($B196,'Mapping waste'!$B$5:$B$352,0),MATCH(H$3,'Mapping waste'!$D$4:$M$4,0))*$D196</f>
        <v>0</v>
      </c>
      <c r="I196" s="32">
        <f>INDEX('Mapping waste'!$D$5:$M$352,MATCH($B196,'Mapping waste'!$B$5:$B$352,0),MATCH(I$3,'Mapping waste'!$D$4:$M$4,0))*$D196</f>
        <v>0</v>
      </c>
      <c r="J196" s="32">
        <f>INDEX('Mapping waste'!$D$5:$M$352,MATCH($B196,'Mapping waste'!$B$5:$B$352,0),MATCH(J$3,'Mapping waste'!$D$4:$M$4,0))*$D196</f>
        <v>0</v>
      </c>
      <c r="K196" s="32">
        <f>INDEX('Mapping waste'!$D$5:$M$352,MATCH($B196,'Mapping waste'!$B$5:$B$352,0),MATCH(K$3,'Mapping waste'!$D$4:$M$4,0))*$D196</f>
        <v>0</v>
      </c>
      <c r="L196" s="32">
        <f>INDEX('Mapping waste'!$D$5:$M$352,MATCH($B196,'Mapping waste'!$B$5:$B$352,0),MATCH(L$3,'Mapping waste'!$D$4:$M$4,0))*$D196</f>
        <v>0</v>
      </c>
      <c r="M196" s="32">
        <f>INDEX('Mapping waste'!$D$5:$M$352,MATCH($B196,'Mapping waste'!$B$5:$B$352,0),MATCH(M$3,'Mapping waste'!$D$4:$M$4,0))*$D196</f>
        <v>0</v>
      </c>
      <c r="N196" s="32">
        <f>INDEX('Mapping waste'!$D$5:$M$352,MATCH($B196,'Mapping waste'!$B$5:$B$352,0),MATCH(N$3,'Mapping waste'!$D$4:$M$4,0))*$D196</f>
        <v>93680</v>
      </c>
      <c r="O196" s="32">
        <f>INDEX('Mapping waste'!$D$5:$M$352,MATCH($B196,'Mapping waste'!$B$5:$B$352,0),MATCH(O$3,'Mapping waste'!$D$4:$M$4,0))*$D196</f>
        <v>0</v>
      </c>
      <c r="P196" s="32">
        <f>INDEX('Mapping waste'!$D$5:$M$352,MATCH($B196,'Mapping waste'!$B$5:$B$352,0),MATCH(P$3,'Mapping waste'!$D$4:$M$4,0))*$D196</f>
        <v>0</v>
      </c>
      <c r="Q196" s="32">
        <f>INDEX('Mapping waste'!$D$5:$M$352,MATCH($B196,'Mapping waste'!$B$5:$B$352,0),MATCH(Q$3,'Mapping waste'!$D$4:$M$4,0))*$D196</f>
        <v>0</v>
      </c>
    </row>
    <row r="197" spans="1:17" x14ac:dyDescent="0.45">
      <c r="A197" s="10" t="s">
        <v>341</v>
      </c>
      <c r="B197" s="10" t="s">
        <v>342</v>
      </c>
      <c r="C197" s="10" t="s">
        <v>31</v>
      </c>
      <c r="D197" s="32">
        <f>INDEX('ONS data MYE 5'!$K$6:$K$445, MATCH($B197,'ONS data MYE 5'!$B$6:$B$445,0))</f>
        <v>95228</v>
      </c>
      <c r="E197" s="32">
        <f>INDEX('ONS data MYE 5'!$L$6:$L$445, MATCH($B197,'ONS data MYE 5'!$B$6:$B$445,0))</f>
        <v>2439</v>
      </c>
      <c r="F197" s="32">
        <f t="shared" si="4"/>
        <v>7.7993433982159202</v>
      </c>
      <c r="G197" s="32">
        <f t="shared" si="5"/>
        <v>60.829757443294255</v>
      </c>
      <c r="H197" s="32">
        <f>INDEX('Mapping waste'!$D$5:$M$352,MATCH($B197,'Mapping waste'!$B$5:$B$352,0),MATCH(H$3,'Mapping waste'!$D$4:$M$4,0))*$D197</f>
        <v>0</v>
      </c>
      <c r="I197" s="32">
        <f>INDEX('Mapping waste'!$D$5:$M$352,MATCH($B197,'Mapping waste'!$B$5:$B$352,0),MATCH(I$3,'Mapping waste'!$D$4:$M$4,0))*$D197</f>
        <v>0</v>
      </c>
      <c r="J197" s="32">
        <f>INDEX('Mapping waste'!$D$5:$M$352,MATCH($B197,'Mapping waste'!$B$5:$B$352,0),MATCH(J$3,'Mapping waste'!$D$4:$M$4,0))*$D197</f>
        <v>0</v>
      </c>
      <c r="K197" s="32">
        <f>INDEX('Mapping waste'!$D$5:$M$352,MATCH($B197,'Mapping waste'!$B$5:$B$352,0),MATCH(K$3,'Mapping waste'!$D$4:$M$4,0))*$D197</f>
        <v>0</v>
      </c>
      <c r="L197" s="32">
        <f>INDEX('Mapping waste'!$D$5:$M$352,MATCH($B197,'Mapping waste'!$B$5:$B$352,0),MATCH(L$3,'Mapping waste'!$D$4:$M$4,0))*$D197</f>
        <v>0</v>
      </c>
      <c r="M197" s="32">
        <f>INDEX('Mapping waste'!$D$5:$M$352,MATCH($B197,'Mapping waste'!$B$5:$B$352,0),MATCH(M$3,'Mapping waste'!$D$4:$M$4,0))*$D197</f>
        <v>0</v>
      </c>
      <c r="N197" s="32">
        <f>INDEX('Mapping waste'!$D$5:$M$352,MATCH($B197,'Mapping waste'!$B$5:$B$352,0),MATCH(N$3,'Mapping waste'!$D$4:$M$4,0))*$D197</f>
        <v>95228</v>
      </c>
      <c r="O197" s="32">
        <f>INDEX('Mapping waste'!$D$5:$M$352,MATCH($B197,'Mapping waste'!$B$5:$B$352,0),MATCH(O$3,'Mapping waste'!$D$4:$M$4,0))*$D197</f>
        <v>0</v>
      </c>
      <c r="P197" s="32">
        <f>INDEX('Mapping waste'!$D$5:$M$352,MATCH($B197,'Mapping waste'!$B$5:$B$352,0),MATCH(P$3,'Mapping waste'!$D$4:$M$4,0))*$D197</f>
        <v>0</v>
      </c>
      <c r="Q197" s="32">
        <f>INDEX('Mapping waste'!$D$5:$M$352,MATCH($B197,'Mapping waste'!$B$5:$B$352,0),MATCH(Q$3,'Mapping waste'!$D$4:$M$4,0))*$D197</f>
        <v>0</v>
      </c>
    </row>
    <row r="198" spans="1:17" x14ac:dyDescent="0.45">
      <c r="A198" s="10" t="s">
        <v>343</v>
      </c>
      <c r="B198" s="10" t="s">
        <v>344</v>
      </c>
      <c r="C198" s="10" t="s">
        <v>31</v>
      </c>
      <c r="D198" s="32">
        <f>INDEX('ONS data MYE 5'!$K$6:$K$445, MATCH($B198,'ONS data MYE 5'!$B$6:$B$445,0))</f>
        <v>123159</v>
      </c>
      <c r="E198" s="32">
        <f>INDEX('ONS data MYE 5'!$L$6:$L$445, MATCH($B198,'ONS data MYE 5'!$B$6:$B$445,0))</f>
        <v>212</v>
      </c>
      <c r="F198" s="32">
        <f t="shared" ref="F198:F261" si="6">LN(E198)</f>
        <v>5.3565862746720123</v>
      </c>
      <c r="G198" s="32">
        <f t="shared" ref="G198:G261" si="7">F198*F198</f>
        <v>28.693016518004587</v>
      </c>
      <c r="H198" s="32">
        <f>INDEX('Mapping waste'!$D$5:$M$352,MATCH($B198,'Mapping waste'!$B$5:$B$352,0),MATCH(H$3,'Mapping waste'!$D$4:$M$4,0))*$D198</f>
        <v>0</v>
      </c>
      <c r="I198" s="32">
        <f>INDEX('Mapping waste'!$D$5:$M$352,MATCH($B198,'Mapping waste'!$B$5:$B$352,0),MATCH(I$3,'Mapping waste'!$D$4:$M$4,0))*$D198</f>
        <v>0</v>
      </c>
      <c r="J198" s="32">
        <f>INDEX('Mapping waste'!$D$5:$M$352,MATCH($B198,'Mapping waste'!$B$5:$B$352,0),MATCH(J$3,'Mapping waste'!$D$4:$M$4,0))*$D198</f>
        <v>0</v>
      </c>
      <c r="K198" s="32">
        <f>INDEX('Mapping waste'!$D$5:$M$352,MATCH($B198,'Mapping waste'!$B$5:$B$352,0),MATCH(K$3,'Mapping waste'!$D$4:$M$4,0))*$D198</f>
        <v>123159</v>
      </c>
      <c r="L198" s="32">
        <f>INDEX('Mapping waste'!$D$5:$M$352,MATCH($B198,'Mapping waste'!$B$5:$B$352,0),MATCH(L$3,'Mapping waste'!$D$4:$M$4,0))*$D198</f>
        <v>0</v>
      </c>
      <c r="M198" s="32">
        <f>INDEX('Mapping waste'!$D$5:$M$352,MATCH($B198,'Mapping waste'!$B$5:$B$352,0),MATCH(M$3,'Mapping waste'!$D$4:$M$4,0))*$D198</f>
        <v>0</v>
      </c>
      <c r="N198" s="32">
        <f>INDEX('Mapping waste'!$D$5:$M$352,MATCH($B198,'Mapping waste'!$B$5:$B$352,0),MATCH(N$3,'Mapping waste'!$D$4:$M$4,0))*$D198</f>
        <v>0</v>
      </c>
      <c r="O198" s="32">
        <f>INDEX('Mapping waste'!$D$5:$M$352,MATCH($B198,'Mapping waste'!$B$5:$B$352,0),MATCH(O$3,'Mapping waste'!$D$4:$M$4,0))*$D198</f>
        <v>0</v>
      </c>
      <c r="P198" s="32">
        <f>INDEX('Mapping waste'!$D$5:$M$352,MATCH($B198,'Mapping waste'!$B$5:$B$352,0),MATCH(P$3,'Mapping waste'!$D$4:$M$4,0))*$D198</f>
        <v>0</v>
      </c>
      <c r="Q198" s="32">
        <f>INDEX('Mapping waste'!$D$5:$M$352,MATCH($B198,'Mapping waste'!$B$5:$B$352,0),MATCH(Q$3,'Mapping waste'!$D$4:$M$4,0))*$D198</f>
        <v>0</v>
      </c>
    </row>
    <row r="199" spans="1:17" x14ac:dyDescent="0.45">
      <c r="A199" s="10" t="s">
        <v>345</v>
      </c>
      <c r="B199" s="10" t="s">
        <v>346</v>
      </c>
      <c r="C199" s="10" t="s">
        <v>31</v>
      </c>
      <c r="D199" s="32">
        <f>INDEX('ONS data MYE 5'!$K$6:$K$445, MATCH($B199,'ONS data MYE 5'!$B$6:$B$445,0))</f>
        <v>161510</v>
      </c>
      <c r="E199" s="32">
        <f>INDEX('ONS data MYE 5'!$L$6:$L$445, MATCH($B199,'ONS data MYE 5'!$B$6:$B$445,0))</f>
        <v>411</v>
      </c>
      <c r="F199" s="32">
        <f t="shared" si="6"/>
        <v>6.0185932144962342</v>
      </c>
      <c r="G199" s="32">
        <f t="shared" si="7"/>
        <v>36.223464281580114</v>
      </c>
      <c r="H199" s="32">
        <f>INDEX('Mapping waste'!$D$5:$M$352,MATCH($B199,'Mapping waste'!$B$5:$B$352,0),MATCH(H$3,'Mapping waste'!$D$4:$M$4,0))*$D199</f>
        <v>0</v>
      </c>
      <c r="I199" s="32">
        <f>INDEX('Mapping waste'!$D$5:$M$352,MATCH($B199,'Mapping waste'!$B$5:$B$352,0),MATCH(I$3,'Mapping waste'!$D$4:$M$4,0))*$D199</f>
        <v>0</v>
      </c>
      <c r="J199" s="32">
        <f>INDEX('Mapping waste'!$D$5:$M$352,MATCH($B199,'Mapping waste'!$B$5:$B$352,0),MATCH(J$3,'Mapping waste'!$D$4:$M$4,0))*$D199</f>
        <v>0</v>
      </c>
      <c r="K199" s="32">
        <f>INDEX('Mapping waste'!$D$5:$M$352,MATCH($B199,'Mapping waste'!$B$5:$B$352,0),MATCH(K$3,'Mapping waste'!$D$4:$M$4,0))*$D199</f>
        <v>161510</v>
      </c>
      <c r="L199" s="32">
        <f>INDEX('Mapping waste'!$D$5:$M$352,MATCH($B199,'Mapping waste'!$B$5:$B$352,0),MATCH(L$3,'Mapping waste'!$D$4:$M$4,0))*$D199</f>
        <v>0</v>
      </c>
      <c r="M199" s="32">
        <f>INDEX('Mapping waste'!$D$5:$M$352,MATCH($B199,'Mapping waste'!$B$5:$B$352,0),MATCH(M$3,'Mapping waste'!$D$4:$M$4,0))*$D199</f>
        <v>0</v>
      </c>
      <c r="N199" s="32">
        <f>INDEX('Mapping waste'!$D$5:$M$352,MATCH($B199,'Mapping waste'!$B$5:$B$352,0),MATCH(N$3,'Mapping waste'!$D$4:$M$4,0))*$D199</f>
        <v>0</v>
      </c>
      <c r="O199" s="32">
        <f>INDEX('Mapping waste'!$D$5:$M$352,MATCH($B199,'Mapping waste'!$B$5:$B$352,0),MATCH(O$3,'Mapping waste'!$D$4:$M$4,0))*$D199</f>
        <v>0</v>
      </c>
      <c r="P199" s="32">
        <f>INDEX('Mapping waste'!$D$5:$M$352,MATCH($B199,'Mapping waste'!$B$5:$B$352,0),MATCH(P$3,'Mapping waste'!$D$4:$M$4,0))*$D199</f>
        <v>0</v>
      </c>
      <c r="Q199" s="32">
        <f>INDEX('Mapping waste'!$D$5:$M$352,MATCH($B199,'Mapping waste'!$B$5:$B$352,0),MATCH(Q$3,'Mapping waste'!$D$4:$M$4,0))*$D199</f>
        <v>0</v>
      </c>
    </row>
    <row r="200" spans="1:17" x14ac:dyDescent="0.45">
      <c r="A200" s="10" t="s">
        <v>347</v>
      </c>
      <c r="B200" s="10" t="s">
        <v>348</v>
      </c>
      <c r="C200" s="10" t="s">
        <v>31</v>
      </c>
      <c r="D200" s="32">
        <f>INDEX('ONS data MYE 5'!$K$6:$K$445, MATCH($B200,'ONS data MYE 5'!$B$6:$B$445,0))</f>
        <v>124583</v>
      </c>
      <c r="E200" s="32">
        <f>INDEX('ONS data MYE 5'!$L$6:$L$445, MATCH($B200,'ONS data MYE 5'!$B$6:$B$445,0))</f>
        <v>519</v>
      </c>
      <c r="F200" s="32">
        <f t="shared" si="6"/>
        <v>6.2519038831658884</v>
      </c>
      <c r="G200" s="32">
        <f t="shared" si="7"/>
        <v>39.086302164344715</v>
      </c>
      <c r="H200" s="32">
        <f>INDEX('Mapping waste'!$D$5:$M$352,MATCH($B200,'Mapping waste'!$B$5:$B$352,0),MATCH(H$3,'Mapping waste'!$D$4:$M$4,0))*$D200</f>
        <v>0</v>
      </c>
      <c r="I200" s="32">
        <f>INDEX('Mapping waste'!$D$5:$M$352,MATCH($B200,'Mapping waste'!$B$5:$B$352,0),MATCH(I$3,'Mapping waste'!$D$4:$M$4,0))*$D200</f>
        <v>0</v>
      </c>
      <c r="J200" s="32">
        <f>INDEX('Mapping waste'!$D$5:$M$352,MATCH($B200,'Mapping waste'!$B$5:$B$352,0),MATCH(J$3,'Mapping waste'!$D$4:$M$4,0))*$D200</f>
        <v>0</v>
      </c>
      <c r="K200" s="32">
        <f>INDEX('Mapping waste'!$D$5:$M$352,MATCH($B200,'Mapping waste'!$B$5:$B$352,0),MATCH(K$3,'Mapping waste'!$D$4:$M$4,0))*$D200</f>
        <v>124583</v>
      </c>
      <c r="L200" s="32">
        <f>INDEX('Mapping waste'!$D$5:$M$352,MATCH($B200,'Mapping waste'!$B$5:$B$352,0),MATCH(L$3,'Mapping waste'!$D$4:$M$4,0))*$D200</f>
        <v>0</v>
      </c>
      <c r="M200" s="32">
        <f>INDEX('Mapping waste'!$D$5:$M$352,MATCH($B200,'Mapping waste'!$B$5:$B$352,0),MATCH(M$3,'Mapping waste'!$D$4:$M$4,0))*$D200</f>
        <v>0</v>
      </c>
      <c r="N200" s="32">
        <f>INDEX('Mapping waste'!$D$5:$M$352,MATCH($B200,'Mapping waste'!$B$5:$B$352,0),MATCH(N$3,'Mapping waste'!$D$4:$M$4,0))*$D200</f>
        <v>0</v>
      </c>
      <c r="O200" s="32">
        <f>INDEX('Mapping waste'!$D$5:$M$352,MATCH($B200,'Mapping waste'!$B$5:$B$352,0),MATCH(O$3,'Mapping waste'!$D$4:$M$4,0))*$D200</f>
        <v>0</v>
      </c>
      <c r="P200" s="32">
        <f>INDEX('Mapping waste'!$D$5:$M$352,MATCH($B200,'Mapping waste'!$B$5:$B$352,0),MATCH(P$3,'Mapping waste'!$D$4:$M$4,0))*$D200</f>
        <v>0</v>
      </c>
      <c r="Q200" s="32">
        <f>INDEX('Mapping waste'!$D$5:$M$352,MATCH($B200,'Mapping waste'!$B$5:$B$352,0),MATCH(Q$3,'Mapping waste'!$D$4:$M$4,0))*$D200</f>
        <v>0</v>
      </c>
    </row>
    <row r="201" spans="1:17" x14ac:dyDescent="0.45">
      <c r="A201" s="10" t="s">
        <v>349</v>
      </c>
      <c r="B201" s="10" t="s">
        <v>350</v>
      </c>
      <c r="C201" s="10" t="s">
        <v>31</v>
      </c>
      <c r="D201" s="32">
        <f>INDEX('ONS data MYE 5'!$K$6:$K$445, MATCH($B201,'ONS data MYE 5'!$B$6:$B$445,0))</f>
        <v>116525</v>
      </c>
      <c r="E201" s="32">
        <f>INDEX('ONS data MYE 5'!$L$6:$L$445, MATCH($B201,'ONS data MYE 5'!$B$6:$B$445,0))</f>
        <v>352</v>
      </c>
      <c r="F201" s="32">
        <f t="shared" si="6"/>
        <v>5.8636311755980968</v>
      </c>
      <c r="G201" s="32">
        <f t="shared" si="7"/>
        <v>34.382170563445918</v>
      </c>
      <c r="H201" s="32">
        <f>INDEX('Mapping waste'!$D$5:$M$352,MATCH($B201,'Mapping waste'!$B$5:$B$352,0),MATCH(H$3,'Mapping waste'!$D$4:$M$4,0))*$D201</f>
        <v>0</v>
      </c>
      <c r="I201" s="32">
        <f>INDEX('Mapping waste'!$D$5:$M$352,MATCH($B201,'Mapping waste'!$B$5:$B$352,0),MATCH(I$3,'Mapping waste'!$D$4:$M$4,0))*$D201</f>
        <v>0</v>
      </c>
      <c r="J201" s="32">
        <f>INDEX('Mapping waste'!$D$5:$M$352,MATCH($B201,'Mapping waste'!$B$5:$B$352,0),MATCH(J$3,'Mapping waste'!$D$4:$M$4,0))*$D201</f>
        <v>0</v>
      </c>
      <c r="K201" s="32">
        <f>INDEX('Mapping waste'!$D$5:$M$352,MATCH($B201,'Mapping waste'!$B$5:$B$352,0),MATCH(K$3,'Mapping waste'!$D$4:$M$4,0))*$D201</f>
        <v>116525</v>
      </c>
      <c r="L201" s="32">
        <f>INDEX('Mapping waste'!$D$5:$M$352,MATCH($B201,'Mapping waste'!$B$5:$B$352,0),MATCH(L$3,'Mapping waste'!$D$4:$M$4,0))*$D201</f>
        <v>0</v>
      </c>
      <c r="M201" s="32">
        <f>INDEX('Mapping waste'!$D$5:$M$352,MATCH($B201,'Mapping waste'!$B$5:$B$352,0),MATCH(M$3,'Mapping waste'!$D$4:$M$4,0))*$D201</f>
        <v>0</v>
      </c>
      <c r="N201" s="32">
        <f>INDEX('Mapping waste'!$D$5:$M$352,MATCH($B201,'Mapping waste'!$B$5:$B$352,0),MATCH(N$3,'Mapping waste'!$D$4:$M$4,0))*$D201</f>
        <v>0</v>
      </c>
      <c r="O201" s="32">
        <f>INDEX('Mapping waste'!$D$5:$M$352,MATCH($B201,'Mapping waste'!$B$5:$B$352,0),MATCH(O$3,'Mapping waste'!$D$4:$M$4,0))*$D201</f>
        <v>0</v>
      </c>
      <c r="P201" s="32">
        <f>INDEX('Mapping waste'!$D$5:$M$352,MATCH($B201,'Mapping waste'!$B$5:$B$352,0),MATCH(P$3,'Mapping waste'!$D$4:$M$4,0))*$D201</f>
        <v>0</v>
      </c>
      <c r="Q201" s="32">
        <f>INDEX('Mapping waste'!$D$5:$M$352,MATCH($B201,'Mapping waste'!$B$5:$B$352,0),MATCH(Q$3,'Mapping waste'!$D$4:$M$4,0))*$D201</f>
        <v>0</v>
      </c>
    </row>
    <row r="202" spans="1:17" x14ac:dyDescent="0.45">
      <c r="A202" s="10" t="s">
        <v>351</v>
      </c>
      <c r="B202" s="10" t="s">
        <v>352</v>
      </c>
      <c r="C202" s="10" t="s">
        <v>31</v>
      </c>
      <c r="D202" s="32">
        <f>INDEX('ONS data MYE 5'!$K$6:$K$445, MATCH($B202,'ONS data MYE 5'!$B$6:$B$445,0))</f>
        <v>85340</v>
      </c>
      <c r="E202" s="32">
        <f>INDEX('ONS data MYE 5'!$L$6:$L$445, MATCH($B202,'ONS data MYE 5'!$B$6:$B$445,0))</f>
        <v>344</v>
      </c>
      <c r="F202" s="32">
        <f t="shared" si="6"/>
        <v>5.8406416573733981</v>
      </c>
      <c r="G202" s="32">
        <f t="shared" si="7"/>
        <v>34.113094969845477</v>
      </c>
      <c r="H202" s="32">
        <f>INDEX('Mapping waste'!$D$5:$M$352,MATCH($B202,'Mapping waste'!$B$5:$B$352,0),MATCH(H$3,'Mapping waste'!$D$4:$M$4,0))*$D202</f>
        <v>0</v>
      </c>
      <c r="I202" s="32">
        <f>INDEX('Mapping waste'!$D$5:$M$352,MATCH($B202,'Mapping waste'!$B$5:$B$352,0),MATCH(I$3,'Mapping waste'!$D$4:$M$4,0))*$D202</f>
        <v>0</v>
      </c>
      <c r="J202" s="32">
        <f>INDEX('Mapping waste'!$D$5:$M$352,MATCH($B202,'Mapping waste'!$B$5:$B$352,0),MATCH(J$3,'Mapping waste'!$D$4:$M$4,0))*$D202</f>
        <v>0</v>
      </c>
      <c r="K202" s="32">
        <f>INDEX('Mapping waste'!$D$5:$M$352,MATCH($B202,'Mapping waste'!$B$5:$B$352,0),MATCH(K$3,'Mapping waste'!$D$4:$M$4,0))*$D202</f>
        <v>29868.999999999996</v>
      </c>
      <c r="L202" s="32">
        <f>INDEX('Mapping waste'!$D$5:$M$352,MATCH($B202,'Mapping waste'!$B$5:$B$352,0),MATCH(L$3,'Mapping waste'!$D$4:$M$4,0))*$D202</f>
        <v>0</v>
      </c>
      <c r="M202" s="32">
        <f>INDEX('Mapping waste'!$D$5:$M$352,MATCH($B202,'Mapping waste'!$B$5:$B$352,0),MATCH(M$3,'Mapping waste'!$D$4:$M$4,0))*$D202</f>
        <v>0</v>
      </c>
      <c r="N202" s="32">
        <f>INDEX('Mapping waste'!$D$5:$M$352,MATCH($B202,'Mapping waste'!$B$5:$B$352,0),MATCH(N$3,'Mapping waste'!$D$4:$M$4,0))*$D202</f>
        <v>55471</v>
      </c>
      <c r="O202" s="32">
        <f>INDEX('Mapping waste'!$D$5:$M$352,MATCH($B202,'Mapping waste'!$B$5:$B$352,0),MATCH(O$3,'Mapping waste'!$D$4:$M$4,0))*$D202</f>
        <v>0</v>
      </c>
      <c r="P202" s="32">
        <f>INDEX('Mapping waste'!$D$5:$M$352,MATCH($B202,'Mapping waste'!$B$5:$B$352,0),MATCH(P$3,'Mapping waste'!$D$4:$M$4,0))*$D202</f>
        <v>0</v>
      </c>
      <c r="Q202" s="32">
        <f>INDEX('Mapping waste'!$D$5:$M$352,MATCH($B202,'Mapping waste'!$B$5:$B$352,0),MATCH(Q$3,'Mapping waste'!$D$4:$M$4,0))*$D202</f>
        <v>0</v>
      </c>
    </row>
    <row r="203" spans="1:17" x14ac:dyDescent="0.45">
      <c r="A203" s="10" t="s">
        <v>353</v>
      </c>
      <c r="B203" s="10" t="s">
        <v>354</v>
      </c>
      <c r="C203" s="10" t="s">
        <v>31</v>
      </c>
      <c r="D203" s="32">
        <f>INDEX('ONS data MYE 5'!$K$6:$K$445, MATCH($B203,'ONS data MYE 5'!$B$6:$B$445,0))</f>
        <v>144664</v>
      </c>
      <c r="E203" s="32">
        <f>INDEX('ONS data MYE 5'!$L$6:$L$445, MATCH($B203,'ONS data MYE 5'!$B$6:$B$445,0))</f>
        <v>433</v>
      </c>
      <c r="F203" s="32">
        <f t="shared" si="6"/>
        <v>6.0707377280024897</v>
      </c>
      <c r="G203" s="32">
        <f t="shared" si="7"/>
        <v>36.853856562192831</v>
      </c>
      <c r="H203" s="32">
        <f>INDEX('Mapping waste'!$D$5:$M$352,MATCH($B203,'Mapping waste'!$B$5:$B$352,0),MATCH(H$3,'Mapping waste'!$D$4:$M$4,0))*$D203</f>
        <v>0</v>
      </c>
      <c r="I203" s="32">
        <f>INDEX('Mapping waste'!$D$5:$M$352,MATCH($B203,'Mapping waste'!$B$5:$B$352,0),MATCH(I$3,'Mapping waste'!$D$4:$M$4,0))*$D203</f>
        <v>0</v>
      </c>
      <c r="J203" s="32">
        <f>INDEX('Mapping waste'!$D$5:$M$352,MATCH($B203,'Mapping waste'!$B$5:$B$352,0),MATCH(J$3,'Mapping waste'!$D$4:$M$4,0))*$D203</f>
        <v>0</v>
      </c>
      <c r="K203" s="32">
        <f>INDEX('Mapping waste'!$D$5:$M$352,MATCH($B203,'Mapping waste'!$B$5:$B$352,0),MATCH(K$3,'Mapping waste'!$D$4:$M$4,0))*$D203</f>
        <v>144664</v>
      </c>
      <c r="L203" s="32">
        <f>INDEX('Mapping waste'!$D$5:$M$352,MATCH($B203,'Mapping waste'!$B$5:$B$352,0),MATCH(L$3,'Mapping waste'!$D$4:$M$4,0))*$D203</f>
        <v>0</v>
      </c>
      <c r="M203" s="32">
        <f>INDEX('Mapping waste'!$D$5:$M$352,MATCH($B203,'Mapping waste'!$B$5:$B$352,0),MATCH(M$3,'Mapping waste'!$D$4:$M$4,0))*$D203</f>
        <v>0</v>
      </c>
      <c r="N203" s="32">
        <f>INDEX('Mapping waste'!$D$5:$M$352,MATCH($B203,'Mapping waste'!$B$5:$B$352,0),MATCH(N$3,'Mapping waste'!$D$4:$M$4,0))*$D203</f>
        <v>0</v>
      </c>
      <c r="O203" s="32">
        <f>INDEX('Mapping waste'!$D$5:$M$352,MATCH($B203,'Mapping waste'!$B$5:$B$352,0),MATCH(O$3,'Mapping waste'!$D$4:$M$4,0))*$D203</f>
        <v>0</v>
      </c>
      <c r="P203" s="32">
        <f>INDEX('Mapping waste'!$D$5:$M$352,MATCH($B203,'Mapping waste'!$B$5:$B$352,0),MATCH(P$3,'Mapping waste'!$D$4:$M$4,0))*$D203</f>
        <v>0</v>
      </c>
      <c r="Q203" s="32">
        <f>INDEX('Mapping waste'!$D$5:$M$352,MATCH($B203,'Mapping waste'!$B$5:$B$352,0),MATCH(Q$3,'Mapping waste'!$D$4:$M$4,0))*$D203</f>
        <v>0</v>
      </c>
    </row>
    <row r="204" spans="1:17" x14ac:dyDescent="0.45">
      <c r="A204" s="10" t="s">
        <v>397</v>
      </c>
      <c r="B204" s="10" t="s">
        <v>398</v>
      </c>
      <c r="C204" s="10" t="s">
        <v>31</v>
      </c>
      <c r="D204" s="32">
        <f>INDEX('ONS data MYE 5'!$K$6:$K$445, MATCH($B204,'ONS data MYE 5'!$B$6:$B$445,0))</f>
        <v>273212</v>
      </c>
      <c r="E204" s="32">
        <f>INDEX('ONS data MYE 5'!$L$6:$L$445, MATCH($B204,'ONS data MYE 5'!$B$6:$B$445,0))</f>
        <v>1412</v>
      </c>
      <c r="F204" s="32">
        <f t="shared" si="6"/>
        <v>7.2527624180531873</v>
      </c>
      <c r="G204" s="32">
        <f t="shared" si="7"/>
        <v>52.602562692724717</v>
      </c>
      <c r="H204" s="32">
        <f>INDEX('Mapping waste'!$D$5:$M$352,MATCH($B204,'Mapping waste'!$B$5:$B$352,0),MATCH(H$3,'Mapping waste'!$D$4:$M$4,0))*$D204</f>
        <v>0</v>
      </c>
      <c r="I204" s="32">
        <f>INDEX('Mapping waste'!$D$5:$M$352,MATCH($B204,'Mapping waste'!$B$5:$B$352,0),MATCH(I$3,'Mapping waste'!$D$4:$M$4,0))*$D204</f>
        <v>0</v>
      </c>
      <c r="J204" s="32">
        <f>INDEX('Mapping waste'!$D$5:$M$352,MATCH($B204,'Mapping waste'!$B$5:$B$352,0),MATCH(J$3,'Mapping waste'!$D$4:$M$4,0))*$D204</f>
        <v>0</v>
      </c>
      <c r="K204" s="32">
        <f>INDEX('Mapping waste'!$D$5:$M$352,MATCH($B204,'Mapping waste'!$B$5:$B$352,0),MATCH(K$3,'Mapping waste'!$D$4:$M$4,0))*$D204</f>
        <v>273212</v>
      </c>
      <c r="L204" s="32">
        <f>INDEX('Mapping waste'!$D$5:$M$352,MATCH($B204,'Mapping waste'!$B$5:$B$352,0),MATCH(L$3,'Mapping waste'!$D$4:$M$4,0))*$D204</f>
        <v>0</v>
      </c>
      <c r="M204" s="32">
        <f>INDEX('Mapping waste'!$D$5:$M$352,MATCH($B204,'Mapping waste'!$B$5:$B$352,0),MATCH(M$3,'Mapping waste'!$D$4:$M$4,0))*$D204</f>
        <v>0</v>
      </c>
      <c r="N204" s="32">
        <f>INDEX('Mapping waste'!$D$5:$M$352,MATCH($B204,'Mapping waste'!$B$5:$B$352,0),MATCH(N$3,'Mapping waste'!$D$4:$M$4,0))*$D204</f>
        <v>0</v>
      </c>
      <c r="O204" s="32">
        <f>INDEX('Mapping waste'!$D$5:$M$352,MATCH($B204,'Mapping waste'!$B$5:$B$352,0),MATCH(O$3,'Mapping waste'!$D$4:$M$4,0))*$D204</f>
        <v>0</v>
      </c>
      <c r="P204" s="32">
        <f>INDEX('Mapping waste'!$D$5:$M$352,MATCH($B204,'Mapping waste'!$B$5:$B$352,0),MATCH(P$3,'Mapping waste'!$D$4:$M$4,0))*$D204</f>
        <v>0</v>
      </c>
      <c r="Q204" s="32">
        <f>INDEX('Mapping waste'!$D$5:$M$352,MATCH($B204,'Mapping waste'!$B$5:$B$352,0),MATCH(Q$3,'Mapping waste'!$D$4:$M$4,0))*$D204</f>
        <v>0</v>
      </c>
    </row>
    <row r="205" spans="1:17" x14ac:dyDescent="0.45">
      <c r="A205" s="10" t="s">
        <v>399</v>
      </c>
      <c r="B205" s="10" t="s">
        <v>400</v>
      </c>
      <c r="C205" s="10" t="s">
        <v>31</v>
      </c>
      <c r="D205" s="32">
        <f>INDEX('ONS data MYE 5'!$K$6:$K$445, MATCH($B205,'ONS data MYE 5'!$B$6:$B$445,0))</f>
        <v>280650</v>
      </c>
      <c r="E205" s="32">
        <f>INDEX('ONS data MYE 5'!$L$6:$L$445, MATCH($B205,'ONS data MYE 5'!$B$6:$B$445,0))</f>
        <v>3390</v>
      </c>
      <c r="F205" s="32">
        <f t="shared" si="6"/>
        <v>8.1285852003744967</v>
      </c>
      <c r="G205" s="32">
        <f t="shared" si="7"/>
        <v>66.073897359747292</v>
      </c>
      <c r="H205" s="32">
        <f>INDEX('Mapping waste'!$D$5:$M$352,MATCH($B205,'Mapping waste'!$B$5:$B$352,0),MATCH(H$3,'Mapping waste'!$D$4:$M$4,0))*$D205</f>
        <v>0</v>
      </c>
      <c r="I205" s="32">
        <f>INDEX('Mapping waste'!$D$5:$M$352,MATCH($B205,'Mapping waste'!$B$5:$B$352,0),MATCH(I$3,'Mapping waste'!$D$4:$M$4,0))*$D205</f>
        <v>0</v>
      </c>
      <c r="J205" s="32">
        <f>INDEX('Mapping waste'!$D$5:$M$352,MATCH($B205,'Mapping waste'!$B$5:$B$352,0),MATCH(J$3,'Mapping waste'!$D$4:$M$4,0))*$D205</f>
        <v>0</v>
      </c>
      <c r="K205" s="32">
        <f>INDEX('Mapping waste'!$D$5:$M$352,MATCH($B205,'Mapping waste'!$B$5:$B$352,0),MATCH(K$3,'Mapping waste'!$D$4:$M$4,0))*$D205</f>
        <v>280650</v>
      </c>
      <c r="L205" s="32">
        <f>INDEX('Mapping waste'!$D$5:$M$352,MATCH($B205,'Mapping waste'!$B$5:$B$352,0),MATCH(L$3,'Mapping waste'!$D$4:$M$4,0))*$D205</f>
        <v>0</v>
      </c>
      <c r="M205" s="32">
        <f>INDEX('Mapping waste'!$D$5:$M$352,MATCH($B205,'Mapping waste'!$B$5:$B$352,0),MATCH(M$3,'Mapping waste'!$D$4:$M$4,0))*$D205</f>
        <v>0</v>
      </c>
      <c r="N205" s="32">
        <f>INDEX('Mapping waste'!$D$5:$M$352,MATCH($B205,'Mapping waste'!$B$5:$B$352,0),MATCH(N$3,'Mapping waste'!$D$4:$M$4,0))*$D205</f>
        <v>0</v>
      </c>
      <c r="O205" s="32">
        <f>INDEX('Mapping waste'!$D$5:$M$352,MATCH($B205,'Mapping waste'!$B$5:$B$352,0),MATCH(O$3,'Mapping waste'!$D$4:$M$4,0))*$D205</f>
        <v>0</v>
      </c>
      <c r="P205" s="32">
        <f>INDEX('Mapping waste'!$D$5:$M$352,MATCH($B205,'Mapping waste'!$B$5:$B$352,0),MATCH(P$3,'Mapping waste'!$D$4:$M$4,0))*$D205</f>
        <v>0</v>
      </c>
      <c r="Q205" s="32">
        <f>INDEX('Mapping waste'!$D$5:$M$352,MATCH($B205,'Mapping waste'!$B$5:$B$352,0),MATCH(Q$3,'Mapping waste'!$D$4:$M$4,0))*$D205</f>
        <v>0</v>
      </c>
    </row>
    <row r="206" spans="1:17" x14ac:dyDescent="0.45">
      <c r="A206" s="10" t="s">
        <v>401</v>
      </c>
      <c r="B206" s="10" t="s">
        <v>402</v>
      </c>
      <c r="C206" s="10" t="s">
        <v>31</v>
      </c>
      <c r="D206" s="32">
        <f>INDEX('ONS data MYE 5'!$K$6:$K$445, MATCH($B206,'ONS data MYE 5'!$B$6:$B$445,0))</f>
        <v>242106</v>
      </c>
      <c r="E206" s="32">
        <f>INDEX('ONS data MYE 5'!$L$6:$L$445, MATCH($B206,'ONS data MYE 5'!$B$6:$B$445,0))</f>
        <v>4850</v>
      </c>
      <c r="F206" s="32">
        <f t="shared" si="6"/>
        <v>8.4867339839315292</v>
      </c>
      <c r="G206" s="32">
        <f t="shared" si="7"/>
        <v>72.024653714018328</v>
      </c>
      <c r="H206" s="32">
        <f>INDEX('Mapping waste'!$D$5:$M$352,MATCH($B206,'Mapping waste'!$B$5:$B$352,0),MATCH(H$3,'Mapping waste'!$D$4:$M$4,0))*$D206</f>
        <v>0</v>
      </c>
      <c r="I206" s="32">
        <f>INDEX('Mapping waste'!$D$5:$M$352,MATCH($B206,'Mapping waste'!$B$5:$B$352,0),MATCH(I$3,'Mapping waste'!$D$4:$M$4,0))*$D206</f>
        <v>0</v>
      </c>
      <c r="J206" s="32">
        <f>INDEX('Mapping waste'!$D$5:$M$352,MATCH($B206,'Mapping waste'!$B$5:$B$352,0),MATCH(J$3,'Mapping waste'!$D$4:$M$4,0))*$D206</f>
        <v>0</v>
      </c>
      <c r="K206" s="32">
        <f>INDEX('Mapping waste'!$D$5:$M$352,MATCH($B206,'Mapping waste'!$B$5:$B$352,0),MATCH(K$3,'Mapping waste'!$D$4:$M$4,0))*$D206</f>
        <v>242106</v>
      </c>
      <c r="L206" s="32">
        <f>INDEX('Mapping waste'!$D$5:$M$352,MATCH($B206,'Mapping waste'!$B$5:$B$352,0),MATCH(L$3,'Mapping waste'!$D$4:$M$4,0))*$D206</f>
        <v>0</v>
      </c>
      <c r="M206" s="32">
        <f>INDEX('Mapping waste'!$D$5:$M$352,MATCH($B206,'Mapping waste'!$B$5:$B$352,0),MATCH(M$3,'Mapping waste'!$D$4:$M$4,0))*$D206</f>
        <v>0</v>
      </c>
      <c r="N206" s="32">
        <f>INDEX('Mapping waste'!$D$5:$M$352,MATCH($B206,'Mapping waste'!$B$5:$B$352,0),MATCH(N$3,'Mapping waste'!$D$4:$M$4,0))*$D206</f>
        <v>0</v>
      </c>
      <c r="O206" s="32">
        <f>INDEX('Mapping waste'!$D$5:$M$352,MATCH($B206,'Mapping waste'!$B$5:$B$352,0),MATCH(O$3,'Mapping waste'!$D$4:$M$4,0))*$D206</f>
        <v>0</v>
      </c>
      <c r="P206" s="32">
        <f>INDEX('Mapping waste'!$D$5:$M$352,MATCH($B206,'Mapping waste'!$B$5:$B$352,0),MATCH(P$3,'Mapping waste'!$D$4:$M$4,0))*$D206</f>
        <v>0</v>
      </c>
      <c r="Q206" s="32">
        <f>INDEX('Mapping waste'!$D$5:$M$352,MATCH($B206,'Mapping waste'!$B$5:$B$352,0),MATCH(Q$3,'Mapping waste'!$D$4:$M$4,0))*$D206</f>
        <v>0</v>
      </c>
    </row>
    <row r="207" spans="1:17" x14ac:dyDescent="0.45">
      <c r="A207" s="10" t="s">
        <v>403</v>
      </c>
      <c r="B207" s="10" t="s">
        <v>404</v>
      </c>
      <c r="C207" s="10" t="s">
        <v>31</v>
      </c>
      <c r="D207" s="32">
        <f>INDEX('ONS data MYE 5'!$K$6:$K$445, MATCH($B207,'ONS data MYE 5'!$B$6:$B$445,0))</f>
        <v>139332</v>
      </c>
      <c r="E207" s="32">
        <f>INDEX('ONS data MYE 5'!$L$6:$L$445, MATCH($B207,'ONS data MYE 5'!$B$6:$B$445,0))</f>
        <v>367</v>
      </c>
      <c r="F207" s="32">
        <f t="shared" si="6"/>
        <v>5.9053618480545707</v>
      </c>
      <c r="G207" s="32">
        <f t="shared" si="7"/>
        <v>34.873298556458494</v>
      </c>
      <c r="H207" s="32">
        <f>INDEX('Mapping waste'!$D$5:$M$352,MATCH($B207,'Mapping waste'!$B$5:$B$352,0),MATCH(H$3,'Mapping waste'!$D$4:$M$4,0))*$D207</f>
        <v>0</v>
      </c>
      <c r="I207" s="32">
        <f>INDEX('Mapping waste'!$D$5:$M$352,MATCH($B207,'Mapping waste'!$B$5:$B$352,0),MATCH(I$3,'Mapping waste'!$D$4:$M$4,0))*$D207</f>
        <v>0</v>
      </c>
      <c r="J207" s="32">
        <f>INDEX('Mapping waste'!$D$5:$M$352,MATCH($B207,'Mapping waste'!$B$5:$B$352,0),MATCH(J$3,'Mapping waste'!$D$4:$M$4,0))*$D207</f>
        <v>0</v>
      </c>
      <c r="K207" s="32">
        <f>INDEX('Mapping waste'!$D$5:$M$352,MATCH($B207,'Mapping waste'!$B$5:$B$352,0),MATCH(K$3,'Mapping waste'!$D$4:$M$4,0))*$D207</f>
        <v>0</v>
      </c>
      <c r="L207" s="32">
        <f>INDEX('Mapping waste'!$D$5:$M$352,MATCH($B207,'Mapping waste'!$B$5:$B$352,0),MATCH(L$3,'Mapping waste'!$D$4:$M$4,0))*$D207</f>
        <v>0</v>
      </c>
      <c r="M207" s="32">
        <f>INDEX('Mapping waste'!$D$5:$M$352,MATCH($B207,'Mapping waste'!$B$5:$B$352,0),MATCH(M$3,'Mapping waste'!$D$4:$M$4,0))*$D207</f>
        <v>0</v>
      </c>
      <c r="N207" s="32">
        <f>INDEX('Mapping waste'!$D$5:$M$352,MATCH($B207,'Mapping waste'!$B$5:$B$352,0),MATCH(N$3,'Mapping waste'!$D$4:$M$4,0))*$D207</f>
        <v>0</v>
      </c>
      <c r="O207" s="32">
        <f>INDEX('Mapping waste'!$D$5:$M$352,MATCH($B207,'Mapping waste'!$B$5:$B$352,0),MATCH(O$3,'Mapping waste'!$D$4:$M$4,0))*$D207</f>
        <v>139332</v>
      </c>
      <c r="P207" s="32">
        <f>INDEX('Mapping waste'!$D$5:$M$352,MATCH($B207,'Mapping waste'!$B$5:$B$352,0),MATCH(P$3,'Mapping waste'!$D$4:$M$4,0))*$D207</f>
        <v>0</v>
      </c>
      <c r="Q207" s="32">
        <f>INDEX('Mapping waste'!$D$5:$M$352,MATCH($B207,'Mapping waste'!$B$5:$B$352,0),MATCH(Q$3,'Mapping waste'!$D$4:$M$4,0))*$D207</f>
        <v>0</v>
      </c>
    </row>
    <row r="208" spans="1:17" x14ac:dyDescent="0.45">
      <c r="A208" s="10" t="s">
        <v>405</v>
      </c>
      <c r="B208" s="10" t="s">
        <v>406</v>
      </c>
      <c r="C208" s="10" t="s">
        <v>31</v>
      </c>
      <c r="D208" s="32">
        <f>INDEX('ONS data MYE 5'!$K$6:$K$445, MATCH($B208,'ONS data MYE 5'!$B$6:$B$445,0))</f>
        <v>91360</v>
      </c>
      <c r="E208" s="32">
        <f>INDEX('ONS data MYE 5'!$L$6:$L$445, MATCH($B208,'ONS data MYE 5'!$B$6:$B$445,0))</f>
        <v>3074</v>
      </c>
      <c r="F208" s="32">
        <f t="shared" si="6"/>
        <v>8.0307349240985406</v>
      </c>
      <c r="G208" s="32">
        <f t="shared" si="7"/>
        <v>64.492703421136</v>
      </c>
      <c r="H208" s="32">
        <f>INDEX('Mapping waste'!$D$5:$M$352,MATCH($B208,'Mapping waste'!$B$5:$B$352,0),MATCH(H$3,'Mapping waste'!$D$4:$M$4,0))*$D208</f>
        <v>0</v>
      </c>
      <c r="I208" s="32">
        <f>INDEX('Mapping waste'!$D$5:$M$352,MATCH($B208,'Mapping waste'!$B$5:$B$352,0),MATCH(I$3,'Mapping waste'!$D$4:$M$4,0))*$D208</f>
        <v>0</v>
      </c>
      <c r="J208" s="32">
        <f>INDEX('Mapping waste'!$D$5:$M$352,MATCH($B208,'Mapping waste'!$B$5:$B$352,0),MATCH(J$3,'Mapping waste'!$D$4:$M$4,0))*$D208</f>
        <v>0</v>
      </c>
      <c r="K208" s="32">
        <f>INDEX('Mapping waste'!$D$5:$M$352,MATCH($B208,'Mapping waste'!$B$5:$B$352,0),MATCH(K$3,'Mapping waste'!$D$4:$M$4,0))*$D208</f>
        <v>91360</v>
      </c>
      <c r="L208" s="32">
        <f>INDEX('Mapping waste'!$D$5:$M$352,MATCH($B208,'Mapping waste'!$B$5:$B$352,0),MATCH(L$3,'Mapping waste'!$D$4:$M$4,0))*$D208</f>
        <v>0</v>
      </c>
      <c r="M208" s="32">
        <f>INDEX('Mapping waste'!$D$5:$M$352,MATCH($B208,'Mapping waste'!$B$5:$B$352,0),MATCH(M$3,'Mapping waste'!$D$4:$M$4,0))*$D208</f>
        <v>0</v>
      </c>
      <c r="N208" s="32">
        <f>INDEX('Mapping waste'!$D$5:$M$352,MATCH($B208,'Mapping waste'!$B$5:$B$352,0),MATCH(N$3,'Mapping waste'!$D$4:$M$4,0))*$D208</f>
        <v>0</v>
      </c>
      <c r="O208" s="32">
        <f>INDEX('Mapping waste'!$D$5:$M$352,MATCH($B208,'Mapping waste'!$B$5:$B$352,0),MATCH(O$3,'Mapping waste'!$D$4:$M$4,0))*$D208</f>
        <v>0</v>
      </c>
      <c r="P208" s="32">
        <f>INDEX('Mapping waste'!$D$5:$M$352,MATCH($B208,'Mapping waste'!$B$5:$B$352,0),MATCH(P$3,'Mapping waste'!$D$4:$M$4,0))*$D208</f>
        <v>0</v>
      </c>
      <c r="Q208" s="32">
        <f>INDEX('Mapping waste'!$D$5:$M$352,MATCH($B208,'Mapping waste'!$B$5:$B$352,0),MATCH(Q$3,'Mapping waste'!$D$4:$M$4,0))*$D208</f>
        <v>0</v>
      </c>
    </row>
    <row r="209" spans="1:17" x14ac:dyDescent="0.45">
      <c r="A209" s="10" t="s">
        <v>407</v>
      </c>
      <c r="B209" s="10" t="s">
        <v>408</v>
      </c>
      <c r="C209" s="10" t="s">
        <v>31</v>
      </c>
      <c r="D209" s="32">
        <f>INDEX('ONS data MYE 5'!$K$6:$K$445, MATCH($B209,'ONS data MYE 5'!$B$6:$B$445,0))</f>
        <v>128867</v>
      </c>
      <c r="E209" s="32">
        <f>INDEX('ONS data MYE 5'!$L$6:$L$445, MATCH($B209,'ONS data MYE 5'!$B$6:$B$445,0))</f>
        <v>1616</v>
      </c>
      <c r="F209" s="32">
        <f t="shared" si="6"/>
        <v>7.3877092390810404</v>
      </c>
      <c r="G209" s="32">
        <f t="shared" si="7"/>
        <v>54.578247801203368</v>
      </c>
      <c r="H209" s="32">
        <f>INDEX('Mapping waste'!$D$5:$M$352,MATCH($B209,'Mapping waste'!$B$5:$B$352,0),MATCH(H$3,'Mapping waste'!$D$4:$M$4,0))*$D209</f>
        <v>0</v>
      </c>
      <c r="I209" s="32">
        <f>INDEX('Mapping waste'!$D$5:$M$352,MATCH($B209,'Mapping waste'!$B$5:$B$352,0),MATCH(I$3,'Mapping waste'!$D$4:$M$4,0))*$D209</f>
        <v>0</v>
      </c>
      <c r="J209" s="32">
        <f>INDEX('Mapping waste'!$D$5:$M$352,MATCH($B209,'Mapping waste'!$B$5:$B$352,0),MATCH(J$3,'Mapping waste'!$D$4:$M$4,0))*$D209</f>
        <v>0</v>
      </c>
      <c r="K209" s="32">
        <f>INDEX('Mapping waste'!$D$5:$M$352,MATCH($B209,'Mapping waste'!$B$5:$B$352,0),MATCH(K$3,'Mapping waste'!$D$4:$M$4,0))*$D209</f>
        <v>128867</v>
      </c>
      <c r="L209" s="32">
        <f>INDEX('Mapping waste'!$D$5:$M$352,MATCH($B209,'Mapping waste'!$B$5:$B$352,0),MATCH(L$3,'Mapping waste'!$D$4:$M$4,0))*$D209</f>
        <v>0</v>
      </c>
      <c r="M209" s="32">
        <f>INDEX('Mapping waste'!$D$5:$M$352,MATCH($B209,'Mapping waste'!$B$5:$B$352,0),MATCH(M$3,'Mapping waste'!$D$4:$M$4,0))*$D209</f>
        <v>0</v>
      </c>
      <c r="N209" s="32">
        <f>INDEX('Mapping waste'!$D$5:$M$352,MATCH($B209,'Mapping waste'!$B$5:$B$352,0),MATCH(N$3,'Mapping waste'!$D$4:$M$4,0))*$D209</f>
        <v>0</v>
      </c>
      <c r="O209" s="32">
        <f>INDEX('Mapping waste'!$D$5:$M$352,MATCH($B209,'Mapping waste'!$B$5:$B$352,0),MATCH(O$3,'Mapping waste'!$D$4:$M$4,0))*$D209</f>
        <v>0</v>
      </c>
      <c r="P209" s="32">
        <f>INDEX('Mapping waste'!$D$5:$M$352,MATCH($B209,'Mapping waste'!$B$5:$B$352,0),MATCH(P$3,'Mapping waste'!$D$4:$M$4,0))*$D209</f>
        <v>0</v>
      </c>
      <c r="Q209" s="32">
        <f>INDEX('Mapping waste'!$D$5:$M$352,MATCH($B209,'Mapping waste'!$B$5:$B$352,0),MATCH(Q$3,'Mapping waste'!$D$4:$M$4,0))*$D209</f>
        <v>0</v>
      </c>
    </row>
    <row r="210" spans="1:17" x14ac:dyDescent="0.45">
      <c r="A210" s="10" t="s">
        <v>409</v>
      </c>
      <c r="B210" s="10" t="s">
        <v>410</v>
      </c>
      <c r="C210" s="10" t="s">
        <v>31</v>
      </c>
      <c r="D210" s="32">
        <f>INDEX('ONS data MYE 5'!$K$6:$K$445, MATCH($B210,'ONS data MYE 5'!$B$6:$B$445,0))</f>
        <v>119835</v>
      </c>
      <c r="E210" s="32">
        <f>INDEX('ONS data MYE 5'!$L$6:$L$445, MATCH($B210,'ONS data MYE 5'!$B$6:$B$445,0))</f>
        <v>191</v>
      </c>
      <c r="F210" s="32">
        <f t="shared" si="6"/>
        <v>5.2522734280466299</v>
      </c>
      <c r="G210" s="32">
        <f t="shared" si="7"/>
        <v>27.586376162964697</v>
      </c>
      <c r="H210" s="32">
        <f>INDEX('Mapping waste'!$D$5:$M$352,MATCH($B210,'Mapping waste'!$B$5:$B$352,0),MATCH(H$3,'Mapping waste'!$D$4:$M$4,0))*$D210</f>
        <v>0</v>
      </c>
      <c r="I210" s="32">
        <f>INDEX('Mapping waste'!$D$5:$M$352,MATCH($B210,'Mapping waste'!$B$5:$B$352,0),MATCH(I$3,'Mapping waste'!$D$4:$M$4,0))*$D210</f>
        <v>0</v>
      </c>
      <c r="J210" s="32">
        <f>INDEX('Mapping waste'!$D$5:$M$352,MATCH($B210,'Mapping waste'!$B$5:$B$352,0),MATCH(J$3,'Mapping waste'!$D$4:$M$4,0))*$D210</f>
        <v>0</v>
      </c>
      <c r="K210" s="32">
        <f>INDEX('Mapping waste'!$D$5:$M$352,MATCH($B210,'Mapping waste'!$B$5:$B$352,0),MATCH(K$3,'Mapping waste'!$D$4:$M$4,0))*$D210</f>
        <v>119835</v>
      </c>
      <c r="L210" s="32">
        <f>INDEX('Mapping waste'!$D$5:$M$352,MATCH($B210,'Mapping waste'!$B$5:$B$352,0),MATCH(L$3,'Mapping waste'!$D$4:$M$4,0))*$D210</f>
        <v>0</v>
      </c>
      <c r="M210" s="32">
        <f>INDEX('Mapping waste'!$D$5:$M$352,MATCH($B210,'Mapping waste'!$B$5:$B$352,0),MATCH(M$3,'Mapping waste'!$D$4:$M$4,0))*$D210</f>
        <v>0</v>
      </c>
      <c r="N210" s="32">
        <f>INDEX('Mapping waste'!$D$5:$M$352,MATCH($B210,'Mapping waste'!$B$5:$B$352,0),MATCH(N$3,'Mapping waste'!$D$4:$M$4,0))*$D210</f>
        <v>0</v>
      </c>
      <c r="O210" s="32">
        <f>INDEX('Mapping waste'!$D$5:$M$352,MATCH($B210,'Mapping waste'!$B$5:$B$352,0),MATCH(O$3,'Mapping waste'!$D$4:$M$4,0))*$D210</f>
        <v>0</v>
      </c>
      <c r="P210" s="32">
        <f>INDEX('Mapping waste'!$D$5:$M$352,MATCH($B210,'Mapping waste'!$B$5:$B$352,0),MATCH(P$3,'Mapping waste'!$D$4:$M$4,0))*$D210</f>
        <v>0</v>
      </c>
      <c r="Q210" s="32">
        <f>INDEX('Mapping waste'!$D$5:$M$352,MATCH($B210,'Mapping waste'!$B$5:$B$352,0),MATCH(Q$3,'Mapping waste'!$D$4:$M$4,0))*$D210</f>
        <v>0</v>
      </c>
    </row>
    <row r="211" spans="1:17" x14ac:dyDescent="0.45">
      <c r="A211" s="10" t="s">
        <v>411</v>
      </c>
      <c r="B211" s="10" t="s">
        <v>412</v>
      </c>
      <c r="C211" s="10" t="s">
        <v>31</v>
      </c>
      <c r="D211" s="32">
        <f>INDEX('ONS data MYE 5'!$K$6:$K$445, MATCH($B211,'ONS data MYE 5'!$B$6:$B$445,0))</f>
        <v>157044</v>
      </c>
      <c r="E211" s="32">
        <f>INDEX('ONS data MYE 5'!$L$6:$L$445, MATCH($B211,'ONS data MYE 5'!$B$6:$B$445,0))</f>
        <v>508</v>
      </c>
      <c r="F211" s="32">
        <f t="shared" si="6"/>
        <v>6.230481447578482</v>
      </c>
      <c r="G211" s="32">
        <f t="shared" si="7"/>
        <v>38.818899068619658</v>
      </c>
      <c r="H211" s="32">
        <f>INDEX('Mapping waste'!$D$5:$M$352,MATCH($B211,'Mapping waste'!$B$5:$B$352,0),MATCH(H$3,'Mapping waste'!$D$4:$M$4,0))*$D211</f>
        <v>0</v>
      </c>
      <c r="I211" s="32">
        <f>INDEX('Mapping waste'!$D$5:$M$352,MATCH($B211,'Mapping waste'!$B$5:$B$352,0),MATCH(I$3,'Mapping waste'!$D$4:$M$4,0))*$D211</f>
        <v>0</v>
      </c>
      <c r="J211" s="32">
        <f>INDEX('Mapping waste'!$D$5:$M$352,MATCH($B211,'Mapping waste'!$B$5:$B$352,0),MATCH(J$3,'Mapping waste'!$D$4:$M$4,0))*$D211</f>
        <v>0</v>
      </c>
      <c r="K211" s="32">
        <f>INDEX('Mapping waste'!$D$5:$M$352,MATCH($B211,'Mapping waste'!$B$5:$B$352,0),MATCH(K$3,'Mapping waste'!$D$4:$M$4,0))*$D211</f>
        <v>157044</v>
      </c>
      <c r="L211" s="32">
        <f>INDEX('Mapping waste'!$D$5:$M$352,MATCH($B211,'Mapping waste'!$B$5:$B$352,0),MATCH(L$3,'Mapping waste'!$D$4:$M$4,0))*$D211</f>
        <v>0</v>
      </c>
      <c r="M211" s="32">
        <f>INDEX('Mapping waste'!$D$5:$M$352,MATCH($B211,'Mapping waste'!$B$5:$B$352,0),MATCH(M$3,'Mapping waste'!$D$4:$M$4,0))*$D211</f>
        <v>0</v>
      </c>
      <c r="N211" s="32">
        <f>INDEX('Mapping waste'!$D$5:$M$352,MATCH($B211,'Mapping waste'!$B$5:$B$352,0),MATCH(N$3,'Mapping waste'!$D$4:$M$4,0))*$D211</f>
        <v>0</v>
      </c>
      <c r="O211" s="32">
        <f>INDEX('Mapping waste'!$D$5:$M$352,MATCH($B211,'Mapping waste'!$B$5:$B$352,0),MATCH(O$3,'Mapping waste'!$D$4:$M$4,0))*$D211</f>
        <v>0</v>
      </c>
      <c r="P211" s="32">
        <f>INDEX('Mapping waste'!$D$5:$M$352,MATCH($B211,'Mapping waste'!$B$5:$B$352,0),MATCH(P$3,'Mapping waste'!$D$4:$M$4,0))*$D211</f>
        <v>0</v>
      </c>
      <c r="Q211" s="32">
        <f>INDEX('Mapping waste'!$D$5:$M$352,MATCH($B211,'Mapping waste'!$B$5:$B$352,0),MATCH(Q$3,'Mapping waste'!$D$4:$M$4,0))*$D211</f>
        <v>0</v>
      </c>
    </row>
    <row r="212" spans="1:17" x14ac:dyDescent="0.45">
      <c r="A212" s="10" t="s">
        <v>413</v>
      </c>
      <c r="B212" s="10" t="s">
        <v>414</v>
      </c>
      <c r="C212" s="10" t="s">
        <v>31</v>
      </c>
      <c r="D212" s="32">
        <f>INDEX('ONS data MYE 5'!$K$6:$K$445, MATCH($B212,'ONS data MYE 5'!$B$6:$B$445,0))</f>
        <v>104802</v>
      </c>
      <c r="E212" s="32">
        <f>INDEX('ONS data MYE 5'!$L$6:$L$445, MATCH($B212,'ONS data MYE 5'!$B$6:$B$445,0))</f>
        <v>1058</v>
      </c>
      <c r="F212" s="32">
        <f t="shared" si="6"/>
        <v>6.9641356124182447</v>
      </c>
      <c r="G212" s="32">
        <f t="shared" si="7"/>
        <v>48.499184828152039</v>
      </c>
      <c r="H212" s="32">
        <f>INDEX('Mapping waste'!$D$5:$M$352,MATCH($B212,'Mapping waste'!$B$5:$B$352,0),MATCH(H$3,'Mapping waste'!$D$4:$M$4,0))*$D212</f>
        <v>9075.8531999999996</v>
      </c>
      <c r="I212" s="32">
        <f>INDEX('Mapping waste'!$D$5:$M$352,MATCH($B212,'Mapping waste'!$B$5:$B$352,0),MATCH(I$3,'Mapping waste'!$D$4:$M$4,0))*$D212</f>
        <v>0</v>
      </c>
      <c r="J212" s="32">
        <f>INDEX('Mapping waste'!$D$5:$M$352,MATCH($B212,'Mapping waste'!$B$5:$B$352,0),MATCH(J$3,'Mapping waste'!$D$4:$M$4,0))*$D212</f>
        <v>0</v>
      </c>
      <c r="K212" s="32">
        <f>INDEX('Mapping waste'!$D$5:$M$352,MATCH($B212,'Mapping waste'!$B$5:$B$352,0),MATCH(K$3,'Mapping waste'!$D$4:$M$4,0))*$D212</f>
        <v>95726.146800000002</v>
      </c>
      <c r="L212" s="32">
        <f>INDEX('Mapping waste'!$D$5:$M$352,MATCH($B212,'Mapping waste'!$B$5:$B$352,0),MATCH(L$3,'Mapping waste'!$D$4:$M$4,0))*$D212</f>
        <v>0</v>
      </c>
      <c r="M212" s="32">
        <f>INDEX('Mapping waste'!$D$5:$M$352,MATCH($B212,'Mapping waste'!$B$5:$B$352,0),MATCH(M$3,'Mapping waste'!$D$4:$M$4,0))*$D212</f>
        <v>0</v>
      </c>
      <c r="N212" s="32">
        <f>INDEX('Mapping waste'!$D$5:$M$352,MATCH($B212,'Mapping waste'!$B$5:$B$352,0),MATCH(N$3,'Mapping waste'!$D$4:$M$4,0))*$D212</f>
        <v>0</v>
      </c>
      <c r="O212" s="32">
        <f>INDEX('Mapping waste'!$D$5:$M$352,MATCH($B212,'Mapping waste'!$B$5:$B$352,0),MATCH(O$3,'Mapping waste'!$D$4:$M$4,0))*$D212</f>
        <v>0</v>
      </c>
      <c r="P212" s="32">
        <f>INDEX('Mapping waste'!$D$5:$M$352,MATCH($B212,'Mapping waste'!$B$5:$B$352,0),MATCH(P$3,'Mapping waste'!$D$4:$M$4,0))*$D212</f>
        <v>0</v>
      </c>
      <c r="Q212" s="32">
        <f>INDEX('Mapping waste'!$D$5:$M$352,MATCH($B212,'Mapping waste'!$B$5:$B$352,0),MATCH(Q$3,'Mapping waste'!$D$4:$M$4,0))*$D212</f>
        <v>0</v>
      </c>
    </row>
    <row r="213" spans="1:17" x14ac:dyDescent="0.45">
      <c r="A213" s="10" t="s">
        <v>415</v>
      </c>
      <c r="B213" s="10" t="s">
        <v>416</v>
      </c>
      <c r="C213" s="10" t="s">
        <v>31</v>
      </c>
      <c r="D213" s="32">
        <f>INDEX('ONS data MYE 5'!$K$6:$K$445, MATCH($B213,'ONS data MYE 5'!$B$6:$B$445,0))</f>
        <v>140901</v>
      </c>
      <c r="E213" s="32">
        <f>INDEX('ONS data MYE 5'!$L$6:$L$445, MATCH($B213,'ONS data MYE 5'!$B$6:$B$445,0))</f>
        <v>376</v>
      </c>
      <c r="F213" s="32">
        <f t="shared" si="6"/>
        <v>5.9295891433898946</v>
      </c>
      <c r="G213" s="32">
        <f t="shared" si="7"/>
        <v>35.160027409407306</v>
      </c>
      <c r="H213" s="32">
        <f>INDEX('Mapping waste'!$D$5:$M$352,MATCH($B213,'Mapping waste'!$B$5:$B$352,0),MATCH(H$3,'Mapping waste'!$D$4:$M$4,0))*$D213</f>
        <v>0</v>
      </c>
      <c r="I213" s="32">
        <f>INDEX('Mapping waste'!$D$5:$M$352,MATCH($B213,'Mapping waste'!$B$5:$B$352,0),MATCH(I$3,'Mapping waste'!$D$4:$M$4,0))*$D213</f>
        <v>0</v>
      </c>
      <c r="J213" s="32">
        <f>INDEX('Mapping waste'!$D$5:$M$352,MATCH($B213,'Mapping waste'!$B$5:$B$352,0),MATCH(J$3,'Mapping waste'!$D$4:$M$4,0))*$D213</f>
        <v>0</v>
      </c>
      <c r="K213" s="32">
        <f>INDEX('Mapping waste'!$D$5:$M$352,MATCH($B213,'Mapping waste'!$B$5:$B$352,0),MATCH(K$3,'Mapping waste'!$D$4:$M$4,0))*$D213</f>
        <v>140901</v>
      </c>
      <c r="L213" s="32">
        <f>INDEX('Mapping waste'!$D$5:$M$352,MATCH($B213,'Mapping waste'!$B$5:$B$352,0),MATCH(L$3,'Mapping waste'!$D$4:$M$4,0))*$D213</f>
        <v>0</v>
      </c>
      <c r="M213" s="32">
        <f>INDEX('Mapping waste'!$D$5:$M$352,MATCH($B213,'Mapping waste'!$B$5:$B$352,0),MATCH(M$3,'Mapping waste'!$D$4:$M$4,0))*$D213</f>
        <v>0</v>
      </c>
      <c r="N213" s="32">
        <f>INDEX('Mapping waste'!$D$5:$M$352,MATCH($B213,'Mapping waste'!$B$5:$B$352,0),MATCH(N$3,'Mapping waste'!$D$4:$M$4,0))*$D213</f>
        <v>0</v>
      </c>
      <c r="O213" s="32">
        <f>INDEX('Mapping waste'!$D$5:$M$352,MATCH($B213,'Mapping waste'!$B$5:$B$352,0),MATCH(O$3,'Mapping waste'!$D$4:$M$4,0))*$D213</f>
        <v>0</v>
      </c>
      <c r="P213" s="32">
        <f>INDEX('Mapping waste'!$D$5:$M$352,MATCH($B213,'Mapping waste'!$B$5:$B$352,0),MATCH(P$3,'Mapping waste'!$D$4:$M$4,0))*$D213</f>
        <v>0</v>
      </c>
      <c r="Q213" s="32">
        <f>INDEX('Mapping waste'!$D$5:$M$352,MATCH($B213,'Mapping waste'!$B$5:$B$352,0),MATCH(Q$3,'Mapping waste'!$D$4:$M$4,0))*$D213</f>
        <v>0</v>
      </c>
    </row>
    <row r="214" spans="1:17" x14ac:dyDescent="0.45">
      <c r="A214" s="10" t="s">
        <v>417</v>
      </c>
      <c r="B214" s="10" t="s">
        <v>418</v>
      </c>
      <c r="C214" s="10" t="s">
        <v>31</v>
      </c>
      <c r="D214" s="32">
        <f>INDEX('ONS data MYE 5'!$K$6:$K$445, MATCH($B214,'ONS data MYE 5'!$B$6:$B$445,0))</f>
        <v>138526</v>
      </c>
      <c r="E214" s="32">
        <f>INDEX('ONS data MYE 5'!$L$6:$L$445, MATCH($B214,'ONS data MYE 5'!$B$6:$B$445,0))</f>
        <v>1340</v>
      </c>
      <c r="F214" s="32">
        <f t="shared" si="6"/>
        <v>7.200424892944957</v>
      </c>
      <c r="G214" s="32">
        <f t="shared" si="7"/>
        <v>51.846118638941398</v>
      </c>
      <c r="H214" s="32">
        <f>INDEX('Mapping waste'!$D$5:$M$352,MATCH($B214,'Mapping waste'!$B$5:$B$352,0),MATCH(H$3,'Mapping waste'!$D$4:$M$4,0))*$D214</f>
        <v>0</v>
      </c>
      <c r="I214" s="32">
        <f>INDEX('Mapping waste'!$D$5:$M$352,MATCH($B214,'Mapping waste'!$B$5:$B$352,0),MATCH(I$3,'Mapping waste'!$D$4:$M$4,0))*$D214</f>
        <v>0</v>
      </c>
      <c r="J214" s="32">
        <f>INDEX('Mapping waste'!$D$5:$M$352,MATCH($B214,'Mapping waste'!$B$5:$B$352,0),MATCH(J$3,'Mapping waste'!$D$4:$M$4,0))*$D214</f>
        <v>0</v>
      </c>
      <c r="K214" s="32">
        <f>INDEX('Mapping waste'!$D$5:$M$352,MATCH($B214,'Mapping waste'!$B$5:$B$352,0),MATCH(K$3,'Mapping waste'!$D$4:$M$4,0))*$D214</f>
        <v>138526</v>
      </c>
      <c r="L214" s="32">
        <f>INDEX('Mapping waste'!$D$5:$M$352,MATCH($B214,'Mapping waste'!$B$5:$B$352,0),MATCH(L$3,'Mapping waste'!$D$4:$M$4,0))*$D214</f>
        <v>0</v>
      </c>
      <c r="M214" s="32">
        <f>INDEX('Mapping waste'!$D$5:$M$352,MATCH($B214,'Mapping waste'!$B$5:$B$352,0),MATCH(M$3,'Mapping waste'!$D$4:$M$4,0))*$D214</f>
        <v>0</v>
      </c>
      <c r="N214" s="32">
        <f>INDEX('Mapping waste'!$D$5:$M$352,MATCH($B214,'Mapping waste'!$B$5:$B$352,0),MATCH(N$3,'Mapping waste'!$D$4:$M$4,0))*$D214</f>
        <v>0</v>
      </c>
      <c r="O214" s="32">
        <f>INDEX('Mapping waste'!$D$5:$M$352,MATCH($B214,'Mapping waste'!$B$5:$B$352,0),MATCH(O$3,'Mapping waste'!$D$4:$M$4,0))*$D214</f>
        <v>0</v>
      </c>
      <c r="P214" s="32">
        <f>INDEX('Mapping waste'!$D$5:$M$352,MATCH($B214,'Mapping waste'!$B$5:$B$352,0),MATCH(P$3,'Mapping waste'!$D$4:$M$4,0))*$D214</f>
        <v>0</v>
      </c>
      <c r="Q214" s="32">
        <f>INDEX('Mapping waste'!$D$5:$M$352,MATCH($B214,'Mapping waste'!$B$5:$B$352,0),MATCH(Q$3,'Mapping waste'!$D$4:$M$4,0))*$D214</f>
        <v>0</v>
      </c>
    </row>
    <row r="215" spans="1:17" x14ac:dyDescent="0.45">
      <c r="A215" s="10" t="s">
        <v>419</v>
      </c>
      <c r="B215" s="10" t="s">
        <v>420</v>
      </c>
      <c r="C215" s="10" t="s">
        <v>31</v>
      </c>
      <c r="D215" s="32">
        <f>INDEX('ONS data MYE 5'!$K$6:$K$445, MATCH($B215,'ONS data MYE 5'!$B$6:$B$445,0))</f>
        <v>63266</v>
      </c>
      <c r="E215" s="32">
        <f>INDEX('ONS data MYE 5'!$L$6:$L$445, MATCH($B215,'ONS data MYE 5'!$B$6:$B$445,0))</f>
        <v>1509</v>
      </c>
      <c r="F215" s="32">
        <f t="shared" si="6"/>
        <v>7.3192024587678493</v>
      </c>
      <c r="G215" s="32">
        <f t="shared" si="7"/>
        <v>53.570724632433333</v>
      </c>
      <c r="H215" s="32">
        <f>INDEX('Mapping waste'!$D$5:$M$352,MATCH($B215,'Mapping waste'!$B$5:$B$352,0),MATCH(H$3,'Mapping waste'!$D$4:$M$4,0))*$D215</f>
        <v>0</v>
      </c>
      <c r="I215" s="32">
        <f>INDEX('Mapping waste'!$D$5:$M$352,MATCH($B215,'Mapping waste'!$B$5:$B$352,0),MATCH(I$3,'Mapping waste'!$D$4:$M$4,0))*$D215</f>
        <v>0</v>
      </c>
      <c r="J215" s="32">
        <f>INDEX('Mapping waste'!$D$5:$M$352,MATCH($B215,'Mapping waste'!$B$5:$B$352,0),MATCH(J$3,'Mapping waste'!$D$4:$M$4,0))*$D215</f>
        <v>0</v>
      </c>
      <c r="K215" s="32">
        <f>INDEX('Mapping waste'!$D$5:$M$352,MATCH($B215,'Mapping waste'!$B$5:$B$352,0),MATCH(K$3,'Mapping waste'!$D$4:$M$4,0))*$D215</f>
        <v>63266</v>
      </c>
      <c r="L215" s="32">
        <f>INDEX('Mapping waste'!$D$5:$M$352,MATCH($B215,'Mapping waste'!$B$5:$B$352,0),MATCH(L$3,'Mapping waste'!$D$4:$M$4,0))*$D215</f>
        <v>0</v>
      </c>
      <c r="M215" s="32">
        <f>INDEX('Mapping waste'!$D$5:$M$352,MATCH($B215,'Mapping waste'!$B$5:$B$352,0),MATCH(M$3,'Mapping waste'!$D$4:$M$4,0))*$D215</f>
        <v>0</v>
      </c>
      <c r="N215" s="32">
        <f>INDEX('Mapping waste'!$D$5:$M$352,MATCH($B215,'Mapping waste'!$B$5:$B$352,0),MATCH(N$3,'Mapping waste'!$D$4:$M$4,0))*$D215</f>
        <v>0</v>
      </c>
      <c r="O215" s="32">
        <f>INDEX('Mapping waste'!$D$5:$M$352,MATCH($B215,'Mapping waste'!$B$5:$B$352,0),MATCH(O$3,'Mapping waste'!$D$4:$M$4,0))*$D215</f>
        <v>0</v>
      </c>
      <c r="P215" s="32">
        <f>INDEX('Mapping waste'!$D$5:$M$352,MATCH($B215,'Mapping waste'!$B$5:$B$352,0),MATCH(P$3,'Mapping waste'!$D$4:$M$4,0))*$D215</f>
        <v>0</v>
      </c>
      <c r="Q215" s="32">
        <f>INDEX('Mapping waste'!$D$5:$M$352,MATCH($B215,'Mapping waste'!$B$5:$B$352,0),MATCH(Q$3,'Mapping waste'!$D$4:$M$4,0))*$D215</f>
        <v>0</v>
      </c>
    </row>
    <row r="216" spans="1:17" x14ac:dyDescent="0.45">
      <c r="A216" s="10" t="s">
        <v>421</v>
      </c>
      <c r="B216" s="10" t="s">
        <v>422</v>
      </c>
      <c r="C216" s="10" t="s">
        <v>31</v>
      </c>
      <c r="D216" s="32">
        <f>INDEX('ONS data MYE 5'!$K$6:$K$445, MATCH($B216,'ONS data MYE 5'!$B$6:$B$445,0))</f>
        <v>154653</v>
      </c>
      <c r="E216" s="32">
        <f>INDEX('ONS data MYE 5'!$L$6:$L$445, MATCH($B216,'ONS data MYE 5'!$B$6:$B$445,0))</f>
        <v>700</v>
      </c>
      <c r="F216" s="32">
        <f t="shared" si="6"/>
        <v>6.5510803350434044</v>
      </c>
      <c r="G216" s="32">
        <f t="shared" si="7"/>
        <v>42.916653556192401</v>
      </c>
      <c r="H216" s="32">
        <f>INDEX('Mapping waste'!$D$5:$M$352,MATCH($B216,'Mapping waste'!$B$5:$B$352,0),MATCH(H$3,'Mapping waste'!$D$4:$M$4,0))*$D216</f>
        <v>0</v>
      </c>
      <c r="I216" s="32">
        <f>INDEX('Mapping waste'!$D$5:$M$352,MATCH($B216,'Mapping waste'!$B$5:$B$352,0),MATCH(I$3,'Mapping waste'!$D$4:$M$4,0))*$D216</f>
        <v>0</v>
      </c>
      <c r="J216" s="32">
        <f>INDEX('Mapping waste'!$D$5:$M$352,MATCH($B216,'Mapping waste'!$B$5:$B$352,0),MATCH(J$3,'Mapping waste'!$D$4:$M$4,0))*$D216</f>
        <v>0</v>
      </c>
      <c r="K216" s="32">
        <f>INDEX('Mapping waste'!$D$5:$M$352,MATCH($B216,'Mapping waste'!$B$5:$B$352,0),MATCH(K$3,'Mapping waste'!$D$4:$M$4,0))*$D216</f>
        <v>154653</v>
      </c>
      <c r="L216" s="32">
        <f>INDEX('Mapping waste'!$D$5:$M$352,MATCH($B216,'Mapping waste'!$B$5:$B$352,0),MATCH(L$3,'Mapping waste'!$D$4:$M$4,0))*$D216</f>
        <v>0</v>
      </c>
      <c r="M216" s="32">
        <f>INDEX('Mapping waste'!$D$5:$M$352,MATCH($B216,'Mapping waste'!$B$5:$B$352,0),MATCH(M$3,'Mapping waste'!$D$4:$M$4,0))*$D216</f>
        <v>0</v>
      </c>
      <c r="N216" s="32">
        <f>INDEX('Mapping waste'!$D$5:$M$352,MATCH($B216,'Mapping waste'!$B$5:$B$352,0),MATCH(N$3,'Mapping waste'!$D$4:$M$4,0))*$D216</f>
        <v>0</v>
      </c>
      <c r="O216" s="32">
        <f>INDEX('Mapping waste'!$D$5:$M$352,MATCH($B216,'Mapping waste'!$B$5:$B$352,0),MATCH(O$3,'Mapping waste'!$D$4:$M$4,0))*$D216</f>
        <v>0</v>
      </c>
      <c r="P216" s="32">
        <f>INDEX('Mapping waste'!$D$5:$M$352,MATCH($B216,'Mapping waste'!$B$5:$B$352,0),MATCH(P$3,'Mapping waste'!$D$4:$M$4,0))*$D216</f>
        <v>0</v>
      </c>
      <c r="Q216" s="32">
        <f>INDEX('Mapping waste'!$D$5:$M$352,MATCH($B216,'Mapping waste'!$B$5:$B$352,0),MATCH(Q$3,'Mapping waste'!$D$4:$M$4,0))*$D216</f>
        <v>0</v>
      </c>
    </row>
    <row r="217" spans="1:17" x14ac:dyDescent="0.45">
      <c r="A217" s="10" t="s">
        <v>423</v>
      </c>
      <c r="B217" s="10" t="s">
        <v>424</v>
      </c>
      <c r="C217" s="10" t="s">
        <v>31</v>
      </c>
      <c r="D217" s="32">
        <f>INDEX('ONS data MYE 5'!$K$6:$K$445, MATCH($B217,'ONS data MYE 5'!$B$6:$B$445,0))</f>
        <v>116261</v>
      </c>
      <c r="E217" s="32">
        <f>INDEX('ONS data MYE 5'!$L$6:$L$445, MATCH($B217,'ONS data MYE 5'!$B$6:$B$445,0))</f>
        <v>148</v>
      </c>
      <c r="F217" s="32">
        <f t="shared" si="6"/>
        <v>4.9972122737641147</v>
      </c>
      <c r="G217" s="32">
        <f t="shared" si="7"/>
        <v>24.972130509058712</v>
      </c>
      <c r="H217" s="32">
        <f>INDEX('Mapping waste'!$D$5:$M$352,MATCH($B217,'Mapping waste'!$B$5:$B$352,0),MATCH(H$3,'Mapping waste'!$D$4:$M$4,0))*$D217</f>
        <v>0</v>
      </c>
      <c r="I217" s="32">
        <f>INDEX('Mapping waste'!$D$5:$M$352,MATCH($B217,'Mapping waste'!$B$5:$B$352,0),MATCH(I$3,'Mapping waste'!$D$4:$M$4,0))*$D217</f>
        <v>0</v>
      </c>
      <c r="J217" s="32">
        <f>INDEX('Mapping waste'!$D$5:$M$352,MATCH($B217,'Mapping waste'!$B$5:$B$352,0),MATCH(J$3,'Mapping waste'!$D$4:$M$4,0))*$D217</f>
        <v>0</v>
      </c>
      <c r="K217" s="32">
        <f>INDEX('Mapping waste'!$D$5:$M$352,MATCH($B217,'Mapping waste'!$B$5:$B$352,0),MATCH(K$3,'Mapping waste'!$D$4:$M$4,0))*$D217</f>
        <v>116261</v>
      </c>
      <c r="L217" s="32">
        <f>INDEX('Mapping waste'!$D$5:$M$352,MATCH($B217,'Mapping waste'!$B$5:$B$352,0),MATCH(L$3,'Mapping waste'!$D$4:$M$4,0))*$D217</f>
        <v>0</v>
      </c>
      <c r="M217" s="32">
        <f>INDEX('Mapping waste'!$D$5:$M$352,MATCH($B217,'Mapping waste'!$B$5:$B$352,0),MATCH(M$3,'Mapping waste'!$D$4:$M$4,0))*$D217</f>
        <v>0</v>
      </c>
      <c r="N217" s="32">
        <f>INDEX('Mapping waste'!$D$5:$M$352,MATCH($B217,'Mapping waste'!$B$5:$B$352,0),MATCH(N$3,'Mapping waste'!$D$4:$M$4,0))*$D217</f>
        <v>0</v>
      </c>
      <c r="O217" s="32">
        <f>INDEX('Mapping waste'!$D$5:$M$352,MATCH($B217,'Mapping waste'!$B$5:$B$352,0),MATCH(O$3,'Mapping waste'!$D$4:$M$4,0))*$D217</f>
        <v>0</v>
      </c>
      <c r="P217" s="32">
        <f>INDEX('Mapping waste'!$D$5:$M$352,MATCH($B217,'Mapping waste'!$B$5:$B$352,0),MATCH(P$3,'Mapping waste'!$D$4:$M$4,0))*$D217</f>
        <v>0</v>
      </c>
      <c r="Q217" s="32">
        <f>INDEX('Mapping waste'!$D$5:$M$352,MATCH($B217,'Mapping waste'!$B$5:$B$352,0),MATCH(Q$3,'Mapping waste'!$D$4:$M$4,0))*$D217</f>
        <v>0</v>
      </c>
    </row>
    <row r="218" spans="1:17" x14ac:dyDescent="0.45">
      <c r="A218" s="10" t="s">
        <v>425</v>
      </c>
      <c r="B218" s="10" t="s">
        <v>426</v>
      </c>
      <c r="C218" s="10" t="s">
        <v>31</v>
      </c>
      <c r="D218" s="32">
        <f>INDEX('ONS data MYE 5'!$K$6:$K$445, MATCH($B218,'ONS data MYE 5'!$B$6:$B$445,0))</f>
        <v>134507</v>
      </c>
      <c r="E218" s="32">
        <f>INDEX('ONS data MYE 5'!$L$6:$L$445, MATCH($B218,'ONS data MYE 5'!$B$6:$B$445,0))</f>
        <v>254</v>
      </c>
      <c r="F218" s="32">
        <f t="shared" si="6"/>
        <v>5.5373342670185366</v>
      </c>
      <c r="G218" s="32">
        <f t="shared" si="7"/>
        <v>30.662070784697715</v>
      </c>
      <c r="H218" s="32">
        <f>INDEX('Mapping waste'!$D$5:$M$352,MATCH($B218,'Mapping waste'!$B$5:$B$352,0),MATCH(H$3,'Mapping waste'!$D$4:$M$4,0))*$D218</f>
        <v>0</v>
      </c>
      <c r="I218" s="32">
        <f>INDEX('Mapping waste'!$D$5:$M$352,MATCH($B218,'Mapping waste'!$B$5:$B$352,0),MATCH(I$3,'Mapping waste'!$D$4:$M$4,0))*$D218</f>
        <v>0</v>
      </c>
      <c r="J218" s="32">
        <f>INDEX('Mapping waste'!$D$5:$M$352,MATCH($B218,'Mapping waste'!$B$5:$B$352,0),MATCH(J$3,'Mapping waste'!$D$4:$M$4,0))*$D218</f>
        <v>0</v>
      </c>
      <c r="K218" s="32">
        <f>INDEX('Mapping waste'!$D$5:$M$352,MATCH($B218,'Mapping waste'!$B$5:$B$352,0),MATCH(K$3,'Mapping waste'!$D$4:$M$4,0))*$D218</f>
        <v>134507</v>
      </c>
      <c r="L218" s="32">
        <f>INDEX('Mapping waste'!$D$5:$M$352,MATCH($B218,'Mapping waste'!$B$5:$B$352,0),MATCH(L$3,'Mapping waste'!$D$4:$M$4,0))*$D218</f>
        <v>0</v>
      </c>
      <c r="M218" s="32">
        <f>INDEX('Mapping waste'!$D$5:$M$352,MATCH($B218,'Mapping waste'!$B$5:$B$352,0),MATCH(M$3,'Mapping waste'!$D$4:$M$4,0))*$D218</f>
        <v>0</v>
      </c>
      <c r="N218" s="32">
        <f>INDEX('Mapping waste'!$D$5:$M$352,MATCH($B218,'Mapping waste'!$B$5:$B$352,0),MATCH(N$3,'Mapping waste'!$D$4:$M$4,0))*$D218</f>
        <v>0</v>
      </c>
      <c r="O218" s="32">
        <f>INDEX('Mapping waste'!$D$5:$M$352,MATCH($B218,'Mapping waste'!$B$5:$B$352,0),MATCH(O$3,'Mapping waste'!$D$4:$M$4,0))*$D218</f>
        <v>0</v>
      </c>
      <c r="P218" s="32">
        <f>INDEX('Mapping waste'!$D$5:$M$352,MATCH($B218,'Mapping waste'!$B$5:$B$352,0),MATCH(P$3,'Mapping waste'!$D$4:$M$4,0))*$D218</f>
        <v>0</v>
      </c>
      <c r="Q218" s="32">
        <f>INDEX('Mapping waste'!$D$5:$M$352,MATCH($B218,'Mapping waste'!$B$5:$B$352,0),MATCH(Q$3,'Mapping waste'!$D$4:$M$4,0))*$D218</f>
        <v>0</v>
      </c>
    </row>
    <row r="219" spans="1:17" x14ac:dyDescent="0.45">
      <c r="A219" s="10" t="s">
        <v>427</v>
      </c>
      <c r="B219" s="10" t="s">
        <v>428</v>
      </c>
      <c r="C219" s="10" t="s">
        <v>31</v>
      </c>
      <c r="D219" s="32">
        <f>INDEX('ONS data MYE 5'!$K$6:$K$445, MATCH($B219,'ONS data MYE 5'!$B$6:$B$445,0))</f>
        <v>107287</v>
      </c>
      <c r="E219" s="32">
        <f>INDEX('ONS data MYE 5'!$L$6:$L$445, MATCH($B219,'ONS data MYE 5'!$B$6:$B$445,0))</f>
        <v>3299</v>
      </c>
      <c r="F219" s="32">
        <f t="shared" si="6"/>
        <v>8.1013746712285819</v>
      </c>
      <c r="G219" s="32">
        <f t="shared" si="7"/>
        <v>65.632271563624016</v>
      </c>
      <c r="H219" s="32">
        <f>INDEX('Mapping waste'!$D$5:$M$352,MATCH($B219,'Mapping waste'!$B$5:$B$352,0),MATCH(H$3,'Mapping waste'!$D$4:$M$4,0))*$D219</f>
        <v>0</v>
      </c>
      <c r="I219" s="32">
        <f>INDEX('Mapping waste'!$D$5:$M$352,MATCH($B219,'Mapping waste'!$B$5:$B$352,0),MATCH(I$3,'Mapping waste'!$D$4:$M$4,0))*$D219</f>
        <v>0</v>
      </c>
      <c r="J219" s="32">
        <f>INDEX('Mapping waste'!$D$5:$M$352,MATCH($B219,'Mapping waste'!$B$5:$B$352,0),MATCH(J$3,'Mapping waste'!$D$4:$M$4,0))*$D219</f>
        <v>0</v>
      </c>
      <c r="K219" s="32">
        <f>INDEX('Mapping waste'!$D$5:$M$352,MATCH($B219,'Mapping waste'!$B$5:$B$352,0),MATCH(K$3,'Mapping waste'!$D$4:$M$4,0))*$D219</f>
        <v>107287</v>
      </c>
      <c r="L219" s="32">
        <f>INDEX('Mapping waste'!$D$5:$M$352,MATCH($B219,'Mapping waste'!$B$5:$B$352,0),MATCH(L$3,'Mapping waste'!$D$4:$M$4,0))*$D219</f>
        <v>0</v>
      </c>
      <c r="M219" s="32">
        <f>INDEX('Mapping waste'!$D$5:$M$352,MATCH($B219,'Mapping waste'!$B$5:$B$352,0),MATCH(M$3,'Mapping waste'!$D$4:$M$4,0))*$D219</f>
        <v>0</v>
      </c>
      <c r="N219" s="32">
        <f>INDEX('Mapping waste'!$D$5:$M$352,MATCH($B219,'Mapping waste'!$B$5:$B$352,0),MATCH(N$3,'Mapping waste'!$D$4:$M$4,0))*$D219</f>
        <v>0</v>
      </c>
      <c r="O219" s="32">
        <f>INDEX('Mapping waste'!$D$5:$M$352,MATCH($B219,'Mapping waste'!$B$5:$B$352,0),MATCH(O$3,'Mapping waste'!$D$4:$M$4,0))*$D219</f>
        <v>0</v>
      </c>
      <c r="P219" s="32">
        <f>INDEX('Mapping waste'!$D$5:$M$352,MATCH($B219,'Mapping waste'!$B$5:$B$352,0),MATCH(P$3,'Mapping waste'!$D$4:$M$4,0))*$D219</f>
        <v>0</v>
      </c>
      <c r="Q219" s="32">
        <f>INDEX('Mapping waste'!$D$5:$M$352,MATCH($B219,'Mapping waste'!$B$5:$B$352,0),MATCH(Q$3,'Mapping waste'!$D$4:$M$4,0))*$D219</f>
        <v>0</v>
      </c>
    </row>
    <row r="220" spans="1:17" x14ac:dyDescent="0.45">
      <c r="A220" s="10" t="s">
        <v>429</v>
      </c>
      <c r="B220" s="10" t="s">
        <v>430</v>
      </c>
      <c r="C220" s="10" t="s">
        <v>31</v>
      </c>
      <c r="D220" s="32">
        <f>INDEX('ONS data MYE 5'!$K$6:$K$445, MATCH($B220,'ONS data MYE 5'!$B$6:$B$445,0))</f>
        <v>77988</v>
      </c>
      <c r="E220" s="32">
        <f>INDEX('ONS data MYE 5'!$L$6:$L$445, MATCH($B220,'ONS data MYE 5'!$B$6:$B$445,0))</f>
        <v>2288</v>
      </c>
      <c r="F220" s="32">
        <f t="shared" si="6"/>
        <v>7.7354333524996886</v>
      </c>
      <c r="G220" s="32">
        <f t="shared" si="7"/>
        <v>59.836929150964572</v>
      </c>
      <c r="H220" s="32">
        <f>INDEX('Mapping waste'!$D$5:$M$352,MATCH($B220,'Mapping waste'!$B$5:$B$352,0),MATCH(H$3,'Mapping waste'!$D$4:$M$4,0))*$D220</f>
        <v>0</v>
      </c>
      <c r="I220" s="32">
        <f>INDEX('Mapping waste'!$D$5:$M$352,MATCH($B220,'Mapping waste'!$B$5:$B$352,0),MATCH(I$3,'Mapping waste'!$D$4:$M$4,0))*$D220</f>
        <v>0</v>
      </c>
      <c r="J220" s="32">
        <f>INDEX('Mapping waste'!$D$5:$M$352,MATCH($B220,'Mapping waste'!$B$5:$B$352,0),MATCH(J$3,'Mapping waste'!$D$4:$M$4,0))*$D220</f>
        <v>0</v>
      </c>
      <c r="K220" s="32">
        <f>INDEX('Mapping waste'!$D$5:$M$352,MATCH($B220,'Mapping waste'!$B$5:$B$352,0),MATCH(K$3,'Mapping waste'!$D$4:$M$4,0))*$D220</f>
        <v>0</v>
      </c>
      <c r="L220" s="32">
        <f>INDEX('Mapping waste'!$D$5:$M$352,MATCH($B220,'Mapping waste'!$B$5:$B$352,0),MATCH(L$3,'Mapping waste'!$D$4:$M$4,0))*$D220</f>
        <v>0</v>
      </c>
      <c r="M220" s="32">
        <f>INDEX('Mapping waste'!$D$5:$M$352,MATCH($B220,'Mapping waste'!$B$5:$B$352,0),MATCH(M$3,'Mapping waste'!$D$4:$M$4,0))*$D220</f>
        <v>0</v>
      </c>
      <c r="N220" s="32">
        <f>INDEX('Mapping waste'!$D$5:$M$352,MATCH($B220,'Mapping waste'!$B$5:$B$352,0),MATCH(N$3,'Mapping waste'!$D$4:$M$4,0))*$D220</f>
        <v>77988</v>
      </c>
      <c r="O220" s="32">
        <f>INDEX('Mapping waste'!$D$5:$M$352,MATCH($B220,'Mapping waste'!$B$5:$B$352,0),MATCH(O$3,'Mapping waste'!$D$4:$M$4,0))*$D220</f>
        <v>0</v>
      </c>
      <c r="P220" s="32">
        <f>INDEX('Mapping waste'!$D$5:$M$352,MATCH($B220,'Mapping waste'!$B$5:$B$352,0),MATCH(P$3,'Mapping waste'!$D$4:$M$4,0))*$D220</f>
        <v>0</v>
      </c>
      <c r="Q220" s="32">
        <f>INDEX('Mapping waste'!$D$5:$M$352,MATCH($B220,'Mapping waste'!$B$5:$B$352,0),MATCH(Q$3,'Mapping waste'!$D$4:$M$4,0))*$D220</f>
        <v>0</v>
      </c>
    </row>
    <row r="221" spans="1:17" x14ac:dyDescent="0.45">
      <c r="A221" s="10" t="s">
        <v>431</v>
      </c>
      <c r="B221" s="10" t="s">
        <v>432</v>
      </c>
      <c r="C221" s="10" t="s">
        <v>31</v>
      </c>
      <c r="D221" s="32">
        <f>INDEX('ONS data MYE 5'!$K$6:$K$445, MATCH($B221,'ONS data MYE 5'!$B$6:$B$445,0))</f>
        <v>86871</v>
      </c>
      <c r="E221" s="32">
        <f>INDEX('ONS data MYE 5'!$L$6:$L$445, MATCH($B221,'ONS data MYE 5'!$B$6:$B$445,0))</f>
        <v>336</v>
      </c>
      <c r="F221" s="32">
        <f t="shared" si="6"/>
        <v>5.8171111599632042</v>
      </c>
      <c r="G221" s="32">
        <f t="shared" si="7"/>
        <v>33.838782247368457</v>
      </c>
      <c r="H221" s="32">
        <f>INDEX('Mapping waste'!$D$5:$M$352,MATCH($B221,'Mapping waste'!$B$5:$B$352,0),MATCH(H$3,'Mapping waste'!$D$4:$M$4,0))*$D221</f>
        <v>0</v>
      </c>
      <c r="I221" s="32">
        <f>INDEX('Mapping waste'!$D$5:$M$352,MATCH($B221,'Mapping waste'!$B$5:$B$352,0),MATCH(I$3,'Mapping waste'!$D$4:$M$4,0))*$D221</f>
        <v>0</v>
      </c>
      <c r="J221" s="32">
        <f>INDEX('Mapping waste'!$D$5:$M$352,MATCH($B221,'Mapping waste'!$B$5:$B$352,0),MATCH(J$3,'Mapping waste'!$D$4:$M$4,0))*$D221</f>
        <v>0</v>
      </c>
      <c r="K221" s="32">
        <f>INDEX('Mapping waste'!$D$5:$M$352,MATCH($B221,'Mapping waste'!$B$5:$B$352,0),MATCH(K$3,'Mapping waste'!$D$4:$M$4,0))*$D221</f>
        <v>2606.1300000000024</v>
      </c>
      <c r="L221" s="32">
        <f>INDEX('Mapping waste'!$D$5:$M$352,MATCH($B221,'Mapping waste'!$B$5:$B$352,0),MATCH(L$3,'Mapping waste'!$D$4:$M$4,0))*$D221</f>
        <v>0</v>
      </c>
      <c r="M221" s="32">
        <f>INDEX('Mapping waste'!$D$5:$M$352,MATCH($B221,'Mapping waste'!$B$5:$B$352,0),MATCH(M$3,'Mapping waste'!$D$4:$M$4,0))*$D221</f>
        <v>0</v>
      </c>
      <c r="N221" s="32">
        <f>INDEX('Mapping waste'!$D$5:$M$352,MATCH($B221,'Mapping waste'!$B$5:$B$352,0),MATCH(N$3,'Mapping waste'!$D$4:$M$4,0))*$D221</f>
        <v>84264.87</v>
      </c>
      <c r="O221" s="32">
        <f>INDEX('Mapping waste'!$D$5:$M$352,MATCH($B221,'Mapping waste'!$B$5:$B$352,0),MATCH(O$3,'Mapping waste'!$D$4:$M$4,0))*$D221</f>
        <v>0</v>
      </c>
      <c r="P221" s="32">
        <f>INDEX('Mapping waste'!$D$5:$M$352,MATCH($B221,'Mapping waste'!$B$5:$B$352,0),MATCH(P$3,'Mapping waste'!$D$4:$M$4,0))*$D221</f>
        <v>0</v>
      </c>
      <c r="Q221" s="32">
        <f>INDEX('Mapping waste'!$D$5:$M$352,MATCH($B221,'Mapping waste'!$B$5:$B$352,0),MATCH(Q$3,'Mapping waste'!$D$4:$M$4,0))*$D221</f>
        <v>0</v>
      </c>
    </row>
    <row r="222" spans="1:17" x14ac:dyDescent="0.45">
      <c r="A222" s="10" t="s">
        <v>433</v>
      </c>
      <c r="B222" s="10" t="s">
        <v>434</v>
      </c>
      <c r="C222" s="10" t="s">
        <v>31</v>
      </c>
      <c r="D222" s="32">
        <f>INDEX('ONS data MYE 5'!$K$6:$K$445, MATCH($B222,'ONS data MYE 5'!$B$6:$B$445,0))</f>
        <v>142858</v>
      </c>
      <c r="E222" s="32">
        <f>INDEX('ONS data MYE 5'!$L$6:$L$445, MATCH($B222,'ONS data MYE 5'!$B$6:$B$445,0))</f>
        <v>1106</v>
      </c>
      <c r="F222" s="32">
        <f t="shared" si="6"/>
        <v>7.0085051820822803</v>
      </c>
      <c r="G222" s="32">
        <f t="shared" si="7"/>
        <v>49.119144887274174</v>
      </c>
      <c r="H222" s="32">
        <f>INDEX('Mapping waste'!$D$5:$M$352,MATCH($B222,'Mapping waste'!$B$5:$B$352,0),MATCH(H$3,'Mapping waste'!$D$4:$M$4,0))*$D222</f>
        <v>0</v>
      </c>
      <c r="I222" s="32">
        <f>INDEX('Mapping waste'!$D$5:$M$352,MATCH($B222,'Mapping waste'!$B$5:$B$352,0),MATCH(I$3,'Mapping waste'!$D$4:$M$4,0))*$D222</f>
        <v>0</v>
      </c>
      <c r="J222" s="32">
        <f>INDEX('Mapping waste'!$D$5:$M$352,MATCH($B222,'Mapping waste'!$B$5:$B$352,0),MATCH(J$3,'Mapping waste'!$D$4:$M$4,0))*$D222</f>
        <v>0</v>
      </c>
      <c r="K222" s="32">
        <f>INDEX('Mapping waste'!$D$5:$M$352,MATCH($B222,'Mapping waste'!$B$5:$B$352,0),MATCH(K$3,'Mapping waste'!$D$4:$M$4,0))*$D222</f>
        <v>0</v>
      </c>
      <c r="L222" s="32">
        <f>INDEX('Mapping waste'!$D$5:$M$352,MATCH($B222,'Mapping waste'!$B$5:$B$352,0),MATCH(L$3,'Mapping waste'!$D$4:$M$4,0))*$D222</f>
        <v>0</v>
      </c>
      <c r="M222" s="32">
        <f>INDEX('Mapping waste'!$D$5:$M$352,MATCH($B222,'Mapping waste'!$B$5:$B$352,0),MATCH(M$3,'Mapping waste'!$D$4:$M$4,0))*$D222</f>
        <v>0</v>
      </c>
      <c r="N222" s="32">
        <f>INDEX('Mapping waste'!$D$5:$M$352,MATCH($B222,'Mapping waste'!$B$5:$B$352,0),MATCH(N$3,'Mapping waste'!$D$4:$M$4,0))*$D222</f>
        <v>142858</v>
      </c>
      <c r="O222" s="32">
        <f>INDEX('Mapping waste'!$D$5:$M$352,MATCH($B222,'Mapping waste'!$B$5:$B$352,0),MATCH(O$3,'Mapping waste'!$D$4:$M$4,0))*$D222</f>
        <v>0</v>
      </c>
      <c r="P222" s="32">
        <f>INDEX('Mapping waste'!$D$5:$M$352,MATCH($B222,'Mapping waste'!$B$5:$B$352,0),MATCH(P$3,'Mapping waste'!$D$4:$M$4,0))*$D222</f>
        <v>0</v>
      </c>
      <c r="Q222" s="32">
        <f>INDEX('Mapping waste'!$D$5:$M$352,MATCH($B222,'Mapping waste'!$B$5:$B$352,0),MATCH(Q$3,'Mapping waste'!$D$4:$M$4,0))*$D222</f>
        <v>0</v>
      </c>
    </row>
    <row r="223" spans="1:17" x14ac:dyDescent="0.45">
      <c r="A223" s="10" t="s">
        <v>439</v>
      </c>
      <c r="B223" s="10" t="s">
        <v>440</v>
      </c>
      <c r="C223" s="10" t="s">
        <v>31</v>
      </c>
      <c r="D223" s="32">
        <f>INDEX('ONS data MYE 5'!$K$6:$K$445, MATCH($B223,'ONS data MYE 5'!$B$6:$B$445,0))</f>
        <v>156633</v>
      </c>
      <c r="E223" s="32">
        <f>INDEX('ONS data MYE 5'!$L$6:$L$445, MATCH($B223,'ONS data MYE 5'!$B$6:$B$445,0))</f>
        <v>222</v>
      </c>
      <c r="F223" s="32">
        <f t="shared" si="6"/>
        <v>5.4026773818722793</v>
      </c>
      <c r="G223" s="32">
        <f t="shared" si="7"/>
        <v>29.188922892594306</v>
      </c>
      <c r="H223" s="32">
        <f>INDEX('Mapping waste'!$D$5:$M$352,MATCH($B223,'Mapping waste'!$B$5:$B$352,0),MATCH(H$3,'Mapping waste'!$D$4:$M$4,0))*$D223</f>
        <v>0</v>
      </c>
      <c r="I223" s="32">
        <f>INDEX('Mapping waste'!$D$5:$M$352,MATCH($B223,'Mapping waste'!$B$5:$B$352,0),MATCH(I$3,'Mapping waste'!$D$4:$M$4,0))*$D223</f>
        <v>0</v>
      </c>
      <c r="J223" s="32">
        <f>INDEX('Mapping waste'!$D$5:$M$352,MATCH($B223,'Mapping waste'!$B$5:$B$352,0),MATCH(J$3,'Mapping waste'!$D$4:$M$4,0))*$D223</f>
        <v>0</v>
      </c>
      <c r="K223" s="32">
        <f>INDEX('Mapping waste'!$D$5:$M$352,MATCH($B223,'Mapping waste'!$B$5:$B$352,0),MATCH(K$3,'Mapping waste'!$D$4:$M$4,0))*$D223</f>
        <v>0</v>
      </c>
      <c r="L223" s="32">
        <f>INDEX('Mapping waste'!$D$5:$M$352,MATCH($B223,'Mapping waste'!$B$5:$B$352,0),MATCH(L$3,'Mapping waste'!$D$4:$M$4,0))*$D223</f>
        <v>0</v>
      </c>
      <c r="M223" s="32">
        <f>INDEX('Mapping waste'!$D$5:$M$352,MATCH($B223,'Mapping waste'!$B$5:$B$352,0),MATCH(M$3,'Mapping waste'!$D$4:$M$4,0))*$D223</f>
        <v>0</v>
      </c>
      <c r="N223" s="32">
        <f>INDEX('Mapping waste'!$D$5:$M$352,MATCH($B223,'Mapping waste'!$B$5:$B$352,0),MATCH(N$3,'Mapping waste'!$D$4:$M$4,0))*$D223</f>
        <v>156633</v>
      </c>
      <c r="O223" s="32">
        <f>INDEX('Mapping waste'!$D$5:$M$352,MATCH($B223,'Mapping waste'!$B$5:$B$352,0),MATCH(O$3,'Mapping waste'!$D$4:$M$4,0))*$D223</f>
        <v>0</v>
      </c>
      <c r="P223" s="32">
        <f>INDEX('Mapping waste'!$D$5:$M$352,MATCH($B223,'Mapping waste'!$B$5:$B$352,0),MATCH(P$3,'Mapping waste'!$D$4:$M$4,0))*$D223</f>
        <v>0</v>
      </c>
      <c r="Q223" s="32">
        <f>INDEX('Mapping waste'!$D$5:$M$352,MATCH($B223,'Mapping waste'!$B$5:$B$352,0),MATCH(Q$3,'Mapping waste'!$D$4:$M$4,0))*$D223</f>
        <v>0</v>
      </c>
    </row>
    <row r="224" spans="1:17" x14ac:dyDescent="0.45">
      <c r="A224" s="10" t="s">
        <v>441</v>
      </c>
      <c r="B224" s="10" t="s">
        <v>442</v>
      </c>
      <c r="C224" s="10" t="s">
        <v>31</v>
      </c>
      <c r="D224" s="32">
        <f>INDEX('ONS data MYE 5'!$K$6:$K$445, MATCH($B224,'ONS data MYE 5'!$B$6:$B$445,0))</f>
        <v>160268</v>
      </c>
      <c r="E224" s="32">
        <f>INDEX('ONS data MYE 5'!$L$6:$L$445, MATCH($B224,'ONS data MYE 5'!$B$6:$B$445,0))</f>
        <v>3967</v>
      </c>
      <c r="F224" s="32">
        <f t="shared" si="6"/>
        <v>8.2857654205143305</v>
      </c>
      <c r="G224" s="32">
        <f t="shared" si="7"/>
        <v>68.653908603791024</v>
      </c>
      <c r="H224" s="32">
        <f>INDEX('Mapping waste'!$D$5:$M$352,MATCH($B224,'Mapping waste'!$B$5:$B$352,0),MATCH(H$3,'Mapping waste'!$D$4:$M$4,0))*$D224</f>
        <v>0</v>
      </c>
      <c r="I224" s="32">
        <f>INDEX('Mapping waste'!$D$5:$M$352,MATCH($B224,'Mapping waste'!$B$5:$B$352,0),MATCH(I$3,'Mapping waste'!$D$4:$M$4,0))*$D224</f>
        <v>0</v>
      </c>
      <c r="J224" s="32">
        <f>INDEX('Mapping waste'!$D$5:$M$352,MATCH($B224,'Mapping waste'!$B$5:$B$352,0),MATCH(J$3,'Mapping waste'!$D$4:$M$4,0))*$D224</f>
        <v>0</v>
      </c>
      <c r="K224" s="32">
        <f>INDEX('Mapping waste'!$D$5:$M$352,MATCH($B224,'Mapping waste'!$B$5:$B$352,0),MATCH(K$3,'Mapping waste'!$D$4:$M$4,0))*$D224</f>
        <v>0</v>
      </c>
      <c r="L224" s="32">
        <f>INDEX('Mapping waste'!$D$5:$M$352,MATCH($B224,'Mapping waste'!$B$5:$B$352,0),MATCH(L$3,'Mapping waste'!$D$4:$M$4,0))*$D224</f>
        <v>0</v>
      </c>
      <c r="M224" s="32">
        <f>INDEX('Mapping waste'!$D$5:$M$352,MATCH($B224,'Mapping waste'!$B$5:$B$352,0),MATCH(M$3,'Mapping waste'!$D$4:$M$4,0))*$D224</f>
        <v>0</v>
      </c>
      <c r="N224" s="32">
        <f>INDEX('Mapping waste'!$D$5:$M$352,MATCH($B224,'Mapping waste'!$B$5:$B$352,0),MATCH(N$3,'Mapping waste'!$D$4:$M$4,0))*$D224</f>
        <v>160268</v>
      </c>
      <c r="O224" s="32">
        <f>INDEX('Mapping waste'!$D$5:$M$352,MATCH($B224,'Mapping waste'!$B$5:$B$352,0),MATCH(O$3,'Mapping waste'!$D$4:$M$4,0))*$D224</f>
        <v>0</v>
      </c>
      <c r="P224" s="32">
        <f>INDEX('Mapping waste'!$D$5:$M$352,MATCH($B224,'Mapping waste'!$B$5:$B$352,0),MATCH(P$3,'Mapping waste'!$D$4:$M$4,0))*$D224</f>
        <v>0</v>
      </c>
      <c r="Q224" s="32">
        <f>INDEX('Mapping waste'!$D$5:$M$352,MATCH($B224,'Mapping waste'!$B$5:$B$352,0),MATCH(Q$3,'Mapping waste'!$D$4:$M$4,0))*$D224</f>
        <v>0</v>
      </c>
    </row>
    <row r="225" spans="1:17" x14ac:dyDescent="0.45">
      <c r="A225" s="10" t="s">
        <v>443</v>
      </c>
      <c r="B225" s="10" t="s">
        <v>444</v>
      </c>
      <c r="C225" s="10" t="s">
        <v>31</v>
      </c>
      <c r="D225" s="32">
        <f>INDEX('ONS data MYE 5'!$K$6:$K$445, MATCH($B225,'ONS data MYE 5'!$B$6:$B$445,0))</f>
        <v>144340</v>
      </c>
      <c r="E225" s="32">
        <f>INDEX('ONS data MYE 5'!$L$6:$L$445, MATCH($B225,'ONS data MYE 5'!$B$6:$B$445,0))</f>
        <v>4436</v>
      </c>
      <c r="F225" s="32">
        <f t="shared" si="6"/>
        <v>8.3975083484702573</v>
      </c>
      <c r="G225" s="32">
        <f t="shared" si="7"/>
        <v>70.518146462627669</v>
      </c>
      <c r="H225" s="32">
        <f>INDEX('Mapping waste'!$D$5:$M$352,MATCH($B225,'Mapping waste'!$B$5:$B$352,0),MATCH(H$3,'Mapping waste'!$D$4:$M$4,0))*$D225</f>
        <v>0</v>
      </c>
      <c r="I225" s="32">
        <f>INDEX('Mapping waste'!$D$5:$M$352,MATCH($B225,'Mapping waste'!$B$5:$B$352,0),MATCH(I$3,'Mapping waste'!$D$4:$M$4,0))*$D225</f>
        <v>0</v>
      </c>
      <c r="J225" s="32">
        <f>INDEX('Mapping waste'!$D$5:$M$352,MATCH($B225,'Mapping waste'!$B$5:$B$352,0),MATCH(J$3,'Mapping waste'!$D$4:$M$4,0))*$D225</f>
        <v>0</v>
      </c>
      <c r="K225" s="32">
        <f>INDEX('Mapping waste'!$D$5:$M$352,MATCH($B225,'Mapping waste'!$B$5:$B$352,0),MATCH(K$3,'Mapping waste'!$D$4:$M$4,0))*$D225</f>
        <v>0</v>
      </c>
      <c r="L225" s="32">
        <f>INDEX('Mapping waste'!$D$5:$M$352,MATCH($B225,'Mapping waste'!$B$5:$B$352,0),MATCH(L$3,'Mapping waste'!$D$4:$M$4,0))*$D225</f>
        <v>0</v>
      </c>
      <c r="M225" s="32">
        <f>INDEX('Mapping waste'!$D$5:$M$352,MATCH($B225,'Mapping waste'!$B$5:$B$352,0),MATCH(M$3,'Mapping waste'!$D$4:$M$4,0))*$D225</f>
        <v>0</v>
      </c>
      <c r="N225" s="32">
        <f>INDEX('Mapping waste'!$D$5:$M$352,MATCH($B225,'Mapping waste'!$B$5:$B$352,0),MATCH(N$3,'Mapping waste'!$D$4:$M$4,0))*$D225</f>
        <v>144340</v>
      </c>
      <c r="O225" s="32">
        <f>INDEX('Mapping waste'!$D$5:$M$352,MATCH($B225,'Mapping waste'!$B$5:$B$352,0),MATCH(O$3,'Mapping waste'!$D$4:$M$4,0))*$D225</f>
        <v>0</v>
      </c>
      <c r="P225" s="32">
        <f>INDEX('Mapping waste'!$D$5:$M$352,MATCH($B225,'Mapping waste'!$B$5:$B$352,0),MATCH(P$3,'Mapping waste'!$D$4:$M$4,0))*$D225</f>
        <v>0</v>
      </c>
      <c r="Q225" s="32">
        <f>INDEX('Mapping waste'!$D$5:$M$352,MATCH($B225,'Mapping waste'!$B$5:$B$352,0),MATCH(Q$3,'Mapping waste'!$D$4:$M$4,0))*$D225</f>
        <v>0</v>
      </c>
    </row>
    <row r="226" spans="1:17" x14ac:dyDescent="0.45">
      <c r="A226" s="10" t="s">
        <v>445</v>
      </c>
      <c r="B226" s="10" t="s">
        <v>446</v>
      </c>
      <c r="C226" s="10" t="s">
        <v>31</v>
      </c>
      <c r="D226" s="32">
        <f>INDEX('ONS data MYE 5'!$K$6:$K$445, MATCH($B226,'ONS data MYE 5'!$B$6:$B$445,0))</f>
        <v>159414</v>
      </c>
      <c r="E226" s="32">
        <f>INDEX('ONS data MYE 5'!$L$6:$L$445, MATCH($B226,'ONS data MYE 5'!$B$6:$B$445,0))</f>
        <v>891</v>
      </c>
      <c r="F226" s="32">
        <f t="shared" si="6"/>
        <v>6.7923444274708089</v>
      </c>
      <c r="G226" s="32">
        <f t="shared" si="7"/>
        <v>46.135942821393748</v>
      </c>
      <c r="H226" s="32">
        <f>INDEX('Mapping waste'!$D$5:$M$352,MATCH($B226,'Mapping waste'!$B$5:$B$352,0),MATCH(H$3,'Mapping waste'!$D$4:$M$4,0))*$D226</f>
        <v>0</v>
      </c>
      <c r="I226" s="32">
        <f>INDEX('Mapping waste'!$D$5:$M$352,MATCH($B226,'Mapping waste'!$B$5:$B$352,0),MATCH(I$3,'Mapping waste'!$D$4:$M$4,0))*$D226</f>
        <v>0</v>
      </c>
      <c r="J226" s="32">
        <f>INDEX('Mapping waste'!$D$5:$M$352,MATCH($B226,'Mapping waste'!$B$5:$B$352,0),MATCH(J$3,'Mapping waste'!$D$4:$M$4,0))*$D226</f>
        <v>0</v>
      </c>
      <c r="K226" s="32">
        <f>INDEX('Mapping waste'!$D$5:$M$352,MATCH($B226,'Mapping waste'!$B$5:$B$352,0),MATCH(K$3,'Mapping waste'!$D$4:$M$4,0))*$D226</f>
        <v>0</v>
      </c>
      <c r="L226" s="32">
        <f>INDEX('Mapping waste'!$D$5:$M$352,MATCH($B226,'Mapping waste'!$B$5:$B$352,0),MATCH(L$3,'Mapping waste'!$D$4:$M$4,0))*$D226</f>
        <v>0</v>
      </c>
      <c r="M226" s="32">
        <f>INDEX('Mapping waste'!$D$5:$M$352,MATCH($B226,'Mapping waste'!$B$5:$B$352,0),MATCH(M$3,'Mapping waste'!$D$4:$M$4,0))*$D226</f>
        <v>0</v>
      </c>
      <c r="N226" s="32">
        <f>INDEX('Mapping waste'!$D$5:$M$352,MATCH($B226,'Mapping waste'!$B$5:$B$352,0),MATCH(N$3,'Mapping waste'!$D$4:$M$4,0))*$D226</f>
        <v>159414</v>
      </c>
      <c r="O226" s="32">
        <f>INDEX('Mapping waste'!$D$5:$M$352,MATCH($B226,'Mapping waste'!$B$5:$B$352,0),MATCH(O$3,'Mapping waste'!$D$4:$M$4,0))*$D226</f>
        <v>0</v>
      </c>
      <c r="P226" s="32">
        <f>INDEX('Mapping waste'!$D$5:$M$352,MATCH($B226,'Mapping waste'!$B$5:$B$352,0),MATCH(P$3,'Mapping waste'!$D$4:$M$4,0))*$D226</f>
        <v>0</v>
      </c>
      <c r="Q226" s="32">
        <f>INDEX('Mapping waste'!$D$5:$M$352,MATCH($B226,'Mapping waste'!$B$5:$B$352,0),MATCH(Q$3,'Mapping waste'!$D$4:$M$4,0))*$D226</f>
        <v>0</v>
      </c>
    </row>
    <row r="227" spans="1:17" x14ac:dyDescent="0.45">
      <c r="A227" s="10" t="s">
        <v>447</v>
      </c>
      <c r="B227" s="10" t="s">
        <v>448</v>
      </c>
      <c r="C227" s="10" t="s">
        <v>31</v>
      </c>
      <c r="D227" s="32">
        <f>INDEX('ONS data MYE 5'!$K$6:$K$445, MATCH($B227,'ONS data MYE 5'!$B$6:$B$445,0))</f>
        <v>68704</v>
      </c>
      <c r="E227" s="32">
        <f>INDEX('ONS data MYE 5'!$L$6:$L$445, MATCH($B227,'ONS data MYE 5'!$B$6:$B$445,0))</f>
        <v>486</v>
      </c>
      <c r="F227" s="32">
        <f t="shared" si="6"/>
        <v>6.1862086239004936</v>
      </c>
      <c r="G227" s="32">
        <f t="shared" si="7"/>
        <v>38.269177138420837</v>
      </c>
      <c r="H227" s="32">
        <f>INDEX('Mapping waste'!$D$5:$M$352,MATCH($B227,'Mapping waste'!$B$5:$B$352,0),MATCH(H$3,'Mapping waste'!$D$4:$M$4,0))*$D227</f>
        <v>0</v>
      </c>
      <c r="I227" s="32">
        <f>INDEX('Mapping waste'!$D$5:$M$352,MATCH($B227,'Mapping waste'!$B$5:$B$352,0),MATCH(I$3,'Mapping waste'!$D$4:$M$4,0))*$D227</f>
        <v>0</v>
      </c>
      <c r="J227" s="32">
        <f>INDEX('Mapping waste'!$D$5:$M$352,MATCH($B227,'Mapping waste'!$B$5:$B$352,0),MATCH(J$3,'Mapping waste'!$D$4:$M$4,0))*$D227</f>
        <v>0</v>
      </c>
      <c r="K227" s="32">
        <f>INDEX('Mapping waste'!$D$5:$M$352,MATCH($B227,'Mapping waste'!$B$5:$B$352,0),MATCH(K$3,'Mapping waste'!$D$4:$M$4,0))*$D227</f>
        <v>0</v>
      </c>
      <c r="L227" s="32">
        <f>INDEX('Mapping waste'!$D$5:$M$352,MATCH($B227,'Mapping waste'!$B$5:$B$352,0),MATCH(L$3,'Mapping waste'!$D$4:$M$4,0))*$D227</f>
        <v>0</v>
      </c>
      <c r="M227" s="32">
        <f>INDEX('Mapping waste'!$D$5:$M$352,MATCH($B227,'Mapping waste'!$B$5:$B$352,0),MATCH(M$3,'Mapping waste'!$D$4:$M$4,0))*$D227</f>
        <v>0</v>
      </c>
      <c r="N227" s="32">
        <f>INDEX('Mapping waste'!$D$5:$M$352,MATCH($B227,'Mapping waste'!$B$5:$B$352,0),MATCH(N$3,'Mapping waste'!$D$4:$M$4,0))*$D227</f>
        <v>68704</v>
      </c>
      <c r="O227" s="32">
        <f>INDEX('Mapping waste'!$D$5:$M$352,MATCH($B227,'Mapping waste'!$B$5:$B$352,0),MATCH(O$3,'Mapping waste'!$D$4:$M$4,0))*$D227</f>
        <v>0</v>
      </c>
      <c r="P227" s="32">
        <f>INDEX('Mapping waste'!$D$5:$M$352,MATCH($B227,'Mapping waste'!$B$5:$B$352,0),MATCH(P$3,'Mapping waste'!$D$4:$M$4,0))*$D227</f>
        <v>0</v>
      </c>
      <c r="Q227" s="32">
        <f>INDEX('Mapping waste'!$D$5:$M$352,MATCH($B227,'Mapping waste'!$B$5:$B$352,0),MATCH(Q$3,'Mapping waste'!$D$4:$M$4,0))*$D227</f>
        <v>0</v>
      </c>
    </row>
    <row r="228" spans="1:17" x14ac:dyDescent="0.45">
      <c r="A228" s="10" t="s">
        <v>449</v>
      </c>
      <c r="B228" s="10" t="s">
        <v>450</v>
      </c>
      <c r="C228" s="10" t="s">
        <v>31</v>
      </c>
      <c r="D228" s="32">
        <f>INDEX('ONS data MYE 5'!$K$6:$K$445, MATCH($B228,'ONS data MYE 5'!$B$6:$B$445,0))</f>
        <v>173877</v>
      </c>
      <c r="E228" s="32">
        <f>INDEX('ONS data MYE 5'!$L$6:$L$445, MATCH($B228,'ONS data MYE 5'!$B$6:$B$445,0))</f>
        <v>536</v>
      </c>
      <c r="F228" s="32">
        <f t="shared" si="6"/>
        <v>6.2841341610708019</v>
      </c>
      <c r="G228" s="32">
        <f t="shared" si="7"/>
        <v>39.490342154337029</v>
      </c>
      <c r="H228" s="32">
        <f>INDEX('Mapping waste'!$D$5:$M$352,MATCH($B228,'Mapping waste'!$B$5:$B$352,0),MATCH(H$3,'Mapping waste'!$D$4:$M$4,0))*$D228</f>
        <v>0</v>
      </c>
      <c r="I228" s="32">
        <f>INDEX('Mapping waste'!$D$5:$M$352,MATCH($B228,'Mapping waste'!$B$5:$B$352,0),MATCH(I$3,'Mapping waste'!$D$4:$M$4,0))*$D228</f>
        <v>0</v>
      </c>
      <c r="J228" s="32">
        <f>INDEX('Mapping waste'!$D$5:$M$352,MATCH($B228,'Mapping waste'!$B$5:$B$352,0),MATCH(J$3,'Mapping waste'!$D$4:$M$4,0))*$D228</f>
        <v>0</v>
      </c>
      <c r="K228" s="32">
        <f>INDEX('Mapping waste'!$D$5:$M$352,MATCH($B228,'Mapping waste'!$B$5:$B$352,0),MATCH(K$3,'Mapping waste'!$D$4:$M$4,0))*$D228</f>
        <v>0</v>
      </c>
      <c r="L228" s="32">
        <f>INDEX('Mapping waste'!$D$5:$M$352,MATCH($B228,'Mapping waste'!$B$5:$B$352,0),MATCH(L$3,'Mapping waste'!$D$4:$M$4,0))*$D228</f>
        <v>0</v>
      </c>
      <c r="M228" s="32">
        <f>INDEX('Mapping waste'!$D$5:$M$352,MATCH($B228,'Mapping waste'!$B$5:$B$352,0),MATCH(M$3,'Mapping waste'!$D$4:$M$4,0))*$D228</f>
        <v>0</v>
      </c>
      <c r="N228" s="32">
        <f>INDEX('Mapping waste'!$D$5:$M$352,MATCH($B228,'Mapping waste'!$B$5:$B$352,0),MATCH(N$3,'Mapping waste'!$D$4:$M$4,0))*$D228</f>
        <v>173877</v>
      </c>
      <c r="O228" s="32">
        <f>INDEX('Mapping waste'!$D$5:$M$352,MATCH($B228,'Mapping waste'!$B$5:$B$352,0),MATCH(O$3,'Mapping waste'!$D$4:$M$4,0))*$D228</f>
        <v>0</v>
      </c>
      <c r="P228" s="32">
        <f>INDEX('Mapping waste'!$D$5:$M$352,MATCH($B228,'Mapping waste'!$B$5:$B$352,0),MATCH(P$3,'Mapping waste'!$D$4:$M$4,0))*$D228</f>
        <v>0</v>
      </c>
      <c r="Q228" s="32">
        <f>INDEX('Mapping waste'!$D$5:$M$352,MATCH($B228,'Mapping waste'!$B$5:$B$352,0),MATCH(Q$3,'Mapping waste'!$D$4:$M$4,0))*$D228</f>
        <v>0</v>
      </c>
    </row>
    <row r="229" spans="1:17" x14ac:dyDescent="0.45">
      <c r="A229" s="10" t="s">
        <v>453</v>
      </c>
      <c r="B229" s="10" t="s">
        <v>454</v>
      </c>
      <c r="C229" s="10" t="s">
        <v>31</v>
      </c>
      <c r="D229" s="32">
        <f>INDEX('ONS data MYE 5'!$K$6:$K$445, MATCH($B229,'ONS data MYE 5'!$B$6:$B$445,0))</f>
        <v>173374</v>
      </c>
      <c r="E229" s="32">
        <f>INDEX('ONS data MYE 5'!$L$6:$L$445, MATCH($B229,'ONS data MYE 5'!$B$6:$B$445,0))</f>
        <v>274</v>
      </c>
      <c r="F229" s="32">
        <f t="shared" si="6"/>
        <v>5.6131281063880705</v>
      </c>
      <c r="G229" s="32">
        <f t="shared" si="7"/>
        <v>31.507207138723725</v>
      </c>
      <c r="H229" s="32">
        <f>INDEX('Mapping waste'!$D$5:$M$352,MATCH($B229,'Mapping waste'!$B$5:$B$352,0),MATCH(H$3,'Mapping waste'!$D$4:$M$4,0))*$D229</f>
        <v>0</v>
      </c>
      <c r="I229" s="32">
        <f>INDEX('Mapping waste'!$D$5:$M$352,MATCH($B229,'Mapping waste'!$B$5:$B$352,0),MATCH(I$3,'Mapping waste'!$D$4:$M$4,0))*$D229</f>
        <v>0</v>
      </c>
      <c r="J229" s="32">
        <f>INDEX('Mapping waste'!$D$5:$M$352,MATCH($B229,'Mapping waste'!$B$5:$B$352,0),MATCH(J$3,'Mapping waste'!$D$4:$M$4,0))*$D229</f>
        <v>0</v>
      </c>
      <c r="K229" s="32">
        <f>INDEX('Mapping waste'!$D$5:$M$352,MATCH($B229,'Mapping waste'!$B$5:$B$352,0),MATCH(K$3,'Mapping waste'!$D$4:$M$4,0))*$D229</f>
        <v>13869.92</v>
      </c>
      <c r="L229" s="32">
        <f>INDEX('Mapping waste'!$D$5:$M$352,MATCH($B229,'Mapping waste'!$B$5:$B$352,0),MATCH(L$3,'Mapping waste'!$D$4:$M$4,0))*$D229</f>
        <v>0</v>
      </c>
      <c r="M229" s="32">
        <f>INDEX('Mapping waste'!$D$5:$M$352,MATCH($B229,'Mapping waste'!$B$5:$B$352,0),MATCH(M$3,'Mapping waste'!$D$4:$M$4,0))*$D229</f>
        <v>0</v>
      </c>
      <c r="N229" s="32">
        <f>INDEX('Mapping waste'!$D$5:$M$352,MATCH($B229,'Mapping waste'!$B$5:$B$352,0),MATCH(N$3,'Mapping waste'!$D$4:$M$4,0))*$D229</f>
        <v>159504.08000000002</v>
      </c>
      <c r="O229" s="32">
        <f>INDEX('Mapping waste'!$D$5:$M$352,MATCH($B229,'Mapping waste'!$B$5:$B$352,0),MATCH(O$3,'Mapping waste'!$D$4:$M$4,0))*$D229</f>
        <v>0</v>
      </c>
      <c r="P229" s="32">
        <f>INDEX('Mapping waste'!$D$5:$M$352,MATCH($B229,'Mapping waste'!$B$5:$B$352,0),MATCH(P$3,'Mapping waste'!$D$4:$M$4,0))*$D229</f>
        <v>0</v>
      </c>
      <c r="Q229" s="32">
        <f>INDEX('Mapping waste'!$D$5:$M$352,MATCH($B229,'Mapping waste'!$B$5:$B$352,0),MATCH(Q$3,'Mapping waste'!$D$4:$M$4,0))*$D229</f>
        <v>0</v>
      </c>
    </row>
    <row r="230" spans="1:17" x14ac:dyDescent="0.45">
      <c r="A230" s="10" t="s">
        <v>457</v>
      </c>
      <c r="B230" s="10" t="s">
        <v>458</v>
      </c>
      <c r="C230" s="10" t="s">
        <v>31</v>
      </c>
      <c r="D230" s="32">
        <f>INDEX('ONS data MYE 5'!$K$6:$K$445, MATCH($B230,'ONS data MYE 5'!$B$6:$B$445,0))</f>
        <v>102010</v>
      </c>
      <c r="E230" s="32">
        <f>INDEX('ONS data MYE 5'!$L$6:$L$445, MATCH($B230,'ONS data MYE 5'!$B$6:$B$445,0))</f>
        <v>1402</v>
      </c>
      <c r="F230" s="32">
        <f t="shared" si="6"/>
        <v>7.2456550675945355</v>
      </c>
      <c r="G230" s="32">
        <f t="shared" si="7"/>
        <v>52.499517358558371</v>
      </c>
      <c r="H230" s="32">
        <f>INDEX('Mapping waste'!$D$5:$M$352,MATCH($B230,'Mapping waste'!$B$5:$B$352,0),MATCH(H$3,'Mapping waste'!$D$4:$M$4,0))*$D230</f>
        <v>2754.27</v>
      </c>
      <c r="I230" s="32">
        <f>INDEX('Mapping waste'!$D$5:$M$352,MATCH($B230,'Mapping waste'!$B$5:$B$352,0),MATCH(I$3,'Mapping waste'!$D$4:$M$4,0))*$D230</f>
        <v>0</v>
      </c>
      <c r="J230" s="32">
        <f>INDEX('Mapping waste'!$D$5:$M$352,MATCH($B230,'Mapping waste'!$B$5:$B$352,0),MATCH(J$3,'Mapping waste'!$D$4:$M$4,0))*$D230</f>
        <v>0</v>
      </c>
      <c r="K230" s="32">
        <f>INDEX('Mapping waste'!$D$5:$M$352,MATCH($B230,'Mapping waste'!$B$5:$B$352,0),MATCH(K$3,'Mapping waste'!$D$4:$M$4,0))*$D230</f>
        <v>17647.729999999992</v>
      </c>
      <c r="L230" s="32">
        <f>INDEX('Mapping waste'!$D$5:$M$352,MATCH($B230,'Mapping waste'!$B$5:$B$352,0),MATCH(L$3,'Mapping waste'!$D$4:$M$4,0))*$D230</f>
        <v>0</v>
      </c>
      <c r="M230" s="32">
        <f>INDEX('Mapping waste'!$D$5:$M$352,MATCH($B230,'Mapping waste'!$B$5:$B$352,0),MATCH(M$3,'Mapping waste'!$D$4:$M$4,0))*$D230</f>
        <v>0</v>
      </c>
      <c r="N230" s="32">
        <f>INDEX('Mapping waste'!$D$5:$M$352,MATCH($B230,'Mapping waste'!$B$5:$B$352,0),MATCH(N$3,'Mapping waste'!$D$4:$M$4,0))*$D230</f>
        <v>81608</v>
      </c>
      <c r="O230" s="32">
        <f>INDEX('Mapping waste'!$D$5:$M$352,MATCH($B230,'Mapping waste'!$B$5:$B$352,0),MATCH(O$3,'Mapping waste'!$D$4:$M$4,0))*$D230</f>
        <v>0</v>
      </c>
      <c r="P230" s="32">
        <f>INDEX('Mapping waste'!$D$5:$M$352,MATCH($B230,'Mapping waste'!$B$5:$B$352,0),MATCH(P$3,'Mapping waste'!$D$4:$M$4,0))*$D230</f>
        <v>0</v>
      </c>
      <c r="Q230" s="32">
        <f>INDEX('Mapping waste'!$D$5:$M$352,MATCH($B230,'Mapping waste'!$B$5:$B$352,0),MATCH(Q$3,'Mapping waste'!$D$4:$M$4,0))*$D230</f>
        <v>0</v>
      </c>
    </row>
    <row r="231" spans="1:17" x14ac:dyDescent="0.45">
      <c r="A231" s="10" t="s">
        <v>459</v>
      </c>
      <c r="B231" s="10" t="s">
        <v>460</v>
      </c>
      <c r="C231" s="10" t="s">
        <v>31</v>
      </c>
      <c r="D231" s="32">
        <f>INDEX('ONS data MYE 5'!$K$6:$K$445, MATCH($B231,'ONS data MYE 5'!$B$6:$B$445,0))</f>
        <v>117625</v>
      </c>
      <c r="E231" s="32">
        <f>INDEX('ONS data MYE 5'!$L$6:$L$445, MATCH($B231,'ONS data MYE 5'!$B$6:$B$445,0))</f>
        <v>319</v>
      </c>
      <c r="F231" s="32">
        <f t="shared" si="6"/>
        <v>5.7651911027848444</v>
      </c>
      <c r="G231" s="32">
        <f t="shared" si="7"/>
        <v>33.237428451629533</v>
      </c>
      <c r="H231" s="32">
        <f>INDEX('Mapping waste'!$D$5:$M$352,MATCH($B231,'Mapping waste'!$B$5:$B$352,0),MATCH(H$3,'Mapping waste'!$D$4:$M$4,0))*$D231</f>
        <v>0</v>
      </c>
      <c r="I231" s="32">
        <f>INDEX('Mapping waste'!$D$5:$M$352,MATCH($B231,'Mapping waste'!$B$5:$B$352,0),MATCH(I$3,'Mapping waste'!$D$4:$M$4,0))*$D231</f>
        <v>0</v>
      </c>
      <c r="J231" s="32">
        <f>INDEX('Mapping waste'!$D$5:$M$352,MATCH($B231,'Mapping waste'!$B$5:$B$352,0),MATCH(J$3,'Mapping waste'!$D$4:$M$4,0))*$D231</f>
        <v>0</v>
      </c>
      <c r="K231" s="32">
        <f>INDEX('Mapping waste'!$D$5:$M$352,MATCH($B231,'Mapping waste'!$B$5:$B$352,0),MATCH(K$3,'Mapping waste'!$D$4:$M$4,0))*$D231</f>
        <v>12938.75</v>
      </c>
      <c r="L231" s="32">
        <f>INDEX('Mapping waste'!$D$5:$M$352,MATCH($B231,'Mapping waste'!$B$5:$B$352,0),MATCH(L$3,'Mapping waste'!$D$4:$M$4,0))*$D231</f>
        <v>0</v>
      </c>
      <c r="M231" s="32">
        <f>INDEX('Mapping waste'!$D$5:$M$352,MATCH($B231,'Mapping waste'!$B$5:$B$352,0),MATCH(M$3,'Mapping waste'!$D$4:$M$4,0))*$D231</f>
        <v>0</v>
      </c>
      <c r="N231" s="32">
        <f>INDEX('Mapping waste'!$D$5:$M$352,MATCH($B231,'Mapping waste'!$B$5:$B$352,0),MATCH(N$3,'Mapping waste'!$D$4:$M$4,0))*$D231</f>
        <v>104686.25</v>
      </c>
      <c r="O231" s="32">
        <f>INDEX('Mapping waste'!$D$5:$M$352,MATCH($B231,'Mapping waste'!$B$5:$B$352,0),MATCH(O$3,'Mapping waste'!$D$4:$M$4,0))*$D231</f>
        <v>0</v>
      </c>
      <c r="P231" s="32">
        <f>INDEX('Mapping waste'!$D$5:$M$352,MATCH($B231,'Mapping waste'!$B$5:$B$352,0),MATCH(P$3,'Mapping waste'!$D$4:$M$4,0))*$D231</f>
        <v>0</v>
      </c>
      <c r="Q231" s="32">
        <f>INDEX('Mapping waste'!$D$5:$M$352,MATCH($B231,'Mapping waste'!$B$5:$B$352,0),MATCH(Q$3,'Mapping waste'!$D$4:$M$4,0))*$D231</f>
        <v>0</v>
      </c>
    </row>
    <row r="232" spans="1:17" x14ac:dyDescent="0.45">
      <c r="A232" s="10" t="s">
        <v>461</v>
      </c>
      <c r="B232" s="10" t="s">
        <v>462</v>
      </c>
      <c r="C232" s="10" t="s">
        <v>31</v>
      </c>
      <c r="D232" s="32">
        <f>INDEX('ONS data MYE 5'!$K$6:$K$445, MATCH($B232,'ONS data MYE 5'!$B$6:$B$445,0))</f>
        <v>144520</v>
      </c>
      <c r="E232" s="32">
        <f>INDEX('ONS data MYE 5'!$L$6:$L$445, MATCH($B232,'ONS data MYE 5'!$B$6:$B$445,0))</f>
        <v>245</v>
      </c>
      <c r="F232" s="32">
        <f t="shared" si="6"/>
        <v>5.5012582105447274</v>
      </c>
      <c r="G232" s="32">
        <f t="shared" si="7"/>
        <v>30.263841899085776</v>
      </c>
      <c r="H232" s="32">
        <f>INDEX('Mapping waste'!$D$5:$M$352,MATCH($B232,'Mapping waste'!$B$5:$B$352,0),MATCH(H$3,'Mapping waste'!$D$4:$M$4,0))*$D232</f>
        <v>3714.1640000000002</v>
      </c>
      <c r="I232" s="32">
        <f>INDEX('Mapping waste'!$D$5:$M$352,MATCH($B232,'Mapping waste'!$B$5:$B$352,0),MATCH(I$3,'Mapping waste'!$D$4:$M$4,0))*$D232</f>
        <v>0</v>
      </c>
      <c r="J232" s="32">
        <f>INDEX('Mapping waste'!$D$5:$M$352,MATCH($B232,'Mapping waste'!$B$5:$B$352,0),MATCH(J$3,'Mapping waste'!$D$4:$M$4,0))*$D232</f>
        <v>0</v>
      </c>
      <c r="K232" s="32">
        <f>INDEX('Mapping waste'!$D$5:$M$352,MATCH($B232,'Mapping waste'!$B$5:$B$352,0),MATCH(K$3,'Mapping waste'!$D$4:$M$4,0))*$D232</f>
        <v>0</v>
      </c>
      <c r="L232" s="32">
        <f>INDEX('Mapping waste'!$D$5:$M$352,MATCH($B232,'Mapping waste'!$B$5:$B$352,0),MATCH(L$3,'Mapping waste'!$D$4:$M$4,0))*$D232</f>
        <v>4335.5999999999995</v>
      </c>
      <c r="M232" s="32">
        <f>INDEX('Mapping waste'!$D$5:$M$352,MATCH($B232,'Mapping waste'!$B$5:$B$352,0),MATCH(M$3,'Mapping waste'!$D$4:$M$4,0))*$D232</f>
        <v>0</v>
      </c>
      <c r="N232" s="32">
        <f>INDEX('Mapping waste'!$D$5:$M$352,MATCH($B232,'Mapping waste'!$B$5:$B$352,0),MATCH(N$3,'Mapping waste'!$D$4:$M$4,0))*$D232</f>
        <v>136470.23599999998</v>
      </c>
      <c r="O232" s="32">
        <f>INDEX('Mapping waste'!$D$5:$M$352,MATCH($B232,'Mapping waste'!$B$5:$B$352,0),MATCH(O$3,'Mapping waste'!$D$4:$M$4,0))*$D232</f>
        <v>0</v>
      </c>
      <c r="P232" s="32">
        <f>INDEX('Mapping waste'!$D$5:$M$352,MATCH($B232,'Mapping waste'!$B$5:$B$352,0),MATCH(P$3,'Mapping waste'!$D$4:$M$4,0))*$D232</f>
        <v>0</v>
      </c>
      <c r="Q232" s="32">
        <f>INDEX('Mapping waste'!$D$5:$M$352,MATCH($B232,'Mapping waste'!$B$5:$B$352,0),MATCH(Q$3,'Mapping waste'!$D$4:$M$4,0))*$D232</f>
        <v>0</v>
      </c>
    </row>
    <row r="233" spans="1:17" x14ac:dyDescent="0.45">
      <c r="A233" s="10" t="s">
        <v>463</v>
      </c>
      <c r="B233" s="10" t="s">
        <v>464</v>
      </c>
      <c r="C233" s="10" t="s">
        <v>31</v>
      </c>
      <c r="D233" s="32">
        <f>INDEX('ONS data MYE 5'!$K$6:$K$445, MATCH($B233,'ONS data MYE 5'!$B$6:$B$445,0))</f>
        <v>154664</v>
      </c>
      <c r="E233" s="32">
        <f>INDEX('ONS data MYE 5'!$L$6:$L$445, MATCH($B233,'ONS data MYE 5'!$B$6:$B$445,0))</f>
        <v>3392</v>
      </c>
      <c r="F233" s="32">
        <f t="shared" si="6"/>
        <v>8.129174996911793</v>
      </c>
      <c r="G233" s="32">
        <f t="shared" si="7"/>
        <v>66.083486130415849</v>
      </c>
      <c r="H233" s="32">
        <f>INDEX('Mapping waste'!$D$5:$M$352,MATCH($B233,'Mapping waste'!$B$5:$B$352,0),MATCH(H$3,'Mapping waste'!$D$4:$M$4,0))*$D233</f>
        <v>0</v>
      </c>
      <c r="I233" s="32">
        <f>INDEX('Mapping waste'!$D$5:$M$352,MATCH($B233,'Mapping waste'!$B$5:$B$352,0),MATCH(I$3,'Mapping waste'!$D$4:$M$4,0))*$D233</f>
        <v>0</v>
      </c>
      <c r="J233" s="32">
        <f>INDEX('Mapping waste'!$D$5:$M$352,MATCH($B233,'Mapping waste'!$B$5:$B$352,0),MATCH(J$3,'Mapping waste'!$D$4:$M$4,0))*$D233</f>
        <v>0</v>
      </c>
      <c r="K233" s="32">
        <f>INDEX('Mapping waste'!$D$5:$M$352,MATCH($B233,'Mapping waste'!$B$5:$B$352,0),MATCH(K$3,'Mapping waste'!$D$4:$M$4,0))*$D233</f>
        <v>0</v>
      </c>
      <c r="L233" s="32">
        <f>INDEX('Mapping waste'!$D$5:$M$352,MATCH($B233,'Mapping waste'!$B$5:$B$352,0),MATCH(L$3,'Mapping waste'!$D$4:$M$4,0))*$D233</f>
        <v>0</v>
      </c>
      <c r="M233" s="32">
        <f>INDEX('Mapping waste'!$D$5:$M$352,MATCH($B233,'Mapping waste'!$B$5:$B$352,0),MATCH(M$3,'Mapping waste'!$D$4:$M$4,0))*$D233</f>
        <v>0</v>
      </c>
      <c r="N233" s="32">
        <f>INDEX('Mapping waste'!$D$5:$M$352,MATCH($B233,'Mapping waste'!$B$5:$B$352,0),MATCH(N$3,'Mapping waste'!$D$4:$M$4,0))*$D233</f>
        <v>154664</v>
      </c>
      <c r="O233" s="32">
        <f>INDEX('Mapping waste'!$D$5:$M$352,MATCH($B233,'Mapping waste'!$B$5:$B$352,0),MATCH(O$3,'Mapping waste'!$D$4:$M$4,0))*$D233</f>
        <v>0</v>
      </c>
      <c r="P233" s="32">
        <f>INDEX('Mapping waste'!$D$5:$M$352,MATCH($B233,'Mapping waste'!$B$5:$B$352,0),MATCH(P$3,'Mapping waste'!$D$4:$M$4,0))*$D233</f>
        <v>0</v>
      </c>
      <c r="Q233" s="32">
        <f>INDEX('Mapping waste'!$D$5:$M$352,MATCH($B233,'Mapping waste'!$B$5:$B$352,0),MATCH(Q$3,'Mapping waste'!$D$4:$M$4,0))*$D233</f>
        <v>0</v>
      </c>
    </row>
    <row r="234" spans="1:17" x14ac:dyDescent="0.45">
      <c r="A234" s="10" t="s">
        <v>465</v>
      </c>
      <c r="B234" s="10" t="s">
        <v>466</v>
      </c>
      <c r="C234" s="10" t="s">
        <v>31</v>
      </c>
      <c r="D234" s="32">
        <f>INDEX('ONS data MYE 5'!$K$6:$K$445, MATCH($B234,'ONS data MYE 5'!$B$6:$B$445,0))</f>
        <v>137477</v>
      </c>
      <c r="E234" s="32">
        <f>INDEX('ONS data MYE 5'!$L$6:$L$445, MATCH($B234,'ONS data MYE 5'!$B$6:$B$445,0))</f>
        <v>203</v>
      </c>
      <c r="F234" s="32">
        <f t="shared" si="6"/>
        <v>5.3132059790417872</v>
      </c>
      <c r="G234" s="32">
        <f t="shared" si="7"/>
        <v>28.230157775725395</v>
      </c>
      <c r="H234" s="32">
        <f>INDEX('Mapping waste'!$D$5:$M$352,MATCH($B234,'Mapping waste'!$B$5:$B$352,0),MATCH(H$3,'Mapping waste'!$D$4:$M$4,0))*$D234</f>
        <v>0</v>
      </c>
      <c r="I234" s="32">
        <f>INDEX('Mapping waste'!$D$5:$M$352,MATCH($B234,'Mapping waste'!$B$5:$B$352,0),MATCH(I$3,'Mapping waste'!$D$4:$M$4,0))*$D234</f>
        <v>0</v>
      </c>
      <c r="J234" s="32">
        <f>INDEX('Mapping waste'!$D$5:$M$352,MATCH($B234,'Mapping waste'!$B$5:$B$352,0),MATCH(J$3,'Mapping waste'!$D$4:$M$4,0))*$D234</f>
        <v>0</v>
      </c>
      <c r="K234" s="32">
        <f>INDEX('Mapping waste'!$D$5:$M$352,MATCH($B234,'Mapping waste'!$B$5:$B$352,0),MATCH(K$3,'Mapping waste'!$D$4:$M$4,0))*$D234</f>
        <v>0</v>
      </c>
      <c r="L234" s="32">
        <f>INDEX('Mapping waste'!$D$5:$M$352,MATCH($B234,'Mapping waste'!$B$5:$B$352,0),MATCH(L$3,'Mapping waste'!$D$4:$M$4,0))*$D234</f>
        <v>0</v>
      </c>
      <c r="M234" s="32">
        <f>INDEX('Mapping waste'!$D$5:$M$352,MATCH($B234,'Mapping waste'!$B$5:$B$352,0),MATCH(M$3,'Mapping waste'!$D$4:$M$4,0))*$D234</f>
        <v>0</v>
      </c>
      <c r="N234" s="32">
        <f>INDEX('Mapping waste'!$D$5:$M$352,MATCH($B234,'Mapping waste'!$B$5:$B$352,0),MATCH(N$3,'Mapping waste'!$D$4:$M$4,0))*$D234</f>
        <v>137477</v>
      </c>
      <c r="O234" s="32">
        <f>INDEX('Mapping waste'!$D$5:$M$352,MATCH($B234,'Mapping waste'!$B$5:$B$352,0),MATCH(O$3,'Mapping waste'!$D$4:$M$4,0))*$D234</f>
        <v>0</v>
      </c>
      <c r="P234" s="32">
        <f>INDEX('Mapping waste'!$D$5:$M$352,MATCH($B234,'Mapping waste'!$B$5:$B$352,0),MATCH(P$3,'Mapping waste'!$D$4:$M$4,0))*$D234</f>
        <v>0</v>
      </c>
      <c r="Q234" s="32">
        <f>INDEX('Mapping waste'!$D$5:$M$352,MATCH($B234,'Mapping waste'!$B$5:$B$352,0),MATCH(Q$3,'Mapping waste'!$D$4:$M$4,0))*$D234</f>
        <v>0</v>
      </c>
    </row>
    <row r="235" spans="1:17" x14ac:dyDescent="0.45">
      <c r="A235" s="10" t="s">
        <v>467</v>
      </c>
      <c r="B235" s="10" t="s">
        <v>468</v>
      </c>
      <c r="C235" s="10" t="s">
        <v>31</v>
      </c>
      <c r="D235" s="32">
        <f>INDEX('ONS data MYE 5'!$K$6:$K$445, MATCH($B235,'ONS data MYE 5'!$B$6:$B$445,0))</f>
        <v>124621</v>
      </c>
      <c r="E235" s="32">
        <f>INDEX('ONS data MYE 5'!$L$6:$L$445, MATCH($B235,'ONS data MYE 5'!$B$6:$B$445,0))</f>
        <v>216</v>
      </c>
      <c r="F235" s="32">
        <f t="shared" si="6"/>
        <v>5.3752784076841653</v>
      </c>
      <c r="G235" s="32">
        <f t="shared" si="7"/>
        <v>28.893617960115616</v>
      </c>
      <c r="H235" s="32">
        <f>INDEX('Mapping waste'!$D$5:$M$352,MATCH($B235,'Mapping waste'!$B$5:$B$352,0),MATCH(H$3,'Mapping waste'!$D$4:$M$4,0))*$D235</f>
        <v>0</v>
      </c>
      <c r="I235" s="32">
        <f>INDEX('Mapping waste'!$D$5:$M$352,MATCH($B235,'Mapping waste'!$B$5:$B$352,0),MATCH(I$3,'Mapping waste'!$D$4:$M$4,0))*$D235</f>
        <v>0</v>
      </c>
      <c r="J235" s="32">
        <f>INDEX('Mapping waste'!$D$5:$M$352,MATCH($B235,'Mapping waste'!$B$5:$B$352,0),MATCH(J$3,'Mapping waste'!$D$4:$M$4,0))*$D235</f>
        <v>0</v>
      </c>
      <c r="K235" s="32">
        <f>INDEX('Mapping waste'!$D$5:$M$352,MATCH($B235,'Mapping waste'!$B$5:$B$352,0),MATCH(K$3,'Mapping waste'!$D$4:$M$4,0))*$D235</f>
        <v>0</v>
      </c>
      <c r="L235" s="32">
        <f>INDEX('Mapping waste'!$D$5:$M$352,MATCH($B235,'Mapping waste'!$B$5:$B$352,0),MATCH(L$3,'Mapping waste'!$D$4:$M$4,0))*$D235</f>
        <v>0</v>
      </c>
      <c r="M235" s="32">
        <f>INDEX('Mapping waste'!$D$5:$M$352,MATCH($B235,'Mapping waste'!$B$5:$B$352,0),MATCH(M$3,'Mapping waste'!$D$4:$M$4,0))*$D235</f>
        <v>0</v>
      </c>
      <c r="N235" s="32">
        <f>INDEX('Mapping waste'!$D$5:$M$352,MATCH($B235,'Mapping waste'!$B$5:$B$352,0),MATCH(N$3,'Mapping waste'!$D$4:$M$4,0))*$D235</f>
        <v>124621</v>
      </c>
      <c r="O235" s="32">
        <f>INDEX('Mapping waste'!$D$5:$M$352,MATCH($B235,'Mapping waste'!$B$5:$B$352,0),MATCH(O$3,'Mapping waste'!$D$4:$M$4,0))*$D235</f>
        <v>0</v>
      </c>
      <c r="P235" s="32">
        <f>INDEX('Mapping waste'!$D$5:$M$352,MATCH($B235,'Mapping waste'!$B$5:$B$352,0),MATCH(P$3,'Mapping waste'!$D$4:$M$4,0))*$D235</f>
        <v>0</v>
      </c>
      <c r="Q235" s="32">
        <f>INDEX('Mapping waste'!$D$5:$M$352,MATCH($B235,'Mapping waste'!$B$5:$B$352,0),MATCH(Q$3,'Mapping waste'!$D$4:$M$4,0))*$D235</f>
        <v>0</v>
      </c>
    </row>
    <row r="236" spans="1:17" x14ac:dyDescent="0.45">
      <c r="A236" s="10" t="s">
        <v>469</v>
      </c>
      <c r="B236" s="10" t="s">
        <v>470</v>
      </c>
      <c r="C236" s="10" t="s">
        <v>31</v>
      </c>
      <c r="D236" s="32">
        <f>INDEX('ONS data MYE 5'!$K$6:$K$445, MATCH($B236,'ONS data MYE 5'!$B$6:$B$445,0))</f>
        <v>108095</v>
      </c>
      <c r="E236" s="32">
        <f>INDEX('ONS data MYE 5'!$L$6:$L$445, MATCH($B236,'ONS data MYE 5'!$B$6:$B$445,0))</f>
        <v>151</v>
      </c>
      <c r="F236" s="32">
        <f t="shared" si="6"/>
        <v>5.0172798368149243</v>
      </c>
      <c r="G236" s="32">
        <f t="shared" si="7"/>
        <v>25.173096960909593</v>
      </c>
      <c r="H236" s="32">
        <f>INDEX('Mapping waste'!$D$5:$M$352,MATCH($B236,'Mapping waste'!$B$5:$B$352,0),MATCH(H$3,'Mapping waste'!$D$4:$M$4,0))*$D236</f>
        <v>0</v>
      </c>
      <c r="I236" s="32">
        <f>INDEX('Mapping waste'!$D$5:$M$352,MATCH($B236,'Mapping waste'!$B$5:$B$352,0),MATCH(I$3,'Mapping waste'!$D$4:$M$4,0))*$D236</f>
        <v>0</v>
      </c>
      <c r="J236" s="32">
        <f>INDEX('Mapping waste'!$D$5:$M$352,MATCH($B236,'Mapping waste'!$B$5:$B$352,0),MATCH(J$3,'Mapping waste'!$D$4:$M$4,0))*$D236</f>
        <v>0</v>
      </c>
      <c r="K236" s="32">
        <f>INDEX('Mapping waste'!$D$5:$M$352,MATCH($B236,'Mapping waste'!$B$5:$B$352,0),MATCH(K$3,'Mapping waste'!$D$4:$M$4,0))*$D236</f>
        <v>0</v>
      </c>
      <c r="L236" s="32">
        <f>INDEX('Mapping waste'!$D$5:$M$352,MATCH($B236,'Mapping waste'!$B$5:$B$352,0),MATCH(L$3,'Mapping waste'!$D$4:$M$4,0))*$D236</f>
        <v>0</v>
      </c>
      <c r="M236" s="32">
        <f>INDEX('Mapping waste'!$D$5:$M$352,MATCH($B236,'Mapping waste'!$B$5:$B$352,0),MATCH(M$3,'Mapping waste'!$D$4:$M$4,0))*$D236</f>
        <v>0</v>
      </c>
      <c r="N236" s="32">
        <f>INDEX('Mapping waste'!$D$5:$M$352,MATCH($B236,'Mapping waste'!$B$5:$B$352,0),MATCH(N$3,'Mapping waste'!$D$4:$M$4,0))*$D236</f>
        <v>108095</v>
      </c>
      <c r="O236" s="32">
        <f>INDEX('Mapping waste'!$D$5:$M$352,MATCH($B236,'Mapping waste'!$B$5:$B$352,0),MATCH(O$3,'Mapping waste'!$D$4:$M$4,0))*$D236</f>
        <v>0</v>
      </c>
      <c r="P236" s="32">
        <f>INDEX('Mapping waste'!$D$5:$M$352,MATCH($B236,'Mapping waste'!$B$5:$B$352,0),MATCH(P$3,'Mapping waste'!$D$4:$M$4,0))*$D236</f>
        <v>0</v>
      </c>
      <c r="Q236" s="32">
        <f>INDEX('Mapping waste'!$D$5:$M$352,MATCH($B236,'Mapping waste'!$B$5:$B$352,0),MATCH(Q$3,'Mapping waste'!$D$4:$M$4,0))*$D236</f>
        <v>0</v>
      </c>
    </row>
    <row r="237" spans="1:17" x14ac:dyDescent="0.45">
      <c r="A237" s="10" t="s">
        <v>471</v>
      </c>
      <c r="B237" s="10" t="s">
        <v>472</v>
      </c>
      <c r="C237" s="10" t="s">
        <v>31</v>
      </c>
      <c r="D237" s="32">
        <f>INDEX('ONS data MYE 5'!$K$6:$K$445, MATCH($B237,'ONS data MYE 5'!$B$6:$B$445,0))</f>
        <v>134833</v>
      </c>
      <c r="E237" s="32">
        <f>INDEX('ONS data MYE 5'!$L$6:$L$445, MATCH($B237,'ONS data MYE 5'!$B$6:$B$445,0))</f>
        <v>1419</v>
      </c>
      <c r="F237" s="32">
        <f t="shared" si="6"/>
        <v>7.2577076771600426</v>
      </c>
      <c r="G237" s="32">
        <f t="shared" si="7"/>
        <v>52.674320727107819</v>
      </c>
      <c r="H237" s="32">
        <f>INDEX('Mapping waste'!$D$5:$M$352,MATCH($B237,'Mapping waste'!$B$5:$B$352,0),MATCH(H$3,'Mapping waste'!$D$4:$M$4,0))*$D237</f>
        <v>0</v>
      </c>
      <c r="I237" s="32">
        <f>INDEX('Mapping waste'!$D$5:$M$352,MATCH($B237,'Mapping waste'!$B$5:$B$352,0),MATCH(I$3,'Mapping waste'!$D$4:$M$4,0))*$D237</f>
        <v>0</v>
      </c>
      <c r="J237" s="32">
        <f>INDEX('Mapping waste'!$D$5:$M$352,MATCH($B237,'Mapping waste'!$B$5:$B$352,0),MATCH(J$3,'Mapping waste'!$D$4:$M$4,0))*$D237</f>
        <v>0</v>
      </c>
      <c r="K237" s="32">
        <f>INDEX('Mapping waste'!$D$5:$M$352,MATCH($B237,'Mapping waste'!$B$5:$B$352,0),MATCH(K$3,'Mapping waste'!$D$4:$M$4,0))*$D237</f>
        <v>0</v>
      </c>
      <c r="L237" s="32">
        <f>INDEX('Mapping waste'!$D$5:$M$352,MATCH($B237,'Mapping waste'!$B$5:$B$352,0),MATCH(L$3,'Mapping waste'!$D$4:$M$4,0))*$D237</f>
        <v>0</v>
      </c>
      <c r="M237" s="32">
        <f>INDEX('Mapping waste'!$D$5:$M$352,MATCH($B237,'Mapping waste'!$B$5:$B$352,0),MATCH(M$3,'Mapping waste'!$D$4:$M$4,0))*$D237</f>
        <v>0</v>
      </c>
      <c r="N237" s="32">
        <f>INDEX('Mapping waste'!$D$5:$M$352,MATCH($B237,'Mapping waste'!$B$5:$B$352,0),MATCH(N$3,'Mapping waste'!$D$4:$M$4,0))*$D237</f>
        <v>134833</v>
      </c>
      <c r="O237" s="32">
        <f>INDEX('Mapping waste'!$D$5:$M$352,MATCH($B237,'Mapping waste'!$B$5:$B$352,0),MATCH(O$3,'Mapping waste'!$D$4:$M$4,0))*$D237</f>
        <v>0</v>
      </c>
      <c r="P237" s="32">
        <f>INDEX('Mapping waste'!$D$5:$M$352,MATCH($B237,'Mapping waste'!$B$5:$B$352,0),MATCH(P$3,'Mapping waste'!$D$4:$M$4,0))*$D237</f>
        <v>0</v>
      </c>
      <c r="Q237" s="32">
        <f>INDEX('Mapping waste'!$D$5:$M$352,MATCH($B237,'Mapping waste'!$B$5:$B$352,0),MATCH(Q$3,'Mapping waste'!$D$4:$M$4,0))*$D237</f>
        <v>0</v>
      </c>
    </row>
    <row r="238" spans="1:17" x14ac:dyDescent="0.45">
      <c r="A238" s="10" t="s">
        <v>473</v>
      </c>
      <c r="B238" s="10" t="s">
        <v>474</v>
      </c>
      <c r="C238" s="10" t="s">
        <v>31</v>
      </c>
      <c r="D238" s="32">
        <f>INDEX('ONS data MYE 5'!$K$6:$K$445, MATCH($B238,'ONS data MYE 5'!$B$6:$B$445,0))</f>
        <v>142551</v>
      </c>
      <c r="E238" s="32">
        <f>INDEX('ONS data MYE 5'!$L$6:$L$445, MATCH($B238,'ONS data MYE 5'!$B$6:$B$445,0))</f>
        <v>526</v>
      </c>
      <c r="F238" s="32">
        <f t="shared" si="6"/>
        <v>6.2653012127377101</v>
      </c>
      <c r="G238" s="32">
        <f t="shared" si="7"/>
        <v>39.253999286332622</v>
      </c>
      <c r="H238" s="32">
        <f>INDEX('Mapping waste'!$D$5:$M$352,MATCH($B238,'Mapping waste'!$B$5:$B$352,0),MATCH(H$3,'Mapping waste'!$D$4:$M$4,0))*$D238</f>
        <v>0</v>
      </c>
      <c r="I238" s="32">
        <f>INDEX('Mapping waste'!$D$5:$M$352,MATCH($B238,'Mapping waste'!$B$5:$B$352,0),MATCH(I$3,'Mapping waste'!$D$4:$M$4,0))*$D238</f>
        <v>0</v>
      </c>
      <c r="J238" s="32">
        <f>INDEX('Mapping waste'!$D$5:$M$352,MATCH($B238,'Mapping waste'!$B$5:$B$352,0),MATCH(J$3,'Mapping waste'!$D$4:$M$4,0))*$D238</f>
        <v>0</v>
      </c>
      <c r="K238" s="32">
        <f>INDEX('Mapping waste'!$D$5:$M$352,MATCH($B238,'Mapping waste'!$B$5:$B$352,0),MATCH(K$3,'Mapping waste'!$D$4:$M$4,0))*$D238</f>
        <v>0</v>
      </c>
      <c r="L238" s="32">
        <f>INDEX('Mapping waste'!$D$5:$M$352,MATCH($B238,'Mapping waste'!$B$5:$B$352,0),MATCH(L$3,'Mapping waste'!$D$4:$M$4,0))*$D238</f>
        <v>0</v>
      </c>
      <c r="M238" s="32">
        <f>INDEX('Mapping waste'!$D$5:$M$352,MATCH($B238,'Mapping waste'!$B$5:$B$352,0),MATCH(M$3,'Mapping waste'!$D$4:$M$4,0))*$D238</f>
        <v>0</v>
      </c>
      <c r="N238" s="32">
        <f>INDEX('Mapping waste'!$D$5:$M$352,MATCH($B238,'Mapping waste'!$B$5:$B$352,0),MATCH(N$3,'Mapping waste'!$D$4:$M$4,0))*$D238</f>
        <v>142551</v>
      </c>
      <c r="O238" s="32">
        <f>INDEX('Mapping waste'!$D$5:$M$352,MATCH($B238,'Mapping waste'!$B$5:$B$352,0),MATCH(O$3,'Mapping waste'!$D$4:$M$4,0))*$D238</f>
        <v>0</v>
      </c>
      <c r="P238" s="32">
        <f>INDEX('Mapping waste'!$D$5:$M$352,MATCH($B238,'Mapping waste'!$B$5:$B$352,0),MATCH(P$3,'Mapping waste'!$D$4:$M$4,0))*$D238</f>
        <v>0</v>
      </c>
      <c r="Q238" s="32">
        <f>INDEX('Mapping waste'!$D$5:$M$352,MATCH($B238,'Mapping waste'!$B$5:$B$352,0),MATCH(Q$3,'Mapping waste'!$D$4:$M$4,0))*$D238</f>
        <v>0</v>
      </c>
    </row>
    <row r="239" spans="1:17" x14ac:dyDescent="0.45">
      <c r="A239" s="10" t="s">
        <v>475</v>
      </c>
      <c r="B239" s="10" t="s">
        <v>476</v>
      </c>
      <c r="C239" s="10" t="s">
        <v>31</v>
      </c>
      <c r="D239" s="32">
        <f>INDEX('ONS data MYE 5'!$K$6:$K$445, MATCH($B239,'ONS data MYE 5'!$B$6:$B$445,0))</f>
        <v>123359</v>
      </c>
      <c r="E239" s="32">
        <f>INDEX('ONS data MYE 5'!$L$6:$L$445, MATCH($B239,'ONS data MYE 5'!$B$6:$B$445,0))</f>
        <v>357</v>
      </c>
      <c r="F239" s="32">
        <f t="shared" si="6"/>
        <v>5.8777357817796387</v>
      </c>
      <c r="G239" s="32">
        <f t="shared" si="7"/>
        <v>34.547777920412699</v>
      </c>
      <c r="H239" s="32">
        <f>INDEX('Mapping waste'!$D$5:$M$352,MATCH($B239,'Mapping waste'!$B$5:$B$352,0),MATCH(H$3,'Mapping waste'!$D$4:$M$4,0))*$D239</f>
        <v>0</v>
      </c>
      <c r="I239" s="32">
        <f>INDEX('Mapping waste'!$D$5:$M$352,MATCH($B239,'Mapping waste'!$B$5:$B$352,0),MATCH(I$3,'Mapping waste'!$D$4:$M$4,0))*$D239</f>
        <v>0</v>
      </c>
      <c r="J239" s="32">
        <f>INDEX('Mapping waste'!$D$5:$M$352,MATCH($B239,'Mapping waste'!$B$5:$B$352,0),MATCH(J$3,'Mapping waste'!$D$4:$M$4,0))*$D239</f>
        <v>0</v>
      </c>
      <c r="K239" s="32">
        <f>INDEX('Mapping waste'!$D$5:$M$352,MATCH($B239,'Mapping waste'!$B$5:$B$352,0),MATCH(K$3,'Mapping waste'!$D$4:$M$4,0))*$D239</f>
        <v>6167.9500000000053</v>
      </c>
      <c r="L239" s="32">
        <f>INDEX('Mapping waste'!$D$5:$M$352,MATCH($B239,'Mapping waste'!$B$5:$B$352,0),MATCH(L$3,'Mapping waste'!$D$4:$M$4,0))*$D239</f>
        <v>0</v>
      </c>
      <c r="M239" s="32">
        <f>INDEX('Mapping waste'!$D$5:$M$352,MATCH($B239,'Mapping waste'!$B$5:$B$352,0),MATCH(M$3,'Mapping waste'!$D$4:$M$4,0))*$D239</f>
        <v>0</v>
      </c>
      <c r="N239" s="32">
        <f>INDEX('Mapping waste'!$D$5:$M$352,MATCH($B239,'Mapping waste'!$B$5:$B$352,0),MATCH(N$3,'Mapping waste'!$D$4:$M$4,0))*$D239</f>
        <v>117191.04999999999</v>
      </c>
      <c r="O239" s="32">
        <f>INDEX('Mapping waste'!$D$5:$M$352,MATCH($B239,'Mapping waste'!$B$5:$B$352,0),MATCH(O$3,'Mapping waste'!$D$4:$M$4,0))*$D239</f>
        <v>0</v>
      </c>
      <c r="P239" s="32">
        <f>INDEX('Mapping waste'!$D$5:$M$352,MATCH($B239,'Mapping waste'!$B$5:$B$352,0),MATCH(P$3,'Mapping waste'!$D$4:$M$4,0))*$D239</f>
        <v>0</v>
      </c>
      <c r="Q239" s="32">
        <f>INDEX('Mapping waste'!$D$5:$M$352,MATCH($B239,'Mapping waste'!$B$5:$B$352,0),MATCH(Q$3,'Mapping waste'!$D$4:$M$4,0))*$D239</f>
        <v>0</v>
      </c>
    </row>
    <row r="240" spans="1:17" x14ac:dyDescent="0.45">
      <c r="A240" s="10" t="s">
        <v>477</v>
      </c>
      <c r="B240" s="10" t="s">
        <v>478</v>
      </c>
      <c r="C240" s="10" t="s">
        <v>31</v>
      </c>
      <c r="D240" s="32">
        <f>INDEX('ONS data MYE 5'!$K$6:$K$445, MATCH($B240,'ONS data MYE 5'!$B$6:$B$445,0))</f>
        <v>100634</v>
      </c>
      <c r="E240" s="32">
        <f>INDEX('ONS data MYE 5'!$L$6:$L$445, MATCH($B240,'ONS data MYE 5'!$B$6:$B$445,0))</f>
        <v>1582</v>
      </c>
      <c r="F240" s="32">
        <f t="shared" si="6"/>
        <v>7.3664451483275988</v>
      </c>
      <c r="G240" s="32">
        <f t="shared" si="7"/>
        <v>54.264514123319216</v>
      </c>
      <c r="H240" s="32">
        <f>INDEX('Mapping waste'!$D$5:$M$352,MATCH($B240,'Mapping waste'!$B$5:$B$352,0),MATCH(H$3,'Mapping waste'!$D$4:$M$4,0))*$D240</f>
        <v>0</v>
      </c>
      <c r="I240" s="32">
        <f>INDEX('Mapping waste'!$D$5:$M$352,MATCH($B240,'Mapping waste'!$B$5:$B$352,0),MATCH(I$3,'Mapping waste'!$D$4:$M$4,0))*$D240</f>
        <v>0</v>
      </c>
      <c r="J240" s="32">
        <f>INDEX('Mapping waste'!$D$5:$M$352,MATCH($B240,'Mapping waste'!$B$5:$B$352,0),MATCH(J$3,'Mapping waste'!$D$4:$M$4,0))*$D240</f>
        <v>0</v>
      </c>
      <c r="K240" s="32">
        <f>INDEX('Mapping waste'!$D$5:$M$352,MATCH($B240,'Mapping waste'!$B$5:$B$352,0),MATCH(K$3,'Mapping waste'!$D$4:$M$4,0))*$D240</f>
        <v>0</v>
      </c>
      <c r="L240" s="32">
        <f>INDEX('Mapping waste'!$D$5:$M$352,MATCH($B240,'Mapping waste'!$B$5:$B$352,0),MATCH(L$3,'Mapping waste'!$D$4:$M$4,0))*$D240</f>
        <v>0</v>
      </c>
      <c r="M240" s="32">
        <f>INDEX('Mapping waste'!$D$5:$M$352,MATCH($B240,'Mapping waste'!$B$5:$B$352,0),MATCH(M$3,'Mapping waste'!$D$4:$M$4,0))*$D240</f>
        <v>0</v>
      </c>
      <c r="N240" s="32">
        <f>INDEX('Mapping waste'!$D$5:$M$352,MATCH($B240,'Mapping waste'!$B$5:$B$352,0),MATCH(N$3,'Mapping waste'!$D$4:$M$4,0))*$D240</f>
        <v>100634</v>
      </c>
      <c r="O240" s="32">
        <f>INDEX('Mapping waste'!$D$5:$M$352,MATCH($B240,'Mapping waste'!$B$5:$B$352,0),MATCH(O$3,'Mapping waste'!$D$4:$M$4,0))*$D240</f>
        <v>0</v>
      </c>
      <c r="P240" s="32">
        <f>INDEX('Mapping waste'!$D$5:$M$352,MATCH($B240,'Mapping waste'!$B$5:$B$352,0),MATCH(P$3,'Mapping waste'!$D$4:$M$4,0))*$D240</f>
        <v>0</v>
      </c>
      <c r="Q240" s="32">
        <f>INDEX('Mapping waste'!$D$5:$M$352,MATCH($B240,'Mapping waste'!$B$5:$B$352,0),MATCH(Q$3,'Mapping waste'!$D$4:$M$4,0))*$D240</f>
        <v>0</v>
      </c>
    </row>
    <row r="241" spans="1:17" x14ac:dyDescent="0.45">
      <c r="A241" s="10" t="s">
        <v>479</v>
      </c>
      <c r="B241" s="10" t="s">
        <v>480</v>
      </c>
      <c r="C241" s="10" t="s">
        <v>31</v>
      </c>
      <c r="D241" s="32">
        <f>INDEX('ONS data MYE 5'!$K$6:$K$445, MATCH($B241,'ONS data MYE 5'!$B$6:$B$445,0))</f>
        <v>109874</v>
      </c>
      <c r="E241" s="32">
        <f>INDEX('ONS data MYE 5'!$L$6:$L$445, MATCH($B241,'ONS data MYE 5'!$B$6:$B$445,0))</f>
        <v>2443</v>
      </c>
      <c r="F241" s="32">
        <f t="shared" si="6"/>
        <v>7.8009820712577405</v>
      </c>
      <c r="G241" s="32">
        <f t="shared" si="7"/>
        <v>60.855321276084709</v>
      </c>
      <c r="H241" s="32">
        <f>INDEX('Mapping waste'!$D$5:$M$352,MATCH($B241,'Mapping waste'!$B$5:$B$352,0),MATCH(H$3,'Mapping waste'!$D$4:$M$4,0))*$D241</f>
        <v>0</v>
      </c>
      <c r="I241" s="32">
        <f>INDEX('Mapping waste'!$D$5:$M$352,MATCH($B241,'Mapping waste'!$B$5:$B$352,0),MATCH(I$3,'Mapping waste'!$D$4:$M$4,0))*$D241</f>
        <v>0</v>
      </c>
      <c r="J241" s="32">
        <f>INDEX('Mapping waste'!$D$5:$M$352,MATCH($B241,'Mapping waste'!$B$5:$B$352,0),MATCH(J$3,'Mapping waste'!$D$4:$M$4,0))*$D241</f>
        <v>0</v>
      </c>
      <c r="K241" s="32">
        <f>INDEX('Mapping waste'!$D$5:$M$352,MATCH($B241,'Mapping waste'!$B$5:$B$352,0),MATCH(K$3,'Mapping waste'!$D$4:$M$4,0))*$D241</f>
        <v>0</v>
      </c>
      <c r="L241" s="32">
        <f>INDEX('Mapping waste'!$D$5:$M$352,MATCH($B241,'Mapping waste'!$B$5:$B$352,0),MATCH(L$3,'Mapping waste'!$D$4:$M$4,0))*$D241</f>
        <v>0</v>
      </c>
      <c r="M241" s="32">
        <f>INDEX('Mapping waste'!$D$5:$M$352,MATCH($B241,'Mapping waste'!$B$5:$B$352,0),MATCH(M$3,'Mapping waste'!$D$4:$M$4,0))*$D241</f>
        <v>0</v>
      </c>
      <c r="N241" s="32">
        <f>INDEX('Mapping waste'!$D$5:$M$352,MATCH($B241,'Mapping waste'!$B$5:$B$352,0),MATCH(N$3,'Mapping waste'!$D$4:$M$4,0))*$D241</f>
        <v>109874</v>
      </c>
      <c r="O241" s="32">
        <f>INDEX('Mapping waste'!$D$5:$M$352,MATCH($B241,'Mapping waste'!$B$5:$B$352,0),MATCH(O$3,'Mapping waste'!$D$4:$M$4,0))*$D241</f>
        <v>0</v>
      </c>
      <c r="P241" s="32">
        <f>INDEX('Mapping waste'!$D$5:$M$352,MATCH($B241,'Mapping waste'!$B$5:$B$352,0),MATCH(P$3,'Mapping waste'!$D$4:$M$4,0))*$D241</f>
        <v>0</v>
      </c>
      <c r="Q241" s="32">
        <f>INDEX('Mapping waste'!$D$5:$M$352,MATCH($B241,'Mapping waste'!$B$5:$B$352,0),MATCH(Q$3,'Mapping waste'!$D$4:$M$4,0))*$D241</f>
        <v>0</v>
      </c>
    </row>
    <row r="242" spans="1:17" x14ac:dyDescent="0.45">
      <c r="A242" s="10" t="s">
        <v>3</v>
      </c>
      <c r="B242" s="10" t="s">
        <v>4</v>
      </c>
      <c r="C242" s="10" t="s">
        <v>5</v>
      </c>
      <c r="D242" s="32">
        <f>INDEX('ONS data MYE 5'!$K$6:$K$445, MATCH($B242,'ONS data MYE 5'!$B$6:$B$445,0))</f>
        <v>545961</v>
      </c>
      <c r="E242" s="32">
        <f>INDEX('ONS data MYE 5'!$L$6:$L$445, MATCH($B242,'ONS data MYE 5'!$B$6:$B$445,0))</f>
        <v>154</v>
      </c>
      <c r="F242" s="32">
        <f t="shared" si="6"/>
        <v>5.0369526024136295</v>
      </c>
      <c r="G242" s="32">
        <f t="shared" si="7"/>
        <v>25.370891518961436</v>
      </c>
      <c r="H242" s="32">
        <f>INDEX('Mapping waste'!$D$5:$M$352,MATCH($B242,'Mapping waste'!$B$5:$B$352,0),MATCH(H$3,'Mapping waste'!$D$4:$M$4,0))*$D242</f>
        <v>0</v>
      </c>
      <c r="I242" s="32">
        <f>INDEX('Mapping waste'!$D$5:$M$352,MATCH($B242,'Mapping waste'!$B$5:$B$352,0),MATCH(I$3,'Mapping waste'!$D$4:$M$4,0))*$D242</f>
        <v>0</v>
      </c>
      <c r="J242" s="32">
        <f>INDEX('Mapping waste'!$D$5:$M$352,MATCH($B242,'Mapping waste'!$B$5:$B$352,0),MATCH(J$3,'Mapping waste'!$D$4:$M$4,0))*$D242</f>
        <v>0</v>
      </c>
      <c r="K242" s="32">
        <f>INDEX('Mapping waste'!$D$5:$M$352,MATCH($B242,'Mapping waste'!$B$5:$B$352,0),MATCH(K$3,'Mapping waste'!$D$4:$M$4,0))*$D242</f>
        <v>0</v>
      </c>
      <c r="L242" s="32">
        <f>INDEX('Mapping waste'!$D$5:$M$352,MATCH($B242,'Mapping waste'!$B$5:$B$352,0),MATCH(L$3,'Mapping waste'!$D$4:$M$4,0))*$D242</f>
        <v>0</v>
      </c>
      <c r="M242" s="32">
        <f>INDEX('Mapping waste'!$D$5:$M$352,MATCH($B242,'Mapping waste'!$B$5:$B$352,0),MATCH(M$3,'Mapping waste'!$D$4:$M$4,0))*$D242</f>
        <v>545961</v>
      </c>
      <c r="N242" s="32">
        <f>INDEX('Mapping waste'!$D$5:$M$352,MATCH($B242,'Mapping waste'!$B$5:$B$352,0),MATCH(N$3,'Mapping waste'!$D$4:$M$4,0))*$D242</f>
        <v>0</v>
      </c>
      <c r="O242" s="32">
        <f>INDEX('Mapping waste'!$D$5:$M$352,MATCH($B242,'Mapping waste'!$B$5:$B$352,0),MATCH(O$3,'Mapping waste'!$D$4:$M$4,0))*$D242</f>
        <v>0</v>
      </c>
      <c r="P242" s="32">
        <f>INDEX('Mapping waste'!$D$5:$M$352,MATCH($B242,'Mapping waste'!$B$5:$B$352,0),MATCH(P$3,'Mapping waste'!$D$4:$M$4,0))*$D242</f>
        <v>0</v>
      </c>
      <c r="Q242" s="32">
        <f>INDEX('Mapping waste'!$D$5:$M$352,MATCH($B242,'Mapping waste'!$B$5:$B$352,0),MATCH(Q$3,'Mapping waste'!$D$4:$M$4,0))*$D242</f>
        <v>0</v>
      </c>
    </row>
    <row r="243" spans="1:17" x14ac:dyDescent="0.45">
      <c r="A243" s="10" t="s">
        <v>6</v>
      </c>
      <c r="B243" s="10" t="s">
        <v>7</v>
      </c>
      <c r="C243" s="10" t="s">
        <v>5</v>
      </c>
      <c r="D243" s="32">
        <f>INDEX('ONS data MYE 5'!$K$6:$K$445, MATCH($B243,'ONS data MYE 5'!$B$6:$B$445,0))</f>
        <v>2292</v>
      </c>
      <c r="E243" s="32">
        <f>INDEX('ONS data MYE 5'!$L$6:$L$445, MATCH($B243,'ONS data MYE 5'!$B$6:$B$445,0))</f>
        <v>140</v>
      </c>
      <c r="F243" s="32">
        <f t="shared" si="6"/>
        <v>4.9416424226093039</v>
      </c>
      <c r="G243" s="32">
        <f t="shared" si="7"/>
        <v>24.419829832931949</v>
      </c>
      <c r="H243" s="32">
        <f>INDEX('Mapping waste'!$D$5:$M$352,MATCH($B243,'Mapping waste'!$B$5:$B$352,0),MATCH(H$3,'Mapping waste'!$D$4:$M$4,0))*$D243</f>
        <v>0</v>
      </c>
      <c r="I243" s="32">
        <f>INDEX('Mapping waste'!$D$5:$M$352,MATCH($B243,'Mapping waste'!$B$5:$B$352,0),MATCH(I$3,'Mapping waste'!$D$4:$M$4,0))*$D243</f>
        <v>0</v>
      </c>
      <c r="J243" s="32">
        <f>INDEX('Mapping waste'!$D$5:$M$352,MATCH($B243,'Mapping waste'!$B$5:$B$352,0),MATCH(J$3,'Mapping waste'!$D$4:$M$4,0))*$D243</f>
        <v>0</v>
      </c>
      <c r="K243" s="32">
        <f>INDEX('Mapping waste'!$D$5:$M$352,MATCH($B243,'Mapping waste'!$B$5:$B$352,0),MATCH(K$3,'Mapping waste'!$D$4:$M$4,0))*$D243</f>
        <v>0</v>
      </c>
      <c r="L243" s="32">
        <f>INDEX('Mapping waste'!$D$5:$M$352,MATCH($B243,'Mapping waste'!$B$5:$B$352,0),MATCH(L$3,'Mapping waste'!$D$4:$M$4,0))*$D243</f>
        <v>0</v>
      </c>
      <c r="M243" s="32">
        <f>INDEX('Mapping waste'!$D$5:$M$352,MATCH($B243,'Mapping waste'!$B$5:$B$352,0),MATCH(M$3,'Mapping waste'!$D$4:$M$4,0))*$D243</f>
        <v>2292</v>
      </c>
      <c r="N243" s="32">
        <f>INDEX('Mapping waste'!$D$5:$M$352,MATCH($B243,'Mapping waste'!$B$5:$B$352,0),MATCH(N$3,'Mapping waste'!$D$4:$M$4,0))*$D243</f>
        <v>0</v>
      </c>
      <c r="O243" s="32">
        <f>INDEX('Mapping waste'!$D$5:$M$352,MATCH($B243,'Mapping waste'!$B$5:$B$352,0),MATCH(O$3,'Mapping waste'!$D$4:$M$4,0))*$D243</f>
        <v>0</v>
      </c>
      <c r="P243" s="32">
        <f>INDEX('Mapping waste'!$D$5:$M$352,MATCH($B243,'Mapping waste'!$B$5:$B$352,0),MATCH(P$3,'Mapping waste'!$D$4:$M$4,0))*$D243</f>
        <v>0</v>
      </c>
      <c r="Q243" s="32">
        <f>INDEX('Mapping waste'!$D$5:$M$352,MATCH($B243,'Mapping waste'!$B$5:$B$352,0),MATCH(Q$3,'Mapping waste'!$D$4:$M$4,0))*$D243</f>
        <v>0</v>
      </c>
    </row>
    <row r="244" spans="1:17" x14ac:dyDescent="0.45">
      <c r="A244" s="10" t="s">
        <v>152</v>
      </c>
      <c r="B244" s="10" t="s">
        <v>153</v>
      </c>
      <c r="C244" s="10" t="s">
        <v>5</v>
      </c>
      <c r="D244" s="32">
        <f>INDEX('ONS data MYE 5'!$K$6:$K$445, MATCH($B244,'ONS data MYE 5'!$B$6:$B$445,0))</f>
        <v>189636</v>
      </c>
      <c r="E244" s="32">
        <f>INDEX('ONS data MYE 5'!$L$6:$L$445, MATCH($B244,'ONS data MYE 5'!$B$6:$B$445,0))</f>
        <v>4107</v>
      </c>
      <c r="F244" s="32">
        <f t="shared" si="6"/>
        <v>8.3204481139565587</v>
      </c>
      <c r="G244" s="32">
        <f t="shared" si="7"/>
        <v>69.229856817043256</v>
      </c>
      <c r="H244" s="32">
        <f>INDEX('Mapping waste'!$D$5:$M$352,MATCH($B244,'Mapping waste'!$B$5:$B$352,0),MATCH(H$3,'Mapping waste'!$D$4:$M$4,0))*$D244</f>
        <v>0</v>
      </c>
      <c r="I244" s="32">
        <f>INDEX('Mapping waste'!$D$5:$M$352,MATCH($B244,'Mapping waste'!$B$5:$B$352,0),MATCH(I$3,'Mapping waste'!$D$4:$M$4,0))*$D244</f>
        <v>0</v>
      </c>
      <c r="J244" s="32">
        <f>INDEX('Mapping waste'!$D$5:$M$352,MATCH($B244,'Mapping waste'!$B$5:$B$352,0),MATCH(J$3,'Mapping waste'!$D$4:$M$4,0))*$D244</f>
        <v>0</v>
      </c>
      <c r="K244" s="32">
        <f>INDEX('Mapping waste'!$D$5:$M$352,MATCH($B244,'Mapping waste'!$B$5:$B$352,0),MATCH(K$3,'Mapping waste'!$D$4:$M$4,0))*$D244</f>
        <v>0</v>
      </c>
      <c r="L244" s="32">
        <f>INDEX('Mapping waste'!$D$5:$M$352,MATCH($B244,'Mapping waste'!$B$5:$B$352,0),MATCH(L$3,'Mapping waste'!$D$4:$M$4,0))*$D244</f>
        <v>0</v>
      </c>
      <c r="M244" s="32">
        <f>INDEX('Mapping waste'!$D$5:$M$352,MATCH($B244,'Mapping waste'!$B$5:$B$352,0),MATCH(M$3,'Mapping waste'!$D$4:$M$4,0))*$D244</f>
        <v>0</v>
      </c>
      <c r="N244" s="32">
        <f>INDEX('Mapping waste'!$D$5:$M$352,MATCH($B244,'Mapping waste'!$B$5:$B$352,0),MATCH(N$3,'Mapping waste'!$D$4:$M$4,0))*$D244</f>
        <v>0</v>
      </c>
      <c r="O244" s="32">
        <f>INDEX('Mapping waste'!$D$5:$M$352,MATCH($B244,'Mapping waste'!$B$5:$B$352,0),MATCH(O$3,'Mapping waste'!$D$4:$M$4,0))*$D244</f>
        <v>0</v>
      </c>
      <c r="P244" s="32">
        <f>INDEX('Mapping waste'!$D$5:$M$352,MATCH($B244,'Mapping waste'!$B$5:$B$352,0),MATCH(P$3,'Mapping waste'!$D$4:$M$4,0))*$D244</f>
        <v>189636</v>
      </c>
      <c r="Q244" s="32">
        <f>INDEX('Mapping waste'!$D$5:$M$352,MATCH($B244,'Mapping waste'!$B$5:$B$352,0),MATCH(Q$3,'Mapping waste'!$D$4:$M$4,0))*$D244</f>
        <v>0</v>
      </c>
    </row>
    <row r="245" spans="1:17" x14ac:dyDescent="0.45">
      <c r="A245" s="10" t="s">
        <v>154</v>
      </c>
      <c r="B245" s="10" t="s">
        <v>155</v>
      </c>
      <c r="C245" s="10" t="s">
        <v>5</v>
      </c>
      <c r="D245" s="32">
        <f>INDEX('ONS data MYE 5'!$K$6:$K$445, MATCH($B245,'ONS data MYE 5'!$B$6:$B$445,0))</f>
        <v>149709</v>
      </c>
      <c r="E245" s="32">
        <f>INDEX('ONS data MYE 5'!$L$6:$L$445, MATCH($B245,'ONS data MYE 5'!$B$6:$B$445,0))</f>
        <v>2311</v>
      </c>
      <c r="F245" s="32">
        <f t="shared" si="6"/>
        <v>7.7454356102743809</v>
      </c>
      <c r="G245" s="32">
        <f t="shared" si="7"/>
        <v>59.991772792906474</v>
      </c>
      <c r="H245" s="32">
        <f>INDEX('Mapping waste'!$D$5:$M$352,MATCH($B245,'Mapping waste'!$B$5:$B$352,0),MATCH(H$3,'Mapping waste'!$D$4:$M$4,0))*$D245</f>
        <v>0</v>
      </c>
      <c r="I245" s="32">
        <f>INDEX('Mapping waste'!$D$5:$M$352,MATCH($B245,'Mapping waste'!$B$5:$B$352,0),MATCH(I$3,'Mapping waste'!$D$4:$M$4,0))*$D245</f>
        <v>0</v>
      </c>
      <c r="J245" s="32">
        <f>INDEX('Mapping waste'!$D$5:$M$352,MATCH($B245,'Mapping waste'!$B$5:$B$352,0),MATCH(J$3,'Mapping waste'!$D$4:$M$4,0))*$D245</f>
        <v>0</v>
      </c>
      <c r="K245" s="32">
        <f>INDEX('Mapping waste'!$D$5:$M$352,MATCH($B245,'Mapping waste'!$B$5:$B$352,0),MATCH(K$3,'Mapping waste'!$D$4:$M$4,0))*$D245</f>
        <v>0</v>
      </c>
      <c r="L245" s="32">
        <f>INDEX('Mapping waste'!$D$5:$M$352,MATCH($B245,'Mapping waste'!$B$5:$B$352,0),MATCH(L$3,'Mapping waste'!$D$4:$M$4,0))*$D245</f>
        <v>0</v>
      </c>
      <c r="M245" s="32">
        <f>INDEX('Mapping waste'!$D$5:$M$352,MATCH($B245,'Mapping waste'!$B$5:$B$352,0),MATCH(M$3,'Mapping waste'!$D$4:$M$4,0))*$D245</f>
        <v>0</v>
      </c>
      <c r="N245" s="32">
        <f>INDEX('Mapping waste'!$D$5:$M$352,MATCH($B245,'Mapping waste'!$B$5:$B$352,0),MATCH(N$3,'Mapping waste'!$D$4:$M$4,0))*$D245</f>
        <v>0</v>
      </c>
      <c r="O245" s="32">
        <f>INDEX('Mapping waste'!$D$5:$M$352,MATCH($B245,'Mapping waste'!$B$5:$B$352,0),MATCH(O$3,'Mapping waste'!$D$4:$M$4,0))*$D245</f>
        <v>0</v>
      </c>
      <c r="P245" s="32">
        <f>INDEX('Mapping waste'!$D$5:$M$352,MATCH($B245,'Mapping waste'!$B$5:$B$352,0),MATCH(P$3,'Mapping waste'!$D$4:$M$4,0))*$D245</f>
        <v>149709</v>
      </c>
      <c r="Q245" s="32">
        <f>INDEX('Mapping waste'!$D$5:$M$352,MATCH($B245,'Mapping waste'!$B$5:$B$352,0),MATCH(Q$3,'Mapping waste'!$D$4:$M$4,0))*$D245</f>
        <v>0</v>
      </c>
    </row>
    <row r="246" spans="1:17" x14ac:dyDescent="0.45">
      <c r="A246" s="10" t="s">
        <v>156</v>
      </c>
      <c r="B246" s="10" t="s">
        <v>157</v>
      </c>
      <c r="C246" s="10" t="s">
        <v>5</v>
      </c>
      <c r="D246" s="32">
        <f>INDEX('ONS data MYE 5'!$K$6:$K$445, MATCH($B246,'ONS data MYE 5'!$B$6:$B$445,0))</f>
        <v>49013</v>
      </c>
      <c r="E246" s="32">
        <f>INDEX('ONS data MYE 5'!$L$6:$L$445, MATCH($B246,'ONS data MYE 5'!$B$6:$B$445,0))</f>
        <v>973</v>
      </c>
      <c r="F246" s="32">
        <f t="shared" si="6"/>
        <v>6.8803840821860049</v>
      </c>
      <c r="G246" s="32">
        <f t="shared" si="7"/>
        <v>47.339685118398556</v>
      </c>
      <c r="H246" s="32">
        <f>INDEX('Mapping waste'!$D$5:$M$352,MATCH($B246,'Mapping waste'!$B$5:$B$352,0),MATCH(H$3,'Mapping waste'!$D$4:$M$4,0))*$D246</f>
        <v>0</v>
      </c>
      <c r="I246" s="32">
        <f>INDEX('Mapping waste'!$D$5:$M$352,MATCH($B246,'Mapping waste'!$B$5:$B$352,0),MATCH(I$3,'Mapping waste'!$D$4:$M$4,0))*$D246</f>
        <v>0</v>
      </c>
      <c r="J246" s="32">
        <f>INDEX('Mapping waste'!$D$5:$M$352,MATCH($B246,'Mapping waste'!$B$5:$B$352,0),MATCH(J$3,'Mapping waste'!$D$4:$M$4,0))*$D246</f>
        <v>0</v>
      </c>
      <c r="K246" s="32">
        <f>INDEX('Mapping waste'!$D$5:$M$352,MATCH($B246,'Mapping waste'!$B$5:$B$352,0),MATCH(K$3,'Mapping waste'!$D$4:$M$4,0))*$D246</f>
        <v>0</v>
      </c>
      <c r="L246" s="32">
        <f>INDEX('Mapping waste'!$D$5:$M$352,MATCH($B246,'Mapping waste'!$B$5:$B$352,0),MATCH(L$3,'Mapping waste'!$D$4:$M$4,0))*$D246</f>
        <v>0</v>
      </c>
      <c r="M246" s="32">
        <f>INDEX('Mapping waste'!$D$5:$M$352,MATCH($B246,'Mapping waste'!$B$5:$B$352,0),MATCH(M$3,'Mapping waste'!$D$4:$M$4,0))*$D246</f>
        <v>0</v>
      </c>
      <c r="N246" s="32">
        <f>INDEX('Mapping waste'!$D$5:$M$352,MATCH($B246,'Mapping waste'!$B$5:$B$352,0),MATCH(N$3,'Mapping waste'!$D$4:$M$4,0))*$D246</f>
        <v>0</v>
      </c>
      <c r="O246" s="32">
        <f>INDEX('Mapping waste'!$D$5:$M$352,MATCH($B246,'Mapping waste'!$B$5:$B$352,0),MATCH(O$3,'Mapping waste'!$D$4:$M$4,0))*$D246</f>
        <v>0</v>
      </c>
      <c r="P246" s="32">
        <f>INDEX('Mapping waste'!$D$5:$M$352,MATCH($B246,'Mapping waste'!$B$5:$B$352,0),MATCH(P$3,'Mapping waste'!$D$4:$M$4,0))*$D246</f>
        <v>49013</v>
      </c>
      <c r="Q246" s="32">
        <f>INDEX('Mapping waste'!$D$5:$M$352,MATCH($B246,'Mapping waste'!$B$5:$B$352,0),MATCH(Q$3,'Mapping waste'!$D$4:$M$4,0))*$D246</f>
        <v>0</v>
      </c>
    </row>
    <row r="247" spans="1:17" x14ac:dyDescent="0.45">
      <c r="A247" s="10" t="s">
        <v>158</v>
      </c>
      <c r="B247" s="10" t="s">
        <v>159</v>
      </c>
      <c r="C247" s="10" t="s">
        <v>5</v>
      </c>
      <c r="D247" s="32">
        <f>INDEX('ONS data MYE 5'!$K$6:$K$445, MATCH($B247,'ONS data MYE 5'!$B$6:$B$445,0))</f>
        <v>88204</v>
      </c>
      <c r="E247" s="32">
        <f>INDEX('ONS data MYE 5'!$L$6:$L$445, MATCH($B247,'ONS data MYE 5'!$B$6:$B$445,0))</f>
        <v>249</v>
      </c>
      <c r="F247" s="32">
        <f t="shared" si="6"/>
        <v>5.5174528964647074</v>
      </c>
      <c r="G247" s="32">
        <f t="shared" si="7"/>
        <v>30.44228646470679</v>
      </c>
      <c r="H247" s="32">
        <f>INDEX('Mapping waste'!$D$5:$M$352,MATCH($B247,'Mapping waste'!$B$5:$B$352,0),MATCH(H$3,'Mapping waste'!$D$4:$M$4,0))*$D247</f>
        <v>0</v>
      </c>
      <c r="I247" s="32">
        <f>INDEX('Mapping waste'!$D$5:$M$352,MATCH($B247,'Mapping waste'!$B$5:$B$352,0),MATCH(I$3,'Mapping waste'!$D$4:$M$4,0))*$D247</f>
        <v>0</v>
      </c>
      <c r="J247" s="32">
        <f>INDEX('Mapping waste'!$D$5:$M$352,MATCH($B247,'Mapping waste'!$B$5:$B$352,0),MATCH(J$3,'Mapping waste'!$D$4:$M$4,0))*$D247</f>
        <v>0</v>
      </c>
      <c r="K247" s="32">
        <f>INDEX('Mapping waste'!$D$5:$M$352,MATCH($B247,'Mapping waste'!$B$5:$B$352,0),MATCH(K$3,'Mapping waste'!$D$4:$M$4,0))*$D247</f>
        <v>88204</v>
      </c>
      <c r="L247" s="32">
        <f>INDEX('Mapping waste'!$D$5:$M$352,MATCH($B247,'Mapping waste'!$B$5:$B$352,0),MATCH(L$3,'Mapping waste'!$D$4:$M$4,0))*$D247</f>
        <v>0</v>
      </c>
      <c r="M247" s="32">
        <f>INDEX('Mapping waste'!$D$5:$M$352,MATCH($B247,'Mapping waste'!$B$5:$B$352,0),MATCH(M$3,'Mapping waste'!$D$4:$M$4,0))*$D247</f>
        <v>0</v>
      </c>
      <c r="N247" s="32">
        <f>INDEX('Mapping waste'!$D$5:$M$352,MATCH($B247,'Mapping waste'!$B$5:$B$352,0),MATCH(N$3,'Mapping waste'!$D$4:$M$4,0))*$D247</f>
        <v>0</v>
      </c>
      <c r="O247" s="32">
        <f>INDEX('Mapping waste'!$D$5:$M$352,MATCH($B247,'Mapping waste'!$B$5:$B$352,0),MATCH(O$3,'Mapping waste'!$D$4:$M$4,0))*$D247</f>
        <v>0</v>
      </c>
      <c r="P247" s="32">
        <f>INDEX('Mapping waste'!$D$5:$M$352,MATCH($B247,'Mapping waste'!$B$5:$B$352,0),MATCH(P$3,'Mapping waste'!$D$4:$M$4,0))*$D247</f>
        <v>0</v>
      </c>
      <c r="Q247" s="32">
        <f>INDEX('Mapping waste'!$D$5:$M$352,MATCH($B247,'Mapping waste'!$B$5:$B$352,0),MATCH(Q$3,'Mapping waste'!$D$4:$M$4,0))*$D247</f>
        <v>0</v>
      </c>
    </row>
    <row r="248" spans="1:17" x14ac:dyDescent="0.45">
      <c r="A248" s="10" t="s">
        <v>162</v>
      </c>
      <c r="B248" s="10" t="s">
        <v>163</v>
      </c>
      <c r="C248" s="10" t="s">
        <v>5</v>
      </c>
      <c r="D248" s="32">
        <f>INDEX('ONS data MYE 5'!$K$6:$K$445, MATCH($B248,'ONS data MYE 5'!$B$6:$B$445,0))</f>
        <v>181241</v>
      </c>
      <c r="E248" s="32">
        <f>INDEX('ONS data MYE 5'!$L$6:$L$445, MATCH($B248,'ONS data MYE 5'!$B$6:$B$445,0))</f>
        <v>524</v>
      </c>
      <c r="F248" s="32">
        <f t="shared" si="6"/>
        <v>6.261491684321042</v>
      </c>
      <c r="G248" s="32">
        <f t="shared" si="7"/>
        <v>39.206278112821558</v>
      </c>
      <c r="H248" s="32">
        <f>INDEX('Mapping waste'!$D$5:$M$352,MATCH($B248,'Mapping waste'!$B$5:$B$352,0),MATCH(H$3,'Mapping waste'!$D$4:$M$4,0))*$D248</f>
        <v>0</v>
      </c>
      <c r="I248" s="32">
        <f>INDEX('Mapping waste'!$D$5:$M$352,MATCH($B248,'Mapping waste'!$B$5:$B$352,0),MATCH(I$3,'Mapping waste'!$D$4:$M$4,0))*$D248</f>
        <v>0</v>
      </c>
      <c r="J248" s="32">
        <f>INDEX('Mapping waste'!$D$5:$M$352,MATCH($B248,'Mapping waste'!$B$5:$B$352,0),MATCH(J$3,'Mapping waste'!$D$4:$M$4,0))*$D248</f>
        <v>0</v>
      </c>
      <c r="K248" s="32">
        <f>INDEX('Mapping waste'!$D$5:$M$352,MATCH($B248,'Mapping waste'!$B$5:$B$352,0),MATCH(K$3,'Mapping waste'!$D$4:$M$4,0))*$D248</f>
        <v>0</v>
      </c>
      <c r="L248" s="32">
        <f>INDEX('Mapping waste'!$D$5:$M$352,MATCH($B248,'Mapping waste'!$B$5:$B$352,0),MATCH(L$3,'Mapping waste'!$D$4:$M$4,0))*$D248</f>
        <v>0</v>
      </c>
      <c r="M248" s="32">
        <f>INDEX('Mapping waste'!$D$5:$M$352,MATCH($B248,'Mapping waste'!$B$5:$B$352,0),MATCH(M$3,'Mapping waste'!$D$4:$M$4,0))*$D248</f>
        <v>0</v>
      </c>
      <c r="N248" s="32">
        <f>INDEX('Mapping waste'!$D$5:$M$352,MATCH($B248,'Mapping waste'!$B$5:$B$352,0),MATCH(N$3,'Mapping waste'!$D$4:$M$4,0))*$D248</f>
        <v>0</v>
      </c>
      <c r="O248" s="32">
        <f>INDEX('Mapping waste'!$D$5:$M$352,MATCH($B248,'Mapping waste'!$B$5:$B$352,0),MATCH(O$3,'Mapping waste'!$D$4:$M$4,0))*$D248</f>
        <v>0</v>
      </c>
      <c r="P248" s="32">
        <f>INDEX('Mapping waste'!$D$5:$M$352,MATCH($B248,'Mapping waste'!$B$5:$B$352,0),MATCH(P$3,'Mapping waste'!$D$4:$M$4,0))*$D248</f>
        <v>181241</v>
      </c>
      <c r="Q248" s="32">
        <f>INDEX('Mapping waste'!$D$5:$M$352,MATCH($B248,'Mapping waste'!$B$5:$B$352,0),MATCH(Q$3,'Mapping waste'!$D$4:$M$4,0))*$D248</f>
        <v>0</v>
      </c>
    </row>
    <row r="249" spans="1:17" x14ac:dyDescent="0.45">
      <c r="A249" s="10" t="s">
        <v>164</v>
      </c>
      <c r="B249" s="10" t="s">
        <v>165</v>
      </c>
      <c r="C249" s="10" t="s">
        <v>5</v>
      </c>
      <c r="D249" s="32">
        <f>INDEX('ONS data MYE 5'!$K$6:$K$445, MATCH($B249,'ONS data MYE 5'!$B$6:$B$445,0))</f>
        <v>443791</v>
      </c>
      <c r="E249" s="32">
        <f>INDEX('ONS data MYE 5'!$L$6:$L$445, MATCH($B249,'ONS data MYE 5'!$B$6:$B$445,0))</f>
        <v>4045</v>
      </c>
      <c r="F249" s="32">
        <f t="shared" si="6"/>
        <v>8.3052368294925927</v>
      </c>
      <c r="G249" s="32">
        <f t="shared" si="7"/>
        <v>68.976958793960179</v>
      </c>
      <c r="H249" s="32">
        <f>INDEX('Mapping waste'!$D$5:$M$352,MATCH($B249,'Mapping waste'!$B$5:$B$352,0),MATCH(H$3,'Mapping waste'!$D$4:$M$4,0))*$D249</f>
        <v>0</v>
      </c>
      <c r="I249" s="32">
        <f>INDEX('Mapping waste'!$D$5:$M$352,MATCH($B249,'Mapping waste'!$B$5:$B$352,0),MATCH(I$3,'Mapping waste'!$D$4:$M$4,0))*$D249</f>
        <v>0</v>
      </c>
      <c r="J249" s="32">
        <f>INDEX('Mapping waste'!$D$5:$M$352,MATCH($B249,'Mapping waste'!$B$5:$B$352,0),MATCH(J$3,'Mapping waste'!$D$4:$M$4,0))*$D249</f>
        <v>0</v>
      </c>
      <c r="K249" s="32">
        <f>INDEX('Mapping waste'!$D$5:$M$352,MATCH($B249,'Mapping waste'!$B$5:$B$352,0),MATCH(K$3,'Mapping waste'!$D$4:$M$4,0))*$D249</f>
        <v>0</v>
      </c>
      <c r="L249" s="32">
        <f>INDEX('Mapping waste'!$D$5:$M$352,MATCH($B249,'Mapping waste'!$B$5:$B$352,0),MATCH(L$3,'Mapping waste'!$D$4:$M$4,0))*$D249</f>
        <v>0</v>
      </c>
      <c r="M249" s="32">
        <f>INDEX('Mapping waste'!$D$5:$M$352,MATCH($B249,'Mapping waste'!$B$5:$B$352,0),MATCH(M$3,'Mapping waste'!$D$4:$M$4,0))*$D249</f>
        <v>0</v>
      </c>
      <c r="N249" s="32">
        <f>INDEX('Mapping waste'!$D$5:$M$352,MATCH($B249,'Mapping waste'!$B$5:$B$352,0),MATCH(N$3,'Mapping waste'!$D$4:$M$4,0))*$D249</f>
        <v>0</v>
      </c>
      <c r="O249" s="32">
        <f>INDEX('Mapping waste'!$D$5:$M$352,MATCH($B249,'Mapping waste'!$B$5:$B$352,0),MATCH(O$3,'Mapping waste'!$D$4:$M$4,0))*$D249</f>
        <v>0</v>
      </c>
      <c r="P249" s="32">
        <f>INDEX('Mapping waste'!$D$5:$M$352,MATCH($B249,'Mapping waste'!$B$5:$B$352,0),MATCH(P$3,'Mapping waste'!$D$4:$M$4,0))*$D249</f>
        <v>443791</v>
      </c>
      <c r="Q249" s="32">
        <f>INDEX('Mapping waste'!$D$5:$M$352,MATCH($B249,'Mapping waste'!$B$5:$B$352,0),MATCH(Q$3,'Mapping waste'!$D$4:$M$4,0))*$D249</f>
        <v>0</v>
      </c>
    </row>
    <row r="250" spans="1:17" x14ac:dyDescent="0.45">
      <c r="A250" s="10" t="s">
        <v>166</v>
      </c>
      <c r="B250" s="10" t="s">
        <v>167</v>
      </c>
      <c r="C250" s="10" t="s">
        <v>5</v>
      </c>
      <c r="D250" s="32">
        <f>INDEX('ONS data MYE 5'!$K$6:$K$445, MATCH($B250,'ONS data MYE 5'!$B$6:$B$445,0))</f>
        <v>208185</v>
      </c>
      <c r="E250" s="32">
        <f>INDEX('ONS data MYE 5'!$L$6:$L$445, MATCH($B250,'ONS data MYE 5'!$B$6:$B$445,0))</f>
        <v>557</v>
      </c>
      <c r="F250" s="32">
        <f t="shared" si="6"/>
        <v>6.3225652399272843</v>
      </c>
      <c r="G250" s="32">
        <f t="shared" si="7"/>
        <v>39.97483121313676</v>
      </c>
      <c r="H250" s="32">
        <f>INDEX('Mapping waste'!$D$5:$M$352,MATCH($B250,'Mapping waste'!$B$5:$B$352,0),MATCH(H$3,'Mapping waste'!$D$4:$M$4,0))*$D250</f>
        <v>0</v>
      </c>
      <c r="I250" s="32">
        <f>INDEX('Mapping waste'!$D$5:$M$352,MATCH($B250,'Mapping waste'!$B$5:$B$352,0),MATCH(I$3,'Mapping waste'!$D$4:$M$4,0))*$D250</f>
        <v>0</v>
      </c>
      <c r="J250" s="32">
        <f>INDEX('Mapping waste'!$D$5:$M$352,MATCH($B250,'Mapping waste'!$B$5:$B$352,0),MATCH(J$3,'Mapping waste'!$D$4:$M$4,0))*$D250</f>
        <v>0</v>
      </c>
      <c r="K250" s="32">
        <f>INDEX('Mapping waste'!$D$5:$M$352,MATCH($B250,'Mapping waste'!$B$5:$B$352,0),MATCH(K$3,'Mapping waste'!$D$4:$M$4,0))*$D250</f>
        <v>0</v>
      </c>
      <c r="L250" s="32">
        <f>INDEX('Mapping waste'!$D$5:$M$352,MATCH($B250,'Mapping waste'!$B$5:$B$352,0),MATCH(L$3,'Mapping waste'!$D$4:$M$4,0))*$D250</f>
        <v>0</v>
      </c>
      <c r="M250" s="32">
        <f>INDEX('Mapping waste'!$D$5:$M$352,MATCH($B250,'Mapping waste'!$B$5:$B$352,0),MATCH(M$3,'Mapping waste'!$D$4:$M$4,0))*$D250</f>
        <v>0</v>
      </c>
      <c r="N250" s="32">
        <f>INDEX('Mapping waste'!$D$5:$M$352,MATCH($B250,'Mapping waste'!$B$5:$B$352,0),MATCH(N$3,'Mapping waste'!$D$4:$M$4,0))*$D250</f>
        <v>0</v>
      </c>
      <c r="O250" s="32">
        <f>INDEX('Mapping waste'!$D$5:$M$352,MATCH($B250,'Mapping waste'!$B$5:$B$352,0),MATCH(O$3,'Mapping waste'!$D$4:$M$4,0))*$D250</f>
        <v>0</v>
      </c>
      <c r="P250" s="32">
        <f>INDEX('Mapping waste'!$D$5:$M$352,MATCH($B250,'Mapping waste'!$B$5:$B$352,0),MATCH(P$3,'Mapping waste'!$D$4:$M$4,0))*$D250</f>
        <v>208185</v>
      </c>
      <c r="Q250" s="32">
        <f>INDEX('Mapping waste'!$D$5:$M$352,MATCH($B250,'Mapping waste'!$B$5:$B$352,0),MATCH(Q$3,'Mapping waste'!$D$4:$M$4,0))*$D250</f>
        <v>0</v>
      </c>
    </row>
    <row r="251" spans="1:17" x14ac:dyDescent="0.45">
      <c r="A251" s="10" t="s">
        <v>168</v>
      </c>
      <c r="B251" s="10" t="s">
        <v>169</v>
      </c>
      <c r="C251" s="10" t="s">
        <v>5</v>
      </c>
      <c r="D251" s="32">
        <f>INDEX('ONS data MYE 5'!$K$6:$K$445, MATCH($B251,'ONS data MYE 5'!$B$6:$B$445,0))</f>
        <v>270994</v>
      </c>
      <c r="E251" s="32">
        <f>INDEX('ONS data MYE 5'!$L$6:$L$445, MATCH($B251,'ONS data MYE 5'!$B$6:$B$445,0))</f>
        <v>545</v>
      </c>
      <c r="F251" s="32">
        <f t="shared" si="6"/>
        <v>6.300785794663244</v>
      </c>
      <c r="G251" s="32">
        <f t="shared" si="7"/>
        <v>39.69990163023013</v>
      </c>
      <c r="H251" s="32">
        <f>INDEX('Mapping waste'!$D$5:$M$352,MATCH($B251,'Mapping waste'!$B$5:$B$352,0),MATCH(H$3,'Mapping waste'!$D$4:$M$4,0))*$D251</f>
        <v>0</v>
      </c>
      <c r="I251" s="32">
        <f>INDEX('Mapping waste'!$D$5:$M$352,MATCH($B251,'Mapping waste'!$B$5:$B$352,0),MATCH(I$3,'Mapping waste'!$D$4:$M$4,0))*$D251</f>
        <v>0</v>
      </c>
      <c r="J251" s="32">
        <f>INDEX('Mapping waste'!$D$5:$M$352,MATCH($B251,'Mapping waste'!$B$5:$B$352,0),MATCH(J$3,'Mapping waste'!$D$4:$M$4,0))*$D251</f>
        <v>0</v>
      </c>
      <c r="K251" s="32">
        <f>INDEX('Mapping waste'!$D$5:$M$352,MATCH($B251,'Mapping waste'!$B$5:$B$352,0),MATCH(K$3,'Mapping waste'!$D$4:$M$4,0))*$D251</f>
        <v>0</v>
      </c>
      <c r="L251" s="32">
        <f>INDEX('Mapping waste'!$D$5:$M$352,MATCH($B251,'Mapping waste'!$B$5:$B$352,0),MATCH(L$3,'Mapping waste'!$D$4:$M$4,0))*$D251</f>
        <v>0</v>
      </c>
      <c r="M251" s="32">
        <f>INDEX('Mapping waste'!$D$5:$M$352,MATCH($B251,'Mapping waste'!$B$5:$B$352,0),MATCH(M$3,'Mapping waste'!$D$4:$M$4,0))*$D251</f>
        <v>0</v>
      </c>
      <c r="N251" s="32">
        <f>INDEX('Mapping waste'!$D$5:$M$352,MATCH($B251,'Mapping waste'!$B$5:$B$352,0),MATCH(N$3,'Mapping waste'!$D$4:$M$4,0))*$D251</f>
        <v>0</v>
      </c>
      <c r="O251" s="32">
        <f>INDEX('Mapping waste'!$D$5:$M$352,MATCH($B251,'Mapping waste'!$B$5:$B$352,0),MATCH(O$3,'Mapping waste'!$D$4:$M$4,0))*$D251</f>
        <v>0</v>
      </c>
      <c r="P251" s="32">
        <f>INDEX('Mapping waste'!$D$5:$M$352,MATCH($B251,'Mapping waste'!$B$5:$B$352,0),MATCH(P$3,'Mapping waste'!$D$4:$M$4,0))*$D251</f>
        <v>270994</v>
      </c>
      <c r="Q251" s="32">
        <f>INDEX('Mapping waste'!$D$5:$M$352,MATCH($B251,'Mapping waste'!$B$5:$B$352,0),MATCH(Q$3,'Mapping waste'!$D$4:$M$4,0))*$D251</f>
        <v>0</v>
      </c>
    </row>
    <row r="252" spans="1:17" x14ac:dyDescent="0.45">
      <c r="A252" s="10" t="s">
        <v>170</v>
      </c>
      <c r="B252" s="10" t="s">
        <v>171</v>
      </c>
      <c r="C252" s="10" t="s">
        <v>5</v>
      </c>
      <c r="D252" s="32">
        <f>INDEX('ONS data MYE 5'!$K$6:$K$445, MATCH($B252,'ONS data MYE 5'!$B$6:$B$445,0))</f>
        <v>111091</v>
      </c>
      <c r="E252" s="32">
        <f>INDEX('ONS data MYE 5'!$L$6:$L$445, MATCH($B252,'ONS data MYE 5'!$B$6:$B$445,0))</f>
        <v>150</v>
      </c>
      <c r="F252" s="32">
        <f t="shared" si="6"/>
        <v>5.0106352940962555</v>
      </c>
      <c r="G252" s="32">
        <f t="shared" si="7"/>
        <v>25.106466050443068</v>
      </c>
      <c r="H252" s="32">
        <f>INDEX('Mapping waste'!$D$5:$M$352,MATCH($B252,'Mapping waste'!$B$5:$B$352,0),MATCH(H$3,'Mapping waste'!$D$4:$M$4,0))*$D252</f>
        <v>0</v>
      </c>
      <c r="I252" s="32">
        <f>INDEX('Mapping waste'!$D$5:$M$352,MATCH($B252,'Mapping waste'!$B$5:$B$352,0),MATCH(I$3,'Mapping waste'!$D$4:$M$4,0))*$D252</f>
        <v>0</v>
      </c>
      <c r="J252" s="32">
        <f>INDEX('Mapping waste'!$D$5:$M$352,MATCH($B252,'Mapping waste'!$B$5:$B$352,0),MATCH(J$3,'Mapping waste'!$D$4:$M$4,0))*$D252</f>
        <v>0</v>
      </c>
      <c r="K252" s="32">
        <f>INDEX('Mapping waste'!$D$5:$M$352,MATCH($B252,'Mapping waste'!$B$5:$B$352,0),MATCH(K$3,'Mapping waste'!$D$4:$M$4,0))*$D252</f>
        <v>0</v>
      </c>
      <c r="L252" s="32">
        <f>INDEX('Mapping waste'!$D$5:$M$352,MATCH($B252,'Mapping waste'!$B$5:$B$352,0),MATCH(L$3,'Mapping waste'!$D$4:$M$4,0))*$D252</f>
        <v>0</v>
      </c>
      <c r="M252" s="32">
        <f>INDEX('Mapping waste'!$D$5:$M$352,MATCH($B252,'Mapping waste'!$B$5:$B$352,0),MATCH(M$3,'Mapping waste'!$D$4:$M$4,0))*$D252</f>
        <v>0</v>
      </c>
      <c r="N252" s="32">
        <f>INDEX('Mapping waste'!$D$5:$M$352,MATCH($B252,'Mapping waste'!$B$5:$B$352,0),MATCH(N$3,'Mapping waste'!$D$4:$M$4,0))*$D252</f>
        <v>0</v>
      </c>
      <c r="O252" s="32">
        <f>INDEX('Mapping waste'!$D$5:$M$352,MATCH($B252,'Mapping waste'!$B$5:$B$352,0),MATCH(O$3,'Mapping waste'!$D$4:$M$4,0))*$D252</f>
        <v>0</v>
      </c>
      <c r="P252" s="32">
        <f>INDEX('Mapping waste'!$D$5:$M$352,MATCH($B252,'Mapping waste'!$B$5:$B$352,0),MATCH(P$3,'Mapping waste'!$D$4:$M$4,0))*$D252</f>
        <v>111091</v>
      </c>
      <c r="Q252" s="32">
        <f>INDEX('Mapping waste'!$D$5:$M$352,MATCH($B252,'Mapping waste'!$B$5:$B$352,0),MATCH(Q$3,'Mapping waste'!$D$4:$M$4,0))*$D252</f>
        <v>0</v>
      </c>
    </row>
    <row r="253" spans="1:17" x14ac:dyDescent="0.45">
      <c r="A253" s="10" t="s">
        <v>255</v>
      </c>
      <c r="B253" s="10" t="s">
        <v>256</v>
      </c>
      <c r="C253" s="10" t="s">
        <v>5</v>
      </c>
      <c r="D253" s="32">
        <f>INDEX('ONS data MYE 5'!$K$6:$K$445, MATCH($B253,'ONS data MYE 5'!$B$6:$B$445,0))</f>
        <v>116379</v>
      </c>
      <c r="E253" s="32">
        <f>INDEX('ONS data MYE 5'!$L$6:$L$445, MATCH($B253,'ONS data MYE 5'!$B$6:$B$445,0))</f>
        <v>2498</v>
      </c>
      <c r="F253" s="32">
        <f t="shared" si="6"/>
        <v>7.823245690685523</v>
      </c>
      <c r="G253" s="32">
        <f t="shared" si="7"/>
        <v>61.203173136829605</v>
      </c>
      <c r="H253" s="32">
        <f>INDEX('Mapping waste'!$D$5:$M$352,MATCH($B253,'Mapping waste'!$B$5:$B$352,0),MATCH(H$3,'Mapping waste'!$D$4:$M$4,0))*$D253</f>
        <v>0</v>
      </c>
      <c r="I253" s="32">
        <f>INDEX('Mapping waste'!$D$5:$M$352,MATCH($B253,'Mapping waste'!$B$5:$B$352,0),MATCH(I$3,'Mapping waste'!$D$4:$M$4,0))*$D253</f>
        <v>0</v>
      </c>
      <c r="J253" s="32">
        <f>INDEX('Mapping waste'!$D$5:$M$352,MATCH($B253,'Mapping waste'!$B$5:$B$352,0),MATCH(J$3,'Mapping waste'!$D$4:$M$4,0))*$D253</f>
        <v>0</v>
      </c>
      <c r="K253" s="32">
        <f>INDEX('Mapping waste'!$D$5:$M$352,MATCH($B253,'Mapping waste'!$B$5:$B$352,0),MATCH(K$3,'Mapping waste'!$D$4:$M$4,0))*$D253</f>
        <v>0</v>
      </c>
      <c r="L253" s="32">
        <f>INDEX('Mapping waste'!$D$5:$M$352,MATCH($B253,'Mapping waste'!$B$5:$B$352,0),MATCH(L$3,'Mapping waste'!$D$4:$M$4,0))*$D253</f>
        <v>116379</v>
      </c>
      <c r="M253" s="32">
        <f>INDEX('Mapping waste'!$D$5:$M$352,MATCH($B253,'Mapping waste'!$B$5:$B$352,0),MATCH(M$3,'Mapping waste'!$D$4:$M$4,0))*$D253</f>
        <v>0</v>
      </c>
      <c r="N253" s="32">
        <f>INDEX('Mapping waste'!$D$5:$M$352,MATCH($B253,'Mapping waste'!$B$5:$B$352,0),MATCH(N$3,'Mapping waste'!$D$4:$M$4,0))*$D253</f>
        <v>0</v>
      </c>
      <c r="O253" s="32">
        <f>INDEX('Mapping waste'!$D$5:$M$352,MATCH($B253,'Mapping waste'!$B$5:$B$352,0),MATCH(O$3,'Mapping waste'!$D$4:$M$4,0))*$D253</f>
        <v>0</v>
      </c>
      <c r="P253" s="32">
        <f>INDEX('Mapping waste'!$D$5:$M$352,MATCH($B253,'Mapping waste'!$B$5:$B$352,0),MATCH(P$3,'Mapping waste'!$D$4:$M$4,0))*$D253</f>
        <v>0</v>
      </c>
      <c r="Q253" s="32">
        <f>INDEX('Mapping waste'!$D$5:$M$352,MATCH($B253,'Mapping waste'!$B$5:$B$352,0),MATCH(Q$3,'Mapping waste'!$D$4:$M$4,0))*$D253</f>
        <v>0</v>
      </c>
    </row>
    <row r="254" spans="1:17" x14ac:dyDescent="0.45">
      <c r="A254" s="10" t="s">
        <v>257</v>
      </c>
      <c r="B254" s="10" t="s">
        <v>258</v>
      </c>
      <c r="C254" s="10" t="s">
        <v>5</v>
      </c>
      <c r="D254" s="32">
        <f>INDEX('ONS data MYE 5'!$K$6:$K$445, MATCH($B254,'ONS data MYE 5'!$B$6:$B$445,0))</f>
        <v>83682</v>
      </c>
      <c r="E254" s="32">
        <f>INDEX('ONS data MYE 5'!$L$6:$L$445, MATCH($B254,'ONS data MYE 5'!$B$6:$B$445,0))</f>
        <v>159</v>
      </c>
      <c r="F254" s="32">
        <f t="shared" si="6"/>
        <v>5.0689042022202315</v>
      </c>
      <c r="G254" s="32">
        <f t="shared" si="7"/>
        <v>25.693789811285921</v>
      </c>
      <c r="H254" s="32">
        <f>INDEX('Mapping waste'!$D$5:$M$352,MATCH($B254,'Mapping waste'!$B$5:$B$352,0),MATCH(H$3,'Mapping waste'!$D$4:$M$4,0))*$D254</f>
        <v>0</v>
      </c>
      <c r="I254" s="32">
        <f>INDEX('Mapping waste'!$D$5:$M$352,MATCH($B254,'Mapping waste'!$B$5:$B$352,0),MATCH(I$3,'Mapping waste'!$D$4:$M$4,0))*$D254</f>
        <v>0</v>
      </c>
      <c r="J254" s="32">
        <f>INDEX('Mapping waste'!$D$5:$M$352,MATCH($B254,'Mapping waste'!$B$5:$B$352,0),MATCH(J$3,'Mapping waste'!$D$4:$M$4,0))*$D254</f>
        <v>0</v>
      </c>
      <c r="K254" s="32">
        <f>INDEX('Mapping waste'!$D$5:$M$352,MATCH($B254,'Mapping waste'!$B$5:$B$352,0),MATCH(K$3,'Mapping waste'!$D$4:$M$4,0))*$D254</f>
        <v>0</v>
      </c>
      <c r="L254" s="32">
        <f>INDEX('Mapping waste'!$D$5:$M$352,MATCH($B254,'Mapping waste'!$B$5:$B$352,0),MATCH(L$3,'Mapping waste'!$D$4:$M$4,0))*$D254</f>
        <v>63598.32</v>
      </c>
      <c r="M254" s="32">
        <f>INDEX('Mapping waste'!$D$5:$M$352,MATCH($B254,'Mapping waste'!$B$5:$B$352,0),MATCH(M$3,'Mapping waste'!$D$4:$M$4,0))*$D254</f>
        <v>0</v>
      </c>
      <c r="N254" s="32">
        <f>INDEX('Mapping waste'!$D$5:$M$352,MATCH($B254,'Mapping waste'!$B$5:$B$352,0),MATCH(N$3,'Mapping waste'!$D$4:$M$4,0))*$D254</f>
        <v>0</v>
      </c>
      <c r="O254" s="32">
        <f>INDEX('Mapping waste'!$D$5:$M$352,MATCH($B254,'Mapping waste'!$B$5:$B$352,0),MATCH(O$3,'Mapping waste'!$D$4:$M$4,0))*$D254</f>
        <v>20083.68</v>
      </c>
      <c r="P254" s="32">
        <f>INDEX('Mapping waste'!$D$5:$M$352,MATCH($B254,'Mapping waste'!$B$5:$B$352,0),MATCH(P$3,'Mapping waste'!$D$4:$M$4,0))*$D254</f>
        <v>0</v>
      </c>
      <c r="Q254" s="32">
        <f>INDEX('Mapping waste'!$D$5:$M$352,MATCH($B254,'Mapping waste'!$B$5:$B$352,0),MATCH(Q$3,'Mapping waste'!$D$4:$M$4,0))*$D254</f>
        <v>0</v>
      </c>
    </row>
    <row r="255" spans="1:17" x14ac:dyDescent="0.45">
      <c r="A255" s="10" t="s">
        <v>259</v>
      </c>
      <c r="B255" s="10" t="s">
        <v>260</v>
      </c>
      <c r="C255" s="10" t="s">
        <v>5</v>
      </c>
      <c r="D255" s="32">
        <f>INDEX('ONS data MYE 5'!$K$6:$K$445, MATCH($B255,'ONS data MYE 5'!$B$6:$B$445,0))</f>
        <v>125686</v>
      </c>
      <c r="E255" s="32">
        <f>INDEX('ONS data MYE 5'!$L$6:$L$445, MATCH($B255,'ONS data MYE 5'!$B$6:$B$445,0))</f>
        <v>3099</v>
      </c>
      <c r="F255" s="32">
        <f t="shared" si="6"/>
        <v>8.0388347577877486</v>
      </c>
      <c r="G255" s="32">
        <f t="shared" si="7"/>
        <v>64.62286426301641</v>
      </c>
      <c r="H255" s="32">
        <f>INDEX('Mapping waste'!$D$5:$M$352,MATCH($B255,'Mapping waste'!$B$5:$B$352,0),MATCH(H$3,'Mapping waste'!$D$4:$M$4,0))*$D255</f>
        <v>0</v>
      </c>
      <c r="I255" s="32">
        <f>INDEX('Mapping waste'!$D$5:$M$352,MATCH($B255,'Mapping waste'!$B$5:$B$352,0),MATCH(I$3,'Mapping waste'!$D$4:$M$4,0))*$D255</f>
        <v>0</v>
      </c>
      <c r="J255" s="32">
        <f>INDEX('Mapping waste'!$D$5:$M$352,MATCH($B255,'Mapping waste'!$B$5:$B$352,0),MATCH(J$3,'Mapping waste'!$D$4:$M$4,0))*$D255</f>
        <v>0</v>
      </c>
      <c r="K255" s="32">
        <f>INDEX('Mapping waste'!$D$5:$M$352,MATCH($B255,'Mapping waste'!$B$5:$B$352,0),MATCH(K$3,'Mapping waste'!$D$4:$M$4,0))*$D255</f>
        <v>0</v>
      </c>
      <c r="L255" s="32">
        <f>INDEX('Mapping waste'!$D$5:$M$352,MATCH($B255,'Mapping waste'!$B$5:$B$352,0),MATCH(L$3,'Mapping waste'!$D$4:$M$4,0))*$D255</f>
        <v>125686</v>
      </c>
      <c r="M255" s="32">
        <f>INDEX('Mapping waste'!$D$5:$M$352,MATCH($B255,'Mapping waste'!$B$5:$B$352,0),MATCH(M$3,'Mapping waste'!$D$4:$M$4,0))*$D255</f>
        <v>0</v>
      </c>
      <c r="N255" s="32">
        <f>INDEX('Mapping waste'!$D$5:$M$352,MATCH($B255,'Mapping waste'!$B$5:$B$352,0),MATCH(N$3,'Mapping waste'!$D$4:$M$4,0))*$D255</f>
        <v>0</v>
      </c>
      <c r="O255" s="32">
        <f>INDEX('Mapping waste'!$D$5:$M$352,MATCH($B255,'Mapping waste'!$B$5:$B$352,0),MATCH(O$3,'Mapping waste'!$D$4:$M$4,0))*$D255</f>
        <v>0</v>
      </c>
      <c r="P255" s="32">
        <f>INDEX('Mapping waste'!$D$5:$M$352,MATCH($B255,'Mapping waste'!$B$5:$B$352,0),MATCH(P$3,'Mapping waste'!$D$4:$M$4,0))*$D255</f>
        <v>0</v>
      </c>
      <c r="Q255" s="32">
        <f>INDEX('Mapping waste'!$D$5:$M$352,MATCH($B255,'Mapping waste'!$B$5:$B$352,0),MATCH(Q$3,'Mapping waste'!$D$4:$M$4,0))*$D255</f>
        <v>0</v>
      </c>
    </row>
    <row r="256" spans="1:17" x14ac:dyDescent="0.45">
      <c r="A256" s="10" t="s">
        <v>261</v>
      </c>
      <c r="B256" s="10" t="s">
        <v>262</v>
      </c>
      <c r="C256" s="10" t="s">
        <v>5</v>
      </c>
      <c r="D256" s="32">
        <f>INDEX('ONS data MYE 5'!$K$6:$K$445, MATCH($B256,'ONS data MYE 5'!$B$6:$B$445,0))</f>
        <v>115274</v>
      </c>
      <c r="E256" s="32">
        <f>INDEX('ONS data MYE 5'!$L$6:$L$445, MATCH($B256,'ONS data MYE 5'!$B$6:$B$445,0))</f>
        <v>250</v>
      </c>
      <c r="F256" s="32">
        <f t="shared" si="6"/>
        <v>5.521460917862246</v>
      </c>
      <c r="G256" s="32">
        <f t="shared" si="7"/>
        <v>30.486530667480196</v>
      </c>
      <c r="H256" s="32">
        <f>INDEX('Mapping waste'!$D$5:$M$352,MATCH($B256,'Mapping waste'!$B$5:$B$352,0),MATCH(H$3,'Mapping waste'!$D$4:$M$4,0))*$D256</f>
        <v>0</v>
      </c>
      <c r="I256" s="32">
        <f>INDEX('Mapping waste'!$D$5:$M$352,MATCH($B256,'Mapping waste'!$B$5:$B$352,0),MATCH(I$3,'Mapping waste'!$D$4:$M$4,0))*$D256</f>
        <v>0</v>
      </c>
      <c r="J256" s="32">
        <f>INDEX('Mapping waste'!$D$5:$M$352,MATCH($B256,'Mapping waste'!$B$5:$B$352,0),MATCH(J$3,'Mapping waste'!$D$4:$M$4,0))*$D256</f>
        <v>0</v>
      </c>
      <c r="K256" s="32">
        <f>INDEX('Mapping waste'!$D$5:$M$352,MATCH($B256,'Mapping waste'!$B$5:$B$352,0),MATCH(K$3,'Mapping waste'!$D$4:$M$4,0))*$D256</f>
        <v>0</v>
      </c>
      <c r="L256" s="32">
        <f>INDEX('Mapping waste'!$D$5:$M$352,MATCH($B256,'Mapping waste'!$B$5:$B$352,0),MATCH(L$3,'Mapping waste'!$D$4:$M$4,0))*$D256</f>
        <v>100288.38</v>
      </c>
      <c r="M256" s="32">
        <f>INDEX('Mapping waste'!$D$5:$M$352,MATCH($B256,'Mapping waste'!$B$5:$B$352,0),MATCH(M$3,'Mapping waste'!$D$4:$M$4,0))*$D256</f>
        <v>0</v>
      </c>
      <c r="N256" s="32">
        <f>INDEX('Mapping waste'!$D$5:$M$352,MATCH($B256,'Mapping waste'!$B$5:$B$352,0),MATCH(N$3,'Mapping waste'!$D$4:$M$4,0))*$D256</f>
        <v>0</v>
      </c>
      <c r="O256" s="32">
        <f>INDEX('Mapping waste'!$D$5:$M$352,MATCH($B256,'Mapping waste'!$B$5:$B$352,0),MATCH(O$3,'Mapping waste'!$D$4:$M$4,0))*$D256</f>
        <v>0</v>
      </c>
      <c r="P256" s="32">
        <f>INDEX('Mapping waste'!$D$5:$M$352,MATCH($B256,'Mapping waste'!$B$5:$B$352,0),MATCH(P$3,'Mapping waste'!$D$4:$M$4,0))*$D256</f>
        <v>14985.62</v>
      </c>
      <c r="Q256" s="32">
        <f>INDEX('Mapping waste'!$D$5:$M$352,MATCH($B256,'Mapping waste'!$B$5:$B$352,0),MATCH(Q$3,'Mapping waste'!$D$4:$M$4,0))*$D256</f>
        <v>0</v>
      </c>
    </row>
    <row r="257" spans="1:17" x14ac:dyDescent="0.45">
      <c r="A257" s="10" t="s">
        <v>263</v>
      </c>
      <c r="B257" s="10" t="s">
        <v>264</v>
      </c>
      <c r="C257" s="10" t="s">
        <v>5</v>
      </c>
      <c r="D257" s="32">
        <f>INDEX('ONS data MYE 5'!$K$6:$K$445, MATCH($B257,'ONS data MYE 5'!$B$6:$B$445,0))</f>
        <v>85798</v>
      </c>
      <c r="E257" s="32">
        <f>INDEX('ONS data MYE 5'!$L$6:$L$445, MATCH($B257,'ONS data MYE 5'!$B$6:$B$445,0))</f>
        <v>207</v>
      </c>
      <c r="F257" s="32">
        <f t="shared" si="6"/>
        <v>5.3327187932653688</v>
      </c>
      <c r="G257" s="32">
        <f t="shared" si="7"/>
        <v>28.437889728045651</v>
      </c>
      <c r="H257" s="32">
        <f>INDEX('Mapping waste'!$D$5:$M$352,MATCH($B257,'Mapping waste'!$B$5:$B$352,0),MATCH(H$3,'Mapping waste'!$D$4:$M$4,0))*$D257</f>
        <v>0</v>
      </c>
      <c r="I257" s="32">
        <f>INDEX('Mapping waste'!$D$5:$M$352,MATCH($B257,'Mapping waste'!$B$5:$B$352,0),MATCH(I$3,'Mapping waste'!$D$4:$M$4,0))*$D257</f>
        <v>0</v>
      </c>
      <c r="J257" s="32">
        <f>INDEX('Mapping waste'!$D$5:$M$352,MATCH($B257,'Mapping waste'!$B$5:$B$352,0),MATCH(J$3,'Mapping waste'!$D$4:$M$4,0))*$D257</f>
        <v>0</v>
      </c>
      <c r="K257" s="32">
        <f>INDEX('Mapping waste'!$D$5:$M$352,MATCH($B257,'Mapping waste'!$B$5:$B$352,0),MATCH(K$3,'Mapping waste'!$D$4:$M$4,0))*$D257</f>
        <v>0</v>
      </c>
      <c r="L257" s="32">
        <f>INDEX('Mapping waste'!$D$5:$M$352,MATCH($B257,'Mapping waste'!$B$5:$B$352,0),MATCH(L$3,'Mapping waste'!$D$4:$M$4,0))*$D257</f>
        <v>85798</v>
      </c>
      <c r="M257" s="32">
        <f>INDEX('Mapping waste'!$D$5:$M$352,MATCH($B257,'Mapping waste'!$B$5:$B$352,0),MATCH(M$3,'Mapping waste'!$D$4:$M$4,0))*$D257</f>
        <v>0</v>
      </c>
      <c r="N257" s="32">
        <f>INDEX('Mapping waste'!$D$5:$M$352,MATCH($B257,'Mapping waste'!$B$5:$B$352,0),MATCH(N$3,'Mapping waste'!$D$4:$M$4,0))*$D257</f>
        <v>0</v>
      </c>
      <c r="O257" s="32">
        <f>INDEX('Mapping waste'!$D$5:$M$352,MATCH($B257,'Mapping waste'!$B$5:$B$352,0),MATCH(O$3,'Mapping waste'!$D$4:$M$4,0))*$D257</f>
        <v>0</v>
      </c>
      <c r="P257" s="32">
        <f>INDEX('Mapping waste'!$D$5:$M$352,MATCH($B257,'Mapping waste'!$B$5:$B$352,0),MATCH(P$3,'Mapping waste'!$D$4:$M$4,0))*$D257</f>
        <v>0</v>
      </c>
      <c r="Q257" s="32">
        <f>INDEX('Mapping waste'!$D$5:$M$352,MATCH($B257,'Mapping waste'!$B$5:$B$352,0),MATCH(Q$3,'Mapping waste'!$D$4:$M$4,0))*$D257</f>
        <v>0</v>
      </c>
    </row>
    <row r="258" spans="1:17" x14ac:dyDescent="0.45">
      <c r="A258" s="10" t="s">
        <v>377</v>
      </c>
      <c r="B258" s="10" t="s">
        <v>378</v>
      </c>
      <c r="C258" s="10" t="s">
        <v>5</v>
      </c>
      <c r="D258" s="32">
        <f>INDEX('ONS data MYE 5'!$K$6:$K$445, MATCH($B258,'ONS data MYE 5'!$B$6:$B$445,0))</f>
        <v>260512</v>
      </c>
      <c r="E258" s="32">
        <f>INDEX('ONS data MYE 5'!$L$6:$L$445, MATCH($B258,'ONS data MYE 5'!$B$6:$B$445,0))</f>
        <v>3263</v>
      </c>
      <c r="F258" s="32">
        <f t="shared" si="6"/>
        <v>8.0904022965933198</v>
      </c>
      <c r="G258" s="32">
        <f t="shared" si="7"/>
        <v>65.454609320722469</v>
      </c>
      <c r="H258" s="32">
        <f>INDEX('Mapping waste'!$D$5:$M$352,MATCH($B258,'Mapping waste'!$B$5:$B$352,0),MATCH(H$3,'Mapping waste'!$D$4:$M$4,0))*$D258</f>
        <v>0</v>
      </c>
      <c r="I258" s="32">
        <f>INDEX('Mapping waste'!$D$5:$M$352,MATCH($B258,'Mapping waste'!$B$5:$B$352,0),MATCH(I$3,'Mapping waste'!$D$4:$M$4,0))*$D258</f>
        <v>0</v>
      </c>
      <c r="J258" s="32">
        <f>INDEX('Mapping waste'!$D$5:$M$352,MATCH($B258,'Mapping waste'!$B$5:$B$352,0),MATCH(J$3,'Mapping waste'!$D$4:$M$4,0))*$D258</f>
        <v>0</v>
      </c>
      <c r="K258" s="32">
        <f>INDEX('Mapping waste'!$D$5:$M$352,MATCH($B258,'Mapping waste'!$B$5:$B$352,0),MATCH(K$3,'Mapping waste'!$D$4:$M$4,0))*$D258</f>
        <v>0</v>
      </c>
      <c r="L258" s="32">
        <f>INDEX('Mapping waste'!$D$5:$M$352,MATCH($B258,'Mapping waste'!$B$5:$B$352,0),MATCH(L$3,'Mapping waste'!$D$4:$M$4,0))*$D258</f>
        <v>0</v>
      </c>
      <c r="M258" s="32">
        <f>INDEX('Mapping waste'!$D$5:$M$352,MATCH($B258,'Mapping waste'!$B$5:$B$352,0),MATCH(M$3,'Mapping waste'!$D$4:$M$4,0))*$D258</f>
        <v>260512</v>
      </c>
      <c r="N258" s="32">
        <f>INDEX('Mapping waste'!$D$5:$M$352,MATCH($B258,'Mapping waste'!$B$5:$B$352,0),MATCH(N$3,'Mapping waste'!$D$4:$M$4,0))*$D258</f>
        <v>0</v>
      </c>
      <c r="O258" s="32">
        <f>INDEX('Mapping waste'!$D$5:$M$352,MATCH($B258,'Mapping waste'!$B$5:$B$352,0),MATCH(O$3,'Mapping waste'!$D$4:$M$4,0))*$D258</f>
        <v>0</v>
      </c>
      <c r="P258" s="32">
        <f>INDEX('Mapping waste'!$D$5:$M$352,MATCH($B258,'Mapping waste'!$B$5:$B$352,0),MATCH(P$3,'Mapping waste'!$D$4:$M$4,0))*$D258</f>
        <v>0</v>
      </c>
      <c r="Q258" s="32">
        <f>INDEX('Mapping waste'!$D$5:$M$352,MATCH($B258,'Mapping waste'!$B$5:$B$352,0),MATCH(Q$3,'Mapping waste'!$D$4:$M$4,0))*$D258</f>
        <v>0</v>
      </c>
    </row>
    <row r="259" spans="1:17" x14ac:dyDescent="0.45">
      <c r="A259" s="10" t="s">
        <v>379</v>
      </c>
      <c r="B259" s="10" t="s">
        <v>380</v>
      </c>
      <c r="C259" s="10" t="s">
        <v>5</v>
      </c>
      <c r="D259" s="32">
        <f>INDEX('ONS data MYE 5'!$K$6:$K$445, MATCH($B259,'ONS data MYE 5'!$B$6:$B$445,0))</f>
        <v>133264</v>
      </c>
      <c r="E259" s="32">
        <f>INDEX('ONS data MYE 5'!$L$6:$L$445, MATCH($B259,'ONS data MYE 5'!$B$6:$B$445,0))</f>
        <v>2119</v>
      </c>
      <c r="F259" s="32">
        <f t="shared" si="6"/>
        <v>7.6586995582682995</v>
      </c>
      <c r="G259" s="32">
        <f t="shared" si="7"/>
        <v>58.655678923819046</v>
      </c>
      <c r="H259" s="32">
        <f>INDEX('Mapping waste'!$D$5:$M$352,MATCH($B259,'Mapping waste'!$B$5:$B$352,0),MATCH(H$3,'Mapping waste'!$D$4:$M$4,0))*$D259</f>
        <v>0</v>
      </c>
      <c r="I259" s="32">
        <f>INDEX('Mapping waste'!$D$5:$M$352,MATCH($B259,'Mapping waste'!$B$5:$B$352,0),MATCH(I$3,'Mapping waste'!$D$4:$M$4,0))*$D259</f>
        <v>0</v>
      </c>
      <c r="J259" s="32">
        <f>INDEX('Mapping waste'!$D$5:$M$352,MATCH($B259,'Mapping waste'!$B$5:$B$352,0),MATCH(J$3,'Mapping waste'!$D$4:$M$4,0))*$D259</f>
        <v>0</v>
      </c>
      <c r="K259" s="32">
        <f>INDEX('Mapping waste'!$D$5:$M$352,MATCH($B259,'Mapping waste'!$B$5:$B$352,0),MATCH(K$3,'Mapping waste'!$D$4:$M$4,0))*$D259</f>
        <v>0</v>
      </c>
      <c r="L259" s="32">
        <f>INDEX('Mapping waste'!$D$5:$M$352,MATCH($B259,'Mapping waste'!$B$5:$B$352,0),MATCH(L$3,'Mapping waste'!$D$4:$M$4,0))*$D259</f>
        <v>0</v>
      </c>
      <c r="M259" s="32">
        <f>INDEX('Mapping waste'!$D$5:$M$352,MATCH($B259,'Mapping waste'!$B$5:$B$352,0),MATCH(M$3,'Mapping waste'!$D$4:$M$4,0))*$D259</f>
        <v>133264</v>
      </c>
      <c r="N259" s="32">
        <f>INDEX('Mapping waste'!$D$5:$M$352,MATCH($B259,'Mapping waste'!$B$5:$B$352,0),MATCH(N$3,'Mapping waste'!$D$4:$M$4,0))*$D259</f>
        <v>0</v>
      </c>
      <c r="O259" s="32">
        <f>INDEX('Mapping waste'!$D$5:$M$352,MATCH($B259,'Mapping waste'!$B$5:$B$352,0),MATCH(O$3,'Mapping waste'!$D$4:$M$4,0))*$D259</f>
        <v>0</v>
      </c>
      <c r="P259" s="32">
        <f>INDEX('Mapping waste'!$D$5:$M$352,MATCH($B259,'Mapping waste'!$B$5:$B$352,0),MATCH(P$3,'Mapping waste'!$D$4:$M$4,0))*$D259</f>
        <v>0</v>
      </c>
      <c r="Q259" s="32">
        <f>INDEX('Mapping waste'!$D$5:$M$352,MATCH($B259,'Mapping waste'!$B$5:$B$352,0),MATCH(Q$3,'Mapping waste'!$D$4:$M$4,0))*$D259</f>
        <v>0</v>
      </c>
    </row>
    <row r="260" spans="1:17" x14ac:dyDescent="0.45">
      <c r="A260" s="10" t="s">
        <v>381</v>
      </c>
      <c r="B260" s="10" t="s">
        <v>382</v>
      </c>
      <c r="C260" s="10" t="s">
        <v>5</v>
      </c>
      <c r="D260" s="32">
        <f>INDEX('ONS data MYE 5'!$K$6:$K$445, MATCH($B260,'ONS data MYE 5'!$B$6:$B$445,0))</f>
        <v>136518</v>
      </c>
      <c r="E260" s="32">
        <f>INDEX('ONS data MYE 5'!$L$6:$L$445, MATCH($B260,'ONS data MYE 5'!$B$6:$B$445,0))</f>
        <v>168</v>
      </c>
      <c r="F260" s="32">
        <f t="shared" si="6"/>
        <v>5.1239639794032588</v>
      </c>
      <c r="G260" s="32">
        <f t="shared" si="7"/>
        <v>26.255006862222078</v>
      </c>
      <c r="H260" s="32">
        <f>INDEX('Mapping waste'!$D$5:$M$352,MATCH($B260,'Mapping waste'!$B$5:$B$352,0),MATCH(H$3,'Mapping waste'!$D$4:$M$4,0))*$D260</f>
        <v>0</v>
      </c>
      <c r="I260" s="32">
        <f>INDEX('Mapping waste'!$D$5:$M$352,MATCH($B260,'Mapping waste'!$B$5:$B$352,0),MATCH(I$3,'Mapping waste'!$D$4:$M$4,0))*$D260</f>
        <v>0</v>
      </c>
      <c r="J260" s="32">
        <f>INDEX('Mapping waste'!$D$5:$M$352,MATCH($B260,'Mapping waste'!$B$5:$B$352,0),MATCH(J$3,'Mapping waste'!$D$4:$M$4,0))*$D260</f>
        <v>0</v>
      </c>
      <c r="K260" s="32">
        <f>INDEX('Mapping waste'!$D$5:$M$352,MATCH($B260,'Mapping waste'!$B$5:$B$352,0),MATCH(K$3,'Mapping waste'!$D$4:$M$4,0))*$D260</f>
        <v>0</v>
      </c>
      <c r="L260" s="32">
        <f>INDEX('Mapping waste'!$D$5:$M$352,MATCH($B260,'Mapping waste'!$B$5:$B$352,0),MATCH(L$3,'Mapping waste'!$D$4:$M$4,0))*$D260</f>
        <v>0</v>
      </c>
      <c r="M260" s="32">
        <f>INDEX('Mapping waste'!$D$5:$M$352,MATCH($B260,'Mapping waste'!$B$5:$B$352,0),MATCH(M$3,'Mapping waste'!$D$4:$M$4,0))*$D260</f>
        <v>136518</v>
      </c>
      <c r="N260" s="32">
        <f>INDEX('Mapping waste'!$D$5:$M$352,MATCH($B260,'Mapping waste'!$B$5:$B$352,0),MATCH(N$3,'Mapping waste'!$D$4:$M$4,0))*$D260</f>
        <v>0</v>
      </c>
      <c r="O260" s="32">
        <f>INDEX('Mapping waste'!$D$5:$M$352,MATCH($B260,'Mapping waste'!$B$5:$B$352,0),MATCH(O$3,'Mapping waste'!$D$4:$M$4,0))*$D260</f>
        <v>0</v>
      </c>
      <c r="P260" s="32">
        <f>INDEX('Mapping waste'!$D$5:$M$352,MATCH($B260,'Mapping waste'!$B$5:$B$352,0),MATCH(P$3,'Mapping waste'!$D$4:$M$4,0))*$D260</f>
        <v>0</v>
      </c>
      <c r="Q260" s="32">
        <f>INDEX('Mapping waste'!$D$5:$M$352,MATCH($B260,'Mapping waste'!$B$5:$B$352,0),MATCH(Q$3,'Mapping waste'!$D$4:$M$4,0))*$D260</f>
        <v>0</v>
      </c>
    </row>
    <row r="261" spans="1:17" x14ac:dyDescent="0.45">
      <c r="A261" s="10" t="s">
        <v>383</v>
      </c>
      <c r="B261" s="10" t="s">
        <v>384</v>
      </c>
      <c r="C261" s="10" t="s">
        <v>5</v>
      </c>
      <c r="D261" s="32">
        <f>INDEX('ONS data MYE 5'!$K$6:$K$445, MATCH($B261,'ONS data MYE 5'!$B$6:$B$445,0))</f>
        <v>123018</v>
      </c>
      <c r="E261" s="32">
        <f>INDEX('ONS data MYE 5'!$L$6:$L$445, MATCH($B261,'ONS data MYE 5'!$B$6:$B$445,0))</f>
        <v>2615</v>
      </c>
      <c r="F261" s="32">
        <f t="shared" si="6"/>
        <v>7.8690193764990228</v>
      </c>
      <c r="G261" s="32">
        <f t="shared" si="7"/>
        <v>61.921465947717067</v>
      </c>
      <c r="H261" s="32">
        <f>INDEX('Mapping waste'!$D$5:$M$352,MATCH($B261,'Mapping waste'!$B$5:$B$352,0),MATCH(H$3,'Mapping waste'!$D$4:$M$4,0))*$D261</f>
        <v>0</v>
      </c>
      <c r="I261" s="32">
        <f>INDEX('Mapping waste'!$D$5:$M$352,MATCH($B261,'Mapping waste'!$B$5:$B$352,0),MATCH(I$3,'Mapping waste'!$D$4:$M$4,0))*$D261</f>
        <v>0</v>
      </c>
      <c r="J261" s="32">
        <f>INDEX('Mapping waste'!$D$5:$M$352,MATCH($B261,'Mapping waste'!$B$5:$B$352,0),MATCH(J$3,'Mapping waste'!$D$4:$M$4,0))*$D261</f>
        <v>0</v>
      </c>
      <c r="K261" s="32">
        <f>INDEX('Mapping waste'!$D$5:$M$352,MATCH($B261,'Mapping waste'!$B$5:$B$352,0),MATCH(K$3,'Mapping waste'!$D$4:$M$4,0))*$D261</f>
        <v>0</v>
      </c>
      <c r="L261" s="32">
        <f>INDEX('Mapping waste'!$D$5:$M$352,MATCH($B261,'Mapping waste'!$B$5:$B$352,0),MATCH(L$3,'Mapping waste'!$D$4:$M$4,0))*$D261</f>
        <v>0</v>
      </c>
      <c r="M261" s="32">
        <f>INDEX('Mapping waste'!$D$5:$M$352,MATCH($B261,'Mapping waste'!$B$5:$B$352,0),MATCH(M$3,'Mapping waste'!$D$4:$M$4,0))*$D261</f>
        <v>123018</v>
      </c>
      <c r="N261" s="32">
        <f>INDEX('Mapping waste'!$D$5:$M$352,MATCH($B261,'Mapping waste'!$B$5:$B$352,0),MATCH(N$3,'Mapping waste'!$D$4:$M$4,0))*$D261</f>
        <v>0</v>
      </c>
      <c r="O261" s="32">
        <f>INDEX('Mapping waste'!$D$5:$M$352,MATCH($B261,'Mapping waste'!$B$5:$B$352,0),MATCH(O$3,'Mapping waste'!$D$4:$M$4,0))*$D261</f>
        <v>0</v>
      </c>
      <c r="P261" s="32">
        <f>INDEX('Mapping waste'!$D$5:$M$352,MATCH($B261,'Mapping waste'!$B$5:$B$352,0),MATCH(P$3,'Mapping waste'!$D$4:$M$4,0))*$D261</f>
        <v>0</v>
      </c>
      <c r="Q261" s="32">
        <f>INDEX('Mapping waste'!$D$5:$M$352,MATCH($B261,'Mapping waste'!$B$5:$B$352,0),MATCH(Q$3,'Mapping waste'!$D$4:$M$4,0))*$D261</f>
        <v>0</v>
      </c>
    </row>
    <row r="262" spans="1:17" x14ac:dyDescent="0.45">
      <c r="A262" s="10" t="s">
        <v>385</v>
      </c>
      <c r="B262" s="10" t="s">
        <v>386</v>
      </c>
      <c r="C262" s="10" t="s">
        <v>5</v>
      </c>
      <c r="D262" s="32">
        <f>INDEX('ONS data MYE 5'!$K$6:$K$445, MATCH($B262,'ONS data MYE 5'!$B$6:$B$445,0))</f>
        <v>79272</v>
      </c>
      <c r="E262" s="32">
        <f>INDEX('ONS data MYE 5'!$L$6:$L$445, MATCH($B262,'ONS data MYE 5'!$B$6:$B$445,0))</f>
        <v>87</v>
      </c>
      <c r="F262" s="32">
        <f t="shared" ref="F262:F325" si="8">LN(E262)</f>
        <v>4.4659081186545837</v>
      </c>
      <c r="G262" s="32">
        <f t="shared" ref="G262:G325" si="9">F262*F262</f>
        <v>19.944335324264923</v>
      </c>
      <c r="H262" s="32">
        <f>INDEX('Mapping waste'!$D$5:$M$352,MATCH($B262,'Mapping waste'!$B$5:$B$352,0),MATCH(H$3,'Mapping waste'!$D$4:$M$4,0))*$D262</f>
        <v>0</v>
      </c>
      <c r="I262" s="32">
        <f>INDEX('Mapping waste'!$D$5:$M$352,MATCH($B262,'Mapping waste'!$B$5:$B$352,0),MATCH(I$3,'Mapping waste'!$D$4:$M$4,0))*$D262</f>
        <v>0</v>
      </c>
      <c r="J262" s="32">
        <f>INDEX('Mapping waste'!$D$5:$M$352,MATCH($B262,'Mapping waste'!$B$5:$B$352,0),MATCH(J$3,'Mapping waste'!$D$4:$M$4,0))*$D262</f>
        <v>0</v>
      </c>
      <c r="K262" s="32">
        <f>INDEX('Mapping waste'!$D$5:$M$352,MATCH($B262,'Mapping waste'!$B$5:$B$352,0),MATCH(K$3,'Mapping waste'!$D$4:$M$4,0))*$D262</f>
        <v>0</v>
      </c>
      <c r="L262" s="32">
        <f>INDEX('Mapping waste'!$D$5:$M$352,MATCH($B262,'Mapping waste'!$B$5:$B$352,0),MATCH(L$3,'Mapping waste'!$D$4:$M$4,0))*$D262</f>
        <v>0</v>
      </c>
      <c r="M262" s="32">
        <f>INDEX('Mapping waste'!$D$5:$M$352,MATCH($B262,'Mapping waste'!$B$5:$B$352,0),MATCH(M$3,'Mapping waste'!$D$4:$M$4,0))*$D262</f>
        <v>79272</v>
      </c>
      <c r="N262" s="32">
        <f>INDEX('Mapping waste'!$D$5:$M$352,MATCH($B262,'Mapping waste'!$B$5:$B$352,0),MATCH(N$3,'Mapping waste'!$D$4:$M$4,0))*$D262</f>
        <v>0</v>
      </c>
      <c r="O262" s="32">
        <f>INDEX('Mapping waste'!$D$5:$M$352,MATCH($B262,'Mapping waste'!$B$5:$B$352,0),MATCH(O$3,'Mapping waste'!$D$4:$M$4,0))*$D262</f>
        <v>0</v>
      </c>
      <c r="P262" s="32">
        <f>INDEX('Mapping waste'!$D$5:$M$352,MATCH($B262,'Mapping waste'!$B$5:$B$352,0),MATCH(P$3,'Mapping waste'!$D$4:$M$4,0))*$D262</f>
        <v>0</v>
      </c>
      <c r="Q262" s="32">
        <f>INDEX('Mapping waste'!$D$5:$M$352,MATCH($B262,'Mapping waste'!$B$5:$B$352,0),MATCH(Q$3,'Mapping waste'!$D$4:$M$4,0))*$D262</f>
        <v>0</v>
      </c>
    </row>
    <row r="263" spans="1:17" x14ac:dyDescent="0.45">
      <c r="A263" s="10" t="s">
        <v>387</v>
      </c>
      <c r="B263" s="10" t="s">
        <v>388</v>
      </c>
      <c r="C263" s="10" t="s">
        <v>5</v>
      </c>
      <c r="D263" s="32">
        <f>INDEX('ONS data MYE 5'!$K$6:$K$445, MATCH($B263,'ONS data MYE 5'!$B$6:$B$445,0))</f>
        <v>94027</v>
      </c>
      <c r="E263" s="32">
        <f>INDEX('ONS data MYE 5'!$L$6:$L$445, MATCH($B263,'ONS data MYE 5'!$B$6:$B$445,0))</f>
        <v>87</v>
      </c>
      <c r="F263" s="32">
        <f t="shared" si="8"/>
        <v>4.4659081186545837</v>
      </c>
      <c r="G263" s="32">
        <f t="shared" si="9"/>
        <v>19.944335324264923</v>
      </c>
      <c r="H263" s="32">
        <f>INDEX('Mapping waste'!$D$5:$M$352,MATCH($B263,'Mapping waste'!$B$5:$B$352,0),MATCH(H$3,'Mapping waste'!$D$4:$M$4,0))*$D263</f>
        <v>0</v>
      </c>
      <c r="I263" s="32">
        <f>INDEX('Mapping waste'!$D$5:$M$352,MATCH($B263,'Mapping waste'!$B$5:$B$352,0),MATCH(I$3,'Mapping waste'!$D$4:$M$4,0))*$D263</f>
        <v>0</v>
      </c>
      <c r="J263" s="32">
        <f>INDEX('Mapping waste'!$D$5:$M$352,MATCH($B263,'Mapping waste'!$B$5:$B$352,0),MATCH(J$3,'Mapping waste'!$D$4:$M$4,0))*$D263</f>
        <v>0</v>
      </c>
      <c r="K263" s="32">
        <f>INDEX('Mapping waste'!$D$5:$M$352,MATCH($B263,'Mapping waste'!$B$5:$B$352,0),MATCH(K$3,'Mapping waste'!$D$4:$M$4,0))*$D263</f>
        <v>0</v>
      </c>
      <c r="L263" s="32">
        <f>INDEX('Mapping waste'!$D$5:$M$352,MATCH($B263,'Mapping waste'!$B$5:$B$352,0),MATCH(L$3,'Mapping waste'!$D$4:$M$4,0))*$D263</f>
        <v>0</v>
      </c>
      <c r="M263" s="32">
        <f>INDEX('Mapping waste'!$D$5:$M$352,MATCH($B263,'Mapping waste'!$B$5:$B$352,0),MATCH(M$3,'Mapping waste'!$D$4:$M$4,0))*$D263</f>
        <v>94027</v>
      </c>
      <c r="N263" s="32">
        <f>INDEX('Mapping waste'!$D$5:$M$352,MATCH($B263,'Mapping waste'!$B$5:$B$352,0),MATCH(N$3,'Mapping waste'!$D$4:$M$4,0))*$D263</f>
        <v>0</v>
      </c>
      <c r="O263" s="32">
        <f>INDEX('Mapping waste'!$D$5:$M$352,MATCH($B263,'Mapping waste'!$B$5:$B$352,0),MATCH(O$3,'Mapping waste'!$D$4:$M$4,0))*$D263</f>
        <v>0</v>
      </c>
      <c r="P263" s="32">
        <f>INDEX('Mapping waste'!$D$5:$M$352,MATCH($B263,'Mapping waste'!$B$5:$B$352,0),MATCH(P$3,'Mapping waste'!$D$4:$M$4,0))*$D263</f>
        <v>0</v>
      </c>
      <c r="Q263" s="32">
        <f>INDEX('Mapping waste'!$D$5:$M$352,MATCH($B263,'Mapping waste'!$B$5:$B$352,0),MATCH(Q$3,'Mapping waste'!$D$4:$M$4,0))*$D263</f>
        <v>0</v>
      </c>
    </row>
    <row r="264" spans="1:17" x14ac:dyDescent="0.45">
      <c r="A264" s="10" t="s">
        <v>389</v>
      </c>
      <c r="B264" s="10" t="s">
        <v>390</v>
      </c>
      <c r="C264" s="10" t="s">
        <v>5</v>
      </c>
      <c r="D264" s="32">
        <f>INDEX('ONS data MYE 5'!$K$6:$K$445, MATCH($B264,'ONS data MYE 5'!$B$6:$B$445,0))</f>
        <v>84435</v>
      </c>
      <c r="E264" s="32">
        <f>INDEX('ONS data MYE 5'!$L$6:$L$445, MATCH($B264,'ONS data MYE 5'!$B$6:$B$445,0))</f>
        <v>95</v>
      </c>
      <c r="F264" s="32">
        <f t="shared" si="8"/>
        <v>4.5538768916005408</v>
      </c>
      <c r="G264" s="32">
        <f t="shared" si="9"/>
        <v>20.737794743853403</v>
      </c>
      <c r="H264" s="32">
        <f>INDEX('Mapping waste'!$D$5:$M$352,MATCH($B264,'Mapping waste'!$B$5:$B$352,0),MATCH(H$3,'Mapping waste'!$D$4:$M$4,0))*$D264</f>
        <v>0</v>
      </c>
      <c r="I264" s="32">
        <f>INDEX('Mapping waste'!$D$5:$M$352,MATCH($B264,'Mapping waste'!$B$5:$B$352,0),MATCH(I$3,'Mapping waste'!$D$4:$M$4,0))*$D264</f>
        <v>0</v>
      </c>
      <c r="J264" s="32">
        <f>INDEX('Mapping waste'!$D$5:$M$352,MATCH($B264,'Mapping waste'!$B$5:$B$352,0),MATCH(J$3,'Mapping waste'!$D$4:$M$4,0))*$D264</f>
        <v>0</v>
      </c>
      <c r="K264" s="32">
        <f>INDEX('Mapping waste'!$D$5:$M$352,MATCH($B264,'Mapping waste'!$B$5:$B$352,0),MATCH(K$3,'Mapping waste'!$D$4:$M$4,0))*$D264</f>
        <v>0</v>
      </c>
      <c r="L264" s="32">
        <f>INDEX('Mapping waste'!$D$5:$M$352,MATCH($B264,'Mapping waste'!$B$5:$B$352,0),MATCH(L$3,'Mapping waste'!$D$4:$M$4,0))*$D264</f>
        <v>0</v>
      </c>
      <c r="M264" s="32">
        <f>INDEX('Mapping waste'!$D$5:$M$352,MATCH($B264,'Mapping waste'!$B$5:$B$352,0),MATCH(M$3,'Mapping waste'!$D$4:$M$4,0))*$D264</f>
        <v>84435</v>
      </c>
      <c r="N264" s="32">
        <f>INDEX('Mapping waste'!$D$5:$M$352,MATCH($B264,'Mapping waste'!$B$5:$B$352,0),MATCH(N$3,'Mapping waste'!$D$4:$M$4,0))*$D264</f>
        <v>0</v>
      </c>
      <c r="O264" s="32">
        <f>INDEX('Mapping waste'!$D$5:$M$352,MATCH($B264,'Mapping waste'!$B$5:$B$352,0),MATCH(O$3,'Mapping waste'!$D$4:$M$4,0))*$D264</f>
        <v>0</v>
      </c>
      <c r="P264" s="32">
        <f>INDEX('Mapping waste'!$D$5:$M$352,MATCH($B264,'Mapping waste'!$B$5:$B$352,0),MATCH(P$3,'Mapping waste'!$D$4:$M$4,0))*$D264</f>
        <v>0</v>
      </c>
      <c r="Q264" s="32">
        <f>INDEX('Mapping waste'!$D$5:$M$352,MATCH($B264,'Mapping waste'!$B$5:$B$352,0),MATCH(Q$3,'Mapping waste'!$D$4:$M$4,0))*$D264</f>
        <v>0</v>
      </c>
    </row>
    <row r="265" spans="1:17" x14ac:dyDescent="0.45">
      <c r="A265" s="10" t="s">
        <v>391</v>
      </c>
      <c r="B265" s="10" t="s">
        <v>392</v>
      </c>
      <c r="C265" s="10" t="s">
        <v>5</v>
      </c>
      <c r="D265" s="32">
        <f>INDEX('ONS data MYE 5'!$K$6:$K$445, MATCH($B265,'ONS data MYE 5'!$B$6:$B$445,0))</f>
        <v>127432</v>
      </c>
      <c r="E265" s="32">
        <f>INDEX('ONS data MYE 5'!$L$6:$L$445, MATCH($B265,'ONS data MYE 5'!$B$6:$B$445,0))</f>
        <v>189</v>
      </c>
      <c r="F265" s="32">
        <f t="shared" si="8"/>
        <v>5.2417470150596426</v>
      </c>
      <c r="G265" s="32">
        <f t="shared" si="9"/>
        <v>27.475911769886672</v>
      </c>
      <c r="H265" s="32">
        <f>INDEX('Mapping waste'!$D$5:$M$352,MATCH($B265,'Mapping waste'!$B$5:$B$352,0),MATCH(H$3,'Mapping waste'!$D$4:$M$4,0))*$D265</f>
        <v>0</v>
      </c>
      <c r="I265" s="32">
        <f>INDEX('Mapping waste'!$D$5:$M$352,MATCH($B265,'Mapping waste'!$B$5:$B$352,0),MATCH(I$3,'Mapping waste'!$D$4:$M$4,0))*$D265</f>
        <v>0</v>
      </c>
      <c r="J265" s="32">
        <f>INDEX('Mapping waste'!$D$5:$M$352,MATCH($B265,'Mapping waste'!$B$5:$B$352,0),MATCH(J$3,'Mapping waste'!$D$4:$M$4,0))*$D265</f>
        <v>0</v>
      </c>
      <c r="K265" s="32">
        <f>INDEX('Mapping waste'!$D$5:$M$352,MATCH($B265,'Mapping waste'!$B$5:$B$352,0),MATCH(K$3,'Mapping waste'!$D$4:$M$4,0))*$D265</f>
        <v>0</v>
      </c>
      <c r="L265" s="32">
        <f>INDEX('Mapping waste'!$D$5:$M$352,MATCH($B265,'Mapping waste'!$B$5:$B$352,0),MATCH(L$3,'Mapping waste'!$D$4:$M$4,0))*$D265</f>
        <v>0</v>
      </c>
      <c r="M265" s="32">
        <f>INDEX('Mapping waste'!$D$5:$M$352,MATCH($B265,'Mapping waste'!$B$5:$B$352,0),MATCH(M$3,'Mapping waste'!$D$4:$M$4,0))*$D265</f>
        <v>127432</v>
      </c>
      <c r="N265" s="32">
        <f>INDEX('Mapping waste'!$D$5:$M$352,MATCH($B265,'Mapping waste'!$B$5:$B$352,0),MATCH(N$3,'Mapping waste'!$D$4:$M$4,0))*$D265</f>
        <v>0</v>
      </c>
      <c r="O265" s="32">
        <f>INDEX('Mapping waste'!$D$5:$M$352,MATCH($B265,'Mapping waste'!$B$5:$B$352,0),MATCH(O$3,'Mapping waste'!$D$4:$M$4,0))*$D265</f>
        <v>0</v>
      </c>
      <c r="P265" s="32">
        <f>INDEX('Mapping waste'!$D$5:$M$352,MATCH($B265,'Mapping waste'!$B$5:$B$352,0),MATCH(P$3,'Mapping waste'!$D$4:$M$4,0))*$D265</f>
        <v>0</v>
      </c>
      <c r="Q265" s="32">
        <f>INDEX('Mapping waste'!$D$5:$M$352,MATCH($B265,'Mapping waste'!$B$5:$B$352,0),MATCH(Q$3,'Mapping waste'!$D$4:$M$4,0))*$D265</f>
        <v>0</v>
      </c>
    </row>
    <row r="266" spans="1:17" x14ac:dyDescent="0.45">
      <c r="A266" s="10" t="s">
        <v>393</v>
      </c>
      <c r="B266" s="10" t="s">
        <v>394</v>
      </c>
      <c r="C266" s="10" t="s">
        <v>5</v>
      </c>
      <c r="D266" s="32">
        <f>INDEX('ONS data MYE 5'!$K$6:$K$445, MATCH($B266,'ONS data MYE 5'!$B$6:$B$445,0))</f>
        <v>65657</v>
      </c>
      <c r="E266" s="32">
        <f>INDEX('ONS data MYE 5'!$L$6:$L$445, MATCH($B266,'ONS data MYE 5'!$B$6:$B$445,0))</f>
        <v>67</v>
      </c>
      <c r="F266" s="32">
        <f t="shared" si="8"/>
        <v>4.2046926193909657</v>
      </c>
      <c r="G266" s="32">
        <f t="shared" si="9"/>
        <v>17.679440023560861</v>
      </c>
      <c r="H266" s="32">
        <f>INDEX('Mapping waste'!$D$5:$M$352,MATCH($B266,'Mapping waste'!$B$5:$B$352,0),MATCH(H$3,'Mapping waste'!$D$4:$M$4,0))*$D266</f>
        <v>0</v>
      </c>
      <c r="I266" s="32">
        <f>INDEX('Mapping waste'!$D$5:$M$352,MATCH($B266,'Mapping waste'!$B$5:$B$352,0),MATCH(I$3,'Mapping waste'!$D$4:$M$4,0))*$D266</f>
        <v>0</v>
      </c>
      <c r="J266" s="32">
        <f>INDEX('Mapping waste'!$D$5:$M$352,MATCH($B266,'Mapping waste'!$B$5:$B$352,0),MATCH(J$3,'Mapping waste'!$D$4:$M$4,0))*$D266</f>
        <v>0</v>
      </c>
      <c r="K266" s="32">
        <f>INDEX('Mapping waste'!$D$5:$M$352,MATCH($B266,'Mapping waste'!$B$5:$B$352,0),MATCH(K$3,'Mapping waste'!$D$4:$M$4,0))*$D266</f>
        <v>0</v>
      </c>
      <c r="L266" s="32">
        <f>INDEX('Mapping waste'!$D$5:$M$352,MATCH($B266,'Mapping waste'!$B$5:$B$352,0),MATCH(L$3,'Mapping waste'!$D$4:$M$4,0))*$D266</f>
        <v>0</v>
      </c>
      <c r="M266" s="32">
        <f>INDEX('Mapping waste'!$D$5:$M$352,MATCH($B266,'Mapping waste'!$B$5:$B$352,0),MATCH(M$3,'Mapping waste'!$D$4:$M$4,0))*$D266</f>
        <v>65657</v>
      </c>
      <c r="N266" s="32">
        <f>INDEX('Mapping waste'!$D$5:$M$352,MATCH($B266,'Mapping waste'!$B$5:$B$352,0),MATCH(N$3,'Mapping waste'!$D$4:$M$4,0))*$D266</f>
        <v>0</v>
      </c>
      <c r="O266" s="32">
        <f>INDEX('Mapping waste'!$D$5:$M$352,MATCH($B266,'Mapping waste'!$B$5:$B$352,0),MATCH(O$3,'Mapping waste'!$D$4:$M$4,0))*$D266</f>
        <v>0</v>
      </c>
      <c r="P266" s="32">
        <f>INDEX('Mapping waste'!$D$5:$M$352,MATCH($B266,'Mapping waste'!$B$5:$B$352,0),MATCH(P$3,'Mapping waste'!$D$4:$M$4,0))*$D266</f>
        <v>0</v>
      </c>
      <c r="Q266" s="32">
        <f>INDEX('Mapping waste'!$D$5:$M$352,MATCH($B266,'Mapping waste'!$B$5:$B$352,0),MATCH(Q$3,'Mapping waste'!$D$4:$M$4,0))*$D266</f>
        <v>0</v>
      </c>
    </row>
    <row r="267" spans="1:17" x14ac:dyDescent="0.45">
      <c r="A267" s="10" t="s">
        <v>395</v>
      </c>
      <c r="B267" s="10" t="s">
        <v>396</v>
      </c>
      <c r="C267" s="10" t="s">
        <v>5</v>
      </c>
      <c r="D267" s="32">
        <f>INDEX('ONS data MYE 5'!$K$6:$K$445, MATCH($B267,'ONS data MYE 5'!$B$6:$B$445,0))</f>
        <v>54343</v>
      </c>
      <c r="E267" s="32">
        <f>INDEX('ONS data MYE 5'!$L$6:$L$445, MATCH($B267,'ONS data MYE 5'!$B$6:$B$445,0))</f>
        <v>47</v>
      </c>
      <c r="F267" s="32">
        <f t="shared" si="8"/>
        <v>3.8501476017100584</v>
      </c>
      <c r="G267" s="32">
        <f t="shared" si="9"/>
        <v>14.823636554953715</v>
      </c>
      <c r="H267" s="32">
        <f>INDEX('Mapping waste'!$D$5:$M$352,MATCH($B267,'Mapping waste'!$B$5:$B$352,0),MATCH(H$3,'Mapping waste'!$D$4:$M$4,0))*$D267</f>
        <v>0</v>
      </c>
      <c r="I267" s="32">
        <f>INDEX('Mapping waste'!$D$5:$M$352,MATCH($B267,'Mapping waste'!$B$5:$B$352,0),MATCH(I$3,'Mapping waste'!$D$4:$M$4,0))*$D267</f>
        <v>0</v>
      </c>
      <c r="J267" s="32">
        <f>INDEX('Mapping waste'!$D$5:$M$352,MATCH($B267,'Mapping waste'!$B$5:$B$352,0),MATCH(J$3,'Mapping waste'!$D$4:$M$4,0))*$D267</f>
        <v>0</v>
      </c>
      <c r="K267" s="32">
        <f>INDEX('Mapping waste'!$D$5:$M$352,MATCH($B267,'Mapping waste'!$B$5:$B$352,0),MATCH(K$3,'Mapping waste'!$D$4:$M$4,0))*$D267</f>
        <v>0</v>
      </c>
      <c r="L267" s="32">
        <f>INDEX('Mapping waste'!$D$5:$M$352,MATCH($B267,'Mapping waste'!$B$5:$B$352,0),MATCH(L$3,'Mapping waste'!$D$4:$M$4,0))*$D267</f>
        <v>0</v>
      </c>
      <c r="M267" s="32">
        <f>INDEX('Mapping waste'!$D$5:$M$352,MATCH($B267,'Mapping waste'!$B$5:$B$352,0),MATCH(M$3,'Mapping waste'!$D$4:$M$4,0))*$D267</f>
        <v>54343</v>
      </c>
      <c r="N267" s="32">
        <f>INDEX('Mapping waste'!$D$5:$M$352,MATCH($B267,'Mapping waste'!$B$5:$B$352,0),MATCH(N$3,'Mapping waste'!$D$4:$M$4,0))*$D267</f>
        <v>0</v>
      </c>
      <c r="O267" s="32">
        <f>INDEX('Mapping waste'!$D$5:$M$352,MATCH($B267,'Mapping waste'!$B$5:$B$352,0),MATCH(O$3,'Mapping waste'!$D$4:$M$4,0))*$D267</f>
        <v>0</v>
      </c>
      <c r="P267" s="32">
        <f>INDEX('Mapping waste'!$D$5:$M$352,MATCH($B267,'Mapping waste'!$B$5:$B$352,0),MATCH(P$3,'Mapping waste'!$D$4:$M$4,0))*$D267</f>
        <v>0</v>
      </c>
      <c r="Q267" s="32">
        <f>INDEX('Mapping waste'!$D$5:$M$352,MATCH($B267,'Mapping waste'!$B$5:$B$352,0),MATCH(Q$3,'Mapping waste'!$D$4:$M$4,0))*$D267</f>
        <v>0</v>
      </c>
    </row>
    <row r="268" spans="1:17" x14ac:dyDescent="0.45">
      <c r="A268" s="10" t="s">
        <v>437</v>
      </c>
      <c r="B268" s="10" t="s">
        <v>438</v>
      </c>
      <c r="C268" s="10" t="s">
        <v>5</v>
      </c>
      <c r="D268" s="32">
        <f>INDEX('ONS data MYE 5'!$K$6:$K$445, MATCH($B268,'ONS data MYE 5'!$B$6:$B$445,0))</f>
        <v>215991</v>
      </c>
      <c r="E268" s="32">
        <f>INDEX('ONS data MYE 5'!$L$6:$L$445, MATCH($B268,'ONS data MYE 5'!$B$6:$B$445,0))</f>
        <v>939</v>
      </c>
      <c r="F268" s="32">
        <f t="shared" si="8"/>
        <v>6.8448154792082629</v>
      </c>
      <c r="G268" s="32">
        <f t="shared" si="9"/>
        <v>46.851498944409045</v>
      </c>
      <c r="H268" s="32">
        <f>INDEX('Mapping waste'!$D$5:$M$352,MATCH($B268,'Mapping waste'!$B$5:$B$352,0),MATCH(H$3,'Mapping waste'!$D$4:$M$4,0))*$D268</f>
        <v>0</v>
      </c>
      <c r="I268" s="32">
        <f>INDEX('Mapping waste'!$D$5:$M$352,MATCH($B268,'Mapping waste'!$B$5:$B$352,0),MATCH(I$3,'Mapping waste'!$D$4:$M$4,0))*$D268</f>
        <v>0</v>
      </c>
      <c r="J268" s="32">
        <f>INDEX('Mapping waste'!$D$5:$M$352,MATCH($B268,'Mapping waste'!$B$5:$B$352,0),MATCH(J$3,'Mapping waste'!$D$4:$M$4,0))*$D268</f>
        <v>0</v>
      </c>
      <c r="K268" s="32">
        <f>INDEX('Mapping waste'!$D$5:$M$352,MATCH($B268,'Mapping waste'!$B$5:$B$352,0),MATCH(K$3,'Mapping waste'!$D$4:$M$4,0))*$D268</f>
        <v>0</v>
      </c>
      <c r="L268" s="32">
        <f>INDEX('Mapping waste'!$D$5:$M$352,MATCH($B268,'Mapping waste'!$B$5:$B$352,0),MATCH(L$3,'Mapping waste'!$D$4:$M$4,0))*$D268</f>
        <v>0</v>
      </c>
      <c r="M268" s="32">
        <f>INDEX('Mapping waste'!$D$5:$M$352,MATCH($B268,'Mapping waste'!$B$5:$B$352,0),MATCH(M$3,'Mapping waste'!$D$4:$M$4,0))*$D268</f>
        <v>0</v>
      </c>
      <c r="N268" s="32">
        <f>INDEX('Mapping waste'!$D$5:$M$352,MATCH($B268,'Mapping waste'!$B$5:$B$352,0),MATCH(N$3,'Mapping waste'!$D$4:$M$4,0))*$D268</f>
        <v>215991</v>
      </c>
      <c r="O268" s="32">
        <f>INDEX('Mapping waste'!$D$5:$M$352,MATCH($B268,'Mapping waste'!$B$5:$B$352,0),MATCH(O$3,'Mapping waste'!$D$4:$M$4,0))*$D268</f>
        <v>0</v>
      </c>
      <c r="P268" s="32">
        <f>INDEX('Mapping waste'!$D$5:$M$352,MATCH($B268,'Mapping waste'!$B$5:$B$352,0),MATCH(P$3,'Mapping waste'!$D$4:$M$4,0))*$D268</f>
        <v>0</v>
      </c>
      <c r="Q268" s="32">
        <f>INDEX('Mapping waste'!$D$5:$M$352,MATCH($B268,'Mapping waste'!$B$5:$B$352,0),MATCH(Q$3,'Mapping waste'!$D$4:$M$4,0))*$D268</f>
        <v>0</v>
      </c>
    </row>
    <row r="269" spans="1:17" x14ac:dyDescent="0.45">
      <c r="A269" s="10" t="s">
        <v>451</v>
      </c>
      <c r="B269" s="10" t="s">
        <v>452</v>
      </c>
      <c r="C269" s="10" t="s">
        <v>5</v>
      </c>
      <c r="D269" s="32">
        <f>INDEX('ONS data MYE 5'!$K$6:$K$445, MATCH($B269,'ONS data MYE 5'!$B$6:$B$445,0))</f>
        <v>84920</v>
      </c>
      <c r="E269" s="32">
        <f>INDEX('ONS data MYE 5'!$L$6:$L$445, MATCH($B269,'ONS data MYE 5'!$B$6:$B$445,0))</f>
        <v>73</v>
      </c>
      <c r="F269" s="32">
        <f t="shared" si="8"/>
        <v>4.290459441148391</v>
      </c>
      <c r="G269" s="32">
        <f t="shared" si="9"/>
        <v>18.408042216139364</v>
      </c>
      <c r="H269" s="32">
        <f>INDEX('Mapping waste'!$D$5:$M$352,MATCH($B269,'Mapping waste'!$B$5:$B$352,0),MATCH(H$3,'Mapping waste'!$D$4:$M$4,0))*$D269</f>
        <v>0</v>
      </c>
      <c r="I269" s="32">
        <f>INDEX('Mapping waste'!$D$5:$M$352,MATCH($B269,'Mapping waste'!$B$5:$B$352,0),MATCH(I$3,'Mapping waste'!$D$4:$M$4,0))*$D269</f>
        <v>0</v>
      </c>
      <c r="J269" s="32">
        <f>INDEX('Mapping waste'!$D$5:$M$352,MATCH($B269,'Mapping waste'!$B$5:$B$352,0),MATCH(J$3,'Mapping waste'!$D$4:$M$4,0))*$D269</f>
        <v>0</v>
      </c>
      <c r="K269" s="32">
        <f>INDEX('Mapping waste'!$D$5:$M$352,MATCH($B269,'Mapping waste'!$B$5:$B$352,0),MATCH(K$3,'Mapping waste'!$D$4:$M$4,0))*$D269</f>
        <v>0</v>
      </c>
      <c r="L269" s="32">
        <f>INDEX('Mapping waste'!$D$5:$M$352,MATCH($B269,'Mapping waste'!$B$5:$B$352,0),MATCH(L$3,'Mapping waste'!$D$4:$M$4,0))*$D269</f>
        <v>10190.4</v>
      </c>
      <c r="M269" s="32">
        <f>INDEX('Mapping waste'!$D$5:$M$352,MATCH($B269,'Mapping waste'!$B$5:$B$352,0),MATCH(M$3,'Mapping waste'!$D$4:$M$4,0))*$D269</f>
        <v>0</v>
      </c>
      <c r="N269" s="32">
        <f>INDEX('Mapping waste'!$D$5:$M$352,MATCH($B269,'Mapping waste'!$B$5:$B$352,0),MATCH(N$3,'Mapping waste'!$D$4:$M$4,0))*$D269</f>
        <v>74729.600000000006</v>
      </c>
      <c r="O269" s="32">
        <f>INDEX('Mapping waste'!$D$5:$M$352,MATCH($B269,'Mapping waste'!$B$5:$B$352,0),MATCH(O$3,'Mapping waste'!$D$4:$M$4,0))*$D269</f>
        <v>0</v>
      </c>
      <c r="P269" s="32">
        <f>INDEX('Mapping waste'!$D$5:$M$352,MATCH($B269,'Mapping waste'!$B$5:$B$352,0),MATCH(P$3,'Mapping waste'!$D$4:$M$4,0))*$D269</f>
        <v>0</v>
      </c>
      <c r="Q269" s="32">
        <f>INDEX('Mapping waste'!$D$5:$M$352,MATCH($B269,'Mapping waste'!$B$5:$B$352,0),MATCH(Q$3,'Mapping waste'!$D$4:$M$4,0))*$D269</f>
        <v>0</v>
      </c>
    </row>
    <row r="270" spans="1:17" x14ac:dyDescent="0.45">
      <c r="A270" s="10" t="s">
        <v>645</v>
      </c>
      <c r="B270" s="10" t="s">
        <v>646</v>
      </c>
      <c r="C270" s="10" t="s">
        <v>5</v>
      </c>
      <c r="D270" s="32">
        <f>INDEX('ONS data MYE 5'!$K$6:$K$445, MATCH($B270,'ONS data MYE 5'!$B$6:$B$445,0))</f>
        <v>484560</v>
      </c>
      <c r="E270" s="32">
        <f>INDEX('ONS data MYE 5'!$L$6:$L$445, MATCH($B270,'ONS data MYE 5'!$B$6:$B$445,0))</f>
        <v>149</v>
      </c>
      <c r="F270" s="32">
        <f t="shared" si="8"/>
        <v>5.0039463059454592</v>
      </c>
      <c r="G270" s="32">
        <f t="shared" si="9"/>
        <v>25.039478632785208</v>
      </c>
      <c r="H270" s="32">
        <f>INDEX('Mapping waste'!$D$5:$M$352,MATCH($B270,'Mapping waste'!$B$5:$B$352,0),MATCH(H$3,'Mapping waste'!$D$4:$M$4,0))*$D270</f>
        <v>0</v>
      </c>
      <c r="I270" s="32">
        <f>INDEX('Mapping waste'!$D$5:$M$352,MATCH($B270,'Mapping waste'!$B$5:$B$352,0),MATCH(I$3,'Mapping waste'!$D$4:$M$4,0))*$D270</f>
        <v>0</v>
      </c>
      <c r="J270" s="32">
        <f>INDEX('Mapping waste'!$D$5:$M$352,MATCH($B270,'Mapping waste'!$B$5:$B$352,0),MATCH(J$3,'Mapping waste'!$D$4:$M$4,0))*$D270</f>
        <v>0</v>
      </c>
      <c r="K270" s="32">
        <f>INDEX('Mapping waste'!$D$5:$M$352,MATCH($B270,'Mapping waste'!$B$5:$B$352,0),MATCH(K$3,'Mapping waste'!$D$4:$M$4,0))*$D270</f>
        <v>0</v>
      </c>
      <c r="L270" s="32">
        <f>INDEX('Mapping waste'!$D$5:$M$352,MATCH($B270,'Mapping waste'!$B$5:$B$352,0),MATCH(L$3,'Mapping waste'!$D$4:$M$4,0))*$D270</f>
        <v>0</v>
      </c>
      <c r="M270" s="32">
        <f>INDEX('Mapping waste'!$D$5:$M$352,MATCH($B270,'Mapping waste'!$B$5:$B$352,0),MATCH(M$3,'Mapping waste'!$D$4:$M$4,0))*$D270</f>
        <v>0</v>
      </c>
      <c r="N270" s="32">
        <f>INDEX('Mapping waste'!$D$5:$M$352,MATCH($B270,'Mapping waste'!$B$5:$B$352,0),MATCH(N$3,'Mapping waste'!$D$4:$M$4,0))*$D270</f>
        <v>0</v>
      </c>
      <c r="O270" s="32">
        <f>INDEX('Mapping waste'!$D$5:$M$352,MATCH($B270,'Mapping waste'!$B$5:$B$352,0),MATCH(O$3,'Mapping waste'!$D$4:$M$4,0))*$D270</f>
        <v>0</v>
      </c>
      <c r="P270" s="32">
        <f>INDEX('Mapping waste'!$D$5:$M$352,MATCH($B270,'Mapping waste'!$B$5:$B$352,0),MATCH(P$3,'Mapping waste'!$D$4:$M$4,0))*$D270</f>
        <v>484560</v>
      </c>
      <c r="Q270" s="32">
        <f>INDEX('Mapping waste'!$D$5:$M$352,MATCH($B270,'Mapping waste'!$B$5:$B$352,0),MATCH(Q$3,'Mapping waste'!$D$4:$M$4,0))*$D270</f>
        <v>0</v>
      </c>
    </row>
    <row r="271" spans="1:17" x14ac:dyDescent="0.45">
      <c r="A271" s="10" t="s">
        <v>647</v>
      </c>
      <c r="B271" s="10" t="s">
        <v>648</v>
      </c>
      <c r="C271" s="10" t="s">
        <v>5</v>
      </c>
      <c r="D271" s="32">
        <f>INDEX('ONS data MYE 5'!$K$6:$K$445, MATCH($B271,'ONS data MYE 5'!$B$6:$B$445,0))</f>
        <v>69978</v>
      </c>
      <c r="E271" s="32">
        <f>INDEX('ONS data MYE 5'!$L$6:$L$445, MATCH($B271,'ONS data MYE 5'!$B$6:$B$445,0))</f>
        <v>115</v>
      </c>
      <c r="F271" s="32">
        <f t="shared" si="8"/>
        <v>4.7449321283632502</v>
      </c>
      <c r="G271" s="32">
        <f t="shared" si="9"/>
        <v>22.514380902773802</v>
      </c>
      <c r="H271" s="32">
        <f>INDEX('Mapping waste'!$D$5:$M$352,MATCH($B271,'Mapping waste'!$B$5:$B$352,0),MATCH(H$3,'Mapping waste'!$D$4:$M$4,0))*$D271</f>
        <v>0</v>
      </c>
      <c r="I271" s="32">
        <f>INDEX('Mapping waste'!$D$5:$M$352,MATCH($B271,'Mapping waste'!$B$5:$B$352,0),MATCH(I$3,'Mapping waste'!$D$4:$M$4,0))*$D271</f>
        <v>0</v>
      </c>
      <c r="J271" s="32">
        <f>INDEX('Mapping waste'!$D$5:$M$352,MATCH($B271,'Mapping waste'!$B$5:$B$352,0),MATCH(J$3,'Mapping waste'!$D$4:$M$4,0))*$D271</f>
        <v>0</v>
      </c>
      <c r="K271" s="32">
        <f>INDEX('Mapping waste'!$D$5:$M$352,MATCH($B271,'Mapping waste'!$B$5:$B$352,0),MATCH(K$3,'Mapping waste'!$D$4:$M$4,0))*$D271</f>
        <v>0</v>
      </c>
      <c r="L271" s="32">
        <f>INDEX('Mapping waste'!$D$5:$M$352,MATCH($B271,'Mapping waste'!$B$5:$B$352,0),MATCH(L$3,'Mapping waste'!$D$4:$M$4,0))*$D271</f>
        <v>0</v>
      </c>
      <c r="M271" s="32">
        <f>INDEX('Mapping waste'!$D$5:$M$352,MATCH($B271,'Mapping waste'!$B$5:$B$352,0),MATCH(M$3,'Mapping waste'!$D$4:$M$4,0))*$D271</f>
        <v>0</v>
      </c>
      <c r="N271" s="32">
        <f>INDEX('Mapping waste'!$D$5:$M$352,MATCH($B271,'Mapping waste'!$B$5:$B$352,0),MATCH(N$3,'Mapping waste'!$D$4:$M$4,0))*$D271</f>
        <v>0</v>
      </c>
      <c r="O271" s="32">
        <f>INDEX('Mapping waste'!$D$5:$M$352,MATCH($B271,'Mapping waste'!$B$5:$B$352,0),MATCH(O$3,'Mapping waste'!$D$4:$M$4,0))*$D271</f>
        <v>0</v>
      </c>
      <c r="P271" s="32">
        <f>INDEX('Mapping waste'!$D$5:$M$352,MATCH($B271,'Mapping waste'!$B$5:$B$352,0),MATCH(P$3,'Mapping waste'!$D$4:$M$4,0))*$D271</f>
        <v>69978</v>
      </c>
      <c r="Q271" s="32">
        <f>INDEX('Mapping waste'!$D$5:$M$352,MATCH($B271,'Mapping waste'!$B$5:$B$352,0),MATCH(Q$3,'Mapping waste'!$D$4:$M$4,0))*$D271</f>
        <v>0</v>
      </c>
    </row>
    <row r="272" spans="1:17" x14ac:dyDescent="0.45">
      <c r="A272" s="10" t="s">
        <v>649</v>
      </c>
      <c r="B272" s="10" t="s">
        <v>650</v>
      </c>
      <c r="C272" s="10" t="s">
        <v>5</v>
      </c>
      <c r="D272" s="32">
        <f>INDEX('ONS data MYE 5'!$K$6:$K$445, MATCH($B272,'ONS data MYE 5'!$B$6:$B$445,0))</f>
        <v>45703</v>
      </c>
      <c r="E272" s="32">
        <f>INDEX('ONS data MYE 5'!$L$6:$L$445, MATCH($B272,'ONS data MYE 5'!$B$6:$B$445,0))</f>
        <v>113</v>
      </c>
      <c r="F272" s="32">
        <f t="shared" si="8"/>
        <v>4.7273878187123408</v>
      </c>
      <c r="G272" s="32">
        <f t="shared" si="9"/>
        <v>22.348195588509824</v>
      </c>
      <c r="H272" s="32">
        <f>INDEX('Mapping waste'!$D$5:$M$352,MATCH($B272,'Mapping waste'!$B$5:$B$352,0),MATCH(H$3,'Mapping waste'!$D$4:$M$4,0))*$D272</f>
        <v>0</v>
      </c>
      <c r="I272" s="32">
        <f>INDEX('Mapping waste'!$D$5:$M$352,MATCH($B272,'Mapping waste'!$B$5:$B$352,0),MATCH(I$3,'Mapping waste'!$D$4:$M$4,0))*$D272</f>
        <v>0</v>
      </c>
      <c r="J272" s="32">
        <f>INDEX('Mapping waste'!$D$5:$M$352,MATCH($B272,'Mapping waste'!$B$5:$B$352,0),MATCH(J$3,'Mapping waste'!$D$4:$M$4,0))*$D272</f>
        <v>0</v>
      </c>
      <c r="K272" s="32">
        <f>INDEX('Mapping waste'!$D$5:$M$352,MATCH($B272,'Mapping waste'!$B$5:$B$352,0),MATCH(K$3,'Mapping waste'!$D$4:$M$4,0))*$D272</f>
        <v>0</v>
      </c>
      <c r="L272" s="32">
        <f>INDEX('Mapping waste'!$D$5:$M$352,MATCH($B272,'Mapping waste'!$B$5:$B$352,0),MATCH(L$3,'Mapping waste'!$D$4:$M$4,0))*$D272</f>
        <v>0</v>
      </c>
      <c r="M272" s="32">
        <f>INDEX('Mapping waste'!$D$5:$M$352,MATCH($B272,'Mapping waste'!$B$5:$B$352,0),MATCH(M$3,'Mapping waste'!$D$4:$M$4,0))*$D272</f>
        <v>0</v>
      </c>
      <c r="N272" s="32">
        <f>INDEX('Mapping waste'!$D$5:$M$352,MATCH($B272,'Mapping waste'!$B$5:$B$352,0),MATCH(N$3,'Mapping waste'!$D$4:$M$4,0))*$D272</f>
        <v>0</v>
      </c>
      <c r="O272" s="32">
        <f>INDEX('Mapping waste'!$D$5:$M$352,MATCH($B272,'Mapping waste'!$B$5:$B$352,0),MATCH(O$3,'Mapping waste'!$D$4:$M$4,0))*$D272</f>
        <v>0</v>
      </c>
      <c r="P272" s="32">
        <f>INDEX('Mapping waste'!$D$5:$M$352,MATCH($B272,'Mapping waste'!$B$5:$B$352,0),MATCH(P$3,'Mapping waste'!$D$4:$M$4,0))*$D272</f>
        <v>45703</v>
      </c>
      <c r="Q272" s="32">
        <f>INDEX('Mapping waste'!$D$5:$M$352,MATCH($B272,'Mapping waste'!$B$5:$B$352,0),MATCH(Q$3,'Mapping waste'!$D$4:$M$4,0))*$D272</f>
        <v>0</v>
      </c>
    </row>
    <row r="273" spans="1:17" x14ac:dyDescent="0.45">
      <c r="A273" s="10" t="s">
        <v>651</v>
      </c>
      <c r="B273" s="10" t="s">
        <v>652</v>
      </c>
      <c r="C273" s="10" t="s">
        <v>5</v>
      </c>
      <c r="D273" s="32">
        <f>INDEX('ONS data MYE 5'!$K$6:$K$445, MATCH($B273,'ONS data MYE 5'!$B$6:$B$445,0))</f>
        <v>100549</v>
      </c>
      <c r="E273" s="32">
        <f>INDEX('ONS data MYE 5'!$L$6:$L$445, MATCH($B273,'ONS data MYE 5'!$B$6:$B$445,0))</f>
        <v>93</v>
      </c>
      <c r="F273" s="32">
        <f t="shared" si="8"/>
        <v>4.5325994931532563</v>
      </c>
      <c r="G273" s="32">
        <f t="shared" si="9"/>
        <v>20.544458165333154</v>
      </c>
      <c r="H273" s="32">
        <f>INDEX('Mapping waste'!$D$5:$M$352,MATCH($B273,'Mapping waste'!$B$5:$B$352,0),MATCH(H$3,'Mapping waste'!$D$4:$M$4,0))*$D273</f>
        <v>0</v>
      </c>
      <c r="I273" s="32">
        <f>INDEX('Mapping waste'!$D$5:$M$352,MATCH($B273,'Mapping waste'!$B$5:$B$352,0),MATCH(I$3,'Mapping waste'!$D$4:$M$4,0))*$D273</f>
        <v>0</v>
      </c>
      <c r="J273" s="32">
        <f>INDEX('Mapping waste'!$D$5:$M$352,MATCH($B273,'Mapping waste'!$B$5:$B$352,0),MATCH(J$3,'Mapping waste'!$D$4:$M$4,0))*$D273</f>
        <v>0</v>
      </c>
      <c r="K273" s="32">
        <f>INDEX('Mapping waste'!$D$5:$M$352,MATCH($B273,'Mapping waste'!$B$5:$B$352,0),MATCH(K$3,'Mapping waste'!$D$4:$M$4,0))*$D273</f>
        <v>0</v>
      </c>
      <c r="L273" s="32">
        <f>INDEX('Mapping waste'!$D$5:$M$352,MATCH($B273,'Mapping waste'!$B$5:$B$352,0),MATCH(L$3,'Mapping waste'!$D$4:$M$4,0))*$D273</f>
        <v>0</v>
      </c>
      <c r="M273" s="32">
        <f>INDEX('Mapping waste'!$D$5:$M$352,MATCH($B273,'Mapping waste'!$B$5:$B$352,0),MATCH(M$3,'Mapping waste'!$D$4:$M$4,0))*$D273</f>
        <v>5027.4500000000007</v>
      </c>
      <c r="N273" s="32">
        <f>INDEX('Mapping waste'!$D$5:$M$352,MATCH($B273,'Mapping waste'!$B$5:$B$352,0),MATCH(N$3,'Mapping waste'!$D$4:$M$4,0))*$D273</f>
        <v>0</v>
      </c>
      <c r="O273" s="32">
        <f>INDEX('Mapping waste'!$D$5:$M$352,MATCH($B273,'Mapping waste'!$B$5:$B$352,0),MATCH(O$3,'Mapping waste'!$D$4:$M$4,0))*$D273</f>
        <v>0</v>
      </c>
      <c r="P273" s="32">
        <f>INDEX('Mapping waste'!$D$5:$M$352,MATCH($B273,'Mapping waste'!$B$5:$B$352,0),MATCH(P$3,'Mapping waste'!$D$4:$M$4,0))*$D273</f>
        <v>95521.549999999988</v>
      </c>
      <c r="Q273" s="32">
        <f>INDEX('Mapping waste'!$D$5:$M$352,MATCH($B273,'Mapping waste'!$B$5:$B$352,0),MATCH(Q$3,'Mapping waste'!$D$4:$M$4,0))*$D273</f>
        <v>0</v>
      </c>
    </row>
    <row r="274" spans="1:17" x14ac:dyDescent="0.45">
      <c r="A274" s="10" t="s">
        <v>653</v>
      </c>
      <c r="B274" s="10" t="s">
        <v>654</v>
      </c>
      <c r="C274" s="10" t="s">
        <v>5</v>
      </c>
      <c r="D274" s="32">
        <f>INDEX('ONS data MYE 5'!$K$6:$K$445, MATCH($B274,'ONS data MYE 5'!$B$6:$B$445,0))</f>
        <v>65051</v>
      </c>
      <c r="E274" s="32">
        <f>INDEX('ONS data MYE 5'!$L$6:$L$445, MATCH($B274,'ONS data MYE 5'!$B$6:$B$445,0))</f>
        <v>1557</v>
      </c>
      <c r="F274" s="32">
        <f t="shared" si="8"/>
        <v>7.3505161718339984</v>
      </c>
      <c r="G274" s="32">
        <f t="shared" si="9"/>
        <v>54.030087992393142</v>
      </c>
      <c r="H274" s="32">
        <f>INDEX('Mapping waste'!$D$5:$M$352,MATCH($B274,'Mapping waste'!$B$5:$B$352,0),MATCH(H$3,'Mapping waste'!$D$4:$M$4,0))*$D274</f>
        <v>0</v>
      </c>
      <c r="I274" s="32">
        <f>INDEX('Mapping waste'!$D$5:$M$352,MATCH($B274,'Mapping waste'!$B$5:$B$352,0),MATCH(I$3,'Mapping waste'!$D$4:$M$4,0))*$D274</f>
        <v>0</v>
      </c>
      <c r="J274" s="32">
        <f>INDEX('Mapping waste'!$D$5:$M$352,MATCH($B274,'Mapping waste'!$B$5:$B$352,0),MATCH(J$3,'Mapping waste'!$D$4:$M$4,0))*$D274</f>
        <v>0</v>
      </c>
      <c r="K274" s="32">
        <f>INDEX('Mapping waste'!$D$5:$M$352,MATCH($B274,'Mapping waste'!$B$5:$B$352,0),MATCH(K$3,'Mapping waste'!$D$4:$M$4,0))*$D274</f>
        <v>0</v>
      </c>
      <c r="L274" s="32">
        <f>INDEX('Mapping waste'!$D$5:$M$352,MATCH($B274,'Mapping waste'!$B$5:$B$352,0),MATCH(L$3,'Mapping waste'!$D$4:$M$4,0))*$D274</f>
        <v>0</v>
      </c>
      <c r="M274" s="32">
        <f>INDEX('Mapping waste'!$D$5:$M$352,MATCH($B274,'Mapping waste'!$B$5:$B$352,0),MATCH(M$3,'Mapping waste'!$D$4:$M$4,0))*$D274</f>
        <v>0</v>
      </c>
      <c r="N274" s="32">
        <f>INDEX('Mapping waste'!$D$5:$M$352,MATCH($B274,'Mapping waste'!$B$5:$B$352,0),MATCH(N$3,'Mapping waste'!$D$4:$M$4,0))*$D274</f>
        <v>0</v>
      </c>
      <c r="O274" s="32">
        <f>INDEX('Mapping waste'!$D$5:$M$352,MATCH($B274,'Mapping waste'!$B$5:$B$352,0),MATCH(O$3,'Mapping waste'!$D$4:$M$4,0))*$D274</f>
        <v>0</v>
      </c>
      <c r="P274" s="32">
        <f>INDEX('Mapping waste'!$D$5:$M$352,MATCH($B274,'Mapping waste'!$B$5:$B$352,0),MATCH(P$3,'Mapping waste'!$D$4:$M$4,0))*$D274</f>
        <v>65051</v>
      </c>
      <c r="Q274" s="32">
        <f>INDEX('Mapping waste'!$D$5:$M$352,MATCH($B274,'Mapping waste'!$B$5:$B$352,0),MATCH(Q$3,'Mapping waste'!$D$4:$M$4,0))*$D274</f>
        <v>0</v>
      </c>
    </row>
    <row r="275" spans="1:17" x14ac:dyDescent="0.45">
      <c r="A275" s="10" t="s">
        <v>655</v>
      </c>
      <c r="B275" s="10" t="s">
        <v>656</v>
      </c>
      <c r="C275" s="10" t="s">
        <v>5</v>
      </c>
      <c r="D275" s="32">
        <f>INDEX('ONS data MYE 5'!$K$6:$K$445, MATCH($B275,'ONS data MYE 5'!$B$6:$B$445,0))</f>
        <v>118959</v>
      </c>
      <c r="E275" s="32">
        <f>INDEX('ONS data MYE 5'!$L$6:$L$445, MATCH($B275,'ONS data MYE 5'!$B$6:$B$445,0))</f>
        <v>211</v>
      </c>
      <c r="F275" s="32">
        <f t="shared" si="8"/>
        <v>5.3518581334760666</v>
      </c>
      <c r="G275" s="32">
        <f t="shared" si="9"/>
        <v>28.642385480853928</v>
      </c>
      <c r="H275" s="32">
        <f>INDEX('Mapping waste'!$D$5:$M$352,MATCH($B275,'Mapping waste'!$B$5:$B$352,0),MATCH(H$3,'Mapping waste'!$D$4:$M$4,0))*$D275</f>
        <v>0</v>
      </c>
      <c r="I275" s="32">
        <f>INDEX('Mapping waste'!$D$5:$M$352,MATCH($B275,'Mapping waste'!$B$5:$B$352,0),MATCH(I$3,'Mapping waste'!$D$4:$M$4,0))*$D275</f>
        <v>0</v>
      </c>
      <c r="J275" s="32">
        <f>INDEX('Mapping waste'!$D$5:$M$352,MATCH($B275,'Mapping waste'!$B$5:$B$352,0),MATCH(J$3,'Mapping waste'!$D$4:$M$4,0))*$D275</f>
        <v>0</v>
      </c>
      <c r="K275" s="32">
        <f>INDEX('Mapping waste'!$D$5:$M$352,MATCH($B275,'Mapping waste'!$B$5:$B$352,0),MATCH(K$3,'Mapping waste'!$D$4:$M$4,0))*$D275</f>
        <v>0</v>
      </c>
      <c r="L275" s="32">
        <f>INDEX('Mapping waste'!$D$5:$M$352,MATCH($B275,'Mapping waste'!$B$5:$B$352,0),MATCH(L$3,'Mapping waste'!$D$4:$M$4,0))*$D275</f>
        <v>0</v>
      </c>
      <c r="M275" s="32">
        <f>INDEX('Mapping waste'!$D$5:$M$352,MATCH($B275,'Mapping waste'!$B$5:$B$352,0),MATCH(M$3,'Mapping waste'!$D$4:$M$4,0))*$D275</f>
        <v>0</v>
      </c>
      <c r="N275" s="32">
        <f>INDEX('Mapping waste'!$D$5:$M$352,MATCH($B275,'Mapping waste'!$B$5:$B$352,0),MATCH(N$3,'Mapping waste'!$D$4:$M$4,0))*$D275</f>
        <v>0</v>
      </c>
      <c r="O275" s="32">
        <f>INDEX('Mapping waste'!$D$5:$M$352,MATCH($B275,'Mapping waste'!$B$5:$B$352,0),MATCH(O$3,'Mapping waste'!$D$4:$M$4,0))*$D275</f>
        <v>0</v>
      </c>
      <c r="P275" s="32">
        <f>INDEX('Mapping waste'!$D$5:$M$352,MATCH($B275,'Mapping waste'!$B$5:$B$352,0),MATCH(P$3,'Mapping waste'!$D$4:$M$4,0))*$D275</f>
        <v>118959</v>
      </c>
      <c r="Q275" s="32">
        <f>INDEX('Mapping waste'!$D$5:$M$352,MATCH($B275,'Mapping waste'!$B$5:$B$352,0),MATCH(Q$3,'Mapping waste'!$D$4:$M$4,0))*$D275</f>
        <v>0</v>
      </c>
    </row>
    <row r="276" spans="1:17" x14ac:dyDescent="0.45">
      <c r="A276" s="10" t="s">
        <v>657</v>
      </c>
      <c r="B276" s="10" t="s">
        <v>658</v>
      </c>
      <c r="C276" s="10" t="s">
        <v>5</v>
      </c>
      <c r="D276" s="32">
        <f>INDEX('ONS data MYE 5'!$K$6:$K$445, MATCH($B276,'ONS data MYE 5'!$B$6:$B$445,0))</f>
        <v>164834</v>
      </c>
      <c r="E276" s="32">
        <f>INDEX('ONS data MYE 5'!$L$6:$L$445, MATCH($B276,'ONS data MYE 5'!$B$6:$B$445,0))</f>
        <v>172</v>
      </c>
      <c r="F276" s="32">
        <f t="shared" si="8"/>
        <v>5.1474944768134527</v>
      </c>
      <c r="G276" s="32">
        <f t="shared" si="9"/>
        <v>26.496699388825</v>
      </c>
      <c r="H276" s="32">
        <f>INDEX('Mapping waste'!$D$5:$M$352,MATCH($B276,'Mapping waste'!$B$5:$B$352,0),MATCH(H$3,'Mapping waste'!$D$4:$M$4,0))*$D276</f>
        <v>0</v>
      </c>
      <c r="I276" s="32">
        <f>INDEX('Mapping waste'!$D$5:$M$352,MATCH($B276,'Mapping waste'!$B$5:$B$352,0),MATCH(I$3,'Mapping waste'!$D$4:$M$4,0))*$D276</f>
        <v>0</v>
      </c>
      <c r="J276" s="32">
        <f>INDEX('Mapping waste'!$D$5:$M$352,MATCH($B276,'Mapping waste'!$B$5:$B$352,0),MATCH(J$3,'Mapping waste'!$D$4:$M$4,0))*$D276</f>
        <v>0</v>
      </c>
      <c r="K276" s="32">
        <f>INDEX('Mapping waste'!$D$5:$M$352,MATCH($B276,'Mapping waste'!$B$5:$B$352,0),MATCH(K$3,'Mapping waste'!$D$4:$M$4,0))*$D276</f>
        <v>0</v>
      </c>
      <c r="L276" s="32">
        <f>INDEX('Mapping waste'!$D$5:$M$352,MATCH($B276,'Mapping waste'!$B$5:$B$352,0),MATCH(L$3,'Mapping waste'!$D$4:$M$4,0))*$D276</f>
        <v>0</v>
      </c>
      <c r="M276" s="32">
        <f>INDEX('Mapping waste'!$D$5:$M$352,MATCH($B276,'Mapping waste'!$B$5:$B$352,0),MATCH(M$3,'Mapping waste'!$D$4:$M$4,0))*$D276</f>
        <v>8241.7000000000007</v>
      </c>
      <c r="N276" s="32">
        <f>INDEX('Mapping waste'!$D$5:$M$352,MATCH($B276,'Mapping waste'!$B$5:$B$352,0),MATCH(N$3,'Mapping waste'!$D$4:$M$4,0))*$D276</f>
        <v>0</v>
      </c>
      <c r="O276" s="32">
        <f>INDEX('Mapping waste'!$D$5:$M$352,MATCH($B276,'Mapping waste'!$B$5:$B$352,0),MATCH(O$3,'Mapping waste'!$D$4:$M$4,0))*$D276</f>
        <v>0</v>
      </c>
      <c r="P276" s="32">
        <f>INDEX('Mapping waste'!$D$5:$M$352,MATCH($B276,'Mapping waste'!$B$5:$B$352,0),MATCH(P$3,'Mapping waste'!$D$4:$M$4,0))*$D276</f>
        <v>156592.29999999999</v>
      </c>
      <c r="Q276" s="32">
        <f>INDEX('Mapping waste'!$D$5:$M$352,MATCH($B276,'Mapping waste'!$B$5:$B$352,0),MATCH(Q$3,'Mapping waste'!$D$4:$M$4,0))*$D276</f>
        <v>0</v>
      </c>
    </row>
    <row r="277" spans="1:17" x14ac:dyDescent="0.45">
      <c r="A277" s="10" t="s">
        <v>659</v>
      </c>
      <c r="B277" s="10" t="s">
        <v>660</v>
      </c>
      <c r="C277" s="10" t="s">
        <v>5</v>
      </c>
      <c r="D277" s="32">
        <f>INDEX('ONS data MYE 5'!$K$6:$K$445, MATCH($B277,'ONS data MYE 5'!$B$6:$B$445,0))</f>
        <v>112909</v>
      </c>
      <c r="E277" s="32">
        <f>INDEX('ONS data MYE 5'!$L$6:$L$445, MATCH($B277,'ONS data MYE 5'!$B$6:$B$445,0))</f>
        <v>244</v>
      </c>
      <c r="F277" s="32">
        <f t="shared" si="8"/>
        <v>5.4971682252932021</v>
      </c>
      <c r="G277" s="32">
        <f t="shared" si="9"/>
        <v>30.218858497173212</v>
      </c>
      <c r="H277" s="32">
        <f>INDEX('Mapping waste'!$D$5:$M$352,MATCH($B277,'Mapping waste'!$B$5:$B$352,0),MATCH(H$3,'Mapping waste'!$D$4:$M$4,0))*$D277</f>
        <v>0</v>
      </c>
      <c r="I277" s="32">
        <f>INDEX('Mapping waste'!$D$5:$M$352,MATCH($B277,'Mapping waste'!$B$5:$B$352,0),MATCH(I$3,'Mapping waste'!$D$4:$M$4,0))*$D277</f>
        <v>0</v>
      </c>
      <c r="J277" s="32">
        <f>INDEX('Mapping waste'!$D$5:$M$352,MATCH($B277,'Mapping waste'!$B$5:$B$352,0),MATCH(J$3,'Mapping waste'!$D$4:$M$4,0))*$D277</f>
        <v>0</v>
      </c>
      <c r="K277" s="32">
        <f>INDEX('Mapping waste'!$D$5:$M$352,MATCH($B277,'Mapping waste'!$B$5:$B$352,0),MATCH(K$3,'Mapping waste'!$D$4:$M$4,0))*$D277</f>
        <v>0</v>
      </c>
      <c r="L277" s="32">
        <f>INDEX('Mapping waste'!$D$5:$M$352,MATCH($B277,'Mapping waste'!$B$5:$B$352,0),MATCH(L$3,'Mapping waste'!$D$4:$M$4,0))*$D277</f>
        <v>0</v>
      </c>
      <c r="M277" s="32">
        <f>INDEX('Mapping waste'!$D$5:$M$352,MATCH($B277,'Mapping waste'!$B$5:$B$352,0),MATCH(M$3,'Mapping waste'!$D$4:$M$4,0))*$D277</f>
        <v>0</v>
      </c>
      <c r="N277" s="32">
        <f>INDEX('Mapping waste'!$D$5:$M$352,MATCH($B277,'Mapping waste'!$B$5:$B$352,0),MATCH(N$3,'Mapping waste'!$D$4:$M$4,0))*$D277</f>
        <v>0</v>
      </c>
      <c r="O277" s="32">
        <f>INDEX('Mapping waste'!$D$5:$M$352,MATCH($B277,'Mapping waste'!$B$5:$B$352,0),MATCH(O$3,'Mapping waste'!$D$4:$M$4,0))*$D277</f>
        <v>0</v>
      </c>
      <c r="P277" s="32">
        <f>INDEX('Mapping waste'!$D$5:$M$352,MATCH($B277,'Mapping waste'!$B$5:$B$352,0),MATCH(P$3,'Mapping waste'!$D$4:$M$4,0))*$D277</f>
        <v>112909</v>
      </c>
      <c r="Q277" s="32">
        <f>INDEX('Mapping waste'!$D$5:$M$352,MATCH($B277,'Mapping waste'!$B$5:$B$352,0),MATCH(Q$3,'Mapping waste'!$D$4:$M$4,0))*$D277</f>
        <v>0</v>
      </c>
    </row>
    <row r="278" spans="1:17" x14ac:dyDescent="0.45">
      <c r="A278" s="10" t="s">
        <v>661</v>
      </c>
      <c r="B278" s="10" t="s">
        <v>662</v>
      </c>
      <c r="C278" s="10" t="s">
        <v>5</v>
      </c>
      <c r="D278" s="32">
        <f>INDEX('ONS data MYE 5'!$K$6:$K$445, MATCH($B278,'ONS data MYE 5'!$B$6:$B$445,0))</f>
        <v>34410</v>
      </c>
      <c r="E278" s="32">
        <f>INDEX('ONS data MYE 5'!$L$6:$L$445, MATCH($B278,'ONS data MYE 5'!$B$6:$B$445,0))</f>
        <v>47</v>
      </c>
      <c r="F278" s="32">
        <f t="shared" si="8"/>
        <v>3.8501476017100584</v>
      </c>
      <c r="G278" s="32">
        <f t="shared" si="9"/>
        <v>14.823636554953715</v>
      </c>
      <c r="H278" s="32">
        <f>INDEX('Mapping waste'!$D$5:$M$352,MATCH($B278,'Mapping waste'!$B$5:$B$352,0),MATCH(H$3,'Mapping waste'!$D$4:$M$4,0))*$D278</f>
        <v>0</v>
      </c>
      <c r="I278" s="32">
        <f>INDEX('Mapping waste'!$D$5:$M$352,MATCH($B278,'Mapping waste'!$B$5:$B$352,0),MATCH(I$3,'Mapping waste'!$D$4:$M$4,0))*$D278</f>
        <v>0</v>
      </c>
      <c r="J278" s="32">
        <f>INDEX('Mapping waste'!$D$5:$M$352,MATCH($B278,'Mapping waste'!$B$5:$B$352,0),MATCH(J$3,'Mapping waste'!$D$4:$M$4,0))*$D278</f>
        <v>0</v>
      </c>
      <c r="K278" s="32">
        <f>INDEX('Mapping waste'!$D$5:$M$352,MATCH($B278,'Mapping waste'!$B$5:$B$352,0),MATCH(K$3,'Mapping waste'!$D$4:$M$4,0))*$D278</f>
        <v>0</v>
      </c>
      <c r="L278" s="32">
        <f>INDEX('Mapping waste'!$D$5:$M$352,MATCH($B278,'Mapping waste'!$B$5:$B$352,0),MATCH(L$3,'Mapping waste'!$D$4:$M$4,0))*$D278</f>
        <v>0</v>
      </c>
      <c r="M278" s="32">
        <f>INDEX('Mapping waste'!$D$5:$M$352,MATCH($B278,'Mapping waste'!$B$5:$B$352,0),MATCH(M$3,'Mapping waste'!$D$4:$M$4,0))*$D278</f>
        <v>1720.5</v>
      </c>
      <c r="N278" s="32">
        <f>INDEX('Mapping waste'!$D$5:$M$352,MATCH($B278,'Mapping waste'!$B$5:$B$352,0),MATCH(N$3,'Mapping waste'!$D$4:$M$4,0))*$D278</f>
        <v>0</v>
      </c>
      <c r="O278" s="32">
        <f>INDEX('Mapping waste'!$D$5:$M$352,MATCH($B278,'Mapping waste'!$B$5:$B$352,0),MATCH(O$3,'Mapping waste'!$D$4:$M$4,0))*$D278</f>
        <v>0</v>
      </c>
      <c r="P278" s="32">
        <f>INDEX('Mapping waste'!$D$5:$M$352,MATCH($B278,'Mapping waste'!$B$5:$B$352,0),MATCH(P$3,'Mapping waste'!$D$4:$M$4,0))*$D278</f>
        <v>32689.5</v>
      </c>
      <c r="Q278" s="32">
        <f>INDEX('Mapping waste'!$D$5:$M$352,MATCH($B278,'Mapping waste'!$B$5:$B$352,0),MATCH(Q$3,'Mapping waste'!$D$4:$M$4,0))*$D278</f>
        <v>0</v>
      </c>
    </row>
    <row r="279" spans="1:17" x14ac:dyDescent="0.45">
      <c r="A279" s="10" t="s">
        <v>175</v>
      </c>
      <c r="B279" s="10" t="s">
        <v>176</v>
      </c>
      <c r="C279" s="10" t="s">
        <v>177</v>
      </c>
      <c r="D279" s="32">
        <f>INDEX('ONS data MYE 5'!$K$6:$K$445, MATCH($B279,'ONS data MYE 5'!$B$6:$B$445,0))</f>
        <v>135953</v>
      </c>
      <c r="E279" s="32">
        <f>INDEX('ONS data MYE 5'!$L$6:$L$445, MATCH($B279,'ONS data MYE 5'!$B$6:$B$445,0))</f>
        <v>270</v>
      </c>
      <c r="F279" s="32">
        <f t="shared" si="8"/>
        <v>5.598421958998375</v>
      </c>
      <c r="G279" s="32">
        <f t="shared" si="9"/>
        <v>31.342328430995202</v>
      </c>
      <c r="H279" s="32">
        <f>INDEX('Mapping waste'!$D$5:$M$352,MATCH($B279,'Mapping waste'!$B$5:$B$352,0),MATCH(H$3,'Mapping waste'!$D$4:$M$4,0))*$D279</f>
        <v>0</v>
      </c>
      <c r="I279" s="32">
        <f>INDEX('Mapping waste'!$D$5:$M$352,MATCH($B279,'Mapping waste'!$B$5:$B$352,0),MATCH(I$3,'Mapping waste'!$D$4:$M$4,0))*$D279</f>
        <v>0</v>
      </c>
      <c r="J279" s="32">
        <f>INDEX('Mapping waste'!$D$5:$M$352,MATCH($B279,'Mapping waste'!$B$5:$B$352,0),MATCH(J$3,'Mapping waste'!$D$4:$M$4,0))*$D279</f>
        <v>0</v>
      </c>
      <c r="K279" s="32">
        <f>INDEX('Mapping waste'!$D$5:$M$352,MATCH($B279,'Mapping waste'!$B$5:$B$352,0),MATCH(K$3,'Mapping waste'!$D$4:$M$4,0))*$D279</f>
        <v>0</v>
      </c>
      <c r="L279" s="32">
        <f>INDEX('Mapping waste'!$D$5:$M$352,MATCH($B279,'Mapping waste'!$B$5:$B$352,0),MATCH(L$3,'Mapping waste'!$D$4:$M$4,0))*$D279</f>
        <v>0</v>
      </c>
      <c r="M279" s="32">
        <f>INDEX('Mapping waste'!$D$5:$M$352,MATCH($B279,'Mapping waste'!$B$5:$B$352,0),MATCH(M$3,'Mapping waste'!$D$4:$M$4,0))*$D279</f>
        <v>0</v>
      </c>
      <c r="N279" s="32">
        <f>INDEX('Mapping waste'!$D$5:$M$352,MATCH($B279,'Mapping waste'!$B$5:$B$352,0),MATCH(N$3,'Mapping waste'!$D$4:$M$4,0))*$D279</f>
        <v>0</v>
      </c>
      <c r="O279" s="32">
        <f>INDEX('Mapping waste'!$D$5:$M$352,MATCH($B279,'Mapping waste'!$B$5:$B$352,0),MATCH(O$3,'Mapping waste'!$D$4:$M$4,0))*$D279</f>
        <v>135953</v>
      </c>
      <c r="P279" s="32">
        <f>INDEX('Mapping waste'!$D$5:$M$352,MATCH($B279,'Mapping waste'!$B$5:$B$352,0),MATCH(P$3,'Mapping waste'!$D$4:$M$4,0))*$D279</f>
        <v>0</v>
      </c>
      <c r="Q279" s="32">
        <f>INDEX('Mapping waste'!$D$5:$M$352,MATCH($B279,'Mapping waste'!$B$5:$B$352,0),MATCH(Q$3,'Mapping waste'!$D$4:$M$4,0))*$D279</f>
        <v>0</v>
      </c>
    </row>
    <row r="280" spans="1:17" x14ac:dyDescent="0.45">
      <c r="A280" s="10" t="s">
        <v>323</v>
      </c>
      <c r="B280" s="10" t="s">
        <v>324</v>
      </c>
      <c r="C280" s="10" t="s">
        <v>177</v>
      </c>
      <c r="D280" s="32">
        <f>INDEX('ONS data MYE 5'!$K$6:$K$445, MATCH($B280,'ONS data MYE 5'!$B$6:$B$445,0))</f>
        <v>132777</v>
      </c>
      <c r="E280" s="32">
        <f>INDEX('ONS data MYE 5'!$L$6:$L$445, MATCH($B280,'ONS data MYE 5'!$B$6:$B$445,0))</f>
        <v>26</v>
      </c>
      <c r="F280" s="32">
        <f t="shared" si="8"/>
        <v>3.2580965380214821</v>
      </c>
      <c r="G280" s="32">
        <f t="shared" si="9"/>
        <v>10.615193051067568</v>
      </c>
      <c r="H280" s="32">
        <f>INDEX('Mapping waste'!$D$5:$M$352,MATCH($B280,'Mapping waste'!$B$5:$B$352,0),MATCH(H$3,'Mapping waste'!$D$4:$M$4,0))*$D280</f>
        <v>0</v>
      </c>
      <c r="I280" s="32">
        <f>INDEX('Mapping waste'!$D$5:$M$352,MATCH($B280,'Mapping waste'!$B$5:$B$352,0),MATCH(I$3,'Mapping waste'!$D$4:$M$4,0))*$D280</f>
        <v>0</v>
      </c>
      <c r="J280" s="32">
        <f>INDEX('Mapping waste'!$D$5:$M$352,MATCH($B280,'Mapping waste'!$B$5:$B$352,0),MATCH(J$3,'Mapping waste'!$D$4:$M$4,0))*$D280</f>
        <v>0</v>
      </c>
      <c r="K280" s="32">
        <f>INDEX('Mapping waste'!$D$5:$M$352,MATCH($B280,'Mapping waste'!$B$5:$B$352,0),MATCH(K$3,'Mapping waste'!$D$4:$M$4,0))*$D280</f>
        <v>0</v>
      </c>
      <c r="L280" s="32">
        <f>INDEX('Mapping waste'!$D$5:$M$352,MATCH($B280,'Mapping waste'!$B$5:$B$352,0),MATCH(L$3,'Mapping waste'!$D$4:$M$4,0))*$D280</f>
        <v>61077.420000000006</v>
      </c>
      <c r="M280" s="32">
        <f>INDEX('Mapping waste'!$D$5:$M$352,MATCH($B280,'Mapping waste'!$B$5:$B$352,0),MATCH(M$3,'Mapping waste'!$D$4:$M$4,0))*$D280</f>
        <v>0</v>
      </c>
      <c r="N280" s="32">
        <f>INDEX('Mapping waste'!$D$5:$M$352,MATCH($B280,'Mapping waste'!$B$5:$B$352,0),MATCH(N$3,'Mapping waste'!$D$4:$M$4,0))*$D280</f>
        <v>0</v>
      </c>
      <c r="O280" s="32">
        <f>INDEX('Mapping waste'!$D$5:$M$352,MATCH($B280,'Mapping waste'!$B$5:$B$352,0),MATCH(O$3,'Mapping waste'!$D$4:$M$4,0))*$D280</f>
        <v>71699.58</v>
      </c>
      <c r="P280" s="32">
        <f>INDEX('Mapping waste'!$D$5:$M$352,MATCH($B280,'Mapping waste'!$B$5:$B$352,0),MATCH(P$3,'Mapping waste'!$D$4:$M$4,0))*$D280</f>
        <v>0</v>
      </c>
      <c r="Q280" s="32">
        <f>INDEX('Mapping waste'!$D$5:$M$352,MATCH($B280,'Mapping waste'!$B$5:$B$352,0),MATCH(Q$3,'Mapping waste'!$D$4:$M$4,0))*$D280</f>
        <v>0</v>
      </c>
    </row>
    <row r="281" spans="1:17" x14ac:dyDescent="0.45">
      <c r="A281" s="10" t="s">
        <v>605</v>
      </c>
      <c r="B281" s="10" t="s">
        <v>606</v>
      </c>
      <c r="C281" s="10" t="s">
        <v>177</v>
      </c>
      <c r="D281" s="32">
        <f>INDEX('ONS data MYE 5'!$K$6:$K$445, MATCH($B281,'ONS data MYE 5'!$B$6:$B$445,0))</f>
        <v>70141</v>
      </c>
      <c r="E281" s="32">
        <f>INDEX('ONS data MYE 5'!$L$6:$L$445, MATCH($B281,'ONS data MYE 5'!$B$6:$B$445,0))</f>
        <v>99</v>
      </c>
      <c r="F281" s="32">
        <f t="shared" si="8"/>
        <v>4.5951198501345898</v>
      </c>
      <c r="G281" s="32">
        <f t="shared" si="9"/>
        <v>21.115126437100933</v>
      </c>
      <c r="H281" s="32">
        <f>INDEX('Mapping waste'!$D$5:$M$352,MATCH($B281,'Mapping waste'!$B$5:$B$352,0),MATCH(H$3,'Mapping waste'!$D$4:$M$4,0))*$D281</f>
        <v>0</v>
      </c>
      <c r="I281" s="32">
        <f>INDEX('Mapping waste'!$D$5:$M$352,MATCH($B281,'Mapping waste'!$B$5:$B$352,0),MATCH(I$3,'Mapping waste'!$D$4:$M$4,0))*$D281</f>
        <v>0</v>
      </c>
      <c r="J281" s="32">
        <f>INDEX('Mapping waste'!$D$5:$M$352,MATCH($B281,'Mapping waste'!$B$5:$B$352,0),MATCH(J$3,'Mapping waste'!$D$4:$M$4,0))*$D281</f>
        <v>0</v>
      </c>
      <c r="K281" s="32">
        <f>INDEX('Mapping waste'!$D$5:$M$352,MATCH($B281,'Mapping waste'!$B$5:$B$352,0),MATCH(K$3,'Mapping waste'!$D$4:$M$4,0))*$D281</f>
        <v>0</v>
      </c>
      <c r="L281" s="32">
        <f>INDEX('Mapping waste'!$D$5:$M$352,MATCH($B281,'Mapping waste'!$B$5:$B$352,0),MATCH(L$3,'Mapping waste'!$D$4:$M$4,0))*$D281</f>
        <v>0</v>
      </c>
      <c r="M281" s="32">
        <f>INDEX('Mapping waste'!$D$5:$M$352,MATCH($B281,'Mapping waste'!$B$5:$B$352,0),MATCH(M$3,'Mapping waste'!$D$4:$M$4,0))*$D281</f>
        <v>0</v>
      </c>
      <c r="N281" s="32">
        <f>INDEX('Mapping waste'!$D$5:$M$352,MATCH($B281,'Mapping waste'!$B$5:$B$352,0),MATCH(N$3,'Mapping waste'!$D$4:$M$4,0))*$D281</f>
        <v>0</v>
      </c>
      <c r="O281" s="32">
        <f>INDEX('Mapping waste'!$D$5:$M$352,MATCH($B281,'Mapping waste'!$B$5:$B$352,0),MATCH(O$3,'Mapping waste'!$D$4:$M$4,0))*$D281</f>
        <v>70141</v>
      </c>
      <c r="P281" s="32">
        <f>INDEX('Mapping waste'!$D$5:$M$352,MATCH($B281,'Mapping waste'!$B$5:$B$352,0),MATCH(P$3,'Mapping waste'!$D$4:$M$4,0))*$D281</f>
        <v>0</v>
      </c>
      <c r="Q281" s="32">
        <f>INDEX('Mapping waste'!$D$5:$M$352,MATCH($B281,'Mapping waste'!$B$5:$B$352,0),MATCH(Q$3,'Mapping waste'!$D$4:$M$4,0))*$D281</f>
        <v>0</v>
      </c>
    </row>
    <row r="282" spans="1:17" x14ac:dyDescent="0.45">
      <c r="A282" s="10" t="s">
        <v>607</v>
      </c>
      <c r="B282" s="10" t="s">
        <v>608</v>
      </c>
      <c r="C282" s="10" t="s">
        <v>177</v>
      </c>
      <c r="D282" s="32">
        <f>INDEX('ONS data MYE 5'!$K$6:$K$445, MATCH($B282,'ONS data MYE 5'!$B$6:$B$445,0))</f>
        <v>121897</v>
      </c>
      <c r="E282" s="32">
        <f>INDEX('ONS data MYE 5'!$L$6:$L$445, MATCH($B282,'ONS data MYE 5'!$B$6:$B$445,0))</f>
        <v>48</v>
      </c>
      <c r="F282" s="32">
        <f t="shared" si="8"/>
        <v>3.8712010109078911</v>
      </c>
      <c r="G282" s="32">
        <f t="shared" si="9"/>
        <v>14.986197266854278</v>
      </c>
      <c r="H282" s="32">
        <f>INDEX('Mapping waste'!$D$5:$M$352,MATCH($B282,'Mapping waste'!$B$5:$B$352,0),MATCH(H$3,'Mapping waste'!$D$4:$M$4,0))*$D282</f>
        <v>0</v>
      </c>
      <c r="I282" s="32">
        <f>INDEX('Mapping waste'!$D$5:$M$352,MATCH($B282,'Mapping waste'!$B$5:$B$352,0),MATCH(I$3,'Mapping waste'!$D$4:$M$4,0))*$D282</f>
        <v>0</v>
      </c>
      <c r="J282" s="32">
        <f>INDEX('Mapping waste'!$D$5:$M$352,MATCH($B282,'Mapping waste'!$B$5:$B$352,0),MATCH(J$3,'Mapping waste'!$D$4:$M$4,0))*$D282</f>
        <v>0</v>
      </c>
      <c r="K282" s="32">
        <f>INDEX('Mapping waste'!$D$5:$M$352,MATCH($B282,'Mapping waste'!$B$5:$B$352,0),MATCH(K$3,'Mapping waste'!$D$4:$M$4,0))*$D282</f>
        <v>0</v>
      </c>
      <c r="L282" s="32">
        <f>INDEX('Mapping waste'!$D$5:$M$352,MATCH($B282,'Mapping waste'!$B$5:$B$352,0),MATCH(L$3,'Mapping waste'!$D$4:$M$4,0))*$D282</f>
        <v>0</v>
      </c>
      <c r="M282" s="32">
        <f>INDEX('Mapping waste'!$D$5:$M$352,MATCH($B282,'Mapping waste'!$B$5:$B$352,0),MATCH(M$3,'Mapping waste'!$D$4:$M$4,0))*$D282</f>
        <v>0</v>
      </c>
      <c r="N282" s="32">
        <f>INDEX('Mapping waste'!$D$5:$M$352,MATCH($B282,'Mapping waste'!$B$5:$B$352,0),MATCH(N$3,'Mapping waste'!$D$4:$M$4,0))*$D282</f>
        <v>0</v>
      </c>
      <c r="O282" s="32">
        <f>INDEX('Mapping waste'!$D$5:$M$352,MATCH($B282,'Mapping waste'!$B$5:$B$352,0),MATCH(O$3,'Mapping waste'!$D$4:$M$4,0))*$D282</f>
        <v>121897</v>
      </c>
      <c r="P282" s="32">
        <f>INDEX('Mapping waste'!$D$5:$M$352,MATCH($B282,'Mapping waste'!$B$5:$B$352,0),MATCH(P$3,'Mapping waste'!$D$4:$M$4,0))*$D282</f>
        <v>0</v>
      </c>
      <c r="Q282" s="32">
        <f>INDEX('Mapping waste'!$D$5:$M$352,MATCH($B282,'Mapping waste'!$B$5:$B$352,0),MATCH(Q$3,'Mapping waste'!$D$4:$M$4,0))*$D282</f>
        <v>0</v>
      </c>
    </row>
    <row r="283" spans="1:17" x14ac:dyDescent="0.45">
      <c r="A283" s="10" t="s">
        <v>609</v>
      </c>
      <c r="B283" s="10" t="s">
        <v>610</v>
      </c>
      <c r="C283" s="10" t="s">
        <v>177</v>
      </c>
      <c r="D283" s="32">
        <f>INDEX('ONS data MYE 5'!$K$6:$K$445, MATCH($B283,'ONS data MYE 5'!$B$6:$B$445,0))</f>
        <v>116420</v>
      </c>
      <c r="E283" s="32">
        <f>INDEX('ONS data MYE 5'!$L$6:$L$445, MATCH($B283,'ONS data MYE 5'!$B$6:$B$445,0))</f>
        <v>103</v>
      </c>
      <c r="F283" s="32">
        <f t="shared" si="8"/>
        <v>4.6347289882296359</v>
      </c>
      <c r="G283" s="32">
        <f t="shared" si="9"/>
        <v>21.480712794336103</v>
      </c>
      <c r="H283" s="32">
        <f>INDEX('Mapping waste'!$D$5:$M$352,MATCH($B283,'Mapping waste'!$B$5:$B$352,0),MATCH(H$3,'Mapping waste'!$D$4:$M$4,0))*$D283</f>
        <v>0</v>
      </c>
      <c r="I283" s="32">
        <f>INDEX('Mapping waste'!$D$5:$M$352,MATCH($B283,'Mapping waste'!$B$5:$B$352,0),MATCH(I$3,'Mapping waste'!$D$4:$M$4,0))*$D283</f>
        <v>0</v>
      </c>
      <c r="J283" s="32">
        <f>INDEX('Mapping waste'!$D$5:$M$352,MATCH($B283,'Mapping waste'!$B$5:$B$352,0),MATCH(J$3,'Mapping waste'!$D$4:$M$4,0))*$D283</f>
        <v>0</v>
      </c>
      <c r="K283" s="32">
        <f>INDEX('Mapping waste'!$D$5:$M$352,MATCH($B283,'Mapping waste'!$B$5:$B$352,0),MATCH(K$3,'Mapping waste'!$D$4:$M$4,0))*$D283</f>
        <v>0</v>
      </c>
      <c r="L283" s="32">
        <f>INDEX('Mapping waste'!$D$5:$M$352,MATCH($B283,'Mapping waste'!$B$5:$B$352,0),MATCH(L$3,'Mapping waste'!$D$4:$M$4,0))*$D283</f>
        <v>0</v>
      </c>
      <c r="M283" s="32">
        <f>INDEX('Mapping waste'!$D$5:$M$352,MATCH($B283,'Mapping waste'!$B$5:$B$352,0),MATCH(M$3,'Mapping waste'!$D$4:$M$4,0))*$D283</f>
        <v>0</v>
      </c>
      <c r="N283" s="32">
        <f>INDEX('Mapping waste'!$D$5:$M$352,MATCH($B283,'Mapping waste'!$B$5:$B$352,0),MATCH(N$3,'Mapping waste'!$D$4:$M$4,0))*$D283</f>
        <v>0</v>
      </c>
      <c r="O283" s="32">
        <f>INDEX('Mapping waste'!$D$5:$M$352,MATCH($B283,'Mapping waste'!$B$5:$B$352,0),MATCH(O$3,'Mapping waste'!$D$4:$M$4,0))*$D283</f>
        <v>116420</v>
      </c>
      <c r="P283" s="32">
        <f>INDEX('Mapping waste'!$D$5:$M$352,MATCH($B283,'Mapping waste'!$B$5:$B$352,0),MATCH(P$3,'Mapping waste'!$D$4:$M$4,0))*$D283</f>
        <v>0</v>
      </c>
      <c r="Q283" s="32">
        <f>INDEX('Mapping waste'!$D$5:$M$352,MATCH($B283,'Mapping waste'!$B$5:$B$352,0),MATCH(Q$3,'Mapping waste'!$D$4:$M$4,0))*$D283</f>
        <v>0</v>
      </c>
    </row>
    <row r="284" spans="1:17" x14ac:dyDescent="0.45">
      <c r="A284" s="10" t="s">
        <v>611</v>
      </c>
      <c r="B284" s="10" t="s">
        <v>612</v>
      </c>
      <c r="C284" s="10" t="s">
        <v>177</v>
      </c>
      <c r="D284" s="32">
        <f>INDEX('ONS data MYE 5'!$K$6:$K$445, MATCH($B284,'ONS data MYE 5'!$B$6:$B$445,0))</f>
        <v>94837</v>
      </c>
      <c r="E284" s="32">
        <f>INDEX('ONS data MYE 5'!$L$6:$L$445, MATCH($B284,'ONS data MYE 5'!$B$6:$B$445,0))</f>
        <v>113</v>
      </c>
      <c r="F284" s="32">
        <f t="shared" si="8"/>
        <v>4.7273878187123408</v>
      </c>
      <c r="G284" s="32">
        <f t="shared" si="9"/>
        <v>22.348195588509824</v>
      </c>
      <c r="H284" s="32">
        <f>INDEX('Mapping waste'!$D$5:$M$352,MATCH($B284,'Mapping waste'!$B$5:$B$352,0),MATCH(H$3,'Mapping waste'!$D$4:$M$4,0))*$D284</f>
        <v>0</v>
      </c>
      <c r="I284" s="32">
        <f>INDEX('Mapping waste'!$D$5:$M$352,MATCH($B284,'Mapping waste'!$B$5:$B$352,0),MATCH(I$3,'Mapping waste'!$D$4:$M$4,0))*$D284</f>
        <v>0</v>
      </c>
      <c r="J284" s="32">
        <f>INDEX('Mapping waste'!$D$5:$M$352,MATCH($B284,'Mapping waste'!$B$5:$B$352,0),MATCH(J$3,'Mapping waste'!$D$4:$M$4,0))*$D284</f>
        <v>0</v>
      </c>
      <c r="K284" s="32">
        <f>INDEX('Mapping waste'!$D$5:$M$352,MATCH($B284,'Mapping waste'!$B$5:$B$352,0),MATCH(K$3,'Mapping waste'!$D$4:$M$4,0))*$D284</f>
        <v>0</v>
      </c>
      <c r="L284" s="32">
        <f>INDEX('Mapping waste'!$D$5:$M$352,MATCH($B284,'Mapping waste'!$B$5:$B$352,0),MATCH(L$3,'Mapping waste'!$D$4:$M$4,0))*$D284</f>
        <v>0</v>
      </c>
      <c r="M284" s="32">
        <f>INDEX('Mapping waste'!$D$5:$M$352,MATCH($B284,'Mapping waste'!$B$5:$B$352,0),MATCH(M$3,'Mapping waste'!$D$4:$M$4,0))*$D284</f>
        <v>0</v>
      </c>
      <c r="N284" s="32">
        <f>INDEX('Mapping waste'!$D$5:$M$352,MATCH($B284,'Mapping waste'!$B$5:$B$352,0),MATCH(N$3,'Mapping waste'!$D$4:$M$4,0))*$D284</f>
        <v>0</v>
      </c>
      <c r="O284" s="32">
        <f>INDEX('Mapping waste'!$D$5:$M$352,MATCH($B284,'Mapping waste'!$B$5:$B$352,0),MATCH(O$3,'Mapping waste'!$D$4:$M$4,0))*$D284</f>
        <v>94837</v>
      </c>
      <c r="P284" s="32">
        <f>INDEX('Mapping waste'!$D$5:$M$352,MATCH($B284,'Mapping waste'!$B$5:$B$352,0),MATCH(P$3,'Mapping waste'!$D$4:$M$4,0))*$D284</f>
        <v>0</v>
      </c>
      <c r="Q284" s="32">
        <f>INDEX('Mapping waste'!$D$5:$M$352,MATCH($B284,'Mapping waste'!$B$5:$B$352,0),MATCH(Q$3,'Mapping waste'!$D$4:$M$4,0))*$D284</f>
        <v>0</v>
      </c>
    </row>
    <row r="285" spans="1:17" x14ac:dyDescent="0.45">
      <c r="A285" s="10" t="s">
        <v>613</v>
      </c>
      <c r="B285" s="10" t="s">
        <v>614</v>
      </c>
      <c r="C285" s="10" t="s">
        <v>177</v>
      </c>
      <c r="D285" s="32">
        <f>INDEX('ONS data MYE 5'!$K$6:$K$445, MATCH($B285,'ONS data MYE 5'!$B$6:$B$445,0))</f>
        <v>153819</v>
      </c>
      <c r="E285" s="32">
        <f>INDEX('ONS data MYE 5'!$L$6:$L$445, MATCH($B285,'ONS data MYE 5'!$B$6:$B$445,0))</f>
        <v>352</v>
      </c>
      <c r="F285" s="32">
        <f t="shared" si="8"/>
        <v>5.8636311755980968</v>
      </c>
      <c r="G285" s="32">
        <f t="shared" si="9"/>
        <v>34.382170563445918</v>
      </c>
      <c r="H285" s="32">
        <f>INDEX('Mapping waste'!$D$5:$M$352,MATCH($B285,'Mapping waste'!$B$5:$B$352,0),MATCH(H$3,'Mapping waste'!$D$4:$M$4,0))*$D285</f>
        <v>0</v>
      </c>
      <c r="I285" s="32">
        <f>INDEX('Mapping waste'!$D$5:$M$352,MATCH($B285,'Mapping waste'!$B$5:$B$352,0),MATCH(I$3,'Mapping waste'!$D$4:$M$4,0))*$D285</f>
        <v>0</v>
      </c>
      <c r="J285" s="32">
        <f>INDEX('Mapping waste'!$D$5:$M$352,MATCH($B285,'Mapping waste'!$B$5:$B$352,0),MATCH(J$3,'Mapping waste'!$D$4:$M$4,0))*$D285</f>
        <v>0</v>
      </c>
      <c r="K285" s="32">
        <f>INDEX('Mapping waste'!$D$5:$M$352,MATCH($B285,'Mapping waste'!$B$5:$B$352,0),MATCH(K$3,'Mapping waste'!$D$4:$M$4,0))*$D285</f>
        <v>0</v>
      </c>
      <c r="L285" s="32">
        <f>INDEX('Mapping waste'!$D$5:$M$352,MATCH($B285,'Mapping waste'!$B$5:$B$352,0),MATCH(L$3,'Mapping waste'!$D$4:$M$4,0))*$D285</f>
        <v>0</v>
      </c>
      <c r="M285" s="32">
        <f>INDEX('Mapping waste'!$D$5:$M$352,MATCH($B285,'Mapping waste'!$B$5:$B$352,0),MATCH(M$3,'Mapping waste'!$D$4:$M$4,0))*$D285</f>
        <v>0</v>
      </c>
      <c r="N285" s="32">
        <f>INDEX('Mapping waste'!$D$5:$M$352,MATCH($B285,'Mapping waste'!$B$5:$B$352,0),MATCH(N$3,'Mapping waste'!$D$4:$M$4,0))*$D285</f>
        <v>0</v>
      </c>
      <c r="O285" s="32">
        <f>INDEX('Mapping waste'!$D$5:$M$352,MATCH($B285,'Mapping waste'!$B$5:$B$352,0),MATCH(O$3,'Mapping waste'!$D$4:$M$4,0))*$D285</f>
        <v>153819</v>
      </c>
      <c r="P285" s="32">
        <f>INDEX('Mapping waste'!$D$5:$M$352,MATCH($B285,'Mapping waste'!$B$5:$B$352,0),MATCH(P$3,'Mapping waste'!$D$4:$M$4,0))*$D285</f>
        <v>0</v>
      </c>
      <c r="Q285" s="32">
        <f>INDEX('Mapping waste'!$D$5:$M$352,MATCH($B285,'Mapping waste'!$B$5:$B$352,0),MATCH(Q$3,'Mapping waste'!$D$4:$M$4,0))*$D285</f>
        <v>0</v>
      </c>
    </row>
    <row r="286" spans="1:17" x14ac:dyDescent="0.45">
      <c r="A286" s="10" t="s">
        <v>615</v>
      </c>
      <c r="B286" s="10" t="s">
        <v>616</v>
      </c>
      <c r="C286" s="10" t="s">
        <v>177</v>
      </c>
      <c r="D286" s="32">
        <f>INDEX('ONS data MYE 5'!$K$6:$K$445, MATCH($B286,'ONS data MYE 5'!$B$6:$B$445,0))</f>
        <v>75133</v>
      </c>
      <c r="E286" s="32">
        <f>INDEX('ONS data MYE 5'!$L$6:$L$445, MATCH($B286,'ONS data MYE 5'!$B$6:$B$445,0))</f>
        <v>42</v>
      </c>
      <c r="F286" s="32">
        <f t="shared" si="8"/>
        <v>3.7376696182833684</v>
      </c>
      <c r="G286" s="32">
        <f t="shared" si="9"/>
        <v>13.97017417543854</v>
      </c>
      <c r="H286" s="32">
        <f>INDEX('Mapping waste'!$D$5:$M$352,MATCH($B286,'Mapping waste'!$B$5:$B$352,0),MATCH(H$3,'Mapping waste'!$D$4:$M$4,0))*$D286</f>
        <v>0</v>
      </c>
      <c r="I286" s="32">
        <f>INDEX('Mapping waste'!$D$5:$M$352,MATCH($B286,'Mapping waste'!$B$5:$B$352,0),MATCH(I$3,'Mapping waste'!$D$4:$M$4,0))*$D286</f>
        <v>0</v>
      </c>
      <c r="J286" s="32">
        <f>INDEX('Mapping waste'!$D$5:$M$352,MATCH($B286,'Mapping waste'!$B$5:$B$352,0),MATCH(J$3,'Mapping waste'!$D$4:$M$4,0))*$D286</f>
        <v>0</v>
      </c>
      <c r="K286" s="32">
        <f>INDEX('Mapping waste'!$D$5:$M$352,MATCH($B286,'Mapping waste'!$B$5:$B$352,0),MATCH(K$3,'Mapping waste'!$D$4:$M$4,0))*$D286</f>
        <v>0</v>
      </c>
      <c r="L286" s="32">
        <f>INDEX('Mapping waste'!$D$5:$M$352,MATCH($B286,'Mapping waste'!$B$5:$B$352,0),MATCH(L$3,'Mapping waste'!$D$4:$M$4,0))*$D286</f>
        <v>0</v>
      </c>
      <c r="M286" s="32">
        <f>INDEX('Mapping waste'!$D$5:$M$352,MATCH($B286,'Mapping waste'!$B$5:$B$352,0),MATCH(M$3,'Mapping waste'!$D$4:$M$4,0))*$D286</f>
        <v>0</v>
      </c>
      <c r="N286" s="32">
        <f>INDEX('Mapping waste'!$D$5:$M$352,MATCH($B286,'Mapping waste'!$B$5:$B$352,0),MATCH(N$3,'Mapping waste'!$D$4:$M$4,0))*$D286</f>
        <v>0</v>
      </c>
      <c r="O286" s="32">
        <f>INDEX('Mapping waste'!$D$5:$M$352,MATCH($B286,'Mapping waste'!$B$5:$B$352,0),MATCH(O$3,'Mapping waste'!$D$4:$M$4,0))*$D286</f>
        <v>75133</v>
      </c>
      <c r="P286" s="32">
        <f>INDEX('Mapping waste'!$D$5:$M$352,MATCH($B286,'Mapping waste'!$B$5:$B$352,0),MATCH(P$3,'Mapping waste'!$D$4:$M$4,0))*$D286</f>
        <v>0</v>
      </c>
      <c r="Q286" s="32">
        <f>INDEX('Mapping waste'!$D$5:$M$352,MATCH($B286,'Mapping waste'!$B$5:$B$352,0),MATCH(Q$3,'Mapping waste'!$D$4:$M$4,0))*$D286</f>
        <v>0</v>
      </c>
    </row>
    <row r="287" spans="1:17" x14ac:dyDescent="0.45">
      <c r="A287" s="10" t="s">
        <v>617</v>
      </c>
      <c r="B287" s="10" t="s">
        <v>618</v>
      </c>
      <c r="C287" s="10" t="s">
        <v>177</v>
      </c>
      <c r="D287" s="32">
        <f>INDEX('ONS data MYE 5'!$K$6:$K$445, MATCH($B287,'ONS data MYE 5'!$B$6:$B$445,0))</f>
        <v>123826</v>
      </c>
      <c r="E287" s="32">
        <f>INDEX('ONS data MYE 5'!$L$6:$L$445, MATCH($B287,'ONS data MYE 5'!$B$6:$B$445,0))</f>
        <v>76</v>
      </c>
      <c r="F287" s="32">
        <f t="shared" si="8"/>
        <v>4.3307333402863311</v>
      </c>
      <c r="G287" s="32">
        <f t="shared" si="9"/>
        <v>18.755251264667603</v>
      </c>
      <c r="H287" s="32">
        <f>INDEX('Mapping waste'!$D$5:$M$352,MATCH($B287,'Mapping waste'!$B$5:$B$352,0),MATCH(H$3,'Mapping waste'!$D$4:$M$4,0))*$D287</f>
        <v>0</v>
      </c>
      <c r="I287" s="32">
        <f>INDEX('Mapping waste'!$D$5:$M$352,MATCH($B287,'Mapping waste'!$B$5:$B$352,0),MATCH(I$3,'Mapping waste'!$D$4:$M$4,0))*$D287</f>
        <v>0</v>
      </c>
      <c r="J287" s="32">
        <f>INDEX('Mapping waste'!$D$5:$M$352,MATCH($B287,'Mapping waste'!$B$5:$B$352,0),MATCH(J$3,'Mapping waste'!$D$4:$M$4,0))*$D287</f>
        <v>0</v>
      </c>
      <c r="K287" s="32">
        <f>INDEX('Mapping waste'!$D$5:$M$352,MATCH($B287,'Mapping waste'!$B$5:$B$352,0),MATCH(K$3,'Mapping waste'!$D$4:$M$4,0))*$D287</f>
        <v>0</v>
      </c>
      <c r="L287" s="32">
        <f>INDEX('Mapping waste'!$D$5:$M$352,MATCH($B287,'Mapping waste'!$B$5:$B$352,0),MATCH(L$3,'Mapping waste'!$D$4:$M$4,0))*$D287</f>
        <v>0</v>
      </c>
      <c r="M287" s="32">
        <f>INDEX('Mapping waste'!$D$5:$M$352,MATCH($B287,'Mapping waste'!$B$5:$B$352,0),MATCH(M$3,'Mapping waste'!$D$4:$M$4,0))*$D287</f>
        <v>0</v>
      </c>
      <c r="N287" s="32">
        <f>INDEX('Mapping waste'!$D$5:$M$352,MATCH($B287,'Mapping waste'!$B$5:$B$352,0),MATCH(N$3,'Mapping waste'!$D$4:$M$4,0))*$D287</f>
        <v>0</v>
      </c>
      <c r="O287" s="32">
        <f>INDEX('Mapping waste'!$D$5:$M$352,MATCH($B287,'Mapping waste'!$B$5:$B$352,0),MATCH(O$3,'Mapping waste'!$D$4:$M$4,0))*$D287</f>
        <v>123826</v>
      </c>
      <c r="P287" s="32">
        <f>INDEX('Mapping waste'!$D$5:$M$352,MATCH($B287,'Mapping waste'!$B$5:$B$352,0),MATCH(P$3,'Mapping waste'!$D$4:$M$4,0))*$D287</f>
        <v>0</v>
      </c>
      <c r="Q287" s="32">
        <f>INDEX('Mapping waste'!$D$5:$M$352,MATCH($B287,'Mapping waste'!$B$5:$B$352,0),MATCH(Q$3,'Mapping waste'!$D$4:$M$4,0))*$D287</f>
        <v>0</v>
      </c>
    </row>
    <row r="288" spans="1:17" x14ac:dyDescent="0.45">
      <c r="A288" s="10" t="s">
        <v>619</v>
      </c>
      <c r="B288" s="10" t="s">
        <v>620</v>
      </c>
      <c r="C288" s="10" t="s">
        <v>177</v>
      </c>
      <c r="D288" s="32">
        <f>INDEX('ONS data MYE 5'!$K$6:$K$445, MATCH($B288,'ONS data MYE 5'!$B$6:$B$445,0))</f>
        <v>184968</v>
      </c>
      <c r="E288" s="32">
        <f>INDEX('ONS data MYE 5'!$L$6:$L$445, MATCH($B288,'ONS data MYE 5'!$B$6:$B$445,0))</f>
        <v>78</v>
      </c>
      <c r="F288" s="32">
        <f t="shared" si="8"/>
        <v>4.3567088266895917</v>
      </c>
      <c r="G288" s="32">
        <f t="shared" si="9"/>
        <v>18.980911800554999</v>
      </c>
      <c r="H288" s="32">
        <f>INDEX('Mapping waste'!$D$5:$M$352,MATCH($B288,'Mapping waste'!$B$5:$B$352,0),MATCH(H$3,'Mapping waste'!$D$4:$M$4,0))*$D288</f>
        <v>0</v>
      </c>
      <c r="I288" s="32">
        <f>INDEX('Mapping waste'!$D$5:$M$352,MATCH($B288,'Mapping waste'!$B$5:$B$352,0),MATCH(I$3,'Mapping waste'!$D$4:$M$4,0))*$D288</f>
        <v>0</v>
      </c>
      <c r="J288" s="32">
        <f>INDEX('Mapping waste'!$D$5:$M$352,MATCH($B288,'Mapping waste'!$B$5:$B$352,0),MATCH(J$3,'Mapping waste'!$D$4:$M$4,0))*$D288</f>
        <v>0</v>
      </c>
      <c r="K288" s="32">
        <f>INDEX('Mapping waste'!$D$5:$M$352,MATCH($B288,'Mapping waste'!$B$5:$B$352,0),MATCH(K$3,'Mapping waste'!$D$4:$M$4,0))*$D288</f>
        <v>0</v>
      </c>
      <c r="L288" s="32">
        <f>INDEX('Mapping waste'!$D$5:$M$352,MATCH($B288,'Mapping waste'!$B$5:$B$352,0),MATCH(L$3,'Mapping waste'!$D$4:$M$4,0))*$D288</f>
        <v>0</v>
      </c>
      <c r="M288" s="32">
        <f>INDEX('Mapping waste'!$D$5:$M$352,MATCH($B288,'Mapping waste'!$B$5:$B$352,0),MATCH(M$3,'Mapping waste'!$D$4:$M$4,0))*$D288</f>
        <v>0</v>
      </c>
      <c r="N288" s="32">
        <f>INDEX('Mapping waste'!$D$5:$M$352,MATCH($B288,'Mapping waste'!$B$5:$B$352,0),MATCH(N$3,'Mapping waste'!$D$4:$M$4,0))*$D288</f>
        <v>0</v>
      </c>
      <c r="O288" s="32">
        <f>INDEX('Mapping waste'!$D$5:$M$352,MATCH($B288,'Mapping waste'!$B$5:$B$352,0),MATCH(O$3,'Mapping waste'!$D$4:$M$4,0))*$D288</f>
        <v>184968</v>
      </c>
      <c r="P288" s="32">
        <f>INDEX('Mapping waste'!$D$5:$M$352,MATCH($B288,'Mapping waste'!$B$5:$B$352,0),MATCH(P$3,'Mapping waste'!$D$4:$M$4,0))*$D288</f>
        <v>0</v>
      </c>
      <c r="Q288" s="32">
        <f>INDEX('Mapping waste'!$D$5:$M$352,MATCH($B288,'Mapping waste'!$B$5:$B$352,0),MATCH(Q$3,'Mapping waste'!$D$4:$M$4,0))*$D288</f>
        <v>0</v>
      </c>
    </row>
    <row r="289" spans="1:17" x14ac:dyDescent="0.45">
      <c r="A289" s="10" t="s">
        <v>621</v>
      </c>
      <c r="B289" s="10" t="s">
        <v>622</v>
      </c>
      <c r="C289" s="10" t="s">
        <v>177</v>
      </c>
      <c r="D289" s="32">
        <f>INDEX('ONS data MYE 5'!$K$6:$K$445, MATCH($B289,'ONS data MYE 5'!$B$6:$B$445,0))</f>
        <v>240966</v>
      </c>
      <c r="E289" s="32">
        <f>INDEX('ONS data MYE 5'!$L$6:$L$445, MATCH($B289,'ONS data MYE 5'!$B$6:$B$445,0))</f>
        <v>635</v>
      </c>
      <c r="F289" s="32">
        <f t="shared" si="8"/>
        <v>6.4536249988926917</v>
      </c>
      <c r="G289" s="32">
        <f t="shared" si="9"/>
        <v>41.649275626332695</v>
      </c>
      <c r="H289" s="32">
        <f>INDEX('Mapping waste'!$D$5:$M$352,MATCH($B289,'Mapping waste'!$B$5:$B$352,0),MATCH(H$3,'Mapping waste'!$D$4:$M$4,0))*$D289</f>
        <v>0</v>
      </c>
      <c r="I289" s="32">
        <f>INDEX('Mapping waste'!$D$5:$M$352,MATCH($B289,'Mapping waste'!$B$5:$B$352,0),MATCH(I$3,'Mapping waste'!$D$4:$M$4,0))*$D289</f>
        <v>0</v>
      </c>
      <c r="J289" s="32">
        <f>INDEX('Mapping waste'!$D$5:$M$352,MATCH($B289,'Mapping waste'!$B$5:$B$352,0),MATCH(J$3,'Mapping waste'!$D$4:$M$4,0))*$D289</f>
        <v>0</v>
      </c>
      <c r="K289" s="32">
        <f>INDEX('Mapping waste'!$D$5:$M$352,MATCH($B289,'Mapping waste'!$B$5:$B$352,0),MATCH(K$3,'Mapping waste'!$D$4:$M$4,0))*$D289</f>
        <v>0</v>
      </c>
      <c r="L289" s="32">
        <f>INDEX('Mapping waste'!$D$5:$M$352,MATCH($B289,'Mapping waste'!$B$5:$B$352,0),MATCH(L$3,'Mapping waste'!$D$4:$M$4,0))*$D289</f>
        <v>0</v>
      </c>
      <c r="M289" s="32">
        <f>INDEX('Mapping waste'!$D$5:$M$352,MATCH($B289,'Mapping waste'!$B$5:$B$352,0),MATCH(M$3,'Mapping waste'!$D$4:$M$4,0))*$D289</f>
        <v>0</v>
      </c>
      <c r="N289" s="32">
        <f>INDEX('Mapping waste'!$D$5:$M$352,MATCH($B289,'Mapping waste'!$B$5:$B$352,0),MATCH(N$3,'Mapping waste'!$D$4:$M$4,0))*$D289</f>
        <v>0</v>
      </c>
      <c r="O289" s="32">
        <f>INDEX('Mapping waste'!$D$5:$M$352,MATCH($B289,'Mapping waste'!$B$5:$B$352,0),MATCH(O$3,'Mapping waste'!$D$4:$M$4,0))*$D289</f>
        <v>240966</v>
      </c>
      <c r="P289" s="32">
        <f>INDEX('Mapping waste'!$D$5:$M$352,MATCH($B289,'Mapping waste'!$B$5:$B$352,0),MATCH(P$3,'Mapping waste'!$D$4:$M$4,0))*$D289</f>
        <v>0</v>
      </c>
      <c r="Q289" s="32">
        <f>INDEX('Mapping waste'!$D$5:$M$352,MATCH($B289,'Mapping waste'!$B$5:$B$352,0),MATCH(Q$3,'Mapping waste'!$D$4:$M$4,0))*$D289</f>
        <v>0</v>
      </c>
    </row>
    <row r="290" spans="1:17" x14ac:dyDescent="0.45">
      <c r="A290" s="10" t="s">
        <v>623</v>
      </c>
      <c r="B290" s="10" t="s">
        <v>624</v>
      </c>
      <c r="C290" s="10" t="s">
        <v>177</v>
      </c>
      <c r="D290" s="32">
        <f>INDEX('ONS data MYE 5'!$K$6:$K$445, MATCH($B290,'ONS data MYE 5'!$B$6:$B$445,0))</f>
        <v>140453</v>
      </c>
      <c r="E290" s="32">
        <f>INDEX('ONS data MYE 5'!$L$6:$L$445, MATCH($B290,'ONS data MYE 5'!$B$6:$B$445,0))</f>
        <v>318</v>
      </c>
      <c r="F290" s="32">
        <f t="shared" si="8"/>
        <v>5.7620513827801769</v>
      </c>
      <c r="G290" s="32">
        <f t="shared" si="9"/>
        <v>33.201236137798951</v>
      </c>
      <c r="H290" s="32">
        <f>INDEX('Mapping waste'!$D$5:$M$352,MATCH($B290,'Mapping waste'!$B$5:$B$352,0),MATCH(H$3,'Mapping waste'!$D$4:$M$4,0))*$D290</f>
        <v>0</v>
      </c>
      <c r="I290" s="32">
        <f>INDEX('Mapping waste'!$D$5:$M$352,MATCH($B290,'Mapping waste'!$B$5:$B$352,0),MATCH(I$3,'Mapping waste'!$D$4:$M$4,0))*$D290</f>
        <v>0</v>
      </c>
      <c r="J290" s="32">
        <f>INDEX('Mapping waste'!$D$5:$M$352,MATCH($B290,'Mapping waste'!$B$5:$B$352,0),MATCH(J$3,'Mapping waste'!$D$4:$M$4,0))*$D290</f>
        <v>0</v>
      </c>
      <c r="K290" s="32">
        <f>INDEX('Mapping waste'!$D$5:$M$352,MATCH($B290,'Mapping waste'!$B$5:$B$352,0),MATCH(K$3,'Mapping waste'!$D$4:$M$4,0))*$D290</f>
        <v>0</v>
      </c>
      <c r="L290" s="32">
        <f>INDEX('Mapping waste'!$D$5:$M$352,MATCH($B290,'Mapping waste'!$B$5:$B$352,0),MATCH(L$3,'Mapping waste'!$D$4:$M$4,0))*$D290</f>
        <v>0</v>
      </c>
      <c r="M290" s="32">
        <f>INDEX('Mapping waste'!$D$5:$M$352,MATCH($B290,'Mapping waste'!$B$5:$B$352,0),MATCH(M$3,'Mapping waste'!$D$4:$M$4,0))*$D290</f>
        <v>0</v>
      </c>
      <c r="N290" s="32">
        <f>INDEX('Mapping waste'!$D$5:$M$352,MATCH($B290,'Mapping waste'!$B$5:$B$352,0),MATCH(N$3,'Mapping waste'!$D$4:$M$4,0))*$D290</f>
        <v>0</v>
      </c>
      <c r="O290" s="32">
        <f>INDEX('Mapping waste'!$D$5:$M$352,MATCH($B290,'Mapping waste'!$B$5:$B$352,0),MATCH(O$3,'Mapping waste'!$D$4:$M$4,0))*$D290</f>
        <v>140453</v>
      </c>
      <c r="P290" s="32">
        <f>INDEX('Mapping waste'!$D$5:$M$352,MATCH($B290,'Mapping waste'!$B$5:$B$352,0),MATCH(P$3,'Mapping waste'!$D$4:$M$4,0))*$D290</f>
        <v>0</v>
      </c>
      <c r="Q290" s="32">
        <f>INDEX('Mapping waste'!$D$5:$M$352,MATCH($B290,'Mapping waste'!$B$5:$B$352,0),MATCH(Q$3,'Mapping waste'!$D$4:$M$4,0))*$D290</f>
        <v>0</v>
      </c>
    </row>
    <row r="291" spans="1:17" x14ac:dyDescent="0.45">
      <c r="A291" s="10" t="s">
        <v>625</v>
      </c>
      <c r="B291" s="10" t="s">
        <v>626</v>
      </c>
      <c r="C291" s="10" t="s">
        <v>177</v>
      </c>
      <c r="D291" s="32">
        <f>INDEX('ONS data MYE 5'!$K$6:$K$445, MATCH($B291,'ONS data MYE 5'!$B$6:$B$445,0))</f>
        <v>141287</v>
      </c>
      <c r="E291" s="32">
        <f>INDEX('ONS data MYE 5'!$L$6:$L$445, MATCH($B291,'ONS data MYE 5'!$B$6:$B$445,0))</f>
        <v>564</v>
      </c>
      <c r="F291" s="32">
        <f t="shared" si="8"/>
        <v>6.3350542514980592</v>
      </c>
      <c r="G291" s="32">
        <f t="shared" si="9"/>
        <v>40.132912369423636</v>
      </c>
      <c r="H291" s="32">
        <f>INDEX('Mapping waste'!$D$5:$M$352,MATCH($B291,'Mapping waste'!$B$5:$B$352,0),MATCH(H$3,'Mapping waste'!$D$4:$M$4,0))*$D291</f>
        <v>0</v>
      </c>
      <c r="I291" s="32">
        <f>INDEX('Mapping waste'!$D$5:$M$352,MATCH($B291,'Mapping waste'!$B$5:$B$352,0),MATCH(I$3,'Mapping waste'!$D$4:$M$4,0))*$D291</f>
        <v>0</v>
      </c>
      <c r="J291" s="32">
        <f>INDEX('Mapping waste'!$D$5:$M$352,MATCH($B291,'Mapping waste'!$B$5:$B$352,0),MATCH(J$3,'Mapping waste'!$D$4:$M$4,0))*$D291</f>
        <v>0</v>
      </c>
      <c r="K291" s="32">
        <f>INDEX('Mapping waste'!$D$5:$M$352,MATCH($B291,'Mapping waste'!$B$5:$B$352,0),MATCH(K$3,'Mapping waste'!$D$4:$M$4,0))*$D291</f>
        <v>0</v>
      </c>
      <c r="L291" s="32">
        <f>INDEX('Mapping waste'!$D$5:$M$352,MATCH($B291,'Mapping waste'!$B$5:$B$352,0),MATCH(L$3,'Mapping waste'!$D$4:$M$4,0))*$D291</f>
        <v>0</v>
      </c>
      <c r="M291" s="32">
        <f>INDEX('Mapping waste'!$D$5:$M$352,MATCH($B291,'Mapping waste'!$B$5:$B$352,0),MATCH(M$3,'Mapping waste'!$D$4:$M$4,0))*$D291</f>
        <v>0</v>
      </c>
      <c r="N291" s="32">
        <f>INDEX('Mapping waste'!$D$5:$M$352,MATCH($B291,'Mapping waste'!$B$5:$B$352,0),MATCH(N$3,'Mapping waste'!$D$4:$M$4,0))*$D291</f>
        <v>0</v>
      </c>
      <c r="O291" s="32">
        <f>INDEX('Mapping waste'!$D$5:$M$352,MATCH($B291,'Mapping waste'!$B$5:$B$352,0),MATCH(O$3,'Mapping waste'!$D$4:$M$4,0))*$D291</f>
        <v>141287</v>
      </c>
      <c r="P291" s="32">
        <f>INDEX('Mapping waste'!$D$5:$M$352,MATCH($B291,'Mapping waste'!$B$5:$B$352,0),MATCH(P$3,'Mapping waste'!$D$4:$M$4,0))*$D291</f>
        <v>0</v>
      </c>
      <c r="Q291" s="32">
        <f>INDEX('Mapping waste'!$D$5:$M$352,MATCH($B291,'Mapping waste'!$B$5:$B$352,0),MATCH(Q$3,'Mapping waste'!$D$4:$M$4,0))*$D291</f>
        <v>0</v>
      </c>
    </row>
    <row r="292" spans="1:17" x14ac:dyDescent="0.45">
      <c r="A292" s="10" t="s">
        <v>627</v>
      </c>
      <c r="B292" s="10" t="s">
        <v>628</v>
      </c>
      <c r="C292" s="10" t="s">
        <v>177</v>
      </c>
      <c r="D292" s="32">
        <f>INDEX('ONS data MYE 5'!$K$6:$K$445, MATCH($B292,'ONS data MYE 5'!$B$6:$B$445,0))</f>
        <v>128009</v>
      </c>
      <c r="E292" s="32">
        <f>INDEX('ONS data MYE 5'!$L$6:$L$445, MATCH($B292,'ONS data MYE 5'!$B$6:$B$445,0))</f>
        <v>387</v>
      </c>
      <c r="F292" s="32">
        <f t="shared" si="8"/>
        <v>5.9584246930297819</v>
      </c>
      <c r="G292" s="32">
        <f t="shared" si="9"/>
        <v>35.502824822507051</v>
      </c>
      <c r="H292" s="32">
        <f>INDEX('Mapping waste'!$D$5:$M$352,MATCH($B292,'Mapping waste'!$B$5:$B$352,0),MATCH(H$3,'Mapping waste'!$D$4:$M$4,0))*$D292</f>
        <v>0</v>
      </c>
      <c r="I292" s="32">
        <f>INDEX('Mapping waste'!$D$5:$M$352,MATCH($B292,'Mapping waste'!$B$5:$B$352,0),MATCH(I$3,'Mapping waste'!$D$4:$M$4,0))*$D292</f>
        <v>0</v>
      </c>
      <c r="J292" s="32">
        <f>INDEX('Mapping waste'!$D$5:$M$352,MATCH($B292,'Mapping waste'!$B$5:$B$352,0),MATCH(J$3,'Mapping waste'!$D$4:$M$4,0))*$D292</f>
        <v>0</v>
      </c>
      <c r="K292" s="32">
        <f>INDEX('Mapping waste'!$D$5:$M$352,MATCH($B292,'Mapping waste'!$B$5:$B$352,0),MATCH(K$3,'Mapping waste'!$D$4:$M$4,0))*$D292</f>
        <v>0</v>
      </c>
      <c r="L292" s="32">
        <f>INDEX('Mapping waste'!$D$5:$M$352,MATCH($B292,'Mapping waste'!$B$5:$B$352,0),MATCH(L$3,'Mapping waste'!$D$4:$M$4,0))*$D292</f>
        <v>0</v>
      </c>
      <c r="M292" s="32">
        <f>INDEX('Mapping waste'!$D$5:$M$352,MATCH($B292,'Mapping waste'!$B$5:$B$352,0),MATCH(M$3,'Mapping waste'!$D$4:$M$4,0))*$D292</f>
        <v>0</v>
      </c>
      <c r="N292" s="32">
        <f>INDEX('Mapping waste'!$D$5:$M$352,MATCH($B292,'Mapping waste'!$B$5:$B$352,0),MATCH(N$3,'Mapping waste'!$D$4:$M$4,0))*$D292</f>
        <v>0</v>
      </c>
      <c r="O292" s="32">
        <f>INDEX('Mapping waste'!$D$5:$M$352,MATCH($B292,'Mapping waste'!$B$5:$B$352,0),MATCH(O$3,'Mapping waste'!$D$4:$M$4,0))*$D292</f>
        <v>128009</v>
      </c>
      <c r="P292" s="32">
        <f>INDEX('Mapping waste'!$D$5:$M$352,MATCH($B292,'Mapping waste'!$B$5:$B$352,0),MATCH(P$3,'Mapping waste'!$D$4:$M$4,0))*$D292</f>
        <v>0</v>
      </c>
      <c r="Q292" s="32">
        <f>INDEX('Mapping waste'!$D$5:$M$352,MATCH($B292,'Mapping waste'!$B$5:$B$352,0),MATCH(Q$3,'Mapping waste'!$D$4:$M$4,0))*$D292</f>
        <v>0</v>
      </c>
    </row>
    <row r="293" spans="1:17" x14ac:dyDescent="0.45">
      <c r="A293" s="10" t="s">
        <v>629</v>
      </c>
      <c r="B293" s="10" t="s">
        <v>630</v>
      </c>
      <c r="C293" s="10" t="s">
        <v>177</v>
      </c>
      <c r="D293" s="32">
        <f>INDEX('ONS data MYE 5'!$K$6:$K$445, MATCH($B293,'ONS data MYE 5'!$B$6:$B$445,0))</f>
        <v>354829</v>
      </c>
      <c r="E293" s="32">
        <f>INDEX('ONS data MYE 5'!$L$6:$L$445, MATCH($B293,'ONS data MYE 5'!$B$6:$B$445,0))</f>
        <v>2518</v>
      </c>
      <c r="F293" s="32">
        <f t="shared" si="8"/>
        <v>7.8312202146042926</v>
      </c>
      <c r="G293" s="32">
        <f t="shared" si="9"/>
        <v>61.328010049626904</v>
      </c>
      <c r="H293" s="32">
        <f>INDEX('Mapping waste'!$D$5:$M$352,MATCH($B293,'Mapping waste'!$B$5:$B$352,0),MATCH(H$3,'Mapping waste'!$D$4:$M$4,0))*$D293</f>
        <v>0</v>
      </c>
      <c r="I293" s="32">
        <f>INDEX('Mapping waste'!$D$5:$M$352,MATCH($B293,'Mapping waste'!$B$5:$B$352,0),MATCH(I$3,'Mapping waste'!$D$4:$M$4,0))*$D293</f>
        <v>0</v>
      </c>
      <c r="J293" s="32">
        <f>INDEX('Mapping waste'!$D$5:$M$352,MATCH($B293,'Mapping waste'!$B$5:$B$352,0),MATCH(J$3,'Mapping waste'!$D$4:$M$4,0))*$D293</f>
        <v>0</v>
      </c>
      <c r="K293" s="32">
        <f>INDEX('Mapping waste'!$D$5:$M$352,MATCH($B293,'Mapping waste'!$B$5:$B$352,0),MATCH(K$3,'Mapping waste'!$D$4:$M$4,0))*$D293</f>
        <v>0</v>
      </c>
      <c r="L293" s="32">
        <f>INDEX('Mapping waste'!$D$5:$M$352,MATCH($B293,'Mapping waste'!$B$5:$B$352,0),MATCH(L$3,'Mapping waste'!$D$4:$M$4,0))*$D293</f>
        <v>0</v>
      </c>
      <c r="M293" s="32">
        <f>INDEX('Mapping waste'!$D$5:$M$352,MATCH($B293,'Mapping waste'!$B$5:$B$352,0),MATCH(M$3,'Mapping waste'!$D$4:$M$4,0))*$D293</f>
        <v>0</v>
      </c>
      <c r="N293" s="32">
        <f>INDEX('Mapping waste'!$D$5:$M$352,MATCH($B293,'Mapping waste'!$B$5:$B$352,0),MATCH(N$3,'Mapping waste'!$D$4:$M$4,0))*$D293</f>
        <v>0</v>
      </c>
      <c r="O293" s="32">
        <f>INDEX('Mapping waste'!$D$5:$M$352,MATCH($B293,'Mapping waste'!$B$5:$B$352,0),MATCH(O$3,'Mapping waste'!$D$4:$M$4,0))*$D293</f>
        <v>354829</v>
      </c>
      <c r="P293" s="32">
        <f>INDEX('Mapping waste'!$D$5:$M$352,MATCH($B293,'Mapping waste'!$B$5:$B$352,0),MATCH(P$3,'Mapping waste'!$D$4:$M$4,0))*$D293</f>
        <v>0</v>
      </c>
      <c r="Q293" s="32">
        <f>INDEX('Mapping waste'!$D$5:$M$352,MATCH($B293,'Mapping waste'!$B$5:$B$352,0),MATCH(Q$3,'Mapping waste'!$D$4:$M$4,0))*$D293</f>
        <v>0</v>
      </c>
    </row>
    <row r="294" spans="1:17" x14ac:dyDescent="0.45">
      <c r="A294" s="10" t="s">
        <v>631</v>
      </c>
      <c r="B294" s="10" t="s">
        <v>632</v>
      </c>
      <c r="C294" s="10" t="s">
        <v>177</v>
      </c>
      <c r="D294" s="32">
        <f>INDEX('ONS data MYE 5'!$K$6:$K$445, MATCH($B294,'ONS data MYE 5'!$B$6:$B$445,0))</f>
        <v>236871</v>
      </c>
      <c r="E294" s="32">
        <f>INDEX('ONS data MYE 5'!$L$6:$L$445, MATCH($B294,'ONS data MYE 5'!$B$6:$B$445,0))</f>
        <v>558</v>
      </c>
      <c r="F294" s="32">
        <f t="shared" si="8"/>
        <v>6.3243589623813108</v>
      </c>
      <c r="G294" s="32">
        <f t="shared" si="9"/>
        <v>39.997516285052811</v>
      </c>
      <c r="H294" s="32">
        <f>INDEX('Mapping waste'!$D$5:$M$352,MATCH($B294,'Mapping waste'!$B$5:$B$352,0),MATCH(H$3,'Mapping waste'!$D$4:$M$4,0))*$D294</f>
        <v>0</v>
      </c>
      <c r="I294" s="32">
        <f>INDEX('Mapping waste'!$D$5:$M$352,MATCH($B294,'Mapping waste'!$B$5:$B$352,0),MATCH(I$3,'Mapping waste'!$D$4:$M$4,0))*$D294</f>
        <v>0</v>
      </c>
      <c r="J294" s="32">
        <f>INDEX('Mapping waste'!$D$5:$M$352,MATCH($B294,'Mapping waste'!$B$5:$B$352,0),MATCH(J$3,'Mapping waste'!$D$4:$M$4,0))*$D294</f>
        <v>0</v>
      </c>
      <c r="K294" s="32">
        <f>INDEX('Mapping waste'!$D$5:$M$352,MATCH($B294,'Mapping waste'!$B$5:$B$352,0),MATCH(K$3,'Mapping waste'!$D$4:$M$4,0))*$D294</f>
        <v>0</v>
      </c>
      <c r="L294" s="32">
        <f>INDEX('Mapping waste'!$D$5:$M$352,MATCH($B294,'Mapping waste'!$B$5:$B$352,0),MATCH(L$3,'Mapping waste'!$D$4:$M$4,0))*$D294</f>
        <v>0</v>
      </c>
      <c r="M294" s="32">
        <f>INDEX('Mapping waste'!$D$5:$M$352,MATCH($B294,'Mapping waste'!$B$5:$B$352,0),MATCH(M$3,'Mapping waste'!$D$4:$M$4,0))*$D294</f>
        <v>0</v>
      </c>
      <c r="N294" s="32">
        <f>INDEX('Mapping waste'!$D$5:$M$352,MATCH($B294,'Mapping waste'!$B$5:$B$352,0),MATCH(N$3,'Mapping waste'!$D$4:$M$4,0))*$D294</f>
        <v>0</v>
      </c>
      <c r="O294" s="32">
        <f>INDEX('Mapping waste'!$D$5:$M$352,MATCH($B294,'Mapping waste'!$B$5:$B$352,0),MATCH(O$3,'Mapping waste'!$D$4:$M$4,0))*$D294</f>
        <v>236871</v>
      </c>
      <c r="P294" s="32">
        <f>INDEX('Mapping waste'!$D$5:$M$352,MATCH($B294,'Mapping waste'!$B$5:$B$352,0),MATCH(P$3,'Mapping waste'!$D$4:$M$4,0))*$D294</f>
        <v>0</v>
      </c>
      <c r="Q294" s="32">
        <f>INDEX('Mapping waste'!$D$5:$M$352,MATCH($B294,'Mapping waste'!$B$5:$B$352,0),MATCH(Q$3,'Mapping waste'!$D$4:$M$4,0))*$D294</f>
        <v>0</v>
      </c>
    </row>
    <row r="295" spans="1:17" x14ac:dyDescent="0.45">
      <c r="A295" s="10" t="s">
        <v>633</v>
      </c>
      <c r="B295" s="10" t="s">
        <v>634</v>
      </c>
      <c r="C295" s="10" t="s">
        <v>177</v>
      </c>
      <c r="D295" s="32">
        <f>INDEX('ONS data MYE 5'!$K$6:$K$445, MATCH($B295,'ONS data MYE 5'!$B$6:$B$445,0))</f>
        <v>179933</v>
      </c>
      <c r="E295" s="32">
        <f>INDEX('ONS data MYE 5'!$L$6:$L$445, MATCH($B295,'ONS data MYE 5'!$B$6:$B$445,0))</f>
        <v>649</v>
      </c>
      <c r="F295" s="32">
        <f t="shared" si="8"/>
        <v>6.4754327167040904</v>
      </c>
      <c r="G295" s="32">
        <f t="shared" si="9"/>
        <v>41.931228868561718</v>
      </c>
      <c r="H295" s="32">
        <f>INDEX('Mapping waste'!$D$5:$M$352,MATCH($B295,'Mapping waste'!$B$5:$B$352,0),MATCH(H$3,'Mapping waste'!$D$4:$M$4,0))*$D295</f>
        <v>0</v>
      </c>
      <c r="I295" s="32">
        <f>INDEX('Mapping waste'!$D$5:$M$352,MATCH($B295,'Mapping waste'!$B$5:$B$352,0),MATCH(I$3,'Mapping waste'!$D$4:$M$4,0))*$D295</f>
        <v>0</v>
      </c>
      <c r="J295" s="32">
        <f>INDEX('Mapping waste'!$D$5:$M$352,MATCH($B295,'Mapping waste'!$B$5:$B$352,0),MATCH(J$3,'Mapping waste'!$D$4:$M$4,0))*$D295</f>
        <v>0</v>
      </c>
      <c r="K295" s="32">
        <f>INDEX('Mapping waste'!$D$5:$M$352,MATCH($B295,'Mapping waste'!$B$5:$B$352,0),MATCH(K$3,'Mapping waste'!$D$4:$M$4,0))*$D295</f>
        <v>0</v>
      </c>
      <c r="L295" s="32">
        <f>INDEX('Mapping waste'!$D$5:$M$352,MATCH($B295,'Mapping waste'!$B$5:$B$352,0),MATCH(L$3,'Mapping waste'!$D$4:$M$4,0))*$D295</f>
        <v>0</v>
      </c>
      <c r="M295" s="32">
        <f>INDEX('Mapping waste'!$D$5:$M$352,MATCH($B295,'Mapping waste'!$B$5:$B$352,0),MATCH(M$3,'Mapping waste'!$D$4:$M$4,0))*$D295</f>
        <v>0</v>
      </c>
      <c r="N295" s="32">
        <f>INDEX('Mapping waste'!$D$5:$M$352,MATCH($B295,'Mapping waste'!$B$5:$B$352,0),MATCH(N$3,'Mapping waste'!$D$4:$M$4,0))*$D295</f>
        <v>0</v>
      </c>
      <c r="O295" s="32">
        <f>INDEX('Mapping waste'!$D$5:$M$352,MATCH($B295,'Mapping waste'!$B$5:$B$352,0),MATCH(O$3,'Mapping waste'!$D$4:$M$4,0))*$D295</f>
        <v>179933</v>
      </c>
      <c r="P295" s="32">
        <f>INDEX('Mapping waste'!$D$5:$M$352,MATCH($B295,'Mapping waste'!$B$5:$B$352,0),MATCH(P$3,'Mapping waste'!$D$4:$M$4,0))*$D295</f>
        <v>0</v>
      </c>
      <c r="Q295" s="32">
        <f>INDEX('Mapping waste'!$D$5:$M$352,MATCH($B295,'Mapping waste'!$B$5:$B$352,0),MATCH(Q$3,'Mapping waste'!$D$4:$M$4,0))*$D295</f>
        <v>0</v>
      </c>
    </row>
    <row r="296" spans="1:17" x14ac:dyDescent="0.45">
      <c r="A296" s="10" t="s">
        <v>635</v>
      </c>
      <c r="B296" s="10" t="s">
        <v>636</v>
      </c>
      <c r="C296" s="10" t="s">
        <v>177</v>
      </c>
      <c r="D296" s="32">
        <f>INDEX('ONS data MYE 5'!$K$6:$K$445, MATCH($B296,'ONS data MYE 5'!$B$6:$B$445,0))</f>
        <v>69653</v>
      </c>
      <c r="E296" s="32">
        <f>INDEX('ONS data MYE 5'!$L$6:$L$445, MATCH($B296,'ONS data MYE 5'!$B$6:$B$445,0))</f>
        <v>641</v>
      </c>
      <c r="F296" s="32">
        <f t="shared" si="8"/>
        <v>6.4630294569206699</v>
      </c>
      <c r="G296" s="32">
        <f t="shared" si="9"/>
        <v>41.770749761024291</v>
      </c>
      <c r="H296" s="32">
        <f>INDEX('Mapping waste'!$D$5:$M$352,MATCH($B296,'Mapping waste'!$B$5:$B$352,0),MATCH(H$3,'Mapping waste'!$D$4:$M$4,0))*$D296</f>
        <v>0</v>
      </c>
      <c r="I296" s="32">
        <f>INDEX('Mapping waste'!$D$5:$M$352,MATCH($B296,'Mapping waste'!$B$5:$B$352,0),MATCH(I$3,'Mapping waste'!$D$4:$M$4,0))*$D296</f>
        <v>0</v>
      </c>
      <c r="J296" s="32">
        <f>INDEX('Mapping waste'!$D$5:$M$352,MATCH($B296,'Mapping waste'!$B$5:$B$352,0),MATCH(J$3,'Mapping waste'!$D$4:$M$4,0))*$D296</f>
        <v>0</v>
      </c>
      <c r="K296" s="32">
        <f>INDEX('Mapping waste'!$D$5:$M$352,MATCH($B296,'Mapping waste'!$B$5:$B$352,0),MATCH(K$3,'Mapping waste'!$D$4:$M$4,0))*$D296</f>
        <v>0</v>
      </c>
      <c r="L296" s="32">
        <f>INDEX('Mapping waste'!$D$5:$M$352,MATCH($B296,'Mapping waste'!$B$5:$B$352,0),MATCH(L$3,'Mapping waste'!$D$4:$M$4,0))*$D296</f>
        <v>0</v>
      </c>
      <c r="M296" s="32">
        <f>INDEX('Mapping waste'!$D$5:$M$352,MATCH($B296,'Mapping waste'!$B$5:$B$352,0),MATCH(M$3,'Mapping waste'!$D$4:$M$4,0))*$D296</f>
        <v>0</v>
      </c>
      <c r="N296" s="32">
        <f>INDEX('Mapping waste'!$D$5:$M$352,MATCH($B296,'Mapping waste'!$B$5:$B$352,0),MATCH(N$3,'Mapping waste'!$D$4:$M$4,0))*$D296</f>
        <v>0</v>
      </c>
      <c r="O296" s="32">
        <f>INDEX('Mapping waste'!$D$5:$M$352,MATCH($B296,'Mapping waste'!$B$5:$B$352,0),MATCH(O$3,'Mapping waste'!$D$4:$M$4,0))*$D296</f>
        <v>69653</v>
      </c>
      <c r="P296" s="32">
        <f>INDEX('Mapping waste'!$D$5:$M$352,MATCH($B296,'Mapping waste'!$B$5:$B$352,0),MATCH(P$3,'Mapping waste'!$D$4:$M$4,0))*$D296</f>
        <v>0</v>
      </c>
      <c r="Q296" s="32">
        <f>INDEX('Mapping waste'!$D$5:$M$352,MATCH($B296,'Mapping waste'!$B$5:$B$352,0),MATCH(Q$3,'Mapping waste'!$D$4:$M$4,0))*$D296</f>
        <v>0</v>
      </c>
    </row>
    <row r="297" spans="1:17" x14ac:dyDescent="0.45">
      <c r="A297" s="10" t="s">
        <v>637</v>
      </c>
      <c r="B297" s="10" t="s">
        <v>638</v>
      </c>
      <c r="C297" s="10" t="s">
        <v>177</v>
      </c>
      <c r="D297" s="32">
        <f>INDEX('ONS data MYE 5'!$K$6:$K$445, MATCH($B297,'ONS data MYE 5'!$B$6:$B$445,0))</f>
        <v>91549</v>
      </c>
      <c r="E297" s="32">
        <f>INDEX('ONS data MYE 5'!$L$6:$L$445, MATCH($B297,'ONS data MYE 5'!$B$6:$B$445,0))</f>
        <v>728</v>
      </c>
      <c r="F297" s="32">
        <f t="shared" si="8"/>
        <v>6.5903010481966859</v>
      </c>
      <c r="G297" s="32">
        <f t="shared" si="9"/>
        <v>43.43206790586234</v>
      </c>
      <c r="H297" s="32">
        <f>INDEX('Mapping waste'!$D$5:$M$352,MATCH($B297,'Mapping waste'!$B$5:$B$352,0),MATCH(H$3,'Mapping waste'!$D$4:$M$4,0))*$D297</f>
        <v>0</v>
      </c>
      <c r="I297" s="32">
        <f>INDEX('Mapping waste'!$D$5:$M$352,MATCH($B297,'Mapping waste'!$B$5:$B$352,0),MATCH(I$3,'Mapping waste'!$D$4:$M$4,0))*$D297</f>
        <v>0</v>
      </c>
      <c r="J297" s="32">
        <f>INDEX('Mapping waste'!$D$5:$M$352,MATCH($B297,'Mapping waste'!$B$5:$B$352,0),MATCH(J$3,'Mapping waste'!$D$4:$M$4,0))*$D297</f>
        <v>0</v>
      </c>
      <c r="K297" s="32">
        <f>INDEX('Mapping waste'!$D$5:$M$352,MATCH($B297,'Mapping waste'!$B$5:$B$352,0),MATCH(K$3,'Mapping waste'!$D$4:$M$4,0))*$D297</f>
        <v>0</v>
      </c>
      <c r="L297" s="32">
        <f>INDEX('Mapping waste'!$D$5:$M$352,MATCH($B297,'Mapping waste'!$B$5:$B$352,0),MATCH(L$3,'Mapping waste'!$D$4:$M$4,0))*$D297</f>
        <v>0</v>
      </c>
      <c r="M297" s="32">
        <f>INDEX('Mapping waste'!$D$5:$M$352,MATCH($B297,'Mapping waste'!$B$5:$B$352,0),MATCH(M$3,'Mapping waste'!$D$4:$M$4,0))*$D297</f>
        <v>0</v>
      </c>
      <c r="N297" s="32">
        <f>INDEX('Mapping waste'!$D$5:$M$352,MATCH($B297,'Mapping waste'!$B$5:$B$352,0),MATCH(N$3,'Mapping waste'!$D$4:$M$4,0))*$D297</f>
        <v>0</v>
      </c>
      <c r="O297" s="32">
        <f>INDEX('Mapping waste'!$D$5:$M$352,MATCH($B297,'Mapping waste'!$B$5:$B$352,0),MATCH(O$3,'Mapping waste'!$D$4:$M$4,0))*$D297</f>
        <v>91549</v>
      </c>
      <c r="P297" s="32">
        <f>INDEX('Mapping waste'!$D$5:$M$352,MATCH($B297,'Mapping waste'!$B$5:$B$352,0),MATCH(P$3,'Mapping waste'!$D$4:$M$4,0))*$D297</f>
        <v>0</v>
      </c>
      <c r="Q297" s="32">
        <f>INDEX('Mapping waste'!$D$5:$M$352,MATCH($B297,'Mapping waste'!$B$5:$B$352,0),MATCH(Q$3,'Mapping waste'!$D$4:$M$4,0))*$D297</f>
        <v>0</v>
      </c>
    </row>
    <row r="298" spans="1:17" x14ac:dyDescent="0.45">
      <c r="A298" s="10" t="s">
        <v>639</v>
      </c>
      <c r="B298" s="10" t="s">
        <v>640</v>
      </c>
      <c r="C298" s="10" t="s">
        <v>177</v>
      </c>
      <c r="D298" s="32">
        <f>INDEX('ONS data MYE 5'!$K$6:$K$445, MATCH($B298,'ONS data MYE 5'!$B$6:$B$445,0))</f>
        <v>92540</v>
      </c>
      <c r="E298" s="32">
        <f>INDEX('ONS data MYE 5'!$L$6:$L$445, MATCH($B298,'ONS data MYE 5'!$B$6:$B$445,0))</f>
        <v>109</v>
      </c>
      <c r="F298" s="32">
        <f t="shared" si="8"/>
        <v>4.6913478822291435</v>
      </c>
      <c r="G298" s="32">
        <f t="shared" si="9"/>
        <v>22.008744952095871</v>
      </c>
      <c r="H298" s="32">
        <f>INDEX('Mapping waste'!$D$5:$M$352,MATCH($B298,'Mapping waste'!$B$5:$B$352,0),MATCH(H$3,'Mapping waste'!$D$4:$M$4,0))*$D298</f>
        <v>0</v>
      </c>
      <c r="I298" s="32">
        <f>INDEX('Mapping waste'!$D$5:$M$352,MATCH($B298,'Mapping waste'!$B$5:$B$352,0),MATCH(I$3,'Mapping waste'!$D$4:$M$4,0))*$D298</f>
        <v>0</v>
      </c>
      <c r="J298" s="32">
        <f>INDEX('Mapping waste'!$D$5:$M$352,MATCH($B298,'Mapping waste'!$B$5:$B$352,0),MATCH(J$3,'Mapping waste'!$D$4:$M$4,0))*$D298</f>
        <v>0</v>
      </c>
      <c r="K298" s="32">
        <f>INDEX('Mapping waste'!$D$5:$M$352,MATCH($B298,'Mapping waste'!$B$5:$B$352,0),MATCH(K$3,'Mapping waste'!$D$4:$M$4,0))*$D298</f>
        <v>0</v>
      </c>
      <c r="L298" s="32">
        <f>INDEX('Mapping waste'!$D$5:$M$352,MATCH($B298,'Mapping waste'!$B$5:$B$352,0),MATCH(L$3,'Mapping waste'!$D$4:$M$4,0))*$D298</f>
        <v>0</v>
      </c>
      <c r="M298" s="32">
        <f>INDEX('Mapping waste'!$D$5:$M$352,MATCH($B298,'Mapping waste'!$B$5:$B$352,0),MATCH(M$3,'Mapping waste'!$D$4:$M$4,0))*$D298</f>
        <v>0</v>
      </c>
      <c r="N298" s="32">
        <f>INDEX('Mapping waste'!$D$5:$M$352,MATCH($B298,'Mapping waste'!$B$5:$B$352,0),MATCH(N$3,'Mapping waste'!$D$4:$M$4,0))*$D298</f>
        <v>0</v>
      </c>
      <c r="O298" s="32">
        <f>INDEX('Mapping waste'!$D$5:$M$352,MATCH($B298,'Mapping waste'!$B$5:$B$352,0),MATCH(O$3,'Mapping waste'!$D$4:$M$4,0))*$D298</f>
        <v>92540</v>
      </c>
      <c r="P298" s="32">
        <f>INDEX('Mapping waste'!$D$5:$M$352,MATCH($B298,'Mapping waste'!$B$5:$B$352,0),MATCH(P$3,'Mapping waste'!$D$4:$M$4,0))*$D298</f>
        <v>0</v>
      </c>
      <c r="Q298" s="32">
        <f>INDEX('Mapping waste'!$D$5:$M$352,MATCH($B298,'Mapping waste'!$B$5:$B$352,0),MATCH(Q$3,'Mapping waste'!$D$4:$M$4,0))*$D298</f>
        <v>0</v>
      </c>
    </row>
    <row r="299" spans="1:17" x14ac:dyDescent="0.45">
      <c r="A299" s="10" t="s">
        <v>641</v>
      </c>
      <c r="B299" s="10" t="s">
        <v>642</v>
      </c>
      <c r="C299" s="10" t="s">
        <v>177</v>
      </c>
      <c r="D299" s="32">
        <f>INDEX('ONS data MYE 5'!$K$6:$K$445, MATCH($B299,'ONS data MYE 5'!$B$6:$B$445,0))</f>
        <v>147119</v>
      </c>
      <c r="E299" s="32">
        <f>INDEX('ONS data MYE 5'!$L$6:$L$445, MATCH($B299,'ONS data MYE 5'!$B$6:$B$445,0))</f>
        <v>772</v>
      </c>
      <c r="F299" s="32">
        <f t="shared" si="8"/>
        <v>6.6489845500247764</v>
      </c>
      <c r="G299" s="32">
        <f t="shared" si="9"/>
        <v>44.208995546468181</v>
      </c>
      <c r="H299" s="32">
        <f>INDEX('Mapping waste'!$D$5:$M$352,MATCH($B299,'Mapping waste'!$B$5:$B$352,0),MATCH(H$3,'Mapping waste'!$D$4:$M$4,0))*$D299</f>
        <v>0</v>
      </c>
      <c r="I299" s="32">
        <f>INDEX('Mapping waste'!$D$5:$M$352,MATCH($B299,'Mapping waste'!$B$5:$B$352,0),MATCH(I$3,'Mapping waste'!$D$4:$M$4,0))*$D299</f>
        <v>0</v>
      </c>
      <c r="J299" s="32">
        <f>INDEX('Mapping waste'!$D$5:$M$352,MATCH($B299,'Mapping waste'!$B$5:$B$352,0),MATCH(J$3,'Mapping waste'!$D$4:$M$4,0))*$D299</f>
        <v>0</v>
      </c>
      <c r="K299" s="32">
        <f>INDEX('Mapping waste'!$D$5:$M$352,MATCH($B299,'Mapping waste'!$B$5:$B$352,0),MATCH(K$3,'Mapping waste'!$D$4:$M$4,0))*$D299</f>
        <v>0</v>
      </c>
      <c r="L299" s="32">
        <f>INDEX('Mapping waste'!$D$5:$M$352,MATCH($B299,'Mapping waste'!$B$5:$B$352,0),MATCH(L$3,'Mapping waste'!$D$4:$M$4,0))*$D299</f>
        <v>0</v>
      </c>
      <c r="M299" s="32">
        <f>INDEX('Mapping waste'!$D$5:$M$352,MATCH($B299,'Mapping waste'!$B$5:$B$352,0),MATCH(M$3,'Mapping waste'!$D$4:$M$4,0))*$D299</f>
        <v>0</v>
      </c>
      <c r="N299" s="32">
        <f>INDEX('Mapping waste'!$D$5:$M$352,MATCH($B299,'Mapping waste'!$B$5:$B$352,0),MATCH(N$3,'Mapping waste'!$D$4:$M$4,0))*$D299</f>
        <v>0</v>
      </c>
      <c r="O299" s="32">
        <f>INDEX('Mapping waste'!$D$5:$M$352,MATCH($B299,'Mapping waste'!$B$5:$B$352,0),MATCH(O$3,'Mapping waste'!$D$4:$M$4,0))*$D299</f>
        <v>147119</v>
      </c>
      <c r="P299" s="32">
        <f>INDEX('Mapping waste'!$D$5:$M$352,MATCH($B299,'Mapping waste'!$B$5:$B$352,0),MATCH(P$3,'Mapping waste'!$D$4:$M$4,0))*$D299</f>
        <v>0</v>
      </c>
      <c r="Q299" s="32">
        <f>INDEX('Mapping waste'!$D$5:$M$352,MATCH($B299,'Mapping waste'!$B$5:$B$352,0),MATCH(Q$3,'Mapping waste'!$D$4:$M$4,0))*$D299</f>
        <v>0</v>
      </c>
    </row>
    <row r="300" spans="1:17" x14ac:dyDescent="0.45">
      <c r="A300" s="10" t="s">
        <v>643</v>
      </c>
      <c r="B300" s="10" t="s">
        <v>644</v>
      </c>
      <c r="C300" s="10" t="s">
        <v>177</v>
      </c>
      <c r="D300" s="32">
        <f>INDEX('ONS data MYE 5'!$K$6:$K$445, MATCH($B300,'ONS data MYE 5'!$B$6:$B$445,0))</f>
        <v>59056</v>
      </c>
      <c r="E300" s="32">
        <f>INDEX('ONS data MYE 5'!$L$6:$L$445, MATCH($B300,'ONS data MYE 5'!$B$6:$B$445,0))</f>
        <v>530</v>
      </c>
      <c r="F300" s="32">
        <f t="shared" si="8"/>
        <v>6.2728770065461674</v>
      </c>
      <c r="G300" s="32">
        <f t="shared" si="9"/>
        <v>39.348985939255606</v>
      </c>
      <c r="H300" s="32">
        <f>INDEX('Mapping waste'!$D$5:$M$352,MATCH($B300,'Mapping waste'!$B$5:$B$352,0),MATCH(H$3,'Mapping waste'!$D$4:$M$4,0))*$D300</f>
        <v>0</v>
      </c>
      <c r="I300" s="32">
        <f>INDEX('Mapping waste'!$D$5:$M$352,MATCH($B300,'Mapping waste'!$B$5:$B$352,0),MATCH(I$3,'Mapping waste'!$D$4:$M$4,0))*$D300</f>
        <v>0</v>
      </c>
      <c r="J300" s="32">
        <f>INDEX('Mapping waste'!$D$5:$M$352,MATCH($B300,'Mapping waste'!$B$5:$B$352,0),MATCH(J$3,'Mapping waste'!$D$4:$M$4,0))*$D300</f>
        <v>0</v>
      </c>
      <c r="K300" s="32">
        <f>INDEX('Mapping waste'!$D$5:$M$352,MATCH($B300,'Mapping waste'!$B$5:$B$352,0),MATCH(K$3,'Mapping waste'!$D$4:$M$4,0))*$D300</f>
        <v>0</v>
      </c>
      <c r="L300" s="32">
        <f>INDEX('Mapping waste'!$D$5:$M$352,MATCH($B300,'Mapping waste'!$B$5:$B$352,0),MATCH(L$3,'Mapping waste'!$D$4:$M$4,0))*$D300</f>
        <v>0</v>
      </c>
      <c r="M300" s="32">
        <f>INDEX('Mapping waste'!$D$5:$M$352,MATCH($B300,'Mapping waste'!$B$5:$B$352,0),MATCH(M$3,'Mapping waste'!$D$4:$M$4,0))*$D300</f>
        <v>0</v>
      </c>
      <c r="N300" s="32">
        <f>INDEX('Mapping waste'!$D$5:$M$352,MATCH($B300,'Mapping waste'!$B$5:$B$352,0),MATCH(N$3,'Mapping waste'!$D$4:$M$4,0))*$D300</f>
        <v>0</v>
      </c>
      <c r="O300" s="32">
        <f>INDEX('Mapping waste'!$D$5:$M$352,MATCH($B300,'Mapping waste'!$B$5:$B$352,0),MATCH(O$3,'Mapping waste'!$D$4:$M$4,0))*$D300</f>
        <v>59056</v>
      </c>
      <c r="P300" s="32">
        <f>INDEX('Mapping waste'!$D$5:$M$352,MATCH($B300,'Mapping waste'!$B$5:$B$352,0),MATCH(P$3,'Mapping waste'!$D$4:$M$4,0))*$D300</f>
        <v>0</v>
      </c>
      <c r="Q300" s="32">
        <f>INDEX('Mapping waste'!$D$5:$M$352,MATCH($B300,'Mapping waste'!$B$5:$B$352,0),MATCH(Q$3,'Mapping waste'!$D$4:$M$4,0))*$D300</f>
        <v>0</v>
      </c>
    </row>
    <row r="301" spans="1:17" x14ac:dyDescent="0.45">
      <c r="A301" s="10" t="s">
        <v>238</v>
      </c>
      <c r="B301" s="10" t="s">
        <v>239</v>
      </c>
      <c r="C301" s="10" t="s">
        <v>240</v>
      </c>
      <c r="D301" s="32">
        <f>INDEX('ONS data MYE 5'!$K$6:$K$445, MATCH($B301,'ONS data MYE 5'!$B$6:$B$445,0))</f>
        <v>169768</v>
      </c>
      <c r="E301" s="32">
        <f>INDEX('ONS data MYE 5'!$L$6:$L$445, MATCH($B301,'ONS data MYE 5'!$B$6:$B$445,0))</f>
        <v>585</v>
      </c>
      <c r="F301" s="32">
        <f t="shared" si="8"/>
        <v>6.3716118472318568</v>
      </c>
      <c r="G301" s="32">
        <f t="shared" si="9"/>
        <v>40.597437531785353</v>
      </c>
      <c r="H301" s="32">
        <f>INDEX('Mapping waste'!$D$5:$M$352,MATCH($B301,'Mapping waste'!$B$5:$B$352,0),MATCH(H$3,'Mapping waste'!$D$4:$M$4,0))*$D301</f>
        <v>0</v>
      </c>
      <c r="I301" s="32">
        <f>INDEX('Mapping waste'!$D$5:$M$352,MATCH($B301,'Mapping waste'!$B$5:$B$352,0),MATCH(I$3,'Mapping waste'!$D$4:$M$4,0))*$D301</f>
        <v>0</v>
      </c>
      <c r="J301" s="32">
        <f>INDEX('Mapping waste'!$D$5:$M$352,MATCH($B301,'Mapping waste'!$B$5:$B$352,0),MATCH(J$3,'Mapping waste'!$D$4:$M$4,0))*$D301</f>
        <v>0</v>
      </c>
      <c r="K301" s="32">
        <f>INDEX('Mapping waste'!$D$5:$M$352,MATCH($B301,'Mapping waste'!$B$5:$B$352,0),MATCH(K$3,'Mapping waste'!$D$4:$M$4,0))*$D301</f>
        <v>0</v>
      </c>
      <c r="L301" s="32">
        <f>INDEX('Mapping waste'!$D$5:$M$352,MATCH($B301,'Mapping waste'!$B$5:$B$352,0),MATCH(L$3,'Mapping waste'!$D$4:$M$4,0))*$D301</f>
        <v>169768</v>
      </c>
      <c r="M301" s="32">
        <f>INDEX('Mapping waste'!$D$5:$M$352,MATCH($B301,'Mapping waste'!$B$5:$B$352,0),MATCH(M$3,'Mapping waste'!$D$4:$M$4,0))*$D301</f>
        <v>0</v>
      </c>
      <c r="N301" s="32">
        <f>INDEX('Mapping waste'!$D$5:$M$352,MATCH($B301,'Mapping waste'!$B$5:$B$352,0),MATCH(N$3,'Mapping waste'!$D$4:$M$4,0))*$D301</f>
        <v>0</v>
      </c>
      <c r="O301" s="32">
        <f>INDEX('Mapping waste'!$D$5:$M$352,MATCH($B301,'Mapping waste'!$B$5:$B$352,0),MATCH(O$3,'Mapping waste'!$D$4:$M$4,0))*$D301</f>
        <v>0</v>
      </c>
      <c r="P301" s="32">
        <f>INDEX('Mapping waste'!$D$5:$M$352,MATCH($B301,'Mapping waste'!$B$5:$B$352,0),MATCH(P$3,'Mapping waste'!$D$4:$M$4,0))*$D301</f>
        <v>0</v>
      </c>
      <c r="Q301" s="32">
        <f>INDEX('Mapping waste'!$D$5:$M$352,MATCH($B301,'Mapping waste'!$B$5:$B$352,0),MATCH(Q$3,'Mapping waste'!$D$4:$M$4,0))*$D301</f>
        <v>0</v>
      </c>
    </row>
    <row r="302" spans="1:17" x14ac:dyDescent="0.45">
      <c r="A302" s="10" t="s">
        <v>241</v>
      </c>
      <c r="B302" s="10" t="s">
        <v>242</v>
      </c>
      <c r="C302" s="10" t="s">
        <v>240</v>
      </c>
      <c r="D302" s="32">
        <f>INDEX('ONS data MYE 5'!$K$6:$K$445, MATCH($B302,'ONS data MYE 5'!$B$6:$B$445,0))</f>
        <v>250956</v>
      </c>
      <c r="E302" s="32">
        <f>INDEX('ONS data MYE 5'!$L$6:$L$445, MATCH($B302,'ONS data MYE 5'!$B$6:$B$445,0))</f>
        <v>2686</v>
      </c>
      <c r="F302" s="32">
        <f t="shared" si="8"/>
        <v>7.8958083770831831</v>
      </c>
      <c r="G302" s="32">
        <f t="shared" si="9"/>
        <v>62.343789927616967</v>
      </c>
      <c r="H302" s="32">
        <f>INDEX('Mapping waste'!$D$5:$M$352,MATCH($B302,'Mapping waste'!$B$5:$B$352,0),MATCH(H$3,'Mapping waste'!$D$4:$M$4,0))*$D302</f>
        <v>0</v>
      </c>
      <c r="I302" s="32">
        <f>INDEX('Mapping waste'!$D$5:$M$352,MATCH($B302,'Mapping waste'!$B$5:$B$352,0),MATCH(I$3,'Mapping waste'!$D$4:$M$4,0))*$D302</f>
        <v>0</v>
      </c>
      <c r="J302" s="32">
        <f>INDEX('Mapping waste'!$D$5:$M$352,MATCH($B302,'Mapping waste'!$B$5:$B$352,0),MATCH(J$3,'Mapping waste'!$D$4:$M$4,0))*$D302</f>
        <v>0</v>
      </c>
      <c r="K302" s="32">
        <f>INDEX('Mapping waste'!$D$5:$M$352,MATCH($B302,'Mapping waste'!$B$5:$B$352,0),MATCH(K$3,'Mapping waste'!$D$4:$M$4,0))*$D302</f>
        <v>0</v>
      </c>
      <c r="L302" s="32">
        <f>INDEX('Mapping waste'!$D$5:$M$352,MATCH($B302,'Mapping waste'!$B$5:$B$352,0),MATCH(L$3,'Mapping waste'!$D$4:$M$4,0))*$D302</f>
        <v>250956</v>
      </c>
      <c r="M302" s="32">
        <f>INDEX('Mapping waste'!$D$5:$M$352,MATCH($B302,'Mapping waste'!$B$5:$B$352,0),MATCH(M$3,'Mapping waste'!$D$4:$M$4,0))*$D302</f>
        <v>0</v>
      </c>
      <c r="N302" s="32">
        <f>INDEX('Mapping waste'!$D$5:$M$352,MATCH($B302,'Mapping waste'!$B$5:$B$352,0),MATCH(N$3,'Mapping waste'!$D$4:$M$4,0))*$D302</f>
        <v>0</v>
      </c>
      <c r="O302" s="32">
        <f>INDEX('Mapping waste'!$D$5:$M$352,MATCH($B302,'Mapping waste'!$B$5:$B$352,0),MATCH(O$3,'Mapping waste'!$D$4:$M$4,0))*$D302</f>
        <v>0</v>
      </c>
      <c r="P302" s="32">
        <f>INDEX('Mapping waste'!$D$5:$M$352,MATCH($B302,'Mapping waste'!$B$5:$B$352,0),MATCH(P$3,'Mapping waste'!$D$4:$M$4,0))*$D302</f>
        <v>0</v>
      </c>
      <c r="Q302" s="32">
        <f>INDEX('Mapping waste'!$D$5:$M$352,MATCH($B302,'Mapping waste'!$B$5:$B$352,0),MATCH(Q$3,'Mapping waste'!$D$4:$M$4,0))*$D302</f>
        <v>0</v>
      </c>
    </row>
    <row r="303" spans="1:17" x14ac:dyDescent="0.45">
      <c r="A303" s="10" t="s">
        <v>243</v>
      </c>
      <c r="B303" s="10" t="s">
        <v>244</v>
      </c>
      <c r="C303" s="10" t="s">
        <v>240</v>
      </c>
      <c r="D303" s="32">
        <f>INDEX('ONS data MYE 5'!$K$6:$K$445, MATCH($B303,'ONS data MYE 5'!$B$6:$B$445,0))</f>
        <v>310774</v>
      </c>
      <c r="E303" s="32">
        <f>INDEX('ONS data MYE 5'!$L$6:$L$445, MATCH($B303,'ONS data MYE 5'!$B$6:$B$445,0))</f>
        <v>97</v>
      </c>
      <c r="F303" s="32">
        <f t="shared" si="8"/>
        <v>4.5747109785033828</v>
      </c>
      <c r="G303" s="32">
        <f t="shared" si="9"/>
        <v>20.927980536839378</v>
      </c>
      <c r="H303" s="32">
        <f>INDEX('Mapping waste'!$D$5:$M$352,MATCH($B303,'Mapping waste'!$B$5:$B$352,0),MATCH(H$3,'Mapping waste'!$D$4:$M$4,0))*$D303</f>
        <v>0</v>
      </c>
      <c r="I303" s="32">
        <f>INDEX('Mapping waste'!$D$5:$M$352,MATCH($B303,'Mapping waste'!$B$5:$B$352,0),MATCH(I$3,'Mapping waste'!$D$4:$M$4,0))*$D303</f>
        <v>0</v>
      </c>
      <c r="J303" s="32">
        <f>INDEX('Mapping waste'!$D$5:$M$352,MATCH($B303,'Mapping waste'!$B$5:$B$352,0),MATCH(J$3,'Mapping waste'!$D$4:$M$4,0))*$D303</f>
        <v>0</v>
      </c>
      <c r="K303" s="32">
        <f>INDEX('Mapping waste'!$D$5:$M$352,MATCH($B303,'Mapping waste'!$B$5:$B$352,0),MATCH(K$3,'Mapping waste'!$D$4:$M$4,0))*$D303</f>
        <v>0</v>
      </c>
      <c r="L303" s="32">
        <f>INDEX('Mapping waste'!$D$5:$M$352,MATCH($B303,'Mapping waste'!$B$5:$B$352,0),MATCH(L$3,'Mapping waste'!$D$4:$M$4,0))*$D303</f>
        <v>289019.82</v>
      </c>
      <c r="M303" s="32">
        <f>INDEX('Mapping waste'!$D$5:$M$352,MATCH($B303,'Mapping waste'!$B$5:$B$352,0),MATCH(M$3,'Mapping waste'!$D$4:$M$4,0))*$D303</f>
        <v>0</v>
      </c>
      <c r="N303" s="32">
        <f>INDEX('Mapping waste'!$D$5:$M$352,MATCH($B303,'Mapping waste'!$B$5:$B$352,0),MATCH(N$3,'Mapping waste'!$D$4:$M$4,0))*$D303</f>
        <v>0</v>
      </c>
      <c r="O303" s="32">
        <f>INDEX('Mapping waste'!$D$5:$M$352,MATCH($B303,'Mapping waste'!$B$5:$B$352,0),MATCH(O$3,'Mapping waste'!$D$4:$M$4,0))*$D303</f>
        <v>21754.18</v>
      </c>
      <c r="P303" s="32">
        <f>INDEX('Mapping waste'!$D$5:$M$352,MATCH($B303,'Mapping waste'!$B$5:$B$352,0),MATCH(P$3,'Mapping waste'!$D$4:$M$4,0))*$D303</f>
        <v>0</v>
      </c>
      <c r="Q303" s="32">
        <f>INDEX('Mapping waste'!$D$5:$M$352,MATCH($B303,'Mapping waste'!$B$5:$B$352,0),MATCH(Q$3,'Mapping waste'!$D$4:$M$4,0))*$D303</f>
        <v>0</v>
      </c>
    </row>
    <row r="304" spans="1:17" x14ac:dyDescent="0.45">
      <c r="A304" s="10" t="s">
        <v>289</v>
      </c>
      <c r="B304" s="10" t="s">
        <v>290</v>
      </c>
      <c r="C304" s="10" t="s">
        <v>240</v>
      </c>
      <c r="D304" s="32">
        <f>INDEX('ONS data MYE 5'!$K$6:$K$445, MATCH($B304,'ONS data MYE 5'!$B$6:$B$445,0))</f>
        <v>125978</v>
      </c>
      <c r="E304" s="32">
        <f>INDEX('ONS data MYE 5'!$L$6:$L$445, MATCH($B304,'ONS data MYE 5'!$B$6:$B$445,0))</f>
        <v>597</v>
      </c>
      <c r="F304" s="32">
        <f t="shared" si="8"/>
        <v>6.3919171133926023</v>
      </c>
      <c r="G304" s="32">
        <f t="shared" si="9"/>
        <v>40.856604384481216</v>
      </c>
      <c r="H304" s="32">
        <f>INDEX('Mapping waste'!$D$5:$M$352,MATCH($B304,'Mapping waste'!$B$5:$B$352,0),MATCH(H$3,'Mapping waste'!$D$4:$M$4,0))*$D304</f>
        <v>0</v>
      </c>
      <c r="I304" s="32">
        <f>INDEX('Mapping waste'!$D$5:$M$352,MATCH($B304,'Mapping waste'!$B$5:$B$352,0),MATCH(I$3,'Mapping waste'!$D$4:$M$4,0))*$D304</f>
        <v>0</v>
      </c>
      <c r="J304" s="32">
        <f>INDEX('Mapping waste'!$D$5:$M$352,MATCH($B304,'Mapping waste'!$B$5:$B$352,0),MATCH(J$3,'Mapping waste'!$D$4:$M$4,0))*$D304</f>
        <v>36533.619999999995</v>
      </c>
      <c r="K304" s="32">
        <f>INDEX('Mapping waste'!$D$5:$M$352,MATCH($B304,'Mapping waste'!$B$5:$B$352,0),MATCH(K$3,'Mapping waste'!$D$4:$M$4,0))*$D304</f>
        <v>0</v>
      </c>
      <c r="L304" s="32">
        <f>INDEX('Mapping waste'!$D$5:$M$352,MATCH($B304,'Mapping waste'!$B$5:$B$352,0),MATCH(L$3,'Mapping waste'!$D$4:$M$4,0))*$D304</f>
        <v>89444.37999999999</v>
      </c>
      <c r="M304" s="32">
        <f>INDEX('Mapping waste'!$D$5:$M$352,MATCH($B304,'Mapping waste'!$B$5:$B$352,0),MATCH(M$3,'Mapping waste'!$D$4:$M$4,0))*$D304</f>
        <v>0</v>
      </c>
      <c r="N304" s="32">
        <f>INDEX('Mapping waste'!$D$5:$M$352,MATCH($B304,'Mapping waste'!$B$5:$B$352,0),MATCH(N$3,'Mapping waste'!$D$4:$M$4,0))*$D304</f>
        <v>0</v>
      </c>
      <c r="O304" s="32">
        <f>INDEX('Mapping waste'!$D$5:$M$352,MATCH($B304,'Mapping waste'!$B$5:$B$352,0),MATCH(O$3,'Mapping waste'!$D$4:$M$4,0))*$D304</f>
        <v>0</v>
      </c>
      <c r="P304" s="32">
        <f>INDEX('Mapping waste'!$D$5:$M$352,MATCH($B304,'Mapping waste'!$B$5:$B$352,0),MATCH(P$3,'Mapping waste'!$D$4:$M$4,0))*$D304</f>
        <v>0</v>
      </c>
      <c r="Q304" s="32">
        <f>INDEX('Mapping waste'!$D$5:$M$352,MATCH($B304,'Mapping waste'!$B$5:$B$352,0),MATCH(Q$3,'Mapping waste'!$D$4:$M$4,0))*$D304</f>
        <v>0</v>
      </c>
    </row>
    <row r="305" spans="1:17" x14ac:dyDescent="0.45">
      <c r="A305" s="10" t="s">
        <v>291</v>
      </c>
      <c r="B305" s="10" t="s">
        <v>292</v>
      </c>
      <c r="C305" s="10" t="s">
        <v>240</v>
      </c>
      <c r="D305" s="32">
        <f>INDEX('ONS data MYE 5'!$K$6:$K$445, MATCH($B305,'ONS data MYE 5'!$B$6:$B$445,0))</f>
        <v>132044</v>
      </c>
      <c r="E305" s="32">
        <f>INDEX('ONS data MYE 5'!$L$6:$L$445, MATCH($B305,'ONS data MYE 5'!$B$6:$B$445,0))</f>
        <v>221</v>
      </c>
      <c r="F305" s="32">
        <f t="shared" si="8"/>
        <v>5.3981627015177525</v>
      </c>
      <c r="G305" s="32">
        <f t="shared" si="9"/>
        <v>29.140160552057438</v>
      </c>
      <c r="H305" s="32">
        <f>INDEX('Mapping waste'!$D$5:$M$352,MATCH($B305,'Mapping waste'!$B$5:$B$352,0),MATCH(H$3,'Mapping waste'!$D$4:$M$4,0))*$D305</f>
        <v>0</v>
      </c>
      <c r="I305" s="32">
        <f>INDEX('Mapping waste'!$D$5:$M$352,MATCH($B305,'Mapping waste'!$B$5:$B$352,0),MATCH(I$3,'Mapping waste'!$D$4:$M$4,0))*$D305</f>
        <v>0</v>
      </c>
      <c r="J305" s="32">
        <f>INDEX('Mapping waste'!$D$5:$M$352,MATCH($B305,'Mapping waste'!$B$5:$B$352,0),MATCH(J$3,'Mapping waste'!$D$4:$M$4,0))*$D305</f>
        <v>0</v>
      </c>
      <c r="K305" s="32">
        <f>INDEX('Mapping waste'!$D$5:$M$352,MATCH($B305,'Mapping waste'!$B$5:$B$352,0),MATCH(K$3,'Mapping waste'!$D$4:$M$4,0))*$D305</f>
        <v>0</v>
      </c>
      <c r="L305" s="32">
        <f>INDEX('Mapping waste'!$D$5:$M$352,MATCH($B305,'Mapping waste'!$B$5:$B$352,0),MATCH(L$3,'Mapping waste'!$D$4:$M$4,0))*$D305</f>
        <v>132044</v>
      </c>
      <c r="M305" s="32">
        <f>INDEX('Mapping waste'!$D$5:$M$352,MATCH($B305,'Mapping waste'!$B$5:$B$352,0),MATCH(M$3,'Mapping waste'!$D$4:$M$4,0))*$D305</f>
        <v>0</v>
      </c>
      <c r="N305" s="32">
        <f>INDEX('Mapping waste'!$D$5:$M$352,MATCH($B305,'Mapping waste'!$B$5:$B$352,0),MATCH(N$3,'Mapping waste'!$D$4:$M$4,0))*$D305</f>
        <v>0</v>
      </c>
      <c r="O305" s="32">
        <f>INDEX('Mapping waste'!$D$5:$M$352,MATCH($B305,'Mapping waste'!$B$5:$B$352,0),MATCH(O$3,'Mapping waste'!$D$4:$M$4,0))*$D305</f>
        <v>0</v>
      </c>
      <c r="P305" s="32">
        <f>INDEX('Mapping waste'!$D$5:$M$352,MATCH($B305,'Mapping waste'!$B$5:$B$352,0),MATCH(P$3,'Mapping waste'!$D$4:$M$4,0))*$D305</f>
        <v>0</v>
      </c>
      <c r="Q305" s="32">
        <f>INDEX('Mapping waste'!$D$5:$M$352,MATCH($B305,'Mapping waste'!$B$5:$B$352,0),MATCH(Q$3,'Mapping waste'!$D$4:$M$4,0))*$D305</f>
        <v>0</v>
      </c>
    </row>
    <row r="306" spans="1:17" x14ac:dyDescent="0.45">
      <c r="A306" s="10" t="s">
        <v>293</v>
      </c>
      <c r="B306" s="10" t="s">
        <v>294</v>
      </c>
      <c r="C306" s="10" t="s">
        <v>240</v>
      </c>
      <c r="D306" s="32">
        <f>INDEX('ONS data MYE 5'!$K$6:$K$445, MATCH($B306,'ONS data MYE 5'!$B$6:$B$445,0))</f>
        <v>97838</v>
      </c>
      <c r="E306" s="32">
        <f>INDEX('ONS data MYE 5'!$L$6:$L$445, MATCH($B306,'ONS data MYE 5'!$B$6:$B$445,0))</f>
        <v>170</v>
      </c>
      <c r="F306" s="32">
        <f t="shared" si="8"/>
        <v>5.1357984370502621</v>
      </c>
      <c r="G306" s="32">
        <f t="shared" si="9"/>
        <v>26.376425586007915</v>
      </c>
      <c r="H306" s="32">
        <f>INDEX('Mapping waste'!$D$5:$M$352,MATCH($B306,'Mapping waste'!$B$5:$B$352,0),MATCH(H$3,'Mapping waste'!$D$4:$M$4,0))*$D306</f>
        <v>0</v>
      </c>
      <c r="I306" s="32">
        <f>INDEX('Mapping waste'!$D$5:$M$352,MATCH($B306,'Mapping waste'!$B$5:$B$352,0),MATCH(I$3,'Mapping waste'!$D$4:$M$4,0))*$D306</f>
        <v>0</v>
      </c>
      <c r="J306" s="32">
        <f>INDEX('Mapping waste'!$D$5:$M$352,MATCH($B306,'Mapping waste'!$B$5:$B$352,0),MATCH(J$3,'Mapping waste'!$D$4:$M$4,0))*$D306</f>
        <v>15654.08</v>
      </c>
      <c r="K306" s="32">
        <f>INDEX('Mapping waste'!$D$5:$M$352,MATCH($B306,'Mapping waste'!$B$5:$B$352,0),MATCH(K$3,'Mapping waste'!$D$4:$M$4,0))*$D306</f>
        <v>0</v>
      </c>
      <c r="L306" s="32">
        <f>INDEX('Mapping waste'!$D$5:$M$352,MATCH($B306,'Mapping waste'!$B$5:$B$352,0),MATCH(L$3,'Mapping waste'!$D$4:$M$4,0))*$D306</f>
        <v>82183.92</v>
      </c>
      <c r="M306" s="32">
        <f>INDEX('Mapping waste'!$D$5:$M$352,MATCH($B306,'Mapping waste'!$B$5:$B$352,0),MATCH(M$3,'Mapping waste'!$D$4:$M$4,0))*$D306</f>
        <v>0</v>
      </c>
      <c r="N306" s="32">
        <f>INDEX('Mapping waste'!$D$5:$M$352,MATCH($B306,'Mapping waste'!$B$5:$B$352,0),MATCH(N$3,'Mapping waste'!$D$4:$M$4,0))*$D306</f>
        <v>0</v>
      </c>
      <c r="O306" s="32">
        <f>INDEX('Mapping waste'!$D$5:$M$352,MATCH($B306,'Mapping waste'!$B$5:$B$352,0),MATCH(O$3,'Mapping waste'!$D$4:$M$4,0))*$D306</f>
        <v>0</v>
      </c>
      <c r="P306" s="32">
        <f>INDEX('Mapping waste'!$D$5:$M$352,MATCH($B306,'Mapping waste'!$B$5:$B$352,0),MATCH(P$3,'Mapping waste'!$D$4:$M$4,0))*$D306</f>
        <v>0</v>
      </c>
      <c r="Q306" s="32">
        <f>INDEX('Mapping waste'!$D$5:$M$352,MATCH($B306,'Mapping waste'!$B$5:$B$352,0),MATCH(Q$3,'Mapping waste'!$D$4:$M$4,0))*$D306</f>
        <v>0</v>
      </c>
    </row>
    <row r="307" spans="1:17" x14ac:dyDescent="0.45">
      <c r="A307" s="10" t="s">
        <v>295</v>
      </c>
      <c r="B307" s="10" t="s">
        <v>296</v>
      </c>
      <c r="C307" s="10" t="s">
        <v>240</v>
      </c>
      <c r="D307" s="32">
        <f>INDEX('ONS data MYE 5'!$K$6:$K$445, MATCH($B307,'ONS data MYE 5'!$B$6:$B$445,0))</f>
        <v>62448</v>
      </c>
      <c r="E307" s="32">
        <f>INDEX('ONS data MYE 5'!$L$6:$L$445, MATCH($B307,'ONS data MYE 5'!$B$6:$B$445,0))</f>
        <v>220</v>
      </c>
      <c r="F307" s="32">
        <f t="shared" si="8"/>
        <v>5.393627546352362</v>
      </c>
      <c r="G307" s="32">
        <f t="shared" si="9"/>
        <v>29.091218108770999</v>
      </c>
      <c r="H307" s="32">
        <f>INDEX('Mapping waste'!$D$5:$M$352,MATCH($B307,'Mapping waste'!$B$5:$B$352,0),MATCH(H$3,'Mapping waste'!$D$4:$M$4,0))*$D307</f>
        <v>0</v>
      </c>
      <c r="I307" s="32">
        <f>INDEX('Mapping waste'!$D$5:$M$352,MATCH($B307,'Mapping waste'!$B$5:$B$352,0),MATCH(I$3,'Mapping waste'!$D$4:$M$4,0))*$D307</f>
        <v>0</v>
      </c>
      <c r="J307" s="32">
        <f>INDEX('Mapping waste'!$D$5:$M$352,MATCH($B307,'Mapping waste'!$B$5:$B$352,0),MATCH(J$3,'Mapping waste'!$D$4:$M$4,0))*$D307</f>
        <v>0</v>
      </c>
      <c r="K307" s="32">
        <f>INDEX('Mapping waste'!$D$5:$M$352,MATCH($B307,'Mapping waste'!$B$5:$B$352,0),MATCH(K$3,'Mapping waste'!$D$4:$M$4,0))*$D307</f>
        <v>0</v>
      </c>
      <c r="L307" s="32">
        <f>INDEX('Mapping waste'!$D$5:$M$352,MATCH($B307,'Mapping waste'!$B$5:$B$352,0),MATCH(L$3,'Mapping waste'!$D$4:$M$4,0))*$D307</f>
        <v>62448</v>
      </c>
      <c r="M307" s="32">
        <f>INDEX('Mapping waste'!$D$5:$M$352,MATCH($B307,'Mapping waste'!$B$5:$B$352,0),MATCH(M$3,'Mapping waste'!$D$4:$M$4,0))*$D307</f>
        <v>0</v>
      </c>
      <c r="N307" s="32">
        <f>INDEX('Mapping waste'!$D$5:$M$352,MATCH($B307,'Mapping waste'!$B$5:$B$352,0),MATCH(N$3,'Mapping waste'!$D$4:$M$4,0))*$D307</f>
        <v>0</v>
      </c>
      <c r="O307" s="32">
        <f>INDEX('Mapping waste'!$D$5:$M$352,MATCH($B307,'Mapping waste'!$B$5:$B$352,0),MATCH(O$3,'Mapping waste'!$D$4:$M$4,0))*$D307</f>
        <v>0</v>
      </c>
      <c r="P307" s="32">
        <f>INDEX('Mapping waste'!$D$5:$M$352,MATCH($B307,'Mapping waste'!$B$5:$B$352,0),MATCH(P$3,'Mapping waste'!$D$4:$M$4,0))*$D307</f>
        <v>0</v>
      </c>
      <c r="Q307" s="32">
        <f>INDEX('Mapping waste'!$D$5:$M$352,MATCH($B307,'Mapping waste'!$B$5:$B$352,0),MATCH(Q$3,'Mapping waste'!$D$4:$M$4,0))*$D307</f>
        <v>0</v>
      </c>
    </row>
    <row r="308" spans="1:17" x14ac:dyDescent="0.45">
      <c r="A308" s="10" t="s">
        <v>297</v>
      </c>
      <c r="B308" s="10" t="s">
        <v>298</v>
      </c>
      <c r="C308" s="10" t="s">
        <v>240</v>
      </c>
      <c r="D308" s="32">
        <f>INDEX('ONS data MYE 5'!$K$6:$K$445, MATCH($B308,'ONS data MYE 5'!$B$6:$B$445,0))</f>
        <v>126309</v>
      </c>
      <c r="E308" s="32">
        <f>INDEX('ONS data MYE 5'!$L$6:$L$445, MATCH($B308,'ONS data MYE 5'!$B$6:$B$445,0))</f>
        <v>1600</v>
      </c>
      <c r="F308" s="32">
        <f t="shared" si="8"/>
        <v>7.3777589082278725</v>
      </c>
      <c r="G308" s="32">
        <f t="shared" si="9"/>
        <v>54.431326507935729</v>
      </c>
      <c r="H308" s="32">
        <f>INDEX('Mapping waste'!$D$5:$M$352,MATCH($B308,'Mapping waste'!$B$5:$B$352,0),MATCH(H$3,'Mapping waste'!$D$4:$M$4,0))*$D308</f>
        <v>0</v>
      </c>
      <c r="I308" s="32">
        <f>INDEX('Mapping waste'!$D$5:$M$352,MATCH($B308,'Mapping waste'!$B$5:$B$352,0),MATCH(I$3,'Mapping waste'!$D$4:$M$4,0))*$D308</f>
        <v>0</v>
      </c>
      <c r="J308" s="32">
        <f>INDEX('Mapping waste'!$D$5:$M$352,MATCH($B308,'Mapping waste'!$B$5:$B$352,0),MATCH(J$3,'Mapping waste'!$D$4:$M$4,0))*$D308</f>
        <v>0</v>
      </c>
      <c r="K308" s="32">
        <f>INDEX('Mapping waste'!$D$5:$M$352,MATCH($B308,'Mapping waste'!$B$5:$B$352,0),MATCH(K$3,'Mapping waste'!$D$4:$M$4,0))*$D308</f>
        <v>0</v>
      </c>
      <c r="L308" s="32">
        <f>INDEX('Mapping waste'!$D$5:$M$352,MATCH($B308,'Mapping waste'!$B$5:$B$352,0),MATCH(L$3,'Mapping waste'!$D$4:$M$4,0))*$D308</f>
        <v>126309</v>
      </c>
      <c r="M308" s="32">
        <f>INDEX('Mapping waste'!$D$5:$M$352,MATCH($B308,'Mapping waste'!$B$5:$B$352,0),MATCH(M$3,'Mapping waste'!$D$4:$M$4,0))*$D308</f>
        <v>0</v>
      </c>
      <c r="N308" s="32">
        <f>INDEX('Mapping waste'!$D$5:$M$352,MATCH($B308,'Mapping waste'!$B$5:$B$352,0),MATCH(N$3,'Mapping waste'!$D$4:$M$4,0))*$D308</f>
        <v>0</v>
      </c>
      <c r="O308" s="32">
        <f>INDEX('Mapping waste'!$D$5:$M$352,MATCH($B308,'Mapping waste'!$B$5:$B$352,0),MATCH(O$3,'Mapping waste'!$D$4:$M$4,0))*$D308</f>
        <v>0</v>
      </c>
      <c r="P308" s="32">
        <f>INDEX('Mapping waste'!$D$5:$M$352,MATCH($B308,'Mapping waste'!$B$5:$B$352,0),MATCH(P$3,'Mapping waste'!$D$4:$M$4,0))*$D308</f>
        <v>0</v>
      </c>
      <c r="Q308" s="32">
        <f>INDEX('Mapping waste'!$D$5:$M$352,MATCH($B308,'Mapping waste'!$B$5:$B$352,0),MATCH(Q$3,'Mapping waste'!$D$4:$M$4,0))*$D308</f>
        <v>0</v>
      </c>
    </row>
    <row r="309" spans="1:17" x14ac:dyDescent="0.45">
      <c r="A309" s="10" t="s">
        <v>299</v>
      </c>
      <c r="B309" s="10" t="s">
        <v>300</v>
      </c>
      <c r="C309" s="10" t="s">
        <v>240</v>
      </c>
      <c r="D309" s="32">
        <f>INDEX('ONS data MYE 5'!$K$6:$K$445, MATCH($B309,'ONS data MYE 5'!$B$6:$B$445,0))</f>
        <v>103189</v>
      </c>
      <c r="E309" s="32">
        <f>INDEX('ONS data MYE 5'!$L$6:$L$445, MATCH($B309,'ONS data MYE 5'!$B$6:$B$445,0))</f>
        <v>294</v>
      </c>
      <c r="F309" s="32">
        <f t="shared" si="8"/>
        <v>5.6835797673386814</v>
      </c>
      <c r="G309" s="32">
        <f t="shared" si="9"/>
        <v>32.303078971701623</v>
      </c>
      <c r="H309" s="32">
        <f>INDEX('Mapping waste'!$D$5:$M$352,MATCH($B309,'Mapping waste'!$B$5:$B$352,0),MATCH(H$3,'Mapping waste'!$D$4:$M$4,0))*$D309</f>
        <v>0</v>
      </c>
      <c r="I309" s="32">
        <f>INDEX('Mapping waste'!$D$5:$M$352,MATCH($B309,'Mapping waste'!$B$5:$B$352,0),MATCH(I$3,'Mapping waste'!$D$4:$M$4,0))*$D309</f>
        <v>0</v>
      </c>
      <c r="J309" s="32">
        <f>INDEX('Mapping waste'!$D$5:$M$352,MATCH($B309,'Mapping waste'!$B$5:$B$352,0),MATCH(J$3,'Mapping waste'!$D$4:$M$4,0))*$D309</f>
        <v>0</v>
      </c>
      <c r="K309" s="32">
        <f>INDEX('Mapping waste'!$D$5:$M$352,MATCH($B309,'Mapping waste'!$B$5:$B$352,0),MATCH(K$3,'Mapping waste'!$D$4:$M$4,0))*$D309</f>
        <v>0</v>
      </c>
      <c r="L309" s="32">
        <f>INDEX('Mapping waste'!$D$5:$M$352,MATCH($B309,'Mapping waste'!$B$5:$B$352,0),MATCH(L$3,'Mapping waste'!$D$4:$M$4,0))*$D309</f>
        <v>103189</v>
      </c>
      <c r="M309" s="32">
        <f>INDEX('Mapping waste'!$D$5:$M$352,MATCH($B309,'Mapping waste'!$B$5:$B$352,0),MATCH(M$3,'Mapping waste'!$D$4:$M$4,0))*$D309</f>
        <v>0</v>
      </c>
      <c r="N309" s="32">
        <f>INDEX('Mapping waste'!$D$5:$M$352,MATCH($B309,'Mapping waste'!$B$5:$B$352,0),MATCH(N$3,'Mapping waste'!$D$4:$M$4,0))*$D309</f>
        <v>0</v>
      </c>
      <c r="O309" s="32">
        <f>INDEX('Mapping waste'!$D$5:$M$352,MATCH($B309,'Mapping waste'!$B$5:$B$352,0),MATCH(O$3,'Mapping waste'!$D$4:$M$4,0))*$D309</f>
        <v>0</v>
      </c>
      <c r="P309" s="32">
        <f>INDEX('Mapping waste'!$D$5:$M$352,MATCH($B309,'Mapping waste'!$B$5:$B$352,0),MATCH(P$3,'Mapping waste'!$D$4:$M$4,0))*$D309</f>
        <v>0</v>
      </c>
      <c r="Q309" s="32">
        <f>INDEX('Mapping waste'!$D$5:$M$352,MATCH($B309,'Mapping waste'!$B$5:$B$352,0),MATCH(Q$3,'Mapping waste'!$D$4:$M$4,0))*$D309</f>
        <v>0</v>
      </c>
    </row>
    <row r="310" spans="1:17" x14ac:dyDescent="0.45">
      <c r="A310" s="10" t="s">
        <v>301</v>
      </c>
      <c r="B310" s="10" t="s">
        <v>302</v>
      </c>
      <c r="C310" s="10" t="s">
        <v>240</v>
      </c>
      <c r="D310" s="32">
        <f>INDEX('ONS data MYE 5'!$K$6:$K$445, MATCH($B310,'ONS data MYE 5'!$B$6:$B$445,0))</f>
        <v>121779</v>
      </c>
      <c r="E310" s="32">
        <f>INDEX('ONS data MYE 5'!$L$6:$L$445, MATCH($B310,'ONS data MYE 5'!$B$6:$B$445,0))</f>
        <v>125</v>
      </c>
      <c r="F310" s="32">
        <f t="shared" si="8"/>
        <v>4.8283137373023015</v>
      </c>
      <c r="G310" s="32">
        <f t="shared" si="9"/>
        <v>23.312613545822117</v>
      </c>
      <c r="H310" s="32">
        <f>INDEX('Mapping waste'!$D$5:$M$352,MATCH($B310,'Mapping waste'!$B$5:$B$352,0),MATCH(H$3,'Mapping waste'!$D$4:$M$4,0))*$D310</f>
        <v>0</v>
      </c>
      <c r="I310" s="32">
        <f>INDEX('Mapping waste'!$D$5:$M$352,MATCH($B310,'Mapping waste'!$B$5:$B$352,0),MATCH(I$3,'Mapping waste'!$D$4:$M$4,0))*$D310</f>
        <v>0</v>
      </c>
      <c r="J310" s="32">
        <f>INDEX('Mapping waste'!$D$5:$M$352,MATCH($B310,'Mapping waste'!$B$5:$B$352,0),MATCH(J$3,'Mapping waste'!$D$4:$M$4,0))*$D310</f>
        <v>0</v>
      </c>
      <c r="K310" s="32">
        <f>INDEX('Mapping waste'!$D$5:$M$352,MATCH($B310,'Mapping waste'!$B$5:$B$352,0),MATCH(K$3,'Mapping waste'!$D$4:$M$4,0))*$D310</f>
        <v>0</v>
      </c>
      <c r="L310" s="32">
        <f>INDEX('Mapping waste'!$D$5:$M$352,MATCH($B310,'Mapping waste'!$B$5:$B$352,0),MATCH(L$3,'Mapping waste'!$D$4:$M$4,0))*$D310</f>
        <v>121779</v>
      </c>
      <c r="M310" s="32">
        <f>INDEX('Mapping waste'!$D$5:$M$352,MATCH($B310,'Mapping waste'!$B$5:$B$352,0),MATCH(M$3,'Mapping waste'!$D$4:$M$4,0))*$D310</f>
        <v>0</v>
      </c>
      <c r="N310" s="32">
        <f>INDEX('Mapping waste'!$D$5:$M$352,MATCH($B310,'Mapping waste'!$B$5:$B$352,0),MATCH(N$3,'Mapping waste'!$D$4:$M$4,0))*$D310</f>
        <v>0</v>
      </c>
      <c r="O310" s="32">
        <f>INDEX('Mapping waste'!$D$5:$M$352,MATCH($B310,'Mapping waste'!$B$5:$B$352,0),MATCH(O$3,'Mapping waste'!$D$4:$M$4,0))*$D310</f>
        <v>0</v>
      </c>
      <c r="P310" s="32">
        <f>INDEX('Mapping waste'!$D$5:$M$352,MATCH($B310,'Mapping waste'!$B$5:$B$352,0),MATCH(P$3,'Mapping waste'!$D$4:$M$4,0))*$D310</f>
        <v>0</v>
      </c>
      <c r="Q310" s="32">
        <f>INDEX('Mapping waste'!$D$5:$M$352,MATCH($B310,'Mapping waste'!$B$5:$B$352,0),MATCH(Q$3,'Mapping waste'!$D$4:$M$4,0))*$D310</f>
        <v>0</v>
      </c>
    </row>
    <row r="311" spans="1:17" x14ac:dyDescent="0.45">
      <c r="A311" s="10" t="s">
        <v>303</v>
      </c>
      <c r="B311" s="10" t="s">
        <v>304</v>
      </c>
      <c r="C311" s="10" t="s">
        <v>240</v>
      </c>
      <c r="D311" s="32">
        <f>INDEX('ONS data MYE 5'!$K$6:$K$445, MATCH($B311,'ONS data MYE 5'!$B$6:$B$445,0))</f>
        <v>138725</v>
      </c>
      <c r="E311" s="32">
        <f>INDEX('ONS data MYE 5'!$L$6:$L$445, MATCH($B311,'ONS data MYE 5'!$B$6:$B$445,0))</f>
        <v>490</v>
      </c>
      <c r="F311" s="32">
        <f t="shared" si="8"/>
        <v>6.1944053911046719</v>
      </c>
      <c r="G311" s="32">
        <f t="shared" si="9"/>
        <v>38.370658149346625</v>
      </c>
      <c r="H311" s="32">
        <f>INDEX('Mapping waste'!$D$5:$M$352,MATCH($B311,'Mapping waste'!$B$5:$B$352,0),MATCH(H$3,'Mapping waste'!$D$4:$M$4,0))*$D311</f>
        <v>0</v>
      </c>
      <c r="I311" s="32">
        <f>INDEX('Mapping waste'!$D$5:$M$352,MATCH($B311,'Mapping waste'!$B$5:$B$352,0),MATCH(I$3,'Mapping waste'!$D$4:$M$4,0))*$D311</f>
        <v>0</v>
      </c>
      <c r="J311" s="32">
        <f>INDEX('Mapping waste'!$D$5:$M$352,MATCH($B311,'Mapping waste'!$B$5:$B$352,0),MATCH(J$3,'Mapping waste'!$D$4:$M$4,0))*$D311</f>
        <v>0</v>
      </c>
      <c r="K311" s="32">
        <f>INDEX('Mapping waste'!$D$5:$M$352,MATCH($B311,'Mapping waste'!$B$5:$B$352,0),MATCH(K$3,'Mapping waste'!$D$4:$M$4,0))*$D311</f>
        <v>0</v>
      </c>
      <c r="L311" s="32">
        <f>INDEX('Mapping waste'!$D$5:$M$352,MATCH($B311,'Mapping waste'!$B$5:$B$352,0),MATCH(L$3,'Mapping waste'!$D$4:$M$4,0))*$D311</f>
        <v>138725</v>
      </c>
      <c r="M311" s="32">
        <f>INDEX('Mapping waste'!$D$5:$M$352,MATCH($B311,'Mapping waste'!$B$5:$B$352,0),MATCH(M$3,'Mapping waste'!$D$4:$M$4,0))*$D311</f>
        <v>0</v>
      </c>
      <c r="N311" s="32">
        <f>INDEX('Mapping waste'!$D$5:$M$352,MATCH($B311,'Mapping waste'!$B$5:$B$352,0),MATCH(N$3,'Mapping waste'!$D$4:$M$4,0))*$D311</f>
        <v>0</v>
      </c>
      <c r="O311" s="32">
        <f>INDEX('Mapping waste'!$D$5:$M$352,MATCH($B311,'Mapping waste'!$B$5:$B$352,0),MATCH(O$3,'Mapping waste'!$D$4:$M$4,0))*$D311</f>
        <v>0</v>
      </c>
      <c r="P311" s="32">
        <f>INDEX('Mapping waste'!$D$5:$M$352,MATCH($B311,'Mapping waste'!$B$5:$B$352,0),MATCH(P$3,'Mapping waste'!$D$4:$M$4,0))*$D311</f>
        <v>0</v>
      </c>
      <c r="Q311" s="32">
        <f>INDEX('Mapping waste'!$D$5:$M$352,MATCH($B311,'Mapping waste'!$B$5:$B$352,0),MATCH(Q$3,'Mapping waste'!$D$4:$M$4,0))*$D311</f>
        <v>0</v>
      </c>
    </row>
    <row r="312" spans="1:17" x14ac:dyDescent="0.45">
      <c r="A312" s="10" t="s">
        <v>305</v>
      </c>
      <c r="B312" s="10" t="s">
        <v>306</v>
      </c>
      <c r="C312" s="10" t="s">
        <v>240</v>
      </c>
      <c r="D312" s="32">
        <f>INDEX('ONS data MYE 5'!$K$6:$K$445, MATCH($B312,'ONS data MYE 5'!$B$6:$B$445,0))</f>
        <v>95519</v>
      </c>
      <c r="E312" s="32">
        <f>INDEX('ONS data MYE 5'!$L$6:$L$445, MATCH($B312,'ONS data MYE 5'!$B$6:$B$445,0))</f>
        <v>440</v>
      </c>
      <c r="F312" s="32">
        <f t="shared" si="8"/>
        <v>6.0867747269123065</v>
      </c>
      <c r="G312" s="32">
        <f t="shared" si="9"/>
        <v>37.048826576178385</v>
      </c>
      <c r="H312" s="32">
        <f>INDEX('Mapping waste'!$D$5:$M$352,MATCH($B312,'Mapping waste'!$B$5:$B$352,0),MATCH(H$3,'Mapping waste'!$D$4:$M$4,0))*$D312</f>
        <v>0</v>
      </c>
      <c r="I312" s="32">
        <f>INDEX('Mapping waste'!$D$5:$M$352,MATCH($B312,'Mapping waste'!$B$5:$B$352,0),MATCH(I$3,'Mapping waste'!$D$4:$M$4,0))*$D312</f>
        <v>0</v>
      </c>
      <c r="J312" s="32">
        <f>INDEX('Mapping waste'!$D$5:$M$352,MATCH($B312,'Mapping waste'!$B$5:$B$352,0),MATCH(J$3,'Mapping waste'!$D$4:$M$4,0))*$D312</f>
        <v>0</v>
      </c>
      <c r="K312" s="32">
        <f>INDEX('Mapping waste'!$D$5:$M$352,MATCH($B312,'Mapping waste'!$B$5:$B$352,0),MATCH(K$3,'Mapping waste'!$D$4:$M$4,0))*$D312</f>
        <v>0</v>
      </c>
      <c r="L312" s="32">
        <f>INDEX('Mapping waste'!$D$5:$M$352,MATCH($B312,'Mapping waste'!$B$5:$B$352,0),MATCH(L$3,'Mapping waste'!$D$4:$M$4,0))*$D312</f>
        <v>95519</v>
      </c>
      <c r="M312" s="32">
        <f>INDEX('Mapping waste'!$D$5:$M$352,MATCH($B312,'Mapping waste'!$B$5:$B$352,0),MATCH(M$3,'Mapping waste'!$D$4:$M$4,0))*$D312</f>
        <v>0</v>
      </c>
      <c r="N312" s="32">
        <f>INDEX('Mapping waste'!$D$5:$M$352,MATCH($B312,'Mapping waste'!$B$5:$B$352,0),MATCH(N$3,'Mapping waste'!$D$4:$M$4,0))*$D312</f>
        <v>0</v>
      </c>
      <c r="O312" s="32">
        <f>INDEX('Mapping waste'!$D$5:$M$352,MATCH($B312,'Mapping waste'!$B$5:$B$352,0),MATCH(O$3,'Mapping waste'!$D$4:$M$4,0))*$D312</f>
        <v>0</v>
      </c>
      <c r="P312" s="32">
        <f>INDEX('Mapping waste'!$D$5:$M$352,MATCH($B312,'Mapping waste'!$B$5:$B$352,0),MATCH(P$3,'Mapping waste'!$D$4:$M$4,0))*$D312</f>
        <v>0</v>
      </c>
      <c r="Q312" s="32">
        <f>INDEX('Mapping waste'!$D$5:$M$352,MATCH($B312,'Mapping waste'!$B$5:$B$352,0),MATCH(Q$3,'Mapping waste'!$D$4:$M$4,0))*$D312</f>
        <v>0</v>
      </c>
    </row>
    <row r="313" spans="1:17" x14ac:dyDescent="0.45">
      <c r="A313" s="10" t="s">
        <v>307</v>
      </c>
      <c r="B313" s="10" t="s">
        <v>308</v>
      </c>
      <c r="C313" s="10" t="s">
        <v>240</v>
      </c>
      <c r="D313" s="32">
        <f>INDEX('ONS data MYE 5'!$K$6:$K$445, MATCH($B313,'ONS data MYE 5'!$B$6:$B$445,0))</f>
        <v>76224</v>
      </c>
      <c r="E313" s="32">
        <f>INDEX('ONS data MYE 5'!$L$6:$L$445, MATCH($B313,'ONS data MYE 5'!$B$6:$B$445,0))</f>
        <v>132</v>
      </c>
      <c r="F313" s="32">
        <f t="shared" si="8"/>
        <v>4.8828019225863706</v>
      </c>
      <c r="G313" s="32">
        <f t="shared" si="9"/>
        <v>23.841754615213159</v>
      </c>
      <c r="H313" s="32">
        <f>INDEX('Mapping waste'!$D$5:$M$352,MATCH($B313,'Mapping waste'!$B$5:$B$352,0),MATCH(H$3,'Mapping waste'!$D$4:$M$4,0))*$D313</f>
        <v>0</v>
      </c>
      <c r="I313" s="32">
        <f>INDEX('Mapping waste'!$D$5:$M$352,MATCH($B313,'Mapping waste'!$B$5:$B$352,0),MATCH(I$3,'Mapping waste'!$D$4:$M$4,0))*$D313</f>
        <v>0</v>
      </c>
      <c r="J313" s="32">
        <f>INDEX('Mapping waste'!$D$5:$M$352,MATCH($B313,'Mapping waste'!$B$5:$B$352,0),MATCH(J$3,'Mapping waste'!$D$4:$M$4,0))*$D313</f>
        <v>0</v>
      </c>
      <c r="K313" s="32">
        <f>INDEX('Mapping waste'!$D$5:$M$352,MATCH($B313,'Mapping waste'!$B$5:$B$352,0),MATCH(K$3,'Mapping waste'!$D$4:$M$4,0))*$D313</f>
        <v>0</v>
      </c>
      <c r="L313" s="32">
        <f>INDEX('Mapping waste'!$D$5:$M$352,MATCH($B313,'Mapping waste'!$B$5:$B$352,0),MATCH(L$3,'Mapping waste'!$D$4:$M$4,0))*$D313</f>
        <v>76224</v>
      </c>
      <c r="M313" s="32">
        <f>INDEX('Mapping waste'!$D$5:$M$352,MATCH($B313,'Mapping waste'!$B$5:$B$352,0),MATCH(M$3,'Mapping waste'!$D$4:$M$4,0))*$D313</f>
        <v>0</v>
      </c>
      <c r="N313" s="32">
        <f>INDEX('Mapping waste'!$D$5:$M$352,MATCH($B313,'Mapping waste'!$B$5:$B$352,0),MATCH(N$3,'Mapping waste'!$D$4:$M$4,0))*$D313</f>
        <v>0</v>
      </c>
      <c r="O313" s="32">
        <f>INDEX('Mapping waste'!$D$5:$M$352,MATCH($B313,'Mapping waste'!$B$5:$B$352,0),MATCH(O$3,'Mapping waste'!$D$4:$M$4,0))*$D313</f>
        <v>0</v>
      </c>
      <c r="P313" s="32">
        <f>INDEX('Mapping waste'!$D$5:$M$352,MATCH($B313,'Mapping waste'!$B$5:$B$352,0),MATCH(P$3,'Mapping waste'!$D$4:$M$4,0))*$D313</f>
        <v>0</v>
      </c>
      <c r="Q313" s="32">
        <f>INDEX('Mapping waste'!$D$5:$M$352,MATCH($B313,'Mapping waste'!$B$5:$B$352,0),MATCH(Q$3,'Mapping waste'!$D$4:$M$4,0))*$D313</f>
        <v>0</v>
      </c>
    </row>
    <row r="314" spans="1:17" x14ac:dyDescent="0.45">
      <c r="A314" s="10" t="s">
        <v>309</v>
      </c>
      <c r="B314" s="10" t="s">
        <v>310</v>
      </c>
      <c r="C314" s="10" t="s">
        <v>240</v>
      </c>
      <c r="D314" s="32">
        <f>INDEX('ONS data MYE 5'!$K$6:$K$445, MATCH($B314,'ONS data MYE 5'!$B$6:$B$445,0))</f>
        <v>84505</v>
      </c>
      <c r="E314" s="32">
        <f>INDEX('ONS data MYE 5'!$L$6:$L$445, MATCH($B314,'ONS data MYE 5'!$B$6:$B$445,0))</f>
        <v>1558</v>
      </c>
      <c r="F314" s="32">
        <f t="shared" si="8"/>
        <v>7.3511582264306936</v>
      </c>
      <c r="G314" s="32">
        <f t="shared" si="9"/>
        <v>54.039527270019661</v>
      </c>
      <c r="H314" s="32">
        <f>INDEX('Mapping waste'!$D$5:$M$352,MATCH($B314,'Mapping waste'!$B$5:$B$352,0),MATCH(H$3,'Mapping waste'!$D$4:$M$4,0))*$D314</f>
        <v>0</v>
      </c>
      <c r="I314" s="32">
        <f>INDEX('Mapping waste'!$D$5:$M$352,MATCH($B314,'Mapping waste'!$B$5:$B$352,0),MATCH(I$3,'Mapping waste'!$D$4:$M$4,0))*$D314</f>
        <v>0</v>
      </c>
      <c r="J314" s="32">
        <f>INDEX('Mapping waste'!$D$5:$M$352,MATCH($B314,'Mapping waste'!$B$5:$B$352,0),MATCH(J$3,'Mapping waste'!$D$4:$M$4,0))*$D314</f>
        <v>0</v>
      </c>
      <c r="K314" s="32">
        <f>INDEX('Mapping waste'!$D$5:$M$352,MATCH($B314,'Mapping waste'!$B$5:$B$352,0),MATCH(K$3,'Mapping waste'!$D$4:$M$4,0))*$D314</f>
        <v>0</v>
      </c>
      <c r="L314" s="32">
        <f>INDEX('Mapping waste'!$D$5:$M$352,MATCH($B314,'Mapping waste'!$B$5:$B$352,0),MATCH(L$3,'Mapping waste'!$D$4:$M$4,0))*$D314</f>
        <v>84505</v>
      </c>
      <c r="M314" s="32">
        <f>INDEX('Mapping waste'!$D$5:$M$352,MATCH($B314,'Mapping waste'!$B$5:$B$352,0),MATCH(M$3,'Mapping waste'!$D$4:$M$4,0))*$D314</f>
        <v>0</v>
      </c>
      <c r="N314" s="32">
        <f>INDEX('Mapping waste'!$D$5:$M$352,MATCH($B314,'Mapping waste'!$B$5:$B$352,0),MATCH(N$3,'Mapping waste'!$D$4:$M$4,0))*$D314</f>
        <v>0</v>
      </c>
      <c r="O314" s="32">
        <f>INDEX('Mapping waste'!$D$5:$M$352,MATCH($B314,'Mapping waste'!$B$5:$B$352,0),MATCH(O$3,'Mapping waste'!$D$4:$M$4,0))*$D314</f>
        <v>0</v>
      </c>
      <c r="P314" s="32">
        <f>INDEX('Mapping waste'!$D$5:$M$352,MATCH($B314,'Mapping waste'!$B$5:$B$352,0),MATCH(P$3,'Mapping waste'!$D$4:$M$4,0))*$D314</f>
        <v>0</v>
      </c>
      <c r="Q314" s="32">
        <f>INDEX('Mapping waste'!$D$5:$M$352,MATCH($B314,'Mapping waste'!$B$5:$B$352,0),MATCH(Q$3,'Mapping waste'!$D$4:$M$4,0))*$D314</f>
        <v>0</v>
      </c>
    </row>
    <row r="315" spans="1:17" x14ac:dyDescent="0.45">
      <c r="A315" s="10" t="s">
        <v>311</v>
      </c>
      <c r="B315" s="10" t="s">
        <v>312</v>
      </c>
      <c r="C315" s="10" t="s">
        <v>240</v>
      </c>
      <c r="D315" s="32">
        <f>INDEX('ONS data MYE 5'!$K$6:$K$445, MATCH($B315,'ONS data MYE 5'!$B$6:$B$445,0))</f>
        <v>100739</v>
      </c>
      <c r="E315" s="32">
        <f>INDEX('ONS data MYE 5'!$L$6:$L$445, MATCH($B315,'ONS data MYE 5'!$B$6:$B$445,0))</f>
        <v>3027</v>
      </c>
      <c r="F315" s="32">
        <f t="shared" si="8"/>
        <v>8.0153273090217194</v>
      </c>
      <c r="G315" s="32">
        <f t="shared" si="9"/>
        <v>64.245471870749356</v>
      </c>
      <c r="H315" s="32">
        <f>INDEX('Mapping waste'!$D$5:$M$352,MATCH($B315,'Mapping waste'!$B$5:$B$352,0),MATCH(H$3,'Mapping waste'!$D$4:$M$4,0))*$D315</f>
        <v>0</v>
      </c>
      <c r="I315" s="32">
        <f>INDEX('Mapping waste'!$D$5:$M$352,MATCH($B315,'Mapping waste'!$B$5:$B$352,0),MATCH(I$3,'Mapping waste'!$D$4:$M$4,0))*$D315</f>
        <v>0</v>
      </c>
      <c r="J315" s="32">
        <f>INDEX('Mapping waste'!$D$5:$M$352,MATCH($B315,'Mapping waste'!$B$5:$B$352,0),MATCH(J$3,'Mapping waste'!$D$4:$M$4,0))*$D315</f>
        <v>0</v>
      </c>
      <c r="K315" s="32">
        <f>INDEX('Mapping waste'!$D$5:$M$352,MATCH($B315,'Mapping waste'!$B$5:$B$352,0),MATCH(K$3,'Mapping waste'!$D$4:$M$4,0))*$D315</f>
        <v>0</v>
      </c>
      <c r="L315" s="32">
        <f>INDEX('Mapping waste'!$D$5:$M$352,MATCH($B315,'Mapping waste'!$B$5:$B$352,0),MATCH(L$3,'Mapping waste'!$D$4:$M$4,0))*$D315</f>
        <v>100739</v>
      </c>
      <c r="M315" s="32">
        <f>INDEX('Mapping waste'!$D$5:$M$352,MATCH($B315,'Mapping waste'!$B$5:$B$352,0),MATCH(M$3,'Mapping waste'!$D$4:$M$4,0))*$D315</f>
        <v>0</v>
      </c>
      <c r="N315" s="32">
        <f>INDEX('Mapping waste'!$D$5:$M$352,MATCH($B315,'Mapping waste'!$B$5:$B$352,0),MATCH(N$3,'Mapping waste'!$D$4:$M$4,0))*$D315</f>
        <v>0</v>
      </c>
      <c r="O315" s="32">
        <f>INDEX('Mapping waste'!$D$5:$M$352,MATCH($B315,'Mapping waste'!$B$5:$B$352,0),MATCH(O$3,'Mapping waste'!$D$4:$M$4,0))*$D315</f>
        <v>0</v>
      </c>
      <c r="P315" s="32">
        <f>INDEX('Mapping waste'!$D$5:$M$352,MATCH($B315,'Mapping waste'!$B$5:$B$352,0),MATCH(P$3,'Mapping waste'!$D$4:$M$4,0))*$D315</f>
        <v>0</v>
      </c>
      <c r="Q315" s="32">
        <f>INDEX('Mapping waste'!$D$5:$M$352,MATCH($B315,'Mapping waste'!$B$5:$B$352,0),MATCH(Q$3,'Mapping waste'!$D$4:$M$4,0))*$D315</f>
        <v>0</v>
      </c>
    </row>
    <row r="316" spans="1:17" x14ac:dyDescent="0.45">
      <c r="A316" s="10" t="s">
        <v>313</v>
      </c>
      <c r="B316" s="10" t="s">
        <v>314</v>
      </c>
      <c r="C316" s="10" t="s">
        <v>240</v>
      </c>
      <c r="D316" s="32">
        <f>INDEX('ONS data MYE 5'!$K$6:$K$445, MATCH($B316,'ONS data MYE 5'!$B$6:$B$445,0))</f>
        <v>120007</v>
      </c>
      <c r="E316" s="32">
        <f>INDEX('ONS data MYE 5'!$L$6:$L$445, MATCH($B316,'ONS data MYE 5'!$B$6:$B$445,0))</f>
        <v>181</v>
      </c>
      <c r="F316" s="32">
        <f t="shared" si="8"/>
        <v>5.1984970312658261</v>
      </c>
      <c r="G316" s="32">
        <f t="shared" si="9"/>
        <v>27.024371384079608</v>
      </c>
      <c r="H316" s="32">
        <f>INDEX('Mapping waste'!$D$5:$M$352,MATCH($B316,'Mapping waste'!$B$5:$B$352,0),MATCH(H$3,'Mapping waste'!$D$4:$M$4,0))*$D316</f>
        <v>0</v>
      </c>
      <c r="I316" s="32">
        <f>INDEX('Mapping waste'!$D$5:$M$352,MATCH($B316,'Mapping waste'!$B$5:$B$352,0),MATCH(I$3,'Mapping waste'!$D$4:$M$4,0))*$D316</f>
        <v>0</v>
      </c>
      <c r="J316" s="32">
        <f>INDEX('Mapping waste'!$D$5:$M$352,MATCH($B316,'Mapping waste'!$B$5:$B$352,0),MATCH(J$3,'Mapping waste'!$D$4:$M$4,0))*$D316</f>
        <v>0</v>
      </c>
      <c r="K316" s="32">
        <f>INDEX('Mapping waste'!$D$5:$M$352,MATCH($B316,'Mapping waste'!$B$5:$B$352,0),MATCH(K$3,'Mapping waste'!$D$4:$M$4,0))*$D316</f>
        <v>0</v>
      </c>
      <c r="L316" s="32">
        <f>INDEX('Mapping waste'!$D$5:$M$352,MATCH($B316,'Mapping waste'!$B$5:$B$352,0),MATCH(L$3,'Mapping waste'!$D$4:$M$4,0))*$D316</f>
        <v>120007</v>
      </c>
      <c r="M316" s="32">
        <f>INDEX('Mapping waste'!$D$5:$M$352,MATCH($B316,'Mapping waste'!$B$5:$B$352,0),MATCH(M$3,'Mapping waste'!$D$4:$M$4,0))*$D316</f>
        <v>0</v>
      </c>
      <c r="N316" s="32">
        <f>INDEX('Mapping waste'!$D$5:$M$352,MATCH($B316,'Mapping waste'!$B$5:$B$352,0),MATCH(N$3,'Mapping waste'!$D$4:$M$4,0))*$D316</f>
        <v>0</v>
      </c>
      <c r="O316" s="32">
        <f>INDEX('Mapping waste'!$D$5:$M$352,MATCH($B316,'Mapping waste'!$B$5:$B$352,0),MATCH(O$3,'Mapping waste'!$D$4:$M$4,0))*$D316</f>
        <v>0</v>
      </c>
      <c r="P316" s="32">
        <f>INDEX('Mapping waste'!$D$5:$M$352,MATCH($B316,'Mapping waste'!$B$5:$B$352,0),MATCH(P$3,'Mapping waste'!$D$4:$M$4,0))*$D316</f>
        <v>0</v>
      </c>
      <c r="Q316" s="32">
        <f>INDEX('Mapping waste'!$D$5:$M$352,MATCH($B316,'Mapping waste'!$B$5:$B$352,0),MATCH(Q$3,'Mapping waste'!$D$4:$M$4,0))*$D316</f>
        <v>0</v>
      </c>
    </row>
    <row r="317" spans="1:17" x14ac:dyDescent="0.45">
      <c r="A317" s="10" t="s">
        <v>315</v>
      </c>
      <c r="B317" s="10" t="s">
        <v>316</v>
      </c>
      <c r="C317" s="10" t="s">
        <v>240</v>
      </c>
      <c r="D317" s="32">
        <f>INDEX('ONS data MYE 5'!$K$6:$K$445, MATCH($B317,'ONS data MYE 5'!$B$6:$B$445,0))</f>
        <v>98999</v>
      </c>
      <c r="E317" s="32">
        <f>INDEX('ONS data MYE 5'!$L$6:$L$445, MATCH($B317,'ONS data MYE 5'!$B$6:$B$445,0))</f>
        <v>507</v>
      </c>
      <c r="F317" s="32">
        <f t="shared" si="8"/>
        <v>6.2285110035911835</v>
      </c>
      <c r="G317" s="32">
        <f t="shared" si="9"/>
        <v>38.794349321856451</v>
      </c>
      <c r="H317" s="32">
        <f>INDEX('Mapping waste'!$D$5:$M$352,MATCH($B317,'Mapping waste'!$B$5:$B$352,0),MATCH(H$3,'Mapping waste'!$D$4:$M$4,0))*$D317</f>
        <v>0</v>
      </c>
      <c r="I317" s="32">
        <f>INDEX('Mapping waste'!$D$5:$M$352,MATCH($B317,'Mapping waste'!$B$5:$B$352,0),MATCH(I$3,'Mapping waste'!$D$4:$M$4,0))*$D317</f>
        <v>0</v>
      </c>
      <c r="J317" s="32">
        <f>INDEX('Mapping waste'!$D$5:$M$352,MATCH($B317,'Mapping waste'!$B$5:$B$352,0),MATCH(J$3,'Mapping waste'!$D$4:$M$4,0))*$D317</f>
        <v>0</v>
      </c>
      <c r="K317" s="32">
        <f>INDEX('Mapping waste'!$D$5:$M$352,MATCH($B317,'Mapping waste'!$B$5:$B$352,0),MATCH(K$3,'Mapping waste'!$D$4:$M$4,0))*$D317</f>
        <v>0</v>
      </c>
      <c r="L317" s="32">
        <f>INDEX('Mapping waste'!$D$5:$M$352,MATCH($B317,'Mapping waste'!$B$5:$B$352,0),MATCH(L$3,'Mapping waste'!$D$4:$M$4,0))*$D317</f>
        <v>98999</v>
      </c>
      <c r="M317" s="32">
        <f>INDEX('Mapping waste'!$D$5:$M$352,MATCH($B317,'Mapping waste'!$B$5:$B$352,0),MATCH(M$3,'Mapping waste'!$D$4:$M$4,0))*$D317</f>
        <v>0</v>
      </c>
      <c r="N317" s="32">
        <f>INDEX('Mapping waste'!$D$5:$M$352,MATCH($B317,'Mapping waste'!$B$5:$B$352,0),MATCH(N$3,'Mapping waste'!$D$4:$M$4,0))*$D317</f>
        <v>0</v>
      </c>
      <c r="O317" s="32">
        <f>INDEX('Mapping waste'!$D$5:$M$352,MATCH($B317,'Mapping waste'!$B$5:$B$352,0),MATCH(O$3,'Mapping waste'!$D$4:$M$4,0))*$D317</f>
        <v>0</v>
      </c>
      <c r="P317" s="32">
        <f>INDEX('Mapping waste'!$D$5:$M$352,MATCH($B317,'Mapping waste'!$B$5:$B$352,0),MATCH(P$3,'Mapping waste'!$D$4:$M$4,0))*$D317</f>
        <v>0</v>
      </c>
      <c r="Q317" s="32">
        <f>INDEX('Mapping waste'!$D$5:$M$352,MATCH($B317,'Mapping waste'!$B$5:$B$352,0),MATCH(Q$3,'Mapping waste'!$D$4:$M$4,0))*$D317</f>
        <v>0</v>
      </c>
    </row>
    <row r="318" spans="1:17" x14ac:dyDescent="0.45">
      <c r="A318" s="10" t="s">
        <v>317</v>
      </c>
      <c r="B318" s="10" t="s">
        <v>318</v>
      </c>
      <c r="C318" s="10" t="s">
        <v>240</v>
      </c>
      <c r="D318" s="32">
        <f>INDEX('ONS data MYE 5'!$K$6:$K$445, MATCH($B318,'ONS data MYE 5'!$B$6:$B$445,0))</f>
        <v>1101521</v>
      </c>
      <c r="E318" s="32">
        <f>INDEX('ONS data MYE 5'!$L$6:$L$445, MATCH($B318,'ONS data MYE 5'!$B$6:$B$445,0))</f>
        <v>4113</v>
      </c>
      <c r="F318" s="32">
        <f t="shared" si="8"/>
        <v>8.3219079682304233</v>
      </c>
      <c r="G318" s="32">
        <f t="shared" si="9"/>
        <v>69.254152231697006</v>
      </c>
      <c r="H318" s="32">
        <f>INDEX('Mapping waste'!$D$5:$M$352,MATCH($B318,'Mapping waste'!$B$5:$B$352,0),MATCH(H$3,'Mapping waste'!$D$4:$M$4,0))*$D318</f>
        <v>0</v>
      </c>
      <c r="I318" s="32">
        <f>INDEX('Mapping waste'!$D$5:$M$352,MATCH($B318,'Mapping waste'!$B$5:$B$352,0),MATCH(I$3,'Mapping waste'!$D$4:$M$4,0))*$D318</f>
        <v>0</v>
      </c>
      <c r="J318" s="32">
        <f>INDEX('Mapping waste'!$D$5:$M$352,MATCH($B318,'Mapping waste'!$B$5:$B$352,0),MATCH(J$3,'Mapping waste'!$D$4:$M$4,0))*$D318</f>
        <v>0</v>
      </c>
      <c r="K318" s="32">
        <f>INDEX('Mapping waste'!$D$5:$M$352,MATCH($B318,'Mapping waste'!$B$5:$B$352,0),MATCH(K$3,'Mapping waste'!$D$4:$M$4,0))*$D318</f>
        <v>0</v>
      </c>
      <c r="L318" s="32">
        <f>INDEX('Mapping waste'!$D$5:$M$352,MATCH($B318,'Mapping waste'!$B$5:$B$352,0),MATCH(L$3,'Mapping waste'!$D$4:$M$4,0))*$D318</f>
        <v>1101521</v>
      </c>
      <c r="M318" s="32">
        <f>INDEX('Mapping waste'!$D$5:$M$352,MATCH($B318,'Mapping waste'!$B$5:$B$352,0),MATCH(M$3,'Mapping waste'!$D$4:$M$4,0))*$D318</f>
        <v>0</v>
      </c>
      <c r="N318" s="32">
        <f>INDEX('Mapping waste'!$D$5:$M$352,MATCH($B318,'Mapping waste'!$B$5:$B$352,0),MATCH(N$3,'Mapping waste'!$D$4:$M$4,0))*$D318</f>
        <v>0</v>
      </c>
      <c r="O318" s="32">
        <f>INDEX('Mapping waste'!$D$5:$M$352,MATCH($B318,'Mapping waste'!$B$5:$B$352,0),MATCH(O$3,'Mapping waste'!$D$4:$M$4,0))*$D318</f>
        <v>0</v>
      </c>
      <c r="P318" s="32">
        <f>INDEX('Mapping waste'!$D$5:$M$352,MATCH($B318,'Mapping waste'!$B$5:$B$352,0),MATCH(P$3,'Mapping waste'!$D$4:$M$4,0))*$D318</f>
        <v>0</v>
      </c>
      <c r="Q318" s="32">
        <f>INDEX('Mapping waste'!$D$5:$M$352,MATCH($B318,'Mapping waste'!$B$5:$B$352,0),MATCH(Q$3,'Mapping waste'!$D$4:$M$4,0))*$D318</f>
        <v>0</v>
      </c>
    </row>
    <row r="319" spans="1:17" x14ac:dyDescent="0.45">
      <c r="A319" s="10" t="s">
        <v>319</v>
      </c>
      <c r="B319" s="10" t="s">
        <v>320</v>
      </c>
      <c r="C319" s="10" t="s">
        <v>240</v>
      </c>
      <c r="D319" s="32">
        <f>INDEX('ONS data MYE 5'!$K$6:$K$445, MATCH($B319,'ONS data MYE 5'!$B$6:$B$445,0))</f>
        <v>335018</v>
      </c>
      <c r="E319" s="32">
        <f>INDEX('ONS data MYE 5'!$L$6:$L$445, MATCH($B319,'ONS data MYE 5'!$B$6:$B$445,0))</f>
        <v>3396</v>
      </c>
      <c r="F319" s="32">
        <f t="shared" si="8"/>
        <v>8.1303535474312376</v>
      </c>
      <c r="G319" s="32">
        <f t="shared" si="9"/>
        <v>66.102648806227705</v>
      </c>
      <c r="H319" s="32">
        <f>INDEX('Mapping waste'!$D$5:$M$352,MATCH($B319,'Mapping waste'!$B$5:$B$352,0),MATCH(H$3,'Mapping waste'!$D$4:$M$4,0))*$D319</f>
        <v>0</v>
      </c>
      <c r="I319" s="32">
        <f>INDEX('Mapping waste'!$D$5:$M$352,MATCH($B319,'Mapping waste'!$B$5:$B$352,0),MATCH(I$3,'Mapping waste'!$D$4:$M$4,0))*$D319</f>
        <v>0</v>
      </c>
      <c r="J319" s="32">
        <f>INDEX('Mapping waste'!$D$5:$M$352,MATCH($B319,'Mapping waste'!$B$5:$B$352,0),MATCH(J$3,'Mapping waste'!$D$4:$M$4,0))*$D319</f>
        <v>0</v>
      </c>
      <c r="K319" s="32">
        <f>INDEX('Mapping waste'!$D$5:$M$352,MATCH($B319,'Mapping waste'!$B$5:$B$352,0),MATCH(K$3,'Mapping waste'!$D$4:$M$4,0))*$D319</f>
        <v>0</v>
      </c>
      <c r="L319" s="32">
        <f>INDEX('Mapping waste'!$D$5:$M$352,MATCH($B319,'Mapping waste'!$B$5:$B$352,0),MATCH(L$3,'Mapping waste'!$D$4:$M$4,0))*$D319</f>
        <v>335018</v>
      </c>
      <c r="M319" s="32">
        <f>INDEX('Mapping waste'!$D$5:$M$352,MATCH($B319,'Mapping waste'!$B$5:$B$352,0),MATCH(M$3,'Mapping waste'!$D$4:$M$4,0))*$D319</f>
        <v>0</v>
      </c>
      <c r="N319" s="32">
        <f>INDEX('Mapping waste'!$D$5:$M$352,MATCH($B319,'Mapping waste'!$B$5:$B$352,0),MATCH(N$3,'Mapping waste'!$D$4:$M$4,0))*$D319</f>
        <v>0</v>
      </c>
      <c r="O319" s="32">
        <f>INDEX('Mapping waste'!$D$5:$M$352,MATCH($B319,'Mapping waste'!$B$5:$B$352,0),MATCH(O$3,'Mapping waste'!$D$4:$M$4,0))*$D319</f>
        <v>0</v>
      </c>
      <c r="P319" s="32">
        <f>INDEX('Mapping waste'!$D$5:$M$352,MATCH($B319,'Mapping waste'!$B$5:$B$352,0),MATCH(P$3,'Mapping waste'!$D$4:$M$4,0))*$D319</f>
        <v>0</v>
      </c>
      <c r="Q319" s="32">
        <f>INDEX('Mapping waste'!$D$5:$M$352,MATCH($B319,'Mapping waste'!$B$5:$B$352,0),MATCH(Q$3,'Mapping waste'!$D$4:$M$4,0))*$D319</f>
        <v>0</v>
      </c>
    </row>
    <row r="320" spans="1:17" x14ac:dyDescent="0.45">
      <c r="A320" s="10" t="s">
        <v>321</v>
      </c>
      <c r="B320" s="10" t="s">
        <v>322</v>
      </c>
      <c r="C320" s="10" t="s">
        <v>240</v>
      </c>
      <c r="D320" s="32">
        <f>INDEX('ONS data MYE 5'!$K$6:$K$445, MATCH($B320,'ONS data MYE 5'!$B$6:$B$445,0))</f>
        <v>210227</v>
      </c>
      <c r="E320" s="32">
        <f>INDEX('ONS data MYE 5'!$L$6:$L$445, MATCH($B320,'ONS data MYE 5'!$B$6:$B$445,0))</f>
        <v>1179</v>
      </c>
      <c r="F320" s="32">
        <f t="shared" si="8"/>
        <v>7.0724219005373712</v>
      </c>
      <c r="G320" s="32">
        <f t="shared" si="9"/>
        <v>50.019151539200642</v>
      </c>
      <c r="H320" s="32">
        <f>INDEX('Mapping waste'!$D$5:$M$352,MATCH($B320,'Mapping waste'!$B$5:$B$352,0),MATCH(H$3,'Mapping waste'!$D$4:$M$4,0))*$D320</f>
        <v>0</v>
      </c>
      <c r="I320" s="32">
        <f>INDEX('Mapping waste'!$D$5:$M$352,MATCH($B320,'Mapping waste'!$B$5:$B$352,0),MATCH(I$3,'Mapping waste'!$D$4:$M$4,0))*$D320</f>
        <v>0</v>
      </c>
      <c r="J320" s="32">
        <f>INDEX('Mapping waste'!$D$5:$M$352,MATCH($B320,'Mapping waste'!$B$5:$B$352,0),MATCH(J$3,'Mapping waste'!$D$4:$M$4,0))*$D320</f>
        <v>0</v>
      </c>
      <c r="K320" s="32">
        <f>INDEX('Mapping waste'!$D$5:$M$352,MATCH($B320,'Mapping waste'!$B$5:$B$352,0),MATCH(K$3,'Mapping waste'!$D$4:$M$4,0))*$D320</f>
        <v>0</v>
      </c>
      <c r="L320" s="32">
        <f>INDEX('Mapping waste'!$D$5:$M$352,MATCH($B320,'Mapping waste'!$B$5:$B$352,0),MATCH(L$3,'Mapping waste'!$D$4:$M$4,0))*$D320</f>
        <v>210227</v>
      </c>
      <c r="M320" s="32">
        <f>INDEX('Mapping waste'!$D$5:$M$352,MATCH($B320,'Mapping waste'!$B$5:$B$352,0),MATCH(M$3,'Mapping waste'!$D$4:$M$4,0))*$D320</f>
        <v>0</v>
      </c>
      <c r="N320" s="32">
        <f>INDEX('Mapping waste'!$D$5:$M$352,MATCH($B320,'Mapping waste'!$B$5:$B$352,0),MATCH(N$3,'Mapping waste'!$D$4:$M$4,0))*$D320</f>
        <v>0</v>
      </c>
      <c r="O320" s="32">
        <f>INDEX('Mapping waste'!$D$5:$M$352,MATCH($B320,'Mapping waste'!$B$5:$B$352,0),MATCH(O$3,'Mapping waste'!$D$4:$M$4,0))*$D320</f>
        <v>0</v>
      </c>
      <c r="P320" s="32">
        <f>INDEX('Mapping waste'!$D$5:$M$352,MATCH($B320,'Mapping waste'!$B$5:$B$352,0),MATCH(P$3,'Mapping waste'!$D$4:$M$4,0))*$D320</f>
        <v>0</v>
      </c>
      <c r="Q320" s="32">
        <f>INDEX('Mapping waste'!$D$5:$M$352,MATCH($B320,'Mapping waste'!$B$5:$B$352,0),MATCH(Q$3,'Mapping waste'!$D$4:$M$4,0))*$D320</f>
        <v>0</v>
      </c>
    </row>
    <row r="321" spans="1:17" x14ac:dyDescent="0.45">
      <c r="A321" s="10" t="s">
        <v>359</v>
      </c>
      <c r="B321" s="10" t="s">
        <v>360</v>
      </c>
      <c r="C321" s="10" t="s">
        <v>240</v>
      </c>
      <c r="D321" s="32">
        <f>INDEX('ONS data MYE 5'!$K$6:$K$445, MATCH($B321,'ONS data MYE 5'!$B$6:$B$445,0))</f>
        <v>98508</v>
      </c>
      <c r="E321" s="32">
        <f>INDEX('ONS data MYE 5'!$L$6:$L$445, MATCH($B321,'ONS data MYE 5'!$B$6:$B$445,0))</f>
        <v>1249</v>
      </c>
      <c r="F321" s="32">
        <f t="shared" si="8"/>
        <v>7.1300985101255776</v>
      </c>
      <c r="G321" s="32">
        <f t="shared" si="9"/>
        <v>50.838304764094978</v>
      </c>
      <c r="H321" s="32">
        <f>INDEX('Mapping waste'!$D$5:$M$352,MATCH($B321,'Mapping waste'!$B$5:$B$352,0),MATCH(H$3,'Mapping waste'!$D$4:$M$4,0))*$D321</f>
        <v>0</v>
      </c>
      <c r="I321" s="32">
        <f>INDEX('Mapping waste'!$D$5:$M$352,MATCH($B321,'Mapping waste'!$B$5:$B$352,0),MATCH(I$3,'Mapping waste'!$D$4:$M$4,0))*$D321</f>
        <v>0</v>
      </c>
      <c r="J321" s="32">
        <f>INDEX('Mapping waste'!$D$5:$M$352,MATCH($B321,'Mapping waste'!$B$5:$B$352,0),MATCH(J$3,'Mapping waste'!$D$4:$M$4,0))*$D321</f>
        <v>0</v>
      </c>
      <c r="K321" s="32">
        <f>INDEX('Mapping waste'!$D$5:$M$352,MATCH($B321,'Mapping waste'!$B$5:$B$352,0),MATCH(K$3,'Mapping waste'!$D$4:$M$4,0))*$D321</f>
        <v>0</v>
      </c>
      <c r="L321" s="32">
        <f>INDEX('Mapping waste'!$D$5:$M$352,MATCH($B321,'Mapping waste'!$B$5:$B$352,0),MATCH(L$3,'Mapping waste'!$D$4:$M$4,0))*$D321</f>
        <v>98508</v>
      </c>
      <c r="M321" s="32">
        <f>INDEX('Mapping waste'!$D$5:$M$352,MATCH($B321,'Mapping waste'!$B$5:$B$352,0),MATCH(M$3,'Mapping waste'!$D$4:$M$4,0))*$D321</f>
        <v>0</v>
      </c>
      <c r="N321" s="32">
        <f>INDEX('Mapping waste'!$D$5:$M$352,MATCH($B321,'Mapping waste'!$B$5:$B$352,0),MATCH(N$3,'Mapping waste'!$D$4:$M$4,0))*$D321</f>
        <v>0</v>
      </c>
      <c r="O321" s="32">
        <f>INDEX('Mapping waste'!$D$5:$M$352,MATCH($B321,'Mapping waste'!$B$5:$B$352,0),MATCH(O$3,'Mapping waste'!$D$4:$M$4,0))*$D321</f>
        <v>0</v>
      </c>
      <c r="P321" s="32">
        <f>INDEX('Mapping waste'!$D$5:$M$352,MATCH($B321,'Mapping waste'!$B$5:$B$352,0),MATCH(P$3,'Mapping waste'!$D$4:$M$4,0))*$D321</f>
        <v>0</v>
      </c>
      <c r="Q321" s="32">
        <f>INDEX('Mapping waste'!$D$5:$M$352,MATCH($B321,'Mapping waste'!$B$5:$B$352,0),MATCH(Q$3,'Mapping waste'!$D$4:$M$4,0))*$D321</f>
        <v>0</v>
      </c>
    </row>
    <row r="322" spans="1:17" x14ac:dyDescent="0.45">
      <c r="A322" s="10" t="s">
        <v>361</v>
      </c>
      <c r="B322" s="10" t="s">
        <v>362</v>
      </c>
      <c r="C322" s="10" t="s">
        <v>240</v>
      </c>
      <c r="D322" s="32">
        <f>INDEX('ONS data MYE 5'!$K$6:$K$445, MATCH($B322,'ONS data MYE 5'!$B$6:$B$445,0))</f>
        <v>115720</v>
      </c>
      <c r="E322" s="32">
        <f>INDEX('ONS data MYE 5'!$L$6:$L$445, MATCH($B322,'ONS data MYE 5'!$B$6:$B$445,0))</f>
        <v>299</v>
      </c>
      <c r="F322" s="32">
        <f t="shared" si="8"/>
        <v>5.7004435733906869</v>
      </c>
      <c r="G322" s="32">
        <f t="shared" si="9"/>
        <v>32.495056933411185</v>
      </c>
      <c r="H322" s="32">
        <f>INDEX('Mapping waste'!$D$5:$M$352,MATCH($B322,'Mapping waste'!$B$5:$B$352,0),MATCH(H$3,'Mapping waste'!$D$4:$M$4,0))*$D322</f>
        <v>0</v>
      </c>
      <c r="I322" s="32">
        <f>INDEX('Mapping waste'!$D$5:$M$352,MATCH($B322,'Mapping waste'!$B$5:$B$352,0),MATCH(I$3,'Mapping waste'!$D$4:$M$4,0))*$D322</f>
        <v>0</v>
      </c>
      <c r="J322" s="32">
        <f>INDEX('Mapping waste'!$D$5:$M$352,MATCH($B322,'Mapping waste'!$B$5:$B$352,0),MATCH(J$3,'Mapping waste'!$D$4:$M$4,0))*$D322</f>
        <v>0</v>
      </c>
      <c r="K322" s="32">
        <f>INDEX('Mapping waste'!$D$5:$M$352,MATCH($B322,'Mapping waste'!$B$5:$B$352,0),MATCH(K$3,'Mapping waste'!$D$4:$M$4,0))*$D322</f>
        <v>0</v>
      </c>
      <c r="L322" s="32">
        <f>INDEX('Mapping waste'!$D$5:$M$352,MATCH($B322,'Mapping waste'!$B$5:$B$352,0),MATCH(L$3,'Mapping waste'!$D$4:$M$4,0))*$D322</f>
        <v>115720</v>
      </c>
      <c r="M322" s="32">
        <f>INDEX('Mapping waste'!$D$5:$M$352,MATCH($B322,'Mapping waste'!$B$5:$B$352,0),MATCH(M$3,'Mapping waste'!$D$4:$M$4,0))*$D322</f>
        <v>0</v>
      </c>
      <c r="N322" s="32">
        <f>INDEX('Mapping waste'!$D$5:$M$352,MATCH($B322,'Mapping waste'!$B$5:$B$352,0),MATCH(N$3,'Mapping waste'!$D$4:$M$4,0))*$D322</f>
        <v>0</v>
      </c>
      <c r="O322" s="32">
        <f>INDEX('Mapping waste'!$D$5:$M$352,MATCH($B322,'Mapping waste'!$B$5:$B$352,0),MATCH(O$3,'Mapping waste'!$D$4:$M$4,0))*$D322</f>
        <v>0</v>
      </c>
      <c r="P322" s="32">
        <f>INDEX('Mapping waste'!$D$5:$M$352,MATCH($B322,'Mapping waste'!$B$5:$B$352,0),MATCH(P$3,'Mapping waste'!$D$4:$M$4,0))*$D322</f>
        <v>0</v>
      </c>
      <c r="Q322" s="32">
        <f>INDEX('Mapping waste'!$D$5:$M$352,MATCH($B322,'Mapping waste'!$B$5:$B$352,0),MATCH(Q$3,'Mapping waste'!$D$4:$M$4,0))*$D322</f>
        <v>0</v>
      </c>
    </row>
    <row r="323" spans="1:17" x14ac:dyDescent="0.45">
      <c r="A323" s="10" t="s">
        <v>363</v>
      </c>
      <c r="B323" s="10" t="s">
        <v>364</v>
      </c>
      <c r="C323" s="10" t="s">
        <v>240</v>
      </c>
      <c r="D323" s="32">
        <f>INDEX('ONS data MYE 5'!$K$6:$K$445, MATCH($B323,'ONS data MYE 5'!$B$6:$B$445,0))</f>
        <v>102062</v>
      </c>
      <c r="E323" s="32">
        <f>INDEX('ONS data MYE 5'!$L$6:$L$445, MATCH($B323,'ONS data MYE 5'!$B$6:$B$445,0))</f>
        <v>308</v>
      </c>
      <c r="F323" s="32">
        <f t="shared" si="8"/>
        <v>5.730099782973574</v>
      </c>
      <c r="G323" s="32">
        <f t="shared" si="9"/>
        <v>32.834043522833802</v>
      </c>
      <c r="H323" s="32">
        <f>INDEX('Mapping waste'!$D$5:$M$352,MATCH($B323,'Mapping waste'!$B$5:$B$352,0),MATCH(H$3,'Mapping waste'!$D$4:$M$4,0))*$D323</f>
        <v>0</v>
      </c>
      <c r="I323" s="32">
        <f>INDEX('Mapping waste'!$D$5:$M$352,MATCH($B323,'Mapping waste'!$B$5:$B$352,0),MATCH(I$3,'Mapping waste'!$D$4:$M$4,0))*$D323</f>
        <v>0</v>
      </c>
      <c r="J323" s="32">
        <f>INDEX('Mapping waste'!$D$5:$M$352,MATCH($B323,'Mapping waste'!$B$5:$B$352,0),MATCH(J$3,'Mapping waste'!$D$4:$M$4,0))*$D323</f>
        <v>0</v>
      </c>
      <c r="K323" s="32">
        <f>INDEX('Mapping waste'!$D$5:$M$352,MATCH($B323,'Mapping waste'!$B$5:$B$352,0),MATCH(K$3,'Mapping waste'!$D$4:$M$4,0))*$D323</f>
        <v>0</v>
      </c>
      <c r="L323" s="32">
        <f>INDEX('Mapping waste'!$D$5:$M$352,MATCH($B323,'Mapping waste'!$B$5:$B$352,0),MATCH(L$3,'Mapping waste'!$D$4:$M$4,0))*$D323</f>
        <v>102062</v>
      </c>
      <c r="M323" s="32">
        <f>INDEX('Mapping waste'!$D$5:$M$352,MATCH($B323,'Mapping waste'!$B$5:$B$352,0),MATCH(M$3,'Mapping waste'!$D$4:$M$4,0))*$D323</f>
        <v>0</v>
      </c>
      <c r="N323" s="32">
        <f>INDEX('Mapping waste'!$D$5:$M$352,MATCH($B323,'Mapping waste'!$B$5:$B$352,0),MATCH(N$3,'Mapping waste'!$D$4:$M$4,0))*$D323</f>
        <v>0</v>
      </c>
      <c r="O323" s="32">
        <f>INDEX('Mapping waste'!$D$5:$M$352,MATCH($B323,'Mapping waste'!$B$5:$B$352,0),MATCH(O$3,'Mapping waste'!$D$4:$M$4,0))*$D323</f>
        <v>0</v>
      </c>
      <c r="P323" s="32">
        <f>INDEX('Mapping waste'!$D$5:$M$352,MATCH($B323,'Mapping waste'!$B$5:$B$352,0),MATCH(P$3,'Mapping waste'!$D$4:$M$4,0))*$D323</f>
        <v>0</v>
      </c>
      <c r="Q323" s="32">
        <f>INDEX('Mapping waste'!$D$5:$M$352,MATCH($B323,'Mapping waste'!$B$5:$B$352,0),MATCH(Q$3,'Mapping waste'!$D$4:$M$4,0))*$D323</f>
        <v>0</v>
      </c>
    </row>
    <row r="324" spans="1:17" x14ac:dyDescent="0.45">
      <c r="A324" s="10" t="s">
        <v>365</v>
      </c>
      <c r="B324" s="10" t="s">
        <v>366</v>
      </c>
      <c r="C324" s="10" t="s">
        <v>240</v>
      </c>
      <c r="D324" s="32">
        <f>INDEX('ONS data MYE 5'!$K$6:$K$445, MATCH($B324,'ONS data MYE 5'!$B$6:$B$445,0))</f>
        <v>110688</v>
      </c>
      <c r="E324" s="32">
        <f>INDEX('ONS data MYE 5'!$L$6:$L$445, MATCH($B324,'ONS data MYE 5'!$B$6:$B$445,0))</f>
        <v>272</v>
      </c>
      <c r="F324" s="32">
        <f t="shared" si="8"/>
        <v>5.6058020662959978</v>
      </c>
      <c r="G324" s="32">
        <f t="shared" si="9"/>
        <v>31.425016806488479</v>
      </c>
      <c r="H324" s="32">
        <f>INDEX('Mapping waste'!$D$5:$M$352,MATCH($B324,'Mapping waste'!$B$5:$B$352,0),MATCH(H$3,'Mapping waste'!$D$4:$M$4,0))*$D324</f>
        <v>0</v>
      </c>
      <c r="I324" s="32">
        <f>INDEX('Mapping waste'!$D$5:$M$352,MATCH($B324,'Mapping waste'!$B$5:$B$352,0),MATCH(I$3,'Mapping waste'!$D$4:$M$4,0))*$D324</f>
        <v>0</v>
      </c>
      <c r="J324" s="32">
        <f>INDEX('Mapping waste'!$D$5:$M$352,MATCH($B324,'Mapping waste'!$B$5:$B$352,0),MATCH(J$3,'Mapping waste'!$D$4:$M$4,0))*$D324</f>
        <v>0</v>
      </c>
      <c r="K324" s="32">
        <f>INDEX('Mapping waste'!$D$5:$M$352,MATCH($B324,'Mapping waste'!$B$5:$B$352,0),MATCH(K$3,'Mapping waste'!$D$4:$M$4,0))*$D324</f>
        <v>0</v>
      </c>
      <c r="L324" s="32">
        <f>INDEX('Mapping waste'!$D$5:$M$352,MATCH($B324,'Mapping waste'!$B$5:$B$352,0),MATCH(L$3,'Mapping waste'!$D$4:$M$4,0))*$D324</f>
        <v>110688</v>
      </c>
      <c r="M324" s="32">
        <f>INDEX('Mapping waste'!$D$5:$M$352,MATCH($B324,'Mapping waste'!$B$5:$B$352,0),MATCH(M$3,'Mapping waste'!$D$4:$M$4,0))*$D324</f>
        <v>0</v>
      </c>
      <c r="N324" s="32">
        <f>INDEX('Mapping waste'!$D$5:$M$352,MATCH($B324,'Mapping waste'!$B$5:$B$352,0),MATCH(N$3,'Mapping waste'!$D$4:$M$4,0))*$D324</f>
        <v>0</v>
      </c>
      <c r="O324" s="32">
        <f>INDEX('Mapping waste'!$D$5:$M$352,MATCH($B324,'Mapping waste'!$B$5:$B$352,0),MATCH(O$3,'Mapping waste'!$D$4:$M$4,0))*$D324</f>
        <v>0</v>
      </c>
      <c r="P324" s="32">
        <f>INDEX('Mapping waste'!$D$5:$M$352,MATCH($B324,'Mapping waste'!$B$5:$B$352,0),MATCH(P$3,'Mapping waste'!$D$4:$M$4,0))*$D324</f>
        <v>0</v>
      </c>
      <c r="Q324" s="32">
        <f>INDEX('Mapping waste'!$D$5:$M$352,MATCH($B324,'Mapping waste'!$B$5:$B$352,0),MATCH(Q$3,'Mapping waste'!$D$4:$M$4,0))*$D324</f>
        <v>0</v>
      </c>
    </row>
    <row r="325" spans="1:17" x14ac:dyDescent="0.45">
      <c r="A325" s="10" t="s">
        <v>367</v>
      </c>
      <c r="B325" s="10" t="s">
        <v>368</v>
      </c>
      <c r="C325" s="10" t="s">
        <v>240</v>
      </c>
      <c r="D325" s="32">
        <f>INDEX('ONS data MYE 5'!$K$6:$K$445, MATCH($B325,'ONS data MYE 5'!$B$6:$B$445,0))</f>
        <v>77032</v>
      </c>
      <c r="E325" s="32">
        <f>INDEX('ONS data MYE 5'!$L$6:$L$445, MATCH($B325,'ONS data MYE 5'!$B$6:$B$445,0))</f>
        <v>2497</v>
      </c>
      <c r="F325" s="32">
        <f t="shared" si="8"/>
        <v>7.8228452902797736</v>
      </c>
      <c r="G325" s="32">
        <f t="shared" si="9"/>
        <v>61.196908435652432</v>
      </c>
      <c r="H325" s="32">
        <f>INDEX('Mapping waste'!$D$5:$M$352,MATCH($B325,'Mapping waste'!$B$5:$B$352,0),MATCH(H$3,'Mapping waste'!$D$4:$M$4,0))*$D325</f>
        <v>0</v>
      </c>
      <c r="I325" s="32">
        <f>INDEX('Mapping waste'!$D$5:$M$352,MATCH($B325,'Mapping waste'!$B$5:$B$352,0),MATCH(I$3,'Mapping waste'!$D$4:$M$4,0))*$D325</f>
        <v>0</v>
      </c>
      <c r="J325" s="32">
        <f>INDEX('Mapping waste'!$D$5:$M$352,MATCH($B325,'Mapping waste'!$B$5:$B$352,0),MATCH(J$3,'Mapping waste'!$D$4:$M$4,0))*$D325</f>
        <v>0</v>
      </c>
      <c r="K325" s="32">
        <f>INDEX('Mapping waste'!$D$5:$M$352,MATCH($B325,'Mapping waste'!$B$5:$B$352,0),MATCH(K$3,'Mapping waste'!$D$4:$M$4,0))*$D325</f>
        <v>0</v>
      </c>
      <c r="L325" s="32">
        <f>INDEX('Mapping waste'!$D$5:$M$352,MATCH($B325,'Mapping waste'!$B$5:$B$352,0),MATCH(L$3,'Mapping waste'!$D$4:$M$4,0))*$D325</f>
        <v>77032</v>
      </c>
      <c r="M325" s="32">
        <f>INDEX('Mapping waste'!$D$5:$M$352,MATCH($B325,'Mapping waste'!$B$5:$B$352,0),MATCH(M$3,'Mapping waste'!$D$4:$M$4,0))*$D325</f>
        <v>0</v>
      </c>
      <c r="N325" s="32">
        <f>INDEX('Mapping waste'!$D$5:$M$352,MATCH($B325,'Mapping waste'!$B$5:$B$352,0),MATCH(N$3,'Mapping waste'!$D$4:$M$4,0))*$D325</f>
        <v>0</v>
      </c>
      <c r="O325" s="32">
        <f>INDEX('Mapping waste'!$D$5:$M$352,MATCH($B325,'Mapping waste'!$B$5:$B$352,0),MATCH(O$3,'Mapping waste'!$D$4:$M$4,0))*$D325</f>
        <v>0</v>
      </c>
      <c r="P325" s="32">
        <f>INDEX('Mapping waste'!$D$5:$M$352,MATCH($B325,'Mapping waste'!$B$5:$B$352,0),MATCH(P$3,'Mapping waste'!$D$4:$M$4,0))*$D325</f>
        <v>0</v>
      </c>
      <c r="Q325" s="32">
        <f>INDEX('Mapping waste'!$D$5:$M$352,MATCH($B325,'Mapping waste'!$B$5:$B$352,0),MATCH(Q$3,'Mapping waste'!$D$4:$M$4,0))*$D325</f>
        <v>0</v>
      </c>
    </row>
    <row r="326" spans="1:17" x14ac:dyDescent="0.45">
      <c r="A326" s="10" t="s">
        <v>369</v>
      </c>
      <c r="B326" s="10" t="s">
        <v>370</v>
      </c>
      <c r="C326" s="10" t="s">
        <v>240</v>
      </c>
      <c r="D326" s="32">
        <f>INDEX('ONS data MYE 5'!$K$6:$K$445, MATCH($B326,'ONS data MYE 5'!$B$6:$B$445,0))</f>
        <v>315653</v>
      </c>
      <c r="E326" s="32">
        <f>INDEX('ONS data MYE 5'!$L$6:$L$445, MATCH($B326,'ONS data MYE 5'!$B$6:$B$445,0))</f>
        <v>3222</v>
      </c>
      <c r="F326" s="32">
        <f t="shared" ref="F326:F351" si="10">LN(E326)</f>
        <v>8.0777575637369203</v>
      </c>
      <c r="G326" s="32">
        <f t="shared" ref="G326:G351" si="11">F326*F326</f>
        <v>65.250167258509023</v>
      </c>
      <c r="H326" s="32">
        <f>INDEX('Mapping waste'!$D$5:$M$352,MATCH($B326,'Mapping waste'!$B$5:$B$352,0),MATCH(H$3,'Mapping waste'!$D$4:$M$4,0))*$D326</f>
        <v>0</v>
      </c>
      <c r="I326" s="32">
        <f>INDEX('Mapping waste'!$D$5:$M$352,MATCH($B326,'Mapping waste'!$B$5:$B$352,0),MATCH(I$3,'Mapping waste'!$D$4:$M$4,0))*$D326</f>
        <v>0</v>
      </c>
      <c r="J326" s="32">
        <f>INDEX('Mapping waste'!$D$5:$M$352,MATCH($B326,'Mapping waste'!$B$5:$B$352,0),MATCH(J$3,'Mapping waste'!$D$4:$M$4,0))*$D326</f>
        <v>0</v>
      </c>
      <c r="K326" s="32">
        <f>INDEX('Mapping waste'!$D$5:$M$352,MATCH($B326,'Mapping waste'!$B$5:$B$352,0),MATCH(K$3,'Mapping waste'!$D$4:$M$4,0))*$D326</f>
        <v>0</v>
      </c>
      <c r="L326" s="32">
        <f>INDEX('Mapping waste'!$D$5:$M$352,MATCH($B326,'Mapping waste'!$B$5:$B$352,0),MATCH(L$3,'Mapping waste'!$D$4:$M$4,0))*$D326</f>
        <v>315653</v>
      </c>
      <c r="M326" s="32">
        <f>INDEX('Mapping waste'!$D$5:$M$352,MATCH($B326,'Mapping waste'!$B$5:$B$352,0),MATCH(M$3,'Mapping waste'!$D$4:$M$4,0))*$D326</f>
        <v>0</v>
      </c>
      <c r="N326" s="32">
        <f>INDEX('Mapping waste'!$D$5:$M$352,MATCH($B326,'Mapping waste'!$B$5:$B$352,0),MATCH(N$3,'Mapping waste'!$D$4:$M$4,0))*$D326</f>
        <v>0</v>
      </c>
      <c r="O326" s="32">
        <f>INDEX('Mapping waste'!$D$5:$M$352,MATCH($B326,'Mapping waste'!$B$5:$B$352,0),MATCH(O$3,'Mapping waste'!$D$4:$M$4,0))*$D326</f>
        <v>0</v>
      </c>
      <c r="P326" s="32">
        <f>INDEX('Mapping waste'!$D$5:$M$352,MATCH($B326,'Mapping waste'!$B$5:$B$352,0),MATCH(P$3,'Mapping waste'!$D$4:$M$4,0))*$D326</f>
        <v>0</v>
      </c>
      <c r="Q326" s="32">
        <f>INDEX('Mapping waste'!$D$5:$M$352,MATCH($B326,'Mapping waste'!$B$5:$B$352,0),MATCH(Q$3,'Mapping waste'!$D$4:$M$4,0))*$D326</f>
        <v>0</v>
      </c>
    </row>
    <row r="327" spans="1:17" x14ac:dyDescent="0.45">
      <c r="A327" s="10" t="s">
        <v>371</v>
      </c>
      <c r="B327" s="10" t="s">
        <v>372</v>
      </c>
      <c r="C327" s="10" t="s">
        <v>240</v>
      </c>
      <c r="D327" s="32">
        <f>INDEX('ONS data MYE 5'!$K$6:$K$445, MATCH($B327,'ONS data MYE 5'!$B$6:$B$445,0))</f>
        <v>316289</v>
      </c>
      <c r="E327" s="32">
        <f>INDEX('ONS data MYE 5'!$L$6:$L$445, MATCH($B327,'ONS data MYE 5'!$B$6:$B$445,0))</f>
        <v>3697</v>
      </c>
      <c r="F327" s="32">
        <f t="shared" si="10"/>
        <v>8.2152769589366326</v>
      </c>
      <c r="G327" s="32">
        <f t="shared" si="11"/>
        <v>67.490775512035128</v>
      </c>
      <c r="H327" s="32">
        <f>INDEX('Mapping waste'!$D$5:$M$352,MATCH($B327,'Mapping waste'!$B$5:$B$352,0),MATCH(H$3,'Mapping waste'!$D$4:$M$4,0))*$D327</f>
        <v>0</v>
      </c>
      <c r="I327" s="32">
        <f>INDEX('Mapping waste'!$D$5:$M$352,MATCH($B327,'Mapping waste'!$B$5:$B$352,0),MATCH(I$3,'Mapping waste'!$D$4:$M$4,0))*$D327</f>
        <v>0</v>
      </c>
      <c r="J327" s="32">
        <f>INDEX('Mapping waste'!$D$5:$M$352,MATCH($B327,'Mapping waste'!$B$5:$B$352,0),MATCH(J$3,'Mapping waste'!$D$4:$M$4,0))*$D327</f>
        <v>0</v>
      </c>
      <c r="K327" s="32">
        <f>INDEX('Mapping waste'!$D$5:$M$352,MATCH($B327,'Mapping waste'!$B$5:$B$352,0),MATCH(K$3,'Mapping waste'!$D$4:$M$4,0))*$D327</f>
        <v>0</v>
      </c>
      <c r="L327" s="32">
        <f>INDEX('Mapping waste'!$D$5:$M$352,MATCH($B327,'Mapping waste'!$B$5:$B$352,0),MATCH(L$3,'Mapping waste'!$D$4:$M$4,0))*$D327</f>
        <v>316289</v>
      </c>
      <c r="M327" s="32">
        <f>INDEX('Mapping waste'!$D$5:$M$352,MATCH($B327,'Mapping waste'!$B$5:$B$352,0),MATCH(M$3,'Mapping waste'!$D$4:$M$4,0))*$D327</f>
        <v>0</v>
      </c>
      <c r="N327" s="32">
        <f>INDEX('Mapping waste'!$D$5:$M$352,MATCH($B327,'Mapping waste'!$B$5:$B$352,0),MATCH(N$3,'Mapping waste'!$D$4:$M$4,0))*$D327</f>
        <v>0</v>
      </c>
      <c r="O327" s="32">
        <f>INDEX('Mapping waste'!$D$5:$M$352,MATCH($B327,'Mapping waste'!$B$5:$B$352,0),MATCH(O$3,'Mapping waste'!$D$4:$M$4,0))*$D327</f>
        <v>0</v>
      </c>
      <c r="P327" s="32">
        <f>INDEX('Mapping waste'!$D$5:$M$352,MATCH($B327,'Mapping waste'!$B$5:$B$352,0),MATCH(P$3,'Mapping waste'!$D$4:$M$4,0))*$D327</f>
        <v>0</v>
      </c>
      <c r="Q327" s="32">
        <f>INDEX('Mapping waste'!$D$5:$M$352,MATCH($B327,'Mapping waste'!$B$5:$B$352,0),MATCH(Q$3,'Mapping waste'!$D$4:$M$4,0))*$D327</f>
        <v>0</v>
      </c>
    </row>
    <row r="328" spans="1:17" x14ac:dyDescent="0.45">
      <c r="A328" s="10" t="s">
        <v>373</v>
      </c>
      <c r="B328" s="10" t="s">
        <v>374</v>
      </c>
      <c r="C328" s="10" t="s">
        <v>240</v>
      </c>
      <c r="D328" s="32">
        <f>INDEX('ONS data MYE 5'!$K$6:$K$445, MATCH($B328,'ONS data MYE 5'!$B$6:$B$445,0))</f>
        <v>273933</v>
      </c>
      <c r="E328" s="32">
        <f>INDEX('ONS data MYE 5'!$L$6:$L$445, MATCH($B328,'ONS data MYE 5'!$B$6:$B$445,0))</f>
        <v>2635</v>
      </c>
      <c r="F328" s="32">
        <f t="shared" si="10"/>
        <v>7.8766384609754629</v>
      </c>
      <c r="G328" s="32">
        <f t="shared" si="11"/>
        <v>62.041433444917907</v>
      </c>
      <c r="H328" s="32">
        <f>INDEX('Mapping waste'!$D$5:$M$352,MATCH($B328,'Mapping waste'!$B$5:$B$352,0),MATCH(H$3,'Mapping waste'!$D$4:$M$4,0))*$D328</f>
        <v>0</v>
      </c>
      <c r="I328" s="32">
        <f>INDEX('Mapping waste'!$D$5:$M$352,MATCH($B328,'Mapping waste'!$B$5:$B$352,0),MATCH(I$3,'Mapping waste'!$D$4:$M$4,0))*$D328</f>
        <v>0</v>
      </c>
      <c r="J328" s="32">
        <f>INDEX('Mapping waste'!$D$5:$M$352,MATCH($B328,'Mapping waste'!$B$5:$B$352,0),MATCH(J$3,'Mapping waste'!$D$4:$M$4,0))*$D328</f>
        <v>0</v>
      </c>
      <c r="K328" s="32">
        <f>INDEX('Mapping waste'!$D$5:$M$352,MATCH($B328,'Mapping waste'!$B$5:$B$352,0),MATCH(K$3,'Mapping waste'!$D$4:$M$4,0))*$D328</f>
        <v>0</v>
      </c>
      <c r="L328" s="32">
        <f>INDEX('Mapping waste'!$D$5:$M$352,MATCH($B328,'Mapping waste'!$B$5:$B$352,0),MATCH(L$3,'Mapping waste'!$D$4:$M$4,0))*$D328</f>
        <v>273933</v>
      </c>
      <c r="M328" s="32">
        <f>INDEX('Mapping waste'!$D$5:$M$352,MATCH($B328,'Mapping waste'!$B$5:$B$352,0),MATCH(M$3,'Mapping waste'!$D$4:$M$4,0))*$D328</f>
        <v>0</v>
      </c>
      <c r="N328" s="32">
        <f>INDEX('Mapping waste'!$D$5:$M$352,MATCH($B328,'Mapping waste'!$B$5:$B$352,0),MATCH(N$3,'Mapping waste'!$D$4:$M$4,0))*$D328</f>
        <v>0</v>
      </c>
      <c r="O328" s="32">
        <f>INDEX('Mapping waste'!$D$5:$M$352,MATCH($B328,'Mapping waste'!$B$5:$B$352,0),MATCH(O$3,'Mapping waste'!$D$4:$M$4,0))*$D328</f>
        <v>0</v>
      </c>
      <c r="P328" s="32">
        <f>INDEX('Mapping waste'!$D$5:$M$352,MATCH($B328,'Mapping waste'!$B$5:$B$352,0),MATCH(P$3,'Mapping waste'!$D$4:$M$4,0))*$D328</f>
        <v>0</v>
      </c>
      <c r="Q328" s="32">
        <f>INDEX('Mapping waste'!$D$5:$M$352,MATCH($B328,'Mapping waste'!$B$5:$B$352,0),MATCH(Q$3,'Mapping waste'!$D$4:$M$4,0))*$D328</f>
        <v>0</v>
      </c>
    </row>
    <row r="329" spans="1:17" x14ac:dyDescent="0.45">
      <c r="A329" s="10" t="s">
        <v>375</v>
      </c>
      <c r="B329" s="10" t="s">
        <v>376</v>
      </c>
      <c r="C329" s="10" t="s">
        <v>240</v>
      </c>
      <c r="D329" s="32">
        <f>INDEX('ONS data MYE 5'!$K$6:$K$445, MATCH($B329,'ONS data MYE 5'!$B$6:$B$445,0))</f>
        <v>253250</v>
      </c>
      <c r="E329" s="32">
        <f>INDEX('ONS data MYE 5'!$L$6:$L$445, MATCH($B329,'ONS data MYE 5'!$B$6:$B$445,0))</f>
        <v>3647</v>
      </c>
      <c r="F329" s="32">
        <f t="shared" si="10"/>
        <v>8.2016601908086795</v>
      </c>
      <c r="G329" s="32">
        <f t="shared" si="11"/>
        <v>67.267229885495865</v>
      </c>
      <c r="H329" s="32">
        <f>INDEX('Mapping waste'!$D$5:$M$352,MATCH($B329,'Mapping waste'!$B$5:$B$352,0),MATCH(H$3,'Mapping waste'!$D$4:$M$4,0))*$D329</f>
        <v>0</v>
      </c>
      <c r="I329" s="32">
        <f>INDEX('Mapping waste'!$D$5:$M$352,MATCH($B329,'Mapping waste'!$B$5:$B$352,0),MATCH(I$3,'Mapping waste'!$D$4:$M$4,0))*$D329</f>
        <v>0</v>
      </c>
      <c r="J329" s="32">
        <f>INDEX('Mapping waste'!$D$5:$M$352,MATCH($B329,'Mapping waste'!$B$5:$B$352,0),MATCH(J$3,'Mapping waste'!$D$4:$M$4,0))*$D329</f>
        <v>0</v>
      </c>
      <c r="K329" s="32">
        <f>INDEX('Mapping waste'!$D$5:$M$352,MATCH($B329,'Mapping waste'!$B$5:$B$352,0),MATCH(K$3,'Mapping waste'!$D$4:$M$4,0))*$D329</f>
        <v>0</v>
      </c>
      <c r="L329" s="32">
        <f>INDEX('Mapping waste'!$D$5:$M$352,MATCH($B329,'Mapping waste'!$B$5:$B$352,0),MATCH(L$3,'Mapping waste'!$D$4:$M$4,0))*$D329</f>
        <v>253250</v>
      </c>
      <c r="M329" s="32">
        <f>INDEX('Mapping waste'!$D$5:$M$352,MATCH($B329,'Mapping waste'!$B$5:$B$352,0),MATCH(M$3,'Mapping waste'!$D$4:$M$4,0))*$D329</f>
        <v>0</v>
      </c>
      <c r="N329" s="32">
        <f>INDEX('Mapping waste'!$D$5:$M$352,MATCH($B329,'Mapping waste'!$B$5:$B$352,0),MATCH(N$3,'Mapping waste'!$D$4:$M$4,0))*$D329</f>
        <v>0</v>
      </c>
      <c r="O329" s="32">
        <f>INDEX('Mapping waste'!$D$5:$M$352,MATCH($B329,'Mapping waste'!$B$5:$B$352,0),MATCH(O$3,'Mapping waste'!$D$4:$M$4,0))*$D329</f>
        <v>0</v>
      </c>
      <c r="P329" s="32">
        <f>INDEX('Mapping waste'!$D$5:$M$352,MATCH($B329,'Mapping waste'!$B$5:$B$352,0),MATCH(P$3,'Mapping waste'!$D$4:$M$4,0))*$D329</f>
        <v>0</v>
      </c>
      <c r="Q329" s="32">
        <f>INDEX('Mapping waste'!$D$5:$M$352,MATCH($B329,'Mapping waste'!$B$5:$B$352,0),MATCH(Q$3,'Mapping waste'!$D$4:$M$4,0))*$D329</f>
        <v>0</v>
      </c>
    </row>
    <row r="330" spans="1:17" x14ac:dyDescent="0.45">
      <c r="A330" s="10" t="s">
        <v>603</v>
      </c>
      <c r="B330" s="10" t="s">
        <v>604</v>
      </c>
      <c r="C330" s="10" t="s">
        <v>240</v>
      </c>
      <c r="D330" s="32">
        <f>INDEX('ONS data MYE 5'!$K$6:$K$445, MATCH($B330,'ONS data MYE 5'!$B$6:$B$445,0))</f>
        <v>187737</v>
      </c>
      <c r="E330" s="32">
        <f>INDEX('ONS data MYE 5'!$L$6:$L$445, MATCH($B330,'ONS data MYE 5'!$B$6:$B$445,0))</f>
        <v>86</v>
      </c>
      <c r="F330" s="32">
        <f t="shared" si="10"/>
        <v>4.4543472962535073</v>
      </c>
      <c r="G330" s="32">
        <f t="shared" si="11"/>
        <v>19.841209835640932</v>
      </c>
      <c r="H330" s="32">
        <f>INDEX('Mapping waste'!$D$5:$M$352,MATCH($B330,'Mapping waste'!$B$5:$B$352,0),MATCH(H$3,'Mapping waste'!$D$4:$M$4,0))*$D330</f>
        <v>0</v>
      </c>
      <c r="I330" s="32">
        <f>INDEX('Mapping waste'!$D$5:$M$352,MATCH($B330,'Mapping waste'!$B$5:$B$352,0),MATCH(I$3,'Mapping waste'!$D$4:$M$4,0))*$D330</f>
        <v>0</v>
      </c>
      <c r="J330" s="32">
        <f>INDEX('Mapping waste'!$D$5:$M$352,MATCH($B330,'Mapping waste'!$B$5:$B$352,0),MATCH(J$3,'Mapping waste'!$D$4:$M$4,0))*$D330</f>
        <v>0</v>
      </c>
      <c r="K330" s="32">
        <f>INDEX('Mapping waste'!$D$5:$M$352,MATCH($B330,'Mapping waste'!$B$5:$B$352,0),MATCH(K$3,'Mapping waste'!$D$4:$M$4,0))*$D330</f>
        <v>0</v>
      </c>
      <c r="L330" s="32">
        <f>INDEX('Mapping waste'!$D$5:$M$352,MATCH($B330,'Mapping waste'!$B$5:$B$352,0),MATCH(L$3,'Mapping waste'!$D$4:$M$4,0))*$D330</f>
        <v>26283.180000000004</v>
      </c>
      <c r="M330" s="32">
        <f>INDEX('Mapping waste'!$D$5:$M$352,MATCH($B330,'Mapping waste'!$B$5:$B$352,0),MATCH(M$3,'Mapping waste'!$D$4:$M$4,0))*$D330</f>
        <v>0</v>
      </c>
      <c r="N330" s="32">
        <f>INDEX('Mapping waste'!$D$5:$M$352,MATCH($B330,'Mapping waste'!$B$5:$B$352,0),MATCH(N$3,'Mapping waste'!$D$4:$M$4,0))*$D330</f>
        <v>0</v>
      </c>
      <c r="O330" s="32">
        <f>INDEX('Mapping waste'!$D$5:$M$352,MATCH($B330,'Mapping waste'!$B$5:$B$352,0),MATCH(O$3,'Mapping waste'!$D$4:$M$4,0))*$D330</f>
        <v>161453.82</v>
      </c>
      <c r="P330" s="32">
        <f>INDEX('Mapping waste'!$D$5:$M$352,MATCH($B330,'Mapping waste'!$B$5:$B$352,0),MATCH(P$3,'Mapping waste'!$D$4:$M$4,0))*$D330</f>
        <v>0</v>
      </c>
      <c r="Q330" s="32">
        <f>INDEX('Mapping waste'!$D$5:$M$352,MATCH($B330,'Mapping waste'!$B$5:$B$352,0),MATCH(Q$3,'Mapping waste'!$D$4:$M$4,0))*$D330</f>
        <v>0</v>
      </c>
    </row>
    <row r="331" spans="1:17" x14ac:dyDescent="0.45">
      <c r="A331" s="10" t="s">
        <v>74</v>
      </c>
      <c r="B331" s="10" t="s">
        <v>75</v>
      </c>
      <c r="C331" s="10" t="s">
        <v>76</v>
      </c>
      <c r="D331" s="32">
        <f>INDEX('ONS data MYE 5'!$K$6:$K$445, MATCH($B331,'ONS data MYE 5'!$B$6:$B$445,0))</f>
        <v>160019</v>
      </c>
      <c r="E331" s="32">
        <f>INDEX('ONS data MYE 5'!$L$6:$L$445, MATCH($B331,'ONS data MYE 5'!$B$6:$B$445,0))</f>
        <v>834</v>
      </c>
      <c r="F331" s="32">
        <f t="shared" si="10"/>
        <v>6.7262334023587469</v>
      </c>
      <c r="G331" s="32">
        <f t="shared" si="11"/>
        <v>45.242215783006522</v>
      </c>
      <c r="H331" s="32">
        <f>INDEX('Mapping waste'!$D$5:$M$352,MATCH($B331,'Mapping waste'!$B$5:$B$352,0),MATCH(H$3,'Mapping waste'!$D$4:$M$4,0))*$D331</f>
        <v>160019</v>
      </c>
      <c r="I331" s="32">
        <f>INDEX('Mapping waste'!$D$5:$M$352,MATCH($B331,'Mapping waste'!$B$5:$B$352,0),MATCH(I$3,'Mapping waste'!$D$4:$M$4,0))*$D331</f>
        <v>0</v>
      </c>
      <c r="J331" s="32">
        <f>INDEX('Mapping waste'!$D$5:$M$352,MATCH($B331,'Mapping waste'!$B$5:$B$352,0),MATCH(J$3,'Mapping waste'!$D$4:$M$4,0))*$D331</f>
        <v>0</v>
      </c>
      <c r="K331" s="32">
        <f>INDEX('Mapping waste'!$D$5:$M$352,MATCH($B331,'Mapping waste'!$B$5:$B$352,0),MATCH(K$3,'Mapping waste'!$D$4:$M$4,0))*$D331</f>
        <v>0</v>
      </c>
      <c r="L331" s="32">
        <f>INDEX('Mapping waste'!$D$5:$M$352,MATCH($B331,'Mapping waste'!$B$5:$B$352,0),MATCH(L$3,'Mapping waste'!$D$4:$M$4,0))*$D331</f>
        <v>0</v>
      </c>
      <c r="M331" s="32">
        <f>INDEX('Mapping waste'!$D$5:$M$352,MATCH($B331,'Mapping waste'!$B$5:$B$352,0),MATCH(M$3,'Mapping waste'!$D$4:$M$4,0))*$D331</f>
        <v>0</v>
      </c>
      <c r="N331" s="32">
        <f>INDEX('Mapping waste'!$D$5:$M$352,MATCH($B331,'Mapping waste'!$B$5:$B$352,0),MATCH(N$3,'Mapping waste'!$D$4:$M$4,0))*$D331</f>
        <v>0</v>
      </c>
      <c r="O331" s="32">
        <f>INDEX('Mapping waste'!$D$5:$M$352,MATCH($B331,'Mapping waste'!$B$5:$B$352,0),MATCH(O$3,'Mapping waste'!$D$4:$M$4,0))*$D331</f>
        <v>0</v>
      </c>
      <c r="P331" s="32">
        <f>INDEX('Mapping waste'!$D$5:$M$352,MATCH($B331,'Mapping waste'!$B$5:$B$352,0),MATCH(P$3,'Mapping waste'!$D$4:$M$4,0))*$D331</f>
        <v>0</v>
      </c>
      <c r="Q331" s="32">
        <f>INDEX('Mapping waste'!$D$5:$M$352,MATCH($B331,'Mapping waste'!$B$5:$B$352,0),MATCH(Q$3,'Mapping waste'!$D$4:$M$4,0))*$D331</f>
        <v>0</v>
      </c>
    </row>
    <row r="332" spans="1:17" x14ac:dyDescent="0.45">
      <c r="A332" s="10" t="s">
        <v>77</v>
      </c>
      <c r="B332" s="10" t="s">
        <v>78</v>
      </c>
      <c r="C332" s="10" t="s">
        <v>76</v>
      </c>
      <c r="D332" s="32">
        <f>INDEX('ONS data MYE 5'!$K$6:$K$445, MATCH($B332,'ONS data MYE 5'!$B$6:$B$445,0))</f>
        <v>169213</v>
      </c>
      <c r="E332" s="32">
        <f>INDEX('ONS data MYE 5'!$L$6:$L$445, MATCH($B332,'ONS data MYE 5'!$B$6:$B$445,0))</f>
        <v>200</v>
      </c>
      <c r="F332" s="32">
        <f t="shared" si="10"/>
        <v>5.2983173665480363</v>
      </c>
      <c r="G332" s="32">
        <f t="shared" si="11"/>
        <v>28.072166916664518</v>
      </c>
      <c r="H332" s="32">
        <f>INDEX('Mapping waste'!$D$5:$M$352,MATCH($B332,'Mapping waste'!$B$5:$B$352,0),MATCH(H$3,'Mapping waste'!$D$4:$M$4,0))*$D332</f>
        <v>52862.141200000005</v>
      </c>
      <c r="I332" s="32">
        <f>INDEX('Mapping waste'!$D$5:$M$352,MATCH($B332,'Mapping waste'!$B$5:$B$352,0),MATCH(I$3,'Mapping waste'!$D$4:$M$4,0))*$D332</f>
        <v>0</v>
      </c>
      <c r="J332" s="32">
        <f>INDEX('Mapping waste'!$D$5:$M$352,MATCH($B332,'Mapping waste'!$B$5:$B$352,0),MATCH(J$3,'Mapping waste'!$D$4:$M$4,0))*$D332</f>
        <v>43589.268799999998</v>
      </c>
      <c r="K332" s="32">
        <f>INDEX('Mapping waste'!$D$5:$M$352,MATCH($B332,'Mapping waste'!$B$5:$B$352,0),MATCH(K$3,'Mapping waste'!$D$4:$M$4,0))*$D332</f>
        <v>0</v>
      </c>
      <c r="L332" s="32">
        <f>INDEX('Mapping waste'!$D$5:$M$352,MATCH($B332,'Mapping waste'!$B$5:$B$352,0),MATCH(L$3,'Mapping waste'!$D$4:$M$4,0))*$D332</f>
        <v>72761.59</v>
      </c>
      <c r="M332" s="32">
        <f>INDEX('Mapping waste'!$D$5:$M$352,MATCH($B332,'Mapping waste'!$B$5:$B$352,0),MATCH(M$3,'Mapping waste'!$D$4:$M$4,0))*$D332</f>
        <v>0</v>
      </c>
      <c r="N332" s="32">
        <f>INDEX('Mapping waste'!$D$5:$M$352,MATCH($B332,'Mapping waste'!$B$5:$B$352,0),MATCH(N$3,'Mapping waste'!$D$4:$M$4,0))*$D332</f>
        <v>0</v>
      </c>
      <c r="O332" s="32">
        <f>INDEX('Mapping waste'!$D$5:$M$352,MATCH($B332,'Mapping waste'!$B$5:$B$352,0),MATCH(O$3,'Mapping waste'!$D$4:$M$4,0))*$D332</f>
        <v>0</v>
      </c>
      <c r="P332" s="32">
        <f>INDEX('Mapping waste'!$D$5:$M$352,MATCH($B332,'Mapping waste'!$B$5:$B$352,0),MATCH(P$3,'Mapping waste'!$D$4:$M$4,0))*$D332</f>
        <v>0</v>
      </c>
      <c r="Q332" s="32">
        <f>INDEX('Mapping waste'!$D$5:$M$352,MATCH($B332,'Mapping waste'!$B$5:$B$352,0),MATCH(Q$3,'Mapping waste'!$D$4:$M$4,0))*$D332</f>
        <v>0</v>
      </c>
    </row>
    <row r="333" spans="1:17" x14ac:dyDescent="0.45">
      <c r="A333" s="10" t="s">
        <v>663</v>
      </c>
      <c r="B333" s="10" t="s">
        <v>664</v>
      </c>
      <c r="C333" s="10" t="s">
        <v>76</v>
      </c>
      <c r="D333" s="32">
        <f>INDEX('ONS data MYE 5'!$K$6:$K$445, MATCH($B333,'ONS data MYE 5'!$B$6:$B$445,0))</f>
        <v>257414</v>
      </c>
      <c r="E333" s="32">
        <f>INDEX('ONS data MYE 5'!$L$6:$L$445, MATCH($B333,'ONS data MYE 5'!$B$6:$B$445,0))</f>
        <v>3603</v>
      </c>
      <c r="F333" s="32">
        <f t="shared" si="10"/>
        <v>8.1895221107480936</v>
      </c>
      <c r="G333" s="32">
        <f t="shared" si="11"/>
        <v>67.068272402431916</v>
      </c>
      <c r="H333" s="32">
        <f>INDEX('Mapping waste'!$D$5:$M$352,MATCH($B333,'Mapping waste'!$B$5:$B$352,0),MATCH(H$3,'Mapping waste'!$D$4:$M$4,0))*$D333</f>
        <v>0</v>
      </c>
      <c r="I333" s="32">
        <f>INDEX('Mapping waste'!$D$5:$M$352,MATCH($B333,'Mapping waste'!$B$5:$B$352,0),MATCH(I$3,'Mapping waste'!$D$4:$M$4,0))*$D333</f>
        <v>0</v>
      </c>
      <c r="J333" s="32">
        <f>INDEX('Mapping waste'!$D$5:$M$352,MATCH($B333,'Mapping waste'!$B$5:$B$352,0),MATCH(J$3,'Mapping waste'!$D$4:$M$4,0))*$D333</f>
        <v>0</v>
      </c>
      <c r="K333" s="32">
        <f>INDEX('Mapping waste'!$D$5:$M$352,MATCH($B333,'Mapping waste'!$B$5:$B$352,0),MATCH(K$3,'Mapping waste'!$D$4:$M$4,0))*$D333</f>
        <v>0</v>
      </c>
      <c r="L333" s="32">
        <f>INDEX('Mapping waste'!$D$5:$M$352,MATCH($B333,'Mapping waste'!$B$5:$B$352,0),MATCH(L$3,'Mapping waste'!$D$4:$M$4,0))*$D333</f>
        <v>0</v>
      </c>
      <c r="M333" s="32">
        <f>INDEX('Mapping waste'!$D$5:$M$352,MATCH($B333,'Mapping waste'!$B$5:$B$352,0),MATCH(M$3,'Mapping waste'!$D$4:$M$4,0))*$D333</f>
        <v>0</v>
      </c>
      <c r="N333" s="32">
        <f>INDEX('Mapping waste'!$D$5:$M$352,MATCH($B333,'Mapping waste'!$B$5:$B$352,0),MATCH(N$3,'Mapping waste'!$D$4:$M$4,0))*$D333</f>
        <v>0</v>
      </c>
      <c r="O333" s="32">
        <f>INDEX('Mapping waste'!$D$5:$M$352,MATCH($B333,'Mapping waste'!$B$5:$B$352,0),MATCH(O$3,'Mapping waste'!$D$4:$M$4,0))*$D333</f>
        <v>0</v>
      </c>
      <c r="P333" s="32">
        <f>INDEX('Mapping waste'!$D$5:$M$352,MATCH($B333,'Mapping waste'!$B$5:$B$352,0),MATCH(P$3,'Mapping waste'!$D$4:$M$4,0))*$D333</f>
        <v>0</v>
      </c>
      <c r="Q333" s="32">
        <f>INDEX('Mapping waste'!$D$5:$M$352,MATCH($B333,'Mapping waste'!$B$5:$B$352,0),MATCH(Q$3,'Mapping waste'!$D$4:$M$4,0))*$D333</f>
        <v>257414</v>
      </c>
    </row>
    <row r="334" spans="1:17" x14ac:dyDescent="0.45">
      <c r="A334" s="10" t="s">
        <v>665</v>
      </c>
      <c r="B334" s="10" t="s">
        <v>666</v>
      </c>
      <c r="C334" s="10" t="s">
        <v>76</v>
      </c>
      <c r="D334" s="32">
        <f>INDEX('ONS data MYE 5'!$K$6:$K$445, MATCH($B334,'ONS data MYE 5'!$B$6:$B$445,0))</f>
        <v>337242</v>
      </c>
      <c r="E334" s="32">
        <f>INDEX('ONS data MYE 5'!$L$6:$L$445, MATCH($B334,'ONS data MYE 5'!$B$6:$B$445,0))</f>
        <v>140</v>
      </c>
      <c r="F334" s="32">
        <f t="shared" si="10"/>
        <v>4.9416424226093039</v>
      </c>
      <c r="G334" s="32">
        <f t="shared" si="11"/>
        <v>24.419829832931949</v>
      </c>
      <c r="H334" s="32">
        <f>INDEX('Mapping waste'!$D$5:$M$352,MATCH($B334,'Mapping waste'!$B$5:$B$352,0),MATCH(H$3,'Mapping waste'!$D$4:$M$4,0))*$D334</f>
        <v>0</v>
      </c>
      <c r="I334" s="32">
        <f>INDEX('Mapping waste'!$D$5:$M$352,MATCH($B334,'Mapping waste'!$B$5:$B$352,0),MATCH(I$3,'Mapping waste'!$D$4:$M$4,0))*$D334</f>
        <v>0</v>
      </c>
      <c r="J334" s="32">
        <f>INDEX('Mapping waste'!$D$5:$M$352,MATCH($B334,'Mapping waste'!$B$5:$B$352,0),MATCH(J$3,'Mapping waste'!$D$4:$M$4,0))*$D334</f>
        <v>0</v>
      </c>
      <c r="K334" s="32">
        <f>INDEX('Mapping waste'!$D$5:$M$352,MATCH($B334,'Mapping waste'!$B$5:$B$352,0),MATCH(K$3,'Mapping waste'!$D$4:$M$4,0))*$D334</f>
        <v>0</v>
      </c>
      <c r="L334" s="32">
        <f>INDEX('Mapping waste'!$D$5:$M$352,MATCH($B334,'Mapping waste'!$B$5:$B$352,0),MATCH(L$3,'Mapping waste'!$D$4:$M$4,0))*$D334</f>
        <v>0</v>
      </c>
      <c r="M334" s="32">
        <f>INDEX('Mapping waste'!$D$5:$M$352,MATCH($B334,'Mapping waste'!$B$5:$B$352,0),MATCH(M$3,'Mapping waste'!$D$4:$M$4,0))*$D334</f>
        <v>0</v>
      </c>
      <c r="N334" s="32">
        <f>INDEX('Mapping waste'!$D$5:$M$352,MATCH($B334,'Mapping waste'!$B$5:$B$352,0),MATCH(N$3,'Mapping waste'!$D$4:$M$4,0))*$D334</f>
        <v>0</v>
      </c>
      <c r="O334" s="32">
        <f>INDEX('Mapping waste'!$D$5:$M$352,MATCH($B334,'Mapping waste'!$B$5:$B$352,0),MATCH(O$3,'Mapping waste'!$D$4:$M$4,0))*$D334</f>
        <v>0</v>
      </c>
      <c r="P334" s="32">
        <f>INDEX('Mapping waste'!$D$5:$M$352,MATCH($B334,'Mapping waste'!$B$5:$B$352,0),MATCH(P$3,'Mapping waste'!$D$4:$M$4,0))*$D334</f>
        <v>0</v>
      </c>
      <c r="Q334" s="32">
        <f>INDEX('Mapping waste'!$D$5:$M$352,MATCH($B334,'Mapping waste'!$B$5:$B$352,0),MATCH(Q$3,'Mapping waste'!$D$4:$M$4,0))*$D334</f>
        <v>337242</v>
      </c>
    </row>
    <row r="335" spans="1:17" x14ac:dyDescent="0.45">
      <c r="A335" s="10" t="s">
        <v>667</v>
      </c>
      <c r="B335" s="10" t="s">
        <v>668</v>
      </c>
      <c r="C335" s="10" t="s">
        <v>76</v>
      </c>
      <c r="D335" s="32">
        <f>INDEX('ONS data MYE 5'!$K$6:$K$445, MATCH($B335,'ONS data MYE 5'!$B$6:$B$445,0))</f>
        <v>203654</v>
      </c>
      <c r="E335" s="32">
        <f>INDEX('ONS data MYE 5'!$L$6:$L$445, MATCH($B335,'ONS data MYE 5'!$B$6:$B$445,0))</f>
        <v>749</v>
      </c>
      <c r="F335" s="32">
        <f t="shared" si="10"/>
        <v>6.6187389835172192</v>
      </c>
      <c r="G335" s="32">
        <f t="shared" si="11"/>
        <v>43.807705731930554</v>
      </c>
      <c r="H335" s="32">
        <f>INDEX('Mapping waste'!$D$5:$M$352,MATCH($B335,'Mapping waste'!$B$5:$B$352,0),MATCH(H$3,'Mapping waste'!$D$4:$M$4,0))*$D335</f>
        <v>0</v>
      </c>
      <c r="I335" s="32">
        <f>INDEX('Mapping waste'!$D$5:$M$352,MATCH($B335,'Mapping waste'!$B$5:$B$352,0),MATCH(I$3,'Mapping waste'!$D$4:$M$4,0))*$D335</f>
        <v>0</v>
      </c>
      <c r="J335" s="32">
        <f>INDEX('Mapping waste'!$D$5:$M$352,MATCH($B335,'Mapping waste'!$B$5:$B$352,0),MATCH(J$3,'Mapping waste'!$D$4:$M$4,0))*$D335</f>
        <v>0</v>
      </c>
      <c r="K335" s="32">
        <f>INDEX('Mapping waste'!$D$5:$M$352,MATCH($B335,'Mapping waste'!$B$5:$B$352,0),MATCH(K$3,'Mapping waste'!$D$4:$M$4,0))*$D335</f>
        <v>0</v>
      </c>
      <c r="L335" s="32">
        <f>INDEX('Mapping waste'!$D$5:$M$352,MATCH($B335,'Mapping waste'!$B$5:$B$352,0),MATCH(L$3,'Mapping waste'!$D$4:$M$4,0))*$D335</f>
        <v>0</v>
      </c>
      <c r="M335" s="32">
        <f>INDEX('Mapping waste'!$D$5:$M$352,MATCH($B335,'Mapping waste'!$B$5:$B$352,0),MATCH(M$3,'Mapping waste'!$D$4:$M$4,0))*$D335</f>
        <v>0</v>
      </c>
      <c r="N335" s="32">
        <f>INDEX('Mapping waste'!$D$5:$M$352,MATCH($B335,'Mapping waste'!$B$5:$B$352,0),MATCH(N$3,'Mapping waste'!$D$4:$M$4,0))*$D335</f>
        <v>0</v>
      </c>
      <c r="O335" s="32">
        <f>INDEX('Mapping waste'!$D$5:$M$352,MATCH($B335,'Mapping waste'!$B$5:$B$352,0),MATCH(O$3,'Mapping waste'!$D$4:$M$4,0))*$D335</f>
        <v>0</v>
      </c>
      <c r="P335" s="32">
        <f>INDEX('Mapping waste'!$D$5:$M$352,MATCH($B335,'Mapping waste'!$B$5:$B$352,0),MATCH(P$3,'Mapping waste'!$D$4:$M$4,0))*$D335</f>
        <v>0</v>
      </c>
      <c r="Q335" s="32">
        <f>INDEX('Mapping waste'!$D$5:$M$352,MATCH($B335,'Mapping waste'!$B$5:$B$352,0),MATCH(Q$3,'Mapping waste'!$D$4:$M$4,0))*$D335</f>
        <v>203654</v>
      </c>
    </row>
    <row r="336" spans="1:17" x14ac:dyDescent="0.45">
      <c r="A336" s="10" t="s">
        <v>675</v>
      </c>
      <c r="B336" s="10" t="s">
        <v>676</v>
      </c>
      <c r="C336" s="10" t="s">
        <v>76</v>
      </c>
      <c r="D336" s="32">
        <f>INDEX('ONS data MYE 5'!$K$6:$K$445, MATCH($B336,'ONS data MYE 5'!$B$6:$B$445,0))</f>
        <v>55750</v>
      </c>
      <c r="E336" s="32">
        <f>INDEX('ONS data MYE 5'!$L$6:$L$445, MATCH($B336,'ONS data MYE 5'!$B$6:$B$445,0))</f>
        <v>47</v>
      </c>
      <c r="F336" s="32">
        <f t="shared" si="10"/>
        <v>3.8501476017100584</v>
      </c>
      <c r="G336" s="32">
        <f t="shared" si="11"/>
        <v>14.823636554953715</v>
      </c>
      <c r="H336" s="32">
        <f>INDEX('Mapping waste'!$D$5:$M$352,MATCH($B336,'Mapping waste'!$B$5:$B$352,0),MATCH(H$3,'Mapping waste'!$D$4:$M$4,0))*$D336</f>
        <v>0</v>
      </c>
      <c r="I336" s="32">
        <f>INDEX('Mapping waste'!$D$5:$M$352,MATCH($B336,'Mapping waste'!$B$5:$B$352,0),MATCH(I$3,'Mapping waste'!$D$4:$M$4,0))*$D336</f>
        <v>0</v>
      </c>
      <c r="J336" s="32">
        <f>INDEX('Mapping waste'!$D$5:$M$352,MATCH($B336,'Mapping waste'!$B$5:$B$352,0),MATCH(J$3,'Mapping waste'!$D$4:$M$4,0))*$D336</f>
        <v>0</v>
      </c>
      <c r="K336" s="32">
        <f>INDEX('Mapping waste'!$D$5:$M$352,MATCH($B336,'Mapping waste'!$B$5:$B$352,0),MATCH(K$3,'Mapping waste'!$D$4:$M$4,0))*$D336</f>
        <v>0</v>
      </c>
      <c r="L336" s="32">
        <f>INDEX('Mapping waste'!$D$5:$M$352,MATCH($B336,'Mapping waste'!$B$5:$B$352,0),MATCH(L$3,'Mapping waste'!$D$4:$M$4,0))*$D336</f>
        <v>0</v>
      </c>
      <c r="M336" s="32">
        <f>INDEX('Mapping waste'!$D$5:$M$352,MATCH($B336,'Mapping waste'!$B$5:$B$352,0),MATCH(M$3,'Mapping waste'!$D$4:$M$4,0))*$D336</f>
        <v>0</v>
      </c>
      <c r="N336" s="32">
        <f>INDEX('Mapping waste'!$D$5:$M$352,MATCH($B336,'Mapping waste'!$B$5:$B$352,0),MATCH(N$3,'Mapping waste'!$D$4:$M$4,0))*$D336</f>
        <v>0</v>
      </c>
      <c r="O336" s="32">
        <f>INDEX('Mapping waste'!$D$5:$M$352,MATCH($B336,'Mapping waste'!$B$5:$B$352,0),MATCH(O$3,'Mapping waste'!$D$4:$M$4,0))*$D336</f>
        <v>0</v>
      </c>
      <c r="P336" s="32">
        <f>INDEX('Mapping waste'!$D$5:$M$352,MATCH($B336,'Mapping waste'!$B$5:$B$352,0),MATCH(P$3,'Mapping waste'!$D$4:$M$4,0))*$D336</f>
        <v>0</v>
      </c>
      <c r="Q336" s="32">
        <f>INDEX('Mapping waste'!$D$5:$M$352,MATCH($B336,'Mapping waste'!$B$5:$B$352,0),MATCH(Q$3,'Mapping waste'!$D$4:$M$4,0))*$D336</f>
        <v>55750</v>
      </c>
    </row>
    <row r="337" spans="1:17" x14ac:dyDescent="0.45">
      <c r="A337" s="10" t="s">
        <v>677</v>
      </c>
      <c r="B337" s="10" t="s">
        <v>678</v>
      </c>
      <c r="C337" s="10" t="s">
        <v>76</v>
      </c>
      <c r="D337" s="32">
        <f>INDEX('ONS data MYE 5'!$K$6:$K$445, MATCH($B337,'ONS data MYE 5'!$B$6:$B$445,0))</f>
        <v>89915</v>
      </c>
      <c r="E337" s="32">
        <f>INDEX('ONS data MYE 5'!$L$6:$L$445, MATCH($B337,'ONS data MYE 5'!$B$6:$B$445,0))</f>
        <v>69</v>
      </c>
      <c r="F337" s="32">
        <f t="shared" si="10"/>
        <v>4.2341065045972597</v>
      </c>
      <c r="G337" s="32">
        <f t="shared" si="11"/>
        <v>17.927657892272823</v>
      </c>
      <c r="H337" s="32">
        <f>INDEX('Mapping waste'!$D$5:$M$352,MATCH($B337,'Mapping waste'!$B$5:$B$352,0),MATCH(H$3,'Mapping waste'!$D$4:$M$4,0))*$D337</f>
        <v>0</v>
      </c>
      <c r="I337" s="32">
        <f>INDEX('Mapping waste'!$D$5:$M$352,MATCH($B337,'Mapping waste'!$B$5:$B$352,0),MATCH(I$3,'Mapping waste'!$D$4:$M$4,0))*$D337</f>
        <v>17983</v>
      </c>
      <c r="J337" s="32">
        <f>INDEX('Mapping waste'!$D$5:$M$352,MATCH($B337,'Mapping waste'!$B$5:$B$352,0),MATCH(J$3,'Mapping waste'!$D$4:$M$4,0))*$D337</f>
        <v>0</v>
      </c>
      <c r="K337" s="32">
        <f>INDEX('Mapping waste'!$D$5:$M$352,MATCH($B337,'Mapping waste'!$B$5:$B$352,0),MATCH(K$3,'Mapping waste'!$D$4:$M$4,0))*$D337</f>
        <v>0</v>
      </c>
      <c r="L337" s="32">
        <f>INDEX('Mapping waste'!$D$5:$M$352,MATCH($B337,'Mapping waste'!$B$5:$B$352,0),MATCH(L$3,'Mapping waste'!$D$4:$M$4,0))*$D337</f>
        <v>0</v>
      </c>
      <c r="M337" s="32">
        <f>INDEX('Mapping waste'!$D$5:$M$352,MATCH($B337,'Mapping waste'!$B$5:$B$352,0),MATCH(M$3,'Mapping waste'!$D$4:$M$4,0))*$D337</f>
        <v>0</v>
      </c>
      <c r="N337" s="32">
        <f>INDEX('Mapping waste'!$D$5:$M$352,MATCH($B337,'Mapping waste'!$B$5:$B$352,0),MATCH(N$3,'Mapping waste'!$D$4:$M$4,0))*$D337</f>
        <v>0</v>
      </c>
      <c r="O337" s="32">
        <f>INDEX('Mapping waste'!$D$5:$M$352,MATCH($B337,'Mapping waste'!$B$5:$B$352,0),MATCH(O$3,'Mapping waste'!$D$4:$M$4,0))*$D337</f>
        <v>0</v>
      </c>
      <c r="P337" s="32">
        <f>INDEX('Mapping waste'!$D$5:$M$352,MATCH($B337,'Mapping waste'!$B$5:$B$352,0),MATCH(P$3,'Mapping waste'!$D$4:$M$4,0))*$D337</f>
        <v>0</v>
      </c>
      <c r="Q337" s="32">
        <f>INDEX('Mapping waste'!$D$5:$M$352,MATCH($B337,'Mapping waste'!$B$5:$B$352,0),MATCH(Q$3,'Mapping waste'!$D$4:$M$4,0))*$D337</f>
        <v>71932</v>
      </c>
    </row>
    <row r="338" spans="1:17" x14ac:dyDescent="0.45">
      <c r="A338" s="10" t="s">
        <v>679</v>
      </c>
      <c r="B338" s="10" t="s">
        <v>680</v>
      </c>
      <c r="C338" s="10" t="s">
        <v>76</v>
      </c>
      <c r="D338" s="32">
        <f>INDEX('ONS data MYE 5'!$K$6:$K$445, MATCH($B338,'ONS data MYE 5'!$B$6:$B$445,0))</f>
        <v>159631</v>
      </c>
      <c r="E338" s="32">
        <f>INDEX('ONS data MYE 5'!$L$6:$L$445, MATCH($B338,'ONS data MYE 5'!$B$6:$B$445,0))</f>
        <v>122</v>
      </c>
      <c r="F338" s="32">
        <f t="shared" si="10"/>
        <v>4.8040210447332568</v>
      </c>
      <c r="G338" s="32">
        <f t="shared" si="11"/>
        <v>23.078618198240012</v>
      </c>
      <c r="H338" s="32">
        <f>INDEX('Mapping waste'!$D$5:$M$352,MATCH($B338,'Mapping waste'!$B$5:$B$352,0),MATCH(H$3,'Mapping waste'!$D$4:$M$4,0))*$D338</f>
        <v>0</v>
      </c>
      <c r="I338" s="32">
        <f>INDEX('Mapping waste'!$D$5:$M$352,MATCH($B338,'Mapping waste'!$B$5:$B$352,0),MATCH(I$3,'Mapping waste'!$D$4:$M$4,0))*$D338</f>
        <v>0</v>
      </c>
      <c r="J338" s="32">
        <f>INDEX('Mapping waste'!$D$5:$M$352,MATCH($B338,'Mapping waste'!$B$5:$B$352,0),MATCH(J$3,'Mapping waste'!$D$4:$M$4,0))*$D338</f>
        <v>0</v>
      </c>
      <c r="K338" s="32">
        <f>INDEX('Mapping waste'!$D$5:$M$352,MATCH($B338,'Mapping waste'!$B$5:$B$352,0),MATCH(K$3,'Mapping waste'!$D$4:$M$4,0))*$D338</f>
        <v>0</v>
      </c>
      <c r="L338" s="32">
        <f>INDEX('Mapping waste'!$D$5:$M$352,MATCH($B338,'Mapping waste'!$B$5:$B$352,0),MATCH(L$3,'Mapping waste'!$D$4:$M$4,0))*$D338</f>
        <v>0</v>
      </c>
      <c r="M338" s="32">
        <f>INDEX('Mapping waste'!$D$5:$M$352,MATCH($B338,'Mapping waste'!$B$5:$B$352,0),MATCH(M$3,'Mapping waste'!$D$4:$M$4,0))*$D338</f>
        <v>0</v>
      </c>
      <c r="N338" s="32">
        <f>INDEX('Mapping waste'!$D$5:$M$352,MATCH($B338,'Mapping waste'!$B$5:$B$352,0),MATCH(N$3,'Mapping waste'!$D$4:$M$4,0))*$D338</f>
        <v>0</v>
      </c>
      <c r="O338" s="32">
        <f>INDEX('Mapping waste'!$D$5:$M$352,MATCH($B338,'Mapping waste'!$B$5:$B$352,0),MATCH(O$3,'Mapping waste'!$D$4:$M$4,0))*$D338</f>
        <v>0</v>
      </c>
      <c r="P338" s="32">
        <f>INDEX('Mapping waste'!$D$5:$M$352,MATCH($B338,'Mapping waste'!$B$5:$B$352,0),MATCH(P$3,'Mapping waste'!$D$4:$M$4,0))*$D338</f>
        <v>0</v>
      </c>
      <c r="Q338" s="32">
        <f>INDEX('Mapping waste'!$D$5:$M$352,MATCH($B338,'Mapping waste'!$B$5:$B$352,0),MATCH(Q$3,'Mapping waste'!$D$4:$M$4,0))*$D338</f>
        <v>159631</v>
      </c>
    </row>
    <row r="339" spans="1:17" x14ac:dyDescent="0.45">
      <c r="A339" s="10" t="s">
        <v>681</v>
      </c>
      <c r="B339" s="10" t="s">
        <v>682</v>
      </c>
      <c r="C339" s="10" t="s">
        <v>76</v>
      </c>
      <c r="D339" s="32">
        <f>INDEX('ONS data MYE 5'!$K$6:$K$445, MATCH($B339,'ONS data MYE 5'!$B$6:$B$445,0))</f>
        <v>52812</v>
      </c>
      <c r="E339" s="32">
        <f>INDEX('ONS data MYE 5'!$L$6:$L$445, MATCH($B339,'ONS data MYE 5'!$B$6:$B$445,0))</f>
        <v>40</v>
      </c>
      <c r="F339" s="32">
        <f t="shared" si="10"/>
        <v>3.6888794541139363</v>
      </c>
      <c r="G339" s="32">
        <f t="shared" si="11"/>
        <v>13.607831626983932</v>
      </c>
      <c r="H339" s="32">
        <f>INDEX('Mapping waste'!$D$5:$M$352,MATCH($B339,'Mapping waste'!$B$5:$B$352,0),MATCH(H$3,'Mapping waste'!$D$4:$M$4,0))*$D339</f>
        <v>0</v>
      </c>
      <c r="I339" s="32">
        <f>INDEX('Mapping waste'!$D$5:$M$352,MATCH($B339,'Mapping waste'!$B$5:$B$352,0),MATCH(I$3,'Mapping waste'!$D$4:$M$4,0))*$D339</f>
        <v>0</v>
      </c>
      <c r="J339" s="32">
        <f>INDEX('Mapping waste'!$D$5:$M$352,MATCH($B339,'Mapping waste'!$B$5:$B$352,0),MATCH(J$3,'Mapping waste'!$D$4:$M$4,0))*$D339</f>
        <v>0</v>
      </c>
      <c r="K339" s="32">
        <f>INDEX('Mapping waste'!$D$5:$M$352,MATCH($B339,'Mapping waste'!$B$5:$B$352,0),MATCH(K$3,'Mapping waste'!$D$4:$M$4,0))*$D339</f>
        <v>0</v>
      </c>
      <c r="L339" s="32">
        <f>INDEX('Mapping waste'!$D$5:$M$352,MATCH($B339,'Mapping waste'!$B$5:$B$352,0),MATCH(L$3,'Mapping waste'!$D$4:$M$4,0))*$D339</f>
        <v>0</v>
      </c>
      <c r="M339" s="32">
        <f>INDEX('Mapping waste'!$D$5:$M$352,MATCH($B339,'Mapping waste'!$B$5:$B$352,0),MATCH(M$3,'Mapping waste'!$D$4:$M$4,0))*$D339</f>
        <v>0</v>
      </c>
      <c r="N339" s="32">
        <f>INDEX('Mapping waste'!$D$5:$M$352,MATCH($B339,'Mapping waste'!$B$5:$B$352,0),MATCH(N$3,'Mapping waste'!$D$4:$M$4,0))*$D339</f>
        <v>0</v>
      </c>
      <c r="O339" s="32">
        <f>INDEX('Mapping waste'!$D$5:$M$352,MATCH($B339,'Mapping waste'!$B$5:$B$352,0),MATCH(O$3,'Mapping waste'!$D$4:$M$4,0))*$D339</f>
        <v>0</v>
      </c>
      <c r="P339" s="32">
        <f>INDEX('Mapping waste'!$D$5:$M$352,MATCH($B339,'Mapping waste'!$B$5:$B$352,0),MATCH(P$3,'Mapping waste'!$D$4:$M$4,0))*$D339</f>
        <v>0</v>
      </c>
      <c r="Q339" s="32">
        <f>INDEX('Mapping waste'!$D$5:$M$352,MATCH($B339,'Mapping waste'!$B$5:$B$352,0),MATCH(Q$3,'Mapping waste'!$D$4:$M$4,0))*$D339</f>
        <v>52812</v>
      </c>
    </row>
    <row r="340" spans="1:17" x14ac:dyDescent="0.45">
      <c r="A340" s="10" t="s">
        <v>683</v>
      </c>
      <c r="B340" s="10" t="s">
        <v>684</v>
      </c>
      <c r="C340" s="10" t="s">
        <v>76</v>
      </c>
      <c r="D340" s="32">
        <f>INDEX('ONS data MYE 5'!$K$6:$K$445, MATCH($B340,'ONS data MYE 5'!$B$6:$B$445,0))</f>
        <v>52848</v>
      </c>
      <c r="E340" s="32">
        <f>INDEX('ONS data MYE 5'!$L$6:$L$445, MATCH($B340,'ONS data MYE 5'!$B$6:$B$445,0))</f>
        <v>35</v>
      </c>
      <c r="F340" s="32">
        <f t="shared" si="10"/>
        <v>3.5553480614894135</v>
      </c>
      <c r="G340" s="32">
        <f t="shared" si="11"/>
        <v>12.640499838336531</v>
      </c>
      <c r="H340" s="32">
        <f>INDEX('Mapping waste'!$D$5:$M$352,MATCH($B340,'Mapping waste'!$B$5:$B$352,0),MATCH(H$3,'Mapping waste'!$D$4:$M$4,0))*$D340</f>
        <v>0</v>
      </c>
      <c r="I340" s="32">
        <f>INDEX('Mapping waste'!$D$5:$M$352,MATCH($B340,'Mapping waste'!$B$5:$B$352,0),MATCH(I$3,'Mapping waste'!$D$4:$M$4,0))*$D340</f>
        <v>0</v>
      </c>
      <c r="J340" s="32">
        <f>INDEX('Mapping waste'!$D$5:$M$352,MATCH($B340,'Mapping waste'!$B$5:$B$352,0),MATCH(J$3,'Mapping waste'!$D$4:$M$4,0))*$D340</f>
        <v>0</v>
      </c>
      <c r="K340" s="32">
        <f>INDEX('Mapping waste'!$D$5:$M$352,MATCH($B340,'Mapping waste'!$B$5:$B$352,0),MATCH(K$3,'Mapping waste'!$D$4:$M$4,0))*$D340</f>
        <v>0</v>
      </c>
      <c r="L340" s="32">
        <f>INDEX('Mapping waste'!$D$5:$M$352,MATCH($B340,'Mapping waste'!$B$5:$B$352,0),MATCH(L$3,'Mapping waste'!$D$4:$M$4,0))*$D340</f>
        <v>0</v>
      </c>
      <c r="M340" s="32">
        <f>INDEX('Mapping waste'!$D$5:$M$352,MATCH($B340,'Mapping waste'!$B$5:$B$352,0),MATCH(M$3,'Mapping waste'!$D$4:$M$4,0))*$D340</f>
        <v>0</v>
      </c>
      <c r="N340" s="32">
        <f>INDEX('Mapping waste'!$D$5:$M$352,MATCH($B340,'Mapping waste'!$B$5:$B$352,0),MATCH(N$3,'Mapping waste'!$D$4:$M$4,0))*$D340</f>
        <v>0</v>
      </c>
      <c r="O340" s="32">
        <f>INDEX('Mapping waste'!$D$5:$M$352,MATCH($B340,'Mapping waste'!$B$5:$B$352,0),MATCH(O$3,'Mapping waste'!$D$4:$M$4,0))*$D340</f>
        <v>0</v>
      </c>
      <c r="P340" s="32">
        <f>INDEX('Mapping waste'!$D$5:$M$352,MATCH($B340,'Mapping waste'!$B$5:$B$352,0),MATCH(P$3,'Mapping waste'!$D$4:$M$4,0))*$D340</f>
        <v>0</v>
      </c>
      <c r="Q340" s="32">
        <f>INDEX('Mapping waste'!$D$5:$M$352,MATCH($B340,'Mapping waste'!$B$5:$B$352,0),MATCH(Q$3,'Mapping waste'!$D$4:$M$4,0))*$D340</f>
        <v>52848</v>
      </c>
    </row>
    <row r="341" spans="1:17" x14ac:dyDescent="0.45">
      <c r="A341" s="10" t="s">
        <v>685</v>
      </c>
      <c r="B341" s="10" t="s">
        <v>686</v>
      </c>
      <c r="C341" s="10" t="s">
        <v>76</v>
      </c>
      <c r="D341" s="32">
        <f>INDEX('ONS data MYE 5'!$K$6:$K$445, MATCH($B341,'ONS data MYE 5'!$B$6:$B$445,0))</f>
        <v>108152</v>
      </c>
      <c r="E341" s="32">
        <f>INDEX('ONS data MYE 5'!$L$6:$L$445, MATCH($B341,'ONS data MYE 5'!$B$6:$B$445,0))</f>
        <v>132</v>
      </c>
      <c r="F341" s="32">
        <f t="shared" si="10"/>
        <v>4.8828019225863706</v>
      </c>
      <c r="G341" s="32">
        <f t="shared" si="11"/>
        <v>23.841754615213159</v>
      </c>
      <c r="H341" s="32">
        <f>INDEX('Mapping waste'!$D$5:$M$352,MATCH($B341,'Mapping waste'!$B$5:$B$352,0),MATCH(H$3,'Mapping waste'!$D$4:$M$4,0))*$D341</f>
        <v>0</v>
      </c>
      <c r="I341" s="32">
        <f>INDEX('Mapping waste'!$D$5:$M$352,MATCH($B341,'Mapping waste'!$B$5:$B$352,0),MATCH(I$3,'Mapping waste'!$D$4:$M$4,0))*$D341</f>
        <v>0</v>
      </c>
      <c r="J341" s="32">
        <f>INDEX('Mapping waste'!$D$5:$M$352,MATCH($B341,'Mapping waste'!$B$5:$B$352,0),MATCH(J$3,'Mapping waste'!$D$4:$M$4,0))*$D341</f>
        <v>0</v>
      </c>
      <c r="K341" s="32">
        <f>INDEX('Mapping waste'!$D$5:$M$352,MATCH($B341,'Mapping waste'!$B$5:$B$352,0),MATCH(K$3,'Mapping waste'!$D$4:$M$4,0))*$D341</f>
        <v>0</v>
      </c>
      <c r="L341" s="32">
        <f>INDEX('Mapping waste'!$D$5:$M$352,MATCH($B341,'Mapping waste'!$B$5:$B$352,0),MATCH(L$3,'Mapping waste'!$D$4:$M$4,0))*$D341</f>
        <v>0</v>
      </c>
      <c r="M341" s="32">
        <f>INDEX('Mapping waste'!$D$5:$M$352,MATCH($B341,'Mapping waste'!$B$5:$B$352,0),MATCH(M$3,'Mapping waste'!$D$4:$M$4,0))*$D341</f>
        <v>0</v>
      </c>
      <c r="N341" s="32">
        <f>INDEX('Mapping waste'!$D$5:$M$352,MATCH($B341,'Mapping waste'!$B$5:$B$352,0),MATCH(N$3,'Mapping waste'!$D$4:$M$4,0))*$D341</f>
        <v>0</v>
      </c>
      <c r="O341" s="32">
        <f>INDEX('Mapping waste'!$D$5:$M$352,MATCH($B341,'Mapping waste'!$B$5:$B$352,0),MATCH(O$3,'Mapping waste'!$D$4:$M$4,0))*$D341</f>
        <v>0</v>
      </c>
      <c r="P341" s="32">
        <f>INDEX('Mapping waste'!$D$5:$M$352,MATCH($B341,'Mapping waste'!$B$5:$B$352,0),MATCH(P$3,'Mapping waste'!$D$4:$M$4,0))*$D341</f>
        <v>0</v>
      </c>
      <c r="Q341" s="32">
        <f>INDEX('Mapping waste'!$D$5:$M$352,MATCH($B341,'Mapping waste'!$B$5:$B$352,0),MATCH(Q$3,'Mapping waste'!$D$4:$M$4,0))*$D341</f>
        <v>108152</v>
      </c>
    </row>
    <row r="342" spans="1:17" x14ac:dyDescent="0.45">
      <c r="A342" s="10" t="s">
        <v>687</v>
      </c>
      <c r="B342" s="10" t="s">
        <v>688</v>
      </c>
      <c r="C342" s="10" t="s">
        <v>76</v>
      </c>
      <c r="D342" s="32">
        <f>INDEX('ONS data MYE 5'!$K$6:$K$445, MATCH($B342,'ONS data MYE 5'!$B$6:$B$445,0))</f>
        <v>85622</v>
      </c>
      <c r="E342" s="32">
        <f>INDEX('ONS data MYE 5'!$L$6:$L$445, MATCH($B342,'ONS data MYE 5'!$B$6:$B$445,0))</f>
        <v>143</v>
      </c>
      <c r="F342" s="32">
        <f t="shared" si="10"/>
        <v>4.962844630259907</v>
      </c>
      <c r="G342" s="32">
        <f t="shared" si="11"/>
        <v>24.629826824099592</v>
      </c>
      <c r="H342" s="32">
        <f>INDEX('Mapping waste'!$D$5:$M$352,MATCH($B342,'Mapping waste'!$B$5:$B$352,0),MATCH(H$3,'Mapping waste'!$D$4:$M$4,0))*$D342</f>
        <v>0</v>
      </c>
      <c r="I342" s="32">
        <f>INDEX('Mapping waste'!$D$5:$M$352,MATCH($B342,'Mapping waste'!$B$5:$B$352,0),MATCH(I$3,'Mapping waste'!$D$4:$M$4,0))*$D342</f>
        <v>0</v>
      </c>
      <c r="J342" s="32">
        <f>INDEX('Mapping waste'!$D$5:$M$352,MATCH($B342,'Mapping waste'!$B$5:$B$352,0),MATCH(J$3,'Mapping waste'!$D$4:$M$4,0))*$D342</f>
        <v>0</v>
      </c>
      <c r="K342" s="32">
        <f>INDEX('Mapping waste'!$D$5:$M$352,MATCH($B342,'Mapping waste'!$B$5:$B$352,0),MATCH(K$3,'Mapping waste'!$D$4:$M$4,0))*$D342</f>
        <v>0</v>
      </c>
      <c r="L342" s="32">
        <f>INDEX('Mapping waste'!$D$5:$M$352,MATCH($B342,'Mapping waste'!$B$5:$B$352,0),MATCH(L$3,'Mapping waste'!$D$4:$M$4,0))*$D342</f>
        <v>0</v>
      </c>
      <c r="M342" s="32">
        <f>INDEX('Mapping waste'!$D$5:$M$352,MATCH($B342,'Mapping waste'!$B$5:$B$352,0),MATCH(M$3,'Mapping waste'!$D$4:$M$4,0))*$D342</f>
        <v>0</v>
      </c>
      <c r="N342" s="32">
        <f>INDEX('Mapping waste'!$D$5:$M$352,MATCH($B342,'Mapping waste'!$B$5:$B$352,0),MATCH(N$3,'Mapping waste'!$D$4:$M$4,0))*$D342</f>
        <v>0</v>
      </c>
      <c r="O342" s="32">
        <f>INDEX('Mapping waste'!$D$5:$M$352,MATCH($B342,'Mapping waste'!$B$5:$B$352,0),MATCH(O$3,'Mapping waste'!$D$4:$M$4,0))*$D342</f>
        <v>0</v>
      </c>
      <c r="P342" s="32">
        <f>INDEX('Mapping waste'!$D$5:$M$352,MATCH($B342,'Mapping waste'!$B$5:$B$352,0),MATCH(P$3,'Mapping waste'!$D$4:$M$4,0))*$D342</f>
        <v>0</v>
      </c>
      <c r="Q342" s="32">
        <f>INDEX('Mapping waste'!$D$5:$M$352,MATCH($B342,'Mapping waste'!$B$5:$B$352,0),MATCH(Q$3,'Mapping waste'!$D$4:$M$4,0))*$D342</f>
        <v>85622</v>
      </c>
    </row>
    <row r="343" spans="1:17" x14ac:dyDescent="0.45">
      <c r="A343" s="10" t="s">
        <v>691</v>
      </c>
      <c r="B343" s="10" t="s">
        <v>692</v>
      </c>
      <c r="C343" s="10" t="s">
        <v>76</v>
      </c>
      <c r="D343" s="32">
        <f>INDEX('ONS data MYE 5'!$K$6:$K$445, MATCH($B343,'ONS data MYE 5'!$B$6:$B$445,0))</f>
        <v>237971</v>
      </c>
      <c r="E343" s="32">
        <f>INDEX('ONS data MYE 5'!$L$6:$L$445, MATCH($B343,'ONS data MYE 5'!$B$6:$B$445,0))</f>
        <v>723</v>
      </c>
      <c r="F343" s="32">
        <f t="shared" si="10"/>
        <v>6.5834092221587648</v>
      </c>
      <c r="G343" s="32">
        <f t="shared" si="11"/>
        <v>43.34127698640507</v>
      </c>
      <c r="H343" s="32">
        <f>INDEX('Mapping waste'!$D$5:$M$352,MATCH($B343,'Mapping waste'!$B$5:$B$352,0),MATCH(H$3,'Mapping waste'!$D$4:$M$4,0))*$D343</f>
        <v>0</v>
      </c>
      <c r="I343" s="32">
        <f>INDEX('Mapping waste'!$D$5:$M$352,MATCH($B343,'Mapping waste'!$B$5:$B$352,0),MATCH(I$3,'Mapping waste'!$D$4:$M$4,0))*$D343</f>
        <v>0</v>
      </c>
      <c r="J343" s="32">
        <f>INDEX('Mapping waste'!$D$5:$M$352,MATCH($B343,'Mapping waste'!$B$5:$B$352,0),MATCH(J$3,'Mapping waste'!$D$4:$M$4,0))*$D343</f>
        <v>0</v>
      </c>
      <c r="K343" s="32">
        <f>INDEX('Mapping waste'!$D$5:$M$352,MATCH($B343,'Mapping waste'!$B$5:$B$352,0),MATCH(K$3,'Mapping waste'!$D$4:$M$4,0))*$D343</f>
        <v>0</v>
      </c>
      <c r="L343" s="32">
        <f>INDEX('Mapping waste'!$D$5:$M$352,MATCH($B343,'Mapping waste'!$B$5:$B$352,0),MATCH(L$3,'Mapping waste'!$D$4:$M$4,0))*$D343</f>
        <v>0</v>
      </c>
      <c r="M343" s="32">
        <f>INDEX('Mapping waste'!$D$5:$M$352,MATCH($B343,'Mapping waste'!$B$5:$B$352,0),MATCH(M$3,'Mapping waste'!$D$4:$M$4,0))*$D343</f>
        <v>0</v>
      </c>
      <c r="N343" s="32">
        <f>INDEX('Mapping waste'!$D$5:$M$352,MATCH($B343,'Mapping waste'!$B$5:$B$352,0),MATCH(N$3,'Mapping waste'!$D$4:$M$4,0))*$D343</f>
        <v>0</v>
      </c>
      <c r="O343" s="32">
        <f>INDEX('Mapping waste'!$D$5:$M$352,MATCH($B343,'Mapping waste'!$B$5:$B$352,0),MATCH(O$3,'Mapping waste'!$D$4:$M$4,0))*$D343</f>
        <v>0</v>
      </c>
      <c r="P343" s="32">
        <f>INDEX('Mapping waste'!$D$5:$M$352,MATCH($B343,'Mapping waste'!$B$5:$B$352,0),MATCH(P$3,'Mapping waste'!$D$4:$M$4,0))*$D343</f>
        <v>0</v>
      </c>
      <c r="Q343" s="32">
        <f>INDEX('Mapping waste'!$D$5:$M$352,MATCH($B343,'Mapping waste'!$B$5:$B$352,0),MATCH(Q$3,'Mapping waste'!$D$4:$M$4,0))*$D343</f>
        <v>237971</v>
      </c>
    </row>
    <row r="344" spans="1:17" x14ac:dyDescent="0.45">
      <c r="A344" s="10" t="s">
        <v>693</v>
      </c>
      <c r="B344" s="10" t="s">
        <v>694</v>
      </c>
      <c r="C344" s="10" t="s">
        <v>76</v>
      </c>
      <c r="D344" s="32">
        <f>INDEX('ONS data MYE 5'!$K$6:$K$445, MATCH($B344,'ONS data MYE 5'!$B$6:$B$445,0))</f>
        <v>304398</v>
      </c>
      <c r="E344" s="32">
        <f>INDEX('ONS data MYE 5'!$L$6:$L$445, MATCH($B344,'ONS data MYE 5'!$B$6:$B$445,0))</f>
        <v>536</v>
      </c>
      <c r="F344" s="32">
        <f t="shared" si="10"/>
        <v>6.2841341610708019</v>
      </c>
      <c r="G344" s="32">
        <f t="shared" si="11"/>
        <v>39.490342154337029</v>
      </c>
      <c r="H344" s="32">
        <f>INDEX('Mapping waste'!$D$5:$M$352,MATCH($B344,'Mapping waste'!$B$5:$B$352,0),MATCH(H$3,'Mapping waste'!$D$4:$M$4,0))*$D344</f>
        <v>0</v>
      </c>
      <c r="I344" s="32">
        <f>INDEX('Mapping waste'!$D$5:$M$352,MATCH($B344,'Mapping waste'!$B$5:$B$352,0),MATCH(I$3,'Mapping waste'!$D$4:$M$4,0))*$D344</f>
        <v>0</v>
      </c>
      <c r="J344" s="32">
        <f>INDEX('Mapping waste'!$D$5:$M$352,MATCH($B344,'Mapping waste'!$B$5:$B$352,0),MATCH(J$3,'Mapping waste'!$D$4:$M$4,0))*$D344</f>
        <v>0</v>
      </c>
      <c r="K344" s="32">
        <f>INDEX('Mapping waste'!$D$5:$M$352,MATCH($B344,'Mapping waste'!$B$5:$B$352,0),MATCH(K$3,'Mapping waste'!$D$4:$M$4,0))*$D344</f>
        <v>0</v>
      </c>
      <c r="L344" s="32">
        <f>INDEX('Mapping waste'!$D$5:$M$352,MATCH($B344,'Mapping waste'!$B$5:$B$352,0),MATCH(L$3,'Mapping waste'!$D$4:$M$4,0))*$D344</f>
        <v>63923.579999999994</v>
      </c>
      <c r="M344" s="32">
        <f>INDEX('Mapping waste'!$D$5:$M$352,MATCH($B344,'Mapping waste'!$B$5:$B$352,0),MATCH(M$3,'Mapping waste'!$D$4:$M$4,0))*$D344</f>
        <v>0</v>
      </c>
      <c r="N344" s="32">
        <f>INDEX('Mapping waste'!$D$5:$M$352,MATCH($B344,'Mapping waste'!$B$5:$B$352,0),MATCH(N$3,'Mapping waste'!$D$4:$M$4,0))*$D344</f>
        <v>0</v>
      </c>
      <c r="O344" s="32">
        <f>INDEX('Mapping waste'!$D$5:$M$352,MATCH($B344,'Mapping waste'!$B$5:$B$352,0),MATCH(O$3,'Mapping waste'!$D$4:$M$4,0))*$D344</f>
        <v>0</v>
      </c>
      <c r="P344" s="32">
        <f>INDEX('Mapping waste'!$D$5:$M$352,MATCH($B344,'Mapping waste'!$B$5:$B$352,0),MATCH(P$3,'Mapping waste'!$D$4:$M$4,0))*$D344</f>
        <v>0</v>
      </c>
      <c r="Q344" s="32">
        <f>INDEX('Mapping waste'!$D$5:$M$352,MATCH($B344,'Mapping waste'!$B$5:$B$352,0),MATCH(Q$3,'Mapping waste'!$D$4:$M$4,0))*$D344</f>
        <v>240474.42</v>
      </c>
    </row>
    <row r="345" spans="1:17" x14ac:dyDescent="0.45">
      <c r="A345" s="10" t="s">
        <v>695</v>
      </c>
      <c r="B345" s="10" t="s">
        <v>696</v>
      </c>
      <c r="C345" s="10" t="s">
        <v>76</v>
      </c>
      <c r="D345" s="32">
        <f>INDEX('ONS data MYE 5'!$K$6:$K$445, MATCH($B345,'ONS data MYE 5'!$B$6:$B$445,0))</f>
        <v>260256</v>
      </c>
      <c r="E345" s="32">
        <f>INDEX('ONS data MYE 5'!$L$6:$L$445, MATCH($B345,'ONS data MYE 5'!$B$6:$B$445,0))</f>
        <v>908</v>
      </c>
      <c r="F345" s="32">
        <f t="shared" si="10"/>
        <v>6.8112443786012937</v>
      </c>
      <c r="G345" s="32">
        <f t="shared" si="11"/>
        <v>46.393049985027723</v>
      </c>
      <c r="H345" s="32">
        <f>INDEX('Mapping waste'!$D$5:$M$352,MATCH($B345,'Mapping waste'!$B$5:$B$352,0),MATCH(H$3,'Mapping waste'!$D$4:$M$4,0))*$D345</f>
        <v>0</v>
      </c>
      <c r="I345" s="32">
        <f>INDEX('Mapping waste'!$D$5:$M$352,MATCH($B345,'Mapping waste'!$B$5:$B$352,0),MATCH(I$3,'Mapping waste'!$D$4:$M$4,0))*$D345</f>
        <v>0</v>
      </c>
      <c r="J345" s="32">
        <f>INDEX('Mapping waste'!$D$5:$M$352,MATCH($B345,'Mapping waste'!$B$5:$B$352,0),MATCH(J$3,'Mapping waste'!$D$4:$M$4,0))*$D345</f>
        <v>0</v>
      </c>
      <c r="K345" s="32">
        <f>INDEX('Mapping waste'!$D$5:$M$352,MATCH($B345,'Mapping waste'!$B$5:$B$352,0),MATCH(K$3,'Mapping waste'!$D$4:$M$4,0))*$D345</f>
        <v>0</v>
      </c>
      <c r="L345" s="32">
        <f>INDEX('Mapping waste'!$D$5:$M$352,MATCH($B345,'Mapping waste'!$B$5:$B$352,0),MATCH(L$3,'Mapping waste'!$D$4:$M$4,0))*$D345</f>
        <v>67666.559999999998</v>
      </c>
      <c r="M345" s="32">
        <f>INDEX('Mapping waste'!$D$5:$M$352,MATCH($B345,'Mapping waste'!$B$5:$B$352,0),MATCH(M$3,'Mapping waste'!$D$4:$M$4,0))*$D345</f>
        <v>0</v>
      </c>
      <c r="N345" s="32">
        <f>INDEX('Mapping waste'!$D$5:$M$352,MATCH($B345,'Mapping waste'!$B$5:$B$352,0),MATCH(N$3,'Mapping waste'!$D$4:$M$4,0))*$D345</f>
        <v>0</v>
      </c>
      <c r="O345" s="32">
        <f>INDEX('Mapping waste'!$D$5:$M$352,MATCH($B345,'Mapping waste'!$B$5:$B$352,0),MATCH(O$3,'Mapping waste'!$D$4:$M$4,0))*$D345</f>
        <v>0</v>
      </c>
      <c r="P345" s="32">
        <f>INDEX('Mapping waste'!$D$5:$M$352,MATCH($B345,'Mapping waste'!$B$5:$B$352,0),MATCH(P$3,'Mapping waste'!$D$4:$M$4,0))*$D345</f>
        <v>0</v>
      </c>
      <c r="Q345" s="32">
        <f>INDEX('Mapping waste'!$D$5:$M$352,MATCH($B345,'Mapping waste'!$B$5:$B$352,0),MATCH(Q$3,'Mapping waste'!$D$4:$M$4,0))*$D345</f>
        <v>192589.44</v>
      </c>
    </row>
    <row r="346" spans="1:17" x14ac:dyDescent="0.45">
      <c r="A346" s="10" t="s">
        <v>697</v>
      </c>
      <c r="B346" s="10" t="s">
        <v>698</v>
      </c>
      <c r="C346" s="10" t="s">
        <v>76</v>
      </c>
      <c r="D346" s="32">
        <f>INDEX('ONS data MYE 5'!$K$6:$K$445, MATCH($B346,'ONS data MYE 5'!$B$6:$B$445,0))</f>
        <v>563463</v>
      </c>
      <c r="E346" s="32">
        <f>INDEX('ONS data MYE 5'!$L$6:$L$445, MATCH($B346,'ONS data MYE 5'!$B$6:$B$445,0))</f>
        <v>1531</v>
      </c>
      <c r="F346" s="32">
        <f t="shared" si="10"/>
        <v>7.333676395657684</v>
      </c>
      <c r="G346" s="32">
        <f t="shared" si="11"/>
        <v>53.782809476226682</v>
      </c>
      <c r="H346" s="32">
        <f>INDEX('Mapping waste'!$D$5:$M$352,MATCH($B346,'Mapping waste'!$B$5:$B$352,0),MATCH(H$3,'Mapping waste'!$D$4:$M$4,0))*$D346</f>
        <v>0</v>
      </c>
      <c r="I346" s="32">
        <f>INDEX('Mapping waste'!$D$5:$M$352,MATCH($B346,'Mapping waste'!$B$5:$B$352,0),MATCH(I$3,'Mapping waste'!$D$4:$M$4,0))*$D346</f>
        <v>0</v>
      </c>
      <c r="J346" s="32">
        <f>INDEX('Mapping waste'!$D$5:$M$352,MATCH($B346,'Mapping waste'!$B$5:$B$352,0),MATCH(J$3,'Mapping waste'!$D$4:$M$4,0))*$D346</f>
        <v>0</v>
      </c>
      <c r="K346" s="32">
        <f>INDEX('Mapping waste'!$D$5:$M$352,MATCH($B346,'Mapping waste'!$B$5:$B$352,0),MATCH(K$3,'Mapping waste'!$D$4:$M$4,0))*$D346</f>
        <v>0</v>
      </c>
      <c r="L346" s="32">
        <f>INDEX('Mapping waste'!$D$5:$M$352,MATCH($B346,'Mapping waste'!$B$5:$B$352,0),MATCH(L$3,'Mapping waste'!$D$4:$M$4,0))*$D346</f>
        <v>39442.410000000003</v>
      </c>
      <c r="M346" s="32">
        <f>INDEX('Mapping waste'!$D$5:$M$352,MATCH($B346,'Mapping waste'!$B$5:$B$352,0),MATCH(M$3,'Mapping waste'!$D$4:$M$4,0))*$D346</f>
        <v>0</v>
      </c>
      <c r="N346" s="32">
        <f>INDEX('Mapping waste'!$D$5:$M$352,MATCH($B346,'Mapping waste'!$B$5:$B$352,0),MATCH(N$3,'Mapping waste'!$D$4:$M$4,0))*$D346</f>
        <v>0</v>
      </c>
      <c r="O346" s="32">
        <f>INDEX('Mapping waste'!$D$5:$M$352,MATCH($B346,'Mapping waste'!$B$5:$B$352,0),MATCH(O$3,'Mapping waste'!$D$4:$M$4,0))*$D346</f>
        <v>0</v>
      </c>
      <c r="P346" s="32">
        <f>INDEX('Mapping waste'!$D$5:$M$352,MATCH($B346,'Mapping waste'!$B$5:$B$352,0),MATCH(P$3,'Mapping waste'!$D$4:$M$4,0))*$D346</f>
        <v>0</v>
      </c>
      <c r="Q346" s="32">
        <f>INDEX('Mapping waste'!$D$5:$M$352,MATCH($B346,'Mapping waste'!$B$5:$B$352,0),MATCH(Q$3,'Mapping waste'!$D$4:$M$4,0))*$D346</f>
        <v>524020.59</v>
      </c>
    </row>
    <row r="347" spans="1:17" x14ac:dyDescent="0.45">
      <c r="A347" s="10" t="s">
        <v>699</v>
      </c>
      <c r="B347" s="10" t="s">
        <v>700</v>
      </c>
      <c r="C347" s="10" t="s">
        <v>76</v>
      </c>
      <c r="D347" s="32">
        <f>INDEX('ONS data MYE 5'!$K$6:$K$445, MATCH($B347,'ONS data MYE 5'!$B$6:$B$445,0))</f>
        <v>527567</v>
      </c>
      <c r="E347" s="32">
        <f>INDEX('ONS data MYE 5'!$L$6:$L$445, MATCH($B347,'ONS data MYE 5'!$B$6:$B$445,0))</f>
        <v>1440</v>
      </c>
      <c r="F347" s="32">
        <f t="shared" si="10"/>
        <v>7.2723983925700466</v>
      </c>
      <c r="G347" s="32">
        <f t="shared" si="11"/>
        <v>52.887778380255398</v>
      </c>
      <c r="H347" s="32">
        <f>INDEX('Mapping waste'!$D$5:$M$352,MATCH($B347,'Mapping waste'!$B$5:$B$352,0),MATCH(H$3,'Mapping waste'!$D$4:$M$4,0))*$D347</f>
        <v>0</v>
      </c>
      <c r="I347" s="32">
        <f>INDEX('Mapping waste'!$D$5:$M$352,MATCH($B347,'Mapping waste'!$B$5:$B$352,0),MATCH(I$3,'Mapping waste'!$D$4:$M$4,0))*$D347</f>
        <v>0</v>
      </c>
      <c r="J347" s="32">
        <f>INDEX('Mapping waste'!$D$5:$M$352,MATCH($B347,'Mapping waste'!$B$5:$B$352,0),MATCH(J$3,'Mapping waste'!$D$4:$M$4,0))*$D347</f>
        <v>0</v>
      </c>
      <c r="K347" s="32">
        <f>INDEX('Mapping waste'!$D$5:$M$352,MATCH($B347,'Mapping waste'!$B$5:$B$352,0),MATCH(K$3,'Mapping waste'!$D$4:$M$4,0))*$D347</f>
        <v>0</v>
      </c>
      <c r="L347" s="32">
        <f>INDEX('Mapping waste'!$D$5:$M$352,MATCH($B347,'Mapping waste'!$B$5:$B$352,0),MATCH(L$3,'Mapping waste'!$D$4:$M$4,0))*$D347</f>
        <v>0</v>
      </c>
      <c r="M347" s="32">
        <f>INDEX('Mapping waste'!$D$5:$M$352,MATCH($B347,'Mapping waste'!$B$5:$B$352,0),MATCH(M$3,'Mapping waste'!$D$4:$M$4,0))*$D347</f>
        <v>0</v>
      </c>
      <c r="N347" s="32">
        <f>INDEX('Mapping waste'!$D$5:$M$352,MATCH($B347,'Mapping waste'!$B$5:$B$352,0),MATCH(N$3,'Mapping waste'!$D$4:$M$4,0))*$D347</f>
        <v>0</v>
      </c>
      <c r="O347" s="32">
        <f>INDEX('Mapping waste'!$D$5:$M$352,MATCH($B347,'Mapping waste'!$B$5:$B$352,0),MATCH(O$3,'Mapping waste'!$D$4:$M$4,0))*$D347</f>
        <v>0</v>
      </c>
      <c r="P347" s="32">
        <f>INDEX('Mapping waste'!$D$5:$M$352,MATCH($B347,'Mapping waste'!$B$5:$B$352,0),MATCH(P$3,'Mapping waste'!$D$4:$M$4,0))*$D347</f>
        <v>0</v>
      </c>
      <c r="Q347" s="32">
        <f>INDEX('Mapping waste'!$D$5:$M$352,MATCH($B347,'Mapping waste'!$B$5:$B$352,0),MATCH(Q$3,'Mapping waste'!$D$4:$M$4,0))*$D347</f>
        <v>527567</v>
      </c>
    </row>
    <row r="348" spans="1:17" x14ac:dyDescent="0.45">
      <c r="A348" s="10" t="s">
        <v>701</v>
      </c>
      <c r="B348" s="10" t="s">
        <v>702</v>
      </c>
      <c r="C348" s="10" t="s">
        <v>76</v>
      </c>
      <c r="D348" s="32">
        <f>INDEX('ONS data MYE 5'!$K$6:$K$445, MATCH($B348,'ONS data MYE 5'!$B$6:$B$445,0))</f>
        <v>207042</v>
      </c>
      <c r="E348" s="32">
        <f>INDEX('ONS data MYE 5'!$L$6:$L$445, MATCH($B348,'ONS data MYE 5'!$B$6:$B$445,0))</f>
        <v>569</v>
      </c>
      <c r="F348" s="32">
        <f t="shared" si="10"/>
        <v>6.3438804341263308</v>
      </c>
      <c r="G348" s="32">
        <f t="shared" si="11"/>
        <v>40.244818962490882</v>
      </c>
      <c r="H348" s="32">
        <f>INDEX('Mapping waste'!$D$5:$M$352,MATCH($B348,'Mapping waste'!$B$5:$B$352,0),MATCH(H$3,'Mapping waste'!$D$4:$M$4,0))*$D348</f>
        <v>0</v>
      </c>
      <c r="I348" s="32">
        <f>INDEX('Mapping waste'!$D$5:$M$352,MATCH($B348,'Mapping waste'!$B$5:$B$352,0),MATCH(I$3,'Mapping waste'!$D$4:$M$4,0))*$D348</f>
        <v>0</v>
      </c>
      <c r="J348" s="32">
        <f>INDEX('Mapping waste'!$D$5:$M$352,MATCH($B348,'Mapping waste'!$B$5:$B$352,0),MATCH(J$3,'Mapping waste'!$D$4:$M$4,0))*$D348</f>
        <v>0</v>
      </c>
      <c r="K348" s="32">
        <f>INDEX('Mapping waste'!$D$5:$M$352,MATCH($B348,'Mapping waste'!$B$5:$B$352,0),MATCH(K$3,'Mapping waste'!$D$4:$M$4,0))*$D348</f>
        <v>0</v>
      </c>
      <c r="L348" s="32">
        <f>INDEX('Mapping waste'!$D$5:$M$352,MATCH($B348,'Mapping waste'!$B$5:$B$352,0),MATCH(L$3,'Mapping waste'!$D$4:$M$4,0))*$D348</f>
        <v>0</v>
      </c>
      <c r="M348" s="32">
        <f>INDEX('Mapping waste'!$D$5:$M$352,MATCH($B348,'Mapping waste'!$B$5:$B$352,0),MATCH(M$3,'Mapping waste'!$D$4:$M$4,0))*$D348</f>
        <v>0</v>
      </c>
      <c r="N348" s="32">
        <f>INDEX('Mapping waste'!$D$5:$M$352,MATCH($B348,'Mapping waste'!$B$5:$B$352,0),MATCH(N$3,'Mapping waste'!$D$4:$M$4,0))*$D348</f>
        <v>0</v>
      </c>
      <c r="O348" s="32">
        <f>INDEX('Mapping waste'!$D$5:$M$352,MATCH($B348,'Mapping waste'!$B$5:$B$352,0),MATCH(O$3,'Mapping waste'!$D$4:$M$4,0))*$D348</f>
        <v>0</v>
      </c>
      <c r="P348" s="32">
        <f>INDEX('Mapping waste'!$D$5:$M$352,MATCH($B348,'Mapping waste'!$B$5:$B$352,0),MATCH(P$3,'Mapping waste'!$D$4:$M$4,0))*$D348</f>
        <v>0</v>
      </c>
      <c r="Q348" s="32">
        <f>INDEX('Mapping waste'!$D$5:$M$352,MATCH($B348,'Mapping waste'!$B$5:$B$352,0),MATCH(Q$3,'Mapping waste'!$D$4:$M$4,0))*$D348</f>
        <v>207042</v>
      </c>
    </row>
    <row r="349" spans="1:17" x14ac:dyDescent="0.45">
      <c r="A349" s="10" t="s">
        <v>703</v>
      </c>
      <c r="B349" s="10" t="s">
        <v>704</v>
      </c>
      <c r="C349" s="10" t="s">
        <v>76</v>
      </c>
      <c r="D349" s="32">
        <f>INDEX('ONS data MYE 5'!$K$6:$K$445, MATCH($B349,'ONS data MYE 5'!$B$6:$B$445,0))</f>
        <v>429998</v>
      </c>
      <c r="E349" s="32">
        <f>INDEX('ONS data MYE 5'!$L$6:$L$445, MATCH($B349,'ONS data MYE 5'!$B$6:$B$445,0))</f>
        <v>1052</v>
      </c>
      <c r="F349" s="32">
        <f t="shared" si="10"/>
        <v>6.9584483932976555</v>
      </c>
      <c r="G349" s="32">
        <f t="shared" si="11"/>
        <v>48.420004042186726</v>
      </c>
      <c r="H349" s="32">
        <f>INDEX('Mapping waste'!$D$5:$M$352,MATCH($B349,'Mapping waste'!$B$5:$B$352,0),MATCH(H$3,'Mapping waste'!$D$4:$M$4,0))*$D349</f>
        <v>0</v>
      </c>
      <c r="I349" s="32">
        <f>INDEX('Mapping waste'!$D$5:$M$352,MATCH($B349,'Mapping waste'!$B$5:$B$352,0),MATCH(I$3,'Mapping waste'!$D$4:$M$4,0))*$D349</f>
        <v>0</v>
      </c>
      <c r="J349" s="32">
        <f>INDEX('Mapping waste'!$D$5:$M$352,MATCH($B349,'Mapping waste'!$B$5:$B$352,0),MATCH(J$3,'Mapping waste'!$D$4:$M$4,0))*$D349</f>
        <v>0</v>
      </c>
      <c r="K349" s="32">
        <f>INDEX('Mapping waste'!$D$5:$M$352,MATCH($B349,'Mapping waste'!$B$5:$B$352,0),MATCH(K$3,'Mapping waste'!$D$4:$M$4,0))*$D349</f>
        <v>0</v>
      </c>
      <c r="L349" s="32">
        <f>INDEX('Mapping waste'!$D$5:$M$352,MATCH($B349,'Mapping waste'!$B$5:$B$352,0),MATCH(L$3,'Mapping waste'!$D$4:$M$4,0))*$D349</f>
        <v>0</v>
      </c>
      <c r="M349" s="32">
        <f>INDEX('Mapping waste'!$D$5:$M$352,MATCH($B349,'Mapping waste'!$B$5:$B$352,0),MATCH(M$3,'Mapping waste'!$D$4:$M$4,0))*$D349</f>
        <v>0</v>
      </c>
      <c r="N349" s="32">
        <f>INDEX('Mapping waste'!$D$5:$M$352,MATCH($B349,'Mapping waste'!$B$5:$B$352,0),MATCH(N$3,'Mapping waste'!$D$4:$M$4,0))*$D349</f>
        <v>0</v>
      </c>
      <c r="O349" s="32">
        <f>INDEX('Mapping waste'!$D$5:$M$352,MATCH($B349,'Mapping waste'!$B$5:$B$352,0),MATCH(O$3,'Mapping waste'!$D$4:$M$4,0))*$D349</f>
        <v>0</v>
      </c>
      <c r="P349" s="32">
        <f>INDEX('Mapping waste'!$D$5:$M$352,MATCH($B349,'Mapping waste'!$B$5:$B$352,0),MATCH(P$3,'Mapping waste'!$D$4:$M$4,0))*$D349</f>
        <v>0</v>
      </c>
      <c r="Q349" s="32">
        <f>INDEX('Mapping waste'!$D$5:$M$352,MATCH($B349,'Mapping waste'!$B$5:$B$352,0),MATCH(Q$3,'Mapping waste'!$D$4:$M$4,0))*$D349</f>
        <v>429998</v>
      </c>
    </row>
    <row r="350" spans="1:17" x14ac:dyDescent="0.45">
      <c r="A350" s="10" t="s">
        <v>705</v>
      </c>
      <c r="B350" s="10" t="s">
        <v>706</v>
      </c>
      <c r="C350" s="10" t="s">
        <v>76</v>
      </c>
      <c r="D350" s="32">
        <f>INDEX('ONS data MYE 5'!$K$6:$K$445, MATCH($B350,'ONS data MYE 5'!$B$6:$B$445,0))</f>
        <v>765430</v>
      </c>
      <c r="E350" s="32">
        <f>INDEX('ONS data MYE 5'!$L$6:$L$445, MATCH($B350,'ONS data MYE 5'!$B$6:$B$445,0))</f>
        <v>1387</v>
      </c>
      <c r="F350" s="32">
        <f t="shared" si="10"/>
        <v>7.2348984203148312</v>
      </c>
      <c r="G350" s="32">
        <f t="shared" si="11"/>
        <v>52.343755152274042</v>
      </c>
      <c r="H350" s="32">
        <f>INDEX('Mapping waste'!$D$5:$M$352,MATCH($B350,'Mapping waste'!$B$5:$B$352,0),MATCH(H$3,'Mapping waste'!$D$4:$M$4,0))*$D350</f>
        <v>0</v>
      </c>
      <c r="I350" s="32">
        <f>INDEX('Mapping waste'!$D$5:$M$352,MATCH($B350,'Mapping waste'!$B$5:$B$352,0),MATCH(I$3,'Mapping waste'!$D$4:$M$4,0))*$D350</f>
        <v>0</v>
      </c>
      <c r="J350" s="32">
        <f>INDEX('Mapping waste'!$D$5:$M$352,MATCH($B350,'Mapping waste'!$B$5:$B$352,0),MATCH(J$3,'Mapping waste'!$D$4:$M$4,0))*$D350</f>
        <v>0</v>
      </c>
      <c r="K350" s="32">
        <f>INDEX('Mapping waste'!$D$5:$M$352,MATCH($B350,'Mapping waste'!$B$5:$B$352,0),MATCH(K$3,'Mapping waste'!$D$4:$M$4,0))*$D350</f>
        <v>0</v>
      </c>
      <c r="L350" s="32">
        <f>INDEX('Mapping waste'!$D$5:$M$352,MATCH($B350,'Mapping waste'!$B$5:$B$352,0),MATCH(L$3,'Mapping waste'!$D$4:$M$4,0))*$D350</f>
        <v>0</v>
      </c>
      <c r="M350" s="32">
        <f>INDEX('Mapping waste'!$D$5:$M$352,MATCH($B350,'Mapping waste'!$B$5:$B$352,0),MATCH(M$3,'Mapping waste'!$D$4:$M$4,0))*$D350</f>
        <v>0</v>
      </c>
      <c r="N350" s="32">
        <f>INDEX('Mapping waste'!$D$5:$M$352,MATCH($B350,'Mapping waste'!$B$5:$B$352,0),MATCH(N$3,'Mapping waste'!$D$4:$M$4,0))*$D350</f>
        <v>0</v>
      </c>
      <c r="O350" s="32">
        <f>INDEX('Mapping waste'!$D$5:$M$352,MATCH($B350,'Mapping waste'!$B$5:$B$352,0),MATCH(O$3,'Mapping waste'!$D$4:$M$4,0))*$D350</f>
        <v>0</v>
      </c>
      <c r="P350" s="32">
        <f>INDEX('Mapping waste'!$D$5:$M$352,MATCH($B350,'Mapping waste'!$B$5:$B$352,0),MATCH(P$3,'Mapping waste'!$D$4:$M$4,0))*$D350</f>
        <v>0</v>
      </c>
      <c r="Q350" s="32">
        <f>INDEX('Mapping waste'!$D$5:$M$352,MATCH($B350,'Mapping waste'!$B$5:$B$352,0),MATCH(Q$3,'Mapping waste'!$D$4:$M$4,0))*$D350</f>
        <v>765430</v>
      </c>
    </row>
    <row r="351" spans="1:17" x14ac:dyDescent="0.45">
      <c r="A351" s="10" t="s">
        <v>707</v>
      </c>
      <c r="B351" s="10" t="s">
        <v>708</v>
      </c>
      <c r="C351" s="10" t="s">
        <v>76</v>
      </c>
      <c r="D351" s="32">
        <f>INDEX('ONS data MYE 5'!$K$6:$K$445, MATCH($B351,'ONS data MYE 5'!$B$6:$B$445,0))</f>
        <v>331720</v>
      </c>
      <c r="E351" s="32">
        <f>INDEX('ONS data MYE 5'!$L$6:$L$445, MATCH($B351,'ONS data MYE 5'!$B$6:$B$445,0))</f>
        <v>980</v>
      </c>
      <c r="F351" s="32">
        <f t="shared" si="10"/>
        <v>6.8875525716646173</v>
      </c>
      <c r="G351" s="32">
        <f t="shared" si="11"/>
        <v>47.438380427443882</v>
      </c>
      <c r="H351" s="32">
        <f>INDEX('Mapping waste'!$D$5:$M$352,MATCH($B351,'Mapping waste'!$B$5:$B$352,0),MATCH(H$3,'Mapping waste'!$D$4:$M$4,0))*$D351</f>
        <v>0</v>
      </c>
      <c r="I351" s="32">
        <f>INDEX('Mapping waste'!$D$5:$M$352,MATCH($B351,'Mapping waste'!$B$5:$B$352,0),MATCH(I$3,'Mapping waste'!$D$4:$M$4,0))*$D351</f>
        <v>0</v>
      </c>
      <c r="J351" s="32">
        <f>INDEX('Mapping waste'!$D$5:$M$352,MATCH($B351,'Mapping waste'!$B$5:$B$352,0),MATCH(J$3,'Mapping waste'!$D$4:$M$4,0))*$D351</f>
        <v>0</v>
      </c>
      <c r="K351" s="32">
        <f>INDEX('Mapping waste'!$D$5:$M$352,MATCH($B351,'Mapping waste'!$B$5:$B$352,0),MATCH(K$3,'Mapping waste'!$D$4:$M$4,0))*$D351</f>
        <v>0</v>
      </c>
      <c r="L351" s="32">
        <f>INDEX('Mapping waste'!$D$5:$M$352,MATCH($B351,'Mapping waste'!$B$5:$B$352,0),MATCH(L$3,'Mapping waste'!$D$4:$M$4,0))*$D351</f>
        <v>0</v>
      </c>
      <c r="M351" s="32">
        <f>INDEX('Mapping waste'!$D$5:$M$352,MATCH($B351,'Mapping waste'!$B$5:$B$352,0),MATCH(M$3,'Mapping waste'!$D$4:$M$4,0))*$D351</f>
        <v>0</v>
      </c>
      <c r="N351" s="32">
        <f>INDEX('Mapping waste'!$D$5:$M$352,MATCH($B351,'Mapping waste'!$B$5:$B$352,0),MATCH(N$3,'Mapping waste'!$D$4:$M$4,0))*$D351</f>
        <v>0</v>
      </c>
      <c r="O351" s="32">
        <f>INDEX('Mapping waste'!$D$5:$M$352,MATCH($B351,'Mapping waste'!$B$5:$B$352,0),MATCH(O$3,'Mapping waste'!$D$4:$M$4,0))*$D351</f>
        <v>0</v>
      </c>
      <c r="P351" s="32">
        <f>INDEX('Mapping waste'!$D$5:$M$352,MATCH($B351,'Mapping waste'!$B$5:$B$352,0),MATCH(P$3,'Mapping waste'!$D$4:$M$4,0))*$D351</f>
        <v>0</v>
      </c>
      <c r="Q351" s="32">
        <f>INDEX('Mapping waste'!$D$5:$M$352,MATCH($B351,'Mapping waste'!$B$5:$B$352,0),MATCH(Q$3,'Mapping waste'!$D$4:$M$4,0))*$D351</f>
        <v>331720</v>
      </c>
    </row>
    <row r="352" spans="1:17" x14ac:dyDescent="0.45">
      <c r="D352" s="34"/>
      <c r="E352" s="34"/>
      <c r="F352" s="34"/>
      <c r="G352" s="34"/>
      <c r="H352" s="34"/>
      <c r="I352" s="34"/>
      <c r="J352" s="34"/>
      <c r="K352" s="34"/>
      <c r="L352" s="34"/>
      <c r="M352" s="34"/>
      <c r="N352" s="34"/>
      <c r="O352" s="34"/>
      <c r="P352" s="34"/>
      <c r="Q352" s="34"/>
    </row>
    <row r="353" spans="3:17" x14ac:dyDescent="0.45">
      <c r="D353" s="34"/>
      <c r="E353" s="34"/>
      <c r="F353" s="34"/>
      <c r="G353" s="34"/>
      <c r="H353" s="34"/>
      <c r="I353" s="34"/>
      <c r="J353" s="34"/>
      <c r="K353" s="34"/>
      <c r="L353" s="34"/>
      <c r="M353" s="34"/>
      <c r="N353" s="34"/>
      <c r="O353" s="34"/>
      <c r="P353" s="34"/>
      <c r="Q353" s="34"/>
    </row>
    <row r="354" spans="3:17" x14ac:dyDescent="0.45">
      <c r="C354" s="7" t="s">
        <v>938</v>
      </c>
      <c r="D354" s="35"/>
      <c r="E354" s="35"/>
      <c r="F354" s="35"/>
      <c r="G354" s="35"/>
      <c r="H354" s="35">
        <f>SUM(H4:H351)</f>
        <v>6496098.4083999991</v>
      </c>
      <c r="I354" s="35">
        <f t="shared" ref="I354:Q354" si="12">SUM(I4:I351)</f>
        <v>2636719</v>
      </c>
      <c r="J354" s="35">
        <f t="shared" si="12"/>
        <v>7186467.8287999993</v>
      </c>
      <c r="K354" s="35">
        <f t="shared" si="12"/>
        <v>4628874.2268000003</v>
      </c>
      <c r="L354" s="35">
        <f t="shared" si="12"/>
        <v>9161633.8399999999</v>
      </c>
      <c r="M354" s="35">
        <f t="shared" si="12"/>
        <v>1721720.65</v>
      </c>
      <c r="N354" s="35">
        <f t="shared" si="12"/>
        <v>14248511.915999999</v>
      </c>
      <c r="O354" s="35">
        <f t="shared" si="12"/>
        <v>3479909.3</v>
      </c>
      <c r="P354" s="35">
        <f t="shared" si="12"/>
        <v>2800608.9699999997</v>
      </c>
      <c r="Q354" s="35">
        <f t="shared" si="12"/>
        <v>5048109.8599999994</v>
      </c>
    </row>
    <row r="355" spans="3:17" x14ac:dyDescent="0.45">
      <c r="C355" s="7" t="s">
        <v>1069</v>
      </c>
      <c r="H355" s="35">
        <f>SUMPRODUCT($E$4:$E$351,H$4:H$351)/H354</f>
        <v>806.86085674409878</v>
      </c>
      <c r="I355" s="35">
        <f t="shared" ref="I355:Q355" si="13">SUMPRODUCT($E$4:$E$351,I$4:I$351)/I354</f>
        <v>1260.4963342699773</v>
      </c>
      <c r="J355" s="35">
        <f t="shared" si="13"/>
        <v>1741.1801872783751</v>
      </c>
      <c r="K355" s="35">
        <f t="shared" si="13"/>
        <v>1434.7622188312596</v>
      </c>
      <c r="L355" s="35">
        <f t="shared" si="13"/>
        <v>1946.3401854859544</v>
      </c>
      <c r="M355" s="35">
        <f t="shared" si="13"/>
        <v>939.50499736992765</v>
      </c>
      <c r="N355" s="35">
        <f t="shared" si="13"/>
        <v>4841.7778094133155</v>
      </c>
      <c r="O355" s="35">
        <f t="shared" si="13"/>
        <v>574.61171636283746</v>
      </c>
      <c r="P355" s="35">
        <f t="shared" si="13"/>
        <v>1293.7784728476395</v>
      </c>
      <c r="Q355" s="35">
        <f t="shared" si="13"/>
        <v>1066.3293461168851</v>
      </c>
    </row>
    <row r="356" spans="3:17" x14ac:dyDescent="0.45">
      <c r="C356" s="7" t="s">
        <v>1074</v>
      </c>
      <c r="H356" s="35">
        <f>SUMPRODUCT($F$4:$F$351,H$4:H$351)/H$354</f>
        <v>5.9865140135396366</v>
      </c>
      <c r="I356" s="35">
        <f t="shared" ref="I356:Q356" si="14">SUMPRODUCT($F$4:$F$351,I$4:I$351)/I$354</f>
        <v>6.579734798412411</v>
      </c>
      <c r="J356" s="35">
        <f t="shared" si="14"/>
        <v>7.0322583602962112</v>
      </c>
      <c r="K356" s="35">
        <f t="shared" si="14"/>
        <v>6.6501848421308765</v>
      </c>
      <c r="L356" s="35">
        <f t="shared" si="14"/>
        <v>6.9557758068948807</v>
      </c>
      <c r="M356" s="35">
        <f t="shared" si="14"/>
        <v>5.7736823760415534</v>
      </c>
      <c r="N356" s="35">
        <f t="shared" si="14"/>
        <v>7.9137482856060677</v>
      </c>
      <c r="O356" s="35">
        <f t="shared" si="14"/>
        <v>5.7391900484428451</v>
      </c>
      <c r="P356" s="35">
        <f t="shared" si="14"/>
        <v>6.2956197162486305</v>
      </c>
      <c r="Q356" s="35">
        <f t="shared" si="14"/>
        <v>6.5994561203180986</v>
      </c>
    </row>
    <row r="357" spans="3:17" x14ac:dyDescent="0.45">
      <c r="C357" s="7" t="s">
        <v>1075</v>
      </c>
      <c r="H357" s="35">
        <f>SUMPRODUCT($G$4:$G$351,H$4:H$351)/H$354</f>
        <v>37.130800246375507</v>
      </c>
      <c r="I357" s="35">
        <f t="shared" ref="I357:Q357" si="15">SUMPRODUCT($G$4:$G$351,I$4:I$351)/I$354</f>
        <v>44.90773215521363</v>
      </c>
      <c r="J357" s="35">
        <f t="shared" si="15"/>
        <v>50.680308253462009</v>
      </c>
      <c r="K357" s="35">
        <f t="shared" si="15"/>
        <v>45.524626555186465</v>
      </c>
      <c r="L357" s="35">
        <f t="shared" si="15"/>
        <v>50.097695520165374</v>
      </c>
      <c r="M357" s="35">
        <f t="shared" si="15"/>
        <v>35.429541104241721</v>
      </c>
      <c r="N357" s="35">
        <f t="shared" si="15"/>
        <v>64.266028200964314</v>
      </c>
      <c r="O357" s="35">
        <f t="shared" si="15"/>
        <v>34.279775102801644</v>
      </c>
      <c r="P357" s="35">
        <f t="shared" si="15"/>
        <v>41.467379430049903</v>
      </c>
      <c r="Q357" s="35">
        <f t="shared" si="15"/>
        <v>44.636094008294897</v>
      </c>
    </row>
  </sheetData>
  <mergeCells count="2">
    <mergeCell ref="E2:G2"/>
    <mergeCell ref="H2:Q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vt:i4>
      </vt:variant>
    </vt:vector>
  </HeadingPairs>
  <TitlesOfParts>
    <vt:vector size="21" baseType="lpstr">
      <vt:lpstr>Cover</vt:lpstr>
      <vt:lpstr>Interface</vt:lpstr>
      <vt:lpstr>Weighted average density</vt:lpstr>
      <vt:lpstr>Mapping water</vt:lpstr>
      <vt:lpstr>Mapping waste</vt:lpstr>
      <vt:lpstr>Density per LAD S17</vt:lpstr>
      <vt:lpstr>Density per LAD S16</vt:lpstr>
      <vt:lpstr>Density per LAD S15</vt:lpstr>
      <vt:lpstr>Density per LAD S14</vt:lpstr>
      <vt:lpstr>Density per LAD S13</vt:lpstr>
      <vt:lpstr>Density per LAD S12</vt:lpstr>
      <vt:lpstr>Density per LAD S11</vt:lpstr>
      <vt:lpstr>Density per LAD W17</vt:lpstr>
      <vt:lpstr>Density per LAD W16</vt:lpstr>
      <vt:lpstr>Density per LAD W15</vt:lpstr>
      <vt:lpstr>Density per LAD W14</vt:lpstr>
      <vt:lpstr>Density per LAD W13</vt:lpstr>
      <vt:lpstr>Density per LAD W12</vt:lpstr>
      <vt:lpstr>Density per LAD W11</vt:lpstr>
      <vt:lpstr>ONS data MYE 5</vt:lpstr>
      <vt:lpstr>Cover!Print_Area</vt:lpstr>
    </vt:vector>
  </TitlesOfParts>
  <Company>Water Services Regulation Authority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Wei Xiao</dc:creator>
  <cp:lastModifiedBy>Milton Salas</cp:lastModifiedBy>
  <dcterms:created xsi:type="dcterms:W3CDTF">2016-10-10T09:52:58Z</dcterms:created>
  <dcterms:modified xsi:type="dcterms:W3CDTF">2019-02-14T15:56:46Z</dcterms:modified>
</cp:coreProperties>
</file>